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471" firstSheet="0" activeTab="1" autoFilterDateGrouping="1"/>
  </bookViews>
  <sheets>
    <sheet xmlns:r="http://schemas.openxmlformats.org/officeDocument/2006/relationships" name="أرصدة المخزن" sheetId="1" state="visible" r:id="rId1"/>
    <sheet xmlns:r="http://schemas.openxmlformats.org/officeDocument/2006/relationships" name="الاضافة" sheetId="2" state="visible" r:id="rId2"/>
    <sheet xmlns:r="http://schemas.openxmlformats.org/officeDocument/2006/relationships" name="الصرف" sheetId="3" state="visible" r:id="rId3"/>
    <sheet xmlns:r="http://schemas.openxmlformats.org/officeDocument/2006/relationships" name="كارت الصنف" sheetId="4" state="visible" r:id="rId4"/>
    <sheet xmlns:r="http://schemas.openxmlformats.org/officeDocument/2006/relationships" name="أصناف بدون حركة" sheetId="5" state="visible" r:id="rId5"/>
    <sheet xmlns:r="http://schemas.openxmlformats.org/officeDocument/2006/relationships" name="الوارد من التشغيل (مستعمل)" sheetId="6" state="visible" r:id="rId6"/>
    <sheet xmlns:r="http://schemas.openxmlformats.org/officeDocument/2006/relationships" name="الأذون الملغية" sheetId="7" state="visible" r:id="rId7"/>
  </sheets>
  <definedNames>
    <definedName name="_xlnm._FilterDatabase" localSheetId="0" hidden="1">'أرصدة المخزن'!$A$3:$J$8503</definedName>
    <definedName name="_xlnm.Print_Titles" localSheetId="0">'أرصدة المخزن'!$3:$3</definedName>
    <definedName name="_xlnm.Print_Area" localSheetId="0">'أرصدة المخزن'!$C$3:$H$460</definedName>
    <definedName name="_xlnm._FilterDatabase" localSheetId="1" hidden="1">'الاضافة'!$A$6:$I$7273</definedName>
    <definedName name="_xlnm.Print_Area" localSheetId="1">'الاضافة'!$E$63:$G$88</definedName>
    <definedName name="_xlnm._FilterDatabase" localSheetId="2" hidden="1">'الصرف'!$A$6:$K$8178</definedName>
    <definedName name="_xlnm.Print_Area" localSheetId="2">'الصرف'!$A$6:$K$498</definedName>
    <definedName name="_xlnm._FilterDatabase" localSheetId="3" hidden="1">'كارت الصنف'!$A$4:$F$371</definedName>
  </definedNames>
  <calcPr calcId="191029" fullCalcOnLoad="1"/>
</workbook>
</file>

<file path=xl/styles.xml><?xml version="1.0" encoding="utf-8"?>
<styleSheet xmlns="http://schemas.openxmlformats.org/spreadsheetml/2006/main">
  <numFmts count="2">
    <numFmt numFmtId="164" formatCode="yyyy\-mm\-dd"/>
    <numFmt numFmtId="165" formatCode="_-* #,##0.00_-;\-* #,##0.00_-;_-* &quot;-&quot;??_-;_-@_-"/>
  </numFmts>
  <fonts count="38">
    <font>
      <name val="Calibri"/>
      <family val="2"/>
      <color theme="1"/>
      <sz val="11"/>
      <scheme val="minor"/>
    </font>
    <font>
      <name val="Calibri"/>
      <charset val="178"/>
      <family val="2"/>
      <color theme="1"/>
      <sz val="11"/>
      <scheme val="minor"/>
    </font>
    <font>
      <name val="Calibri"/>
      <family val="2"/>
      <b val="1"/>
      <color theme="1"/>
      <sz val="14"/>
      <scheme val="minor"/>
    </font>
    <font>
      <name val="Calibri"/>
      <family val="2"/>
      <color theme="1"/>
      <sz val="14"/>
      <scheme val="minor"/>
    </font>
    <font>
      <name val="Calibri"/>
      <family val="2"/>
      <b val="1"/>
      <color theme="1"/>
      <sz val="16"/>
      <scheme val="minor"/>
    </font>
    <font>
      <name val="Calibri"/>
      <family val="2"/>
      <b val="1"/>
      <color theme="1"/>
      <sz val="12"/>
      <scheme val="minor"/>
    </font>
    <font>
      <name val="Calibri"/>
      <family val="2"/>
      <b val="1"/>
      <color theme="1"/>
      <sz val="11"/>
      <scheme val="minor"/>
    </font>
    <font>
      <name val="Calibri"/>
      <family val="2"/>
      <b val="1"/>
      <color theme="1"/>
      <sz val="24"/>
      <scheme val="minor"/>
    </font>
    <font>
      <name val="Calibri"/>
      <family val="2"/>
      <b val="1"/>
      <color rgb="FFFF0000"/>
      <sz val="16"/>
      <scheme val="minor"/>
    </font>
    <font>
      <name val="Calibri"/>
      <family val="2"/>
      <b val="1"/>
      <color theme="1"/>
      <sz val="18"/>
      <scheme val="minor"/>
    </font>
    <font>
      <name val="Calibri"/>
      <family val="2"/>
      <b val="1"/>
      <color rgb="FFFF0000"/>
      <sz val="14"/>
      <scheme val="minor"/>
    </font>
    <font>
      <name val="Arabic Transparent"/>
      <charset val="178"/>
      <color theme="1"/>
      <sz val="12"/>
    </font>
    <font>
      <name val="Calibri"/>
      <family val="2"/>
      <color theme="1"/>
      <sz val="18"/>
      <scheme val="minor"/>
    </font>
    <font>
      <name val="Calibri"/>
      <family val="2"/>
      <color theme="1"/>
      <sz val="16"/>
      <scheme val="minor"/>
    </font>
    <font>
      <name val="Calibri"/>
      <family val="2"/>
      <color theme="1"/>
      <sz val="13"/>
      <scheme val="minor"/>
    </font>
    <font>
      <name val="Arabic Transparent"/>
      <charset val="178"/>
      <color theme="1"/>
      <sz val="13"/>
    </font>
    <font>
      <name val="Calibri"/>
      <family val="2"/>
      <b val="1"/>
      <color theme="1"/>
      <sz val="13"/>
      <scheme val="minor"/>
    </font>
    <font>
      <name val="Calibri"/>
      <family val="2"/>
      <color theme="1"/>
      <sz val="11"/>
      <scheme val="minor"/>
    </font>
    <font>
      <name val="Calibri"/>
      <charset val="178"/>
      <family val="2"/>
      <color theme="1"/>
      <sz val="14"/>
      <scheme val="minor"/>
    </font>
    <font>
      <name val="Calibri"/>
      <family val="2"/>
      <b val="1"/>
      <sz val="12"/>
      <scheme val="minor"/>
    </font>
    <font>
      <name val="Calibri"/>
      <family val="2"/>
      <b val="1"/>
      <color rgb="FF00B050"/>
      <sz val="16"/>
      <scheme val="minor"/>
    </font>
    <font>
      <name val="Calibri"/>
      <family val="2"/>
      <color rgb="FF00B050"/>
      <sz val="11"/>
      <scheme val="minor"/>
    </font>
    <font>
      <name val="Calibri"/>
      <family val="2"/>
      <b val="1"/>
      <color theme="1"/>
      <sz val="20"/>
      <scheme val="minor"/>
    </font>
    <font>
      <name val="Calibri"/>
      <family val="2"/>
      <b val="1"/>
      <color rgb="FFFF0000"/>
      <sz val="12"/>
      <scheme val="minor"/>
    </font>
    <font>
      <name val="Calibri"/>
      <family val="2"/>
      <b val="1"/>
      <color rgb="FFFFFFFF"/>
      <sz val="11"/>
      <scheme val="minor"/>
    </font>
    <font>
      <name val="Calibri"/>
      <family val="2"/>
      <b val="1"/>
      <color theme="1"/>
      <sz val="10"/>
      <scheme val="minor"/>
    </font>
    <font>
      <name val="Calibri"/>
      <family val="2"/>
      <b val="1"/>
      <color rgb="FF0000AD"/>
      <sz val="10"/>
      <scheme val="minor"/>
    </font>
    <font>
      <name val="Calibri"/>
      <family val="2"/>
      <b val="1"/>
      <color rgb="FF006400"/>
      <sz val="12"/>
      <scheme val="minor"/>
    </font>
    <font>
      <name val="Calibri"/>
      <family val="2"/>
      <sz val="13"/>
      <scheme val="minor"/>
    </font>
    <font>
      <name val="Calibri"/>
      <family val="2"/>
      <sz val="13"/>
    </font>
    <font>
      <name val="Calibri"/>
      <family val="2"/>
      <b val="1"/>
      <sz val="13"/>
    </font>
    <font>
      <name val="Calibri"/>
      <family val="2"/>
      <sz val="14"/>
    </font>
    <font>
      <name val="Arabic Transparent"/>
      <sz val="14"/>
    </font>
    <font>
      <name val="Calibri"/>
      <family val="2"/>
      <b val="1"/>
      <color rgb="FFFFFFFF"/>
      <sz val="16"/>
      <scheme val="minor"/>
    </font>
    <font>
      <name val="Calibri"/>
      <family val="2"/>
      <i val="1"/>
      <color theme="1"/>
      <sz val="11"/>
      <scheme val="minor"/>
    </font>
    <font>
      <name val="Calibri"/>
      <family val="2"/>
      <b val="1"/>
      <color rgb="FFFFFFFF"/>
      <sz val="13"/>
      <scheme val="minor"/>
    </font>
    <font>
      <name val="Calibri"/>
      <family val="2"/>
      <b val="1"/>
      <color rgb="FF37291F"/>
      <sz val="11"/>
      <scheme val="minor"/>
    </font>
    <font>
      <name val="Calibri"/>
      <family val="2"/>
      <b val="1"/>
      <color rgb="FFFFFFFF"/>
      <sz val="10"/>
      <scheme val="minor"/>
    </font>
  </fonts>
  <fills count="31">
    <fill>
      <patternFill/>
    </fill>
    <fill>
      <patternFill patternType="gray125"/>
    </fill>
    <fill>
      <patternFill patternType="solid">
        <fgColor theme="4" tint="0.7999816888943144"/>
        <bgColor indexed="64"/>
      </patternFill>
    </fill>
    <fill>
      <patternFill patternType="solid">
        <fgColor theme="9" tint="0.5999938962981048"/>
        <bgColor indexed="64"/>
      </patternFill>
    </fill>
    <fill>
      <patternFill patternType="solid">
        <fgColor rgb="FFC00000"/>
        <bgColor indexed="64"/>
      </patternFill>
    </fill>
    <fill>
      <patternFill patternType="solid">
        <fgColor theme="0" tint="-0.249977111117893"/>
        <bgColor indexed="64"/>
      </patternFill>
    </fill>
    <fill>
      <patternFill patternType="solid">
        <fgColor theme="4" tint="0.3999755851924192"/>
        <bgColor indexed="64"/>
      </patternFill>
    </fill>
    <fill>
      <patternFill patternType="solid">
        <fgColor theme="7" tint="0.5999938962981048"/>
        <bgColor indexed="64"/>
      </patternFill>
    </fill>
    <fill>
      <patternFill patternType="solid">
        <fgColor rgb="FFE6E6E6"/>
        <bgColor indexed="64"/>
      </patternFill>
    </fill>
    <fill>
      <patternFill patternType="solid">
        <fgColor theme="0"/>
        <bgColor indexed="64"/>
      </patternFill>
    </fill>
    <fill>
      <patternFill patternType="solid">
        <fgColor theme="8" tint="0.7999816888943144"/>
        <bgColor indexed="64"/>
      </patternFill>
    </fill>
    <fill>
      <patternFill patternType="solid">
        <fgColor theme="2"/>
        <bgColor indexed="64"/>
      </patternFill>
    </fill>
    <fill>
      <patternFill patternType="solid">
        <fgColor rgb="FFFFFF00"/>
        <bgColor indexed="64"/>
      </patternFill>
    </fill>
    <fill>
      <patternFill patternType="solid">
        <fgColor rgb="FFD9D9D9"/>
        <bgColor indexed="64"/>
      </patternFill>
    </fill>
    <fill>
      <patternFill patternType="solid">
        <fgColor rgb="FFFFFFCC"/>
        <bgColor indexed="64"/>
      </patternFill>
    </fill>
    <fill>
      <patternFill patternType="solid">
        <fgColor rgb="FFEFEFEF"/>
        <bgColor indexed="64"/>
      </patternFill>
    </fill>
    <fill>
      <patternFill patternType="solid">
        <fgColor rgb="FF323232"/>
        <bgColor indexed="64"/>
      </patternFill>
    </fill>
    <fill>
      <patternFill patternType="solid">
        <fgColor rgb="FF37291F"/>
        <bgColor indexed="64"/>
      </patternFill>
    </fill>
    <fill>
      <patternFill patternType="solid">
        <fgColor rgb="FFEBE7E5"/>
        <bgColor indexed="64"/>
      </patternFill>
    </fill>
    <fill>
      <patternFill patternType="solid">
        <fgColor rgb="FF465F06"/>
        <bgColor indexed="64"/>
      </patternFill>
    </fill>
    <fill>
      <patternFill patternType="solid">
        <fgColor rgb="FFE5FAD1"/>
        <bgColor indexed="64"/>
      </patternFill>
    </fill>
    <fill>
      <patternFill patternType="solid">
        <fgColor rgb="FFFBFAF9"/>
        <bgColor indexed="64"/>
      </patternFill>
    </fill>
    <fill>
      <patternFill patternType="solid">
        <fgColor rgb="FF1B1B99"/>
        <bgColor indexed="64"/>
      </patternFill>
    </fill>
    <fill>
      <patternFill patternType="solid">
        <fgColor rgb="FFE2E2FE"/>
        <bgColor indexed="64"/>
      </patternFill>
    </fill>
    <fill>
      <patternFill patternType="solid">
        <fgColor rgb="FF577804"/>
        <bgColor indexed="64"/>
      </patternFill>
    </fill>
    <fill>
      <patternFill patternType="solid">
        <fgColor rgb="FFEAF4E6"/>
        <bgColor indexed="64"/>
      </patternFill>
    </fill>
    <fill>
      <patternFill patternType="solid">
        <fgColor rgb="FF8A3A1E"/>
        <bgColor indexed="64"/>
      </patternFill>
    </fill>
    <fill>
      <patternFill patternType="solid">
        <fgColor rgb="FFFEEADB"/>
        <bgColor indexed="64"/>
      </patternFill>
    </fill>
    <fill>
      <patternFill patternType="solid">
        <fgColor rgb="FF0E4092"/>
        <bgColor indexed="64"/>
      </patternFill>
    </fill>
    <fill>
      <patternFill patternType="solid">
        <fgColor rgb="FFC7F3FE"/>
        <bgColor indexed="64"/>
      </patternFill>
    </fill>
    <fill>
      <patternFill patternType="solid">
        <fgColor rgb="FF3B4E06"/>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right/>
      <top style="thin">
        <color indexed="64"/>
      </top>
      <bottom style="thin">
        <color indexed="64"/>
      </bottom>
      <diagonal/>
    </border>
    <border>
      <left style="dotted">
        <color indexed="64"/>
      </left>
      <right style="medium">
        <color indexed="64"/>
      </right>
      <top/>
      <bottom style="dotted">
        <color indexed="64"/>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medium">
        <color indexed="64"/>
      </top>
      <bottom/>
      <diagonal/>
    </border>
    <border>
      <left/>
      <right/>
      <top/>
      <bottom style="medium">
        <color indexed="64"/>
      </bottom>
      <diagonal/>
    </border>
    <border>
      <left style="dotted">
        <color indexed="64"/>
      </left>
      <right/>
      <top style="dotted">
        <color indexed="64"/>
      </top>
      <bottom style="dotted">
        <color indexed="64"/>
      </bottom>
      <diagonal/>
    </border>
    <border>
      <left style="thin">
        <color rgb="FFA6A6A6"/>
      </left>
      <right style="thin">
        <color rgb="FFA6A6A6"/>
      </right>
      <top style="thin">
        <color rgb="FFA6A6A6"/>
      </top>
      <bottom style="thin">
        <color rgb="FFA6A6A6"/>
      </bottom>
      <diagonal/>
    </border>
    <border>
      <left style="thin">
        <color rgb="FFA6A6A6"/>
      </left>
      <right style="thin">
        <color rgb="FFA6A6A6"/>
      </right>
      <top style="thin">
        <color rgb="FFA6A6A6"/>
      </top>
      <bottom style="thin">
        <color rgb="FFA6A6A6"/>
      </bottom>
      <diagonal/>
    </border>
    <border>
      <left style="thin">
        <color rgb="FFA6A6A6"/>
      </left>
      <right style="medium">
        <color rgb="FFA6A6A6"/>
      </right>
      <top style="thin">
        <color rgb="FFA6A6A6"/>
      </top>
      <bottom style="thin">
        <color rgb="FFA6A6A6"/>
      </bottom>
      <diagonal/>
    </border>
    <border>
      <left/>
      <right/>
      <top style="thin">
        <color indexed="64"/>
      </top>
      <bottom/>
      <diagonal/>
    </border>
    <border>
      <left/>
      <right style="thin">
        <color indexed="64"/>
      </right>
      <top style="thin">
        <color indexed="64"/>
      </top>
      <bottom/>
      <diagonal/>
    </border>
  </borders>
  <cellStyleXfs count="3">
    <xf numFmtId="0" fontId="17" fillId="0" borderId="0"/>
    <xf numFmtId="0" fontId="1" fillId="0" borderId="0"/>
    <xf numFmtId="165" fontId="17" fillId="0" borderId="0"/>
  </cellStyleXfs>
  <cellXfs count="166">
    <xf numFmtId="0" fontId="0" fillId="0" borderId="0" pivotButton="0" quotePrefix="0" xfId="0"/>
    <xf numFmtId="0" fontId="3" fillId="0" borderId="1" applyAlignment="1" applyProtection="1" pivotButton="0" quotePrefix="0" xfId="0">
      <alignment horizontal="center" vertical="center"/>
      <protection locked="1" hidden="1"/>
    </xf>
    <xf numFmtId="14" fontId="3" fillId="0" borderId="1" applyAlignment="1" applyProtection="1" pivotButton="0" quotePrefix="0" xfId="0">
      <alignment horizontal="center" vertical="center"/>
      <protection locked="1" hidden="1"/>
    </xf>
    <xf numFmtId="1" fontId="3" fillId="0" borderId="1" applyAlignment="1" applyProtection="1" pivotButton="0" quotePrefix="0" xfId="0">
      <alignment horizontal="center" vertical="center"/>
      <protection locked="1" hidden="1"/>
    </xf>
    <xf numFmtId="0" fontId="3" fillId="3" borderId="1" applyAlignment="1" applyProtection="1" pivotButton="0" quotePrefix="0" xfId="0">
      <alignment horizontal="center" vertical="center"/>
      <protection locked="1" hidden="1"/>
    </xf>
    <xf numFmtId="0" fontId="0" fillId="0" borderId="0" applyProtection="1" pivotButton="0" quotePrefix="0" xfId="0">
      <protection locked="0" hidden="0"/>
    </xf>
    <xf numFmtId="0" fontId="8" fillId="5" borderId="1" applyAlignment="1" applyProtection="1" pivotButton="0" quotePrefix="0" xfId="0">
      <alignment horizontal="center" vertical="center"/>
      <protection locked="1" hidden="1"/>
    </xf>
    <xf numFmtId="0" fontId="0" fillId="0" borderId="0" applyAlignment="1" applyProtection="1" pivotButton="0" quotePrefix="0" xfId="0">
      <alignment horizontal="center"/>
      <protection locked="1" hidden="1"/>
    </xf>
    <xf numFmtId="2" fontId="3" fillId="0" borderId="1" applyAlignment="1" applyProtection="1" pivotButton="0" quotePrefix="0" xfId="0">
      <alignment horizontal="center" vertical="center"/>
      <protection locked="1" hidden="1"/>
    </xf>
    <xf numFmtId="0" fontId="3" fillId="0" borderId="0" applyAlignment="1" applyProtection="1" pivotButton="0" quotePrefix="0" xfId="0">
      <alignment horizontal="center"/>
      <protection locked="1" hidden="1"/>
    </xf>
    <xf numFmtId="0" fontId="0" fillId="0" borderId="0" applyProtection="1" pivotButton="0" quotePrefix="0" xfId="0">
      <protection locked="1" hidden="1"/>
    </xf>
    <xf numFmtId="0" fontId="3" fillId="0" borderId="0" applyProtection="1" pivotButton="0" quotePrefix="0" xfId="0">
      <protection locked="1" hidden="1"/>
    </xf>
    <xf numFmtId="2" fontId="3" fillId="4" borderId="1" applyAlignment="1" applyProtection="1" pivotButton="0" quotePrefix="0" xfId="0">
      <alignment horizontal="center" vertical="center"/>
      <protection locked="1" hidden="1"/>
    </xf>
    <xf numFmtId="0" fontId="14" fillId="9" borderId="1" applyAlignment="1" applyProtection="1" pivotButton="0" quotePrefix="0" xfId="0">
      <alignment horizontal="center" vertical="center"/>
      <protection locked="0" hidden="0"/>
    </xf>
    <xf numFmtId="14" fontId="14" fillId="9" borderId="1" applyAlignment="1" applyProtection="1" pivotButton="0" quotePrefix="0" xfId="0">
      <alignment horizontal="center" vertical="center"/>
      <protection locked="0" hidden="0"/>
    </xf>
    <xf numFmtId="1" fontId="14" fillId="9" borderId="1" applyAlignment="1" applyProtection="1" pivotButton="0" quotePrefix="0" xfId="0">
      <alignment horizontal="center" vertical="center"/>
      <protection locked="0" hidden="0"/>
    </xf>
    <xf numFmtId="17" fontId="14" fillId="9" borderId="1" applyAlignment="1" applyProtection="1" pivotButton="0" quotePrefix="0" xfId="0">
      <alignment horizontal="center" vertical="center"/>
      <protection locked="0" hidden="0"/>
    </xf>
    <xf numFmtId="1" fontId="14" fillId="9" borderId="2" applyAlignment="1" applyProtection="1" pivotButton="0" quotePrefix="0" xfId="0">
      <alignment horizontal="center" vertical="center"/>
      <protection locked="0" hidden="0"/>
    </xf>
    <xf numFmtId="1" fontId="14" fillId="0" borderId="1" applyAlignment="1" applyProtection="1" pivotButton="0" quotePrefix="0" xfId="0">
      <alignment horizontal="center" vertical="center"/>
      <protection locked="0" hidden="0"/>
    </xf>
    <xf numFmtId="1" fontId="3" fillId="0" borderId="1" applyAlignment="1" applyProtection="1" pivotButton="0" quotePrefix="0" xfId="2">
      <alignment horizontal="center" vertical="center"/>
      <protection locked="0" hidden="0"/>
    </xf>
    <xf numFmtId="1" fontId="3"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protection locked="0" hidden="0"/>
    </xf>
    <xf numFmtId="0" fontId="10" fillId="10" borderId="14" applyAlignment="1" applyProtection="1" pivotButton="0" quotePrefix="0" xfId="0">
      <alignment horizontal="center" vertical="center"/>
      <protection locked="1" hidden="1"/>
    </xf>
    <xf numFmtId="0" fontId="10" fillId="10" borderId="12" applyAlignment="1" applyProtection="1" pivotButton="0" quotePrefix="0" xfId="0">
      <alignment horizontal="center" vertical="center"/>
      <protection locked="1" hidden="1"/>
    </xf>
    <xf numFmtId="0" fontId="3" fillId="0" borderId="6" applyAlignment="1" applyProtection="1" pivotButton="0" quotePrefix="0" xfId="0">
      <alignment horizontal="center" vertical="center"/>
      <protection locked="1" hidden="1"/>
    </xf>
    <xf numFmtId="0" fontId="3" fillId="0" borderId="13" applyAlignment="1" applyProtection="1" pivotButton="0" quotePrefix="0" xfId="0">
      <alignment horizontal="center" vertical="center"/>
      <protection locked="1" hidden="1"/>
    </xf>
    <xf numFmtId="0" fontId="4" fillId="0" borderId="0" applyAlignment="1" applyProtection="1" pivotButton="0" quotePrefix="0" xfId="0">
      <alignment horizontal="center" vertical="center"/>
      <protection locked="1" hidden="1"/>
    </xf>
    <xf numFmtId="0" fontId="5" fillId="2" borderId="1" applyAlignment="1" applyProtection="1" pivotButton="0" quotePrefix="0" xfId="0">
      <alignment horizontal="center" vertical="center"/>
      <protection locked="1" hidden="1"/>
    </xf>
    <xf numFmtId="0" fontId="14" fillId="9" borderId="1" applyAlignment="1" applyProtection="1" pivotButton="0" quotePrefix="0" xfId="0">
      <alignment horizontal="center" vertical="center"/>
      <protection locked="1" hidden="1"/>
    </xf>
    <xf numFmtId="0" fontId="16" fillId="9" borderId="6" applyAlignment="1" applyProtection="1" pivotButton="0" quotePrefix="0" xfId="0">
      <alignment horizontal="center" vertical="center"/>
      <protection locked="1" hidden="1"/>
    </xf>
    <xf numFmtId="0" fontId="4" fillId="0" borderId="7" applyAlignment="1" applyProtection="1" pivotButton="0" quotePrefix="0" xfId="0">
      <alignment horizontal="center" vertical="center"/>
      <protection locked="1" hidden="1"/>
    </xf>
    <xf numFmtId="0" fontId="5" fillId="2" borderId="6" applyAlignment="1" applyProtection="1" pivotButton="0" quotePrefix="0" xfId="0">
      <alignment horizontal="center" vertical="center"/>
      <protection locked="1" hidden="1"/>
    </xf>
    <xf numFmtId="0" fontId="13" fillId="2" borderId="1" applyAlignment="1" applyProtection="1" pivotButton="0" quotePrefix="0" xfId="0">
      <alignment horizontal="center" vertical="center"/>
      <protection locked="1" hidden="1"/>
    </xf>
    <xf numFmtId="0" fontId="19" fillId="2" borderId="6" applyAlignment="1" applyProtection="1" pivotButton="0" quotePrefix="0" xfId="0">
      <alignment horizontal="center" vertical="center" wrapText="1"/>
      <protection locked="1" hidden="1"/>
    </xf>
    <xf numFmtId="0" fontId="20" fillId="0" borderId="0" applyAlignment="1" applyProtection="1" pivotButton="0" quotePrefix="0" xfId="0">
      <alignment horizontal="center" vertical="center"/>
      <protection locked="1" hidden="1"/>
    </xf>
    <xf numFmtId="0" fontId="20" fillId="0" borderId="7" applyAlignment="1" applyProtection="1" pivotButton="0" quotePrefix="0" xfId="0">
      <alignment horizontal="center" vertical="center"/>
      <protection locked="1" hidden="1"/>
    </xf>
    <xf numFmtId="0" fontId="21" fillId="0" borderId="0" applyProtection="1" pivotButton="0" quotePrefix="0" xfId="0">
      <protection locked="1" hidden="1"/>
    </xf>
    <xf numFmtId="0" fontId="10" fillId="8" borderId="1" applyAlignment="1" applyProtection="1" pivotButton="0" quotePrefix="0" xfId="0">
      <alignment horizontal="center" vertical="center"/>
      <protection locked="1" hidden="1"/>
    </xf>
    <xf numFmtId="0" fontId="14" fillId="9" borderId="2" applyAlignment="1" applyProtection="1" pivotButton="0" quotePrefix="0" xfId="0">
      <alignment horizontal="center" vertical="center"/>
      <protection locked="0" hidden="0"/>
    </xf>
    <xf numFmtId="0" fontId="18" fillId="9" borderId="1" applyAlignment="1" applyProtection="1" pivotButton="0" quotePrefix="0" xfId="0">
      <alignment horizontal="center" vertical="center"/>
      <protection locked="0" hidden="0"/>
    </xf>
    <xf numFmtId="0" fontId="13" fillId="2" borderId="1" applyAlignment="1" applyProtection="1" pivotButton="0" quotePrefix="0" xfId="0">
      <alignment horizontal="center" vertical="center"/>
      <protection locked="0" hidden="0"/>
    </xf>
    <xf numFmtId="0" fontId="0" fillId="0" borderId="0" applyAlignment="1" applyProtection="1" pivotButton="0" quotePrefix="0" xfId="0">
      <alignment horizontal="center" vertical="center"/>
      <protection locked="1" hidden="1"/>
    </xf>
    <xf numFmtId="2" fontId="0" fillId="0" borderId="0" applyAlignment="1" applyProtection="1" pivotButton="0" quotePrefix="0" xfId="0">
      <alignment horizontal="center" vertical="center"/>
      <protection locked="1" hidden="1"/>
    </xf>
    <xf numFmtId="0" fontId="7" fillId="3" borderId="0" applyAlignment="1" applyProtection="1" pivotButton="0" quotePrefix="0" xfId="0">
      <alignment vertical="center"/>
      <protection locked="1" hidden="1"/>
    </xf>
    <xf numFmtId="0" fontId="8" fillId="5" borderId="0" applyAlignment="1" applyProtection="1" pivotButton="0" quotePrefix="0" xfId="0">
      <alignment horizontal="center" vertical="center"/>
      <protection locked="1" hidden="1"/>
    </xf>
    <xf numFmtId="0" fontId="12" fillId="3" borderId="8" applyAlignment="1" applyProtection="1" pivotButton="0" quotePrefix="0" xfId="0">
      <alignment vertical="center"/>
      <protection locked="1" hidden="1"/>
    </xf>
    <xf numFmtId="0" fontId="12" fillId="3" borderId="3" applyAlignment="1" applyProtection="1" pivotButton="0" quotePrefix="0" xfId="0">
      <alignment vertical="center"/>
      <protection locked="1" hidden="1"/>
    </xf>
    <xf numFmtId="1" fontId="14" fillId="9" borderId="4" applyAlignment="1" applyProtection="1" pivotButton="0" quotePrefix="0" xfId="0">
      <alignment horizontal="center" vertical="center"/>
      <protection locked="0" hidden="0"/>
    </xf>
    <xf numFmtId="1" fontId="15" fillId="9" borderId="16" applyAlignment="1" applyProtection="1" pivotButton="0" quotePrefix="0" xfId="0">
      <alignment horizontal="center" vertical="center"/>
      <protection locked="0" hidden="0"/>
    </xf>
    <xf numFmtId="1" fontId="15" fillId="9" borderId="1" applyAlignment="1" applyProtection="1" pivotButton="0" quotePrefix="0" xfId="0">
      <alignment horizontal="center" vertical="center"/>
      <protection locked="0" hidden="0"/>
    </xf>
    <xf numFmtId="1" fontId="15" fillId="9" borderId="0" applyAlignment="1" applyProtection="1" pivotButton="0" quotePrefix="0" xfId="0">
      <alignment horizontal="center" vertical="center"/>
      <protection locked="0" hidden="0"/>
    </xf>
    <xf numFmtId="0" fontId="14" fillId="9" borderId="1" applyAlignment="1" applyProtection="1" pivotButton="0" quotePrefix="0" xfId="0">
      <alignment horizontal="center" vertical="center" wrapText="1"/>
      <protection locked="0" hidden="0"/>
    </xf>
    <xf numFmtId="3" fontId="14" fillId="9" borderId="1" applyAlignment="1" applyProtection="1" pivotButton="0" quotePrefix="0" xfId="0">
      <alignment horizontal="center" vertical="center"/>
      <protection locked="0" hidden="0"/>
    </xf>
    <xf numFmtId="1" fontId="3" fillId="11" borderId="1" applyAlignment="1" applyProtection="1" pivotButton="0" quotePrefix="0" xfId="2">
      <alignment horizontal="center" vertical="center"/>
      <protection locked="0" hidden="0"/>
    </xf>
    <xf numFmtId="1" fontId="14" fillId="12" borderId="4" applyAlignment="1" applyProtection="1" pivotButton="0" quotePrefix="0" xfId="0">
      <alignment horizontal="center" vertical="center"/>
      <protection locked="0" hidden="0"/>
    </xf>
    <xf numFmtId="0" fontId="24" fillId="16" borderId="0"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right"/>
    </xf>
    <xf numFmtId="0" fontId="16" fillId="0" borderId="1" applyAlignment="1" applyProtection="1" pivotButton="0" quotePrefix="0" xfId="0">
      <alignment horizontal="center" vertical="center"/>
      <protection locked="0" hidden="0"/>
    </xf>
    <xf numFmtId="0" fontId="28" fillId="9" borderId="1" applyAlignment="1" applyProtection="1" pivotButton="0" quotePrefix="0" xfId="0">
      <alignment horizontal="center" vertical="center"/>
      <protection locked="0" hidden="0"/>
    </xf>
    <xf numFmtId="0" fontId="29" fillId="9" borderId="17" applyAlignment="1" applyProtection="1" pivotButton="0" quotePrefix="0" xfId="0">
      <alignment horizontal="center" vertical="center"/>
      <protection locked="0" hidden="0"/>
    </xf>
    <xf numFmtId="14" fontId="29" fillId="9" borderId="17" applyAlignment="1" applyProtection="1" pivotButton="0" quotePrefix="0" xfId="0">
      <alignment horizontal="center" vertical="center"/>
      <protection locked="0" hidden="0"/>
    </xf>
    <xf numFmtId="1" fontId="29" fillId="9" borderId="17" applyAlignment="1" applyProtection="1" pivotButton="0" quotePrefix="0" xfId="0">
      <alignment horizontal="center" vertical="center"/>
      <protection locked="0" hidden="0"/>
    </xf>
    <xf numFmtId="0" fontId="29" fillId="0" borderId="17" applyAlignment="1" applyProtection="1" pivotButton="0" quotePrefix="0" xfId="0">
      <alignment horizontal="center" vertical="center"/>
      <protection locked="0" hidden="0"/>
    </xf>
    <xf numFmtId="0" fontId="30" fillId="9" borderId="17" applyAlignment="1" applyProtection="1" pivotButton="0" quotePrefix="0" xfId="0">
      <alignment horizontal="center" vertical="center"/>
      <protection locked="1" hidden="1"/>
    </xf>
    <xf numFmtId="1" fontId="31" fillId="0" borderId="18" applyAlignment="1" applyProtection="1" pivotButton="0" quotePrefix="0" xfId="2">
      <alignment horizontal="center" vertical="center"/>
      <protection locked="0" hidden="0"/>
    </xf>
    <xf numFmtId="0" fontId="32" fillId="0" borderId="18" applyAlignment="1" applyProtection="1" pivotButton="0" quotePrefix="0" xfId="0">
      <alignment horizontal="center" vertical="center"/>
      <protection locked="0" hidden="0"/>
    </xf>
    <xf numFmtId="1" fontId="32" fillId="0" borderId="18" applyAlignment="1" applyProtection="1" pivotButton="0" quotePrefix="0" xfId="0">
      <alignment horizontal="center" vertical="center"/>
      <protection locked="0" hidden="0"/>
    </xf>
    <xf numFmtId="1" fontId="32" fillId="0" borderId="19" applyAlignment="1" applyProtection="1" pivotButton="0" quotePrefix="0" xfId="0">
      <alignment horizontal="center" vertical="center"/>
      <protection locked="0" hidden="0"/>
    </xf>
    <xf numFmtId="0" fontId="31" fillId="0" borderId="18" applyAlignment="1" applyProtection="1" pivotButton="0" quotePrefix="0" xfId="0">
      <alignment horizontal="center" vertical="center"/>
      <protection locked="1" hidden="1"/>
    </xf>
    <xf numFmtId="1" fontId="31" fillId="0" borderId="19" applyAlignment="1" applyProtection="1" pivotButton="0" quotePrefix="0" xfId="0">
      <alignment horizontal="center" vertical="center"/>
      <protection locked="1" hidden="1"/>
    </xf>
    <xf numFmtId="1" fontId="32" fillId="0" borderId="19" applyAlignment="1" applyProtection="1" pivotButton="0" quotePrefix="0" xfId="0">
      <alignment horizontal="center" vertical="center"/>
      <protection locked="0" hidden="1"/>
    </xf>
    <xf numFmtId="0" fontId="32" fillId="9" borderId="18" applyAlignment="1" applyProtection="1" pivotButton="0" quotePrefix="0" xfId="0">
      <alignment horizontal="center" vertical="center"/>
      <protection locked="0" hidden="0"/>
    </xf>
    <xf numFmtId="0" fontId="2" fillId="0" borderId="0" applyAlignment="1" pivotButton="0" quotePrefix="0" xfId="2">
      <alignment horizontal="center"/>
    </xf>
    <xf numFmtId="1" fontId="18" fillId="0" borderId="0" applyAlignment="1" pivotButton="0" quotePrefix="0" xfId="0">
      <alignment horizontal="center"/>
    </xf>
    <xf numFmtId="0" fontId="2" fillId="0" borderId="0" applyAlignment="1" pivotButton="0" quotePrefix="0" xfId="0">
      <alignment horizontal="center"/>
    </xf>
    <xf numFmtId="0" fontId="3" fillId="0" borderId="0" applyAlignment="1" pivotButton="0" quotePrefix="0" xfId="0">
      <alignment horizontal="center"/>
    </xf>
    <xf numFmtId="0" fontId="0" fillId="0" borderId="15" pivotButton="0" quotePrefix="0" xfId="0"/>
    <xf numFmtId="0" fontId="10" fillId="10" borderId="14" applyAlignment="1" pivotButton="0" quotePrefix="0" xfId="0">
      <alignment horizontal="center" vertical="center"/>
    </xf>
    <xf numFmtId="14" fontId="0" fillId="0" borderId="0" pivotButton="0" quotePrefix="0" xfId="0"/>
    <xf numFmtId="0" fontId="6" fillId="0" borderId="0" pivotButton="0" quotePrefix="0" xfId="0"/>
    <xf numFmtId="0" fontId="31" fillId="0" borderId="18" applyAlignment="1" pivotButton="0" quotePrefix="0" xfId="0">
      <alignment horizontal="center" vertical="center"/>
    </xf>
    <xf numFmtId="1" fontId="31" fillId="0" borderId="19" applyAlignment="1" pivotButton="0" quotePrefix="0" xfId="0">
      <alignment horizontal="center" vertical="center"/>
    </xf>
    <xf numFmtId="1" fontId="32" fillId="0" borderId="18" applyAlignment="1" applyProtection="1" pivotButton="0" quotePrefix="0" xfId="0">
      <alignment horizontal="center" vertical="center"/>
      <protection locked="0" hidden="1"/>
    </xf>
    <xf numFmtId="1" fontId="31" fillId="0" borderId="18" applyAlignment="1" applyProtection="1" pivotButton="0" quotePrefix="0" xfId="0">
      <alignment horizontal="center" vertical="center"/>
      <protection locked="0" hidden="0"/>
    </xf>
    <xf numFmtId="49" fontId="11" fillId="0" borderId="9" applyAlignment="1" pivotButton="0" quotePrefix="0" xfId="0">
      <alignment horizontal="center" vertical="center"/>
    </xf>
    <xf numFmtId="0" fontId="4" fillId="0" borderId="0" applyAlignment="1" pivotButton="0" quotePrefix="0" xfId="0">
      <alignment horizontal="center" vertical="center"/>
    </xf>
    <xf numFmtId="0" fontId="4" fillId="3" borderId="0" applyAlignment="1" pivotButton="0" quotePrefix="0" xfId="0">
      <alignment vertical="center"/>
    </xf>
    <xf numFmtId="0" fontId="25" fillId="13" borderId="0" applyAlignment="1" pivotButton="0" quotePrefix="0" xfId="0">
      <alignment horizontal="center"/>
    </xf>
    <xf numFmtId="0" fontId="6" fillId="13" borderId="0" applyAlignment="1" pivotButton="0" quotePrefix="0" xfId="0">
      <alignment horizontal="center"/>
    </xf>
    <xf numFmtId="0" fontId="26" fillId="15" borderId="0" applyAlignment="1" pivotButton="0" quotePrefix="0" xfId="0">
      <alignment horizontal="right"/>
    </xf>
    <xf numFmtId="0" fontId="23" fillId="15" borderId="0" applyAlignment="1" pivotButton="0" quotePrefix="0" xfId="0">
      <alignment horizontal="center"/>
    </xf>
    <xf numFmtId="0" fontId="6" fillId="15" borderId="0" applyAlignment="1" pivotButton="0" quotePrefix="0" xfId="0">
      <alignment horizontal="center"/>
    </xf>
    <xf numFmtId="0" fontId="27" fillId="14" borderId="0" applyAlignment="1" pivotButton="0" quotePrefix="0" xfId="0">
      <alignment horizontal="center"/>
    </xf>
    <xf numFmtId="49" fontId="5" fillId="2" borderId="1" applyAlignment="1" pivotButton="0" quotePrefix="0" xfId="0">
      <alignment horizontal="center" vertical="center"/>
    </xf>
    <xf numFmtId="14" fontId="5" fillId="2" borderId="1" applyAlignment="1" pivotButton="0" quotePrefix="0" xfId="0">
      <alignment horizontal="center" vertical="center"/>
    </xf>
    <xf numFmtId="0" fontId="5" fillId="2" borderId="1" applyAlignment="1" pivotButton="0" quotePrefix="0" xfId="0">
      <alignment horizontal="center" vertical="center"/>
    </xf>
    <xf numFmtId="0" fontId="14" fillId="9" borderId="1" applyAlignment="1" pivotButton="0" quotePrefix="0" xfId="0">
      <alignment horizontal="center" vertical="center"/>
    </xf>
    <xf numFmtId="14" fontId="14" fillId="9" borderId="1" applyAlignment="1" pivotButton="0" quotePrefix="0" xfId="0">
      <alignment horizontal="center" vertical="center"/>
    </xf>
    <xf numFmtId="1" fontId="14" fillId="9" borderId="1" applyAlignment="1" pivotButton="0" quotePrefix="0" xfId="0">
      <alignment horizontal="center" vertical="center"/>
    </xf>
    <xf numFmtId="0" fontId="14" fillId="0" borderId="1" applyAlignment="1" pivotButton="0" quotePrefix="0" xfId="0">
      <alignment horizontal="center" vertical="center"/>
    </xf>
    <xf numFmtId="0" fontId="6" fillId="14" borderId="1" applyAlignment="1" applyProtection="1" pivotButton="0" quotePrefix="0" xfId="0">
      <alignment horizontal="center"/>
      <protection locked="0" hidden="0"/>
    </xf>
    <xf numFmtId="0" fontId="16" fillId="9" borderId="6" applyAlignment="1" applyProtection="1" pivotButton="0" quotePrefix="0" xfId="0">
      <alignment horizontal="center" vertical="center"/>
      <protection locked="0" hidden="1"/>
    </xf>
    <xf numFmtId="0" fontId="30" fillId="9" borderId="17" applyAlignment="1" applyProtection="1" pivotButton="0" quotePrefix="0" xfId="0">
      <alignment horizontal="center" vertical="center"/>
      <protection locked="0" hidden="1"/>
    </xf>
    <xf numFmtId="14" fontId="4" fillId="0" borderId="0" applyAlignment="1" pivotButton="0" quotePrefix="0" xfId="0">
      <alignment horizontal="center" vertical="center"/>
    </xf>
    <xf numFmtId="0" fontId="9" fillId="0" borderId="0" applyAlignment="1" pivotButton="0" quotePrefix="0" xfId="0">
      <alignment horizontal="center"/>
    </xf>
    <xf numFmtId="0" fontId="22" fillId="9" borderId="0" applyAlignment="1" pivotButton="0" quotePrefix="0" xfId="0">
      <alignment horizontal="center" vertical="center"/>
    </xf>
    <xf numFmtId="0" fontId="4" fillId="0" borderId="7" applyAlignment="1" pivotButton="0" quotePrefix="0" xfId="0">
      <alignment horizontal="center" vertical="center"/>
    </xf>
    <xf numFmtId="14" fontId="4" fillId="0" borderId="7" applyAlignment="1" pivotButton="0" quotePrefix="0" xfId="0">
      <alignment horizontal="center" vertical="center"/>
    </xf>
    <xf numFmtId="49" fontId="5" fillId="2" borderId="5" applyAlignment="1" pivotButton="0" quotePrefix="0" xfId="0">
      <alignment horizontal="center" vertical="center"/>
    </xf>
    <xf numFmtId="14" fontId="5" fillId="2" borderId="6" applyAlignment="1" pivotButton="0" quotePrefix="0" xfId="0">
      <alignment horizontal="center" vertical="center"/>
    </xf>
    <xf numFmtId="49" fontId="5" fillId="2" borderId="6" applyAlignment="1" pivotButton="0" quotePrefix="0" xfId="0">
      <alignment horizontal="center" vertical="center" wrapText="1"/>
    </xf>
    <xf numFmtId="0" fontId="5" fillId="2" borderId="6" applyAlignment="1" pivotButton="0" quotePrefix="0" xfId="0">
      <alignment horizontal="center" vertical="center"/>
    </xf>
    <xf numFmtId="1" fontId="14" fillId="9" borderId="4" applyAlignment="1" pivotButton="0" quotePrefix="0" xfId="0">
      <alignment horizontal="center" vertical="center"/>
    </xf>
    <xf numFmtId="1" fontId="15" fillId="9" borderId="1" applyAlignment="1" pivotButton="0" quotePrefix="0" xfId="0">
      <alignment horizontal="center" vertical="center"/>
    </xf>
    <xf numFmtId="0" fontId="14" fillId="9" borderId="1" applyAlignment="1" applyProtection="1" pivotButton="0" quotePrefix="0" xfId="0">
      <alignment horizontal="center" vertical="center"/>
      <protection locked="0" hidden="1"/>
    </xf>
    <xf numFmtId="0" fontId="29" fillId="9" borderId="17" applyAlignment="1" applyProtection="1" pivotButton="0" quotePrefix="0" xfId="0">
      <alignment horizontal="center" vertical="center"/>
      <protection locked="0" hidden="1"/>
    </xf>
    <xf numFmtId="0" fontId="24" fillId="30" borderId="1" applyAlignment="1" pivotButton="0" quotePrefix="0" xfId="0">
      <alignment horizontal="center" vertical="center"/>
    </xf>
    <xf numFmtId="0" fontId="0" fillId="0" borderId="1" applyAlignment="1" pivotButton="0" quotePrefix="0" xfId="0">
      <alignment horizontal="center"/>
    </xf>
    <xf numFmtId="14" fontId="0" fillId="0" borderId="1" applyAlignment="1" pivotButton="0" quotePrefix="0" xfId="0">
      <alignment horizontal="center"/>
    </xf>
    <xf numFmtId="0" fontId="0" fillId="21" borderId="1" applyAlignment="1" pivotButton="0" quotePrefix="0" xfId="0">
      <alignment horizontal="center"/>
    </xf>
    <xf numFmtId="14" fontId="0" fillId="21" borderId="1" applyAlignment="1" pivotButton="0" quotePrefix="0" xfId="0">
      <alignment horizontal="center"/>
    </xf>
    <xf numFmtId="0" fontId="0" fillId="0" borderId="1" applyAlignment="1" applyProtection="1" pivotButton="0" quotePrefix="0" xfId="0">
      <alignment horizontal="center"/>
      <protection locked="0" hidden="0"/>
    </xf>
    <xf numFmtId="14" fontId="0" fillId="0" borderId="1" applyAlignment="1" applyProtection="1" pivotButton="0" quotePrefix="0" xfId="0">
      <alignment horizontal="center"/>
      <protection locked="0" hidden="0"/>
    </xf>
    <xf numFmtId="0" fontId="0" fillId="21" borderId="1" applyAlignment="1" applyProtection="1" pivotButton="0" quotePrefix="0" xfId="0">
      <alignment horizontal="center"/>
      <protection locked="0" hidden="0"/>
    </xf>
    <xf numFmtId="14" fontId="0" fillId="21" borderId="1" applyAlignment="1" applyProtection="1" pivotButton="0" quotePrefix="0" xfId="0">
      <alignment horizontal="center"/>
      <protection locked="0" hidden="0"/>
    </xf>
    <xf numFmtId="0" fontId="6" fillId="20" borderId="1" applyAlignment="1" pivotButton="0" quotePrefix="0" xfId="0">
      <alignment horizontal="center"/>
    </xf>
    <xf numFmtId="0" fontId="6" fillId="23" borderId="1" applyAlignment="1" pivotButton="0" quotePrefix="0" xfId="0">
      <alignment horizontal="center"/>
    </xf>
    <xf numFmtId="0" fontId="0" fillId="0" borderId="0" applyAlignment="1" pivotButton="0" quotePrefix="0" xfId="0">
      <alignment horizontal="center" vertical="center"/>
    </xf>
    <xf numFmtId="0" fontId="9" fillId="6" borderId="4" applyAlignment="1" applyProtection="1" pivotButton="0" quotePrefix="0" xfId="0">
      <alignment horizontal="center" vertical="center"/>
      <protection locked="0" hidden="1"/>
    </xf>
    <xf numFmtId="0" fontId="13" fillId="2" borderId="1" applyAlignment="1" applyProtection="1" pivotButton="0" quotePrefix="0" xfId="0">
      <alignment horizontal="center" vertical="center"/>
      <protection locked="0" hidden="1"/>
    </xf>
    <xf numFmtId="0" fontId="14" fillId="9" borderId="1" applyAlignment="1" applyProtection="1" pivotButton="0" quotePrefix="0" xfId="0">
      <alignment vertical="center"/>
      <protection locked="0" hidden="0"/>
    </xf>
    <xf numFmtId="0" fontId="0" fillId="0" borderId="6" applyProtection="1" pivotButton="0" quotePrefix="0" xfId="0">
      <protection locked="0" hidden="0"/>
    </xf>
    <xf numFmtId="0" fontId="0" fillId="0" borderId="1" applyProtection="1" pivotButton="0" quotePrefix="0" xfId="0">
      <protection locked="0" hidden="0"/>
    </xf>
    <xf numFmtId="164" fontId="14" fillId="9" borderId="1" applyAlignment="1" applyProtection="1" pivotButton="0" quotePrefix="0" xfId="0">
      <alignment horizontal="center" vertical="center"/>
      <protection locked="0" hidden="0"/>
    </xf>
    <xf numFmtId="1" fontId="4" fillId="3" borderId="15" applyAlignment="1" pivotButton="0" quotePrefix="0" xfId="0">
      <alignment horizontal="right" vertical="center"/>
    </xf>
    <xf numFmtId="0" fontId="0" fillId="0" borderId="15" pivotButton="0" quotePrefix="0" xfId="0"/>
    <xf numFmtId="0" fontId="9" fillId="0" borderId="0" applyAlignment="1" pivotButton="0" quotePrefix="0" xfId="0">
      <alignment horizontal="center"/>
    </xf>
    <xf numFmtId="0" fontId="0" fillId="0" borderId="0" pivotButton="0" quotePrefix="0" xfId="0"/>
    <xf numFmtId="0" fontId="7" fillId="3" borderId="0" applyAlignment="1" applyProtection="1" pivotButton="0" quotePrefix="0" xfId="0">
      <alignment horizontal="center" vertical="center"/>
      <protection locked="1" hidden="1"/>
    </xf>
    <xf numFmtId="0" fontId="0" fillId="0" borderId="0" applyProtection="1" pivotButton="0" quotePrefix="0" xfId="0">
      <protection locked="1" hidden="1"/>
    </xf>
    <xf numFmtId="0" fontId="12" fillId="3" borderId="4" applyAlignment="1" applyProtection="1" pivotButton="0" quotePrefix="0" xfId="0">
      <alignment horizontal="center" vertical="center"/>
      <protection locked="1" hidden="1"/>
    </xf>
    <xf numFmtId="0" fontId="0" fillId="0" borderId="8" applyProtection="1" pivotButton="0" quotePrefix="0" xfId="0">
      <protection locked="1" hidden="1"/>
    </xf>
    <xf numFmtId="2" fontId="12" fillId="7" borderId="11" applyAlignment="1" applyProtection="1" pivotButton="0" quotePrefix="0" xfId="0">
      <alignment horizontal="center" vertical="center" wrapText="1"/>
      <protection locked="1" hidden="1"/>
    </xf>
    <xf numFmtId="0" fontId="0" fillId="0" borderId="10" applyProtection="1" pivotButton="0" quotePrefix="0" xfId="0">
      <protection locked="1" hidden="1"/>
    </xf>
    <xf numFmtId="0" fontId="0" fillId="0" borderId="11" applyProtection="1" pivotButton="0" quotePrefix="0" xfId="0">
      <protection locked="1" hidden="1"/>
    </xf>
    <xf numFmtId="0" fontId="2" fillId="20" borderId="1" applyAlignment="1" pivotButton="0" quotePrefix="0" xfId="0">
      <alignment horizontal="center"/>
    </xf>
    <xf numFmtId="0" fontId="0" fillId="0" borderId="3" pivotButton="0" quotePrefix="0" xfId="0"/>
    <xf numFmtId="0" fontId="33" fillId="24" borderId="0" applyAlignment="1" pivotButton="0" quotePrefix="0" xfId="0">
      <alignment horizontal="center"/>
    </xf>
    <xf numFmtId="0" fontId="37" fillId="26" borderId="0" applyAlignment="1" pivotButton="0" quotePrefix="0" xfId="0">
      <alignment horizontal="center"/>
    </xf>
    <xf numFmtId="0" fontId="2" fillId="29" borderId="1" applyAlignment="1" pivotButton="0" quotePrefix="0" xfId="0">
      <alignment horizontal="center"/>
    </xf>
    <xf numFmtId="0" fontId="2" fillId="23" borderId="1" applyAlignment="1" pivotButton="0" quotePrefix="0" xfId="0">
      <alignment horizontal="center"/>
    </xf>
    <xf numFmtId="0" fontId="36" fillId="25" borderId="0" applyAlignment="1" pivotButton="0" quotePrefix="0" xfId="0">
      <alignment horizontal="center"/>
    </xf>
    <xf numFmtId="0" fontId="2" fillId="27" borderId="1" applyAlignment="1" pivotButton="0" quotePrefix="0" xfId="0">
      <alignment horizontal="center"/>
    </xf>
    <xf numFmtId="0" fontId="37" fillId="19" borderId="0" applyAlignment="1" pivotButton="0" quotePrefix="0" xfId="0">
      <alignment horizontal="center"/>
    </xf>
    <xf numFmtId="0" fontId="37" fillId="22" borderId="0" applyAlignment="1" pivotButton="0" quotePrefix="0" xfId="0">
      <alignment horizontal="center"/>
    </xf>
    <xf numFmtId="0" fontId="37" fillId="28" borderId="0" applyAlignment="1" pivotButton="0" quotePrefix="0" xfId="0">
      <alignment horizontal="center"/>
    </xf>
    <xf numFmtId="0" fontId="35" fillId="19" borderId="0" applyAlignment="1" pivotButton="0" quotePrefix="0" xfId="0">
      <alignment horizontal="center"/>
    </xf>
    <xf numFmtId="0" fontId="33" fillId="17" borderId="0" applyAlignment="1" pivotButton="0" quotePrefix="0" xfId="0">
      <alignment horizontal="center"/>
    </xf>
    <xf numFmtId="0" fontId="35" fillId="22" borderId="0" applyAlignment="1" pivotButton="0" quotePrefix="0" xfId="0">
      <alignment horizontal="center"/>
    </xf>
    <xf numFmtId="0" fontId="34" fillId="18" borderId="0" applyAlignment="1" pivotButton="0" quotePrefix="0" xfId="0">
      <alignment horizontal="center"/>
    </xf>
    <xf numFmtId="1" fontId="31" fillId="0" borderId="18" applyAlignment="1" pivotButton="0" quotePrefix="0" xfId="0">
      <alignment horizontal="center" vertical="center"/>
    </xf>
    <xf numFmtId="0" fontId="32" fillId="0" borderId="18" applyAlignment="1" pivotButton="0" quotePrefix="0" xfId="0">
      <alignment horizontal="center" vertical="center"/>
    </xf>
    <xf numFmtId="1" fontId="32" fillId="0" borderId="18" applyAlignment="1" pivotButton="0" quotePrefix="0" xfId="0">
      <alignment horizontal="center" vertical="center"/>
    </xf>
    <xf numFmtId="1" fontId="32" fillId="0" borderId="19" applyAlignment="1" pivotButton="0" quotePrefix="0" xfId="0">
      <alignment horizontal="center" vertical="center"/>
    </xf>
    <xf numFmtId="164" fontId="14" fillId="9" borderId="1" applyAlignment="1" applyProtection="1" pivotButton="0" quotePrefix="0" xfId="0">
      <alignment horizontal="center" vertical="center"/>
      <protection locked="0" hidden="0"/>
    </xf>
  </cellXfs>
  <cellStyles count="3">
    <cellStyle name="Normal" xfId="0" builtinId="0"/>
    <cellStyle name="Normal 2" xfId="1"/>
    <cellStyle name="Comma" xfId="2" builtinId="3"/>
  </cellStyles>
  <dxfs count="88">
    <dxf>
      <font>
        <color rgb="FFFF0000"/>
      </font>
    </dxf>
    <dxf>
      <fill>
        <patternFill>
          <bgColor rgb="FFFF0000"/>
        </patternFill>
      </fill>
    </dxf>
    <dxf>
      <fill>
        <patternFill>
          <bgColor rgb="FFFF0000"/>
        </patternFill>
      </fill>
    </dxf>
    <dxf>
      <font>
        <color rgb="FFFF0000"/>
      </font>
    </dxf>
    <dxf>
      <fill>
        <patternFill>
          <bgColor rgb="FFFF0000"/>
        </patternFill>
      </fill>
    </dxf>
    <dxf>
      <fill>
        <patternFill>
          <bgColor rgb="FFFF0000"/>
        </patternFill>
      </fill>
    </dxf>
    <dxf>
      <font>
        <color rgb="FFFF0000"/>
      </font>
    </dxf>
    <dxf>
      <fill>
        <patternFill>
          <bgColor rgb="FFFF0000"/>
        </patternFill>
      </fill>
    </dxf>
    <dxf>
      <fill>
        <patternFill>
          <bgColor rgb="FFFF0000"/>
        </patternFill>
      </fill>
    </dxf>
    <dxf>
      <font>
        <color theme="1"/>
      </font>
      <fill>
        <patternFill>
          <bgColor rgb="FFFF0000"/>
        </patternFill>
      </fill>
    </dxf>
    <dxf>
      <font>
        <color rgb="FFFF0000"/>
      </font>
    </dxf>
    <dxf>
      <fill>
        <patternFill>
          <bgColor rgb="FFFF0000"/>
        </patternFill>
      </fill>
    </dxf>
    <dxf>
      <font>
        <color theme="1"/>
      </font>
      <fill>
        <patternFill>
          <bgColor rgb="FFFF0000"/>
        </patternFill>
      </fill>
    </dxf>
    <dxf>
      <fill>
        <patternFill>
          <bgColor rgb="FFFF0000"/>
        </patternFill>
      </fill>
    </dxf>
    <dxf>
      <fill>
        <patternFill>
          <bgColor rgb="FFFF0000"/>
        </patternFill>
      </fill>
    </dxf>
    <dxf>
      <font>
        <color rgb="FFFF0000"/>
      </font>
    </dxf>
    <dxf>
      <fill>
        <patternFill>
          <bgColor rgb="FFFF0000"/>
        </patternFill>
      </fill>
    </dxf>
    <dxf>
      <font>
        <color rgb="FFFF0000"/>
      </font>
    </dxf>
    <dxf>
      <font>
        <color theme="1"/>
      </font>
      <fill>
        <patternFill>
          <bgColor rgb="FFFF0000"/>
        </patternFill>
      </fill>
    </dxf>
    <dxf>
      <fill>
        <patternFill>
          <bgColor rgb="FFFF0000"/>
        </patternFill>
      </fill>
    </dxf>
    <dxf>
      <fill>
        <patternFill>
          <bgColor rgb="FFFF0000"/>
        </patternFill>
      </fill>
    </dxf>
    <dxf>
      <font>
        <color rgb="FFFF0000"/>
      </font>
    </dxf>
    <dxf>
      <fill>
        <patternFill>
          <bgColor rgb="FFFF0000"/>
        </patternFill>
      </fill>
    </dxf>
    <dxf>
      <fill>
        <patternFill>
          <bgColor rgb="FFFF0000"/>
        </patternFill>
      </fill>
    </dxf>
    <dxf>
      <font>
        <color rgb="FFFF0000"/>
      </font>
    </dxf>
    <dxf>
      <font>
        <color rgb="FFFF0000"/>
      </font>
    </dxf>
    <dxf>
      <fill>
        <patternFill>
          <bgColor rgb="FFFF0000"/>
        </patternFill>
      </fill>
    </dxf>
    <dxf>
      <fill>
        <patternFill>
          <bgColor rgb="FFFF0000"/>
        </patternFill>
      </fill>
    </dxf>
    <dxf>
      <font>
        <color rgb="FFFF0000"/>
      </font>
    </dxf>
    <dxf>
      <fill>
        <patternFill>
          <bgColor rgb="FFFF0000"/>
        </patternFill>
      </fill>
    </dxf>
    <dxf>
      <fill>
        <patternFill>
          <bgColor rgb="FFFF0000"/>
        </patternFill>
      </fill>
    </dxf>
    <dxf>
      <font>
        <color theme="1"/>
      </font>
      <fill>
        <patternFill>
          <bgColor rgb="FFFF0000"/>
        </patternFill>
      </fill>
    </dxf>
    <dxf>
      <font>
        <color theme="1"/>
      </font>
      <fill>
        <patternFill>
          <bgColor rgb="FFFF0000"/>
        </patternFill>
      </fill>
    </dxf>
    <dxf>
      <fill>
        <patternFill>
          <bgColor rgb="FFFF0000"/>
        </patternFill>
      </fill>
    </dxf>
    <dxf>
      <fill>
        <patternFill>
          <bgColor rgb="FFFF0000"/>
        </patternFill>
      </fill>
    </dxf>
    <dxf>
      <font>
        <color rgb="FFFF0000"/>
      </font>
    </dxf>
    <dxf>
      <fill>
        <patternFill>
          <bgColor rgb="FFFF0000"/>
        </patternFill>
      </fill>
    </dxf>
    <dxf>
      <fill>
        <patternFill>
          <bgColor rgb="FFFF0000"/>
        </patternFill>
      </fill>
    </dxf>
    <dxf>
      <font>
        <color rgb="FFFF0000"/>
      </font>
    </dxf>
    <dxf>
      <font>
        <color theme="1"/>
      </font>
      <fill>
        <patternFill>
          <bgColor rgb="FFFF0000"/>
        </patternFill>
      </fill>
    </dxf>
    <dxf>
      <fill>
        <patternFill>
          <bgColor rgb="FFFF0000"/>
        </patternFill>
      </fill>
    </dxf>
    <dxf>
      <font>
        <color rgb="FFFF0000"/>
      </font>
    </dxf>
    <dxf>
      <fill>
        <patternFill>
          <bgColor rgb="FFFF0000"/>
        </patternFill>
      </fill>
    </dxf>
    <dxf>
      <fill>
        <patternFill>
          <bgColor rgb="FFFF0000"/>
        </patternFill>
      </fill>
    </dxf>
    <dxf>
      <font>
        <color rgb="FFFF0000"/>
      </font>
    </dxf>
    <dxf>
      <fill>
        <patternFill>
          <bgColor rgb="FFFF0000"/>
        </patternFill>
      </fill>
    </dxf>
    <dxf>
      <font>
        <color theme="1"/>
      </font>
      <fill>
        <patternFill>
          <bgColor rgb="FFFF0000"/>
        </patternFill>
      </fill>
    </dxf>
    <dxf>
      <font>
        <color rgb="FFFF0000"/>
      </font>
    </dxf>
    <dxf>
      <fill>
        <patternFill>
          <bgColor rgb="FFFF0000"/>
        </patternFill>
      </fill>
    </dxf>
    <dxf>
      <fill>
        <patternFill>
          <bgColor rgb="FFFF0000"/>
        </patternFill>
      </fill>
    </dxf>
    <dxf>
      <font>
        <color rgb="FFFF0000"/>
      </font>
    </dxf>
    <dxf>
      <fill>
        <patternFill>
          <bgColor rgb="FFFF0000"/>
        </patternFill>
      </fill>
    </dxf>
    <dxf>
      <fill>
        <patternFill>
          <bgColor rgb="FFFF0000"/>
        </patternFill>
      </fill>
    </dxf>
    <dxf>
      <font>
        <color rgb="FFFF0000"/>
      </font>
    </dxf>
    <dxf>
      <fill>
        <patternFill>
          <bgColor rgb="FFFF0000"/>
        </patternFill>
      </fill>
    </dxf>
    <dxf>
      <fill>
        <patternFill>
          <bgColor rgb="FFFF0000"/>
        </patternFill>
      </fill>
    </dxf>
    <dxf>
      <font>
        <color rgb="FFFF0000"/>
      </font>
    </dxf>
    <dxf>
      <fill>
        <patternFill>
          <bgColor rgb="FFFF0000"/>
        </patternFill>
      </fill>
    </dxf>
    <dxf>
      <fill>
        <patternFill>
          <bgColor rgb="FFFF0000"/>
        </patternFill>
      </fill>
    </dxf>
    <dxf>
      <font>
        <color theme="1"/>
      </font>
      <fill>
        <patternFill>
          <bgColor rgb="FFFF0000"/>
        </patternFill>
      </fill>
    </dxf>
    <dxf>
      <font>
        <color rgb="FFFF0000"/>
      </font>
    </dxf>
    <dxf>
      <fill>
        <patternFill>
          <bgColor rgb="FFFF0000"/>
        </patternFill>
      </fill>
    </dxf>
    <dxf>
      <fill>
        <patternFill>
          <bgColor rgb="FFFF0000"/>
        </patternFill>
      </fill>
    </dxf>
    <dxf>
      <font>
        <color rgb="FFFF0000"/>
      </font>
    </dxf>
    <dxf>
      <fill>
        <patternFill>
          <bgColor rgb="FFFF0000"/>
        </patternFill>
      </fill>
    </dxf>
    <dxf>
      <fill>
        <patternFill>
          <bgColor rgb="FFFF0000"/>
        </patternFill>
      </fill>
    </dxf>
    <dxf>
      <font>
        <color theme="1"/>
      </font>
      <fill>
        <patternFill>
          <bgColor rgb="FFFF0000"/>
        </patternFill>
      </fill>
    </dxf>
    <dxf>
      <font>
        <name val="Calibri"/>
        <color rgb="FF9C0006"/>
        <sz val="14"/>
      </font>
      <fill>
        <patternFill patternType="solid">
          <fgColor rgb="FFFFC7CE"/>
          <bgColor rgb="FFFFC7CE"/>
        </patternFill>
      </fill>
    </dxf>
    <dxf>
      <font>
        <color rgb="FFFF0000"/>
      </font>
    </dxf>
    <dxf>
      <fill>
        <patternFill>
          <bgColor rgb="FFFF0000"/>
        </patternFill>
      </fill>
    </dxf>
    <dxf>
      <fill>
        <patternFill>
          <bgColor rgb="FFFF0000"/>
        </patternFill>
      </fill>
    </dxf>
    <dxf>
      <font>
        <color rgb="FFFF0000"/>
      </font>
    </dxf>
    <dxf>
      <fill>
        <patternFill>
          <bgColor rgb="FFFF0000"/>
        </patternFill>
      </fill>
    </dxf>
    <dxf>
      <fill>
        <patternFill>
          <bgColor rgb="FFFF0000"/>
        </patternFill>
      </fill>
    </dxf>
    <dxf>
      <font>
        <color theme="1"/>
      </font>
      <fill>
        <patternFill>
          <bgColor rgb="FFFF0000"/>
        </patternFill>
      </fill>
    </dxf>
    <dxf>
      <font>
        <color rgb="FFFF0000"/>
      </font>
    </dxf>
    <dxf>
      <fill>
        <patternFill>
          <bgColor rgb="FFFF0000"/>
        </patternFill>
      </fill>
    </dxf>
    <dxf>
      <fill>
        <patternFill>
          <bgColor rgb="FFFF0000"/>
        </patternFill>
      </fill>
    </dxf>
    <dxf>
      <font>
        <color rgb="FFFF0000"/>
      </font>
    </dxf>
    <dxf>
      <fill>
        <patternFill>
          <bgColor rgb="FFFF0000"/>
        </patternFill>
      </fill>
    </dxf>
    <dxf>
      <fill>
        <patternFill>
          <bgColor rgb="FFFF0000"/>
        </patternFill>
      </fill>
    </dxf>
    <dxf>
      <font>
        <color theme="1"/>
      </font>
      <fill>
        <patternFill>
          <bgColor rgb="FFFF0000"/>
        </patternFill>
      </fill>
    </dxf>
    <dxf>
      <font>
        <color rgb="FFFF0000"/>
      </font>
    </dxf>
    <dxf>
      <fill>
        <patternFill>
          <bgColor rgb="FFFF0000"/>
        </patternFill>
      </fill>
    </dxf>
    <dxf>
      <font>
        <color rgb="FFFF0000"/>
      </font>
    </dxf>
    <dxf>
      <fill>
        <patternFill>
          <bgColor rgb="FFFF0000"/>
        </patternFill>
      </fill>
    </dxf>
    <dxf>
      <fill>
        <patternFill>
          <bgColor rgb="FFFF0000"/>
        </patternFill>
      </fill>
    </dxf>
    <dxf>
      <font>
        <color theme="1"/>
      </font>
      <fill>
        <patternFill>
          <bgColor rgb="FFFF00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filterMode="1">
    <tabColor rgb="FF92D050"/>
    <outlinePr summaryBelow="1" summaryRight="1"/>
    <pageSetUpPr fitToPage="1"/>
  </sheetPr>
  <dimension ref="A1:O9405"/>
  <sheetViews>
    <sheetView showGridLines="0" rightToLeft="1" zoomScale="78" zoomScaleNormal="70" workbookViewId="0">
      <pane ySplit="3" topLeftCell="A8" activePane="bottomLeft" state="frozen"/>
      <selection pane="bottomLeft" activeCell="C3" sqref="C3"/>
    </sheetView>
  </sheetViews>
  <sheetFormatPr baseColWidth="8" defaultColWidth="8.88671875" defaultRowHeight="24.6" customHeight="1"/>
  <cols>
    <col width="22.33203125" customWidth="1" style="138" min="1" max="1"/>
    <col width="33.33203125" bestFit="1" customWidth="1" style="138" min="2" max="2"/>
    <col width="62.33203125" bestFit="1" customWidth="1" style="138" min="3" max="3"/>
    <col width="16.44140625" customWidth="1" style="138" min="4" max="4"/>
    <col width="20.6640625" customWidth="1" style="138" min="5" max="5"/>
    <col width="10.33203125" customWidth="1" style="140" min="6" max="6"/>
    <col width="10" customWidth="1" style="140" min="7" max="7"/>
    <col width="17" customWidth="1" style="140" min="8" max="8"/>
    <col hidden="1" width="9.88671875" customWidth="1" style="138" min="9" max="10"/>
    <col width="8.88671875" customWidth="1" style="138" min="11" max="11"/>
    <col hidden="1" width="13" customWidth="1" style="138" min="13" max="13"/>
  </cols>
  <sheetData>
    <row r="1" ht="17.4" customHeight="1" s="138">
      <c r="A1" s="73" t="n"/>
      <c r="B1" s="74" t="n"/>
      <c r="C1" s="75" t="n"/>
      <c r="D1" s="76" t="n"/>
      <c r="E1" s="56" t="n"/>
      <c r="I1" s="7" t="n"/>
      <c r="J1" s="7" t="n"/>
    </row>
    <row r="2" ht="32.25" customHeight="1" s="138" thickBot="1">
      <c r="A2" s="135" t="inlineStr">
        <is>
          <t>رصيد اول المدة مخزن أدارة الامن والتشغيل - كمبوند ستون ريزيدنس  بدايتا من 01 / 01 / 2026</t>
        </is>
      </c>
      <c r="B2" s="136" t="n"/>
      <c r="C2" s="136" t="n"/>
      <c r="D2" s="136" t="n"/>
      <c r="E2" s="136" t="n"/>
      <c r="F2" s="136" t="n"/>
      <c r="G2" s="136" t="n"/>
      <c r="H2" s="136" t="n"/>
      <c r="I2" s="7" t="n"/>
      <c r="J2" s="7" t="n"/>
    </row>
    <row r="3" ht="38.25" customHeight="1" s="138">
      <c r="A3" s="78" t="inlineStr">
        <is>
          <t>الكود</t>
        </is>
      </c>
      <c r="B3" s="78" t="inlineStr">
        <is>
          <t>المخزن</t>
        </is>
      </c>
      <c r="C3" s="78" t="inlineStr">
        <is>
          <t>اسم الصنف</t>
        </is>
      </c>
      <c r="D3" s="78" t="inlineStr">
        <is>
          <t>الوحدة</t>
        </is>
      </c>
      <c r="E3" s="78" t="inlineStr">
        <is>
          <t>رصيد اول المدة</t>
        </is>
      </c>
      <c r="F3" s="23" t="inlineStr">
        <is>
          <t>إضافة</t>
        </is>
      </c>
      <c r="G3" s="23" t="inlineStr">
        <is>
          <t>صرف</t>
        </is>
      </c>
      <c r="H3" s="22" t="inlineStr">
        <is>
          <t>الرصيــــــــــــــــــد</t>
        </is>
      </c>
      <c r="I3" s="79">
        <f>TODAY()</f>
        <v/>
      </c>
      <c r="J3" s="79">
        <f>+I3-60</f>
        <v/>
      </c>
      <c r="M3" s="80" t="inlineStr">
        <is>
          <t>قائمة الأصناف النشطة</t>
        </is>
      </c>
      <c r="O3" s="80" t="inlineStr">
        <is>
          <t>قائمة الأقسام المعتمدة</t>
        </is>
      </c>
    </row>
    <row r="4" hidden="1" ht="24.6" customFormat="1" customHeight="1" s="140">
      <c r="A4" s="65" t="n">
        <v>10010001</v>
      </c>
      <c r="B4" s="66" t="inlineStr">
        <is>
          <t>أدوات كهربائية</t>
        </is>
      </c>
      <c r="C4" s="67" t="inlineStr">
        <is>
          <t>لقمة بريزة</t>
        </is>
      </c>
      <c r="D4" s="67" t="inlineStr">
        <is>
          <t>عدد</t>
        </is>
      </c>
      <c r="E4" s="68" t="n">
        <v>470</v>
      </c>
      <c r="F4" s="69">
        <f>SUMIFS(الاضافة!$G$7:$G$60000,الاضافة!$H$7:$H$60000,"*اضاف*",الاضافة!$E$7:$E$60000,'أرصدة المخزن'!C4)</f>
        <v/>
      </c>
      <c r="G4" s="69">
        <f>SUMIFS(الصرف!$H$7:$H$60000,الصرف!$F$7:$F$60000,'أرصدة المخزن'!C4)</f>
        <v/>
      </c>
      <c r="H4" s="70">
        <f>E4+F4-G4</f>
        <v/>
      </c>
      <c r="I4" s="24">
        <f>SUMIFS(الاضافة!$G$7:$G$50033,الاضافة!$H$7:$H$50033,"اضافة",الاضافة!$E$7:$E$50033,'أرصدة المخزن'!F4)</f>
        <v/>
      </c>
      <c r="J4" s="24">
        <f>SUMIFS(الصرف!$H$7:$H$48386,الصرف!$F$7:$F$48386,'أرصدة المخزن'!F4)</f>
        <v/>
      </c>
      <c r="M4" s="140" t="inlineStr">
        <is>
          <t>Astral pool 200m 220v 2HPمضخة استرال</t>
        </is>
      </c>
      <c r="O4" s="140" t="inlineStr">
        <is>
          <t>أدوات كهربائية</t>
        </is>
      </c>
    </row>
    <row r="5" hidden="1" ht="24.6" customFormat="1" customHeight="1" s="140">
      <c r="A5" s="65" t="n">
        <v>10010002</v>
      </c>
      <c r="B5" s="66" t="inlineStr">
        <is>
          <t>أدوات كهربائية</t>
        </is>
      </c>
      <c r="C5" s="67" t="inlineStr">
        <is>
          <t>مفتاح احادي 20 امبير</t>
        </is>
      </c>
      <c r="D5" s="67" t="inlineStr">
        <is>
          <t>عدد</t>
        </is>
      </c>
      <c r="E5" s="71" t="n">
        <v>0</v>
      </c>
      <c r="F5" s="69">
        <f>SUMIFS(الاضافة!$G$7:$G$60000,الاضافة!$H$7:$H$60000,"*اضاف*",الاضافة!$E$7:$E$60000,'أرصدة المخزن'!C5)</f>
        <v/>
      </c>
      <c r="G5" s="69">
        <f>SUMIFS(الصرف!$H$7:$H$60000,الصرف!$F$7:$F$60000,'أرصدة المخزن'!C5)</f>
        <v/>
      </c>
      <c r="H5" s="70">
        <f>E5+F5-G5</f>
        <v/>
      </c>
      <c r="I5" s="11" t="n"/>
      <c r="J5" s="11" t="n"/>
      <c r="M5" s="140" t="inlineStr">
        <is>
          <t>DW 40</t>
        </is>
      </c>
      <c r="O5" s="140" t="inlineStr">
        <is>
          <t>أدوات سباكة</t>
        </is>
      </c>
    </row>
    <row r="6" hidden="1" ht="24.6" customFormat="1" customHeight="1" s="140">
      <c r="A6" s="65" t="n">
        <v>10010003</v>
      </c>
      <c r="B6" s="66" t="inlineStr">
        <is>
          <t>أدوات كهربائية</t>
        </is>
      </c>
      <c r="C6" s="67" t="inlineStr">
        <is>
          <t>سلكتور</t>
        </is>
      </c>
      <c r="D6" s="67" t="inlineStr">
        <is>
          <t>عدد</t>
        </is>
      </c>
      <c r="E6" s="71" t="n">
        <v>0</v>
      </c>
      <c r="F6" s="69">
        <f>SUMIFS(الاضافة!$G$7:$G$60000,الاضافة!$H$7:$H$60000,"*اضاف*",الاضافة!$E$7:$E$60000,'أرصدة المخزن'!C6)</f>
        <v/>
      </c>
      <c r="G6" s="69">
        <f>SUMIFS(الصرف!$H$7:$H$60000,الصرف!$F$7:$F$60000,'أرصدة المخزن'!C6)</f>
        <v/>
      </c>
      <c r="H6" s="70">
        <f>E6+F6-G6</f>
        <v/>
      </c>
      <c r="I6" s="11" t="n"/>
      <c r="J6" s="11" t="n"/>
      <c r="M6" s="140" t="inlineStr">
        <is>
          <t>PVC</t>
        </is>
      </c>
      <c r="O6" s="140" t="inlineStr">
        <is>
          <t>أدوات خامات الري</t>
        </is>
      </c>
    </row>
    <row r="7" hidden="1" ht="24.6" customFormat="1" customHeight="1" s="140">
      <c r="A7" s="65" t="n">
        <v>10010004</v>
      </c>
      <c r="B7" s="66" t="inlineStr">
        <is>
          <t>أدوات كهربائية</t>
        </is>
      </c>
      <c r="C7" s="67" t="inlineStr">
        <is>
          <t>سدادة</t>
        </is>
      </c>
      <c r="D7" s="67" t="inlineStr">
        <is>
          <t>عدد</t>
        </is>
      </c>
      <c r="E7" s="71" t="n">
        <v>49</v>
      </c>
      <c r="F7" s="69">
        <f>SUMIFS(الاضافة!$G$7:$G$60000,الاضافة!$H$7:$H$60000,"*اضاف*",الاضافة!$E$7:$E$60000,'أرصدة المخزن'!C7)</f>
        <v/>
      </c>
      <c r="G7" s="69">
        <f>SUMIFS(الصرف!$H$7:$H$60000,الصرف!$F$7:$F$60000,'أرصدة المخزن'!C7)</f>
        <v/>
      </c>
      <c r="H7" s="70">
        <f>E7+F7-G7</f>
        <v/>
      </c>
      <c r="I7" s="11" t="n"/>
      <c r="J7" s="11" t="n"/>
      <c r="M7" s="140" t="inlineStr">
        <is>
          <t>Power Sapply</t>
        </is>
      </c>
      <c r="O7" s="140" t="inlineStr">
        <is>
          <t>حمامات سباحة</t>
        </is>
      </c>
    </row>
    <row r="8" ht="24.6" customFormat="1" customHeight="1" s="140">
      <c r="A8" s="65" t="n">
        <v>10010005</v>
      </c>
      <c r="B8" s="66" t="inlineStr">
        <is>
          <t>أدوات كهربائية</t>
        </is>
      </c>
      <c r="C8" s="67" t="inlineStr">
        <is>
          <t>لقمة جرس</t>
        </is>
      </c>
      <c r="D8" s="67" t="inlineStr">
        <is>
          <t>عدد</t>
        </is>
      </c>
      <c r="E8" s="71" t="n">
        <v>68</v>
      </c>
      <c r="F8" s="69">
        <f>SUMIFS(الاضافة!$G$7:$G$60000,الاضافة!$H$7:$H$60000,"*اضاف*",الاضافة!$E$7:$E$60000,'أرصدة المخزن'!C8)</f>
        <v/>
      </c>
      <c r="G8" s="69">
        <f>SUMIFS(الصرف!$H$7:$H$60000,الصرف!$F$7:$F$60000,'أرصدة المخزن'!C8)</f>
        <v/>
      </c>
      <c r="H8" s="70">
        <f>E8+F8-G8</f>
        <v/>
      </c>
      <c r="I8" s="11" t="n"/>
      <c r="J8" s="11" t="n"/>
      <c r="M8" s="140" t="inlineStr">
        <is>
          <t>UNI-BEX منظم صوت+ميكروفون</t>
        </is>
      </c>
      <c r="O8" s="140" t="inlineStr">
        <is>
          <t>مستلزمات نظافة</t>
        </is>
      </c>
    </row>
    <row r="9" ht="24.6" customFormat="1" customHeight="1" s="140">
      <c r="A9" s="65" t="n">
        <v>10010006</v>
      </c>
      <c r="B9" s="66" t="inlineStr">
        <is>
          <t>أدوات كهربائية</t>
        </is>
      </c>
      <c r="C9" s="67" t="inlineStr">
        <is>
          <t>مفتاح احادي 16 امبير</t>
        </is>
      </c>
      <c r="D9" s="67" t="inlineStr">
        <is>
          <t>عدد</t>
        </is>
      </c>
      <c r="E9" s="71" t="n">
        <v>0</v>
      </c>
      <c r="F9" s="69">
        <f>SUMIFS(الاضافة!$G$7:$G$60000,الاضافة!$H$7:$H$60000,"*اضاف*",الاضافة!$E$7:$E$60000,'أرصدة المخزن'!C9)</f>
        <v/>
      </c>
      <c r="G9" s="69">
        <f>SUMIFS(الصرف!$H$7:$H$60000,الصرف!$F$7:$F$60000,'أرصدة المخزن'!C9)</f>
        <v/>
      </c>
      <c r="H9" s="70">
        <f>E9+F9-G9</f>
        <v/>
      </c>
      <c r="I9" s="11" t="n"/>
      <c r="J9" s="11" t="n"/>
      <c r="M9" s="140" t="inlineStr">
        <is>
          <t>z باكتة</t>
        </is>
      </c>
      <c r="O9" s="140" t="inlineStr">
        <is>
          <t>أدوات نقاشة</t>
        </is>
      </c>
    </row>
    <row r="10" hidden="1" ht="24.6" customFormat="1" customHeight="1" s="140">
      <c r="A10" s="65" t="n">
        <v>10010007</v>
      </c>
      <c r="B10" s="66" t="inlineStr">
        <is>
          <t>أدوات كهربائية</t>
        </is>
      </c>
      <c r="C10" s="67" t="inlineStr">
        <is>
          <t>مفتاح شنبدر 25 امبير</t>
        </is>
      </c>
      <c r="D10" s="67" t="inlineStr">
        <is>
          <t>عدد</t>
        </is>
      </c>
      <c r="E10" s="71" t="n">
        <v>0</v>
      </c>
      <c r="F10" s="69">
        <f>SUMIFS(الاضافة!$G$7:$G$60000,الاضافة!$H$7:$H$60000,"*اضاف*",الاضافة!$E$7:$E$60000,'أرصدة المخزن'!C10)</f>
        <v/>
      </c>
      <c r="G10" s="69">
        <f>SUMIFS(الصرف!$H$7:$H$60000,الصرف!$F$7:$F$60000,'أرصدة المخزن'!C10)</f>
        <v/>
      </c>
      <c r="H10" s="70">
        <f>E10+F10-G10</f>
        <v/>
      </c>
      <c r="I10" s="11" t="n"/>
      <c r="J10" s="11" t="n"/>
      <c r="M10" s="140" t="inlineStr">
        <is>
          <t>أسطوانات فلترة</t>
        </is>
      </c>
      <c r="O10" s="140" t="inlineStr">
        <is>
          <t>أدوات وخامات نجارة</t>
        </is>
      </c>
    </row>
    <row r="11" hidden="1" ht="24.6" customFormat="1" customHeight="1" s="140">
      <c r="A11" s="65" t="n">
        <v>10010008</v>
      </c>
      <c r="B11" s="66" t="inlineStr">
        <is>
          <t>أدوات كهربائية</t>
        </is>
      </c>
      <c r="C11" s="67" t="inlineStr">
        <is>
          <t>مفتاح احادي 32 امبير</t>
        </is>
      </c>
      <c r="D11" s="67" t="inlineStr">
        <is>
          <t>عدد</t>
        </is>
      </c>
      <c r="E11" s="71" t="n">
        <v>0</v>
      </c>
      <c r="F11" s="69">
        <f>SUMIFS(الاضافة!$G$7:$G$60000,الاضافة!$H$7:$H$60000,"*اضاف*",الاضافة!$E$7:$E$60000,'أرصدة المخزن'!C11)</f>
        <v/>
      </c>
      <c r="G11" s="69">
        <f>SUMIFS(الصرف!$H$7:$H$60000,الصرف!$F$7:$F$60000,'أرصدة المخزن'!C11)</f>
        <v/>
      </c>
      <c r="H11" s="70">
        <f>E11+F11-G11</f>
        <v/>
      </c>
      <c r="I11" s="11" t="n"/>
      <c r="J11" s="11" t="n"/>
      <c r="M11" s="140" t="inlineStr">
        <is>
          <t>أسطوانة رخام الماظة</t>
        </is>
      </c>
      <c r="O11" s="140" t="inlineStr">
        <is>
          <t>أدوات عامة</t>
        </is>
      </c>
    </row>
    <row r="12" hidden="1" ht="24.6" customFormat="1" customHeight="1" s="140">
      <c r="A12" s="65" t="n">
        <v>10010009</v>
      </c>
      <c r="B12" s="66" t="inlineStr">
        <is>
          <t>أدوات كهربائية</t>
        </is>
      </c>
      <c r="C12" s="67" t="inlineStr">
        <is>
          <t>مفتاح احادي 10 امبير</t>
        </is>
      </c>
      <c r="D12" s="67" t="inlineStr">
        <is>
          <t>عدد</t>
        </is>
      </c>
      <c r="E12" s="71" t="n">
        <v>0</v>
      </c>
      <c r="F12" s="69">
        <f>SUMIFS(الاضافة!$G$7:$G$60000,الاضافة!$H$7:$H$60000,"*اضاف*",الاضافة!$E$7:$E$60000,'أرصدة المخزن'!C12)</f>
        <v/>
      </c>
      <c r="G12" s="69">
        <f>SUMIFS(الصرف!$H$7:$H$60000,الصرف!$F$7:$F$60000,'أرصدة المخزن'!C12)</f>
        <v/>
      </c>
      <c r="H12" s="70">
        <f>E12+F12-G12</f>
        <v/>
      </c>
      <c r="I12" s="11" t="n"/>
      <c r="J12" s="11" t="n"/>
      <c r="M12" s="140" t="inlineStr">
        <is>
          <t>أسطوانة غاز ( امبوبة )</t>
        </is>
      </c>
      <c r="O12" s="140" t="inlineStr">
        <is>
          <t>أدوات سيكوريت</t>
        </is>
      </c>
    </row>
    <row r="13" hidden="1" ht="24.6" customFormat="1" customHeight="1" s="140">
      <c r="A13" s="65" t="n">
        <v>10010010</v>
      </c>
      <c r="B13" s="66" t="inlineStr">
        <is>
          <t>أدوات كهربائية</t>
        </is>
      </c>
      <c r="C13" s="67" t="inlineStr">
        <is>
          <t>مفتاح بوش بوتن</t>
        </is>
      </c>
      <c r="D13" s="67" t="inlineStr">
        <is>
          <t>عدد</t>
        </is>
      </c>
      <c r="E13" s="71" t="n">
        <v>0</v>
      </c>
      <c r="F13" s="69">
        <f>SUMIFS(الاضافة!$G$7:$G$60000,الاضافة!$H$7:$H$60000,"*اضاف*",الاضافة!$E$7:$E$60000,'أرصدة المخزن'!C13)</f>
        <v/>
      </c>
      <c r="G13" s="69">
        <f>SUMIFS(الصرف!$H$7:$H$60000,الصرف!$F$7:$F$60000,'أرصدة المخزن'!C13)</f>
        <v/>
      </c>
      <c r="H13" s="70">
        <f>E13+F13-G13</f>
        <v/>
      </c>
      <c r="I13" s="11" t="n"/>
      <c r="J13" s="11" t="n"/>
      <c r="M13" s="140" t="inlineStr">
        <is>
          <t>أسطوانة قطعية حدادي</t>
        </is>
      </c>
      <c r="O13" s="140" t="inlineStr">
        <is>
          <t>أدوات الوميتال</t>
        </is>
      </c>
    </row>
    <row r="14" hidden="1" ht="24.6" customFormat="1" customHeight="1" s="140">
      <c r="A14" s="65" t="n">
        <v>10010011</v>
      </c>
      <c r="B14" s="66" t="inlineStr">
        <is>
          <t>أدوات كهربائية</t>
        </is>
      </c>
      <c r="C14" s="67" t="inlineStr">
        <is>
          <t>هيربشن 250 امبير</t>
        </is>
      </c>
      <c r="D14" s="67" t="inlineStr">
        <is>
          <t>عدد</t>
        </is>
      </c>
      <c r="E14" s="71" t="n">
        <v>44</v>
      </c>
      <c r="F14" s="69">
        <f>SUMIFS(الاضافة!$G$7:$G$60000,الاضافة!$H$7:$H$60000,"*اضاف*",الاضافة!$E$7:$E$60000,'أرصدة المخزن'!C14)</f>
        <v/>
      </c>
      <c r="G14" s="69">
        <f>SUMIFS(الصرف!$H$7:$H$60000,الصرف!$F$7:$F$60000,'أرصدة المخزن'!C14)</f>
        <v/>
      </c>
      <c r="H14" s="70">
        <f>E14+F14-G14</f>
        <v/>
      </c>
      <c r="I14" s="11" t="n"/>
      <c r="J14" s="11" t="n"/>
      <c r="M14" s="140" t="inlineStr">
        <is>
          <t>أكسيد  احمر   250 جرام</t>
        </is>
      </c>
      <c r="O14" s="140" t="inlineStr">
        <is>
          <t>أدوات مكاتب</t>
        </is>
      </c>
    </row>
    <row r="15" hidden="1" ht="24.6" customFormat="1" customHeight="1" s="140">
      <c r="A15" s="65" t="n">
        <v>10010012</v>
      </c>
      <c r="B15" s="66" t="inlineStr">
        <is>
          <t>أدوات كهربائية</t>
        </is>
      </c>
      <c r="C15" s="67" t="inlineStr">
        <is>
          <t>مفتاح ثلاثي شنايدر C25</t>
        </is>
      </c>
      <c r="D15" s="67" t="inlineStr">
        <is>
          <t>عدد</t>
        </is>
      </c>
      <c r="E15" s="71" t="n">
        <v>0</v>
      </c>
      <c r="F15" s="69">
        <f>SUMIFS(الاضافة!$G$7:$G$60000,الاضافة!$H$7:$H$60000,"*اضاف*",الاضافة!$E$7:$E$60000,'أرصدة المخزن'!C15)</f>
        <v/>
      </c>
      <c r="G15" s="69">
        <f>SUMIFS(الصرف!$H$7:$H$60000,الصرف!$F$7:$F$60000,'أرصدة المخزن'!C15)</f>
        <v/>
      </c>
      <c r="H15" s="70">
        <f>E15+F15-G15</f>
        <v/>
      </c>
      <c r="I15" s="11" t="n"/>
      <c r="J15" s="11" t="n"/>
      <c r="M15" s="140" t="inlineStr">
        <is>
          <t>أكسيد  اسود   250 جرام</t>
        </is>
      </c>
      <c r="O15" s="140" t="inlineStr">
        <is>
          <t>أدوات ميكانيكا</t>
        </is>
      </c>
    </row>
    <row r="16" hidden="1" ht="24.6" customFormat="1" customHeight="1" s="140">
      <c r="A16" s="65" t="n">
        <v>10010013</v>
      </c>
      <c r="B16" s="66" t="inlineStr">
        <is>
          <t>أدوات كهربائية</t>
        </is>
      </c>
      <c r="C16" s="67" t="inlineStr">
        <is>
          <t>شاسية بتشينو</t>
        </is>
      </c>
      <c r="D16" s="67" t="inlineStr">
        <is>
          <t>عدد</t>
        </is>
      </c>
      <c r="E16" s="71" t="n">
        <v>29</v>
      </c>
      <c r="F16" s="69">
        <f>SUMIFS(الاضافة!$G$7:$G$60000,الاضافة!$H$7:$H$60000,"*اضاف*",الاضافة!$E$7:$E$60000,'أرصدة المخزن'!C16)</f>
        <v/>
      </c>
      <c r="G16" s="69">
        <f>SUMIFS(الصرف!$H$7:$H$60000,الصرف!$F$7:$F$60000,'أرصدة المخزن'!C16)</f>
        <v/>
      </c>
      <c r="H16" s="70">
        <f>E16+F16-G16</f>
        <v/>
      </c>
      <c r="I16" s="11" t="n"/>
      <c r="J16" s="11" t="n"/>
      <c r="M16" s="140" t="inlineStr">
        <is>
          <t>أكسيد  اصفر   250 جرام</t>
        </is>
      </c>
      <c r="O16" s="140" t="inlineStr">
        <is>
          <t>أدوات الأمن وكاميرات المراقبة</t>
        </is>
      </c>
    </row>
    <row r="17" hidden="1" ht="24.6" customFormat="1" customHeight="1" s="140">
      <c r="A17" s="65" t="n">
        <v>10010014</v>
      </c>
      <c r="B17" s="66" t="inlineStr">
        <is>
          <t>أدوات كهربائية</t>
        </is>
      </c>
      <c r="C17" s="67" t="inlineStr">
        <is>
          <t>هيربشن 100 امبير</t>
        </is>
      </c>
      <c r="D17" s="67" t="inlineStr">
        <is>
          <t>عدد</t>
        </is>
      </c>
      <c r="E17" s="71" t="n">
        <v>21</v>
      </c>
      <c r="F17" s="69">
        <f>SUMIFS(الاضافة!$G$7:$G$60000,الاضافة!$H$7:$H$60000,"*اضاف*",الاضافة!$E$7:$E$60000,'أرصدة المخزن'!C17)</f>
        <v/>
      </c>
      <c r="G17" s="69">
        <f>SUMIFS(الصرف!$H$7:$H$60000,الصرف!$F$7:$F$60000,'أرصدة المخزن'!C17)</f>
        <v/>
      </c>
      <c r="H17" s="70">
        <f>E17+F17-G17</f>
        <v/>
      </c>
      <c r="I17" s="11" t="n"/>
      <c r="J17" s="11" t="n"/>
      <c r="M17" s="140" t="inlineStr">
        <is>
          <t>أكسيد  بني   250 جرام</t>
        </is>
      </c>
      <c r="O17" s="140" t="inlineStr">
        <is>
          <t>رخام ومواد بناء</t>
        </is>
      </c>
    </row>
    <row r="18" hidden="1" ht="24.6" customFormat="1" customHeight="1" s="140">
      <c r="A18" s="65" t="n">
        <v>10010015</v>
      </c>
      <c r="B18" s="66" t="inlineStr">
        <is>
          <t>أدوات كهربائية</t>
        </is>
      </c>
      <c r="C18" s="67" t="inlineStr">
        <is>
          <t>مفتاح احادي 25 امبيرشنيدر</t>
        </is>
      </c>
      <c r="D18" s="67" t="inlineStr">
        <is>
          <t>عدد</t>
        </is>
      </c>
      <c r="E18" s="71" t="n">
        <v>0</v>
      </c>
      <c r="F18" s="69">
        <f>SUMIFS(الاضافة!$G$7:$G$60000,الاضافة!$H$7:$H$60000,"*اضاف*",الاضافة!$E$7:$E$60000,'أرصدة المخزن'!C18)</f>
        <v/>
      </c>
      <c r="G18" s="69">
        <f>SUMIFS(الصرف!$H$7:$H$60000,الصرف!$F$7:$F$60000,'أرصدة المخزن'!C18)</f>
        <v/>
      </c>
      <c r="H18" s="70">
        <f>E18+F18-G18</f>
        <v/>
      </c>
      <c r="I18" s="11" t="n"/>
      <c r="J18" s="11" t="n"/>
      <c r="M18" s="140" t="inlineStr">
        <is>
          <t>أكياس قمامة كبيرة 25 كيلو</t>
        </is>
      </c>
      <c r="O18" s="140" t="inlineStr">
        <is>
          <t>ملابس</t>
        </is>
      </c>
    </row>
    <row r="19" hidden="1" ht="24.6" customFormat="1" customHeight="1" s="140">
      <c r="A19" s="65" t="n">
        <v>10010016</v>
      </c>
      <c r="B19" s="66" t="inlineStr">
        <is>
          <t>أدوات كهربائية</t>
        </is>
      </c>
      <c r="C19" s="67" t="inlineStr">
        <is>
          <t>مفتاح ايرث ليكدج 20 امبير 30مم امبير</t>
        </is>
      </c>
      <c r="D19" s="67" t="inlineStr">
        <is>
          <t>عدد</t>
        </is>
      </c>
      <c r="E19" s="71" t="n">
        <v>15</v>
      </c>
      <c r="F19" s="69">
        <f>SUMIFS(الاضافة!$G$7:$G$60000,الاضافة!$H$7:$H$60000,"*اضاف*",الاضافة!$E$7:$E$60000,'أرصدة المخزن'!C19)</f>
        <v/>
      </c>
      <c r="G19" s="69">
        <f>SUMIFS(الصرف!$H$7:$H$60000,الصرف!$F$7:$F$60000,'أرصدة المخزن'!C19)</f>
        <v/>
      </c>
      <c r="H19" s="70">
        <f>E19+F19-G19</f>
        <v/>
      </c>
      <c r="I19" s="11" t="n"/>
      <c r="J19" s="11" t="n"/>
      <c r="M19" s="140" t="inlineStr">
        <is>
          <t>أكياس قمامة.كيلو</t>
        </is>
      </c>
      <c r="O19" s="140" t="inlineStr">
        <is>
          <t>عدد و معدات</t>
        </is>
      </c>
    </row>
    <row r="20" hidden="1" ht="24.6" customFormat="1" customHeight="1" s="140">
      <c r="A20" s="65" t="n">
        <v>10010017</v>
      </c>
      <c r="B20" s="66" t="inlineStr">
        <is>
          <t>أدوات كهربائية</t>
        </is>
      </c>
      <c r="C20" s="67" t="inlineStr">
        <is>
          <t>مفتاح ثلاثي 63 امبير</t>
        </is>
      </c>
      <c r="D20" s="67" t="inlineStr">
        <is>
          <t>عدد</t>
        </is>
      </c>
      <c r="E20" s="71" t="n">
        <v>0</v>
      </c>
      <c r="F20" s="69">
        <f>SUMIFS(الاضافة!$G$7:$G$60000,الاضافة!$H$7:$H$60000,"*اضاف*",الاضافة!$E$7:$E$60000,'أرصدة المخزن'!C20)</f>
        <v/>
      </c>
      <c r="G20" s="69">
        <f>SUMIFS(الصرف!$H$7:$H$60000,الصرف!$F$7:$F$60000,'أرصدة المخزن'!C20)</f>
        <v/>
      </c>
      <c r="H20" s="70">
        <f>E20+F20-G20</f>
        <v/>
      </c>
      <c r="I20" s="11" t="n"/>
      <c r="J20" s="11" t="n"/>
      <c r="M20" s="140" t="inlineStr">
        <is>
          <t>ابرةمحبس هانتر بوصة ونص ICV</t>
        </is>
      </c>
      <c r="O20" s="140" t="inlineStr">
        <is>
          <t>قسم المستهلكات</t>
        </is>
      </c>
    </row>
    <row r="21" hidden="1" ht="24.6" customFormat="1" customHeight="1" s="140">
      <c r="A21" s="65" t="n">
        <v>10010018</v>
      </c>
      <c r="B21" s="66" t="inlineStr">
        <is>
          <t>أدوات كهربائية</t>
        </is>
      </c>
      <c r="C21" s="67" t="inlineStr">
        <is>
          <t>مفتاح كوبس</t>
        </is>
      </c>
      <c r="D21" s="67" t="inlineStr">
        <is>
          <t>عدد</t>
        </is>
      </c>
      <c r="E21" s="71" t="n">
        <v>0</v>
      </c>
      <c r="F21" s="69">
        <f>SUMIFS(الاضافة!$G$7:$G$60000,الاضافة!$H$7:$H$60000,"*اضاف*",الاضافة!$E$7:$E$60000,'أرصدة المخزن'!C21)</f>
        <v/>
      </c>
      <c r="G21" s="69">
        <f>SUMIFS(الصرف!$H$7:$H$60000,الصرف!$F$7:$F$60000,'أرصدة المخزن'!C21)</f>
        <v/>
      </c>
      <c r="H21" s="70">
        <f>E21+F21-G21</f>
        <v/>
      </c>
      <c r="I21" s="11" t="n"/>
      <c r="J21" s="11" t="n"/>
      <c r="M21" s="140" t="inlineStr">
        <is>
          <t>ابلا كاش</t>
        </is>
      </c>
      <c r="O21" s="140" t="inlineStr">
        <is>
          <t>الصيانة</t>
        </is>
      </c>
    </row>
    <row r="22" hidden="1" ht="24.6" customFormat="1" customHeight="1" s="140">
      <c r="A22" s="65" t="n">
        <v>10010019</v>
      </c>
      <c r="B22" s="66" t="inlineStr">
        <is>
          <t>أدوات كهربائية</t>
        </is>
      </c>
      <c r="C22" s="67" t="inlineStr">
        <is>
          <t>كويك كابلر 1 بوصة شامل المفتاح</t>
        </is>
      </c>
      <c r="D22" s="67" t="inlineStr">
        <is>
          <t>عدد</t>
        </is>
      </c>
      <c r="E22" s="71" t="n">
        <v>0</v>
      </c>
      <c r="F22" s="69">
        <f>SUMIFS(الاضافة!$G$7:$G$60000,الاضافة!$H$7:$H$60000,"*اضاف*",الاضافة!$E$7:$E$60000,'أرصدة المخزن'!C22)</f>
        <v/>
      </c>
      <c r="G22" s="69">
        <f>SUMIFS(الصرف!$H$7:$H$60000,الصرف!$F$7:$F$60000,'أرصدة المخزن'!C22)</f>
        <v/>
      </c>
      <c r="H22" s="70">
        <f>E22+F22-G22</f>
        <v/>
      </c>
      <c r="I22" s="11" t="n"/>
      <c r="J22" s="11" t="n"/>
      <c r="M22" s="140" t="inlineStr">
        <is>
          <t>ابلاكاش 153 * 153</t>
        </is>
      </c>
      <c r="O22" s="140" t="inlineStr">
        <is>
          <t>الزراعة</t>
        </is>
      </c>
    </row>
    <row r="23" hidden="1" ht="24.6" customFormat="1" customHeight="1" s="140">
      <c r="A23" s="65" t="n">
        <v>10010020</v>
      </c>
      <c r="B23" s="66" t="inlineStr">
        <is>
          <t>أدوات كهربائية</t>
        </is>
      </c>
      <c r="C23" s="67" t="inlineStr">
        <is>
          <t>هيربشن 160أمبير gad</t>
        </is>
      </c>
      <c r="D23" s="67" t="inlineStr">
        <is>
          <t>عدد</t>
        </is>
      </c>
      <c r="E23" s="71" t="n">
        <v>28</v>
      </c>
      <c r="F23" s="69">
        <f>SUMIFS(الاضافة!$G$7:$G$60000,الاضافة!$H$7:$H$60000,"*اضاف*",الاضافة!$E$7:$E$60000,'أرصدة المخزن'!C23)</f>
        <v/>
      </c>
      <c r="G23" s="69">
        <f>SUMIFS(الصرف!$H$7:$H$60000,الصرف!$F$7:$F$60000,'أرصدة المخزن'!C23)</f>
        <v/>
      </c>
      <c r="H23" s="70">
        <f>E23+F23-G23</f>
        <v/>
      </c>
      <c r="I23" s="11" t="n"/>
      <c r="J23" s="11" t="n"/>
      <c r="M23" s="140" t="inlineStr">
        <is>
          <t>ابلاكاش 244*122</t>
        </is>
      </c>
      <c r="O23" s="140" t="inlineStr">
        <is>
          <t>الأمن</t>
        </is>
      </c>
    </row>
    <row r="24" hidden="1" ht="24.6" customFormat="1" customHeight="1" s="140">
      <c r="A24" s="65" t="n">
        <v>10010021</v>
      </c>
      <c r="B24" s="66" t="inlineStr">
        <is>
          <t>أدوات كهربائية</t>
        </is>
      </c>
      <c r="C24" s="67" t="inlineStr">
        <is>
          <t>مفتاح ثلاثي 32 امبير</t>
        </is>
      </c>
      <c r="D24" s="67" t="inlineStr">
        <is>
          <t>عدد</t>
        </is>
      </c>
      <c r="E24" s="71" t="n">
        <v>1</v>
      </c>
      <c r="F24" s="69">
        <f>SUMIFS(الاضافة!$G$7:$G$60000,الاضافة!$H$7:$H$60000,"*اضاف*",الاضافة!$E$7:$E$60000,'أرصدة المخزن'!C24)</f>
        <v/>
      </c>
      <c r="G24" s="69">
        <f>SUMIFS(الصرف!$H$7:$H$60000,الصرف!$F$7:$F$60000,'أرصدة المخزن'!C24)</f>
        <v/>
      </c>
      <c r="H24" s="70">
        <f>E24+F24-G24</f>
        <v/>
      </c>
      <c r="I24" s="11" t="n"/>
      <c r="J24" s="11" t="n"/>
      <c r="M24" s="140" t="inlineStr">
        <is>
          <t>ابلايت ارض 12 وات</t>
        </is>
      </c>
      <c r="O24" s="140" t="inlineStr">
        <is>
          <t>المسطحات المائية</t>
        </is>
      </c>
    </row>
    <row r="25" hidden="1" ht="24.6" customFormat="1" customHeight="1" s="140">
      <c r="A25" s="65" t="n">
        <v>10010022</v>
      </c>
      <c r="B25" s="66" t="inlineStr">
        <is>
          <t>أدوات كهربائية</t>
        </is>
      </c>
      <c r="C25" s="67" t="inlineStr">
        <is>
          <t>مفتاح تكييف 32 امبير</t>
        </is>
      </c>
      <c r="D25" s="67" t="inlineStr">
        <is>
          <t>عدد</t>
        </is>
      </c>
      <c r="E25" s="71" t="n">
        <v>0</v>
      </c>
      <c r="F25" s="69">
        <f>SUMIFS(الاضافة!$G$7:$G$60000,الاضافة!$H$7:$H$60000,"*اضاف*",الاضافة!$E$7:$E$60000,'أرصدة المخزن'!C25)</f>
        <v/>
      </c>
      <c r="G25" s="69">
        <f>SUMIFS(الصرف!$H$7:$H$60000,الصرف!$F$7:$F$60000,'أرصدة المخزن'!C25)</f>
        <v/>
      </c>
      <c r="H25" s="70">
        <f>E25+F25-G25</f>
        <v/>
      </c>
      <c r="I25" s="11" t="n"/>
      <c r="J25" s="11" t="n"/>
      <c r="M25" s="140" t="inlineStr">
        <is>
          <t>ابليك UP&amp;down</t>
        </is>
      </c>
      <c r="O25" s="140" t="inlineStr">
        <is>
          <t>مكتب الإدارة</t>
        </is>
      </c>
    </row>
    <row r="26" hidden="1" ht="24.6" customFormat="1" customHeight="1" s="140">
      <c r="A26" s="65" t="n">
        <v>10010023</v>
      </c>
      <c r="B26" s="66" t="inlineStr">
        <is>
          <t>أدوات كهربائية</t>
        </is>
      </c>
      <c r="C26" s="67" t="inlineStr">
        <is>
          <t>بريزة خارجية</t>
        </is>
      </c>
      <c r="D26" s="67" t="inlineStr">
        <is>
          <t>عدد</t>
        </is>
      </c>
      <c r="E26" s="71" t="n">
        <v>0</v>
      </c>
      <c r="F26" s="69">
        <f>SUMIFS(الاضافة!$G$7:$G$60000,الاضافة!$H$7:$H$60000,"*اضاف*",الاضافة!$E$7:$E$60000,'أرصدة المخزن'!C26)</f>
        <v/>
      </c>
      <c r="G26" s="69">
        <f>SUMIFS(الصرف!$H$7:$H$60000,الصرف!$F$7:$F$60000,'أرصدة المخزن'!C26)</f>
        <v/>
      </c>
      <c r="H26" s="70">
        <f>E26+F26-G26</f>
        <v/>
      </c>
      <c r="I26" s="11" t="n"/>
      <c r="J26" s="11" t="n"/>
      <c r="M26" s="140" t="inlineStr">
        <is>
          <t>ابليك سور الكمبوبد</t>
        </is>
      </c>
    </row>
    <row r="27" hidden="1" ht="24.6" customFormat="1" customHeight="1" s="140">
      <c r="A27" s="65" t="n">
        <v>10010024</v>
      </c>
      <c r="B27" s="66" t="inlineStr">
        <is>
          <t>أدوات كهربائية</t>
        </is>
      </c>
      <c r="C27" s="67" t="inlineStr">
        <is>
          <t>هيربشن 160 امبير abb</t>
        </is>
      </c>
      <c r="D27" s="67" t="inlineStr">
        <is>
          <t>عدد</t>
        </is>
      </c>
      <c r="E27" s="71" t="n">
        <v>49</v>
      </c>
      <c r="F27" s="69">
        <f>SUMIFS(الاضافة!$G$7:$G$60000,الاضافة!$H$7:$H$60000,"*اضاف*",الاضافة!$E$7:$E$60000,'أرصدة المخزن'!C27)</f>
        <v/>
      </c>
      <c r="G27" s="69">
        <f>SUMIFS(الصرف!$H$7:$H$60000,الصرف!$F$7:$F$60000,'أرصدة المخزن'!C27)</f>
        <v/>
      </c>
      <c r="H27" s="70">
        <f>E27+F27-G27</f>
        <v/>
      </c>
      <c r="I27" s="11" t="n"/>
      <c r="J27" s="11" t="n"/>
      <c r="M27" s="140" t="inlineStr">
        <is>
          <t>ابليك ورم 10 وات</t>
        </is>
      </c>
    </row>
    <row r="28" hidden="1" ht="24.6" customFormat="1" customHeight="1" s="140">
      <c r="A28" s="65" t="n">
        <v>10010025</v>
      </c>
      <c r="B28" s="66" t="inlineStr">
        <is>
          <t>أدوات كهربائية</t>
        </is>
      </c>
      <c r="C28" s="67" t="inlineStr">
        <is>
          <t>غطاء مفتاح ثلاثي</t>
        </is>
      </c>
      <c r="D28" s="67" t="inlineStr">
        <is>
          <t>عدد</t>
        </is>
      </c>
      <c r="E28" s="71" t="n">
        <v>15</v>
      </c>
      <c r="F28" s="69">
        <f>SUMIFS(الاضافة!$G$7:$G$60000,الاضافة!$H$7:$H$60000,"*اضاف*",الاضافة!$E$7:$E$60000,'أرصدة المخزن'!C28)</f>
        <v/>
      </c>
      <c r="G28" s="69">
        <f>SUMIFS(الصرف!$H$7:$H$60000,الصرف!$F$7:$F$60000,'أرصدة المخزن'!C28)</f>
        <v/>
      </c>
      <c r="H28" s="70">
        <f>E28+F28-G28</f>
        <v/>
      </c>
      <c r="I28" s="11" t="n"/>
      <c r="J28" s="11" t="n"/>
      <c r="M28" s="140" t="inlineStr">
        <is>
          <t>ادي بوند 1 لتر</t>
        </is>
      </c>
    </row>
    <row r="29" hidden="1" ht="24.6" customFormat="1" customHeight="1" s="140">
      <c r="A29" s="65" t="n">
        <v>10010026</v>
      </c>
      <c r="B29" s="66" t="inlineStr">
        <is>
          <t>أدوات كهربائية</t>
        </is>
      </c>
      <c r="C29" s="67" t="inlineStr">
        <is>
          <t>هيربشن 400 امبير</t>
        </is>
      </c>
      <c r="D29" s="67" t="inlineStr">
        <is>
          <t>عدد</t>
        </is>
      </c>
      <c r="E29" s="71" t="n">
        <v>10</v>
      </c>
      <c r="F29" s="69">
        <f>SUMIFS(الاضافة!$G$7:$G$60000,الاضافة!$H$7:$H$60000,"*اضاف*",الاضافة!$E$7:$E$60000,'أرصدة المخزن'!C29)</f>
        <v/>
      </c>
      <c r="G29" s="69">
        <f>SUMIFS(الصرف!$H$7:$H$60000,الصرف!$F$7:$F$60000,'أرصدة المخزن'!C29)</f>
        <v/>
      </c>
      <c r="H29" s="70">
        <f>E29+F29-G29</f>
        <v/>
      </c>
      <c r="I29" s="11" t="n"/>
      <c r="J29" s="11" t="n"/>
      <c r="M29" s="140" t="inlineStr">
        <is>
          <t>اديبوند سائل</t>
        </is>
      </c>
    </row>
    <row r="30" hidden="1" ht="24.6" customFormat="1" customHeight="1" s="140">
      <c r="A30" s="65" t="n">
        <v>10010027</v>
      </c>
      <c r="B30" s="66" t="inlineStr">
        <is>
          <t>أدوات كهربائية</t>
        </is>
      </c>
      <c r="C30" s="67" t="inlineStr">
        <is>
          <t>مفتاح ثنائي 63 امبير</t>
        </is>
      </c>
      <c r="D30" s="67" t="inlineStr">
        <is>
          <t>عدد</t>
        </is>
      </c>
      <c r="E30" s="71" t="n">
        <v>0</v>
      </c>
      <c r="F30" s="69">
        <f>SUMIFS(الاضافة!$G$7:$G$60000,الاضافة!$H$7:$H$60000,"*اضاف*",الاضافة!$E$7:$E$60000,'أرصدة المخزن'!C30)</f>
        <v/>
      </c>
      <c r="G30" s="69">
        <f>SUMIFS(الصرف!$H$7:$H$60000,الصرف!$F$7:$F$60000,'أرصدة المخزن'!C30)</f>
        <v/>
      </c>
      <c r="H30" s="70">
        <f>E30+F30-G30</f>
        <v/>
      </c>
      <c r="I30" s="11" t="n"/>
      <c r="J30" s="11" t="n"/>
      <c r="M30" s="140" t="inlineStr">
        <is>
          <t>ازميل 22 م خشابي</t>
        </is>
      </c>
    </row>
    <row r="31" hidden="1" ht="24.6" customFormat="1" customHeight="1" s="140">
      <c r="A31" s="65" t="n">
        <v>10010028</v>
      </c>
      <c r="B31" s="66" t="inlineStr">
        <is>
          <t>أدوات كهربائية</t>
        </is>
      </c>
      <c r="C31" s="67" t="inlineStr">
        <is>
          <t>مفتاح 160 امبير</t>
        </is>
      </c>
      <c r="D31" s="67" t="inlineStr">
        <is>
          <t>عدد</t>
        </is>
      </c>
      <c r="E31" s="71" t="n">
        <v>1</v>
      </c>
      <c r="F31" s="69">
        <f>SUMIFS(الاضافة!$G$7:$G$60000,الاضافة!$H$7:$H$60000,"*اضاف*",الاضافة!$E$7:$E$60000,'أرصدة المخزن'!C31)</f>
        <v/>
      </c>
      <c r="G31" s="69">
        <f>SUMIFS(الصرف!$H$7:$H$60000,الصرف!$F$7:$F$60000,'أرصدة المخزن'!C31)</f>
        <v/>
      </c>
      <c r="H31" s="70">
        <f>E31+F31-G31</f>
        <v/>
      </c>
      <c r="I31" s="11" t="n"/>
      <c r="J31" s="11" t="n"/>
      <c r="M31" s="140" t="inlineStr">
        <is>
          <t>اسبراي اكاي</t>
        </is>
      </c>
    </row>
    <row r="32" hidden="1" ht="24.6" customFormat="1" customHeight="1" s="140">
      <c r="A32" s="65" t="n">
        <v>10010029</v>
      </c>
      <c r="B32" s="66" t="inlineStr">
        <is>
          <t>أدوات كهربائية</t>
        </is>
      </c>
      <c r="C32" s="67" t="inlineStr">
        <is>
          <t>لقمة بريزة سانشي</t>
        </is>
      </c>
      <c r="D32" s="67" t="inlineStr">
        <is>
          <t>لفة</t>
        </is>
      </c>
      <c r="E32" s="71" t="n">
        <v>1</v>
      </c>
      <c r="F32" s="69">
        <f>SUMIFS(الاضافة!$G$7:$G$60000,الاضافة!$H$7:$H$60000,"*اضاف*",الاضافة!$E$7:$E$60000,'أرصدة المخزن'!C32)</f>
        <v/>
      </c>
      <c r="G32" s="69">
        <f>SUMIFS(الصرف!$H$7:$H$60000,الصرف!$F$7:$F$60000,'أرصدة المخزن'!C32)</f>
        <v/>
      </c>
      <c r="H32" s="70">
        <f>E32+F32-G32</f>
        <v/>
      </c>
      <c r="I32" s="11" t="n"/>
      <c r="J32" s="11" t="n"/>
      <c r="M32" s="140" t="inlineStr">
        <is>
          <t>اسبراي مزيل صداء</t>
        </is>
      </c>
    </row>
    <row r="33" hidden="1" ht="24.6" customFormat="1" customHeight="1" s="140">
      <c r="A33" s="65" t="n">
        <v>10010030</v>
      </c>
      <c r="B33" s="66" t="inlineStr">
        <is>
          <t>أدوات كهربائية</t>
        </is>
      </c>
      <c r="C33" s="67" t="inlineStr">
        <is>
          <t>مفتاح قاطع تيار 125 امبير</t>
        </is>
      </c>
      <c r="D33" s="67" t="inlineStr">
        <is>
          <t>عدد</t>
        </is>
      </c>
      <c r="E33" s="71" t="n">
        <v>0</v>
      </c>
      <c r="F33" s="69">
        <f>SUMIFS(الاضافة!$G$7:$G$60000,الاضافة!$H$7:$H$60000,"*اضاف*",الاضافة!$E$7:$E$60000,'أرصدة المخزن'!C33)</f>
        <v/>
      </c>
      <c r="G33" s="69">
        <f>SUMIFS(الصرف!$H$7:$H$60000,الصرف!$F$7:$F$60000,'أرصدة المخزن'!C33)</f>
        <v/>
      </c>
      <c r="H33" s="70">
        <f>E33+F33-G33</f>
        <v/>
      </c>
      <c r="I33" s="11" t="n"/>
      <c r="J33" s="11" t="n"/>
      <c r="M33" s="140" t="inlineStr">
        <is>
          <t>اسبوط انارة داخلية بحيرات</t>
        </is>
      </c>
    </row>
    <row r="34" hidden="1" ht="24.6" customFormat="1" customHeight="1" s="140">
      <c r="A34" s="65" t="n">
        <v>10010031</v>
      </c>
      <c r="B34" s="66" t="inlineStr">
        <is>
          <t>أدوات كهربائية</t>
        </is>
      </c>
      <c r="C34" s="67" t="inlineStr">
        <is>
          <t>مفتاح قاطع تيار (بلمبات إشارة) NP تركي</t>
        </is>
      </c>
      <c r="D34" s="67" t="inlineStr">
        <is>
          <t>عدد</t>
        </is>
      </c>
      <c r="E34" s="71" t="n">
        <v>0</v>
      </c>
      <c r="F34" s="69">
        <f>SUMIFS(الاضافة!$G$7:$G$60000,الاضافة!$H$7:$H$60000,"*اضاف*",الاضافة!$E$7:$E$60000,'أرصدة المخزن'!C34)</f>
        <v/>
      </c>
      <c r="G34" s="69">
        <f>SUMIFS(الصرف!$H$7:$H$60000,الصرف!$F$7:$F$60000,'أرصدة المخزن'!C34)</f>
        <v/>
      </c>
      <c r="H34" s="70">
        <f>E34+F34-G34</f>
        <v/>
      </c>
      <c r="I34" s="11" t="n"/>
      <c r="J34" s="11" t="n"/>
      <c r="M34" s="140" t="inlineStr">
        <is>
          <t>اسبوط حربة 12 وات</t>
        </is>
      </c>
    </row>
    <row r="35" hidden="1" ht="24.6" customFormat="1" customHeight="1" s="140">
      <c r="A35" s="65" t="n">
        <v>10010032</v>
      </c>
      <c r="B35" s="66" t="inlineStr">
        <is>
          <t>أدوات كهربائية</t>
        </is>
      </c>
      <c r="C35" s="67" t="inlineStr">
        <is>
          <t>مفتاح دفيتير</t>
        </is>
      </c>
      <c r="D35" s="67" t="inlineStr">
        <is>
          <t>عدد</t>
        </is>
      </c>
      <c r="E35" s="71" t="n">
        <v>0</v>
      </c>
      <c r="F35" s="69">
        <f>SUMIFS(الاضافة!$G$7:$G$60000,الاضافة!$H$7:$H$60000,"*اضاف*",الاضافة!$E$7:$E$60000,'أرصدة المخزن'!C35)</f>
        <v/>
      </c>
      <c r="G35" s="69">
        <f>SUMIFS(الصرف!$H$7:$H$60000,الصرف!$F$7:$F$60000,'أرصدة المخزن'!C35)</f>
        <v/>
      </c>
      <c r="H35" s="70">
        <f>E35+F35-G35</f>
        <v/>
      </c>
      <c r="I35" s="11" t="n"/>
      <c r="J35" s="11" t="n"/>
      <c r="M35" s="140" t="inlineStr">
        <is>
          <t>استيكر ZK TECO</t>
        </is>
      </c>
    </row>
    <row r="36" hidden="1" ht="24.6" customFormat="1" customHeight="1" s="140">
      <c r="A36" s="65" t="n">
        <v>10010033</v>
      </c>
      <c r="B36" s="66" t="inlineStr">
        <is>
          <t>أدوات كهربائية</t>
        </is>
      </c>
      <c r="C36" s="67" t="inlineStr">
        <is>
          <t>مفتاح دفيتير بتشينو</t>
        </is>
      </c>
      <c r="D36" s="67" t="inlineStr">
        <is>
          <t>عدد</t>
        </is>
      </c>
      <c r="E36" s="71" t="n">
        <v>0</v>
      </c>
      <c r="F36" s="69">
        <f>SUMIFS(الاضافة!$G$7:$G$60000,الاضافة!$H$7:$H$60000,"*اضاف*",الاضافة!$E$7:$E$60000,'أرصدة المخزن'!C36)</f>
        <v/>
      </c>
      <c r="G36" s="69">
        <f>SUMIFS(الصرف!$H$7:$H$60000,الصرف!$F$7:$F$60000,'أرصدة المخزن'!C36)</f>
        <v/>
      </c>
      <c r="H36" s="70">
        <f>E36+F36-G36</f>
        <v/>
      </c>
      <c r="I36" s="11" t="n"/>
      <c r="J36" s="11" t="n"/>
      <c r="M36" s="140" t="inlineStr">
        <is>
          <t>اصدير 750</t>
        </is>
      </c>
    </row>
    <row r="37" hidden="1" ht="24.6" customFormat="1" customHeight="1" s="140">
      <c r="A37" s="65" t="n">
        <v>10010034</v>
      </c>
      <c r="B37" s="66" t="inlineStr">
        <is>
          <t>أدوات كهربائية</t>
        </is>
      </c>
      <c r="C37" s="67" t="inlineStr">
        <is>
          <t>بريزة وتر بروف</t>
        </is>
      </c>
      <c r="D37" s="67" t="inlineStr">
        <is>
          <t>عدد</t>
        </is>
      </c>
      <c r="E37" s="71" t="n">
        <v>0</v>
      </c>
      <c r="F37" s="69">
        <f>SUMIFS(الاضافة!$G$7:$G$60000,الاضافة!$H$7:$H$60000,"*اضاف*",الاضافة!$E$7:$E$60000,'أرصدة المخزن'!C37)</f>
        <v/>
      </c>
      <c r="G37" s="69">
        <f>SUMIFS(الصرف!$H$7:$H$60000,الصرف!$F$7:$F$60000,'أرصدة المخزن'!C37)</f>
        <v/>
      </c>
      <c r="H37" s="70">
        <f>E37+F37-G37</f>
        <v/>
      </c>
      <c r="I37" s="11" t="n"/>
      <c r="J37" s="11" t="n"/>
      <c r="M37" s="140" t="inlineStr">
        <is>
          <t>اعواد دكت</t>
        </is>
      </c>
    </row>
    <row r="38" hidden="1" ht="24.6" customFormat="1" customHeight="1" s="140">
      <c r="A38" s="65" t="n">
        <v>10010035</v>
      </c>
      <c r="B38" s="66" t="inlineStr">
        <is>
          <t>أدوات كهربائية</t>
        </is>
      </c>
      <c r="C38" s="67" t="inlineStr">
        <is>
          <t>سنسر حركة IR106</t>
        </is>
      </c>
      <c r="D38" s="67" t="inlineStr">
        <is>
          <t>عدد</t>
        </is>
      </c>
      <c r="E38" s="71" t="n">
        <v>0</v>
      </c>
      <c r="F38" s="69">
        <f>SUMIFS(الاضافة!$G$7:$G$60000,الاضافة!$H$7:$H$60000,"*اضاف*",الاضافة!$E$7:$E$60000,'أرصدة المخزن'!C38)</f>
        <v/>
      </c>
      <c r="G38" s="69">
        <f>SUMIFS(الصرف!$H$7:$H$60000,الصرف!$F$7:$F$60000,'أرصدة المخزن'!C38)</f>
        <v/>
      </c>
      <c r="H38" s="70">
        <f>E38+F38-G38</f>
        <v/>
      </c>
      <c r="I38" s="11" t="n"/>
      <c r="J38" s="11" t="n"/>
      <c r="M38" s="140" t="inlineStr">
        <is>
          <t>افيز 1 بوصة فشر</t>
        </is>
      </c>
    </row>
    <row r="39" hidden="1" ht="24.6" customFormat="1" customHeight="1" s="140">
      <c r="A39" s="65" t="n">
        <v>10010036</v>
      </c>
      <c r="B39" s="66" t="inlineStr">
        <is>
          <t>أدوات كهربائية</t>
        </is>
      </c>
      <c r="C39" s="67" t="inlineStr">
        <is>
          <t>خلية ضوئية</t>
        </is>
      </c>
      <c r="D39" s="67" t="inlineStr">
        <is>
          <t>عدد</t>
        </is>
      </c>
      <c r="E39" s="71" t="n">
        <v>60</v>
      </c>
      <c r="F39" s="69">
        <f>SUMIFS(الاضافة!$G$7:$G$60000,الاضافة!$H$7:$H$60000,"*اضاف*",الاضافة!$E$7:$E$60000,'أرصدة المخزن'!C39)</f>
        <v/>
      </c>
      <c r="G39" s="69">
        <f>SUMIFS(الصرف!$H$7:$H$60000,الصرف!$F$7:$F$60000,'أرصدة المخزن'!C39)</f>
        <v/>
      </c>
      <c r="H39" s="70">
        <f>E39+F39-G39</f>
        <v/>
      </c>
      <c r="I39" s="11" t="n"/>
      <c r="J39" s="11" t="n"/>
      <c r="M39" s="140" t="inlineStr">
        <is>
          <t>افيز 2 بوصة</t>
        </is>
      </c>
    </row>
    <row r="40" hidden="1" ht="24.6" customFormat="1" customHeight="1" s="140">
      <c r="A40" s="65" t="n">
        <v>10010037</v>
      </c>
      <c r="B40" s="66" t="inlineStr">
        <is>
          <t>أدوات كهربائية</t>
        </is>
      </c>
      <c r="C40" s="67" t="inlineStr">
        <is>
          <t>سنسر حركة IR112</t>
        </is>
      </c>
      <c r="D40" s="67" t="inlineStr">
        <is>
          <t>عدد</t>
        </is>
      </c>
      <c r="E40" s="71" t="n">
        <v>0</v>
      </c>
      <c r="F40" s="69">
        <f>SUMIFS(الاضافة!$G$7:$G$60000,الاضافة!$H$7:$H$60000,"*اضاف*",الاضافة!$E$7:$E$60000,'أرصدة المخزن'!C40)</f>
        <v/>
      </c>
      <c r="G40" s="69">
        <f>SUMIFS(الصرف!$H$7:$H$60000,الصرف!$F$7:$F$60000,'أرصدة المخزن'!C40)</f>
        <v/>
      </c>
      <c r="H40" s="70">
        <f>E40+F40-G40</f>
        <v/>
      </c>
      <c r="I40" s="11" t="n"/>
      <c r="J40" s="11" t="n"/>
      <c r="M40" s="140" t="inlineStr">
        <is>
          <t>افيز 90 مم بجوان جلد</t>
        </is>
      </c>
    </row>
    <row r="41" hidden="1" ht="24.6" customFormat="1" customHeight="1" s="140">
      <c r="A41" s="65" t="n">
        <v>10010038</v>
      </c>
      <c r="B41" s="66" t="inlineStr">
        <is>
          <t>أدوات كهربائية</t>
        </is>
      </c>
      <c r="C41" s="67" t="inlineStr">
        <is>
          <t>ماكينة سلم ومدخل</t>
        </is>
      </c>
      <c r="D41" s="67" t="inlineStr">
        <is>
          <t>عدد</t>
        </is>
      </c>
      <c r="E41" s="71" t="n">
        <v>16</v>
      </c>
      <c r="F41" s="69">
        <f>SUMIFS(الاضافة!$G$7:$G$60000,الاضافة!$H$7:$H$60000,"*اضاف*",الاضافة!$E$7:$E$60000,'أرصدة المخزن'!C41)</f>
        <v/>
      </c>
      <c r="G41" s="69">
        <f>SUMIFS(الصرف!$H$7:$H$60000,الصرف!$F$7:$F$60000,'أرصدة المخزن'!C41)</f>
        <v/>
      </c>
      <c r="H41" s="70">
        <f>E41+F41-G41</f>
        <v/>
      </c>
      <c r="I41" s="11" t="n"/>
      <c r="J41" s="11" t="n"/>
      <c r="M41" s="140" t="inlineStr">
        <is>
          <t>افيز فيشر 4 بوصة</t>
        </is>
      </c>
    </row>
    <row r="42" hidden="1" ht="24.6" customFormat="1" customHeight="1" s="140">
      <c r="A42" s="65" t="n">
        <v>10010039</v>
      </c>
      <c r="B42" s="66" t="inlineStr">
        <is>
          <t>أدوات كهربائية</t>
        </is>
      </c>
      <c r="C42" s="67" t="inlineStr">
        <is>
          <t>تايمر</t>
        </is>
      </c>
      <c r="D42" s="67" t="inlineStr">
        <is>
          <t>عدد</t>
        </is>
      </c>
      <c r="E42" s="71" t="n">
        <v>4</v>
      </c>
      <c r="F42" s="69">
        <f>SUMIFS(الاضافة!$G$7:$G$60000,الاضافة!$H$7:$H$60000,"*اضاف*",الاضافة!$E$7:$E$60000,'أرصدة المخزن'!C42)</f>
        <v/>
      </c>
      <c r="G42" s="69">
        <f>SUMIFS(الصرف!$H$7:$H$60000,الصرف!$F$7:$F$60000,'أرصدة المخزن'!C42)</f>
        <v/>
      </c>
      <c r="H42" s="70">
        <f>E42+F42-G42</f>
        <v/>
      </c>
      <c r="I42" s="11" t="n"/>
      <c r="J42" s="11" t="n"/>
      <c r="M42" s="140" t="inlineStr">
        <is>
          <t>اكليرك فيبر</t>
        </is>
      </c>
    </row>
    <row r="43" hidden="1" ht="24.6" customFormat="1" customHeight="1" s="140">
      <c r="A43" s="65" t="n">
        <v>10010040</v>
      </c>
      <c r="B43" s="66" t="inlineStr">
        <is>
          <t>أدوات كهربائية</t>
        </is>
      </c>
      <c r="C43" s="67" t="inlineStr">
        <is>
          <t>كونتاكتور شنيدر 32  امبير LC1D18</t>
        </is>
      </c>
      <c r="D43" s="67" t="inlineStr">
        <is>
          <t>عدد</t>
        </is>
      </c>
      <c r="E43" s="71" t="n">
        <v>1</v>
      </c>
      <c r="F43" s="69">
        <f>SUMIFS(الاضافة!$G$7:$G$60000,الاضافة!$H$7:$H$60000,"*اضاف*",الاضافة!$E$7:$E$60000,'أرصدة المخزن'!C43)</f>
        <v/>
      </c>
      <c r="G43" s="69">
        <f>SUMIFS(الصرف!$H$7:$H$60000,الصرف!$F$7:$F$60000,'أرصدة المخزن'!C43)</f>
        <v/>
      </c>
      <c r="H43" s="70">
        <f>E43+F43-G43</f>
        <v/>
      </c>
      <c r="I43" s="11" t="n"/>
      <c r="J43" s="11" t="n"/>
      <c r="M43" s="140" t="inlineStr">
        <is>
          <t>الانكية 4</t>
        </is>
      </c>
    </row>
    <row r="44" hidden="1" ht="24.6" customFormat="1" customHeight="1" s="140">
      <c r="A44" s="65" t="n">
        <v>10010041</v>
      </c>
      <c r="B44" s="66" t="inlineStr">
        <is>
          <t>أدوات كهربائية</t>
        </is>
      </c>
      <c r="C44" s="67" t="inlineStr">
        <is>
          <t>تايمر 24 ساعة صيني</t>
        </is>
      </c>
      <c r="D44" s="67" t="inlineStr">
        <is>
          <t>عدد</t>
        </is>
      </c>
      <c r="E44" s="71" t="n">
        <v>0</v>
      </c>
      <c r="F44" s="69">
        <f>SUMIFS(الاضافة!$G$7:$G$60000,الاضافة!$H$7:$H$60000,"*اضاف*",الاضافة!$E$7:$E$60000,'أرصدة المخزن'!C44)</f>
        <v/>
      </c>
      <c r="G44" s="69">
        <f>SUMIFS(الصرف!$H$7:$H$60000,الصرف!$F$7:$F$60000,'أرصدة المخزن'!C44)</f>
        <v/>
      </c>
      <c r="H44" s="70">
        <f>E44+F44-G44</f>
        <v/>
      </c>
      <c r="I44" s="11" t="n"/>
      <c r="J44" s="11" t="n"/>
      <c r="M44" s="140" t="inlineStr">
        <is>
          <t>الفونية لحام</t>
        </is>
      </c>
    </row>
    <row r="45" hidden="1" ht="24.6" customFormat="1" customHeight="1" s="140">
      <c r="A45" s="65" t="n">
        <v>10010042</v>
      </c>
      <c r="B45" s="66" t="inlineStr">
        <is>
          <t>أدوات كهربائية</t>
        </is>
      </c>
      <c r="C45" s="67" t="inlineStr">
        <is>
          <t>رليه RMP-01F 14 رجل</t>
        </is>
      </c>
      <c r="D45" s="67" t="inlineStr">
        <is>
          <t>عدد</t>
        </is>
      </c>
      <c r="E45" s="71" t="n">
        <v>5</v>
      </c>
      <c r="F45" s="69">
        <f>SUMIFS(الاضافة!$G$7:$G$60000,الاضافة!$H$7:$H$60000,"*اضاف*",الاضافة!$E$7:$E$60000,'أرصدة المخزن'!C45)</f>
        <v/>
      </c>
      <c r="G45" s="69">
        <f>SUMIFS(الصرف!$H$7:$H$60000,الصرف!$F$7:$F$60000,'أرصدة المخزن'!C45)</f>
        <v/>
      </c>
      <c r="H45" s="70">
        <f>E45+F45-G45</f>
        <v/>
      </c>
      <c r="I45" s="11" t="n"/>
      <c r="J45" s="11" t="n"/>
      <c r="M45" s="140" t="inlineStr">
        <is>
          <t>النكية الماني 5 مم</t>
        </is>
      </c>
    </row>
    <row r="46" hidden="1" ht="24.6" customFormat="1" customHeight="1" s="140">
      <c r="A46" s="65" t="n">
        <v>10010043</v>
      </c>
      <c r="B46" s="66" t="inlineStr">
        <is>
          <t>أدوات كهربائية</t>
        </is>
      </c>
      <c r="C46" s="67" t="inlineStr">
        <is>
          <t>تايمر ستار دالتا</t>
        </is>
      </c>
      <c r="D46" s="67" t="inlineStr">
        <is>
          <t>عدد</t>
        </is>
      </c>
      <c r="E46" s="71" t="n">
        <v>0</v>
      </c>
      <c r="F46" s="69">
        <f>SUMIFS(الاضافة!$G$7:$G$60000,الاضافة!$H$7:$H$60000,"*اضاف*",الاضافة!$E$7:$E$60000,'أرصدة المخزن'!C46)</f>
        <v/>
      </c>
      <c r="G46" s="69">
        <f>SUMIFS(الصرف!$H$7:$H$60000,الصرف!$F$7:$F$60000,'أرصدة المخزن'!C46)</f>
        <v/>
      </c>
      <c r="H46" s="70">
        <f>E46+F46-G46</f>
        <v/>
      </c>
      <c r="I46" s="11" t="n"/>
      <c r="J46" s="11" t="n"/>
      <c r="M46" s="140" t="inlineStr">
        <is>
          <t>الواح فلاتر داخلية</t>
        </is>
      </c>
    </row>
    <row r="47" hidden="1" ht="24.6" customFormat="1" customHeight="1" s="140">
      <c r="A47" s="65" t="n">
        <v>10010044</v>
      </c>
      <c r="B47" s="66" t="inlineStr">
        <is>
          <t>أدوات كهربائية</t>
        </is>
      </c>
      <c r="C47" s="67" t="inlineStr">
        <is>
          <t>قاعدة ريشة ربلاي</t>
        </is>
      </c>
      <c r="D47" s="67" t="inlineStr">
        <is>
          <t>عدد</t>
        </is>
      </c>
      <c r="E47" s="71" t="n">
        <v>0</v>
      </c>
      <c r="F47" s="69">
        <f>SUMIFS(الاضافة!$G$7:$G$60000,الاضافة!$H$7:$H$60000,"*اضاف*",الاضافة!$E$7:$E$60000,'أرصدة المخزن'!C47)</f>
        <v/>
      </c>
      <c r="G47" s="69">
        <f>SUMIFS(الصرف!$H$7:$H$60000,الصرف!$F$7:$F$60000,'أرصدة المخزن'!C47)</f>
        <v/>
      </c>
      <c r="H47" s="70">
        <f>E47+F47-G47</f>
        <v/>
      </c>
      <c r="I47" s="11" t="n"/>
      <c r="J47" s="11" t="n"/>
      <c r="M47" s="140" t="inlineStr">
        <is>
          <t>امتداد نُزل</t>
        </is>
      </c>
    </row>
    <row r="48" hidden="1" ht="24.6" customFormat="1" customHeight="1" s="140">
      <c r="A48" s="65" t="n">
        <v>10010045</v>
      </c>
      <c r="B48" s="66" t="inlineStr">
        <is>
          <t>أدوات كهربائية</t>
        </is>
      </c>
      <c r="C48" s="67" t="inlineStr">
        <is>
          <t>اوفرلود 10:7 امبير</t>
        </is>
      </c>
      <c r="D48" s="67" t="inlineStr">
        <is>
          <t>عدد</t>
        </is>
      </c>
      <c r="E48" s="71" t="n">
        <v>0</v>
      </c>
      <c r="F48" s="69">
        <f>SUMIFS(الاضافة!$G$7:$G$60000,الاضافة!$H$7:$H$60000,"*اضاف*",الاضافة!$E$7:$E$60000,'أرصدة المخزن'!C48)</f>
        <v/>
      </c>
      <c r="G48" s="69">
        <f>SUMIFS(الصرف!$H$7:$H$60000,الصرف!$F$7:$F$60000,'أرصدة المخزن'!C48)</f>
        <v/>
      </c>
      <c r="H48" s="70">
        <f>E48+F48-G48</f>
        <v/>
      </c>
      <c r="I48" s="11" t="n"/>
      <c r="J48" s="11" t="n"/>
      <c r="M48" s="140" t="inlineStr">
        <is>
          <t>انبوبة 1/4 ك شحم نباتي سمارت</t>
        </is>
      </c>
    </row>
    <row r="49" hidden="1" ht="24.6" customFormat="1" customHeight="1" s="140">
      <c r="A49" s="65" t="n">
        <v>10010046</v>
      </c>
      <c r="B49" s="66" t="inlineStr">
        <is>
          <t>أدوات كهربائية</t>
        </is>
      </c>
      <c r="C49" s="67" t="inlineStr">
        <is>
          <t>كونتاكتور هيمل 40 امبير</t>
        </is>
      </c>
      <c r="D49" s="67" t="inlineStr">
        <is>
          <t>عدد</t>
        </is>
      </c>
      <c r="E49" s="71" t="n">
        <v>0</v>
      </c>
      <c r="F49" s="69">
        <f>SUMIFS(الاضافة!$G$7:$G$60000,الاضافة!$H$7:$H$60000,"*اضاف*",الاضافة!$E$7:$E$60000,'أرصدة المخزن'!C49)</f>
        <v/>
      </c>
      <c r="G49" s="69">
        <f>SUMIFS(الصرف!$H$7:$H$60000,الصرف!$F$7:$F$60000,'أرصدة المخزن'!C49)</f>
        <v/>
      </c>
      <c r="H49" s="70">
        <f>E49+F49-G49</f>
        <v/>
      </c>
      <c r="I49" s="11" t="n"/>
      <c r="J49" s="11" t="n"/>
      <c r="M49" s="140" t="inlineStr">
        <is>
          <t>انبوبة سلكون</t>
        </is>
      </c>
    </row>
    <row r="50" hidden="1" ht="24.6" customFormat="1" customHeight="1" s="140">
      <c r="A50" s="65" t="n">
        <v>10010047</v>
      </c>
      <c r="B50" s="66" t="inlineStr">
        <is>
          <t>أدوات كهربائية</t>
        </is>
      </c>
      <c r="C50" s="67" t="inlineStr">
        <is>
          <t>كونتاكتور 4 ك 9 امبير</t>
        </is>
      </c>
      <c r="D50" s="67" t="inlineStr">
        <is>
          <t>عدد</t>
        </is>
      </c>
      <c r="E50" s="71" t="n">
        <v>0</v>
      </c>
      <c r="F50" s="69">
        <f>SUMIFS(الاضافة!$G$7:$G$60000,الاضافة!$H$7:$H$60000,"*اضاف*",الاضافة!$E$7:$E$60000,'أرصدة المخزن'!C50)</f>
        <v/>
      </c>
      <c r="G50" s="69">
        <f>SUMIFS(الصرف!$H$7:$H$60000,الصرف!$F$7:$F$60000,'أرصدة المخزن'!C50)</f>
        <v/>
      </c>
      <c r="H50" s="70">
        <f>E50+F50-G50</f>
        <v/>
      </c>
      <c r="I50" s="11" t="n"/>
      <c r="J50" s="11" t="n"/>
      <c r="M50" s="140" t="inlineStr">
        <is>
          <t>اوفر لود 6/4 شيلت</t>
        </is>
      </c>
    </row>
    <row r="51" hidden="1" ht="24.6" customFormat="1" customHeight="1" s="140">
      <c r="A51" s="65" t="n">
        <v>10010048</v>
      </c>
      <c r="B51" s="66" t="inlineStr">
        <is>
          <t>أدوات كهربائية</t>
        </is>
      </c>
      <c r="C51" s="67" t="inlineStr">
        <is>
          <t>اوفرلود 12:18 امبير</t>
        </is>
      </c>
      <c r="D51" s="67" t="inlineStr">
        <is>
          <t>عدد</t>
        </is>
      </c>
      <c r="E51" s="71" t="n">
        <v>0</v>
      </c>
      <c r="F51" s="69">
        <f>SUMIFS(الاضافة!$G$7:$G$60000,الاضافة!$H$7:$H$60000,"*اضاف*",الاضافة!$E$7:$E$60000,'أرصدة المخزن'!C51)</f>
        <v/>
      </c>
      <c r="G51" s="69">
        <f>SUMIFS(الصرف!$H$7:$H$60000,الصرف!$F$7:$F$60000,'أرصدة المخزن'!C51)</f>
        <v/>
      </c>
      <c r="H51" s="70">
        <f>E51+F51-G51</f>
        <v/>
      </c>
      <c r="I51" s="11" t="n"/>
      <c r="J51" s="11" t="n"/>
      <c r="M51" s="140" t="inlineStr">
        <is>
          <t>اوفرلود 10:7 امبير</t>
        </is>
      </c>
    </row>
    <row r="52" hidden="1" ht="24.6" customFormat="1" customHeight="1" s="140">
      <c r="A52" s="65" t="n">
        <v>10010049</v>
      </c>
      <c r="B52" s="66" t="inlineStr">
        <is>
          <t>أدوات كهربائية</t>
        </is>
      </c>
      <c r="C52" s="67" t="inlineStr">
        <is>
          <t>كنتاكتور هيمل 12 امبير</t>
        </is>
      </c>
      <c r="D52" s="67" t="inlineStr">
        <is>
          <t>عدد</t>
        </is>
      </c>
      <c r="E52" s="71" t="n">
        <v>0</v>
      </c>
      <c r="F52" s="69">
        <f>SUMIFS(الاضافة!$G$7:$G$60000,الاضافة!$H$7:$H$60000,"*اضاف*",الاضافة!$E$7:$E$60000,'أرصدة المخزن'!C52)</f>
        <v/>
      </c>
      <c r="G52" s="69">
        <f>SUMIFS(الصرف!$H$7:$H$60000,الصرف!$F$7:$F$60000,'أرصدة المخزن'!C52)</f>
        <v/>
      </c>
      <c r="H52" s="70">
        <f>E52+F52-G52</f>
        <v/>
      </c>
      <c r="I52" s="11" t="n"/>
      <c r="J52" s="11" t="n"/>
      <c r="M52" s="140" t="inlineStr">
        <is>
          <t>اوفرلود 12:18 امبير</t>
        </is>
      </c>
    </row>
    <row r="53" hidden="1" ht="24.6" customFormat="1" customHeight="1" s="140">
      <c r="A53" s="65" t="n">
        <v>10010050</v>
      </c>
      <c r="B53" s="66" t="inlineStr">
        <is>
          <t>أدوات كهربائية</t>
        </is>
      </c>
      <c r="C53" s="67" t="inlineStr">
        <is>
          <t>اوفر لود 6/4 شيلت</t>
        </is>
      </c>
      <c r="D53" s="67" t="inlineStr">
        <is>
          <t>عدد</t>
        </is>
      </c>
      <c r="E53" s="71" t="n">
        <v>0</v>
      </c>
      <c r="F53" s="69">
        <f>SUMIFS(الاضافة!$G$7:$G$60000,الاضافة!$H$7:$H$60000,"*اضاف*",الاضافة!$E$7:$E$60000,'أرصدة المخزن'!C53)</f>
        <v/>
      </c>
      <c r="G53" s="69">
        <f>SUMIFS(الصرف!$H$7:$H$60000,الصرف!$F$7:$F$60000,'أرصدة المخزن'!C53)</f>
        <v/>
      </c>
      <c r="H53" s="70">
        <f>E53+F53-G53</f>
        <v/>
      </c>
      <c r="I53" s="11" t="n"/>
      <c r="J53" s="11" t="n"/>
      <c r="M53" s="140" t="inlineStr">
        <is>
          <t>اوكرة 440</t>
        </is>
      </c>
    </row>
    <row r="54" hidden="1" ht="24.6" customFormat="1" customHeight="1" s="140">
      <c r="A54" s="65" t="n">
        <v>10010051</v>
      </c>
      <c r="B54" s="66" t="inlineStr">
        <is>
          <t>أدوات كهربائية</t>
        </is>
      </c>
      <c r="C54" s="67" t="inlineStr">
        <is>
          <t>كنتاكتور شنايدر</t>
        </is>
      </c>
      <c r="D54" s="67" t="inlineStr">
        <is>
          <t>عدد</t>
        </is>
      </c>
      <c r="E54" s="71" t="n">
        <v>2</v>
      </c>
      <c r="F54" s="69">
        <f>SUMIFS(الاضافة!$G$7:$G$60000,الاضافة!$H$7:$H$60000,"*اضاف*",الاضافة!$E$7:$E$60000,'أرصدة المخزن'!C54)</f>
        <v/>
      </c>
      <c r="G54" s="69">
        <f>SUMIFS(الصرف!$H$7:$H$60000,الصرف!$F$7:$F$60000,'أرصدة المخزن'!C54)</f>
        <v/>
      </c>
      <c r="H54" s="70">
        <f>E54+F54-G54</f>
        <v/>
      </c>
      <c r="I54" s="11" t="n"/>
      <c r="J54" s="11" t="n"/>
      <c r="M54" s="140" t="inlineStr">
        <is>
          <t>اوكرة سوليدا</t>
        </is>
      </c>
    </row>
    <row r="55" hidden="1" ht="24.6" customFormat="1" customHeight="1" s="140">
      <c r="A55" s="65" t="n">
        <v>10010052</v>
      </c>
      <c r="B55" s="66" t="inlineStr">
        <is>
          <t>أدوات كهربائية</t>
        </is>
      </c>
      <c r="C55" s="67" t="inlineStr">
        <is>
          <t>خلية ضوئية شنايدر</t>
        </is>
      </c>
      <c r="D55" s="67" t="inlineStr">
        <is>
          <t>عدد</t>
        </is>
      </c>
      <c r="E55" s="71" t="n">
        <v>0</v>
      </c>
      <c r="F55" s="69">
        <f>SUMIFS(الاضافة!$G$7:$G$60000,الاضافة!$H$7:$H$60000,"*اضاف*",الاضافة!$E$7:$E$60000,'أرصدة المخزن'!C55)</f>
        <v/>
      </c>
      <c r="G55" s="69">
        <f>SUMIFS(الصرف!$H$7:$H$60000,الصرف!$F$7:$F$60000,'أرصدة المخزن'!C55)</f>
        <v/>
      </c>
      <c r="H55" s="70">
        <f>E55+F55-G55</f>
        <v/>
      </c>
      <c r="I55" s="11" t="n"/>
      <c r="J55" s="11" t="n"/>
      <c r="M55" s="140" t="inlineStr">
        <is>
          <t>اوكرة شطاف داخلي</t>
        </is>
      </c>
    </row>
    <row r="56" hidden="1" ht="24.6" customFormat="1" customHeight="1" s="140">
      <c r="A56" s="65" t="n">
        <v>10010053</v>
      </c>
      <c r="B56" s="66" t="inlineStr">
        <is>
          <t>أدوات كهربائية</t>
        </is>
      </c>
      <c r="C56" s="67" t="inlineStr">
        <is>
          <t>تايمر ABB</t>
        </is>
      </c>
      <c r="D56" s="67" t="inlineStr">
        <is>
          <t>عدد</t>
        </is>
      </c>
      <c r="E56" s="71" t="n">
        <v>0</v>
      </c>
      <c r="F56" s="69">
        <f>SUMIFS(الاضافة!$G$7:$G$60000,الاضافة!$H$7:$H$60000,"*اضاف*",الاضافة!$E$7:$E$60000,'أرصدة المخزن'!C56)</f>
        <v/>
      </c>
      <c r="G56" s="69">
        <f>SUMIFS(الصرف!$H$7:$H$60000,الصرف!$F$7:$F$60000,'أرصدة المخزن'!C56)</f>
        <v/>
      </c>
      <c r="H56" s="70">
        <f>E56+F56-G56</f>
        <v/>
      </c>
      <c r="I56" s="11" t="n"/>
      <c r="J56" s="11" t="n"/>
      <c r="M56" s="140" t="inlineStr">
        <is>
          <t>اوكرة هرم</t>
        </is>
      </c>
    </row>
    <row r="57" hidden="1" ht="24.6" customFormat="1" customHeight="1" s="140">
      <c r="A57" s="65" t="n">
        <v>10010054</v>
      </c>
      <c r="B57" s="66" t="inlineStr">
        <is>
          <t>أدوات كهربائية</t>
        </is>
      </c>
      <c r="C57" s="67" t="inlineStr">
        <is>
          <t>ريلي فيندر 14 طرف بقاعدة 220 فولت</t>
        </is>
      </c>
      <c r="D57" s="67" t="inlineStr">
        <is>
          <t>عدد</t>
        </is>
      </c>
      <c r="E57" s="71" t="n">
        <v>0</v>
      </c>
      <c r="F57" s="69">
        <f>SUMIFS(الاضافة!$G$7:$G$60000,الاضافة!$H$7:$H$60000,"*اضاف*",الاضافة!$E$7:$E$60000,'أرصدة المخزن'!C57)</f>
        <v/>
      </c>
      <c r="G57" s="69">
        <f>SUMIFS(الصرف!$H$7:$H$60000,الصرف!$F$7:$F$60000,'أرصدة المخزن'!C57)</f>
        <v/>
      </c>
      <c r="H57" s="70">
        <f>E57+F57-G57</f>
        <v/>
      </c>
      <c r="I57" s="11" t="n"/>
      <c r="J57" s="11" t="n"/>
      <c r="M57" s="140" t="inlineStr">
        <is>
          <t>ايبوكس</t>
        </is>
      </c>
    </row>
    <row r="58" hidden="1" ht="24.6" customFormat="1" customHeight="1" s="140">
      <c r="A58" s="65" t="n">
        <v>10010055</v>
      </c>
      <c r="B58" s="66" t="inlineStr">
        <is>
          <t>أدوات كهربائية</t>
        </is>
      </c>
      <c r="C58" s="67" t="inlineStr">
        <is>
          <t>لمبة 9 وات</t>
        </is>
      </c>
      <c r="D58" s="67" t="inlineStr">
        <is>
          <t>عدد</t>
        </is>
      </c>
      <c r="E58" s="71" t="n">
        <v>200</v>
      </c>
      <c r="F58" s="69">
        <f>SUMIFS(الاضافة!$G$7:$G$60000,الاضافة!$H$7:$H$60000,"*اضاف*",الاضافة!$E$7:$E$60000,'أرصدة المخزن'!C58)</f>
        <v/>
      </c>
      <c r="G58" s="69">
        <f>SUMIFS(الصرف!$H$7:$H$60000,الصرف!$F$7:$F$60000,'أرصدة المخزن'!C58)</f>
        <v/>
      </c>
      <c r="H58" s="70">
        <f>E58+F58-G58</f>
        <v/>
      </c>
      <c r="I58" s="11" t="n"/>
      <c r="J58" s="11" t="n"/>
      <c r="M58" s="140" t="inlineStr">
        <is>
          <t>باب سيكوريت*2.5 متر</t>
        </is>
      </c>
    </row>
    <row r="59" hidden="1" ht="24.6" customFormat="1" customHeight="1" s="140">
      <c r="A59" s="65" t="n">
        <v>10010056</v>
      </c>
      <c r="B59" s="66" t="inlineStr">
        <is>
          <t>أدوات كهربائية</t>
        </is>
      </c>
      <c r="C59" s="67" t="inlineStr">
        <is>
          <t>كشاف 20*20 غاطس ورم</t>
        </is>
      </c>
      <c r="D59" s="67" t="inlineStr">
        <is>
          <t>عدد</t>
        </is>
      </c>
      <c r="E59" s="71" t="n">
        <v>0</v>
      </c>
      <c r="F59" s="69">
        <f>SUMIFS(الاضافة!$G$7:$G$60000,الاضافة!$H$7:$H$60000,"*اضاف*",الاضافة!$E$7:$E$60000,'أرصدة المخزن'!C59)</f>
        <v/>
      </c>
      <c r="G59" s="69">
        <f>SUMIFS(الصرف!$H$7:$H$60000,الصرف!$F$7:$F$60000,'أرصدة المخزن'!C59)</f>
        <v/>
      </c>
      <c r="H59" s="70">
        <f>E59+F59-G59</f>
        <v/>
      </c>
      <c r="I59" s="11" t="n"/>
      <c r="J59" s="11" t="n"/>
      <c r="M59" s="140" t="inlineStr">
        <is>
          <t>بارة اوميجا</t>
        </is>
      </c>
    </row>
    <row r="60" hidden="1" ht="24.6" customFormat="1" customHeight="1" s="140">
      <c r="A60" s="65" t="n">
        <v>10010057</v>
      </c>
      <c r="B60" s="66" t="inlineStr">
        <is>
          <t>أدوات كهربائية</t>
        </is>
      </c>
      <c r="C60" s="67" t="inlineStr">
        <is>
          <t>كشاف 20*20 مدور ورم</t>
        </is>
      </c>
      <c r="D60" s="67" t="inlineStr">
        <is>
          <t>عدد</t>
        </is>
      </c>
      <c r="E60" s="71" t="n">
        <v>0</v>
      </c>
      <c r="F60" s="69">
        <f>SUMIFS(الاضافة!$G$7:$G$60000,الاضافة!$H$7:$H$60000,"*اضاف*",الاضافة!$E$7:$E$60000,'أرصدة المخزن'!C60)</f>
        <v/>
      </c>
      <c r="G60" s="69">
        <f>SUMIFS(الصرف!$H$7:$H$60000,الصرف!$F$7:$F$60000,'أرصدة المخزن'!C60)</f>
        <v/>
      </c>
      <c r="H60" s="70">
        <f>E60+F60-G60</f>
        <v/>
      </c>
      <c r="I60" s="11" t="n"/>
      <c r="J60" s="11" t="n"/>
      <c r="M60" s="140" t="inlineStr">
        <is>
          <t>بارة ثلاثية 380</t>
        </is>
      </c>
    </row>
    <row r="61" hidden="1" ht="24.6" customFormat="1" customHeight="1" s="140">
      <c r="A61" s="65" t="n">
        <v>10010058</v>
      </c>
      <c r="B61" s="66" t="inlineStr">
        <is>
          <t>أدوات كهربائية</t>
        </is>
      </c>
      <c r="C61" s="67" t="inlineStr">
        <is>
          <t>ترنس 18 وات</t>
        </is>
      </c>
      <c r="D61" s="67" t="inlineStr">
        <is>
          <t>عدد</t>
        </is>
      </c>
      <c r="E61" s="71" t="n">
        <v>185</v>
      </c>
      <c r="F61" s="69">
        <f>SUMIFS(الاضافة!$G$7:$G$60000,الاضافة!$H$7:$H$60000,"*اضاف*",الاضافة!$E$7:$E$60000,'أرصدة المخزن'!C61)</f>
        <v/>
      </c>
      <c r="G61" s="69">
        <f>SUMIFS(الصرف!$H$7:$H$60000,الصرف!$F$7:$F$60000,'أرصدة المخزن'!C61)</f>
        <v/>
      </c>
      <c r="H61" s="70">
        <f>E61+F61-G61</f>
        <v/>
      </c>
      <c r="I61" s="11" t="n"/>
      <c r="J61" s="11" t="n"/>
      <c r="M61" s="140" t="inlineStr">
        <is>
          <t>بازلت</t>
        </is>
      </c>
    </row>
    <row r="62" hidden="1" ht="24.6" customFormat="1" customHeight="1" s="140">
      <c r="A62" s="65" t="n">
        <v>10010059</v>
      </c>
      <c r="B62" s="66" t="inlineStr">
        <is>
          <t>أدوات كهربائية</t>
        </is>
      </c>
      <c r="C62" s="67" t="inlineStr">
        <is>
          <t>شلباية علي التيار 50 وات</t>
        </is>
      </c>
      <c r="D62" s="67" t="inlineStr">
        <is>
          <t>عدد</t>
        </is>
      </c>
      <c r="E62" s="71" t="n">
        <v>0</v>
      </c>
      <c r="F62" s="69">
        <f>SUMIFS(الاضافة!$G$7:$G$60000,الاضافة!$H$7:$H$60000,"*اضاف*",الاضافة!$E$7:$E$60000,'أرصدة المخزن'!C62)</f>
        <v/>
      </c>
      <c r="G62" s="69">
        <f>SUMIFS(الصرف!$H$7:$H$60000,الصرف!$F$7:$F$60000,'أرصدة المخزن'!C62)</f>
        <v/>
      </c>
      <c r="H62" s="70">
        <f>E62+F62-G62</f>
        <v/>
      </c>
      <c r="I62" s="11" t="n"/>
      <c r="J62" s="11" t="n"/>
      <c r="M62" s="140" t="inlineStr">
        <is>
          <t>باسكت فلتر</t>
        </is>
      </c>
    </row>
    <row r="63" hidden="1" ht="24.6" customFormat="1" customHeight="1" s="140">
      <c r="A63" s="65" t="n">
        <v>10010060</v>
      </c>
      <c r="B63" s="66" t="inlineStr">
        <is>
          <t>أدوات كهربائية</t>
        </is>
      </c>
      <c r="C63" s="67" t="inlineStr">
        <is>
          <t>لمبة اليوس 7 وات الترا ورم</t>
        </is>
      </c>
      <c r="D63" s="67" t="inlineStr">
        <is>
          <t>عدد</t>
        </is>
      </c>
      <c r="E63" s="71" t="n">
        <v>0</v>
      </c>
      <c r="F63" s="69">
        <f>SUMIFS(الاضافة!$G$7:$G$60000,الاضافة!$H$7:$H$60000,"*اضاف*",الاضافة!$E$7:$E$60000,'أرصدة المخزن'!C63)</f>
        <v/>
      </c>
      <c r="G63" s="69">
        <f>SUMIFS(الصرف!$H$7:$H$60000,الصرف!$F$7:$F$60000,'أرصدة المخزن'!C63)</f>
        <v/>
      </c>
      <c r="H63" s="70">
        <f>E63+F63-G63</f>
        <v/>
      </c>
      <c r="I63" s="11" t="n"/>
      <c r="J63" s="11" t="n"/>
      <c r="M63" s="140" t="inlineStr">
        <is>
          <t>باسكت قمامة</t>
        </is>
      </c>
    </row>
    <row r="64" hidden="1" ht="24.6" customFormat="1" customHeight="1" s="140">
      <c r="A64" s="65" t="n">
        <v>10010061</v>
      </c>
      <c r="B64" s="66" t="inlineStr">
        <is>
          <t>أدوات كهربائية</t>
        </is>
      </c>
      <c r="C64" s="67" t="inlineStr">
        <is>
          <t>كشاف 15*15 مربع ورم</t>
        </is>
      </c>
      <c r="D64" s="67" t="inlineStr">
        <is>
          <t>عدد</t>
        </is>
      </c>
      <c r="E64" s="71" t="n">
        <v>0</v>
      </c>
      <c r="F64" s="69">
        <f>SUMIFS(الاضافة!$G$7:$G$60000,الاضافة!$H$7:$H$60000,"*اضاف*",الاضافة!$E$7:$E$60000,'أرصدة المخزن'!C64)</f>
        <v/>
      </c>
      <c r="G64" s="69">
        <f>SUMIFS(الصرف!$H$7:$H$60000,الصرف!$F$7:$F$60000,'أرصدة المخزن'!C64)</f>
        <v/>
      </c>
      <c r="H64" s="70">
        <f>E64+F64-G64</f>
        <v/>
      </c>
      <c r="I64" s="11" t="n"/>
      <c r="J64" s="11" t="n"/>
      <c r="M64" s="140" t="inlineStr">
        <is>
          <t>باكت بنط 3.5مم(10 بنط )</t>
        </is>
      </c>
    </row>
    <row r="65" hidden="1" ht="24.6" customFormat="1" customHeight="1" s="140">
      <c r="A65" s="65" t="n">
        <v>10010062</v>
      </c>
      <c r="B65" s="66" t="inlineStr">
        <is>
          <t>أدوات كهربائية</t>
        </is>
      </c>
      <c r="C65" s="67" t="inlineStr">
        <is>
          <t>اسبوط حربة 12 وات</t>
        </is>
      </c>
      <c r="D65" s="67" t="inlineStr">
        <is>
          <t>عدد</t>
        </is>
      </c>
      <c r="E65" s="71" t="n">
        <v>0</v>
      </c>
      <c r="F65" s="69">
        <f>SUMIFS(الاضافة!$G$7:$G$60000,الاضافة!$H$7:$H$60000,"*اضاف*",الاضافة!$E$7:$E$60000,'أرصدة المخزن'!C65)</f>
        <v/>
      </c>
      <c r="G65" s="69">
        <f>SUMIFS(الصرف!$H$7:$H$60000,الصرف!$F$7:$F$60000,'أرصدة المخزن'!C65)</f>
        <v/>
      </c>
      <c r="H65" s="70">
        <f>E65+F65-G65</f>
        <v/>
      </c>
      <c r="I65" s="11" t="n"/>
      <c r="J65" s="11" t="n"/>
      <c r="M65" s="140" t="inlineStr">
        <is>
          <t>باكت بنط 4مم(10 بنط )</t>
        </is>
      </c>
    </row>
    <row r="66" hidden="1" ht="24.6" customFormat="1" customHeight="1" s="140">
      <c r="A66" s="65" t="n">
        <v>10010063</v>
      </c>
      <c r="B66" s="66" t="inlineStr">
        <is>
          <t>أدوات كهربائية</t>
        </is>
      </c>
      <c r="C66" s="67" t="inlineStr">
        <is>
          <t>لمبة 8 وات</t>
        </is>
      </c>
      <c r="D66" s="67" t="inlineStr">
        <is>
          <t>عدد</t>
        </is>
      </c>
      <c r="E66" s="71" t="n">
        <v>0</v>
      </c>
      <c r="F66" s="69">
        <f>SUMIFS(الاضافة!$G$7:$G$60000,الاضافة!$H$7:$H$60000,"*اضاف*",الاضافة!$E$7:$E$60000,'أرصدة المخزن'!C66)</f>
        <v/>
      </c>
      <c r="G66" s="69">
        <f>SUMIFS(الصرف!$H$7:$H$60000,الصرف!$F$7:$F$60000,'أرصدة المخزن'!C66)</f>
        <v/>
      </c>
      <c r="H66" s="70">
        <f>E66+F66-G66</f>
        <v/>
      </c>
      <c r="I66" s="11" t="n"/>
      <c r="J66" s="11" t="n"/>
      <c r="M66" s="140" t="inlineStr">
        <is>
          <t>ببلر هانتر 25</t>
        </is>
      </c>
    </row>
    <row r="67" hidden="1" ht="24.6" customFormat="1" customHeight="1" s="140">
      <c r="A67" s="65" t="n">
        <v>10010064</v>
      </c>
      <c r="B67" s="66" t="inlineStr">
        <is>
          <t>أدوات كهربائية</t>
        </is>
      </c>
      <c r="C67" s="83" t="inlineStr">
        <is>
          <t>ترنس 30 وات</t>
        </is>
      </c>
      <c r="D67" s="67" t="inlineStr">
        <is>
          <t>عدد</t>
        </is>
      </c>
      <c r="E67" s="71" t="n">
        <v>0</v>
      </c>
      <c r="F67" s="69">
        <f>SUMIFS(الاضافة!$G$7:$G$60000,الاضافة!$H$7:$H$60000,"*اضاف*",الاضافة!$E$7:$E$60000,'أرصدة المخزن'!C67)</f>
        <v/>
      </c>
      <c r="G67" s="69">
        <f>SUMIFS(الصرف!$H$7:$H$60000,الصرف!$F$7:$F$60000,'أرصدة المخزن'!C67)</f>
        <v/>
      </c>
      <c r="H67" s="70">
        <f>E67+F67-G67</f>
        <v/>
      </c>
      <c r="I67" s="11" t="n"/>
      <c r="J67" s="11" t="n"/>
      <c r="M67" s="140" t="inlineStr">
        <is>
          <t>ببلر هانتر 50</t>
        </is>
      </c>
    </row>
    <row r="68" hidden="1" ht="24.6" customFormat="1" customHeight="1" s="140">
      <c r="A68" s="65" t="n">
        <v>10010065</v>
      </c>
      <c r="B68" s="66" t="inlineStr">
        <is>
          <t>أدوات كهربائية</t>
        </is>
      </c>
      <c r="C68" s="67" t="inlineStr">
        <is>
          <t>لمبة سويدي 100 وات</t>
        </is>
      </c>
      <c r="D68" s="67" t="inlineStr">
        <is>
          <t>عدد</t>
        </is>
      </c>
      <c r="E68" s="71" t="n">
        <v>0</v>
      </c>
      <c r="F68" s="69">
        <f>SUMIFS(الاضافة!$G$7:$G$60000,الاضافة!$H$7:$H$60000,"*اضاف*",الاضافة!$E$7:$E$60000,'أرصدة المخزن'!C68)</f>
        <v/>
      </c>
      <c r="G68" s="69">
        <f>SUMIFS(الصرف!$H$7:$H$60000,الصرف!$F$7:$F$60000,'أرصدة المخزن'!C68)</f>
        <v/>
      </c>
      <c r="H68" s="70">
        <f>E68+F68-G68</f>
        <v/>
      </c>
      <c r="I68" s="11" t="n"/>
      <c r="J68" s="11" t="n"/>
      <c r="M68" s="140" t="inlineStr">
        <is>
          <t>بخاخة معطر  فريدة</t>
        </is>
      </c>
    </row>
    <row r="69" hidden="1" ht="24.6" customFormat="1" customHeight="1" s="140">
      <c r="A69" s="65" t="n">
        <v>10010066</v>
      </c>
      <c r="B69" s="66" t="inlineStr">
        <is>
          <t>أدوات كهربائية</t>
        </is>
      </c>
      <c r="C69" s="67" t="inlineStr">
        <is>
          <t>لمبة بيان</t>
        </is>
      </c>
      <c r="D69" s="67" t="inlineStr">
        <is>
          <t>عدد</t>
        </is>
      </c>
      <c r="E69" s="71" t="n">
        <v>0</v>
      </c>
      <c r="F69" s="69">
        <f>SUMIFS(الاضافة!$G$7:$G$60000,الاضافة!$H$7:$H$60000,"*اضاف*",الاضافة!$E$7:$E$60000,'أرصدة المخزن'!C69)</f>
        <v/>
      </c>
      <c r="G69" s="69">
        <f>SUMIFS(الصرف!$H$7:$H$60000,الصرف!$F$7:$F$60000,'أرصدة المخزن'!C69)</f>
        <v/>
      </c>
      <c r="H69" s="70">
        <f>E69+F69-G69</f>
        <v/>
      </c>
      <c r="I69" s="11" t="n"/>
      <c r="J69" s="11" t="n"/>
      <c r="M69" s="140" t="inlineStr">
        <is>
          <t>بداية  16 مم /5. بوصة PE</t>
        </is>
      </c>
    </row>
    <row r="70" hidden="1" ht="24.6" customFormat="1" customHeight="1" s="140">
      <c r="A70" s="65" t="n">
        <v>10010067</v>
      </c>
      <c r="B70" s="66" t="inlineStr">
        <is>
          <t>أدوات كهربائية</t>
        </is>
      </c>
      <c r="C70" s="67" t="inlineStr">
        <is>
          <t>كشاف ابيض بانل</t>
        </is>
      </c>
      <c r="D70" s="67" t="inlineStr">
        <is>
          <t>عدد</t>
        </is>
      </c>
      <c r="E70" s="71" t="n">
        <v>20</v>
      </c>
      <c r="F70" s="69">
        <f>SUMIFS(الاضافة!$G$7:$G$60000,الاضافة!$H$7:$H$60000,"*اضاف*",الاضافة!$E$7:$E$60000,'أرصدة المخزن'!C70)</f>
        <v/>
      </c>
      <c r="G70" s="69">
        <f>SUMIFS(الصرف!$H$7:$H$60000,الصرف!$F$7:$F$60000,'أرصدة المخزن'!C70)</f>
        <v/>
      </c>
      <c r="H70" s="70">
        <f>E70+F70-G70</f>
        <v/>
      </c>
      <c r="I70" s="11" t="n"/>
      <c r="J70" s="11" t="n"/>
      <c r="M70" s="140" t="inlineStr">
        <is>
          <t>بردة 110 كومر</t>
        </is>
      </c>
    </row>
    <row r="71" hidden="1" ht="24.6" customFormat="1" customHeight="1" s="140">
      <c r="A71" s="65" t="n">
        <v>10010068</v>
      </c>
      <c r="B71" s="66" t="inlineStr">
        <is>
          <t>أدوات كهربائية</t>
        </is>
      </c>
      <c r="C71" s="67" t="inlineStr">
        <is>
          <t>دويل</t>
        </is>
      </c>
      <c r="D71" s="67" t="inlineStr">
        <is>
          <t>عدد</t>
        </is>
      </c>
      <c r="E71" s="71" t="n">
        <v>75</v>
      </c>
      <c r="F71" s="69">
        <f>SUMIFS(الاضافة!$G$7:$G$60000,الاضافة!$H$7:$H$60000,"*اضاف*",الاضافة!$E$7:$E$60000,'أرصدة المخزن'!C71)</f>
        <v/>
      </c>
      <c r="G71" s="69">
        <f>SUMIFS(الصرف!$H$7:$H$60000,الصرف!$F$7:$F$60000,'أرصدة المخزن'!C71)</f>
        <v/>
      </c>
      <c r="H71" s="70">
        <f>E71+F71-G71</f>
        <v/>
      </c>
      <c r="I71" s="11" t="n"/>
      <c r="J71" s="11" t="n"/>
      <c r="M71" s="140" t="inlineStr">
        <is>
          <t>بردة 160 كومر</t>
        </is>
      </c>
    </row>
    <row r="72" hidden="1" ht="24.6" customFormat="1" customHeight="1" s="140">
      <c r="A72" s="65" t="n">
        <v>10010069</v>
      </c>
      <c r="B72" s="66" t="inlineStr">
        <is>
          <t>أدوات كهربائية</t>
        </is>
      </c>
      <c r="C72" s="67" t="inlineStr">
        <is>
          <t>شريط ليد 18 وات 60 سم</t>
        </is>
      </c>
      <c r="D72" s="67" t="inlineStr">
        <is>
          <t>عدد</t>
        </is>
      </c>
      <c r="E72" s="71" t="n">
        <v>100</v>
      </c>
      <c r="F72" s="69">
        <f>SUMIFS(الاضافة!$G$7:$G$60000,الاضافة!$H$7:$H$60000,"*اضاف*",الاضافة!$E$7:$E$60000,'أرصدة المخزن'!C72)</f>
        <v/>
      </c>
      <c r="G72" s="69">
        <f>SUMIFS(الصرف!$H$7:$H$60000,الصرف!$F$7:$F$60000,'أرصدة المخزن'!C72)</f>
        <v/>
      </c>
      <c r="H72" s="70">
        <f>E72+F72-G72</f>
        <v/>
      </c>
      <c r="I72" s="11" t="n"/>
      <c r="J72" s="11" t="n"/>
      <c r="M72" s="140" t="inlineStr">
        <is>
          <t>بردة 4 بوصة بولي</t>
        </is>
      </c>
    </row>
    <row r="73" hidden="1" ht="24.6" customFormat="1" customHeight="1" s="140">
      <c r="A73" s="65" t="n">
        <v>10010070</v>
      </c>
      <c r="B73" s="66" t="inlineStr">
        <is>
          <t>أدوات كهربائية</t>
        </is>
      </c>
      <c r="C73" s="67" t="inlineStr">
        <is>
          <t>لمبة ابليك شوكة 5 وات كاس كعب كبير</t>
        </is>
      </c>
      <c r="D73" s="67" t="inlineStr">
        <is>
          <t>عدد</t>
        </is>
      </c>
      <c r="E73" s="71" t="n">
        <v>0</v>
      </c>
      <c r="F73" s="69">
        <f>SUMIFS(الاضافة!$G$7:$G$60000,الاضافة!$H$7:$H$60000,"*اضاف*",الاضافة!$E$7:$E$60000,'أرصدة المخزن'!C73)</f>
        <v/>
      </c>
      <c r="G73" s="69">
        <f>SUMIFS(الصرف!$H$7:$H$60000,الصرف!$F$7:$F$60000,'أرصدة المخزن'!C73)</f>
        <v/>
      </c>
      <c r="H73" s="70">
        <f>E73+F73-G73</f>
        <v/>
      </c>
      <c r="I73" s="11" t="n"/>
      <c r="J73" s="11" t="n"/>
      <c r="M73" s="140" t="inlineStr">
        <is>
          <t>بردة 4 بوصة حديد</t>
        </is>
      </c>
    </row>
    <row r="74" hidden="1" ht="24.6" customFormat="1" customHeight="1" s="140">
      <c r="A74" s="65" t="n">
        <v>10010071</v>
      </c>
      <c r="B74" s="66" t="inlineStr">
        <is>
          <t>أدوات كهربائية</t>
        </is>
      </c>
      <c r="C74" s="67" t="inlineStr">
        <is>
          <t>كشاف 200 وات</t>
        </is>
      </c>
      <c r="D74" s="67" t="inlineStr">
        <is>
          <t>عدد</t>
        </is>
      </c>
      <c r="E74" s="71" t="n">
        <v>0</v>
      </c>
      <c r="F74" s="69">
        <f>SUMIFS(الاضافة!$G$7:$G$60000,الاضافة!$H$7:$H$60000,"*اضاف*",الاضافة!$E$7:$E$60000,'أرصدة المخزن'!C74)</f>
        <v/>
      </c>
      <c r="G74" s="69">
        <f>SUMIFS(الصرف!$H$7:$H$60000,الصرف!$F$7:$F$60000,'أرصدة المخزن'!C74)</f>
        <v/>
      </c>
      <c r="H74" s="70">
        <f>E74+F74-G74</f>
        <v/>
      </c>
      <c r="I74" s="11" t="n"/>
      <c r="J74" s="11" t="n"/>
      <c r="M74" s="140" t="inlineStr">
        <is>
          <t>بردة 4 بوصة زهر</t>
        </is>
      </c>
    </row>
    <row r="75" hidden="1" ht="24.6" customFormat="1" customHeight="1" s="140">
      <c r="A75" s="65" t="n">
        <v>10010072</v>
      </c>
      <c r="B75" s="66" t="inlineStr">
        <is>
          <t>أدوات كهربائية</t>
        </is>
      </c>
      <c r="C75" s="67" t="inlineStr">
        <is>
          <t>ابليك UP&amp;down</t>
        </is>
      </c>
      <c r="D75" s="67" t="inlineStr">
        <is>
          <t>عدد</t>
        </is>
      </c>
      <c r="E75" s="71" t="n">
        <v>0</v>
      </c>
      <c r="F75" s="69">
        <f>SUMIFS(الاضافة!$G$7:$G$60000,الاضافة!$H$7:$H$60000,"*اضاف*",الاضافة!$E$7:$E$60000,'أرصدة المخزن'!C75)</f>
        <v/>
      </c>
      <c r="G75" s="69">
        <f>SUMIFS(الصرف!$H$7:$H$60000,الصرف!$F$7:$F$60000,'أرصدة المخزن'!C75)</f>
        <v/>
      </c>
      <c r="H75" s="70">
        <f>E75+F75-G75</f>
        <v/>
      </c>
      <c r="I75" s="11" t="n"/>
      <c r="J75" s="11" t="n"/>
      <c r="M75" s="140" t="inlineStr">
        <is>
          <t>بردة 6 بوصة</t>
        </is>
      </c>
    </row>
    <row r="76" hidden="1" ht="24.6" customFormat="1" customHeight="1" s="140">
      <c r="A76" s="65" t="n">
        <v>10010073</v>
      </c>
      <c r="B76" s="66" t="inlineStr">
        <is>
          <t>أدوات كهربائية</t>
        </is>
      </c>
      <c r="C76" s="67" t="inlineStr">
        <is>
          <t>قاعدة بولارد بلاستك</t>
        </is>
      </c>
      <c r="D76" s="67" t="inlineStr">
        <is>
          <t>عدد</t>
        </is>
      </c>
      <c r="E76" s="71" t="n">
        <v>0</v>
      </c>
      <c r="F76" s="69">
        <f>SUMIFS(الاضافة!$G$7:$G$60000,الاضافة!$H$7:$H$60000,"*اضاف*",الاضافة!$E$7:$E$60000,'أرصدة المخزن'!C76)</f>
        <v/>
      </c>
      <c r="G76" s="69">
        <f>SUMIFS(الصرف!$H$7:$H$60000,الصرف!$F$7:$F$60000,'أرصدة المخزن'!C76)</f>
        <v/>
      </c>
      <c r="H76" s="70">
        <f>E76+F76-G76</f>
        <v/>
      </c>
      <c r="I76" s="11" t="n"/>
      <c r="J76" s="11" t="n"/>
      <c r="M76" s="140" t="inlineStr">
        <is>
          <t>بردة 75 مم كومر</t>
        </is>
      </c>
    </row>
    <row r="77" hidden="1" ht="24.6" customFormat="1" customHeight="1" s="140">
      <c r="A77" s="65" t="n">
        <v>10010074</v>
      </c>
      <c r="B77" s="66" t="inlineStr">
        <is>
          <t>أدوات كهربائية</t>
        </is>
      </c>
      <c r="C77" s="67" t="inlineStr">
        <is>
          <t>ابلايت ارض 12 وات</t>
        </is>
      </c>
      <c r="D77" s="67" t="inlineStr">
        <is>
          <t>عدد</t>
        </is>
      </c>
      <c r="E77" s="71" t="n">
        <v>0</v>
      </c>
      <c r="F77" s="69">
        <f>SUMIFS(الاضافة!$G$7:$G$60000,الاضافة!$H$7:$H$60000,"*اضاف*",الاضافة!$E$7:$E$60000,'أرصدة المخزن'!C77)</f>
        <v/>
      </c>
      <c r="G77" s="69">
        <f>SUMIFS(الصرف!$H$7:$H$60000,الصرف!$F$7:$F$60000,'أرصدة المخزن'!C77)</f>
        <v/>
      </c>
      <c r="H77" s="70">
        <f>E77+F77-G77</f>
        <v/>
      </c>
      <c r="I77" s="11" t="n"/>
      <c r="J77" s="11" t="n"/>
      <c r="M77" s="140" t="inlineStr">
        <is>
          <t>بردة 90 ملي كومر</t>
        </is>
      </c>
    </row>
    <row r="78" hidden="1" ht="24.6" customFormat="1" customHeight="1" s="140">
      <c r="A78" s="65" t="n">
        <v>10010075</v>
      </c>
      <c r="B78" s="66" t="inlineStr">
        <is>
          <t>أدوات كهربائية</t>
        </is>
      </c>
      <c r="C78" s="67" t="inlineStr">
        <is>
          <t>شلباية بولارد</t>
        </is>
      </c>
      <c r="D78" s="67" t="inlineStr">
        <is>
          <t>عدد</t>
        </is>
      </c>
      <c r="E78" s="71" t="n">
        <v>11</v>
      </c>
      <c r="F78" s="69">
        <f>SUMIFS(الاضافة!$G$7:$G$60000,الاضافة!$H$7:$H$60000,"*اضاف*",الاضافة!$E$7:$E$60000,'أرصدة المخزن'!C78)</f>
        <v/>
      </c>
      <c r="G78" s="69">
        <f>SUMIFS(الصرف!$H$7:$H$60000,الصرف!$F$7:$F$60000,'أرصدة المخزن'!C78)</f>
        <v/>
      </c>
      <c r="H78" s="70">
        <f>E78+F78-G78</f>
        <v/>
      </c>
      <c r="I78" s="11" t="n"/>
      <c r="J78" s="11" t="n"/>
      <c r="M78" s="140" t="inlineStr">
        <is>
          <t>بردة بولي اثيلين 90 مم</t>
        </is>
      </c>
    </row>
    <row r="79" hidden="1" ht="24.6" customFormat="1" customHeight="1" s="140">
      <c r="A79" s="65" t="n">
        <v>10010076</v>
      </c>
      <c r="B79" s="66" t="inlineStr">
        <is>
          <t>أدوات كهربائية</t>
        </is>
      </c>
      <c r="C79" s="67" t="inlineStr">
        <is>
          <t>شريط ليد بروفايل</t>
        </is>
      </c>
      <c r="D79" s="67" t="inlineStr">
        <is>
          <t>متر</t>
        </is>
      </c>
      <c r="E79" s="71" t="n">
        <v>0</v>
      </c>
      <c r="F79" s="69">
        <f>SUMIFS(الاضافة!$G$7:$G$60000,الاضافة!$H$7:$H$60000,"*اضاف*",الاضافة!$E$7:$E$60000,'أرصدة المخزن'!C79)</f>
        <v/>
      </c>
      <c r="G79" s="69">
        <f>SUMIFS(الصرف!$H$7:$H$60000,الصرف!$F$7:$F$60000,'أرصدة المخزن'!C79)</f>
        <v/>
      </c>
      <c r="H79" s="70">
        <f>E79+F79-G79</f>
        <v/>
      </c>
      <c r="I79" s="11" t="n"/>
      <c r="J79" s="11" t="n"/>
      <c r="M79" s="140" t="inlineStr">
        <is>
          <t>بريز فنوماتك سلك جوتن</t>
        </is>
      </c>
    </row>
    <row r="80" hidden="1" ht="24.6" customFormat="1" customHeight="1" s="140">
      <c r="A80" s="65" t="n">
        <v>10010077</v>
      </c>
      <c r="B80" s="66" t="inlineStr">
        <is>
          <t>أدوات كهربائية</t>
        </is>
      </c>
      <c r="C80" s="67" t="inlineStr">
        <is>
          <t>بكرة ليد 20 وات</t>
        </is>
      </c>
      <c r="D80" s="67" t="inlineStr">
        <is>
          <t>عدد</t>
        </is>
      </c>
      <c r="E80" s="71" t="n">
        <v>0</v>
      </c>
      <c r="F80" s="69">
        <f>SUMIFS(الاضافة!$G$7:$G$60000,الاضافة!$H$7:$H$60000,"*اضاف*",الاضافة!$E$7:$E$60000,'أرصدة المخزن'!C80)</f>
        <v/>
      </c>
      <c r="G80" s="69">
        <f>SUMIFS(الصرف!$H$7:$H$60000,الصرف!$F$7:$F$60000,'أرصدة المخزن'!C80)</f>
        <v/>
      </c>
      <c r="H80" s="70">
        <f>E80+F80-G80</f>
        <v/>
      </c>
      <c r="I80" s="11" t="n"/>
      <c r="J80" s="11" t="n"/>
      <c r="M80" s="140" t="inlineStr">
        <is>
          <t>بريزة 1,30</t>
        </is>
      </c>
    </row>
    <row r="81" hidden="1" ht="24.6" customFormat="1" customHeight="1" s="140">
      <c r="A81" s="65" t="n">
        <v>10010078</v>
      </c>
      <c r="B81" s="66" t="inlineStr">
        <is>
          <t>أدوات كهربائية</t>
        </is>
      </c>
      <c r="C81" s="67" t="inlineStr">
        <is>
          <t>اسبوط انارة داخلية بحيرات</t>
        </is>
      </c>
      <c r="D81" s="67" t="inlineStr">
        <is>
          <t>عدد</t>
        </is>
      </c>
      <c r="E81" s="71" t="n">
        <v>0</v>
      </c>
      <c r="F81" s="69">
        <f>SUMIFS(الاضافة!$G$7:$G$60000,الاضافة!$H$7:$H$60000,"*اضاف*",الاضافة!$E$7:$E$60000,'أرصدة المخزن'!C81)</f>
        <v/>
      </c>
      <c r="G81" s="69">
        <f>SUMIFS(الصرف!$H$7:$H$60000,الصرف!$F$7:$F$60000,'أرصدة المخزن'!C81)</f>
        <v/>
      </c>
      <c r="H81" s="70">
        <f>E81+F81-G81</f>
        <v/>
      </c>
      <c r="I81" s="11" t="n"/>
      <c r="J81" s="11" t="n"/>
      <c r="M81" s="140" t="inlineStr">
        <is>
          <t>بريزة وتر بروف</t>
        </is>
      </c>
    </row>
    <row r="82" hidden="1" ht="24.6" customFormat="1" customHeight="1" s="140">
      <c r="A82" s="65" t="n">
        <v>10010079</v>
      </c>
      <c r="B82" s="66" t="inlineStr">
        <is>
          <t>أدوات كهربائية</t>
        </is>
      </c>
      <c r="C82" s="67" t="inlineStr">
        <is>
          <t>لمبة كاسة 6 وات</t>
        </is>
      </c>
      <c r="D82" s="67" t="inlineStr">
        <is>
          <t>عدد</t>
        </is>
      </c>
      <c r="E82" s="71" t="n">
        <v>0</v>
      </c>
      <c r="F82" s="69">
        <f>SUMIFS(الاضافة!$G$7:$G$60000,الاضافة!$H$7:$H$60000,"*اضاف*",الاضافة!$E$7:$E$60000,'أرصدة المخزن'!C82)</f>
        <v/>
      </c>
      <c r="G82" s="69">
        <f>SUMIFS(الصرف!$H$7:$H$60000,الصرف!$F$7:$F$60000,'أرصدة المخزن'!C82)</f>
        <v/>
      </c>
      <c r="H82" s="70">
        <f>E82+F82-G82</f>
        <v/>
      </c>
      <c r="I82" s="11" t="n"/>
      <c r="J82" s="11" t="n"/>
      <c r="M82" s="140" t="inlineStr">
        <is>
          <t>بريما تسليك للخرزان</t>
        </is>
      </c>
    </row>
    <row r="83" hidden="1" ht="24.6" customFormat="1" customHeight="1" s="140">
      <c r="A83" s="65" t="n">
        <v>10010080</v>
      </c>
      <c r="B83" s="66" t="inlineStr">
        <is>
          <t>أدوات كهربائية</t>
        </is>
      </c>
      <c r="C83" s="67" t="inlineStr">
        <is>
          <t>ابليك ورم 10 وات</t>
        </is>
      </c>
      <c r="D83" s="67" t="inlineStr">
        <is>
          <t>عدد</t>
        </is>
      </c>
      <c r="E83" s="71" t="n">
        <v>0</v>
      </c>
      <c r="F83" s="69">
        <f>SUMIFS(الاضافة!$G$7:$G$60000,الاضافة!$H$7:$H$60000,"*اضاف*",الاضافة!$E$7:$E$60000,'أرصدة المخزن'!C83)</f>
        <v/>
      </c>
      <c r="G83" s="69">
        <f>SUMIFS(الصرف!$H$7:$H$60000,الصرف!$F$7:$F$60000,'أرصدة المخزن'!C83)</f>
        <v/>
      </c>
      <c r="H83" s="70">
        <f>E83+F83-G83</f>
        <v/>
      </c>
      <c r="I83" s="11" t="n"/>
      <c r="J83" s="11" t="n"/>
      <c r="M83" s="140" t="inlineStr">
        <is>
          <t>بطانيىة</t>
        </is>
      </c>
    </row>
    <row r="84" hidden="1" ht="24.6" customFormat="1" customHeight="1" s="140">
      <c r="A84" s="65" t="n">
        <v>10010081</v>
      </c>
      <c r="B84" s="66" t="inlineStr">
        <is>
          <t>أدوات كهربائية</t>
        </is>
      </c>
      <c r="C84" s="67" t="inlineStr">
        <is>
          <t>بكرة ليد بروفايل</t>
        </is>
      </c>
      <c r="D84" s="67" t="inlineStr">
        <is>
          <t>عدد</t>
        </is>
      </c>
      <c r="E84" s="71" t="n">
        <v>0</v>
      </c>
      <c r="F84" s="69">
        <f>SUMIFS(الاضافة!$G$7:$G$60000,الاضافة!$H$7:$H$60000,"*اضاف*",الاضافة!$E$7:$E$60000,'أرصدة المخزن'!C84)</f>
        <v/>
      </c>
      <c r="G84" s="69">
        <f>SUMIFS(الصرف!$H$7:$H$60000,الصرف!$F$7:$F$60000,'أرصدة المخزن'!C84)</f>
        <v/>
      </c>
      <c r="H84" s="70">
        <f>E84+F84-G84</f>
        <v/>
      </c>
      <c r="I84" s="11" t="n"/>
      <c r="J84" s="11" t="n"/>
      <c r="M84" s="140" t="inlineStr">
        <is>
          <t>بكتة باكتة</t>
        </is>
      </c>
    </row>
    <row r="85" hidden="1" ht="24.6" customFormat="1" customHeight="1" s="140">
      <c r="A85" s="65" t="n">
        <v>10010082</v>
      </c>
      <c r="B85" s="66" t="inlineStr">
        <is>
          <t>أدوات كهربائية</t>
        </is>
      </c>
      <c r="C85" s="67" t="inlineStr">
        <is>
          <t>ترنس باور سبلاي 100 وات</t>
        </is>
      </c>
      <c r="D85" s="67" t="inlineStr">
        <is>
          <t>عدد</t>
        </is>
      </c>
      <c r="E85" s="71" t="n">
        <v>0</v>
      </c>
      <c r="F85" s="69">
        <f>SUMIFS(الاضافة!$G$7:$G$60000,الاضافة!$H$7:$H$60000,"*اضاف*",الاضافة!$E$7:$E$60000,'أرصدة المخزن'!C85)</f>
        <v/>
      </c>
      <c r="G85" s="69">
        <f>SUMIFS(الصرف!$H$7:$H$60000,الصرف!$F$7:$F$60000,'أرصدة المخزن'!C85)</f>
        <v/>
      </c>
      <c r="H85" s="70">
        <f>E85+F85-G85</f>
        <v/>
      </c>
      <c r="I85" s="11" t="n"/>
      <c r="J85" s="11" t="n"/>
      <c r="M85" s="140" t="inlineStr">
        <is>
          <t>بكرة تفلون</t>
        </is>
      </c>
    </row>
    <row r="86" hidden="1" ht="24.6" customFormat="1" customHeight="1" s="140">
      <c r="A86" s="65" t="n">
        <v>10010083</v>
      </c>
      <c r="B86" s="66" t="inlineStr">
        <is>
          <t>أدوات كهربائية</t>
        </is>
      </c>
      <c r="C86" s="67" t="inlineStr">
        <is>
          <t>شريط ليد ورم 12 وات</t>
        </is>
      </c>
      <c r="D86" s="67" t="inlineStr">
        <is>
          <t>متر</t>
        </is>
      </c>
      <c r="E86" s="71" t="n">
        <v>0</v>
      </c>
      <c r="F86" s="69">
        <f>SUMIFS(الاضافة!$G$7:$G$60000,الاضافة!$H$7:$H$60000,"*اضاف*",الاضافة!$E$7:$E$60000,'أرصدة المخزن'!C86)</f>
        <v/>
      </c>
      <c r="G86" s="69">
        <f>SUMIFS(الصرف!$H$7:$H$60000,الصرف!$F$7:$F$60000,'أرصدة المخزن'!C86)</f>
        <v/>
      </c>
      <c r="H86" s="70">
        <f>E86+F86-G86</f>
        <v/>
      </c>
      <c r="I86" s="11" t="n"/>
      <c r="J86" s="11" t="n"/>
      <c r="M86" s="140" t="inlineStr">
        <is>
          <t>بكرة تيب  عريض</t>
        </is>
      </c>
    </row>
    <row r="87" hidden="1" ht="24.6" customFormat="1" customHeight="1" s="140">
      <c r="A87" s="65" t="n">
        <v>10010084</v>
      </c>
      <c r="B87" s="66" t="inlineStr">
        <is>
          <t>أدوات كهربائية</t>
        </is>
      </c>
      <c r="C87" s="67" t="inlineStr">
        <is>
          <t>ترنس باور سبلاي 200 وات</t>
        </is>
      </c>
      <c r="D87" s="67" t="inlineStr">
        <is>
          <t>عدد</t>
        </is>
      </c>
      <c r="E87" s="71" t="n">
        <v>0</v>
      </c>
      <c r="F87" s="69">
        <f>SUMIFS(الاضافة!$G$7:$G$60000,الاضافة!$H$7:$H$60000,"*اضاف*",الاضافة!$E$7:$E$60000,'أرصدة المخزن'!C87)</f>
        <v/>
      </c>
      <c r="G87" s="69">
        <f>SUMIFS(الصرف!$H$7:$H$60000,الصرف!$F$7:$F$60000,'أرصدة المخزن'!C87)</f>
        <v/>
      </c>
      <c r="H87" s="70">
        <f>E87+F87-G87</f>
        <v/>
      </c>
      <c r="I87" s="11" t="n"/>
      <c r="J87" s="11" t="n"/>
      <c r="M87" s="140" t="inlineStr">
        <is>
          <t>بكرة شريط لحام</t>
        </is>
      </c>
    </row>
    <row r="88" hidden="1" ht="24.6" customFormat="1" customHeight="1" s="140">
      <c r="A88" s="65" t="n">
        <v>10010085</v>
      </c>
      <c r="B88" s="66" t="inlineStr">
        <is>
          <t>أدوات كهربائية</t>
        </is>
      </c>
      <c r="C88" s="67" t="inlineStr">
        <is>
          <t>ترانس ليد 400 وات</t>
        </is>
      </c>
      <c r="D88" s="67" t="inlineStr">
        <is>
          <t>عدد</t>
        </is>
      </c>
      <c r="E88" s="71" t="n">
        <v>0</v>
      </c>
      <c r="F88" s="69">
        <f>SUMIFS(الاضافة!$G$7:$G$60000,الاضافة!$H$7:$H$60000,"*اضاف*",الاضافة!$E$7:$E$60000,'أرصدة المخزن'!C88)</f>
        <v/>
      </c>
      <c r="G88" s="69">
        <f>SUMIFS(الصرف!$H$7:$H$60000,الصرف!$F$7:$F$60000,'أرصدة المخزن'!C88)</f>
        <v/>
      </c>
      <c r="H88" s="70">
        <f>E88+F88-G88</f>
        <v/>
      </c>
      <c r="I88" s="11" t="n"/>
      <c r="J88" s="11" t="n"/>
      <c r="M88" s="140" t="inlineStr">
        <is>
          <t>بكرة عزل</t>
        </is>
      </c>
    </row>
    <row r="89" hidden="1" ht="24.6" customFormat="1" customHeight="1" s="140">
      <c r="A89" s="65" t="n">
        <v>10010086</v>
      </c>
      <c r="B89" s="66" t="inlineStr">
        <is>
          <t>أدوات كهربائية</t>
        </is>
      </c>
      <c r="C89" s="67" t="inlineStr">
        <is>
          <t>مسطرة 220 فولت 20 وات</t>
        </is>
      </c>
      <c r="D89" s="67" t="inlineStr">
        <is>
          <t>عدد</t>
        </is>
      </c>
      <c r="E89" s="71" t="n">
        <v>0</v>
      </c>
      <c r="F89" s="69">
        <f>SUMIFS(الاضافة!$G$7:$G$60000,الاضافة!$H$7:$H$60000,"*اضاف*",الاضافة!$E$7:$E$60000,'أرصدة المخزن'!C89)</f>
        <v/>
      </c>
      <c r="G89" s="69">
        <f>SUMIFS(الصرف!$H$7:$H$60000,الصرف!$F$7:$F$60000,'أرصدة المخزن'!C89)</f>
        <v/>
      </c>
      <c r="H89" s="70">
        <f>E89+F89-G89</f>
        <v/>
      </c>
      <c r="I89" s="11" t="n"/>
      <c r="J89" s="11" t="n"/>
      <c r="M89" s="140" t="inlineStr">
        <is>
          <t>بكرة قصدير</t>
        </is>
      </c>
    </row>
    <row r="90" hidden="1" ht="24.6" customFormat="1" customHeight="1" s="140">
      <c r="A90" s="65" t="n">
        <v>10010087</v>
      </c>
      <c r="B90" s="66" t="inlineStr">
        <is>
          <t>أدوات كهربائية</t>
        </is>
      </c>
      <c r="C90" s="67" t="inlineStr">
        <is>
          <t>كشاف 42 وات بارز ورم</t>
        </is>
      </c>
      <c r="D90" s="67" t="inlineStr">
        <is>
          <t>عدد</t>
        </is>
      </c>
      <c r="E90" s="71" t="n">
        <v>0</v>
      </c>
      <c r="F90" s="69">
        <f>SUMIFS(الاضافة!$G$7:$G$60000,الاضافة!$H$7:$H$60000,"*اضاف*",الاضافة!$E$7:$E$60000,'أرصدة المخزن'!C90)</f>
        <v/>
      </c>
      <c r="G90" s="69">
        <f>SUMIFS(الصرف!$H$7:$H$60000,الصرف!$F$7:$F$60000,'أرصدة المخزن'!C90)</f>
        <v/>
      </c>
      <c r="H90" s="70">
        <f>E90+F90-G90</f>
        <v/>
      </c>
      <c r="I90" s="11" t="n"/>
      <c r="J90" s="11" t="n"/>
      <c r="M90" s="140" t="inlineStr">
        <is>
          <t>بكرة ليد 20 وات</t>
        </is>
      </c>
    </row>
    <row r="91" hidden="1" ht="24.6" customFormat="1" customHeight="1" s="140">
      <c r="A91" s="65" t="n">
        <v>10010088</v>
      </c>
      <c r="B91" s="66" t="inlineStr">
        <is>
          <t>أدوات كهربائية</t>
        </is>
      </c>
      <c r="C91" s="67" t="inlineStr">
        <is>
          <t>لمبة G9 5 وات</t>
        </is>
      </c>
      <c r="D91" s="67" t="inlineStr">
        <is>
          <t>عدد</t>
        </is>
      </c>
      <c r="E91" s="71" t="n">
        <v>0</v>
      </c>
      <c r="F91" s="69">
        <f>SUMIFS(الاضافة!$G$7:$G$60000,الاضافة!$H$7:$H$60000,"*اضاف*",الاضافة!$E$7:$E$60000,'أرصدة المخزن'!C91)</f>
        <v/>
      </c>
      <c r="G91" s="69">
        <f>SUMIFS(الصرف!$H$7:$H$60000,الصرف!$F$7:$F$60000,'أرصدة المخزن'!C91)</f>
        <v/>
      </c>
      <c r="H91" s="70">
        <f>E91+F91-G91</f>
        <v/>
      </c>
      <c r="I91" s="11" t="n"/>
      <c r="J91" s="11" t="n"/>
      <c r="M91" s="140" t="inlineStr">
        <is>
          <t>بكرة ليد بروفايل</t>
        </is>
      </c>
    </row>
    <row r="92" hidden="1" ht="24.6" customFormat="1" customHeight="1" s="140">
      <c r="A92" s="65" t="n">
        <v>10010089</v>
      </c>
      <c r="B92" s="66" t="inlineStr">
        <is>
          <t>أدوات كهربائية</t>
        </is>
      </c>
      <c r="C92" s="67" t="inlineStr">
        <is>
          <t>دواية G9</t>
        </is>
      </c>
      <c r="D92" s="67" t="inlineStr">
        <is>
          <t>عدد</t>
        </is>
      </c>
      <c r="E92" s="71" t="n">
        <v>0</v>
      </c>
      <c r="F92" s="69">
        <f>SUMIFS(الاضافة!$G$7:$G$60000,الاضافة!$H$7:$H$60000,"*اضاف*",الاضافة!$E$7:$E$60000,'أرصدة المخزن'!C92)</f>
        <v/>
      </c>
      <c r="G92" s="69">
        <f>SUMIFS(الصرف!$H$7:$H$60000,الصرف!$F$7:$F$60000,'أرصدة المخزن'!C92)</f>
        <v/>
      </c>
      <c r="H92" s="70">
        <f>E92+F92-G92</f>
        <v/>
      </c>
      <c r="I92" s="11" t="n"/>
      <c r="J92" s="11" t="n"/>
      <c r="M92" s="140" t="inlineStr">
        <is>
          <t>بلاج 3 فاز</t>
        </is>
      </c>
    </row>
    <row r="93" hidden="1" ht="24.6" customFormat="1" customHeight="1" s="140">
      <c r="A93" s="65" t="n">
        <v>10010090</v>
      </c>
      <c r="B93" s="66" t="inlineStr">
        <is>
          <t>أدوات كهربائية</t>
        </is>
      </c>
      <c r="C93" s="67" t="inlineStr">
        <is>
          <t>فاز سكونس</t>
        </is>
      </c>
      <c r="D93" s="67" t="inlineStr">
        <is>
          <t>عدد</t>
        </is>
      </c>
      <c r="E93" s="71" t="n">
        <v>1</v>
      </c>
      <c r="F93" s="69">
        <f>SUMIFS(الاضافة!$G$7:$G$60000,الاضافة!$H$7:$H$60000,"*اضاف*",الاضافة!$E$7:$E$60000,'أرصدة المخزن'!C93)</f>
        <v/>
      </c>
      <c r="G93" s="69">
        <f>SUMIFS(الصرف!$H$7:$H$60000,الصرف!$F$7:$F$60000,'أرصدة المخزن'!C93)</f>
        <v/>
      </c>
      <c r="H93" s="70">
        <f>E93+F93-G93</f>
        <v/>
      </c>
      <c r="I93" s="11" t="n"/>
      <c r="J93" s="11" t="n"/>
      <c r="M93" s="140" t="inlineStr">
        <is>
          <t>بلاستك 552 1 كيلو</t>
        </is>
      </c>
    </row>
    <row r="94" hidden="1" ht="24.6" customFormat="1" customHeight="1" s="140">
      <c r="A94" s="65" t="n">
        <v>10010091</v>
      </c>
      <c r="B94" s="66" t="inlineStr">
        <is>
          <t>أدوات كهربائية</t>
        </is>
      </c>
      <c r="C94" s="67" t="inlineStr">
        <is>
          <t>فيشة ليد</t>
        </is>
      </c>
      <c r="D94" s="67" t="inlineStr">
        <is>
          <t>عدد</t>
        </is>
      </c>
      <c r="E94" s="71" t="n">
        <v>0</v>
      </c>
      <c r="F94" s="69">
        <f>SUMIFS(الاضافة!$G$7:$G$60000,الاضافة!$H$7:$H$60000,"*اضاف*",الاضافة!$E$7:$E$60000,'أرصدة المخزن'!C94)</f>
        <v/>
      </c>
      <c r="G94" s="69">
        <f>SUMIFS(الصرف!$H$7:$H$60000,الصرف!$F$7:$F$60000,'أرصدة المخزن'!C94)</f>
        <v/>
      </c>
      <c r="H94" s="70">
        <f>E94+F94-G94</f>
        <v/>
      </c>
      <c r="I94" s="11" t="n"/>
      <c r="J94" s="11" t="n"/>
      <c r="M94" s="140" t="inlineStr">
        <is>
          <t>بلاستك ابيض 1 كيلو</t>
        </is>
      </c>
    </row>
    <row r="95" hidden="1" ht="24.6" customFormat="1" customHeight="1" s="140">
      <c r="A95" s="65" t="n">
        <v>10010092</v>
      </c>
      <c r="B95" s="66" t="inlineStr">
        <is>
          <t>أدوات كهربائية</t>
        </is>
      </c>
      <c r="C95" s="67" t="inlineStr">
        <is>
          <t>لمبة ديكور 4 وات</t>
        </is>
      </c>
      <c r="D95" s="67" t="inlineStr">
        <is>
          <t>عدد</t>
        </is>
      </c>
      <c r="E95" s="71" t="n">
        <v>0</v>
      </c>
      <c r="F95" s="69">
        <f>SUMIFS(الاضافة!$G$7:$G$60000,الاضافة!$H$7:$H$60000,"*اضاف*",الاضافة!$E$7:$E$60000,'أرصدة المخزن'!C95)</f>
        <v/>
      </c>
      <c r="G95" s="69">
        <f>SUMIFS(الصرف!$H$7:$H$60000,الصرف!$F$7:$F$60000,'أرصدة المخزن'!C95)</f>
        <v/>
      </c>
      <c r="H95" s="70">
        <f>E95+F95-G95</f>
        <v/>
      </c>
      <c r="I95" s="11" t="n"/>
      <c r="J95" s="11" t="n"/>
      <c r="M95" s="140" t="inlineStr">
        <is>
          <t>بلية  SKF 6203</t>
        </is>
      </c>
    </row>
    <row r="96" hidden="1" ht="24.6" customFormat="1" customHeight="1" s="140">
      <c r="A96" s="65" t="n">
        <v>10010093</v>
      </c>
      <c r="B96" s="66" t="inlineStr">
        <is>
          <t>أدوات كهربائية</t>
        </is>
      </c>
      <c r="C96" s="67" t="inlineStr">
        <is>
          <t>شريط ليد24 وات ورم 80 سم</t>
        </is>
      </c>
      <c r="D96" s="67" t="inlineStr">
        <is>
          <t>عدد</t>
        </is>
      </c>
      <c r="E96" s="71" t="n">
        <v>100</v>
      </c>
      <c r="F96" s="69">
        <f>SUMIFS(الاضافة!$G$7:$G$60000,الاضافة!$H$7:$H$60000,"*اضاف*",الاضافة!$E$7:$E$60000,'أرصدة المخزن'!C96)</f>
        <v/>
      </c>
      <c r="G96" s="69">
        <f>SUMIFS(الصرف!$H$7:$H$60000,الصرف!$F$7:$F$60000,'أرصدة المخزن'!C96)</f>
        <v/>
      </c>
      <c r="H96" s="70">
        <f>E96+F96-G96</f>
        <v/>
      </c>
      <c r="I96" s="11" t="n"/>
      <c r="J96" s="11" t="n"/>
      <c r="M96" s="140" t="inlineStr">
        <is>
          <t>بلية  SKF 6204</t>
        </is>
      </c>
    </row>
    <row r="97" hidden="1" ht="24.6" customFormat="1" customHeight="1" s="140">
      <c r="A97" s="65" t="n">
        <v>10010094</v>
      </c>
      <c r="B97" s="66" t="inlineStr">
        <is>
          <t>أدوات كهربائية</t>
        </is>
      </c>
      <c r="C97" s="67" t="inlineStr">
        <is>
          <t>بولر مدور</t>
        </is>
      </c>
      <c r="D97" s="67" t="inlineStr">
        <is>
          <t>عدد</t>
        </is>
      </c>
      <c r="E97" s="71" t="n">
        <v>25</v>
      </c>
      <c r="F97" s="69">
        <f>SUMIFS(الاضافة!$G$7:$G$60000,الاضافة!$H$7:$H$60000,"*اضاف*",الاضافة!$E$7:$E$60000,'أرصدة المخزن'!C97)</f>
        <v/>
      </c>
      <c r="G97" s="69">
        <f>SUMIFS(الصرف!$H$7:$H$60000,الصرف!$F$7:$F$60000,'أرصدة المخزن'!C97)</f>
        <v/>
      </c>
      <c r="H97" s="70">
        <f>E97+F97-G97</f>
        <v/>
      </c>
      <c r="I97" s="11" t="n"/>
      <c r="J97" s="11" t="n"/>
      <c r="M97" s="140" t="inlineStr">
        <is>
          <t>بنطة 5 فدية</t>
        </is>
      </c>
    </row>
    <row r="98" hidden="1" ht="24.6" customFormat="1" customHeight="1" s="140">
      <c r="A98" s="65" t="n">
        <v>10010095</v>
      </c>
      <c r="B98" s="66" t="inlineStr">
        <is>
          <t>أدوات كهربائية</t>
        </is>
      </c>
      <c r="C98" s="67" t="inlineStr">
        <is>
          <t>فلانشة حديد للبولر</t>
        </is>
      </c>
      <c r="D98" s="67" t="inlineStr">
        <is>
          <t>عدد</t>
        </is>
      </c>
      <c r="E98" s="71" t="n">
        <v>25</v>
      </c>
      <c r="F98" s="69">
        <f>SUMIFS(الاضافة!$G$7:$G$60000,الاضافة!$H$7:$H$60000,"*اضاف*",الاضافة!$E$7:$E$60000,'أرصدة المخزن'!C98)</f>
        <v/>
      </c>
      <c r="G98" s="69">
        <f>SUMIFS(الصرف!$H$7:$H$60000,الصرف!$F$7:$F$60000,'أرصدة المخزن'!C98)</f>
        <v/>
      </c>
      <c r="H98" s="70">
        <f>E98+F98-G98</f>
        <v/>
      </c>
      <c r="I98" s="11" t="n"/>
      <c r="J98" s="11" t="n"/>
      <c r="M98" s="140" t="inlineStr">
        <is>
          <t>بنطة مغناطيس صليبة</t>
        </is>
      </c>
    </row>
    <row r="99" hidden="1" ht="24.6" customFormat="1" customHeight="1" s="140">
      <c r="A99" s="65" t="n">
        <v>10010096</v>
      </c>
      <c r="B99" s="66" t="inlineStr">
        <is>
          <t>أدوات كهربائية</t>
        </is>
      </c>
      <c r="C99" s="67" t="inlineStr">
        <is>
          <t>تجميعة سرية نور ميدان</t>
        </is>
      </c>
      <c r="D99" s="67" t="inlineStr">
        <is>
          <t>عدد</t>
        </is>
      </c>
      <c r="E99" s="71" t="n">
        <v>0</v>
      </c>
      <c r="F99" s="69">
        <f>SUMIFS(الاضافة!$G$7:$G$60000,الاضافة!$H$7:$H$60000,"*اضاف*",الاضافة!$E$7:$E$60000,'أرصدة المخزن'!C99)</f>
        <v/>
      </c>
      <c r="G99" s="69">
        <f>SUMIFS(الصرف!$H$7:$H$60000,الصرف!$F$7:$F$60000,'أرصدة المخزن'!C99)</f>
        <v/>
      </c>
      <c r="H99" s="70">
        <f>E99+F99-G99</f>
        <v/>
      </c>
      <c r="I99" s="11" t="n"/>
      <c r="J99" s="11" t="n"/>
      <c r="M99" s="140" t="inlineStr">
        <is>
          <t>بواط 10*10 وتر بروف</t>
        </is>
      </c>
    </row>
    <row r="100" hidden="1" ht="24.6" customFormat="1" customHeight="1" s="140">
      <c r="A100" s="65" t="n">
        <v>10010097</v>
      </c>
      <c r="B100" s="66" t="inlineStr">
        <is>
          <t>أدوات كهربائية</t>
        </is>
      </c>
      <c r="C100" s="67" t="inlineStr">
        <is>
          <t>ابليك سور الكمبوبد</t>
        </is>
      </c>
      <c r="D100" s="67" t="inlineStr">
        <is>
          <t>متر</t>
        </is>
      </c>
      <c r="E100" s="71" t="n">
        <v>1</v>
      </c>
      <c r="F100" s="69">
        <f>SUMIFS(الاضافة!$G$7:$G$60000,الاضافة!$H$7:$H$60000,"*اضاف*",الاضافة!$E$7:$E$60000,'أرصدة المخزن'!C100)</f>
        <v/>
      </c>
      <c r="G100" s="69">
        <f>SUMIFS(الصرف!$H$7:$H$60000,الصرف!$F$7:$F$60000,'أرصدة المخزن'!C100)</f>
        <v/>
      </c>
      <c r="H100" s="70">
        <f>E100+F100-G100</f>
        <v/>
      </c>
      <c r="I100" s="11" t="n"/>
      <c r="J100" s="11" t="n"/>
      <c r="M100" s="140" t="inlineStr">
        <is>
          <t>بواط 20*30</t>
        </is>
      </c>
    </row>
    <row r="101" hidden="1" ht="24.6" customFormat="1" customHeight="1" s="140">
      <c r="A101" s="65" t="n">
        <v>10010098</v>
      </c>
      <c r="B101" s="66" t="inlineStr">
        <is>
          <t>أدوات كهربائية</t>
        </is>
      </c>
      <c r="C101" s="67" t="inlineStr">
        <is>
          <t>شلباية علي التيار 200 وات</t>
        </is>
      </c>
      <c r="D101" s="67" t="inlineStr">
        <is>
          <t>عدد</t>
        </is>
      </c>
      <c r="E101" s="71" t="n">
        <v>0</v>
      </c>
      <c r="F101" s="69">
        <f>SUMIFS(الاضافة!$G$7:$G$60000,الاضافة!$H$7:$H$60000,"*اضاف*",الاضافة!$E$7:$E$60000,'أرصدة المخزن'!C101)</f>
        <v/>
      </c>
      <c r="G101" s="69">
        <f>SUMIFS(الصرف!$H$7:$H$60000,الصرف!$F$7:$F$60000,'أرصدة المخزن'!C101)</f>
        <v/>
      </c>
      <c r="H101" s="70">
        <f>E101+F101-G101</f>
        <v/>
      </c>
      <c r="I101" s="11" t="n"/>
      <c r="J101" s="11" t="n"/>
      <c r="M101" s="140" t="inlineStr">
        <is>
          <t>بواط 25*20 وتر بروف</t>
        </is>
      </c>
    </row>
    <row r="102" hidden="1" ht="24.6" customFormat="1" customHeight="1" s="140">
      <c r="A102" s="65" t="n">
        <v>10010099</v>
      </c>
      <c r="B102" s="66" t="inlineStr">
        <is>
          <t>أدوات كهربائية</t>
        </is>
      </c>
      <c r="C102" s="67" t="inlineStr">
        <is>
          <t>شلباية عمود نور بالترنس</t>
        </is>
      </c>
      <c r="D102" s="67" t="inlineStr">
        <is>
          <t>عدد</t>
        </is>
      </c>
      <c r="E102" s="68" t="n">
        <v>0</v>
      </c>
      <c r="F102" s="69">
        <f>SUMIFS(الاضافة!$G$7:$G$60000,الاضافة!$H$7:$H$60000,"*اضاف*",الاضافة!$E$7:$E$60000,'أرصدة المخزن'!C102)</f>
        <v/>
      </c>
      <c r="G102" s="69">
        <f>SUMIFS(الصرف!$H$7:$H$60000,الصرف!$F$7:$F$60000,'أرصدة المخزن'!C102)</f>
        <v/>
      </c>
      <c r="H102" s="70">
        <f>E102+F102-G102</f>
        <v/>
      </c>
      <c r="I102" s="11" t="n"/>
      <c r="J102" s="11" t="n"/>
      <c r="M102" s="140" t="inlineStr">
        <is>
          <t>بواط 30*40 وتر بروف</t>
        </is>
      </c>
    </row>
    <row r="103" hidden="1" ht="24.6" customFormat="1" customHeight="1" s="140">
      <c r="A103" s="65" t="n">
        <v>10010100</v>
      </c>
      <c r="B103" s="66" t="inlineStr">
        <is>
          <t>أدوات كهربائية</t>
        </is>
      </c>
      <c r="C103" s="67" t="inlineStr">
        <is>
          <t>سلك كهرباء 1.5 مم ثنائي العزل</t>
        </is>
      </c>
      <c r="D103" s="67" t="inlineStr">
        <is>
          <t>متر</t>
        </is>
      </c>
      <c r="E103" s="68" t="n">
        <v>0</v>
      </c>
      <c r="F103" s="69">
        <f>SUMIFS(الاضافة!$G$7:$G$60000,الاضافة!$H$7:$H$60000,"*اضاف*",الاضافة!$E$7:$E$60000,'أرصدة المخزن'!C103)</f>
        <v/>
      </c>
      <c r="G103" s="69">
        <f>SUMIFS(الصرف!$H$7:$H$60000,الصرف!$F$7:$F$60000,'أرصدة المخزن'!C103)</f>
        <v/>
      </c>
      <c r="H103" s="70">
        <f>E103+F103-G103</f>
        <v/>
      </c>
      <c r="I103" s="11" t="n"/>
      <c r="J103" s="11" t="n"/>
      <c r="M103" s="140" t="inlineStr">
        <is>
          <t>بور صبلاي</t>
        </is>
      </c>
    </row>
    <row r="104" hidden="1" ht="24.6" customFormat="1" customHeight="1" s="140">
      <c r="A104" s="65" t="n">
        <v>10010101</v>
      </c>
      <c r="B104" s="66" t="inlineStr">
        <is>
          <t>أدوات كهربائية</t>
        </is>
      </c>
      <c r="C104" s="67" t="inlineStr">
        <is>
          <t>لفة سلك 100 م ترمو 3*3</t>
        </is>
      </c>
      <c r="D104" s="67" t="inlineStr">
        <is>
          <t>متر</t>
        </is>
      </c>
      <c r="E104" s="68" t="n">
        <v>0</v>
      </c>
      <c r="F104" s="69">
        <f>SUMIFS(الاضافة!$G$7:$G$60000,الاضافة!$H$7:$H$60000,"*اضاف*",الاضافة!$E$7:$E$60000,'أرصدة المخزن'!C104)</f>
        <v/>
      </c>
      <c r="G104" s="69">
        <f>SUMIFS(الصرف!$H$7:$H$60000,الصرف!$F$7:$F$60000,'أرصدة المخزن'!C104)</f>
        <v/>
      </c>
      <c r="H104" s="70">
        <f>E104+F104-G104</f>
        <v/>
      </c>
      <c r="I104" s="11" t="n"/>
      <c r="J104" s="11" t="n"/>
      <c r="M104" s="140" t="inlineStr">
        <is>
          <t>بوردة INBIO Pro 260</t>
        </is>
      </c>
    </row>
    <row r="105" hidden="1" ht="24.6" customFormat="1" customHeight="1" s="140">
      <c r="A105" s="65" t="n">
        <v>10010102</v>
      </c>
      <c r="B105" s="66" t="inlineStr">
        <is>
          <t>أدوات كهربائية</t>
        </is>
      </c>
      <c r="C105" s="67" t="inlineStr">
        <is>
          <t>سلك كهرباء 2.5 مم ثنائي العزل</t>
        </is>
      </c>
      <c r="D105" s="67" t="inlineStr">
        <is>
          <t>متر</t>
        </is>
      </c>
      <c r="E105" s="68" t="n">
        <v>0</v>
      </c>
      <c r="F105" s="69">
        <f>SUMIFS(الاضافة!$G$7:$G$60000,الاضافة!$H$7:$H$60000,"*اضاف*",الاضافة!$E$7:$E$60000,'أرصدة المخزن'!C105)</f>
        <v/>
      </c>
      <c r="G105" s="69">
        <f>SUMIFS(الصرف!$H$7:$H$60000,الصرف!$F$7:$F$60000,'أرصدة المخزن'!C105)</f>
        <v/>
      </c>
      <c r="H105" s="70">
        <f>E105+F105-G105</f>
        <v/>
      </c>
      <c r="I105" s="11" t="n"/>
      <c r="J105" s="11" t="n"/>
      <c r="M105" s="140" t="inlineStr">
        <is>
          <t>بوش  90/75  كومر</t>
        </is>
      </c>
    </row>
    <row r="106" hidden="1" ht="24.6" customFormat="1" customHeight="1" s="140">
      <c r="A106" s="65" t="n">
        <v>10010103</v>
      </c>
      <c r="B106" s="66" t="inlineStr">
        <is>
          <t>أدوات كهربائية</t>
        </is>
      </c>
      <c r="C106" s="67" t="inlineStr">
        <is>
          <t>لفة 100 متر سلك 16 ملي</t>
        </is>
      </c>
      <c r="D106" s="67" t="inlineStr">
        <is>
          <t>متر</t>
        </is>
      </c>
      <c r="E106" s="68" t="n">
        <v>0</v>
      </c>
      <c r="F106" s="69">
        <f>SUMIFS(الاضافة!$G$7:$G$60000,الاضافة!$H$7:$H$60000,"*اضاف*",الاضافة!$E$7:$E$60000,'أرصدة المخزن'!C106)</f>
        <v/>
      </c>
      <c r="G106" s="69">
        <f>SUMIFS(الصرف!$H$7:$H$60000,الصرف!$F$7:$F$60000,'أرصدة المخزن'!C106)</f>
        <v/>
      </c>
      <c r="H106" s="70">
        <f>E106+F106-G106</f>
        <v/>
      </c>
      <c r="I106" s="11" t="n"/>
      <c r="J106" s="11" t="n"/>
      <c r="M106" s="140" t="inlineStr">
        <is>
          <t>بوش 110/50 كومر</t>
        </is>
      </c>
    </row>
    <row r="107" hidden="1" ht="24.6" customFormat="1" customHeight="1" s="140">
      <c r="A107" s="65" t="n">
        <v>10010104</v>
      </c>
      <c r="B107" s="66" t="inlineStr">
        <is>
          <t>أدوات كهربائية</t>
        </is>
      </c>
      <c r="C107" s="67" t="inlineStr">
        <is>
          <t>سلك نت كات 6 سويدي</t>
        </is>
      </c>
      <c r="D107" s="67" t="inlineStr">
        <is>
          <t>متر</t>
        </is>
      </c>
      <c r="E107" s="68" t="n">
        <v>0</v>
      </c>
      <c r="F107" s="69">
        <f>SUMIFS(الاضافة!$G$7:$G$60000,الاضافة!$H$7:$H$60000,"*اضاف*",الاضافة!$E$7:$E$60000,'أرصدة المخزن'!C107)</f>
        <v/>
      </c>
      <c r="G107" s="69">
        <f>SUMIFS(الصرف!$H$7:$H$60000,الصرف!$F$7:$F$60000,'أرصدة المخزن'!C107)</f>
        <v/>
      </c>
      <c r="H107" s="70">
        <f>E107+F107-G107</f>
        <v/>
      </c>
      <c r="I107" s="11" t="n"/>
      <c r="J107" s="11" t="n"/>
      <c r="M107" s="140" t="inlineStr">
        <is>
          <t>بوش 110/63 كومر</t>
        </is>
      </c>
    </row>
    <row r="108" hidden="1" ht="24.6" customFormat="1" customHeight="1" s="140">
      <c r="A108" s="65" t="n">
        <v>10010105</v>
      </c>
      <c r="B108" s="66" t="inlineStr">
        <is>
          <t>أدوات كهربائية</t>
        </is>
      </c>
      <c r="C108" s="67" t="inlineStr">
        <is>
          <t>لفة سلك  سويدي مصمت 3*3 100 متر</t>
        </is>
      </c>
      <c r="D108" s="67" t="inlineStr">
        <is>
          <t>متر</t>
        </is>
      </c>
      <c r="E108" s="68" t="n">
        <v>0</v>
      </c>
      <c r="F108" s="69">
        <f>SUMIFS(الاضافة!$G$7:$G$60000,الاضافة!$H$7:$H$60000,"*اضاف*",الاضافة!$E$7:$E$60000,'أرصدة المخزن'!C108)</f>
        <v/>
      </c>
      <c r="G108" s="69">
        <f>SUMIFS(الصرف!$H$7:$H$60000,الصرف!$F$7:$F$60000,'أرصدة المخزن'!C108)</f>
        <v/>
      </c>
      <c r="H108" s="70">
        <f>E108+F108-G108</f>
        <v/>
      </c>
      <c r="I108" s="11" t="n"/>
      <c r="J108" s="11" t="n"/>
      <c r="M108" s="140" t="inlineStr">
        <is>
          <t>بوش 110/75 كومر</t>
        </is>
      </c>
    </row>
    <row r="109" hidden="1" ht="24.6" customFormat="1" customHeight="1" s="140">
      <c r="A109" s="65" t="n">
        <v>10010106</v>
      </c>
      <c r="B109" s="66" t="inlineStr">
        <is>
          <t>أدوات كهربائية</t>
        </is>
      </c>
      <c r="C109" s="67" t="inlineStr">
        <is>
          <t>كابل سويدي 70 مم معزول</t>
        </is>
      </c>
      <c r="D109" s="67" t="inlineStr">
        <is>
          <t>متر</t>
        </is>
      </c>
      <c r="E109" s="68" t="n">
        <v>0</v>
      </c>
      <c r="F109" s="69">
        <f>SUMIFS(الاضافة!$G$7:$G$60000,الاضافة!$H$7:$H$60000,"*اضاف*",الاضافة!$E$7:$E$60000,'أرصدة المخزن'!C109)</f>
        <v/>
      </c>
      <c r="G109" s="69">
        <f>SUMIFS(الصرف!$H$7:$H$60000,الصرف!$F$7:$F$60000,'أرصدة المخزن'!C109)</f>
        <v/>
      </c>
      <c r="H109" s="70">
        <f>E109+F109-G109</f>
        <v/>
      </c>
      <c r="I109" s="11" t="n"/>
      <c r="J109" s="11" t="n"/>
      <c r="M109" s="140" t="inlineStr">
        <is>
          <t>بوش 110/90  كومر</t>
        </is>
      </c>
    </row>
    <row r="110" hidden="1" ht="24.6" customFormat="1" customHeight="1" s="140">
      <c r="A110" s="65" t="n">
        <v>10010107</v>
      </c>
      <c r="B110" s="66" t="inlineStr">
        <is>
          <t>أدوات كهربائية</t>
        </is>
      </c>
      <c r="C110" s="67" t="inlineStr">
        <is>
          <t>لفة سلك سويدي 2*4 بالمتر</t>
        </is>
      </c>
      <c r="D110" s="67" t="inlineStr">
        <is>
          <t>متر</t>
        </is>
      </c>
      <c r="E110" s="68" t="n">
        <v>0</v>
      </c>
      <c r="F110" s="69">
        <f>SUMIFS(الاضافة!$G$7:$G$60000,الاضافة!$H$7:$H$60000,"*اضاف*",الاضافة!$E$7:$E$60000,'أرصدة المخزن'!C110)</f>
        <v/>
      </c>
      <c r="G110" s="69">
        <f>SUMIFS(الصرف!$H$7:$H$60000,الصرف!$F$7:$F$60000,'أرصدة المخزن'!C110)</f>
        <v/>
      </c>
      <c r="H110" s="70">
        <f>E110+F110-G110</f>
        <v/>
      </c>
      <c r="I110" s="11" t="n"/>
      <c r="J110" s="11" t="n"/>
      <c r="M110" s="140" t="inlineStr">
        <is>
          <t>بوش 63 /50 مم كومر</t>
        </is>
      </c>
    </row>
    <row r="111" hidden="1" ht="24.6" customFormat="1" customHeight="1" s="140">
      <c r="A111" s="65" t="n">
        <v>10010108</v>
      </c>
      <c r="B111" s="66" t="inlineStr">
        <is>
          <t>أدوات كهربائية</t>
        </is>
      </c>
      <c r="C111" s="67" t="inlineStr">
        <is>
          <t>كابل سويدي 35 مم معزول</t>
        </is>
      </c>
      <c r="D111" s="67" t="inlineStr">
        <is>
          <t>متر</t>
        </is>
      </c>
      <c r="E111" s="68" t="n">
        <v>0</v>
      </c>
      <c r="F111" s="69">
        <f>SUMIFS(الاضافة!$G$7:$G$60000,الاضافة!$H$7:$H$60000,"*اضاف*",الاضافة!$E$7:$E$60000,'أرصدة المخزن'!C111)</f>
        <v/>
      </c>
      <c r="G111" s="69">
        <f>SUMIFS(الصرف!$H$7:$H$60000,الصرف!$F$7:$F$60000,'أرصدة المخزن'!C111)</f>
        <v/>
      </c>
      <c r="H111" s="70">
        <f>E111+F111-G111</f>
        <v/>
      </c>
      <c r="I111" s="11" t="n"/>
      <c r="J111" s="11" t="n"/>
      <c r="M111" s="140" t="inlineStr">
        <is>
          <t>بوش 63 كومر</t>
        </is>
      </c>
    </row>
    <row r="112" hidden="1" ht="24.6" customFormat="1" customHeight="1" s="140">
      <c r="A112" s="65" t="n">
        <v>10010109</v>
      </c>
      <c r="B112" s="66" t="inlineStr">
        <is>
          <t>أدوات كهربائية</t>
        </is>
      </c>
      <c r="C112" s="67" t="inlineStr">
        <is>
          <t>لفة سلك 1.5مم</t>
        </is>
      </c>
      <c r="D112" s="67" t="inlineStr">
        <is>
          <t>لفة</t>
        </is>
      </c>
      <c r="E112" s="68" t="n">
        <v>0</v>
      </c>
      <c r="F112" s="69">
        <f>SUMIFS(الاضافة!$G$7:$G$60000,الاضافة!$H$7:$H$60000,"*اضاف*",الاضافة!$E$7:$E$60000,'أرصدة المخزن'!C112)</f>
        <v/>
      </c>
      <c r="G112" s="69">
        <f>SUMIFS(الصرف!$H$7:$H$60000,الصرف!$F$7:$F$60000,'أرصدة المخزن'!C112)</f>
        <v/>
      </c>
      <c r="H112" s="70">
        <f>E112+F112-G112</f>
        <v/>
      </c>
      <c r="I112" s="11" t="n"/>
      <c r="J112" s="11" t="n"/>
      <c r="M112" s="140" t="inlineStr">
        <is>
          <t>بوش 63/75 كومر</t>
        </is>
      </c>
    </row>
    <row r="113" hidden="1" ht="24.6" customFormat="1" customHeight="1" s="140">
      <c r="A113" s="65" t="n">
        <v>10010110</v>
      </c>
      <c r="B113" s="66" t="inlineStr">
        <is>
          <t>أدوات كهربائية</t>
        </is>
      </c>
      <c r="C113" s="67" t="inlineStr">
        <is>
          <t>لفة خرطوم فلسكبل 25 م</t>
        </is>
      </c>
      <c r="D113" s="67" t="inlineStr">
        <is>
          <t>عدد</t>
        </is>
      </c>
      <c r="E113" s="68" t="n">
        <v>0</v>
      </c>
      <c r="F113" s="69">
        <f>SUMIFS(الاضافة!$G$7:$G$60000,الاضافة!$H$7:$H$60000,"*اضاف*",الاضافة!$E$7:$E$60000,'أرصدة المخزن'!C113)</f>
        <v/>
      </c>
      <c r="G113" s="69">
        <f>SUMIFS(الصرف!$H$7:$H$60000,الصرف!$F$7:$F$60000,'أرصدة المخزن'!C113)</f>
        <v/>
      </c>
      <c r="H113" s="70">
        <f>E113+F113-G113</f>
        <v/>
      </c>
      <c r="I113" s="11" t="n"/>
      <c r="J113" s="11" t="n"/>
      <c r="M113" s="140" t="inlineStr">
        <is>
          <t>بوش 75/110 كومر</t>
        </is>
      </c>
    </row>
    <row r="114" hidden="1" ht="24.6" customFormat="1" customHeight="1" s="140">
      <c r="A114" s="65" t="n">
        <v>10010111</v>
      </c>
      <c r="B114" s="66" t="inlineStr">
        <is>
          <t>أدوات كهربائية</t>
        </is>
      </c>
      <c r="C114" s="67" t="inlineStr">
        <is>
          <t>كابل مسلح 4*35 مسلح</t>
        </is>
      </c>
      <c r="D114" s="67" t="inlineStr">
        <is>
          <t>متر</t>
        </is>
      </c>
      <c r="E114" s="68" t="n">
        <v>0</v>
      </c>
      <c r="F114" s="69">
        <f>SUMIFS(الاضافة!$G$7:$G$60000,الاضافة!$H$7:$H$60000,"*اضاف*",الاضافة!$E$7:$E$60000,'أرصدة المخزن'!C114)</f>
        <v/>
      </c>
      <c r="G114" s="69">
        <f>SUMIFS(الصرف!$H$7:$H$60000,الصرف!$F$7:$F$60000,'أرصدة المخزن'!C114)</f>
        <v/>
      </c>
      <c r="H114" s="70">
        <f>E114+F114-G114</f>
        <v/>
      </c>
      <c r="I114" s="11" t="n"/>
      <c r="J114" s="11" t="n"/>
      <c r="M114" s="140" t="inlineStr">
        <is>
          <t>بوش 75/63 كومر</t>
        </is>
      </c>
    </row>
    <row r="115" hidden="1" ht="24.6" customFormat="1" customHeight="1" s="140">
      <c r="A115" s="65" t="n">
        <v>10010112</v>
      </c>
      <c r="B115" s="66" t="inlineStr">
        <is>
          <t>أدوات كهربائية</t>
        </is>
      </c>
      <c r="C115" s="67" t="inlineStr">
        <is>
          <t>كابل ترمو 4*6</t>
        </is>
      </c>
      <c r="D115" s="67" t="inlineStr">
        <is>
          <t>متر</t>
        </is>
      </c>
      <c r="E115" s="68" t="n">
        <v>0</v>
      </c>
      <c r="F115" s="69">
        <f>SUMIFS(الاضافة!$G$7:$G$60000,الاضافة!$H$7:$H$60000,"*اضاف*",الاضافة!$E$7:$E$60000,'أرصدة المخزن'!C115)</f>
        <v/>
      </c>
      <c r="G115" s="69">
        <f>SUMIFS(الصرف!$H$7:$H$60000,الصرف!$F$7:$F$60000,'أرصدة المخزن'!C115)</f>
        <v/>
      </c>
      <c r="H115" s="70">
        <f>E115+F115-G115</f>
        <v/>
      </c>
      <c r="I115" s="11" t="n"/>
      <c r="J115" s="11" t="n"/>
      <c r="M115" s="140" t="inlineStr">
        <is>
          <t>بوش 90/63 كومر</t>
        </is>
      </c>
    </row>
    <row r="116" hidden="1" ht="24.6" customFormat="1" customHeight="1" s="140">
      <c r="A116" s="65" t="n">
        <v>10010113</v>
      </c>
      <c r="B116" s="66" t="inlineStr">
        <is>
          <t>أدوات كهربائية</t>
        </is>
      </c>
      <c r="C116" s="67" t="inlineStr">
        <is>
          <t>سلك ترمو 2*2 بالمتر</t>
        </is>
      </c>
      <c r="D116" s="67" t="inlineStr">
        <is>
          <t>متر</t>
        </is>
      </c>
      <c r="E116" s="68" t="n">
        <v>0</v>
      </c>
      <c r="F116" s="69">
        <f>SUMIFS(الاضافة!$G$7:$G$60000,الاضافة!$H$7:$H$60000,"*اضاف*",الاضافة!$E$7:$E$60000,'أرصدة المخزن'!C116)</f>
        <v/>
      </c>
      <c r="G116" s="69">
        <f>SUMIFS(الصرف!$H$7:$H$60000,الصرف!$F$7:$F$60000,'أرصدة المخزن'!C116)</f>
        <v/>
      </c>
      <c r="H116" s="70">
        <f>E116+F116-G116</f>
        <v/>
      </c>
      <c r="I116" s="11" t="n"/>
      <c r="J116" s="11" t="n"/>
      <c r="M116" s="140" t="inlineStr">
        <is>
          <t>بوش بوصة *نص</t>
        </is>
      </c>
    </row>
    <row r="117" hidden="1" ht="24.6" customFormat="1" customHeight="1" s="140">
      <c r="A117" s="65" t="n">
        <v>10010114</v>
      </c>
      <c r="B117" s="66" t="inlineStr">
        <is>
          <t>أدوات كهربائية</t>
        </is>
      </c>
      <c r="C117" s="67" t="inlineStr">
        <is>
          <t>سلك شباك الوميتال</t>
        </is>
      </c>
      <c r="D117" s="67" t="inlineStr">
        <is>
          <t>متر</t>
        </is>
      </c>
      <c r="E117" s="68" t="n">
        <v>0</v>
      </c>
      <c r="F117" s="69">
        <f>SUMIFS(الاضافة!$G$7:$G$60000,الاضافة!$H$7:$H$60000,"*اضاف*",الاضافة!$E$7:$E$60000,'أرصدة المخزن'!C117)</f>
        <v/>
      </c>
      <c r="G117" s="69">
        <f>SUMIFS(الصرف!$H$7:$H$60000,الصرف!$F$7:$F$60000,'أرصدة المخزن'!C117)</f>
        <v/>
      </c>
      <c r="H117" s="70">
        <f>E117+F117-G117</f>
        <v/>
      </c>
      <c r="I117" s="11" t="n"/>
      <c r="J117" s="11" t="n"/>
      <c r="M117" s="140" t="inlineStr">
        <is>
          <t>بوش حديد 2بوصة ف نص</t>
        </is>
      </c>
    </row>
    <row r="118" hidden="1" ht="24.6" customFormat="1" customHeight="1" s="140">
      <c r="A118" s="65" t="n">
        <v>10010115</v>
      </c>
      <c r="B118" s="66" t="inlineStr">
        <is>
          <t>أدوات كهربائية</t>
        </is>
      </c>
      <c r="C118" s="67" t="inlineStr">
        <is>
          <t>لفة سلك 1 ملي</t>
        </is>
      </c>
      <c r="D118" s="67" t="inlineStr">
        <is>
          <t>عدد</t>
        </is>
      </c>
      <c r="E118" s="68" t="n">
        <v>1</v>
      </c>
      <c r="F118" s="69">
        <f>SUMIFS(الاضافة!$G$7:$G$60000,الاضافة!$H$7:$H$60000,"*اضاف*",الاضافة!$E$7:$E$60000,'أرصدة المخزن'!C118)</f>
        <v/>
      </c>
      <c r="G118" s="69">
        <f>SUMIFS(الصرف!$H$7:$H$60000,الصرف!$F$7:$F$60000,'أرصدة المخزن'!C118)</f>
        <v/>
      </c>
      <c r="H118" s="70">
        <f>E118+F118-G118</f>
        <v/>
      </c>
      <c r="I118" s="11" t="n"/>
      <c r="J118" s="11" t="n"/>
      <c r="M118" s="140" t="inlineStr">
        <is>
          <t>بوش كومر 25/32 ملي</t>
        </is>
      </c>
    </row>
    <row r="119" hidden="1" ht="24.6" customFormat="1" customHeight="1" s="140">
      <c r="A119" s="65" t="n">
        <v>10010116</v>
      </c>
      <c r="B119" s="66" t="inlineStr">
        <is>
          <t>أدوات كهربائية</t>
        </is>
      </c>
      <c r="C119" s="67" t="inlineStr">
        <is>
          <t>سلك سويدي 2*1</t>
        </is>
      </c>
      <c r="D119" s="67" t="inlineStr">
        <is>
          <t>عدد</t>
        </is>
      </c>
      <c r="E119" s="68" t="n">
        <v>0</v>
      </c>
      <c r="F119" s="69">
        <f>SUMIFS(الاضافة!$G$7:$G$60000,الاضافة!$H$7:$H$60000,"*اضاف*",الاضافة!$E$7:$E$60000,'أرصدة المخزن'!C119)</f>
        <v/>
      </c>
      <c r="G119" s="69">
        <f>SUMIFS(الصرف!$H$7:$H$60000,الصرف!$F$7:$F$60000,'أرصدة المخزن'!C119)</f>
        <v/>
      </c>
      <c r="H119" s="70">
        <f>E119+F119-G119</f>
        <v/>
      </c>
      <c r="I119" s="11" t="n"/>
      <c r="J119" s="11" t="n"/>
      <c r="M119" s="140" t="inlineStr">
        <is>
          <t>بوش3/4*1 حديد</t>
        </is>
      </c>
    </row>
    <row r="120" hidden="1" ht="24.6" customFormat="1" customHeight="1" s="140">
      <c r="A120" s="65" t="n">
        <v>10010117</v>
      </c>
      <c r="B120" s="66" t="inlineStr">
        <is>
          <t>أدوات كهربائية</t>
        </is>
      </c>
      <c r="C120" s="67" t="inlineStr">
        <is>
          <t>لفة خرطوم فلسكبل 32م</t>
        </is>
      </c>
      <c r="D120" s="67" t="inlineStr">
        <is>
          <t>عدد</t>
        </is>
      </c>
      <c r="E120" s="68" t="n">
        <v>0</v>
      </c>
      <c r="F120" s="69">
        <f>SUMIFS(الاضافة!$G$7:$G$60000,الاضافة!$H$7:$H$60000,"*اضاف*",الاضافة!$E$7:$E$60000,'أرصدة المخزن'!C120)</f>
        <v/>
      </c>
      <c r="G120" s="69">
        <f>SUMIFS(الصرف!$H$7:$H$60000,الصرف!$F$7:$F$60000,'أرصدة المخزن'!C120)</f>
        <v/>
      </c>
      <c r="H120" s="70">
        <f>E120+F120-G120</f>
        <v/>
      </c>
      <c r="I120" s="11" t="n"/>
      <c r="J120" s="11" t="n"/>
      <c r="M120" s="140" t="inlineStr">
        <is>
          <t>بولر مدور</t>
        </is>
      </c>
    </row>
    <row r="121" hidden="1" ht="24.6" customFormat="1" customHeight="1" s="140">
      <c r="A121" s="65" t="n">
        <v>10010118</v>
      </c>
      <c r="B121" s="66" t="inlineStr">
        <is>
          <t>أدوات كهربائية</t>
        </is>
      </c>
      <c r="C121" s="67" t="inlineStr">
        <is>
          <t>لفة خرطوم 23مم 45متر</t>
        </is>
      </c>
      <c r="D121" s="67" t="inlineStr">
        <is>
          <t>عدد</t>
        </is>
      </c>
      <c r="E121" s="68" t="n">
        <v>0</v>
      </c>
      <c r="F121" s="69">
        <f>SUMIFS(الاضافة!$G$7:$G$60000,الاضافة!$H$7:$H$60000,"*اضاف*",الاضافة!$E$7:$E$60000,'أرصدة المخزن'!C121)</f>
        <v/>
      </c>
      <c r="G121" s="69">
        <f>SUMIFS(الصرف!$H$7:$H$60000,الصرف!$F$7:$F$60000,'أرصدة المخزن'!C121)</f>
        <v/>
      </c>
      <c r="H121" s="70">
        <f>E121+F121-G121</f>
        <v/>
      </c>
      <c r="I121" s="11" t="n"/>
      <c r="J121" s="11" t="n"/>
      <c r="M121" s="140" t="inlineStr">
        <is>
          <t>بونطة هلتي 35</t>
        </is>
      </c>
    </row>
    <row r="122" hidden="1" ht="24.6" customFormat="1" customHeight="1" s="140">
      <c r="A122" s="65" t="n">
        <v>10010119</v>
      </c>
      <c r="B122" s="66" t="inlineStr">
        <is>
          <t>أدوات كهربائية</t>
        </is>
      </c>
      <c r="C122" s="67" t="inlineStr">
        <is>
          <t>لفة خرطوم 16 م 45 متر</t>
        </is>
      </c>
      <c r="D122" s="67" t="inlineStr">
        <is>
          <t>عدد</t>
        </is>
      </c>
      <c r="E122" s="68" t="n">
        <v>1</v>
      </c>
      <c r="F122" s="69">
        <f>SUMIFS(الاضافة!$G$7:$G$60000,الاضافة!$H$7:$H$60000,"*اضاف*",الاضافة!$E$7:$E$60000,'أرصدة المخزن'!C122)</f>
        <v/>
      </c>
      <c r="G122" s="69">
        <f>SUMIFS(الصرف!$H$7:$H$60000,الصرف!$F$7:$F$60000,'أرصدة المخزن'!C122)</f>
        <v/>
      </c>
      <c r="H122" s="70">
        <f>E122+F122-G122</f>
        <v/>
      </c>
      <c r="I122" s="11" t="n"/>
      <c r="J122" s="11" t="n"/>
      <c r="M122" s="140" t="inlineStr">
        <is>
          <t>تايمر</t>
        </is>
      </c>
    </row>
    <row r="123" hidden="1" ht="24.6" customFormat="1" customHeight="1" s="140">
      <c r="A123" s="65" t="n">
        <v>10010120</v>
      </c>
      <c r="B123" s="66" t="inlineStr">
        <is>
          <t>أدوات كهربائية</t>
        </is>
      </c>
      <c r="C123" s="67" t="inlineStr">
        <is>
          <t>خرطوم مصطفي محمود 23 مم بالمتر</t>
        </is>
      </c>
      <c r="D123" s="67" t="inlineStr">
        <is>
          <t>متر</t>
        </is>
      </c>
      <c r="E123" s="68" t="n">
        <v>0</v>
      </c>
      <c r="F123" s="69">
        <f>SUMIFS(الاضافة!$G$7:$G$60000,الاضافة!$H$7:$H$60000,"*اضاف*",الاضافة!$E$7:$E$60000,'أرصدة المخزن'!C123)</f>
        <v/>
      </c>
      <c r="G123" s="69">
        <f>SUMIFS(الصرف!$H$7:$H$60000,الصرف!$F$7:$F$60000,'أرصدة المخزن'!C123)</f>
        <v/>
      </c>
      <c r="H123" s="70">
        <f>E123+F123-G123</f>
        <v/>
      </c>
      <c r="I123" s="11" t="n"/>
      <c r="J123" s="11" t="n"/>
      <c r="M123" s="140" t="inlineStr">
        <is>
          <t>تايمر 24 ساعة صيني</t>
        </is>
      </c>
    </row>
    <row r="124" hidden="1" ht="24.6" customFormat="1" customHeight="1" s="140">
      <c r="A124" s="65" t="n">
        <v>10010121</v>
      </c>
      <c r="B124" s="66" t="inlineStr">
        <is>
          <t>أدوات كهربائية</t>
        </is>
      </c>
      <c r="C124" s="67" t="inlineStr">
        <is>
          <t>لفة كابل سويدي ترمو بلاستك 2*4 متر100</t>
        </is>
      </c>
      <c r="D124" s="67" t="inlineStr">
        <is>
          <t>عدد</t>
        </is>
      </c>
      <c r="E124" s="68" t="n">
        <v>0</v>
      </c>
      <c r="F124" s="69">
        <f>SUMIFS(الاضافة!$G$7:$G$60000,الاضافة!$H$7:$H$60000,"*اضاف*",الاضافة!$E$7:$E$60000,'أرصدة المخزن'!C124)</f>
        <v/>
      </c>
      <c r="G124" s="69">
        <f>SUMIFS(الصرف!$H$7:$H$60000,الصرف!$F$7:$F$60000,'أرصدة المخزن'!C124)</f>
        <v/>
      </c>
      <c r="H124" s="70">
        <f>E124+F124-G124</f>
        <v/>
      </c>
      <c r="I124" s="11" t="n"/>
      <c r="J124" s="11" t="n"/>
      <c r="M124" s="140" t="inlineStr">
        <is>
          <t>تايمر ABB</t>
        </is>
      </c>
    </row>
    <row r="125" hidden="1" ht="24.6" customFormat="1" customHeight="1" s="140">
      <c r="A125" s="65" t="n">
        <v>10010122</v>
      </c>
      <c r="B125" s="66" t="inlineStr">
        <is>
          <t>أدوات كهربائية</t>
        </is>
      </c>
      <c r="C125" s="67" t="inlineStr">
        <is>
          <t>خرطوم فلكسبل 16 مم</t>
        </is>
      </c>
      <c r="D125" s="67" t="inlineStr">
        <is>
          <t>عدد</t>
        </is>
      </c>
      <c r="E125" s="68" t="n">
        <v>0</v>
      </c>
      <c r="F125" s="69">
        <f>SUMIFS(الاضافة!$G$7:$G$60000,الاضافة!$H$7:$H$60000,"*اضاف*",الاضافة!$E$7:$E$60000,'أرصدة المخزن'!C125)</f>
        <v/>
      </c>
      <c r="G125" s="69">
        <f>SUMIFS(الصرف!$H$7:$H$60000,الصرف!$F$7:$F$60000,'أرصدة المخزن'!C125)</f>
        <v/>
      </c>
      <c r="H125" s="70">
        <f>E125+F125-G125</f>
        <v/>
      </c>
      <c r="I125" s="11" t="n"/>
      <c r="J125" s="11" t="n"/>
      <c r="M125" s="140" t="inlineStr">
        <is>
          <t>تايمر ستار دالتا</t>
        </is>
      </c>
    </row>
    <row r="126" hidden="1" ht="24.6" customFormat="1" customHeight="1" s="140">
      <c r="A126" s="65" t="n">
        <v>10010123</v>
      </c>
      <c r="B126" s="66" t="inlineStr">
        <is>
          <t>أدوات كهربائية</t>
        </is>
      </c>
      <c r="C126" s="67" t="inlineStr">
        <is>
          <t>كابل 2×1 مم شعر</t>
        </is>
      </c>
      <c r="D126" s="67" t="inlineStr">
        <is>
          <t>عدد</t>
        </is>
      </c>
      <c r="E126" s="68" t="n">
        <v>0</v>
      </c>
      <c r="F126" s="69">
        <f>SUMIFS(الاضافة!$G$7:$G$60000,الاضافة!$H$7:$H$60000,"*اضاف*",الاضافة!$E$7:$E$60000,'أرصدة المخزن'!C126)</f>
        <v/>
      </c>
      <c r="G126" s="69">
        <f>SUMIFS(الصرف!$H$7:$H$60000,الصرف!$F$7:$F$60000,'أرصدة المخزن'!C126)</f>
        <v/>
      </c>
      <c r="H126" s="70">
        <f>E126+F126-G126</f>
        <v/>
      </c>
      <c r="I126" s="11" t="n"/>
      <c r="J126" s="11" t="n"/>
      <c r="M126" s="140" t="inlineStr">
        <is>
          <t>تة 25 بولي</t>
        </is>
      </c>
    </row>
    <row r="127" hidden="1" ht="24.6" customFormat="1" customHeight="1" s="140">
      <c r="A127" s="65" t="n">
        <v>10010124</v>
      </c>
      <c r="B127" s="66" t="inlineStr">
        <is>
          <t>أدوات كهربائية</t>
        </is>
      </c>
      <c r="C127" s="67" t="inlineStr">
        <is>
          <t>لفة كابل سويدي ترمو بلاستك 2*6</t>
        </is>
      </c>
      <c r="D127" s="67" t="inlineStr">
        <is>
          <t>عدد</t>
        </is>
      </c>
      <c r="E127" s="68" t="n">
        <v>0</v>
      </c>
      <c r="F127" s="69">
        <f>SUMIFS(الاضافة!$G$7:$G$60000,الاضافة!$H$7:$H$60000,"*اضاف*",الاضافة!$E$7:$E$60000,'أرصدة المخزن'!C127)</f>
        <v/>
      </c>
      <c r="G127" s="69">
        <f>SUMIFS(الصرف!$H$7:$H$60000,الصرف!$F$7:$F$60000,'أرصدة المخزن'!C127)</f>
        <v/>
      </c>
      <c r="H127" s="70">
        <f>E127+F127-G127</f>
        <v/>
      </c>
      <c r="I127" s="11" t="n"/>
      <c r="J127" s="11" t="n"/>
      <c r="M127" s="140" t="inlineStr">
        <is>
          <t>تة 25/40 م بولي</t>
        </is>
      </c>
    </row>
    <row r="128" hidden="1" ht="24.6" customFormat="1" customHeight="1" s="140">
      <c r="A128" s="65" t="n">
        <v>10010125</v>
      </c>
      <c r="B128" s="66" t="inlineStr">
        <is>
          <t>أدوات كهربائية</t>
        </is>
      </c>
      <c r="C128" s="67" t="inlineStr">
        <is>
          <t>لفة سلك ترمو 3*1  100 متر</t>
        </is>
      </c>
      <c r="D128" s="67" t="inlineStr">
        <is>
          <t>عدد</t>
        </is>
      </c>
      <c r="E128" s="68" t="n">
        <v>0</v>
      </c>
      <c r="F128" s="69">
        <f>SUMIFS(الاضافة!$G$7:$G$60000,الاضافة!$H$7:$H$60000,"*اضاف*",الاضافة!$E$7:$E$60000,'أرصدة المخزن'!C128)</f>
        <v/>
      </c>
      <c r="G128" s="69">
        <f>SUMIFS(الصرف!$H$7:$H$60000,الصرف!$F$7:$F$60000,'أرصدة المخزن'!C128)</f>
        <v/>
      </c>
      <c r="H128" s="70">
        <f>E128+F128-G128</f>
        <v/>
      </c>
      <c r="I128" s="11" t="n"/>
      <c r="J128" s="11" t="n"/>
      <c r="M128" s="140" t="inlineStr">
        <is>
          <t>تة 32 بولي</t>
        </is>
      </c>
    </row>
    <row r="129" hidden="1" ht="24.6" customFormat="1" customHeight="1" s="140">
      <c r="A129" s="65" t="n">
        <v>10010126</v>
      </c>
      <c r="B129" s="66" t="inlineStr">
        <is>
          <t>أدوات كهربائية</t>
        </is>
      </c>
      <c r="C129" s="67" t="inlineStr">
        <is>
          <t>كابل سويدي 16م نحاس معزول</t>
        </is>
      </c>
      <c r="D129" s="67" t="inlineStr">
        <is>
          <t>متر</t>
        </is>
      </c>
      <c r="E129" s="68" t="n">
        <v>0</v>
      </c>
      <c r="F129" s="69">
        <f>SUMIFS(الاضافة!$G$7:$G$60000,الاضافة!$H$7:$H$60000,"*اضاف*",الاضافة!$E$7:$E$60000,'أرصدة المخزن'!C129)</f>
        <v/>
      </c>
      <c r="G129" s="69">
        <f>SUMIFS(الصرف!$H$7:$H$60000,الصرف!$F$7:$F$60000,'أرصدة المخزن'!C129)</f>
        <v/>
      </c>
      <c r="H129" s="70">
        <f>E129+F129-G129</f>
        <v/>
      </c>
      <c r="I129" s="11" t="n"/>
      <c r="J129" s="11" t="n"/>
      <c r="M129" s="140" t="inlineStr">
        <is>
          <t>تة 32/25 مم بولي</t>
        </is>
      </c>
    </row>
    <row r="130" hidden="1" ht="24.6" customFormat="1" customHeight="1" s="140">
      <c r="A130" s="65" t="n">
        <v>10010127</v>
      </c>
      <c r="B130" s="66" t="inlineStr">
        <is>
          <t>أدوات كهربائية</t>
        </is>
      </c>
      <c r="C130" s="67" t="inlineStr">
        <is>
          <t>كابلات صوت 2*1</t>
        </is>
      </c>
      <c r="D130" s="67" t="inlineStr">
        <is>
          <t>عدد</t>
        </is>
      </c>
      <c r="E130" s="68" t="n">
        <v>0</v>
      </c>
      <c r="F130" s="69">
        <f>SUMIFS(الاضافة!$G$7:$G$60000,الاضافة!$H$7:$H$60000,"*اضاف*",الاضافة!$E$7:$E$60000,'أرصدة المخزن'!C130)</f>
        <v/>
      </c>
      <c r="G130" s="69">
        <f>SUMIFS(الصرف!$H$7:$H$60000,الصرف!$F$7:$F$60000,'أرصدة المخزن'!C130)</f>
        <v/>
      </c>
      <c r="H130" s="70">
        <f>E130+F130-G130</f>
        <v/>
      </c>
      <c r="I130" s="11" t="n"/>
      <c r="J130" s="11" t="n"/>
      <c r="M130" s="140" t="inlineStr">
        <is>
          <t>تة 32/40 مم بولي</t>
        </is>
      </c>
    </row>
    <row r="131" hidden="1" ht="24.6" customFormat="1" customHeight="1" s="140">
      <c r="A131" s="65" t="n">
        <v>10010128</v>
      </c>
      <c r="B131" s="66" t="inlineStr">
        <is>
          <t>أدوات كهربائية</t>
        </is>
      </c>
      <c r="C131" s="67" t="inlineStr">
        <is>
          <t>لفة سلك 2 مم</t>
        </is>
      </c>
      <c r="D131" s="67" t="inlineStr">
        <is>
          <t>عدد</t>
        </is>
      </c>
      <c r="E131" s="68" t="n">
        <v>3</v>
      </c>
      <c r="F131" s="69">
        <f>SUMIFS(الاضافة!$G$7:$G$60000,الاضافة!$H$7:$H$60000,"*اضاف*",الاضافة!$E$7:$E$60000,'أرصدة المخزن'!C131)</f>
        <v/>
      </c>
      <c r="G131" s="69">
        <f>SUMIFS(الصرف!$H$7:$H$60000,الصرف!$F$7:$F$60000,'أرصدة المخزن'!C131)</f>
        <v/>
      </c>
      <c r="H131" s="70">
        <f>E131+F131-G131</f>
        <v/>
      </c>
      <c r="I131" s="11" t="n"/>
      <c r="J131" s="11" t="n"/>
      <c r="M131" s="140" t="inlineStr">
        <is>
          <t>تة 50/25 مم بولي</t>
        </is>
      </c>
    </row>
    <row r="132" hidden="1" ht="24.6" customFormat="1" customHeight="1" s="140">
      <c r="A132" s="65" t="n">
        <v>10010129</v>
      </c>
      <c r="B132" s="66" t="inlineStr">
        <is>
          <t>أدوات كهربائية</t>
        </is>
      </c>
      <c r="C132" s="67" t="inlineStr">
        <is>
          <t>كابل مسلح 16 م أربعة فازة</t>
        </is>
      </c>
      <c r="D132" s="67" t="inlineStr">
        <is>
          <t>متر</t>
        </is>
      </c>
      <c r="E132" s="68" t="n">
        <v>0</v>
      </c>
      <c r="F132" s="69">
        <f>SUMIFS(الاضافة!$G$7:$G$60000,الاضافة!$H$7:$H$60000,"*اضاف*",الاضافة!$E$7:$E$60000,'أرصدة المخزن'!C132)</f>
        <v/>
      </c>
      <c r="G132" s="69">
        <f>SUMIFS(الصرف!$H$7:$H$60000,الصرف!$F$7:$F$60000,'أرصدة المخزن'!C132)</f>
        <v/>
      </c>
      <c r="H132" s="70">
        <f>E132+F132-G132</f>
        <v/>
      </c>
      <c r="I132" s="11" t="n"/>
      <c r="J132" s="11" t="n"/>
      <c r="M132" s="140" t="inlineStr">
        <is>
          <t>تة 50/32 مم بولي</t>
        </is>
      </c>
    </row>
    <row r="133" hidden="1" ht="24.6" customFormat="1" customHeight="1" s="140">
      <c r="A133" s="65" t="n">
        <v>10010130</v>
      </c>
      <c r="B133" s="66" t="inlineStr">
        <is>
          <t>أدوات كهربائية</t>
        </is>
      </c>
      <c r="C133" s="67" t="inlineStr">
        <is>
          <t>لفة كابل سويدي ترمو بلاستك 2*2</t>
        </is>
      </c>
      <c r="D133" s="67" t="inlineStr">
        <is>
          <t>عدد</t>
        </is>
      </c>
      <c r="E133" s="68" t="n">
        <v>0</v>
      </c>
      <c r="F133" s="69">
        <f>SUMIFS(الاضافة!$G$7:$G$60000,الاضافة!$H$7:$H$60000,"*اضاف*",الاضافة!$E$7:$E$60000,'أرصدة المخزن'!C133)</f>
        <v/>
      </c>
      <c r="G133" s="69">
        <f>SUMIFS(الصرف!$H$7:$H$60000,الصرف!$F$7:$F$60000,'أرصدة المخزن'!C133)</f>
        <v/>
      </c>
      <c r="H133" s="70">
        <f>E133+F133-G133</f>
        <v/>
      </c>
      <c r="I133" s="11" t="n"/>
      <c r="J133" s="11" t="n"/>
      <c r="M133" s="140" t="inlineStr">
        <is>
          <t>تة 50/40 مم بولي</t>
        </is>
      </c>
    </row>
    <row r="134" hidden="1" ht="24.6" customFormat="1" customHeight="1" s="140">
      <c r="A134" s="65" t="n">
        <v>10010131</v>
      </c>
      <c r="B134" s="66" t="inlineStr">
        <is>
          <t>أدوات كهربائية</t>
        </is>
      </c>
      <c r="C134" s="67" t="inlineStr">
        <is>
          <t>لفة خطوم فلسكبل 13 ملي</t>
        </is>
      </c>
      <c r="D134" s="67" t="inlineStr">
        <is>
          <t>عدد</t>
        </is>
      </c>
      <c r="E134" s="68" t="n">
        <v>0</v>
      </c>
      <c r="F134" s="69">
        <f>SUMIFS(الاضافة!$G$7:$G$60000,الاضافة!$H$7:$H$60000,"*اضاف*",الاضافة!$E$7:$E$60000,'أرصدة المخزن'!C134)</f>
        <v/>
      </c>
      <c r="G134" s="69">
        <f>SUMIFS(الصرف!$H$7:$H$60000,الصرف!$F$7:$F$60000,'أرصدة المخزن'!C134)</f>
        <v/>
      </c>
      <c r="H134" s="70">
        <f>E134+F134-G134</f>
        <v/>
      </c>
      <c r="I134" s="11" t="n"/>
      <c r="J134" s="11" t="n"/>
      <c r="M134" s="140" t="inlineStr">
        <is>
          <t>تة كاسيل 110 ملي</t>
        </is>
      </c>
    </row>
    <row r="135" hidden="1" ht="24.6" customFormat="1" customHeight="1" s="140">
      <c r="A135" s="65" t="n">
        <v>10010132</v>
      </c>
      <c r="B135" s="66" t="inlineStr">
        <is>
          <t>أدوات كهربائية</t>
        </is>
      </c>
      <c r="C135" s="67" t="inlineStr">
        <is>
          <t>لفة سلك 3 ملي</t>
        </is>
      </c>
      <c r="D135" s="67" t="inlineStr">
        <is>
          <t>متر</t>
        </is>
      </c>
      <c r="E135" s="68" t="n">
        <v>0</v>
      </c>
      <c r="F135" s="69">
        <f>SUMIFS(الاضافة!$G$7:$G$60000,الاضافة!$H$7:$H$60000,"*اضاف*",الاضافة!$E$7:$E$60000,'أرصدة المخزن'!C135)</f>
        <v/>
      </c>
      <c r="G135" s="69">
        <f>SUMIFS(الصرف!$H$7:$H$60000,الصرف!$F$7:$F$60000,'أرصدة المخزن'!C135)</f>
        <v/>
      </c>
      <c r="H135" s="70">
        <f>E135+F135-G135</f>
        <v/>
      </c>
      <c r="I135" s="11" t="n"/>
      <c r="J135" s="11" t="n"/>
      <c r="M135" s="140" t="inlineStr">
        <is>
          <t>تة كاسيل 6/4 بوصة</t>
        </is>
      </c>
    </row>
    <row r="136" hidden="1" ht="24.6" customFormat="1" customHeight="1" s="140">
      <c r="A136" s="65" t="n">
        <v>10010133</v>
      </c>
      <c r="B136" s="66" t="inlineStr">
        <is>
          <t>أدوات كهربائية</t>
        </is>
      </c>
      <c r="C136" s="67" t="inlineStr">
        <is>
          <t>متر سلك 2 ملي</t>
        </is>
      </c>
      <c r="D136" s="67" t="inlineStr">
        <is>
          <t>متر</t>
        </is>
      </c>
      <c r="E136" s="68" t="n">
        <v>0</v>
      </c>
      <c r="F136" s="69">
        <f>SUMIFS(الاضافة!$G$7:$G$60000,الاضافة!$H$7:$H$60000,"*اضاف*",الاضافة!$E$7:$E$60000,'أرصدة المخزن'!C136)</f>
        <v/>
      </c>
      <c r="G136" s="69">
        <f>SUMIFS(الصرف!$H$7:$H$60000,الصرف!$F$7:$F$60000,'أرصدة المخزن'!C136)</f>
        <v/>
      </c>
      <c r="H136" s="70">
        <f>E136+F136-G136</f>
        <v/>
      </c>
      <c r="I136" s="11" t="n"/>
      <c r="J136" s="11" t="n"/>
      <c r="M136" s="140" t="inlineStr">
        <is>
          <t>تة لحام 50 بولي</t>
        </is>
      </c>
    </row>
    <row r="137" hidden="1" ht="24.6" customFormat="1" customHeight="1" s="140">
      <c r="A137" s="65" t="n">
        <v>10010134</v>
      </c>
      <c r="B137" s="66" t="inlineStr">
        <is>
          <t>أدوات كهربائية</t>
        </is>
      </c>
      <c r="C137" s="67" t="inlineStr">
        <is>
          <t>متر سلك 10 ملي</t>
        </is>
      </c>
      <c r="D137" s="67" t="inlineStr">
        <is>
          <t>عدد</t>
        </is>
      </c>
      <c r="E137" s="68" t="n">
        <v>0</v>
      </c>
      <c r="F137" s="69">
        <f>SUMIFS(الاضافة!$G$7:$G$60000,الاضافة!$H$7:$H$60000,"*اضاف*",الاضافة!$E$7:$E$60000,'أرصدة المخزن'!C137)</f>
        <v/>
      </c>
      <c r="G137" s="69">
        <f>SUMIFS(الصرف!$H$7:$H$60000,الصرف!$F$7:$F$60000,'أرصدة المخزن'!C137)</f>
        <v/>
      </c>
      <c r="H137" s="70">
        <f>E137+F137-G137</f>
        <v/>
      </c>
      <c r="I137" s="11" t="n"/>
      <c r="J137" s="11" t="n"/>
      <c r="M137" s="140" t="inlineStr">
        <is>
          <t>تجميعة سباكة فلترة</t>
        </is>
      </c>
    </row>
    <row r="138" hidden="1" ht="24.6" customFormat="1" customHeight="1" s="140">
      <c r="A138" s="65" t="n">
        <v>10010135</v>
      </c>
      <c r="B138" s="66" t="inlineStr">
        <is>
          <t>أدوات كهربائية</t>
        </is>
      </c>
      <c r="C138" s="67" t="inlineStr">
        <is>
          <t>لفة سلك 4 ملي</t>
        </is>
      </c>
      <c r="D138" s="67" t="inlineStr">
        <is>
          <t>عدد</t>
        </is>
      </c>
      <c r="E138" s="68" t="n">
        <v>0</v>
      </c>
      <c r="F138" s="69">
        <f>SUMIFS(الاضافة!$G$7:$G$60000,الاضافة!$H$7:$H$60000,"*اضاف*",الاضافة!$E$7:$E$60000,'أرصدة المخزن'!C138)</f>
        <v/>
      </c>
      <c r="G138" s="69">
        <f>SUMIFS(الصرف!$H$7:$H$60000,الصرف!$F$7:$F$60000,'أرصدة المخزن'!C138)</f>
        <v/>
      </c>
      <c r="H138" s="70">
        <f>E138+F138-G138</f>
        <v/>
      </c>
      <c r="I138" s="11" t="n"/>
      <c r="J138" s="11" t="n"/>
      <c r="M138" s="140" t="inlineStr">
        <is>
          <t>تجميعة سلك ترمو بفيشة ضمن اغرض الصيانة</t>
        </is>
      </c>
    </row>
    <row r="139" hidden="1" ht="24.6" customFormat="1" customHeight="1" s="140">
      <c r="A139" s="65" t="n">
        <v>10010136</v>
      </c>
      <c r="B139" s="66" t="inlineStr">
        <is>
          <t>أدوات كهربائية</t>
        </is>
      </c>
      <c r="C139" s="67" t="inlineStr">
        <is>
          <t>لفة خرطوم 15 متر</t>
        </is>
      </c>
      <c r="D139" s="67" t="inlineStr">
        <is>
          <t>عدد</t>
        </is>
      </c>
      <c r="E139" s="68" t="n">
        <v>0</v>
      </c>
      <c r="F139" s="69">
        <f>SUMIFS(الاضافة!$G$7:$G$60000,الاضافة!$H$7:$H$60000,"*اضاف*",الاضافة!$E$7:$E$60000,'أرصدة المخزن'!C139)</f>
        <v/>
      </c>
      <c r="G139" s="69">
        <f>SUMIFS(الصرف!$H$7:$H$60000,الصرف!$F$7:$F$60000,'أرصدة المخزن'!C139)</f>
        <v/>
      </c>
      <c r="H139" s="70">
        <f>E139+F139-G139</f>
        <v/>
      </c>
      <c r="I139" s="11" t="n"/>
      <c r="J139" s="11" t="n"/>
      <c r="M139" s="140" t="inlineStr">
        <is>
          <t>تجيعة سرية نور ميدان</t>
        </is>
      </c>
    </row>
    <row r="140" hidden="1" ht="24.6" customFormat="1" customHeight="1" s="140">
      <c r="A140" s="65" t="n">
        <v>10010137</v>
      </c>
      <c r="B140" s="66" t="inlineStr">
        <is>
          <t>أدوات كهربائية</t>
        </is>
      </c>
      <c r="C140" s="67" t="inlineStr">
        <is>
          <t>لفة خرطوم فلوسكبل حراري 23مم</t>
        </is>
      </c>
      <c r="D140" s="67" t="inlineStr">
        <is>
          <t>لفة</t>
        </is>
      </c>
      <c r="E140" s="68" t="n">
        <v>1</v>
      </c>
      <c r="F140" s="69">
        <f>SUMIFS(الاضافة!$G$7:$G$60000,الاضافة!$H$7:$H$60000,"*اضاف*",الاضافة!$E$7:$E$60000,'أرصدة المخزن'!C140)</f>
        <v/>
      </c>
      <c r="G140" s="69">
        <f>SUMIFS(الصرف!$H$7:$H$60000,الصرف!$F$7:$F$60000,'أرصدة المخزن'!C140)</f>
        <v/>
      </c>
      <c r="H140" s="70">
        <f>E140+F140-G140</f>
        <v/>
      </c>
      <c r="I140" s="9" t="n"/>
      <c r="J140" s="9" t="n"/>
      <c r="M140" s="140" t="inlineStr">
        <is>
          <t>ترملة 4 م</t>
        </is>
      </c>
    </row>
    <row r="141" hidden="1" ht="24.6" customFormat="1" customHeight="1" s="140">
      <c r="A141" s="65" t="n">
        <v>10010138</v>
      </c>
      <c r="B141" s="66" t="inlineStr">
        <is>
          <t>أدوات كهربائية</t>
        </is>
      </c>
      <c r="C141" s="67" t="inlineStr">
        <is>
          <t>لفة خرطوم فلسكبل 16 ملي</t>
        </is>
      </c>
      <c r="D141" s="67" t="inlineStr">
        <is>
          <t>عدد</t>
        </is>
      </c>
      <c r="E141" s="68" t="n">
        <v>1</v>
      </c>
      <c r="F141" s="69">
        <f>SUMIFS(الاضافة!$G$7:$G$60000,الاضافة!$H$7:$H$60000,"*اضاف*",الاضافة!$E$7:$E$60000,'أرصدة المخزن'!C141)</f>
        <v/>
      </c>
      <c r="G141" s="69">
        <f>SUMIFS(الصرف!$H$7:$H$60000,الصرف!$F$7:$F$60000,'أرصدة المخزن'!C141)</f>
        <v/>
      </c>
      <c r="H141" s="70">
        <f>E141+F141-G141</f>
        <v/>
      </c>
      <c r="I141" s="9" t="n"/>
      <c r="J141" s="9" t="n"/>
      <c r="M141" s="140" t="inlineStr">
        <is>
          <t>ترنس 100 وات</t>
        </is>
      </c>
    </row>
    <row r="142" hidden="1" ht="24.6" customFormat="1" customHeight="1" s="140">
      <c r="A142" s="65" t="n">
        <v>10010139</v>
      </c>
      <c r="B142" s="66" t="inlineStr">
        <is>
          <t>أدوات كهربائية</t>
        </is>
      </c>
      <c r="C142" s="67" t="inlineStr">
        <is>
          <t>لفة خرطوم فلسكبل 11 مم</t>
        </is>
      </c>
      <c r="D142" s="67" t="inlineStr">
        <is>
          <t>عدد</t>
        </is>
      </c>
      <c r="E142" s="68" t="n">
        <v>0</v>
      </c>
      <c r="F142" s="69">
        <f>SUMIFS(الاضافة!$G$7:$G$60000,الاضافة!$H$7:$H$60000,"*اضاف*",الاضافة!$E$7:$E$60000,'أرصدة المخزن'!C142)</f>
        <v/>
      </c>
      <c r="G142" s="69">
        <f>SUMIFS(الصرف!$H$7:$H$60000,الصرف!$F$7:$F$60000,'أرصدة المخزن'!C142)</f>
        <v/>
      </c>
      <c r="H142" s="70">
        <f>E142+F142-G142</f>
        <v/>
      </c>
      <c r="I142" s="9" t="n"/>
      <c r="J142" s="9" t="n"/>
      <c r="M142" s="140" t="inlineStr">
        <is>
          <t>ترنس 18 وات</t>
        </is>
      </c>
    </row>
    <row r="143" hidden="1" ht="24.6" customFormat="1" customHeight="1" s="140">
      <c r="A143" s="65" t="n">
        <v>10010140</v>
      </c>
      <c r="B143" s="66" t="inlineStr">
        <is>
          <t>أدوات كهربائية</t>
        </is>
      </c>
      <c r="C143" s="67" t="inlineStr">
        <is>
          <t>كابل كمبيوتر</t>
        </is>
      </c>
      <c r="D143" s="67" t="inlineStr">
        <is>
          <t>عدد</t>
        </is>
      </c>
      <c r="E143" s="68" t="n">
        <v>0</v>
      </c>
      <c r="F143" s="69">
        <f>SUMIFS(الاضافة!$G$7:$G$60000,الاضافة!$H$7:$H$60000,"*اضاف*",الاضافة!$E$7:$E$60000,'أرصدة المخزن'!C143)</f>
        <v/>
      </c>
      <c r="G143" s="69">
        <f>SUMIFS(الصرف!$H$7:$H$60000,الصرف!$F$7:$F$60000,'أرصدة المخزن'!C143)</f>
        <v/>
      </c>
      <c r="H143" s="70">
        <f>E143+F143-G143</f>
        <v/>
      </c>
      <c r="I143" s="9" t="n"/>
      <c r="J143" s="9" t="n"/>
      <c r="M143" s="140" t="inlineStr">
        <is>
          <t>ترنس 30 وات</t>
        </is>
      </c>
    </row>
    <row r="144" hidden="1" ht="24.6" customFormat="1" customHeight="1" s="140">
      <c r="A144" s="65" t="n">
        <v>10010141</v>
      </c>
      <c r="B144" s="66" t="inlineStr">
        <is>
          <t>أدوات كهربائية</t>
        </is>
      </c>
      <c r="C144" s="67" t="inlineStr">
        <is>
          <t>لفة سلك ترمو4* 16 ملي</t>
        </is>
      </c>
      <c r="D144" s="67" t="inlineStr">
        <is>
          <t>متر</t>
        </is>
      </c>
      <c r="E144" s="68" t="n">
        <v>0</v>
      </c>
      <c r="F144" s="69">
        <f>SUMIFS(الاضافة!$G$7:$G$60000,الاضافة!$H$7:$H$60000,"*اضاف*",الاضافة!$E$7:$E$60000,'أرصدة المخزن'!C144)</f>
        <v/>
      </c>
      <c r="G144" s="69">
        <f>SUMIFS(الصرف!$H$7:$H$60000,الصرف!$F$7:$F$60000,'أرصدة المخزن'!C144)</f>
        <v/>
      </c>
      <c r="H144" s="70">
        <f>E144+F144-G144</f>
        <v/>
      </c>
      <c r="I144" s="9" t="n"/>
      <c r="J144" s="9" t="n"/>
      <c r="M144" s="140" t="inlineStr">
        <is>
          <t>ترنس 300 وات</t>
        </is>
      </c>
    </row>
    <row r="145" hidden="1" ht="24.6" customFormat="1" customHeight="1" s="140">
      <c r="A145" s="65" t="n">
        <v>10010142</v>
      </c>
      <c r="B145" s="66" t="inlineStr">
        <is>
          <t>أدوات كهربائية</t>
        </is>
      </c>
      <c r="C145" s="67" t="inlineStr">
        <is>
          <t>تجميعة سلك ترمو بفيشة ضمن اغرض الصيانة</t>
        </is>
      </c>
      <c r="D145" s="67" t="inlineStr">
        <is>
          <t>متر</t>
        </is>
      </c>
      <c r="E145" s="68" t="n">
        <v>50</v>
      </c>
      <c r="F145" s="69">
        <f>SUMIFS(الاضافة!$G$7:$G$60000,الاضافة!$H$7:$H$60000,"*اضاف*",الاضافة!$E$7:$E$60000,'أرصدة المخزن'!C145)</f>
        <v/>
      </c>
      <c r="G145" s="69">
        <f>SUMIFS(الصرف!$H$7:$H$60000,الصرف!$F$7:$F$60000,'أرصدة المخزن'!C145)</f>
        <v/>
      </c>
      <c r="H145" s="70">
        <f>E145+F145-G145</f>
        <v/>
      </c>
      <c r="I145" s="9" t="n"/>
      <c r="J145" s="9" t="n"/>
      <c r="M145" s="140" t="inlineStr">
        <is>
          <t>ترنس باور سبلاي 100 وات</t>
        </is>
      </c>
    </row>
    <row r="146" hidden="1" ht="24.6" customFormat="1" customHeight="1" s="140">
      <c r="A146" s="65" t="n">
        <v>10010143</v>
      </c>
      <c r="B146" s="66" t="inlineStr">
        <is>
          <t>أدوات كهربائية</t>
        </is>
      </c>
      <c r="C146" s="67" t="inlineStr">
        <is>
          <t>سلك صاعد 1*95 ملي   احمر</t>
        </is>
      </c>
      <c r="D146" s="67" t="inlineStr">
        <is>
          <t>متر</t>
        </is>
      </c>
      <c r="E146" s="68" t="n">
        <v>9</v>
      </c>
      <c r="F146" s="69">
        <f>SUMIFS(الاضافة!$G$7:$G$60000,الاضافة!$H$7:$H$60000,"*اضاف*",الاضافة!$E$7:$E$60000,'أرصدة المخزن'!C146)</f>
        <v/>
      </c>
      <c r="G146" s="69">
        <f>SUMIFS(الصرف!$H$7:$H$60000,الصرف!$F$7:$F$60000,'أرصدة المخزن'!C146)</f>
        <v/>
      </c>
      <c r="H146" s="70">
        <f>E146+F146-G146</f>
        <v/>
      </c>
      <c r="I146" s="9" t="n"/>
      <c r="J146" s="9" t="n"/>
      <c r="M146" s="140" t="inlineStr">
        <is>
          <t>ترنس باور سبلاي 200 وات</t>
        </is>
      </c>
    </row>
    <row r="147" hidden="1" ht="24.6" customFormat="1" customHeight="1" s="140">
      <c r="A147" s="65" t="n">
        <v>10010144</v>
      </c>
      <c r="B147" s="66" t="inlineStr">
        <is>
          <t>أدوات كهربائية</t>
        </is>
      </c>
      <c r="C147" s="67" t="inlineStr">
        <is>
          <t>سلك صاعد  ايرث 50   ملي</t>
        </is>
      </c>
      <c r="D147" s="67" t="inlineStr">
        <is>
          <t>متر</t>
        </is>
      </c>
      <c r="E147" s="68" t="n">
        <v>6</v>
      </c>
      <c r="F147" s="69">
        <f>SUMIFS(الاضافة!$G$7:$G$60000,الاضافة!$H$7:$H$60000,"*اضاف*",الاضافة!$E$7:$E$60000,'أرصدة المخزن'!C147)</f>
        <v/>
      </c>
      <c r="G147" s="69">
        <f>SUMIFS(الصرف!$H$7:$H$60000,الصرف!$F$7:$F$60000,'أرصدة المخزن'!C147)</f>
        <v/>
      </c>
      <c r="H147" s="70">
        <f>E147+F147-G147</f>
        <v/>
      </c>
      <c r="I147" s="9" t="n"/>
      <c r="J147" s="9" t="n"/>
      <c r="M147" s="140" t="inlineStr">
        <is>
          <t>تكييف</t>
        </is>
      </c>
    </row>
    <row r="148" hidden="1" ht="24.6" customFormat="1" customHeight="1" s="140">
      <c r="A148" s="65" t="n">
        <v>10010145</v>
      </c>
      <c r="B148" s="66" t="inlineStr">
        <is>
          <t>أدوات كهربائية</t>
        </is>
      </c>
      <c r="C148" s="67" t="inlineStr">
        <is>
          <t>لفة خرطوم فلكسبل 16 مم</t>
        </is>
      </c>
      <c r="D148" s="67" t="inlineStr">
        <is>
          <t>عدد</t>
        </is>
      </c>
      <c r="E148" s="68" t="n">
        <v>0</v>
      </c>
      <c r="F148" s="69">
        <f>SUMIFS(الاضافة!$G$7:$G$60000,الاضافة!$H$7:$H$60000,"*اضاف*",الاضافة!$E$7:$E$60000,'أرصدة المخزن'!C148)</f>
        <v/>
      </c>
      <c r="G148" s="69">
        <f>SUMIFS(الصرف!$H$7:$H$60000,الصرف!$F$7:$F$60000,'أرصدة المخزن'!C148)</f>
        <v/>
      </c>
      <c r="H148" s="70">
        <f>E148+F148-G148</f>
        <v/>
      </c>
      <c r="I148" s="9" t="n"/>
      <c r="J148" s="9" t="n"/>
      <c r="M148" s="140" t="inlineStr">
        <is>
          <t>تنر 5 كيلو</t>
        </is>
      </c>
    </row>
    <row r="149" hidden="1" ht="24.6" customFormat="1" customHeight="1" s="140">
      <c r="A149" s="65" t="n">
        <v>10010146</v>
      </c>
      <c r="B149" s="66" t="inlineStr">
        <is>
          <t>أدوات كهربائية</t>
        </is>
      </c>
      <c r="C149" s="67" t="inlineStr">
        <is>
          <t>لفة خرطوم كاميرات 3 متر</t>
        </is>
      </c>
      <c r="D149" s="67" t="inlineStr">
        <is>
          <t>عدد</t>
        </is>
      </c>
      <c r="E149" s="68" t="n">
        <v>0</v>
      </c>
      <c r="F149" s="69">
        <f>SUMIFS(الاضافة!$G$7:$G$60000,الاضافة!$H$7:$H$60000,"*اضاف*",الاضافة!$E$7:$E$60000,'أرصدة المخزن'!C149)</f>
        <v/>
      </c>
      <c r="G149" s="69">
        <f>SUMIFS(الصرف!$H$7:$H$60000,الصرف!$F$7:$F$60000,'أرصدة المخزن'!C149)</f>
        <v/>
      </c>
      <c r="H149" s="70">
        <f>E149+F149-G149</f>
        <v/>
      </c>
      <c r="I149" s="9" t="n"/>
      <c r="J149" s="9" t="n"/>
      <c r="M149" s="140" t="inlineStr">
        <is>
          <t>تنر الحمد</t>
        </is>
      </c>
    </row>
    <row r="150" hidden="1" ht="24.6" customFormat="1" customHeight="1" s="140">
      <c r="A150" s="65" t="n">
        <v>10010147</v>
      </c>
      <c r="B150" s="66" t="inlineStr">
        <is>
          <t>أدوات كهربائية</t>
        </is>
      </c>
      <c r="C150" s="67" t="inlineStr">
        <is>
          <t>سلك سماعات 1 مم</t>
        </is>
      </c>
      <c r="D150" s="67" t="inlineStr">
        <is>
          <t>لفة</t>
        </is>
      </c>
      <c r="E150" s="68" t="n">
        <v>0</v>
      </c>
      <c r="F150" s="69">
        <f>SUMIFS(الاضافة!$G$7:$G$60000,الاضافة!$H$7:$H$60000,"*اضاف*",الاضافة!$E$7:$E$60000,'أرصدة المخزن'!C150)</f>
        <v/>
      </c>
      <c r="G150" s="69">
        <f>SUMIFS(الصرف!$H$7:$H$60000,الصرف!$F$7:$F$60000,'أرصدة المخزن'!C150)</f>
        <v/>
      </c>
      <c r="H150" s="70">
        <f>E150+F150-G150</f>
        <v/>
      </c>
      <c r="I150" s="9" t="n"/>
      <c r="J150" s="9" t="n"/>
      <c r="M150" s="140" t="inlineStr">
        <is>
          <t>ته 110 كومر</t>
        </is>
      </c>
    </row>
    <row r="151" hidden="1" ht="24.6" customFormat="1" customHeight="1" s="140">
      <c r="A151" s="65" t="n">
        <v>10010148</v>
      </c>
      <c r="B151" s="66" t="inlineStr">
        <is>
          <t>أدوات كهربائية</t>
        </is>
      </c>
      <c r="C151" s="67" t="inlineStr">
        <is>
          <t>غطاء كابل 16 م</t>
        </is>
      </c>
      <c r="D151" s="67" t="inlineStr">
        <is>
          <t>عدد</t>
        </is>
      </c>
      <c r="E151" s="68" t="n">
        <v>0</v>
      </c>
      <c r="F151" s="69">
        <f>SUMIFS(الاضافة!$G$7:$G$60000,الاضافة!$H$7:$H$60000,"*اضاف*",الاضافة!$E$7:$E$60000,'أرصدة المخزن'!C151)</f>
        <v/>
      </c>
      <c r="G151" s="69">
        <f>SUMIFS(الصرف!$H$7:$H$60000,الصرف!$F$7:$F$60000,'أرصدة المخزن'!C151)</f>
        <v/>
      </c>
      <c r="H151" s="70">
        <f>E151+F151-G151</f>
        <v/>
      </c>
      <c r="I151" s="9" t="n"/>
      <c r="J151" s="9" t="n"/>
      <c r="M151" s="140" t="inlineStr">
        <is>
          <t>ته 110/63 ملي بولي</t>
        </is>
      </c>
    </row>
    <row r="152" hidden="1" ht="24.6" customFormat="1" customHeight="1" s="140">
      <c r="A152" s="65" t="n">
        <v>10010149</v>
      </c>
      <c r="B152" s="66" t="inlineStr">
        <is>
          <t>أدوات كهربائية</t>
        </is>
      </c>
      <c r="C152" s="67" t="inlineStr">
        <is>
          <t>كابل مسلح 25 م 4 طرف</t>
        </is>
      </c>
      <c r="D152" s="67" t="inlineStr">
        <is>
          <t>متر</t>
        </is>
      </c>
      <c r="E152" s="68" t="n">
        <v>0</v>
      </c>
      <c r="F152" s="69">
        <f>SUMIFS(الاضافة!$G$7:$G$60000,الاضافة!$H$7:$H$60000,"*اضاف*",الاضافة!$E$7:$E$60000,'أرصدة المخزن'!C152)</f>
        <v/>
      </c>
      <c r="G152" s="69">
        <f>SUMIFS(الصرف!$H$7:$H$60000,الصرف!$F$7:$F$60000,'أرصدة المخزن'!C152)</f>
        <v/>
      </c>
      <c r="H152" s="70">
        <f>E152+F152-G152</f>
        <v/>
      </c>
      <c r="I152" s="9" t="n"/>
      <c r="J152" s="9" t="n"/>
      <c r="M152" s="140" t="inlineStr">
        <is>
          <t>ته 16 مم</t>
        </is>
      </c>
    </row>
    <row r="153" hidden="1" ht="24.6" customFormat="1" customHeight="1" s="140">
      <c r="A153" s="65" t="n">
        <v>10010150</v>
      </c>
      <c r="B153" s="66" t="inlineStr">
        <is>
          <t>أدوات كهربائية</t>
        </is>
      </c>
      <c r="C153" s="67" t="inlineStr">
        <is>
          <t>غطاء بواط</t>
        </is>
      </c>
      <c r="D153" s="67" t="inlineStr">
        <is>
          <t>عدد</t>
        </is>
      </c>
      <c r="E153" s="68" t="n">
        <v>0</v>
      </c>
      <c r="F153" s="69">
        <f>SUMIFS(الاضافة!$G$7:$G$60000,الاضافة!$H$7:$H$60000,"*اضاف*",الاضافة!$E$7:$E$60000,'أرصدة المخزن'!C153)</f>
        <v/>
      </c>
      <c r="G153" s="69">
        <f>SUMIFS(الصرف!$H$7:$H$60000,الصرف!$F$7:$F$60000,'أرصدة المخزن'!C153)</f>
        <v/>
      </c>
      <c r="H153" s="70">
        <f>E153+F153-G153</f>
        <v/>
      </c>
      <c r="I153" s="9" t="n"/>
      <c r="J153" s="9" t="n"/>
      <c r="M153" s="140" t="inlineStr">
        <is>
          <t>ته 63 ملي كومر</t>
        </is>
      </c>
    </row>
    <row r="154" hidden="1" ht="24.6" customFormat="1" customHeight="1" s="140">
      <c r="A154" s="65" t="n">
        <v>10010151</v>
      </c>
      <c r="B154" s="66" t="inlineStr">
        <is>
          <t>أدوات كهربائية</t>
        </is>
      </c>
      <c r="C154" s="67" t="inlineStr">
        <is>
          <t>اعواد دكت</t>
        </is>
      </c>
      <c r="D154" s="67" t="inlineStr">
        <is>
          <t>عدد</t>
        </is>
      </c>
      <c r="E154" s="68" t="n">
        <v>0</v>
      </c>
      <c r="F154" s="69">
        <f>SUMIFS(الاضافة!$G$7:$G$60000,الاضافة!$H$7:$H$60000,"*اضاف*",الاضافة!$E$7:$E$60000,'أرصدة المخزن'!C154)</f>
        <v/>
      </c>
      <c r="G154" s="69">
        <f>SUMIFS(الصرف!$H$7:$H$60000,الصرف!$F$7:$F$60000,'أرصدة المخزن'!C154)</f>
        <v/>
      </c>
      <c r="H154" s="70">
        <f>E154+F154-G154</f>
        <v/>
      </c>
      <c r="I154" s="9" t="n"/>
      <c r="J154" s="9" t="n"/>
      <c r="M154" s="140" t="inlineStr">
        <is>
          <t>ته زهر 6 بوصة</t>
        </is>
      </c>
    </row>
    <row r="155" hidden="1" ht="24.6" customFormat="1" customHeight="1" s="140">
      <c r="A155" s="65" t="n">
        <v>10010152</v>
      </c>
      <c r="B155" s="66" t="inlineStr">
        <is>
          <t>أدوات كهربائية</t>
        </is>
      </c>
      <c r="C155" s="67" t="inlineStr">
        <is>
          <t>بواط 10*10 وتر بروف</t>
        </is>
      </c>
      <c r="D155" s="67" t="inlineStr">
        <is>
          <t>عدد</t>
        </is>
      </c>
      <c r="E155" s="68" t="n">
        <v>0</v>
      </c>
      <c r="F155" s="69">
        <f>SUMIFS(الاضافة!$G$7:$G$60000,الاضافة!$H$7:$H$60000,"*اضاف*",الاضافة!$E$7:$E$60000,'أرصدة المخزن'!C155)</f>
        <v/>
      </c>
      <c r="G155" s="69">
        <f>SUMIFS(الصرف!$H$7:$H$60000,الصرف!$F$7:$F$60000,'أرصدة المخزن'!C155)</f>
        <v/>
      </c>
      <c r="H155" s="70">
        <f>E155+F155-G155</f>
        <v/>
      </c>
      <c r="I155" s="9" t="n"/>
      <c r="J155" s="9" t="n"/>
      <c r="M155" s="140" t="inlineStr">
        <is>
          <t>ته كاسيل 110/75</t>
        </is>
      </c>
    </row>
    <row r="156" hidden="1" ht="24.6" customFormat="1" customHeight="1" s="140">
      <c r="A156" s="65" t="n">
        <v>10010153</v>
      </c>
      <c r="B156" s="66" t="inlineStr">
        <is>
          <t>أدوات كهربائية</t>
        </is>
      </c>
      <c r="C156" s="67" t="inlineStr">
        <is>
          <t>ضفدعة نحاس 70مم</t>
        </is>
      </c>
      <c r="D156" s="67" t="inlineStr">
        <is>
          <t>عدد</t>
        </is>
      </c>
      <c r="E156" s="68" t="n">
        <v>0</v>
      </c>
      <c r="F156" s="69">
        <f>SUMIFS(الاضافة!$G$7:$G$60000,الاضافة!$H$7:$H$60000,"*اضاف*",الاضافة!$E$7:$E$60000,'أرصدة المخزن'!C156)</f>
        <v/>
      </c>
      <c r="G156" s="69">
        <f>SUMIFS(الصرف!$H$7:$H$60000,الصرف!$F$7:$F$60000,'أرصدة المخزن'!C156)</f>
        <v/>
      </c>
      <c r="H156" s="70">
        <f>E156+F156-G156</f>
        <v/>
      </c>
      <c r="I156" s="9" t="n"/>
      <c r="J156" s="9" t="n"/>
      <c r="M156" s="140" t="inlineStr">
        <is>
          <t>ته كاسيل 160 ملي</t>
        </is>
      </c>
    </row>
    <row r="157" hidden="1" ht="24.6" customFormat="1" customHeight="1" s="140">
      <c r="A157" s="65" t="n">
        <v>10010154</v>
      </c>
      <c r="B157" s="66" t="inlineStr">
        <is>
          <t>أدوات كهربائية</t>
        </is>
      </c>
      <c r="C157" s="67" t="inlineStr">
        <is>
          <t>ريكم</t>
        </is>
      </c>
      <c r="D157" s="67" t="inlineStr">
        <is>
          <t>متر</t>
        </is>
      </c>
      <c r="E157" s="68" t="n">
        <v>0</v>
      </c>
      <c r="F157" s="69">
        <f>SUMIFS(الاضافة!$G$7:$G$60000,الاضافة!$H$7:$H$60000,"*اضاف*",الاضافة!$E$7:$E$60000,'أرصدة المخزن'!C157)</f>
        <v/>
      </c>
      <c r="G157" s="69">
        <f>SUMIFS(الصرف!$H$7:$H$60000,الصرف!$F$7:$F$60000,'أرصدة المخزن'!C157)</f>
        <v/>
      </c>
      <c r="H157" s="70">
        <f>E157+F157-G157</f>
        <v/>
      </c>
      <c r="I157" s="9" t="n"/>
      <c r="J157" s="9" t="n"/>
      <c r="M157" s="140" t="inlineStr">
        <is>
          <t>ته كومر 32 ملي</t>
        </is>
      </c>
    </row>
    <row r="158" hidden="1" ht="24.6" customFormat="1" customHeight="1" s="140">
      <c r="A158" s="65" t="n">
        <v>10010155</v>
      </c>
      <c r="B158" s="66" t="inlineStr">
        <is>
          <t>أدوات كهربائية</t>
        </is>
      </c>
      <c r="C158" s="67" t="inlineStr">
        <is>
          <t>سرفيل 35 مم</t>
        </is>
      </c>
      <c r="D158" s="67" t="inlineStr">
        <is>
          <t>عدد</t>
        </is>
      </c>
      <c r="E158" s="68" t="n">
        <v>0</v>
      </c>
      <c r="F158" s="69">
        <f>SUMIFS(الاضافة!$G$7:$G$60000,الاضافة!$H$7:$H$60000,"*اضاف*",الاضافة!$E$7:$E$60000,'أرصدة المخزن'!C158)</f>
        <v/>
      </c>
      <c r="G158" s="69">
        <f>SUMIFS(الصرف!$H$7:$H$60000,الصرف!$F$7:$F$60000,'أرصدة المخزن'!C158)</f>
        <v/>
      </c>
      <c r="H158" s="70">
        <f>E158+F158-G158</f>
        <v/>
      </c>
      <c r="I158" s="9" t="n"/>
      <c r="J158" s="9" t="n"/>
      <c r="M158" s="140" t="inlineStr">
        <is>
          <t>ته كومر 50 ملي</t>
        </is>
      </c>
    </row>
    <row r="159" hidden="1" ht="24.6" customFormat="1" customHeight="1" s="140">
      <c r="A159" s="65" t="n">
        <v>10010156</v>
      </c>
      <c r="B159" s="66" t="inlineStr">
        <is>
          <t>أدوات كهربائية</t>
        </is>
      </c>
      <c r="C159" s="67" t="inlineStr">
        <is>
          <t>سرفيل نحاس 70 مم</t>
        </is>
      </c>
      <c r="D159" s="67" t="inlineStr">
        <is>
          <t>عدد</t>
        </is>
      </c>
      <c r="E159" s="68" t="n">
        <v>0</v>
      </c>
      <c r="F159" s="69">
        <f>SUMIFS(الاضافة!$G$7:$G$60000,الاضافة!$H$7:$H$60000,"*اضاف*",الاضافة!$E$7:$E$60000,'أرصدة المخزن'!C159)</f>
        <v/>
      </c>
      <c r="G159" s="69">
        <f>SUMIFS(الصرف!$H$7:$H$60000,الصرف!$F$7:$F$60000,'أرصدة المخزن'!C159)</f>
        <v/>
      </c>
      <c r="H159" s="70">
        <f>E159+F159-G159</f>
        <v/>
      </c>
      <c r="I159" s="9" t="n"/>
      <c r="J159" s="9" t="n"/>
      <c r="M159" s="140" t="inlineStr">
        <is>
          <t>ته كومر 75 ملي</t>
        </is>
      </c>
    </row>
    <row r="160" hidden="1" ht="24.6" customFormat="1" customHeight="1" s="140">
      <c r="A160" s="65" t="n">
        <v>10010157</v>
      </c>
      <c r="B160" s="66" t="inlineStr">
        <is>
          <t>أدوات كهربائية</t>
        </is>
      </c>
      <c r="C160" s="67" t="inlineStr">
        <is>
          <t>رزتات</t>
        </is>
      </c>
      <c r="D160" s="67" t="inlineStr">
        <is>
          <t>عدد</t>
        </is>
      </c>
      <c r="E160" s="68" t="n">
        <v>0</v>
      </c>
      <c r="F160" s="69">
        <f>SUMIFS(الاضافة!$G$7:$G$60000,الاضافة!$H$7:$H$60000,"*اضاف*",الاضافة!$E$7:$E$60000,'أرصدة المخزن'!C160)</f>
        <v/>
      </c>
      <c r="G160" s="69">
        <f>SUMIFS(الصرف!$H$7:$H$60000,الصرف!$F$7:$F$60000,'أرصدة المخزن'!C160)</f>
        <v/>
      </c>
      <c r="H160" s="70">
        <f>E160+F160-G160</f>
        <v/>
      </c>
      <c r="I160" s="9" t="n"/>
      <c r="J160" s="9" t="n"/>
      <c r="M160" s="140" t="inlineStr">
        <is>
          <t>ته كومر 75/32 ملي</t>
        </is>
      </c>
    </row>
    <row r="161" hidden="1" ht="24.6" customFormat="1" customHeight="1" s="140">
      <c r="A161" s="65" t="n">
        <v>10010158</v>
      </c>
      <c r="B161" s="66" t="inlineStr">
        <is>
          <t>أدوات كهربائية</t>
        </is>
      </c>
      <c r="C161" s="67" t="inlineStr">
        <is>
          <t>ترملة 4 م</t>
        </is>
      </c>
      <c r="D161" s="67" t="inlineStr">
        <is>
          <t>عدد</t>
        </is>
      </c>
      <c r="E161" s="68" t="n">
        <v>0</v>
      </c>
      <c r="F161" s="69">
        <f>SUMIFS(الاضافة!$G$7:$G$60000,الاضافة!$H$7:$H$60000,"*اضاف*",الاضافة!$E$7:$E$60000,'أرصدة المخزن'!C161)</f>
        <v/>
      </c>
      <c r="G161" s="69">
        <f>SUMIFS(الصرف!$H$7:$H$60000,الصرف!$F$7:$F$60000,'أرصدة المخزن'!C161)</f>
        <v/>
      </c>
      <c r="H161" s="70">
        <f>E161+F161-G161</f>
        <v/>
      </c>
      <c r="I161" s="9" t="n"/>
      <c r="J161" s="9" t="n"/>
      <c r="M161" s="140" t="inlineStr">
        <is>
          <t>ته كومر 75/50/ ملي</t>
        </is>
      </c>
    </row>
    <row r="162" hidden="1" ht="24.6" customFormat="1" customHeight="1" s="140">
      <c r="A162" s="65" t="n">
        <v>10010159</v>
      </c>
      <c r="B162" s="66" t="inlineStr">
        <is>
          <t>أدوات كهربائية</t>
        </is>
      </c>
      <c r="C162" s="67" t="inlineStr">
        <is>
          <t>بارة اوميجا</t>
        </is>
      </c>
      <c r="D162" s="67" t="inlineStr">
        <is>
          <t>متر</t>
        </is>
      </c>
      <c r="E162" s="68" t="n">
        <v>0</v>
      </c>
      <c r="F162" s="69">
        <f>SUMIFS(الاضافة!$G$7:$G$60000,الاضافة!$H$7:$H$60000,"*اضاف*",الاضافة!$E$7:$E$60000,'أرصدة المخزن'!C162)</f>
        <v/>
      </c>
      <c r="G162" s="69">
        <f>SUMIFS(الصرف!$H$7:$H$60000,الصرف!$F$7:$F$60000,'أرصدة المخزن'!C162)</f>
        <v/>
      </c>
      <c r="H162" s="70">
        <f>E162+F162-G162</f>
        <v/>
      </c>
      <c r="I162" s="9" t="n"/>
      <c r="J162" s="9" t="n"/>
      <c r="M162" s="140" t="inlineStr">
        <is>
          <t>ته كومر 90 ملي</t>
        </is>
      </c>
    </row>
    <row r="163" hidden="1" ht="24.6" customFormat="1" customHeight="1" s="140">
      <c r="A163" s="65" t="n">
        <v>10010160</v>
      </c>
      <c r="B163" s="66" t="inlineStr">
        <is>
          <t>أدوات كهربائية</t>
        </is>
      </c>
      <c r="C163" s="67" t="inlineStr">
        <is>
          <t>لوحة كهرباء 40*30</t>
        </is>
      </c>
      <c r="D163" s="67" t="inlineStr">
        <is>
          <t>عدد</t>
        </is>
      </c>
      <c r="E163" s="68" t="n">
        <v>0</v>
      </c>
      <c r="F163" s="69">
        <f>SUMIFS(الاضافة!$G$7:$G$60000,الاضافة!$H$7:$H$60000,"*اضاف*",الاضافة!$E$7:$E$60000,'أرصدة المخزن'!C163)</f>
        <v/>
      </c>
      <c r="G163" s="69">
        <f>SUMIFS(الصرف!$H$7:$H$60000,الصرف!$F$7:$F$60000,'أرصدة المخزن'!C163)</f>
        <v/>
      </c>
      <c r="H163" s="70">
        <f>E163+F163-G163</f>
        <v/>
      </c>
      <c r="I163" s="9" t="n"/>
      <c r="J163" s="9" t="n"/>
      <c r="M163" s="140" t="inlineStr">
        <is>
          <t>ته لحام 40 مم بولي</t>
        </is>
      </c>
    </row>
    <row r="164" hidden="1" ht="24.6" customFormat="1" customHeight="1" s="140">
      <c r="A164" s="65" t="n">
        <v>10010161</v>
      </c>
      <c r="B164" s="66" t="inlineStr">
        <is>
          <t>أدوات كهربائية</t>
        </is>
      </c>
      <c r="C164" s="67" t="inlineStr">
        <is>
          <t>مشترك ثلاثي</t>
        </is>
      </c>
      <c r="D164" s="67" t="inlineStr">
        <is>
          <t>عدد</t>
        </is>
      </c>
      <c r="E164" s="68" t="n">
        <v>0</v>
      </c>
      <c r="F164" s="69">
        <f>SUMIFS(الاضافة!$G$7:$G$60000,الاضافة!$H$7:$H$60000,"*اضاف*",الاضافة!$E$7:$E$60000,'أرصدة المخزن'!C164)</f>
        <v/>
      </c>
      <c r="G164" s="69">
        <f>SUMIFS(الصرف!$H$7:$H$60000,الصرف!$F$7:$F$60000,'أرصدة المخزن'!C164)</f>
        <v/>
      </c>
      <c r="H164" s="70">
        <f>E164+F164-G164</f>
        <v/>
      </c>
      <c r="I164" s="9" t="n"/>
      <c r="J164" s="9" t="n"/>
      <c r="M164" s="140" t="inlineStr">
        <is>
          <t>تي كاسل 8 بوصة</t>
        </is>
      </c>
    </row>
    <row r="165" hidden="1" ht="24.6" customFormat="1" customHeight="1" s="140">
      <c r="A165" s="65" t="n">
        <v>10010162</v>
      </c>
      <c r="B165" s="66" t="inlineStr">
        <is>
          <t>أدوات كهربائية</t>
        </is>
      </c>
      <c r="C165" s="67" t="inlineStr">
        <is>
          <t>علبة كهرباء تشطيب داخلى</t>
        </is>
      </c>
      <c r="D165" s="67" t="inlineStr">
        <is>
          <t>عدد</t>
        </is>
      </c>
      <c r="E165" s="68" t="n">
        <v>29</v>
      </c>
      <c r="F165" s="69">
        <f>SUMIFS(الاضافة!$G$7:$G$60000,الاضافة!$H$7:$H$60000,"*اضاف*",الاضافة!$E$7:$E$60000,'أرصدة المخزن'!C165)</f>
        <v/>
      </c>
      <c r="G165" s="69">
        <f>SUMIFS(الصرف!$H$7:$H$60000,الصرف!$F$7:$F$60000,'أرصدة المخزن'!C165)</f>
        <v/>
      </c>
      <c r="H165" s="70">
        <f>E165+F165-G165</f>
        <v/>
      </c>
      <c r="I165" s="9" t="n"/>
      <c r="J165" s="9" t="n"/>
      <c r="M165" s="140" t="inlineStr">
        <is>
          <t>جاروف مناهيل</t>
        </is>
      </c>
    </row>
    <row r="166" hidden="1" ht="24.6" customFormat="1" customHeight="1" s="140">
      <c r="A166" s="65" t="n">
        <v>10010163</v>
      </c>
      <c r="B166" s="66" t="inlineStr">
        <is>
          <t>أدوات كهربائية</t>
        </is>
      </c>
      <c r="C166" s="67" t="inlineStr">
        <is>
          <t>علبة بواط  30*30</t>
        </is>
      </c>
      <c r="D166" s="67" t="inlineStr">
        <is>
          <t>عدد</t>
        </is>
      </c>
      <c r="E166" s="68" t="n">
        <v>0</v>
      </c>
      <c r="F166" s="69">
        <f>SUMIFS(الاضافة!$G$7:$G$60000,الاضافة!$H$7:$H$60000,"*اضاف*",الاضافة!$E$7:$E$60000,'أرصدة المخزن'!C166)</f>
        <v/>
      </c>
      <c r="G166" s="69">
        <f>SUMIFS(الصرف!$H$7:$H$60000,الصرف!$F$7:$F$60000,'أرصدة المخزن'!C166)</f>
        <v/>
      </c>
      <c r="H166" s="70">
        <f>E166+F166-G166</f>
        <v/>
      </c>
      <c r="I166" s="9" t="n"/>
      <c r="J166" s="9" t="n"/>
      <c r="M166" s="140" t="inlineStr">
        <is>
          <t>جالون سلر  3 كيلو</t>
        </is>
      </c>
    </row>
    <row r="167" hidden="1" ht="24.6" customFormat="1" customHeight="1" s="140">
      <c r="A167" s="65" t="n">
        <v>10010164</v>
      </c>
      <c r="B167" s="66" t="inlineStr">
        <is>
          <t>أدوات كهربائية</t>
        </is>
      </c>
      <c r="C167" s="67" t="inlineStr">
        <is>
          <t>متر بارة ارضي 10 خط</t>
        </is>
      </c>
      <c r="D167" s="67" t="inlineStr">
        <is>
          <t>عدد</t>
        </is>
      </c>
      <c r="E167" s="68" t="n">
        <v>0</v>
      </c>
      <c r="F167" s="69">
        <f>SUMIFS(الاضافة!$G$7:$G$60000,الاضافة!$H$7:$H$60000,"*اضاف*",الاضافة!$E$7:$E$60000,'أرصدة المخزن'!C167)</f>
        <v/>
      </c>
      <c r="G167" s="69">
        <f>SUMIFS(الصرف!$H$7:$H$60000,الصرف!$F$7:$F$60000,'أرصدة المخزن'!C167)</f>
        <v/>
      </c>
      <c r="H167" s="70">
        <f>E167+F167-G167</f>
        <v/>
      </c>
      <c r="I167" s="9" t="n"/>
      <c r="J167" s="9" t="n"/>
      <c r="M167" s="140" t="inlineStr">
        <is>
          <t>جالون غراء 3 كيلو</t>
        </is>
      </c>
    </row>
    <row r="168" hidden="1" ht="24.6" customFormat="1" customHeight="1" s="140">
      <c r="A168" s="65" t="n">
        <v>10010165</v>
      </c>
      <c r="B168" s="66" t="inlineStr">
        <is>
          <t>أدوات كهربائية</t>
        </is>
      </c>
      <c r="C168" s="67" t="inlineStr">
        <is>
          <t>علبة دهان بريمر لاكيه اسود</t>
        </is>
      </c>
      <c r="D168" s="67" t="inlineStr">
        <is>
          <t>كيلو</t>
        </is>
      </c>
      <c r="E168" s="68" t="n">
        <v>2</v>
      </c>
      <c r="F168" s="69">
        <f>SUMIFS(الاضافة!$G$7:$G$60000,الاضافة!$H$7:$H$60000,"*اضاف*",الاضافة!$E$7:$E$60000,'أرصدة المخزن'!C168)</f>
        <v/>
      </c>
      <c r="G168" s="69">
        <f>SUMIFS(الصرف!$H$7:$H$60000,الصرف!$F$7:$F$60000,'أرصدة المخزن'!C168)</f>
        <v/>
      </c>
      <c r="H168" s="70">
        <f>E168+F168-G168</f>
        <v/>
      </c>
      <c r="I168" s="9" t="n"/>
      <c r="J168" s="9" t="n"/>
      <c r="M168" s="140" t="inlineStr">
        <is>
          <t>جالون ورنيش 3 كيلو</t>
        </is>
      </c>
    </row>
    <row r="169" hidden="1" ht="24.6" customFormat="1" customHeight="1" s="140">
      <c r="A169" s="65" t="n">
        <v>10010166</v>
      </c>
      <c r="B169" s="66" t="inlineStr">
        <is>
          <t>أدوات كهربائية</t>
        </is>
      </c>
      <c r="C169" s="83" t="inlineStr">
        <is>
          <t>جوتة ريكم 3*50+25</t>
        </is>
      </c>
      <c r="D169" s="67" t="inlineStr">
        <is>
          <t>عدد</t>
        </is>
      </c>
      <c r="E169" s="68" t="n">
        <v>0</v>
      </c>
      <c r="F169" s="69">
        <f>SUMIFS(الاضافة!$G$7:$G$60000,الاضافة!$H$7:$H$60000,"*اضاف*",الاضافة!$E$7:$E$60000,'أرصدة المخزن'!C169)</f>
        <v/>
      </c>
      <c r="G169" s="69">
        <f>SUMIFS(الصرف!$H$7:$H$60000,الصرف!$F$7:$F$60000,'أرصدة المخزن'!C169)</f>
        <v/>
      </c>
      <c r="H169" s="70">
        <f>E169+F169-G169</f>
        <v/>
      </c>
      <c r="I169" s="9" t="n"/>
      <c r="J169" s="9" t="n"/>
      <c r="M169" s="140" t="inlineStr">
        <is>
          <t>جردل  شحم نباتي</t>
        </is>
      </c>
    </row>
    <row r="170" hidden="1" ht="24.6" customFormat="1" customHeight="1" s="140">
      <c r="A170" s="65" t="n">
        <v>10010167</v>
      </c>
      <c r="B170" s="66" t="inlineStr">
        <is>
          <t>أدوات كهربائية</t>
        </is>
      </c>
      <c r="C170" s="67" t="inlineStr">
        <is>
          <t>كيس ترامل 6 مم</t>
        </is>
      </c>
      <c r="D170" s="67" t="inlineStr">
        <is>
          <t>عدد</t>
        </is>
      </c>
      <c r="E170" s="68" t="n">
        <v>0</v>
      </c>
      <c r="F170" s="69">
        <f>SUMIFS(الاضافة!$G$7:$G$60000,الاضافة!$H$7:$H$60000,"*اضاف*",الاضافة!$E$7:$E$60000,'أرصدة المخزن'!C170)</f>
        <v/>
      </c>
      <c r="G170" s="69">
        <f>SUMIFS(الصرف!$H$7:$H$60000,الصرف!$F$7:$F$60000,'أرصدة المخزن'!C170)</f>
        <v/>
      </c>
      <c r="H170" s="70">
        <f>E170+F170-G170</f>
        <v/>
      </c>
      <c r="I170" s="9" t="n"/>
      <c r="J170" s="9" t="n"/>
      <c r="M170" s="140" t="inlineStr">
        <is>
          <t>جردل بلاستك ابيض 30*30</t>
        </is>
      </c>
    </row>
    <row r="171" hidden="1" ht="24.6" customFormat="1" customHeight="1" s="140">
      <c r="A171" s="65" t="n">
        <v>10010168</v>
      </c>
      <c r="B171" s="66" t="inlineStr">
        <is>
          <t>أدوات كهربائية</t>
        </is>
      </c>
      <c r="C171" s="67" t="inlineStr">
        <is>
          <t>بواط 30*40 وتر بروف</t>
        </is>
      </c>
      <c r="D171" s="67" t="inlineStr">
        <is>
          <t>عدد</t>
        </is>
      </c>
      <c r="E171" s="68" t="n">
        <v>0</v>
      </c>
      <c r="F171" s="69">
        <f>SUMIFS(الاضافة!$G$7:$G$60000,الاضافة!$H$7:$H$60000,"*اضاف*",الاضافة!$E$7:$E$60000,'أرصدة المخزن'!C171)</f>
        <v/>
      </c>
      <c r="G171" s="69">
        <f>SUMIFS(الصرف!$H$7:$H$60000,الصرف!$F$7:$F$60000,'أرصدة المخزن'!C171)</f>
        <v/>
      </c>
      <c r="H171" s="70">
        <f>E171+F171-G171</f>
        <v/>
      </c>
      <c r="I171" s="9" t="n"/>
      <c r="J171" s="9" t="n"/>
      <c r="M171" s="140" t="inlineStr">
        <is>
          <t>جردل حريق</t>
        </is>
      </c>
    </row>
    <row r="172" hidden="1" ht="24.6" customFormat="1" customHeight="1" s="140">
      <c r="A172" s="65" t="n">
        <v>10010169</v>
      </c>
      <c r="B172" s="66" t="inlineStr">
        <is>
          <t>أدوات كهربائية</t>
        </is>
      </c>
      <c r="C172" s="67" t="inlineStr">
        <is>
          <t>مشترك ثلاثي ذكر</t>
        </is>
      </c>
      <c r="D172" s="67" t="inlineStr">
        <is>
          <t>عدد</t>
        </is>
      </c>
      <c r="E172" s="68" t="n">
        <v>0</v>
      </c>
      <c r="F172" s="69">
        <f>SUMIFS(الاضافة!$G$7:$G$60000,الاضافة!$H$7:$H$60000,"*اضاف*",الاضافة!$E$7:$E$60000,'أرصدة المخزن'!C172)</f>
        <v/>
      </c>
      <c r="G172" s="69">
        <f>SUMIFS(الصرف!$H$7:$H$60000,الصرف!$F$7:$F$60000,'أرصدة المخزن'!C172)</f>
        <v/>
      </c>
      <c r="H172" s="70">
        <f>E172+F172-G172</f>
        <v/>
      </c>
      <c r="I172" s="9" t="n"/>
      <c r="J172" s="9" t="n"/>
      <c r="M172" s="140" t="inlineStr">
        <is>
          <t>جردل رمل</t>
        </is>
      </c>
    </row>
    <row r="173" hidden="1" ht="24.6" customFormat="1" customHeight="1" s="140">
      <c r="A173" s="65" t="n">
        <v>10010170</v>
      </c>
      <c r="B173" s="66" t="inlineStr">
        <is>
          <t>أدوات كهربائية</t>
        </is>
      </c>
      <c r="C173" s="67" t="inlineStr">
        <is>
          <t>بواط 20*30</t>
        </is>
      </c>
      <c r="D173" s="67" t="inlineStr">
        <is>
          <t>عدد</t>
        </is>
      </c>
      <c r="E173" s="68" t="n">
        <v>0</v>
      </c>
      <c r="F173" s="69">
        <f>SUMIFS(الاضافة!$G$7:$G$60000,الاضافة!$H$7:$H$60000,"*اضاف*",الاضافة!$E$7:$E$60000,'أرصدة المخزن'!C173)</f>
        <v/>
      </c>
      <c r="G173" s="69">
        <f>SUMIFS(الصرف!$H$7:$H$60000,الصرف!$F$7:$F$60000,'أرصدة المخزن'!C173)</f>
        <v/>
      </c>
      <c r="H173" s="70">
        <f>E173+F173-G173</f>
        <v/>
      </c>
      <c r="I173" s="9" t="n"/>
      <c r="J173" s="9" t="n"/>
      <c r="M173" s="140" t="inlineStr">
        <is>
          <t>جركن  دتوول 50 كيلو</t>
        </is>
      </c>
    </row>
    <row r="174" hidden="1" ht="24.6" customFormat="1" customHeight="1" s="140">
      <c r="A174" s="65" t="n">
        <v>10010171</v>
      </c>
      <c r="B174" s="66" t="inlineStr">
        <is>
          <t>أدوات كهربائية</t>
        </is>
      </c>
      <c r="C174" s="67" t="inlineStr">
        <is>
          <t>فيشة ذكر خارجي</t>
        </is>
      </c>
      <c r="D174" s="67" t="inlineStr">
        <is>
          <t>عدد</t>
        </is>
      </c>
      <c r="E174" s="68" t="n">
        <v>0</v>
      </c>
      <c r="F174" s="69">
        <f>SUMIFS(الاضافة!$G$7:$G$60000,الاضافة!$H$7:$H$60000,"*اضاف*",الاضافة!$E$7:$E$60000,'أرصدة المخزن'!C174)</f>
        <v/>
      </c>
      <c r="G174" s="69">
        <f>SUMIFS(الصرف!$H$7:$H$60000,الصرف!$F$7:$F$60000,'أرصدة المخزن'!C174)</f>
        <v/>
      </c>
      <c r="H174" s="70">
        <f>E174+F174-G174</f>
        <v/>
      </c>
      <c r="I174" s="9" t="n"/>
      <c r="J174" s="9" t="n"/>
      <c r="M174" s="140" t="inlineStr">
        <is>
          <t>جركن الجا 5 لتر</t>
        </is>
      </c>
    </row>
    <row r="175" hidden="1" ht="24.6" customFormat="1" customHeight="1" s="140">
      <c r="A175" s="65" t="n">
        <v>10010172</v>
      </c>
      <c r="B175" s="66" t="inlineStr">
        <is>
          <t>أدوات كهربائية</t>
        </is>
      </c>
      <c r="C175" s="67" t="inlineStr">
        <is>
          <t>بارة ثلاثية 380</t>
        </is>
      </c>
      <c r="D175" s="67" t="inlineStr">
        <is>
          <t>عدد</t>
        </is>
      </c>
      <c r="E175" s="68" t="n">
        <v>0</v>
      </c>
      <c r="F175" s="69">
        <f>SUMIFS(الاضافة!$G$7:$G$60000,الاضافة!$H$7:$H$60000,"*اضاف*",الاضافة!$E$7:$E$60000,'أرصدة المخزن'!C175)</f>
        <v/>
      </c>
      <c r="G175" s="69">
        <f>SUMIFS(الصرف!$H$7:$H$60000,الصرف!$F$7:$F$60000,'أرصدة المخزن'!C175)</f>
        <v/>
      </c>
      <c r="H175" s="70">
        <f>E175+F175-G175</f>
        <v/>
      </c>
      <c r="I175" s="9" t="n"/>
      <c r="J175" s="9" t="n"/>
      <c r="M175" s="140" t="inlineStr">
        <is>
          <t>جركن سكيب 5 كيلو</t>
        </is>
      </c>
    </row>
    <row r="176" hidden="1" ht="24.6" customFormat="1" customHeight="1" s="140">
      <c r="A176" s="65" t="n">
        <v>10010173</v>
      </c>
      <c r="B176" s="66" t="inlineStr">
        <is>
          <t>أدوات كهربائية</t>
        </is>
      </c>
      <c r="C176" s="67" t="inlineStr">
        <is>
          <t>بلاج 3 فاز</t>
        </is>
      </c>
      <c r="D176" s="67" t="inlineStr">
        <is>
          <t>عدد</t>
        </is>
      </c>
      <c r="E176" s="68" t="n">
        <v>0</v>
      </c>
      <c r="F176" s="69">
        <f>SUMIFS(الاضافة!$G$7:$G$60000,الاضافة!$H$7:$H$60000,"*اضاف*",الاضافة!$E$7:$E$60000,'أرصدة المخزن'!C176)</f>
        <v/>
      </c>
      <c r="G176" s="69">
        <f>SUMIFS(الصرف!$H$7:$H$60000,الصرف!$F$7:$F$60000,'أرصدة المخزن'!C176)</f>
        <v/>
      </c>
      <c r="H176" s="70">
        <f>E176+F176-G176</f>
        <v/>
      </c>
      <c r="I176" s="9" t="n"/>
      <c r="J176" s="9" t="n"/>
      <c r="M176" s="140" t="inlineStr">
        <is>
          <t>جركن صابون 10 ك</t>
        </is>
      </c>
    </row>
    <row r="177" hidden="1" ht="24.6" customFormat="1" customHeight="1" s="140">
      <c r="A177" s="65" t="n">
        <v>10010174</v>
      </c>
      <c r="B177" s="66" t="inlineStr">
        <is>
          <t>أدوات كهربائية</t>
        </is>
      </c>
      <c r="C177" s="67" t="inlineStr">
        <is>
          <t>علبة كهرباء خاصة بالكاميرات</t>
        </is>
      </c>
      <c r="D177" s="67" t="inlineStr">
        <is>
          <t>عدد</t>
        </is>
      </c>
      <c r="E177" s="68" t="n">
        <v>0</v>
      </c>
      <c r="F177" s="69">
        <f>SUMIFS(الاضافة!$G$7:$G$60000,الاضافة!$H$7:$H$60000,"*اضاف*",الاضافة!$E$7:$E$60000,'أرصدة المخزن'!C177)</f>
        <v/>
      </c>
      <c r="G177" s="69">
        <f>SUMIFS(الصرف!$H$7:$H$60000,الصرف!$F$7:$F$60000,'أرصدة المخزن'!C177)</f>
        <v/>
      </c>
      <c r="H177" s="70">
        <f>E177+F177-G177</f>
        <v/>
      </c>
      <c r="I177" s="9" t="n"/>
      <c r="J177" s="9" t="n"/>
      <c r="M177" s="140" t="inlineStr">
        <is>
          <t>جركن فلوك  5 لتر</t>
        </is>
      </c>
    </row>
    <row r="178" hidden="1" ht="24.6" customFormat="1" customHeight="1" s="140">
      <c r="A178" s="65" t="n">
        <v>10010175</v>
      </c>
      <c r="B178" s="66" t="inlineStr">
        <is>
          <t>أدوات كهربائية</t>
        </is>
      </c>
      <c r="C178" s="67" t="inlineStr">
        <is>
          <t>بواط 25*20 وتر بروف</t>
        </is>
      </c>
      <c r="D178" s="67" t="inlineStr">
        <is>
          <t>عدد</t>
        </is>
      </c>
      <c r="E178" s="68" t="n">
        <v>0</v>
      </c>
      <c r="F178" s="69">
        <f>SUMIFS(الاضافة!$G$7:$G$60000,الاضافة!$H$7:$H$60000,"*اضاف*",الاضافة!$E$7:$E$60000,'أرصدة المخزن'!C178)</f>
        <v/>
      </c>
      <c r="G178" s="69">
        <f>SUMIFS(الصرف!$H$7:$H$60000,الصرف!$F$7:$F$60000,'أرصدة المخزن'!C178)</f>
        <v/>
      </c>
      <c r="H178" s="70">
        <f>E178+F178-G178</f>
        <v/>
      </c>
      <c r="I178" s="9" t="n"/>
      <c r="J178" s="9" t="n"/>
      <c r="M178" s="140" t="inlineStr">
        <is>
          <t>جركن كلور سايل 16 كيلو</t>
        </is>
      </c>
    </row>
    <row r="179" hidden="1" ht="24.6" customFormat="1" customHeight="1" s="140">
      <c r="A179" s="65" t="n">
        <v>10010176</v>
      </c>
      <c r="B179" s="66" t="inlineStr">
        <is>
          <t>أدوات كهربائية</t>
        </is>
      </c>
      <c r="C179" s="67" t="inlineStr">
        <is>
          <t>غطاء لوحة كهرباء متوسط</t>
        </is>
      </c>
      <c r="D179" s="67" t="inlineStr">
        <is>
          <t>عدد</t>
        </is>
      </c>
      <c r="E179" s="68" t="n">
        <v>1</v>
      </c>
      <c r="F179" s="69">
        <f>SUMIFS(الاضافة!$G$7:$G$60000,الاضافة!$H$7:$H$60000,"*اضاف*",الاضافة!$E$7:$E$60000,'أرصدة المخزن'!C179)</f>
        <v/>
      </c>
      <c r="G179" s="69">
        <f>SUMIFS(الصرف!$H$7:$H$60000,الصرف!$F$7:$F$60000,'أرصدة المخزن'!C179)</f>
        <v/>
      </c>
      <c r="H179" s="70">
        <f>E179+F179-G179</f>
        <v/>
      </c>
      <c r="I179" s="9" t="n"/>
      <c r="J179" s="9" t="n"/>
      <c r="M179" s="140" t="inlineStr">
        <is>
          <t>جركن كلور10 كيلو</t>
        </is>
      </c>
    </row>
    <row r="180" hidden="1" ht="24.6" customFormat="1" customHeight="1" s="140">
      <c r="A180" s="65" t="n">
        <v>10010177</v>
      </c>
      <c r="B180" s="66" t="inlineStr">
        <is>
          <t>أدوات كهربائية</t>
        </is>
      </c>
      <c r="C180" s="67" t="inlineStr">
        <is>
          <t>علبة دهان كيلو اسود مط</t>
        </is>
      </c>
      <c r="D180" s="67" t="inlineStr">
        <is>
          <t>عدد</t>
        </is>
      </c>
      <c r="E180" s="68" t="n">
        <v>1</v>
      </c>
      <c r="F180" s="69">
        <f>SUMIFS(الاضافة!$G$7:$G$60000,الاضافة!$H$7:$H$60000,"*اضاف*",الاضافة!$E$7:$E$60000,'أرصدة المخزن'!C180)</f>
        <v/>
      </c>
      <c r="G180" s="69">
        <f>SUMIFS(الصرف!$H$7:$H$60000,الصرف!$F$7:$F$60000,'أرصدة المخزن'!C180)</f>
        <v/>
      </c>
      <c r="H180" s="70">
        <f>E180+F180-G180</f>
        <v/>
      </c>
      <c r="I180" s="9" t="n"/>
      <c r="J180" s="9" t="n"/>
      <c r="M180" s="140" t="inlineStr">
        <is>
          <t>جزرة محبس كومر 1 بوصة</t>
        </is>
      </c>
    </row>
    <row r="181" hidden="1" ht="24.6" customFormat="1" customHeight="1" s="140">
      <c r="A181" s="65" t="n">
        <v>10010178</v>
      </c>
      <c r="B181" s="66" t="inlineStr">
        <is>
          <t>أدوات كهربائية</t>
        </is>
      </c>
      <c r="C181" s="67" t="inlineStr">
        <is>
          <t>كوسية 50 مم</t>
        </is>
      </c>
      <c r="D181" s="67" t="inlineStr">
        <is>
          <t>عدد</t>
        </is>
      </c>
      <c r="E181" s="68" t="n">
        <v>0</v>
      </c>
      <c r="F181" s="69">
        <f>SUMIFS(الاضافة!$G$7:$G$60000,الاضافة!$H$7:$H$60000,"*اضاف*",الاضافة!$E$7:$E$60000,'أرصدة المخزن'!C181)</f>
        <v/>
      </c>
      <c r="G181" s="69">
        <f>SUMIFS(الصرف!$H$7:$H$60000,الصرف!$F$7:$F$60000,'أرصدة المخزن'!C181)</f>
        <v/>
      </c>
      <c r="H181" s="70">
        <f>E181+F181-G181</f>
        <v/>
      </c>
      <c r="I181" s="9" t="n"/>
      <c r="J181" s="9" t="n"/>
      <c r="M181" s="140" t="inlineStr">
        <is>
          <t>جزرة محبس كومر 1.5 بوصة</t>
        </is>
      </c>
    </row>
    <row r="182" hidden="1" ht="24.6" customFormat="1" customHeight="1" s="140">
      <c r="A182" s="65" t="n">
        <v>10010179</v>
      </c>
      <c r="B182" s="66" t="inlineStr">
        <is>
          <t>أدوات كهربائية</t>
        </is>
      </c>
      <c r="C182" s="67" t="inlineStr">
        <is>
          <t>سرافيل 16 م</t>
        </is>
      </c>
      <c r="D182" s="67" t="inlineStr">
        <is>
          <t>عدد</t>
        </is>
      </c>
      <c r="E182" s="68" t="n">
        <v>0</v>
      </c>
      <c r="F182" s="69">
        <f>SUMIFS(الاضافة!$G$7:$G$60000,الاضافة!$H$7:$H$60000,"*اضاف*",الاضافة!$E$7:$E$60000,'أرصدة المخزن'!C182)</f>
        <v/>
      </c>
      <c r="G182" s="69">
        <f>SUMIFS(الصرف!$H$7:$H$60000,الصرف!$F$7:$F$60000,'أرصدة المخزن'!C182)</f>
        <v/>
      </c>
      <c r="H182" s="70">
        <f>E182+F182-G182</f>
        <v/>
      </c>
      <c r="I182" s="9" t="n"/>
      <c r="J182" s="9" t="n"/>
      <c r="M182" s="140" t="inlineStr">
        <is>
          <t>جزلة شحم</t>
        </is>
      </c>
    </row>
    <row r="183" hidden="1" ht="24.6" customFormat="1" customHeight="1" s="140">
      <c r="A183" s="65" t="n">
        <v>10010180</v>
      </c>
      <c r="B183" s="66" t="inlineStr">
        <is>
          <t>أدوات كهربائية</t>
        </is>
      </c>
      <c r="C183" s="67" t="inlineStr">
        <is>
          <t>سرافيل 25 م</t>
        </is>
      </c>
      <c r="D183" s="67" t="inlineStr">
        <is>
          <t>عدد</t>
        </is>
      </c>
      <c r="E183" s="68" t="n">
        <v>0</v>
      </c>
      <c r="F183" s="69">
        <f>SUMIFS(الاضافة!$G$7:$G$60000,الاضافة!$H$7:$H$60000,"*اضاف*",الاضافة!$E$7:$E$60000,'أرصدة المخزن'!C183)</f>
        <v/>
      </c>
      <c r="G183" s="69">
        <f>SUMIFS(الصرف!$H$7:$H$60000,الصرف!$F$7:$F$60000,'أرصدة المخزن'!C183)</f>
        <v/>
      </c>
      <c r="H183" s="70">
        <f>E183+F183-G183</f>
        <v/>
      </c>
      <c r="I183" s="9" t="n"/>
      <c r="J183" s="9" t="n"/>
      <c r="M183" s="140" t="inlineStr">
        <is>
          <t>جزلة كلور 65%  50 كيلو</t>
        </is>
      </c>
    </row>
    <row r="184" hidden="1" ht="24.6" customFormat="1" customHeight="1" s="140">
      <c r="A184" s="65" t="n">
        <v>10010181</v>
      </c>
      <c r="B184" s="66" t="inlineStr">
        <is>
          <t>أدوات كهربائية</t>
        </is>
      </c>
      <c r="C184" s="67" t="inlineStr">
        <is>
          <t>فلتر ديسكات 1.5 بوصة</t>
        </is>
      </c>
      <c r="D184" s="67" t="inlineStr">
        <is>
          <t>عدد</t>
        </is>
      </c>
      <c r="E184" s="68" t="n">
        <v>0</v>
      </c>
      <c r="F184" s="69">
        <f>SUMIFS(الاضافة!$G$7:$G$60000,الاضافة!$H$7:$H$60000,"*اضاف*",الاضافة!$E$7:$E$60000,'أرصدة المخزن'!C184)</f>
        <v/>
      </c>
      <c r="G184" s="69">
        <f>SUMIFS(الصرف!$H$7:$H$60000,الصرف!$F$7:$F$60000,'أرصدة المخزن'!C184)</f>
        <v/>
      </c>
      <c r="H184" s="70">
        <f>E184+F184-G184</f>
        <v/>
      </c>
      <c r="I184" s="9" t="n"/>
      <c r="J184" s="9" t="n"/>
      <c r="M184" s="140" t="inlineStr">
        <is>
          <t>جزلة كلور 90 % 50 كيلو</t>
        </is>
      </c>
    </row>
    <row r="185" hidden="1" ht="24.6" customFormat="1" customHeight="1" s="140">
      <c r="A185" s="65" t="n">
        <v>10010182</v>
      </c>
      <c r="B185" s="66" t="inlineStr">
        <is>
          <t>أدوات كهربائية</t>
        </is>
      </c>
      <c r="C185" s="67" t="inlineStr">
        <is>
          <t>سماعة خاصة بالمناسباات</t>
        </is>
      </c>
      <c r="D185" s="67" t="inlineStr">
        <is>
          <t>عدد</t>
        </is>
      </c>
      <c r="E185" s="68" t="n">
        <v>0</v>
      </c>
      <c r="F185" s="69">
        <f>SUMIFS(الاضافة!$G$7:$G$60000,الاضافة!$H$7:$H$60000,"*اضاف*",الاضافة!$E$7:$E$60000,'أرصدة المخزن'!C185)</f>
        <v/>
      </c>
      <c r="G185" s="69">
        <f>SUMIFS(الصرف!$H$7:$H$60000,الصرف!$F$7:$F$60000,'أرصدة المخزن'!C185)</f>
        <v/>
      </c>
      <c r="H185" s="70">
        <f>E185+F185-G185</f>
        <v/>
      </c>
      <c r="I185" s="9" t="n"/>
      <c r="J185" s="9" t="n"/>
      <c r="M185" s="140" t="inlineStr">
        <is>
          <t>جزلة كلور 90 % 50 كيلو  أقراص</t>
        </is>
      </c>
    </row>
    <row r="186" hidden="1" ht="24.6" customFormat="1" customHeight="1" s="140">
      <c r="A186" s="65" t="n">
        <v>10010183</v>
      </c>
      <c r="B186" s="66" t="inlineStr">
        <is>
          <t>أدوات كهربائية</t>
        </is>
      </c>
      <c r="C186" s="67" t="inlineStr">
        <is>
          <t>حامل حديد</t>
        </is>
      </c>
      <c r="D186" s="67" t="inlineStr">
        <is>
          <t>عدد</t>
        </is>
      </c>
      <c r="E186" s="68" t="n">
        <v>4</v>
      </c>
      <c r="F186" s="69">
        <f>SUMIFS(الاضافة!$G$7:$G$60000,الاضافة!$H$7:$H$60000,"*اضاف*",الاضافة!$E$7:$E$60000,'أرصدة المخزن'!C186)</f>
        <v/>
      </c>
      <c r="G186" s="69">
        <f>SUMIFS(الصرف!$H$7:$H$60000,الصرف!$F$7:$F$60000,'أرصدة المخزن'!C186)</f>
        <v/>
      </c>
      <c r="H186" s="70">
        <f>E186+F186-G186</f>
        <v/>
      </c>
      <c r="I186" s="9" t="n"/>
      <c r="J186" s="9" t="n"/>
      <c r="M186" s="140" t="inlineStr">
        <is>
          <t>جزلة كلور امريكي HTH</t>
        </is>
      </c>
    </row>
    <row r="187" hidden="1" ht="24.6" customFormat="1" customHeight="1" s="140">
      <c r="A187" s="65" t="n">
        <v>10010184</v>
      </c>
      <c r="B187" s="66" t="inlineStr">
        <is>
          <t>أدوات كهربائية</t>
        </is>
      </c>
      <c r="C187" s="67" t="inlineStr">
        <is>
          <t>رزة قفل</t>
        </is>
      </c>
      <c r="D187" s="67" t="inlineStr">
        <is>
          <t>عدد</t>
        </is>
      </c>
      <c r="E187" s="68" t="n">
        <v>0</v>
      </c>
      <c r="F187" s="69">
        <f>SUMIFS(الاضافة!$G$7:$G$60000,الاضافة!$H$7:$H$60000,"*اضاف*",الاضافة!$E$7:$E$60000,'أرصدة المخزن'!C187)</f>
        <v/>
      </c>
      <c r="G187" s="69">
        <f>SUMIFS(الصرف!$H$7:$H$60000,الصرف!$F$7:$F$60000,'أرصدة المخزن'!C187)</f>
        <v/>
      </c>
      <c r="H187" s="70">
        <f>E187+F187-G187</f>
        <v/>
      </c>
      <c r="I187" s="9" t="n"/>
      <c r="J187" s="9" t="n"/>
      <c r="M187" s="140" t="inlineStr">
        <is>
          <t>جسم رشاش بدون فونية</t>
        </is>
      </c>
    </row>
    <row r="188" hidden="1" ht="24.6" customFormat="1" customHeight="1" s="140">
      <c r="A188" s="65" t="n">
        <v>10010185</v>
      </c>
      <c r="B188" s="66" t="inlineStr">
        <is>
          <t>أدوات كهربائية</t>
        </is>
      </c>
      <c r="C188" s="67" t="inlineStr">
        <is>
          <t>قفل صغير</t>
        </is>
      </c>
      <c r="D188" s="67" t="inlineStr">
        <is>
          <t>عدد</t>
        </is>
      </c>
      <c r="E188" s="68" t="n">
        <v>1</v>
      </c>
      <c r="F188" s="69">
        <f>SUMIFS(الاضافة!$G$7:$G$60000,الاضافة!$H$7:$H$60000,"*اضاف*",الاضافة!$E$7:$E$60000,'أرصدة المخزن'!C188)</f>
        <v/>
      </c>
      <c r="G188" s="69">
        <f>SUMIFS(الصرف!$H$7:$H$60000,الصرف!$F$7:$F$60000,'أرصدة المخزن'!C188)</f>
        <v/>
      </c>
      <c r="H188" s="70">
        <f>E188+F188-G188</f>
        <v/>
      </c>
      <c r="I188" s="9" t="n"/>
      <c r="J188" s="9" t="n"/>
      <c r="M188" s="140" t="inlineStr">
        <is>
          <t>جلاند عازل للماء  PG09</t>
        </is>
      </c>
    </row>
    <row r="189" hidden="1" ht="24.6" customFormat="1" customHeight="1" s="140">
      <c r="A189" s="65" t="n">
        <v>10010186</v>
      </c>
      <c r="B189" s="66" t="inlineStr">
        <is>
          <t>أدوات كهربائية</t>
        </is>
      </c>
      <c r="C189" s="67" t="inlineStr">
        <is>
          <t>مفصلة باب الوميتال</t>
        </is>
      </c>
      <c r="D189" s="67" t="inlineStr">
        <is>
          <t>عدد</t>
        </is>
      </c>
      <c r="E189" s="68" t="n">
        <v>0</v>
      </c>
      <c r="F189" s="69">
        <f>SUMIFS(الاضافة!$G$7:$G$60000,الاضافة!$H$7:$H$60000,"*اضاف*",الاضافة!$E$7:$E$60000,'أرصدة المخزن'!C189)</f>
        <v/>
      </c>
      <c r="G189" s="69">
        <f>SUMIFS(الصرف!$H$7:$H$60000,الصرف!$F$7:$F$60000,'أرصدة المخزن'!C189)</f>
        <v/>
      </c>
      <c r="H189" s="70">
        <f>E189+F189-G189</f>
        <v/>
      </c>
      <c r="I189" s="9" t="n"/>
      <c r="J189" s="9" t="n"/>
      <c r="M189" s="140" t="inlineStr">
        <is>
          <t>جلبة  160 كاسيل</t>
        </is>
      </c>
    </row>
    <row r="190" hidden="1" ht="24.6" customFormat="1" customHeight="1" s="140">
      <c r="A190" s="65" t="n">
        <v>10010187</v>
      </c>
      <c r="B190" s="66" t="inlineStr">
        <is>
          <t>أدوات كهربائية</t>
        </is>
      </c>
      <c r="C190" s="67" t="inlineStr">
        <is>
          <t>اكليرك فيبر</t>
        </is>
      </c>
      <c r="D190" s="67" t="inlineStr">
        <is>
          <t>عدد</t>
        </is>
      </c>
      <c r="E190" s="68" t="n">
        <v>90</v>
      </c>
      <c r="F190" s="69">
        <f>SUMIFS(الاضافة!$G$7:$G$60000,الاضافة!$H$7:$H$60000,"*اضاف*",الاضافة!$E$7:$E$60000,'أرصدة المخزن'!C190)</f>
        <v/>
      </c>
      <c r="G190" s="69">
        <f>SUMIFS(الصرف!$H$7:$H$60000,الصرف!$F$7:$F$60000,'أرصدة المخزن'!C190)</f>
        <v/>
      </c>
      <c r="H190" s="70">
        <f>E190+F190-G190</f>
        <v/>
      </c>
      <c r="I190" s="9" t="n"/>
      <c r="J190" s="9" t="n"/>
      <c r="M190" s="140" t="inlineStr">
        <is>
          <t>جلبة 1/2*1/2 نيكل</t>
        </is>
      </c>
    </row>
    <row r="191" hidden="1" ht="24.6" customFormat="1" customHeight="1" s="140">
      <c r="A191" s="65" t="n">
        <v>10010188</v>
      </c>
      <c r="B191" s="66" t="inlineStr">
        <is>
          <t>أدوات كهربائية</t>
        </is>
      </c>
      <c r="C191" s="67" t="inlineStr">
        <is>
          <t>بنطة هيلتي 35 مم</t>
        </is>
      </c>
      <c r="D191" s="67" t="inlineStr">
        <is>
          <t>عدد</t>
        </is>
      </c>
      <c r="E191" s="68" t="n">
        <v>0</v>
      </c>
      <c r="F191" s="69">
        <f>SUMIFS(الاضافة!$G$7:$G$60000,الاضافة!$H$7:$H$60000,"*اضاف*",الاضافة!$E$7:$E$60000,'أرصدة المخزن'!C191)</f>
        <v/>
      </c>
      <c r="G191" s="69">
        <f>SUMIFS(الصرف!$H$7:$H$60000,الصرف!$F$7:$F$60000,'أرصدة المخزن'!C191)</f>
        <v/>
      </c>
      <c r="H191" s="70">
        <f>E191+F191-G191</f>
        <v/>
      </c>
      <c r="I191" s="9" t="n"/>
      <c r="J191" s="9" t="n"/>
      <c r="M191" s="140" t="inlineStr">
        <is>
          <t>جلبة 110 بولي</t>
        </is>
      </c>
    </row>
    <row r="192" hidden="1" ht="24.6" customFormat="1" customHeight="1" s="140">
      <c r="A192" s="65" t="n">
        <v>10010189</v>
      </c>
      <c r="B192" s="66" t="inlineStr">
        <is>
          <t>أدوات كهربائية</t>
        </is>
      </c>
      <c r="C192" s="67" t="inlineStr">
        <is>
          <t>فازة ريجارد</t>
        </is>
      </c>
      <c r="D192" s="67" t="inlineStr">
        <is>
          <t>عدد</t>
        </is>
      </c>
      <c r="E192" s="68" t="n">
        <v>0</v>
      </c>
      <c r="F192" s="69">
        <f>SUMIFS(الاضافة!$G$7:$G$60000,الاضافة!$H$7:$H$60000,"*اضاف*",الاضافة!$E$7:$E$60000,'أرصدة المخزن'!C192)</f>
        <v/>
      </c>
      <c r="G192" s="69">
        <f>SUMIFS(الصرف!$H$7:$H$60000,الصرف!$F$7:$F$60000,'أرصدة المخزن'!C192)</f>
        <v/>
      </c>
      <c r="H192" s="70">
        <f>E192+F192-G192</f>
        <v/>
      </c>
      <c r="I192" s="9" t="n"/>
      <c r="J192" s="9" t="n"/>
      <c r="M192" s="140" t="inlineStr">
        <is>
          <t>جلبة 110 م كاسيل</t>
        </is>
      </c>
    </row>
    <row r="193" hidden="1" ht="24.6" customFormat="1" customHeight="1" s="140">
      <c r="A193" s="65" t="n">
        <v>10010190</v>
      </c>
      <c r="B193" s="66" t="inlineStr">
        <is>
          <t>أدوات كهربائية</t>
        </is>
      </c>
      <c r="C193" s="67" t="inlineStr">
        <is>
          <t>قفل كبير ماستر</t>
        </is>
      </c>
      <c r="D193" s="67" t="inlineStr">
        <is>
          <t>عدد</t>
        </is>
      </c>
      <c r="E193" s="68" t="n">
        <v>50</v>
      </c>
      <c r="F193" s="69">
        <f>SUMIFS(الاضافة!$G$7:$G$60000,الاضافة!$H$7:$H$60000,"*اضاف*",الاضافة!$E$7:$E$60000,'أرصدة المخزن'!C193)</f>
        <v/>
      </c>
      <c r="G193" s="69">
        <f>SUMIFS(الصرف!$H$7:$H$60000,الصرف!$F$7:$F$60000,'أرصدة المخزن'!C193)</f>
        <v/>
      </c>
      <c r="H193" s="70">
        <f>E193+F193-G193</f>
        <v/>
      </c>
      <c r="I193" s="9" t="n"/>
      <c r="J193" s="9" t="n"/>
      <c r="M193" s="140" t="inlineStr">
        <is>
          <t>جلبة 20 ملي بولي</t>
        </is>
      </c>
    </row>
    <row r="194" hidden="1" ht="24.6" customFormat="1" customHeight="1" s="140">
      <c r="A194" s="65" t="n">
        <v>10010191</v>
      </c>
      <c r="B194" s="66" t="inlineStr">
        <is>
          <t>أدوات كهربائية</t>
        </is>
      </c>
      <c r="C194" s="67" t="inlineStr">
        <is>
          <t>الانكية 4</t>
        </is>
      </c>
      <c r="D194" s="67" t="inlineStr">
        <is>
          <t>عدد</t>
        </is>
      </c>
      <c r="E194" s="68" t="n">
        <v>5</v>
      </c>
      <c r="F194" s="69">
        <f>SUMIFS(الاضافة!$G$7:$G$60000,الاضافة!$H$7:$H$60000,"*اضاف*",الاضافة!$E$7:$E$60000,'أرصدة المخزن'!C194)</f>
        <v/>
      </c>
      <c r="G194" s="69">
        <f>SUMIFS(الصرف!$H$7:$H$60000,الصرف!$F$7:$F$60000,'أرصدة المخزن'!C194)</f>
        <v/>
      </c>
      <c r="H194" s="70">
        <f>E194+F194-G194</f>
        <v/>
      </c>
      <c r="I194" s="9" t="n"/>
      <c r="J194" s="9" t="n"/>
      <c r="M194" s="140" t="inlineStr">
        <is>
          <t>جلبة 25*/32 سن داخلي بولي</t>
        </is>
      </c>
    </row>
    <row r="195" hidden="1" ht="24.6" customFormat="1" customHeight="1" s="140">
      <c r="A195" s="65" t="n">
        <v>10010192</v>
      </c>
      <c r="B195" s="66" t="inlineStr">
        <is>
          <t>أدوات كهربائية</t>
        </is>
      </c>
      <c r="C195" s="67" t="inlineStr">
        <is>
          <t>تكييف</t>
        </is>
      </c>
      <c r="D195" s="67" t="inlineStr">
        <is>
          <t>عدد</t>
        </is>
      </c>
      <c r="E195" s="68" t="n">
        <v>1</v>
      </c>
      <c r="F195" s="69">
        <f>SUMIFS(الاضافة!$G$7:$G$60000,الاضافة!$H$7:$H$60000,"*اضاف*",الاضافة!$E$7:$E$60000,'أرصدة المخزن'!C195)</f>
        <v/>
      </c>
      <c r="G195" s="69">
        <f>SUMIFS(الصرف!$H$7:$H$60000,الصرف!$F$7:$F$60000,'أرصدة المخزن'!C195)</f>
        <v/>
      </c>
      <c r="H195" s="70">
        <f>E195+F195-G195</f>
        <v/>
      </c>
      <c r="I195" s="9" t="n"/>
      <c r="J195" s="9" t="n"/>
      <c r="M195" s="140" t="inlineStr">
        <is>
          <t>جلبة 32 سن داخلي بولى</t>
        </is>
      </c>
    </row>
    <row r="196" hidden="1" ht="24.6" customFormat="1" customHeight="1" s="140">
      <c r="A196" s="65" t="n">
        <v>10010193</v>
      </c>
      <c r="B196" s="66" t="inlineStr">
        <is>
          <t>أدوات كهربائية</t>
        </is>
      </c>
      <c r="C196" s="67" t="inlineStr">
        <is>
          <t>كمبروسر تكيف</t>
        </is>
      </c>
      <c r="D196" s="67" t="inlineStr">
        <is>
          <t>عدد</t>
        </is>
      </c>
      <c r="E196" s="68" t="n">
        <v>0</v>
      </c>
      <c r="F196" s="69">
        <f>SUMIFS(الاضافة!$G$7:$G$60000,الاضافة!$H$7:$H$60000,"*اضاف*",الاضافة!$E$7:$E$60000,'أرصدة المخزن'!C196)</f>
        <v/>
      </c>
      <c r="G196" s="69">
        <f>SUMIFS(الصرف!$H$7:$H$60000,الصرف!$F$7:$F$60000,'أرصدة المخزن'!C196)</f>
        <v/>
      </c>
      <c r="H196" s="70">
        <f>E196+F196-G196</f>
        <v/>
      </c>
      <c r="I196" s="9" t="n"/>
      <c r="J196" s="9" t="n"/>
      <c r="M196" s="140" t="inlineStr">
        <is>
          <t>جلبة 50 مم كاسيل</t>
        </is>
      </c>
    </row>
    <row r="197" hidden="1" ht="24.6" customFormat="1" customHeight="1" s="140">
      <c r="A197" s="65" t="n">
        <v>10010194</v>
      </c>
      <c r="B197" s="66" t="inlineStr">
        <is>
          <t>أدوات كهربائية</t>
        </is>
      </c>
      <c r="C197" s="67" t="inlineStr">
        <is>
          <t>حامل تكييف</t>
        </is>
      </c>
      <c r="D197" s="67" t="inlineStr">
        <is>
          <t>عدد</t>
        </is>
      </c>
      <c r="E197" s="68" t="n">
        <v>2</v>
      </c>
      <c r="F197" s="69">
        <f>SUMIFS(الاضافة!$G$7:$G$60000,الاضافة!$H$7:$H$60000,"*اضاف*",الاضافة!$E$7:$E$60000,'أرصدة المخزن'!C197)</f>
        <v/>
      </c>
      <c r="G197" s="69">
        <f>SUMIFS(الصرف!$H$7:$H$60000,الصرف!$F$7:$F$60000,'أرصدة المخزن'!C197)</f>
        <v/>
      </c>
      <c r="H197" s="70">
        <f>E197+F197-G197</f>
        <v/>
      </c>
      <c r="I197" s="9" t="n"/>
      <c r="J197" s="9" t="n"/>
      <c r="M197" s="140" t="inlineStr">
        <is>
          <t>جلبة 50 مم كومر</t>
        </is>
      </c>
    </row>
    <row r="198" hidden="1" ht="24.6" customFormat="1" customHeight="1" s="140">
      <c r="A198" s="65" t="n">
        <v>10010195</v>
      </c>
      <c r="B198" s="66" t="inlineStr">
        <is>
          <t>أدوات كهربائية</t>
        </is>
      </c>
      <c r="C198" s="67" t="inlineStr">
        <is>
          <t>ديزل كهرباء 19 كيلو ( يحتاج صيانة )</t>
        </is>
      </c>
      <c r="D198" s="67" t="inlineStr">
        <is>
          <t>عدد</t>
        </is>
      </c>
      <c r="E198" s="68" t="n">
        <v>1</v>
      </c>
      <c r="F198" s="69">
        <f>SUMIFS(الاضافة!$G$7:$G$60000,الاضافة!$H$7:$H$60000,"*اضاف*",الاضافة!$E$7:$E$60000,'أرصدة المخزن'!C198)</f>
        <v/>
      </c>
      <c r="G198" s="69">
        <f>SUMIFS(الصرف!$H$7:$H$60000,الصرف!$F$7:$F$60000,'أرصدة المخزن'!C198)</f>
        <v/>
      </c>
      <c r="H198" s="70">
        <f>E198+F198-G198</f>
        <v/>
      </c>
      <c r="I198" s="9" t="n"/>
      <c r="J198" s="9" t="n"/>
      <c r="M198" s="140" t="inlineStr">
        <is>
          <t>جلبة 63 مم  كومر</t>
        </is>
      </c>
    </row>
    <row r="199" hidden="1" ht="24.6" customFormat="1" customHeight="1" s="140">
      <c r="A199" s="65" t="n">
        <v>10010196</v>
      </c>
      <c r="B199" s="66" t="inlineStr">
        <is>
          <t>أدوات كهربائية</t>
        </is>
      </c>
      <c r="C199" s="67" t="inlineStr">
        <is>
          <t>UNI-BEX منظم صوت+ميكروفون</t>
        </is>
      </c>
      <c r="D199" s="67" t="inlineStr">
        <is>
          <t>عدد</t>
        </is>
      </c>
      <c r="E199" s="68" t="n">
        <v>1</v>
      </c>
      <c r="F199" s="69">
        <f>SUMIFS(الاضافة!$G$7:$G$60000,الاضافة!$H$7:$H$60000,"*اضاف*",الاضافة!$E$7:$E$60000,'أرصدة المخزن'!C199)</f>
        <v/>
      </c>
      <c r="G199" s="69">
        <f>SUMIFS(الصرف!$H$7:$H$60000,الصرف!$F$7:$F$60000,'أرصدة المخزن'!C199)</f>
        <v/>
      </c>
      <c r="H199" s="70">
        <f>E199+F199-G199</f>
        <v/>
      </c>
      <c r="I199" s="9" t="n"/>
      <c r="J199" s="9" t="n"/>
      <c r="M199" s="140" t="inlineStr">
        <is>
          <t>جلبة 63 مم كاسيل</t>
        </is>
      </c>
    </row>
    <row r="200" hidden="1" ht="24.6" customFormat="1" customHeight="1" s="140">
      <c r="A200" s="65" t="n">
        <v>10010197</v>
      </c>
      <c r="B200" s="66" t="inlineStr">
        <is>
          <t>أدوات كهربائية</t>
        </is>
      </c>
      <c r="C200" s="67" t="inlineStr">
        <is>
          <t>صباع سيليكون</t>
        </is>
      </c>
      <c r="D200" s="67" t="inlineStr">
        <is>
          <t>عدد</t>
        </is>
      </c>
      <c r="E200" s="68" t="n">
        <v>0</v>
      </c>
      <c r="F200" s="69">
        <f>SUMIFS(الاضافة!$G$7:$G$60000,الاضافة!$H$7:$H$60000,"*اضاف*",الاضافة!$E$7:$E$60000,'أرصدة المخزن'!C200)</f>
        <v/>
      </c>
      <c r="G200" s="69">
        <f>SUMIFS(الصرف!$H$7:$H$60000,الصرف!$F$7:$F$60000,'أرصدة المخزن'!C200)</f>
        <v/>
      </c>
      <c r="H200" s="70">
        <f>E200+F200-G200</f>
        <v/>
      </c>
      <c r="I200" s="9" t="n"/>
      <c r="J200" s="9" t="n"/>
      <c r="M200" s="140" t="inlineStr">
        <is>
          <t>جلبة 75 مم كاسيل</t>
        </is>
      </c>
    </row>
    <row r="201" hidden="1" ht="24.6" customFormat="1" customHeight="1" s="140">
      <c r="A201" s="65" t="n">
        <v>10010198</v>
      </c>
      <c r="B201" s="66" t="inlineStr">
        <is>
          <t>أدوات كهربائية</t>
        </is>
      </c>
      <c r="C201" s="67" t="inlineStr"/>
      <c r="D201" s="67" t="inlineStr"/>
      <c r="E201" s="68" t="n">
        <v>0</v>
      </c>
      <c r="F201" s="69">
        <f>SUMIFS(الاضافة!$G$7:$G$60000,الاضافة!$H$7:$H$60000,"*اضاف*",الاضافة!$E$7:$E$60000,'أرصدة المخزن'!C201)</f>
        <v/>
      </c>
      <c r="G201" s="69">
        <f>SUMIFS(الصرف!$H$7:$H$60000,الصرف!$F$7:$F$60000,'أرصدة المخزن'!C201)</f>
        <v/>
      </c>
      <c r="H201" s="70">
        <f>E201+F201-G201</f>
        <v/>
      </c>
      <c r="I201" s="9" t="n"/>
      <c r="J201" s="9" t="n"/>
      <c r="M201" s="140" t="inlineStr">
        <is>
          <t>جلبة اصلاح 110 كاسيل</t>
        </is>
      </c>
    </row>
    <row r="202" hidden="1" ht="24.6" customFormat="1" customHeight="1" s="140">
      <c r="A202" s="65" t="n">
        <v>10010199</v>
      </c>
      <c r="B202" s="66" t="inlineStr">
        <is>
          <t>أدوات كهربائية</t>
        </is>
      </c>
      <c r="C202" s="67" t="inlineStr"/>
      <c r="D202" s="67" t="inlineStr"/>
      <c r="E202" s="68" t="n">
        <v>0</v>
      </c>
      <c r="F202" s="69">
        <f>SUMIFS(الاضافة!$G$7:$G$60000,الاضافة!$H$7:$H$60000,"*اضاف*",الاضافة!$E$7:$E$60000,'أرصدة المخزن'!C202)</f>
        <v/>
      </c>
      <c r="G202" s="69">
        <f>SUMIFS(الصرف!$H$7:$H$60000,الصرف!$F$7:$F$60000,'أرصدة المخزن'!C202)</f>
        <v/>
      </c>
      <c r="H202" s="70">
        <f>E202+F202-G202</f>
        <v/>
      </c>
      <c r="I202" s="9" t="n"/>
      <c r="J202" s="9" t="n"/>
      <c r="M202" s="140" t="inlineStr">
        <is>
          <t>جلبة اصلاح 160 مم كاسيل</t>
        </is>
      </c>
    </row>
    <row r="203" hidden="1" ht="24.6" customFormat="1" customHeight="1" s="140">
      <c r="A203" s="65" t="n">
        <v>10010200</v>
      </c>
      <c r="B203" s="66" t="inlineStr">
        <is>
          <t>أدوات كهربائية</t>
        </is>
      </c>
      <c r="C203" s="67" t="inlineStr"/>
      <c r="D203" s="67" t="inlineStr"/>
      <c r="E203" s="68" t="n">
        <v>0</v>
      </c>
      <c r="F203" s="69">
        <f>SUMIFS(الاضافة!$G$7:$G$60000,الاضافة!$H$7:$H$60000,"*اضاف*",الاضافة!$E$7:$E$60000,'أرصدة المخزن'!C203)</f>
        <v/>
      </c>
      <c r="G203" s="69">
        <f>SUMIFS(الصرف!$H$7:$H$60000,الصرف!$F$7:$F$60000,'أرصدة المخزن'!C203)</f>
        <v/>
      </c>
      <c r="H203" s="70">
        <f>E203+F203-G203</f>
        <v/>
      </c>
      <c r="I203" s="9" t="n"/>
      <c r="J203" s="9" t="n"/>
      <c r="M203" s="140" t="inlineStr">
        <is>
          <t>جلبة اصلاح 75 مم كاسيل</t>
        </is>
      </c>
    </row>
    <row r="204" hidden="1" ht="24.6" customFormat="1" customHeight="1" s="140">
      <c r="A204" s="65" t="n">
        <v>10010201</v>
      </c>
      <c r="B204" s="66" t="inlineStr">
        <is>
          <t>أدوات كهربائية</t>
        </is>
      </c>
      <c r="C204" s="67" t="inlineStr"/>
      <c r="D204" s="67" t="inlineStr"/>
      <c r="E204" s="68" t="n">
        <v>0</v>
      </c>
      <c r="F204" s="69">
        <f>SUMIFS(الاضافة!$G$7:$G$60000,الاضافة!$H$7:$H$60000,"*اضاف*",الاضافة!$E$7:$E$60000,'أرصدة المخزن'!C204)</f>
        <v/>
      </c>
      <c r="G204" s="69">
        <f>SUMIFS(الصرف!$H$7:$H$60000,الصرف!$F$7:$F$60000,'أرصدة المخزن'!C204)</f>
        <v/>
      </c>
      <c r="H204" s="70">
        <f>E204+F204-G204</f>
        <v/>
      </c>
      <c r="I204" s="9" t="n"/>
      <c r="J204" s="9" t="n"/>
      <c r="M204" s="140" t="inlineStr">
        <is>
          <t>جلبة بسن خارجي 32 ملي بولي</t>
        </is>
      </c>
    </row>
    <row r="205" hidden="1" ht="24.6" customFormat="1" customHeight="1" s="140">
      <c r="A205" s="65" t="n">
        <v>10010202</v>
      </c>
      <c r="B205" s="66" t="inlineStr">
        <is>
          <t>أدوات كهربائية</t>
        </is>
      </c>
      <c r="C205" s="67" t="inlineStr"/>
      <c r="D205" s="67" t="inlineStr"/>
      <c r="E205" s="68" t="n">
        <v>0</v>
      </c>
      <c r="F205" s="69">
        <f>SUMIFS(الاضافة!$G$7:$G$60000,الاضافة!$H$7:$H$60000,"*اضاف*",الاضافة!$E$7:$E$60000,'أرصدة المخزن'!C205)</f>
        <v/>
      </c>
      <c r="G205" s="69">
        <f>SUMIFS(الصرف!$H$7:$H$60000,الصرف!$F$7:$F$60000,'أرصدة المخزن'!C205)</f>
        <v/>
      </c>
      <c r="H205" s="70">
        <f>E205+F205-G205</f>
        <v/>
      </c>
      <c r="I205" s="9" t="n"/>
      <c r="J205" s="9" t="n"/>
      <c r="M205" s="140" t="inlineStr">
        <is>
          <t>جلبة بسن ذكر كومر 63 مم</t>
        </is>
      </c>
    </row>
    <row r="206" hidden="1" ht="24.6" customFormat="1" customHeight="1" s="140">
      <c r="A206" s="65" t="n">
        <v>10010203</v>
      </c>
      <c r="B206" s="66" t="inlineStr">
        <is>
          <t>أدوات كهربائية</t>
        </is>
      </c>
      <c r="C206" s="67" t="inlineStr"/>
      <c r="D206" s="67" t="inlineStr"/>
      <c r="E206" s="68" t="n">
        <v>0</v>
      </c>
      <c r="F206" s="69">
        <f>SUMIFS(الاضافة!$G$7:$G$60000,الاضافة!$H$7:$H$60000,"*اضاف*",الاضافة!$E$7:$E$60000,'أرصدة المخزن'!C206)</f>
        <v/>
      </c>
      <c r="G206" s="69">
        <f>SUMIFS(الصرف!$H$7:$H$60000,الصرف!$F$7:$F$60000,'أرصدة المخزن'!C206)</f>
        <v/>
      </c>
      <c r="H206" s="70">
        <f>E206+F206-G206</f>
        <v/>
      </c>
      <c r="I206" s="9" t="n"/>
      <c r="J206" s="9" t="n"/>
      <c r="M206" s="140" t="inlineStr">
        <is>
          <t>جلبة بولي 25</t>
        </is>
      </c>
    </row>
    <row r="207" hidden="1" ht="24.6" customFormat="1" customHeight="1" s="140">
      <c r="A207" s="65" t="n">
        <v>10010204</v>
      </c>
      <c r="B207" s="66" t="inlineStr">
        <is>
          <t>أدوات كهربائية</t>
        </is>
      </c>
      <c r="C207" s="67" t="inlineStr"/>
      <c r="D207" s="67" t="inlineStr"/>
      <c r="E207" s="68" t="n">
        <v>0</v>
      </c>
      <c r="F207" s="69">
        <f>SUMIFS(الاضافة!$G$7:$G$60000,الاضافة!$H$7:$H$60000,"*اضاف*",الاضافة!$E$7:$E$60000,'أرصدة المخزن'!C207)</f>
        <v/>
      </c>
      <c r="G207" s="69">
        <f>SUMIFS(الصرف!$H$7:$H$60000,الصرف!$F$7:$F$60000,'أرصدة المخزن'!C207)</f>
        <v/>
      </c>
      <c r="H207" s="70">
        <f>E207+F207-G207</f>
        <v/>
      </c>
      <c r="I207" s="9" t="n"/>
      <c r="J207" s="9" t="n"/>
      <c r="M207" s="140" t="inlineStr">
        <is>
          <t>جلبة تطويل 25 مم  حديد</t>
        </is>
      </c>
    </row>
    <row r="208" hidden="1" ht="24.6" customFormat="1" customHeight="1" s="140">
      <c r="A208" s="65" t="n">
        <v>10010205</v>
      </c>
      <c r="B208" s="66" t="inlineStr">
        <is>
          <t>أدوات كهربائية</t>
        </is>
      </c>
      <c r="C208" s="67" t="inlineStr"/>
      <c r="D208" s="67" t="inlineStr"/>
      <c r="E208" s="68" t="n">
        <v>0</v>
      </c>
      <c r="F208" s="69">
        <f>SUMIFS(الاضافة!$G$7:$G$60000,الاضافة!$H$7:$H$60000,"*اضاف*",الاضافة!$E$7:$E$60000,'أرصدة المخزن'!C208)</f>
        <v/>
      </c>
      <c r="G208" s="69">
        <f>SUMIFS(الصرف!$H$7:$H$60000,الصرف!$F$7:$F$60000,'أرصدة المخزن'!C208)</f>
        <v/>
      </c>
      <c r="H208" s="70">
        <f>E208+F208-G208</f>
        <v/>
      </c>
      <c r="I208" s="9" t="n"/>
      <c r="J208" s="9" t="n"/>
      <c r="M208" s="140" t="inlineStr">
        <is>
          <t>جلبة خرزان</t>
        </is>
      </c>
    </row>
    <row r="209" hidden="1" ht="24.6" customFormat="1" customHeight="1" s="140">
      <c r="A209" s="65" t="n">
        <v>10010206</v>
      </c>
      <c r="B209" s="66" t="inlineStr">
        <is>
          <t>أدوات كهربائية</t>
        </is>
      </c>
      <c r="C209" s="67" t="inlineStr"/>
      <c r="D209" s="67" t="inlineStr"/>
      <c r="E209" s="68" t="n">
        <v>0</v>
      </c>
      <c r="F209" s="69">
        <f>SUMIFS(الاضافة!$G$7:$G$60000,الاضافة!$H$7:$H$60000,"*اضاف*",الاضافة!$E$7:$E$60000,'أرصدة المخزن'!C209)</f>
        <v/>
      </c>
      <c r="G209" s="69">
        <f>SUMIFS(الصرف!$H$7:$H$60000,الصرف!$F$7:$F$60000,'أرصدة المخزن'!C209)</f>
        <v/>
      </c>
      <c r="H209" s="70">
        <f>E209+F209-G209</f>
        <v/>
      </c>
      <c r="I209" s="9" t="n"/>
      <c r="J209" s="9" t="n"/>
      <c r="M209" s="140" t="inlineStr">
        <is>
          <t>جلبة سن خارجي 32 كومر</t>
        </is>
      </c>
    </row>
    <row r="210" hidden="1" ht="24.6" customFormat="1" customHeight="1" s="140">
      <c r="A210" s="65" t="n">
        <v>10010207</v>
      </c>
      <c r="B210" s="66" t="inlineStr">
        <is>
          <t>أدوات كهربائية</t>
        </is>
      </c>
      <c r="C210" s="67" t="inlineStr"/>
      <c r="D210" s="67" t="inlineStr"/>
      <c r="E210" s="68" t="n">
        <v>0</v>
      </c>
      <c r="F210" s="69">
        <f>SUMIFS(الاضافة!$G$7:$G$60000,الاضافة!$H$7:$H$60000,"*اضاف*",الاضافة!$E$7:$E$60000,'أرصدة المخزن'!C210)</f>
        <v/>
      </c>
      <c r="G210" s="69">
        <f>SUMIFS(الصرف!$H$7:$H$60000,الصرف!$F$7:$F$60000,'أرصدة المخزن'!C210)</f>
        <v/>
      </c>
      <c r="H210" s="70">
        <f>E210+F210-G210</f>
        <v/>
      </c>
      <c r="I210" s="9" t="n"/>
      <c r="J210" s="9" t="n"/>
      <c r="M210" s="140" t="inlineStr">
        <is>
          <t>جلبة سن داخلي 32 كومر</t>
        </is>
      </c>
    </row>
    <row r="211" hidden="1" ht="24.6" customFormat="1" customHeight="1" s="140">
      <c r="A211" s="65" t="n">
        <v>10010208</v>
      </c>
      <c r="B211" s="66" t="inlineStr">
        <is>
          <t>أدوات كهربائية</t>
        </is>
      </c>
      <c r="C211" s="67" t="inlineStr"/>
      <c r="D211" s="67" t="inlineStr"/>
      <c r="E211" s="68" t="n">
        <v>0</v>
      </c>
      <c r="F211" s="69">
        <f>SUMIFS(الاضافة!$G$7:$G$60000,الاضافة!$H$7:$H$60000,"*اضاف*",الاضافة!$E$7:$E$60000,'أرصدة المخزن'!C211)</f>
        <v/>
      </c>
      <c r="G211" s="69">
        <f>SUMIFS(الصرف!$H$7:$H$60000,الصرف!$F$7:$F$60000,'أرصدة المخزن'!C211)</f>
        <v/>
      </c>
      <c r="H211" s="70">
        <f>E211+F211-G211</f>
        <v/>
      </c>
      <c r="I211" s="9" t="n"/>
      <c r="J211" s="9" t="n"/>
      <c r="M211" s="140" t="inlineStr">
        <is>
          <t>جلبة كاسيل 32 مم</t>
        </is>
      </c>
    </row>
    <row r="212" hidden="1" ht="24.6" customFormat="1" customHeight="1" s="140">
      <c r="A212" s="65" t="n">
        <v>10010209</v>
      </c>
      <c r="B212" s="66" t="inlineStr">
        <is>
          <t>أدوات كهربائية</t>
        </is>
      </c>
      <c r="C212" s="67" t="inlineStr"/>
      <c r="D212" s="67" t="inlineStr"/>
      <c r="E212" s="68" t="n">
        <v>0</v>
      </c>
      <c r="F212" s="69">
        <f>SUMIFS(الاضافة!$G$7:$G$60000,الاضافة!$H$7:$H$60000,"*اضاف*",الاضافة!$E$7:$E$60000,'أرصدة المخزن'!C212)</f>
        <v/>
      </c>
      <c r="G212" s="69">
        <f>SUMIFS(الصرف!$H$7:$H$60000,الصرف!$F$7:$F$60000,'أرصدة المخزن'!C212)</f>
        <v/>
      </c>
      <c r="H212" s="70">
        <f>E212+F212-G212</f>
        <v/>
      </c>
      <c r="I212" s="9" t="n"/>
      <c r="J212" s="9" t="n"/>
      <c r="M212" s="140" t="inlineStr">
        <is>
          <t>جلبة كهرباء 110مم</t>
        </is>
      </c>
    </row>
    <row r="213" hidden="1" ht="24.6" customFormat="1" customHeight="1" s="140">
      <c r="A213" s="65" t="n">
        <v>10010210</v>
      </c>
      <c r="B213" s="66" t="inlineStr">
        <is>
          <t>أدوات كهربائية</t>
        </is>
      </c>
      <c r="C213" s="67" t="inlineStr"/>
      <c r="D213" s="67" t="inlineStr"/>
      <c r="E213" s="68" t="n">
        <v>0</v>
      </c>
      <c r="F213" s="69">
        <f>SUMIFS(الاضافة!$G$7:$G$60000,الاضافة!$H$7:$H$60000,"*اضاف*",الاضافة!$E$7:$E$60000,'أرصدة المخزن'!C213)</f>
        <v/>
      </c>
      <c r="G213" s="69">
        <f>SUMIFS(الصرف!$H$7:$H$60000,الصرف!$F$7:$F$60000,'أرصدة المخزن'!C213)</f>
        <v/>
      </c>
      <c r="H213" s="70">
        <f>E213+F213-G213</f>
        <v/>
      </c>
      <c r="I213" s="9" t="n"/>
      <c r="J213" s="9" t="n"/>
      <c r="M213" s="140" t="inlineStr">
        <is>
          <t>جلبة كهرباء 90 مم</t>
        </is>
      </c>
    </row>
    <row r="214" hidden="1" ht="24.6" customFormat="1" customHeight="1" s="140">
      <c r="A214" s="65" t="n">
        <v>10010211</v>
      </c>
      <c r="B214" s="66" t="inlineStr">
        <is>
          <t>أدوات كهربائية</t>
        </is>
      </c>
      <c r="C214" s="67" t="inlineStr"/>
      <c r="D214" s="67" t="inlineStr"/>
      <c r="E214" s="68" t="n">
        <v>0</v>
      </c>
      <c r="F214" s="69">
        <f>SUMIFS(الاضافة!$G$7:$G$60000,الاضافة!$H$7:$H$60000,"*اضاف*",الاضافة!$E$7:$E$60000,'أرصدة المخزن'!C214)</f>
        <v/>
      </c>
      <c r="G214" s="69">
        <f>SUMIFS(الصرف!$H$7:$H$60000,الصرف!$F$7:$F$60000,'أرصدة المخزن'!C214)</f>
        <v/>
      </c>
      <c r="H214" s="70">
        <f>E214+F214-G214</f>
        <v/>
      </c>
      <c r="I214" s="9" t="n"/>
      <c r="J214" s="9" t="n"/>
      <c r="M214" s="140" t="inlineStr">
        <is>
          <t>جلبة كومر  110ملي</t>
        </is>
      </c>
    </row>
    <row r="215" hidden="1" ht="24.6" customFormat="1" customHeight="1" s="140">
      <c r="A215" s="65" t="n">
        <v>10010212</v>
      </c>
      <c r="B215" s="66" t="inlineStr">
        <is>
          <t>أدوات كهربائية</t>
        </is>
      </c>
      <c r="C215" s="67" t="inlineStr"/>
      <c r="D215" s="67" t="inlineStr"/>
      <c r="E215" s="68" t="n">
        <v>0</v>
      </c>
      <c r="F215" s="69">
        <f>SUMIFS(الاضافة!$G$7:$G$60000,الاضافة!$H$7:$H$60000,"*اضاف*",الاضافة!$E$7:$E$60000,'أرصدة المخزن'!C215)</f>
        <v/>
      </c>
      <c r="G215" s="69">
        <f>SUMIFS(الصرف!$H$7:$H$60000,الصرف!$F$7:$F$60000,'أرصدة المخزن'!C215)</f>
        <v/>
      </c>
      <c r="H215" s="70">
        <f>E215+F215-G215</f>
        <v/>
      </c>
      <c r="I215" s="9" t="n"/>
      <c r="J215" s="9" t="n"/>
      <c r="M215" s="140" t="inlineStr">
        <is>
          <t>جلبة كومر 32 ملي</t>
        </is>
      </c>
    </row>
    <row r="216" hidden="1" ht="24.6" customFormat="1" customHeight="1" s="140">
      <c r="A216" s="65" t="n">
        <v>10010213</v>
      </c>
      <c r="B216" s="66" t="inlineStr">
        <is>
          <t>أدوات كهربائية</t>
        </is>
      </c>
      <c r="C216" s="67" t="inlineStr"/>
      <c r="D216" s="67" t="inlineStr"/>
      <c r="E216" s="68" t="n">
        <v>0</v>
      </c>
      <c r="F216" s="69">
        <f>SUMIFS(الاضافة!$G$7:$G$60000,الاضافة!$H$7:$H$60000,"*اضاف*",الاضافة!$E$7:$E$60000,'أرصدة المخزن'!C216)</f>
        <v/>
      </c>
      <c r="G216" s="69">
        <f>SUMIFS(الصرف!$H$7:$H$60000,الصرف!$F$7:$F$60000,'أرصدة المخزن'!C216)</f>
        <v/>
      </c>
      <c r="H216" s="70">
        <f>E216+F216-G216</f>
        <v/>
      </c>
      <c r="I216" s="9" t="n"/>
      <c r="J216" s="9" t="n"/>
      <c r="M216" s="140" t="inlineStr">
        <is>
          <t>جلبة كومر 75 ملي</t>
        </is>
      </c>
    </row>
    <row r="217" hidden="1" ht="24.6" customFormat="1" customHeight="1" s="140">
      <c r="A217" s="65" t="n">
        <v>10010214</v>
      </c>
      <c r="B217" s="66" t="inlineStr">
        <is>
          <t>أدوات كهربائية</t>
        </is>
      </c>
      <c r="C217" s="67" t="inlineStr"/>
      <c r="D217" s="67" t="inlineStr"/>
      <c r="E217" s="68" t="n">
        <v>0</v>
      </c>
      <c r="F217" s="69">
        <f>SUMIFS(الاضافة!$G$7:$G$60000,الاضافة!$H$7:$H$60000,"*اضاف*",الاضافة!$E$7:$E$60000,'أرصدة المخزن'!C217)</f>
        <v/>
      </c>
      <c r="G217" s="69">
        <f>SUMIFS(الصرف!$H$7:$H$60000,الصرف!$F$7:$F$60000,'أرصدة المخزن'!C217)</f>
        <v/>
      </c>
      <c r="H217" s="70">
        <f>E217+F217-G217</f>
        <v/>
      </c>
      <c r="I217" s="9" t="n"/>
      <c r="J217" s="9" t="n"/>
      <c r="M217" s="140" t="inlineStr">
        <is>
          <t>جلبة كومر 90 ملي</t>
        </is>
      </c>
    </row>
    <row r="218" hidden="1" ht="24.6" customFormat="1" customHeight="1" s="140">
      <c r="A218" s="65" t="n">
        <v>10010215</v>
      </c>
      <c r="B218" s="66" t="inlineStr">
        <is>
          <t>أدوات كهربائية</t>
        </is>
      </c>
      <c r="C218" s="67" t="inlineStr"/>
      <c r="D218" s="67" t="inlineStr"/>
      <c r="E218" s="68" t="n">
        <v>0</v>
      </c>
      <c r="F218" s="69">
        <f>SUMIFS(الاضافة!$G$7:$G$60000,الاضافة!$H$7:$H$60000,"*اضاف*",الاضافة!$E$7:$E$60000,'أرصدة المخزن'!C218)</f>
        <v/>
      </c>
      <c r="G218" s="69">
        <f>SUMIFS(الصرف!$H$7:$H$60000,الصرف!$F$7:$F$60000,'أرصدة المخزن'!C218)</f>
        <v/>
      </c>
      <c r="H218" s="70">
        <f>E218+F218-G218</f>
        <v/>
      </c>
      <c r="I218" s="9" t="n"/>
      <c r="J218" s="9" t="n"/>
      <c r="M218" s="140" t="inlineStr">
        <is>
          <t>جلبة لحام 32 بولي</t>
        </is>
      </c>
    </row>
    <row r="219" hidden="1" ht="24.6" customFormat="1" customHeight="1" s="140">
      <c r="A219" s="65" t="n">
        <v>10010216</v>
      </c>
      <c r="B219" s="66" t="inlineStr">
        <is>
          <t>أدوات كهربائية</t>
        </is>
      </c>
      <c r="C219" s="67" t="inlineStr"/>
      <c r="D219" s="67" t="inlineStr"/>
      <c r="E219" s="68" t="n">
        <v>0</v>
      </c>
      <c r="F219" s="69">
        <f>SUMIFS(الاضافة!$G$7:$G$60000,الاضافة!$H$7:$H$60000,"*اضاف*",الاضافة!$E$7:$E$60000,'أرصدة المخزن'!C219)</f>
        <v/>
      </c>
      <c r="G219" s="69">
        <f>SUMIFS(الصرف!$H$7:$H$60000,الصرف!$F$7:$F$60000,'أرصدة المخزن'!C219)</f>
        <v/>
      </c>
      <c r="H219" s="70">
        <f>E219+F219-G219</f>
        <v/>
      </c>
      <c r="I219" s="9" t="n"/>
      <c r="J219" s="9" t="n"/>
      <c r="M219" s="140" t="inlineStr">
        <is>
          <t>جلبة لحام 40 مم بولي</t>
        </is>
      </c>
    </row>
    <row r="220" hidden="1" ht="24.6" customFormat="1" customHeight="1" s="140">
      <c r="A220" s="65" t="n">
        <v>10010217</v>
      </c>
      <c r="B220" s="66" t="inlineStr">
        <is>
          <t>أدوات كهربائية</t>
        </is>
      </c>
      <c r="C220" s="67" t="inlineStr"/>
      <c r="D220" s="67" t="inlineStr"/>
      <c r="E220" s="68" t="n">
        <v>0</v>
      </c>
      <c r="F220" s="69">
        <f>SUMIFS(الاضافة!$G$7:$G$60000,الاضافة!$H$7:$H$60000,"*اضاف*",الاضافة!$E$7:$E$60000,'أرصدة المخزن'!C220)</f>
        <v/>
      </c>
      <c r="G220" s="69">
        <f>SUMIFS(الصرف!$H$7:$H$60000,الصرف!$F$7:$F$60000,'أرصدة المخزن'!C220)</f>
        <v/>
      </c>
      <c r="H220" s="70">
        <f>E220+F220-G220</f>
        <v/>
      </c>
      <c r="I220" s="9" t="n"/>
      <c r="J220" s="9" t="n"/>
      <c r="M220" s="140" t="inlineStr">
        <is>
          <t>جلبة لحام 50 بولي</t>
        </is>
      </c>
    </row>
    <row r="221" hidden="1" ht="24.6" customFormat="1" customHeight="1" s="140">
      <c r="A221" s="65" t="n">
        <v>10010218</v>
      </c>
      <c r="B221" s="66" t="inlineStr">
        <is>
          <t>أدوات كهربائية</t>
        </is>
      </c>
      <c r="C221" s="67" t="inlineStr"/>
      <c r="D221" s="67" t="inlineStr"/>
      <c r="E221" s="68" t="n">
        <v>0</v>
      </c>
      <c r="F221" s="69">
        <f>SUMIFS(الاضافة!$G$7:$G$60000,الاضافة!$H$7:$H$60000,"*اضاف*",الاضافة!$E$7:$E$60000,'أرصدة المخزن'!C221)</f>
        <v/>
      </c>
      <c r="G221" s="69">
        <f>SUMIFS(الصرف!$H$7:$H$60000,الصرف!$F$7:$F$60000,'أرصدة المخزن'!C221)</f>
        <v/>
      </c>
      <c r="H221" s="70">
        <f>E221+F221-G221</f>
        <v/>
      </c>
      <c r="I221" s="9" t="n"/>
      <c r="J221" s="9" t="n"/>
      <c r="M221" s="140" t="inlineStr">
        <is>
          <t>جلبة لحام 63 بولي</t>
        </is>
      </c>
    </row>
    <row r="222" hidden="1" ht="24.6" customFormat="1" customHeight="1" s="140">
      <c r="A222" s="65" t="n">
        <v>10010219</v>
      </c>
      <c r="B222" s="66" t="inlineStr">
        <is>
          <t>أدوات كهربائية</t>
        </is>
      </c>
      <c r="C222" s="67" t="inlineStr"/>
      <c r="D222" s="67" t="inlineStr"/>
      <c r="E222" s="68" t="n">
        <v>0</v>
      </c>
      <c r="F222" s="69">
        <f>SUMIFS(الاضافة!$G$7:$G$60000,الاضافة!$H$7:$H$60000,"*اضاف*",الاضافة!$E$7:$E$60000,'أرصدة المخزن'!C222)</f>
        <v/>
      </c>
      <c r="G222" s="69">
        <f>SUMIFS(الصرف!$H$7:$H$60000,الصرف!$F$7:$F$60000,'أرصدة المخزن'!C222)</f>
        <v/>
      </c>
      <c r="H222" s="70">
        <f>E222+F222-G222</f>
        <v/>
      </c>
      <c r="I222" s="9" t="n"/>
      <c r="J222" s="9" t="n"/>
      <c r="M222" s="140" t="inlineStr">
        <is>
          <t>جهاز اكسس بوينت تقوية شبكة</t>
        </is>
      </c>
    </row>
    <row r="223" hidden="1" ht="24.6" customFormat="1" customHeight="1" s="140">
      <c r="A223" s="65" t="n">
        <v>10010220</v>
      </c>
      <c r="B223" s="66" t="inlineStr">
        <is>
          <t>أدوات كهربائية</t>
        </is>
      </c>
      <c r="C223" s="67" t="inlineStr"/>
      <c r="D223" s="67" t="inlineStr"/>
      <c r="E223" s="68" t="n">
        <v>0</v>
      </c>
      <c r="F223" s="69">
        <f>SUMIFS(الاضافة!$G$7:$G$60000,الاضافة!$H$7:$H$60000,"*اضاف*",الاضافة!$E$7:$E$60000,'أرصدة المخزن'!C223)</f>
        <v/>
      </c>
      <c r="G223" s="69">
        <f>SUMIFS(الصرف!$H$7:$H$60000,الصرف!$F$7:$F$60000,'أرصدة المخزن'!C223)</f>
        <v/>
      </c>
      <c r="H223" s="70">
        <f>E223+F223-G223</f>
        <v/>
      </c>
      <c r="I223" s="9" t="n"/>
      <c r="J223" s="9" t="n"/>
      <c r="M223" s="140" t="inlineStr">
        <is>
          <t>جهاز لاسلكي موتورلا</t>
        </is>
      </c>
    </row>
    <row r="224" hidden="1" ht="24.6" customFormat="1" customHeight="1" s="140">
      <c r="A224" s="65" t="n">
        <v>10010221</v>
      </c>
      <c r="B224" s="66" t="inlineStr">
        <is>
          <t>أدوات كهربائية</t>
        </is>
      </c>
      <c r="C224" s="67" t="inlineStr"/>
      <c r="D224" s="67" t="inlineStr"/>
      <c r="E224" s="68" t="n">
        <v>0</v>
      </c>
      <c r="F224" s="69">
        <f>SUMIFS(الاضافة!$G$7:$G$60000,الاضافة!$H$7:$H$60000,"*اضاف*",الاضافة!$E$7:$E$60000,'أرصدة المخزن'!C224)</f>
        <v/>
      </c>
      <c r="G224" s="69">
        <f>SUMIFS(الصرف!$H$7:$H$60000,الصرف!$F$7:$F$60000,'أرصدة المخزن'!C224)</f>
        <v/>
      </c>
      <c r="H224" s="70">
        <f>E224+F224-G224</f>
        <v/>
      </c>
      <c r="I224" s="9" t="n"/>
      <c r="J224" s="9" t="n"/>
      <c r="M224" s="140" t="inlineStr">
        <is>
          <t>جوان 4 حيبوتي ظهر</t>
        </is>
      </c>
    </row>
    <row r="225" hidden="1" ht="24.6" customFormat="1" customHeight="1" s="140">
      <c r="A225" s="65" t="n">
        <v>10010222</v>
      </c>
      <c r="B225" s="66" t="inlineStr">
        <is>
          <t>أدوات كهربائية</t>
        </is>
      </c>
      <c r="C225" s="67" t="inlineStr"/>
      <c r="D225" s="67" t="inlineStr"/>
      <c r="E225" s="68" t="n">
        <v>0</v>
      </c>
      <c r="F225" s="69">
        <f>SUMIFS(الاضافة!$G$7:$G$60000,الاضافة!$H$7:$H$60000,"*اضاف*",الاضافة!$E$7:$E$60000,'أرصدة المخزن'!C225)</f>
        <v/>
      </c>
      <c r="G225" s="69">
        <f>SUMIFS(الصرف!$H$7:$H$60000,الصرف!$F$7:$F$60000,'أرصدة المخزن'!C225)</f>
        <v/>
      </c>
      <c r="H225" s="70">
        <f>E225+F225-G225</f>
        <v/>
      </c>
      <c r="I225" s="9" t="n"/>
      <c r="J225" s="9" t="n"/>
      <c r="M225" s="140" t="inlineStr">
        <is>
          <t>جوان 6 حيبوتي ظهر</t>
        </is>
      </c>
    </row>
    <row r="226" hidden="1" ht="24.6" customFormat="1" customHeight="1" s="140">
      <c r="A226" s="65" t="n">
        <v>10010223</v>
      </c>
      <c r="B226" s="66" t="inlineStr">
        <is>
          <t>أدوات كهربائية</t>
        </is>
      </c>
      <c r="C226" s="67" t="inlineStr"/>
      <c r="D226" s="67" t="inlineStr"/>
      <c r="E226" s="68" t="n">
        <v>0</v>
      </c>
      <c r="F226" s="69">
        <f>SUMIFS(الاضافة!$G$7:$G$60000,الاضافة!$H$7:$H$60000,"*اضاف*",الاضافة!$E$7:$E$60000,'أرصدة المخزن'!C226)</f>
        <v/>
      </c>
      <c r="G226" s="69">
        <f>SUMIFS(الصرف!$H$7:$H$60000,الصرف!$F$7:$F$60000,'أرصدة المخزن'!C226)</f>
        <v/>
      </c>
      <c r="H226" s="70">
        <f>E226+F226-G226</f>
        <v/>
      </c>
      <c r="I226" s="9" t="n"/>
      <c r="J226" s="9" t="n"/>
      <c r="M226" s="140" t="inlineStr">
        <is>
          <t>جوان جلد 1.5 عادي</t>
        </is>
      </c>
    </row>
    <row r="227" hidden="1" ht="24.6" customFormat="1" customHeight="1" s="140">
      <c r="A227" s="65" t="n">
        <v>10010224</v>
      </c>
      <c r="B227" s="66" t="inlineStr">
        <is>
          <t>أدوات كهربائية</t>
        </is>
      </c>
      <c r="C227" s="67" t="inlineStr"/>
      <c r="D227" s="67" t="inlineStr"/>
      <c r="E227" s="68" t="n">
        <v>0</v>
      </c>
      <c r="F227" s="69">
        <f>SUMIFS(الاضافة!$G$7:$G$60000,الاضافة!$H$7:$H$60000,"*اضاف*",الاضافة!$E$7:$E$60000,'أرصدة المخزن'!C227)</f>
        <v/>
      </c>
      <c r="G227" s="69">
        <f>SUMIFS(الصرف!$H$7:$H$60000,الصرف!$F$7:$F$60000,'أرصدة المخزن'!C227)</f>
        <v/>
      </c>
      <c r="H227" s="70">
        <f>E227+F227-G227</f>
        <v/>
      </c>
      <c r="I227" s="9" t="n"/>
      <c r="J227" s="9" t="n"/>
      <c r="M227" s="140" t="inlineStr">
        <is>
          <t>جوان جلد 150 مصفة</t>
        </is>
      </c>
    </row>
    <row r="228" hidden="1" ht="24.6" customFormat="1" customHeight="1" s="140">
      <c r="A228" s="65" t="n">
        <v>10010225</v>
      </c>
      <c r="B228" s="66" t="inlineStr">
        <is>
          <t>أدوات كهربائية</t>
        </is>
      </c>
      <c r="C228" s="67" t="inlineStr"/>
      <c r="D228" s="67" t="inlineStr"/>
      <c r="E228" s="68" t="n">
        <v>0</v>
      </c>
      <c r="F228" s="69">
        <f>SUMIFS(الاضافة!$G$7:$G$60000,الاضافة!$H$7:$H$60000,"*اضاف*",الاضافة!$E$7:$E$60000,'أرصدة المخزن'!C228)</f>
        <v/>
      </c>
      <c r="G228" s="69">
        <f>SUMIFS(الصرف!$H$7:$H$60000,الصرف!$F$7:$F$60000,'أرصدة المخزن'!C228)</f>
        <v/>
      </c>
      <c r="H228" s="70">
        <f>E228+F228-G228</f>
        <v/>
      </c>
      <c r="I228" s="9" t="n"/>
      <c r="J228" s="9" t="n"/>
      <c r="M228" s="140" t="inlineStr">
        <is>
          <t>جوان جلد 3 بوصة مخرم</t>
        </is>
      </c>
    </row>
    <row r="229" hidden="1" ht="24.6" customFormat="1" customHeight="1" s="140">
      <c r="A229" s="65" t="n">
        <v>10010226</v>
      </c>
      <c r="B229" s="66" t="inlineStr">
        <is>
          <t>أدوات كهربائية</t>
        </is>
      </c>
      <c r="C229" s="67" t="inlineStr"/>
      <c r="D229" s="67" t="inlineStr"/>
      <c r="E229" s="68" t="n">
        <v>0</v>
      </c>
      <c r="F229" s="69">
        <f>SUMIFS(الاضافة!$G$7:$G$60000,الاضافة!$H$7:$H$60000,"*اضاف*",الاضافة!$E$7:$E$60000,'أرصدة المخزن'!C229)</f>
        <v/>
      </c>
      <c r="G229" s="69">
        <f>SUMIFS(الصرف!$H$7:$H$60000,الصرف!$F$7:$F$60000,'أرصدة المخزن'!C229)</f>
        <v/>
      </c>
      <c r="H229" s="70">
        <f>E229+F229-G229</f>
        <v/>
      </c>
      <c r="I229" s="9" t="n"/>
      <c r="J229" s="9" t="n"/>
      <c r="M229" s="140" t="inlineStr">
        <is>
          <t>جوان جلد 4 بوصة مخرم</t>
        </is>
      </c>
    </row>
    <row r="230" hidden="1" ht="24.6" customFormat="1" customHeight="1" s="140">
      <c r="A230" s="65" t="n">
        <v>10010227</v>
      </c>
      <c r="B230" s="66" t="inlineStr">
        <is>
          <t>أدوات كهربائية</t>
        </is>
      </c>
      <c r="C230" s="67" t="inlineStr"/>
      <c r="D230" s="67" t="inlineStr"/>
      <c r="E230" s="68" t="n">
        <v>0</v>
      </c>
      <c r="F230" s="69">
        <f>SUMIFS(الاضافة!$G$7:$G$60000,الاضافة!$H$7:$H$60000,"*اضاف*",الاضافة!$E$7:$E$60000,'أرصدة المخزن'!C230)</f>
        <v/>
      </c>
      <c r="G230" s="69">
        <f>SUMIFS(الصرف!$H$7:$H$60000,الصرف!$F$7:$F$60000,'أرصدة المخزن'!C230)</f>
        <v/>
      </c>
      <c r="H230" s="70">
        <f>E230+F230-G230</f>
        <v/>
      </c>
      <c r="I230" s="9" t="n"/>
      <c r="J230" s="9" t="n"/>
      <c r="M230" s="140" t="inlineStr">
        <is>
          <t>جوان جلد 6 بوصة مخرم</t>
        </is>
      </c>
    </row>
    <row r="231" hidden="1" ht="24.6" customFormat="1" customHeight="1" s="140">
      <c r="A231" s="65" t="n">
        <v>10010228</v>
      </c>
      <c r="B231" s="66" t="inlineStr">
        <is>
          <t>أدوات كهربائية</t>
        </is>
      </c>
      <c r="C231" s="67" t="inlineStr"/>
      <c r="D231" s="67" t="inlineStr"/>
      <c r="E231" s="68" t="n">
        <v>0</v>
      </c>
      <c r="F231" s="69">
        <f>SUMIFS(الاضافة!$G$7:$G$60000,الاضافة!$H$7:$H$60000,"*اضاف*",الاضافة!$E$7:$E$60000,'أرصدة المخزن'!C231)</f>
        <v/>
      </c>
      <c r="G231" s="69">
        <f>SUMIFS(الصرف!$H$7:$H$60000,الصرف!$F$7:$F$60000,'أرصدة المخزن'!C231)</f>
        <v/>
      </c>
      <c r="H231" s="70">
        <f>E231+F231-G231</f>
        <v/>
      </c>
      <c r="I231" s="9" t="n"/>
      <c r="J231" s="9" t="n"/>
      <c r="M231" s="140" t="inlineStr">
        <is>
          <t>جوان جلد عادي 2 بوصة</t>
        </is>
      </c>
    </row>
    <row r="232" hidden="1" ht="24.6" customFormat="1" customHeight="1" s="140">
      <c r="A232" s="65" t="n">
        <v>10010229</v>
      </c>
      <c r="B232" s="66" t="inlineStr">
        <is>
          <t>أدوات كهربائية</t>
        </is>
      </c>
      <c r="C232" s="67" t="inlineStr"/>
      <c r="D232" s="67" t="inlineStr"/>
      <c r="E232" s="68" t="n">
        <v>0</v>
      </c>
      <c r="F232" s="69">
        <f>SUMIFS(الاضافة!$G$7:$G$60000,الاضافة!$H$7:$H$60000,"*اضاف*",الاضافة!$E$7:$E$60000,'أرصدة المخزن'!C232)</f>
        <v/>
      </c>
      <c r="G232" s="69">
        <f>SUMIFS(الصرف!$H$7:$H$60000,الصرف!$F$7:$F$60000,'أرصدة المخزن'!C232)</f>
        <v/>
      </c>
      <c r="H232" s="70">
        <f>E232+F232-G232</f>
        <v/>
      </c>
      <c r="I232" s="9" t="n"/>
      <c r="J232" s="9" t="n"/>
      <c r="M232" s="140" t="inlineStr">
        <is>
          <t>جوان جلد عادي 6 بوصة</t>
        </is>
      </c>
    </row>
    <row r="233" hidden="1" ht="24.6" customFormat="1" customHeight="1" s="140">
      <c r="A233" s="65" t="n">
        <v>10010230</v>
      </c>
      <c r="B233" s="66" t="inlineStr">
        <is>
          <t>أدوات كهربائية</t>
        </is>
      </c>
      <c r="C233" s="67" t="inlineStr"/>
      <c r="D233" s="67" t="inlineStr"/>
      <c r="E233" s="68" t="n">
        <v>0</v>
      </c>
      <c r="F233" s="69">
        <f>SUMIFS(الاضافة!$G$7:$G$60000,الاضافة!$H$7:$H$60000,"*اضاف*",الاضافة!$E$7:$E$60000,'أرصدة المخزن'!C233)</f>
        <v/>
      </c>
      <c r="G233" s="69">
        <f>SUMIFS(الصرف!$H$7:$H$60000,الصرف!$F$7:$F$60000,'أرصدة المخزن'!C233)</f>
        <v/>
      </c>
      <c r="H233" s="70">
        <f>E233+F233-G233</f>
        <v/>
      </c>
      <c r="I233" s="9" t="n"/>
      <c r="J233" s="9" t="n"/>
      <c r="M233" s="140" t="inlineStr">
        <is>
          <t>جوان جلد عادي 8 بوصة</t>
        </is>
      </c>
    </row>
    <row r="234" hidden="1" ht="24.6" customFormat="1" customHeight="1" s="140">
      <c r="A234" s="65" t="n">
        <v>10010231</v>
      </c>
      <c r="B234" s="66" t="inlineStr">
        <is>
          <t>أدوات كهربائية</t>
        </is>
      </c>
      <c r="C234" s="67" t="inlineStr"/>
      <c r="D234" s="67" t="inlineStr"/>
      <c r="E234" s="68" t="n">
        <v>0</v>
      </c>
      <c r="F234" s="69">
        <f>SUMIFS(الاضافة!$G$7:$G$60000,الاضافة!$H$7:$H$60000,"*اضاف*",الاضافة!$E$7:$E$60000,'أرصدة المخزن'!C234)</f>
        <v/>
      </c>
      <c r="G234" s="69">
        <f>SUMIFS(الصرف!$H$7:$H$60000,الصرف!$F$7:$F$60000,'أرصدة المخزن'!C234)</f>
        <v/>
      </c>
      <c r="H234" s="70">
        <f>E234+F234-G234</f>
        <v/>
      </c>
      <c r="I234" s="9" t="n"/>
      <c r="J234" s="9" t="n"/>
      <c r="M234" s="140" t="inlineStr">
        <is>
          <t>جوان طلمبة</t>
        </is>
      </c>
    </row>
    <row r="235" hidden="1" ht="24.6" customFormat="1" customHeight="1" s="140">
      <c r="A235" s="65" t="n">
        <v>10010232</v>
      </c>
      <c r="B235" s="66" t="inlineStr">
        <is>
          <t>أدوات كهربائية</t>
        </is>
      </c>
      <c r="C235" s="67" t="inlineStr"/>
      <c r="D235" s="67" t="inlineStr"/>
      <c r="E235" s="68" t="n">
        <v>0</v>
      </c>
      <c r="F235" s="69">
        <f>SUMIFS(الاضافة!$G$7:$G$60000,الاضافة!$H$7:$H$60000,"*اضاف*",الاضافة!$E$7:$E$60000,'أرصدة المخزن'!C235)</f>
        <v/>
      </c>
      <c r="G235" s="69">
        <f>SUMIFS(الصرف!$H$7:$H$60000,الصرف!$F$7:$F$60000,'أرصدة المخزن'!C235)</f>
        <v/>
      </c>
      <c r="H235" s="70">
        <f>E235+F235-G235</f>
        <v/>
      </c>
      <c r="I235" s="9" t="n"/>
      <c r="J235" s="9" t="n"/>
      <c r="M235" s="140" t="inlineStr">
        <is>
          <t>جوان فلانشة 3 بوصة ميتل مثقب</t>
        </is>
      </c>
    </row>
    <row r="236" hidden="1" ht="24.6" customFormat="1" customHeight="1" s="140">
      <c r="A236" s="65" t="n">
        <v>10010233</v>
      </c>
      <c r="B236" s="66" t="inlineStr">
        <is>
          <t>أدوات كهربائية</t>
        </is>
      </c>
      <c r="C236" s="67" t="inlineStr"/>
      <c r="D236" s="67" t="inlineStr"/>
      <c r="E236" s="68" t="n">
        <v>0</v>
      </c>
      <c r="F236" s="69">
        <f>SUMIFS(الاضافة!$G$7:$G$60000,الاضافة!$H$7:$H$60000,"*اضاف*",الاضافة!$E$7:$E$60000,'أرصدة المخزن'!C236)</f>
        <v/>
      </c>
      <c r="G236" s="69">
        <f>SUMIFS(الصرف!$H$7:$H$60000,الصرف!$F$7:$F$60000,'أرصدة المخزن'!C236)</f>
        <v/>
      </c>
      <c r="H236" s="70">
        <f>E236+F236-G236</f>
        <v/>
      </c>
      <c r="I236" s="9" t="n"/>
      <c r="J236" s="9" t="n"/>
      <c r="M236" s="140" t="inlineStr">
        <is>
          <t>جوان فلانشة 4 بوصة ميتل مثقب</t>
        </is>
      </c>
    </row>
    <row r="237" hidden="1" ht="24.6" customFormat="1" customHeight="1" s="140">
      <c r="A237" s="65" t="n">
        <v>10010234</v>
      </c>
      <c r="B237" s="66" t="inlineStr">
        <is>
          <t>أدوات كهربائية</t>
        </is>
      </c>
      <c r="C237" s="67" t="inlineStr"/>
      <c r="D237" s="67" t="inlineStr"/>
      <c r="E237" s="68" t="n">
        <v>0</v>
      </c>
      <c r="F237" s="69">
        <f>SUMIFS(الاضافة!$G$7:$G$60000,الاضافة!$H$7:$H$60000,"*اضاف*",الاضافة!$E$7:$E$60000,'أرصدة المخزن'!C237)</f>
        <v/>
      </c>
      <c r="G237" s="69">
        <f>SUMIFS(الصرف!$H$7:$H$60000,الصرف!$F$7:$F$60000,'أرصدة المخزن'!C237)</f>
        <v/>
      </c>
      <c r="H237" s="70">
        <f>E237+F237-G237</f>
        <v/>
      </c>
      <c r="I237" s="9" t="n"/>
      <c r="J237" s="9" t="n"/>
      <c r="M237" s="140" t="inlineStr">
        <is>
          <t>جوان مخرم 12 بوصة</t>
        </is>
      </c>
    </row>
    <row r="238" hidden="1" ht="24.6" customFormat="1" customHeight="1" s="140">
      <c r="A238" s="65" t="n">
        <v>10010235</v>
      </c>
      <c r="B238" s="66" t="inlineStr">
        <is>
          <t>أدوات كهربائية</t>
        </is>
      </c>
      <c r="C238" s="67" t="inlineStr"/>
      <c r="D238" s="67" t="inlineStr"/>
      <c r="E238" s="68" t="n">
        <v>0</v>
      </c>
      <c r="F238" s="69">
        <f>SUMIFS(الاضافة!$G$7:$G$60000,الاضافة!$H$7:$H$60000,"*اضاف*",الاضافة!$E$7:$E$60000,'أرصدة المخزن'!C238)</f>
        <v/>
      </c>
      <c r="G238" s="69">
        <f>SUMIFS(الصرف!$H$7:$H$60000,الصرف!$F$7:$F$60000,'أرصدة المخزن'!C238)</f>
        <v/>
      </c>
      <c r="H238" s="70">
        <f>E238+F238-G238</f>
        <v/>
      </c>
      <c r="I238" s="9" t="n"/>
      <c r="J238" s="9" t="n"/>
      <c r="M238" s="140" t="inlineStr">
        <is>
          <t>جوانات طلمبات الرفع 10 بوصة</t>
        </is>
      </c>
    </row>
    <row r="239" hidden="1" ht="24.6" customFormat="1" customHeight="1" s="140">
      <c r="A239" s="65" t="n">
        <v>10010236</v>
      </c>
      <c r="B239" s="66" t="inlineStr">
        <is>
          <t>أدوات كهربائية</t>
        </is>
      </c>
      <c r="C239" s="67" t="inlineStr"/>
      <c r="D239" s="67" t="inlineStr"/>
      <c r="E239" s="68" t="n">
        <v>0</v>
      </c>
      <c r="F239" s="69">
        <f>SUMIFS(الاضافة!$G$7:$G$60000,الاضافة!$H$7:$H$60000,"*اضاف*",الاضافة!$E$7:$E$60000,'أرصدة المخزن'!C239)</f>
        <v/>
      </c>
      <c r="G239" s="69">
        <f>SUMIFS(الصرف!$H$7:$H$60000,الصرف!$F$7:$F$60000,'أرصدة المخزن'!C239)</f>
        <v/>
      </c>
      <c r="H239" s="70">
        <f>E239+F239-G239</f>
        <v/>
      </c>
      <c r="I239" s="9" t="n"/>
      <c r="J239" s="9" t="n"/>
      <c r="M239" s="140" t="inlineStr">
        <is>
          <t>جوانتي جلد</t>
        </is>
      </c>
    </row>
    <row r="240" hidden="1" ht="24.6" customFormat="1" customHeight="1" s="140">
      <c r="A240" s="65" t="n">
        <v>10010237</v>
      </c>
      <c r="B240" s="66" t="inlineStr">
        <is>
          <t>أدوات كهربائية</t>
        </is>
      </c>
      <c r="C240" s="67" t="inlineStr"/>
      <c r="D240" s="67" t="inlineStr"/>
      <c r="E240" s="68" t="n">
        <v>0</v>
      </c>
      <c r="F240" s="69">
        <f>SUMIFS(الاضافة!$G$7:$G$60000,الاضافة!$H$7:$H$60000,"*اضاف*",الاضافة!$E$7:$E$60000,'أرصدة المخزن'!C240)</f>
        <v/>
      </c>
      <c r="G240" s="69">
        <f>SUMIFS(الصرف!$H$7:$H$60000,الصرف!$F$7:$F$60000,'أرصدة المخزن'!C240)</f>
        <v/>
      </c>
      <c r="H240" s="70">
        <f>E240+F240-G240</f>
        <v/>
      </c>
      <c r="I240" s="9" t="n"/>
      <c r="J240" s="9" t="n"/>
      <c r="M240" s="140" t="inlineStr">
        <is>
          <t>جوتة ريكم 3*50+25</t>
        </is>
      </c>
    </row>
    <row r="241" hidden="1" ht="24.6" customFormat="1" customHeight="1" s="140">
      <c r="A241" s="65" t="n">
        <v>10010238</v>
      </c>
      <c r="B241" s="66" t="inlineStr">
        <is>
          <t>أدوات كهربائية</t>
        </is>
      </c>
      <c r="C241" s="67" t="inlineStr"/>
      <c r="D241" s="67" t="inlineStr"/>
      <c r="E241" s="68" t="n">
        <v>0</v>
      </c>
      <c r="F241" s="69">
        <f>SUMIFS(الاضافة!$G$7:$G$60000,الاضافة!$H$7:$H$60000,"*اضاف*",الاضافة!$E$7:$E$60000,'أرصدة المخزن'!C241)</f>
        <v/>
      </c>
      <c r="G241" s="69">
        <f>SUMIFS(الصرف!$H$7:$H$60000,الصرف!$F$7:$F$60000,'أرصدة المخزن'!C241)</f>
        <v/>
      </c>
      <c r="H241" s="70">
        <f>E241+F241-G241</f>
        <v/>
      </c>
      <c r="I241" s="9" t="n"/>
      <c r="J241" s="9" t="n"/>
      <c r="M241" s="140" t="inlineStr">
        <is>
          <t>جيلتراب 110 واحد مخرج كومر</t>
        </is>
      </c>
    </row>
    <row r="242" hidden="1" ht="24.6" customFormat="1" customHeight="1" s="140">
      <c r="A242" s="65" t="n">
        <v>10010239</v>
      </c>
      <c r="B242" s="66" t="inlineStr">
        <is>
          <t>أدوات كهربائية</t>
        </is>
      </c>
      <c r="C242" s="67" t="inlineStr"/>
      <c r="D242" s="67" t="inlineStr"/>
      <c r="E242" s="68" t="n">
        <v>0</v>
      </c>
      <c r="F242" s="69">
        <f>SUMIFS(الاضافة!$G$7:$G$60000,الاضافة!$H$7:$H$60000,"*اضاف*",الاضافة!$E$7:$E$60000,'أرصدة المخزن'!C242)</f>
        <v/>
      </c>
      <c r="G242" s="69">
        <f>SUMIFS(الصرف!$H$7:$H$60000,الصرف!$F$7:$F$60000,'أرصدة المخزن'!C242)</f>
        <v/>
      </c>
      <c r="H242" s="70">
        <f>E242+F242-G242</f>
        <v/>
      </c>
      <c r="I242" s="9" t="n"/>
      <c r="J242" s="9" t="n"/>
      <c r="M242" s="140" t="inlineStr">
        <is>
          <t>حامل تكييف</t>
        </is>
      </c>
    </row>
    <row r="243" hidden="1" ht="24.6" customFormat="1" customHeight="1" s="140">
      <c r="A243" s="65" t="n">
        <v>10010240</v>
      </c>
      <c r="B243" s="66" t="inlineStr">
        <is>
          <t>أدوات كهربائية</t>
        </is>
      </c>
      <c r="C243" s="67" t="inlineStr"/>
      <c r="D243" s="67" t="inlineStr"/>
      <c r="E243" s="68" t="n">
        <v>0</v>
      </c>
      <c r="F243" s="69">
        <f>SUMIFS(الاضافة!$G$7:$G$60000,الاضافة!$H$7:$H$60000,"*اضاف*",الاضافة!$E$7:$E$60000,'أرصدة المخزن'!C243)</f>
        <v/>
      </c>
      <c r="G243" s="69">
        <f>SUMIFS(الصرف!$H$7:$H$60000,الصرف!$F$7:$F$60000,'أرصدة المخزن'!C243)</f>
        <v/>
      </c>
      <c r="H243" s="70">
        <f>E243+F243-G243</f>
        <v/>
      </c>
      <c r="I243" s="9" t="n"/>
      <c r="J243" s="9" t="n"/>
      <c r="M243" s="140" t="inlineStr">
        <is>
          <t>حامل حديد</t>
        </is>
      </c>
    </row>
    <row r="244" hidden="1" ht="24.6" customFormat="1" customHeight="1" s="140">
      <c r="A244" s="65" t="n">
        <v>10010241</v>
      </c>
      <c r="B244" s="66" t="inlineStr">
        <is>
          <t>أدوات كهربائية</t>
        </is>
      </c>
      <c r="C244" s="67" t="inlineStr"/>
      <c r="D244" s="67" t="inlineStr"/>
      <c r="E244" s="68" t="n">
        <v>0</v>
      </c>
      <c r="F244" s="69">
        <f>SUMIFS(الاضافة!$G$7:$G$60000,الاضافة!$H$7:$H$60000,"*اضاف*",الاضافة!$E$7:$E$60000,'أرصدة المخزن'!C244)</f>
        <v/>
      </c>
      <c r="G244" s="69">
        <f>SUMIFS(الصرف!$H$7:$H$60000,الصرف!$F$7:$F$60000,'أرصدة المخزن'!C244)</f>
        <v/>
      </c>
      <c r="H244" s="70">
        <f>E244+F244-G244</f>
        <v/>
      </c>
      <c r="I244" s="9" t="n"/>
      <c r="J244" s="9" t="n"/>
      <c r="M244" s="140" t="inlineStr">
        <is>
          <t>حامل منديل</t>
        </is>
      </c>
    </row>
    <row r="245" hidden="1" ht="24.6" customFormat="1" customHeight="1" s="140">
      <c r="A245" s="65" t="n">
        <v>10010242</v>
      </c>
      <c r="B245" s="66" t="inlineStr">
        <is>
          <t>أدوات كهربائية</t>
        </is>
      </c>
      <c r="C245" s="67" t="inlineStr"/>
      <c r="D245" s="67" t="inlineStr"/>
      <c r="E245" s="68" t="n">
        <v>0</v>
      </c>
      <c r="F245" s="69">
        <f>SUMIFS(الاضافة!$G$7:$G$60000,الاضافة!$H$7:$H$60000,"*اضاف*",الاضافة!$E$7:$E$60000,'أرصدة المخزن'!C245)</f>
        <v/>
      </c>
      <c r="G245" s="69">
        <f>SUMIFS(الصرف!$H$7:$H$60000,الصرف!$F$7:$F$60000,'أرصدة المخزن'!C245)</f>
        <v/>
      </c>
      <c r="H245" s="70">
        <f>E245+F245-G245</f>
        <v/>
      </c>
      <c r="I245" s="9" t="n"/>
      <c r="J245" s="9" t="n"/>
      <c r="M245" s="140" t="inlineStr">
        <is>
          <t>حجاري بدون يد</t>
        </is>
      </c>
    </row>
    <row r="246" hidden="1" ht="24.6" customFormat="1" customHeight="1" s="140">
      <c r="A246" s="65" t="n">
        <v>10010243</v>
      </c>
      <c r="B246" s="66" t="inlineStr">
        <is>
          <t>أدوات كهربائية</t>
        </is>
      </c>
      <c r="C246" s="67" t="inlineStr"/>
      <c r="D246" s="67" t="inlineStr"/>
      <c r="E246" s="68" t="n">
        <v>0</v>
      </c>
      <c r="F246" s="69">
        <f>SUMIFS(الاضافة!$G$7:$G$60000,الاضافة!$H$7:$H$60000,"*اضاف*",الاضافة!$E$7:$E$60000,'أرصدة المخزن'!C246)</f>
        <v/>
      </c>
      <c r="G246" s="69">
        <f>SUMIFS(الصرف!$H$7:$H$60000,الصرف!$F$7:$F$60000,'أرصدة المخزن'!C246)</f>
        <v/>
      </c>
      <c r="H246" s="70">
        <f>E246+F246-G246</f>
        <v/>
      </c>
      <c r="I246" s="9" t="n"/>
      <c r="J246" s="9" t="n"/>
      <c r="M246" s="140" t="inlineStr">
        <is>
          <t>حربة ببلر</t>
        </is>
      </c>
    </row>
    <row r="247" hidden="1" ht="24.6" customFormat="1" customHeight="1" s="140">
      <c r="A247" s="65" t="n">
        <v>10010244</v>
      </c>
      <c r="B247" s="66" t="inlineStr">
        <is>
          <t>أدوات كهربائية</t>
        </is>
      </c>
      <c r="C247" s="67" t="inlineStr"/>
      <c r="D247" s="67" t="inlineStr"/>
      <c r="E247" s="68" t="n">
        <v>0</v>
      </c>
      <c r="F247" s="69">
        <f>SUMIFS(الاضافة!$G$7:$G$60000,الاضافة!$H$7:$H$60000,"*اضاف*",الاضافة!$E$7:$E$60000,'أرصدة المخزن'!C247)</f>
        <v/>
      </c>
      <c r="G247" s="69">
        <f>SUMIFS(الصرف!$H$7:$H$60000,الصرف!$F$7:$F$60000,'أرصدة المخزن'!C247)</f>
        <v/>
      </c>
      <c r="H247" s="70">
        <f>E247+F247-G247</f>
        <v/>
      </c>
      <c r="I247" s="9" t="n"/>
      <c r="J247" s="9" t="n"/>
      <c r="M247" s="140" t="inlineStr">
        <is>
          <t>حربة تثبيت 20 سم</t>
        </is>
      </c>
    </row>
    <row r="248" hidden="1" ht="24.6" customFormat="1" customHeight="1" s="140">
      <c r="A248" s="65" t="n">
        <v>10010245</v>
      </c>
      <c r="B248" s="66" t="inlineStr">
        <is>
          <t>أدوات كهربائية</t>
        </is>
      </c>
      <c r="C248" s="67" t="inlineStr"/>
      <c r="D248" s="67" t="inlineStr"/>
      <c r="E248" s="68" t="n">
        <v>0</v>
      </c>
      <c r="F248" s="69">
        <f>SUMIFS(الاضافة!$G$7:$G$60000,الاضافة!$H$7:$H$60000,"*اضاف*",الاضافة!$E$7:$E$60000,'أرصدة المخزن'!C248)</f>
        <v/>
      </c>
      <c r="G248" s="69">
        <f>SUMIFS(الصرف!$H$7:$H$60000,الصرف!$F$7:$F$60000,'أرصدة المخزن'!C248)</f>
        <v/>
      </c>
      <c r="H248" s="70">
        <f>E248+F248-G248</f>
        <v/>
      </c>
      <c r="I248" s="9" t="n"/>
      <c r="J248" s="9" t="n"/>
      <c r="M248" s="140" t="inlineStr">
        <is>
          <t>حربة تثبيت 30 سم</t>
        </is>
      </c>
    </row>
    <row r="249" hidden="1" ht="24.6" customFormat="1" customHeight="1" s="140">
      <c r="A249" s="65" t="n">
        <v>10010246</v>
      </c>
      <c r="B249" s="66" t="inlineStr">
        <is>
          <t>أدوات كهربائية</t>
        </is>
      </c>
      <c r="C249" s="67" t="inlineStr"/>
      <c r="D249" s="67" t="inlineStr"/>
      <c r="E249" s="68" t="n">
        <v>0</v>
      </c>
      <c r="F249" s="69">
        <f>SUMIFS(الاضافة!$G$7:$G$60000,الاضافة!$H$7:$H$60000,"*اضاف*",الاضافة!$E$7:$E$60000,'أرصدة المخزن'!C249)</f>
        <v/>
      </c>
      <c r="G249" s="69">
        <f>SUMIFS(الصرف!$H$7:$H$60000,الصرف!$F$7:$F$60000,'أرصدة المخزن'!C249)</f>
        <v/>
      </c>
      <c r="H249" s="70">
        <f>E249+F249-G249</f>
        <v/>
      </c>
      <c r="I249" s="9" t="n"/>
      <c r="J249" s="9" t="n"/>
      <c r="M249" s="140" t="inlineStr">
        <is>
          <t>حزام قماش</t>
        </is>
      </c>
    </row>
    <row r="250" hidden="1" ht="24.6" customFormat="1" customHeight="1" s="140">
      <c r="A250" s="65" t="n">
        <v>10010247</v>
      </c>
      <c r="B250" s="66" t="inlineStr">
        <is>
          <t>أدوات كهربائية</t>
        </is>
      </c>
      <c r="C250" s="67" t="inlineStr"/>
      <c r="D250" s="67" t="inlineStr"/>
      <c r="E250" s="68" t="n">
        <v>0</v>
      </c>
      <c r="F250" s="69">
        <f>SUMIFS(الاضافة!$G$7:$G$60000,الاضافة!$H$7:$H$60000,"*اضاف*",الاضافة!$E$7:$E$60000,'أرصدة المخزن'!C250)</f>
        <v/>
      </c>
      <c r="G250" s="69">
        <f>SUMIFS(الصرف!$H$7:$H$60000,الصرف!$F$7:$F$60000,'أرصدة المخزن'!C250)</f>
        <v/>
      </c>
      <c r="H250" s="70">
        <f>E250+F250-G250</f>
        <v/>
      </c>
      <c r="I250" s="9" t="n"/>
      <c r="J250" s="9" t="n"/>
      <c r="M250" s="140" t="inlineStr">
        <is>
          <t>حلق الوميتال</t>
        </is>
      </c>
    </row>
    <row r="251" hidden="1" ht="24.6" customFormat="1" customHeight="1" s="140">
      <c r="A251" s="65" t="n">
        <v>10010248</v>
      </c>
      <c r="B251" s="66" t="inlineStr">
        <is>
          <t>أدوات كهربائية</t>
        </is>
      </c>
      <c r="C251" s="67" t="inlineStr"/>
      <c r="D251" s="67" t="inlineStr"/>
      <c r="E251" s="68" t="n">
        <v>0</v>
      </c>
      <c r="F251" s="69">
        <f>SUMIFS(الاضافة!$G$7:$G$60000,الاضافة!$H$7:$H$60000,"*اضاف*",الاضافة!$E$7:$E$60000,'أرصدة المخزن'!C251)</f>
        <v/>
      </c>
      <c r="G251" s="69">
        <f>SUMIFS(الصرف!$H$7:$H$60000,الصرف!$F$7:$F$60000,'أرصدة المخزن'!C251)</f>
        <v/>
      </c>
      <c r="H251" s="70">
        <f>E251+F251-G251</f>
        <v/>
      </c>
      <c r="I251" s="9" t="n"/>
      <c r="J251" s="9" t="n"/>
      <c r="M251" s="140" t="inlineStr">
        <is>
          <t>حنفية 0.5 بوصة مجمعة</t>
        </is>
      </c>
    </row>
    <row r="252" hidden="1" ht="24.6" customFormat="1" customHeight="1" s="140">
      <c r="A252" s="65" t="n">
        <v>10010249</v>
      </c>
      <c r="B252" s="66" t="inlineStr">
        <is>
          <t>أدوات كهربائية</t>
        </is>
      </c>
      <c r="C252" s="67" t="inlineStr"/>
      <c r="D252" s="67" t="inlineStr"/>
      <c r="E252" s="68" t="n">
        <v>0</v>
      </c>
      <c r="F252" s="69">
        <f>SUMIFS(الاضافة!$G$7:$G$60000,الاضافة!$H$7:$H$60000,"*اضاف*",الاضافة!$E$7:$E$60000,'أرصدة المخزن'!C252)</f>
        <v/>
      </c>
      <c r="G252" s="69">
        <f>SUMIFS(الصرف!$H$7:$H$60000,الصرف!$F$7:$F$60000,'أرصدة المخزن'!C252)</f>
        <v/>
      </c>
      <c r="H252" s="70">
        <f>E252+F252-G252</f>
        <v/>
      </c>
      <c r="I252" s="9" t="n"/>
      <c r="J252" s="9" t="n"/>
      <c r="M252" s="140" t="inlineStr">
        <is>
          <t>حنفية 3/4 بوصة بولي</t>
        </is>
      </c>
    </row>
    <row r="253" hidden="1" ht="24.6" customFormat="1" customHeight="1" s="140">
      <c r="A253" s="65" t="n">
        <v>10010250</v>
      </c>
      <c r="B253" s="66" t="inlineStr">
        <is>
          <t>أدوات كهربائية</t>
        </is>
      </c>
      <c r="C253" s="67" t="inlineStr"/>
      <c r="D253" s="67" t="inlineStr"/>
      <c r="E253" s="68" t="n">
        <v>0</v>
      </c>
      <c r="F253" s="69">
        <f>SUMIFS(الاضافة!$G$7:$G$60000,الاضافة!$H$7:$H$60000,"*اضاف*",الاضافة!$E$7:$E$60000,'أرصدة المخزن'!C253)</f>
        <v/>
      </c>
      <c r="G253" s="69">
        <f>SUMIFS(الصرف!$H$7:$H$60000,الصرف!$F$7:$F$60000,'أرصدة المخزن'!C253)</f>
        <v/>
      </c>
      <c r="H253" s="70">
        <f>E253+F253-G253</f>
        <v/>
      </c>
      <c r="I253" s="9" t="n"/>
      <c r="J253" s="9" t="n"/>
      <c r="M253" s="140" t="inlineStr">
        <is>
          <t>حنفية غسالة BG</t>
        </is>
      </c>
    </row>
    <row r="254" hidden="1" ht="24.6" customFormat="1" customHeight="1" s="140">
      <c r="A254" s="65" t="n">
        <v>10010251</v>
      </c>
      <c r="B254" s="66" t="inlineStr">
        <is>
          <t>أدوات كهربائية</t>
        </is>
      </c>
      <c r="C254" s="67" t="inlineStr"/>
      <c r="D254" s="67" t="inlineStr"/>
      <c r="E254" s="68" t="n">
        <v>0</v>
      </c>
      <c r="F254" s="69">
        <f>SUMIFS(الاضافة!$G$7:$G$60000,الاضافة!$H$7:$H$60000,"*اضاف*",الاضافة!$E$7:$E$60000,'أرصدة المخزن'!C254)</f>
        <v/>
      </c>
      <c r="G254" s="69">
        <f>SUMIFS(الصرف!$H$7:$H$60000,الصرف!$F$7:$F$60000,'أرصدة المخزن'!C254)</f>
        <v/>
      </c>
      <c r="H254" s="70">
        <f>E254+F254-G254</f>
        <v/>
      </c>
      <c r="I254" s="9" t="n"/>
      <c r="J254" s="9" t="n"/>
      <c r="M254" s="140" t="inlineStr">
        <is>
          <t>حنفية فلتر</t>
        </is>
      </c>
    </row>
    <row r="255" hidden="1" ht="24.6" customFormat="1" customHeight="1" s="140">
      <c r="A255" s="65" t="n">
        <v>10010252</v>
      </c>
      <c r="B255" s="66" t="inlineStr">
        <is>
          <t>أدوات كهربائية</t>
        </is>
      </c>
      <c r="C255" s="67" t="inlineStr"/>
      <c r="D255" s="67" t="inlineStr"/>
      <c r="E255" s="68" t="n">
        <v>0</v>
      </c>
      <c r="F255" s="69">
        <f>SUMIFS(الاضافة!$G$7:$G$60000,الاضافة!$H$7:$H$60000,"*اضاف*",الاضافة!$E$7:$E$60000,'أرصدة المخزن'!C255)</f>
        <v/>
      </c>
      <c r="G255" s="69">
        <f>SUMIFS(الصرف!$H$7:$H$60000,الصرف!$F$7:$F$60000,'أرصدة المخزن'!C255)</f>
        <v/>
      </c>
      <c r="H255" s="70">
        <f>E255+F255-G255</f>
        <v/>
      </c>
      <c r="I255" s="9" t="n"/>
      <c r="J255" s="9" t="n"/>
      <c r="M255" s="140" t="inlineStr">
        <is>
          <t>خرزان تسليك صرف صحي</t>
        </is>
      </c>
    </row>
    <row r="256" hidden="1" ht="24.6" customFormat="1" customHeight="1" s="140">
      <c r="A256" s="65" t="n">
        <v>10010253</v>
      </c>
      <c r="B256" s="66" t="inlineStr">
        <is>
          <t>أدوات كهربائية</t>
        </is>
      </c>
      <c r="C256" s="67" t="inlineStr"/>
      <c r="D256" s="67" t="inlineStr"/>
      <c r="E256" s="68" t="n">
        <v>0</v>
      </c>
      <c r="F256" s="69">
        <f>SUMIFS(الاضافة!$G$7:$G$60000,الاضافة!$H$7:$H$60000,"*اضاف*",الاضافة!$E$7:$E$60000,'أرصدة المخزن'!C256)</f>
        <v/>
      </c>
      <c r="G256" s="69">
        <f>SUMIFS(الصرف!$H$7:$H$60000,الصرف!$F$7:$F$60000,'أرصدة المخزن'!C256)</f>
        <v/>
      </c>
      <c r="H256" s="70">
        <f>E256+F256-G256</f>
        <v/>
      </c>
      <c r="I256" s="9" t="n"/>
      <c r="J256" s="9" t="n"/>
      <c r="M256" s="140" t="inlineStr">
        <is>
          <t>خرطوم 30 متر</t>
        </is>
      </c>
    </row>
    <row r="257" hidden="1" ht="24.6" customFormat="1" customHeight="1" s="140">
      <c r="A257" s="65" t="n">
        <v>10010254</v>
      </c>
      <c r="B257" s="66" t="inlineStr">
        <is>
          <t>أدوات كهربائية</t>
        </is>
      </c>
      <c r="C257" s="67" t="inlineStr"/>
      <c r="D257" s="67" t="inlineStr"/>
      <c r="E257" s="68" t="n">
        <v>0</v>
      </c>
      <c r="F257" s="69">
        <f>SUMIFS(الاضافة!$G$7:$G$60000,الاضافة!$H$7:$H$60000,"*اضاف*",الاضافة!$E$7:$E$60000,'أرصدة المخزن'!C257)</f>
        <v/>
      </c>
      <c r="G257" s="69">
        <f>SUMIFS(الصرف!$H$7:$H$60000,الصرف!$F$7:$F$60000,'أرصدة المخزن'!C257)</f>
        <v/>
      </c>
      <c r="H257" s="70">
        <f>E257+F257-G257</f>
        <v/>
      </c>
      <c r="I257" s="9" t="n"/>
      <c r="J257" s="9" t="n"/>
      <c r="M257" s="140" t="inlineStr">
        <is>
          <t>خرطوم فلتر</t>
        </is>
      </c>
    </row>
    <row r="258" hidden="1" ht="24.6" customFormat="1" customHeight="1" s="140">
      <c r="A258" s="65" t="n">
        <v>10010255</v>
      </c>
      <c r="B258" s="66" t="inlineStr">
        <is>
          <t>أدوات كهربائية</t>
        </is>
      </c>
      <c r="C258" s="67" t="inlineStr"/>
      <c r="D258" s="67" t="inlineStr"/>
      <c r="E258" s="68" t="n">
        <v>0</v>
      </c>
      <c r="F258" s="69">
        <f>SUMIFS(الاضافة!$G$7:$G$60000,الاضافة!$H$7:$H$60000,"*اضاف*",الاضافة!$E$7:$E$60000,'أرصدة المخزن'!C258)</f>
        <v/>
      </c>
      <c r="G258" s="69">
        <f>SUMIFS(الصرف!$H$7:$H$60000,الصرف!$F$7:$F$60000,'أرصدة المخزن'!C258)</f>
        <v/>
      </c>
      <c r="H258" s="70">
        <f>E258+F258-G258</f>
        <v/>
      </c>
      <c r="I258" s="9" t="n"/>
      <c r="J258" s="9" t="n"/>
      <c r="M258" s="140" t="inlineStr">
        <is>
          <t>خرطوم كومر 30 سم</t>
        </is>
      </c>
    </row>
    <row r="259" hidden="1" ht="24.6" customFormat="1" customHeight="1" s="140">
      <c r="A259" s="65" t="n">
        <v>10010256</v>
      </c>
      <c r="B259" s="66" t="inlineStr">
        <is>
          <t>أدوات كهربائية</t>
        </is>
      </c>
      <c r="C259" s="67" t="inlineStr"/>
      <c r="D259" s="67" t="inlineStr"/>
      <c r="E259" s="68" t="n">
        <v>0</v>
      </c>
      <c r="F259" s="69">
        <f>SUMIFS(الاضافة!$G$7:$G$60000,الاضافة!$H$7:$H$60000,"*اضاف*",الاضافة!$E$7:$E$60000,'أرصدة المخزن'!C259)</f>
        <v/>
      </c>
      <c r="G259" s="69">
        <f>SUMIFS(الصرف!$H$7:$H$60000,الصرف!$F$7:$F$60000,'أرصدة المخزن'!C259)</f>
        <v/>
      </c>
      <c r="H259" s="70">
        <f>E259+F259-G259</f>
        <v/>
      </c>
      <c r="I259" s="9" t="n"/>
      <c r="J259" s="9" t="n"/>
      <c r="M259" s="140" t="inlineStr">
        <is>
          <t>خرطوم مصطفي محمود 23 مم بالمتر</t>
        </is>
      </c>
    </row>
    <row r="260" hidden="1" ht="24.6" customFormat="1" customHeight="1" s="140">
      <c r="A260" s="65" t="n">
        <v>10010257</v>
      </c>
      <c r="B260" s="66" t="inlineStr">
        <is>
          <t>أدوات كهربائية</t>
        </is>
      </c>
      <c r="C260" s="67" t="inlineStr"/>
      <c r="D260" s="67" t="inlineStr"/>
      <c r="E260" s="68" t="n">
        <v>0</v>
      </c>
      <c r="F260" s="69">
        <f>SUMIFS(الاضافة!$G$7:$G$60000,الاضافة!$H$7:$H$60000,"*اضاف*",الاضافة!$E$7:$E$60000,'أرصدة المخزن'!C260)</f>
        <v/>
      </c>
      <c r="G260" s="69">
        <f>SUMIFS(الصرف!$H$7:$H$60000,الصرف!$F$7:$F$60000,'أرصدة المخزن'!C260)</f>
        <v/>
      </c>
      <c r="H260" s="70">
        <f>E260+F260-G260</f>
        <v/>
      </c>
      <c r="I260" s="9" t="n"/>
      <c r="J260" s="9" t="n"/>
      <c r="M260" s="140" t="inlineStr">
        <is>
          <t>خشب</t>
        </is>
      </c>
    </row>
    <row r="261" hidden="1" ht="24.6" customFormat="1" customHeight="1" s="140">
      <c r="A261" s="65" t="n">
        <v>10010258</v>
      </c>
      <c r="B261" s="66" t="inlineStr">
        <is>
          <t>أدوات كهربائية</t>
        </is>
      </c>
      <c r="C261" s="67" t="inlineStr"/>
      <c r="D261" s="67" t="inlineStr"/>
      <c r="E261" s="68" t="n">
        <v>0</v>
      </c>
      <c r="F261" s="69">
        <f>SUMIFS(الاضافة!$G$7:$G$60000,الاضافة!$H$7:$H$60000,"*اضاف*",الاضافة!$E$7:$E$60000,'أرصدة المخزن'!C261)</f>
        <v/>
      </c>
      <c r="G261" s="69">
        <f>SUMIFS(الصرف!$H$7:$H$60000,الصرف!$F$7:$F$60000,'أرصدة المخزن'!C261)</f>
        <v/>
      </c>
      <c r="H261" s="70">
        <f>E261+F261-G261</f>
        <v/>
      </c>
      <c r="I261" s="9" t="n"/>
      <c r="J261" s="9" t="n"/>
      <c r="M261" s="140" t="inlineStr">
        <is>
          <t>خشب عرض 3 سم تخانة 2 سم</t>
        </is>
      </c>
    </row>
    <row r="262" hidden="1" ht="24.6" customFormat="1" customHeight="1" s="140">
      <c r="A262" s="65" t="n">
        <v>10010259</v>
      </c>
      <c r="B262" s="66" t="inlineStr">
        <is>
          <t>أدوات كهربائية</t>
        </is>
      </c>
      <c r="C262" s="67" t="inlineStr"/>
      <c r="D262" s="67" t="inlineStr"/>
      <c r="E262" s="68" t="n">
        <v>0</v>
      </c>
      <c r="F262" s="69">
        <f>SUMIFS(الاضافة!$G$7:$G$60000,الاضافة!$H$7:$H$60000,"*اضاف*",الاضافة!$E$7:$E$60000,'أرصدة المخزن'!C262)</f>
        <v/>
      </c>
      <c r="G262" s="69">
        <f>SUMIFS(الصرف!$H$7:$H$60000,الصرف!$F$7:$F$60000,'أرصدة المخزن'!C262)</f>
        <v/>
      </c>
      <c r="H262" s="70">
        <f>E262+F262-G262</f>
        <v/>
      </c>
      <c r="I262" s="9" t="n"/>
      <c r="J262" s="9" t="n"/>
      <c r="M262" s="140" t="inlineStr">
        <is>
          <t>خلية ضوئية</t>
        </is>
      </c>
    </row>
    <row r="263" hidden="1" ht="24.6" customFormat="1" customHeight="1" s="140">
      <c r="A263" s="65" t="n">
        <v>10010260</v>
      </c>
      <c r="B263" s="66" t="inlineStr">
        <is>
          <t>أدوات كهربائية</t>
        </is>
      </c>
      <c r="C263" s="67" t="inlineStr"/>
      <c r="D263" s="67" t="inlineStr"/>
      <c r="E263" s="68" t="n">
        <v>0</v>
      </c>
      <c r="F263" s="69">
        <f>SUMIFS(الاضافة!$G$7:$G$60000,الاضافة!$H$7:$H$60000,"*اضاف*",الاضافة!$E$7:$E$60000,'أرصدة المخزن'!C263)</f>
        <v/>
      </c>
      <c r="G263" s="69">
        <f>SUMIFS(الصرف!$H$7:$H$60000,الصرف!$F$7:$F$60000,'أرصدة المخزن'!C263)</f>
        <v/>
      </c>
      <c r="H263" s="70">
        <f>E263+F263-G263</f>
        <v/>
      </c>
      <c r="I263" s="9" t="n"/>
      <c r="J263" s="9" t="n"/>
      <c r="M263" s="140" t="inlineStr">
        <is>
          <t>دلفة سلك</t>
        </is>
      </c>
    </row>
    <row r="264" hidden="1" ht="24.6" customFormat="1" customHeight="1" s="140">
      <c r="A264" s="65" t="n">
        <v>10010261</v>
      </c>
      <c r="B264" s="66" t="inlineStr">
        <is>
          <t>أدوات كهربائية</t>
        </is>
      </c>
      <c r="C264" s="67" t="inlineStr"/>
      <c r="D264" s="67" t="inlineStr"/>
      <c r="E264" s="68" t="n">
        <v>0</v>
      </c>
      <c r="F264" s="69">
        <f>SUMIFS(الاضافة!$G$7:$G$60000,الاضافة!$H$7:$H$60000,"*اضاف*",الاضافة!$E$7:$E$60000,'أرصدة المخزن'!C264)</f>
        <v/>
      </c>
      <c r="G264" s="69">
        <f>SUMIFS(الصرف!$H$7:$H$60000,الصرف!$F$7:$F$60000,'أرصدة المخزن'!C264)</f>
        <v/>
      </c>
      <c r="H264" s="70">
        <f>E264+F264-G264</f>
        <v/>
      </c>
      <c r="I264" s="9" t="n"/>
      <c r="J264" s="9" t="n"/>
      <c r="M264" s="140" t="inlineStr">
        <is>
          <t>دولاب  حفظ ملفات 120 سم * 2 متر</t>
        </is>
      </c>
    </row>
    <row r="265" hidden="1" ht="24.6" customFormat="1" customHeight="1" s="140">
      <c r="A265" s="65" t="n">
        <v>10010262</v>
      </c>
      <c r="B265" s="66" t="inlineStr">
        <is>
          <t>أدوات كهربائية</t>
        </is>
      </c>
      <c r="C265" s="67" t="inlineStr"/>
      <c r="D265" s="67" t="inlineStr"/>
      <c r="E265" s="68" t="n">
        <v>0</v>
      </c>
      <c r="F265" s="69">
        <f>SUMIFS(الاضافة!$G$7:$G$60000,الاضافة!$H$7:$H$60000,"*اضاف*",الاضافة!$E$7:$E$60000,'أرصدة المخزن'!C265)</f>
        <v/>
      </c>
      <c r="G265" s="69">
        <f>SUMIFS(الصرف!$H$7:$H$60000,الصرف!$F$7:$F$60000,'أرصدة المخزن'!C265)</f>
        <v/>
      </c>
      <c r="H265" s="70">
        <f>E265+F265-G265</f>
        <v/>
      </c>
      <c r="I265" s="9" t="n"/>
      <c r="J265" s="9" t="n"/>
      <c r="M265" s="140" t="inlineStr">
        <is>
          <t>دويل</t>
        </is>
      </c>
    </row>
    <row r="266" hidden="1" ht="24.6" customFormat="1" customHeight="1" s="140">
      <c r="A266" s="65" t="n">
        <v>10010263</v>
      </c>
      <c r="B266" s="66" t="inlineStr">
        <is>
          <t>أدوات كهربائية</t>
        </is>
      </c>
      <c r="C266" s="67" t="inlineStr"/>
      <c r="D266" s="67" t="inlineStr"/>
      <c r="E266" s="68" t="n">
        <v>0</v>
      </c>
      <c r="F266" s="69">
        <f>SUMIFS(الاضافة!$G$7:$G$60000,الاضافة!$H$7:$H$60000,"*اضاف*",الاضافة!$E$7:$E$60000,'أرصدة المخزن'!C266)</f>
        <v/>
      </c>
      <c r="G266" s="69">
        <f>SUMIFS(الصرف!$H$7:$H$60000,الصرف!$F$7:$F$60000,'أرصدة المخزن'!C266)</f>
        <v/>
      </c>
      <c r="H266" s="70">
        <f>E266+F266-G266</f>
        <v/>
      </c>
      <c r="I266" s="9" t="n"/>
      <c r="J266" s="9" t="n"/>
      <c r="M266" s="140" t="inlineStr">
        <is>
          <t>ديزل كهرباء 19 كيلو ( يحتاج صيانة )</t>
        </is>
      </c>
    </row>
    <row r="267" hidden="1" ht="24.6" customFormat="1" customHeight="1" s="140">
      <c r="A267" s="65" t="n">
        <v>10010264</v>
      </c>
      <c r="B267" s="66" t="inlineStr">
        <is>
          <t>أدوات كهربائية</t>
        </is>
      </c>
      <c r="C267" s="67" t="inlineStr"/>
      <c r="D267" s="67" t="inlineStr"/>
      <c r="E267" s="68" t="n">
        <v>0</v>
      </c>
      <c r="F267" s="69">
        <f>SUMIFS(الاضافة!$G$7:$G$60000,الاضافة!$H$7:$H$60000,"*اضاف*",الاضافة!$E$7:$E$60000,'أرصدة المخزن'!C267)</f>
        <v/>
      </c>
      <c r="G267" s="69">
        <f>SUMIFS(الصرف!$H$7:$H$60000,الصرف!$F$7:$F$60000,'أرصدة المخزن'!C267)</f>
        <v/>
      </c>
      <c r="H267" s="70">
        <f>E267+F267-G267</f>
        <v/>
      </c>
      <c r="I267" s="9" t="n"/>
      <c r="J267" s="9" t="n"/>
      <c r="M267" s="140" t="inlineStr">
        <is>
          <t>ذراع زانة</t>
        </is>
      </c>
    </row>
    <row r="268" hidden="1" ht="24.6" customFormat="1" customHeight="1" s="140">
      <c r="A268" s="65" t="n">
        <v>10010265</v>
      </c>
      <c r="B268" s="66" t="inlineStr">
        <is>
          <t>أدوات كهربائية</t>
        </is>
      </c>
      <c r="C268" s="67" t="inlineStr"/>
      <c r="D268" s="67" t="inlineStr"/>
      <c r="E268" s="68" t="n">
        <v>0</v>
      </c>
      <c r="F268" s="69">
        <f>SUMIFS(الاضافة!$G$7:$G$60000,الاضافة!$H$7:$H$60000,"*اضاف*",الاضافة!$E$7:$E$60000,'أرصدة المخزن'!C268)</f>
        <v/>
      </c>
      <c r="G268" s="69">
        <f>SUMIFS(الصرف!$H$7:$H$60000,الصرف!$F$7:$F$60000,'أرصدة المخزن'!C268)</f>
        <v/>
      </c>
      <c r="H268" s="70">
        <f>E268+F268-G268</f>
        <v/>
      </c>
      <c r="I268" s="9" t="n"/>
      <c r="J268" s="9" t="n"/>
      <c r="M268" s="140" t="inlineStr">
        <is>
          <t>راس خط  كومر 50 /بوصة و نص</t>
        </is>
      </c>
    </row>
    <row r="269" hidden="1" ht="24.6" customFormat="1" customHeight="1" s="140">
      <c r="A269" s="65" t="n">
        <v>10010266</v>
      </c>
      <c r="B269" s="66" t="inlineStr">
        <is>
          <t>أدوات كهربائية</t>
        </is>
      </c>
      <c r="C269" s="67" t="inlineStr"/>
      <c r="D269" s="67" t="inlineStr"/>
      <c r="E269" s="68" t="n">
        <v>0</v>
      </c>
      <c r="F269" s="69">
        <f>SUMIFS(الاضافة!$G$7:$G$60000,الاضافة!$H$7:$H$60000,"*اضاف*",الاضافة!$E$7:$E$60000,'أرصدة المخزن'!C269)</f>
        <v/>
      </c>
      <c r="G269" s="69">
        <f>SUMIFS(الصرف!$H$7:$H$60000,الصرف!$F$7:$F$60000,'أرصدة المخزن'!C269)</f>
        <v/>
      </c>
      <c r="H269" s="70">
        <f>E269+F269-G269</f>
        <v/>
      </c>
      <c r="I269" s="9" t="n"/>
      <c r="J269" s="9" t="n"/>
      <c r="M269" s="140" t="inlineStr">
        <is>
          <t>راس خط 50/1</t>
        </is>
      </c>
    </row>
    <row r="270" hidden="1" ht="24.6" customFormat="1" customHeight="1" s="140">
      <c r="A270" s="65" t="n">
        <v>10010267</v>
      </c>
      <c r="B270" s="66" t="inlineStr">
        <is>
          <t>أدوات كهربائية</t>
        </is>
      </c>
      <c r="C270" s="67" t="inlineStr"/>
      <c r="D270" s="67" t="inlineStr"/>
      <c r="E270" s="68" t="n">
        <v>0</v>
      </c>
      <c r="F270" s="69">
        <f>SUMIFS(الاضافة!$G$7:$G$60000,الاضافة!$H$7:$H$60000,"*اضاف*",الاضافة!$E$7:$E$60000,'أرصدة المخزن'!C270)</f>
        <v/>
      </c>
      <c r="G270" s="69">
        <f>SUMIFS(الصرف!$H$7:$H$60000,الصرف!$F$7:$F$60000,'أرصدة المخزن'!C270)</f>
        <v/>
      </c>
      <c r="H270" s="70">
        <f>E270+F270-G270</f>
        <v/>
      </c>
      <c r="I270" s="9" t="n"/>
      <c r="J270" s="9" t="n"/>
      <c r="M270" s="140" t="inlineStr">
        <is>
          <t>راس خط خارجي 1*32</t>
        </is>
      </c>
    </row>
    <row r="271" hidden="1" ht="24.6" customFormat="1" customHeight="1" s="140">
      <c r="A271" s="65" t="n">
        <v>10010268</v>
      </c>
      <c r="B271" s="66" t="inlineStr">
        <is>
          <t>أدوات كهربائية</t>
        </is>
      </c>
      <c r="C271" s="67" t="inlineStr"/>
      <c r="D271" s="67" t="inlineStr"/>
      <c r="E271" s="68" t="n">
        <v>0</v>
      </c>
      <c r="F271" s="69">
        <f>SUMIFS(الاضافة!$G$7:$G$60000,الاضافة!$H$7:$H$60000,"*اضاف*",الاضافة!$E$7:$E$60000,'أرصدة المخزن'!C271)</f>
        <v/>
      </c>
      <c r="G271" s="69">
        <f>SUMIFS(الصرف!$H$7:$H$60000,الصرف!$F$7:$F$60000,'أرصدة المخزن'!C271)</f>
        <v/>
      </c>
      <c r="H271" s="70">
        <f>E271+F271-G271</f>
        <v/>
      </c>
      <c r="I271" s="9" t="n"/>
      <c r="J271" s="9" t="n"/>
      <c r="M271" s="140" t="inlineStr">
        <is>
          <t>راس خط سن داخلي 32 ملي كومر</t>
        </is>
      </c>
    </row>
    <row r="272" hidden="1" ht="24.6" customFormat="1" customHeight="1" s="140">
      <c r="A272" s="65" t="n">
        <v>10010269</v>
      </c>
      <c r="B272" s="66" t="inlineStr">
        <is>
          <t>أدوات كهربائية</t>
        </is>
      </c>
      <c r="C272" s="67" t="inlineStr"/>
      <c r="D272" s="67" t="inlineStr"/>
      <c r="E272" s="68" t="n">
        <v>0</v>
      </c>
      <c r="F272" s="69">
        <f>SUMIFS(الاضافة!$G$7:$G$60000,الاضافة!$H$7:$H$60000,"*اضاف*",الاضافة!$E$7:$E$60000,'أرصدة المخزن'!C272)</f>
        <v/>
      </c>
      <c r="G272" s="69">
        <f>SUMIFS(الصرف!$H$7:$H$60000,الصرف!$F$7:$F$60000,'أرصدة المخزن'!C272)</f>
        <v/>
      </c>
      <c r="H272" s="70">
        <f>E272+F272-G272</f>
        <v/>
      </c>
      <c r="I272" s="9" t="n"/>
      <c r="J272" s="9" t="n"/>
      <c r="M272" s="140" t="inlineStr">
        <is>
          <t>راس خط كومر 63 ملي</t>
        </is>
      </c>
    </row>
    <row r="273" hidden="1" ht="24.6" customFormat="1" customHeight="1" s="140">
      <c r="A273" s="65" t="n">
        <v>10010270</v>
      </c>
      <c r="B273" s="66" t="inlineStr">
        <is>
          <t>أدوات كهربائية</t>
        </is>
      </c>
      <c r="C273" s="67" t="inlineStr"/>
      <c r="D273" s="67" t="inlineStr"/>
      <c r="E273" s="68" t="n">
        <v>0</v>
      </c>
      <c r="F273" s="69">
        <f>SUMIFS(الاضافة!$G$7:$G$60000,الاضافة!$H$7:$H$60000,"*اضاف*",الاضافة!$E$7:$E$60000,'أرصدة المخزن'!C273)</f>
        <v/>
      </c>
      <c r="G273" s="69">
        <f>SUMIFS(الصرف!$H$7:$H$60000,الصرف!$F$7:$F$60000,'أرصدة المخزن'!C273)</f>
        <v/>
      </c>
      <c r="H273" s="70">
        <f>E273+F273-G273</f>
        <v/>
      </c>
      <c r="I273" s="9" t="n"/>
      <c r="J273" s="9" t="n"/>
      <c r="M273" s="140" t="inlineStr">
        <is>
          <t>رزة قفل</t>
        </is>
      </c>
    </row>
    <row r="274" hidden="1" ht="24.6" customFormat="1" customHeight="1" s="140">
      <c r="A274" s="65" t="n">
        <v>10010271</v>
      </c>
      <c r="B274" s="66" t="inlineStr">
        <is>
          <t>أدوات كهربائية</t>
        </is>
      </c>
      <c r="C274" s="67" t="inlineStr"/>
      <c r="D274" s="67" t="inlineStr"/>
      <c r="E274" s="68" t="n">
        <v>0</v>
      </c>
      <c r="F274" s="69">
        <f>SUMIFS(الاضافة!$G$7:$G$60000,الاضافة!$H$7:$H$60000,"*اضاف*",الاضافة!$E$7:$E$60000,'أرصدة المخزن'!C274)</f>
        <v/>
      </c>
      <c r="G274" s="69">
        <f>SUMIFS(الصرف!$H$7:$H$60000,الصرف!$F$7:$F$60000,'أرصدة المخزن'!C274)</f>
        <v/>
      </c>
      <c r="H274" s="70">
        <f>E274+F274-G274</f>
        <v/>
      </c>
      <c r="I274" s="9" t="n"/>
      <c r="J274" s="9" t="n"/>
      <c r="M274" s="140" t="inlineStr">
        <is>
          <t>رزتات</t>
        </is>
      </c>
    </row>
    <row r="275" hidden="1" ht="24.6" customFormat="1" customHeight="1" s="140">
      <c r="A275" s="65" t="n">
        <v>10010272</v>
      </c>
      <c r="B275" s="66" t="inlineStr">
        <is>
          <t>أدوات كهربائية</t>
        </is>
      </c>
      <c r="C275" s="67" t="inlineStr"/>
      <c r="D275" s="67" t="inlineStr"/>
      <c r="E275" s="68" t="n">
        <v>0</v>
      </c>
      <c r="F275" s="69">
        <f>SUMIFS(الاضافة!$G$7:$G$60000,الاضافة!$H$7:$H$60000,"*اضاف*",الاضافة!$E$7:$E$60000,'أرصدة المخزن'!C275)</f>
        <v/>
      </c>
      <c r="G275" s="69">
        <f>SUMIFS(الصرف!$H$7:$H$60000,الصرف!$F$7:$F$60000,'أرصدة المخزن'!C275)</f>
        <v/>
      </c>
      <c r="H275" s="70">
        <f>E275+F275-G275</f>
        <v/>
      </c>
      <c r="I275" s="9" t="n"/>
      <c r="J275" s="9" t="n"/>
      <c r="M275" s="140" t="inlineStr">
        <is>
          <t>رشاش فونية 10</t>
        </is>
      </c>
    </row>
    <row r="276" hidden="1" ht="24.6" customFormat="1" customHeight="1" s="140">
      <c r="A276" s="65" t="n">
        <v>10010273</v>
      </c>
      <c r="B276" s="66" t="inlineStr">
        <is>
          <t>أدوات كهربائية</t>
        </is>
      </c>
      <c r="C276" s="67" t="inlineStr"/>
      <c r="D276" s="67" t="inlineStr"/>
      <c r="E276" s="68" t="n">
        <v>0</v>
      </c>
      <c r="F276" s="69">
        <f>SUMIFS(الاضافة!$G$7:$G$60000,الاضافة!$H$7:$H$60000,"*اضاف*",الاضافة!$E$7:$E$60000,'أرصدة المخزن'!C276)</f>
        <v/>
      </c>
      <c r="G276" s="69">
        <f>SUMIFS(الصرف!$H$7:$H$60000,الصرف!$F$7:$F$60000,'أرصدة المخزن'!C276)</f>
        <v/>
      </c>
      <c r="H276" s="70">
        <f>E276+F276-G276</f>
        <v/>
      </c>
      <c r="I276" s="9" t="n"/>
      <c r="J276" s="9" t="n"/>
      <c r="M276" s="140" t="inlineStr">
        <is>
          <t>رشاش فونية 12 A هانتر</t>
        </is>
      </c>
    </row>
    <row r="277" hidden="1" ht="24.6" customFormat="1" customHeight="1" s="140">
      <c r="A277" s="65" t="n">
        <v>10010274</v>
      </c>
      <c r="B277" s="66" t="inlineStr">
        <is>
          <t>أدوات كهربائية</t>
        </is>
      </c>
      <c r="C277" s="67" t="inlineStr"/>
      <c r="D277" s="67" t="inlineStr"/>
      <c r="E277" s="68" t="n">
        <v>0</v>
      </c>
      <c r="F277" s="69">
        <f>SUMIFS(الاضافة!$G$7:$G$60000,الاضافة!$H$7:$H$60000,"*اضاف*",الاضافة!$E$7:$E$60000,'أرصدة المخزن'!C277)</f>
        <v/>
      </c>
      <c r="G277" s="69">
        <f>SUMIFS(الصرف!$H$7:$H$60000,الصرف!$F$7:$F$60000,'أرصدة المخزن'!C277)</f>
        <v/>
      </c>
      <c r="H277" s="70">
        <f>E277+F277-G277</f>
        <v/>
      </c>
      <c r="I277" s="9" t="n"/>
      <c r="J277" s="9" t="n"/>
      <c r="M277" s="140" t="inlineStr">
        <is>
          <t>رشاش فونية 15</t>
        </is>
      </c>
    </row>
    <row r="278" hidden="1" ht="24.6" customFormat="1" customHeight="1" s="140">
      <c r="A278" s="65" t="n">
        <v>10010275</v>
      </c>
      <c r="B278" s="66" t="inlineStr">
        <is>
          <t>أدوات كهربائية</t>
        </is>
      </c>
      <c r="C278" s="67" t="inlineStr"/>
      <c r="D278" s="67" t="inlineStr"/>
      <c r="E278" s="68" t="n">
        <v>0</v>
      </c>
      <c r="F278" s="69">
        <f>SUMIFS(الاضافة!$G$7:$G$60000,الاضافة!$H$7:$H$60000,"*اضاف*",الاضافة!$E$7:$E$60000,'أرصدة المخزن'!C278)</f>
        <v/>
      </c>
      <c r="G278" s="69">
        <f>SUMIFS(الصرف!$H$7:$H$60000,الصرف!$F$7:$F$60000,'أرصدة المخزن'!C278)</f>
        <v/>
      </c>
      <c r="H278" s="70">
        <f>E278+F278-G278</f>
        <v/>
      </c>
      <c r="I278" s="9" t="n"/>
      <c r="J278" s="9" t="n"/>
      <c r="M278" s="140" t="inlineStr">
        <is>
          <t>رشاش فونية 17 A هانتر</t>
        </is>
      </c>
    </row>
    <row r="279" hidden="1" ht="24.6" customFormat="1" customHeight="1" s="140">
      <c r="A279" s="65" t="n">
        <v>10010276</v>
      </c>
      <c r="B279" s="66" t="inlineStr">
        <is>
          <t>أدوات كهربائية</t>
        </is>
      </c>
      <c r="C279" s="67" t="inlineStr"/>
      <c r="D279" s="67" t="inlineStr"/>
      <c r="E279" s="68" t="n">
        <v>0</v>
      </c>
      <c r="F279" s="69">
        <f>SUMIFS(الاضافة!$G$7:$G$60000,الاضافة!$H$7:$H$60000,"*اضاف*",الاضافة!$E$7:$E$60000,'أرصدة المخزن'!C279)</f>
        <v/>
      </c>
      <c r="G279" s="69">
        <f>SUMIFS(الصرف!$H$7:$H$60000,الصرف!$F$7:$F$60000,'أرصدة المخزن'!C279)</f>
        <v/>
      </c>
      <c r="H279" s="70">
        <f>E279+F279-G279</f>
        <v/>
      </c>
      <c r="I279" s="9" t="n"/>
      <c r="J279" s="9" t="n"/>
      <c r="M279" s="140" t="inlineStr">
        <is>
          <t>رشاش فونية 4 A</t>
        </is>
      </c>
    </row>
    <row r="280" hidden="1" ht="24.6" customFormat="1" customHeight="1" s="140">
      <c r="A280" s="65" t="n">
        <v>10010277</v>
      </c>
      <c r="B280" s="66" t="inlineStr">
        <is>
          <t>أدوات كهربائية</t>
        </is>
      </c>
      <c r="C280" s="67" t="inlineStr"/>
      <c r="D280" s="67" t="inlineStr"/>
      <c r="E280" s="68" t="n">
        <v>0</v>
      </c>
      <c r="F280" s="69">
        <f>SUMIFS(الاضافة!$G$7:$G$60000,الاضافة!$H$7:$H$60000,"*اضاف*",الاضافة!$E$7:$E$60000,'أرصدة المخزن'!C280)</f>
        <v/>
      </c>
      <c r="G280" s="69">
        <f>SUMIFS(الصرف!$H$7:$H$60000,الصرف!$F$7:$F$60000,'أرصدة المخزن'!C280)</f>
        <v/>
      </c>
      <c r="H280" s="70">
        <f>E280+F280-G280</f>
        <v/>
      </c>
      <c r="I280" s="9" t="n"/>
      <c r="J280" s="9" t="n"/>
      <c r="M280" s="140" t="inlineStr">
        <is>
          <t>رشاش فونية 6 A</t>
        </is>
      </c>
    </row>
    <row r="281" hidden="1" ht="24.6" customFormat="1" customHeight="1" s="140">
      <c r="A281" s="65" t="n">
        <v>10010278</v>
      </c>
      <c r="B281" s="66" t="inlineStr">
        <is>
          <t>أدوات كهربائية</t>
        </is>
      </c>
      <c r="C281" s="67" t="inlineStr"/>
      <c r="D281" s="67" t="inlineStr"/>
      <c r="E281" s="68" t="n">
        <v>0</v>
      </c>
      <c r="F281" s="69">
        <f>SUMIFS(الاضافة!$G$7:$G$60000,الاضافة!$H$7:$H$60000,"*اضاف*",الاضافة!$E$7:$E$60000,'أرصدة المخزن'!C281)</f>
        <v/>
      </c>
      <c r="G281" s="69">
        <f>SUMIFS(الصرف!$H$7:$H$60000,الصرف!$F$7:$F$60000,'أرصدة المخزن'!C281)</f>
        <v/>
      </c>
      <c r="H281" s="70">
        <f>E281+F281-G281</f>
        <v/>
      </c>
      <c r="I281" s="9" t="n"/>
      <c r="J281" s="9" t="n"/>
      <c r="M281" s="140" t="inlineStr">
        <is>
          <t>رشاش فونية 8 A</t>
        </is>
      </c>
    </row>
    <row r="282" hidden="1" ht="24.6" customFormat="1" customHeight="1" s="140">
      <c r="A282" s="65" t="n">
        <v>10010279</v>
      </c>
      <c r="B282" s="66" t="inlineStr">
        <is>
          <t>أدوات كهربائية</t>
        </is>
      </c>
      <c r="C282" s="67" t="inlineStr"/>
      <c r="D282" s="67" t="inlineStr"/>
      <c r="E282" s="68" t="n">
        <v>0</v>
      </c>
      <c r="F282" s="69">
        <f>SUMIFS(الاضافة!$G$7:$G$60000,الاضافة!$H$7:$H$60000,"*اضاف*",الاضافة!$E$7:$E$60000,'أرصدة المخزن'!C282)</f>
        <v/>
      </c>
      <c r="G282" s="69">
        <f>SUMIFS(الصرف!$H$7:$H$60000,الصرف!$F$7:$F$60000,'أرصدة المخزن'!C282)</f>
        <v/>
      </c>
      <c r="H282" s="70">
        <f>E282+F282-G282</f>
        <v/>
      </c>
      <c r="I282" s="9" t="n"/>
      <c r="J282" s="9" t="n"/>
      <c r="M282" s="140" t="inlineStr">
        <is>
          <t>رشاش هانتر PGP</t>
        </is>
      </c>
    </row>
    <row r="283" hidden="1" ht="24.6" customFormat="1" customHeight="1" s="140">
      <c r="A283" s="65" t="n">
        <v>10010280</v>
      </c>
      <c r="B283" s="66" t="inlineStr">
        <is>
          <t>أدوات كهربائية</t>
        </is>
      </c>
      <c r="C283" s="67" t="inlineStr"/>
      <c r="D283" s="67" t="inlineStr"/>
      <c r="E283" s="68" t="n">
        <v>0</v>
      </c>
      <c r="F283" s="69">
        <f>SUMIFS(الاضافة!$G$7:$G$60000,الاضافة!$H$7:$H$60000,"*اضاف*",الاضافة!$E$7:$E$60000,'أرصدة المخزن'!C283)</f>
        <v/>
      </c>
      <c r="G283" s="69">
        <f>SUMIFS(الصرف!$H$7:$H$60000,الصرف!$F$7:$F$60000,'أرصدة المخزن'!C283)</f>
        <v/>
      </c>
      <c r="H283" s="70">
        <f>E283+F283-G283</f>
        <v/>
      </c>
      <c r="I283" s="9" t="n"/>
      <c r="J283" s="9" t="n"/>
      <c r="M283" s="140" t="inlineStr">
        <is>
          <t>رشاش هانتر PS فونية 515 LCS</t>
        </is>
      </c>
    </row>
    <row r="284" hidden="1" ht="24.6" customFormat="1" customHeight="1" s="140">
      <c r="A284" s="65" t="n">
        <v>10010281</v>
      </c>
      <c r="B284" s="66" t="inlineStr">
        <is>
          <t>أدوات كهربائية</t>
        </is>
      </c>
      <c r="C284" s="67" t="inlineStr"/>
      <c r="D284" s="67" t="inlineStr"/>
      <c r="E284" s="68" t="n">
        <v>0</v>
      </c>
      <c r="F284" s="69">
        <f>SUMIFS(الاضافة!$G$7:$G$60000,الاضافة!$H$7:$H$60000,"*اضاف*",الاضافة!$E$7:$E$60000,'أرصدة المخزن'!C284)</f>
        <v/>
      </c>
      <c r="G284" s="69">
        <f>SUMIFS(الصرف!$H$7:$H$60000,الصرف!$F$7:$F$60000,'أرصدة المخزن'!C284)</f>
        <v/>
      </c>
      <c r="H284" s="70">
        <f>E284+F284-G284</f>
        <v/>
      </c>
      <c r="I284" s="9" t="n"/>
      <c r="J284" s="9" t="n"/>
      <c r="M284" s="140" t="inlineStr">
        <is>
          <t>رشاش هانتر PS فونية RCS</t>
        </is>
      </c>
    </row>
    <row r="285" hidden="1" ht="24.6" customFormat="1" customHeight="1" s="140">
      <c r="A285" s="65" t="n">
        <v>10010282</v>
      </c>
      <c r="B285" s="66" t="inlineStr">
        <is>
          <t>أدوات كهربائية</t>
        </is>
      </c>
      <c r="C285" s="67" t="inlineStr"/>
      <c r="D285" s="67" t="inlineStr"/>
      <c r="E285" s="68" t="n">
        <v>0</v>
      </c>
      <c r="F285" s="69">
        <f>SUMIFS(الاضافة!$G$7:$G$60000,الاضافة!$H$7:$H$60000,"*اضاف*",الاضافة!$E$7:$E$60000,'أرصدة المخزن'!C285)</f>
        <v/>
      </c>
      <c r="G285" s="69">
        <f>SUMIFS(الصرف!$H$7:$H$60000,الصرف!$F$7:$F$60000,'أرصدة المخزن'!C285)</f>
        <v/>
      </c>
      <c r="H285" s="70">
        <f>E285+F285-G285</f>
        <v/>
      </c>
      <c r="I285" s="9" t="n"/>
      <c r="J285" s="9" t="n"/>
      <c r="M285" s="140" t="inlineStr">
        <is>
          <t>رشاش هانتر PS فونية SS,530</t>
        </is>
      </c>
    </row>
    <row r="286" hidden="1" ht="24.6" customFormat="1" customHeight="1" s="140">
      <c r="A286" s="65" t="n">
        <v>10010283</v>
      </c>
      <c r="B286" s="66" t="inlineStr">
        <is>
          <t>أدوات كهربائية</t>
        </is>
      </c>
      <c r="C286" s="67" t="inlineStr"/>
      <c r="D286" s="67" t="inlineStr"/>
      <c r="E286" s="68" t="n">
        <v>0</v>
      </c>
      <c r="F286" s="69">
        <f>SUMIFS(الاضافة!$G$7:$G$60000,الاضافة!$H$7:$H$60000,"*اضاف*",الاضافة!$E$7:$E$60000,'أرصدة المخزن'!C286)</f>
        <v/>
      </c>
      <c r="G286" s="69">
        <f>SUMIFS(الصرف!$H$7:$H$60000,الصرف!$F$7:$F$60000,'أرصدة المخزن'!C286)</f>
        <v/>
      </c>
      <c r="H286" s="70">
        <f>E286+F286-G286</f>
        <v/>
      </c>
      <c r="I286" s="9" t="n"/>
      <c r="J286" s="9" t="n"/>
      <c r="M286" s="140" t="inlineStr">
        <is>
          <t>رقم تعريفي لشقة</t>
        </is>
      </c>
    </row>
    <row r="287" hidden="1" ht="24.6" customFormat="1" customHeight="1" s="140">
      <c r="A287" s="65" t="n">
        <v>10010284</v>
      </c>
      <c r="B287" s="66" t="inlineStr">
        <is>
          <t>أدوات كهربائية</t>
        </is>
      </c>
      <c r="C287" s="67" t="inlineStr"/>
      <c r="D287" s="67" t="inlineStr"/>
      <c r="E287" s="68" t="n">
        <v>0</v>
      </c>
      <c r="F287" s="69">
        <f>SUMIFS(الاضافة!$G$7:$G$60000,الاضافة!$H$7:$H$60000,"*اضاف*",الاضافة!$E$7:$E$60000,'أرصدة المخزن'!C287)</f>
        <v/>
      </c>
      <c r="G287" s="69">
        <f>SUMIFS(الصرف!$H$7:$H$60000,الصرف!$F$7:$F$60000,'أرصدة المخزن'!C287)</f>
        <v/>
      </c>
      <c r="H287" s="70">
        <f>E287+F287-G287</f>
        <v/>
      </c>
      <c r="I287" s="9" t="n"/>
      <c r="J287" s="9" t="n"/>
      <c r="M287" s="140" t="inlineStr">
        <is>
          <t>رليه RMP-01F 14 رجل</t>
        </is>
      </c>
    </row>
    <row r="288" hidden="1" ht="24.6" customFormat="1" customHeight="1" s="140">
      <c r="A288" s="65" t="n">
        <v>10010285</v>
      </c>
      <c r="B288" s="66" t="inlineStr">
        <is>
          <t>أدوات كهربائية</t>
        </is>
      </c>
      <c r="C288" s="67" t="inlineStr"/>
      <c r="D288" s="67" t="inlineStr"/>
      <c r="E288" s="68" t="n">
        <v>0</v>
      </c>
      <c r="F288" s="69">
        <f>SUMIFS(الاضافة!$G$7:$G$60000,الاضافة!$H$7:$H$60000,"*اضاف*",الاضافة!$E$7:$E$60000,'أرصدة المخزن'!C288)</f>
        <v/>
      </c>
      <c r="G288" s="69">
        <f>SUMIFS(الصرف!$H$7:$H$60000,الصرف!$F$7:$F$60000,'أرصدة المخزن'!C288)</f>
        <v/>
      </c>
      <c r="H288" s="70">
        <f>E288+F288-G288</f>
        <v/>
      </c>
      <c r="I288" s="9" t="n"/>
      <c r="J288" s="9" t="n"/>
      <c r="M288" s="140" t="inlineStr">
        <is>
          <t>رول اخضر خاص بالزينة</t>
        </is>
      </c>
    </row>
    <row r="289" hidden="1" ht="24.6" customFormat="1" customHeight="1" s="140">
      <c r="A289" s="65" t="n">
        <v>10010286</v>
      </c>
      <c r="B289" s="66" t="inlineStr">
        <is>
          <t>أدوات كهربائية</t>
        </is>
      </c>
      <c r="C289" s="67" t="inlineStr"/>
      <c r="D289" s="67" t="inlineStr"/>
      <c r="E289" s="68" t="n">
        <v>0</v>
      </c>
      <c r="F289" s="69">
        <f>SUMIFS(الاضافة!$G$7:$G$60000,الاضافة!$H$7:$H$60000,"*اضاف*",الاضافة!$E$7:$E$60000,'أرصدة المخزن'!C289)</f>
        <v/>
      </c>
      <c r="G289" s="69">
        <f>SUMIFS(الصرف!$H$7:$H$60000,الصرف!$F$7:$F$60000,'أرصدة المخزن'!C289)</f>
        <v/>
      </c>
      <c r="H289" s="70">
        <f>E289+F289-G289</f>
        <v/>
      </c>
      <c r="I289" s="9" t="n"/>
      <c r="J289" s="9" t="n"/>
      <c r="M289" s="140" t="inlineStr">
        <is>
          <t>ريكم</t>
        </is>
      </c>
    </row>
    <row r="290" hidden="1" ht="24.6" customFormat="1" customHeight="1" s="140">
      <c r="A290" s="65" t="n">
        <v>10010287</v>
      </c>
      <c r="B290" s="66" t="inlineStr">
        <is>
          <t>أدوات كهربائية</t>
        </is>
      </c>
      <c r="C290" s="67" t="inlineStr"/>
      <c r="D290" s="67" t="inlineStr"/>
      <c r="E290" s="68" t="n">
        <v>0</v>
      </c>
      <c r="F290" s="69">
        <f>SUMIFS(الاضافة!$G$7:$G$60000,الاضافة!$H$7:$H$60000,"*اضاف*",الاضافة!$E$7:$E$60000,'أرصدة المخزن'!C290)</f>
        <v/>
      </c>
      <c r="G290" s="69">
        <f>SUMIFS(الصرف!$H$7:$H$60000,الصرف!$F$7:$F$60000,'أرصدة المخزن'!C290)</f>
        <v/>
      </c>
      <c r="H290" s="70">
        <f>E290+F290-G290</f>
        <v/>
      </c>
      <c r="I290" s="9" t="n"/>
      <c r="J290" s="9" t="n"/>
      <c r="M290" s="140" t="inlineStr">
        <is>
          <t>زاوية 10*10</t>
        </is>
      </c>
    </row>
    <row r="291" hidden="1" ht="24.6" customFormat="1" customHeight="1" s="140">
      <c r="A291" s="65" t="n">
        <v>10010288</v>
      </c>
      <c r="B291" s="66" t="inlineStr">
        <is>
          <t>أدوات كهربائية</t>
        </is>
      </c>
      <c r="C291" s="67" t="inlineStr"/>
      <c r="D291" s="67" t="inlineStr"/>
      <c r="E291" s="68" t="n">
        <v>0</v>
      </c>
      <c r="F291" s="69">
        <f>SUMIFS(الاضافة!$G$7:$G$60000,الاضافة!$H$7:$H$60000,"*اضاف*",الاضافة!$E$7:$E$60000,'أرصدة المخزن'!C291)</f>
        <v/>
      </c>
      <c r="G291" s="69">
        <f>SUMIFS(الصرف!$H$7:$H$60000,الصرف!$F$7:$F$60000,'أرصدة المخزن'!C291)</f>
        <v/>
      </c>
      <c r="H291" s="70">
        <f>E291+F291-G291</f>
        <v/>
      </c>
      <c r="I291" s="9" t="n"/>
      <c r="J291" s="9" t="n"/>
      <c r="M291" s="140" t="inlineStr">
        <is>
          <t>زاوية حديد</t>
        </is>
      </c>
    </row>
    <row r="292" hidden="1" ht="24.6" customFormat="1" customHeight="1" s="140">
      <c r="A292" s="65" t="n">
        <v>10010289</v>
      </c>
      <c r="B292" s="66" t="inlineStr">
        <is>
          <t>أدوات كهربائية</t>
        </is>
      </c>
      <c r="C292" s="67" t="inlineStr"/>
      <c r="D292" s="67" t="inlineStr"/>
      <c r="E292" s="68" t="n">
        <v>0</v>
      </c>
      <c r="F292" s="69">
        <f>SUMIFS(الاضافة!$G$7:$G$60000,الاضافة!$H$7:$H$60000,"*اضاف*",الاضافة!$E$7:$E$60000,'أرصدة المخزن'!C292)</f>
        <v/>
      </c>
      <c r="G292" s="69">
        <f>SUMIFS(الصرف!$H$7:$H$60000,الصرف!$F$7:$F$60000,'أرصدة المخزن'!C292)</f>
        <v/>
      </c>
      <c r="H292" s="70">
        <f>E292+F292-G292</f>
        <v/>
      </c>
      <c r="I292" s="9" t="n"/>
      <c r="J292" s="9" t="n"/>
      <c r="M292" s="140" t="inlineStr">
        <is>
          <t>زجاجة تنر نص كيلو</t>
        </is>
      </c>
    </row>
    <row r="293" hidden="1" ht="24.6" customFormat="1" customHeight="1" s="140">
      <c r="A293" s="65" t="n">
        <v>10010290</v>
      </c>
      <c r="B293" s="66" t="inlineStr">
        <is>
          <t>أدوات كهربائية</t>
        </is>
      </c>
      <c r="C293" s="67" t="inlineStr"/>
      <c r="D293" s="67" t="inlineStr"/>
      <c r="E293" s="68" t="n">
        <v>0</v>
      </c>
      <c r="F293" s="69">
        <f>SUMIFS(الاضافة!$G$7:$G$60000,الاضافة!$H$7:$H$60000,"*اضاف*",الاضافة!$E$7:$E$60000,'أرصدة المخزن'!C293)</f>
        <v/>
      </c>
      <c r="G293" s="69">
        <f>SUMIFS(الصرف!$H$7:$H$60000,الصرف!$F$7:$F$60000,'أرصدة المخزن'!C293)</f>
        <v/>
      </c>
      <c r="H293" s="70">
        <f>E293+F293-G293</f>
        <v/>
      </c>
      <c r="I293" s="9" t="n"/>
      <c r="J293" s="9" t="n"/>
      <c r="M293" s="140" t="inlineStr">
        <is>
          <t>زر ضغط</t>
        </is>
      </c>
    </row>
    <row r="294" hidden="1" ht="24.6" customFormat="1" customHeight="1" s="140">
      <c r="A294" s="65" t="n">
        <v>10010291</v>
      </c>
      <c r="B294" s="66" t="inlineStr">
        <is>
          <t>أدوات كهربائية</t>
        </is>
      </c>
      <c r="C294" s="67" t="inlineStr"/>
      <c r="D294" s="67" t="inlineStr"/>
      <c r="E294" s="68" t="n">
        <v>0</v>
      </c>
      <c r="F294" s="69">
        <f>SUMIFS(الاضافة!$G$7:$G$60000,الاضافة!$H$7:$H$60000,"*اضاف*",الاضافة!$E$7:$E$60000,'أرصدة المخزن'!C294)</f>
        <v/>
      </c>
      <c r="G294" s="69">
        <f>SUMIFS(الصرف!$H$7:$H$60000,الصرف!$F$7:$F$60000,'أرصدة المخزن'!C294)</f>
        <v/>
      </c>
      <c r="H294" s="70">
        <f>E294+F294-G294</f>
        <v/>
      </c>
      <c r="I294" s="9" t="n"/>
      <c r="J294" s="9" t="n"/>
      <c r="M294" s="140" t="inlineStr">
        <is>
          <t>زراع مستطيل</t>
        </is>
      </c>
    </row>
    <row r="295" hidden="1" ht="24.6" customFormat="1" customHeight="1" s="140">
      <c r="A295" s="65" t="n">
        <v>10010292</v>
      </c>
      <c r="B295" s="66" t="inlineStr">
        <is>
          <t>أدوات كهربائية</t>
        </is>
      </c>
      <c r="C295" s="67" t="inlineStr"/>
      <c r="D295" s="67" t="inlineStr"/>
      <c r="E295" s="68" t="n">
        <v>0</v>
      </c>
      <c r="F295" s="69">
        <f>SUMIFS(الاضافة!$G$7:$G$60000,الاضافة!$H$7:$H$60000,"*اضاف*",الاضافة!$E$7:$E$60000,'أرصدة المخزن'!C295)</f>
        <v/>
      </c>
      <c r="G295" s="69">
        <f>SUMIFS(الصرف!$H$7:$H$60000,الصرف!$F$7:$F$60000,'أرصدة المخزن'!C295)</f>
        <v/>
      </c>
      <c r="H295" s="70">
        <f>E295+F295-G295</f>
        <v/>
      </c>
      <c r="I295" s="9" t="n"/>
      <c r="J295" s="9" t="n"/>
      <c r="M295" s="140" t="inlineStr">
        <is>
          <t>سادل 32*3/4 بوصة</t>
        </is>
      </c>
    </row>
    <row r="296" hidden="1" ht="24.6" customFormat="1" customHeight="1" s="140">
      <c r="A296" s="65" t="n">
        <v>10010293</v>
      </c>
      <c r="B296" s="66" t="inlineStr">
        <is>
          <t>أدوات كهربائية</t>
        </is>
      </c>
      <c r="C296" s="67" t="inlineStr"/>
      <c r="D296" s="67" t="inlineStr"/>
      <c r="E296" s="68" t="n">
        <v>0</v>
      </c>
      <c r="F296" s="69">
        <f>SUMIFS(الاضافة!$G$7:$G$60000,الاضافة!$H$7:$H$60000,"*اضاف*",الاضافة!$E$7:$E$60000,'أرصدة المخزن'!C296)</f>
        <v/>
      </c>
      <c r="G296" s="69">
        <f>SUMIFS(الصرف!$H$7:$H$60000,الصرف!$F$7:$F$60000,'أرصدة المخزن'!C296)</f>
        <v/>
      </c>
      <c r="H296" s="70">
        <f>E296+F296-G296</f>
        <v/>
      </c>
      <c r="I296" s="9" t="n"/>
      <c r="J296" s="9" t="n"/>
      <c r="M296" s="140" t="inlineStr">
        <is>
          <t>سادل 32/.نص بوصة</t>
        </is>
      </c>
    </row>
    <row r="297" hidden="1" ht="24.6" customFormat="1" customHeight="1" s="140">
      <c r="A297" s="65" t="n">
        <v>10010294</v>
      </c>
      <c r="B297" s="66" t="inlineStr">
        <is>
          <t>أدوات كهربائية</t>
        </is>
      </c>
      <c r="C297" s="67" t="inlineStr"/>
      <c r="D297" s="67" t="inlineStr"/>
      <c r="E297" s="68" t="n">
        <v>0</v>
      </c>
      <c r="F297" s="69">
        <f>SUMIFS(الاضافة!$G$7:$G$60000,الاضافة!$H$7:$H$60000,"*اضاف*",الاضافة!$E$7:$E$60000,'أرصدة المخزن'!C297)</f>
        <v/>
      </c>
      <c r="G297" s="69">
        <f>SUMIFS(الصرف!$H$7:$H$60000,الصرف!$F$7:$F$60000,'أرصدة المخزن'!C297)</f>
        <v/>
      </c>
      <c r="H297" s="70">
        <f>E297+F297-G297</f>
        <v/>
      </c>
      <c r="I297" s="9" t="n"/>
      <c r="J297" s="9" t="n"/>
      <c r="M297" s="140" t="inlineStr">
        <is>
          <t>سادل 50 * 3/4</t>
        </is>
      </c>
    </row>
    <row r="298" hidden="1" ht="24.6" customFormat="1" customHeight="1" s="140">
      <c r="A298" s="65" t="n">
        <v>10010295</v>
      </c>
      <c r="B298" s="66" t="inlineStr">
        <is>
          <t>أدوات كهربائية</t>
        </is>
      </c>
      <c r="C298" s="67" t="inlineStr"/>
      <c r="D298" s="67" t="inlineStr"/>
      <c r="E298" s="68" t="n">
        <v>0</v>
      </c>
      <c r="F298" s="69">
        <f>SUMIFS(الاضافة!$G$7:$G$60000,الاضافة!$H$7:$H$60000,"*اضاف*",الاضافة!$E$7:$E$60000,'أرصدة المخزن'!C298)</f>
        <v/>
      </c>
      <c r="G298" s="69">
        <f>SUMIFS(الصرف!$H$7:$H$60000,الصرف!$F$7:$F$60000,'أرصدة المخزن'!C298)</f>
        <v/>
      </c>
      <c r="H298" s="70">
        <f>E298+F298-G298</f>
        <v/>
      </c>
      <c r="I298" s="9" t="n"/>
      <c r="J298" s="9" t="n"/>
      <c r="M298" s="140" t="inlineStr">
        <is>
          <t>سادل 63*3/4 بوصة</t>
        </is>
      </c>
    </row>
    <row r="299" hidden="1" ht="24.6" customFormat="1" customHeight="1" s="140">
      <c r="A299" s="65" t="n">
        <v>10010296</v>
      </c>
      <c r="B299" s="66" t="inlineStr">
        <is>
          <t>أدوات كهربائية</t>
        </is>
      </c>
      <c r="C299" s="67" t="inlineStr"/>
      <c r="D299" s="67" t="inlineStr"/>
      <c r="E299" s="68" t="n">
        <v>0</v>
      </c>
      <c r="F299" s="69">
        <f>SUMIFS(الاضافة!$G$7:$G$60000,الاضافة!$H$7:$H$60000,"*اضاف*",الاضافة!$E$7:$E$60000,'أرصدة المخزن'!C299)</f>
        <v/>
      </c>
      <c r="G299" s="69">
        <f>SUMIFS(الصرف!$H$7:$H$60000,الصرف!$F$7:$F$60000,'أرصدة المخزن'!C299)</f>
        <v/>
      </c>
      <c r="H299" s="70">
        <f>E299+F299-G299</f>
        <v/>
      </c>
      <c r="I299" s="9" t="n"/>
      <c r="J299" s="9" t="n"/>
      <c r="M299" s="140" t="inlineStr">
        <is>
          <t>سادل 63/نص بوصة</t>
        </is>
      </c>
    </row>
    <row r="300" hidden="1" ht="24.6" customFormat="1" customHeight="1" s="140">
      <c r="A300" s="65" t="n">
        <v>10010297</v>
      </c>
      <c r="B300" s="66" t="inlineStr">
        <is>
          <t>أدوات كهربائية</t>
        </is>
      </c>
      <c r="C300" s="67" t="inlineStr"/>
      <c r="D300" s="67" t="inlineStr"/>
      <c r="E300" s="68" t="n">
        <v>0</v>
      </c>
      <c r="F300" s="69">
        <f>SUMIFS(الاضافة!$G$7:$G$60000,الاضافة!$H$7:$H$60000,"*اضاف*",الاضافة!$E$7:$E$60000,'أرصدة المخزن'!C300)</f>
        <v/>
      </c>
      <c r="G300" s="69">
        <f>SUMIFS(الصرف!$H$7:$H$60000,الصرف!$F$7:$F$60000,'أرصدة المخزن'!C300)</f>
        <v/>
      </c>
      <c r="H300" s="70">
        <f>E300+F300-G300</f>
        <v/>
      </c>
      <c r="I300" s="9" t="n"/>
      <c r="J300" s="9" t="n"/>
      <c r="M300" s="140" t="inlineStr">
        <is>
          <t>سادل50/نص بوصة</t>
        </is>
      </c>
    </row>
    <row r="301" hidden="1" ht="24.6" customFormat="1" customHeight="1" s="140">
      <c r="A301" s="65" t="n">
        <v>10010298</v>
      </c>
      <c r="B301" s="66" t="inlineStr">
        <is>
          <t>أدوات كهربائية</t>
        </is>
      </c>
      <c r="C301" s="67" t="inlineStr"/>
      <c r="D301" s="67" t="inlineStr"/>
      <c r="E301" s="68" t="n">
        <v>0</v>
      </c>
      <c r="F301" s="69">
        <f>SUMIFS(الاضافة!$G$7:$G$60000,الاضافة!$H$7:$H$60000,"*اضاف*",الاضافة!$E$7:$E$60000,'أرصدة المخزن'!C301)</f>
        <v/>
      </c>
      <c r="G301" s="69">
        <f>SUMIFS(الصرف!$H$7:$H$60000,الصرف!$F$7:$F$60000,'أرصدة المخزن'!C301)</f>
        <v/>
      </c>
      <c r="H301" s="70">
        <f>E301+F301-G301</f>
        <v/>
      </c>
      <c r="I301" s="9" t="n"/>
      <c r="J301" s="9" t="n"/>
      <c r="M301" s="140" t="inlineStr">
        <is>
          <t>سافون 1.5 بوصة اطالي</t>
        </is>
      </c>
    </row>
    <row r="302" hidden="1" ht="24.6" customFormat="1" customHeight="1" s="140">
      <c r="A302" s="65" t="n">
        <v>10010299</v>
      </c>
      <c r="B302" s="66" t="inlineStr">
        <is>
          <t>أدوات كهربائية</t>
        </is>
      </c>
      <c r="C302" s="67" t="inlineStr"/>
      <c r="D302" s="67" t="inlineStr"/>
      <c r="E302" s="68" t="n">
        <v>0</v>
      </c>
      <c r="F302" s="69">
        <f>SUMIFS(الاضافة!$G$7:$G$60000,الاضافة!$H$7:$H$60000,"*اضاف*",الاضافة!$E$7:$E$60000,'أرصدة المخزن'!C302)</f>
        <v/>
      </c>
      <c r="G302" s="69">
        <f>SUMIFS(الصرف!$H$7:$H$60000,الصرف!$F$7:$F$60000,'أرصدة المخزن'!C302)</f>
        <v/>
      </c>
      <c r="H302" s="70">
        <f>E302+F302-G302</f>
        <v/>
      </c>
      <c r="I302" s="9" t="n"/>
      <c r="J302" s="9" t="n"/>
      <c r="M302" s="140" t="inlineStr">
        <is>
          <t>سافون 2 بوصة اطالي</t>
        </is>
      </c>
    </row>
    <row r="303" hidden="1" ht="24.6" customFormat="1" customHeight="1" s="140">
      <c r="A303" s="65" t="n">
        <v>10010300</v>
      </c>
      <c r="B303" s="66" t="inlineStr">
        <is>
          <t>أدوات كهربائية</t>
        </is>
      </c>
      <c r="C303" s="67" t="inlineStr"/>
      <c r="D303" s="67" t="inlineStr"/>
      <c r="E303" s="68" t="n">
        <v>0</v>
      </c>
      <c r="F303" s="69">
        <f>SUMIFS(الاضافة!$G$7:$G$60000,الاضافة!$H$7:$H$60000,"*اضاف*",الاضافة!$E$7:$E$60000,'أرصدة المخزن'!C303)</f>
        <v/>
      </c>
      <c r="G303" s="69">
        <f>SUMIFS(الصرف!$H$7:$H$60000,الصرف!$F$7:$F$60000,'أرصدة المخزن'!C303)</f>
        <v/>
      </c>
      <c r="H303" s="70">
        <f>E303+F303-G303</f>
        <v/>
      </c>
      <c r="I303" s="9" t="n"/>
      <c r="J303" s="9" t="n"/>
      <c r="M303" s="140" t="inlineStr">
        <is>
          <t>سانتيون ابيض 1 كيلو</t>
        </is>
      </c>
    </row>
    <row r="304" hidden="1" ht="24.6" customFormat="1" customHeight="1" s="140">
      <c r="A304" s="65" t="n">
        <v>10010301</v>
      </c>
      <c r="B304" s="66" t="inlineStr">
        <is>
          <t>أدوات كهربائية</t>
        </is>
      </c>
      <c r="C304" s="67" t="inlineStr"/>
      <c r="D304" s="67" t="inlineStr"/>
      <c r="E304" s="71" t="n">
        <v>0</v>
      </c>
      <c r="F304" s="69">
        <f>SUMIFS(الاضافة!$G$7:$G$60000,الاضافة!$H$7:$H$60000,"*اضاف*",الاضافة!$E$7:$E$60000,'أرصدة المخزن'!C304)</f>
        <v/>
      </c>
      <c r="G304" s="69">
        <f>SUMIFS(الصرف!$H$7:$H$60000,الصرف!$F$7:$F$60000,'أرصدة المخزن'!C304)</f>
        <v/>
      </c>
      <c r="H304" s="70">
        <f>E304+F304-G304</f>
        <v/>
      </c>
      <c r="I304" s="9" t="n"/>
      <c r="J304" s="9" t="n"/>
      <c r="M304" s="140" t="inlineStr">
        <is>
          <t>سبغة نجارة  011</t>
        </is>
      </c>
    </row>
    <row r="305" hidden="1" ht="24.6" customFormat="1" customHeight="1" s="140">
      <c r="A305" s="65" t="n">
        <v>10010302</v>
      </c>
      <c r="B305" s="66" t="inlineStr">
        <is>
          <t>أدوات كهربائية</t>
        </is>
      </c>
      <c r="C305" s="67" t="inlineStr"/>
      <c r="D305" s="67" t="inlineStr"/>
      <c r="E305" s="71" t="n">
        <v>0</v>
      </c>
      <c r="F305" s="69">
        <f>SUMIFS(الاضافة!$G$7:$G$60000,الاضافة!$H$7:$H$60000,"*اضاف*",الاضافة!$E$7:$E$60000,'أرصدة المخزن'!C305)</f>
        <v/>
      </c>
      <c r="G305" s="69">
        <f>SUMIFS(الصرف!$H$7:$H$60000,الصرف!$F$7:$F$60000,'أرصدة المخزن'!C305)</f>
        <v/>
      </c>
      <c r="H305" s="70">
        <f>E305+F305-G305</f>
        <v/>
      </c>
      <c r="I305" s="9" t="n"/>
      <c r="J305" s="9" t="n"/>
      <c r="M305" s="140" t="inlineStr">
        <is>
          <t>سبغة نجارة  06</t>
        </is>
      </c>
    </row>
    <row r="306" hidden="1" ht="24.6" customFormat="1" customHeight="1" s="140">
      <c r="A306" s="65" t="n">
        <v>10010303</v>
      </c>
      <c r="B306" s="66" t="inlineStr">
        <is>
          <t>أدوات كهربائية</t>
        </is>
      </c>
      <c r="C306" s="67" t="inlineStr"/>
      <c r="D306" s="67" t="inlineStr"/>
      <c r="E306" s="71" t="n">
        <v>0</v>
      </c>
      <c r="F306" s="69">
        <f>SUMIFS(الاضافة!$G$7:$G$60000,الاضافة!$H$7:$H$60000,"*اضاف*",الاضافة!$E$7:$E$60000,'أرصدة المخزن'!C306)</f>
        <v/>
      </c>
      <c r="G306" s="69">
        <f>SUMIFS(الصرف!$H$7:$H$60000,الصرف!$F$7:$F$60000,'أرصدة المخزن'!C306)</f>
        <v/>
      </c>
      <c r="H306" s="70">
        <f>E306+F306-G306</f>
        <v/>
      </c>
      <c r="I306" s="9" t="n"/>
      <c r="J306" s="9" t="n"/>
      <c r="M306" s="140" t="inlineStr">
        <is>
          <t>سبغة نجارة 04</t>
        </is>
      </c>
    </row>
    <row r="307" hidden="1" ht="24.6" customFormat="1" customHeight="1" s="140">
      <c r="A307" s="65" t="n">
        <v>10010304</v>
      </c>
      <c r="B307" s="66" t="inlineStr">
        <is>
          <t>أدوات كهربائية</t>
        </is>
      </c>
      <c r="C307" s="67" t="inlineStr"/>
      <c r="D307" s="67" t="inlineStr"/>
      <c r="E307" s="71" t="n">
        <v>0</v>
      </c>
      <c r="F307" s="69">
        <f>SUMIFS(الاضافة!$G$7:$G$60000,الاضافة!$H$7:$H$60000,"*اضاف*",الاضافة!$E$7:$E$60000,'أرصدة المخزن'!C307)</f>
        <v/>
      </c>
      <c r="G307" s="69">
        <f>SUMIFS(الصرف!$H$7:$H$60000,الصرف!$F$7:$F$60000,'أرصدة المخزن'!C307)</f>
        <v/>
      </c>
      <c r="H307" s="70">
        <f>E307+F307-G307</f>
        <v/>
      </c>
      <c r="I307" s="9" t="n"/>
      <c r="J307" s="9" t="n"/>
      <c r="M307" s="140" t="inlineStr">
        <is>
          <t>ستارة 130*150</t>
        </is>
      </c>
    </row>
    <row r="308" hidden="1" ht="24.6" customFormat="1" customHeight="1" s="140">
      <c r="A308" s="65" t="n">
        <v>10010305</v>
      </c>
      <c r="B308" s="66" t="inlineStr">
        <is>
          <t>أدوات كهربائية</t>
        </is>
      </c>
      <c r="C308" s="67" t="inlineStr"/>
      <c r="D308" s="67" t="inlineStr"/>
      <c r="E308" s="71" t="n">
        <v>0</v>
      </c>
      <c r="F308" s="69">
        <f>SUMIFS(الاضافة!$G$7:$G$60000,الاضافة!$H$7:$H$60000,"*اضاف*",الاضافة!$E$7:$E$60000,'أرصدة المخزن'!C308)</f>
        <v/>
      </c>
      <c r="G308" s="69">
        <f>SUMIFS(الصرف!$H$7:$H$60000,الصرف!$F$7:$F$60000,'أرصدة المخزن'!C308)</f>
        <v/>
      </c>
      <c r="H308" s="70">
        <f>E308+F308-G308</f>
        <v/>
      </c>
      <c r="I308" s="9" t="n"/>
      <c r="J308" s="9" t="n"/>
      <c r="M308" s="140" t="inlineStr">
        <is>
          <t>ستارة كهرباء هواء 2 موتور AIR Master</t>
        </is>
      </c>
    </row>
    <row r="309" hidden="1" ht="24.6" customFormat="1" customHeight="1" s="140">
      <c r="A309" s="65" t="n">
        <v>10010306</v>
      </c>
      <c r="B309" s="66" t="inlineStr">
        <is>
          <t>أدوات كهربائية</t>
        </is>
      </c>
      <c r="C309" s="67" t="inlineStr"/>
      <c r="D309" s="67" t="inlineStr"/>
      <c r="E309" s="71" t="n">
        <v>0</v>
      </c>
      <c r="F309" s="69">
        <f>SUMIFS(الاضافة!$G$7:$G$60000,الاضافة!$H$7:$H$60000,"*اضاف*",الاضافة!$E$7:$E$60000,'أرصدة المخزن'!C309)</f>
        <v/>
      </c>
      <c r="G309" s="69">
        <f>SUMIFS(الصرف!$H$7:$H$60000,الصرف!$F$7:$F$60000,'أرصدة المخزن'!C309)</f>
        <v/>
      </c>
      <c r="H309" s="70">
        <f>E309+F309-G309</f>
        <v/>
      </c>
      <c r="I309" s="9" t="n"/>
      <c r="J309" s="9" t="n"/>
      <c r="M309" s="140" t="inlineStr">
        <is>
          <t>سدادة</t>
        </is>
      </c>
    </row>
    <row r="310" hidden="1" ht="24.6" customFormat="1" customHeight="1" s="140">
      <c r="A310" s="65" t="n">
        <v>10010307</v>
      </c>
      <c r="B310" s="66" t="inlineStr">
        <is>
          <t>أدوات كهربائية</t>
        </is>
      </c>
      <c r="C310" s="67" t="inlineStr"/>
      <c r="D310" s="67" t="inlineStr"/>
      <c r="E310" s="71" t="n">
        <v>0</v>
      </c>
      <c r="F310" s="69">
        <f>SUMIFS(الاضافة!$G$7:$G$60000,الاضافة!$H$7:$H$60000,"*اضاف*",الاضافة!$E$7:$E$60000,'أرصدة المخزن'!C310)</f>
        <v/>
      </c>
      <c r="G310" s="69">
        <f>SUMIFS(الصرف!$H$7:$H$60000,الصرف!$F$7:$F$60000,'أرصدة المخزن'!C310)</f>
        <v/>
      </c>
      <c r="H310" s="70">
        <f>E310+F310-G310</f>
        <v/>
      </c>
      <c r="I310" s="9" t="n"/>
      <c r="J310" s="9" t="n"/>
      <c r="M310" s="140" t="inlineStr">
        <is>
          <t>سرافيل 16 م</t>
        </is>
      </c>
    </row>
    <row r="311" hidden="1" ht="24.6" customFormat="1" customHeight="1" s="140">
      <c r="A311" s="65" t="n">
        <v>10010308</v>
      </c>
      <c r="B311" s="66" t="inlineStr">
        <is>
          <t>أدوات كهربائية</t>
        </is>
      </c>
      <c r="C311" s="67" t="inlineStr"/>
      <c r="D311" s="67" t="inlineStr"/>
      <c r="E311" s="71" t="n">
        <v>0</v>
      </c>
      <c r="F311" s="69">
        <f>SUMIFS(الاضافة!$G$7:$G$60000,الاضافة!$H$7:$H$60000,"*اضاف*",الاضافة!$E$7:$E$60000,'أرصدة المخزن'!C311)</f>
        <v/>
      </c>
      <c r="G311" s="69">
        <f>SUMIFS(الصرف!$H$7:$H$60000,الصرف!$F$7:$F$60000,'أرصدة المخزن'!C311)</f>
        <v/>
      </c>
      <c r="H311" s="70">
        <f>E311+F311-G311</f>
        <v/>
      </c>
      <c r="I311" s="9" t="n"/>
      <c r="J311" s="9" t="n"/>
      <c r="M311" s="140" t="inlineStr">
        <is>
          <t>سرافيل 25 م</t>
        </is>
      </c>
    </row>
    <row r="312" hidden="1" ht="24.6" customFormat="1" customHeight="1" s="140">
      <c r="A312" s="65" t="n">
        <v>10010309</v>
      </c>
      <c r="B312" s="66" t="inlineStr">
        <is>
          <t>أدوات كهربائية</t>
        </is>
      </c>
      <c r="C312" s="67" t="inlineStr"/>
      <c r="D312" s="67" t="inlineStr"/>
      <c r="E312" s="71" t="n">
        <v>0</v>
      </c>
      <c r="F312" s="69">
        <f>SUMIFS(الاضافة!$G$7:$G$60000,الاضافة!$H$7:$H$60000,"*اضاف*",الاضافة!$E$7:$E$60000,'أرصدة المخزن'!C312)</f>
        <v/>
      </c>
      <c r="G312" s="69">
        <f>SUMIFS(الصرف!$H$7:$H$60000,الصرف!$F$7:$F$60000,'أرصدة المخزن'!C312)</f>
        <v/>
      </c>
      <c r="H312" s="70">
        <f>E312+F312-G312</f>
        <v/>
      </c>
      <c r="I312" s="9" t="n"/>
      <c r="J312" s="9" t="n"/>
      <c r="M312" s="140" t="inlineStr">
        <is>
          <t>سرفيل 35 مم</t>
        </is>
      </c>
    </row>
    <row r="313" hidden="1" ht="24.6" customFormat="1" customHeight="1" s="140">
      <c r="A313" s="65" t="n">
        <v>10010310</v>
      </c>
      <c r="B313" s="66" t="inlineStr">
        <is>
          <t>أدوات كهربائية</t>
        </is>
      </c>
      <c r="C313" s="67" t="inlineStr"/>
      <c r="D313" s="67" t="inlineStr"/>
      <c r="E313" s="71" t="n">
        <v>0</v>
      </c>
      <c r="F313" s="69">
        <f>SUMIFS(الاضافة!$G$7:$G$60000,الاضافة!$H$7:$H$60000,"*اضاف*",الاضافة!$E$7:$E$60000,'أرصدة المخزن'!C313)</f>
        <v/>
      </c>
      <c r="G313" s="69">
        <f>SUMIFS(الصرف!$H$7:$H$60000,الصرف!$F$7:$F$60000,'أرصدة المخزن'!C313)</f>
        <v/>
      </c>
      <c r="H313" s="70">
        <f>E313+F313-G313</f>
        <v/>
      </c>
      <c r="I313" s="9" t="n"/>
      <c r="J313" s="9" t="n"/>
      <c r="M313" s="140" t="inlineStr">
        <is>
          <t>سرفيل نحاس 70 مم</t>
        </is>
      </c>
    </row>
    <row r="314" hidden="1" ht="24.6" customFormat="1" customHeight="1" s="140">
      <c r="A314" s="65" t="n">
        <v>10010311</v>
      </c>
      <c r="B314" s="66" t="inlineStr">
        <is>
          <t>أدوات كهربائية</t>
        </is>
      </c>
      <c r="C314" s="67" t="inlineStr"/>
      <c r="D314" s="67" t="inlineStr"/>
      <c r="E314" s="71" t="n">
        <v>0</v>
      </c>
      <c r="F314" s="69">
        <f>SUMIFS(الاضافة!$G$7:$G$60000,الاضافة!$H$7:$H$60000,"*اضاف*",الاضافة!$E$7:$E$60000,'أرصدة المخزن'!C314)</f>
        <v/>
      </c>
      <c r="G314" s="69">
        <f>SUMIFS(الصرف!$H$7:$H$60000,الصرف!$F$7:$F$60000,'أرصدة المخزن'!C314)</f>
        <v/>
      </c>
      <c r="H314" s="70">
        <f>E314+F314-G314</f>
        <v/>
      </c>
      <c r="I314" s="9" t="n"/>
      <c r="J314" s="9" t="n"/>
      <c r="M314" s="140" t="inlineStr">
        <is>
          <t>سكوتشة   صاروخ</t>
        </is>
      </c>
    </row>
    <row r="315" hidden="1" ht="24.6" customFormat="1" customHeight="1" s="140">
      <c r="A315" s="65" t="n">
        <v>10010312</v>
      </c>
      <c r="B315" s="66" t="inlineStr">
        <is>
          <t>أدوات كهربائية</t>
        </is>
      </c>
      <c r="C315" s="67" t="inlineStr"/>
      <c r="D315" s="67" t="inlineStr"/>
      <c r="E315" s="71" t="n">
        <v>0</v>
      </c>
      <c r="F315" s="69">
        <f>SUMIFS(الاضافة!$G$7:$G$60000,الاضافة!$H$7:$H$60000,"*اضاف*",الاضافة!$E$7:$E$60000,'أرصدة المخزن'!C315)</f>
        <v/>
      </c>
      <c r="G315" s="69">
        <f>SUMIFS(الصرف!$H$7:$H$60000,الصرف!$F$7:$F$60000,'أرصدة المخزن'!C315)</f>
        <v/>
      </c>
      <c r="H315" s="70">
        <f>E315+F315-G315</f>
        <v/>
      </c>
      <c r="I315" s="9" t="n"/>
      <c r="J315" s="9" t="n"/>
      <c r="M315" s="140" t="inlineStr">
        <is>
          <t>سلر حراري 1 كيلو</t>
        </is>
      </c>
    </row>
    <row r="316" hidden="1" ht="24.6" customFormat="1" customHeight="1" s="140">
      <c r="A316" s="65" t="n">
        <v>10010313</v>
      </c>
      <c r="B316" s="66" t="inlineStr">
        <is>
          <t>أدوات كهربائية</t>
        </is>
      </c>
      <c r="C316" s="67" t="inlineStr"/>
      <c r="D316" s="67" t="inlineStr"/>
      <c r="E316" s="71" t="n">
        <v>0</v>
      </c>
      <c r="F316" s="69">
        <f>SUMIFS(الاضافة!$G$7:$G$60000,الاضافة!$H$7:$H$60000,"*اضاف*",الاضافة!$E$7:$E$60000,'أرصدة المخزن'!C316)</f>
        <v/>
      </c>
      <c r="G316" s="69">
        <f>SUMIFS(الصرف!$H$7:$H$60000,الصرف!$F$7:$F$60000,'أرصدة المخزن'!C316)</f>
        <v/>
      </c>
      <c r="H316" s="70">
        <f>E316+F316-G316</f>
        <v/>
      </c>
      <c r="I316" s="9" t="n"/>
      <c r="J316" s="9" t="n"/>
      <c r="M316" s="140" t="inlineStr">
        <is>
          <t>سلك ترمو 2*2 بالمتر</t>
        </is>
      </c>
    </row>
    <row r="317" hidden="1" ht="24.6" customFormat="1" customHeight="1" s="140">
      <c r="A317" s="65" t="n">
        <v>10010314</v>
      </c>
      <c r="B317" s="66" t="inlineStr">
        <is>
          <t>أدوات كهربائية</t>
        </is>
      </c>
      <c r="C317" s="67" t="inlineStr"/>
      <c r="D317" s="67" t="inlineStr"/>
      <c r="E317" s="71" t="n">
        <v>0</v>
      </c>
      <c r="F317" s="69">
        <f>SUMIFS(الاضافة!$G$7:$G$60000,الاضافة!$H$7:$H$60000,"*اضاف*",الاضافة!$E$7:$E$60000,'أرصدة المخزن'!C317)</f>
        <v/>
      </c>
      <c r="G317" s="69">
        <f>SUMIFS(الصرف!$H$7:$H$60000,الصرف!$F$7:$F$60000,'أرصدة المخزن'!C317)</f>
        <v/>
      </c>
      <c r="H317" s="70">
        <f>E317+F317-G317</f>
        <v/>
      </c>
      <c r="I317" s="9" t="n"/>
      <c r="J317" s="9" t="n"/>
      <c r="M317" s="140" t="inlineStr">
        <is>
          <t>سلك سويدي 2*1</t>
        </is>
      </c>
    </row>
    <row r="318" hidden="1" ht="24.6" customFormat="1" customHeight="1" s="140">
      <c r="A318" s="65" t="n">
        <v>10010315</v>
      </c>
      <c r="B318" s="66" t="inlineStr">
        <is>
          <t>أدوات كهربائية</t>
        </is>
      </c>
      <c r="C318" s="67" t="inlineStr"/>
      <c r="D318" s="67" t="inlineStr"/>
      <c r="E318" s="71" t="n">
        <v>0</v>
      </c>
      <c r="F318" s="69">
        <f>SUMIFS(الاضافة!$G$7:$G$60000,الاضافة!$H$7:$H$60000,"*اضاف*",الاضافة!$E$7:$E$60000,'أرصدة المخزن'!C318)</f>
        <v/>
      </c>
      <c r="G318" s="69">
        <f>SUMIFS(الصرف!$H$7:$H$60000,الصرف!$F$7:$F$60000,'أرصدة المخزن'!C318)</f>
        <v/>
      </c>
      <c r="H318" s="70">
        <f>E318+F318-G318</f>
        <v/>
      </c>
      <c r="I318" s="9" t="n"/>
      <c r="J318" s="9" t="n"/>
      <c r="M318" s="140" t="inlineStr">
        <is>
          <t>سلك شباك الوميتال</t>
        </is>
      </c>
    </row>
    <row r="319" hidden="1" ht="24.6" customFormat="1" customHeight="1" s="140">
      <c r="A319" s="65" t="n">
        <v>10010316</v>
      </c>
      <c r="B319" s="66" t="inlineStr">
        <is>
          <t>أدوات كهربائية</t>
        </is>
      </c>
      <c r="C319" s="67" t="inlineStr"/>
      <c r="D319" s="67" t="inlineStr"/>
      <c r="E319" s="71" t="n">
        <v>0</v>
      </c>
      <c r="F319" s="69">
        <f>SUMIFS(الاضافة!$G$7:$G$60000,الاضافة!$H$7:$H$60000,"*اضاف*",الاضافة!$E$7:$E$60000,'أرصدة المخزن'!C319)</f>
        <v/>
      </c>
      <c r="G319" s="69">
        <f>SUMIFS(الصرف!$H$7:$H$60000,الصرف!$F$7:$F$60000,'أرصدة المخزن'!C319)</f>
        <v/>
      </c>
      <c r="H319" s="70">
        <f>E319+F319-G319</f>
        <v/>
      </c>
      <c r="I319" s="9" t="n"/>
      <c r="J319" s="9" t="n"/>
      <c r="M319" s="140" t="inlineStr">
        <is>
          <t>سلك صاعد  ايرث 50   ملي</t>
        </is>
      </c>
    </row>
    <row r="320" hidden="1" ht="24.6" customFormat="1" customHeight="1" s="140">
      <c r="A320" s="65" t="n">
        <v>10010317</v>
      </c>
      <c r="B320" s="66" t="inlineStr">
        <is>
          <t>أدوات كهربائية</t>
        </is>
      </c>
      <c r="C320" s="67" t="inlineStr"/>
      <c r="D320" s="67" t="inlineStr"/>
      <c r="E320" s="71" t="n">
        <v>0</v>
      </c>
      <c r="F320" s="69">
        <f>SUMIFS(الاضافة!$G$7:$G$60000,الاضافة!$H$7:$H$60000,"*اضاف*",الاضافة!$E$7:$E$60000,'أرصدة المخزن'!C320)</f>
        <v/>
      </c>
      <c r="G320" s="69">
        <f>SUMIFS(الصرف!$H$7:$H$60000,الصرف!$F$7:$F$60000,'أرصدة المخزن'!C320)</f>
        <v/>
      </c>
      <c r="H320" s="70">
        <f>E320+F320-G320</f>
        <v/>
      </c>
      <c r="I320" s="9" t="n"/>
      <c r="J320" s="9" t="n"/>
      <c r="M320" s="140" t="inlineStr">
        <is>
          <t>سلك صاعد 1*95 ملي   احمر</t>
        </is>
      </c>
    </row>
    <row r="321" hidden="1" ht="24.6" customFormat="1" customHeight="1" s="140">
      <c r="A321" s="65" t="n">
        <v>10010318</v>
      </c>
      <c r="B321" s="66" t="inlineStr">
        <is>
          <t>أدوات كهربائية</t>
        </is>
      </c>
      <c r="C321" s="67" t="inlineStr"/>
      <c r="D321" s="67" t="inlineStr"/>
      <c r="E321" s="71" t="n">
        <v>0</v>
      </c>
      <c r="F321" s="69">
        <f>SUMIFS(الاضافة!$G$7:$G$60000,الاضافة!$H$7:$H$60000,"*اضاف*",الاضافة!$E$7:$E$60000,'أرصدة المخزن'!C321)</f>
        <v/>
      </c>
      <c r="G321" s="69">
        <f>SUMIFS(الصرف!$H$7:$H$60000,الصرف!$F$7:$F$60000,'أرصدة المخزن'!C321)</f>
        <v/>
      </c>
      <c r="H321" s="70">
        <f>E321+F321-G321</f>
        <v/>
      </c>
      <c r="I321" s="9" t="n"/>
      <c r="J321" s="9" t="n"/>
      <c r="M321" s="140" t="inlineStr">
        <is>
          <t>سلك كهرباء 1.5 مم ثنائي العزل</t>
        </is>
      </c>
    </row>
    <row r="322" hidden="1" ht="24.6" customFormat="1" customHeight="1" s="140">
      <c r="A322" s="65" t="n">
        <v>10010319</v>
      </c>
      <c r="B322" s="66" t="inlineStr">
        <is>
          <t>أدوات كهربائية</t>
        </is>
      </c>
      <c r="C322" s="67" t="inlineStr"/>
      <c r="D322" s="67" t="inlineStr"/>
      <c r="E322" s="71" t="n">
        <v>0</v>
      </c>
      <c r="F322" s="69">
        <f>SUMIFS(الاضافة!$G$7:$G$60000,الاضافة!$H$7:$H$60000,"*اضاف*",الاضافة!$E$7:$E$60000,'أرصدة المخزن'!C322)</f>
        <v/>
      </c>
      <c r="G322" s="69">
        <f>SUMIFS(الصرف!$H$7:$H$60000,الصرف!$F$7:$F$60000,'أرصدة المخزن'!C322)</f>
        <v/>
      </c>
      <c r="H322" s="70">
        <f>E322+F322-G322</f>
        <v/>
      </c>
      <c r="I322" s="9" t="n"/>
      <c r="J322" s="9" t="n"/>
      <c r="M322" s="140" t="inlineStr">
        <is>
          <t>سلك كهرباء 2.5 مم ثنائي العزل</t>
        </is>
      </c>
    </row>
    <row r="323" hidden="1" ht="24.6" customFormat="1" customHeight="1" s="140">
      <c r="A323" s="65" t="n">
        <v>10010320</v>
      </c>
      <c r="B323" s="66" t="inlineStr">
        <is>
          <t>أدوات كهربائية</t>
        </is>
      </c>
      <c r="C323" s="67" t="inlineStr"/>
      <c r="D323" s="67" t="inlineStr"/>
      <c r="E323" s="71" t="n">
        <v>0</v>
      </c>
      <c r="F323" s="69">
        <f>SUMIFS(الاضافة!$G$7:$G$60000,الاضافة!$H$7:$H$60000,"*اضاف*",الاضافة!$E$7:$E$60000,'أرصدة المخزن'!C323)</f>
        <v/>
      </c>
      <c r="G323" s="69">
        <f>SUMIFS(الصرف!$H$7:$H$60000,الصرف!$F$7:$F$60000,'أرصدة المخزن'!C323)</f>
        <v/>
      </c>
      <c r="H323" s="70">
        <f>E323+F323-G323</f>
        <v/>
      </c>
      <c r="I323" s="9" t="n"/>
      <c r="J323" s="9" t="n"/>
      <c r="M323" s="140" t="inlineStr">
        <is>
          <t>سلك نت كات 6 سويدي</t>
        </is>
      </c>
    </row>
    <row r="324" hidden="1" ht="24.6" customFormat="1" customHeight="1" s="140">
      <c r="A324" s="65" t="n">
        <v>10010321</v>
      </c>
      <c r="B324" s="66" t="inlineStr">
        <is>
          <t>أدوات كهربائية</t>
        </is>
      </c>
      <c r="C324" s="67" t="inlineStr"/>
      <c r="D324" s="67" t="inlineStr"/>
      <c r="E324" s="71" t="n">
        <v>0</v>
      </c>
      <c r="F324" s="69">
        <f>SUMIFS(الاضافة!$G$7:$G$60000,الاضافة!$H$7:$H$60000,"*اضاف*",الاضافة!$E$7:$E$60000,'أرصدة المخزن'!C324)</f>
        <v/>
      </c>
      <c r="G324" s="69">
        <f>SUMIFS(الصرف!$H$7:$H$60000,الصرف!$F$7:$F$60000,'أرصدة المخزن'!C324)</f>
        <v/>
      </c>
      <c r="H324" s="70">
        <f>E324+F324-G324</f>
        <v/>
      </c>
      <c r="I324" s="9" t="n"/>
      <c r="J324" s="9" t="n"/>
      <c r="M324" s="140" t="inlineStr">
        <is>
          <t>سلكتور</t>
        </is>
      </c>
    </row>
    <row r="325" hidden="1" ht="24.6" customFormat="1" customHeight="1" s="140">
      <c r="A325" s="65" t="n">
        <v>10010322</v>
      </c>
      <c r="B325" s="66" t="inlineStr">
        <is>
          <t>أدوات كهربائية</t>
        </is>
      </c>
      <c r="C325" s="67" t="inlineStr"/>
      <c r="D325" s="67" t="inlineStr"/>
      <c r="E325" s="71" t="n">
        <v>0</v>
      </c>
      <c r="F325" s="69">
        <f>SUMIFS(الاضافة!$G$7:$G$60000,الاضافة!$H$7:$H$60000,"*اضاف*",الاضافة!$E$7:$E$60000,'أرصدة المخزن'!C325)</f>
        <v/>
      </c>
      <c r="G325" s="69">
        <f>SUMIFS(الصرف!$H$7:$H$60000,الصرف!$F$7:$F$60000,'أرصدة المخزن'!C325)</f>
        <v/>
      </c>
      <c r="H325" s="70">
        <f>E325+F325-G325</f>
        <v/>
      </c>
      <c r="I325" s="9" t="n"/>
      <c r="J325" s="9" t="n"/>
      <c r="M325" s="140" t="inlineStr">
        <is>
          <t>سلندر</t>
        </is>
      </c>
    </row>
    <row r="326" hidden="1" ht="24.6" customFormat="1" customHeight="1" s="140">
      <c r="A326" s="65" t="n">
        <v>10010323</v>
      </c>
      <c r="B326" s="66" t="inlineStr">
        <is>
          <t>أدوات كهربائية</t>
        </is>
      </c>
      <c r="C326" s="67" t="inlineStr"/>
      <c r="D326" s="67" t="inlineStr"/>
      <c r="E326" s="71" t="n">
        <v>0</v>
      </c>
      <c r="F326" s="69">
        <f>SUMIFS(الاضافة!$G$7:$G$60000,الاضافة!$H$7:$H$60000,"*اضاف*",الاضافة!$E$7:$E$60000,'أرصدة المخزن'!C326)</f>
        <v/>
      </c>
      <c r="G326" s="69">
        <f>SUMIFS(الصرف!$H$7:$H$60000,الصرف!$F$7:$F$60000,'أرصدة المخزن'!C326)</f>
        <v/>
      </c>
      <c r="H326" s="70">
        <f>E326+F326-G326</f>
        <v/>
      </c>
      <c r="I326" s="9" t="n"/>
      <c r="J326" s="9" t="n"/>
      <c r="M326" s="140" t="inlineStr">
        <is>
          <t>سماعة خاصة بالمناسباات</t>
        </is>
      </c>
    </row>
    <row r="327" hidden="1" ht="24.6" customFormat="1" customHeight="1" s="140">
      <c r="A327" s="65" t="n">
        <v>10010324</v>
      </c>
      <c r="B327" s="66" t="inlineStr">
        <is>
          <t>أدوات كهربائية</t>
        </is>
      </c>
      <c r="C327" s="67" t="inlineStr"/>
      <c r="D327" s="67" t="inlineStr"/>
      <c r="E327" s="71" t="n">
        <v>0</v>
      </c>
      <c r="F327" s="69">
        <f>SUMIFS(الاضافة!$G$7:$G$60000,الاضافة!$H$7:$H$60000,"*اضاف*",الاضافة!$E$7:$E$60000,'أرصدة المخزن'!C327)</f>
        <v/>
      </c>
      <c r="G327" s="69">
        <f>SUMIFS(الصرف!$H$7:$H$60000,الصرف!$F$7:$F$60000,'أرصدة المخزن'!C327)</f>
        <v/>
      </c>
      <c r="H327" s="70">
        <f>E327+F327-G327</f>
        <v/>
      </c>
      <c r="I327" s="9" t="n"/>
      <c r="J327" s="9" t="n"/>
      <c r="M327" s="140" t="inlineStr">
        <is>
          <t>سنسر حركة IR106</t>
        </is>
      </c>
    </row>
    <row r="328" hidden="1" ht="24.6" customFormat="1" customHeight="1" s="140">
      <c r="A328" s="65" t="n">
        <v>10010325</v>
      </c>
      <c r="B328" s="66" t="inlineStr">
        <is>
          <t>أدوات كهربائية</t>
        </is>
      </c>
      <c r="C328" s="67" t="inlineStr"/>
      <c r="D328" s="67" t="inlineStr"/>
      <c r="E328" s="71" t="n">
        <v>0</v>
      </c>
      <c r="F328" s="69">
        <f>SUMIFS(الاضافة!$G$7:$G$60000,الاضافة!$H$7:$H$60000,"*اضاف*",الاضافة!$E$7:$E$60000,'أرصدة المخزن'!C328)</f>
        <v/>
      </c>
      <c r="G328" s="69">
        <f>SUMIFS(الصرف!$H$7:$H$60000,الصرف!$F$7:$F$60000,'أرصدة المخزن'!C328)</f>
        <v/>
      </c>
      <c r="H328" s="70">
        <f>E328+F328-G328</f>
        <v/>
      </c>
      <c r="I328" s="9" t="n"/>
      <c r="J328" s="9" t="n"/>
      <c r="M328" s="140" t="inlineStr">
        <is>
          <t>سنسر حركة IR112</t>
        </is>
      </c>
    </row>
    <row r="329" hidden="1" ht="24.6" customFormat="1" customHeight="1" s="140">
      <c r="A329" s="65" t="n">
        <v>10010326</v>
      </c>
      <c r="B329" s="66" t="inlineStr">
        <is>
          <t>أدوات كهربائية</t>
        </is>
      </c>
      <c r="C329" s="67" t="inlineStr"/>
      <c r="D329" s="67" t="inlineStr"/>
      <c r="E329" s="71" t="n">
        <v>0</v>
      </c>
      <c r="F329" s="69">
        <f>SUMIFS(الاضافة!$G$7:$G$60000,الاضافة!$H$7:$H$60000,"*اضاف*",الاضافة!$E$7:$E$60000,'أرصدة المخزن'!C329)</f>
        <v/>
      </c>
      <c r="G329" s="69">
        <f>SUMIFS(الصرف!$H$7:$H$60000,الصرف!$F$7:$F$60000,'أرصدة المخزن'!C329)</f>
        <v/>
      </c>
      <c r="H329" s="70">
        <f>E329+F329-G329</f>
        <v/>
      </c>
      <c r="I329" s="9" t="n"/>
      <c r="J329" s="9" t="n"/>
      <c r="M329" s="140" t="inlineStr">
        <is>
          <t>سنفرة 80</t>
        </is>
      </c>
    </row>
    <row r="330" hidden="1" ht="24.6" customFormat="1" customHeight="1" s="140">
      <c r="A330" s="65" t="n">
        <v>10010327</v>
      </c>
      <c r="B330" s="66" t="inlineStr">
        <is>
          <t>أدوات كهربائية</t>
        </is>
      </c>
      <c r="C330" s="67" t="inlineStr"/>
      <c r="D330" s="67" t="inlineStr"/>
      <c r="E330" s="71" t="n">
        <v>0</v>
      </c>
      <c r="F330" s="69">
        <f>SUMIFS(الاضافة!$G$7:$G$60000,الاضافة!$H$7:$H$60000,"*اضاف*",الاضافة!$E$7:$E$60000,'أرصدة المخزن'!C330)</f>
        <v/>
      </c>
      <c r="G330" s="69">
        <f>SUMIFS(الصرف!$H$7:$H$60000,الصرف!$F$7:$F$60000,'أرصدة المخزن'!C330)</f>
        <v/>
      </c>
      <c r="H330" s="70">
        <f>E330+F330-G330</f>
        <v/>
      </c>
      <c r="I330" s="9" t="n"/>
      <c r="J330" s="9" t="n"/>
      <c r="M330" s="140" t="inlineStr">
        <is>
          <t>سنفرة كباية مجدولة 5 بوصة</t>
        </is>
      </c>
    </row>
    <row r="331" hidden="1" ht="24.6" customFormat="1" customHeight="1" s="140">
      <c r="A331" s="65" t="n">
        <v>10010328</v>
      </c>
      <c r="B331" s="66" t="inlineStr">
        <is>
          <t>أدوات كهربائية</t>
        </is>
      </c>
      <c r="C331" s="67" t="inlineStr"/>
      <c r="D331" s="67" t="inlineStr"/>
      <c r="E331" s="71" t="n">
        <v>0</v>
      </c>
      <c r="F331" s="69">
        <f>SUMIFS(الاضافة!$G$7:$G$60000,الاضافة!$H$7:$H$60000,"*اضاف*",الاضافة!$E$7:$E$60000,'أرصدة المخزن'!C331)</f>
        <v/>
      </c>
      <c r="G331" s="69">
        <f>SUMIFS(الصرف!$H$7:$H$60000,الصرف!$F$7:$F$60000,'أرصدة المخزن'!C331)</f>
        <v/>
      </c>
      <c r="H331" s="70">
        <f>E331+F331-G331</f>
        <v/>
      </c>
      <c r="I331" s="9" t="n"/>
      <c r="J331" s="9" t="n"/>
      <c r="M331" s="140" t="inlineStr">
        <is>
          <t>سنيورت موجب شكارة 25 كيلو</t>
        </is>
      </c>
    </row>
    <row r="332" hidden="1" ht="24.6" customFormat="1" customHeight="1" s="140">
      <c r="A332" s="65" t="n">
        <v>10010329</v>
      </c>
      <c r="B332" s="66" t="inlineStr">
        <is>
          <t>أدوات كهربائية</t>
        </is>
      </c>
      <c r="C332" s="67" t="inlineStr"/>
      <c r="D332" s="67" t="inlineStr"/>
      <c r="E332" s="71" t="n">
        <v>0</v>
      </c>
      <c r="F332" s="69">
        <f>SUMIFS(الاضافة!$G$7:$G$60000,الاضافة!$H$7:$H$60000,"*اضاف*",الاضافة!$E$7:$E$60000,'أرصدة المخزن'!C332)</f>
        <v/>
      </c>
      <c r="G332" s="69">
        <f>SUMIFS(الصرف!$H$7:$H$60000,الصرف!$F$7:$F$60000,'أرصدة المخزن'!C332)</f>
        <v/>
      </c>
      <c r="H332" s="70">
        <f>E332+F332-G332</f>
        <v/>
      </c>
      <c r="I332" s="9" t="n"/>
      <c r="J332" s="9" t="n"/>
      <c r="M332" s="140" t="inlineStr">
        <is>
          <t>سوستة ايطالي 25 متر بلاستيك</t>
        </is>
      </c>
    </row>
    <row r="333" hidden="1" ht="24.6" customFormat="1" customHeight="1" s="140">
      <c r="A333" s="65" t="n">
        <v>10010330</v>
      </c>
      <c r="B333" s="66" t="inlineStr">
        <is>
          <t>أدوات كهربائية</t>
        </is>
      </c>
      <c r="C333" s="67" t="inlineStr"/>
      <c r="D333" s="67" t="inlineStr"/>
      <c r="E333" s="71" t="n">
        <v>0</v>
      </c>
      <c r="F333" s="69">
        <f>SUMIFS(الاضافة!$G$7:$G$60000,الاضافة!$H$7:$H$60000,"*اضاف*",الاضافة!$E$7:$E$60000,'أرصدة المخزن'!C333)</f>
        <v/>
      </c>
      <c r="G333" s="69">
        <f>SUMIFS(الصرف!$H$7:$H$60000,الصرف!$F$7:$F$60000,'أرصدة المخزن'!C333)</f>
        <v/>
      </c>
      <c r="H333" s="70">
        <f>E333+F333-G333</f>
        <v/>
      </c>
      <c r="I333" s="9" t="n"/>
      <c r="J333" s="9" t="n"/>
      <c r="M333" s="140" t="inlineStr">
        <is>
          <t>سولونايد</t>
        </is>
      </c>
    </row>
    <row r="334" hidden="1" ht="24.6" customFormat="1" customHeight="1" s="140">
      <c r="A334" s="65" t="n">
        <v>10010331</v>
      </c>
      <c r="B334" s="66" t="inlineStr">
        <is>
          <t>أدوات كهربائية</t>
        </is>
      </c>
      <c r="C334" s="67" t="inlineStr"/>
      <c r="D334" s="67" t="inlineStr"/>
      <c r="E334" s="71" t="n">
        <v>0</v>
      </c>
      <c r="F334" s="69">
        <f>SUMIFS(الاضافة!$G$7:$G$60000,الاضافة!$H$7:$H$60000,"*اضاف*",الاضافة!$E$7:$E$60000,'أرصدة المخزن'!C334)</f>
        <v/>
      </c>
      <c r="G334" s="69">
        <f>SUMIFS(الصرف!$H$7:$H$60000,الصرف!$F$7:$F$60000,'أرصدة المخزن'!C334)</f>
        <v/>
      </c>
      <c r="H334" s="70">
        <f>E334+F334-G334</f>
        <v/>
      </c>
      <c r="I334" s="9" t="n"/>
      <c r="J334" s="9" t="n"/>
      <c r="M334" s="140" t="inlineStr">
        <is>
          <t>سوليد هانتر</t>
        </is>
      </c>
    </row>
    <row r="335" hidden="1" ht="24.6" customFormat="1" customHeight="1" s="140">
      <c r="A335" s="65" t="n">
        <v>10010332</v>
      </c>
      <c r="B335" s="66" t="inlineStr">
        <is>
          <t>أدوات كهربائية</t>
        </is>
      </c>
      <c r="C335" s="67" t="inlineStr"/>
      <c r="D335" s="67" t="inlineStr"/>
      <c r="E335" s="71" t="n">
        <v>0</v>
      </c>
      <c r="F335" s="69">
        <f>SUMIFS(الاضافة!$G$7:$G$60000,الاضافة!$H$7:$H$60000,"*اضاف*",الاضافة!$E$7:$E$60000,'أرصدة المخزن'!C335)</f>
        <v/>
      </c>
      <c r="G335" s="69">
        <f>SUMIFS(الصرف!$H$7:$H$60000,الصرف!$F$7:$F$60000,'أرصدة المخزن'!C335)</f>
        <v/>
      </c>
      <c r="H335" s="70">
        <f>E335+F335-G335</f>
        <v/>
      </c>
      <c r="I335" s="9" t="n"/>
      <c r="J335" s="9" t="n"/>
      <c r="M335" s="140" t="inlineStr">
        <is>
          <t>سويتش تندا</t>
        </is>
      </c>
    </row>
    <row r="336" hidden="1" ht="24.6" customFormat="1" customHeight="1" s="140">
      <c r="A336" s="65" t="n">
        <v>10010333</v>
      </c>
      <c r="B336" s="66" t="inlineStr">
        <is>
          <t>أدوات كهربائية</t>
        </is>
      </c>
      <c r="C336" s="67" t="inlineStr"/>
      <c r="D336" s="67" t="inlineStr"/>
      <c r="E336" s="71" t="n">
        <v>0</v>
      </c>
      <c r="F336" s="69">
        <f>SUMIFS(الاضافة!$G$7:$G$60000,الاضافة!$H$7:$H$60000,"*اضاف*",الاضافة!$E$7:$E$60000,'أرصدة المخزن'!C336)</f>
        <v/>
      </c>
      <c r="G336" s="69">
        <f>SUMIFS(الصرف!$H$7:$H$60000,الصرف!$F$7:$F$60000,'أرصدة المخزن'!C336)</f>
        <v/>
      </c>
      <c r="H336" s="70">
        <f>E336+F336-G336</f>
        <v/>
      </c>
      <c r="I336" s="9" t="n"/>
      <c r="J336" s="9" t="n"/>
      <c r="M336" s="140" t="inlineStr">
        <is>
          <t>سيخ تسليك</t>
        </is>
      </c>
    </row>
    <row r="337" hidden="1" ht="24.6" customFormat="1" customHeight="1" s="140">
      <c r="A337" s="65" t="n">
        <v>10010334</v>
      </c>
      <c r="B337" s="66" t="inlineStr">
        <is>
          <t>أدوات كهربائية</t>
        </is>
      </c>
      <c r="C337" s="67" t="inlineStr"/>
      <c r="D337" s="67" t="inlineStr"/>
      <c r="E337" s="71" t="n">
        <v>0</v>
      </c>
      <c r="F337" s="69">
        <f>SUMIFS(الاضافة!$G$7:$G$60000,الاضافة!$H$7:$H$60000,"*اضاف*",الاضافة!$E$7:$E$60000,'أرصدة المخزن'!C337)</f>
        <v/>
      </c>
      <c r="G337" s="69">
        <f>SUMIFS(الصرف!$H$7:$H$60000,الصرف!$F$7:$F$60000,'أرصدة المخزن'!C337)</f>
        <v/>
      </c>
      <c r="H337" s="70">
        <f>E337+F337-G337</f>
        <v/>
      </c>
      <c r="I337" s="9" t="n"/>
      <c r="J337" s="9" t="n"/>
      <c r="M337" s="140" t="inlineStr">
        <is>
          <t>سيكافلكس</t>
        </is>
      </c>
    </row>
    <row r="338" hidden="1" ht="24.6" customFormat="1" customHeight="1" s="140">
      <c r="A338" s="65" t="n">
        <v>10010335</v>
      </c>
      <c r="B338" s="66" t="inlineStr">
        <is>
          <t>أدوات كهربائية</t>
        </is>
      </c>
      <c r="C338" s="67" t="inlineStr"/>
      <c r="D338" s="67" t="inlineStr"/>
      <c r="E338" s="71" t="n">
        <v>0</v>
      </c>
      <c r="F338" s="69">
        <f>SUMIFS(الاضافة!$G$7:$G$60000,الاضافة!$H$7:$H$60000,"*اضاف*",الاضافة!$E$7:$E$60000,'أرصدة المخزن'!C338)</f>
        <v/>
      </c>
      <c r="G338" s="69">
        <f>SUMIFS(الصرف!$H$7:$H$60000,الصرف!$F$7:$F$60000,'أرصدة المخزن'!C338)</f>
        <v/>
      </c>
      <c r="H338" s="70">
        <f>E338+F338-G338</f>
        <v/>
      </c>
      <c r="I338" s="9" t="n"/>
      <c r="J338" s="9" t="n"/>
      <c r="M338" s="140" t="inlineStr">
        <is>
          <t>سيليكون عضم</t>
        </is>
      </c>
    </row>
    <row r="339" hidden="1" ht="24.6" customFormat="1" customHeight="1" s="140">
      <c r="A339" s="65" t="n">
        <v>10010336</v>
      </c>
      <c r="B339" s="66" t="inlineStr">
        <is>
          <t>أدوات كهربائية</t>
        </is>
      </c>
      <c r="C339" s="67" t="inlineStr"/>
      <c r="D339" s="67" t="inlineStr"/>
      <c r="E339" s="71" t="n">
        <v>0</v>
      </c>
      <c r="F339" s="69">
        <f>SUMIFS(الاضافة!$G$7:$G$60000,الاضافة!$H$7:$H$60000,"*اضاف*",الاضافة!$E$7:$E$60000,'أرصدة المخزن'!C339)</f>
        <v/>
      </c>
      <c r="G339" s="69">
        <f>SUMIFS(الصرف!$H$7:$H$60000,الصرف!$F$7:$F$60000,'أرصدة المخزن'!C339)</f>
        <v/>
      </c>
      <c r="H339" s="70">
        <f>E339+F339-G339</f>
        <v/>
      </c>
      <c r="I339" s="9" t="n"/>
      <c r="J339" s="9" t="n"/>
      <c r="M339" s="140" t="inlineStr">
        <is>
          <t>شاسية بتشينو</t>
        </is>
      </c>
    </row>
    <row r="340" hidden="1" ht="24.6" customFormat="1" customHeight="1" s="140">
      <c r="A340" s="65" t="n">
        <v>10010337</v>
      </c>
      <c r="B340" s="66" t="inlineStr">
        <is>
          <t>أدوات كهربائية</t>
        </is>
      </c>
      <c r="C340" s="67" t="inlineStr"/>
      <c r="D340" s="67" t="inlineStr"/>
      <c r="E340" s="71" t="n">
        <v>0</v>
      </c>
      <c r="F340" s="69">
        <f>SUMIFS(الاضافة!$G$7:$G$60000,الاضافة!$H$7:$H$60000,"*اضاف*",الاضافة!$E$7:$E$60000,'أرصدة المخزن'!C340)</f>
        <v/>
      </c>
      <c r="G340" s="69">
        <f>SUMIFS(الصرف!$H$7:$H$60000,الصرف!$F$7:$F$60000,'أرصدة المخزن'!C340)</f>
        <v/>
      </c>
      <c r="H340" s="70">
        <f>E340+F340-G340</f>
        <v/>
      </c>
      <c r="I340" s="9" t="n"/>
      <c r="J340" s="9" t="n"/>
      <c r="M340" s="140" t="inlineStr">
        <is>
          <t>شاشة كمبيوتر</t>
        </is>
      </c>
    </row>
    <row r="341" hidden="1" ht="24.6" customFormat="1" customHeight="1" s="140">
      <c r="A341" s="65" t="n">
        <v>10010338</v>
      </c>
      <c r="B341" s="66" t="inlineStr">
        <is>
          <t>أدوات كهربائية</t>
        </is>
      </c>
      <c r="C341" s="67" t="inlineStr"/>
      <c r="D341" s="67" t="inlineStr"/>
      <c r="E341" s="71" t="n">
        <v>0</v>
      </c>
      <c r="F341" s="69">
        <f>SUMIFS(الاضافة!$G$7:$G$60000,الاضافة!$H$7:$H$60000,"*اضاف*",الاضافة!$E$7:$E$60000,'أرصدة المخزن'!C341)</f>
        <v/>
      </c>
      <c r="G341" s="69">
        <f>SUMIFS(الصرف!$H$7:$H$60000,الصرف!$F$7:$F$60000,'أرصدة المخزن'!C341)</f>
        <v/>
      </c>
      <c r="H341" s="70">
        <f>E341+F341-G341</f>
        <v/>
      </c>
      <c r="I341" s="9" t="n"/>
      <c r="J341" s="9" t="n"/>
      <c r="M341" s="140" t="inlineStr">
        <is>
          <t>شاور جل 5 لتر</t>
        </is>
      </c>
    </row>
    <row r="342" hidden="1" ht="24.6" customFormat="1" customHeight="1" s="140">
      <c r="A342" s="65" t="n">
        <v>10010339</v>
      </c>
      <c r="B342" s="66" t="inlineStr">
        <is>
          <t>أدوات كهربائية</t>
        </is>
      </c>
      <c r="C342" s="67" t="inlineStr"/>
      <c r="D342" s="67" t="inlineStr"/>
      <c r="E342" s="71" t="n">
        <v>0</v>
      </c>
      <c r="F342" s="69">
        <f>SUMIFS(الاضافة!$G$7:$G$60000,الاضافة!$H$7:$H$60000,"*اضاف*",الاضافة!$E$7:$E$60000,'أرصدة المخزن'!C342)</f>
        <v/>
      </c>
      <c r="G342" s="69">
        <f>SUMIFS(الصرف!$H$7:$H$60000,الصرف!$F$7:$F$60000,'أرصدة المخزن'!C342)</f>
        <v/>
      </c>
      <c r="H342" s="70">
        <f>E342+F342-G342</f>
        <v/>
      </c>
      <c r="I342" s="9" t="n"/>
      <c r="J342" s="9" t="n"/>
      <c r="M342" s="140" t="inlineStr">
        <is>
          <t>شبكة</t>
        </is>
      </c>
    </row>
    <row r="343" hidden="1" ht="24.6" customFormat="1" customHeight="1" s="140">
      <c r="A343" s="65" t="n">
        <v>10010340</v>
      </c>
      <c r="B343" s="66" t="inlineStr">
        <is>
          <t>أدوات كهربائية</t>
        </is>
      </c>
      <c r="C343" s="67" t="inlineStr"/>
      <c r="D343" s="67" t="inlineStr"/>
      <c r="E343" s="71" t="n">
        <v>0</v>
      </c>
      <c r="F343" s="69">
        <f>SUMIFS(الاضافة!$G$7:$G$60000,الاضافة!$H$7:$H$60000,"*اضاف*",الاضافة!$E$7:$E$60000,'أرصدة المخزن'!C343)</f>
        <v/>
      </c>
      <c r="G343" s="69">
        <f>SUMIFS(الصرف!$H$7:$H$60000,الصرف!$F$7:$F$60000,'أرصدة المخزن'!C343)</f>
        <v/>
      </c>
      <c r="H343" s="70">
        <f>E343+F343-G343</f>
        <v/>
      </c>
      <c r="I343" s="9" t="n"/>
      <c r="J343" s="9" t="n"/>
      <c r="M343" s="140" t="inlineStr">
        <is>
          <t>شريط  سنفرة</t>
        </is>
      </c>
    </row>
    <row r="344" hidden="1" ht="24.6" customFormat="1" customHeight="1" s="140">
      <c r="A344" s="65" t="n">
        <v>10010341</v>
      </c>
      <c r="B344" s="66" t="inlineStr">
        <is>
          <t>أدوات كهربائية</t>
        </is>
      </c>
      <c r="C344" s="67" t="inlineStr"/>
      <c r="D344" s="67" t="inlineStr"/>
      <c r="E344" s="71" t="n">
        <v>0</v>
      </c>
      <c r="F344" s="69">
        <f>SUMIFS(الاضافة!$G$7:$G$60000,الاضافة!$H$7:$H$60000,"*اضاف*",الاضافة!$E$7:$E$60000,'أرصدة المخزن'!C344)</f>
        <v/>
      </c>
      <c r="G344" s="69">
        <f>SUMIFS(الصرف!$H$7:$H$60000,الصرف!$F$7:$F$60000,'أرصدة المخزن'!C344)</f>
        <v/>
      </c>
      <c r="H344" s="70">
        <f>E344+F344-G344</f>
        <v/>
      </c>
      <c r="I344" s="9" t="n"/>
      <c r="J344" s="9" t="n"/>
      <c r="M344" s="140" t="inlineStr">
        <is>
          <t>شريط تحذير</t>
        </is>
      </c>
    </row>
    <row r="345" hidden="1" ht="24.6" customFormat="1" customHeight="1" s="140">
      <c r="A345" s="65" t="n">
        <v>10010342</v>
      </c>
      <c r="B345" s="66" t="inlineStr">
        <is>
          <t>أدوات كهربائية</t>
        </is>
      </c>
      <c r="C345" s="67" t="inlineStr"/>
      <c r="D345" s="67" t="inlineStr"/>
      <c r="E345" s="71" t="n">
        <v>0</v>
      </c>
      <c r="F345" s="69">
        <f>SUMIFS(الاضافة!$G$7:$G$60000,الاضافة!$H$7:$H$60000,"*اضاف*",الاضافة!$E$7:$E$60000,'أرصدة المخزن'!C345)</f>
        <v/>
      </c>
      <c r="G345" s="69">
        <f>SUMIFS(الصرف!$H$7:$H$60000,الصرف!$F$7:$F$60000,'أرصدة المخزن'!C345)</f>
        <v/>
      </c>
      <c r="H345" s="70">
        <f>E345+F345-G345</f>
        <v/>
      </c>
      <c r="I345" s="9" t="n"/>
      <c r="J345" s="9" t="n"/>
      <c r="M345" s="140" t="inlineStr">
        <is>
          <t>شريط حبوب اختبار سنيورت اسيد CYA</t>
        </is>
      </c>
    </row>
    <row r="346" hidden="1" ht="24.6" customFormat="1" customHeight="1" s="140">
      <c r="A346" s="65" t="n">
        <v>10010343</v>
      </c>
      <c r="B346" s="66" t="inlineStr">
        <is>
          <t>أدوات كهربائية</t>
        </is>
      </c>
      <c r="C346" s="67" t="inlineStr"/>
      <c r="D346" s="67" t="inlineStr"/>
      <c r="E346" s="71" t="n">
        <v>0</v>
      </c>
      <c r="F346" s="69">
        <f>SUMIFS(الاضافة!$G$7:$G$60000,الاضافة!$H$7:$H$60000,"*اضاف*",الاضافة!$E$7:$E$60000,'أرصدة المخزن'!C346)</f>
        <v/>
      </c>
      <c r="G346" s="69">
        <f>SUMIFS(الصرف!$H$7:$H$60000,الصرف!$F$7:$F$60000,'أرصدة المخزن'!C346)</f>
        <v/>
      </c>
      <c r="H346" s="70">
        <f>E346+F346-G346</f>
        <v/>
      </c>
      <c r="I346" s="9" t="n"/>
      <c r="J346" s="9" t="n"/>
      <c r="M346" s="140" t="inlineStr">
        <is>
          <t>شريط حبوب قياس PH</t>
        </is>
      </c>
    </row>
    <row r="347" hidden="1" ht="24.6" customFormat="1" customHeight="1" s="140">
      <c r="A347" s="65" t="n">
        <v>10010344</v>
      </c>
      <c r="B347" s="66" t="inlineStr">
        <is>
          <t>أدوات كهربائية</t>
        </is>
      </c>
      <c r="C347" s="67" t="inlineStr"/>
      <c r="D347" s="67" t="inlineStr"/>
      <c r="E347" s="71" t="n">
        <v>0</v>
      </c>
      <c r="F347" s="69">
        <f>SUMIFS(الاضافة!$G$7:$G$60000,الاضافة!$H$7:$H$60000,"*اضاف*",الاضافة!$E$7:$E$60000,'أرصدة المخزن'!C347)</f>
        <v/>
      </c>
      <c r="G347" s="69">
        <f>SUMIFS(الصرف!$H$7:$H$60000,الصرف!$F$7:$F$60000,'أرصدة المخزن'!C347)</f>
        <v/>
      </c>
      <c r="H347" s="70">
        <f>E347+F347-G347</f>
        <v/>
      </c>
      <c r="I347" s="9" t="n"/>
      <c r="J347" s="9" t="n"/>
      <c r="M347" s="140" t="inlineStr">
        <is>
          <t>شريط حبوب قياس كلور</t>
        </is>
      </c>
    </row>
    <row r="348" hidden="1" ht="24.6" customFormat="1" customHeight="1" s="140">
      <c r="A348" s="65" t="n">
        <v>10010345</v>
      </c>
      <c r="B348" s="66" t="inlineStr">
        <is>
          <t>أدوات كهربائية</t>
        </is>
      </c>
      <c r="C348" s="67" t="inlineStr"/>
      <c r="D348" s="67" t="inlineStr"/>
      <c r="E348" s="71" t="n">
        <v>0</v>
      </c>
      <c r="F348" s="69">
        <f>SUMIFS(الاضافة!$G$7:$G$60000,الاضافة!$H$7:$H$60000,"*اضاف*",الاضافة!$E$7:$E$60000,'أرصدة المخزن'!C348)</f>
        <v/>
      </c>
      <c r="G348" s="69">
        <f>SUMIFS(الصرف!$H$7:$H$60000,الصرف!$F$7:$F$60000,'أرصدة المخزن'!C348)</f>
        <v/>
      </c>
      <c r="H348" s="70">
        <f>E348+F348-G348</f>
        <v/>
      </c>
      <c r="I348" s="9" t="n"/>
      <c r="J348" s="9" t="n"/>
      <c r="M348" s="140" t="inlineStr">
        <is>
          <t>شريط لحام عريض</t>
        </is>
      </c>
    </row>
    <row r="349" hidden="1" ht="24.6" customFormat="1" customHeight="1" s="140">
      <c r="A349" s="65" t="n">
        <v>10010346</v>
      </c>
      <c r="B349" s="66" t="inlineStr">
        <is>
          <t>أدوات كهربائية</t>
        </is>
      </c>
      <c r="C349" s="67" t="inlineStr"/>
      <c r="D349" s="67" t="inlineStr"/>
      <c r="E349" s="71" t="n">
        <v>0</v>
      </c>
      <c r="F349" s="69">
        <f>SUMIFS(الاضافة!$G$7:$G$60000,الاضافة!$H$7:$H$60000,"*اضاف*",الاضافة!$E$7:$E$60000,'أرصدة المخزن'!C349)</f>
        <v/>
      </c>
      <c r="G349" s="69">
        <f>SUMIFS(الصرف!$H$7:$H$60000,الصرف!$F$7:$F$60000,'أرصدة المخزن'!C349)</f>
        <v/>
      </c>
      <c r="H349" s="70">
        <f>E349+F349-G349</f>
        <v/>
      </c>
      <c r="I349" s="9" t="n"/>
      <c r="J349" s="9" t="n"/>
      <c r="M349" s="140" t="inlineStr">
        <is>
          <t>شريط ليد 18 وات 60 سم</t>
        </is>
      </c>
    </row>
    <row r="350" hidden="1" ht="24.6" customFormat="1" customHeight="1" s="140">
      <c r="A350" s="65" t="n">
        <v>10010347</v>
      </c>
      <c r="B350" s="66" t="inlineStr">
        <is>
          <t>أدوات كهربائية</t>
        </is>
      </c>
      <c r="C350" s="67" t="inlineStr"/>
      <c r="D350" s="67" t="inlineStr"/>
      <c r="E350" s="71" t="n">
        <v>0</v>
      </c>
      <c r="F350" s="69">
        <f>SUMIFS(الاضافة!$G$7:$G$60000,الاضافة!$H$7:$H$60000,"*اضاف*",الاضافة!$E$7:$E$60000,'أرصدة المخزن'!C350)</f>
        <v/>
      </c>
      <c r="G350" s="69">
        <f>SUMIFS(الصرف!$H$7:$H$60000,الصرف!$F$7:$F$60000,'أرصدة المخزن'!C350)</f>
        <v/>
      </c>
      <c r="H350" s="70">
        <f>E350+F350-G350</f>
        <v/>
      </c>
      <c r="I350" s="9" t="n"/>
      <c r="J350" s="9" t="n"/>
      <c r="M350" s="140" t="inlineStr">
        <is>
          <t>شريط ليد بروفايل</t>
        </is>
      </c>
    </row>
    <row r="351" hidden="1" ht="24.6" customFormat="1" customHeight="1" s="140">
      <c r="A351" s="65" t="n">
        <v>10010348</v>
      </c>
      <c r="B351" s="66" t="inlineStr">
        <is>
          <t>أدوات كهربائية</t>
        </is>
      </c>
      <c r="C351" s="67" t="inlineStr"/>
      <c r="D351" s="67" t="inlineStr"/>
      <c r="E351" s="71" t="n">
        <v>0</v>
      </c>
      <c r="F351" s="69">
        <f>SUMIFS(الاضافة!$G$7:$G$60000,الاضافة!$H$7:$H$60000,"*اضاف*",الاضافة!$E$7:$E$60000,'أرصدة المخزن'!C351)</f>
        <v/>
      </c>
      <c r="G351" s="69">
        <f>SUMIFS(الصرف!$H$7:$H$60000,الصرف!$F$7:$F$60000,'أرصدة المخزن'!C351)</f>
        <v/>
      </c>
      <c r="H351" s="70">
        <f>E351+F351-G351</f>
        <v/>
      </c>
      <c r="I351" s="9" t="n"/>
      <c r="J351" s="9" t="n"/>
      <c r="M351" s="140" t="inlineStr">
        <is>
          <t>شريط ليد ورم 12 وات</t>
        </is>
      </c>
    </row>
    <row r="352" hidden="1" ht="24.6" customFormat="1" customHeight="1" s="140">
      <c r="A352" s="65" t="n">
        <v>10010349</v>
      </c>
      <c r="B352" s="66" t="inlineStr">
        <is>
          <t>أدوات كهربائية</t>
        </is>
      </c>
      <c r="C352" s="67" t="inlineStr"/>
      <c r="D352" s="67" t="inlineStr"/>
      <c r="E352" s="71" t="n">
        <v>0</v>
      </c>
      <c r="F352" s="69">
        <f>SUMIFS(الاضافة!$G$7:$G$60000,الاضافة!$H$7:$H$60000,"*اضاف*",الاضافة!$E$7:$E$60000,'أرصدة المخزن'!C352)</f>
        <v/>
      </c>
      <c r="G352" s="69">
        <f>SUMIFS(الصرف!$H$7:$H$60000,الصرف!$F$7:$F$60000,'أرصدة المخزن'!C352)</f>
        <v/>
      </c>
      <c r="H352" s="70">
        <f>E352+F352-G352</f>
        <v/>
      </c>
      <c r="I352" s="9" t="n"/>
      <c r="J352" s="9" t="n"/>
      <c r="M352" s="140" t="inlineStr">
        <is>
          <t>شريط ليد24 وات ورم 80 سم</t>
        </is>
      </c>
    </row>
    <row r="353" hidden="1" ht="24.6" customFormat="1" customHeight="1" s="140">
      <c r="A353" s="65" t="n">
        <v>10010350</v>
      </c>
      <c r="B353" s="66" t="inlineStr">
        <is>
          <t>أدوات كهربائية</t>
        </is>
      </c>
      <c r="C353" s="67" t="inlineStr"/>
      <c r="D353" s="67" t="inlineStr"/>
      <c r="E353" s="71" t="n">
        <v>0</v>
      </c>
      <c r="F353" s="69">
        <f>SUMIFS(الاضافة!$G$7:$G$60000,الاضافة!$H$7:$H$60000,"*اضاف*",الاضافة!$E$7:$E$60000,'أرصدة المخزن'!C353)</f>
        <v/>
      </c>
      <c r="G353" s="69">
        <f>SUMIFS(الصرف!$H$7:$H$60000,الصرف!$F$7:$F$60000,'أرصدة المخزن'!C353)</f>
        <v/>
      </c>
      <c r="H353" s="70">
        <f>E353+F353-G353</f>
        <v/>
      </c>
      <c r="I353" s="9" t="n"/>
      <c r="J353" s="9" t="n"/>
      <c r="M353" s="140" t="inlineStr">
        <is>
          <t>شطاف خارجي كامل</t>
        </is>
      </c>
    </row>
    <row r="354" hidden="1" ht="24.6" customFormat="1" customHeight="1" s="140">
      <c r="A354" s="65" t="n">
        <v>10010351</v>
      </c>
      <c r="B354" s="66" t="inlineStr">
        <is>
          <t>أدوات كهربائية</t>
        </is>
      </c>
      <c r="C354" s="67" t="inlineStr"/>
      <c r="D354" s="67" t="inlineStr"/>
      <c r="E354" s="71" t="n">
        <v>0</v>
      </c>
      <c r="F354" s="69">
        <f>SUMIFS(الاضافة!$G$7:$G$60000,الاضافة!$H$7:$H$60000,"*اضاف*",الاضافة!$E$7:$E$60000,'أرصدة المخزن'!C354)</f>
        <v/>
      </c>
      <c r="G354" s="69">
        <f>SUMIFS(الصرف!$H$7:$H$60000,الصرف!$F$7:$F$60000,'أرصدة المخزن'!C354)</f>
        <v/>
      </c>
      <c r="H354" s="70">
        <f>E354+F354-G354</f>
        <v/>
      </c>
      <c r="I354" s="9" t="n"/>
      <c r="J354" s="9" t="n"/>
      <c r="M354" s="140" t="inlineStr">
        <is>
          <t>شفاط زجاج APT</t>
        </is>
      </c>
    </row>
    <row r="355" hidden="1" ht="24.6" customFormat="1" customHeight="1" s="140">
      <c r="A355" s="65" t="n">
        <v>10010352</v>
      </c>
      <c r="B355" s="66" t="inlineStr">
        <is>
          <t>أدوات كهربائية</t>
        </is>
      </c>
      <c r="C355" s="67" t="inlineStr"/>
      <c r="D355" s="67" t="inlineStr"/>
      <c r="E355" s="71" t="n">
        <v>0</v>
      </c>
      <c r="F355" s="69">
        <f>SUMIFS(الاضافة!$G$7:$G$60000,الاضافة!$H$7:$H$60000,"*اضاف*",الاضافة!$E$7:$E$60000,'أرصدة المخزن'!C355)</f>
        <v/>
      </c>
      <c r="G355" s="69">
        <f>SUMIFS(الصرف!$H$7:$H$60000,الصرف!$F$7:$F$60000,'أرصدة المخزن'!C355)</f>
        <v/>
      </c>
      <c r="H355" s="70">
        <f>E355+F355-G355</f>
        <v/>
      </c>
      <c r="I355" s="9" t="n"/>
      <c r="J355" s="9" t="n"/>
      <c r="M355" s="140" t="inlineStr">
        <is>
          <t>شكارة اسمنت</t>
        </is>
      </c>
    </row>
    <row r="356" hidden="1" ht="24.6" customFormat="1" customHeight="1" s="140">
      <c r="A356" s="65" t="n">
        <v>10010353</v>
      </c>
      <c r="B356" s="66" t="inlineStr">
        <is>
          <t>أدوات كهربائية</t>
        </is>
      </c>
      <c r="C356" s="67" t="inlineStr"/>
      <c r="D356" s="67" t="inlineStr"/>
      <c r="E356" s="71" t="n">
        <v>0</v>
      </c>
      <c r="F356" s="69">
        <f>SUMIFS(الاضافة!$G$7:$G$60000,الاضافة!$H$7:$H$60000,"*اضاف*",الاضافة!$E$7:$E$60000,'أرصدة المخزن'!C356)</f>
        <v/>
      </c>
      <c r="G356" s="69">
        <f>SUMIFS(الصرف!$H$7:$H$60000,الصرف!$F$7:$F$60000,'أرصدة المخزن'!C356)</f>
        <v/>
      </c>
      <c r="H356" s="70">
        <f>E356+F356-G356</f>
        <v/>
      </c>
      <c r="I356" s="9" t="n"/>
      <c r="J356" s="9" t="n"/>
      <c r="M356" s="140" t="inlineStr">
        <is>
          <t>شكارة اسيتوكس 50 ك</t>
        </is>
      </c>
    </row>
    <row r="357" hidden="1" ht="24.6" customFormat="1" customHeight="1" s="140">
      <c r="A357" s="65" t="n">
        <v>10010354</v>
      </c>
      <c r="B357" s="66" t="inlineStr">
        <is>
          <t>أدوات كهربائية</t>
        </is>
      </c>
      <c r="C357" s="67" t="inlineStr"/>
      <c r="D357" s="67" t="inlineStr"/>
      <c r="E357" s="71" t="n">
        <v>0</v>
      </c>
      <c r="F357" s="69">
        <f>SUMIFS(الاضافة!$G$7:$G$60000,الاضافة!$H$7:$H$60000,"*اضاف*",الاضافة!$E$7:$E$60000,'أرصدة المخزن'!C357)</f>
        <v/>
      </c>
      <c r="G357" s="69">
        <f>SUMIFS(الصرف!$H$7:$H$60000,الصرف!$F$7:$F$60000,'أرصدة المخزن'!C357)</f>
        <v/>
      </c>
      <c r="H357" s="70">
        <f>E357+F357-G357</f>
        <v/>
      </c>
      <c r="I357" s="9" t="n"/>
      <c r="J357" s="9" t="n"/>
      <c r="M357" s="140" t="inlineStr">
        <is>
          <t>شكارة سيكا جراوت</t>
        </is>
      </c>
    </row>
    <row r="358" hidden="1" ht="24.6" customFormat="1" customHeight="1" s="140">
      <c r="A358" s="65" t="n">
        <v>10010355</v>
      </c>
      <c r="B358" s="66" t="inlineStr">
        <is>
          <t>أدوات كهربائية</t>
        </is>
      </c>
      <c r="C358" s="67" t="inlineStr"/>
      <c r="D358" s="67" t="inlineStr"/>
      <c r="E358" s="71" t="n">
        <v>0</v>
      </c>
      <c r="F358" s="69">
        <f>SUMIFS(الاضافة!$G$7:$G$60000,الاضافة!$H$7:$H$60000,"*اضاف*",الاضافة!$E$7:$E$60000,'أرصدة المخزن'!C358)</f>
        <v/>
      </c>
      <c r="G358" s="69">
        <f>SUMIFS(الصرف!$H$7:$H$60000,الصرف!$F$7:$F$60000,'أرصدة المخزن'!C358)</f>
        <v/>
      </c>
      <c r="H358" s="70">
        <f>E358+F358-G358</f>
        <v/>
      </c>
      <c r="I358" s="9" t="n"/>
      <c r="J358" s="9" t="n"/>
      <c r="M358" s="140" t="inlineStr">
        <is>
          <t>شكارة شبة</t>
        </is>
      </c>
    </row>
    <row r="359" hidden="1" ht="24.6" customFormat="1" customHeight="1" s="140">
      <c r="A359" s="65" t="n">
        <v>10010356</v>
      </c>
      <c r="B359" s="66" t="inlineStr">
        <is>
          <t>أدوات كهربائية</t>
        </is>
      </c>
      <c r="C359" s="67" t="inlineStr"/>
      <c r="D359" s="67" t="inlineStr"/>
      <c r="E359" s="71" t="n">
        <v>0</v>
      </c>
      <c r="F359" s="69">
        <f>SUMIFS(الاضافة!$G$7:$G$60000,الاضافة!$H$7:$H$60000,"*اضاف*",الاضافة!$E$7:$E$60000,'أرصدة المخزن'!C359)</f>
        <v/>
      </c>
      <c r="G359" s="69">
        <f>SUMIFS(الصرف!$H$7:$H$60000,الصرف!$F$7:$F$60000,'أرصدة المخزن'!C359)</f>
        <v/>
      </c>
      <c r="H359" s="70">
        <f>E359+F359-G359</f>
        <v/>
      </c>
      <c r="I359" s="9" t="n"/>
      <c r="J359" s="9" t="n"/>
      <c r="M359" s="140" t="inlineStr">
        <is>
          <t>شكارة صودا قش 25 كيلو</t>
        </is>
      </c>
    </row>
    <row r="360" hidden="1" ht="24.6" customFormat="1" customHeight="1" s="140">
      <c r="A360" s="65" t="n">
        <v>10010357</v>
      </c>
      <c r="B360" s="66" t="inlineStr">
        <is>
          <t>أدوات كهربائية</t>
        </is>
      </c>
      <c r="C360" s="67" t="inlineStr"/>
      <c r="D360" s="67" t="inlineStr"/>
      <c r="E360" s="71" t="n">
        <v>0</v>
      </c>
      <c r="F360" s="69">
        <f>SUMIFS(الاضافة!$G$7:$G$60000,الاضافة!$H$7:$H$60000,"*اضاف*",الاضافة!$E$7:$E$60000,'أرصدة المخزن'!C360)</f>
        <v/>
      </c>
      <c r="G360" s="69">
        <f>SUMIFS(الصرف!$H$7:$H$60000,الصرف!$F$7:$F$60000,'أرصدة المخزن'!C360)</f>
        <v/>
      </c>
      <c r="H360" s="70">
        <f>E360+F360-G360</f>
        <v/>
      </c>
      <c r="I360" s="9" t="n"/>
      <c r="J360" s="9" t="n"/>
      <c r="M360" s="140" t="inlineStr">
        <is>
          <t>شكارة معجون 15كيلو</t>
        </is>
      </c>
    </row>
    <row r="361" hidden="1" ht="24.6" customFormat="1" customHeight="1" s="140">
      <c r="A361" s="65" t="n">
        <v>10010358</v>
      </c>
      <c r="B361" s="66" t="inlineStr">
        <is>
          <t>أدوات كهربائية</t>
        </is>
      </c>
      <c r="C361" s="67" t="inlineStr"/>
      <c r="D361" s="67" t="inlineStr"/>
      <c r="E361" s="71" t="n">
        <v>0</v>
      </c>
      <c r="F361" s="69">
        <f>SUMIFS(الاضافة!$G$7:$G$60000,الاضافة!$H$7:$H$60000,"*اضاف*",الاضافة!$E$7:$E$60000,'أرصدة المخزن'!C361)</f>
        <v/>
      </c>
      <c r="G361" s="69">
        <f>SUMIFS(الصرف!$H$7:$H$60000,الصرف!$F$7:$F$60000,'أرصدة المخزن'!C361)</f>
        <v/>
      </c>
      <c r="H361" s="70">
        <f>E361+F361-G361</f>
        <v/>
      </c>
      <c r="I361" s="9" t="n"/>
      <c r="J361" s="9" t="n"/>
      <c r="M361" s="140" t="inlineStr">
        <is>
          <t>شلباية بولارد</t>
        </is>
      </c>
    </row>
    <row r="362" hidden="1" ht="24.6" customFormat="1" customHeight="1" s="140">
      <c r="A362" s="65" t="n">
        <v>10010359</v>
      </c>
      <c r="B362" s="66" t="inlineStr">
        <is>
          <t>أدوات كهربائية</t>
        </is>
      </c>
      <c r="C362" s="67" t="inlineStr"/>
      <c r="D362" s="67" t="inlineStr"/>
      <c r="E362" s="71" t="n">
        <v>0</v>
      </c>
      <c r="F362" s="69">
        <f>SUMIFS(الاضافة!$G$7:$G$60000,الاضافة!$H$7:$H$60000,"*اضاف*",الاضافة!$E$7:$E$60000,'أرصدة المخزن'!C362)</f>
        <v/>
      </c>
      <c r="G362" s="69">
        <f>SUMIFS(الصرف!$H$7:$H$60000,الصرف!$F$7:$F$60000,'أرصدة المخزن'!C362)</f>
        <v/>
      </c>
      <c r="H362" s="70">
        <f>E362+F362-G362</f>
        <v/>
      </c>
      <c r="I362" s="9" t="n"/>
      <c r="J362" s="9" t="n"/>
      <c r="M362" s="140" t="inlineStr">
        <is>
          <t>شلباية علي التيار 200 وات</t>
        </is>
      </c>
    </row>
    <row r="363" hidden="1" ht="24.6" customFormat="1" customHeight="1" s="140">
      <c r="A363" s="65" t="n">
        <v>10010360</v>
      </c>
      <c r="B363" s="66" t="inlineStr">
        <is>
          <t>أدوات كهربائية</t>
        </is>
      </c>
      <c r="C363" s="67" t="inlineStr"/>
      <c r="D363" s="67" t="inlineStr"/>
      <c r="E363" s="71" t="n">
        <v>0</v>
      </c>
      <c r="F363" s="69">
        <f>SUMIFS(الاضافة!$G$7:$G$60000,الاضافة!$H$7:$H$60000,"*اضاف*",الاضافة!$E$7:$E$60000,'أرصدة المخزن'!C363)</f>
        <v/>
      </c>
      <c r="G363" s="69">
        <f>SUMIFS(الصرف!$H$7:$H$60000,الصرف!$F$7:$F$60000,'أرصدة المخزن'!C363)</f>
        <v/>
      </c>
      <c r="H363" s="70">
        <f>E363+F363-G363</f>
        <v/>
      </c>
      <c r="I363" s="9" t="n"/>
      <c r="J363" s="9" t="n"/>
      <c r="M363" s="140" t="inlineStr">
        <is>
          <t>شلباية علي التيار 50 وات</t>
        </is>
      </c>
    </row>
    <row r="364" hidden="1" ht="24.6" customFormat="1" customHeight="1" s="140">
      <c r="A364" s="65" t="n">
        <v>10010361</v>
      </c>
      <c r="B364" s="66" t="inlineStr">
        <is>
          <t>أدوات كهربائية</t>
        </is>
      </c>
      <c r="C364" s="67" t="inlineStr"/>
      <c r="D364" s="67" t="inlineStr"/>
      <c r="E364" s="71" t="n">
        <v>0</v>
      </c>
      <c r="F364" s="69">
        <f>SUMIFS(الاضافة!$G$7:$G$60000,الاضافة!$H$7:$H$60000,"*اضاف*",الاضافة!$E$7:$E$60000,'أرصدة المخزن'!C364)</f>
        <v/>
      </c>
      <c r="G364" s="69">
        <f>SUMIFS(الصرف!$H$7:$H$60000,الصرف!$F$7:$F$60000,'أرصدة المخزن'!C364)</f>
        <v/>
      </c>
      <c r="H364" s="70">
        <f>E364+F364-G364</f>
        <v/>
      </c>
      <c r="I364" s="9" t="n"/>
      <c r="J364" s="9" t="n"/>
      <c r="M364" s="140" t="inlineStr">
        <is>
          <t>شلباية عمود نور بالترنس</t>
        </is>
      </c>
    </row>
    <row r="365" hidden="1" ht="24.6" customFormat="1" customHeight="1" s="140">
      <c r="A365" s="65" t="n">
        <v>10010362</v>
      </c>
      <c r="B365" s="66" t="inlineStr">
        <is>
          <t>أدوات كهربائية</t>
        </is>
      </c>
      <c r="C365" s="67" t="inlineStr"/>
      <c r="D365" s="67" t="inlineStr"/>
      <c r="E365" s="71" t="n">
        <v>0</v>
      </c>
      <c r="F365" s="69">
        <f>SUMIFS(الاضافة!$G$7:$G$60000,الاضافة!$H$7:$H$60000,"*اضاف*",الاضافة!$E$7:$E$60000,'أرصدة المخزن'!C365)</f>
        <v/>
      </c>
      <c r="G365" s="69">
        <f>SUMIFS(الصرف!$H$7:$H$60000,الصرف!$F$7:$F$60000,'أرصدة المخزن'!C365)</f>
        <v/>
      </c>
      <c r="H365" s="70">
        <f>E365+F365-G365</f>
        <v/>
      </c>
      <c r="I365" s="9" t="n"/>
      <c r="J365" s="9" t="n"/>
      <c r="M365" s="140" t="inlineStr">
        <is>
          <t>شماسة PRE Group</t>
        </is>
      </c>
    </row>
    <row r="366" hidden="1" ht="24.6" customFormat="1" customHeight="1" s="140">
      <c r="A366" s="65" t="n">
        <v>10010363</v>
      </c>
      <c r="B366" s="66" t="inlineStr">
        <is>
          <t>أدوات كهربائية</t>
        </is>
      </c>
      <c r="C366" s="67" t="inlineStr"/>
      <c r="D366" s="67" t="inlineStr"/>
      <c r="E366" s="71" t="n">
        <v>0</v>
      </c>
      <c r="F366" s="69">
        <f>SUMIFS(الاضافة!$G$7:$G$60000,الاضافة!$H$7:$H$60000,"*اضاف*",الاضافة!$E$7:$E$60000,'أرصدة المخزن'!C366)</f>
        <v/>
      </c>
      <c r="G366" s="69">
        <f>SUMIFS(الصرف!$H$7:$H$60000,الصرف!$F$7:$F$60000,'أرصدة المخزن'!C366)</f>
        <v/>
      </c>
      <c r="H366" s="70">
        <f>E366+F366-G366</f>
        <v/>
      </c>
      <c r="I366" s="9" t="n"/>
      <c r="J366" s="9" t="n"/>
      <c r="M366" s="140" t="inlineStr">
        <is>
          <t>شيك بلف امريكي 63   ملي</t>
        </is>
      </c>
    </row>
    <row r="367" hidden="1" ht="24.6" customFormat="1" customHeight="1" s="140">
      <c r="A367" s="65" t="n">
        <v>10010364</v>
      </c>
      <c r="B367" s="66" t="inlineStr">
        <is>
          <t>أدوات كهربائية</t>
        </is>
      </c>
      <c r="C367" s="67" t="inlineStr"/>
      <c r="D367" s="67" t="inlineStr"/>
      <c r="E367" s="71" t="n">
        <v>0</v>
      </c>
      <c r="F367" s="69">
        <f>SUMIFS(الاضافة!$G$7:$G$60000,الاضافة!$H$7:$H$60000,"*اضاف*",الاضافة!$E$7:$E$60000,'أرصدة المخزن'!C367)</f>
        <v/>
      </c>
      <c r="G367" s="69">
        <f>SUMIFS(الصرف!$H$7:$H$60000,الصرف!$F$7:$F$60000,'أرصدة المخزن'!C367)</f>
        <v/>
      </c>
      <c r="H367" s="70">
        <f>E367+F367-G367</f>
        <v/>
      </c>
      <c r="I367" s="9" t="n"/>
      <c r="J367" s="9" t="n"/>
      <c r="M367" s="140" t="inlineStr">
        <is>
          <t>شيك بلف كومر 63   ملي</t>
        </is>
      </c>
    </row>
    <row r="368" hidden="1" ht="24.6" customFormat="1" customHeight="1" s="140">
      <c r="A368" s="65" t="n">
        <v>10010365</v>
      </c>
      <c r="B368" s="66" t="inlineStr">
        <is>
          <t>أدوات كهربائية</t>
        </is>
      </c>
      <c r="C368" s="67" t="inlineStr"/>
      <c r="D368" s="67" t="inlineStr"/>
      <c r="E368" s="71" t="n">
        <v>0</v>
      </c>
      <c r="F368" s="69">
        <f>SUMIFS(الاضافة!$G$7:$G$60000,الاضافة!$H$7:$H$60000,"*اضاف*",الاضافة!$E$7:$E$60000,'أرصدة المخزن'!C368)</f>
        <v/>
      </c>
      <c r="G368" s="69">
        <f>SUMIFS(الصرف!$H$7:$H$60000,الصرف!$F$7:$F$60000,'أرصدة المخزن'!C368)</f>
        <v/>
      </c>
      <c r="H368" s="70">
        <f>E368+F368-G368</f>
        <v/>
      </c>
      <c r="I368" s="9" t="n"/>
      <c r="J368" s="9" t="n"/>
      <c r="M368" s="140" t="inlineStr">
        <is>
          <t>صابع شحم هانتر DBRY عازل كابلات</t>
        </is>
      </c>
    </row>
    <row r="369" hidden="1" ht="24.6" customFormat="1" customHeight="1" s="140">
      <c r="A369" s="65" t="n">
        <v>10010366</v>
      </c>
      <c r="B369" s="66" t="inlineStr">
        <is>
          <t>أدوات كهربائية</t>
        </is>
      </c>
      <c r="C369" s="67" t="inlineStr"/>
      <c r="D369" s="67" t="inlineStr"/>
      <c r="E369" s="71" t="n">
        <v>0</v>
      </c>
      <c r="F369" s="69">
        <f>SUMIFS(الاضافة!$G$7:$G$60000,الاضافة!$H$7:$H$60000,"*اضاف*",الاضافة!$E$7:$E$60000,'أرصدة المخزن'!C369)</f>
        <v/>
      </c>
      <c r="G369" s="69">
        <f>SUMIFS(الصرف!$H$7:$H$60000,الصرف!$F$7:$F$60000,'أرصدة المخزن'!C369)</f>
        <v/>
      </c>
      <c r="H369" s="70">
        <f>E369+F369-G369</f>
        <v/>
      </c>
      <c r="I369" s="9" t="n"/>
      <c r="J369" s="9" t="n"/>
      <c r="M369" s="140" t="inlineStr">
        <is>
          <t>صاملوة مسمار استانلس</t>
        </is>
      </c>
    </row>
    <row r="370" hidden="1" ht="24.6" customFormat="1" customHeight="1" s="140">
      <c r="A370" s="65" t="n">
        <v>10010367</v>
      </c>
      <c r="B370" s="66" t="inlineStr">
        <is>
          <t>أدوات كهربائية</t>
        </is>
      </c>
      <c r="C370" s="67" t="inlineStr"/>
      <c r="D370" s="67" t="inlineStr"/>
      <c r="E370" s="71" t="n">
        <v>0</v>
      </c>
      <c r="F370" s="69">
        <f>SUMIFS(الاضافة!$G$7:$G$60000,الاضافة!$H$7:$H$60000,"*اضاف*",الاضافة!$E$7:$E$60000,'أرصدة المخزن'!C370)</f>
        <v/>
      </c>
      <c r="G370" s="69">
        <f>SUMIFS(الصرف!$H$7:$H$60000,الصرف!$F$7:$F$60000,'أرصدة المخزن'!C370)</f>
        <v/>
      </c>
      <c r="H370" s="70">
        <f>E370+F370-G370</f>
        <v/>
      </c>
      <c r="I370" s="9" t="n"/>
      <c r="J370" s="9" t="n"/>
      <c r="M370" s="140" t="inlineStr">
        <is>
          <t>صفيحة منشار</t>
        </is>
      </c>
    </row>
    <row r="371" hidden="1" ht="24.6" customFormat="1" customHeight="1" s="140">
      <c r="A371" s="65" t="n">
        <v>10010368</v>
      </c>
      <c r="B371" s="66" t="inlineStr">
        <is>
          <t>أدوات كهربائية</t>
        </is>
      </c>
      <c r="C371" s="67" t="inlineStr"/>
      <c r="D371" s="67" t="inlineStr"/>
      <c r="E371" s="71" t="n">
        <v>0</v>
      </c>
      <c r="F371" s="69">
        <f>SUMIFS(الاضافة!$G$7:$G$60000,الاضافة!$H$7:$H$60000,"*اضاف*",الاضافة!$E$7:$E$60000,'أرصدة المخزن'!C371)</f>
        <v/>
      </c>
      <c r="G371" s="69">
        <f>SUMIFS(الصرف!$H$7:$H$60000,الصرف!$F$7:$F$60000,'أرصدة المخزن'!C371)</f>
        <v/>
      </c>
      <c r="H371" s="70">
        <f>E371+F371-G371</f>
        <v/>
      </c>
      <c r="I371" s="9" t="n"/>
      <c r="J371" s="9" t="n"/>
      <c r="M371" s="140" t="inlineStr">
        <is>
          <t>ضفدعة نحاس 70مم</t>
        </is>
      </c>
    </row>
    <row r="372" hidden="1" ht="24.6" customFormat="1" customHeight="1" s="140">
      <c r="A372" s="65" t="n">
        <v>10010369</v>
      </c>
      <c r="B372" s="66" t="inlineStr">
        <is>
          <t>أدوات كهربائية</t>
        </is>
      </c>
      <c r="C372" s="67" t="inlineStr"/>
      <c r="D372" s="67" t="inlineStr"/>
      <c r="E372" s="71" t="n">
        <v>0</v>
      </c>
      <c r="F372" s="69">
        <f>SUMIFS(الاضافة!$G$7:$G$60000,الاضافة!$H$7:$H$60000,"*اضاف*",الاضافة!$E$7:$E$60000,'أرصدة المخزن'!C372)</f>
        <v/>
      </c>
      <c r="G372" s="69">
        <f>SUMIFS(الصرف!$H$7:$H$60000,الصرف!$F$7:$F$60000,'أرصدة المخزن'!C372)</f>
        <v/>
      </c>
      <c r="H372" s="70">
        <f>E372+F372-G372</f>
        <v/>
      </c>
      <c r="I372" s="9" t="n"/>
      <c r="J372" s="9" t="n"/>
      <c r="M372" s="140" t="inlineStr">
        <is>
          <t>طابق بانيو</t>
        </is>
      </c>
    </row>
    <row r="373" hidden="1" ht="24.6" customFormat="1" customHeight="1" s="140">
      <c r="A373" s="65" t="n">
        <v>10010370</v>
      </c>
      <c r="B373" s="66" t="inlineStr">
        <is>
          <t>أدوات كهربائية</t>
        </is>
      </c>
      <c r="C373" s="67" t="inlineStr"/>
      <c r="D373" s="67" t="inlineStr"/>
      <c r="E373" s="71" t="n">
        <v>0</v>
      </c>
      <c r="F373" s="69">
        <f>SUMIFS(الاضافة!$G$7:$G$60000,الاضافة!$H$7:$H$60000,"*اضاف*",الاضافة!$E$7:$E$60000,'أرصدة المخزن'!C373)</f>
        <v/>
      </c>
      <c r="G373" s="69">
        <f>SUMIFS(الصرف!$H$7:$H$60000,الصرف!$F$7:$F$60000,'أرصدة المخزن'!C373)</f>
        <v/>
      </c>
      <c r="H373" s="70">
        <f>E373+F373-G373</f>
        <v/>
      </c>
      <c r="I373" s="9" t="n"/>
      <c r="J373" s="9" t="n"/>
      <c r="M373" s="140" t="inlineStr">
        <is>
          <t>طبة 110 مم كاسيل</t>
        </is>
      </c>
    </row>
    <row r="374" hidden="1" ht="24.6" customFormat="1" customHeight="1" s="140">
      <c r="A374" s="65" t="n">
        <v>10010371</v>
      </c>
      <c r="B374" s="66" t="inlineStr">
        <is>
          <t>أدوات كهربائية</t>
        </is>
      </c>
      <c r="C374" s="67" t="inlineStr"/>
      <c r="D374" s="67" t="inlineStr"/>
      <c r="E374" s="71" t="n">
        <v>0</v>
      </c>
      <c r="F374" s="69">
        <f>SUMIFS(الاضافة!$G$7:$G$60000,الاضافة!$H$7:$H$60000,"*اضاف*",الاضافة!$E$7:$E$60000,'أرصدة المخزن'!C374)</f>
        <v/>
      </c>
      <c r="G374" s="69">
        <f>SUMIFS(الصرف!$H$7:$H$60000,الصرف!$F$7:$F$60000,'أرصدة المخزن'!C374)</f>
        <v/>
      </c>
      <c r="H374" s="70">
        <f>E374+F374-G374</f>
        <v/>
      </c>
      <c r="I374" s="9" t="n"/>
      <c r="J374" s="9" t="n"/>
      <c r="M374" s="140" t="inlineStr">
        <is>
          <t>طبة 25 م بولي</t>
        </is>
      </c>
    </row>
    <row r="375" hidden="1" ht="24.6" customFormat="1" customHeight="1" s="140">
      <c r="A375" s="65" t="n">
        <v>10010372</v>
      </c>
      <c r="B375" s="66" t="inlineStr">
        <is>
          <t>أدوات كهربائية</t>
        </is>
      </c>
      <c r="C375" s="67" t="inlineStr"/>
      <c r="D375" s="67" t="inlineStr"/>
      <c r="E375" s="71" t="n">
        <v>0</v>
      </c>
      <c r="F375" s="69">
        <f>SUMIFS(الاضافة!$G$7:$G$60000,الاضافة!$H$7:$H$60000,"*اضاف*",الاضافة!$E$7:$E$60000,'أرصدة المخزن'!C375)</f>
        <v/>
      </c>
      <c r="G375" s="69">
        <f>SUMIFS(الصرف!$H$7:$H$60000,الصرف!$F$7:$F$60000,'أرصدة المخزن'!C375)</f>
        <v/>
      </c>
      <c r="H375" s="70">
        <f>E375+F375-G375</f>
        <v/>
      </c>
      <c r="I375" s="9" t="n"/>
      <c r="J375" s="9" t="n"/>
      <c r="M375" s="140" t="inlineStr">
        <is>
          <t>طبة 32 م بولي</t>
        </is>
      </c>
    </row>
    <row r="376" hidden="1" ht="24.6" customFormat="1" customHeight="1" s="140">
      <c r="A376" s="65" t="n">
        <v>10010373</v>
      </c>
      <c r="B376" s="66" t="inlineStr">
        <is>
          <t>أدوات كهربائية</t>
        </is>
      </c>
      <c r="C376" s="67" t="inlineStr"/>
      <c r="D376" s="67" t="inlineStr"/>
      <c r="E376" s="71" t="n">
        <v>0</v>
      </c>
      <c r="F376" s="69">
        <f>SUMIFS(الاضافة!$G$7:$G$60000,الاضافة!$H$7:$H$60000,"*اضاف*",الاضافة!$E$7:$E$60000,'أرصدة المخزن'!C376)</f>
        <v/>
      </c>
      <c r="G376" s="69">
        <f>SUMIFS(الصرف!$H$7:$H$60000,الصرف!$F$7:$F$60000,'أرصدة المخزن'!C376)</f>
        <v/>
      </c>
      <c r="H376" s="70">
        <f>E376+F376-G376</f>
        <v/>
      </c>
      <c r="I376" s="9" t="n"/>
      <c r="J376" s="9" t="n"/>
      <c r="M376" s="140" t="inlineStr">
        <is>
          <t>طبة 4 بوصة 12 مم حديد</t>
        </is>
      </c>
    </row>
    <row r="377" hidden="1" ht="24.6" customFormat="1" customHeight="1" s="140">
      <c r="A377" s="65" t="n">
        <v>10010374</v>
      </c>
      <c r="B377" s="66" t="inlineStr">
        <is>
          <t>أدوات كهربائية</t>
        </is>
      </c>
      <c r="C377" s="67" t="inlineStr"/>
      <c r="D377" s="67" t="inlineStr"/>
      <c r="E377" s="71" t="n">
        <v>0</v>
      </c>
      <c r="F377" s="69">
        <f>SUMIFS(الاضافة!$G$7:$G$60000,الاضافة!$H$7:$H$60000,"*اضاف*",الاضافة!$E$7:$E$60000,'أرصدة المخزن'!C377)</f>
        <v/>
      </c>
      <c r="G377" s="69">
        <f>SUMIFS(الصرف!$H$7:$H$60000,الصرف!$F$7:$F$60000,'أرصدة المخزن'!C377)</f>
        <v/>
      </c>
      <c r="H377" s="70">
        <f>E377+F377-G377</f>
        <v/>
      </c>
      <c r="I377" s="9" t="n"/>
      <c r="J377" s="9" t="n"/>
      <c r="M377" s="140" t="inlineStr">
        <is>
          <t>طبة 40 مم بولي</t>
        </is>
      </c>
    </row>
    <row r="378" hidden="1" ht="24.6" customFormat="1" customHeight="1" s="140">
      <c r="A378" s="65" t="n">
        <v>10010375</v>
      </c>
      <c r="B378" s="66" t="inlineStr">
        <is>
          <t>أدوات كهربائية</t>
        </is>
      </c>
      <c r="C378" s="67" t="inlineStr"/>
      <c r="D378" s="67" t="inlineStr"/>
      <c r="E378" s="71" t="n">
        <v>0</v>
      </c>
      <c r="F378" s="69">
        <f>SUMIFS(الاضافة!$G$7:$G$60000,الاضافة!$H$7:$H$60000,"*اضاف*",الاضافة!$E$7:$E$60000,'أرصدة المخزن'!C378)</f>
        <v/>
      </c>
      <c r="G378" s="69">
        <f>SUMIFS(الصرف!$H$7:$H$60000,الصرف!$F$7:$F$60000,'أرصدة المخزن'!C378)</f>
        <v/>
      </c>
      <c r="H378" s="70">
        <f>E378+F378-G378</f>
        <v/>
      </c>
      <c r="I378" s="9" t="n"/>
      <c r="J378" s="9" t="n"/>
      <c r="M378" s="140" t="inlineStr">
        <is>
          <t>طبة 50 م بولي</t>
        </is>
      </c>
    </row>
    <row r="379" hidden="1" ht="24.6" customFormat="1" customHeight="1" s="140">
      <c r="A379" s="65" t="n">
        <v>10010376</v>
      </c>
      <c r="B379" s="66" t="inlineStr">
        <is>
          <t>أدوات كهربائية</t>
        </is>
      </c>
      <c r="C379" s="67" t="inlineStr"/>
      <c r="D379" s="67" t="inlineStr"/>
      <c r="E379" s="71" t="n">
        <v>0</v>
      </c>
      <c r="F379" s="69">
        <f>SUMIFS(الاضافة!$G$7:$G$60000,الاضافة!$H$7:$H$60000,"*اضاف*",الاضافة!$E$7:$E$60000,'أرصدة المخزن'!C379)</f>
        <v/>
      </c>
      <c r="G379" s="69">
        <f>SUMIFS(الصرف!$H$7:$H$60000,الصرف!$F$7:$F$60000,'أرصدة المخزن'!C379)</f>
        <v/>
      </c>
      <c r="H379" s="70">
        <f>E379+F379-G379</f>
        <v/>
      </c>
      <c r="I379" s="9" t="n"/>
      <c r="J379" s="9" t="n"/>
      <c r="M379" s="140" t="inlineStr">
        <is>
          <t>طبة 6 بوصة 12 مم حديد</t>
        </is>
      </c>
    </row>
    <row r="380" hidden="1" ht="24.6" customFormat="1" customHeight="1" s="140">
      <c r="A380" s="65" t="n">
        <v>10010377</v>
      </c>
      <c r="B380" s="66" t="inlineStr">
        <is>
          <t>أدوات كهربائية</t>
        </is>
      </c>
      <c r="C380" s="67" t="inlineStr"/>
      <c r="D380" s="67" t="inlineStr"/>
      <c r="E380" s="71" t="n">
        <v>0</v>
      </c>
      <c r="F380" s="69">
        <f>SUMIFS(الاضافة!$G$7:$G$60000,الاضافة!$H$7:$H$60000,"*اضاف*",الاضافة!$E$7:$E$60000,'أرصدة المخزن'!C380)</f>
        <v/>
      </c>
      <c r="G380" s="69">
        <f>SUMIFS(الصرف!$H$7:$H$60000,الصرف!$F$7:$F$60000,'أرصدة المخزن'!C380)</f>
        <v/>
      </c>
      <c r="H380" s="70">
        <f>E380+F380-G380</f>
        <v/>
      </c>
      <c r="I380" s="9" t="n"/>
      <c r="J380" s="9" t="n"/>
      <c r="M380" s="140" t="inlineStr">
        <is>
          <t>طبة 75 م كاسيل</t>
        </is>
      </c>
    </row>
    <row r="381" hidden="1" ht="24.6" customFormat="1" customHeight="1" s="140">
      <c r="A381" s="65" t="n">
        <v>10010378</v>
      </c>
      <c r="B381" s="66" t="inlineStr">
        <is>
          <t>أدوات كهربائية</t>
        </is>
      </c>
      <c r="C381" s="67" t="inlineStr"/>
      <c r="D381" s="67" t="inlineStr"/>
      <c r="E381" s="71" t="n">
        <v>0</v>
      </c>
      <c r="F381" s="69">
        <f>SUMIFS(الاضافة!$G$7:$G$60000,الاضافة!$H$7:$H$60000,"*اضاف*",الاضافة!$E$7:$E$60000,'أرصدة المخزن'!C381)</f>
        <v/>
      </c>
      <c r="G381" s="69">
        <f>SUMIFS(الصرف!$H$7:$H$60000,الصرف!$F$7:$F$60000,'أرصدة المخزن'!C381)</f>
        <v/>
      </c>
      <c r="H381" s="70">
        <f>E381+F381-G381</f>
        <v/>
      </c>
      <c r="I381" s="9" t="n"/>
      <c r="J381" s="9" t="n"/>
      <c r="M381" s="140" t="inlineStr">
        <is>
          <t>طبة تسليك 110 كاسل</t>
        </is>
      </c>
    </row>
    <row r="382" hidden="1" ht="24.6" customFormat="1" customHeight="1" s="140">
      <c r="A382" s="65" t="n">
        <v>10010379</v>
      </c>
      <c r="B382" s="66" t="inlineStr">
        <is>
          <t>أدوات كهربائية</t>
        </is>
      </c>
      <c r="C382" s="67" t="inlineStr"/>
      <c r="D382" s="67" t="inlineStr"/>
      <c r="E382" s="71" t="n">
        <v>0</v>
      </c>
      <c r="F382" s="69">
        <f>SUMIFS(الاضافة!$G$7:$G$60000,الاضافة!$H$7:$H$60000,"*اضاف*",الاضافة!$E$7:$E$60000,'أرصدة المخزن'!C382)</f>
        <v/>
      </c>
      <c r="G382" s="69">
        <f>SUMIFS(الصرف!$H$7:$H$60000,الصرف!$F$7:$F$60000,'أرصدة المخزن'!C382)</f>
        <v/>
      </c>
      <c r="H382" s="70">
        <f>E382+F382-G382</f>
        <v/>
      </c>
      <c r="I382" s="9" t="n"/>
      <c r="J382" s="9" t="n"/>
      <c r="M382" s="140" t="inlineStr">
        <is>
          <t>طبة تهوية 110ملي كاسيل</t>
        </is>
      </c>
    </row>
    <row r="383" hidden="1" ht="24.6" customFormat="1" customHeight="1" s="140">
      <c r="A383" s="65" t="n">
        <v>10010380</v>
      </c>
      <c r="B383" s="66" t="inlineStr">
        <is>
          <t>أدوات كهربائية</t>
        </is>
      </c>
      <c r="C383" s="67" t="inlineStr"/>
      <c r="D383" s="67" t="inlineStr"/>
      <c r="E383" s="71" t="n">
        <v>0</v>
      </c>
      <c r="F383" s="69">
        <f>SUMIFS(الاضافة!$G$7:$G$60000,الاضافة!$H$7:$H$60000,"*اضاف*",الاضافة!$E$7:$E$60000,'أرصدة المخزن'!C383)</f>
        <v/>
      </c>
      <c r="G383" s="69">
        <f>SUMIFS(الصرف!$H$7:$H$60000,الصرف!$F$7:$F$60000,'أرصدة المخزن'!C383)</f>
        <v/>
      </c>
      <c r="H383" s="70">
        <f>E383+F383-G383</f>
        <v/>
      </c>
      <c r="I383" s="9" t="n"/>
      <c r="J383" s="9" t="n"/>
      <c r="M383" s="140" t="inlineStr">
        <is>
          <t>طبة تهوية 75ملي كاسيل</t>
        </is>
      </c>
    </row>
    <row r="384" hidden="1" ht="24.6" customFormat="1" customHeight="1" s="140">
      <c r="A384" s="65" t="n">
        <v>10010381</v>
      </c>
      <c r="B384" s="66" t="inlineStr">
        <is>
          <t>أدوات كهربائية</t>
        </is>
      </c>
      <c r="C384" s="67" t="inlineStr"/>
      <c r="D384" s="67" t="inlineStr"/>
      <c r="E384" s="71" t="n">
        <v>0</v>
      </c>
      <c r="F384" s="69">
        <f>SUMIFS(الاضافة!$G$7:$G$60000,الاضافة!$H$7:$H$60000,"*اضاف*",الاضافة!$E$7:$E$60000,'أرصدة المخزن'!C384)</f>
        <v/>
      </c>
      <c r="G384" s="69">
        <f>SUMIFS(الصرف!$H$7:$H$60000,الصرف!$F$7:$F$60000,'أرصدة المخزن'!C384)</f>
        <v/>
      </c>
      <c r="H384" s="70">
        <f>E384+F384-G384</f>
        <v/>
      </c>
      <c r="I384" s="9" t="n"/>
      <c r="J384" s="9" t="n"/>
      <c r="M384" s="140" t="inlineStr">
        <is>
          <t>طبة حديد 2</t>
        </is>
      </c>
    </row>
    <row r="385" hidden="1" ht="24.6" customFormat="1" customHeight="1" s="140">
      <c r="A385" s="65" t="n">
        <v>10010382</v>
      </c>
      <c r="B385" s="66" t="inlineStr">
        <is>
          <t>أدوات كهربائية</t>
        </is>
      </c>
      <c r="C385" s="67" t="inlineStr"/>
      <c r="D385" s="67" t="inlineStr"/>
      <c r="E385" s="71" t="n">
        <v>0</v>
      </c>
      <c r="F385" s="69">
        <f>SUMIFS(الاضافة!$G$7:$G$60000,الاضافة!$H$7:$H$60000,"*اضاف*",الاضافة!$E$7:$E$60000,'أرصدة المخزن'!C385)</f>
        <v/>
      </c>
      <c r="G385" s="69">
        <f>SUMIFS(الصرف!$H$7:$H$60000,الصرف!$F$7:$F$60000,'أرصدة المخزن'!C385)</f>
        <v/>
      </c>
      <c r="H385" s="70">
        <f>E385+F385-G385</f>
        <v/>
      </c>
      <c r="I385" s="9" t="n"/>
      <c r="J385" s="9" t="n"/>
      <c r="M385" s="140" t="inlineStr">
        <is>
          <t>طبة حديد نص بوصة</t>
        </is>
      </c>
    </row>
    <row r="386" hidden="1" ht="24.6" customFormat="1" customHeight="1" s="140">
      <c r="A386" s="65" t="n">
        <v>10010383</v>
      </c>
      <c r="B386" s="66" t="inlineStr">
        <is>
          <t>أدوات كهربائية</t>
        </is>
      </c>
      <c r="C386" s="67" t="inlineStr"/>
      <c r="D386" s="67" t="inlineStr"/>
      <c r="E386" s="71" t="n">
        <v>0</v>
      </c>
      <c r="F386" s="69">
        <f>SUMIFS(الاضافة!$G$7:$G$60000,الاضافة!$H$7:$H$60000,"*اضاف*",الاضافة!$E$7:$E$60000,'أرصدة المخزن'!C386)</f>
        <v/>
      </c>
      <c r="G386" s="69">
        <f>SUMIFS(الصرف!$H$7:$H$60000,الصرف!$F$7:$F$60000,'أرصدة المخزن'!C386)</f>
        <v/>
      </c>
      <c r="H386" s="70">
        <f>E386+F386-G386</f>
        <v/>
      </c>
      <c r="I386" s="9" t="n"/>
      <c r="J386" s="9" t="n"/>
      <c r="M386" s="140" t="inlineStr">
        <is>
          <t>طبة زهر 6 بوصة</t>
        </is>
      </c>
    </row>
    <row r="387" hidden="1" ht="24.6" customFormat="1" customHeight="1" s="140">
      <c r="A387" s="65" t="n">
        <v>10010384</v>
      </c>
      <c r="B387" s="66" t="inlineStr">
        <is>
          <t>أدوات كهربائية</t>
        </is>
      </c>
      <c r="C387" s="67" t="inlineStr"/>
      <c r="D387" s="67" t="inlineStr"/>
      <c r="E387" s="71" t="n">
        <v>0</v>
      </c>
      <c r="F387" s="69">
        <f>SUMIFS(الاضافة!$G$7:$G$60000,الاضافة!$H$7:$H$60000,"*اضاف*",الاضافة!$E$7:$E$60000,'أرصدة المخزن'!C387)</f>
        <v/>
      </c>
      <c r="G387" s="69">
        <f>SUMIFS(الصرف!$H$7:$H$60000,الصرف!$F$7:$F$60000,'أرصدة المخزن'!C387)</f>
        <v/>
      </c>
      <c r="H387" s="70">
        <f>E387+F387-G387</f>
        <v/>
      </c>
      <c r="I387" s="9" t="n"/>
      <c r="J387" s="9" t="n"/>
      <c r="M387" s="140" t="inlineStr">
        <is>
          <t>طبة كومر 110 مم</t>
        </is>
      </c>
    </row>
    <row r="388" hidden="1" ht="24.6" customFormat="1" customHeight="1" s="140">
      <c r="A388" s="65" t="n">
        <v>10010385</v>
      </c>
      <c r="B388" s="66" t="inlineStr">
        <is>
          <t>أدوات كهربائية</t>
        </is>
      </c>
      <c r="C388" s="67" t="inlineStr"/>
      <c r="D388" s="67" t="inlineStr"/>
      <c r="E388" s="71" t="n">
        <v>0</v>
      </c>
      <c r="F388" s="69">
        <f>SUMIFS(الاضافة!$G$7:$G$60000,الاضافة!$H$7:$H$60000,"*اضاف*",الاضافة!$E$7:$E$60000,'أرصدة المخزن'!C388)</f>
        <v/>
      </c>
      <c r="G388" s="69">
        <f>SUMIFS(الصرف!$H$7:$H$60000,الصرف!$F$7:$F$60000,'أرصدة المخزن'!C388)</f>
        <v/>
      </c>
      <c r="H388" s="70">
        <f>E388+F388-G388</f>
        <v/>
      </c>
      <c r="I388" s="9" t="n"/>
      <c r="J388" s="9" t="n"/>
      <c r="M388" s="140" t="inlineStr">
        <is>
          <t>طبة كومر 110ملي</t>
        </is>
      </c>
    </row>
    <row r="389" hidden="1" ht="24.6" customFormat="1" customHeight="1" s="140">
      <c r="A389" s="65" t="n">
        <v>10010386</v>
      </c>
      <c r="B389" s="66" t="inlineStr">
        <is>
          <t>أدوات كهربائية</t>
        </is>
      </c>
      <c r="C389" s="67" t="inlineStr"/>
      <c r="D389" s="67" t="inlineStr"/>
      <c r="E389" s="71" t="n">
        <v>0</v>
      </c>
      <c r="F389" s="69">
        <f>SUMIFS(الاضافة!$G$7:$G$60000,الاضافة!$H$7:$H$60000,"*اضاف*",الاضافة!$E$7:$E$60000,'أرصدة المخزن'!C389)</f>
        <v/>
      </c>
      <c r="G389" s="69">
        <f>SUMIFS(الصرف!$H$7:$H$60000,الصرف!$F$7:$F$60000,'أرصدة المخزن'!C389)</f>
        <v/>
      </c>
      <c r="H389" s="70">
        <f>E389+F389-G389</f>
        <v/>
      </c>
      <c r="I389" s="9" t="n"/>
      <c r="J389" s="9" t="n"/>
      <c r="M389" s="140" t="inlineStr">
        <is>
          <t>طبة كومر 160 ملي</t>
        </is>
      </c>
    </row>
    <row r="390" hidden="1" ht="24.6" customFormat="1" customHeight="1" s="140">
      <c r="A390" s="65" t="n">
        <v>10010387</v>
      </c>
      <c r="B390" s="66" t="inlineStr">
        <is>
          <t>أدوات كهربائية</t>
        </is>
      </c>
      <c r="C390" s="67" t="inlineStr"/>
      <c r="D390" s="67" t="inlineStr"/>
      <c r="E390" s="71" t="n">
        <v>0</v>
      </c>
      <c r="F390" s="69">
        <f>SUMIFS(الاضافة!$G$7:$G$60000,الاضافة!$H$7:$H$60000,"*اضاف*",الاضافة!$E$7:$E$60000,'أرصدة المخزن'!C390)</f>
        <v/>
      </c>
      <c r="G390" s="69">
        <f>SUMIFS(الصرف!$H$7:$H$60000,الصرف!$F$7:$F$60000,'أرصدة المخزن'!C390)</f>
        <v/>
      </c>
      <c r="H390" s="70">
        <f>E390+F390-G390</f>
        <v/>
      </c>
      <c r="I390" s="9" t="n"/>
      <c r="J390" s="9" t="n"/>
      <c r="M390" s="140" t="inlineStr">
        <is>
          <t>طبة كومر 32 بسن</t>
        </is>
      </c>
    </row>
    <row r="391" hidden="1" ht="24.6" customFormat="1" customHeight="1" s="140">
      <c r="A391" s="65" t="n">
        <v>10010388</v>
      </c>
      <c r="B391" s="66" t="inlineStr">
        <is>
          <t>أدوات كهربائية</t>
        </is>
      </c>
      <c r="C391" s="67" t="inlineStr"/>
      <c r="D391" s="67" t="inlineStr"/>
      <c r="E391" s="71" t="n">
        <v>0</v>
      </c>
      <c r="F391" s="69">
        <f>SUMIFS(الاضافة!$G$7:$G$60000,الاضافة!$H$7:$H$60000,"*اضاف*",الاضافة!$E$7:$E$60000,'أرصدة المخزن'!C391)</f>
        <v/>
      </c>
      <c r="G391" s="69">
        <f>SUMIFS(الصرف!$H$7:$H$60000,الصرف!$F$7:$F$60000,'أرصدة المخزن'!C391)</f>
        <v/>
      </c>
      <c r="H391" s="70">
        <f>E391+F391-G391</f>
        <v/>
      </c>
      <c r="I391" s="9" t="n"/>
      <c r="J391" s="9" t="n"/>
      <c r="M391" s="140" t="inlineStr">
        <is>
          <t>طبة كومر 32 ملي</t>
        </is>
      </c>
    </row>
    <row r="392" hidden="1" ht="24.6" customFormat="1" customHeight="1" s="140">
      <c r="A392" s="65" t="n">
        <v>10010389</v>
      </c>
      <c r="B392" s="66" t="inlineStr">
        <is>
          <t>أدوات كهربائية</t>
        </is>
      </c>
      <c r="C392" s="67" t="inlineStr"/>
      <c r="D392" s="67" t="inlineStr"/>
      <c r="E392" s="71" t="n">
        <v>0</v>
      </c>
      <c r="F392" s="69">
        <f>SUMIFS(الاضافة!$G$7:$G$60000,الاضافة!$H$7:$H$60000,"*اضاف*",الاضافة!$E$7:$E$60000,'أرصدة المخزن'!C392)</f>
        <v/>
      </c>
      <c r="G392" s="69">
        <f>SUMIFS(الصرف!$H$7:$H$60000,الصرف!$F$7:$F$60000,'أرصدة المخزن'!C392)</f>
        <v/>
      </c>
      <c r="H392" s="70">
        <f>E392+F392-G392</f>
        <v/>
      </c>
      <c r="I392" s="9" t="n"/>
      <c r="J392" s="9" t="n"/>
      <c r="M392" s="140" t="inlineStr">
        <is>
          <t>طبة كومر 63 ملي</t>
        </is>
      </c>
    </row>
    <row r="393" hidden="1" ht="24.6" customFormat="1" customHeight="1" s="140">
      <c r="A393" s="65" t="n">
        <v>10010390</v>
      </c>
      <c r="B393" s="66" t="inlineStr">
        <is>
          <t>أدوات كهربائية</t>
        </is>
      </c>
      <c r="C393" s="67" t="inlineStr"/>
      <c r="D393" s="67" t="inlineStr"/>
      <c r="E393" s="71" t="n">
        <v>0</v>
      </c>
      <c r="F393" s="69">
        <f>SUMIFS(الاضافة!$G$7:$G$60000,الاضافة!$H$7:$H$60000,"*اضاف*",الاضافة!$E$7:$E$60000,'أرصدة المخزن'!C393)</f>
        <v/>
      </c>
      <c r="G393" s="69">
        <f>SUMIFS(الصرف!$H$7:$H$60000,الصرف!$F$7:$F$60000,'أرصدة المخزن'!C393)</f>
        <v/>
      </c>
      <c r="H393" s="70">
        <f>E393+F393-G393</f>
        <v/>
      </c>
      <c r="I393" s="9" t="n"/>
      <c r="J393" s="9" t="n"/>
      <c r="M393" s="140" t="inlineStr">
        <is>
          <t>طبة كومر 75 ملي</t>
        </is>
      </c>
    </row>
    <row r="394" hidden="1" ht="24.6" customFormat="1" customHeight="1" s="140">
      <c r="A394" s="65" t="n">
        <v>10010391</v>
      </c>
      <c r="B394" s="66" t="inlineStr">
        <is>
          <t>أدوات كهربائية</t>
        </is>
      </c>
      <c r="C394" s="67" t="inlineStr"/>
      <c r="D394" s="67" t="inlineStr"/>
      <c r="E394" s="71" t="n">
        <v>0</v>
      </c>
      <c r="F394" s="69">
        <f>SUMIFS(الاضافة!$G$7:$G$60000,الاضافة!$H$7:$H$60000,"*اضاف*",الاضافة!$E$7:$E$60000,'أرصدة المخزن'!C394)</f>
        <v/>
      </c>
      <c r="G394" s="69">
        <f>SUMIFS(الصرف!$H$7:$H$60000,الصرف!$F$7:$F$60000,'أرصدة المخزن'!C394)</f>
        <v/>
      </c>
      <c r="H394" s="70">
        <f>E394+F394-G394</f>
        <v/>
      </c>
      <c r="I394" s="9" t="n"/>
      <c r="J394" s="9" t="n"/>
      <c r="M394" s="140" t="inlineStr">
        <is>
          <t>طبة كومر50 مم</t>
        </is>
      </c>
    </row>
    <row r="395" hidden="1" ht="24.6" customFormat="1" customHeight="1" s="140">
      <c r="A395" s="65" t="n">
        <v>10010392</v>
      </c>
      <c r="B395" s="66" t="inlineStr">
        <is>
          <t>أدوات كهربائية</t>
        </is>
      </c>
      <c r="C395" s="67" t="inlineStr"/>
      <c r="D395" s="67" t="inlineStr"/>
      <c r="E395" s="71" t="n">
        <v>0</v>
      </c>
      <c r="F395" s="69">
        <f>SUMIFS(الاضافة!$G$7:$G$60000,الاضافة!$H$7:$H$60000,"*اضاف*",الاضافة!$E$7:$E$60000,'أرصدة المخزن'!C395)</f>
        <v/>
      </c>
      <c r="G395" s="69">
        <f>SUMIFS(الصرف!$H$7:$H$60000,الصرف!$F$7:$F$60000,'أرصدة المخزن'!C395)</f>
        <v/>
      </c>
      <c r="H395" s="70">
        <f>E395+F395-G395</f>
        <v/>
      </c>
      <c r="I395" s="9" t="n"/>
      <c r="J395" s="9" t="n"/>
      <c r="M395" s="140" t="inlineStr">
        <is>
          <t>طربيظة50*50</t>
        </is>
      </c>
    </row>
    <row r="396" hidden="1" ht="24.6" customFormat="1" customHeight="1" s="140">
      <c r="A396" s="65" t="n">
        <v>10010393</v>
      </c>
      <c r="B396" s="66" t="inlineStr">
        <is>
          <t>أدوات كهربائية</t>
        </is>
      </c>
      <c r="C396" s="67" t="inlineStr"/>
      <c r="D396" s="67" t="inlineStr"/>
      <c r="E396" s="71" t="n">
        <v>0</v>
      </c>
      <c r="F396" s="69">
        <f>SUMIFS(الاضافة!$G$7:$G$60000,الاضافة!$H$7:$H$60000,"*اضاف*",الاضافة!$E$7:$E$60000,'أرصدة المخزن'!C396)</f>
        <v/>
      </c>
      <c r="G396" s="69">
        <f>SUMIFS(الصرف!$H$7:$H$60000,الصرف!$F$7:$F$60000,'أرصدة المخزن'!C396)</f>
        <v/>
      </c>
      <c r="H396" s="70">
        <f>E396+F396-G396</f>
        <v/>
      </c>
      <c r="I396" s="9" t="n"/>
      <c r="J396" s="9" t="n"/>
      <c r="M396" s="140" t="inlineStr">
        <is>
          <t>طفايات حريق بودر</t>
        </is>
      </c>
    </row>
    <row r="397" hidden="1" ht="24.6" customFormat="1" customHeight="1" s="140">
      <c r="A397" s="65" t="n">
        <v>10010394</v>
      </c>
      <c r="B397" s="66" t="inlineStr">
        <is>
          <t>أدوات كهربائية</t>
        </is>
      </c>
      <c r="C397" s="67" t="inlineStr"/>
      <c r="D397" s="67" t="inlineStr"/>
      <c r="E397" s="71" t="n">
        <v>0</v>
      </c>
      <c r="F397" s="69">
        <f>SUMIFS(الاضافة!$G$7:$G$60000,الاضافة!$H$7:$H$60000,"*اضاف*",الاضافة!$E$7:$E$60000,'أرصدة المخزن'!C397)</f>
        <v/>
      </c>
      <c r="G397" s="69">
        <f>SUMIFS(الصرف!$H$7:$H$60000,الصرف!$F$7:$F$60000,'أرصدة المخزن'!C397)</f>
        <v/>
      </c>
      <c r="H397" s="70">
        <f>E397+F397-G397</f>
        <v/>
      </c>
      <c r="I397" s="9" t="n"/>
      <c r="J397" s="9" t="n"/>
      <c r="M397" s="140" t="inlineStr">
        <is>
          <t>طفايات حريق ثاني اكسيد الكربون</t>
        </is>
      </c>
    </row>
    <row r="398" hidden="1" ht="24.6" customFormat="1" customHeight="1" s="140">
      <c r="A398" s="65" t="n">
        <v>10010395</v>
      </c>
      <c r="B398" s="66" t="inlineStr">
        <is>
          <t>أدوات كهربائية</t>
        </is>
      </c>
      <c r="C398" s="67" t="inlineStr"/>
      <c r="D398" s="67" t="inlineStr"/>
      <c r="E398" s="71" t="n">
        <v>0</v>
      </c>
      <c r="F398" s="69">
        <f>SUMIFS(الاضافة!$G$7:$G$60000,الاضافة!$H$7:$H$60000,"*اضاف*",الاضافة!$E$7:$E$60000,'أرصدة المخزن'!C398)</f>
        <v/>
      </c>
      <c r="G398" s="69">
        <f>SUMIFS(الصرف!$H$7:$H$60000,الصرف!$F$7:$F$60000,'أرصدة المخزن'!C398)</f>
        <v/>
      </c>
      <c r="H398" s="70">
        <f>E398+F398-G398</f>
        <v/>
      </c>
      <c r="I398" s="9" t="n"/>
      <c r="J398" s="9" t="n"/>
      <c r="M398" s="140" t="inlineStr">
        <is>
          <t>طقم   صولب</t>
        </is>
      </c>
    </row>
    <row r="399" hidden="1" ht="24.6" customFormat="1" customHeight="1" s="140">
      <c r="A399" s="65" t="n">
        <v>10010396</v>
      </c>
      <c r="B399" s="66" t="inlineStr">
        <is>
          <t>أدوات كهربائية</t>
        </is>
      </c>
      <c r="C399" s="67" t="inlineStr"/>
      <c r="D399" s="67" t="inlineStr"/>
      <c r="E399" s="71" t="n">
        <v>0</v>
      </c>
      <c r="F399" s="69">
        <f>SUMIFS(الاضافة!$G$7:$G$60000,الاضافة!$H$7:$H$60000,"*اضاف*",الاضافة!$E$7:$E$60000,'أرصدة المخزن'!C399)</f>
        <v/>
      </c>
      <c r="G399" s="69">
        <f>SUMIFS(الصرف!$H$7:$H$60000,الصرف!$F$7:$F$60000,'أرصدة المخزن'!C399)</f>
        <v/>
      </c>
      <c r="H399" s="70">
        <f>E399+F399-G399</f>
        <v/>
      </c>
      <c r="I399" s="9" t="n"/>
      <c r="J399" s="9" t="n"/>
      <c r="M399" s="140" t="inlineStr">
        <is>
          <t>طقم طوق داخلي وخارجي</t>
        </is>
      </c>
    </row>
    <row r="400" hidden="1" ht="24.6" customFormat="1" customHeight="1" s="140">
      <c r="A400" s="65" t="n">
        <v>10010397</v>
      </c>
      <c r="B400" s="66" t="inlineStr">
        <is>
          <t>أدوات كهربائية</t>
        </is>
      </c>
      <c r="C400" s="67" t="inlineStr"/>
      <c r="D400" s="67" t="inlineStr"/>
      <c r="E400" s="71" t="n">
        <v>0</v>
      </c>
      <c r="F400" s="69">
        <f>SUMIFS(الاضافة!$G$7:$G$60000,الاضافة!$H$7:$H$60000,"*اضاف*",الاضافة!$E$7:$E$60000,'أرصدة المخزن'!C400)</f>
        <v/>
      </c>
      <c r="G400" s="69">
        <f>SUMIFS(الصرف!$H$7:$H$60000,الصرف!$F$7:$F$60000,'أرصدة المخزن'!C400)</f>
        <v/>
      </c>
      <c r="H400" s="70">
        <f>E400+F400-G400</f>
        <v/>
      </c>
      <c r="I400" s="9" t="n"/>
      <c r="J400" s="9" t="n"/>
      <c r="M400" s="140" t="inlineStr">
        <is>
          <t>طقم فاكيوم قطعتين</t>
        </is>
      </c>
    </row>
    <row r="401" hidden="1" ht="24.6" customFormat="1" customHeight="1" s="140">
      <c r="A401" s="65" t="n">
        <v>10010398</v>
      </c>
      <c r="B401" s="66" t="inlineStr">
        <is>
          <t>أدوات كهربائية</t>
        </is>
      </c>
      <c r="C401" s="67" t="inlineStr"/>
      <c r="D401" s="67" t="inlineStr"/>
      <c r="E401" s="71" t="n">
        <v>0</v>
      </c>
      <c r="F401" s="69">
        <f>SUMIFS(الاضافة!$G$7:$G$60000,الاضافة!$H$7:$H$60000,"*اضاف*",الاضافة!$E$7:$E$60000,'أرصدة المخزن'!C401)</f>
        <v/>
      </c>
      <c r="G401" s="69">
        <f>SUMIFS(الصرف!$H$7:$H$60000,الصرف!$F$7:$F$60000,'أرصدة المخزن'!C401)</f>
        <v/>
      </c>
      <c r="H401" s="70">
        <f>E401+F401-G401</f>
        <v/>
      </c>
      <c r="I401" s="9" t="n"/>
      <c r="J401" s="9" t="n"/>
      <c r="M401" s="140" t="inlineStr">
        <is>
          <t>طلمبة غاطس 1.5 حصان pedrllo</t>
        </is>
      </c>
    </row>
    <row r="402" hidden="1" ht="24.6" customFormat="1" customHeight="1" s="140">
      <c r="A402" s="65" t="n">
        <v>10010399</v>
      </c>
      <c r="B402" s="66" t="inlineStr">
        <is>
          <t>أدوات كهربائية</t>
        </is>
      </c>
      <c r="C402" s="67" t="inlineStr"/>
      <c r="D402" s="67" t="inlineStr"/>
      <c r="E402" s="71" t="n">
        <v>0</v>
      </c>
      <c r="F402" s="69">
        <f>SUMIFS(الاضافة!$G$7:$G$60000,الاضافة!$H$7:$H$60000,"*اضاف*",الاضافة!$E$7:$E$60000,'أرصدة المخزن'!C402)</f>
        <v/>
      </c>
      <c r="G402" s="69">
        <f>SUMIFS(الصرف!$H$7:$H$60000,الصرف!$F$7:$F$60000,'أرصدة المخزن'!C402)</f>
        <v/>
      </c>
      <c r="H402" s="70">
        <f>E402+F402-G402</f>
        <v/>
      </c>
      <c r="I402" s="9" t="n"/>
      <c r="J402" s="9" t="n"/>
      <c r="M402" s="140" t="inlineStr">
        <is>
          <t>طلمبة غاطس 1.5 حصان لا يعمل</t>
        </is>
      </c>
    </row>
    <row r="403" hidden="1" ht="24.6" customFormat="1" customHeight="1" s="140">
      <c r="A403" s="65" t="n">
        <v>10010400</v>
      </c>
      <c r="B403" s="66" t="inlineStr">
        <is>
          <t>أدوات كهربائية</t>
        </is>
      </c>
      <c r="C403" s="67" t="inlineStr"/>
      <c r="D403" s="67" t="inlineStr"/>
      <c r="E403" s="71" t="n">
        <v>0</v>
      </c>
      <c r="F403" s="69">
        <f>SUMIFS(الاضافة!$G$7:$G$60000,الاضافة!$H$7:$H$60000,"*اضاف*",الاضافة!$E$7:$E$60000,'أرصدة المخزن'!C403)</f>
        <v/>
      </c>
      <c r="G403" s="69">
        <f>SUMIFS(الصرف!$H$7:$H$60000,الصرف!$F$7:$F$60000,'أرصدة المخزن'!C403)</f>
        <v/>
      </c>
      <c r="H403" s="70">
        <f>E403+F403-G403</f>
        <v/>
      </c>
      <c r="I403" s="9" t="n"/>
      <c r="J403" s="9" t="n"/>
      <c r="M403" s="140" t="inlineStr">
        <is>
          <t>طلمبة غاطس 2 حصان لا يعمل</t>
        </is>
      </c>
    </row>
    <row r="404" hidden="1" ht="24.6" customFormat="1" customHeight="1" s="140">
      <c r="A404" s="65" t="n">
        <v>10010401</v>
      </c>
      <c r="B404" s="66" t="inlineStr">
        <is>
          <t>أدوات كهربائية</t>
        </is>
      </c>
      <c r="C404" s="67" t="inlineStr"/>
      <c r="D404" s="67" t="inlineStr"/>
      <c r="E404" s="71" t="n">
        <v>0</v>
      </c>
      <c r="F404" s="69">
        <f>SUMIFS(الاضافة!$G$7:$G$60000,الاضافة!$H$7:$H$60000,"*اضاف*",الاضافة!$E$7:$E$60000,'أرصدة المخزن'!C404)</f>
        <v/>
      </c>
      <c r="G404" s="69">
        <f>SUMIFS(الصرف!$H$7:$H$60000,الصرف!$F$7:$F$60000,'أرصدة المخزن'!C404)</f>
        <v/>
      </c>
      <c r="H404" s="70">
        <f>E404+F404-G404</f>
        <v/>
      </c>
      <c r="I404" s="9" t="n"/>
      <c r="J404" s="9" t="n"/>
      <c r="M404" s="140" t="inlineStr">
        <is>
          <t>طلمبة غاطس 3 حصان لا يعمل</t>
        </is>
      </c>
    </row>
    <row r="405" hidden="1" ht="24.6" customFormat="1" customHeight="1" s="140">
      <c r="A405" s="65" t="n">
        <v>10010402</v>
      </c>
      <c r="B405" s="66" t="inlineStr">
        <is>
          <t>أدوات كهربائية</t>
        </is>
      </c>
      <c r="C405" s="67" t="inlineStr"/>
      <c r="D405" s="67" t="inlineStr"/>
      <c r="E405" s="71" t="n">
        <v>0</v>
      </c>
      <c r="F405" s="69">
        <f>SUMIFS(الاضافة!$G$7:$G$60000,الاضافة!$H$7:$H$60000,"*اضاف*",الاضافة!$E$7:$E$60000,'أرصدة المخزن'!C405)</f>
        <v/>
      </c>
      <c r="G405" s="69">
        <f>SUMIFS(الصرف!$H$7:$H$60000,الصرف!$F$7:$F$60000,'أرصدة المخزن'!C405)</f>
        <v/>
      </c>
      <c r="H405" s="70">
        <f>E405+F405-G405</f>
        <v/>
      </c>
      <c r="I405" s="9" t="n"/>
      <c r="J405" s="9" t="n"/>
      <c r="M405" s="140" t="inlineStr">
        <is>
          <t>عبوة معطر فواحة</t>
        </is>
      </c>
    </row>
    <row r="406" hidden="1" ht="24.6" customFormat="1" customHeight="1" s="140">
      <c r="A406" s="65" t="n">
        <v>10010403</v>
      </c>
      <c r="B406" s="66" t="inlineStr">
        <is>
          <t>أدوات كهربائية</t>
        </is>
      </c>
      <c r="C406" s="67" t="inlineStr"/>
      <c r="D406" s="67" t="inlineStr"/>
      <c r="E406" s="71" t="n">
        <v>0</v>
      </c>
      <c r="F406" s="69">
        <f>SUMIFS(الاضافة!$G$7:$G$60000,الاضافة!$H$7:$H$60000,"*اضاف*",الاضافة!$E$7:$E$60000,'أرصدة المخزن'!C406)</f>
        <v/>
      </c>
      <c r="G406" s="69">
        <f>SUMIFS(الصرف!$H$7:$H$60000,الصرف!$F$7:$F$60000,'أرصدة المخزن'!C406)</f>
        <v/>
      </c>
      <c r="H406" s="70">
        <f>E406+F406-G406</f>
        <v/>
      </c>
      <c r="I406" s="9" t="n"/>
      <c r="J406" s="9" t="n"/>
      <c r="M406" s="140" t="inlineStr">
        <is>
          <t>عداد بار</t>
        </is>
      </c>
    </row>
    <row r="407" hidden="1" ht="24.6" customFormat="1" customHeight="1" s="140">
      <c r="A407" s="65" t="n">
        <v>10010404</v>
      </c>
      <c r="B407" s="66" t="inlineStr">
        <is>
          <t>أدوات كهربائية</t>
        </is>
      </c>
      <c r="C407" s="67" t="inlineStr"/>
      <c r="D407" s="67" t="inlineStr"/>
      <c r="E407" s="71" t="n">
        <v>0</v>
      </c>
      <c r="F407" s="69">
        <f>SUMIFS(الاضافة!$G$7:$G$60000,الاضافة!$H$7:$H$60000,"*اضاف*",الاضافة!$E$7:$E$60000,'أرصدة المخزن'!C407)</f>
        <v/>
      </c>
      <c r="G407" s="69">
        <f>SUMIFS(الصرف!$H$7:$H$60000,الصرف!$F$7:$F$60000,'أرصدة المخزن'!C407)</f>
        <v/>
      </c>
      <c r="H407" s="70">
        <f>E407+F407-G407</f>
        <v/>
      </c>
      <c r="I407" s="9" t="n"/>
      <c r="J407" s="9" t="n"/>
      <c r="M407" s="140" t="inlineStr">
        <is>
          <t>عداد تركي 3 بوصة</t>
        </is>
      </c>
    </row>
    <row r="408" hidden="1" ht="24.6" customFormat="1" customHeight="1" s="140">
      <c r="A408" s="65" t="n">
        <v>10010405</v>
      </c>
      <c r="B408" s="66" t="inlineStr">
        <is>
          <t>أدوات كهربائية</t>
        </is>
      </c>
      <c r="C408" s="67" t="inlineStr"/>
      <c r="D408" s="67" t="inlineStr"/>
      <c r="E408" s="71" t="n">
        <v>0</v>
      </c>
      <c r="F408" s="69">
        <f>SUMIFS(الاضافة!$G$7:$G$60000,الاضافة!$H$7:$H$60000,"*اضاف*",الاضافة!$E$7:$E$60000,'أرصدة المخزن'!C408)</f>
        <v/>
      </c>
      <c r="G408" s="69">
        <f>SUMIFS(الصرف!$H$7:$H$60000,الصرف!$F$7:$F$60000,'أرصدة المخزن'!C408)</f>
        <v/>
      </c>
      <c r="H408" s="70">
        <f>E408+F408-G408</f>
        <v/>
      </c>
      <c r="I408" s="9" t="n"/>
      <c r="J408" s="9" t="n"/>
      <c r="M408" s="140" t="inlineStr">
        <is>
          <t>عداد مياه 4 بوصة</t>
        </is>
      </c>
    </row>
    <row r="409" hidden="1" ht="24.6" customFormat="1" customHeight="1" s="140">
      <c r="A409" s="65" t="n">
        <v>10010406</v>
      </c>
      <c r="B409" s="66" t="inlineStr">
        <is>
          <t>أدوات كهربائية</t>
        </is>
      </c>
      <c r="C409" s="67" t="inlineStr"/>
      <c r="D409" s="67" t="inlineStr"/>
      <c r="E409" s="71" t="n">
        <v>0</v>
      </c>
      <c r="F409" s="69">
        <f>SUMIFS(الاضافة!$G$7:$G$60000,الاضافة!$H$7:$H$60000,"*اضاف*",الاضافة!$E$7:$E$60000,'أرصدة المخزن'!C409)</f>
        <v/>
      </c>
      <c r="G409" s="69">
        <f>SUMIFS(الصرف!$H$7:$H$60000,الصرف!$F$7:$F$60000,'أرصدة المخزن'!C409)</f>
        <v/>
      </c>
      <c r="H409" s="70">
        <f>E409+F409-G409</f>
        <v/>
      </c>
      <c r="I409" s="9" t="n"/>
      <c r="J409" s="9" t="n"/>
      <c r="M409" s="140" t="inlineStr">
        <is>
          <t>علب دبابيس</t>
        </is>
      </c>
    </row>
    <row r="410" hidden="1" ht="24.6" customFormat="1" customHeight="1" s="140">
      <c r="A410" s="65" t="n">
        <v>10010407</v>
      </c>
      <c r="B410" s="66" t="inlineStr">
        <is>
          <t>أدوات كهربائية</t>
        </is>
      </c>
      <c r="C410" s="67" t="inlineStr"/>
      <c r="D410" s="67" t="inlineStr"/>
      <c r="E410" s="71" t="n">
        <v>0</v>
      </c>
      <c r="F410" s="69">
        <f>SUMIFS(الاضافة!$G$7:$G$60000,الاضافة!$H$7:$H$60000,"*اضاف*",الاضافة!$E$7:$E$60000,'أرصدة المخزن'!C410)</f>
        <v/>
      </c>
      <c r="G410" s="69">
        <f>SUMIFS(الصرف!$H$7:$H$60000,الصرف!$F$7:$F$60000,'أرصدة المخزن'!C410)</f>
        <v/>
      </c>
      <c r="H410" s="70">
        <f>E410+F410-G410</f>
        <v/>
      </c>
      <c r="I410" s="9" t="n"/>
      <c r="J410" s="9" t="n"/>
      <c r="M410" s="140" t="inlineStr">
        <is>
          <t>علبة بواط  30*30</t>
        </is>
      </c>
    </row>
    <row r="411" hidden="1" ht="24.6" customFormat="1" customHeight="1" s="140">
      <c r="A411" s="65" t="n">
        <v>10010408</v>
      </c>
      <c r="B411" s="66" t="inlineStr">
        <is>
          <t>أدوات كهربائية</t>
        </is>
      </c>
      <c r="C411" s="67" t="inlineStr"/>
      <c r="D411" s="67" t="inlineStr"/>
      <c r="E411" s="71" t="n">
        <v>0</v>
      </c>
      <c r="F411" s="69">
        <f>SUMIFS(الاضافة!$G$7:$G$60000,الاضافة!$H$7:$H$60000,"*اضاف*",الاضافة!$E$7:$E$60000,'أرصدة المخزن'!C411)</f>
        <v/>
      </c>
      <c r="G411" s="69">
        <f>SUMIFS(الصرف!$H$7:$H$60000,الصرف!$F$7:$F$60000,'أرصدة المخزن'!C411)</f>
        <v/>
      </c>
      <c r="H411" s="70">
        <f>E411+F411-G411</f>
        <v/>
      </c>
      <c r="I411" s="9" t="n"/>
      <c r="J411" s="9" t="n"/>
      <c r="M411" s="140" t="inlineStr">
        <is>
          <t>علبة دهان بريمر لاكيه اسود</t>
        </is>
      </c>
    </row>
    <row r="412" hidden="1" ht="24.6" customFormat="1" customHeight="1" s="140">
      <c r="A412" s="65" t="n">
        <v>10010409</v>
      </c>
      <c r="B412" s="66" t="inlineStr">
        <is>
          <t>أدوات كهربائية</t>
        </is>
      </c>
      <c r="C412" s="67" t="inlineStr"/>
      <c r="D412" s="67" t="inlineStr"/>
      <c r="E412" s="71" t="n">
        <v>0</v>
      </c>
      <c r="F412" s="69">
        <f>SUMIFS(الاضافة!$G$7:$G$60000,الاضافة!$H$7:$H$60000,"*اضاف*",الاضافة!$E$7:$E$60000,'أرصدة المخزن'!C412)</f>
        <v/>
      </c>
      <c r="G412" s="69">
        <f>SUMIFS(الصرف!$H$7:$H$60000,الصرف!$F$7:$F$60000,'أرصدة المخزن'!C412)</f>
        <v/>
      </c>
      <c r="H412" s="70">
        <f>E412+F412-G412</f>
        <v/>
      </c>
      <c r="I412" s="9" t="n"/>
      <c r="J412" s="9" t="n"/>
      <c r="M412" s="140" t="inlineStr">
        <is>
          <t>علبة دهان كيلو اسود مط</t>
        </is>
      </c>
    </row>
    <row r="413" hidden="1" ht="24.6" customFormat="1" customHeight="1" s="140">
      <c r="A413" s="65" t="n">
        <v>10010410</v>
      </c>
      <c r="B413" s="66" t="inlineStr">
        <is>
          <t>أدوات كهربائية</t>
        </is>
      </c>
      <c r="C413" s="67" t="inlineStr"/>
      <c r="D413" s="67" t="inlineStr"/>
      <c r="E413" s="71" t="n">
        <v>0</v>
      </c>
      <c r="F413" s="69">
        <f>SUMIFS(الاضافة!$G$7:$G$60000,الاضافة!$H$7:$H$60000,"*اضاف*",الاضافة!$E$7:$E$60000,'أرصدة المخزن'!C413)</f>
        <v/>
      </c>
      <c r="G413" s="69">
        <f>SUMIFS(الصرف!$H$7:$H$60000,الصرف!$F$7:$F$60000,'أرصدة المخزن'!C413)</f>
        <v/>
      </c>
      <c r="H413" s="70">
        <f>E413+F413-G413</f>
        <v/>
      </c>
      <c r="I413" s="9" t="n"/>
      <c r="J413" s="9" t="n"/>
      <c r="M413" s="140" t="inlineStr">
        <is>
          <t>علبة ربع كيلو مسمار سن صاج 5سم</t>
        </is>
      </c>
    </row>
    <row r="414" hidden="1" ht="24.6" customFormat="1" customHeight="1" s="140">
      <c r="A414" s="65" t="n">
        <v>10010411</v>
      </c>
      <c r="B414" s="66" t="inlineStr">
        <is>
          <t>أدوات كهربائية</t>
        </is>
      </c>
      <c r="C414" s="67" t="inlineStr"/>
      <c r="D414" s="67" t="inlineStr"/>
      <c r="E414" s="71" t="n">
        <v>0</v>
      </c>
      <c r="F414" s="69">
        <f>SUMIFS(الاضافة!$G$7:$G$60000,الاضافة!$H$7:$H$60000,"*اضاف*",الاضافة!$E$7:$E$60000,'أرصدة المخزن'!C414)</f>
        <v/>
      </c>
      <c r="G414" s="69">
        <f>SUMIFS(الصرف!$H$7:$H$60000,الصرف!$F$7:$F$60000,'أرصدة المخزن'!C414)</f>
        <v/>
      </c>
      <c r="H414" s="70">
        <f>E414+F414-G414</f>
        <v/>
      </c>
      <c r="I414" s="9" t="n"/>
      <c r="J414" s="9" t="n"/>
      <c r="M414" s="140" t="inlineStr">
        <is>
          <t>علبة سلاح قطر</t>
        </is>
      </c>
    </row>
    <row r="415" hidden="1" ht="24.6" customFormat="1" customHeight="1" s="140">
      <c r="A415" s="65" t="n">
        <v>10010412</v>
      </c>
      <c r="B415" s="66" t="inlineStr">
        <is>
          <t>أدوات كهربائية</t>
        </is>
      </c>
      <c r="C415" s="67" t="inlineStr"/>
      <c r="D415" s="67" t="inlineStr"/>
      <c r="E415" s="71" t="n">
        <v>0</v>
      </c>
      <c r="F415" s="69">
        <f>SUMIFS(الاضافة!$G$7:$G$60000,الاضافة!$H$7:$H$60000,"*اضاف*",الاضافة!$E$7:$E$60000,'أرصدة المخزن'!C415)</f>
        <v/>
      </c>
      <c r="G415" s="69">
        <f>SUMIFS(الصرف!$H$7:$H$60000,الصرف!$F$7:$F$60000,'أرصدة المخزن'!C415)</f>
        <v/>
      </c>
      <c r="H415" s="70">
        <f>E415+F415-G415</f>
        <v/>
      </c>
      <c r="I415" s="9" t="n"/>
      <c r="J415" s="9" t="n"/>
      <c r="M415" s="140" t="inlineStr">
        <is>
          <t>علبة شحم 959 FIXBOD كيلو</t>
        </is>
      </c>
    </row>
    <row r="416" hidden="1" ht="24.6" customFormat="1" customHeight="1" s="140">
      <c r="A416" s="65" t="n">
        <v>10010413</v>
      </c>
      <c r="B416" s="66" t="inlineStr">
        <is>
          <t>أدوات كهربائية</t>
        </is>
      </c>
      <c r="C416" s="67" t="inlineStr"/>
      <c r="D416" s="67" t="inlineStr"/>
      <c r="E416" s="71" t="n">
        <v>0</v>
      </c>
      <c r="F416" s="69">
        <f>SUMIFS(الاضافة!$G$7:$G$60000,الاضافة!$H$7:$H$60000,"*اضاف*",الاضافة!$E$7:$E$60000,'أرصدة المخزن'!C416)</f>
        <v/>
      </c>
      <c r="G416" s="69">
        <f>SUMIFS(الصرف!$H$7:$H$60000,الصرف!$F$7:$F$60000,'أرصدة المخزن'!C416)</f>
        <v/>
      </c>
      <c r="H416" s="70">
        <f>E416+F416-G416</f>
        <v/>
      </c>
      <c r="I416" s="9" t="n"/>
      <c r="J416" s="9" t="n"/>
      <c r="M416" s="140" t="inlineStr">
        <is>
          <t>علبة شحم SKF</t>
        </is>
      </c>
    </row>
    <row r="417" hidden="1" ht="24.6" customFormat="1" customHeight="1" s="140">
      <c r="A417" s="65" t="n">
        <v>10010414</v>
      </c>
      <c r="B417" s="66" t="inlineStr">
        <is>
          <t>أدوات كهربائية</t>
        </is>
      </c>
      <c r="C417" s="67" t="inlineStr"/>
      <c r="D417" s="67" t="inlineStr"/>
      <c r="E417" s="71" t="n">
        <v>0</v>
      </c>
      <c r="F417" s="69">
        <f>SUMIFS(الاضافة!$G$7:$G$60000,الاضافة!$H$7:$H$60000,"*اضاف*",الاضافة!$E$7:$E$60000,'أرصدة المخزن'!C417)</f>
        <v/>
      </c>
      <c r="G417" s="69">
        <f>SUMIFS(الصرف!$H$7:$H$60000,الصرف!$F$7:$F$60000,'أرصدة المخزن'!C417)</f>
        <v/>
      </c>
      <c r="H417" s="70">
        <f>E417+F417-G417</f>
        <v/>
      </c>
      <c r="I417" s="9" t="n"/>
      <c r="J417" s="9" t="n"/>
      <c r="M417" s="140" t="inlineStr">
        <is>
          <t>علبة شحم موبيل</t>
        </is>
      </c>
    </row>
    <row r="418" hidden="1" ht="24.6" customFormat="1" customHeight="1" s="140">
      <c r="A418" s="65" t="n">
        <v>10010415</v>
      </c>
      <c r="B418" s="66" t="inlineStr">
        <is>
          <t>أدوات كهربائية</t>
        </is>
      </c>
      <c r="C418" s="67" t="inlineStr"/>
      <c r="D418" s="67" t="inlineStr"/>
      <c r="E418" s="68" t="n">
        <v>0</v>
      </c>
      <c r="F418" s="69">
        <f>SUMIFS(الاضافة!$G$7:$G$60000,الاضافة!$H$7:$H$60000,"*اضاف*",الاضافة!$E$7:$E$60000,'أرصدة المخزن'!C418)</f>
        <v/>
      </c>
      <c r="G418" s="69">
        <f>SUMIFS(الصرف!$H$7:$H$60000,الصرف!$F$7:$F$60000,'أرصدة المخزن'!C418)</f>
        <v/>
      </c>
      <c r="H418" s="70">
        <f>E418+F418-G418</f>
        <v/>
      </c>
      <c r="I418" s="9" t="n"/>
      <c r="J418" s="9" t="n"/>
      <c r="M418" s="140" t="inlineStr">
        <is>
          <t>علبة فشر</t>
        </is>
      </c>
    </row>
    <row r="419" hidden="1" ht="24.6" customFormat="1" customHeight="1" s="140">
      <c r="A419" s="65" t="n">
        <v>10010416</v>
      </c>
      <c r="B419" s="66" t="inlineStr">
        <is>
          <t>أدوات كهربائية</t>
        </is>
      </c>
      <c r="C419" s="67" t="inlineStr"/>
      <c r="D419" s="67" t="inlineStr"/>
      <c r="E419" s="68" t="n">
        <v>0</v>
      </c>
      <c r="F419" s="69">
        <f>SUMIFS(الاضافة!$G$7:$G$60000,الاضافة!$H$7:$H$60000,"*اضاف*",الاضافة!$E$7:$E$60000,'أرصدة المخزن'!C419)</f>
        <v/>
      </c>
      <c r="G419" s="69">
        <f>SUMIFS(الصرف!$H$7:$H$60000,الصرف!$F$7:$F$60000,'أرصدة المخزن'!C419)</f>
        <v/>
      </c>
      <c r="H419" s="70">
        <f>E419+F419-G419</f>
        <v/>
      </c>
      <c r="I419" s="9" t="n"/>
      <c r="J419" s="9" t="n"/>
      <c r="M419" s="140" t="inlineStr">
        <is>
          <t>علبة فوم</t>
        </is>
      </c>
    </row>
    <row r="420" hidden="1" ht="24.6" customFormat="1" customHeight="1" s="140">
      <c r="A420" s="65" t="n">
        <v>10010417</v>
      </c>
      <c r="B420" s="66" t="inlineStr">
        <is>
          <t>أدوات كهربائية</t>
        </is>
      </c>
      <c r="C420" s="67" t="inlineStr"/>
      <c r="D420" s="67" t="inlineStr"/>
      <c r="E420" s="68" t="n">
        <v>0</v>
      </c>
      <c r="F420" s="69">
        <f>SUMIFS(الاضافة!$G$7:$G$60000,الاضافة!$H$7:$H$60000,"*اضاف*",الاضافة!$E$7:$E$60000,'أرصدة المخزن'!C420)</f>
        <v/>
      </c>
      <c r="G420" s="69">
        <f>SUMIFS(الصرف!$H$7:$H$60000,الصرف!$F$7:$F$60000,'أرصدة المخزن'!C420)</f>
        <v/>
      </c>
      <c r="H420" s="70">
        <f>E420+F420-G420</f>
        <v/>
      </c>
      <c r="I420" s="9" t="n"/>
      <c r="J420" s="9" t="n"/>
      <c r="M420" s="140" t="inlineStr">
        <is>
          <t>علبة كهرباء تشطيب داخلى</t>
        </is>
      </c>
    </row>
    <row r="421" hidden="1" ht="24.6" customFormat="1" customHeight="1" s="140">
      <c r="A421" s="65" t="n">
        <v>10010418</v>
      </c>
      <c r="B421" s="66" t="inlineStr">
        <is>
          <t>أدوات كهربائية</t>
        </is>
      </c>
      <c r="C421" s="67" t="inlineStr"/>
      <c r="D421" s="67" t="inlineStr"/>
      <c r="E421" s="68" t="n">
        <v>0</v>
      </c>
      <c r="F421" s="69">
        <f>SUMIFS(الاضافة!$G$7:$G$60000,الاضافة!$H$7:$H$60000,"*اضاف*",الاضافة!$E$7:$E$60000,'أرصدة المخزن'!C421)</f>
        <v/>
      </c>
      <c r="G421" s="69">
        <f>SUMIFS(الصرف!$H$7:$H$60000,الصرف!$F$7:$F$60000,'أرصدة المخزن'!C421)</f>
        <v/>
      </c>
      <c r="H421" s="70">
        <f>E421+F421-G421</f>
        <v/>
      </c>
      <c r="I421" s="9" t="n"/>
      <c r="J421" s="9" t="n"/>
      <c r="M421" s="140" t="inlineStr">
        <is>
          <t>علبة كهرباء خاصة بالكاميرات</t>
        </is>
      </c>
    </row>
    <row r="422" hidden="1" ht="24.6" customFormat="1" customHeight="1" s="140">
      <c r="A422" s="65" t="n">
        <v>10010419</v>
      </c>
      <c r="B422" s="66" t="inlineStr">
        <is>
          <t>أدوات كهربائية</t>
        </is>
      </c>
      <c r="C422" s="67" t="inlineStr"/>
      <c r="D422" s="67" t="inlineStr"/>
      <c r="E422" s="68" t="n">
        <v>0</v>
      </c>
      <c r="F422" s="69">
        <f>SUMIFS(الاضافة!$G$7:$G$60000,الاضافة!$H$7:$H$60000,"*اضاف*",الاضافة!$E$7:$E$60000,'أرصدة المخزن'!C422)</f>
        <v/>
      </c>
      <c r="G422" s="69">
        <f>SUMIFS(الصرف!$H$7:$H$60000,الصرف!$F$7:$F$60000,'أرصدة المخزن'!C422)</f>
        <v/>
      </c>
      <c r="H422" s="70">
        <f>E422+F422-G422</f>
        <v/>
      </c>
      <c r="I422" s="9" t="n"/>
      <c r="J422" s="9" t="n"/>
      <c r="M422" s="140" t="inlineStr">
        <is>
          <t>علبة كولة رخام</t>
        </is>
      </c>
    </row>
    <row r="423" hidden="1" ht="24.6" customFormat="1" customHeight="1" s="140">
      <c r="A423" s="65" t="n">
        <v>10010420</v>
      </c>
      <c r="B423" s="66" t="inlineStr">
        <is>
          <t>أدوات كهربائية</t>
        </is>
      </c>
      <c r="C423" s="67" t="inlineStr"/>
      <c r="D423" s="67" t="inlineStr"/>
      <c r="E423" s="68" t="n">
        <v>0</v>
      </c>
      <c r="F423" s="69">
        <f>SUMIFS(الاضافة!$G$7:$G$60000,الاضافة!$H$7:$H$60000,"*اضاف*",الاضافة!$E$7:$E$60000,'أرصدة المخزن'!C423)</f>
        <v/>
      </c>
      <c r="G423" s="69">
        <f>SUMIFS(الصرف!$H$7:$H$60000,الصرف!$F$7:$F$60000,'أرصدة المخزن'!C423)</f>
        <v/>
      </c>
      <c r="H423" s="70">
        <f>E423+F423-G423</f>
        <v/>
      </c>
      <c r="I423" s="9" t="n"/>
      <c r="J423" s="9" t="n"/>
      <c r="M423" s="140" t="inlineStr">
        <is>
          <t>علبة كولة كابسي</t>
        </is>
      </c>
    </row>
    <row r="424" hidden="1" ht="24.6" customFormat="1" customHeight="1" s="140">
      <c r="A424" s="65" t="n">
        <v>10010421</v>
      </c>
      <c r="B424" s="66" t="inlineStr">
        <is>
          <t>أدوات كهربائية</t>
        </is>
      </c>
      <c r="C424" s="67" t="inlineStr"/>
      <c r="D424" s="67" t="inlineStr"/>
      <c r="E424" s="68" t="n">
        <v>0</v>
      </c>
      <c r="F424" s="69">
        <f>SUMIFS(الاضافة!$G$7:$G$60000,الاضافة!$H$7:$H$60000,"*اضاف*",الاضافة!$E$7:$E$60000,'أرصدة المخزن'!C424)</f>
        <v/>
      </c>
      <c r="G424" s="69">
        <f>SUMIFS(الصرف!$H$7:$H$60000,الصرف!$F$7:$F$60000,'أرصدة المخزن'!C424)</f>
        <v/>
      </c>
      <c r="H424" s="70">
        <f>E424+F424-G424</f>
        <v/>
      </c>
      <c r="I424" s="9" t="n"/>
      <c r="J424" s="9" t="n"/>
      <c r="M424" s="140" t="inlineStr">
        <is>
          <t>علبة كولة لزق نص كيلو</t>
        </is>
      </c>
    </row>
    <row r="425" hidden="1" ht="24.6" customFormat="1" customHeight="1" s="140">
      <c r="A425" s="65" t="n">
        <v>10010422</v>
      </c>
      <c r="B425" s="66" t="inlineStr">
        <is>
          <t>أدوات كهربائية</t>
        </is>
      </c>
      <c r="C425" s="67" t="inlineStr"/>
      <c r="D425" s="67" t="inlineStr"/>
      <c r="E425" s="68" t="n">
        <v>0</v>
      </c>
      <c r="F425" s="69">
        <f>SUMIFS(الاضافة!$G$7:$G$60000,الاضافة!$H$7:$H$60000,"*اضاف*",الاضافة!$E$7:$E$60000,'أرصدة المخزن'!C425)</f>
        <v/>
      </c>
      <c r="G425" s="69">
        <f>SUMIFS(الصرف!$H$7:$H$60000,الصرف!$F$7:$F$60000,'أرصدة المخزن'!C425)</f>
        <v/>
      </c>
      <c r="H425" s="70">
        <f>E425+F425-G425</f>
        <v/>
      </c>
      <c r="I425" s="9" t="n"/>
      <c r="J425" s="9" t="n"/>
      <c r="M425" s="140" t="inlineStr">
        <is>
          <t>علبة كيلو  لاصق ولدون  717 امريكي</t>
        </is>
      </c>
    </row>
    <row r="426" hidden="1" ht="24.6" customFormat="1" customHeight="1" s="140">
      <c r="A426" s="65" t="n">
        <v>10010423</v>
      </c>
      <c r="B426" s="66" t="inlineStr">
        <is>
          <t>أدوات كهربائية</t>
        </is>
      </c>
      <c r="C426" s="67" t="inlineStr"/>
      <c r="D426" s="67" t="inlineStr"/>
      <c r="E426" s="68" t="n">
        <v>0</v>
      </c>
      <c r="F426" s="69">
        <f>SUMIFS(الاضافة!$G$7:$G$60000,الاضافة!$H$7:$H$60000,"*اضاف*",الاضافة!$E$7:$E$60000,'أرصدة المخزن'!C426)</f>
        <v/>
      </c>
      <c r="G426" s="69">
        <f>SUMIFS(الصرف!$H$7:$H$60000,الصرف!$F$7:$F$60000,'أرصدة المخزن'!C426)</f>
        <v/>
      </c>
      <c r="H426" s="70">
        <f>E426+F426-G426</f>
        <v/>
      </c>
      <c r="I426" s="9" t="n"/>
      <c r="J426" s="9" t="n"/>
      <c r="M426" s="140" t="inlineStr">
        <is>
          <t>علبة مبرد</t>
        </is>
      </c>
    </row>
    <row r="427" hidden="1" ht="24.6" customFormat="1" customHeight="1" s="140">
      <c r="A427" s="65" t="n">
        <v>10010424</v>
      </c>
      <c r="B427" s="66" t="inlineStr">
        <is>
          <t>أدوات كهربائية</t>
        </is>
      </c>
      <c r="C427" s="67" t="inlineStr"/>
      <c r="D427" s="67" t="inlineStr"/>
      <c r="E427" s="68" t="n">
        <v>0</v>
      </c>
      <c r="F427" s="69">
        <f>SUMIFS(الاضافة!$G$7:$G$60000,الاضافة!$H$7:$H$60000,"*اضاف*",الاضافة!$E$7:$E$60000,'أرصدة المخزن'!C427)</f>
        <v/>
      </c>
      <c r="G427" s="69">
        <f>SUMIFS(الصرف!$H$7:$H$60000,الصرف!$F$7:$F$60000,'أرصدة المخزن'!C427)</f>
        <v/>
      </c>
      <c r="H427" s="70">
        <f>E427+F427-G427</f>
        <v/>
      </c>
      <c r="I427" s="9" t="n"/>
      <c r="J427" s="9" t="n"/>
      <c r="M427" s="140" t="inlineStr">
        <is>
          <t>علبة مسمار 2 سم</t>
        </is>
      </c>
    </row>
    <row r="428" hidden="1" ht="24.6" customFormat="1" customHeight="1" s="140">
      <c r="A428" s="65" t="n">
        <v>10010425</v>
      </c>
      <c r="B428" s="66" t="inlineStr">
        <is>
          <t>أدوات كهربائية</t>
        </is>
      </c>
      <c r="C428" s="67" t="inlineStr"/>
      <c r="D428" s="67" t="inlineStr"/>
      <c r="E428" s="68" t="n">
        <v>0</v>
      </c>
      <c r="F428" s="69">
        <f>SUMIFS(الاضافة!$G$7:$G$60000,الاضافة!$H$7:$H$60000,"*اضاف*",الاضافة!$E$7:$E$60000,'أرصدة المخزن'!C428)</f>
        <v/>
      </c>
      <c r="G428" s="69">
        <f>SUMIFS(الصرف!$H$7:$H$60000,الصرف!$F$7:$F$60000,'أرصدة المخزن'!C428)</f>
        <v/>
      </c>
      <c r="H428" s="70">
        <f>E428+F428-G428</f>
        <v/>
      </c>
      <c r="I428" s="9" t="n"/>
      <c r="J428" s="9" t="n"/>
      <c r="M428" s="140" t="inlineStr">
        <is>
          <t>علبة مسمار برشام 2 سم</t>
        </is>
      </c>
    </row>
    <row r="429" hidden="1" ht="24.6" customFormat="1" customHeight="1" s="140">
      <c r="A429" s="65" t="n">
        <v>10010426</v>
      </c>
      <c r="B429" s="66" t="inlineStr">
        <is>
          <t>أدوات كهربائية</t>
        </is>
      </c>
      <c r="C429" s="67" t="inlineStr"/>
      <c r="D429" s="67" t="inlineStr"/>
      <c r="E429" s="68" t="n">
        <v>0</v>
      </c>
      <c r="F429" s="69">
        <f>SUMIFS(الاضافة!$G$7:$G$60000,الاضافة!$H$7:$H$60000,"*اضاف*",الاضافة!$E$7:$E$60000,'أرصدة المخزن'!C429)</f>
        <v/>
      </c>
      <c r="G429" s="69">
        <f>SUMIFS(الصرف!$H$7:$H$60000,الصرف!$F$7:$F$60000,'أرصدة المخزن'!C429)</f>
        <v/>
      </c>
      <c r="H429" s="70">
        <f>E429+F429-G429</f>
        <v/>
      </c>
      <c r="I429" s="9" t="n"/>
      <c r="J429" s="9" t="n"/>
      <c r="M429" s="140" t="inlineStr">
        <is>
          <t>علبة مطهرمواسير صغير</t>
        </is>
      </c>
    </row>
    <row r="430" hidden="1" ht="24.6" customFormat="1" customHeight="1" s="140">
      <c r="A430" s="65" t="n">
        <v>10010427</v>
      </c>
      <c r="B430" s="66" t="inlineStr">
        <is>
          <t>أدوات كهربائية</t>
        </is>
      </c>
      <c r="C430" s="67" t="inlineStr"/>
      <c r="D430" s="67" t="inlineStr"/>
      <c r="E430" s="68" t="n">
        <v>0</v>
      </c>
      <c r="F430" s="69">
        <f>SUMIFS(الاضافة!$G$7:$G$60000,الاضافة!$H$7:$H$60000,"*اضاف*",الاضافة!$E$7:$E$60000,'أرصدة المخزن'!C430)</f>
        <v/>
      </c>
      <c r="G430" s="69">
        <f>SUMIFS(الصرف!$H$7:$H$60000,الصرف!$F$7:$F$60000,'أرصدة المخزن'!C430)</f>
        <v/>
      </c>
      <c r="H430" s="70">
        <f>E430+F430-G430</f>
        <v/>
      </c>
      <c r="I430" s="9" t="n"/>
      <c r="J430" s="9" t="n"/>
      <c r="M430" s="140" t="inlineStr">
        <is>
          <t>علبة معطر فريدة</t>
        </is>
      </c>
    </row>
    <row r="431" hidden="1" ht="24.6" customFormat="1" customHeight="1" s="140">
      <c r="A431" s="65" t="n">
        <v>10010428</v>
      </c>
      <c r="B431" s="66" t="inlineStr">
        <is>
          <t>أدوات كهربائية</t>
        </is>
      </c>
      <c r="C431" s="67" t="inlineStr"/>
      <c r="D431" s="67" t="inlineStr"/>
      <c r="E431" s="68" t="n">
        <v>0</v>
      </c>
      <c r="F431" s="69">
        <f>SUMIFS(الاضافة!$G$7:$G$60000,الاضافة!$H$7:$H$60000,"*اضاف*",الاضافة!$E$7:$E$60000,'أرصدة المخزن'!C431)</f>
        <v/>
      </c>
      <c r="G431" s="69">
        <f>SUMIFS(الصرف!$H$7:$H$60000,الصرف!$F$7:$F$60000,'أرصدة المخزن'!C431)</f>
        <v/>
      </c>
      <c r="H431" s="70">
        <f>E431+F431-G431</f>
        <v/>
      </c>
      <c r="I431" s="9" t="n"/>
      <c r="J431" s="9" t="n"/>
      <c r="M431" s="140" t="inlineStr">
        <is>
          <t>علبة مناديل ورقية</t>
        </is>
      </c>
    </row>
    <row r="432" hidden="1" ht="24.6" customFormat="1" customHeight="1" s="140">
      <c r="A432" s="65" t="n">
        <v>10010429</v>
      </c>
      <c r="B432" s="66" t="inlineStr">
        <is>
          <t>أدوات كهربائية</t>
        </is>
      </c>
      <c r="C432" s="67" t="inlineStr"/>
      <c r="D432" s="67" t="inlineStr"/>
      <c r="E432" s="68" t="n">
        <v>0</v>
      </c>
      <c r="F432" s="69">
        <f>SUMIFS(الاضافة!$G$7:$G$60000,الاضافة!$H$7:$H$60000,"*اضاف*",الاضافة!$E$7:$E$60000,'أرصدة المخزن'!C432)</f>
        <v/>
      </c>
      <c r="G432" s="69">
        <f>SUMIFS(الصرف!$H$7:$H$60000,الصرف!$F$7:$F$60000,'أرصدة المخزن'!C432)</f>
        <v/>
      </c>
      <c r="H432" s="70">
        <f>E432+F432-G432</f>
        <v/>
      </c>
      <c r="I432" s="9" t="n"/>
      <c r="J432" s="9" t="n"/>
      <c r="M432" s="140" t="inlineStr">
        <is>
          <t>علبة نص كيلو لصق امريكي 914</t>
        </is>
      </c>
    </row>
    <row r="433" hidden="1" ht="24.6" customFormat="1" customHeight="1" s="140">
      <c r="A433" s="65" t="n">
        <v>10010430</v>
      </c>
      <c r="B433" s="66" t="inlineStr">
        <is>
          <t>أدوات كهربائية</t>
        </is>
      </c>
      <c r="C433" s="67" t="inlineStr"/>
      <c r="D433" s="67" t="inlineStr"/>
      <c r="E433" s="68" t="n">
        <v>0</v>
      </c>
      <c r="F433" s="69">
        <f>SUMIFS(الاضافة!$G$7:$G$60000,الاضافة!$H$7:$H$60000,"*اضاف*",الاضافة!$E$7:$E$60000,'أرصدة المخزن'!C433)</f>
        <v/>
      </c>
      <c r="G433" s="69">
        <f>SUMIFS(الصرف!$H$7:$H$60000,الصرف!$F$7:$F$60000,'أرصدة المخزن'!C433)</f>
        <v/>
      </c>
      <c r="H433" s="70">
        <f>E433+F433-G433</f>
        <v/>
      </c>
      <c r="I433" s="9" t="n"/>
      <c r="J433" s="9" t="n"/>
      <c r="M433" s="140" t="inlineStr">
        <is>
          <t>عواكس مراية يفط طريق</t>
        </is>
      </c>
    </row>
    <row r="434" hidden="1" ht="24.6" customFormat="1" customHeight="1" s="140">
      <c r="A434" s="65" t="n">
        <v>10010431</v>
      </c>
      <c r="B434" s="66" t="inlineStr">
        <is>
          <t>أدوات كهربائية</t>
        </is>
      </c>
      <c r="C434" s="67" t="inlineStr"/>
      <c r="D434" s="67" t="inlineStr"/>
      <c r="E434" s="68" t="n">
        <v>0</v>
      </c>
      <c r="F434" s="69">
        <f>SUMIFS(الاضافة!$G$7:$G$60000,الاضافة!$H$7:$H$60000,"*اضاف*",الاضافة!$E$7:$E$60000,'أرصدة المخزن'!C434)</f>
        <v/>
      </c>
      <c r="G434" s="69">
        <f>SUMIFS(الصرف!$H$7:$H$60000,الصرف!$F$7:$F$60000,'أرصدة المخزن'!C434)</f>
        <v/>
      </c>
      <c r="H434" s="70">
        <f>E434+F434-G434</f>
        <v/>
      </c>
      <c r="I434" s="9" t="n"/>
      <c r="J434" s="9" t="n"/>
      <c r="M434" s="140" t="inlineStr">
        <is>
          <t>عود بار</t>
        </is>
      </c>
    </row>
    <row r="435" hidden="1" ht="24.6" customFormat="1" customHeight="1" s="140">
      <c r="A435" s="65" t="n">
        <v>10010432</v>
      </c>
      <c r="B435" s="66" t="inlineStr">
        <is>
          <t>أدوات كهربائية</t>
        </is>
      </c>
      <c r="C435" s="67" t="inlineStr"/>
      <c r="D435" s="67" t="inlineStr"/>
      <c r="E435" s="68" t="n">
        <v>0</v>
      </c>
      <c r="F435" s="69">
        <f>SUMIFS(الاضافة!$G$7:$G$60000,الاضافة!$H$7:$H$60000,"*اضاف*",الاضافة!$E$7:$E$60000,'أرصدة المخزن'!C435)</f>
        <v/>
      </c>
      <c r="G435" s="69">
        <f>SUMIFS(الصرف!$H$7:$H$60000,الصرف!$F$7:$F$60000,'أرصدة المخزن'!C435)</f>
        <v/>
      </c>
      <c r="H435" s="70">
        <f>E435+F435-G435</f>
        <v/>
      </c>
      <c r="I435" s="9" t="n"/>
      <c r="J435" s="9" t="n"/>
      <c r="M435" s="140" t="inlineStr">
        <is>
          <t>عود تيش 10مم</t>
        </is>
      </c>
    </row>
    <row r="436" hidden="1" ht="24.6" customFormat="1" customHeight="1" s="140">
      <c r="A436" s="65" t="n">
        <v>10010433</v>
      </c>
      <c r="B436" s="66" t="inlineStr">
        <is>
          <t>أدوات كهربائية</t>
        </is>
      </c>
      <c r="C436" s="67" t="inlineStr"/>
      <c r="D436" s="67" t="inlineStr"/>
      <c r="E436" s="68" t="n">
        <v>0</v>
      </c>
      <c r="F436" s="69">
        <f>SUMIFS(الاضافة!$G$7:$G$60000,الاضافة!$H$7:$H$60000,"*اضاف*",الاضافة!$E$7:$E$60000,'أرصدة المخزن'!C436)</f>
        <v/>
      </c>
      <c r="G436" s="69">
        <f>SUMIFS(الصرف!$H$7:$H$60000,الصرف!$F$7:$F$60000,'أرصدة المخزن'!C436)</f>
        <v/>
      </c>
      <c r="H436" s="70">
        <f>E436+F436-G436</f>
        <v/>
      </c>
      <c r="I436" s="9" t="n"/>
      <c r="J436" s="9" t="n"/>
      <c r="M436" s="140" t="inlineStr">
        <is>
          <t>عود خشب 3/4*3سم</t>
        </is>
      </c>
    </row>
    <row r="437" hidden="1" ht="24.6" customFormat="1" customHeight="1" s="140">
      <c r="A437" s="65" t="n">
        <v>10010434</v>
      </c>
      <c r="B437" s="66" t="inlineStr">
        <is>
          <t>أدوات كهربائية</t>
        </is>
      </c>
      <c r="C437" s="67" t="inlineStr"/>
      <c r="D437" s="67" t="inlineStr"/>
      <c r="E437" s="68" t="n">
        <v>0</v>
      </c>
      <c r="F437" s="69">
        <f>SUMIFS(الاضافة!$G$7:$G$60000,الاضافة!$H$7:$H$60000,"*اضاف*",الاضافة!$E$7:$E$60000,'أرصدة المخزن'!C437)</f>
        <v/>
      </c>
      <c r="G437" s="69">
        <f>SUMIFS(الصرف!$H$7:$H$60000,الصرف!$F$7:$F$60000,'أرصدة المخزن'!C437)</f>
        <v/>
      </c>
      <c r="H437" s="70">
        <f>E437+F437-G437</f>
        <v/>
      </c>
      <c r="I437" s="9" t="n"/>
      <c r="J437" s="9" t="n"/>
      <c r="M437" s="140" t="inlineStr">
        <is>
          <t>عود داكت 6*6</t>
        </is>
      </c>
    </row>
    <row r="438" hidden="1" ht="24.6" customFormat="1" customHeight="1" s="140">
      <c r="A438" s="65" t="n">
        <v>10010435</v>
      </c>
      <c r="B438" s="66" t="inlineStr">
        <is>
          <t>أدوات كهربائية</t>
        </is>
      </c>
      <c r="C438" s="67" t="inlineStr"/>
      <c r="D438" s="67" t="inlineStr"/>
      <c r="E438" s="68" t="n">
        <v>0</v>
      </c>
      <c r="F438" s="69">
        <f>SUMIFS(الاضافة!$G$7:$G$60000,الاضافة!$H$7:$H$60000,"*اضاف*",الاضافة!$E$7:$E$60000,'أرصدة المخزن'!C438)</f>
        <v/>
      </c>
      <c r="G438" s="69">
        <f>SUMIFS(الصرف!$H$7:$H$60000,الصرف!$F$7:$F$60000,'أرصدة المخزن'!C438)</f>
        <v/>
      </c>
      <c r="H438" s="70">
        <f>E438+F438-G438</f>
        <v/>
      </c>
      <c r="I438" s="9" t="n"/>
      <c r="J438" s="9" t="n"/>
      <c r="M438" s="140" t="inlineStr">
        <is>
          <t>عود سيلنج</t>
        </is>
      </c>
    </row>
    <row r="439" hidden="1" ht="24.6" customFormat="1" customHeight="1" s="140">
      <c r="A439" s="65" t="n">
        <v>10010436</v>
      </c>
      <c r="B439" s="66" t="inlineStr">
        <is>
          <t>أدوات كهربائية</t>
        </is>
      </c>
      <c r="C439" s="67" t="inlineStr"/>
      <c r="D439" s="67" t="inlineStr"/>
      <c r="E439" s="68" t="n">
        <v>0</v>
      </c>
      <c r="F439" s="69">
        <f>SUMIFS(الاضافة!$G$7:$G$60000,الاضافة!$H$7:$H$60000,"*اضاف*",الاضافة!$E$7:$E$60000,'أرصدة المخزن'!C439)</f>
        <v/>
      </c>
      <c r="G439" s="69">
        <f>SUMIFS(الصرف!$H$7:$H$60000,الصرف!$F$7:$F$60000,'أرصدة المخزن'!C439)</f>
        <v/>
      </c>
      <c r="H439" s="70">
        <f>E439+F439-G439</f>
        <v/>
      </c>
      <c r="I439" s="9" t="n"/>
      <c r="J439" s="9" t="n"/>
      <c r="M439" s="140" t="inlineStr">
        <is>
          <t>غراء اوكي</t>
        </is>
      </c>
    </row>
    <row r="440" hidden="1" ht="24.6" customFormat="1" customHeight="1" s="140">
      <c r="A440" s="65" t="n">
        <v>10010437</v>
      </c>
      <c r="B440" s="66" t="inlineStr">
        <is>
          <t>أدوات كهربائية</t>
        </is>
      </c>
      <c r="C440" s="67" t="inlineStr"/>
      <c r="D440" s="67" t="inlineStr"/>
      <c r="E440" s="68" t="n">
        <v>0</v>
      </c>
      <c r="F440" s="69">
        <f>SUMIFS(الاضافة!$G$7:$G$60000,الاضافة!$H$7:$H$60000,"*اضاف*",الاضافة!$E$7:$E$60000,'أرصدة المخزن'!C440)</f>
        <v/>
      </c>
      <c r="G440" s="69">
        <f>SUMIFS(الصرف!$H$7:$H$60000,الصرف!$F$7:$F$60000,'أرصدة المخزن'!C440)</f>
        <v/>
      </c>
      <c r="H440" s="70">
        <f>E440+F440-G440</f>
        <v/>
      </c>
      <c r="I440" s="9" t="n"/>
      <c r="J440" s="9" t="n"/>
      <c r="M440" s="140" t="inlineStr">
        <is>
          <t>غرفة ري  10</t>
        </is>
      </c>
    </row>
    <row r="441" hidden="1" ht="24.6" customFormat="1" customHeight="1" s="140">
      <c r="A441" s="65" t="n">
        <v>10010438</v>
      </c>
      <c r="B441" s="66" t="inlineStr">
        <is>
          <t>أدوات كهربائية</t>
        </is>
      </c>
      <c r="C441" s="67" t="inlineStr"/>
      <c r="D441" s="67" t="inlineStr"/>
      <c r="E441" s="68" t="n">
        <v>0</v>
      </c>
      <c r="F441" s="69">
        <f>SUMIFS(الاضافة!$G$7:$G$60000,الاضافة!$H$7:$H$60000,"*اضاف*",الاضافة!$E$7:$E$60000,'أرصدة المخزن'!C441)</f>
        <v/>
      </c>
      <c r="G441" s="69">
        <f>SUMIFS(الصرف!$H$7:$H$60000,الصرف!$F$7:$F$60000,'أرصدة المخزن'!C441)</f>
        <v/>
      </c>
      <c r="H441" s="70">
        <f>E441+F441-G441</f>
        <v/>
      </c>
      <c r="I441" s="9" t="n"/>
      <c r="J441" s="9" t="n"/>
      <c r="M441" s="140" t="inlineStr">
        <is>
          <t>غرفة محبس ري 10 دائري</t>
        </is>
      </c>
    </row>
    <row r="442" hidden="1" ht="24.6" customFormat="1" customHeight="1" s="140">
      <c r="A442" s="65" t="n">
        <v>10010439</v>
      </c>
      <c r="B442" s="66" t="inlineStr">
        <is>
          <t>أدوات كهربائية</t>
        </is>
      </c>
      <c r="C442" s="67" t="inlineStr"/>
      <c r="D442" s="67" t="inlineStr"/>
      <c r="E442" s="68" t="n">
        <v>0</v>
      </c>
      <c r="F442" s="69">
        <f>SUMIFS(الاضافة!$G$7:$G$60000,الاضافة!$H$7:$H$60000,"*اضاف*",الاضافة!$E$7:$E$60000,'أرصدة المخزن'!C442)</f>
        <v/>
      </c>
      <c r="G442" s="69">
        <f>SUMIFS(الصرف!$H$7:$H$60000,الصرف!$F$7:$F$60000,'أرصدة المخزن'!C442)</f>
        <v/>
      </c>
      <c r="H442" s="70">
        <f>E442+F442-G442</f>
        <v/>
      </c>
      <c r="I442" s="9" t="n"/>
      <c r="J442" s="9" t="n"/>
      <c r="M442" s="140" t="inlineStr">
        <is>
          <t>غرفة محبس ري جامبو مستطيلة</t>
        </is>
      </c>
    </row>
    <row r="443" hidden="1" ht="24.6" customFormat="1" customHeight="1" s="140">
      <c r="A443" s="65" t="n">
        <v>10010440</v>
      </c>
      <c r="B443" s="66" t="inlineStr">
        <is>
          <t>أدوات كهربائية</t>
        </is>
      </c>
      <c r="C443" s="67" t="inlineStr"/>
      <c r="D443" s="67" t="inlineStr"/>
      <c r="E443" s="68" t="n">
        <v>0</v>
      </c>
      <c r="F443" s="69">
        <f>SUMIFS(الاضافة!$G$7:$G$60000,الاضافة!$H$7:$H$60000,"*اضاف*",الاضافة!$E$7:$E$60000,'أرصدة المخزن'!C443)</f>
        <v/>
      </c>
      <c r="G443" s="69">
        <f>SUMIFS(الصرف!$H$7:$H$60000,الصرف!$F$7:$F$60000,'أرصدة المخزن'!C443)</f>
        <v/>
      </c>
      <c r="H443" s="70">
        <f>E443+F443-G443</f>
        <v/>
      </c>
      <c r="I443" s="9" t="n"/>
      <c r="J443" s="9" t="n"/>
      <c r="M443" s="140" t="inlineStr">
        <is>
          <t>غرفة مستطيلة</t>
        </is>
      </c>
    </row>
    <row r="444" hidden="1" ht="24.6" customFormat="1" customHeight="1" s="140">
      <c r="A444" s="65" t="n">
        <v>10010441</v>
      </c>
      <c r="B444" s="66" t="inlineStr">
        <is>
          <t>أدوات كهربائية</t>
        </is>
      </c>
      <c r="C444" s="67" t="inlineStr"/>
      <c r="D444" s="67" t="inlineStr"/>
      <c r="E444" s="68" t="n">
        <v>0</v>
      </c>
      <c r="F444" s="69">
        <f>SUMIFS(الاضافة!$G$7:$G$60000,الاضافة!$H$7:$H$60000,"*اضاف*",الاضافة!$E$7:$E$60000,'أرصدة المخزن'!C444)</f>
        <v/>
      </c>
      <c r="G444" s="69">
        <f>SUMIFS(الصرف!$H$7:$H$60000,الصرف!$F$7:$F$60000,'أرصدة المخزن'!C444)</f>
        <v/>
      </c>
      <c r="H444" s="70">
        <f>E444+F444-G444</f>
        <v/>
      </c>
      <c r="I444" s="9" t="n"/>
      <c r="J444" s="9" t="n"/>
      <c r="M444" s="140" t="inlineStr">
        <is>
          <t>غطاء بواط</t>
        </is>
      </c>
    </row>
    <row r="445" hidden="1" ht="24.6" customFormat="1" customHeight="1" s="140">
      <c r="A445" s="65" t="n">
        <v>10010442</v>
      </c>
      <c r="B445" s="66" t="inlineStr">
        <is>
          <t>أدوات كهربائية</t>
        </is>
      </c>
      <c r="C445" s="67" t="inlineStr"/>
      <c r="D445" s="67" t="inlineStr"/>
      <c r="E445" s="68" t="n">
        <v>0</v>
      </c>
      <c r="F445" s="69">
        <f>SUMIFS(الاضافة!$G$7:$G$60000,الاضافة!$H$7:$H$60000,"*اضاف*",الاضافة!$E$7:$E$60000,'أرصدة المخزن'!C445)</f>
        <v/>
      </c>
      <c r="G445" s="69">
        <f>SUMIFS(الصرف!$H$7:$H$60000,الصرف!$F$7:$F$60000,'أرصدة المخزن'!C445)</f>
        <v/>
      </c>
      <c r="H445" s="70">
        <f>E445+F445-G445</f>
        <v/>
      </c>
      <c r="I445" s="9" t="n"/>
      <c r="J445" s="9" t="n"/>
      <c r="M445" s="140" t="inlineStr">
        <is>
          <t>غطاء غرفة صرف</t>
        </is>
      </c>
    </row>
    <row r="446" hidden="1" ht="24.6" customFormat="1" customHeight="1" s="140">
      <c r="A446" s="65" t="n">
        <v>10010443</v>
      </c>
      <c r="B446" s="66" t="inlineStr">
        <is>
          <t>أدوات كهربائية</t>
        </is>
      </c>
      <c r="C446" s="67" t="inlineStr"/>
      <c r="D446" s="67" t="inlineStr"/>
      <c r="E446" s="68" t="n">
        <v>0</v>
      </c>
      <c r="F446" s="69">
        <f>SUMIFS(الاضافة!$G$7:$G$60000,الاضافة!$H$7:$H$60000,"*اضاف*",الاضافة!$E$7:$E$60000,'أرصدة المخزن'!C446)</f>
        <v/>
      </c>
      <c r="G446" s="69">
        <f>SUMIFS(الصرف!$H$7:$H$60000,الصرف!$F$7:$F$60000,'أرصدة المخزن'!C446)</f>
        <v/>
      </c>
      <c r="H446" s="70">
        <f>E446+F446-G446</f>
        <v/>
      </c>
      <c r="I446" s="9" t="n"/>
      <c r="J446" s="9" t="n"/>
      <c r="M446" s="140" t="inlineStr">
        <is>
          <t>غطاء كابل 16 م</t>
        </is>
      </c>
    </row>
    <row r="447" hidden="1" ht="24.6" customFormat="1" customHeight="1" s="140">
      <c r="A447" s="65" t="n">
        <v>10010444</v>
      </c>
      <c r="B447" s="66" t="inlineStr">
        <is>
          <t>أدوات كهربائية</t>
        </is>
      </c>
      <c r="C447" s="67" t="inlineStr"/>
      <c r="D447" s="67" t="inlineStr"/>
      <c r="E447" s="68" t="n">
        <v>0</v>
      </c>
      <c r="F447" s="69">
        <f>SUMIFS(الاضافة!$G$7:$G$60000,الاضافة!$H$7:$H$60000,"*اضاف*",الاضافة!$E$7:$E$60000,'أرصدة المخزن'!C447)</f>
        <v/>
      </c>
      <c r="G447" s="69">
        <f>SUMIFS(الصرف!$H$7:$H$60000,الصرف!$F$7:$F$60000,'أرصدة المخزن'!C447)</f>
        <v/>
      </c>
      <c r="H447" s="70">
        <f>E447+F447-G447</f>
        <v/>
      </c>
      <c r="I447" s="9" t="n"/>
      <c r="J447" s="9" t="n"/>
      <c r="M447" s="140" t="inlineStr">
        <is>
          <t>غطاء لاجارد زهر</t>
        </is>
      </c>
    </row>
    <row r="448" hidden="1" ht="24.6" customFormat="1" customHeight="1" s="140">
      <c r="A448" s="65" t="n">
        <v>10010445</v>
      </c>
      <c r="B448" s="66" t="inlineStr">
        <is>
          <t>أدوات كهربائية</t>
        </is>
      </c>
      <c r="C448" s="67" t="inlineStr"/>
      <c r="D448" s="67" t="inlineStr"/>
      <c r="E448" s="68" t="n">
        <v>0</v>
      </c>
      <c r="F448" s="69">
        <f>SUMIFS(الاضافة!$G$7:$G$60000,الاضافة!$H$7:$H$60000,"*اضاف*",الاضافة!$E$7:$E$60000,'أرصدة المخزن'!C448)</f>
        <v/>
      </c>
      <c r="G448" s="69">
        <f>SUMIFS(الصرف!$H$7:$H$60000,الصرف!$F$7:$F$60000,'أرصدة المخزن'!C448)</f>
        <v/>
      </c>
      <c r="H448" s="70">
        <f>E448+F448-G448</f>
        <v/>
      </c>
      <c r="I448" s="9" t="n"/>
      <c r="J448" s="9" t="n"/>
      <c r="M448" s="140" t="inlineStr">
        <is>
          <t>غطاء لوحة كهرباء كبير</t>
        </is>
      </c>
    </row>
    <row r="449" hidden="1" ht="24.6" customFormat="1" customHeight="1" s="140">
      <c r="A449" s="65" t="n">
        <v>10010446</v>
      </c>
      <c r="B449" s="66" t="inlineStr">
        <is>
          <t>أدوات كهربائية</t>
        </is>
      </c>
      <c r="C449" s="67" t="inlineStr"/>
      <c r="D449" s="67" t="inlineStr"/>
      <c r="E449" s="68" t="n">
        <v>0</v>
      </c>
      <c r="F449" s="69">
        <f>SUMIFS(الاضافة!$G$7:$G$60000,الاضافة!$H$7:$H$60000,"*اضاف*",الاضافة!$E$7:$E$60000,'أرصدة المخزن'!C449)</f>
        <v/>
      </c>
      <c r="G449" s="69">
        <f>SUMIFS(الصرف!$H$7:$H$60000,الصرف!$F$7:$F$60000,'أرصدة المخزن'!C449)</f>
        <v/>
      </c>
      <c r="H449" s="70">
        <f>E449+F449-G449</f>
        <v/>
      </c>
      <c r="I449" s="9" t="n"/>
      <c r="J449" s="9" t="n"/>
      <c r="M449" s="140" t="inlineStr">
        <is>
          <t>غطاء لوحة كهرباء متوسط</t>
        </is>
      </c>
    </row>
    <row r="450" hidden="1" ht="24.6" customFormat="1" customHeight="1" s="140">
      <c r="A450" s="65" t="n">
        <v>10010447</v>
      </c>
      <c r="B450" s="66" t="inlineStr">
        <is>
          <t>أدوات كهربائية</t>
        </is>
      </c>
      <c r="C450" s="67" t="inlineStr"/>
      <c r="D450" s="67" t="inlineStr"/>
      <c r="E450" s="68" t="n">
        <v>0</v>
      </c>
      <c r="F450" s="69">
        <f>SUMIFS(الاضافة!$G$7:$G$60000,الاضافة!$H$7:$H$60000,"*اضاف*",الاضافة!$E$7:$E$60000,'أرصدة المخزن'!C450)</f>
        <v/>
      </c>
      <c r="G450" s="69">
        <f>SUMIFS(الصرف!$H$7:$H$60000,الصرف!$F$7:$F$60000,'أرصدة المخزن'!C450)</f>
        <v/>
      </c>
      <c r="H450" s="70">
        <f>E450+F450-G450</f>
        <v/>
      </c>
      <c r="I450" s="9" t="n"/>
      <c r="J450" s="9" t="n"/>
      <c r="M450" s="140" t="inlineStr">
        <is>
          <t>غطاء مجوز فبر لغرفة الفلترة</t>
        </is>
      </c>
    </row>
    <row r="451" hidden="1" ht="24.6" customFormat="1" customHeight="1" s="140">
      <c r="A451" s="65" t="n">
        <v>10010448</v>
      </c>
      <c r="B451" s="66" t="inlineStr">
        <is>
          <t>أدوات كهربائية</t>
        </is>
      </c>
      <c r="C451" s="67" t="inlineStr"/>
      <c r="D451" s="67" t="inlineStr"/>
      <c r="E451" s="68" t="n">
        <v>0</v>
      </c>
      <c r="F451" s="69">
        <f>SUMIFS(الاضافة!$G$7:$G$60000,الاضافة!$H$7:$H$60000,"*اضاف*",الاضافة!$E$7:$E$60000,'أرصدة المخزن'!C451)</f>
        <v/>
      </c>
      <c r="G451" s="69">
        <f>SUMIFS(الصرف!$H$7:$H$60000,الصرف!$F$7:$F$60000,'أرصدة المخزن'!C451)</f>
        <v/>
      </c>
      <c r="H451" s="70">
        <f>E451+F451-G451</f>
        <v/>
      </c>
      <c r="I451" s="9" t="n"/>
      <c r="J451" s="9" t="n"/>
      <c r="M451" s="140" t="inlineStr">
        <is>
          <t>غطاء محبس مياه شرب</t>
        </is>
      </c>
    </row>
    <row r="452" hidden="1" ht="24.6" customFormat="1" customHeight="1" s="140">
      <c r="A452" s="65" t="n">
        <v>10010449</v>
      </c>
      <c r="B452" s="66" t="inlineStr">
        <is>
          <t>أدوات كهربائية</t>
        </is>
      </c>
      <c r="C452" s="67" t="inlineStr"/>
      <c r="D452" s="67" t="inlineStr"/>
      <c r="E452" s="68" t="n">
        <v>0</v>
      </c>
      <c r="F452" s="69">
        <f>SUMIFS(الاضافة!$G$7:$G$60000,الاضافة!$H$7:$H$60000,"*اضاف*",الاضافة!$E$7:$E$60000,'أرصدة المخزن'!C452)</f>
        <v/>
      </c>
      <c r="G452" s="69">
        <f>SUMIFS(الصرف!$H$7:$H$60000,الصرف!$F$7:$F$60000,'أرصدة المخزن'!C452)</f>
        <v/>
      </c>
      <c r="H452" s="70">
        <f>E452+F452-G452</f>
        <v/>
      </c>
      <c r="I452" s="9" t="n"/>
      <c r="J452" s="9" t="n"/>
      <c r="M452" s="140" t="inlineStr">
        <is>
          <t>غطاء مفتاح ثلاثي</t>
        </is>
      </c>
    </row>
    <row r="453" hidden="1" ht="24.6" customFormat="1" customHeight="1" s="140">
      <c r="A453" s="65" t="n">
        <v>10010450</v>
      </c>
      <c r="B453" s="66" t="inlineStr">
        <is>
          <t>أدوات كهربائية</t>
        </is>
      </c>
      <c r="C453" s="67" t="inlineStr"/>
      <c r="D453" s="67" t="inlineStr"/>
      <c r="E453" s="68" t="n">
        <v>0</v>
      </c>
      <c r="F453" s="69">
        <f>SUMIFS(الاضافة!$G$7:$G$60000,الاضافة!$H$7:$H$60000,"*اضاف*",الاضافة!$E$7:$E$60000,'أرصدة المخزن'!C453)</f>
        <v/>
      </c>
      <c r="G453" s="69">
        <f>SUMIFS(الصرف!$H$7:$H$60000,الصرف!$F$7:$F$60000,'أرصدة المخزن'!C453)</f>
        <v/>
      </c>
      <c r="H453" s="70">
        <f>E453+F453-G453</f>
        <v/>
      </c>
      <c r="I453" s="9" t="n"/>
      <c r="J453" s="9" t="n"/>
      <c r="M453" s="140" t="inlineStr">
        <is>
          <t>غطاء موتور</t>
        </is>
      </c>
    </row>
    <row r="454" hidden="1" ht="24.6" customFormat="1" customHeight="1" s="140">
      <c r="A454" s="65" t="n">
        <v>10010451</v>
      </c>
      <c r="B454" s="66" t="inlineStr">
        <is>
          <t>أدوات كهربائية</t>
        </is>
      </c>
      <c r="C454" s="67" t="inlineStr"/>
      <c r="D454" s="67" t="inlineStr"/>
      <c r="E454" s="68" t="n">
        <v>0</v>
      </c>
      <c r="F454" s="69">
        <f>SUMIFS(الاضافة!$G$7:$G$60000,الاضافة!$H$7:$H$60000,"*اضاف*",الاضافة!$E$7:$E$60000,'أرصدة المخزن'!C454)</f>
        <v/>
      </c>
      <c r="G454" s="69">
        <f>SUMIFS(الصرف!$H$7:$H$60000,الصرف!$F$7:$F$60000,'أرصدة المخزن'!C454)</f>
        <v/>
      </c>
      <c r="H454" s="70">
        <f>E454+F454-G454</f>
        <v/>
      </c>
      <c r="I454" s="9" t="n"/>
      <c r="J454" s="9" t="n"/>
      <c r="M454" s="140" t="inlineStr">
        <is>
          <t>غيار رولة صغيرة</t>
        </is>
      </c>
    </row>
    <row r="455" hidden="1" ht="24.6" customFormat="1" customHeight="1" s="140">
      <c r="A455" s="65" t="n">
        <v>10010452</v>
      </c>
      <c r="B455" s="66" t="inlineStr">
        <is>
          <t>أدوات كهربائية</t>
        </is>
      </c>
      <c r="C455" s="67" t="inlineStr"/>
      <c r="D455" s="67" t="inlineStr"/>
      <c r="E455" s="68" t="n">
        <v>0</v>
      </c>
      <c r="F455" s="69">
        <f>SUMIFS(الاضافة!$G$7:$G$60000,الاضافة!$H$7:$H$60000,"*اضاف*",الاضافة!$E$7:$E$60000,'أرصدة المخزن'!C455)</f>
        <v/>
      </c>
      <c r="G455" s="69">
        <f>SUMIFS(الصرف!$H$7:$H$60000,الصرف!$F$7:$F$60000,'أرصدة المخزن'!C455)</f>
        <v/>
      </c>
      <c r="H455" s="70">
        <f>E455+F455-G455</f>
        <v/>
      </c>
      <c r="I455" s="9" t="n"/>
      <c r="J455" s="9" t="n"/>
      <c r="M455" s="140" t="inlineStr">
        <is>
          <t>فاز سكونس</t>
        </is>
      </c>
    </row>
    <row r="456" hidden="1" ht="24.6" customFormat="1" customHeight="1" s="140">
      <c r="A456" s="65" t="n">
        <v>10010453</v>
      </c>
      <c r="B456" s="66" t="inlineStr">
        <is>
          <t>أدوات كهربائية</t>
        </is>
      </c>
      <c r="C456" s="67" t="inlineStr"/>
      <c r="D456" s="67" t="inlineStr"/>
      <c r="E456" s="68" t="n">
        <v>0</v>
      </c>
      <c r="F456" s="69">
        <f>SUMIFS(الاضافة!$G$7:$G$60000,الاضافة!$H$7:$H$60000,"*اضاف*",الاضافة!$E$7:$E$60000,'أرصدة المخزن'!C456)</f>
        <v/>
      </c>
      <c r="G456" s="69">
        <f>SUMIFS(الصرف!$H$7:$H$60000,الصرف!$F$7:$F$60000,'أرصدة المخزن'!C456)</f>
        <v/>
      </c>
      <c r="H456" s="70">
        <f>E456+F456-G456</f>
        <v/>
      </c>
      <c r="I456" s="9" t="n"/>
      <c r="J456" s="9" t="n"/>
      <c r="M456" s="140" t="inlineStr">
        <is>
          <t>فازة ريجارد</t>
        </is>
      </c>
    </row>
    <row r="457" hidden="1" ht="24.6" customFormat="1" customHeight="1" s="140">
      <c r="A457" s="65" t="n">
        <v>10010454</v>
      </c>
      <c r="B457" s="66" t="inlineStr">
        <is>
          <t>أدوات كهربائية</t>
        </is>
      </c>
      <c r="C457" s="67" t="inlineStr"/>
      <c r="D457" s="67" t="inlineStr"/>
      <c r="E457" s="68" t="n">
        <v>0</v>
      </c>
      <c r="F457" s="69">
        <f>SUMIFS(الاضافة!$G$7:$G$60000,الاضافة!$H$7:$H$60000,"*اضاف*",الاضافة!$E$7:$E$60000,'أرصدة المخزن'!C457)</f>
        <v/>
      </c>
      <c r="G457" s="69">
        <f>SUMIFS(الصرف!$H$7:$H$60000,الصرف!$F$7:$F$60000,'أرصدة المخزن'!C457)</f>
        <v/>
      </c>
      <c r="H457" s="70">
        <f>E457+F457-G457</f>
        <v/>
      </c>
      <c r="I457" s="9" t="n"/>
      <c r="J457" s="9" t="n"/>
      <c r="M457" s="140" t="inlineStr">
        <is>
          <t>فرخ  سنفرة صاروخ</t>
        </is>
      </c>
    </row>
    <row r="458" hidden="1" ht="24.6" customFormat="1" customHeight="1" s="140">
      <c r="A458" s="65" t="n">
        <v>10010455</v>
      </c>
      <c r="B458" s="66" t="inlineStr">
        <is>
          <t>أدوات كهربائية</t>
        </is>
      </c>
      <c r="C458" s="67" t="inlineStr"/>
      <c r="D458" s="67" t="inlineStr"/>
      <c r="E458" s="68" t="n">
        <v>0</v>
      </c>
      <c r="F458" s="69">
        <f>SUMIFS(الاضافة!$G$7:$G$60000,الاضافة!$H$7:$H$60000,"*اضاف*",الاضافة!$E$7:$E$60000,'أرصدة المخزن'!C458)</f>
        <v/>
      </c>
      <c r="G458" s="69">
        <f>SUMIFS(الصرف!$H$7:$H$60000,الصرف!$F$7:$F$60000,'أرصدة المخزن'!C458)</f>
        <v/>
      </c>
      <c r="H458" s="70">
        <f>E458+F458-G458</f>
        <v/>
      </c>
      <c r="I458" s="9" t="n"/>
      <c r="J458" s="9" t="n"/>
      <c r="M458" s="140" t="inlineStr">
        <is>
          <t>فرشة  دهان  1  بوصة</t>
        </is>
      </c>
    </row>
    <row r="459" hidden="1" ht="24.6" customFormat="1" customHeight="1" s="140">
      <c r="A459" s="65" t="n">
        <v>10010456</v>
      </c>
      <c r="B459" s="66" t="inlineStr">
        <is>
          <t>أدوات كهربائية</t>
        </is>
      </c>
      <c r="C459" s="67" t="inlineStr"/>
      <c r="D459" s="67" t="inlineStr"/>
      <c r="E459" s="68" t="n">
        <v>0</v>
      </c>
      <c r="F459" s="69">
        <f>SUMIFS(الاضافة!$G$7:$G$60000,الاضافة!$H$7:$H$60000,"*اضاف*",الاضافة!$E$7:$E$60000,'أرصدة المخزن'!C459)</f>
        <v/>
      </c>
      <c r="G459" s="69">
        <f>SUMIFS(الصرف!$H$7:$H$60000,الصرف!$F$7:$F$60000,'أرصدة المخزن'!C459)</f>
        <v/>
      </c>
      <c r="H459" s="70">
        <f>E459+F459-G459</f>
        <v/>
      </c>
      <c r="I459" s="9" t="n"/>
      <c r="J459" s="9" t="n"/>
      <c r="M459" s="140" t="inlineStr">
        <is>
          <t>فرشة  دهان  2 بوصة</t>
        </is>
      </c>
    </row>
    <row r="460" hidden="1" ht="24.6" customFormat="1" customHeight="1" s="140">
      <c r="A460" s="65" t="n">
        <v>10010457</v>
      </c>
      <c r="B460" s="66" t="inlineStr">
        <is>
          <t>أدوات كهربائية</t>
        </is>
      </c>
      <c r="C460" s="67" t="inlineStr"/>
      <c r="D460" s="67" t="inlineStr"/>
      <c r="E460" s="68" t="n">
        <v>0</v>
      </c>
      <c r="F460" s="69">
        <f>SUMIFS(الاضافة!$G$7:$G$60000,الاضافة!$H$7:$H$60000,"*اضاف*",الاضافة!$E$7:$E$60000,'أرصدة المخزن'!C460)</f>
        <v/>
      </c>
      <c r="G460" s="69">
        <f>SUMIFS(الصرف!$H$7:$H$60000,الصرف!$F$7:$F$60000,'أرصدة المخزن'!C460)</f>
        <v/>
      </c>
      <c r="H460" s="70">
        <f>E460+F460-G460</f>
        <v/>
      </c>
      <c r="I460" s="9" t="n"/>
      <c r="J460" s="9" t="n"/>
      <c r="M460" s="140" t="inlineStr">
        <is>
          <t>فرشة حوائط</t>
        </is>
      </c>
    </row>
    <row r="461" hidden="1" ht="24.6" customFormat="1" customHeight="1" s="140">
      <c r="A461" s="65" t="n">
        <v>10010458</v>
      </c>
      <c r="B461" s="66" t="inlineStr">
        <is>
          <t>أدوات كهربائية</t>
        </is>
      </c>
      <c r="C461" s="67" t="inlineStr"/>
      <c r="D461" s="67" t="inlineStr"/>
      <c r="E461" s="68" t="n">
        <v>0</v>
      </c>
      <c r="F461" s="69">
        <f>SUMIFS(الاضافة!$G$7:$G$60000,الاضافة!$H$7:$H$60000,"*اضاف*",الاضافة!$E$7:$E$60000,'أرصدة المخزن'!C461)</f>
        <v/>
      </c>
      <c r="G461" s="69">
        <f>SUMIFS(الصرف!$H$7:$H$60000,الصرف!$F$7:$F$60000,'أرصدة المخزن'!C461)</f>
        <v/>
      </c>
      <c r="H461" s="70">
        <f>E461+F461-G461</f>
        <v/>
      </c>
      <c r="I461" s="9" t="n"/>
      <c r="J461" s="9" t="n"/>
      <c r="M461" s="140" t="inlineStr">
        <is>
          <t>فرشة دهان</t>
        </is>
      </c>
    </row>
    <row r="462" hidden="1" ht="24.6" customFormat="1" customHeight="1" s="140">
      <c r="A462" s="65" t="n">
        <v>10010459</v>
      </c>
      <c r="B462" s="66" t="inlineStr">
        <is>
          <t>أدوات كهربائية</t>
        </is>
      </c>
      <c r="C462" s="67" t="inlineStr"/>
      <c r="D462" s="67" t="inlineStr"/>
      <c r="E462" s="68" t="n">
        <v>0</v>
      </c>
      <c r="F462" s="69">
        <f>SUMIFS(الاضافة!$G$7:$G$60000,الاضافة!$H$7:$H$60000,"*اضاف*",الاضافة!$E$7:$E$60000,'أرصدة المخزن'!C462)</f>
        <v/>
      </c>
      <c r="G462" s="69">
        <f>SUMIFS(الصرف!$H$7:$H$60000,الصرف!$F$7:$F$60000,'أرصدة المخزن'!C462)</f>
        <v/>
      </c>
      <c r="H462" s="70">
        <f>E462+F462-G462</f>
        <v/>
      </c>
      <c r="I462" s="9" t="n"/>
      <c r="J462" s="9" t="n"/>
      <c r="M462" s="140" t="inlineStr">
        <is>
          <t>فرشة دهان 3 بوصة</t>
        </is>
      </c>
    </row>
    <row r="463" hidden="1" ht="24.6" customFormat="1" customHeight="1" s="140">
      <c r="A463" s="65" t="n">
        <v>10010460</v>
      </c>
      <c r="B463" s="66" t="inlineStr">
        <is>
          <t>أدوات كهربائية</t>
        </is>
      </c>
      <c r="C463" s="67" t="inlineStr"/>
      <c r="D463" s="67" t="inlineStr"/>
      <c r="E463" s="68" t="n">
        <v>0</v>
      </c>
      <c r="F463" s="69">
        <f>SUMIFS(الاضافة!$G$7:$G$60000,الاضافة!$H$7:$H$60000,"*اضاف*",الاضافة!$E$7:$E$60000,'أرصدة المخزن'!C463)</f>
        <v/>
      </c>
      <c r="G463" s="69">
        <f>SUMIFS(الصرف!$H$7:$H$60000,الصرف!$F$7:$F$60000,'أرصدة المخزن'!C463)</f>
        <v/>
      </c>
      <c r="H463" s="70">
        <f>E463+F463-G463</f>
        <v/>
      </c>
      <c r="I463" s="9" t="n"/>
      <c r="J463" s="9" t="n"/>
      <c r="M463" s="140" t="inlineStr">
        <is>
          <t>فرشة سلك بلاط</t>
        </is>
      </c>
    </row>
    <row r="464" hidden="1" ht="24.6" customFormat="1" customHeight="1" s="140">
      <c r="A464" s="65" t="n">
        <v>10010461</v>
      </c>
      <c r="B464" s="66" t="inlineStr">
        <is>
          <t>أدوات كهربائية</t>
        </is>
      </c>
      <c r="C464" s="67" t="inlineStr"/>
      <c r="D464" s="67" t="inlineStr"/>
      <c r="E464" s="68" t="n">
        <v>0</v>
      </c>
      <c r="F464" s="69">
        <f>SUMIFS(الاضافة!$G$7:$G$60000,الاضافة!$H$7:$H$60000,"*اضاف*",الاضافة!$E$7:$E$60000,'أرصدة المخزن'!C464)</f>
        <v/>
      </c>
      <c r="G464" s="69">
        <f>SUMIFS(الصرف!$H$7:$H$60000,الصرف!$F$7:$F$60000,'أرصدة المخزن'!C464)</f>
        <v/>
      </c>
      <c r="H464" s="70">
        <f>E464+F464-G464</f>
        <v/>
      </c>
      <c r="I464" s="9" t="n"/>
      <c r="J464" s="9" t="n"/>
      <c r="M464" s="140" t="inlineStr">
        <is>
          <t>فست اسود اكس لارج</t>
        </is>
      </c>
    </row>
    <row r="465" hidden="1" ht="24.6" customFormat="1" customHeight="1" s="140">
      <c r="A465" s="65" t="n">
        <v>10010462</v>
      </c>
      <c r="B465" s="66" t="inlineStr">
        <is>
          <t>أدوات كهربائية</t>
        </is>
      </c>
      <c r="C465" s="67" t="inlineStr"/>
      <c r="D465" s="67" t="inlineStr"/>
      <c r="E465" s="68" t="n">
        <v>0</v>
      </c>
      <c r="F465" s="69">
        <f>SUMIFS(الاضافة!$G$7:$G$60000,الاضافة!$H$7:$H$60000,"*اضاف*",الاضافة!$E$7:$E$60000,'أرصدة المخزن'!C465)</f>
        <v/>
      </c>
      <c r="G465" s="69">
        <f>SUMIFS(الصرف!$H$7:$H$60000,الصرف!$F$7:$F$60000,'أرصدة المخزن'!C465)</f>
        <v/>
      </c>
      <c r="H465" s="70">
        <f>E465+F465-G465</f>
        <v/>
      </c>
      <c r="I465" s="9" t="n"/>
      <c r="J465" s="9" t="n"/>
      <c r="M465" s="140" t="inlineStr">
        <is>
          <t>فست اسود لارج</t>
        </is>
      </c>
    </row>
    <row r="466" hidden="1" ht="24.6" customFormat="1" customHeight="1" s="140">
      <c r="A466" s="65" t="n">
        <v>10010463</v>
      </c>
      <c r="B466" s="66" t="inlineStr">
        <is>
          <t>أدوات كهربائية</t>
        </is>
      </c>
      <c r="C466" s="67" t="inlineStr"/>
      <c r="D466" s="67" t="inlineStr"/>
      <c r="E466" s="68" t="n">
        <v>0</v>
      </c>
      <c r="F466" s="69">
        <f>SUMIFS(الاضافة!$G$7:$G$60000,الاضافة!$H$7:$H$60000,"*اضاف*",الاضافة!$E$7:$E$60000,'أرصدة المخزن'!C466)</f>
        <v/>
      </c>
      <c r="G466" s="69">
        <f>SUMIFS(الصرف!$H$7:$H$60000,الصرف!$F$7:$F$60000,'أرصدة المخزن'!C466)</f>
        <v/>
      </c>
      <c r="H466" s="70">
        <f>E466+F466-G466</f>
        <v/>
      </c>
      <c r="I466" s="9" t="n"/>
      <c r="J466" s="9" t="n"/>
      <c r="M466" s="140" t="inlineStr">
        <is>
          <t>فلانش معدني</t>
        </is>
      </c>
    </row>
    <row r="467" hidden="1" ht="24.6" customFormat="1" customHeight="1" s="140">
      <c r="A467" s="65" t="n">
        <v>10010464</v>
      </c>
      <c r="B467" s="66" t="inlineStr">
        <is>
          <t>أدوات كهربائية</t>
        </is>
      </c>
      <c r="C467" s="67" t="inlineStr"/>
      <c r="D467" s="67" t="inlineStr"/>
      <c r="E467" s="68" t="n">
        <v>0</v>
      </c>
      <c r="F467" s="69">
        <f>SUMIFS(الاضافة!$G$7:$G$60000,الاضافة!$H$7:$H$60000,"*اضاف*",الاضافة!$E$7:$E$60000,'أرصدة المخزن'!C467)</f>
        <v/>
      </c>
      <c r="G467" s="69">
        <f>SUMIFS(الصرف!$H$7:$H$60000,الصرف!$F$7:$F$60000,'أرصدة المخزن'!C467)</f>
        <v/>
      </c>
      <c r="H467" s="70">
        <f>E467+F467-G467</f>
        <v/>
      </c>
      <c r="I467" s="9" t="n"/>
      <c r="J467" s="9" t="n"/>
      <c r="M467" s="140" t="inlineStr">
        <is>
          <t>فلانشة 110 كومر</t>
        </is>
      </c>
    </row>
    <row r="468" hidden="1" ht="24.6" customFormat="1" customHeight="1" s="140">
      <c r="A468" s="65" t="n">
        <v>10010465</v>
      </c>
      <c r="B468" s="66" t="inlineStr">
        <is>
          <t>أدوات كهربائية</t>
        </is>
      </c>
      <c r="C468" s="67" t="inlineStr"/>
      <c r="D468" s="67" t="inlineStr"/>
      <c r="E468" s="68" t="n">
        <v>0</v>
      </c>
      <c r="F468" s="69">
        <f>SUMIFS(الاضافة!$G$7:$G$60000,الاضافة!$H$7:$H$60000,"*اضاف*",الاضافة!$E$7:$E$60000,'أرصدة المخزن'!C468)</f>
        <v/>
      </c>
      <c r="G468" s="69">
        <f>SUMIFS(الصرف!$H$7:$H$60000,الصرف!$F$7:$F$60000,'أرصدة المخزن'!C468)</f>
        <v/>
      </c>
      <c r="H468" s="70">
        <f>E468+F468-G468</f>
        <v/>
      </c>
      <c r="I468" s="9" t="n"/>
      <c r="J468" s="9" t="n"/>
      <c r="M468" s="140" t="inlineStr">
        <is>
          <t>فلانشة 160ملي كومر</t>
        </is>
      </c>
    </row>
    <row r="469" hidden="1" ht="24.6" customFormat="1" customHeight="1" s="140">
      <c r="A469" s="65" t="n">
        <v>10010466</v>
      </c>
      <c r="B469" s="66" t="inlineStr">
        <is>
          <t>أدوات كهربائية</t>
        </is>
      </c>
      <c r="C469" s="67" t="inlineStr"/>
      <c r="D469" s="67" t="inlineStr"/>
      <c r="E469" s="68" t="n">
        <v>0</v>
      </c>
      <c r="F469" s="69">
        <f>SUMIFS(الاضافة!$G$7:$G$60000,الاضافة!$H$7:$H$60000,"*اضاف*",الاضافة!$E$7:$E$60000,'أرصدة المخزن'!C469)</f>
        <v/>
      </c>
      <c r="G469" s="69">
        <f>SUMIFS(الصرف!$H$7:$H$60000,الصرف!$F$7:$F$60000,'أرصدة المخزن'!C469)</f>
        <v/>
      </c>
      <c r="H469" s="70">
        <f>E469+F469-G469</f>
        <v/>
      </c>
      <c r="I469" s="9" t="n"/>
      <c r="J469" s="9" t="n"/>
      <c r="M469" s="140" t="inlineStr">
        <is>
          <t>فلانشة 4 بوصة حديد</t>
        </is>
      </c>
    </row>
    <row r="470" hidden="1" ht="24.6" customFormat="1" customHeight="1" s="140">
      <c r="A470" s="65" t="n">
        <v>10010467</v>
      </c>
      <c r="B470" s="66" t="inlineStr">
        <is>
          <t>أدوات كهربائية</t>
        </is>
      </c>
      <c r="C470" s="67" t="inlineStr"/>
      <c r="D470" s="67" t="inlineStr"/>
      <c r="E470" s="68" t="n">
        <v>0</v>
      </c>
      <c r="F470" s="69">
        <f>SUMIFS(الاضافة!$G$7:$G$60000,الاضافة!$H$7:$H$60000,"*اضاف*",الاضافة!$E$7:$E$60000,'أرصدة المخزن'!C470)</f>
        <v/>
      </c>
      <c r="G470" s="69">
        <f>SUMIFS(الصرف!$H$7:$H$60000,الصرف!$F$7:$F$60000,'أرصدة المخزن'!C470)</f>
        <v/>
      </c>
      <c r="H470" s="70">
        <f>E470+F470-G470</f>
        <v/>
      </c>
      <c r="I470" s="9" t="n"/>
      <c r="J470" s="9" t="n"/>
      <c r="M470" s="140" t="inlineStr">
        <is>
          <t>فلانشة 75 مم كومر</t>
        </is>
      </c>
    </row>
    <row r="471" hidden="1" ht="24.6" customFormat="1" customHeight="1" s="140">
      <c r="A471" s="65" t="n">
        <v>10010468</v>
      </c>
      <c r="B471" s="66" t="inlineStr">
        <is>
          <t>أدوات كهربائية</t>
        </is>
      </c>
      <c r="C471" s="67" t="inlineStr"/>
      <c r="D471" s="67" t="inlineStr"/>
      <c r="E471" s="68" t="n">
        <v>0</v>
      </c>
      <c r="F471" s="69">
        <f>SUMIFS(الاضافة!$G$7:$G$60000,الاضافة!$H$7:$H$60000,"*اضاف*",الاضافة!$E$7:$E$60000,'أرصدة المخزن'!C471)</f>
        <v/>
      </c>
      <c r="G471" s="69">
        <f>SUMIFS(الصرف!$H$7:$H$60000,الصرف!$F$7:$F$60000,'أرصدة المخزن'!C471)</f>
        <v/>
      </c>
      <c r="H471" s="70">
        <f>E471+F471-G471</f>
        <v/>
      </c>
      <c r="I471" s="9" t="n"/>
      <c r="J471" s="9" t="n"/>
      <c r="M471" s="140" t="inlineStr">
        <is>
          <t>فلانشة 90 ملي كومر</t>
        </is>
      </c>
    </row>
    <row r="472" hidden="1" ht="24.6" customFormat="1" customHeight="1" s="140">
      <c r="A472" s="65" t="n">
        <v>10010469</v>
      </c>
      <c r="B472" s="66" t="inlineStr">
        <is>
          <t>أدوات كهربائية</t>
        </is>
      </c>
      <c r="C472" s="67" t="inlineStr"/>
      <c r="D472" s="67" t="inlineStr"/>
      <c r="E472" s="68" t="n">
        <v>0</v>
      </c>
      <c r="F472" s="69">
        <f>SUMIFS(الاضافة!$G$7:$G$60000,الاضافة!$H$7:$H$60000,"*اضاف*",الاضافة!$E$7:$E$60000,'أرصدة المخزن'!C472)</f>
        <v/>
      </c>
      <c r="G472" s="69">
        <f>SUMIFS(الصرف!$H$7:$H$60000,الصرف!$F$7:$F$60000,'أرصدة المخزن'!C472)</f>
        <v/>
      </c>
      <c r="H472" s="70">
        <f>E472+F472-G472</f>
        <v/>
      </c>
      <c r="I472" s="9" t="n"/>
      <c r="J472" s="9" t="n"/>
      <c r="M472" s="140" t="inlineStr">
        <is>
          <t>فلانشة حديد للبولر</t>
        </is>
      </c>
    </row>
    <row r="473" hidden="1" ht="24.6" customFormat="1" customHeight="1" s="140">
      <c r="A473" s="65" t="n">
        <v>10010470</v>
      </c>
      <c r="B473" s="66" t="inlineStr">
        <is>
          <t>أدوات كهربائية</t>
        </is>
      </c>
      <c r="C473" s="67" t="inlineStr"/>
      <c r="D473" s="67" t="inlineStr"/>
      <c r="E473" s="68" t="n">
        <v>0</v>
      </c>
      <c r="F473" s="69">
        <f>SUMIFS(الاضافة!$G$7:$G$60000,الاضافة!$H$7:$H$60000,"*اضاف*",الاضافة!$E$7:$E$60000,'أرصدة المخزن'!C473)</f>
        <v/>
      </c>
      <c r="G473" s="69">
        <f>SUMIFS(الصرف!$H$7:$H$60000,الصرف!$F$7:$F$60000,'أرصدة المخزن'!C473)</f>
        <v/>
      </c>
      <c r="H473" s="70">
        <f>E473+F473-G473</f>
        <v/>
      </c>
      <c r="I473" s="9" t="n"/>
      <c r="J473" s="9" t="n"/>
      <c r="M473" s="140" t="inlineStr">
        <is>
          <t>فلانشة عمياء 160 مم  حديد</t>
        </is>
      </c>
    </row>
    <row r="474" hidden="1" ht="24.6" customFormat="1" customHeight="1" s="140">
      <c r="A474" s="65" t="n">
        <v>10010471</v>
      </c>
      <c r="B474" s="72" t="inlineStr">
        <is>
          <t>أدوات كهربائية</t>
        </is>
      </c>
      <c r="C474" s="67" t="inlineStr"/>
      <c r="D474" s="67" t="inlineStr"/>
      <c r="E474" s="68" t="n">
        <v>0</v>
      </c>
      <c r="F474" s="69">
        <f>SUMIFS(الاضافة!$G$7:$G$60000,الاضافة!$H$7:$H$60000,"*اضاف*",الاضافة!$E$7:$E$60000,'أرصدة المخزن'!C474)</f>
        <v/>
      </c>
      <c r="G474" s="69">
        <f>SUMIFS(الصرف!$H$7:$H$60000,الصرف!$F$7:$F$60000,'أرصدة المخزن'!C474)</f>
        <v/>
      </c>
      <c r="H474" s="70">
        <f>E474+F474-G474</f>
        <v/>
      </c>
      <c r="I474" s="9" t="n"/>
      <c r="J474" s="9" t="n"/>
      <c r="M474" s="140" t="inlineStr">
        <is>
          <t>فلتر 1.5 بوصة اريتك</t>
        </is>
      </c>
    </row>
    <row r="475" hidden="1" ht="24.6" customFormat="1" customHeight="1" s="140">
      <c r="A475" s="65" t="n">
        <v>10010472</v>
      </c>
      <c r="B475" s="72" t="inlineStr">
        <is>
          <t>أدوات كهربائية</t>
        </is>
      </c>
      <c r="C475" s="67" t="inlineStr"/>
      <c r="D475" s="67" t="inlineStr"/>
      <c r="E475" s="68" t="n">
        <v>0</v>
      </c>
      <c r="F475" s="69">
        <f>SUMIFS(الاضافة!$G$7:$G$60000,الاضافة!$H$7:$H$60000,"*اضاف*",الاضافة!$E$7:$E$60000,'أرصدة المخزن'!C475)</f>
        <v/>
      </c>
      <c r="G475" s="69">
        <f>SUMIFS(الصرف!$H$7:$H$60000,الصرف!$F$7:$F$60000,'أرصدة المخزن'!C475)</f>
        <v/>
      </c>
      <c r="H475" s="70">
        <f>E475+F475-G475</f>
        <v/>
      </c>
      <c r="I475" s="9" t="n"/>
      <c r="J475" s="9" t="n"/>
      <c r="M475" s="140" t="inlineStr">
        <is>
          <t>فلتر 2 بوصة اريتك</t>
        </is>
      </c>
    </row>
    <row r="476" hidden="1" ht="24.6" customFormat="1" customHeight="1" s="140">
      <c r="A476" s="65" t="n">
        <v>10010473</v>
      </c>
      <c r="B476" s="72" t="inlineStr">
        <is>
          <t>أدوات كهربائية</t>
        </is>
      </c>
      <c r="C476" s="67" t="inlineStr"/>
      <c r="D476" s="67" t="inlineStr"/>
      <c r="E476" s="68" t="n">
        <v>0</v>
      </c>
      <c r="F476" s="69">
        <f>SUMIFS(الاضافة!$G$7:$G$60000,الاضافة!$H$7:$H$60000,"*اضاف*",الاضافة!$E$7:$E$60000,'أرصدة المخزن'!C476)</f>
        <v/>
      </c>
      <c r="G476" s="69">
        <f>SUMIFS(الصرف!$H$7:$H$60000,الصرف!$F$7:$F$60000,'أرصدة المخزن'!C476)</f>
        <v/>
      </c>
      <c r="H476" s="70">
        <f>E476+F476-G476</f>
        <v/>
      </c>
      <c r="I476" s="9" t="n"/>
      <c r="J476" s="9" t="n"/>
      <c r="M476" s="140" t="inlineStr">
        <is>
          <t>فلتر ديسكات 1.5 بوصة</t>
        </is>
      </c>
    </row>
    <row r="477" hidden="1" ht="24.6" customFormat="1" customHeight="1" s="140">
      <c r="A477" s="65" t="n">
        <v>10010474</v>
      </c>
      <c r="B477" s="72" t="inlineStr">
        <is>
          <t>أدوات كهربائية</t>
        </is>
      </c>
      <c r="C477" s="67" t="inlineStr"/>
      <c r="D477" s="67" t="inlineStr"/>
      <c r="E477" s="68" t="n">
        <v>0</v>
      </c>
      <c r="F477" s="69">
        <f>SUMIFS(الاضافة!$G$7:$G$60000,الاضافة!$H$7:$H$60000,"*اضاف*",الاضافة!$E$7:$E$60000,'أرصدة المخزن'!C477)</f>
        <v/>
      </c>
      <c r="G477" s="69">
        <f>SUMIFS(الصرف!$H$7:$H$60000,الصرف!$F$7:$F$60000,'أرصدة المخزن'!C477)</f>
        <v/>
      </c>
      <c r="H477" s="70">
        <f>E477+F477-G477</f>
        <v/>
      </c>
      <c r="I477" s="9" t="n"/>
      <c r="J477" s="9" t="n"/>
      <c r="M477" s="140" t="inlineStr">
        <is>
          <t>فلتر رملي</t>
        </is>
      </c>
    </row>
    <row r="478" hidden="1" ht="24.6" customFormat="1" customHeight="1" s="140">
      <c r="A478" s="65" t="n">
        <v>10010475</v>
      </c>
      <c r="B478" s="72" t="inlineStr">
        <is>
          <t>أدوات كهربائية</t>
        </is>
      </c>
      <c r="C478" s="67" t="inlineStr"/>
      <c r="D478" s="67" t="inlineStr"/>
      <c r="E478" s="68" t="n">
        <v>0</v>
      </c>
      <c r="F478" s="69">
        <f>SUMIFS(الاضافة!$G$7:$G$60000,الاضافة!$H$7:$H$60000,"*اضاف*",الاضافة!$E$7:$E$60000,'أرصدة المخزن'!C478)</f>
        <v/>
      </c>
      <c r="G478" s="69">
        <f>SUMIFS(الصرف!$H$7:$H$60000,الصرف!$F$7:$F$60000,'أرصدة المخزن'!C478)</f>
        <v/>
      </c>
      <c r="H478" s="70">
        <f>E478+F478-G478</f>
        <v/>
      </c>
      <c r="I478" s="9" t="n"/>
      <c r="J478" s="9" t="n"/>
      <c r="M478" s="140" t="inlineStr">
        <is>
          <t>فلتر قنطرة هندمكسر</t>
        </is>
      </c>
    </row>
    <row r="479" hidden="1" ht="24.6" customFormat="1" customHeight="1" s="140">
      <c r="A479" s="65" t="n">
        <v>10010476</v>
      </c>
      <c r="B479" s="72" t="inlineStr">
        <is>
          <t>أدوات كهربائية</t>
        </is>
      </c>
      <c r="C479" s="67" t="inlineStr"/>
      <c r="D479" s="67" t="inlineStr"/>
      <c r="E479" s="68" t="n">
        <v>0</v>
      </c>
      <c r="F479" s="69">
        <f>SUMIFS(الاضافة!$G$7:$G$60000,الاضافة!$H$7:$H$60000,"*اضاف*",الاضافة!$E$7:$E$60000,'أرصدة المخزن'!C479)</f>
        <v/>
      </c>
      <c r="G479" s="69">
        <f>SUMIFS(الصرف!$H$7:$H$60000,الصرف!$F$7:$F$60000,'أرصدة المخزن'!C479)</f>
        <v/>
      </c>
      <c r="H479" s="70">
        <f>E479+F479-G479</f>
        <v/>
      </c>
      <c r="I479" s="9" t="n"/>
      <c r="J479" s="9" t="n"/>
      <c r="M479" s="140" t="inlineStr">
        <is>
          <t>فوتوسل لوب ديتكتور</t>
        </is>
      </c>
    </row>
    <row r="480" hidden="1" ht="24.6" customFormat="1" customHeight="1" s="140">
      <c r="A480" s="65" t="n">
        <v>10010477</v>
      </c>
      <c r="B480" s="72" t="inlineStr">
        <is>
          <t>أدوات كهربائية</t>
        </is>
      </c>
      <c r="C480" s="67" t="inlineStr"/>
      <c r="D480" s="67" t="inlineStr"/>
      <c r="E480" s="68" t="n">
        <v>0</v>
      </c>
      <c r="F480" s="69">
        <f>SUMIFS(الاضافة!$G$7:$G$60000,الاضافة!$H$7:$H$60000,"*اضاف*",الاضافة!$E$7:$E$60000,'أرصدة المخزن'!C480)</f>
        <v/>
      </c>
      <c r="G480" s="69">
        <f>SUMIFS(الصرف!$H$7:$H$60000,الصرف!$F$7:$F$60000,'أرصدة المخزن'!C480)</f>
        <v/>
      </c>
      <c r="H480" s="70">
        <f>E480+F480-G480</f>
        <v/>
      </c>
      <c r="I480" s="9" t="n"/>
      <c r="J480" s="9" t="n"/>
      <c r="M480" s="140" t="inlineStr">
        <is>
          <t>فورمة اسطمبة اسمنتية</t>
        </is>
      </c>
    </row>
    <row r="481" hidden="1" ht="24.6" customFormat="1" customHeight="1" s="140">
      <c r="A481" s="65" t="n">
        <v>10010478</v>
      </c>
      <c r="B481" s="72" t="inlineStr">
        <is>
          <t>أدوات كهربائية</t>
        </is>
      </c>
      <c r="C481" s="67" t="inlineStr"/>
      <c r="D481" s="67" t="inlineStr"/>
      <c r="E481" s="68" t="n">
        <v>0</v>
      </c>
      <c r="F481" s="69">
        <f>SUMIFS(الاضافة!$G$7:$G$60000,الاضافة!$H$7:$H$60000,"*اضاف*",الاضافة!$E$7:$E$60000,'أرصدة المخزن'!C481)</f>
        <v/>
      </c>
      <c r="G481" s="69">
        <f>SUMIFS(الصرف!$H$7:$H$60000,الصرف!$F$7:$F$60000,'أرصدة المخزن'!C481)</f>
        <v/>
      </c>
      <c r="H481" s="70">
        <f>E481+F481-G481</f>
        <v/>
      </c>
      <c r="I481" s="9" t="n"/>
      <c r="J481" s="9" t="n"/>
      <c r="M481" s="140" t="inlineStr">
        <is>
          <t>فون 90-MP300</t>
        </is>
      </c>
    </row>
    <row r="482" hidden="1" ht="24.6" customFormat="1" customHeight="1" s="140">
      <c r="A482" s="65" t="n">
        <v>10010479</v>
      </c>
      <c r="B482" s="72" t="inlineStr">
        <is>
          <t>أدوات كهربائية</t>
        </is>
      </c>
      <c r="C482" s="67" t="inlineStr"/>
      <c r="D482" s="67" t="inlineStr"/>
      <c r="E482" s="68" t="n">
        <v>0</v>
      </c>
      <c r="F482" s="69">
        <f>SUMIFS(الاضافة!$G$7:$G$60000,الاضافة!$H$7:$H$60000,"*اضاف*",الاضافة!$E$7:$E$60000,'أرصدة المخزن'!C482)</f>
        <v/>
      </c>
      <c r="G482" s="69">
        <f>SUMIFS(الصرف!$H$7:$H$60000,الصرف!$F$7:$F$60000,'أرصدة المخزن'!C482)</f>
        <v/>
      </c>
      <c r="H482" s="70">
        <f>E482+F482-G482</f>
        <v/>
      </c>
      <c r="I482" s="9" t="n"/>
      <c r="J482" s="9" t="n"/>
      <c r="M482" s="140" t="inlineStr">
        <is>
          <t>فيشة ترنس كشاف</t>
        </is>
      </c>
    </row>
    <row r="483" hidden="1" ht="24.6" customFormat="1" customHeight="1" s="140">
      <c r="A483" s="65" t="n">
        <v>10010480</v>
      </c>
      <c r="B483" s="72" t="inlineStr">
        <is>
          <t>أدوات كهربائية</t>
        </is>
      </c>
      <c r="C483" s="67" t="inlineStr"/>
      <c r="D483" s="67" t="inlineStr"/>
      <c r="E483" s="68" t="n">
        <v>0</v>
      </c>
      <c r="F483" s="69">
        <f>SUMIFS(الاضافة!$G$7:$G$60000,الاضافة!$H$7:$H$60000,"*اضاف*",الاضافة!$E$7:$E$60000,'أرصدة المخزن'!C483)</f>
        <v/>
      </c>
      <c r="G483" s="69">
        <f>SUMIFS(الصرف!$H$7:$H$60000,الصرف!$F$7:$F$60000,'أرصدة المخزن'!C483)</f>
        <v/>
      </c>
      <c r="H483" s="70">
        <f>E483+F483-G483</f>
        <v/>
      </c>
      <c r="I483" s="9" t="n"/>
      <c r="J483" s="9" t="n"/>
      <c r="M483" s="140" t="inlineStr">
        <is>
          <t>فيشة ليد</t>
        </is>
      </c>
    </row>
    <row r="484" hidden="1" ht="24.6" customFormat="1" customHeight="1" s="140">
      <c r="A484" s="65" t="n">
        <v>10010481</v>
      </c>
      <c r="B484" s="72" t="inlineStr">
        <is>
          <t>أدوات كهربائية</t>
        </is>
      </c>
      <c r="C484" s="67" t="inlineStr"/>
      <c r="D484" s="67" t="inlineStr"/>
      <c r="E484" s="68" t="n">
        <v>0</v>
      </c>
      <c r="F484" s="69">
        <f>SUMIFS(الاضافة!$G$7:$G$60000,الاضافة!$H$7:$H$60000,"*اضاف*",الاضافة!$E$7:$E$60000,'أرصدة المخزن'!C484)</f>
        <v/>
      </c>
      <c r="G484" s="69">
        <f>SUMIFS(الصرف!$H$7:$H$60000,الصرف!$F$7:$F$60000,'أرصدة المخزن'!C484)</f>
        <v/>
      </c>
      <c r="H484" s="70">
        <f>E484+F484-G484</f>
        <v/>
      </c>
      <c r="I484" s="9" t="n"/>
      <c r="J484" s="9" t="n"/>
      <c r="M484" s="140" t="inlineStr">
        <is>
          <t>قاعدة بولارد بلاستك</t>
        </is>
      </c>
    </row>
    <row r="485" hidden="1" ht="24.6" customFormat="1" customHeight="1" s="140">
      <c r="A485" s="65" t="n">
        <v>10010482</v>
      </c>
      <c r="B485" s="72" t="inlineStr">
        <is>
          <t>أدوات كهربائية</t>
        </is>
      </c>
      <c r="C485" s="67" t="inlineStr"/>
      <c r="D485" s="67" t="inlineStr"/>
      <c r="E485" s="68" t="n">
        <v>0</v>
      </c>
      <c r="F485" s="69">
        <f>SUMIFS(الاضافة!$G$7:$G$60000,الاضافة!$H$7:$H$60000,"*اضاف*",الاضافة!$E$7:$E$60000,'أرصدة المخزن'!C485)</f>
        <v/>
      </c>
      <c r="G485" s="69">
        <f>SUMIFS(الصرف!$H$7:$H$60000,الصرف!$F$7:$F$60000,'أرصدة المخزن'!C485)</f>
        <v/>
      </c>
      <c r="H485" s="70">
        <f>E485+F485-G485</f>
        <v/>
      </c>
      <c r="I485" s="9" t="n"/>
      <c r="J485" s="9" t="n"/>
      <c r="M485" s="140" t="inlineStr">
        <is>
          <t>قاعدة تركيب</t>
        </is>
      </c>
    </row>
    <row r="486" hidden="1" ht="24.6" customFormat="1" customHeight="1" s="140">
      <c r="A486" s="65" t="n">
        <v>10010483</v>
      </c>
      <c r="B486" s="72" t="inlineStr">
        <is>
          <t>أدوات كهربائية</t>
        </is>
      </c>
      <c r="C486" s="67" t="inlineStr"/>
      <c r="D486" s="67" t="inlineStr"/>
      <c r="E486" s="68" t="n">
        <v>0</v>
      </c>
      <c r="F486" s="69">
        <f>SUMIFS(الاضافة!$G$7:$G$60000,الاضافة!$H$7:$H$60000,"*اضاف*",الاضافة!$E$7:$E$60000,'أرصدة المخزن'!C486)</f>
        <v/>
      </c>
      <c r="G486" s="69">
        <f>SUMIFS(الصرف!$H$7:$H$60000,الصرف!$F$7:$F$60000,'أرصدة المخزن'!C486)</f>
        <v/>
      </c>
      <c r="H486" s="70">
        <f>E486+F486-G486</f>
        <v/>
      </c>
      <c r="I486" s="9" t="n"/>
      <c r="J486" s="9" t="n"/>
      <c r="M486" s="140" t="inlineStr">
        <is>
          <t>قاعدة حمام هالك</t>
        </is>
      </c>
    </row>
    <row r="487" hidden="1" ht="24.6" customFormat="1" customHeight="1" s="140">
      <c r="A487" s="65" t="n">
        <v>10010484</v>
      </c>
      <c r="B487" s="72" t="inlineStr">
        <is>
          <t>أدوات كهربائية</t>
        </is>
      </c>
      <c r="C487" s="67" t="inlineStr"/>
      <c r="D487" s="67" t="inlineStr"/>
      <c r="E487" s="68" t="n">
        <v>0</v>
      </c>
      <c r="F487" s="69">
        <f>SUMIFS(الاضافة!$G$7:$G$60000,الاضافة!$H$7:$H$60000,"*اضاف*",الاضافة!$E$7:$E$60000,'أرصدة المخزن'!C487)</f>
        <v/>
      </c>
      <c r="G487" s="69">
        <f>SUMIFS(الصرف!$H$7:$H$60000,الصرف!$F$7:$F$60000,'أرصدة المخزن'!C487)</f>
        <v/>
      </c>
      <c r="H487" s="70">
        <f>E487+F487-G487</f>
        <v/>
      </c>
      <c r="I487" s="9" t="n"/>
      <c r="J487" s="9" t="n"/>
      <c r="M487" s="140" t="inlineStr">
        <is>
          <t>قاعدة ريشة ربلاي</t>
        </is>
      </c>
    </row>
    <row r="488" hidden="1" ht="24.6" customFormat="1" customHeight="1" s="140">
      <c r="A488" s="65" t="n">
        <v>10010485</v>
      </c>
      <c r="B488" s="72" t="inlineStr">
        <is>
          <t>أدوات كهربائية</t>
        </is>
      </c>
      <c r="C488" s="67" t="inlineStr"/>
      <c r="D488" s="67" t="inlineStr"/>
      <c r="E488" s="68" t="n">
        <v>0</v>
      </c>
      <c r="F488" s="69">
        <f>SUMIFS(الاضافة!$G$7:$G$60000,الاضافة!$H$7:$H$60000,"*اضاف*",الاضافة!$E$7:$E$60000,'أرصدة المخزن'!C488)</f>
        <v/>
      </c>
      <c r="G488" s="69">
        <f>SUMIFS(الصرف!$H$7:$H$60000,الصرف!$F$7:$F$60000,'أرصدة المخزن'!C488)</f>
        <v/>
      </c>
      <c r="H488" s="70">
        <f>E488+F488-G488</f>
        <v/>
      </c>
      <c r="I488" s="9" t="n"/>
      <c r="J488" s="9" t="n"/>
      <c r="M488" s="140" t="inlineStr">
        <is>
          <t>قاعدة صاروح سكوتشة</t>
        </is>
      </c>
    </row>
    <row r="489" hidden="1" ht="24.6" customFormat="1" customHeight="1" s="140">
      <c r="A489" s="65" t="n">
        <v>10010486</v>
      </c>
      <c r="B489" s="72" t="inlineStr">
        <is>
          <t>أدوات كهربائية</t>
        </is>
      </c>
      <c r="C489" s="67" t="inlineStr"/>
      <c r="D489" s="67" t="inlineStr"/>
      <c r="E489" s="68" t="n">
        <v>0</v>
      </c>
      <c r="F489" s="69">
        <f>SUMIFS(الاضافة!$G$7:$G$60000,الاضافة!$H$7:$H$60000,"*اضاف*",الاضافة!$E$7:$E$60000,'أرصدة المخزن'!C489)</f>
        <v/>
      </c>
      <c r="G489" s="69">
        <f>SUMIFS(الصرف!$H$7:$H$60000,الصرف!$F$7:$F$60000,'أرصدة المخزن'!C489)</f>
        <v/>
      </c>
      <c r="H489" s="70">
        <f>E489+F489-G489</f>
        <v/>
      </c>
      <c r="I489" s="9" t="n"/>
      <c r="J489" s="9" t="n"/>
      <c r="M489" s="140" t="inlineStr">
        <is>
          <t>قطعة خشب طول 120سم *ع  10سم  * سمك4.5  سم</t>
        </is>
      </c>
    </row>
    <row r="490" hidden="1" ht="24.6" customFormat="1" customHeight="1" s="140">
      <c r="A490" s="65" t="n">
        <v>10010487</v>
      </c>
      <c r="B490" s="72" t="inlineStr">
        <is>
          <t>أدوات كهربائية</t>
        </is>
      </c>
      <c r="C490" s="67" t="inlineStr"/>
      <c r="D490" s="67" t="inlineStr"/>
      <c r="E490" s="68" t="n">
        <v>0</v>
      </c>
      <c r="F490" s="69">
        <f>SUMIFS(الاضافة!$G$7:$G$60000,الاضافة!$H$7:$H$60000,"*اضاف*",الاضافة!$E$7:$E$60000,'أرصدة المخزن'!C490)</f>
        <v/>
      </c>
      <c r="G490" s="69">
        <f>SUMIFS(الصرف!$H$7:$H$60000,الصرف!$F$7:$F$60000,'أرصدة المخزن'!C490)</f>
        <v/>
      </c>
      <c r="H490" s="70">
        <f>E490+F490-G490</f>
        <v/>
      </c>
      <c r="I490" s="9" t="n"/>
      <c r="J490" s="9" t="n"/>
      <c r="M490" s="140" t="inlineStr">
        <is>
          <t>قطعة خشب طول 150 سم  *ع  10سم  * سمك4.5  سم</t>
        </is>
      </c>
    </row>
    <row r="491" hidden="1" ht="24.6" customFormat="1" customHeight="1" s="140">
      <c r="A491" s="65" t="n">
        <v>10010488</v>
      </c>
      <c r="B491" s="72" t="inlineStr">
        <is>
          <t>أدوات كهربائية</t>
        </is>
      </c>
      <c r="C491" s="67" t="inlineStr"/>
      <c r="D491" s="67" t="inlineStr"/>
      <c r="E491" s="68" t="n">
        <v>0</v>
      </c>
      <c r="F491" s="69">
        <f>SUMIFS(الاضافة!$G$7:$G$60000,الاضافة!$H$7:$H$60000,"*اضاف*",الاضافة!$E$7:$E$60000,'أرصدة المخزن'!C491)</f>
        <v/>
      </c>
      <c r="G491" s="69">
        <f>SUMIFS(الصرف!$H$7:$H$60000,الصرف!$F$7:$F$60000,'أرصدة المخزن'!C491)</f>
        <v/>
      </c>
      <c r="H491" s="70">
        <f>E491+F491-G491</f>
        <v/>
      </c>
      <c r="I491" s="9" t="n"/>
      <c r="J491" s="9" t="n"/>
      <c r="M491" s="140" t="inlineStr">
        <is>
          <t>قطعة خشب طول 170  سم*ع  10سم  * سمك4.5  سم</t>
        </is>
      </c>
    </row>
    <row r="492" hidden="1" ht="24.6" customFormat="1" customHeight="1" s="140">
      <c r="A492" s="65" t="n">
        <v>10010489</v>
      </c>
      <c r="B492" s="72" t="inlineStr">
        <is>
          <t>أدوات كهربائية</t>
        </is>
      </c>
      <c r="C492" s="67" t="inlineStr"/>
      <c r="D492" s="67" t="inlineStr"/>
      <c r="E492" s="68" t="n">
        <v>0</v>
      </c>
      <c r="F492" s="69">
        <f>SUMIFS(الاضافة!$G$7:$G$60000,الاضافة!$H$7:$H$60000,"*اضاف*",الاضافة!$E$7:$E$60000,'أرصدة المخزن'!C492)</f>
        <v/>
      </c>
      <c r="G492" s="69">
        <f>SUMIFS(الصرف!$H$7:$H$60000,الصرف!$F$7:$F$60000,'أرصدة المخزن'!C492)</f>
        <v/>
      </c>
      <c r="H492" s="70">
        <f>E492+F492-G492</f>
        <v/>
      </c>
      <c r="I492" s="9" t="n"/>
      <c r="J492" s="9" t="n"/>
      <c r="M492" s="140" t="inlineStr">
        <is>
          <t>قطعة خشب طول 3م *ع  10سم  * سمك4.5  سم</t>
        </is>
      </c>
    </row>
    <row r="493" hidden="1" ht="24.6" customFormat="1" customHeight="1" s="140">
      <c r="A493" s="65" t="n">
        <v>10010490</v>
      </c>
      <c r="B493" s="72" t="inlineStr">
        <is>
          <t>أدوات كهربائية</t>
        </is>
      </c>
      <c r="C493" s="67" t="inlineStr"/>
      <c r="D493" s="67" t="inlineStr"/>
      <c r="E493" s="68" t="n">
        <v>0</v>
      </c>
      <c r="F493" s="69">
        <f>SUMIFS(الاضافة!$G$7:$G$60000,الاضافة!$H$7:$H$60000,"*اضاف*",الاضافة!$E$7:$E$60000,'أرصدة المخزن'!C493)</f>
        <v/>
      </c>
      <c r="G493" s="69">
        <f>SUMIFS(الصرف!$H$7:$H$60000,الصرف!$F$7:$F$60000,'أرصدة المخزن'!C493)</f>
        <v/>
      </c>
      <c r="H493" s="70">
        <f>E493+F493-G493</f>
        <v/>
      </c>
      <c r="I493" s="9" t="n"/>
      <c r="J493" s="9" t="n"/>
      <c r="M493" s="140" t="inlineStr">
        <is>
          <t>قطعة خشب طول 62 سم عرض 10 سم</t>
        </is>
      </c>
    </row>
    <row r="494" hidden="1" ht="24.6" customFormat="1" customHeight="1" s="140">
      <c r="A494" s="65" t="n">
        <v>10010491</v>
      </c>
      <c r="B494" s="72" t="inlineStr">
        <is>
          <t>أدوات كهربائية</t>
        </is>
      </c>
      <c r="C494" s="67" t="inlineStr"/>
      <c r="D494" s="67" t="inlineStr"/>
      <c r="E494" s="68" t="n">
        <v>0</v>
      </c>
      <c r="F494" s="69">
        <f>SUMIFS(الاضافة!$G$7:$G$60000,الاضافة!$H$7:$H$60000,"*اضاف*",الاضافة!$E$7:$E$60000,'أرصدة المخزن'!C494)</f>
        <v/>
      </c>
      <c r="G494" s="69">
        <f>SUMIFS(الصرف!$H$7:$H$60000,الصرف!$F$7:$F$60000,'أرصدة المخزن'!C494)</f>
        <v/>
      </c>
      <c r="H494" s="70">
        <f>E494+F494-G494</f>
        <v/>
      </c>
      <c r="I494" s="9" t="n"/>
      <c r="J494" s="9" t="n"/>
      <c r="M494" s="140" t="inlineStr">
        <is>
          <t>قطعة رخام 20*40 سم</t>
        </is>
      </c>
    </row>
    <row r="495" hidden="1" ht="24.6" customFormat="1" customHeight="1" s="140">
      <c r="A495" s="65" t="n">
        <v>10010492</v>
      </c>
      <c r="B495" s="72" t="inlineStr">
        <is>
          <t>أدوات كهربائية</t>
        </is>
      </c>
      <c r="C495" s="67" t="inlineStr"/>
      <c r="D495" s="67" t="inlineStr"/>
      <c r="E495" s="68" t="n">
        <v>0</v>
      </c>
      <c r="F495" s="69">
        <f>SUMIFS(الاضافة!$G$7:$G$60000,الاضافة!$H$7:$H$60000,"*اضاف*",الاضافة!$E$7:$E$60000,'أرصدة المخزن'!C495)</f>
        <v/>
      </c>
      <c r="G495" s="69">
        <f>SUMIFS(الصرف!$H$7:$H$60000,الصرف!$F$7:$F$60000,'أرصدة المخزن'!C495)</f>
        <v/>
      </c>
      <c r="H495" s="70">
        <f>E495+F495-G495</f>
        <v/>
      </c>
      <c r="I495" s="9" t="n"/>
      <c r="J495" s="9" t="n"/>
      <c r="M495" s="140" t="inlineStr">
        <is>
          <t>قطعة رخام 29*95 سم</t>
        </is>
      </c>
    </row>
    <row r="496" hidden="1" ht="24.6" customFormat="1" customHeight="1" s="140">
      <c r="A496" s="65" t="n">
        <v>10010493</v>
      </c>
      <c r="B496" s="72" t="inlineStr">
        <is>
          <t>أدوات كهربائية</t>
        </is>
      </c>
      <c r="C496" s="67" t="inlineStr"/>
      <c r="D496" s="67" t="inlineStr"/>
      <c r="E496" s="68" t="n">
        <v>0</v>
      </c>
      <c r="F496" s="69">
        <f>SUMIFS(الاضافة!$G$7:$G$60000,الاضافة!$H$7:$H$60000,"*اضاف*",الاضافة!$E$7:$E$60000,'أرصدة المخزن'!C496)</f>
        <v/>
      </c>
      <c r="G496" s="69">
        <f>SUMIFS(الصرف!$H$7:$H$60000,الصرف!$F$7:$F$60000,'أرصدة المخزن'!C496)</f>
        <v/>
      </c>
      <c r="H496" s="70">
        <f>E496+F496-G496</f>
        <v/>
      </c>
      <c r="I496" s="9" t="n"/>
      <c r="J496" s="9" t="n"/>
      <c r="M496" s="140" t="inlineStr">
        <is>
          <t>قطعة رخام 33*20 سم</t>
        </is>
      </c>
    </row>
    <row r="497" hidden="1" ht="24.6" customFormat="1" customHeight="1" s="140">
      <c r="A497" s="65" t="n">
        <v>10010494</v>
      </c>
      <c r="B497" s="72" t="inlineStr">
        <is>
          <t>أدوات كهربائية</t>
        </is>
      </c>
      <c r="C497" s="67" t="inlineStr"/>
      <c r="D497" s="67" t="inlineStr"/>
      <c r="E497" s="68" t="n">
        <v>0</v>
      </c>
      <c r="F497" s="69">
        <f>SUMIFS(الاضافة!$G$7:$G$60000,الاضافة!$H$7:$H$60000,"*اضاف*",الاضافة!$E$7:$E$60000,'أرصدة المخزن'!C497)</f>
        <v/>
      </c>
      <c r="G497" s="69">
        <f>SUMIFS(الصرف!$H$7:$H$60000,الصرف!$F$7:$F$60000,'أرصدة المخزن'!C497)</f>
        <v/>
      </c>
      <c r="H497" s="70">
        <f>E497+F497-G497</f>
        <v/>
      </c>
      <c r="I497" s="9" t="n"/>
      <c r="J497" s="9" t="n"/>
      <c r="M497" s="140" t="inlineStr">
        <is>
          <t>قطعة رخام 34*20 سم</t>
        </is>
      </c>
    </row>
    <row r="498" hidden="1" ht="24.6" customFormat="1" customHeight="1" s="140">
      <c r="A498" s="65" t="n">
        <v>10010495</v>
      </c>
      <c r="B498" s="72" t="inlineStr">
        <is>
          <t>أدوات كهربائية</t>
        </is>
      </c>
      <c r="C498" s="67" t="inlineStr"/>
      <c r="D498" s="67" t="inlineStr"/>
      <c r="E498" s="68" t="n">
        <v>0</v>
      </c>
      <c r="F498" s="69">
        <f>SUMIFS(الاضافة!$G$7:$G$60000,الاضافة!$H$7:$H$60000,"*اضاف*",الاضافة!$E$7:$E$60000,'أرصدة المخزن'!C498)</f>
        <v/>
      </c>
      <c r="G498" s="69">
        <f>SUMIFS(الصرف!$H$7:$H$60000,الصرف!$F$7:$F$60000,'أرصدة المخزن'!C498)</f>
        <v/>
      </c>
      <c r="H498" s="70">
        <f>E498+F498-G498</f>
        <v/>
      </c>
      <c r="I498" s="9" t="n"/>
      <c r="J498" s="9" t="n"/>
      <c r="M498" s="140" t="inlineStr">
        <is>
          <t>قطعة رخام 40*95 سم</t>
        </is>
      </c>
    </row>
    <row r="499" hidden="1" ht="24.6" customFormat="1" customHeight="1" s="140">
      <c r="A499" s="65" t="n">
        <v>10010496</v>
      </c>
      <c r="B499" s="72" t="inlineStr">
        <is>
          <t>أدوات كهربائية</t>
        </is>
      </c>
      <c r="C499" s="67" t="inlineStr"/>
      <c r="D499" s="67" t="inlineStr"/>
      <c r="E499" s="68" t="n">
        <v>0</v>
      </c>
      <c r="F499" s="69">
        <f>SUMIFS(الاضافة!$G$7:$G$60000,الاضافة!$H$7:$H$60000,"*اضاف*",الاضافة!$E$7:$E$60000,'أرصدة المخزن'!C499)</f>
        <v/>
      </c>
      <c r="G499" s="69">
        <f>SUMIFS(الصرف!$H$7:$H$60000,الصرف!$F$7:$F$60000,'أرصدة المخزن'!C499)</f>
        <v/>
      </c>
      <c r="H499" s="70">
        <f>E499+F499-G499</f>
        <v/>
      </c>
      <c r="I499" s="9" t="n"/>
      <c r="J499" s="9" t="n"/>
      <c r="M499" s="140" t="inlineStr">
        <is>
          <t>قطعة رخام 55*16 سم</t>
        </is>
      </c>
    </row>
    <row r="500" hidden="1" ht="24.6" customFormat="1" customHeight="1" s="140">
      <c r="A500" s="65" t="n">
        <v>10010497</v>
      </c>
      <c r="B500" s="72" t="inlineStr">
        <is>
          <t>أدوات كهربائية</t>
        </is>
      </c>
      <c r="C500" s="67" t="inlineStr"/>
      <c r="D500" s="67" t="inlineStr"/>
      <c r="E500" s="68" t="n">
        <v>0</v>
      </c>
      <c r="F500" s="69">
        <f>SUMIFS(الاضافة!$G$7:$G$60000,الاضافة!$H$7:$H$60000,"*اضاف*",الاضافة!$E$7:$E$60000,'أرصدة المخزن'!C500)</f>
        <v/>
      </c>
      <c r="G500" s="69">
        <f>SUMIFS(الصرف!$H$7:$H$60000,الصرف!$F$7:$F$60000,'أرصدة المخزن'!C500)</f>
        <v/>
      </c>
      <c r="H500" s="70">
        <f>E500+F500-G500</f>
        <v/>
      </c>
      <c r="I500" s="9" t="n"/>
      <c r="J500" s="9" t="n"/>
      <c r="M500" s="140" t="inlineStr">
        <is>
          <t>قطعة رخام30*30 سم</t>
        </is>
      </c>
    </row>
    <row r="501" hidden="1" ht="24.6" customFormat="1" customHeight="1" s="140">
      <c r="A501" s="65" t="n">
        <v>10010498</v>
      </c>
      <c r="B501" s="72" t="inlineStr">
        <is>
          <t>أدوات كهربائية</t>
        </is>
      </c>
      <c r="C501" s="67" t="inlineStr"/>
      <c r="D501" s="67" t="inlineStr"/>
      <c r="E501" s="68" t="n">
        <v>0</v>
      </c>
      <c r="F501" s="69">
        <f>SUMIFS(الاضافة!$G$7:$G$60000,الاضافة!$H$7:$H$60000,"*اضاف*",الاضافة!$E$7:$E$60000,'أرصدة المخزن'!C501)</f>
        <v/>
      </c>
      <c r="G501" s="69">
        <f>SUMIFS(الصرف!$H$7:$H$60000,الصرف!$F$7:$F$60000,'أرصدة المخزن'!C501)</f>
        <v/>
      </c>
      <c r="H501" s="70">
        <f>E501+F501-G501</f>
        <v/>
      </c>
      <c r="I501" s="9" t="n"/>
      <c r="J501" s="9" t="n"/>
      <c r="M501" s="140" t="inlineStr">
        <is>
          <t>قطعة رخام60*15 سم</t>
        </is>
      </c>
    </row>
    <row r="502" hidden="1" ht="24.6" customFormat="1" customHeight="1" s="140">
      <c r="A502" s="65" t="n">
        <v>10010499</v>
      </c>
      <c r="B502" s="72" t="inlineStr">
        <is>
          <t>أدوات كهربائية</t>
        </is>
      </c>
      <c r="C502" s="67" t="inlineStr"/>
      <c r="D502" s="67" t="inlineStr"/>
      <c r="E502" s="68" t="n">
        <v>0</v>
      </c>
      <c r="F502" s="69">
        <f>SUMIFS(الاضافة!$G$7:$G$60000,الاضافة!$H$7:$H$60000,"*اضاف*",الاضافة!$E$7:$E$60000,'أرصدة المخزن'!C502)</f>
        <v/>
      </c>
      <c r="G502" s="69">
        <f>SUMIFS(الصرف!$H$7:$H$60000,الصرف!$F$7:$F$60000,'أرصدة المخزن'!C502)</f>
        <v/>
      </c>
      <c r="H502" s="70">
        <f>E502+F502-G502</f>
        <v/>
      </c>
      <c r="I502" s="9" t="n"/>
      <c r="J502" s="9" t="n"/>
      <c r="M502" s="140" t="inlineStr">
        <is>
          <t>قطعة زجاج</t>
        </is>
      </c>
    </row>
    <row r="503" hidden="1" ht="24.6" customFormat="1" customHeight="1" s="140">
      <c r="A503" s="65" t="n">
        <v>10010500</v>
      </c>
      <c r="B503" s="72" t="inlineStr">
        <is>
          <t>أدوات كهربائية</t>
        </is>
      </c>
      <c r="C503" s="67" t="inlineStr"/>
      <c r="D503" s="67" t="inlineStr"/>
      <c r="E503" s="68" t="n">
        <v>0</v>
      </c>
      <c r="F503" s="69">
        <f>SUMIFS(الاضافة!$G$7:$G$60000,الاضافة!$H$7:$H$60000,"*اضاف*",الاضافة!$E$7:$E$60000,'أرصدة المخزن'!C503)</f>
        <v/>
      </c>
      <c r="G503" s="69">
        <f>SUMIFS(الصرف!$H$7:$H$60000,الصرف!$F$7:$F$60000,'أرصدة المخزن'!C503)</f>
        <v/>
      </c>
      <c r="H503" s="70">
        <f>E503+F503-G503</f>
        <v/>
      </c>
      <c r="I503" s="9" t="n"/>
      <c r="J503" s="9" t="n"/>
      <c r="M503" s="140" t="inlineStr">
        <is>
          <t>قفل صغير</t>
        </is>
      </c>
    </row>
    <row r="504" hidden="1" ht="24.6" customFormat="1" customHeight="1" s="140">
      <c r="A504" s="65" t="n">
        <v>10010501</v>
      </c>
      <c r="B504" s="66" t="inlineStr">
        <is>
          <t>أدوات كهربائية</t>
        </is>
      </c>
      <c r="C504" s="67" t="inlineStr"/>
      <c r="D504" s="67" t="inlineStr"/>
      <c r="E504" s="68" t="n">
        <v>0</v>
      </c>
      <c r="F504" s="69">
        <f>SUMIFS(الاضافة!$G$7:$G$60000,الاضافة!$H$7:$H$60000,"*اضاف*",الاضافة!$E$7:$E$60000,'أرصدة المخزن'!C504)</f>
        <v/>
      </c>
      <c r="G504" s="69">
        <f>SUMIFS(الصرف!$H$7:$H$60000,الصرف!$F$7:$F$60000,'أرصدة المخزن'!C504)</f>
        <v/>
      </c>
      <c r="H504" s="70">
        <f>E504+F504-G504</f>
        <v/>
      </c>
      <c r="I504" s="9" t="n"/>
      <c r="J504" s="9" t="n"/>
      <c r="M504" s="140" t="inlineStr">
        <is>
          <t>قفل كبير ماستر</t>
        </is>
      </c>
    </row>
    <row r="505" hidden="1" ht="24.6" customFormat="1" customHeight="1" s="140">
      <c r="A505" s="65" t="n">
        <v>10010502</v>
      </c>
      <c r="B505" s="66" t="inlineStr">
        <is>
          <t>أدوات كهربائية</t>
        </is>
      </c>
      <c r="C505" s="67" t="inlineStr"/>
      <c r="D505" s="67" t="inlineStr"/>
      <c r="E505" s="68" t="n">
        <v>0</v>
      </c>
      <c r="F505" s="69">
        <f>SUMIFS(الاضافة!$G$7:$G$60000,الاضافة!$H$7:$H$60000,"*اضاف*",الاضافة!$E$7:$E$60000,'أرصدة المخزن'!C505)</f>
        <v/>
      </c>
      <c r="G505" s="69">
        <f>SUMIFS(الصرف!$H$7:$H$60000,الصرف!$F$7:$F$60000,'أرصدة المخزن'!C505)</f>
        <v/>
      </c>
      <c r="H505" s="70">
        <f>E505+F505-G505</f>
        <v/>
      </c>
      <c r="I505" s="9" t="n"/>
      <c r="J505" s="9" t="n"/>
      <c r="M505" s="140" t="inlineStr">
        <is>
          <t>قلاب مرحلتين</t>
        </is>
      </c>
    </row>
    <row r="506" hidden="1" ht="24.6" customFormat="1" customHeight="1" s="140">
      <c r="A506" s="65" t="n">
        <v>10010503</v>
      </c>
      <c r="B506" s="66" t="inlineStr">
        <is>
          <t>أدوات كهربائية</t>
        </is>
      </c>
      <c r="C506" s="67" t="inlineStr"/>
      <c r="D506" s="67" t="inlineStr"/>
      <c r="E506" s="68" t="n">
        <v>0</v>
      </c>
      <c r="F506" s="69">
        <f>SUMIFS(الاضافة!$G$7:$G$60000,الاضافة!$H$7:$H$60000,"*اضاف*",الاضافة!$E$7:$E$60000,'أرصدة المخزن'!C506)</f>
        <v/>
      </c>
      <c r="G506" s="69">
        <f>SUMIFS(الصرف!$H$7:$H$60000,الصرف!$F$7:$F$60000,'أرصدة المخزن'!C506)</f>
        <v/>
      </c>
      <c r="H506" s="70">
        <f>E506+F506-G506</f>
        <v/>
      </c>
      <c r="I506" s="9" t="n"/>
      <c r="J506" s="9" t="n"/>
      <c r="M506" s="140" t="inlineStr">
        <is>
          <t>قلب كالون</t>
        </is>
      </c>
    </row>
    <row r="507" hidden="1" ht="24.6" customFormat="1" customHeight="1" s="140">
      <c r="A507" s="65" t="n">
        <v>10010504</v>
      </c>
      <c r="B507" s="66" t="inlineStr">
        <is>
          <t>أدوات كهربائية</t>
        </is>
      </c>
      <c r="C507" s="67" t="inlineStr"/>
      <c r="D507" s="67" t="inlineStr"/>
      <c r="E507" s="68" t="n">
        <v>0</v>
      </c>
      <c r="F507" s="69">
        <f>SUMIFS(الاضافة!$G$7:$G$60000,الاضافة!$H$7:$H$60000,"*اضاف*",الاضافة!$E$7:$E$60000,'أرصدة المخزن'!C507)</f>
        <v/>
      </c>
      <c r="G507" s="69">
        <f>SUMIFS(الصرف!$H$7:$H$60000,الصرف!$F$7:$F$60000,'أرصدة المخزن'!C507)</f>
        <v/>
      </c>
      <c r="H507" s="70">
        <f>E507+F507-G507</f>
        <v/>
      </c>
      <c r="I507" s="9" t="n"/>
      <c r="J507" s="9" t="n"/>
      <c r="M507" s="140" t="inlineStr">
        <is>
          <t>قلب كالون PVC</t>
        </is>
      </c>
    </row>
    <row r="508" hidden="1" ht="24.6" customFormat="1" customHeight="1" s="140">
      <c r="A508" s="65" t="n">
        <v>10010505</v>
      </c>
      <c r="B508" s="66" t="inlineStr">
        <is>
          <t>أدوات كهربائية</t>
        </is>
      </c>
      <c r="C508" s="67" t="inlineStr"/>
      <c r="D508" s="67" t="inlineStr"/>
      <c r="E508" s="68" t="n">
        <v>0</v>
      </c>
      <c r="F508" s="69">
        <f>SUMIFS(الاضافة!$G$7:$G$60000,الاضافة!$H$7:$H$60000,"*اضاف*",الاضافة!$E$7:$E$60000,'أرصدة المخزن'!C508)</f>
        <v/>
      </c>
      <c r="G508" s="69">
        <f>SUMIFS(الصرف!$H$7:$H$60000,الصرف!$F$7:$F$60000,'أرصدة المخزن'!C508)</f>
        <v/>
      </c>
      <c r="H508" s="70">
        <f>E508+F508-G508</f>
        <v/>
      </c>
      <c r="I508" s="9" t="n"/>
      <c r="J508" s="9" t="n"/>
      <c r="M508" s="140" t="inlineStr">
        <is>
          <t>قلب كالون كميوتر</t>
        </is>
      </c>
    </row>
    <row r="509" hidden="1" ht="24.6" customFormat="1" customHeight="1" s="140">
      <c r="A509" s="65" t="n">
        <v>10010506</v>
      </c>
      <c r="B509" s="66" t="inlineStr">
        <is>
          <t>أدوات كهربائية</t>
        </is>
      </c>
      <c r="C509" s="67" t="inlineStr"/>
      <c r="D509" s="67" t="inlineStr"/>
      <c r="E509" s="68" t="n">
        <v>0</v>
      </c>
      <c r="F509" s="69">
        <f>SUMIFS(الاضافة!$G$7:$G$60000,الاضافة!$H$7:$H$60000,"*اضاف*",الاضافة!$E$7:$E$60000,'أرصدة المخزن'!C509)</f>
        <v/>
      </c>
      <c r="G509" s="69">
        <f>SUMIFS(الصرف!$H$7:$H$60000,الصرف!$F$7:$F$60000,'أرصدة المخزن'!C509)</f>
        <v/>
      </c>
      <c r="H509" s="70">
        <f>E509+F509-G509</f>
        <v/>
      </c>
      <c r="I509" s="9" t="n"/>
      <c r="J509" s="9" t="n"/>
      <c r="M509" s="140" t="inlineStr">
        <is>
          <t>قلب كالون ماستر</t>
        </is>
      </c>
    </row>
    <row r="510" hidden="1" ht="24.6" customFormat="1" customHeight="1" s="140">
      <c r="A510" s="65" t="n">
        <v>10010507</v>
      </c>
      <c r="B510" s="66" t="inlineStr">
        <is>
          <t>أدوات كهربائية</t>
        </is>
      </c>
      <c r="C510" s="67" t="inlineStr"/>
      <c r="D510" s="67" t="inlineStr"/>
      <c r="E510" s="68" t="n">
        <v>0</v>
      </c>
      <c r="F510" s="69">
        <f>SUMIFS(الاضافة!$G$7:$G$60000,الاضافة!$H$7:$H$60000,"*اضاف*",الاضافة!$E$7:$E$60000,'أرصدة المخزن'!C510)</f>
        <v/>
      </c>
      <c r="G510" s="69">
        <f>SUMIFS(الصرف!$H$7:$H$60000,الصرف!$F$7:$F$60000,'أرصدة المخزن'!C510)</f>
        <v/>
      </c>
      <c r="H510" s="70">
        <f>E510+F510-G510</f>
        <v/>
      </c>
      <c r="I510" s="9" t="n"/>
      <c r="J510" s="9" t="n"/>
      <c r="M510" s="140" t="inlineStr">
        <is>
          <t>قلب مفتاح عادي</t>
        </is>
      </c>
    </row>
    <row r="511" hidden="1" ht="24.6" customFormat="1" customHeight="1" s="140">
      <c r="A511" s="65" t="n">
        <v>10010508</v>
      </c>
      <c r="B511" s="66" t="inlineStr">
        <is>
          <t>أدوات كهربائية</t>
        </is>
      </c>
      <c r="C511" s="67" t="inlineStr"/>
      <c r="D511" s="67" t="inlineStr"/>
      <c r="E511" s="68" t="n">
        <v>0</v>
      </c>
      <c r="F511" s="69">
        <f>SUMIFS(الاضافة!$G$7:$G$60000,الاضافة!$H$7:$H$60000,"*اضاف*",الاضافة!$E$7:$E$60000,'أرصدة المخزن'!C511)</f>
        <v/>
      </c>
      <c r="G511" s="69">
        <f>SUMIFS(الصرف!$H$7:$H$60000,الصرف!$F$7:$F$60000,'أرصدة المخزن'!C511)</f>
        <v/>
      </c>
      <c r="H511" s="70">
        <f>E511+F511-G511</f>
        <v/>
      </c>
      <c r="I511" s="9" t="n"/>
      <c r="J511" s="9" t="n"/>
      <c r="M511" s="140" t="inlineStr">
        <is>
          <t>قمع بلاستك</t>
        </is>
      </c>
    </row>
    <row r="512" hidden="1" ht="24.6" customFormat="1" customHeight="1" s="140">
      <c r="A512" s="65" t="n">
        <v>10010509</v>
      </c>
      <c r="B512" s="66" t="inlineStr">
        <is>
          <t>أدوات كهربائية</t>
        </is>
      </c>
      <c r="C512" s="67" t="inlineStr"/>
      <c r="D512" s="67" t="inlineStr"/>
      <c r="E512" s="68" t="n">
        <v>0</v>
      </c>
      <c r="F512" s="69">
        <f>SUMIFS(الاضافة!$G$7:$G$60000,الاضافة!$H$7:$H$60000,"*اضاف*",الاضافة!$E$7:$E$60000,'أرصدة المخزن'!C512)</f>
        <v/>
      </c>
      <c r="G512" s="69">
        <f>SUMIFS(الصرف!$H$7:$H$60000,الصرف!$F$7:$F$60000,'أرصدة المخزن'!C512)</f>
        <v/>
      </c>
      <c r="H512" s="70">
        <f>E512+F512-G512</f>
        <v/>
      </c>
      <c r="I512" s="9" t="n"/>
      <c r="J512" s="9" t="n"/>
      <c r="M512" s="140" t="inlineStr">
        <is>
          <t>كابل ترمو 4*6</t>
        </is>
      </c>
    </row>
    <row r="513" hidden="1" ht="24.6" customFormat="1" customHeight="1" s="140">
      <c r="A513" s="65" t="n">
        <v>10010510</v>
      </c>
      <c r="B513" s="66" t="inlineStr">
        <is>
          <t>أدوات كهربائية</t>
        </is>
      </c>
      <c r="C513" s="67" t="inlineStr"/>
      <c r="D513" s="67" t="inlineStr"/>
      <c r="E513" s="68" t="n">
        <v>0</v>
      </c>
      <c r="F513" s="69">
        <f>SUMIFS(الاضافة!$G$7:$G$60000,الاضافة!$H$7:$H$60000,"*اضاف*",الاضافة!$E$7:$E$60000,'أرصدة المخزن'!C513)</f>
        <v/>
      </c>
      <c r="G513" s="69">
        <f>SUMIFS(الصرف!$H$7:$H$60000,الصرف!$F$7:$F$60000,'أرصدة المخزن'!C513)</f>
        <v/>
      </c>
      <c r="H513" s="70">
        <f>E513+F513-G513</f>
        <v/>
      </c>
      <c r="I513" s="9" t="n"/>
      <c r="J513" s="9" t="n"/>
      <c r="M513" s="140" t="inlineStr">
        <is>
          <t>كابل سويدي 16م نحاس معزول</t>
        </is>
      </c>
    </row>
    <row r="514" hidden="1" ht="24.6" customFormat="1" customHeight="1" s="140">
      <c r="A514" s="65" t="n">
        <v>10010511</v>
      </c>
      <c r="B514" s="66" t="inlineStr">
        <is>
          <t>أدوات كهربائية</t>
        </is>
      </c>
      <c r="C514" s="67" t="inlineStr"/>
      <c r="D514" s="67" t="inlineStr"/>
      <c r="E514" s="68" t="n">
        <v>0</v>
      </c>
      <c r="F514" s="69">
        <f>SUMIFS(الاضافة!$G$7:$G$60000,الاضافة!$H$7:$H$60000,"*اضاف*",الاضافة!$E$7:$E$60000,'أرصدة المخزن'!C514)</f>
        <v/>
      </c>
      <c r="G514" s="69">
        <f>SUMIFS(الصرف!$H$7:$H$60000,الصرف!$F$7:$F$60000,'أرصدة المخزن'!C514)</f>
        <v/>
      </c>
      <c r="H514" s="70">
        <f>E514+F514-G514</f>
        <v/>
      </c>
      <c r="I514" s="9" t="n"/>
      <c r="J514" s="9" t="n"/>
      <c r="M514" s="140" t="inlineStr">
        <is>
          <t>كابل سويدي 35 مم معزول</t>
        </is>
      </c>
    </row>
    <row r="515" hidden="1" ht="24.6" customFormat="1" customHeight="1" s="140">
      <c r="A515" s="65" t="n">
        <v>10010512</v>
      </c>
      <c r="B515" s="66" t="inlineStr">
        <is>
          <t>أدوات كهربائية</t>
        </is>
      </c>
      <c r="C515" s="67" t="inlineStr"/>
      <c r="D515" s="67" t="inlineStr"/>
      <c r="E515" s="68" t="n">
        <v>0</v>
      </c>
      <c r="F515" s="69">
        <f>SUMIFS(الاضافة!$G$7:$G$60000,الاضافة!$H$7:$H$60000,"*اضاف*",الاضافة!$E$7:$E$60000,'أرصدة المخزن'!C515)</f>
        <v/>
      </c>
      <c r="G515" s="69">
        <f>SUMIFS(الصرف!$H$7:$H$60000,الصرف!$F$7:$F$60000,'أرصدة المخزن'!C515)</f>
        <v/>
      </c>
      <c r="H515" s="70">
        <f>E515+F515-G515</f>
        <v/>
      </c>
      <c r="I515" s="9" t="n"/>
      <c r="J515" s="9" t="n"/>
      <c r="M515" s="140" t="inlineStr">
        <is>
          <t>كابل سويدي 70 مم معزول</t>
        </is>
      </c>
    </row>
    <row r="516" hidden="1" ht="24.6" customFormat="1" customHeight="1" s="140">
      <c r="A516" s="65" t="n">
        <v>10010513</v>
      </c>
      <c r="B516" s="66" t="inlineStr">
        <is>
          <t>أدوات كهربائية</t>
        </is>
      </c>
      <c r="C516" s="67" t="inlineStr"/>
      <c r="D516" s="67" t="inlineStr"/>
      <c r="E516" s="68" t="n">
        <v>0</v>
      </c>
      <c r="F516" s="69">
        <f>SUMIFS(الاضافة!$G$7:$G$60000,الاضافة!$H$7:$H$60000,"*اضاف*",الاضافة!$E$7:$E$60000,'أرصدة المخزن'!C516)</f>
        <v/>
      </c>
      <c r="G516" s="69">
        <f>SUMIFS(الصرف!$H$7:$H$60000,الصرف!$F$7:$F$60000,'أرصدة المخزن'!C516)</f>
        <v/>
      </c>
      <c r="H516" s="70">
        <f>E516+F516-G516</f>
        <v/>
      </c>
      <c r="I516" s="9" t="n"/>
      <c r="J516" s="9" t="n"/>
      <c r="M516" s="140" t="inlineStr">
        <is>
          <t>كابل كاوتش</t>
        </is>
      </c>
    </row>
    <row r="517" hidden="1" ht="24.6" customFormat="1" customHeight="1" s="140">
      <c r="A517" s="65" t="n">
        <v>10010514</v>
      </c>
      <c r="B517" s="66" t="inlineStr">
        <is>
          <t>أدوات كهربائية</t>
        </is>
      </c>
      <c r="C517" s="67" t="inlineStr"/>
      <c r="D517" s="67" t="inlineStr"/>
      <c r="E517" s="68" t="n">
        <v>0</v>
      </c>
      <c r="F517" s="69">
        <f>SUMIFS(الاضافة!$G$7:$G$60000,الاضافة!$H$7:$H$60000,"*اضاف*",الاضافة!$E$7:$E$60000,'أرصدة المخزن'!C517)</f>
        <v/>
      </c>
      <c r="G517" s="69">
        <f>SUMIFS(الصرف!$H$7:$H$60000,الصرف!$F$7:$F$60000,'أرصدة المخزن'!C517)</f>
        <v/>
      </c>
      <c r="H517" s="70">
        <f>E517+F517-G517</f>
        <v/>
      </c>
      <c r="I517" s="9" t="n"/>
      <c r="J517" s="9" t="n"/>
      <c r="M517" s="140" t="inlineStr">
        <is>
          <t>كابل مسلح 16 م أربعة فازة</t>
        </is>
      </c>
    </row>
    <row r="518" hidden="1" ht="24.6" customFormat="1" customHeight="1" s="140">
      <c r="A518" s="65" t="n">
        <v>10010515</v>
      </c>
      <c r="B518" s="66" t="inlineStr">
        <is>
          <t>أدوات كهربائية</t>
        </is>
      </c>
      <c r="C518" s="67" t="inlineStr"/>
      <c r="D518" s="67" t="inlineStr"/>
      <c r="E518" s="68" t="n">
        <v>0</v>
      </c>
      <c r="F518" s="69">
        <f>SUMIFS(الاضافة!$G$7:$G$60000,الاضافة!$H$7:$H$60000,"*اضاف*",الاضافة!$E$7:$E$60000,'أرصدة المخزن'!C518)</f>
        <v/>
      </c>
      <c r="G518" s="69">
        <f>SUMIFS(الصرف!$H$7:$H$60000,الصرف!$F$7:$F$60000,'أرصدة المخزن'!C518)</f>
        <v/>
      </c>
      <c r="H518" s="70">
        <f>E518+F518-G518</f>
        <v/>
      </c>
      <c r="I518" s="9" t="n"/>
      <c r="J518" s="9" t="n"/>
      <c r="M518" s="140" t="inlineStr">
        <is>
          <t>كابل مسلح 25 م 4 طرف</t>
        </is>
      </c>
    </row>
    <row r="519" hidden="1" ht="24.6" customFormat="1" customHeight="1" s="140">
      <c r="A519" s="65" t="n">
        <v>10010516</v>
      </c>
      <c r="B519" s="66" t="inlineStr">
        <is>
          <t>أدوات كهربائية</t>
        </is>
      </c>
      <c r="C519" s="67" t="inlineStr"/>
      <c r="D519" s="67" t="inlineStr"/>
      <c r="E519" s="68" t="n">
        <v>0</v>
      </c>
      <c r="F519" s="69">
        <f>SUMIFS(الاضافة!$G$7:$G$60000,الاضافة!$H$7:$H$60000,"*اضاف*",الاضافة!$E$7:$E$60000,'أرصدة المخزن'!C519)</f>
        <v/>
      </c>
      <c r="G519" s="69">
        <f>SUMIFS(الصرف!$H$7:$H$60000,الصرف!$F$7:$F$60000,'أرصدة المخزن'!C519)</f>
        <v/>
      </c>
      <c r="H519" s="70">
        <f>E519+F519-G519</f>
        <v/>
      </c>
      <c r="I519" s="9" t="n"/>
      <c r="J519" s="9" t="n"/>
      <c r="M519" s="140" t="inlineStr">
        <is>
          <t>كابل مسلح 4*35 مسلح</t>
        </is>
      </c>
    </row>
    <row r="520" hidden="1" ht="24.6" customFormat="1" customHeight="1" s="140">
      <c r="A520" s="65" t="n">
        <v>10010517</v>
      </c>
      <c r="B520" s="66" t="inlineStr">
        <is>
          <t>أدوات كهربائية</t>
        </is>
      </c>
      <c r="C520" s="67" t="inlineStr"/>
      <c r="D520" s="67" t="inlineStr"/>
      <c r="E520" s="68" t="n">
        <v>0</v>
      </c>
      <c r="F520" s="69">
        <f>SUMIFS(الاضافة!$G$7:$G$60000,الاضافة!$H$7:$H$60000,"*اضاف*",الاضافة!$E$7:$E$60000,'أرصدة المخزن'!C520)</f>
        <v/>
      </c>
      <c r="G520" s="69">
        <f>SUMIFS(الصرف!$H$7:$H$60000,الصرف!$F$7:$F$60000,'أرصدة المخزن'!C520)</f>
        <v/>
      </c>
      <c r="H520" s="70">
        <f>E520+F520-G520</f>
        <v/>
      </c>
      <c r="I520" s="9" t="n"/>
      <c r="J520" s="9" t="n"/>
      <c r="M520" s="140" t="inlineStr">
        <is>
          <t>كابلات صوت 2*1</t>
        </is>
      </c>
    </row>
    <row r="521" hidden="1" ht="24.6" customFormat="1" customHeight="1" s="140">
      <c r="A521" s="65" t="n">
        <v>10010518</v>
      </c>
      <c r="B521" s="66" t="inlineStr">
        <is>
          <t>أدوات كهربائية</t>
        </is>
      </c>
      <c r="C521" s="67" t="inlineStr"/>
      <c r="D521" s="67" t="inlineStr"/>
      <c r="E521" s="68" t="n">
        <v>0</v>
      </c>
      <c r="F521" s="69">
        <f>SUMIFS(الاضافة!$G$7:$G$60000,الاضافة!$H$7:$H$60000,"*اضاف*",الاضافة!$E$7:$E$60000,'أرصدة المخزن'!C521)</f>
        <v/>
      </c>
      <c r="G521" s="69">
        <f>SUMIFS(الصرف!$H$7:$H$60000,الصرف!$F$7:$F$60000,'أرصدة المخزن'!C521)</f>
        <v/>
      </c>
      <c r="H521" s="70">
        <f>E521+F521-G521</f>
        <v/>
      </c>
      <c r="I521" s="9" t="n"/>
      <c r="J521" s="9" t="n"/>
      <c r="M521" s="140" t="inlineStr">
        <is>
          <t>كابينة توزيع  خارجية 60*45</t>
        </is>
      </c>
    </row>
    <row r="522" hidden="1" ht="24.6" customFormat="1" customHeight="1" s="140">
      <c r="A522" s="65" t="n">
        <v>10010519</v>
      </c>
      <c r="B522" s="66" t="inlineStr">
        <is>
          <t>أدوات كهربائية</t>
        </is>
      </c>
      <c r="C522" s="67" t="inlineStr"/>
      <c r="D522" s="67" t="inlineStr"/>
      <c r="E522" s="68" t="n">
        <v>0</v>
      </c>
      <c r="F522" s="69">
        <f>SUMIFS(الاضافة!$G$7:$G$60000,الاضافة!$H$7:$H$60000,"*اضاف*",الاضافة!$E$7:$E$60000,'أرصدة المخزن'!C522)</f>
        <v/>
      </c>
      <c r="G522" s="69">
        <f>SUMIFS(الصرف!$H$7:$H$60000,الصرف!$F$7:$F$60000,'أرصدة المخزن'!C522)</f>
        <v/>
      </c>
      <c r="H522" s="70">
        <f>E522+F522-G522</f>
        <v/>
      </c>
      <c r="I522" s="9" t="n"/>
      <c r="J522" s="9" t="n"/>
      <c r="M522" s="140" t="inlineStr">
        <is>
          <t>كالون PVC</t>
        </is>
      </c>
    </row>
    <row r="523" hidden="1" ht="24.6" customFormat="1" customHeight="1" s="140">
      <c r="A523" s="65" t="n">
        <v>10010520</v>
      </c>
      <c r="B523" s="66" t="inlineStr">
        <is>
          <t>أدوات كهربائية</t>
        </is>
      </c>
      <c r="C523" s="67" t="inlineStr"/>
      <c r="D523" s="67" t="inlineStr"/>
      <c r="E523" s="68" t="n">
        <v>0</v>
      </c>
      <c r="F523" s="69">
        <f>SUMIFS(الاضافة!$G$7:$G$60000,الاضافة!$H$7:$H$60000,"*اضاف*",الاضافة!$E$7:$E$60000,'أرصدة المخزن'!C523)</f>
        <v/>
      </c>
      <c r="G523" s="69">
        <f>SUMIFS(الصرف!$H$7:$H$60000,الصرف!$F$7:$F$60000,'أرصدة المخزن'!C523)</f>
        <v/>
      </c>
      <c r="H523" s="70">
        <f>E523+F523-G523</f>
        <v/>
      </c>
      <c r="I523" s="9" t="n"/>
      <c r="J523" s="9" t="n"/>
      <c r="M523" s="140" t="inlineStr">
        <is>
          <t>كالون باب</t>
        </is>
      </c>
    </row>
    <row r="524" hidden="1" ht="24.6" customFormat="1" customHeight="1" s="140">
      <c r="A524" s="65" t="n">
        <v>10010521</v>
      </c>
      <c r="B524" s="66" t="inlineStr">
        <is>
          <t>أدوات كهربائية</t>
        </is>
      </c>
      <c r="C524" s="67" t="inlineStr"/>
      <c r="D524" s="67" t="inlineStr"/>
      <c r="E524" s="68" t="n">
        <v>0</v>
      </c>
      <c r="F524" s="69">
        <f>SUMIFS(الاضافة!$G$7:$G$60000,الاضافة!$H$7:$H$60000,"*اضاف*",الاضافة!$E$7:$E$60000,'أرصدة المخزن'!C524)</f>
        <v/>
      </c>
      <c r="G524" s="69">
        <f>SUMIFS(الصرف!$H$7:$H$60000,الصرف!$F$7:$F$60000,'أرصدة المخزن'!C524)</f>
        <v/>
      </c>
      <c r="H524" s="70">
        <f>E524+F524-G524</f>
        <v/>
      </c>
      <c r="I524" s="9" t="n"/>
      <c r="J524" s="9" t="n"/>
      <c r="M524" s="140" t="inlineStr">
        <is>
          <t>كالون باب كهرباء</t>
        </is>
      </c>
    </row>
    <row r="525" hidden="1" ht="24.6" customFormat="1" customHeight="1" s="140">
      <c r="A525" s="65" t="n">
        <v>10010522</v>
      </c>
      <c r="B525" s="66" t="inlineStr">
        <is>
          <t>أدوات كهربائية</t>
        </is>
      </c>
      <c r="C525" s="67" t="inlineStr"/>
      <c r="D525" s="67" t="inlineStr"/>
      <c r="E525" s="68" t="n">
        <v>0</v>
      </c>
      <c r="F525" s="69">
        <f>SUMIFS(الاضافة!$G$7:$G$60000,الاضافة!$H$7:$H$60000,"*اضاف*",الاضافة!$E$7:$E$60000,'أرصدة المخزن'!C525)</f>
        <v/>
      </c>
      <c r="G525" s="69">
        <f>SUMIFS(الصرف!$H$7:$H$60000,الصرف!$F$7:$F$60000,'أرصدة المخزن'!C525)</f>
        <v/>
      </c>
      <c r="H525" s="70">
        <f>E525+F525-G525</f>
        <v/>
      </c>
      <c r="I525" s="9" t="n"/>
      <c r="J525" s="9" t="n"/>
      <c r="M525" s="140" t="inlineStr">
        <is>
          <t>كالون سلندر عريض</t>
        </is>
      </c>
    </row>
    <row r="526" hidden="1" ht="24.6" customFormat="1" customHeight="1" s="140">
      <c r="A526" s="65" t="n">
        <v>10010523</v>
      </c>
      <c r="B526" s="66" t="inlineStr">
        <is>
          <t>أدوات كهربائية</t>
        </is>
      </c>
      <c r="C526" s="67" t="inlineStr"/>
      <c r="D526" s="67" t="inlineStr"/>
      <c r="E526" s="68" t="n">
        <v>0</v>
      </c>
      <c r="F526" s="69">
        <f>SUMIFS(الاضافة!$G$7:$G$60000,الاضافة!$H$7:$H$60000,"*اضاف*",الاضافة!$E$7:$E$60000,'أرصدة المخزن'!C526)</f>
        <v/>
      </c>
      <c r="G526" s="69">
        <f>SUMIFS(الصرف!$H$7:$H$60000,الصرف!$F$7:$F$60000,'أرصدة المخزن'!C526)</f>
        <v/>
      </c>
      <c r="H526" s="70">
        <f>E526+F526-G526</f>
        <v/>
      </c>
      <c r="I526" s="9" t="n"/>
      <c r="J526" s="9" t="n"/>
      <c r="M526" s="140" t="inlineStr">
        <is>
          <t>كامرات مراقبة</t>
        </is>
      </c>
    </row>
    <row r="527" hidden="1" ht="24.6" customFormat="1" customHeight="1" s="140">
      <c r="A527" s="65" t="n">
        <v>10010524</v>
      </c>
      <c r="B527" s="66" t="inlineStr">
        <is>
          <t>أدوات كهربائية</t>
        </is>
      </c>
      <c r="C527" s="67" t="inlineStr"/>
      <c r="D527" s="67" t="inlineStr"/>
      <c r="E527" s="68" t="n">
        <v>0</v>
      </c>
      <c r="F527" s="69">
        <f>SUMIFS(الاضافة!$G$7:$G$60000,الاضافة!$H$7:$H$60000,"*اضاف*",الاضافة!$E$7:$E$60000,'أرصدة المخزن'!C527)</f>
        <v/>
      </c>
      <c r="G527" s="69">
        <f>SUMIFS(الصرف!$H$7:$H$60000,الصرف!$F$7:$F$60000,'أرصدة المخزن'!C527)</f>
        <v/>
      </c>
      <c r="H527" s="70">
        <f>E527+F527-G527</f>
        <v/>
      </c>
      <c r="I527" s="9" t="n"/>
      <c r="J527" s="9" t="n"/>
      <c r="M527" s="140" t="inlineStr">
        <is>
          <t>كانة حديد</t>
        </is>
      </c>
    </row>
    <row r="528" hidden="1" ht="24.6" customFormat="1" customHeight="1" s="140">
      <c r="A528" s="65" t="n">
        <v>10010525</v>
      </c>
      <c r="B528" s="66" t="inlineStr">
        <is>
          <t>أدوات كهربائية</t>
        </is>
      </c>
      <c r="C528" s="67" t="inlineStr"/>
      <c r="D528" s="67" t="inlineStr"/>
      <c r="E528" s="68" t="n">
        <v>0</v>
      </c>
      <c r="F528" s="69">
        <f>SUMIFS(الاضافة!$G$7:$G$60000,الاضافة!$H$7:$H$60000,"*اضاف*",الاضافة!$E$7:$E$60000,'أرصدة المخزن'!C528)</f>
        <v/>
      </c>
      <c r="G528" s="69">
        <f>SUMIFS(الصرف!$H$7:$H$60000,الصرف!$F$7:$F$60000,'أرصدة المخزن'!C528)</f>
        <v/>
      </c>
      <c r="H528" s="70">
        <f>E528+F528-G528</f>
        <v/>
      </c>
      <c r="I528" s="9" t="n"/>
      <c r="J528" s="9" t="n"/>
      <c r="M528" s="140" t="inlineStr">
        <is>
          <t>كبريتات نحاس شكارة 25 كيلو</t>
        </is>
      </c>
    </row>
    <row r="529" hidden="1" ht="24.6" customFormat="1" customHeight="1" s="140">
      <c r="A529" s="65" t="n">
        <v>10010526</v>
      </c>
      <c r="B529" s="66" t="inlineStr">
        <is>
          <t>أدوات كهربائية</t>
        </is>
      </c>
      <c r="C529" s="67" t="inlineStr"/>
      <c r="D529" s="67" t="inlineStr"/>
      <c r="E529" s="68" t="n">
        <v>0</v>
      </c>
      <c r="F529" s="69">
        <f>SUMIFS(الاضافة!$G$7:$G$60000,الاضافة!$H$7:$H$60000,"*اضاف*",الاضافة!$E$7:$E$60000,'أرصدة المخزن'!C529)</f>
        <v/>
      </c>
      <c r="G529" s="69">
        <f>SUMIFS(الصرف!$H$7:$H$60000,الصرف!$F$7:$F$60000,'أرصدة المخزن'!C529)</f>
        <v/>
      </c>
      <c r="H529" s="70">
        <f>E529+F529-G529</f>
        <v/>
      </c>
      <c r="I529" s="9" t="n"/>
      <c r="J529" s="9" t="n"/>
      <c r="M529" s="140" t="inlineStr">
        <is>
          <t>كرسي بلاستك</t>
        </is>
      </c>
    </row>
    <row r="530" hidden="1" ht="24.6" customFormat="1" customHeight="1" s="140">
      <c r="A530" s="65" t="n">
        <v>10010527</v>
      </c>
      <c r="B530" s="66" t="inlineStr">
        <is>
          <t>أدوات كهربائية</t>
        </is>
      </c>
      <c r="C530" s="67" t="inlineStr"/>
      <c r="D530" s="67" t="inlineStr"/>
      <c r="E530" s="68" t="n">
        <v>0</v>
      </c>
      <c r="F530" s="69">
        <f>SUMIFS(الاضافة!$G$7:$G$60000,الاضافة!$H$7:$H$60000,"*اضاف*",الاضافة!$E$7:$E$60000,'أرصدة المخزن'!C530)</f>
        <v/>
      </c>
      <c r="G530" s="69">
        <f>SUMIFS(الصرف!$H$7:$H$60000,الصرف!$F$7:$F$60000,'أرصدة المخزن'!C530)</f>
        <v/>
      </c>
      <c r="H530" s="70">
        <f>E530+F530-G530</f>
        <v/>
      </c>
      <c r="I530" s="9" t="n"/>
      <c r="J530" s="9" t="n"/>
      <c r="M530" s="140" t="inlineStr">
        <is>
          <t>كرسي شبك انتظار ثابت</t>
        </is>
      </c>
    </row>
    <row r="531" hidden="1" ht="24.6" customFormat="1" customHeight="1" s="140">
      <c r="A531" s="65" t="n">
        <v>10010528</v>
      </c>
      <c r="B531" s="66" t="inlineStr">
        <is>
          <t>أدوات كهربائية</t>
        </is>
      </c>
      <c r="C531" s="67" t="inlineStr"/>
      <c r="D531" s="67" t="inlineStr"/>
      <c r="E531" s="68" t="n">
        <v>0</v>
      </c>
      <c r="F531" s="69">
        <f>SUMIFS(الاضافة!$G$7:$G$60000,الاضافة!$H$7:$H$60000,"*اضاف*",الاضافة!$E$7:$E$60000,'أرصدة المخزن'!C531)</f>
        <v/>
      </c>
      <c r="G531" s="69">
        <f>SUMIFS(الصرف!$H$7:$H$60000,الصرف!$F$7:$F$60000,'أرصدة المخزن'!C531)</f>
        <v/>
      </c>
      <c r="H531" s="70">
        <f>E531+F531-G531</f>
        <v/>
      </c>
      <c r="I531" s="9" t="n"/>
      <c r="J531" s="9" t="n"/>
      <c r="M531" s="140" t="inlineStr">
        <is>
          <t>كرسي شبك متحرك</t>
        </is>
      </c>
    </row>
    <row r="532" hidden="1" ht="24.6" customFormat="1" customHeight="1" s="140">
      <c r="A532" s="65" t="n">
        <v>10010529</v>
      </c>
      <c r="B532" s="66" t="inlineStr">
        <is>
          <t>أدوات كهربائية</t>
        </is>
      </c>
      <c r="C532" s="67" t="inlineStr"/>
      <c r="D532" s="67" t="inlineStr"/>
      <c r="E532" s="68" t="n">
        <v>0</v>
      </c>
      <c r="F532" s="69">
        <f>SUMIFS(الاضافة!$G$7:$G$60000,الاضافة!$H$7:$H$60000,"*اضاف*",الاضافة!$E$7:$E$60000,'أرصدة المخزن'!C532)</f>
        <v/>
      </c>
      <c r="G532" s="69">
        <f>SUMIFS(الصرف!$H$7:$H$60000,الصرف!$F$7:$F$60000,'أرصدة المخزن'!C532)</f>
        <v/>
      </c>
      <c r="H532" s="70">
        <f>E532+F532-G532</f>
        <v/>
      </c>
      <c r="I532" s="9" t="n"/>
      <c r="J532" s="9" t="n"/>
      <c r="M532" s="140" t="inlineStr">
        <is>
          <t>كشاف 15*15 مربع ورم</t>
        </is>
      </c>
    </row>
    <row r="533" hidden="1" ht="24.6" customFormat="1" customHeight="1" s="140">
      <c r="A533" s="65" t="n">
        <v>10010530</v>
      </c>
      <c r="B533" s="66" t="inlineStr">
        <is>
          <t>أدوات كهربائية</t>
        </is>
      </c>
      <c r="C533" s="67" t="inlineStr"/>
      <c r="D533" s="67" t="inlineStr"/>
      <c r="E533" s="68" t="n">
        <v>0</v>
      </c>
      <c r="F533" s="69">
        <f>SUMIFS(الاضافة!$G$7:$G$60000,الاضافة!$H$7:$H$60000,"*اضاف*",الاضافة!$E$7:$E$60000,'أرصدة المخزن'!C533)</f>
        <v/>
      </c>
      <c r="G533" s="69">
        <f>SUMIFS(الصرف!$H$7:$H$60000,الصرف!$F$7:$F$60000,'أرصدة المخزن'!C533)</f>
        <v/>
      </c>
      <c r="H533" s="70">
        <f>E533+F533-G533</f>
        <v/>
      </c>
      <c r="I533" s="9" t="n"/>
      <c r="J533" s="9" t="n"/>
      <c r="M533" s="140" t="inlineStr">
        <is>
          <t>كشاف 20*20 غاطس ورم</t>
        </is>
      </c>
    </row>
    <row r="534" hidden="1" ht="24.6" customFormat="1" customHeight="1" s="140">
      <c r="A534" s="65" t="n">
        <v>10010531</v>
      </c>
      <c r="B534" s="66" t="inlineStr">
        <is>
          <t>أدوات كهربائية</t>
        </is>
      </c>
      <c r="C534" s="67" t="inlineStr"/>
      <c r="D534" s="67" t="inlineStr"/>
      <c r="E534" s="68" t="n">
        <v>0</v>
      </c>
      <c r="F534" s="69">
        <f>SUMIFS(الاضافة!$G$7:$G$60000,الاضافة!$H$7:$H$60000,"*اضاف*",الاضافة!$E$7:$E$60000,'أرصدة المخزن'!C534)</f>
        <v/>
      </c>
      <c r="G534" s="69">
        <f>SUMIFS(الصرف!$H$7:$H$60000,الصرف!$F$7:$F$60000,'أرصدة المخزن'!C534)</f>
        <v/>
      </c>
      <c r="H534" s="70">
        <f>E534+F534-G534</f>
        <v/>
      </c>
      <c r="I534" s="9" t="n"/>
      <c r="J534" s="9" t="n"/>
      <c r="M534" s="140" t="inlineStr">
        <is>
          <t>كشاف 20*20 مدور ورم</t>
        </is>
      </c>
    </row>
    <row r="535" hidden="1" ht="24.6" customFormat="1" customHeight="1" s="140">
      <c r="A535" s="65" t="n">
        <v>10010532</v>
      </c>
      <c r="B535" s="66" t="inlineStr">
        <is>
          <t>أدوات كهربائية</t>
        </is>
      </c>
      <c r="C535" s="67" t="inlineStr"/>
      <c r="D535" s="67" t="inlineStr"/>
      <c r="E535" s="68" t="n">
        <v>0</v>
      </c>
      <c r="F535" s="69">
        <f>SUMIFS(الاضافة!$G$7:$G$60000,الاضافة!$H$7:$H$60000,"*اضاف*",الاضافة!$E$7:$E$60000,'أرصدة المخزن'!C535)</f>
        <v/>
      </c>
      <c r="G535" s="69">
        <f>SUMIFS(الصرف!$H$7:$H$60000,الصرف!$F$7:$F$60000,'أرصدة المخزن'!C535)</f>
        <v/>
      </c>
      <c r="H535" s="70">
        <f>E535+F535-G535</f>
        <v/>
      </c>
      <c r="I535" s="9" t="n"/>
      <c r="J535" s="9" t="n"/>
      <c r="M535" s="140" t="inlineStr">
        <is>
          <t>كشاف 200 وات</t>
        </is>
      </c>
    </row>
    <row r="536" hidden="1" ht="24.6" customFormat="1" customHeight="1" s="140">
      <c r="A536" s="65" t="n">
        <v>10010533</v>
      </c>
      <c r="B536" s="66" t="inlineStr">
        <is>
          <t>أدوات كهربائية</t>
        </is>
      </c>
      <c r="C536" s="67" t="inlineStr"/>
      <c r="D536" s="67" t="inlineStr"/>
      <c r="E536" s="68" t="n">
        <v>0</v>
      </c>
      <c r="F536" s="69">
        <f>SUMIFS(الاضافة!$G$7:$G$60000,الاضافة!$H$7:$H$60000,"*اضاف*",الاضافة!$E$7:$E$60000,'أرصدة المخزن'!C536)</f>
        <v/>
      </c>
      <c r="G536" s="69">
        <f>SUMIFS(الصرف!$H$7:$H$60000,الصرف!$F$7:$F$60000,'أرصدة المخزن'!C536)</f>
        <v/>
      </c>
      <c r="H536" s="70">
        <f>E536+F536-G536</f>
        <v/>
      </c>
      <c r="I536" s="9" t="n"/>
      <c r="J536" s="9" t="n"/>
      <c r="M536" s="140" t="inlineStr">
        <is>
          <t>كشاف 42 وات بارز ورم</t>
        </is>
      </c>
    </row>
    <row r="537" hidden="1" ht="24.6" customFormat="1" customHeight="1" s="140">
      <c r="A537" s="65" t="n">
        <v>10010534</v>
      </c>
      <c r="B537" s="66" t="inlineStr">
        <is>
          <t>أدوات كهربائية</t>
        </is>
      </c>
      <c r="C537" s="67" t="inlineStr"/>
      <c r="D537" s="67" t="inlineStr"/>
      <c r="E537" s="68" t="n">
        <v>0</v>
      </c>
      <c r="F537" s="69">
        <f>SUMIFS(الاضافة!$G$7:$G$60000,الاضافة!$H$7:$H$60000,"*اضاف*",الاضافة!$E$7:$E$60000,'أرصدة المخزن'!C537)</f>
        <v/>
      </c>
      <c r="G537" s="69">
        <f>SUMIFS(الصرف!$H$7:$H$60000,الصرف!$F$7:$F$60000,'أرصدة المخزن'!C537)</f>
        <v/>
      </c>
      <c r="H537" s="70">
        <f>E537+F537-G537</f>
        <v/>
      </c>
      <c r="I537" s="9" t="n"/>
      <c r="J537" s="9" t="n"/>
      <c r="M537" s="140" t="inlineStr">
        <is>
          <t>كشاف ابيض بانل</t>
        </is>
      </c>
    </row>
    <row r="538" hidden="1" ht="24.6" customFormat="1" customHeight="1" s="140">
      <c r="A538" s="65" t="n">
        <v>10010535</v>
      </c>
      <c r="B538" s="66" t="inlineStr">
        <is>
          <t>أدوات كهربائية</t>
        </is>
      </c>
      <c r="C538" s="67" t="inlineStr"/>
      <c r="D538" s="67" t="inlineStr"/>
      <c r="E538" s="68" t="n">
        <v>0</v>
      </c>
      <c r="F538" s="69">
        <f>SUMIFS(الاضافة!$G$7:$G$60000,الاضافة!$H$7:$H$60000,"*اضاف*",الاضافة!$E$7:$E$60000,'أرصدة المخزن'!C538)</f>
        <v/>
      </c>
      <c r="G538" s="69">
        <f>SUMIFS(الصرف!$H$7:$H$60000,الصرف!$F$7:$F$60000,'أرصدة المخزن'!C538)</f>
        <v/>
      </c>
      <c r="H538" s="70">
        <f>E538+F538-G538</f>
        <v/>
      </c>
      <c r="I538" s="9" t="n"/>
      <c r="J538" s="9" t="n"/>
      <c r="M538" s="140" t="inlineStr">
        <is>
          <t>كشاف جيماش ليد 24 وات</t>
        </is>
      </c>
    </row>
    <row r="539" hidden="1" ht="24.6" customFormat="1" customHeight="1" s="140">
      <c r="A539" s="65" t="n">
        <v>10010536</v>
      </c>
      <c r="B539" s="66" t="inlineStr">
        <is>
          <t>أدوات كهربائية</t>
        </is>
      </c>
      <c r="C539" s="67" t="inlineStr"/>
      <c r="D539" s="67" t="inlineStr"/>
      <c r="E539" s="68" t="n">
        <v>0</v>
      </c>
      <c r="F539" s="69">
        <f>SUMIFS(الاضافة!$G$7:$G$60000,الاضافة!$H$7:$H$60000,"*اضاف*",الاضافة!$E$7:$E$60000,'أرصدة المخزن'!C539)</f>
        <v/>
      </c>
      <c r="G539" s="69">
        <f>SUMIFS(الصرف!$H$7:$H$60000,الصرف!$F$7:$F$60000,'أرصدة المخزن'!C539)</f>
        <v/>
      </c>
      <c r="H539" s="70">
        <f>E539+F539-G539</f>
        <v/>
      </c>
      <c r="I539" s="9" t="n"/>
      <c r="J539" s="9" t="n"/>
      <c r="M539" s="140" t="inlineStr">
        <is>
          <t>كشاف ليومن 24 وات</t>
        </is>
      </c>
    </row>
    <row r="540" hidden="1" ht="24.6" customFormat="1" customHeight="1" s="140">
      <c r="A540" s="65" t="n">
        <v>10010537</v>
      </c>
      <c r="B540" s="66" t="inlineStr">
        <is>
          <t>أدوات كهربائية</t>
        </is>
      </c>
      <c r="C540" s="67" t="inlineStr"/>
      <c r="D540" s="67" t="inlineStr"/>
      <c r="E540" s="68" t="n">
        <v>0</v>
      </c>
      <c r="F540" s="69">
        <f>SUMIFS(الاضافة!$G$7:$G$60000,الاضافة!$H$7:$H$60000,"*اضاف*",الاضافة!$E$7:$E$60000,'أرصدة المخزن'!C540)</f>
        <v/>
      </c>
      <c r="G540" s="69">
        <f>SUMIFS(الصرف!$H$7:$H$60000,الصرف!$F$7:$F$60000,'أرصدة المخزن'!C540)</f>
        <v/>
      </c>
      <c r="H540" s="70">
        <f>E540+F540-G540</f>
        <v/>
      </c>
      <c r="I540" s="9" t="n"/>
      <c r="J540" s="9" t="n"/>
      <c r="M540" s="140" t="inlineStr">
        <is>
          <t>كشك حراسة امن 120سم *2م</t>
        </is>
      </c>
    </row>
    <row r="541" hidden="1" ht="24.6" customFormat="1" customHeight="1" s="140">
      <c r="A541" s="65" t="n">
        <v>10010538</v>
      </c>
      <c r="B541" s="66" t="inlineStr">
        <is>
          <t>أدوات كهربائية</t>
        </is>
      </c>
      <c r="C541" s="67" t="inlineStr"/>
      <c r="D541" s="67" t="inlineStr"/>
      <c r="E541" s="68" t="n">
        <v>0</v>
      </c>
      <c r="F541" s="69">
        <f>SUMIFS(الاضافة!$G$7:$G$60000,الاضافة!$H$7:$H$60000,"*اضاف*",الاضافة!$E$7:$E$60000,'أرصدة المخزن'!C541)</f>
        <v/>
      </c>
      <c r="G541" s="69">
        <f>SUMIFS(الصرف!$H$7:$H$60000,الصرف!$F$7:$F$60000,'أرصدة المخزن'!C541)</f>
        <v/>
      </c>
      <c r="H541" s="70">
        <f>E541+F541-G541</f>
        <v/>
      </c>
      <c r="I541" s="9" t="n"/>
      <c r="J541" s="9" t="n"/>
      <c r="M541" s="140" t="inlineStr">
        <is>
          <t>كفة كوريك</t>
        </is>
      </c>
    </row>
    <row r="542" hidden="1" ht="24.6" customFormat="1" customHeight="1" s="140">
      <c r="A542" s="65" t="n">
        <v>10010539</v>
      </c>
      <c r="B542" s="66" t="inlineStr">
        <is>
          <t>أدوات كهربائية</t>
        </is>
      </c>
      <c r="C542" s="67" t="inlineStr"/>
      <c r="D542" s="67" t="inlineStr"/>
      <c r="E542" s="68" t="n">
        <v>0</v>
      </c>
      <c r="F542" s="69">
        <f>SUMIFS(الاضافة!$G$7:$G$60000,الاضافة!$H$7:$H$60000,"*اضاف*",الاضافة!$E$7:$E$60000,'أرصدة المخزن'!C542)</f>
        <v/>
      </c>
      <c r="G542" s="69">
        <f>SUMIFS(الصرف!$H$7:$H$60000,الصرف!$F$7:$F$60000,'أرصدة المخزن'!C542)</f>
        <v/>
      </c>
      <c r="H542" s="70">
        <f>E542+F542-G542</f>
        <v/>
      </c>
      <c r="I542" s="9" t="n"/>
      <c r="J542" s="9" t="n"/>
      <c r="M542" s="140" t="inlineStr">
        <is>
          <t>كمبروسر تكيف</t>
        </is>
      </c>
    </row>
    <row r="543" hidden="1" ht="24.6" customFormat="1" customHeight="1" s="140">
      <c r="A543" s="65" t="n">
        <v>10010540</v>
      </c>
      <c r="B543" s="66" t="inlineStr">
        <is>
          <t>أدوات كهربائية</t>
        </is>
      </c>
      <c r="C543" s="67" t="inlineStr"/>
      <c r="D543" s="67" t="inlineStr"/>
      <c r="E543" s="68" t="n">
        <v>0</v>
      </c>
      <c r="F543" s="69">
        <f>SUMIFS(الاضافة!$G$7:$G$60000,الاضافة!$H$7:$H$60000,"*اضاف*",الاضافة!$E$7:$E$60000,'أرصدة المخزن'!C543)</f>
        <v/>
      </c>
      <c r="G543" s="69">
        <f>SUMIFS(الصرف!$H$7:$H$60000,الصرف!$F$7:$F$60000,'أرصدة المخزن'!C543)</f>
        <v/>
      </c>
      <c r="H543" s="70">
        <f>E543+F543-G543</f>
        <v/>
      </c>
      <c r="I543" s="9" t="n"/>
      <c r="J543" s="9" t="n"/>
      <c r="M543" s="140" t="inlineStr">
        <is>
          <t>كنبة</t>
        </is>
      </c>
    </row>
    <row r="544" hidden="1" ht="24.6" customFormat="1" customHeight="1" s="140">
      <c r="A544" s="65" t="n">
        <v>10010541</v>
      </c>
      <c r="B544" s="66" t="inlineStr">
        <is>
          <t>أدوات كهربائية</t>
        </is>
      </c>
      <c r="C544" s="67" t="inlineStr"/>
      <c r="D544" s="67" t="inlineStr"/>
      <c r="E544" s="68" t="n">
        <v>0</v>
      </c>
      <c r="F544" s="69">
        <f>SUMIFS(الاضافة!$G$7:$G$60000,الاضافة!$H$7:$H$60000,"*اضاف*",الاضافة!$E$7:$E$60000,'أرصدة المخزن'!C544)</f>
        <v/>
      </c>
      <c r="G544" s="69">
        <f>SUMIFS(الصرف!$H$7:$H$60000,الصرف!$F$7:$F$60000,'أرصدة المخزن'!C544)</f>
        <v/>
      </c>
      <c r="H544" s="70">
        <f>E544+F544-G544</f>
        <v/>
      </c>
      <c r="I544" s="9" t="n"/>
      <c r="J544" s="9" t="n"/>
      <c r="M544" s="140" t="inlineStr">
        <is>
          <t>كنتاكتور شنايدر</t>
        </is>
      </c>
    </row>
    <row r="545" hidden="1" ht="24.6" customFormat="1" customHeight="1" s="140">
      <c r="A545" s="65" t="n">
        <v>10010542</v>
      </c>
      <c r="B545" s="66" t="inlineStr">
        <is>
          <t>أدوات كهربائية</t>
        </is>
      </c>
      <c r="C545" s="67" t="inlineStr"/>
      <c r="D545" s="67" t="inlineStr"/>
      <c r="E545" s="68" t="n">
        <v>0</v>
      </c>
      <c r="F545" s="69">
        <f>SUMIFS(الاضافة!$G$7:$G$60000,الاضافة!$H$7:$H$60000,"*اضاف*",الاضافة!$E$7:$E$60000,'أرصدة المخزن'!C545)</f>
        <v/>
      </c>
      <c r="G545" s="69">
        <f>SUMIFS(الصرف!$H$7:$H$60000,الصرف!$F$7:$F$60000,'أرصدة المخزن'!C545)</f>
        <v/>
      </c>
      <c r="H545" s="70">
        <f>E545+F545-G545</f>
        <v/>
      </c>
      <c r="I545" s="9" t="n"/>
      <c r="J545" s="9" t="n"/>
      <c r="M545" s="140" t="inlineStr">
        <is>
          <t>كنتاكتور هيمل 12 امبير</t>
        </is>
      </c>
    </row>
    <row r="546" hidden="1" ht="24.6" customFormat="1" customHeight="1" s="140">
      <c r="A546" s="65" t="n">
        <v>10010543</v>
      </c>
      <c r="B546" s="66" t="inlineStr">
        <is>
          <t>أدوات كهربائية</t>
        </is>
      </c>
      <c r="C546" s="67" t="inlineStr"/>
      <c r="D546" s="67" t="inlineStr"/>
      <c r="E546" s="68" t="n">
        <v>0</v>
      </c>
      <c r="F546" s="69">
        <f>SUMIFS(الاضافة!$G$7:$G$60000,الاضافة!$H$7:$H$60000,"*اضاف*",الاضافة!$E$7:$E$60000,'أرصدة المخزن'!C546)</f>
        <v/>
      </c>
      <c r="G546" s="69">
        <f>SUMIFS(الصرف!$H$7:$H$60000,الصرف!$F$7:$F$60000,'أرصدة المخزن'!C546)</f>
        <v/>
      </c>
      <c r="H546" s="70">
        <f>E546+F546-G546</f>
        <v/>
      </c>
      <c r="I546" s="9" t="n"/>
      <c r="J546" s="9" t="n"/>
      <c r="M546" s="140" t="inlineStr">
        <is>
          <t>كوتش</t>
        </is>
      </c>
    </row>
    <row r="547" hidden="1" ht="24.6" customFormat="1" customHeight="1" s="140">
      <c r="A547" s="65" t="n">
        <v>10010544</v>
      </c>
      <c r="B547" s="66" t="inlineStr">
        <is>
          <t>أدوات كهربائية</t>
        </is>
      </c>
      <c r="C547" s="67" t="inlineStr"/>
      <c r="D547" s="67" t="inlineStr"/>
      <c r="E547" s="68" t="n">
        <v>0</v>
      </c>
      <c r="F547" s="69">
        <f>SUMIFS(الاضافة!$G$7:$G$60000,الاضافة!$H$7:$H$60000,"*اضاف*",الاضافة!$E$7:$E$60000,'أرصدة المخزن'!C547)</f>
        <v/>
      </c>
      <c r="G547" s="69">
        <f>SUMIFS(الصرف!$H$7:$H$60000,الصرف!$F$7:$F$60000,'أرصدة المخزن'!C547)</f>
        <v/>
      </c>
      <c r="H547" s="70">
        <f>E547+F547-G547</f>
        <v/>
      </c>
      <c r="I547" s="9" t="n"/>
      <c r="J547" s="9" t="n"/>
      <c r="M547" s="140" t="inlineStr">
        <is>
          <t>كوسية 50 مم</t>
        </is>
      </c>
    </row>
    <row r="548" hidden="1" ht="24.6" customFormat="1" customHeight="1" s="140">
      <c r="A548" s="65" t="n">
        <v>10010545</v>
      </c>
      <c r="B548" s="66" t="inlineStr">
        <is>
          <t>أدوات كهربائية</t>
        </is>
      </c>
      <c r="C548" s="67" t="inlineStr"/>
      <c r="D548" s="67" t="inlineStr"/>
      <c r="E548" s="68" t="n">
        <v>0</v>
      </c>
      <c r="F548" s="69">
        <f>SUMIFS(الاضافة!$G$7:$G$60000,الاضافة!$H$7:$H$60000,"*اضاف*",الاضافة!$E$7:$E$60000,'أرصدة المخزن'!C548)</f>
        <v/>
      </c>
      <c r="G548" s="69">
        <f>SUMIFS(الصرف!$H$7:$H$60000,الصرف!$F$7:$F$60000,'أرصدة المخزن'!C548)</f>
        <v/>
      </c>
      <c r="H548" s="70">
        <f>E548+F548-G548</f>
        <v/>
      </c>
      <c r="I548" s="9" t="n"/>
      <c r="J548" s="9" t="n"/>
      <c r="M548" s="140" t="inlineStr">
        <is>
          <t>كوع  بسن 32 مم بولي</t>
        </is>
      </c>
    </row>
    <row r="549" hidden="1" ht="24.6" customFormat="1" customHeight="1" s="140">
      <c r="A549" s="65" t="n">
        <v>10010546</v>
      </c>
      <c r="B549" s="66" t="inlineStr">
        <is>
          <t>أدوات كهربائية</t>
        </is>
      </c>
      <c r="C549" s="67" t="inlineStr"/>
      <c r="D549" s="67" t="inlineStr"/>
      <c r="E549" s="68" t="n">
        <v>0</v>
      </c>
      <c r="F549" s="69">
        <f>SUMIFS(الاضافة!$G$7:$G$60000,الاضافة!$H$7:$H$60000,"*اضاف*",الاضافة!$E$7:$E$60000,'أرصدة المخزن'!C549)</f>
        <v/>
      </c>
      <c r="G549" s="69">
        <f>SUMIFS(الصرف!$H$7:$H$60000,الصرف!$F$7:$F$60000,'أرصدة المخزن'!C549)</f>
        <v/>
      </c>
      <c r="H549" s="70">
        <f>E549+F549-G549</f>
        <v/>
      </c>
      <c r="I549" s="9" t="n"/>
      <c r="J549" s="9" t="n"/>
      <c r="M549" s="140" t="inlineStr">
        <is>
          <t>كوع 110 كومر</t>
        </is>
      </c>
    </row>
    <row r="550" hidden="1" ht="24.6" customFormat="1" customHeight="1" s="140">
      <c r="A550" s="65" t="n">
        <v>10010547</v>
      </c>
      <c r="B550" s="66" t="inlineStr">
        <is>
          <t>أدوات كهربائية</t>
        </is>
      </c>
      <c r="C550" s="67" t="inlineStr"/>
      <c r="D550" s="67" t="inlineStr"/>
      <c r="E550" s="68" t="n">
        <v>0</v>
      </c>
      <c r="F550" s="69">
        <f>SUMIFS(الاضافة!$G$7:$G$60000,الاضافة!$H$7:$H$60000,"*اضاف*",الاضافة!$E$7:$E$60000,'أرصدة المخزن'!C550)</f>
        <v/>
      </c>
      <c r="G550" s="69">
        <f>SUMIFS(الصرف!$H$7:$H$60000,الصرف!$F$7:$F$60000,'أرصدة المخزن'!C550)</f>
        <v/>
      </c>
      <c r="H550" s="70">
        <f>E550+F550-G550</f>
        <v/>
      </c>
      <c r="I550" s="9" t="n"/>
      <c r="J550" s="9" t="n"/>
      <c r="M550" s="140" t="inlineStr">
        <is>
          <t>كوع 110 كومر 16 بار</t>
        </is>
      </c>
    </row>
    <row r="551" hidden="1" ht="24.6" customFormat="1" customHeight="1" s="140">
      <c r="A551" s="65" t="n">
        <v>10010548</v>
      </c>
      <c r="B551" s="66" t="inlineStr">
        <is>
          <t>أدوات كهربائية</t>
        </is>
      </c>
      <c r="C551" s="67" t="inlineStr"/>
      <c r="D551" s="67" t="inlineStr"/>
      <c r="E551" s="68" t="n">
        <v>0</v>
      </c>
      <c r="F551" s="69">
        <f>SUMIFS(الاضافة!$G$7:$G$60000,الاضافة!$H$7:$H$60000,"*اضاف*",الاضافة!$E$7:$E$60000,'أرصدة المخزن'!C551)</f>
        <v/>
      </c>
      <c r="G551" s="69">
        <f>SUMIFS(الصرف!$H$7:$H$60000,الصرف!$F$7:$F$60000,'أرصدة المخزن'!C551)</f>
        <v/>
      </c>
      <c r="H551" s="70">
        <f>E551+F551-G551</f>
        <v/>
      </c>
      <c r="I551" s="9" t="n"/>
      <c r="J551" s="9" t="n"/>
      <c r="M551" s="140" t="inlineStr">
        <is>
          <t>كوع 110 م / 45 كاسيل</t>
        </is>
      </c>
    </row>
    <row r="552" hidden="1" ht="24.6" customFormat="1" customHeight="1" s="140">
      <c r="A552" s="65" t="n">
        <v>10010549</v>
      </c>
      <c r="B552" s="66" t="inlineStr">
        <is>
          <t>أدوات كهربائية</t>
        </is>
      </c>
      <c r="C552" s="67" t="inlineStr"/>
      <c r="D552" s="67" t="inlineStr"/>
      <c r="E552" s="68" t="n">
        <v>0</v>
      </c>
      <c r="F552" s="69">
        <f>SUMIFS(الاضافة!$G$7:$G$60000,الاضافة!$H$7:$H$60000,"*اضاف*",الاضافة!$E$7:$E$60000,'أرصدة المخزن'!C552)</f>
        <v/>
      </c>
      <c r="G552" s="69">
        <f>SUMIFS(الصرف!$H$7:$H$60000,الصرف!$F$7:$F$60000,'أرصدة المخزن'!C552)</f>
        <v/>
      </c>
      <c r="H552" s="70">
        <f>E552+F552-G552</f>
        <v/>
      </c>
      <c r="I552" s="9" t="n"/>
      <c r="J552" s="9" t="n"/>
      <c r="M552" s="140" t="inlineStr">
        <is>
          <t>كوع 110 م / 90 كاسيل</t>
        </is>
      </c>
    </row>
    <row r="553" hidden="1" ht="24.6" customFormat="1" customHeight="1" s="140">
      <c r="A553" s="65" t="n">
        <v>10010550</v>
      </c>
      <c r="B553" s="66" t="inlineStr">
        <is>
          <t>أدوات كهربائية</t>
        </is>
      </c>
      <c r="C553" s="67" t="inlineStr"/>
      <c r="D553" s="67" t="inlineStr"/>
      <c r="E553" s="68" t="n">
        <v>0</v>
      </c>
      <c r="F553" s="69">
        <f>SUMIFS(الاضافة!$G$7:$G$60000,الاضافة!$H$7:$H$60000,"*اضاف*",الاضافة!$E$7:$E$60000,'أرصدة المخزن'!C553)</f>
        <v/>
      </c>
      <c r="G553" s="69">
        <f>SUMIFS(الصرف!$H$7:$H$60000,الصرف!$F$7:$F$60000,'أرصدة المخزن'!C553)</f>
        <v/>
      </c>
      <c r="H553" s="70">
        <f>E553+F553-G553</f>
        <v/>
      </c>
      <c r="I553" s="9" t="n"/>
      <c r="J553" s="9" t="n"/>
      <c r="M553" s="140" t="inlineStr">
        <is>
          <t>كوع 110/90 ملي بولي</t>
        </is>
      </c>
    </row>
    <row r="554" hidden="1" ht="24.6" customFormat="1" customHeight="1" s="140">
      <c r="A554" s="65" t="n">
        <v>10010551</v>
      </c>
      <c r="B554" s="66" t="inlineStr">
        <is>
          <t>أدوات كهربائية</t>
        </is>
      </c>
      <c r="C554" s="67" t="inlineStr"/>
      <c r="D554" s="67" t="inlineStr"/>
      <c r="E554" s="68" t="n">
        <v>0</v>
      </c>
      <c r="F554" s="69">
        <f>SUMIFS(الاضافة!$G$7:$G$60000,الاضافة!$H$7:$H$60000,"*اضاف*",الاضافة!$E$7:$E$60000,'أرصدة المخزن'!C554)</f>
        <v/>
      </c>
      <c r="G554" s="69">
        <f>SUMIFS(الصرف!$H$7:$H$60000,الصرف!$F$7:$F$60000,'أرصدة المخزن'!C554)</f>
        <v/>
      </c>
      <c r="H554" s="70">
        <f>E554+F554-G554</f>
        <v/>
      </c>
      <c r="I554" s="9" t="n"/>
      <c r="J554" s="9" t="n"/>
      <c r="M554" s="140" t="inlineStr">
        <is>
          <t>كوع 16 مم</t>
        </is>
      </c>
    </row>
    <row r="555" hidden="1" ht="24.6" customFormat="1" customHeight="1" s="140">
      <c r="A555" s="65" t="n">
        <v>10010552</v>
      </c>
      <c r="B555" s="66" t="inlineStr">
        <is>
          <t>أدوات كهربائية</t>
        </is>
      </c>
      <c r="C555" s="67" t="inlineStr"/>
      <c r="D555" s="67" t="inlineStr"/>
      <c r="E555" s="68" t="n">
        <v>0</v>
      </c>
      <c r="F555" s="69">
        <f>SUMIFS(الاضافة!$G$7:$G$60000,الاضافة!$H$7:$H$60000,"*اضاف*",الاضافة!$E$7:$E$60000,'أرصدة المخزن'!C555)</f>
        <v/>
      </c>
      <c r="G555" s="69">
        <f>SUMIFS(الصرف!$H$7:$H$60000,الصرف!$F$7:$F$60000,'أرصدة المخزن'!C555)</f>
        <v/>
      </c>
      <c r="H555" s="70">
        <f>E555+F555-G555</f>
        <v/>
      </c>
      <c r="I555" s="9" t="n"/>
      <c r="J555" s="9" t="n"/>
      <c r="M555" s="140" t="inlineStr">
        <is>
          <t>كوع 32 بولي</t>
        </is>
      </c>
    </row>
    <row r="556" hidden="1" ht="24.6" customFormat="1" customHeight="1" s="140">
      <c r="A556" s="65" t="n">
        <v>10010553</v>
      </c>
      <c r="B556" s="66" t="inlineStr">
        <is>
          <t>أدوات كهربائية</t>
        </is>
      </c>
      <c r="C556" s="67" t="inlineStr"/>
      <c r="D556" s="67" t="inlineStr"/>
      <c r="E556" s="68" t="n">
        <v>0</v>
      </c>
      <c r="F556" s="69">
        <f>SUMIFS(الاضافة!$G$7:$G$60000,الاضافة!$H$7:$H$60000,"*اضاف*",الاضافة!$E$7:$E$60000,'أرصدة المخزن'!C556)</f>
        <v/>
      </c>
      <c r="G556" s="69">
        <f>SUMIFS(الصرف!$H$7:$H$60000,الصرف!$F$7:$F$60000,'أرصدة المخزن'!C556)</f>
        <v/>
      </c>
      <c r="H556" s="70">
        <f>E556+F556-G556</f>
        <v/>
      </c>
      <c r="I556" s="9" t="n"/>
      <c r="J556" s="9" t="n"/>
      <c r="M556" s="140" t="inlineStr">
        <is>
          <t>كوع 32 مم كومر</t>
        </is>
      </c>
    </row>
    <row r="557" hidden="1" ht="24.6" customFormat="1" customHeight="1" s="140">
      <c r="A557" s="65" t="n">
        <v>10010554</v>
      </c>
      <c r="B557" s="66" t="inlineStr">
        <is>
          <t>أدوات كهربائية</t>
        </is>
      </c>
      <c r="C557" s="67" t="inlineStr"/>
      <c r="D557" s="67" t="inlineStr"/>
      <c r="E557" s="68" t="n">
        <v>0</v>
      </c>
      <c r="F557" s="69">
        <f>SUMIFS(الاضافة!$G$7:$G$60000,الاضافة!$H$7:$H$60000,"*اضاف*",الاضافة!$E$7:$E$60000,'أرصدة المخزن'!C557)</f>
        <v/>
      </c>
      <c r="G557" s="69">
        <f>SUMIFS(الصرف!$H$7:$H$60000,الصرف!$F$7:$F$60000,'أرصدة المخزن'!C557)</f>
        <v/>
      </c>
      <c r="H557" s="70">
        <f>E557+F557-G557</f>
        <v/>
      </c>
      <c r="I557" s="9" t="n"/>
      <c r="J557" s="9" t="n"/>
      <c r="M557" s="140" t="inlineStr">
        <is>
          <t>كوع 45/50 كومر</t>
        </is>
      </c>
    </row>
    <row r="558" hidden="1" ht="24.6" customFormat="1" customHeight="1" s="140">
      <c r="A558" s="65" t="n">
        <v>10010555</v>
      </c>
      <c r="B558" s="66" t="inlineStr">
        <is>
          <t>أدوات كهربائية</t>
        </is>
      </c>
      <c r="C558" s="67" t="inlineStr"/>
      <c r="D558" s="67" t="inlineStr"/>
      <c r="E558" s="68" t="n">
        <v>0</v>
      </c>
      <c r="F558" s="69">
        <f>SUMIFS(الاضافة!$G$7:$G$60000,الاضافة!$H$7:$H$60000,"*اضاف*",الاضافة!$E$7:$E$60000,'أرصدة المخزن'!C558)</f>
        <v/>
      </c>
      <c r="G558" s="69">
        <f>SUMIFS(الصرف!$H$7:$H$60000,الصرف!$F$7:$F$60000,'أرصدة المخزن'!C558)</f>
        <v/>
      </c>
      <c r="H558" s="70">
        <f>E558+F558-G558</f>
        <v/>
      </c>
      <c r="I558" s="9" t="n"/>
      <c r="J558" s="9" t="n"/>
      <c r="M558" s="140" t="inlineStr">
        <is>
          <t>كوع 45/63 كومر</t>
        </is>
      </c>
    </row>
    <row r="559" hidden="1" ht="24.6" customFormat="1" customHeight="1" s="140">
      <c r="A559" s="65" t="n">
        <v>10010556</v>
      </c>
      <c r="B559" s="66" t="inlineStr">
        <is>
          <t>أدوات كهربائية</t>
        </is>
      </c>
      <c r="C559" s="67" t="inlineStr"/>
      <c r="D559" s="67" t="inlineStr"/>
      <c r="E559" s="68" t="n">
        <v>0</v>
      </c>
      <c r="F559" s="69">
        <f>SUMIFS(الاضافة!$G$7:$G$60000,الاضافة!$H$7:$H$60000,"*اضاف*",الاضافة!$E$7:$E$60000,'أرصدة المخزن'!C559)</f>
        <v/>
      </c>
      <c r="G559" s="69">
        <f>SUMIFS(الصرف!$H$7:$H$60000,الصرف!$F$7:$F$60000,'أرصدة المخزن'!C559)</f>
        <v/>
      </c>
      <c r="H559" s="70">
        <f>E559+F559-G559</f>
        <v/>
      </c>
      <c r="I559" s="9" t="n"/>
      <c r="J559" s="9" t="n"/>
      <c r="M559" s="140" t="inlineStr">
        <is>
          <t>كوع 45/90   كومر</t>
        </is>
      </c>
    </row>
    <row r="560" hidden="1" ht="24.6" customFormat="1" customHeight="1" s="140">
      <c r="A560" s="65" t="n">
        <v>10010557</v>
      </c>
      <c r="B560" s="66" t="inlineStr">
        <is>
          <t>أدوات كهربائية</t>
        </is>
      </c>
      <c r="C560" s="67" t="inlineStr"/>
      <c r="D560" s="67" t="inlineStr"/>
      <c r="E560" s="68" t="n">
        <v>0</v>
      </c>
      <c r="F560" s="69">
        <f>SUMIFS(الاضافة!$G$7:$G$60000,الاضافة!$H$7:$H$60000,"*اضاف*",الاضافة!$E$7:$E$60000,'أرصدة المخزن'!C560)</f>
        <v/>
      </c>
      <c r="G560" s="69">
        <f>SUMIFS(الصرف!$H$7:$H$60000,الصرف!$F$7:$F$60000,'أرصدة المخزن'!C560)</f>
        <v/>
      </c>
      <c r="H560" s="70">
        <f>E560+F560-G560</f>
        <v/>
      </c>
      <c r="I560" s="9" t="n"/>
      <c r="J560" s="9" t="n"/>
      <c r="M560" s="140" t="inlineStr">
        <is>
          <t>كوع 50 مم بولي</t>
        </is>
      </c>
    </row>
    <row r="561" hidden="1" ht="24.6" customFormat="1" customHeight="1" s="140">
      <c r="A561" s="65" t="n">
        <v>10010558</v>
      </c>
      <c r="B561" s="66" t="inlineStr">
        <is>
          <t>أدوات كهربائية</t>
        </is>
      </c>
      <c r="C561" s="67" t="inlineStr"/>
      <c r="D561" s="67" t="inlineStr"/>
      <c r="E561" s="68" t="n">
        <v>0</v>
      </c>
      <c r="F561" s="69">
        <f>SUMIFS(الاضافة!$G$7:$G$60000,الاضافة!$H$7:$H$60000,"*اضاف*",الاضافة!$E$7:$E$60000,'أرصدة المخزن'!C561)</f>
        <v/>
      </c>
      <c r="G561" s="69">
        <f>SUMIFS(الصرف!$H$7:$H$60000,الصرف!$F$7:$F$60000,'أرصدة المخزن'!C561)</f>
        <v/>
      </c>
      <c r="H561" s="70">
        <f>E561+F561-G561</f>
        <v/>
      </c>
      <c r="I561" s="9" t="n"/>
      <c r="J561" s="9" t="n"/>
      <c r="M561" s="140" t="inlineStr">
        <is>
          <t>كوع 50 مم كاسل</t>
        </is>
      </c>
    </row>
    <row r="562" hidden="1" ht="24.6" customFormat="1" customHeight="1" s="140">
      <c r="A562" s="65" t="n">
        <v>10010559</v>
      </c>
      <c r="B562" s="66" t="inlineStr">
        <is>
          <t>أدوات كهربائية</t>
        </is>
      </c>
      <c r="C562" s="67" t="inlineStr"/>
      <c r="D562" s="67" t="inlineStr"/>
      <c r="E562" s="68" t="n">
        <v>0</v>
      </c>
      <c r="F562" s="69">
        <f>SUMIFS(الاضافة!$G$7:$G$60000,الاضافة!$H$7:$H$60000,"*اضاف*",الاضافة!$E$7:$E$60000,'أرصدة المخزن'!C562)</f>
        <v/>
      </c>
      <c r="G562" s="69">
        <f>SUMIFS(الصرف!$H$7:$H$60000,الصرف!$F$7:$F$60000,'أرصدة المخزن'!C562)</f>
        <v/>
      </c>
      <c r="H562" s="70">
        <f>E562+F562-G562</f>
        <v/>
      </c>
      <c r="I562" s="9" t="n"/>
      <c r="J562" s="9" t="n"/>
      <c r="M562" s="140" t="inlineStr">
        <is>
          <t>كوع 50 مم كومر</t>
        </is>
      </c>
    </row>
    <row r="563" hidden="1" ht="24.6" customFormat="1" customHeight="1" s="140">
      <c r="A563" s="65" t="n">
        <v>10010560</v>
      </c>
      <c r="B563" s="66" t="inlineStr">
        <is>
          <t>أدوات كهربائية</t>
        </is>
      </c>
      <c r="C563" s="67" t="inlineStr"/>
      <c r="D563" s="67" t="inlineStr"/>
      <c r="E563" s="68" t="n">
        <v>0</v>
      </c>
      <c r="F563" s="69">
        <f>SUMIFS(الاضافة!$G$7:$G$60000,الاضافة!$H$7:$H$60000,"*اضاف*",الاضافة!$E$7:$E$60000,'أرصدة المخزن'!C563)</f>
        <v/>
      </c>
      <c r="G563" s="69">
        <f>SUMIFS(الصرف!$H$7:$H$60000,الصرف!$F$7:$F$60000,'أرصدة المخزن'!C563)</f>
        <v/>
      </c>
      <c r="H563" s="70">
        <f>E563+F563-G563</f>
        <v/>
      </c>
      <c r="I563" s="9" t="n"/>
      <c r="J563" s="9" t="n"/>
      <c r="M563" s="140" t="inlineStr">
        <is>
          <t>كوع 63 كومر</t>
        </is>
      </c>
    </row>
    <row r="564" hidden="1" ht="24.6" customFormat="1" customHeight="1" s="140">
      <c r="A564" s="65" t="n">
        <v>10010561</v>
      </c>
      <c r="B564" s="66" t="inlineStr">
        <is>
          <t>أدوات كهربائية</t>
        </is>
      </c>
      <c r="C564" s="67" t="inlineStr"/>
      <c r="D564" s="67" t="inlineStr"/>
      <c r="E564" s="68" t="n">
        <v>0</v>
      </c>
      <c r="F564" s="69">
        <f>SUMIFS(الاضافة!$G$7:$G$60000,الاضافة!$H$7:$H$60000,"*اضاف*",الاضافة!$E$7:$E$60000,'أرصدة المخزن'!C564)</f>
        <v/>
      </c>
      <c r="G564" s="69">
        <f>SUMIFS(الصرف!$H$7:$H$60000,الصرف!$F$7:$F$60000,'أرصدة المخزن'!C564)</f>
        <v/>
      </c>
      <c r="H564" s="70">
        <f>E564+F564-G564</f>
        <v/>
      </c>
      <c r="I564" s="9" t="n"/>
      <c r="J564" s="9" t="n"/>
      <c r="M564" s="140" t="inlineStr">
        <is>
          <t>كوع 75 كومر</t>
        </is>
      </c>
    </row>
    <row r="565" hidden="1" ht="24.6" customFormat="1" customHeight="1" s="140">
      <c r="A565" s="65" t="n">
        <v>10010562</v>
      </c>
      <c r="B565" s="66" t="inlineStr">
        <is>
          <t>أدوات كهربائية</t>
        </is>
      </c>
      <c r="C565" s="67" t="inlineStr"/>
      <c r="D565" s="67" t="inlineStr"/>
      <c r="E565" s="68" t="n">
        <v>0</v>
      </c>
      <c r="F565" s="69">
        <f>SUMIFS(الاضافة!$G$7:$G$60000,الاضافة!$H$7:$H$60000,"*اضاف*",الاضافة!$E$7:$E$60000,'أرصدة المخزن'!C565)</f>
        <v/>
      </c>
      <c r="G565" s="69">
        <f>SUMIFS(الصرف!$H$7:$H$60000,الصرف!$F$7:$F$60000,'أرصدة المخزن'!C565)</f>
        <v/>
      </c>
      <c r="H565" s="70">
        <f>E565+F565-G565</f>
        <v/>
      </c>
      <c r="I565" s="9" t="n"/>
      <c r="J565" s="9" t="n"/>
      <c r="M565" s="140" t="inlineStr">
        <is>
          <t>كوع 75 مم د 45 كاسيل</t>
        </is>
      </c>
    </row>
    <row r="566" hidden="1" ht="24.6" customFormat="1" customHeight="1" s="140">
      <c r="A566" s="65" t="n">
        <v>10010563</v>
      </c>
      <c r="B566" s="66" t="inlineStr">
        <is>
          <t>أدوات كهربائية</t>
        </is>
      </c>
      <c r="C566" s="67" t="inlineStr"/>
      <c r="D566" s="67" t="inlineStr"/>
      <c r="E566" s="68" t="n">
        <v>0</v>
      </c>
      <c r="F566" s="69">
        <f>SUMIFS(الاضافة!$G$7:$G$60000,الاضافة!$H$7:$H$60000,"*اضاف*",الاضافة!$E$7:$E$60000,'أرصدة المخزن'!C566)</f>
        <v/>
      </c>
      <c r="G566" s="69">
        <f>SUMIFS(الصرف!$H$7:$H$60000,الصرف!$F$7:$F$60000,'أرصدة المخزن'!C566)</f>
        <v/>
      </c>
      <c r="H566" s="70">
        <f>E566+F566-G566</f>
        <v/>
      </c>
      <c r="I566" s="9" t="n"/>
      <c r="J566" s="9" t="n"/>
      <c r="M566" s="140" t="inlineStr">
        <is>
          <t>كوع 75 مم د 90 كاسيل</t>
        </is>
      </c>
    </row>
    <row r="567" hidden="1" ht="24.6" customFormat="1" customHeight="1" s="140">
      <c r="A567" s="65" t="n">
        <v>10010564</v>
      </c>
      <c r="B567" s="66" t="inlineStr">
        <is>
          <t>أدوات كهربائية</t>
        </is>
      </c>
      <c r="C567" s="67" t="inlineStr"/>
      <c r="D567" s="67" t="inlineStr"/>
      <c r="E567" s="68" t="n">
        <v>0</v>
      </c>
      <c r="F567" s="69">
        <f>SUMIFS(الاضافة!$G$7:$G$60000,الاضافة!$H$7:$H$60000,"*اضاف*",الاضافة!$E$7:$E$60000,'أرصدة المخزن'!C567)</f>
        <v/>
      </c>
      <c r="G567" s="69">
        <f>SUMIFS(الصرف!$H$7:$H$60000,الصرف!$F$7:$F$60000,'أرصدة المخزن'!C567)</f>
        <v/>
      </c>
      <c r="H567" s="70">
        <f>E567+F567-G567</f>
        <v/>
      </c>
      <c r="I567" s="9" t="n"/>
      <c r="J567" s="9" t="n"/>
      <c r="M567" s="140" t="inlineStr">
        <is>
          <t>كوع بسن داخلي 20 ملي</t>
        </is>
      </c>
    </row>
    <row r="568" hidden="1" ht="24.6" customFormat="1" customHeight="1" s="140">
      <c r="A568" s="65" t="n">
        <v>10010565</v>
      </c>
      <c r="B568" s="66" t="inlineStr">
        <is>
          <t>أدوات كهربائية</t>
        </is>
      </c>
      <c r="C568" s="67" t="inlineStr"/>
      <c r="D568" s="67" t="inlineStr"/>
      <c r="E568" s="68" t="n">
        <v>0</v>
      </c>
      <c r="F568" s="69">
        <f>SUMIFS(الاضافة!$G$7:$G$60000,الاضافة!$H$7:$H$60000,"*اضاف*",الاضافة!$E$7:$E$60000,'أرصدة المخزن'!C568)</f>
        <v/>
      </c>
      <c r="G568" s="69">
        <f>SUMIFS(الصرف!$H$7:$H$60000,الصرف!$F$7:$F$60000,'أرصدة المخزن'!C568)</f>
        <v/>
      </c>
      <c r="H568" s="70">
        <f>E568+F568-G568</f>
        <v/>
      </c>
      <c r="I568" s="9" t="n"/>
      <c r="J568" s="9" t="n"/>
      <c r="M568" s="140" t="inlineStr">
        <is>
          <t>كوع بسن داخلي 50 مم كومر</t>
        </is>
      </c>
    </row>
    <row r="569" hidden="1" ht="24.6" customFormat="1" customHeight="1" s="140">
      <c r="A569" s="65" t="n">
        <v>10010566</v>
      </c>
      <c r="B569" s="66" t="inlineStr">
        <is>
          <t>أدوات كهربائية</t>
        </is>
      </c>
      <c r="C569" s="67" t="inlineStr"/>
      <c r="D569" s="67" t="inlineStr"/>
      <c r="E569" s="68" t="n">
        <v>0</v>
      </c>
      <c r="F569" s="69">
        <f>SUMIFS(الاضافة!$G$7:$G$60000,الاضافة!$H$7:$H$60000,"*اضاف*",الاضافة!$E$7:$E$60000,'أرصدة المخزن'!C569)</f>
        <v/>
      </c>
      <c r="G569" s="69">
        <f>SUMIFS(الصرف!$H$7:$H$60000,الصرف!$F$7:$F$60000,'أرصدة المخزن'!C569)</f>
        <v/>
      </c>
      <c r="H569" s="70">
        <f>E569+F569-G569</f>
        <v/>
      </c>
      <c r="I569" s="9" t="n"/>
      <c r="J569" s="9" t="n"/>
      <c r="M569" s="140" t="inlineStr">
        <is>
          <t>كوع خرطوم 16*3/4 بوصة</t>
        </is>
      </c>
    </row>
    <row r="570" hidden="1" ht="24.6" customFormat="1" customHeight="1" s="140">
      <c r="A570" s="65" t="n">
        <v>10010567</v>
      </c>
      <c r="B570" s="66" t="inlineStr">
        <is>
          <t>أدوات كهربائية</t>
        </is>
      </c>
      <c r="C570" s="67" t="inlineStr"/>
      <c r="D570" s="67" t="inlineStr"/>
      <c r="E570" s="68" t="n">
        <v>0</v>
      </c>
      <c r="F570" s="69">
        <f>SUMIFS(الاضافة!$G$7:$G$60000,الاضافة!$H$7:$H$60000,"*اضاف*",الاضافة!$E$7:$E$60000,'أرصدة المخزن'!C570)</f>
        <v/>
      </c>
      <c r="G570" s="69">
        <f>SUMIFS(الصرف!$H$7:$H$60000,الصرف!$F$7:$F$60000,'أرصدة المخزن'!C570)</f>
        <v/>
      </c>
      <c r="H570" s="70">
        <f>E570+F570-G570</f>
        <v/>
      </c>
      <c r="I570" s="9" t="n"/>
      <c r="J570" s="9" t="n"/>
      <c r="M570" s="140" t="inlineStr">
        <is>
          <t>كوع خرطوم 16/نصف بوصة</t>
        </is>
      </c>
    </row>
    <row r="571" hidden="1" ht="24.6" customFormat="1" customHeight="1" s="140">
      <c r="A571" s="65" t="n">
        <v>10010568</v>
      </c>
      <c r="B571" s="66" t="inlineStr">
        <is>
          <t>أدوات كهربائية</t>
        </is>
      </c>
      <c r="C571" s="67" t="inlineStr"/>
      <c r="D571" s="67" t="inlineStr"/>
      <c r="E571" s="68" t="n">
        <v>0</v>
      </c>
      <c r="F571" s="69">
        <f>SUMIFS(الاضافة!$G$7:$G$60000,الاضافة!$H$7:$H$60000,"*اضاف*",الاضافة!$E$7:$E$60000,'أرصدة المخزن'!C571)</f>
        <v/>
      </c>
      <c r="G571" s="69">
        <f>SUMIFS(الصرف!$H$7:$H$60000,الصرف!$F$7:$F$60000,'أرصدة المخزن'!C571)</f>
        <v/>
      </c>
      <c r="H571" s="70">
        <f>E571+F571-G571</f>
        <v/>
      </c>
      <c r="I571" s="9" t="n"/>
      <c r="J571" s="9" t="n"/>
      <c r="M571" s="140" t="inlineStr">
        <is>
          <t>كوع سمارت 1.5 بسن</t>
        </is>
      </c>
    </row>
    <row r="572" hidden="1" ht="24.6" customFormat="1" customHeight="1" s="140">
      <c r="A572" s="65" t="n">
        <v>10010569</v>
      </c>
      <c r="B572" s="66" t="inlineStr">
        <is>
          <t>أدوات كهربائية</t>
        </is>
      </c>
      <c r="C572" s="67" t="inlineStr"/>
      <c r="D572" s="67" t="inlineStr"/>
      <c r="E572" s="68" t="n">
        <v>0</v>
      </c>
      <c r="F572" s="69">
        <f>SUMIFS(الاضافة!$G$7:$G$60000,الاضافة!$H$7:$H$60000,"*اضاف*",الاضافة!$E$7:$E$60000,'أرصدة المخزن'!C572)</f>
        <v/>
      </c>
      <c r="G572" s="69">
        <f>SUMIFS(الصرف!$H$7:$H$60000,الصرف!$F$7:$F$60000,'أرصدة المخزن'!C572)</f>
        <v/>
      </c>
      <c r="H572" s="70">
        <f>E572+F572-G572</f>
        <v/>
      </c>
      <c r="I572" s="9" t="n"/>
      <c r="J572" s="9" t="n"/>
      <c r="M572" s="140" t="inlineStr">
        <is>
          <t>كوع كاسيل 160/45 ملي</t>
        </is>
      </c>
    </row>
    <row r="573" hidden="1" ht="24.6" customFormat="1" customHeight="1" s="140">
      <c r="A573" s="65" t="n">
        <v>10010570</v>
      </c>
      <c r="B573" s="66" t="inlineStr">
        <is>
          <t>أدوات كهربائية</t>
        </is>
      </c>
      <c r="C573" s="67" t="inlineStr"/>
      <c r="D573" s="67" t="inlineStr"/>
      <c r="E573" s="68" t="n">
        <v>0</v>
      </c>
      <c r="F573" s="69">
        <f>SUMIFS(الاضافة!$G$7:$G$60000,الاضافة!$H$7:$H$60000,"*اضاف*",الاضافة!$E$7:$E$60000,'أرصدة المخزن'!C573)</f>
        <v/>
      </c>
      <c r="G573" s="69">
        <f>SUMIFS(الصرف!$H$7:$H$60000,الصرف!$F$7:$F$60000,'أرصدة المخزن'!C573)</f>
        <v/>
      </c>
      <c r="H573" s="70">
        <f>E573+F573-G573</f>
        <v/>
      </c>
      <c r="I573" s="9" t="n"/>
      <c r="J573" s="9" t="n"/>
      <c r="M573" s="140" t="inlineStr">
        <is>
          <t>كوع كاسيل 160/90 ملي</t>
        </is>
      </c>
    </row>
    <row r="574" hidden="1" ht="24.6" customFormat="1" customHeight="1" s="140">
      <c r="A574" s="65" t="n">
        <v>10010571</v>
      </c>
      <c r="B574" s="66" t="inlineStr">
        <is>
          <t>أدوات كهربائية</t>
        </is>
      </c>
      <c r="C574" s="67" t="inlineStr"/>
      <c r="D574" s="67" t="inlineStr"/>
      <c r="E574" s="68" t="n">
        <v>0</v>
      </c>
      <c r="F574" s="69">
        <f>SUMIFS(الاضافة!$G$7:$G$60000,الاضافة!$H$7:$H$60000,"*اضاف*",الاضافة!$E$7:$E$60000,'أرصدة المخزن'!C574)</f>
        <v/>
      </c>
      <c r="G574" s="69">
        <f>SUMIFS(الصرف!$H$7:$H$60000,الصرف!$F$7:$F$60000,'أرصدة المخزن'!C574)</f>
        <v/>
      </c>
      <c r="H574" s="70">
        <f>E574+F574-G574</f>
        <v/>
      </c>
      <c r="I574" s="9" t="n"/>
      <c r="J574" s="9" t="n"/>
      <c r="M574" s="140" t="inlineStr">
        <is>
          <t>كوع كاسيل 32 مم</t>
        </is>
      </c>
    </row>
    <row r="575" hidden="1" ht="24.6" customFormat="1" customHeight="1" s="140">
      <c r="A575" s="65" t="n">
        <v>10010572</v>
      </c>
      <c r="B575" s="66" t="inlineStr">
        <is>
          <t>أدوات كهربائية</t>
        </is>
      </c>
      <c r="C575" s="67" t="inlineStr"/>
      <c r="D575" s="67" t="inlineStr"/>
      <c r="E575" s="68" t="n">
        <v>0</v>
      </c>
      <c r="F575" s="69">
        <f>SUMIFS(الاضافة!$G$7:$G$60000,الاضافة!$H$7:$H$60000,"*اضاف*",الاضافة!$E$7:$E$60000,'أرصدة المخزن'!C575)</f>
        <v/>
      </c>
      <c r="G575" s="69">
        <f>SUMIFS(الصرف!$H$7:$H$60000,الصرف!$F$7:$F$60000,'أرصدة المخزن'!C575)</f>
        <v/>
      </c>
      <c r="H575" s="70">
        <f>E575+F575-G575</f>
        <v/>
      </c>
      <c r="I575" s="9" t="n"/>
      <c r="J575" s="9" t="n"/>
      <c r="M575" s="140" t="inlineStr">
        <is>
          <t>كوع كاسيل بباب 110م/90</t>
        </is>
      </c>
    </row>
    <row r="576" hidden="1" ht="24.6" customFormat="1" customHeight="1" s="140">
      <c r="A576" s="65" t="n">
        <v>10010573</v>
      </c>
      <c r="B576" s="66" t="inlineStr">
        <is>
          <t>أدوات كهربائية</t>
        </is>
      </c>
      <c r="C576" s="67" t="inlineStr"/>
      <c r="D576" s="67" t="inlineStr"/>
      <c r="E576" s="68" t="n">
        <v>0</v>
      </c>
      <c r="F576" s="69">
        <f>SUMIFS(الاضافة!$G$7:$G$60000,الاضافة!$H$7:$H$60000,"*اضاف*",الاضافة!$E$7:$E$60000,'أرصدة المخزن'!C576)</f>
        <v/>
      </c>
      <c r="G576" s="69">
        <f>SUMIFS(الصرف!$H$7:$H$60000,الصرف!$F$7:$F$60000,'أرصدة المخزن'!C576)</f>
        <v/>
      </c>
      <c r="H576" s="70">
        <f>E576+F576-G576</f>
        <v/>
      </c>
      <c r="I576" s="9" t="n"/>
      <c r="J576" s="9" t="n"/>
      <c r="M576" s="140" t="inlineStr">
        <is>
          <t>كوع كاسيل بباب 75م/90</t>
        </is>
      </c>
    </row>
    <row r="577" hidden="1" ht="24.6" customFormat="1" customHeight="1" s="140">
      <c r="A577" s="65" t="n">
        <v>10010574</v>
      </c>
      <c r="B577" s="66" t="inlineStr">
        <is>
          <t>أدوات كهربائية</t>
        </is>
      </c>
      <c r="C577" s="67" t="inlineStr"/>
      <c r="D577" s="67" t="inlineStr"/>
      <c r="E577" s="68" t="n">
        <v>0</v>
      </c>
      <c r="F577" s="69">
        <f>SUMIFS(الاضافة!$G$7:$G$60000,الاضافة!$H$7:$H$60000,"*اضاف*",الاضافة!$E$7:$E$60000,'أرصدة المخزن'!C577)</f>
        <v/>
      </c>
      <c r="G577" s="69">
        <f>SUMIFS(الصرف!$H$7:$H$60000,الصرف!$F$7:$F$60000,'أرصدة المخزن'!C577)</f>
        <v/>
      </c>
      <c r="H577" s="70">
        <f>E577+F577-G577</f>
        <v/>
      </c>
      <c r="I577" s="9" t="n"/>
      <c r="J577" s="9" t="n"/>
      <c r="M577" s="140" t="inlineStr">
        <is>
          <t>كوع كهرباء 90 مم</t>
        </is>
      </c>
    </row>
    <row r="578" hidden="1" ht="24.6" customFormat="1" customHeight="1" s="140">
      <c r="A578" s="65" t="n">
        <v>10010575</v>
      </c>
      <c r="B578" s="66" t="inlineStr">
        <is>
          <t>أدوات كهربائية</t>
        </is>
      </c>
      <c r="C578" s="67" t="inlineStr"/>
      <c r="D578" s="67" t="inlineStr"/>
      <c r="E578" s="68" t="n">
        <v>0</v>
      </c>
      <c r="F578" s="69">
        <f>SUMIFS(الاضافة!$G$7:$G$60000,الاضافة!$H$7:$H$60000,"*اضاف*",الاضافة!$E$7:$E$60000,'أرصدة المخزن'!C578)</f>
        <v/>
      </c>
      <c r="G578" s="69">
        <f>SUMIFS(الصرف!$H$7:$H$60000,الصرف!$F$7:$F$60000,'أرصدة المخزن'!C578)</f>
        <v/>
      </c>
      <c r="H578" s="70">
        <f>E578+F578-G578</f>
        <v/>
      </c>
      <c r="I578" s="9" t="n"/>
      <c r="J578" s="9" t="n"/>
      <c r="M578" s="140" t="inlineStr">
        <is>
          <t>كوع كومر90ملى</t>
        </is>
      </c>
    </row>
    <row r="579" hidden="1" ht="24.6" customFormat="1" customHeight="1" s="140">
      <c r="A579" s="65" t="n">
        <v>10010576</v>
      </c>
      <c r="B579" s="66" t="inlineStr">
        <is>
          <t>أدوات كهربائية</t>
        </is>
      </c>
      <c r="C579" s="67" t="inlineStr"/>
      <c r="D579" s="67" t="inlineStr"/>
      <c r="E579" s="68" t="n">
        <v>0</v>
      </c>
      <c r="F579" s="69">
        <f>SUMIFS(الاضافة!$G$7:$G$60000,الاضافة!$H$7:$H$60000,"*اضاف*",الاضافة!$E$7:$E$60000,'أرصدة المخزن'!C579)</f>
        <v/>
      </c>
      <c r="G579" s="69">
        <f>SUMIFS(الصرف!$H$7:$H$60000,الصرف!$F$7:$F$60000,'أرصدة المخزن'!C579)</f>
        <v/>
      </c>
      <c r="H579" s="70">
        <f>E579+F579-G579</f>
        <v/>
      </c>
      <c r="I579" s="9" t="n"/>
      <c r="J579" s="9" t="n"/>
      <c r="M579" s="140" t="inlineStr">
        <is>
          <t>كوع لحام 25 ملي بولي</t>
        </is>
      </c>
    </row>
    <row r="580" hidden="1" ht="24.6" customFormat="1" customHeight="1" s="140">
      <c r="A580" s="65" t="n">
        <v>10010577</v>
      </c>
      <c r="B580" s="66" t="inlineStr">
        <is>
          <t>أدوات كهربائية</t>
        </is>
      </c>
      <c r="C580" s="67" t="inlineStr"/>
      <c r="D580" s="67" t="inlineStr"/>
      <c r="E580" s="68" t="n">
        <v>0</v>
      </c>
      <c r="F580" s="69">
        <f>SUMIFS(الاضافة!$G$7:$G$60000,الاضافة!$H$7:$H$60000,"*اضاف*",الاضافة!$E$7:$E$60000,'أرصدة المخزن'!C580)</f>
        <v/>
      </c>
      <c r="G580" s="69">
        <f>SUMIFS(الصرف!$H$7:$H$60000,الصرف!$F$7:$F$60000,'أرصدة المخزن'!C580)</f>
        <v/>
      </c>
      <c r="H580" s="70">
        <f>E580+F580-G580</f>
        <v/>
      </c>
      <c r="I580" s="9" t="n"/>
      <c r="J580" s="9" t="n"/>
      <c r="M580" s="140" t="inlineStr">
        <is>
          <t>كوع لحام 40 بولي</t>
        </is>
      </c>
    </row>
    <row r="581" hidden="1" ht="24.6" customFormat="1" customHeight="1" s="140">
      <c r="A581" s="65" t="n">
        <v>10010578</v>
      </c>
      <c r="B581" s="66" t="inlineStr">
        <is>
          <t>أدوات كهربائية</t>
        </is>
      </c>
      <c r="C581" s="67" t="inlineStr"/>
      <c r="D581" s="67" t="inlineStr"/>
      <c r="E581" s="68" t="n">
        <v>0</v>
      </c>
      <c r="F581" s="69">
        <f>SUMIFS(الاضافة!$G$7:$G$60000,الاضافة!$H$7:$H$60000,"*اضاف*",الاضافة!$E$7:$E$60000,'أرصدة المخزن'!C581)</f>
        <v/>
      </c>
      <c r="G581" s="69">
        <f>SUMIFS(الصرف!$H$7:$H$60000,الصرف!$F$7:$F$60000,'أرصدة المخزن'!C581)</f>
        <v/>
      </c>
      <c r="H581" s="70">
        <f>E581+F581-G581</f>
        <v/>
      </c>
      <c r="I581" s="9" t="n"/>
      <c r="J581" s="9" t="n"/>
      <c r="M581" s="140" t="inlineStr">
        <is>
          <t>كولية - اولسين 4/2</t>
        </is>
      </c>
    </row>
    <row r="582" hidden="1" ht="24.6" customFormat="1" customHeight="1" s="140">
      <c r="A582" s="65" t="n">
        <v>10010579</v>
      </c>
      <c r="B582" s="66" t="inlineStr">
        <is>
          <t>أدوات كهربائية</t>
        </is>
      </c>
      <c r="C582" s="67" t="inlineStr"/>
      <c r="D582" s="67" t="inlineStr"/>
      <c r="E582" s="68" t="n">
        <v>0</v>
      </c>
      <c r="F582" s="69">
        <f>SUMIFS(الاضافة!$G$7:$G$60000,الاضافة!$H$7:$H$60000,"*اضاف*",الاضافة!$E$7:$E$60000,'أرصدة المخزن'!C582)</f>
        <v/>
      </c>
      <c r="G582" s="69">
        <f>SUMIFS(الصرف!$H$7:$H$60000,الصرف!$F$7:$F$60000,'أرصدة المخزن'!C582)</f>
        <v/>
      </c>
      <c r="H582" s="70">
        <f>E582+F582-G582</f>
        <v/>
      </c>
      <c r="I582" s="9" t="n"/>
      <c r="J582" s="9" t="n"/>
      <c r="M582" s="140" t="inlineStr">
        <is>
          <t>كولية - اولسين 6/2</t>
        </is>
      </c>
    </row>
    <row r="583" hidden="1" ht="24.6" customFormat="1" customHeight="1" s="140">
      <c r="A583" s="65" t="n">
        <v>10010580</v>
      </c>
      <c r="B583" s="66" t="inlineStr">
        <is>
          <t>أدوات كهربائية</t>
        </is>
      </c>
      <c r="C583" s="67" t="inlineStr"/>
      <c r="D583" s="67" t="inlineStr"/>
      <c r="E583" s="68" t="n">
        <v>0</v>
      </c>
      <c r="F583" s="69">
        <f>SUMIFS(الاضافة!$G$7:$G$60000,الاضافة!$H$7:$H$60000,"*اضاف*",الاضافة!$E$7:$E$60000,'أرصدة المخزن'!C583)</f>
        <v/>
      </c>
      <c r="G583" s="69">
        <f>SUMIFS(الصرف!$H$7:$H$60000,الصرف!$F$7:$F$60000,'أرصدة المخزن'!C583)</f>
        <v/>
      </c>
      <c r="H583" s="70">
        <f>E583+F583-G583</f>
        <v/>
      </c>
      <c r="I583" s="9" t="n"/>
      <c r="J583" s="9" t="n"/>
      <c r="M583" s="140" t="inlineStr">
        <is>
          <t>كونتاكتور 4 ك 9 امبير</t>
        </is>
      </c>
    </row>
    <row r="584" hidden="1" ht="24.6" customFormat="1" customHeight="1" s="140">
      <c r="A584" s="65" t="n">
        <v>10010581</v>
      </c>
      <c r="B584" s="66" t="inlineStr">
        <is>
          <t>أدوات كهربائية</t>
        </is>
      </c>
      <c r="C584" s="67" t="inlineStr"/>
      <c r="D584" s="67" t="inlineStr"/>
      <c r="E584" s="68" t="n">
        <v>0</v>
      </c>
      <c r="F584" s="69">
        <f>SUMIFS(الاضافة!$G$7:$G$60000,الاضافة!$H$7:$H$60000,"*اضاف*",الاضافة!$E$7:$E$60000,'أرصدة المخزن'!C584)</f>
        <v/>
      </c>
      <c r="G584" s="69">
        <f>SUMIFS(الصرف!$H$7:$H$60000,الصرف!$F$7:$F$60000,'أرصدة المخزن'!C584)</f>
        <v/>
      </c>
      <c r="H584" s="70">
        <f>E584+F584-G584</f>
        <v/>
      </c>
      <c r="I584" s="9" t="n"/>
      <c r="J584" s="9" t="n"/>
      <c r="M584" s="140" t="inlineStr">
        <is>
          <t>كونتاكتور شنيدر 32  امبير LC1D18</t>
        </is>
      </c>
    </row>
    <row r="585" hidden="1" ht="24.6" customFormat="1" customHeight="1" s="140">
      <c r="A585" s="65" t="n">
        <v>10010582</v>
      </c>
      <c r="B585" s="66" t="inlineStr">
        <is>
          <t>أدوات كهربائية</t>
        </is>
      </c>
      <c r="C585" s="67" t="inlineStr"/>
      <c r="D585" s="67" t="inlineStr"/>
      <c r="E585" s="68" t="n">
        <v>0</v>
      </c>
      <c r="F585" s="69">
        <f>SUMIFS(الاضافة!$G$7:$G$60000,الاضافة!$H$7:$H$60000,"*اضاف*",الاضافة!$E$7:$E$60000,'أرصدة المخزن'!C585)</f>
        <v/>
      </c>
      <c r="G585" s="69">
        <f>SUMIFS(الصرف!$H$7:$H$60000,الصرف!$F$7:$F$60000,'أرصدة المخزن'!C585)</f>
        <v/>
      </c>
      <c r="H585" s="70">
        <f>E585+F585-G585</f>
        <v/>
      </c>
      <c r="I585" s="9" t="n"/>
      <c r="J585" s="9" t="n"/>
      <c r="M585" s="140" t="inlineStr">
        <is>
          <t>كونتاكتور هيمل 40 امبير</t>
        </is>
      </c>
    </row>
    <row r="586" hidden="1" ht="24.6" customFormat="1" customHeight="1" s="140">
      <c r="A586" s="65" t="n">
        <v>10010583</v>
      </c>
      <c r="B586" s="66" t="inlineStr">
        <is>
          <t>أدوات كهربائية</t>
        </is>
      </c>
      <c r="C586" s="67" t="inlineStr"/>
      <c r="D586" s="67" t="inlineStr"/>
      <c r="E586" s="68" t="n">
        <v>0</v>
      </c>
      <c r="F586" s="69">
        <f>SUMIFS(الاضافة!$G$7:$G$60000,الاضافة!$H$7:$H$60000,"*اضاف*",الاضافة!$E$7:$E$60000,'أرصدة المخزن'!C586)</f>
        <v/>
      </c>
      <c r="G586" s="69">
        <f>SUMIFS(الصرف!$H$7:$H$60000,الصرف!$F$7:$F$60000,'أرصدة المخزن'!C586)</f>
        <v/>
      </c>
      <c r="H586" s="70">
        <f>E586+F586-G586</f>
        <v/>
      </c>
      <c r="I586" s="9" t="n"/>
      <c r="J586" s="9" t="n"/>
      <c r="M586" s="140" t="inlineStr">
        <is>
          <t>كويك كابلر 1 بوصة بلاستك</t>
        </is>
      </c>
    </row>
    <row r="587" hidden="1" ht="24.6" customFormat="1" customHeight="1" s="140">
      <c r="A587" s="65" t="n">
        <v>10010584</v>
      </c>
      <c r="B587" s="66" t="inlineStr">
        <is>
          <t>أدوات كهربائية</t>
        </is>
      </c>
      <c r="C587" s="67" t="inlineStr"/>
      <c r="D587" s="67" t="inlineStr"/>
      <c r="E587" s="68" t="n">
        <v>0</v>
      </c>
      <c r="F587" s="69">
        <f>SUMIFS(الاضافة!$G$7:$G$60000,الاضافة!$H$7:$H$60000,"*اضاف*",الاضافة!$E$7:$E$60000,'أرصدة المخزن'!C587)</f>
        <v/>
      </c>
      <c r="G587" s="69">
        <f>SUMIFS(الصرف!$H$7:$H$60000,الصرف!$F$7:$F$60000,'أرصدة المخزن'!C587)</f>
        <v/>
      </c>
      <c r="H587" s="70">
        <f>E587+F587-G587</f>
        <v/>
      </c>
      <c r="I587" s="9" t="n"/>
      <c r="J587" s="9" t="n"/>
      <c r="M587" s="140" t="inlineStr">
        <is>
          <t>كويك كابلر 1 بوصة شامل المفتاح</t>
        </is>
      </c>
    </row>
    <row r="588" hidden="1" ht="24.6" customFormat="1" customHeight="1" s="140">
      <c r="A588" s="65" t="n">
        <v>10010585</v>
      </c>
      <c r="B588" s="66" t="inlineStr">
        <is>
          <t>أدوات كهربائية</t>
        </is>
      </c>
      <c r="C588" s="67" t="inlineStr"/>
      <c r="D588" s="67" t="inlineStr"/>
      <c r="E588" s="68" t="n">
        <v>0</v>
      </c>
      <c r="F588" s="69">
        <f>SUMIFS(الاضافة!$G$7:$G$60000,الاضافة!$H$7:$H$60000,"*اضاف*",الاضافة!$E$7:$E$60000,'أرصدة المخزن'!C588)</f>
        <v/>
      </c>
      <c r="G588" s="69">
        <f>SUMIFS(الصرف!$H$7:$H$60000,الصرف!$F$7:$F$60000,'أرصدة المخزن'!C588)</f>
        <v/>
      </c>
      <c r="H588" s="70">
        <f>E588+F588-G588</f>
        <v/>
      </c>
      <c r="I588" s="9" t="n"/>
      <c r="J588" s="9" t="n"/>
      <c r="M588" s="140" t="inlineStr">
        <is>
          <t>كويك كابلر 1 بوصة نحاس هانتر</t>
        </is>
      </c>
    </row>
    <row r="589" hidden="1" ht="24.6" customFormat="1" customHeight="1" s="140">
      <c r="A589" s="65" t="n">
        <v>10010586</v>
      </c>
      <c r="B589" s="66" t="inlineStr">
        <is>
          <t>أدوات كهربائية</t>
        </is>
      </c>
      <c r="C589" s="67" t="inlineStr"/>
      <c r="D589" s="67" t="inlineStr"/>
      <c r="E589" s="68" t="n">
        <v>0</v>
      </c>
      <c r="F589" s="69">
        <f>SUMIFS(الاضافة!$G$7:$G$60000,الاضافة!$H$7:$H$60000,"*اضاف*",الاضافة!$E$7:$E$60000,'أرصدة المخزن'!C589)</f>
        <v/>
      </c>
      <c r="G589" s="69">
        <f>SUMIFS(الصرف!$H$7:$H$60000,الصرف!$F$7:$F$60000,'أرصدة المخزن'!C589)</f>
        <v/>
      </c>
      <c r="H589" s="70">
        <f>E589+F589-G589</f>
        <v/>
      </c>
      <c r="I589" s="9" t="n"/>
      <c r="J589" s="9" t="n"/>
      <c r="M589" s="140" t="inlineStr">
        <is>
          <t>كيس افيز بلاستيك صفير</t>
        </is>
      </c>
    </row>
    <row r="590" hidden="1" ht="24.6" customFormat="1" customHeight="1" s="140">
      <c r="A590" s="65" t="n">
        <v>10010587</v>
      </c>
      <c r="B590" s="66" t="inlineStr">
        <is>
          <t>أدوات كهربائية</t>
        </is>
      </c>
      <c r="C590" s="67" t="inlineStr"/>
      <c r="D590" s="67" t="inlineStr"/>
      <c r="E590" s="68" t="n">
        <v>0</v>
      </c>
      <c r="F590" s="69">
        <f>SUMIFS(الاضافة!$G$7:$G$60000,الاضافة!$H$7:$H$60000,"*اضاف*",الاضافة!$E$7:$E$60000,'أرصدة المخزن'!C590)</f>
        <v/>
      </c>
      <c r="G590" s="69">
        <f>SUMIFS(الصرف!$H$7:$H$60000,الصرف!$F$7:$F$60000,'أرصدة المخزن'!C590)</f>
        <v/>
      </c>
      <c r="H590" s="70">
        <f>E590+F590-G590</f>
        <v/>
      </c>
      <c r="I590" s="9" t="n"/>
      <c r="J590" s="9" t="n"/>
      <c r="M590" s="140" t="inlineStr">
        <is>
          <t>كيس افيز بلاستيك كبير</t>
        </is>
      </c>
    </row>
    <row r="591" hidden="1" ht="24.6" customFormat="1" customHeight="1" s="140">
      <c r="A591" s="65" t="n">
        <v>10010588</v>
      </c>
      <c r="B591" s="66" t="inlineStr">
        <is>
          <t>أدوات كهربائية</t>
        </is>
      </c>
      <c r="C591" s="67" t="inlineStr"/>
      <c r="D591" s="67" t="inlineStr"/>
      <c r="E591" s="68" t="n">
        <v>0</v>
      </c>
      <c r="F591" s="69">
        <f>SUMIFS(الاضافة!$G$7:$G$60000,الاضافة!$H$7:$H$60000,"*اضاف*",الاضافة!$E$7:$E$60000,'أرصدة المخزن'!C591)</f>
        <v/>
      </c>
      <c r="G591" s="69">
        <f>SUMIFS(الصرف!$H$7:$H$60000,الصرف!$F$7:$F$60000,'أرصدة المخزن'!C591)</f>
        <v/>
      </c>
      <c r="H591" s="70">
        <f>E591+F591-G591</f>
        <v/>
      </c>
      <c r="I591" s="9" t="n"/>
      <c r="J591" s="9" t="n"/>
      <c r="M591" s="140" t="inlineStr">
        <is>
          <t>كيس ترامل 6 مم</t>
        </is>
      </c>
    </row>
    <row r="592" hidden="1" ht="24.6" customFormat="1" customHeight="1" s="140">
      <c r="A592" s="65" t="n">
        <v>10010589</v>
      </c>
      <c r="B592" s="66" t="inlineStr">
        <is>
          <t>أدوات كهربائية</t>
        </is>
      </c>
      <c r="C592" s="67" t="inlineStr"/>
      <c r="D592" s="67" t="inlineStr"/>
      <c r="E592" s="68" t="n">
        <v>0</v>
      </c>
      <c r="F592" s="69">
        <f>SUMIFS(الاضافة!$G$7:$G$60000,الاضافة!$H$7:$H$60000,"*اضاف*",الاضافة!$E$7:$E$60000,'أرصدة المخزن'!C592)</f>
        <v/>
      </c>
      <c r="G592" s="69">
        <f>SUMIFS(الصرف!$H$7:$H$60000,الصرف!$F$7:$F$60000,'أرصدة المخزن'!C592)</f>
        <v/>
      </c>
      <c r="H592" s="70">
        <f>E592+F592-G592</f>
        <v/>
      </c>
      <c r="I592" s="9" t="n"/>
      <c r="J592" s="9" t="n"/>
      <c r="M592" s="140" t="inlineStr">
        <is>
          <t>كيس فلتر</t>
        </is>
      </c>
    </row>
    <row r="593" hidden="1" ht="24.6" customFormat="1" customHeight="1" s="140">
      <c r="A593" s="65" t="n">
        <v>10010590</v>
      </c>
      <c r="B593" s="66" t="inlineStr">
        <is>
          <t>أدوات كهربائية</t>
        </is>
      </c>
      <c r="C593" s="67" t="inlineStr"/>
      <c r="D593" s="67" t="inlineStr"/>
      <c r="E593" s="68" t="n">
        <v>0</v>
      </c>
      <c r="F593" s="69">
        <f>SUMIFS(الاضافة!$G$7:$G$60000,الاضافة!$H$7:$H$60000,"*اضاف*",الاضافة!$E$7:$E$60000,'أرصدة المخزن'!C593)</f>
        <v/>
      </c>
      <c r="G593" s="69">
        <f>SUMIFS(الصرف!$H$7:$H$60000,الصرف!$F$7:$F$60000,'أرصدة المخزن'!C593)</f>
        <v/>
      </c>
      <c r="H593" s="70">
        <f>E593+F593-G593</f>
        <v/>
      </c>
      <c r="I593" s="9" t="n"/>
      <c r="J593" s="9" t="n"/>
      <c r="M593" s="140" t="inlineStr">
        <is>
          <t>كيسة كميوتر</t>
        </is>
      </c>
    </row>
    <row r="594" hidden="1" ht="24.6" customFormat="1" customHeight="1" s="140">
      <c r="A594" s="65" t="n">
        <v>10010591</v>
      </c>
      <c r="B594" s="66" t="inlineStr">
        <is>
          <t>أدوات كهربائية</t>
        </is>
      </c>
      <c r="C594" s="67" t="inlineStr"/>
      <c r="D594" s="67" t="inlineStr"/>
      <c r="E594" s="68" t="n">
        <v>0</v>
      </c>
      <c r="F594" s="69">
        <f>SUMIFS(الاضافة!$G$7:$G$60000,الاضافة!$H$7:$H$60000,"*اضاف*",الاضافة!$E$7:$E$60000,'أرصدة المخزن'!C594)</f>
        <v/>
      </c>
      <c r="G594" s="69">
        <f>SUMIFS(الصرف!$H$7:$H$60000,الصرف!$F$7:$F$60000,'أرصدة المخزن'!C594)</f>
        <v/>
      </c>
      <c r="H594" s="70">
        <f>E594+F594-G594</f>
        <v/>
      </c>
      <c r="I594" s="9" t="n"/>
      <c r="J594" s="9" t="n"/>
      <c r="M594" s="140" t="inlineStr">
        <is>
          <t>كيلو شحم حراري</t>
        </is>
      </c>
    </row>
    <row r="595" hidden="1" ht="24.6" customFormat="1" customHeight="1" s="140">
      <c r="A595" s="65" t="n">
        <v>10010592</v>
      </c>
      <c r="B595" s="66" t="inlineStr">
        <is>
          <t>أدوات كهربائية</t>
        </is>
      </c>
      <c r="C595" s="67" t="inlineStr"/>
      <c r="D595" s="67" t="inlineStr"/>
      <c r="E595" s="68" t="n">
        <v>0</v>
      </c>
      <c r="F595" s="69">
        <f>SUMIFS(الاضافة!$G$7:$G$60000,الاضافة!$H$7:$H$60000,"*اضاف*",الاضافة!$E$7:$E$60000,'أرصدة المخزن'!C595)</f>
        <v/>
      </c>
      <c r="G595" s="69">
        <f>SUMIFS(الصرف!$H$7:$H$60000,الصرف!$F$7:$F$60000,'أرصدة المخزن'!C595)</f>
        <v/>
      </c>
      <c r="H595" s="70">
        <f>E595+F595-G595</f>
        <v/>
      </c>
      <c r="I595" s="9" t="n"/>
      <c r="J595" s="9" t="n"/>
      <c r="M595" s="140" t="inlineStr">
        <is>
          <t>كيمابوكس + علبة مصلب 101</t>
        </is>
      </c>
    </row>
    <row r="596" hidden="1" ht="24.6" customFormat="1" customHeight="1" s="140">
      <c r="A596" s="65" t="n">
        <v>10010593</v>
      </c>
      <c r="B596" s="66" t="inlineStr">
        <is>
          <t>أدوات كهربائية</t>
        </is>
      </c>
      <c r="C596" s="67" t="inlineStr"/>
      <c r="D596" s="67" t="inlineStr"/>
      <c r="E596" s="68" t="n">
        <v>0</v>
      </c>
      <c r="F596" s="69">
        <f>SUMIFS(الاضافة!$G$7:$G$60000,الاضافة!$H$7:$H$60000,"*اضاف*",الاضافة!$E$7:$E$60000,'أرصدة المخزن'!C596)</f>
        <v/>
      </c>
      <c r="G596" s="69">
        <f>SUMIFS(الصرف!$H$7:$H$60000,الصرف!$F$7:$F$60000,'أرصدة المخزن'!C596)</f>
        <v/>
      </c>
      <c r="H596" s="70">
        <f>E596+F596-G596</f>
        <v/>
      </c>
      <c r="I596" s="9" t="n"/>
      <c r="J596" s="9" t="n"/>
      <c r="M596" s="140" t="inlineStr">
        <is>
          <t>كيمابوكس + علبة مصلب N10-129</t>
        </is>
      </c>
    </row>
    <row r="597" hidden="1" ht="24.6" customFormat="1" customHeight="1" s="140">
      <c r="A597" s="65" t="n">
        <v>10010594</v>
      </c>
      <c r="B597" s="66" t="inlineStr">
        <is>
          <t>أدوات كهربائية</t>
        </is>
      </c>
      <c r="C597" s="67" t="inlineStr"/>
      <c r="D597" s="67" t="inlineStr"/>
      <c r="E597" s="68" t="n">
        <v>0</v>
      </c>
      <c r="F597" s="69">
        <f>SUMIFS(الاضافة!$G$7:$G$60000,الاضافة!$H$7:$H$60000,"*اضاف*",الاضافة!$E$7:$E$60000,'أرصدة المخزن'!C597)</f>
        <v/>
      </c>
      <c r="G597" s="69">
        <f>SUMIFS(الصرف!$H$7:$H$60000,الصرف!$F$7:$F$60000,'أرصدة المخزن'!C597)</f>
        <v/>
      </c>
      <c r="H597" s="70">
        <f>E597+F597-G597</f>
        <v/>
      </c>
      <c r="I597" s="9" t="n"/>
      <c r="J597" s="9" t="n"/>
      <c r="M597" s="140" t="inlineStr">
        <is>
          <t>لاجارد زهر</t>
        </is>
      </c>
    </row>
    <row r="598" hidden="1" ht="24.6" customFormat="1" customHeight="1" s="140">
      <c r="A598" s="65" t="n">
        <v>10010595</v>
      </c>
      <c r="B598" s="66" t="inlineStr">
        <is>
          <t>أدوات كهربائية</t>
        </is>
      </c>
      <c r="C598" s="67" t="inlineStr"/>
      <c r="D598" s="67" t="inlineStr"/>
      <c r="E598" s="68" t="n">
        <v>0</v>
      </c>
      <c r="F598" s="69">
        <f>SUMIFS(الاضافة!$G$7:$G$60000,الاضافة!$H$7:$H$60000,"*اضاف*",الاضافة!$E$7:$E$60000,'أرصدة المخزن'!C598)</f>
        <v/>
      </c>
      <c r="G598" s="69">
        <f>SUMIFS(الصرف!$H$7:$H$60000,الصرف!$F$7:$F$60000,'أرصدة المخزن'!C598)</f>
        <v/>
      </c>
      <c r="H598" s="70">
        <f>E598+F598-G598</f>
        <v/>
      </c>
      <c r="I598" s="9" t="n"/>
      <c r="J598" s="9" t="n"/>
      <c r="M598" s="140" t="inlineStr">
        <is>
          <t>لاصق 2/1 سريع اسبرية كبير</t>
        </is>
      </c>
    </row>
    <row r="599" hidden="1" ht="24.6" customFormat="1" customHeight="1" s="140">
      <c r="A599" s="65" t="n">
        <v>10010596</v>
      </c>
      <c r="B599" s="66" t="inlineStr">
        <is>
          <t>أدوات كهربائية</t>
        </is>
      </c>
      <c r="C599" s="67" t="inlineStr"/>
      <c r="D599" s="67" t="inlineStr"/>
      <c r="E599" s="68" t="n">
        <v>0</v>
      </c>
      <c r="F599" s="69">
        <f>SUMIFS(الاضافة!$G$7:$G$60000,الاضافة!$H$7:$H$60000,"*اضاف*",الاضافة!$E$7:$E$60000,'أرصدة المخزن'!C599)</f>
        <v/>
      </c>
      <c r="G599" s="69">
        <f>SUMIFS(الصرف!$H$7:$H$60000,الصرف!$F$7:$F$60000,'أرصدة المخزن'!C599)</f>
        <v/>
      </c>
      <c r="H599" s="70">
        <f>E599+F599-G599</f>
        <v/>
      </c>
      <c r="I599" s="9" t="n"/>
      <c r="J599" s="9" t="n"/>
      <c r="M599" s="140" t="inlineStr">
        <is>
          <t>لاصق رندر</t>
        </is>
      </c>
    </row>
    <row r="600" hidden="1" ht="24.6" customFormat="1" customHeight="1" s="140">
      <c r="A600" s="65" t="n">
        <v>10010597</v>
      </c>
      <c r="B600" s="66" t="inlineStr">
        <is>
          <t>أدوات كهربائية</t>
        </is>
      </c>
      <c r="C600" s="67" t="inlineStr"/>
      <c r="D600" s="67" t="inlineStr"/>
      <c r="E600" s="68" t="n">
        <v>0</v>
      </c>
      <c r="F600" s="69">
        <f>SUMIFS(الاضافة!$G$7:$G$60000,الاضافة!$H$7:$H$60000,"*اضاف*",الاضافة!$E$7:$E$60000,'أرصدة المخزن'!C600)</f>
        <v/>
      </c>
      <c r="G600" s="69">
        <f>SUMIFS(الصرف!$H$7:$H$60000,الصرف!$F$7:$F$60000,'أرصدة المخزن'!C600)</f>
        <v/>
      </c>
      <c r="H600" s="70">
        <f>E600+F600-G600</f>
        <v/>
      </c>
      <c r="I600" s="9" t="n"/>
      <c r="J600" s="9" t="n"/>
      <c r="M600" s="140" t="inlineStr">
        <is>
          <t>لاكور 32 مم بولي</t>
        </is>
      </c>
    </row>
    <row r="601" hidden="1" ht="24.6" customFormat="1" customHeight="1" s="140">
      <c r="A601" s="65" t="n">
        <v>10010598</v>
      </c>
      <c r="B601" s="66" t="inlineStr">
        <is>
          <t>أدوات كهربائية</t>
        </is>
      </c>
      <c r="C601" s="67" t="inlineStr"/>
      <c r="D601" s="67" t="inlineStr"/>
      <c r="E601" s="68" t="n">
        <v>0</v>
      </c>
      <c r="F601" s="69">
        <f>SUMIFS(الاضافة!$G$7:$G$60000,الاضافة!$H$7:$H$60000,"*اضاف*",الاضافة!$E$7:$E$60000,'أرصدة المخزن'!C601)</f>
        <v/>
      </c>
      <c r="G601" s="69">
        <f>SUMIFS(الصرف!$H$7:$H$60000,الصرف!$F$7:$F$60000,'أرصدة المخزن'!C601)</f>
        <v/>
      </c>
      <c r="H601" s="70">
        <f>E601+F601-G601</f>
        <v/>
      </c>
      <c r="I601" s="9" t="n"/>
      <c r="J601" s="9" t="n"/>
      <c r="M601" s="140" t="inlineStr">
        <is>
          <t>لاكور 32 مم نحاس بولي</t>
        </is>
      </c>
    </row>
    <row r="602" hidden="1" ht="24.6" customFormat="1" customHeight="1" s="140">
      <c r="A602" s="65" t="n">
        <v>10010599</v>
      </c>
      <c r="B602" s="66" t="inlineStr">
        <is>
          <t>أدوات كهربائية</t>
        </is>
      </c>
      <c r="C602" s="67" t="inlineStr"/>
      <c r="D602" s="67" t="inlineStr"/>
      <c r="E602" s="68" t="n">
        <v>0</v>
      </c>
      <c r="F602" s="69">
        <f>SUMIFS(الاضافة!$G$7:$G$60000,الاضافة!$H$7:$H$60000,"*اضاف*",الاضافة!$E$7:$E$60000,'أرصدة المخزن'!C602)</f>
        <v/>
      </c>
      <c r="G602" s="69">
        <f>SUMIFS(الصرف!$H$7:$H$60000,الصرف!$F$7:$F$60000,'أرصدة المخزن'!C602)</f>
        <v/>
      </c>
      <c r="H602" s="70">
        <f>E602+F602-G602</f>
        <v/>
      </c>
      <c r="I602" s="9" t="n"/>
      <c r="J602" s="9" t="n"/>
      <c r="M602" s="140" t="inlineStr">
        <is>
          <t>لاكور 63  ملي  كومر</t>
        </is>
      </c>
    </row>
    <row r="603" hidden="1" ht="24.6" customFormat="1" customHeight="1" s="140">
      <c r="A603" s="65" t="n">
        <v>10010600</v>
      </c>
      <c r="B603" s="72" t="inlineStr">
        <is>
          <t>أدوات كهربائية</t>
        </is>
      </c>
      <c r="C603" s="67" t="inlineStr"/>
      <c r="D603" s="67" t="inlineStr"/>
      <c r="E603" s="71" t="n">
        <v>0</v>
      </c>
      <c r="F603" s="69">
        <f>SUMIFS(الاضافة!$G$7:$G$60000,الاضافة!$H$7:$H$60000,"*اضاف*",الاضافة!$E$7:$E$60000,'أرصدة المخزن'!C603)</f>
        <v/>
      </c>
      <c r="G603" s="69">
        <f>SUMIFS(الصرف!$H$7:$H$60000,الصرف!$F$7:$F$60000,'أرصدة المخزن'!C603)</f>
        <v/>
      </c>
      <c r="H603" s="70">
        <f>E603+F603-G603</f>
        <v/>
      </c>
      <c r="I603" s="9" t="n"/>
      <c r="J603" s="9" t="n"/>
      <c r="M603" s="140" t="inlineStr">
        <is>
          <t>لاكور كومر 32 ملي</t>
        </is>
      </c>
    </row>
    <row r="604" hidden="1" ht="24.6" customFormat="1" customHeight="1" s="140">
      <c r="A604" s="65" t="n">
        <v>10010601</v>
      </c>
      <c r="B604" s="72" t="inlineStr">
        <is>
          <t>أدوات كهربائية</t>
        </is>
      </c>
      <c r="C604" s="67" t="inlineStr"/>
      <c r="D604" s="67" t="inlineStr"/>
      <c r="E604" s="71" t="n">
        <v>0</v>
      </c>
      <c r="F604" s="69">
        <f>SUMIFS(الاضافة!$G$7:$G$60000,الاضافة!$H$7:$H$60000,"*اضاف*",الاضافة!$E$7:$E$60000,'أرصدة المخزن'!C604)</f>
        <v/>
      </c>
      <c r="G604" s="69">
        <f>SUMIFS(الصرف!$H$7:$H$60000,الصرف!$F$7:$F$60000,'أرصدة المخزن'!C604)</f>
        <v/>
      </c>
      <c r="H604" s="70">
        <f>E604+F604-G604</f>
        <v/>
      </c>
      <c r="I604" s="9" t="n"/>
      <c r="J604" s="9" t="n"/>
      <c r="M604" s="140" t="inlineStr">
        <is>
          <t>لاكور كومر 50 ملي</t>
        </is>
      </c>
    </row>
    <row r="605" hidden="1" ht="24.6" customFormat="1" customHeight="1" s="140">
      <c r="A605" s="65" t="n">
        <v>10010602</v>
      </c>
      <c r="B605" s="72" t="inlineStr">
        <is>
          <t>أدوات كهربائية</t>
        </is>
      </c>
      <c r="C605" s="67" t="inlineStr"/>
      <c r="D605" s="67" t="inlineStr"/>
      <c r="E605" s="71" t="n">
        <v>0</v>
      </c>
      <c r="F605" s="69">
        <f>SUMIFS(الاضافة!$G$7:$G$60000,الاضافة!$H$7:$H$60000,"*اضاف*",الاضافة!$E$7:$E$60000,'أرصدة المخزن'!C605)</f>
        <v/>
      </c>
      <c r="G605" s="69">
        <f>SUMIFS(الصرف!$H$7:$H$60000,الصرف!$F$7:$F$60000,'أرصدة المخزن'!C605)</f>
        <v/>
      </c>
      <c r="H605" s="70">
        <f>E605+F605-G605</f>
        <v/>
      </c>
      <c r="I605" s="9" t="n"/>
      <c r="J605" s="9" t="n"/>
      <c r="M605" s="140" t="inlineStr">
        <is>
          <t>لاكوربولي 50</t>
        </is>
      </c>
    </row>
    <row r="606" hidden="1" ht="24.6" customFormat="1" customHeight="1" s="140">
      <c r="A606" s="65" t="n">
        <v>10010603</v>
      </c>
      <c r="B606" s="72" t="inlineStr">
        <is>
          <t>أدوات كهربائية</t>
        </is>
      </c>
      <c r="C606" s="67" t="inlineStr"/>
      <c r="D606" s="67" t="inlineStr"/>
      <c r="E606" s="71" t="n">
        <v>0</v>
      </c>
      <c r="F606" s="69">
        <f>SUMIFS(الاضافة!$G$7:$G$60000,الاضافة!$H$7:$H$60000,"*اضاف*",الاضافة!$E$7:$E$60000,'أرصدة المخزن'!C606)</f>
        <v/>
      </c>
      <c r="G606" s="69">
        <f>SUMIFS(الصرف!$H$7:$H$60000,الصرف!$F$7:$F$60000,'أرصدة المخزن'!C606)</f>
        <v/>
      </c>
      <c r="H606" s="70">
        <f>E606+F606-G606</f>
        <v/>
      </c>
      <c r="I606" s="9" t="n"/>
      <c r="J606" s="9" t="n"/>
      <c r="M606" s="140" t="inlineStr">
        <is>
          <t>لاكوربولي 63 ملي</t>
        </is>
      </c>
    </row>
    <row r="607" hidden="1" ht="24.6" customFormat="1" customHeight="1" s="140">
      <c r="A607" s="65" t="n">
        <v>10010604</v>
      </c>
      <c r="B607" s="72" t="inlineStr">
        <is>
          <t>أدوات كهربائية</t>
        </is>
      </c>
      <c r="C607" s="67" t="inlineStr"/>
      <c r="D607" s="67" t="inlineStr"/>
      <c r="E607" s="71" t="n">
        <v>0</v>
      </c>
      <c r="F607" s="69">
        <f>SUMIFS(الاضافة!$G$7:$G$60000,الاضافة!$H$7:$H$60000,"*اضاف*",الاضافة!$E$7:$E$60000,'أرصدة المخزن'!C607)</f>
        <v/>
      </c>
      <c r="G607" s="69">
        <f>SUMIFS(الصرف!$H$7:$H$60000,الصرف!$F$7:$F$60000,'أرصدة المخزن'!C607)</f>
        <v/>
      </c>
      <c r="H607" s="70">
        <f>E607+F607-G607</f>
        <v/>
      </c>
      <c r="I607" s="9" t="n"/>
      <c r="J607" s="9" t="n"/>
      <c r="M607" s="140" t="inlineStr">
        <is>
          <t>لفة 100 متر سلك 16 ملي</t>
        </is>
      </c>
    </row>
    <row r="608" hidden="1" ht="24.6" customFormat="1" customHeight="1" s="140">
      <c r="A608" s="65" t="n">
        <v>10010605</v>
      </c>
      <c r="B608" s="72" t="inlineStr">
        <is>
          <t>أدوات كهربائية</t>
        </is>
      </c>
      <c r="C608" s="67" t="inlineStr"/>
      <c r="D608" s="67" t="inlineStr"/>
      <c r="E608" s="71" t="n">
        <v>0</v>
      </c>
      <c r="F608" s="69">
        <f>SUMIFS(الاضافة!$G$7:$G$60000,الاضافة!$H$7:$H$60000,"*اضاف*",الاضافة!$E$7:$E$60000,'أرصدة المخزن'!C608)</f>
        <v/>
      </c>
      <c r="G608" s="69">
        <f>SUMIFS(الصرف!$H$7:$H$60000,الصرف!$F$7:$F$60000,'أرصدة المخزن'!C608)</f>
        <v/>
      </c>
      <c r="H608" s="70">
        <f>E608+F608-G608</f>
        <v/>
      </c>
      <c r="I608" s="9" t="n"/>
      <c r="J608" s="9" t="n"/>
      <c r="M608" s="140" t="inlineStr">
        <is>
          <t>لفة خرطوم 15 متر</t>
        </is>
      </c>
    </row>
    <row r="609" hidden="1" ht="24.6" customFormat="1" customHeight="1" s="140">
      <c r="A609" s="65" t="n">
        <v>10010606</v>
      </c>
      <c r="B609" s="72" t="inlineStr">
        <is>
          <t>أدوات كهربائية</t>
        </is>
      </c>
      <c r="C609" s="67" t="inlineStr"/>
      <c r="D609" s="67" t="inlineStr"/>
      <c r="E609" s="71" t="n">
        <v>0</v>
      </c>
      <c r="F609" s="69">
        <f>SUMIFS(الاضافة!$G$7:$G$60000,الاضافة!$H$7:$H$60000,"*اضاف*",الاضافة!$E$7:$E$60000,'أرصدة المخزن'!C609)</f>
        <v/>
      </c>
      <c r="G609" s="69">
        <f>SUMIFS(الصرف!$H$7:$H$60000,الصرف!$F$7:$F$60000,'أرصدة المخزن'!C609)</f>
        <v/>
      </c>
      <c r="H609" s="70">
        <f>E609+F609-G609</f>
        <v/>
      </c>
      <c r="I609" s="9" t="n"/>
      <c r="J609" s="9" t="n"/>
      <c r="M609" s="140" t="inlineStr">
        <is>
          <t>لفة خرطوم 16 م 45 متر</t>
        </is>
      </c>
    </row>
    <row r="610" hidden="1" ht="24.6" customFormat="1" customHeight="1" s="140">
      <c r="A610" s="65" t="n">
        <v>10010607</v>
      </c>
      <c r="B610" s="72" t="inlineStr">
        <is>
          <t>أدوات كهربائية</t>
        </is>
      </c>
      <c r="C610" s="67" t="inlineStr"/>
      <c r="D610" s="67" t="inlineStr"/>
      <c r="E610" s="71" t="n">
        <v>0</v>
      </c>
      <c r="F610" s="69">
        <f>SUMIFS(الاضافة!$G$7:$G$60000,الاضافة!$H$7:$H$60000,"*اضاف*",الاضافة!$E$7:$E$60000,'أرصدة المخزن'!C610)</f>
        <v/>
      </c>
      <c r="G610" s="69">
        <f>SUMIFS(الصرف!$H$7:$H$60000,الصرف!$F$7:$F$60000,'أرصدة المخزن'!C610)</f>
        <v/>
      </c>
      <c r="H610" s="70">
        <f>E610+F610-G610</f>
        <v/>
      </c>
      <c r="I610" s="9" t="n"/>
      <c r="J610" s="9" t="n"/>
      <c r="M610" s="140" t="inlineStr">
        <is>
          <t>لفة خرطوم 23مم 45متر</t>
        </is>
      </c>
    </row>
    <row r="611" hidden="1" ht="24.6" customFormat="1" customHeight="1" s="140">
      <c r="A611" s="65" t="n">
        <v>10010608</v>
      </c>
      <c r="B611" s="72" t="inlineStr">
        <is>
          <t>أدوات كهربائية</t>
        </is>
      </c>
      <c r="C611" s="67" t="inlineStr"/>
      <c r="D611" s="67" t="inlineStr"/>
      <c r="E611" s="71" t="n">
        <v>0</v>
      </c>
      <c r="F611" s="69">
        <f>SUMIFS(الاضافة!$G$7:$G$60000,الاضافة!$H$7:$H$60000,"*اضاف*",الاضافة!$E$7:$E$60000,'أرصدة المخزن'!C611)</f>
        <v/>
      </c>
      <c r="G611" s="69">
        <f>SUMIFS(الصرف!$H$7:$H$60000,الصرف!$F$7:$F$60000,'أرصدة المخزن'!C611)</f>
        <v/>
      </c>
      <c r="H611" s="70">
        <f>E611+F611-G611</f>
        <v/>
      </c>
      <c r="I611" s="9" t="n"/>
      <c r="J611" s="9" t="n"/>
      <c r="M611" s="140" t="inlineStr">
        <is>
          <t>لفة خرطوم 30 سم 100 متر</t>
        </is>
      </c>
    </row>
    <row r="612" hidden="1" ht="24.6" customFormat="1" customHeight="1" s="140">
      <c r="A612" s="65" t="n">
        <v>10010609</v>
      </c>
      <c r="B612" s="72" t="inlineStr">
        <is>
          <t>أدوات كهربائية</t>
        </is>
      </c>
      <c r="C612" s="67" t="inlineStr"/>
      <c r="D612" s="67" t="inlineStr"/>
      <c r="E612" s="71" t="n">
        <v>0</v>
      </c>
      <c r="F612" s="69">
        <f>SUMIFS(الاضافة!$G$7:$G$60000,الاضافة!$H$7:$H$60000,"*اضاف*",الاضافة!$E$7:$E$60000,'أرصدة المخزن'!C612)</f>
        <v/>
      </c>
      <c r="G612" s="69">
        <f>SUMIFS(الصرف!$H$7:$H$60000,الصرف!$F$7:$F$60000,'أرصدة المخزن'!C612)</f>
        <v/>
      </c>
      <c r="H612" s="70">
        <f>E612+F612-G612</f>
        <v/>
      </c>
      <c r="I612" s="9" t="n"/>
      <c r="J612" s="9" t="n"/>
      <c r="M612" s="140" t="inlineStr">
        <is>
          <t>لفة خرطوم 400 مترسادة الزيه</t>
        </is>
      </c>
    </row>
    <row r="613" hidden="1" ht="24.6" customFormat="1" customHeight="1" s="140">
      <c r="A613" s="65" t="n">
        <v>10010610</v>
      </c>
      <c r="B613" s="72" t="inlineStr">
        <is>
          <t>أدوات كهربائية</t>
        </is>
      </c>
      <c r="C613" s="67" t="inlineStr"/>
      <c r="D613" s="67" t="inlineStr"/>
      <c r="E613" s="71" t="n">
        <v>0</v>
      </c>
      <c r="F613" s="69">
        <f>SUMIFS(الاضافة!$G$7:$G$60000,الاضافة!$H$7:$H$60000,"*اضاف*",الاضافة!$E$7:$E$60000,'أرصدة المخزن'!C613)</f>
        <v/>
      </c>
      <c r="G613" s="69">
        <f>SUMIFS(الصرف!$H$7:$H$60000,الصرف!$F$7:$F$60000,'أرصدة المخزن'!C613)</f>
        <v/>
      </c>
      <c r="H613" s="70">
        <f>E613+F613-G613</f>
        <v/>
      </c>
      <c r="I613" s="9" t="n"/>
      <c r="J613" s="9" t="n"/>
      <c r="M613" s="140" t="inlineStr">
        <is>
          <t>لفة خرطوم 50سم 550مم AZUD</t>
        </is>
      </c>
    </row>
    <row r="614" hidden="1" ht="24.6" customFormat="1" customHeight="1" s="140">
      <c r="A614" s="65" t="n">
        <v>10010611</v>
      </c>
      <c r="B614" s="72" t="inlineStr">
        <is>
          <t>أدوات كهربائية</t>
        </is>
      </c>
      <c r="C614" s="67" t="inlineStr"/>
      <c r="D614" s="67" t="inlineStr"/>
      <c r="E614" s="71" t="n">
        <v>0</v>
      </c>
      <c r="F614" s="69">
        <f>SUMIFS(الاضافة!$G$7:$G$60000,الاضافة!$H$7:$H$60000,"*اضاف*",الاضافة!$E$7:$E$60000,'أرصدة المخزن'!C614)</f>
        <v/>
      </c>
      <c r="G614" s="69">
        <f>SUMIFS(الصرف!$H$7:$H$60000,الصرف!$F$7:$F$60000,'أرصدة المخزن'!C614)</f>
        <v/>
      </c>
      <c r="H614" s="70">
        <f>E614+F614-G614</f>
        <v/>
      </c>
      <c r="I614" s="9" t="n"/>
      <c r="J614" s="9" t="n"/>
      <c r="M614" s="140" t="inlineStr">
        <is>
          <t>لفة خرطوم ري 50  سم بالمتر</t>
        </is>
      </c>
    </row>
    <row r="615" hidden="1" ht="24.6" customFormat="1" customHeight="1" s="140">
      <c r="A615" s="65" t="n">
        <v>10010612</v>
      </c>
      <c r="B615" s="72" t="inlineStr">
        <is>
          <t>أدوات كهربائية</t>
        </is>
      </c>
      <c r="C615" s="67" t="inlineStr"/>
      <c r="D615" s="67" t="inlineStr"/>
      <c r="E615" s="71" t="n">
        <v>0</v>
      </c>
      <c r="F615" s="69">
        <f>SUMIFS(الاضافة!$G$7:$G$60000,الاضافة!$H$7:$H$60000,"*اضاف*",الاضافة!$E$7:$E$60000,'أرصدة المخزن'!C615)</f>
        <v/>
      </c>
      <c r="G615" s="69">
        <f>SUMIFS(الصرف!$H$7:$H$60000,الصرف!$F$7:$F$60000,'أرصدة المخزن'!C615)</f>
        <v/>
      </c>
      <c r="H615" s="70">
        <f>E615+F615-G615</f>
        <v/>
      </c>
      <c r="I615" s="9" t="n"/>
      <c r="J615" s="9" t="n"/>
      <c r="M615" s="140" t="inlineStr">
        <is>
          <t>لفة خرطوم سادة 1.4 مم *100 متر</t>
        </is>
      </c>
    </row>
    <row r="616" hidden="1" ht="24.6" customFormat="1" customHeight="1" s="140">
      <c r="A616" s="65" t="n">
        <v>10010613</v>
      </c>
      <c r="B616" s="72" t="inlineStr">
        <is>
          <t>أدوات كهربائية</t>
        </is>
      </c>
      <c r="C616" s="67" t="inlineStr"/>
      <c r="D616" s="67" t="inlineStr"/>
      <c r="E616" s="71" t="n">
        <v>0</v>
      </c>
      <c r="F616" s="69">
        <f>SUMIFS(الاضافة!$G$7:$G$60000,الاضافة!$H$7:$H$60000,"*اضاف*",الاضافة!$E$7:$E$60000,'أرصدة المخزن'!C616)</f>
        <v/>
      </c>
      <c r="G616" s="69">
        <f>SUMIFS(الصرف!$H$7:$H$60000,الصرف!$F$7:$F$60000,'أرصدة المخزن'!C616)</f>
        <v/>
      </c>
      <c r="H616" s="70">
        <f>E616+F616-G616</f>
        <v/>
      </c>
      <c r="I616" s="9" t="n"/>
      <c r="J616" s="9" t="n"/>
      <c r="M616" s="140" t="inlineStr">
        <is>
          <t>لفة خرطوم عادية 30سم اليزيه</t>
        </is>
      </c>
    </row>
    <row r="617" hidden="1" ht="24.6" customFormat="1" customHeight="1" s="140">
      <c r="A617" s="65" t="n">
        <v>10010614</v>
      </c>
      <c r="B617" s="72" t="inlineStr">
        <is>
          <t>أدوات كهربائية</t>
        </is>
      </c>
      <c r="C617" s="67" t="inlineStr"/>
      <c r="D617" s="67" t="inlineStr"/>
      <c r="E617" s="71" t="n">
        <v>0</v>
      </c>
      <c r="F617" s="69">
        <f>SUMIFS(الاضافة!$G$7:$G$60000,الاضافة!$H$7:$H$60000,"*اضاف*",الاضافة!$E$7:$E$60000,'أرصدة المخزن'!C617)</f>
        <v/>
      </c>
      <c r="G617" s="69">
        <f>SUMIFS(الصرف!$H$7:$H$60000,الصرف!$F$7:$F$60000,'أرصدة المخزن'!C617)</f>
        <v/>
      </c>
      <c r="H617" s="70">
        <f>E617+F617-G617</f>
        <v/>
      </c>
      <c r="I617" s="9" t="n"/>
      <c r="J617" s="9" t="n"/>
      <c r="M617" s="140" t="inlineStr">
        <is>
          <t>لفة خرطوم فلسكبل 16 ملي</t>
        </is>
      </c>
    </row>
    <row r="618" hidden="1" ht="24.6" customFormat="1" customHeight="1" s="140">
      <c r="A618" s="65" t="n">
        <v>10010615</v>
      </c>
      <c r="B618" s="72" t="inlineStr">
        <is>
          <t>أدوات كهربائية</t>
        </is>
      </c>
      <c r="C618" s="67" t="inlineStr"/>
      <c r="D618" s="67" t="inlineStr"/>
      <c r="E618" s="71" t="n">
        <v>0</v>
      </c>
      <c r="F618" s="69">
        <f>SUMIFS(الاضافة!$G$7:$G$60000,الاضافة!$H$7:$H$60000,"*اضاف*",الاضافة!$E$7:$E$60000,'أرصدة المخزن'!C618)</f>
        <v/>
      </c>
      <c r="G618" s="69">
        <f>SUMIFS(الصرف!$H$7:$H$60000,الصرف!$F$7:$F$60000,'أرصدة المخزن'!C618)</f>
        <v/>
      </c>
      <c r="H618" s="70">
        <f>E618+F618-G618</f>
        <v/>
      </c>
      <c r="I618" s="9" t="n"/>
      <c r="J618" s="9" t="n"/>
      <c r="M618" s="140" t="inlineStr">
        <is>
          <t>لفة خرطوم فلسكبل 25 م</t>
        </is>
      </c>
    </row>
    <row r="619" hidden="1" ht="24.6" customFormat="1" customHeight="1" s="140">
      <c r="A619" s="65" t="n">
        <v>10010616</v>
      </c>
      <c r="B619" s="66" t="inlineStr">
        <is>
          <t>أدوات كهربائية</t>
        </is>
      </c>
      <c r="C619" s="67" t="inlineStr"/>
      <c r="D619" s="67" t="inlineStr"/>
      <c r="E619" s="68" t="n">
        <v>0</v>
      </c>
      <c r="F619" s="69">
        <f>SUMIFS(الاضافة!$G$7:$G$60000,الاضافة!$H$7:$H$60000,"*اضاف*",الاضافة!$E$7:$E$60000,'أرصدة المخزن'!C619)</f>
        <v/>
      </c>
      <c r="G619" s="69">
        <f>SUMIFS(الصرف!$H$7:$H$60000,الصرف!$F$7:$F$60000,'أرصدة المخزن'!C619)</f>
        <v/>
      </c>
      <c r="H619" s="70">
        <f>E619+F619-G619</f>
        <v/>
      </c>
      <c r="I619" s="9" t="n"/>
      <c r="J619" s="9" t="n"/>
      <c r="M619" s="140" t="inlineStr">
        <is>
          <t>لفة خرطوم فلسكبل 32م</t>
        </is>
      </c>
    </row>
    <row r="620" hidden="1" ht="24.6" customFormat="1" customHeight="1" s="140">
      <c r="A620" s="65" t="n">
        <v>10010617</v>
      </c>
      <c r="B620" s="66" t="inlineStr">
        <is>
          <t>أدوات كهربائية</t>
        </is>
      </c>
      <c r="C620" s="67" t="inlineStr"/>
      <c r="D620" s="67" t="inlineStr"/>
      <c r="E620" s="68" t="n">
        <v>0</v>
      </c>
      <c r="F620" s="69">
        <f>SUMIFS(الاضافة!$G$7:$G$60000,الاضافة!$H$7:$H$60000,"*اضاف*",الاضافة!$E$7:$E$60000,'أرصدة المخزن'!C620)</f>
        <v/>
      </c>
      <c r="G620" s="69">
        <f>SUMIFS(الصرف!$H$7:$H$60000,الصرف!$F$7:$F$60000,'أرصدة المخزن'!C620)</f>
        <v/>
      </c>
      <c r="H620" s="70">
        <f>E620+F620-G620</f>
        <v/>
      </c>
      <c r="I620" s="9" t="n"/>
      <c r="J620" s="9" t="n"/>
      <c r="M620" s="140" t="inlineStr">
        <is>
          <t>لفة خرطوم فلوسكبل حراري 23مم</t>
        </is>
      </c>
    </row>
    <row r="621" hidden="1" ht="24.6" customFormat="1" customHeight="1" s="140">
      <c r="A621" s="65" t="n">
        <v>10010618</v>
      </c>
      <c r="B621" s="66" t="inlineStr">
        <is>
          <t>أدوات كهربائية</t>
        </is>
      </c>
      <c r="C621" s="67" t="inlineStr"/>
      <c r="D621" s="67" t="inlineStr"/>
      <c r="E621" s="68" t="n">
        <v>0</v>
      </c>
      <c r="F621" s="69">
        <f>SUMIFS(الاضافة!$G$7:$G$60000,الاضافة!$H$7:$H$60000,"*اضاف*",الاضافة!$E$7:$E$60000,'أرصدة المخزن'!C621)</f>
        <v/>
      </c>
      <c r="G621" s="69">
        <f>SUMIFS(الصرف!$H$7:$H$60000,الصرف!$F$7:$F$60000,'أرصدة المخزن'!C621)</f>
        <v/>
      </c>
      <c r="H621" s="70">
        <f>E621+F621-G621</f>
        <v/>
      </c>
      <c r="I621" s="9" t="n"/>
      <c r="J621" s="9" t="n"/>
      <c r="M621" s="140" t="inlineStr">
        <is>
          <t>لفة خرطوم كاميرات 3 متر</t>
        </is>
      </c>
    </row>
    <row r="622" hidden="1" ht="24.6" customFormat="1" customHeight="1" s="140">
      <c r="A622" s="65" t="n">
        <v>10010619</v>
      </c>
      <c r="B622" s="66" t="inlineStr">
        <is>
          <t>أدوات كهربائية</t>
        </is>
      </c>
      <c r="C622" s="67" t="inlineStr"/>
      <c r="D622" s="67" t="inlineStr"/>
      <c r="E622" s="68" t="n">
        <v>0</v>
      </c>
      <c r="F622" s="69">
        <f>SUMIFS(الاضافة!$G$7:$G$60000,الاضافة!$H$7:$H$60000,"*اضاف*",الاضافة!$E$7:$E$60000,'أرصدة المخزن'!C622)</f>
        <v/>
      </c>
      <c r="G622" s="69">
        <f>SUMIFS(الصرف!$H$7:$H$60000,الصرف!$F$7:$F$60000,'أرصدة المخزن'!C622)</f>
        <v/>
      </c>
      <c r="H622" s="70">
        <f>E622+F622-G622</f>
        <v/>
      </c>
      <c r="I622" s="9" t="n"/>
      <c r="J622" s="9" t="n"/>
      <c r="M622" s="140" t="inlineStr">
        <is>
          <t>لفة خرطوم لوكسر 400م 50سم PCND</t>
        </is>
      </c>
    </row>
    <row r="623" hidden="1" ht="24.6" customFormat="1" customHeight="1" s="140">
      <c r="A623" s="65" t="n">
        <v>10010620</v>
      </c>
      <c r="B623" s="66" t="inlineStr">
        <is>
          <t>أدوات كهربائية</t>
        </is>
      </c>
      <c r="C623" s="67" t="inlineStr"/>
      <c r="D623" s="67" t="inlineStr"/>
      <c r="E623" s="68" t="n">
        <v>0</v>
      </c>
      <c r="F623" s="69">
        <f>SUMIFS(الاضافة!$G$7:$G$60000,الاضافة!$H$7:$H$60000,"*اضاف*",الاضافة!$E$7:$E$60000,'أرصدة المخزن'!C623)</f>
        <v/>
      </c>
      <c r="G623" s="69">
        <f>SUMIFS(الصرف!$H$7:$H$60000,الصرف!$F$7:$F$60000,'أرصدة المخزن'!C623)</f>
        <v/>
      </c>
      <c r="H623" s="70">
        <f>E623+F623-G623</f>
        <v/>
      </c>
      <c r="I623" s="9" t="n"/>
      <c r="J623" s="9" t="n"/>
      <c r="M623" s="140" t="inlineStr">
        <is>
          <t>لفة خرطوم مورفو 400م 30سم PC</t>
        </is>
      </c>
    </row>
    <row r="624" hidden="1" ht="24.6" customFormat="1" customHeight="1" s="140">
      <c r="A624" s="65" t="n">
        <v>10010621</v>
      </c>
      <c r="B624" s="66" t="inlineStr">
        <is>
          <t>أدوات كهربائية</t>
        </is>
      </c>
      <c r="C624" s="67" t="inlineStr"/>
      <c r="D624" s="67" t="inlineStr"/>
      <c r="E624" s="68" t="n">
        <v>0</v>
      </c>
      <c r="F624" s="69">
        <f>SUMIFS(الاضافة!$G$7:$G$60000,الاضافة!$H$7:$H$60000,"*اضاف*",الاضافة!$E$7:$E$60000,'أرصدة المخزن'!C624)</f>
        <v/>
      </c>
      <c r="G624" s="69">
        <f>SUMIFS(الصرف!$H$7:$H$60000,الصرف!$F$7:$F$60000,'أرصدة المخزن'!C624)</f>
        <v/>
      </c>
      <c r="H624" s="70">
        <f>E624+F624-G624</f>
        <v/>
      </c>
      <c r="I624" s="9" t="n"/>
      <c r="J624" s="9" t="n"/>
      <c r="M624" s="140" t="inlineStr">
        <is>
          <t>لفة خرطوم مورفو 400ممتر 50سم PC</t>
        </is>
      </c>
    </row>
    <row r="625" hidden="1" ht="24.6" customFormat="1" customHeight="1" s="140">
      <c r="A625" s="65" t="n">
        <v>10010622</v>
      </c>
      <c r="B625" s="66" t="inlineStr">
        <is>
          <t>أدوات كهربائية</t>
        </is>
      </c>
      <c r="C625" s="67" t="inlineStr"/>
      <c r="D625" s="67" t="inlineStr"/>
      <c r="E625" s="68" t="n">
        <v>0</v>
      </c>
      <c r="F625" s="69">
        <f>SUMIFS(الاضافة!$G$7:$G$60000,الاضافة!$H$7:$H$60000,"*اضاف*",الاضافة!$E$7:$E$60000,'أرصدة المخزن'!C625)</f>
        <v/>
      </c>
      <c r="G625" s="69">
        <f>SUMIFS(الصرف!$H$7:$H$60000,الصرف!$F$7:$F$60000,'أرصدة المخزن'!C625)</f>
        <v/>
      </c>
      <c r="H625" s="70">
        <f>E625+F625-G625</f>
        <v/>
      </c>
      <c r="I625" s="9" t="n"/>
      <c r="J625" s="9" t="n"/>
      <c r="M625" s="140" t="inlineStr">
        <is>
          <t>لفة خرطوم50 سم *100 متر</t>
        </is>
      </c>
    </row>
    <row r="626" hidden="1" ht="24.6" customFormat="1" customHeight="1" s="140">
      <c r="A626" s="65" t="n">
        <v>10010623</v>
      </c>
      <c r="B626" s="66" t="inlineStr">
        <is>
          <t>أدوات كهربائية</t>
        </is>
      </c>
      <c r="C626" s="67" t="inlineStr"/>
      <c r="D626" s="67" t="inlineStr"/>
      <c r="E626" s="68" t="n">
        <v>0</v>
      </c>
      <c r="F626" s="69">
        <f>SUMIFS(الاضافة!$G$7:$G$60000,الاضافة!$H$7:$H$60000,"*اضاف*",الاضافة!$E$7:$E$60000,'أرصدة المخزن'!C626)</f>
        <v/>
      </c>
      <c r="G626" s="69">
        <f>SUMIFS(الصرف!$H$7:$H$60000,الصرف!$F$7:$F$60000,'أرصدة المخزن'!C626)</f>
        <v/>
      </c>
      <c r="H626" s="70">
        <f>E626+F626-G626</f>
        <v/>
      </c>
      <c r="I626" s="9" t="n"/>
      <c r="J626" s="9" t="n"/>
      <c r="M626" s="140" t="inlineStr">
        <is>
          <t>لفة خطوم جي ار 30 سم 100 م</t>
        </is>
      </c>
    </row>
    <row r="627" hidden="1" ht="24.6" customFormat="1" customHeight="1" s="140">
      <c r="A627" s="65" t="n">
        <v>10010624</v>
      </c>
      <c r="B627" s="66" t="inlineStr">
        <is>
          <t>أدوات كهربائية</t>
        </is>
      </c>
      <c r="C627" s="67" t="inlineStr"/>
      <c r="D627" s="67" t="inlineStr"/>
      <c r="E627" s="68" t="n">
        <v>0</v>
      </c>
      <c r="F627" s="69">
        <f>SUMIFS(الاضافة!$G$7:$G$60000,الاضافة!$H$7:$H$60000,"*اضاف*",الاضافة!$E$7:$E$60000,'أرصدة المخزن'!C627)</f>
        <v/>
      </c>
      <c r="G627" s="69">
        <f>SUMIFS(الصرف!$H$7:$H$60000,الصرف!$F$7:$F$60000,'أرصدة المخزن'!C627)</f>
        <v/>
      </c>
      <c r="H627" s="70">
        <f>E627+F627-G627</f>
        <v/>
      </c>
      <c r="I627" s="9" t="n"/>
      <c r="J627" s="9" t="n"/>
      <c r="M627" s="140" t="inlineStr">
        <is>
          <t>لفة خطوم فلسكبل 13 ملي</t>
        </is>
      </c>
    </row>
    <row r="628" hidden="1" ht="24.6" customFormat="1" customHeight="1" s="140">
      <c r="A628" s="65" t="n">
        <v>10010625</v>
      </c>
      <c r="B628" s="66" t="inlineStr">
        <is>
          <t>أدوات كهربائية</t>
        </is>
      </c>
      <c r="C628" s="67" t="inlineStr"/>
      <c r="D628" s="67" t="inlineStr"/>
      <c r="E628" s="68" t="n">
        <v>0</v>
      </c>
      <c r="F628" s="69">
        <f>SUMIFS(الاضافة!$G$7:$G$60000,الاضافة!$H$7:$H$60000,"*اضاف*",الاضافة!$E$7:$E$60000,'أرصدة المخزن'!C628)</f>
        <v/>
      </c>
      <c r="G628" s="69">
        <f>SUMIFS(الصرف!$H$7:$H$60000,الصرف!$F$7:$F$60000,'أرصدة المخزن'!C628)</f>
        <v/>
      </c>
      <c r="H628" s="70">
        <f>E628+F628-G628</f>
        <v/>
      </c>
      <c r="I628" s="9" t="n"/>
      <c r="J628" s="9" t="n"/>
      <c r="M628" s="140" t="inlineStr">
        <is>
          <t>لفة سلك  سويدي مصمت 3*3 100 متر</t>
        </is>
      </c>
    </row>
    <row r="629" hidden="1" ht="24.6" customFormat="1" customHeight="1" s="140">
      <c r="A629" s="65" t="n">
        <v>10010626</v>
      </c>
      <c r="B629" s="66" t="inlineStr">
        <is>
          <t>أدوات كهربائية</t>
        </is>
      </c>
      <c r="C629" s="67" t="inlineStr"/>
      <c r="D629" s="67" t="inlineStr"/>
      <c r="E629" s="68" t="n">
        <v>0</v>
      </c>
      <c r="F629" s="69">
        <f>SUMIFS(الاضافة!$G$7:$G$60000,الاضافة!$H$7:$H$60000,"*اضاف*",الاضافة!$E$7:$E$60000,'أرصدة المخزن'!C629)</f>
        <v/>
      </c>
      <c r="G629" s="69">
        <f>SUMIFS(الصرف!$H$7:$H$60000,الصرف!$F$7:$F$60000,'أرصدة المخزن'!C629)</f>
        <v/>
      </c>
      <c r="H629" s="70">
        <f>E629+F629-G629</f>
        <v/>
      </c>
      <c r="I629" s="9" t="n"/>
      <c r="J629" s="9" t="n"/>
      <c r="M629" s="140" t="inlineStr">
        <is>
          <t>لفة سلك 1 ملي</t>
        </is>
      </c>
    </row>
    <row r="630" hidden="1" ht="24.6" customFormat="1" customHeight="1" s="140">
      <c r="A630" s="65" t="n">
        <v>10010627</v>
      </c>
      <c r="B630" s="66" t="inlineStr">
        <is>
          <t>أدوات كهربائية</t>
        </is>
      </c>
      <c r="C630" s="67" t="inlineStr"/>
      <c r="D630" s="67" t="inlineStr"/>
      <c r="E630" s="68" t="n">
        <v>0</v>
      </c>
      <c r="F630" s="69">
        <f>SUMIFS(الاضافة!$G$7:$G$60000,الاضافة!$H$7:$H$60000,"*اضاف*",الاضافة!$E$7:$E$60000,'أرصدة المخزن'!C630)</f>
        <v/>
      </c>
      <c r="G630" s="69">
        <f>SUMIFS(الصرف!$H$7:$H$60000,الصرف!$F$7:$F$60000,'أرصدة المخزن'!C630)</f>
        <v/>
      </c>
      <c r="H630" s="70">
        <f>E630+F630-G630</f>
        <v/>
      </c>
      <c r="I630" s="9" t="n"/>
      <c r="J630" s="9" t="n"/>
      <c r="M630" s="140" t="inlineStr">
        <is>
          <t>لفة سلك 1.5مم</t>
        </is>
      </c>
    </row>
    <row r="631" hidden="1" ht="24.6" customFormat="1" customHeight="1" s="140">
      <c r="A631" s="65" t="n">
        <v>10010628</v>
      </c>
      <c r="B631" s="66" t="inlineStr">
        <is>
          <t>أدوات كهربائية</t>
        </is>
      </c>
      <c r="C631" s="67" t="inlineStr"/>
      <c r="D631" s="67" t="inlineStr"/>
      <c r="E631" s="68" t="n">
        <v>0</v>
      </c>
      <c r="F631" s="69">
        <f>SUMIFS(الاضافة!$G$7:$G$60000,الاضافة!$H$7:$H$60000,"*اضاف*",الاضافة!$E$7:$E$60000,'أرصدة المخزن'!C631)</f>
        <v/>
      </c>
      <c r="G631" s="69">
        <f>SUMIFS(الصرف!$H$7:$H$60000,الصرف!$F$7:$F$60000,'أرصدة المخزن'!C631)</f>
        <v/>
      </c>
      <c r="H631" s="70">
        <f>E631+F631-G631</f>
        <v/>
      </c>
      <c r="I631" s="9" t="n"/>
      <c r="J631" s="9" t="n"/>
      <c r="M631" s="140" t="inlineStr">
        <is>
          <t>لفة سلك 100 م ترمو 3*3</t>
        </is>
      </c>
    </row>
    <row r="632" hidden="1" ht="24.6" customFormat="1" customHeight="1" s="140">
      <c r="A632" s="65" t="n">
        <v>10010629</v>
      </c>
      <c r="B632" s="66" t="inlineStr">
        <is>
          <t>أدوات كهربائية</t>
        </is>
      </c>
      <c r="C632" s="67" t="inlineStr"/>
      <c r="D632" s="67" t="inlineStr"/>
      <c r="E632" s="68" t="n">
        <v>0</v>
      </c>
      <c r="F632" s="69">
        <f>SUMIFS(الاضافة!$G$7:$G$60000,الاضافة!$H$7:$H$60000,"*اضاف*",الاضافة!$E$7:$E$60000,'أرصدة المخزن'!C632)</f>
        <v/>
      </c>
      <c r="G632" s="69">
        <f>SUMIFS(الصرف!$H$7:$H$60000,الصرف!$F$7:$F$60000,'أرصدة المخزن'!C632)</f>
        <v/>
      </c>
      <c r="H632" s="70">
        <f>E632+F632-G632</f>
        <v/>
      </c>
      <c r="I632" s="9" t="n"/>
      <c r="J632" s="9" t="n"/>
      <c r="M632" s="140" t="inlineStr">
        <is>
          <t>لفة سلك 2 مم</t>
        </is>
      </c>
    </row>
    <row r="633" hidden="1" ht="24.6" customFormat="1" customHeight="1" s="140">
      <c r="A633" s="65" t="n">
        <v>10010630</v>
      </c>
      <c r="B633" s="72" t="inlineStr">
        <is>
          <t>أدوات كهربائية</t>
        </is>
      </c>
      <c r="C633" s="67" t="inlineStr"/>
      <c r="D633" s="67" t="inlineStr"/>
      <c r="E633" s="71" t="n">
        <v>0</v>
      </c>
      <c r="F633" s="69">
        <f>SUMIFS(الاضافة!$G$7:$G$60000,الاضافة!$H$7:$H$60000,"*اضاف*",الاضافة!$E$7:$E$60000,'أرصدة المخزن'!C633)</f>
        <v/>
      </c>
      <c r="G633" s="69">
        <f>SUMIFS(الصرف!$H$7:$H$60000,الصرف!$F$7:$F$60000,'أرصدة المخزن'!C633)</f>
        <v/>
      </c>
      <c r="H633" s="70">
        <f>E633+F633-G633</f>
        <v/>
      </c>
      <c r="I633" s="9" t="n"/>
      <c r="J633" s="9" t="n"/>
      <c r="M633" s="140" t="inlineStr">
        <is>
          <t>لفة سلك 3 ملي</t>
        </is>
      </c>
    </row>
    <row r="634" hidden="1" ht="24.6" customFormat="1" customHeight="1" s="140">
      <c r="A634" s="65" t="n">
        <v>10010631</v>
      </c>
      <c r="B634" s="72" t="inlineStr">
        <is>
          <t>أدوات كهربائية</t>
        </is>
      </c>
      <c r="C634" s="67" t="inlineStr"/>
      <c r="D634" s="67" t="inlineStr"/>
      <c r="E634" s="71" t="n">
        <v>0</v>
      </c>
      <c r="F634" s="69">
        <f>SUMIFS(الاضافة!$G$7:$G$60000,الاضافة!$H$7:$H$60000,"*اضاف*",الاضافة!$E$7:$E$60000,'أرصدة المخزن'!C634)</f>
        <v/>
      </c>
      <c r="G634" s="69">
        <f>SUMIFS(الصرف!$H$7:$H$60000,الصرف!$F$7:$F$60000,'أرصدة المخزن'!C634)</f>
        <v/>
      </c>
      <c r="H634" s="70">
        <f>E634+F634-G634</f>
        <v/>
      </c>
      <c r="I634" s="9" t="n"/>
      <c r="J634" s="9" t="n"/>
      <c r="M634" s="140" t="inlineStr">
        <is>
          <t>لفة سلك ازرق مستلزمات الصيانة</t>
        </is>
      </c>
    </row>
    <row r="635" hidden="1" ht="24.6" customFormat="1" customHeight="1" s="140">
      <c r="A635" s="65" t="n">
        <v>10010632</v>
      </c>
      <c r="B635" s="72" t="inlineStr">
        <is>
          <t>أدوات كهربائية</t>
        </is>
      </c>
      <c r="C635" s="67" t="inlineStr"/>
      <c r="D635" s="67" t="inlineStr"/>
      <c r="E635" s="71" t="n">
        <v>0</v>
      </c>
      <c r="F635" s="69">
        <f>SUMIFS(الاضافة!$G$7:$G$60000,الاضافة!$H$7:$H$60000,"*اضاف*",الاضافة!$E$7:$E$60000,'أرصدة المخزن'!C635)</f>
        <v/>
      </c>
      <c r="G635" s="69">
        <f>SUMIFS(الصرف!$H$7:$H$60000,الصرف!$F$7:$F$60000,'أرصدة المخزن'!C635)</f>
        <v/>
      </c>
      <c r="H635" s="70">
        <f>E635+F635-G635</f>
        <v/>
      </c>
      <c r="I635" s="9" t="n"/>
      <c r="J635" s="9" t="n"/>
      <c r="M635" s="140" t="inlineStr">
        <is>
          <t>لفة سلك ترمو 3*1  100 متر</t>
        </is>
      </c>
    </row>
    <row r="636" hidden="1" ht="24.6" customFormat="1" customHeight="1" s="140">
      <c r="A636" s="65" t="n">
        <v>10010633</v>
      </c>
      <c r="B636" s="72" t="inlineStr">
        <is>
          <t>أدوات كهربائية</t>
        </is>
      </c>
      <c r="C636" s="67" t="inlineStr"/>
      <c r="D636" s="67" t="inlineStr"/>
      <c r="E636" s="71" t="n">
        <v>0</v>
      </c>
      <c r="F636" s="69">
        <f>SUMIFS(الاضافة!$G$7:$G$60000,الاضافة!$H$7:$H$60000,"*اضاف*",الاضافة!$E$7:$E$60000,'أرصدة المخزن'!C636)</f>
        <v/>
      </c>
      <c r="G636" s="69">
        <f>SUMIFS(الصرف!$H$7:$H$60000,الصرف!$F$7:$F$60000,'أرصدة المخزن'!C636)</f>
        <v/>
      </c>
      <c r="H636" s="70">
        <f>E636+F636-G636</f>
        <v/>
      </c>
      <c r="I636" s="9" t="n"/>
      <c r="J636" s="9" t="n"/>
      <c r="M636" s="140" t="inlineStr">
        <is>
          <t>لفة سلك ترمو4* 16 ملي</t>
        </is>
      </c>
    </row>
    <row r="637" hidden="1" ht="24.6" customFormat="1" customHeight="1" s="140">
      <c r="A637" s="65" t="n">
        <v>10010634</v>
      </c>
      <c r="B637" s="72" t="inlineStr">
        <is>
          <t>أدوات كهربائية</t>
        </is>
      </c>
      <c r="C637" s="67" t="inlineStr"/>
      <c r="D637" s="67" t="inlineStr"/>
      <c r="E637" s="71" t="n">
        <v>0</v>
      </c>
      <c r="F637" s="69">
        <f>SUMIFS(الاضافة!$G$7:$G$60000,الاضافة!$H$7:$H$60000,"*اضاف*",الاضافة!$E$7:$E$60000,'أرصدة المخزن'!C637)</f>
        <v/>
      </c>
      <c r="G637" s="69">
        <f>SUMIFS(الصرف!$H$7:$H$60000,الصرف!$F$7:$F$60000,'أرصدة المخزن'!C637)</f>
        <v/>
      </c>
      <c r="H637" s="70">
        <f>E637+F637-G637</f>
        <v/>
      </c>
      <c r="I637" s="9" t="n"/>
      <c r="J637" s="9" t="n"/>
      <c r="M637" s="140" t="inlineStr">
        <is>
          <t>لفة سلك سويدي 2*4 بالمتر</t>
        </is>
      </c>
    </row>
    <row r="638" hidden="1" ht="24.6" customFormat="1" customHeight="1" s="140">
      <c r="A638" s="65" t="n">
        <v>10010635</v>
      </c>
      <c r="B638" s="72" t="inlineStr">
        <is>
          <t>أدوات كهربائية</t>
        </is>
      </c>
      <c r="C638" s="67" t="inlineStr"/>
      <c r="D638" s="67" t="inlineStr"/>
      <c r="E638" s="71" t="n">
        <v>0</v>
      </c>
      <c r="F638" s="69">
        <f>SUMIFS(الاضافة!$G$7:$G$60000,الاضافة!$H$7:$H$60000,"*اضاف*",الاضافة!$E$7:$E$60000,'أرصدة المخزن'!C638)</f>
        <v/>
      </c>
      <c r="G638" s="69">
        <f>SUMIFS(الصرف!$H$7:$H$60000,الصرف!$F$7:$F$60000,'أرصدة المخزن'!C638)</f>
        <v/>
      </c>
      <c r="H638" s="70">
        <f>E638+F638-G638</f>
        <v/>
      </c>
      <c r="I638" s="9" t="n"/>
      <c r="J638" s="9" t="n"/>
      <c r="M638" s="140" t="inlineStr">
        <is>
          <t>لفة سنفرة خشنة</t>
        </is>
      </c>
    </row>
    <row r="639" hidden="1" ht="24.6" customFormat="1" customHeight="1" s="140">
      <c r="A639" s="65" t="n">
        <v>10010636</v>
      </c>
      <c r="B639" s="72" t="inlineStr">
        <is>
          <t>أدوات كهربائية</t>
        </is>
      </c>
      <c r="C639" s="67" t="inlineStr"/>
      <c r="D639" s="67" t="inlineStr"/>
      <c r="E639" s="71" t="n">
        <v>0</v>
      </c>
      <c r="F639" s="69">
        <f>SUMIFS(الاضافة!$G$7:$G$60000,الاضافة!$H$7:$H$60000,"*اضاف*",الاضافة!$E$7:$E$60000,'أرصدة المخزن'!C639)</f>
        <v/>
      </c>
      <c r="G639" s="69">
        <f>SUMIFS(الصرف!$H$7:$H$60000,الصرف!$F$7:$F$60000,'أرصدة المخزن'!C639)</f>
        <v/>
      </c>
      <c r="H639" s="70">
        <f>E639+F639-G639</f>
        <v/>
      </c>
      <c r="I639" s="9" t="n"/>
      <c r="J639" s="9" t="n"/>
      <c r="M639" s="140" t="inlineStr">
        <is>
          <t>لفة شريط لحام 10 بكرات</t>
        </is>
      </c>
    </row>
    <row r="640" hidden="1" ht="24.6" customFormat="1" customHeight="1" s="140">
      <c r="A640" s="65" t="n">
        <v>10010637</v>
      </c>
      <c r="B640" s="72" t="inlineStr">
        <is>
          <t>أدوات كهربائية</t>
        </is>
      </c>
      <c r="C640" s="67" t="inlineStr"/>
      <c r="D640" s="67" t="inlineStr"/>
      <c r="E640" s="71" t="n">
        <v>0</v>
      </c>
      <c r="F640" s="69">
        <f>SUMIFS(الاضافة!$G$7:$G$60000,الاضافة!$H$7:$H$60000,"*اضاف*",الاضافة!$E$7:$E$60000,'أرصدة المخزن'!C640)</f>
        <v/>
      </c>
      <c r="G640" s="69">
        <f>SUMIFS(الصرف!$H$7:$H$60000,الصرف!$F$7:$F$60000,'أرصدة المخزن'!C640)</f>
        <v/>
      </c>
      <c r="H640" s="70">
        <f>E640+F640-G640</f>
        <v/>
      </c>
      <c r="I640" s="9" t="n"/>
      <c r="J640" s="9" t="n"/>
      <c r="M640" s="140" t="inlineStr">
        <is>
          <t>لفة كابل سويدي ترمو بلاستك 2*2</t>
        </is>
      </c>
    </row>
    <row r="641" hidden="1" ht="24.6" customFormat="1" customHeight="1" s="140">
      <c r="A641" s="65" t="n">
        <v>10010638</v>
      </c>
      <c r="B641" s="72" t="inlineStr">
        <is>
          <t>أدوات كهربائية</t>
        </is>
      </c>
      <c r="C641" s="67" t="inlineStr"/>
      <c r="D641" s="67" t="inlineStr"/>
      <c r="E641" s="71" t="n">
        <v>0</v>
      </c>
      <c r="F641" s="69">
        <f>SUMIFS(الاضافة!$G$7:$G$60000,الاضافة!$H$7:$H$60000,"*اضاف*",الاضافة!$E$7:$E$60000,'أرصدة المخزن'!C641)</f>
        <v/>
      </c>
      <c r="G641" s="69">
        <f>SUMIFS(الصرف!$H$7:$H$60000,الصرف!$F$7:$F$60000,'أرصدة المخزن'!C641)</f>
        <v/>
      </c>
      <c r="H641" s="70">
        <f>E641+F641-G641</f>
        <v/>
      </c>
      <c r="I641" s="9" t="n"/>
      <c r="J641" s="9" t="n"/>
      <c r="M641" s="140" t="inlineStr">
        <is>
          <t>لفة كابل سويدي ترمو بلاستك 2*3</t>
        </is>
      </c>
    </row>
    <row r="642" hidden="1" ht="24.6" customFormat="1" customHeight="1" s="140">
      <c r="A642" s="65" t="n">
        <v>10010639</v>
      </c>
      <c r="B642" s="72" t="inlineStr">
        <is>
          <t>أدوات كهربائية</t>
        </is>
      </c>
      <c r="C642" s="67" t="inlineStr"/>
      <c r="D642" s="67" t="inlineStr"/>
      <c r="E642" s="71" t="n">
        <v>0</v>
      </c>
      <c r="F642" s="69">
        <f>SUMIFS(الاضافة!$G$7:$G$60000,الاضافة!$H$7:$H$60000,"*اضاف*",الاضافة!$E$7:$E$60000,'أرصدة المخزن'!C642)</f>
        <v/>
      </c>
      <c r="G642" s="69">
        <f>SUMIFS(الصرف!$H$7:$H$60000,الصرف!$F$7:$F$60000,'أرصدة المخزن'!C642)</f>
        <v/>
      </c>
      <c r="H642" s="70">
        <f>E642+F642-G642</f>
        <v/>
      </c>
      <c r="I642" s="9" t="n"/>
      <c r="J642" s="9" t="n"/>
      <c r="M642" s="140" t="inlineStr">
        <is>
          <t>لفة كابل سويدي ترمو بلاستك 2*4 متر100</t>
        </is>
      </c>
    </row>
    <row r="643" hidden="1" ht="24.6" customFormat="1" customHeight="1" s="140">
      <c r="A643" s="65" t="n">
        <v>10010640</v>
      </c>
      <c r="B643" s="72" t="inlineStr">
        <is>
          <t>أدوات كهربائية</t>
        </is>
      </c>
      <c r="C643" s="67" t="inlineStr"/>
      <c r="D643" s="67" t="inlineStr"/>
      <c r="E643" s="71" t="n">
        <v>0</v>
      </c>
      <c r="F643" s="69">
        <f>SUMIFS(الاضافة!$G$7:$G$60000,الاضافة!$H$7:$H$60000,"*اضاف*",الاضافة!$E$7:$E$60000,'أرصدة المخزن'!C643)</f>
        <v/>
      </c>
      <c r="G643" s="69">
        <f>SUMIFS(الصرف!$H$7:$H$60000,الصرف!$F$7:$F$60000,'أرصدة المخزن'!C643)</f>
        <v/>
      </c>
      <c r="H643" s="70">
        <f>E643+F643-G643</f>
        <v/>
      </c>
      <c r="I643" s="9" t="n"/>
      <c r="J643" s="9" t="n"/>
      <c r="M643" s="140" t="inlineStr">
        <is>
          <t>لفة كابل سويدي ترمو بلاستك 2*6</t>
        </is>
      </c>
    </row>
    <row r="644" hidden="1" ht="24.6" customFormat="1" customHeight="1" s="140">
      <c r="A644" s="65" t="n">
        <v>10010641</v>
      </c>
      <c r="B644" s="72" t="inlineStr">
        <is>
          <t>أدوات كهربائية</t>
        </is>
      </c>
      <c r="C644" s="67" t="inlineStr"/>
      <c r="D644" s="67" t="inlineStr"/>
      <c r="E644" s="71" t="n">
        <v>0</v>
      </c>
      <c r="F644" s="69">
        <f>SUMIFS(الاضافة!$G$7:$G$60000,الاضافة!$H$7:$H$60000,"*اضاف*",الاضافة!$E$7:$E$60000,'أرصدة المخزن'!C644)</f>
        <v/>
      </c>
      <c r="G644" s="69">
        <f>SUMIFS(الصرف!$H$7:$H$60000,الصرف!$F$7:$F$60000,'أرصدة المخزن'!C644)</f>
        <v/>
      </c>
      <c r="H644" s="70">
        <f>E644+F644-G644</f>
        <v/>
      </c>
      <c r="I644" s="9" t="n"/>
      <c r="J644" s="9" t="n"/>
      <c r="M644" s="140" t="inlineStr">
        <is>
          <t>لقمة 4/3 ابي تي مكوة اللحام</t>
        </is>
      </c>
    </row>
    <row r="645" hidden="1" ht="24.6" customFormat="1" customHeight="1" s="140">
      <c r="A645" s="65" t="n">
        <v>10010642</v>
      </c>
      <c r="B645" s="72" t="inlineStr">
        <is>
          <t>أدوات كهربائية</t>
        </is>
      </c>
      <c r="C645" s="67" t="inlineStr"/>
      <c r="D645" s="67" t="inlineStr"/>
      <c r="E645" s="71" t="n">
        <v>0</v>
      </c>
      <c r="F645" s="69">
        <f>SUMIFS(الاضافة!$G$7:$G$60000,الاضافة!$H$7:$H$60000,"*اضاف*",الاضافة!$E$7:$E$60000,'أرصدة المخزن'!C645)</f>
        <v/>
      </c>
      <c r="G645" s="69">
        <f>SUMIFS(الصرف!$H$7:$H$60000,الصرف!$F$7:$F$60000,'أرصدة المخزن'!C645)</f>
        <v/>
      </c>
      <c r="H645" s="70">
        <f>E645+F645-G645</f>
        <v/>
      </c>
      <c r="I645" s="9" t="n"/>
      <c r="J645" s="9" t="n"/>
      <c r="M645" s="140" t="inlineStr">
        <is>
          <t>لقمة بريزة</t>
        </is>
      </c>
    </row>
    <row r="646" hidden="1" ht="24.6" customFormat="1" customHeight="1" s="140">
      <c r="A646" s="65" t="n">
        <v>10010643</v>
      </c>
      <c r="B646" s="72" t="inlineStr">
        <is>
          <t>أدوات كهربائية</t>
        </is>
      </c>
      <c r="C646" s="67" t="inlineStr"/>
      <c r="D646" s="67" t="inlineStr"/>
      <c r="E646" s="71" t="n">
        <v>0</v>
      </c>
      <c r="F646" s="69">
        <f>SUMIFS(الاضافة!$G$7:$G$60000,الاضافة!$H$7:$H$60000,"*اضاف*",الاضافة!$E$7:$E$60000,'أرصدة المخزن'!C646)</f>
        <v/>
      </c>
      <c r="G646" s="69">
        <f>SUMIFS(الصرف!$H$7:$H$60000,الصرف!$F$7:$F$60000,'أرصدة المخزن'!C646)</f>
        <v/>
      </c>
      <c r="H646" s="70">
        <f>E646+F646-G646</f>
        <v/>
      </c>
      <c r="I646" s="9" t="n"/>
      <c r="J646" s="9" t="n"/>
      <c r="M646" s="140" t="inlineStr">
        <is>
          <t>لقمة جرس</t>
        </is>
      </c>
    </row>
    <row r="647" hidden="1" ht="24.6" customFormat="1" customHeight="1" s="140">
      <c r="A647" s="65" t="n">
        <v>10010644</v>
      </c>
      <c r="B647" s="72" t="inlineStr">
        <is>
          <t>أدوات كهربائية</t>
        </is>
      </c>
      <c r="C647" s="67" t="inlineStr"/>
      <c r="D647" s="67" t="inlineStr"/>
      <c r="E647" s="71" t="n">
        <v>0</v>
      </c>
      <c r="F647" s="69">
        <f>SUMIFS(الاضافة!$G$7:$G$60000,الاضافة!$H$7:$H$60000,"*اضاف*",الاضافة!$E$7:$E$60000,'أرصدة المخزن'!C647)</f>
        <v/>
      </c>
      <c r="G647" s="69">
        <f>SUMIFS(الصرف!$H$7:$H$60000,الصرف!$F$7:$F$60000,'أرصدة المخزن'!C647)</f>
        <v/>
      </c>
      <c r="H647" s="70">
        <f>E647+F647-G647</f>
        <v/>
      </c>
      <c r="I647" s="9" t="n"/>
      <c r="J647" s="9" t="n"/>
      <c r="M647" s="140" t="inlineStr">
        <is>
          <t>لمبة 8 وات</t>
        </is>
      </c>
    </row>
    <row r="648" hidden="1" ht="24.6" customFormat="1" customHeight="1" s="140">
      <c r="A648" s="65" t="n">
        <v>10010645</v>
      </c>
      <c r="B648" s="72" t="inlineStr">
        <is>
          <t>أدوات كهربائية</t>
        </is>
      </c>
      <c r="C648" s="67" t="inlineStr"/>
      <c r="D648" s="67" t="inlineStr"/>
      <c r="E648" s="71" t="n">
        <v>0</v>
      </c>
      <c r="F648" s="69">
        <f>SUMIFS(الاضافة!$G$7:$G$60000,الاضافة!$H$7:$H$60000,"*اضاف*",الاضافة!$E$7:$E$60000,'أرصدة المخزن'!C648)</f>
        <v/>
      </c>
      <c r="G648" s="69">
        <f>SUMIFS(الصرف!$H$7:$H$60000,الصرف!$F$7:$F$60000,'أرصدة المخزن'!C648)</f>
        <v/>
      </c>
      <c r="H648" s="70">
        <f>E648+F648-G648</f>
        <v/>
      </c>
      <c r="I648" s="9" t="n"/>
      <c r="J648" s="9" t="n"/>
      <c r="M648" s="140" t="inlineStr">
        <is>
          <t>لمبة 9 وات</t>
        </is>
      </c>
    </row>
    <row r="649" hidden="1" ht="24.6" customFormat="1" customHeight="1" s="140">
      <c r="A649" s="65" t="n">
        <v>10010646</v>
      </c>
      <c r="B649" s="72" t="inlineStr">
        <is>
          <t>أدوات كهربائية</t>
        </is>
      </c>
      <c r="C649" s="67" t="inlineStr"/>
      <c r="D649" s="67" t="inlineStr"/>
      <c r="E649" s="71" t="n">
        <v>0</v>
      </c>
      <c r="F649" s="69">
        <f>SUMIFS(الاضافة!$G$7:$G$60000,الاضافة!$H$7:$H$60000,"*اضاف*",الاضافة!$E$7:$E$60000,'أرصدة المخزن'!C649)</f>
        <v/>
      </c>
      <c r="G649" s="69">
        <f>SUMIFS(الصرف!$H$7:$H$60000,الصرف!$F$7:$F$60000,'أرصدة المخزن'!C649)</f>
        <v/>
      </c>
      <c r="H649" s="70">
        <f>E649+F649-G649</f>
        <v/>
      </c>
      <c r="I649" s="9" t="n"/>
      <c r="J649" s="9" t="n"/>
      <c r="M649" s="140" t="inlineStr">
        <is>
          <t>لمبة ابليك شوكة 5 وات كاس كعب كبير</t>
        </is>
      </c>
    </row>
    <row r="650" hidden="1" ht="24.6" customFormat="1" customHeight="1" s="140">
      <c r="A650" s="65" t="n">
        <v>10010647</v>
      </c>
      <c r="B650" s="72" t="inlineStr">
        <is>
          <t>أدوات كهربائية</t>
        </is>
      </c>
      <c r="C650" s="67" t="inlineStr"/>
      <c r="D650" s="67" t="inlineStr"/>
      <c r="E650" s="71" t="n">
        <v>0</v>
      </c>
      <c r="F650" s="69">
        <f>SUMIFS(الاضافة!$G$7:$G$60000,الاضافة!$H$7:$H$60000,"*اضاف*",الاضافة!$E$7:$E$60000,'أرصدة المخزن'!C650)</f>
        <v/>
      </c>
      <c r="G650" s="69">
        <f>SUMIFS(الصرف!$H$7:$H$60000,الصرف!$F$7:$F$60000,'أرصدة المخزن'!C650)</f>
        <v/>
      </c>
      <c r="H650" s="70">
        <f>E650+F650-G650</f>
        <v/>
      </c>
      <c r="I650" s="9" t="n"/>
      <c r="J650" s="9" t="n"/>
      <c r="M650" s="140" t="inlineStr">
        <is>
          <t>لمبة اليوس 7 وات الترا ورم</t>
        </is>
      </c>
    </row>
    <row r="651" hidden="1" ht="24.6" customFormat="1" customHeight="1" s="140">
      <c r="A651" s="65" t="n">
        <v>10010648</v>
      </c>
      <c r="B651" s="66" t="inlineStr">
        <is>
          <t>أدوات كهربائية</t>
        </is>
      </c>
      <c r="C651" s="67" t="inlineStr"/>
      <c r="D651" s="67" t="inlineStr"/>
      <c r="E651" s="68" t="n">
        <v>0</v>
      </c>
      <c r="F651" s="69">
        <f>SUMIFS(الاضافة!$G$7:$G$60000,الاضافة!$H$7:$H$60000,"*اضاف*",الاضافة!$E$7:$E$60000,'أرصدة المخزن'!C651)</f>
        <v/>
      </c>
      <c r="G651" s="69">
        <f>SUMIFS(الصرف!$H$7:$H$60000,الصرف!$F$7:$F$60000,'أرصدة المخزن'!C651)</f>
        <v/>
      </c>
      <c r="H651" s="70">
        <f>E651+F651-G651</f>
        <v/>
      </c>
      <c r="I651" s="9" t="n"/>
      <c r="J651" s="9" t="n"/>
      <c r="M651" s="140" t="inlineStr">
        <is>
          <t>لمبة بيان</t>
        </is>
      </c>
    </row>
    <row r="652" hidden="1" ht="24.6" customFormat="1" customHeight="1" s="140">
      <c r="A652" s="65" t="n">
        <v>10010649</v>
      </c>
      <c r="B652" s="66" t="inlineStr">
        <is>
          <t>أدوات كهربائية</t>
        </is>
      </c>
      <c r="C652" s="67" t="inlineStr"/>
      <c r="D652" s="67" t="inlineStr"/>
      <c r="E652" s="68" t="n">
        <v>0</v>
      </c>
      <c r="F652" s="69">
        <f>SUMIFS(الاضافة!$G$7:$G$60000,الاضافة!$H$7:$H$60000,"*اضاف*",الاضافة!$E$7:$E$60000,'أرصدة المخزن'!C652)</f>
        <v/>
      </c>
      <c r="G652" s="69">
        <f>SUMIFS(الصرف!$H$7:$H$60000,الصرف!$F$7:$F$60000,'أرصدة المخزن'!C652)</f>
        <v/>
      </c>
      <c r="H652" s="70">
        <f>E652+F652-G652</f>
        <v/>
      </c>
      <c r="I652" s="9" t="n"/>
      <c r="J652" s="9" t="n"/>
      <c r="M652" s="140" t="inlineStr">
        <is>
          <t>لمبة سويدي 100 وات</t>
        </is>
      </c>
    </row>
    <row r="653" hidden="1" ht="24.6" customFormat="1" customHeight="1" s="140">
      <c r="A653" s="65" t="n">
        <v>10010650</v>
      </c>
      <c r="B653" s="66" t="inlineStr">
        <is>
          <t>أدوات كهربائية</t>
        </is>
      </c>
      <c r="C653" s="67" t="inlineStr"/>
      <c r="D653" s="67" t="inlineStr"/>
      <c r="E653" s="68" t="n">
        <v>0</v>
      </c>
      <c r="F653" s="69">
        <f>SUMIFS(الاضافة!$G$7:$G$60000,الاضافة!$H$7:$H$60000,"*اضاف*",الاضافة!$E$7:$E$60000,'أرصدة المخزن'!C653)</f>
        <v/>
      </c>
      <c r="G653" s="69">
        <f>SUMIFS(الصرف!$H$7:$H$60000,الصرف!$F$7:$F$60000,'أرصدة المخزن'!C653)</f>
        <v/>
      </c>
      <c r="H653" s="70">
        <f>E653+F653-G653</f>
        <v/>
      </c>
      <c r="I653" s="9" t="n"/>
      <c r="J653" s="9" t="n"/>
      <c r="M653" s="140" t="inlineStr">
        <is>
          <t>لوح 200*10*2 سم</t>
        </is>
      </c>
    </row>
    <row r="654" hidden="1" ht="24.6" customFormat="1" customHeight="1" s="140">
      <c r="A654" s="65" t="n">
        <v>10010651</v>
      </c>
      <c r="B654" s="72" t="inlineStr">
        <is>
          <t>أدوات كهربائية</t>
        </is>
      </c>
      <c r="C654" s="67" t="inlineStr"/>
      <c r="D654" s="67" t="inlineStr"/>
      <c r="E654" s="68" t="n">
        <v>0</v>
      </c>
      <c r="F654" s="69">
        <f>SUMIFS(الاضافة!$G$7:$G$60000,الاضافة!$H$7:$H$60000,"*اضاف*",الاضافة!$E$7:$E$60000,'أرصدة المخزن'!C654)</f>
        <v/>
      </c>
      <c r="G654" s="69">
        <f>SUMIFS(الصرف!$H$7:$H$60000,الصرف!$F$7:$F$60000,'أرصدة المخزن'!C654)</f>
        <v/>
      </c>
      <c r="H654" s="70">
        <f>E654+F654-G654</f>
        <v/>
      </c>
      <c r="I654" s="9" t="n"/>
      <c r="J654" s="9" t="n"/>
      <c r="M654" s="140" t="inlineStr">
        <is>
          <t>لوح 200*7.5*3.5 سم</t>
        </is>
      </c>
    </row>
    <row r="655" hidden="1" ht="24.6" customFormat="1" customHeight="1" s="140">
      <c r="A655" s="65" t="n">
        <v>10010652</v>
      </c>
      <c r="B655" s="72" t="inlineStr">
        <is>
          <t>أدوات كهربائية</t>
        </is>
      </c>
      <c r="C655" s="67" t="inlineStr"/>
      <c r="D655" s="67" t="inlineStr"/>
      <c r="E655" s="68" t="n">
        <v>0</v>
      </c>
      <c r="F655" s="69">
        <f>SUMIFS(الاضافة!$G$7:$G$60000,الاضافة!$H$7:$H$60000,"*اضاف*",الاضافة!$E$7:$E$60000,'أرصدة المخزن'!C655)</f>
        <v/>
      </c>
      <c r="G655" s="69">
        <f>SUMIFS(الصرف!$H$7:$H$60000,الصرف!$F$7:$F$60000,'أرصدة المخزن'!C655)</f>
        <v/>
      </c>
      <c r="H655" s="70">
        <f>E655+F655-G655</f>
        <v/>
      </c>
      <c r="I655" s="9" t="n"/>
      <c r="J655" s="9" t="n"/>
      <c r="M655" s="140" t="inlineStr">
        <is>
          <t>لوح 280*7.5*3.5 سم</t>
        </is>
      </c>
    </row>
    <row r="656" hidden="1" ht="24.6" customFormat="1" customHeight="1" s="140">
      <c r="A656" s="65" t="n">
        <v>10010653</v>
      </c>
      <c r="B656" s="66" t="inlineStr">
        <is>
          <t>أدوات كهربائية</t>
        </is>
      </c>
      <c r="C656" s="67" t="inlineStr"/>
      <c r="D656" s="67" t="inlineStr"/>
      <c r="E656" s="68" t="n">
        <v>0</v>
      </c>
      <c r="F656" s="69">
        <f>SUMIFS(الاضافة!$G$7:$G$60000,الاضافة!$H$7:$H$60000,"*اضاف*",الاضافة!$E$7:$E$60000,'أرصدة المخزن'!C656)</f>
        <v/>
      </c>
      <c r="G656" s="69">
        <f>SUMIFS(الصرف!$H$7:$H$60000,الصرف!$F$7:$F$60000,'أرصدة المخزن'!C656)</f>
        <v/>
      </c>
      <c r="H656" s="70">
        <f>E656+F656-G656</f>
        <v/>
      </c>
      <c r="I656" s="9" t="n"/>
      <c r="J656" s="9" t="n"/>
      <c r="M656" s="140" t="inlineStr">
        <is>
          <t>لوح 300*10*2.5 سم</t>
        </is>
      </c>
    </row>
    <row r="657" hidden="1" ht="24.6" customFormat="1" customHeight="1" s="140">
      <c r="A657" s="65" t="n">
        <v>10010654</v>
      </c>
      <c r="B657" s="66" t="inlineStr">
        <is>
          <t>أدوات كهربائية</t>
        </is>
      </c>
      <c r="C657" s="67" t="inlineStr"/>
      <c r="D657" s="67" t="inlineStr"/>
      <c r="E657" s="68" t="n">
        <v>0</v>
      </c>
      <c r="F657" s="69">
        <f>SUMIFS(الاضافة!$G$7:$G$60000,الاضافة!$H$7:$H$60000,"*اضاف*",الاضافة!$E$7:$E$60000,'أرصدة المخزن'!C657)</f>
        <v/>
      </c>
      <c r="G657" s="69">
        <f>SUMIFS(الصرف!$H$7:$H$60000,الصرف!$F$7:$F$60000,'أرصدة المخزن'!C657)</f>
        <v/>
      </c>
      <c r="H657" s="70">
        <f>E657+F657-G657</f>
        <v/>
      </c>
      <c r="I657" s="9" t="n"/>
      <c r="J657" s="9" t="n"/>
      <c r="M657" s="140" t="inlineStr">
        <is>
          <t>لوح 300*7.5*3.5 سم</t>
        </is>
      </c>
    </row>
    <row r="658" hidden="1" ht="24.6" customFormat="1" customHeight="1" s="140">
      <c r="A658" s="65" t="n">
        <v>10010655</v>
      </c>
      <c r="B658" s="66" t="inlineStr">
        <is>
          <t>أدوات كهربائية</t>
        </is>
      </c>
      <c r="C658" s="67" t="inlineStr"/>
      <c r="D658" s="67" t="inlineStr"/>
      <c r="E658" s="68" t="n">
        <v>0</v>
      </c>
      <c r="F658" s="69">
        <f>SUMIFS(الاضافة!$G$7:$G$60000,الاضافة!$H$7:$H$60000,"*اضاف*",الاضافة!$E$7:$E$60000,'أرصدة المخزن'!C658)</f>
        <v/>
      </c>
      <c r="G658" s="69">
        <f>SUMIFS(الصرف!$H$7:$H$60000,الصرف!$F$7:$F$60000,'أرصدة المخزن'!C658)</f>
        <v/>
      </c>
      <c r="H658" s="70">
        <f>E658+F658-G658</f>
        <v/>
      </c>
      <c r="I658" s="9" t="n"/>
      <c r="J658" s="9" t="n"/>
      <c r="M658" s="140" t="inlineStr">
        <is>
          <t>لوح جبسبورد 60*60</t>
        </is>
      </c>
    </row>
    <row r="659" hidden="1" ht="24.6" customFormat="1" customHeight="1" s="140">
      <c r="A659" s="65" t="n">
        <v>10010656</v>
      </c>
      <c r="B659" s="66" t="inlineStr">
        <is>
          <t>أدوات كهربائية</t>
        </is>
      </c>
      <c r="C659" s="67" t="inlineStr"/>
      <c r="D659" s="67" t="inlineStr"/>
      <c r="E659" s="68" t="n">
        <v>0</v>
      </c>
      <c r="F659" s="69">
        <f>SUMIFS(الاضافة!$G$7:$G$60000,الاضافة!$H$7:$H$60000,"*اضاف*",الاضافة!$E$7:$E$60000,'أرصدة المخزن'!C659)</f>
        <v/>
      </c>
      <c r="G659" s="69">
        <f>SUMIFS(الصرف!$H$7:$H$60000,الصرف!$F$7:$F$60000,'أرصدة المخزن'!C659)</f>
        <v/>
      </c>
      <c r="H659" s="70">
        <f>E659+F659-G659</f>
        <v/>
      </c>
      <c r="I659" s="9" t="n"/>
      <c r="J659" s="9" t="n"/>
      <c r="M659" s="140" t="inlineStr">
        <is>
          <t>لوح كونتر 244*122*2 سم</t>
        </is>
      </c>
    </row>
    <row r="660" hidden="1" ht="24.6" customFormat="1" customHeight="1" s="140">
      <c r="A660" s="65" t="n">
        <v>10010657</v>
      </c>
      <c r="B660" s="66" t="inlineStr">
        <is>
          <t>أدوات كهربائية</t>
        </is>
      </c>
      <c r="C660" s="67" t="inlineStr"/>
      <c r="D660" s="67" t="inlineStr"/>
      <c r="E660" s="68" t="n">
        <v>0</v>
      </c>
      <c r="F660" s="69">
        <f>SUMIFS(الاضافة!$G$7:$G$60000,الاضافة!$H$7:$H$60000,"*اضاف*",الاضافة!$E$7:$E$60000,'أرصدة المخزن'!C660)</f>
        <v/>
      </c>
      <c r="G660" s="69">
        <f>SUMIFS(الصرف!$H$7:$H$60000,الصرف!$F$7:$F$60000,'أرصدة المخزن'!C660)</f>
        <v/>
      </c>
      <c r="H660" s="70">
        <f>E660+F660-G660</f>
        <v/>
      </c>
      <c r="I660" s="25">
        <f>F660+G660-H660</f>
        <v/>
      </c>
      <c r="J660" s="25">
        <f>G660+H660-I660</f>
        <v/>
      </c>
      <c r="M660" s="140" t="inlineStr">
        <is>
          <t>لوحة 14 خط *2</t>
        </is>
      </c>
    </row>
    <row r="661" hidden="1" ht="24.6" customFormat="1" customHeight="1" s="140">
      <c r="A661" s="65" t="n">
        <v>10010658</v>
      </c>
      <c r="B661" s="66" t="inlineStr">
        <is>
          <t>أدوات كهربائية</t>
        </is>
      </c>
      <c r="C661" s="67" t="inlineStr"/>
      <c r="D661" s="67" t="inlineStr"/>
      <c r="E661" s="68" t="n">
        <v>0</v>
      </c>
      <c r="F661" s="69">
        <f>SUMIFS(الاضافة!$G$7:$G$60000,الاضافة!$H$7:$H$60000,"*اضاف*",الاضافة!$E$7:$E$60000,'أرصدة المخزن'!C661)</f>
        <v/>
      </c>
      <c r="G661" s="69">
        <f>SUMIFS(الصرف!$H$7:$H$60000,الصرف!$F$7:$F$60000,'أرصدة المخزن'!C661)</f>
        <v/>
      </c>
      <c r="H661" s="70">
        <f>E661+F661-G661</f>
        <v/>
      </c>
      <c r="I661" s="9" t="n"/>
      <c r="J661" s="9" t="n"/>
      <c r="M661" s="140" t="inlineStr">
        <is>
          <t>لوحة 2 خط هنتر</t>
        </is>
      </c>
    </row>
    <row r="662" hidden="1" ht="24.6" customFormat="1" customHeight="1" s="140">
      <c r="A662" s="65" t="n">
        <v>10010659</v>
      </c>
      <c r="B662" s="66" t="inlineStr">
        <is>
          <t>أدوات كهربائية</t>
        </is>
      </c>
      <c r="C662" s="67" t="inlineStr"/>
      <c r="D662" s="67" t="inlineStr"/>
      <c r="E662" s="68" t="n">
        <v>0</v>
      </c>
      <c r="F662" s="69">
        <f>SUMIFS(الاضافة!$G$7:$G$60000,الاضافة!$H$7:$H$60000,"*اضاف*",الاضافة!$E$7:$E$60000,'أرصدة المخزن'!C662)</f>
        <v/>
      </c>
      <c r="G662" s="69">
        <f>SUMIFS(الصرف!$H$7:$H$60000,الصرف!$F$7:$F$60000,'أرصدة المخزن'!C662)</f>
        <v/>
      </c>
      <c r="H662" s="70">
        <f>E662+F662-G662</f>
        <v/>
      </c>
      <c r="I662" s="9" t="n"/>
      <c r="J662" s="9" t="n"/>
      <c r="M662" s="140" t="inlineStr">
        <is>
          <t>لوحة 4 خط هنتر</t>
        </is>
      </c>
    </row>
    <row r="663" hidden="1" ht="24.6" customFormat="1" customHeight="1" s="140">
      <c r="A663" s="65" t="n">
        <v>10010660</v>
      </c>
      <c r="B663" s="72" t="inlineStr">
        <is>
          <t>أدوات كهربائية</t>
        </is>
      </c>
      <c r="C663" s="67" t="inlineStr"/>
      <c r="D663" s="67" t="inlineStr"/>
      <c r="E663" s="68" t="n">
        <v>0</v>
      </c>
      <c r="F663" s="69">
        <f>SUMIFS(الاضافة!$G$7:$G$60000,الاضافة!$H$7:$H$60000,"*اضاف*",الاضافة!$E$7:$E$60000,'أرصدة المخزن'!C663)</f>
        <v/>
      </c>
      <c r="G663" s="69">
        <f>SUMIFS(الصرف!$H$7:$H$60000,الصرف!$F$7:$F$60000,'أرصدة المخزن'!C663)</f>
        <v/>
      </c>
      <c r="H663" s="70">
        <f>E663+F663-G663</f>
        <v/>
      </c>
      <c r="I663" s="9" t="n"/>
      <c r="J663" s="9" t="n"/>
      <c r="M663" s="140" t="inlineStr">
        <is>
          <t>لوحة كهرباء 40*30</t>
        </is>
      </c>
    </row>
    <row r="664" hidden="1" ht="24.6" customFormat="1" customHeight="1" s="140">
      <c r="A664" s="65" t="n">
        <v>10010661</v>
      </c>
      <c r="B664" s="66" t="inlineStr">
        <is>
          <t>أدوات كهربائية</t>
        </is>
      </c>
      <c r="C664" s="67" t="inlineStr"/>
      <c r="D664" s="67" t="inlineStr"/>
      <c r="E664" s="68" t="n">
        <v>0</v>
      </c>
      <c r="F664" s="69">
        <f>SUMIFS(الاضافة!$G$7:$G$60000,الاضافة!$H$7:$H$60000,"*اضاف*",الاضافة!$E$7:$E$60000,'أرصدة المخزن'!C664)</f>
        <v/>
      </c>
      <c r="G664" s="69">
        <f>SUMIFS(الصرف!$H$7:$H$60000,الصرف!$F$7:$F$60000,'أرصدة المخزن'!C664)</f>
        <v/>
      </c>
      <c r="H664" s="70">
        <f>E664+F664-G664</f>
        <v/>
      </c>
      <c r="I664" s="9" t="n"/>
      <c r="J664" s="9" t="n"/>
      <c r="M664" s="140" t="inlineStr">
        <is>
          <t>لوحة مفاتيح</t>
        </is>
      </c>
    </row>
    <row r="665" hidden="1" ht="24.6" customFormat="1" customHeight="1" s="140">
      <c r="A665" s="65" t="n">
        <v>10010662</v>
      </c>
      <c r="B665" s="66" t="inlineStr">
        <is>
          <t>أدوات كهربائية</t>
        </is>
      </c>
      <c r="C665" s="67" t="inlineStr"/>
      <c r="D665" s="67" t="inlineStr"/>
      <c r="E665" s="68" t="n">
        <v>0</v>
      </c>
      <c r="F665" s="69">
        <f>SUMIFS(الاضافة!$G$7:$G$60000,الاضافة!$H$7:$H$60000,"*اضاف*",الاضافة!$E$7:$E$60000,'أرصدة المخزن'!C665)</f>
        <v/>
      </c>
      <c r="G665" s="69">
        <f>SUMIFS(الصرف!$H$7:$H$60000,الصرف!$F$7:$F$60000,'أرصدة المخزن'!C665)</f>
        <v/>
      </c>
      <c r="H665" s="70">
        <f>E665+F665-G665</f>
        <v/>
      </c>
      <c r="I665" s="9" t="n"/>
      <c r="J665" s="9" t="n"/>
      <c r="M665" s="140" t="inlineStr">
        <is>
          <t>لون مركز اصفر جملي . احمر .اسود .بني.</t>
        </is>
      </c>
    </row>
    <row r="666" hidden="1" ht="24.6" customFormat="1" customHeight="1" s="140">
      <c r="A666" s="65" t="n">
        <v>10010663</v>
      </c>
      <c r="B666" s="66" t="inlineStr">
        <is>
          <t>أدوات كهربائية</t>
        </is>
      </c>
      <c r="C666" s="67" t="inlineStr"/>
      <c r="D666" s="67" t="inlineStr"/>
      <c r="E666" s="68" t="n">
        <v>0</v>
      </c>
      <c r="F666" s="69">
        <f>SUMIFS(الاضافة!$G$7:$G$60000,الاضافة!$H$7:$H$60000,"*اضاف*",الاضافة!$E$7:$E$60000,'أرصدة المخزن'!C666)</f>
        <v/>
      </c>
      <c r="G666" s="69">
        <f>SUMIFS(الصرف!$H$7:$H$60000,الصرف!$F$7:$F$60000,'أرصدة المخزن'!C666)</f>
        <v/>
      </c>
      <c r="H666" s="70">
        <f>E666+F666-G666</f>
        <v/>
      </c>
      <c r="I666" s="9" t="n"/>
      <c r="J666" s="9" t="n"/>
      <c r="M666" s="140" t="inlineStr">
        <is>
          <t>ماء نار HCL جالون 25 كيلو</t>
        </is>
      </c>
    </row>
    <row r="667" hidden="1" ht="24.6" customFormat="1" customHeight="1" s="140">
      <c r="A667" s="65" t="n">
        <v>10010664</v>
      </c>
      <c r="B667" s="66" t="inlineStr">
        <is>
          <t>أدوات كهربائية</t>
        </is>
      </c>
      <c r="C667" s="67" t="inlineStr"/>
      <c r="D667" s="67" t="inlineStr"/>
      <c r="E667" s="68" t="n">
        <v>0</v>
      </c>
      <c r="F667" s="69">
        <f>SUMIFS(الاضافة!$G$7:$G$60000,الاضافة!$H$7:$H$60000,"*اضاف*",الاضافة!$E$7:$E$60000,'أرصدة المخزن'!C667)</f>
        <v/>
      </c>
      <c r="G667" s="69">
        <f>SUMIFS(الصرف!$H$7:$H$60000,الصرف!$F$7:$F$60000,'أرصدة المخزن'!C667)</f>
        <v/>
      </c>
      <c r="H667" s="70">
        <f>E667+F667-G667</f>
        <v/>
      </c>
      <c r="I667" s="9" t="n"/>
      <c r="J667" s="9" t="n"/>
      <c r="M667" s="140" t="inlineStr">
        <is>
          <t>ماتور 1.5 حصان خاص بالنوافير لايعمل</t>
        </is>
      </c>
    </row>
    <row r="668" hidden="1" ht="24.6" customFormat="1" customHeight="1" s="140">
      <c r="A668" s="65" t="n">
        <v>10010665</v>
      </c>
      <c r="B668" s="66" t="inlineStr">
        <is>
          <t>أدوات كهربائية</t>
        </is>
      </c>
      <c r="C668" s="67" t="inlineStr"/>
      <c r="D668" s="67" t="inlineStr"/>
      <c r="E668" s="68" t="n">
        <v>0</v>
      </c>
      <c r="F668" s="69">
        <f>SUMIFS(الاضافة!$G$7:$G$60000,الاضافة!$H$7:$H$60000,"*اضاف*",الاضافة!$E$7:$E$60000,'أرصدة المخزن'!C668)</f>
        <v/>
      </c>
      <c r="G668" s="69">
        <f>SUMIFS(الصرف!$H$7:$H$60000,الصرف!$F$7:$F$60000,'أرصدة المخزن'!C668)</f>
        <v/>
      </c>
      <c r="H668" s="70">
        <f>E668+F668-G668</f>
        <v/>
      </c>
      <c r="I668" s="9" t="n"/>
      <c r="J668" s="9" t="n"/>
      <c r="M668" s="140" t="inlineStr">
        <is>
          <t>ماتور استرال 1.5 حصان لايعمل</t>
        </is>
      </c>
    </row>
    <row r="669" hidden="1" ht="24.6" customFormat="1" customHeight="1" s="140">
      <c r="A669" s="65" t="n">
        <v>10010666</v>
      </c>
      <c r="B669" s="66" t="inlineStr">
        <is>
          <t>أدوات كهربائية</t>
        </is>
      </c>
      <c r="C669" s="67" t="inlineStr"/>
      <c r="D669" s="67" t="inlineStr"/>
      <c r="E669" s="68" t="n">
        <v>0</v>
      </c>
      <c r="F669" s="69">
        <f>SUMIFS(الاضافة!$G$7:$G$60000,الاضافة!$H$7:$H$60000,"*اضاف*",الاضافة!$E$7:$E$60000,'أرصدة المخزن'!C669)</f>
        <v/>
      </c>
      <c r="G669" s="69">
        <f>SUMIFS(الصرف!$H$7:$H$60000,الصرف!$F$7:$F$60000,'أرصدة المخزن'!C669)</f>
        <v/>
      </c>
      <c r="H669" s="70">
        <f>E669+F669-G669</f>
        <v/>
      </c>
      <c r="I669" s="9" t="n"/>
      <c r="J669" s="9" t="n"/>
      <c r="M669" s="140" t="inlineStr">
        <is>
          <t>ماتور ايماج</t>
        </is>
      </c>
    </row>
    <row r="670" hidden="1" ht="24.6" customFormat="1" customHeight="1" s="140">
      <c r="A670" s="65" t="n">
        <v>10010667</v>
      </c>
      <c r="B670" s="66" t="inlineStr">
        <is>
          <t>أدوات كهربائية</t>
        </is>
      </c>
      <c r="C670" s="67" t="inlineStr"/>
      <c r="D670" s="67" t="inlineStr"/>
      <c r="E670" s="68" t="n">
        <v>0</v>
      </c>
      <c r="F670" s="69">
        <f>SUMIFS(الاضافة!$G$7:$G$60000,الاضافة!$H$7:$H$60000,"*اضاف*",الاضافة!$E$7:$E$60000,'أرصدة المخزن'!C670)</f>
        <v/>
      </c>
      <c r="G670" s="69">
        <f>SUMIFS(الصرف!$H$7:$H$60000,الصرف!$F$7:$F$60000,'أرصدة المخزن'!C670)</f>
        <v/>
      </c>
      <c r="H670" s="70">
        <f>E670+F670-G670</f>
        <v/>
      </c>
      <c r="I670" s="9" t="n"/>
      <c r="J670" s="9" t="n"/>
      <c r="M670" s="140" t="inlineStr">
        <is>
          <t>ماتور ايماج لا يعمل</t>
        </is>
      </c>
    </row>
    <row r="671" hidden="1" ht="24.6" customFormat="1" customHeight="1" s="140">
      <c r="A671" s="65" t="n">
        <v>10010668</v>
      </c>
      <c r="B671" s="66" t="inlineStr">
        <is>
          <t>أدوات كهربائية</t>
        </is>
      </c>
      <c r="C671" s="67" t="inlineStr"/>
      <c r="D671" s="67" t="inlineStr"/>
      <c r="E671" s="68" t="n">
        <v>0</v>
      </c>
      <c r="F671" s="69">
        <f>SUMIFS(الاضافة!$G$7:$G$60000,الاضافة!$H$7:$H$60000,"*اضاف*",الاضافة!$E$7:$E$60000,'أرصدة المخزن'!C671)</f>
        <v/>
      </c>
      <c r="G671" s="69">
        <f>SUMIFS(الصرف!$H$7:$H$60000,الصرف!$F$7:$F$60000,'أرصدة المخزن'!C671)</f>
        <v/>
      </c>
      <c r="H671" s="70">
        <f>E671+F671-G671</f>
        <v/>
      </c>
      <c r="I671" s="9" t="n"/>
      <c r="J671" s="9" t="n"/>
      <c r="M671" s="140" t="inlineStr">
        <is>
          <t>مادة معالجة الشقوق فيكاريب 2سم</t>
        </is>
      </c>
    </row>
    <row r="672" hidden="1" ht="24.6" customFormat="1" customHeight="1" s="140">
      <c r="A672" s="65" t="n">
        <v>10010669</v>
      </c>
      <c r="B672" s="66" t="inlineStr">
        <is>
          <t>أدوات كهربائية</t>
        </is>
      </c>
      <c r="C672" s="67" t="inlineStr"/>
      <c r="D672" s="67" t="inlineStr"/>
      <c r="E672" s="68" t="n">
        <v>0</v>
      </c>
      <c r="F672" s="69">
        <f>SUMIFS(الاضافة!$G$7:$G$60000,الاضافة!$H$7:$H$60000,"*اضاف*",الاضافة!$E$7:$E$60000,'أرصدة المخزن'!C672)</f>
        <v/>
      </c>
      <c r="G672" s="69">
        <f>SUMIFS(الصرف!$H$7:$H$60000,الصرف!$F$7:$F$60000,'أرصدة المخزن'!C672)</f>
        <v/>
      </c>
      <c r="H672" s="70">
        <f>E672+F672-G672</f>
        <v/>
      </c>
      <c r="I672" s="9" t="n"/>
      <c r="J672" s="9" t="n"/>
      <c r="M672" s="140" t="inlineStr">
        <is>
          <t>ماسورة 110 ملي بولي</t>
        </is>
      </c>
    </row>
    <row r="673" hidden="1" ht="24.6" customFormat="1" customHeight="1" s="140">
      <c r="A673" s="65" t="n">
        <v>10010670</v>
      </c>
      <c r="B673" s="66" t="inlineStr">
        <is>
          <t>أدوات كهربائية</t>
        </is>
      </c>
      <c r="C673" s="67" t="inlineStr"/>
      <c r="D673" s="67" t="inlineStr"/>
      <c r="E673" s="68" t="n">
        <v>0</v>
      </c>
      <c r="F673" s="69">
        <f>SUMIFS(الاضافة!$G$7:$G$60000,الاضافة!$H$7:$H$60000,"*اضاف*",الاضافة!$E$7:$E$60000,'أرصدة المخزن'!C673)</f>
        <v/>
      </c>
      <c r="G673" s="69">
        <f>SUMIFS(الصرف!$H$7:$H$60000,الصرف!$F$7:$F$60000,'أرصدة المخزن'!C673)</f>
        <v/>
      </c>
      <c r="H673" s="70">
        <f>E673+F673-G673</f>
        <v/>
      </c>
      <c r="I673" s="9" t="n"/>
      <c r="J673" s="9" t="n"/>
      <c r="M673" s="140" t="inlineStr">
        <is>
          <t>ماسورة 110 مم كومر</t>
        </is>
      </c>
    </row>
    <row r="674" hidden="1" ht="24.6" customFormat="1" customHeight="1" s="140">
      <c r="A674" s="65" t="n">
        <v>10010671</v>
      </c>
      <c r="B674" s="66" t="inlineStr">
        <is>
          <t>أدوات كهربائية</t>
        </is>
      </c>
      <c r="C674" s="67" t="inlineStr"/>
      <c r="D674" s="67" t="inlineStr"/>
      <c r="E674" s="68" t="n">
        <v>0</v>
      </c>
      <c r="F674" s="69">
        <f>SUMIFS(الاضافة!$G$7:$G$60000,الاضافة!$H$7:$H$60000,"*اضاف*",الاضافة!$E$7:$E$60000,'أرصدة المخزن'!C674)</f>
        <v/>
      </c>
      <c r="G674" s="69">
        <f>SUMIFS(الصرف!$H$7:$H$60000,الصرف!$F$7:$F$60000,'أرصدة المخزن'!C674)</f>
        <v/>
      </c>
      <c r="H674" s="70">
        <f>E674+F674-G674</f>
        <v/>
      </c>
      <c r="I674" s="9" t="n"/>
      <c r="J674" s="9" t="n"/>
      <c r="M674" s="140" t="inlineStr">
        <is>
          <t>ماسورة 110م كاسيل</t>
        </is>
      </c>
    </row>
    <row r="675" hidden="1" ht="24.6" customFormat="1" customHeight="1" s="140">
      <c r="A675" s="65" t="n">
        <v>10010672</v>
      </c>
      <c r="B675" s="66" t="inlineStr">
        <is>
          <t>أدوات كهربائية</t>
        </is>
      </c>
      <c r="C675" s="67" t="inlineStr"/>
      <c r="D675" s="67" t="inlineStr"/>
      <c r="E675" s="68" t="n">
        <v>0</v>
      </c>
      <c r="F675" s="69">
        <f>SUMIFS(الاضافة!$G$7:$G$60000,الاضافة!$H$7:$H$60000,"*اضاف*",الاضافة!$E$7:$E$60000,'أرصدة المخزن'!C675)</f>
        <v/>
      </c>
      <c r="G675" s="69">
        <f>SUMIFS(الصرف!$H$7:$H$60000,الصرف!$F$7:$F$60000,'أرصدة المخزن'!C675)</f>
        <v/>
      </c>
      <c r="H675" s="70">
        <f>E675+F675-G675</f>
        <v/>
      </c>
      <c r="I675" s="9" t="n"/>
      <c r="J675" s="9" t="n"/>
      <c r="M675" s="140" t="inlineStr">
        <is>
          <t>ماسورة 3/4 بوصة بولي مجمعة</t>
        </is>
      </c>
    </row>
    <row r="676" hidden="1" ht="24.6" customFormat="1" customHeight="1" s="140">
      <c r="A676" s="65" t="n">
        <v>10010673</v>
      </c>
      <c r="B676" s="66" t="inlineStr">
        <is>
          <t>أدوات كهربائية</t>
        </is>
      </c>
      <c r="C676" s="67" t="inlineStr"/>
      <c r="D676" s="67" t="inlineStr"/>
      <c r="E676" s="68" t="n">
        <v>0</v>
      </c>
      <c r="F676" s="69">
        <f>SUMIFS(الاضافة!$G$7:$G$60000,الاضافة!$H$7:$H$60000,"*اضاف*",الاضافة!$E$7:$E$60000,'أرصدة المخزن'!C676)</f>
        <v/>
      </c>
      <c r="G676" s="69">
        <f>SUMIFS(الصرف!$H$7:$H$60000,الصرف!$F$7:$F$60000,'أرصدة المخزن'!C676)</f>
        <v/>
      </c>
      <c r="H676" s="70">
        <f>E676+F676-G676</f>
        <v/>
      </c>
      <c r="I676" s="9" t="n"/>
      <c r="J676" s="9" t="n"/>
      <c r="M676" s="140" t="inlineStr">
        <is>
          <t>ماسورة 32 مم بولي</t>
        </is>
      </c>
    </row>
    <row r="677" hidden="1" ht="24.6" customFormat="1" customHeight="1" s="140">
      <c r="A677" s="65" t="n">
        <v>10010674</v>
      </c>
      <c r="B677" s="66" t="inlineStr">
        <is>
          <t>أدوات كهربائية</t>
        </is>
      </c>
      <c r="C677" s="67" t="inlineStr"/>
      <c r="D677" s="67" t="inlineStr"/>
      <c r="E677" s="68" t="n">
        <v>0</v>
      </c>
      <c r="F677" s="69">
        <f>SUMIFS(الاضافة!$G$7:$G$60000,الاضافة!$H$7:$H$60000,"*اضاف*",الاضافة!$E$7:$E$60000,'أرصدة المخزن'!C677)</f>
        <v/>
      </c>
      <c r="G677" s="69">
        <f>SUMIFS(الصرف!$H$7:$H$60000,الصرف!$F$7:$F$60000,'أرصدة المخزن'!C677)</f>
        <v/>
      </c>
      <c r="H677" s="70">
        <f>E677+F677-G677</f>
        <v/>
      </c>
      <c r="I677" s="9" t="n"/>
      <c r="J677" s="9" t="n"/>
      <c r="M677" s="140" t="inlineStr">
        <is>
          <t>ماسورة 40 م بولي</t>
        </is>
      </c>
    </row>
    <row r="678" hidden="1" ht="24.6" customFormat="1" customHeight="1" s="140">
      <c r="A678" s="65" t="n">
        <v>10010675</v>
      </c>
      <c r="B678" s="66" t="inlineStr">
        <is>
          <t>أدوات كهربائية</t>
        </is>
      </c>
      <c r="C678" s="67" t="inlineStr"/>
      <c r="D678" s="67" t="inlineStr"/>
      <c r="E678" s="68" t="n">
        <v>0</v>
      </c>
      <c r="F678" s="69">
        <f>SUMIFS(الاضافة!$G$7:$G$60000,الاضافة!$H$7:$H$60000,"*اضاف*",الاضافة!$E$7:$E$60000,'أرصدة المخزن'!C678)</f>
        <v/>
      </c>
      <c r="G678" s="69">
        <f>SUMIFS(الصرف!$H$7:$H$60000,الصرف!$F$7:$F$60000,'أرصدة المخزن'!C678)</f>
        <v/>
      </c>
      <c r="H678" s="70">
        <f>E678+F678-G678</f>
        <v/>
      </c>
      <c r="I678" s="9" t="n"/>
      <c r="J678" s="9" t="n"/>
      <c r="M678" s="140" t="inlineStr">
        <is>
          <t>ماسورة 50 مم بولي</t>
        </is>
      </c>
    </row>
    <row r="679" hidden="1" ht="24.6" customFormat="1" customHeight="1" s="140">
      <c r="A679" s="65" t="n">
        <v>10010676</v>
      </c>
      <c r="B679" s="66" t="inlineStr">
        <is>
          <t>أدوات كهربائية</t>
        </is>
      </c>
      <c r="C679" s="67" t="inlineStr"/>
      <c r="D679" s="67" t="inlineStr"/>
      <c r="E679" s="68" t="n">
        <v>0</v>
      </c>
      <c r="F679" s="69">
        <f>SUMIFS(الاضافة!$G$7:$G$60000,الاضافة!$H$7:$H$60000,"*اضاف*",الاضافة!$E$7:$E$60000,'أرصدة المخزن'!C679)</f>
        <v/>
      </c>
      <c r="G679" s="69">
        <f>SUMIFS(الصرف!$H$7:$H$60000,الصرف!$F$7:$F$60000,'أرصدة المخزن'!C679)</f>
        <v/>
      </c>
      <c r="H679" s="70">
        <f>E679+F679-G679</f>
        <v/>
      </c>
      <c r="I679" s="9" t="n"/>
      <c r="J679" s="9" t="n"/>
      <c r="M679" s="140" t="inlineStr">
        <is>
          <t>ماسورة 6  بوصة  كاسيل</t>
        </is>
      </c>
    </row>
    <row r="680" hidden="1" ht="24.6" customFormat="1" customHeight="1" s="140">
      <c r="A680" s="65" t="n">
        <v>10010677</v>
      </c>
      <c r="B680" s="66" t="inlineStr">
        <is>
          <t>أدوات كهربائية</t>
        </is>
      </c>
      <c r="C680" s="67" t="inlineStr"/>
      <c r="D680" s="67" t="inlineStr"/>
      <c r="E680" s="68" t="n">
        <v>0</v>
      </c>
      <c r="F680" s="69">
        <f>SUMIFS(الاضافة!$G$7:$G$60000,الاضافة!$H$7:$H$60000,"*اضاف*",الاضافة!$E$7:$E$60000,'أرصدة المخزن'!C680)</f>
        <v/>
      </c>
      <c r="G680" s="69">
        <f>SUMIFS(الصرف!$H$7:$H$60000,الصرف!$F$7:$F$60000,'أرصدة المخزن'!C680)</f>
        <v/>
      </c>
      <c r="H680" s="70">
        <f>E680+F680-G680</f>
        <v/>
      </c>
      <c r="I680" s="9" t="n"/>
      <c r="J680" s="9" t="n"/>
      <c r="M680" s="140" t="inlineStr">
        <is>
          <t>ماسورة 6 بوصة كومر</t>
        </is>
      </c>
    </row>
    <row r="681" hidden="1" ht="24.6" customFormat="1" customHeight="1" s="140">
      <c r="A681" s="65" t="n">
        <v>10010678</v>
      </c>
      <c r="B681" s="66" t="inlineStr">
        <is>
          <t>أدوات كهربائية</t>
        </is>
      </c>
      <c r="C681" s="67" t="inlineStr"/>
      <c r="D681" s="67" t="inlineStr"/>
      <c r="E681" s="68" t="n">
        <v>0</v>
      </c>
      <c r="F681" s="69">
        <f>SUMIFS(الاضافة!$G$7:$G$60000,الاضافة!$H$7:$H$60000,"*اضاف*",الاضافة!$E$7:$E$60000,'أرصدة المخزن'!C681)</f>
        <v/>
      </c>
      <c r="G681" s="69">
        <f>SUMIFS(الصرف!$H$7:$H$60000,الصرف!$F$7:$F$60000,'أرصدة المخزن'!C681)</f>
        <v/>
      </c>
      <c r="H681" s="70">
        <f>E681+F681-G681</f>
        <v/>
      </c>
      <c r="I681" s="9" t="n"/>
      <c r="J681" s="9" t="n"/>
      <c r="M681" s="140" t="inlineStr">
        <is>
          <t>ماسورة 6 بوصة كومر مخرم صرف زراعي</t>
        </is>
      </c>
    </row>
    <row r="682" hidden="1" ht="24.6" customFormat="1" customHeight="1" s="140">
      <c r="A682" s="65" t="n">
        <v>10010679</v>
      </c>
      <c r="B682" s="66" t="inlineStr">
        <is>
          <t>أدوات كهربائية</t>
        </is>
      </c>
      <c r="C682" s="67" t="inlineStr"/>
      <c r="D682" s="67" t="inlineStr"/>
      <c r="E682" s="68" t="n">
        <v>0</v>
      </c>
      <c r="F682" s="69">
        <f>SUMIFS(الاضافة!$G$7:$G$60000,الاضافة!$H$7:$H$60000,"*اضاف*",الاضافة!$E$7:$E$60000,'أرصدة المخزن'!C682)</f>
        <v/>
      </c>
      <c r="G682" s="69">
        <f>SUMIFS(الصرف!$H$7:$H$60000,الصرف!$F$7:$F$60000,'أرصدة المخزن'!C682)</f>
        <v/>
      </c>
      <c r="H682" s="70">
        <f>E682+F682-G682</f>
        <v/>
      </c>
      <c r="I682" s="9" t="n"/>
      <c r="J682" s="9" t="n"/>
      <c r="M682" s="140" t="inlineStr">
        <is>
          <t>ماسورة 63 مم بولي</t>
        </is>
      </c>
    </row>
    <row r="683" hidden="1" ht="24.6" customFormat="1" customHeight="1" s="140">
      <c r="A683" s="65" t="n">
        <v>10010680</v>
      </c>
      <c r="B683" s="72" t="inlineStr">
        <is>
          <t>أدوات كهربائية</t>
        </is>
      </c>
      <c r="C683" s="67" t="inlineStr"/>
      <c r="D683" s="67" t="inlineStr"/>
      <c r="E683" s="71" t="n">
        <v>0</v>
      </c>
      <c r="F683" s="69">
        <f>SUMIFS(الاضافة!$G$7:$G$60000,الاضافة!$H$7:$H$60000,"*اضاف*",الاضافة!$E$7:$E$60000,'أرصدة المخزن'!C683)</f>
        <v/>
      </c>
      <c r="G683" s="69">
        <f>SUMIFS(الصرف!$H$7:$H$60000,الصرف!$F$7:$F$60000,'أرصدة المخزن'!C683)</f>
        <v/>
      </c>
      <c r="H683" s="70">
        <f>E683+F683-G683</f>
        <v/>
      </c>
      <c r="I683" s="9" t="n"/>
      <c r="J683" s="9" t="n"/>
      <c r="M683" s="140" t="inlineStr">
        <is>
          <t>ماسورة 75 مم كاسيل</t>
        </is>
      </c>
    </row>
    <row r="684" hidden="1" ht="24.6" customFormat="1" customHeight="1" s="140">
      <c r="A684" s="65" t="n">
        <v>10010681</v>
      </c>
      <c r="B684" s="72" t="inlineStr">
        <is>
          <t>أدوات كهربائية</t>
        </is>
      </c>
      <c r="C684" s="67" t="inlineStr"/>
      <c r="D684" s="67" t="inlineStr"/>
      <c r="E684" s="71" t="n">
        <v>0</v>
      </c>
      <c r="F684" s="69">
        <f>SUMIFS(الاضافة!$G$7:$G$60000,الاضافة!$H$7:$H$60000,"*اضاف*",الاضافة!$E$7:$E$60000,'أرصدة المخزن'!C684)</f>
        <v/>
      </c>
      <c r="G684" s="69">
        <f>SUMIFS(الصرف!$H$7:$H$60000,الصرف!$F$7:$F$60000,'أرصدة المخزن'!C684)</f>
        <v/>
      </c>
      <c r="H684" s="70">
        <f>E684+F684-G684</f>
        <v/>
      </c>
      <c r="I684" s="9" t="n"/>
      <c r="J684" s="9" t="n"/>
      <c r="M684" s="140" t="inlineStr">
        <is>
          <t>ماسورة 75 مم كومر</t>
        </is>
      </c>
    </row>
    <row r="685" hidden="1" ht="24.6" customFormat="1" customHeight="1" s="140">
      <c r="A685" s="65" t="n">
        <v>10010682</v>
      </c>
      <c r="B685" s="72" t="inlineStr">
        <is>
          <t>أدوات كهربائية</t>
        </is>
      </c>
      <c r="C685" s="67" t="inlineStr"/>
      <c r="D685" s="67" t="inlineStr"/>
      <c r="E685" s="71" t="n">
        <v>0</v>
      </c>
      <c r="F685" s="69">
        <f>SUMIFS(الاضافة!$G$7:$G$60000,الاضافة!$H$7:$H$60000,"*اضاف*",الاضافة!$E$7:$E$60000,'أرصدة المخزن'!C685)</f>
        <v/>
      </c>
      <c r="G685" s="69">
        <f>SUMIFS(الصرف!$H$7:$H$60000,الصرف!$F$7:$F$60000,'أرصدة المخزن'!C685)</f>
        <v/>
      </c>
      <c r="H685" s="70">
        <f>E685+F685-G685</f>
        <v/>
      </c>
      <c r="I685" s="9" t="n"/>
      <c r="J685" s="9" t="n"/>
      <c r="M685" s="140" t="inlineStr">
        <is>
          <t>ماسورة بوصة مجمعة</t>
        </is>
      </c>
    </row>
    <row r="686" hidden="1" ht="24.6" customFormat="1" customHeight="1" s="140">
      <c r="A686" s="65" t="n">
        <v>10010683</v>
      </c>
      <c r="B686" s="72" t="inlineStr">
        <is>
          <t>أدوات كهربائية</t>
        </is>
      </c>
      <c r="C686" s="67" t="inlineStr"/>
      <c r="D686" s="67" t="inlineStr"/>
      <c r="E686" s="71" t="n">
        <v>0</v>
      </c>
      <c r="F686" s="69">
        <f>SUMIFS(الاضافة!$G$7:$G$60000,الاضافة!$H$7:$H$60000,"*اضاف*",الاضافة!$E$7:$E$60000,'أرصدة المخزن'!C686)</f>
        <v/>
      </c>
      <c r="G686" s="69">
        <f>SUMIFS(الصرف!$H$7:$H$60000,الصرف!$F$7:$F$60000,'أرصدة المخزن'!C686)</f>
        <v/>
      </c>
      <c r="H686" s="70">
        <f>E686+F686-G686</f>
        <v/>
      </c>
      <c r="I686" s="9" t="n"/>
      <c r="J686" s="9" t="n"/>
      <c r="M686" s="140" t="inlineStr">
        <is>
          <t>ماسورة بولي 110 مجلفن</t>
        </is>
      </c>
    </row>
    <row r="687" hidden="1" ht="24.6" customFormat="1" customHeight="1" s="140">
      <c r="A687" s="65" t="n">
        <v>10010684</v>
      </c>
      <c r="B687" s="72" t="inlineStr">
        <is>
          <t>أدوات كهربائية</t>
        </is>
      </c>
      <c r="C687" s="67" t="inlineStr"/>
      <c r="D687" s="67" t="inlineStr"/>
      <c r="E687" s="71" t="n">
        <v>0</v>
      </c>
      <c r="F687" s="69">
        <f>SUMIFS(الاضافة!$G$7:$G$60000,الاضافة!$H$7:$H$60000,"*اضاف*",الاضافة!$E$7:$E$60000,'أرصدة المخزن'!C687)</f>
        <v/>
      </c>
      <c r="G687" s="69">
        <f>SUMIFS(الصرف!$H$7:$H$60000,الصرف!$F$7:$F$60000,'أرصدة المخزن'!C687)</f>
        <v/>
      </c>
      <c r="H687" s="70">
        <f>E687+F687-G687</f>
        <v/>
      </c>
      <c r="I687" s="9" t="n"/>
      <c r="J687" s="9" t="n"/>
      <c r="M687" s="140" t="inlineStr">
        <is>
          <t>ماسورة بولي 25 م بولي</t>
        </is>
      </c>
    </row>
    <row r="688" hidden="1" ht="24.6" customFormat="1" customHeight="1" s="140">
      <c r="A688" s="65" t="n">
        <v>10010685</v>
      </c>
      <c r="B688" s="72" t="inlineStr">
        <is>
          <t>أدوات كهربائية</t>
        </is>
      </c>
      <c r="C688" s="67" t="inlineStr"/>
      <c r="D688" s="67" t="inlineStr"/>
      <c r="E688" s="71" t="n">
        <v>0</v>
      </c>
      <c r="F688" s="69">
        <f>SUMIFS(الاضافة!$G$7:$G$60000,الاضافة!$H$7:$H$60000,"*اضاف*",الاضافة!$E$7:$E$60000,'أرصدة المخزن'!C688)</f>
        <v/>
      </c>
      <c r="G688" s="69">
        <f>SUMIFS(الصرف!$H$7:$H$60000,الصرف!$F$7:$F$60000,'أرصدة المخزن'!C688)</f>
        <v/>
      </c>
      <c r="H688" s="70">
        <f>E688+F688-G688</f>
        <v/>
      </c>
      <c r="I688" s="9" t="n"/>
      <c r="J688" s="9" t="n"/>
      <c r="M688" s="140" t="inlineStr">
        <is>
          <t>ماسورة صرف 8 بوصة 10 بار كومر</t>
        </is>
      </c>
    </row>
    <row r="689" hidden="1" ht="24.6" customFormat="1" customHeight="1" s="140">
      <c r="A689" s="65" t="n">
        <v>10010686</v>
      </c>
      <c r="B689" s="72" t="inlineStr">
        <is>
          <t>أدوات كهربائية</t>
        </is>
      </c>
      <c r="C689" s="67" t="inlineStr"/>
      <c r="D689" s="67" t="inlineStr"/>
      <c r="E689" s="71" t="n">
        <v>0</v>
      </c>
      <c r="F689" s="69">
        <f>SUMIFS(الاضافة!$G$7:$G$60000,الاضافة!$H$7:$H$60000,"*اضاف*",الاضافة!$E$7:$E$60000,'أرصدة المخزن'!C689)</f>
        <v/>
      </c>
      <c r="G689" s="69">
        <f>SUMIFS(الصرف!$H$7:$H$60000,الصرف!$F$7:$F$60000,'أرصدة المخزن'!C689)</f>
        <v/>
      </c>
      <c r="H689" s="70">
        <f>E689+F689-G689</f>
        <v/>
      </c>
      <c r="I689" s="9" t="n"/>
      <c r="J689" s="9" t="n"/>
      <c r="M689" s="140" t="inlineStr">
        <is>
          <t>ماسورة كاسل 32 مم</t>
        </is>
      </c>
    </row>
    <row r="690" hidden="1" ht="24.6" customFormat="1" customHeight="1" s="140">
      <c r="A690" s="65" t="n">
        <v>10010687</v>
      </c>
      <c r="B690" s="72" t="inlineStr">
        <is>
          <t>أدوات كهربائية</t>
        </is>
      </c>
      <c r="C690" s="67" t="inlineStr"/>
      <c r="D690" s="67" t="inlineStr"/>
      <c r="E690" s="71" t="n">
        <v>0</v>
      </c>
      <c r="F690" s="69">
        <f>SUMIFS(الاضافة!$G$7:$G$60000,الاضافة!$H$7:$H$60000,"*اضاف*",الاضافة!$E$7:$E$60000,'أرصدة المخزن'!C690)</f>
        <v/>
      </c>
      <c r="G690" s="69">
        <f>SUMIFS(الصرف!$H$7:$H$60000,الصرف!$F$7:$F$60000,'أرصدة المخزن'!C690)</f>
        <v/>
      </c>
      <c r="H690" s="70">
        <f>E690+F690-G690</f>
        <v/>
      </c>
      <c r="I690" s="9" t="n"/>
      <c r="J690" s="9" t="n"/>
      <c r="M690" s="140" t="inlineStr">
        <is>
          <t>ماسورة كومر 32 ملى 6 متر</t>
        </is>
      </c>
    </row>
    <row r="691" hidden="1" ht="24.6" customFormat="1" customHeight="1" s="140">
      <c r="A691" s="65" t="n">
        <v>10010688</v>
      </c>
      <c r="B691" s="72" t="inlineStr">
        <is>
          <t>أدوات كهربائية</t>
        </is>
      </c>
      <c r="C691" s="67" t="inlineStr"/>
      <c r="D691" s="67" t="inlineStr"/>
      <c r="E691" s="71" t="n">
        <v>0</v>
      </c>
      <c r="F691" s="69">
        <f>SUMIFS(الاضافة!$G$7:$G$60000,الاضافة!$H$7:$H$60000,"*اضاف*",الاضافة!$E$7:$E$60000,'أرصدة المخزن'!C691)</f>
        <v/>
      </c>
      <c r="G691" s="69">
        <f>SUMIFS(الصرف!$H$7:$H$60000,الصرف!$F$7:$F$60000,'أرصدة المخزن'!C691)</f>
        <v/>
      </c>
      <c r="H691" s="70">
        <f>E691+F691-G691</f>
        <v/>
      </c>
      <c r="I691" s="9" t="n"/>
      <c r="J691" s="9" t="n"/>
      <c r="M691" s="140" t="inlineStr">
        <is>
          <t>ماسورة كومر 50 ملي 6 متر</t>
        </is>
      </c>
    </row>
    <row r="692" hidden="1" ht="24.6" customFormat="1" customHeight="1" s="140">
      <c r="A692" s="65" t="n">
        <v>10010689</v>
      </c>
      <c r="B692" s="72" t="inlineStr">
        <is>
          <t>أدوات كهربائية</t>
        </is>
      </c>
      <c r="C692" s="67" t="inlineStr"/>
      <c r="D692" s="67" t="inlineStr"/>
      <c r="E692" s="71" t="n">
        <v>0</v>
      </c>
      <c r="F692" s="69">
        <f>SUMIFS(الاضافة!$G$7:$G$60000,الاضافة!$H$7:$H$60000,"*اضاف*",الاضافة!$E$7:$E$60000,'أرصدة المخزن'!C692)</f>
        <v/>
      </c>
      <c r="G692" s="69">
        <f>SUMIFS(الصرف!$H$7:$H$60000,الصرف!$F$7:$F$60000,'أرصدة المخزن'!C692)</f>
        <v/>
      </c>
      <c r="H692" s="70">
        <f>E692+F692-G692</f>
        <v/>
      </c>
      <c r="I692" s="9" t="n"/>
      <c r="J692" s="9" t="n"/>
      <c r="M692" s="140" t="inlineStr">
        <is>
          <t>ماسورة كومر 63 ملى 6 متر</t>
        </is>
      </c>
    </row>
    <row r="693" hidden="1" ht="24.6" customFormat="1" customHeight="1" s="140">
      <c r="A693" s="65" t="n">
        <v>10010690</v>
      </c>
      <c r="B693" s="72" t="inlineStr">
        <is>
          <t>أدوات كهربائية</t>
        </is>
      </c>
      <c r="C693" s="67" t="inlineStr"/>
      <c r="D693" s="67" t="inlineStr"/>
      <c r="E693" s="71" t="n">
        <v>0</v>
      </c>
      <c r="F693" s="69">
        <f>SUMIFS(الاضافة!$G$7:$G$60000,الاضافة!$H$7:$H$60000,"*اضاف*",الاضافة!$E$7:$E$60000,'أرصدة المخزن'!C693)</f>
        <v/>
      </c>
      <c r="G693" s="69">
        <f>SUMIFS(الصرف!$H$7:$H$60000,الصرف!$F$7:$F$60000,'أرصدة المخزن'!C693)</f>
        <v/>
      </c>
      <c r="H693" s="70">
        <f>E693+F693-G693</f>
        <v/>
      </c>
      <c r="I693" s="9" t="n"/>
      <c r="J693" s="9" t="n"/>
      <c r="M693" s="140" t="inlineStr">
        <is>
          <t>ماسورة كومر 75 ملي 6 متر</t>
        </is>
      </c>
    </row>
    <row r="694" hidden="1" ht="24.6" customFormat="1" customHeight="1" s="140">
      <c r="A694" s="65" t="n">
        <v>10010691</v>
      </c>
      <c r="B694" s="66" t="inlineStr">
        <is>
          <t>أدوات كهربائية</t>
        </is>
      </c>
      <c r="C694" s="67" t="inlineStr"/>
      <c r="D694" s="67" t="inlineStr"/>
      <c r="E694" s="68" t="n">
        <v>0</v>
      </c>
      <c r="F694" s="69">
        <f>SUMIFS(الاضافة!$G$7:$G$60000,الاضافة!$H$7:$H$60000,"*اضاف*",الاضافة!$E$7:$E$60000,'أرصدة المخزن'!C694)</f>
        <v/>
      </c>
      <c r="G694" s="69">
        <f>SUMIFS(الصرف!$H$7:$H$60000,الصرف!$F$7:$F$60000,'أرصدة المخزن'!C694)</f>
        <v/>
      </c>
      <c r="H694" s="70">
        <f>E694+F694-G694</f>
        <v/>
      </c>
      <c r="I694" s="9" t="n"/>
      <c r="J694" s="9" t="n"/>
      <c r="M694" s="140" t="inlineStr">
        <is>
          <t>ماسورة كومر 90 ملي</t>
        </is>
      </c>
    </row>
    <row r="695" hidden="1" ht="24.6" customFormat="1" customHeight="1" s="140">
      <c r="A695" s="65" t="n">
        <v>10010692</v>
      </c>
      <c r="B695" s="66" t="inlineStr">
        <is>
          <t>أدوات كهربائية</t>
        </is>
      </c>
      <c r="C695" s="67" t="inlineStr"/>
      <c r="D695" s="67" t="inlineStr"/>
      <c r="E695" s="68" t="n">
        <v>0</v>
      </c>
      <c r="F695" s="69">
        <f>SUMIFS(الاضافة!$G$7:$G$60000,الاضافة!$H$7:$H$60000,"*اضاف*",الاضافة!$E$7:$E$60000,'أرصدة المخزن'!C695)</f>
        <v/>
      </c>
      <c r="G695" s="69">
        <f>SUMIFS(الصرف!$H$7:$H$60000,الصرف!$F$7:$F$60000,'أرصدة المخزن'!C695)</f>
        <v/>
      </c>
      <c r="H695" s="70">
        <f>E695+F695-G695</f>
        <v/>
      </c>
      <c r="I695" s="9" t="n"/>
      <c r="J695" s="9" t="n"/>
      <c r="M695" s="140" t="inlineStr">
        <is>
          <t>ماكينة باب سيكوريت</t>
        </is>
      </c>
    </row>
    <row r="696" hidden="1" ht="24.6" customFormat="1" customHeight="1" s="140">
      <c r="A696" s="65" t="n">
        <v>10010693</v>
      </c>
      <c r="B696" s="66" t="inlineStr">
        <is>
          <t>أدوات كهربائية</t>
        </is>
      </c>
      <c r="C696" s="67" t="inlineStr"/>
      <c r="D696" s="67" t="inlineStr"/>
      <c r="E696" s="68" t="n">
        <v>0</v>
      </c>
      <c r="F696" s="69">
        <f>SUMIFS(الاضافة!$G$7:$G$60000,الاضافة!$H$7:$H$60000,"*اضاف*",الاضافة!$E$7:$E$60000,'أرصدة المخزن'!C696)</f>
        <v/>
      </c>
      <c r="G696" s="69">
        <f>SUMIFS(الصرف!$H$7:$H$60000,الصرف!$F$7:$F$60000,'أرصدة المخزن'!C696)</f>
        <v/>
      </c>
      <c r="H696" s="70">
        <f>E696+F696-G696</f>
        <v/>
      </c>
      <c r="I696" s="9" t="n"/>
      <c r="J696" s="9" t="n"/>
      <c r="M696" s="140" t="inlineStr">
        <is>
          <t>ماكينة برشام</t>
        </is>
      </c>
    </row>
    <row r="697" hidden="1" ht="24.6" customFormat="1" customHeight="1" s="140">
      <c r="A697" s="65" t="n">
        <v>10010694</v>
      </c>
      <c r="B697" s="66" t="inlineStr">
        <is>
          <t>أدوات كهربائية</t>
        </is>
      </c>
      <c r="C697" s="67" t="inlineStr"/>
      <c r="D697" s="67" t="inlineStr"/>
      <c r="E697" s="68" t="n">
        <v>0</v>
      </c>
      <c r="F697" s="69">
        <f>SUMIFS(الاضافة!$G$7:$G$60000,الاضافة!$H$7:$H$60000,"*اضاف*",الاضافة!$E$7:$E$60000,'أرصدة المخزن'!C697)</f>
        <v/>
      </c>
      <c r="G697" s="69">
        <f>SUMIFS(الصرف!$H$7:$H$60000,الصرف!$F$7:$F$60000,'أرصدة المخزن'!C697)</f>
        <v/>
      </c>
      <c r="H697" s="70">
        <f>E697+F697-G697</f>
        <v/>
      </c>
      <c r="I697" s="9" t="n"/>
      <c r="J697" s="9" t="n"/>
      <c r="M697" s="140" t="inlineStr">
        <is>
          <t>ماكينة سلم ومدخل</t>
        </is>
      </c>
    </row>
    <row r="698" hidden="1" ht="24.6" customFormat="1" customHeight="1" s="140">
      <c r="A698" s="65" t="n">
        <v>10010695</v>
      </c>
      <c r="B698" s="66" t="inlineStr">
        <is>
          <t>أدوات كهربائية</t>
        </is>
      </c>
      <c r="C698" s="67" t="inlineStr"/>
      <c r="D698" s="67" t="inlineStr"/>
      <c r="E698" s="68" t="n">
        <v>0</v>
      </c>
      <c r="F698" s="69">
        <f>SUMIFS(الاضافة!$G$7:$G$60000,الاضافة!$H$7:$H$60000,"*اضاف*",الاضافة!$E$7:$E$60000,'أرصدة المخزن'!C698)</f>
        <v/>
      </c>
      <c r="G698" s="69">
        <f>SUMIFS(الصرف!$H$7:$H$60000,الصرف!$F$7:$F$60000,'أرصدة المخزن'!C698)</f>
        <v/>
      </c>
      <c r="H698" s="70">
        <f>E698+F698-G698</f>
        <v/>
      </c>
      <c r="I698" s="9" t="n"/>
      <c r="J698" s="9" t="n"/>
      <c r="M698" s="140" t="inlineStr">
        <is>
          <t>ماكينة طباعة ليزر HP</t>
        </is>
      </c>
    </row>
    <row r="699" hidden="1" ht="24.6" customFormat="1" customHeight="1" s="140">
      <c r="A699" s="65" t="n">
        <v>10010696</v>
      </c>
      <c r="B699" s="66" t="inlineStr">
        <is>
          <t>أدوات كهربائية</t>
        </is>
      </c>
      <c r="C699" s="67" t="inlineStr"/>
      <c r="D699" s="67" t="inlineStr"/>
      <c r="E699" s="68" t="n">
        <v>0</v>
      </c>
      <c r="F699" s="69">
        <f>SUMIFS(الاضافة!$G$7:$G$60000,الاضافة!$H$7:$H$60000,"*اضاف*",الاضافة!$E$7:$E$60000,'أرصدة المخزن'!C699)</f>
        <v/>
      </c>
      <c r="G699" s="69">
        <f>SUMIFS(الصرف!$H$7:$H$60000,الصرف!$F$7:$F$60000,'أرصدة المخزن'!C699)</f>
        <v/>
      </c>
      <c r="H699" s="70">
        <f>E699+F699-G699</f>
        <v/>
      </c>
      <c r="I699" s="9" t="n"/>
      <c r="J699" s="9" t="n"/>
      <c r="M699" s="140" t="inlineStr">
        <is>
          <t>ماكينة لحام بولى انجو</t>
        </is>
      </c>
    </row>
    <row r="700" hidden="1" ht="24.6" customFormat="1" customHeight="1" s="140">
      <c r="A700" s="65" t="n">
        <v>10010697</v>
      </c>
      <c r="B700" s="66" t="inlineStr">
        <is>
          <t>أدوات كهربائية</t>
        </is>
      </c>
      <c r="C700" s="67" t="inlineStr"/>
      <c r="D700" s="67" t="inlineStr"/>
      <c r="E700" s="68" t="n">
        <v>0</v>
      </c>
      <c r="F700" s="69">
        <f>SUMIFS(الاضافة!$G$7:$G$60000,الاضافة!$H$7:$H$60000,"*اضاف*",الاضافة!$E$7:$E$60000,'أرصدة المخزن'!C700)</f>
        <v/>
      </c>
      <c r="G700" s="69">
        <f>SUMIFS(الصرف!$H$7:$H$60000,الصرف!$F$7:$F$60000,'أرصدة المخزن'!C700)</f>
        <v/>
      </c>
      <c r="H700" s="70">
        <f>E700+F700-G700</f>
        <v/>
      </c>
      <c r="I700" s="9" t="n"/>
      <c r="J700" s="9" t="n"/>
      <c r="M700" s="140" t="inlineStr">
        <is>
          <t>ماكينة لحام-MMA-200MINI</t>
        </is>
      </c>
    </row>
    <row r="701" hidden="1" ht="24.6" customFormat="1" customHeight="1" s="140">
      <c r="A701" s="65" t="n">
        <v>10020001</v>
      </c>
      <c r="B701" s="66" t="inlineStr">
        <is>
          <t>أدوات سباكة</t>
        </is>
      </c>
      <c r="C701" s="67" t="inlineStr">
        <is>
          <t>ماسورة 32 مم 6 متر كومر</t>
        </is>
      </c>
      <c r="D701" s="67" t="inlineStr">
        <is>
          <t>متر</t>
        </is>
      </c>
      <c r="E701" s="68" t="n">
        <v>0</v>
      </c>
      <c r="F701" s="69">
        <f>SUMIFS(الاضافة!$G$7:$G$60000,الاضافة!$H$7:$H$60000,"*اضاف*",الاضافة!$E$7:$E$60000,'أرصدة المخزن'!C701)</f>
        <v/>
      </c>
      <c r="G701" s="69">
        <f>SUMIFS(الصرف!$H$7:$H$60000,الصرف!$F$7:$F$60000,'أرصدة المخزن'!C701)</f>
        <v/>
      </c>
      <c r="H701" s="70">
        <f>E701+F701-G701</f>
        <v/>
      </c>
      <c r="I701" s="9" t="n"/>
      <c r="J701" s="9" t="n"/>
      <c r="M701" s="140" t="inlineStr">
        <is>
          <t>مانع تسريب رشاش هانتر نصف بوصة</t>
        </is>
      </c>
    </row>
    <row r="702" hidden="1" ht="24.6" customFormat="1" customHeight="1" s="140">
      <c r="A702" s="65" t="n">
        <v>10020002</v>
      </c>
      <c r="B702" s="66" t="inlineStr">
        <is>
          <t>أدوات سباكة</t>
        </is>
      </c>
      <c r="C702" s="67" t="inlineStr">
        <is>
          <t>ماسورة 63 مم 6 متر كومر</t>
        </is>
      </c>
      <c r="D702" s="67" t="inlineStr">
        <is>
          <t>متر</t>
        </is>
      </c>
      <c r="E702" s="68" t="n">
        <v>0</v>
      </c>
      <c r="F702" s="69">
        <f>SUMIFS(الاضافة!$G$7:$G$60000,الاضافة!$H$7:$H$60000,"*اضاف*",الاضافة!$E$7:$E$60000,'أرصدة المخزن'!C702)</f>
        <v/>
      </c>
      <c r="G702" s="69">
        <f>SUMIFS(الصرف!$H$7:$H$60000,الصرف!$F$7:$F$60000,'أرصدة المخزن'!C702)</f>
        <v/>
      </c>
      <c r="H702" s="70">
        <f>E702+F702-G702</f>
        <v/>
      </c>
      <c r="I702" s="9" t="n"/>
      <c r="J702" s="9" t="n"/>
      <c r="M702" s="140" t="inlineStr">
        <is>
          <t>مبرد</t>
        </is>
      </c>
    </row>
    <row r="703" hidden="1" ht="24.6" customFormat="1" customHeight="1" s="140">
      <c r="A703" s="65" t="n">
        <v>10020003</v>
      </c>
      <c r="B703" s="66" t="inlineStr">
        <is>
          <t>أدوات سباكة</t>
        </is>
      </c>
      <c r="C703" s="67" t="inlineStr">
        <is>
          <t>خرطوم 30 سم كومر</t>
        </is>
      </c>
      <c r="D703" s="67" t="inlineStr">
        <is>
          <t>متر</t>
        </is>
      </c>
      <c r="E703" s="68" t="n">
        <v>300</v>
      </c>
      <c r="F703" s="69">
        <f>SUMIFS(الاضافة!$G$7:$G$60000,الاضافة!$H$7:$H$60000,"*اضاف*",الاضافة!$E$7:$E$60000,'أرصدة المخزن'!C703)</f>
        <v/>
      </c>
      <c r="G703" s="69">
        <f>SUMIFS(الصرف!$H$7:$H$60000,الصرف!$F$7:$F$60000,'أرصدة المخزن'!C703)</f>
        <v/>
      </c>
      <c r="H703" s="70">
        <f>E703+F703-G703</f>
        <v/>
      </c>
      <c r="I703" s="9" t="n"/>
      <c r="J703" s="9" t="n"/>
      <c r="M703" s="140" t="inlineStr">
        <is>
          <t>متر بارة ارضي 10 خط</t>
        </is>
      </c>
    </row>
    <row r="704" hidden="1" ht="24.6" customFormat="1" customHeight="1" s="140">
      <c r="A704" s="65" t="n">
        <v>10020004</v>
      </c>
      <c r="B704" s="66" t="inlineStr">
        <is>
          <t>أدوات سباكة</t>
        </is>
      </c>
      <c r="C704" s="67" t="inlineStr">
        <is>
          <t>كوع 63 مم كومر</t>
        </is>
      </c>
      <c r="D704" s="67" t="inlineStr">
        <is>
          <t>عدد</t>
        </is>
      </c>
      <c r="E704" s="68" t="n">
        <v>0</v>
      </c>
      <c r="F704" s="69">
        <f>SUMIFS(الاضافة!$G$7:$G$60000,الاضافة!$H$7:$H$60000,"*اضاف*",الاضافة!$E$7:$E$60000,'أرصدة المخزن'!C704)</f>
        <v/>
      </c>
      <c r="G704" s="69">
        <f>SUMIFS(الصرف!$H$7:$H$60000,الصرف!$F$7:$F$60000,'أرصدة المخزن'!C704)</f>
        <v/>
      </c>
      <c r="H704" s="70">
        <f>E704+F704-G704</f>
        <v/>
      </c>
      <c r="I704" s="9" t="n"/>
      <c r="J704" s="9" t="n"/>
      <c r="M704" s="140" t="inlineStr">
        <is>
          <t>متر سلك 10 ملي</t>
        </is>
      </c>
    </row>
    <row r="705" hidden="1" ht="24.6" customFormat="1" customHeight="1" s="140">
      <c r="A705" s="65" t="n">
        <v>10020005</v>
      </c>
      <c r="B705" s="66" t="inlineStr">
        <is>
          <t>أدوات سباكة</t>
        </is>
      </c>
      <c r="C705" s="67" t="inlineStr">
        <is>
          <t>ماسورة 50 مم 6 متر كومر</t>
        </is>
      </c>
      <c r="D705" s="67" t="inlineStr">
        <is>
          <t>متر</t>
        </is>
      </c>
      <c r="E705" s="68" t="n">
        <v>0</v>
      </c>
      <c r="F705" s="69">
        <f>SUMIFS(الاضافة!$G$7:$G$60000,الاضافة!$H$7:$H$60000,"*اضاف*",الاضافة!$E$7:$E$60000,'أرصدة المخزن'!C705)</f>
        <v/>
      </c>
      <c r="G705" s="69">
        <f>SUMIFS(الصرف!$H$7:$H$60000,الصرف!$F$7:$F$60000,'أرصدة المخزن'!C705)</f>
        <v/>
      </c>
      <c r="H705" s="70">
        <f>E705+F705-G705</f>
        <v/>
      </c>
      <c r="I705" s="9" t="n"/>
      <c r="J705" s="9" t="n"/>
      <c r="M705" s="140" t="inlineStr">
        <is>
          <t>متر سلك 2 ملي</t>
        </is>
      </c>
    </row>
    <row r="706" hidden="1" ht="24.6" customFormat="1" customHeight="1" s="140">
      <c r="A706" s="65" t="n">
        <v>10020006</v>
      </c>
      <c r="B706" s="66" t="inlineStr">
        <is>
          <t>أدوات سباكة</t>
        </is>
      </c>
      <c r="C706" s="67" t="inlineStr">
        <is>
          <t>ماسورة 75 مم 6 متر كومر</t>
        </is>
      </c>
      <c r="D706" s="67" t="inlineStr">
        <is>
          <t>متر</t>
        </is>
      </c>
      <c r="E706" s="68" t="n">
        <v>0</v>
      </c>
      <c r="F706" s="69">
        <f>SUMIFS(الاضافة!$G$7:$G$60000,الاضافة!$H$7:$H$60000,"*اضاف*",الاضافة!$E$7:$E$60000,'أرصدة المخزن'!C706)</f>
        <v/>
      </c>
      <c r="G706" s="69">
        <f>SUMIFS(الصرف!$H$7:$H$60000,الصرف!$F$7:$F$60000,'أرصدة المخزن'!C706)</f>
        <v/>
      </c>
      <c r="H706" s="70">
        <f>E706+F706-G706</f>
        <v/>
      </c>
      <c r="I706" s="9" t="n"/>
      <c r="J706" s="9" t="n"/>
      <c r="M706" s="140" t="inlineStr">
        <is>
          <t>مثبت جهد 1000VA</t>
        </is>
      </c>
    </row>
    <row r="707" hidden="1" ht="24.6" customFormat="1" customHeight="1" s="140">
      <c r="A707" s="65" t="n">
        <v>10020007</v>
      </c>
      <c r="B707" s="66" t="inlineStr">
        <is>
          <t>أدوات سباكة</t>
        </is>
      </c>
      <c r="C707" s="67" t="inlineStr">
        <is>
          <t>جلبة 63 مم كومر</t>
        </is>
      </c>
      <c r="D707" s="67" t="inlineStr">
        <is>
          <t>عدد</t>
        </is>
      </c>
      <c r="E707" s="68" t="n">
        <v>0</v>
      </c>
      <c r="F707" s="69">
        <f>SUMIFS(الاضافة!$G$7:$G$60000,الاضافة!$H$7:$H$60000,"*اضاف*",الاضافة!$E$7:$E$60000,'أرصدة المخزن'!C707)</f>
        <v/>
      </c>
      <c r="G707" s="69">
        <f>SUMIFS(الصرف!$H$7:$H$60000,الصرف!$F$7:$F$60000,'أرصدة المخزن'!C707)</f>
        <v/>
      </c>
      <c r="H707" s="70">
        <f>E707+F707-G707</f>
        <v/>
      </c>
      <c r="I707" s="9" t="n"/>
      <c r="J707" s="9" t="n"/>
      <c r="M707" s="140" t="inlineStr">
        <is>
          <t>محبس 1 بوصة 2 لاكور</t>
        </is>
      </c>
    </row>
    <row r="708" hidden="1" ht="24.6" customFormat="1" customHeight="1" s="140">
      <c r="A708" s="65" t="n">
        <v>10020008</v>
      </c>
      <c r="B708" s="66" t="inlineStr">
        <is>
          <t>أدوات سباكة</t>
        </is>
      </c>
      <c r="C708" s="67" t="inlineStr">
        <is>
          <t>كوع 32 مم كومر</t>
        </is>
      </c>
      <c r="D708" s="67" t="inlineStr">
        <is>
          <t>عدد</t>
        </is>
      </c>
      <c r="E708" s="68" t="n">
        <v>0</v>
      </c>
      <c r="F708" s="69">
        <f>SUMIFS(الاضافة!$G$7:$G$60000,الاضافة!$H$7:$H$60000,"*اضاف*",الاضافة!$E$7:$E$60000,'أرصدة المخزن'!C708)</f>
        <v/>
      </c>
      <c r="G708" s="69">
        <f>SUMIFS(الصرف!$H$7:$H$60000,الصرف!$F$7:$F$60000,'أرصدة المخزن'!C708)</f>
        <v/>
      </c>
      <c r="H708" s="70">
        <f>E708+F708-G708</f>
        <v/>
      </c>
      <c r="I708" s="9" t="n"/>
      <c r="J708" s="9" t="n"/>
      <c r="M708" s="140" t="inlineStr">
        <is>
          <t>محبس 1 بولي لاكور نحاس</t>
        </is>
      </c>
    </row>
    <row r="709" hidden="1" ht="24.6" customFormat="1" customHeight="1" s="140">
      <c r="A709" s="65" t="n">
        <v>10020009</v>
      </c>
      <c r="B709" s="66" t="inlineStr">
        <is>
          <t>أدوات سباكة</t>
        </is>
      </c>
      <c r="C709" s="67" t="inlineStr">
        <is>
          <t>طبة 32 مم كومر</t>
        </is>
      </c>
      <c r="D709" s="67" t="inlineStr">
        <is>
          <t>عدد</t>
        </is>
      </c>
      <c r="E709" s="68" t="n">
        <v>0</v>
      </c>
      <c r="F709" s="69">
        <f>SUMIFS(الاضافة!$G$7:$G$60000,الاضافة!$H$7:$H$60000,"*اضاف*",الاضافة!$E$7:$E$60000,'أرصدة المخزن'!C709)</f>
        <v/>
      </c>
      <c r="G709" s="69">
        <f>SUMIFS(الصرف!$H$7:$H$60000,الصرف!$F$7:$F$60000,'أرصدة المخزن'!C709)</f>
        <v/>
      </c>
      <c r="H709" s="70">
        <f>E709+F709-G709</f>
        <v/>
      </c>
      <c r="I709" s="9" t="n"/>
      <c r="J709" s="9" t="n"/>
      <c r="M709" s="140" t="inlineStr">
        <is>
          <t>محبس 1.5 بوصة لحام 2 لاكور</t>
        </is>
      </c>
    </row>
    <row r="710" hidden="1" ht="24.6" customFormat="1" customHeight="1" s="140">
      <c r="A710" s="65" t="n">
        <v>10020010</v>
      </c>
      <c r="B710" s="66" t="inlineStr">
        <is>
          <t>أدوات سباكة</t>
        </is>
      </c>
      <c r="C710" s="67" t="inlineStr">
        <is>
          <t>تي 32 مم كومر</t>
        </is>
      </c>
      <c r="D710" s="67" t="inlineStr">
        <is>
          <t>عدد</t>
        </is>
      </c>
      <c r="E710" s="68" t="n">
        <v>0</v>
      </c>
      <c r="F710" s="69">
        <f>SUMIFS(الاضافة!$G$7:$G$60000,الاضافة!$H$7:$H$60000,"*اضاف*",الاضافة!$E$7:$E$60000,'أرصدة المخزن'!C710)</f>
        <v/>
      </c>
      <c r="G710" s="69">
        <f>SUMIFS(الصرف!$H$7:$H$60000,الصرف!$F$7:$F$60000,'أرصدة المخزن'!C710)</f>
        <v/>
      </c>
      <c r="H710" s="70">
        <f>E710+F710-G710</f>
        <v/>
      </c>
      <c r="I710" s="9" t="n"/>
      <c r="J710" s="9" t="n"/>
      <c r="M710" s="140" t="inlineStr">
        <is>
          <t>محبس 2 بوصة 1 لاكور</t>
        </is>
      </c>
    </row>
    <row r="711" hidden="1" ht="24.6" customFormat="1" customHeight="1" s="140">
      <c r="A711" s="65" t="n">
        <v>10020011</v>
      </c>
      <c r="B711" s="66" t="inlineStr">
        <is>
          <t>أدوات سباكة</t>
        </is>
      </c>
      <c r="C711" s="67" t="inlineStr">
        <is>
          <t>كوع 50 مم كومر</t>
        </is>
      </c>
      <c r="D711" s="67" t="inlineStr">
        <is>
          <t>عدد</t>
        </is>
      </c>
      <c r="E711" s="68" t="n">
        <v>1</v>
      </c>
      <c r="F711" s="69">
        <f>SUMIFS(الاضافة!$G$7:$G$60000,الاضافة!$H$7:$H$60000,"*اضاف*",الاضافة!$E$7:$E$60000,'أرصدة المخزن'!C711)</f>
        <v/>
      </c>
      <c r="G711" s="69">
        <f>SUMIFS(الصرف!$H$7:$H$60000,الصرف!$F$7:$F$60000,'أرصدة المخزن'!C711)</f>
        <v/>
      </c>
      <c r="H711" s="70">
        <f>E711+F711-G711</f>
        <v/>
      </c>
      <c r="I711" s="9" t="n"/>
      <c r="J711" s="9" t="n"/>
      <c r="M711" s="140" t="inlineStr">
        <is>
          <t>محبس 2 بوصة حديد</t>
        </is>
      </c>
    </row>
    <row r="712" hidden="1" ht="24.6" customFormat="1" customHeight="1" s="140">
      <c r="A712" s="65" t="n">
        <v>10020012</v>
      </c>
      <c r="B712" s="66" t="inlineStr">
        <is>
          <t>أدوات سباكة</t>
        </is>
      </c>
      <c r="C712" s="67" t="inlineStr">
        <is>
          <t>لاكور 63 مم كومر</t>
        </is>
      </c>
      <c r="D712" s="67" t="inlineStr">
        <is>
          <t>عدد</t>
        </is>
      </c>
      <c r="E712" s="68" t="n">
        <v>0</v>
      </c>
      <c r="F712" s="69">
        <f>SUMIFS(الاضافة!$G$7:$G$60000,الاضافة!$H$7:$H$60000,"*اضاف*",الاضافة!$E$7:$E$60000,'أرصدة المخزن'!C712)</f>
        <v/>
      </c>
      <c r="G712" s="69">
        <f>SUMIFS(الصرف!$H$7:$H$60000,الصرف!$F$7:$F$60000,'أرصدة المخزن'!C712)</f>
        <v/>
      </c>
      <c r="H712" s="70">
        <f>E712+F712-G712</f>
        <v/>
      </c>
      <c r="I712" s="9" t="n"/>
      <c r="J712" s="9" t="n"/>
      <c r="M712" s="140" t="inlineStr">
        <is>
          <t>محبس 25مم 2 لاكور نحاس بولي</t>
        </is>
      </c>
    </row>
    <row r="713" hidden="1" ht="24.6" customFormat="1" customHeight="1" s="140">
      <c r="A713" s="65" t="n">
        <v>10020013</v>
      </c>
      <c r="B713" s="66" t="inlineStr">
        <is>
          <t>أدوات سباكة</t>
        </is>
      </c>
      <c r="C713" s="67" t="inlineStr">
        <is>
          <t>تي 63 مم كومر</t>
        </is>
      </c>
      <c r="D713" s="67" t="inlineStr">
        <is>
          <t>عدد</t>
        </is>
      </c>
      <c r="E713" s="68" t="n">
        <v>2</v>
      </c>
      <c r="F713" s="69">
        <f>SUMIFS(الاضافة!$G$7:$G$60000,الاضافة!$H$7:$H$60000,"*اضاف*",الاضافة!$E$7:$E$60000,'أرصدة المخزن'!C713)</f>
        <v/>
      </c>
      <c r="G713" s="69">
        <f>SUMIFS(الصرف!$H$7:$H$60000,الصرف!$F$7:$F$60000,'أرصدة المخزن'!C713)</f>
        <v/>
      </c>
      <c r="H713" s="70">
        <f>E713+F713-G713</f>
        <v/>
      </c>
      <c r="I713" s="9" t="n"/>
      <c r="J713" s="9" t="n"/>
      <c r="M713" s="140" t="inlineStr">
        <is>
          <t>محبس 3 بوصة بولندي</t>
        </is>
      </c>
    </row>
    <row r="714" hidden="1" ht="24.6" customFormat="1" customHeight="1" s="140">
      <c r="A714" s="65" t="n">
        <v>10020014</v>
      </c>
      <c r="B714" s="66" t="inlineStr">
        <is>
          <t>أدوات سباكة</t>
        </is>
      </c>
      <c r="C714" s="67" t="inlineStr">
        <is>
          <t>جلبة سن خارجي 32 مم كومر</t>
        </is>
      </c>
      <c r="D714" s="67" t="inlineStr">
        <is>
          <t>عدد</t>
        </is>
      </c>
      <c r="E714" s="68" t="n">
        <v>0</v>
      </c>
      <c r="F714" s="69">
        <f>SUMIFS(الاضافة!$G$7:$G$60000,الاضافة!$H$7:$H$60000,"*اضاف*",الاضافة!$E$7:$E$60000,'أرصدة المخزن'!C714)</f>
        <v/>
      </c>
      <c r="G714" s="69">
        <f>SUMIFS(الصرف!$H$7:$H$60000,الصرف!$F$7:$F$60000,'أرصدة المخزن'!C714)</f>
        <v/>
      </c>
      <c r="H714" s="70">
        <f>E714+F714-G714</f>
        <v/>
      </c>
      <c r="I714" s="9" t="n"/>
      <c r="J714" s="9" t="n"/>
      <c r="M714" s="140" t="inlineStr">
        <is>
          <t>محبس 4 بوصة بولندي</t>
        </is>
      </c>
    </row>
    <row r="715" hidden="1" ht="24.6" customFormat="1" customHeight="1" s="140">
      <c r="A715" s="65" t="n">
        <v>10020015</v>
      </c>
      <c r="B715" s="66" t="inlineStr">
        <is>
          <t>أدوات سباكة</t>
        </is>
      </c>
      <c r="C715" s="67" t="inlineStr">
        <is>
          <t>جلبة 75 مم كومر</t>
        </is>
      </c>
      <c r="D715" s="67" t="inlineStr">
        <is>
          <t>عدد</t>
        </is>
      </c>
      <c r="E715" s="68" t="n">
        <v>0</v>
      </c>
      <c r="F715" s="69">
        <f>SUMIFS(الاضافة!$G$7:$G$60000,الاضافة!$H$7:$H$60000,"*اضاف*",الاضافة!$E$7:$E$60000,'أرصدة المخزن'!C715)</f>
        <v/>
      </c>
      <c r="G715" s="69">
        <f>SUMIFS(الصرف!$H$7:$H$60000,الصرف!$F$7:$F$60000,'أرصدة المخزن'!C715)</f>
        <v/>
      </c>
      <c r="H715" s="70">
        <f>E715+F715-G715</f>
        <v/>
      </c>
      <c r="I715" s="9" t="n"/>
      <c r="J715" s="9" t="n"/>
      <c r="M715" s="140" t="inlineStr">
        <is>
          <t>محبس 50 م 2 لاكور اكواثيرم 1.5 بولي</t>
        </is>
      </c>
    </row>
    <row r="716" hidden="1" ht="24.6" customFormat="1" customHeight="1" s="140">
      <c r="A716" s="65" t="n">
        <v>10020016</v>
      </c>
      <c r="B716" s="66" t="inlineStr">
        <is>
          <t>أدوات سباكة</t>
        </is>
      </c>
      <c r="C716" s="67" t="inlineStr">
        <is>
          <t>جلبة 50 مم كومر</t>
        </is>
      </c>
      <c r="D716" s="67" t="inlineStr">
        <is>
          <t>عدد</t>
        </is>
      </c>
      <c r="E716" s="68" t="n">
        <v>0</v>
      </c>
      <c r="F716" s="69">
        <f>SUMIFS(الاضافة!$G$7:$G$60000,الاضافة!$H$7:$H$60000,"*اضاف*",الاضافة!$E$7:$E$60000,'أرصدة المخزن'!C716)</f>
        <v/>
      </c>
      <c r="G716" s="69">
        <f>SUMIFS(الصرف!$H$7:$H$60000,الصرف!$F$7:$F$60000,'أرصدة المخزن'!C716)</f>
        <v/>
      </c>
      <c r="H716" s="70">
        <f>E716+F716-G716</f>
        <v/>
      </c>
      <c r="I716" s="9" t="n"/>
      <c r="J716" s="9" t="n"/>
      <c r="M716" s="140" t="inlineStr">
        <is>
          <t>محبس 6 بوصة بولندي</t>
        </is>
      </c>
    </row>
    <row r="717" hidden="1" ht="24.6" customFormat="1" customHeight="1" s="140">
      <c r="A717" s="65" t="n">
        <v>10020017</v>
      </c>
      <c r="B717" s="66" t="inlineStr">
        <is>
          <t>أدوات سباكة</t>
        </is>
      </c>
      <c r="C717" s="67" t="inlineStr">
        <is>
          <t>كوع 75 مم كومر</t>
        </is>
      </c>
      <c r="D717" s="67" t="inlineStr">
        <is>
          <t>عدد</t>
        </is>
      </c>
      <c r="E717" s="68" t="n">
        <v>0</v>
      </c>
      <c r="F717" s="69">
        <f>SUMIFS(الاضافة!$G$7:$G$60000,الاضافة!$H$7:$H$60000,"*اضاف*",الاضافة!$E$7:$E$60000,'أرصدة المخزن'!C717)</f>
        <v/>
      </c>
      <c r="G717" s="69">
        <f>SUMIFS(الصرف!$H$7:$H$60000,الصرف!$F$7:$F$60000,'أرصدة المخزن'!C717)</f>
        <v/>
      </c>
      <c r="H717" s="70">
        <f>E717+F717-G717</f>
        <v/>
      </c>
      <c r="I717" s="9" t="n"/>
      <c r="J717" s="9" t="n"/>
      <c r="M717" s="140" t="inlineStr">
        <is>
          <t>محبس 63 مم 2 لاكور</t>
        </is>
      </c>
    </row>
    <row r="718" hidden="1" ht="24.6" customFormat="1" customHeight="1" s="140">
      <c r="A718" s="65" t="n">
        <v>10020018</v>
      </c>
      <c r="B718" s="66" t="inlineStr">
        <is>
          <t>أدوات سباكة</t>
        </is>
      </c>
      <c r="C718" s="67" t="inlineStr">
        <is>
          <t>ماسورة 90 مم كومر</t>
        </is>
      </c>
      <c r="D718" s="67" t="inlineStr">
        <is>
          <t>متر</t>
        </is>
      </c>
      <c r="E718" s="68" t="n">
        <v>0</v>
      </c>
      <c r="F718" s="69">
        <f>SUMIFS(الاضافة!$G$7:$G$60000,الاضافة!$H$7:$H$60000,"*اضاف*",الاضافة!$E$7:$E$60000,'أرصدة المخزن'!C718)</f>
        <v/>
      </c>
      <c r="G718" s="69">
        <f>SUMIFS(الصرف!$H$7:$H$60000,الصرف!$F$7:$F$60000,'أرصدة المخزن'!C718)</f>
        <v/>
      </c>
      <c r="H718" s="70">
        <f>E718+F718-G718</f>
        <v/>
      </c>
      <c r="I718" s="9" t="n"/>
      <c r="J718" s="9" t="n"/>
      <c r="M718" s="140" t="inlineStr">
        <is>
          <t>محبس بلاكوكور 110 ملي بولي</t>
        </is>
      </c>
    </row>
    <row r="719" hidden="1" ht="24.6" customFormat="1" customHeight="1" s="140">
      <c r="A719" s="65" t="n">
        <v>10020019</v>
      </c>
      <c r="B719" s="66" t="inlineStr">
        <is>
          <t>أدوات سباكة</t>
        </is>
      </c>
      <c r="C719" s="67" t="inlineStr">
        <is>
          <t>جلبة 32 مم كومر</t>
        </is>
      </c>
      <c r="D719" s="67" t="inlineStr">
        <is>
          <t>عدد</t>
        </is>
      </c>
      <c r="E719" s="68" t="n">
        <v>0</v>
      </c>
      <c r="F719" s="69">
        <f>SUMIFS(الاضافة!$G$7:$G$60000,الاضافة!$H$7:$H$60000,"*اضاف*",الاضافة!$E$7:$E$60000,'أرصدة المخزن'!C719)</f>
        <v/>
      </c>
      <c r="G719" s="69">
        <f>SUMIFS(الصرف!$H$7:$H$60000,الصرف!$F$7:$F$60000,'أرصدة المخزن'!C719)</f>
        <v/>
      </c>
      <c r="H719" s="70">
        <f>E719+F719-G719</f>
        <v/>
      </c>
      <c r="I719" s="9" t="n"/>
      <c r="J719" s="9" t="n"/>
      <c r="M719" s="140" t="inlineStr">
        <is>
          <t>محبس خرطوم 16 مم PE</t>
        </is>
      </c>
    </row>
    <row r="720" hidden="1" ht="24.6" customFormat="1" customHeight="1" s="140">
      <c r="A720" s="65" t="n">
        <v>10020020</v>
      </c>
      <c r="B720" s="66" t="inlineStr">
        <is>
          <t>أدوات سباكة</t>
        </is>
      </c>
      <c r="C720" s="67" t="inlineStr">
        <is>
          <t>بوش 75/63 مم كومر</t>
        </is>
      </c>
      <c r="D720" s="67" t="inlineStr">
        <is>
          <t>عدد</t>
        </is>
      </c>
      <c r="E720" s="68" t="n">
        <v>0</v>
      </c>
      <c r="F720" s="69">
        <f>SUMIFS(الاضافة!$G$7:$G$60000,الاضافة!$H$7:$H$60000,"*اضاف*",الاضافة!$E$7:$E$60000,'أرصدة المخزن'!C720)</f>
        <v/>
      </c>
      <c r="G720" s="69">
        <f>SUMIFS(الصرف!$H$7:$H$60000,الصرف!$F$7:$F$60000,'أرصدة المخزن'!C720)</f>
        <v/>
      </c>
      <c r="H720" s="70">
        <f>E720+F720-G720</f>
        <v/>
      </c>
      <c r="I720" s="9" t="n"/>
      <c r="J720" s="9" t="n"/>
      <c r="M720" s="140" t="inlineStr">
        <is>
          <t>محبس زاوية</t>
        </is>
      </c>
    </row>
    <row r="721" hidden="1" ht="24.6" customFormat="1" customHeight="1" s="140">
      <c r="A721" s="65" t="n">
        <v>10020021</v>
      </c>
      <c r="B721" s="66" t="inlineStr">
        <is>
          <t>أدوات سباكة</t>
        </is>
      </c>
      <c r="C721" s="67" t="inlineStr">
        <is>
          <t>تي 50 مم كومر</t>
        </is>
      </c>
      <c r="D721" s="67" t="inlineStr">
        <is>
          <t>عدد</t>
        </is>
      </c>
      <c r="E721" s="68" t="n">
        <v>0</v>
      </c>
      <c r="F721" s="69">
        <f>SUMIFS(الاضافة!$G$7:$G$60000,الاضافة!$H$7:$H$60000,"*اضاف*",الاضافة!$E$7:$E$60000,'أرصدة المخزن'!C721)</f>
        <v/>
      </c>
      <c r="G721" s="69">
        <f>SUMIFS(الصرف!$H$7:$H$60000,الصرف!$F$7:$F$60000,'أرصدة المخزن'!C721)</f>
        <v/>
      </c>
      <c r="H721" s="70">
        <f>E721+F721-G721</f>
        <v/>
      </c>
      <c r="I721" s="9" t="n"/>
      <c r="J721" s="9" t="n"/>
      <c r="M721" s="140" t="inlineStr">
        <is>
          <t>محبس فراشة</t>
        </is>
      </c>
    </row>
    <row r="722" hidden="1" ht="24.6" customFormat="1" customHeight="1" s="140">
      <c r="A722" s="65" t="n">
        <v>10020022</v>
      </c>
      <c r="B722" s="66" t="inlineStr">
        <is>
          <t>أدوات سباكة</t>
        </is>
      </c>
      <c r="C722" s="67" t="inlineStr">
        <is>
          <t>جزرة محبس 1.5 بوصة كومر</t>
        </is>
      </c>
      <c r="D722" s="67" t="inlineStr">
        <is>
          <t>عدد</t>
        </is>
      </c>
      <c r="E722" s="68" t="n">
        <v>0</v>
      </c>
      <c r="F722" s="69">
        <f>SUMIFS(الاضافة!$G$7:$G$60000,الاضافة!$H$7:$H$60000,"*اضاف*",الاضافة!$E$7:$E$60000,'أرصدة المخزن'!C722)</f>
        <v/>
      </c>
      <c r="G722" s="69">
        <f>SUMIFS(الصرف!$H$7:$H$60000,الصرف!$F$7:$F$60000,'أرصدة المخزن'!C722)</f>
        <v/>
      </c>
      <c r="H722" s="70">
        <f>E722+F722-G722</f>
        <v/>
      </c>
      <c r="I722" s="9" t="n"/>
      <c r="J722" s="9" t="n"/>
      <c r="M722" s="140" t="inlineStr">
        <is>
          <t>محبس كهرباء 1 PGV</t>
        </is>
      </c>
    </row>
    <row r="723" hidden="1" ht="24.6" customFormat="1" customHeight="1" s="140">
      <c r="A723" s="65" t="n">
        <v>10020023</v>
      </c>
      <c r="B723" s="66" t="inlineStr">
        <is>
          <t>أدوات سباكة</t>
        </is>
      </c>
      <c r="C723" s="67" t="inlineStr">
        <is>
          <t>شيك بلف 63 مم كومر</t>
        </is>
      </c>
      <c r="D723" s="67" t="inlineStr">
        <is>
          <t>عدد</t>
        </is>
      </c>
      <c r="E723" s="68" t="n">
        <v>0</v>
      </c>
      <c r="F723" s="69">
        <f>SUMIFS(الاضافة!$G$7:$G$60000,الاضافة!$H$7:$H$60000,"*اضاف*",الاضافة!$E$7:$E$60000,'أرصدة المخزن'!C723)</f>
        <v/>
      </c>
      <c r="G723" s="69">
        <f>SUMIFS(الصرف!$H$7:$H$60000,الصرف!$F$7:$F$60000,'أرصدة المخزن'!C723)</f>
        <v/>
      </c>
      <c r="H723" s="70">
        <f>E723+F723-G723</f>
        <v/>
      </c>
      <c r="I723" s="9" t="n"/>
      <c r="J723" s="9" t="n"/>
      <c r="M723" s="140" t="inlineStr">
        <is>
          <t>محبس كهرباء هانتر</t>
        </is>
      </c>
    </row>
    <row r="724" hidden="1" ht="24.6" customFormat="1" customHeight="1" s="140">
      <c r="A724" s="65" t="n">
        <v>10020024</v>
      </c>
      <c r="B724" s="66" t="inlineStr">
        <is>
          <t>أدوات سباكة</t>
        </is>
      </c>
      <c r="C724" s="67" t="inlineStr">
        <is>
          <t>جلبة سن داخلي 32 مم كومر</t>
        </is>
      </c>
      <c r="D724" s="67" t="inlineStr">
        <is>
          <t>عدد</t>
        </is>
      </c>
      <c r="E724" s="68" t="n">
        <v>0</v>
      </c>
      <c r="F724" s="69">
        <f>SUMIFS(الاضافة!$G$7:$G$60000,الاضافة!$H$7:$H$60000,"*اضاف*",الاضافة!$E$7:$E$60000,'أرصدة المخزن'!C724)</f>
        <v/>
      </c>
      <c r="G724" s="69">
        <f>SUMIFS(الصرف!$H$7:$H$60000,الصرف!$F$7:$F$60000,'أرصدة المخزن'!C724)</f>
        <v/>
      </c>
      <c r="H724" s="70">
        <f>E724+F724-G724</f>
        <v/>
      </c>
      <c r="I724" s="9" t="n"/>
      <c r="J724" s="9" t="n"/>
      <c r="M724" s="140" t="inlineStr">
        <is>
          <t>محبس كهرباء هانتر 1 بوصة ICV</t>
        </is>
      </c>
    </row>
    <row r="725" hidden="1" ht="24.6" customFormat="1" customHeight="1" s="140">
      <c r="A725" s="65" t="n">
        <v>10020025</v>
      </c>
      <c r="B725" s="66" t="inlineStr">
        <is>
          <t>أدوات سباكة</t>
        </is>
      </c>
      <c r="C725" s="67" t="inlineStr">
        <is>
          <t>مسلوب 50/32 مم كومر</t>
        </is>
      </c>
      <c r="D725" s="67" t="inlineStr">
        <is>
          <t>عدد</t>
        </is>
      </c>
      <c r="E725" s="68" t="n">
        <v>3</v>
      </c>
      <c r="F725" s="69">
        <f>SUMIFS(الاضافة!$G$7:$G$60000,الاضافة!$H$7:$H$60000,"*اضاف*",الاضافة!$E$7:$E$60000,'أرصدة المخزن'!C725)</f>
        <v/>
      </c>
      <c r="G725" s="69">
        <f>SUMIFS(الصرف!$H$7:$H$60000,الصرف!$F$7:$F$60000,'أرصدة المخزن'!C725)</f>
        <v/>
      </c>
      <c r="H725" s="70">
        <f>E725+F725-G725</f>
        <v/>
      </c>
      <c r="I725" s="9" t="n"/>
      <c r="J725" s="9" t="n"/>
      <c r="M725" s="140" t="inlineStr">
        <is>
          <t>محبس كهرباء هانتر 1.5 بوصة ICV</t>
        </is>
      </c>
    </row>
    <row r="726" hidden="1" ht="24.6" customFormat="1" customHeight="1" s="140">
      <c r="A726" s="65" t="n">
        <v>10020026</v>
      </c>
      <c r="B726" s="66" t="inlineStr">
        <is>
          <t>أدوات سباكة</t>
        </is>
      </c>
      <c r="C726" s="67" t="inlineStr">
        <is>
          <t>راس خط 63 مم كومر</t>
        </is>
      </c>
      <c r="D726" s="67" t="inlineStr">
        <is>
          <t>عدد</t>
        </is>
      </c>
      <c r="E726" s="68" t="n">
        <v>0</v>
      </c>
      <c r="F726" s="69">
        <f>SUMIFS(الاضافة!$G$7:$G$60000,الاضافة!$H$7:$H$60000,"*اضاف*",الاضافة!$E$7:$E$60000,'أرصدة المخزن'!C726)</f>
        <v/>
      </c>
      <c r="G726" s="69">
        <f>SUMIFS(الصرف!$H$7:$H$60000,الصرف!$F$7:$F$60000,'أرصدة المخزن'!C726)</f>
        <v/>
      </c>
      <c r="H726" s="70">
        <f>E726+F726-G726</f>
        <v/>
      </c>
      <c r="I726" s="9" t="n"/>
      <c r="J726" s="9" t="n"/>
      <c r="M726" s="140" t="inlineStr">
        <is>
          <t>محبس كهرباء هانتر 2 بوصة ICV</t>
        </is>
      </c>
    </row>
    <row r="727" hidden="1" ht="24.6" customFormat="1" customHeight="1" s="140">
      <c r="A727" s="65" t="n">
        <v>10020027</v>
      </c>
      <c r="B727" s="66" t="inlineStr">
        <is>
          <t>أدوات سباكة</t>
        </is>
      </c>
      <c r="C727" s="67" t="inlineStr">
        <is>
          <t>طبة سن 32 مم كومر</t>
        </is>
      </c>
      <c r="D727" s="67" t="inlineStr">
        <is>
          <t>عدد</t>
        </is>
      </c>
      <c r="E727" s="68" t="n">
        <v>0</v>
      </c>
      <c r="F727" s="69">
        <f>SUMIFS(الاضافة!$G$7:$G$60000,الاضافة!$H$7:$H$60000,"*اضاف*",الاضافة!$E$7:$E$60000,'أرصدة المخزن'!C727)</f>
        <v/>
      </c>
      <c r="G727" s="69">
        <f>SUMIFS(الصرف!$H$7:$H$60000,الصرف!$F$7:$F$60000,'أرصدة المخزن'!C727)</f>
        <v/>
      </c>
      <c r="H727" s="70">
        <f>E727+F727-G727</f>
        <v/>
      </c>
      <c r="I727" s="9" t="n"/>
      <c r="J727" s="9" t="n"/>
      <c r="M727" s="140" t="inlineStr">
        <is>
          <t>محبس كومر 1*1 لاكور</t>
        </is>
      </c>
    </row>
    <row r="728" hidden="1" ht="24.6" customFormat="1" customHeight="1" s="140">
      <c r="A728" s="65" t="n">
        <v>10020028</v>
      </c>
      <c r="B728" s="66" t="inlineStr">
        <is>
          <t>أدوات سباكة</t>
        </is>
      </c>
      <c r="C728" s="67" t="inlineStr">
        <is>
          <t>طبة 50 مم كومر</t>
        </is>
      </c>
      <c r="D728" s="67" t="inlineStr">
        <is>
          <t>عدد</t>
        </is>
      </c>
      <c r="E728" s="68" t="n">
        <v>0</v>
      </c>
      <c r="F728" s="69">
        <f>SUMIFS(الاضافة!$G$7:$G$60000,الاضافة!$H$7:$H$60000,"*اضاف*",الاضافة!$E$7:$E$60000,'أرصدة المخزن'!C728)</f>
        <v/>
      </c>
      <c r="G728" s="69">
        <f>SUMIFS(الصرف!$H$7:$H$60000,الصرف!$F$7:$F$60000,'أرصدة المخزن'!C728)</f>
        <v/>
      </c>
      <c r="H728" s="70">
        <f>E728+F728-G728</f>
        <v/>
      </c>
      <c r="I728" s="9" t="n"/>
      <c r="J728" s="9" t="n"/>
      <c r="M728" s="140" t="inlineStr">
        <is>
          <t>محبس كومر 1.5 بوصة 1لاكور</t>
        </is>
      </c>
    </row>
    <row r="729" hidden="1" ht="24.6" customFormat="1" customHeight="1" s="140">
      <c r="A729" s="65" t="n">
        <v>10020029</v>
      </c>
      <c r="B729" s="66" t="inlineStr">
        <is>
          <t>أدوات سباكة</t>
        </is>
      </c>
      <c r="C729" s="67" t="inlineStr">
        <is>
          <t>مسلوب 63/32 مم كومر</t>
        </is>
      </c>
      <c r="D729" s="67" t="inlineStr">
        <is>
          <t>عدد</t>
        </is>
      </c>
      <c r="E729" s="68" t="n">
        <v>0</v>
      </c>
      <c r="F729" s="69">
        <f>SUMIFS(الاضافة!$G$7:$G$60000,الاضافة!$H$7:$H$60000,"*اضاف*",الاضافة!$E$7:$E$60000,'أرصدة المخزن'!C729)</f>
        <v/>
      </c>
      <c r="G729" s="69">
        <f>SUMIFS(الصرف!$H$7:$H$60000,الصرف!$F$7:$F$60000,'أرصدة المخزن'!C729)</f>
        <v/>
      </c>
      <c r="H729" s="70">
        <f>E729+F729-G729</f>
        <v/>
      </c>
      <c r="I729" s="9" t="n"/>
      <c r="J729" s="9" t="n"/>
      <c r="M729" s="140" t="inlineStr">
        <is>
          <t>محبس كومر 1.5 بوصة 2 لاكور</t>
        </is>
      </c>
    </row>
    <row r="730" hidden="1" ht="24.6" customFormat="1" customHeight="1" s="140">
      <c r="A730" s="65" t="n">
        <v>10020030</v>
      </c>
      <c r="B730" s="66" t="inlineStr">
        <is>
          <t>أدوات سباكة</t>
        </is>
      </c>
      <c r="C730" s="67" t="inlineStr">
        <is>
          <t>ماسورة 6 بوصة كومر</t>
        </is>
      </c>
      <c r="D730" s="67" t="inlineStr">
        <is>
          <t>متر</t>
        </is>
      </c>
      <c r="E730" s="68" t="n">
        <v>0</v>
      </c>
      <c r="F730" s="69">
        <f>SUMIFS(الاضافة!$G$7:$G$60000,الاضافة!$H$7:$H$60000,"*اضاف*",الاضافة!$E$7:$E$60000,'أرصدة المخزن'!C730)</f>
        <v/>
      </c>
      <c r="G730" s="69">
        <f>SUMIFS(الصرف!$H$7:$H$60000,الصرف!$F$7:$F$60000,'أرصدة المخزن'!C730)</f>
        <v/>
      </c>
      <c r="H730" s="70">
        <f>E730+F730-G730</f>
        <v/>
      </c>
      <c r="I730" s="9" t="n"/>
      <c r="J730" s="9" t="n"/>
      <c r="M730" s="140" t="inlineStr">
        <is>
          <t>محبس كومر 90</t>
        </is>
      </c>
    </row>
    <row r="731" hidden="1" ht="24.6" customFormat="1" customHeight="1" s="140">
      <c r="A731" s="65" t="n">
        <v>10020031</v>
      </c>
      <c r="B731" s="66" t="inlineStr">
        <is>
          <t>أدوات سباكة</t>
        </is>
      </c>
      <c r="C731" s="67" t="inlineStr">
        <is>
          <t>كوع 110 مم كومر</t>
        </is>
      </c>
      <c r="D731" s="67" t="inlineStr">
        <is>
          <t>عدد</t>
        </is>
      </c>
      <c r="E731" s="68" t="n">
        <v>0</v>
      </c>
      <c r="F731" s="69">
        <f>SUMIFS(الاضافة!$G$7:$G$60000,الاضافة!$H$7:$H$60000,"*اضاف*",الاضافة!$E$7:$E$60000,'أرصدة المخزن'!C731)</f>
        <v/>
      </c>
      <c r="G731" s="69">
        <f>SUMIFS(الصرف!$H$7:$H$60000,الصرف!$F$7:$F$60000,'أرصدة المخزن'!C731)</f>
        <v/>
      </c>
      <c r="H731" s="70">
        <f>E731+F731-G731</f>
        <v/>
      </c>
      <c r="I731" s="9" t="n"/>
      <c r="J731" s="9" t="n"/>
      <c r="M731" s="140" t="inlineStr">
        <is>
          <t>محبس نص بلية إيطالي</t>
        </is>
      </c>
    </row>
    <row r="732" hidden="1" ht="24.6" customFormat="1" customHeight="1" s="140">
      <c r="A732" s="65" t="n">
        <v>10020032</v>
      </c>
      <c r="B732" s="66" t="inlineStr">
        <is>
          <t>أدوات سباكة</t>
        </is>
      </c>
      <c r="C732" s="67" t="inlineStr">
        <is>
          <t>ماسورة 110 مم كومر</t>
        </is>
      </c>
      <c r="D732" s="67" t="inlineStr">
        <is>
          <t>متر</t>
        </is>
      </c>
      <c r="E732" s="68" t="n">
        <v>3</v>
      </c>
      <c r="F732" s="69">
        <f>SUMIFS(الاضافة!$G$7:$G$60000,الاضافة!$H$7:$H$60000,"*اضاف*",الاضافة!$E$7:$E$60000,'أرصدة المخزن'!C732)</f>
        <v/>
      </c>
      <c r="G732" s="69">
        <f>SUMIFS(الصرف!$H$7:$H$60000,الصرف!$F$7:$F$60000,'أرصدة المخزن'!C732)</f>
        <v/>
      </c>
      <c r="H732" s="70">
        <f>E732+F732-G732</f>
        <v/>
      </c>
      <c r="I732" s="9" t="n"/>
      <c r="J732" s="9" t="n"/>
      <c r="M732" s="140" t="inlineStr">
        <is>
          <t>محبس هواء</t>
        </is>
      </c>
    </row>
    <row r="733" hidden="1" ht="24.6" customFormat="1" customHeight="1" s="140">
      <c r="A733" s="65" t="n">
        <v>10020033</v>
      </c>
      <c r="B733" s="66" t="inlineStr">
        <is>
          <t>أدوات سباكة</t>
        </is>
      </c>
      <c r="C733" s="67" t="inlineStr">
        <is>
          <t>بوش 110/75 مم كومر</t>
        </is>
      </c>
      <c r="D733" s="67" t="inlineStr">
        <is>
          <t>عدد</t>
        </is>
      </c>
      <c r="E733" s="68" t="n">
        <v>0</v>
      </c>
      <c r="F733" s="69">
        <f>SUMIFS(الاضافة!$G$7:$G$60000,الاضافة!$H$7:$H$60000,"*اضاف*",الاضافة!$E$7:$E$60000,'أرصدة المخزن'!C733)</f>
        <v/>
      </c>
      <c r="G733" s="69">
        <f>SUMIFS(الصرف!$H$7:$H$60000,الصرف!$F$7:$F$60000,'أرصدة المخزن'!C733)</f>
        <v/>
      </c>
      <c r="H733" s="70">
        <f>E733+F733-G733</f>
        <v/>
      </c>
      <c r="I733" s="9" t="n"/>
      <c r="J733" s="9" t="n"/>
      <c r="M733" s="140" t="inlineStr">
        <is>
          <t>مدلية</t>
        </is>
      </c>
    </row>
    <row r="734" hidden="1" ht="24.6" customFormat="1" customHeight="1" s="140">
      <c r="A734" s="65" t="n">
        <v>10020034</v>
      </c>
      <c r="B734" s="66" t="inlineStr">
        <is>
          <t>أدوات سباكة</t>
        </is>
      </c>
      <c r="C734" s="67" t="inlineStr">
        <is>
          <t>محبس كومر 1.5 بوصة 2 لاكور</t>
        </is>
      </c>
      <c r="D734" s="67" t="inlineStr">
        <is>
          <t>عدد</t>
        </is>
      </c>
      <c r="E734" s="68" t="n">
        <v>0</v>
      </c>
      <c r="F734" s="69">
        <f>SUMIFS(الاضافة!$G$7:$G$60000,الاضافة!$H$7:$H$60000,"*اضاف*",الاضافة!$E$7:$E$60000,'أرصدة المخزن'!C734)</f>
        <v/>
      </c>
      <c r="G734" s="69">
        <f>SUMIFS(الصرف!$H$7:$H$60000,الصرف!$F$7:$F$60000,'أرصدة المخزن'!C734)</f>
        <v/>
      </c>
      <c r="H734" s="70">
        <f>E734+F734-G734</f>
        <v/>
      </c>
      <c r="I734" s="9" t="n"/>
      <c r="J734" s="9" t="n"/>
      <c r="M734" s="140" t="inlineStr">
        <is>
          <t>مروحة</t>
        </is>
      </c>
    </row>
    <row r="735" hidden="1" ht="24.6" customFormat="1" customHeight="1" s="140">
      <c r="A735" s="65" t="n">
        <v>10020035</v>
      </c>
      <c r="B735" s="66" t="inlineStr">
        <is>
          <t>أدوات سباكة</t>
        </is>
      </c>
      <c r="C735" s="67" t="inlineStr">
        <is>
          <t>جلبة 90 مم كومر</t>
        </is>
      </c>
      <c r="D735" s="67" t="inlineStr">
        <is>
          <t>عدد</t>
        </is>
      </c>
      <c r="E735" s="68" t="n">
        <v>1</v>
      </c>
      <c r="F735" s="69">
        <f>SUMIFS(الاضافة!$G$7:$G$60000,الاضافة!$H$7:$H$60000,"*اضاف*",الاضافة!$E$7:$E$60000,'أرصدة المخزن'!C735)</f>
        <v/>
      </c>
      <c r="G735" s="69">
        <f>SUMIFS(الصرف!$H$7:$H$60000,الصرف!$F$7:$F$60000,'أرصدة المخزن'!C735)</f>
        <v/>
      </c>
      <c r="H735" s="70">
        <f>E735+F735-G735</f>
        <v/>
      </c>
      <c r="I735" s="9" t="n"/>
      <c r="J735" s="9" t="n"/>
      <c r="M735" s="140" t="inlineStr">
        <is>
          <t>مروحة ماتور</t>
        </is>
      </c>
    </row>
    <row r="736" hidden="1" ht="24.6" customFormat="1" customHeight="1" s="140">
      <c r="A736" s="65" t="n">
        <v>10020036</v>
      </c>
      <c r="B736" s="66" t="inlineStr">
        <is>
          <t>أدوات سباكة</t>
        </is>
      </c>
      <c r="C736" s="67" t="inlineStr">
        <is>
          <t>جلبة سن خارجي 63 مم كومر</t>
        </is>
      </c>
      <c r="D736" s="67" t="inlineStr">
        <is>
          <t>عدد</t>
        </is>
      </c>
      <c r="E736" s="68" t="n">
        <v>0</v>
      </c>
      <c r="F736" s="69">
        <f>SUMIFS(الاضافة!$G$7:$G$60000,الاضافة!$H$7:$H$60000,"*اضاف*",الاضافة!$E$7:$E$60000,'أرصدة المخزن'!C736)</f>
        <v/>
      </c>
      <c r="G736" s="69">
        <f>SUMIFS(الصرف!$H$7:$H$60000,الصرف!$F$7:$F$60000,'أرصدة المخزن'!C736)</f>
        <v/>
      </c>
      <c r="H736" s="70">
        <f>E736+F736-G736</f>
        <v/>
      </c>
      <c r="I736" s="9" t="n"/>
      <c r="J736" s="9" t="n"/>
      <c r="M736" s="140" t="inlineStr">
        <is>
          <t>مزيل بقع سجاد 750 مم</t>
        </is>
      </c>
    </row>
    <row r="737" hidden="1" ht="24.6" customFormat="1" customHeight="1" s="140">
      <c r="A737" s="65" t="n">
        <v>10020037</v>
      </c>
      <c r="B737" s="66" t="inlineStr">
        <is>
          <t>أدوات سباكة</t>
        </is>
      </c>
      <c r="C737" s="67" t="inlineStr">
        <is>
          <t>كوع 63 مم د 45 كومر</t>
        </is>
      </c>
      <c r="D737" s="67" t="inlineStr">
        <is>
          <t>عدد</t>
        </is>
      </c>
      <c r="E737" s="68" t="n">
        <v>0</v>
      </c>
      <c r="F737" s="69">
        <f>SUMIFS(الاضافة!$G$7:$G$60000,الاضافة!$H$7:$H$60000,"*اضاف*",الاضافة!$E$7:$E$60000,'أرصدة المخزن'!C737)</f>
        <v/>
      </c>
      <c r="G737" s="69">
        <f>SUMIFS(الصرف!$H$7:$H$60000,الصرف!$F$7:$F$60000,'أرصدة المخزن'!C737)</f>
        <v/>
      </c>
      <c r="H737" s="70">
        <f>E737+F737-G737</f>
        <v/>
      </c>
      <c r="I737" s="9" t="n"/>
      <c r="J737" s="9" t="n"/>
      <c r="M737" s="140" t="inlineStr">
        <is>
          <t>مسامير أنواع بالصامولة والوردة</t>
        </is>
      </c>
    </row>
    <row r="738" hidden="1" ht="24.6" customFormat="1" customHeight="1" s="140">
      <c r="A738" s="65" t="n">
        <v>10020038</v>
      </c>
      <c r="B738" s="66" t="inlineStr">
        <is>
          <t>أدوات سباكة</t>
        </is>
      </c>
      <c r="C738" s="67" t="inlineStr">
        <is>
          <t>طبة 63 مم كومر</t>
        </is>
      </c>
      <c r="D738" s="67" t="inlineStr">
        <is>
          <t>عدد</t>
        </is>
      </c>
      <c r="E738" s="68" t="n">
        <v>1</v>
      </c>
      <c r="F738" s="69">
        <f>SUMIFS(الاضافة!$G$7:$G$60000,الاضافة!$H$7:$H$60000,"*اضاف*",الاضافة!$E$7:$E$60000,'أرصدة المخزن'!C738)</f>
        <v/>
      </c>
      <c r="G738" s="69">
        <f>SUMIFS(الصرف!$H$7:$H$60000,الصرف!$F$7:$F$60000,'أرصدة المخزن'!C738)</f>
        <v/>
      </c>
      <c r="H738" s="70">
        <f>E738+F738-G738</f>
        <v/>
      </c>
      <c r="I738" s="9" t="n"/>
      <c r="J738" s="9" t="n"/>
      <c r="M738" s="140" t="inlineStr">
        <is>
          <t>مسطرين موانة</t>
        </is>
      </c>
    </row>
    <row r="739" hidden="1" ht="24.6" customFormat="1" customHeight="1" s="140">
      <c r="A739" s="65" t="n">
        <v>10020039</v>
      </c>
      <c r="B739" s="66" t="inlineStr">
        <is>
          <t>أدوات سباكة</t>
        </is>
      </c>
      <c r="C739" s="67" t="inlineStr">
        <is>
          <t>تي 75 مم كومر</t>
        </is>
      </c>
      <c r="D739" s="67" t="inlineStr">
        <is>
          <t>عدد</t>
        </is>
      </c>
      <c r="E739" s="68" t="n">
        <v>0</v>
      </c>
      <c r="F739" s="69">
        <f>SUMIFS(الاضافة!$G$7:$G$60000,الاضافة!$H$7:$H$60000,"*اضاف*",الاضافة!$E$7:$E$60000,'أرصدة المخزن'!C739)</f>
        <v/>
      </c>
      <c r="G739" s="69">
        <f>SUMIFS(الصرف!$H$7:$H$60000,الصرف!$F$7:$F$60000,'أرصدة المخزن'!C739)</f>
        <v/>
      </c>
      <c r="H739" s="70">
        <f>E739+F739-G739</f>
        <v/>
      </c>
      <c r="I739" s="9" t="n"/>
      <c r="J739" s="9" t="n"/>
      <c r="M739" s="140" t="inlineStr">
        <is>
          <t>مسلوب 25 /32 مم بولي</t>
        </is>
      </c>
    </row>
    <row r="740" hidden="1" ht="24.6" customFormat="1" customHeight="1" s="140">
      <c r="A740" s="65" t="n">
        <v>10020040</v>
      </c>
      <c r="B740" s="66" t="inlineStr">
        <is>
          <t>أدوات سباكة</t>
        </is>
      </c>
      <c r="C740" s="67" t="inlineStr">
        <is>
          <t>كوع 90 مم كومر</t>
        </is>
      </c>
      <c r="D740" s="67" t="inlineStr">
        <is>
          <t>عدد</t>
        </is>
      </c>
      <c r="E740" s="68" t="n">
        <v>1</v>
      </c>
      <c r="F740" s="69">
        <f>SUMIFS(الاضافة!$G$7:$G$60000,الاضافة!$H$7:$H$60000,"*اضاف*",الاضافة!$E$7:$E$60000,'أرصدة المخزن'!C740)</f>
        <v/>
      </c>
      <c r="G740" s="69">
        <f>SUMIFS(الصرف!$H$7:$H$60000,الصرف!$F$7:$F$60000,'أرصدة المخزن'!C740)</f>
        <v/>
      </c>
      <c r="H740" s="70">
        <f>E740+F740-G740</f>
        <v/>
      </c>
      <c r="I740" s="9" t="n"/>
      <c r="J740" s="9" t="n"/>
      <c r="M740" s="140" t="inlineStr">
        <is>
          <t>مسلوب 25*3/4 بولي</t>
        </is>
      </c>
    </row>
    <row r="741" hidden="1" ht="24.6" customFormat="1" customHeight="1" s="140">
      <c r="A741" s="65" t="n">
        <v>10020041</v>
      </c>
      <c r="B741" s="66" t="inlineStr">
        <is>
          <t>أدوات سباكة</t>
        </is>
      </c>
      <c r="C741" s="67" t="inlineStr">
        <is>
          <t>مسلوب 75/63 مم كومر</t>
        </is>
      </c>
      <c r="D741" s="67" t="inlineStr">
        <is>
          <t>عدد</t>
        </is>
      </c>
      <c r="E741" s="68" t="n">
        <v>0</v>
      </c>
      <c r="F741" s="69">
        <f>SUMIFS(الاضافة!$G$7:$G$60000,الاضافة!$H$7:$H$60000,"*اضاف*",الاضافة!$E$7:$E$60000,'أرصدة المخزن'!C741)</f>
        <v/>
      </c>
      <c r="G741" s="69">
        <f>SUMIFS(الصرف!$H$7:$H$60000,الصرف!$F$7:$F$60000,'أرصدة المخزن'!C741)</f>
        <v/>
      </c>
      <c r="H741" s="70">
        <f>E741+F741-G741</f>
        <v/>
      </c>
      <c r="I741" s="9" t="n"/>
      <c r="J741" s="9" t="n"/>
      <c r="M741" s="140" t="inlineStr">
        <is>
          <t>مسلوب 40/25 بولي</t>
        </is>
      </c>
    </row>
    <row r="742" hidden="1" ht="24.6" customFormat="1" customHeight="1" s="140">
      <c r="A742" s="65" t="n">
        <v>10020042</v>
      </c>
      <c r="B742" s="66" t="inlineStr">
        <is>
          <t>أدوات سباكة</t>
        </is>
      </c>
      <c r="C742" s="67" t="inlineStr">
        <is>
          <t>مسلوب 63/50 مم كومر</t>
        </is>
      </c>
      <c r="D742" s="67" t="inlineStr">
        <is>
          <t>عدد</t>
        </is>
      </c>
      <c r="E742" s="68" t="n">
        <v>0</v>
      </c>
      <c r="F742" s="69">
        <f>SUMIFS(الاضافة!$G$7:$G$60000,الاضافة!$H$7:$H$60000,"*اضاف*",الاضافة!$E$7:$E$60000,'أرصدة المخزن'!C742)</f>
        <v/>
      </c>
      <c r="G742" s="69">
        <f>SUMIFS(الصرف!$H$7:$H$60000,الصرف!$F$7:$F$60000,'أرصدة المخزن'!C742)</f>
        <v/>
      </c>
      <c r="H742" s="70">
        <f>E742+F742-G742</f>
        <v/>
      </c>
      <c r="I742" s="9" t="n"/>
      <c r="J742" s="9" t="n"/>
      <c r="M742" s="140" t="inlineStr">
        <is>
          <t>مسلوب 40/32 بولي</t>
        </is>
      </c>
    </row>
    <row r="743" hidden="1" ht="24.6" customFormat="1" customHeight="1" s="140">
      <c r="A743" s="65" t="n">
        <v>10020043</v>
      </c>
      <c r="B743" s="66" t="inlineStr">
        <is>
          <t>أدوات سباكة</t>
        </is>
      </c>
      <c r="C743" s="67" t="inlineStr">
        <is>
          <t>بوش 63/50 مم كومر</t>
        </is>
      </c>
      <c r="D743" s="67" t="inlineStr">
        <is>
          <t>عدد</t>
        </is>
      </c>
      <c r="E743" s="68" t="n">
        <v>0</v>
      </c>
      <c r="F743" s="69">
        <f>SUMIFS(الاضافة!$G$7:$G$60000,الاضافة!$H$7:$H$60000,"*اضاف*",الاضافة!$E$7:$E$60000,'أرصدة المخزن'!C743)</f>
        <v/>
      </c>
      <c r="G743" s="69">
        <f>SUMIFS(الصرف!$H$7:$H$60000,الصرف!$F$7:$F$60000,'أرصدة المخزن'!C743)</f>
        <v/>
      </c>
      <c r="H743" s="70">
        <f>E743+F743-G743</f>
        <v/>
      </c>
      <c r="I743" s="9" t="n"/>
      <c r="J743" s="9" t="n"/>
      <c r="M743" s="140" t="inlineStr">
        <is>
          <t>مسلوب 50/32 حديد</t>
        </is>
      </c>
    </row>
    <row r="744" hidden="1" ht="24.6" customFormat="1" customHeight="1" s="140">
      <c r="A744" s="65" t="n">
        <v>10020044</v>
      </c>
      <c r="B744" s="66" t="inlineStr">
        <is>
          <t>أدوات سباكة</t>
        </is>
      </c>
      <c r="C744" s="67" t="inlineStr">
        <is>
          <t>كوع 50 مم د 45 كومر</t>
        </is>
      </c>
      <c r="D744" s="67" t="inlineStr">
        <is>
          <t>عدد</t>
        </is>
      </c>
      <c r="E744" s="68" t="n">
        <v>0</v>
      </c>
      <c r="F744" s="69">
        <f>SUMIFS(الاضافة!$G$7:$G$60000,الاضافة!$H$7:$H$60000,"*اضاف*",الاضافة!$E$7:$E$60000,'أرصدة المخزن'!C744)</f>
        <v/>
      </c>
      <c r="G744" s="69">
        <f>SUMIFS(الصرف!$H$7:$H$60000,الصرف!$F$7:$F$60000,'أرصدة المخزن'!C744)</f>
        <v/>
      </c>
      <c r="H744" s="70">
        <f>E744+F744-G744</f>
        <v/>
      </c>
      <c r="I744" s="9" t="n"/>
      <c r="J744" s="9" t="n"/>
      <c r="M744" s="140" t="inlineStr">
        <is>
          <t>مسلوب 50/40 مم بولي</t>
        </is>
      </c>
    </row>
    <row r="745" hidden="1" ht="24.6" customFormat="1" customHeight="1" s="140">
      <c r="A745" s="65" t="n">
        <v>10020045</v>
      </c>
      <c r="B745" s="66" t="inlineStr">
        <is>
          <t>أدوات سباكة</t>
        </is>
      </c>
      <c r="C745" s="67" t="inlineStr">
        <is>
          <t>بردة 110 مم كومر</t>
        </is>
      </c>
      <c r="D745" s="67" t="inlineStr">
        <is>
          <t>عدد</t>
        </is>
      </c>
      <c r="E745" s="68" t="n">
        <v>0</v>
      </c>
      <c r="F745" s="69">
        <f>SUMIFS(الاضافة!$G$7:$G$60000,الاضافة!$H$7:$H$60000,"*اضاف*",الاضافة!$E$7:$E$60000,'أرصدة المخزن'!C745)</f>
        <v/>
      </c>
      <c r="G745" s="69">
        <f>SUMIFS(الصرف!$H$7:$H$60000,الصرف!$F$7:$F$60000,'أرصدة المخزن'!C745)</f>
        <v/>
      </c>
      <c r="H745" s="70">
        <f>E745+F745-G745</f>
        <v/>
      </c>
      <c r="I745" s="9" t="n"/>
      <c r="J745" s="9" t="n"/>
      <c r="M745" s="140" t="inlineStr">
        <is>
          <t>مسلوب 63 / 110 مم كومر</t>
        </is>
      </c>
    </row>
    <row r="746" hidden="1" ht="24.6" customFormat="1" customHeight="1" s="140">
      <c r="A746" s="65" t="n">
        <v>10020046</v>
      </c>
      <c r="B746" s="66" t="inlineStr">
        <is>
          <t>أدوات سباكة</t>
        </is>
      </c>
      <c r="C746" s="67" t="inlineStr">
        <is>
          <t>بوش 110/63 مم كومر</t>
        </is>
      </c>
      <c r="D746" s="67" t="inlineStr">
        <is>
          <t>عدد</t>
        </is>
      </c>
      <c r="E746" s="68" t="n">
        <v>0</v>
      </c>
      <c r="F746" s="69">
        <f>SUMIFS(الاضافة!$G$7:$G$60000,الاضافة!$H$7:$H$60000,"*اضاف*",الاضافة!$E$7:$E$60000,'أرصدة المخزن'!C746)</f>
        <v/>
      </c>
      <c r="G746" s="69">
        <f>SUMIFS(الصرف!$H$7:$H$60000,الصرف!$F$7:$F$60000,'أرصدة المخزن'!C746)</f>
        <v/>
      </c>
      <c r="H746" s="70">
        <f>E746+F746-G746</f>
        <v/>
      </c>
      <c r="I746" s="9" t="n"/>
      <c r="J746" s="9" t="n"/>
      <c r="M746" s="140" t="inlineStr">
        <is>
          <t>مسلوب 63/32 كومر</t>
        </is>
      </c>
    </row>
    <row r="747" hidden="1" ht="24.6" customFormat="1" customHeight="1" s="140">
      <c r="A747" s="65" t="n">
        <v>10020047</v>
      </c>
      <c r="B747" s="66" t="inlineStr">
        <is>
          <t>أدوات سباكة</t>
        </is>
      </c>
      <c r="C747" s="67" t="inlineStr">
        <is>
          <t>فلانشة 90 مم كومر</t>
        </is>
      </c>
      <c r="D747" s="67" t="inlineStr">
        <is>
          <t>عدد</t>
        </is>
      </c>
      <c r="E747" s="68" t="n">
        <v>1</v>
      </c>
      <c r="F747" s="69">
        <f>SUMIFS(الاضافة!$G$7:$G$60000,الاضافة!$H$7:$H$60000,"*اضاف*",الاضافة!$E$7:$E$60000,'أرصدة المخزن'!C747)</f>
        <v/>
      </c>
      <c r="G747" s="69">
        <f>SUMIFS(الصرف!$H$7:$H$60000,الصرف!$F$7:$F$60000,'أرصدة المخزن'!C747)</f>
        <v/>
      </c>
      <c r="H747" s="70">
        <f>E747+F747-G747</f>
        <v/>
      </c>
      <c r="I747" s="9" t="n"/>
      <c r="J747" s="9" t="n"/>
      <c r="M747" s="140" t="inlineStr">
        <is>
          <t>مسلوب 63/50 بولي</t>
        </is>
      </c>
    </row>
    <row r="748" hidden="1" ht="24.6" customFormat="1" customHeight="1" s="140">
      <c r="A748" s="65" t="n">
        <v>10020048</v>
      </c>
      <c r="B748" s="66" t="inlineStr">
        <is>
          <t>أدوات سباكة</t>
        </is>
      </c>
      <c r="C748" s="67" t="inlineStr">
        <is>
          <t>بردة 90 مم كومر</t>
        </is>
      </c>
      <c r="D748" s="67" t="inlineStr">
        <is>
          <t>عدد</t>
        </is>
      </c>
      <c r="E748" s="68" t="n">
        <v>1</v>
      </c>
      <c r="F748" s="69">
        <f>SUMIFS(الاضافة!$G$7:$G$60000,الاضافة!$H$7:$H$60000,"*اضاف*",الاضافة!$E$7:$E$60000,'أرصدة المخزن'!C748)</f>
        <v/>
      </c>
      <c r="G748" s="69">
        <f>SUMIFS(الصرف!$H$7:$H$60000,الصرف!$F$7:$F$60000,'أرصدة المخزن'!C748)</f>
        <v/>
      </c>
      <c r="H748" s="70">
        <f>E748+F748-G748</f>
        <v/>
      </c>
      <c r="I748" s="9" t="n"/>
      <c r="J748" s="9" t="n"/>
      <c r="M748" s="140" t="inlineStr">
        <is>
          <t>مسلوب 75/63  كومر</t>
        </is>
      </c>
    </row>
    <row r="749" hidden="1" ht="24.6" customFormat="1" customHeight="1" s="140">
      <c r="A749" s="65" t="n">
        <v>10020049</v>
      </c>
      <c r="B749" s="66" t="inlineStr">
        <is>
          <t>أدوات سباكة</t>
        </is>
      </c>
      <c r="C749" s="67" t="inlineStr">
        <is>
          <t>محبس كومر 1*1 لاكور</t>
        </is>
      </c>
      <c r="D749" s="67" t="inlineStr">
        <is>
          <t>عدد</t>
        </is>
      </c>
      <c r="E749" s="68" t="n">
        <v>1</v>
      </c>
      <c r="F749" s="69">
        <f>SUMIFS(الاضافة!$G$7:$G$60000,الاضافة!$H$7:$H$60000,"*اضاف*",الاضافة!$E$7:$E$60000,'أرصدة المخزن'!C749)</f>
        <v/>
      </c>
      <c r="G749" s="69">
        <f>SUMIFS(الصرف!$H$7:$H$60000,الصرف!$F$7:$F$60000,'أرصدة المخزن'!C749)</f>
        <v/>
      </c>
      <c r="H749" s="70">
        <f>E749+F749-G749</f>
        <v/>
      </c>
      <c r="I749" s="9" t="n"/>
      <c r="J749" s="9" t="n"/>
      <c r="M749" s="140" t="inlineStr">
        <is>
          <t>مسلوب كاسيل 75/110 ملي</t>
        </is>
      </c>
    </row>
    <row r="750" hidden="1" ht="24.6" customFormat="1" customHeight="1" s="140">
      <c r="A750" s="65" t="n">
        <v>10020050</v>
      </c>
      <c r="B750" s="66" t="inlineStr">
        <is>
          <t>أدوات سباكة</t>
        </is>
      </c>
      <c r="C750" s="67" t="inlineStr">
        <is>
          <t>بوش 90/63 مم كومر</t>
        </is>
      </c>
      <c r="D750" s="67" t="inlineStr">
        <is>
          <t>عدد</t>
        </is>
      </c>
      <c r="E750" s="68" t="n">
        <v>0</v>
      </c>
      <c r="F750" s="69">
        <f>SUMIFS(الاضافة!$G$7:$G$60000,الاضافة!$H$7:$H$60000,"*اضاف*",الاضافة!$E$7:$E$60000,'أرصدة المخزن'!C750)</f>
        <v/>
      </c>
      <c r="G750" s="69">
        <f>SUMIFS(الصرف!$H$7:$H$60000,الصرف!$F$7:$F$60000,'أرصدة المخزن'!C750)</f>
        <v/>
      </c>
      <c r="H750" s="70">
        <f>E750+F750-G750</f>
        <v/>
      </c>
      <c r="I750" s="9" t="n"/>
      <c r="J750" s="9" t="n"/>
      <c r="M750" s="140" t="inlineStr">
        <is>
          <t>مسلوب كومر 50/32    ملي</t>
        </is>
      </c>
    </row>
    <row r="751" hidden="1" ht="24.6" customFormat="1" customHeight="1" s="140">
      <c r="A751" s="65" t="n">
        <v>10020051</v>
      </c>
      <c r="B751" s="66" t="inlineStr">
        <is>
          <t>أدوات سباكة</t>
        </is>
      </c>
      <c r="C751" s="67" t="inlineStr">
        <is>
          <t>محبس كومر 1.5 بوصة 1لاكور</t>
        </is>
      </c>
      <c r="D751" s="67" t="inlineStr">
        <is>
          <t>عدد</t>
        </is>
      </c>
      <c r="E751" s="68" t="n">
        <v>1</v>
      </c>
      <c r="F751" s="69">
        <f>SUMIFS(الاضافة!$G$7:$G$60000,الاضافة!$H$7:$H$60000,"*اضاف*",الاضافة!$E$7:$E$60000,'أرصدة المخزن'!C751)</f>
        <v/>
      </c>
      <c r="G751" s="69">
        <f>SUMIFS(الصرف!$H$7:$H$60000,الصرف!$F$7:$F$60000,'أرصدة المخزن'!C751)</f>
        <v/>
      </c>
      <c r="H751" s="70">
        <f>E751+F751-G751</f>
        <v/>
      </c>
      <c r="I751" s="9" t="n"/>
      <c r="J751" s="9" t="n"/>
      <c r="M751" s="140" t="inlineStr">
        <is>
          <t>مسلوب كومر 50/63    ملي</t>
        </is>
      </c>
    </row>
    <row r="752" hidden="1" ht="24.6" customFormat="1" customHeight="1" s="140">
      <c r="A752" s="65" t="n">
        <v>10020052</v>
      </c>
      <c r="B752" s="66" t="inlineStr">
        <is>
          <t>أدوات سباكة</t>
        </is>
      </c>
      <c r="C752" s="67" t="inlineStr">
        <is>
          <t>راس خط 50 مم / 1.5 بوصة كومر</t>
        </is>
      </c>
      <c r="D752" s="67" t="inlineStr">
        <is>
          <t>عدد</t>
        </is>
      </c>
      <c r="E752" s="68" t="n">
        <v>1</v>
      </c>
      <c r="F752" s="69">
        <f>SUMIFS(الاضافة!$G$7:$G$60000,الاضافة!$H$7:$H$60000,"*اضاف*",الاضافة!$E$7:$E$60000,'أرصدة المخزن'!C752)</f>
        <v/>
      </c>
      <c r="G752" s="69">
        <f>SUMIFS(الصرف!$H$7:$H$60000,الصرف!$F$7:$F$60000,'أرصدة المخزن'!C752)</f>
        <v/>
      </c>
      <c r="H752" s="70">
        <f>E752+F752-G752</f>
        <v/>
      </c>
      <c r="I752" s="9" t="n"/>
      <c r="J752" s="9" t="n"/>
      <c r="M752" s="140" t="inlineStr">
        <is>
          <t>مسلوب كومر 75/50    ملي</t>
        </is>
      </c>
    </row>
    <row r="753" hidden="1" ht="24.6" customFormat="1" customHeight="1" s="140">
      <c r="A753" s="65" t="n">
        <v>10020053</v>
      </c>
      <c r="B753" s="66" t="inlineStr">
        <is>
          <t>أدوات سباكة</t>
        </is>
      </c>
      <c r="C753" s="67" t="inlineStr">
        <is>
          <t>جلبة 110 مم كومر</t>
        </is>
      </c>
      <c r="D753" s="67" t="inlineStr">
        <is>
          <t>عدد</t>
        </is>
      </c>
      <c r="E753" s="68" t="n">
        <v>0</v>
      </c>
      <c r="F753" s="69">
        <f>SUMIFS(الاضافة!$G$7:$G$60000,الاضافة!$H$7:$H$60000,"*اضاف*",الاضافة!$E$7:$E$60000,'أرصدة المخزن'!C753)</f>
        <v/>
      </c>
      <c r="G753" s="69">
        <f>SUMIFS(الصرف!$H$7:$H$60000,الصرف!$F$7:$F$60000,'أرصدة المخزن'!C753)</f>
        <v/>
      </c>
      <c r="H753" s="70">
        <f>E753+F753-G753</f>
        <v/>
      </c>
      <c r="I753" s="9" t="n"/>
      <c r="J753" s="9" t="n"/>
      <c r="M753" s="140" t="inlineStr">
        <is>
          <t>مسمار 15 سم *35</t>
        </is>
      </c>
    </row>
    <row r="754" hidden="1" ht="24.6" customFormat="1" customHeight="1" s="140">
      <c r="A754" s="65" t="n">
        <v>10020054</v>
      </c>
      <c r="B754" s="66" t="inlineStr">
        <is>
          <t>أدوات سباكة</t>
        </is>
      </c>
      <c r="C754" s="67" t="inlineStr">
        <is>
          <t>طبة 75 مم كومر</t>
        </is>
      </c>
      <c r="D754" s="67" t="inlineStr">
        <is>
          <t>عدد</t>
        </is>
      </c>
      <c r="E754" s="68" t="n">
        <v>0</v>
      </c>
      <c r="F754" s="69">
        <f>SUMIFS(الاضافة!$G$7:$G$60000,الاضافة!$H$7:$H$60000,"*اضاف*",الاضافة!$E$7:$E$60000,'أرصدة المخزن'!C754)</f>
        <v/>
      </c>
      <c r="G754" s="69">
        <f>SUMIFS(الصرف!$H$7:$H$60000,الصرف!$F$7:$F$60000,'أرصدة المخزن'!C754)</f>
        <v/>
      </c>
      <c r="H754" s="70">
        <f>E754+F754-G754</f>
        <v/>
      </c>
      <c r="I754" s="9" t="n"/>
      <c r="J754" s="9" t="n"/>
      <c r="M754" s="140" t="inlineStr">
        <is>
          <t>مسمار 24*16 سم</t>
        </is>
      </c>
    </row>
    <row r="755" hidden="1" ht="24.6" customFormat="1" customHeight="1" s="140">
      <c r="A755" s="65" t="n">
        <v>10020055</v>
      </c>
      <c r="B755" s="66" t="inlineStr">
        <is>
          <t>أدوات سباكة</t>
        </is>
      </c>
      <c r="C755" s="67" t="inlineStr">
        <is>
          <t>بوش 90/75 مم كومر</t>
        </is>
      </c>
      <c r="D755" s="67" t="inlineStr">
        <is>
          <t>عدد</t>
        </is>
      </c>
      <c r="E755" s="68" t="n">
        <v>0</v>
      </c>
      <c r="F755" s="69">
        <f>SUMIFS(الاضافة!$G$7:$G$60000,الاضافة!$H$7:$H$60000,"*اضاف*",الاضافة!$E$7:$E$60000,'أرصدة المخزن'!C755)</f>
        <v/>
      </c>
      <c r="G755" s="69">
        <f>SUMIFS(الصرف!$H$7:$H$60000,الصرف!$F$7:$F$60000,'أرصدة المخزن'!C755)</f>
        <v/>
      </c>
      <c r="H755" s="70">
        <f>E755+F755-G755</f>
        <v/>
      </c>
      <c r="I755" s="9" t="n"/>
      <c r="J755" s="9" t="n"/>
      <c r="M755" s="140" t="inlineStr">
        <is>
          <t>مسمار 25*8 النكيه</t>
        </is>
      </c>
    </row>
    <row r="756" hidden="1" ht="24.6" customFormat="1" customHeight="1" s="140">
      <c r="A756" s="65" t="n">
        <v>10020056</v>
      </c>
      <c r="B756" s="66" t="inlineStr">
        <is>
          <t>أدوات سباكة</t>
        </is>
      </c>
      <c r="C756" s="67" t="inlineStr">
        <is>
          <t>لاكور 50 مم كومر</t>
        </is>
      </c>
      <c r="D756" s="67" t="inlineStr">
        <is>
          <t>عدد</t>
        </is>
      </c>
      <c r="E756" s="68" t="n">
        <v>0</v>
      </c>
      <c r="F756" s="69">
        <f>SUMIFS(الاضافة!$G$7:$G$60000,الاضافة!$H$7:$H$60000,"*اضاف*",الاضافة!$E$7:$E$60000,'أرصدة المخزن'!C756)</f>
        <v/>
      </c>
      <c r="G756" s="69">
        <f>SUMIFS(الصرف!$H$7:$H$60000,الصرف!$F$7:$F$60000,'أرصدة المخزن'!C756)</f>
        <v/>
      </c>
      <c r="H756" s="70">
        <f>E756+F756-G756</f>
        <v/>
      </c>
      <c r="I756" s="9" t="n"/>
      <c r="J756" s="9" t="n"/>
      <c r="M756" s="140" t="inlineStr">
        <is>
          <t>مسمار 30*10 راس مفتاح</t>
        </is>
      </c>
    </row>
    <row r="757" hidden="1" ht="24.6" customFormat="1" customHeight="1" s="140">
      <c r="A757" s="65" t="n">
        <v>10020057</v>
      </c>
      <c r="B757" s="66" t="inlineStr">
        <is>
          <t>أدوات سباكة</t>
        </is>
      </c>
      <c r="C757" s="67" t="inlineStr">
        <is>
          <t>فلانشة 110 مم كومر</t>
        </is>
      </c>
      <c r="D757" s="67" t="inlineStr">
        <is>
          <t>عدد</t>
        </is>
      </c>
      <c r="E757" s="68" t="n">
        <v>0</v>
      </c>
      <c r="F757" s="69">
        <f>SUMIFS(الاضافة!$G$7:$G$60000,الاضافة!$H$7:$H$60000,"*اضاف*",الاضافة!$E$7:$E$60000,'أرصدة المخزن'!C757)</f>
        <v/>
      </c>
      <c r="G757" s="69">
        <f>SUMIFS(الصرف!$H$7:$H$60000,الصرف!$F$7:$F$60000,'أرصدة المخزن'!C757)</f>
        <v/>
      </c>
      <c r="H757" s="70">
        <f>E757+F757-G757</f>
        <v/>
      </c>
      <c r="I757" s="9" t="n"/>
      <c r="J757" s="9" t="n"/>
      <c r="M757" s="140" t="inlineStr">
        <is>
          <t>مسمار 8*30 راس  مفتاح</t>
        </is>
      </c>
    </row>
    <row r="758" hidden="1" ht="24.6" customFormat="1" customHeight="1" s="140">
      <c r="A758" s="65" t="n">
        <v>10020058</v>
      </c>
      <c r="B758" s="66" t="inlineStr">
        <is>
          <t>أدوات سباكة</t>
        </is>
      </c>
      <c r="C758" s="67" t="inlineStr">
        <is>
          <t>نبل 50 مم كومر</t>
        </is>
      </c>
      <c r="D758" s="67" t="inlineStr">
        <is>
          <t>عدد</t>
        </is>
      </c>
      <c r="E758" s="68" t="n">
        <v>0</v>
      </c>
      <c r="F758" s="69">
        <f>SUMIFS(الاضافة!$G$7:$G$60000,الاضافة!$H$7:$H$60000,"*اضاف*",الاضافة!$E$7:$E$60000,'أرصدة المخزن'!C758)</f>
        <v/>
      </c>
      <c r="G758" s="69">
        <f>SUMIFS(الصرف!$H$7:$H$60000,الصرف!$F$7:$F$60000,'أرصدة المخزن'!C758)</f>
        <v/>
      </c>
      <c r="H758" s="70">
        <f>E758+F758-G758</f>
        <v/>
      </c>
      <c r="I758" s="9" t="n"/>
      <c r="J758" s="9" t="n"/>
      <c r="M758" s="140" t="inlineStr">
        <is>
          <t>مسمار بواط 4 سم بالصامولة</t>
        </is>
      </c>
    </row>
    <row r="759" hidden="1" ht="24.6" customFormat="1" customHeight="1" s="140">
      <c r="A759" s="65" t="n">
        <v>10020059</v>
      </c>
      <c r="B759" s="66" t="inlineStr">
        <is>
          <t>أدوات سباكة</t>
        </is>
      </c>
      <c r="C759" s="67" t="inlineStr">
        <is>
          <t>بوش 110/90 مم كومر</t>
        </is>
      </c>
      <c r="D759" s="67" t="inlineStr">
        <is>
          <t>عدد</t>
        </is>
      </c>
      <c r="E759" s="68" t="n">
        <v>0</v>
      </c>
      <c r="F759" s="69">
        <f>SUMIFS(الاضافة!$G$7:$G$60000,الاضافة!$H$7:$H$60000,"*اضاف*",الاضافة!$E$7:$E$60000,'أرصدة المخزن'!C759)</f>
        <v/>
      </c>
      <c r="G759" s="69">
        <f>SUMIFS(الصرف!$H$7:$H$60000,الصرف!$F$7:$F$60000,'أرصدة المخزن'!C759)</f>
        <v/>
      </c>
      <c r="H759" s="70">
        <f>E759+F759-G759</f>
        <v/>
      </c>
      <c r="I759" s="9" t="n"/>
      <c r="J759" s="9" t="n"/>
      <c r="M759" s="140" t="inlineStr">
        <is>
          <t>مسمار بواط 5*5</t>
        </is>
      </c>
    </row>
    <row r="760" hidden="1" ht="24.6" customFormat="1" customHeight="1" s="140">
      <c r="A760" s="65" t="n">
        <v>10020060</v>
      </c>
      <c r="B760" s="66" t="inlineStr">
        <is>
          <t>أدوات سباكة</t>
        </is>
      </c>
      <c r="C760" s="67" t="inlineStr">
        <is>
          <t>كوع بسن داخلي 50 مم كومر</t>
        </is>
      </c>
      <c r="D760" s="67" t="inlineStr">
        <is>
          <t>عدد</t>
        </is>
      </c>
      <c r="E760" s="68" t="n">
        <v>0</v>
      </c>
      <c r="F760" s="69">
        <f>SUMIFS(الاضافة!$G$7:$G$60000,الاضافة!$H$7:$H$60000,"*اضاف*",الاضافة!$E$7:$E$60000,'أرصدة المخزن'!C760)</f>
        <v/>
      </c>
      <c r="G760" s="69">
        <f>SUMIFS(الصرف!$H$7:$H$60000,الصرف!$F$7:$F$60000,'أرصدة المخزن'!C760)</f>
        <v/>
      </c>
      <c r="H760" s="70">
        <f>E760+F760-G760</f>
        <v/>
      </c>
      <c r="I760" s="9" t="n"/>
      <c r="J760" s="9" t="n"/>
      <c r="M760" s="140" t="inlineStr">
        <is>
          <t>مسمار بورمة   10سم  *13</t>
        </is>
      </c>
    </row>
    <row r="761" hidden="1" ht="24.6" customFormat="1" customHeight="1" s="140">
      <c r="A761" s="65" t="n">
        <v>10020061</v>
      </c>
      <c r="B761" s="66" t="inlineStr">
        <is>
          <t>أدوات سباكة</t>
        </is>
      </c>
      <c r="C761" s="67" t="inlineStr">
        <is>
          <t>كوع 90 مم د 45 كومر</t>
        </is>
      </c>
      <c r="D761" s="67" t="inlineStr">
        <is>
          <t>عدد</t>
        </is>
      </c>
      <c r="E761" s="68" t="n">
        <v>0</v>
      </c>
      <c r="F761" s="69">
        <f>SUMIFS(الاضافة!$G$7:$G$60000,الاضافة!$H$7:$H$60000,"*اضاف*",الاضافة!$E$7:$E$60000,'أرصدة المخزن'!C761)</f>
        <v/>
      </c>
      <c r="G761" s="69">
        <f>SUMIFS(الصرف!$H$7:$H$60000,الصرف!$F$7:$F$60000,'أرصدة المخزن'!C761)</f>
        <v/>
      </c>
      <c r="H761" s="70">
        <f>E761+F761-G761</f>
        <v/>
      </c>
      <c r="I761" s="9" t="n"/>
      <c r="J761" s="9" t="n"/>
      <c r="M761" s="140" t="inlineStr">
        <is>
          <t>مسمار جبس 3 سم</t>
        </is>
      </c>
    </row>
    <row r="762" hidden="1" ht="24.6" customFormat="1" customHeight="1" s="140">
      <c r="A762" s="65" t="n">
        <v>10020062</v>
      </c>
      <c r="B762" s="66" t="inlineStr">
        <is>
          <t>أدوات سباكة</t>
        </is>
      </c>
      <c r="C762" s="67" t="inlineStr">
        <is>
          <t>جزرة محبس 1 بوصة كومر</t>
        </is>
      </c>
      <c r="D762" s="67" t="inlineStr">
        <is>
          <t>عدد</t>
        </is>
      </c>
      <c r="E762" s="68" t="n">
        <v>0</v>
      </c>
      <c r="F762" s="69">
        <f>SUMIFS(الاضافة!$G$7:$G$60000,الاضافة!$H$7:$H$60000,"*اضاف*",الاضافة!$E$7:$E$60000,'أرصدة المخزن'!C762)</f>
        <v/>
      </c>
      <c r="G762" s="69">
        <f>SUMIFS(الصرف!$H$7:$H$60000,الصرف!$F$7:$F$60000,'أرصدة المخزن'!C762)</f>
        <v/>
      </c>
      <c r="H762" s="70">
        <f>E762+F762-G762</f>
        <v/>
      </c>
      <c r="I762" s="9" t="n"/>
      <c r="J762" s="9" t="n"/>
      <c r="M762" s="140" t="inlineStr">
        <is>
          <t>مسمار خشابي 3 سم سنارة</t>
        </is>
      </c>
    </row>
    <row r="763" hidden="1" ht="24.6" customFormat="1" customHeight="1" s="140">
      <c r="A763" s="65" t="n">
        <v>10020063</v>
      </c>
      <c r="B763" s="66" t="inlineStr">
        <is>
          <t>أدوات سباكة</t>
        </is>
      </c>
      <c r="C763" s="67" t="inlineStr">
        <is>
          <t>بردة 160 مم كومر</t>
        </is>
      </c>
      <c r="D763" s="67" t="inlineStr">
        <is>
          <t>عدد</t>
        </is>
      </c>
      <c r="E763" s="68" t="n">
        <v>0</v>
      </c>
      <c r="F763" s="69">
        <f>SUMIFS(الاضافة!$G$7:$G$60000,الاضافة!$H$7:$H$60000,"*اضاف*",الاضافة!$E$7:$E$60000,'أرصدة المخزن'!C763)</f>
        <v/>
      </c>
      <c r="G763" s="69">
        <f>SUMIFS(الصرف!$H$7:$H$60000,الصرف!$F$7:$F$60000,'أرصدة المخزن'!C763)</f>
        <v/>
      </c>
      <c r="H763" s="70">
        <f>E763+F763-G763</f>
        <v/>
      </c>
      <c r="I763" s="9" t="n"/>
      <c r="J763" s="9" t="n"/>
      <c r="M763" s="140" t="inlineStr">
        <is>
          <t>مسمار خشابي 5 سم</t>
        </is>
      </c>
    </row>
    <row r="764" hidden="1" ht="24.6" customFormat="1" customHeight="1" s="140">
      <c r="A764" s="65" t="n">
        <v>10020064</v>
      </c>
      <c r="B764" s="66" t="inlineStr">
        <is>
          <t>أدوات سباكة</t>
        </is>
      </c>
      <c r="C764" s="67" t="inlineStr">
        <is>
          <t>مسلوب 75/50 مم كومر</t>
        </is>
      </c>
      <c r="D764" s="67" t="inlineStr">
        <is>
          <t>عدد</t>
        </is>
      </c>
      <c r="E764" s="68" t="n">
        <v>0</v>
      </c>
      <c r="F764" s="69">
        <f>SUMIFS(الاضافة!$G$7:$G$60000,الاضافة!$H$7:$H$60000,"*اضاف*",الاضافة!$E$7:$E$60000,'أرصدة المخزن'!C764)</f>
        <v/>
      </c>
      <c r="G764" s="69">
        <f>SUMIFS(الصرف!$H$7:$H$60000,الصرف!$F$7:$F$60000,'أرصدة المخزن'!C764)</f>
        <v/>
      </c>
      <c r="H764" s="70">
        <f>E764+F764-G764</f>
        <v/>
      </c>
      <c r="I764" s="9" t="n"/>
      <c r="J764" s="9" t="n"/>
      <c r="M764" s="140" t="inlineStr">
        <is>
          <t>مسمار خشابي 7 سم</t>
        </is>
      </c>
    </row>
    <row r="765" hidden="1" ht="24.6" customFormat="1" customHeight="1" s="140">
      <c r="A765" s="65" t="n">
        <v>10020065</v>
      </c>
      <c r="B765" s="66" t="inlineStr">
        <is>
          <t>أدوات سباكة</t>
        </is>
      </c>
      <c r="C765" s="67" t="inlineStr">
        <is>
          <t>فلانشة 160 مم كومر</t>
        </is>
      </c>
      <c r="D765" s="67" t="inlineStr">
        <is>
          <t>عدد</t>
        </is>
      </c>
      <c r="E765" s="68" t="n">
        <v>0</v>
      </c>
      <c r="F765" s="69">
        <f>SUMIFS(الاضافة!$G$7:$G$60000,الاضافة!$H$7:$H$60000,"*اضاف*",الاضافة!$E$7:$E$60000,'أرصدة المخزن'!C765)</f>
        <v/>
      </c>
      <c r="G765" s="69">
        <f>SUMIFS(الصرف!$H$7:$H$60000,الصرف!$F$7:$F$60000,'أرصدة المخزن'!C765)</f>
        <v/>
      </c>
      <c r="H765" s="70">
        <f>E765+F765-G765</f>
        <v/>
      </c>
      <c r="I765" s="9" t="n"/>
      <c r="J765" s="9" t="n"/>
      <c r="M765" s="140" t="inlineStr">
        <is>
          <t>مسمار دبوس 5سم</t>
        </is>
      </c>
    </row>
    <row r="766" hidden="1" ht="24.6" customFormat="1" customHeight="1" s="140">
      <c r="A766" s="65" t="n">
        <v>10020066</v>
      </c>
      <c r="B766" s="66" t="inlineStr">
        <is>
          <t>أدوات سباكة</t>
        </is>
      </c>
      <c r="C766" s="67" t="inlineStr">
        <is>
          <t>تي 90 مم كومر</t>
        </is>
      </c>
      <c r="D766" s="67" t="inlineStr">
        <is>
          <t>عدد</t>
        </is>
      </c>
      <c r="E766" s="68" t="n">
        <v>0</v>
      </c>
      <c r="F766" s="69">
        <f>SUMIFS(الاضافة!$G$7:$G$60000,الاضافة!$H$7:$H$60000,"*اضاف*",الاضافة!$E$7:$E$60000,'أرصدة المخزن'!C766)</f>
        <v/>
      </c>
      <c r="G766" s="69">
        <f>SUMIFS(الصرف!$H$7:$H$60000,الصرف!$F$7:$F$60000,'أرصدة المخزن'!C766)</f>
        <v/>
      </c>
      <c r="H766" s="70">
        <f>E766+F766-G766</f>
        <v/>
      </c>
      <c r="I766" s="9" t="n"/>
      <c r="J766" s="9" t="n"/>
      <c r="M766" s="140" t="inlineStr">
        <is>
          <t>مسمار سن صاج 3 سم</t>
        </is>
      </c>
    </row>
    <row r="767" hidden="1" ht="24.6" customFormat="1" customHeight="1" s="140">
      <c r="A767" s="65" t="n">
        <v>10020067</v>
      </c>
      <c r="B767" s="66" t="inlineStr">
        <is>
          <t>أدوات سباكة</t>
        </is>
      </c>
      <c r="C767" s="67" t="inlineStr">
        <is>
          <t>طبة 110 مم كومر</t>
        </is>
      </c>
      <c r="D767" s="67" t="inlineStr">
        <is>
          <t>عدد</t>
        </is>
      </c>
      <c r="E767" s="68" t="n">
        <v>1</v>
      </c>
      <c r="F767" s="69">
        <f>SUMIFS(الاضافة!$G$7:$G$60000,الاضافة!$H$7:$H$60000,"*اضاف*",الاضافة!$E$7:$E$60000,'أرصدة المخزن'!C767)</f>
        <v/>
      </c>
      <c r="G767" s="69">
        <f>SUMIFS(الصرف!$H$7:$H$60000,الصرف!$F$7:$F$60000,'أرصدة المخزن'!C767)</f>
        <v/>
      </c>
      <c r="H767" s="70">
        <f>E767+F767-G767</f>
        <v/>
      </c>
      <c r="I767" s="9" t="n"/>
      <c r="J767" s="9" t="n"/>
      <c r="M767" s="140" t="inlineStr">
        <is>
          <t>مسمار سن صاج 4 سم</t>
        </is>
      </c>
    </row>
    <row r="768" hidden="1" ht="24.6" customFormat="1" customHeight="1" s="140">
      <c r="A768" s="65" t="n">
        <v>10020068</v>
      </c>
      <c r="B768" s="66" t="inlineStr">
        <is>
          <t>أدوات سباكة</t>
        </is>
      </c>
      <c r="C768" s="67" t="inlineStr">
        <is>
          <t>بوش 110/50 مم كومر</t>
        </is>
      </c>
      <c r="D768" s="67" t="inlineStr">
        <is>
          <t>عدد</t>
        </is>
      </c>
      <c r="E768" s="68" t="n">
        <v>0</v>
      </c>
      <c r="F768" s="69">
        <f>SUMIFS(الاضافة!$G$7:$G$60000,الاضافة!$H$7:$H$60000,"*اضاف*",الاضافة!$E$7:$E$60000,'أرصدة المخزن'!C768)</f>
        <v/>
      </c>
      <c r="G768" s="69">
        <f>SUMIFS(الصرف!$H$7:$H$60000,الصرف!$F$7:$F$60000,'أرصدة المخزن'!C768)</f>
        <v/>
      </c>
      <c r="H768" s="70">
        <f>E768+F768-G768</f>
        <v/>
      </c>
      <c r="I768" s="9" t="n"/>
      <c r="J768" s="9" t="n"/>
      <c r="M768" s="140" t="inlineStr">
        <is>
          <t>مسمار سن صاج 5 سم</t>
        </is>
      </c>
    </row>
    <row r="769" hidden="1" ht="24.6" customFormat="1" customHeight="1" s="140">
      <c r="A769" s="65" t="n">
        <v>10020069</v>
      </c>
      <c r="B769" s="66" t="inlineStr">
        <is>
          <t>أدوات سباكة</t>
        </is>
      </c>
      <c r="C769" s="67" t="inlineStr">
        <is>
          <t>ماسورة 75 مم كومر</t>
        </is>
      </c>
      <c r="D769" s="67" t="inlineStr">
        <is>
          <t>عدد</t>
        </is>
      </c>
      <c r="E769" s="68" t="n">
        <v>5</v>
      </c>
      <c r="F769" s="69">
        <f>SUMIFS(الاضافة!$G$7:$G$60000,الاضافة!$H$7:$H$60000,"*اضاف*",الاضافة!$E$7:$E$60000,'أرصدة المخزن'!C769)</f>
        <v/>
      </c>
      <c r="G769" s="69">
        <f>SUMIFS(الصرف!$H$7:$H$60000,الصرف!$F$7:$F$60000,'أرصدة المخزن'!C769)</f>
        <v/>
      </c>
      <c r="H769" s="70">
        <f>E769+F769-G769</f>
        <v/>
      </c>
      <c r="I769" s="9" t="n"/>
      <c r="J769" s="9" t="n"/>
      <c r="M769" s="140" t="inlineStr">
        <is>
          <t>مسمار سن صاج 7 سم</t>
        </is>
      </c>
    </row>
    <row r="770" hidden="1" ht="24.6" customFormat="1" customHeight="1" s="140">
      <c r="A770" s="65" t="n">
        <v>10020070</v>
      </c>
      <c r="B770" s="66" t="inlineStr">
        <is>
          <t>أدوات سباكة</t>
        </is>
      </c>
      <c r="C770" s="67" t="inlineStr">
        <is>
          <t>طبة 160 مم كومر</t>
        </is>
      </c>
      <c r="D770" s="67" t="inlineStr">
        <is>
          <t>عدد</t>
        </is>
      </c>
      <c r="E770" s="68" t="n">
        <v>2</v>
      </c>
      <c r="F770" s="69">
        <f>SUMIFS(الاضافة!$G$7:$G$60000,الاضافة!$H$7:$H$60000,"*اضاف*",الاضافة!$E$7:$E$60000,'أرصدة المخزن'!C770)</f>
        <v/>
      </c>
      <c r="G770" s="69">
        <f>SUMIFS(الصرف!$H$7:$H$60000,الصرف!$F$7:$F$60000,'أرصدة المخزن'!C770)</f>
        <v/>
      </c>
      <c r="H770" s="70">
        <f>E770+F770-G770</f>
        <v/>
      </c>
      <c r="I770" s="9" t="n"/>
      <c r="J770" s="9" t="n"/>
      <c r="M770" s="140" t="inlineStr">
        <is>
          <t>مسمار محبس دفن</t>
        </is>
      </c>
    </row>
    <row r="771" hidden="1" ht="24.6" customFormat="1" customHeight="1" s="140">
      <c r="A771" s="65" t="n">
        <v>10020071</v>
      </c>
      <c r="B771" s="66" t="inlineStr">
        <is>
          <t>أدوات سباكة</t>
        </is>
      </c>
      <c r="C771" s="67" t="inlineStr">
        <is>
          <t>تي 110 مم كومر</t>
        </is>
      </c>
      <c r="D771" s="67" t="inlineStr">
        <is>
          <t>عدد</t>
        </is>
      </c>
      <c r="E771" s="68" t="n">
        <v>0</v>
      </c>
      <c r="F771" s="69">
        <f>SUMIFS(الاضافة!$G$7:$G$60000,الاضافة!$H$7:$H$60000,"*اضاف*",الاضافة!$E$7:$E$60000,'أرصدة المخزن'!C771)</f>
        <v/>
      </c>
      <c r="G771" s="69">
        <f>SUMIFS(الصرف!$H$7:$H$60000,الصرف!$F$7:$F$60000,'أرصدة المخزن'!C771)</f>
        <v/>
      </c>
      <c r="H771" s="70">
        <f>E771+F771-G771</f>
        <v/>
      </c>
      <c r="I771" s="9" t="n"/>
      <c r="J771" s="9" t="n"/>
      <c r="M771" s="140" t="inlineStr">
        <is>
          <t>مشترك 2* 1 كاسيل 50/110مم</t>
        </is>
      </c>
    </row>
    <row r="772" hidden="1" ht="24.6" customFormat="1" customHeight="1" s="140">
      <c r="A772" s="65" t="n">
        <v>10020072</v>
      </c>
      <c r="B772" s="66" t="inlineStr">
        <is>
          <t>أدوات سباكة</t>
        </is>
      </c>
      <c r="C772" s="67" t="inlineStr">
        <is>
          <t>فلانشة 75 مم كومر</t>
        </is>
      </c>
      <c r="D772" s="67" t="inlineStr">
        <is>
          <t>عدد</t>
        </is>
      </c>
      <c r="E772" s="68" t="n">
        <v>0</v>
      </c>
      <c r="F772" s="69">
        <f>SUMIFS(الاضافة!$G$7:$G$60000,الاضافة!$H$7:$H$60000,"*اضاف*",الاضافة!$E$7:$E$60000,'أرصدة المخزن'!C772)</f>
        <v/>
      </c>
      <c r="G772" s="69">
        <f>SUMIFS(الصرف!$H$7:$H$60000,الصرف!$F$7:$F$60000,'أرصدة المخزن'!C772)</f>
        <v/>
      </c>
      <c r="H772" s="70">
        <f>E772+F772-G772</f>
        <v/>
      </c>
      <c r="I772" s="9" t="n"/>
      <c r="J772" s="9" t="n"/>
      <c r="M772" s="140" t="inlineStr">
        <is>
          <t>مشترك 3* 1 كاسيل 110مم</t>
        </is>
      </c>
    </row>
    <row r="773" hidden="1" ht="24.6" customFormat="1" customHeight="1" s="140">
      <c r="A773" s="65" t="n">
        <v>10020073</v>
      </c>
      <c r="B773" s="66" t="inlineStr">
        <is>
          <t>أدوات سباكة</t>
        </is>
      </c>
      <c r="C773" s="67" t="inlineStr">
        <is>
          <t>بردة 75 مم كومر</t>
        </is>
      </c>
      <c r="D773" s="67" t="inlineStr">
        <is>
          <t>عدد</t>
        </is>
      </c>
      <c r="E773" s="68" t="n">
        <v>0</v>
      </c>
      <c r="F773" s="69">
        <f>SUMIFS(الاضافة!$G$7:$G$60000,الاضافة!$H$7:$H$60000,"*اضاف*",الاضافة!$E$7:$E$60000,'أرصدة المخزن'!C773)</f>
        <v/>
      </c>
      <c r="G773" s="69">
        <f>SUMIFS(الصرف!$H$7:$H$60000,الصرف!$F$7:$F$60000,'أرصدة المخزن'!C773)</f>
        <v/>
      </c>
      <c r="H773" s="70">
        <f>E773+F773-G773</f>
        <v/>
      </c>
      <c r="I773" s="9" t="n"/>
      <c r="J773" s="9" t="n"/>
      <c r="M773" s="140" t="inlineStr">
        <is>
          <t>مشترك 4*1 كاسيل 110 مم</t>
        </is>
      </c>
    </row>
    <row r="774" hidden="1" ht="24.6" customFormat="1" customHeight="1" s="140">
      <c r="A774" s="65" t="n">
        <v>10020074</v>
      </c>
      <c r="B774" s="66" t="inlineStr">
        <is>
          <t>أدوات سباكة</t>
        </is>
      </c>
      <c r="C774" s="67" t="inlineStr">
        <is>
          <t>ماسورة صرف 8 بوصة 10 بار كومر</t>
        </is>
      </c>
      <c r="D774" s="67" t="inlineStr">
        <is>
          <t>متر</t>
        </is>
      </c>
      <c r="E774" s="68" t="n">
        <v>0</v>
      </c>
      <c r="F774" s="69">
        <f>SUMIFS(الاضافة!$G$7:$G$60000,الاضافة!$H$7:$H$60000,"*اضاف*",الاضافة!$E$7:$E$60000,'أرصدة المخزن'!C774)</f>
        <v/>
      </c>
      <c r="G774" s="69">
        <f>SUMIFS(الصرف!$H$7:$H$60000,الصرف!$F$7:$F$60000,'أرصدة المخزن'!C774)</f>
        <v/>
      </c>
      <c r="H774" s="70">
        <f>E774+F774-G774</f>
        <v/>
      </c>
      <c r="I774" s="9" t="n"/>
      <c r="J774" s="9" t="n"/>
      <c r="M774" s="140" t="inlineStr">
        <is>
          <t>مشترك y 75 مم كاسيل</t>
        </is>
      </c>
    </row>
    <row r="775" hidden="1" ht="24.6" customFormat="1" customHeight="1" s="140">
      <c r="A775" s="65" t="n">
        <v>10020075</v>
      </c>
      <c r="B775" s="66" t="inlineStr">
        <is>
          <t>أدوات سباكة</t>
        </is>
      </c>
      <c r="C775" s="67" t="inlineStr">
        <is>
          <t>بوش 63 مم كومر</t>
        </is>
      </c>
      <c r="D775" s="67" t="inlineStr">
        <is>
          <t>عدد</t>
        </is>
      </c>
      <c r="E775" s="68" t="n">
        <v>0</v>
      </c>
      <c r="F775" s="69">
        <f>SUMIFS(الاضافة!$G$7:$G$60000,الاضافة!$H$7:$H$60000,"*اضاف*",الاضافة!$E$7:$E$60000,'أرصدة المخزن'!C775)</f>
        <v/>
      </c>
      <c r="G775" s="69">
        <f>SUMIFS(الصرف!$H$7:$H$60000,الصرف!$F$7:$F$60000,'أرصدة المخزن'!C775)</f>
        <v/>
      </c>
      <c r="H775" s="70">
        <f>E775+F775-G775</f>
        <v/>
      </c>
      <c r="I775" s="9" t="n"/>
      <c r="J775" s="9" t="n"/>
      <c r="M775" s="140" t="inlineStr">
        <is>
          <t>مشترك ثلاثي</t>
        </is>
      </c>
    </row>
    <row r="776" hidden="1" ht="24.6" customFormat="1" customHeight="1" s="140">
      <c r="A776" s="65" t="n">
        <v>10020076</v>
      </c>
      <c r="B776" s="66" t="inlineStr">
        <is>
          <t>أدوات سباكة</t>
        </is>
      </c>
      <c r="C776" s="67" t="inlineStr">
        <is>
          <t>تي 75/32 مم كومر</t>
        </is>
      </c>
      <c r="D776" s="67" t="inlineStr">
        <is>
          <t>عدد</t>
        </is>
      </c>
      <c r="E776" s="68" t="n">
        <v>0</v>
      </c>
      <c r="F776" s="69">
        <f>SUMIFS(الاضافة!$G$7:$G$60000,الاضافة!$H$7:$H$60000,"*اضاف*",الاضافة!$E$7:$E$60000,'أرصدة المخزن'!C776)</f>
        <v/>
      </c>
      <c r="G776" s="69">
        <f>SUMIFS(الصرف!$H$7:$H$60000,الصرف!$F$7:$F$60000,'أرصدة المخزن'!C776)</f>
        <v/>
      </c>
      <c r="H776" s="70">
        <f>E776+F776-G776</f>
        <v/>
      </c>
      <c r="I776" s="9" t="n"/>
      <c r="J776" s="9" t="n"/>
      <c r="M776" s="140" t="inlineStr">
        <is>
          <t>مشترك ثلاثي ذكر</t>
        </is>
      </c>
    </row>
    <row r="777" hidden="1" ht="24.6" customFormat="1" customHeight="1" s="140">
      <c r="A777" s="65" t="n">
        <v>10020077</v>
      </c>
      <c r="B777" s="66" t="inlineStr">
        <is>
          <t>أدوات سباكة</t>
        </is>
      </c>
      <c r="C777" s="67" t="inlineStr">
        <is>
          <t>لاكور 32 مم كومر</t>
        </is>
      </c>
      <c r="D777" s="67" t="inlineStr">
        <is>
          <t>عدد</t>
        </is>
      </c>
      <c r="E777" s="68" t="n">
        <v>0</v>
      </c>
      <c r="F777" s="69">
        <f>SUMIFS(الاضافة!$G$7:$G$60000,الاضافة!$H$7:$H$60000,"*اضاف*",الاضافة!$E$7:$E$60000,'أرصدة المخزن'!C777)</f>
        <v/>
      </c>
      <c r="G777" s="69">
        <f>SUMIFS(الصرف!$H$7:$H$60000,الصرف!$F$7:$F$60000,'أرصدة المخزن'!C777)</f>
        <v/>
      </c>
      <c r="H777" s="70">
        <f>E777+F777-G777</f>
        <v/>
      </c>
      <c r="I777" s="9" t="n"/>
      <c r="J777" s="9" t="n"/>
      <c r="M777" s="140" t="inlineStr">
        <is>
          <t>مشترك زهر 3/4</t>
        </is>
      </c>
    </row>
    <row r="778" hidden="1" ht="24.6" customFormat="1" customHeight="1" s="140">
      <c r="A778" s="65" t="n">
        <v>10020078</v>
      </c>
      <c r="B778" s="66" t="inlineStr">
        <is>
          <t>أدوات سباكة</t>
        </is>
      </c>
      <c r="C778" s="67" t="inlineStr">
        <is>
          <t>جلبة سن داخلي 63 مم كومر</t>
        </is>
      </c>
      <c r="D778" s="67" t="inlineStr">
        <is>
          <t>عدد</t>
        </is>
      </c>
      <c r="E778" s="68" t="n">
        <v>0</v>
      </c>
      <c r="F778" s="69">
        <f>SUMIFS(الاضافة!$G$7:$G$60000,الاضافة!$H$7:$H$60000,"*اضاف*",الاضافة!$E$7:$E$60000,'أرصدة المخزن'!C778)</f>
        <v/>
      </c>
      <c r="G778" s="69">
        <f>SUMIFS(الصرف!$H$7:$H$60000,الصرف!$F$7:$F$60000,'أرصدة المخزن'!C778)</f>
        <v/>
      </c>
      <c r="H778" s="70">
        <f>E778+F778-G778</f>
        <v/>
      </c>
      <c r="I778" s="9" t="n"/>
      <c r="J778" s="9" t="n"/>
      <c r="M778" s="140" t="inlineStr">
        <is>
          <t>مشترك ظهر 6/4 بوصة</t>
        </is>
      </c>
    </row>
    <row r="779" hidden="1" ht="24.6" customFormat="1" customHeight="1" s="140">
      <c r="A779" s="65" t="n">
        <v>10020079</v>
      </c>
      <c r="B779" s="66" t="inlineStr">
        <is>
          <t>أدوات سباكة</t>
        </is>
      </c>
      <c r="C779" s="67" t="inlineStr">
        <is>
          <t>تي 75/50 مم كومر</t>
        </is>
      </c>
      <c r="D779" s="67" t="inlineStr">
        <is>
          <t>عدد</t>
        </is>
      </c>
      <c r="E779" s="68" t="n">
        <v>0</v>
      </c>
      <c r="F779" s="69">
        <f>SUMIFS(الاضافة!$G$7:$G$60000,الاضافة!$H$7:$H$60000,"*اضاف*",الاضافة!$E$7:$E$60000,'أرصدة المخزن'!C779)</f>
        <v/>
      </c>
      <c r="G779" s="69">
        <f>SUMIFS(الصرف!$H$7:$H$60000,الصرف!$F$7:$F$60000,'أرصدة المخزن'!C779)</f>
        <v/>
      </c>
      <c r="H779" s="70">
        <f>E779+F779-G779</f>
        <v/>
      </c>
      <c r="I779" s="9" t="n"/>
      <c r="J779" s="9" t="n"/>
      <c r="M779" s="140" t="inlineStr">
        <is>
          <t>مشرك 2*1 كاسيل 75 مم</t>
        </is>
      </c>
    </row>
    <row r="780" hidden="1" ht="24.6" customFormat="1" customHeight="1" s="140">
      <c r="A780" s="65" t="n">
        <v>10020080</v>
      </c>
      <c r="B780" s="66" t="inlineStr">
        <is>
          <t>أدوات سباكة</t>
        </is>
      </c>
      <c r="C780" s="67" t="inlineStr">
        <is>
          <t>محبس 90 مم كومر</t>
        </is>
      </c>
      <c r="D780" s="67" t="inlineStr">
        <is>
          <t>عدد</t>
        </is>
      </c>
      <c r="E780" s="68" t="n">
        <v>1</v>
      </c>
      <c r="F780" s="69">
        <f>SUMIFS(الاضافة!$G$7:$G$60000,الاضافة!$H$7:$H$60000,"*اضاف*",الاضافة!$E$7:$E$60000,'أرصدة المخزن'!C780)</f>
        <v/>
      </c>
      <c r="G780" s="69">
        <f>SUMIFS(الصرف!$H$7:$H$60000,الصرف!$F$7:$F$60000,'أرصدة المخزن'!C780)</f>
        <v/>
      </c>
      <c r="H780" s="70">
        <f>E780+F780-G780</f>
        <v/>
      </c>
      <c r="I780" s="9" t="n"/>
      <c r="J780" s="9" t="n"/>
      <c r="M780" s="140" t="inlineStr">
        <is>
          <t>مشرك 3*1 كاسيل 110/75 مم</t>
        </is>
      </c>
    </row>
    <row r="781" hidden="1" ht="24.6" customFormat="1" customHeight="1" s="140">
      <c r="A781" s="65" t="n">
        <v>10020081</v>
      </c>
      <c r="B781" s="66" t="inlineStr">
        <is>
          <t>أدوات سباكة</t>
        </is>
      </c>
      <c r="C781" s="67" t="inlineStr">
        <is>
          <t>مسلوب 110/63 مم كومر</t>
        </is>
      </c>
      <c r="D781" s="67" t="inlineStr">
        <is>
          <t>عدد</t>
        </is>
      </c>
      <c r="E781" s="68" t="n">
        <v>0</v>
      </c>
      <c r="F781" s="69">
        <f>SUMIFS(الاضافة!$G$7:$G$60000,الاضافة!$H$7:$H$60000,"*اضاف*",الاضافة!$E$7:$E$60000,'أرصدة المخزن'!C781)</f>
        <v/>
      </c>
      <c r="G781" s="69">
        <f>SUMIFS(الصرف!$H$7:$H$60000,الصرف!$F$7:$F$60000,'أرصدة المخزن'!C781)</f>
        <v/>
      </c>
      <c r="H781" s="70">
        <f>E781+F781-G781</f>
        <v/>
      </c>
      <c r="I781" s="9" t="n"/>
      <c r="J781" s="9" t="n"/>
      <c r="M781" s="140" t="inlineStr">
        <is>
          <t>مصفة 3 بوصة</t>
        </is>
      </c>
    </row>
    <row r="782" hidden="1" ht="24.6" customFormat="1" customHeight="1" s="140">
      <c r="A782" s="65" t="n">
        <v>10020082</v>
      </c>
      <c r="B782" s="66" t="inlineStr">
        <is>
          <t>أدوات سباكة</t>
        </is>
      </c>
      <c r="C782" s="67" t="inlineStr">
        <is>
          <t>تي 110/63 مم كومر</t>
        </is>
      </c>
      <c r="D782" s="67" t="inlineStr">
        <is>
          <t>عدد</t>
        </is>
      </c>
      <c r="E782" s="68" t="n">
        <v>0</v>
      </c>
      <c r="F782" s="69">
        <f>SUMIFS(الاضافة!$G$7:$G$60000,الاضافة!$H$7:$H$60000,"*اضاف*",الاضافة!$E$7:$E$60000,'أرصدة المخزن'!C782)</f>
        <v/>
      </c>
      <c r="G782" s="69">
        <f>SUMIFS(الصرف!$H$7:$H$60000,الصرف!$F$7:$F$60000,'أرصدة المخزن'!C782)</f>
        <v/>
      </c>
      <c r="H782" s="70">
        <f>E782+F782-G782</f>
        <v/>
      </c>
      <c r="I782" s="9" t="n"/>
      <c r="J782" s="9" t="n"/>
      <c r="M782" s="140" t="inlineStr">
        <is>
          <t>مصلب</t>
        </is>
      </c>
    </row>
    <row r="783" hidden="1" ht="24.6" customFormat="1" customHeight="1" s="140">
      <c r="A783" s="65" t="n">
        <v>10020083</v>
      </c>
      <c r="B783" s="66" t="inlineStr">
        <is>
          <t>أدوات سباكة</t>
        </is>
      </c>
      <c r="C783" s="67" t="inlineStr">
        <is>
          <t>جيلتراب 110 مم 1 مخرج كومر</t>
        </is>
      </c>
      <c r="D783" s="67" t="inlineStr">
        <is>
          <t>عدد</t>
        </is>
      </c>
      <c r="E783" s="68" t="n">
        <v>1</v>
      </c>
      <c r="F783" s="69">
        <f>SUMIFS(الاضافة!$G$7:$G$60000,الاضافة!$H$7:$H$60000,"*اضاف*",الاضافة!$E$7:$E$60000,'أرصدة المخزن'!C783)</f>
        <v/>
      </c>
      <c r="G783" s="69">
        <f>SUMIFS(الصرف!$H$7:$H$60000,الصرف!$F$7:$F$60000,'أرصدة المخزن'!C783)</f>
        <v/>
      </c>
      <c r="H783" s="70">
        <f>E783+F783-G783</f>
        <v/>
      </c>
      <c r="I783" s="9" t="n"/>
      <c r="J783" s="9" t="n"/>
      <c r="M783" s="140" t="inlineStr">
        <is>
          <t>مضخة جيماش .3 hp Centrifugal pump</t>
        </is>
      </c>
    </row>
    <row r="784" hidden="1" ht="24.6" customFormat="1" customHeight="1" s="140">
      <c r="A784" s="65" t="n">
        <v>10020084</v>
      </c>
      <c r="B784" s="66" t="inlineStr">
        <is>
          <t>أدوات سباكة</t>
        </is>
      </c>
      <c r="C784" s="67" t="inlineStr">
        <is>
          <t>ماسورة 6 بوصة مخرم صرف زراعي كومر</t>
        </is>
      </c>
      <c r="D784" s="67" t="inlineStr">
        <is>
          <t>عدد</t>
        </is>
      </c>
      <c r="E784" s="68" t="n">
        <v>1</v>
      </c>
      <c r="F784" s="69">
        <f>SUMIFS(الاضافة!$G$7:$G$60000,الاضافة!$H$7:$H$60000,"*اضاف*",الاضافة!$E$7:$E$60000,'أرصدة المخزن'!C784)</f>
        <v/>
      </c>
      <c r="G784" s="69">
        <f>SUMIFS(الصرف!$H$7:$H$60000,الصرف!$F$7:$F$60000,'أرصدة المخزن'!C784)</f>
        <v/>
      </c>
      <c r="H784" s="70">
        <f>E784+F784-G784</f>
        <v/>
      </c>
      <c r="I784" s="9" t="n"/>
      <c r="J784" s="9" t="n"/>
      <c r="M784" s="140" t="inlineStr">
        <is>
          <t>مطرقة 1 ونص</t>
        </is>
      </c>
    </row>
    <row r="785" hidden="1" ht="24.6" customFormat="1" customHeight="1" s="140">
      <c r="A785" s="65" t="n">
        <v>10020085</v>
      </c>
      <c r="B785" s="66" t="inlineStr">
        <is>
          <t>أدوات سباكة</t>
        </is>
      </c>
      <c r="C785" s="67" t="inlineStr">
        <is>
          <t>بوش 32/25 مم كومر</t>
        </is>
      </c>
      <c r="D785" s="67" t="inlineStr">
        <is>
          <t>عدد</t>
        </is>
      </c>
      <c r="E785" s="68" t="n">
        <v>0</v>
      </c>
      <c r="F785" s="69">
        <f>SUMIFS(الاضافة!$G$7:$G$60000,الاضافة!$H$7:$H$60000,"*اضاف*",الاضافة!$E$7:$E$60000,'أرصدة المخزن'!C785)</f>
        <v/>
      </c>
      <c r="G785" s="69">
        <f>SUMIFS(الصرف!$H$7:$H$60000,الصرف!$F$7:$F$60000,'أرصدة المخزن'!C785)</f>
        <v/>
      </c>
      <c r="H785" s="70">
        <f>E785+F785-G785</f>
        <v/>
      </c>
      <c r="I785" s="9" t="n"/>
      <c r="J785" s="9" t="n"/>
      <c r="M785" s="140" t="inlineStr">
        <is>
          <t>معجون ابيض 1 كيلو</t>
        </is>
      </c>
    </row>
    <row r="786" hidden="1" ht="24.6" customFormat="1" customHeight="1" s="140">
      <c r="A786" s="65" t="n">
        <v>10020086</v>
      </c>
      <c r="B786" s="66" t="inlineStr">
        <is>
          <t>أدوات سباكة</t>
        </is>
      </c>
      <c r="C786" s="67" t="inlineStr">
        <is>
          <t>راس خط سن داخلي 32 مم كومر</t>
        </is>
      </c>
      <c r="D786" s="67" t="inlineStr">
        <is>
          <t>عدد</t>
        </is>
      </c>
      <c r="E786" s="68" t="n">
        <v>0</v>
      </c>
      <c r="F786" s="69">
        <f>SUMIFS(الاضافة!$G$7:$G$60000,الاضافة!$H$7:$H$60000,"*اضاف*",الاضافة!$E$7:$E$60000,'أرصدة المخزن'!C786)</f>
        <v/>
      </c>
      <c r="G786" s="69">
        <f>SUMIFS(الصرف!$H$7:$H$60000,الصرف!$F$7:$F$60000,'أرصدة المخزن'!C786)</f>
        <v/>
      </c>
      <c r="H786" s="70">
        <f>E786+F786-G786</f>
        <v/>
      </c>
      <c r="I786" s="9" t="n"/>
      <c r="J786" s="9" t="n"/>
      <c r="M786" s="140" t="inlineStr">
        <is>
          <t>معجون رخام مصلب</t>
        </is>
      </c>
    </row>
    <row r="787" hidden="1" ht="24.6" customFormat="1" customHeight="1" s="140">
      <c r="A787" s="65" t="n">
        <v>10020087</v>
      </c>
      <c r="B787" s="66" t="inlineStr">
        <is>
          <t>أدوات سباكة</t>
        </is>
      </c>
      <c r="C787" s="67" t="inlineStr">
        <is>
          <t>كوع 110 مم 16 بار كومر</t>
        </is>
      </c>
      <c r="D787" s="67" t="inlineStr">
        <is>
          <t>عدد</t>
        </is>
      </c>
      <c r="E787" s="68" t="n">
        <v>0</v>
      </c>
      <c r="F787" s="69">
        <f>SUMIFS(الاضافة!$G$7:$G$60000,الاضافة!$H$7:$H$60000,"*اضاف*",الاضافة!$E$7:$E$60000,'أرصدة المخزن'!C787)</f>
        <v/>
      </c>
      <c r="G787" s="69">
        <f>SUMIFS(الصرف!$H$7:$H$60000,الصرف!$F$7:$F$60000,'أرصدة المخزن'!C787)</f>
        <v/>
      </c>
      <c r="H787" s="70">
        <f>E787+F787-G787</f>
        <v/>
      </c>
      <c r="I787" s="9" t="n"/>
      <c r="J787" s="9" t="n"/>
      <c r="M787" s="140" t="inlineStr">
        <is>
          <t>معطرسايل</t>
        </is>
      </c>
    </row>
    <row r="788" hidden="1" ht="24.6" customFormat="1" customHeight="1" s="140">
      <c r="A788" s="65" t="n">
        <v>10020088</v>
      </c>
      <c r="B788" s="66" t="inlineStr">
        <is>
          <t>أدوات سباكة</t>
        </is>
      </c>
      <c r="C788" s="67" t="inlineStr">
        <is>
          <t>ماسورة 90 مم بولي اثيلين</t>
        </is>
      </c>
      <c r="D788" s="67" t="inlineStr">
        <is>
          <t>متر</t>
        </is>
      </c>
      <c r="E788" s="68" t="n">
        <v>0</v>
      </c>
      <c r="F788" s="69">
        <f>SUMIFS(الاضافة!$G$7:$G$60000,الاضافة!$H$7:$H$60000,"*اضاف*",الاضافة!$E$7:$E$60000,'أرصدة المخزن'!C788)</f>
        <v/>
      </c>
      <c r="G788" s="69">
        <f>SUMIFS(الصرف!$H$7:$H$60000,الصرف!$F$7:$F$60000,'أرصدة المخزن'!C788)</f>
        <v/>
      </c>
      <c r="H788" s="70">
        <f>E788+F788-G788</f>
        <v/>
      </c>
      <c r="I788" s="9" t="n"/>
      <c r="J788" s="9" t="n"/>
      <c r="M788" s="140" t="inlineStr">
        <is>
          <t>مفتاح 160 امبير</t>
        </is>
      </c>
    </row>
    <row r="789" hidden="1" ht="24.6" customFormat="1" customHeight="1" s="140">
      <c r="A789" s="65" t="n">
        <v>10020089</v>
      </c>
      <c r="B789" s="66" t="inlineStr">
        <is>
          <t>أدوات سباكة</t>
        </is>
      </c>
      <c r="C789" s="67" t="inlineStr">
        <is>
          <t>ماسورة 32 مم بولي</t>
        </is>
      </c>
      <c r="D789" s="67" t="inlineStr">
        <is>
          <t>متر</t>
        </is>
      </c>
      <c r="E789" s="68" t="n">
        <v>8</v>
      </c>
      <c r="F789" s="69">
        <f>SUMIFS(الاضافة!$G$7:$G$60000,الاضافة!$H$7:$H$60000,"*اضاف*",الاضافة!$E$7:$E$60000,'أرصدة المخزن'!C789)</f>
        <v/>
      </c>
      <c r="G789" s="69">
        <f>SUMIFS(الصرف!$H$7:$H$60000,الصرف!$F$7:$F$60000,'أرصدة المخزن'!C789)</f>
        <v/>
      </c>
      <c r="H789" s="70">
        <f>E789+F789-G789</f>
        <v/>
      </c>
      <c r="I789" s="9" t="n"/>
      <c r="J789" s="9" t="n"/>
      <c r="M789" s="140" t="inlineStr">
        <is>
          <t>مفتاح احادي 10 امبير</t>
        </is>
      </c>
    </row>
    <row r="790" hidden="1" ht="24.6" customFormat="1" customHeight="1" s="140">
      <c r="A790" s="65" t="n">
        <v>10020090</v>
      </c>
      <c r="B790" s="66" t="inlineStr">
        <is>
          <t>أدوات سباكة</t>
        </is>
      </c>
      <c r="C790" s="67" t="inlineStr">
        <is>
          <t>كوع 32 مم بولي</t>
        </is>
      </c>
      <c r="D790" s="67" t="inlineStr">
        <is>
          <t>عدد</t>
        </is>
      </c>
      <c r="E790" s="68" t="n">
        <v>12</v>
      </c>
      <c r="F790" s="69">
        <f>SUMIFS(الاضافة!$G$7:$G$60000,الاضافة!$H$7:$H$60000,"*اضاف*",الاضافة!$E$7:$E$60000,'أرصدة المخزن'!C790)</f>
        <v/>
      </c>
      <c r="G790" s="69">
        <f>SUMIFS(الصرف!$H$7:$H$60000,الصرف!$F$7:$F$60000,'أرصدة المخزن'!C790)</f>
        <v/>
      </c>
      <c r="H790" s="70">
        <f>E790+F790-G790</f>
        <v/>
      </c>
      <c r="I790" s="9" t="n"/>
      <c r="J790" s="9" t="n"/>
      <c r="M790" s="140" t="inlineStr">
        <is>
          <t>مفتاح احادي 16 امبير</t>
        </is>
      </c>
    </row>
    <row r="791" hidden="1" ht="24.6" customFormat="1" customHeight="1" s="140">
      <c r="A791" s="65" t="n">
        <v>10020091</v>
      </c>
      <c r="B791" s="66" t="inlineStr">
        <is>
          <t>أدوات سباكة</t>
        </is>
      </c>
      <c r="C791" s="67" t="inlineStr">
        <is>
          <t>ماسورة 25 مم بولي</t>
        </is>
      </c>
      <c r="D791" s="67" t="inlineStr">
        <is>
          <t>متر</t>
        </is>
      </c>
      <c r="E791" s="68" t="n">
        <v>8</v>
      </c>
      <c r="F791" s="69">
        <f>SUMIFS(الاضافة!$G$7:$G$60000,الاضافة!$H$7:$H$60000,"*اضاف*",الاضافة!$E$7:$E$60000,'أرصدة المخزن'!C791)</f>
        <v/>
      </c>
      <c r="G791" s="69">
        <f>SUMIFS(الصرف!$H$7:$H$60000,الصرف!$F$7:$F$60000,'أرصدة المخزن'!C791)</f>
        <v/>
      </c>
      <c r="H791" s="70">
        <f>E791+F791-G791</f>
        <v/>
      </c>
      <c r="I791" s="9" t="n"/>
      <c r="J791" s="9" t="n"/>
      <c r="M791" s="140" t="inlineStr">
        <is>
          <t>مفتاح احادي 20 امبير</t>
        </is>
      </c>
    </row>
    <row r="792" hidden="1" ht="24.6" customFormat="1" customHeight="1" s="140">
      <c r="A792" s="65" t="n">
        <v>10020092</v>
      </c>
      <c r="B792" s="66" t="inlineStr">
        <is>
          <t>أدوات سباكة</t>
        </is>
      </c>
      <c r="C792" s="67" t="inlineStr">
        <is>
          <t>جلبة 32 مم بولي</t>
        </is>
      </c>
      <c r="D792" s="67" t="inlineStr">
        <is>
          <t>عدد</t>
        </is>
      </c>
      <c r="E792" s="68" t="n">
        <v>3</v>
      </c>
      <c r="F792" s="69">
        <f>SUMIFS(الاضافة!$G$7:$G$60000,الاضافة!$H$7:$H$60000,"*اضاف*",الاضافة!$E$7:$E$60000,'أرصدة المخزن'!C792)</f>
        <v/>
      </c>
      <c r="G792" s="69">
        <f>SUMIFS(الصرف!$H$7:$H$60000,الصرف!$F$7:$F$60000,'أرصدة المخزن'!C792)</f>
        <v/>
      </c>
      <c r="H792" s="70">
        <f>E792+F792-G792</f>
        <v/>
      </c>
      <c r="I792" s="9" t="n"/>
      <c r="J792" s="9" t="n"/>
      <c r="M792" s="140" t="inlineStr">
        <is>
          <t>مفتاح احادي 32 امبير</t>
        </is>
      </c>
    </row>
    <row r="793" hidden="1" ht="24.6" customFormat="1" customHeight="1" s="140">
      <c r="A793" s="65" t="n">
        <v>10020093</v>
      </c>
      <c r="B793" s="66" t="inlineStr">
        <is>
          <t>أدوات سباكة</t>
        </is>
      </c>
      <c r="C793" s="67" t="inlineStr">
        <is>
          <t>جلبة 25 مم بولي</t>
        </is>
      </c>
      <c r="D793" s="67" t="inlineStr">
        <is>
          <t>عدد</t>
        </is>
      </c>
      <c r="E793" s="68" t="n">
        <v>15</v>
      </c>
      <c r="F793" s="69">
        <f>SUMIFS(الاضافة!$G$7:$G$60000,الاضافة!$H$7:$H$60000,"*اضاف*",الاضافة!$E$7:$E$60000,'أرصدة المخزن'!C793)</f>
        <v/>
      </c>
      <c r="G793" s="69">
        <f>SUMIFS(الصرف!$H$7:$H$60000,الصرف!$F$7:$F$60000,'أرصدة المخزن'!C793)</f>
        <v/>
      </c>
      <c r="H793" s="70">
        <f>E793+F793-G793</f>
        <v/>
      </c>
      <c r="I793" s="9" t="n"/>
      <c r="J793" s="9" t="n"/>
      <c r="M793" s="140" t="inlineStr">
        <is>
          <t>مفتاح ايرث ليكدج 20 امبير 30مم امبير</t>
        </is>
      </c>
    </row>
    <row r="794" hidden="1" ht="24.6" customFormat="1" customHeight="1" s="140">
      <c r="A794" s="65" t="n">
        <v>10020094</v>
      </c>
      <c r="B794" s="66" t="inlineStr">
        <is>
          <t>أدوات سباكة</t>
        </is>
      </c>
      <c r="C794" s="67" t="inlineStr">
        <is>
          <t>كوع 25 مم بولي</t>
        </is>
      </c>
      <c r="D794" s="67" t="inlineStr">
        <is>
          <t>عدد</t>
        </is>
      </c>
      <c r="E794" s="68" t="n">
        <v>10</v>
      </c>
      <c r="F794" s="69">
        <f>SUMIFS(الاضافة!$G$7:$G$60000,الاضافة!$H$7:$H$60000,"*اضاف*",الاضافة!$E$7:$E$60000,'أرصدة المخزن'!C794)</f>
        <v/>
      </c>
      <c r="G794" s="69">
        <f>SUMIFS(الصرف!$H$7:$H$60000,الصرف!$F$7:$F$60000,'أرصدة المخزن'!C794)</f>
        <v/>
      </c>
      <c r="H794" s="70">
        <f>E794+F794-G794</f>
        <v/>
      </c>
      <c r="I794" s="9" t="n"/>
      <c r="J794" s="9" t="n"/>
      <c r="M794" s="140" t="inlineStr">
        <is>
          <t>مفتاح بلدي 13</t>
        </is>
      </c>
    </row>
    <row r="795" hidden="1" ht="24.6" customFormat="1" customHeight="1" s="140">
      <c r="A795" s="65" t="n">
        <v>10020095</v>
      </c>
      <c r="B795" s="66" t="inlineStr">
        <is>
          <t>أدوات سباكة</t>
        </is>
      </c>
      <c r="C795" s="67" t="inlineStr">
        <is>
          <t>ماسورة 110 مم بولي</t>
        </is>
      </c>
      <c r="D795" s="67" t="inlineStr">
        <is>
          <t>متر</t>
        </is>
      </c>
      <c r="E795" s="68" t="n">
        <v>0</v>
      </c>
      <c r="F795" s="69">
        <f>SUMIFS(الاضافة!$G$7:$G$60000,الاضافة!$H$7:$H$60000,"*اضاف*",الاضافة!$E$7:$E$60000,'أرصدة المخزن'!C795)</f>
        <v/>
      </c>
      <c r="G795" s="69">
        <f>SUMIFS(الصرف!$H$7:$H$60000,الصرف!$F$7:$F$60000,'أرصدة المخزن'!C795)</f>
        <v/>
      </c>
      <c r="H795" s="70">
        <f>E795+F795-G795</f>
        <v/>
      </c>
      <c r="I795" s="9" t="n"/>
      <c r="J795" s="9" t="n"/>
      <c r="M795" s="140" t="inlineStr">
        <is>
          <t>مفتاح بلدي 17</t>
        </is>
      </c>
    </row>
    <row r="796" hidden="1" ht="24.6" customFormat="1" customHeight="1" s="140">
      <c r="A796" s="65" t="n">
        <v>10020096</v>
      </c>
      <c r="B796" s="66" t="inlineStr">
        <is>
          <t>أدوات سباكة</t>
        </is>
      </c>
      <c r="C796" s="67" t="inlineStr">
        <is>
          <t>ماسورة 50 مم بولي</t>
        </is>
      </c>
      <c r="D796" s="67" t="inlineStr">
        <is>
          <t>متر</t>
        </is>
      </c>
      <c r="E796" s="68" t="n">
        <v>12</v>
      </c>
      <c r="F796" s="69">
        <f>SUMIFS(الاضافة!$G$7:$G$60000,الاضافة!$H$7:$H$60000,"*اضاف*",الاضافة!$E$7:$E$60000,'أرصدة المخزن'!C796)</f>
        <v/>
      </c>
      <c r="G796" s="69">
        <f>SUMIFS(الصرف!$H$7:$H$60000,الصرف!$F$7:$F$60000,'أرصدة المخزن'!C796)</f>
        <v/>
      </c>
      <c r="H796" s="70">
        <f>E796+F796-G796</f>
        <v/>
      </c>
      <c r="I796" s="9" t="n"/>
      <c r="J796" s="9" t="n"/>
      <c r="M796" s="140" t="inlineStr">
        <is>
          <t>مفتاح بوش بوتن</t>
        </is>
      </c>
    </row>
    <row r="797" hidden="1" ht="24.6" customFormat="1" customHeight="1" s="140">
      <c r="A797" s="65" t="n">
        <v>10020097</v>
      </c>
      <c r="B797" s="66" t="inlineStr">
        <is>
          <t>أدوات سباكة</t>
        </is>
      </c>
      <c r="C797" s="67" t="inlineStr">
        <is>
          <t>مسلوب 32/25 مم بولي</t>
        </is>
      </c>
      <c r="D797" s="67" t="inlineStr">
        <is>
          <t>عدد</t>
        </is>
      </c>
      <c r="E797" s="68" t="n">
        <v>9</v>
      </c>
      <c r="F797" s="69">
        <f>SUMIFS(الاضافة!$G$7:$G$60000,الاضافة!$H$7:$H$60000,"*اضاف*",الاضافة!$E$7:$E$60000,'أرصدة المخزن'!C797)</f>
        <v/>
      </c>
      <c r="G797" s="69">
        <f>SUMIFS(الصرف!$H$7:$H$60000,الصرف!$F$7:$F$60000,'أرصدة المخزن'!C797)</f>
        <v/>
      </c>
      <c r="H797" s="70">
        <f>E797+F797-G797</f>
        <v/>
      </c>
      <c r="I797" s="9" t="n"/>
      <c r="J797" s="9" t="n"/>
      <c r="M797" s="140" t="inlineStr">
        <is>
          <t>مفتاح ثلاثي 32 امبير</t>
        </is>
      </c>
    </row>
    <row r="798" hidden="1" ht="24.6" customFormat="1" customHeight="1" s="140">
      <c r="A798" s="65" t="n">
        <v>10020098</v>
      </c>
      <c r="B798" s="66" t="inlineStr">
        <is>
          <t>أدوات سباكة</t>
        </is>
      </c>
      <c r="C798" s="67" t="inlineStr">
        <is>
          <t>محبس 1 بوصة 2 لاكور نحاس بولي</t>
        </is>
      </c>
      <c r="D798" s="67" t="inlineStr">
        <is>
          <t>عدد</t>
        </is>
      </c>
      <c r="E798" s="68" t="n">
        <v>1</v>
      </c>
      <c r="F798" s="69">
        <f>SUMIFS(الاضافة!$G$7:$G$60000,الاضافة!$H$7:$H$60000,"*اضاف*",الاضافة!$E$7:$E$60000,'أرصدة المخزن'!C798)</f>
        <v/>
      </c>
      <c r="G798" s="69">
        <f>SUMIFS(الصرف!$H$7:$H$60000,الصرف!$F$7:$F$60000,'أرصدة المخزن'!C798)</f>
        <v/>
      </c>
      <c r="H798" s="70">
        <f>E798+F798-G798</f>
        <v/>
      </c>
      <c r="I798" s="9" t="n"/>
      <c r="J798" s="9" t="n"/>
      <c r="M798" s="140" t="inlineStr">
        <is>
          <t>مفتاح ثلاثي 63 امبير</t>
        </is>
      </c>
    </row>
    <row r="799" hidden="1" ht="24.6" customFormat="1" customHeight="1" s="140">
      <c r="A799" s="65" t="n">
        <v>10020099</v>
      </c>
      <c r="B799" s="66" t="inlineStr">
        <is>
          <t>أدوات سباكة</t>
        </is>
      </c>
      <c r="C799" s="67" t="inlineStr">
        <is>
          <t>تي 32 مم بولي</t>
        </is>
      </c>
      <c r="D799" s="67" t="inlineStr">
        <is>
          <t>عدد</t>
        </is>
      </c>
      <c r="E799" s="68" t="n">
        <v>25</v>
      </c>
      <c r="F799" s="69">
        <f>SUMIFS(الاضافة!$G$7:$G$60000,الاضافة!$H$7:$H$60000,"*اضاف*",الاضافة!$E$7:$E$60000,'أرصدة المخزن'!C799)</f>
        <v/>
      </c>
      <c r="G799" s="69">
        <f>SUMIFS(الصرف!$H$7:$H$60000,الصرف!$F$7:$F$60000,'أرصدة المخزن'!C799)</f>
        <v/>
      </c>
      <c r="H799" s="70">
        <f>E799+F799-G799</f>
        <v/>
      </c>
      <c r="I799" s="9" t="n"/>
      <c r="J799" s="9" t="n"/>
      <c r="M799" s="140" t="inlineStr">
        <is>
          <t>مفتاح ثنائي 63 امبير</t>
        </is>
      </c>
    </row>
    <row r="800" hidden="1" ht="24.6" customFormat="1" customHeight="1" s="140">
      <c r="A800" s="65" t="n">
        <v>10020100</v>
      </c>
      <c r="B800" s="66" t="inlineStr">
        <is>
          <t>أدوات سباكة</t>
        </is>
      </c>
      <c r="C800" s="67" t="inlineStr">
        <is>
          <t>ماسورة 40 مم بولي</t>
        </is>
      </c>
      <c r="D800" s="67" t="inlineStr">
        <is>
          <t>متر</t>
        </is>
      </c>
      <c r="E800" s="68" t="n">
        <v>11</v>
      </c>
      <c r="F800" s="69">
        <f>SUMIFS(الاضافة!$G$7:$G$60000,الاضافة!$H$7:$H$60000,"*اضاف*",الاضافة!$E$7:$E$60000,'أرصدة المخزن'!C800)</f>
        <v/>
      </c>
      <c r="G800" s="69">
        <f>SUMIFS(الصرف!$H$7:$H$60000,الصرف!$F$7:$F$60000,'أرصدة المخزن'!C800)</f>
        <v/>
      </c>
      <c r="H800" s="70">
        <f>E800+F800-G800</f>
        <v/>
      </c>
      <c r="I800" s="9" t="n"/>
      <c r="J800" s="9" t="n"/>
      <c r="M800" s="140" t="inlineStr">
        <is>
          <t>مفتاح جنزير</t>
        </is>
      </c>
    </row>
    <row r="801" hidden="1" ht="24.6" customFormat="1" customHeight="1" s="140">
      <c r="A801" s="65" t="n">
        <v>10020101</v>
      </c>
      <c r="B801" s="66" t="inlineStr">
        <is>
          <t>أدوات سباكة</t>
        </is>
      </c>
      <c r="C801" s="67" t="inlineStr">
        <is>
          <t>كوع 50 مم بولي</t>
        </is>
      </c>
      <c r="D801" s="67" t="inlineStr">
        <is>
          <t>عدد</t>
        </is>
      </c>
      <c r="E801" s="68" t="n">
        <v>18</v>
      </c>
      <c r="F801" s="69">
        <f>SUMIFS(الاضافة!$G$7:$G$60000,الاضافة!$H$7:$H$60000,"*اضاف*",الاضافة!$E$7:$E$60000,'أرصدة المخزن'!C801)</f>
        <v/>
      </c>
      <c r="G801" s="69">
        <f>SUMIFS(الصرف!$H$7:$H$60000,الصرف!$F$7:$F$60000,'أرصدة المخزن'!C801)</f>
        <v/>
      </c>
      <c r="H801" s="70">
        <f>E801+F801-G801</f>
        <v/>
      </c>
      <c r="I801" s="9" t="n"/>
      <c r="J801" s="9" t="n"/>
      <c r="M801" s="140" t="inlineStr">
        <is>
          <t>مفتاح دفتير بتشينو</t>
        </is>
      </c>
    </row>
    <row r="802" hidden="1" ht="24.6" customFormat="1" customHeight="1" s="140">
      <c r="A802" s="65" t="n">
        <v>10020102</v>
      </c>
      <c r="B802" s="66" t="inlineStr">
        <is>
          <t>أدوات سباكة</t>
        </is>
      </c>
      <c r="C802" s="67" t="inlineStr">
        <is>
          <t>جلبة 40 مم بولي</t>
        </is>
      </c>
      <c r="D802" s="67" t="inlineStr">
        <is>
          <t>عدد</t>
        </is>
      </c>
      <c r="E802" s="68" t="n">
        <v>10</v>
      </c>
      <c r="F802" s="69">
        <f>SUMIFS(الاضافة!$G$7:$G$60000,الاضافة!$H$7:$H$60000,"*اضاف*",الاضافة!$E$7:$E$60000,'أرصدة المخزن'!C802)</f>
        <v/>
      </c>
      <c r="G802" s="69">
        <f>SUMIFS(الصرف!$H$7:$H$60000,الصرف!$F$7:$F$60000,'أرصدة المخزن'!C802)</f>
        <v/>
      </c>
      <c r="H802" s="70">
        <f>E802+F802-G802</f>
        <v/>
      </c>
      <c r="I802" s="9" t="n"/>
      <c r="J802" s="9" t="n"/>
      <c r="M802" s="140" t="inlineStr">
        <is>
          <t>مفتاح ديفيتر</t>
        </is>
      </c>
    </row>
    <row r="803" hidden="1" ht="24.6" customFormat="1" customHeight="1" s="140">
      <c r="A803" s="65" t="n">
        <v>10020103</v>
      </c>
      <c r="B803" s="66" t="inlineStr">
        <is>
          <t>أدوات سباكة</t>
        </is>
      </c>
      <c r="C803" s="67" t="inlineStr">
        <is>
          <t>جلبة 50 مم بولي</t>
        </is>
      </c>
      <c r="D803" s="67" t="inlineStr">
        <is>
          <t>عدد</t>
        </is>
      </c>
      <c r="E803" s="68" t="n">
        <v>5</v>
      </c>
      <c r="F803" s="69">
        <f>SUMIFS(الاضافة!$G$7:$G$60000,الاضافة!$H$7:$H$60000,"*اضاف*",الاضافة!$E$7:$E$60000,'أرصدة المخزن'!C803)</f>
        <v/>
      </c>
      <c r="G803" s="69">
        <f>SUMIFS(الصرف!$H$7:$H$60000,الصرف!$F$7:$F$60000,'أرصدة المخزن'!C803)</f>
        <v/>
      </c>
      <c r="H803" s="70">
        <f>E803+F803-G803</f>
        <v/>
      </c>
      <c r="I803" s="9" t="n"/>
      <c r="J803" s="9" t="n"/>
      <c r="M803" s="140" t="inlineStr">
        <is>
          <t>مفتاح سستين  APT</t>
        </is>
      </c>
    </row>
    <row r="804" hidden="1" ht="24.6" customFormat="1" customHeight="1" s="140">
      <c r="A804" s="65" t="n">
        <v>10020104</v>
      </c>
      <c r="B804" s="66" t="inlineStr">
        <is>
          <t>أدوات سباكة</t>
        </is>
      </c>
      <c r="C804" s="67" t="inlineStr">
        <is>
          <t>طبة 25 مم بولي</t>
        </is>
      </c>
      <c r="D804" s="67" t="inlineStr">
        <is>
          <t>عدد</t>
        </is>
      </c>
      <c r="E804" s="68" t="n">
        <v>9</v>
      </c>
      <c r="F804" s="69">
        <f>SUMIFS(الاضافة!$G$7:$G$60000,الاضافة!$H$7:$H$60000,"*اضاف*",الاضافة!$E$7:$E$60000,'أرصدة المخزن'!C804)</f>
        <v/>
      </c>
      <c r="G804" s="69">
        <f>SUMIFS(الصرف!$H$7:$H$60000,الصرف!$F$7:$F$60000,'أرصدة المخزن'!C804)</f>
        <v/>
      </c>
      <c r="H804" s="70">
        <f>E804+F804-G804</f>
        <v/>
      </c>
      <c r="I804" s="9" t="n"/>
      <c r="J804" s="9" t="n"/>
      <c r="M804" s="140" t="inlineStr">
        <is>
          <t>مفتاح شنبدر 25 امبير</t>
        </is>
      </c>
    </row>
    <row r="805" hidden="1" ht="24.6" customFormat="1" customHeight="1" s="140">
      <c r="A805" s="65" t="n">
        <v>10020105</v>
      </c>
      <c r="B805" s="66" t="inlineStr">
        <is>
          <t>أدوات سباكة</t>
        </is>
      </c>
      <c r="C805" s="67" t="inlineStr">
        <is>
          <t>كوع 110/90 مم بولي</t>
        </is>
      </c>
      <c r="D805" s="67" t="inlineStr">
        <is>
          <t>عدد</t>
        </is>
      </c>
      <c r="E805" s="68" t="n">
        <v>0</v>
      </c>
      <c r="F805" s="69">
        <f>SUMIFS(الاضافة!$G$7:$G$60000,الاضافة!$H$7:$H$60000,"*اضاف*",الاضافة!$E$7:$E$60000,'أرصدة المخزن'!C805)</f>
        <v/>
      </c>
      <c r="G805" s="69">
        <f>SUMIFS(الصرف!$H$7:$H$60000,الصرف!$F$7:$F$60000,'أرصدة المخزن'!C805)</f>
        <v/>
      </c>
      <c r="H805" s="70">
        <f>E805+F805-G805</f>
        <v/>
      </c>
      <c r="I805" s="9" t="n"/>
      <c r="J805" s="9" t="n"/>
      <c r="M805" s="140" t="inlineStr">
        <is>
          <t>مفتاح فلتر</t>
        </is>
      </c>
    </row>
    <row r="806" hidden="1" ht="24.6" customFormat="1" customHeight="1" s="140">
      <c r="A806" s="65" t="n">
        <v>10020106</v>
      </c>
      <c r="B806" s="66" t="inlineStr">
        <is>
          <t>أدوات سباكة</t>
        </is>
      </c>
      <c r="C806" s="67" t="inlineStr">
        <is>
          <t>كوع 40 مم بولي</t>
        </is>
      </c>
      <c r="D806" s="67" t="inlineStr">
        <is>
          <t>عدد</t>
        </is>
      </c>
      <c r="E806" s="68" t="n">
        <v>32</v>
      </c>
      <c r="F806" s="69">
        <f>SUMIFS(الاضافة!$G$7:$G$60000,الاضافة!$H$7:$H$60000,"*اضاف*",الاضافة!$E$7:$E$60000,'أرصدة المخزن'!C806)</f>
        <v/>
      </c>
      <c r="G806" s="69">
        <f>SUMIFS(الصرف!$H$7:$H$60000,الصرف!$F$7:$F$60000,'أرصدة المخزن'!C806)</f>
        <v/>
      </c>
      <c r="H806" s="70">
        <f>E806+F806-G806</f>
        <v/>
      </c>
      <c r="I806" s="9" t="n"/>
      <c r="J806" s="9" t="n"/>
      <c r="M806" s="140" t="inlineStr">
        <is>
          <t>مفتاح قاطع تيار ( بلمبات إشارة np تركي</t>
        </is>
      </c>
    </row>
    <row r="807" hidden="1" ht="24.6" customFormat="1" customHeight="1" s="140">
      <c r="A807" s="65" t="n">
        <v>10020107</v>
      </c>
      <c r="B807" s="66" t="inlineStr">
        <is>
          <t>أدوات سباكة</t>
        </is>
      </c>
      <c r="C807" s="67" t="inlineStr">
        <is>
          <t>جلبة 110 مم بولي</t>
        </is>
      </c>
      <c r="D807" s="67" t="inlineStr">
        <is>
          <t>عدد</t>
        </is>
      </c>
      <c r="E807" s="68" t="n">
        <v>0</v>
      </c>
      <c r="F807" s="69">
        <f>SUMIFS(الاضافة!$G$7:$G$60000,الاضافة!$H$7:$H$60000,"*اضاف*",الاضافة!$E$7:$E$60000,'أرصدة المخزن'!C807)</f>
        <v/>
      </c>
      <c r="G807" s="69">
        <f>SUMIFS(الصرف!$H$7:$H$60000,الصرف!$F$7:$F$60000,'أرصدة المخزن'!C807)</f>
        <v/>
      </c>
      <c r="H807" s="70">
        <f>E807+F807-G807</f>
        <v/>
      </c>
      <c r="I807" s="9" t="n"/>
      <c r="J807" s="9" t="n"/>
      <c r="M807" s="140" t="inlineStr">
        <is>
          <t>مفتاح كوبس</t>
        </is>
      </c>
    </row>
    <row r="808" hidden="1" ht="24.6" customFormat="1" customHeight="1" s="140">
      <c r="A808" s="65" t="n">
        <v>10020108</v>
      </c>
      <c r="B808" s="66" t="inlineStr">
        <is>
          <t>أدوات سباكة</t>
        </is>
      </c>
      <c r="C808" s="67" t="inlineStr">
        <is>
          <t>ماسورة 63 مم بولي</t>
        </is>
      </c>
      <c r="D808" s="67" t="inlineStr">
        <is>
          <t>متر</t>
        </is>
      </c>
      <c r="E808" s="68" t="n">
        <v>8</v>
      </c>
      <c r="F808" s="69">
        <f>SUMIFS(الاضافة!$G$7:$G$60000,الاضافة!$H$7:$H$60000,"*اضاف*",الاضافة!$E$7:$E$60000,'أرصدة المخزن'!C808)</f>
        <v/>
      </c>
      <c r="G808" s="69">
        <f>SUMIFS(الصرف!$H$7:$H$60000,الصرف!$F$7:$F$60000,'أرصدة المخزن'!C808)</f>
        <v/>
      </c>
      <c r="H808" s="70">
        <f>E808+F808-G808</f>
        <v/>
      </c>
      <c r="I808" s="9" t="n"/>
      <c r="J808" s="9" t="n"/>
      <c r="M808" s="140" t="inlineStr">
        <is>
          <t>مفصلة</t>
        </is>
      </c>
    </row>
    <row r="809" hidden="1" ht="24.6" customFormat="1" customHeight="1" s="140">
      <c r="A809" s="65" t="n">
        <v>10020109</v>
      </c>
      <c r="B809" s="66" t="inlineStr">
        <is>
          <t>أدوات سباكة</t>
        </is>
      </c>
      <c r="C809" s="67" t="inlineStr">
        <is>
          <t>ماسورة 3/4 بوصة مجمعة بولي</t>
        </is>
      </c>
      <c r="D809" s="67" t="inlineStr">
        <is>
          <t>عدد</t>
        </is>
      </c>
      <c r="E809" s="68" t="n">
        <v>0</v>
      </c>
      <c r="F809" s="69">
        <f>SUMIFS(الاضافة!$G$7:$G$60000,الاضافة!$H$7:$H$60000,"*اضاف*",الاضافة!$E$7:$E$60000,'أرصدة المخزن'!C809)</f>
        <v/>
      </c>
      <c r="G809" s="69">
        <f>SUMIFS(الصرف!$H$7:$H$60000,الصرف!$F$7:$F$60000,'أرصدة المخزن'!C809)</f>
        <v/>
      </c>
      <c r="H809" s="70">
        <f>E809+F809-G809</f>
        <v/>
      </c>
      <c r="I809" s="9" t="n"/>
      <c r="J809" s="9" t="n"/>
      <c r="M809" s="140" t="inlineStr">
        <is>
          <t>مفصلة PS</t>
        </is>
      </c>
    </row>
    <row r="810" hidden="1" ht="24.6" customFormat="1" customHeight="1" s="140">
      <c r="A810" s="65" t="n">
        <v>10020110</v>
      </c>
      <c r="B810" s="66" t="inlineStr">
        <is>
          <t>أدوات سباكة</t>
        </is>
      </c>
      <c r="C810" s="67" t="inlineStr">
        <is>
          <t>تي 25 مم بولي</t>
        </is>
      </c>
      <c r="D810" s="67" t="inlineStr">
        <is>
          <t>عدد</t>
        </is>
      </c>
      <c r="E810" s="68" t="n">
        <v>18</v>
      </c>
      <c r="F810" s="69">
        <f>SUMIFS(الاضافة!$G$7:$G$60000,الاضافة!$H$7:$H$60000,"*اضاف*",الاضافة!$E$7:$E$60000,'أرصدة المخزن'!C810)</f>
        <v/>
      </c>
      <c r="G810" s="69">
        <f>SUMIFS(الصرف!$H$7:$H$60000,الصرف!$F$7:$F$60000,'أرصدة المخزن'!C810)</f>
        <v/>
      </c>
      <c r="H810" s="70">
        <f>E810+F810-G810</f>
        <v/>
      </c>
      <c r="I810" s="9" t="n"/>
      <c r="J810" s="9" t="n"/>
      <c r="M810" s="140" t="inlineStr">
        <is>
          <t>مفصلة باب الوميتال</t>
        </is>
      </c>
    </row>
    <row r="811" hidden="1" ht="24.6" customFormat="1" customHeight="1" s="140">
      <c r="A811" s="65" t="n">
        <v>10020111</v>
      </c>
      <c r="B811" s="66" t="inlineStr">
        <is>
          <t>أدوات سباكة</t>
        </is>
      </c>
      <c r="C811" s="67" t="inlineStr">
        <is>
          <t>مسلوب 63/50 مم بولي</t>
        </is>
      </c>
      <c r="D811" s="67" t="inlineStr">
        <is>
          <t>عدد</t>
        </is>
      </c>
      <c r="E811" s="68" t="n">
        <v>27</v>
      </c>
      <c r="F811" s="69">
        <f>SUMIFS(الاضافة!$G$7:$G$60000,الاضافة!$H$7:$H$60000,"*اضاف*",الاضافة!$E$7:$E$60000,'أرصدة المخزن'!C811)</f>
        <v/>
      </c>
      <c r="G811" s="69">
        <f>SUMIFS(الصرف!$H$7:$H$60000,الصرف!$F$7:$F$60000,'أرصدة المخزن'!C811)</f>
        <v/>
      </c>
      <c r="H811" s="70">
        <f>E811+F811-G811</f>
        <v/>
      </c>
      <c r="I811" s="9" t="n"/>
      <c r="J811" s="9" t="n"/>
      <c r="M811" s="140" t="inlineStr">
        <is>
          <t>مفصلة باب سيكوريت</t>
        </is>
      </c>
    </row>
    <row r="812" hidden="1" ht="24.6" customFormat="1" customHeight="1" s="140">
      <c r="A812" s="65" t="n">
        <v>10020112</v>
      </c>
      <c r="B812" s="66" t="inlineStr">
        <is>
          <t>أدوات سباكة</t>
        </is>
      </c>
      <c r="C812" s="67" t="inlineStr">
        <is>
          <t>محبس 50 مم 2 لاكور اكواثيرم 1.5 بولي</t>
        </is>
      </c>
      <c r="D812" s="67" t="inlineStr">
        <is>
          <t>عدد</t>
        </is>
      </c>
      <c r="E812" s="68" t="n">
        <v>20</v>
      </c>
      <c r="F812" s="69">
        <f>SUMIFS(الاضافة!$G$7:$G$60000,الاضافة!$H$7:$H$60000,"*اضاف*",الاضافة!$E$7:$E$60000,'أرصدة المخزن'!C812)</f>
        <v/>
      </c>
      <c r="G812" s="69">
        <f>SUMIFS(الصرف!$H$7:$H$60000,الصرف!$F$7:$F$60000,'أرصدة المخزن'!C812)</f>
        <v/>
      </c>
      <c r="H812" s="70">
        <f>E812+F812-G812</f>
        <v/>
      </c>
      <c r="I812" s="9" t="n"/>
      <c r="J812" s="9" t="n"/>
      <c r="M812" s="140" t="inlineStr">
        <is>
          <t>مقبض باب</t>
        </is>
      </c>
    </row>
    <row r="813" hidden="1" ht="24.6" customFormat="1" customHeight="1" s="140">
      <c r="A813" s="65" t="n">
        <v>10020113</v>
      </c>
      <c r="B813" s="66" t="inlineStr">
        <is>
          <t>أدوات سباكة</t>
        </is>
      </c>
      <c r="C813" s="67" t="inlineStr">
        <is>
          <t>جلبة 63 مم بولي</t>
        </is>
      </c>
      <c r="D813" s="67" t="inlineStr">
        <is>
          <t>عدد</t>
        </is>
      </c>
      <c r="E813" s="68" t="n">
        <v>26</v>
      </c>
      <c r="F813" s="69">
        <f>SUMIFS(الاضافة!$G$7:$G$60000,الاضافة!$H$7:$H$60000,"*اضاف*",الاضافة!$E$7:$E$60000,'أرصدة المخزن'!C813)</f>
        <v/>
      </c>
      <c r="G813" s="69">
        <f>SUMIFS(الصرف!$H$7:$H$60000,الصرف!$F$7:$F$60000,'أرصدة المخزن'!C813)</f>
        <v/>
      </c>
      <c r="H813" s="70">
        <f>E813+F813-G813</f>
        <v/>
      </c>
      <c r="I813" s="9" t="n"/>
      <c r="J813" s="9" t="n"/>
      <c r="M813" s="140" t="inlineStr">
        <is>
          <t>مقبض بابسيكوريت</t>
        </is>
      </c>
    </row>
    <row r="814" hidden="1" ht="24.6" customFormat="1" customHeight="1" s="140">
      <c r="A814" s="65" t="n">
        <v>10020114</v>
      </c>
      <c r="B814" s="66" t="inlineStr">
        <is>
          <t>أدوات سباكة</t>
        </is>
      </c>
      <c r="C814" s="67" t="inlineStr">
        <is>
          <t>تي 32/25 مم بولي</t>
        </is>
      </c>
      <c r="D814" s="67" t="inlineStr">
        <is>
          <t>عدد</t>
        </is>
      </c>
      <c r="E814" s="68" t="n">
        <v>14</v>
      </c>
      <c r="F814" s="69">
        <f>SUMIFS(الاضافة!$G$7:$G$60000,الاضافة!$H$7:$H$60000,"*اضاف*",الاضافة!$E$7:$E$60000,'أرصدة المخزن'!C814)</f>
        <v/>
      </c>
      <c r="G814" s="69">
        <f>SUMIFS(الصرف!$H$7:$H$60000,الصرف!$F$7:$F$60000,'أرصدة المخزن'!C814)</f>
        <v/>
      </c>
      <c r="H814" s="70">
        <f>E814+F814-G814</f>
        <v/>
      </c>
      <c r="I814" s="9" t="n"/>
      <c r="J814" s="9" t="n"/>
      <c r="M814" s="140" t="inlineStr">
        <is>
          <t>مقشة</t>
        </is>
      </c>
    </row>
    <row r="815" hidden="1" ht="24.6" customFormat="1" customHeight="1" s="140">
      <c r="A815" s="65" t="n">
        <v>10020115</v>
      </c>
      <c r="B815" s="66" t="inlineStr">
        <is>
          <t>أدوات سباكة</t>
        </is>
      </c>
      <c r="C815" s="67" t="inlineStr">
        <is>
          <t>بردة 4 بوصة بولي</t>
        </is>
      </c>
      <c r="D815" s="67" t="inlineStr">
        <is>
          <t>عدد</t>
        </is>
      </c>
      <c r="E815" s="68" t="n">
        <v>0</v>
      </c>
      <c r="F815" s="69">
        <f>SUMIFS(الاضافة!$G$7:$G$60000,الاضافة!$H$7:$H$60000,"*اضاف*",الاضافة!$E$7:$E$60000,'أرصدة المخزن'!C815)</f>
        <v/>
      </c>
      <c r="G815" s="69">
        <f>SUMIFS(الصرف!$H$7:$H$60000,الصرف!$F$7:$F$60000,'أرصدة المخزن'!C815)</f>
        <v/>
      </c>
      <c r="H815" s="70">
        <f>E815+F815-G815</f>
        <v/>
      </c>
      <c r="I815" s="9" t="n"/>
      <c r="J815" s="9" t="n"/>
      <c r="M815" s="140" t="inlineStr">
        <is>
          <t>مقص بولي APT</t>
        </is>
      </c>
    </row>
    <row r="816" hidden="1" ht="24.6" customFormat="1" customHeight="1" s="140">
      <c r="A816" s="65" t="n">
        <v>10020116</v>
      </c>
      <c r="B816" s="66" t="inlineStr">
        <is>
          <t>أدوات سباكة</t>
        </is>
      </c>
      <c r="C816" s="67" t="inlineStr">
        <is>
          <t>لاكور 32 مم نحاس بولي</t>
        </is>
      </c>
      <c r="D816" s="67" t="inlineStr">
        <is>
          <t>عدد</t>
        </is>
      </c>
      <c r="E816" s="68" t="n">
        <v>0</v>
      </c>
      <c r="F816" s="69">
        <f>SUMIFS(الاضافة!$G$7:$G$60000,الاضافة!$H$7:$H$60000,"*اضاف*",الاضافة!$E$7:$E$60000,'أرصدة المخزن'!C816)</f>
        <v/>
      </c>
      <c r="G816" s="69">
        <f>SUMIFS(الصرف!$H$7:$H$60000,الصرف!$F$7:$F$60000,'أرصدة المخزن'!C816)</f>
        <v/>
      </c>
      <c r="H816" s="70">
        <f>E816+F816-G816</f>
        <v/>
      </c>
      <c r="I816" s="9" t="n"/>
      <c r="J816" s="9" t="n"/>
      <c r="M816" s="140" t="inlineStr">
        <is>
          <t>مقص صاج يدوي</t>
        </is>
      </c>
    </row>
    <row r="817" hidden="1" ht="24.6" customFormat="1" customHeight="1" s="140">
      <c r="A817" s="65" t="n">
        <v>10020117</v>
      </c>
      <c r="B817" s="66" t="inlineStr">
        <is>
          <t>أدوات سباكة</t>
        </is>
      </c>
      <c r="C817" s="67" t="inlineStr">
        <is>
          <t>مسلوب 40/32 مم بولي</t>
        </is>
      </c>
      <c r="D817" s="67" t="inlineStr">
        <is>
          <t>عدد</t>
        </is>
      </c>
      <c r="E817" s="68" t="n">
        <v>5</v>
      </c>
      <c r="F817" s="69">
        <f>SUMIFS(الاضافة!$G$7:$G$60000,الاضافة!$H$7:$H$60000,"*اضاف*",الاضافة!$E$7:$E$60000,'أرصدة المخزن'!C817)</f>
        <v/>
      </c>
      <c r="G817" s="69">
        <f>SUMIFS(الصرف!$H$7:$H$60000,الصرف!$F$7:$F$60000,'أرصدة المخزن'!C817)</f>
        <v/>
      </c>
      <c r="H817" s="70">
        <f>E817+F817-G817</f>
        <v/>
      </c>
      <c r="I817" s="9" t="n"/>
      <c r="J817" s="9" t="n"/>
      <c r="M817" s="140" t="inlineStr">
        <is>
          <t>مكبر صوت 350 وات</t>
        </is>
      </c>
    </row>
    <row r="818" hidden="1" ht="24.6" customFormat="1" customHeight="1" s="140">
      <c r="A818" s="65" t="n">
        <v>10020118</v>
      </c>
      <c r="B818" s="66" t="inlineStr">
        <is>
          <t>أدوات سباكة</t>
        </is>
      </c>
      <c r="C818" s="67" t="inlineStr">
        <is>
          <t>كوع سن 32 مم بولي</t>
        </is>
      </c>
      <c r="D818" s="67" t="inlineStr">
        <is>
          <t>عدد</t>
        </is>
      </c>
      <c r="E818" s="68" t="n">
        <v>0</v>
      </c>
      <c r="F818" s="69">
        <f>SUMIFS(الاضافة!$G$7:$G$60000,الاضافة!$H$7:$H$60000,"*اضاف*",الاضافة!$E$7:$E$60000,'أرصدة المخزن'!C818)</f>
        <v/>
      </c>
      <c r="G818" s="69">
        <f>SUMIFS(الصرف!$H$7:$H$60000,الصرف!$F$7:$F$60000,'أرصدة المخزن'!C818)</f>
        <v/>
      </c>
      <c r="H818" s="70">
        <f>E818+F818-G818</f>
        <v/>
      </c>
      <c r="I818" s="9" t="n"/>
      <c r="J818" s="9" t="n"/>
      <c r="M818" s="140" t="inlineStr">
        <is>
          <t>مكتب 1 متر * 60 سم</t>
        </is>
      </c>
    </row>
    <row r="819" hidden="1" ht="24.6" customFormat="1" customHeight="1" s="140">
      <c r="A819" s="65" t="n">
        <v>10020119</v>
      </c>
      <c r="B819" s="66" t="inlineStr">
        <is>
          <t>أدوات سباكة</t>
        </is>
      </c>
      <c r="C819" s="67" t="inlineStr">
        <is>
          <t>ماسورة 110 مم مجلفن بولي</t>
        </is>
      </c>
      <c r="D819" s="67" t="inlineStr">
        <is>
          <t>متر</t>
        </is>
      </c>
      <c r="E819" s="68" t="n">
        <v>10</v>
      </c>
      <c r="F819" s="69">
        <f>SUMIFS(الاضافة!$G$7:$G$60000,الاضافة!$H$7:$H$60000,"*اضاف*",الاضافة!$E$7:$E$60000,'أرصدة المخزن'!C819)</f>
        <v/>
      </c>
      <c r="G819" s="69">
        <f>SUMIFS(الصرف!$H$7:$H$60000,الصرف!$F$7:$F$60000,'أرصدة المخزن'!C819)</f>
        <v/>
      </c>
      <c r="H819" s="70">
        <f>E819+F819-G819</f>
        <v/>
      </c>
      <c r="I819" s="9" t="n"/>
      <c r="J819" s="9" t="n"/>
      <c r="M819" s="140" t="inlineStr">
        <is>
          <t>مكتب 120 سم * 60 سم</t>
        </is>
      </c>
    </row>
    <row r="820" hidden="1" ht="24.6" customFormat="1" customHeight="1" s="140">
      <c r="A820" s="65" t="n">
        <v>10020120</v>
      </c>
      <c r="B820" s="66" t="inlineStr">
        <is>
          <t>أدوات سباكة</t>
        </is>
      </c>
      <c r="C820" s="67" t="inlineStr">
        <is>
          <t>تي 40/25 مم بولي</t>
        </is>
      </c>
      <c r="D820" s="67" t="inlineStr">
        <is>
          <t>عدد</t>
        </is>
      </c>
      <c r="E820" s="68" t="n">
        <v>9</v>
      </c>
      <c r="F820" s="69">
        <f>SUMIFS(الاضافة!$G$7:$G$60000,الاضافة!$H$7:$H$60000,"*اضاف*",الاضافة!$E$7:$E$60000,'أرصدة المخزن'!C820)</f>
        <v/>
      </c>
      <c r="G820" s="69">
        <f>SUMIFS(الصرف!$H$7:$H$60000,الصرف!$F$7:$F$60000,'أرصدة المخزن'!C820)</f>
        <v/>
      </c>
      <c r="H820" s="70">
        <f>E820+F820-G820</f>
        <v/>
      </c>
      <c r="I820" s="9" t="n"/>
      <c r="J820" s="9" t="n"/>
      <c r="M820" s="140" t="inlineStr">
        <is>
          <t>مكتب 140 سم * 60 سم</t>
        </is>
      </c>
    </row>
    <row r="821" hidden="1" ht="24.6" customFormat="1" customHeight="1" s="140">
      <c r="A821" s="65" t="n">
        <v>10020121</v>
      </c>
      <c r="B821" s="66" t="inlineStr">
        <is>
          <t>أدوات سباكة</t>
        </is>
      </c>
      <c r="C821" s="67" t="inlineStr">
        <is>
          <t>جلبة سن داخلي 32 مم بولي</t>
        </is>
      </c>
      <c r="D821" s="67" t="inlineStr">
        <is>
          <t>عدد</t>
        </is>
      </c>
      <c r="E821" s="68" t="n">
        <v>0</v>
      </c>
      <c r="F821" s="69">
        <f>SUMIFS(الاضافة!$G$7:$G$60000,الاضافة!$H$7:$H$60000,"*اضاف*",الاضافة!$E$7:$E$60000,'أرصدة المخزن'!C821)</f>
        <v/>
      </c>
      <c r="G821" s="69">
        <f>SUMIFS(الصرف!$H$7:$H$60000,الصرف!$F$7:$F$60000,'أرصدة المخزن'!C821)</f>
        <v/>
      </c>
      <c r="H821" s="70">
        <f>E821+F821-G821</f>
        <v/>
      </c>
      <c r="I821" s="9" t="n"/>
      <c r="J821" s="9" t="n"/>
      <c r="M821" s="140" t="inlineStr">
        <is>
          <t>مكتب مدير</t>
        </is>
      </c>
    </row>
    <row r="822" hidden="1" ht="24.6" customFormat="1" customHeight="1" s="140">
      <c r="A822" s="65" t="n">
        <v>10020122</v>
      </c>
      <c r="B822" s="66" t="inlineStr">
        <is>
          <t>أدوات سباكة</t>
        </is>
      </c>
      <c r="C822" s="67" t="inlineStr">
        <is>
          <t>كوع سن 25*20 مم بولي</t>
        </is>
      </c>
      <c r="D822" s="67" t="inlineStr">
        <is>
          <t>عدد</t>
        </is>
      </c>
      <c r="E822" s="68" t="n">
        <v>0</v>
      </c>
      <c r="F822" s="69">
        <f>SUMIFS(الاضافة!$G$7:$G$60000,الاضافة!$H$7:$H$60000,"*اضاف*",الاضافة!$E$7:$E$60000,'أرصدة المخزن'!C822)</f>
        <v/>
      </c>
      <c r="G822" s="69">
        <f>SUMIFS(الصرف!$H$7:$H$60000,الصرف!$F$7:$F$60000,'أرصدة المخزن'!C822)</f>
        <v/>
      </c>
      <c r="H822" s="70">
        <f>E822+F822-G822</f>
        <v/>
      </c>
      <c r="I822" s="9" t="n"/>
      <c r="J822" s="9" t="n"/>
      <c r="M822" s="140" t="inlineStr">
        <is>
          <t>مكتبة</t>
        </is>
      </c>
    </row>
    <row r="823" hidden="1" ht="24.6" customFormat="1" customHeight="1" s="140">
      <c r="A823" s="65" t="n">
        <v>10020123</v>
      </c>
      <c r="B823" s="66" t="inlineStr">
        <is>
          <t>أدوات سباكة</t>
        </is>
      </c>
      <c r="C823" s="67" t="inlineStr">
        <is>
          <t>محبس 25 مم 2 لاكور نحاس بولي</t>
        </is>
      </c>
      <c r="D823" s="67" t="inlineStr">
        <is>
          <t>عدد</t>
        </is>
      </c>
      <c r="E823" s="68" t="n">
        <v>0</v>
      </c>
      <c r="F823" s="69">
        <f>SUMIFS(الاضافة!$G$7:$G$60000,الاضافة!$H$7:$H$60000,"*اضاف*",الاضافة!$E$7:$E$60000,'أرصدة المخزن'!C823)</f>
        <v/>
      </c>
      <c r="G823" s="69">
        <f>SUMIFS(الصرف!$H$7:$H$60000,الصرف!$F$7:$F$60000,'أرصدة المخزن'!C823)</f>
        <v/>
      </c>
      <c r="H823" s="70">
        <f>E823+F823-G823</f>
        <v/>
      </c>
      <c r="I823" s="9" t="n"/>
      <c r="J823" s="9" t="n"/>
      <c r="M823" s="140" t="inlineStr">
        <is>
          <t>مكثف 450/25</t>
        </is>
      </c>
    </row>
    <row r="824" hidden="1" ht="24.6" customFormat="1" customHeight="1" s="140">
      <c r="A824" s="65" t="n">
        <v>10020124</v>
      </c>
      <c r="B824" s="66" t="inlineStr">
        <is>
          <t>أدوات سباكة</t>
        </is>
      </c>
      <c r="C824" s="67" t="inlineStr">
        <is>
          <t>طبة 32 مم بولي</t>
        </is>
      </c>
      <c r="D824" s="67" t="inlineStr">
        <is>
          <t>عدد</t>
        </is>
      </c>
      <c r="E824" s="68" t="n">
        <v>55</v>
      </c>
      <c r="F824" s="69">
        <f>SUMIFS(الاضافة!$G$7:$G$60000,الاضافة!$H$7:$H$60000,"*اضاف*",الاضافة!$E$7:$E$60000,'أرصدة المخزن'!C824)</f>
        <v/>
      </c>
      <c r="G824" s="69">
        <f>SUMIFS(الصرف!$H$7:$H$60000,الصرف!$F$7:$F$60000,'أرصدة المخزن'!C824)</f>
        <v/>
      </c>
      <c r="H824" s="70">
        <f>E824+F824-G824</f>
        <v/>
      </c>
      <c r="I824" s="9" t="n"/>
      <c r="J824" s="9" t="n"/>
      <c r="M824" s="140" t="inlineStr">
        <is>
          <t>مكنة كومبليشن دورفيت</t>
        </is>
      </c>
    </row>
    <row r="825" hidden="1" ht="24.6" customFormat="1" customHeight="1" s="140">
      <c r="A825" s="65" t="n">
        <v>10020125</v>
      </c>
      <c r="B825" s="66" t="inlineStr">
        <is>
          <t>أدوات سباكة</t>
        </is>
      </c>
      <c r="C825" s="67" t="inlineStr">
        <is>
          <t>لاكور 50 مم بولي</t>
        </is>
      </c>
      <c r="D825" s="67" t="inlineStr">
        <is>
          <t>عدد</t>
        </is>
      </c>
      <c r="E825" s="68" t="n">
        <v>21</v>
      </c>
      <c r="F825" s="69">
        <f>SUMIFS(الاضافة!$G$7:$G$60000,الاضافة!$H$7:$H$60000,"*اضاف*",الاضافة!$E$7:$E$60000,'أرصدة المخزن'!C825)</f>
        <v/>
      </c>
      <c r="G825" s="69">
        <f>SUMIFS(الصرف!$H$7:$H$60000,الصرف!$F$7:$F$60000,'أرصدة المخزن'!C825)</f>
        <v/>
      </c>
      <c r="H825" s="70">
        <f>E825+F825-G825</f>
        <v/>
      </c>
      <c r="I825" s="9" t="n"/>
      <c r="J825" s="9" t="n"/>
      <c r="M825" s="140" t="inlineStr">
        <is>
          <t>مكنة هيدروليك باب</t>
        </is>
      </c>
    </row>
    <row r="826" hidden="1" ht="24.6" customFormat="1" customHeight="1" s="140">
      <c r="A826" s="65" t="n">
        <v>10020126</v>
      </c>
      <c r="B826" s="66" t="inlineStr">
        <is>
          <t>أدوات سباكة</t>
        </is>
      </c>
      <c r="C826" s="67" t="inlineStr">
        <is>
          <t>طبة 40 مم بولي</t>
        </is>
      </c>
      <c r="D826" s="67" t="inlineStr">
        <is>
          <t>عدد</t>
        </is>
      </c>
      <c r="E826" s="68" t="n">
        <v>9</v>
      </c>
      <c r="F826" s="69">
        <f>SUMIFS(الاضافة!$G$7:$G$60000,الاضافة!$H$7:$H$60000,"*اضاف*",الاضافة!$E$7:$E$60000,'أرصدة المخزن'!C826)</f>
        <v/>
      </c>
      <c r="G826" s="69">
        <f>SUMIFS(الصرف!$H$7:$H$60000,الصرف!$F$7:$F$60000,'أرصدة المخزن'!C826)</f>
        <v/>
      </c>
      <c r="H826" s="70">
        <f>E826+F826-G826</f>
        <v/>
      </c>
      <c r="I826" s="9" t="n"/>
      <c r="J826" s="9" t="n"/>
      <c r="M826" s="140" t="inlineStr">
        <is>
          <t>مكنسة المونيوم 45 سم</t>
        </is>
      </c>
    </row>
    <row r="827" hidden="1" ht="24.6" customFormat="1" customHeight="1" s="140">
      <c r="A827" s="65" t="n">
        <v>10020127</v>
      </c>
      <c r="B827" s="66" t="inlineStr">
        <is>
          <t>أدوات سباكة</t>
        </is>
      </c>
      <c r="C827" s="67" t="inlineStr">
        <is>
          <t>تي 50/32 مم بولي</t>
        </is>
      </c>
      <c r="D827" s="67" t="inlineStr">
        <is>
          <t>عدد</t>
        </is>
      </c>
      <c r="E827" s="68" t="n">
        <v>8</v>
      </c>
      <c r="F827" s="69">
        <f>SUMIFS(الاضافة!$G$7:$G$60000,الاضافة!$H$7:$H$60000,"*اضاف*",الاضافة!$E$7:$E$60000,'أرصدة المخزن'!C827)</f>
        <v/>
      </c>
      <c r="G827" s="69">
        <f>SUMIFS(الصرف!$H$7:$H$60000,الصرف!$F$7:$F$60000,'أرصدة المخزن'!C827)</f>
        <v/>
      </c>
      <c r="H827" s="70">
        <f>E827+F827-G827</f>
        <v/>
      </c>
      <c r="I827" s="9" t="n"/>
      <c r="J827" s="9" t="n"/>
      <c r="M827" s="140" t="inlineStr">
        <is>
          <t>مكنسة غسيل سجاد كهربائية K.A.Rcher RM760 T</t>
        </is>
      </c>
    </row>
    <row r="828" hidden="1" ht="24.6" customFormat="1" customHeight="1" s="140">
      <c r="A828" s="65" t="n">
        <v>10020128</v>
      </c>
      <c r="B828" s="66" t="inlineStr">
        <is>
          <t>أدوات سباكة</t>
        </is>
      </c>
      <c r="C828" s="67" t="inlineStr">
        <is>
          <t>مسلوب 50/40 مم بولي</t>
        </is>
      </c>
      <c r="D828" s="67" t="inlineStr">
        <is>
          <t>عدد</t>
        </is>
      </c>
      <c r="E828" s="68" t="n">
        <v>5</v>
      </c>
      <c r="F828" s="69">
        <f>SUMIFS(الاضافة!$G$7:$G$60000,الاضافة!$H$7:$H$60000,"*اضاف*",الاضافة!$E$7:$E$60000,'أرصدة المخزن'!C828)</f>
        <v/>
      </c>
      <c r="G828" s="69">
        <f>SUMIFS(الصرف!$H$7:$H$60000,الصرف!$F$7:$F$60000,'أرصدة المخزن'!C828)</f>
        <v/>
      </c>
      <c r="H828" s="70">
        <f>E828+F828-G828</f>
        <v/>
      </c>
      <c r="I828" s="9" t="n"/>
      <c r="J828" s="9" t="n"/>
      <c r="M828" s="140" t="inlineStr">
        <is>
          <t>مكواة لحام قصدير</t>
        </is>
      </c>
    </row>
    <row r="829" hidden="1" ht="24.6" customFormat="1" customHeight="1" s="140">
      <c r="A829" s="65" t="n">
        <v>10020129</v>
      </c>
      <c r="B829" s="66" t="inlineStr">
        <is>
          <t>أدوات سباكة</t>
        </is>
      </c>
      <c r="C829" s="67" t="inlineStr">
        <is>
          <t>تي 40 مم بولي</t>
        </is>
      </c>
      <c r="D829" s="67" t="inlineStr">
        <is>
          <t>عدد</t>
        </is>
      </c>
      <c r="E829" s="68" t="n">
        <v>0</v>
      </c>
      <c r="F829" s="69">
        <f>SUMIFS(الاضافة!$G$7:$G$60000,الاضافة!$H$7:$H$60000,"*اضاف*",الاضافة!$E$7:$E$60000,'أرصدة المخزن'!C829)</f>
        <v/>
      </c>
      <c r="G829" s="69">
        <f>SUMIFS(الصرف!$H$7:$H$60000,الصرف!$F$7:$F$60000,'أرصدة المخزن'!C829)</f>
        <v/>
      </c>
      <c r="H829" s="70">
        <f>E829+F829-G829</f>
        <v/>
      </c>
      <c r="I829" s="9" t="n"/>
      <c r="J829" s="9" t="n"/>
      <c r="M829" s="140" t="inlineStr">
        <is>
          <t>ممتاز</t>
        </is>
      </c>
    </row>
    <row r="830" hidden="1" ht="24.6" customFormat="1" customHeight="1" s="140">
      <c r="A830" s="65" t="n">
        <v>10020130</v>
      </c>
      <c r="B830" s="66" t="inlineStr">
        <is>
          <t>أدوات سباكة</t>
        </is>
      </c>
      <c r="C830" s="67" t="inlineStr">
        <is>
          <t>جلبة سن داخلي 32/25 مم بولي</t>
        </is>
      </c>
      <c r="D830" s="67" t="inlineStr">
        <is>
          <t>عدد</t>
        </is>
      </c>
      <c r="E830" s="68" t="n">
        <v>0</v>
      </c>
      <c r="F830" s="69">
        <f>SUMIFS(الاضافة!$G$7:$G$60000,الاضافة!$H$7:$H$60000,"*اضاف*",الاضافة!$E$7:$E$60000,'أرصدة المخزن'!C830)</f>
        <v/>
      </c>
      <c r="G830" s="69">
        <f>SUMIFS(الصرف!$H$7:$H$60000,الصرف!$F$7:$F$60000,'أرصدة المخزن'!C830)</f>
        <v/>
      </c>
      <c r="H830" s="70">
        <f>E830+F830-G830</f>
        <v/>
      </c>
      <c r="I830" s="9" t="n"/>
      <c r="J830" s="9" t="n"/>
      <c r="M830" s="140" t="inlineStr">
        <is>
          <t>منظم صوت</t>
        </is>
      </c>
    </row>
    <row r="831" hidden="1" ht="24.6" customFormat="1" customHeight="1" s="140">
      <c r="A831" s="65" t="n">
        <v>10020131</v>
      </c>
      <c r="B831" s="66" t="inlineStr">
        <is>
          <t>أدوات سباكة</t>
        </is>
      </c>
      <c r="C831" s="67" t="inlineStr">
        <is>
          <t>تي 110/63 مم بولي</t>
        </is>
      </c>
      <c r="D831" s="67" t="inlineStr">
        <is>
          <t>عدد</t>
        </is>
      </c>
      <c r="E831" s="68" t="n">
        <v>0</v>
      </c>
      <c r="F831" s="69">
        <f>SUMIFS(الاضافة!$G$7:$G$60000,الاضافة!$H$7:$H$60000,"*اضاف*",الاضافة!$E$7:$E$60000,'أرصدة المخزن'!C831)</f>
        <v/>
      </c>
      <c r="G831" s="69">
        <f>SUMIFS(الصرف!$H$7:$H$60000,الصرف!$F$7:$F$60000,'أرصدة المخزن'!C831)</f>
        <v/>
      </c>
      <c r="H831" s="70">
        <f>E831+F831-G831</f>
        <v/>
      </c>
      <c r="I831" s="9" t="n"/>
      <c r="J831" s="9" t="n"/>
      <c r="M831" s="140" t="inlineStr">
        <is>
          <t>مواسير بولي اثيلين 90 مم</t>
        </is>
      </c>
    </row>
    <row r="832" hidden="1" ht="24.6" customFormat="1" customHeight="1" s="140">
      <c r="A832" s="65" t="n">
        <v>10020132</v>
      </c>
      <c r="B832" s="66" t="inlineStr">
        <is>
          <t>أدوات سباكة</t>
        </is>
      </c>
      <c r="C832" s="67" t="inlineStr">
        <is>
          <t>وصلة سن داخلي 25 مم * 3/4 بوصة بولي</t>
        </is>
      </c>
      <c r="D832" s="67" t="inlineStr">
        <is>
          <t>عدد</t>
        </is>
      </c>
      <c r="E832" s="68" t="n">
        <v>0</v>
      </c>
      <c r="F832" s="69">
        <f>SUMIFS(الاضافة!$G$7:$G$60000,الاضافة!$H$7:$H$60000,"*اضاف*",الاضافة!$E$7:$E$60000,'أرصدة المخزن'!C832)</f>
        <v/>
      </c>
      <c r="G832" s="69">
        <f>SUMIFS(الصرف!$H$7:$H$60000,الصرف!$F$7:$F$60000,'أرصدة المخزن'!C832)</f>
        <v/>
      </c>
      <c r="H832" s="70">
        <f>E832+F832-G832</f>
        <v/>
      </c>
      <c r="I832" s="9" t="n"/>
      <c r="J832" s="9" t="n"/>
      <c r="M832" s="140" t="inlineStr">
        <is>
          <t>موتور 1.5 حصان LX</t>
        </is>
      </c>
    </row>
    <row r="833" hidden="1" ht="24.6" customFormat="1" customHeight="1" s="140">
      <c r="A833" s="65" t="n">
        <v>10020133</v>
      </c>
      <c r="B833" s="66" t="inlineStr">
        <is>
          <t>أدوات سباكة</t>
        </is>
      </c>
      <c r="C833" s="67" t="inlineStr">
        <is>
          <t>بردة 90 مم بولي اثيلين</t>
        </is>
      </c>
      <c r="D833" s="67" t="inlineStr">
        <is>
          <t>عدد</t>
        </is>
      </c>
      <c r="E833" s="68" t="n">
        <v>0</v>
      </c>
      <c r="F833" s="69">
        <f>SUMIFS(الاضافة!$G$7:$G$60000,الاضافة!$H$7:$H$60000,"*اضاف*",الاضافة!$E$7:$E$60000,'أرصدة المخزن'!C833)</f>
        <v/>
      </c>
      <c r="G833" s="69">
        <f>SUMIFS(الصرف!$H$7:$H$60000,الصرف!$F$7:$F$60000,'أرصدة المخزن'!C833)</f>
        <v/>
      </c>
      <c r="H833" s="70">
        <f>E833+F833-G833</f>
        <v/>
      </c>
      <c r="I833" s="9" t="n"/>
      <c r="J833" s="9" t="n"/>
      <c r="M833" s="140" t="inlineStr">
        <is>
          <t>ميكانكل  C</t>
        </is>
      </c>
    </row>
    <row r="834" hidden="1" ht="24.6" customFormat="1" customHeight="1" s="140">
      <c r="A834" s="65" t="n">
        <v>10020134</v>
      </c>
      <c r="B834" s="66" t="inlineStr">
        <is>
          <t>أدوات سباكة</t>
        </is>
      </c>
      <c r="C834" s="67" t="inlineStr">
        <is>
          <t>جلبة سن خارجي 32 مم بولي</t>
        </is>
      </c>
      <c r="D834" s="67" t="inlineStr">
        <is>
          <t>عدد</t>
        </is>
      </c>
      <c r="E834" s="68" t="n">
        <v>0</v>
      </c>
      <c r="F834" s="69">
        <f>SUMIFS(الاضافة!$G$7:$G$60000,الاضافة!$H$7:$H$60000,"*اضاف*",الاضافة!$E$7:$E$60000,'أرصدة المخزن'!C834)</f>
        <v/>
      </c>
      <c r="G834" s="69">
        <f>SUMIFS(الصرف!$H$7:$H$60000,الصرف!$F$7:$F$60000,'أرصدة المخزن'!C834)</f>
        <v/>
      </c>
      <c r="H834" s="70">
        <f>E834+F834-G834</f>
        <v/>
      </c>
      <c r="I834" s="9" t="n"/>
      <c r="J834" s="9" t="n"/>
      <c r="M834" s="140" t="inlineStr">
        <is>
          <t>نبل 1/2 نيكل</t>
        </is>
      </c>
    </row>
    <row r="835" hidden="1" ht="24.6" customFormat="1" customHeight="1" s="140">
      <c r="A835" s="65" t="n">
        <v>10020135</v>
      </c>
      <c r="B835" s="66" t="inlineStr">
        <is>
          <t>أدوات سباكة</t>
        </is>
      </c>
      <c r="C835" s="67" t="inlineStr">
        <is>
          <t>مسلوب 40/25 مم بولي</t>
        </is>
      </c>
      <c r="D835" s="67" t="inlineStr">
        <is>
          <t>عدد</t>
        </is>
      </c>
      <c r="E835" s="68" t="n">
        <v>5</v>
      </c>
      <c r="F835" s="69">
        <f>SUMIFS(الاضافة!$G$7:$G$60000,الاضافة!$H$7:$H$60000,"*اضاف*",الاضافة!$E$7:$E$60000,'أرصدة المخزن'!C835)</f>
        <v/>
      </c>
      <c r="G835" s="69">
        <f>SUMIFS(الصرف!$H$7:$H$60000,الصرف!$F$7:$F$60000,'أرصدة المخزن'!C835)</f>
        <v/>
      </c>
      <c r="H835" s="70">
        <f>E835+F835-G835</f>
        <v/>
      </c>
      <c r="I835" s="9" t="n"/>
      <c r="J835" s="9" t="n"/>
      <c r="M835" s="140" t="inlineStr">
        <is>
          <t>نبل 32</t>
        </is>
      </c>
    </row>
    <row r="836" hidden="1" ht="24.6" customFormat="1" customHeight="1" s="140">
      <c r="A836" s="65" t="n">
        <v>10020136</v>
      </c>
      <c r="B836" s="66" t="inlineStr">
        <is>
          <t>أدوات سباكة</t>
        </is>
      </c>
      <c r="C836" s="67" t="inlineStr">
        <is>
          <t>لاكور 63 مم بولي</t>
        </is>
      </c>
      <c r="D836" s="67" t="inlineStr">
        <is>
          <t>عدد</t>
        </is>
      </c>
      <c r="E836" s="68" t="n">
        <v>0</v>
      </c>
      <c r="F836" s="69">
        <f>SUMIFS(الاضافة!$G$7:$G$60000,الاضافة!$H$7:$H$60000,"*اضاف*",الاضافة!$E$7:$E$60000,'أرصدة المخزن'!C836)</f>
        <v/>
      </c>
      <c r="G836" s="69">
        <f>SUMIFS(الصرف!$H$7:$H$60000,الصرف!$F$7:$F$60000,'أرصدة المخزن'!C836)</f>
        <v/>
      </c>
      <c r="H836" s="70">
        <f>E836+F836-G836</f>
        <v/>
      </c>
      <c r="I836" s="9" t="n"/>
      <c r="J836" s="9" t="n"/>
      <c r="M836" s="140" t="inlineStr">
        <is>
          <t>نبل كومر 50  ملي</t>
        </is>
      </c>
    </row>
    <row r="837" hidden="1" ht="24.6" customFormat="1" customHeight="1" s="140">
      <c r="A837" s="65" t="n">
        <v>10020137</v>
      </c>
      <c r="B837" s="66" t="inlineStr">
        <is>
          <t>أدوات سباكة</t>
        </is>
      </c>
      <c r="C837" s="67" t="inlineStr">
        <is>
          <t>محبس 110 مم 2 لاكور بولي</t>
        </is>
      </c>
      <c r="D837" s="67" t="inlineStr">
        <is>
          <t>عدد</t>
        </is>
      </c>
      <c r="E837" s="68" t="n">
        <v>0</v>
      </c>
      <c r="F837" s="69">
        <f>SUMIFS(الاضافة!$G$7:$G$60000,الاضافة!$H$7:$H$60000,"*اضاف*",الاضافة!$E$7:$E$60000,'أرصدة المخزن'!C837)</f>
        <v/>
      </c>
      <c r="G837" s="69">
        <f>SUMIFS(الصرف!$H$7:$H$60000,الصرف!$F$7:$F$60000,'أرصدة المخزن'!C837)</f>
        <v/>
      </c>
      <c r="H837" s="70">
        <f>E837+F837-G837</f>
        <v/>
      </c>
      <c r="I837" s="9" t="n"/>
      <c r="J837" s="9" t="n"/>
      <c r="M837" s="140" t="inlineStr">
        <is>
          <t>نصف شكارة سكيب دامب بلوك</t>
        </is>
      </c>
    </row>
    <row r="838" hidden="1" ht="24.6" customFormat="1" customHeight="1" s="140">
      <c r="A838" s="65" t="n">
        <v>10020138</v>
      </c>
      <c r="B838" s="66" t="inlineStr">
        <is>
          <t>أدوات سباكة</t>
        </is>
      </c>
      <c r="C838" s="67" t="inlineStr">
        <is>
          <t>جلبة سن خارجي 20 مم * 1/2 بوصة بولي</t>
        </is>
      </c>
      <c r="D838" s="67" t="inlineStr">
        <is>
          <t>عدد</t>
        </is>
      </c>
      <c r="E838" s="68" t="n">
        <v>0</v>
      </c>
      <c r="F838" s="69">
        <f>SUMIFS(الاضافة!$G$7:$G$60000,الاضافة!$H$7:$H$60000,"*اضاف*",الاضافة!$E$7:$E$60000,'أرصدة المخزن'!C838)</f>
        <v/>
      </c>
      <c r="G838" s="69">
        <f>SUMIFS(الصرف!$H$7:$H$60000,الصرف!$F$7:$F$60000,'أرصدة المخزن'!C838)</f>
        <v/>
      </c>
      <c r="H838" s="70">
        <f>E838+F838-G838</f>
        <v/>
      </c>
      <c r="I838" s="9" t="n"/>
      <c r="J838" s="9" t="n"/>
      <c r="M838" s="140" t="inlineStr">
        <is>
          <t>نهاية خرطوم 16 مم</t>
        </is>
      </c>
    </row>
    <row r="839" hidden="1" ht="24.6" customFormat="1" customHeight="1" s="140">
      <c r="A839" s="65" t="n">
        <v>10020139</v>
      </c>
      <c r="B839" s="66" t="inlineStr">
        <is>
          <t>أدوات سباكة</t>
        </is>
      </c>
      <c r="C839" s="67" t="inlineStr">
        <is>
          <t>مسلوب 25 مم * 3/4 بوصة بولي</t>
        </is>
      </c>
      <c r="D839" s="67" t="inlineStr">
        <is>
          <t>عدد</t>
        </is>
      </c>
      <c r="E839" s="68" t="n">
        <v>0</v>
      </c>
      <c r="F839" s="69">
        <f>SUMIFS(الاضافة!$G$7:$G$60000,الاضافة!$H$7:$H$60000,"*اضاف*",الاضافة!$E$7:$E$60000,'أرصدة المخزن'!C839)</f>
        <v/>
      </c>
      <c r="G839" s="69">
        <f>SUMIFS(الصرف!$H$7:$H$60000,الصرف!$F$7:$F$60000,'أرصدة المخزن'!C839)</f>
        <v/>
      </c>
      <c r="H839" s="70">
        <f>E839+F839-G839</f>
        <v/>
      </c>
      <c r="I839" s="9" t="n"/>
      <c r="J839" s="9" t="n"/>
      <c r="M839" s="140" t="inlineStr">
        <is>
          <t>نُوزل استانلس</t>
        </is>
      </c>
    </row>
    <row r="840" hidden="1" ht="24.6" customFormat="1" customHeight="1" s="140">
      <c r="A840" s="65" t="n">
        <v>10020140</v>
      </c>
      <c r="B840" s="66" t="inlineStr">
        <is>
          <t>أدوات سباكة</t>
        </is>
      </c>
      <c r="C840" s="67" t="inlineStr">
        <is>
          <t>لاكور 32 مم بولي</t>
        </is>
      </c>
      <c r="D840" s="67" t="inlineStr">
        <is>
          <t>عدد</t>
        </is>
      </c>
      <c r="E840" s="68" t="n">
        <v>0</v>
      </c>
      <c r="F840" s="69">
        <f>SUMIFS(الاضافة!$G$7:$G$60000,الاضافة!$H$7:$H$60000,"*اضاف*",الاضافة!$E$7:$E$60000,'أرصدة المخزن'!C840)</f>
        <v/>
      </c>
      <c r="G840" s="69">
        <f>SUMIFS(الصرف!$H$7:$H$60000,الصرف!$F$7:$F$60000,'أرصدة المخزن'!C840)</f>
        <v/>
      </c>
      <c r="H840" s="70">
        <f>E840+F840-G840</f>
        <v/>
      </c>
      <c r="I840" s="9" t="n"/>
      <c r="J840" s="9" t="n"/>
      <c r="M840" s="140" t="inlineStr">
        <is>
          <t>هاند شطاف خارجي</t>
        </is>
      </c>
    </row>
    <row r="841" hidden="1" ht="24.6" customFormat="1" customHeight="1" s="140">
      <c r="A841" s="65" t="n">
        <v>10020141</v>
      </c>
      <c r="B841" s="66" t="inlineStr">
        <is>
          <t>أدوات سباكة</t>
        </is>
      </c>
      <c r="C841" s="67" t="inlineStr">
        <is>
          <t>وصلة سن داخلي 50 مم / 1.5 بوصة بولي</t>
        </is>
      </c>
      <c r="D841" s="67" t="inlineStr">
        <is>
          <t>عدد</t>
        </is>
      </c>
      <c r="E841" s="68" t="n">
        <v>0</v>
      </c>
      <c r="F841" s="69">
        <f>SUMIFS(الاضافة!$G$7:$G$60000,الاضافة!$H$7:$H$60000,"*اضاف*",الاضافة!$E$7:$E$60000,'أرصدة المخزن'!C841)</f>
        <v/>
      </c>
      <c r="G841" s="69">
        <f>SUMIFS(الصرف!$H$7:$H$60000,الصرف!$F$7:$F$60000,'أرصدة المخزن'!C841)</f>
        <v/>
      </c>
      <c r="H841" s="70">
        <f>E841+F841-G841</f>
        <v/>
      </c>
      <c r="I841" s="9" t="n"/>
      <c r="J841" s="9" t="n"/>
      <c r="M841" s="140" t="inlineStr">
        <is>
          <t>هيربشن 100 امبير</t>
        </is>
      </c>
    </row>
    <row r="842" hidden="1" ht="24.6" customFormat="1" customHeight="1" s="140">
      <c r="A842" s="65" t="n">
        <v>10020142</v>
      </c>
      <c r="B842" s="66" t="inlineStr">
        <is>
          <t>أدوات سباكة</t>
        </is>
      </c>
      <c r="C842" s="67" t="inlineStr">
        <is>
          <t>حنفية 3/4 بوصة بولي</t>
        </is>
      </c>
      <c r="D842" s="67" t="inlineStr">
        <is>
          <t>عدد</t>
        </is>
      </c>
      <c r="E842" s="68" t="n">
        <v>0</v>
      </c>
      <c r="F842" s="69">
        <f>SUMIFS(الاضافة!$G$7:$G$60000,الاضافة!$H$7:$H$60000,"*اضاف*",الاضافة!$E$7:$E$60000,'أرصدة المخزن'!C842)</f>
        <v/>
      </c>
      <c r="G842" s="69">
        <f>SUMIFS(الصرف!$H$7:$H$60000,الصرف!$F$7:$F$60000,'أرصدة المخزن'!C842)</f>
        <v/>
      </c>
      <c r="H842" s="70">
        <f>E842+F842-G842</f>
        <v/>
      </c>
      <c r="I842" s="9" t="n"/>
      <c r="J842" s="9" t="n"/>
      <c r="M842" s="140" t="inlineStr">
        <is>
          <t>هيربشن 160 امبير abb</t>
        </is>
      </c>
    </row>
    <row r="843" hidden="1" ht="24.6" customFormat="1" customHeight="1" s="140">
      <c r="A843" s="65" t="n">
        <v>10020143</v>
      </c>
      <c r="B843" s="66" t="inlineStr">
        <is>
          <t>أدوات سباكة</t>
        </is>
      </c>
      <c r="C843" s="67" t="inlineStr">
        <is>
          <t>تي 40/32 مم بولي</t>
        </is>
      </c>
      <c r="D843" s="67" t="inlineStr">
        <is>
          <t>عدد</t>
        </is>
      </c>
      <c r="E843" s="68" t="n">
        <v>10</v>
      </c>
      <c r="F843" s="69">
        <f>SUMIFS(الاضافة!$G$7:$G$60000,الاضافة!$H$7:$H$60000,"*اضاف*",الاضافة!$E$7:$E$60000,'أرصدة المخزن'!C843)</f>
        <v/>
      </c>
      <c r="G843" s="69">
        <f>SUMIFS(الصرف!$H$7:$H$60000,الصرف!$F$7:$F$60000,'أرصدة المخزن'!C843)</f>
        <v/>
      </c>
      <c r="H843" s="70">
        <f>E843+F843-G843</f>
        <v/>
      </c>
      <c r="I843" s="9" t="n"/>
      <c r="J843" s="9" t="n"/>
      <c r="M843" s="140" t="inlineStr">
        <is>
          <t>هيربشن 160أمبير gad</t>
        </is>
      </c>
    </row>
    <row r="844" hidden="1" ht="24.6" customFormat="1" customHeight="1" s="140">
      <c r="A844" s="65" t="n">
        <v>10020144</v>
      </c>
      <c r="B844" s="66" t="inlineStr">
        <is>
          <t>أدوات سباكة</t>
        </is>
      </c>
      <c r="C844" s="67" t="inlineStr">
        <is>
          <t>تي 50/40 مم بولي</t>
        </is>
      </c>
      <c r="D844" s="67" t="inlineStr">
        <is>
          <t>عدد</t>
        </is>
      </c>
      <c r="E844" s="68" t="n">
        <v>8</v>
      </c>
      <c r="F844" s="69">
        <f>SUMIFS(الاضافة!$G$7:$G$60000,الاضافة!$H$7:$H$60000,"*اضاف*",الاضافة!$E$7:$E$60000,'أرصدة المخزن'!C844)</f>
        <v/>
      </c>
      <c r="G844" s="69">
        <f>SUMIFS(الصرف!$H$7:$H$60000,الصرف!$F$7:$F$60000,'أرصدة المخزن'!C844)</f>
        <v/>
      </c>
      <c r="H844" s="70">
        <f>E844+F844-G844</f>
        <v/>
      </c>
      <c r="I844" s="9" t="n"/>
      <c r="J844" s="9" t="n"/>
      <c r="M844" s="140" t="inlineStr">
        <is>
          <t>هيربشن 250 امبير</t>
        </is>
      </c>
    </row>
    <row r="845" hidden="1" ht="24.6" customFormat="1" customHeight="1" s="140">
      <c r="A845" s="65" t="n">
        <v>10020145</v>
      </c>
      <c r="B845" s="66" t="inlineStr">
        <is>
          <t>أدوات سباكة</t>
        </is>
      </c>
      <c r="C845" s="67" t="inlineStr">
        <is>
          <t>تي 50/25 مم بولي</t>
        </is>
      </c>
      <c r="D845" s="67" t="inlineStr">
        <is>
          <t>عدد</t>
        </is>
      </c>
      <c r="E845" s="68" t="n">
        <v>6</v>
      </c>
      <c r="F845" s="69">
        <f>SUMIFS(الاضافة!$G$7:$G$60000,الاضافة!$H$7:$H$60000,"*اضاف*",الاضافة!$E$7:$E$60000,'أرصدة المخزن'!C845)</f>
        <v/>
      </c>
      <c r="G845" s="69">
        <f>SUMIFS(الصرف!$H$7:$H$60000,الصرف!$F$7:$F$60000,'أرصدة المخزن'!C845)</f>
        <v/>
      </c>
      <c r="H845" s="70">
        <f>E845+F845-G845</f>
        <v/>
      </c>
      <c r="I845" s="9" t="n"/>
      <c r="J845" s="9" t="n"/>
      <c r="M845" s="140" t="inlineStr">
        <is>
          <t>هيربشن 400 امبير</t>
        </is>
      </c>
    </row>
    <row r="846" hidden="1" ht="24.6" customFormat="1" customHeight="1" s="140">
      <c r="A846" s="65" t="n">
        <v>10020146</v>
      </c>
      <c r="B846" s="66" t="inlineStr">
        <is>
          <t>أدوات سباكة</t>
        </is>
      </c>
      <c r="C846" s="67" t="inlineStr">
        <is>
          <t>طبة 50 مم بولي</t>
        </is>
      </c>
      <c r="D846" s="67" t="inlineStr">
        <is>
          <t>عدد</t>
        </is>
      </c>
      <c r="E846" s="68" t="n">
        <v>5</v>
      </c>
      <c r="F846" s="69">
        <f>SUMIFS(الاضافة!$G$7:$G$60000,الاضافة!$H$7:$H$60000,"*اضاف*",الاضافة!$E$7:$E$60000,'أرصدة المخزن'!C846)</f>
        <v/>
      </c>
      <c r="G846" s="69">
        <f>SUMIFS(الصرف!$H$7:$H$60000,الصرف!$F$7:$F$60000,'أرصدة المخزن'!C846)</f>
        <v/>
      </c>
      <c r="H846" s="70">
        <f>E846+F846-G846</f>
        <v/>
      </c>
      <c r="I846" s="9" t="n"/>
      <c r="J846" s="9" t="n"/>
      <c r="M846" s="140" t="inlineStr">
        <is>
          <t>وحدة ادراج</t>
        </is>
      </c>
    </row>
    <row r="847" hidden="1" ht="24.6" customFormat="1" customHeight="1" s="140">
      <c r="A847" s="65" t="n">
        <v>10020147</v>
      </c>
      <c r="B847" s="66" t="inlineStr">
        <is>
          <t>أدوات سباكة</t>
        </is>
      </c>
      <c r="C847" s="67" t="inlineStr">
        <is>
          <t>كوع 63 مم بولي</t>
        </is>
      </c>
      <c r="D847" s="67" t="inlineStr">
        <is>
          <t>عدد</t>
        </is>
      </c>
      <c r="E847" s="68" t="n">
        <v>0</v>
      </c>
      <c r="F847" s="69">
        <f>SUMIFS(الاضافة!$G$7:$G$60000,الاضافة!$H$7:$H$60000,"*اضاف*",الاضافة!$E$7:$E$60000,'أرصدة المخزن'!C847)</f>
        <v/>
      </c>
      <c r="G847" s="69">
        <f>SUMIFS(الصرف!$H$7:$H$60000,الصرف!$F$7:$F$60000,'أرصدة المخزن'!C847)</f>
        <v/>
      </c>
      <c r="H847" s="70">
        <f>E847+F847-G847</f>
        <v/>
      </c>
      <c r="I847" s="9" t="n"/>
      <c r="J847" s="9" t="n"/>
      <c r="M847" s="140" t="inlineStr">
        <is>
          <t>وردة مسمار استانلس</t>
        </is>
      </c>
    </row>
    <row r="848" hidden="1" ht="24.6" customFormat="1" customHeight="1" s="140">
      <c r="A848" s="65" t="n">
        <v>10020148</v>
      </c>
      <c r="B848" s="66" t="inlineStr">
        <is>
          <t>أدوات سباكة</t>
        </is>
      </c>
      <c r="C848" s="67" t="inlineStr">
        <is>
          <t>جلبة 20 مم بولي</t>
        </is>
      </c>
      <c r="D848" s="67" t="inlineStr">
        <is>
          <t>عدد</t>
        </is>
      </c>
      <c r="E848" s="68" t="n">
        <v>0</v>
      </c>
      <c r="F848" s="69">
        <f>SUMIFS(الاضافة!$G$7:$G$60000,الاضافة!$H$7:$H$60000,"*اضاف*",الاضافة!$E$7:$E$60000,'أرصدة المخزن'!C848)</f>
        <v/>
      </c>
      <c r="G848" s="69">
        <f>SUMIFS(الصرف!$H$7:$H$60000,الصرف!$F$7:$F$60000,'أرصدة المخزن'!C848)</f>
        <v/>
      </c>
      <c r="H848" s="70">
        <f>E848+F848-G848</f>
        <v/>
      </c>
      <c r="I848" s="9" t="n"/>
      <c r="J848" s="9" t="n"/>
      <c r="M848" s="140" t="inlineStr">
        <is>
          <t>ورك ستيشن 3*3 100 سم workstation</t>
        </is>
      </c>
    </row>
    <row r="849" hidden="1" ht="24.6" customFormat="1" customHeight="1" s="140">
      <c r="A849" s="65" t="n">
        <v>10020149</v>
      </c>
      <c r="B849" s="66" t="inlineStr">
        <is>
          <t>أدوات سباكة</t>
        </is>
      </c>
      <c r="C849" s="67" t="inlineStr">
        <is>
          <t>غطاء محبس مياه شرب</t>
        </is>
      </c>
      <c r="D849" s="67" t="inlineStr">
        <is>
          <t>عدد</t>
        </is>
      </c>
      <c r="E849" s="68" t="n">
        <v>15</v>
      </c>
      <c r="F849" s="69">
        <f>SUMIFS(الاضافة!$G$7:$G$60000,الاضافة!$H$7:$H$60000,"*اضاف*",الاضافة!$E$7:$E$60000,'أرصدة المخزن'!C849)</f>
        <v/>
      </c>
      <c r="G849" s="69">
        <f>SUMIFS(الصرف!$H$7:$H$60000,الصرف!$F$7:$F$60000,'أرصدة المخزن'!C849)</f>
        <v/>
      </c>
      <c r="H849" s="70">
        <f>E849+F849-G849</f>
        <v/>
      </c>
      <c r="I849" s="9" t="n"/>
      <c r="J849" s="9" t="n"/>
      <c r="M849" s="140" t="inlineStr">
        <is>
          <t>وش كبير</t>
        </is>
      </c>
    </row>
    <row r="850" hidden="1" ht="24.6" customFormat="1" customHeight="1" s="140">
      <c r="A850" s="65" t="n">
        <v>10020150</v>
      </c>
      <c r="B850" s="66" t="inlineStr">
        <is>
          <t>أدوات سباكة</t>
        </is>
      </c>
      <c r="C850" s="67" t="inlineStr">
        <is>
          <t>محبس زاوية</t>
        </is>
      </c>
      <c r="D850" s="67" t="inlineStr">
        <is>
          <t>عدد</t>
        </is>
      </c>
      <c r="E850" s="68" t="n">
        <v>0</v>
      </c>
      <c r="F850" s="69">
        <f>SUMIFS(الاضافة!$G$7:$G$60000,الاضافة!$H$7:$H$60000,"*اضاف*",الاضافة!$E$7:$E$60000,'أرصدة المخزن'!C850)</f>
        <v/>
      </c>
      <c r="G850" s="69">
        <f>SUMIFS(الصرف!$H$7:$H$60000,الصرف!$F$7:$F$60000,'أرصدة المخزن'!C850)</f>
        <v/>
      </c>
      <c r="H850" s="70">
        <f>E850+F850-G850</f>
        <v/>
      </c>
      <c r="I850" s="9" t="n"/>
      <c r="J850" s="9" t="n"/>
      <c r="M850" s="140" t="inlineStr">
        <is>
          <t>وش مروحة ماتور</t>
        </is>
      </c>
    </row>
    <row r="851" hidden="1" ht="24.6" customFormat="1" customHeight="1" s="140">
      <c r="A851" s="65" t="n">
        <v>10020151</v>
      </c>
      <c r="B851" s="66" t="inlineStr">
        <is>
          <t>أدوات سباكة</t>
        </is>
      </c>
      <c r="C851" s="67" t="inlineStr">
        <is>
          <t>محبس 3 بوصة بولندي</t>
        </is>
      </c>
      <c r="D851" s="67" t="inlineStr">
        <is>
          <t>عدد</t>
        </is>
      </c>
      <c r="E851" s="68" t="n">
        <v>14</v>
      </c>
      <c r="F851" s="69">
        <f>SUMIFS(الاضافة!$G$7:$G$60000,الاضافة!$H$7:$H$60000,"*اضاف*",الاضافة!$E$7:$E$60000,'أرصدة المخزن'!C851)</f>
        <v/>
      </c>
      <c r="G851" s="69">
        <f>SUMIFS(الصرف!$H$7:$H$60000,الصرف!$F$7:$F$60000,'أرصدة المخزن'!C851)</f>
        <v/>
      </c>
      <c r="H851" s="70">
        <f>E851+F851-G851</f>
        <v/>
      </c>
      <c r="I851" s="9" t="n"/>
      <c r="J851" s="9" t="n"/>
      <c r="M851" s="140" t="inlineStr">
        <is>
          <t>وش مروحة ماتور استرال</t>
        </is>
      </c>
    </row>
    <row r="852" hidden="1" ht="24.6" customFormat="1" customHeight="1" s="140">
      <c r="A852" s="65" t="n">
        <v>10020152</v>
      </c>
      <c r="B852" s="66" t="inlineStr">
        <is>
          <t>أدوات سباكة</t>
        </is>
      </c>
      <c r="C852" s="67" t="inlineStr">
        <is>
          <t>محبس 4 بوصة بولندي</t>
        </is>
      </c>
      <c r="D852" s="67" t="inlineStr">
        <is>
          <t>عدد</t>
        </is>
      </c>
      <c r="E852" s="68" t="n">
        <v>15</v>
      </c>
      <c r="F852" s="69">
        <f>SUMIFS(الاضافة!$G$7:$G$60000,الاضافة!$H$7:$H$60000,"*اضاف*",الاضافة!$E$7:$E$60000,'أرصدة المخزن'!C852)</f>
        <v/>
      </c>
      <c r="G852" s="69">
        <f>SUMIFS(الصرف!$H$7:$H$60000,الصرف!$F$7:$F$60000,'أرصدة المخزن'!C852)</f>
        <v/>
      </c>
      <c r="H852" s="70">
        <f>E852+F852-G852</f>
        <v/>
      </c>
      <c r="I852" s="9" t="n"/>
      <c r="J852" s="9" t="n"/>
      <c r="M852" s="140" t="inlineStr">
        <is>
          <t>وش مروحة موتور ايماج</t>
        </is>
      </c>
    </row>
    <row r="853" hidden="1" ht="24.6" customFormat="1" customHeight="1" s="140">
      <c r="A853" s="65" t="n">
        <v>10020153</v>
      </c>
      <c r="B853" s="66" t="inlineStr">
        <is>
          <t>أدوات سباكة</t>
        </is>
      </c>
      <c r="C853" s="67" t="inlineStr">
        <is>
          <t>فلانشة 4 بوصة حديد</t>
        </is>
      </c>
      <c r="D853" s="67" t="inlineStr">
        <is>
          <t>عدد</t>
        </is>
      </c>
      <c r="E853" s="68" t="n">
        <v>0</v>
      </c>
      <c r="F853" s="69">
        <f>SUMIFS(الاضافة!$G$7:$G$60000,الاضافة!$H$7:$H$60000,"*اضاف*",الاضافة!$E$7:$E$60000,'أرصدة المخزن'!C853)</f>
        <v/>
      </c>
      <c r="G853" s="69">
        <f>SUMIFS(الصرف!$H$7:$H$60000,الصرف!$F$7:$F$60000,'أرصدة المخزن'!C853)</f>
        <v/>
      </c>
      <c r="H853" s="70">
        <f>E853+F853-G853</f>
        <v/>
      </c>
      <c r="I853" s="9" t="n"/>
      <c r="J853" s="9" t="n"/>
      <c r="M853" s="140" t="inlineStr">
        <is>
          <t>وصلات عازلة للاء</t>
        </is>
      </c>
    </row>
    <row r="854" hidden="1" ht="24.6" customFormat="1" customHeight="1" s="140">
      <c r="A854" s="65" t="n">
        <v>10020154</v>
      </c>
      <c r="B854" s="66" t="inlineStr">
        <is>
          <t>أدوات سباكة</t>
        </is>
      </c>
      <c r="C854" s="67" t="inlineStr">
        <is>
          <t>محبس نص بلية إيطالي</t>
        </is>
      </c>
      <c r="D854" s="67" t="inlineStr">
        <is>
          <t>عدد</t>
        </is>
      </c>
      <c r="E854" s="68" t="n">
        <v>9</v>
      </c>
      <c r="F854" s="69">
        <f>SUMIFS(الاضافة!$G$7:$G$60000,الاضافة!$H$7:$H$60000,"*اضاف*",الاضافة!$E$7:$E$60000,'أرصدة المخزن'!C854)</f>
        <v/>
      </c>
      <c r="G854" s="69">
        <f>SUMIFS(الصرف!$H$7:$H$60000,الصرف!$F$7:$F$60000,'أرصدة المخزن'!C854)</f>
        <v/>
      </c>
      <c r="H854" s="70">
        <f>E854+F854-G854</f>
        <v/>
      </c>
      <c r="I854" s="9" t="n"/>
      <c r="J854" s="9" t="n"/>
      <c r="M854" s="140" t="inlineStr">
        <is>
          <t>وصلة 16مم</t>
        </is>
      </c>
    </row>
    <row r="855" hidden="1" ht="24.6" customFormat="1" customHeight="1" s="140">
      <c r="A855" s="65" t="n">
        <v>10020155</v>
      </c>
      <c r="B855" s="66" t="inlineStr">
        <is>
          <t>أدوات سباكة</t>
        </is>
      </c>
      <c r="C855" s="67" t="inlineStr">
        <is>
          <t>محبس 1.5 بوصة لحام 2 لاكور</t>
        </is>
      </c>
      <c r="D855" s="67" t="inlineStr">
        <is>
          <t>عدد</t>
        </is>
      </c>
      <c r="E855" s="68" t="n">
        <v>2</v>
      </c>
      <c r="F855" s="69">
        <f>SUMIFS(الاضافة!$G$7:$G$60000,الاضافة!$H$7:$H$60000,"*اضاف*",الاضافة!$E$7:$E$60000,'أرصدة المخزن'!C855)</f>
        <v/>
      </c>
      <c r="G855" s="69">
        <f>SUMIFS(الصرف!$H$7:$H$60000,الصرف!$F$7:$F$60000,'أرصدة المخزن'!C855)</f>
        <v/>
      </c>
      <c r="H855" s="70">
        <f>E855+F855-G855</f>
        <v/>
      </c>
      <c r="I855" s="9" t="n"/>
      <c r="J855" s="9" t="n"/>
      <c r="M855" s="140" t="inlineStr">
        <is>
          <t>وصلة 20 سم اطالي</t>
        </is>
      </c>
    </row>
    <row r="856" hidden="1" ht="24.6" customFormat="1" customHeight="1" s="140">
      <c r="A856" s="65" t="n">
        <v>10020156</v>
      </c>
      <c r="B856" s="66" t="inlineStr">
        <is>
          <t>أدوات سباكة</t>
        </is>
      </c>
      <c r="C856" s="67" t="inlineStr">
        <is>
          <t>محبس 6 بوصة بولندي</t>
        </is>
      </c>
      <c r="D856" s="67" t="inlineStr">
        <is>
          <t>عدد</t>
        </is>
      </c>
      <c r="E856" s="68" t="n">
        <v>14</v>
      </c>
      <c r="F856" s="69">
        <f>SUMIFS(الاضافة!$G$7:$G$60000,الاضافة!$H$7:$H$60000,"*اضاف*",الاضافة!$E$7:$E$60000,'أرصدة المخزن'!C856)</f>
        <v/>
      </c>
      <c r="G856" s="69">
        <f>SUMIFS(الصرف!$H$7:$H$60000,الصرف!$F$7:$F$60000,'أرصدة المخزن'!C856)</f>
        <v/>
      </c>
      <c r="H856" s="70">
        <f>E856+F856-G856</f>
        <v/>
      </c>
      <c r="I856" s="9" t="n"/>
      <c r="J856" s="9" t="n"/>
      <c r="M856" s="140" t="inlineStr">
        <is>
          <t>وصلة 30 سم اطالي</t>
        </is>
      </c>
    </row>
    <row r="857" hidden="1" ht="24.6" customFormat="1" customHeight="1" s="140">
      <c r="A857" s="65" t="n">
        <v>10020157</v>
      </c>
      <c r="B857" s="66" t="inlineStr">
        <is>
          <t>أدوات سباكة</t>
        </is>
      </c>
      <c r="C857" s="67" t="inlineStr">
        <is>
          <t>محبس 2 بوصة حديد</t>
        </is>
      </c>
      <c r="D857" s="67" t="inlineStr">
        <is>
          <t>عدد</t>
        </is>
      </c>
      <c r="E857" s="68" t="n">
        <v>0</v>
      </c>
      <c r="F857" s="69">
        <f>SUMIFS(الاضافة!$G$7:$G$60000,الاضافة!$H$7:$H$60000,"*اضاف*",الاضافة!$E$7:$E$60000,'أرصدة المخزن'!C857)</f>
        <v/>
      </c>
      <c r="G857" s="69">
        <f>SUMIFS(الصرف!$H$7:$H$60000,الصرف!$F$7:$F$60000,'أرصدة المخزن'!C857)</f>
        <v/>
      </c>
      <c r="H857" s="70">
        <f>E857+F857-G857</f>
        <v/>
      </c>
      <c r="I857" s="9" t="n"/>
      <c r="J857" s="9" t="n"/>
      <c r="M857" s="140" t="inlineStr">
        <is>
          <t>وصلة 40 سم اطالي</t>
        </is>
      </c>
    </row>
    <row r="858" hidden="1" ht="24.6" customFormat="1" customHeight="1" s="140">
      <c r="A858" s="65" t="n">
        <v>10020158</v>
      </c>
      <c r="B858" s="66" t="inlineStr">
        <is>
          <t>أدوات سباكة</t>
        </is>
      </c>
      <c r="C858" s="67" t="inlineStr">
        <is>
          <t>جلبة تطويل 25 مم حديد</t>
        </is>
      </c>
      <c r="D858" s="67" t="inlineStr">
        <is>
          <t>عدد</t>
        </is>
      </c>
      <c r="E858" s="68" t="n">
        <v>0</v>
      </c>
      <c r="F858" s="69">
        <f>SUMIFS(الاضافة!$G$7:$G$60000,الاضافة!$H$7:$H$60000,"*اضاف*",الاضافة!$E$7:$E$60000,'أرصدة المخزن'!C858)</f>
        <v/>
      </c>
      <c r="G858" s="69">
        <f>SUMIFS(الصرف!$H$7:$H$60000,الصرف!$F$7:$F$60000,'أرصدة المخزن'!C858)</f>
        <v/>
      </c>
      <c r="H858" s="70">
        <f>E858+F858-G858</f>
        <v/>
      </c>
      <c r="I858" s="9" t="n"/>
      <c r="J858" s="9" t="n"/>
      <c r="M858" s="140" t="inlineStr">
        <is>
          <t>وصلة 50سم سمارت</t>
        </is>
      </c>
    </row>
    <row r="859" hidden="1" ht="24.6" customFormat="1" customHeight="1" s="140">
      <c r="A859" s="65" t="n">
        <v>10020159</v>
      </c>
      <c r="B859" s="66" t="inlineStr">
        <is>
          <t>أدوات سباكة</t>
        </is>
      </c>
      <c r="C859" s="67" t="inlineStr">
        <is>
          <t>جلبة 110 مم كاسل</t>
        </is>
      </c>
      <c r="D859" s="67" t="inlineStr">
        <is>
          <t>عدد</t>
        </is>
      </c>
      <c r="E859" s="68" t="n">
        <v>13</v>
      </c>
      <c r="F859" s="69">
        <f>SUMIFS(الاضافة!$G$7:$G$60000,الاضافة!$H$7:$H$60000,"*اضاف*",الاضافة!$E$7:$E$60000,'أرصدة المخزن'!C859)</f>
        <v/>
      </c>
      <c r="G859" s="69">
        <f>SUMIFS(الصرف!$H$7:$H$60000,الصرف!$F$7:$F$60000,'أرصدة المخزن'!C859)</f>
        <v/>
      </c>
      <c r="H859" s="70">
        <f>E859+F859-G859</f>
        <v/>
      </c>
      <c r="I859" s="9" t="n"/>
      <c r="J859" s="9" t="n"/>
      <c r="M859" s="140" t="inlineStr">
        <is>
          <t>وصلة بسن داخلي 25*4/3 بولي</t>
        </is>
      </c>
    </row>
    <row r="860" hidden="1" ht="24.6" customFormat="1" customHeight="1" s="140">
      <c r="A860" s="65" t="n">
        <v>10020160</v>
      </c>
      <c r="B860" s="66" t="inlineStr">
        <is>
          <t>أدوات سباكة</t>
        </is>
      </c>
      <c r="C860" s="67" t="inlineStr">
        <is>
          <t>كوع 32 مم د 90 كاسل</t>
        </is>
      </c>
      <c r="D860" s="67" t="inlineStr">
        <is>
          <t>عدد</t>
        </is>
      </c>
      <c r="E860" s="68" t="n">
        <v>0</v>
      </c>
      <c r="F860" s="69">
        <f>SUMIFS(الاضافة!$G$7:$G$60000,الاضافة!$H$7:$H$60000,"*اضاف*",الاضافة!$E$7:$E$60000,'أرصدة المخزن'!C860)</f>
        <v/>
      </c>
      <c r="G860" s="69">
        <f>SUMIFS(الصرف!$H$7:$H$60000,الصرف!$F$7:$F$60000,'أرصدة المخزن'!C860)</f>
        <v/>
      </c>
      <c r="H860" s="70">
        <f>E860+F860-G860</f>
        <v/>
      </c>
      <c r="I860" s="9" t="n"/>
      <c r="J860" s="9" t="n"/>
      <c r="M860" s="140" t="inlineStr">
        <is>
          <t>وصلة سن داخلي 1.5/50 مم بولي</t>
        </is>
      </c>
    </row>
    <row r="861" hidden="1" ht="24.6" customFormat="1" customHeight="1" s="140">
      <c r="A861" s="65" t="n">
        <v>10020161</v>
      </c>
      <c r="B861" s="66" t="inlineStr">
        <is>
          <t>أدوات سباكة</t>
        </is>
      </c>
      <c r="C861" s="67" t="inlineStr">
        <is>
          <t>جلبة 32 مم كاسل</t>
        </is>
      </c>
      <c r="D861" s="67" t="inlineStr">
        <is>
          <t>عدد</t>
        </is>
      </c>
      <c r="E861" s="68" t="n">
        <v>0</v>
      </c>
      <c r="F861" s="69">
        <f>SUMIFS(الاضافة!$G$7:$G$60000,الاضافة!$H$7:$H$60000,"*اضاف*",الاضافة!$E$7:$E$60000,'أرصدة المخزن'!C861)</f>
        <v/>
      </c>
      <c r="G861" s="69">
        <f>SUMIFS(الصرف!$H$7:$H$60000,الصرف!$F$7:$F$60000,'أرصدة المخزن'!C861)</f>
        <v/>
      </c>
      <c r="H861" s="70">
        <f>E861+F861-G861</f>
        <v/>
      </c>
      <c r="I861" s="9" t="n"/>
      <c r="J861" s="9" t="n"/>
      <c r="M861" s="140" t="inlineStr">
        <is>
          <t>وصلة شجرة 40 سم سمارت</t>
        </is>
      </c>
    </row>
    <row r="862" hidden="1" ht="24.6" customFormat="1" customHeight="1" s="140">
      <c r="A862" s="65" t="n">
        <v>10020162</v>
      </c>
      <c r="B862" s="66" t="inlineStr">
        <is>
          <t>أدوات سباكة</t>
        </is>
      </c>
      <c r="C862" s="67" t="inlineStr">
        <is>
          <t>طبة 110 مم كاسل</t>
        </is>
      </c>
      <c r="D862" s="67" t="inlineStr">
        <is>
          <t>عدد</t>
        </is>
      </c>
      <c r="E862" s="68" t="n">
        <v>7</v>
      </c>
      <c r="F862" s="69">
        <f>SUMIFS(الاضافة!$G$7:$G$60000,الاضافة!$H$7:$H$60000,"*اضاف*",الاضافة!$E$7:$E$60000,'أرصدة المخزن'!C862)</f>
        <v/>
      </c>
      <c r="G862" s="69">
        <f>SUMIFS(الصرف!$H$7:$H$60000,الصرف!$F$7:$F$60000,'أرصدة المخزن'!C862)</f>
        <v/>
      </c>
      <c r="H862" s="70">
        <f>E862+F862-G862</f>
        <v/>
      </c>
      <c r="I862" s="9" t="n"/>
      <c r="J862" s="9" t="n"/>
      <c r="M862" s="140" t="inlineStr">
        <is>
          <t>وصلة شجرة 50 سم سمارت</t>
        </is>
      </c>
    </row>
    <row r="863" hidden="1" ht="24.6" customFormat="1" customHeight="1" s="140">
      <c r="A863" s="65" t="n">
        <v>10020163</v>
      </c>
      <c r="B863" s="66" t="inlineStr">
        <is>
          <t>أدوات سباكة</t>
        </is>
      </c>
      <c r="C863" s="67" t="inlineStr">
        <is>
          <t>كوع 110 مم د 45 كاسل</t>
        </is>
      </c>
      <c r="D863" s="67" t="inlineStr">
        <is>
          <t>عدد</t>
        </is>
      </c>
      <c r="E863" s="68" t="n">
        <v>8</v>
      </c>
      <c r="F863" s="69">
        <f>SUMIFS(الاضافة!$G$7:$G$60000,الاضافة!$H$7:$H$60000,"*اضاف*",الاضافة!$E$7:$E$60000,'أرصدة المخزن'!C863)</f>
        <v/>
      </c>
      <c r="G863" s="69">
        <f>SUMIFS(الصرف!$H$7:$H$60000,الصرف!$F$7:$F$60000,'أرصدة المخزن'!C863)</f>
        <v/>
      </c>
      <c r="H863" s="70">
        <f>E863+F863-G863</f>
        <v/>
      </c>
      <c r="I863" s="9" t="n"/>
      <c r="J863" s="9" t="n"/>
      <c r="M863" s="140" t="inlineStr">
        <is>
          <t>وصلة مرنة 12 بوصة</t>
        </is>
      </c>
    </row>
    <row r="864" hidden="1" ht="24.6" customFormat="1" customHeight="1" s="140">
      <c r="A864" s="65" t="n">
        <v>10020164</v>
      </c>
      <c r="B864" s="66" t="inlineStr">
        <is>
          <t>أدوات سباكة</t>
        </is>
      </c>
      <c r="C864" s="67" t="inlineStr">
        <is>
          <t>كوع 32 مم د 45 كاسل</t>
        </is>
      </c>
      <c r="D864" s="67" t="inlineStr">
        <is>
          <t>عدد</t>
        </is>
      </c>
      <c r="E864" s="68" t="n">
        <v>0</v>
      </c>
      <c r="F864" s="69">
        <f>SUMIFS(الاضافة!$G$7:$G$60000,الاضافة!$H$7:$H$60000,"*اضاف*",الاضافة!$E$7:$E$60000,'أرصدة المخزن'!C864)</f>
        <v/>
      </c>
      <c r="G864" s="69">
        <f>SUMIFS(الصرف!$H$7:$H$60000,الصرف!$F$7:$F$60000,'أرصدة المخزن'!C864)</f>
        <v/>
      </c>
      <c r="H864" s="70">
        <f>E864+F864-G864</f>
        <v/>
      </c>
      <c r="I864" s="9" t="n"/>
      <c r="J864" s="9" t="n"/>
      <c r="M864" s="140" t="inlineStr">
        <is>
          <t>يد رولة صغيرة</t>
        </is>
      </c>
    </row>
    <row r="865" hidden="1" ht="24.6" customFormat="1" customHeight="1" s="140">
      <c r="A865" s="65" t="n">
        <v>10020165</v>
      </c>
      <c r="B865" s="66" t="inlineStr">
        <is>
          <t>أدوات سباكة</t>
        </is>
      </c>
      <c r="C865" s="67" t="inlineStr">
        <is>
          <t>جلبة 75 مم كاسل</t>
        </is>
      </c>
      <c r="D865" s="67" t="inlineStr">
        <is>
          <t>عدد</t>
        </is>
      </c>
      <c r="E865" s="68" t="n">
        <v>15</v>
      </c>
      <c r="F865" s="69">
        <f>SUMIFS(الاضافة!$G$7:$G$60000,الاضافة!$H$7:$H$60000,"*اضاف*",الاضافة!$E$7:$E$60000,'أرصدة المخزن'!C865)</f>
        <v/>
      </c>
      <c r="G865" s="69">
        <f>SUMIFS(الصرف!$H$7:$H$60000,الصرف!$F$7:$F$60000,'أرصدة المخزن'!C865)</f>
        <v/>
      </c>
      <c r="H865" s="70">
        <f>E865+F865-G865</f>
        <v/>
      </c>
      <c r="I865" s="9" t="n"/>
      <c r="J865" s="9" t="n"/>
    </row>
    <row r="866" hidden="1" ht="24.6" customFormat="1" customHeight="1" s="140">
      <c r="A866" s="65" t="n">
        <v>10020166</v>
      </c>
      <c r="B866" s="66" t="inlineStr">
        <is>
          <t>أدوات سباكة</t>
        </is>
      </c>
      <c r="C866" s="67" t="inlineStr">
        <is>
          <t>طبة 75 مم كاسل</t>
        </is>
      </c>
      <c r="D866" s="67" t="inlineStr">
        <is>
          <t>عدد</t>
        </is>
      </c>
      <c r="E866" s="68" t="n">
        <v>12</v>
      </c>
      <c r="F866" s="69">
        <f>SUMIFS(الاضافة!$G$7:$G$60000,الاضافة!$H$7:$H$60000,"*اضاف*",الاضافة!$E$7:$E$60000,'أرصدة المخزن'!C866)</f>
        <v/>
      </c>
      <c r="G866" s="69">
        <f>SUMIFS(الصرف!$H$7:$H$60000,الصرف!$F$7:$F$60000,'أرصدة المخزن'!C866)</f>
        <v/>
      </c>
      <c r="H866" s="70">
        <f>E866+F866-G866</f>
        <v/>
      </c>
      <c r="I866" s="9" t="n"/>
      <c r="J866" s="9" t="n"/>
    </row>
    <row r="867" hidden="1" ht="24.6" customFormat="1" customHeight="1" s="140">
      <c r="A867" s="65" t="n">
        <v>10020167</v>
      </c>
      <c r="B867" s="66" t="inlineStr">
        <is>
          <t>أدوات سباكة</t>
        </is>
      </c>
      <c r="C867" s="67" t="inlineStr">
        <is>
          <t>جلبة اصلاح 110 مم كاسل</t>
        </is>
      </c>
      <c r="D867" s="67" t="inlineStr">
        <is>
          <t>عدد</t>
        </is>
      </c>
      <c r="E867" s="68" t="n">
        <v>12</v>
      </c>
      <c r="F867" s="69">
        <f>SUMIFS(الاضافة!$G$7:$G$60000,الاضافة!$H$7:$H$60000,"*اضاف*",الاضافة!$E$7:$E$60000,'أرصدة المخزن'!C867)</f>
        <v/>
      </c>
      <c r="G867" s="69">
        <f>SUMIFS(الصرف!$H$7:$H$60000,الصرف!$F$7:$F$60000,'أرصدة المخزن'!C867)</f>
        <v/>
      </c>
      <c r="H867" s="70">
        <f>E867+F867-G867</f>
        <v/>
      </c>
      <c r="I867" s="9" t="n"/>
      <c r="J867" s="9" t="n"/>
    </row>
    <row r="868" hidden="1" ht="24.6" customFormat="1" customHeight="1" s="140">
      <c r="A868" s="65" t="n">
        <v>10020168</v>
      </c>
      <c r="B868" s="66" t="inlineStr">
        <is>
          <t>أدوات سباكة</t>
        </is>
      </c>
      <c r="C868" s="67" t="inlineStr">
        <is>
          <t>كوع 75 مم د 45 كاسل</t>
        </is>
      </c>
      <c r="D868" s="67" t="inlineStr">
        <is>
          <t>عدد</t>
        </is>
      </c>
      <c r="E868" s="68" t="n">
        <v>5</v>
      </c>
      <c r="F868" s="69">
        <f>SUMIFS(الاضافة!$G$7:$G$60000,الاضافة!$H$7:$H$60000,"*اضاف*",الاضافة!$E$7:$E$60000,'أرصدة المخزن'!C868)</f>
        <v/>
      </c>
      <c r="G868" s="69">
        <f>SUMIFS(الصرف!$H$7:$H$60000,الصرف!$F$7:$F$60000,'أرصدة المخزن'!C868)</f>
        <v/>
      </c>
      <c r="H868" s="70">
        <f>E868+F868-G868</f>
        <v/>
      </c>
      <c r="I868" s="9" t="n"/>
      <c r="J868" s="9" t="n"/>
    </row>
    <row r="869" hidden="1" ht="24.6" customFormat="1" customHeight="1" s="140">
      <c r="A869" s="65" t="n">
        <v>10020169</v>
      </c>
      <c r="B869" s="66" t="inlineStr">
        <is>
          <t>أدوات سباكة</t>
        </is>
      </c>
      <c r="C869" s="67" t="inlineStr">
        <is>
          <t>جلبة 160 مم كاسل</t>
        </is>
      </c>
      <c r="D869" s="67" t="inlineStr">
        <is>
          <t>عدد</t>
        </is>
      </c>
      <c r="E869" s="68" t="n">
        <v>2</v>
      </c>
      <c r="F869" s="69">
        <f>SUMIFS(الاضافة!$G$7:$G$60000,الاضافة!$H$7:$H$60000,"*اضاف*",الاضافة!$E$7:$E$60000,'أرصدة المخزن'!C869)</f>
        <v/>
      </c>
      <c r="G869" s="69">
        <f>SUMIFS(الصرف!$H$7:$H$60000,الصرف!$F$7:$F$60000,'أرصدة المخزن'!C869)</f>
        <v/>
      </c>
      <c r="H869" s="70">
        <f>E869+F869-G869</f>
        <v/>
      </c>
      <c r="I869" s="9" t="n"/>
      <c r="J869" s="9" t="n"/>
    </row>
    <row r="870" hidden="1" ht="24.6" customFormat="1" customHeight="1" s="140">
      <c r="A870" s="65" t="n">
        <v>10020170</v>
      </c>
      <c r="B870" s="66" t="inlineStr">
        <is>
          <t>أدوات سباكة</t>
        </is>
      </c>
      <c r="C870" s="67" t="inlineStr">
        <is>
          <t>كوع 75 مم د 90 كاسل</t>
        </is>
      </c>
      <c r="D870" s="67" t="inlineStr">
        <is>
          <t>عدد</t>
        </is>
      </c>
      <c r="E870" s="68" t="n">
        <v>11</v>
      </c>
      <c r="F870" s="69">
        <f>SUMIFS(الاضافة!$G$7:$G$60000,الاضافة!$H$7:$H$60000,"*اضاف*",الاضافة!$E$7:$E$60000,'أرصدة المخزن'!C870)</f>
        <v/>
      </c>
      <c r="G870" s="69">
        <f>SUMIFS(الصرف!$H$7:$H$60000,الصرف!$F$7:$F$60000,'أرصدة المخزن'!C870)</f>
        <v/>
      </c>
      <c r="H870" s="70">
        <f>E870+F870-G870</f>
        <v/>
      </c>
      <c r="I870" s="9" t="n"/>
      <c r="J870" s="9" t="n"/>
    </row>
    <row r="871" hidden="1" ht="24.6" customFormat="1" customHeight="1" s="140">
      <c r="A871" s="65" t="n">
        <v>10020171</v>
      </c>
      <c r="B871" s="66" t="inlineStr">
        <is>
          <t>أدوات سباكة</t>
        </is>
      </c>
      <c r="C871" s="67" t="inlineStr">
        <is>
          <t>كوع 110 مم د 90 كاسل</t>
        </is>
      </c>
      <c r="D871" s="67" t="inlineStr">
        <is>
          <t>عدد</t>
        </is>
      </c>
      <c r="E871" s="68" t="n">
        <v>11</v>
      </c>
      <c r="F871" s="69">
        <f>SUMIFS(الاضافة!$G$7:$G$60000,الاضافة!$H$7:$H$60000,"*اضاف*",الاضافة!$E$7:$E$60000,'أرصدة المخزن'!C871)</f>
        <v/>
      </c>
      <c r="G871" s="69">
        <f>SUMIFS(الصرف!$H$7:$H$60000,الصرف!$F$7:$F$60000,'أرصدة المخزن'!C871)</f>
        <v/>
      </c>
      <c r="H871" s="70">
        <f>E871+F871-G871</f>
        <v/>
      </c>
      <c r="I871" s="9" t="n"/>
      <c r="J871" s="9" t="n"/>
    </row>
    <row r="872" hidden="1" ht="24.6" customFormat="1" customHeight="1" s="140">
      <c r="A872" s="65" t="n">
        <v>10020172</v>
      </c>
      <c r="B872" s="66" t="inlineStr">
        <is>
          <t>أدوات سباكة</t>
        </is>
      </c>
      <c r="C872" s="67" t="inlineStr">
        <is>
          <t>كوع بباب 110 مم د 90 كاسل</t>
        </is>
      </c>
      <c r="D872" s="67" t="inlineStr">
        <is>
          <t>عدد</t>
        </is>
      </c>
      <c r="E872" s="68" t="n">
        <v>8</v>
      </c>
      <c r="F872" s="69">
        <f>SUMIFS(الاضافة!$G$7:$G$60000,الاضافة!$H$7:$H$60000,"*اضاف*",الاضافة!$E$7:$E$60000,'أرصدة المخزن'!C872)</f>
        <v/>
      </c>
      <c r="G872" s="69">
        <f>SUMIFS(الصرف!$H$7:$H$60000,الصرف!$F$7:$F$60000,'أرصدة المخزن'!C872)</f>
        <v/>
      </c>
      <c r="H872" s="70">
        <f>E872+F872-G872</f>
        <v/>
      </c>
      <c r="I872" s="9" t="n"/>
      <c r="J872" s="9" t="n"/>
    </row>
    <row r="873" hidden="1" ht="24.6" customFormat="1" customHeight="1" s="140">
      <c r="A873" s="65" t="n">
        <v>10020173</v>
      </c>
      <c r="B873" s="66" t="inlineStr">
        <is>
          <t>أدوات سباكة</t>
        </is>
      </c>
      <c r="C873" s="67" t="inlineStr">
        <is>
          <t>وصلة شجرة 50 سم سمارت</t>
        </is>
      </c>
      <c r="D873" s="67" t="inlineStr">
        <is>
          <t>عدد</t>
        </is>
      </c>
      <c r="E873" s="68" t="n">
        <v>0</v>
      </c>
      <c r="F873" s="69">
        <f>SUMIFS(الاضافة!$G$7:$G$60000,الاضافة!$H$7:$H$60000,"*اضاف*",الاضافة!$E$7:$E$60000,'أرصدة المخزن'!C873)</f>
        <v/>
      </c>
      <c r="G873" s="69">
        <f>SUMIFS(الصرف!$H$7:$H$60000,الصرف!$F$7:$F$60000,'أرصدة المخزن'!C873)</f>
        <v/>
      </c>
      <c r="H873" s="70">
        <f>E873+F873-G873</f>
        <v/>
      </c>
      <c r="I873" s="9" t="n"/>
      <c r="J873" s="9" t="n"/>
    </row>
    <row r="874" hidden="1" ht="24.6" customFormat="1" customHeight="1" s="140">
      <c r="A874" s="65" t="n">
        <v>10020174</v>
      </c>
      <c r="B874" s="66" t="inlineStr">
        <is>
          <t>أدوات سباكة</t>
        </is>
      </c>
      <c r="C874" s="67" t="inlineStr">
        <is>
          <t>كوع 160 مم د 45 كاسل</t>
        </is>
      </c>
      <c r="D874" s="67" t="inlineStr">
        <is>
          <t>عدد</t>
        </is>
      </c>
      <c r="E874" s="68" t="n">
        <v>0</v>
      </c>
      <c r="F874" s="69">
        <f>SUMIFS(الاضافة!$G$7:$G$60000,الاضافة!$H$7:$H$60000,"*اضاف*",الاضافة!$E$7:$E$60000,'أرصدة المخزن'!C874)</f>
        <v/>
      </c>
      <c r="G874" s="69">
        <f>SUMIFS(الصرف!$H$7:$H$60000,الصرف!$F$7:$F$60000,'أرصدة المخزن'!C874)</f>
        <v/>
      </c>
      <c r="H874" s="70">
        <f>E874+F874-G874</f>
        <v/>
      </c>
      <c r="I874" s="9" t="n"/>
      <c r="J874" s="9" t="n"/>
    </row>
    <row r="875" hidden="1" ht="24.6" customFormat="1" customHeight="1" s="140">
      <c r="A875" s="65" t="n">
        <v>10020175</v>
      </c>
      <c r="B875" s="66" t="inlineStr">
        <is>
          <t>أدوات سباكة</t>
        </is>
      </c>
      <c r="C875" s="67" t="inlineStr">
        <is>
          <t>نبل 1/2 نيكل</t>
        </is>
      </c>
      <c r="D875" s="67" t="inlineStr">
        <is>
          <t>عدد</t>
        </is>
      </c>
      <c r="E875" s="68" t="n">
        <v>9</v>
      </c>
      <c r="F875" s="69">
        <f>SUMIFS(الاضافة!$G$7:$G$60000,الاضافة!$H$7:$H$60000,"*اضاف*",الاضافة!$E$7:$E$60000,'أرصدة المخزن'!C875)</f>
        <v/>
      </c>
      <c r="G875" s="69">
        <f>SUMIFS(الصرف!$H$7:$H$60000,الصرف!$F$7:$F$60000,'أرصدة المخزن'!C875)</f>
        <v/>
      </c>
      <c r="H875" s="70">
        <f>E875+F875-G875</f>
        <v/>
      </c>
      <c r="I875" s="9" t="n"/>
      <c r="J875" s="9" t="n"/>
    </row>
    <row r="876" hidden="1" ht="24.6" customFormat="1" customHeight="1" s="140">
      <c r="A876" s="65" t="n">
        <v>10020176</v>
      </c>
      <c r="B876" s="66" t="inlineStr">
        <is>
          <t>أدوات سباكة</t>
        </is>
      </c>
      <c r="C876" s="67" t="inlineStr">
        <is>
          <t>وصلة 50 سم سمارت</t>
        </is>
      </c>
      <c r="D876" s="67" t="inlineStr">
        <is>
          <t>عدد</t>
        </is>
      </c>
      <c r="E876" s="68" t="n">
        <v>0</v>
      </c>
      <c r="F876" s="69">
        <f>SUMIFS(الاضافة!$G$7:$G$60000,الاضافة!$H$7:$H$60000,"*اضاف*",الاضافة!$E$7:$E$60000,'أرصدة المخزن'!C876)</f>
        <v/>
      </c>
      <c r="G876" s="69">
        <f>SUMIFS(الصرف!$H$7:$H$60000,الصرف!$F$7:$F$60000,'أرصدة المخزن'!C876)</f>
        <v/>
      </c>
      <c r="H876" s="70">
        <f>E876+F876-G876</f>
        <v/>
      </c>
      <c r="I876" s="9" t="n"/>
      <c r="J876" s="9" t="n"/>
    </row>
    <row r="877" hidden="1" ht="24.6" customFormat="1" customHeight="1" s="140">
      <c r="A877" s="65" t="n">
        <v>10020177</v>
      </c>
      <c r="B877" s="66" t="inlineStr">
        <is>
          <t>أدوات سباكة</t>
        </is>
      </c>
      <c r="C877" s="67" t="inlineStr">
        <is>
          <t>طبة تسليك 110 مم كاسل</t>
        </is>
      </c>
      <c r="D877" s="67" t="inlineStr">
        <is>
          <t>عدد</t>
        </is>
      </c>
      <c r="E877" s="68" t="n">
        <v>0</v>
      </c>
      <c r="F877" s="69">
        <f>SUMIFS(الاضافة!$G$7:$G$60000,الاضافة!$H$7:$H$60000,"*اضاف*",الاضافة!$E$7:$E$60000,'أرصدة المخزن'!C877)</f>
        <v/>
      </c>
      <c r="G877" s="69">
        <f>SUMIFS(الصرف!$H$7:$H$60000,الصرف!$F$7:$F$60000,'أرصدة المخزن'!C877)</f>
        <v/>
      </c>
      <c r="H877" s="70">
        <f>E877+F877-G877</f>
        <v/>
      </c>
      <c r="I877" s="9" t="n"/>
      <c r="J877" s="9" t="n"/>
    </row>
    <row r="878" hidden="1" ht="24.6" customFormat="1" customHeight="1" s="140">
      <c r="A878" s="65" t="n">
        <v>10020178</v>
      </c>
      <c r="B878" s="66" t="inlineStr">
        <is>
          <t>أدوات سباكة</t>
        </is>
      </c>
      <c r="C878" s="67" t="inlineStr">
        <is>
          <t>كوع سمارت 1.5 بسن</t>
        </is>
      </c>
      <c r="D878" s="67" t="inlineStr">
        <is>
          <t>عدد</t>
        </is>
      </c>
      <c r="E878" s="68" t="n">
        <v>0</v>
      </c>
      <c r="F878" s="69">
        <f>SUMIFS(الاضافة!$G$7:$G$60000,الاضافة!$H$7:$H$60000,"*اضاف*",الاضافة!$E$7:$E$60000,'أرصدة المخزن'!C878)</f>
        <v/>
      </c>
      <c r="G878" s="69">
        <f>SUMIFS(الصرف!$H$7:$H$60000,الصرف!$F$7:$F$60000,'أرصدة المخزن'!C878)</f>
        <v/>
      </c>
      <c r="H878" s="70">
        <f>E878+F878-G878</f>
        <v/>
      </c>
      <c r="I878" s="9" t="n"/>
      <c r="J878" s="9" t="n"/>
    </row>
    <row r="879" hidden="1" ht="24.6" customFormat="1" customHeight="1" s="140">
      <c r="A879" s="65" t="n">
        <v>10020179</v>
      </c>
      <c r="B879" s="66" t="inlineStr">
        <is>
          <t>أدوات سباكة</t>
        </is>
      </c>
      <c r="C879" s="67" t="inlineStr">
        <is>
          <t>جلبة 1/2 * 1/2 نيكل</t>
        </is>
      </c>
      <c r="D879" s="67" t="inlineStr">
        <is>
          <t>عدد</t>
        </is>
      </c>
      <c r="E879" s="68" t="n">
        <v>0</v>
      </c>
      <c r="F879" s="69">
        <f>SUMIFS(الاضافة!$G$7:$G$60000,الاضافة!$H$7:$H$60000,"*اضاف*",الاضافة!$E$7:$E$60000,'أرصدة المخزن'!C879)</f>
        <v/>
      </c>
      <c r="G879" s="69">
        <f>SUMIFS(الصرف!$H$7:$H$60000,الصرف!$F$7:$F$60000,'أرصدة المخزن'!C879)</f>
        <v/>
      </c>
      <c r="H879" s="70">
        <f>E879+F879-G879</f>
        <v/>
      </c>
      <c r="I879" s="9" t="n"/>
      <c r="J879" s="9" t="n"/>
    </row>
    <row r="880" hidden="1" ht="24.6" customFormat="1" customHeight="1" s="140">
      <c r="A880" s="65" t="n">
        <v>10020180</v>
      </c>
      <c r="B880" s="66" t="inlineStr">
        <is>
          <t>أدوات سباكة</t>
        </is>
      </c>
      <c r="C880" s="67" t="inlineStr">
        <is>
          <t>كوع بباب 75 مم د 90 كاسل</t>
        </is>
      </c>
      <c r="D880" s="67" t="inlineStr">
        <is>
          <t>عدد</t>
        </is>
      </c>
      <c r="E880" s="68" t="n">
        <v>10</v>
      </c>
      <c r="F880" s="69">
        <f>SUMIFS(الاضافة!$G$7:$G$60000,الاضافة!$H$7:$H$60000,"*اضاف*",الاضافة!$E$7:$E$60000,'أرصدة المخزن'!C880)</f>
        <v/>
      </c>
      <c r="G880" s="69">
        <f>SUMIFS(الصرف!$H$7:$H$60000,الصرف!$F$7:$F$60000,'أرصدة المخزن'!C880)</f>
        <v/>
      </c>
      <c r="H880" s="70">
        <f>E880+F880-G880</f>
        <v/>
      </c>
      <c r="I880" s="9" t="n"/>
      <c r="J880" s="9" t="n"/>
    </row>
    <row r="881" hidden="1" ht="24.6" customFormat="1" customHeight="1" s="140">
      <c r="A881" s="65" t="n">
        <v>10020181</v>
      </c>
      <c r="B881" s="66" t="inlineStr">
        <is>
          <t>أدوات سباكة</t>
        </is>
      </c>
      <c r="C881" s="67" t="inlineStr">
        <is>
          <t>كوع 50 مم كاسل</t>
        </is>
      </c>
      <c r="D881" s="67" t="inlineStr">
        <is>
          <t>عدد</t>
        </is>
      </c>
      <c r="E881" s="68" t="n">
        <v>0</v>
      </c>
      <c r="F881" s="69">
        <f>SUMIFS(الاضافة!$G$7:$G$60000,الاضافة!$H$7:$H$60000,"*اضاف*",الاضافة!$E$7:$E$60000,'أرصدة المخزن'!C881)</f>
        <v/>
      </c>
      <c r="G881" s="69">
        <f>SUMIFS(الصرف!$H$7:$H$60000,الصرف!$F$7:$F$60000,'أرصدة المخزن'!C881)</f>
        <v/>
      </c>
      <c r="H881" s="70">
        <f>E881+F881-G881</f>
        <v/>
      </c>
      <c r="I881" s="9" t="n"/>
      <c r="J881" s="9" t="n"/>
    </row>
    <row r="882" hidden="1" ht="24.6" customFormat="1" customHeight="1" s="140">
      <c r="A882" s="65" t="n">
        <v>10020182</v>
      </c>
      <c r="B882" s="66" t="inlineStr">
        <is>
          <t>أدوات سباكة</t>
        </is>
      </c>
      <c r="C882" s="67" t="inlineStr">
        <is>
          <t>وصلة 30 سم إيطالي</t>
        </is>
      </c>
      <c r="D882" s="67" t="inlineStr">
        <is>
          <t>عدد</t>
        </is>
      </c>
      <c r="E882" s="68" t="n">
        <v>0</v>
      </c>
      <c r="F882" s="69">
        <f>SUMIFS(الاضافة!$G$7:$G$60000,الاضافة!$H$7:$H$60000,"*اضاف*",الاضافة!$E$7:$E$60000,'أرصدة المخزن'!C882)</f>
        <v/>
      </c>
      <c r="G882" s="69">
        <f>SUMIFS(الصرف!$H$7:$H$60000,الصرف!$F$7:$F$60000,'أرصدة المخزن'!C882)</f>
        <v/>
      </c>
      <c r="H882" s="70">
        <f>E882+F882-G882</f>
        <v/>
      </c>
      <c r="I882" s="9" t="n"/>
      <c r="J882" s="9" t="n"/>
    </row>
    <row r="883" hidden="1" ht="24.6" customFormat="1" customHeight="1" s="140">
      <c r="A883" s="65" t="n">
        <v>10020183</v>
      </c>
      <c r="B883" s="66" t="inlineStr">
        <is>
          <t>أدوات سباكة</t>
        </is>
      </c>
      <c r="C883" s="67" t="inlineStr">
        <is>
          <t>طبة 63 مم كاسل</t>
        </is>
      </c>
      <c r="D883" s="67" t="inlineStr">
        <is>
          <t>عدد</t>
        </is>
      </c>
      <c r="E883" s="68" t="n">
        <v>0</v>
      </c>
      <c r="F883" s="69">
        <f>SUMIFS(الاضافة!$G$7:$G$60000,الاضافة!$H$7:$H$60000,"*اضاف*",الاضافة!$E$7:$E$60000,'أرصدة المخزن'!C883)</f>
        <v/>
      </c>
      <c r="G883" s="69">
        <f>SUMIFS(الصرف!$H$7:$H$60000,الصرف!$F$7:$F$60000,'أرصدة المخزن'!C883)</f>
        <v/>
      </c>
      <c r="H883" s="70">
        <f>E883+F883-G883</f>
        <v/>
      </c>
      <c r="I883" s="9" t="n"/>
      <c r="J883" s="9" t="n"/>
    </row>
    <row r="884" hidden="1" ht="24.6" customFormat="1" customHeight="1" s="140">
      <c r="A884" s="65" t="n">
        <v>10020184</v>
      </c>
      <c r="B884" s="66" t="inlineStr">
        <is>
          <t>أدوات سباكة</t>
        </is>
      </c>
      <c r="C884" s="67" t="inlineStr">
        <is>
          <t>مشترك Y 75 مم كاسل</t>
        </is>
      </c>
      <c r="D884" s="67" t="inlineStr">
        <is>
          <t>عدد</t>
        </is>
      </c>
      <c r="E884" s="68" t="n">
        <v>1</v>
      </c>
      <c r="F884" s="69">
        <f>SUMIFS(الاضافة!$G$7:$G$60000,الاضافة!$H$7:$H$60000,"*اضاف*",الاضافة!$E$7:$E$60000,'أرصدة المخزن'!C884)</f>
        <v/>
      </c>
      <c r="G884" s="69">
        <f>SUMIFS(الصرف!$H$7:$H$60000,الصرف!$F$7:$F$60000,'أرصدة المخزن'!C884)</f>
        <v/>
      </c>
      <c r="H884" s="70">
        <f>E884+F884-G884</f>
        <v/>
      </c>
      <c r="I884" s="9" t="n"/>
      <c r="J884" s="9" t="n"/>
    </row>
    <row r="885" hidden="1" ht="24.6" customFormat="1" customHeight="1" s="140">
      <c r="A885" s="65" t="n">
        <v>10020185</v>
      </c>
      <c r="B885" s="66" t="inlineStr">
        <is>
          <t>أدوات سباكة</t>
        </is>
      </c>
      <c r="C885" s="67" t="inlineStr">
        <is>
          <t>وصلة شجرة 40 سم سمارت</t>
        </is>
      </c>
      <c r="D885" s="67" t="inlineStr">
        <is>
          <t>عدد</t>
        </is>
      </c>
      <c r="E885" s="68" t="n">
        <v>0</v>
      </c>
      <c r="F885" s="69">
        <f>SUMIFS(الاضافة!$G$7:$G$60000,الاضافة!$H$7:$H$60000,"*اضاف*",الاضافة!$E$7:$E$60000,'أرصدة المخزن'!C885)</f>
        <v/>
      </c>
      <c r="G885" s="69">
        <f>SUMIFS(الصرف!$H$7:$H$60000,الصرف!$F$7:$F$60000,'أرصدة المخزن'!C885)</f>
        <v/>
      </c>
      <c r="H885" s="70">
        <f>E885+F885-G885</f>
        <v/>
      </c>
      <c r="I885" s="9" t="n"/>
      <c r="J885" s="9" t="n"/>
    </row>
    <row r="886" hidden="1" ht="24.6" customFormat="1" customHeight="1" s="140">
      <c r="A886" s="65" t="n">
        <v>10020186</v>
      </c>
      <c r="B886" s="66" t="inlineStr">
        <is>
          <t>أدوات سباكة</t>
        </is>
      </c>
      <c r="C886" s="67" t="inlineStr">
        <is>
          <t>وصلة 20 سم إيطالي</t>
        </is>
      </c>
      <c r="D886" s="67" t="inlineStr">
        <is>
          <t>عدد</t>
        </is>
      </c>
      <c r="E886" s="68" t="n">
        <v>0</v>
      </c>
      <c r="F886" s="69">
        <f>SUMIFS(الاضافة!$G$7:$G$60000,الاضافة!$H$7:$H$60000,"*اضاف*",الاضافة!$E$7:$E$60000,'أرصدة المخزن'!C886)</f>
        <v/>
      </c>
      <c r="G886" s="69">
        <f>SUMIFS(الصرف!$H$7:$H$60000,الصرف!$F$7:$F$60000,'أرصدة المخزن'!C886)</f>
        <v/>
      </c>
      <c r="H886" s="70">
        <f>E886+F886-G886</f>
        <v/>
      </c>
      <c r="I886" s="9" t="n"/>
      <c r="J886" s="9" t="n"/>
    </row>
    <row r="887" hidden="1" ht="24.6" customFormat="1" customHeight="1" s="140">
      <c r="A887" s="65" t="n">
        <v>10020187</v>
      </c>
      <c r="B887" s="66" t="inlineStr">
        <is>
          <t>أدوات سباكة</t>
        </is>
      </c>
      <c r="C887" s="67" t="inlineStr">
        <is>
          <t>وصلة 40 سم إيطالي</t>
        </is>
      </c>
      <c r="D887" s="67" t="inlineStr">
        <is>
          <t>عدد</t>
        </is>
      </c>
      <c r="E887" s="68" t="n">
        <v>0</v>
      </c>
      <c r="F887" s="69">
        <f>SUMIFS(الاضافة!$G$7:$G$60000,الاضافة!$H$7:$H$60000,"*اضاف*",الاضافة!$E$7:$E$60000,'أرصدة المخزن'!C887)</f>
        <v/>
      </c>
      <c r="G887" s="69">
        <f>SUMIFS(الصرف!$H$7:$H$60000,الصرف!$F$7:$F$60000,'أرصدة المخزن'!C887)</f>
        <v/>
      </c>
      <c r="H887" s="70">
        <f>E887+F887-G887</f>
        <v/>
      </c>
      <c r="I887" s="9" t="n"/>
      <c r="J887" s="9" t="n"/>
    </row>
    <row r="888" hidden="1" ht="24.6" customFormat="1" customHeight="1" s="140">
      <c r="A888" s="65" t="n">
        <v>10020188</v>
      </c>
      <c r="B888" s="66" t="inlineStr">
        <is>
          <t>أدوات سباكة</t>
        </is>
      </c>
      <c r="C888" s="67" t="inlineStr">
        <is>
          <t>مشترك 3*1 110 مم كاسل</t>
        </is>
      </c>
      <c r="D888" s="67" t="inlineStr">
        <is>
          <t>عدد</t>
        </is>
      </c>
      <c r="E888" s="68" t="n">
        <v>2</v>
      </c>
      <c r="F888" s="69">
        <f>SUMIFS(الاضافة!$G$7:$G$60000,الاضافة!$H$7:$H$60000,"*اضاف*",الاضافة!$E$7:$E$60000,'أرصدة المخزن'!C888)</f>
        <v/>
      </c>
      <c r="G888" s="69">
        <f>SUMIFS(الصرف!$H$7:$H$60000,الصرف!$F$7:$F$60000,'أرصدة المخزن'!C888)</f>
        <v/>
      </c>
      <c r="H888" s="70">
        <f>E888+F888-G888</f>
        <v/>
      </c>
      <c r="I888" s="9" t="n"/>
      <c r="J888" s="9" t="n"/>
    </row>
    <row r="889" hidden="1" ht="24.6" customFormat="1" customHeight="1" s="140">
      <c r="A889" s="65" t="n">
        <v>10020189</v>
      </c>
      <c r="B889" s="66" t="inlineStr">
        <is>
          <t>أدوات سباكة</t>
        </is>
      </c>
      <c r="C889" s="67" t="inlineStr">
        <is>
          <t>مشترك زهر 6/4 بوصة</t>
        </is>
      </c>
      <c r="D889" s="67" t="inlineStr">
        <is>
          <t>عدد</t>
        </is>
      </c>
      <c r="E889" s="68" t="n">
        <v>0</v>
      </c>
      <c r="F889" s="69">
        <f>SUMIFS(الاضافة!$G$7:$G$60000,الاضافة!$H$7:$H$60000,"*اضاف*",الاضافة!$E$7:$E$60000,'أرصدة المخزن'!C889)</f>
        <v/>
      </c>
      <c r="G889" s="69">
        <f>SUMIFS(الصرف!$H$7:$H$60000,الصرف!$F$7:$F$60000,'أرصدة المخزن'!C889)</f>
        <v/>
      </c>
      <c r="H889" s="70">
        <f>E889+F889-G889</f>
        <v/>
      </c>
      <c r="I889" s="9" t="n"/>
      <c r="J889" s="9" t="n"/>
    </row>
    <row r="890" hidden="1" ht="24.6" customFormat="1" customHeight="1" s="140">
      <c r="A890" s="65" t="n">
        <v>10020190</v>
      </c>
      <c r="B890" s="66" t="inlineStr">
        <is>
          <t>أدوات سباكة</t>
        </is>
      </c>
      <c r="C890" s="67" t="inlineStr">
        <is>
          <t>بوش 1 بوصة * 1/2 بوصة</t>
        </is>
      </c>
      <c r="D890" s="67" t="inlineStr">
        <is>
          <t>عدد</t>
        </is>
      </c>
      <c r="E890" s="68" t="n">
        <v>0</v>
      </c>
      <c r="F890" s="69">
        <f>SUMIFS(الاضافة!$G$7:$G$60000,الاضافة!$H$7:$H$60000,"*اضاف*",الاضافة!$E$7:$E$60000,'أرصدة المخزن'!C890)</f>
        <v/>
      </c>
      <c r="G890" s="69">
        <f>SUMIFS(الصرف!$H$7:$H$60000,الصرف!$F$7:$F$60000,'أرصدة المخزن'!C890)</f>
        <v/>
      </c>
      <c r="H890" s="70">
        <f>E890+F890-G890</f>
        <v/>
      </c>
      <c r="I890" s="9" t="n"/>
      <c r="J890" s="9" t="n"/>
    </row>
    <row r="891" hidden="1" ht="24.6" customFormat="1" customHeight="1" s="140">
      <c r="A891" s="65" t="n">
        <v>10020191</v>
      </c>
      <c r="B891" s="66" t="inlineStr">
        <is>
          <t>أدوات سباكة</t>
        </is>
      </c>
      <c r="C891" s="67" t="inlineStr">
        <is>
          <t>مشترك 2*1 110/50 مم كاسل</t>
        </is>
      </c>
      <c r="D891" s="67" t="inlineStr">
        <is>
          <t>عدد</t>
        </is>
      </c>
      <c r="E891" s="68" t="n">
        <v>1</v>
      </c>
      <c r="F891" s="69">
        <f>SUMIFS(الاضافة!$G$7:$G$60000,الاضافة!$H$7:$H$60000,"*اضاف*",الاضافة!$E$7:$E$60000,'أرصدة المخزن'!C891)</f>
        <v/>
      </c>
      <c r="G891" s="69">
        <f>SUMIFS(الصرف!$H$7:$H$60000,الصرف!$F$7:$F$60000,'أرصدة المخزن'!C891)</f>
        <v/>
      </c>
      <c r="H891" s="70">
        <f>E891+F891-G891</f>
        <v/>
      </c>
      <c r="I891" s="9" t="n"/>
      <c r="J891" s="9" t="n"/>
    </row>
    <row r="892" hidden="1" ht="24.6" customFormat="1" customHeight="1" s="140">
      <c r="A892" s="65" t="n">
        <v>10020192</v>
      </c>
      <c r="B892" s="66" t="inlineStr">
        <is>
          <t>أدوات سباكة</t>
        </is>
      </c>
      <c r="C892" s="67" t="inlineStr">
        <is>
          <t>مشترك 3*1 110/75 مم كاسل</t>
        </is>
      </c>
      <c r="D892" s="67" t="inlineStr">
        <is>
          <t>عدد</t>
        </is>
      </c>
      <c r="E892" s="68" t="n">
        <v>1</v>
      </c>
      <c r="F892" s="69">
        <f>SUMIFS(الاضافة!$G$7:$G$60000,الاضافة!$H$7:$H$60000,"*اضاف*",الاضافة!$E$7:$E$60000,'أرصدة المخزن'!C892)</f>
        <v/>
      </c>
      <c r="G892" s="69">
        <f>SUMIFS(الصرف!$H$7:$H$60000,الصرف!$F$7:$F$60000,'أرصدة المخزن'!C892)</f>
        <v/>
      </c>
      <c r="H892" s="70">
        <f>E892+F892-G892</f>
        <v/>
      </c>
      <c r="I892" s="9" t="n"/>
      <c r="J892" s="9" t="n"/>
    </row>
    <row r="893" hidden="1" ht="24.6" customFormat="1" customHeight="1" s="140">
      <c r="A893" s="65" t="n">
        <v>10020193</v>
      </c>
      <c r="B893" s="66" t="inlineStr">
        <is>
          <t>أدوات سباكة</t>
        </is>
      </c>
      <c r="C893" s="67" t="inlineStr">
        <is>
          <t>جلبة اصلاح 160 مم كاسل</t>
        </is>
      </c>
      <c r="D893" s="67" t="inlineStr">
        <is>
          <t>عدد</t>
        </is>
      </c>
      <c r="E893" s="68" t="n">
        <v>0</v>
      </c>
      <c r="F893" s="69">
        <f>SUMIFS(الاضافة!$G$7:$G$60000,الاضافة!$H$7:$H$60000,"*اضاف*",الاضافة!$E$7:$E$60000,'أرصدة المخزن'!C893)</f>
        <v/>
      </c>
      <c r="G893" s="69">
        <f>SUMIFS(الصرف!$H$7:$H$60000,الصرف!$F$7:$F$60000,'أرصدة المخزن'!C893)</f>
        <v/>
      </c>
      <c r="H893" s="70">
        <f>E893+F893-G893</f>
        <v/>
      </c>
      <c r="I893" s="9" t="n"/>
      <c r="J893" s="9" t="n"/>
    </row>
    <row r="894" hidden="1" ht="24.6" customFormat="1" customHeight="1" s="140">
      <c r="A894" s="65" t="n">
        <v>10020194</v>
      </c>
      <c r="B894" s="66" t="inlineStr">
        <is>
          <t>أدوات سباكة</t>
        </is>
      </c>
      <c r="C894" s="67" t="inlineStr">
        <is>
          <t>وصلة شطاف خارجي</t>
        </is>
      </c>
      <c r="D894" s="67" t="inlineStr">
        <is>
          <t>عدد</t>
        </is>
      </c>
      <c r="E894" s="68" t="n">
        <v>0</v>
      </c>
      <c r="F894" s="69">
        <f>SUMIFS(الاضافة!$G$7:$G$60000,الاضافة!$H$7:$H$60000,"*اضاف*",الاضافة!$E$7:$E$60000,'أرصدة المخزن'!C894)</f>
        <v/>
      </c>
      <c r="G894" s="69">
        <f>SUMIFS(الصرف!$H$7:$H$60000,الصرف!$F$7:$F$60000,'أرصدة المخزن'!C894)</f>
        <v/>
      </c>
      <c r="H894" s="70">
        <f>E894+F894-G894</f>
        <v/>
      </c>
      <c r="I894" s="9" t="n"/>
      <c r="J894" s="9" t="n"/>
    </row>
    <row r="895" hidden="1" ht="24.6" customFormat="1" customHeight="1" s="140">
      <c r="A895" s="65" t="n">
        <v>10020195</v>
      </c>
      <c r="B895" s="66" t="inlineStr">
        <is>
          <t>أدوات سباكة</t>
        </is>
      </c>
      <c r="C895" s="67" t="inlineStr">
        <is>
          <t>وصلة مرنة 12 بوصة</t>
        </is>
      </c>
      <c r="D895" s="67" t="inlineStr">
        <is>
          <t>عدد</t>
        </is>
      </c>
      <c r="E895" s="68" t="n">
        <v>0</v>
      </c>
      <c r="F895" s="69">
        <f>SUMIFS(الاضافة!$G$7:$G$60000,الاضافة!$H$7:$H$60000,"*اضاف*",الاضافة!$E$7:$E$60000,'أرصدة المخزن'!C895)</f>
        <v/>
      </c>
      <c r="G895" s="69">
        <f>SUMIFS(الصرف!$H$7:$H$60000,الصرف!$F$7:$F$60000,'أرصدة المخزن'!C895)</f>
        <v/>
      </c>
      <c r="H895" s="70">
        <f>E895+F895-G895</f>
        <v/>
      </c>
      <c r="I895" s="9" t="n"/>
      <c r="J895" s="9" t="n"/>
    </row>
    <row r="896" hidden="1" ht="24.6" customFormat="1" customHeight="1" s="140">
      <c r="A896" s="65" t="n">
        <v>10020196</v>
      </c>
      <c r="B896" s="66" t="inlineStr">
        <is>
          <t>أدوات سباكة</t>
        </is>
      </c>
      <c r="C896" s="67" t="inlineStr">
        <is>
          <t>كوع بسن داخلي 20 ملي</t>
        </is>
      </c>
      <c r="D896" s="67" t="inlineStr">
        <is>
          <t>عدد</t>
        </is>
      </c>
      <c r="E896" s="68" t="n">
        <v>0</v>
      </c>
      <c r="F896" s="69">
        <f>SUMIFS(الاضافة!$G$7:$G$60000,الاضافة!$H$7:$H$60000,"*اضاف*",الاضافة!$E$7:$E$60000,'أرصدة المخزن'!C896)</f>
        <v/>
      </c>
      <c r="G896" s="69">
        <f>SUMIFS(الصرف!$H$7:$H$60000,الصرف!$F$7:$F$60000,'أرصدة المخزن'!C896)</f>
        <v/>
      </c>
      <c r="H896" s="70">
        <f>E896+F896-G896</f>
        <v/>
      </c>
      <c r="I896" s="9" t="n"/>
      <c r="J896" s="9" t="n"/>
    </row>
    <row r="897" hidden="1" ht="24.6" customFormat="1" customHeight="1" s="140">
      <c r="A897" s="65" t="n">
        <v>10020197</v>
      </c>
      <c r="B897" s="66" t="inlineStr">
        <is>
          <t>أدوات سباكة</t>
        </is>
      </c>
      <c r="C897" s="67" t="inlineStr">
        <is>
          <t>بوش 0.5 * 1/4 نحاس</t>
        </is>
      </c>
      <c r="D897" s="67" t="inlineStr">
        <is>
          <t>عدد</t>
        </is>
      </c>
      <c r="E897" s="68" t="n">
        <v>0</v>
      </c>
      <c r="F897" s="69">
        <f>SUMIFS(الاضافة!$G$7:$G$60000,الاضافة!$H$7:$H$60000,"*اضاف*",الاضافة!$E$7:$E$60000,'أرصدة المخزن'!C897)</f>
        <v/>
      </c>
      <c r="G897" s="69">
        <f>SUMIFS(الصرف!$H$7:$H$60000,الصرف!$F$7:$F$60000,'أرصدة المخزن'!C897)</f>
        <v/>
      </c>
      <c r="H897" s="70">
        <f>E897+F897-G897</f>
        <v/>
      </c>
      <c r="I897" s="9" t="n"/>
      <c r="J897" s="9" t="n"/>
    </row>
    <row r="898" hidden="1" ht="24.6" customFormat="1" customHeight="1" s="140">
      <c r="A898" s="65" t="n">
        <v>10020198</v>
      </c>
      <c r="B898" s="66" t="inlineStr">
        <is>
          <t>أدوات سباكة</t>
        </is>
      </c>
      <c r="C898" s="67" t="inlineStr">
        <is>
          <t>مشترك زهر 3/4</t>
        </is>
      </c>
      <c r="D898" s="67" t="inlineStr">
        <is>
          <t>عدد</t>
        </is>
      </c>
      <c r="E898" s="68" t="n">
        <v>0</v>
      </c>
      <c r="F898" s="69">
        <f>SUMIFS(الاضافة!$G$7:$G$60000,الاضافة!$H$7:$H$60000,"*اضاف*",الاضافة!$E$7:$E$60000,'أرصدة المخزن'!C898)</f>
        <v/>
      </c>
      <c r="G898" s="69">
        <f>SUMIFS(الصرف!$H$7:$H$60000,الصرف!$F$7:$F$60000,'أرصدة المخزن'!C898)</f>
        <v/>
      </c>
      <c r="H898" s="70">
        <f>E898+F898-G898</f>
        <v/>
      </c>
      <c r="I898" s="9" t="n"/>
      <c r="J898" s="9" t="n"/>
    </row>
    <row r="899" hidden="1" ht="24.6" customFormat="1" customHeight="1" s="140">
      <c r="A899" s="65" t="n">
        <v>10020199</v>
      </c>
      <c r="B899" s="66" t="inlineStr">
        <is>
          <t>أدوات سباكة</t>
        </is>
      </c>
      <c r="C899" s="67" t="inlineStr">
        <is>
          <t>مشترك Y 32 مم كاسل</t>
        </is>
      </c>
      <c r="D899" s="67" t="inlineStr">
        <is>
          <t>عدد</t>
        </is>
      </c>
      <c r="E899" s="68" t="n">
        <v>0</v>
      </c>
      <c r="F899" s="69">
        <f>SUMIFS(الاضافة!$G$7:$G$60000,الاضافة!$H$7:$H$60000,"*اضاف*",الاضافة!$E$7:$E$60000,'أرصدة المخزن'!C899)</f>
        <v/>
      </c>
      <c r="G899" s="69">
        <f>SUMIFS(الصرف!$H$7:$H$60000,الصرف!$F$7:$F$60000,'أرصدة المخزن'!C899)</f>
        <v/>
      </c>
      <c r="H899" s="70">
        <f>E899+F899-G899</f>
        <v/>
      </c>
      <c r="I899" s="9" t="n"/>
      <c r="J899" s="9" t="n"/>
    </row>
    <row r="900" hidden="1" ht="24.6" customFormat="1" customHeight="1" s="140">
      <c r="A900" s="65" t="n">
        <v>10020200</v>
      </c>
      <c r="B900" s="66" t="inlineStr">
        <is>
          <t>أدوات سباكة</t>
        </is>
      </c>
      <c r="C900" s="67" t="inlineStr">
        <is>
          <t>مشترك Y 110 مم كاسل</t>
        </is>
      </c>
      <c r="D900" s="67" t="inlineStr">
        <is>
          <t>عدد</t>
        </is>
      </c>
      <c r="E900" s="68" t="n">
        <v>0</v>
      </c>
      <c r="F900" s="69">
        <f>SUMIFS(الاضافة!$G$7:$G$60000,الاضافة!$H$7:$H$60000,"*اضاف*",الاضافة!$E$7:$E$60000,'أرصدة المخزن'!C900)</f>
        <v/>
      </c>
      <c r="G900" s="69">
        <f>SUMIFS(الصرف!$H$7:$H$60000,الصرف!$F$7:$F$60000,'أرصدة المخزن'!C900)</f>
        <v/>
      </c>
      <c r="H900" s="70">
        <f>E900+F900-G900</f>
        <v/>
      </c>
      <c r="I900" s="9" t="n"/>
      <c r="J900" s="9" t="n"/>
    </row>
    <row r="901" hidden="1" ht="24.6" customFormat="1" customHeight="1" s="140">
      <c r="A901" s="65" t="n">
        <v>10020201</v>
      </c>
      <c r="B901" s="66" t="inlineStr">
        <is>
          <t>أدوات سباكة</t>
        </is>
      </c>
      <c r="C901" s="67" t="inlineStr">
        <is>
          <t>طبة حديد 2 بوصة</t>
        </is>
      </c>
      <c r="D901" s="67" t="inlineStr">
        <is>
          <t>عدد</t>
        </is>
      </c>
      <c r="E901" s="68" t="n">
        <v>32</v>
      </c>
      <c r="F901" s="69">
        <f>SUMIFS(الاضافة!$G$7:$G$60000,الاضافة!$H$7:$H$60000,"*اضاف*",الاضافة!$E$7:$E$60000,'أرصدة المخزن'!C901)</f>
        <v/>
      </c>
      <c r="G901" s="69">
        <f>SUMIFS(الصرف!$H$7:$H$60000,الصرف!$F$7:$F$60000,'أرصدة المخزن'!C901)</f>
        <v/>
      </c>
      <c r="H901" s="70">
        <f>E901+F901-G901</f>
        <v/>
      </c>
      <c r="I901" s="9" t="n"/>
      <c r="J901" s="9" t="n"/>
    </row>
    <row r="902" hidden="1" ht="24.6" customFormat="1" customHeight="1" s="140">
      <c r="A902" s="65" t="n">
        <v>10020202</v>
      </c>
      <c r="B902" s="66" t="inlineStr">
        <is>
          <t>أدوات سباكة</t>
        </is>
      </c>
      <c r="C902" s="67" t="inlineStr">
        <is>
          <t>بوش حديد 1 * 3/4 بوصة</t>
        </is>
      </c>
      <c r="D902" s="67" t="inlineStr">
        <is>
          <t>عدد</t>
        </is>
      </c>
      <c r="E902" s="68" t="n">
        <v>0</v>
      </c>
      <c r="F902" s="69">
        <f>SUMIFS(الاضافة!$G$7:$G$60000,الاضافة!$H$7:$H$60000,"*اضاف*",الاضافة!$E$7:$E$60000,'أرصدة المخزن'!C902)</f>
        <v/>
      </c>
      <c r="G902" s="69">
        <f>SUMIFS(الصرف!$H$7:$H$60000,الصرف!$F$7:$F$60000,'أرصدة المخزن'!C902)</f>
        <v/>
      </c>
      <c r="H902" s="70">
        <f>E902+F902-G902</f>
        <v/>
      </c>
      <c r="I902" s="9" t="n"/>
      <c r="J902" s="9" t="n"/>
    </row>
    <row r="903" hidden="1" ht="24.6" customFormat="1" customHeight="1" s="140">
      <c r="A903" s="65" t="n">
        <v>10020203</v>
      </c>
      <c r="B903" s="66" t="inlineStr">
        <is>
          <t>أدوات سباكة</t>
        </is>
      </c>
      <c r="C903" s="67" t="inlineStr">
        <is>
          <t>طبة حديد 0.5 بوصة</t>
        </is>
      </c>
      <c r="D903" s="67" t="inlineStr">
        <is>
          <t>عدد</t>
        </is>
      </c>
      <c r="E903" s="68" t="n">
        <v>0</v>
      </c>
      <c r="F903" s="69">
        <f>SUMIFS(الاضافة!$G$7:$G$60000,الاضافة!$H$7:$H$60000,"*اضاف*",الاضافة!$E$7:$E$60000,'أرصدة المخزن'!C903)</f>
        <v/>
      </c>
      <c r="G903" s="69">
        <f>SUMIFS(الصرف!$H$7:$H$60000,الصرف!$F$7:$F$60000,'أرصدة المخزن'!C903)</f>
        <v/>
      </c>
      <c r="H903" s="70">
        <f>E903+F903-G903</f>
        <v/>
      </c>
      <c r="I903" s="9" t="n"/>
      <c r="J903" s="9" t="n"/>
    </row>
    <row r="904" hidden="1" ht="24.6" customFormat="1" customHeight="1" s="140">
      <c r="A904" s="65" t="n">
        <v>10020204</v>
      </c>
      <c r="B904" s="66" t="inlineStr">
        <is>
          <t>أدوات سباكة</t>
        </is>
      </c>
      <c r="C904" s="67" t="inlineStr">
        <is>
          <t>جلبة اصلاح 75 مم كاسل</t>
        </is>
      </c>
      <c r="D904" s="67" t="inlineStr">
        <is>
          <t>عدد</t>
        </is>
      </c>
      <c r="E904" s="68" t="n">
        <v>11</v>
      </c>
      <c r="F904" s="69">
        <f>SUMIFS(الاضافة!$G$7:$G$60000,الاضافة!$H$7:$H$60000,"*اضاف*",الاضافة!$E$7:$E$60000,'أرصدة المخزن'!C904)</f>
        <v/>
      </c>
      <c r="G904" s="69">
        <f>SUMIFS(الصرف!$H$7:$H$60000,الصرف!$F$7:$F$60000,'أرصدة المخزن'!C904)</f>
        <v/>
      </c>
      <c r="H904" s="70">
        <f>E904+F904-G904</f>
        <v/>
      </c>
      <c r="I904" s="9" t="n"/>
      <c r="J904" s="9" t="n"/>
    </row>
    <row r="905" hidden="1" ht="24.6" customFormat="1" customHeight="1" s="140">
      <c r="A905" s="65" t="n">
        <v>10020205</v>
      </c>
      <c r="B905" s="66" t="inlineStr">
        <is>
          <t>أدوات سباكة</t>
        </is>
      </c>
      <c r="C905" s="67" t="inlineStr">
        <is>
          <t>طبة تهوية 110 مم كاسل</t>
        </is>
      </c>
      <c r="D905" s="67" t="inlineStr">
        <is>
          <t>عدد</t>
        </is>
      </c>
      <c r="E905" s="68" t="n">
        <v>0</v>
      </c>
      <c r="F905" s="69">
        <f>SUMIFS(الاضافة!$G$7:$G$60000,الاضافة!$H$7:$H$60000,"*اضاف*",الاضافة!$E$7:$E$60000,'أرصدة المخزن'!C905)</f>
        <v/>
      </c>
      <c r="G905" s="69">
        <f>SUMIFS(الصرف!$H$7:$H$60000,الصرف!$F$7:$F$60000,'أرصدة المخزن'!C905)</f>
        <v/>
      </c>
      <c r="H905" s="70">
        <f>E905+F905-G905</f>
        <v/>
      </c>
      <c r="I905" s="9" t="n"/>
      <c r="J905" s="9" t="n"/>
    </row>
    <row r="906" hidden="1" ht="24.6" customFormat="1" customHeight="1" s="140">
      <c r="A906" s="65" t="n">
        <v>10020206</v>
      </c>
      <c r="B906" s="66" t="inlineStr">
        <is>
          <t>أدوات سباكة</t>
        </is>
      </c>
      <c r="C906" s="67" t="inlineStr">
        <is>
          <t>كوع 160 مم د 90 كاسل</t>
        </is>
      </c>
      <c r="D906" s="67" t="inlineStr">
        <is>
          <t>عدد</t>
        </is>
      </c>
      <c r="E906" s="68" t="n">
        <v>0</v>
      </c>
      <c r="F906" s="69">
        <f>SUMIFS(الاضافة!$G$7:$G$60000,الاضافة!$H$7:$H$60000,"*اضاف*",الاضافة!$E$7:$E$60000,'أرصدة المخزن'!C906)</f>
        <v/>
      </c>
      <c r="G906" s="69">
        <f>SUMIFS(الصرف!$H$7:$H$60000,الصرف!$F$7:$F$60000,'أرصدة المخزن'!C906)</f>
        <v/>
      </c>
      <c r="H906" s="70">
        <f>E906+F906-G906</f>
        <v/>
      </c>
      <c r="I906" s="9" t="n"/>
      <c r="J906" s="9" t="n"/>
    </row>
    <row r="907" hidden="1" ht="24.6" customFormat="1" customHeight="1" s="140">
      <c r="A907" s="65" t="n">
        <v>10020207</v>
      </c>
      <c r="B907" s="66" t="inlineStr">
        <is>
          <t>أدوات سباكة</t>
        </is>
      </c>
      <c r="C907" s="67" t="inlineStr">
        <is>
          <t>بوش حديد 2 بوصة * 1/2 بوصة</t>
        </is>
      </c>
      <c r="D907" s="67" t="inlineStr">
        <is>
          <t>عدد</t>
        </is>
      </c>
      <c r="E907" s="68" t="n">
        <v>7</v>
      </c>
      <c r="F907" s="69">
        <f>SUMIFS(الاضافة!$G$7:$G$60000,الاضافة!$H$7:$H$60000,"*اضاف*",الاضافة!$E$7:$E$60000,'أرصدة المخزن'!C907)</f>
        <v/>
      </c>
      <c r="G907" s="69">
        <f>SUMIFS(الصرف!$H$7:$H$60000,الصرف!$F$7:$F$60000,'أرصدة المخزن'!C907)</f>
        <v/>
      </c>
      <c r="H907" s="70">
        <f>E907+F907-G907</f>
        <v/>
      </c>
      <c r="I907" s="9" t="n"/>
      <c r="J907" s="9" t="n"/>
    </row>
    <row r="908" hidden="1" ht="24.6" customFormat="1" customHeight="1" s="140">
      <c r="A908" s="65" t="n">
        <v>10020208</v>
      </c>
      <c r="B908" s="66" t="inlineStr">
        <is>
          <t>أدوات سباكة</t>
        </is>
      </c>
      <c r="C908" s="67" t="inlineStr">
        <is>
          <t>طبة تهوية 75 مم كاسل</t>
        </is>
      </c>
      <c r="D908" s="67" t="inlineStr">
        <is>
          <t>عدد</t>
        </is>
      </c>
      <c r="E908" s="68" t="n">
        <v>0</v>
      </c>
      <c r="F908" s="69">
        <f>SUMIFS(الاضافة!$G$7:$G$60000,الاضافة!$H$7:$H$60000,"*اضاف*",الاضافة!$E$7:$E$60000,'أرصدة المخزن'!C908)</f>
        <v/>
      </c>
      <c r="G908" s="69">
        <f>SUMIFS(الصرف!$H$7:$H$60000,الصرف!$F$7:$F$60000,'أرصدة المخزن'!C908)</f>
        <v/>
      </c>
      <c r="H908" s="70">
        <f>E908+F908-G908</f>
        <v/>
      </c>
      <c r="I908" s="9" t="n"/>
      <c r="J908" s="9" t="n"/>
    </row>
    <row r="909" hidden="1" ht="24.6" customFormat="1" customHeight="1" s="140">
      <c r="A909" s="65" t="n">
        <v>10020209</v>
      </c>
      <c r="B909" s="66" t="inlineStr">
        <is>
          <t>أدوات سباكة</t>
        </is>
      </c>
      <c r="C909" s="67" t="inlineStr">
        <is>
          <t>جلبة 63 مم كاسل</t>
        </is>
      </c>
      <c r="D909" s="67" t="inlineStr">
        <is>
          <t>عدد</t>
        </is>
      </c>
      <c r="E909" s="68" t="n">
        <v>0</v>
      </c>
      <c r="F909" s="69">
        <f>SUMIFS(الاضافة!$G$7:$G$60000,الاضافة!$H$7:$H$60000,"*اضاف*",الاضافة!$E$7:$E$60000,'أرصدة المخزن'!C909)</f>
        <v/>
      </c>
      <c r="G909" s="69">
        <f>SUMIFS(الصرف!$H$7:$H$60000,الصرف!$F$7:$F$60000,'أرصدة المخزن'!C909)</f>
        <v/>
      </c>
      <c r="H909" s="70">
        <f>E909+F909-G909</f>
        <v/>
      </c>
      <c r="I909" s="9" t="n"/>
      <c r="J909" s="9" t="n"/>
    </row>
    <row r="910" hidden="1" ht="24.6" customFormat="1" customHeight="1" s="140">
      <c r="A910" s="65" t="n">
        <v>10020210</v>
      </c>
      <c r="B910" s="66" t="inlineStr">
        <is>
          <t>أدوات سباكة</t>
        </is>
      </c>
      <c r="C910" s="67" t="inlineStr">
        <is>
          <t>مشترك 4*1 110 مم كاسل</t>
        </is>
      </c>
      <c r="D910" s="67" t="inlineStr">
        <is>
          <t>عدد</t>
        </is>
      </c>
      <c r="E910" s="68" t="n">
        <v>2</v>
      </c>
      <c r="F910" s="69">
        <f>SUMIFS(الاضافة!$G$7:$G$60000,الاضافة!$H$7:$H$60000,"*اضاف*",الاضافة!$E$7:$E$60000,'أرصدة المخزن'!C910)</f>
        <v/>
      </c>
      <c r="G910" s="69">
        <f>SUMIFS(الصرف!$H$7:$H$60000,الصرف!$F$7:$F$60000,'أرصدة المخزن'!C910)</f>
        <v/>
      </c>
      <c r="H910" s="70">
        <f>E910+F910-G910</f>
        <v/>
      </c>
      <c r="I910" s="9" t="n"/>
      <c r="J910" s="9" t="n"/>
    </row>
    <row r="911" hidden="1" ht="24.6" customFormat="1" customHeight="1" s="140">
      <c r="A911" s="65" t="n">
        <v>10020211</v>
      </c>
      <c r="B911" s="66" t="inlineStr">
        <is>
          <t>أدوات سباكة</t>
        </is>
      </c>
      <c r="C911" s="67" t="inlineStr">
        <is>
          <t>طبة 4 بوصة 12 مم حديد</t>
        </is>
      </c>
      <c r="D911" s="67" t="inlineStr">
        <is>
          <t>عدد</t>
        </is>
      </c>
      <c r="E911" s="68" t="n">
        <v>2</v>
      </c>
      <c r="F911" s="69">
        <f>SUMIFS(الاضافة!$G$7:$G$60000,الاضافة!$H$7:$H$60000,"*اضاف*",الاضافة!$E$7:$E$60000,'أرصدة المخزن'!C911)</f>
        <v/>
      </c>
      <c r="G911" s="69">
        <f>SUMIFS(الصرف!$H$7:$H$60000,الصرف!$F$7:$F$60000,'أرصدة المخزن'!C911)</f>
        <v/>
      </c>
      <c r="H911" s="70">
        <f>E911+F911-G911</f>
        <v/>
      </c>
      <c r="I911" s="9" t="n"/>
      <c r="J911" s="9" t="n"/>
    </row>
    <row r="912" hidden="1" ht="24.6" customFormat="1" customHeight="1" s="140">
      <c r="A912" s="65" t="n">
        <v>10020212</v>
      </c>
      <c r="B912" s="66" t="inlineStr">
        <is>
          <t>أدوات سباكة</t>
        </is>
      </c>
      <c r="C912" s="67" t="inlineStr">
        <is>
          <t>جلبة 50 مم كاسل</t>
        </is>
      </c>
      <c r="D912" s="67" t="inlineStr">
        <is>
          <t>عدد</t>
        </is>
      </c>
      <c r="E912" s="68" t="n">
        <v>0</v>
      </c>
      <c r="F912" s="69">
        <f>SUMIFS(الاضافة!$G$7:$G$60000,الاضافة!$H$7:$H$60000,"*اضاف*",الاضافة!$E$7:$E$60000,'أرصدة المخزن'!C912)</f>
        <v/>
      </c>
      <c r="G912" s="69">
        <f>SUMIFS(الصرف!$H$7:$H$60000,الصرف!$F$7:$F$60000,'أرصدة المخزن'!C912)</f>
        <v/>
      </c>
      <c r="H912" s="70">
        <f>E912+F912-G912</f>
        <v/>
      </c>
      <c r="I912" s="9" t="n"/>
      <c r="J912" s="9" t="n"/>
    </row>
    <row r="913" hidden="1" ht="24.6" customFormat="1" customHeight="1" s="140">
      <c r="A913" s="65" t="n">
        <v>10020213</v>
      </c>
      <c r="B913" s="66" t="inlineStr">
        <is>
          <t>أدوات سباكة</t>
        </is>
      </c>
      <c r="C913" s="67" t="inlineStr">
        <is>
          <t>طبة زهر 6 بوصة</t>
        </is>
      </c>
      <c r="D913" s="67" t="inlineStr">
        <is>
          <t>عدد</t>
        </is>
      </c>
      <c r="E913" s="68" t="n">
        <v>1</v>
      </c>
      <c r="F913" s="69">
        <f>SUMIFS(الاضافة!$G$7:$G$60000,الاضافة!$H$7:$H$60000,"*اضاف*",الاضافة!$E$7:$E$60000,'أرصدة المخزن'!C913)</f>
        <v/>
      </c>
      <c r="G913" s="69">
        <f>SUMIFS(الصرف!$H$7:$H$60000,الصرف!$F$7:$F$60000,'أرصدة المخزن'!C913)</f>
        <v/>
      </c>
      <c r="H913" s="70">
        <f>E913+F913-G913</f>
        <v/>
      </c>
      <c r="I913" s="9" t="n"/>
      <c r="J913" s="9" t="n"/>
    </row>
    <row r="914" hidden="1" ht="24.6" customFormat="1" customHeight="1" s="140">
      <c r="A914" s="65" t="n">
        <v>10020214</v>
      </c>
      <c r="B914" s="66" t="inlineStr">
        <is>
          <t>أدوات سباكة</t>
        </is>
      </c>
      <c r="C914" s="67" t="inlineStr">
        <is>
          <t>شطاف خارجي كامل</t>
        </is>
      </c>
      <c r="D914" s="67" t="inlineStr">
        <is>
          <t>عدد</t>
        </is>
      </c>
      <c r="E914" s="68" t="n">
        <v>0</v>
      </c>
      <c r="F914" s="69">
        <f>SUMIFS(الاضافة!$G$7:$G$60000,الاضافة!$H$7:$H$60000,"*اضاف*",الاضافة!$E$7:$E$60000,'أرصدة المخزن'!C914)</f>
        <v/>
      </c>
      <c r="G914" s="69">
        <f>SUMIFS(الصرف!$H$7:$H$60000,الصرف!$F$7:$F$60000,'أرصدة المخزن'!C914)</f>
        <v/>
      </c>
      <c r="H914" s="70">
        <f>E914+F914-G914</f>
        <v/>
      </c>
      <c r="I914" s="9" t="n"/>
      <c r="J914" s="9" t="n"/>
    </row>
    <row r="915" hidden="1" ht="24.6" customFormat="1" customHeight="1" s="140">
      <c r="A915" s="65" t="n">
        <v>10020215</v>
      </c>
      <c r="B915" s="66" t="inlineStr">
        <is>
          <t>أدوات سباكة</t>
        </is>
      </c>
      <c r="C915" s="67" t="inlineStr">
        <is>
          <t>حنفية 0.5 بوصة مجمعة</t>
        </is>
      </c>
      <c r="D915" s="67" t="inlineStr">
        <is>
          <t>عدد</t>
        </is>
      </c>
      <c r="E915" s="68" t="n">
        <v>0</v>
      </c>
      <c r="F915" s="69">
        <f>SUMIFS(الاضافة!$G$7:$G$60000,الاضافة!$H$7:$H$60000,"*اضاف*",الاضافة!$E$7:$E$60000,'أرصدة المخزن'!C915)</f>
        <v/>
      </c>
      <c r="G915" s="69">
        <f>SUMIFS(الصرف!$H$7:$H$60000,الصرف!$F$7:$F$60000,'أرصدة المخزن'!C915)</f>
        <v/>
      </c>
      <c r="H915" s="70">
        <f>E915+F915-G915</f>
        <v/>
      </c>
      <c r="I915" s="9" t="n"/>
      <c r="J915" s="9" t="n"/>
    </row>
    <row r="916" hidden="1" ht="24.6" customFormat="1" customHeight="1" s="140">
      <c r="A916" s="65" t="n">
        <v>10020216</v>
      </c>
      <c r="B916" s="66" t="inlineStr">
        <is>
          <t>أدوات سباكة</t>
        </is>
      </c>
      <c r="C916" s="67" t="inlineStr">
        <is>
          <t>حنفية غسالة BG</t>
        </is>
      </c>
      <c r="D916" s="67" t="inlineStr">
        <is>
          <t>عدد</t>
        </is>
      </c>
      <c r="E916" s="68" t="n">
        <v>0</v>
      </c>
      <c r="F916" s="69">
        <f>SUMIFS(الاضافة!$G$7:$G$60000,الاضافة!$H$7:$H$60000,"*اضاف*",الاضافة!$E$7:$E$60000,'أرصدة المخزن'!C916)</f>
        <v/>
      </c>
      <c r="G916" s="69">
        <f>SUMIFS(الصرف!$H$7:$H$60000,الصرف!$F$7:$F$60000,'أرصدة المخزن'!C916)</f>
        <v/>
      </c>
      <c r="H916" s="70">
        <f>E916+F916-G916</f>
        <v/>
      </c>
      <c r="I916" s="9" t="n"/>
      <c r="J916" s="9" t="n"/>
    </row>
    <row r="917" hidden="1" ht="24.6" customFormat="1" customHeight="1" s="140">
      <c r="A917" s="65" t="n">
        <v>10020217</v>
      </c>
      <c r="B917" s="66" t="inlineStr">
        <is>
          <t>أدوات سباكة</t>
        </is>
      </c>
      <c r="C917" s="67" t="inlineStr">
        <is>
          <t>حنفية فلتر</t>
        </is>
      </c>
      <c r="D917" s="67" t="inlineStr">
        <is>
          <t>عدد</t>
        </is>
      </c>
      <c r="E917" s="68" t="n">
        <v>0</v>
      </c>
      <c r="F917" s="69">
        <f>SUMIFS(الاضافة!$G$7:$G$60000,الاضافة!$H$7:$H$60000,"*اضاف*",الاضافة!$E$7:$E$60000,'أرصدة المخزن'!C917)</f>
        <v/>
      </c>
      <c r="G917" s="69">
        <f>SUMIFS(الصرف!$H$7:$H$60000,الصرف!$F$7:$F$60000,'أرصدة المخزن'!C917)</f>
        <v/>
      </c>
      <c r="H917" s="70">
        <f>E917+F917-G917</f>
        <v/>
      </c>
      <c r="I917" s="9" t="n"/>
      <c r="J917" s="9" t="n"/>
    </row>
    <row r="918" hidden="1" ht="24.6" customFormat="1" customHeight="1" s="140">
      <c r="A918" s="65" t="n">
        <v>10020218</v>
      </c>
      <c r="B918" s="66" t="inlineStr">
        <is>
          <t>أدوات سباكة</t>
        </is>
      </c>
      <c r="C918" s="67" t="inlineStr">
        <is>
          <t>خرطوم فلتر</t>
        </is>
      </c>
      <c r="D918" s="67" t="inlineStr">
        <is>
          <t>متر</t>
        </is>
      </c>
      <c r="E918" s="68" t="n">
        <v>0</v>
      </c>
      <c r="F918" s="69">
        <f>SUMIFS(الاضافة!$G$7:$G$60000,الاضافة!$H$7:$H$60000,"*اضاف*",الاضافة!$E$7:$E$60000,'أرصدة المخزن'!C918)</f>
        <v/>
      </c>
      <c r="G918" s="69">
        <f>SUMIFS(الصرف!$H$7:$H$60000,الصرف!$F$7:$F$60000,'أرصدة المخزن'!C918)</f>
        <v/>
      </c>
      <c r="H918" s="70">
        <f>E918+F918-G918</f>
        <v/>
      </c>
      <c r="I918" s="9" t="n"/>
      <c r="J918" s="9" t="n"/>
    </row>
    <row r="919" hidden="1" ht="24.6" customFormat="1" customHeight="1" s="140">
      <c r="A919" s="65" t="n">
        <v>10020219</v>
      </c>
      <c r="B919" s="66" t="inlineStr">
        <is>
          <t>أدوات سباكة</t>
        </is>
      </c>
      <c r="C919" s="67" t="inlineStr">
        <is>
          <t>اوكرة شطاف داخلي</t>
        </is>
      </c>
      <c r="D919" s="67" t="inlineStr">
        <is>
          <t>عدد</t>
        </is>
      </c>
      <c r="E919" s="68" t="n">
        <v>0</v>
      </c>
      <c r="F919" s="69">
        <f>SUMIFS(الاضافة!$G$7:$G$60000,الاضافة!$H$7:$H$60000,"*اضاف*",الاضافة!$E$7:$E$60000,'أرصدة المخزن'!C919)</f>
        <v/>
      </c>
      <c r="G919" s="69">
        <f>SUMIFS(الصرف!$H$7:$H$60000,الصرف!$F$7:$F$60000,'أرصدة المخزن'!C919)</f>
        <v/>
      </c>
      <c r="H919" s="70">
        <f>E919+F919-G919</f>
        <v/>
      </c>
      <c r="I919" s="9" t="n"/>
      <c r="J919" s="9" t="n"/>
    </row>
    <row r="920" hidden="1" ht="24.6" customFormat="1" customHeight="1" s="140">
      <c r="A920" s="65" t="n">
        <v>10020220</v>
      </c>
      <c r="B920" s="66" t="inlineStr">
        <is>
          <t>أدوات سباكة</t>
        </is>
      </c>
      <c r="C920" s="67" t="inlineStr">
        <is>
          <t>قاعدة حمام هالك</t>
        </is>
      </c>
      <c r="D920" s="67" t="inlineStr">
        <is>
          <t>عدد</t>
        </is>
      </c>
      <c r="E920" s="68" t="n">
        <v>0</v>
      </c>
      <c r="F920" s="69">
        <f>SUMIFS(الاضافة!$G$7:$G$60000,الاضافة!$H$7:$H$60000,"*اضاف*",الاضافة!$E$7:$E$60000,'أرصدة المخزن'!C920)</f>
        <v/>
      </c>
      <c r="G920" s="69">
        <f>SUMIFS(الصرف!$H$7:$H$60000,الصرف!$F$7:$F$60000,'أرصدة المخزن'!C920)</f>
        <v/>
      </c>
      <c r="H920" s="70">
        <f>E920+F920-G920</f>
        <v/>
      </c>
      <c r="I920" s="9" t="n"/>
      <c r="J920" s="9" t="n"/>
    </row>
    <row r="921" hidden="1" ht="24.6" customFormat="1" customHeight="1" s="140">
      <c r="A921" s="65" t="n">
        <v>10020221</v>
      </c>
      <c r="B921" s="66" t="inlineStr">
        <is>
          <t>أدوات سباكة</t>
        </is>
      </c>
      <c r="C921" s="67" t="inlineStr">
        <is>
          <t>هاند شطاف خارجي</t>
        </is>
      </c>
      <c r="D921" s="67" t="inlineStr">
        <is>
          <t>عدد</t>
        </is>
      </c>
      <c r="E921" s="68" t="n">
        <v>1</v>
      </c>
      <c r="F921" s="69">
        <f>SUMIFS(الاضافة!$G$7:$G$60000,الاضافة!$H$7:$H$60000,"*اضاف*",الاضافة!$E$7:$E$60000,'أرصدة المخزن'!C921)</f>
        <v/>
      </c>
      <c r="G921" s="69">
        <f>SUMIFS(الصرف!$H$7:$H$60000,الصرف!$F$7:$F$60000,'أرصدة المخزن'!C921)</f>
        <v/>
      </c>
      <c r="H921" s="70">
        <f>E921+F921-G921</f>
        <v/>
      </c>
      <c r="I921" s="9" t="n"/>
      <c r="J921" s="9" t="n"/>
    </row>
    <row r="922" hidden="1" ht="24.6" customFormat="1" customHeight="1" s="140">
      <c r="A922" s="65" t="n">
        <v>10020222</v>
      </c>
      <c r="B922" s="66" t="inlineStr">
        <is>
          <t>أدوات سباكة</t>
        </is>
      </c>
      <c r="C922" s="67" t="inlineStr">
        <is>
          <t>PVC</t>
        </is>
      </c>
      <c r="D922" s="67" t="inlineStr">
        <is>
          <t>عدد</t>
        </is>
      </c>
      <c r="E922" s="68" t="n">
        <v>0</v>
      </c>
      <c r="F922" s="69">
        <f>SUMIFS(الاضافة!$G$7:$G$60000,الاضافة!$H$7:$H$60000,"*اضاف*",الاضافة!$E$7:$E$60000,'أرصدة المخزن'!C922)</f>
        <v/>
      </c>
      <c r="G922" s="69">
        <f>SUMIFS(الصرف!$H$7:$H$60000,الصرف!$F$7:$F$60000,'أرصدة المخزن'!C922)</f>
        <v/>
      </c>
      <c r="H922" s="70">
        <f>E922+F922-G922</f>
        <v/>
      </c>
      <c r="I922" s="9" t="n"/>
      <c r="J922" s="9" t="n"/>
    </row>
    <row r="923" hidden="1" ht="24.6" customFormat="1" customHeight="1" s="140">
      <c r="A923" s="65" t="n">
        <v>10020223</v>
      </c>
      <c r="B923" s="66" t="inlineStr">
        <is>
          <t>أدوات سباكة</t>
        </is>
      </c>
      <c r="C923" s="67" t="inlineStr">
        <is>
          <t>فلانش معدني</t>
        </is>
      </c>
      <c r="D923" s="67" t="inlineStr">
        <is>
          <t>عدد</t>
        </is>
      </c>
      <c r="E923" s="68" t="n">
        <v>0</v>
      </c>
      <c r="F923" s="69">
        <f>SUMIFS(الاضافة!$G$7:$G$60000,الاضافة!$H$7:$H$60000,"*اضاف*",الاضافة!$E$7:$E$60000,'أرصدة المخزن'!C923)</f>
        <v/>
      </c>
      <c r="G923" s="69">
        <f>SUMIFS(الصرف!$H$7:$H$60000,الصرف!$F$7:$F$60000,'أرصدة المخزن'!C923)</f>
        <v/>
      </c>
      <c r="H923" s="70">
        <f>E923+F923-G923</f>
        <v/>
      </c>
      <c r="I923" s="9" t="n"/>
      <c r="J923" s="9" t="n"/>
    </row>
    <row r="924" hidden="1" ht="24.6" customFormat="1" customHeight="1" s="140">
      <c r="A924" s="65" t="n">
        <v>10020224</v>
      </c>
      <c r="B924" s="66" t="inlineStr">
        <is>
          <t>أدوات سباكة</t>
        </is>
      </c>
      <c r="C924" s="67" t="inlineStr">
        <is>
          <t>ماسورة 32 مم كاسل</t>
        </is>
      </c>
      <c r="D924" s="67" t="inlineStr">
        <is>
          <t>متر</t>
        </is>
      </c>
      <c r="E924" s="68" t="n">
        <v>0</v>
      </c>
      <c r="F924" s="69">
        <f>SUMIFS(الاضافة!$G$7:$G$60000,الاضافة!$H$7:$H$60000,"*اضاف*",الاضافة!$E$7:$E$60000,'أرصدة المخزن'!C924)</f>
        <v/>
      </c>
      <c r="G924" s="69">
        <f>SUMIFS(الصرف!$H$7:$H$60000,الصرف!$F$7:$F$60000,'أرصدة المخزن'!C924)</f>
        <v/>
      </c>
      <c r="H924" s="70">
        <f>E924+F924-G924</f>
        <v/>
      </c>
      <c r="I924" s="9" t="n"/>
      <c r="J924" s="9" t="n"/>
    </row>
    <row r="925" hidden="1" ht="24.6" customFormat="1" customHeight="1" s="140">
      <c r="A925" s="65" t="n">
        <v>10020225</v>
      </c>
      <c r="B925" s="66" t="inlineStr">
        <is>
          <t>أدوات سباكة</t>
        </is>
      </c>
      <c r="C925" s="67" t="inlineStr">
        <is>
          <t>ماسورة 6 بوصة كاسل</t>
        </is>
      </c>
      <c r="D925" s="67" t="inlineStr">
        <is>
          <t>متر</t>
        </is>
      </c>
      <c r="E925" s="71" t="n">
        <v>0</v>
      </c>
      <c r="F925" s="69">
        <f>SUMIFS(الاضافة!$G$7:$G$60000,الاضافة!$H$7:$H$60000,"*اضاف*",الاضافة!$E$7:$E$60000,'أرصدة المخزن'!C925)</f>
        <v/>
      </c>
      <c r="G925" s="69">
        <f>SUMIFS(الصرف!$H$7:$H$60000,الصرف!$F$7:$F$60000,'أرصدة المخزن'!C925)</f>
        <v/>
      </c>
      <c r="H925" s="70">
        <f>E925+F925-G925</f>
        <v/>
      </c>
      <c r="I925" s="11" t="n"/>
      <c r="J925" s="11" t="n"/>
    </row>
    <row r="926" hidden="1" ht="24.6" customFormat="1" customHeight="1" s="140">
      <c r="A926" s="65" t="n">
        <v>10020226</v>
      </c>
      <c r="B926" s="66" t="inlineStr">
        <is>
          <t>أدوات سباكة</t>
        </is>
      </c>
      <c r="C926" s="67" t="inlineStr">
        <is>
          <t>جوان جلد 3 بوصة مخرم</t>
        </is>
      </c>
      <c r="D926" s="67" t="inlineStr">
        <is>
          <t>عدد</t>
        </is>
      </c>
      <c r="E926" s="68" t="n">
        <v>23</v>
      </c>
      <c r="F926" s="69">
        <f>SUMIFS(الاضافة!$G$7:$G$60000,الاضافة!$H$7:$H$60000,"*اضاف*",الاضافة!$E$7:$E$60000,'أرصدة المخزن'!C926)</f>
        <v/>
      </c>
      <c r="G926" s="69">
        <f>SUMIFS(الصرف!$H$7:$H$60000,الصرف!$F$7:$F$60000,'أرصدة المخزن'!C926)</f>
        <v/>
      </c>
      <c r="H926" s="70">
        <f>E926+F926-G926</f>
        <v/>
      </c>
      <c r="I926" s="9" t="n"/>
      <c r="J926" s="9" t="n"/>
    </row>
    <row r="927" hidden="1" ht="24.6" customFormat="1" customHeight="1" s="140">
      <c r="A927" s="65" t="n">
        <v>10020227</v>
      </c>
      <c r="B927" s="66" t="inlineStr">
        <is>
          <t>أدوات سباكة</t>
        </is>
      </c>
      <c r="C927" s="67" t="inlineStr">
        <is>
          <t>ماسورة 110 مم كاسل</t>
        </is>
      </c>
      <c r="D927" s="67" t="inlineStr">
        <is>
          <t>متر</t>
        </is>
      </c>
      <c r="E927" s="68" t="n">
        <v>6.5</v>
      </c>
      <c r="F927" s="69">
        <f>SUMIFS(الاضافة!$G$7:$G$60000,الاضافة!$H$7:$H$60000,"*اضاف*",الاضافة!$E$7:$E$60000,'أرصدة المخزن'!C927)</f>
        <v/>
      </c>
      <c r="G927" s="69">
        <f>SUMIFS(الصرف!$H$7:$H$60000,الصرف!$F$7:$F$60000,'أرصدة المخزن'!C927)</f>
        <v/>
      </c>
      <c r="H927" s="70">
        <f>E927+F927-G927</f>
        <v/>
      </c>
      <c r="I927" s="9" t="n"/>
      <c r="J927" s="9" t="n"/>
    </row>
    <row r="928" hidden="1" ht="24.6" customFormat="1" customHeight="1" s="140">
      <c r="A928" s="65" t="n">
        <v>10020228</v>
      </c>
      <c r="B928" s="66" t="inlineStr">
        <is>
          <t>أدوات سباكة</t>
        </is>
      </c>
      <c r="C928" s="67" t="inlineStr">
        <is>
          <t>جوان جلد 4 بوصة مخرم</t>
        </is>
      </c>
      <c r="D928" s="67" t="inlineStr">
        <is>
          <t>عدد</t>
        </is>
      </c>
      <c r="E928" s="68" t="n">
        <v>0</v>
      </c>
      <c r="F928" s="69">
        <f>SUMIFS(الاضافة!$G$7:$G$60000,الاضافة!$H$7:$H$60000,"*اضاف*",الاضافة!$E$7:$E$60000,'أرصدة المخزن'!C928)</f>
        <v/>
      </c>
      <c r="G928" s="69">
        <f>SUMIFS(الصرف!$H$7:$H$60000,الصرف!$F$7:$F$60000,'أرصدة المخزن'!C928)</f>
        <v/>
      </c>
      <c r="H928" s="70">
        <f>E928+F928-G928</f>
        <v/>
      </c>
      <c r="I928" s="9" t="n"/>
      <c r="J928" s="9" t="n"/>
    </row>
    <row r="929" hidden="1" ht="24.6" customFormat="1" customHeight="1" s="140">
      <c r="A929" s="65" t="n">
        <v>10020229</v>
      </c>
      <c r="B929" s="66" t="inlineStr">
        <is>
          <t>أدوات سباكة</t>
        </is>
      </c>
      <c r="C929" s="67" t="inlineStr">
        <is>
          <t>غطاء غرفة صرف</t>
        </is>
      </c>
      <c r="D929" s="67" t="inlineStr">
        <is>
          <t>عدد</t>
        </is>
      </c>
      <c r="E929" s="68" t="n">
        <v>12</v>
      </c>
      <c r="F929" s="69">
        <f>SUMIFS(الاضافة!$G$7:$G$60000,الاضافة!$H$7:$H$60000,"*اضاف*",الاضافة!$E$7:$E$60000,'أرصدة المخزن'!C929)</f>
        <v/>
      </c>
      <c r="G929" s="69">
        <f>SUMIFS(الصرف!$H$7:$H$60000,الصرف!$F$7:$F$60000,'أرصدة المخزن'!C929)</f>
        <v/>
      </c>
      <c r="H929" s="70">
        <f>E929+F929-G929</f>
        <v/>
      </c>
      <c r="I929" s="9" t="n"/>
      <c r="J929" s="9" t="n"/>
    </row>
    <row r="930" hidden="1" ht="24.6" customFormat="1" customHeight="1" s="140">
      <c r="A930" s="65" t="n">
        <v>10020230</v>
      </c>
      <c r="B930" s="66" t="inlineStr">
        <is>
          <t>أدوات سباكة</t>
        </is>
      </c>
      <c r="C930" s="67" t="inlineStr">
        <is>
          <t>ماسورة بوصة مجمعة</t>
        </is>
      </c>
      <c r="D930" s="67" t="inlineStr">
        <is>
          <t>عدد</t>
        </is>
      </c>
      <c r="E930" s="68" t="n">
        <v>0</v>
      </c>
      <c r="F930" s="69">
        <f>SUMIFS(الاضافة!$G$7:$G$60000,الاضافة!$H$7:$H$60000,"*اضاف*",الاضافة!$E$7:$E$60000,'أرصدة المخزن'!C930)</f>
        <v/>
      </c>
      <c r="G930" s="69">
        <f>SUMIFS(الصرف!$H$7:$H$60000,الصرف!$F$7:$F$60000,'أرصدة المخزن'!C930)</f>
        <v/>
      </c>
      <c r="H930" s="70">
        <f>E930+F930-G930</f>
        <v/>
      </c>
      <c r="I930" s="9" t="n"/>
      <c r="J930" s="9" t="n"/>
    </row>
    <row r="931" hidden="1" ht="24.6" customFormat="1" customHeight="1" s="140">
      <c r="A931" s="65" t="n">
        <v>10020231</v>
      </c>
      <c r="B931" s="66" t="inlineStr">
        <is>
          <t>أدوات سباكة</t>
        </is>
      </c>
      <c r="C931" s="67" t="inlineStr">
        <is>
          <t>جوان 10 بوصة مخرم</t>
        </is>
      </c>
      <c r="D931" s="67" t="inlineStr">
        <is>
          <t>عدد</t>
        </is>
      </c>
      <c r="E931" s="68" t="n">
        <v>0</v>
      </c>
      <c r="F931" s="69">
        <f>SUMIFS(الاضافة!$G$7:$G$60000,الاضافة!$H$7:$H$60000,"*اضاف*",الاضافة!$E$7:$E$60000,'أرصدة المخزن'!C931)</f>
        <v/>
      </c>
      <c r="G931" s="69">
        <f>SUMIFS(الصرف!$H$7:$H$60000,الصرف!$F$7:$F$60000,'أرصدة المخزن'!C931)</f>
        <v/>
      </c>
      <c r="H931" s="70">
        <f>E931+F931-G931</f>
        <v/>
      </c>
      <c r="I931" s="9" t="n"/>
      <c r="J931" s="9" t="n"/>
    </row>
    <row r="932" hidden="1" ht="24.6" customFormat="1" customHeight="1" s="140">
      <c r="A932" s="65" t="n">
        <v>10020232</v>
      </c>
      <c r="B932" s="66" t="inlineStr">
        <is>
          <t>أدوات سباكة</t>
        </is>
      </c>
      <c r="C932" s="67" t="inlineStr">
        <is>
          <t>علاية صرف</t>
        </is>
      </c>
      <c r="D932" s="67" t="inlineStr">
        <is>
          <t>عدد</t>
        </is>
      </c>
      <c r="E932" s="68" t="n">
        <v>0</v>
      </c>
      <c r="F932" s="69">
        <f>SUMIFS(الاضافة!$G$7:$G$60000,الاضافة!$H$7:$H$60000,"*اضاف*",الاضافة!$E$7:$E$60000,'أرصدة المخزن'!C932)</f>
        <v/>
      </c>
      <c r="G932" s="69">
        <f>SUMIFS(الصرف!$H$7:$H$60000,الصرف!$F$7:$F$60000,'أرصدة المخزن'!C932)</f>
        <v/>
      </c>
      <c r="H932" s="70">
        <f>E932+F932-G932</f>
        <v/>
      </c>
      <c r="I932" s="9" t="n"/>
      <c r="J932" s="9" t="n"/>
    </row>
    <row r="933" hidden="1" ht="24.6" customFormat="1" customHeight="1" s="140">
      <c r="A933" s="65" t="n">
        <v>10020233</v>
      </c>
      <c r="B933" s="66" t="inlineStr">
        <is>
          <t>أدوات سباكة</t>
        </is>
      </c>
      <c r="C933" s="67" t="inlineStr">
        <is>
          <t>ماسورة 75 مم كاسل</t>
        </is>
      </c>
      <c r="D933" s="67" t="inlineStr">
        <is>
          <t>متر</t>
        </is>
      </c>
      <c r="E933" s="68" t="n">
        <v>4</v>
      </c>
      <c r="F933" s="69">
        <f>SUMIFS(الاضافة!$G$7:$G$60000,الاضافة!$H$7:$H$60000,"*اضاف*",الاضافة!$E$7:$E$60000,'أرصدة المخزن'!C933)</f>
        <v/>
      </c>
      <c r="G933" s="69">
        <f>SUMIFS(الصرف!$H$7:$H$60000,الصرف!$F$7:$F$60000,'أرصدة المخزن'!C933)</f>
        <v/>
      </c>
      <c r="H933" s="70">
        <f>E933+F933-G933</f>
        <v/>
      </c>
      <c r="I933" s="9" t="n"/>
      <c r="J933" s="9" t="n"/>
    </row>
    <row r="934" hidden="1" ht="24.6" customFormat="1" customHeight="1" s="140">
      <c r="A934" s="65" t="n">
        <v>10020234</v>
      </c>
      <c r="B934" s="66" t="inlineStr">
        <is>
          <t>أدوات سباكة</t>
        </is>
      </c>
      <c r="C934" s="67" t="inlineStr">
        <is>
          <t>سافون 1.5 بوصة إيطالي</t>
        </is>
      </c>
      <c r="D934" s="67" t="inlineStr">
        <is>
          <t>عدد</t>
        </is>
      </c>
      <c r="E934" s="68" t="n">
        <v>0</v>
      </c>
      <c r="F934" s="69">
        <f>SUMIFS(الاضافة!$G$7:$G$60000,الاضافة!$H$7:$H$60000,"*اضاف*",الاضافة!$E$7:$E$60000,'أرصدة المخزن'!C934)</f>
        <v/>
      </c>
      <c r="G934" s="69">
        <f>SUMIFS(الصرف!$H$7:$H$60000,الصرف!$F$7:$F$60000,'أرصدة المخزن'!C934)</f>
        <v/>
      </c>
      <c r="H934" s="70">
        <f>E934+F934-G934</f>
        <v/>
      </c>
      <c r="I934" s="9" t="n"/>
      <c r="J934" s="9" t="n"/>
    </row>
    <row r="935" hidden="1" ht="24.6" customFormat="1" customHeight="1" s="140">
      <c r="A935" s="65" t="n">
        <v>10020235</v>
      </c>
      <c r="B935" s="66" t="inlineStr">
        <is>
          <t>أدوات سباكة</t>
        </is>
      </c>
      <c r="C935" s="67" t="inlineStr">
        <is>
          <t>جوان جلد 6 بوصة مخرم</t>
        </is>
      </c>
      <c r="D935" s="67" t="inlineStr">
        <is>
          <t>عدد</t>
        </is>
      </c>
      <c r="E935" s="68" t="n">
        <v>15</v>
      </c>
      <c r="F935" s="69">
        <f>SUMIFS(الاضافة!$G$7:$G$60000,الاضافة!$H$7:$H$60000,"*اضاف*",الاضافة!$E$7:$E$60000,'أرصدة المخزن'!C935)</f>
        <v/>
      </c>
      <c r="G935" s="69">
        <f>SUMIFS(الصرف!$H$7:$H$60000,الصرف!$F$7:$F$60000,'أرصدة المخزن'!C935)</f>
        <v/>
      </c>
      <c r="H935" s="70">
        <f>E935+F935-G935</f>
        <v/>
      </c>
      <c r="I935" s="9" t="n"/>
      <c r="J935" s="9" t="n"/>
    </row>
    <row r="936" hidden="1" ht="24.6" customFormat="1" customHeight="1" s="140">
      <c r="A936" s="65" t="n">
        <v>10020236</v>
      </c>
      <c r="B936" s="66" t="inlineStr">
        <is>
          <t>أدوات سباكة</t>
        </is>
      </c>
      <c r="C936" s="67" t="inlineStr">
        <is>
          <t>جوان مخرم 12 بوصة</t>
        </is>
      </c>
      <c r="D936" s="67" t="inlineStr">
        <is>
          <t>عدد</t>
        </is>
      </c>
      <c r="E936" s="68" t="n">
        <v>0</v>
      </c>
      <c r="F936" s="69">
        <f>SUMIFS(الاضافة!$G$7:$G$60000,الاضافة!$H$7:$H$60000,"*اضاف*",الاضافة!$E$7:$E$60000,'أرصدة المخزن'!C936)</f>
        <v/>
      </c>
      <c r="G936" s="69">
        <f>SUMIFS(الصرف!$H$7:$H$60000,الصرف!$F$7:$F$60000,'أرصدة المخزن'!C936)</f>
        <v/>
      </c>
      <c r="H936" s="70">
        <f>E936+F936-G936</f>
        <v/>
      </c>
      <c r="I936" s="9" t="n"/>
      <c r="J936" s="9" t="n"/>
    </row>
    <row r="937" hidden="1" ht="24.6" customFormat="1" customHeight="1" s="140">
      <c r="A937" s="65" t="n">
        <v>10020237</v>
      </c>
      <c r="B937" s="66" t="inlineStr">
        <is>
          <t>أدوات سباكة</t>
        </is>
      </c>
      <c r="C937" s="67" t="inlineStr">
        <is>
          <t>بردة 4 بوصة زهر</t>
        </is>
      </c>
      <c r="D937" s="67" t="inlineStr">
        <is>
          <t>عدد</t>
        </is>
      </c>
      <c r="E937" s="68" t="n">
        <v>4</v>
      </c>
      <c r="F937" s="69">
        <f>SUMIFS(الاضافة!$G$7:$G$60000,الاضافة!$H$7:$H$60000,"*اضاف*",الاضافة!$E$7:$E$60000,'أرصدة المخزن'!C937)</f>
        <v/>
      </c>
      <c r="G937" s="69">
        <f>SUMIFS(الصرف!$H$7:$H$60000,الصرف!$F$7:$F$60000,'أرصدة المخزن'!C937)</f>
        <v/>
      </c>
      <c r="H937" s="70">
        <f>E937+F937-G937</f>
        <v/>
      </c>
      <c r="I937" s="9" t="n"/>
      <c r="J937" s="9" t="n"/>
    </row>
    <row r="938" hidden="1" ht="24.6" customFormat="1" customHeight="1" s="140">
      <c r="A938" s="65" t="n">
        <v>10020238</v>
      </c>
      <c r="B938" s="66" t="inlineStr">
        <is>
          <t>أدوات سباكة</t>
        </is>
      </c>
      <c r="C938" s="67" t="inlineStr">
        <is>
          <t>سافون 2 بوصة إيطالي</t>
        </is>
      </c>
      <c r="D938" s="67" t="inlineStr">
        <is>
          <t>عدد</t>
        </is>
      </c>
      <c r="E938" s="68" t="n">
        <v>0</v>
      </c>
      <c r="F938" s="69">
        <f>SUMIFS(الاضافة!$G$7:$G$60000,الاضافة!$H$7:$H$60000,"*اضاف*",الاضافة!$E$7:$E$60000,'أرصدة المخزن'!C938)</f>
        <v/>
      </c>
      <c r="G938" s="69">
        <f>SUMIFS(الصرف!$H$7:$H$60000,الصرف!$F$7:$F$60000,'أرصدة المخزن'!C938)</f>
        <v/>
      </c>
      <c r="H938" s="70">
        <f>E938+F938-G938</f>
        <v/>
      </c>
      <c r="I938" s="9" t="n"/>
      <c r="J938" s="9" t="n"/>
    </row>
    <row r="939" hidden="1" ht="24.6" customFormat="1" customHeight="1" s="140">
      <c r="A939" s="65" t="n">
        <v>10020239</v>
      </c>
      <c r="B939" s="66" t="inlineStr">
        <is>
          <t>أدوات سباكة</t>
        </is>
      </c>
      <c r="C939" s="67" t="inlineStr">
        <is>
          <t>عداد بار</t>
        </is>
      </c>
      <c r="D939" s="67" t="inlineStr">
        <is>
          <t>عدد</t>
        </is>
      </c>
      <c r="E939" s="68" t="n">
        <v>1</v>
      </c>
      <c r="F939" s="69">
        <f>SUMIFS(الاضافة!$G$7:$G$60000,الاضافة!$H$7:$H$60000,"*اضاف*",الاضافة!$E$7:$E$60000,'أرصدة المخزن'!C939)</f>
        <v/>
      </c>
      <c r="G939" s="69">
        <f>SUMIFS(الصرف!$H$7:$H$60000,الصرف!$F$7:$F$60000,'أرصدة المخزن'!C939)</f>
        <v/>
      </c>
      <c r="H939" s="70">
        <f>E939+F939-G939</f>
        <v/>
      </c>
      <c r="I939" s="9" t="n"/>
      <c r="J939" s="9" t="n"/>
    </row>
    <row r="940" hidden="1" ht="24.6" customFormat="1" customHeight="1" s="140">
      <c r="A940" s="65" t="n">
        <v>10020240</v>
      </c>
      <c r="B940" s="66" t="inlineStr">
        <is>
          <t>أدوات سباكة</t>
        </is>
      </c>
      <c r="C940" s="67" t="inlineStr">
        <is>
          <t>مسلوب 110/75 مم كاسل</t>
        </is>
      </c>
      <c r="D940" s="67" t="inlineStr">
        <is>
          <t>عدد</t>
        </is>
      </c>
      <c r="E940" s="68" t="n">
        <v>0</v>
      </c>
      <c r="F940" s="69">
        <f>SUMIFS(الاضافة!$G$7:$G$60000,الاضافة!$H$7:$H$60000,"*اضاف*",الاضافة!$E$7:$E$60000,'أرصدة المخزن'!C940)</f>
        <v/>
      </c>
      <c r="G940" s="69">
        <f>SUMIFS(الصرف!$H$7:$H$60000,الصرف!$F$7:$F$60000,'أرصدة المخزن'!C940)</f>
        <v/>
      </c>
      <c r="H940" s="70">
        <f>E940+F940-G940</f>
        <v/>
      </c>
      <c r="I940" s="9" t="n"/>
      <c r="J940" s="9" t="n"/>
    </row>
    <row r="941" hidden="1" ht="24.6" customFormat="1" customHeight="1" s="140">
      <c r="A941" s="65" t="n">
        <v>10020241</v>
      </c>
      <c r="B941" s="66" t="inlineStr">
        <is>
          <t>أدوات سباكة</t>
        </is>
      </c>
      <c r="C941" s="67" t="inlineStr">
        <is>
          <t>تي 110 مم كاسل</t>
        </is>
      </c>
      <c r="D941" s="67" t="inlineStr">
        <is>
          <t>عدد</t>
        </is>
      </c>
      <c r="E941" s="68" t="n">
        <v>0</v>
      </c>
      <c r="F941" s="69">
        <f>SUMIFS(الاضافة!$G$7:$G$60000,الاضافة!$H$7:$H$60000,"*اضاف*",الاضافة!$E$7:$E$60000,'أرصدة المخزن'!C941)</f>
        <v/>
      </c>
      <c r="G941" s="69">
        <f>SUMIFS(الصرف!$H$7:$H$60000,الصرف!$F$7:$F$60000,'أرصدة المخزن'!C941)</f>
        <v/>
      </c>
      <c r="H941" s="70">
        <f>E941+F941-G941</f>
        <v/>
      </c>
      <c r="I941" s="9" t="n"/>
      <c r="J941" s="9" t="n"/>
    </row>
    <row r="942" hidden="1" ht="24.6" customFormat="1" customHeight="1" s="140">
      <c r="A942" s="65" t="n">
        <v>10020242</v>
      </c>
      <c r="B942" s="66" t="inlineStr">
        <is>
          <t>أدوات سباكة</t>
        </is>
      </c>
      <c r="C942" s="67" t="inlineStr">
        <is>
          <t>ماسورة 50 مم كاسل</t>
        </is>
      </c>
      <c r="D942" s="67" t="inlineStr">
        <is>
          <t>متر</t>
        </is>
      </c>
      <c r="E942" s="68" t="n">
        <v>0</v>
      </c>
      <c r="F942" s="69">
        <f>SUMIFS(الاضافة!$G$7:$G$60000,الاضافة!$H$7:$H$60000,"*اضاف*",الاضافة!$E$7:$E$60000,'أرصدة المخزن'!C942)</f>
        <v/>
      </c>
      <c r="G942" s="69">
        <f>SUMIFS(الصرف!$H$7:$H$60000,الصرف!$F$7:$F$60000,'أرصدة المخزن'!C942)</f>
        <v/>
      </c>
      <c r="H942" s="70">
        <f>E942+F942-G942</f>
        <v/>
      </c>
      <c r="I942" s="9" t="n"/>
      <c r="J942" s="9" t="n"/>
    </row>
    <row r="943" hidden="1" ht="24.6" customFormat="1" customHeight="1" s="140">
      <c r="A943" s="65" t="n">
        <v>10020243</v>
      </c>
      <c r="B943" s="66" t="inlineStr">
        <is>
          <t>أدوات سباكة</t>
        </is>
      </c>
      <c r="C943" s="67" t="inlineStr">
        <is>
          <t>جلتراب 30*30</t>
        </is>
      </c>
      <c r="D943" s="67" t="inlineStr">
        <is>
          <t>عدد</t>
        </is>
      </c>
      <c r="E943" s="68" t="n">
        <v>0</v>
      </c>
      <c r="F943" s="69">
        <f>SUMIFS(الاضافة!$G$7:$G$60000,الاضافة!$H$7:$H$60000,"*اضاف*",الاضافة!$E$7:$E$60000,'أرصدة المخزن'!C943)</f>
        <v/>
      </c>
      <c r="G943" s="69">
        <f>SUMIFS(الصرف!$H$7:$H$60000,الصرف!$F$7:$F$60000,'أرصدة المخزن'!C943)</f>
        <v/>
      </c>
      <c r="H943" s="70">
        <f>E943+F943-G943</f>
        <v/>
      </c>
      <c r="I943" s="9" t="n"/>
      <c r="J943" s="9" t="n"/>
    </row>
    <row r="944" hidden="1" ht="24.6" customFormat="1" customHeight="1" s="140">
      <c r="A944" s="65" t="n">
        <v>10020244</v>
      </c>
      <c r="B944" s="66" t="inlineStr">
        <is>
          <t>أدوات سباكة</t>
        </is>
      </c>
      <c r="C944" s="67" t="inlineStr">
        <is>
          <t>تي 6/4 بوصة كاسل</t>
        </is>
      </c>
      <c r="D944" s="67" t="inlineStr">
        <is>
          <t>عدد</t>
        </is>
      </c>
      <c r="E944" s="68" t="n">
        <v>0</v>
      </c>
      <c r="F944" s="69">
        <f>SUMIFS(الاضافة!$G$7:$G$60000,الاضافة!$H$7:$H$60000,"*اضاف*",الاضافة!$E$7:$E$60000,'أرصدة المخزن'!C944)</f>
        <v/>
      </c>
      <c r="G944" s="69">
        <f>SUMIFS(الصرف!$H$7:$H$60000,الصرف!$F$7:$F$60000,'أرصدة المخزن'!C944)</f>
        <v/>
      </c>
      <c r="H944" s="70">
        <f>E944+F944-G944</f>
        <v/>
      </c>
      <c r="I944" s="9" t="n"/>
      <c r="J944" s="9" t="n"/>
    </row>
    <row r="945" hidden="1" ht="24.6" customFormat="1" customHeight="1" s="140">
      <c r="A945" s="65" t="n">
        <v>10020245</v>
      </c>
      <c r="B945" s="66" t="inlineStr">
        <is>
          <t>أدوات سباكة</t>
        </is>
      </c>
      <c r="C945" s="67" t="inlineStr">
        <is>
          <t>مكنة كومبليشن دورفيت</t>
        </is>
      </c>
      <c r="D945" s="67" t="inlineStr">
        <is>
          <t>عدد</t>
        </is>
      </c>
      <c r="E945" s="68" t="n">
        <v>0</v>
      </c>
      <c r="F945" s="69">
        <f>SUMIFS(الاضافة!$G$7:$G$60000,الاضافة!$H$7:$H$60000,"*اضاف*",الاضافة!$E$7:$E$60000,'أرصدة المخزن'!C945)</f>
        <v/>
      </c>
      <c r="G945" s="69">
        <f>SUMIFS(الصرف!$H$7:$H$60000,الصرف!$F$7:$F$60000,'أرصدة المخزن'!C945)</f>
        <v/>
      </c>
      <c r="H945" s="70">
        <f>E945+F945-G945</f>
        <v/>
      </c>
      <c r="I945" s="9" t="n"/>
      <c r="J945" s="9" t="n"/>
    </row>
    <row r="946" hidden="1" ht="24.6" customFormat="1" customHeight="1" s="140">
      <c r="A946" s="65" t="n">
        <v>10020246</v>
      </c>
      <c r="B946" s="66" t="inlineStr">
        <is>
          <t>أدوات سباكة</t>
        </is>
      </c>
      <c r="C946" s="67" t="inlineStr">
        <is>
          <t>غرفة صرف جاهزة</t>
        </is>
      </c>
      <c r="D946" s="67" t="inlineStr">
        <is>
          <t>عدد</t>
        </is>
      </c>
      <c r="E946" s="68" t="n">
        <v>0</v>
      </c>
      <c r="F946" s="69">
        <f>SUMIFS(الاضافة!$G$7:$G$60000,الاضافة!$H$7:$H$60000,"*اضاف*",الاضافة!$E$7:$E$60000,'أرصدة المخزن'!C946)</f>
        <v/>
      </c>
      <c r="G946" s="69">
        <f>SUMIFS(الصرف!$H$7:$H$60000,الصرف!$F$7:$F$60000,'أرصدة المخزن'!C946)</f>
        <v/>
      </c>
      <c r="H946" s="70">
        <f>E946+F946-G946</f>
        <v/>
      </c>
      <c r="I946" s="9" t="n"/>
      <c r="J946" s="9" t="n"/>
    </row>
    <row r="947" hidden="1" ht="24.6" customFormat="1" customHeight="1" s="140">
      <c r="A947" s="65" t="n">
        <v>10020247</v>
      </c>
      <c r="B947" s="66" t="inlineStr">
        <is>
          <t>أدوات سباكة</t>
        </is>
      </c>
      <c r="C947" s="67" t="inlineStr">
        <is>
          <t>أفيز معدن 1 بوصة بالكاوتش والفيشر</t>
        </is>
      </c>
      <c r="D947" s="67" t="inlineStr">
        <is>
          <t>عدد</t>
        </is>
      </c>
      <c r="E947" s="68" t="n">
        <v>10</v>
      </c>
      <c r="F947" s="69">
        <f>SUMIFS(الاضافة!$G$7:$G$60000,الاضافة!$H$7:$H$60000,"*اضاف*",الاضافة!$E$7:$E$60000,'أرصدة المخزن'!C947)</f>
        <v/>
      </c>
      <c r="G947" s="69">
        <f>SUMIFS(الصرف!$H$7:$H$60000,الصرف!$F$7:$F$60000,'أرصدة المخزن'!C947)</f>
        <v/>
      </c>
      <c r="H947" s="70">
        <f>E947+F947-G947</f>
        <v/>
      </c>
      <c r="I947" s="9" t="n"/>
      <c r="J947" s="9" t="n"/>
    </row>
    <row r="948" hidden="1" ht="24.6" customFormat="1" customHeight="1" s="140">
      <c r="A948" s="65" t="n">
        <v>10020248</v>
      </c>
      <c r="B948" s="66" t="inlineStr">
        <is>
          <t>أدوات سباكة</t>
        </is>
      </c>
      <c r="C948" s="67" t="inlineStr">
        <is>
          <t>لاجارد زهر</t>
        </is>
      </c>
      <c r="D948" s="67" t="inlineStr">
        <is>
          <t>عدد</t>
        </is>
      </c>
      <c r="E948" s="68" t="n">
        <v>5</v>
      </c>
      <c r="F948" s="69">
        <f>SUMIFS(الاضافة!$G$7:$G$60000,الاضافة!$H$7:$H$60000,"*اضاف*",الاضافة!$E$7:$E$60000,'أرصدة المخزن'!C948)</f>
        <v/>
      </c>
      <c r="G948" s="69">
        <f>SUMIFS(الصرف!$H$7:$H$60000,الصرف!$F$7:$F$60000,'أرصدة المخزن'!C948)</f>
        <v/>
      </c>
      <c r="H948" s="70">
        <f>E948+F948-G948</f>
        <v/>
      </c>
      <c r="I948" s="9" t="n"/>
      <c r="J948" s="9" t="n"/>
    </row>
    <row r="949" hidden="1" ht="24.6" customFormat="1" customHeight="1" s="140">
      <c r="A949" s="65" t="n">
        <v>10020249</v>
      </c>
      <c r="B949" s="66" t="inlineStr">
        <is>
          <t>أدوات سباكة</t>
        </is>
      </c>
      <c r="C949" s="67" t="inlineStr">
        <is>
          <t>عداد مياه 4 بوصة</t>
        </is>
      </c>
      <c r="D949" s="67" t="inlineStr">
        <is>
          <t>عدد</t>
        </is>
      </c>
      <c r="E949" s="68" t="n">
        <v>0</v>
      </c>
      <c r="F949" s="69">
        <f>SUMIFS(الاضافة!$G$7:$G$60000,الاضافة!$H$7:$H$60000,"*اضاف*",الاضافة!$E$7:$E$60000,'أرصدة المخزن'!C949)</f>
        <v/>
      </c>
      <c r="G949" s="69">
        <f>SUMIFS(الصرف!$H$7:$H$60000,الصرف!$F$7:$F$60000,'أرصدة المخزن'!C949)</f>
        <v/>
      </c>
      <c r="H949" s="70">
        <f>E949+F949-G949</f>
        <v/>
      </c>
      <c r="I949" s="9" t="n"/>
      <c r="J949" s="9" t="n"/>
    </row>
    <row r="950" hidden="1" ht="24.6" customFormat="1" customHeight="1" s="140">
      <c r="A950" s="65" t="n">
        <v>10020250</v>
      </c>
      <c r="B950" s="66" t="inlineStr">
        <is>
          <t>أدوات سباكة</t>
        </is>
      </c>
      <c r="C950" s="67" t="inlineStr">
        <is>
          <t>مسلوب 110/50 مم كاسل</t>
        </is>
      </c>
      <c r="D950" s="67" t="inlineStr">
        <is>
          <t>عدد</t>
        </is>
      </c>
      <c r="E950" s="68" t="n">
        <v>0</v>
      </c>
      <c r="F950" s="69">
        <f>SUMIFS(الاضافة!$G$7:$G$60000,الاضافة!$H$7:$H$60000,"*اضاف*",الاضافة!$E$7:$E$60000,'أرصدة المخزن'!C950)</f>
        <v/>
      </c>
      <c r="G950" s="69">
        <f>SUMIFS(الصرف!$H$7:$H$60000,الصرف!$F$7:$F$60000,'أرصدة المخزن'!C950)</f>
        <v/>
      </c>
      <c r="H950" s="70">
        <f>E950+F950-G950</f>
        <v/>
      </c>
      <c r="I950" s="9" t="n"/>
      <c r="J950" s="9" t="n"/>
    </row>
    <row r="951" hidden="1" ht="24.6" customFormat="1" customHeight="1" s="140">
      <c r="A951" s="65" t="n">
        <v>10020251</v>
      </c>
      <c r="B951" s="66" t="inlineStr">
        <is>
          <t>أدوات سباكة</t>
        </is>
      </c>
      <c r="C951" s="67" t="inlineStr">
        <is>
          <t>هواية 50 مم كاسل</t>
        </is>
      </c>
      <c r="D951" s="67" t="inlineStr">
        <is>
          <t>عدد</t>
        </is>
      </c>
      <c r="E951" s="68" t="n">
        <v>0</v>
      </c>
      <c r="F951" s="69">
        <f>SUMIFS(الاضافة!$G$7:$G$60000,الاضافة!$H$7:$H$60000,"*اضاف*",الاضافة!$E$7:$E$60000,'أرصدة المخزن'!C951)</f>
        <v/>
      </c>
      <c r="G951" s="69">
        <f>SUMIFS(الصرف!$H$7:$H$60000,الصرف!$F$7:$F$60000,'أرصدة المخزن'!C951)</f>
        <v/>
      </c>
      <c r="H951" s="70">
        <f>E951+F951-G951</f>
        <v/>
      </c>
      <c r="I951" s="9" t="n"/>
      <c r="J951" s="9" t="n"/>
    </row>
    <row r="952" hidden="1" ht="24.6" customFormat="1" customHeight="1" s="140">
      <c r="A952" s="65" t="n">
        <v>10020252</v>
      </c>
      <c r="B952" s="66" t="inlineStr">
        <is>
          <t>أدوات سباكة</t>
        </is>
      </c>
      <c r="C952" s="67" t="inlineStr">
        <is>
          <t>تي 110/75 مم كاسل</t>
        </is>
      </c>
      <c r="D952" s="67" t="inlineStr">
        <is>
          <t>عدد</t>
        </is>
      </c>
      <c r="E952" s="68" t="n">
        <v>0</v>
      </c>
      <c r="F952" s="69">
        <f>SUMIFS(الاضافة!$G$7:$G$60000,الاضافة!$H$7:$H$60000,"*اضاف*",الاضافة!$E$7:$E$60000,'أرصدة المخزن'!C952)</f>
        <v/>
      </c>
      <c r="G952" s="69">
        <f>SUMIFS(الصرف!$H$7:$H$60000,الصرف!$F$7:$F$60000,'أرصدة المخزن'!C952)</f>
        <v/>
      </c>
      <c r="H952" s="70">
        <f>E952+F952-G952</f>
        <v/>
      </c>
      <c r="I952" s="9" t="n"/>
      <c r="J952" s="9" t="n"/>
    </row>
    <row r="953" hidden="1" ht="24.6" customFormat="1" customHeight="1" s="140">
      <c r="A953" s="65" t="n">
        <v>10020253</v>
      </c>
      <c r="B953" s="66" t="inlineStr">
        <is>
          <t>أدوات سباكة</t>
        </is>
      </c>
      <c r="C953" s="67" t="inlineStr">
        <is>
          <t>مصفة 3 بوصة</t>
        </is>
      </c>
      <c r="D953" s="67" t="inlineStr">
        <is>
          <t>عدد</t>
        </is>
      </c>
      <c r="E953" s="68" t="n">
        <v>0</v>
      </c>
      <c r="F953" s="69">
        <f>SUMIFS(الاضافة!$G$7:$G$60000,الاضافة!$H$7:$H$60000,"*اضاف*",الاضافة!$E$7:$E$60000,'أرصدة المخزن'!C953)</f>
        <v/>
      </c>
      <c r="G953" s="69">
        <f>SUMIFS(الصرف!$H$7:$H$60000,الصرف!$F$7:$F$60000,'أرصدة المخزن'!C953)</f>
        <v/>
      </c>
      <c r="H953" s="70">
        <f>E953+F953-G953</f>
        <v/>
      </c>
      <c r="I953" s="9" t="n"/>
      <c r="J953" s="9" t="n"/>
    </row>
    <row r="954" hidden="1" ht="24.6" customFormat="1" customHeight="1" s="140">
      <c r="A954" s="65" t="n">
        <v>10020254</v>
      </c>
      <c r="B954" s="66" t="inlineStr">
        <is>
          <t>أدوات سباكة</t>
        </is>
      </c>
      <c r="C954" s="67" t="inlineStr">
        <is>
          <t>عداد تركي 3 بوصة</t>
        </is>
      </c>
      <c r="D954" s="67" t="inlineStr">
        <is>
          <t>عدد</t>
        </is>
      </c>
      <c r="E954" s="68" t="n">
        <v>0</v>
      </c>
      <c r="F954" s="69">
        <f>SUMIFS(الاضافة!$G$7:$G$60000,الاضافة!$H$7:$H$60000,"*اضاف*",الاضافة!$E$7:$E$60000,'أرصدة المخزن'!C954)</f>
        <v/>
      </c>
      <c r="G954" s="69">
        <f>SUMIFS(الصرف!$H$7:$H$60000,الصرف!$F$7:$F$60000,'أرصدة المخزن'!C954)</f>
        <v/>
      </c>
      <c r="H954" s="70">
        <f>E954+F954-G954</f>
        <v/>
      </c>
      <c r="I954" s="9" t="n"/>
      <c r="J954" s="9" t="n"/>
    </row>
    <row r="955" hidden="1" ht="24.6" customFormat="1" customHeight="1" s="140">
      <c r="A955" s="65" t="n">
        <v>10020255</v>
      </c>
      <c r="B955" s="66" t="inlineStr">
        <is>
          <t>أدوات سباكة</t>
        </is>
      </c>
      <c r="C955" s="67" t="inlineStr">
        <is>
          <t>مسلوب حديد 50/32</t>
        </is>
      </c>
      <c r="D955" s="67" t="inlineStr">
        <is>
          <t>عدد</t>
        </is>
      </c>
      <c r="E955" s="68" t="n">
        <v>1</v>
      </c>
      <c r="F955" s="69">
        <f>SUMIFS(الاضافة!$G$7:$G$60000,الاضافة!$H$7:$H$60000,"*اضاف*",الاضافة!$E$7:$E$60000,'أرصدة المخزن'!C955)</f>
        <v/>
      </c>
      <c r="G955" s="69">
        <f>SUMIFS(الصرف!$H$7:$H$60000,الصرف!$F$7:$F$60000,'أرصدة المخزن'!C955)</f>
        <v/>
      </c>
      <c r="H955" s="70">
        <f>E955+F955-G955</f>
        <v/>
      </c>
      <c r="I955" s="9" t="n"/>
      <c r="J955" s="9" t="n"/>
    </row>
    <row r="956" hidden="1" ht="24.6" customFormat="1" customHeight="1" s="140">
      <c r="A956" s="65" t="n">
        <v>10020256</v>
      </c>
      <c r="B956" s="66" t="inlineStr">
        <is>
          <t>أدوات سباكة</t>
        </is>
      </c>
      <c r="C956" s="67" t="inlineStr">
        <is>
          <t>جوان جلد 1.5 عادي</t>
        </is>
      </c>
      <c r="D956" s="67" t="inlineStr">
        <is>
          <t>عدد</t>
        </is>
      </c>
      <c r="E956" s="68" t="n">
        <v>56</v>
      </c>
      <c r="F956" s="69">
        <f>SUMIFS(الاضافة!$G$7:$G$60000,الاضافة!$H$7:$H$60000,"*اضاف*",الاضافة!$E$7:$E$60000,'أرصدة المخزن'!C956)</f>
        <v/>
      </c>
      <c r="G956" s="69">
        <f>SUMIFS(الصرف!$H$7:$H$60000,الصرف!$F$7:$F$60000,'أرصدة المخزن'!C956)</f>
        <v/>
      </c>
      <c r="H956" s="70">
        <f>E956+F956-G956</f>
        <v/>
      </c>
      <c r="I956" s="9" t="n"/>
      <c r="J956" s="9" t="n"/>
    </row>
    <row r="957" hidden="1" ht="24.6" customFormat="1" customHeight="1" s="140">
      <c r="A957" s="65" t="n">
        <v>10020257</v>
      </c>
      <c r="B957" s="66" t="inlineStr">
        <is>
          <t>أدوات سباكة</t>
        </is>
      </c>
      <c r="C957" s="67" t="inlineStr">
        <is>
          <t>جوان جلد عادي 2 بوصة</t>
        </is>
      </c>
      <c r="D957" s="67" t="inlineStr">
        <is>
          <t>عدد</t>
        </is>
      </c>
      <c r="E957" s="68" t="n">
        <v>13</v>
      </c>
      <c r="F957" s="69">
        <f>SUMIFS(الاضافة!$G$7:$G$60000,الاضافة!$H$7:$H$60000,"*اضاف*",الاضافة!$E$7:$E$60000,'أرصدة المخزن'!C957)</f>
        <v/>
      </c>
      <c r="G957" s="69">
        <f>SUMIFS(الصرف!$H$7:$H$60000,الصرف!$F$7:$F$60000,'أرصدة المخزن'!C957)</f>
        <v/>
      </c>
      <c r="H957" s="70">
        <f>E957+F957-G957</f>
        <v/>
      </c>
      <c r="I957" s="9" t="n"/>
      <c r="J957" s="9" t="n"/>
    </row>
    <row r="958" hidden="1" ht="24.6" customFormat="1" customHeight="1" s="140">
      <c r="A958" s="65" t="n">
        <v>10020258</v>
      </c>
      <c r="B958" s="66" t="inlineStr">
        <is>
          <t>أدوات سباكة</t>
        </is>
      </c>
      <c r="C958" s="67" t="inlineStr">
        <is>
          <t>كولية - اولسين 4/2</t>
        </is>
      </c>
      <c r="D958" s="67" t="inlineStr">
        <is>
          <t>عدد</t>
        </is>
      </c>
      <c r="E958" s="68" t="n">
        <v>13</v>
      </c>
      <c r="F958" s="69">
        <f>SUMIFS(الاضافة!$G$7:$G$60000,الاضافة!$H$7:$H$60000,"*اضاف*",الاضافة!$E$7:$E$60000,'أرصدة المخزن'!C958)</f>
        <v/>
      </c>
      <c r="G958" s="69">
        <f>SUMIFS(الصرف!$H$7:$H$60000,الصرف!$F$7:$F$60000,'أرصدة المخزن'!C958)</f>
        <v/>
      </c>
      <c r="H958" s="70">
        <f>E958+F958-G958</f>
        <v/>
      </c>
      <c r="I958" s="9" t="n"/>
      <c r="J958" s="9" t="n"/>
    </row>
    <row r="959" hidden="1" ht="24.6" customFormat="1" customHeight="1" s="140">
      <c r="A959" s="65" t="n">
        <v>10020259</v>
      </c>
      <c r="B959" s="66" t="inlineStr">
        <is>
          <t>أدوات سباكة</t>
        </is>
      </c>
      <c r="C959" s="67" t="inlineStr">
        <is>
          <t>كولية - اولسين 6/2</t>
        </is>
      </c>
      <c r="D959" s="67" t="inlineStr">
        <is>
          <t>عدد</t>
        </is>
      </c>
      <c r="E959" s="68" t="n">
        <v>11</v>
      </c>
      <c r="F959" s="69">
        <f>SUMIFS(الاضافة!$G$7:$G$60000,الاضافة!$H$7:$H$60000,"*اضاف*",الاضافة!$E$7:$E$60000,'أرصدة المخزن'!C959)</f>
        <v/>
      </c>
      <c r="G959" s="69">
        <f>SUMIFS(الصرف!$H$7:$H$60000,الصرف!$F$7:$F$60000,'أرصدة المخزن'!C959)</f>
        <v/>
      </c>
      <c r="H959" s="70">
        <f>E959+F959-G959</f>
        <v/>
      </c>
      <c r="I959" s="9" t="n"/>
      <c r="J959" s="9" t="n"/>
    </row>
    <row r="960" hidden="1" ht="24.6" customFormat="1" customHeight="1" s="140">
      <c r="A960" s="65" t="n">
        <v>10020260</v>
      </c>
      <c r="B960" s="66" t="inlineStr">
        <is>
          <t>أدوات سباكة</t>
        </is>
      </c>
      <c r="C960" s="67" t="inlineStr">
        <is>
          <t>حامل منديل</t>
        </is>
      </c>
      <c r="D960" s="67" t="inlineStr">
        <is>
          <t>عدد</t>
        </is>
      </c>
      <c r="E960" s="68" t="n">
        <v>8</v>
      </c>
      <c r="F960" s="69">
        <f>SUMIFS(الاضافة!$G$7:$G$60000,الاضافة!$H$7:$H$60000,"*اضاف*",الاضافة!$E$7:$E$60000,'أرصدة المخزن'!C960)</f>
        <v/>
      </c>
      <c r="G960" s="69">
        <f>SUMIFS(الصرف!$H$7:$H$60000,الصرف!$F$7:$F$60000,'أرصدة المخزن'!C960)</f>
        <v/>
      </c>
      <c r="H960" s="70">
        <f>E960+F960-G960</f>
        <v/>
      </c>
      <c r="I960" s="9" t="n"/>
      <c r="J960" s="9" t="n"/>
    </row>
    <row r="961" hidden="1" ht="24.6" customFormat="1" customHeight="1" s="140">
      <c r="A961" s="65" t="n">
        <v>10020261</v>
      </c>
      <c r="B961" s="66" t="inlineStr">
        <is>
          <t>أدوات سباكة</t>
        </is>
      </c>
      <c r="C961" s="67" t="inlineStr">
        <is>
          <t>جوان جلد عادي 6 بوصة</t>
        </is>
      </c>
      <c r="D961" s="67" t="inlineStr">
        <is>
          <t>عدد</t>
        </is>
      </c>
      <c r="E961" s="68" t="n">
        <v>7</v>
      </c>
      <c r="F961" s="69">
        <f>SUMIFS(الاضافة!$G$7:$G$60000,الاضافة!$H$7:$H$60000,"*اضاف*",الاضافة!$E$7:$E$60000,'أرصدة المخزن'!C961)</f>
        <v/>
      </c>
      <c r="G961" s="69">
        <f>SUMIFS(الصرف!$H$7:$H$60000,الصرف!$F$7:$F$60000,'أرصدة المخزن'!C961)</f>
        <v/>
      </c>
      <c r="H961" s="70">
        <f>E961+F961-G961</f>
        <v/>
      </c>
      <c r="I961" s="9" t="n"/>
      <c r="J961" s="9" t="n"/>
    </row>
    <row r="962" hidden="1" ht="24.6" customFormat="1" customHeight="1" s="140">
      <c r="A962" s="65" t="n">
        <v>10020262</v>
      </c>
      <c r="B962" s="66" t="inlineStr">
        <is>
          <t>أدوات سباكة</t>
        </is>
      </c>
      <c r="C962" s="67" t="inlineStr">
        <is>
          <t>جوان جلد عادي 8 بوصة</t>
        </is>
      </c>
      <c r="D962" s="67" t="inlineStr">
        <is>
          <t>عدد</t>
        </is>
      </c>
      <c r="E962" s="68" t="n">
        <v>7</v>
      </c>
      <c r="F962" s="69">
        <f>SUMIFS(الاضافة!$G$7:$G$60000,الاضافة!$H$7:$H$60000,"*اضاف*",الاضافة!$E$7:$E$60000,'أرصدة المخزن'!C962)</f>
        <v/>
      </c>
      <c r="G962" s="69">
        <f>SUMIFS(الصرف!$H$7:$H$60000,الصرف!$F$7:$F$60000,'أرصدة المخزن'!C962)</f>
        <v/>
      </c>
      <c r="H962" s="70">
        <f>E962+F962-G962</f>
        <v/>
      </c>
      <c r="I962" s="9" t="n"/>
      <c r="J962" s="9" t="n"/>
    </row>
    <row r="963" hidden="1" ht="24.6" customFormat="1" customHeight="1" s="140">
      <c r="A963" s="65" t="n">
        <v>10020263</v>
      </c>
      <c r="B963" s="66" t="inlineStr">
        <is>
          <t>أدوات سباكة</t>
        </is>
      </c>
      <c r="C963" s="67" t="inlineStr">
        <is>
          <t>جوان 6 جيبولت زهر</t>
        </is>
      </c>
      <c r="D963" s="67" t="inlineStr">
        <is>
          <t>عدد</t>
        </is>
      </c>
      <c r="E963" s="68" t="n">
        <v>6</v>
      </c>
      <c r="F963" s="69">
        <f>SUMIFS(الاضافة!$G$7:$G$60000,الاضافة!$H$7:$H$60000,"*اضاف*",الاضافة!$E$7:$E$60000,'أرصدة المخزن'!C963)</f>
        <v/>
      </c>
      <c r="G963" s="69">
        <f>SUMIFS(الصرف!$H$7:$H$60000,الصرف!$F$7:$F$60000,'أرصدة المخزن'!C963)</f>
        <v/>
      </c>
      <c r="H963" s="70">
        <f>E963+F963-G963</f>
        <v/>
      </c>
      <c r="I963" s="9" t="n"/>
      <c r="J963" s="9" t="n"/>
    </row>
    <row r="964" hidden="1" ht="24.6" customFormat="1" customHeight="1" s="140">
      <c r="A964" s="65" t="n">
        <v>10020264</v>
      </c>
      <c r="B964" s="66" t="inlineStr">
        <is>
          <t>أدوات سباكة</t>
        </is>
      </c>
      <c r="C964" s="67" t="inlineStr">
        <is>
          <t>فلتر قنطرة هندمكسر</t>
        </is>
      </c>
      <c r="D964" s="67" t="inlineStr">
        <is>
          <t>عدد</t>
        </is>
      </c>
      <c r="E964" s="68" t="n">
        <v>0</v>
      </c>
      <c r="F964" s="69">
        <f>SUMIFS(الاضافة!$G$7:$G$60000,الاضافة!$H$7:$H$60000,"*اضاف*",الاضافة!$E$7:$E$60000,'أرصدة المخزن'!C964)</f>
        <v/>
      </c>
      <c r="G964" s="69">
        <f>SUMIFS(الصرف!$H$7:$H$60000,الصرف!$F$7:$F$60000,'أرصدة المخزن'!C964)</f>
        <v/>
      </c>
      <c r="H964" s="70">
        <f>E964+F964-G964</f>
        <v/>
      </c>
      <c r="I964" s="9" t="n"/>
      <c r="J964" s="9" t="n"/>
    </row>
    <row r="965" hidden="1" ht="24.6" customFormat="1" customHeight="1" s="140">
      <c r="A965" s="65" t="n">
        <v>10020265</v>
      </c>
      <c r="B965" s="66" t="inlineStr">
        <is>
          <t>أدوات سباكة</t>
        </is>
      </c>
      <c r="C965" s="67" t="inlineStr">
        <is>
          <t>تي 160 مم كاسل</t>
        </is>
      </c>
      <c r="D965" s="67" t="inlineStr">
        <is>
          <t>عدد</t>
        </is>
      </c>
      <c r="E965" s="68" t="n">
        <v>0</v>
      </c>
      <c r="F965" s="69">
        <f>SUMIFS(الاضافة!$G$7:$G$60000,الاضافة!$H$7:$H$60000,"*اضاف*",الاضافة!$E$7:$E$60000,'أرصدة المخزن'!C965)</f>
        <v/>
      </c>
      <c r="G965" s="69">
        <f>SUMIFS(الصرف!$H$7:$H$60000,الصرف!$F$7:$F$60000,'أرصدة المخزن'!C965)</f>
        <v/>
      </c>
      <c r="H965" s="70">
        <f>E965+F965-G965</f>
        <v/>
      </c>
      <c r="I965" s="9" t="n"/>
      <c r="J965" s="9" t="n"/>
    </row>
    <row r="966" hidden="1" ht="24.6" customFormat="1" customHeight="1" s="140">
      <c r="A966" s="65" t="n">
        <v>10020266</v>
      </c>
      <c r="B966" s="66" t="inlineStr">
        <is>
          <t>أدوات سباكة</t>
        </is>
      </c>
      <c r="C966" s="67" t="inlineStr">
        <is>
          <t>جوانتي جلد</t>
        </is>
      </c>
      <c r="D966" s="67" t="inlineStr">
        <is>
          <t>عدد</t>
        </is>
      </c>
      <c r="E966" s="68" t="n">
        <v>4</v>
      </c>
      <c r="F966" s="69">
        <f>SUMIFS(الاضافة!$G$7:$G$60000,الاضافة!$H$7:$H$60000,"*اضاف*",الاضافة!$E$7:$E$60000,'أرصدة المخزن'!C966)</f>
        <v/>
      </c>
      <c r="G966" s="69">
        <f>SUMIFS(الصرف!$H$7:$H$60000,الصرف!$F$7:$F$60000,'أرصدة المخزن'!C966)</f>
        <v/>
      </c>
      <c r="H966" s="70">
        <f>E966+F966-G966</f>
        <v/>
      </c>
      <c r="I966" s="9" t="n"/>
      <c r="J966" s="9" t="n"/>
    </row>
    <row r="967" hidden="1" ht="24.6" customFormat="1" customHeight="1" s="140">
      <c r="A967" s="65" t="n">
        <v>10020267</v>
      </c>
      <c r="B967" s="66" t="inlineStr">
        <is>
          <t>أدوات سباكة</t>
        </is>
      </c>
      <c r="C967" s="67" t="inlineStr">
        <is>
          <t>تي 8 بوصة كاسل</t>
        </is>
      </c>
      <c r="D967" s="67" t="inlineStr">
        <is>
          <t>عدد</t>
        </is>
      </c>
      <c r="E967" s="68" t="n">
        <v>1</v>
      </c>
      <c r="F967" s="69">
        <f>SUMIFS(الاضافة!$G$7:$G$60000,الاضافة!$H$7:$H$60000,"*اضاف*",الاضافة!$E$7:$E$60000,'أرصدة المخزن'!C967)</f>
        <v/>
      </c>
      <c r="G967" s="69">
        <f>SUMIFS(الصرف!$H$7:$H$60000,الصرف!$F$7:$F$60000,'أرصدة المخزن'!C967)</f>
        <v/>
      </c>
      <c r="H967" s="70">
        <f>E967+F967-G967</f>
        <v/>
      </c>
      <c r="I967" s="9" t="n"/>
      <c r="J967" s="9" t="n"/>
    </row>
    <row r="968" hidden="1" ht="24.6" customFormat="1" customHeight="1" s="140">
      <c r="A968" s="65" t="n">
        <v>10020268</v>
      </c>
      <c r="B968" s="66" t="inlineStr">
        <is>
          <t>أدوات سباكة</t>
        </is>
      </c>
      <c r="C968" s="67" t="inlineStr">
        <is>
          <t>قمع بلاستيك</t>
        </is>
      </c>
      <c r="D968" s="67" t="inlineStr">
        <is>
          <t>عدد</t>
        </is>
      </c>
      <c r="E968" s="68" t="n">
        <v>1</v>
      </c>
      <c r="F968" s="69">
        <f>SUMIFS(الاضافة!$G$7:$G$60000,الاضافة!$H$7:$H$60000,"*اضاف*",الاضافة!$E$7:$E$60000,'أرصدة المخزن'!C968)</f>
        <v/>
      </c>
      <c r="G968" s="69">
        <f>SUMIFS(الصرف!$H$7:$H$60000,الصرف!$F$7:$F$60000,'أرصدة المخزن'!C968)</f>
        <v/>
      </c>
      <c r="H968" s="70">
        <f>E968+F968-G968</f>
        <v/>
      </c>
      <c r="I968" s="9" t="n"/>
      <c r="J968" s="9" t="n"/>
    </row>
    <row r="969" hidden="1" ht="24.6" customFormat="1" customHeight="1" s="140">
      <c r="A969" s="65" t="n">
        <v>10020269</v>
      </c>
      <c r="B969" s="66" t="inlineStr">
        <is>
          <t>أدوات سباكة</t>
        </is>
      </c>
      <c r="C969" s="67" t="inlineStr">
        <is>
          <t>بردة 4 بوصة حديد</t>
        </is>
      </c>
      <c r="D969" s="67" t="inlineStr">
        <is>
          <t>عدد</t>
        </is>
      </c>
      <c r="E969" s="68" t="n">
        <v>1</v>
      </c>
      <c r="F969" s="69">
        <f>SUMIFS(الاضافة!$G$7:$G$60000,الاضافة!$H$7:$H$60000,"*اضاف*",الاضافة!$E$7:$E$60000,'أرصدة المخزن'!C969)</f>
        <v/>
      </c>
      <c r="G969" s="69">
        <f>SUMIFS(الصرف!$H$7:$H$60000,الصرف!$F$7:$F$60000,'أرصدة المخزن'!C969)</f>
        <v/>
      </c>
      <c r="H969" s="70">
        <f>E969+F969-G969</f>
        <v/>
      </c>
      <c r="I969" s="9" t="n"/>
      <c r="J969" s="9" t="n"/>
    </row>
    <row r="970" hidden="1" ht="24.6" customFormat="1" customHeight="1" s="140">
      <c r="A970" s="65" t="n">
        <v>10020270</v>
      </c>
      <c r="B970" s="66" t="inlineStr">
        <is>
          <t>أدوات سباكة</t>
        </is>
      </c>
      <c r="C970" s="67" t="inlineStr">
        <is>
          <t>تي زهر 6 بوصة</t>
        </is>
      </c>
      <c r="D970" s="67" t="inlineStr">
        <is>
          <t>عدد</t>
        </is>
      </c>
      <c r="E970" s="68" t="n">
        <v>1</v>
      </c>
      <c r="F970" s="69">
        <f>SUMIFS(الاضافة!$G$7:$G$60000,الاضافة!$H$7:$H$60000,"*اضاف*",الاضافة!$E$7:$E$60000,'أرصدة المخزن'!C970)</f>
        <v/>
      </c>
      <c r="G970" s="69">
        <f>SUMIFS(الصرف!$H$7:$H$60000,الصرف!$F$7:$F$60000,'أرصدة المخزن'!C970)</f>
        <v/>
      </c>
      <c r="H970" s="70">
        <f>E970+F970-G970</f>
        <v/>
      </c>
      <c r="I970" s="9" t="n"/>
      <c r="J970" s="9" t="n"/>
    </row>
    <row r="971" hidden="1" ht="24.6" customFormat="1" customHeight="1" s="140">
      <c r="A971" s="65" t="n">
        <v>10020271</v>
      </c>
      <c r="B971" s="66" t="inlineStr">
        <is>
          <t>أدوات سباكة</t>
        </is>
      </c>
      <c r="C971" s="67" t="inlineStr">
        <is>
          <t>جوان 4 جيبولت زهر</t>
        </is>
      </c>
      <c r="D971" s="67" t="inlineStr">
        <is>
          <t>عدد</t>
        </is>
      </c>
      <c r="E971" s="68" t="n">
        <v>0</v>
      </c>
      <c r="F971" s="69">
        <f>SUMIFS(الاضافة!$G$7:$G$60000,الاضافة!$H$7:$H$60000,"*اضاف*",الاضافة!$E$7:$E$60000,'أرصدة المخزن'!C971)</f>
        <v/>
      </c>
      <c r="G971" s="69">
        <f>SUMIFS(الصرف!$H$7:$H$60000,الصرف!$F$7:$F$60000,'أرصدة المخزن'!C971)</f>
        <v/>
      </c>
      <c r="H971" s="70">
        <f>E971+F971-G971</f>
        <v/>
      </c>
      <c r="I971" s="9" t="n"/>
      <c r="J971" s="9" t="n"/>
    </row>
    <row r="972" hidden="1" ht="24.6" customFormat="1" customHeight="1" s="140">
      <c r="A972" s="65" t="n">
        <v>10020272</v>
      </c>
      <c r="B972" s="66" t="inlineStr">
        <is>
          <t>أدوات سباكة</t>
        </is>
      </c>
      <c r="C972" s="67" t="inlineStr">
        <is>
          <t>جوان جلد 150 مصفة</t>
        </is>
      </c>
      <c r="D972" s="67" t="inlineStr">
        <is>
          <t>عدد</t>
        </is>
      </c>
      <c r="E972" s="68" t="n">
        <v>0</v>
      </c>
      <c r="F972" s="69">
        <f>SUMIFS(الاضافة!$G$7:$G$60000,الاضافة!$H$7:$H$60000,"*اضاف*",الاضافة!$E$7:$E$60000,'أرصدة المخزن'!C972)</f>
        <v/>
      </c>
      <c r="G972" s="69">
        <f>SUMIFS(الصرف!$H$7:$H$60000,الصرف!$F$7:$F$60000,'أرصدة المخزن'!C972)</f>
        <v/>
      </c>
      <c r="H972" s="70">
        <f>E972+F972-G972</f>
        <v/>
      </c>
      <c r="I972" s="9" t="n"/>
      <c r="J972" s="9" t="n"/>
    </row>
    <row r="973" hidden="1" ht="24.6" customFormat="1" customHeight="1" s="140">
      <c r="A973" s="65" t="n">
        <v>10020273</v>
      </c>
      <c r="B973" s="66" t="inlineStr">
        <is>
          <t>أدوات سباكة</t>
        </is>
      </c>
      <c r="C973" s="67" t="inlineStr">
        <is>
          <t>بردة 6 بوصة</t>
        </is>
      </c>
      <c r="D973" s="67" t="inlineStr">
        <is>
          <t>عدد</t>
        </is>
      </c>
      <c r="E973" s="68" t="n">
        <v>0</v>
      </c>
      <c r="F973" s="69">
        <f>SUMIFS(الاضافة!$G$7:$G$60000,الاضافة!$H$7:$H$60000,"*اضاف*",الاضافة!$E$7:$E$60000,'أرصدة المخزن'!C973)</f>
        <v/>
      </c>
      <c r="G973" s="69">
        <f>SUMIFS(الصرف!$H$7:$H$60000,الصرف!$F$7:$F$60000,'أرصدة المخزن'!C973)</f>
        <v/>
      </c>
      <c r="H973" s="70">
        <f>E973+F973-G973</f>
        <v/>
      </c>
      <c r="I973" s="9" t="n"/>
      <c r="J973" s="9" t="n"/>
    </row>
    <row r="974" hidden="1" ht="24.6" customFormat="1" customHeight="1" s="140">
      <c r="A974" s="65" t="n">
        <v>10020274</v>
      </c>
      <c r="B974" s="66" t="inlineStr">
        <is>
          <t>أدوات سباكة</t>
        </is>
      </c>
      <c r="C974" s="67" t="inlineStr">
        <is>
          <t>غطاء لاجارد زهر</t>
        </is>
      </c>
      <c r="D974" s="67" t="inlineStr">
        <is>
          <t>عدد</t>
        </is>
      </c>
      <c r="E974" s="68" t="n">
        <v>0</v>
      </c>
      <c r="F974" s="69">
        <f>SUMIFS(الاضافة!$G$7:$G$60000,الاضافة!$H$7:$H$60000,"*اضاف*",الاضافة!$E$7:$E$60000,'أرصدة المخزن'!C974)</f>
        <v/>
      </c>
      <c r="G974" s="69">
        <f>SUMIFS(الصرف!$H$7:$H$60000,الصرف!$F$7:$F$60000,'أرصدة المخزن'!C974)</f>
        <v/>
      </c>
      <c r="H974" s="70">
        <f>E974+F974-G974</f>
        <v/>
      </c>
      <c r="I974" s="9" t="n"/>
      <c r="J974" s="9" t="n"/>
    </row>
    <row r="975" hidden="1" ht="24.6" customFormat="1" customHeight="1" s="140">
      <c r="A975" s="65" t="n">
        <v>10020275</v>
      </c>
      <c r="B975" s="66" t="inlineStr">
        <is>
          <t>أدوات سباكة</t>
        </is>
      </c>
      <c r="C975" s="67" t="inlineStr">
        <is>
          <t>كوع كهرباء 90 مم</t>
        </is>
      </c>
      <c r="D975" s="67" t="inlineStr">
        <is>
          <t>عدد</t>
        </is>
      </c>
      <c r="E975" s="68" t="n">
        <v>0</v>
      </c>
      <c r="F975" s="69">
        <f>SUMIFS(الاضافة!$G$7:$G$60000,الاضافة!$H$7:$H$60000,"*اضاف*",الاضافة!$E$7:$E$60000,'أرصدة المخزن'!C975)</f>
        <v/>
      </c>
      <c r="G975" s="69">
        <f>SUMIFS(الصرف!$H$7:$H$60000,الصرف!$F$7:$F$60000,'أرصدة المخزن'!C975)</f>
        <v/>
      </c>
      <c r="H975" s="70">
        <f>E975+F975-G975</f>
        <v/>
      </c>
      <c r="I975" s="9" t="n"/>
      <c r="J975" s="9" t="n"/>
    </row>
    <row r="976" hidden="1" ht="24.6" customFormat="1" customHeight="1" s="140">
      <c r="A976" s="65" t="n">
        <v>10020276</v>
      </c>
      <c r="B976" s="66" t="inlineStr">
        <is>
          <t>أدوات سباكة</t>
        </is>
      </c>
      <c r="C976" s="67" t="inlineStr">
        <is>
          <t>جلبة كهرباء 110 مم</t>
        </is>
      </c>
      <c r="D976" s="67" t="inlineStr">
        <is>
          <t>عدد</t>
        </is>
      </c>
      <c r="E976" s="68" t="n">
        <v>0</v>
      </c>
      <c r="F976" s="69">
        <f>SUMIFS(الاضافة!$G$7:$G$60000,الاضافة!$H$7:$H$60000,"*اضاف*",الاضافة!$E$7:$E$60000,'أرصدة المخزن'!C976)</f>
        <v/>
      </c>
      <c r="G976" s="69">
        <f>SUMIFS(الصرف!$H$7:$H$60000,الصرف!$F$7:$F$60000,'أرصدة المخزن'!C976)</f>
        <v/>
      </c>
      <c r="H976" s="70">
        <f>E976+F976-G976</f>
        <v/>
      </c>
      <c r="I976" s="9" t="n"/>
      <c r="J976" s="9" t="n"/>
    </row>
    <row r="977" hidden="1" ht="24.6" customFormat="1" customHeight="1" s="140">
      <c r="A977" s="65" t="n">
        <v>10020277</v>
      </c>
      <c r="B977" s="66" t="inlineStr">
        <is>
          <t>أدوات سباكة</t>
        </is>
      </c>
      <c r="C977" s="67" t="inlineStr">
        <is>
          <t>جلبة كهرباء 90 مم</t>
        </is>
      </c>
      <c r="D977" s="67" t="inlineStr">
        <is>
          <t>عدد</t>
        </is>
      </c>
      <c r="E977" s="68" t="n">
        <v>0</v>
      </c>
      <c r="F977" s="69">
        <f>SUMIFS(الاضافة!$G$7:$G$60000,الاضافة!$H$7:$H$60000,"*اضاف*",الاضافة!$E$7:$E$60000,'أرصدة المخزن'!C977)</f>
        <v/>
      </c>
      <c r="G977" s="69">
        <f>SUMIFS(الصرف!$H$7:$H$60000,الصرف!$F$7:$F$60000,'أرصدة المخزن'!C977)</f>
        <v/>
      </c>
      <c r="H977" s="70">
        <f>E977+F977-G977</f>
        <v/>
      </c>
      <c r="I977" s="9" t="n"/>
      <c r="J977" s="9" t="n"/>
    </row>
    <row r="978" hidden="1" ht="24.6" customFormat="1" customHeight="1" s="140">
      <c r="A978" s="65" t="n">
        <v>10020278</v>
      </c>
      <c r="B978" s="66" t="inlineStr">
        <is>
          <t>أدوات سباكة</t>
        </is>
      </c>
      <c r="C978" s="67" t="inlineStr">
        <is>
          <t>بريزة 1,30</t>
        </is>
      </c>
      <c r="D978" s="67" t="inlineStr">
        <is>
          <t>عدد</t>
        </is>
      </c>
      <c r="E978" s="68" t="n">
        <v>1</v>
      </c>
      <c r="F978" s="69">
        <f>SUMIFS(الاضافة!$G$7:$G$60000,الاضافة!$H$7:$H$60000,"*اضاف*",الاضافة!$E$7:$E$60000,'أرصدة المخزن'!C978)</f>
        <v/>
      </c>
      <c r="G978" s="69">
        <f>SUMIFS(الصرف!$H$7:$H$60000,الصرف!$F$7:$F$60000,'أرصدة المخزن'!C978)</f>
        <v/>
      </c>
      <c r="H978" s="70">
        <f>E978+F978-G978</f>
        <v/>
      </c>
      <c r="I978" s="9" t="n"/>
      <c r="J978" s="9" t="n"/>
    </row>
    <row r="979" hidden="1" ht="24.6" customFormat="1" customHeight="1" s="140">
      <c r="A979" s="65" t="n">
        <v>10020279</v>
      </c>
      <c r="B979" s="66" t="inlineStr">
        <is>
          <t>أدوات سباكة</t>
        </is>
      </c>
      <c r="C979" s="67" t="inlineStr"/>
      <c r="D979" s="67" t="inlineStr"/>
      <c r="E979" s="68" t="n">
        <v>0</v>
      </c>
      <c r="F979" s="69">
        <f>SUMIFS(الاضافة!$G$7:$G$60000,الاضافة!$H$7:$H$60000,"*اضاف*",الاضافة!$E$7:$E$60000,'أرصدة المخزن'!C979)</f>
        <v/>
      </c>
      <c r="G979" s="69">
        <f>SUMIFS(الصرف!$H$7:$H$60000,الصرف!$F$7:$F$60000,'أرصدة المخزن'!C979)</f>
        <v/>
      </c>
      <c r="H979" s="70">
        <f>E979+F979-G979</f>
        <v/>
      </c>
      <c r="I979" s="9" t="n"/>
      <c r="J979" s="9" t="n"/>
    </row>
    <row r="980" hidden="1" ht="24.6" customFormat="1" customHeight="1" s="140">
      <c r="A980" s="65" t="n">
        <v>10020280</v>
      </c>
      <c r="B980" s="66" t="inlineStr">
        <is>
          <t>أدوات سباكة</t>
        </is>
      </c>
      <c r="C980" s="67" t="inlineStr"/>
      <c r="D980" s="67" t="inlineStr"/>
      <c r="E980" s="68" t="n">
        <v>0</v>
      </c>
      <c r="F980" s="69">
        <f>SUMIFS(الاضافة!$G$7:$G$60000,الاضافة!$H$7:$H$60000,"*اضاف*",الاضافة!$E$7:$E$60000,'أرصدة المخزن'!C980)</f>
        <v/>
      </c>
      <c r="G980" s="69">
        <f>SUMIFS(الصرف!$H$7:$H$60000,الصرف!$F$7:$F$60000,'أرصدة المخزن'!C980)</f>
        <v/>
      </c>
      <c r="H980" s="70">
        <f>E980+F980-G980</f>
        <v/>
      </c>
      <c r="I980" s="9" t="n"/>
      <c r="J980" s="9" t="n"/>
    </row>
    <row r="981" hidden="1" ht="24.6" customFormat="1" customHeight="1" s="140">
      <c r="A981" s="65" t="n">
        <v>10020281</v>
      </c>
      <c r="B981" s="66" t="inlineStr">
        <is>
          <t>أدوات سباكة</t>
        </is>
      </c>
      <c r="C981" s="67" t="inlineStr"/>
      <c r="D981" s="67" t="inlineStr"/>
      <c r="E981" s="68" t="n">
        <v>0</v>
      </c>
      <c r="F981" s="69">
        <f>SUMIFS(الاضافة!$G$7:$G$60000,الاضافة!$H$7:$H$60000,"*اضاف*",الاضافة!$E$7:$E$60000,'أرصدة المخزن'!C981)</f>
        <v/>
      </c>
      <c r="G981" s="69">
        <f>SUMIFS(الصرف!$H$7:$H$60000,الصرف!$F$7:$F$60000,'أرصدة المخزن'!C981)</f>
        <v/>
      </c>
      <c r="H981" s="70">
        <f>E981+F981-G981</f>
        <v/>
      </c>
      <c r="I981" s="9" t="n"/>
      <c r="J981" s="9" t="n"/>
    </row>
    <row r="982" hidden="1" ht="24.6" customFormat="1" customHeight="1" s="140">
      <c r="A982" s="65" t="n">
        <v>10020282</v>
      </c>
      <c r="B982" s="66" t="inlineStr">
        <is>
          <t>أدوات سباكة</t>
        </is>
      </c>
      <c r="C982" s="67" t="inlineStr"/>
      <c r="D982" s="67" t="inlineStr"/>
      <c r="E982" s="68" t="n">
        <v>0</v>
      </c>
      <c r="F982" s="69">
        <f>SUMIFS(الاضافة!$G$7:$G$60000,الاضافة!$H$7:$H$60000,"*اضاف*",الاضافة!$E$7:$E$60000,'أرصدة المخزن'!C982)</f>
        <v/>
      </c>
      <c r="G982" s="69">
        <f>SUMIFS(الصرف!$H$7:$H$60000,الصرف!$F$7:$F$60000,'أرصدة المخزن'!C982)</f>
        <v/>
      </c>
      <c r="H982" s="70">
        <f>E982+F982-G982</f>
        <v/>
      </c>
      <c r="I982" s="9" t="n"/>
      <c r="J982" s="9" t="n"/>
    </row>
    <row r="983" hidden="1" ht="24.6" customFormat="1" customHeight="1" s="140">
      <c r="A983" s="65" t="n">
        <v>10020283</v>
      </c>
      <c r="B983" s="66" t="inlineStr">
        <is>
          <t>أدوات سباكة</t>
        </is>
      </c>
      <c r="C983" s="67" t="inlineStr"/>
      <c r="D983" s="67" t="inlineStr"/>
      <c r="E983" s="68" t="n">
        <v>0</v>
      </c>
      <c r="F983" s="69">
        <f>SUMIFS(الاضافة!$G$7:$G$60000,الاضافة!$H$7:$H$60000,"*اضاف*",الاضافة!$E$7:$E$60000,'أرصدة المخزن'!C983)</f>
        <v/>
      </c>
      <c r="G983" s="69">
        <f>SUMIFS(الصرف!$H$7:$H$60000,الصرف!$F$7:$F$60000,'أرصدة المخزن'!C983)</f>
        <v/>
      </c>
      <c r="H983" s="70">
        <f>E983+F983-G983</f>
        <v/>
      </c>
      <c r="I983" s="9" t="n"/>
      <c r="J983" s="9" t="n"/>
    </row>
    <row r="984" hidden="1" ht="24.6" customFormat="1" customHeight="1" s="140">
      <c r="A984" s="65" t="n">
        <v>10020284</v>
      </c>
      <c r="B984" s="66" t="inlineStr">
        <is>
          <t>أدوات سباكة</t>
        </is>
      </c>
      <c r="C984" s="67" t="inlineStr"/>
      <c r="D984" s="67" t="inlineStr"/>
      <c r="E984" s="68" t="n">
        <v>0</v>
      </c>
      <c r="F984" s="69">
        <f>SUMIFS(الاضافة!$G$7:$G$60000,الاضافة!$H$7:$H$60000,"*اضاف*",الاضافة!$E$7:$E$60000,'أرصدة المخزن'!C984)</f>
        <v/>
      </c>
      <c r="G984" s="69">
        <f>SUMIFS(الصرف!$H$7:$H$60000,الصرف!$F$7:$F$60000,'أرصدة المخزن'!C984)</f>
        <v/>
      </c>
      <c r="H984" s="70">
        <f>E984+F984-G984</f>
        <v/>
      </c>
      <c r="I984" s="9" t="n"/>
      <c r="J984" s="9" t="n"/>
    </row>
    <row r="985" hidden="1" ht="24.6" customFormat="1" customHeight="1" s="140">
      <c r="A985" s="65" t="n">
        <v>10020285</v>
      </c>
      <c r="B985" s="66" t="inlineStr">
        <is>
          <t>أدوات سباكة</t>
        </is>
      </c>
      <c r="C985" s="67" t="inlineStr"/>
      <c r="D985" s="67" t="inlineStr"/>
      <c r="E985" s="68" t="n">
        <v>0</v>
      </c>
      <c r="F985" s="69">
        <f>SUMIFS(الاضافة!$G$7:$G$60000,الاضافة!$H$7:$H$60000,"*اضاف*",الاضافة!$E$7:$E$60000,'أرصدة المخزن'!C985)</f>
        <v/>
      </c>
      <c r="G985" s="69">
        <f>SUMIFS(الصرف!$H$7:$H$60000,الصرف!$F$7:$F$60000,'أرصدة المخزن'!C985)</f>
        <v/>
      </c>
      <c r="H985" s="70">
        <f>E985+F985-G985</f>
        <v/>
      </c>
      <c r="I985" s="9" t="n"/>
      <c r="J985" s="9" t="n"/>
    </row>
    <row r="986" hidden="1" ht="24.6" customFormat="1" customHeight="1" s="140">
      <c r="A986" s="65" t="n">
        <v>10020286</v>
      </c>
      <c r="B986" s="66" t="inlineStr">
        <is>
          <t>أدوات سباكة</t>
        </is>
      </c>
      <c r="C986" s="67" t="inlineStr"/>
      <c r="D986" s="67" t="inlineStr"/>
      <c r="E986" s="68" t="n">
        <v>0</v>
      </c>
      <c r="F986" s="69">
        <f>SUMIFS(الاضافة!$G$7:$G$60000,الاضافة!$H$7:$H$60000,"*اضاف*",الاضافة!$E$7:$E$60000,'أرصدة المخزن'!C986)</f>
        <v/>
      </c>
      <c r="G986" s="69">
        <f>SUMIFS(الصرف!$H$7:$H$60000,الصرف!$F$7:$F$60000,'أرصدة المخزن'!C986)</f>
        <v/>
      </c>
      <c r="H986" s="70">
        <f>E986+F986-G986</f>
        <v/>
      </c>
      <c r="I986" s="9" t="n"/>
      <c r="J986" s="9" t="n"/>
    </row>
    <row r="987" hidden="1" ht="24.6" customFormat="1" customHeight="1" s="140">
      <c r="A987" s="65" t="n">
        <v>10020287</v>
      </c>
      <c r="B987" s="66" t="inlineStr">
        <is>
          <t>أدوات سباكة</t>
        </is>
      </c>
      <c r="C987" s="67" t="inlineStr"/>
      <c r="D987" s="67" t="inlineStr"/>
      <c r="E987" s="68" t="n">
        <v>0</v>
      </c>
      <c r="F987" s="69">
        <f>SUMIFS(الاضافة!$G$7:$G$60000,الاضافة!$H$7:$H$60000,"*اضاف*",الاضافة!$E$7:$E$60000,'أرصدة المخزن'!C987)</f>
        <v/>
      </c>
      <c r="G987" s="69">
        <f>SUMIFS(الصرف!$H$7:$H$60000,الصرف!$F$7:$F$60000,'أرصدة المخزن'!C987)</f>
        <v/>
      </c>
      <c r="H987" s="70">
        <f>E987+F987-G987</f>
        <v/>
      </c>
      <c r="I987" s="9" t="n"/>
      <c r="J987" s="9" t="n"/>
    </row>
    <row r="988" hidden="1" ht="24.6" customFormat="1" customHeight="1" s="140">
      <c r="A988" s="65" t="n">
        <v>10020288</v>
      </c>
      <c r="B988" s="66" t="inlineStr">
        <is>
          <t>أدوات سباكة</t>
        </is>
      </c>
      <c r="C988" s="67" t="inlineStr"/>
      <c r="D988" s="67" t="inlineStr"/>
      <c r="E988" s="68" t="n">
        <v>0</v>
      </c>
      <c r="F988" s="69">
        <f>SUMIFS(الاضافة!$G$7:$G$60000,الاضافة!$H$7:$H$60000,"*اضاف*",الاضافة!$E$7:$E$60000,'أرصدة المخزن'!C988)</f>
        <v/>
      </c>
      <c r="G988" s="69">
        <f>SUMIFS(الصرف!$H$7:$H$60000,الصرف!$F$7:$F$60000,'أرصدة المخزن'!C988)</f>
        <v/>
      </c>
      <c r="H988" s="70">
        <f>E988+F988-G988</f>
        <v/>
      </c>
      <c r="I988" s="9" t="n"/>
      <c r="J988" s="9" t="n"/>
    </row>
    <row r="989" hidden="1" ht="24.6" customFormat="1" customHeight="1" s="140">
      <c r="A989" s="65" t="n">
        <v>10020289</v>
      </c>
      <c r="B989" s="66" t="inlineStr">
        <is>
          <t>أدوات سباكة</t>
        </is>
      </c>
      <c r="C989" s="67" t="inlineStr"/>
      <c r="D989" s="67" t="inlineStr"/>
      <c r="E989" s="68" t="n">
        <v>0</v>
      </c>
      <c r="F989" s="69">
        <f>SUMIFS(الاضافة!$G$7:$G$60000,الاضافة!$H$7:$H$60000,"*اضاف*",الاضافة!$E$7:$E$60000,'أرصدة المخزن'!C989)</f>
        <v/>
      </c>
      <c r="G989" s="69">
        <f>SUMIFS(الصرف!$H$7:$H$60000,الصرف!$F$7:$F$60000,'أرصدة المخزن'!C989)</f>
        <v/>
      </c>
      <c r="H989" s="70">
        <f>E989+F989-G989</f>
        <v/>
      </c>
      <c r="I989" s="9" t="n"/>
      <c r="J989" s="9" t="n"/>
    </row>
    <row r="990" hidden="1" ht="24.6" customFormat="1" customHeight="1" s="140">
      <c r="A990" s="65" t="n">
        <v>10020290</v>
      </c>
      <c r="B990" s="66" t="inlineStr">
        <is>
          <t>أدوات سباكة</t>
        </is>
      </c>
      <c r="C990" s="67" t="inlineStr"/>
      <c r="D990" s="67" t="inlineStr"/>
      <c r="E990" s="68" t="n">
        <v>0</v>
      </c>
      <c r="F990" s="69">
        <f>SUMIFS(الاضافة!$G$7:$G$60000,الاضافة!$H$7:$H$60000,"*اضاف*",الاضافة!$E$7:$E$60000,'أرصدة المخزن'!C990)</f>
        <v/>
      </c>
      <c r="G990" s="69">
        <f>SUMIFS(الصرف!$H$7:$H$60000,الصرف!$F$7:$F$60000,'أرصدة المخزن'!C990)</f>
        <v/>
      </c>
      <c r="H990" s="70">
        <f>E990+F990-G990</f>
        <v/>
      </c>
      <c r="I990" s="9" t="n"/>
      <c r="J990" s="9" t="n"/>
    </row>
    <row r="991" hidden="1" ht="24.6" customFormat="1" customHeight="1" s="140">
      <c r="A991" s="65" t="n">
        <v>10020291</v>
      </c>
      <c r="B991" s="66" t="inlineStr">
        <is>
          <t>أدوات سباكة</t>
        </is>
      </c>
      <c r="C991" s="67" t="inlineStr"/>
      <c r="D991" s="67" t="inlineStr"/>
      <c r="E991" s="68" t="n">
        <v>0</v>
      </c>
      <c r="F991" s="69">
        <f>SUMIFS(الاضافة!$G$7:$G$60000,الاضافة!$H$7:$H$60000,"*اضاف*",الاضافة!$E$7:$E$60000,'أرصدة المخزن'!C991)</f>
        <v/>
      </c>
      <c r="G991" s="69">
        <f>SUMIFS(الصرف!$H$7:$H$60000,الصرف!$F$7:$F$60000,'أرصدة المخزن'!C991)</f>
        <v/>
      </c>
      <c r="H991" s="70">
        <f>E991+F991-G991</f>
        <v/>
      </c>
      <c r="I991" s="9" t="n"/>
      <c r="J991" s="9" t="n"/>
    </row>
    <row r="992" hidden="1" ht="24.6" customFormat="1" customHeight="1" s="140">
      <c r="A992" s="65" t="n">
        <v>10020292</v>
      </c>
      <c r="B992" s="66" t="inlineStr">
        <is>
          <t>أدوات سباكة</t>
        </is>
      </c>
      <c r="C992" s="67" t="inlineStr"/>
      <c r="D992" s="67" t="inlineStr"/>
      <c r="E992" s="68" t="n">
        <v>0</v>
      </c>
      <c r="F992" s="69">
        <f>SUMIFS(الاضافة!$G$7:$G$60000,الاضافة!$H$7:$H$60000,"*اضاف*",الاضافة!$E$7:$E$60000,'أرصدة المخزن'!C992)</f>
        <v/>
      </c>
      <c r="G992" s="69">
        <f>SUMIFS(الصرف!$H$7:$H$60000,الصرف!$F$7:$F$60000,'أرصدة المخزن'!C992)</f>
        <v/>
      </c>
      <c r="H992" s="70">
        <f>E992+F992-G992</f>
        <v/>
      </c>
      <c r="I992" s="9" t="n"/>
      <c r="J992" s="9" t="n"/>
    </row>
    <row r="993" hidden="1" ht="24.6" customFormat="1" customHeight="1" s="140">
      <c r="A993" s="65" t="n">
        <v>10020293</v>
      </c>
      <c r="B993" s="66" t="inlineStr">
        <is>
          <t>أدوات سباكة</t>
        </is>
      </c>
      <c r="C993" s="67" t="inlineStr"/>
      <c r="D993" s="67" t="inlineStr"/>
      <c r="E993" s="68" t="n">
        <v>0</v>
      </c>
      <c r="F993" s="69">
        <f>SUMIFS(الاضافة!$G$7:$G$60000,الاضافة!$H$7:$H$60000,"*اضاف*",الاضافة!$E$7:$E$60000,'أرصدة المخزن'!C993)</f>
        <v/>
      </c>
      <c r="G993" s="69">
        <f>SUMIFS(الصرف!$H$7:$H$60000,الصرف!$F$7:$F$60000,'أرصدة المخزن'!C993)</f>
        <v/>
      </c>
      <c r="H993" s="70">
        <f>E993+F993-G993</f>
        <v/>
      </c>
      <c r="I993" s="9" t="n"/>
      <c r="J993" s="9" t="n"/>
    </row>
    <row r="994" hidden="1" ht="24.6" customFormat="1" customHeight="1" s="140">
      <c r="A994" s="65" t="n">
        <v>10020294</v>
      </c>
      <c r="B994" s="66" t="inlineStr">
        <is>
          <t>أدوات سباكة</t>
        </is>
      </c>
      <c r="C994" s="67" t="inlineStr"/>
      <c r="D994" s="67" t="inlineStr"/>
      <c r="E994" s="68" t="n">
        <v>0</v>
      </c>
      <c r="F994" s="69">
        <f>SUMIFS(الاضافة!$G$7:$G$60000,الاضافة!$H$7:$H$60000,"*اضاف*",الاضافة!$E$7:$E$60000,'أرصدة المخزن'!C994)</f>
        <v/>
      </c>
      <c r="G994" s="69">
        <f>SUMIFS(الصرف!$H$7:$H$60000,الصرف!$F$7:$F$60000,'أرصدة المخزن'!C994)</f>
        <v/>
      </c>
      <c r="H994" s="70">
        <f>E994+F994-G994</f>
        <v/>
      </c>
      <c r="I994" s="9" t="n"/>
      <c r="J994" s="9" t="n"/>
    </row>
    <row r="995" hidden="1" ht="24.6" customFormat="1" customHeight="1" s="140">
      <c r="A995" s="65" t="n">
        <v>10020295</v>
      </c>
      <c r="B995" s="66" t="inlineStr">
        <is>
          <t>أدوات سباكة</t>
        </is>
      </c>
      <c r="C995" s="67" t="inlineStr"/>
      <c r="D995" s="67" t="inlineStr"/>
      <c r="E995" s="68" t="n">
        <v>0</v>
      </c>
      <c r="F995" s="69">
        <f>SUMIFS(الاضافة!$G$7:$G$60000,الاضافة!$H$7:$H$60000,"*اضاف*",الاضافة!$E$7:$E$60000,'أرصدة المخزن'!C995)</f>
        <v/>
      </c>
      <c r="G995" s="69">
        <f>SUMIFS(الصرف!$H$7:$H$60000,الصرف!$F$7:$F$60000,'أرصدة المخزن'!C995)</f>
        <v/>
      </c>
      <c r="H995" s="70">
        <f>E995+F995-G995</f>
        <v/>
      </c>
      <c r="I995" s="9" t="n"/>
      <c r="J995" s="9" t="n"/>
    </row>
    <row r="996" hidden="1" ht="24.6" customFormat="1" customHeight="1" s="140">
      <c r="A996" s="65" t="n">
        <v>10020296</v>
      </c>
      <c r="B996" s="66" t="inlineStr">
        <is>
          <t>أدوات سباكة</t>
        </is>
      </c>
      <c r="C996" s="67" t="inlineStr"/>
      <c r="D996" s="67" t="inlineStr"/>
      <c r="E996" s="68" t="n">
        <v>0</v>
      </c>
      <c r="F996" s="69">
        <f>SUMIFS(الاضافة!$G$7:$G$60000,الاضافة!$H$7:$H$60000,"*اضاف*",الاضافة!$E$7:$E$60000,'أرصدة المخزن'!C996)</f>
        <v/>
      </c>
      <c r="G996" s="69">
        <f>SUMIFS(الصرف!$H$7:$H$60000,الصرف!$F$7:$F$60000,'أرصدة المخزن'!C996)</f>
        <v/>
      </c>
      <c r="H996" s="70">
        <f>E996+F996-G996</f>
        <v/>
      </c>
      <c r="I996" s="9" t="n"/>
      <c r="J996" s="9" t="n"/>
    </row>
    <row r="997" hidden="1" ht="24.6" customFormat="1" customHeight="1" s="140">
      <c r="A997" s="65" t="n">
        <v>10020297</v>
      </c>
      <c r="B997" s="66" t="inlineStr">
        <is>
          <t>أدوات سباكة</t>
        </is>
      </c>
      <c r="C997" s="67" t="inlineStr"/>
      <c r="D997" s="67" t="inlineStr"/>
      <c r="E997" s="68" t="n">
        <v>0</v>
      </c>
      <c r="F997" s="69">
        <f>SUMIFS(الاضافة!$G$7:$G$60000,الاضافة!$H$7:$H$60000,"*اضاف*",الاضافة!$E$7:$E$60000,'أرصدة المخزن'!C997)</f>
        <v/>
      </c>
      <c r="G997" s="69">
        <f>SUMIFS(الصرف!$H$7:$H$60000,الصرف!$F$7:$F$60000,'أرصدة المخزن'!C997)</f>
        <v/>
      </c>
      <c r="H997" s="70">
        <f>E997+F997-G997</f>
        <v/>
      </c>
      <c r="I997" s="9" t="n"/>
      <c r="J997" s="9" t="n"/>
    </row>
    <row r="998" hidden="1" ht="24.6" customFormat="1" customHeight="1" s="140">
      <c r="A998" s="65" t="n">
        <v>10020298</v>
      </c>
      <c r="B998" s="66" t="inlineStr">
        <is>
          <t>أدوات سباكة</t>
        </is>
      </c>
      <c r="C998" s="67" t="inlineStr"/>
      <c r="D998" s="67" t="inlineStr"/>
      <c r="E998" s="68" t="n">
        <v>0</v>
      </c>
      <c r="F998" s="69">
        <f>SUMIFS(الاضافة!$G$7:$G$60000,الاضافة!$H$7:$H$60000,"*اضاف*",الاضافة!$E$7:$E$60000,'أرصدة المخزن'!C998)</f>
        <v/>
      </c>
      <c r="G998" s="69">
        <f>SUMIFS(الصرف!$H$7:$H$60000,الصرف!$F$7:$F$60000,'أرصدة المخزن'!C998)</f>
        <v/>
      </c>
      <c r="H998" s="70">
        <f>E998+F998-G998</f>
        <v/>
      </c>
      <c r="I998" s="9" t="n"/>
      <c r="J998" s="9" t="n"/>
    </row>
    <row r="999" hidden="1" ht="24.6" customFormat="1" customHeight="1" s="140">
      <c r="A999" s="65" t="n">
        <v>10020299</v>
      </c>
      <c r="B999" s="66" t="inlineStr">
        <is>
          <t>أدوات سباكة</t>
        </is>
      </c>
      <c r="C999" s="67" t="inlineStr"/>
      <c r="D999" s="67" t="inlineStr"/>
      <c r="E999" s="68" t="n">
        <v>0</v>
      </c>
      <c r="F999" s="69">
        <f>SUMIFS(الاضافة!$G$7:$G$60000,الاضافة!$H$7:$H$60000,"*اضاف*",الاضافة!$E$7:$E$60000,'أرصدة المخزن'!C999)</f>
        <v/>
      </c>
      <c r="G999" s="69">
        <f>SUMIFS(الصرف!$H$7:$H$60000,الصرف!$F$7:$F$60000,'أرصدة المخزن'!C999)</f>
        <v/>
      </c>
      <c r="H999" s="70">
        <f>E999+F999-G999</f>
        <v/>
      </c>
      <c r="I999" s="9" t="n"/>
      <c r="J999" s="9" t="n"/>
    </row>
    <row r="1000" hidden="1" ht="24.6" customFormat="1" customHeight="1" s="140">
      <c r="A1000" s="65" t="n">
        <v>10020300</v>
      </c>
      <c r="B1000" s="66" t="inlineStr">
        <is>
          <t>أدوات سباكة</t>
        </is>
      </c>
      <c r="C1000" s="67" t="inlineStr"/>
      <c r="D1000" s="67" t="inlineStr"/>
      <c r="E1000" s="68" t="n">
        <v>0</v>
      </c>
      <c r="F1000" s="69">
        <f>SUMIFS(الاضافة!$G$7:$G$60000,الاضافة!$H$7:$H$60000,"*اضاف*",الاضافة!$E$7:$E$60000,'أرصدة المخزن'!C1000)</f>
        <v/>
      </c>
      <c r="G1000" s="69">
        <f>SUMIFS(الصرف!$H$7:$H$60000,الصرف!$F$7:$F$60000,'أرصدة المخزن'!C1000)</f>
        <v/>
      </c>
      <c r="H1000" s="70">
        <f>E1000+F1000-G1000</f>
        <v/>
      </c>
      <c r="I1000" s="9" t="n"/>
      <c r="J1000" s="9" t="n"/>
    </row>
    <row r="1001" hidden="1" ht="24.6" customFormat="1" customHeight="1" s="140">
      <c r="A1001" s="65" t="n">
        <v>10020301</v>
      </c>
      <c r="B1001" s="66" t="inlineStr">
        <is>
          <t>أدوات سباكة</t>
        </is>
      </c>
      <c r="C1001" s="67" t="inlineStr"/>
      <c r="D1001" s="67" t="inlineStr"/>
      <c r="E1001" s="68" t="n">
        <v>0</v>
      </c>
      <c r="F1001" s="69">
        <f>SUMIFS(الاضافة!$G$7:$G$60000,الاضافة!$H$7:$H$60000,"*اضاف*",الاضافة!$E$7:$E$60000,'أرصدة المخزن'!C1001)</f>
        <v/>
      </c>
      <c r="G1001" s="69">
        <f>SUMIFS(الصرف!$H$7:$H$60000,الصرف!$F$7:$F$60000,'أرصدة المخزن'!C1001)</f>
        <v/>
      </c>
      <c r="H1001" s="70">
        <f>E1001+F1001-G1001</f>
        <v/>
      </c>
      <c r="I1001" s="9" t="n"/>
      <c r="J1001" s="9" t="n"/>
    </row>
    <row r="1002" hidden="1" ht="24.6" customFormat="1" customHeight="1" s="140">
      <c r="A1002" s="65" t="n">
        <v>10020302</v>
      </c>
      <c r="B1002" s="66" t="inlineStr">
        <is>
          <t>أدوات سباكة</t>
        </is>
      </c>
      <c r="C1002" s="67" t="inlineStr"/>
      <c r="D1002" s="67" t="inlineStr"/>
      <c r="E1002" s="68" t="n">
        <v>0</v>
      </c>
      <c r="F1002" s="69">
        <f>SUMIFS(الاضافة!$G$7:$G$60000,الاضافة!$H$7:$H$60000,"*اضاف*",الاضافة!$E$7:$E$60000,'أرصدة المخزن'!C1002)</f>
        <v/>
      </c>
      <c r="G1002" s="69">
        <f>SUMIFS(الصرف!$H$7:$H$60000,الصرف!$F$7:$F$60000,'أرصدة المخزن'!C1002)</f>
        <v/>
      </c>
      <c r="H1002" s="70">
        <f>E1002+F1002-G1002</f>
        <v/>
      </c>
      <c r="I1002" s="9" t="n"/>
      <c r="J1002" s="9" t="n"/>
    </row>
    <row r="1003" hidden="1" ht="24.6" customFormat="1" customHeight="1" s="140">
      <c r="A1003" s="65" t="n">
        <v>10020303</v>
      </c>
      <c r="B1003" s="66" t="inlineStr">
        <is>
          <t>أدوات سباكة</t>
        </is>
      </c>
      <c r="C1003" s="67" t="inlineStr"/>
      <c r="D1003" s="67" t="inlineStr"/>
      <c r="E1003" s="68" t="n">
        <v>0</v>
      </c>
      <c r="F1003" s="69">
        <f>SUMIFS(الاضافة!$G$7:$G$60000,الاضافة!$H$7:$H$60000,"*اضاف*",الاضافة!$E$7:$E$60000,'أرصدة المخزن'!C1003)</f>
        <v/>
      </c>
      <c r="G1003" s="69">
        <f>SUMIFS(الصرف!$H$7:$H$60000,الصرف!$F$7:$F$60000,'أرصدة المخزن'!C1003)</f>
        <v/>
      </c>
      <c r="H1003" s="70">
        <f>E1003+F1003-G1003</f>
        <v/>
      </c>
      <c r="I1003" s="9" t="n"/>
      <c r="J1003" s="9" t="n"/>
    </row>
    <row r="1004" hidden="1" ht="24.6" customFormat="1" customHeight="1" s="140">
      <c r="A1004" s="65" t="n">
        <v>10020304</v>
      </c>
      <c r="B1004" s="66" t="inlineStr">
        <is>
          <t>أدوات سباكة</t>
        </is>
      </c>
      <c r="C1004" s="67" t="inlineStr"/>
      <c r="D1004" s="67" t="inlineStr"/>
      <c r="E1004" s="68" t="n">
        <v>0</v>
      </c>
      <c r="F1004" s="69">
        <f>SUMIFS(الاضافة!$G$7:$G$60000,الاضافة!$H$7:$H$60000,"*اضاف*",الاضافة!$E$7:$E$60000,'أرصدة المخزن'!C1004)</f>
        <v/>
      </c>
      <c r="G1004" s="69">
        <f>SUMIFS(الصرف!$H$7:$H$60000,الصرف!$F$7:$F$60000,'أرصدة المخزن'!C1004)</f>
        <v/>
      </c>
      <c r="H1004" s="70">
        <f>E1004+F1004-G1004</f>
        <v/>
      </c>
      <c r="I1004" s="9" t="n"/>
      <c r="J1004" s="9" t="n"/>
    </row>
    <row r="1005" hidden="1" ht="24.6" customFormat="1" customHeight="1" s="140">
      <c r="A1005" s="65" t="n">
        <v>10020305</v>
      </c>
      <c r="B1005" s="66" t="inlineStr">
        <is>
          <t>أدوات سباكة</t>
        </is>
      </c>
      <c r="C1005" s="67" t="inlineStr"/>
      <c r="D1005" s="67" t="inlineStr"/>
      <c r="E1005" s="68" t="n">
        <v>0</v>
      </c>
      <c r="F1005" s="69">
        <f>SUMIFS(الاضافة!$G$7:$G$60000,الاضافة!$H$7:$H$60000,"*اضاف*",الاضافة!$E$7:$E$60000,'أرصدة المخزن'!C1005)</f>
        <v/>
      </c>
      <c r="G1005" s="69">
        <f>SUMIFS(الصرف!$H$7:$H$60000,الصرف!$F$7:$F$60000,'أرصدة المخزن'!C1005)</f>
        <v/>
      </c>
      <c r="H1005" s="70">
        <f>E1005+F1005-G1005</f>
        <v/>
      </c>
      <c r="I1005" s="9" t="n"/>
      <c r="J1005" s="9" t="n"/>
    </row>
    <row r="1006" hidden="1" ht="24.6" customFormat="1" customHeight="1" s="140">
      <c r="A1006" s="65" t="n">
        <v>10020306</v>
      </c>
      <c r="B1006" s="66" t="inlineStr">
        <is>
          <t>أدوات سباكة</t>
        </is>
      </c>
      <c r="C1006" s="67" t="inlineStr"/>
      <c r="D1006" s="67" t="inlineStr"/>
      <c r="E1006" s="68" t="n">
        <v>0</v>
      </c>
      <c r="F1006" s="69">
        <f>SUMIFS(الاضافة!$G$7:$G$60000,الاضافة!$H$7:$H$60000,"*اضاف*",الاضافة!$E$7:$E$60000,'أرصدة المخزن'!C1006)</f>
        <v/>
      </c>
      <c r="G1006" s="69">
        <f>SUMIFS(الصرف!$H$7:$H$60000,الصرف!$F$7:$F$60000,'أرصدة المخزن'!C1006)</f>
        <v/>
      </c>
      <c r="H1006" s="70">
        <f>E1006+F1006-G1006</f>
        <v/>
      </c>
      <c r="I1006" s="9" t="n"/>
      <c r="J1006" s="9" t="n"/>
    </row>
    <row r="1007" hidden="1" ht="24.6" customFormat="1" customHeight="1" s="140">
      <c r="A1007" s="65" t="n">
        <v>10020307</v>
      </c>
      <c r="B1007" s="66" t="inlineStr">
        <is>
          <t>أدوات سباكة</t>
        </is>
      </c>
      <c r="C1007" s="67" t="inlineStr"/>
      <c r="D1007" s="67" t="inlineStr"/>
      <c r="E1007" s="68" t="n">
        <v>0</v>
      </c>
      <c r="F1007" s="69">
        <f>SUMIFS(الاضافة!$G$7:$G$60000,الاضافة!$H$7:$H$60000,"*اضاف*",الاضافة!$E$7:$E$60000,'أرصدة المخزن'!C1007)</f>
        <v/>
      </c>
      <c r="G1007" s="69">
        <f>SUMIFS(الصرف!$H$7:$H$60000,الصرف!$F$7:$F$60000,'أرصدة المخزن'!C1007)</f>
        <v/>
      </c>
      <c r="H1007" s="70">
        <f>E1007+F1007-G1007</f>
        <v/>
      </c>
      <c r="I1007" s="9" t="n"/>
      <c r="J1007" s="9" t="n"/>
    </row>
    <row r="1008" hidden="1" ht="24.6" customFormat="1" customHeight="1" s="140">
      <c r="A1008" s="65" t="n">
        <v>10020308</v>
      </c>
      <c r="B1008" s="66" t="inlineStr">
        <is>
          <t>أدوات سباكة</t>
        </is>
      </c>
      <c r="C1008" s="67" t="inlineStr"/>
      <c r="D1008" s="67" t="inlineStr"/>
      <c r="E1008" s="68" t="n">
        <v>0</v>
      </c>
      <c r="F1008" s="69">
        <f>SUMIFS(الاضافة!$G$7:$G$60000,الاضافة!$H$7:$H$60000,"*اضاف*",الاضافة!$E$7:$E$60000,'أرصدة المخزن'!C1008)</f>
        <v/>
      </c>
      <c r="G1008" s="69">
        <f>SUMIFS(الصرف!$H$7:$H$60000,الصرف!$F$7:$F$60000,'أرصدة المخزن'!C1008)</f>
        <v/>
      </c>
      <c r="H1008" s="70">
        <f>E1008+F1008-G1008</f>
        <v/>
      </c>
      <c r="I1008" s="9" t="n"/>
      <c r="J1008" s="9" t="n"/>
    </row>
    <row r="1009" hidden="1" ht="24.6" customFormat="1" customHeight="1" s="140">
      <c r="A1009" s="65" t="n">
        <v>10020309</v>
      </c>
      <c r="B1009" s="66" t="inlineStr">
        <is>
          <t>أدوات سباكة</t>
        </is>
      </c>
      <c r="C1009" s="67" t="inlineStr"/>
      <c r="D1009" s="67" t="inlineStr"/>
      <c r="E1009" s="68" t="n">
        <v>0</v>
      </c>
      <c r="F1009" s="69">
        <f>SUMIFS(الاضافة!$G$7:$G$60000,الاضافة!$H$7:$H$60000,"*اضاف*",الاضافة!$E$7:$E$60000,'أرصدة المخزن'!C1009)</f>
        <v/>
      </c>
      <c r="G1009" s="69">
        <f>SUMIFS(الصرف!$H$7:$H$60000,الصرف!$F$7:$F$60000,'أرصدة المخزن'!C1009)</f>
        <v/>
      </c>
      <c r="H1009" s="70">
        <f>E1009+F1009-G1009</f>
        <v/>
      </c>
      <c r="I1009" s="9" t="n"/>
      <c r="J1009" s="9" t="n"/>
    </row>
    <row r="1010" hidden="1" ht="24.6" customFormat="1" customHeight="1" s="140">
      <c r="A1010" s="65" t="n">
        <v>10020310</v>
      </c>
      <c r="B1010" s="66" t="inlineStr">
        <is>
          <t>أدوات سباكة</t>
        </is>
      </c>
      <c r="C1010" s="67" t="inlineStr"/>
      <c r="D1010" s="67" t="inlineStr"/>
      <c r="E1010" s="68" t="n">
        <v>0</v>
      </c>
      <c r="F1010" s="69">
        <f>SUMIFS(الاضافة!$G$7:$G$60000,الاضافة!$H$7:$H$60000,"*اضاف*",الاضافة!$E$7:$E$60000,'أرصدة المخزن'!C1010)</f>
        <v/>
      </c>
      <c r="G1010" s="69">
        <f>SUMIFS(الصرف!$H$7:$H$60000,الصرف!$F$7:$F$60000,'أرصدة المخزن'!C1010)</f>
        <v/>
      </c>
      <c r="H1010" s="70">
        <f>E1010+F1010-G1010</f>
        <v/>
      </c>
      <c r="I1010" s="9" t="n"/>
      <c r="J1010" s="9" t="n"/>
    </row>
    <row r="1011" hidden="1" ht="24.6" customFormat="1" customHeight="1" s="140">
      <c r="A1011" s="65" t="n">
        <v>10020311</v>
      </c>
      <c r="B1011" s="66" t="inlineStr">
        <is>
          <t>أدوات سباكة</t>
        </is>
      </c>
      <c r="C1011" s="67" t="inlineStr"/>
      <c r="D1011" s="67" t="inlineStr"/>
      <c r="E1011" s="68" t="n">
        <v>0</v>
      </c>
      <c r="F1011" s="69">
        <f>SUMIFS(الاضافة!$G$7:$G$60000,الاضافة!$H$7:$H$60000,"*اضاف*",الاضافة!$E$7:$E$60000,'أرصدة المخزن'!C1011)</f>
        <v/>
      </c>
      <c r="G1011" s="69">
        <f>SUMIFS(الصرف!$H$7:$H$60000,الصرف!$F$7:$F$60000,'أرصدة المخزن'!C1011)</f>
        <v/>
      </c>
      <c r="H1011" s="70">
        <f>E1011+F1011-G1011</f>
        <v/>
      </c>
      <c r="I1011" s="9" t="n"/>
      <c r="J1011" s="9" t="n"/>
    </row>
    <row r="1012" hidden="1" ht="24.6" customFormat="1" customHeight="1" s="140">
      <c r="A1012" s="65" t="n">
        <v>10020312</v>
      </c>
      <c r="B1012" s="66" t="inlineStr">
        <is>
          <t>أدوات سباكة</t>
        </is>
      </c>
      <c r="C1012" s="67" t="inlineStr"/>
      <c r="D1012" s="67" t="inlineStr"/>
      <c r="E1012" s="68" t="n">
        <v>0</v>
      </c>
      <c r="F1012" s="69">
        <f>SUMIFS(الاضافة!$G$7:$G$60000,الاضافة!$H$7:$H$60000,"*اضاف*",الاضافة!$E$7:$E$60000,'أرصدة المخزن'!C1012)</f>
        <v/>
      </c>
      <c r="G1012" s="69">
        <f>SUMIFS(الصرف!$H$7:$H$60000,الصرف!$F$7:$F$60000,'أرصدة المخزن'!C1012)</f>
        <v/>
      </c>
      <c r="H1012" s="70">
        <f>E1012+F1012-G1012</f>
        <v/>
      </c>
      <c r="I1012" s="9" t="n"/>
      <c r="J1012" s="9" t="n"/>
    </row>
    <row r="1013" hidden="1" ht="24.6" customFormat="1" customHeight="1" s="140">
      <c r="A1013" s="65" t="n">
        <v>10020313</v>
      </c>
      <c r="B1013" s="66" t="inlineStr">
        <is>
          <t>أدوات سباكة</t>
        </is>
      </c>
      <c r="C1013" s="67" t="inlineStr"/>
      <c r="D1013" s="67" t="inlineStr"/>
      <c r="E1013" s="68" t="n">
        <v>0</v>
      </c>
      <c r="F1013" s="69">
        <f>SUMIFS(الاضافة!$G$7:$G$60000,الاضافة!$H$7:$H$60000,"*اضاف*",الاضافة!$E$7:$E$60000,'أرصدة المخزن'!C1013)</f>
        <v/>
      </c>
      <c r="G1013" s="69">
        <f>SUMIFS(الصرف!$H$7:$H$60000,الصرف!$F$7:$F$60000,'أرصدة المخزن'!C1013)</f>
        <v/>
      </c>
      <c r="H1013" s="70">
        <f>E1013+F1013-G1013</f>
        <v/>
      </c>
      <c r="I1013" s="9" t="n"/>
      <c r="J1013" s="9" t="n"/>
    </row>
    <row r="1014" hidden="1" ht="24.6" customFormat="1" customHeight="1" s="140">
      <c r="A1014" s="65" t="n">
        <v>10020314</v>
      </c>
      <c r="B1014" s="66" t="inlineStr">
        <is>
          <t>أدوات سباكة</t>
        </is>
      </c>
      <c r="C1014" s="67" t="inlineStr"/>
      <c r="D1014" s="67" t="inlineStr"/>
      <c r="E1014" s="68" t="n">
        <v>0</v>
      </c>
      <c r="F1014" s="69">
        <f>SUMIFS(الاضافة!$G$7:$G$60000,الاضافة!$H$7:$H$60000,"*اضاف*",الاضافة!$E$7:$E$60000,'أرصدة المخزن'!C1014)</f>
        <v/>
      </c>
      <c r="G1014" s="69">
        <f>SUMIFS(الصرف!$H$7:$H$60000,الصرف!$F$7:$F$60000,'أرصدة المخزن'!C1014)</f>
        <v/>
      </c>
      <c r="H1014" s="70">
        <f>E1014+F1014-G1014</f>
        <v/>
      </c>
      <c r="I1014" s="9" t="n"/>
      <c r="J1014" s="9" t="n"/>
    </row>
    <row r="1015" hidden="1" ht="24.6" customFormat="1" customHeight="1" s="140">
      <c r="A1015" s="65" t="n">
        <v>10020315</v>
      </c>
      <c r="B1015" s="66" t="inlineStr">
        <is>
          <t>أدوات سباكة</t>
        </is>
      </c>
      <c r="C1015" s="67" t="inlineStr"/>
      <c r="D1015" s="67" t="inlineStr"/>
      <c r="E1015" s="68" t="n">
        <v>0</v>
      </c>
      <c r="F1015" s="69">
        <f>SUMIFS(الاضافة!$G$7:$G$60000,الاضافة!$H$7:$H$60000,"*اضاف*",الاضافة!$E$7:$E$60000,'أرصدة المخزن'!C1015)</f>
        <v/>
      </c>
      <c r="G1015" s="69">
        <f>SUMIFS(الصرف!$H$7:$H$60000,الصرف!$F$7:$F$60000,'أرصدة المخزن'!C1015)</f>
        <v/>
      </c>
      <c r="H1015" s="70">
        <f>E1015+F1015-G1015</f>
        <v/>
      </c>
      <c r="I1015" s="9" t="n"/>
      <c r="J1015" s="9" t="n"/>
    </row>
    <row r="1016" hidden="1" ht="24.6" customFormat="1" customHeight="1" s="140">
      <c r="A1016" s="65" t="n">
        <v>10020316</v>
      </c>
      <c r="B1016" s="66" t="inlineStr">
        <is>
          <t>أدوات سباكة</t>
        </is>
      </c>
      <c r="C1016" s="67" t="inlineStr"/>
      <c r="D1016" s="67" t="inlineStr"/>
      <c r="E1016" s="68" t="n">
        <v>0</v>
      </c>
      <c r="F1016" s="69">
        <f>SUMIFS(الاضافة!$G$7:$G$60000,الاضافة!$H$7:$H$60000,"*اضاف*",الاضافة!$E$7:$E$60000,'أرصدة المخزن'!C1016)</f>
        <v/>
      </c>
      <c r="G1016" s="69">
        <f>SUMIFS(الصرف!$H$7:$H$60000,الصرف!$F$7:$F$60000,'أرصدة المخزن'!C1016)</f>
        <v/>
      </c>
      <c r="H1016" s="70">
        <f>E1016+F1016-G1016</f>
        <v/>
      </c>
      <c r="I1016" s="9" t="n"/>
      <c r="J1016" s="9" t="n"/>
    </row>
    <row r="1017" hidden="1" ht="24.6" customFormat="1" customHeight="1" s="140">
      <c r="A1017" s="65" t="n">
        <v>10020317</v>
      </c>
      <c r="B1017" s="66" t="inlineStr">
        <is>
          <t>أدوات سباكة</t>
        </is>
      </c>
      <c r="C1017" s="67" t="inlineStr"/>
      <c r="D1017" s="67" t="inlineStr"/>
      <c r="E1017" s="68" t="n">
        <v>0</v>
      </c>
      <c r="F1017" s="69">
        <f>SUMIFS(الاضافة!$G$7:$G$60000,الاضافة!$H$7:$H$60000,"*اضاف*",الاضافة!$E$7:$E$60000,'أرصدة المخزن'!C1017)</f>
        <v/>
      </c>
      <c r="G1017" s="69">
        <f>SUMIFS(الصرف!$H$7:$H$60000,الصرف!$F$7:$F$60000,'أرصدة المخزن'!C1017)</f>
        <v/>
      </c>
      <c r="H1017" s="70">
        <f>E1017+F1017-G1017</f>
        <v/>
      </c>
      <c r="I1017" s="9" t="n"/>
      <c r="J1017" s="9" t="n"/>
    </row>
    <row r="1018" hidden="1" ht="24.6" customFormat="1" customHeight="1" s="140">
      <c r="A1018" s="65" t="n">
        <v>10020318</v>
      </c>
      <c r="B1018" s="66" t="inlineStr">
        <is>
          <t>أدوات سباكة</t>
        </is>
      </c>
      <c r="C1018" s="67" t="inlineStr"/>
      <c r="D1018" s="67" t="inlineStr"/>
      <c r="E1018" s="68" t="n">
        <v>0</v>
      </c>
      <c r="F1018" s="69">
        <f>SUMIFS(الاضافة!$G$7:$G$60000,الاضافة!$H$7:$H$60000,"*اضاف*",الاضافة!$E$7:$E$60000,'أرصدة المخزن'!C1018)</f>
        <v/>
      </c>
      <c r="G1018" s="69">
        <f>SUMIFS(الصرف!$H$7:$H$60000,الصرف!$F$7:$F$60000,'أرصدة المخزن'!C1018)</f>
        <v/>
      </c>
      <c r="H1018" s="70">
        <f>E1018+F1018-G1018</f>
        <v/>
      </c>
      <c r="I1018" s="9" t="n"/>
      <c r="J1018" s="9" t="n"/>
    </row>
    <row r="1019" hidden="1" ht="24.6" customFormat="1" customHeight="1" s="140">
      <c r="A1019" s="65" t="n">
        <v>10020319</v>
      </c>
      <c r="B1019" s="66" t="inlineStr">
        <is>
          <t>أدوات سباكة</t>
        </is>
      </c>
      <c r="C1019" s="67" t="inlineStr"/>
      <c r="D1019" s="67" t="inlineStr"/>
      <c r="E1019" s="68" t="n">
        <v>0</v>
      </c>
      <c r="F1019" s="69">
        <f>SUMIFS(الاضافة!$G$7:$G$60000,الاضافة!$H$7:$H$60000,"*اضاف*",الاضافة!$E$7:$E$60000,'أرصدة المخزن'!C1019)</f>
        <v/>
      </c>
      <c r="G1019" s="69">
        <f>SUMIFS(الصرف!$H$7:$H$60000,الصرف!$F$7:$F$60000,'أرصدة المخزن'!C1019)</f>
        <v/>
      </c>
      <c r="H1019" s="70">
        <f>E1019+F1019-G1019</f>
        <v/>
      </c>
      <c r="I1019" s="9" t="n"/>
      <c r="J1019" s="9" t="n"/>
    </row>
    <row r="1020" hidden="1" ht="24.6" customFormat="1" customHeight="1" s="140">
      <c r="A1020" s="65" t="n">
        <v>10020320</v>
      </c>
      <c r="B1020" s="66" t="inlineStr">
        <is>
          <t>أدوات سباكة</t>
        </is>
      </c>
      <c r="C1020" s="67" t="inlineStr"/>
      <c r="D1020" s="67" t="inlineStr"/>
      <c r="E1020" s="68" t="n">
        <v>0</v>
      </c>
      <c r="F1020" s="69">
        <f>SUMIFS(الاضافة!$G$7:$G$60000,الاضافة!$H$7:$H$60000,"*اضاف*",الاضافة!$E$7:$E$60000,'أرصدة المخزن'!C1020)</f>
        <v/>
      </c>
      <c r="G1020" s="69">
        <f>SUMIFS(الصرف!$H$7:$H$60000,الصرف!$F$7:$F$60000,'أرصدة المخزن'!C1020)</f>
        <v/>
      </c>
      <c r="H1020" s="70">
        <f>E1020+F1020-G1020</f>
        <v/>
      </c>
      <c r="I1020" s="9" t="n"/>
      <c r="J1020" s="9" t="n"/>
    </row>
    <row r="1021" hidden="1" ht="24.6" customFormat="1" customHeight="1" s="140">
      <c r="A1021" s="65" t="n">
        <v>10020321</v>
      </c>
      <c r="B1021" s="66" t="inlineStr">
        <is>
          <t>أدوات سباكة</t>
        </is>
      </c>
      <c r="C1021" s="67" t="inlineStr"/>
      <c r="D1021" s="67" t="inlineStr"/>
      <c r="E1021" s="68" t="n">
        <v>0</v>
      </c>
      <c r="F1021" s="69">
        <f>SUMIFS(الاضافة!$G$7:$G$60000,الاضافة!$H$7:$H$60000,"*اضاف*",الاضافة!$E$7:$E$60000,'أرصدة المخزن'!C1021)</f>
        <v/>
      </c>
      <c r="G1021" s="69">
        <f>SUMIFS(الصرف!$H$7:$H$60000,الصرف!$F$7:$F$60000,'أرصدة المخزن'!C1021)</f>
        <v/>
      </c>
      <c r="H1021" s="70">
        <f>E1021+F1021-G1021</f>
        <v/>
      </c>
      <c r="I1021" s="9" t="n"/>
      <c r="J1021" s="9" t="n"/>
    </row>
    <row r="1022" hidden="1" ht="24.6" customFormat="1" customHeight="1" s="140">
      <c r="A1022" s="65" t="n">
        <v>10020322</v>
      </c>
      <c r="B1022" s="66" t="inlineStr">
        <is>
          <t>أدوات سباكة</t>
        </is>
      </c>
      <c r="C1022" s="67" t="inlineStr"/>
      <c r="D1022" s="67" t="inlineStr"/>
      <c r="E1022" s="68" t="n">
        <v>0</v>
      </c>
      <c r="F1022" s="69">
        <f>SUMIFS(الاضافة!$G$7:$G$60000,الاضافة!$H$7:$H$60000,"*اضاف*",الاضافة!$E$7:$E$60000,'أرصدة المخزن'!C1022)</f>
        <v/>
      </c>
      <c r="G1022" s="69">
        <f>SUMIFS(الصرف!$H$7:$H$60000,الصرف!$F$7:$F$60000,'أرصدة المخزن'!C1022)</f>
        <v/>
      </c>
      <c r="H1022" s="70">
        <f>E1022+F1022-G1022</f>
        <v/>
      </c>
      <c r="I1022" s="9" t="n"/>
      <c r="J1022" s="9" t="n"/>
    </row>
    <row r="1023" hidden="1" ht="24.6" customFormat="1" customHeight="1" s="140">
      <c r="A1023" s="65" t="n">
        <v>10020323</v>
      </c>
      <c r="B1023" s="66" t="inlineStr">
        <is>
          <t>أدوات سباكة</t>
        </is>
      </c>
      <c r="C1023" s="67" t="inlineStr"/>
      <c r="D1023" s="67" t="inlineStr"/>
      <c r="E1023" s="68" t="n">
        <v>0</v>
      </c>
      <c r="F1023" s="69">
        <f>SUMIFS(الاضافة!$G$7:$G$60000,الاضافة!$H$7:$H$60000,"*اضاف*",الاضافة!$E$7:$E$60000,'أرصدة المخزن'!C1023)</f>
        <v/>
      </c>
      <c r="G1023" s="69">
        <f>SUMIFS(الصرف!$H$7:$H$60000,الصرف!$F$7:$F$60000,'أرصدة المخزن'!C1023)</f>
        <v/>
      </c>
      <c r="H1023" s="70">
        <f>E1023+F1023-G1023</f>
        <v/>
      </c>
      <c r="I1023" s="9" t="n"/>
      <c r="J1023" s="9" t="n"/>
    </row>
    <row r="1024" hidden="1" ht="24.6" customFormat="1" customHeight="1" s="140">
      <c r="A1024" s="65" t="n">
        <v>10020324</v>
      </c>
      <c r="B1024" s="66" t="inlineStr">
        <is>
          <t>أدوات سباكة</t>
        </is>
      </c>
      <c r="C1024" s="67" t="inlineStr"/>
      <c r="D1024" s="67" t="inlineStr"/>
      <c r="E1024" s="68" t="n">
        <v>0</v>
      </c>
      <c r="F1024" s="69">
        <f>SUMIFS(الاضافة!$G$7:$G$60000,الاضافة!$H$7:$H$60000,"*اضاف*",الاضافة!$E$7:$E$60000,'أرصدة المخزن'!C1024)</f>
        <v/>
      </c>
      <c r="G1024" s="69">
        <f>SUMIFS(الصرف!$H$7:$H$60000,الصرف!$F$7:$F$60000,'أرصدة المخزن'!C1024)</f>
        <v/>
      </c>
      <c r="H1024" s="70">
        <f>E1024+F1024-G1024</f>
        <v/>
      </c>
      <c r="I1024" s="9" t="n"/>
      <c r="J1024" s="9" t="n"/>
    </row>
    <row r="1025" hidden="1" ht="24.6" customFormat="1" customHeight="1" s="140">
      <c r="A1025" s="65" t="n">
        <v>10020325</v>
      </c>
      <c r="B1025" s="66" t="inlineStr">
        <is>
          <t>أدوات سباكة</t>
        </is>
      </c>
      <c r="C1025" s="67" t="inlineStr"/>
      <c r="D1025" s="67" t="inlineStr"/>
      <c r="E1025" s="68" t="n">
        <v>0</v>
      </c>
      <c r="F1025" s="69">
        <f>SUMIFS(الاضافة!$G$7:$G$60000,الاضافة!$H$7:$H$60000,"*اضاف*",الاضافة!$E$7:$E$60000,'أرصدة المخزن'!C1025)</f>
        <v/>
      </c>
      <c r="G1025" s="69">
        <f>SUMIFS(الصرف!$H$7:$H$60000,الصرف!$F$7:$F$60000,'أرصدة المخزن'!C1025)</f>
        <v/>
      </c>
      <c r="H1025" s="70">
        <f>E1025+F1025-G1025</f>
        <v/>
      </c>
      <c r="I1025" s="9" t="n"/>
      <c r="J1025" s="9" t="n"/>
    </row>
    <row r="1026" hidden="1" ht="24.6" customFormat="1" customHeight="1" s="140">
      <c r="A1026" s="65" t="n">
        <v>10020326</v>
      </c>
      <c r="B1026" s="66" t="inlineStr">
        <is>
          <t>أدوات سباكة</t>
        </is>
      </c>
      <c r="C1026" s="67" t="inlineStr"/>
      <c r="D1026" s="67" t="inlineStr"/>
      <c r="E1026" s="68" t="n">
        <v>0</v>
      </c>
      <c r="F1026" s="69">
        <f>SUMIFS(الاضافة!$G$7:$G$60000,الاضافة!$H$7:$H$60000,"*اضاف*",الاضافة!$E$7:$E$60000,'أرصدة المخزن'!C1026)</f>
        <v/>
      </c>
      <c r="G1026" s="69">
        <f>SUMIFS(الصرف!$H$7:$H$60000,الصرف!$F$7:$F$60000,'أرصدة المخزن'!C1026)</f>
        <v/>
      </c>
      <c r="H1026" s="70">
        <f>E1026+F1026-G1026</f>
        <v/>
      </c>
      <c r="I1026" s="9" t="n"/>
      <c r="J1026" s="9" t="n"/>
    </row>
    <row r="1027" hidden="1" ht="24.6" customFormat="1" customHeight="1" s="140">
      <c r="A1027" s="65" t="n">
        <v>10020327</v>
      </c>
      <c r="B1027" s="66" t="inlineStr">
        <is>
          <t>أدوات سباكة</t>
        </is>
      </c>
      <c r="C1027" s="67" t="inlineStr"/>
      <c r="D1027" s="67" t="inlineStr"/>
      <c r="E1027" s="68" t="n">
        <v>0</v>
      </c>
      <c r="F1027" s="69">
        <f>SUMIFS(الاضافة!$G$7:$G$60000,الاضافة!$H$7:$H$60000,"*اضاف*",الاضافة!$E$7:$E$60000,'أرصدة المخزن'!C1027)</f>
        <v/>
      </c>
      <c r="G1027" s="69">
        <f>SUMIFS(الصرف!$H$7:$H$60000,الصرف!$F$7:$F$60000,'أرصدة المخزن'!C1027)</f>
        <v/>
      </c>
      <c r="H1027" s="70">
        <f>E1027+F1027-G1027</f>
        <v/>
      </c>
      <c r="I1027" s="9" t="n"/>
      <c r="J1027" s="9" t="n"/>
    </row>
    <row r="1028" hidden="1" ht="24.6" customFormat="1" customHeight="1" s="140">
      <c r="A1028" s="65" t="n">
        <v>10020328</v>
      </c>
      <c r="B1028" s="66" t="inlineStr">
        <is>
          <t>أدوات سباكة</t>
        </is>
      </c>
      <c r="C1028" s="67" t="inlineStr"/>
      <c r="D1028" s="67" t="inlineStr"/>
      <c r="E1028" s="68" t="n">
        <v>0</v>
      </c>
      <c r="F1028" s="69">
        <f>SUMIFS(الاضافة!$G$7:$G$60000,الاضافة!$H$7:$H$60000,"*اضاف*",الاضافة!$E$7:$E$60000,'أرصدة المخزن'!C1028)</f>
        <v/>
      </c>
      <c r="G1028" s="69">
        <f>SUMIFS(الصرف!$H$7:$H$60000,الصرف!$F$7:$F$60000,'أرصدة المخزن'!C1028)</f>
        <v/>
      </c>
      <c r="H1028" s="70">
        <f>E1028+F1028-G1028</f>
        <v/>
      </c>
      <c r="I1028" s="9" t="n"/>
      <c r="J1028" s="9" t="n"/>
    </row>
    <row r="1029" hidden="1" ht="24.6" customFormat="1" customHeight="1" s="140">
      <c r="A1029" s="65" t="n">
        <v>10020329</v>
      </c>
      <c r="B1029" s="66" t="inlineStr">
        <is>
          <t>أدوات سباكة</t>
        </is>
      </c>
      <c r="C1029" s="67" t="inlineStr"/>
      <c r="D1029" s="67" t="inlineStr"/>
      <c r="E1029" s="68" t="n">
        <v>0</v>
      </c>
      <c r="F1029" s="69">
        <f>SUMIFS(الاضافة!$G$7:$G$60000,الاضافة!$H$7:$H$60000,"*اضاف*",الاضافة!$E$7:$E$60000,'أرصدة المخزن'!C1029)</f>
        <v/>
      </c>
      <c r="G1029" s="69">
        <f>SUMIFS(الصرف!$H$7:$H$60000,الصرف!$F$7:$F$60000,'أرصدة المخزن'!C1029)</f>
        <v/>
      </c>
      <c r="H1029" s="70">
        <f>E1029+F1029-G1029</f>
        <v/>
      </c>
      <c r="I1029" s="9" t="n"/>
      <c r="J1029" s="9" t="n"/>
    </row>
    <row r="1030" hidden="1" ht="24.6" customFormat="1" customHeight="1" s="140">
      <c r="A1030" s="65" t="n">
        <v>10020330</v>
      </c>
      <c r="B1030" s="66" t="inlineStr">
        <is>
          <t>أدوات سباكة</t>
        </is>
      </c>
      <c r="C1030" s="67" t="inlineStr"/>
      <c r="D1030" s="67" t="inlineStr"/>
      <c r="E1030" s="68" t="n">
        <v>0</v>
      </c>
      <c r="F1030" s="69">
        <f>SUMIFS(الاضافة!$G$7:$G$60000,الاضافة!$H$7:$H$60000,"*اضاف*",الاضافة!$E$7:$E$60000,'أرصدة المخزن'!C1030)</f>
        <v/>
      </c>
      <c r="G1030" s="69">
        <f>SUMIFS(الصرف!$H$7:$H$60000,الصرف!$F$7:$F$60000,'أرصدة المخزن'!C1030)</f>
        <v/>
      </c>
      <c r="H1030" s="70">
        <f>E1030+F1030-G1030</f>
        <v/>
      </c>
      <c r="I1030" s="9" t="n"/>
      <c r="J1030" s="9" t="n"/>
    </row>
    <row r="1031" hidden="1" ht="24.6" customFormat="1" customHeight="1" s="140">
      <c r="A1031" s="65" t="n">
        <v>10020331</v>
      </c>
      <c r="B1031" s="66" t="inlineStr">
        <is>
          <t>أدوات سباكة</t>
        </is>
      </c>
      <c r="C1031" s="67" t="inlineStr"/>
      <c r="D1031" s="67" t="inlineStr"/>
      <c r="E1031" s="68" t="n">
        <v>0</v>
      </c>
      <c r="F1031" s="69">
        <f>SUMIFS(الاضافة!$G$7:$G$60000,الاضافة!$H$7:$H$60000,"*اضاف*",الاضافة!$E$7:$E$60000,'أرصدة المخزن'!C1031)</f>
        <v/>
      </c>
      <c r="G1031" s="69">
        <f>SUMIFS(الصرف!$H$7:$H$60000,الصرف!$F$7:$F$60000,'أرصدة المخزن'!C1031)</f>
        <v/>
      </c>
      <c r="H1031" s="70">
        <f>E1031+F1031-G1031</f>
        <v/>
      </c>
      <c r="I1031" s="9" t="n"/>
      <c r="J1031" s="9" t="n"/>
    </row>
    <row r="1032" hidden="1" ht="24.6" customFormat="1" customHeight="1" s="140">
      <c r="A1032" s="65" t="n">
        <v>10020332</v>
      </c>
      <c r="B1032" s="66" t="inlineStr">
        <is>
          <t>أدوات سباكة</t>
        </is>
      </c>
      <c r="C1032" s="67" t="inlineStr"/>
      <c r="D1032" s="67" t="inlineStr"/>
      <c r="E1032" s="68" t="n">
        <v>0</v>
      </c>
      <c r="F1032" s="69">
        <f>SUMIFS(الاضافة!$G$7:$G$60000,الاضافة!$H$7:$H$60000,"*اضاف*",الاضافة!$E$7:$E$60000,'أرصدة المخزن'!C1032)</f>
        <v/>
      </c>
      <c r="G1032" s="69">
        <f>SUMIFS(الصرف!$H$7:$H$60000,الصرف!$F$7:$F$60000,'أرصدة المخزن'!C1032)</f>
        <v/>
      </c>
      <c r="H1032" s="70">
        <f>E1032+F1032-G1032</f>
        <v/>
      </c>
      <c r="I1032" s="9" t="n"/>
      <c r="J1032" s="9" t="n"/>
    </row>
    <row r="1033" hidden="1" ht="24.6" customFormat="1" customHeight="1" s="140">
      <c r="A1033" s="65" t="n">
        <v>10020333</v>
      </c>
      <c r="B1033" s="66" t="inlineStr">
        <is>
          <t>أدوات سباكة</t>
        </is>
      </c>
      <c r="C1033" s="67" t="inlineStr"/>
      <c r="D1033" s="67" t="inlineStr"/>
      <c r="E1033" s="68" t="n">
        <v>0</v>
      </c>
      <c r="F1033" s="69">
        <f>SUMIFS(الاضافة!$G$7:$G$60000,الاضافة!$H$7:$H$60000,"*اضاف*",الاضافة!$E$7:$E$60000,'أرصدة المخزن'!C1033)</f>
        <v/>
      </c>
      <c r="G1033" s="69">
        <f>SUMIFS(الصرف!$H$7:$H$60000,الصرف!$F$7:$F$60000,'أرصدة المخزن'!C1033)</f>
        <v/>
      </c>
      <c r="H1033" s="70">
        <f>E1033+F1033-G1033</f>
        <v/>
      </c>
      <c r="I1033" s="9" t="n"/>
      <c r="J1033" s="9" t="n"/>
    </row>
    <row r="1034" hidden="1" ht="24.6" customFormat="1" customHeight="1" s="140">
      <c r="A1034" s="65" t="n">
        <v>10020334</v>
      </c>
      <c r="B1034" s="66" t="inlineStr">
        <is>
          <t>أدوات سباكة</t>
        </is>
      </c>
      <c r="C1034" s="67" t="inlineStr"/>
      <c r="D1034" s="67" t="inlineStr"/>
      <c r="E1034" s="68" t="n">
        <v>0</v>
      </c>
      <c r="F1034" s="69">
        <f>SUMIFS(الاضافة!$G$7:$G$60000,الاضافة!$H$7:$H$60000,"*اضاف*",الاضافة!$E$7:$E$60000,'أرصدة المخزن'!C1034)</f>
        <v/>
      </c>
      <c r="G1034" s="69">
        <f>SUMIFS(الصرف!$H$7:$H$60000,الصرف!$F$7:$F$60000,'أرصدة المخزن'!C1034)</f>
        <v/>
      </c>
      <c r="H1034" s="70">
        <f>E1034+F1034-G1034</f>
        <v/>
      </c>
      <c r="I1034" s="9" t="n"/>
      <c r="J1034" s="9" t="n"/>
    </row>
    <row r="1035" hidden="1" ht="24.6" customFormat="1" customHeight="1" s="140">
      <c r="A1035" s="65" t="n">
        <v>10020335</v>
      </c>
      <c r="B1035" s="66" t="inlineStr">
        <is>
          <t>أدوات سباكة</t>
        </is>
      </c>
      <c r="C1035" s="67" t="inlineStr"/>
      <c r="D1035" s="67" t="inlineStr"/>
      <c r="E1035" s="68" t="n">
        <v>0</v>
      </c>
      <c r="F1035" s="69">
        <f>SUMIFS(الاضافة!$G$7:$G$60000,الاضافة!$H$7:$H$60000,"*اضاف*",الاضافة!$E$7:$E$60000,'أرصدة المخزن'!C1035)</f>
        <v/>
      </c>
      <c r="G1035" s="69">
        <f>SUMIFS(الصرف!$H$7:$H$60000,الصرف!$F$7:$F$60000,'أرصدة المخزن'!C1035)</f>
        <v/>
      </c>
      <c r="H1035" s="70">
        <f>E1035+F1035-G1035</f>
        <v/>
      </c>
      <c r="I1035" s="9" t="n"/>
      <c r="J1035" s="9" t="n"/>
    </row>
    <row r="1036" hidden="1" ht="24.6" customFormat="1" customHeight="1" s="140">
      <c r="A1036" s="65" t="n">
        <v>10020336</v>
      </c>
      <c r="B1036" s="66" t="inlineStr">
        <is>
          <t>أدوات سباكة</t>
        </is>
      </c>
      <c r="C1036" s="67" t="inlineStr"/>
      <c r="D1036" s="67" t="inlineStr"/>
      <c r="E1036" s="68" t="n">
        <v>0</v>
      </c>
      <c r="F1036" s="69">
        <f>SUMIFS(الاضافة!$G$7:$G$60000,الاضافة!$H$7:$H$60000,"*اضاف*",الاضافة!$E$7:$E$60000,'أرصدة المخزن'!C1036)</f>
        <v/>
      </c>
      <c r="G1036" s="69">
        <f>SUMIFS(الصرف!$H$7:$H$60000,الصرف!$F$7:$F$60000,'أرصدة المخزن'!C1036)</f>
        <v/>
      </c>
      <c r="H1036" s="70">
        <f>E1036+F1036-G1036</f>
        <v/>
      </c>
      <c r="I1036" s="9" t="n"/>
      <c r="J1036" s="9" t="n"/>
    </row>
    <row r="1037" hidden="1" ht="24.6" customFormat="1" customHeight="1" s="140">
      <c r="A1037" s="65" t="n">
        <v>10020337</v>
      </c>
      <c r="B1037" s="66" t="inlineStr">
        <is>
          <t>أدوات سباكة</t>
        </is>
      </c>
      <c r="C1037" s="67" t="inlineStr"/>
      <c r="D1037" s="67" t="inlineStr"/>
      <c r="E1037" s="68" t="n">
        <v>0</v>
      </c>
      <c r="F1037" s="69">
        <f>SUMIFS(الاضافة!$G$7:$G$60000,الاضافة!$H$7:$H$60000,"*اضاف*",الاضافة!$E$7:$E$60000,'أرصدة المخزن'!C1037)</f>
        <v/>
      </c>
      <c r="G1037" s="69">
        <f>SUMIFS(الصرف!$H$7:$H$60000,الصرف!$F$7:$F$60000,'أرصدة المخزن'!C1037)</f>
        <v/>
      </c>
      <c r="H1037" s="70">
        <f>E1037+F1037-G1037</f>
        <v/>
      </c>
      <c r="I1037" s="9" t="n"/>
      <c r="J1037" s="9" t="n"/>
    </row>
    <row r="1038" hidden="1" ht="24.6" customFormat="1" customHeight="1" s="140">
      <c r="A1038" s="65" t="n">
        <v>10020338</v>
      </c>
      <c r="B1038" s="66" t="inlineStr">
        <is>
          <t>أدوات سباكة</t>
        </is>
      </c>
      <c r="C1038" s="67" t="inlineStr"/>
      <c r="D1038" s="67" t="inlineStr"/>
      <c r="E1038" s="68" t="n">
        <v>0</v>
      </c>
      <c r="F1038" s="69">
        <f>SUMIFS(الاضافة!$G$7:$G$60000,الاضافة!$H$7:$H$60000,"*اضاف*",الاضافة!$E$7:$E$60000,'أرصدة المخزن'!C1038)</f>
        <v/>
      </c>
      <c r="G1038" s="69">
        <f>SUMIFS(الصرف!$H$7:$H$60000,الصرف!$F$7:$F$60000,'أرصدة المخزن'!C1038)</f>
        <v/>
      </c>
      <c r="H1038" s="70">
        <f>E1038+F1038-G1038</f>
        <v/>
      </c>
      <c r="I1038" s="9" t="n"/>
      <c r="J1038" s="9" t="n"/>
    </row>
    <row r="1039" hidden="1" ht="24.6" customFormat="1" customHeight="1" s="140">
      <c r="A1039" s="65" t="n">
        <v>10020339</v>
      </c>
      <c r="B1039" s="66" t="inlineStr">
        <is>
          <t>أدوات سباكة</t>
        </is>
      </c>
      <c r="C1039" s="67" t="inlineStr"/>
      <c r="D1039" s="67" t="inlineStr"/>
      <c r="E1039" s="68" t="n">
        <v>0</v>
      </c>
      <c r="F1039" s="69">
        <f>SUMIFS(الاضافة!$G$7:$G$60000,الاضافة!$H$7:$H$60000,"*اضاف*",الاضافة!$E$7:$E$60000,'أرصدة المخزن'!C1039)</f>
        <v/>
      </c>
      <c r="G1039" s="69">
        <f>SUMIFS(الصرف!$H$7:$H$60000,الصرف!$F$7:$F$60000,'أرصدة المخزن'!C1039)</f>
        <v/>
      </c>
      <c r="H1039" s="70">
        <f>E1039+F1039-G1039</f>
        <v/>
      </c>
      <c r="I1039" s="9" t="n"/>
      <c r="J1039" s="9" t="n"/>
    </row>
    <row r="1040" hidden="1" ht="24.6" customFormat="1" customHeight="1" s="140">
      <c r="A1040" s="65" t="n">
        <v>10020340</v>
      </c>
      <c r="B1040" s="66" t="inlineStr">
        <is>
          <t>أدوات سباكة</t>
        </is>
      </c>
      <c r="C1040" s="67" t="inlineStr"/>
      <c r="D1040" s="67" t="inlineStr"/>
      <c r="E1040" s="68" t="n">
        <v>0</v>
      </c>
      <c r="F1040" s="69">
        <f>SUMIFS(الاضافة!$G$7:$G$60000,الاضافة!$H$7:$H$60000,"*اضاف*",الاضافة!$E$7:$E$60000,'أرصدة المخزن'!C1040)</f>
        <v/>
      </c>
      <c r="G1040" s="69">
        <f>SUMIFS(الصرف!$H$7:$H$60000,الصرف!$F$7:$F$60000,'أرصدة المخزن'!C1040)</f>
        <v/>
      </c>
      <c r="H1040" s="70">
        <f>E1040+F1040-G1040</f>
        <v/>
      </c>
      <c r="I1040" s="9" t="n"/>
      <c r="J1040" s="9" t="n"/>
    </row>
    <row r="1041" hidden="1" ht="24.6" customFormat="1" customHeight="1" s="140">
      <c r="A1041" s="65" t="n">
        <v>10020341</v>
      </c>
      <c r="B1041" s="66" t="inlineStr">
        <is>
          <t>أدوات سباكة</t>
        </is>
      </c>
      <c r="C1041" s="67" t="inlineStr"/>
      <c r="D1041" s="67" t="inlineStr"/>
      <c r="E1041" s="68" t="n">
        <v>0</v>
      </c>
      <c r="F1041" s="69">
        <f>SUMIFS(الاضافة!$G$7:$G$60000,الاضافة!$H$7:$H$60000,"*اضاف*",الاضافة!$E$7:$E$60000,'أرصدة المخزن'!C1041)</f>
        <v/>
      </c>
      <c r="G1041" s="69">
        <f>SUMIFS(الصرف!$H$7:$H$60000,الصرف!$F$7:$F$60000,'أرصدة المخزن'!C1041)</f>
        <v/>
      </c>
      <c r="H1041" s="70">
        <f>E1041+F1041-G1041</f>
        <v/>
      </c>
      <c r="I1041" s="9" t="n"/>
      <c r="J1041" s="9" t="n"/>
    </row>
    <row r="1042" hidden="1" ht="24.6" customFormat="1" customHeight="1" s="140">
      <c r="A1042" s="65" t="n">
        <v>10020342</v>
      </c>
      <c r="B1042" s="66" t="inlineStr">
        <is>
          <t>أدوات سباكة</t>
        </is>
      </c>
      <c r="C1042" s="67" t="inlineStr"/>
      <c r="D1042" s="67" t="inlineStr"/>
      <c r="E1042" s="68" t="n">
        <v>0</v>
      </c>
      <c r="F1042" s="69">
        <f>SUMIFS(الاضافة!$G$7:$G$60000,الاضافة!$H$7:$H$60000,"*اضاف*",الاضافة!$E$7:$E$60000,'أرصدة المخزن'!C1042)</f>
        <v/>
      </c>
      <c r="G1042" s="69">
        <f>SUMIFS(الصرف!$H$7:$H$60000,الصرف!$F$7:$F$60000,'أرصدة المخزن'!C1042)</f>
        <v/>
      </c>
      <c r="H1042" s="70">
        <f>E1042+F1042-G1042</f>
        <v/>
      </c>
      <c r="I1042" s="9" t="n"/>
      <c r="J1042" s="9" t="n"/>
    </row>
    <row r="1043" hidden="1" ht="24.6" customFormat="1" customHeight="1" s="140">
      <c r="A1043" s="65" t="n">
        <v>10020343</v>
      </c>
      <c r="B1043" s="66" t="inlineStr">
        <is>
          <t>أدوات سباكة</t>
        </is>
      </c>
      <c r="C1043" s="67" t="inlineStr"/>
      <c r="D1043" s="67" t="inlineStr"/>
      <c r="E1043" s="68" t="n">
        <v>0</v>
      </c>
      <c r="F1043" s="69">
        <f>SUMIFS(الاضافة!$G$7:$G$60000,الاضافة!$H$7:$H$60000,"*اضاف*",الاضافة!$E$7:$E$60000,'أرصدة المخزن'!C1043)</f>
        <v/>
      </c>
      <c r="G1043" s="69">
        <f>SUMIFS(الصرف!$H$7:$H$60000,الصرف!$F$7:$F$60000,'أرصدة المخزن'!C1043)</f>
        <v/>
      </c>
      <c r="H1043" s="70">
        <f>E1043+F1043-G1043</f>
        <v/>
      </c>
      <c r="I1043" s="9" t="n"/>
      <c r="J1043" s="9" t="n"/>
    </row>
    <row r="1044" hidden="1" ht="24.6" customFormat="1" customHeight="1" s="140">
      <c r="A1044" s="65" t="n">
        <v>10020344</v>
      </c>
      <c r="B1044" s="66" t="inlineStr">
        <is>
          <t>أدوات سباكة</t>
        </is>
      </c>
      <c r="C1044" s="67" t="inlineStr"/>
      <c r="D1044" s="67" t="inlineStr"/>
      <c r="E1044" s="68" t="n">
        <v>0</v>
      </c>
      <c r="F1044" s="69">
        <f>SUMIFS(الاضافة!$G$7:$G$60000,الاضافة!$H$7:$H$60000,"*اضاف*",الاضافة!$E$7:$E$60000,'أرصدة المخزن'!C1044)</f>
        <v/>
      </c>
      <c r="G1044" s="69">
        <f>SUMIFS(الصرف!$H$7:$H$60000,الصرف!$F$7:$F$60000,'أرصدة المخزن'!C1044)</f>
        <v/>
      </c>
      <c r="H1044" s="70">
        <f>E1044+F1044-G1044</f>
        <v/>
      </c>
      <c r="I1044" s="9" t="n"/>
      <c r="J1044" s="9" t="n"/>
    </row>
    <row r="1045" hidden="1" ht="24.6" customFormat="1" customHeight="1" s="140">
      <c r="A1045" s="65" t="n">
        <v>10020345</v>
      </c>
      <c r="B1045" s="66" t="inlineStr">
        <is>
          <t>أدوات سباكة</t>
        </is>
      </c>
      <c r="C1045" s="67" t="inlineStr"/>
      <c r="D1045" s="67" t="inlineStr"/>
      <c r="E1045" s="68" t="n">
        <v>0</v>
      </c>
      <c r="F1045" s="69">
        <f>SUMIFS(الاضافة!$G$7:$G$60000,الاضافة!$H$7:$H$60000,"*اضاف*",الاضافة!$E$7:$E$60000,'أرصدة المخزن'!C1045)</f>
        <v/>
      </c>
      <c r="G1045" s="69">
        <f>SUMIFS(الصرف!$H$7:$H$60000,الصرف!$F$7:$F$60000,'أرصدة المخزن'!C1045)</f>
        <v/>
      </c>
      <c r="H1045" s="70">
        <f>E1045+F1045-G1045</f>
        <v/>
      </c>
      <c r="I1045" s="9" t="n"/>
      <c r="J1045" s="9" t="n"/>
    </row>
    <row r="1046" hidden="1" ht="24.6" customFormat="1" customHeight="1" s="140">
      <c r="A1046" s="65" t="n">
        <v>10020346</v>
      </c>
      <c r="B1046" s="66" t="inlineStr">
        <is>
          <t>أدوات سباكة</t>
        </is>
      </c>
      <c r="C1046" s="67" t="inlineStr"/>
      <c r="D1046" s="67" t="inlineStr"/>
      <c r="E1046" s="68" t="n">
        <v>0</v>
      </c>
      <c r="F1046" s="69">
        <f>SUMIFS(الاضافة!$G$7:$G$60000,الاضافة!$H$7:$H$60000,"*اضاف*",الاضافة!$E$7:$E$60000,'أرصدة المخزن'!C1046)</f>
        <v/>
      </c>
      <c r="G1046" s="69">
        <f>SUMIFS(الصرف!$H$7:$H$60000,الصرف!$F$7:$F$60000,'أرصدة المخزن'!C1046)</f>
        <v/>
      </c>
      <c r="H1046" s="70">
        <f>E1046+F1046-G1046</f>
        <v/>
      </c>
      <c r="I1046" s="9" t="n"/>
      <c r="J1046" s="9" t="n"/>
    </row>
    <row r="1047" hidden="1" ht="24.6" customFormat="1" customHeight="1" s="140">
      <c r="A1047" s="65" t="n">
        <v>10020347</v>
      </c>
      <c r="B1047" s="66" t="inlineStr">
        <is>
          <t>أدوات سباكة</t>
        </is>
      </c>
      <c r="C1047" s="67" t="inlineStr"/>
      <c r="D1047" s="67" t="inlineStr"/>
      <c r="E1047" s="68" t="n">
        <v>0</v>
      </c>
      <c r="F1047" s="69">
        <f>SUMIFS(الاضافة!$G$7:$G$60000,الاضافة!$H$7:$H$60000,"*اضاف*",الاضافة!$E$7:$E$60000,'أرصدة المخزن'!C1047)</f>
        <v/>
      </c>
      <c r="G1047" s="69">
        <f>SUMIFS(الصرف!$H$7:$H$60000,الصرف!$F$7:$F$60000,'أرصدة المخزن'!C1047)</f>
        <v/>
      </c>
      <c r="H1047" s="70">
        <f>E1047+F1047-G1047</f>
        <v/>
      </c>
      <c r="I1047" s="9" t="n"/>
      <c r="J1047" s="9" t="n"/>
    </row>
    <row r="1048" hidden="1" ht="24.6" customFormat="1" customHeight="1" s="140">
      <c r="A1048" s="65" t="n">
        <v>10020348</v>
      </c>
      <c r="B1048" s="66" t="inlineStr">
        <is>
          <t>أدوات سباكة</t>
        </is>
      </c>
      <c r="C1048" s="67" t="inlineStr"/>
      <c r="D1048" s="67" t="inlineStr"/>
      <c r="E1048" s="68" t="n">
        <v>0</v>
      </c>
      <c r="F1048" s="69">
        <f>SUMIFS(الاضافة!$G$7:$G$60000,الاضافة!$H$7:$H$60000,"*اضاف*",الاضافة!$E$7:$E$60000,'أرصدة المخزن'!C1048)</f>
        <v/>
      </c>
      <c r="G1048" s="69">
        <f>SUMIFS(الصرف!$H$7:$H$60000,الصرف!$F$7:$F$60000,'أرصدة المخزن'!C1048)</f>
        <v/>
      </c>
      <c r="H1048" s="70">
        <f>E1048+F1048-G1048</f>
        <v/>
      </c>
      <c r="I1048" s="9" t="n"/>
      <c r="J1048" s="9" t="n"/>
    </row>
    <row r="1049" hidden="1" ht="24.6" customFormat="1" customHeight="1" s="140">
      <c r="A1049" s="65" t="n">
        <v>10020349</v>
      </c>
      <c r="B1049" s="66" t="inlineStr">
        <is>
          <t>أدوات سباكة</t>
        </is>
      </c>
      <c r="C1049" s="67" t="inlineStr"/>
      <c r="D1049" s="67" t="inlineStr"/>
      <c r="E1049" s="68" t="n">
        <v>0</v>
      </c>
      <c r="F1049" s="69">
        <f>SUMIFS(الاضافة!$G$7:$G$60000,الاضافة!$H$7:$H$60000,"*اضاف*",الاضافة!$E$7:$E$60000,'أرصدة المخزن'!C1049)</f>
        <v/>
      </c>
      <c r="G1049" s="69">
        <f>SUMIFS(الصرف!$H$7:$H$60000,الصرف!$F$7:$F$60000,'أرصدة المخزن'!C1049)</f>
        <v/>
      </c>
      <c r="H1049" s="70">
        <f>E1049+F1049-G1049</f>
        <v/>
      </c>
      <c r="I1049" s="9" t="n"/>
      <c r="J1049" s="9" t="n"/>
    </row>
    <row r="1050" hidden="1" ht="24.6" customFormat="1" customHeight="1" s="140">
      <c r="A1050" s="65" t="n">
        <v>10020350</v>
      </c>
      <c r="B1050" s="66" t="inlineStr">
        <is>
          <t>أدوات سباكة</t>
        </is>
      </c>
      <c r="C1050" s="67" t="inlineStr"/>
      <c r="D1050" s="67" t="inlineStr"/>
      <c r="E1050" s="68" t="n">
        <v>0</v>
      </c>
      <c r="F1050" s="69">
        <f>SUMIFS(الاضافة!$G$7:$G$60000,الاضافة!$H$7:$H$60000,"*اضاف*",الاضافة!$E$7:$E$60000,'أرصدة المخزن'!C1050)</f>
        <v/>
      </c>
      <c r="G1050" s="69">
        <f>SUMIFS(الصرف!$H$7:$H$60000,الصرف!$F$7:$F$60000,'أرصدة المخزن'!C1050)</f>
        <v/>
      </c>
      <c r="H1050" s="70">
        <f>E1050+F1050-G1050</f>
        <v/>
      </c>
      <c r="I1050" s="9" t="n"/>
      <c r="J1050" s="9" t="n"/>
    </row>
    <row r="1051" hidden="1" ht="24.6" customFormat="1" customHeight="1" s="140">
      <c r="A1051" s="65" t="n">
        <v>10020351</v>
      </c>
      <c r="B1051" s="66" t="inlineStr">
        <is>
          <t>أدوات سباكة</t>
        </is>
      </c>
      <c r="C1051" s="67" t="inlineStr"/>
      <c r="D1051" s="67" t="inlineStr"/>
      <c r="E1051" s="68" t="n">
        <v>0</v>
      </c>
      <c r="F1051" s="69">
        <f>SUMIFS(الاضافة!$G$7:$G$60000,الاضافة!$H$7:$H$60000,"*اضاف*",الاضافة!$E$7:$E$60000,'أرصدة المخزن'!C1051)</f>
        <v/>
      </c>
      <c r="G1051" s="69">
        <f>SUMIFS(الصرف!$H$7:$H$60000,الصرف!$F$7:$F$60000,'أرصدة المخزن'!C1051)</f>
        <v/>
      </c>
      <c r="H1051" s="70">
        <f>E1051+F1051-G1051</f>
        <v/>
      </c>
      <c r="I1051" s="9" t="n"/>
      <c r="J1051" s="9" t="n"/>
    </row>
    <row r="1052" hidden="1" ht="24.6" customFormat="1" customHeight="1" s="140">
      <c r="A1052" s="65" t="n">
        <v>10020352</v>
      </c>
      <c r="B1052" s="66" t="inlineStr">
        <is>
          <t>أدوات سباكة</t>
        </is>
      </c>
      <c r="C1052" s="67" t="inlineStr"/>
      <c r="D1052" s="67" t="inlineStr"/>
      <c r="E1052" s="68" t="n">
        <v>0</v>
      </c>
      <c r="F1052" s="69">
        <f>SUMIFS(الاضافة!$G$7:$G$60000,الاضافة!$H$7:$H$60000,"*اضاف*",الاضافة!$E$7:$E$60000,'أرصدة المخزن'!C1052)</f>
        <v/>
      </c>
      <c r="G1052" s="69">
        <f>SUMIFS(الصرف!$H$7:$H$60000,الصرف!$F$7:$F$60000,'أرصدة المخزن'!C1052)</f>
        <v/>
      </c>
      <c r="H1052" s="70">
        <f>E1052+F1052-G1052</f>
        <v/>
      </c>
      <c r="I1052" s="9" t="n"/>
      <c r="J1052" s="9" t="n"/>
    </row>
    <row r="1053" hidden="1" ht="24.6" customFormat="1" customHeight="1" s="140">
      <c r="A1053" s="65" t="n">
        <v>10020353</v>
      </c>
      <c r="B1053" s="66" t="inlineStr">
        <is>
          <t>أدوات سباكة</t>
        </is>
      </c>
      <c r="C1053" s="67" t="inlineStr"/>
      <c r="D1053" s="67" t="inlineStr"/>
      <c r="E1053" s="68" t="n">
        <v>0</v>
      </c>
      <c r="F1053" s="69">
        <f>SUMIFS(الاضافة!$G$7:$G$60000,الاضافة!$H$7:$H$60000,"*اضاف*",الاضافة!$E$7:$E$60000,'أرصدة المخزن'!C1053)</f>
        <v/>
      </c>
      <c r="G1053" s="69">
        <f>SUMIFS(الصرف!$H$7:$H$60000,الصرف!$F$7:$F$60000,'أرصدة المخزن'!C1053)</f>
        <v/>
      </c>
      <c r="H1053" s="70">
        <f>E1053+F1053-G1053</f>
        <v/>
      </c>
      <c r="I1053" s="9" t="n"/>
      <c r="J1053" s="9" t="n"/>
    </row>
    <row r="1054" hidden="1" ht="24.6" customFormat="1" customHeight="1" s="140">
      <c r="A1054" s="65" t="n">
        <v>10020354</v>
      </c>
      <c r="B1054" s="66" t="inlineStr">
        <is>
          <t>أدوات سباكة</t>
        </is>
      </c>
      <c r="C1054" s="67" t="inlineStr"/>
      <c r="D1054" s="67" t="inlineStr"/>
      <c r="E1054" s="68" t="n">
        <v>0</v>
      </c>
      <c r="F1054" s="69">
        <f>SUMIFS(الاضافة!$G$7:$G$60000,الاضافة!$H$7:$H$60000,"*اضاف*",الاضافة!$E$7:$E$60000,'أرصدة المخزن'!C1054)</f>
        <v/>
      </c>
      <c r="G1054" s="69">
        <f>SUMIFS(الصرف!$H$7:$H$60000,الصرف!$F$7:$F$60000,'أرصدة المخزن'!C1054)</f>
        <v/>
      </c>
      <c r="H1054" s="70">
        <f>E1054+F1054-G1054</f>
        <v/>
      </c>
      <c r="I1054" s="9" t="n"/>
      <c r="J1054" s="9" t="n"/>
    </row>
    <row r="1055" hidden="1" ht="24.6" customFormat="1" customHeight="1" s="140">
      <c r="A1055" s="65" t="n">
        <v>10020355</v>
      </c>
      <c r="B1055" s="66" t="inlineStr">
        <is>
          <t>أدوات سباكة</t>
        </is>
      </c>
      <c r="C1055" s="67" t="inlineStr"/>
      <c r="D1055" s="67" t="inlineStr"/>
      <c r="E1055" s="68" t="n">
        <v>0</v>
      </c>
      <c r="F1055" s="69">
        <f>SUMIFS(الاضافة!$G$7:$G$60000,الاضافة!$H$7:$H$60000,"*اضاف*",الاضافة!$E$7:$E$60000,'أرصدة المخزن'!C1055)</f>
        <v/>
      </c>
      <c r="G1055" s="69">
        <f>SUMIFS(الصرف!$H$7:$H$60000,الصرف!$F$7:$F$60000,'أرصدة المخزن'!C1055)</f>
        <v/>
      </c>
      <c r="H1055" s="70">
        <f>E1055+F1055-G1055</f>
        <v/>
      </c>
      <c r="I1055" s="9" t="n"/>
      <c r="J1055" s="9" t="n"/>
    </row>
    <row r="1056" hidden="1" ht="24.6" customFormat="1" customHeight="1" s="140">
      <c r="A1056" s="65" t="n">
        <v>10020356</v>
      </c>
      <c r="B1056" s="66" t="inlineStr">
        <is>
          <t>أدوات سباكة</t>
        </is>
      </c>
      <c r="C1056" s="67" t="inlineStr"/>
      <c r="D1056" s="67" t="inlineStr"/>
      <c r="E1056" s="68" t="n">
        <v>0</v>
      </c>
      <c r="F1056" s="69">
        <f>SUMIFS(الاضافة!$G$7:$G$60000,الاضافة!$H$7:$H$60000,"*اضاف*",الاضافة!$E$7:$E$60000,'أرصدة المخزن'!C1056)</f>
        <v/>
      </c>
      <c r="G1056" s="69">
        <f>SUMIFS(الصرف!$H$7:$H$60000,الصرف!$F$7:$F$60000,'أرصدة المخزن'!C1056)</f>
        <v/>
      </c>
      <c r="H1056" s="70">
        <f>E1056+F1056-G1056</f>
        <v/>
      </c>
      <c r="I1056" s="9" t="n"/>
      <c r="J1056" s="9" t="n"/>
    </row>
    <row r="1057" hidden="1" ht="24.6" customFormat="1" customHeight="1" s="140">
      <c r="A1057" s="65" t="n">
        <v>10020357</v>
      </c>
      <c r="B1057" s="66" t="inlineStr">
        <is>
          <t>أدوات سباكة</t>
        </is>
      </c>
      <c r="C1057" s="67" t="inlineStr"/>
      <c r="D1057" s="67" t="inlineStr"/>
      <c r="E1057" s="68" t="n">
        <v>0</v>
      </c>
      <c r="F1057" s="69">
        <f>SUMIFS(الاضافة!$G$7:$G$60000,الاضافة!$H$7:$H$60000,"*اضاف*",الاضافة!$E$7:$E$60000,'أرصدة المخزن'!C1057)</f>
        <v/>
      </c>
      <c r="G1057" s="69">
        <f>SUMIFS(الصرف!$H$7:$H$60000,الصرف!$F$7:$F$60000,'أرصدة المخزن'!C1057)</f>
        <v/>
      </c>
      <c r="H1057" s="70">
        <f>E1057+F1057-G1057</f>
        <v/>
      </c>
      <c r="I1057" s="9" t="n"/>
      <c r="J1057" s="9" t="n"/>
    </row>
    <row r="1058" hidden="1" ht="24.6" customFormat="1" customHeight="1" s="140">
      <c r="A1058" s="65" t="n">
        <v>10020358</v>
      </c>
      <c r="B1058" s="66" t="inlineStr">
        <is>
          <t>أدوات سباكة</t>
        </is>
      </c>
      <c r="C1058" s="67" t="inlineStr"/>
      <c r="D1058" s="67" t="inlineStr"/>
      <c r="E1058" s="68" t="n">
        <v>0</v>
      </c>
      <c r="F1058" s="69">
        <f>SUMIFS(الاضافة!$G$7:$G$60000,الاضافة!$H$7:$H$60000,"*اضاف*",الاضافة!$E$7:$E$60000,'أرصدة المخزن'!C1058)</f>
        <v/>
      </c>
      <c r="G1058" s="69">
        <f>SUMIFS(الصرف!$H$7:$H$60000,الصرف!$F$7:$F$60000,'أرصدة المخزن'!C1058)</f>
        <v/>
      </c>
      <c r="H1058" s="70">
        <f>E1058+F1058-G1058</f>
        <v/>
      </c>
      <c r="I1058" s="9" t="n"/>
      <c r="J1058" s="9" t="n"/>
    </row>
    <row r="1059" hidden="1" ht="24.6" customFormat="1" customHeight="1" s="140">
      <c r="A1059" s="65" t="n">
        <v>10020359</v>
      </c>
      <c r="B1059" s="66" t="inlineStr">
        <is>
          <t>أدوات سباكة</t>
        </is>
      </c>
      <c r="C1059" s="67" t="inlineStr"/>
      <c r="D1059" s="67" t="inlineStr"/>
      <c r="E1059" s="68" t="n">
        <v>0</v>
      </c>
      <c r="F1059" s="69">
        <f>SUMIFS(الاضافة!$G$7:$G$60000,الاضافة!$H$7:$H$60000,"*اضاف*",الاضافة!$E$7:$E$60000,'أرصدة المخزن'!C1059)</f>
        <v/>
      </c>
      <c r="G1059" s="69">
        <f>SUMIFS(الصرف!$H$7:$H$60000,الصرف!$F$7:$F$60000,'أرصدة المخزن'!C1059)</f>
        <v/>
      </c>
      <c r="H1059" s="70">
        <f>E1059+F1059-G1059</f>
        <v/>
      </c>
      <c r="I1059" s="9" t="n"/>
      <c r="J1059" s="9" t="n"/>
    </row>
    <row r="1060" hidden="1" ht="24.6" customFormat="1" customHeight="1" s="140">
      <c r="A1060" s="65" t="n">
        <v>10020360</v>
      </c>
      <c r="B1060" s="66" t="inlineStr">
        <is>
          <t>أدوات سباكة</t>
        </is>
      </c>
      <c r="C1060" s="67" t="inlineStr"/>
      <c r="D1060" s="67" t="inlineStr"/>
      <c r="E1060" s="68" t="n">
        <v>0</v>
      </c>
      <c r="F1060" s="69">
        <f>SUMIFS(الاضافة!$G$7:$G$60000,الاضافة!$H$7:$H$60000,"*اضاف*",الاضافة!$E$7:$E$60000,'أرصدة المخزن'!C1060)</f>
        <v/>
      </c>
      <c r="G1060" s="69">
        <f>SUMIFS(الصرف!$H$7:$H$60000,الصرف!$F$7:$F$60000,'أرصدة المخزن'!C1060)</f>
        <v/>
      </c>
      <c r="H1060" s="70">
        <f>E1060+F1060-G1060</f>
        <v/>
      </c>
      <c r="I1060" s="9" t="n"/>
      <c r="J1060" s="9" t="n"/>
    </row>
    <row r="1061" hidden="1" ht="24.6" customFormat="1" customHeight="1" s="140">
      <c r="A1061" s="65" t="n">
        <v>10020361</v>
      </c>
      <c r="B1061" s="66" t="inlineStr">
        <is>
          <t>أدوات سباكة</t>
        </is>
      </c>
      <c r="C1061" s="67" t="inlineStr"/>
      <c r="D1061" s="67" t="inlineStr"/>
      <c r="E1061" s="68" t="n">
        <v>0</v>
      </c>
      <c r="F1061" s="69">
        <f>SUMIFS(الاضافة!$G$7:$G$60000,الاضافة!$H$7:$H$60000,"*اضاف*",الاضافة!$E$7:$E$60000,'أرصدة المخزن'!C1061)</f>
        <v/>
      </c>
      <c r="G1061" s="69">
        <f>SUMIFS(الصرف!$H$7:$H$60000,الصرف!$F$7:$F$60000,'أرصدة المخزن'!C1061)</f>
        <v/>
      </c>
      <c r="H1061" s="70">
        <f>E1061+F1061-G1061</f>
        <v/>
      </c>
      <c r="I1061" s="9" t="n"/>
      <c r="J1061" s="9" t="n"/>
    </row>
    <row r="1062" hidden="1" ht="24.6" customFormat="1" customHeight="1" s="140">
      <c r="A1062" s="65" t="n">
        <v>10020362</v>
      </c>
      <c r="B1062" s="66" t="inlineStr">
        <is>
          <t>أدوات سباكة</t>
        </is>
      </c>
      <c r="C1062" s="67" t="inlineStr"/>
      <c r="D1062" s="67" t="inlineStr"/>
      <c r="E1062" s="68" t="n">
        <v>0</v>
      </c>
      <c r="F1062" s="69">
        <f>SUMIFS(الاضافة!$G$7:$G$60000,الاضافة!$H$7:$H$60000,"*اضاف*",الاضافة!$E$7:$E$60000,'أرصدة المخزن'!C1062)</f>
        <v/>
      </c>
      <c r="G1062" s="69">
        <f>SUMIFS(الصرف!$H$7:$H$60000,الصرف!$F$7:$F$60000,'أرصدة المخزن'!C1062)</f>
        <v/>
      </c>
      <c r="H1062" s="70">
        <f>E1062+F1062-G1062</f>
        <v/>
      </c>
      <c r="I1062" s="9" t="n"/>
      <c r="J1062" s="9" t="n"/>
    </row>
    <row r="1063" hidden="1" ht="24.6" customFormat="1" customHeight="1" s="140">
      <c r="A1063" s="65" t="n">
        <v>10020363</v>
      </c>
      <c r="B1063" s="66" t="inlineStr">
        <is>
          <t>أدوات سباكة</t>
        </is>
      </c>
      <c r="C1063" s="67" t="inlineStr"/>
      <c r="D1063" s="67" t="inlineStr"/>
      <c r="E1063" s="68" t="n">
        <v>0</v>
      </c>
      <c r="F1063" s="69">
        <f>SUMIFS(الاضافة!$G$7:$G$60000,الاضافة!$H$7:$H$60000,"*اضاف*",الاضافة!$E$7:$E$60000,'أرصدة المخزن'!C1063)</f>
        <v/>
      </c>
      <c r="G1063" s="69">
        <f>SUMIFS(الصرف!$H$7:$H$60000,الصرف!$F$7:$F$60000,'أرصدة المخزن'!C1063)</f>
        <v/>
      </c>
      <c r="H1063" s="70">
        <f>E1063+F1063-G1063</f>
        <v/>
      </c>
      <c r="I1063" s="9" t="n"/>
      <c r="J1063" s="9" t="n"/>
    </row>
    <row r="1064" hidden="1" ht="24.6" customFormat="1" customHeight="1" s="140">
      <c r="A1064" s="65" t="n">
        <v>10020364</v>
      </c>
      <c r="B1064" s="66" t="inlineStr">
        <is>
          <t>أدوات سباكة</t>
        </is>
      </c>
      <c r="C1064" s="67" t="inlineStr"/>
      <c r="D1064" s="67" t="inlineStr"/>
      <c r="E1064" s="68" t="n">
        <v>0</v>
      </c>
      <c r="F1064" s="69">
        <f>SUMIFS(الاضافة!$G$7:$G$60000,الاضافة!$H$7:$H$60000,"*اضاف*",الاضافة!$E$7:$E$60000,'أرصدة المخزن'!C1064)</f>
        <v/>
      </c>
      <c r="G1064" s="69">
        <f>SUMIFS(الصرف!$H$7:$H$60000,الصرف!$F$7:$F$60000,'أرصدة المخزن'!C1064)</f>
        <v/>
      </c>
      <c r="H1064" s="70">
        <f>E1064+F1064-G1064</f>
        <v/>
      </c>
      <c r="I1064" s="9" t="n"/>
      <c r="J1064" s="9" t="n"/>
    </row>
    <row r="1065" hidden="1" ht="24.6" customFormat="1" customHeight="1" s="140">
      <c r="A1065" s="65" t="n">
        <v>10020365</v>
      </c>
      <c r="B1065" s="66" t="inlineStr">
        <is>
          <t>أدوات سباكة</t>
        </is>
      </c>
      <c r="C1065" s="67" t="inlineStr"/>
      <c r="D1065" s="67" t="inlineStr"/>
      <c r="E1065" s="68" t="n">
        <v>0</v>
      </c>
      <c r="F1065" s="69">
        <f>SUMIFS(الاضافة!$G$7:$G$60000,الاضافة!$H$7:$H$60000,"*اضاف*",الاضافة!$E$7:$E$60000,'أرصدة المخزن'!C1065)</f>
        <v/>
      </c>
      <c r="G1065" s="69">
        <f>SUMIFS(الصرف!$H$7:$H$60000,الصرف!$F$7:$F$60000,'أرصدة المخزن'!C1065)</f>
        <v/>
      </c>
      <c r="H1065" s="70">
        <f>E1065+F1065-G1065</f>
        <v/>
      </c>
      <c r="I1065" s="9" t="n"/>
      <c r="J1065" s="9" t="n"/>
    </row>
    <row r="1066" hidden="1" ht="24.6" customFormat="1" customHeight="1" s="140">
      <c r="A1066" s="65" t="n">
        <v>10020366</v>
      </c>
      <c r="B1066" s="66" t="inlineStr">
        <is>
          <t>أدوات سباكة</t>
        </is>
      </c>
      <c r="C1066" s="67" t="inlineStr"/>
      <c r="D1066" s="67" t="inlineStr"/>
      <c r="E1066" s="68" t="n">
        <v>0</v>
      </c>
      <c r="F1066" s="69">
        <f>SUMIFS(الاضافة!$G$7:$G$60000,الاضافة!$H$7:$H$60000,"*اضاف*",الاضافة!$E$7:$E$60000,'أرصدة المخزن'!C1066)</f>
        <v/>
      </c>
      <c r="G1066" s="69">
        <f>SUMIFS(الصرف!$H$7:$H$60000,الصرف!$F$7:$F$60000,'أرصدة المخزن'!C1066)</f>
        <v/>
      </c>
      <c r="H1066" s="70">
        <f>E1066+F1066-G1066</f>
        <v/>
      </c>
      <c r="I1066" s="9" t="n"/>
      <c r="J1066" s="9" t="n"/>
    </row>
    <row r="1067" hidden="1" ht="24.6" customFormat="1" customHeight="1" s="140">
      <c r="A1067" s="65" t="n">
        <v>10020367</v>
      </c>
      <c r="B1067" s="66" t="inlineStr">
        <is>
          <t>أدوات سباكة</t>
        </is>
      </c>
      <c r="C1067" s="67" t="inlineStr"/>
      <c r="D1067" s="67" t="inlineStr"/>
      <c r="E1067" s="68" t="n">
        <v>0</v>
      </c>
      <c r="F1067" s="69">
        <f>SUMIFS(الاضافة!$G$7:$G$60000,الاضافة!$H$7:$H$60000,"*اضاف*",الاضافة!$E$7:$E$60000,'أرصدة المخزن'!C1067)</f>
        <v/>
      </c>
      <c r="G1067" s="69">
        <f>SUMIFS(الصرف!$H$7:$H$60000,الصرف!$F$7:$F$60000,'أرصدة المخزن'!C1067)</f>
        <v/>
      </c>
      <c r="H1067" s="70">
        <f>E1067+F1067-G1067</f>
        <v/>
      </c>
      <c r="I1067" s="9" t="n"/>
      <c r="J1067" s="9" t="n"/>
    </row>
    <row r="1068" hidden="1" ht="24.6" customFormat="1" customHeight="1" s="140">
      <c r="A1068" s="65" t="n">
        <v>10020368</v>
      </c>
      <c r="B1068" s="66" t="inlineStr">
        <is>
          <t>أدوات سباكة</t>
        </is>
      </c>
      <c r="C1068" s="67" t="inlineStr"/>
      <c r="D1068" s="67" t="inlineStr"/>
      <c r="E1068" s="68" t="n">
        <v>0</v>
      </c>
      <c r="F1068" s="69">
        <f>SUMIFS(الاضافة!$G$7:$G$60000,الاضافة!$H$7:$H$60000,"*اضاف*",الاضافة!$E$7:$E$60000,'أرصدة المخزن'!C1068)</f>
        <v/>
      </c>
      <c r="G1068" s="69">
        <f>SUMIFS(الصرف!$H$7:$H$60000,الصرف!$F$7:$F$60000,'أرصدة المخزن'!C1068)</f>
        <v/>
      </c>
      <c r="H1068" s="70">
        <f>E1068+F1068-G1068</f>
        <v/>
      </c>
      <c r="I1068" s="9" t="n"/>
      <c r="J1068" s="9" t="n"/>
    </row>
    <row r="1069" hidden="1" ht="24.6" customFormat="1" customHeight="1" s="140">
      <c r="A1069" s="65" t="n">
        <v>10020369</v>
      </c>
      <c r="B1069" s="66" t="inlineStr">
        <is>
          <t>أدوات سباكة</t>
        </is>
      </c>
      <c r="C1069" s="67" t="inlineStr"/>
      <c r="D1069" s="67" t="inlineStr"/>
      <c r="E1069" s="68" t="n">
        <v>0</v>
      </c>
      <c r="F1069" s="69">
        <f>SUMIFS(الاضافة!$G$7:$G$60000,الاضافة!$H$7:$H$60000,"*اضاف*",الاضافة!$E$7:$E$60000,'أرصدة المخزن'!C1069)</f>
        <v/>
      </c>
      <c r="G1069" s="69">
        <f>SUMIFS(الصرف!$H$7:$H$60000,الصرف!$F$7:$F$60000,'أرصدة المخزن'!C1069)</f>
        <v/>
      </c>
      <c r="H1069" s="70">
        <f>E1069+F1069-G1069</f>
        <v/>
      </c>
      <c r="I1069" s="9" t="n"/>
      <c r="J1069" s="9" t="n"/>
    </row>
    <row r="1070" hidden="1" ht="24.6" customFormat="1" customHeight="1" s="140">
      <c r="A1070" s="65" t="n">
        <v>10020370</v>
      </c>
      <c r="B1070" s="66" t="inlineStr">
        <is>
          <t>أدوات سباكة</t>
        </is>
      </c>
      <c r="C1070" s="67" t="inlineStr"/>
      <c r="D1070" s="67" t="inlineStr"/>
      <c r="E1070" s="68" t="n">
        <v>0</v>
      </c>
      <c r="F1070" s="69">
        <f>SUMIFS(الاضافة!$G$7:$G$60000,الاضافة!$H$7:$H$60000,"*اضاف*",الاضافة!$E$7:$E$60000,'أرصدة المخزن'!C1070)</f>
        <v/>
      </c>
      <c r="G1070" s="69">
        <f>SUMIFS(الصرف!$H$7:$H$60000,الصرف!$F$7:$F$60000,'أرصدة المخزن'!C1070)</f>
        <v/>
      </c>
      <c r="H1070" s="70">
        <f>E1070+F1070-G1070</f>
        <v/>
      </c>
      <c r="I1070" s="9" t="n"/>
      <c r="J1070" s="9" t="n"/>
    </row>
    <row r="1071" hidden="1" ht="24.6" customFormat="1" customHeight="1" s="140">
      <c r="A1071" s="65" t="n">
        <v>10020371</v>
      </c>
      <c r="B1071" s="66" t="inlineStr">
        <is>
          <t>أدوات سباكة</t>
        </is>
      </c>
      <c r="C1071" s="67" t="inlineStr"/>
      <c r="D1071" s="67" t="inlineStr"/>
      <c r="E1071" s="68" t="n">
        <v>0</v>
      </c>
      <c r="F1071" s="69">
        <f>SUMIFS(الاضافة!$G$7:$G$60000,الاضافة!$H$7:$H$60000,"*اضاف*",الاضافة!$E$7:$E$60000,'أرصدة المخزن'!C1071)</f>
        <v/>
      </c>
      <c r="G1071" s="69">
        <f>SUMIFS(الصرف!$H$7:$H$60000,الصرف!$F$7:$F$60000,'أرصدة المخزن'!C1071)</f>
        <v/>
      </c>
      <c r="H1071" s="70">
        <f>E1071+F1071-G1071</f>
        <v/>
      </c>
      <c r="I1071" s="9" t="n"/>
      <c r="J1071" s="9" t="n"/>
    </row>
    <row r="1072" hidden="1" ht="24.6" customFormat="1" customHeight="1" s="140">
      <c r="A1072" s="65" t="n">
        <v>10020372</v>
      </c>
      <c r="B1072" s="66" t="inlineStr">
        <is>
          <t>أدوات سباكة</t>
        </is>
      </c>
      <c r="C1072" s="67" t="inlineStr"/>
      <c r="D1072" s="67" t="inlineStr"/>
      <c r="E1072" s="68" t="n">
        <v>0</v>
      </c>
      <c r="F1072" s="69">
        <f>SUMIFS(الاضافة!$G$7:$G$60000,الاضافة!$H$7:$H$60000,"*اضاف*",الاضافة!$E$7:$E$60000,'أرصدة المخزن'!C1072)</f>
        <v/>
      </c>
      <c r="G1072" s="69">
        <f>SUMIFS(الصرف!$H$7:$H$60000,الصرف!$F$7:$F$60000,'أرصدة المخزن'!C1072)</f>
        <v/>
      </c>
      <c r="H1072" s="70">
        <f>E1072+F1072-G1072</f>
        <v/>
      </c>
      <c r="I1072" s="9" t="n"/>
      <c r="J1072" s="9" t="n"/>
    </row>
    <row r="1073" hidden="1" ht="24.6" customFormat="1" customHeight="1" s="140">
      <c r="A1073" s="65" t="n">
        <v>10020373</v>
      </c>
      <c r="B1073" s="66" t="inlineStr">
        <is>
          <t>أدوات سباكة</t>
        </is>
      </c>
      <c r="C1073" s="67" t="inlineStr"/>
      <c r="D1073" s="67" t="inlineStr"/>
      <c r="E1073" s="68" t="n">
        <v>0</v>
      </c>
      <c r="F1073" s="69">
        <f>SUMIFS(الاضافة!$G$7:$G$60000,الاضافة!$H$7:$H$60000,"*اضاف*",الاضافة!$E$7:$E$60000,'أرصدة المخزن'!C1073)</f>
        <v/>
      </c>
      <c r="G1073" s="69">
        <f>SUMIFS(الصرف!$H$7:$H$60000,الصرف!$F$7:$F$60000,'أرصدة المخزن'!C1073)</f>
        <v/>
      </c>
      <c r="H1073" s="70">
        <f>E1073+F1073-G1073</f>
        <v/>
      </c>
      <c r="I1073" s="9" t="n"/>
      <c r="J1073" s="9" t="n"/>
    </row>
    <row r="1074" hidden="1" ht="24.6" customFormat="1" customHeight="1" s="140">
      <c r="A1074" s="65" t="n">
        <v>10020374</v>
      </c>
      <c r="B1074" s="66" t="inlineStr">
        <is>
          <t>أدوات سباكة</t>
        </is>
      </c>
      <c r="C1074" s="67" t="inlineStr"/>
      <c r="D1074" s="67" t="inlineStr"/>
      <c r="E1074" s="68" t="n">
        <v>0</v>
      </c>
      <c r="F1074" s="69">
        <f>SUMIFS(الاضافة!$G$7:$G$60000,الاضافة!$H$7:$H$60000,"*اضاف*",الاضافة!$E$7:$E$60000,'أرصدة المخزن'!C1074)</f>
        <v/>
      </c>
      <c r="G1074" s="69">
        <f>SUMIFS(الصرف!$H$7:$H$60000,الصرف!$F$7:$F$60000,'أرصدة المخزن'!C1074)</f>
        <v/>
      </c>
      <c r="H1074" s="70">
        <f>E1074+F1074-G1074</f>
        <v/>
      </c>
      <c r="I1074" s="9" t="n"/>
      <c r="J1074" s="9" t="n"/>
    </row>
    <row r="1075" hidden="1" ht="24.6" customFormat="1" customHeight="1" s="140">
      <c r="A1075" s="65" t="n">
        <v>10020375</v>
      </c>
      <c r="B1075" s="66" t="inlineStr">
        <is>
          <t>أدوات سباكة</t>
        </is>
      </c>
      <c r="C1075" s="67" t="inlineStr"/>
      <c r="D1075" s="67" t="inlineStr"/>
      <c r="E1075" s="68" t="n">
        <v>0</v>
      </c>
      <c r="F1075" s="69">
        <f>SUMIFS(الاضافة!$G$7:$G$60000,الاضافة!$H$7:$H$60000,"*اضاف*",الاضافة!$E$7:$E$60000,'أرصدة المخزن'!C1075)</f>
        <v/>
      </c>
      <c r="G1075" s="69">
        <f>SUMIFS(الصرف!$H$7:$H$60000,الصرف!$F$7:$F$60000,'أرصدة المخزن'!C1075)</f>
        <v/>
      </c>
      <c r="H1075" s="70">
        <f>E1075+F1075-G1075</f>
        <v/>
      </c>
      <c r="I1075" s="9" t="n"/>
      <c r="J1075" s="9" t="n"/>
    </row>
    <row r="1076" hidden="1" ht="24.6" customFormat="1" customHeight="1" s="140">
      <c r="A1076" s="65" t="n">
        <v>10020376</v>
      </c>
      <c r="B1076" s="66" t="inlineStr">
        <is>
          <t>أدوات سباكة</t>
        </is>
      </c>
      <c r="C1076" s="67" t="inlineStr"/>
      <c r="D1076" s="67" t="inlineStr"/>
      <c r="E1076" s="68" t="n">
        <v>0</v>
      </c>
      <c r="F1076" s="69">
        <f>SUMIFS(الاضافة!$G$7:$G$60000,الاضافة!$H$7:$H$60000,"*اضاف*",الاضافة!$E$7:$E$60000,'أرصدة المخزن'!C1076)</f>
        <v/>
      </c>
      <c r="G1076" s="69">
        <f>SUMIFS(الصرف!$H$7:$H$60000,الصرف!$F$7:$F$60000,'أرصدة المخزن'!C1076)</f>
        <v/>
      </c>
      <c r="H1076" s="70">
        <f>E1076+F1076-G1076</f>
        <v/>
      </c>
      <c r="I1076" s="9" t="n"/>
      <c r="J1076" s="9" t="n"/>
    </row>
    <row r="1077" hidden="1" ht="24.6" customFormat="1" customHeight="1" s="140">
      <c r="A1077" s="65" t="n">
        <v>10020377</v>
      </c>
      <c r="B1077" s="66" t="inlineStr">
        <is>
          <t>أدوات سباكة</t>
        </is>
      </c>
      <c r="C1077" s="67" t="inlineStr"/>
      <c r="D1077" s="67" t="inlineStr"/>
      <c r="E1077" s="68" t="n">
        <v>0</v>
      </c>
      <c r="F1077" s="69">
        <f>SUMIFS(الاضافة!$G$7:$G$60000,الاضافة!$H$7:$H$60000,"*اضاف*",الاضافة!$E$7:$E$60000,'أرصدة المخزن'!C1077)</f>
        <v/>
      </c>
      <c r="G1077" s="69">
        <f>SUMIFS(الصرف!$H$7:$H$60000,الصرف!$F$7:$F$60000,'أرصدة المخزن'!C1077)</f>
        <v/>
      </c>
      <c r="H1077" s="70">
        <f>E1077+F1077-G1077</f>
        <v/>
      </c>
      <c r="I1077" s="9" t="n"/>
      <c r="J1077" s="9" t="n"/>
    </row>
    <row r="1078" hidden="1" ht="24.6" customFormat="1" customHeight="1" s="140">
      <c r="A1078" s="65" t="n">
        <v>10020378</v>
      </c>
      <c r="B1078" s="66" t="inlineStr">
        <is>
          <t>أدوات سباكة</t>
        </is>
      </c>
      <c r="C1078" s="67" t="inlineStr"/>
      <c r="D1078" s="67" t="inlineStr"/>
      <c r="E1078" s="68" t="n">
        <v>0</v>
      </c>
      <c r="F1078" s="69">
        <f>SUMIFS(الاضافة!$G$7:$G$60000,الاضافة!$H$7:$H$60000,"*اضاف*",الاضافة!$E$7:$E$60000,'أرصدة المخزن'!C1078)</f>
        <v/>
      </c>
      <c r="G1078" s="69">
        <f>SUMIFS(الصرف!$H$7:$H$60000,الصرف!$F$7:$F$60000,'أرصدة المخزن'!C1078)</f>
        <v/>
      </c>
      <c r="H1078" s="70">
        <f>E1078+F1078-G1078</f>
        <v/>
      </c>
      <c r="I1078" s="9" t="n"/>
      <c r="J1078" s="9" t="n"/>
    </row>
    <row r="1079" hidden="1" ht="24.6" customFormat="1" customHeight="1" s="140">
      <c r="A1079" s="65" t="n">
        <v>10020379</v>
      </c>
      <c r="B1079" s="66" t="inlineStr">
        <is>
          <t>أدوات سباكة</t>
        </is>
      </c>
      <c r="C1079" s="67" t="inlineStr"/>
      <c r="D1079" s="67" t="inlineStr"/>
      <c r="E1079" s="68" t="n">
        <v>0</v>
      </c>
      <c r="F1079" s="69">
        <f>SUMIFS(الاضافة!$G$7:$G$60000,الاضافة!$H$7:$H$60000,"*اضاف*",الاضافة!$E$7:$E$60000,'أرصدة المخزن'!C1079)</f>
        <v/>
      </c>
      <c r="G1079" s="69">
        <f>SUMIFS(الصرف!$H$7:$H$60000,الصرف!$F$7:$F$60000,'أرصدة المخزن'!C1079)</f>
        <v/>
      </c>
      <c r="H1079" s="70">
        <f>E1079+F1079-G1079</f>
        <v/>
      </c>
      <c r="I1079" s="9" t="n"/>
      <c r="J1079" s="9" t="n"/>
    </row>
    <row r="1080" hidden="1" ht="24.6" customFormat="1" customHeight="1" s="140">
      <c r="A1080" s="65" t="n">
        <v>10020380</v>
      </c>
      <c r="B1080" s="66" t="inlineStr">
        <is>
          <t>أدوات سباكة</t>
        </is>
      </c>
      <c r="C1080" s="67" t="inlineStr"/>
      <c r="D1080" s="67" t="inlineStr"/>
      <c r="E1080" s="68" t="n">
        <v>0</v>
      </c>
      <c r="F1080" s="69">
        <f>SUMIFS(الاضافة!$G$7:$G$60000,الاضافة!$H$7:$H$60000,"*اضاف*",الاضافة!$E$7:$E$60000,'أرصدة المخزن'!C1080)</f>
        <v/>
      </c>
      <c r="G1080" s="69">
        <f>SUMIFS(الصرف!$H$7:$H$60000,الصرف!$F$7:$F$60000,'أرصدة المخزن'!C1080)</f>
        <v/>
      </c>
      <c r="H1080" s="70">
        <f>E1080+F1080-G1080</f>
        <v/>
      </c>
      <c r="I1080" s="9" t="n"/>
      <c r="J1080" s="9" t="n"/>
    </row>
    <row r="1081" hidden="1" ht="24.6" customFormat="1" customHeight="1" s="140">
      <c r="A1081" s="65" t="n">
        <v>10020381</v>
      </c>
      <c r="B1081" s="66" t="inlineStr">
        <is>
          <t>أدوات سباكة</t>
        </is>
      </c>
      <c r="C1081" s="67" t="inlineStr"/>
      <c r="D1081" s="67" t="inlineStr"/>
      <c r="E1081" s="68" t="n">
        <v>0</v>
      </c>
      <c r="F1081" s="69">
        <f>SUMIFS(الاضافة!$G$7:$G$60000,الاضافة!$H$7:$H$60000,"*اضاف*",الاضافة!$E$7:$E$60000,'أرصدة المخزن'!C1081)</f>
        <v/>
      </c>
      <c r="G1081" s="69">
        <f>SUMIFS(الصرف!$H$7:$H$60000,الصرف!$F$7:$F$60000,'أرصدة المخزن'!C1081)</f>
        <v/>
      </c>
      <c r="H1081" s="70">
        <f>E1081+F1081-G1081</f>
        <v/>
      </c>
      <c r="I1081" s="9" t="n"/>
      <c r="J1081" s="9" t="n"/>
    </row>
    <row r="1082" hidden="1" ht="24.6" customFormat="1" customHeight="1" s="140">
      <c r="A1082" s="65" t="n">
        <v>10020382</v>
      </c>
      <c r="B1082" s="66" t="inlineStr">
        <is>
          <t>أدوات سباكة</t>
        </is>
      </c>
      <c r="C1082" s="67" t="inlineStr"/>
      <c r="D1082" s="67" t="inlineStr"/>
      <c r="E1082" s="68" t="n">
        <v>0</v>
      </c>
      <c r="F1082" s="69">
        <f>SUMIFS(الاضافة!$G$7:$G$60000,الاضافة!$H$7:$H$60000,"*اضاف*",الاضافة!$E$7:$E$60000,'أرصدة المخزن'!C1082)</f>
        <v/>
      </c>
      <c r="G1082" s="69">
        <f>SUMIFS(الصرف!$H$7:$H$60000,الصرف!$F$7:$F$60000,'أرصدة المخزن'!C1082)</f>
        <v/>
      </c>
      <c r="H1082" s="70">
        <f>E1082+F1082-G1082</f>
        <v/>
      </c>
      <c r="I1082" s="9" t="n"/>
      <c r="J1082" s="9" t="n"/>
    </row>
    <row r="1083" hidden="1" ht="24.6" customFormat="1" customHeight="1" s="140">
      <c r="A1083" s="65" t="n">
        <v>10020383</v>
      </c>
      <c r="B1083" s="66" t="inlineStr">
        <is>
          <t>أدوات سباكة</t>
        </is>
      </c>
      <c r="C1083" s="67" t="inlineStr"/>
      <c r="D1083" s="67" t="inlineStr"/>
      <c r="E1083" s="68" t="n">
        <v>0</v>
      </c>
      <c r="F1083" s="69">
        <f>SUMIFS(الاضافة!$G$7:$G$60000,الاضافة!$H$7:$H$60000,"*اضاف*",الاضافة!$E$7:$E$60000,'أرصدة المخزن'!C1083)</f>
        <v/>
      </c>
      <c r="G1083" s="69">
        <f>SUMIFS(الصرف!$H$7:$H$60000,الصرف!$F$7:$F$60000,'أرصدة المخزن'!C1083)</f>
        <v/>
      </c>
      <c r="H1083" s="70">
        <f>E1083+F1083-G1083</f>
        <v/>
      </c>
      <c r="I1083" s="9" t="n"/>
      <c r="J1083" s="9" t="n"/>
    </row>
    <row r="1084" hidden="1" ht="24.6" customFormat="1" customHeight="1" s="140">
      <c r="A1084" s="65" t="n">
        <v>10020384</v>
      </c>
      <c r="B1084" s="66" t="inlineStr">
        <is>
          <t>أدوات سباكة</t>
        </is>
      </c>
      <c r="C1084" s="67" t="inlineStr"/>
      <c r="D1084" s="67" t="inlineStr"/>
      <c r="E1084" s="68" t="n">
        <v>0</v>
      </c>
      <c r="F1084" s="69">
        <f>SUMIFS(الاضافة!$G$7:$G$60000,الاضافة!$H$7:$H$60000,"*اضاف*",الاضافة!$E$7:$E$60000,'أرصدة المخزن'!C1084)</f>
        <v/>
      </c>
      <c r="G1084" s="69">
        <f>SUMIFS(الصرف!$H$7:$H$60000,الصرف!$F$7:$F$60000,'أرصدة المخزن'!C1084)</f>
        <v/>
      </c>
      <c r="H1084" s="70">
        <f>E1084+F1084-G1084</f>
        <v/>
      </c>
      <c r="I1084" s="9" t="n"/>
      <c r="J1084" s="9" t="n"/>
    </row>
    <row r="1085" hidden="1" ht="24.6" customFormat="1" customHeight="1" s="140">
      <c r="A1085" s="65" t="n">
        <v>10020385</v>
      </c>
      <c r="B1085" s="66" t="inlineStr">
        <is>
          <t>أدوات سباكة</t>
        </is>
      </c>
      <c r="C1085" s="67" t="inlineStr"/>
      <c r="D1085" s="67" t="inlineStr"/>
      <c r="E1085" s="68" t="n">
        <v>0</v>
      </c>
      <c r="F1085" s="69">
        <f>SUMIFS(الاضافة!$G$7:$G$60000,الاضافة!$H$7:$H$60000,"*اضاف*",الاضافة!$E$7:$E$60000,'أرصدة المخزن'!C1085)</f>
        <v/>
      </c>
      <c r="G1085" s="69">
        <f>SUMIFS(الصرف!$H$7:$H$60000,الصرف!$F$7:$F$60000,'أرصدة المخزن'!C1085)</f>
        <v/>
      </c>
      <c r="H1085" s="70">
        <f>E1085+F1085-G1085</f>
        <v/>
      </c>
      <c r="I1085" s="9" t="n"/>
      <c r="J1085" s="9" t="n"/>
    </row>
    <row r="1086" hidden="1" ht="24.6" customFormat="1" customHeight="1" s="140">
      <c r="A1086" s="65" t="n">
        <v>10020386</v>
      </c>
      <c r="B1086" s="66" t="inlineStr">
        <is>
          <t>أدوات سباكة</t>
        </is>
      </c>
      <c r="C1086" s="67" t="inlineStr"/>
      <c r="D1086" s="67" t="inlineStr"/>
      <c r="E1086" s="68" t="n">
        <v>0</v>
      </c>
      <c r="F1086" s="69">
        <f>SUMIFS(الاضافة!$G$7:$G$60000,الاضافة!$H$7:$H$60000,"*اضاف*",الاضافة!$E$7:$E$60000,'أرصدة المخزن'!C1086)</f>
        <v/>
      </c>
      <c r="G1086" s="69">
        <f>SUMIFS(الصرف!$H$7:$H$60000,الصرف!$F$7:$F$60000,'أرصدة المخزن'!C1086)</f>
        <v/>
      </c>
      <c r="H1086" s="70">
        <f>E1086+F1086-G1086</f>
        <v/>
      </c>
      <c r="I1086" s="9" t="n"/>
      <c r="J1086" s="9" t="n"/>
    </row>
    <row r="1087" hidden="1" ht="24.6" customFormat="1" customHeight="1" s="140">
      <c r="A1087" s="65" t="n">
        <v>10020387</v>
      </c>
      <c r="B1087" s="66" t="inlineStr">
        <is>
          <t>أدوات سباكة</t>
        </is>
      </c>
      <c r="C1087" s="67" t="inlineStr"/>
      <c r="D1087" s="67" t="inlineStr"/>
      <c r="E1087" s="68" t="n">
        <v>0</v>
      </c>
      <c r="F1087" s="69">
        <f>SUMIFS(الاضافة!$G$7:$G$60000,الاضافة!$H$7:$H$60000,"*اضاف*",الاضافة!$E$7:$E$60000,'أرصدة المخزن'!C1087)</f>
        <v/>
      </c>
      <c r="G1087" s="69">
        <f>SUMIFS(الصرف!$H$7:$H$60000,الصرف!$F$7:$F$60000,'أرصدة المخزن'!C1087)</f>
        <v/>
      </c>
      <c r="H1087" s="70">
        <f>E1087+F1087-G1087</f>
        <v/>
      </c>
      <c r="I1087" s="9" t="n"/>
      <c r="J1087" s="9" t="n"/>
    </row>
    <row r="1088" hidden="1" ht="24.6" customFormat="1" customHeight="1" s="140">
      <c r="A1088" s="65" t="n">
        <v>10020388</v>
      </c>
      <c r="B1088" s="66" t="inlineStr">
        <is>
          <t>أدوات سباكة</t>
        </is>
      </c>
      <c r="C1088" s="67" t="inlineStr"/>
      <c r="D1088" s="67" t="inlineStr"/>
      <c r="E1088" s="68" t="n">
        <v>0</v>
      </c>
      <c r="F1088" s="69">
        <f>SUMIFS(الاضافة!$G$7:$G$60000,الاضافة!$H$7:$H$60000,"*اضاف*",الاضافة!$E$7:$E$60000,'أرصدة المخزن'!C1088)</f>
        <v/>
      </c>
      <c r="G1088" s="69">
        <f>SUMIFS(الصرف!$H$7:$H$60000,الصرف!$F$7:$F$60000,'أرصدة المخزن'!C1088)</f>
        <v/>
      </c>
      <c r="H1088" s="70">
        <f>E1088+F1088-G1088</f>
        <v/>
      </c>
      <c r="I1088" s="9" t="n"/>
      <c r="J1088" s="9" t="n"/>
    </row>
    <row r="1089" hidden="1" ht="24.6" customFormat="1" customHeight="1" s="140">
      <c r="A1089" s="65" t="n">
        <v>10020389</v>
      </c>
      <c r="B1089" s="66" t="inlineStr">
        <is>
          <t>أدوات سباكة</t>
        </is>
      </c>
      <c r="C1089" s="67" t="inlineStr"/>
      <c r="D1089" s="67" t="inlineStr"/>
      <c r="E1089" s="68" t="n">
        <v>0</v>
      </c>
      <c r="F1089" s="69">
        <f>SUMIFS(الاضافة!$G$7:$G$60000,الاضافة!$H$7:$H$60000,"*اضاف*",الاضافة!$E$7:$E$60000,'أرصدة المخزن'!C1089)</f>
        <v/>
      </c>
      <c r="G1089" s="69">
        <f>SUMIFS(الصرف!$H$7:$H$60000,الصرف!$F$7:$F$60000,'أرصدة المخزن'!C1089)</f>
        <v/>
      </c>
      <c r="H1089" s="70">
        <f>E1089+F1089-G1089</f>
        <v/>
      </c>
      <c r="I1089" s="9" t="n"/>
      <c r="J1089" s="9" t="n"/>
    </row>
    <row r="1090" hidden="1" ht="24.6" customFormat="1" customHeight="1" s="140">
      <c r="A1090" s="65" t="n">
        <v>10020390</v>
      </c>
      <c r="B1090" s="66" t="inlineStr">
        <is>
          <t>أدوات سباكة</t>
        </is>
      </c>
      <c r="C1090" s="67" t="inlineStr"/>
      <c r="D1090" s="67" t="inlineStr"/>
      <c r="E1090" s="68" t="n">
        <v>0</v>
      </c>
      <c r="F1090" s="69">
        <f>SUMIFS(الاضافة!$G$7:$G$60000,الاضافة!$H$7:$H$60000,"*اضاف*",الاضافة!$E$7:$E$60000,'أرصدة المخزن'!C1090)</f>
        <v/>
      </c>
      <c r="G1090" s="69">
        <f>SUMIFS(الصرف!$H$7:$H$60000,الصرف!$F$7:$F$60000,'أرصدة المخزن'!C1090)</f>
        <v/>
      </c>
      <c r="H1090" s="70">
        <f>E1090+F1090-G1090</f>
        <v/>
      </c>
      <c r="I1090" s="9" t="n"/>
      <c r="J1090" s="9" t="n"/>
    </row>
    <row r="1091" hidden="1" ht="24.6" customFormat="1" customHeight="1" s="140">
      <c r="A1091" s="65" t="n">
        <v>10020391</v>
      </c>
      <c r="B1091" s="66" t="inlineStr">
        <is>
          <t>أدوات سباكة</t>
        </is>
      </c>
      <c r="C1091" s="67" t="inlineStr"/>
      <c r="D1091" s="67" t="inlineStr"/>
      <c r="E1091" s="68" t="n">
        <v>0</v>
      </c>
      <c r="F1091" s="69">
        <f>SUMIFS(الاضافة!$G$7:$G$60000,الاضافة!$H$7:$H$60000,"*اضاف*",الاضافة!$E$7:$E$60000,'أرصدة المخزن'!C1091)</f>
        <v/>
      </c>
      <c r="G1091" s="69">
        <f>SUMIFS(الصرف!$H$7:$H$60000,الصرف!$F$7:$F$60000,'أرصدة المخزن'!C1091)</f>
        <v/>
      </c>
      <c r="H1091" s="70">
        <f>E1091+F1091-G1091</f>
        <v/>
      </c>
      <c r="I1091" s="9" t="n"/>
      <c r="J1091" s="9" t="n"/>
    </row>
    <row r="1092" hidden="1" ht="24.6" customFormat="1" customHeight="1" s="140">
      <c r="A1092" s="65" t="n">
        <v>10020392</v>
      </c>
      <c r="B1092" s="66" t="inlineStr">
        <is>
          <t>أدوات سباكة</t>
        </is>
      </c>
      <c r="C1092" s="67" t="inlineStr"/>
      <c r="D1092" s="67" t="inlineStr"/>
      <c r="E1092" s="68" t="n">
        <v>0</v>
      </c>
      <c r="F1092" s="69">
        <f>SUMIFS(الاضافة!$G$7:$G$60000,الاضافة!$H$7:$H$60000,"*اضاف*",الاضافة!$E$7:$E$60000,'أرصدة المخزن'!C1092)</f>
        <v/>
      </c>
      <c r="G1092" s="69">
        <f>SUMIFS(الصرف!$H$7:$H$60000,الصرف!$F$7:$F$60000,'أرصدة المخزن'!C1092)</f>
        <v/>
      </c>
      <c r="H1092" s="70">
        <f>E1092+F1092-G1092</f>
        <v/>
      </c>
      <c r="I1092" s="9" t="n"/>
      <c r="J1092" s="9" t="n"/>
    </row>
    <row r="1093" hidden="1" ht="24.6" customFormat="1" customHeight="1" s="140">
      <c r="A1093" s="65" t="n">
        <v>10020393</v>
      </c>
      <c r="B1093" s="66" t="inlineStr">
        <is>
          <t>أدوات سباكة</t>
        </is>
      </c>
      <c r="C1093" s="67" t="inlineStr"/>
      <c r="D1093" s="67" t="inlineStr"/>
      <c r="E1093" s="68" t="n">
        <v>0</v>
      </c>
      <c r="F1093" s="69">
        <f>SUMIFS(الاضافة!$G$7:$G$60000,الاضافة!$H$7:$H$60000,"*اضاف*",الاضافة!$E$7:$E$60000,'أرصدة المخزن'!C1093)</f>
        <v/>
      </c>
      <c r="G1093" s="69">
        <f>SUMIFS(الصرف!$H$7:$H$60000,الصرف!$F$7:$F$60000,'أرصدة المخزن'!C1093)</f>
        <v/>
      </c>
      <c r="H1093" s="70">
        <f>E1093+F1093-G1093</f>
        <v/>
      </c>
      <c r="I1093" s="9" t="n"/>
      <c r="J1093" s="9" t="n"/>
    </row>
    <row r="1094" hidden="1" ht="24.6" customFormat="1" customHeight="1" s="140">
      <c r="A1094" s="65" t="n">
        <v>10020394</v>
      </c>
      <c r="B1094" s="66" t="inlineStr">
        <is>
          <t>أدوات سباكة</t>
        </is>
      </c>
      <c r="C1094" s="67" t="inlineStr"/>
      <c r="D1094" s="67" t="inlineStr"/>
      <c r="E1094" s="68" t="n">
        <v>0</v>
      </c>
      <c r="F1094" s="69">
        <f>SUMIFS(الاضافة!$G$7:$G$60000,الاضافة!$H$7:$H$60000,"*اضاف*",الاضافة!$E$7:$E$60000,'أرصدة المخزن'!C1094)</f>
        <v/>
      </c>
      <c r="G1094" s="69">
        <f>SUMIFS(الصرف!$H$7:$H$60000,الصرف!$F$7:$F$60000,'أرصدة المخزن'!C1094)</f>
        <v/>
      </c>
      <c r="H1094" s="70">
        <f>E1094+F1094-G1094</f>
        <v/>
      </c>
      <c r="I1094" s="9" t="n"/>
      <c r="J1094" s="9" t="n"/>
    </row>
    <row r="1095" hidden="1" ht="24.6" customFormat="1" customHeight="1" s="140">
      <c r="A1095" s="65" t="n">
        <v>10020395</v>
      </c>
      <c r="B1095" s="66" t="inlineStr">
        <is>
          <t>أدوات سباكة</t>
        </is>
      </c>
      <c r="C1095" s="67" t="inlineStr"/>
      <c r="D1095" s="67" t="inlineStr"/>
      <c r="E1095" s="68" t="n">
        <v>0</v>
      </c>
      <c r="F1095" s="69">
        <f>SUMIFS(الاضافة!$G$7:$G$60000,الاضافة!$H$7:$H$60000,"*اضاف*",الاضافة!$E$7:$E$60000,'أرصدة المخزن'!C1095)</f>
        <v/>
      </c>
      <c r="G1095" s="69">
        <f>SUMIFS(الصرف!$H$7:$H$60000,الصرف!$F$7:$F$60000,'أرصدة المخزن'!C1095)</f>
        <v/>
      </c>
      <c r="H1095" s="70">
        <f>E1095+F1095-G1095</f>
        <v/>
      </c>
      <c r="I1095" s="9" t="n"/>
      <c r="J1095" s="9" t="n"/>
    </row>
    <row r="1096" hidden="1" ht="24.6" customFormat="1" customHeight="1" s="140">
      <c r="A1096" s="65" t="n">
        <v>10020396</v>
      </c>
      <c r="B1096" s="66" t="inlineStr">
        <is>
          <t>أدوات سباكة</t>
        </is>
      </c>
      <c r="C1096" s="67" t="inlineStr"/>
      <c r="D1096" s="67" t="inlineStr"/>
      <c r="E1096" s="68" t="n">
        <v>0</v>
      </c>
      <c r="F1096" s="69">
        <f>SUMIFS(الاضافة!$G$7:$G$60000,الاضافة!$H$7:$H$60000,"*اضاف*",الاضافة!$E$7:$E$60000,'أرصدة المخزن'!C1096)</f>
        <v/>
      </c>
      <c r="G1096" s="69">
        <f>SUMIFS(الصرف!$H$7:$H$60000,الصرف!$F$7:$F$60000,'أرصدة المخزن'!C1096)</f>
        <v/>
      </c>
      <c r="H1096" s="70">
        <f>E1096+F1096-G1096</f>
        <v/>
      </c>
      <c r="I1096" s="9" t="n"/>
      <c r="J1096" s="9" t="n"/>
    </row>
    <row r="1097" hidden="1" ht="24.6" customFormat="1" customHeight="1" s="140">
      <c r="A1097" s="65" t="n">
        <v>10020397</v>
      </c>
      <c r="B1097" s="66" t="inlineStr">
        <is>
          <t>أدوات سباكة</t>
        </is>
      </c>
      <c r="C1097" s="67" t="inlineStr"/>
      <c r="D1097" s="67" t="inlineStr"/>
      <c r="E1097" s="68" t="n">
        <v>0</v>
      </c>
      <c r="F1097" s="69">
        <f>SUMIFS(الاضافة!$G$7:$G$60000,الاضافة!$H$7:$H$60000,"*اضاف*",الاضافة!$E$7:$E$60000,'أرصدة المخزن'!C1097)</f>
        <v/>
      </c>
      <c r="G1097" s="69">
        <f>SUMIFS(الصرف!$H$7:$H$60000,الصرف!$F$7:$F$60000,'أرصدة المخزن'!C1097)</f>
        <v/>
      </c>
      <c r="H1097" s="70">
        <f>E1097+F1097-G1097</f>
        <v/>
      </c>
      <c r="I1097" s="9" t="n"/>
      <c r="J1097" s="9" t="n"/>
    </row>
    <row r="1098" hidden="1" ht="24.6" customFormat="1" customHeight="1" s="140">
      <c r="A1098" s="65" t="n">
        <v>10020398</v>
      </c>
      <c r="B1098" s="66" t="inlineStr">
        <is>
          <t>أدوات سباكة</t>
        </is>
      </c>
      <c r="C1098" s="67" t="inlineStr"/>
      <c r="D1098" s="67" t="inlineStr"/>
      <c r="E1098" s="68" t="n">
        <v>0</v>
      </c>
      <c r="F1098" s="69">
        <f>SUMIFS(الاضافة!$G$7:$G$60000,الاضافة!$H$7:$H$60000,"*اضاف*",الاضافة!$E$7:$E$60000,'أرصدة المخزن'!C1098)</f>
        <v/>
      </c>
      <c r="G1098" s="69">
        <f>SUMIFS(الصرف!$H$7:$H$60000,الصرف!$F$7:$F$60000,'أرصدة المخزن'!C1098)</f>
        <v/>
      </c>
      <c r="H1098" s="70">
        <f>E1098+F1098-G1098</f>
        <v/>
      </c>
      <c r="I1098" s="9" t="n"/>
      <c r="J1098" s="9" t="n"/>
    </row>
    <row r="1099" hidden="1" ht="24.6" customFormat="1" customHeight="1" s="140">
      <c r="A1099" s="65" t="n">
        <v>10020399</v>
      </c>
      <c r="B1099" s="66" t="inlineStr">
        <is>
          <t>أدوات سباكة</t>
        </is>
      </c>
      <c r="C1099" s="83" t="inlineStr"/>
      <c r="D1099" s="67" t="inlineStr"/>
      <c r="E1099" s="68" t="n">
        <v>0</v>
      </c>
      <c r="F1099" s="69">
        <f>SUMIFS(الاضافة!$G$7:$G$60000,الاضافة!$H$7:$H$60000,"*اضاف*",الاضافة!$E$7:$E$60000,'أرصدة المخزن'!C1099)</f>
        <v/>
      </c>
      <c r="G1099" s="69">
        <f>SUMIFS(الصرف!$H$7:$H$60000,الصرف!$F$7:$F$60000,'أرصدة المخزن'!C1099)</f>
        <v/>
      </c>
      <c r="H1099" s="70">
        <f>E1099+F1099-G1099</f>
        <v/>
      </c>
      <c r="I1099" s="9" t="n"/>
      <c r="J1099" s="9" t="n"/>
    </row>
    <row r="1100" hidden="1" ht="24.6" customFormat="1" customHeight="1" s="140">
      <c r="A1100" s="65" t="n">
        <v>10020400</v>
      </c>
      <c r="B1100" s="66" t="inlineStr">
        <is>
          <t>أدوات سباكة</t>
        </is>
      </c>
      <c r="C1100" s="67" t="inlineStr"/>
      <c r="D1100" s="67" t="inlineStr"/>
      <c r="E1100" s="68" t="n">
        <v>0</v>
      </c>
      <c r="F1100" s="69">
        <f>SUMIFS(الاضافة!$G$7:$G$60000,الاضافة!$H$7:$H$60000,"*اضاف*",الاضافة!$E$7:$E$60000,'أرصدة المخزن'!C1100)</f>
        <v/>
      </c>
      <c r="G1100" s="69">
        <f>SUMIFS(الصرف!$H$7:$H$60000,الصرف!$F$7:$F$60000,'أرصدة المخزن'!C1100)</f>
        <v/>
      </c>
      <c r="H1100" s="70">
        <f>E1100+F1100-G1100</f>
        <v/>
      </c>
      <c r="I1100" s="9" t="n"/>
      <c r="J1100" s="9" t="n"/>
    </row>
    <row r="1101" hidden="1" ht="24.6" customFormat="1" customHeight="1" s="140">
      <c r="A1101" s="65" t="n">
        <v>10020401</v>
      </c>
      <c r="B1101" s="66" t="inlineStr">
        <is>
          <t>أدوات سباكة</t>
        </is>
      </c>
      <c r="C1101" s="67" t="inlineStr"/>
      <c r="D1101" s="67" t="inlineStr"/>
      <c r="E1101" s="68" t="n">
        <v>0</v>
      </c>
      <c r="F1101" s="69">
        <f>SUMIFS(الاضافة!$G$7:$G$60000,الاضافة!$H$7:$H$60000,"*اضاف*",الاضافة!$E$7:$E$60000,'أرصدة المخزن'!C1101)</f>
        <v/>
      </c>
      <c r="G1101" s="69">
        <f>SUMIFS(الصرف!$H$7:$H$60000,الصرف!$F$7:$F$60000,'أرصدة المخزن'!C1101)</f>
        <v/>
      </c>
      <c r="H1101" s="70">
        <f>E1101+F1101-G1101</f>
        <v/>
      </c>
      <c r="I1101" s="9" t="n"/>
      <c r="J1101" s="9" t="n"/>
    </row>
    <row r="1102" hidden="1" ht="24.6" customFormat="1" customHeight="1" s="140">
      <c r="A1102" s="65" t="n">
        <v>10020402</v>
      </c>
      <c r="B1102" s="66" t="inlineStr">
        <is>
          <t>أدوات سباكة</t>
        </is>
      </c>
      <c r="C1102" s="67" t="inlineStr"/>
      <c r="D1102" s="67" t="inlineStr"/>
      <c r="E1102" s="68" t="n">
        <v>0</v>
      </c>
      <c r="F1102" s="69">
        <f>SUMIFS(الاضافة!$G$7:$G$60000,الاضافة!$H$7:$H$60000,"*اضاف*",الاضافة!$E$7:$E$60000,'أرصدة المخزن'!C1102)</f>
        <v/>
      </c>
      <c r="G1102" s="69">
        <f>SUMIFS(الصرف!$H$7:$H$60000,الصرف!$F$7:$F$60000,'أرصدة المخزن'!C1102)</f>
        <v/>
      </c>
      <c r="H1102" s="70">
        <f>E1102+F1102-G1102</f>
        <v/>
      </c>
      <c r="I1102" s="9" t="n"/>
      <c r="J1102" s="9" t="n"/>
    </row>
    <row r="1103" hidden="1" ht="24.6" customFormat="1" customHeight="1" s="140">
      <c r="A1103" s="65" t="n">
        <v>10020403</v>
      </c>
      <c r="B1103" s="66" t="inlineStr">
        <is>
          <t>أدوات سباكة</t>
        </is>
      </c>
      <c r="C1103" s="67" t="inlineStr"/>
      <c r="D1103" s="67" t="inlineStr"/>
      <c r="E1103" s="68" t="n">
        <v>0</v>
      </c>
      <c r="F1103" s="69">
        <f>SUMIFS(الاضافة!$G$7:$G$60000,الاضافة!$H$7:$H$60000,"*اضاف*",الاضافة!$E$7:$E$60000,'أرصدة المخزن'!C1103)</f>
        <v/>
      </c>
      <c r="G1103" s="69">
        <f>SUMIFS(الصرف!$H$7:$H$60000,الصرف!$F$7:$F$60000,'أرصدة المخزن'!C1103)</f>
        <v/>
      </c>
      <c r="H1103" s="70">
        <f>E1103+F1103-G1103</f>
        <v/>
      </c>
      <c r="I1103" s="9" t="n"/>
      <c r="J1103" s="9" t="n"/>
    </row>
    <row r="1104" hidden="1" ht="24.6" customFormat="1" customHeight="1" s="140">
      <c r="A1104" s="65" t="n">
        <v>10020404</v>
      </c>
      <c r="B1104" s="66" t="inlineStr">
        <is>
          <t>أدوات سباكة</t>
        </is>
      </c>
      <c r="C1104" s="67" t="inlineStr"/>
      <c r="D1104" s="67" t="inlineStr"/>
      <c r="E1104" s="68" t="n">
        <v>0</v>
      </c>
      <c r="F1104" s="69">
        <f>SUMIFS(الاضافة!$G$7:$G$60000,الاضافة!$H$7:$H$60000,"*اضاف*",الاضافة!$E$7:$E$60000,'أرصدة المخزن'!C1104)</f>
        <v/>
      </c>
      <c r="G1104" s="69">
        <f>SUMIFS(الصرف!$H$7:$H$60000,الصرف!$F$7:$F$60000,'أرصدة المخزن'!C1104)</f>
        <v/>
      </c>
      <c r="H1104" s="70">
        <f>E1104+F1104-G1104</f>
        <v/>
      </c>
      <c r="I1104" s="9" t="n"/>
      <c r="J1104" s="9" t="n"/>
    </row>
    <row r="1105" hidden="1" ht="24.6" customFormat="1" customHeight="1" s="140">
      <c r="A1105" s="65" t="n">
        <v>10020405</v>
      </c>
      <c r="B1105" s="66" t="inlineStr">
        <is>
          <t>أدوات سباكة</t>
        </is>
      </c>
      <c r="C1105" s="67" t="inlineStr"/>
      <c r="D1105" s="67" t="inlineStr"/>
      <c r="E1105" s="68" t="n">
        <v>0</v>
      </c>
      <c r="F1105" s="69">
        <f>SUMIFS(الاضافة!$G$7:$G$60000,الاضافة!$H$7:$H$60000,"*اضاف*",الاضافة!$E$7:$E$60000,'أرصدة المخزن'!C1105)</f>
        <v/>
      </c>
      <c r="G1105" s="69">
        <f>SUMIFS(الصرف!$H$7:$H$60000,الصرف!$F$7:$F$60000,'أرصدة المخزن'!C1105)</f>
        <v/>
      </c>
      <c r="H1105" s="70">
        <f>E1105+F1105-G1105</f>
        <v/>
      </c>
      <c r="I1105" s="9" t="n"/>
      <c r="J1105" s="9" t="n"/>
    </row>
    <row r="1106" hidden="1" ht="24.6" customFormat="1" customHeight="1" s="140">
      <c r="A1106" s="65" t="n">
        <v>10020406</v>
      </c>
      <c r="B1106" s="66" t="inlineStr">
        <is>
          <t>أدوات سباكة</t>
        </is>
      </c>
      <c r="C1106" s="67" t="inlineStr"/>
      <c r="D1106" s="67" t="inlineStr"/>
      <c r="E1106" s="68" t="n">
        <v>0</v>
      </c>
      <c r="F1106" s="69">
        <f>SUMIFS(الاضافة!$G$7:$G$60000,الاضافة!$H$7:$H$60000,"*اضاف*",الاضافة!$E$7:$E$60000,'أرصدة المخزن'!C1106)</f>
        <v/>
      </c>
      <c r="G1106" s="69">
        <f>SUMIFS(الصرف!$H$7:$H$60000,الصرف!$F$7:$F$60000,'أرصدة المخزن'!C1106)</f>
        <v/>
      </c>
      <c r="H1106" s="70">
        <f>E1106+F1106-G1106</f>
        <v/>
      </c>
      <c r="I1106" s="9" t="n"/>
      <c r="J1106" s="9" t="n"/>
    </row>
    <row r="1107" hidden="1" ht="24.6" customFormat="1" customHeight="1" s="140">
      <c r="A1107" s="65" t="n">
        <v>10020407</v>
      </c>
      <c r="B1107" s="66" t="inlineStr">
        <is>
          <t>أدوات سباكة</t>
        </is>
      </c>
      <c r="C1107" s="67" t="inlineStr"/>
      <c r="D1107" s="67" t="inlineStr"/>
      <c r="E1107" s="68" t="n">
        <v>0</v>
      </c>
      <c r="F1107" s="69">
        <f>SUMIFS(الاضافة!$G$7:$G$60000,الاضافة!$H$7:$H$60000,"*اضاف*",الاضافة!$E$7:$E$60000,'أرصدة المخزن'!C1107)</f>
        <v/>
      </c>
      <c r="G1107" s="69">
        <f>SUMIFS(الصرف!$H$7:$H$60000,الصرف!$F$7:$F$60000,'أرصدة المخزن'!C1107)</f>
        <v/>
      </c>
      <c r="H1107" s="70">
        <f>E1107+F1107-G1107</f>
        <v/>
      </c>
      <c r="I1107" s="9" t="n"/>
      <c r="J1107" s="9" t="n"/>
    </row>
    <row r="1108" hidden="1" ht="24.6" customFormat="1" customHeight="1" s="140">
      <c r="A1108" s="65" t="n">
        <v>10020408</v>
      </c>
      <c r="B1108" s="66" t="inlineStr">
        <is>
          <t>أدوات سباكة</t>
        </is>
      </c>
      <c r="C1108" s="67" t="inlineStr"/>
      <c r="D1108" s="67" t="inlineStr"/>
      <c r="E1108" s="68" t="n">
        <v>0</v>
      </c>
      <c r="F1108" s="69">
        <f>SUMIFS(الاضافة!$G$7:$G$60000,الاضافة!$H$7:$H$60000,"*اضاف*",الاضافة!$E$7:$E$60000,'أرصدة المخزن'!C1108)</f>
        <v/>
      </c>
      <c r="G1108" s="69">
        <f>SUMIFS(الصرف!$H$7:$H$60000,الصرف!$F$7:$F$60000,'أرصدة المخزن'!C1108)</f>
        <v/>
      </c>
      <c r="H1108" s="70">
        <f>E1108+F1108-G1108</f>
        <v/>
      </c>
      <c r="I1108" s="9" t="n"/>
      <c r="J1108" s="9" t="n"/>
    </row>
    <row r="1109" hidden="1" ht="24.6" customFormat="1" customHeight="1" s="140">
      <c r="A1109" s="65" t="n">
        <v>10020409</v>
      </c>
      <c r="B1109" s="66" t="inlineStr">
        <is>
          <t>أدوات سباكة</t>
        </is>
      </c>
      <c r="C1109" s="67" t="inlineStr"/>
      <c r="D1109" s="67" t="inlineStr"/>
      <c r="E1109" s="68" t="n">
        <v>0</v>
      </c>
      <c r="F1109" s="69">
        <f>SUMIFS(الاضافة!$G$7:$G$60000,الاضافة!$H$7:$H$60000,"*اضاف*",الاضافة!$E$7:$E$60000,'أرصدة المخزن'!C1109)</f>
        <v/>
      </c>
      <c r="G1109" s="69">
        <f>SUMIFS(الصرف!$H$7:$H$60000,الصرف!$F$7:$F$60000,'أرصدة المخزن'!C1109)</f>
        <v/>
      </c>
      <c r="H1109" s="70">
        <f>E1109+F1109-G1109</f>
        <v/>
      </c>
      <c r="I1109" s="9" t="n"/>
      <c r="J1109" s="9" t="n"/>
    </row>
    <row r="1110" hidden="1" ht="24.6" customFormat="1" customHeight="1" s="140">
      <c r="A1110" s="65" t="n">
        <v>10020410</v>
      </c>
      <c r="B1110" s="66" t="inlineStr">
        <is>
          <t>أدوات سباكة</t>
        </is>
      </c>
      <c r="C1110" s="67" t="inlineStr"/>
      <c r="D1110" s="67" t="inlineStr"/>
      <c r="E1110" s="68" t="n">
        <v>0</v>
      </c>
      <c r="F1110" s="69">
        <f>SUMIFS(الاضافة!$G$7:$G$60000,الاضافة!$H$7:$H$60000,"*اضاف*",الاضافة!$E$7:$E$60000,'أرصدة المخزن'!C1110)</f>
        <v/>
      </c>
      <c r="G1110" s="69">
        <f>SUMIFS(الصرف!$H$7:$H$60000,الصرف!$F$7:$F$60000,'أرصدة المخزن'!C1110)</f>
        <v/>
      </c>
      <c r="H1110" s="70">
        <f>E1110+F1110-G1110</f>
        <v/>
      </c>
      <c r="I1110" s="9" t="n"/>
      <c r="J1110" s="9" t="n"/>
    </row>
    <row r="1111" hidden="1" ht="24.6" customFormat="1" customHeight="1" s="140">
      <c r="A1111" s="65" t="n">
        <v>10020411</v>
      </c>
      <c r="B1111" s="66" t="inlineStr">
        <is>
          <t>أدوات سباكة</t>
        </is>
      </c>
      <c r="C1111" s="67" t="inlineStr"/>
      <c r="D1111" s="67" t="inlineStr"/>
      <c r="E1111" s="68" t="n">
        <v>0</v>
      </c>
      <c r="F1111" s="69">
        <f>SUMIFS(الاضافة!$G$7:$G$60000,الاضافة!$H$7:$H$60000,"*اضاف*",الاضافة!$E$7:$E$60000,'أرصدة المخزن'!C1111)</f>
        <v/>
      </c>
      <c r="G1111" s="69">
        <f>SUMIFS(الصرف!$H$7:$H$60000,الصرف!$F$7:$F$60000,'أرصدة المخزن'!C1111)</f>
        <v/>
      </c>
      <c r="H1111" s="70">
        <f>E1111+F1111-G1111</f>
        <v/>
      </c>
      <c r="I1111" s="9" t="n"/>
      <c r="J1111" s="9" t="n"/>
    </row>
    <row r="1112" hidden="1" ht="24.6" customFormat="1" customHeight="1" s="140">
      <c r="A1112" s="65" t="n">
        <v>10020412</v>
      </c>
      <c r="B1112" s="66" t="inlineStr">
        <is>
          <t>أدوات سباكة</t>
        </is>
      </c>
      <c r="C1112" s="67" t="inlineStr"/>
      <c r="D1112" s="67" t="inlineStr"/>
      <c r="E1112" s="68" t="n">
        <v>0</v>
      </c>
      <c r="F1112" s="69">
        <f>SUMIFS(الاضافة!$G$7:$G$60000,الاضافة!$H$7:$H$60000,"*اضاف*",الاضافة!$E$7:$E$60000,'أرصدة المخزن'!C1112)</f>
        <v/>
      </c>
      <c r="G1112" s="69">
        <f>SUMIFS(الصرف!$H$7:$H$60000,الصرف!$F$7:$F$60000,'أرصدة المخزن'!C1112)</f>
        <v/>
      </c>
      <c r="H1112" s="70">
        <f>E1112+F1112-G1112</f>
        <v/>
      </c>
      <c r="I1112" s="9" t="n"/>
      <c r="J1112" s="9" t="n"/>
    </row>
    <row r="1113" hidden="1" ht="24.6" customFormat="1" customHeight="1" s="140">
      <c r="A1113" s="65" t="n">
        <v>10020413</v>
      </c>
      <c r="B1113" s="66" t="inlineStr">
        <is>
          <t>أدوات سباكة</t>
        </is>
      </c>
      <c r="C1113" s="67" t="inlineStr"/>
      <c r="D1113" s="67" t="inlineStr"/>
      <c r="E1113" s="68" t="n">
        <v>0</v>
      </c>
      <c r="F1113" s="69">
        <f>SUMIFS(الاضافة!$G$7:$G$60000,الاضافة!$H$7:$H$60000,"*اضاف*",الاضافة!$E$7:$E$60000,'أرصدة المخزن'!C1113)</f>
        <v/>
      </c>
      <c r="G1113" s="69">
        <f>SUMIFS(الصرف!$H$7:$H$60000,الصرف!$F$7:$F$60000,'أرصدة المخزن'!C1113)</f>
        <v/>
      </c>
      <c r="H1113" s="70">
        <f>E1113+F1113-G1113</f>
        <v/>
      </c>
      <c r="I1113" s="9" t="n"/>
      <c r="J1113" s="9" t="n"/>
    </row>
    <row r="1114" hidden="1" ht="24.6" customFormat="1" customHeight="1" s="140">
      <c r="A1114" s="65" t="n">
        <v>10020414</v>
      </c>
      <c r="B1114" s="66" t="inlineStr">
        <is>
          <t>أدوات سباكة</t>
        </is>
      </c>
      <c r="C1114" s="67" t="inlineStr"/>
      <c r="D1114" s="67" t="inlineStr"/>
      <c r="E1114" s="68" t="n">
        <v>0</v>
      </c>
      <c r="F1114" s="69">
        <f>SUMIFS(الاضافة!$G$7:$G$60000,الاضافة!$H$7:$H$60000,"*اضاف*",الاضافة!$E$7:$E$60000,'أرصدة المخزن'!C1114)</f>
        <v/>
      </c>
      <c r="G1114" s="69">
        <f>SUMIFS(الصرف!$H$7:$H$60000,الصرف!$F$7:$F$60000,'أرصدة المخزن'!C1114)</f>
        <v/>
      </c>
      <c r="H1114" s="70">
        <f>E1114+F1114-G1114</f>
        <v/>
      </c>
      <c r="I1114" s="9" t="n"/>
      <c r="J1114" s="9" t="n"/>
    </row>
    <row r="1115" hidden="1" ht="24.6" customFormat="1" customHeight="1" s="140">
      <c r="A1115" s="65" t="n">
        <v>10020415</v>
      </c>
      <c r="B1115" s="66" t="inlineStr">
        <is>
          <t>أدوات سباكة</t>
        </is>
      </c>
      <c r="C1115" s="67" t="inlineStr"/>
      <c r="D1115" s="67" t="inlineStr"/>
      <c r="E1115" s="68" t="n">
        <v>0</v>
      </c>
      <c r="F1115" s="69">
        <f>SUMIFS(الاضافة!$G$7:$G$60000,الاضافة!$H$7:$H$60000,"*اضاف*",الاضافة!$E$7:$E$60000,'أرصدة المخزن'!C1115)</f>
        <v/>
      </c>
      <c r="G1115" s="69">
        <f>SUMIFS(الصرف!$H$7:$H$60000,الصرف!$F$7:$F$60000,'أرصدة المخزن'!C1115)</f>
        <v/>
      </c>
      <c r="H1115" s="70">
        <f>E1115+F1115-G1115</f>
        <v/>
      </c>
      <c r="I1115" s="9" t="n"/>
      <c r="J1115" s="9" t="n"/>
    </row>
    <row r="1116" hidden="1" ht="24.6" customFormat="1" customHeight="1" s="140">
      <c r="A1116" s="65" t="n">
        <v>10020416</v>
      </c>
      <c r="B1116" s="66" t="inlineStr">
        <is>
          <t>أدوات سباكة</t>
        </is>
      </c>
      <c r="C1116" s="67" t="inlineStr"/>
      <c r="D1116" s="67" t="inlineStr"/>
      <c r="E1116" s="68" t="n">
        <v>0</v>
      </c>
      <c r="F1116" s="69">
        <f>SUMIFS(الاضافة!$G$7:$G$60000,الاضافة!$H$7:$H$60000,"*اضاف*",الاضافة!$E$7:$E$60000,'أرصدة المخزن'!C1116)</f>
        <v/>
      </c>
      <c r="G1116" s="69">
        <f>SUMIFS(الصرف!$H$7:$H$60000,الصرف!$F$7:$F$60000,'أرصدة المخزن'!C1116)</f>
        <v/>
      </c>
      <c r="H1116" s="70">
        <f>E1116+F1116-G1116</f>
        <v/>
      </c>
      <c r="I1116" s="9" t="n"/>
      <c r="J1116" s="9" t="n"/>
    </row>
    <row r="1117" hidden="1" ht="24.6" customFormat="1" customHeight="1" s="140">
      <c r="A1117" s="65" t="n">
        <v>10020417</v>
      </c>
      <c r="B1117" s="66" t="inlineStr">
        <is>
          <t>أدوات سباكة</t>
        </is>
      </c>
      <c r="C1117" s="67" t="inlineStr"/>
      <c r="D1117" s="67" t="inlineStr"/>
      <c r="E1117" s="68" t="n">
        <v>0</v>
      </c>
      <c r="F1117" s="69">
        <f>SUMIFS(الاضافة!$G$7:$G$60000,الاضافة!$H$7:$H$60000,"*اضاف*",الاضافة!$E$7:$E$60000,'أرصدة المخزن'!C1117)</f>
        <v/>
      </c>
      <c r="G1117" s="69">
        <f>SUMIFS(الصرف!$H$7:$H$60000,الصرف!$F$7:$F$60000,'أرصدة المخزن'!C1117)</f>
        <v/>
      </c>
      <c r="H1117" s="70">
        <f>E1117+F1117-G1117</f>
        <v/>
      </c>
      <c r="I1117" s="9" t="n"/>
      <c r="J1117" s="9" t="n"/>
    </row>
    <row r="1118" hidden="1" ht="24.6" customFormat="1" customHeight="1" s="140">
      <c r="A1118" s="65" t="n">
        <v>10020418</v>
      </c>
      <c r="B1118" s="66" t="inlineStr">
        <is>
          <t>أدوات سباكة</t>
        </is>
      </c>
      <c r="C1118" s="67" t="inlineStr"/>
      <c r="D1118" s="67" t="inlineStr"/>
      <c r="E1118" s="68" t="n">
        <v>0</v>
      </c>
      <c r="F1118" s="69">
        <f>SUMIFS(الاضافة!$G$7:$G$60000,الاضافة!$H$7:$H$60000,"*اضاف*",الاضافة!$E$7:$E$60000,'أرصدة المخزن'!C1118)</f>
        <v/>
      </c>
      <c r="G1118" s="69">
        <f>SUMIFS(الصرف!$H$7:$H$60000,الصرف!$F$7:$F$60000,'أرصدة المخزن'!C1118)</f>
        <v/>
      </c>
      <c r="H1118" s="70">
        <f>E1118+F1118-G1118</f>
        <v/>
      </c>
      <c r="I1118" s="9" t="n"/>
      <c r="J1118" s="9" t="n"/>
    </row>
    <row r="1119" hidden="1" ht="24.6" customFormat="1" customHeight="1" s="140">
      <c r="A1119" s="65" t="n">
        <v>10020419</v>
      </c>
      <c r="B1119" s="66" t="inlineStr">
        <is>
          <t>أدوات سباكة</t>
        </is>
      </c>
      <c r="C1119" s="67" t="inlineStr"/>
      <c r="D1119" s="67" t="inlineStr"/>
      <c r="E1119" s="68" t="n">
        <v>0</v>
      </c>
      <c r="F1119" s="69">
        <f>SUMIFS(الاضافة!$G$7:$G$60000,الاضافة!$H$7:$H$60000,"*اضاف*",الاضافة!$E$7:$E$60000,'أرصدة المخزن'!C1119)</f>
        <v/>
      </c>
      <c r="G1119" s="69">
        <f>SUMIFS(الصرف!$H$7:$H$60000,الصرف!$F$7:$F$60000,'أرصدة المخزن'!C1119)</f>
        <v/>
      </c>
      <c r="H1119" s="70">
        <f>E1119+F1119-G1119</f>
        <v/>
      </c>
      <c r="I1119" s="9" t="n"/>
      <c r="J1119" s="9" t="n"/>
    </row>
    <row r="1120" hidden="1" ht="24.6" customFormat="1" customHeight="1" s="140">
      <c r="A1120" s="65" t="n">
        <v>10020420</v>
      </c>
      <c r="B1120" s="66" t="inlineStr">
        <is>
          <t>أدوات سباكة</t>
        </is>
      </c>
      <c r="C1120" s="67" t="inlineStr"/>
      <c r="D1120" s="67" t="inlineStr"/>
      <c r="E1120" s="68" t="n">
        <v>0</v>
      </c>
      <c r="F1120" s="69">
        <f>SUMIFS(الاضافة!$G$7:$G$60000,الاضافة!$H$7:$H$60000,"*اضاف*",الاضافة!$E$7:$E$60000,'أرصدة المخزن'!C1120)</f>
        <v/>
      </c>
      <c r="G1120" s="69">
        <f>SUMIFS(الصرف!$H$7:$H$60000,الصرف!$F$7:$F$60000,'أرصدة المخزن'!C1120)</f>
        <v/>
      </c>
      <c r="H1120" s="70">
        <f>E1120+F1120-G1120</f>
        <v/>
      </c>
      <c r="I1120" s="9" t="n"/>
      <c r="J1120" s="9" t="n"/>
    </row>
    <row r="1121" hidden="1" ht="24.6" customFormat="1" customHeight="1" s="140">
      <c r="A1121" s="65" t="n">
        <v>10020421</v>
      </c>
      <c r="B1121" s="66" t="inlineStr">
        <is>
          <t>أدوات سباكة</t>
        </is>
      </c>
      <c r="C1121" s="67" t="inlineStr"/>
      <c r="D1121" s="67" t="inlineStr"/>
      <c r="E1121" s="68" t="n">
        <v>0</v>
      </c>
      <c r="F1121" s="69">
        <f>SUMIFS(الاضافة!$G$7:$G$60000,الاضافة!$H$7:$H$60000,"*اضاف*",الاضافة!$E$7:$E$60000,'أرصدة المخزن'!C1121)</f>
        <v/>
      </c>
      <c r="G1121" s="69">
        <f>SUMIFS(الصرف!$H$7:$H$60000,الصرف!$F$7:$F$60000,'أرصدة المخزن'!C1121)</f>
        <v/>
      </c>
      <c r="H1121" s="70">
        <f>E1121+F1121-G1121</f>
        <v/>
      </c>
      <c r="I1121" s="9" t="n"/>
      <c r="J1121" s="9" t="n"/>
    </row>
    <row r="1122" hidden="1" ht="24.6" customFormat="1" customHeight="1" s="140">
      <c r="A1122" s="65" t="n">
        <v>10020422</v>
      </c>
      <c r="B1122" s="66" t="inlineStr">
        <is>
          <t>أدوات سباكة</t>
        </is>
      </c>
      <c r="C1122" s="67" t="inlineStr"/>
      <c r="D1122" s="67" t="inlineStr"/>
      <c r="E1122" s="68" t="n">
        <v>0</v>
      </c>
      <c r="F1122" s="69">
        <f>SUMIFS(الاضافة!$G$7:$G$60000,الاضافة!$H$7:$H$60000,"*اضاف*",الاضافة!$E$7:$E$60000,'أرصدة المخزن'!C1122)</f>
        <v/>
      </c>
      <c r="G1122" s="69">
        <f>SUMIFS(الصرف!$H$7:$H$60000,الصرف!$F$7:$F$60000,'أرصدة المخزن'!C1122)</f>
        <v/>
      </c>
      <c r="H1122" s="70">
        <f>E1122+F1122-G1122</f>
        <v/>
      </c>
      <c r="I1122" s="9" t="n"/>
      <c r="J1122" s="9" t="n"/>
    </row>
    <row r="1123" hidden="1" ht="24.6" customFormat="1" customHeight="1" s="140">
      <c r="A1123" s="65" t="n">
        <v>10020423</v>
      </c>
      <c r="B1123" s="66" t="inlineStr">
        <is>
          <t>أدوات سباكة</t>
        </is>
      </c>
      <c r="C1123" s="67" t="inlineStr"/>
      <c r="D1123" s="67" t="inlineStr"/>
      <c r="E1123" s="68" t="n">
        <v>0</v>
      </c>
      <c r="F1123" s="69">
        <f>SUMIFS(الاضافة!$G$7:$G$60000,الاضافة!$H$7:$H$60000,"*اضاف*",الاضافة!$E$7:$E$60000,'أرصدة المخزن'!C1123)</f>
        <v/>
      </c>
      <c r="G1123" s="69">
        <f>SUMIFS(الصرف!$H$7:$H$60000,الصرف!$F$7:$F$60000,'أرصدة المخزن'!C1123)</f>
        <v/>
      </c>
      <c r="H1123" s="70">
        <f>E1123+F1123-G1123</f>
        <v/>
      </c>
      <c r="I1123" s="9" t="n"/>
      <c r="J1123" s="9" t="n"/>
    </row>
    <row r="1124" hidden="1" ht="24.6" customFormat="1" customHeight="1" s="140">
      <c r="A1124" s="65" t="n">
        <v>10020424</v>
      </c>
      <c r="B1124" s="66" t="inlineStr">
        <is>
          <t>أدوات سباكة</t>
        </is>
      </c>
      <c r="C1124" s="67" t="inlineStr"/>
      <c r="D1124" s="67" t="inlineStr"/>
      <c r="E1124" s="68" t="n">
        <v>0</v>
      </c>
      <c r="F1124" s="69">
        <f>SUMIFS(الاضافة!$G$7:$G$60000,الاضافة!$H$7:$H$60000,"*اضاف*",الاضافة!$E$7:$E$60000,'أرصدة المخزن'!C1124)</f>
        <v/>
      </c>
      <c r="G1124" s="69">
        <f>SUMIFS(الصرف!$H$7:$H$60000,الصرف!$F$7:$F$60000,'أرصدة المخزن'!C1124)</f>
        <v/>
      </c>
      <c r="H1124" s="70">
        <f>E1124+F1124-G1124</f>
        <v/>
      </c>
      <c r="I1124" s="9" t="n"/>
      <c r="J1124" s="9" t="n"/>
    </row>
    <row r="1125" hidden="1" ht="24.6" customFormat="1" customHeight="1" s="140">
      <c r="A1125" s="65" t="n">
        <v>10020425</v>
      </c>
      <c r="B1125" s="66" t="inlineStr">
        <is>
          <t>أدوات سباكة</t>
        </is>
      </c>
      <c r="C1125" s="67" t="inlineStr"/>
      <c r="D1125" s="67" t="inlineStr"/>
      <c r="E1125" s="68" t="n">
        <v>0</v>
      </c>
      <c r="F1125" s="69">
        <f>SUMIFS(الاضافة!$G$7:$G$60000,الاضافة!$H$7:$H$60000,"*اضاف*",الاضافة!$E$7:$E$60000,'أرصدة المخزن'!C1125)</f>
        <v/>
      </c>
      <c r="G1125" s="69">
        <f>SUMIFS(الصرف!$H$7:$H$60000,الصرف!$F$7:$F$60000,'أرصدة المخزن'!C1125)</f>
        <v/>
      </c>
      <c r="H1125" s="70">
        <f>E1125+F1125-G1125</f>
        <v/>
      </c>
      <c r="I1125" s="9" t="n"/>
      <c r="J1125" s="9" t="n"/>
    </row>
    <row r="1126" hidden="1" ht="24.6" customFormat="1" customHeight="1" s="140">
      <c r="A1126" s="65" t="n">
        <v>10020426</v>
      </c>
      <c r="B1126" s="66" t="inlineStr">
        <is>
          <t>أدوات سباكة</t>
        </is>
      </c>
      <c r="C1126" s="67" t="inlineStr"/>
      <c r="D1126" s="67" t="inlineStr"/>
      <c r="E1126" s="68" t="n">
        <v>0</v>
      </c>
      <c r="F1126" s="69">
        <f>SUMIFS(الاضافة!$G$7:$G$60000,الاضافة!$H$7:$H$60000,"*اضاف*",الاضافة!$E$7:$E$60000,'أرصدة المخزن'!C1126)</f>
        <v/>
      </c>
      <c r="G1126" s="69">
        <f>SUMIFS(الصرف!$H$7:$H$60000,الصرف!$F$7:$F$60000,'أرصدة المخزن'!C1126)</f>
        <v/>
      </c>
      <c r="H1126" s="70">
        <f>E1126+F1126-G1126</f>
        <v/>
      </c>
      <c r="I1126" s="9" t="n"/>
      <c r="J1126" s="9" t="n"/>
    </row>
    <row r="1127" hidden="1" ht="24.6" customFormat="1" customHeight="1" s="140">
      <c r="A1127" s="65" t="n">
        <v>10020427</v>
      </c>
      <c r="B1127" s="66" t="inlineStr">
        <is>
          <t>أدوات سباكة</t>
        </is>
      </c>
      <c r="C1127" s="67" t="inlineStr"/>
      <c r="D1127" s="67" t="inlineStr"/>
      <c r="E1127" s="68" t="n">
        <v>0</v>
      </c>
      <c r="F1127" s="69">
        <f>SUMIFS(الاضافة!$G$7:$G$60000,الاضافة!$H$7:$H$60000,"*اضاف*",الاضافة!$E$7:$E$60000,'أرصدة المخزن'!C1127)</f>
        <v/>
      </c>
      <c r="G1127" s="69">
        <f>SUMIFS(الصرف!$H$7:$H$60000,الصرف!$F$7:$F$60000,'أرصدة المخزن'!C1127)</f>
        <v/>
      </c>
      <c r="H1127" s="70">
        <f>E1127+F1127-G1127</f>
        <v/>
      </c>
      <c r="I1127" s="9" t="n"/>
      <c r="J1127" s="9" t="n"/>
    </row>
    <row r="1128" hidden="1" ht="24.6" customFormat="1" customHeight="1" s="140">
      <c r="A1128" s="65" t="n">
        <v>10020428</v>
      </c>
      <c r="B1128" s="66" t="inlineStr">
        <is>
          <t>أدوات سباكة</t>
        </is>
      </c>
      <c r="C1128" s="67" t="inlineStr"/>
      <c r="D1128" s="67" t="inlineStr"/>
      <c r="E1128" s="68" t="n">
        <v>0</v>
      </c>
      <c r="F1128" s="69">
        <f>SUMIFS(الاضافة!$G$7:$G$60000,الاضافة!$H$7:$H$60000,"*اضاف*",الاضافة!$E$7:$E$60000,'أرصدة المخزن'!C1128)</f>
        <v/>
      </c>
      <c r="G1128" s="69">
        <f>SUMIFS(الصرف!$H$7:$H$60000,الصرف!$F$7:$F$60000,'أرصدة المخزن'!C1128)</f>
        <v/>
      </c>
      <c r="H1128" s="70">
        <f>E1128+F1128-G1128</f>
        <v/>
      </c>
      <c r="I1128" s="9" t="n"/>
      <c r="J1128" s="9" t="n"/>
    </row>
    <row r="1129" hidden="1" ht="24.6" customFormat="1" customHeight="1" s="140">
      <c r="A1129" s="65" t="n">
        <v>10020429</v>
      </c>
      <c r="B1129" s="66" t="inlineStr">
        <is>
          <t>أدوات سباكة</t>
        </is>
      </c>
      <c r="C1129" s="67" t="inlineStr"/>
      <c r="D1129" s="67" t="inlineStr"/>
      <c r="E1129" s="68" t="n">
        <v>0</v>
      </c>
      <c r="F1129" s="69">
        <f>SUMIFS(الاضافة!$G$7:$G$60000,الاضافة!$H$7:$H$60000,"*اضاف*",الاضافة!$E$7:$E$60000,'أرصدة المخزن'!C1129)</f>
        <v/>
      </c>
      <c r="G1129" s="69">
        <f>SUMIFS(الصرف!$H$7:$H$60000,الصرف!$F$7:$F$60000,'أرصدة المخزن'!C1129)</f>
        <v/>
      </c>
      <c r="H1129" s="70">
        <f>E1129+F1129-G1129</f>
        <v/>
      </c>
      <c r="I1129" s="9" t="n"/>
      <c r="J1129" s="9" t="n"/>
    </row>
    <row r="1130" hidden="1" ht="24.6" customFormat="1" customHeight="1" s="140">
      <c r="A1130" s="65" t="n">
        <v>10020430</v>
      </c>
      <c r="B1130" s="66" t="inlineStr">
        <is>
          <t>أدوات سباكة</t>
        </is>
      </c>
      <c r="C1130" s="67" t="inlineStr"/>
      <c r="D1130" s="67" t="inlineStr"/>
      <c r="E1130" s="68" t="n">
        <v>0</v>
      </c>
      <c r="F1130" s="69">
        <f>SUMIFS(الاضافة!$G$7:$G$60000,الاضافة!$H$7:$H$60000,"*اضاف*",الاضافة!$E$7:$E$60000,'أرصدة المخزن'!C1130)</f>
        <v/>
      </c>
      <c r="G1130" s="69">
        <f>SUMIFS(الصرف!$H$7:$H$60000,الصرف!$F$7:$F$60000,'أرصدة المخزن'!C1130)</f>
        <v/>
      </c>
      <c r="H1130" s="70">
        <f>E1130+F1130-G1130</f>
        <v/>
      </c>
      <c r="I1130" s="9" t="n"/>
      <c r="J1130" s="9" t="n"/>
    </row>
    <row r="1131" hidden="1" ht="24.6" customFormat="1" customHeight="1" s="140">
      <c r="A1131" s="65" t="n">
        <v>10020431</v>
      </c>
      <c r="B1131" s="66" t="inlineStr">
        <is>
          <t>أدوات سباكة</t>
        </is>
      </c>
      <c r="C1131" s="67" t="inlineStr"/>
      <c r="D1131" s="67" t="inlineStr"/>
      <c r="E1131" s="68" t="n">
        <v>0</v>
      </c>
      <c r="F1131" s="69">
        <f>SUMIFS(الاضافة!$G$7:$G$60000,الاضافة!$H$7:$H$60000,"*اضاف*",الاضافة!$E$7:$E$60000,'أرصدة المخزن'!C1131)</f>
        <v/>
      </c>
      <c r="G1131" s="69">
        <f>SUMIFS(الصرف!$H$7:$H$60000,الصرف!$F$7:$F$60000,'أرصدة المخزن'!C1131)</f>
        <v/>
      </c>
      <c r="H1131" s="70">
        <f>E1131+F1131-G1131</f>
        <v/>
      </c>
      <c r="I1131" s="9" t="n"/>
      <c r="J1131" s="9" t="n"/>
    </row>
    <row r="1132" hidden="1" ht="24.6" customFormat="1" customHeight="1" s="140">
      <c r="A1132" s="65" t="n">
        <v>10020432</v>
      </c>
      <c r="B1132" s="66" t="inlineStr">
        <is>
          <t>أدوات سباكة</t>
        </is>
      </c>
      <c r="C1132" s="67" t="inlineStr"/>
      <c r="D1132" s="67" t="inlineStr"/>
      <c r="E1132" s="68" t="n">
        <v>0</v>
      </c>
      <c r="F1132" s="69">
        <f>SUMIFS(الاضافة!$G$7:$G$60000,الاضافة!$H$7:$H$60000,"*اضاف*",الاضافة!$E$7:$E$60000,'أرصدة المخزن'!C1132)</f>
        <v/>
      </c>
      <c r="G1132" s="69">
        <f>SUMIFS(الصرف!$H$7:$H$60000,الصرف!$F$7:$F$60000,'أرصدة المخزن'!C1132)</f>
        <v/>
      </c>
      <c r="H1132" s="70">
        <f>E1132+F1132-G1132</f>
        <v/>
      </c>
      <c r="I1132" s="9" t="n"/>
      <c r="J1132" s="9" t="n"/>
    </row>
    <row r="1133" hidden="1" ht="24.6" customFormat="1" customHeight="1" s="140">
      <c r="A1133" s="65" t="n">
        <v>10020433</v>
      </c>
      <c r="B1133" s="66" t="inlineStr">
        <is>
          <t>أدوات سباكة</t>
        </is>
      </c>
      <c r="C1133" s="67" t="inlineStr"/>
      <c r="D1133" s="67" t="inlineStr"/>
      <c r="E1133" s="68" t="n">
        <v>0</v>
      </c>
      <c r="F1133" s="69">
        <f>SUMIFS(الاضافة!$G$7:$G$60000,الاضافة!$H$7:$H$60000,"*اضاف*",الاضافة!$E$7:$E$60000,'أرصدة المخزن'!C1133)</f>
        <v/>
      </c>
      <c r="G1133" s="69">
        <f>SUMIFS(الصرف!$H$7:$H$60000,الصرف!$F$7:$F$60000,'أرصدة المخزن'!C1133)</f>
        <v/>
      </c>
      <c r="H1133" s="70">
        <f>E1133+F1133-G1133</f>
        <v/>
      </c>
      <c r="I1133" s="9" t="n"/>
      <c r="J1133" s="9" t="n"/>
    </row>
    <row r="1134" hidden="1" ht="24.6" customFormat="1" customHeight="1" s="140">
      <c r="A1134" s="65" t="n">
        <v>10020434</v>
      </c>
      <c r="B1134" s="66" t="inlineStr">
        <is>
          <t>أدوات سباكة</t>
        </is>
      </c>
      <c r="C1134" s="67" t="inlineStr"/>
      <c r="D1134" s="67" t="inlineStr"/>
      <c r="E1134" s="68" t="n">
        <v>0</v>
      </c>
      <c r="F1134" s="69">
        <f>SUMIFS(الاضافة!$G$7:$G$60000,الاضافة!$H$7:$H$60000,"*اضاف*",الاضافة!$E$7:$E$60000,'أرصدة المخزن'!C1134)</f>
        <v/>
      </c>
      <c r="G1134" s="69">
        <f>SUMIFS(الصرف!$H$7:$H$60000,الصرف!$F$7:$F$60000,'أرصدة المخزن'!C1134)</f>
        <v/>
      </c>
      <c r="H1134" s="70">
        <f>E1134+F1134-G1134</f>
        <v/>
      </c>
      <c r="I1134" s="9" t="n"/>
      <c r="J1134" s="9" t="n"/>
    </row>
    <row r="1135" hidden="1" ht="24.6" customFormat="1" customHeight="1" s="140">
      <c r="A1135" s="65" t="n">
        <v>10020435</v>
      </c>
      <c r="B1135" s="66" t="inlineStr">
        <is>
          <t>أدوات سباكة</t>
        </is>
      </c>
      <c r="C1135" s="67" t="inlineStr"/>
      <c r="D1135" s="67" t="inlineStr"/>
      <c r="E1135" s="68" t="n">
        <v>0</v>
      </c>
      <c r="F1135" s="69">
        <f>SUMIFS(الاضافة!$G$7:$G$60000,الاضافة!$H$7:$H$60000,"*اضاف*",الاضافة!$E$7:$E$60000,'أرصدة المخزن'!C1135)</f>
        <v/>
      </c>
      <c r="G1135" s="69">
        <f>SUMIFS(الصرف!$H$7:$H$60000,الصرف!$F$7:$F$60000,'أرصدة المخزن'!C1135)</f>
        <v/>
      </c>
      <c r="H1135" s="70">
        <f>E1135+F1135-G1135</f>
        <v/>
      </c>
      <c r="I1135" s="9" t="n"/>
      <c r="J1135" s="9" t="n"/>
    </row>
    <row r="1136" hidden="1" ht="24.6" customFormat="1" customHeight="1" s="140">
      <c r="A1136" s="65" t="n">
        <v>10020436</v>
      </c>
      <c r="B1136" s="66" t="inlineStr">
        <is>
          <t>أدوات سباكة</t>
        </is>
      </c>
      <c r="C1136" s="67" t="inlineStr"/>
      <c r="D1136" s="67" t="inlineStr"/>
      <c r="E1136" s="68" t="n">
        <v>0</v>
      </c>
      <c r="F1136" s="69">
        <f>SUMIFS(الاضافة!$G$7:$G$60000,الاضافة!$H$7:$H$60000,"*اضاف*",الاضافة!$E$7:$E$60000,'أرصدة المخزن'!C1136)</f>
        <v/>
      </c>
      <c r="G1136" s="69">
        <f>SUMIFS(الصرف!$H$7:$H$60000,الصرف!$F$7:$F$60000,'أرصدة المخزن'!C1136)</f>
        <v/>
      </c>
      <c r="H1136" s="70">
        <f>E1136+F1136-G1136</f>
        <v/>
      </c>
      <c r="I1136" s="9" t="n"/>
      <c r="J1136" s="9" t="n"/>
    </row>
    <row r="1137" hidden="1" ht="24.6" customFormat="1" customHeight="1" s="140">
      <c r="A1137" s="65" t="n">
        <v>10020437</v>
      </c>
      <c r="B1137" s="66" t="inlineStr">
        <is>
          <t>أدوات سباكة</t>
        </is>
      </c>
      <c r="C1137" s="67" t="inlineStr"/>
      <c r="D1137" s="67" t="inlineStr"/>
      <c r="E1137" s="68" t="n">
        <v>0</v>
      </c>
      <c r="F1137" s="69">
        <f>SUMIFS(الاضافة!$G$7:$G$60000,الاضافة!$H$7:$H$60000,"*اضاف*",الاضافة!$E$7:$E$60000,'أرصدة المخزن'!C1137)</f>
        <v/>
      </c>
      <c r="G1137" s="69">
        <f>SUMIFS(الصرف!$H$7:$H$60000,الصرف!$F$7:$F$60000,'أرصدة المخزن'!C1137)</f>
        <v/>
      </c>
      <c r="H1137" s="70">
        <f>E1137+F1137-G1137</f>
        <v/>
      </c>
      <c r="I1137" s="9" t="n"/>
      <c r="J1137" s="9" t="n"/>
    </row>
    <row r="1138" hidden="1" ht="24.6" customFormat="1" customHeight="1" s="140">
      <c r="A1138" s="65" t="n">
        <v>10020438</v>
      </c>
      <c r="B1138" s="66" t="inlineStr">
        <is>
          <t>أدوات سباكة</t>
        </is>
      </c>
      <c r="C1138" s="67" t="inlineStr"/>
      <c r="D1138" s="67" t="inlineStr"/>
      <c r="E1138" s="68" t="n">
        <v>0</v>
      </c>
      <c r="F1138" s="69">
        <f>SUMIFS(الاضافة!$G$7:$G$60000,الاضافة!$H$7:$H$60000,"*اضاف*",الاضافة!$E$7:$E$60000,'أرصدة المخزن'!C1138)</f>
        <v/>
      </c>
      <c r="G1138" s="69">
        <f>SUMIFS(الصرف!$H$7:$H$60000,الصرف!$F$7:$F$60000,'أرصدة المخزن'!C1138)</f>
        <v/>
      </c>
      <c r="H1138" s="70">
        <f>E1138+F1138-G1138</f>
        <v/>
      </c>
      <c r="I1138" s="9" t="n"/>
      <c r="J1138" s="9" t="n"/>
    </row>
    <row r="1139" hidden="1" ht="24.6" customFormat="1" customHeight="1" s="140">
      <c r="A1139" s="65" t="n">
        <v>10020439</v>
      </c>
      <c r="B1139" s="66" t="inlineStr">
        <is>
          <t>أدوات سباكة</t>
        </is>
      </c>
      <c r="C1139" s="67" t="inlineStr"/>
      <c r="D1139" s="67" t="inlineStr"/>
      <c r="E1139" s="68" t="n">
        <v>0</v>
      </c>
      <c r="F1139" s="69">
        <f>SUMIFS(الاضافة!$G$7:$G$60000,الاضافة!$H$7:$H$60000,"*اضاف*",الاضافة!$E$7:$E$60000,'أرصدة المخزن'!C1139)</f>
        <v/>
      </c>
      <c r="G1139" s="69">
        <f>SUMIFS(الصرف!$H$7:$H$60000,الصرف!$F$7:$F$60000,'أرصدة المخزن'!C1139)</f>
        <v/>
      </c>
      <c r="H1139" s="70">
        <f>E1139+F1139-G1139</f>
        <v/>
      </c>
      <c r="I1139" s="9" t="n"/>
      <c r="J1139" s="9" t="n"/>
    </row>
    <row r="1140" hidden="1" ht="24.6" customFormat="1" customHeight="1" s="140">
      <c r="A1140" s="65" t="n">
        <v>10020440</v>
      </c>
      <c r="B1140" s="66" t="inlineStr">
        <is>
          <t>أدوات سباكة</t>
        </is>
      </c>
      <c r="C1140" s="67" t="inlineStr"/>
      <c r="D1140" s="67" t="inlineStr"/>
      <c r="E1140" s="68" t="n">
        <v>0</v>
      </c>
      <c r="F1140" s="69">
        <f>SUMIFS(الاضافة!$G$7:$G$60000,الاضافة!$H$7:$H$60000,"*اضاف*",الاضافة!$E$7:$E$60000,'أرصدة المخزن'!C1140)</f>
        <v/>
      </c>
      <c r="G1140" s="69">
        <f>SUMIFS(الصرف!$H$7:$H$60000,الصرف!$F$7:$F$60000,'أرصدة المخزن'!C1140)</f>
        <v/>
      </c>
      <c r="H1140" s="70">
        <f>E1140+F1140-G1140</f>
        <v/>
      </c>
      <c r="I1140" s="9" t="n"/>
      <c r="J1140" s="9" t="n"/>
    </row>
    <row r="1141" hidden="1" ht="24.6" customFormat="1" customHeight="1" s="140">
      <c r="A1141" s="65" t="n">
        <v>10020441</v>
      </c>
      <c r="B1141" s="66" t="inlineStr">
        <is>
          <t>أدوات سباكة</t>
        </is>
      </c>
      <c r="C1141" s="67" t="inlineStr"/>
      <c r="D1141" s="67" t="inlineStr"/>
      <c r="E1141" s="68" t="n">
        <v>0</v>
      </c>
      <c r="F1141" s="69">
        <f>SUMIFS(الاضافة!$G$7:$G$60000,الاضافة!$H$7:$H$60000,"*اضاف*",الاضافة!$E$7:$E$60000,'أرصدة المخزن'!C1141)</f>
        <v/>
      </c>
      <c r="G1141" s="69">
        <f>SUMIFS(الصرف!$H$7:$H$60000,الصرف!$F$7:$F$60000,'أرصدة المخزن'!C1141)</f>
        <v/>
      </c>
      <c r="H1141" s="70">
        <f>E1141+F1141-G1141</f>
        <v/>
      </c>
      <c r="I1141" s="9" t="n"/>
      <c r="J1141" s="9" t="n"/>
    </row>
    <row r="1142" hidden="1" ht="24.6" customFormat="1" customHeight="1" s="140">
      <c r="A1142" s="65" t="n">
        <v>10020442</v>
      </c>
      <c r="B1142" s="66" t="inlineStr">
        <is>
          <t>أدوات سباكة</t>
        </is>
      </c>
      <c r="C1142" s="67" t="inlineStr"/>
      <c r="D1142" s="67" t="inlineStr"/>
      <c r="E1142" s="68" t="n">
        <v>0</v>
      </c>
      <c r="F1142" s="69">
        <f>SUMIFS(الاضافة!$G$7:$G$60000,الاضافة!$H$7:$H$60000,"*اضاف*",الاضافة!$E$7:$E$60000,'أرصدة المخزن'!C1142)</f>
        <v/>
      </c>
      <c r="G1142" s="69">
        <f>SUMIFS(الصرف!$H$7:$H$60000,الصرف!$F$7:$F$60000,'أرصدة المخزن'!C1142)</f>
        <v/>
      </c>
      <c r="H1142" s="70">
        <f>E1142+F1142-G1142</f>
        <v/>
      </c>
      <c r="I1142" s="9" t="n"/>
      <c r="J1142" s="9" t="n"/>
    </row>
    <row r="1143" hidden="1" ht="24.6" customFormat="1" customHeight="1" s="140">
      <c r="A1143" s="65" t="n">
        <v>10020443</v>
      </c>
      <c r="B1143" s="66" t="inlineStr">
        <is>
          <t>أدوات سباكة</t>
        </is>
      </c>
      <c r="C1143" s="67" t="inlineStr"/>
      <c r="D1143" s="67" t="inlineStr"/>
      <c r="E1143" s="68" t="n">
        <v>0</v>
      </c>
      <c r="F1143" s="69">
        <f>SUMIFS(الاضافة!$G$7:$G$60000,الاضافة!$H$7:$H$60000,"*اضاف*",الاضافة!$E$7:$E$60000,'أرصدة المخزن'!C1143)</f>
        <v/>
      </c>
      <c r="G1143" s="69">
        <f>SUMIFS(الصرف!$H$7:$H$60000,الصرف!$F$7:$F$60000,'أرصدة المخزن'!C1143)</f>
        <v/>
      </c>
      <c r="H1143" s="70">
        <f>E1143+F1143-G1143</f>
        <v/>
      </c>
      <c r="I1143" s="9" t="n"/>
      <c r="J1143" s="9" t="n"/>
    </row>
    <row r="1144" hidden="1" ht="24.6" customFormat="1" customHeight="1" s="140">
      <c r="A1144" s="65" t="n">
        <v>10020444</v>
      </c>
      <c r="B1144" s="66" t="inlineStr">
        <is>
          <t>أدوات سباكة</t>
        </is>
      </c>
      <c r="C1144" s="67" t="inlineStr"/>
      <c r="D1144" s="67" t="inlineStr"/>
      <c r="E1144" s="68" t="n">
        <v>0</v>
      </c>
      <c r="F1144" s="69">
        <f>SUMIFS(الاضافة!$G$7:$G$60000,الاضافة!$H$7:$H$60000,"*اضاف*",الاضافة!$E$7:$E$60000,'أرصدة المخزن'!C1144)</f>
        <v/>
      </c>
      <c r="G1144" s="69">
        <f>SUMIFS(الصرف!$H$7:$H$60000,الصرف!$F$7:$F$60000,'أرصدة المخزن'!C1144)</f>
        <v/>
      </c>
      <c r="H1144" s="70">
        <f>E1144+F1144-G1144</f>
        <v/>
      </c>
      <c r="I1144" s="9" t="n"/>
      <c r="J1144" s="9" t="n"/>
    </row>
    <row r="1145" hidden="1" ht="24.6" customFormat="1" customHeight="1" s="140">
      <c r="A1145" s="65" t="n">
        <v>10020445</v>
      </c>
      <c r="B1145" s="66" t="inlineStr">
        <is>
          <t>أدوات سباكة</t>
        </is>
      </c>
      <c r="C1145" s="67" t="inlineStr"/>
      <c r="D1145" s="67" t="inlineStr"/>
      <c r="E1145" s="68" t="n">
        <v>0</v>
      </c>
      <c r="F1145" s="69">
        <f>SUMIFS(الاضافة!$G$7:$G$60000,الاضافة!$H$7:$H$60000,"*اضاف*",الاضافة!$E$7:$E$60000,'أرصدة المخزن'!C1145)</f>
        <v/>
      </c>
      <c r="G1145" s="69">
        <f>SUMIFS(الصرف!$H$7:$H$60000,الصرف!$F$7:$F$60000,'أرصدة المخزن'!C1145)</f>
        <v/>
      </c>
      <c r="H1145" s="70">
        <f>E1145+F1145-G1145</f>
        <v/>
      </c>
      <c r="I1145" s="9" t="n"/>
      <c r="J1145" s="9" t="n"/>
    </row>
    <row r="1146" hidden="1" ht="24.6" customFormat="1" customHeight="1" s="140">
      <c r="A1146" s="65" t="n">
        <v>10020446</v>
      </c>
      <c r="B1146" s="66" t="inlineStr">
        <is>
          <t>أدوات سباكة</t>
        </is>
      </c>
      <c r="C1146" s="67" t="inlineStr"/>
      <c r="D1146" s="67" t="inlineStr"/>
      <c r="E1146" s="68" t="n">
        <v>0</v>
      </c>
      <c r="F1146" s="69">
        <f>SUMIFS(الاضافة!$G$7:$G$60000,الاضافة!$H$7:$H$60000,"*اضاف*",الاضافة!$E$7:$E$60000,'أرصدة المخزن'!C1146)</f>
        <v/>
      </c>
      <c r="G1146" s="69">
        <f>SUMIFS(الصرف!$H$7:$H$60000,الصرف!$F$7:$F$60000,'أرصدة المخزن'!C1146)</f>
        <v/>
      </c>
      <c r="H1146" s="70">
        <f>E1146+F1146-G1146</f>
        <v/>
      </c>
      <c r="I1146" s="9" t="n"/>
      <c r="J1146" s="9" t="n"/>
    </row>
    <row r="1147" hidden="1" ht="24.6" customFormat="1" customHeight="1" s="140">
      <c r="A1147" s="65" t="n">
        <v>10020447</v>
      </c>
      <c r="B1147" s="66" t="inlineStr">
        <is>
          <t>أدوات سباكة</t>
        </is>
      </c>
      <c r="C1147" s="67" t="inlineStr"/>
      <c r="D1147" s="67" t="inlineStr"/>
      <c r="E1147" s="68" t="n">
        <v>0</v>
      </c>
      <c r="F1147" s="69">
        <f>SUMIFS(الاضافة!$G$7:$G$60000,الاضافة!$H$7:$H$60000,"*اضاف*",الاضافة!$E$7:$E$60000,'أرصدة المخزن'!C1147)</f>
        <v/>
      </c>
      <c r="G1147" s="69">
        <f>SUMIFS(الصرف!$H$7:$H$60000,الصرف!$F$7:$F$60000,'أرصدة المخزن'!C1147)</f>
        <v/>
      </c>
      <c r="H1147" s="70">
        <f>E1147+F1147-G1147</f>
        <v/>
      </c>
      <c r="I1147" s="9" t="n"/>
      <c r="J1147" s="9" t="n"/>
    </row>
    <row r="1148" hidden="1" ht="24.6" customFormat="1" customHeight="1" s="140">
      <c r="A1148" s="65" t="n">
        <v>10020448</v>
      </c>
      <c r="B1148" s="66" t="inlineStr">
        <is>
          <t>أدوات سباكة</t>
        </is>
      </c>
      <c r="C1148" s="67" t="inlineStr"/>
      <c r="D1148" s="67" t="inlineStr"/>
      <c r="E1148" s="68" t="n">
        <v>0</v>
      </c>
      <c r="F1148" s="69">
        <f>SUMIFS(الاضافة!$G$7:$G$60000,الاضافة!$H$7:$H$60000,"*اضاف*",الاضافة!$E$7:$E$60000,'أرصدة المخزن'!C1148)</f>
        <v/>
      </c>
      <c r="G1148" s="69">
        <f>SUMIFS(الصرف!$H$7:$H$60000,الصرف!$F$7:$F$60000,'أرصدة المخزن'!C1148)</f>
        <v/>
      </c>
      <c r="H1148" s="70">
        <f>E1148+F1148-G1148</f>
        <v/>
      </c>
      <c r="I1148" s="9" t="n"/>
      <c r="J1148" s="9" t="n"/>
    </row>
    <row r="1149" hidden="1" ht="24.6" customFormat="1" customHeight="1" s="140">
      <c r="A1149" s="65" t="n">
        <v>10020449</v>
      </c>
      <c r="B1149" s="66" t="inlineStr">
        <is>
          <t>أدوات سباكة</t>
        </is>
      </c>
      <c r="C1149" s="67" t="inlineStr"/>
      <c r="D1149" s="67" t="inlineStr"/>
      <c r="E1149" s="68" t="n">
        <v>0</v>
      </c>
      <c r="F1149" s="69">
        <f>SUMIFS(الاضافة!$G$7:$G$60000,الاضافة!$H$7:$H$60000,"*اضاف*",الاضافة!$E$7:$E$60000,'أرصدة المخزن'!C1149)</f>
        <v/>
      </c>
      <c r="G1149" s="69">
        <f>SUMIFS(الصرف!$H$7:$H$60000,الصرف!$F$7:$F$60000,'أرصدة المخزن'!C1149)</f>
        <v/>
      </c>
      <c r="H1149" s="70">
        <f>E1149+F1149-G1149</f>
        <v/>
      </c>
      <c r="I1149" s="9" t="n"/>
      <c r="J1149" s="9" t="n"/>
    </row>
    <row r="1150" hidden="1" ht="24.6" customFormat="1" customHeight="1" s="140">
      <c r="A1150" s="65" t="n">
        <v>10020450</v>
      </c>
      <c r="B1150" s="66" t="inlineStr">
        <is>
          <t>أدوات سباكة</t>
        </is>
      </c>
      <c r="C1150" s="67" t="inlineStr"/>
      <c r="D1150" s="67" t="inlineStr"/>
      <c r="E1150" s="68" t="n">
        <v>0</v>
      </c>
      <c r="F1150" s="69">
        <f>SUMIFS(الاضافة!$G$7:$G$60000,الاضافة!$H$7:$H$60000,"*اضاف*",الاضافة!$E$7:$E$60000,'أرصدة المخزن'!C1150)</f>
        <v/>
      </c>
      <c r="G1150" s="69">
        <f>SUMIFS(الصرف!$H$7:$H$60000,الصرف!$F$7:$F$60000,'أرصدة المخزن'!C1150)</f>
        <v/>
      </c>
      <c r="H1150" s="70">
        <f>E1150+F1150-G1150</f>
        <v/>
      </c>
      <c r="I1150" s="9" t="n"/>
      <c r="J1150" s="9" t="n"/>
    </row>
    <row r="1151" hidden="1" ht="24.6" customFormat="1" customHeight="1" s="140">
      <c r="A1151" s="65" t="n">
        <v>10020451</v>
      </c>
      <c r="B1151" s="66" t="inlineStr">
        <is>
          <t>أدوات سباكة</t>
        </is>
      </c>
      <c r="C1151" s="67" t="inlineStr"/>
      <c r="D1151" s="67" t="inlineStr"/>
      <c r="E1151" s="68" t="n">
        <v>0</v>
      </c>
      <c r="F1151" s="69">
        <f>SUMIFS(الاضافة!$G$7:$G$60000,الاضافة!$H$7:$H$60000,"*اضاف*",الاضافة!$E$7:$E$60000,'أرصدة المخزن'!C1151)</f>
        <v/>
      </c>
      <c r="G1151" s="69">
        <f>SUMIFS(الصرف!$H$7:$H$60000,الصرف!$F$7:$F$60000,'أرصدة المخزن'!C1151)</f>
        <v/>
      </c>
      <c r="H1151" s="70">
        <f>E1151+F1151-G1151</f>
        <v/>
      </c>
      <c r="I1151" s="9" t="n"/>
      <c r="J1151" s="9" t="n"/>
    </row>
    <row r="1152" hidden="1" ht="24.6" customFormat="1" customHeight="1" s="140">
      <c r="A1152" s="65" t="n">
        <v>10020452</v>
      </c>
      <c r="B1152" s="66" t="inlineStr">
        <is>
          <t>أدوات سباكة</t>
        </is>
      </c>
      <c r="C1152" s="67" t="inlineStr"/>
      <c r="D1152" s="67" t="inlineStr"/>
      <c r="E1152" s="68" t="n">
        <v>0</v>
      </c>
      <c r="F1152" s="69">
        <f>SUMIFS(الاضافة!$G$7:$G$60000,الاضافة!$H$7:$H$60000,"*اضاف*",الاضافة!$E$7:$E$60000,'أرصدة المخزن'!C1152)</f>
        <v/>
      </c>
      <c r="G1152" s="69">
        <f>SUMIFS(الصرف!$H$7:$H$60000,الصرف!$F$7:$F$60000,'أرصدة المخزن'!C1152)</f>
        <v/>
      </c>
      <c r="H1152" s="70">
        <f>E1152+F1152-G1152</f>
        <v/>
      </c>
      <c r="I1152" s="9" t="n"/>
      <c r="J1152" s="9" t="n"/>
    </row>
    <row r="1153" hidden="1" ht="24.6" customFormat="1" customHeight="1" s="140">
      <c r="A1153" s="65" t="n">
        <v>10020453</v>
      </c>
      <c r="B1153" s="66" t="inlineStr">
        <is>
          <t>أدوات سباكة</t>
        </is>
      </c>
      <c r="C1153" s="67" t="inlineStr"/>
      <c r="D1153" s="67" t="inlineStr"/>
      <c r="E1153" s="68" t="n">
        <v>0</v>
      </c>
      <c r="F1153" s="69">
        <f>SUMIFS(الاضافة!$G$7:$G$60000,الاضافة!$H$7:$H$60000,"*اضاف*",الاضافة!$E$7:$E$60000,'أرصدة المخزن'!C1153)</f>
        <v/>
      </c>
      <c r="G1153" s="69">
        <f>SUMIFS(الصرف!$H$7:$H$60000,الصرف!$F$7:$F$60000,'أرصدة المخزن'!C1153)</f>
        <v/>
      </c>
      <c r="H1153" s="70">
        <f>E1153+F1153-G1153</f>
        <v/>
      </c>
      <c r="I1153" s="9" t="n"/>
      <c r="J1153" s="9" t="n"/>
    </row>
    <row r="1154" hidden="1" ht="24.6" customFormat="1" customHeight="1" s="140">
      <c r="A1154" s="65" t="n">
        <v>10020454</v>
      </c>
      <c r="B1154" s="66" t="inlineStr">
        <is>
          <t>أدوات سباكة</t>
        </is>
      </c>
      <c r="C1154" s="67" t="inlineStr"/>
      <c r="D1154" s="67" t="inlineStr"/>
      <c r="E1154" s="68" t="n">
        <v>0</v>
      </c>
      <c r="F1154" s="69">
        <f>SUMIFS(الاضافة!$G$7:$G$60000,الاضافة!$H$7:$H$60000,"*اضاف*",الاضافة!$E$7:$E$60000,'أرصدة المخزن'!C1154)</f>
        <v/>
      </c>
      <c r="G1154" s="69">
        <f>SUMIFS(الصرف!$H$7:$H$60000,الصرف!$F$7:$F$60000,'أرصدة المخزن'!C1154)</f>
        <v/>
      </c>
      <c r="H1154" s="70">
        <f>E1154+F1154-G1154</f>
        <v/>
      </c>
      <c r="I1154" s="9" t="n"/>
      <c r="J1154" s="9" t="n"/>
    </row>
    <row r="1155" hidden="1" ht="24.6" customFormat="1" customHeight="1" s="140">
      <c r="A1155" s="65" t="n">
        <v>10020455</v>
      </c>
      <c r="B1155" s="66" t="inlineStr">
        <is>
          <t>أدوات سباكة</t>
        </is>
      </c>
      <c r="C1155" s="67" t="inlineStr"/>
      <c r="D1155" s="67" t="inlineStr"/>
      <c r="E1155" s="68" t="n">
        <v>0</v>
      </c>
      <c r="F1155" s="69">
        <f>SUMIFS(الاضافة!$G$7:$G$60000,الاضافة!$H$7:$H$60000,"*اضاف*",الاضافة!$E$7:$E$60000,'أرصدة المخزن'!C1155)</f>
        <v/>
      </c>
      <c r="G1155" s="69">
        <f>SUMIFS(الصرف!$H$7:$H$60000,الصرف!$F$7:$F$60000,'أرصدة المخزن'!C1155)</f>
        <v/>
      </c>
      <c r="H1155" s="70">
        <f>E1155+F1155-G1155</f>
        <v/>
      </c>
      <c r="I1155" s="9" t="n"/>
      <c r="J1155" s="9" t="n"/>
    </row>
    <row r="1156" hidden="1" ht="24.6" customFormat="1" customHeight="1" s="140">
      <c r="A1156" s="65" t="n">
        <v>10020456</v>
      </c>
      <c r="B1156" s="66" t="inlineStr">
        <is>
          <t>أدوات سباكة</t>
        </is>
      </c>
      <c r="C1156" s="67" t="inlineStr"/>
      <c r="D1156" s="67" t="inlineStr"/>
      <c r="E1156" s="68" t="n">
        <v>0</v>
      </c>
      <c r="F1156" s="69">
        <f>SUMIFS(الاضافة!$G$7:$G$60000,الاضافة!$H$7:$H$60000,"*اضاف*",الاضافة!$E$7:$E$60000,'أرصدة المخزن'!C1156)</f>
        <v/>
      </c>
      <c r="G1156" s="69">
        <f>SUMIFS(الصرف!$H$7:$H$60000,الصرف!$F$7:$F$60000,'أرصدة المخزن'!C1156)</f>
        <v/>
      </c>
      <c r="H1156" s="70">
        <f>E1156+F1156-G1156</f>
        <v/>
      </c>
      <c r="I1156" s="9" t="n"/>
      <c r="J1156" s="9" t="n"/>
    </row>
    <row r="1157" hidden="1" ht="24.6" customFormat="1" customHeight="1" s="140">
      <c r="A1157" s="65" t="n">
        <v>10020457</v>
      </c>
      <c r="B1157" s="66" t="inlineStr">
        <is>
          <t>أدوات سباكة</t>
        </is>
      </c>
      <c r="C1157" s="67" t="inlineStr"/>
      <c r="D1157" s="67" t="inlineStr"/>
      <c r="E1157" s="68" t="n">
        <v>0</v>
      </c>
      <c r="F1157" s="69">
        <f>SUMIFS(الاضافة!$G$7:$G$60000,الاضافة!$H$7:$H$60000,"*اضاف*",الاضافة!$E$7:$E$60000,'أرصدة المخزن'!C1157)</f>
        <v/>
      </c>
      <c r="G1157" s="69">
        <f>SUMIFS(الصرف!$H$7:$H$60000,الصرف!$F$7:$F$60000,'أرصدة المخزن'!C1157)</f>
        <v/>
      </c>
      <c r="H1157" s="70">
        <f>E1157+F1157-G1157</f>
        <v/>
      </c>
      <c r="I1157" s="9" t="n"/>
      <c r="J1157" s="9" t="n"/>
    </row>
    <row r="1158" hidden="1" ht="24.6" customFormat="1" customHeight="1" s="140">
      <c r="A1158" s="65" t="n">
        <v>10020458</v>
      </c>
      <c r="B1158" s="66" t="inlineStr">
        <is>
          <t>أدوات سباكة</t>
        </is>
      </c>
      <c r="C1158" s="67" t="inlineStr"/>
      <c r="D1158" s="67" t="inlineStr"/>
      <c r="E1158" s="68" t="n">
        <v>0</v>
      </c>
      <c r="F1158" s="69">
        <f>SUMIFS(الاضافة!$G$7:$G$60000,الاضافة!$H$7:$H$60000,"*اضاف*",الاضافة!$E$7:$E$60000,'أرصدة المخزن'!C1158)</f>
        <v/>
      </c>
      <c r="G1158" s="69">
        <f>SUMIFS(الصرف!$H$7:$H$60000,الصرف!$F$7:$F$60000,'أرصدة المخزن'!C1158)</f>
        <v/>
      </c>
      <c r="H1158" s="70">
        <f>E1158+F1158-G1158</f>
        <v/>
      </c>
      <c r="I1158" s="9" t="n"/>
      <c r="J1158" s="9" t="n"/>
    </row>
    <row r="1159" hidden="1" ht="24.6" customFormat="1" customHeight="1" s="140">
      <c r="A1159" s="65" t="n">
        <v>10020459</v>
      </c>
      <c r="B1159" s="66" t="inlineStr">
        <is>
          <t>أدوات سباكة</t>
        </is>
      </c>
      <c r="C1159" s="67" t="inlineStr"/>
      <c r="D1159" s="67" t="inlineStr"/>
      <c r="E1159" s="68" t="n">
        <v>0</v>
      </c>
      <c r="F1159" s="69">
        <f>SUMIFS(الاضافة!$G$7:$G$60000,الاضافة!$H$7:$H$60000,"*اضاف*",الاضافة!$E$7:$E$60000,'أرصدة المخزن'!C1159)</f>
        <v/>
      </c>
      <c r="G1159" s="69">
        <f>SUMIFS(الصرف!$H$7:$H$60000,الصرف!$F$7:$F$60000,'أرصدة المخزن'!C1159)</f>
        <v/>
      </c>
      <c r="H1159" s="70">
        <f>E1159+F1159-G1159</f>
        <v/>
      </c>
      <c r="I1159" s="9" t="n"/>
      <c r="J1159" s="9" t="n"/>
    </row>
    <row r="1160" hidden="1" ht="24.6" customFormat="1" customHeight="1" s="140">
      <c r="A1160" s="65" t="n">
        <v>10020460</v>
      </c>
      <c r="B1160" s="66" t="inlineStr">
        <is>
          <t>أدوات سباكة</t>
        </is>
      </c>
      <c r="C1160" s="67" t="inlineStr"/>
      <c r="D1160" s="67" t="inlineStr"/>
      <c r="E1160" s="68" t="n">
        <v>0</v>
      </c>
      <c r="F1160" s="69">
        <f>SUMIFS(الاضافة!$G$7:$G$60000,الاضافة!$H$7:$H$60000,"*اضاف*",الاضافة!$E$7:$E$60000,'أرصدة المخزن'!C1160)</f>
        <v/>
      </c>
      <c r="G1160" s="69">
        <f>SUMIFS(الصرف!$H$7:$H$60000,الصرف!$F$7:$F$60000,'أرصدة المخزن'!C1160)</f>
        <v/>
      </c>
      <c r="H1160" s="70">
        <f>E1160+F1160-G1160</f>
        <v/>
      </c>
      <c r="I1160" s="9" t="n"/>
      <c r="J1160" s="9" t="n"/>
    </row>
    <row r="1161" hidden="1" ht="24.6" customFormat="1" customHeight="1" s="140">
      <c r="A1161" s="65" t="n">
        <v>10020461</v>
      </c>
      <c r="B1161" s="66" t="inlineStr">
        <is>
          <t>أدوات سباكة</t>
        </is>
      </c>
      <c r="C1161" s="67" t="inlineStr"/>
      <c r="D1161" s="67" t="inlineStr"/>
      <c r="E1161" s="68" t="n">
        <v>0</v>
      </c>
      <c r="F1161" s="69">
        <f>SUMIFS(الاضافة!$G$7:$G$60000,الاضافة!$H$7:$H$60000,"*اضاف*",الاضافة!$E$7:$E$60000,'أرصدة المخزن'!C1161)</f>
        <v/>
      </c>
      <c r="G1161" s="69">
        <f>SUMIFS(الصرف!$H$7:$H$60000,الصرف!$F$7:$F$60000,'أرصدة المخزن'!C1161)</f>
        <v/>
      </c>
      <c r="H1161" s="70">
        <f>E1161+F1161-G1161</f>
        <v/>
      </c>
      <c r="I1161" s="9" t="n"/>
      <c r="J1161" s="9" t="n"/>
    </row>
    <row r="1162" hidden="1" ht="24.6" customFormat="1" customHeight="1" s="140">
      <c r="A1162" s="65" t="n">
        <v>10020462</v>
      </c>
      <c r="B1162" s="66" t="inlineStr">
        <is>
          <t>أدوات سباكة</t>
        </is>
      </c>
      <c r="C1162" s="67" t="inlineStr"/>
      <c r="D1162" s="67" t="inlineStr"/>
      <c r="E1162" s="68" t="n">
        <v>0</v>
      </c>
      <c r="F1162" s="69">
        <f>SUMIFS(الاضافة!$G$7:$G$60000,الاضافة!$H$7:$H$60000,"*اضاف*",الاضافة!$E$7:$E$60000,'أرصدة المخزن'!C1162)</f>
        <v/>
      </c>
      <c r="G1162" s="69">
        <f>SUMIFS(الصرف!$H$7:$H$60000,الصرف!$F$7:$F$60000,'أرصدة المخزن'!C1162)</f>
        <v/>
      </c>
      <c r="H1162" s="70">
        <f>E1162+F1162-G1162</f>
        <v/>
      </c>
      <c r="I1162" s="9" t="n"/>
      <c r="J1162" s="9" t="n"/>
    </row>
    <row r="1163" hidden="1" ht="24.6" customFormat="1" customHeight="1" s="140">
      <c r="A1163" s="65" t="n">
        <v>10020463</v>
      </c>
      <c r="B1163" s="66" t="inlineStr">
        <is>
          <t>أدوات سباكة</t>
        </is>
      </c>
      <c r="C1163" s="67" t="inlineStr"/>
      <c r="D1163" s="67" t="inlineStr"/>
      <c r="E1163" s="68" t="n">
        <v>0</v>
      </c>
      <c r="F1163" s="69">
        <f>SUMIFS(الاضافة!$G$7:$G$60000,الاضافة!$H$7:$H$60000,"*اضاف*",الاضافة!$E$7:$E$60000,'أرصدة المخزن'!C1163)</f>
        <v/>
      </c>
      <c r="G1163" s="69">
        <f>SUMIFS(الصرف!$H$7:$H$60000,الصرف!$F$7:$F$60000,'أرصدة المخزن'!C1163)</f>
        <v/>
      </c>
      <c r="H1163" s="70">
        <f>E1163+F1163-G1163</f>
        <v/>
      </c>
      <c r="I1163" s="9" t="n"/>
      <c r="J1163" s="9" t="n"/>
    </row>
    <row r="1164" hidden="1" ht="24.6" customFormat="1" customHeight="1" s="140">
      <c r="A1164" s="65" t="n">
        <v>10020464</v>
      </c>
      <c r="B1164" s="66" t="inlineStr">
        <is>
          <t>أدوات سباكة</t>
        </is>
      </c>
      <c r="C1164" s="67" t="inlineStr"/>
      <c r="D1164" s="67" t="inlineStr"/>
      <c r="E1164" s="68" t="n">
        <v>0</v>
      </c>
      <c r="F1164" s="69">
        <f>SUMIFS(الاضافة!$G$7:$G$60000,الاضافة!$H$7:$H$60000,"*اضاف*",الاضافة!$E$7:$E$60000,'أرصدة المخزن'!C1164)</f>
        <v/>
      </c>
      <c r="G1164" s="69">
        <f>SUMIFS(الصرف!$H$7:$H$60000,الصرف!$F$7:$F$60000,'أرصدة المخزن'!C1164)</f>
        <v/>
      </c>
      <c r="H1164" s="70">
        <f>E1164+F1164-G1164</f>
        <v/>
      </c>
      <c r="I1164" s="9" t="n"/>
      <c r="J1164" s="9" t="n"/>
    </row>
    <row r="1165" hidden="1" ht="24.6" customFormat="1" customHeight="1" s="140">
      <c r="A1165" s="65" t="n">
        <v>10020465</v>
      </c>
      <c r="B1165" s="66" t="inlineStr">
        <is>
          <t>أدوات سباكة</t>
        </is>
      </c>
      <c r="C1165" s="67" t="inlineStr"/>
      <c r="D1165" s="67" t="inlineStr"/>
      <c r="E1165" s="68" t="n">
        <v>0</v>
      </c>
      <c r="F1165" s="69">
        <f>SUMIFS(الاضافة!$G$7:$G$60000,الاضافة!$H$7:$H$60000,"*اضاف*",الاضافة!$E$7:$E$60000,'أرصدة المخزن'!C1165)</f>
        <v/>
      </c>
      <c r="G1165" s="69">
        <f>SUMIFS(الصرف!$H$7:$H$60000,الصرف!$F$7:$F$60000,'أرصدة المخزن'!C1165)</f>
        <v/>
      </c>
      <c r="H1165" s="70">
        <f>E1165+F1165-G1165</f>
        <v/>
      </c>
      <c r="I1165" s="9" t="n"/>
      <c r="J1165" s="9" t="n"/>
    </row>
    <row r="1166" hidden="1" ht="24.6" customFormat="1" customHeight="1" s="140">
      <c r="A1166" s="65" t="n">
        <v>10020466</v>
      </c>
      <c r="B1166" s="66" t="inlineStr">
        <is>
          <t>أدوات سباكة</t>
        </is>
      </c>
      <c r="C1166" s="67" t="inlineStr"/>
      <c r="D1166" s="67" t="inlineStr"/>
      <c r="E1166" s="68" t="n">
        <v>0</v>
      </c>
      <c r="F1166" s="69">
        <f>SUMIFS(الاضافة!$G$7:$G$60000,الاضافة!$H$7:$H$60000,"*اضاف*",الاضافة!$E$7:$E$60000,'أرصدة المخزن'!C1166)</f>
        <v/>
      </c>
      <c r="G1166" s="69">
        <f>SUMIFS(الصرف!$H$7:$H$60000,الصرف!$F$7:$F$60000,'أرصدة المخزن'!C1166)</f>
        <v/>
      </c>
      <c r="H1166" s="70">
        <f>E1166+F1166-G1166</f>
        <v/>
      </c>
      <c r="I1166" s="9" t="n"/>
      <c r="J1166" s="9" t="n"/>
    </row>
    <row r="1167" hidden="1" ht="24.6" customFormat="1" customHeight="1" s="140">
      <c r="A1167" s="65" t="n">
        <v>10020467</v>
      </c>
      <c r="B1167" s="66" t="inlineStr">
        <is>
          <t>أدوات سباكة</t>
        </is>
      </c>
      <c r="C1167" s="67" t="inlineStr"/>
      <c r="D1167" s="67" t="inlineStr"/>
      <c r="E1167" s="68" t="n">
        <v>0</v>
      </c>
      <c r="F1167" s="69">
        <f>SUMIFS(الاضافة!$G$7:$G$60000,الاضافة!$H$7:$H$60000,"*اضاف*",الاضافة!$E$7:$E$60000,'أرصدة المخزن'!C1167)</f>
        <v/>
      </c>
      <c r="G1167" s="69">
        <f>SUMIFS(الصرف!$H$7:$H$60000,الصرف!$F$7:$F$60000,'أرصدة المخزن'!C1167)</f>
        <v/>
      </c>
      <c r="H1167" s="70">
        <f>E1167+F1167-G1167</f>
        <v/>
      </c>
      <c r="I1167" s="9" t="n"/>
      <c r="J1167" s="9" t="n"/>
    </row>
    <row r="1168" hidden="1" ht="24.6" customFormat="1" customHeight="1" s="140">
      <c r="A1168" s="65" t="n">
        <v>10020468</v>
      </c>
      <c r="B1168" s="66" t="inlineStr">
        <is>
          <t>أدوات سباكة</t>
        </is>
      </c>
      <c r="C1168" s="67" t="inlineStr"/>
      <c r="D1168" s="67" t="inlineStr"/>
      <c r="E1168" s="68" t="n">
        <v>0</v>
      </c>
      <c r="F1168" s="69">
        <f>SUMIFS(الاضافة!$G$7:$G$60000,الاضافة!$H$7:$H$60000,"*اضاف*",الاضافة!$E$7:$E$60000,'أرصدة المخزن'!C1168)</f>
        <v/>
      </c>
      <c r="G1168" s="69">
        <f>SUMIFS(الصرف!$H$7:$H$60000,الصرف!$F$7:$F$60000,'أرصدة المخزن'!C1168)</f>
        <v/>
      </c>
      <c r="H1168" s="70">
        <f>E1168+F1168-G1168</f>
        <v/>
      </c>
      <c r="I1168" s="9" t="n"/>
      <c r="J1168" s="9" t="n"/>
    </row>
    <row r="1169" hidden="1" ht="24.6" customFormat="1" customHeight="1" s="140">
      <c r="A1169" s="65" t="n">
        <v>10020469</v>
      </c>
      <c r="B1169" s="66" t="inlineStr">
        <is>
          <t>أدوات سباكة</t>
        </is>
      </c>
      <c r="C1169" s="67" t="inlineStr"/>
      <c r="D1169" s="67" t="inlineStr"/>
      <c r="E1169" s="68" t="n">
        <v>0</v>
      </c>
      <c r="F1169" s="69">
        <f>SUMIFS(الاضافة!$G$7:$G$60000,الاضافة!$H$7:$H$60000,"*اضاف*",الاضافة!$E$7:$E$60000,'أرصدة المخزن'!C1169)</f>
        <v/>
      </c>
      <c r="G1169" s="69">
        <f>SUMIFS(الصرف!$H$7:$H$60000,الصرف!$F$7:$F$60000,'أرصدة المخزن'!C1169)</f>
        <v/>
      </c>
      <c r="H1169" s="70">
        <f>E1169+F1169-G1169</f>
        <v/>
      </c>
      <c r="I1169" s="9" t="n"/>
      <c r="J1169" s="9" t="n"/>
    </row>
    <row r="1170" hidden="1" ht="24.6" customFormat="1" customHeight="1" s="140">
      <c r="A1170" s="65" t="n">
        <v>10020470</v>
      </c>
      <c r="B1170" s="66" t="inlineStr">
        <is>
          <t>أدوات سباكة</t>
        </is>
      </c>
      <c r="C1170" s="67" t="inlineStr"/>
      <c r="D1170" s="67" t="inlineStr"/>
      <c r="E1170" s="68" t="n">
        <v>0</v>
      </c>
      <c r="F1170" s="69">
        <f>SUMIFS(الاضافة!$G$7:$G$60000,الاضافة!$H$7:$H$60000,"*اضاف*",الاضافة!$E$7:$E$60000,'أرصدة المخزن'!C1170)</f>
        <v/>
      </c>
      <c r="G1170" s="69">
        <f>SUMIFS(الصرف!$H$7:$H$60000,الصرف!$F$7:$F$60000,'أرصدة المخزن'!C1170)</f>
        <v/>
      </c>
      <c r="H1170" s="70">
        <f>E1170+F1170-G1170</f>
        <v/>
      </c>
      <c r="I1170" s="9" t="n"/>
      <c r="J1170" s="9" t="n"/>
    </row>
    <row r="1171" hidden="1" ht="24.6" customFormat="1" customHeight="1" s="140">
      <c r="A1171" s="65" t="n">
        <v>10020471</v>
      </c>
      <c r="B1171" s="66" t="inlineStr">
        <is>
          <t>أدوات سباكة</t>
        </is>
      </c>
      <c r="C1171" s="67" t="inlineStr"/>
      <c r="D1171" s="67" t="inlineStr"/>
      <c r="E1171" s="68" t="n">
        <v>0</v>
      </c>
      <c r="F1171" s="69">
        <f>SUMIFS(الاضافة!$G$7:$G$60000,الاضافة!$H$7:$H$60000,"*اضاف*",الاضافة!$E$7:$E$60000,'أرصدة المخزن'!C1171)</f>
        <v/>
      </c>
      <c r="G1171" s="69">
        <f>SUMIFS(الصرف!$H$7:$H$60000,الصرف!$F$7:$F$60000,'أرصدة المخزن'!C1171)</f>
        <v/>
      </c>
      <c r="H1171" s="70">
        <f>E1171+F1171-G1171</f>
        <v/>
      </c>
      <c r="I1171" s="9" t="n"/>
      <c r="J1171" s="9" t="n"/>
    </row>
    <row r="1172" hidden="1" ht="24.6" customFormat="1" customHeight="1" s="140">
      <c r="A1172" s="65" t="n">
        <v>10020472</v>
      </c>
      <c r="B1172" s="66" t="inlineStr">
        <is>
          <t>أدوات سباكة</t>
        </is>
      </c>
      <c r="C1172" s="67" t="inlineStr"/>
      <c r="D1172" s="67" t="inlineStr"/>
      <c r="E1172" s="68" t="n">
        <v>0</v>
      </c>
      <c r="F1172" s="69">
        <f>SUMIFS(الاضافة!$G$7:$G$60000,الاضافة!$H$7:$H$60000,"*اضاف*",الاضافة!$E$7:$E$60000,'أرصدة المخزن'!C1172)</f>
        <v/>
      </c>
      <c r="G1172" s="69">
        <f>SUMIFS(الصرف!$H$7:$H$60000,الصرف!$F$7:$F$60000,'أرصدة المخزن'!C1172)</f>
        <v/>
      </c>
      <c r="H1172" s="70">
        <f>E1172+F1172-G1172</f>
        <v/>
      </c>
      <c r="I1172" s="9" t="n"/>
      <c r="J1172" s="9" t="n"/>
    </row>
    <row r="1173" hidden="1" ht="24.6" customFormat="1" customHeight="1" s="140">
      <c r="A1173" s="65" t="n">
        <v>10020473</v>
      </c>
      <c r="B1173" s="66" t="inlineStr">
        <is>
          <t>أدوات سباكة</t>
        </is>
      </c>
      <c r="C1173" s="67" t="inlineStr"/>
      <c r="D1173" s="67" t="inlineStr"/>
      <c r="E1173" s="68" t="n">
        <v>0</v>
      </c>
      <c r="F1173" s="69">
        <f>SUMIFS(الاضافة!$G$7:$G$60000,الاضافة!$H$7:$H$60000,"*اضاف*",الاضافة!$E$7:$E$60000,'أرصدة المخزن'!C1173)</f>
        <v/>
      </c>
      <c r="G1173" s="69">
        <f>SUMIFS(الصرف!$H$7:$H$60000,الصرف!$F$7:$F$60000,'أرصدة المخزن'!C1173)</f>
        <v/>
      </c>
      <c r="H1173" s="70">
        <f>E1173+F1173-G1173</f>
        <v/>
      </c>
      <c r="I1173" s="9" t="n"/>
      <c r="J1173" s="9" t="n"/>
    </row>
    <row r="1174" hidden="1" ht="24.6" customFormat="1" customHeight="1" s="140">
      <c r="A1174" s="65" t="n">
        <v>10020474</v>
      </c>
      <c r="B1174" s="66" t="inlineStr">
        <is>
          <t>أدوات سباكة</t>
        </is>
      </c>
      <c r="C1174" s="67" t="inlineStr"/>
      <c r="D1174" s="67" t="inlineStr"/>
      <c r="E1174" s="68" t="n">
        <v>0</v>
      </c>
      <c r="F1174" s="69">
        <f>SUMIFS(الاضافة!$G$7:$G$60000,الاضافة!$H$7:$H$60000,"*اضاف*",الاضافة!$E$7:$E$60000,'أرصدة المخزن'!C1174)</f>
        <v/>
      </c>
      <c r="G1174" s="69">
        <f>SUMIFS(الصرف!$H$7:$H$60000,الصرف!$F$7:$F$60000,'أرصدة المخزن'!C1174)</f>
        <v/>
      </c>
      <c r="H1174" s="70">
        <f>E1174+F1174-G1174</f>
        <v/>
      </c>
      <c r="I1174" s="9" t="n"/>
      <c r="J1174" s="9" t="n"/>
    </row>
    <row r="1175" hidden="1" ht="24.6" customFormat="1" customHeight="1" s="140">
      <c r="A1175" s="65" t="n">
        <v>10020475</v>
      </c>
      <c r="B1175" s="66" t="inlineStr">
        <is>
          <t>أدوات سباكة</t>
        </is>
      </c>
      <c r="C1175" s="67" t="inlineStr"/>
      <c r="D1175" s="67" t="inlineStr"/>
      <c r="E1175" s="68" t="n">
        <v>0</v>
      </c>
      <c r="F1175" s="69">
        <f>SUMIFS(الاضافة!$G$7:$G$60000,الاضافة!$H$7:$H$60000,"*اضاف*",الاضافة!$E$7:$E$60000,'أرصدة المخزن'!C1175)</f>
        <v/>
      </c>
      <c r="G1175" s="69">
        <f>SUMIFS(الصرف!$H$7:$H$60000,الصرف!$F$7:$F$60000,'أرصدة المخزن'!C1175)</f>
        <v/>
      </c>
      <c r="H1175" s="70">
        <f>E1175+F1175-G1175</f>
        <v/>
      </c>
      <c r="I1175" s="9" t="n"/>
      <c r="J1175" s="9" t="n"/>
    </row>
    <row r="1176" hidden="1" ht="24.6" customFormat="1" customHeight="1" s="140">
      <c r="A1176" s="65" t="n">
        <v>10020476</v>
      </c>
      <c r="B1176" s="66" t="inlineStr">
        <is>
          <t>أدوات سباكة</t>
        </is>
      </c>
      <c r="C1176" s="67" t="inlineStr"/>
      <c r="D1176" s="67" t="inlineStr"/>
      <c r="E1176" s="68" t="n">
        <v>0</v>
      </c>
      <c r="F1176" s="69">
        <f>SUMIFS(الاضافة!$G$7:$G$60000,الاضافة!$H$7:$H$60000,"*اضاف*",الاضافة!$E$7:$E$60000,'أرصدة المخزن'!C1176)</f>
        <v/>
      </c>
      <c r="G1176" s="69">
        <f>SUMIFS(الصرف!$H$7:$H$60000,الصرف!$F$7:$F$60000,'أرصدة المخزن'!C1176)</f>
        <v/>
      </c>
      <c r="H1176" s="70">
        <f>E1176+F1176-G1176</f>
        <v/>
      </c>
      <c r="I1176" s="9" t="n"/>
      <c r="J1176" s="9" t="n"/>
    </row>
    <row r="1177" hidden="1" ht="24.6" customFormat="1" customHeight="1" s="140">
      <c r="A1177" s="65" t="n">
        <v>10020477</v>
      </c>
      <c r="B1177" s="66" t="inlineStr">
        <is>
          <t>أدوات سباكة</t>
        </is>
      </c>
      <c r="C1177" s="67" t="inlineStr"/>
      <c r="D1177" s="67" t="inlineStr"/>
      <c r="E1177" s="68" t="n">
        <v>0</v>
      </c>
      <c r="F1177" s="69">
        <f>SUMIFS(الاضافة!$G$7:$G$60000,الاضافة!$H$7:$H$60000,"*اضاف*",الاضافة!$E$7:$E$60000,'أرصدة المخزن'!C1177)</f>
        <v/>
      </c>
      <c r="G1177" s="69">
        <f>SUMIFS(الصرف!$H$7:$H$60000,الصرف!$F$7:$F$60000,'أرصدة المخزن'!C1177)</f>
        <v/>
      </c>
      <c r="H1177" s="70">
        <f>E1177+F1177-G1177</f>
        <v/>
      </c>
      <c r="I1177" s="9" t="n"/>
      <c r="J1177" s="9" t="n"/>
    </row>
    <row r="1178" hidden="1" ht="24.6" customFormat="1" customHeight="1" s="140">
      <c r="A1178" s="65" t="n">
        <v>10020478</v>
      </c>
      <c r="B1178" s="66" t="inlineStr">
        <is>
          <t>أدوات سباكة</t>
        </is>
      </c>
      <c r="C1178" s="67" t="inlineStr"/>
      <c r="D1178" s="67" t="inlineStr"/>
      <c r="E1178" s="68" t="n">
        <v>0</v>
      </c>
      <c r="F1178" s="69">
        <f>SUMIFS(الاضافة!$G$7:$G$60000,الاضافة!$H$7:$H$60000,"*اضاف*",الاضافة!$E$7:$E$60000,'أرصدة المخزن'!C1178)</f>
        <v/>
      </c>
      <c r="G1178" s="69">
        <f>SUMIFS(الصرف!$H$7:$H$60000,الصرف!$F$7:$F$60000,'أرصدة المخزن'!C1178)</f>
        <v/>
      </c>
      <c r="H1178" s="70">
        <f>E1178+F1178-G1178</f>
        <v/>
      </c>
      <c r="I1178" s="9" t="n"/>
      <c r="J1178" s="9" t="n"/>
    </row>
    <row r="1179" hidden="1" ht="24.6" customFormat="1" customHeight="1" s="140">
      <c r="A1179" s="65" t="n">
        <v>10020479</v>
      </c>
      <c r="B1179" s="66" t="inlineStr">
        <is>
          <t>أدوات سباكة</t>
        </is>
      </c>
      <c r="C1179" s="67" t="inlineStr"/>
      <c r="D1179" s="67" t="inlineStr"/>
      <c r="E1179" s="68" t="n">
        <v>0</v>
      </c>
      <c r="F1179" s="69">
        <f>SUMIFS(الاضافة!$G$7:$G$60000,الاضافة!$H$7:$H$60000,"*اضاف*",الاضافة!$E$7:$E$60000,'أرصدة المخزن'!C1179)</f>
        <v/>
      </c>
      <c r="G1179" s="69">
        <f>SUMIFS(الصرف!$H$7:$H$60000,الصرف!$F$7:$F$60000,'أرصدة المخزن'!C1179)</f>
        <v/>
      </c>
      <c r="H1179" s="70">
        <f>E1179+F1179-G1179</f>
        <v/>
      </c>
      <c r="I1179" s="9" t="n"/>
      <c r="J1179" s="9" t="n"/>
    </row>
    <row r="1180" hidden="1" ht="24.6" customFormat="1" customHeight="1" s="140">
      <c r="A1180" s="65" t="n">
        <v>10020480</v>
      </c>
      <c r="B1180" s="66" t="inlineStr">
        <is>
          <t>أدوات سباكة</t>
        </is>
      </c>
      <c r="C1180" s="67" t="inlineStr"/>
      <c r="D1180" s="67" t="inlineStr"/>
      <c r="E1180" s="68" t="n">
        <v>0</v>
      </c>
      <c r="F1180" s="69">
        <f>SUMIFS(الاضافة!$G$7:$G$60000,الاضافة!$H$7:$H$60000,"*اضاف*",الاضافة!$E$7:$E$60000,'أرصدة المخزن'!C1180)</f>
        <v/>
      </c>
      <c r="G1180" s="69">
        <f>SUMIFS(الصرف!$H$7:$H$60000,الصرف!$F$7:$F$60000,'أرصدة المخزن'!C1180)</f>
        <v/>
      </c>
      <c r="H1180" s="70">
        <f>E1180+F1180-G1180</f>
        <v/>
      </c>
      <c r="I1180" s="9" t="n"/>
      <c r="J1180" s="9" t="n"/>
    </row>
    <row r="1181" hidden="1" ht="24.6" customFormat="1" customHeight="1" s="140">
      <c r="A1181" s="65" t="n">
        <v>10020481</v>
      </c>
      <c r="B1181" s="66" t="inlineStr">
        <is>
          <t>أدوات سباكة</t>
        </is>
      </c>
      <c r="C1181" s="67" t="inlineStr"/>
      <c r="D1181" s="67" t="inlineStr"/>
      <c r="E1181" s="68" t="n">
        <v>0</v>
      </c>
      <c r="F1181" s="69">
        <f>SUMIFS(الاضافة!$G$7:$G$60000,الاضافة!$H$7:$H$60000,"*اضاف*",الاضافة!$E$7:$E$60000,'أرصدة المخزن'!C1181)</f>
        <v/>
      </c>
      <c r="G1181" s="69">
        <f>SUMIFS(الصرف!$H$7:$H$60000,الصرف!$F$7:$F$60000,'أرصدة المخزن'!C1181)</f>
        <v/>
      </c>
      <c r="H1181" s="70">
        <f>E1181+F1181-G1181</f>
        <v/>
      </c>
      <c r="I1181" s="9" t="n"/>
      <c r="J1181" s="9" t="n"/>
    </row>
    <row r="1182" hidden="1" ht="24.6" customFormat="1" customHeight="1" s="140">
      <c r="A1182" s="65" t="n">
        <v>10020482</v>
      </c>
      <c r="B1182" s="66" t="inlineStr">
        <is>
          <t>أدوات سباكة</t>
        </is>
      </c>
      <c r="C1182" s="67" t="inlineStr"/>
      <c r="D1182" s="67" t="inlineStr"/>
      <c r="E1182" s="68" t="n">
        <v>0</v>
      </c>
      <c r="F1182" s="69">
        <f>SUMIFS(الاضافة!$G$7:$G$60000,الاضافة!$H$7:$H$60000,"*اضاف*",الاضافة!$E$7:$E$60000,'أرصدة المخزن'!C1182)</f>
        <v/>
      </c>
      <c r="G1182" s="69">
        <f>SUMIFS(الصرف!$H$7:$H$60000,الصرف!$F$7:$F$60000,'أرصدة المخزن'!C1182)</f>
        <v/>
      </c>
      <c r="H1182" s="70">
        <f>E1182+F1182-G1182</f>
        <v/>
      </c>
      <c r="I1182" s="9" t="n"/>
      <c r="J1182" s="9" t="n"/>
    </row>
    <row r="1183" hidden="1" ht="24.6" customFormat="1" customHeight="1" s="140">
      <c r="A1183" s="65" t="n">
        <v>10020483</v>
      </c>
      <c r="B1183" s="66" t="inlineStr">
        <is>
          <t>أدوات سباكة</t>
        </is>
      </c>
      <c r="C1183" s="67" t="inlineStr"/>
      <c r="D1183" s="67" t="inlineStr"/>
      <c r="E1183" s="68" t="n">
        <v>0</v>
      </c>
      <c r="F1183" s="69">
        <f>SUMIFS(الاضافة!$G$7:$G$60000,الاضافة!$H$7:$H$60000,"*اضاف*",الاضافة!$E$7:$E$60000,'أرصدة المخزن'!C1183)</f>
        <v/>
      </c>
      <c r="G1183" s="69">
        <f>SUMIFS(الصرف!$H$7:$H$60000,الصرف!$F$7:$F$60000,'أرصدة المخزن'!C1183)</f>
        <v/>
      </c>
      <c r="H1183" s="70">
        <f>E1183+F1183-G1183</f>
        <v/>
      </c>
      <c r="I1183" s="9" t="n"/>
      <c r="J1183" s="9" t="n"/>
    </row>
    <row r="1184" hidden="1" ht="24.6" customFormat="1" customHeight="1" s="140">
      <c r="A1184" s="65" t="n">
        <v>10020484</v>
      </c>
      <c r="B1184" s="66" t="inlineStr">
        <is>
          <t>أدوات سباكة</t>
        </is>
      </c>
      <c r="C1184" s="67" t="inlineStr"/>
      <c r="D1184" s="67" t="inlineStr"/>
      <c r="E1184" s="68" t="n">
        <v>0</v>
      </c>
      <c r="F1184" s="69">
        <f>SUMIFS(الاضافة!$G$7:$G$60000,الاضافة!$H$7:$H$60000,"*اضاف*",الاضافة!$E$7:$E$60000,'أرصدة المخزن'!C1184)</f>
        <v/>
      </c>
      <c r="G1184" s="69">
        <f>SUMIFS(الصرف!$H$7:$H$60000,الصرف!$F$7:$F$60000,'أرصدة المخزن'!C1184)</f>
        <v/>
      </c>
      <c r="H1184" s="70">
        <f>E1184+F1184-G1184</f>
        <v/>
      </c>
      <c r="I1184" s="9" t="n"/>
      <c r="J1184" s="9" t="n"/>
    </row>
    <row r="1185" hidden="1" ht="24.6" customFormat="1" customHeight="1" s="140">
      <c r="A1185" s="65" t="n">
        <v>10020485</v>
      </c>
      <c r="B1185" s="66" t="inlineStr">
        <is>
          <t>أدوات سباكة</t>
        </is>
      </c>
      <c r="C1185" s="67" t="inlineStr"/>
      <c r="D1185" s="67" t="inlineStr"/>
      <c r="E1185" s="68" t="n">
        <v>0</v>
      </c>
      <c r="F1185" s="69">
        <f>SUMIFS(الاضافة!$G$7:$G$60000,الاضافة!$H$7:$H$60000,"*اضاف*",الاضافة!$E$7:$E$60000,'أرصدة المخزن'!C1185)</f>
        <v/>
      </c>
      <c r="G1185" s="69">
        <f>SUMIFS(الصرف!$H$7:$H$60000,الصرف!$F$7:$F$60000,'أرصدة المخزن'!C1185)</f>
        <v/>
      </c>
      <c r="H1185" s="70">
        <f>E1185+F1185-G1185</f>
        <v/>
      </c>
      <c r="I1185" s="9" t="n"/>
      <c r="J1185" s="9" t="n"/>
    </row>
    <row r="1186" hidden="1" ht="24.6" customFormat="1" customHeight="1" s="140">
      <c r="A1186" s="65" t="n">
        <v>10020486</v>
      </c>
      <c r="B1186" s="66" t="inlineStr">
        <is>
          <t>أدوات سباكة</t>
        </is>
      </c>
      <c r="C1186" s="67" t="inlineStr"/>
      <c r="D1186" s="67" t="inlineStr"/>
      <c r="E1186" s="68" t="n">
        <v>0</v>
      </c>
      <c r="F1186" s="69">
        <f>SUMIFS(الاضافة!$G$7:$G$60000,الاضافة!$H$7:$H$60000,"*اضاف*",الاضافة!$E$7:$E$60000,'أرصدة المخزن'!C1186)</f>
        <v/>
      </c>
      <c r="G1186" s="69">
        <f>SUMIFS(الصرف!$H$7:$H$60000,الصرف!$F$7:$F$60000,'أرصدة المخزن'!C1186)</f>
        <v/>
      </c>
      <c r="H1186" s="70">
        <f>E1186+F1186-G1186</f>
        <v/>
      </c>
      <c r="I1186" s="9" t="n"/>
      <c r="J1186" s="9" t="n"/>
    </row>
    <row r="1187" hidden="1" ht="24.6" customFormat="1" customHeight="1" s="140">
      <c r="A1187" s="65" t="n">
        <v>10020487</v>
      </c>
      <c r="B1187" s="66" t="inlineStr">
        <is>
          <t>أدوات سباكة</t>
        </is>
      </c>
      <c r="C1187" s="67" t="inlineStr"/>
      <c r="D1187" s="67" t="inlineStr"/>
      <c r="E1187" s="68" t="n">
        <v>0</v>
      </c>
      <c r="F1187" s="69">
        <f>SUMIFS(الاضافة!$G$7:$G$60000,الاضافة!$H$7:$H$60000,"*اضاف*",الاضافة!$E$7:$E$60000,'أرصدة المخزن'!C1187)</f>
        <v/>
      </c>
      <c r="G1187" s="69">
        <f>SUMIFS(الصرف!$H$7:$H$60000,الصرف!$F$7:$F$60000,'أرصدة المخزن'!C1187)</f>
        <v/>
      </c>
      <c r="H1187" s="70">
        <f>E1187+F1187-G1187</f>
        <v/>
      </c>
      <c r="I1187" s="9" t="n"/>
      <c r="J1187" s="9" t="n"/>
    </row>
    <row r="1188" hidden="1" ht="24.6" customFormat="1" customHeight="1" s="140">
      <c r="A1188" s="65" t="n">
        <v>10020488</v>
      </c>
      <c r="B1188" s="66" t="inlineStr">
        <is>
          <t>أدوات سباكة</t>
        </is>
      </c>
      <c r="C1188" s="67" t="inlineStr"/>
      <c r="D1188" s="67" t="inlineStr"/>
      <c r="E1188" s="68" t="n">
        <v>0</v>
      </c>
      <c r="F1188" s="69">
        <f>SUMIFS(الاضافة!$G$7:$G$60000,الاضافة!$H$7:$H$60000,"*اضاف*",الاضافة!$E$7:$E$60000,'أرصدة المخزن'!C1188)</f>
        <v/>
      </c>
      <c r="G1188" s="69">
        <f>SUMIFS(الصرف!$H$7:$H$60000,الصرف!$F$7:$F$60000,'أرصدة المخزن'!C1188)</f>
        <v/>
      </c>
      <c r="H1188" s="70">
        <f>E1188+F1188-G1188</f>
        <v/>
      </c>
      <c r="I1188" s="9" t="n"/>
      <c r="J1188" s="9" t="n"/>
    </row>
    <row r="1189" hidden="1" ht="24.6" customFormat="1" customHeight="1" s="140">
      <c r="A1189" s="65" t="n">
        <v>10020489</v>
      </c>
      <c r="B1189" s="66" t="inlineStr">
        <is>
          <t>أدوات سباكة</t>
        </is>
      </c>
      <c r="C1189" s="67" t="inlineStr"/>
      <c r="D1189" s="67" t="inlineStr"/>
      <c r="E1189" s="68" t="n">
        <v>0</v>
      </c>
      <c r="F1189" s="69">
        <f>SUMIFS(الاضافة!$G$7:$G$60000,الاضافة!$H$7:$H$60000,"*اضاف*",الاضافة!$E$7:$E$60000,'أرصدة المخزن'!C1189)</f>
        <v/>
      </c>
      <c r="G1189" s="69">
        <f>SUMIFS(الصرف!$H$7:$H$60000,الصرف!$F$7:$F$60000,'أرصدة المخزن'!C1189)</f>
        <v/>
      </c>
      <c r="H1189" s="70">
        <f>E1189+F1189-G1189</f>
        <v/>
      </c>
      <c r="I1189" s="9" t="n"/>
      <c r="J1189" s="9" t="n"/>
    </row>
    <row r="1190" hidden="1" ht="24.6" customFormat="1" customHeight="1" s="140">
      <c r="A1190" s="65" t="n">
        <v>10020490</v>
      </c>
      <c r="B1190" s="66" t="inlineStr">
        <is>
          <t>أدوات سباكة</t>
        </is>
      </c>
      <c r="C1190" s="67" t="inlineStr"/>
      <c r="D1190" s="67" t="inlineStr"/>
      <c r="E1190" s="68" t="n">
        <v>0</v>
      </c>
      <c r="F1190" s="69">
        <f>SUMIFS(الاضافة!$G$7:$G$60000,الاضافة!$H$7:$H$60000,"*اضاف*",الاضافة!$E$7:$E$60000,'أرصدة المخزن'!C1190)</f>
        <v/>
      </c>
      <c r="G1190" s="69">
        <f>SUMIFS(الصرف!$H$7:$H$60000,الصرف!$F$7:$F$60000,'أرصدة المخزن'!C1190)</f>
        <v/>
      </c>
      <c r="H1190" s="70">
        <f>E1190+F1190-G1190</f>
        <v/>
      </c>
      <c r="I1190" s="9" t="n"/>
      <c r="J1190" s="9" t="n"/>
    </row>
    <row r="1191" hidden="1" ht="24.6" customFormat="1" customHeight="1" s="140">
      <c r="A1191" s="65" t="n">
        <v>10020491</v>
      </c>
      <c r="B1191" s="66" t="inlineStr">
        <is>
          <t>أدوات سباكة</t>
        </is>
      </c>
      <c r="C1191" s="67" t="inlineStr"/>
      <c r="D1191" s="67" t="inlineStr"/>
      <c r="E1191" s="68" t="n">
        <v>0</v>
      </c>
      <c r="F1191" s="69">
        <f>SUMIFS(الاضافة!$G$7:$G$60000,الاضافة!$H$7:$H$60000,"*اضاف*",الاضافة!$E$7:$E$60000,'أرصدة المخزن'!C1191)</f>
        <v/>
      </c>
      <c r="G1191" s="69">
        <f>SUMIFS(الصرف!$H$7:$H$60000,الصرف!$F$7:$F$60000,'أرصدة المخزن'!C1191)</f>
        <v/>
      </c>
      <c r="H1191" s="70">
        <f>E1191+F1191-G1191</f>
        <v/>
      </c>
      <c r="I1191" s="9" t="n"/>
      <c r="J1191" s="9" t="n"/>
    </row>
    <row r="1192" hidden="1" ht="24.6" customFormat="1" customHeight="1" s="140">
      <c r="A1192" s="65" t="n">
        <v>10020492</v>
      </c>
      <c r="B1192" s="66" t="inlineStr">
        <is>
          <t>أدوات سباكة</t>
        </is>
      </c>
      <c r="C1192" s="67" t="inlineStr"/>
      <c r="D1192" s="67" t="inlineStr"/>
      <c r="E1192" s="68" t="n">
        <v>0</v>
      </c>
      <c r="F1192" s="69">
        <f>SUMIFS(الاضافة!$G$7:$G$60000,الاضافة!$H$7:$H$60000,"*اضاف*",الاضافة!$E$7:$E$60000,'أرصدة المخزن'!C1192)</f>
        <v/>
      </c>
      <c r="G1192" s="69">
        <f>SUMIFS(الصرف!$H$7:$H$60000,الصرف!$F$7:$F$60000,'أرصدة المخزن'!C1192)</f>
        <v/>
      </c>
      <c r="H1192" s="70">
        <f>E1192+F1192-G1192</f>
        <v/>
      </c>
      <c r="I1192" s="9" t="n"/>
      <c r="J1192" s="9" t="n"/>
    </row>
    <row r="1193" hidden="1" ht="24.6" customFormat="1" customHeight="1" s="140">
      <c r="A1193" s="65" t="n">
        <v>10020493</v>
      </c>
      <c r="B1193" s="66" t="inlineStr">
        <is>
          <t>أدوات سباكة</t>
        </is>
      </c>
      <c r="C1193" s="67" t="inlineStr"/>
      <c r="D1193" s="67" t="inlineStr"/>
      <c r="E1193" s="68" t="n">
        <v>0</v>
      </c>
      <c r="F1193" s="69">
        <f>SUMIFS(الاضافة!$G$7:$G$60000,الاضافة!$H$7:$H$60000,"*اضاف*",الاضافة!$E$7:$E$60000,'أرصدة المخزن'!C1193)</f>
        <v/>
      </c>
      <c r="G1193" s="69">
        <f>SUMIFS(الصرف!$H$7:$H$60000,الصرف!$F$7:$F$60000,'أرصدة المخزن'!C1193)</f>
        <v/>
      </c>
      <c r="H1193" s="70">
        <f>E1193+F1193-G1193</f>
        <v/>
      </c>
      <c r="I1193" s="9" t="n"/>
      <c r="J1193" s="9" t="n"/>
    </row>
    <row r="1194" hidden="1" ht="24.6" customFormat="1" customHeight="1" s="140">
      <c r="A1194" s="65" t="n">
        <v>10020494</v>
      </c>
      <c r="B1194" s="66" t="inlineStr">
        <is>
          <t>أدوات سباكة</t>
        </is>
      </c>
      <c r="C1194" s="67" t="inlineStr"/>
      <c r="D1194" s="67" t="inlineStr"/>
      <c r="E1194" s="68" t="n">
        <v>0</v>
      </c>
      <c r="F1194" s="69">
        <f>SUMIFS(الاضافة!$G$7:$G$60000,الاضافة!$H$7:$H$60000,"*اضاف*",الاضافة!$E$7:$E$60000,'أرصدة المخزن'!C1194)</f>
        <v/>
      </c>
      <c r="G1194" s="69">
        <f>SUMIFS(الصرف!$H$7:$H$60000,الصرف!$F$7:$F$60000,'أرصدة المخزن'!C1194)</f>
        <v/>
      </c>
      <c r="H1194" s="70">
        <f>E1194+F1194-G1194</f>
        <v/>
      </c>
      <c r="I1194" s="9" t="n"/>
      <c r="J1194" s="9" t="n"/>
    </row>
    <row r="1195" hidden="1" ht="24.6" customFormat="1" customHeight="1" s="140">
      <c r="A1195" s="65" t="n">
        <v>10020495</v>
      </c>
      <c r="B1195" s="66" t="inlineStr">
        <is>
          <t>أدوات سباكة</t>
        </is>
      </c>
      <c r="C1195" s="67" t="inlineStr"/>
      <c r="D1195" s="67" t="inlineStr"/>
      <c r="E1195" s="68" t="n">
        <v>0</v>
      </c>
      <c r="F1195" s="69">
        <f>SUMIFS(الاضافة!$G$7:$G$60000,الاضافة!$H$7:$H$60000,"*اضاف*",الاضافة!$E$7:$E$60000,'أرصدة المخزن'!C1195)</f>
        <v/>
      </c>
      <c r="G1195" s="69">
        <f>SUMIFS(الصرف!$H$7:$H$60000,الصرف!$F$7:$F$60000,'أرصدة المخزن'!C1195)</f>
        <v/>
      </c>
      <c r="H1195" s="70">
        <f>E1195+F1195-G1195</f>
        <v/>
      </c>
      <c r="I1195" s="9" t="n"/>
      <c r="J1195" s="9" t="n"/>
    </row>
    <row r="1196" hidden="1" ht="24.6" customFormat="1" customHeight="1" s="140">
      <c r="A1196" s="65" t="n">
        <v>10020496</v>
      </c>
      <c r="B1196" s="66" t="inlineStr">
        <is>
          <t>أدوات سباكة</t>
        </is>
      </c>
      <c r="C1196" s="67" t="inlineStr"/>
      <c r="D1196" s="67" t="inlineStr"/>
      <c r="E1196" s="68" t="n">
        <v>0</v>
      </c>
      <c r="F1196" s="69">
        <f>SUMIFS(الاضافة!$G$7:$G$60000,الاضافة!$H$7:$H$60000,"*اضاف*",الاضافة!$E$7:$E$60000,'أرصدة المخزن'!C1196)</f>
        <v/>
      </c>
      <c r="G1196" s="69">
        <f>SUMIFS(الصرف!$H$7:$H$60000,الصرف!$F$7:$F$60000,'أرصدة المخزن'!C1196)</f>
        <v/>
      </c>
      <c r="H1196" s="70">
        <f>E1196+F1196-G1196</f>
        <v/>
      </c>
      <c r="I1196" s="9" t="n"/>
      <c r="J1196" s="9" t="n"/>
    </row>
    <row r="1197" hidden="1" ht="24.6" customFormat="1" customHeight="1" s="140">
      <c r="A1197" s="65" t="n">
        <v>10020497</v>
      </c>
      <c r="B1197" s="66" t="inlineStr">
        <is>
          <t>أدوات سباكة</t>
        </is>
      </c>
      <c r="C1197" s="67" t="inlineStr"/>
      <c r="D1197" s="67" t="inlineStr"/>
      <c r="E1197" s="68" t="n">
        <v>0</v>
      </c>
      <c r="F1197" s="69">
        <f>SUMIFS(الاضافة!$G$7:$G$60000,الاضافة!$H$7:$H$60000,"*اضاف*",الاضافة!$E$7:$E$60000,'أرصدة المخزن'!C1197)</f>
        <v/>
      </c>
      <c r="G1197" s="69">
        <f>SUMIFS(الصرف!$H$7:$H$60000,الصرف!$F$7:$F$60000,'أرصدة المخزن'!C1197)</f>
        <v/>
      </c>
      <c r="H1197" s="70">
        <f>E1197+F1197-G1197</f>
        <v/>
      </c>
      <c r="I1197" s="9" t="n"/>
      <c r="J1197" s="9" t="n"/>
    </row>
    <row r="1198" hidden="1" ht="24.6" customFormat="1" customHeight="1" s="140">
      <c r="A1198" s="65" t="n">
        <v>10020498</v>
      </c>
      <c r="B1198" s="66" t="inlineStr">
        <is>
          <t>أدوات سباكة</t>
        </is>
      </c>
      <c r="C1198" s="67" t="inlineStr"/>
      <c r="D1198" s="67" t="inlineStr"/>
      <c r="E1198" s="68" t="n">
        <v>0</v>
      </c>
      <c r="F1198" s="69">
        <f>SUMIFS(الاضافة!$G$7:$G$60000,الاضافة!$H$7:$H$60000,"*اضاف*",الاضافة!$E$7:$E$60000,'أرصدة المخزن'!C1198)</f>
        <v/>
      </c>
      <c r="G1198" s="69">
        <f>SUMIFS(الصرف!$H$7:$H$60000,الصرف!$F$7:$F$60000,'أرصدة المخزن'!C1198)</f>
        <v/>
      </c>
      <c r="H1198" s="70">
        <f>E1198+F1198-G1198</f>
        <v/>
      </c>
      <c r="I1198" s="9" t="n"/>
      <c r="J1198" s="9" t="n"/>
    </row>
    <row r="1199" hidden="1" ht="24.6" customFormat="1" customHeight="1" s="140">
      <c r="A1199" s="65" t="n">
        <v>10020499</v>
      </c>
      <c r="B1199" s="66" t="inlineStr">
        <is>
          <t>أدوات سباكة</t>
        </is>
      </c>
      <c r="C1199" s="67" t="inlineStr"/>
      <c r="D1199" s="67" t="inlineStr"/>
      <c r="E1199" s="68" t="n">
        <v>0</v>
      </c>
      <c r="F1199" s="69">
        <f>SUMIFS(الاضافة!$G$7:$G$60000,الاضافة!$H$7:$H$60000,"*اضاف*",الاضافة!$E$7:$E$60000,'أرصدة المخزن'!C1199)</f>
        <v/>
      </c>
      <c r="G1199" s="69">
        <f>SUMIFS(الصرف!$H$7:$H$60000,الصرف!$F$7:$F$60000,'أرصدة المخزن'!C1199)</f>
        <v/>
      </c>
      <c r="H1199" s="70">
        <f>E1199+F1199-G1199</f>
        <v/>
      </c>
      <c r="I1199" s="9" t="n"/>
      <c r="J1199" s="9" t="n"/>
    </row>
    <row r="1200" hidden="1" ht="24.6" customFormat="1" customHeight="1" s="140">
      <c r="A1200" s="65" t="n">
        <v>10020500</v>
      </c>
      <c r="B1200" s="66" t="inlineStr">
        <is>
          <t>أدوات سباكة</t>
        </is>
      </c>
      <c r="C1200" s="67" t="inlineStr"/>
      <c r="D1200" s="67" t="inlineStr"/>
      <c r="E1200" s="68" t="n">
        <v>0</v>
      </c>
      <c r="F1200" s="69">
        <f>SUMIFS(الاضافة!$G$7:$G$60000,الاضافة!$H$7:$H$60000,"*اضاف*",الاضافة!$E$7:$E$60000,'أرصدة المخزن'!C1200)</f>
        <v/>
      </c>
      <c r="G1200" s="69">
        <f>SUMIFS(الصرف!$H$7:$H$60000,الصرف!$F$7:$F$60000,'أرصدة المخزن'!C1200)</f>
        <v/>
      </c>
      <c r="H1200" s="70">
        <f>E1200+F1200-G1200</f>
        <v/>
      </c>
      <c r="I1200" s="9" t="n"/>
      <c r="J1200" s="9" t="n"/>
    </row>
    <row r="1201" hidden="1" ht="24.6" customFormat="1" customHeight="1" s="140">
      <c r="A1201" s="65" t="n">
        <v>10020501</v>
      </c>
      <c r="B1201" s="66" t="inlineStr">
        <is>
          <t>أدوات سباكة</t>
        </is>
      </c>
      <c r="C1201" s="67" t="inlineStr"/>
      <c r="D1201" s="67" t="inlineStr"/>
      <c r="E1201" s="68" t="n">
        <v>0</v>
      </c>
      <c r="F1201" s="69">
        <f>SUMIFS(الاضافة!$G$7:$G$60000,الاضافة!$H$7:$H$60000,"*اضاف*",الاضافة!$E$7:$E$60000,'أرصدة المخزن'!C1201)</f>
        <v/>
      </c>
      <c r="G1201" s="69">
        <f>SUMIFS(الصرف!$H$7:$H$60000,الصرف!$F$7:$F$60000,'أرصدة المخزن'!C1201)</f>
        <v/>
      </c>
      <c r="H1201" s="70">
        <f>E1201+F1201-G1201</f>
        <v/>
      </c>
      <c r="I1201" s="9" t="n"/>
      <c r="J1201" s="9" t="n"/>
    </row>
    <row r="1202" hidden="1" ht="24.6" customFormat="1" customHeight="1" s="140">
      <c r="A1202" s="65" t="n">
        <v>10020502</v>
      </c>
      <c r="B1202" s="66" t="inlineStr">
        <is>
          <t>أدوات سباكة</t>
        </is>
      </c>
      <c r="C1202" s="67" t="inlineStr"/>
      <c r="D1202" s="67" t="inlineStr"/>
      <c r="E1202" s="68" t="n">
        <v>0</v>
      </c>
      <c r="F1202" s="69">
        <f>SUMIFS(الاضافة!$G$7:$G$60000,الاضافة!$H$7:$H$60000,"*اضاف*",الاضافة!$E$7:$E$60000,'أرصدة المخزن'!C1202)</f>
        <v/>
      </c>
      <c r="G1202" s="69">
        <f>SUMIFS(الصرف!$H$7:$H$60000,الصرف!$F$7:$F$60000,'أرصدة المخزن'!C1202)</f>
        <v/>
      </c>
      <c r="H1202" s="70">
        <f>E1202+F1202-G1202</f>
        <v/>
      </c>
      <c r="I1202" s="9" t="n"/>
      <c r="J1202" s="9" t="n"/>
    </row>
    <row r="1203" hidden="1" ht="24.6" customFormat="1" customHeight="1" s="140">
      <c r="A1203" s="65" t="n">
        <v>10020503</v>
      </c>
      <c r="B1203" s="66" t="inlineStr">
        <is>
          <t>أدوات سباكة</t>
        </is>
      </c>
      <c r="C1203" s="67" t="inlineStr"/>
      <c r="D1203" s="67" t="inlineStr"/>
      <c r="E1203" s="68" t="n">
        <v>0</v>
      </c>
      <c r="F1203" s="69">
        <f>SUMIFS(الاضافة!$G$7:$G$60000,الاضافة!$H$7:$H$60000,"*اضاف*",الاضافة!$E$7:$E$60000,'أرصدة المخزن'!C1203)</f>
        <v/>
      </c>
      <c r="G1203" s="69">
        <f>SUMIFS(الصرف!$H$7:$H$60000,الصرف!$F$7:$F$60000,'أرصدة المخزن'!C1203)</f>
        <v/>
      </c>
      <c r="H1203" s="70">
        <f>E1203+F1203-G1203</f>
        <v/>
      </c>
      <c r="I1203" s="9" t="n"/>
      <c r="J1203" s="9" t="n"/>
    </row>
    <row r="1204" hidden="1" ht="24.6" customFormat="1" customHeight="1" s="140">
      <c r="A1204" s="65" t="n">
        <v>10020504</v>
      </c>
      <c r="B1204" s="66" t="inlineStr">
        <is>
          <t>أدوات سباكة</t>
        </is>
      </c>
      <c r="C1204" s="67" t="inlineStr"/>
      <c r="D1204" s="67" t="inlineStr"/>
      <c r="E1204" s="68" t="n">
        <v>0</v>
      </c>
      <c r="F1204" s="69">
        <f>SUMIFS(الاضافة!$G$7:$G$60000,الاضافة!$H$7:$H$60000,"*اضاف*",الاضافة!$E$7:$E$60000,'أرصدة المخزن'!C1204)</f>
        <v/>
      </c>
      <c r="G1204" s="69">
        <f>SUMIFS(الصرف!$H$7:$H$60000,الصرف!$F$7:$F$60000,'أرصدة المخزن'!C1204)</f>
        <v/>
      </c>
      <c r="H1204" s="70">
        <f>E1204+F1204-G1204</f>
        <v/>
      </c>
      <c r="I1204" s="9" t="n"/>
      <c r="J1204" s="9" t="n"/>
    </row>
    <row r="1205" hidden="1" ht="24.6" customFormat="1" customHeight="1" s="140">
      <c r="A1205" s="65" t="n">
        <v>10020505</v>
      </c>
      <c r="B1205" s="66" t="inlineStr">
        <is>
          <t>أدوات سباكة</t>
        </is>
      </c>
      <c r="C1205" s="67" t="inlineStr"/>
      <c r="D1205" s="67" t="inlineStr"/>
      <c r="E1205" s="68" t="n">
        <v>0</v>
      </c>
      <c r="F1205" s="69">
        <f>SUMIFS(الاضافة!$G$7:$G$60000,الاضافة!$H$7:$H$60000,"*اضاف*",الاضافة!$E$7:$E$60000,'أرصدة المخزن'!C1205)</f>
        <v/>
      </c>
      <c r="G1205" s="69">
        <f>SUMIFS(الصرف!$H$7:$H$60000,الصرف!$F$7:$F$60000,'أرصدة المخزن'!C1205)</f>
        <v/>
      </c>
      <c r="H1205" s="70">
        <f>E1205+F1205-G1205</f>
        <v/>
      </c>
      <c r="I1205" s="9" t="n"/>
      <c r="J1205" s="9" t="n"/>
    </row>
    <row r="1206" hidden="1" ht="24.6" customFormat="1" customHeight="1" s="140">
      <c r="A1206" s="65" t="n">
        <v>10020506</v>
      </c>
      <c r="B1206" s="66" t="inlineStr">
        <is>
          <t>أدوات سباكة</t>
        </is>
      </c>
      <c r="C1206" s="67" t="inlineStr"/>
      <c r="D1206" s="67" t="inlineStr"/>
      <c r="E1206" s="68" t="n">
        <v>0</v>
      </c>
      <c r="F1206" s="69">
        <f>SUMIFS(الاضافة!$G$7:$G$60000,الاضافة!$H$7:$H$60000,"*اضاف*",الاضافة!$E$7:$E$60000,'أرصدة المخزن'!C1206)</f>
        <v/>
      </c>
      <c r="G1206" s="69">
        <f>SUMIFS(الصرف!$H$7:$H$60000,الصرف!$F$7:$F$60000,'أرصدة المخزن'!C1206)</f>
        <v/>
      </c>
      <c r="H1206" s="70">
        <f>E1206+F1206-G1206</f>
        <v/>
      </c>
      <c r="I1206" s="9" t="n"/>
      <c r="J1206" s="9" t="n"/>
    </row>
    <row r="1207" hidden="1" ht="24.6" customFormat="1" customHeight="1" s="140">
      <c r="A1207" s="65" t="n">
        <v>10020507</v>
      </c>
      <c r="B1207" s="66" t="inlineStr">
        <is>
          <t>أدوات سباكة</t>
        </is>
      </c>
      <c r="C1207" s="67" t="inlineStr"/>
      <c r="D1207" s="67" t="inlineStr"/>
      <c r="E1207" s="68" t="n">
        <v>0</v>
      </c>
      <c r="F1207" s="69">
        <f>SUMIFS(الاضافة!$G$7:$G$60000,الاضافة!$H$7:$H$60000,"*اضاف*",الاضافة!$E$7:$E$60000,'أرصدة المخزن'!C1207)</f>
        <v/>
      </c>
      <c r="G1207" s="69">
        <f>SUMIFS(الصرف!$H$7:$H$60000,الصرف!$F$7:$F$60000,'أرصدة المخزن'!C1207)</f>
        <v/>
      </c>
      <c r="H1207" s="70">
        <f>E1207+F1207-G1207</f>
        <v/>
      </c>
      <c r="I1207" s="9" t="n"/>
      <c r="J1207" s="9" t="n"/>
    </row>
    <row r="1208" hidden="1" ht="24.6" customFormat="1" customHeight="1" s="140">
      <c r="A1208" s="65" t="n">
        <v>10020508</v>
      </c>
      <c r="B1208" s="66" t="inlineStr">
        <is>
          <t>أدوات سباكة</t>
        </is>
      </c>
      <c r="C1208" s="67" t="inlineStr"/>
      <c r="D1208" s="67" t="inlineStr"/>
      <c r="E1208" s="68" t="n">
        <v>0</v>
      </c>
      <c r="F1208" s="69">
        <f>SUMIFS(الاضافة!$G$7:$G$60000,الاضافة!$H$7:$H$60000,"*اضاف*",الاضافة!$E$7:$E$60000,'أرصدة المخزن'!C1208)</f>
        <v/>
      </c>
      <c r="G1208" s="69">
        <f>SUMIFS(الصرف!$H$7:$H$60000,الصرف!$F$7:$F$60000,'أرصدة المخزن'!C1208)</f>
        <v/>
      </c>
      <c r="H1208" s="70">
        <f>E1208+F1208-G1208</f>
        <v/>
      </c>
      <c r="I1208" s="9" t="n"/>
      <c r="J1208" s="9" t="n"/>
    </row>
    <row r="1209" hidden="1" ht="24.6" customFormat="1" customHeight="1" s="140">
      <c r="A1209" s="65" t="n">
        <v>10020509</v>
      </c>
      <c r="B1209" s="66" t="inlineStr">
        <is>
          <t>أدوات سباكة</t>
        </is>
      </c>
      <c r="C1209" s="67" t="inlineStr"/>
      <c r="D1209" s="67" t="inlineStr"/>
      <c r="E1209" s="68" t="n">
        <v>0</v>
      </c>
      <c r="F1209" s="69">
        <f>SUMIFS(الاضافة!$G$7:$G$60000,الاضافة!$H$7:$H$60000,"*اضاف*",الاضافة!$E$7:$E$60000,'أرصدة المخزن'!C1209)</f>
        <v/>
      </c>
      <c r="G1209" s="69">
        <f>SUMIFS(الصرف!$H$7:$H$60000,الصرف!$F$7:$F$60000,'أرصدة المخزن'!C1209)</f>
        <v/>
      </c>
      <c r="H1209" s="70">
        <f>E1209+F1209-G1209</f>
        <v/>
      </c>
      <c r="I1209" s="9" t="n"/>
      <c r="J1209" s="9" t="n"/>
    </row>
    <row r="1210" hidden="1" ht="24.6" customFormat="1" customHeight="1" s="140">
      <c r="A1210" s="65" t="n">
        <v>10020510</v>
      </c>
      <c r="B1210" s="66" t="inlineStr">
        <is>
          <t>أدوات سباكة</t>
        </is>
      </c>
      <c r="C1210" s="67" t="inlineStr"/>
      <c r="D1210" s="67" t="inlineStr"/>
      <c r="E1210" s="68" t="n">
        <v>0</v>
      </c>
      <c r="F1210" s="69">
        <f>SUMIFS(الاضافة!$G$7:$G$60000,الاضافة!$H$7:$H$60000,"*اضاف*",الاضافة!$E$7:$E$60000,'أرصدة المخزن'!C1210)</f>
        <v/>
      </c>
      <c r="G1210" s="69">
        <f>SUMIFS(الصرف!$H$7:$H$60000,الصرف!$F$7:$F$60000,'أرصدة المخزن'!C1210)</f>
        <v/>
      </c>
      <c r="H1210" s="70">
        <f>E1210+F1210-G1210</f>
        <v/>
      </c>
      <c r="I1210" s="9" t="n"/>
      <c r="J1210" s="9" t="n"/>
    </row>
    <row r="1211" hidden="1" ht="24.6" customFormat="1" customHeight="1" s="140">
      <c r="A1211" s="65" t="n">
        <v>10020511</v>
      </c>
      <c r="B1211" s="66" t="inlineStr">
        <is>
          <t>أدوات سباكة</t>
        </is>
      </c>
      <c r="C1211" s="67" t="inlineStr"/>
      <c r="D1211" s="67" t="inlineStr"/>
      <c r="E1211" s="68" t="n">
        <v>0</v>
      </c>
      <c r="F1211" s="69">
        <f>SUMIFS(الاضافة!$G$7:$G$60000,الاضافة!$H$7:$H$60000,"*اضاف*",الاضافة!$E$7:$E$60000,'أرصدة المخزن'!C1211)</f>
        <v/>
      </c>
      <c r="G1211" s="69">
        <f>SUMIFS(الصرف!$H$7:$H$60000,الصرف!$F$7:$F$60000,'أرصدة المخزن'!C1211)</f>
        <v/>
      </c>
      <c r="H1211" s="70">
        <f>E1211+F1211-G1211</f>
        <v/>
      </c>
      <c r="I1211" s="9" t="n"/>
      <c r="J1211" s="9" t="n"/>
    </row>
    <row r="1212" hidden="1" ht="24.6" customFormat="1" customHeight="1" s="140">
      <c r="A1212" s="65" t="n">
        <v>10020512</v>
      </c>
      <c r="B1212" s="66" t="inlineStr">
        <is>
          <t>أدوات سباكة</t>
        </is>
      </c>
      <c r="C1212" s="67" t="inlineStr"/>
      <c r="D1212" s="67" t="inlineStr"/>
      <c r="E1212" s="68" t="n">
        <v>0</v>
      </c>
      <c r="F1212" s="69">
        <f>SUMIFS(الاضافة!$G$7:$G$60000,الاضافة!$H$7:$H$60000,"*اضاف*",الاضافة!$E$7:$E$60000,'أرصدة المخزن'!C1212)</f>
        <v/>
      </c>
      <c r="G1212" s="69">
        <f>SUMIFS(الصرف!$H$7:$H$60000,الصرف!$F$7:$F$60000,'أرصدة المخزن'!C1212)</f>
        <v/>
      </c>
      <c r="H1212" s="70">
        <f>E1212+F1212-G1212</f>
        <v/>
      </c>
      <c r="I1212" s="9" t="n"/>
      <c r="J1212" s="9" t="n"/>
    </row>
    <row r="1213" hidden="1" ht="24.6" customFormat="1" customHeight="1" s="140">
      <c r="A1213" s="65" t="n">
        <v>10020513</v>
      </c>
      <c r="B1213" s="66" t="inlineStr">
        <is>
          <t>أدوات سباكة</t>
        </is>
      </c>
      <c r="C1213" s="67" t="inlineStr"/>
      <c r="D1213" s="67" t="inlineStr"/>
      <c r="E1213" s="68" t="n">
        <v>0</v>
      </c>
      <c r="F1213" s="69">
        <f>SUMIFS(الاضافة!$G$7:$G$60000,الاضافة!$H$7:$H$60000,"*اضاف*",الاضافة!$E$7:$E$60000,'أرصدة المخزن'!C1213)</f>
        <v/>
      </c>
      <c r="G1213" s="69">
        <f>SUMIFS(الصرف!$H$7:$H$60000,الصرف!$F$7:$F$60000,'أرصدة المخزن'!C1213)</f>
        <v/>
      </c>
      <c r="H1213" s="70">
        <f>E1213+F1213-G1213</f>
        <v/>
      </c>
      <c r="I1213" s="9" t="n"/>
      <c r="J1213" s="9" t="n"/>
    </row>
    <row r="1214" hidden="1" ht="24.6" customFormat="1" customHeight="1" s="140">
      <c r="A1214" s="65" t="n">
        <v>10020514</v>
      </c>
      <c r="B1214" s="66" t="inlineStr">
        <is>
          <t>أدوات سباكة</t>
        </is>
      </c>
      <c r="C1214" s="67" t="inlineStr"/>
      <c r="D1214" s="67" t="inlineStr"/>
      <c r="E1214" s="68" t="n">
        <v>0</v>
      </c>
      <c r="F1214" s="69">
        <f>SUMIFS(الاضافة!$G$7:$G$60000,الاضافة!$H$7:$H$60000,"*اضاف*",الاضافة!$E$7:$E$60000,'أرصدة المخزن'!C1214)</f>
        <v/>
      </c>
      <c r="G1214" s="69">
        <f>SUMIFS(الصرف!$H$7:$H$60000,الصرف!$F$7:$F$60000,'أرصدة المخزن'!C1214)</f>
        <v/>
      </c>
      <c r="H1214" s="70">
        <f>E1214+F1214-G1214</f>
        <v/>
      </c>
      <c r="I1214" s="9" t="n"/>
      <c r="J1214" s="9" t="n"/>
    </row>
    <row r="1215" hidden="1" ht="24.6" customFormat="1" customHeight="1" s="140">
      <c r="A1215" s="65" t="n">
        <v>10020515</v>
      </c>
      <c r="B1215" s="66" t="inlineStr">
        <is>
          <t>أدوات سباكة</t>
        </is>
      </c>
      <c r="C1215" s="67" t="inlineStr"/>
      <c r="D1215" s="67" t="inlineStr"/>
      <c r="E1215" s="68" t="n">
        <v>0</v>
      </c>
      <c r="F1215" s="69">
        <f>SUMIFS(الاضافة!$G$7:$G$60000,الاضافة!$H$7:$H$60000,"*اضاف*",الاضافة!$E$7:$E$60000,'أرصدة المخزن'!C1215)</f>
        <v/>
      </c>
      <c r="G1215" s="69">
        <f>SUMIFS(الصرف!$H$7:$H$60000,الصرف!$F$7:$F$60000,'أرصدة المخزن'!C1215)</f>
        <v/>
      </c>
      <c r="H1215" s="70">
        <f>E1215+F1215-G1215</f>
        <v/>
      </c>
      <c r="I1215" s="9" t="n"/>
      <c r="J1215" s="9" t="n"/>
    </row>
    <row r="1216" hidden="1" ht="24.6" customFormat="1" customHeight="1" s="140">
      <c r="A1216" s="65" t="n">
        <v>10020516</v>
      </c>
      <c r="B1216" s="66" t="inlineStr">
        <is>
          <t>أدوات سباكة</t>
        </is>
      </c>
      <c r="C1216" s="67" t="inlineStr"/>
      <c r="D1216" s="67" t="inlineStr"/>
      <c r="E1216" s="68" t="n">
        <v>0</v>
      </c>
      <c r="F1216" s="69">
        <f>SUMIFS(الاضافة!$G$7:$G$60000,الاضافة!$H$7:$H$60000,"*اضاف*",الاضافة!$E$7:$E$60000,'أرصدة المخزن'!C1216)</f>
        <v/>
      </c>
      <c r="G1216" s="69">
        <f>SUMIFS(الصرف!$H$7:$H$60000,الصرف!$F$7:$F$60000,'أرصدة المخزن'!C1216)</f>
        <v/>
      </c>
      <c r="H1216" s="70">
        <f>E1216+F1216-G1216</f>
        <v/>
      </c>
      <c r="I1216" s="9" t="n"/>
      <c r="J1216" s="9" t="n"/>
    </row>
    <row r="1217" hidden="1" ht="24.6" customFormat="1" customHeight="1" s="140">
      <c r="A1217" s="65" t="n">
        <v>10020517</v>
      </c>
      <c r="B1217" s="66" t="inlineStr">
        <is>
          <t>أدوات سباكة</t>
        </is>
      </c>
      <c r="C1217" s="67" t="inlineStr"/>
      <c r="D1217" s="67" t="inlineStr"/>
      <c r="E1217" s="68" t="n">
        <v>0</v>
      </c>
      <c r="F1217" s="69">
        <f>SUMIFS(الاضافة!$G$7:$G$60000,الاضافة!$H$7:$H$60000,"*اضاف*",الاضافة!$E$7:$E$60000,'أرصدة المخزن'!C1217)</f>
        <v/>
      </c>
      <c r="G1217" s="69">
        <f>SUMIFS(الصرف!$H$7:$H$60000,الصرف!$F$7:$F$60000,'أرصدة المخزن'!C1217)</f>
        <v/>
      </c>
      <c r="H1217" s="70">
        <f>E1217+F1217-G1217</f>
        <v/>
      </c>
      <c r="I1217" s="9" t="n"/>
      <c r="J1217" s="9" t="n"/>
    </row>
    <row r="1218" hidden="1" ht="24.6" customFormat="1" customHeight="1" s="140">
      <c r="A1218" s="65" t="n">
        <v>10020518</v>
      </c>
      <c r="B1218" s="66" t="inlineStr">
        <is>
          <t>أدوات سباكة</t>
        </is>
      </c>
      <c r="C1218" s="67" t="inlineStr"/>
      <c r="D1218" s="67" t="inlineStr"/>
      <c r="E1218" s="68" t="n">
        <v>0</v>
      </c>
      <c r="F1218" s="69">
        <f>SUMIFS(الاضافة!$G$7:$G$60000,الاضافة!$H$7:$H$60000,"*اضاف*",الاضافة!$E$7:$E$60000,'أرصدة المخزن'!C1218)</f>
        <v/>
      </c>
      <c r="G1218" s="69">
        <f>SUMIFS(الصرف!$H$7:$H$60000,الصرف!$F$7:$F$60000,'أرصدة المخزن'!C1218)</f>
        <v/>
      </c>
      <c r="H1218" s="70">
        <f>E1218+F1218-G1218</f>
        <v/>
      </c>
      <c r="I1218" s="9" t="n"/>
      <c r="J1218" s="9" t="n"/>
    </row>
    <row r="1219" hidden="1" ht="24.6" customFormat="1" customHeight="1" s="140">
      <c r="A1219" s="65" t="n">
        <v>10020519</v>
      </c>
      <c r="B1219" s="66" t="inlineStr">
        <is>
          <t>أدوات سباكة</t>
        </is>
      </c>
      <c r="C1219" s="67" t="inlineStr"/>
      <c r="D1219" s="67" t="inlineStr"/>
      <c r="E1219" s="68" t="n">
        <v>0</v>
      </c>
      <c r="F1219" s="69">
        <f>SUMIFS(الاضافة!$G$7:$G$60000,الاضافة!$H$7:$H$60000,"*اضاف*",الاضافة!$E$7:$E$60000,'أرصدة المخزن'!C1219)</f>
        <v/>
      </c>
      <c r="G1219" s="69">
        <f>SUMIFS(الصرف!$H$7:$H$60000,الصرف!$F$7:$F$60000,'أرصدة المخزن'!C1219)</f>
        <v/>
      </c>
      <c r="H1219" s="70">
        <f>E1219+F1219-G1219</f>
        <v/>
      </c>
      <c r="I1219" s="9" t="n"/>
      <c r="J1219" s="9" t="n"/>
    </row>
    <row r="1220" hidden="1" ht="24.6" customFormat="1" customHeight="1" s="140">
      <c r="A1220" s="65" t="n">
        <v>10020520</v>
      </c>
      <c r="B1220" s="66" t="inlineStr">
        <is>
          <t>أدوات سباكة</t>
        </is>
      </c>
      <c r="C1220" s="67" t="inlineStr"/>
      <c r="D1220" s="67" t="inlineStr"/>
      <c r="E1220" s="68" t="n">
        <v>0</v>
      </c>
      <c r="F1220" s="69">
        <f>SUMIFS(الاضافة!$G$7:$G$60000,الاضافة!$H$7:$H$60000,"*اضاف*",الاضافة!$E$7:$E$60000,'أرصدة المخزن'!C1220)</f>
        <v/>
      </c>
      <c r="G1220" s="69">
        <f>SUMIFS(الصرف!$H$7:$H$60000,الصرف!$F$7:$F$60000,'أرصدة المخزن'!C1220)</f>
        <v/>
      </c>
      <c r="H1220" s="70">
        <f>E1220+F1220-G1220</f>
        <v/>
      </c>
      <c r="I1220" s="9" t="n"/>
      <c r="J1220" s="9" t="n"/>
    </row>
    <row r="1221" hidden="1" ht="24.6" customFormat="1" customHeight="1" s="140">
      <c r="A1221" s="65" t="n">
        <v>10020521</v>
      </c>
      <c r="B1221" s="66" t="inlineStr">
        <is>
          <t>أدوات سباكة</t>
        </is>
      </c>
      <c r="C1221" s="67" t="inlineStr"/>
      <c r="D1221" s="67" t="inlineStr"/>
      <c r="E1221" s="68" t="n">
        <v>0</v>
      </c>
      <c r="F1221" s="69">
        <f>SUMIFS(الاضافة!$G$7:$G$60000,الاضافة!$H$7:$H$60000,"*اضاف*",الاضافة!$E$7:$E$60000,'أرصدة المخزن'!C1221)</f>
        <v/>
      </c>
      <c r="G1221" s="69">
        <f>SUMIFS(الصرف!$H$7:$H$60000,الصرف!$F$7:$F$60000,'أرصدة المخزن'!C1221)</f>
        <v/>
      </c>
      <c r="H1221" s="70">
        <f>E1221+F1221-G1221</f>
        <v/>
      </c>
      <c r="I1221" s="9" t="n"/>
      <c r="J1221" s="9" t="n"/>
    </row>
    <row r="1222" hidden="1" ht="24.6" customFormat="1" customHeight="1" s="140">
      <c r="A1222" s="65" t="n">
        <v>10020522</v>
      </c>
      <c r="B1222" s="66" t="inlineStr">
        <is>
          <t>أدوات سباكة</t>
        </is>
      </c>
      <c r="C1222" s="67" t="inlineStr"/>
      <c r="D1222" s="67" t="inlineStr"/>
      <c r="E1222" s="68" t="n">
        <v>0</v>
      </c>
      <c r="F1222" s="69">
        <f>SUMIFS(الاضافة!$G$7:$G$60000,الاضافة!$H$7:$H$60000,"*اضاف*",الاضافة!$E$7:$E$60000,'أرصدة المخزن'!C1222)</f>
        <v/>
      </c>
      <c r="G1222" s="69">
        <f>SUMIFS(الصرف!$H$7:$H$60000,الصرف!$F$7:$F$60000,'أرصدة المخزن'!C1222)</f>
        <v/>
      </c>
      <c r="H1222" s="70">
        <f>E1222+F1222-G1222</f>
        <v/>
      </c>
      <c r="I1222" s="9" t="n"/>
      <c r="J1222" s="9" t="n"/>
    </row>
    <row r="1223" hidden="1" ht="24.6" customFormat="1" customHeight="1" s="140">
      <c r="A1223" s="65" t="n">
        <v>10020523</v>
      </c>
      <c r="B1223" s="66" t="inlineStr">
        <is>
          <t>أدوات سباكة</t>
        </is>
      </c>
      <c r="C1223" s="67" t="inlineStr"/>
      <c r="D1223" s="67" t="inlineStr"/>
      <c r="E1223" s="68" t="n">
        <v>0</v>
      </c>
      <c r="F1223" s="69">
        <f>SUMIFS(الاضافة!$G$7:$G$60000,الاضافة!$H$7:$H$60000,"*اضاف*",الاضافة!$E$7:$E$60000,'أرصدة المخزن'!C1223)</f>
        <v/>
      </c>
      <c r="G1223" s="69">
        <f>SUMIFS(الصرف!$H$7:$H$60000,الصرف!$F$7:$F$60000,'أرصدة المخزن'!C1223)</f>
        <v/>
      </c>
      <c r="H1223" s="70">
        <f>E1223+F1223-G1223</f>
        <v/>
      </c>
      <c r="I1223" s="9" t="n"/>
      <c r="J1223" s="9" t="n"/>
    </row>
    <row r="1224" hidden="1" ht="24.6" customFormat="1" customHeight="1" s="140">
      <c r="A1224" s="65" t="n">
        <v>10020524</v>
      </c>
      <c r="B1224" s="66" t="inlineStr">
        <is>
          <t>أدوات سباكة</t>
        </is>
      </c>
      <c r="C1224" s="67" t="inlineStr"/>
      <c r="D1224" s="67" t="inlineStr"/>
      <c r="E1224" s="68" t="n">
        <v>0</v>
      </c>
      <c r="F1224" s="69">
        <f>SUMIFS(الاضافة!$G$7:$G$60000,الاضافة!$H$7:$H$60000,"*اضاف*",الاضافة!$E$7:$E$60000,'أرصدة المخزن'!C1224)</f>
        <v/>
      </c>
      <c r="G1224" s="69">
        <f>SUMIFS(الصرف!$H$7:$H$60000,الصرف!$F$7:$F$60000,'أرصدة المخزن'!C1224)</f>
        <v/>
      </c>
      <c r="H1224" s="70">
        <f>E1224+F1224-G1224</f>
        <v/>
      </c>
      <c r="I1224" s="9" t="n"/>
      <c r="J1224" s="9" t="n"/>
    </row>
    <row r="1225" hidden="1" ht="24.6" customFormat="1" customHeight="1" s="140">
      <c r="A1225" s="65" t="n">
        <v>10020525</v>
      </c>
      <c r="B1225" s="66" t="inlineStr">
        <is>
          <t>أدوات سباكة</t>
        </is>
      </c>
      <c r="C1225" s="67" t="inlineStr"/>
      <c r="D1225" s="67" t="inlineStr"/>
      <c r="E1225" s="68" t="n">
        <v>0</v>
      </c>
      <c r="F1225" s="69">
        <f>SUMIFS(الاضافة!$G$7:$G$60000,الاضافة!$H$7:$H$60000,"*اضاف*",الاضافة!$E$7:$E$60000,'أرصدة المخزن'!C1225)</f>
        <v/>
      </c>
      <c r="G1225" s="69">
        <f>SUMIFS(الصرف!$H$7:$H$60000,الصرف!$F$7:$F$60000,'أرصدة المخزن'!C1225)</f>
        <v/>
      </c>
      <c r="H1225" s="70">
        <f>E1225+F1225-G1225</f>
        <v/>
      </c>
      <c r="I1225" s="9" t="n"/>
      <c r="J1225" s="9" t="n"/>
    </row>
    <row r="1226" hidden="1" ht="24.6" customFormat="1" customHeight="1" s="140">
      <c r="A1226" s="65" t="n">
        <v>10020526</v>
      </c>
      <c r="B1226" s="66" t="inlineStr">
        <is>
          <t>أدوات سباكة</t>
        </is>
      </c>
      <c r="C1226" s="67" t="inlineStr"/>
      <c r="D1226" s="67" t="inlineStr"/>
      <c r="E1226" s="68" t="n">
        <v>0</v>
      </c>
      <c r="F1226" s="69">
        <f>SUMIFS(الاضافة!$G$7:$G$60000,الاضافة!$H$7:$H$60000,"*اضاف*",الاضافة!$E$7:$E$60000,'أرصدة المخزن'!C1226)</f>
        <v/>
      </c>
      <c r="G1226" s="69">
        <f>SUMIFS(الصرف!$H$7:$H$60000,الصرف!$F$7:$F$60000,'أرصدة المخزن'!C1226)</f>
        <v/>
      </c>
      <c r="H1226" s="70">
        <f>E1226+F1226-G1226</f>
        <v/>
      </c>
      <c r="I1226" s="9" t="n"/>
      <c r="J1226" s="9" t="n"/>
    </row>
    <row r="1227" hidden="1" ht="24.6" customFormat="1" customHeight="1" s="140">
      <c r="A1227" s="65" t="n">
        <v>10020527</v>
      </c>
      <c r="B1227" s="66" t="inlineStr">
        <is>
          <t>أدوات سباكة</t>
        </is>
      </c>
      <c r="C1227" s="67" t="inlineStr"/>
      <c r="D1227" s="67" t="inlineStr"/>
      <c r="E1227" s="68" t="n">
        <v>0</v>
      </c>
      <c r="F1227" s="69">
        <f>SUMIFS(الاضافة!$G$7:$G$60000,الاضافة!$H$7:$H$60000,"*اضاف*",الاضافة!$E$7:$E$60000,'أرصدة المخزن'!C1227)</f>
        <v/>
      </c>
      <c r="G1227" s="69">
        <f>SUMIFS(الصرف!$H$7:$H$60000,الصرف!$F$7:$F$60000,'أرصدة المخزن'!C1227)</f>
        <v/>
      </c>
      <c r="H1227" s="70">
        <f>E1227+F1227-G1227</f>
        <v/>
      </c>
      <c r="I1227" s="9" t="n"/>
      <c r="J1227" s="9" t="n"/>
    </row>
    <row r="1228" hidden="1" ht="24.6" customFormat="1" customHeight="1" s="140">
      <c r="A1228" s="65" t="n">
        <v>10020528</v>
      </c>
      <c r="B1228" s="66" t="inlineStr">
        <is>
          <t>أدوات سباكة</t>
        </is>
      </c>
      <c r="C1228" s="67" t="inlineStr"/>
      <c r="D1228" s="67" t="inlineStr"/>
      <c r="E1228" s="68" t="n">
        <v>0</v>
      </c>
      <c r="F1228" s="69">
        <f>SUMIFS(الاضافة!$G$7:$G$60000,الاضافة!$H$7:$H$60000,"*اضاف*",الاضافة!$E$7:$E$60000,'أرصدة المخزن'!C1228)</f>
        <v/>
      </c>
      <c r="G1228" s="69">
        <f>SUMIFS(الصرف!$H$7:$H$60000,الصرف!$F$7:$F$60000,'أرصدة المخزن'!C1228)</f>
        <v/>
      </c>
      <c r="H1228" s="70">
        <f>E1228+F1228-G1228</f>
        <v/>
      </c>
      <c r="I1228" s="9" t="n"/>
      <c r="J1228" s="9" t="n"/>
    </row>
    <row r="1229" hidden="1" ht="24.6" customFormat="1" customHeight="1" s="140">
      <c r="A1229" s="65" t="n">
        <v>10020529</v>
      </c>
      <c r="B1229" s="66" t="inlineStr">
        <is>
          <t>أدوات سباكة</t>
        </is>
      </c>
      <c r="C1229" s="67" t="inlineStr"/>
      <c r="D1229" s="67" t="inlineStr"/>
      <c r="E1229" s="68" t="n">
        <v>0</v>
      </c>
      <c r="F1229" s="69">
        <f>SUMIFS(الاضافة!$G$7:$G$60000,الاضافة!$H$7:$H$60000,"*اضاف*",الاضافة!$E$7:$E$60000,'أرصدة المخزن'!C1229)</f>
        <v/>
      </c>
      <c r="G1229" s="69">
        <f>SUMIFS(الصرف!$H$7:$H$60000,الصرف!$F$7:$F$60000,'أرصدة المخزن'!C1229)</f>
        <v/>
      </c>
      <c r="H1229" s="70">
        <f>E1229+F1229-G1229</f>
        <v/>
      </c>
      <c r="I1229" s="9" t="n"/>
      <c r="J1229" s="9" t="n"/>
    </row>
    <row r="1230" hidden="1" ht="24.6" customFormat="1" customHeight="1" s="140">
      <c r="A1230" s="65" t="n">
        <v>10020530</v>
      </c>
      <c r="B1230" s="66" t="inlineStr">
        <is>
          <t>أدوات سباكة</t>
        </is>
      </c>
      <c r="C1230" s="67" t="inlineStr"/>
      <c r="D1230" s="67" t="inlineStr"/>
      <c r="E1230" s="68" t="n">
        <v>0</v>
      </c>
      <c r="F1230" s="69">
        <f>SUMIFS(الاضافة!$G$7:$G$60000,الاضافة!$H$7:$H$60000,"*اضاف*",الاضافة!$E$7:$E$60000,'أرصدة المخزن'!C1230)</f>
        <v/>
      </c>
      <c r="G1230" s="69">
        <f>SUMIFS(الصرف!$H$7:$H$60000,الصرف!$F$7:$F$60000,'أرصدة المخزن'!C1230)</f>
        <v/>
      </c>
      <c r="H1230" s="70">
        <f>E1230+F1230-G1230</f>
        <v/>
      </c>
      <c r="I1230" s="9" t="n"/>
      <c r="J1230" s="9" t="n"/>
    </row>
    <row r="1231" hidden="1" ht="24.6" customFormat="1" customHeight="1" s="140">
      <c r="A1231" s="65" t="n">
        <v>10020531</v>
      </c>
      <c r="B1231" s="66" t="inlineStr">
        <is>
          <t>أدوات سباكة</t>
        </is>
      </c>
      <c r="C1231" s="67" t="inlineStr"/>
      <c r="D1231" s="67" t="inlineStr"/>
      <c r="E1231" s="68" t="n">
        <v>0</v>
      </c>
      <c r="F1231" s="69">
        <f>SUMIFS(الاضافة!$G$7:$G$60000,الاضافة!$H$7:$H$60000,"*اضاف*",الاضافة!$E$7:$E$60000,'أرصدة المخزن'!C1231)</f>
        <v/>
      </c>
      <c r="G1231" s="69">
        <f>SUMIFS(الصرف!$H$7:$H$60000,الصرف!$F$7:$F$60000,'أرصدة المخزن'!C1231)</f>
        <v/>
      </c>
      <c r="H1231" s="70">
        <f>E1231+F1231-G1231</f>
        <v/>
      </c>
      <c r="I1231" s="9" t="n"/>
      <c r="J1231" s="9" t="n"/>
    </row>
    <row r="1232" hidden="1" ht="24.6" customFormat="1" customHeight="1" s="140">
      <c r="A1232" s="65" t="n">
        <v>10020532</v>
      </c>
      <c r="B1232" s="66" t="inlineStr">
        <is>
          <t>أدوات سباكة</t>
        </is>
      </c>
      <c r="C1232" s="67" t="inlineStr"/>
      <c r="D1232" s="67" t="inlineStr"/>
      <c r="E1232" s="68" t="n">
        <v>0</v>
      </c>
      <c r="F1232" s="69">
        <f>SUMIFS(الاضافة!$G$7:$G$60000,الاضافة!$H$7:$H$60000,"*اضاف*",الاضافة!$E$7:$E$60000,'أرصدة المخزن'!C1232)</f>
        <v/>
      </c>
      <c r="G1232" s="69">
        <f>SUMIFS(الصرف!$H$7:$H$60000,الصرف!$F$7:$F$60000,'أرصدة المخزن'!C1232)</f>
        <v/>
      </c>
      <c r="H1232" s="70">
        <f>E1232+F1232-G1232</f>
        <v/>
      </c>
      <c r="I1232" s="9" t="n"/>
      <c r="J1232" s="9" t="n"/>
    </row>
    <row r="1233" hidden="1" ht="24.6" customFormat="1" customHeight="1" s="140">
      <c r="A1233" s="65" t="n">
        <v>10020533</v>
      </c>
      <c r="B1233" s="66" t="inlineStr">
        <is>
          <t>أدوات سباكة</t>
        </is>
      </c>
      <c r="C1233" s="67" t="inlineStr"/>
      <c r="D1233" s="67" t="inlineStr"/>
      <c r="E1233" s="68" t="n">
        <v>0</v>
      </c>
      <c r="F1233" s="69">
        <f>SUMIFS(الاضافة!$G$7:$G$60000,الاضافة!$H$7:$H$60000,"*اضاف*",الاضافة!$E$7:$E$60000,'أرصدة المخزن'!C1233)</f>
        <v/>
      </c>
      <c r="G1233" s="69">
        <f>SUMIFS(الصرف!$H$7:$H$60000,الصرف!$F$7:$F$60000,'أرصدة المخزن'!C1233)</f>
        <v/>
      </c>
      <c r="H1233" s="70">
        <f>E1233+F1233-G1233</f>
        <v/>
      </c>
      <c r="I1233" s="9" t="n"/>
      <c r="J1233" s="9" t="n"/>
    </row>
    <row r="1234" hidden="1" ht="24.6" customFormat="1" customHeight="1" s="140">
      <c r="A1234" s="65" t="n">
        <v>10020534</v>
      </c>
      <c r="B1234" s="66" t="inlineStr">
        <is>
          <t>أدوات سباكة</t>
        </is>
      </c>
      <c r="C1234" s="67" t="inlineStr"/>
      <c r="D1234" s="67" t="inlineStr"/>
      <c r="E1234" s="68" t="n">
        <v>0</v>
      </c>
      <c r="F1234" s="69">
        <f>SUMIFS(الاضافة!$G$7:$G$60000,الاضافة!$H$7:$H$60000,"*اضاف*",الاضافة!$E$7:$E$60000,'أرصدة المخزن'!C1234)</f>
        <v/>
      </c>
      <c r="G1234" s="69">
        <f>SUMIFS(الصرف!$H$7:$H$60000,الصرف!$F$7:$F$60000,'أرصدة المخزن'!C1234)</f>
        <v/>
      </c>
      <c r="H1234" s="70">
        <f>E1234+F1234-G1234</f>
        <v/>
      </c>
      <c r="I1234" s="9" t="n"/>
      <c r="J1234" s="9" t="n"/>
    </row>
    <row r="1235" hidden="1" ht="24.6" customFormat="1" customHeight="1" s="140">
      <c r="A1235" s="65" t="n">
        <v>10020535</v>
      </c>
      <c r="B1235" s="66" t="inlineStr">
        <is>
          <t>أدوات سباكة</t>
        </is>
      </c>
      <c r="C1235" s="67" t="inlineStr"/>
      <c r="D1235" s="67" t="inlineStr"/>
      <c r="E1235" s="68" t="n">
        <v>0</v>
      </c>
      <c r="F1235" s="69">
        <f>SUMIFS(الاضافة!$G$7:$G$60000,الاضافة!$H$7:$H$60000,"*اضاف*",الاضافة!$E$7:$E$60000,'أرصدة المخزن'!C1235)</f>
        <v/>
      </c>
      <c r="G1235" s="69">
        <f>SUMIFS(الصرف!$H$7:$H$60000,الصرف!$F$7:$F$60000,'أرصدة المخزن'!C1235)</f>
        <v/>
      </c>
      <c r="H1235" s="70">
        <f>E1235+F1235-G1235</f>
        <v/>
      </c>
      <c r="I1235" s="9" t="n"/>
      <c r="J1235" s="9" t="n"/>
    </row>
    <row r="1236" hidden="1" ht="24.6" customFormat="1" customHeight="1" s="140">
      <c r="A1236" s="65" t="n">
        <v>10020536</v>
      </c>
      <c r="B1236" s="66" t="inlineStr">
        <is>
          <t>أدوات سباكة</t>
        </is>
      </c>
      <c r="C1236" s="67" t="inlineStr"/>
      <c r="D1236" s="67" t="inlineStr"/>
      <c r="E1236" s="68" t="n">
        <v>0</v>
      </c>
      <c r="F1236" s="69">
        <f>SUMIFS(الاضافة!$G$7:$G$60000,الاضافة!$H$7:$H$60000,"*اضاف*",الاضافة!$E$7:$E$60000,'أرصدة المخزن'!C1236)</f>
        <v/>
      </c>
      <c r="G1236" s="69">
        <f>SUMIFS(الصرف!$H$7:$H$60000,الصرف!$F$7:$F$60000,'أرصدة المخزن'!C1236)</f>
        <v/>
      </c>
      <c r="H1236" s="70">
        <f>E1236+F1236-G1236</f>
        <v/>
      </c>
      <c r="I1236" s="9" t="n"/>
      <c r="J1236" s="9" t="n"/>
    </row>
    <row r="1237" hidden="1" ht="24.6" customFormat="1" customHeight="1" s="140">
      <c r="A1237" s="65" t="n">
        <v>10020537</v>
      </c>
      <c r="B1237" s="66" t="inlineStr">
        <is>
          <t>أدوات سباكة</t>
        </is>
      </c>
      <c r="C1237" s="67" t="inlineStr"/>
      <c r="D1237" s="67" t="inlineStr"/>
      <c r="E1237" s="68" t="n">
        <v>0</v>
      </c>
      <c r="F1237" s="69">
        <f>SUMIFS(الاضافة!$G$7:$G$60000,الاضافة!$H$7:$H$60000,"*اضاف*",الاضافة!$E$7:$E$60000,'أرصدة المخزن'!C1237)</f>
        <v/>
      </c>
      <c r="G1237" s="69">
        <f>SUMIFS(الصرف!$H$7:$H$60000,الصرف!$F$7:$F$60000,'أرصدة المخزن'!C1237)</f>
        <v/>
      </c>
      <c r="H1237" s="70">
        <f>E1237+F1237-G1237</f>
        <v/>
      </c>
      <c r="I1237" s="9" t="n"/>
      <c r="J1237" s="9" t="n"/>
    </row>
    <row r="1238" hidden="1" ht="24.6" customFormat="1" customHeight="1" s="140">
      <c r="A1238" s="65" t="n">
        <v>10020538</v>
      </c>
      <c r="B1238" s="66" t="inlineStr">
        <is>
          <t>أدوات سباكة</t>
        </is>
      </c>
      <c r="C1238" s="67" t="inlineStr"/>
      <c r="D1238" s="67" t="inlineStr"/>
      <c r="E1238" s="68" t="n">
        <v>0</v>
      </c>
      <c r="F1238" s="69">
        <f>SUMIFS(الاضافة!$G$7:$G$60000,الاضافة!$H$7:$H$60000,"*اضاف*",الاضافة!$E$7:$E$60000,'أرصدة المخزن'!C1238)</f>
        <v/>
      </c>
      <c r="G1238" s="69">
        <f>SUMIFS(الصرف!$H$7:$H$60000,الصرف!$F$7:$F$60000,'أرصدة المخزن'!C1238)</f>
        <v/>
      </c>
      <c r="H1238" s="70">
        <f>E1238+F1238-G1238</f>
        <v/>
      </c>
      <c r="I1238" s="9" t="n"/>
      <c r="J1238" s="9" t="n"/>
    </row>
    <row r="1239" hidden="1" ht="24.6" customFormat="1" customHeight="1" s="140">
      <c r="A1239" s="65" t="n">
        <v>10020539</v>
      </c>
      <c r="B1239" s="66" t="inlineStr">
        <is>
          <t>أدوات سباكة</t>
        </is>
      </c>
      <c r="C1239" s="67" t="inlineStr"/>
      <c r="D1239" s="67" t="inlineStr"/>
      <c r="E1239" s="68" t="n">
        <v>0</v>
      </c>
      <c r="F1239" s="69">
        <f>SUMIFS(الاضافة!$G$7:$G$60000,الاضافة!$H$7:$H$60000,"*اضاف*",الاضافة!$E$7:$E$60000,'أرصدة المخزن'!C1239)</f>
        <v/>
      </c>
      <c r="G1239" s="69">
        <f>SUMIFS(الصرف!$H$7:$H$60000,الصرف!$F$7:$F$60000,'أرصدة المخزن'!C1239)</f>
        <v/>
      </c>
      <c r="H1239" s="70">
        <f>E1239+F1239-G1239</f>
        <v/>
      </c>
      <c r="I1239" s="9" t="n"/>
      <c r="J1239" s="9" t="n"/>
    </row>
    <row r="1240" hidden="1" ht="24.6" customFormat="1" customHeight="1" s="140">
      <c r="A1240" s="65" t="n">
        <v>10020540</v>
      </c>
      <c r="B1240" s="66" t="inlineStr">
        <is>
          <t>أدوات سباكة</t>
        </is>
      </c>
      <c r="C1240" s="67" t="inlineStr"/>
      <c r="D1240" s="67" t="inlineStr"/>
      <c r="E1240" s="68" t="n">
        <v>0</v>
      </c>
      <c r="F1240" s="69">
        <f>SUMIFS(الاضافة!$G$7:$G$60000,الاضافة!$H$7:$H$60000,"*اضاف*",الاضافة!$E$7:$E$60000,'أرصدة المخزن'!C1240)</f>
        <v/>
      </c>
      <c r="G1240" s="69">
        <f>SUMIFS(الصرف!$H$7:$H$60000,الصرف!$F$7:$F$60000,'أرصدة المخزن'!C1240)</f>
        <v/>
      </c>
      <c r="H1240" s="70">
        <f>E1240+F1240-G1240</f>
        <v/>
      </c>
      <c r="I1240" s="9" t="n"/>
      <c r="J1240" s="9" t="n"/>
    </row>
    <row r="1241" hidden="1" ht="24.6" customFormat="1" customHeight="1" s="140">
      <c r="A1241" s="65" t="n">
        <v>10020541</v>
      </c>
      <c r="B1241" s="66" t="inlineStr">
        <is>
          <t>أدوات سباكة</t>
        </is>
      </c>
      <c r="C1241" s="67" t="inlineStr"/>
      <c r="D1241" s="67" t="inlineStr"/>
      <c r="E1241" s="68" t="n">
        <v>0</v>
      </c>
      <c r="F1241" s="69">
        <f>SUMIFS(الاضافة!$G$7:$G$60000,الاضافة!$H$7:$H$60000,"*اضاف*",الاضافة!$E$7:$E$60000,'أرصدة المخزن'!C1241)</f>
        <v/>
      </c>
      <c r="G1241" s="69">
        <f>SUMIFS(الصرف!$H$7:$H$60000,الصرف!$F$7:$F$60000,'أرصدة المخزن'!C1241)</f>
        <v/>
      </c>
      <c r="H1241" s="70">
        <f>E1241+F1241-G1241</f>
        <v/>
      </c>
      <c r="I1241" s="9" t="n"/>
      <c r="J1241" s="9" t="n"/>
    </row>
    <row r="1242" hidden="1" ht="24.6" customFormat="1" customHeight="1" s="140">
      <c r="A1242" s="65" t="n">
        <v>10020542</v>
      </c>
      <c r="B1242" s="66" t="inlineStr">
        <is>
          <t>أدوات سباكة</t>
        </is>
      </c>
      <c r="C1242" s="67" t="inlineStr"/>
      <c r="D1242" s="67" t="inlineStr"/>
      <c r="E1242" s="68" t="n">
        <v>0</v>
      </c>
      <c r="F1242" s="69">
        <f>SUMIFS(الاضافة!$G$7:$G$60000,الاضافة!$H$7:$H$60000,"*اضاف*",الاضافة!$E$7:$E$60000,'أرصدة المخزن'!C1242)</f>
        <v/>
      </c>
      <c r="G1242" s="69">
        <f>SUMIFS(الصرف!$H$7:$H$60000,الصرف!$F$7:$F$60000,'أرصدة المخزن'!C1242)</f>
        <v/>
      </c>
      <c r="H1242" s="70">
        <f>E1242+F1242-G1242</f>
        <v/>
      </c>
      <c r="I1242" s="9" t="n"/>
      <c r="J1242" s="9" t="n"/>
    </row>
    <row r="1243" hidden="1" ht="24.6" customFormat="1" customHeight="1" s="140">
      <c r="A1243" s="65" t="n">
        <v>10020543</v>
      </c>
      <c r="B1243" s="66" t="inlineStr">
        <is>
          <t>أدوات سباكة</t>
        </is>
      </c>
      <c r="C1243" s="67" t="inlineStr"/>
      <c r="D1243" s="67" t="inlineStr"/>
      <c r="E1243" s="68" t="n">
        <v>0</v>
      </c>
      <c r="F1243" s="69">
        <f>SUMIFS(الاضافة!$G$7:$G$60000,الاضافة!$H$7:$H$60000,"*اضاف*",الاضافة!$E$7:$E$60000,'أرصدة المخزن'!C1243)</f>
        <v/>
      </c>
      <c r="G1243" s="69">
        <f>SUMIFS(الصرف!$H$7:$H$60000,الصرف!$F$7:$F$60000,'أرصدة المخزن'!C1243)</f>
        <v/>
      </c>
      <c r="H1243" s="70">
        <f>E1243+F1243-G1243</f>
        <v/>
      </c>
      <c r="I1243" s="9" t="n"/>
      <c r="J1243" s="9" t="n"/>
    </row>
    <row r="1244" hidden="1" ht="24.6" customFormat="1" customHeight="1" s="140">
      <c r="A1244" s="65" t="n">
        <v>10020544</v>
      </c>
      <c r="B1244" s="66" t="inlineStr">
        <is>
          <t>أدوات سباكة</t>
        </is>
      </c>
      <c r="C1244" s="67" t="inlineStr"/>
      <c r="D1244" s="67" t="inlineStr"/>
      <c r="E1244" s="68" t="n">
        <v>0</v>
      </c>
      <c r="F1244" s="69">
        <f>SUMIFS(الاضافة!$G$7:$G$60000,الاضافة!$H$7:$H$60000,"*اضاف*",الاضافة!$E$7:$E$60000,'أرصدة المخزن'!C1244)</f>
        <v/>
      </c>
      <c r="G1244" s="69">
        <f>SUMIFS(الصرف!$H$7:$H$60000,الصرف!$F$7:$F$60000,'أرصدة المخزن'!C1244)</f>
        <v/>
      </c>
      <c r="H1244" s="70">
        <f>E1244+F1244-G1244</f>
        <v/>
      </c>
      <c r="I1244" s="9" t="n"/>
      <c r="J1244" s="9" t="n"/>
    </row>
    <row r="1245" hidden="1" ht="24.6" customFormat="1" customHeight="1" s="140">
      <c r="A1245" s="65" t="n">
        <v>10020545</v>
      </c>
      <c r="B1245" s="66" t="inlineStr">
        <is>
          <t>أدوات سباكة</t>
        </is>
      </c>
      <c r="C1245" s="67" t="inlineStr"/>
      <c r="D1245" s="67" t="inlineStr"/>
      <c r="E1245" s="68" t="n">
        <v>0</v>
      </c>
      <c r="F1245" s="69">
        <f>SUMIFS(الاضافة!$G$7:$G$60000,الاضافة!$H$7:$H$60000,"*اضاف*",الاضافة!$E$7:$E$60000,'أرصدة المخزن'!C1245)</f>
        <v/>
      </c>
      <c r="G1245" s="69">
        <f>SUMIFS(الصرف!$H$7:$H$60000,الصرف!$F$7:$F$60000,'أرصدة المخزن'!C1245)</f>
        <v/>
      </c>
      <c r="H1245" s="70">
        <f>E1245+F1245-G1245</f>
        <v/>
      </c>
      <c r="I1245" s="9" t="n"/>
      <c r="J1245" s="9" t="n"/>
    </row>
    <row r="1246" hidden="1" ht="24.6" customFormat="1" customHeight="1" s="140">
      <c r="A1246" s="65" t="n">
        <v>10020546</v>
      </c>
      <c r="B1246" s="66" t="inlineStr">
        <is>
          <t>أدوات سباكة</t>
        </is>
      </c>
      <c r="C1246" s="67" t="inlineStr"/>
      <c r="D1246" s="67" t="inlineStr"/>
      <c r="E1246" s="68" t="n">
        <v>0</v>
      </c>
      <c r="F1246" s="69">
        <f>SUMIFS(الاضافة!$G$7:$G$60000,الاضافة!$H$7:$H$60000,"*اضاف*",الاضافة!$E$7:$E$60000,'أرصدة المخزن'!C1246)</f>
        <v/>
      </c>
      <c r="G1246" s="69">
        <f>SUMIFS(الصرف!$H$7:$H$60000,الصرف!$F$7:$F$60000,'أرصدة المخزن'!C1246)</f>
        <v/>
      </c>
      <c r="H1246" s="70">
        <f>E1246+F1246-G1246</f>
        <v/>
      </c>
      <c r="I1246" s="9" t="n"/>
      <c r="J1246" s="9" t="n"/>
    </row>
    <row r="1247" hidden="1" ht="24.6" customFormat="1" customHeight="1" s="140">
      <c r="A1247" s="65" t="n">
        <v>10020547</v>
      </c>
      <c r="B1247" s="66" t="inlineStr">
        <is>
          <t>أدوات سباكة</t>
        </is>
      </c>
      <c r="C1247" s="67" t="inlineStr"/>
      <c r="D1247" s="67" t="inlineStr"/>
      <c r="E1247" s="68" t="n">
        <v>0</v>
      </c>
      <c r="F1247" s="69">
        <f>SUMIFS(الاضافة!$G$7:$G$60000,الاضافة!$H$7:$H$60000,"*اضاف*",الاضافة!$E$7:$E$60000,'أرصدة المخزن'!C1247)</f>
        <v/>
      </c>
      <c r="G1247" s="69">
        <f>SUMIFS(الصرف!$H$7:$H$60000,الصرف!$F$7:$F$60000,'أرصدة المخزن'!C1247)</f>
        <v/>
      </c>
      <c r="H1247" s="70">
        <f>E1247+F1247-G1247</f>
        <v/>
      </c>
      <c r="I1247" s="9" t="n"/>
      <c r="J1247" s="9" t="n"/>
    </row>
    <row r="1248" hidden="1" ht="24.6" customFormat="1" customHeight="1" s="140">
      <c r="A1248" s="65" t="n">
        <v>10020548</v>
      </c>
      <c r="B1248" s="66" t="inlineStr">
        <is>
          <t>أدوات سباكة</t>
        </is>
      </c>
      <c r="C1248" s="67" t="inlineStr"/>
      <c r="D1248" s="67" t="inlineStr"/>
      <c r="E1248" s="68" t="n">
        <v>0</v>
      </c>
      <c r="F1248" s="69">
        <f>SUMIFS(الاضافة!$G$7:$G$60000,الاضافة!$H$7:$H$60000,"*اضاف*",الاضافة!$E$7:$E$60000,'أرصدة المخزن'!C1248)</f>
        <v/>
      </c>
      <c r="G1248" s="69">
        <f>SUMIFS(الصرف!$H$7:$H$60000,الصرف!$F$7:$F$60000,'أرصدة المخزن'!C1248)</f>
        <v/>
      </c>
      <c r="H1248" s="70">
        <f>E1248+F1248-G1248</f>
        <v/>
      </c>
      <c r="I1248" s="9" t="n"/>
      <c r="J1248" s="9" t="n"/>
    </row>
    <row r="1249" hidden="1" ht="24.6" customFormat="1" customHeight="1" s="140">
      <c r="A1249" s="65" t="n">
        <v>10020549</v>
      </c>
      <c r="B1249" s="66" t="inlineStr">
        <is>
          <t>أدوات سباكة</t>
        </is>
      </c>
      <c r="C1249" s="67" t="inlineStr"/>
      <c r="D1249" s="67" t="inlineStr"/>
      <c r="E1249" s="68" t="n">
        <v>0</v>
      </c>
      <c r="F1249" s="69">
        <f>SUMIFS(الاضافة!$G$7:$G$60000,الاضافة!$H$7:$H$60000,"*اضاف*",الاضافة!$E$7:$E$60000,'أرصدة المخزن'!C1249)</f>
        <v/>
      </c>
      <c r="G1249" s="69">
        <f>SUMIFS(الصرف!$H$7:$H$60000,الصرف!$F$7:$F$60000,'أرصدة المخزن'!C1249)</f>
        <v/>
      </c>
      <c r="H1249" s="70">
        <f>E1249+F1249-G1249</f>
        <v/>
      </c>
      <c r="I1249" s="9" t="n"/>
      <c r="J1249" s="9" t="n"/>
    </row>
    <row r="1250" hidden="1" ht="24.6" customFormat="1" customHeight="1" s="140">
      <c r="A1250" s="65" t="n">
        <v>10020550</v>
      </c>
      <c r="B1250" s="66" t="inlineStr">
        <is>
          <t>أدوات سباكة</t>
        </is>
      </c>
      <c r="C1250" s="67" t="inlineStr"/>
      <c r="D1250" s="67" t="inlineStr"/>
      <c r="E1250" s="68" t="n">
        <v>0</v>
      </c>
      <c r="F1250" s="69">
        <f>SUMIFS(الاضافة!$G$7:$G$60000,الاضافة!$H$7:$H$60000,"*اضاف*",الاضافة!$E$7:$E$60000,'أرصدة المخزن'!C1250)</f>
        <v/>
      </c>
      <c r="G1250" s="69">
        <f>SUMIFS(الصرف!$H$7:$H$60000,الصرف!$F$7:$F$60000,'أرصدة المخزن'!C1250)</f>
        <v/>
      </c>
      <c r="H1250" s="70">
        <f>E1250+F1250-G1250</f>
        <v/>
      </c>
      <c r="I1250" s="9" t="n"/>
      <c r="J1250" s="9" t="n"/>
    </row>
    <row r="1251" hidden="1" ht="24.6" customFormat="1" customHeight="1" s="140">
      <c r="A1251" s="65" t="n">
        <v>10020551</v>
      </c>
      <c r="B1251" s="66" t="inlineStr">
        <is>
          <t>أدوات سباكة</t>
        </is>
      </c>
      <c r="C1251" s="67" t="inlineStr"/>
      <c r="D1251" s="67" t="inlineStr"/>
      <c r="E1251" s="68" t="n">
        <v>0</v>
      </c>
      <c r="F1251" s="69">
        <f>SUMIFS(الاضافة!$G$7:$G$60000,الاضافة!$H$7:$H$60000,"*اضاف*",الاضافة!$E$7:$E$60000,'أرصدة المخزن'!C1251)</f>
        <v/>
      </c>
      <c r="G1251" s="69">
        <f>SUMIFS(الصرف!$H$7:$H$60000,الصرف!$F$7:$F$60000,'أرصدة المخزن'!C1251)</f>
        <v/>
      </c>
      <c r="H1251" s="70">
        <f>E1251+F1251-G1251</f>
        <v/>
      </c>
      <c r="I1251" s="9" t="n"/>
      <c r="J1251" s="9" t="n"/>
    </row>
    <row r="1252" hidden="1" ht="24.6" customFormat="1" customHeight="1" s="140">
      <c r="A1252" s="65" t="n">
        <v>10020552</v>
      </c>
      <c r="B1252" s="66" t="inlineStr">
        <is>
          <t>أدوات سباكة</t>
        </is>
      </c>
      <c r="C1252" s="67" t="inlineStr"/>
      <c r="D1252" s="67" t="inlineStr"/>
      <c r="E1252" s="68" t="n">
        <v>0</v>
      </c>
      <c r="F1252" s="69">
        <f>SUMIFS(الاضافة!$G$7:$G$60000,الاضافة!$H$7:$H$60000,"*اضاف*",الاضافة!$E$7:$E$60000,'أرصدة المخزن'!C1252)</f>
        <v/>
      </c>
      <c r="G1252" s="69">
        <f>SUMIFS(الصرف!$H$7:$H$60000,الصرف!$F$7:$F$60000,'أرصدة المخزن'!C1252)</f>
        <v/>
      </c>
      <c r="H1252" s="70">
        <f>E1252+F1252-G1252</f>
        <v/>
      </c>
      <c r="I1252" s="9" t="n"/>
      <c r="J1252" s="9" t="n"/>
    </row>
    <row r="1253" hidden="1" ht="24.6" customFormat="1" customHeight="1" s="140">
      <c r="A1253" s="65" t="n">
        <v>10020553</v>
      </c>
      <c r="B1253" s="66" t="inlineStr">
        <is>
          <t>أدوات سباكة</t>
        </is>
      </c>
      <c r="C1253" s="67" t="inlineStr"/>
      <c r="D1253" s="67" t="inlineStr"/>
      <c r="E1253" s="68" t="n">
        <v>0</v>
      </c>
      <c r="F1253" s="69">
        <f>SUMIFS(الاضافة!$G$7:$G$60000,الاضافة!$H$7:$H$60000,"*اضاف*",الاضافة!$E$7:$E$60000,'أرصدة المخزن'!C1253)</f>
        <v/>
      </c>
      <c r="G1253" s="69">
        <f>SUMIFS(الصرف!$H$7:$H$60000,الصرف!$F$7:$F$60000,'أرصدة المخزن'!C1253)</f>
        <v/>
      </c>
      <c r="H1253" s="70">
        <f>E1253+F1253-G1253</f>
        <v/>
      </c>
      <c r="I1253" s="9" t="n"/>
      <c r="J1253" s="9" t="n"/>
    </row>
    <row r="1254" hidden="1" ht="24.6" customFormat="1" customHeight="1" s="140">
      <c r="A1254" s="65" t="n">
        <v>10020554</v>
      </c>
      <c r="B1254" s="66" t="inlineStr">
        <is>
          <t>أدوات سباكة</t>
        </is>
      </c>
      <c r="C1254" s="67" t="inlineStr"/>
      <c r="D1254" s="67" t="inlineStr"/>
      <c r="E1254" s="68" t="n">
        <v>0</v>
      </c>
      <c r="F1254" s="69">
        <f>SUMIFS(الاضافة!$G$7:$G$60000,الاضافة!$H$7:$H$60000,"*اضاف*",الاضافة!$E$7:$E$60000,'أرصدة المخزن'!C1254)</f>
        <v/>
      </c>
      <c r="G1254" s="69">
        <f>SUMIFS(الصرف!$H$7:$H$60000,الصرف!$F$7:$F$60000,'أرصدة المخزن'!C1254)</f>
        <v/>
      </c>
      <c r="H1254" s="70">
        <f>E1254+F1254-G1254</f>
        <v/>
      </c>
      <c r="I1254" s="9" t="n"/>
      <c r="J1254" s="9" t="n"/>
    </row>
    <row r="1255" hidden="1" ht="24.6" customFormat="1" customHeight="1" s="140">
      <c r="A1255" s="65" t="n">
        <v>10020555</v>
      </c>
      <c r="B1255" s="66" t="inlineStr">
        <is>
          <t>أدوات سباكة</t>
        </is>
      </c>
      <c r="C1255" s="67" t="inlineStr"/>
      <c r="D1255" s="67" t="inlineStr"/>
      <c r="E1255" s="68" t="n">
        <v>0</v>
      </c>
      <c r="F1255" s="69">
        <f>SUMIFS(الاضافة!$G$7:$G$60000,الاضافة!$H$7:$H$60000,"*اضاف*",الاضافة!$E$7:$E$60000,'أرصدة المخزن'!C1255)</f>
        <v/>
      </c>
      <c r="G1255" s="69">
        <f>SUMIFS(الصرف!$H$7:$H$60000,الصرف!$F$7:$F$60000,'أرصدة المخزن'!C1255)</f>
        <v/>
      </c>
      <c r="H1255" s="70">
        <f>E1255+F1255-G1255</f>
        <v/>
      </c>
      <c r="I1255" s="9" t="n"/>
      <c r="J1255" s="9" t="n"/>
    </row>
    <row r="1256" hidden="1" ht="24.6" customFormat="1" customHeight="1" s="140">
      <c r="A1256" s="65" t="n">
        <v>10020556</v>
      </c>
      <c r="B1256" s="66" t="inlineStr">
        <is>
          <t>أدوات سباكة</t>
        </is>
      </c>
      <c r="C1256" s="67" t="inlineStr"/>
      <c r="D1256" s="67" t="inlineStr"/>
      <c r="E1256" s="68" t="n">
        <v>0</v>
      </c>
      <c r="F1256" s="69">
        <f>SUMIFS(الاضافة!$G$7:$G$60000,الاضافة!$H$7:$H$60000,"*اضاف*",الاضافة!$E$7:$E$60000,'أرصدة المخزن'!C1256)</f>
        <v/>
      </c>
      <c r="G1256" s="69">
        <f>SUMIFS(الصرف!$H$7:$H$60000,الصرف!$F$7:$F$60000,'أرصدة المخزن'!C1256)</f>
        <v/>
      </c>
      <c r="H1256" s="70">
        <f>E1256+F1256-G1256</f>
        <v/>
      </c>
      <c r="I1256" s="9" t="n"/>
      <c r="J1256" s="9" t="n"/>
    </row>
    <row r="1257" hidden="1" ht="24.6" customFormat="1" customHeight="1" s="140">
      <c r="A1257" s="65" t="n">
        <v>10020557</v>
      </c>
      <c r="B1257" s="66" t="inlineStr">
        <is>
          <t>أدوات سباكة</t>
        </is>
      </c>
      <c r="C1257" s="67" t="inlineStr"/>
      <c r="D1257" s="67" t="inlineStr"/>
      <c r="E1257" s="68" t="n">
        <v>0</v>
      </c>
      <c r="F1257" s="69">
        <f>SUMIFS(الاضافة!$G$7:$G$60000,الاضافة!$H$7:$H$60000,"*اضاف*",الاضافة!$E$7:$E$60000,'أرصدة المخزن'!C1257)</f>
        <v/>
      </c>
      <c r="G1257" s="69">
        <f>SUMIFS(الصرف!$H$7:$H$60000,الصرف!$F$7:$F$60000,'أرصدة المخزن'!C1257)</f>
        <v/>
      </c>
      <c r="H1257" s="70">
        <f>E1257+F1257-G1257</f>
        <v/>
      </c>
      <c r="I1257" s="9" t="n"/>
      <c r="J1257" s="9" t="n"/>
    </row>
    <row r="1258" hidden="1" ht="24.6" customFormat="1" customHeight="1" s="140">
      <c r="A1258" s="65" t="n">
        <v>10020558</v>
      </c>
      <c r="B1258" s="66" t="inlineStr">
        <is>
          <t>أدوات سباكة</t>
        </is>
      </c>
      <c r="C1258" s="67" t="inlineStr"/>
      <c r="D1258" s="67" t="inlineStr"/>
      <c r="E1258" s="68" t="n">
        <v>0</v>
      </c>
      <c r="F1258" s="69">
        <f>SUMIFS(الاضافة!$G$7:$G$60000,الاضافة!$H$7:$H$60000,"*اضاف*",الاضافة!$E$7:$E$60000,'أرصدة المخزن'!C1258)</f>
        <v/>
      </c>
      <c r="G1258" s="69">
        <f>SUMIFS(الصرف!$H$7:$H$60000,الصرف!$F$7:$F$60000,'أرصدة المخزن'!C1258)</f>
        <v/>
      </c>
      <c r="H1258" s="70">
        <f>E1258+F1258-G1258</f>
        <v/>
      </c>
      <c r="I1258" s="9" t="n"/>
      <c r="J1258" s="9" t="n"/>
    </row>
    <row r="1259" hidden="1" ht="24.6" customFormat="1" customHeight="1" s="140">
      <c r="A1259" s="65" t="n">
        <v>10020559</v>
      </c>
      <c r="B1259" s="66" t="inlineStr">
        <is>
          <t>أدوات سباكة</t>
        </is>
      </c>
      <c r="C1259" s="67" t="inlineStr"/>
      <c r="D1259" s="67" t="inlineStr"/>
      <c r="E1259" s="68" t="n">
        <v>0</v>
      </c>
      <c r="F1259" s="69">
        <f>SUMIFS(الاضافة!$G$7:$G$60000,الاضافة!$H$7:$H$60000,"*اضاف*",الاضافة!$E$7:$E$60000,'أرصدة المخزن'!C1259)</f>
        <v/>
      </c>
      <c r="G1259" s="69">
        <f>SUMIFS(الصرف!$H$7:$H$60000,الصرف!$F$7:$F$60000,'أرصدة المخزن'!C1259)</f>
        <v/>
      </c>
      <c r="H1259" s="70">
        <f>E1259+F1259-G1259</f>
        <v/>
      </c>
      <c r="I1259" s="9" t="n"/>
      <c r="J1259" s="9" t="n"/>
    </row>
    <row r="1260" hidden="1" ht="24.6" customFormat="1" customHeight="1" s="140">
      <c r="A1260" s="65" t="n">
        <v>10020560</v>
      </c>
      <c r="B1260" s="66" t="inlineStr">
        <is>
          <t>أدوات سباكة</t>
        </is>
      </c>
      <c r="C1260" s="67" t="inlineStr"/>
      <c r="D1260" s="67" t="inlineStr"/>
      <c r="E1260" s="68" t="n">
        <v>0</v>
      </c>
      <c r="F1260" s="69">
        <f>SUMIFS(الاضافة!$G$7:$G$60000,الاضافة!$H$7:$H$60000,"*اضاف*",الاضافة!$E$7:$E$60000,'أرصدة المخزن'!C1260)</f>
        <v/>
      </c>
      <c r="G1260" s="69">
        <f>SUMIFS(الصرف!$H$7:$H$60000,الصرف!$F$7:$F$60000,'أرصدة المخزن'!C1260)</f>
        <v/>
      </c>
      <c r="H1260" s="70">
        <f>E1260+F1260-G1260</f>
        <v/>
      </c>
      <c r="I1260" s="9" t="n"/>
      <c r="J1260" s="9" t="n"/>
    </row>
    <row r="1261" hidden="1" ht="24.6" customFormat="1" customHeight="1" s="140">
      <c r="A1261" s="65" t="n">
        <v>10020561</v>
      </c>
      <c r="B1261" s="66" t="inlineStr">
        <is>
          <t>أدوات سباكة</t>
        </is>
      </c>
      <c r="C1261" s="67" t="inlineStr"/>
      <c r="D1261" s="67" t="inlineStr"/>
      <c r="E1261" s="68" t="n">
        <v>0</v>
      </c>
      <c r="F1261" s="69">
        <f>SUMIFS(الاضافة!$G$7:$G$60000,الاضافة!$H$7:$H$60000,"*اضاف*",الاضافة!$E$7:$E$60000,'أرصدة المخزن'!C1261)</f>
        <v/>
      </c>
      <c r="G1261" s="69">
        <f>SUMIFS(الصرف!$H$7:$H$60000,الصرف!$F$7:$F$60000,'أرصدة المخزن'!C1261)</f>
        <v/>
      </c>
      <c r="H1261" s="70">
        <f>E1261+F1261-G1261</f>
        <v/>
      </c>
      <c r="I1261" s="9" t="n"/>
      <c r="J1261" s="9" t="n"/>
    </row>
    <row r="1262" hidden="1" ht="24.6" customFormat="1" customHeight="1" s="140">
      <c r="A1262" s="65" t="n">
        <v>10020562</v>
      </c>
      <c r="B1262" s="66" t="inlineStr">
        <is>
          <t>أدوات سباكة</t>
        </is>
      </c>
      <c r="C1262" s="67" t="inlineStr"/>
      <c r="D1262" s="67" t="inlineStr"/>
      <c r="E1262" s="68" t="n">
        <v>0</v>
      </c>
      <c r="F1262" s="69">
        <f>SUMIFS(الاضافة!$G$7:$G$60000,الاضافة!$H$7:$H$60000,"*اضاف*",الاضافة!$E$7:$E$60000,'أرصدة المخزن'!C1262)</f>
        <v/>
      </c>
      <c r="G1262" s="69">
        <f>SUMIFS(الصرف!$H$7:$H$60000,الصرف!$F$7:$F$60000,'أرصدة المخزن'!C1262)</f>
        <v/>
      </c>
      <c r="H1262" s="70">
        <f>E1262+F1262-G1262</f>
        <v/>
      </c>
      <c r="I1262" s="9" t="n"/>
      <c r="J1262" s="9" t="n"/>
    </row>
    <row r="1263" hidden="1" ht="24.6" customFormat="1" customHeight="1" s="140">
      <c r="A1263" s="65" t="n">
        <v>10020563</v>
      </c>
      <c r="B1263" s="66" t="inlineStr">
        <is>
          <t>أدوات سباكة</t>
        </is>
      </c>
      <c r="C1263" s="67" t="inlineStr"/>
      <c r="D1263" s="67" t="inlineStr"/>
      <c r="E1263" s="68" t="n">
        <v>0</v>
      </c>
      <c r="F1263" s="69">
        <f>SUMIFS(الاضافة!$G$7:$G$60000,الاضافة!$H$7:$H$60000,"*اضاف*",الاضافة!$E$7:$E$60000,'أرصدة المخزن'!C1263)</f>
        <v/>
      </c>
      <c r="G1263" s="69">
        <f>SUMIFS(الصرف!$H$7:$H$60000,الصرف!$F$7:$F$60000,'أرصدة المخزن'!C1263)</f>
        <v/>
      </c>
      <c r="H1263" s="70">
        <f>E1263+F1263-G1263</f>
        <v/>
      </c>
      <c r="I1263" s="9" t="n"/>
      <c r="J1263" s="9" t="n"/>
    </row>
    <row r="1264" hidden="1" ht="24.6" customFormat="1" customHeight="1" s="140">
      <c r="A1264" s="65" t="n">
        <v>10020564</v>
      </c>
      <c r="B1264" s="66" t="inlineStr">
        <is>
          <t>أدوات سباكة</t>
        </is>
      </c>
      <c r="C1264" s="67" t="inlineStr"/>
      <c r="D1264" s="67" t="inlineStr"/>
      <c r="E1264" s="68" t="n">
        <v>0</v>
      </c>
      <c r="F1264" s="69">
        <f>SUMIFS(الاضافة!$G$7:$G$60000,الاضافة!$H$7:$H$60000,"*اضاف*",الاضافة!$E$7:$E$60000,'أرصدة المخزن'!C1264)</f>
        <v/>
      </c>
      <c r="G1264" s="69">
        <f>SUMIFS(الصرف!$H$7:$H$60000,الصرف!$F$7:$F$60000,'أرصدة المخزن'!C1264)</f>
        <v/>
      </c>
      <c r="H1264" s="70">
        <f>E1264+F1264-G1264</f>
        <v/>
      </c>
      <c r="I1264" s="9" t="n"/>
      <c r="J1264" s="9" t="n"/>
    </row>
    <row r="1265" hidden="1" ht="24.6" customFormat="1" customHeight="1" s="140">
      <c r="A1265" s="65" t="n">
        <v>10020565</v>
      </c>
      <c r="B1265" s="66" t="inlineStr">
        <is>
          <t>أدوات سباكة</t>
        </is>
      </c>
      <c r="C1265" s="67" t="inlineStr"/>
      <c r="D1265" s="67" t="inlineStr"/>
      <c r="E1265" s="68" t="n">
        <v>0</v>
      </c>
      <c r="F1265" s="69">
        <f>SUMIFS(الاضافة!$G$7:$G$60000,الاضافة!$H$7:$H$60000,"*اضاف*",الاضافة!$E$7:$E$60000,'أرصدة المخزن'!C1265)</f>
        <v/>
      </c>
      <c r="G1265" s="69">
        <f>SUMIFS(الصرف!$H$7:$H$60000,الصرف!$F$7:$F$60000,'أرصدة المخزن'!C1265)</f>
        <v/>
      </c>
      <c r="H1265" s="70">
        <f>E1265+F1265-G1265</f>
        <v/>
      </c>
      <c r="I1265" s="9" t="n"/>
      <c r="J1265" s="9" t="n"/>
    </row>
    <row r="1266" hidden="1" ht="24.6" customFormat="1" customHeight="1" s="140">
      <c r="A1266" s="65" t="n">
        <v>10020566</v>
      </c>
      <c r="B1266" s="66" t="inlineStr">
        <is>
          <t>أدوات سباكة</t>
        </is>
      </c>
      <c r="C1266" s="67" t="inlineStr"/>
      <c r="D1266" s="67" t="inlineStr"/>
      <c r="E1266" s="68" t="n">
        <v>0</v>
      </c>
      <c r="F1266" s="69">
        <f>SUMIFS(الاضافة!$G$7:$G$60000,الاضافة!$H$7:$H$60000,"*اضاف*",الاضافة!$E$7:$E$60000,'أرصدة المخزن'!C1266)</f>
        <v/>
      </c>
      <c r="G1266" s="69">
        <f>SUMIFS(الصرف!$H$7:$H$60000,الصرف!$F$7:$F$60000,'أرصدة المخزن'!C1266)</f>
        <v/>
      </c>
      <c r="H1266" s="70">
        <f>E1266+F1266-G1266</f>
        <v/>
      </c>
      <c r="I1266" s="9" t="n"/>
      <c r="J1266" s="9" t="n"/>
    </row>
    <row r="1267" hidden="1" ht="24.6" customFormat="1" customHeight="1" s="140">
      <c r="A1267" s="65" t="n">
        <v>10020567</v>
      </c>
      <c r="B1267" s="66" t="inlineStr">
        <is>
          <t>أدوات سباكة</t>
        </is>
      </c>
      <c r="C1267" s="67" t="inlineStr"/>
      <c r="D1267" s="67" t="inlineStr"/>
      <c r="E1267" s="68" t="n">
        <v>0</v>
      </c>
      <c r="F1267" s="69">
        <f>SUMIFS(الاضافة!$G$7:$G$60000,الاضافة!$H$7:$H$60000,"*اضاف*",الاضافة!$E$7:$E$60000,'أرصدة المخزن'!C1267)</f>
        <v/>
      </c>
      <c r="G1267" s="69">
        <f>SUMIFS(الصرف!$H$7:$H$60000,الصرف!$F$7:$F$60000,'أرصدة المخزن'!C1267)</f>
        <v/>
      </c>
      <c r="H1267" s="70">
        <f>E1267+F1267-G1267</f>
        <v/>
      </c>
      <c r="I1267" s="9" t="n"/>
      <c r="J1267" s="9" t="n"/>
    </row>
    <row r="1268" hidden="1" ht="24.6" customFormat="1" customHeight="1" s="140">
      <c r="A1268" s="65" t="n">
        <v>10020568</v>
      </c>
      <c r="B1268" s="66" t="inlineStr">
        <is>
          <t>أدوات سباكة</t>
        </is>
      </c>
      <c r="C1268" s="67" t="inlineStr"/>
      <c r="D1268" s="67" t="inlineStr"/>
      <c r="E1268" s="68" t="n">
        <v>0</v>
      </c>
      <c r="F1268" s="69">
        <f>SUMIFS(الاضافة!$G$7:$G$60000,الاضافة!$H$7:$H$60000,"*اضاف*",الاضافة!$E$7:$E$60000,'أرصدة المخزن'!C1268)</f>
        <v/>
      </c>
      <c r="G1268" s="69">
        <f>SUMIFS(الصرف!$H$7:$H$60000,الصرف!$F$7:$F$60000,'أرصدة المخزن'!C1268)</f>
        <v/>
      </c>
      <c r="H1268" s="70">
        <f>E1268+F1268-G1268</f>
        <v/>
      </c>
      <c r="I1268" s="9" t="n"/>
      <c r="J1268" s="9" t="n"/>
    </row>
    <row r="1269" hidden="1" ht="24.6" customFormat="1" customHeight="1" s="140">
      <c r="A1269" s="65" t="n">
        <v>10020569</v>
      </c>
      <c r="B1269" s="66" t="inlineStr">
        <is>
          <t>أدوات سباكة</t>
        </is>
      </c>
      <c r="C1269" s="67" t="inlineStr"/>
      <c r="D1269" s="67" t="inlineStr"/>
      <c r="E1269" s="68" t="n">
        <v>0</v>
      </c>
      <c r="F1269" s="69">
        <f>SUMIFS(الاضافة!$G$7:$G$60000,الاضافة!$H$7:$H$60000,"*اضاف*",الاضافة!$E$7:$E$60000,'أرصدة المخزن'!C1269)</f>
        <v/>
      </c>
      <c r="G1269" s="69">
        <f>SUMIFS(الصرف!$H$7:$H$60000,الصرف!$F$7:$F$60000,'أرصدة المخزن'!C1269)</f>
        <v/>
      </c>
      <c r="H1269" s="70">
        <f>E1269+F1269-G1269</f>
        <v/>
      </c>
      <c r="I1269" s="9" t="n"/>
      <c r="J1269" s="9" t="n"/>
    </row>
    <row r="1270" hidden="1" ht="24.6" customFormat="1" customHeight="1" s="140">
      <c r="A1270" s="65" t="n">
        <v>10020570</v>
      </c>
      <c r="B1270" s="66" t="inlineStr">
        <is>
          <t>أدوات سباكة</t>
        </is>
      </c>
      <c r="C1270" s="67" t="inlineStr"/>
      <c r="D1270" s="67" t="inlineStr"/>
      <c r="E1270" s="68" t="n">
        <v>0</v>
      </c>
      <c r="F1270" s="69">
        <f>SUMIFS(الاضافة!$G$7:$G$60000,الاضافة!$H$7:$H$60000,"*اضاف*",الاضافة!$E$7:$E$60000,'أرصدة المخزن'!C1270)</f>
        <v/>
      </c>
      <c r="G1270" s="69">
        <f>SUMIFS(الصرف!$H$7:$H$60000,الصرف!$F$7:$F$60000,'أرصدة المخزن'!C1270)</f>
        <v/>
      </c>
      <c r="H1270" s="70">
        <f>E1270+F1270-G1270</f>
        <v/>
      </c>
      <c r="I1270" s="9" t="n"/>
      <c r="J1270" s="9" t="n"/>
    </row>
    <row r="1271" hidden="1" ht="24.6" customFormat="1" customHeight="1" s="140">
      <c r="A1271" s="65" t="n">
        <v>10020571</v>
      </c>
      <c r="B1271" s="66" t="inlineStr">
        <is>
          <t>أدوات سباكة</t>
        </is>
      </c>
      <c r="C1271" s="67" t="inlineStr"/>
      <c r="D1271" s="67" t="inlineStr"/>
      <c r="E1271" s="68" t="n">
        <v>0</v>
      </c>
      <c r="F1271" s="69">
        <f>SUMIFS(الاضافة!$G$7:$G$60000,الاضافة!$H$7:$H$60000,"*اضاف*",الاضافة!$E$7:$E$60000,'أرصدة المخزن'!C1271)</f>
        <v/>
      </c>
      <c r="G1271" s="69">
        <f>SUMIFS(الصرف!$H$7:$H$60000,الصرف!$F$7:$F$60000,'أرصدة المخزن'!C1271)</f>
        <v/>
      </c>
      <c r="H1271" s="70">
        <f>E1271+F1271-G1271</f>
        <v/>
      </c>
      <c r="I1271" s="9" t="n"/>
      <c r="J1271" s="9" t="n"/>
    </row>
    <row r="1272" hidden="1" ht="24.6" customFormat="1" customHeight="1" s="140">
      <c r="A1272" s="65" t="n">
        <v>10020572</v>
      </c>
      <c r="B1272" s="66" t="inlineStr">
        <is>
          <t>أدوات سباكة</t>
        </is>
      </c>
      <c r="C1272" s="67" t="inlineStr"/>
      <c r="D1272" s="67" t="inlineStr"/>
      <c r="E1272" s="68" t="n">
        <v>0</v>
      </c>
      <c r="F1272" s="69">
        <f>SUMIFS(الاضافة!$G$7:$G$60000,الاضافة!$H$7:$H$60000,"*اضاف*",الاضافة!$E$7:$E$60000,'أرصدة المخزن'!C1272)</f>
        <v/>
      </c>
      <c r="G1272" s="69">
        <f>SUMIFS(الصرف!$H$7:$H$60000,الصرف!$F$7:$F$60000,'أرصدة المخزن'!C1272)</f>
        <v/>
      </c>
      <c r="H1272" s="70">
        <f>E1272+F1272-G1272</f>
        <v/>
      </c>
      <c r="I1272" s="9" t="n"/>
      <c r="J1272" s="9" t="n"/>
    </row>
    <row r="1273" hidden="1" ht="24.6" customFormat="1" customHeight="1" s="140">
      <c r="A1273" s="65" t="n">
        <v>10020573</v>
      </c>
      <c r="B1273" s="66" t="inlineStr">
        <is>
          <t>أدوات سباكة</t>
        </is>
      </c>
      <c r="C1273" s="67" t="inlineStr"/>
      <c r="D1273" s="67" t="inlineStr"/>
      <c r="E1273" s="68" t="n">
        <v>0</v>
      </c>
      <c r="F1273" s="69">
        <f>SUMIFS(الاضافة!$G$7:$G$60000,الاضافة!$H$7:$H$60000,"*اضاف*",الاضافة!$E$7:$E$60000,'أرصدة المخزن'!C1273)</f>
        <v/>
      </c>
      <c r="G1273" s="69">
        <f>SUMIFS(الصرف!$H$7:$H$60000,الصرف!$F$7:$F$60000,'أرصدة المخزن'!C1273)</f>
        <v/>
      </c>
      <c r="H1273" s="70">
        <f>E1273+F1273-G1273</f>
        <v/>
      </c>
      <c r="I1273" s="9" t="n"/>
      <c r="J1273" s="9" t="n"/>
    </row>
    <row r="1274" hidden="1" ht="24.6" customFormat="1" customHeight="1" s="140">
      <c r="A1274" s="65" t="n">
        <v>10020574</v>
      </c>
      <c r="B1274" s="66" t="inlineStr">
        <is>
          <t>أدوات سباكة</t>
        </is>
      </c>
      <c r="C1274" s="67" t="inlineStr"/>
      <c r="D1274" s="67" t="inlineStr"/>
      <c r="E1274" s="68" t="n">
        <v>0</v>
      </c>
      <c r="F1274" s="69">
        <f>SUMIFS(الاضافة!$G$7:$G$60000,الاضافة!$H$7:$H$60000,"*اضاف*",الاضافة!$E$7:$E$60000,'أرصدة المخزن'!C1274)</f>
        <v/>
      </c>
      <c r="G1274" s="69">
        <f>SUMIFS(الصرف!$H$7:$H$60000,الصرف!$F$7:$F$60000,'أرصدة المخزن'!C1274)</f>
        <v/>
      </c>
      <c r="H1274" s="70">
        <f>E1274+F1274-G1274</f>
        <v/>
      </c>
      <c r="I1274" s="9" t="n"/>
      <c r="J1274" s="9" t="n"/>
    </row>
    <row r="1275" hidden="1" ht="24.6" customFormat="1" customHeight="1" s="140">
      <c r="A1275" s="65" t="n">
        <v>10020575</v>
      </c>
      <c r="B1275" s="66" t="inlineStr">
        <is>
          <t>أدوات سباكة</t>
        </is>
      </c>
      <c r="C1275" s="67" t="inlineStr"/>
      <c r="D1275" s="67" t="inlineStr"/>
      <c r="E1275" s="68" t="n">
        <v>0</v>
      </c>
      <c r="F1275" s="69">
        <f>SUMIFS(الاضافة!$G$7:$G$60000,الاضافة!$H$7:$H$60000,"*اضاف*",الاضافة!$E$7:$E$60000,'أرصدة المخزن'!C1275)</f>
        <v/>
      </c>
      <c r="G1275" s="69">
        <f>SUMIFS(الصرف!$H$7:$H$60000,الصرف!$F$7:$F$60000,'أرصدة المخزن'!C1275)</f>
        <v/>
      </c>
      <c r="H1275" s="70">
        <f>E1275+F1275-G1275</f>
        <v/>
      </c>
      <c r="I1275" s="9" t="n"/>
      <c r="J1275" s="9" t="n"/>
    </row>
    <row r="1276" hidden="1" ht="24.6" customFormat="1" customHeight="1" s="140">
      <c r="A1276" s="65" t="n">
        <v>10020576</v>
      </c>
      <c r="B1276" s="66" t="inlineStr">
        <is>
          <t>أدوات سباكة</t>
        </is>
      </c>
      <c r="C1276" s="67" t="inlineStr"/>
      <c r="D1276" s="67" t="inlineStr"/>
      <c r="E1276" s="68" t="n">
        <v>0</v>
      </c>
      <c r="F1276" s="69">
        <f>SUMIFS(الاضافة!$G$7:$G$60000,الاضافة!$H$7:$H$60000,"*اضاف*",الاضافة!$E$7:$E$60000,'أرصدة المخزن'!C1276)</f>
        <v/>
      </c>
      <c r="G1276" s="69">
        <f>SUMIFS(الصرف!$H$7:$H$60000,الصرف!$F$7:$F$60000,'أرصدة المخزن'!C1276)</f>
        <v/>
      </c>
      <c r="H1276" s="70">
        <f>E1276+F1276-G1276</f>
        <v/>
      </c>
      <c r="I1276" s="9" t="n"/>
      <c r="J1276" s="9" t="n"/>
    </row>
    <row r="1277" hidden="1" ht="24.6" customFormat="1" customHeight="1" s="140">
      <c r="A1277" s="65" t="n">
        <v>10020577</v>
      </c>
      <c r="B1277" s="66" t="inlineStr">
        <is>
          <t>أدوات سباكة</t>
        </is>
      </c>
      <c r="C1277" s="67" t="inlineStr"/>
      <c r="D1277" s="67" t="inlineStr"/>
      <c r="E1277" s="68" t="n">
        <v>0</v>
      </c>
      <c r="F1277" s="69">
        <f>SUMIFS(الاضافة!$G$7:$G$60000,الاضافة!$H$7:$H$60000,"*اضاف*",الاضافة!$E$7:$E$60000,'أرصدة المخزن'!C1277)</f>
        <v/>
      </c>
      <c r="G1277" s="69">
        <f>SUMIFS(الصرف!$H$7:$H$60000,الصرف!$F$7:$F$60000,'أرصدة المخزن'!C1277)</f>
        <v/>
      </c>
      <c r="H1277" s="70">
        <f>E1277+F1277-G1277</f>
        <v/>
      </c>
      <c r="I1277" s="9" t="n"/>
      <c r="J1277" s="9" t="n"/>
    </row>
    <row r="1278" hidden="1" ht="24.6" customFormat="1" customHeight="1" s="140">
      <c r="A1278" s="65" t="n">
        <v>10020578</v>
      </c>
      <c r="B1278" s="66" t="inlineStr">
        <is>
          <t>أدوات سباكة</t>
        </is>
      </c>
      <c r="C1278" s="67" t="inlineStr"/>
      <c r="D1278" s="67" t="inlineStr"/>
      <c r="E1278" s="68" t="n">
        <v>0</v>
      </c>
      <c r="F1278" s="69">
        <f>SUMIFS(الاضافة!$G$7:$G$60000,الاضافة!$H$7:$H$60000,"*اضاف*",الاضافة!$E$7:$E$60000,'أرصدة المخزن'!C1278)</f>
        <v/>
      </c>
      <c r="G1278" s="69">
        <f>SUMIFS(الصرف!$H$7:$H$60000,الصرف!$F$7:$F$60000,'أرصدة المخزن'!C1278)</f>
        <v/>
      </c>
      <c r="H1278" s="70">
        <f>E1278+F1278-G1278</f>
        <v/>
      </c>
      <c r="I1278" s="9" t="n"/>
      <c r="J1278" s="9" t="n"/>
    </row>
    <row r="1279" hidden="1" ht="24.6" customFormat="1" customHeight="1" s="140">
      <c r="A1279" s="65" t="n">
        <v>10020579</v>
      </c>
      <c r="B1279" s="66" t="inlineStr">
        <is>
          <t>أدوات سباكة</t>
        </is>
      </c>
      <c r="C1279" s="67" t="inlineStr"/>
      <c r="D1279" s="67" t="inlineStr"/>
      <c r="E1279" s="68" t="n">
        <v>0</v>
      </c>
      <c r="F1279" s="69">
        <f>SUMIFS(الاضافة!$G$7:$G$60000,الاضافة!$H$7:$H$60000,"*اضاف*",الاضافة!$E$7:$E$60000,'أرصدة المخزن'!C1279)</f>
        <v/>
      </c>
      <c r="G1279" s="69">
        <f>SUMIFS(الصرف!$H$7:$H$60000,الصرف!$F$7:$F$60000,'أرصدة المخزن'!C1279)</f>
        <v/>
      </c>
      <c r="H1279" s="70">
        <f>E1279+F1279-G1279</f>
        <v/>
      </c>
      <c r="I1279" s="9" t="n"/>
      <c r="J1279" s="9" t="n"/>
    </row>
    <row r="1280" hidden="1" ht="24.6" customFormat="1" customHeight="1" s="140">
      <c r="A1280" s="65" t="n">
        <v>10020580</v>
      </c>
      <c r="B1280" s="66" t="inlineStr">
        <is>
          <t>أدوات سباكة</t>
        </is>
      </c>
      <c r="C1280" s="67" t="inlineStr"/>
      <c r="D1280" s="67" t="inlineStr"/>
      <c r="E1280" s="68" t="n">
        <v>0</v>
      </c>
      <c r="F1280" s="69">
        <f>SUMIFS(الاضافة!$G$7:$G$60000,الاضافة!$H$7:$H$60000,"*اضاف*",الاضافة!$E$7:$E$60000,'أرصدة المخزن'!C1280)</f>
        <v/>
      </c>
      <c r="G1280" s="69">
        <f>SUMIFS(الصرف!$H$7:$H$60000,الصرف!$F$7:$F$60000,'أرصدة المخزن'!C1280)</f>
        <v/>
      </c>
      <c r="H1280" s="70">
        <f>E1280+F1280-G1280</f>
        <v/>
      </c>
      <c r="I1280" s="9" t="n"/>
      <c r="J1280" s="9" t="n"/>
    </row>
    <row r="1281" hidden="1" ht="24.6" customFormat="1" customHeight="1" s="140">
      <c r="A1281" s="65" t="n">
        <v>10020581</v>
      </c>
      <c r="B1281" s="66" t="inlineStr">
        <is>
          <t>أدوات سباكة</t>
        </is>
      </c>
      <c r="C1281" s="67" t="inlineStr"/>
      <c r="D1281" s="67" t="inlineStr"/>
      <c r="E1281" s="68" t="n">
        <v>0</v>
      </c>
      <c r="F1281" s="69">
        <f>SUMIFS(الاضافة!$G$7:$G$60000,الاضافة!$H$7:$H$60000,"*اضاف*",الاضافة!$E$7:$E$60000,'أرصدة المخزن'!C1281)</f>
        <v/>
      </c>
      <c r="G1281" s="69">
        <f>SUMIFS(الصرف!$H$7:$H$60000,الصرف!$F$7:$F$60000,'أرصدة المخزن'!C1281)</f>
        <v/>
      </c>
      <c r="H1281" s="70">
        <f>E1281+F1281-G1281</f>
        <v/>
      </c>
      <c r="I1281" s="9" t="n"/>
      <c r="J1281" s="9" t="n"/>
    </row>
    <row r="1282" hidden="1" ht="24.6" customFormat="1" customHeight="1" s="140">
      <c r="A1282" s="65" t="n">
        <v>10020582</v>
      </c>
      <c r="B1282" s="66" t="inlineStr">
        <is>
          <t>أدوات سباكة</t>
        </is>
      </c>
      <c r="C1282" s="67" t="inlineStr"/>
      <c r="D1282" s="67" t="inlineStr"/>
      <c r="E1282" s="68" t="n">
        <v>0</v>
      </c>
      <c r="F1282" s="69">
        <f>SUMIFS(الاضافة!$G$7:$G$60000,الاضافة!$H$7:$H$60000,"*اضاف*",الاضافة!$E$7:$E$60000,'أرصدة المخزن'!C1282)</f>
        <v/>
      </c>
      <c r="G1282" s="69">
        <f>SUMIFS(الصرف!$H$7:$H$60000,الصرف!$F$7:$F$60000,'أرصدة المخزن'!C1282)</f>
        <v/>
      </c>
      <c r="H1282" s="70">
        <f>E1282+F1282-G1282</f>
        <v/>
      </c>
      <c r="I1282" s="9" t="n"/>
      <c r="J1282" s="9" t="n"/>
    </row>
    <row r="1283" hidden="1" ht="24.6" customFormat="1" customHeight="1" s="140">
      <c r="A1283" s="65" t="n">
        <v>10020583</v>
      </c>
      <c r="B1283" s="66" t="inlineStr">
        <is>
          <t>أدوات سباكة</t>
        </is>
      </c>
      <c r="C1283" s="67" t="inlineStr"/>
      <c r="D1283" s="67" t="inlineStr"/>
      <c r="E1283" s="68" t="n">
        <v>0</v>
      </c>
      <c r="F1283" s="69">
        <f>SUMIFS(الاضافة!$G$7:$G$60000,الاضافة!$H$7:$H$60000,"*اضاف*",الاضافة!$E$7:$E$60000,'أرصدة المخزن'!C1283)</f>
        <v/>
      </c>
      <c r="G1283" s="69">
        <f>SUMIFS(الصرف!$H$7:$H$60000,الصرف!$F$7:$F$60000,'أرصدة المخزن'!C1283)</f>
        <v/>
      </c>
      <c r="H1283" s="70">
        <f>E1283+F1283-G1283</f>
        <v/>
      </c>
      <c r="I1283" s="9" t="n"/>
      <c r="J1283" s="9" t="n"/>
    </row>
    <row r="1284" hidden="1" ht="24.6" customFormat="1" customHeight="1" s="140">
      <c r="A1284" s="65" t="n">
        <v>10020584</v>
      </c>
      <c r="B1284" s="66" t="inlineStr">
        <is>
          <t>أدوات سباكة</t>
        </is>
      </c>
      <c r="C1284" s="67" t="inlineStr"/>
      <c r="D1284" s="67" t="inlineStr"/>
      <c r="E1284" s="68" t="n">
        <v>0</v>
      </c>
      <c r="F1284" s="69">
        <f>SUMIFS(الاضافة!$G$7:$G$60000,الاضافة!$H$7:$H$60000,"*اضاف*",الاضافة!$E$7:$E$60000,'أرصدة المخزن'!C1284)</f>
        <v/>
      </c>
      <c r="G1284" s="69">
        <f>SUMIFS(الصرف!$H$7:$H$60000,الصرف!$F$7:$F$60000,'أرصدة المخزن'!C1284)</f>
        <v/>
      </c>
      <c r="H1284" s="70">
        <f>E1284+F1284-G1284</f>
        <v/>
      </c>
      <c r="I1284" s="9" t="n"/>
      <c r="J1284" s="9" t="n"/>
    </row>
    <row r="1285" hidden="1" ht="24.6" customFormat="1" customHeight="1" s="140">
      <c r="A1285" s="65" t="n">
        <v>10020585</v>
      </c>
      <c r="B1285" s="66" t="inlineStr">
        <is>
          <t>أدوات سباكة</t>
        </is>
      </c>
      <c r="C1285" s="67" t="inlineStr"/>
      <c r="D1285" s="67" t="inlineStr"/>
      <c r="E1285" s="68" t="n">
        <v>0</v>
      </c>
      <c r="F1285" s="69">
        <f>SUMIFS(الاضافة!$G$7:$G$60000,الاضافة!$H$7:$H$60000,"*اضاف*",الاضافة!$E$7:$E$60000,'أرصدة المخزن'!C1285)</f>
        <v/>
      </c>
      <c r="G1285" s="69">
        <f>SUMIFS(الصرف!$H$7:$H$60000,الصرف!$F$7:$F$60000,'أرصدة المخزن'!C1285)</f>
        <v/>
      </c>
      <c r="H1285" s="70">
        <f>E1285+F1285-G1285</f>
        <v/>
      </c>
      <c r="I1285" s="9" t="n"/>
      <c r="J1285" s="9" t="n"/>
    </row>
    <row r="1286" hidden="1" ht="24.6" customFormat="1" customHeight="1" s="140">
      <c r="A1286" s="65" t="n">
        <v>10020586</v>
      </c>
      <c r="B1286" s="66" t="inlineStr">
        <is>
          <t>أدوات سباكة</t>
        </is>
      </c>
      <c r="C1286" s="67" t="inlineStr"/>
      <c r="D1286" s="67" t="inlineStr"/>
      <c r="E1286" s="68" t="n">
        <v>0</v>
      </c>
      <c r="F1286" s="69">
        <f>SUMIFS(الاضافة!$G$7:$G$60000,الاضافة!$H$7:$H$60000,"*اضاف*",الاضافة!$E$7:$E$60000,'أرصدة المخزن'!C1286)</f>
        <v/>
      </c>
      <c r="G1286" s="69">
        <f>SUMIFS(الصرف!$H$7:$H$60000,الصرف!$F$7:$F$60000,'أرصدة المخزن'!C1286)</f>
        <v/>
      </c>
      <c r="H1286" s="70">
        <f>E1286+F1286-G1286</f>
        <v/>
      </c>
      <c r="I1286" s="9" t="n"/>
      <c r="J1286" s="9" t="n"/>
    </row>
    <row r="1287" hidden="1" ht="24.6" customFormat="1" customHeight="1" s="140">
      <c r="A1287" s="65" t="n">
        <v>10020587</v>
      </c>
      <c r="B1287" s="66" t="inlineStr">
        <is>
          <t>أدوات سباكة</t>
        </is>
      </c>
      <c r="C1287" s="67" t="inlineStr"/>
      <c r="D1287" s="67" t="inlineStr"/>
      <c r="E1287" s="68" t="n">
        <v>0</v>
      </c>
      <c r="F1287" s="69">
        <f>SUMIFS(الاضافة!$G$7:$G$60000,الاضافة!$H$7:$H$60000,"*اضاف*",الاضافة!$E$7:$E$60000,'أرصدة المخزن'!C1287)</f>
        <v/>
      </c>
      <c r="G1287" s="69">
        <f>SUMIFS(الصرف!$H$7:$H$60000,الصرف!$F$7:$F$60000,'أرصدة المخزن'!C1287)</f>
        <v/>
      </c>
      <c r="H1287" s="70">
        <f>E1287+F1287-G1287</f>
        <v/>
      </c>
      <c r="I1287" s="9" t="n"/>
      <c r="J1287" s="9" t="n"/>
    </row>
    <row r="1288" hidden="1" ht="24.6" customFormat="1" customHeight="1" s="140">
      <c r="A1288" s="65" t="n">
        <v>10020588</v>
      </c>
      <c r="B1288" s="66" t="inlineStr">
        <is>
          <t>أدوات سباكة</t>
        </is>
      </c>
      <c r="C1288" s="67" t="inlineStr"/>
      <c r="D1288" s="67" t="inlineStr"/>
      <c r="E1288" s="68" t="n">
        <v>0</v>
      </c>
      <c r="F1288" s="69">
        <f>SUMIFS(الاضافة!$G$7:$G$60000,الاضافة!$H$7:$H$60000,"*اضاف*",الاضافة!$E$7:$E$60000,'أرصدة المخزن'!C1288)</f>
        <v/>
      </c>
      <c r="G1288" s="69">
        <f>SUMIFS(الصرف!$H$7:$H$60000,الصرف!$F$7:$F$60000,'أرصدة المخزن'!C1288)</f>
        <v/>
      </c>
      <c r="H1288" s="70">
        <f>E1288+F1288-G1288</f>
        <v/>
      </c>
      <c r="I1288" s="9" t="n"/>
      <c r="J1288" s="9" t="n"/>
    </row>
    <row r="1289" hidden="1" ht="24.6" customFormat="1" customHeight="1" s="140">
      <c r="A1289" s="65" t="n">
        <v>10020589</v>
      </c>
      <c r="B1289" s="66" t="inlineStr">
        <is>
          <t>أدوات سباكة</t>
        </is>
      </c>
      <c r="C1289" s="67" t="inlineStr"/>
      <c r="D1289" s="67" t="inlineStr"/>
      <c r="E1289" s="68" t="n">
        <v>0</v>
      </c>
      <c r="F1289" s="69">
        <f>SUMIFS(الاضافة!$G$7:$G$60000,الاضافة!$H$7:$H$60000,"*اضاف*",الاضافة!$E$7:$E$60000,'أرصدة المخزن'!C1289)</f>
        <v/>
      </c>
      <c r="G1289" s="69">
        <f>SUMIFS(الصرف!$H$7:$H$60000,الصرف!$F$7:$F$60000,'أرصدة المخزن'!C1289)</f>
        <v/>
      </c>
      <c r="H1289" s="70">
        <f>E1289+F1289-G1289</f>
        <v/>
      </c>
      <c r="I1289" s="9" t="n"/>
      <c r="J1289" s="9" t="n"/>
    </row>
    <row r="1290" hidden="1" ht="24.6" customFormat="1" customHeight="1" s="140">
      <c r="A1290" s="65" t="n">
        <v>10020590</v>
      </c>
      <c r="B1290" s="66" t="inlineStr">
        <is>
          <t>أدوات سباكة</t>
        </is>
      </c>
      <c r="C1290" s="67" t="inlineStr"/>
      <c r="D1290" s="67" t="inlineStr"/>
      <c r="E1290" s="68" t="n">
        <v>0</v>
      </c>
      <c r="F1290" s="69">
        <f>SUMIFS(الاضافة!$G$7:$G$60000,الاضافة!$H$7:$H$60000,"*اضاف*",الاضافة!$E$7:$E$60000,'أرصدة المخزن'!C1290)</f>
        <v/>
      </c>
      <c r="G1290" s="69">
        <f>SUMIFS(الصرف!$H$7:$H$60000,الصرف!$F$7:$F$60000,'أرصدة المخزن'!C1290)</f>
        <v/>
      </c>
      <c r="H1290" s="70">
        <f>E1290+F1290-G1290</f>
        <v/>
      </c>
      <c r="I1290" s="9" t="n"/>
      <c r="J1290" s="9" t="n"/>
    </row>
    <row r="1291" hidden="1" ht="24.6" customFormat="1" customHeight="1" s="140">
      <c r="A1291" s="65" t="n">
        <v>10020591</v>
      </c>
      <c r="B1291" s="66" t="inlineStr">
        <is>
          <t>أدوات سباكة</t>
        </is>
      </c>
      <c r="C1291" s="67" t="inlineStr"/>
      <c r="D1291" s="67" t="inlineStr"/>
      <c r="E1291" s="68" t="n">
        <v>0</v>
      </c>
      <c r="F1291" s="69">
        <f>SUMIFS(الاضافة!$G$7:$G$60000,الاضافة!$H$7:$H$60000,"*اضاف*",الاضافة!$E$7:$E$60000,'أرصدة المخزن'!C1291)</f>
        <v/>
      </c>
      <c r="G1291" s="69">
        <f>SUMIFS(الصرف!$H$7:$H$60000,الصرف!$F$7:$F$60000,'أرصدة المخزن'!C1291)</f>
        <v/>
      </c>
      <c r="H1291" s="70">
        <f>E1291+F1291-G1291</f>
        <v/>
      </c>
      <c r="I1291" s="9" t="n"/>
      <c r="J1291" s="9" t="n"/>
    </row>
    <row r="1292" hidden="1" ht="24.6" customFormat="1" customHeight="1" s="140">
      <c r="A1292" s="65" t="n">
        <v>10020592</v>
      </c>
      <c r="B1292" s="66" t="inlineStr">
        <is>
          <t>أدوات سباكة</t>
        </is>
      </c>
      <c r="C1292" s="67" t="inlineStr"/>
      <c r="D1292" s="67" t="inlineStr"/>
      <c r="E1292" s="68" t="n">
        <v>0</v>
      </c>
      <c r="F1292" s="69">
        <f>SUMIFS(الاضافة!$G$7:$G$60000,الاضافة!$H$7:$H$60000,"*اضاف*",الاضافة!$E$7:$E$60000,'أرصدة المخزن'!C1292)</f>
        <v/>
      </c>
      <c r="G1292" s="69">
        <f>SUMIFS(الصرف!$H$7:$H$60000,الصرف!$F$7:$F$60000,'أرصدة المخزن'!C1292)</f>
        <v/>
      </c>
      <c r="H1292" s="70">
        <f>E1292+F1292-G1292</f>
        <v/>
      </c>
      <c r="I1292" s="9" t="n"/>
      <c r="J1292" s="9" t="n"/>
    </row>
    <row r="1293" hidden="1" ht="24.6" customFormat="1" customHeight="1" s="140">
      <c r="A1293" s="65" t="n">
        <v>10020593</v>
      </c>
      <c r="B1293" s="66" t="inlineStr">
        <is>
          <t>أدوات سباكة</t>
        </is>
      </c>
      <c r="C1293" s="67" t="inlineStr"/>
      <c r="D1293" s="67" t="inlineStr"/>
      <c r="E1293" s="68" t="n">
        <v>0</v>
      </c>
      <c r="F1293" s="69">
        <f>SUMIFS(الاضافة!$G$7:$G$60000,الاضافة!$H$7:$H$60000,"*اضاف*",الاضافة!$E$7:$E$60000,'أرصدة المخزن'!C1293)</f>
        <v/>
      </c>
      <c r="G1293" s="69">
        <f>SUMIFS(الصرف!$H$7:$H$60000,الصرف!$F$7:$F$60000,'أرصدة المخزن'!C1293)</f>
        <v/>
      </c>
      <c r="H1293" s="70">
        <f>E1293+F1293-G1293</f>
        <v/>
      </c>
      <c r="I1293" s="9" t="n"/>
      <c r="J1293" s="9" t="n"/>
    </row>
    <row r="1294" hidden="1" ht="24.6" customFormat="1" customHeight="1" s="140">
      <c r="A1294" s="65" t="n">
        <v>10020594</v>
      </c>
      <c r="B1294" s="66" t="inlineStr">
        <is>
          <t>أدوات سباكة</t>
        </is>
      </c>
      <c r="C1294" s="67" t="inlineStr"/>
      <c r="D1294" s="67" t="inlineStr"/>
      <c r="E1294" s="68" t="n">
        <v>0</v>
      </c>
      <c r="F1294" s="69">
        <f>SUMIFS(الاضافة!$G$7:$G$60000,الاضافة!$H$7:$H$60000,"*اضاف*",الاضافة!$E$7:$E$60000,'أرصدة المخزن'!C1294)</f>
        <v/>
      </c>
      <c r="G1294" s="69">
        <f>SUMIFS(الصرف!$H$7:$H$60000,الصرف!$F$7:$F$60000,'أرصدة المخزن'!C1294)</f>
        <v/>
      </c>
      <c r="H1294" s="70">
        <f>E1294+F1294-G1294</f>
        <v/>
      </c>
      <c r="I1294" s="9" t="n"/>
      <c r="J1294" s="9" t="n"/>
    </row>
    <row r="1295" hidden="1" ht="24.6" customFormat="1" customHeight="1" s="140">
      <c r="A1295" s="65" t="n">
        <v>10020595</v>
      </c>
      <c r="B1295" s="66" t="inlineStr">
        <is>
          <t>أدوات سباكة</t>
        </is>
      </c>
      <c r="C1295" s="67" t="inlineStr"/>
      <c r="D1295" s="67" t="inlineStr"/>
      <c r="E1295" s="68" t="n">
        <v>0</v>
      </c>
      <c r="F1295" s="69">
        <f>SUMIFS(الاضافة!$G$7:$G$60000,الاضافة!$H$7:$H$60000,"*اضاف*",الاضافة!$E$7:$E$60000,'أرصدة المخزن'!C1295)</f>
        <v/>
      </c>
      <c r="G1295" s="69">
        <f>SUMIFS(الصرف!$H$7:$H$60000,الصرف!$F$7:$F$60000,'أرصدة المخزن'!C1295)</f>
        <v/>
      </c>
      <c r="H1295" s="70">
        <f>E1295+F1295-G1295</f>
        <v/>
      </c>
      <c r="I1295" s="9" t="n"/>
      <c r="J1295" s="9" t="n"/>
    </row>
    <row r="1296" hidden="1" ht="24.6" customFormat="1" customHeight="1" s="140">
      <c r="A1296" s="65" t="n">
        <v>10020596</v>
      </c>
      <c r="B1296" s="66" t="inlineStr">
        <is>
          <t>أدوات سباكة</t>
        </is>
      </c>
      <c r="C1296" s="67" t="inlineStr"/>
      <c r="D1296" s="67" t="inlineStr"/>
      <c r="E1296" s="68" t="n">
        <v>0</v>
      </c>
      <c r="F1296" s="69">
        <f>SUMIFS(الاضافة!$G$7:$G$60000,الاضافة!$H$7:$H$60000,"*اضاف*",الاضافة!$E$7:$E$60000,'أرصدة المخزن'!C1296)</f>
        <v/>
      </c>
      <c r="G1296" s="69">
        <f>SUMIFS(الصرف!$H$7:$H$60000,الصرف!$F$7:$F$60000,'أرصدة المخزن'!C1296)</f>
        <v/>
      </c>
      <c r="H1296" s="70">
        <f>E1296+F1296-G1296</f>
        <v/>
      </c>
      <c r="I1296" s="9" t="n"/>
      <c r="J1296" s="9" t="n"/>
    </row>
    <row r="1297" hidden="1" ht="24.6" customFormat="1" customHeight="1" s="140">
      <c r="A1297" s="65" t="n">
        <v>10020597</v>
      </c>
      <c r="B1297" s="66" t="inlineStr">
        <is>
          <t>أدوات سباكة</t>
        </is>
      </c>
      <c r="C1297" s="67" t="inlineStr"/>
      <c r="D1297" s="67" t="inlineStr"/>
      <c r="E1297" s="68" t="n">
        <v>0</v>
      </c>
      <c r="F1297" s="69">
        <f>SUMIFS(الاضافة!$G$7:$G$60000,الاضافة!$H$7:$H$60000,"*اضاف*",الاضافة!$E$7:$E$60000,'أرصدة المخزن'!C1297)</f>
        <v/>
      </c>
      <c r="G1297" s="69">
        <f>SUMIFS(الصرف!$H$7:$H$60000,الصرف!$F$7:$F$60000,'أرصدة المخزن'!C1297)</f>
        <v/>
      </c>
      <c r="H1297" s="70">
        <f>E1297+F1297-G1297</f>
        <v/>
      </c>
      <c r="I1297" s="9" t="n"/>
      <c r="J1297" s="9" t="n"/>
    </row>
    <row r="1298" hidden="1" ht="24.6" customFormat="1" customHeight="1" s="140">
      <c r="A1298" s="65" t="n">
        <v>10020598</v>
      </c>
      <c r="B1298" s="66" t="inlineStr">
        <is>
          <t>أدوات سباكة</t>
        </is>
      </c>
      <c r="C1298" s="67" t="inlineStr"/>
      <c r="D1298" s="67" t="inlineStr"/>
      <c r="E1298" s="68" t="n">
        <v>0</v>
      </c>
      <c r="F1298" s="69">
        <f>SUMIFS(الاضافة!$G$7:$G$60000,الاضافة!$H$7:$H$60000,"*اضاف*",الاضافة!$E$7:$E$60000,'أرصدة المخزن'!C1298)</f>
        <v/>
      </c>
      <c r="G1298" s="69">
        <f>SUMIFS(الصرف!$H$7:$H$60000,الصرف!$F$7:$F$60000,'أرصدة المخزن'!C1298)</f>
        <v/>
      </c>
      <c r="H1298" s="70">
        <f>E1298+F1298-G1298</f>
        <v/>
      </c>
      <c r="I1298" s="9" t="n"/>
      <c r="J1298" s="9" t="n"/>
    </row>
    <row r="1299" hidden="1" ht="24.6" customFormat="1" customHeight="1" s="140">
      <c r="A1299" s="65" t="n">
        <v>10020599</v>
      </c>
      <c r="B1299" s="66" t="inlineStr">
        <is>
          <t>أدوات سباكة</t>
        </is>
      </c>
      <c r="C1299" s="67" t="inlineStr"/>
      <c r="D1299" s="67" t="inlineStr"/>
      <c r="E1299" s="68" t="n">
        <v>0</v>
      </c>
      <c r="F1299" s="69">
        <f>SUMIFS(الاضافة!$G$7:$G$60000,الاضافة!$H$7:$H$60000,"*اضاف*",الاضافة!$E$7:$E$60000,'أرصدة المخزن'!C1299)</f>
        <v/>
      </c>
      <c r="G1299" s="69">
        <f>SUMIFS(الصرف!$H$7:$H$60000,الصرف!$F$7:$F$60000,'أرصدة المخزن'!C1299)</f>
        <v/>
      </c>
      <c r="H1299" s="70">
        <f>E1299+F1299-G1299</f>
        <v/>
      </c>
      <c r="I1299" s="9" t="n"/>
      <c r="J1299" s="9" t="n"/>
    </row>
    <row r="1300" hidden="1" ht="24.6" customFormat="1" customHeight="1" s="140">
      <c r="A1300" s="65" t="n">
        <v>10020600</v>
      </c>
      <c r="B1300" s="66" t="inlineStr">
        <is>
          <t>أدوات سباكة</t>
        </is>
      </c>
      <c r="C1300" s="67" t="inlineStr"/>
      <c r="D1300" s="67" t="inlineStr"/>
      <c r="E1300" s="68" t="n">
        <v>0</v>
      </c>
      <c r="F1300" s="69">
        <f>SUMIFS(الاضافة!$G$7:$G$60000,الاضافة!$H$7:$H$60000,"*اضاف*",الاضافة!$E$7:$E$60000,'أرصدة المخزن'!C1300)</f>
        <v/>
      </c>
      <c r="G1300" s="69">
        <f>SUMIFS(الصرف!$H$7:$H$60000,الصرف!$F$7:$F$60000,'أرصدة المخزن'!C1300)</f>
        <v/>
      </c>
      <c r="H1300" s="70">
        <f>E1300+F1300-G1300</f>
        <v/>
      </c>
      <c r="I1300" s="9" t="n"/>
      <c r="J1300" s="9" t="n"/>
    </row>
    <row r="1301" hidden="1" ht="24.6" customFormat="1" customHeight="1" s="140">
      <c r="A1301" s="65" t="n">
        <v>10020601</v>
      </c>
      <c r="B1301" s="66" t="inlineStr">
        <is>
          <t>أدوات سباكة</t>
        </is>
      </c>
      <c r="C1301" s="67" t="inlineStr"/>
      <c r="D1301" s="67" t="inlineStr"/>
      <c r="E1301" s="68" t="n">
        <v>0</v>
      </c>
      <c r="F1301" s="69">
        <f>SUMIFS(الاضافة!$G$7:$G$60000,الاضافة!$H$7:$H$60000,"*اضاف*",الاضافة!$E$7:$E$60000,'أرصدة المخزن'!C1301)</f>
        <v/>
      </c>
      <c r="G1301" s="69">
        <f>SUMIFS(الصرف!$H$7:$H$60000,الصرف!$F$7:$F$60000,'أرصدة المخزن'!C1301)</f>
        <v/>
      </c>
      <c r="H1301" s="70">
        <f>E1301+F1301-G1301</f>
        <v/>
      </c>
      <c r="I1301" s="9" t="n"/>
      <c r="J1301" s="9" t="n"/>
    </row>
    <row r="1302" hidden="1" ht="24.6" customFormat="1" customHeight="1" s="140">
      <c r="A1302" s="65" t="n">
        <v>10020602</v>
      </c>
      <c r="B1302" s="66" t="inlineStr">
        <is>
          <t>أدوات سباكة</t>
        </is>
      </c>
      <c r="C1302" s="67" t="inlineStr"/>
      <c r="D1302" s="67" t="inlineStr"/>
      <c r="E1302" s="68" t="n">
        <v>0</v>
      </c>
      <c r="F1302" s="69">
        <f>SUMIFS(الاضافة!$G$7:$G$60000,الاضافة!$H$7:$H$60000,"*اضاف*",الاضافة!$E$7:$E$60000,'أرصدة المخزن'!C1302)</f>
        <v/>
      </c>
      <c r="G1302" s="69">
        <f>SUMIFS(الصرف!$H$7:$H$60000,الصرف!$F$7:$F$60000,'أرصدة المخزن'!C1302)</f>
        <v/>
      </c>
      <c r="H1302" s="70">
        <f>E1302+F1302-G1302</f>
        <v/>
      </c>
      <c r="I1302" s="9" t="n"/>
      <c r="J1302" s="9" t="n"/>
    </row>
    <row r="1303" hidden="1" ht="24.6" customFormat="1" customHeight="1" s="140">
      <c r="A1303" s="65" t="n">
        <v>10020603</v>
      </c>
      <c r="B1303" s="66" t="inlineStr">
        <is>
          <t>أدوات سباكة</t>
        </is>
      </c>
      <c r="C1303" s="67" t="inlineStr"/>
      <c r="D1303" s="67" t="inlineStr"/>
      <c r="E1303" s="68" t="n">
        <v>0</v>
      </c>
      <c r="F1303" s="69">
        <f>SUMIFS(الاضافة!$G$7:$G$60000,الاضافة!$H$7:$H$60000,"*اضاف*",الاضافة!$E$7:$E$60000,'أرصدة المخزن'!C1303)</f>
        <v/>
      </c>
      <c r="G1303" s="69">
        <f>SUMIFS(الصرف!$H$7:$H$60000,الصرف!$F$7:$F$60000,'أرصدة المخزن'!C1303)</f>
        <v/>
      </c>
      <c r="H1303" s="70">
        <f>E1303+F1303-G1303</f>
        <v/>
      </c>
      <c r="I1303" s="9" t="n"/>
      <c r="J1303" s="9" t="n"/>
    </row>
    <row r="1304" hidden="1" ht="24.6" customFormat="1" customHeight="1" s="140">
      <c r="A1304" s="65" t="n">
        <v>10020604</v>
      </c>
      <c r="B1304" s="66" t="inlineStr">
        <is>
          <t>أدوات سباكة</t>
        </is>
      </c>
      <c r="C1304" s="67" t="inlineStr"/>
      <c r="D1304" s="67" t="inlineStr"/>
      <c r="E1304" s="68" t="n">
        <v>0</v>
      </c>
      <c r="F1304" s="69">
        <f>SUMIFS(الاضافة!$G$7:$G$60000,الاضافة!$H$7:$H$60000,"*اضاف*",الاضافة!$E$7:$E$60000,'أرصدة المخزن'!C1304)</f>
        <v/>
      </c>
      <c r="G1304" s="69">
        <f>SUMIFS(الصرف!$H$7:$H$60000,الصرف!$F$7:$F$60000,'أرصدة المخزن'!C1304)</f>
        <v/>
      </c>
      <c r="H1304" s="70">
        <f>E1304+F1304-G1304</f>
        <v/>
      </c>
      <c r="I1304" s="9" t="n"/>
      <c r="J1304" s="9" t="n"/>
    </row>
    <row r="1305" hidden="1" ht="24.6" customFormat="1" customHeight="1" s="140">
      <c r="A1305" s="65" t="n">
        <v>10020605</v>
      </c>
      <c r="B1305" s="66" t="inlineStr">
        <is>
          <t>أدوات سباكة</t>
        </is>
      </c>
      <c r="C1305" s="67" t="inlineStr"/>
      <c r="D1305" s="67" t="inlineStr"/>
      <c r="E1305" s="68" t="n">
        <v>0</v>
      </c>
      <c r="F1305" s="69">
        <f>SUMIFS(الاضافة!$G$7:$G$60000,الاضافة!$H$7:$H$60000,"*اضاف*",الاضافة!$E$7:$E$60000,'أرصدة المخزن'!C1305)</f>
        <v/>
      </c>
      <c r="G1305" s="69">
        <f>SUMIFS(الصرف!$H$7:$H$60000,الصرف!$F$7:$F$60000,'أرصدة المخزن'!C1305)</f>
        <v/>
      </c>
      <c r="H1305" s="70">
        <f>E1305+F1305-G1305</f>
        <v/>
      </c>
      <c r="I1305" s="9" t="n"/>
      <c r="J1305" s="9" t="n"/>
    </row>
    <row r="1306" hidden="1" ht="24.6" customFormat="1" customHeight="1" s="140">
      <c r="A1306" s="65" t="n">
        <v>10020606</v>
      </c>
      <c r="B1306" s="66" t="inlineStr">
        <is>
          <t>أدوات سباكة</t>
        </is>
      </c>
      <c r="C1306" s="67" t="inlineStr"/>
      <c r="D1306" s="67" t="inlineStr"/>
      <c r="E1306" s="68" t="n">
        <v>0</v>
      </c>
      <c r="F1306" s="69">
        <f>SUMIFS(الاضافة!$G$7:$G$60000,الاضافة!$H$7:$H$60000,"*اضاف*",الاضافة!$E$7:$E$60000,'أرصدة المخزن'!C1306)</f>
        <v/>
      </c>
      <c r="G1306" s="69">
        <f>SUMIFS(الصرف!$H$7:$H$60000,الصرف!$F$7:$F$60000,'أرصدة المخزن'!C1306)</f>
        <v/>
      </c>
      <c r="H1306" s="70">
        <f>E1306+F1306-G1306</f>
        <v/>
      </c>
      <c r="I1306" s="9" t="n"/>
      <c r="J1306" s="9" t="n"/>
    </row>
    <row r="1307" hidden="1" ht="24.6" customFormat="1" customHeight="1" s="140">
      <c r="A1307" s="65" t="n">
        <v>10020607</v>
      </c>
      <c r="B1307" s="66" t="inlineStr">
        <is>
          <t>أدوات سباكة</t>
        </is>
      </c>
      <c r="C1307" s="67" t="inlineStr"/>
      <c r="D1307" s="67" t="inlineStr"/>
      <c r="E1307" s="68" t="n">
        <v>0</v>
      </c>
      <c r="F1307" s="69">
        <f>SUMIFS(الاضافة!$G$7:$G$60000,الاضافة!$H$7:$H$60000,"*اضاف*",الاضافة!$E$7:$E$60000,'أرصدة المخزن'!C1307)</f>
        <v/>
      </c>
      <c r="G1307" s="69">
        <f>SUMIFS(الصرف!$H$7:$H$60000,الصرف!$F$7:$F$60000,'أرصدة المخزن'!C1307)</f>
        <v/>
      </c>
      <c r="H1307" s="70">
        <f>E1307+F1307-G1307</f>
        <v/>
      </c>
      <c r="I1307" s="9" t="n"/>
      <c r="J1307" s="9" t="n"/>
    </row>
    <row r="1308" hidden="1" ht="24.6" customFormat="1" customHeight="1" s="140">
      <c r="A1308" s="65" t="n">
        <v>10020608</v>
      </c>
      <c r="B1308" s="66" t="inlineStr">
        <is>
          <t>أدوات سباكة</t>
        </is>
      </c>
      <c r="C1308" s="67" t="inlineStr"/>
      <c r="D1308" s="67" t="inlineStr"/>
      <c r="E1308" s="68" t="n">
        <v>0</v>
      </c>
      <c r="F1308" s="69">
        <f>SUMIFS(الاضافة!$G$7:$G$60000,الاضافة!$H$7:$H$60000,"*اضاف*",الاضافة!$E$7:$E$60000,'أرصدة المخزن'!C1308)</f>
        <v/>
      </c>
      <c r="G1308" s="69">
        <f>SUMIFS(الصرف!$H$7:$H$60000,الصرف!$F$7:$F$60000,'أرصدة المخزن'!C1308)</f>
        <v/>
      </c>
      <c r="H1308" s="70">
        <f>E1308+F1308-G1308</f>
        <v/>
      </c>
      <c r="I1308" s="9" t="n"/>
      <c r="J1308" s="9" t="n"/>
    </row>
    <row r="1309" hidden="1" ht="24.6" customFormat="1" customHeight="1" s="140">
      <c r="A1309" s="65" t="n">
        <v>10020609</v>
      </c>
      <c r="B1309" s="66" t="inlineStr">
        <is>
          <t>أدوات سباكة</t>
        </is>
      </c>
      <c r="C1309" s="67" t="inlineStr"/>
      <c r="D1309" s="67" t="inlineStr"/>
      <c r="E1309" s="68" t="n">
        <v>0</v>
      </c>
      <c r="F1309" s="69">
        <f>SUMIFS(الاضافة!$G$7:$G$60000,الاضافة!$H$7:$H$60000,"*اضاف*",الاضافة!$E$7:$E$60000,'أرصدة المخزن'!C1309)</f>
        <v/>
      </c>
      <c r="G1309" s="69">
        <f>SUMIFS(الصرف!$H$7:$H$60000,الصرف!$F$7:$F$60000,'أرصدة المخزن'!C1309)</f>
        <v/>
      </c>
      <c r="H1309" s="70">
        <f>E1309+F1309-G1309</f>
        <v/>
      </c>
      <c r="I1309" s="9" t="n"/>
      <c r="J1309" s="9" t="n"/>
    </row>
    <row r="1310" hidden="1" ht="24.6" customFormat="1" customHeight="1" s="140">
      <c r="A1310" s="65" t="n">
        <v>10020610</v>
      </c>
      <c r="B1310" s="66" t="inlineStr">
        <is>
          <t>أدوات سباكة</t>
        </is>
      </c>
      <c r="C1310" s="67" t="inlineStr"/>
      <c r="D1310" s="67" t="inlineStr"/>
      <c r="E1310" s="68" t="n">
        <v>0</v>
      </c>
      <c r="F1310" s="69">
        <f>SUMIFS(الاضافة!$G$7:$G$60000,الاضافة!$H$7:$H$60000,"*اضاف*",الاضافة!$E$7:$E$60000,'أرصدة المخزن'!C1310)</f>
        <v/>
      </c>
      <c r="G1310" s="69">
        <f>SUMIFS(الصرف!$H$7:$H$60000,الصرف!$F$7:$F$60000,'أرصدة المخزن'!C1310)</f>
        <v/>
      </c>
      <c r="H1310" s="70">
        <f>E1310+F1310-G1310</f>
        <v/>
      </c>
      <c r="I1310" s="9" t="n"/>
      <c r="J1310" s="9" t="n"/>
    </row>
    <row r="1311" hidden="1" ht="24.6" customFormat="1" customHeight="1" s="140">
      <c r="A1311" s="65" t="n">
        <v>10020611</v>
      </c>
      <c r="B1311" s="66" t="inlineStr">
        <is>
          <t>أدوات سباكة</t>
        </is>
      </c>
      <c r="C1311" s="67" t="inlineStr"/>
      <c r="D1311" s="67" t="inlineStr"/>
      <c r="E1311" s="68" t="n">
        <v>0</v>
      </c>
      <c r="F1311" s="69">
        <f>SUMIFS(الاضافة!$G$7:$G$60000,الاضافة!$H$7:$H$60000,"*اضاف*",الاضافة!$E$7:$E$60000,'أرصدة المخزن'!C1311)</f>
        <v/>
      </c>
      <c r="G1311" s="69">
        <f>SUMIFS(الصرف!$H$7:$H$60000,الصرف!$F$7:$F$60000,'أرصدة المخزن'!C1311)</f>
        <v/>
      </c>
      <c r="H1311" s="70">
        <f>E1311+F1311-G1311</f>
        <v/>
      </c>
      <c r="I1311" s="9" t="n"/>
      <c r="J1311" s="9" t="n"/>
    </row>
    <row r="1312" hidden="1" ht="24.6" customFormat="1" customHeight="1" s="140">
      <c r="A1312" s="65" t="n">
        <v>10020612</v>
      </c>
      <c r="B1312" s="66" t="inlineStr">
        <is>
          <t>أدوات سباكة</t>
        </is>
      </c>
      <c r="C1312" s="67" t="inlineStr"/>
      <c r="D1312" s="67" t="inlineStr"/>
      <c r="E1312" s="68" t="n">
        <v>0</v>
      </c>
      <c r="F1312" s="69">
        <f>SUMIFS(الاضافة!$G$7:$G$60000,الاضافة!$H$7:$H$60000,"*اضاف*",الاضافة!$E$7:$E$60000,'أرصدة المخزن'!C1312)</f>
        <v/>
      </c>
      <c r="G1312" s="69">
        <f>SUMIFS(الصرف!$H$7:$H$60000,الصرف!$F$7:$F$60000,'أرصدة المخزن'!C1312)</f>
        <v/>
      </c>
      <c r="H1312" s="70">
        <f>E1312+F1312-G1312</f>
        <v/>
      </c>
      <c r="I1312" s="9" t="n"/>
      <c r="J1312" s="9" t="n"/>
    </row>
    <row r="1313" hidden="1" ht="24.6" customFormat="1" customHeight="1" s="140">
      <c r="A1313" s="65" t="n">
        <v>10020613</v>
      </c>
      <c r="B1313" s="66" t="inlineStr">
        <is>
          <t>أدوات سباكة</t>
        </is>
      </c>
      <c r="C1313" s="67" t="inlineStr"/>
      <c r="D1313" s="67" t="inlineStr"/>
      <c r="E1313" s="68" t="n">
        <v>0</v>
      </c>
      <c r="F1313" s="69">
        <f>SUMIFS(الاضافة!$G$7:$G$60000,الاضافة!$H$7:$H$60000,"*اضاف*",الاضافة!$E$7:$E$60000,'أرصدة المخزن'!C1313)</f>
        <v/>
      </c>
      <c r="G1313" s="69">
        <f>SUMIFS(الصرف!$H$7:$H$60000,الصرف!$F$7:$F$60000,'أرصدة المخزن'!C1313)</f>
        <v/>
      </c>
      <c r="H1313" s="70">
        <f>E1313+F1313-G1313</f>
        <v/>
      </c>
      <c r="I1313" s="9" t="n"/>
      <c r="J1313" s="9" t="n"/>
    </row>
    <row r="1314" hidden="1" ht="24.6" customFormat="1" customHeight="1" s="140">
      <c r="A1314" s="65" t="n">
        <v>10020614</v>
      </c>
      <c r="B1314" s="66" t="inlineStr">
        <is>
          <t>أدوات سباكة</t>
        </is>
      </c>
      <c r="C1314" s="67" t="inlineStr"/>
      <c r="D1314" s="67" t="inlineStr"/>
      <c r="E1314" s="68" t="n">
        <v>0</v>
      </c>
      <c r="F1314" s="69">
        <f>SUMIFS(الاضافة!$G$7:$G$60000,الاضافة!$H$7:$H$60000,"*اضاف*",الاضافة!$E$7:$E$60000,'أرصدة المخزن'!C1314)</f>
        <v/>
      </c>
      <c r="G1314" s="69">
        <f>SUMIFS(الصرف!$H$7:$H$60000,الصرف!$F$7:$F$60000,'أرصدة المخزن'!C1314)</f>
        <v/>
      </c>
      <c r="H1314" s="70">
        <f>E1314+F1314-G1314</f>
        <v/>
      </c>
      <c r="I1314" s="9" t="n"/>
      <c r="J1314" s="9" t="n"/>
    </row>
    <row r="1315" hidden="1" ht="24.6" customFormat="1" customHeight="1" s="140">
      <c r="A1315" s="65" t="n">
        <v>10020615</v>
      </c>
      <c r="B1315" s="66" t="inlineStr">
        <is>
          <t>أدوات سباكة</t>
        </is>
      </c>
      <c r="C1315" s="67" t="inlineStr"/>
      <c r="D1315" s="67" t="inlineStr"/>
      <c r="E1315" s="68" t="n">
        <v>0</v>
      </c>
      <c r="F1315" s="69">
        <f>SUMIFS(الاضافة!$G$7:$G$60000,الاضافة!$H$7:$H$60000,"*اضاف*",الاضافة!$E$7:$E$60000,'أرصدة المخزن'!C1315)</f>
        <v/>
      </c>
      <c r="G1315" s="69">
        <f>SUMIFS(الصرف!$H$7:$H$60000,الصرف!$F$7:$F$60000,'أرصدة المخزن'!C1315)</f>
        <v/>
      </c>
      <c r="H1315" s="70">
        <f>E1315+F1315-G1315</f>
        <v/>
      </c>
      <c r="I1315" s="9" t="n"/>
      <c r="J1315" s="9" t="n"/>
    </row>
    <row r="1316" hidden="1" ht="24.6" customFormat="1" customHeight="1" s="140">
      <c r="A1316" s="65" t="n">
        <v>10020616</v>
      </c>
      <c r="B1316" s="66" t="inlineStr">
        <is>
          <t>أدوات سباكة</t>
        </is>
      </c>
      <c r="C1316" s="67" t="inlineStr"/>
      <c r="D1316" s="67" t="inlineStr"/>
      <c r="E1316" s="68" t="n">
        <v>0</v>
      </c>
      <c r="F1316" s="69">
        <f>SUMIFS(الاضافة!$G$7:$G$60000,الاضافة!$H$7:$H$60000,"*اضاف*",الاضافة!$E$7:$E$60000,'أرصدة المخزن'!C1316)</f>
        <v/>
      </c>
      <c r="G1316" s="69">
        <f>SUMIFS(الصرف!$H$7:$H$60000,الصرف!$F$7:$F$60000,'أرصدة المخزن'!C1316)</f>
        <v/>
      </c>
      <c r="H1316" s="70">
        <f>E1316+F1316-G1316</f>
        <v/>
      </c>
      <c r="I1316" s="9" t="n"/>
      <c r="J1316" s="9" t="n"/>
    </row>
    <row r="1317" hidden="1" ht="24.6" customFormat="1" customHeight="1" s="140">
      <c r="A1317" s="65" t="n">
        <v>10020617</v>
      </c>
      <c r="B1317" s="66" t="inlineStr">
        <is>
          <t>أدوات سباكة</t>
        </is>
      </c>
      <c r="C1317" s="67" t="inlineStr"/>
      <c r="D1317" s="67" t="inlineStr"/>
      <c r="E1317" s="68" t="n">
        <v>0</v>
      </c>
      <c r="F1317" s="69">
        <f>SUMIFS(الاضافة!$G$7:$G$60000,الاضافة!$H$7:$H$60000,"*اضاف*",الاضافة!$E$7:$E$60000,'أرصدة المخزن'!C1317)</f>
        <v/>
      </c>
      <c r="G1317" s="69">
        <f>SUMIFS(الصرف!$H$7:$H$60000,الصرف!$F$7:$F$60000,'أرصدة المخزن'!C1317)</f>
        <v/>
      </c>
      <c r="H1317" s="70">
        <f>E1317+F1317-G1317</f>
        <v/>
      </c>
      <c r="I1317" s="9" t="n"/>
      <c r="J1317" s="9" t="n"/>
    </row>
    <row r="1318" hidden="1" ht="24.6" customFormat="1" customHeight="1" s="140">
      <c r="A1318" s="65" t="n">
        <v>10020618</v>
      </c>
      <c r="B1318" s="66" t="inlineStr">
        <is>
          <t>أدوات سباكة</t>
        </is>
      </c>
      <c r="C1318" s="67" t="inlineStr"/>
      <c r="D1318" s="67" t="inlineStr"/>
      <c r="E1318" s="68" t="n">
        <v>0</v>
      </c>
      <c r="F1318" s="69">
        <f>SUMIFS(الاضافة!$G$7:$G$60000,الاضافة!$H$7:$H$60000,"*اضاف*",الاضافة!$E$7:$E$60000,'أرصدة المخزن'!C1318)</f>
        <v/>
      </c>
      <c r="G1318" s="69">
        <f>SUMIFS(الصرف!$H$7:$H$60000,الصرف!$F$7:$F$60000,'أرصدة المخزن'!C1318)</f>
        <v/>
      </c>
      <c r="H1318" s="70">
        <f>E1318+F1318-G1318</f>
        <v/>
      </c>
      <c r="I1318" s="9" t="n"/>
      <c r="J1318" s="9" t="n"/>
    </row>
    <row r="1319" hidden="1" ht="24.6" customFormat="1" customHeight="1" s="140">
      <c r="A1319" s="65" t="n">
        <v>10020619</v>
      </c>
      <c r="B1319" s="66" t="inlineStr">
        <is>
          <t>أدوات سباكة</t>
        </is>
      </c>
      <c r="C1319" s="67" t="inlineStr"/>
      <c r="D1319" s="67" t="inlineStr"/>
      <c r="E1319" s="68" t="n">
        <v>0</v>
      </c>
      <c r="F1319" s="69">
        <f>SUMIFS(الاضافة!$G$7:$G$60000,الاضافة!$H$7:$H$60000,"*اضاف*",الاضافة!$E$7:$E$60000,'أرصدة المخزن'!C1319)</f>
        <v/>
      </c>
      <c r="G1319" s="69">
        <f>SUMIFS(الصرف!$H$7:$H$60000,الصرف!$F$7:$F$60000,'أرصدة المخزن'!C1319)</f>
        <v/>
      </c>
      <c r="H1319" s="70">
        <f>E1319+F1319-G1319</f>
        <v/>
      </c>
      <c r="I1319" s="9" t="n"/>
      <c r="J1319" s="9" t="n"/>
    </row>
    <row r="1320" hidden="1" ht="24.6" customFormat="1" customHeight="1" s="140">
      <c r="A1320" s="65" t="n">
        <v>10020620</v>
      </c>
      <c r="B1320" s="66" t="inlineStr">
        <is>
          <t>أدوات سباكة</t>
        </is>
      </c>
      <c r="C1320" s="67" t="inlineStr"/>
      <c r="D1320" s="67" t="inlineStr"/>
      <c r="E1320" s="68" t="n">
        <v>0</v>
      </c>
      <c r="F1320" s="69">
        <f>SUMIFS(الاضافة!$G$7:$G$60000,الاضافة!$H$7:$H$60000,"*اضاف*",الاضافة!$E$7:$E$60000,'أرصدة المخزن'!C1320)</f>
        <v/>
      </c>
      <c r="G1320" s="69">
        <f>SUMIFS(الصرف!$H$7:$H$60000,الصرف!$F$7:$F$60000,'أرصدة المخزن'!C1320)</f>
        <v/>
      </c>
      <c r="H1320" s="70">
        <f>E1320+F1320-G1320</f>
        <v/>
      </c>
      <c r="I1320" s="9" t="n"/>
      <c r="J1320" s="9" t="n"/>
    </row>
    <row r="1321" hidden="1" ht="24.6" customFormat="1" customHeight="1" s="140">
      <c r="A1321" s="65" t="n">
        <v>10020621</v>
      </c>
      <c r="B1321" s="66" t="inlineStr">
        <is>
          <t>أدوات سباكة</t>
        </is>
      </c>
      <c r="C1321" s="67" t="inlineStr"/>
      <c r="D1321" s="67" t="inlineStr"/>
      <c r="E1321" s="68" t="n">
        <v>0</v>
      </c>
      <c r="F1321" s="69">
        <f>SUMIFS(الاضافة!$G$7:$G$60000,الاضافة!$H$7:$H$60000,"*اضاف*",الاضافة!$E$7:$E$60000,'أرصدة المخزن'!C1321)</f>
        <v/>
      </c>
      <c r="G1321" s="69">
        <f>SUMIFS(الصرف!$H$7:$H$60000,الصرف!$F$7:$F$60000,'أرصدة المخزن'!C1321)</f>
        <v/>
      </c>
      <c r="H1321" s="70">
        <f>E1321+F1321-G1321</f>
        <v/>
      </c>
      <c r="I1321" s="9" t="n"/>
      <c r="J1321" s="9" t="n"/>
    </row>
    <row r="1322" hidden="1" ht="24.6" customFormat="1" customHeight="1" s="140">
      <c r="A1322" s="65" t="n">
        <v>10020622</v>
      </c>
      <c r="B1322" s="66" t="inlineStr">
        <is>
          <t>أدوات سباكة</t>
        </is>
      </c>
      <c r="C1322" s="67" t="inlineStr"/>
      <c r="D1322" s="67" t="inlineStr"/>
      <c r="E1322" s="68" t="n">
        <v>0</v>
      </c>
      <c r="F1322" s="69">
        <f>SUMIFS(الاضافة!$G$7:$G$60000,الاضافة!$H$7:$H$60000,"*اضاف*",الاضافة!$E$7:$E$60000,'أرصدة المخزن'!C1322)</f>
        <v/>
      </c>
      <c r="G1322" s="69">
        <f>SUMIFS(الصرف!$H$7:$H$60000,الصرف!$F$7:$F$60000,'أرصدة المخزن'!C1322)</f>
        <v/>
      </c>
      <c r="H1322" s="70">
        <f>E1322+F1322-G1322</f>
        <v/>
      </c>
      <c r="I1322" s="9" t="n"/>
      <c r="J1322" s="9" t="n"/>
    </row>
    <row r="1323" hidden="1" ht="24.6" customFormat="1" customHeight="1" s="140">
      <c r="A1323" s="65" t="n">
        <v>10020623</v>
      </c>
      <c r="B1323" s="66" t="inlineStr">
        <is>
          <t>أدوات سباكة</t>
        </is>
      </c>
      <c r="C1323" s="67" t="inlineStr"/>
      <c r="D1323" s="67" t="inlineStr"/>
      <c r="E1323" s="68" t="n">
        <v>0</v>
      </c>
      <c r="F1323" s="69">
        <f>SUMIFS(الاضافة!$G$7:$G$60000,الاضافة!$H$7:$H$60000,"*اضاف*",الاضافة!$E$7:$E$60000,'أرصدة المخزن'!C1323)</f>
        <v/>
      </c>
      <c r="G1323" s="69">
        <f>SUMIFS(الصرف!$H$7:$H$60000,الصرف!$F$7:$F$60000,'أرصدة المخزن'!C1323)</f>
        <v/>
      </c>
      <c r="H1323" s="70">
        <f>E1323+F1323-G1323</f>
        <v/>
      </c>
      <c r="I1323" s="9" t="n"/>
      <c r="J1323" s="9" t="n"/>
    </row>
    <row r="1324" hidden="1" ht="24.6" customFormat="1" customHeight="1" s="140">
      <c r="A1324" s="65" t="n">
        <v>10020624</v>
      </c>
      <c r="B1324" s="66" t="inlineStr">
        <is>
          <t>أدوات سباكة</t>
        </is>
      </c>
      <c r="C1324" s="67" t="inlineStr"/>
      <c r="D1324" s="67" t="inlineStr"/>
      <c r="E1324" s="68" t="n">
        <v>0</v>
      </c>
      <c r="F1324" s="69">
        <f>SUMIFS(الاضافة!$G$7:$G$60000,الاضافة!$H$7:$H$60000,"*اضاف*",الاضافة!$E$7:$E$60000,'أرصدة المخزن'!C1324)</f>
        <v/>
      </c>
      <c r="G1324" s="69">
        <f>SUMIFS(الصرف!$H$7:$H$60000,الصرف!$F$7:$F$60000,'أرصدة المخزن'!C1324)</f>
        <v/>
      </c>
      <c r="H1324" s="70">
        <f>E1324+F1324-G1324</f>
        <v/>
      </c>
      <c r="I1324" s="9" t="n"/>
      <c r="J1324" s="9" t="n"/>
    </row>
    <row r="1325" hidden="1" ht="24.6" customFormat="1" customHeight="1" s="140">
      <c r="A1325" s="65" t="n">
        <v>10020625</v>
      </c>
      <c r="B1325" s="66" t="inlineStr">
        <is>
          <t>أدوات سباكة</t>
        </is>
      </c>
      <c r="C1325" s="67" t="inlineStr"/>
      <c r="D1325" s="67" t="inlineStr"/>
      <c r="E1325" s="68" t="n">
        <v>0</v>
      </c>
      <c r="F1325" s="69">
        <f>SUMIFS(الاضافة!$G$7:$G$60000,الاضافة!$H$7:$H$60000,"*اضاف*",الاضافة!$E$7:$E$60000,'أرصدة المخزن'!C1325)</f>
        <v/>
      </c>
      <c r="G1325" s="69">
        <f>SUMIFS(الصرف!$H$7:$H$60000,الصرف!$F$7:$F$60000,'أرصدة المخزن'!C1325)</f>
        <v/>
      </c>
      <c r="H1325" s="70">
        <f>E1325+F1325-G1325</f>
        <v/>
      </c>
      <c r="I1325" s="9" t="n"/>
      <c r="J1325" s="9" t="n"/>
    </row>
    <row r="1326" hidden="1" ht="24.6" customFormat="1" customHeight="1" s="140">
      <c r="A1326" s="65" t="n">
        <v>10020626</v>
      </c>
      <c r="B1326" s="66" t="inlineStr">
        <is>
          <t>أدوات سباكة</t>
        </is>
      </c>
      <c r="C1326" s="67" t="inlineStr"/>
      <c r="D1326" s="67" t="inlineStr"/>
      <c r="E1326" s="68" t="n">
        <v>0</v>
      </c>
      <c r="F1326" s="69">
        <f>SUMIFS(الاضافة!$G$7:$G$60000,الاضافة!$H$7:$H$60000,"*اضاف*",الاضافة!$E$7:$E$60000,'أرصدة المخزن'!C1326)</f>
        <v/>
      </c>
      <c r="G1326" s="69">
        <f>SUMIFS(الصرف!$H$7:$H$60000,الصرف!$F$7:$F$60000,'أرصدة المخزن'!C1326)</f>
        <v/>
      </c>
      <c r="H1326" s="70">
        <f>E1326+F1326-G1326</f>
        <v/>
      </c>
      <c r="I1326" s="9" t="n"/>
      <c r="J1326" s="9" t="n"/>
    </row>
    <row r="1327" hidden="1" ht="24.6" customFormat="1" customHeight="1" s="140">
      <c r="A1327" s="65" t="n">
        <v>10020627</v>
      </c>
      <c r="B1327" s="66" t="inlineStr">
        <is>
          <t>أدوات سباكة</t>
        </is>
      </c>
      <c r="C1327" s="67" t="inlineStr"/>
      <c r="D1327" s="67" t="inlineStr"/>
      <c r="E1327" s="68" t="n">
        <v>0</v>
      </c>
      <c r="F1327" s="69">
        <f>SUMIFS(الاضافة!$G$7:$G$60000,الاضافة!$H$7:$H$60000,"*اضاف*",الاضافة!$E$7:$E$60000,'أرصدة المخزن'!C1327)</f>
        <v/>
      </c>
      <c r="G1327" s="69">
        <f>SUMIFS(الصرف!$H$7:$H$60000,الصرف!$F$7:$F$60000,'أرصدة المخزن'!C1327)</f>
        <v/>
      </c>
      <c r="H1327" s="70">
        <f>E1327+F1327-G1327</f>
        <v/>
      </c>
      <c r="I1327" s="9" t="n"/>
      <c r="J1327" s="9" t="n"/>
    </row>
    <row r="1328" hidden="1" ht="24.6" customFormat="1" customHeight="1" s="140">
      <c r="A1328" s="65" t="n">
        <v>10020628</v>
      </c>
      <c r="B1328" s="66" t="inlineStr">
        <is>
          <t>أدوات سباكة</t>
        </is>
      </c>
      <c r="C1328" s="67" t="inlineStr"/>
      <c r="D1328" s="67" t="inlineStr"/>
      <c r="E1328" s="68" t="n">
        <v>0</v>
      </c>
      <c r="F1328" s="69">
        <f>SUMIFS(الاضافة!$G$7:$G$60000,الاضافة!$H$7:$H$60000,"*اضاف*",الاضافة!$E$7:$E$60000,'أرصدة المخزن'!C1328)</f>
        <v/>
      </c>
      <c r="G1328" s="69">
        <f>SUMIFS(الصرف!$H$7:$H$60000,الصرف!$F$7:$F$60000,'أرصدة المخزن'!C1328)</f>
        <v/>
      </c>
      <c r="H1328" s="70">
        <f>E1328+F1328-G1328</f>
        <v/>
      </c>
      <c r="I1328" s="9" t="n"/>
      <c r="J1328" s="9" t="n"/>
    </row>
    <row r="1329" hidden="1" ht="24.6" customFormat="1" customHeight="1" s="140">
      <c r="A1329" s="65" t="n">
        <v>10020629</v>
      </c>
      <c r="B1329" s="66" t="inlineStr">
        <is>
          <t>أدوات سباكة</t>
        </is>
      </c>
      <c r="C1329" s="67" t="inlineStr"/>
      <c r="D1329" s="67" t="inlineStr"/>
      <c r="E1329" s="68" t="n">
        <v>0</v>
      </c>
      <c r="F1329" s="69">
        <f>SUMIFS(الاضافة!$G$7:$G$60000,الاضافة!$H$7:$H$60000,"*اضاف*",الاضافة!$E$7:$E$60000,'أرصدة المخزن'!C1329)</f>
        <v/>
      </c>
      <c r="G1329" s="69">
        <f>SUMIFS(الصرف!$H$7:$H$60000,الصرف!$F$7:$F$60000,'أرصدة المخزن'!C1329)</f>
        <v/>
      </c>
      <c r="H1329" s="70">
        <f>E1329+F1329-G1329</f>
        <v/>
      </c>
      <c r="I1329" s="9" t="n"/>
      <c r="J1329" s="9" t="n"/>
    </row>
    <row r="1330" hidden="1" ht="24.6" customFormat="1" customHeight="1" s="140">
      <c r="A1330" s="65" t="n">
        <v>10020630</v>
      </c>
      <c r="B1330" s="66" t="inlineStr">
        <is>
          <t>أدوات سباكة</t>
        </is>
      </c>
      <c r="C1330" s="67" t="inlineStr"/>
      <c r="D1330" s="67" t="inlineStr"/>
      <c r="E1330" s="68" t="n">
        <v>0</v>
      </c>
      <c r="F1330" s="69">
        <f>SUMIFS(الاضافة!$G$7:$G$60000,الاضافة!$H$7:$H$60000,"*اضاف*",الاضافة!$E$7:$E$60000,'أرصدة المخزن'!C1330)</f>
        <v/>
      </c>
      <c r="G1330" s="69">
        <f>SUMIFS(الصرف!$H$7:$H$60000,الصرف!$F$7:$F$60000,'أرصدة المخزن'!C1330)</f>
        <v/>
      </c>
      <c r="H1330" s="70">
        <f>E1330+F1330-G1330</f>
        <v/>
      </c>
      <c r="I1330" s="9" t="n"/>
      <c r="J1330" s="9" t="n"/>
    </row>
    <row r="1331" hidden="1" ht="24.6" customFormat="1" customHeight="1" s="140">
      <c r="A1331" s="65" t="n">
        <v>10020631</v>
      </c>
      <c r="B1331" s="66" t="inlineStr">
        <is>
          <t>أدوات سباكة</t>
        </is>
      </c>
      <c r="C1331" s="67" t="inlineStr"/>
      <c r="D1331" s="67" t="inlineStr"/>
      <c r="E1331" s="68" t="n">
        <v>0</v>
      </c>
      <c r="F1331" s="69">
        <f>SUMIFS(الاضافة!$G$7:$G$60000,الاضافة!$H$7:$H$60000,"*اضاف*",الاضافة!$E$7:$E$60000,'أرصدة المخزن'!C1331)</f>
        <v/>
      </c>
      <c r="G1331" s="69">
        <f>SUMIFS(الصرف!$H$7:$H$60000,الصرف!$F$7:$F$60000,'أرصدة المخزن'!C1331)</f>
        <v/>
      </c>
      <c r="H1331" s="70">
        <f>E1331+F1331-G1331</f>
        <v/>
      </c>
      <c r="I1331" s="9" t="n"/>
      <c r="J1331" s="9" t="n"/>
    </row>
    <row r="1332" hidden="1" ht="24.6" customFormat="1" customHeight="1" s="140">
      <c r="A1332" s="65" t="n">
        <v>10020632</v>
      </c>
      <c r="B1332" s="66" t="inlineStr">
        <is>
          <t>أدوات سباكة</t>
        </is>
      </c>
      <c r="C1332" s="67" t="inlineStr"/>
      <c r="D1332" s="67" t="inlineStr"/>
      <c r="E1332" s="68" t="n">
        <v>0</v>
      </c>
      <c r="F1332" s="69">
        <f>SUMIFS(الاضافة!$G$7:$G$60000,الاضافة!$H$7:$H$60000,"*اضاف*",الاضافة!$E$7:$E$60000,'أرصدة المخزن'!C1332)</f>
        <v/>
      </c>
      <c r="G1332" s="69">
        <f>SUMIFS(الصرف!$H$7:$H$60000,الصرف!$F$7:$F$60000,'أرصدة المخزن'!C1332)</f>
        <v/>
      </c>
      <c r="H1332" s="70">
        <f>E1332+F1332-G1332</f>
        <v/>
      </c>
      <c r="I1332" s="9" t="n"/>
      <c r="J1332" s="9" t="n"/>
    </row>
    <row r="1333" hidden="1" ht="24.6" customFormat="1" customHeight="1" s="140">
      <c r="A1333" s="65" t="n">
        <v>10020633</v>
      </c>
      <c r="B1333" s="66" t="inlineStr">
        <is>
          <t>أدوات سباكة</t>
        </is>
      </c>
      <c r="C1333" s="67" t="inlineStr"/>
      <c r="D1333" s="67" t="inlineStr"/>
      <c r="E1333" s="68" t="n">
        <v>0</v>
      </c>
      <c r="F1333" s="69">
        <f>SUMIFS(الاضافة!$G$7:$G$60000,الاضافة!$H$7:$H$60000,"*اضاف*",الاضافة!$E$7:$E$60000,'أرصدة المخزن'!C1333)</f>
        <v/>
      </c>
      <c r="G1333" s="69">
        <f>SUMIFS(الصرف!$H$7:$H$60000,الصرف!$F$7:$F$60000,'أرصدة المخزن'!C1333)</f>
        <v/>
      </c>
      <c r="H1333" s="70">
        <f>E1333+F1333-G1333</f>
        <v/>
      </c>
      <c r="I1333" s="9" t="n"/>
      <c r="J1333" s="9" t="n"/>
    </row>
    <row r="1334" hidden="1" ht="24.6" customFormat="1" customHeight="1" s="140">
      <c r="A1334" s="65" t="n">
        <v>10020634</v>
      </c>
      <c r="B1334" s="66" t="inlineStr">
        <is>
          <t>أدوات سباكة</t>
        </is>
      </c>
      <c r="C1334" s="67" t="inlineStr"/>
      <c r="D1334" s="67" t="inlineStr"/>
      <c r="E1334" s="68" t="n">
        <v>0</v>
      </c>
      <c r="F1334" s="69">
        <f>SUMIFS(الاضافة!$G$7:$G$60000,الاضافة!$H$7:$H$60000,"*اضاف*",الاضافة!$E$7:$E$60000,'أرصدة المخزن'!C1334)</f>
        <v/>
      </c>
      <c r="G1334" s="69">
        <f>SUMIFS(الصرف!$H$7:$H$60000,الصرف!$F$7:$F$60000,'أرصدة المخزن'!C1334)</f>
        <v/>
      </c>
      <c r="H1334" s="70">
        <f>E1334+F1334-G1334</f>
        <v/>
      </c>
      <c r="I1334" s="9" t="n"/>
      <c r="J1334" s="9" t="n"/>
    </row>
    <row r="1335" hidden="1" ht="24.6" customFormat="1" customHeight="1" s="140">
      <c r="A1335" s="65" t="n">
        <v>10020635</v>
      </c>
      <c r="B1335" s="66" t="inlineStr">
        <is>
          <t>أدوات سباكة</t>
        </is>
      </c>
      <c r="C1335" s="67" t="inlineStr"/>
      <c r="D1335" s="67" t="inlineStr"/>
      <c r="E1335" s="68" t="n">
        <v>0</v>
      </c>
      <c r="F1335" s="69">
        <f>SUMIFS(الاضافة!$G$7:$G$60000,الاضافة!$H$7:$H$60000,"*اضاف*",الاضافة!$E$7:$E$60000,'أرصدة المخزن'!C1335)</f>
        <v/>
      </c>
      <c r="G1335" s="69">
        <f>SUMIFS(الصرف!$H$7:$H$60000,الصرف!$F$7:$F$60000,'أرصدة المخزن'!C1335)</f>
        <v/>
      </c>
      <c r="H1335" s="70">
        <f>E1335+F1335-G1335</f>
        <v/>
      </c>
      <c r="I1335" s="9" t="n"/>
      <c r="J1335" s="9" t="n"/>
    </row>
    <row r="1336" hidden="1" ht="24.6" customFormat="1" customHeight="1" s="140">
      <c r="A1336" s="65" t="n">
        <v>10020636</v>
      </c>
      <c r="B1336" s="66" t="inlineStr">
        <is>
          <t>أدوات سباكة</t>
        </is>
      </c>
      <c r="C1336" s="67" t="inlineStr"/>
      <c r="D1336" s="67" t="inlineStr"/>
      <c r="E1336" s="68" t="n">
        <v>0</v>
      </c>
      <c r="F1336" s="69">
        <f>SUMIFS(الاضافة!$G$7:$G$60000,الاضافة!$H$7:$H$60000,"*اضاف*",الاضافة!$E$7:$E$60000,'أرصدة المخزن'!C1336)</f>
        <v/>
      </c>
      <c r="G1336" s="69">
        <f>SUMIFS(الصرف!$H$7:$H$60000,الصرف!$F$7:$F$60000,'أرصدة المخزن'!C1336)</f>
        <v/>
      </c>
      <c r="H1336" s="70">
        <f>E1336+F1336-G1336</f>
        <v/>
      </c>
      <c r="I1336" s="9" t="n"/>
      <c r="J1336" s="9" t="n"/>
    </row>
    <row r="1337" hidden="1" ht="24.6" customFormat="1" customHeight="1" s="140">
      <c r="A1337" s="65" t="n">
        <v>10020637</v>
      </c>
      <c r="B1337" s="66" t="inlineStr">
        <is>
          <t>أدوات سباكة</t>
        </is>
      </c>
      <c r="C1337" s="67" t="inlineStr"/>
      <c r="D1337" s="67" t="inlineStr"/>
      <c r="E1337" s="68" t="n">
        <v>0</v>
      </c>
      <c r="F1337" s="69">
        <f>SUMIFS(الاضافة!$G$7:$G$60000,الاضافة!$H$7:$H$60000,"*اضاف*",الاضافة!$E$7:$E$60000,'أرصدة المخزن'!C1337)</f>
        <v/>
      </c>
      <c r="G1337" s="69">
        <f>SUMIFS(الصرف!$H$7:$H$60000,الصرف!$F$7:$F$60000,'أرصدة المخزن'!C1337)</f>
        <v/>
      </c>
      <c r="H1337" s="70">
        <f>E1337+F1337-G1337</f>
        <v/>
      </c>
      <c r="I1337" s="9" t="n"/>
      <c r="J1337" s="9" t="n"/>
    </row>
    <row r="1338" hidden="1" ht="24.6" customFormat="1" customHeight="1" s="140">
      <c r="A1338" s="65" t="n">
        <v>10020638</v>
      </c>
      <c r="B1338" s="66" t="inlineStr">
        <is>
          <t>أدوات سباكة</t>
        </is>
      </c>
      <c r="C1338" s="67" t="inlineStr"/>
      <c r="D1338" s="67" t="inlineStr"/>
      <c r="E1338" s="68" t="n">
        <v>0</v>
      </c>
      <c r="F1338" s="69">
        <f>SUMIFS(الاضافة!$G$7:$G$60000,الاضافة!$H$7:$H$60000,"*اضاف*",الاضافة!$E$7:$E$60000,'أرصدة المخزن'!C1338)</f>
        <v/>
      </c>
      <c r="G1338" s="69">
        <f>SUMIFS(الصرف!$H$7:$H$60000,الصرف!$F$7:$F$60000,'أرصدة المخزن'!C1338)</f>
        <v/>
      </c>
      <c r="H1338" s="70">
        <f>E1338+F1338-G1338</f>
        <v/>
      </c>
      <c r="I1338" s="9" t="n"/>
      <c r="J1338" s="9" t="n"/>
    </row>
    <row r="1339" hidden="1" ht="24.6" customFormat="1" customHeight="1" s="140">
      <c r="A1339" s="65" t="n">
        <v>10020639</v>
      </c>
      <c r="B1339" s="66" t="inlineStr">
        <is>
          <t>أدوات سباكة</t>
        </is>
      </c>
      <c r="C1339" s="67" t="inlineStr"/>
      <c r="D1339" s="67" t="inlineStr"/>
      <c r="E1339" s="68" t="n">
        <v>0</v>
      </c>
      <c r="F1339" s="69">
        <f>SUMIFS(الاضافة!$G$7:$G$60000,الاضافة!$H$7:$H$60000,"*اضاف*",الاضافة!$E$7:$E$60000,'أرصدة المخزن'!C1339)</f>
        <v/>
      </c>
      <c r="G1339" s="69">
        <f>SUMIFS(الصرف!$H$7:$H$60000,الصرف!$F$7:$F$60000,'أرصدة المخزن'!C1339)</f>
        <v/>
      </c>
      <c r="H1339" s="70">
        <f>E1339+F1339-G1339</f>
        <v/>
      </c>
      <c r="I1339" s="9" t="n"/>
      <c r="J1339" s="9" t="n"/>
    </row>
    <row r="1340" hidden="1" ht="24.6" customFormat="1" customHeight="1" s="140">
      <c r="A1340" s="65" t="n">
        <v>10020640</v>
      </c>
      <c r="B1340" s="66" t="inlineStr">
        <is>
          <t>أدوات سباكة</t>
        </is>
      </c>
      <c r="C1340" s="67" t="inlineStr"/>
      <c r="D1340" s="67" t="inlineStr"/>
      <c r="E1340" s="68" t="n">
        <v>0</v>
      </c>
      <c r="F1340" s="69">
        <f>SUMIFS(الاضافة!$G$7:$G$60000,الاضافة!$H$7:$H$60000,"*اضاف*",الاضافة!$E$7:$E$60000,'أرصدة المخزن'!C1340)</f>
        <v/>
      </c>
      <c r="G1340" s="69">
        <f>SUMIFS(الصرف!$H$7:$H$60000,الصرف!$F$7:$F$60000,'أرصدة المخزن'!C1340)</f>
        <v/>
      </c>
      <c r="H1340" s="70">
        <f>E1340+F1340-G1340</f>
        <v/>
      </c>
      <c r="I1340" s="9" t="n"/>
      <c r="J1340" s="9" t="n"/>
    </row>
    <row r="1341" hidden="1" ht="24.6" customFormat="1" customHeight="1" s="140">
      <c r="A1341" s="65" t="n">
        <v>10020641</v>
      </c>
      <c r="B1341" s="66" t="inlineStr">
        <is>
          <t>أدوات سباكة</t>
        </is>
      </c>
      <c r="C1341" s="67" t="inlineStr"/>
      <c r="D1341" s="67" t="inlineStr"/>
      <c r="E1341" s="68" t="n">
        <v>0</v>
      </c>
      <c r="F1341" s="69">
        <f>SUMIFS(الاضافة!$G$7:$G$60000,الاضافة!$H$7:$H$60000,"*اضاف*",الاضافة!$E$7:$E$60000,'أرصدة المخزن'!C1341)</f>
        <v/>
      </c>
      <c r="G1341" s="69">
        <f>SUMIFS(الصرف!$H$7:$H$60000,الصرف!$F$7:$F$60000,'أرصدة المخزن'!C1341)</f>
        <v/>
      </c>
      <c r="H1341" s="70">
        <f>E1341+F1341-G1341</f>
        <v/>
      </c>
      <c r="I1341" s="9" t="n"/>
      <c r="J1341" s="9" t="n"/>
    </row>
    <row r="1342" hidden="1" ht="24.6" customFormat="1" customHeight="1" s="140">
      <c r="A1342" s="65" t="n">
        <v>10020642</v>
      </c>
      <c r="B1342" s="66" t="inlineStr">
        <is>
          <t>أدوات سباكة</t>
        </is>
      </c>
      <c r="C1342" s="67" t="inlineStr"/>
      <c r="D1342" s="67" t="inlineStr"/>
      <c r="E1342" s="68" t="n">
        <v>0</v>
      </c>
      <c r="F1342" s="69">
        <f>SUMIFS(الاضافة!$G$7:$G$60000,الاضافة!$H$7:$H$60000,"*اضاف*",الاضافة!$E$7:$E$60000,'أرصدة المخزن'!C1342)</f>
        <v/>
      </c>
      <c r="G1342" s="69">
        <f>SUMIFS(الصرف!$H$7:$H$60000,الصرف!$F$7:$F$60000,'أرصدة المخزن'!C1342)</f>
        <v/>
      </c>
      <c r="H1342" s="70">
        <f>E1342+F1342-G1342</f>
        <v/>
      </c>
      <c r="I1342" s="9" t="n"/>
      <c r="J1342" s="9" t="n"/>
    </row>
    <row r="1343" hidden="1" ht="24.6" customFormat="1" customHeight="1" s="140">
      <c r="A1343" s="65" t="n">
        <v>10020643</v>
      </c>
      <c r="B1343" s="66" t="inlineStr">
        <is>
          <t>أدوات سباكة</t>
        </is>
      </c>
      <c r="C1343" s="67" t="inlineStr"/>
      <c r="D1343" s="67" t="inlineStr"/>
      <c r="E1343" s="68" t="n">
        <v>0</v>
      </c>
      <c r="F1343" s="69">
        <f>SUMIFS(الاضافة!$G$7:$G$60000,الاضافة!$H$7:$H$60000,"*اضاف*",الاضافة!$E$7:$E$60000,'أرصدة المخزن'!C1343)</f>
        <v/>
      </c>
      <c r="G1343" s="69">
        <f>SUMIFS(الصرف!$H$7:$H$60000,الصرف!$F$7:$F$60000,'أرصدة المخزن'!C1343)</f>
        <v/>
      </c>
      <c r="H1343" s="70">
        <f>E1343+F1343-G1343</f>
        <v/>
      </c>
      <c r="I1343" s="9" t="n"/>
      <c r="J1343" s="9" t="n"/>
    </row>
    <row r="1344" hidden="1" ht="24.6" customFormat="1" customHeight="1" s="140">
      <c r="A1344" s="65" t="n">
        <v>10020644</v>
      </c>
      <c r="B1344" s="66" t="inlineStr">
        <is>
          <t>أدوات سباكة</t>
        </is>
      </c>
      <c r="C1344" s="67" t="inlineStr"/>
      <c r="D1344" s="67" t="inlineStr"/>
      <c r="E1344" s="68" t="n">
        <v>0</v>
      </c>
      <c r="F1344" s="69">
        <f>SUMIFS(الاضافة!$G$7:$G$60000,الاضافة!$H$7:$H$60000,"*اضاف*",الاضافة!$E$7:$E$60000,'أرصدة المخزن'!C1344)</f>
        <v/>
      </c>
      <c r="G1344" s="69">
        <f>SUMIFS(الصرف!$H$7:$H$60000,الصرف!$F$7:$F$60000,'أرصدة المخزن'!C1344)</f>
        <v/>
      </c>
      <c r="H1344" s="70">
        <f>E1344+F1344-G1344</f>
        <v/>
      </c>
      <c r="I1344" s="9" t="n"/>
      <c r="J1344" s="9" t="n"/>
    </row>
    <row r="1345" hidden="1" ht="24.6" customFormat="1" customHeight="1" s="140">
      <c r="A1345" s="65" t="n">
        <v>10020645</v>
      </c>
      <c r="B1345" s="66" t="inlineStr">
        <is>
          <t>أدوات سباكة</t>
        </is>
      </c>
      <c r="C1345" s="67" t="inlineStr"/>
      <c r="D1345" s="67" t="inlineStr"/>
      <c r="E1345" s="68" t="n">
        <v>0</v>
      </c>
      <c r="F1345" s="69">
        <f>SUMIFS(الاضافة!$G$7:$G$60000,الاضافة!$H$7:$H$60000,"*اضاف*",الاضافة!$E$7:$E$60000,'أرصدة المخزن'!C1345)</f>
        <v/>
      </c>
      <c r="G1345" s="69">
        <f>SUMIFS(الصرف!$H$7:$H$60000,الصرف!$F$7:$F$60000,'أرصدة المخزن'!C1345)</f>
        <v/>
      </c>
      <c r="H1345" s="70">
        <f>E1345+F1345-G1345</f>
        <v/>
      </c>
      <c r="I1345" s="9" t="n"/>
      <c r="J1345" s="9" t="n"/>
    </row>
    <row r="1346" hidden="1" ht="24.6" customFormat="1" customHeight="1" s="140">
      <c r="A1346" s="65" t="n">
        <v>10020646</v>
      </c>
      <c r="B1346" s="66" t="inlineStr">
        <is>
          <t>أدوات سباكة</t>
        </is>
      </c>
      <c r="C1346" s="67" t="inlineStr"/>
      <c r="D1346" s="67" t="inlineStr"/>
      <c r="E1346" s="68" t="n">
        <v>0</v>
      </c>
      <c r="F1346" s="69">
        <f>SUMIFS(الاضافة!$G$7:$G$60000,الاضافة!$H$7:$H$60000,"*اضاف*",الاضافة!$E$7:$E$60000,'أرصدة المخزن'!C1346)</f>
        <v/>
      </c>
      <c r="G1346" s="69">
        <f>SUMIFS(الصرف!$H$7:$H$60000,الصرف!$F$7:$F$60000,'أرصدة المخزن'!C1346)</f>
        <v/>
      </c>
      <c r="H1346" s="70">
        <f>E1346+F1346-G1346</f>
        <v/>
      </c>
      <c r="I1346" s="9" t="n"/>
      <c r="J1346" s="9" t="n"/>
    </row>
    <row r="1347" hidden="1" ht="24.6" customFormat="1" customHeight="1" s="140">
      <c r="A1347" s="65" t="n">
        <v>10020647</v>
      </c>
      <c r="B1347" s="66" t="inlineStr">
        <is>
          <t>أدوات سباكة</t>
        </is>
      </c>
      <c r="C1347" s="67" t="inlineStr"/>
      <c r="D1347" s="67" t="inlineStr"/>
      <c r="E1347" s="68" t="n">
        <v>0</v>
      </c>
      <c r="F1347" s="69">
        <f>SUMIFS(الاضافة!$G$7:$G$60000,الاضافة!$H$7:$H$60000,"*اضاف*",الاضافة!$E$7:$E$60000,'أرصدة المخزن'!C1347)</f>
        <v/>
      </c>
      <c r="G1347" s="69">
        <f>SUMIFS(الصرف!$H$7:$H$60000,الصرف!$F$7:$F$60000,'أرصدة المخزن'!C1347)</f>
        <v/>
      </c>
      <c r="H1347" s="70">
        <f>E1347+F1347-G1347</f>
        <v/>
      </c>
      <c r="I1347" s="9" t="n"/>
      <c r="J1347" s="9" t="n"/>
    </row>
    <row r="1348" hidden="1" ht="24.6" customFormat="1" customHeight="1" s="140">
      <c r="A1348" s="65" t="n">
        <v>10020648</v>
      </c>
      <c r="B1348" s="66" t="inlineStr">
        <is>
          <t>أدوات سباكة</t>
        </is>
      </c>
      <c r="C1348" s="67" t="inlineStr"/>
      <c r="D1348" s="67" t="inlineStr"/>
      <c r="E1348" s="68" t="n">
        <v>0</v>
      </c>
      <c r="F1348" s="69">
        <f>SUMIFS(الاضافة!$G$7:$G$60000,الاضافة!$H$7:$H$60000,"*اضاف*",الاضافة!$E$7:$E$60000,'أرصدة المخزن'!C1348)</f>
        <v/>
      </c>
      <c r="G1348" s="69">
        <f>SUMIFS(الصرف!$H$7:$H$60000,الصرف!$F$7:$F$60000,'أرصدة المخزن'!C1348)</f>
        <v/>
      </c>
      <c r="H1348" s="70">
        <f>E1348+F1348-G1348</f>
        <v/>
      </c>
      <c r="I1348" s="9" t="n"/>
      <c r="J1348" s="9" t="n"/>
    </row>
    <row r="1349" hidden="1" ht="24.6" customHeight="1" s="138">
      <c r="A1349" s="65" t="n">
        <v>10020649</v>
      </c>
      <c r="B1349" s="66" t="inlineStr">
        <is>
          <t>أدوات سباكة</t>
        </is>
      </c>
      <c r="C1349" s="67" t="inlineStr"/>
      <c r="D1349" s="67" t="inlineStr"/>
      <c r="E1349" s="68" t="n">
        <v>0</v>
      </c>
      <c r="F1349" s="69">
        <f>SUMIFS(الاضافة!$G$7:$G$60000,الاضافة!$H$7:$H$60000,"*اضاف*",الاضافة!$E$7:$E$60000,'أرصدة المخزن'!C1349)</f>
        <v/>
      </c>
      <c r="G1349" s="69">
        <f>SUMIFS(الصرف!$H$7:$H$60000,الصرف!$F$7:$F$60000,'أرصدة المخزن'!C1349)</f>
        <v/>
      </c>
      <c r="H1349" s="70">
        <f>E1349+F1349-G1349</f>
        <v/>
      </c>
    </row>
    <row r="1350" hidden="1" ht="24.6" customHeight="1" s="138">
      <c r="A1350" s="65" t="n">
        <v>10020650</v>
      </c>
      <c r="B1350" s="66" t="inlineStr">
        <is>
          <t>أدوات سباكة</t>
        </is>
      </c>
      <c r="C1350" s="67" t="inlineStr"/>
      <c r="D1350" s="67" t="inlineStr"/>
      <c r="E1350" s="68" t="n">
        <v>0</v>
      </c>
      <c r="F1350" s="69">
        <f>SUMIFS(الاضافة!$G$7:$G$60000,الاضافة!$H$7:$H$60000,"*اضاف*",الاضافة!$E$7:$E$60000,'أرصدة المخزن'!C1350)</f>
        <v/>
      </c>
      <c r="G1350" s="69">
        <f>SUMIFS(الصرف!$H$7:$H$60000,الصرف!$F$7:$F$60000,'أرصدة المخزن'!C1350)</f>
        <v/>
      </c>
      <c r="H1350" s="70">
        <f>E1350+F1350-G1350</f>
        <v/>
      </c>
    </row>
    <row r="1351" hidden="1" ht="24.6" customHeight="1" s="138">
      <c r="A1351" s="65" t="n">
        <v>10020651</v>
      </c>
      <c r="B1351" s="66" t="inlineStr">
        <is>
          <t>أدوات سباكة</t>
        </is>
      </c>
      <c r="C1351" s="67" t="inlineStr"/>
      <c r="D1351" s="67" t="inlineStr"/>
      <c r="E1351" s="68" t="n">
        <v>0</v>
      </c>
      <c r="F1351" s="69">
        <f>SUMIFS(الاضافة!$G$7:$G$60000,الاضافة!$H$7:$H$60000,"*اضاف*",الاضافة!$E$7:$E$60000,'أرصدة المخزن'!C1351)</f>
        <v/>
      </c>
      <c r="G1351" s="69">
        <f>SUMIFS(الصرف!$H$7:$H$60000,الصرف!$F$7:$F$60000,'أرصدة المخزن'!C1351)</f>
        <v/>
      </c>
      <c r="H1351" s="70">
        <f>E1351+F1351-G1351</f>
        <v/>
      </c>
    </row>
    <row r="1352" hidden="1" ht="24.6" customHeight="1" s="138">
      <c r="A1352" s="65" t="n">
        <v>10020652</v>
      </c>
      <c r="B1352" s="66" t="inlineStr">
        <is>
          <t>أدوات سباكة</t>
        </is>
      </c>
      <c r="C1352" s="67" t="inlineStr"/>
      <c r="D1352" s="67" t="inlineStr"/>
      <c r="E1352" s="68" t="n">
        <v>0</v>
      </c>
      <c r="F1352" s="69">
        <f>SUMIFS(الاضافة!$G$7:$G$60000,الاضافة!$H$7:$H$60000,"*اضاف*",الاضافة!$E$7:$E$60000,'أرصدة المخزن'!C1352)</f>
        <v/>
      </c>
      <c r="G1352" s="69">
        <f>SUMIFS(الصرف!$H$7:$H$60000,الصرف!$F$7:$F$60000,'أرصدة المخزن'!C1352)</f>
        <v/>
      </c>
      <c r="H1352" s="70">
        <f>E1352+F1352-G1352</f>
        <v/>
      </c>
    </row>
    <row r="1353" hidden="1" ht="24.6" customHeight="1" s="138">
      <c r="A1353" s="65" t="n">
        <v>10020653</v>
      </c>
      <c r="B1353" s="66" t="inlineStr">
        <is>
          <t>أدوات سباكة</t>
        </is>
      </c>
      <c r="C1353" s="67" t="inlineStr"/>
      <c r="D1353" s="67" t="inlineStr"/>
      <c r="E1353" s="68" t="n">
        <v>0</v>
      </c>
      <c r="F1353" s="69">
        <f>SUMIFS(الاضافة!$G$7:$G$60000,الاضافة!$H$7:$H$60000,"*اضاف*",الاضافة!$E$7:$E$60000,'أرصدة المخزن'!C1353)</f>
        <v/>
      </c>
      <c r="G1353" s="69">
        <f>SUMIFS(الصرف!$H$7:$H$60000,الصرف!$F$7:$F$60000,'أرصدة المخزن'!C1353)</f>
        <v/>
      </c>
      <c r="H1353" s="70">
        <f>E1353+F1353-G1353</f>
        <v/>
      </c>
    </row>
    <row r="1354" hidden="1" ht="24.6" customHeight="1" s="138">
      <c r="A1354" s="65" t="n">
        <v>10020654</v>
      </c>
      <c r="B1354" s="66" t="inlineStr">
        <is>
          <t>أدوات سباكة</t>
        </is>
      </c>
      <c r="C1354" s="67" t="inlineStr"/>
      <c r="D1354" s="67" t="inlineStr"/>
      <c r="E1354" s="68" t="n">
        <v>0</v>
      </c>
      <c r="F1354" s="69">
        <f>SUMIFS(الاضافة!$G$7:$G$60000,الاضافة!$H$7:$H$60000,"*اضاف*",الاضافة!$E$7:$E$60000,'أرصدة المخزن'!C1354)</f>
        <v/>
      </c>
      <c r="G1354" s="69">
        <f>SUMIFS(الصرف!$H$7:$H$60000,الصرف!$F$7:$F$60000,'أرصدة المخزن'!C1354)</f>
        <v/>
      </c>
      <c r="H1354" s="70">
        <f>E1354+F1354-G1354</f>
        <v/>
      </c>
    </row>
    <row r="1355" hidden="1" ht="24.6" customHeight="1" s="138">
      <c r="A1355" s="65" t="n">
        <v>10020655</v>
      </c>
      <c r="B1355" s="66" t="inlineStr">
        <is>
          <t>أدوات سباكة</t>
        </is>
      </c>
      <c r="C1355" s="67" t="inlineStr"/>
      <c r="D1355" s="67" t="inlineStr"/>
      <c r="E1355" s="68" t="n">
        <v>0</v>
      </c>
      <c r="F1355" s="69">
        <f>SUMIFS(الاضافة!$G$7:$G$60000,الاضافة!$H$7:$H$60000,"*اضاف*",الاضافة!$E$7:$E$60000,'أرصدة المخزن'!C1355)</f>
        <v/>
      </c>
      <c r="G1355" s="69">
        <f>SUMIFS(الصرف!$H$7:$H$60000,الصرف!$F$7:$F$60000,'أرصدة المخزن'!C1355)</f>
        <v/>
      </c>
      <c r="H1355" s="70">
        <f>E1355+F1355-G1355</f>
        <v/>
      </c>
    </row>
    <row r="1356" hidden="1" ht="24.6" customHeight="1" s="138">
      <c r="A1356" s="65" t="n">
        <v>10020656</v>
      </c>
      <c r="B1356" s="66" t="inlineStr">
        <is>
          <t>أدوات سباكة</t>
        </is>
      </c>
      <c r="C1356" s="67" t="inlineStr"/>
      <c r="D1356" s="67" t="inlineStr"/>
      <c r="E1356" s="68" t="n">
        <v>0</v>
      </c>
      <c r="F1356" s="69">
        <f>SUMIFS(الاضافة!$G$7:$G$60000,الاضافة!$H$7:$H$60000,"*اضاف*",الاضافة!$E$7:$E$60000,'أرصدة المخزن'!C1356)</f>
        <v/>
      </c>
      <c r="G1356" s="69">
        <f>SUMIFS(الصرف!$H$7:$H$60000,الصرف!$F$7:$F$60000,'أرصدة المخزن'!C1356)</f>
        <v/>
      </c>
      <c r="H1356" s="70">
        <f>E1356+F1356-G1356</f>
        <v/>
      </c>
    </row>
    <row r="1357" hidden="1" ht="24.6" customHeight="1" s="138">
      <c r="A1357" s="65" t="n">
        <v>10020657</v>
      </c>
      <c r="B1357" s="66" t="inlineStr">
        <is>
          <t>أدوات سباكة</t>
        </is>
      </c>
      <c r="C1357" s="67" t="inlineStr"/>
      <c r="D1357" s="67" t="inlineStr"/>
      <c r="E1357" s="68" t="n">
        <v>0</v>
      </c>
      <c r="F1357" s="69">
        <f>SUMIFS(الاضافة!$G$7:$G$60000,الاضافة!$H$7:$H$60000,"*اضاف*",الاضافة!$E$7:$E$60000,'أرصدة المخزن'!C1357)</f>
        <v/>
      </c>
      <c r="G1357" s="69">
        <f>SUMIFS(الصرف!$H$7:$H$60000,الصرف!$F$7:$F$60000,'أرصدة المخزن'!C1357)</f>
        <v/>
      </c>
      <c r="H1357" s="70">
        <f>E1357+F1357-G1357</f>
        <v/>
      </c>
    </row>
    <row r="1358" hidden="1" ht="24.6" customHeight="1" s="138">
      <c r="A1358" s="65" t="n">
        <v>10020658</v>
      </c>
      <c r="B1358" s="66" t="inlineStr">
        <is>
          <t>أدوات سباكة</t>
        </is>
      </c>
      <c r="C1358" s="67" t="inlineStr"/>
      <c r="D1358" s="67" t="inlineStr"/>
      <c r="E1358" s="68" t="n">
        <v>0</v>
      </c>
      <c r="F1358" s="69">
        <f>SUMIFS(الاضافة!$G$7:$G$60000,الاضافة!$H$7:$H$60000,"*اضاف*",الاضافة!$E$7:$E$60000,'أرصدة المخزن'!C1358)</f>
        <v/>
      </c>
      <c r="G1358" s="69">
        <f>SUMIFS(الصرف!$H$7:$H$60000,الصرف!$F$7:$F$60000,'أرصدة المخزن'!C1358)</f>
        <v/>
      </c>
      <c r="H1358" s="70">
        <f>E1358+F1358-G1358</f>
        <v/>
      </c>
    </row>
    <row r="1359" hidden="1" ht="24.6" customHeight="1" s="138">
      <c r="A1359" s="65" t="n">
        <v>10020659</v>
      </c>
      <c r="B1359" s="66" t="inlineStr">
        <is>
          <t>أدوات سباكة</t>
        </is>
      </c>
      <c r="C1359" s="67" t="inlineStr"/>
      <c r="D1359" s="67" t="inlineStr"/>
      <c r="E1359" s="68" t="n">
        <v>0</v>
      </c>
      <c r="F1359" s="69">
        <f>SUMIFS(الاضافة!$G$7:$G$60000,الاضافة!$H$7:$H$60000,"*اضاف*",الاضافة!$E$7:$E$60000,'أرصدة المخزن'!C1359)</f>
        <v/>
      </c>
      <c r="G1359" s="69">
        <f>SUMIFS(الصرف!$H$7:$H$60000,الصرف!$F$7:$F$60000,'أرصدة المخزن'!C1359)</f>
        <v/>
      </c>
      <c r="H1359" s="70">
        <f>E1359+F1359-G1359</f>
        <v/>
      </c>
    </row>
    <row r="1360" hidden="1" ht="24.6" customHeight="1" s="138">
      <c r="A1360" s="65" t="n">
        <v>10020660</v>
      </c>
      <c r="B1360" s="66" t="inlineStr">
        <is>
          <t>أدوات سباكة</t>
        </is>
      </c>
      <c r="C1360" s="67" t="inlineStr"/>
      <c r="D1360" s="67" t="inlineStr"/>
      <c r="E1360" s="68" t="n">
        <v>0</v>
      </c>
      <c r="F1360" s="69">
        <f>SUMIFS(الاضافة!$G$7:$G$60000,الاضافة!$H$7:$H$60000,"*اضاف*",الاضافة!$E$7:$E$60000,'أرصدة المخزن'!C1360)</f>
        <v/>
      </c>
      <c r="G1360" s="69">
        <f>SUMIFS(الصرف!$H$7:$H$60000,الصرف!$F$7:$F$60000,'أرصدة المخزن'!C1360)</f>
        <v/>
      </c>
      <c r="H1360" s="70">
        <f>E1360+F1360-G1360</f>
        <v/>
      </c>
    </row>
    <row r="1361" hidden="1" ht="24.6" customHeight="1" s="138">
      <c r="A1361" s="65" t="n">
        <v>10020661</v>
      </c>
      <c r="B1361" s="66" t="inlineStr">
        <is>
          <t>أدوات سباكة</t>
        </is>
      </c>
      <c r="C1361" s="67" t="inlineStr"/>
      <c r="D1361" s="67" t="inlineStr"/>
      <c r="E1361" s="68" t="n">
        <v>0</v>
      </c>
      <c r="F1361" s="69">
        <f>SUMIFS(الاضافة!$G$7:$G$60000,الاضافة!$H$7:$H$60000,"*اضاف*",الاضافة!$E$7:$E$60000,'أرصدة المخزن'!C1361)</f>
        <v/>
      </c>
      <c r="G1361" s="69">
        <f>SUMIFS(الصرف!$H$7:$H$60000,الصرف!$F$7:$F$60000,'أرصدة المخزن'!C1361)</f>
        <v/>
      </c>
      <c r="H1361" s="70">
        <f>E1361+F1361-G1361</f>
        <v/>
      </c>
    </row>
    <row r="1362" hidden="1" ht="24.6" customHeight="1" s="138">
      <c r="A1362" s="65" t="n">
        <v>10020662</v>
      </c>
      <c r="B1362" s="66" t="inlineStr">
        <is>
          <t>أدوات سباكة</t>
        </is>
      </c>
      <c r="C1362" s="67" t="inlineStr"/>
      <c r="D1362" s="67" t="inlineStr"/>
      <c r="E1362" s="68" t="n">
        <v>0</v>
      </c>
      <c r="F1362" s="69">
        <f>SUMIFS(الاضافة!$G$7:$G$60000,الاضافة!$H$7:$H$60000,"*اضاف*",الاضافة!$E$7:$E$60000,'أرصدة المخزن'!C1362)</f>
        <v/>
      </c>
      <c r="G1362" s="69">
        <f>SUMIFS(الصرف!$H$7:$H$60000,الصرف!$F$7:$F$60000,'أرصدة المخزن'!C1362)</f>
        <v/>
      </c>
      <c r="H1362" s="70">
        <f>E1362+F1362-G1362</f>
        <v/>
      </c>
    </row>
    <row r="1363" hidden="1" ht="24.6" customHeight="1" s="138">
      <c r="A1363" s="65" t="n">
        <v>10020663</v>
      </c>
      <c r="B1363" s="66" t="inlineStr">
        <is>
          <t>أدوات سباكة</t>
        </is>
      </c>
      <c r="C1363" s="67" t="inlineStr"/>
      <c r="D1363" s="67" t="inlineStr"/>
      <c r="E1363" s="68" t="n">
        <v>0</v>
      </c>
      <c r="F1363" s="69">
        <f>SUMIFS(الاضافة!$G$7:$G$60000,الاضافة!$H$7:$H$60000,"*اضاف*",الاضافة!$E$7:$E$60000,'أرصدة المخزن'!C1363)</f>
        <v/>
      </c>
      <c r="G1363" s="69">
        <f>SUMIFS(الصرف!$H$7:$H$60000,الصرف!$F$7:$F$60000,'أرصدة المخزن'!C1363)</f>
        <v/>
      </c>
      <c r="H1363" s="70">
        <f>E1363+F1363-G1363</f>
        <v/>
      </c>
    </row>
    <row r="1364" hidden="1" ht="24.6" customHeight="1" s="138">
      <c r="A1364" s="65" t="n">
        <v>10020664</v>
      </c>
      <c r="B1364" s="66" t="inlineStr">
        <is>
          <t>أدوات سباكة</t>
        </is>
      </c>
      <c r="C1364" s="67" t="inlineStr"/>
      <c r="D1364" s="67" t="inlineStr"/>
      <c r="E1364" s="68" t="n">
        <v>0</v>
      </c>
      <c r="F1364" s="69">
        <f>SUMIFS(الاضافة!$G$7:$G$60000,الاضافة!$H$7:$H$60000,"*اضاف*",الاضافة!$E$7:$E$60000,'أرصدة المخزن'!C1364)</f>
        <v/>
      </c>
      <c r="G1364" s="69">
        <f>SUMIFS(الصرف!$H$7:$H$60000,الصرف!$F$7:$F$60000,'أرصدة المخزن'!C1364)</f>
        <v/>
      </c>
      <c r="H1364" s="70">
        <f>E1364+F1364-G1364</f>
        <v/>
      </c>
    </row>
    <row r="1365" hidden="1" ht="24.6" customHeight="1" s="138">
      <c r="A1365" s="65" t="n">
        <v>10020665</v>
      </c>
      <c r="B1365" s="66" t="inlineStr">
        <is>
          <t>أدوات سباكة</t>
        </is>
      </c>
      <c r="C1365" s="67" t="inlineStr"/>
      <c r="D1365" s="67" t="inlineStr"/>
      <c r="E1365" s="68" t="n">
        <v>0</v>
      </c>
      <c r="F1365" s="69">
        <f>SUMIFS(الاضافة!$G$7:$G$60000,الاضافة!$H$7:$H$60000,"*اضاف*",الاضافة!$E$7:$E$60000,'أرصدة المخزن'!C1365)</f>
        <v/>
      </c>
      <c r="G1365" s="69">
        <f>SUMIFS(الصرف!$H$7:$H$60000,الصرف!$F$7:$F$60000,'أرصدة المخزن'!C1365)</f>
        <v/>
      </c>
      <c r="H1365" s="70">
        <f>E1365+F1365-G1365</f>
        <v/>
      </c>
    </row>
    <row r="1366" hidden="1" ht="24.6" customHeight="1" s="138">
      <c r="A1366" s="65" t="n">
        <v>10020666</v>
      </c>
      <c r="B1366" s="66" t="inlineStr">
        <is>
          <t>أدوات سباكة</t>
        </is>
      </c>
      <c r="C1366" s="67" t="inlineStr"/>
      <c r="D1366" s="67" t="inlineStr"/>
      <c r="E1366" s="68" t="n">
        <v>0</v>
      </c>
      <c r="F1366" s="69">
        <f>SUMIFS(الاضافة!$G$7:$G$60000,الاضافة!$H$7:$H$60000,"*اضاف*",الاضافة!$E$7:$E$60000,'أرصدة المخزن'!C1366)</f>
        <v/>
      </c>
      <c r="G1366" s="69">
        <f>SUMIFS(الصرف!$H$7:$H$60000,الصرف!$F$7:$F$60000,'أرصدة المخزن'!C1366)</f>
        <v/>
      </c>
      <c r="H1366" s="70">
        <f>E1366+F1366-G1366</f>
        <v/>
      </c>
    </row>
    <row r="1367" hidden="1" ht="24.6" customHeight="1" s="138">
      <c r="A1367" s="65" t="n">
        <v>10020667</v>
      </c>
      <c r="B1367" s="66" t="inlineStr">
        <is>
          <t>أدوات سباكة</t>
        </is>
      </c>
      <c r="C1367" s="67" t="inlineStr"/>
      <c r="D1367" s="67" t="inlineStr"/>
      <c r="E1367" s="68" t="n">
        <v>0</v>
      </c>
      <c r="F1367" s="69">
        <f>SUMIFS(الاضافة!$G$7:$G$60000,الاضافة!$H$7:$H$60000,"*اضاف*",الاضافة!$E$7:$E$60000,'أرصدة المخزن'!C1367)</f>
        <v/>
      </c>
      <c r="G1367" s="69">
        <f>SUMIFS(الصرف!$H$7:$H$60000,الصرف!$F$7:$F$60000,'أرصدة المخزن'!C1367)</f>
        <v/>
      </c>
      <c r="H1367" s="70">
        <f>E1367+F1367-G1367</f>
        <v/>
      </c>
    </row>
    <row r="1368" hidden="1" ht="24.6" customHeight="1" s="138">
      <c r="A1368" s="65" t="n">
        <v>10020668</v>
      </c>
      <c r="B1368" s="66" t="inlineStr">
        <is>
          <t>أدوات سباكة</t>
        </is>
      </c>
      <c r="C1368" s="67" t="inlineStr"/>
      <c r="D1368" s="67" t="inlineStr"/>
      <c r="E1368" s="68" t="n">
        <v>0</v>
      </c>
      <c r="F1368" s="69">
        <f>SUMIFS(الاضافة!$G$7:$G$60000,الاضافة!$H$7:$H$60000,"*اضاف*",الاضافة!$E$7:$E$60000,'أرصدة المخزن'!C1368)</f>
        <v/>
      </c>
      <c r="G1368" s="69">
        <f>SUMIFS(الصرف!$H$7:$H$60000,الصرف!$F$7:$F$60000,'أرصدة المخزن'!C1368)</f>
        <v/>
      </c>
      <c r="H1368" s="70">
        <f>E1368+F1368-G1368</f>
        <v/>
      </c>
    </row>
    <row r="1369" hidden="1" ht="24.6" customHeight="1" s="138">
      <c r="A1369" s="65" t="n">
        <v>10020669</v>
      </c>
      <c r="B1369" s="66" t="inlineStr">
        <is>
          <t>أدوات سباكة</t>
        </is>
      </c>
      <c r="C1369" s="67" t="inlineStr"/>
      <c r="D1369" s="67" t="inlineStr"/>
      <c r="E1369" s="68" t="n">
        <v>0</v>
      </c>
      <c r="F1369" s="69">
        <f>SUMIFS(الاضافة!$G$7:$G$60000,الاضافة!$H$7:$H$60000,"*اضاف*",الاضافة!$E$7:$E$60000,'أرصدة المخزن'!C1369)</f>
        <v/>
      </c>
      <c r="G1369" s="69">
        <f>SUMIFS(الصرف!$H$7:$H$60000,الصرف!$F$7:$F$60000,'أرصدة المخزن'!C1369)</f>
        <v/>
      </c>
      <c r="H1369" s="70">
        <f>E1369+F1369-G1369</f>
        <v/>
      </c>
    </row>
    <row r="1370" hidden="1" ht="24.6" customHeight="1" s="138">
      <c r="A1370" s="65" t="n">
        <v>10020670</v>
      </c>
      <c r="B1370" s="66" t="inlineStr">
        <is>
          <t>أدوات سباكة</t>
        </is>
      </c>
      <c r="C1370" s="67" t="inlineStr"/>
      <c r="D1370" s="67" t="inlineStr"/>
      <c r="E1370" s="68" t="n">
        <v>0</v>
      </c>
      <c r="F1370" s="69">
        <f>SUMIFS(الاضافة!$G$7:$G$60000,الاضافة!$H$7:$H$60000,"*اضاف*",الاضافة!$E$7:$E$60000,'أرصدة المخزن'!C1370)</f>
        <v/>
      </c>
      <c r="G1370" s="69">
        <f>SUMIFS(الصرف!$H$7:$H$60000,الصرف!$F$7:$F$60000,'أرصدة المخزن'!C1370)</f>
        <v/>
      </c>
      <c r="H1370" s="70">
        <f>E1370+F1370-G1370</f>
        <v/>
      </c>
    </row>
    <row r="1371" hidden="1" ht="24.6" customHeight="1" s="138">
      <c r="A1371" s="65" t="n">
        <v>10020671</v>
      </c>
      <c r="B1371" s="66" t="inlineStr">
        <is>
          <t>أدوات سباكة</t>
        </is>
      </c>
      <c r="C1371" s="67" t="inlineStr"/>
      <c r="D1371" s="67" t="inlineStr"/>
      <c r="E1371" s="68" t="n">
        <v>0</v>
      </c>
      <c r="F1371" s="69">
        <f>SUMIFS(الاضافة!$G$7:$G$60000,الاضافة!$H$7:$H$60000,"*اضاف*",الاضافة!$E$7:$E$60000,'أرصدة المخزن'!C1371)</f>
        <v/>
      </c>
      <c r="G1371" s="69">
        <f>SUMIFS(الصرف!$H$7:$H$60000,الصرف!$F$7:$F$60000,'أرصدة المخزن'!C1371)</f>
        <v/>
      </c>
      <c r="H1371" s="70">
        <f>E1371+F1371-G1371</f>
        <v/>
      </c>
    </row>
    <row r="1372" hidden="1" ht="24.6" customHeight="1" s="138">
      <c r="A1372" s="65" t="n">
        <v>10020672</v>
      </c>
      <c r="B1372" s="66" t="inlineStr">
        <is>
          <t>أدوات سباكة</t>
        </is>
      </c>
      <c r="C1372" s="67" t="inlineStr"/>
      <c r="D1372" s="67" t="inlineStr"/>
      <c r="E1372" s="68" t="n">
        <v>0</v>
      </c>
      <c r="F1372" s="69">
        <f>SUMIFS(الاضافة!$G$7:$G$60000,الاضافة!$H$7:$H$60000,"*اضاف*",الاضافة!$E$7:$E$60000,'أرصدة المخزن'!C1372)</f>
        <v/>
      </c>
      <c r="G1372" s="69">
        <f>SUMIFS(الصرف!$H$7:$H$60000,الصرف!$F$7:$F$60000,'أرصدة المخزن'!C1372)</f>
        <v/>
      </c>
      <c r="H1372" s="70">
        <f>E1372+F1372-G1372</f>
        <v/>
      </c>
    </row>
    <row r="1373" hidden="1" ht="24.6" customHeight="1" s="138">
      <c r="A1373" s="65" t="n">
        <v>10020673</v>
      </c>
      <c r="B1373" s="66" t="inlineStr">
        <is>
          <t>أدوات سباكة</t>
        </is>
      </c>
      <c r="C1373" s="67" t="inlineStr"/>
      <c r="D1373" s="67" t="inlineStr"/>
      <c r="E1373" s="68" t="n">
        <v>0</v>
      </c>
      <c r="F1373" s="69">
        <f>SUMIFS(الاضافة!$G$7:$G$60000,الاضافة!$H$7:$H$60000,"*اضاف*",الاضافة!$E$7:$E$60000,'أرصدة المخزن'!C1373)</f>
        <v/>
      </c>
      <c r="G1373" s="69">
        <f>SUMIFS(الصرف!$H$7:$H$60000,الصرف!$F$7:$F$60000,'أرصدة المخزن'!C1373)</f>
        <v/>
      </c>
      <c r="H1373" s="70">
        <f>E1373+F1373-G1373</f>
        <v/>
      </c>
    </row>
    <row r="1374" hidden="1" ht="24.6" customHeight="1" s="138">
      <c r="A1374" s="65" t="n">
        <v>10020674</v>
      </c>
      <c r="B1374" s="66" t="inlineStr">
        <is>
          <t>أدوات سباكة</t>
        </is>
      </c>
      <c r="C1374" s="67" t="inlineStr"/>
      <c r="D1374" s="67" t="inlineStr"/>
      <c r="E1374" s="68" t="n">
        <v>0</v>
      </c>
      <c r="F1374" s="69">
        <f>SUMIFS(الاضافة!$G$7:$G$60000,الاضافة!$H$7:$H$60000,"*اضاف*",الاضافة!$E$7:$E$60000,'أرصدة المخزن'!C1374)</f>
        <v/>
      </c>
      <c r="G1374" s="69">
        <f>SUMIFS(الصرف!$H$7:$H$60000,الصرف!$F$7:$F$60000,'أرصدة المخزن'!C1374)</f>
        <v/>
      </c>
      <c r="H1374" s="70">
        <f>E1374+F1374-G1374</f>
        <v/>
      </c>
    </row>
    <row r="1375" hidden="1" ht="24.6" customHeight="1" s="138">
      <c r="A1375" s="65" t="n">
        <v>10020675</v>
      </c>
      <c r="B1375" s="66" t="inlineStr">
        <is>
          <t>أدوات سباكة</t>
        </is>
      </c>
      <c r="C1375" s="67" t="inlineStr"/>
      <c r="D1375" s="67" t="inlineStr"/>
      <c r="E1375" s="68" t="n">
        <v>0</v>
      </c>
      <c r="F1375" s="69">
        <f>SUMIFS(الاضافة!$G$7:$G$60000,الاضافة!$H$7:$H$60000,"*اضاف*",الاضافة!$E$7:$E$60000,'أرصدة المخزن'!C1375)</f>
        <v/>
      </c>
      <c r="G1375" s="69">
        <f>SUMIFS(الصرف!$H$7:$H$60000,الصرف!$F$7:$F$60000,'أرصدة المخزن'!C1375)</f>
        <v/>
      </c>
      <c r="H1375" s="70">
        <f>E1375+F1375-G1375</f>
        <v/>
      </c>
    </row>
    <row r="1376" hidden="1" ht="24.6" customHeight="1" s="138">
      <c r="A1376" s="65" t="n">
        <v>10020676</v>
      </c>
      <c r="B1376" s="66" t="inlineStr">
        <is>
          <t>أدوات سباكة</t>
        </is>
      </c>
      <c r="C1376" s="67" t="inlineStr"/>
      <c r="D1376" s="67" t="inlineStr"/>
      <c r="E1376" s="68" t="n">
        <v>0</v>
      </c>
      <c r="F1376" s="69">
        <f>SUMIFS(الاضافة!$G$7:$G$60000,الاضافة!$H$7:$H$60000,"*اضاف*",الاضافة!$E$7:$E$60000,'أرصدة المخزن'!C1376)</f>
        <v/>
      </c>
      <c r="G1376" s="69">
        <f>SUMIFS(الصرف!$H$7:$H$60000,الصرف!$F$7:$F$60000,'أرصدة المخزن'!C1376)</f>
        <v/>
      </c>
      <c r="H1376" s="70">
        <f>E1376+F1376-G1376</f>
        <v/>
      </c>
    </row>
    <row r="1377" hidden="1" ht="24.6" customHeight="1" s="138">
      <c r="A1377" s="65" t="n">
        <v>10020677</v>
      </c>
      <c r="B1377" s="66" t="inlineStr">
        <is>
          <t>أدوات سباكة</t>
        </is>
      </c>
      <c r="C1377" s="67" t="inlineStr"/>
      <c r="D1377" s="67" t="inlineStr"/>
      <c r="E1377" s="68" t="n">
        <v>0</v>
      </c>
      <c r="F1377" s="69">
        <f>SUMIFS(الاضافة!$G$7:$G$60000,الاضافة!$H$7:$H$60000,"*اضاف*",الاضافة!$E$7:$E$60000,'أرصدة المخزن'!C1377)</f>
        <v/>
      </c>
      <c r="G1377" s="69">
        <f>SUMIFS(الصرف!$H$7:$H$60000,الصرف!$F$7:$F$60000,'أرصدة المخزن'!C1377)</f>
        <v/>
      </c>
      <c r="H1377" s="70">
        <f>E1377+F1377-G1377</f>
        <v/>
      </c>
    </row>
    <row r="1378" hidden="1" ht="24.6" customHeight="1" s="138">
      <c r="A1378" s="65" t="n">
        <v>10020678</v>
      </c>
      <c r="B1378" s="66" t="inlineStr">
        <is>
          <t>أدوات سباكة</t>
        </is>
      </c>
      <c r="C1378" s="67" t="inlineStr"/>
      <c r="D1378" s="67" t="inlineStr"/>
      <c r="E1378" s="68" t="n">
        <v>0</v>
      </c>
      <c r="F1378" s="69">
        <f>SUMIFS(الاضافة!$G$7:$G$60000,الاضافة!$H$7:$H$60000,"*اضاف*",الاضافة!$E$7:$E$60000,'أرصدة المخزن'!C1378)</f>
        <v/>
      </c>
      <c r="G1378" s="69">
        <f>SUMIFS(الصرف!$H$7:$H$60000,الصرف!$F$7:$F$60000,'أرصدة المخزن'!C1378)</f>
        <v/>
      </c>
      <c r="H1378" s="70">
        <f>E1378+F1378-G1378</f>
        <v/>
      </c>
    </row>
    <row r="1379" hidden="1" ht="24.6" customHeight="1" s="138">
      <c r="A1379" s="65" t="n">
        <v>10020679</v>
      </c>
      <c r="B1379" s="66" t="inlineStr">
        <is>
          <t>أدوات سباكة</t>
        </is>
      </c>
      <c r="C1379" s="67" t="inlineStr"/>
      <c r="D1379" s="67" t="inlineStr"/>
      <c r="E1379" s="68" t="n">
        <v>0</v>
      </c>
      <c r="F1379" s="69">
        <f>SUMIFS(الاضافة!$G$7:$G$60000,الاضافة!$H$7:$H$60000,"*اضاف*",الاضافة!$E$7:$E$60000,'أرصدة المخزن'!C1379)</f>
        <v/>
      </c>
      <c r="G1379" s="69">
        <f>SUMIFS(الصرف!$H$7:$H$60000,الصرف!$F$7:$F$60000,'أرصدة المخزن'!C1379)</f>
        <v/>
      </c>
      <c r="H1379" s="70">
        <f>E1379+F1379-G1379</f>
        <v/>
      </c>
    </row>
    <row r="1380" hidden="1" ht="24.6" customHeight="1" s="138">
      <c r="A1380" s="65" t="n">
        <v>10020680</v>
      </c>
      <c r="B1380" s="66" t="inlineStr">
        <is>
          <t>أدوات سباكة</t>
        </is>
      </c>
      <c r="C1380" s="67" t="inlineStr"/>
      <c r="D1380" s="67" t="inlineStr"/>
      <c r="E1380" s="68" t="n">
        <v>0</v>
      </c>
      <c r="F1380" s="69">
        <f>SUMIFS(الاضافة!$G$7:$G$60000,الاضافة!$H$7:$H$60000,"*اضاف*",الاضافة!$E$7:$E$60000,'أرصدة المخزن'!C1380)</f>
        <v/>
      </c>
      <c r="G1380" s="69">
        <f>SUMIFS(الصرف!$H$7:$H$60000,الصرف!$F$7:$F$60000,'أرصدة المخزن'!C1380)</f>
        <v/>
      </c>
      <c r="H1380" s="70">
        <f>E1380+F1380-G1380</f>
        <v/>
      </c>
    </row>
    <row r="1381" hidden="1" ht="24.6" customHeight="1" s="138">
      <c r="A1381" s="65" t="n">
        <v>10020681</v>
      </c>
      <c r="B1381" s="66" t="inlineStr">
        <is>
          <t>أدوات سباكة</t>
        </is>
      </c>
      <c r="C1381" s="67" t="inlineStr"/>
      <c r="D1381" s="67" t="inlineStr"/>
      <c r="E1381" s="68" t="n">
        <v>0</v>
      </c>
      <c r="F1381" s="69">
        <f>SUMIFS(الاضافة!$G$7:$G$60000,الاضافة!$H$7:$H$60000,"*اضاف*",الاضافة!$E$7:$E$60000,'أرصدة المخزن'!C1381)</f>
        <v/>
      </c>
      <c r="G1381" s="69">
        <f>SUMIFS(الصرف!$H$7:$H$60000,الصرف!$F$7:$F$60000,'أرصدة المخزن'!C1381)</f>
        <v/>
      </c>
      <c r="H1381" s="70">
        <f>E1381+F1381-G1381</f>
        <v/>
      </c>
    </row>
    <row r="1382" hidden="1" ht="24.6" customHeight="1" s="138">
      <c r="A1382" s="65" t="n">
        <v>10020682</v>
      </c>
      <c r="B1382" s="66" t="inlineStr">
        <is>
          <t>أدوات سباكة</t>
        </is>
      </c>
      <c r="C1382" s="67" t="inlineStr"/>
      <c r="D1382" s="67" t="inlineStr"/>
      <c r="E1382" s="68" t="n">
        <v>0</v>
      </c>
      <c r="F1382" s="69">
        <f>SUMIFS(الاضافة!$G$7:$G$60000,الاضافة!$H$7:$H$60000,"*اضاف*",الاضافة!$E$7:$E$60000,'أرصدة المخزن'!C1382)</f>
        <v/>
      </c>
      <c r="G1382" s="69">
        <f>SUMIFS(الصرف!$H$7:$H$60000,الصرف!$F$7:$F$60000,'أرصدة المخزن'!C1382)</f>
        <v/>
      </c>
      <c r="H1382" s="70">
        <f>E1382+F1382-G1382</f>
        <v/>
      </c>
    </row>
    <row r="1383" hidden="1" ht="24.6" customHeight="1" s="138">
      <c r="A1383" s="65" t="n">
        <v>10020683</v>
      </c>
      <c r="B1383" s="66" t="inlineStr">
        <is>
          <t>أدوات سباكة</t>
        </is>
      </c>
      <c r="C1383" s="67" t="inlineStr"/>
      <c r="D1383" s="67" t="inlineStr"/>
      <c r="E1383" s="68" t="n">
        <v>0</v>
      </c>
      <c r="F1383" s="69">
        <f>SUMIFS(الاضافة!$G$7:$G$60000,الاضافة!$H$7:$H$60000,"*اضاف*",الاضافة!$E$7:$E$60000,'أرصدة المخزن'!C1383)</f>
        <v/>
      </c>
      <c r="G1383" s="69">
        <f>SUMIFS(الصرف!$H$7:$H$60000,الصرف!$F$7:$F$60000,'أرصدة المخزن'!C1383)</f>
        <v/>
      </c>
      <c r="H1383" s="70">
        <f>E1383+F1383-G1383</f>
        <v/>
      </c>
    </row>
    <row r="1384" hidden="1" ht="24.6" customHeight="1" s="138">
      <c r="A1384" s="65" t="n">
        <v>10020684</v>
      </c>
      <c r="B1384" s="66" t="inlineStr">
        <is>
          <t>أدوات سباكة</t>
        </is>
      </c>
      <c r="C1384" s="67" t="inlineStr"/>
      <c r="D1384" s="67" t="inlineStr"/>
      <c r="E1384" s="68" t="n">
        <v>0</v>
      </c>
      <c r="F1384" s="69">
        <f>SUMIFS(الاضافة!$G$7:$G$60000,الاضافة!$H$7:$H$60000,"*اضاف*",الاضافة!$E$7:$E$60000,'أرصدة المخزن'!C1384)</f>
        <v/>
      </c>
      <c r="G1384" s="69">
        <f>SUMIFS(الصرف!$H$7:$H$60000,الصرف!$F$7:$F$60000,'أرصدة المخزن'!C1384)</f>
        <v/>
      </c>
      <c r="H1384" s="70">
        <f>E1384+F1384-G1384</f>
        <v/>
      </c>
    </row>
    <row r="1385" hidden="1" ht="24.6" customHeight="1" s="138">
      <c r="A1385" s="65" t="n">
        <v>10020685</v>
      </c>
      <c r="B1385" s="66" t="inlineStr">
        <is>
          <t>أدوات سباكة</t>
        </is>
      </c>
      <c r="C1385" s="67" t="inlineStr"/>
      <c r="D1385" s="67" t="inlineStr"/>
      <c r="E1385" s="68" t="n">
        <v>0</v>
      </c>
      <c r="F1385" s="69">
        <f>SUMIFS(الاضافة!$G$7:$G$60000,الاضافة!$H$7:$H$60000,"*اضاف*",الاضافة!$E$7:$E$60000,'أرصدة المخزن'!C1385)</f>
        <v/>
      </c>
      <c r="G1385" s="69">
        <f>SUMIFS(الصرف!$H$7:$H$60000,الصرف!$F$7:$F$60000,'أرصدة المخزن'!C1385)</f>
        <v/>
      </c>
      <c r="H1385" s="70">
        <f>E1385+F1385-G1385</f>
        <v/>
      </c>
    </row>
    <row r="1386" hidden="1" ht="24.6" customHeight="1" s="138">
      <c r="A1386" s="65" t="n">
        <v>10020686</v>
      </c>
      <c r="B1386" s="66" t="inlineStr">
        <is>
          <t>أدوات سباكة</t>
        </is>
      </c>
      <c r="C1386" s="67" t="inlineStr"/>
      <c r="D1386" s="67" t="inlineStr"/>
      <c r="E1386" s="68" t="n">
        <v>0</v>
      </c>
      <c r="F1386" s="69">
        <f>SUMIFS(الاضافة!$G$7:$G$60000,الاضافة!$H$7:$H$60000,"*اضاف*",الاضافة!$E$7:$E$60000,'أرصدة المخزن'!C1386)</f>
        <v/>
      </c>
      <c r="G1386" s="69">
        <f>SUMIFS(الصرف!$H$7:$H$60000,الصرف!$F$7:$F$60000,'أرصدة المخزن'!C1386)</f>
        <v/>
      </c>
      <c r="H1386" s="70">
        <f>E1386+F1386-G1386</f>
        <v/>
      </c>
    </row>
    <row r="1387" hidden="1" ht="24.6" customHeight="1" s="138">
      <c r="A1387" s="65" t="n">
        <v>10020687</v>
      </c>
      <c r="B1387" s="66" t="inlineStr">
        <is>
          <t>أدوات سباكة</t>
        </is>
      </c>
      <c r="C1387" s="67" t="inlineStr"/>
      <c r="D1387" s="67" t="inlineStr"/>
      <c r="E1387" s="68" t="n">
        <v>0</v>
      </c>
      <c r="F1387" s="69">
        <f>SUMIFS(الاضافة!$G$7:$G$60000,الاضافة!$H$7:$H$60000,"*اضاف*",الاضافة!$E$7:$E$60000,'أرصدة المخزن'!C1387)</f>
        <v/>
      </c>
      <c r="G1387" s="69">
        <f>SUMIFS(الصرف!$H$7:$H$60000,الصرف!$F$7:$F$60000,'أرصدة المخزن'!C1387)</f>
        <v/>
      </c>
      <c r="H1387" s="70">
        <f>E1387+F1387-G1387</f>
        <v/>
      </c>
    </row>
    <row r="1388" hidden="1" ht="24.6" customHeight="1" s="138">
      <c r="A1388" s="65" t="n">
        <v>10020688</v>
      </c>
      <c r="B1388" s="66" t="inlineStr">
        <is>
          <t>أدوات سباكة</t>
        </is>
      </c>
      <c r="C1388" s="67" t="inlineStr"/>
      <c r="D1388" s="67" t="inlineStr"/>
      <c r="E1388" s="68" t="n">
        <v>0</v>
      </c>
      <c r="F1388" s="69">
        <f>SUMIFS(الاضافة!$G$7:$G$60000,الاضافة!$H$7:$H$60000,"*اضاف*",الاضافة!$E$7:$E$60000,'أرصدة المخزن'!C1388)</f>
        <v/>
      </c>
      <c r="G1388" s="69">
        <f>SUMIFS(الصرف!$H$7:$H$60000,الصرف!$F$7:$F$60000,'أرصدة المخزن'!C1388)</f>
        <v/>
      </c>
      <c r="H1388" s="70">
        <f>E1388+F1388-G1388</f>
        <v/>
      </c>
    </row>
    <row r="1389" hidden="1" ht="24.6" customHeight="1" s="138">
      <c r="A1389" s="65" t="n">
        <v>10020689</v>
      </c>
      <c r="B1389" s="66" t="inlineStr">
        <is>
          <t>أدوات سباكة</t>
        </is>
      </c>
      <c r="C1389" s="67" t="inlineStr"/>
      <c r="D1389" s="67" t="inlineStr"/>
      <c r="E1389" s="68" t="n">
        <v>0</v>
      </c>
      <c r="F1389" s="69">
        <f>SUMIFS(الاضافة!$G$7:$G$60000,الاضافة!$H$7:$H$60000,"*اضاف*",الاضافة!$E$7:$E$60000,'أرصدة المخزن'!C1389)</f>
        <v/>
      </c>
      <c r="G1389" s="69">
        <f>SUMIFS(الصرف!$H$7:$H$60000,الصرف!$F$7:$F$60000,'أرصدة المخزن'!C1389)</f>
        <v/>
      </c>
      <c r="H1389" s="70">
        <f>E1389+F1389-G1389</f>
        <v/>
      </c>
    </row>
    <row r="1390" hidden="1" ht="24.6" customHeight="1" s="138">
      <c r="A1390" s="65" t="n">
        <v>10020690</v>
      </c>
      <c r="B1390" s="66" t="inlineStr">
        <is>
          <t>أدوات سباكة</t>
        </is>
      </c>
      <c r="C1390" s="67" t="inlineStr"/>
      <c r="D1390" s="67" t="inlineStr"/>
      <c r="E1390" s="68" t="n">
        <v>0</v>
      </c>
      <c r="F1390" s="69">
        <f>SUMIFS(الاضافة!$G$7:$G$60000,الاضافة!$H$7:$H$60000,"*اضاف*",الاضافة!$E$7:$E$60000,'أرصدة المخزن'!C1390)</f>
        <v/>
      </c>
      <c r="G1390" s="69">
        <f>SUMIFS(الصرف!$H$7:$H$60000,الصرف!$F$7:$F$60000,'أرصدة المخزن'!C1390)</f>
        <v/>
      </c>
      <c r="H1390" s="70">
        <f>E1390+F1390-G1390</f>
        <v/>
      </c>
    </row>
    <row r="1391" hidden="1" ht="24.6" customHeight="1" s="138">
      <c r="A1391" s="65" t="n">
        <v>10020691</v>
      </c>
      <c r="B1391" s="66" t="inlineStr">
        <is>
          <t>أدوات سباكة</t>
        </is>
      </c>
      <c r="C1391" s="67" t="inlineStr"/>
      <c r="D1391" s="67" t="inlineStr"/>
      <c r="E1391" s="68" t="n">
        <v>0</v>
      </c>
      <c r="F1391" s="69">
        <f>SUMIFS(الاضافة!$G$7:$G$60000,الاضافة!$H$7:$H$60000,"*اضاف*",الاضافة!$E$7:$E$60000,'أرصدة المخزن'!C1391)</f>
        <v/>
      </c>
      <c r="G1391" s="69">
        <f>SUMIFS(الصرف!$H$7:$H$60000,الصرف!$F$7:$F$60000,'أرصدة المخزن'!C1391)</f>
        <v/>
      </c>
      <c r="H1391" s="70">
        <f>E1391+F1391-G1391</f>
        <v/>
      </c>
    </row>
    <row r="1392" hidden="1" ht="24.6" customHeight="1" s="138">
      <c r="A1392" s="65" t="n">
        <v>10020692</v>
      </c>
      <c r="B1392" s="66" t="inlineStr">
        <is>
          <t>أدوات سباكة</t>
        </is>
      </c>
      <c r="C1392" s="67" t="inlineStr"/>
      <c r="D1392" s="67" t="inlineStr"/>
      <c r="E1392" s="68" t="n">
        <v>0</v>
      </c>
      <c r="F1392" s="69">
        <f>SUMIFS(الاضافة!$G$7:$G$60000,الاضافة!$H$7:$H$60000,"*اضاف*",الاضافة!$E$7:$E$60000,'أرصدة المخزن'!C1392)</f>
        <v/>
      </c>
      <c r="G1392" s="69">
        <f>SUMIFS(الصرف!$H$7:$H$60000,الصرف!$F$7:$F$60000,'أرصدة المخزن'!C1392)</f>
        <v/>
      </c>
      <c r="H1392" s="70">
        <f>E1392+F1392-G1392</f>
        <v/>
      </c>
    </row>
    <row r="1393" hidden="1" ht="24.6" customHeight="1" s="138">
      <c r="A1393" s="65" t="n">
        <v>10020693</v>
      </c>
      <c r="B1393" s="66" t="inlineStr">
        <is>
          <t>أدوات سباكة</t>
        </is>
      </c>
      <c r="C1393" s="67" t="inlineStr"/>
      <c r="D1393" s="67" t="inlineStr"/>
      <c r="E1393" s="68" t="n">
        <v>0</v>
      </c>
      <c r="F1393" s="69">
        <f>SUMIFS(الاضافة!$G$7:$G$60000,الاضافة!$H$7:$H$60000,"*اضاف*",الاضافة!$E$7:$E$60000,'أرصدة المخزن'!C1393)</f>
        <v/>
      </c>
      <c r="G1393" s="69">
        <f>SUMIFS(الصرف!$H$7:$H$60000,الصرف!$F$7:$F$60000,'أرصدة المخزن'!C1393)</f>
        <v/>
      </c>
      <c r="H1393" s="70">
        <f>E1393+F1393-G1393</f>
        <v/>
      </c>
    </row>
    <row r="1394" hidden="1" ht="24.6" customHeight="1" s="138">
      <c r="A1394" s="65" t="n">
        <v>10020694</v>
      </c>
      <c r="B1394" s="66" t="inlineStr">
        <is>
          <t>أدوات سباكة</t>
        </is>
      </c>
      <c r="C1394" s="67" t="inlineStr"/>
      <c r="D1394" s="67" t="inlineStr"/>
      <c r="E1394" s="68" t="n">
        <v>0</v>
      </c>
      <c r="F1394" s="69">
        <f>SUMIFS(الاضافة!$G$7:$G$60000,الاضافة!$H$7:$H$60000,"*اضاف*",الاضافة!$E$7:$E$60000,'أرصدة المخزن'!C1394)</f>
        <v/>
      </c>
      <c r="G1394" s="69">
        <f>SUMIFS(الصرف!$H$7:$H$60000,الصرف!$F$7:$F$60000,'أرصدة المخزن'!C1394)</f>
        <v/>
      </c>
      <c r="H1394" s="70">
        <f>E1394+F1394-G1394</f>
        <v/>
      </c>
    </row>
    <row r="1395" hidden="1" ht="24.6" customHeight="1" s="138">
      <c r="A1395" s="65" t="n">
        <v>10020695</v>
      </c>
      <c r="B1395" s="66" t="inlineStr">
        <is>
          <t>أدوات سباكة</t>
        </is>
      </c>
      <c r="C1395" s="67" t="inlineStr"/>
      <c r="D1395" s="67" t="inlineStr"/>
      <c r="E1395" s="68" t="n">
        <v>0</v>
      </c>
      <c r="F1395" s="69">
        <f>SUMIFS(الاضافة!$G$7:$G$60000,الاضافة!$H$7:$H$60000,"*اضاف*",الاضافة!$E$7:$E$60000,'أرصدة المخزن'!C1395)</f>
        <v/>
      </c>
      <c r="G1395" s="69">
        <f>SUMIFS(الصرف!$H$7:$H$60000,الصرف!$F$7:$F$60000,'أرصدة المخزن'!C1395)</f>
        <v/>
      </c>
      <c r="H1395" s="70">
        <f>E1395+F1395-G1395</f>
        <v/>
      </c>
    </row>
    <row r="1396" hidden="1" ht="24.6" customHeight="1" s="138">
      <c r="A1396" s="65" t="n">
        <v>10020696</v>
      </c>
      <c r="B1396" s="66" t="inlineStr">
        <is>
          <t>أدوات سباكة</t>
        </is>
      </c>
      <c r="C1396" s="67" t="inlineStr"/>
      <c r="D1396" s="67" t="inlineStr"/>
      <c r="E1396" s="68" t="n">
        <v>0</v>
      </c>
      <c r="F1396" s="69">
        <f>SUMIFS(الاضافة!$G$7:$G$60000,الاضافة!$H$7:$H$60000,"*اضاف*",الاضافة!$E$7:$E$60000,'أرصدة المخزن'!C1396)</f>
        <v/>
      </c>
      <c r="G1396" s="69">
        <f>SUMIFS(الصرف!$H$7:$H$60000,الصرف!$F$7:$F$60000,'أرصدة المخزن'!C1396)</f>
        <v/>
      </c>
      <c r="H1396" s="70">
        <f>E1396+F1396-G1396</f>
        <v/>
      </c>
    </row>
    <row r="1397" hidden="1" ht="24.6" customHeight="1" s="138">
      <c r="A1397" s="65" t="n">
        <v>10020697</v>
      </c>
      <c r="B1397" s="66" t="inlineStr">
        <is>
          <t>أدوات سباكة</t>
        </is>
      </c>
      <c r="C1397" s="67" t="inlineStr"/>
      <c r="D1397" s="67" t="inlineStr"/>
      <c r="E1397" s="68" t="n">
        <v>0</v>
      </c>
      <c r="F1397" s="69">
        <f>SUMIFS(الاضافة!$G$7:$G$60000,الاضافة!$H$7:$H$60000,"*اضاف*",الاضافة!$E$7:$E$60000,'أرصدة المخزن'!C1397)</f>
        <v/>
      </c>
      <c r="G1397" s="69">
        <f>SUMIFS(الصرف!$H$7:$H$60000,الصرف!$F$7:$F$60000,'أرصدة المخزن'!C1397)</f>
        <v/>
      </c>
      <c r="H1397" s="70">
        <f>E1397+F1397-G1397</f>
        <v/>
      </c>
    </row>
    <row r="1398" hidden="1" ht="24.6" customHeight="1" s="138">
      <c r="A1398" s="65" t="n">
        <v>10020698</v>
      </c>
      <c r="B1398" s="66" t="inlineStr">
        <is>
          <t>أدوات سباكة</t>
        </is>
      </c>
      <c r="C1398" s="67" t="inlineStr"/>
      <c r="D1398" s="67" t="inlineStr"/>
      <c r="E1398" s="68" t="n">
        <v>0</v>
      </c>
      <c r="F1398" s="69">
        <f>SUMIFS(الاضافة!$G$7:$G$60000,الاضافة!$H$7:$H$60000,"*اضاف*",الاضافة!$E$7:$E$60000,'أرصدة المخزن'!C1398)</f>
        <v/>
      </c>
      <c r="G1398" s="69">
        <f>SUMIFS(الصرف!$H$7:$H$60000,الصرف!$F$7:$F$60000,'أرصدة المخزن'!C1398)</f>
        <v/>
      </c>
      <c r="H1398" s="70">
        <f>E1398+F1398-G1398</f>
        <v/>
      </c>
    </row>
    <row r="1399" hidden="1" ht="24.6" customHeight="1" s="138">
      <c r="A1399" s="65" t="n">
        <v>10020699</v>
      </c>
      <c r="B1399" s="66" t="inlineStr">
        <is>
          <t>أدوات سباكة</t>
        </is>
      </c>
      <c r="C1399" s="67" t="inlineStr"/>
      <c r="D1399" s="67" t="inlineStr"/>
      <c r="E1399" s="68" t="n">
        <v>0</v>
      </c>
      <c r="F1399" s="69">
        <f>SUMIFS(الاضافة!$G$7:$G$60000,الاضافة!$H$7:$H$60000,"*اضاف*",الاضافة!$E$7:$E$60000,'أرصدة المخزن'!C1399)</f>
        <v/>
      </c>
      <c r="G1399" s="69">
        <f>SUMIFS(الصرف!$H$7:$H$60000,الصرف!$F$7:$F$60000,'أرصدة المخزن'!C1399)</f>
        <v/>
      </c>
      <c r="H1399" s="70">
        <f>E1399+F1399-G1399</f>
        <v/>
      </c>
    </row>
    <row r="1400" hidden="1" ht="24.6" customHeight="1" s="138">
      <c r="A1400" s="65" t="n">
        <v>10020700</v>
      </c>
      <c r="B1400" s="66" t="inlineStr">
        <is>
          <t>أدوات سباكة</t>
        </is>
      </c>
      <c r="C1400" s="67" t="inlineStr"/>
      <c r="D1400" s="67" t="inlineStr"/>
      <c r="E1400" s="68" t="n">
        <v>0</v>
      </c>
      <c r="F1400" s="69">
        <f>SUMIFS(الاضافة!$G$7:$G$60000,الاضافة!$H$7:$H$60000,"*اضاف*",الاضافة!$E$7:$E$60000,'أرصدة المخزن'!C1400)</f>
        <v/>
      </c>
      <c r="G1400" s="69">
        <f>SUMIFS(الصرف!$H$7:$H$60000,الصرف!$F$7:$F$60000,'أرصدة المخزن'!C1400)</f>
        <v/>
      </c>
      <c r="H1400" s="70">
        <f>E1400+F1400-G1400</f>
        <v/>
      </c>
    </row>
    <row r="1401" hidden="1" ht="24.6" customHeight="1" s="138">
      <c r="A1401" s="65" t="n">
        <v>10020701</v>
      </c>
      <c r="B1401" s="66" t="inlineStr">
        <is>
          <t>أدوات سباكة</t>
        </is>
      </c>
      <c r="C1401" s="67" t="inlineStr"/>
      <c r="D1401" s="67" t="inlineStr"/>
      <c r="E1401" s="68" t="n">
        <v>0</v>
      </c>
      <c r="F1401" s="69">
        <f>SUMIFS(الاضافة!$G$7:$G$60000,الاضافة!$H$7:$H$60000,"*اضاف*",الاضافة!$E$7:$E$60000,'أرصدة المخزن'!C1401)</f>
        <v/>
      </c>
      <c r="G1401" s="69">
        <f>SUMIFS(الصرف!$H$7:$H$60000,الصرف!$F$7:$F$60000,'أرصدة المخزن'!C1401)</f>
        <v/>
      </c>
      <c r="H1401" s="70">
        <f>E1401+F1401-G1401</f>
        <v/>
      </c>
    </row>
    <row r="1402" hidden="1" ht="24.6" customHeight="1" s="138">
      <c r="A1402" s="65" t="n">
        <v>10020702</v>
      </c>
      <c r="B1402" s="66" t="inlineStr">
        <is>
          <t>أدوات سباكة</t>
        </is>
      </c>
      <c r="C1402" s="67" t="inlineStr"/>
      <c r="D1402" s="67" t="inlineStr"/>
      <c r="E1402" s="68" t="n">
        <v>0</v>
      </c>
      <c r="F1402" s="69">
        <f>SUMIFS(الاضافة!$G$7:$G$60000,الاضافة!$H$7:$H$60000,"*اضاف*",الاضافة!$E$7:$E$60000,'أرصدة المخزن'!C1402)</f>
        <v/>
      </c>
      <c r="G1402" s="69">
        <f>SUMIFS(الصرف!$H$7:$H$60000,الصرف!$F$7:$F$60000,'أرصدة المخزن'!C1402)</f>
        <v/>
      </c>
      <c r="H1402" s="70">
        <f>E1402+F1402-G1402</f>
        <v/>
      </c>
    </row>
    <row r="1403" hidden="1" ht="24.6" customHeight="1" s="138">
      <c r="A1403" s="65" t="n">
        <v>10020703</v>
      </c>
      <c r="B1403" s="66" t="inlineStr">
        <is>
          <t>أدوات سباكة</t>
        </is>
      </c>
      <c r="C1403" s="67" t="inlineStr"/>
      <c r="D1403" s="67" t="inlineStr"/>
      <c r="E1403" s="68" t="n">
        <v>0</v>
      </c>
      <c r="F1403" s="69">
        <f>SUMIFS(الاضافة!$G$7:$G$60000,الاضافة!$H$7:$H$60000,"*اضاف*",الاضافة!$E$7:$E$60000,'أرصدة المخزن'!C1403)</f>
        <v/>
      </c>
      <c r="G1403" s="69">
        <f>SUMIFS(الصرف!$H$7:$H$60000,الصرف!$F$7:$F$60000,'أرصدة المخزن'!C1403)</f>
        <v/>
      </c>
      <c r="H1403" s="70">
        <f>E1403+F1403-G1403</f>
        <v/>
      </c>
    </row>
    <row r="1404" hidden="1" ht="24.6" customHeight="1" s="138">
      <c r="A1404" s="65" t="n">
        <v>10020704</v>
      </c>
      <c r="B1404" s="66" t="inlineStr">
        <is>
          <t>أدوات سباكة</t>
        </is>
      </c>
      <c r="C1404" s="67" t="inlineStr"/>
      <c r="D1404" s="67" t="inlineStr"/>
      <c r="E1404" s="68" t="n">
        <v>0</v>
      </c>
      <c r="F1404" s="69">
        <f>SUMIFS(الاضافة!$G$7:$G$60000,الاضافة!$H$7:$H$60000,"*اضاف*",الاضافة!$E$7:$E$60000,'أرصدة المخزن'!C1404)</f>
        <v/>
      </c>
      <c r="G1404" s="69">
        <f>SUMIFS(الصرف!$H$7:$H$60000,الصرف!$F$7:$F$60000,'أرصدة المخزن'!C1404)</f>
        <v/>
      </c>
      <c r="H1404" s="70">
        <f>E1404+F1404-G1404</f>
        <v/>
      </c>
    </row>
    <row r="1405" hidden="1" ht="24.6" customHeight="1" s="138">
      <c r="A1405" s="65" t="n">
        <v>10020705</v>
      </c>
      <c r="B1405" s="66" t="inlineStr">
        <is>
          <t>أدوات سباكة</t>
        </is>
      </c>
      <c r="C1405" s="67" t="inlineStr"/>
      <c r="D1405" s="67" t="inlineStr"/>
      <c r="E1405" s="68" t="n">
        <v>0</v>
      </c>
      <c r="F1405" s="69">
        <f>SUMIFS(الاضافة!$G$7:$G$60000,الاضافة!$H$7:$H$60000,"*اضاف*",الاضافة!$E$7:$E$60000,'أرصدة المخزن'!C1405)</f>
        <v/>
      </c>
      <c r="G1405" s="69">
        <f>SUMIFS(الصرف!$H$7:$H$60000,الصرف!$F$7:$F$60000,'أرصدة المخزن'!C1405)</f>
        <v/>
      </c>
      <c r="H1405" s="70">
        <f>E1405+F1405-G1405</f>
        <v/>
      </c>
    </row>
    <row r="1406" hidden="1" ht="24.6" customHeight="1" s="138">
      <c r="A1406" s="65" t="n">
        <v>10020706</v>
      </c>
      <c r="B1406" s="66" t="inlineStr">
        <is>
          <t>أدوات سباكة</t>
        </is>
      </c>
      <c r="C1406" s="67" t="inlineStr"/>
      <c r="D1406" s="67" t="inlineStr"/>
      <c r="E1406" s="68" t="n">
        <v>0</v>
      </c>
      <c r="F1406" s="69">
        <f>SUMIFS(الاضافة!$G$7:$G$60000,الاضافة!$H$7:$H$60000,"*اضاف*",الاضافة!$E$7:$E$60000,'أرصدة المخزن'!C1406)</f>
        <v/>
      </c>
      <c r="G1406" s="69">
        <f>SUMIFS(الصرف!$H$7:$H$60000,الصرف!$F$7:$F$60000,'أرصدة المخزن'!C1406)</f>
        <v/>
      </c>
      <c r="H1406" s="70">
        <f>E1406+F1406-G1406</f>
        <v/>
      </c>
    </row>
    <row r="1407" hidden="1" ht="24.6" customHeight="1" s="138">
      <c r="A1407" s="65" t="n">
        <v>10020707</v>
      </c>
      <c r="B1407" s="66" t="inlineStr">
        <is>
          <t>أدوات سباكة</t>
        </is>
      </c>
      <c r="C1407" s="67" t="inlineStr"/>
      <c r="D1407" s="67" t="inlineStr"/>
      <c r="E1407" s="68" t="n">
        <v>0</v>
      </c>
      <c r="F1407" s="69">
        <f>SUMIFS(الاضافة!$G$7:$G$60000,الاضافة!$H$7:$H$60000,"*اضاف*",الاضافة!$E$7:$E$60000,'أرصدة المخزن'!C1407)</f>
        <v/>
      </c>
      <c r="G1407" s="69">
        <f>SUMIFS(الصرف!$H$7:$H$60000,الصرف!$F$7:$F$60000,'أرصدة المخزن'!C1407)</f>
        <v/>
      </c>
      <c r="H1407" s="70">
        <f>E1407+F1407-G1407</f>
        <v/>
      </c>
    </row>
    <row r="1408" hidden="1" ht="24.6" customHeight="1" s="138">
      <c r="A1408" s="65" t="n">
        <v>10020708</v>
      </c>
      <c r="B1408" s="66" t="inlineStr">
        <is>
          <t>أدوات سباكة</t>
        </is>
      </c>
      <c r="C1408" s="67" t="inlineStr"/>
      <c r="D1408" s="67" t="inlineStr"/>
      <c r="E1408" s="68" t="n">
        <v>0</v>
      </c>
      <c r="F1408" s="69">
        <f>SUMIFS(الاضافة!$G$7:$G$60000,الاضافة!$H$7:$H$60000,"*اضاف*",الاضافة!$E$7:$E$60000,'أرصدة المخزن'!C1408)</f>
        <v/>
      </c>
      <c r="G1408" s="69">
        <f>SUMIFS(الصرف!$H$7:$H$60000,الصرف!$F$7:$F$60000,'أرصدة المخزن'!C1408)</f>
        <v/>
      </c>
      <c r="H1408" s="70">
        <f>E1408+F1408-G1408</f>
        <v/>
      </c>
    </row>
    <row r="1409" hidden="1" ht="24.6" customHeight="1" s="138">
      <c r="A1409" s="65" t="n">
        <v>10020709</v>
      </c>
      <c r="B1409" s="66" t="inlineStr">
        <is>
          <t>أدوات سباكة</t>
        </is>
      </c>
      <c r="C1409" s="67" t="inlineStr"/>
      <c r="D1409" s="67" t="inlineStr"/>
      <c r="E1409" s="68" t="n">
        <v>0</v>
      </c>
      <c r="F1409" s="69">
        <f>SUMIFS(الاضافة!$G$7:$G$60000,الاضافة!$H$7:$H$60000,"*اضاف*",الاضافة!$E$7:$E$60000,'أرصدة المخزن'!C1409)</f>
        <v/>
      </c>
      <c r="G1409" s="69">
        <f>SUMIFS(الصرف!$H$7:$H$60000,الصرف!$F$7:$F$60000,'أرصدة المخزن'!C1409)</f>
        <v/>
      </c>
      <c r="H1409" s="70">
        <f>E1409+F1409-G1409</f>
        <v/>
      </c>
    </row>
    <row r="1410" hidden="1" ht="24.6" customHeight="1" s="138">
      <c r="A1410" s="65" t="n">
        <v>10020710</v>
      </c>
      <c r="B1410" s="66" t="inlineStr">
        <is>
          <t>أدوات سباكة</t>
        </is>
      </c>
      <c r="C1410" s="67" t="inlineStr"/>
      <c r="D1410" s="67" t="inlineStr"/>
      <c r="E1410" s="68" t="n">
        <v>0</v>
      </c>
      <c r="F1410" s="69">
        <f>SUMIFS(الاضافة!$G$7:$G$60000,الاضافة!$H$7:$H$60000,"*اضاف*",الاضافة!$E$7:$E$60000,'أرصدة المخزن'!C1410)</f>
        <v/>
      </c>
      <c r="G1410" s="69">
        <f>SUMIFS(الصرف!$H$7:$H$60000,الصرف!$F$7:$F$60000,'أرصدة المخزن'!C1410)</f>
        <v/>
      </c>
      <c r="H1410" s="70">
        <f>E1410+F1410-G1410</f>
        <v/>
      </c>
    </row>
    <row r="1411" hidden="1" ht="24.6" customHeight="1" s="138">
      <c r="A1411" s="65" t="n">
        <v>10020711</v>
      </c>
      <c r="B1411" s="66" t="inlineStr">
        <is>
          <t>أدوات سباكة</t>
        </is>
      </c>
      <c r="C1411" s="67" t="inlineStr"/>
      <c r="D1411" s="67" t="inlineStr"/>
      <c r="E1411" s="68" t="n">
        <v>0</v>
      </c>
      <c r="F1411" s="69">
        <f>SUMIFS(الاضافة!$G$7:$G$60000,الاضافة!$H$7:$H$60000,"*اضاف*",الاضافة!$E$7:$E$60000,'أرصدة المخزن'!C1411)</f>
        <v/>
      </c>
      <c r="G1411" s="69">
        <f>SUMIFS(الصرف!$H$7:$H$60000,الصرف!$F$7:$F$60000,'أرصدة المخزن'!C1411)</f>
        <v/>
      </c>
      <c r="H1411" s="70">
        <f>E1411+F1411-G1411</f>
        <v/>
      </c>
    </row>
    <row r="1412" hidden="1" ht="24.6" customHeight="1" s="138">
      <c r="A1412" s="65" t="n">
        <v>10020712</v>
      </c>
      <c r="B1412" s="66" t="inlineStr">
        <is>
          <t>أدوات سباكة</t>
        </is>
      </c>
      <c r="C1412" s="67" t="inlineStr"/>
      <c r="D1412" s="67" t="inlineStr"/>
      <c r="E1412" s="68" t="n">
        <v>0</v>
      </c>
      <c r="F1412" s="69">
        <f>SUMIFS(الاضافة!$G$7:$G$60000,الاضافة!$H$7:$H$60000,"*اضاف*",الاضافة!$E$7:$E$60000,'أرصدة المخزن'!C1412)</f>
        <v/>
      </c>
      <c r="G1412" s="69">
        <f>SUMIFS(الصرف!$H$7:$H$60000,الصرف!$F$7:$F$60000,'أرصدة المخزن'!C1412)</f>
        <v/>
      </c>
      <c r="H1412" s="70">
        <f>E1412+F1412-G1412</f>
        <v/>
      </c>
    </row>
    <row r="1413" hidden="1" ht="24.6" customHeight="1" s="138">
      <c r="A1413" s="65" t="n">
        <v>10020713</v>
      </c>
      <c r="B1413" s="66" t="inlineStr">
        <is>
          <t>أدوات سباكة</t>
        </is>
      </c>
      <c r="C1413" s="67" t="inlineStr"/>
      <c r="D1413" s="67" t="inlineStr"/>
      <c r="E1413" s="68" t="n">
        <v>0</v>
      </c>
      <c r="F1413" s="69">
        <f>SUMIFS(الاضافة!$G$7:$G$60000,الاضافة!$H$7:$H$60000,"*اضاف*",الاضافة!$E$7:$E$60000,'أرصدة المخزن'!C1413)</f>
        <v/>
      </c>
      <c r="G1413" s="69">
        <f>SUMIFS(الصرف!$H$7:$H$60000,الصرف!$F$7:$F$60000,'أرصدة المخزن'!C1413)</f>
        <v/>
      </c>
      <c r="H1413" s="70">
        <f>E1413+F1413-G1413</f>
        <v/>
      </c>
    </row>
    <row r="1414" hidden="1" ht="24.6" customHeight="1" s="138">
      <c r="A1414" s="65" t="n">
        <v>10020714</v>
      </c>
      <c r="B1414" s="66" t="inlineStr">
        <is>
          <t>أدوات سباكة</t>
        </is>
      </c>
      <c r="C1414" s="67" t="inlineStr"/>
      <c r="D1414" s="67" t="inlineStr"/>
      <c r="E1414" s="68" t="n">
        <v>0</v>
      </c>
      <c r="F1414" s="69">
        <f>SUMIFS(الاضافة!$G$7:$G$60000,الاضافة!$H$7:$H$60000,"*اضاف*",الاضافة!$E$7:$E$60000,'أرصدة المخزن'!C1414)</f>
        <v/>
      </c>
      <c r="G1414" s="69">
        <f>SUMIFS(الصرف!$H$7:$H$60000,الصرف!$F$7:$F$60000,'أرصدة المخزن'!C1414)</f>
        <v/>
      </c>
      <c r="H1414" s="70">
        <f>E1414+F1414-G1414</f>
        <v/>
      </c>
    </row>
    <row r="1415" hidden="1" ht="24.6" customHeight="1" s="138">
      <c r="A1415" s="65" t="n">
        <v>10020715</v>
      </c>
      <c r="B1415" s="66" t="inlineStr">
        <is>
          <t>أدوات سباكة</t>
        </is>
      </c>
      <c r="C1415" s="67" t="inlineStr"/>
      <c r="D1415" s="67" t="inlineStr"/>
      <c r="E1415" s="68" t="n">
        <v>0</v>
      </c>
      <c r="F1415" s="69">
        <f>SUMIFS(الاضافة!$G$7:$G$60000,الاضافة!$H$7:$H$60000,"*اضاف*",الاضافة!$E$7:$E$60000,'أرصدة المخزن'!C1415)</f>
        <v/>
      </c>
      <c r="G1415" s="69">
        <f>SUMIFS(الصرف!$H$7:$H$60000,الصرف!$F$7:$F$60000,'أرصدة المخزن'!C1415)</f>
        <v/>
      </c>
      <c r="H1415" s="70">
        <f>E1415+F1415-G1415</f>
        <v/>
      </c>
    </row>
    <row r="1416" hidden="1" ht="24.6" customHeight="1" s="138">
      <c r="A1416" s="65" t="n">
        <v>10020716</v>
      </c>
      <c r="B1416" s="66" t="inlineStr">
        <is>
          <t>أدوات سباكة</t>
        </is>
      </c>
      <c r="C1416" s="67" t="inlineStr"/>
      <c r="D1416" s="67" t="inlineStr"/>
      <c r="E1416" s="68" t="n">
        <v>0</v>
      </c>
      <c r="F1416" s="69">
        <f>SUMIFS(الاضافة!$G$7:$G$60000,الاضافة!$H$7:$H$60000,"*اضاف*",الاضافة!$E$7:$E$60000,'أرصدة المخزن'!C1416)</f>
        <v/>
      </c>
      <c r="G1416" s="69">
        <f>SUMIFS(الصرف!$H$7:$H$60000,الصرف!$F$7:$F$60000,'أرصدة المخزن'!C1416)</f>
        <v/>
      </c>
      <c r="H1416" s="70">
        <f>E1416+F1416-G1416</f>
        <v/>
      </c>
    </row>
    <row r="1417" hidden="1" ht="24.6" customHeight="1" s="138">
      <c r="A1417" s="65" t="n">
        <v>10020717</v>
      </c>
      <c r="B1417" s="66" t="inlineStr">
        <is>
          <t>أدوات سباكة</t>
        </is>
      </c>
      <c r="C1417" s="67" t="inlineStr"/>
      <c r="D1417" s="67" t="inlineStr"/>
      <c r="E1417" s="68" t="n">
        <v>0</v>
      </c>
      <c r="F1417" s="69">
        <f>SUMIFS(الاضافة!$G$7:$G$60000,الاضافة!$H$7:$H$60000,"*اضاف*",الاضافة!$E$7:$E$60000,'أرصدة المخزن'!C1417)</f>
        <v/>
      </c>
      <c r="G1417" s="69">
        <f>SUMIFS(الصرف!$H$7:$H$60000,الصرف!$F$7:$F$60000,'أرصدة المخزن'!C1417)</f>
        <v/>
      </c>
      <c r="H1417" s="70">
        <f>E1417+F1417-G1417</f>
        <v/>
      </c>
    </row>
    <row r="1418" hidden="1" ht="24.6" customHeight="1" s="138">
      <c r="A1418" s="65" t="n">
        <v>10020718</v>
      </c>
      <c r="B1418" s="66" t="inlineStr">
        <is>
          <t>أدوات سباكة</t>
        </is>
      </c>
      <c r="C1418" s="67" t="inlineStr"/>
      <c r="D1418" s="67" t="inlineStr"/>
      <c r="E1418" s="68" t="n">
        <v>0</v>
      </c>
      <c r="F1418" s="69">
        <f>SUMIFS(الاضافة!$G$7:$G$60000,الاضافة!$H$7:$H$60000,"*اضاف*",الاضافة!$E$7:$E$60000,'أرصدة المخزن'!C1418)</f>
        <v/>
      </c>
      <c r="G1418" s="69">
        <f>SUMIFS(الصرف!$H$7:$H$60000,الصرف!$F$7:$F$60000,'أرصدة المخزن'!C1418)</f>
        <v/>
      </c>
      <c r="H1418" s="70">
        <f>E1418+F1418-G1418</f>
        <v/>
      </c>
    </row>
    <row r="1419" hidden="1" ht="24.6" customHeight="1" s="138">
      <c r="A1419" s="65" t="n">
        <v>10020719</v>
      </c>
      <c r="B1419" s="66" t="inlineStr">
        <is>
          <t>أدوات سباكة</t>
        </is>
      </c>
      <c r="C1419" s="67" t="inlineStr"/>
      <c r="D1419" s="67" t="inlineStr"/>
      <c r="E1419" s="68" t="n">
        <v>0</v>
      </c>
      <c r="F1419" s="69">
        <f>SUMIFS(الاضافة!$G$7:$G$60000,الاضافة!$H$7:$H$60000,"*اضاف*",الاضافة!$E$7:$E$60000,'أرصدة المخزن'!C1419)</f>
        <v/>
      </c>
      <c r="G1419" s="69">
        <f>SUMIFS(الصرف!$H$7:$H$60000,الصرف!$F$7:$F$60000,'أرصدة المخزن'!C1419)</f>
        <v/>
      </c>
      <c r="H1419" s="70">
        <f>E1419+F1419-G1419</f>
        <v/>
      </c>
    </row>
    <row r="1420" hidden="1" ht="24.6" customHeight="1" s="138">
      <c r="A1420" s="65" t="n">
        <v>10020720</v>
      </c>
      <c r="B1420" s="66" t="inlineStr">
        <is>
          <t>أدوات سباكة</t>
        </is>
      </c>
      <c r="C1420" s="67" t="inlineStr"/>
      <c r="D1420" s="67" t="inlineStr"/>
      <c r="E1420" s="68" t="n">
        <v>0</v>
      </c>
      <c r="F1420" s="69">
        <f>SUMIFS(الاضافة!$G$7:$G$60000,الاضافة!$H$7:$H$60000,"*اضاف*",الاضافة!$E$7:$E$60000,'أرصدة المخزن'!C1420)</f>
        <v/>
      </c>
      <c r="G1420" s="69">
        <f>SUMIFS(الصرف!$H$7:$H$60000,الصرف!$F$7:$F$60000,'أرصدة المخزن'!C1420)</f>
        <v/>
      </c>
      <c r="H1420" s="70">
        <f>E1420+F1420-G1420</f>
        <v/>
      </c>
    </row>
    <row r="1421" hidden="1" ht="24.6" customHeight="1" s="138">
      <c r="A1421" s="65" t="n">
        <v>10020721</v>
      </c>
      <c r="B1421" s="66" t="inlineStr">
        <is>
          <t>أدوات سباكة</t>
        </is>
      </c>
      <c r="C1421" s="67" t="inlineStr"/>
      <c r="D1421" s="67" t="inlineStr"/>
      <c r="E1421" s="68" t="n">
        <v>0</v>
      </c>
      <c r="F1421" s="69">
        <f>SUMIFS(الاضافة!$G$7:$G$60000,الاضافة!$H$7:$H$60000,"*اضاف*",الاضافة!$E$7:$E$60000,'أرصدة المخزن'!C1421)</f>
        <v/>
      </c>
      <c r="G1421" s="69">
        <f>SUMIFS(الصرف!$H$7:$H$60000,الصرف!$F$7:$F$60000,'أرصدة المخزن'!C1421)</f>
        <v/>
      </c>
      <c r="H1421" s="70">
        <f>E1421+F1421-G1421</f>
        <v/>
      </c>
    </row>
    <row r="1422" hidden="1" ht="24.6" customHeight="1" s="138">
      <c r="A1422" s="65" t="n">
        <v>10020722</v>
      </c>
      <c r="B1422" s="66" t="inlineStr">
        <is>
          <t>أدوات سباكة</t>
        </is>
      </c>
      <c r="C1422" s="67" t="inlineStr"/>
      <c r="D1422" s="67" t="inlineStr"/>
      <c r="E1422" s="68" t="n">
        <v>0</v>
      </c>
      <c r="F1422" s="69">
        <f>SUMIFS(الاضافة!$G$7:$G$60000,الاضافة!$H$7:$H$60000,"*اضاف*",الاضافة!$E$7:$E$60000,'أرصدة المخزن'!C1422)</f>
        <v/>
      </c>
      <c r="G1422" s="69">
        <f>SUMIFS(الصرف!$H$7:$H$60000,الصرف!$F$7:$F$60000,'أرصدة المخزن'!C1422)</f>
        <v/>
      </c>
      <c r="H1422" s="70">
        <f>E1422+F1422-G1422</f>
        <v/>
      </c>
    </row>
    <row r="1423" hidden="1" ht="24.6" customHeight="1" s="138">
      <c r="A1423" s="65" t="n">
        <v>10020723</v>
      </c>
      <c r="B1423" s="66" t="inlineStr">
        <is>
          <t>أدوات سباكة</t>
        </is>
      </c>
      <c r="C1423" s="67" t="inlineStr"/>
      <c r="D1423" s="67" t="inlineStr"/>
      <c r="E1423" s="68" t="n">
        <v>0</v>
      </c>
      <c r="F1423" s="69">
        <f>SUMIFS(الاضافة!$G$7:$G$60000,الاضافة!$H$7:$H$60000,"*اضاف*",الاضافة!$E$7:$E$60000,'أرصدة المخزن'!C1423)</f>
        <v/>
      </c>
      <c r="G1423" s="69">
        <f>SUMIFS(الصرف!$H$7:$H$60000,الصرف!$F$7:$F$60000,'أرصدة المخزن'!C1423)</f>
        <v/>
      </c>
      <c r="H1423" s="70">
        <f>E1423+F1423-G1423</f>
        <v/>
      </c>
    </row>
    <row r="1424" hidden="1" ht="24.6" customHeight="1" s="138">
      <c r="A1424" s="65" t="n">
        <v>10020724</v>
      </c>
      <c r="B1424" s="66" t="inlineStr">
        <is>
          <t>أدوات سباكة</t>
        </is>
      </c>
      <c r="C1424" s="67" t="inlineStr"/>
      <c r="D1424" s="67" t="inlineStr"/>
      <c r="E1424" s="68" t="n">
        <v>0</v>
      </c>
      <c r="F1424" s="69">
        <f>SUMIFS(الاضافة!$G$7:$G$60000,الاضافة!$H$7:$H$60000,"*اضاف*",الاضافة!$E$7:$E$60000,'أرصدة المخزن'!C1424)</f>
        <v/>
      </c>
      <c r="G1424" s="69">
        <f>SUMIFS(الصرف!$H$7:$H$60000,الصرف!$F$7:$F$60000,'أرصدة المخزن'!C1424)</f>
        <v/>
      </c>
      <c r="H1424" s="70">
        <f>E1424+F1424-G1424</f>
        <v/>
      </c>
    </row>
    <row r="1425" hidden="1" ht="24.6" customHeight="1" s="138">
      <c r="A1425" s="65" t="n">
        <v>10020725</v>
      </c>
      <c r="B1425" s="66" t="inlineStr">
        <is>
          <t>أدوات سباكة</t>
        </is>
      </c>
      <c r="C1425" s="67" t="inlineStr"/>
      <c r="D1425" s="67" t="inlineStr"/>
      <c r="E1425" s="68" t="n">
        <v>0</v>
      </c>
      <c r="F1425" s="69">
        <f>SUMIFS(الاضافة!$G$7:$G$60000,الاضافة!$H$7:$H$60000,"*اضاف*",الاضافة!$E$7:$E$60000,'أرصدة المخزن'!C1425)</f>
        <v/>
      </c>
      <c r="G1425" s="69">
        <f>SUMIFS(الصرف!$H$7:$H$60000,الصرف!$F$7:$F$60000,'أرصدة المخزن'!C1425)</f>
        <v/>
      </c>
      <c r="H1425" s="70">
        <f>E1425+F1425-G1425</f>
        <v/>
      </c>
    </row>
    <row r="1426" hidden="1" ht="24.6" customHeight="1" s="138">
      <c r="A1426" s="65" t="n">
        <v>10020726</v>
      </c>
      <c r="B1426" s="66" t="inlineStr">
        <is>
          <t>أدوات سباكة</t>
        </is>
      </c>
      <c r="C1426" s="67" t="inlineStr"/>
      <c r="D1426" s="67" t="inlineStr"/>
      <c r="E1426" s="68" t="n">
        <v>0</v>
      </c>
      <c r="F1426" s="69">
        <f>SUMIFS(الاضافة!$G$7:$G$60000,الاضافة!$H$7:$H$60000,"*اضاف*",الاضافة!$E$7:$E$60000,'أرصدة المخزن'!C1426)</f>
        <v/>
      </c>
      <c r="G1426" s="69">
        <f>SUMIFS(الصرف!$H$7:$H$60000,الصرف!$F$7:$F$60000,'أرصدة المخزن'!C1426)</f>
        <v/>
      </c>
      <c r="H1426" s="70">
        <f>E1426+F1426-G1426</f>
        <v/>
      </c>
    </row>
    <row r="1427" hidden="1" ht="24.6" customHeight="1" s="138">
      <c r="A1427" s="65" t="n">
        <v>10020727</v>
      </c>
      <c r="B1427" s="66" t="inlineStr">
        <is>
          <t>أدوات سباكة</t>
        </is>
      </c>
      <c r="C1427" s="67" t="inlineStr"/>
      <c r="D1427" s="67" t="inlineStr"/>
      <c r="E1427" s="68" t="n">
        <v>0</v>
      </c>
      <c r="F1427" s="69">
        <f>SUMIFS(الاضافة!$G$7:$G$60000,الاضافة!$H$7:$H$60000,"*اضاف*",الاضافة!$E$7:$E$60000,'أرصدة المخزن'!C1427)</f>
        <v/>
      </c>
      <c r="G1427" s="69">
        <f>SUMIFS(الصرف!$H$7:$H$60000,الصرف!$F$7:$F$60000,'أرصدة المخزن'!C1427)</f>
        <v/>
      </c>
      <c r="H1427" s="70">
        <f>E1427+F1427-G1427</f>
        <v/>
      </c>
    </row>
    <row r="1428" hidden="1" ht="24.6" customHeight="1" s="138">
      <c r="A1428" s="65" t="n">
        <v>10020728</v>
      </c>
      <c r="B1428" s="66" t="inlineStr">
        <is>
          <t>أدوات سباكة</t>
        </is>
      </c>
      <c r="C1428" s="67" t="inlineStr"/>
      <c r="D1428" s="67" t="inlineStr"/>
      <c r="E1428" s="68" t="n">
        <v>0</v>
      </c>
      <c r="F1428" s="69">
        <f>SUMIFS(الاضافة!$G$7:$G$60000,الاضافة!$H$7:$H$60000,"*اضاف*",الاضافة!$E$7:$E$60000,'أرصدة المخزن'!C1428)</f>
        <v/>
      </c>
      <c r="G1428" s="69">
        <f>SUMIFS(الصرف!$H$7:$H$60000,الصرف!$F$7:$F$60000,'أرصدة المخزن'!C1428)</f>
        <v/>
      </c>
      <c r="H1428" s="70">
        <f>E1428+F1428-G1428</f>
        <v/>
      </c>
    </row>
    <row r="1429" hidden="1" ht="24.6" customHeight="1" s="138">
      <c r="A1429" s="65" t="n">
        <v>10020729</v>
      </c>
      <c r="B1429" s="66" t="inlineStr">
        <is>
          <t>أدوات سباكة</t>
        </is>
      </c>
      <c r="C1429" s="67" t="inlineStr"/>
      <c r="D1429" s="67" t="inlineStr"/>
      <c r="E1429" s="68" t="n">
        <v>0</v>
      </c>
      <c r="F1429" s="69">
        <f>SUMIFS(الاضافة!$G$7:$G$60000,الاضافة!$H$7:$H$60000,"*اضاف*",الاضافة!$E$7:$E$60000,'أرصدة المخزن'!C1429)</f>
        <v/>
      </c>
      <c r="G1429" s="69">
        <f>SUMIFS(الصرف!$H$7:$H$60000,الصرف!$F$7:$F$60000,'أرصدة المخزن'!C1429)</f>
        <v/>
      </c>
      <c r="H1429" s="70">
        <f>E1429+F1429-G1429</f>
        <v/>
      </c>
    </row>
    <row r="1430" hidden="1" ht="24.6" customHeight="1" s="138">
      <c r="A1430" s="65" t="n">
        <v>10020730</v>
      </c>
      <c r="B1430" s="66" t="inlineStr">
        <is>
          <t>أدوات سباكة</t>
        </is>
      </c>
      <c r="C1430" s="67" t="inlineStr"/>
      <c r="D1430" s="67" t="inlineStr"/>
      <c r="E1430" s="68" t="n">
        <v>0</v>
      </c>
      <c r="F1430" s="69">
        <f>SUMIFS(الاضافة!$G$7:$G$60000,الاضافة!$H$7:$H$60000,"*اضاف*",الاضافة!$E$7:$E$60000,'أرصدة المخزن'!C1430)</f>
        <v/>
      </c>
      <c r="G1430" s="69">
        <f>SUMIFS(الصرف!$H$7:$H$60000,الصرف!$F$7:$F$60000,'أرصدة المخزن'!C1430)</f>
        <v/>
      </c>
      <c r="H1430" s="70">
        <f>E1430+F1430-G1430</f>
        <v/>
      </c>
    </row>
    <row r="1431" hidden="1" ht="24.6" customHeight="1" s="138">
      <c r="A1431" s="65" t="n">
        <v>10020731</v>
      </c>
      <c r="B1431" s="66" t="inlineStr">
        <is>
          <t>أدوات سباكة</t>
        </is>
      </c>
      <c r="C1431" s="67" t="inlineStr"/>
      <c r="D1431" s="67" t="inlineStr"/>
      <c r="E1431" s="68" t="n">
        <v>0</v>
      </c>
      <c r="F1431" s="69">
        <f>SUMIFS(الاضافة!$G$7:$G$60000,الاضافة!$H$7:$H$60000,"*اضاف*",الاضافة!$E$7:$E$60000,'أرصدة المخزن'!C1431)</f>
        <v/>
      </c>
      <c r="G1431" s="69">
        <f>SUMIFS(الصرف!$H$7:$H$60000,الصرف!$F$7:$F$60000,'أرصدة المخزن'!C1431)</f>
        <v/>
      </c>
      <c r="H1431" s="70">
        <f>E1431+F1431-G1431</f>
        <v/>
      </c>
    </row>
    <row r="1432" hidden="1" ht="24.6" customHeight="1" s="138">
      <c r="A1432" s="65" t="n">
        <v>10020732</v>
      </c>
      <c r="B1432" s="66" t="inlineStr">
        <is>
          <t>أدوات سباكة</t>
        </is>
      </c>
      <c r="C1432" s="67" t="inlineStr"/>
      <c r="D1432" s="67" t="inlineStr"/>
      <c r="E1432" s="68" t="n">
        <v>0</v>
      </c>
      <c r="F1432" s="69">
        <f>SUMIFS(الاضافة!$G$7:$G$60000,الاضافة!$H$7:$H$60000,"*اضاف*",الاضافة!$E$7:$E$60000,'أرصدة المخزن'!C1432)</f>
        <v/>
      </c>
      <c r="G1432" s="69">
        <f>SUMIFS(الصرف!$H$7:$H$60000,الصرف!$F$7:$F$60000,'أرصدة المخزن'!C1432)</f>
        <v/>
      </c>
      <c r="H1432" s="70">
        <f>E1432+F1432-G1432</f>
        <v/>
      </c>
    </row>
    <row r="1433" hidden="1" ht="24.6" customHeight="1" s="138">
      <c r="A1433" s="65" t="n">
        <v>10020733</v>
      </c>
      <c r="B1433" s="66" t="inlineStr">
        <is>
          <t>أدوات سباكة</t>
        </is>
      </c>
      <c r="C1433" s="67" t="inlineStr"/>
      <c r="D1433" s="67" t="inlineStr"/>
      <c r="E1433" s="68" t="n">
        <v>0</v>
      </c>
      <c r="F1433" s="69">
        <f>SUMIFS(الاضافة!$G$7:$G$60000,الاضافة!$H$7:$H$60000,"*اضاف*",الاضافة!$E$7:$E$60000,'أرصدة المخزن'!C1433)</f>
        <v/>
      </c>
      <c r="G1433" s="69">
        <f>SUMIFS(الصرف!$H$7:$H$60000,الصرف!$F$7:$F$60000,'أرصدة المخزن'!C1433)</f>
        <v/>
      </c>
      <c r="H1433" s="70">
        <f>E1433+F1433-G1433</f>
        <v/>
      </c>
    </row>
    <row r="1434" hidden="1" ht="24.6" customHeight="1" s="138">
      <c r="A1434" s="65" t="n">
        <v>10020734</v>
      </c>
      <c r="B1434" s="66" t="inlineStr">
        <is>
          <t>أدوات سباكة</t>
        </is>
      </c>
      <c r="C1434" s="67" t="inlineStr"/>
      <c r="D1434" s="67" t="inlineStr"/>
      <c r="E1434" s="68" t="n">
        <v>0</v>
      </c>
      <c r="F1434" s="69">
        <f>SUMIFS(الاضافة!$G$7:$G$60000,الاضافة!$H$7:$H$60000,"*اضاف*",الاضافة!$E$7:$E$60000,'أرصدة المخزن'!C1434)</f>
        <v/>
      </c>
      <c r="G1434" s="69">
        <f>SUMIFS(الصرف!$H$7:$H$60000,الصرف!$F$7:$F$60000,'أرصدة المخزن'!C1434)</f>
        <v/>
      </c>
      <c r="H1434" s="70">
        <f>E1434+F1434-G1434</f>
        <v/>
      </c>
    </row>
    <row r="1435" hidden="1" ht="24.6" customHeight="1" s="138">
      <c r="A1435" s="65" t="n">
        <v>10020735</v>
      </c>
      <c r="B1435" s="66" t="inlineStr">
        <is>
          <t>أدوات سباكة</t>
        </is>
      </c>
      <c r="C1435" s="67" t="inlineStr"/>
      <c r="D1435" s="67" t="inlineStr"/>
      <c r="E1435" s="68" t="n">
        <v>0</v>
      </c>
      <c r="F1435" s="69">
        <f>SUMIFS(الاضافة!$G$7:$G$60000,الاضافة!$H$7:$H$60000,"*اضاف*",الاضافة!$E$7:$E$60000,'أرصدة المخزن'!C1435)</f>
        <v/>
      </c>
      <c r="G1435" s="69">
        <f>SUMIFS(الصرف!$H$7:$H$60000,الصرف!$F$7:$F$60000,'أرصدة المخزن'!C1435)</f>
        <v/>
      </c>
      <c r="H1435" s="70">
        <f>E1435+F1435-G1435</f>
        <v/>
      </c>
    </row>
    <row r="1436" hidden="1" ht="24.6" customHeight="1" s="138">
      <c r="A1436" s="65" t="n">
        <v>10020736</v>
      </c>
      <c r="B1436" s="66" t="inlineStr">
        <is>
          <t>أدوات سباكة</t>
        </is>
      </c>
      <c r="C1436" s="67" t="inlineStr"/>
      <c r="D1436" s="67" t="inlineStr"/>
      <c r="E1436" s="68" t="n">
        <v>0</v>
      </c>
      <c r="F1436" s="69">
        <f>SUMIFS(الاضافة!$G$7:$G$60000,الاضافة!$H$7:$H$60000,"*اضاف*",الاضافة!$E$7:$E$60000,'أرصدة المخزن'!C1436)</f>
        <v/>
      </c>
      <c r="G1436" s="69">
        <f>SUMIFS(الصرف!$H$7:$H$60000,الصرف!$F$7:$F$60000,'أرصدة المخزن'!C1436)</f>
        <v/>
      </c>
      <c r="H1436" s="70">
        <f>E1436+F1436-G1436</f>
        <v/>
      </c>
    </row>
    <row r="1437" hidden="1" ht="24.6" customHeight="1" s="138">
      <c r="A1437" s="65" t="n">
        <v>10020737</v>
      </c>
      <c r="B1437" s="66" t="inlineStr">
        <is>
          <t>أدوات سباكة</t>
        </is>
      </c>
      <c r="C1437" s="67" t="inlineStr"/>
      <c r="D1437" s="67" t="inlineStr"/>
      <c r="E1437" s="68" t="n">
        <v>0</v>
      </c>
      <c r="F1437" s="69">
        <f>SUMIFS(الاضافة!$G$7:$G$60000,الاضافة!$H$7:$H$60000,"*اضاف*",الاضافة!$E$7:$E$60000,'أرصدة المخزن'!C1437)</f>
        <v/>
      </c>
      <c r="G1437" s="69">
        <f>SUMIFS(الصرف!$H$7:$H$60000,الصرف!$F$7:$F$60000,'أرصدة المخزن'!C1437)</f>
        <v/>
      </c>
      <c r="H1437" s="70">
        <f>E1437+F1437-G1437</f>
        <v/>
      </c>
    </row>
    <row r="1438" hidden="1" ht="24.6" customHeight="1" s="138">
      <c r="A1438" s="65" t="n">
        <v>10020738</v>
      </c>
      <c r="B1438" s="66" t="inlineStr">
        <is>
          <t>أدوات سباكة</t>
        </is>
      </c>
      <c r="C1438" s="67" t="inlineStr"/>
      <c r="D1438" s="67" t="inlineStr"/>
      <c r="E1438" s="68" t="n">
        <v>0</v>
      </c>
      <c r="F1438" s="69">
        <f>SUMIFS(الاضافة!$G$7:$G$60000,الاضافة!$H$7:$H$60000,"*اضاف*",الاضافة!$E$7:$E$60000,'أرصدة المخزن'!C1438)</f>
        <v/>
      </c>
      <c r="G1438" s="69">
        <f>SUMIFS(الصرف!$H$7:$H$60000,الصرف!$F$7:$F$60000,'أرصدة المخزن'!C1438)</f>
        <v/>
      </c>
      <c r="H1438" s="70">
        <f>E1438+F1438-G1438</f>
        <v/>
      </c>
    </row>
    <row r="1439" hidden="1" ht="24.6" customHeight="1" s="138">
      <c r="A1439" s="65" t="n">
        <v>10020739</v>
      </c>
      <c r="B1439" s="66" t="inlineStr">
        <is>
          <t>أدوات سباكة</t>
        </is>
      </c>
      <c r="C1439" s="67" t="inlineStr"/>
      <c r="D1439" s="67" t="inlineStr"/>
      <c r="E1439" s="68" t="n">
        <v>0</v>
      </c>
      <c r="F1439" s="69">
        <f>SUMIFS(الاضافة!$G$7:$G$60000,الاضافة!$H$7:$H$60000,"*اضاف*",الاضافة!$E$7:$E$60000,'أرصدة المخزن'!C1439)</f>
        <v/>
      </c>
      <c r="G1439" s="69">
        <f>SUMIFS(الصرف!$H$7:$H$60000,الصرف!$F$7:$F$60000,'أرصدة المخزن'!C1439)</f>
        <v/>
      </c>
      <c r="H1439" s="70">
        <f>E1439+F1439-G1439</f>
        <v/>
      </c>
    </row>
    <row r="1440" hidden="1" ht="24.6" customHeight="1" s="138">
      <c r="A1440" s="65" t="n">
        <v>10020740</v>
      </c>
      <c r="B1440" s="66" t="inlineStr">
        <is>
          <t>أدوات سباكة</t>
        </is>
      </c>
      <c r="C1440" s="67" t="inlineStr"/>
      <c r="D1440" s="67" t="inlineStr"/>
      <c r="E1440" s="68" t="n">
        <v>0</v>
      </c>
      <c r="F1440" s="69">
        <f>SUMIFS(الاضافة!$G$7:$G$60000,الاضافة!$H$7:$H$60000,"*اضاف*",الاضافة!$E$7:$E$60000,'أرصدة المخزن'!C1440)</f>
        <v/>
      </c>
      <c r="G1440" s="69">
        <f>SUMIFS(الصرف!$H$7:$H$60000,الصرف!$F$7:$F$60000,'أرصدة المخزن'!C1440)</f>
        <v/>
      </c>
      <c r="H1440" s="70">
        <f>E1440+F1440-G1440</f>
        <v/>
      </c>
    </row>
    <row r="1441" hidden="1" ht="24.6" customHeight="1" s="138">
      <c r="A1441" s="65" t="n">
        <v>10020741</v>
      </c>
      <c r="B1441" s="66" t="inlineStr">
        <is>
          <t>أدوات سباكة</t>
        </is>
      </c>
      <c r="C1441" s="67" t="inlineStr"/>
      <c r="D1441" s="67" t="inlineStr"/>
      <c r="E1441" s="68" t="n">
        <v>0</v>
      </c>
      <c r="F1441" s="69">
        <f>SUMIFS(الاضافة!$G$7:$G$60000,الاضافة!$H$7:$H$60000,"*اضاف*",الاضافة!$E$7:$E$60000,'أرصدة المخزن'!C1441)</f>
        <v/>
      </c>
      <c r="G1441" s="69">
        <f>SUMIFS(الصرف!$H$7:$H$60000,الصرف!$F$7:$F$60000,'أرصدة المخزن'!C1441)</f>
        <v/>
      </c>
      <c r="H1441" s="70">
        <f>E1441+F1441-G1441</f>
        <v/>
      </c>
    </row>
    <row r="1442" hidden="1" ht="24.6" customHeight="1" s="138">
      <c r="A1442" s="65" t="n">
        <v>10020742</v>
      </c>
      <c r="B1442" s="66" t="inlineStr">
        <is>
          <t>أدوات سباكة</t>
        </is>
      </c>
      <c r="C1442" s="67" t="inlineStr"/>
      <c r="D1442" s="67" t="inlineStr"/>
      <c r="E1442" s="68" t="n">
        <v>0</v>
      </c>
      <c r="F1442" s="69">
        <f>SUMIFS(الاضافة!$G$7:$G$60000,الاضافة!$H$7:$H$60000,"*اضاف*",الاضافة!$E$7:$E$60000,'أرصدة المخزن'!C1442)</f>
        <v/>
      </c>
      <c r="G1442" s="69">
        <f>SUMIFS(الصرف!$H$7:$H$60000,الصرف!$F$7:$F$60000,'أرصدة المخزن'!C1442)</f>
        <v/>
      </c>
      <c r="H1442" s="70">
        <f>E1442+F1442-G1442</f>
        <v/>
      </c>
    </row>
    <row r="1443" hidden="1" ht="24.6" customHeight="1" s="138">
      <c r="A1443" s="65" t="n">
        <v>10020743</v>
      </c>
      <c r="B1443" s="66" t="inlineStr">
        <is>
          <t>أدوات سباكة</t>
        </is>
      </c>
      <c r="C1443" s="67" t="inlineStr"/>
      <c r="D1443" s="67" t="inlineStr"/>
      <c r="E1443" s="68" t="n">
        <v>0</v>
      </c>
      <c r="F1443" s="69">
        <f>SUMIFS(الاضافة!$G$7:$G$60000,الاضافة!$H$7:$H$60000,"*اضاف*",الاضافة!$E$7:$E$60000,'أرصدة المخزن'!C1443)</f>
        <v/>
      </c>
      <c r="G1443" s="69">
        <f>SUMIFS(الصرف!$H$7:$H$60000,الصرف!$F$7:$F$60000,'أرصدة المخزن'!C1443)</f>
        <v/>
      </c>
      <c r="H1443" s="70">
        <f>E1443+F1443-G1443</f>
        <v/>
      </c>
    </row>
    <row r="1444" hidden="1" ht="24.6" customHeight="1" s="138">
      <c r="A1444" s="65" t="n">
        <v>10020744</v>
      </c>
      <c r="B1444" s="66" t="inlineStr">
        <is>
          <t>أدوات سباكة</t>
        </is>
      </c>
      <c r="C1444" s="67" t="inlineStr"/>
      <c r="D1444" s="67" t="inlineStr"/>
      <c r="E1444" s="68" t="n">
        <v>0</v>
      </c>
      <c r="F1444" s="69">
        <f>SUMIFS(الاضافة!$G$7:$G$60000,الاضافة!$H$7:$H$60000,"*اضاف*",الاضافة!$E$7:$E$60000,'أرصدة المخزن'!C1444)</f>
        <v/>
      </c>
      <c r="G1444" s="69">
        <f>SUMIFS(الصرف!$H$7:$H$60000,الصرف!$F$7:$F$60000,'أرصدة المخزن'!C1444)</f>
        <v/>
      </c>
      <c r="H1444" s="70">
        <f>E1444+F1444-G1444</f>
        <v/>
      </c>
    </row>
    <row r="1445" hidden="1" ht="24.6" customHeight="1" s="138">
      <c r="A1445" s="65" t="n">
        <v>10020745</v>
      </c>
      <c r="B1445" s="66" t="inlineStr">
        <is>
          <t>أدوات سباكة</t>
        </is>
      </c>
      <c r="C1445" s="67" t="inlineStr"/>
      <c r="D1445" s="67" t="inlineStr"/>
      <c r="E1445" s="68" t="n">
        <v>0</v>
      </c>
      <c r="F1445" s="69">
        <f>SUMIFS(الاضافة!$G$7:$G$60000,الاضافة!$H$7:$H$60000,"*اضاف*",الاضافة!$E$7:$E$60000,'أرصدة المخزن'!C1445)</f>
        <v/>
      </c>
      <c r="G1445" s="69">
        <f>SUMIFS(الصرف!$H$7:$H$60000,الصرف!$F$7:$F$60000,'أرصدة المخزن'!C1445)</f>
        <v/>
      </c>
      <c r="H1445" s="70">
        <f>E1445+F1445-G1445</f>
        <v/>
      </c>
    </row>
    <row r="1446" hidden="1" ht="24.6" customHeight="1" s="138">
      <c r="A1446" s="65" t="n">
        <v>10020746</v>
      </c>
      <c r="B1446" s="66" t="inlineStr">
        <is>
          <t>أدوات سباكة</t>
        </is>
      </c>
      <c r="C1446" s="67" t="inlineStr"/>
      <c r="D1446" s="67" t="inlineStr"/>
      <c r="E1446" s="68" t="n">
        <v>0</v>
      </c>
      <c r="F1446" s="69">
        <f>SUMIFS(الاضافة!$G$7:$G$60000,الاضافة!$H$7:$H$60000,"*اضاف*",الاضافة!$E$7:$E$60000,'أرصدة المخزن'!C1446)</f>
        <v/>
      </c>
      <c r="G1446" s="69">
        <f>SUMIFS(الصرف!$H$7:$H$60000,الصرف!$F$7:$F$60000,'أرصدة المخزن'!C1446)</f>
        <v/>
      </c>
      <c r="H1446" s="70">
        <f>E1446+F1446-G1446</f>
        <v/>
      </c>
    </row>
    <row r="1447" hidden="1" ht="24.6" customHeight="1" s="138">
      <c r="A1447" s="65" t="n">
        <v>10020747</v>
      </c>
      <c r="B1447" s="66" t="inlineStr">
        <is>
          <t>أدوات سباكة</t>
        </is>
      </c>
      <c r="C1447" s="67" t="inlineStr"/>
      <c r="D1447" s="67" t="inlineStr"/>
      <c r="E1447" s="68" t="n">
        <v>0</v>
      </c>
      <c r="F1447" s="69">
        <f>SUMIFS(الاضافة!$G$7:$G$60000,الاضافة!$H$7:$H$60000,"*اضاف*",الاضافة!$E$7:$E$60000,'أرصدة المخزن'!C1447)</f>
        <v/>
      </c>
      <c r="G1447" s="69">
        <f>SUMIFS(الصرف!$H$7:$H$60000,الصرف!$F$7:$F$60000,'أرصدة المخزن'!C1447)</f>
        <v/>
      </c>
      <c r="H1447" s="70">
        <f>E1447+F1447-G1447</f>
        <v/>
      </c>
    </row>
    <row r="1448" hidden="1" ht="24.6" customHeight="1" s="138">
      <c r="A1448" s="65" t="n">
        <v>10020748</v>
      </c>
      <c r="B1448" s="66" t="inlineStr">
        <is>
          <t>أدوات سباكة</t>
        </is>
      </c>
      <c r="C1448" s="67" t="inlineStr"/>
      <c r="D1448" s="67" t="inlineStr"/>
      <c r="E1448" s="68" t="n">
        <v>0</v>
      </c>
      <c r="F1448" s="69">
        <f>SUMIFS(الاضافة!$G$7:$G$60000,الاضافة!$H$7:$H$60000,"*اضاف*",الاضافة!$E$7:$E$60000,'أرصدة المخزن'!C1448)</f>
        <v/>
      </c>
      <c r="G1448" s="69">
        <f>SUMIFS(الصرف!$H$7:$H$60000,الصرف!$F$7:$F$60000,'أرصدة المخزن'!C1448)</f>
        <v/>
      </c>
      <c r="H1448" s="70">
        <f>E1448+F1448-G1448</f>
        <v/>
      </c>
    </row>
    <row r="1449" hidden="1" ht="24.6" customHeight="1" s="138">
      <c r="A1449" s="65" t="n">
        <v>10020749</v>
      </c>
      <c r="B1449" s="66" t="inlineStr">
        <is>
          <t>أدوات سباكة</t>
        </is>
      </c>
      <c r="C1449" s="67" t="inlineStr"/>
      <c r="D1449" s="67" t="inlineStr"/>
      <c r="E1449" s="68" t="n">
        <v>0</v>
      </c>
      <c r="F1449" s="69">
        <f>SUMIFS(الاضافة!$G$7:$G$60000,الاضافة!$H$7:$H$60000,"*اضاف*",الاضافة!$E$7:$E$60000,'أرصدة المخزن'!C1449)</f>
        <v/>
      </c>
      <c r="G1449" s="69">
        <f>SUMIFS(الصرف!$H$7:$H$60000,الصرف!$F$7:$F$60000,'أرصدة المخزن'!C1449)</f>
        <v/>
      </c>
      <c r="H1449" s="70">
        <f>E1449+F1449-G1449</f>
        <v/>
      </c>
    </row>
    <row r="1450" hidden="1" ht="24.6" customHeight="1" s="138">
      <c r="A1450" s="65" t="n">
        <v>10020750</v>
      </c>
      <c r="B1450" s="66" t="inlineStr">
        <is>
          <t>أدوات سباكة</t>
        </is>
      </c>
      <c r="C1450" s="67" t="inlineStr"/>
      <c r="D1450" s="67" t="inlineStr"/>
      <c r="E1450" s="68" t="n">
        <v>0</v>
      </c>
      <c r="F1450" s="69">
        <f>SUMIFS(الاضافة!$G$7:$G$60000,الاضافة!$H$7:$H$60000,"*اضاف*",الاضافة!$E$7:$E$60000,'أرصدة المخزن'!C1450)</f>
        <v/>
      </c>
      <c r="G1450" s="69">
        <f>SUMIFS(الصرف!$H$7:$H$60000,الصرف!$F$7:$F$60000,'أرصدة المخزن'!C1450)</f>
        <v/>
      </c>
      <c r="H1450" s="70">
        <f>E1450+F1450-G1450</f>
        <v/>
      </c>
    </row>
    <row r="1451" hidden="1" ht="24.6" customHeight="1" s="138">
      <c r="A1451" s="65" t="n">
        <v>10020751</v>
      </c>
      <c r="B1451" s="66" t="inlineStr">
        <is>
          <t>أدوات سباكة</t>
        </is>
      </c>
      <c r="C1451" s="67" t="inlineStr"/>
      <c r="D1451" s="67" t="inlineStr"/>
      <c r="E1451" s="68" t="n">
        <v>0</v>
      </c>
      <c r="F1451" s="69">
        <f>SUMIFS(الاضافة!$G$7:$G$60000,الاضافة!$H$7:$H$60000,"*اضاف*",الاضافة!$E$7:$E$60000,'أرصدة المخزن'!C1451)</f>
        <v/>
      </c>
      <c r="G1451" s="69">
        <f>SUMIFS(الصرف!$H$7:$H$60000,الصرف!$F$7:$F$60000,'أرصدة المخزن'!C1451)</f>
        <v/>
      </c>
      <c r="H1451" s="70">
        <f>E1451+F1451-G1451</f>
        <v/>
      </c>
    </row>
    <row r="1452" hidden="1" ht="24.6" customHeight="1" s="138">
      <c r="A1452" s="65" t="n">
        <v>10020752</v>
      </c>
      <c r="B1452" s="66" t="inlineStr">
        <is>
          <t>أدوات سباكة</t>
        </is>
      </c>
      <c r="C1452" s="67" t="inlineStr"/>
      <c r="D1452" s="67" t="inlineStr"/>
      <c r="E1452" s="68" t="n">
        <v>0</v>
      </c>
      <c r="F1452" s="69">
        <f>SUMIFS(الاضافة!$G$7:$G$60000,الاضافة!$H$7:$H$60000,"*اضاف*",الاضافة!$E$7:$E$60000,'أرصدة المخزن'!C1452)</f>
        <v/>
      </c>
      <c r="G1452" s="69">
        <f>SUMIFS(الصرف!$H$7:$H$60000,الصرف!$F$7:$F$60000,'أرصدة المخزن'!C1452)</f>
        <v/>
      </c>
      <c r="H1452" s="70">
        <f>E1452+F1452-G1452</f>
        <v/>
      </c>
    </row>
    <row r="1453" hidden="1" ht="24.6" customHeight="1" s="138">
      <c r="A1453" s="65" t="n">
        <v>10020753</v>
      </c>
      <c r="B1453" s="66" t="inlineStr">
        <is>
          <t>أدوات سباكة</t>
        </is>
      </c>
      <c r="C1453" s="67" t="inlineStr"/>
      <c r="D1453" s="67" t="inlineStr"/>
      <c r="E1453" s="68" t="n">
        <v>0</v>
      </c>
      <c r="F1453" s="69">
        <f>SUMIFS(الاضافة!$G$7:$G$60000,الاضافة!$H$7:$H$60000,"*اضاف*",الاضافة!$E$7:$E$60000,'أرصدة المخزن'!C1453)</f>
        <v/>
      </c>
      <c r="G1453" s="69">
        <f>SUMIFS(الصرف!$H$7:$H$60000,الصرف!$F$7:$F$60000,'أرصدة المخزن'!C1453)</f>
        <v/>
      </c>
      <c r="H1453" s="70">
        <f>E1453+F1453-G1453</f>
        <v/>
      </c>
    </row>
    <row r="1454" hidden="1" ht="24.6" customHeight="1" s="138">
      <c r="A1454" s="65" t="n">
        <v>10020754</v>
      </c>
      <c r="B1454" s="66" t="inlineStr">
        <is>
          <t>أدوات سباكة</t>
        </is>
      </c>
      <c r="C1454" s="67" t="inlineStr"/>
      <c r="D1454" s="67" t="inlineStr"/>
      <c r="E1454" s="68" t="n">
        <v>0</v>
      </c>
      <c r="F1454" s="69">
        <f>SUMIFS(الاضافة!$G$7:$G$60000,الاضافة!$H$7:$H$60000,"*اضاف*",الاضافة!$E$7:$E$60000,'أرصدة المخزن'!C1454)</f>
        <v/>
      </c>
      <c r="G1454" s="69">
        <f>SUMIFS(الصرف!$H$7:$H$60000,الصرف!$F$7:$F$60000,'أرصدة المخزن'!C1454)</f>
        <v/>
      </c>
      <c r="H1454" s="70">
        <f>E1454+F1454-G1454</f>
        <v/>
      </c>
    </row>
    <row r="1455" hidden="1" ht="24.6" customHeight="1" s="138">
      <c r="A1455" s="65" t="n">
        <v>10020755</v>
      </c>
      <c r="B1455" s="66" t="inlineStr">
        <is>
          <t>أدوات سباكة</t>
        </is>
      </c>
      <c r="C1455" s="67" t="inlineStr"/>
      <c r="D1455" s="67" t="inlineStr"/>
      <c r="E1455" s="68" t="n">
        <v>0</v>
      </c>
      <c r="F1455" s="69">
        <f>SUMIFS(الاضافة!$G$7:$G$60000,الاضافة!$H$7:$H$60000,"*اضاف*",الاضافة!$E$7:$E$60000,'أرصدة المخزن'!C1455)</f>
        <v/>
      </c>
      <c r="G1455" s="69">
        <f>SUMIFS(الصرف!$H$7:$H$60000,الصرف!$F$7:$F$60000,'أرصدة المخزن'!C1455)</f>
        <v/>
      </c>
      <c r="H1455" s="70">
        <f>E1455+F1455-G1455</f>
        <v/>
      </c>
    </row>
    <row r="1456" hidden="1" ht="24.6" customHeight="1" s="138">
      <c r="A1456" s="65" t="n">
        <v>10020756</v>
      </c>
      <c r="B1456" s="66" t="inlineStr">
        <is>
          <t>أدوات سباكة</t>
        </is>
      </c>
      <c r="C1456" s="67" t="inlineStr"/>
      <c r="D1456" s="67" t="inlineStr"/>
      <c r="E1456" s="68" t="n">
        <v>0</v>
      </c>
      <c r="F1456" s="69">
        <f>SUMIFS(الاضافة!$G$7:$G$60000,الاضافة!$H$7:$H$60000,"*اضاف*",الاضافة!$E$7:$E$60000,'أرصدة المخزن'!C1456)</f>
        <v/>
      </c>
      <c r="G1456" s="69">
        <f>SUMIFS(الصرف!$H$7:$H$60000,الصرف!$F$7:$F$60000,'أرصدة المخزن'!C1456)</f>
        <v/>
      </c>
      <c r="H1456" s="70">
        <f>E1456+F1456-G1456</f>
        <v/>
      </c>
    </row>
    <row r="1457" hidden="1" ht="24.6" customHeight="1" s="138">
      <c r="A1457" s="65" t="n">
        <v>10020757</v>
      </c>
      <c r="B1457" s="66" t="inlineStr">
        <is>
          <t>أدوات سباكة</t>
        </is>
      </c>
      <c r="C1457" s="67" t="inlineStr"/>
      <c r="D1457" s="67" t="inlineStr"/>
      <c r="E1457" s="68" t="n">
        <v>0</v>
      </c>
      <c r="F1457" s="69">
        <f>SUMIFS(الاضافة!$G$7:$G$60000,الاضافة!$H$7:$H$60000,"*اضاف*",الاضافة!$E$7:$E$60000,'أرصدة المخزن'!C1457)</f>
        <v/>
      </c>
      <c r="G1457" s="69">
        <f>SUMIFS(الصرف!$H$7:$H$60000,الصرف!$F$7:$F$60000,'أرصدة المخزن'!C1457)</f>
        <v/>
      </c>
      <c r="H1457" s="70">
        <f>E1457+F1457-G1457</f>
        <v/>
      </c>
    </row>
    <row r="1458" hidden="1" ht="24.6" customHeight="1" s="138">
      <c r="A1458" s="65" t="n">
        <v>10020758</v>
      </c>
      <c r="B1458" s="66" t="inlineStr">
        <is>
          <t>أدوات سباكة</t>
        </is>
      </c>
      <c r="C1458" s="67" t="inlineStr"/>
      <c r="D1458" s="67" t="inlineStr"/>
      <c r="E1458" s="68" t="n">
        <v>0</v>
      </c>
      <c r="F1458" s="69">
        <f>SUMIFS(الاضافة!$G$7:$G$60000,الاضافة!$H$7:$H$60000,"*اضاف*",الاضافة!$E$7:$E$60000,'أرصدة المخزن'!C1458)</f>
        <v/>
      </c>
      <c r="G1458" s="69">
        <f>SUMIFS(الصرف!$H$7:$H$60000,الصرف!$F$7:$F$60000,'أرصدة المخزن'!C1458)</f>
        <v/>
      </c>
      <c r="H1458" s="70">
        <f>E1458+F1458-G1458</f>
        <v/>
      </c>
    </row>
    <row r="1459" hidden="1" ht="24.6" customHeight="1" s="138">
      <c r="A1459" s="65" t="n">
        <v>10020759</v>
      </c>
      <c r="B1459" s="66" t="inlineStr">
        <is>
          <t>أدوات سباكة</t>
        </is>
      </c>
      <c r="C1459" s="67" t="inlineStr"/>
      <c r="D1459" s="67" t="inlineStr"/>
      <c r="E1459" s="68" t="n">
        <v>0</v>
      </c>
      <c r="F1459" s="69">
        <f>SUMIFS(الاضافة!$G$7:$G$60000,الاضافة!$H$7:$H$60000,"*اضاف*",الاضافة!$E$7:$E$60000,'أرصدة المخزن'!C1459)</f>
        <v/>
      </c>
      <c r="G1459" s="69">
        <f>SUMIFS(الصرف!$H$7:$H$60000,الصرف!$F$7:$F$60000,'أرصدة المخزن'!C1459)</f>
        <v/>
      </c>
      <c r="H1459" s="70">
        <f>E1459+F1459-G1459</f>
        <v/>
      </c>
    </row>
    <row r="1460" hidden="1" ht="24.6" customHeight="1" s="138">
      <c r="A1460" s="65" t="n">
        <v>10020760</v>
      </c>
      <c r="B1460" s="66" t="inlineStr">
        <is>
          <t>أدوات سباكة</t>
        </is>
      </c>
      <c r="C1460" s="67" t="inlineStr"/>
      <c r="D1460" s="67" t="inlineStr"/>
      <c r="E1460" s="68" t="n">
        <v>0</v>
      </c>
      <c r="F1460" s="69">
        <f>SUMIFS(الاضافة!$G$7:$G$60000,الاضافة!$H$7:$H$60000,"*اضاف*",الاضافة!$E$7:$E$60000,'أرصدة المخزن'!C1460)</f>
        <v/>
      </c>
      <c r="G1460" s="69">
        <f>SUMIFS(الصرف!$H$7:$H$60000,الصرف!$F$7:$F$60000,'أرصدة المخزن'!C1460)</f>
        <v/>
      </c>
      <c r="H1460" s="70">
        <f>E1460+F1460-G1460</f>
        <v/>
      </c>
    </row>
    <row r="1461" hidden="1" ht="24.6" customHeight="1" s="138">
      <c r="A1461" s="65" t="n">
        <v>10020761</v>
      </c>
      <c r="B1461" s="66" t="inlineStr">
        <is>
          <t>أدوات سباكة</t>
        </is>
      </c>
      <c r="C1461" s="67" t="inlineStr"/>
      <c r="D1461" s="67" t="inlineStr"/>
      <c r="E1461" s="68" t="n">
        <v>0</v>
      </c>
      <c r="F1461" s="69">
        <f>SUMIFS(الاضافة!$G$7:$G$60000,الاضافة!$H$7:$H$60000,"*اضاف*",الاضافة!$E$7:$E$60000,'أرصدة المخزن'!C1461)</f>
        <v/>
      </c>
      <c r="G1461" s="69">
        <f>SUMIFS(الصرف!$H$7:$H$60000,الصرف!$F$7:$F$60000,'أرصدة المخزن'!C1461)</f>
        <v/>
      </c>
      <c r="H1461" s="70">
        <f>E1461+F1461-G1461</f>
        <v/>
      </c>
    </row>
    <row r="1462" hidden="1" ht="24.6" customHeight="1" s="138">
      <c r="A1462" s="65" t="n">
        <v>10020762</v>
      </c>
      <c r="B1462" s="66" t="inlineStr">
        <is>
          <t>أدوات سباكة</t>
        </is>
      </c>
      <c r="C1462" s="67" t="inlineStr"/>
      <c r="D1462" s="67" t="inlineStr"/>
      <c r="E1462" s="68" t="n">
        <v>0</v>
      </c>
      <c r="F1462" s="69">
        <f>SUMIFS(الاضافة!$G$7:$G$60000,الاضافة!$H$7:$H$60000,"*اضاف*",الاضافة!$E$7:$E$60000,'أرصدة المخزن'!C1462)</f>
        <v/>
      </c>
      <c r="G1462" s="69">
        <f>SUMIFS(الصرف!$H$7:$H$60000,الصرف!$F$7:$F$60000,'أرصدة المخزن'!C1462)</f>
        <v/>
      </c>
      <c r="H1462" s="70">
        <f>E1462+F1462-G1462</f>
        <v/>
      </c>
    </row>
    <row r="1463" hidden="1" ht="24.6" customHeight="1" s="138">
      <c r="A1463" s="65" t="n">
        <v>10020763</v>
      </c>
      <c r="B1463" s="66" t="inlineStr">
        <is>
          <t>أدوات سباكة</t>
        </is>
      </c>
      <c r="C1463" s="67" t="inlineStr"/>
      <c r="D1463" s="67" t="inlineStr"/>
      <c r="E1463" s="68" t="n">
        <v>0</v>
      </c>
      <c r="F1463" s="69">
        <f>SUMIFS(الاضافة!$G$7:$G$60000,الاضافة!$H$7:$H$60000,"*اضاف*",الاضافة!$E$7:$E$60000,'أرصدة المخزن'!C1463)</f>
        <v/>
      </c>
      <c r="G1463" s="69">
        <f>SUMIFS(الصرف!$H$7:$H$60000,الصرف!$F$7:$F$60000,'أرصدة المخزن'!C1463)</f>
        <v/>
      </c>
      <c r="H1463" s="70">
        <f>E1463+F1463-G1463</f>
        <v/>
      </c>
    </row>
    <row r="1464" hidden="1" ht="24.6" customHeight="1" s="138">
      <c r="A1464" s="65" t="n">
        <v>10020764</v>
      </c>
      <c r="B1464" s="66" t="inlineStr">
        <is>
          <t>أدوات سباكة</t>
        </is>
      </c>
      <c r="C1464" s="67" t="inlineStr"/>
      <c r="D1464" s="67" t="inlineStr"/>
      <c r="E1464" s="68" t="n">
        <v>0</v>
      </c>
      <c r="F1464" s="69">
        <f>SUMIFS(الاضافة!$G$7:$G$60000,الاضافة!$H$7:$H$60000,"*اضاف*",الاضافة!$E$7:$E$60000,'أرصدة المخزن'!C1464)</f>
        <v/>
      </c>
      <c r="G1464" s="69">
        <f>SUMIFS(الصرف!$H$7:$H$60000,الصرف!$F$7:$F$60000,'أرصدة المخزن'!C1464)</f>
        <v/>
      </c>
      <c r="H1464" s="70">
        <f>E1464+F1464-G1464</f>
        <v/>
      </c>
    </row>
    <row r="1465" hidden="1" ht="24.6" customHeight="1" s="138">
      <c r="A1465" s="65" t="n">
        <v>10020765</v>
      </c>
      <c r="B1465" s="66" t="inlineStr">
        <is>
          <t>أدوات سباكة</t>
        </is>
      </c>
      <c r="C1465" s="67" t="inlineStr"/>
      <c r="D1465" s="67" t="inlineStr"/>
      <c r="E1465" s="68" t="n">
        <v>0</v>
      </c>
      <c r="F1465" s="69">
        <f>SUMIFS(الاضافة!$G$7:$G$60000,الاضافة!$H$7:$H$60000,"*اضاف*",الاضافة!$E$7:$E$60000,'أرصدة المخزن'!C1465)</f>
        <v/>
      </c>
      <c r="G1465" s="69">
        <f>SUMIFS(الصرف!$H$7:$H$60000,الصرف!$F$7:$F$60000,'أرصدة المخزن'!C1465)</f>
        <v/>
      </c>
      <c r="H1465" s="70">
        <f>E1465+F1465-G1465</f>
        <v/>
      </c>
    </row>
    <row r="1466" hidden="1" ht="24.6" customHeight="1" s="138">
      <c r="A1466" s="65" t="n">
        <v>10020766</v>
      </c>
      <c r="B1466" s="66" t="inlineStr">
        <is>
          <t>أدوات سباكة</t>
        </is>
      </c>
      <c r="C1466" s="67" t="inlineStr"/>
      <c r="D1466" s="67" t="inlineStr"/>
      <c r="E1466" s="68" t="n">
        <v>0</v>
      </c>
      <c r="F1466" s="69">
        <f>SUMIFS(الاضافة!$G$7:$G$60000,الاضافة!$H$7:$H$60000,"*اضاف*",الاضافة!$E$7:$E$60000,'أرصدة المخزن'!C1466)</f>
        <v/>
      </c>
      <c r="G1466" s="69">
        <f>SUMIFS(الصرف!$H$7:$H$60000,الصرف!$F$7:$F$60000,'أرصدة المخزن'!C1466)</f>
        <v/>
      </c>
      <c r="H1466" s="70">
        <f>E1466+F1466-G1466</f>
        <v/>
      </c>
    </row>
    <row r="1467" hidden="1" ht="24.6" customHeight="1" s="138">
      <c r="A1467" s="65" t="n">
        <v>10020767</v>
      </c>
      <c r="B1467" s="66" t="inlineStr">
        <is>
          <t>أدوات سباكة</t>
        </is>
      </c>
      <c r="C1467" s="67" t="inlineStr"/>
      <c r="D1467" s="67" t="inlineStr"/>
      <c r="E1467" s="68" t="n">
        <v>0</v>
      </c>
      <c r="F1467" s="69">
        <f>SUMIFS(الاضافة!$G$7:$G$60000,الاضافة!$H$7:$H$60000,"*اضاف*",الاضافة!$E$7:$E$60000,'أرصدة المخزن'!C1467)</f>
        <v/>
      </c>
      <c r="G1467" s="69">
        <f>SUMIFS(الصرف!$H$7:$H$60000,الصرف!$F$7:$F$60000,'أرصدة المخزن'!C1467)</f>
        <v/>
      </c>
      <c r="H1467" s="70">
        <f>E1467+F1467-G1467</f>
        <v/>
      </c>
    </row>
    <row r="1468" hidden="1" ht="24.6" customHeight="1" s="138">
      <c r="A1468" s="65" t="n">
        <v>10020768</v>
      </c>
      <c r="B1468" s="66" t="inlineStr">
        <is>
          <t>أدوات سباكة</t>
        </is>
      </c>
      <c r="C1468" s="67" t="inlineStr"/>
      <c r="D1468" s="67" t="inlineStr"/>
      <c r="E1468" s="68" t="n">
        <v>0</v>
      </c>
      <c r="F1468" s="69">
        <f>SUMIFS(الاضافة!$G$7:$G$60000,الاضافة!$H$7:$H$60000,"*اضاف*",الاضافة!$E$7:$E$60000,'أرصدة المخزن'!C1468)</f>
        <v/>
      </c>
      <c r="G1468" s="69">
        <f>SUMIFS(الصرف!$H$7:$H$60000,الصرف!$F$7:$F$60000,'أرصدة المخزن'!C1468)</f>
        <v/>
      </c>
      <c r="H1468" s="70">
        <f>E1468+F1468-G1468</f>
        <v/>
      </c>
    </row>
    <row r="1469" hidden="1" ht="24.6" customHeight="1" s="138">
      <c r="A1469" s="65" t="n">
        <v>10020769</v>
      </c>
      <c r="B1469" s="66" t="inlineStr">
        <is>
          <t>أدوات سباكة</t>
        </is>
      </c>
      <c r="C1469" s="67" t="inlineStr"/>
      <c r="D1469" s="67" t="inlineStr"/>
      <c r="E1469" s="68" t="n">
        <v>0</v>
      </c>
      <c r="F1469" s="69">
        <f>SUMIFS(الاضافة!$G$7:$G$60000,الاضافة!$H$7:$H$60000,"*اضاف*",الاضافة!$E$7:$E$60000,'أرصدة المخزن'!C1469)</f>
        <v/>
      </c>
      <c r="G1469" s="69">
        <f>SUMIFS(الصرف!$H$7:$H$60000,الصرف!$F$7:$F$60000,'أرصدة المخزن'!C1469)</f>
        <v/>
      </c>
      <c r="H1469" s="70">
        <f>E1469+F1469-G1469</f>
        <v/>
      </c>
    </row>
    <row r="1470" hidden="1" ht="24.6" customHeight="1" s="138">
      <c r="A1470" s="65" t="n">
        <v>10020770</v>
      </c>
      <c r="B1470" s="66" t="inlineStr">
        <is>
          <t>أدوات سباكة</t>
        </is>
      </c>
      <c r="C1470" s="67" t="inlineStr"/>
      <c r="D1470" s="67" t="inlineStr"/>
      <c r="E1470" s="68" t="n">
        <v>0</v>
      </c>
      <c r="F1470" s="69">
        <f>SUMIFS(الاضافة!$G$7:$G$60000,الاضافة!$H$7:$H$60000,"*اضاف*",الاضافة!$E$7:$E$60000,'أرصدة المخزن'!C1470)</f>
        <v/>
      </c>
      <c r="G1470" s="69">
        <f>SUMIFS(الصرف!$H$7:$H$60000,الصرف!$F$7:$F$60000,'أرصدة المخزن'!C1470)</f>
        <v/>
      </c>
      <c r="H1470" s="70">
        <f>E1470+F1470-G1470</f>
        <v/>
      </c>
    </row>
    <row r="1471" hidden="1" ht="24.6" customHeight="1" s="138">
      <c r="A1471" s="65" t="n">
        <v>10020771</v>
      </c>
      <c r="B1471" s="66" t="inlineStr">
        <is>
          <t>أدوات سباكة</t>
        </is>
      </c>
      <c r="C1471" s="67" t="inlineStr"/>
      <c r="D1471" s="67" t="inlineStr"/>
      <c r="E1471" s="68" t="n">
        <v>0</v>
      </c>
      <c r="F1471" s="69">
        <f>SUMIFS(الاضافة!$G$7:$G$60000,الاضافة!$H$7:$H$60000,"*اضاف*",الاضافة!$E$7:$E$60000,'أرصدة المخزن'!C1471)</f>
        <v/>
      </c>
      <c r="G1471" s="69">
        <f>SUMIFS(الصرف!$H$7:$H$60000,الصرف!$F$7:$F$60000,'أرصدة المخزن'!C1471)</f>
        <v/>
      </c>
      <c r="H1471" s="70">
        <f>E1471+F1471-G1471</f>
        <v/>
      </c>
    </row>
    <row r="1472" hidden="1" ht="24.6" customHeight="1" s="138">
      <c r="A1472" s="65" t="n">
        <v>10020772</v>
      </c>
      <c r="B1472" s="66" t="inlineStr">
        <is>
          <t>أدوات سباكة</t>
        </is>
      </c>
      <c r="C1472" s="67" t="inlineStr"/>
      <c r="D1472" s="67" t="inlineStr"/>
      <c r="E1472" s="68" t="n">
        <v>0</v>
      </c>
      <c r="F1472" s="69">
        <f>SUMIFS(الاضافة!$G$7:$G$60000,الاضافة!$H$7:$H$60000,"*اضاف*",الاضافة!$E$7:$E$60000,'أرصدة المخزن'!C1472)</f>
        <v/>
      </c>
      <c r="G1472" s="69">
        <f>SUMIFS(الصرف!$H$7:$H$60000,الصرف!$F$7:$F$60000,'أرصدة المخزن'!C1472)</f>
        <v/>
      </c>
      <c r="H1472" s="70">
        <f>E1472+F1472-G1472</f>
        <v/>
      </c>
    </row>
    <row r="1473" hidden="1" ht="24.6" customHeight="1" s="138">
      <c r="A1473" s="65" t="n">
        <v>10020773</v>
      </c>
      <c r="B1473" s="66" t="inlineStr">
        <is>
          <t>أدوات سباكة</t>
        </is>
      </c>
      <c r="C1473" s="67" t="inlineStr"/>
      <c r="D1473" s="67" t="inlineStr"/>
      <c r="E1473" s="68" t="n">
        <v>0</v>
      </c>
      <c r="F1473" s="69">
        <f>SUMIFS(الاضافة!$G$7:$G$60000,الاضافة!$H$7:$H$60000,"*اضاف*",الاضافة!$E$7:$E$60000,'أرصدة المخزن'!C1473)</f>
        <v/>
      </c>
      <c r="G1473" s="69">
        <f>SUMIFS(الصرف!$H$7:$H$60000,الصرف!$F$7:$F$60000,'أرصدة المخزن'!C1473)</f>
        <v/>
      </c>
      <c r="H1473" s="70">
        <f>E1473+F1473-G1473</f>
        <v/>
      </c>
    </row>
    <row r="1474" hidden="1" ht="24.6" customHeight="1" s="138">
      <c r="A1474" s="65" t="n">
        <v>10020774</v>
      </c>
      <c r="B1474" s="66" t="inlineStr">
        <is>
          <t>أدوات سباكة</t>
        </is>
      </c>
      <c r="C1474" s="67" t="inlineStr"/>
      <c r="D1474" s="67" t="inlineStr"/>
      <c r="E1474" s="68" t="n">
        <v>0</v>
      </c>
      <c r="F1474" s="69">
        <f>SUMIFS(الاضافة!$G$7:$G$60000,الاضافة!$H$7:$H$60000,"*اضاف*",الاضافة!$E$7:$E$60000,'أرصدة المخزن'!C1474)</f>
        <v/>
      </c>
      <c r="G1474" s="69">
        <f>SUMIFS(الصرف!$H$7:$H$60000,الصرف!$F$7:$F$60000,'أرصدة المخزن'!C1474)</f>
        <v/>
      </c>
      <c r="H1474" s="70">
        <f>E1474+F1474-G1474</f>
        <v/>
      </c>
    </row>
    <row r="1475" hidden="1" ht="24.6" customHeight="1" s="138">
      <c r="A1475" s="65" t="n">
        <v>10020775</v>
      </c>
      <c r="B1475" s="66" t="inlineStr">
        <is>
          <t>أدوات سباكة</t>
        </is>
      </c>
      <c r="C1475" s="67" t="inlineStr"/>
      <c r="D1475" s="67" t="inlineStr"/>
      <c r="E1475" s="68" t="n">
        <v>0</v>
      </c>
      <c r="F1475" s="69">
        <f>SUMIFS(الاضافة!$G$7:$G$60000,الاضافة!$H$7:$H$60000,"*اضاف*",الاضافة!$E$7:$E$60000,'أرصدة المخزن'!C1475)</f>
        <v/>
      </c>
      <c r="G1475" s="69">
        <f>SUMIFS(الصرف!$H$7:$H$60000,الصرف!$F$7:$F$60000,'أرصدة المخزن'!C1475)</f>
        <v/>
      </c>
      <c r="H1475" s="70">
        <f>E1475+F1475-G1475</f>
        <v/>
      </c>
    </row>
    <row r="1476" hidden="1" ht="24.6" customHeight="1" s="138">
      <c r="A1476" s="65" t="n">
        <v>10020776</v>
      </c>
      <c r="B1476" s="66" t="inlineStr">
        <is>
          <t>أدوات سباكة</t>
        </is>
      </c>
      <c r="C1476" s="67" t="inlineStr"/>
      <c r="D1476" s="67" t="inlineStr"/>
      <c r="E1476" s="68" t="n">
        <v>0</v>
      </c>
      <c r="F1476" s="69">
        <f>SUMIFS(الاضافة!$G$7:$G$60000,الاضافة!$H$7:$H$60000,"*اضاف*",الاضافة!$E$7:$E$60000,'أرصدة المخزن'!C1476)</f>
        <v/>
      </c>
      <c r="G1476" s="69">
        <f>SUMIFS(الصرف!$H$7:$H$60000,الصرف!$F$7:$F$60000,'أرصدة المخزن'!C1476)</f>
        <v/>
      </c>
      <c r="H1476" s="70">
        <f>E1476+F1476-G1476</f>
        <v/>
      </c>
    </row>
    <row r="1477" hidden="1" ht="24.6" customHeight="1" s="138">
      <c r="A1477" s="65" t="n">
        <v>10020777</v>
      </c>
      <c r="B1477" s="66" t="inlineStr">
        <is>
          <t>أدوات سباكة</t>
        </is>
      </c>
      <c r="C1477" s="67" t="inlineStr"/>
      <c r="D1477" s="67" t="inlineStr"/>
      <c r="E1477" s="68" t="n">
        <v>0</v>
      </c>
      <c r="F1477" s="69">
        <f>SUMIFS(الاضافة!$G$7:$G$60000,الاضافة!$H$7:$H$60000,"*اضاف*",الاضافة!$E$7:$E$60000,'أرصدة المخزن'!C1477)</f>
        <v/>
      </c>
      <c r="G1477" s="69">
        <f>SUMIFS(الصرف!$H$7:$H$60000,الصرف!$F$7:$F$60000,'أرصدة المخزن'!C1477)</f>
        <v/>
      </c>
      <c r="H1477" s="70">
        <f>E1477+F1477-G1477</f>
        <v/>
      </c>
    </row>
    <row r="1478" hidden="1" ht="24.6" customHeight="1" s="138">
      <c r="A1478" s="65" t="n">
        <v>10020778</v>
      </c>
      <c r="B1478" s="66" t="inlineStr">
        <is>
          <t>أدوات سباكة</t>
        </is>
      </c>
      <c r="C1478" s="67" t="inlineStr"/>
      <c r="D1478" s="67" t="inlineStr"/>
      <c r="E1478" s="68" t="n">
        <v>0</v>
      </c>
      <c r="F1478" s="69">
        <f>SUMIFS(الاضافة!$G$7:$G$60000,الاضافة!$H$7:$H$60000,"*اضاف*",الاضافة!$E$7:$E$60000,'أرصدة المخزن'!C1478)</f>
        <v/>
      </c>
      <c r="G1478" s="69">
        <f>SUMIFS(الصرف!$H$7:$H$60000,الصرف!$F$7:$F$60000,'أرصدة المخزن'!C1478)</f>
        <v/>
      </c>
      <c r="H1478" s="70">
        <f>E1478+F1478-G1478</f>
        <v/>
      </c>
    </row>
    <row r="1479" hidden="1" ht="24.6" customHeight="1" s="138">
      <c r="A1479" s="65" t="n">
        <v>10030001</v>
      </c>
      <c r="B1479" s="66" t="inlineStr">
        <is>
          <t>أدوات خامات الري</t>
        </is>
      </c>
      <c r="C1479" s="67" t="inlineStr">
        <is>
          <t>حربة تثبيت 30 سم</t>
        </is>
      </c>
      <c r="D1479" s="67" t="inlineStr">
        <is>
          <t>عدد</t>
        </is>
      </c>
      <c r="E1479" s="68" t="n">
        <v>0</v>
      </c>
      <c r="F1479" s="69">
        <f>SUMIFS(الاضافة!$G$7:$G$60000,الاضافة!$H$7:$H$60000,"*اضاف*",الاضافة!$E$7:$E$60000,'أرصدة المخزن'!C1479)</f>
        <v/>
      </c>
      <c r="G1479" s="69">
        <f>SUMIFS(الصرف!$H$7:$H$60000,الصرف!$F$7:$F$60000,'أرصدة المخزن'!C1479)</f>
        <v/>
      </c>
      <c r="H1479" s="70">
        <f>E1479+F1479-G1479</f>
        <v/>
      </c>
    </row>
    <row r="1480" hidden="1" ht="24.6" customHeight="1" s="138">
      <c r="A1480" s="65" t="n">
        <v>10030002</v>
      </c>
      <c r="B1480" s="66" t="inlineStr">
        <is>
          <t>أدوات خامات الري</t>
        </is>
      </c>
      <c r="C1480" s="67" t="inlineStr">
        <is>
          <t>حربة تثبيت 20 سم</t>
        </is>
      </c>
      <c r="D1480" s="67" t="inlineStr">
        <is>
          <t>عدد</t>
        </is>
      </c>
      <c r="E1480" s="68" t="n">
        <v>0</v>
      </c>
      <c r="F1480" s="69">
        <f>SUMIFS(الاضافة!$G$7:$G$60000,الاضافة!$H$7:$H$60000,"*اضاف*",الاضافة!$E$7:$E$60000,'أرصدة المخزن'!C1480)</f>
        <v/>
      </c>
      <c r="G1480" s="69">
        <f>SUMIFS(الصرف!$H$7:$H$60000,الصرف!$F$7:$F$60000,'أرصدة المخزن'!C1480)</f>
        <v/>
      </c>
      <c r="H1480" s="70">
        <f>E1480+F1480-G1480</f>
        <v/>
      </c>
    </row>
    <row r="1481" hidden="1" ht="24.6" customHeight="1" s="138">
      <c r="A1481" s="65" t="n">
        <v>10030003</v>
      </c>
      <c r="B1481" s="66" t="inlineStr">
        <is>
          <t>أدوات خامات الري</t>
        </is>
      </c>
      <c r="C1481" s="67" t="inlineStr">
        <is>
          <t>رشاش فونية 17 A هانتر</t>
        </is>
      </c>
      <c r="D1481" s="67" t="inlineStr">
        <is>
          <t>عدد</t>
        </is>
      </c>
      <c r="E1481" s="68" t="n">
        <v>3</v>
      </c>
      <c r="F1481" s="69">
        <f>SUMIFS(الاضافة!$G$7:$G$60000,الاضافة!$H$7:$H$60000,"*اضاف*",الاضافة!$E$7:$E$60000,'أرصدة المخزن'!C1481)</f>
        <v/>
      </c>
      <c r="G1481" s="69">
        <f>SUMIFS(الصرف!$H$7:$H$60000,الصرف!$F$7:$F$60000,'أرصدة المخزن'!C1481)</f>
        <v/>
      </c>
      <c r="H1481" s="70">
        <f>E1481+F1481-G1481</f>
        <v/>
      </c>
    </row>
    <row r="1482" hidden="1" ht="24.6" customHeight="1" s="138">
      <c r="A1482" s="65" t="n">
        <v>10030004</v>
      </c>
      <c r="B1482" s="66" t="inlineStr">
        <is>
          <t>أدوات خامات الري</t>
        </is>
      </c>
      <c r="C1482" s="67" t="inlineStr">
        <is>
          <t>رشاش فونية 10</t>
        </is>
      </c>
      <c r="D1482" s="67" t="inlineStr">
        <is>
          <t>عدد</t>
        </is>
      </c>
      <c r="E1482" s="68" t="n">
        <v>1</v>
      </c>
      <c r="F1482" s="69">
        <f>SUMIFS(الاضافة!$G$7:$G$60000,الاضافة!$H$7:$H$60000,"*اضاف*",الاضافة!$E$7:$E$60000,'أرصدة المخزن'!C1482)</f>
        <v/>
      </c>
      <c r="G1482" s="69">
        <f>SUMIFS(الصرف!$H$7:$H$60000,الصرف!$F$7:$F$60000,'أرصدة المخزن'!C1482)</f>
        <v/>
      </c>
      <c r="H1482" s="70">
        <f>E1482+F1482-G1482</f>
        <v/>
      </c>
    </row>
    <row r="1483" hidden="1" ht="24.6" customHeight="1" s="138">
      <c r="A1483" s="65" t="n">
        <v>10030005</v>
      </c>
      <c r="B1483" s="66" t="inlineStr">
        <is>
          <t>أدوات خامات الري</t>
        </is>
      </c>
      <c r="C1483" s="67" t="inlineStr">
        <is>
          <t>رشاش فونية 12 A هانتر</t>
        </is>
      </c>
      <c r="D1483" s="67" t="inlineStr">
        <is>
          <t>عدد</t>
        </is>
      </c>
      <c r="E1483" s="68" t="n">
        <v>0</v>
      </c>
      <c r="F1483" s="69">
        <f>SUMIFS(الاضافة!$G$7:$G$60000,الاضافة!$H$7:$H$60000,"*اضاف*",الاضافة!$E$7:$E$60000,'أرصدة المخزن'!C1483)</f>
        <v/>
      </c>
      <c r="G1483" s="69">
        <f>SUMIFS(الصرف!$H$7:$H$60000,الصرف!$F$7:$F$60000,'أرصدة المخزن'!C1483)</f>
        <v/>
      </c>
      <c r="H1483" s="70">
        <f>E1483+F1483-G1483</f>
        <v/>
      </c>
    </row>
    <row r="1484" hidden="1" ht="24.6" customHeight="1" s="138">
      <c r="A1484" s="65" t="n">
        <v>10030006</v>
      </c>
      <c r="B1484" s="66" t="inlineStr">
        <is>
          <t>أدوات خامات الري</t>
        </is>
      </c>
      <c r="C1484" s="67" t="inlineStr">
        <is>
          <t>رشاش فونية 15</t>
        </is>
      </c>
      <c r="D1484" s="67" t="inlineStr">
        <is>
          <t>عدد</t>
        </is>
      </c>
      <c r="E1484" s="68" t="n">
        <v>24</v>
      </c>
      <c r="F1484" s="69">
        <f>SUMIFS(الاضافة!$G$7:$G$60000,الاضافة!$H$7:$H$60000,"*اضاف*",الاضافة!$E$7:$E$60000,'أرصدة المخزن'!C1484)</f>
        <v/>
      </c>
      <c r="G1484" s="69">
        <f>SUMIFS(الصرف!$H$7:$H$60000,الصرف!$F$7:$F$60000,'أرصدة المخزن'!C1484)</f>
        <v/>
      </c>
      <c r="H1484" s="70">
        <f>E1484+F1484-G1484</f>
        <v/>
      </c>
    </row>
    <row r="1485" hidden="1" ht="24.6" customHeight="1" s="138">
      <c r="A1485" s="65" t="n">
        <v>10030007</v>
      </c>
      <c r="B1485" s="66" t="inlineStr">
        <is>
          <t>أدوات خامات الري</t>
        </is>
      </c>
      <c r="C1485" s="67" t="inlineStr">
        <is>
          <t>صابع شحم هانتر DBRY عازل كابلات</t>
        </is>
      </c>
      <c r="D1485" s="67" t="inlineStr">
        <is>
          <t>عدد</t>
        </is>
      </c>
      <c r="E1485" s="68" t="n">
        <v>0</v>
      </c>
      <c r="F1485" s="69">
        <f>SUMIFS(الاضافة!$G$7:$G$60000,الاضافة!$H$7:$H$60000,"*اضاف*",الاضافة!$E$7:$E$60000,'أرصدة المخزن'!C1485)</f>
        <v/>
      </c>
      <c r="G1485" s="69">
        <f>SUMIFS(الصرف!$H$7:$H$60000,الصرف!$F$7:$F$60000,'أرصدة المخزن'!C1485)</f>
        <v/>
      </c>
      <c r="H1485" s="70">
        <f>E1485+F1485-G1485</f>
        <v/>
      </c>
    </row>
    <row r="1486" hidden="1" ht="24.6" customHeight="1" s="138">
      <c r="A1486" s="65" t="n">
        <v>10030008</v>
      </c>
      <c r="B1486" s="66" t="inlineStr">
        <is>
          <t>أدوات خامات الري</t>
        </is>
      </c>
      <c r="C1486" s="67" t="inlineStr">
        <is>
          <t>رشاش فونية 8 A</t>
        </is>
      </c>
      <c r="D1486" s="67" t="inlineStr">
        <is>
          <t>عدد</t>
        </is>
      </c>
      <c r="E1486" s="68" t="n">
        <v>0</v>
      </c>
      <c r="F1486" s="69">
        <f>SUMIFS(الاضافة!$G$7:$G$60000,الاضافة!$H$7:$H$60000,"*اضاف*",الاضافة!$E$7:$E$60000,'أرصدة المخزن'!C1486)</f>
        <v/>
      </c>
      <c r="G1486" s="69">
        <f>SUMIFS(الصرف!$H$7:$H$60000,الصرف!$F$7:$F$60000,'أرصدة المخزن'!C1486)</f>
        <v/>
      </c>
      <c r="H1486" s="70">
        <f>E1486+F1486-G1486</f>
        <v/>
      </c>
    </row>
    <row r="1487" hidden="1" ht="24.6" customHeight="1" s="138">
      <c r="A1487" s="65" t="n">
        <v>10030009</v>
      </c>
      <c r="B1487" s="66" t="inlineStr">
        <is>
          <t>أدوات خامات الري</t>
        </is>
      </c>
      <c r="C1487" s="67" t="inlineStr">
        <is>
          <t>رشاش هانتر PGP</t>
        </is>
      </c>
      <c r="D1487" s="67" t="inlineStr">
        <is>
          <t>عدد</t>
        </is>
      </c>
      <c r="E1487" s="68" t="n">
        <v>0</v>
      </c>
      <c r="F1487" s="69">
        <f>SUMIFS(الاضافة!$G$7:$G$60000,الاضافة!$H$7:$H$60000,"*اضاف*",الاضافة!$E$7:$E$60000,'أرصدة المخزن'!C1487)</f>
        <v/>
      </c>
      <c r="G1487" s="69">
        <f>SUMIFS(الصرف!$H$7:$H$60000,الصرف!$F$7:$F$60000,'أرصدة المخزن'!C1487)</f>
        <v/>
      </c>
      <c r="H1487" s="70">
        <f>E1487+F1487-G1487</f>
        <v/>
      </c>
    </row>
    <row r="1488" hidden="1" ht="24.6" customHeight="1" s="138">
      <c r="A1488" s="65" t="n">
        <v>10030010</v>
      </c>
      <c r="B1488" s="66" t="inlineStr">
        <is>
          <t>أدوات خامات الري</t>
        </is>
      </c>
      <c r="C1488" s="67" t="inlineStr">
        <is>
          <t>رشاش هانتر PS فونية SS,530</t>
        </is>
      </c>
      <c r="D1488" s="67" t="inlineStr">
        <is>
          <t>عدد</t>
        </is>
      </c>
      <c r="E1488" s="68" t="n">
        <v>0</v>
      </c>
      <c r="F1488" s="69">
        <f>SUMIFS(الاضافة!$G$7:$G$60000,الاضافة!$H$7:$H$60000,"*اضاف*",الاضافة!$E$7:$E$60000,'أرصدة المخزن'!C1488)</f>
        <v/>
      </c>
      <c r="G1488" s="69">
        <f>SUMIFS(الصرف!$H$7:$H$60000,الصرف!$F$7:$F$60000,'أرصدة المخزن'!C1488)</f>
        <v/>
      </c>
      <c r="H1488" s="70">
        <f>E1488+F1488-G1488</f>
        <v/>
      </c>
    </row>
    <row r="1489" hidden="1" ht="24.6" customHeight="1" s="138">
      <c r="A1489" s="65" t="n">
        <v>10030011</v>
      </c>
      <c r="B1489" s="66" t="inlineStr">
        <is>
          <t>أدوات خامات الري</t>
        </is>
      </c>
      <c r="C1489" s="67" t="inlineStr">
        <is>
          <t>رشاش هانتر PS فونية 515 LCS</t>
        </is>
      </c>
      <c r="D1489" s="67" t="inlineStr">
        <is>
          <t>عدد</t>
        </is>
      </c>
      <c r="E1489" s="68" t="n">
        <v>0</v>
      </c>
      <c r="F1489" s="69">
        <f>SUMIFS(الاضافة!$G$7:$G$60000,الاضافة!$H$7:$H$60000,"*اضاف*",الاضافة!$E$7:$E$60000,'أرصدة المخزن'!C1489)</f>
        <v/>
      </c>
      <c r="G1489" s="69">
        <f>SUMIFS(الصرف!$H$7:$H$60000,الصرف!$F$7:$F$60000,'أرصدة المخزن'!C1489)</f>
        <v/>
      </c>
      <c r="H1489" s="70">
        <f>E1489+F1489-G1489</f>
        <v/>
      </c>
    </row>
    <row r="1490" hidden="1" ht="24.6" customHeight="1" s="138">
      <c r="A1490" s="65" t="n">
        <v>10030012</v>
      </c>
      <c r="B1490" s="66" t="inlineStr">
        <is>
          <t>أدوات خامات الري</t>
        </is>
      </c>
      <c r="C1490" s="67" t="inlineStr">
        <is>
          <t>رشاش فونية 6 A</t>
        </is>
      </c>
      <c r="D1490" s="67" t="inlineStr">
        <is>
          <t>عدد</t>
        </is>
      </c>
      <c r="E1490" s="68" t="n">
        <v>0</v>
      </c>
      <c r="F1490" s="69">
        <f>SUMIFS(الاضافة!$G$7:$G$60000,الاضافة!$H$7:$H$60000,"*اضاف*",الاضافة!$E$7:$E$60000,'أرصدة المخزن'!C1490)</f>
        <v/>
      </c>
      <c r="G1490" s="69">
        <f>SUMIFS(الصرف!$H$7:$H$60000,الصرف!$F$7:$F$60000,'أرصدة المخزن'!C1490)</f>
        <v/>
      </c>
      <c r="H1490" s="70">
        <f>E1490+F1490-G1490</f>
        <v/>
      </c>
    </row>
    <row r="1491" hidden="1" ht="24.6" customHeight="1" s="138">
      <c r="A1491" s="65" t="n">
        <v>10030013</v>
      </c>
      <c r="B1491" s="66" t="inlineStr">
        <is>
          <t>أدوات خامات الري</t>
        </is>
      </c>
      <c r="C1491" s="67" t="inlineStr">
        <is>
          <t>محبس كهرباء هانتر 1.5 بوصة ICV</t>
        </is>
      </c>
      <c r="D1491" s="67" t="inlineStr">
        <is>
          <t>عدد</t>
        </is>
      </c>
      <c r="E1491" s="68" t="n">
        <v>0</v>
      </c>
      <c r="F1491" s="69">
        <f>SUMIFS(الاضافة!$G$7:$G$60000,الاضافة!$H$7:$H$60000,"*اضاف*",الاضافة!$E$7:$E$60000,'أرصدة المخزن'!C1491)</f>
        <v/>
      </c>
      <c r="G1491" s="69">
        <f>SUMIFS(الصرف!$H$7:$H$60000,الصرف!$F$7:$F$60000,'أرصدة المخزن'!C1491)</f>
        <v/>
      </c>
      <c r="H1491" s="70">
        <f>E1491+F1491-G1491</f>
        <v/>
      </c>
    </row>
    <row r="1492" hidden="1" ht="24.6" customHeight="1" s="138">
      <c r="A1492" s="65" t="n">
        <v>10030014</v>
      </c>
      <c r="B1492" s="66" t="inlineStr">
        <is>
          <t>أدوات خامات الري</t>
        </is>
      </c>
      <c r="C1492" s="67" t="inlineStr">
        <is>
          <t>سوليد هانتر</t>
        </is>
      </c>
      <c r="D1492" s="67" t="inlineStr">
        <is>
          <t>عدد</t>
        </is>
      </c>
      <c r="E1492" s="68" t="n">
        <v>0</v>
      </c>
      <c r="F1492" s="69">
        <f>SUMIFS(الاضافة!$G$7:$G$60000,الاضافة!$H$7:$H$60000,"*اضاف*",الاضافة!$E$7:$E$60000,'أرصدة المخزن'!C1492)</f>
        <v/>
      </c>
      <c r="G1492" s="69">
        <f>SUMIFS(الصرف!$H$7:$H$60000,الصرف!$F$7:$F$60000,'أرصدة المخزن'!C1492)</f>
        <v/>
      </c>
      <c r="H1492" s="70">
        <f>E1492+F1492-G1492</f>
        <v/>
      </c>
    </row>
    <row r="1493" hidden="1" ht="24.6" customHeight="1" s="138">
      <c r="A1493" s="65" t="n">
        <v>10030015</v>
      </c>
      <c r="B1493" s="66" t="inlineStr">
        <is>
          <t>أدوات خامات الري</t>
        </is>
      </c>
      <c r="C1493" s="67" t="inlineStr">
        <is>
          <t>رشاش هانتر PS فونية RCS</t>
        </is>
      </c>
      <c r="D1493" s="67" t="inlineStr">
        <is>
          <t>عدد</t>
        </is>
      </c>
      <c r="E1493" s="68" t="n">
        <v>0</v>
      </c>
      <c r="F1493" s="69">
        <f>SUMIFS(الاضافة!$G$7:$G$60000,الاضافة!$H$7:$H$60000,"*اضاف*",الاضافة!$E$7:$E$60000,'أرصدة المخزن'!C1493)</f>
        <v/>
      </c>
      <c r="G1493" s="69">
        <f>SUMIFS(الصرف!$H$7:$H$60000,الصرف!$F$7:$F$60000,'أرصدة المخزن'!C1493)</f>
        <v/>
      </c>
      <c r="H1493" s="70">
        <f>E1493+F1493-G1493</f>
        <v/>
      </c>
    </row>
    <row r="1494" hidden="1" ht="24.6" customHeight="1" s="138">
      <c r="A1494" s="65" t="n">
        <v>10030016</v>
      </c>
      <c r="B1494" s="66" t="inlineStr">
        <is>
          <t>أدوات خامات الري</t>
        </is>
      </c>
      <c r="C1494" s="67" t="inlineStr">
        <is>
          <t>محبس كهرباء هانتر</t>
        </is>
      </c>
      <c r="D1494" s="67" t="inlineStr">
        <is>
          <t>عدد</t>
        </is>
      </c>
      <c r="E1494" s="68" t="n">
        <v>0</v>
      </c>
      <c r="F1494" s="69">
        <f>SUMIFS(الاضافة!$G$7:$G$60000,الاضافة!$H$7:$H$60000,"*اضاف*",الاضافة!$E$7:$E$60000,'أرصدة المخزن'!C1494)</f>
        <v/>
      </c>
      <c r="G1494" s="69">
        <f>SUMIFS(الصرف!$H$7:$H$60000,الصرف!$F$7:$F$60000,'أرصدة المخزن'!C1494)</f>
        <v/>
      </c>
      <c r="H1494" s="70">
        <f>E1494+F1494-G1494</f>
        <v/>
      </c>
    </row>
    <row r="1495" hidden="1" ht="24.6" customHeight="1" s="138">
      <c r="A1495" s="65" t="n">
        <v>10030017</v>
      </c>
      <c r="B1495" s="66" t="inlineStr">
        <is>
          <t>أدوات خامات الري</t>
        </is>
      </c>
      <c r="C1495" s="67" t="inlineStr">
        <is>
          <t>رشاش فونية 4 A</t>
        </is>
      </c>
      <c r="D1495" s="67" t="inlineStr">
        <is>
          <t>عدد</t>
        </is>
      </c>
      <c r="E1495" s="68" t="n">
        <v>0</v>
      </c>
      <c r="F1495" s="69">
        <f>SUMIFS(الاضافة!$G$7:$G$60000,الاضافة!$H$7:$H$60000,"*اضاف*",الاضافة!$E$7:$E$60000,'أرصدة المخزن'!C1495)</f>
        <v/>
      </c>
      <c r="G1495" s="69">
        <f>SUMIFS(الصرف!$H$7:$H$60000,الصرف!$F$7:$F$60000,'أرصدة المخزن'!C1495)</f>
        <v/>
      </c>
      <c r="H1495" s="70">
        <f>E1495+F1495-G1495</f>
        <v/>
      </c>
    </row>
    <row r="1496" hidden="1" ht="24.6" customHeight="1" s="138">
      <c r="A1496" s="65" t="n">
        <v>10030018</v>
      </c>
      <c r="B1496" s="66" t="inlineStr">
        <is>
          <t>أدوات خامات الري</t>
        </is>
      </c>
      <c r="C1496" s="67" t="inlineStr">
        <is>
          <t>محبس كهرباء هانتر 2 بوصة ICV</t>
        </is>
      </c>
      <c r="D1496" s="67" t="inlineStr">
        <is>
          <t>عدد</t>
        </is>
      </c>
      <c r="E1496" s="68" t="n">
        <v>0</v>
      </c>
      <c r="F1496" s="69">
        <f>SUMIFS(الاضافة!$G$7:$G$60000,الاضافة!$H$7:$H$60000,"*اضاف*",الاضافة!$E$7:$E$60000,'أرصدة المخزن'!C1496)</f>
        <v/>
      </c>
      <c r="G1496" s="69">
        <f>SUMIFS(الصرف!$H$7:$H$60000,الصرف!$F$7:$F$60000,'أرصدة المخزن'!C1496)</f>
        <v/>
      </c>
      <c r="H1496" s="70">
        <f>E1496+F1496-G1496</f>
        <v/>
      </c>
    </row>
    <row r="1497" hidden="1" ht="24.6" customHeight="1" s="138">
      <c r="A1497" s="65" t="n">
        <v>10030019</v>
      </c>
      <c r="B1497" s="66" t="inlineStr">
        <is>
          <t>أدوات خامات الري</t>
        </is>
      </c>
      <c r="C1497" s="67" t="inlineStr">
        <is>
          <t>ابرةمحبس هانتر بوصة ونص ICV</t>
        </is>
      </c>
      <c r="D1497" s="67" t="inlineStr">
        <is>
          <t>عدد</t>
        </is>
      </c>
      <c r="E1497" s="68" t="n">
        <v>0</v>
      </c>
      <c r="F1497" s="69">
        <f>SUMIFS(الاضافة!$G$7:$G$60000,الاضافة!$H$7:$H$60000,"*اضاف*",الاضافة!$E$7:$E$60000,'أرصدة المخزن'!C1497)</f>
        <v/>
      </c>
      <c r="G1497" s="69">
        <f>SUMIFS(الصرف!$H$7:$H$60000,الصرف!$F$7:$F$60000,'أرصدة المخزن'!C1497)</f>
        <v/>
      </c>
      <c r="H1497" s="70">
        <f>E1497+F1497-G1497</f>
        <v/>
      </c>
    </row>
    <row r="1498" hidden="1" ht="24.6" customHeight="1" s="138">
      <c r="A1498" s="65" t="n">
        <v>10030020</v>
      </c>
      <c r="B1498" s="66" t="inlineStr">
        <is>
          <t>أدوات خامات الري</t>
        </is>
      </c>
      <c r="C1498" s="67" t="inlineStr">
        <is>
          <t>مانع تسريب رشاش هانتر نصف بوصة</t>
        </is>
      </c>
      <c r="D1498" s="67" t="inlineStr">
        <is>
          <t>عدد</t>
        </is>
      </c>
      <c r="E1498" s="68" t="n">
        <v>0</v>
      </c>
      <c r="F1498" s="69">
        <f>SUMIFS(الاضافة!$G$7:$G$60000,الاضافة!$H$7:$H$60000,"*اضاف*",الاضافة!$E$7:$E$60000,'أرصدة المخزن'!C1498)</f>
        <v/>
      </c>
      <c r="G1498" s="69">
        <f>SUMIFS(الصرف!$H$7:$H$60000,الصرف!$F$7:$F$60000,'أرصدة المخزن'!C1498)</f>
        <v/>
      </c>
      <c r="H1498" s="70">
        <f>E1498+F1498-G1498</f>
        <v/>
      </c>
    </row>
    <row r="1499" hidden="1" ht="24.6" customHeight="1" s="138">
      <c r="A1499" s="65" t="n">
        <v>10030021</v>
      </c>
      <c r="B1499" s="66" t="inlineStr">
        <is>
          <t>أدوات خامات الري</t>
        </is>
      </c>
      <c r="C1499" s="67" t="inlineStr">
        <is>
          <t>حربة ببلر</t>
        </is>
      </c>
      <c r="D1499" s="67" t="inlineStr">
        <is>
          <t>عدد</t>
        </is>
      </c>
      <c r="E1499" s="68" t="n">
        <v>0</v>
      </c>
      <c r="F1499" s="69">
        <f>SUMIFS(الاضافة!$G$7:$G$60000,الاضافة!$H$7:$H$60000,"*اضاف*",الاضافة!$E$7:$E$60000,'أرصدة المخزن'!C1499)</f>
        <v/>
      </c>
      <c r="G1499" s="69">
        <f>SUMIFS(الصرف!$H$7:$H$60000,الصرف!$F$7:$F$60000,'أرصدة المخزن'!C1499)</f>
        <v/>
      </c>
      <c r="H1499" s="70">
        <f>E1499+F1499-G1499</f>
        <v/>
      </c>
    </row>
    <row r="1500" hidden="1" ht="24.6" customHeight="1" s="138">
      <c r="A1500" s="65" t="n">
        <v>10030022</v>
      </c>
      <c r="B1500" s="66" t="inlineStr">
        <is>
          <t>أدوات خامات الري</t>
        </is>
      </c>
      <c r="C1500" s="67" t="inlineStr">
        <is>
          <t>ببلر هانتر 25</t>
        </is>
      </c>
      <c r="D1500" s="67" t="inlineStr">
        <is>
          <t>عدد</t>
        </is>
      </c>
      <c r="E1500" s="68" t="n">
        <v>0</v>
      </c>
      <c r="F1500" s="69">
        <f>SUMIFS(الاضافة!$G$7:$G$60000,الاضافة!$H$7:$H$60000,"*اضاف*",الاضافة!$E$7:$E$60000,'أرصدة المخزن'!C1500)</f>
        <v/>
      </c>
      <c r="G1500" s="69">
        <f>SUMIFS(الصرف!$H$7:$H$60000,الصرف!$F$7:$F$60000,'أرصدة المخزن'!C1500)</f>
        <v/>
      </c>
      <c r="H1500" s="70">
        <f>E1500+F1500-G1500</f>
        <v/>
      </c>
    </row>
    <row r="1501" hidden="1" ht="24.6" customHeight="1" s="138">
      <c r="A1501" s="65" t="n">
        <v>10030023</v>
      </c>
      <c r="B1501" s="66" t="inlineStr">
        <is>
          <t>أدوات خامات الري</t>
        </is>
      </c>
      <c r="C1501" s="67" t="inlineStr">
        <is>
          <t>ببلر هانتر 50</t>
        </is>
      </c>
      <c r="D1501" s="67" t="inlineStr">
        <is>
          <t>عدد</t>
        </is>
      </c>
      <c r="E1501" s="68" t="n">
        <v>0</v>
      </c>
      <c r="F1501" s="69">
        <f>SUMIFS(الاضافة!$G$7:$G$60000,الاضافة!$H$7:$H$60000,"*اضاف*",الاضافة!$E$7:$E$60000,'أرصدة المخزن'!C1501)</f>
        <v/>
      </c>
      <c r="G1501" s="69">
        <f>SUMIFS(الصرف!$H$7:$H$60000,الصرف!$F$7:$F$60000,'أرصدة المخزن'!C1501)</f>
        <v/>
      </c>
      <c r="H1501" s="70">
        <f>E1501+F1501-G1501</f>
        <v/>
      </c>
    </row>
    <row r="1502" hidden="1" ht="24.6" customHeight="1" s="138">
      <c r="A1502" s="65" t="n">
        <v>10030024</v>
      </c>
      <c r="B1502" s="66" t="inlineStr">
        <is>
          <t>أدوات خامات الري</t>
        </is>
      </c>
      <c r="C1502" s="67" t="inlineStr">
        <is>
          <t>محبس كهرباء هانتر 1 بوصة ICV</t>
        </is>
      </c>
      <c r="D1502" s="67" t="inlineStr">
        <is>
          <t>عدد</t>
        </is>
      </c>
      <c r="E1502" s="68" t="n">
        <v>0</v>
      </c>
      <c r="F1502" s="69">
        <f>SUMIFS(الاضافة!$G$7:$G$60000,الاضافة!$H$7:$H$60000,"*اضاف*",الاضافة!$E$7:$E$60000,'أرصدة المخزن'!C1502)</f>
        <v/>
      </c>
      <c r="G1502" s="69">
        <f>SUMIFS(الصرف!$H$7:$H$60000,الصرف!$F$7:$F$60000,'أرصدة المخزن'!C1502)</f>
        <v/>
      </c>
      <c r="H1502" s="70">
        <f>E1502+F1502-G1502</f>
        <v/>
      </c>
    </row>
    <row r="1503" hidden="1" ht="24.6" customHeight="1" s="138">
      <c r="A1503" s="65" t="n">
        <v>10030025</v>
      </c>
      <c r="B1503" s="66" t="inlineStr">
        <is>
          <t>أدوات خامات الري</t>
        </is>
      </c>
      <c r="C1503" s="67" t="inlineStr">
        <is>
          <t>كويك كابلر 1 بوصة نحاس هانتر</t>
        </is>
      </c>
      <c r="D1503" s="67" t="inlineStr">
        <is>
          <t>عدد</t>
        </is>
      </c>
      <c r="E1503" s="68" t="n">
        <v>2</v>
      </c>
      <c r="F1503" s="69">
        <f>SUMIFS(الاضافة!$G$7:$G$60000,الاضافة!$H$7:$H$60000,"*اضاف*",الاضافة!$E$7:$E$60000,'أرصدة المخزن'!C1503)</f>
        <v/>
      </c>
      <c r="G1503" s="69">
        <f>SUMIFS(الصرف!$H$7:$H$60000,الصرف!$F$7:$F$60000,'أرصدة المخزن'!C1503)</f>
        <v/>
      </c>
      <c r="H1503" s="70">
        <f>E1503+F1503-G1503</f>
        <v/>
      </c>
    </row>
    <row r="1504" hidden="1" ht="24.6" customHeight="1" s="138">
      <c r="A1504" s="65" t="n">
        <v>10030026</v>
      </c>
      <c r="B1504" s="66" t="inlineStr">
        <is>
          <t>أدوات خامات الري</t>
        </is>
      </c>
      <c r="C1504" s="67" t="inlineStr">
        <is>
          <t>جسم رشاش بدون فونية</t>
        </is>
      </c>
      <c r="D1504" s="67" t="inlineStr">
        <is>
          <t>عدد</t>
        </is>
      </c>
      <c r="E1504" s="68" t="n">
        <v>0</v>
      </c>
      <c r="F1504" s="69">
        <f>SUMIFS(الاضافة!$G$7:$G$60000,الاضافة!$H$7:$H$60000,"*اضاف*",الاضافة!$E$7:$E$60000,'أرصدة المخزن'!C1504)</f>
        <v/>
      </c>
      <c r="G1504" s="69">
        <f>SUMIFS(الصرف!$H$7:$H$60000,الصرف!$F$7:$F$60000,'أرصدة المخزن'!C1504)</f>
        <v/>
      </c>
      <c r="H1504" s="70">
        <f>E1504+F1504-G1504</f>
        <v/>
      </c>
    </row>
    <row r="1505" hidden="1" ht="24.6" customHeight="1" s="138">
      <c r="A1505" s="65" t="n">
        <v>10030027</v>
      </c>
      <c r="B1505" s="66" t="inlineStr">
        <is>
          <t>أدوات خامات الري</t>
        </is>
      </c>
      <c r="C1505" s="67" t="inlineStr">
        <is>
          <t>كوع خرطوم 16/نصف بوصة</t>
        </is>
      </c>
      <c r="D1505" s="67" t="inlineStr">
        <is>
          <t>عدد</t>
        </is>
      </c>
      <c r="E1505" s="68" t="n">
        <v>0</v>
      </c>
      <c r="F1505" s="69">
        <f>SUMIFS(الاضافة!$G$7:$G$60000,الاضافة!$H$7:$H$60000,"*اضاف*",الاضافة!$E$7:$E$60000,'أرصدة المخزن'!C1505)</f>
        <v/>
      </c>
      <c r="G1505" s="69">
        <f>SUMIFS(الصرف!$H$7:$H$60000,الصرف!$F$7:$F$60000,'أرصدة المخزن'!C1505)</f>
        <v/>
      </c>
      <c r="H1505" s="70">
        <f>E1505+F1505-G1505</f>
        <v/>
      </c>
    </row>
    <row r="1506" hidden="1" ht="24.6" customHeight="1" s="138">
      <c r="A1506" s="65" t="n">
        <v>10030028</v>
      </c>
      <c r="B1506" s="66" t="inlineStr">
        <is>
          <t>أدوات خامات الري</t>
        </is>
      </c>
      <c r="C1506" s="67" t="inlineStr">
        <is>
          <t>نهاية خرطوم 16 مم</t>
        </is>
      </c>
      <c r="D1506" s="67" t="inlineStr">
        <is>
          <t>عدد</t>
        </is>
      </c>
      <c r="E1506" s="68" t="n">
        <v>0</v>
      </c>
      <c r="F1506" s="69">
        <f>SUMIFS(الاضافة!$G$7:$G$60000,الاضافة!$H$7:$H$60000,"*اضاف*",الاضافة!$E$7:$E$60000,'أرصدة المخزن'!C1506)</f>
        <v/>
      </c>
      <c r="G1506" s="69">
        <f>SUMIFS(الصرف!$H$7:$H$60000,الصرف!$F$7:$F$60000,'أرصدة المخزن'!C1506)</f>
        <v/>
      </c>
      <c r="H1506" s="70">
        <f>E1506+F1506-G1506</f>
        <v/>
      </c>
    </row>
    <row r="1507" hidden="1" ht="24.6" customHeight="1" s="138">
      <c r="A1507" s="65" t="n">
        <v>10030029</v>
      </c>
      <c r="B1507" s="66" t="inlineStr">
        <is>
          <t>أدوات خامات الري</t>
        </is>
      </c>
      <c r="C1507" s="67" t="inlineStr">
        <is>
          <t>لفة خرطوم سادة 1.4 مم *100 متر</t>
        </is>
      </c>
      <c r="D1507" s="67" t="inlineStr">
        <is>
          <t>متر</t>
        </is>
      </c>
      <c r="E1507" s="68" t="n">
        <v>0</v>
      </c>
      <c r="F1507" s="69">
        <f>SUMIFS(الاضافة!$G$7:$G$60000,الاضافة!$H$7:$H$60000,"*اضاف*",الاضافة!$E$7:$E$60000,'أرصدة المخزن'!C1507)</f>
        <v/>
      </c>
      <c r="G1507" s="69">
        <f>SUMIFS(الصرف!$H$7:$H$60000,الصرف!$F$7:$F$60000,'أرصدة المخزن'!C1507)</f>
        <v/>
      </c>
      <c r="H1507" s="70">
        <f>E1507+F1507-G1507</f>
        <v/>
      </c>
    </row>
    <row r="1508" hidden="1" ht="24.6" customHeight="1" s="138">
      <c r="A1508" s="65" t="n">
        <v>10030030</v>
      </c>
      <c r="B1508" s="66" t="inlineStr">
        <is>
          <t>أدوات خامات الري</t>
        </is>
      </c>
      <c r="C1508" s="67" t="inlineStr">
        <is>
          <t>لفة خرطوم 400 مترسادة الزيه</t>
        </is>
      </c>
      <c r="D1508" s="67" t="inlineStr">
        <is>
          <t>متر</t>
        </is>
      </c>
      <c r="E1508" s="68" t="n">
        <v>0</v>
      </c>
      <c r="F1508" s="69">
        <f>SUMIFS(الاضافة!$G$7:$G$60000,الاضافة!$H$7:$H$60000,"*اضاف*",الاضافة!$E$7:$E$60000,'أرصدة المخزن'!C1508)</f>
        <v/>
      </c>
      <c r="G1508" s="69">
        <f>SUMIFS(الصرف!$H$7:$H$60000,الصرف!$F$7:$F$60000,'أرصدة المخزن'!C1508)</f>
        <v/>
      </c>
      <c r="H1508" s="70">
        <f>E1508+F1508-G1508</f>
        <v/>
      </c>
    </row>
    <row r="1509" hidden="1" ht="24.6" customHeight="1" s="138">
      <c r="A1509" s="65" t="n">
        <v>10030031</v>
      </c>
      <c r="B1509" s="66" t="inlineStr">
        <is>
          <t>أدوات خامات الري</t>
        </is>
      </c>
      <c r="C1509" s="67" t="inlineStr">
        <is>
          <t>لفة خرطوم مورفو 400 متر 50 سم PC</t>
        </is>
      </c>
      <c r="D1509" s="67" t="inlineStr">
        <is>
          <t>لفة</t>
        </is>
      </c>
      <c r="E1509" s="68" t="n">
        <v>0</v>
      </c>
      <c r="F1509" s="69">
        <f>SUMIFS(الاضافة!$G$7:$G$60000,الاضافة!$H$7:$H$60000,"*اضاف*",الاضافة!$E$7:$E$60000,'أرصدة المخزن'!C1509)</f>
        <v/>
      </c>
      <c r="G1509" s="69">
        <f>SUMIFS(الصرف!$H$7:$H$60000,الصرف!$F$7:$F$60000,'أرصدة المخزن'!C1509)</f>
        <v/>
      </c>
      <c r="H1509" s="70">
        <f>E1509+F1509-G1509</f>
        <v/>
      </c>
    </row>
    <row r="1510" hidden="1" ht="24.6" customHeight="1" s="138">
      <c r="A1510" s="65" t="n">
        <v>10030032</v>
      </c>
      <c r="B1510" s="66" t="inlineStr">
        <is>
          <t>أدوات خامات الري</t>
        </is>
      </c>
      <c r="C1510" s="67" t="inlineStr">
        <is>
          <t>محبس خرطوم 16 مم PE</t>
        </is>
      </c>
      <c r="D1510" s="67" t="inlineStr">
        <is>
          <t>عدد</t>
        </is>
      </c>
      <c r="E1510" s="68" t="n">
        <v>0</v>
      </c>
      <c r="F1510" s="69">
        <f>SUMIFS(الاضافة!$G$7:$G$60000,الاضافة!$H$7:$H$60000,"*اضاف*",الاضافة!$E$7:$E$60000,'أرصدة المخزن'!C1510)</f>
        <v/>
      </c>
      <c r="G1510" s="69">
        <f>SUMIFS(الصرف!$H$7:$H$60000,الصرف!$F$7:$F$60000,'أرصدة المخزن'!C1510)</f>
        <v/>
      </c>
      <c r="H1510" s="70">
        <f>E1510+F1510-G1510</f>
        <v/>
      </c>
    </row>
    <row r="1511" hidden="1" ht="24.6" customHeight="1" s="138">
      <c r="A1511" s="65" t="n">
        <v>10030033</v>
      </c>
      <c r="B1511" s="66" t="inlineStr">
        <is>
          <t>أدوات خامات الري</t>
        </is>
      </c>
      <c r="C1511" s="67" t="inlineStr">
        <is>
          <t>كوع خرطوم 16*3/4 بوصة</t>
        </is>
      </c>
      <c r="D1511" s="67" t="inlineStr">
        <is>
          <t>عدد</t>
        </is>
      </c>
      <c r="E1511" s="68" t="n">
        <v>0</v>
      </c>
      <c r="F1511" s="69">
        <f>SUMIFS(الاضافة!$G$7:$G$60000,الاضافة!$H$7:$H$60000,"*اضاف*",الاضافة!$E$7:$E$60000,'أرصدة المخزن'!C1511)</f>
        <v/>
      </c>
      <c r="G1511" s="69">
        <f>SUMIFS(الصرف!$H$7:$H$60000,الصرف!$F$7:$F$60000,'أرصدة المخزن'!C1511)</f>
        <v/>
      </c>
      <c r="H1511" s="70">
        <f>E1511+F1511-G1511</f>
        <v/>
      </c>
    </row>
    <row r="1512" hidden="1" ht="24.6" customHeight="1" s="138">
      <c r="A1512" s="65" t="n">
        <v>10030034</v>
      </c>
      <c r="B1512" s="66" t="inlineStr">
        <is>
          <t>أدوات خامات الري</t>
        </is>
      </c>
      <c r="C1512" s="67" t="inlineStr">
        <is>
          <t>لفة خرطوم 50سم 550مم AZUD</t>
        </is>
      </c>
      <c r="D1512" s="67" t="inlineStr">
        <is>
          <t>لفة</t>
        </is>
      </c>
      <c r="E1512" s="68" t="n">
        <v>0</v>
      </c>
      <c r="F1512" s="69">
        <f>SUMIFS(الاضافة!$G$7:$G$60000,الاضافة!$H$7:$H$60000,"*اضاف*",الاضافة!$E$7:$E$60000,'أرصدة المخزن'!C1512)</f>
        <v/>
      </c>
      <c r="G1512" s="69">
        <f>SUMIFS(الصرف!$H$7:$H$60000,الصرف!$F$7:$F$60000,'أرصدة المخزن'!C1512)</f>
        <v/>
      </c>
      <c r="H1512" s="70">
        <f>E1512+F1512-G1512</f>
        <v/>
      </c>
    </row>
    <row r="1513" hidden="1" ht="24.6" customHeight="1" s="138">
      <c r="A1513" s="65" t="n">
        <v>10030035</v>
      </c>
      <c r="B1513" s="66" t="inlineStr">
        <is>
          <t>أدوات خامات الري</t>
        </is>
      </c>
      <c r="C1513" s="67" t="inlineStr">
        <is>
          <t>لفة خرطوم لوكسر 400م 50سم PCND</t>
        </is>
      </c>
      <c r="D1513" s="67" t="inlineStr">
        <is>
          <t>لفة</t>
        </is>
      </c>
      <c r="E1513" s="68" t="n">
        <v>0</v>
      </c>
      <c r="F1513" s="69">
        <f>SUMIFS(الاضافة!$G$7:$G$60000,الاضافة!$H$7:$H$60000,"*اضاف*",الاضافة!$E$7:$E$60000,'أرصدة المخزن'!C1513)</f>
        <v/>
      </c>
      <c r="G1513" s="69">
        <f>SUMIFS(الصرف!$H$7:$H$60000,الصرف!$F$7:$F$60000,'أرصدة المخزن'!C1513)</f>
        <v/>
      </c>
      <c r="H1513" s="70">
        <f>E1513+F1513-G1513</f>
        <v/>
      </c>
    </row>
    <row r="1514" hidden="1" ht="24.6" customHeight="1" s="138">
      <c r="A1514" s="65" t="n">
        <v>10030036</v>
      </c>
      <c r="B1514" s="66" t="inlineStr">
        <is>
          <t>أدوات خامات الري</t>
        </is>
      </c>
      <c r="C1514" s="67" t="inlineStr">
        <is>
          <t>لفة خرطوم50 سم *100 متر</t>
        </is>
      </c>
      <c r="D1514" s="67" t="inlineStr">
        <is>
          <t>عدد</t>
        </is>
      </c>
      <c r="E1514" s="68" t="n">
        <v>0</v>
      </c>
      <c r="F1514" s="69">
        <f>SUMIFS(الاضافة!$G$7:$G$60000,الاضافة!$H$7:$H$60000,"*اضاف*",الاضافة!$E$7:$E$60000,'أرصدة المخزن'!C1514)</f>
        <v/>
      </c>
      <c r="G1514" s="69">
        <f>SUMIFS(الصرف!$H$7:$H$60000,الصرف!$F$7:$F$60000,'أرصدة المخزن'!C1514)</f>
        <v/>
      </c>
      <c r="H1514" s="70">
        <f>E1514+F1514-G1514</f>
        <v/>
      </c>
    </row>
    <row r="1515" hidden="1" ht="24.6" customHeight="1" s="138">
      <c r="A1515" s="65" t="n">
        <v>10030037</v>
      </c>
      <c r="B1515" s="66" t="inlineStr">
        <is>
          <t>أدوات خامات الري</t>
        </is>
      </c>
      <c r="C1515" s="67" t="inlineStr">
        <is>
          <t>لفة خرطوم عادية 30سم اليزيه</t>
        </is>
      </c>
      <c r="D1515" s="67" t="inlineStr">
        <is>
          <t>لفة</t>
        </is>
      </c>
      <c r="E1515" s="68" t="n">
        <v>0</v>
      </c>
      <c r="F1515" s="69">
        <f>SUMIFS(الاضافة!$G$7:$G$60000,الاضافة!$H$7:$H$60000,"*اضاف*",الاضافة!$E$7:$E$60000,'أرصدة المخزن'!C1515)</f>
        <v/>
      </c>
      <c r="G1515" s="69">
        <f>SUMIFS(الصرف!$H$7:$H$60000,الصرف!$F$7:$F$60000,'أرصدة المخزن'!C1515)</f>
        <v/>
      </c>
      <c r="H1515" s="70">
        <f>E1515+F1515-G1515</f>
        <v/>
      </c>
    </row>
    <row r="1516" hidden="1" ht="24.6" customHeight="1" s="138">
      <c r="A1516" s="65" t="n">
        <v>10030038</v>
      </c>
      <c r="B1516" s="66" t="inlineStr">
        <is>
          <t>أدوات خامات الري</t>
        </is>
      </c>
      <c r="C1516" s="67" t="inlineStr">
        <is>
          <t>لفة خرطوم مورفو 400م 30سم PC</t>
        </is>
      </c>
      <c r="D1516" s="67" t="inlineStr">
        <is>
          <t>لفة</t>
        </is>
      </c>
      <c r="E1516" s="68" t="n">
        <v>0</v>
      </c>
      <c r="F1516" s="69">
        <f>SUMIFS(الاضافة!$G$7:$G$60000,الاضافة!$H$7:$H$60000,"*اضاف*",الاضافة!$E$7:$E$60000,'أرصدة المخزن'!C1516)</f>
        <v/>
      </c>
      <c r="G1516" s="69">
        <f>SUMIFS(الصرف!$H$7:$H$60000,الصرف!$F$7:$F$60000,'أرصدة المخزن'!C1516)</f>
        <v/>
      </c>
      <c r="H1516" s="70">
        <f>E1516+F1516-G1516</f>
        <v/>
      </c>
    </row>
    <row r="1517" hidden="1" ht="24.6" customHeight="1" s="138">
      <c r="A1517" s="65" t="n">
        <v>10030039</v>
      </c>
      <c r="B1517" s="66" t="inlineStr">
        <is>
          <t>أدوات خامات الري</t>
        </is>
      </c>
      <c r="C1517" s="67" t="inlineStr">
        <is>
          <t>لفة خطوم جي ار 30 سم 100 م</t>
        </is>
      </c>
      <c r="D1517" s="67" t="inlineStr">
        <is>
          <t>عدد</t>
        </is>
      </c>
      <c r="E1517" s="68" t="n">
        <v>0</v>
      </c>
      <c r="F1517" s="69">
        <f>SUMIFS(الاضافة!$G$7:$G$60000,الاضافة!$H$7:$H$60000,"*اضاف*",الاضافة!$E$7:$E$60000,'أرصدة المخزن'!C1517)</f>
        <v/>
      </c>
      <c r="G1517" s="69">
        <f>SUMIFS(الصرف!$H$7:$H$60000,الصرف!$F$7:$F$60000,'أرصدة المخزن'!C1517)</f>
        <v/>
      </c>
      <c r="H1517" s="70">
        <f>E1517+F1517-G1517</f>
        <v/>
      </c>
    </row>
    <row r="1518" hidden="1" ht="24.6" customHeight="1" s="138">
      <c r="A1518" s="65" t="n">
        <v>10030040</v>
      </c>
      <c r="B1518" s="66" t="inlineStr">
        <is>
          <t>أدوات خامات الري</t>
        </is>
      </c>
      <c r="C1518" s="67" t="inlineStr">
        <is>
          <t>لفة خرطوم 30 سم 100 متر</t>
        </is>
      </c>
      <c r="D1518" s="67" t="inlineStr">
        <is>
          <t>عدد</t>
        </is>
      </c>
      <c r="E1518" s="68" t="n">
        <v>0</v>
      </c>
      <c r="F1518" s="69">
        <f>SUMIFS(الاضافة!$G$7:$G$60000,الاضافة!$H$7:$H$60000,"*اضاف*",الاضافة!$E$7:$E$60000,'أرصدة المخزن'!C1518)</f>
        <v/>
      </c>
      <c r="G1518" s="69">
        <f>SUMIFS(الصرف!$H$7:$H$60000,الصرف!$F$7:$F$60000,'أرصدة المخزن'!C1518)</f>
        <v/>
      </c>
      <c r="H1518" s="70">
        <f>E1518+F1518-G1518</f>
        <v/>
      </c>
    </row>
    <row r="1519" hidden="1" ht="24.6" customHeight="1" s="138">
      <c r="A1519" s="65" t="n">
        <v>10030041</v>
      </c>
      <c r="B1519" s="66" t="inlineStr">
        <is>
          <t>أدوات خامات الري</t>
        </is>
      </c>
      <c r="C1519" s="67" t="inlineStr">
        <is>
          <t>لفة خرطوم ري 50  سم بالمتر</t>
        </is>
      </c>
      <c r="D1519" s="67" t="inlineStr">
        <is>
          <t>متر</t>
        </is>
      </c>
      <c r="E1519" s="68" t="n">
        <v>0</v>
      </c>
      <c r="F1519" s="69">
        <f>SUMIFS(الاضافة!$G$7:$G$60000,الاضافة!$H$7:$H$60000,"*اضاف*",الاضافة!$E$7:$E$60000,'أرصدة المخزن'!C1519)</f>
        <v/>
      </c>
      <c r="G1519" s="69">
        <f>SUMIFS(الصرف!$H$7:$H$60000,الصرف!$F$7:$F$60000,'أرصدة المخزن'!C1519)</f>
        <v/>
      </c>
      <c r="H1519" s="70">
        <f>E1519+F1519-G1519</f>
        <v/>
      </c>
    </row>
    <row r="1520" hidden="1" ht="24.6" customHeight="1" s="138">
      <c r="A1520" s="65" t="n">
        <v>10030042</v>
      </c>
      <c r="B1520" s="66" t="inlineStr">
        <is>
          <t>أدوات خامات الري</t>
        </is>
      </c>
      <c r="C1520" s="67" t="inlineStr">
        <is>
          <t>كيس تي 16 مم (50 قطعة)</t>
        </is>
      </c>
      <c r="D1520" s="67" t="inlineStr">
        <is>
          <t>كيس</t>
        </is>
      </c>
      <c r="E1520" s="68" t="n">
        <v>0</v>
      </c>
      <c r="F1520" s="69">
        <f>SUMIFS(الاضافة!$G$7:$G$60000,الاضافة!$H$7:$H$60000,"*اضاف*",الاضافة!$E$7:$E$60000,'أرصدة المخزن'!C1520)</f>
        <v/>
      </c>
      <c r="G1520" s="69">
        <f>SUMIFS(الصرف!$H$7:$H$60000,الصرف!$F$7:$F$60000,'أرصدة المخزن'!C1520)</f>
        <v/>
      </c>
      <c r="H1520" s="70">
        <f>E1520+F1520-G1520</f>
        <v/>
      </c>
    </row>
    <row r="1521" hidden="1" ht="24.6" customHeight="1" s="138">
      <c r="A1521" s="65" t="n">
        <v>10030043</v>
      </c>
      <c r="B1521" s="66" t="inlineStr">
        <is>
          <t>أدوات خامات الري</t>
        </is>
      </c>
      <c r="C1521" s="67" t="inlineStr">
        <is>
          <t>سادل 32 / نص بوصة</t>
        </is>
      </c>
      <c r="D1521" s="67" t="inlineStr">
        <is>
          <t>عدد</t>
        </is>
      </c>
      <c r="E1521" s="68" t="n">
        <v>0</v>
      </c>
      <c r="F1521" s="69">
        <f>SUMIFS(الاضافة!$G$7:$G$60000,الاضافة!$H$7:$H$60000,"*اضاف*",الاضافة!$E$7:$E$60000,'أرصدة المخزن'!C1521)</f>
        <v/>
      </c>
      <c r="G1521" s="69">
        <f>SUMIFS(الصرف!$H$7:$H$60000,الصرف!$F$7:$F$60000,'أرصدة المخزن'!C1521)</f>
        <v/>
      </c>
      <c r="H1521" s="70">
        <f>E1521+F1521-G1521</f>
        <v/>
      </c>
    </row>
    <row r="1522" hidden="1" ht="24.6" customHeight="1" s="138">
      <c r="A1522" s="65" t="n">
        <v>10030044</v>
      </c>
      <c r="B1522" s="66" t="inlineStr">
        <is>
          <t>أدوات خامات الري</t>
        </is>
      </c>
      <c r="C1522" s="67" t="inlineStr">
        <is>
          <t>كيس كوع 16 مم (50 قطعة)</t>
        </is>
      </c>
      <c r="D1522" s="67" t="inlineStr">
        <is>
          <t>كيس</t>
        </is>
      </c>
      <c r="E1522" s="68" t="n">
        <v>0</v>
      </c>
      <c r="F1522" s="69">
        <f>SUMIFS(الاضافة!$G$7:$G$60000,الاضافة!$H$7:$H$60000,"*اضاف*",الاضافة!$E$7:$E$60000,'أرصدة المخزن'!C1522)</f>
        <v/>
      </c>
      <c r="G1522" s="69">
        <f>SUMIFS(الصرف!$H$7:$H$60000,الصرف!$F$7:$F$60000,'أرصدة المخزن'!C1522)</f>
        <v/>
      </c>
      <c r="H1522" s="70">
        <f>E1522+F1522-G1522</f>
        <v/>
      </c>
    </row>
    <row r="1523" hidden="1" ht="24.6" customHeight="1" s="138">
      <c r="A1523" s="65" t="n">
        <v>10030045</v>
      </c>
      <c r="B1523" s="66" t="inlineStr">
        <is>
          <t>أدوات خامات الري</t>
        </is>
      </c>
      <c r="C1523" s="67" t="inlineStr">
        <is>
          <t>كيس وصلة 16 مم (50 قطعة)</t>
        </is>
      </c>
      <c r="D1523" s="67" t="inlineStr">
        <is>
          <t>كيس</t>
        </is>
      </c>
      <c r="E1523" s="68" t="n">
        <v>0</v>
      </c>
      <c r="F1523" s="69">
        <f>SUMIFS(الاضافة!$G$7:$G$60000,الاضافة!$H$7:$H$60000,"*اضاف*",الاضافة!$E$7:$E$60000,'أرصدة المخزن'!C1523)</f>
        <v/>
      </c>
      <c r="G1523" s="69">
        <f>SUMIFS(الصرف!$H$7:$H$60000,الصرف!$F$7:$F$60000,'أرصدة المخزن'!C1523)</f>
        <v/>
      </c>
      <c r="H1523" s="70">
        <f>E1523+F1523-G1523</f>
        <v/>
      </c>
    </row>
    <row r="1524" hidden="1" ht="24.6" customHeight="1" s="138">
      <c r="A1524" s="65" t="n">
        <v>10030046</v>
      </c>
      <c r="B1524" s="66" t="inlineStr">
        <is>
          <t>أدوات خامات الري</t>
        </is>
      </c>
      <c r="C1524" s="67" t="inlineStr">
        <is>
          <t>سادل 32*3/4 بوصة</t>
        </is>
      </c>
      <c r="D1524" s="67" t="inlineStr">
        <is>
          <t>عدد</t>
        </is>
      </c>
      <c r="E1524" s="68" t="n">
        <v>0</v>
      </c>
      <c r="F1524" s="69">
        <f>SUMIFS(الاضافة!$G$7:$G$60000,الاضافة!$H$7:$H$60000,"*اضاف*",الاضافة!$E$7:$E$60000,'أرصدة المخزن'!C1524)</f>
        <v/>
      </c>
      <c r="G1524" s="69">
        <f>SUMIFS(الصرف!$H$7:$H$60000,الصرف!$F$7:$F$60000,'أرصدة المخزن'!C1524)</f>
        <v/>
      </c>
      <c r="H1524" s="70">
        <f>E1524+F1524-G1524</f>
        <v/>
      </c>
    </row>
    <row r="1525" hidden="1" ht="24.6" customHeight="1" s="138">
      <c r="A1525" s="65" t="n">
        <v>10030047</v>
      </c>
      <c r="B1525" s="66" t="inlineStr">
        <is>
          <t>أدوات خامات الري</t>
        </is>
      </c>
      <c r="C1525" s="67" t="inlineStr">
        <is>
          <t>سادل50/نص بوصة</t>
        </is>
      </c>
      <c r="D1525" s="67" t="inlineStr">
        <is>
          <t>عدد</t>
        </is>
      </c>
      <c r="E1525" s="68" t="n">
        <v>0</v>
      </c>
      <c r="F1525" s="69">
        <f>SUMIFS(الاضافة!$G$7:$G$60000,الاضافة!$H$7:$H$60000,"*اضاف*",الاضافة!$E$7:$E$60000,'أرصدة المخزن'!C1525)</f>
        <v/>
      </c>
      <c r="G1525" s="69">
        <f>SUMIFS(الصرف!$H$7:$H$60000,الصرف!$F$7:$F$60000,'أرصدة المخزن'!C1525)</f>
        <v/>
      </c>
      <c r="H1525" s="70">
        <f>E1525+F1525-G1525</f>
        <v/>
      </c>
    </row>
    <row r="1526" hidden="1" ht="24.6" customHeight="1" s="138">
      <c r="A1526" s="65" t="n">
        <v>10030048</v>
      </c>
      <c r="B1526" s="66" t="inlineStr">
        <is>
          <t>أدوات خامات الري</t>
        </is>
      </c>
      <c r="C1526" s="67" t="inlineStr">
        <is>
          <t>سادل 50 * 3/4</t>
        </is>
      </c>
      <c r="D1526" s="67" t="inlineStr">
        <is>
          <t>عدد</t>
        </is>
      </c>
      <c r="E1526" s="68" t="n">
        <v>0</v>
      </c>
      <c r="F1526" s="69">
        <f>SUMIFS(الاضافة!$G$7:$G$60000,الاضافة!$H$7:$H$60000,"*اضاف*",الاضافة!$E$7:$E$60000,'أرصدة المخزن'!C1526)</f>
        <v/>
      </c>
      <c r="G1526" s="69">
        <f>SUMIFS(الصرف!$H$7:$H$60000,الصرف!$F$7:$F$60000,'أرصدة المخزن'!C1526)</f>
        <v/>
      </c>
      <c r="H1526" s="70">
        <f>E1526+F1526-G1526</f>
        <v/>
      </c>
    </row>
    <row r="1527" hidden="1" ht="24.6" customHeight="1" s="138">
      <c r="A1527" s="65" t="n">
        <v>10030049</v>
      </c>
      <c r="B1527" s="66" t="inlineStr">
        <is>
          <t>أدوات خامات الري</t>
        </is>
      </c>
      <c r="C1527" s="67" t="inlineStr">
        <is>
          <t>سادل 63/نص بوصة</t>
        </is>
      </c>
      <c r="D1527" s="67" t="inlineStr">
        <is>
          <t>عدد</t>
        </is>
      </c>
      <c r="E1527" s="68" t="n">
        <v>0</v>
      </c>
      <c r="F1527" s="69">
        <f>SUMIFS(الاضافة!$G$7:$G$60000,الاضافة!$H$7:$H$60000,"*اضاف*",الاضافة!$E$7:$E$60000,'أرصدة المخزن'!C1527)</f>
        <v/>
      </c>
      <c r="G1527" s="69">
        <f>SUMIFS(الصرف!$H$7:$H$60000,الصرف!$F$7:$F$60000,'أرصدة المخزن'!C1527)</f>
        <v/>
      </c>
      <c r="H1527" s="70">
        <f>E1527+F1527-G1527</f>
        <v/>
      </c>
    </row>
    <row r="1528" hidden="1" ht="24.6" customHeight="1" s="138">
      <c r="A1528" s="65" t="n">
        <v>10030050</v>
      </c>
      <c r="B1528" s="66" t="inlineStr">
        <is>
          <t>أدوات خامات الري</t>
        </is>
      </c>
      <c r="C1528" s="67" t="inlineStr">
        <is>
          <t>سادل 63*3/4 بوصة</t>
        </is>
      </c>
      <c r="D1528" s="67" t="inlineStr">
        <is>
          <t>عدد</t>
        </is>
      </c>
      <c r="E1528" s="68" t="n">
        <v>0</v>
      </c>
      <c r="F1528" s="69">
        <f>SUMIFS(الاضافة!$G$7:$G$60000,الاضافة!$H$7:$H$60000,"*اضاف*",الاضافة!$E$7:$E$60000,'أرصدة المخزن'!C1528)</f>
        <v/>
      </c>
      <c r="G1528" s="69">
        <f>SUMIFS(الصرف!$H$7:$H$60000,الصرف!$F$7:$F$60000,'أرصدة المخزن'!C1528)</f>
        <v/>
      </c>
      <c r="H1528" s="70">
        <f>E1528+F1528-G1528</f>
        <v/>
      </c>
    </row>
    <row r="1529" hidden="1" ht="24.6" customHeight="1" s="138">
      <c r="A1529" s="65" t="n">
        <v>10030051</v>
      </c>
      <c r="B1529" s="66" t="inlineStr">
        <is>
          <t>أدوات خامات الري</t>
        </is>
      </c>
      <c r="C1529" s="67" t="inlineStr">
        <is>
          <t>محبس 1 بوصة 2 لاكور</t>
        </is>
      </c>
      <c r="D1529" s="67" t="inlineStr">
        <is>
          <t>عدد</t>
        </is>
      </c>
      <c r="E1529" s="68" t="n">
        <v>0</v>
      </c>
      <c r="F1529" s="69">
        <f>SUMIFS(الاضافة!$G$7:$G$60000,الاضافة!$H$7:$H$60000,"*اضاف*",الاضافة!$E$7:$E$60000,'أرصدة المخزن'!C1529)</f>
        <v/>
      </c>
      <c r="G1529" s="69">
        <f>SUMIFS(الصرف!$H$7:$H$60000,الصرف!$F$7:$F$60000,'أرصدة المخزن'!C1529)</f>
        <v/>
      </c>
      <c r="H1529" s="70">
        <f>E1529+F1529-G1529</f>
        <v/>
      </c>
    </row>
    <row r="1530" hidden="1" ht="24.6" customHeight="1" s="138">
      <c r="A1530" s="65" t="n">
        <v>10030052</v>
      </c>
      <c r="B1530" s="66" t="inlineStr">
        <is>
          <t>أدوات خامات الري</t>
        </is>
      </c>
      <c r="C1530" s="67" t="inlineStr">
        <is>
          <t>محبس 63 مم 2 لاكور</t>
        </is>
      </c>
      <c r="D1530" s="67" t="inlineStr">
        <is>
          <t>عدد</t>
        </is>
      </c>
      <c r="E1530" s="68" t="n">
        <v>0</v>
      </c>
      <c r="F1530" s="69">
        <f>SUMIFS(الاضافة!$G$7:$G$60000,الاضافة!$H$7:$H$60000,"*اضاف*",الاضافة!$E$7:$E$60000,'أرصدة المخزن'!C1530)</f>
        <v/>
      </c>
      <c r="G1530" s="69">
        <f>SUMIFS(الصرف!$H$7:$H$60000,الصرف!$F$7:$F$60000,'أرصدة المخزن'!C1530)</f>
        <v/>
      </c>
      <c r="H1530" s="70">
        <f>E1530+F1530-G1530</f>
        <v/>
      </c>
    </row>
    <row r="1531" hidden="1" ht="24.6" customHeight="1" s="138">
      <c r="A1531" s="65" t="n">
        <v>10030053</v>
      </c>
      <c r="B1531" s="66" t="inlineStr">
        <is>
          <t>أدوات خامات الري</t>
        </is>
      </c>
      <c r="C1531" s="67" t="inlineStr">
        <is>
          <t>محبس كهرباء 1 PGV</t>
        </is>
      </c>
      <c r="D1531" s="67" t="inlineStr">
        <is>
          <t>عدد</t>
        </is>
      </c>
      <c r="E1531" s="68" t="n">
        <v>0</v>
      </c>
      <c r="F1531" s="69">
        <f>SUMIFS(الاضافة!$G$7:$G$60000,الاضافة!$H$7:$H$60000,"*اضاف*",الاضافة!$E$7:$E$60000,'أرصدة المخزن'!C1531)</f>
        <v/>
      </c>
      <c r="G1531" s="69">
        <f>SUMIFS(الصرف!$H$7:$H$60000,الصرف!$F$7:$F$60000,'أرصدة المخزن'!C1531)</f>
        <v/>
      </c>
      <c r="H1531" s="70">
        <f>E1531+F1531-G1531</f>
        <v/>
      </c>
    </row>
    <row r="1532" hidden="1" ht="24.6" customHeight="1" s="138">
      <c r="A1532" s="65" t="n">
        <v>10030054</v>
      </c>
      <c r="B1532" s="66" t="inlineStr">
        <is>
          <t>أدوات خامات الري</t>
        </is>
      </c>
      <c r="C1532" s="67" t="inlineStr">
        <is>
          <t>غرفة محبس ري 10 بوصة دائري</t>
        </is>
      </c>
      <c r="D1532" s="67" t="inlineStr">
        <is>
          <t>عدد</t>
        </is>
      </c>
      <c r="E1532" s="68" t="n">
        <v>3</v>
      </c>
      <c r="F1532" s="69">
        <f>SUMIFS(الاضافة!$G$7:$G$60000,الاضافة!$H$7:$H$60000,"*اضاف*",الاضافة!$E$7:$E$60000,'أرصدة المخزن'!C1532)</f>
        <v/>
      </c>
      <c r="G1532" s="69">
        <f>SUMIFS(الصرف!$H$7:$H$60000,الصرف!$F$7:$F$60000,'أرصدة المخزن'!C1532)</f>
        <v/>
      </c>
      <c r="H1532" s="70">
        <f>E1532+F1532-G1532</f>
        <v/>
      </c>
    </row>
    <row r="1533" hidden="1" ht="24.6" customHeight="1" s="138">
      <c r="A1533" s="65" t="n">
        <v>10030055</v>
      </c>
      <c r="B1533" s="66" t="inlineStr">
        <is>
          <t>أدوات خامات الري</t>
        </is>
      </c>
      <c r="C1533" s="67" t="inlineStr">
        <is>
          <t>غرفة محبس ري جامبو مستطيلة</t>
        </is>
      </c>
      <c r="D1533" s="67" t="inlineStr">
        <is>
          <t>عدد</t>
        </is>
      </c>
      <c r="E1533" s="68" t="n">
        <v>0</v>
      </c>
      <c r="F1533" s="69">
        <f>SUMIFS(الاضافة!$G$7:$G$60000,الاضافة!$H$7:$H$60000,"*اضاف*",الاضافة!$E$7:$E$60000,'أرصدة المخزن'!C1533)</f>
        <v/>
      </c>
      <c r="G1533" s="69">
        <f>SUMIFS(الصرف!$H$7:$H$60000,الصرف!$F$7:$F$60000,'أرصدة المخزن'!C1533)</f>
        <v/>
      </c>
      <c r="H1533" s="70">
        <f>E1533+F1533-G1533</f>
        <v/>
      </c>
    </row>
    <row r="1534" hidden="1" ht="24.6" customHeight="1" s="138">
      <c r="A1534" s="65" t="n">
        <v>10030056</v>
      </c>
      <c r="B1534" s="66" t="inlineStr">
        <is>
          <t>أدوات خامات الري</t>
        </is>
      </c>
      <c r="C1534" s="67" t="inlineStr">
        <is>
          <t>محبس 2 بوصة 1 لاكور</t>
        </is>
      </c>
      <c r="D1534" s="67" t="inlineStr">
        <is>
          <t>عدد</t>
        </is>
      </c>
      <c r="E1534" s="68" t="n">
        <v>0</v>
      </c>
      <c r="F1534" s="69">
        <f>SUMIFS(الاضافة!$G$7:$G$60000,الاضافة!$H$7:$H$60000,"*اضاف*",الاضافة!$E$7:$E$60000,'أرصدة المخزن'!C1534)</f>
        <v/>
      </c>
      <c r="G1534" s="69">
        <f>SUMIFS(الصرف!$H$7:$H$60000,الصرف!$F$7:$F$60000,'أرصدة المخزن'!C1534)</f>
        <v/>
      </c>
      <c r="H1534" s="70">
        <f>E1534+F1534-G1534</f>
        <v/>
      </c>
    </row>
    <row r="1535" hidden="1" ht="24.6" customHeight="1" s="138">
      <c r="A1535" s="65" t="n">
        <v>10030057</v>
      </c>
      <c r="B1535" s="66" t="inlineStr">
        <is>
          <t>أدوات خامات الري</t>
        </is>
      </c>
      <c r="C1535" s="67" t="inlineStr">
        <is>
          <t>فلتر 1.5 بوصة اريتك</t>
        </is>
      </c>
      <c r="D1535" s="67" t="inlineStr">
        <is>
          <t>عدد</t>
        </is>
      </c>
      <c r="E1535" s="68" t="n">
        <v>0</v>
      </c>
      <c r="F1535" s="69">
        <f>SUMIFS(الاضافة!$G$7:$G$60000,الاضافة!$H$7:$H$60000,"*اضاف*",الاضافة!$E$7:$E$60000,'أرصدة المخزن'!C1535)</f>
        <v/>
      </c>
      <c r="G1535" s="69">
        <f>SUMIFS(الصرف!$H$7:$H$60000,الصرف!$F$7:$F$60000,'أرصدة المخزن'!C1535)</f>
        <v/>
      </c>
      <c r="H1535" s="70">
        <f>E1535+F1535-G1535</f>
        <v/>
      </c>
    </row>
    <row r="1536" hidden="1" ht="24.6" customHeight="1" s="138">
      <c r="A1536" s="65" t="n">
        <v>10030058</v>
      </c>
      <c r="B1536" s="66" t="inlineStr">
        <is>
          <t>أدوات خامات الري</t>
        </is>
      </c>
      <c r="C1536" s="67" t="inlineStr">
        <is>
          <t>محبس فراشة</t>
        </is>
      </c>
      <c r="D1536" s="67" t="inlineStr">
        <is>
          <t>عدد</t>
        </is>
      </c>
      <c r="E1536" s="68" t="n">
        <v>0</v>
      </c>
      <c r="F1536" s="69">
        <f>SUMIFS(الاضافة!$G$7:$G$60000,الاضافة!$H$7:$H$60000,"*اضاف*",الاضافة!$E$7:$E$60000,'أرصدة المخزن'!C1536)</f>
        <v/>
      </c>
      <c r="G1536" s="69">
        <f>SUMIFS(الصرف!$H$7:$H$60000,الصرف!$F$7:$F$60000,'أرصدة المخزن'!C1536)</f>
        <v/>
      </c>
      <c r="H1536" s="70">
        <f>E1536+F1536-G1536</f>
        <v/>
      </c>
    </row>
    <row r="1537" hidden="1" ht="24.6" customHeight="1" s="138">
      <c r="A1537" s="65" t="n">
        <v>10030059</v>
      </c>
      <c r="B1537" s="66" t="inlineStr">
        <is>
          <t>أدوات خامات الري</t>
        </is>
      </c>
      <c r="C1537" s="67" t="inlineStr">
        <is>
          <t>محبس 1.5 بوصة الشريف باللاكور</t>
        </is>
      </c>
      <c r="D1537" s="67" t="inlineStr">
        <is>
          <t>عدد</t>
        </is>
      </c>
      <c r="E1537" s="68" t="n">
        <v>0</v>
      </c>
      <c r="F1537" s="69">
        <f>SUMIFS(الاضافة!$G$7:$G$60000,الاضافة!$H$7:$H$60000,"*اضاف*",الاضافة!$E$7:$E$60000,'أرصدة المخزن'!C1537)</f>
        <v/>
      </c>
      <c r="G1537" s="69">
        <f>SUMIFS(الصرف!$H$7:$H$60000,الصرف!$F$7:$F$60000,'أرصدة المخزن'!C1537)</f>
        <v/>
      </c>
      <c r="H1537" s="70">
        <f>E1537+F1537-G1537</f>
        <v/>
      </c>
    </row>
    <row r="1538" hidden="1" ht="24.6" customHeight="1" s="138">
      <c r="A1538" s="65" t="n">
        <v>10030060</v>
      </c>
      <c r="B1538" s="66" t="inlineStr">
        <is>
          <t>أدوات خامات الري</t>
        </is>
      </c>
      <c r="C1538" s="67" t="inlineStr">
        <is>
          <t>فلتر 2 بوصة اريتك</t>
        </is>
      </c>
      <c r="D1538" s="67" t="inlineStr">
        <is>
          <t>عدد</t>
        </is>
      </c>
      <c r="E1538" s="68" t="n">
        <v>0</v>
      </c>
      <c r="F1538" s="69">
        <f>SUMIFS(الاضافة!$G$7:$G$60000,الاضافة!$H$7:$H$60000,"*اضاف*",الاضافة!$E$7:$E$60000,'أرصدة المخزن'!C1538)</f>
        <v/>
      </c>
      <c r="G1538" s="69">
        <f>SUMIFS(الصرف!$H$7:$H$60000,الصرف!$F$7:$F$60000,'أرصدة المخزن'!C1538)</f>
        <v/>
      </c>
      <c r="H1538" s="70">
        <f>E1538+F1538-G1538</f>
        <v/>
      </c>
    </row>
    <row r="1539" hidden="1" ht="24.6" customHeight="1" s="138">
      <c r="A1539" s="65" t="n">
        <v>10030061</v>
      </c>
      <c r="B1539" s="66" t="inlineStr">
        <is>
          <t>أدوات خامات الري</t>
        </is>
      </c>
      <c r="C1539" s="67" t="inlineStr">
        <is>
          <t>محبس هواء</t>
        </is>
      </c>
      <c r="D1539" s="67" t="inlineStr">
        <is>
          <t>عدد</t>
        </is>
      </c>
      <c r="E1539" s="68" t="n">
        <v>1</v>
      </c>
      <c r="F1539" s="69">
        <f>SUMIFS(الاضافة!$G$7:$G$60000,الاضافة!$H$7:$H$60000,"*اضاف*",الاضافة!$E$7:$E$60000,'أرصدة المخزن'!C1539)</f>
        <v/>
      </c>
      <c r="G1539" s="69">
        <f>SUMIFS(الصرف!$H$7:$H$60000,الصرف!$F$7:$F$60000,'أرصدة المخزن'!C1539)</f>
        <v/>
      </c>
      <c r="H1539" s="70">
        <f>E1539+F1539-G1539</f>
        <v/>
      </c>
    </row>
    <row r="1540" hidden="1" ht="24.6" customHeight="1" s="138">
      <c r="A1540" s="65" t="n">
        <v>10030062</v>
      </c>
      <c r="B1540" s="66" t="inlineStr">
        <is>
          <t>أدوات خامات الري</t>
        </is>
      </c>
      <c r="C1540" s="67" t="inlineStr">
        <is>
          <t>بداية  16 مم /5. بوصة PE</t>
        </is>
      </c>
      <c r="D1540" s="67" t="inlineStr">
        <is>
          <t>عدد</t>
        </is>
      </c>
      <c r="E1540" s="68" t="n">
        <v>0</v>
      </c>
      <c r="F1540" s="69">
        <f>SUMIFS(الاضافة!$G$7:$G$60000,الاضافة!$H$7:$H$60000,"*اضاف*",الاضافة!$E$7:$E$60000,'أرصدة المخزن'!C1540)</f>
        <v/>
      </c>
      <c r="G1540" s="69">
        <f>SUMIFS(الصرف!$H$7:$H$60000,الصرف!$F$7:$F$60000,'أرصدة المخزن'!C1540)</f>
        <v/>
      </c>
      <c r="H1540" s="70">
        <f>E1540+F1540-G1540</f>
        <v/>
      </c>
    </row>
    <row r="1541" hidden="1" ht="24.6" customHeight="1" s="138">
      <c r="A1541" s="65" t="n">
        <v>10030063</v>
      </c>
      <c r="B1541" s="66" t="inlineStr">
        <is>
          <t>أدوات خامات الري</t>
        </is>
      </c>
      <c r="C1541" s="67" t="inlineStr">
        <is>
          <t>راس خط خارجي 1*32</t>
        </is>
      </c>
      <c r="D1541" s="67" t="inlineStr">
        <is>
          <t>عدد</t>
        </is>
      </c>
      <c r="E1541" s="68" t="n">
        <v>0</v>
      </c>
      <c r="F1541" s="69">
        <f>SUMIFS(الاضافة!$G$7:$G$60000,الاضافة!$H$7:$H$60000,"*اضاف*",الاضافة!$E$7:$E$60000,'أرصدة المخزن'!C1541)</f>
        <v/>
      </c>
      <c r="G1541" s="69">
        <f>SUMIFS(الصرف!$H$7:$H$60000,الصرف!$F$7:$F$60000,'أرصدة المخزن'!C1541)</f>
        <v/>
      </c>
      <c r="H1541" s="70">
        <f>E1541+F1541-G1541</f>
        <v/>
      </c>
    </row>
    <row r="1542" hidden="1" ht="24.6" customHeight="1" s="138">
      <c r="A1542" s="65" t="n">
        <v>10030064</v>
      </c>
      <c r="B1542" s="66" t="inlineStr">
        <is>
          <t>أدوات خامات الري</t>
        </is>
      </c>
      <c r="C1542" s="67" t="inlineStr">
        <is>
          <t>نبل 32</t>
        </is>
      </c>
      <c r="D1542" s="67" t="inlineStr">
        <is>
          <t>عدد</t>
        </is>
      </c>
      <c r="E1542" s="68" t="n">
        <v>1</v>
      </c>
      <c r="F1542" s="69">
        <f>SUMIFS(الاضافة!$G$7:$G$60000,الاضافة!$H$7:$H$60000,"*اضاف*",الاضافة!$E$7:$E$60000,'أرصدة المخزن'!C1542)</f>
        <v/>
      </c>
      <c r="G1542" s="69">
        <f>SUMIFS(الصرف!$H$7:$H$60000,الصرف!$F$7:$F$60000,'أرصدة المخزن'!C1542)</f>
        <v/>
      </c>
      <c r="H1542" s="70">
        <f>E1542+F1542-G1542</f>
        <v/>
      </c>
    </row>
    <row r="1543" hidden="1" ht="24.6" customHeight="1" s="138">
      <c r="A1543" s="65" t="n">
        <v>10030065</v>
      </c>
      <c r="B1543" s="66" t="inlineStr">
        <is>
          <t>أدوات خامات الري</t>
        </is>
      </c>
      <c r="C1543" s="67" t="inlineStr">
        <is>
          <t>فون 90-MP300</t>
        </is>
      </c>
      <c r="D1543" s="67" t="inlineStr">
        <is>
          <t>عدد</t>
        </is>
      </c>
      <c r="E1543" s="68" t="n">
        <v>0</v>
      </c>
      <c r="F1543" s="69">
        <f>SUMIFS(الاضافة!$G$7:$G$60000,الاضافة!$H$7:$H$60000,"*اضاف*",الاضافة!$E$7:$E$60000,'أرصدة المخزن'!C1543)</f>
        <v/>
      </c>
      <c r="G1543" s="69">
        <f>SUMIFS(الصرف!$H$7:$H$60000,الصرف!$F$7:$F$60000,'أرصدة المخزن'!C1543)</f>
        <v/>
      </c>
      <c r="H1543" s="70">
        <f>E1543+F1543-G1543</f>
        <v/>
      </c>
    </row>
    <row r="1544" hidden="1" ht="24.6" customHeight="1" s="138">
      <c r="A1544" s="65" t="n">
        <v>10030066</v>
      </c>
      <c r="B1544" s="66" t="inlineStr">
        <is>
          <t>أدوات خامات الري</t>
        </is>
      </c>
      <c r="C1544" s="67" t="inlineStr">
        <is>
          <t>راس خط 50/1</t>
        </is>
      </c>
      <c r="D1544" s="67" t="inlineStr">
        <is>
          <t>عدد</t>
        </is>
      </c>
      <c r="E1544" s="68" t="n">
        <v>0</v>
      </c>
      <c r="F1544" s="69">
        <f>SUMIFS(الاضافة!$G$7:$G$60000,الاضافة!$H$7:$H$60000,"*اضاف*",الاضافة!$E$7:$E$60000,'أرصدة المخزن'!C1544)</f>
        <v/>
      </c>
      <c r="G1544" s="69">
        <f>SUMIFS(الصرف!$H$7:$H$60000,الصرف!$F$7:$F$60000,'أرصدة المخزن'!C1544)</f>
        <v/>
      </c>
      <c r="H1544" s="70">
        <f>E1544+F1544-G1544</f>
        <v/>
      </c>
    </row>
    <row r="1545" hidden="1" ht="24.6" customHeight="1" s="138">
      <c r="A1545" s="65" t="n">
        <v>10030067</v>
      </c>
      <c r="B1545" s="66" t="inlineStr">
        <is>
          <t>أدوات خامات الري</t>
        </is>
      </c>
      <c r="C1545" s="67" t="inlineStr">
        <is>
          <t>لوحة 2 خط هنتر</t>
        </is>
      </c>
      <c r="D1545" s="67" t="inlineStr">
        <is>
          <t>عدد</t>
        </is>
      </c>
      <c r="E1545" s="68" t="n">
        <v>0</v>
      </c>
      <c r="F1545" s="69">
        <f>SUMIFS(الاضافة!$G$7:$G$60000,الاضافة!$H$7:$H$60000,"*اضاف*",الاضافة!$E$7:$E$60000,'أرصدة المخزن'!C1545)</f>
        <v/>
      </c>
      <c r="G1545" s="69">
        <f>SUMIFS(الصرف!$H$7:$H$60000,الصرف!$F$7:$F$60000,'أرصدة المخزن'!C1545)</f>
        <v/>
      </c>
      <c r="H1545" s="70">
        <f>E1545+F1545-G1545</f>
        <v/>
      </c>
    </row>
    <row r="1546" hidden="1" ht="24.6" customHeight="1" s="138">
      <c r="A1546" s="65" t="n">
        <v>10030068</v>
      </c>
      <c r="B1546" s="66" t="inlineStr">
        <is>
          <t>أدوات خامات الري</t>
        </is>
      </c>
      <c r="C1546" s="67" t="inlineStr">
        <is>
          <t>لوحة 14 خط *2</t>
        </is>
      </c>
      <c r="D1546" s="67" t="inlineStr">
        <is>
          <t>عدد</t>
        </is>
      </c>
      <c r="E1546" s="68" t="n">
        <v>0</v>
      </c>
      <c r="F1546" s="69">
        <f>SUMIFS(الاضافة!$G$7:$G$60000,الاضافة!$H$7:$H$60000,"*اضاف*",الاضافة!$E$7:$E$60000,'أرصدة المخزن'!C1546)</f>
        <v/>
      </c>
      <c r="G1546" s="69">
        <f>SUMIFS(الصرف!$H$7:$H$60000,الصرف!$F$7:$F$60000,'أرصدة المخزن'!C1546)</f>
        <v/>
      </c>
      <c r="H1546" s="70">
        <f>E1546+F1546-G1546</f>
        <v/>
      </c>
    </row>
    <row r="1547" hidden="1" ht="24.6" customHeight="1" s="138">
      <c r="A1547" s="65" t="n">
        <v>10030069</v>
      </c>
      <c r="B1547" s="66" t="inlineStr">
        <is>
          <t>أدوات خامات الري</t>
        </is>
      </c>
      <c r="C1547" s="67" t="inlineStr">
        <is>
          <t>كويك كابلر 1 بوصة بلاستك</t>
        </is>
      </c>
      <c r="D1547" s="67" t="inlineStr">
        <is>
          <t>عدد</t>
        </is>
      </c>
      <c r="E1547" s="68" t="n">
        <v>0</v>
      </c>
      <c r="F1547" s="69">
        <f>SUMIFS(الاضافة!$G$7:$G$60000,الاضافة!$H$7:$H$60000,"*اضاف*",الاضافة!$E$7:$E$60000,'أرصدة المخزن'!C1547)</f>
        <v/>
      </c>
      <c r="G1547" s="69">
        <f>SUMIFS(الصرف!$H$7:$H$60000,الصرف!$F$7:$F$60000,'أرصدة المخزن'!C1547)</f>
        <v/>
      </c>
      <c r="H1547" s="70">
        <f>E1547+F1547-G1547</f>
        <v/>
      </c>
    </row>
    <row r="1548" hidden="1" ht="24.6" customHeight="1" s="138">
      <c r="A1548" s="65" t="n">
        <v>10030070</v>
      </c>
      <c r="B1548" s="66" t="inlineStr">
        <is>
          <t>أدوات خامات الري</t>
        </is>
      </c>
      <c r="C1548" s="67" t="inlineStr">
        <is>
          <t>سولونايد</t>
        </is>
      </c>
      <c r="D1548" s="67" t="inlineStr">
        <is>
          <t>عدد</t>
        </is>
      </c>
      <c r="E1548" s="68" t="n">
        <v>0</v>
      </c>
      <c r="F1548" s="69">
        <f>SUMIFS(الاضافة!$G$7:$G$60000,الاضافة!$H$7:$H$60000,"*اضاف*",الاضافة!$E$7:$E$60000,'أرصدة المخزن'!C1548)</f>
        <v/>
      </c>
      <c r="G1548" s="69">
        <f>SUMIFS(الصرف!$H$7:$H$60000,الصرف!$F$7:$F$60000,'أرصدة المخزن'!C1548)</f>
        <v/>
      </c>
      <c r="H1548" s="70">
        <f>E1548+F1548-G1548</f>
        <v/>
      </c>
    </row>
    <row r="1549" hidden="1" ht="24.6" customHeight="1" s="138">
      <c r="A1549" s="65" t="n">
        <v>10030071</v>
      </c>
      <c r="B1549" s="66" t="inlineStr">
        <is>
          <t>أدوات خامات الري</t>
        </is>
      </c>
      <c r="C1549" s="67" t="inlineStr"/>
      <c r="D1549" s="67" t="inlineStr"/>
      <c r="E1549" s="68" t="n">
        <v>0</v>
      </c>
      <c r="F1549" s="69">
        <f>SUMIFS(الاضافة!$G$7:$G$60000,الاضافة!$H$7:$H$60000,"*اضاف*",الاضافة!$E$7:$E$60000,'أرصدة المخزن'!C1549)</f>
        <v/>
      </c>
      <c r="G1549" s="69">
        <f>SUMIFS(الصرف!$H$7:$H$60000,الصرف!$F$7:$F$60000,'أرصدة المخزن'!C1549)</f>
        <v/>
      </c>
      <c r="H1549" s="70">
        <f>E1549+F1549-G1549</f>
        <v/>
      </c>
    </row>
    <row r="1550" hidden="1" ht="24.6" customHeight="1" s="138">
      <c r="A1550" s="65" t="n">
        <v>10030072</v>
      </c>
      <c r="B1550" s="66" t="inlineStr">
        <is>
          <t>أدوات خامات الري</t>
        </is>
      </c>
      <c r="C1550" s="67" t="inlineStr"/>
      <c r="D1550" s="67" t="inlineStr"/>
      <c r="E1550" s="68" t="n">
        <v>0</v>
      </c>
      <c r="F1550" s="69">
        <f>SUMIFS(الاضافة!$G$7:$G$60000,الاضافة!$H$7:$H$60000,"*اضاف*",الاضافة!$E$7:$E$60000,'أرصدة المخزن'!C1550)</f>
        <v/>
      </c>
      <c r="G1550" s="69">
        <f>SUMIFS(الصرف!$H$7:$H$60000,الصرف!$F$7:$F$60000,'أرصدة المخزن'!C1550)</f>
        <v/>
      </c>
      <c r="H1550" s="70">
        <f>E1550+F1550-G1550</f>
        <v/>
      </c>
    </row>
    <row r="1551" hidden="1" ht="24.6" customHeight="1" s="138">
      <c r="A1551" s="65" t="n">
        <v>10030073</v>
      </c>
      <c r="B1551" s="66" t="inlineStr">
        <is>
          <t>أدوات خامات الري</t>
        </is>
      </c>
      <c r="C1551" s="67" t="inlineStr"/>
      <c r="D1551" s="67" t="inlineStr"/>
      <c r="E1551" s="68" t="n">
        <v>0</v>
      </c>
      <c r="F1551" s="69">
        <f>SUMIFS(الاضافة!$G$7:$G$60000,الاضافة!$H$7:$H$60000,"*اضاف*",الاضافة!$E$7:$E$60000,'أرصدة المخزن'!C1551)</f>
        <v/>
      </c>
      <c r="G1551" s="69">
        <f>SUMIFS(الصرف!$H$7:$H$60000,الصرف!$F$7:$F$60000,'أرصدة المخزن'!C1551)</f>
        <v/>
      </c>
      <c r="H1551" s="70">
        <f>E1551+F1551-G1551</f>
        <v/>
      </c>
    </row>
    <row r="1552" hidden="1" ht="24.6" customHeight="1" s="138">
      <c r="A1552" s="65" t="n">
        <v>10030074</v>
      </c>
      <c r="B1552" s="66" t="inlineStr">
        <is>
          <t>أدوات خامات الري</t>
        </is>
      </c>
      <c r="C1552" s="67" t="inlineStr"/>
      <c r="D1552" s="67" t="inlineStr"/>
      <c r="E1552" s="68" t="n">
        <v>0</v>
      </c>
      <c r="F1552" s="69">
        <f>SUMIFS(الاضافة!$G$7:$G$60000,الاضافة!$H$7:$H$60000,"*اضاف*",الاضافة!$E$7:$E$60000,'أرصدة المخزن'!C1552)</f>
        <v/>
      </c>
      <c r="G1552" s="69">
        <f>SUMIFS(الصرف!$H$7:$H$60000,الصرف!$F$7:$F$60000,'أرصدة المخزن'!C1552)</f>
        <v/>
      </c>
      <c r="H1552" s="70">
        <f>E1552+F1552-G1552</f>
        <v/>
      </c>
    </row>
    <row r="1553" hidden="1" ht="24.6" customHeight="1" s="138">
      <c r="A1553" s="65" t="n">
        <v>10030075</v>
      </c>
      <c r="B1553" s="66" t="inlineStr">
        <is>
          <t>أدوات خامات الري</t>
        </is>
      </c>
      <c r="C1553" s="67" t="inlineStr"/>
      <c r="D1553" s="67" t="inlineStr"/>
      <c r="E1553" s="68" t="n">
        <v>0</v>
      </c>
      <c r="F1553" s="69">
        <f>SUMIFS(الاضافة!$G$7:$G$60000,الاضافة!$H$7:$H$60000,"*اضاف*",الاضافة!$E$7:$E$60000,'أرصدة المخزن'!C1553)</f>
        <v/>
      </c>
      <c r="G1553" s="69">
        <f>SUMIFS(الصرف!$H$7:$H$60000,الصرف!$F$7:$F$60000,'أرصدة المخزن'!C1553)</f>
        <v/>
      </c>
      <c r="H1553" s="70">
        <f>E1553+F1553-G1553</f>
        <v/>
      </c>
    </row>
    <row r="1554" hidden="1" ht="24.6" customHeight="1" s="138">
      <c r="A1554" s="65" t="n">
        <v>10030076</v>
      </c>
      <c r="B1554" s="66" t="inlineStr">
        <is>
          <t>أدوات خامات الري</t>
        </is>
      </c>
      <c r="C1554" s="67" t="inlineStr"/>
      <c r="D1554" s="67" t="inlineStr"/>
      <c r="E1554" s="68" t="n">
        <v>0</v>
      </c>
      <c r="F1554" s="69">
        <f>SUMIFS(الاضافة!$G$7:$G$60000,الاضافة!$H$7:$H$60000,"*اضاف*",الاضافة!$E$7:$E$60000,'أرصدة المخزن'!C1554)</f>
        <v/>
      </c>
      <c r="G1554" s="69">
        <f>SUMIFS(الصرف!$H$7:$H$60000,الصرف!$F$7:$F$60000,'أرصدة المخزن'!C1554)</f>
        <v/>
      </c>
      <c r="H1554" s="70">
        <f>E1554+F1554-G1554</f>
        <v/>
      </c>
    </row>
    <row r="1555" hidden="1" ht="24.6" customHeight="1" s="138">
      <c r="A1555" s="65" t="n">
        <v>10030077</v>
      </c>
      <c r="B1555" s="66" t="inlineStr">
        <is>
          <t>أدوات خامات الري</t>
        </is>
      </c>
      <c r="C1555" s="67" t="inlineStr"/>
      <c r="D1555" s="67" t="inlineStr"/>
      <c r="E1555" s="68" t="n">
        <v>0</v>
      </c>
      <c r="F1555" s="69">
        <f>SUMIFS(الاضافة!$G$7:$G$60000,الاضافة!$H$7:$H$60000,"*اضاف*",الاضافة!$E$7:$E$60000,'أرصدة المخزن'!C1555)</f>
        <v/>
      </c>
      <c r="G1555" s="69">
        <f>SUMIFS(الصرف!$H$7:$H$60000,الصرف!$F$7:$F$60000,'أرصدة المخزن'!C1555)</f>
        <v/>
      </c>
      <c r="H1555" s="70">
        <f>E1555+F1555-G1555</f>
        <v/>
      </c>
    </row>
    <row r="1556" hidden="1" ht="24.6" customHeight="1" s="138">
      <c r="A1556" s="65" t="n">
        <v>10030078</v>
      </c>
      <c r="B1556" s="66" t="inlineStr">
        <is>
          <t>أدوات خامات الري</t>
        </is>
      </c>
      <c r="C1556" s="67" t="inlineStr"/>
      <c r="D1556" s="67" t="inlineStr"/>
      <c r="E1556" s="68" t="n">
        <v>0</v>
      </c>
      <c r="F1556" s="69">
        <f>SUMIFS(الاضافة!$G$7:$G$60000,الاضافة!$H$7:$H$60000,"*اضاف*",الاضافة!$E$7:$E$60000,'أرصدة المخزن'!C1556)</f>
        <v/>
      </c>
      <c r="G1556" s="69">
        <f>SUMIFS(الصرف!$H$7:$H$60000,الصرف!$F$7:$F$60000,'أرصدة المخزن'!C1556)</f>
        <v/>
      </c>
      <c r="H1556" s="70">
        <f>E1556+F1556-G1556</f>
        <v/>
      </c>
    </row>
    <row r="1557" hidden="1" ht="24.6" customHeight="1" s="138">
      <c r="A1557" s="65" t="n">
        <v>10030079</v>
      </c>
      <c r="B1557" s="66" t="inlineStr">
        <is>
          <t>أدوات خامات الري</t>
        </is>
      </c>
      <c r="C1557" s="67" t="inlineStr"/>
      <c r="D1557" s="67" t="inlineStr"/>
      <c r="E1557" s="68" t="n">
        <v>0</v>
      </c>
      <c r="F1557" s="69">
        <f>SUMIFS(الاضافة!$G$7:$G$60000,الاضافة!$H$7:$H$60000,"*اضاف*",الاضافة!$E$7:$E$60000,'أرصدة المخزن'!C1557)</f>
        <v/>
      </c>
      <c r="G1557" s="69">
        <f>SUMIFS(الصرف!$H$7:$H$60000,الصرف!$F$7:$F$60000,'أرصدة المخزن'!C1557)</f>
        <v/>
      </c>
      <c r="H1557" s="70">
        <f>E1557+F1557-G1557</f>
        <v/>
      </c>
    </row>
    <row r="1558" hidden="1" ht="24.6" customHeight="1" s="138">
      <c r="A1558" s="65" t="n">
        <v>10030080</v>
      </c>
      <c r="B1558" s="66" t="inlineStr">
        <is>
          <t>أدوات خامات الري</t>
        </is>
      </c>
      <c r="C1558" s="67" t="inlineStr"/>
      <c r="D1558" s="67" t="inlineStr"/>
      <c r="E1558" s="68" t="n">
        <v>0</v>
      </c>
      <c r="F1558" s="69">
        <f>SUMIFS(الاضافة!$G$7:$G$60000,الاضافة!$H$7:$H$60000,"*اضاف*",الاضافة!$E$7:$E$60000,'أرصدة المخزن'!C1558)</f>
        <v/>
      </c>
      <c r="G1558" s="69">
        <f>SUMIFS(الصرف!$H$7:$H$60000,الصرف!$F$7:$F$60000,'أرصدة المخزن'!C1558)</f>
        <v/>
      </c>
      <c r="H1558" s="70">
        <f>E1558+F1558-G1558</f>
        <v/>
      </c>
    </row>
    <row r="1559" hidden="1" ht="24.6" customHeight="1" s="138">
      <c r="A1559" s="65" t="n">
        <v>10030081</v>
      </c>
      <c r="B1559" s="66" t="inlineStr">
        <is>
          <t>أدوات خامات الري</t>
        </is>
      </c>
      <c r="C1559" s="67" t="inlineStr"/>
      <c r="D1559" s="67" t="inlineStr"/>
      <c r="E1559" s="68" t="n">
        <v>0</v>
      </c>
      <c r="F1559" s="69">
        <f>SUMIFS(الاضافة!$G$7:$G$60000,الاضافة!$H$7:$H$60000,"*اضاف*",الاضافة!$E$7:$E$60000,'أرصدة المخزن'!C1559)</f>
        <v/>
      </c>
      <c r="G1559" s="69">
        <f>SUMIFS(الصرف!$H$7:$H$60000,الصرف!$F$7:$F$60000,'أرصدة المخزن'!C1559)</f>
        <v/>
      </c>
      <c r="H1559" s="70">
        <f>E1559+F1559-G1559</f>
        <v/>
      </c>
    </row>
    <row r="1560" hidden="1" ht="24.6" customHeight="1" s="138">
      <c r="A1560" s="65" t="n">
        <v>10030082</v>
      </c>
      <c r="B1560" s="66" t="inlineStr">
        <is>
          <t>أدوات خامات الري</t>
        </is>
      </c>
      <c r="C1560" s="67" t="inlineStr"/>
      <c r="D1560" s="67" t="inlineStr"/>
      <c r="E1560" s="68" t="n">
        <v>0</v>
      </c>
      <c r="F1560" s="69">
        <f>SUMIFS(الاضافة!$G$7:$G$60000,الاضافة!$H$7:$H$60000,"*اضاف*",الاضافة!$E$7:$E$60000,'أرصدة المخزن'!C1560)</f>
        <v/>
      </c>
      <c r="G1560" s="69">
        <f>SUMIFS(الصرف!$H$7:$H$60000,الصرف!$F$7:$F$60000,'أرصدة المخزن'!C1560)</f>
        <v/>
      </c>
      <c r="H1560" s="70">
        <f>E1560+F1560-G1560</f>
        <v/>
      </c>
    </row>
    <row r="1561" hidden="1" ht="24.6" customHeight="1" s="138">
      <c r="A1561" s="65" t="n">
        <v>10030083</v>
      </c>
      <c r="B1561" s="66" t="inlineStr">
        <is>
          <t>أدوات خامات الري</t>
        </is>
      </c>
      <c r="C1561" s="67" t="inlineStr"/>
      <c r="D1561" s="67" t="inlineStr"/>
      <c r="E1561" s="68" t="n">
        <v>0</v>
      </c>
      <c r="F1561" s="69">
        <f>SUMIFS(الاضافة!$G$7:$G$60000,الاضافة!$H$7:$H$60000,"*اضاف*",الاضافة!$E$7:$E$60000,'أرصدة المخزن'!C1561)</f>
        <v/>
      </c>
      <c r="G1561" s="69">
        <f>SUMIFS(الصرف!$H$7:$H$60000,الصرف!$F$7:$F$60000,'أرصدة المخزن'!C1561)</f>
        <v/>
      </c>
      <c r="H1561" s="70">
        <f>E1561+F1561-G1561</f>
        <v/>
      </c>
    </row>
    <row r="1562" hidden="1" ht="24.6" customHeight="1" s="138">
      <c r="A1562" s="65" t="n">
        <v>10030084</v>
      </c>
      <c r="B1562" s="66" t="inlineStr">
        <is>
          <t>أدوات خامات الري</t>
        </is>
      </c>
      <c r="C1562" s="67" t="inlineStr"/>
      <c r="D1562" s="67" t="inlineStr"/>
      <c r="E1562" s="68" t="n">
        <v>0</v>
      </c>
      <c r="F1562" s="69">
        <f>SUMIFS(الاضافة!$G$7:$G$60000,الاضافة!$H$7:$H$60000,"*اضاف*",الاضافة!$E$7:$E$60000,'أرصدة المخزن'!C1562)</f>
        <v/>
      </c>
      <c r="G1562" s="69">
        <f>SUMIFS(الصرف!$H$7:$H$60000,الصرف!$F$7:$F$60000,'أرصدة المخزن'!C1562)</f>
        <v/>
      </c>
      <c r="H1562" s="70">
        <f>E1562+F1562-G1562</f>
        <v/>
      </c>
    </row>
    <row r="1563" hidden="1" ht="24.6" customHeight="1" s="138">
      <c r="A1563" s="65" t="n">
        <v>10030085</v>
      </c>
      <c r="B1563" s="66" t="inlineStr">
        <is>
          <t>أدوات خامات الري</t>
        </is>
      </c>
      <c r="C1563" s="67" t="inlineStr"/>
      <c r="D1563" s="67" t="inlineStr"/>
      <c r="E1563" s="68" t="n">
        <v>0</v>
      </c>
      <c r="F1563" s="69">
        <f>SUMIFS(الاضافة!$G$7:$G$60000,الاضافة!$H$7:$H$60000,"*اضاف*",الاضافة!$E$7:$E$60000,'أرصدة المخزن'!C1563)</f>
        <v/>
      </c>
      <c r="G1563" s="69">
        <f>SUMIFS(الصرف!$H$7:$H$60000,الصرف!$F$7:$F$60000,'أرصدة المخزن'!C1563)</f>
        <v/>
      </c>
      <c r="H1563" s="70">
        <f>E1563+F1563-G1563</f>
        <v/>
      </c>
    </row>
    <row r="1564" hidden="1" ht="24.6" customHeight="1" s="138">
      <c r="A1564" s="65" t="n">
        <v>10030086</v>
      </c>
      <c r="B1564" s="66" t="inlineStr">
        <is>
          <t>أدوات خامات الري</t>
        </is>
      </c>
      <c r="C1564" s="67" t="inlineStr"/>
      <c r="D1564" s="67" t="inlineStr"/>
      <c r="E1564" s="68" t="n">
        <v>0</v>
      </c>
      <c r="F1564" s="69">
        <f>SUMIFS(الاضافة!$G$7:$G$60000,الاضافة!$H$7:$H$60000,"*اضاف*",الاضافة!$E$7:$E$60000,'أرصدة المخزن'!C1564)</f>
        <v/>
      </c>
      <c r="G1564" s="69">
        <f>SUMIFS(الصرف!$H$7:$H$60000,الصرف!$F$7:$F$60000,'أرصدة المخزن'!C1564)</f>
        <v/>
      </c>
      <c r="H1564" s="70">
        <f>E1564+F1564-G1564</f>
        <v/>
      </c>
    </row>
    <row r="1565" hidden="1" ht="24.6" customHeight="1" s="138">
      <c r="A1565" s="65" t="n">
        <v>10030087</v>
      </c>
      <c r="B1565" s="66" t="inlineStr">
        <is>
          <t>أدوات خامات الري</t>
        </is>
      </c>
      <c r="C1565" s="67" t="inlineStr"/>
      <c r="D1565" s="67" t="inlineStr"/>
      <c r="E1565" s="68" t="n">
        <v>0</v>
      </c>
      <c r="F1565" s="69">
        <f>SUMIFS(الاضافة!$G$7:$G$60000,الاضافة!$H$7:$H$60000,"*اضاف*",الاضافة!$E$7:$E$60000,'أرصدة المخزن'!C1565)</f>
        <v/>
      </c>
      <c r="G1565" s="69">
        <f>SUMIFS(الصرف!$H$7:$H$60000,الصرف!$F$7:$F$60000,'أرصدة المخزن'!C1565)</f>
        <v/>
      </c>
      <c r="H1565" s="70">
        <f>E1565+F1565-G1565</f>
        <v/>
      </c>
    </row>
    <row r="1566" hidden="1" ht="24.6" customHeight="1" s="138">
      <c r="A1566" s="65" t="n">
        <v>10030088</v>
      </c>
      <c r="B1566" s="66" t="inlineStr">
        <is>
          <t>أدوات خامات الري</t>
        </is>
      </c>
      <c r="C1566" s="67" t="inlineStr"/>
      <c r="D1566" s="67" t="inlineStr"/>
      <c r="E1566" s="68" t="n">
        <v>0</v>
      </c>
      <c r="F1566" s="69">
        <f>SUMIFS(الاضافة!$G$7:$G$60000,الاضافة!$H$7:$H$60000,"*اضاف*",الاضافة!$E$7:$E$60000,'أرصدة المخزن'!C1566)</f>
        <v/>
      </c>
      <c r="G1566" s="69">
        <f>SUMIFS(الصرف!$H$7:$H$60000,الصرف!$F$7:$F$60000,'أرصدة المخزن'!C1566)</f>
        <v/>
      </c>
      <c r="H1566" s="70">
        <f>E1566+F1566-G1566</f>
        <v/>
      </c>
    </row>
    <row r="1567" hidden="1" ht="24.6" customHeight="1" s="138">
      <c r="A1567" s="65" t="n">
        <v>10030089</v>
      </c>
      <c r="B1567" s="66" t="inlineStr">
        <is>
          <t>أدوات خامات الري</t>
        </is>
      </c>
      <c r="C1567" s="67" t="inlineStr"/>
      <c r="D1567" s="67" t="inlineStr"/>
      <c r="E1567" s="68" t="n">
        <v>0</v>
      </c>
      <c r="F1567" s="69">
        <f>SUMIFS(الاضافة!$G$7:$G$60000,الاضافة!$H$7:$H$60000,"*اضاف*",الاضافة!$E$7:$E$60000,'أرصدة المخزن'!C1567)</f>
        <v/>
      </c>
      <c r="G1567" s="69">
        <f>SUMIFS(الصرف!$H$7:$H$60000,الصرف!$F$7:$F$60000,'أرصدة المخزن'!C1567)</f>
        <v/>
      </c>
      <c r="H1567" s="70">
        <f>E1567+F1567-G1567</f>
        <v/>
      </c>
    </row>
    <row r="1568" hidden="1" ht="24.6" customHeight="1" s="138">
      <c r="A1568" s="65" t="n">
        <v>10030090</v>
      </c>
      <c r="B1568" s="66" t="inlineStr">
        <is>
          <t>أدوات خامات الري</t>
        </is>
      </c>
      <c r="C1568" s="67" t="inlineStr"/>
      <c r="D1568" s="67" t="inlineStr"/>
      <c r="E1568" s="68" t="n">
        <v>0</v>
      </c>
      <c r="F1568" s="69">
        <f>SUMIFS(الاضافة!$G$7:$G$60000,الاضافة!$H$7:$H$60000,"*اضاف*",الاضافة!$E$7:$E$60000,'أرصدة المخزن'!C1568)</f>
        <v/>
      </c>
      <c r="G1568" s="69">
        <f>SUMIFS(الصرف!$H$7:$H$60000,الصرف!$F$7:$F$60000,'أرصدة المخزن'!C1568)</f>
        <v/>
      </c>
      <c r="H1568" s="70">
        <f>E1568+F1568-G1568</f>
        <v/>
      </c>
    </row>
    <row r="1569" hidden="1" ht="24.6" customHeight="1" s="138">
      <c r="A1569" s="65" t="n">
        <v>10030091</v>
      </c>
      <c r="B1569" s="66" t="inlineStr">
        <is>
          <t>أدوات خامات الري</t>
        </is>
      </c>
      <c r="C1569" s="67" t="inlineStr"/>
      <c r="D1569" s="67" t="inlineStr"/>
      <c r="E1569" s="68" t="n">
        <v>0</v>
      </c>
      <c r="F1569" s="69">
        <f>SUMIFS(الاضافة!$G$7:$G$60000,الاضافة!$H$7:$H$60000,"*اضاف*",الاضافة!$E$7:$E$60000,'أرصدة المخزن'!C1569)</f>
        <v/>
      </c>
      <c r="G1569" s="69">
        <f>SUMIFS(الصرف!$H$7:$H$60000,الصرف!$F$7:$F$60000,'أرصدة المخزن'!C1569)</f>
        <v/>
      </c>
      <c r="H1569" s="70">
        <f>E1569+F1569-G1569</f>
        <v/>
      </c>
    </row>
    <row r="1570" hidden="1" ht="24.6" customHeight="1" s="138">
      <c r="A1570" s="65" t="n">
        <v>10030092</v>
      </c>
      <c r="B1570" s="66" t="inlineStr">
        <is>
          <t>أدوات خامات الري</t>
        </is>
      </c>
      <c r="C1570" s="67" t="inlineStr"/>
      <c r="D1570" s="67" t="inlineStr"/>
      <c r="E1570" s="68" t="n">
        <v>0</v>
      </c>
      <c r="F1570" s="69">
        <f>SUMIFS(الاضافة!$G$7:$G$60000,الاضافة!$H$7:$H$60000,"*اضاف*",الاضافة!$E$7:$E$60000,'أرصدة المخزن'!C1570)</f>
        <v/>
      </c>
      <c r="G1570" s="69">
        <f>SUMIFS(الصرف!$H$7:$H$60000,الصرف!$F$7:$F$60000,'أرصدة المخزن'!C1570)</f>
        <v/>
      </c>
      <c r="H1570" s="70">
        <f>E1570+F1570-G1570</f>
        <v/>
      </c>
    </row>
    <row r="1571" hidden="1" ht="24.6" customHeight="1" s="138">
      <c r="A1571" s="65" t="n">
        <v>10030093</v>
      </c>
      <c r="B1571" s="66" t="inlineStr">
        <is>
          <t>أدوات خامات الري</t>
        </is>
      </c>
      <c r="C1571" s="67" t="inlineStr"/>
      <c r="D1571" s="67" t="inlineStr"/>
      <c r="E1571" s="68" t="n">
        <v>0</v>
      </c>
      <c r="F1571" s="69">
        <f>SUMIFS(الاضافة!$G$7:$G$60000,الاضافة!$H$7:$H$60000,"*اضاف*",الاضافة!$E$7:$E$60000,'أرصدة المخزن'!C1571)</f>
        <v/>
      </c>
      <c r="G1571" s="69">
        <f>SUMIFS(الصرف!$H$7:$H$60000,الصرف!$F$7:$F$60000,'أرصدة المخزن'!C1571)</f>
        <v/>
      </c>
      <c r="H1571" s="70">
        <f>E1571+F1571-G1571</f>
        <v/>
      </c>
    </row>
    <row r="1572" hidden="1" ht="24.6" customHeight="1" s="138">
      <c r="A1572" s="65" t="n">
        <v>10030094</v>
      </c>
      <c r="B1572" s="66" t="inlineStr">
        <is>
          <t>أدوات خامات الري</t>
        </is>
      </c>
      <c r="C1572" s="67" t="inlineStr"/>
      <c r="D1572" s="67" t="inlineStr"/>
      <c r="E1572" s="68" t="n">
        <v>0</v>
      </c>
      <c r="F1572" s="69">
        <f>SUMIFS(الاضافة!$G$7:$G$60000,الاضافة!$H$7:$H$60000,"*اضاف*",الاضافة!$E$7:$E$60000,'أرصدة المخزن'!C1572)</f>
        <v/>
      </c>
      <c r="G1572" s="69">
        <f>SUMIFS(الصرف!$H$7:$H$60000,الصرف!$F$7:$F$60000,'أرصدة المخزن'!C1572)</f>
        <v/>
      </c>
      <c r="H1572" s="70">
        <f>E1572+F1572-G1572</f>
        <v/>
      </c>
    </row>
    <row r="1573" hidden="1" ht="24.6" customHeight="1" s="138">
      <c r="A1573" s="65" t="n">
        <v>10030095</v>
      </c>
      <c r="B1573" s="66" t="inlineStr">
        <is>
          <t>أدوات خامات الري</t>
        </is>
      </c>
      <c r="C1573" s="67" t="inlineStr"/>
      <c r="D1573" s="67" t="inlineStr"/>
      <c r="E1573" s="68" t="n">
        <v>0</v>
      </c>
      <c r="F1573" s="69">
        <f>SUMIFS(الاضافة!$G$7:$G$60000,الاضافة!$H$7:$H$60000,"*اضاف*",الاضافة!$E$7:$E$60000,'أرصدة المخزن'!C1573)</f>
        <v/>
      </c>
      <c r="G1573" s="69">
        <f>SUMIFS(الصرف!$H$7:$H$60000,الصرف!$F$7:$F$60000,'أرصدة المخزن'!C1573)</f>
        <v/>
      </c>
      <c r="H1573" s="70">
        <f>E1573+F1573-G1573</f>
        <v/>
      </c>
    </row>
    <row r="1574" hidden="1" ht="24.6" customHeight="1" s="138">
      <c r="A1574" s="65" t="n">
        <v>10030096</v>
      </c>
      <c r="B1574" s="66" t="inlineStr">
        <is>
          <t>أدوات خامات الري</t>
        </is>
      </c>
      <c r="C1574" s="67" t="inlineStr"/>
      <c r="D1574" s="67" t="inlineStr"/>
      <c r="E1574" s="68" t="n">
        <v>0</v>
      </c>
      <c r="F1574" s="69">
        <f>SUMIFS(الاضافة!$G$7:$G$60000,الاضافة!$H$7:$H$60000,"*اضاف*",الاضافة!$E$7:$E$60000,'أرصدة المخزن'!C1574)</f>
        <v/>
      </c>
      <c r="G1574" s="69">
        <f>SUMIFS(الصرف!$H$7:$H$60000,الصرف!$F$7:$F$60000,'أرصدة المخزن'!C1574)</f>
        <v/>
      </c>
      <c r="H1574" s="70">
        <f>E1574+F1574-G1574</f>
        <v/>
      </c>
    </row>
    <row r="1575" hidden="1" ht="24.6" customHeight="1" s="138">
      <c r="A1575" s="65" t="n">
        <v>10030097</v>
      </c>
      <c r="B1575" s="66" t="inlineStr">
        <is>
          <t>أدوات خامات الري</t>
        </is>
      </c>
      <c r="C1575" s="67" t="inlineStr"/>
      <c r="D1575" s="67" t="inlineStr"/>
      <c r="E1575" s="68" t="n">
        <v>0</v>
      </c>
      <c r="F1575" s="69">
        <f>SUMIFS(الاضافة!$G$7:$G$60000,الاضافة!$H$7:$H$60000,"*اضاف*",الاضافة!$E$7:$E$60000,'أرصدة المخزن'!C1575)</f>
        <v/>
      </c>
      <c r="G1575" s="69">
        <f>SUMIFS(الصرف!$H$7:$H$60000,الصرف!$F$7:$F$60000,'أرصدة المخزن'!C1575)</f>
        <v/>
      </c>
      <c r="H1575" s="70">
        <f>E1575+F1575-G1575</f>
        <v/>
      </c>
    </row>
    <row r="1576" hidden="1" ht="24.6" customHeight="1" s="138">
      <c r="A1576" s="65" t="n">
        <v>10030098</v>
      </c>
      <c r="B1576" s="66" t="inlineStr">
        <is>
          <t>أدوات خامات الري</t>
        </is>
      </c>
      <c r="C1576" s="67" t="inlineStr"/>
      <c r="D1576" s="67" t="inlineStr"/>
      <c r="E1576" s="68" t="n">
        <v>0</v>
      </c>
      <c r="F1576" s="69">
        <f>SUMIFS(الاضافة!$G$7:$G$60000,الاضافة!$H$7:$H$60000,"*اضاف*",الاضافة!$E$7:$E$60000,'أرصدة المخزن'!C1576)</f>
        <v/>
      </c>
      <c r="G1576" s="69">
        <f>SUMIFS(الصرف!$H$7:$H$60000,الصرف!$F$7:$F$60000,'أرصدة المخزن'!C1576)</f>
        <v/>
      </c>
      <c r="H1576" s="70">
        <f>E1576+F1576-G1576</f>
        <v/>
      </c>
    </row>
    <row r="1577" hidden="1" ht="24.6" customHeight="1" s="138">
      <c r="A1577" s="65" t="n">
        <v>10030099</v>
      </c>
      <c r="B1577" s="66" t="inlineStr">
        <is>
          <t>أدوات خامات الري</t>
        </is>
      </c>
      <c r="C1577" s="67" t="inlineStr"/>
      <c r="D1577" s="67" t="inlineStr"/>
      <c r="E1577" s="68" t="n">
        <v>0</v>
      </c>
      <c r="F1577" s="69">
        <f>SUMIFS(الاضافة!$G$7:$G$60000,الاضافة!$H$7:$H$60000,"*اضاف*",الاضافة!$E$7:$E$60000,'أرصدة المخزن'!C1577)</f>
        <v/>
      </c>
      <c r="G1577" s="69">
        <f>SUMIFS(الصرف!$H$7:$H$60000,الصرف!$F$7:$F$60000,'أرصدة المخزن'!C1577)</f>
        <v/>
      </c>
      <c r="H1577" s="70">
        <f>E1577+F1577-G1577</f>
        <v/>
      </c>
    </row>
    <row r="1578" hidden="1" ht="24.6" customHeight="1" s="138">
      <c r="A1578" s="65" t="n">
        <v>10030100</v>
      </c>
      <c r="B1578" s="66" t="inlineStr">
        <is>
          <t>أدوات خامات الري</t>
        </is>
      </c>
      <c r="C1578" s="67" t="inlineStr"/>
      <c r="D1578" s="67" t="inlineStr"/>
      <c r="E1578" s="68" t="n">
        <v>0</v>
      </c>
      <c r="F1578" s="69">
        <f>SUMIFS(الاضافة!$G$7:$G$60000,الاضافة!$H$7:$H$60000,"*اضاف*",الاضافة!$E$7:$E$60000,'أرصدة المخزن'!C1578)</f>
        <v/>
      </c>
      <c r="G1578" s="69">
        <f>SUMIFS(الصرف!$H$7:$H$60000,الصرف!$F$7:$F$60000,'أرصدة المخزن'!C1578)</f>
        <v/>
      </c>
      <c r="H1578" s="70">
        <f>E1578+F1578-G1578</f>
        <v/>
      </c>
    </row>
    <row r="1579" hidden="1" ht="24.6" customHeight="1" s="138">
      <c r="A1579" s="65" t="n">
        <v>10030101</v>
      </c>
      <c r="B1579" s="66" t="inlineStr">
        <is>
          <t>أدوات خامات الري</t>
        </is>
      </c>
      <c r="C1579" s="67" t="inlineStr"/>
      <c r="D1579" s="67" t="inlineStr"/>
      <c r="E1579" s="68" t="n">
        <v>0</v>
      </c>
      <c r="F1579" s="69">
        <f>SUMIFS(الاضافة!$G$7:$G$60000,الاضافة!$H$7:$H$60000,"*اضاف*",الاضافة!$E$7:$E$60000,'أرصدة المخزن'!C1579)</f>
        <v/>
      </c>
      <c r="G1579" s="69">
        <f>SUMIFS(الصرف!$H$7:$H$60000,الصرف!$F$7:$F$60000,'أرصدة المخزن'!C1579)</f>
        <v/>
      </c>
      <c r="H1579" s="70">
        <f>E1579+F1579-G1579</f>
        <v/>
      </c>
    </row>
    <row r="1580" hidden="1" ht="24.6" customHeight="1" s="138">
      <c r="A1580" s="65" t="n">
        <v>10030102</v>
      </c>
      <c r="B1580" s="66" t="inlineStr">
        <is>
          <t>أدوات خامات الري</t>
        </is>
      </c>
      <c r="C1580" s="67" t="inlineStr"/>
      <c r="D1580" s="67" t="inlineStr"/>
      <c r="E1580" s="68" t="n">
        <v>0</v>
      </c>
      <c r="F1580" s="69">
        <f>SUMIFS(الاضافة!$G$7:$G$60000,الاضافة!$H$7:$H$60000,"*اضاف*",الاضافة!$E$7:$E$60000,'أرصدة المخزن'!C1580)</f>
        <v/>
      </c>
      <c r="G1580" s="69">
        <f>SUMIFS(الصرف!$H$7:$H$60000,الصرف!$F$7:$F$60000,'أرصدة المخزن'!C1580)</f>
        <v/>
      </c>
      <c r="H1580" s="70">
        <f>E1580+F1580-G1580</f>
        <v/>
      </c>
    </row>
    <row r="1581" hidden="1" ht="24.6" customHeight="1" s="138">
      <c r="A1581" s="65" t="n">
        <v>10030103</v>
      </c>
      <c r="B1581" s="66" t="inlineStr">
        <is>
          <t>أدوات خامات الري</t>
        </is>
      </c>
      <c r="C1581" s="67" t="inlineStr"/>
      <c r="D1581" s="67" t="inlineStr"/>
      <c r="E1581" s="68" t="n">
        <v>0</v>
      </c>
      <c r="F1581" s="69">
        <f>SUMIFS(الاضافة!$G$7:$G$60000,الاضافة!$H$7:$H$60000,"*اضاف*",الاضافة!$E$7:$E$60000,'أرصدة المخزن'!C1581)</f>
        <v/>
      </c>
      <c r="G1581" s="69">
        <f>SUMIFS(الصرف!$H$7:$H$60000,الصرف!$F$7:$F$60000,'أرصدة المخزن'!C1581)</f>
        <v/>
      </c>
      <c r="H1581" s="70">
        <f>E1581+F1581-G1581</f>
        <v/>
      </c>
    </row>
    <row r="1582" hidden="1" ht="24.6" customHeight="1" s="138">
      <c r="A1582" s="65" t="n">
        <v>10030104</v>
      </c>
      <c r="B1582" s="66" t="inlineStr">
        <is>
          <t>أدوات خامات الري</t>
        </is>
      </c>
      <c r="C1582" s="67" t="inlineStr"/>
      <c r="D1582" s="67" t="inlineStr"/>
      <c r="E1582" s="68" t="n">
        <v>0</v>
      </c>
      <c r="F1582" s="69">
        <f>SUMIFS(الاضافة!$G$7:$G$60000,الاضافة!$H$7:$H$60000,"*اضاف*",الاضافة!$E$7:$E$60000,'أرصدة المخزن'!C1582)</f>
        <v/>
      </c>
      <c r="G1582" s="69">
        <f>SUMIFS(الصرف!$H$7:$H$60000,الصرف!$F$7:$F$60000,'أرصدة المخزن'!C1582)</f>
        <v/>
      </c>
      <c r="H1582" s="70">
        <f>E1582+F1582-G1582</f>
        <v/>
      </c>
    </row>
    <row r="1583" hidden="1" ht="24.6" customHeight="1" s="138">
      <c r="A1583" s="65" t="n">
        <v>10030105</v>
      </c>
      <c r="B1583" s="66" t="inlineStr">
        <is>
          <t>أدوات خامات الري</t>
        </is>
      </c>
      <c r="C1583" s="67" t="inlineStr"/>
      <c r="D1583" s="67" t="inlineStr"/>
      <c r="E1583" s="68" t="n">
        <v>0</v>
      </c>
      <c r="F1583" s="69">
        <f>SUMIFS(الاضافة!$G$7:$G$60000,الاضافة!$H$7:$H$60000,"*اضاف*",الاضافة!$E$7:$E$60000,'أرصدة المخزن'!C1583)</f>
        <v/>
      </c>
      <c r="G1583" s="69">
        <f>SUMIFS(الصرف!$H$7:$H$60000,الصرف!$F$7:$F$60000,'أرصدة المخزن'!C1583)</f>
        <v/>
      </c>
      <c r="H1583" s="70">
        <f>E1583+F1583-G1583</f>
        <v/>
      </c>
    </row>
    <row r="1584" hidden="1" ht="24.6" customHeight="1" s="138">
      <c r="A1584" s="65" t="n">
        <v>10030106</v>
      </c>
      <c r="B1584" s="66" t="inlineStr">
        <is>
          <t>أدوات خامات الري</t>
        </is>
      </c>
      <c r="C1584" s="67" t="inlineStr"/>
      <c r="D1584" s="67" t="inlineStr"/>
      <c r="E1584" s="68" t="n">
        <v>0</v>
      </c>
      <c r="F1584" s="69">
        <f>SUMIFS(الاضافة!$G$7:$G$60000,الاضافة!$H$7:$H$60000,"*اضاف*",الاضافة!$E$7:$E$60000,'أرصدة المخزن'!C1584)</f>
        <v/>
      </c>
      <c r="G1584" s="69">
        <f>SUMIFS(الصرف!$H$7:$H$60000,الصرف!$F$7:$F$60000,'أرصدة المخزن'!C1584)</f>
        <v/>
      </c>
      <c r="H1584" s="70">
        <f>E1584+F1584-G1584</f>
        <v/>
      </c>
    </row>
    <row r="1585" hidden="1" ht="24.6" customHeight="1" s="138">
      <c r="A1585" s="65" t="n">
        <v>10030107</v>
      </c>
      <c r="B1585" s="66" t="inlineStr">
        <is>
          <t>أدوات خامات الري</t>
        </is>
      </c>
      <c r="C1585" s="67" t="inlineStr"/>
      <c r="D1585" s="67" t="inlineStr"/>
      <c r="E1585" s="68" t="n">
        <v>0</v>
      </c>
      <c r="F1585" s="69">
        <f>SUMIFS(الاضافة!$G$7:$G$60000,الاضافة!$H$7:$H$60000,"*اضاف*",الاضافة!$E$7:$E$60000,'أرصدة المخزن'!C1585)</f>
        <v/>
      </c>
      <c r="G1585" s="69">
        <f>SUMIFS(الصرف!$H$7:$H$60000,الصرف!$F$7:$F$60000,'أرصدة المخزن'!C1585)</f>
        <v/>
      </c>
      <c r="H1585" s="70">
        <f>E1585+F1585-G1585</f>
        <v/>
      </c>
    </row>
    <row r="1586" hidden="1" ht="24.6" customHeight="1" s="138">
      <c r="A1586" s="65" t="n">
        <v>10030108</v>
      </c>
      <c r="B1586" s="66" t="inlineStr">
        <is>
          <t>أدوات خامات الري</t>
        </is>
      </c>
      <c r="C1586" s="67" t="inlineStr"/>
      <c r="D1586" s="67" t="inlineStr"/>
      <c r="E1586" s="68" t="n">
        <v>0</v>
      </c>
      <c r="F1586" s="69">
        <f>SUMIFS(الاضافة!$G$7:$G$60000,الاضافة!$H$7:$H$60000,"*اضاف*",الاضافة!$E$7:$E$60000,'أرصدة المخزن'!C1586)</f>
        <v/>
      </c>
      <c r="G1586" s="69">
        <f>SUMIFS(الصرف!$H$7:$H$60000,الصرف!$F$7:$F$60000,'أرصدة المخزن'!C1586)</f>
        <v/>
      </c>
      <c r="H1586" s="70">
        <f>E1586+F1586-G1586</f>
        <v/>
      </c>
    </row>
    <row r="1587" hidden="1" ht="24.6" customHeight="1" s="138">
      <c r="A1587" s="65" t="n">
        <v>10030109</v>
      </c>
      <c r="B1587" s="66" t="inlineStr">
        <is>
          <t>أدوات خامات الري</t>
        </is>
      </c>
      <c r="C1587" s="67" t="inlineStr"/>
      <c r="D1587" s="67" t="inlineStr"/>
      <c r="E1587" s="68" t="n">
        <v>0</v>
      </c>
      <c r="F1587" s="69">
        <f>SUMIFS(الاضافة!$G$7:$G$60000,الاضافة!$H$7:$H$60000,"*اضاف*",الاضافة!$E$7:$E$60000,'أرصدة المخزن'!C1587)</f>
        <v/>
      </c>
      <c r="G1587" s="69">
        <f>SUMIFS(الصرف!$H$7:$H$60000,الصرف!$F$7:$F$60000,'أرصدة المخزن'!C1587)</f>
        <v/>
      </c>
      <c r="H1587" s="70">
        <f>E1587+F1587-G1587</f>
        <v/>
      </c>
    </row>
    <row r="1588" hidden="1" ht="24.6" customHeight="1" s="138">
      <c r="A1588" s="65" t="n">
        <v>10030110</v>
      </c>
      <c r="B1588" s="66" t="inlineStr">
        <is>
          <t>أدوات خامات الري</t>
        </is>
      </c>
      <c r="C1588" s="67" t="inlineStr"/>
      <c r="D1588" s="67" t="inlineStr"/>
      <c r="E1588" s="68" t="n">
        <v>0</v>
      </c>
      <c r="F1588" s="69">
        <f>SUMIFS(الاضافة!$G$7:$G$60000,الاضافة!$H$7:$H$60000,"*اضاف*",الاضافة!$E$7:$E$60000,'أرصدة المخزن'!C1588)</f>
        <v/>
      </c>
      <c r="G1588" s="69">
        <f>SUMIFS(الصرف!$H$7:$H$60000,الصرف!$F$7:$F$60000,'أرصدة المخزن'!C1588)</f>
        <v/>
      </c>
      <c r="H1588" s="70">
        <f>E1588+F1588-G1588</f>
        <v/>
      </c>
    </row>
    <row r="1589" hidden="1" ht="24.6" customHeight="1" s="138">
      <c r="A1589" s="65" t="n">
        <v>10030111</v>
      </c>
      <c r="B1589" s="66" t="inlineStr">
        <is>
          <t>أدوات خامات الري</t>
        </is>
      </c>
      <c r="C1589" s="67" t="inlineStr"/>
      <c r="D1589" s="67" t="inlineStr"/>
      <c r="E1589" s="68" t="n">
        <v>0</v>
      </c>
      <c r="F1589" s="69">
        <f>SUMIFS(الاضافة!$G$7:$G$60000,الاضافة!$H$7:$H$60000,"*اضاف*",الاضافة!$E$7:$E$60000,'أرصدة المخزن'!C1589)</f>
        <v/>
      </c>
      <c r="G1589" s="69">
        <f>SUMIFS(الصرف!$H$7:$H$60000,الصرف!$F$7:$F$60000,'أرصدة المخزن'!C1589)</f>
        <v/>
      </c>
      <c r="H1589" s="70">
        <f>E1589+F1589-G1589</f>
        <v/>
      </c>
    </row>
    <row r="1590" hidden="1" ht="24.6" customHeight="1" s="138">
      <c r="A1590" s="65" t="n">
        <v>10030112</v>
      </c>
      <c r="B1590" s="66" t="inlineStr">
        <is>
          <t>أدوات خامات الري</t>
        </is>
      </c>
      <c r="C1590" s="67" t="inlineStr"/>
      <c r="D1590" s="67" t="inlineStr"/>
      <c r="E1590" s="68" t="n">
        <v>0</v>
      </c>
      <c r="F1590" s="69">
        <f>SUMIFS(الاضافة!$G$7:$G$60000,الاضافة!$H$7:$H$60000,"*اضاف*",الاضافة!$E$7:$E$60000,'أرصدة المخزن'!C1590)</f>
        <v/>
      </c>
      <c r="G1590" s="69">
        <f>SUMIFS(الصرف!$H$7:$H$60000,الصرف!$F$7:$F$60000,'أرصدة المخزن'!C1590)</f>
        <v/>
      </c>
      <c r="H1590" s="70">
        <f>E1590+F1590-G1590</f>
        <v/>
      </c>
    </row>
    <row r="1591" hidden="1" ht="24.6" customHeight="1" s="138">
      <c r="A1591" s="65" t="n">
        <v>10030113</v>
      </c>
      <c r="B1591" s="66" t="inlineStr">
        <is>
          <t>أدوات خامات الري</t>
        </is>
      </c>
      <c r="C1591" s="67" t="inlineStr"/>
      <c r="D1591" s="67" t="inlineStr"/>
      <c r="E1591" s="68" t="n">
        <v>0</v>
      </c>
      <c r="F1591" s="69">
        <f>SUMIFS(الاضافة!$G$7:$G$60000,الاضافة!$H$7:$H$60000,"*اضاف*",الاضافة!$E$7:$E$60000,'أرصدة المخزن'!C1591)</f>
        <v/>
      </c>
      <c r="G1591" s="69">
        <f>SUMIFS(الصرف!$H$7:$H$60000,الصرف!$F$7:$F$60000,'أرصدة المخزن'!C1591)</f>
        <v/>
      </c>
      <c r="H1591" s="70">
        <f>E1591+F1591-G1591</f>
        <v/>
      </c>
    </row>
    <row r="1592" hidden="1" ht="24.6" customHeight="1" s="138">
      <c r="A1592" s="65" t="n">
        <v>10030114</v>
      </c>
      <c r="B1592" s="66" t="inlineStr">
        <is>
          <t>أدوات خامات الري</t>
        </is>
      </c>
      <c r="C1592" s="67" t="inlineStr"/>
      <c r="D1592" s="67" t="inlineStr"/>
      <c r="E1592" s="68" t="n">
        <v>0</v>
      </c>
      <c r="F1592" s="69">
        <f>SUMIFS(الاضافة!$G$7:$G$60000,الاضافة!$H$7:$H$60000,"*اضاف*",الاضافة!$E$7:$E$60000,'أرصدة المخزن'!C1592)</f>
        <v/>
      </c>
      <c r="G1592" s="69">
        <f>SUMIFS(الصرف!$H$7:$H$60000,الصرف!$F$7:$F$60000,'أرصدة المخزن'!C1592)</f>
        <v/>
      </c>
      <c r="H1592" s="70">
        <f>E1592+F1592-G1592</f>
        <v/>
      </c>
    </row>
    <row r="1593" hidden="1" ht="24.6" customHeight="1" s="138">
      <c r="A1593" s="65" t="n">
        <v>10030115</v>
      </c>
      <c r="B1593" s="66" t="inlineStr">
        <is>
          <t>أدوات خامات الري</t>
        </is>
      </c>
      <c r="C1593" s="67" t="inlineStr"/>
      <c r="D1593" s="67" t="inlineStr"/>
      <c r="E1593" s="68" t="n">
        <v>0</v>
      </c>
      <c r="F1593" s="69">
        <f>SUMIFS(الاضافة!$G$7:$G$60000,الاضافة!$H$7:$H$60000,"*اضاف*",الاضافة!$E$7:$E$60000,'أرصدة المخزن'!C1593)</f>
        <v/>
      </c>
      <c r="G1593" s="69">
        <f>SUMIFS(الصرف!$H$7:$H$60000,الصرف!$F$7:$F$60000,'أرصدة المخزن'!C1593)</f>
        <v/>
      </c>
      <c r="H1593" s="70">
        <f>E1593+F1593-G1593</f>
        <v/>
      </c>
    </row>
    <row r="1594" hidden="1" ht="24.6" customHeight="1" s="138">
      <c r="A1594" s="65" t="n">
        <v>10030116</v>
      </c>
      <c r="B1594" s="66" t="inlineStr">
        <is>
          <t>أدوات خامات الري</t>
        </is>
      </c>
      <c r="C1594" s="67" t="inlineStr"/>
      <c r="D1594" s="67" t="inlineStr"/>
      <c r="E1594" s="68" t="n">
        <v>0</v>
      </c>
      <c r="F1594" s="69">
        <f>SUMIFS(الاضافة!$G$7:$G$60000,الاضافة!$H$7:$H$60000,"*اضاف*",الاضافة!$E$7:$E$60000,'أرصدة المخزن'!C1594)</f>
        <v/>
      </c>
      <c r="G1594" s="69">
        <f>SUMIFS(الصرف!$H$7:$H$60000,الصرف!$F$7:$F$60000,'أرصدة المخزن'!C1594)</f>
        <v/>
      </c>
      <c r="H1594" s="70">
        <f>E1594+F1594-G1594</f>
        <v/>
      </c>
    </row>
    <row r="1595" hidden="1" ht="24.6" customHeight="1" s="138">
      <c r="A1595" s="65" t="n">
        <v>10030117</v>
      </c>
      <c r="B1595" s="66" t="inlineStr">
        <is>
          <t>أدوات خامات الري</t>
        </is>
      </c>
      <c r="C1595" s="67" t="inlineStr"/>
      <c r="D1595" s="67" t="inlineStr"/>
      <c r="E1595" s="68" t="n">
        <v>0</v>
      </c>
      <c r="F1595" s="69">
        <f>SUMIFS(الاضافة!$G$7:$G$60000,الاضافة!$H$7:$H$60000,"*اضاف*",الاضافة!$E$7:$E$60000,'أرصدة المخزن'!C1595)</f>
        <v/>
      </c>
      <c r="G1595" s="69">
        <f>SUMIFS(الصرف!$H$7:$H$60000,الصرف!$F$7:$F$60000,'أرصدة المخزن'!C1595)</f>
        <v/>
      </c>
      <c r="H1595" s="70">
        <f>E1595+F1595-G1595</f>
        <v/>
      </c>
    </row>
    <row r="1596" hidden="1" ht="24.6" customHeight="1" s="138">
      <c r="A1596" s="65" t="n">
        <v>10030118</v>
      </c>
      <c r="B1596" s="66" t="inlineStr">
        <is>
          <t>أدوات خامات الري</t>
        </is>
      </c>
      <c r="C1596" s="67" t="inlineStr"/>
      <c r="D1596" s="67" t="inlineStr"/>
      <c r="E1596" s="68" t="n">
        <v>0</v>
      </c>
      <c r="F1596" s="69">
        <f>SUMIFS(الاضافة!$G$7:$G$60000,الاضافة!$H$7:$H$60000,"*اضاف*",الاضافة!$E$7:$E$60000,'أرصدة المخزن'!C1596)</f>
        <v/>
      </c>
      <c r="G1596" s="69">
        <f>SUMIFS(الصرف!$H$7:$H$60000,الصرف!$F$7:$F$60000,'أرصدة المخزن'!C1596)</f>
        <v/>
      </c>
      <c r="H1596" s="70">
        <f>E1596+F1596-G1596</f>
        <v/>
      </c>
    </row>
    <row r="1597" hidden="1" ht="24.6" customHeight="1" s="138">
      <c r="A1597" s="65" t="n">
        <v>10030119</v>
      </c>
      <c r="B1597" s="66" t="inlineStr">
        <is>
          <t>أدوات خامات الري</t>
        </is>
      </c>
      <c r="C1597" s="67" t="inlineStr"/>
      <c r="D1597" s="67" t="inlineStr"/>
      <c r="E1597" s="68" t="n">
        <v>0</v>
      </c>
      <c r="F1597" s="69">
        <f>SUMIFS(الاضافة!$G$7:$G$60000,الاضافة!$H$7:$H$60000,"*اضاف*",الاضافة!$E$7:$E$60000,'أرصدة المخزن'!C1597)</f>
        <v/>
      </c>
      <c r="G1597" s="69">
        <f>SUMIFS(الصرف!$H$7:$H$60000,الصرف!$F$7:$F$60000,'أرصدة المخزن'!C1597)</f>
        <v/>
      </c>
      <c r="H1597" s="70">
        <f>E1597+F1597-G1597</f>
        <v/>
      </c>
    </row>
    <row r="1598" hidden="1" ht="24.6" customHeight="1" s="138">
      <c r="A1598" s="65" t="n">
        <v>10030120</v>
      </c>
      <c r="B1598" s="66" t="inlineStr">
        <is>
          <t>أدوات خامات الري</t>
        </is>
      </c>
      <c r="C1598" s="67" t="inlineStr"/>
      <c r="D1598" s="67" t="inlineStr"/>
      <c r="E1598" s="68" t="n">
        <v>0</v>
      </c>
      <c r="F1598" s="69">
        <f>SUMIFS(الاضافة!$G$7:$G$60000,الاضافة!$H$7:$H$60000,"*اضاف*",الاضافة!$E$7:$E$60000,'أرصدة المخزن'!C1598)</f>
        <v/>
      </c>
      <c r="G1598" s="69">
        <f>SUMIFS(الصرف!$H$7:$H$60000,الصرف!$F$7:$F$60000,'أرصدة المخزن'!C1598)</f>
        <v/>
      </c>
      <c r="H1598" s="70">
        <f>E1598+F1598-G1598</f>
        <v/>
      </c>
    </row>
    <row r="1599" hidden="1" ht="24.6" customHeight="1" s="138">
      <c r="A1599" s="65" t="n">
        <v>10030121</v>
      </c>
      <c r="B1599" s="66" t="inlineStr">
        <is>
          <t>أدوات خامات الري</t>
        </is>
      </c>
      <c r="C1599" s="67" t="inlineStr"/>
      <c r="D1599" s="67" t="inlineStr"/>
      <c r="E1599" s="68" t="n">
        <v>0</v>
      </c>
      <c r="F1599" s="69">
        <f>SUMIFS(الاضافة!$G$7:$G$60000,الاضافة!$H$7:$H$60000,"*اضاف*",الاضافة!$E$7:$E$60000,'أرصدة المخزن'!C1599)</f>
        <v/>
      </c>
      <c r="G1599" s="69">
        <f>SUMIFS(الصرف!$H$7:$H$60000,الصرف!$F$7:$F$60000,'أرصدة المخزن'!C1599)</f>
        <v/>
      </c>
      <c r="H1599" s="70">
        <f>E1599+F1599-G1599</f>
        <v/>
      </c>
    </row>
    <row r="1600" hidden="1" ht="24.6" customHeight="1" s="138">
      <c r="A1600" s="65" t="n">
        <v>10030122</v>
      </c>
      <c r="B1600" s="66" t="inlineStr">
        <is>
          <t>أدوات خامات الري</t>
        </is>
      </c>
      <c r="C1600" s="67" t="inlineStr"/>
      <c r="D1600" s="67" t="inlineStr"/>
      <c r="E1600" s="68" t="n">
        <v>0</v>
      </c>
      <c r="F1600" s="69">
        <f>SUMIFS(الاضافة!$G$7:$G$60000,الاضافة!$H$7:$H$60000,"*اضاف*",الاضافة!$E$7:$E$60000,'أرصدة المخزن'!C1600)</f>
        <v/>
      </c>
      <c r="G1600" s="69">
        <f>SUMIFS(الصرف!$H$7:$H$60000,الصرف!$F$7:$F$60000,'أرصدة المخزن'!C1600)</f>
        <v/>
      </c>
      <c r="H1600" s="70">
        <f>E1600+F1600-G1600</f>
        <v/>
      </c>
    </row>
    <row r="1601" hidden="1" ht="24.6" customHeight="1" s="138">
      <c r="A1601" s="65" t="n">
        <v>10030123</v>
      </c>
      <c r="B1601" s="66" t="inlineStr">
        <is>
          <t>أدوات خامات الري</t>
        </is>
      </c>
      <c r="C1601" s="67" t="inlineStr"/>
      <c r="D1601" s="67" t="inlineStr"/>
      <c r="E1601" s="68" t="n">
        <v>0</v>
      </c>
      <c r="F1601" s="69">
        <f>SUMIFS(الاضافة!$G$7:$G$60000,الاضافة!$H$7:$H$60000,"*اضاف*",الاضافة!$E$7:$E$60000,'أرصدة المخزن'!C1601)</f>
        <v/>
      </c>
      <c r="G1601" s="69">
        <f>SUMIFS(الصرف!$H$7:$H$60000,الصرف!$F$7:$F$60000,'أرصدة المخزن'!C1601)</f>
        <v/>
      </c>
      <c r="H1601" s="70">
        <f>E1601+F1601-G1601</f>
        <v/>
      </c>
    </row>
    <row r="1602" hidden="1" ht="24.6" customHeight="1" s="138">
      <c r="A1602" s="65" t="n">
        <v>10030124</v>
      </c>
      <c r="B1602" s="66" t="inlineStr">
        <is>
          <t>أدوات خامات الري</t>
        </is>
      </c>
      <c r="C1602" s="67" t="inlineStr"/>
      <c r="D1602" s="67" t="inlineStr"/>
      <c r="E1602" s="68" t="n">
        <v>0</v>
      </c>
      <c r="F1602" s="69">
        <f>SUMIFS(الاضافة!$G$7:$G$60000,الاضافة!$H$7:$H$60000,"*اضاف*",الاضافة!$E$7:$E$60000,'أرصدة المخزن'!C1602)</f>
        <v/>
      </c>
      <c r="G1602" s="69">
        <f>SUMIFS(الصرف!$H$7:$H$60000,الصرف!$F$7:$F$60000,'أرصدة المخزن'!C1602)</f>
        <v/>
      </c>
      <c r="H1602" s="70">
        <f>E1602+F1602-G1602</f>
        <v/>
      </c>
    </row>
    <row r="1603" hidden="1" ht="24.6" customHeight="1" s="138">
      <c r="A1603" s="65" t="n">
        <v>10030125</v>
      </c>
      <c r="B1603" s="66" t="inlineStr">
        <is>
          <t>أدوات خامات الري</t>
        </is>
      </c>
      <c r="C1603" s="67" t="inlineStr"/>
      <c r="D1603" s="67" t="inlineStr"/>
      <c r="E1603" s="68" t="n">
        <v>0</v>
      </c>
      <c r="F1603" s="69">
        <f>SUMIFS(الاضافة!$G$7:$G$60000,الاضافة!$H$7:$H$60000,"*اضاف*",الاضافة!$E$7:$E$60000,'أرصدة المخزن'!C1603)</f>
        <v/>
      </c>
      <c r="G1603" s="69">
        <f>SUMIFS(الصرف!$H$7:$H$60000,الصرف!$F$7:$F$60000,'أرصدة المخزن'!C1603)</f>
        <v/>
      </c>
      <c r="H1603" s="70">
        <f>E1603+F1603-G1603</f>
        <v/>
      </c>
    </row>
    <row r="1604" hidden="1" ht="24.6" customHeight="1" s="138">
      <c r="A1604" s="65" t="n">
        <v>10030126</v>
      </c>
      <c r="B1604" s="66" t="inlineStr">
        <is>
          <t>أدوات خامات الري</t>
        </is>
      </c>
      <c r="C1604" s="67" t="inlineStr"/>
      <c r="D1604" s="67" t="inlineStr"/>
      <c r="E1604" s="68" t="n">
        <v>0</v>
      </c>
      <c r="F1604" s="69">
        <f>SUMIFS(الاضافة!$G$7:$G$60000,الاضافة!$H$7:$H$60000,"*اضاف*",الاضافة!$E$7:$E$60000,'أرصدة المخزن'!C1604)</f>
        <v/>
      </c>
      <c r="G1604" s="69">
        <f>SUMIFS(الصرف!$H$7:$H$60000,الصرف!$F$7:$F$60000,'أرصدة المخزن'!C1604)</f>
        <v/>
      </c>
      <c r="H1604" s="70">
        <f>E1604+F1604-G1604</f>
        <v/>
      </c>
    </row>
    <row r="1605" hidden="1" ht="24.6" customHeight="1" s="138">
      <c r="A1605" s="65" t="n">
        <v>10030127</v>
      </c>
      <c r="B1605" s="66" t="inlineStr">
        <is>
          <t>أدوات خامات الري</t>
        </is>
      </c>
      <c r="C1605" s="67" t="inlineStr"/>
      <c r="D1605" s="67" t="inlineStr"/>
      <c r="E1605" s="68" t="n">
        <v>0</v>
      </c>
      <c r="F1605" s="69">
        <f>SUMIFS(الاضافة!$G$7:$G$60000,الاضافة!$H$7:$H$60000,"*اضاف*",الاضافة!$E$7:$E$60000,'أرصدة المخزن'!C1605)</f>
        <v/>
      </c>
      <c r="G1605" s="69">
        <f>SUMIFS(الصرف!$H$7:$H$60000,الصرف!$F$7:$F$60000,'أرصدة المخزن'!C1605)</f>
        <v/>
      </c>
      <c r="H1605" s="70">
        <f>E1605+F1605-G1605</f>
        <v/>
      </c>
    </row>
    <row r="1606" hidden="1" ht="24.6" customHeight="1" s="138">
      <c r="A1606" s="65" t="n">
        <v>10030128</v>
      </c>
      <c r="B1606" s="66" t="inlineStr">
        <is>
          <t>أدوات خامات الري</t>
        </is>
      </c>
      <c r="C1606" s="67" t="inlineStr"/>
      <c r="D1606" s="67" t="inlineStr"/>
      <c r="E1606" s="68" t="n">
        <v>0</v>
      </c>
      <c r="F1606" s="69">
        <f>SUMIFS(الاضافة!$G$7:$G$60000,الاضافة!$H$7:$H$60000,"*اضاف*",الاضافة!$E$7:$E$60000,'أرصدة المخزن'!C1606)</f>
        <v/>
      </c>
      <c r="G1606" s="69">
        <f>SUMIFS(الصرف!$H$7:$H$60000,الصرف!$F$7:$F$60000,'أرصدة المخزن'!C1606)</f>
        <v/>
      </c>
      <c r="H1606" s="70">
        <f>E1606+F1606-G1606</f>
        <v/>
      </c>
    </row>
    <row r="1607" hidden="1" ht="24.6" customHeight="1" s="138">
      <c r="A1607" s="65" t="n">
        <v>10030129</v>
      </c>
      <c r="B1607" s="66" t="inlineStr">
        <is>
          <t>أدوات خامات الري</t>
        </is>
      </c>
      <c r="C1607" s="67" t="inlineStr"/>
      <c r="D1607" s="67" t="inlineStr"/>
      <c r="E1607" s="68" t="n">
        <v>0</v>
      </c>
      <c r="F1607" s="69">
        <f>SUMIFS(الاضافة!$G$7:$G$60000,الاضافة!$H$7:$H$60000,"*اضاف*",الاضافة!$E$7:$E$60000,'أرصدة المخزن'!C1607)</f>
        <v/>
      </c>
      <c r="G1607" s="69">
        <f>SUMIFS(الصرف!$H$7:$H$60000,الصرف!$F$7:$F$60000,'أرصدة المخزن'!C1607)</f>
        <v/>
      </c>
      <c r="H1607" s="70">
        <f>E1607+F1607-G1607</f>
        <v/>
      </c>
    </row>
    <row r="1608" hidden="1" ht="24.6" customHeight="1" s="138">
      <c r="A1608" s="65" t="n">
        <v>10030130</v>
      </c>
      <c r="B1608" s="66" t="inlineStr">
        <is>
          <t>أدوات خامات الري</t>
        </is>
      </c>
      <c r="C1608" s="67" t="inlineStr"/>
      <c r="D1608" s="67" t="inlineStr"/>
      <c r="E1608" s="68" t="n">
        <v>0</v>
      </c>
      <c r="F1608" s="69">
        <f>SUMIFS(الاضافة!$G$7:$G$60000,الاضافة!$H$7:$H$60000,"*اضاف*",الاضافة!$E$7:$E$60000,'أرصدة المخزن'!C1608)</f>
        <v/>
      </c>
      <c r="G1608" s="69">
        <f>SUMIFS(الصرف!$H$7:$H$60000,الصرف!$F$7:$F$60000,'أرصدة المخزن'!C1608)</f>
        <v/>
      </c>
      <c r="H1608" s="70">
        <f>E1608+F1608-G1608</f>
        <v/>
      </c>
    </row>
    <row r="1609" hidden="1" ht="24.6" customHeight="1" s="138">
      <c r="A1609" s="65" t="n">
        <v>10030131</v>
      </c>
      <c r="B1609" s="66" t="inlineStr">
        <is>
          <t>أدوات خامات الري</t>
        </is>
      </c>
      <c r="C1609" s="67" t="inlineStr"/>
      <c r="D1609" s="67" t="inlineStr"/>
      <c r="E1609" s="68" t="n">
        <v>0</v>
      </c>
      <c r="F1609" s="69">
        <f>SUMIFS(الاضافة!$G$7:$G$60000,الاضافة!$H$7:$H$60000,"*اضاف*",الاضافة!$E$7:$E$60000,'أرصدة المخزن'!C1609)</f>
        <v/>
      </c>
      <c r="G1609" s="69">
        <f>SUMIFS(الصرف!$H$7:$H$60000,الصرف!$F$7:$F$60000,'أرصدة المخزن'!C1609)</f>
        <v/>
      </c>
      <c r="H1609" s="70">
        <f>E1609+F1609-G1609</f>
        <v/>
      </c>
    </row>
    <row r="1610" hidden="1" ht="24.6" customHeight="1" s="138">
      <c r="A1610" s="65" t="n">
        <v>10030132</v>
      </c>
      <c r="B1610" s="66" t="inlineStr">
        <is>
          <t>أدوات خامات الري</t>
        </is>
      </c>
      <c r="C1610" s="67" t="inlineStr"/>
      <c r="D1610" s="67" t="inlineStr"/>
      <c r="E1610" s="68" t="n">
        <v>0</v>
      </c>
      <c r="F1610" s="69">
        <f>SUMIFS(الاضافة!$G$7:$G$60000,الاضافة!$H$7:$H$60000,"*اضاف*",الاضافة!$E$7:$E$60000,'أرصدة المخزن'!C1610)</f>
        <v/>
      </c>
      <c r="G1610" s="69">
        <f>SUMIFS(الصرف!$H$7:$H$60000,الصرف!$F$7:$F$60000,'أرصدة المخزن'!C1610)</f>
        <v/>
      </c>
      <c r="H1610" s="70">
        <f>E1610+F1610-G1610</f>
        <v/>
      </c>
    </row>
    <row r="1611" hidden="1" ht="24.6" customHeight="1" s="138">
      <c r="A1611" s="65" t="n">
        <v>10030133</v>
      </c>
      <c r="B1611" s="66" t="inlineStr">
        <is>
          <t>أدوات خامات الري</t>
        </is>
      </c>
      <c r="C1611" s="67" t="inlineStr"/>
      <c r="D1611" s="67" t="inlineStr"/>
      <c r="E1611" s="68" t="n">
        <v>0</v>
      </c>
      <c r="F1611" s="69">
        <f>SUMIFS(الاضافة!$G$7:$G$60000,الاضافة!$H$7:$H$60000,"*اضاف*",الاضافة!$E$7:$E$60000,'أرصدة المخزن'!C1611)</f>
        <v/>
      </c>
      <c r="G1611" s="69">
        <f>SUMIFS(الصرف!$H$7:$H$60000,الصرف!$F$7:$F$60000,'أرصدة المخزن'!C1611)</f>
        <v/>
      </c>
      <c r="H1611" s="70">
        <f>E1611+F1611-G1611</f>
        <v/>
      </c>
    </row>
    <row r="1612" hidden="1" ht="24.6" customHeight="1" s="138">
      <c r="A1612" s="65" t="n">
        <v>10030134</v>
      </c>
      <c r="B1612" s="66" t="inlineStr">
        <is>
          <t>أدوات خامات الري</t>
        </is>
      </c>
      <c r="C1612" s="67" t="inlineStr"/>
      <c r="D1612" s="67" t="inlineStr"/>
      <c r="E1612" s="68" t="n">
        <v>0</v>
      </c>
      <c r="F1612" s="69">
        <f>SUMIFS(الاضافة!$G$7:$G$60000,الاضافة!$H$7:$H$60000,"*اضاف*",الاضافة!$E$7:$E$60000,'أرصدة المخزن'!C1612)</f>
        <v/>
      </c>
      <c r="G1612" s="69">
        <f>SUMIFS(الصرف!$H$7:$H$60000,الصرف!$F$7:$F$60000,'أرصدة المخزن'!C1612)</f>
        <v/>
      </c>
      <c r="H1612" s="70">
        <f>E1612+F1612-G1612</f>
        <v/>
      </c>
    </row>
    <row r="1613" hidden="1" ht="24.6" customHeight="1" s="138">
      <c r="A1613" s="65" t="n">
        <v>10030135</v>
      </c>
      <c r="B1613" s="66" t="inlineStr">
        <is>
          <t>أدوات خامات الري</t>
        </is>
      </c>
      <c r="C1613" s="67" t="inlineStr"/>
      <c r="D1613" s="67" t="inlineStr"/>
      <c r="E1613" s="68" t="n">
        <v>0</v>
      </c>
      <c r="F1613" s="69">
        <f>SUMIFS(الاضافة!$G$7:$G$60000,الاضافة!$H$7:$H$60000,"*اضاف*",الاضافة!$E$7:$E$60000,'أرصدة المخزن'!C1613)</f>
        <v/>
      </c>
      <c r="G1613" s="69">
        <f>SUMIFS(الصرف!$H$7:$H$60000,الصرف!$F$7:$F$60000,'أرصدة المخزن'!C1613)</f>
        <v/>
      </c>
      <c r="H1613" s="70">
        <f>E1613+F1613-G1613</f>
        <v/>
      </c>
    </row>
    <row r="1614" hidden="1" ht="24.6" customHeight="1" s="138">
      <c r="A1614" s="65" t="n">
        <v>10030136</v>
      </c>
      <c r="B1614" s="66" t="inlineStr">
        <is>
          <t>أدوات خامات الري</t>
        </is>
      </c>
      <c r="C1614" s="67" t="inlineStr"/>
      <c r="D1614" s="67" t="inlineStr"/>
      <c r="E1614" s="68" t="n">
        <v>0</v>
      </c>
      <c r="F1614" s="69">
        <f>SUMIFS(الاضافة!$G$7:$G$60000,الاضافة!$H$7:$H$60000,"*اضاف*",الاضافة!$E$7:$E$60000,'أرصدة المخزن'!C1614)</f>
        <v/>
      </c>
      <c r="G1614" s="69">
        <f>SUMIFS(الصرف!$H$7:$H$60000,الصرف!$F$7:$F$60000,'أرصدة المخزن'!C1614)</f>
        <v/>
      </c>
      <c r="H1614" s="70">
        <f>E1614+F1614-G1614</f>
        <v/>
      </c>
    </row>
    <row r="1615" hidden="1" ht="24.6" customHeight="1" s="138">
      <c r="A1615" s="65" t="n">
        <v>10030137</v>
      </c>
      <c r="B1615" s="66" t="inlineStr">
        <is>
          <t>أدوات خامات الري</t>
        </is>
      </c>
      <c r="C1615" s="67" t="inlineStr"/>
      <c r="D1615" s="67" t="inlineStr"/>
      <c r="E1615" s="68" t="n">
        <v>0</v>
      </c>
      <c r="F1615" s="69">
        <f>SUMIFS(الاضافة!$G$7:$G$60000,الاضافة!$H$7:$H$60000,"*اضاف*",الاضافة!$E$7:$E$60000,'أرصدة المخزن'!C1615)</f>
        <v/>
      </c>
      <c r="G1615" s="69">
        <f>SUMIFS(الصرف!$H$7:$H$60000,الصرف!$F$7:$F$60000,'أرصدة المخزن'!C1615)</f>
        <v/>
      </c>
      <c r="H1615" s="70">
        <f>E1615+F1615-G1615</f>
        <v/>
      </c>
    </row>
    <row r="1616" hidden="1" ht="24.6" customHeight="1" s="138">
      <c r="A1616" s="65" t="n">
        <v>10030138</v>
      </c>
      <c r="B1616" s="66" t="inlineStr">
        <is>
          <t>أدوات خامات الري</t>
        </is>
      </c>
      <c r="C1616" s="67" t="inlineStr"/>
      <c r="D1616" s="67" t="inlineStr"/>
      <c r="E1616" s="68" t="n">
        <v>0</v>
      </c>
      <c r="F1616" s="69">
        <f>SUMIFS(الاضافة!$G$7:$G$60000,الاضافة!$H$7:$H$60000,"*اضاف*",الاضافة!$E$7:$E$60000,'أرصدة المخزن'!C1616)</f>
        <v/>
      </c>
      <c r="G1616" s="69">
        <f>SUMIFS(الصرف!$H$7:$H$60000,الصرف!$F$7:$F$60000,'أرصدة المخزن'!C1616)</f>
        <v/>
      </c>
      <c r="H1616" s="70">
        <f>E1616+F1616-G1616</f>
        <v/>
      </c>
    </row>
    <row r="1617" hidden="1" ht="24.6" customHeight="1" s="138">
      <c r="A1617" s="65" t="n">
        <v>10030139</v>
      </c>
      <c r="B1617" s="66" t="inlineStr">
        <is>
          <t>أدوات خامات الري</t>
        </is>
      </c>
      <c r="C1617" s="67" t="inlineStr"/>
      <c r="D1617" s="67" t="inlineStr"/>
      <c r="E1617" s="68" t="n">
        <v>0</v>
      </c>
      <c r="F1617" s="69">
        <f>SUMIFS(الاضافة!$G$7:$G$60000,الاضافة!$H$7:$H$60000,"*اضاف*",الاضافة!$E$7:$E$60000,'أرصدة المخزن'!C1617)</f>
        <v/>
      </c>
      <c r="G1617" s="69">
        <f>SUMIFS(الصرف!$H$7:$H$60000,الصرف!$F$7:$F$60000,'أرصدة المخزن'!C1617)</f>
        <v/>
      </c>
      <c r="H1617" s="70">
        <f>E1617+F1617-G1617</f>
        <v/>
      </c>
    </row>
    <row r="1618" hidden="1" ht="24.6" customHeight="1" s="138">
      <c r="A1618" s="65" t="n">
        <v>10030140</v>
      </c>
      <c r="B1618" s="66" t="inlineStr">
        <is>
          <t>أدوات خامات الري</t>
        </is>
      </c>
      <c r="C1618" s="67" t="inlineStr"/>
      <c r="D1618" s="67" t="inlineStr"/>
      <c r="E1618" s="68" t="n">
        <v>0</v>
      </c>
      <c r="F1618" s="69">
        <f>SUMIFS(الاضافة!$G$7:$G$60000,الاضافة!$H$7:$H$60000,"*اضاف*",الاضافة!$E$7:$E$60000,'أرصدة المخزن'!C1618)</f>
        <v/>
      </c>
      <c r="G1618" s="69">
        <f>SUMIFS(الصرف!$H$7:$H$60000,الصرف!$F$7:$F$60000,'أرصدة المخزن'!C1618)</f>
        <v/>
      </c>
      <c r="H1618" s="70">
        <f>E1618+F1618-G1618</f>
        <v/>
      </c>
    </row>
    <row r="1619" hidden="1" ht="24.6" customHeight="1" s="138">
      <c r="A1619" s="65" t="n">
        <v>10030141</v>
      </c>
      <c r="B1619" s="66" t="inlineStr">
        <is>
          <t>أدوات خامات الري</t>
        </is>
      </c>
      <c r="C1619" s="67" t="inlineStr"/>
      <c r="D1619" s="67" t="inlineStr"/>
      <c r="E1619" s="68" t="n">
        <v>0</v>
      </c>
      <c r="F1619" s="69">
        <f>SUMIFS(الاضافة!$G$7:$G$60000,الاضافة!$H$7:$H$60000,"*اضاف*",الاضافة!$E$7:$E$60000,'أرصدة المخزن'!C1619)</f>
        <v/>
      </c>
      <c r="G1619" s="69">
        <f>SUMIFS(الصرف!$H$7:$H$60000,الصرف!$F$7:$F$60000,'أرصدة المخزن'!C1619)</f>
        <v/>
      </c>
      <c r="H1619" s="70">
        <f>E1619+F1619-G1619</f>
        <v/>
      </c>
    </row>
    <row r="1620" hidden="1" ht="24.6" customHeight="1" s="138">
      <c r="A1620" s="65" t="n">
        <v>10030142</v>
      </c>
      <c r="B1620" s="66" t="inlineStr">
        <is>
          <t>أدوات خامات الري</t>
        </is>
      </c>
      <c r="C1620" s="67" t="inlineStr"/>
      <c r="D1620" s="67" t="inlineStr"/>
      <c r="E1620" s="68" t="n">
        <v>0</v>
      </c>
      <c r="F1620" s="69">
        <f>SUMIFS(الاضافة!$G$7:$G$60000,الاضافة!$H$7:$H$60000,"*اضاف*",الاضافة!$E$7:$E$60000,'أرصدة المخزن'!C1620)</f>
        <v/>
      </c>
      <c r="G1620" s="69">
        <f>SUMIFS(الصرف!$H$7:$H$60000,الصرف!$F$7:$F$60000,'أرصدة المخزن'!C1620)</f>
        <v/>
      </c>
      <c r="H1620" s="70">
        <f>E1620+F1620-G1620</f>
        <v/>
      </c>
    </row>
    <row r="1621" hidden="1" ht="24.6" customHeight="1" s="138">
      <c r="A1621" s="65" t="n">
        <v>10030143</v>
      </c>
      <c r="B1621" s="66" t="inlineStr">
        <is>
          <t>أدوات خامات الري</t>
        </is>
      </c>
      <c r="C1621" s="67" t="inlineStr"/>
      <c r="D1621" s="67" t="inlineStr"/>
      <c r="E1621" s="68" t="n">
        <v>0</v>
      </c>
      <c r="F1621" s="69">
        <f>SUMIFS(الاضافة!$G$7:$G$60000,الاضافة!$H$7:$H$60000,"*اضاف*",الاضافة!$E$7:$E$60000,'أرصدة المخزن'!C1621)</f>
        <v/>
      </c>
      <c r="G1621" s="69">
        <f>SUMIFS(الصرف!$H$7:$H$60000,الصرف!$F$7:$F$60000,'أرصدة المخزن'!C1621)</f>
        <v/>
      </c>
      <c r="H1621" s="70">
        <f>E1621+F1621-G1621</f>
        <v/>
      </c>
    </row>
    <row r="1622" hidden="1" ht="24.6" customHeight="1" s="138">
      <c r="A1622" s="65" t="n">
        <v>10030144</v>
      </c>
      <c r="B1622" s="66" t="inlineStr">
        <is>
          <t>أدوات خامات الري</t>
        </is>
      </c>
      <c r="C1622" s="67" t="inlineStr"/>
      <c r="D1622" s="67" t="inlineStr"/>
      <c r="E1622" s="68" t="n">
        <v>0</v>
      </c>
      <c r="F1622" s="69">
        <f>SUMIFS(الاضافة!$G$7:$G$60000,الاضافة!$H$7:$H$60000,"*اضاف*",الاضافة!$E$7:$E$60000,'أرصدة المخزن'!C1622)</f>
        <v/>
      </c>
      <c r="G1622" s="69">
        <f>SUMIFS(الصرف!$H$7:$H$60000,الصرف!$F$7:$F$60000,'أرصدة المخزن'!C1622)</f>
        <v/>
      </c>
      <c r="H1622" s="70">
        <f>E1622+F1622-G1622</f>
        <v/>
      </c>
    </row>
    <row r="1623" hidden="1" ht="24.6" customHeight="1" s="138">
      <c r="A1623" s="65" t="n">
        <v>10030145</v>
      </c>
      <c r="B1623" s="66" t="inlineStr">
        <is>
          <t>أدوات خامات الري</t>
        </is>
      </c>
      <c r="C1623" s="67" t="inlineStr"/>
      <c r="D1623" s="67" t="inlineStr"/>
      <c r="E1623" s="68" t="n">
        <v>0</v>
      </c>
      <c r="F1623" s="69">
        <f>SUMIFS(الاضافة!$G$7:$G$60000,الاضافة!$H$7:$H$60000,"*اضاف*",الاضافة!$E$7:$E$60000,'أرصدة المخزن'!C1623)</f>
        <v/>
      </c>
      <c r="G1623" s="69">
        <f>SUMIFS(الصرف!$H$7:$H$60000,الصرف!$F$7:$F$60000,'أرصدة المخزن'!C1623)</f>
        <v/>
      </c>
      <c r="H1623" s="70">
        <f>E1623+F1623-G1623</f>
        <v/>
      </c>
    </row>
    <row r="1624" hidden="1" ht="24.6" customHeight="1" s="138">
      <c r="A1624" s="65" t="n">
        <v>10030146</v>
      </c>
      <c r="B1624" s="66" t="inlineStr">
        <is>
          <t>أدوات خامات الري</t>
        </is>
      </c>
      <c r="C1624" s="67" t="inlineStr"/>
      <c r="D1624" s="67" t="inlineStr"/>
      <c r="E1624" s="68" t="n">
        <v>0</v>
      </c>
      <c r="F1624" s="69">
        <f>SUMIFS(الاضافة!$G$7:$G$60000,الاضافة!$H$7:$H$60000,"*اضاف*",الاضافة!$E$7:$E$60000,'أرصدة المخزن'!C1624)</f>
        <v/>
      </c>
      <c r="G1624" s="69">
        <f>SUMIFS(الصرف!$H$7:$H$60000,الصرف!$F$7:$F$60000,'أرصدة المخزن'!C1624)</f>
        <v/>
      </c>
      <c r="H1624" s="70">
        <f>E1624+F1624-G1624</f>
        <v/>
      </c>
    </row>
    <row r="1625" hidden="1" ht="24.6" customHeight="1" s="138">
      <c r="A1625" s="65" t="n">
        <v>10030147</v>
      </c>
      <c r="B1625" s="66" t="inlineStr">
        <is>
          <t>أدوات خامات الري</t>
        </is>
      </c>
      <c r="C1625" s="67" t="inlineStr"/>
      <c r="D1625" s="67" t="inlineStr"/>
      <c r="E1625" s="68" t="n">
        <v>0</v>
      </c>
      <c r="F1625" s="69">
        <f>SUMIFS(الاضافة!$G$7:$G$60000,الاضافة!$H$7:$H$60000,"*اضاف*",الاضافة!$E$7:$E$60000,'أرصدة المخزن'!C1625)</f>
        <v/>
      </c>
      <c r="G1625" s="69">
        <f>SUMIFS(الصرف!$H$7:$H$60000,الصرف!$F$7:$F$60000,'أرصدة المخزن'!C1625)</f>
        <v/>
      </c>
      <c r="H1625" s="70">
        <f>E1625+F1625-G1625</f>
        <v/>
      </c>
    </row>
    <row r="1626" hidden="1" ht="24.6" customHeight="1" s="138">
      <c r="A1626" s="65" t="n">
        <v>10030148</v>
      </c>
      <c r="B1626" s="66" t="inlineStr">
        <is>
          <t>أدوات خامات الري</t>
        </is>
      </c>
      <c r="C1626" s="67" t="inlineStr"/>
      <c r="D1626" s="67" t="inlineStr"/>
      <c r="E1626" s="68" t="n">
        <v>0</v>
      </c>
      <c r="F1626" s="69">
        <f>SUMIFS(الاضافة!$G$7:$G$60000,الاضافة!$H$7:$H$60000,"*اضاف*",الاضافة!$E$7:$E$60000,'أرصدة المخزن'!C1626)</f>
        <v/>
      </c>
      <c r="G1626" s="69">
        <f>SUMIFS(الصرف!$H$7:$H$60000,الصرف!$F$7:$F$60000,'أرصدة المخزن'!C1626)</f>
        <v/>
      </c>
      <c r="H1626" s="70">
        <f>E1626+F1626-G1626</f>
        <v/>
      </c>
    </row>
    <row r="1627" hidden="1" ht="24.6" customHeight="1" s="138">
      <c r="A1627" s="65" t="n">
        <v>10030149</v>
      </c>
      <c r="B1627" s="66" t="inlineStr">
        <is>
          <t>أدوات خامات الري</t>
        </is>
      </c>
      <c r="C1627" s="67" t="inlineStr"/>
      <c r="D1627" s="67" t="inlineStr"/>
      <c r="E1627" s="68" t="n">
        <v>0</v>
      </c>
      <c r="F1627" s="69">
        <f>SUMIFS(الاضافة!$G$7:$G$60000,الاضافة!$H$7:$H$60000,"*اضاف*",الاضافة!$E$7:$E$60000,'أرصدة المخزن'!C1627)</f>
        <v/>
      </c>
      <c r="G1627" s="69">
        <f>SUMIFS(الصرف!$H$7:$H$60000,الصرف!$F$7:$F$60000,'أرصدة المخزن'!C1627)</f>
        <v/>
      </c>
      <c r="H1627" s="70">
        <f>E1627+F1627-G1627</f>
        <v/>
      </c>
    </row>
    <row r="1628" hidden="1" ht="24.6" customHeight="1" s="138">
      <c r="A1628" s="65" t="n">
        <v>10030150</v>
      </c>
      <c r="B1628" s="66" t="inlineStr">
        <is>
          <t>أدوات خامات الري</t>
        </is>
      </c>
      <c r="C1628" s="67" t="inlineStr"/>
      <c r="D1628" s="67" t="inlineStr"/>
      <c r="E1628" s="68" t="n">
        <v>0</v>
      </c>
      <c r="F1628" s="69">
        <f>SUMIFS(الاضافة!$G$7:$G$60000,الاضافة!$H$7:$H$60000,"*اضاف*",الاضافة!$E$7:$E$60000,'أرصدة المخزن'!C1628)</f>
        <v/>
      </c>
      <c r="G1628" s="69">
        <f>SUMIFS(الصرف!$H$7:$H$60000,الصرف!$F$7:$F$60000,'أرصدة المخزن'!C1628)</f>
        <v/>
      </c>
      <c r="H1628" s="70">
        <f>E1628+F1628-G1628</f>
        <v/>
      </c>
    </row>
    <row r="1629" hidden="1" ht="24.6" customHeight="1" s="138">
      <c r="A1629" s="65" t="n">
        <v>10030151</v>
      </c>
      <c r="B1629" s="66" t="inlineStr">
        <is>
          <t>أدوات خامات الري</t>
        </is>
      </c>
      <c r="C1629" s="67" t="inlineStr"/>
      <c r="D1629" s="67" t="inlineStr"/>
      <c r="E1629" s="68" t="n">
        <v>0</v>
      </c>
      <c r="F1629" s="69">
        <f>SUMIFS(الاضافة!$G$7:$G$60000,الاضافة!$H$7:$H$60000,"*اضاف*",الاضافة!$E$7:$E$60000,'أرصدة المخزن'!C1629)</f>
        <v/>
      </c>
      <c r="G1629" s="69">
        <f>SUMIFS(الصرف!$H$7:$H$60000,الصرف!$F$7:$F$60000,'أرصدة المخزن'!C1629)</f>
        <v/>
      </c>
      <c r="H1629" s="70">
        <f>E1629+F1629-G1629</f>
        <v/>
      </c>
    </row>
    <row r="1630" hidden="1" ht="24.6" customHeight="1" s="138">
      <c r="A1630" s="65" t="n">
        <v>10030152</v>
      </c>
      <c r="B1630" s="66" t="inlineStr">
        <is>
          <t>أدوات خامات الري</t>
        </is>
      </c>
      <c r="C1630" s="67" t="inlineStr"/>
      <c r="D1630" s="67" t="inlineStr"/>
      <c r="E1630" s="68" t="n">
        <v>0</v>
      </c>
      <c r="F1630" s="69">
        <f>SUMIFS(الاضافة!$G$7:$G$60000,الاضافة!$H$7:$H$60000,"*اضاف*",الاضافة!$E$7:$E$60000,'أرصدة المخزن'!C1630)</f>
        <v/>
      </c>
      <c r="G1630" s="69">
        <f>SUMIFS(الصرف!$H$7:$H$60000,الصرف!$F$7:$F$60000,'أرصدة المخزن'!C1630)</f>
        <v/>
      </c>
      <c r="H1630" s="70">
        <f>E1630+F1630-G1630</f>
        <v/>
      </c>
    </row>
    <row r="1631" hidden="1" ht="24.6" customHeight="1" s="138">
      <c r="A1631" s="65" t="n">
        <v>10030153</v>
      </c>
      <c r="B1631" s="66" t="inlineStr">
        <is>
          <t>أدوات خامات الري</t>
        </is>
      </c>
      <c r="C1631" s="67" t="inlineStr"/>
      <c r="D1631" s="67" t="inlineStr"/>
      <c r="E1631" s="68" t="n">
        <v>0</v>
      </c>
      <c r="F1631" s="69">
        <f>SUMIFS(الاضافة!$G$7:$G$60000,الاضافة!$H$7:$H$60000,"*اضاف*",الاضافة!$E$7:$E$60000,'أرصدة المخزن'!C1631)</f>
        <v/>
      </c>
      <c r="G1631" s="69">
        <f>SUMIFS(الصرف!$H$7:$H$60000,الصرف!$F$7:$F$60000,'أرصدة المخزن'!C1631)</f>
        <v/>
      </c>
      <c r="H1631" s="70">
        <f>E1631+F1631-G1631</f>
        <v/>
      </c>
    </row>
    <row r="1632" hidden="1" ht="24.6" customHeight="1" s="138">
      <c r="A1632" s="65" t="n">
        <v>10030154</v>
      </c>
      <c r="B1632" s="66" t="inlineStr">
        <is>
          <t>أدوات خامات الري</t>
        </is>
      </c>
      <c r="C1632" s="67" t="inlineStr"/>
      <c r="D1632" s="67" t="inlineStr"/>
      <c r="E1632" s="68" t="n">
        <v>0</v>
      </c>
      <c r="F1632" s="69">
        <f>SUMIFS(الاضافة!$G$7:$G$60000,الاضافة!$H$7:$H$60000,"*اضاف*",الاضافة!$E$7:$E$60000,'أرصدة المخزن'!C1632)</f>
        <v/>
      </c>
      <c r="G1632" s="69">
        <f>SUMIFS(الصرف!$H$7:$H$60000,الصرف!$F$7:$F$60000,'أرصدة المخزن'!C1632)</f>
        <v/>
      </c>
      <c r="H1632" s="70">
        <f>E1632+F1632-G1632</f>
        <v/>
      </c>
    </row>
    <row r="1633" hidden="1" ht="24.6" customHeight="1" s="138">
      <c r="A1633" s="65" t="n">
        <v>10030155</v>
      </c>
      <c r="B1633" s="66" t="inlineStr">
        <is>
          <t>أدوات خامات الري</t>
        </is>
      </c>
      <c r="C1633" s="67" t="inlineStr"/>
      <c r="D1633" s="67" t="inlineStr"/>
      <c r="E1633" s="68" t="n">
        <v>0</v>
      </c>
      <c r="F1633" s="69">
        <f>SUMIFS(الاضافة!$G$7:$G$60000,الاضافة!$H$7:$H$60000,"*اضاف*",الاضافة!$E$7:$E$60000,'أرصدة المخزن'!C1633)</f>
        <v/>
      </c>
      <c r="G1633" s="69">
        <f>SUMIFS(الصرف!$H$7:$H$60000,الصرف!$F$7:$F$60000,'أرصدة المخزن'!C1633)</f>
        <v/>
      </c>
      <c r="H1633" s="70">
        <f>E1633+F1633-G1633</f>
        <v/>
      </c>
    </row>
    <row r="1634" hidden="1" ht="24.6" customHeight="1" s="138">
      <c r="A1634" s="65" t="n">
        <v>10030156</v>
      </c>
      <c r="B1634" s="66" t="inlineStr">
        <is>
          <t>أدوات خامات الري</t>
        </is>
      </c>
      <c r="C1634" s="67" t="inlineStr"/>
      <c r="D1634" s="67" t="inlineStr"/>
      <c r="E1634" s="68" t="n">
        <v>0</v>
      </c>
      <c r="F1634" s="69">
        <f>SUMIFS(الاضافة!$G$7:$G$60000,الاضافة!$H$7:$H$60000,"*اضاف*",الاضافة!$E$7:$E$60000,'أرصدة المخزن'!C1634)</f>
        <v/>
      </c>
      <c r="G1634" s="69">
        <f>SUMIFS(الصرف!$H$7:$H$60000,الصرف!$F$7:$F$60000,'أرصدة المخزن'!C1634)</f>
        <v/>
      </c>
      <c r="H1634" s="70">
        <f>E1634+F1634-G1634</f>
        <v/>
      </c>
    </row>
    <row r="1635" hidden="1" ht="24.6" customHeight="1" s="138">
      <c r="A1635" s="65" t="n">
        <v>10030157</v>
      </c>
      <c r="B1635" s="66" t="inlineStr">
        <is>
          <t>أدوات خامات الري</t>
        </is>
      </c>
      <c r="C1635" s="67" t="inlineStr"/>
      <c r="D1635" s="67" t="inlineStr"/>
      <c r="E1635" s="68" t="n">
        <v>0</v>
      </c>
      <c r="F1635" s="69">
        <f>SUMIFS(الاضافة!$G$7:$G$60000,الاضافة!$H$7:$H$60000,"*اضاف*",الاضافة!$E$7:$E$60000,'أرصدة المخزن'!C1635)</f>
        <v/>
      </c>
      <c r="G1635" s="69">
        <f>SUMIFS(الصرف!$H$7:$H$60000,الصرف!$F$7:$F$60000,'أرصدة المخزن'!C1635)</f>
        <v/>
      </c>
      <c r="H1635" s="70">
        <f>E1635+F1635-G1635</f>
        <v/>
      </c>
    </row>
    <row r="1636" hidden="1" ht="24.6" customHeight="1" s="138">
      <c r="A1636" s="65" t="n">
        <v>10030158</v>
      </c>
      <c r="B1636" s="66" t="inlineStr">
        <is>
          <t>أدوات خامات الري</t>
        </is>
      </c>
      <c r="C1636" s="67" t="inlineStr"/>
      <c r="D1636" s="67" t="inlineStr"/>
      <c r="E1636" s="68" t="n">
        <v>0</v>
      </c>
      <c r="F1636" s="69">
        <f>SUMIFS(الاضافة!$G$7:$G$60000,الاضافة!$H$7:$H$60000,"*اضاف*",الاضافة!$E$7:$E$60000,'أرصدة المخزن'!C1636)</f>
        <v/>
      </c>
      <c r="G1636" s="69">
        <f>SUMIFS(الصرف!$H$7:$H$60000,الصرف!$F$7:$F$60000,'أرصدة المخزن'!C1636)</f>
        <v/>
      </c>
      <c r="H1636" s="70">
        <f>E1636+F1636-G1636</f>
        <v/>
      </c>
    </row>
    <row r="1637" hidden="1" ht="24.6" customHeight="1" s="138">
      <c r="A1637" s="65" t="n">
        <v>10030159</v>
      </c>
      <c r="B1637" s="66" t="inlineStr">
        <is>
          <t>أدوات خامات الري</t>
        </is>
      </c>
      <c r="C1637" s="67" t="inlineStr"/>
      <c r="D1637" s="67" t="inlineStr"/>
      <c r="E1637" s="68" t="n">
        <v>0</v>
      </c>
      <c r="F1637" s="69">
        <f>SUMIFS(الاضافة!$G$7:$G$60000,الاضافة!$H$7:$H$60000,"*اضاف*",الاضافة!$E$7:$E$60000,'أرصدة المخزن'!C1637)</f>
        <v/>
      </c>
      <c r="G1637" s="69">
        <f>SUMIFS(الصرف!$H$7:$H$60000,الصرف!$F$7:$F$60000,'أرصدة المخزن'!C1637)</f>
        <v/>
      </c>
      <c r="H1637" s="70">
        <f>E1637+F1637-G1637</f>
        <v/>
      </c>
    </row>
    <row r="1638" hidden="1" ht="24.6" customHeight="1" s="138">
      <c r="A1638" s="65" t="n">
        <v>10030160</v>
      </c>
      <c r="B1638" s="66" t="inlineStr">
        <is>
          <t>أدوات خامات الري</t>
        </is>
      </c>
      <c r="C1638" s="67" t="inlineStr"/>
      <c r="D1638" s="67" t="inlineStr"/>
      <c r="E1638" s="68" t="n">
        <v>0</v>
      </c>
      <c r="F1638" s="69">
        <f>SUMIFS(الاضافة!$G$7:$G$60000,الاضافة!$H$7:$H$60000,"*اضاف*",الاضافة!$E$7:$E$60000,'أرصدة المخزن'!C1638)</f>
        <v/>
      </c>
      <c r="G1638" s="69">
        <f>SUMIFS(الصرف!$H$7:$H$60000,الصرف!$F$7:$F$60000,'أرصدة المخزن'!C1638)</f>
        <v/>
      </c>
      <c r="H1638" s="70">
        <f>E1638+F1638-G1638</f>
        <v/>
      </c>
    </row>
    <row r="1639" hidden="1" ht="24.6" customHeight="1" s="138">
      <c r="A1639" s="65" t="n">
        <v>10030161</v>
      </c>
      <c r="B1639" s="66" t="inlineStr">
        <is>
          <t>أدوات خامات الري</t>
        </is>
      </c>
      <c r="C1639" s="67" t="inlineStr"/>
      <c r="D1639" s="67" t="inlineStr"/>
      <c r="E1639" s="68" t="n">
        <v>0</v>
      </c>
      <c r="F1639" s="69">
        <f>SUMIFS(الاضافة!$G$7:$G$60000,الاضافة!$H$7:$H$60000,"*اضاف*",الاضافة!$E$7:$E$60000,'أرصدة المخزن'!C1639)</f>
        <v/>
      </c>
      <c r="G1639" s="69">
        <f>SUMIFS(الصرف!$H$7:$H$60000,الصرف!$F$7:$F$60000,'أرصدة المخزن'!C1639)</f>
        <v/>
      </c>
      <c r="H1639" s="70">
        <f>E1639+F1639-G1639</f>
        <v/>
      </c>
    </row>
    <row r="1640" hidden="1" ht="24.6" customHeight="1" s="138">
      <c r="A1640" s="65" t="n">
        <v>10030162</v>
      </c>
      <c r="B1640" s="66" t="inlineStr">
        <is>
          <t>أدوات خامات الري</t>
        </is>
      </c>
      <c r="C1640" s="67" t="inlineStr"/>
      <c r="D1640" s="67" t="inlineStr"/>
      <c r="E1640" s="68" t="n">
        <v>0</v>
      </c>
      <c r="F1640" s="69">
        <f>SUMIFS(الاضافة!$G$7:$G$60000,الاضافة!$H$7:$H$60000,"*اضاف*",الاضافة!$E$7:$E$60000,'أرصدة المخزن'!C1640)</f>
        <v/>
      </c>
      <c r="G1640" s="69">
        <f>SUMIFS(الصرف!$H$7:$H$60000,الصرف!$F$7:$F$60000,'أرصدة المخزن'!C1640)</f>
        <v/>
      </c>
      <c r="H1640" s="70">
        <f>E1640+F1640-G1640</f>
        <v/>
      </c>
    </row>
    <row r="1641" hidden="1" ht="24.6" customHeight="1" s="138">
      <c r="A1641" s="65" t="n">
        <v>10030163</v>
      </c>
      <c r="B1641" s="66" t="inlineStr">
        <is>
          <t>أدوات خامات الري</t>
        </is>
      </c>
      <c r="C1641" s="67" t="inlineStr"/>
      <c r="D1641" s="67" t="inlineStr"/>
      <c r="E1641" s="68" t="n">
        <v>0</v>
      </c>
      <c r="F1641" s="69">
        <f>SUMIFS(الاضافة!$G$7:$G$60000,الاضافة!$H$7:$H$60000,"*اضاف*",الاضافة!$E$7:$E$60000,'أرصدة المخزن'!C1641)</f>
        <v/>
      </c>
      <c r="G1641" s="69">
        <f>SUMIFS(الصرف!$H$7:$H$60000,الصرف!$F$7:$F$60000,'أرصدة المخزن'!C1641)</f>
        <v/>
      </c>
      <c r="H1641" s="70">
        <f>E1641+F1641-G1641</f>
        <v/>
      </c>
    </row>
    <row r="1642" hidden="1" ht="24.6" customHeight="1" s="138">
      <c r="A1642" s="65" t="n">
        <v>10030164</v>
      </c>
      <c r="B1642" s="66" t="inlineStr">
        <is>
          <t>أدوات خامات الري</t>
        </is>
      </c>
      <c r="C1642" s="67" t="inlineStr"/>
      <c r="D1642" s="67" t="inlineStr"/>
      <c r="E1642" s="68" t="n">
        <v>0</v>
      </c>
      <c r="F1642" s="69">
        <f>SUMIFS(الاضافة!$G$7:$G$60000,الاضافة!$H$7:$H$60000,"*اضاف*",الاضافة!$E$7:$E$60000,'أرصدة المخزن'!C1642)</f>
        <v/>
      </c>
      <c r="G1642" s="69">
        <f>SUMIFS(الصرف!$H$7:$H$60000,الصرف!$F$7:$F$60000,'أرصدة المخزن'!C1642)</f>
        <v/>
      </c>
      <c r="H1642" s="70">
        <f>E1642+F1642-G1642</f>
        <v/>
      </c>
    </row>
    <row r="1643" hidden="1" ht="24.6" customHeight="1" s="138">
      <c r="A1643" s="65" t="n">
        <v>10030165</v>
      </c>
      <c r="B1643" s="66" t="inlineStr">
        <is>
          <t>أدوات خامات الري</t>
        </is>
      </c>
      <c r="C1643" s="67" t="inlineStr"/>
      <c r="D1643" s="67" t="inlineStr"/>
      <c r="E1643" s="68" t="n">
        <v>0</v>
      </c>
      <c r="F1643" s="69">
        <f>SUMIFS(الاضافة!$G$7:$G$60000,الاضافة!$H$7:$H$60000,"*اضاف*",الاضافة!$E$7:$E$60000,'أرصدة المخزن'!C1643)</f>
        <v/>
      </c>
      <c r="G1643" s="69">
        <f>SUMIFS(الصرف!$H$7:$H$60000,الصرف!$F$7:$F$60000,'أرصدة المخزن'!C1643)</f>
        <v/>
      </c>
      <c r="H1643" s="70">
        <f>E1643+F1643-G1643</f>
        <v/>
      </c>
    </row>
    <row r="1644" hidden="1" ht="24.6" customHeight="1" s="138">
      <c r="A1644" s="65" t="n">
        <v>10030166</v>
      </c>
      <c r="B1644" s="66" t="inlineStr">
        <is>
          <t>أدوات خامات الري</t>
        </is>
      </c>
      <c r="C1644" s="67" t="inlineStr"/>
      <c r="D1644" s="67" t="inlineStr"/>
      <c r="E1644" s="68" t="n">
        <v>0</v>
      </c>
      <c r="F1644" s="69">
        <f>SUMIFS(الاضافة!$G$7:$G$60000,الاضافة!$H$7:$H$60000,"*اضاف*",الاضافة!$E$7:$E$60000,'أرصدة المخزن'!C1644)</f>
        <v/>
      </c>
      <c r="G1644" s="69">
        <f>SUMIFS(الصرف!$H$7:$H$60000,الصرف!$F$7:$F$60000,'أرصدة المخزن'!C1644)</f>
        <v/>
      </c>
      <c r="H1644" s="70">
        <f>E1644+F1644-G1644</f>
        <v/>
      </c>
    </row>
    <row r="1645" hidden="1" ht="24.6" customHeight="1" s="138">
      <c r="A1645" s="65" t="n">
        <v>10030167</v>
      </c>
      <c r="B1645" s="66" t="inlineStr">
        <is>
          <t>أدوات خامات الري</t>
        </is>
      </c>
      <c r="C1645" s="67" t="inlineStr"/>
      <c r="D1645" s="67" t="inlineStr"/>
      <c r="E1645" s="68" t="n">
        <v>0</v>
      </c>
      <c r="F1645" s="69">
        <f>SUMIFS(الاضافة!$G$7:$G$60000,الاضافة!$H$7:$H$60000,"*اضاف*",الاضافة!$E$7:$E$60000,'أرصدة المخزن'!C1645)</f>
        <v/>
      </c>
      <c r="G1645" s="69">
        <f>SUMIFS(الصرف!$H$7:$H$60000,الصرف!$F$7:$F$60000,'أرصدة المخزن'!C1645)</f>
        <v/>
      </c>
      <c r="H1645" s="70">
        <f>E1645+F1645-G1645</f>
        <v/>
      </c>
    </row>
    <row r="1646" hidden="1" ht="24.6" customHeight="1" s="138">
      <c r="A1646" s="65" t="n">
        <v>10030168</v>
      </c>
      <c r="B1646" s="66" t="inlineStr">
        <is>
          <t>أدوات خامات الري</t>
        </is>
      </c>
      <c r="C1646" s="67" t="inlineStr"/>
      <c r="D1646" s="67" t="inlineStr"/>
      <c r="E1646" s="68" t="n">
        <v>0</v>
      </c>
      <c r="F1646" s="69">
        <f>SUMIFS(الاضافة!$G$7:$G$60000,الاضافة!$H$7:$H$60000,"*اضاف*",الاضافة!$E$7:$E$60000,'أرصدة المخزن'!C1646)</f>
        <v/>
      </c>
      <c r="G1646" s="69">
        <f>SUMIFS(الصرف!$H$7:$H$60000,الصرف!$F$7:$F$60000,'أرصدة المخزن'!C1646)</f>
        <v/>
      </c>
      <c r="H1646" s="70">
        <f>E1646+F1646-G1646</f>
        <v/>
      </c>
    </row>
    <row r="1647" hidden="1" ht="24.6" customHeight="1" s="138">
      <c r="A1647" s="65" t="n">
        <v>10030169</v>
      </c>
      <c r="B1647" s="66" t="inlineStr">
        <is>
          <t>أدوات خامات الري</t>
        </is>
      </c>
      <c r="C1647" s="67" t="inlineStr"/>
      <c r="D1647" s="67" t="inlineStr"/>
      <c r="E1647" s="68" t="n">
        <v>0</v>
      </c>
      <c r="F1647" s="69">
        <f>SUMIFS(الاضافة!$G$7:$G$60000,الاضافة!$H$7:$H$60000,"*اضاف*",الاضافة!$E$7:$E$60000,'أرصدة المخزن'!C1647)</f>
        <v/>
      </c>
      <c r="G1647" s="69">
        <f>SUMIFS(الصرف!$H$7:$H$60000,الصرف!$F$7:$F$60000,'أرصدة المخزن'!C1647)</f>
        <v/>
      </c>
      <c r="H1647" s="70">
        <f>E1647+F1647-G1647</f>
        <v/>
      </c>
    </row>
    <row r="1648" hidden="1" ht="24.6" customHeight="1" s="138">
      <c r="A1648" s="65" t="n">
        <v>10030170</v>
      </c>
      <c r="B1648" s="66" t="inlineStr">
        <is>
          <t>أدوات خامات الري</t>
        </is>
      </c>
      <c r="C1648" s="67" t="inlineStr"/>
      <c r="D1648" s="67" t="inlineStr"/>
      <c r="E1648" s="68" t="n">
        <v>0</v>
      </c>
      <c r="F1648" s="69">
        <f>SUMIFS(الاضافة!$G$7:$G$60000,الاضافة!$H$7:$H$60000,"*اضاف*",الاضافة!$E$7:$E$60000,'أرصدة المخزن'!C1648)</f>
        <v/>
      </c>
      <c r="G1648" s="69">
        <f>SUMIFS(الصرف!$H$7:$H$60000,الصرف!$F$7:$F$60000,'أرصدة المخزن'!C1648)</f>
        <v/>
      </c>
      <c r="H1648" s="70">
        <f>E1648+F1648-G1648</f>
        <v/>
      </c>
    </row>
    <row r="1649" hidden="1" ht="24.6" customHeight="1" s="138">
      <c r="A1649" s="65" t="n">
        <v>10030171</v>
      </c>
      <c r="B1649" s="66" t="inlineStr">
        <is>
          <t>أدوات خامات الري</t>
        </is>
      </c>
      <c r="C1649" s="67" t="inlineStr"/>
      <c r="D1649" s="67" t="inlineStr"/>
      <c r="E1649" s="68" t="n">
        <v>0</v>
      </c>
      <c r="F1649" s="69">
        <f>SUMIFS(الاضافة!$G$7:$G$60000,الاضافة!$H$7:$H$60000,"*اضاف*",الاضافة!$E$7:$E$60000,'أرصدة المخزن'!C1649)</f>
        <v/>
      </c>
      <c r="G1649" s="69">
        <f>SUMIFS(الصرف!$H$7:$H$60000,الصرف!$F$7:$F$60000,'أرصدة المخزن'!C1649)</f>
        <v/>
      </c>
      <c r="H1649" s="70">
        <f>E1649+F1649-G1649</f>
        <v/>
      </c>
    </row>
    <row r="1650" hidden="1" ht="24.6" customHeight="1" s="138">
      <c r="A1650" s="65" t="n">
        <v>10030172</v>
      </c>
      <c r="B1650" s="66" t="inlineStr">
        <is>
          <t>أدوات خامات الري</t>
        </is>
      </c>
      <c r="C1650" s="67" t="inlineStr"/>
      <c r="D1650" s="67" t="inlineStr"/>
      <c r="E1650" s="68" t="n">
        <v>0</v>
      </c>
      <c r="F1650" s="69">
        <f>SUMIFS(الاضافة!$G$7:$G$60000,الاضافة!$H$7:$H$60000,"*اضاف*",الاضافة!$E$7:$E$60000,'أرصدة المخزن'!C1650)</f>
        <v/>
      </c>
      <c r="G1650" s="69">
        <f>SUMIFS(الصرف!$H$7:$H$60000,الصرف!$F$7:$F$60000,'أرصدة المخزن'!C1650)</f>
        <v/>
      </c>
      <c r="H1650" s="70">
        <f>E1650+F1650-G1650</f>
        <v/>
      </c>
    </row>
    <row r="1651" hidden="1" ht="24.6" customHeight="1" s="138">
      <c r="A1651" s="65" t="n">
        <v>10030173</v>
      </c>
      <c r="B1651" s="66" t="inlineStr">
        <is>
          <t>أدوات خامات الري</t>
        </is>
      </c>
      <c r="C1651" s="67" t="inlineStr"/>
      <c r="D1651" s="67" t="inlineStr"/>
      <c r="E1651" s="68" t="n">
        <v>0</v>
      </c>
      <c r="F1651" s="69">
        <f>SUMIFS(الاضافة!$G$7:$G$60000,الاضافة!$H$7:$H$60000,"*اضاف*",الاضافة!$E$7:$E$60000,'أرصدة المخزن'!C1651)</f>
        <v/>
      </c>
      <c r="G1651" s="69">
        <f>SUMIFS(الصرف!$H$7:$H$60000,الصرف!$F$7:$F$60000,'أرصدة المخزن'!C1651)</f>
        <v/>
      </c>
      <c r="H1651" s="70">
        <f>E1651+F1651-G1651</f>
        <v/>
      </c>
    </row>
    <row r="1652" hidden="1" ht="24.6" customHeight="1" s="138">
      <c r="A1652" s="65" t="n">
        <v>10030174</v>
      </c>
      <c r="B1652" s="66" t="inlineStr">
        <is>
          <t>أدوات خامات الري</t>
        </is>
      </c>
      <c r="C1652" s="67" t="inlineStr"/>
      <c r="D1652" s="67" t="inlineStr"/>
      <c r="E1652" s="68" t="n">
        <v>0</v>
      </c>
      <c r="F1652" s="69">
        <f>SUMIFS(الاضافة!$G$7:$G$60000,الاضافة!$H$7:$H$60000,"*اضاف*",الاضافة!$E$7:$E$60000,'أرصدة المخزن'!C1652)</f>
        <v/>
      </c>
      <c r="G1652" s="69">
        <f>SUMIFS(الصرف!$H$7:$H$60000,الصرف!$F$7:$F$60000,'أرصدة المخزن'!C1652)</f>
        <v/>
      </c>
      <c r="H1652" s="70">
        <f>E1652+F1652-G1652</f>
        <v/>
      </c>
    </row>
    <row r="1653" hidden="1" ht="24.6" customHeight="1" s="138">
      <c r="A1653" s="65" t="n">
        <v>10030175</v>
      </c>
      <c r="B1653" s="66" t="inlineStr">
        <is>
          <t>أدوات خامات الري</t>
        </is>
      </c>
      <c r="C1653" s="67" t="inlineStr"/>
      <c r="D1653" s="67" t="inlineStr"/>
      <c r="E1653" s="68" t="n">
        <v>0</v>
      </c>
      <c r="F1653" s="69">
        <f>SUMIFS(الاضافة!$G$7:$G$60000,الاضافة!$H$7:$H$60000,"*اضاف*",الاضافة!$E$7:$E$60000,'أرصدة المخزن'!C1653)</f>
        <v/>
      </c>
      <c r="G1653" s="69">
        <f>SUMIFS(الصرف!$H$7:$H$60000,الصرف!$F$7:$F$60000,'أرصدة المخزن'!C1653)</f>
        <v/>
      </c>
      <c r="H1653" s="70">
        <f>E1653+F1653-G1653</f>
        <v/>
      </c>
    </row>
    <row r="1654" hidden="1" ht="24.6" customHeight="1" s="138">
      <c r="A1654" s="65" t="n">
        <v>10030176</v>
      </c>
      <c r="B1654" s="66" t="inlineStr">
        <is>
          <t>أدوات خامات الري</t>
        </is>
      </c>
      <c r="C1654" s="67" t="inlineStr"/>
      <c r="D1654" s="67" t="inlineStr"/>
      <c r="E1654" s="68" t="n">
        <v>0</v>
      </c>
      <c r="F1654" s="69">
        <f>SUMIFS(الاضافة!$G$7:$G$60000,الاضافة!$H$7:$H$60000,"*اضاف*",الاضافة!$E$7:$E$60000,'أرصدة المخزن'!C1654)</f>
        <v/>
      </c>
      <c r="G1654" s="69">
        <f>SUMIFS(الصرف!$H$7:$H$60000,الصرف!$F$7:$F$60000,'أرصدة المخزن'!C1654)</f>
        <v/>
      </c>
      <c r="H1654" s="70">
        <f>E1654+F1654-G1654</f>
        <v/>
      </c>
    </row>
    <row r="1655" hidden="1" ht="24.6" customHeight="1" s="138">
      <c r="A1655" s="65" t="n">
        <v>10030177</v>
      </c>
      <c r="B1655" s="66" t="inlineStr">
        <is>
          <t>أدوات خامات الري</t>
        </is>
      </c>
      <c r="C1655" s="67" t="inlineStr"/>
      <c r="D1655" s="67" t="inlineStr"/>
      <c r="E1655" s="68" t="n">
        <v>0</v>
      </c>
      <c r="F1655" s="69">
        <f>SUMIFS(الاضافة!$G$7:$G$60000,الاضافة!$H$7:$H$60000,"*اضاف*",الاضافة!$E$7:$E$60000,'أرصدة المخزن'!C1655)</f>
        <v/>
      </c>
      <c r="G1655" s="69">
        <f>SUMIFS(الصرف!$H$7:$H$60000,الصرف!$F$7:$F$60000,'أرصدة المخزن'!C1655)</f>
        <v/>
      </c>
      <c r="H1655" s="70">
        <f>E1655+F1655-G1655</f>
        <v/>
      </c>
    </row>
    <row r="1656" hidden="1" ht="24.6" customHeight="1" s="138">
      <c r="A1656" s="65" t="n">
        <v>10030178</v>
      </c>
      <c r="B1656" s="66" t="inlineStr">
        <is>
          <t>أدوات خامات الري</t>
        </is>
      </c>
      <c r="C1656" s="67" t="inlineStr"/>
      <c r="D1656" s="67" t="inlineStr"/>
      <c r="E1656" s="68" t="n">
        <v>0</v>
      </c>
      <c r="F1656" s="69">
        <f>SUMIFS(الاضافة!$G$7:$G$60000,الاضافة!$H$7:$H$60000,"*اضاف*",الاضافة!$E$7:$E$60000,'أرصدة المخزن'!C1656)</f>
        <v/>
      </c>
      <c r="G1656" s="69">
        <f>SUMIFS(الصرف!$H$7:$H$60000,الصرف!$F$7:$F$60000,'أرصدة المخزن'!C1656)</f>
        <v/>
      </c>
      <c r="H1656" s="70">
        <f>E1656+F1656-G1656</f>
        <v/>
      </c>
    </row>
    <row r="1657" hidden="1" ht="24.6" customHeight="1" s="138">
      <c r="A1657" s="65" t="n">
        <v>10030179</v>
      </c>
      <c r="B1657" s="66" t="inlineStr">
        <is>
          <t>أدوات خامات الري</t>
        </is>
      </c>
      <c r="C1657" s="67" t="inlineStr"/>
      <c r="D1657" s="67" t="inlineStr"/>
      <c r="E1657" s="68" t="n">
        <v>0</v>
      </c>
      <c r="F1657" s="69">
        <f>SUMIFS(الاضافة!$G$7:$G$60000,الاضافة!$H$7:$H$60000,"*اضاف*",الاضافة!$E$7:$E$60000,'أرصدة المخزن'!C1657)</f>
        <v/>
      </c>
      <c r="G1657" s="69">
        <f>SUMIFS(الصرف!$H$7:$H$60000,الصرف!$F$7:$F$60000,'أرصدة المخزن'!C1657)</f>
        <v/>
      </c>
      <c r="H1657" s="70">
        <f>E1657+F1657-G1657</f>
        <v/>
      </c>
    </row>
    <row r="1658" hidden="1" ht="24.6" customHeight="1" s="138">
      <c r="A1658" s="65" t="n">
        <v>10030180</v>
      </c>
      <c r="B1658" s="66" t="inlineStr">
        <is>
          <t>أدوات خامات الري</t>
        </is>
      </c>
      <c r="C1658" s="67" t="inlineStr"/>
      <c r="D1658" s="67" t="inlineStr"/>
      <c r="E1658" s="68" t="n">
        <v>0</v>
      </c>
      <c r="F1658" s="69">
        <f>SUMIFS(الاضافة!$G$7:$G$60000,الاضافة!$H$7:$H$60000,"*اضاف*",الاضافة!$E$7:$E$60000,'أرصدة المخزن'!C1658)</f>
        <v/>
      </c>
      <c r="G1658" s="69">
        <f>SUMIFS(الصرف!$H$7:$H$60000,الصرف!$F$7:$F$60000,'أرصدة المخزن'!C1658)</f>
        <v/>
      </c>
      <c r="H1658" s="70">
        <f>E1658+F1658-G1658</f>
        <v/>
      </c>
    </row>
    <row r="1659" hidden="1" ht="24.6" customHeight="1" s="138">
      <c r="A1659" s="65" t="n">
        <v>10030181</v>
      </c>
      <c r="B1659" s="66" t="inlineStr">
        <is>
          <t>أدوات خامات الري</t>
        </is>
      </c>
      <c r="C1659" s="67" t="inlineStr"/>
      <c r="D1659" s="67" t="inlineStr"/>
      <c r="E1659" s="68" t="n">
        <v>0</v>
      </c>
      <c r="F1659" s="69">
        <f>SUMIFS(الاضافة!$G$7:$G$60000,الاضافة!$H$7:$H$60000,"*اضاف*",الاضافة!$E$7:$E$60000,'أرصدة المخزن'!C1659)</f>
        <v/>
      </c>
      <c r="G1659" s="69">
        <f>SUMIFS(الصرف!$H$7:$H$60000,الصرف!$F$7:$F$60000,'أرصدة المخزن'!C1659)</f>
        <v/>
      </c>
      <c r="H1659" s="70">
        <f>E1659+F1659-G1659</f>
        <v/>
      </c>
    </row>
    <row r="1660" hidden="1" ht="24.6" customHeight="1" s="138">
      <c r="A1660" s="65" t="n">
        <v>10030182</v>
      </c>
      <c r="B1660" s="66" t="inlineStr">
        <is>
          <t>أدوات خامات الري</t>
        </is>
      </c>
      <c r="C1660" s="67" t="inlineStr"/>
      <c r="D1660" s="67" t="inlineStr"/>
      <c r="E1660" s="68" t="n">
        <v>0</v>
      </c>
      <c r="F1660" s="69">
        <f>SUMIFS(الاضافة!$G$7:$G$60000,الاضافة!$H$7:$H$60000,"*اضاف*",الاضافة!$E$7:$E$60000,'أرصدة المخزن'!C1660)</f>
        <v/>
      </c>
      <c r="G1660" s="69">
        <f>SUMIFS(الصرف!$H$7:$H$60000,الصرف!$F$7:$F$60000,'أرصدة المخزن'!C1660)</f>
        <v/>
      </c>
      <c r="H1660" s="70">
        <f>E1660+F1660-G1660</f>
        <v/>
      </c>
    </row>
    <row r="1661" hidden="1" ht="24.6" customHeight="1" s="138">
      <c r="A1661" s="65" t="n">
        <v>10030183</v>
      </c>
      <c r="B1661" s="66" t="inlineStr">
        <is>
          <t>أدوات خامات الري</t>
        </is>
      </c>
      <c r="C1661" s="67" t="inlineStr"/>
      <c r="D1661" s="67" t="inlineStr"/>
      <c r="E1661" s="68" t="n">
        <v>0</v>
      </c>
      <c r="F1661" s="69">
        <f>SUMIFS(الاضافة!$G$7:$G$60000,الاضافة!$H$7:$H$60000,"*اضاف*",الاضافة!$E$7:$E$60000,'أرصدة المخزن'!C1661)</f>
        <v/>
      </c>
      <c r="G1661" s="69">
        <f>SUMIFS(الصرف!$H$7:$H$60000,الصرف!$F$7:$F$60000,'أرصدة المخزن'!C1661)</f>
        <v/>
      </c>
      <c r="H1661" s="70">
        <f>E1661+F1661-G1661</f>
        <v/>
      </c>
    </row>
    <row r="1662" hidden="1" ht="24.6" customHeight="1" s="138">
      <c r="A1662" s="65" t="n">
        <v>10030184</v>
      </c>
      <c r="B1662" s="66" t="inlineStr">
        <is>
          <t>أدوات خامات الري</t>
        </is>
      </c>
      <c r="C1662" s="67" t="inlineStr"/>
      <c r="D1662" s="67" t="inlineStr"/>
      <c r="E1662" s="68" t="n">
        <v>0</v>
      </c>
      <c r="F1662" s="69">
        <f>SUMIFS(الاضافة!$G$7:$G$60000,الاضافة!$H$7:$H$60000,"*اضاف*",الاضافة!$E$7:$E$60000,'أرصدة المخزن'!C1662)</f>
        <v/>
      </c>
      <c r="G1662" s="69">
        <f>SUMIFS(الصرف!$H$7:$H$60000,الصرف!$F$7:$F$60000,'أرصدة المخزن'!C1662)</f>
        <v/>
      </c>
      <c r="H1662" s="70">
        <f>E1662+F1662-G1662</f>
        <v/>
      </c>
    </row>
    <row r="1663" hidden="1" ht="24.6" customHeight="1" s="138">
      <c r="A1663" s="65" t="n">
        <v>10030185</v>
      </c>
      <c r="B1663" s="66" t="inlineStr">
        <is>
          <t>أدوات خامات الري</t>
        </is>
      </c>
      <c r="C1663" s="67" t="inlineStr"/>
      <c r="D1663" s="67" t="inlineStr"/>
      <c r="E1663" s="68" t="n">
        <v>0</v>
      </c>
      <c r="F1663" s="69">
        <f>SUMIFS(الاضافة!$G$7:$G$60000,الاضافة!$H$7:$H$60000,"*اضاف*",الاضافة!$E$7:$E$60000,'أرصدة المخزن'!C1663)</f>
        <v/>
      </c>
      <c r="G1663" s="69">
        <f>SUMIFS(الصرف!$H$7:$H$60000,الصرف!$F$7:$F$60000,'أرصدة المخزن'!C1663)</f>
        <v/>
      </c>
      <c r="H1663" s="70">
        <f>E1663+F1663-G1663</f>
        <v/>
      </c>
    </row>
    <row r="1664" hidden="1" ht="24.6" customHeight="1" s="138">
      <c r="A1664" s="65" t="n">
        <v>10030186</v>
      </c>
      <c r="B1664" s="66" t="inlineStr">
        <is>
          <t>أدوات خامات الري</t>
        </is>
      </c>
      <c r="C1664" s="67" t="inlineStr"/>
      <c r="D1664" s="67" t="inlineStr"/>
      <c r="E1664" s="68" t="n">
        <v>0</v>
      </c>
      <c r="F1664" s="69">
        <f>SUMIFS(الاضافة!$G$7:$G$60000,الاضافة!$H$7:$H$60000,"*اضاف*",الاضافة!$E$7:$E$60000,'أرصدة المخزن'!C1664)</f>
        <v/>
      </c>
      <c r="G1664" s="69">
        <f>SUMIFS(الصرف!$H$7:$H$60000,الصرف!$F$7:$F$60000,'أرصدة المخزن'!C1664)</f>
        <v/>
      </c>
      <c r="H1664" s="70">
        <f>E1664+F1664-G1664</f>
        <v/>
      </c>
    </row>
    <row r="1665" hidden="1" ht="24.6" customHeight="1" s="138">
      <c r="A1665" s="65" t="n">
        <v>10030187</v>
      </c>
      <c r="B1665" s="66" t="inlineStr">
        <is>
          <t>أدوات خامات الري</t>
        </is>
      </c>
      <c r="C1665" s="67" t="inlineStr"/>
      <c r="D1665" s="67" t="inlineStr"/>
      <c r="E1665" s="68" t="n">
        <v>0</v>
      </c>
      <c r="F1665" s="69">
        <f>SUMIFS(الاضافة!$G$7:$G$60000,الاضافة!$H$7:$H$60000,"*اضاف*",الاضافة!$E$7:$E$60000,'أرصدة المخزن'!C1665)</f>
        <v/>
      </c>
      <c r="G1665" s="69">
        <f>SUMIFS(الصرف!$H$7:$H$60000,الصرف!$F$7:$F$60000,'أرصدة المخزن'!C1665)</f>
        <v/>
      </c>
      <c r="H1665" s="70">
        <f>E1665+F1665-G1665</f>
        <v/>
      </c>
    </row>
    <row r="1666" hidden="1" ht="24.6" customHeight="1" s="138">
      <c r="A1666" s="65" t="n">
        <v>10030188</v>
      </c>
      <c r="B1666" s="66" t="inlineStr">
        <is>
          <t>أدوات خامات الري</t>
        </is>
      </c>
      <c r="C1666" s="67" t="inlineStr"/>
      <c r="D1666" s="67" t="inlineStr"/>
      <c r="E1666" s="68" t="n">
        <v>0</v>
      </c>
      <c r="F1666" s="69">
        <f>SUMIFS(الاضافة!$G$7:$G$60000,الاضافة!$H$7:$H$60000,"*اضاف*",الاضافة!$E$7:$E$60000,'أرصدة المخزن'!C1666)</f>
        <v/>
      </c>
      <c r="G1666" s="69">
        <f>SUMIFS(الصرف!$H$7:$H$60000,الصرف!$F$7:$F$60000,'أرصدة المخزن'!C1666)</f>
        <v/>
      </c>
      <c r="H1666" s="70">
        <f>E1666+F1666-G1666</f>
        <v/>
      </c>
    </row>
    <row r="1667" hidden="1" ht="24.6" customHeight="1" s="138">
      <c r="A1667" s="65" t="n">
        <v>10030189</v>
      </c>
      <c r="B1667" s="66" t="inlineStr">
        <is>
          <t>أدوات خامات الري</t>
        </is>
      </c>
      <c r="C1667" s="67" t="inlineStr"/>
      <c r="D1667" s="67" t="inlineStr"/>
      <c r="E1667" s="68" t="n">
        <v>0</v>
      </c>
      <c r="F1667" s="69">
        <f>SUMIFS(الاضافة!$G$7:$G$60000,الاضافة!$H$7:$H$60000,"*اضاف*",الاضافة!$E$7:$E$60000,'أرصدة المخزن'!C1667)</f>
        <v/>
      </c>
      <c r="G1667" s="69">
        <f>SUMIFS(الصرف!$H$7:$H$60000,الصرف!$F$7:$F$60000,'أرصدة المخزن'!C1667)</f>
        <v/>
      </c>
      <c r="H1667" s="70">
        <f>E1667+F1667-G1667</f>
        <v/>
      </c>
    </row>
    <row r="1668" hidden="1" ht="24.6" customHeight="1" s="138">
      <c r="A1668" s="65" t="n">
        <v>10030190</v>
      </c>
      <c r="B1668" s="66" t="inlineStr">
        <is>
          <t>أدوات خامات الري</t>
        </is>
      </c>
      <c r="C1668" s="67" t="inlineStr"/>
      <c r="D1668" s="67" t="inlineStr"/>
      <c r="E1668" s="68" t="n">
        <v>0</v>
      </c>
      <c r="F1668" s="69">
        <f>SUMIFS(الاضافة!$G$7:$G$60000,الاضافة!$H$7:$H$60000,"*اضاف*",الاضافة!$E$7:$E$60000,'أرصدة المخزن'!C1668)</f>
        <v/>
      </c>
      <c r="G1668" s="69">
        <f>SUMIFS(الصرف!$H$7:$H$60000,الصرف!$F$7:$F$60000,'أرصدة المخزن'!C1668)</f>
        <v/>
      </c>
      <c r="H1668" s="70">
        <f>E1668+F1668-G1668</f>
        <v/>
      </c>
    </row>
    <row r="1669" hidden="1" ht="24.6" customHeight="1" s="138">
      <c r="A1669" s="65" t="n">
        <v>10030191</v>
      </c>
      <c r="B1669" s="66" t="inlineStr">
        <is>
          <t>أدوات خامات الري</t>
        </is>
      </c>
      <c r="C1669" s="67" t="inlineStr"/>
      <c r="D1669" s="67" t="inlineStr"/>
      <c r="E1669" s="68" t="n">
        <v>0</v>
      </c>
      <c r="F1669" s="69">
        <f>SUMIFS(الاضافة!$G$7:$G$60000,الاضافة!$H$7:$H$60000,"*اضاف*",الاضافة!$E$7:$E$60000,'أرصدة المخزن'!C1669)</f>
        <v/>
      </c>
      <c r="G1669" s="69">
        <f>SUMIFS(الصرف!$H$7:$H$60000,الصرف!$F$7:$F$60000,'أرصدة المخزن'!C1669)</f>
        <v/>
      </c>
      <c r="H1669" s="70">
        <f>E1669+F1669-G1669</f>
        <v/>
      </c>
    </row>
    <row r="1670" hidden="1" ht="24.6" customHeight="1" s="138">
      <c r="A1670" s="65" t="n">
        <v>10030192</v>
      </c>
      <c r="B1670" s="66" t="inlineStr">
        <is>
          <t>أدوات خامات الري</t>
        </is>
      </c>
      <c r="C1670" s="67" t="inlineStr"/>
      <c r="D1670" s="67" t="inlineStr"/>
      <c r="E1670" s="68" t="n">
        <v>0</v>
      </c>
      <c r="F1670" s="69">
        <f>SUMIFS(الاضافة!$G$7:$G$60000,الاضافة!$H$7:$H$60000,"*اضاف*",الاضافة!$E$7:$E$60000,'أرصدة المخزن'!C1670)</f>
        <v/>
      </c>
      <c r="G1670" s="69">
        <f>SUMIFS(الصرف!$H$7:$H$60000,الصرف!$F$7:$F$60000,'أرصدة المخزن'!C1670)</f>
        <v/>
      </c>
      <c r="H1670" s="70">
        <f>E1670+F1670-G1670</f>
        <v/>
      </c>
    </row>
    <row r="1671" hidden="1" ht="24.6" customHeight="1" s="138">
      <c r="A1671" s="65" t="n">
        <v>10030193</v>
      </c>
      <c r="B1671" s="66" t="inlineStr">
        <is>
          <t>أدوات خامات الري</t>
        </is>
      </c>
      <c r="C1671" s="67" t="inlineStr"/>
      <c r="D1671" s="67" t="inlineStr"/>
      <c r="E1671" s="68" t="n">
        <v>0</v>
      </c>
      <c r="F1671" s="69">
        <f>SUMIFS(الاضافة!$G$7:$G$60000,الاضافة!$H$7:$H$60000,"*اضاف*",الاضافة!$E$7:$E$60000,'أرصدة المخزن'!C1671)</f>
        <v/>
      </c>
      <c r="G1671" s="69">
        <f>SUMIFS(الصرف!$H$7:$H$60000,الصرف!$F$7:$F$60000,'أرصدة المخزن'!C1671)</f>
        <v/>
      </c>
      <c r="H1671" s="70">
        <f>E1671+F1671-G1671</f>
        <v/>
      </c>
    </row>
    <row r="1672" hidden="1" ht="24.6" customHeight="1" s="138">
      <c r="A1672" s="65" t="n">
        <v>10030194</v>
      </c>
      <c r="B1672" s="66" t="inlineStr">
        <is>
          <t>أدوات خامات الري</t>
        </is>
      </c>
      <c r="C1672" s="67" t="inlineStr"/>
      <c r="D1672" s="67" t="inlineStr"/>
      <c r="E1672" s="68" t="n">
        <v>0</v>
      </c>
      <c r="F1672" s="69">
        <f>SUMIFS(الاضافة!$G$7:$G$60000,الاضافة!$H$7:$H$60000,"*اضاف*",الاضافة!$E$7:$E$60000,'أرصدة المخزن'!C1672)</f>
        <v/>
      </c>
      <c r="G1672" s="69">
        <f>SUMIFS(الصرف!$H$7:$H$60000,الصرف!$F$7:$F$60000,'أرصدة المخزن'!C1672)</f>
        <v/>
      </c>
      <c r="H1672" s="70">
        <f>E1672+F1672-G1672</f>
        <v/>
      </c>
    </row>
    <row r="1673" hidden="1" ht="24.6" customHeight="1" s="138">
      <c r="A1673" s="65" t="n">
        <v>10030195</v>
      </c>
      <c r="B1673" s="66" t="inlineStr">
        <is>
          <t>أدوات خامات الري</t>
        </is>
      </c>
      <c r="C1673" s="67" t="inlineStr"/>
      <c r="D1673" s="67" t="inlineStr"/>
      <c r="E1673" s="68" t="n">
        <v>0</v>
      </c>
      <c r="F1673" s="69">
        <f>SUMIFS(الاضافة!$G$7:$G$60000,الاضافة!$H$7:$H$60000,"*اضاف*",الاضافة!$E$7:$E$60000,'أرصدة المخزن'!C1673)</f>
        <v/>
      </c>
      <c r="G1673" s="69">
        <f>SUMIFS(الصرف!$H$7:$H$60000,الصرف!$F$7:$F$60000,'أرصدة المخزن'!C1673)</f>
        <v/>
      </c>
      <c r="H1673" s="70">
        <f>E1673+F1673-G1673</f>
        <v/>
      </c>
    </row>
    <row r="1674" hidden="1" ht="24.6" customHeight="1" s="138">
      <c r="A1674" s="65" t="n">
        <v>10030196</v>
      </c>
      <c r="B1674" s="66" t="inlineStr">
        <is>
          <t>أدوات خامات الري</t>
        </is>
      </c>
      <c r="C1674" s="67" t="inlineStr"/>
      <c r="D1674" s="67" t="inlineStr"/>
      <c r="E1674" s="68" t="n">
        <v>0</v>
      </c>
      <c r="F1674" s="69">
        <f>SUMIFS(الاضافة!$G$7:$G$60000,الاضافة!$H$7:$H$60000,"*اضاف*",الاضافة!$E$7:$E$60000,'أرصدة المخزن'!C1674)</f>
        <v/>
      </c>
      <c r="G1674" s="69">
        <f>SUMIFS(الصرف!$H$7:$H$60000,الصرف!$F$7:$F$60000,'أرصدة المخزن'!C1674)</f>
        <v/>
      </c>
      <c r="H1674" s="70">
        <f>E1674+F1674-G1674</f>
        <v/>
      </c>
    </row>
    <row r="1675" hidden="1" ht="24.6" customHeight="1" s="138">
      <c r="A1675" s="65" t="n">
        <v>10030197</v>
      </c>
      <c r="B1675" s="66" t="inlineStr">
        <is>
          <t>أدوات خامات الري</t>
        </is>
      </c>
      <c r="C1675" s="67" t="inlineStr"/>
      <c r="D1675" s="67" t="inlineStr"/>
      <c r="E1675" s="68" t="n">
        <v>0</v>
      </c>
      <c r="F1675" s="69">
        <f>SUMIFS(الاضافة!$G$7:$G$60000,الاضافة!$H$7:$H$60000,"*اضاف*",الاضافة!$E$7:$E$60000,'أرصدة المخزن'!C1675)</f>
        <v/>
      </c>
      <c r="G1675" s="69">
        <f>SUMIFS(الصرف!$H$7:$H$60000,الصرف!$F$7:$F$60000,'أرصدة المخزن'!C1675)</f>
        <v/>
      </c>
      <c r="H1675" s="70">
        <f>E1675+F1675-G1675</f>
        <v/>
      </c>
    </row>
    <row r="1676" hidden="1" ht="24.6" customHeight="1" s="138">
      <c r="A1676" s="65" t="n">
        <v>10030198</v>
      </c>
      <c r="B1676" s="66" t="inlineStr">
        <is>
          <t>أدوات خامات الري</t>
        </is>
      </c>
      <c r="C1676" s="67" t="inlineStr"/>
      <c r="D1676" s="67" t="inlineStr"/>
      <c r="E1676" s="68" t="n">
        <v>0</v>
      </c>
      <c r="F1676" s="69">
        <f>SUMIFS(الاضافة!$G$7:$G$60000,الاضافة!$H$7:$H$60000,"*اضاف*",الاضافة!$E$7:$E$60000,'أرصدة المخزن'!C1676)</f>
        <v/>
      </c>
      <c r="G1676" s="69">
        <f>SUMIFS(الصرف!$H$7:$H$60000,الصرف!$F$7:$F$60000,'أرصدة المخزن'!C1676)</f>
        <v/>
      </c>
      <c r="H1676" s="70">
        <f>E1676+F1676-G1676</f>
        <v/>
      </c>
    </row>
    <row r="1677" hidden="1" ht="24.6" customHeight="1" s="138">
      <c r="A1677" s="65" t="n">
        <v>10030199</v>
      </c>
      <c r="B1677" s="66" t="inlineStr">
        <is>
          <t>أدوات خامات الري</t>
        </is>
      </c>
      <c r="C1677" s="67" t="inlineStr"/>
      <c r="D1677" s="67" t="inlineStr"/>
      <c r="E1677" s="68" t="n">
        <v>0</v>
      </c>
      <c r="F1677" s="69">
        <f>SUMIFS(الاضافة!$G$7:$G$60000,الاضافة!$H$7:$H$60000,"*اضاف*",الاضافة!$E$7:$E$60000,'أرصدة المخزن'!C1677)</f>
        <v/>
      </c>
      <c r="G1677" s="69">
        <f>SUMIFS(الصرف!$H$7:$H$60000,الصرف!$F$7:$F$60000,'أرصدة المخزن'!C1677)</f>
        <v/>
      </c>
      <c r="H1677" s="70">
        <f>E1677+F1677-G1677</f>
        <v/>
      </c>
    </row>
    <row r="1678" hidden="1" ht="24.6" customHeight="1" s="138">
      <c r="A1678" s="65" t="n">
        <v>10030200</v>
      </c>
      <c r="B1678" s="66" t="inlineStr">
        <is>
          <t>أدوات خامات الري</t>
        </is>
      </c>
      <c r="C1678" s="67" t="inlineStr"/>
      <c r="D1678" s="67" t="inlineStr"/>
      <c r="E1678" s="68" t="n">
        <v>0</v>
      </c>
      <c r="F1678" s="69">
        <f>SUMIFS(الاضافة!$G$7:$G$60000,الاضافة!$H$7:$H$60000,"*اضاف*",الاضافة!$E$7:$E$60000,'أرصدة المخزن'!C1678)</f>
        <v/>
      </c>
      <c r="G1678" s="69">
        <f>SUMIFS(الصرف!$H$7:$H$60000,الصرف!$F$7:$F$60000,'أرصدة المخزن'!C1678)</f>
        <v/>
      </c>
      <c r="H1678" s="70">
        <f>E1678+F1678-G1678</f>
        <v/>
      </c>
    </row>
    <row r="1679" hidden="1" ht="24.6" customHeight="1" s="138">
      <c r="A1679" s="65" t="n">
        <v>10030201</v>
      </c>
      <c r="B1679" s="66" t="inlineStr">
        <is>
          <t>أدوات خامات الري</t>
        </is>
      </c>
      <c r="C1679" s="67" t="inlineStr"/>
      <c r="D1679" s="67" t="inlineStr"/>
      <c r="E1679" s="68" t="n">
        <v>0</v>
      </c>
      <c r="F1679" s="69">
        <f>SUMIFS(الاضافة!$G$7:$G$60000,الاضافة!$H$7:$H$60000,"*اضاف*",الاضافة!$E$7:$E$60000,'أرصدة المخزن'!C1679)</f>
        <v/>
      </c>
      <c r="G1679" s="69">
        <f>SUMIFS(الصرف!$H$7:$H$60000,الصرف!$F$7:$F$60000,'أرصدة المخزن'!C1679)</f>
        <v/>
      </c>
      <c r="H1679" s="70">
        <f>E1679+F1679-G1679</f>
        <v/>
      </c>
    </row>
    <row r="1680" hidden="1" ht="24.6" customHeight="1" s="138">
      <c r="A1680" s="65" t="n">
        <v>10030202</v>
      </c>
      <c r="B1680" s="66" t="inlineStr">
        <is>
          <t>أدوات خامات الري</t>
        </is>
      </c>
      <c r="C1680" s="67" t="inlineStr"/>
      <c r="D1680" s="67" t="inlineStr"/>
      <c r="E1680" s="68" t="n">
        <v>0</v>
      </c>
      <c r="F1680" s="69">
        <f>SUMIFS(الاضافة!$G$7:$G$60000,الاضافة!$H$7:$H$60000,"*اضاف*",الاضافة!$E$7:$E$60000,'أرصدة المخزن'!C1680)</f>
        <v/>
      </c>
      <c r="G1680" s="69">
        <f>SUMIFS(الصرف!$H$7:$H$60000,الصرف!$F$7:$F$60000,'أرصدة المخزن'!C1680)</f>
        <v/>
      </c>
      <c r="H1680" s="70">
        <f>E1680+F1680-G1680</f>
        <v/>
      </c>
    </row>
    <row r="1681" hidden="1" ht="24.6" customHeight="1" s="138">
      <c r="A1681" s="65" t="n">
        <v>10030203</v>
      </c>
      <c r="B1681" s="66" t="inlineStr">
        <is>
          <t>أدوات خامات الري</t>
        </is>
      </c>
      <c r="C1681" s="67" t="inlineStr"/>
      <c r="D1681" s="67" t="inlineStr"/>
      <c r="E1681" s="68" t="n">
        <v>0</v>
      </c>
      <c r="F1681" s="69">
        <f>SUMIFS(الاضافة!$G$7:$G$60000,الاضافة!$H$7:$H$60000,"*اضاف*",الاضافة!$E$7:$E$60000,'أرصدة المخزن'!C1681)</f>
        <v/>
      </c>
      <c r="G1681" s="69">
        <f>SUMIFS(الصرف!$H$7:$H$60000,الصرف!$F$7:$F$60000,'أرصدة المخزن'!C1681)</f>
        <v/>
      </c>
      <c r="H1681" s="70">
        <f>E1681+F1681-G1681</f>
        <v/>
      </c>
    </row>
    <row r="1682" hidden="1" ht="24.6" customHeight="1" s="138">
      <c r="A1682" s="65" t="n">
        <v>10030204</v>
      </c>
      <c r="B1682" s="66" t="inlineStr">
        <is>
          <t>أدوات خامات الري</t>
        </is>
      </c>
      <c r="C1682" s="67" t="inlineStr"/>
      <c r="D1682" s="67" t="inlineStr"/>
      <c r="E1682" s="68" t="n">
        <v>0</v>
      </c>
      <c r="F1682" s="69">
        <f>SUMIFS(الاضافة!$G$7:$G$60000,الاضافة!$H$7:$H$60000,"*اضاف*",الاضافة!$E$7:$E$60000,'أرصدة المخزن'!C1682)</f>
        <v/>
      </c>
      <c r="G1682" s="69">
        <f>SUMIFS(الصرف!$H$7:$H$60000,الصرف!$F$7:$F$60000,'أرصدة المخزن'!C1682)</f>
        <v/>
      </c>
      <c r="H1682" s="70">
        <f>E1682+F1682-G1682</f>
        <v/>
      </c>
    </row>
    <row r="1683" hidden="1" ht="24.6" customHeight="1" s="138">
      <c r="A1683" s="65" t="n">
        <v>10030205</v>
      </c>
      <c r="B1683" s="66" t="inlineStr">
        <is>
          <t>أدوات خامات الري</t>
        </is>
      </c>
      <c r="C1683" s="67" t="inlineStr"/>
      <c r="D1683" s="67" t="inlineStr"/>
      <c r="E1683" s="68" t="n">
        <v>0</v>
      </c>
      <c r="F1683" s="69">
        <f>SUMIFS(الاضافة!$G$7:$G$60000,الاضافة!$H$7:$H$60000,"*اضاف*",الاضافة!$E$7:$E$60000,'أرصدة المخزن'!C1683)</f>
        <v/>
      </c>
      <c r="G1683" s="69">
        <f>SUMIFS(الصرف!$H$7:$H$60000,الصرف!$F$7:$F$60000,'أرصدة المخزن'!C1683)</f>
        <v/>
      </c>
      <c r="H1683" s="70">
        <f>E1683+F1683-G1683</f>
        <v/>
      </c>
    </row>
    <row r="1684" hidden="1" ht="24.6" customHeight="1" s="138">
      <c r="A1684" s="65" t="n">
        <v>10030206</v>
      </c>
      <c r="B1684" s="66" t="inlineStr">
        <is>
          <t>أدوات خامات الري</t>
        </is>
      </c>
      <c r="C1684" s="67" t="inlineStr"/>
      <c r="D1684" s="67" t="inlineStr"/>
      <c r="E1684" s="68" t="n">
        <v>0</v>
      </c>
      <c r="F1684" s="69">
        <f>SUMIFS(الاضافة!$G$7:$G$60000,الاضافة!$H$7:$H$60000,"*اضاف*",الاضافة!$E$7:$E$60000,'أرصدة المخزن'!C1684)</f>
        <v/>
      </c>
      <c r="G1684" s="69">
        <f>SUMIFS(الصرف!$H$7:$H$60000,الصرف!$F$7:$F$60000,'أرصدة المخزن'!C1684)</f>
        <v/>
      </c>
      <c r="H1684" s="70">
        <f>E1684+F1684-G1684</f>
        <v/>
      </c>
    </row>
    <row r="1685" hidden="1" ht="24.6" customHeight="1" s="138">
      <c r="A1685" s="65" t="n">
        <v>10030207</v>
      </c>
      <c r="B1685" s="66" t="inlineStr">
        <is>
          <t>أدوات خامات الري</t>
        </is>
      </c>
      <c r="C1685" s="67" t="inlineStr"/>
      <c r="D1685" s="67" t="inlineStr"/>
      <c r="E1685" s="68" t="n">
        <v>0</v>
      </c>
      <c r="F1685" s="69">
        <f>SUMIFS(الاضافة!$G$7:$G$60000,الاضافة!$H$7:$H$60000,"*اضاف*",الاضافة!$E$7:$E$60000,'أرصدة المخزن'!C1685)</f>
        <v/>
      </c>
      <c r="G1685" s="69">
        <f>SUMIFS(الصرف!$H$7:$H$60000,الصرف!$F$7:$F$60000,'أرصدة المخزن'!C1685)</f>
        <v/>
      </c>
      <c r="H1685" s="70">
        <f>E1685+F1685-G1685</f>
        <v/>
      </c>
    </row>
    <row r="1686" hidden="1" ht="24.6" customHeight="1" s="138">
      <c r="A1686" s="65" t="n">
        <v>10030208</v>
      </c>
      <c r="B1686" s="66" t="inlineStr">
        <is>
          <t>أدوات خامات الري</t>
        </is>
      </c>
      <c r="C1686" s="67" t="inlineStr"/>
      <c r="D1686" s="67" t="inlineStr"/>
      <c r="E1686" s="68" t="n">
        <v>0</v>
      </c>
      <c r="F1686" s="69">
        <f>SUMIFS(الاضافة!$G$7:$G$60000,الاضافة!$H$7:$H$60000,"*اضاف*",الاضافة!$E$7:$E$60000,'أرصدة المخزن'!C1686)</f>
        <v/>
      </c>
      <c r="G1686" s="69">
        <f>SUMIFS(الصرف!$H$7:$H$60000,الصرف!$F$7:$F$60000,'أرصدة المخزن'!C1686)</f>
        <v/>
      </c>
      <c r="H1686" s="70">
        <f>E1686+F1686-G1686</f>
        <v/>
      </c>
    </row>
    <row r="1687" hidden="1" ht="24.6" customHeight="1" s="138">
      <c r="A1687" s="65" t="n">
        <v>10030209</v>
      </c>
      <c r="B1687" s="66" t="inlineStr">
        <is>
          <t>أدوات خامات الري</t>
        </is>
      </c>
      <c r="C1687" s="67" t="inlineStr"/>
      <c r="D1687" s="67" t="inlineStr"/>
      <c r="E1687" s="68" t="n">
        <v>0</v>
      </c>
      <c r="F1687" s="69">
        <f>SUMIFS(الاضافة!$G$7:$G$60000,الاضافة!$H$7:$H$60000,"*اضاف*",الاضافة!$E$7:$E$60000,'أرصدة المخزن'!C1687)</f>
        <v/>
      </c>
      <c r="G1687" s="69">
        <f>SUMIFS(الصرف!$H$7:$H$60000,الصرف!$F$7:$F$60000,'أرصدة المخزن'!C1687)</f>
        <v/>
      </c>
      <c r="H1687" s="70">
        <f>E1687+F1687-G1687</f>
        <v/>
      </c>
    </row>
    <row r="1688" hidden="1" ht="24.6" customHeight="1" s="138">
      <c r="A1688" s="65" t="n">
        <v>10030210</v>
      </c>
      <c r="B1688" s="66" t="inlineStr">
        <is>
          <t>أدوات خامات الري</t>
        </is>
      </c>
      <c r="C1688" s="67" t="inlineStr"/>
      <c r="D1688" s="67" t="inlineStr"/>
      <c r="E1688" s="68" t="n">
        <v>0</v>
      </c>
      <c r="F1688" s="69">
        <f>SUMIFS(الاضافة!$G$7:$G$60000,الاضافة!$H$7:$H$60000,"*اضاف*",الاضافة!$E$7:$E$60000,'أرصدة المخزن'!C1688)</f>
        <v/>
      </c>
      <c r="G1688" s="69">
        <f>SUMIFS(الصرف!$H$7:$H$60000,الصرف!$F$7:$F$60000,'أرصدة المخزن'!C1688)</f>
        <v/>
      </c>
      <c r="H1688" s="70">
        <f>E1688+F1688-G1688</f>
        <v/>
      </c>
    </row>
    <row r="1689" hidden="1" ht="24.6" customHeight="1" s="138">
      <c r="A1689" s="65" t="n">
        <v>10030211</v>
      </c>
      <c r="B1689" s="66" t="inlineStr">
        <is>
          <t>أدوات خامات الري</t>
        </is>
      </c>
      <c r="C1689" s="67" t="inlineStr"/>
      <c r="D1689" s="67" t="inlineStr"/>
      <c r="E1689" s="68" t="n">
        <v>0</v>
      </c>
      <c r="F1689" s="69">
        <f>SUMIFS(الاضافة!$G$7:$G$60000,الاضافة!$H$7:$H$60000,"*اضاف*",الاضافة!$E$7:$E$60000,'أرصدة المخزن'!C1689)</f>
        <v/>
      </c>
      <c r="G1689" s="69">
        <f>SUMIFS(الصرف!$H$7:$H$60000,الصرف!$F$7:$F$60000,'أرصدة المخزن'!C1689)</f>
        <v/>
      </c>
      <c r="H1689" s="70">
        <f>E1689+F1689-G1689</f>
        <v/>
      </c>
    </row>
    <row r="1690" hidden="1" ht="24.6" customHeight="1" s="138">
      <c r="A1690" s="65" t="n">
        <v>10030212</v>
      </c>
      <c r="B1690" s="66" t="inlineStr">
        <is>
          <t>أدوات خامات الري</t>
        </is>
      </c>
      <c r="C1690" s="67" t="inlineStr"/>
      <c r="D1690" s="67" t="inlineStr"/>
      <c r="E1690" s="68" t="n">
        <v>0</v>
      </c>
      <c r="F1690" s="69">
        <f>SUMIFS(الاضافة!$G$7:$G$60000,الاضافة!$H$7:$H$60000,"*اضاف*",الاضافة!$E$7:$E$60000,'أرصدة المخزن'!C1690)</f>
        <v/>
      </c>
      <c r="G1690" s="69">
        <f>SUMIFS(الصرف!$H$7:$H$60000,الصرف!$F$7:$F$60000,'أرصدة المخزن'!C1690)</f>
        <v/>
      </c>
      <c r="H1690" s="70">
        <f>E1690+F1690-G1690</f>
        <v/>
      </c>
    </row>
    <row r="1691" hidden="1" ht="24.6" customHeight="1" s="138">
      <c r="A1691" s="65" t="n">
        <v>10030213</v>
      </c>
      <c r="B1691" s="66" t="inlineStr">
        <is>
          <t>أدوات خامات الري</t>
        </is>
      </c>
      <c r="C1691" s="67" t="inlineStr"/>
      <c r="D1691" s="67" t="inlineStr"/>
      <c r="E1691" s="68" t="n">
        <v>0</v>
      </c>
      <c r="F1691" s="69">
        <f>SUMIFS(الاضافة!$G$7:$G$60000,الاضافة!$H$7:$H$60000,"*اضاف*",الاضافة!$E$7:$E$60000,'أرصدة المخزن'!C1691)</f>
        <v/>
      </c>
      <c r="G1691" s="69">
        <f>SUMIFS(الصرف!$H$7:$H$60000,الصرف!$F$7:$F$60000,'أرصدة المخزن'!C1691)</f>
        <v/>
      </c>
      <c r="H1691" s="70">
        <f>E1691+F1691-G1691</f>
        <v/>
      </c>
    </row>
    <row r="1692" hidden="1" ht="24.6" customHeight="1" s="138">
      <c r="A1692" s="65" t="n">
        <v>10030214</v>
      </c>
      <c r="B1692" s="66" t="inlineStr">
        <is>
          <t>أدوات خامات الري</t>
        </is>
      </c>
      <c r="C1692" s="67" t="inlineStr"/>
      <c r="D1692" s="67" t="inlineStr"/>
      <c r="E1692" s="68" t="n">
        <v>0</v>
      </c>
      <c r="F1692" s="69">
        <f>SUMIFS(الاضافة!$G$7:$G$60000,الاضافة!$H$7:$H$60000,"*اضاف*",الاضافة!$E$7:$E$60000,'أرصدة المخزن'!C1692)</f>
        <v/>
      </c>
      <c r="G1692" s="69">
        <f>SUMIFS(الصرف!$H$7:$H$60000,الصرف!$F$7:$F$60000,'أرصدة المخزن'!C1692)</f>
        <v/>
      </c>
      <c r="H1692" s="70">
        <f>E1692+F1692-G1692</f>
        <v/>
      </c>
    </row>
    <row r="1693" hidden="1" ht="24.6" customHeight="1" s="138">
      <c r="A1693" s="65" t="n">
        <v>10030215</v>
      </c>
      <c r="B1693" s="66" t="inlineStr">
        <is>
          <t>أدوات خامات الري</t>
        </is>
      </c>
      <c r="C1693" s="67" t="inlineStr"/>
      <c r="D1693" s="67" t="inlineStr"/>
      <c r="E1693" s="68" t="n">
        <v>0</v>
      </c>
      <c r="F1693" s="69">
        <f>SUMIFS(الاضافة!$G$7:$G$60000,الاضافة!$H$7:$H$60000,"*اضاف*",الاضافة!$E$7:$E$60000,'أرصدة المخزن'!C1693)</f>
        <v/>
      </c>
      <c r="G1693" s="69">
        <f>SUMIFS(الصرف!$H$7:$H$60000,الصرف!$F$7:$F$60000,'أرصدة المخزن'!C1693)</f>
        <v/>
      </c>
      <c r="H1693" s="70">
        <f>E1693+F1693-G1693</f>
        <v/>
      </c>
    </row>
    <row r="1694" hidden="1" ht="24.6" customHeight="1" s="138">
      <c r="A1694" s="65" t="n">
        <v>10030216</v>
      </c>
      <c r="B1694" s="66" t="inlineStr">
        <is>
          <t>أدوات خامات الري</t>
        </is>
      </c>
      <c r="C1694" s="67" t="inlineStr"/>
      <c r="D1694" s="67" t="inlineStr"/>
      <c r="E1694" s="68" t="n">
        <v>0</v>
      </c>
      <c r="F1694" s="69">
        <f>SUMIFS(الاضافة!$G$7:$G$60000,الاضافة!$H$7:$H$60000,"*اضاف*",الاضافة!$E$7:$E$60000,'أرصدة المخزن'!C1694)</f>
        <v/>
      </c>
      <c r="G1694" s="69">
        <f>SUMIFS(الصرف!$H$7:$H$60000,الصرف!$F$7:$F$60000,'أرصدة المخزن'!C1694)</f>
        <v/>
      </c>
      <c r="H1694" s="70">
        <f>E1694+F1694-G1694</f>
        <v/>
      </c>
    </row>
    <row r="1695" hidden="1" ht="24.6" customHeight="1" s="138">
      <c r="A1695" s="65" t="n">
        <v>10030217</v>
      </c>
      <c r="B1695" s="66" t="inlineStr">
        <is>
          <t>أدوات خامات الري</t>
        </is>
      </c>
      <c r="C1695" s="67" t="inlineStr"/>
      <c r="D1695" s="67" t="inlineStr"/>
      <c r="E1695" s="68" t="n">
        <v>0</v>
      </c>
      <c r="F1695" s="69">
        <f>SUMIFS(الاضافة!$G$7:$G$60000,الاضافة!$H$7:$H$60000,"*اضاف*",الاضافة!$E$7:$E$60000,'أرصدة المخزن'!C1695)</f>
        <v/>
      </c>
      <c r="G1695" s="69">
        <f>SUMIFS(الصرف!$H$7:$H$60000,الصرف!$F$7:$F$60000,'أرصدة المخزن'!C1695)</f>
        <v/>
      </c>
      <c r="H1695" s="70">
        <f>E1695+F1695-G1695</f>
        <v/>
      </c>
    </row>
    <row r="1696" hidden="1" ht="24.6" customHeight="1" s="138">
      <c r="A1696" s="65" t="n">
        <v>10030218</v>
      </c>
      <c r="B1696" s="66" t="inlineStr">
        <is>
          <t>أدوات خامات الري</t>
        </is>
      </c>
      <c r="C1696" s="67" t="inlineStr"/>
      <c r="D1696" s="67" t="inlineStr"/>
      <c r="E1696" s="68" t="n">
        <v>0</v>
      </c>
      <c r="F1696" s="69">
        <f>SUMIFS(الاضافة!$G$7:$G$60000,الاضافة!$H$7:$H$60000,"*اضاف*",الاضافة!$E$7:$E$60000,'أرصدة المخزن'!C1696)</f>
        <v/>
      </c>
      <c r="G1696" s="69">
        <f>SUMIFS(الصرف!$H$7:$H$60000,الصرف!$F$7:$F$60000,'أرصدة المخزن'!C1696)</f>
        <v/>
      </c>
      <c r="H1696" s="70">
        <f>E1696+F1696-G1696</f>
        <v/>
      </c>
    </row>
    <row r="1697" hidden="1" ht="24.6" customHeight="1" s="138">
      <c r="A1697" s="65" t="n">
        <v>10030219</v>
      </c>
      <c r="B1697" s="66" t="inlineStr">
        <is>
          <t>أدوات خامات الري</t>
        </is>
      </c>
      <c r="C1697" s="67" t="inlineStr"/>
      <c r="D1697" s="67" t="inlineStr"/>
      <c r="E1697" s="68" t="n">
        <v>0</v>
      </c>
      <c r="F1697" s="69">
        <f>SUMIFS(الاضافة!$G$7:$G$60000,الاضافة!$H$7:$H$60000,"*اضاف*",الاضافة!$E$7:$E$60000,'أرصدة المخزن'!C1697)</f>
        <v/>
      </c>
      <c r="G1697" s="69">
        <f>SUMIFS(الصرف!$H$7:$H$60000,الصرف!$F$7:$F$60000,'أرصدة المخزن'!C1697)</f>
        <v/>
      </c>
      <c r="H1697" s="70">
        <f>E1697+F1697-G1697</f>
        <v/>
      </c>
    </row>
    <row r="1698" hidden="1" ht="24.6" customHeight="1" s="138">
      <c r="A1698" s="65" t="n">
        <v>10030220</v>
      </c>
      <c r="B1698" s="66" t="inlineStr">
        <is>
          <t>أدوات خامات الري</t>
        </is>
      </c>
      <c r="C1698" s="67" t="inlineStr"/>
      <c r="D1698" s="67" t="inlineStr"/>
      <c r="E1698" s="68" t="n">
        <v>0</v>
      </c>
      <c r="F1698" s="69">
        <f>SUMIFS(الاضافة!$G$7:$G$60000,الاضافة!$H$7:$H$60000,"*اضاف*",الاضافة!$E$7:$E$60000,'أرصدة المخزن'!C1698)</f>
        <v/>
      </c>
      <c r="G1698" s="69">
        <f>SUMIFS(الصرف!$H$7:$H$60000,الصرف!$F$7:$F$60000,'أرصدة المخزن'!C1698)</f>
        <v/>
      </c>
      <c r="H1698" s="70">
        <f>E1698+F1698-G1698</f>
        <v/>
      </c>
    </row>
    <row r="1699" hidden="1" ht="24.6" customHeight="1" s="138">
      <c r="A1699" s="65" t="n">
        <v>10030221</v>
      </c>
      <c r="B1699" s="66" t="inlineStr">
        <is>
          <t>أدوات خامات الري</t>
        </is>
      </c>
      <c r="C1699" s="67" t="inlineStr"/>
      <c r="D1699" s="67" t="inlineStr"/>
      <c r="E1699" s="68" t="n">
        <v>0</v>
      </c>
      <c r="F1699" s="69">
        <f>SUMIFS(الاضافة!$G$7:$G$60000,الاضافة!$H$7:$H$60000,"*اضاف*",الاضافة!$E$7:$E$60000,'أرصدة المخزن'!C1699)</f>
        <v/>
      </c>
      <c r="G1699" s="69">
        <f>SUMIFS(الصرف!$H$7:$H$60000,الصرف!$F$7:$F$60000,'أرصدة المخزن'!C1699)</f>
        <v/>
      </c>
      <c r="H1699" s="70">
        <f>E1699+F1699-G1699</f>
        <v/>
      </c>
    </row>
    <row r="1700" hidden="1" ht="24.6" customHeight="1" s="138">
      <c r="A1700" s="65" t="n">
        <v>10030222</v>
      </c>
      <c r="B1700" s="66" t="inlineStr">
        <is>
          <t>أدوات خامات الري</t>
        </is>
      </c>
      <c r="C1700" s="67" t="inlineStr"/>
      <c r="D1700" s="67" t="inlineStr"/>
      <c r="E1700" s="68" t="n">
        <v>0</v>
      </c>
      <c r="F1700" s="69">
        <f>SUMIFS(الاضافة!$G$7:$G$60000,الاضافة!$H$7:$H$60000,"*اضاف*",الاضافة!$E$7:$E$60000,'أرصدة المخزن'!C1700)</f>
        <v/>
      </c>
      <c r="G1700" s="69">
        <f>SUMIFS(الصرف!$H$7:$H$60000,الصرف!$F$7:$F$60000,'أرصدة المخزن'!C1700)</f>
        <v/>
      </c>
      <c r="H1700" s="70">
        <f>E1700+F1700-G1700</f>
        <v/>
      </c>
    </row>
    <row r="1701" hidden="1" ht="24.6" customHeight="1" s="138">
      <c r="A1701" s="65" t="n">
        <v>10030223</v>
      </c>
      <c r="B1701" s="66" t="inlineStr">
        <is>
          <t>أدوات خامات الري</t>
        </is>
      </c>
      <c r="C1701" s="67" t="inlineStr"/>
      <c r="D1701" s="67" t="inlineStr"/>
      <c r="E1701" s="68" t="n">
        <v>0</v>
      </c>
      <c r="F1701" s="69">
        <f>SUMIFS(الاضافة!$G$7:$G$60000,الاضافة!$H$7:$H$60000,"*اضاف*",الاضافة!$E$7:$E$60000,'أرصدة المخزن'!C1701)</f>
        <v/>
      </c>
      <c r="G1701" s="69">
        <f>SUMIFS(الصرف!$H$7:$H$60000,الصرف!$F$7:$F$60000,'أرصدة المخزن'!C1701)</f>
        <v/>
      </c>
      <c r="H1701" s="70">
        <f>E1701+F1701-G1701</f>
        <v/>
      </c>
    </row>
    <row r="1702" hidden="1" ht="24.6" customHeight="1" s="138">
      <c r="A1702" s="65" t="n">
        <v>10030224</v>
      </c>
      <c r="B1702" s="66" t="inlineStr">
        <is>
          <t>أدوات خامات الري</t>
        </is>
      </c>
      <c r="C1702" s="67" t="inlineStr"/>
      <c r="D1702" s="67" t="inlineStr"/>
      <c r="E1702" s="68" t="n">
        <v>0</v>
      </c>
      <c r="F1702" s="69">
        <f>SUMIFS(الاضافة!$G$7:$G$60000,الاضافة!$H$7:$H$60000,"*اضاف*",الاضافة!$E$7:$E$60000,'أرصدة المخزن'!C1702)</f>
        <v/>
      </c>
      <c r="G1702" s="69">
        <f>SUMIFS(الصرف!$H$7:$H$60000,الصرف!$F$7:$F$60000,'أرصدة المخزن'!C1702)</f>
        <v/>
      </c>
      <c r="H1702" s="70">
        <f>E1702+F1702-G1702</f>
        <v/>
      </c>
    </row>
    <row r="1703" hidden="1" ht="24.6" customHeight="1" s="138">
      <c r="A1703" s="65" t="n">
        <v>10030225</v>
      </c>
      <c r="B1703" s="66" t="inlineStr">
        <is>
          <t>أدوات خامات الري</t>
        </is>
      </c>
      <c r="C1703" s="67" t="inlineStr"/>
      <c r="D1703" s="67" t="inlineStr"/>
      <c r="E1703" s="68" t="n">
        <v>0</v>
      </c>
      <c r="F1703" s="69">
        <f>SUMIFS(الاضافة!$G$7:$G$60000,الاضافة!$H$7:$H$60000,"*اضاف*",الاضافة!$E$7:$E$60000,'أرصدة المخزن'!C1703)</f>
        <v/>
      </c>
      <c r="G1703" s="69">
        <f>SUMIFS(الصرف!$H$7:$H$60000,الصرف!$F$7:$F$60000,'أرصدة المخزن'!C1703)</f>
        <v/>
      </c>
      <c r="H1703" s="70">
        <f>E1703+F1703-G1703</f>
        <v/>
      </c>
    </row>
    <row r="1704" hidden="1" ht="24.6" customHeight="1" s="138">
      <c r="A1704" s="65" t="n">
        <v>10030226</v>
      </c>
      <c r="B1704" s="66" t="inlineStr">
        <is>
          <t>أدوات خامات الري</t>
        </is>
      </c>
      <c r="C1704" s="67" t="inlineStr"/>
      <c r="D1704" s="67" t="inlineStr"/>
      <c r="E1704" s="68" t="n">
        <v>0</v>
      </c>
      <c r="F1704" s="69">
        <f>SUMIFS(الاضافة!$G$7:$G$60000,الاضافة!$H$7:$H$60000,"*اضاف*",الاضافة!$E$7:$E$60000,'أرصدة المخزن'!C1704)</f>
        <v/>
      </c>
      <c r="G1704" s="69">
        <f>SUMIFS(الصرف!$H$7:$H$60000,الصرف!$F$7:$F$60000,'أرصدة المخزن'!C1704)</f>
        <v/>
      </c>
      <c r="H1704" s="70">
        <f>E1704+F1704-G1704</f>
        <v/>
      </c>
    </row>
    <row r="1705" hidden="1" ht="24.6" customHeight="1" s="138">
      <c r="A1705" s="65" t="n">
        <v>10030227</v>
      </c>
      <c r="B1705" s="66" t="inlineStr">
        <is>
          <t>أدوات خامات الري</t>
        </is>
      </c>
      <c r="C1705" s="67" t="inlineStr"/>
      <c r="D1705" s="67" t="inlineStr"/>
      <c r="E1705" s="68" t="n">
        <v>0</v>
      </c>
      <c r="F1705" s="69">
        <f>SUMIFS(الاضافة!$G$7:$G$60000,الاضافة!$H$7:$H$60000,"*اضاف*",الاضافة!$E$7:$E$60000,'أرصدة المخزن'!C1705)</f>
        <v/>
      </c>
      <c r="G1705" s="69">
        <f>SUMIFS(الصرف!$H$7:$H$60000,الصرف!$F$7:$F$60000,'أرصدة المخزن'!C1705)</f>
        <v/>
      </c>
      <c r="H1705" s="70">
        <f>E1705+F1705-G1705</f>
        <v/>
      </c>
    </row>
    <row r="1706" hidden="1" ht="24.6" customHeight="1" s="138">
      <c r="A1706" s="65" t="n">
        <v>10030228</v>
      </c>
      <c r="B1706" s="66" t="inlineStr">
        <is>
          <t>أدوات خامات الري</t>
        </is>
      </c>
      <c r="C1706" s="67" t="inlineStr"/>
      <c r="D1706" s="67" t="inlineStr"/>
      <c r="E1706" s="68" t="n">
        <v>0</v>
      </c>
      <c r="F1706" s="69">
        <f>SUMIFS(الاضافة!$G$7:$G$60000,الاضافة!$H$7:$H$60000,"*اضاف*",الاضافة!$E$7:$E$60000,'أرصدة المخزن'!C1706)</f>
        <v/>
      </c>
      <c r="G1706" s="69">
        <f>SUMIFS(الصرف!$H$7:$H$60000,الصرف!$F$7:$F$60000,'أرصدة المخزن'!C1706)</f>
        <v/>
      </c>
      <c r="H1706" s="70">
        <f>E1706+F1706-G1706</f>
        <v/>
      </c>
    </row>
    <row r="1707" hidden="1" ht="24.6" customHeight="1" s="138">
      <c r="A1707" s="65" t="n">
        <v>10030229</v>
      </c>
      <c r="B1707" s="66" t="inlineStr">
        <is>
          <t>أدوات خامات الري</t>
        </is>
      </c>
      <c r="C1707" s="67" t="inlineStr"/>
      <c r="D1707" s="67" t="inlineStr"/>
      <c r="E1707" s="68" t="n">
        <v>0</v>
      </c>
      <c r="F1707" s="69">
        <f>SUMIFS(الاضافة!$G$7:$G$60000,الاضافة!$H$7:$H$60000,"*اضاف*",الاضافة!$E$7:$E$60000,'أرصدة المخزن'!C1707)</f>
        <v/>
      </c>
      <c r="G1707" s="69">
        <f>SUMIFS(الصرف!$H$7:$H$60000,الصرف!$F$7:$F$60000,'أرصدة المخزن'!C1707)</f>
        <v/>
      </c>
      <c r="H1707" s="70">
        <f>E1707+F1707-G1707</f>
        <v/>
      </c>
    </row>
    <row r="1708" hidden="1" ht="24.6" customHeight="1" s="138">
      <c r="A1708" s="65" t="n">
        <v>10030230</v>
      </c>
      <c r="B1708" s="66" t="inlineStr">
        <is>
          <t>أدوات خامات الري</t>
        </is>
      </c>
      <c r="C1708" s="67" t="inlineStr"/>
      <c r="D1708" s="67" t="inlineStr"/>
      <c r="E1708" s="68" t="n">
        <v>0</v>
      </c>
      <c r="F1708" s="69">
        <f>SUMIFS(الاضافة!$G$7:$G$60000,الاضافة!$H$7:$H$60000,"*اضاف*",الاضافة!$E$7:$E$60000,'أرصدة المخزن'!C1708)</f>
        <v/>
      </c>
      <c r="G1708" s="69">
        <f>SUMIFS(الصرف!$H$7:$H$60000,الصرف!$F$7:$F$60000,'أرصدة المخزن'!C1708)</f>
        <v/>
      </c>
      <c r="H1708" s="70">
        <f>E1708+F1708-G1708</f>
        <v/>
      </c>
    </row>
    <row r="1709" hidden="1" ht="24.6" customHeight="1" s="138">
      <c r="A1709" s="65" t="n">
        <v>10030231</v>
      </c>
      <c r="B1709" s="66" t="inlineStr">
        <is>
          <t>أدوات خامات الري</t>
        </is>
      </c>
      <c r="C1709" s="67" t="inlineStr"/>
      <c r="D1709" s="67" t="inlineStr"/>
      <c r="E1709" s="68" t="n">
        <v>0</v>
      </c>
      <c r="F1709" s="69">
        <f>SUMIFS(الاضافة!$G$7:$G$60000,الاضافة!$H$7:$H$60000,"*اضاف*",الاضافة!$E$7:$E$60000,'أرصدة المخزن'!C1709)</f>
        <v/>
      </c>
      <c r="G1709" s="69">
        <f>SUMIFS(الصرف!$H$7:$H$60000,الصرف!$F$7:$F$60000,'أرصدة المخزن'!C1709)</f>
        <v/>
      </c>
      <c r="H1709" s="70">
        <f>E1709+F1709-G1709</f>
        <v/>
      </c>
    </row>
    <row r="1710" hidden="1" ht="24.6" customHeight="1" s="138">
      <c r="A1710" s="65" t="n">
        <v>10030232</v>
      </c>
      <c r="B1710" s="66" t="inlineStr">
        <is>
          <t>أدوات خامات الري</t>
        </is>
      </c>
      <c r="C1710" s="67" t="inlineStr"/>
      <c r="D1710" s="67" t="inlineStr"/>
      <c r="E1710" s="68" t="n">
        <v>0</v>
      </c>
      <c r="F1710" s="69">
        <f>SUMIFS(الاضافة!$G$7:$G$60000,الاضافة!$H$7:$H$60000,"*اضاف*",الاضافة!$E$7:$E$60000,'أرصدة المخزن'!C1710)</f>
        <v/>
      </c>
      <c r="G1710" s="69">
        <f>SUMIFS(الصرف!$H$7:$H$60000,الصرف!$F$7:$F$60000,'أرصدة المخزن'!C1710)</f>
        <v/>
      </c>
      <c r="H1710" s="70">
        <f>E1710+F1710-G1710</f>
        <v/>
      </c>
    </row>
    <row r="1711" hidden="1" ht="24.6" customHeight="1" s="138">
      <c r="A1711" s="65" t="n">
        <v>10030233</v>
      </c>
      <c r="B1711" s="66" t="inlineStr">
        <is>
          <t>أدوات خامات الري</t>
        </is>
      </c>
      <c r="C1711" s="67" t="inlineStr"/>
      <c r="D1711" s="67" t="inlineStr"/>
      <c r="E1711" s="68" t="n">
        <v>0</v>
      </c>
      <c r="F1711" s="69">
        <f>SUMIFS(الاضافة!$G$7:$G$60000,الاضافة!$H$7:$H$60000,"*اضاف*",الاضافة!$E$7:$E$60000,'أرصدة المخزن'!C1711)</f>
        <v/>
      </c>
      <c r="G1711" s="69">
        <f>SUMIFS(الصرف!$H$7:$H$60000,الصرف!$F$7:$F$60000,'أرصدة المخزن'!C1711)</f>
        <v/>
      </c>
      <c r="H1711" s="70">
        <f>E1711+F1711-G1711</f>
        <v/>
      </c>
    </row>
    <row r="1712" hidden="1" ht="24.6" customHeight="1" s="138">
      <c r="A1712" s="65" t="n">
        <v>10030234</v>
      </c>
      <c r="B1712" s="66" t="inlineStr">
        <is>
          <t>أدوات خامات الري</t>
        </is>
      </c>
      <c r="C1712" s="67" t="inlineStr"/>
      <c r="D1712" s="67" t="inlineStr"/>
      <c r="E1712" s="68" t="n">
        <v>0</v>
      </c>
      <c r="F1712" s="69">
        <f>SUMIFS(الاضافة!$G$7:$G$60000,الاضافة!$H$7:$H$60000,"*اضاف*",الاضافة!$E$7:$E$60000,'أرصدة المخزن'!C1712)</f>
        <v/>
      </c>
      <c r="G1712" s="69">
        <f>SUMIFS(الصرف!$H$7:$H$60000,الصرف!$F$7:$F$60000,'أرصدة المخزن'!C1712)</f>
        <v/>
      </c>
      <c r="H1712" s="70">
        <f>E1712+F1712-G1712</f>
        <v/>
      </c>
    </row>
    <row r="1713" hidden="1" ht="24.6" customHeight="1" s="138">
      <c r="A1713" s="65" t="n">
        <v>10030235</v>
      </c>
      <c r="B1713" s="66" t="inlineStr">
        <is>
          <t>أدوات خامات الري</t>
        </is>
      </c>
      <c r="C1713" s="67" t="inlineStr"/>
      <c r="D1713" s="67" t="inlineStr"/>
      <c r="E1713" s="68" t="n">
        <v>0</v>
      </c>
      <c r="F1713" s="69">
        <f>SUMIFS(الاضافة!$G$7:$G$60000,الاضافة!$H$7:$H$60000,"*اضاف*",الاضافة!$E$7:$E$60000,'أرصدة المخزن'!C1713)</f>
        <v/>
      </c>
      <c r="G1713" s="69">
        <f>SUMIFS(الصرف!$H$7:$H$60000,الصرف!$F$7:$F$60000,'أرصدة المخزن'!C1713)</f>
        <v/>
      </c>
      <c r="H1713" s="70">
        <f>E1713+F1713-G1713</f>
        <v/>
      </c>
    </row>
    <row r="1714" hidden="1" ht="24.6" customHeight="1" s="138">
      <c r="A1714" s="65" t="n">
        <v>10030236</v>
      </c>
      <c r="B1714" s="66" t="inlineStr">
        <is>
          <t>أدوات خامات الري</t>
        </is>
      </c>
      <c r="C1714" s="67" t="inlineStr"/>
      <c r="D1714" s="67" t="inlineStr"/>
      <c r="E1714" s="68" t="n">
        <v>0</v>
      </c>
      <c r="F1714" s="69">
        <f>SUMIFS(الاضافة!$G$7:$G$60000,الاضافة!$H$7:$H$60000,"*اضاف*",الاضافة!$E$7:$E$60000,'أرصدة المخزن'!C1714)</f>
        <v/>
      </c>
      <c r="G1714" s="69">
        <f>SUMIFS(الصرف!$H$7:$H$60000,الصرف!$F$7:$F$60000,'أرصدة المخزن'!C1714)</f>
        <v/>
      </c>
      <c r="H1714" s="70">
        <f>E1714+F1714-G1714</f>
        <v/>
      </c>
    </row>
    <row r="1715" hidden="1" ht="24.6" customHeight="1" s="138">
      <c r="A1715" s="65" t="n">
        <v>10030237</v>
      </c>
      <c r="B1715" s="66" t="inlineStr">
        <is>
          <t>أدوات خامات الري</t>
        </is>
      </c>
      <c r="C1715" s="67" t="inlineStr"/>
      <c r="D1715" s="67" t="inlineStr"/>
      <c r="E1715" s="68" t="n">
        <v>0</v>
      </c>
      <c r="F1715" s="69">
        <f>SUMIFS(الاضافة!$G$7:$G$60000,الاضافة!$H$7:$H$60000,"*اضاف*",الاضافة!$E$7:$E$60000,'أرصدة المخزن'!C1715)</f>
        <v/>
      </c>
      <c r="G1715" s="69">
        <f>SUMIFS(الصرف!$H$7:$H$60000,الصرف!$F$7:$F$60000,'أرصدة المخزن'!C1715)</f>
        <v/>
      </c>
      <c r="H1715" s="70">
        <f>E1715+F1715-G1715</f>
        <v/>
      </c>
    </row>
    <row r="1716" hidden="1" ht="24.6" customHeight="1" s="138">
      <c r="A1716" s="65" t="n">
        <v>10030238</v>
      </c>
      <c r="B1716" s="66" t="inlineStr">
        <is>
          <t>أدوات خامات الري</t>
        </is>
      </c>
      <c r="C1716" s="67" t="inlineStr"/>
      <c r="D1716" s="67" t="inlineStr"/>
      <c r="E1716" s="68" t="n">
        <v>0</v>
      </c>
      <c r="F1716" s="69">
        <f>SUMIFS(الاضافة!$G$7:$G$60000,الاضافة!$H$7:$H$60000,"*اضاف*",الاضافة!$E$7:$E$60000,'أرصدة المخزن'!C1716)</f>
        <v/>
      </c>
      <c r="G1716" s="69">
        <f>SUMIFS(الصرف!$H$7:$H$60000,الصرف!$F$7:$F$60000,'أرصدة المخزن'!C1716)</f>
        <v/>
      </c>
      <c r="H1716" s="70">
        <f>E1716+F1716-G1716</f>
        <v/>
      </c>
    </row>
    <row r="1717" hidden="1" ht="24.6" customHeight="1" s="138">
      <c r="A1717" s="65" t="n">
        <v>10030239</v>
      </c>
      <c r="B1717" s="66" t="inlineStr">
        <is>
          <t>أدوات خامات الري</t>
        </is>
      </c>
      <c r="C1717" s="67" t="inlineStr"/>
      <c r="D1717" s="67" t="inlineStr"/>
      <c r="E1717" s="68" t="n">
        <v>0</v>
      </c>
      <c r="F1717" s="69">
        <f>SUMIFS(الاضافة!$G$7:$G$60000,الاضافة!$H$7:$H$60000,"*اضاف*",الاضافة!$E$7:$E$60000,'أرصدة المخزن'!C1717)</f>
        <v/>
      </c>
      <c r="G1717" s="69">
        <f>SUMIFS(الصرف!$H$7:$H$60000,الصرف!$F$7:$F$60000,'أرصدة المخزن'!C1717)</f>
        <v/>
      </c>
      <c r="H1717" s="70">
        <f>E1717+F1717-G1717</f>
        <v/>
      </c>
    </row>
    <row r="1718" hidden="1" ht="24.6" customHeight="1" s="138">
      <c r="A1718" s="65" t="n">
        <v>10030240</v>
      </c>
      <c r="B1718" s="66" t="inlineStr">
        <is>
          <t>أدوات خامات الري</t>
        </is>
      </c>
      <c r="C1718" s="67" t="inlineStr"/>
      <c r="D1718" s="67" t="inlineStr"/>
      <c r="E1718" s="68" t="n">
        <v>0</v>
      </c>
      <c r="F1718" s="69">
        <f>SUMIFS(الاضافة!$G$7:$G$60000,الاضافة!$H$7:$H$60000,"*اضاف*",الاضافة!$E$7:$E$60000,'أرصدة المخزن'!C1718)</f>
        <v/>
      </c>
      <c r="G1718" s="69">
        <f>SUMIFS(الصرف!$H$7:$H$60000,الصرف!$F$7:$F$60000,'أرصدة المخزن'!C1718)</f>
        <v/>
      </c>
      <c r="H1718" s="70">
        <f>E1718+F1718-G1718</f>
        <v/>
      </c>
    </row>
    <row r="1719" hidden="1" ht="24.6" customHeight="1" s="138">
      <c r="A1719" s="65" t="n">
        <v>10030241</v>
      </c>
      <c r="B1719" s="66" t="inlineStr">
        <is>
          <t>أدوات خامات الري</t>
        </is>
      </c>
      <c r="C1719" s="67" t="inlineStr"/>
      <c r="D1719" s="67" t="inlineStr"/>
      <c r="E1719" s="68" t="n">
        <v>0</v>
      </c>
      <c r="F1719" s="69">
        <f>SUMIFS(الاضافة!$G$7:$G$60000,الاضافة!$H$7:$H$60000,"*اضاف*",الاضافة!$E$7:$E$60000,'أرصدة المخزن'!C1719)</f>
        <v/>
      </c>
      <c r="G1719" s="69">
        <f>SUMIFS(الصرف!$H$7:$H$60000,الصرف!$F$7:$F$60000,'أرصدة المخزن'!C1719)</f>
        <v/>
      </c>
      <c r="H1719" s="70">
        <f>E1719+F1719-G1719</f>
        <v/>
      </c>
    </row>
    <row r="1720" hidden="1" ht="24.6" customHeight="1" s="138">
      <c r="A1720" s="65" t="n">
        <v>10030242</v>
      </c>
      <c r="B1720" s="66" t="inlineStr">
        <is>
          <t>أدوات خامات الري</t>
        </is>
      </c>
      <c r="C1720" s="67" t="inlineStr"/>
      <c r="D1720" s="67" t="inlineStr"/>
      <c r="E1720" s="68" t="n">
        <v>0</v>
      </c>
      <c r="F1720" s="69">
        <f>SUMIFS(الاضافة!$G$7:$G$60000,الاضافة!$H$7:$H$60000,"*اضاف*",الاضافة!$E$7:$E$60000,'أرصدة المخزن'!C1720)</f>
        <v/>
      </c>
      <c r="G1720" s="69">
        <f>SUMIFS(الصرف!$H$7:$H$60000,الصرف!$F$7:$F$60000,'أرصدة المخزن'!C1720)</f>
        <v/>
      </c>
      <c r="H1720" s="70">
        <f>E1720+F1720-G1720</f>
        <v/>
      </c>
    </row>
    <row r="1721" hidden="1" ht="24.6" customHeight="1" s="138">
      <c r="A1721" s="65" t="n">
        <v>10030243</v>
      </c>
      <c r="B1721" s="66" t="inlineStr">
        <is>
          <t>أدوات خامات الري</t>
        </is>
      </c>
      <c r="C1721" s="67" t="inlineStr"/>
      <c r="D1721" s="67" t="inlineStr"/>
      <c r="E1721" s="68" t="n">
        <v>0</v>
      </c>
      <c r="F1721" s="69">
        <f>SUMIFS(الاضافة!$G$7:$G$60000,الاضافة!$H$7:$H$60000,"*اضاف*",الاضافة!$E$7:$E$60000,'أرصدة المخزن'!C1721)</f>
        <v/>
      </c>
      <c r="G1721" s="69">
        <f>SUMIFS(الصرف!$H$7:$H$60000,الصرف!$F$7:$F$60000,'أرصدة المخزن'!C1721)</f>
        <v/>
      </c>
      <c r="H1721" s="70">
        <f>E1721+F1721-G1721</f>
        <v/>
      </c>
    </row>
    <row r="1722" hidden="1" ht="24.6" customHeight="1" s="138">
      <c r="A1722" s="65" t="n">
        <v>10030244</v>
      </c>
      <c r="B1722" s="66" t="inlineStr">
        <is>
          <t>أدوات خامات الري</t>
        </is>
      </c>
      <c r="C1722" s="67" t="inlineStr"/>
      <c r="D1722" s="67" t="inlineStr"/>
      <c r="E1722" s="68" t="n">
        <v>0</v>
      </c>
      <c r="F1722" s="69">
        <f>SUMIFS(الاضافة!$G$7:$G$60000,الاضافة!$H$7:$H$60000,"*اضاف*",الاضافة!$E$7:$E$60000,'أرصدة المخزن'!C1722)</f>
        <v/>
      </c>
      <c r="G1722" s="69">
        <f>SUMIFS(الصرف!$H$7:$H$60000,الصرف!$F$7:$F$60000,'أرصدة المخزن'!C1722)</f>
        <v/>
      </c>
      <c r="H1722" s="70">
        <f>E1722+F1722-G1722</f>
        <v/>
      </c>
    </row>
    <row r="1723" hidden="1" ht="24.6" customHeight="1" s="138">
      <c r="A1723" s="65" t="n">
        <v>10030245</v>
      </c>
      <c r="B1723" s="66" t="inlineStr">
        <is>
          <t>أدوات خامات الري</t>
        </is>
      </c>
      <c r="C1723" s="67" t="inlineStr"/>
      <c r="D1723" s="67" t="inlineStr"/>
      <c r="E1723" s="68" t="n">
        <v>0</v>
      </c>
      <c r="F1723" s="69">
        <f>SUMIFS(الاضافة!$G$7:$G$60000,الاضافة!$H$7:$H$60000,"*اضاف*",الاضافة!$E$7:$E$60000,'أرصدة المخزن'!C1723)</f>
        <v/>
      </c>
      <c r="G1723" s="69">
        <f>SUMIFS(الصرف!$H$7:$H$60000,الصرف!$F$7:$F$60000,'أرصدة المخزن'!C1723)</f>
        <v/>
      </c>
      <c r="H1723" s="70">
        <f>E1723+F1723-G1723</f>
        <v/>
      </c>
    </row>
    <row r="1724" hidden="1" ht="24.6" customHeight="1" s="138">
      <c r="A1724" s="65" t="n">
        <v>10030246</v>
      </c>
      <c r="B1724" s="66" t="inlineStr">
        <is>
          <t>أدوات خامات الري</t>
        </is>
      </c>
      <c r="C1724" s="67" t="inlineStr"/>
      <c r="D1724" s="67" t="inlineStr"/>
      <c r="E1724" s="68" t="n">
        <v>0</v>
      </c>
      <c r="F1724" s="69">
        <f>SUMIFS(الاضافة!$G$7:$G$60000,الاضافة!$H$7:$H$60000,"*اضاف*",الاضافة!$E$7:$E$60000,'أرصدة المخزن'!C1724)</f>
        <v/>
      </c>
      <c r="G1724" s="69">
        <f>SUMIFS(الصرف!$H$7:$H$60000,الصرف!$F$7:$F$60000,'أرصدة المخزن'!C1724)</f>
        <v/>
      </c>
      <c r="H1724" s="70">
        <f>E1724+F1724-G1724</f>
        <v/>
      </c>
    </row>
    <row r="1725" hidden="1" ht="24.6" customHeight="1" s="138">
      <c r="A1725" s="65" t="n">
        <v>10030247</v>
      </c>
      <c r="B1725" s="66" t="inlineStr">
        <is>
          <t>أدوات خامات الري</t>
        </is>
      </c>
      <c r="C1725" s="67" t="inlineStr"/>
      <c r="D1725" s="67" t="inlineStr"/>
      <c r="E1725" s="68" t="n">
        <v>0</v>
      </c>
      <c r="F1725" s="69">
        <f>SUMIFS(الاضافة!$G$7:$G$60000,الاضافة!$H$7:$H$60000,"*اضاف*",الاضافة!$E$7:$E$60000,'أرصدة المخزن'!C1725)</f>
        <v/>
      </c>
      <c r="G1725" s="69">
        <f>SUMIFS(الصرف!$H$7:$H$60000,الصرف!$F$7:$F$60000,'أرصدة المخزن'!C1725)</f>
        <v/>
      </c>
      <c r="H1725" s="70">
        <f>E1725+F1725-G1725</f>
        <v/>
      </c>
    </row>
    <row r="1726" hidden="1" ht="24.6" customHeight="1" s="138">
      <c r="A1726" s="65" t="n">
        <v>10030248</v>
      </c>
      <c r="B1726" s="66" t="inlineStr">
        <is>
          <t>أدوات خامات الري</t>
        </is>
      </c>
      <c r="C1726" s="67" t="inlineStr"/>
      <c r="D1726" s="67" t="inlineStr"/>
      <c r="E1726" s="68" t="n">
        <v>0</v>
      </c>
      <c r="F1726" s="69">
        <f>SUMIFS(الاضافة!$G$7:$G$60000,الاضافة!$H$7:$H$60000,"*اضاف*",الاضافة!$E$7:$E$60000,'أرصدة المخزن'!C1726)</f>
        <v/>
      </c>
      <c r="G1726" s="69">
        <f>SUMIFS(الصرف!$H$7:$H$60000,الصرف!$F$7:$F$60000,'أرصدة المخزن'!C1726)</f>
        <v/>
      </c>
      <c r="H1726" s="70">
        <f>E1726+F1726-G1726</f>
        <v/>
      </c>
    </row>
    <row r="1727" hidden="1" ht="24.6" customHeight="1" s="138">
      <c r="A1727" s="65" t="n">
        <v>10030249</v>
      </c>
      <c r="B1727" s="66" t="inlineStr">
        <is>
          <t>أدوات خامات الري</t>
        </is>
      </c>
      <c r="C1727" s="67" t="inlineStr"/>
      <c r="D1727" s="67" t="inlineStr"/>
      <c r="E1727" s="68" t="n">
        <v>0</v>
      </c>
      <c r="F1727" s="69">
        <f>SUMIFS(الاضافة!$G$7:$G$60000,الاضافة!$H$7:$H$60000,"*اضاف*",الاضافة!$E$7:$E$60000,'أرصدة المخزن'!C1727)</f>
        <v/>
      </c>
      <c r="G1727" s="69">
        <f>SUMIFS(الصرف!$H$7:$H$60000,الصرف!$F$7:$F$60000,'أرصدة المخزن'!C1727)</f>
        <v/>
      </c>
      <c r="H1727" s="70">
        <f>E1727+F1727-G1727</f>
        <v/>
      </c>
    </row>
    <row r="1728" hidden="1" ht="24.6" customHeight="1" s="138">
      <c r="A1728" s="65" t="n">
        <v>10030250</v>
      </c>
      <c r="B1728" s="66" t="inlineStr">
        <is>
          <t>أدوات خامات الري</t>
        </is>
      </c>
      <c r="C1728" s="67" t="inlineStr"/>
      <c r="D1728" s="67" t="inlineStr"/>
      <c r="E1728" s="68" t="n">
        <v>0</v>
      </c>
      <c r="F1728" s="69">
        <f>SUMIFS(الاضافة!$G$7:$G$60000,الاضافة!$H$7:$H$60000,"*اضاف*",الاضافة!$E$7:$E$60000,'أرصدة المخزن'!C1728)</f>
        <v/>
      </c>
      <c r="G1728" s="69">
        <f>SUMIFS(الصرف!$H$7:$H$60000,الصرف!$F$7:$F$60000,'أرصدة المخزن'!C1728)</f>
        <v/>
      </c>
      <c r="H1728" s="70">
        <f>E1728+F1728-G1728</f>
        <v/>
      </c>
    </row>
    <row r="1729" hidden="1" ht="24.6" customHeight="1" s="138">
      <c r="A1729" s="65" t="n">
        <v>10030251</v>
      </c>
      <c r="B1729" s="66" t="inlineStr">
        <is>
          <t>أدوات خامات الري</t>
        </is>
      </c>
      <c r="C1729" s="67" t="inlineStr"/>
      <c r="D1729" s="67" t="inlineStr"/>
      <c r="E1729" s="68" t="n">
        <v>0</v>
      </c>
      <c r="F1729" s="69">
        <f>SUMIFS(الاضافة!$G$7:$G$60000,الاضافة!$H$7:$H$60000,"*اضاف*",الاضافة!$E$7:$E$60000,'أرصدة المخزن'!C1729)</f>
        <v/>
      </c>
      <c r="G1729" s="69">
        <f>SUMIFS(الصرف!$H$7:$H$60000,الصرف!$F$7:$F$60000,'أرصدة المخزن'!C1729)</f>
        <v/>
      </c>
      <c r="H1729" s="70">
        <f>E1729+F1729-G1729</f>
        <v/>
      </c>
    </row>
    <row r="1730" hidden="1" ht="24.6" customHeight="1" s="138">
      <c r="A1730" s="65" t="n">
        <v>10030252</v>
      </c>
      <c r="B1730" s="66" t="inlineStr">
        <is>
          <t>أدوات خامات الري</t>
        </is>
      </c>
      <c r="C1730" s="67" t="inlineStr"/>
      <c r="D1730" s="67" t="inlineStr"/>
      <c r="E1730" s="68" t="n">
        <v>0</v>
      </c>
      <c r="F1730" s="69">
        <f>SUMIFS(الاضافة!$G$7:$G$60000,الاضافة!$H$7:$H$60000,"*اضاف*",الاضافة!$E$7:$E$60000,'أرصدة المخزن'!C1730)</f>
        <v/>
      </c>
      <c r="G1730" s="69">
        <f>SUMIFS(الصرف!$H$7:$H$60000,الصرف!$F$7:$F$60000,'أرصدة المخزن'!C1730)</f>
        <v/>
      </c>
      <c r="H1730" s="70">
        <f>E1730+F1730-G1730</f>
        <v/>
      </c>
    </row>
    <row r="1731" hidden="1" ht="24.6" customHeight="1" s="138">
      <c r="A1731" s="65" t="n">
        <v>10030253</v>
      </c>
      <c r="B1731" s="66" t="inlineStr">
        <is>
          <t>أدوات خامات الري</t>
        </is>
      </c>
      <c r="C1731" s="67" t="inlineStr"/>
      <c r="D1731" s="67" t="inlineStr"/>
      <c r="E1731" s="68" t="n">
        <v>0</v>
      </c>
      <c r="F1731" s="69">
        <f>SUMIFS(الاضافة!$G$7:$G$60000,الاضافة!$H$7:$H$60000,"*اضاف*",الاضافة!$E$7:$E$60000,'أرصدة المخزن'!C1731)</f>
        <v/>
      </c>
      <c r="G1731" s="69">
        <f>SUMIFS(الصرف!$H$7:$H$60000,الصرف!$F$7:$F$60000,'أرصدة المخزن'!C1731)</f>
        <v/>
      </c>
      <c r="H1731" s="70">
        <f>E1731+F1731-G1731</f>
        <v/>
      </c>
    </row>
    <row r="1732" hidden="1" ht="24.6" customHeight="1" s="138">
      <c r="A1732" s="65" t="n">
        <v>10030254</v>
      </c>
      <c r="B1732" s="66" t="inlineStr">
        <is>
          <t>أدوات خامات الري</t>
        </is>
      </c>
      <c r="C1732" s="67" t="inlineStr"/>
      <c r="D1732" s="67" t="inlineStr"/>
      <c r="E1732" s="68" t="n">
        <v>0</v>
      </c>
      <c r="F1732" s="69">
        <f>SUMIFS(الاضافة!$G$7:$G$60000,الاضافة!$H$7:$H$60000,"*اضاف*",الاضافة!$E$7:$E$60000,'أرصدة المخزن'!C1732)</f>
        <v/>
      </c>
      <c r="G1732" s="69">
        <f>SUMIFS(الصرف!$H$7:$H$60000,الصرف!$F$7:$F$60000,'أرصدة المخزن'!C1732)</f>
        <v/>
      </c>
      <c r="H1732" s="70">
        <f>E1732+F1732-G1732</f>
        <v/>
      </c>
    </row>
    <row r="1733" hidden="1" ht="24.6" customHeight="1" s="138">
      <c r="A1733" s="65" t="n">
        <v>10030255</v>
      </c>
      <c r="B1733" s="66" t="inlineStr">
        <is>
          <t>أدوات خامات الري</t>
        </is>
      </c>
      <c r="C1733" s="67" t="inlineStr"/>
      <c r="D1733" s="67" t="inlineStr"/>
      <c r="E1733" s="68" t="n">
        <v>0</v>
      </c>
      <c r="F1733" s="69">
        <f>SUMIFS(الاضافة!$G$7:$G$60000,الاضافة!$H$7:$H$60000,"*اضاف*",الاضافة!$E$7:$E$60000,'أرصدة المخزن'!C1733)</f>
        <v/>
      </c>
      <c r="G1733" s="69">
        <f>SUMIFS(الصرف!$H$7:$H$60000,الصرف!$F$7:$F$60000,'أرصدة المخزن'!C1733)</f>
        <v/>
      </c>
      <c r="H1733" s="70">
        <f>E1733+F1733-G1733</f>
        <v/>
      </c>
    </row>
    <row r="1734" hidden="1" ht="24.6" customHeight="1" s="138">
      <c r="A1734" s="65" t="n">
        <v>10030256</v>
      </c>
      <c r="B1734" s="66" t="inlineStr">
        <is>
          <t>أدوات خامات الري</t>
        </is>
      </c>
      <c r="C1734" s="67" t="inlineStr"/>
      <c r="D1734" s="67" t="inlineStr"/>
      <c r="E1734" s="68" t="n">
        <v>0</v>
      </c>
      <c r="F1734" s="69">
        <f>SUMIFS(الاضافة!$G$7:$G$60000,الاضافة!$H$7:$H$60000,"*اضاف*",الاضافة!$E$7:$E$60000,'أرصدة المخزن'!C1734)</f>
        <v/>
      </c>
      <c r="G1734" s="69">
        <f>SUMIFS(الصرف!$H$7:$H$60000,الصرف!$F$7:$F$60000,'أرصدة المخزن'!C1734)</f>
        <v/>
      </c>
      <c r="H1734" s="70">
        <f>E1734+F1734-G1734</f>
        <v/>
      </c>
    </row>
    <row r="1735" hidden="1" ht="24.6" customHeight="1" s="138">
      <c r="A1735" s="65" t="n">
        <v>10030257</v>
      </c>
      <c r="B1735" s="66" t="inlineStr">
        <is>
          <t>أدوات خامات الري</t>
        </is>
      </c>
      <c r="C1735" s="67" t="inlineStr"/>
      <c r="D1735" s="67" t="inlineStr"/>
      <c r="E1735" s="68" t="n">
        <v>0</v>
      </c>
      <c r="F1735" s="69">
        <f>SUMIFS(الاضافة!$G$7:$G$60000,الاضافة!$H$7:$H$60000,"*اضاف*",الاضافة!$E$7:$E$60000,'أرصدة المخزن'!C1735)</f>
        <v/>
      </c>
      <c r="G1735" s="69">
        <f>SUMIFS(الصرف!$H$7:$H$60000,الصرف!$F$7:$F$60000,'أرصدة المخزن'!C1735)</f>
        <v/>
      </c>
      <c r="H1735" s="70">
        <f>E1735+F1735-G1735</f>
        <v/>
      </c>
    </row>
    <row r="1736" hidden="1" ht="24.6" customHeight="1" s="138">
      <c r="A1736" s="65" t="n">
        <v>10030258</v>
      </c>
      <c r="B1736" s="66" t="inlineStr">
        <is>
          <t>أدوات خامات الري</t>
        </is>
      </c>
      <c r="C1736" s="67" t="inlineStr"/>
      <c r="D1736" s="67" t="inlineStr"/>
      <c r="E1736" s="68" t="n">
        <v>0</v>
      </c>
      <c r="F1736" s="69">
        <f>SUMIFS(الاضافة!$G$7:$G$60000,الاضافة!$H$7:$H$60000,"*اضاف*",الاضافة!$E$7:$E$60000,'أرصدة المخزن'!C1736)</f>
        <v/>
      </c>
      <c r="G1736" s="69">
        <f>SUMIFS(الصرف!$H$7:$H$60000,الصرف!$F$7:$F$60000,'أرصدة المخزن'!C1736)</f>
        <v/>
      </c>
      <c r="H1736" s="70">
        <f>E1736+F1736-G1736</f>
        <v/>
      </c>
    </row>
    <row r="1737" hidden="1" ht="24.6" customHeight="1" s="138">
      <c r="A1737" s="65" t="n">
        <v>10030259</v>
      </c>
      <c r="B1737" s="66" t="inlineStr">
        <is>
          <t>أدوات خامات الري</t>
        </is>
      </c>
      <c r="C1737" s="67" t="inlineStr"/>
      <c r="D1737" s="67" t="inlineStr"/>
      <c r="E1737" s="68" t="n">
        <v>0</v>
      </c>
      <c r="F1737" s="69">
        <f>SUMIFS(الاضافة!$G$7:$G$60000,الاضافة!$H$7:$H$60000,"*اضاف*",الاضافة!$E$7:$E$60000,'أرصدة المخزن'!C1737)</f>
        <v/>
      </c>
      <c r="G1737" s="69">
        <f>SUMIFS(الصرف!$H$7:$H$60000,الصرف!$F$7:$F$60000,'أرصدة المخزن'!C1737)</f>
        <v/>
      </c>
      <c r="H1737" s="70">
        <f>E1737+F1737-G1737</f>
        <v/>
      </c>
    </row>
    <row r="1738" hidden="1" ht="24.6" customHeight="1" s="138">
      <c r="A1738" s="65" t="n">
        <v>10030260</v>
      </c>
      <c r="B1738" s="66" t="inlineStr">
        <is>
          <t>أدوات خامات الري</t>
        </is>
      </c>
      <c r="C1738" s="67" t="inlineStr"/>
      <c r="D1738" s="67" t="inlineStr"/>
      <c r="E1738" s="68" t="n">
        <v>0</v>
      </c>
      <c r="F1738" s="69">
        <f>SUMIFS(الاضافة!$G$7:$G$60000,الاضافة!$H$7:$H$60000,"*اضاف*",الاضافة!$E$7:$E$60000,'أرصدة المخزن'!C1738)</f>
        <v/>
      </c>
      <c r="G1738" s="69">
        <f>SUMIFS(الصرف!$H$7:$H$60000,الصرف!$F$7:$F$60000,'أرصدة المخزن'!C1738)</f>
        <v/>
      </c>
      <c r="H1738" s="70">
        <f>E1738+F1738-G1738</f>
        <v/>
      </c>
    </row>
    <row r="1739" hidden="1" ht="24.6" customHeight="1" s="138">
      <c r="A1739" s="65" t="n">
        <v>10030261</v>
      </c>
      <c r="B1739" s="66" t="inlineStr">
        <is>
          <t>أدوات خامات الري</t>
        </is>
      </c>
      <c r="C1739" s="67" t="inlineStr"/>
      <c r="D1739" s="67" t="inlineStr"/>
      <c r="E1739" s="68" t="n">
        <v>0</v>
      </c>
      <c r="F1739" s="69">
        <f>SUMIFS(الاضافة!$G$7:$G$60000,الاضافة!$H$7:$H$60000,"*اضاف*",الاضافة!$E$7:$E$60000,'أرصدة المخزن'!C1739)</f>
        <v/>
      </c>
      <c r="G1739" s="69">
        <f>SUMIFS(الصرف!$H$7:$H$60000,الصرف!$F$7:$F$60000,'أرصدة المخزن'!C1739)</f>
        <v/>
      </c>
      <c r="H1739" s="70">
        <f>E1739+F1739-G1739</f>
        <v/>
      </c>
    </row>
    <row r="1740" hidden="1" ht="24.6" customHeight="1" s="138">
      <c r="A1740" s="65" t="n">
        <v>10030262</v>
      </c>
      <c r="B1740" s="66" t="inlineStr">
        <is>
          <t>أدوات خامات الري</t>
        </is>
      </c>
      <c r="C1740" s="67" t="inlineStr"/>
      <c r="D1740" s="67" t="inlineStr"/>
      <c r="E1740" s="68" t="n">
        <v>0</v>
      </c>
      <c r="F1740" s="69">
        <f>SUMIFS(الاضافة!$G$7:$G$60000,الاضافة!$H$7:$H$60000,"*اضاف*",الاضافة!$E$7:$E$60000,'أرصدة المخزن'!C1740)</f>
        <v/>
      </c>
      <c r="G1740" s="69">
        <f>SUMIFS(الصرف!$H$7:$H$60000,الصرف!$F$7:$F$60000,'أرصدة المخزن'!C1740)</f>
        <v/>
      </c>
      <c r="H1740" s="70">
        <f>E1740+F1740-G1740</f>
        <v/>
      </c>
    </row>
    <row r="1741" hidden="1" ht="24.6" customHeight="1" s="138">
      <c r="A1741" s="65" t="n">
        <v>10030263</v>
      </c>
      <c r="B1741" s="66" t="inlineStr">
        <is>
          <t>أدوات خامات الري</t>
        </is>
      </c>
      <c r="C1741" s="67" t="inlineStr"/>
      <c r="D1741" s="67" t="inlineStr"/>
      <c r="E1741" s="68" t="n">
        <v>0</v>
      </c>
      <c r="F1741" s="69">
        <f>SUMIFS(الاضافة!$G$7:$G$60000,الاضافة!$H$7:$H$60000,"*اضاف*",الاضافة!$E$7:$E$60000,'أرصدة المخزن'!C1741)</f>
        <v/>
      </c>
      <c r="G1741" s="69">
        <f>SUMIFS(الصرف!$H$7:$H$60000,الصرف!$F$7:$F$60000,'أرصدة المخزن'!C1741)</f>
        <v/>
      </c>
      <c r="H1741" s="70">
        <f>E1741+F1741-G1741</f>
        <v/>
      </c>
    </row>
    <row r="1742" hidden="1" ht="24.6" customHeight="1" s="138">
      <c r="A1742" s="65" t="n">
        <v>10030264</v>
      </c>
      <c r="B1742" s="66" t="inlineStr">
        <is>
          <t>أدوات خامات الري</t>
        </is>
      </c>
      <c r="C1742" s="67" t="inlineStr"/>
      <c r="D1742" s="67" t="inlineStr"/>
      <c r="E1742" s="68" t="n">
        <v>0</v>
      </c>
      <c r="F1742" s="69">
        <f>SUMIFS(الاضافة!$G$7:$G$60000,الاضافة!$H$7:$H$60000,"*اضاف*",الاضافة!$E$7:$E$60000,'أرصدة المخزن'!C1742)</f>
        <v/>
      </c>
      <c r="G1742" s="69">
        <f>SUMIFS(الصرف!$H$7:$H$60000,الصرف!$F$7:$F$60000,'أرصدة المخزن'!C1742)</f>
        <v/>
      </c>
      <c r="H1742" s="70">
        <f>E1742+F1742-G1742</f>
        <v/>
      </c>
    </row>
    <row r="1743" hidden="1" ht="24.6" customHeight="1" s="138">
      <c r="A1743" s="65" t="n">
        <v>10030265</v>
      </c>
      <c r="B1743" s="66" t="inlineStr">
        <is>
          <t>أدوات خامات الري</t>
        </is>
      </c>
      <c r="C1743" s="67" t="inlineStr"/>
      <c r="D1743" s="67" t="inlineStr"/>
      <c r="E1743" s="68" t="n">
        <v>0</v>
      </c>
      <c r="F1743" s="69">
        <f>SUMIFS(الاضافة!$G$7:$G$60000,الاضافة!$H$7:$H$60000,"*اضاف*",الاضافة!$E$7:$E$60000,'أرصدة المخزن'!C1743)</f>
        <v/>
      </c>
      <c r="G1743" s="69">
        <f>SUMIFS(الصرف!$H$7:$H$60000,الصرف!$F$7:$F$60000,'أرصدة المخزن'!C1743)</f>
        <v/>
      </c>
      <c r="H1743" s="70">
        <f>E1743+F1743-G1743</f>
        <v/>
      </c>
    </row>
    <row r="1744" hidden="1" ht="24.6" customHeight="1" s="138">
      <c r="A1744" s="65" t="n">
        <v>10030266</v>
      </c>
      <c r="B1744" s="66" t="inlineStr">
        <is>
          <t>أدوات خامات الري</t>
        </is>
      </c>
      <c r="C1744" s="67" t="inlineStr"/>
      <c r="D1744" s="67" t="inlineStr"/>
      <c r="E1744" s="68" t="n">
        <v>0</v>
      </c>
      <c r="F1744" s="69">
        <f>SUMIFS(الاضافة!$G$7:$G$60000,الاضافة!$H$7:$H$60000,"*اضاف*",الاضافة!$E$7:$E$60000,'أرصدة المخزن'!C1744)</f>
        <v/>
      </c>
      <c r="G1744" s="69">
        <f>SUMIFS(الصرف!$H$7:$H$60000,الصرف!$F$7:$F$60000,'أرصدة المخزن'!C1744)</f>
        <v/>
      </c>
      <c r="H1744" s="70">
        <f>E1744+F1744-G1744</f>
        <v/>
      </c>
    </row>
    <row r="1745" hidden="1" ht="24.6" customHeight="1" s="138">
      <c r="A1745" s="65" t="n">
        <v>10030267</v>
      </c>
      <c r="B1745" s="66" t="inlineStr">
        <is>
          <t>أدوات خامات الري</t>
        </is>
      </c>
      <c r="C1745" s="67" t="inlineStr"/>
      <c r="D1745" s="67" t="inlineStr"/>
      <c r="E1745" s="68" t="n">
        <v>0</v>
      </c>
      <c r="F1745" s="69">
        <f>SUMIFS(الاضافة!$G$7:$G$60000,الاضافة!$H$7:$H$60000,"*اضاف*",الاضافة!$E$7:$E$60000,'أرصدة المخزن'!C1745)</f>
        <v/>
      </c>
      <c r="G1745" s="69">
        <f>SUMIFS(الصرف!$H$7:$H$60000,الصرف!$F$7:$F$60000,'أرصدة المخزن'!C1745)</f>
        <v/>
      </c>
      <c r="H1745" s="70">
        <f>E1745+F1745-G1745</f>
        <v/>
      </c>
    </row>
    <row r="1746" hidden="1" ht="24.6" customHeight="1" s="138">
      <c r="A1746" s="65" t="n">
        <v>10030268</v>
      </c>
      <c r="B1746" s="66" t="inlineStr">
        <is>
          <t>أدوات خامات الري</t>
        </is>
      </c>
      <c r="C1746" s="67" t="inlineStr"/>
      <c r="D1746" s="67" t="inlineStr"/>
      <c r="E1746" s="68" t="n">
        <v>0</v>
      </c>
      <c r="F1746" s="69">
        <f>SUMIFS(الاضافة!$G$7:$G$60000,الاضافة!$H$7:$H$60000,"*اضاف*",الاضافة!$E$7:$E$60000,'أرصدة المخزن'!C1746)</f>
        <v/>
      </c>
      <c r="G1746" s="69">
        <f>SUMIFS(الصرف!$H$7:$H$60000,الصرف!$F$7:$F$60000,'أرصدة المخزن'!C1746)</f>
        <v/>
      </c>
      <c r="H1746" s="70">
        <f>E1746+F1746-G1746</f>
        <v/>
      </c>
    </row>
    <row r="1747" hidden="1" ht="24.6" customHeight="1" s="138">
      <c r="A1747" s="65" t="n">
        <v>10030269</v>
      </c>
      <c r="B1747" s="66" t="inlineStr">
        <is>
          <t>أدوات خامات الري</t>
        </is>
      </c>
      <c r="C1747" s="67" t="inlineStr"/>
      <c r="D1747" s="67" t="inlineStr"/>
      <c r="E1747" s="68" t="n">
        <v>0</v>
      </c>
      <c r="F1747" s="69">
        <f>SUMIFS(الاضافة!$G$7:$G$60000,الاضافة!$H$7:$H$60000,"*اضاف*",الاضافة!$E$7:$E$60000,'أرصدة المخزن'!C1747)</f>
        <v/>
      </c>
      <c r="G1747" s="69">
        <f>SUMIFS(الصرف!$H$7:$H$60000,الصرف!$F$7:$F$60000,'أرصدة المخزن'!C1747)</f>
        <v/>
      </c>
      <c r="H1747" s="70">
        <f>E1747+F1747-G1747</f>
        <v/>
      </c>
    </row>
    <row r="1748" hidden="1" ht="24.6" customHeight="1" s="138">
      <c r="A1748" s="65" t="n">
        <v>10030270</v>
      </c>
      <c r="B1748" s="66" t="inlineStr">
        <is>
          <t>أدوات خامات الري</t>
        </is>
      </c>
      <c r="C1748" s="67" t="inlineStr"/>
      <c r="D1748" s="67" t="inlineStr"/>
      <c r="E1748" s="68" t="n">
        <v>0</v>
      </c>
      <c r="F1748" s="69">
        <f>SUMIFS(الاضافة!$G$7:$G$60000,الاضافة!$H$7:$H$60000,"*اضاف*",الاضافة!$E$7:$E$60000,'أرصدة المخزن'!C1748)</f>
        <v/>
      </c>
      <c r="G1748" s="69">
        <f>SUMIFS(الصرف!$H$7:$H$60000,الصرف!$F$7:$F$60000,'أرصدة المخزن'!C1748)</f>
        <v/>
      </c>
      <c r="H1748" s="70">
        <f>E1748+F1748-G1748</f>
        <v/>
      </c>
    </row>
    <row r="1749" hidden="1" ht="24.6" customHeight="1" s="138">
      <c r="A1749" s="65" t="n">
        <v>10030271</v>
      </c>
      <c r="B1749" s="66" t="inlineStr">
        <is>
          <t>أدوات خامات الري</t>
        </is>
      </c>
      <c r="C1749" s="67" t="inlineStr"/>
      <c r="D1749" s="67" t="inlineStr"/>
      <c r="E1749" s="68" t="n">
        <v>0</v>
      </c>
      <c r="F1749" s="69">
        <f>SUMIFS(الاضافة!$G$7:$G$60000,الاضافة!$H$7:$H$60000,"*اضاف*",الاضافة!$E$7:$E$60000,'أرصدة المخزن'!C1749)</f>
        <v/>
      </c>
      <c r="G1749" s="69">
        <f>SUMIFS(الصرف!$H$7:$H$60000,الصرف!$F$7:$F$60000,'أرصدة المخزن'!C1749)</f>
        <v/>
      </c>
      <c r="H1749" s="70">
        <f>E1749+F1749-G1749</f>
        <v/>
      </c>
    </row>
    <row r="1750" hidden="1" ht="24.6" customHeight="1" s="138">
      <c r="A1750" s="65" t="n">
        <v>10030272</v>
      </c>
      <c r="B1750" s="66" t="inlineStr">
        <is>
          <t>أدوات خامات الري</t>
        </is>
      </c>
      <c r="C1750" s="67" t="inlineStr"/>
      <c r="D1750" s="67" t="inlineStr"/>
      <c r="E1750" s="68" t="n">
        <v>0</v>
      </c>
      <c r="F1750" s="69">
        <f>SUMIFS(الاضافة!$G$7:$G$60000,الاضافة!$H$7:$H$60000,"*اضاف*",الاضافة!$E$7:$E$60000,'أرصدة المخزن'!C1750)</f>
        <v/>
      </c>
      <c r="G1750" s="69">
        <f>SUMIFS(الصرف!$H$7:$H$60000,الصرف!$F$7:$F$60000,'أرصدة المخزن'!C1750)</f>
        <v/>
      </c>
      <c r="H1750" s="70">
        <f>E1750+F1750-G1750</f>
        <v/>
      </c>
    </row>
    <row r="1751" hidden="1" ht="24.6" customHeight="1" s="138">
      <c r="A1751" s="65" t="n">
        <v>10030273</v>
      </c>
      <c r="B1751" s="66" t="inlineStr">
        <is>
          <t>أدوات خامات الري</t>
        </is>
      </c>
      <c r="C1751" s="67" t="inlineStr"/>
      <c r="D1751" s="67" t="inlineStr"/>
      <c r="E1751" s="68" t="n">
        <v>0</v>
      </c>
      <c r="F1751" s="69">
        <f>SUMIFS(الاضافة!$G$7:$G$60000,الاضافة!$H$7:$H$60000,"*اضاف*",الاضافة!$E$7:$E$60000,'أرصدة المخزن'!C1751)</f>
        <v/>
      </c>
      <c r="G1751" s="69">
        <f>SUMIFS(الصرف!$H$7:$H$60000,الصرف!$F$7:$F$60000,'أرصدة المخزن'!C1751)</f>
        <v/>
      </c>
      <c r="H1751" s="70">
        <f>E1751+F1751-G1751</f>
        <v/>
      </c>
    </row>
    <row r="1752" hidden="1" ht="24.6" customHeight="1" s="138">
      <c r="A1752" s="65" t="n">
        <v>10030274</v>
      </c>
      <c r="B1752" s="66" t="inlineStr">
        <is>
          <t>أدوات خامات الري</t>
        </is>
      </c>
      <c r="C1752" s="67" t="inlineStr"/>
      <c r="D1752" s="67" t="inlineStr"/>
      <c r="E1752" s="68" t="n">
        <v>0</v>
      </c>
      <c r="F1752" s="69">
        <f>SUMIFS(الاضافة!$G$7:$G$60000,الاضافة!$H$7:$H$60000,"*اضاف*",الاضافة!$E$7:$E$60000,'أرصدة المخزن'!C1752)</f>
        <v/>
      </c>
      <c r="G1752" s="69">
        <f>SUMIFS(الصرف!$H$7:$H$60000,الصرف!$F$7:$F$60000,'أرصدة المخزن'!C1752)</f>
        <v/>
      </c>
      <c r="H1752" s="70">
        <f>E1752+F1752-G1752</f>
        <v/>
      </c>
    </row>
    <row r="1753" hidden="1" ht="24.6" customHeight="1" s="138">
      <c r="A1753" s="65" t="n">
        <v>10030275</v>
      </c>
      <c r="B1753" s="66" t="inlineStr">
        <is>
          <t>أدوات خامات الري</t>
        </is>
      </c>
      <c r="C1753" s="67" t="inlineStr"/>
      <c r="D1753" s="67" t="inlineStr"/>
      <c r="E1753" s="68" t="n">
        <v>0</v>
      </c>
      <c r="F1753" s="69">
        <f>SUMIFS(الاضافة!$G$7:$G$60000,الاضافة!$H$7:$H$60000,"*اضاف*",الاضافة!$E$7:$E$60000,'أرصدة المخزن'!C1753)</f>
        <v/>
      </c>
      <c r="G1753" s="69">
        <f>SUMIFS(الصرف!$H$7:$H$60000,الصرف!$F$7:$F$60000,'أرصدة المخزن'!C1753)</f>
        <v/>
      </c>
      <c r="H1753" s="70">
        <f>E1753+F1753-G1753</f>
        <v/>
      </c>
    </row>
    <row r="1754" hidden="1" ht="24.6" customHeight="1" s="138">
      <c r="A1754" s="65" t="n">
        <v>10030276</v>
      </c>
      <c r="B1754" s="66" t="inlineStr">
        <is>
          <t>أدوات خامات الري</t>
        </is>
      </c>
      <c r="C1754" s="67" t="inlineStr"/>
      <c r="D1754" s="67" t="inlineStr"/>
      <c r="E1754" s="68" t="n">
        <v>0</v>
      </c>
      <c r="F1754" s="69">
        <f>SUMIFS(الاضافة!$G$7:$G$60000,الاضافة!$H$7:$H$60000,"*اضاف*",الاضافة!$E$7:$E$60000,'أرصدة المخزن'!C1754)</f>
        <v/>
      </c>
      <c r="G1754" s="69">
        <f>SUMIFS(الصرف!$H$7:$H$60000,الصرف!$F$7:$F$60000,'أرصدة المخزن'!C1754)</f>
        <v/>
      </c>
      <c r="H1754" s="70">
        <f>E1754+F1754-G1754</f>
        <v/>
      </c>
    </row>
    <row r="1755" hidden="1" ht="24.6" customHeight="1" s="138">
      <c r="A1755" s="65" t="n">
        <v>10030277</v>
      </c>
      <c r="B1755" s="66" t="inlineStr">
        <is>
          <t>أدوات خامات الري</t>
        </is>
      </c>
      <c r="C1755" s="67" t="inlineStr"/>
      <c r="D1755" s="67" t="inlineStr"/>
      <c r="E1755" s="68" t="n">
        <v>0</v>
      </c>
      <c r="F1755" s="69">
        <f>SUMIFS(الاضافة!$G$7:$G$60000,الاضافة!$H$7:$H$60000,"*اضاف*",الاضافة!$E$7:$E$60000,'أرصدة المخزن'!C1755)</f>
        <v/>
      </c>
      <c r="G1755" s="69">
        <f>SUMIFS(الصرف!$H$7:$H$60000,الصرف!$F$7:$F$60000,'أرصدة المخزن'!C1755)</f>
        <v/>
      </c>
      <c r="H1755" s="70">
        <f>E1755+F1755-G1755</f>
        <v/>
      </c>
    </row>
    <row r="1756" hidden="1" ht="24.6" customHeight="1" s="138">
      <c r="A1756" s="65" t="n">
        <v>10030278</v>
      </c>
      <c r="B1756" s="66" t="inlineStr">
        <is>
          <t>أدوات خامات الري</t>
        </is>
      </c>
      <c r="C1756" s="67" t="inlineStr"/>
      <c r="D1756" s="67" t="inlineStr"/>
      <c r="E1756" s="68" t="n">
        <v>0</v>
      </c>
      <c r="F1756" s="69">
        <f>SUMIFS(الاضافة!$G$7:$G$60000,الاضافة!$H$7:$H$60000,"*اضاف*",الاضافة!$E$7:$E$60000,'أرصدة المخزن'!C1756)</f>
        <v/>
      </c>
      <c r="G1756" s="69">
        <f>SUMIFS(الصرف!$H$7:$H$60000,الصرف!$F$7:$F$60000,'أرصدة المخزن'!C1756)</f>
        <v/>
      </c>
      <c r="H1756" s="70">
        <f>E1756+F1756-G1756</f>
        <v/>
      </c>
    </row>
    <row r="1757" hidden="1" ht="24.6" customHeight="1" s="138">
      <c r="A1757" s="65" t="n">
        <v>10030279</v>
      </c>
      <c r="B1757" s="66" t="inlineStr">
        <is>
          <t>أدوات خامات الري</t>
        </is>
      </c>
      <c r="C1757" s="67" t="inlineStr"/>
      <c r="D1757" s="67" t="inlineStr"/>
      <c r="E1757" s="68" t="n">
        <v>0</v>
      </c>
      <c r="F1757" s="69">
        <f>SUMIFS(الاضافة!$G$7:$G$60000,الاضافة!$H$7:$H$60000,"*اضاف*",الاضافة!$E$7:$E$60000,'أرصدة المخزن'!C1757)</f>
        <v/>
      </c>
      <c r="G1757" s="69">
        <f>SUMIFS(الصرف!$H$7:$H$60000,الصرف!$F$7:$F$60000,'أرصدة المخزن'!C1757)</f>
        <v/>
      </c>
      <c r="H1757" s="70">
        <f>E1757+F1757-G1757</f>
        <v/>
      </c>
    </row>
    <row r="1758" hidden="1" ht="24.6" customHeight="1" s="138">
      <c r="A1758" s="65" t="n">
        <v>10030280</v>
      </c>
      <c r="B1758" s="66" t="inlineStr">
        <is>
          <t>أدوات خامات الري</t>
        </is>
      </c>
      <c r="C1758" s="67" t="inlineStr"/>
      <c r="D1758" s="67" t="inlineStr"/>
      <c r="E1758" s="68" t="n">
        <v>0</v>
      </c>
      <c r="F1758" s="69">
        <f>SUMIFS(الاضافة!$G$7:$G$60000,الاضافة!$H$7:$H$60000,"*اضاف*",الاضافة!$E$7:$E$60000,'أرصدة المخزن'!C1758)</f>
        <v/>
      </c>
      <c r="G1758" s="69">
        <f>SUMIFS(الصرف!$H$7:$H$60000,الصرف!$F$7:$F$60000,'أرصدة المخزن'!C1758)</f>
        <v/>
      </c>
      <c r="H1758" s="70">
        <f>E1758+F1758-G1758</f>
        <v/>
      </c>
    </row>
    <row r="1759" hidden="1" ht="24.6" customHeight="1" s="138">
      <c r="A1759" s="65" t="n">
        <v>10030281</v>
      </c>
      <c r="B1759" s="66" t="inlineStr">
        <is>
          <t>أدوات خامات الري</t>
        </is>
      </c>
      <c r="C1759" s="67" t="inlineStr"/>
      <c r="D1759" s="67" t="inlineStr"/>
      <c r="E1759" s="68" t="n">
        <v>0</v>
      </c>
      <c r="F1759" s="69">
        <f>SUMIFS(الاضافة!$G$7:$G$60000,الاضافة!$H$7:$H$60000,"*اضاف*",الاضافة!$E$7:$E$60000,'أرصدة المخزن'!C1759)</f>
        <v/>
      </c>
      <c r="G1759" s="69">
        <f>SUMIFS(الصرف!$H$7:$H$60000,الصرف!$F$7:$F$60000,'أرصدة المخزن'!C1759)</f>
        <v/>
      </c>
      <c r="H1759" s="70">
        <f>E1759+F1759-G1759</f>
        <v/>
      </c>
    </row>
    <row r="1760" hidden="1" ht="24.6" customHeight="1" s="138">
      <c r="A1760" s="65" t="n">
        <v>10030282</v>
      </c>
      <c r="B1760" s="66" t="inlineStr">
        <is>
          <t>أدوات خامات الري</t>
        </is>
      </c>
      <c r="C1760" s="67" t="inlineStr"/>
      <c r="D1760" s="67" t="inlineStr"/>
      <c r="E1760" s="68" t="n">
        <v>0</v>
      </c>
      <c r="F1760" s="69">
        <f>SUMIFS(الاضافة!$G$7:$G$60000,الاضافة!$H$7:$H$60000,"*اضاف*",الاضافة!$E$7:$E$60000,'أرصدة المخزن'!C1760)</f>
        <v/>
      </c>
      <c r="G1760" s="69">
        <f>SUMIFS(الصرف!$H$7:$H$60000,الصرف!$F$7:$F$60000,'أرصدة المخزن'!C1760)</f>
        <v/>
      </c>
      <c r="H1760" s="70">
        <f>E1760+F1760-G1760</f>
        <v/>
      </c>
    </row>
    <row r="1761" hidden="1" ht="24.6" customHeight="1" s="138">
      <c r="A1761" s="65" t="n">
        <v>10030283</v>
      </c>
      <c r="B1761" s="66" t="inlineStr">
        <is>
          <t>أدوات خامات الري</t>
        </is>
      </c>
      <c r="C1761" s="67" t="inlineStr"/>
      <c r="D1761" s="67" t="inlineStr"/>
      <c r="E1761" s="68" t="n">
        <v>0</v>
      </c>
      <c r="F1761" s="69">
        <f>SUMIFS(الاضافة!$G$7:$G$60000,الاضافة!$H$7:$H$60000,"*اضاف*",الاضافة!$E$7:$E$60000,'أرصدة المخزن'!C1761)</f>
        <v/>
      </c>
      <c r="G1761" s="69">
        <f>SUMIFS(الصرف!$H$7:$H$60000,الصرف!$F$7:$F$60000,'أرصدة المخزن'!C1761)</f>
        <v/>
      </c>
      <c r="H1761" s="70">
        <f>E1761+F1761-G1761</f>
        <v/>
      </c>
    </row>
    <row r="1762" hidden="1" ht="24.6" customHeight="1" s="138">
      <c r="A1762" s="65" t="n">
        <v>10030284</v>
      </c>
      <c r="B1762" s="66" t="inlineStr">
        <is>
          <t>أدوات خامات الري</t>
        </is>
      </c>
      <c r="C1762" s="67" t="inlineStr"/>
      <c r="D1762" s="67" t="inlineStr"/>
      <c r="E1762" s="68" t="n">
        <v>0</v>
      </c>
      <c r="F1762" s="69">
        <f>SUMIFS(الاضافة!$G$7:$G$60000,الاضافة!$H$7:$H$60000,"*اضاف*",الاضافة!$E$7:$E$60000,'أرصدة المخزن'!C1762)</f>
        <v/>
      </c>
      <c r="G1762" s="69">
        <f>SUMIFS(الصرف!$H$7:$H$60000,الصرف!$F$7:$F$60000,'أرصدة المخزن'!C1762)</f>
        <v/>
      </c>
      <c r="H1762" s="70">
        <f>E1762+F1762-G1762</f>
        <v/>
      </c>
    </row>
    <row r="1763" hidden="1" ht="24.6" customHeight="1" s="138">
      <c r="A1763" s="65" t="n">
        <v>10030285</v>
      </c>
      <c r="B1763" s="66" t="inlineStr">
        <is>
          <t>أدوات خامات الري</t>
        </is>
      </c>
      <c r="C1763" s="67" t="inlineStr"/>
      <c r="D1763" s="67" t="inlineStr"/>
      <c r="E1763" s="68" t="n">
        <v>0</v>
      </c>
      <c r="F1763" s="69">
        <f>SUMIFS(الاضافة!$G$7:$G$60000,الاضافة!$H$7:$H$60000,"*اضاف*",الاضافة!$E$7:$E$60000,'أرصدة المخزن'!C1763)</f>
        <v/>
      </c>
      <c r="G1763" s="69">
        <f>SUMIFS(الصرف!$H$7:$H$60000,الصرف!$F$7:$F$60000,'أرصدة المخزن'!C1763)</f>
        <v/>
      </c>
      <c r="H1763" s="70">
        <f>E1763+F1763-G1763</f>
        <v/>
      </c>
    </row>
    <row r="1764" hidden="1" ht="24.6" customHeight="1" s="138">
      <c r="A1764" s="65" t="n">
        <v>10030286</v>
      </c>
      <c r="B1764" s="66" t="inlineStr">
        <is>
          <t>أدوات خامات الري</t>
        </is>
      </c>
      <c r="C1764" s="67" t="inlineStr"/>
      <c r="D1764" s="67" t="inlineStr"/>
      <c r="E1764" s="68" t="n">
        <v>0</v>
      </c>
      <c r="F1764" s="69">
        <f>SUMIFS(الاضافة!$G$7:$G$60000,الاضافة!$H$7:$H$60000,"*اضاف*",الاضافة!$E$7:$E$60000,'أرصدة المخزن'!C1764)</f>
        <v/>
      </c>
      <c r="G1764" s="69">
        <f>SUMIFS(الصرف!$H$7:$H$60000,الصرف!$F$7:$F$60000,'أرصدة المخزن'!C1764)</f>
        <v/>
      </c>
      <c r="H1764" s="70">
        <f>E1764+F1764-G1764</f>
        <v/>
      </c>
    </row>
    <row r="1765" hidden="1" ht="24.6" customHeight="1" s="138">
      <c r="A1765" s="65" t="n">
        <v>10030287</v>
      </c>
      <c r="B1765" s="66" t="inlineStr">
        <is>
          <t>أدوات خامات الري</t>
        </is>
      </c>
      <c r="C1765" s="67" t="inlineStr"/>
      <c r="D1765" s="67" t="inlineStr"/>
      <c r="E1765" s="68" t="n">
        <v>0</v>
      </c>
      <c r="F1765" s="69">
        <f>SUMIFS(الاضافة!$G$7:$G$60000,الاضافة!$H$7:$H$60000,"*اضاف*",الاضافة!$E$7:$E$60000,'أرصدة المخزن'!C1765)</f>
        <v/>
      </c>
      <c r="G1765" s="69">
        <f>SUMIFS(الصرف!$H$7:$H$60000,الصرف!$F$7:$F$60000,'أرصدة المخزن'!C1765)</f>
        <v/>
      </c>
      <c r="H1765" s="70">
        <f>E1765+F1765-G1765</f>
        <v/>
      </c>
    </row>
    <row r="1766" hidden="1" ht="24.6" customHeight="1" s="138">
      <c r="A1766" s="65" t="n">
        <v>10030288</v>
      </c>
      <c r="B1766" s="66" t="inlineStr">
        <is>
          <t>أدوات خامات الري</t>
        </is>
      </c>
      <c r="C1766" s="67" t="inlineStr"/>
      <c r="D1766" s="67" t="inlineStr"/>
      <c r="E1766" s="68" t="n">
        <v>0</v>
      </c>
      <c r="F1766" s="69">
        <f>SUMIFS(الاضافة!$G$7:$G$60000,الاضافة!$H$7:$H$60000,"*اضاف*",الاضافة!$E$7:$E$60000,'أرصدة المخزن'!C1766)</f>
        <v/>
      </c>
      <c r="G1766" s="69">
        <f>SUMIFS(الصرف!$H$7:$H$60000,الصرف!$F$7:$F$60000,'أرصدة المخزن'!C1766)</f>
        <v/>
      </c>
      <c r="H1766" s="70">
        <f>E1766+F1766-G1766</f>
        <v/>
      </c>
    </row>
    <row r="1767" hidden="1" ht="24.6" customHeight="1" s="138">
      <c r="A1767" s="65" t="n">
        <v>10030289</v>
      </c>
      <c r="B1767" s="66" t="inlineStr">
        <is>
          <t>أدوات خامات الري</t>
        </is>
      </c>
      <c r="C1767" s="67" t="inlineStr"/>
      <c r="D1767" s="67" t="inlineStr"/>
      <c r="E1767" s="68" t="n">
        <v>0</v>
      </c>
      <c r="F1767" s="69">
        <f>SUMIFS(الاضافة!$G$7:$G$60000,الاضافة!$H$7:$H$60000,"*اضاف*",الاضافة!$E$7:$E$60000,'أرصدة المخزن'!C1767)</f>
        <v/>
      </c>
      <c r="G1767" s="69">
        <f>SUMIFS(الصرف!$H$7:$H$60000,الصرف!$F$7:$F$60000,'أرصدة المخزن'!C1767)</f>
        <v/>
      </c>
      <c r="H1767" s="70">
        <f>E1767+F1767-G1767</f>
        <v/>
      </c>
    </row>
    <row r="1768" hidden="1" ht="24.6" customHeight="1" s="138">
      <c r="A1768" s="65" t="n">
        <v>10030290</v>
      </c>
      <c r="B1768" s="66" t="inlineStr">
        <is>
          <t>أدوات خامات الري</t>
        </is>
      </c>
      <c r="C1768" s="67" t="inlineStr"/>
      <c r="D1768" s="67" t="inlineStr"/>
      <c r="E1768" s="68" t="n">
        <v>0</v>
      </c>
      <c r="F1768" s="69">
        <f>SUMIFS(الاضافة!$G$7:$G$60000,الاضافة!$H$7:$H$60000,"*اضاف*",الاضافة!$E$7:$E$60000,'أرصدة المخزن'!C1768)</f>
        <v/>
      </c>
      <c r="G1768" s="69">
        <f>SUMIFS(الصرف!$H$7:$H$60000,الصرف!$F$7:$F$60000,'أرصدة المخزن'!C1768)</f>
        <v/>
      </c>
      <c r="H1768" s="70">
        <f>E1768+F1768-G1768</f>
        <v/>
      </c>
    </row>
    <row r="1769" hidden="1" ht="24.6" customHeight="1" s="138">
      <c r="A1769" s="65" t="n">
        <v>10030291</v>
      </c>
      <c r="B1769" s="66" t="inlineStr">
        <is>
          <t>أدوات خامات الري</t>
        </is>
      </c>
      <c r="C1769" s="67" t="inlineStr"/>
      <c r="D1769" s="67" t="inlineStr"/>
      <c r="E1769" s="68" t="n">
        <v>0</v>
      </c>
      <c r="F1769" s="69">
        <f>SUMIFS(الاضافة!$G$7:$G$60000,الاضافة!$H$7:$H$60000,"*اضاف*",الاضافة!$E$7:$E$60000,'أرصدة المخزن'!C1769)</f>
        <v/>
      </c>
      <c r="G1769" s="69">
        <f>SUMIFS(الصرف!$H$7:$H$60000,الصرف!$F$7:$F$60000,'أرصدة المخزن'!C1769)</f>
        <v/>
      </c>
      <c r="H1769" s="70">
        <f>E1769+F1769-G1769</f>
        <v/>
      </c>
    </row>
    <row r="1770" hidden="1" ht="24.6" customHeight="1" s="138">
      <c r="A1770" s="65" t="n">
        <v>10030292</v>
      </c>
      <c r="B1770" s="66" t="inlineStr">
        <is>
          <t>أدوات خامات الري</t>
        </is>
      </c>
      <c r="C1770" s="67" t="inlineStr"/>
      <c r="D1770" s="67" t="inlineStr"/>
      <c r="E1770" s="68" t="n">
        <v>0</v>
      </c>
      <c r="F1770" s="69">
        <f>SUMIFS(الاضافة!$G$7:$G$60000,الاضافة!$H$7:$H$60000,"*اضاف*",الاضافة!$E$7:$E$60000,'أرصدة المخزن'!C1770)</f>
        <v/>
      </c>
      <c r="G1770" s="69">
        <f>SUMIFS(الصرف!$H$7:$H$60000,الصرف!$F$7:$F$60000,'أرصدة المخزن'!C1770)</f>
        <v/>
      </c>
      <c r="H1770" s="70">
        <f>E1770+F1770-G1770</f>
        <v/>
      </c>
    </row>
    <row r="1771" hidden="1" ht="24.6" customHeight="1" s="138">
      <c r="A1771" s="65" t="n">
        <v>10030293</v>
      </c>
      <c r="B1771" s="66" t="inlineStr">
        <is>
          <t>أدوات خامات الري</t>
        </is>
      </c>
      <c r="C1771" s="67" t="inlineStr"/>
      <c r="D1771" s="67" t="inlineStr"/>
      <c r="E1771" s="68" t="n">
        <v>0</v>
      </c>
      <c r="F1771" s="69">
        <f>SUMIFS(الاضافة!$G$7:$G$60000,الاضافة!$H$7:$H$60000,"*اضاف*",الاضافة!$E$7:$E$60000,'أرصدة المخزن'!C1771)</f>
        <v/>
      </c>
      <c r="G1771" s="69">
        <f>SUMIFS(الصرف!$H$7:$H$60000,الصرف!$F$7:$F$60000,'أرصدة المخزن'!C1771)</f>
        <v/>
      </c>
      <c r="H1771" s="70">
        <f>E1771+F1771-G1771</f>
        <v/>
      </c>
    </row>
    <row r="1772" hidden="1" ht="24.6" customHeight="1" s="138">
      <c r="A1772" s="65" t="n">
        <v>10030294</v>
      </c>
      <c r="B1772" s="66" t="inlineStr">
        <is>
          <t>أدوات خامات الري</t>
        </is>
      </c>
      <c r="C1772" s="67" t="inlineStr"/>
      <c r="D1772" s="67" t="inlineStr"/>
      <c r="E1772" s="68" t="n">
        <v>0</v>
      </c>
      <c r="F1772" s="69">
        <f>SUMIFS(الاضافة!$G$7:$G$60000,الاضافة!$H$7:$H$60000,"*اضاف*",الاضافة!$E$7:$E$60000,'أرصدة المخزن'!C1772)</f>
        <v/>
      </c>
      <c r="G1772" s="69">
        <f>SUMIFS(الصرف!$H$7:$H$60000,الصرف!$F$7:$F$60000,'أرصدة المخزن'!C1772)</f>
        <v/>
      </c>
      <c r="H1772" s="70">
        <f>E1772+F1772-G1772</f>
        <v/>
      </c>
    </row>
    <row r="1773" hidden="1" ht="24.6" customHeight="1" s="138">
      <c r="A1773" s="65" t="n">
        <v>10030295</v>
      </c>
      <c r="B1773" s="66" t="inlineStr">
        <is>
          <t>أدوات خامات الري</t>
        </is>
      </c>
      <c r="C1773" s="67" t="inlineStr"/>
      <c r="D1773" s="67" t="inlineStr"/>
      <c r="E1773" s="68" t="n">
        <v>0</v>
      </c>
      <c r="F1773" s="69">
        <f>SUMIFS(الاضافة!$G$7:$G$60000,الاضافة!$H$7:$H$60000,"*اضاف*",الاضافة!$E$7:$E$60000,'أرصدة المخزن'!C1773)</f>
        <v/>
      </c>
      <c r="G1773" s="69">
        <f>SUMIFS(الصرف!$H$7:$H$60000,الصرف!$F$7:$F$60000,'أرصدة المخزن'!C1773)</f>
        <v/>
      </c>
      <c r="H1773" s="70">
        <f>E1773+F1773-G1773</f>
        <v/>
      </c>
    </row>
    <row r="1774" hidden="1" ht="24.6" customHeight="1" s="138">
      <c r="A1774" s="65" t="n">
        <v>10030296</v>
      </c>
      <c r="B1774" s="66" t="inlineStr">
        <is>
          <t>أدوات خامات الري</t>
        </is>
      </c>
      <c r="C1774" s="67" t="inlineStr"/>
      <c r="D1774" s="67" t="inlineStr"/>
      <c r="E1774" s="68" t="n">
        <v>0</v>
      </c>
      <c r="F1774" s="69">
        <f>SUMIFS(الاضافة!$G$7:$G$60000,الاضافة!$H$7:$H$60000,"*اضاف*",الاضافة!$E$7:$E$60000,'أرصدة المخزن'!C1774)</f>
        <v/>
      </c>
      <c r="G1774" s="69">
        <f>SUMIFS(الصرف!$H$7:$H$60000,الصرف!$F$7:$F$60000,'أرصدة المخزن'!C1774)</f>
        <v/>
      </c>
      <c r="H1774" s="70">
        <f>E1774+F1774-G1774</f>
        <v/>
      </c>
    </row>
    <row r="1775" hidden="1" ht="24.6" customHeight="1" s="138">
      <c r="A1775" s="65" t="n">
        <v>10030297</v>
      </c>
      <c r="B1775" s="66" t="inlineStr">
        <is>
          <t>أدوات خامات الري</t>
        </is>
      </c>
      <c r="C1775" s="67" t="inlineStr"/>
      <c r="D1775" s="67" t="inlineStr"/>
      <c r="E1775" s="68" t="n">
        <v>0</v>
      </c>
      <c r="F1775" s="69">
        <f>SUMIFS(الاضافة!$G$7:$G$60000,الاضافة!$H$7:$H$60000,"*اضاف*",الاضافة!$E$7:$E$60000,'أرصدة المخزن'!C1775)</f>
        <v/>
      </c>
      <c r="G1775" s="69">
        <f>SUMIFS(الصرف!$H$7:$H$60000,الصرف!$F$7:$F$60000,'أرصدة المخزن'!C1775)</f>
        <v/>
      </c>
      <c r="H1775" s="70">
        <f>E1775+F1775-G1775</f>
        <v/>
      </c>
    </row>
    <row r="1776" hidden="1" ht="24.6" customHeight="1" s="138">
      <c r="A1776" s="65" t="n">
        <v>10030298</v>
      </c>
      <c r="B1776" s="66" t="inlineStr">
        <is>
          <t>أدوات خامات الري</t>
        </is>
      </c>
      <c r="C1776" s="67" t="inlineStr"/>
      <c r="D1776" s="67" t="inlineStr"/>
      <c r="E1776" s="68" t="n">
        <v>0</v>
      </c>
      <c r="F1776" s="69">
        <f>SUMIFS(الاضافة!$G$7:$G$60000,الاضافة!$H$7:$H$60000,"*اضاف*",الاضافة!$E$7:$E$60000,'أرصدة المخزن'!C1776)</f>
        <v/>
      </c>
      <c r="G1776" s="69">
        <f>SUMIFS(الصرف!$H$7:$H$60000,الصرف!$F$7:$F$60000,'أرصدة المخزن'!C1776)</f>
        <v/>
      </c>
      <c r="H1776" s="70">
        <f>E1776+F1776-G1776</f>
        <v/>
      </c>
    </row>
    <row r="1777" hidden="1" ht="24.6" customHeight="1" s="138">
      <c r="A1777" s="65" t="n">
        <v>10030299</v>
      </c>
      <c r="B1777" s="66" t="inlineStr">
        <is>
          <t>أدوات خامات الري</t>
        </is>
      </c>
      <c r="C1777" s="67" t="inlineStr"/>
      <c r="D1777" s="67" t="inlineStr"/>
      <c r="E1777" s="68" t="n">
        <v>0</v>
      </c>
      <c r="F1777" s="69">
        <f>SUMIFS(الاضافة!$G$7:$G$60000,الاضافة!$H$7:$H$60000,"*اضاف*",الاضافة!$E$7:$E$60000,'أرصدة المخزن'!C1777)</f>
        <v/>
      </c>
      <c r="G1777" s="69">
        <f>SUMIFS(الصرف!$H$7:$H$60000,الصرف!$F$7:$F$60000,'أرصدة المخزن'!C1777)</f>
        <v/>
      </c>
      <c r="H1777" s="70">
        <f>E1777+F1777-G1777</f>
        <v/>
      </c>
    </row>
    <row r="1778" hidden="1" ht="24.6" customHeight="1" s="138">
      <c r="A1778" s="65" t="n">
        <v>10030300</v>
      </c>
      <c r="B1778" s="66" t="inlineStr">
        <is>
          <t>أدوات خامات الري</t>
        </is>
      </c>
      <c r="C1778" s="67" t="inlineStr"/>
      <c r="D1778" s="67" t="inlineStr"/>
      <c r="E1778" s="68" t="n">
        <v>0</v>
      </c>
      <c r="F1778" s="69">
        <f>SUMIFS(الاضافة!$G$7:$G$60000,الاضافة!$H$7:$H$60000,"*اضاف*",الاضافة!$E$7:$E$60000,'أرصدة المخزن'!C1778)</f>
        <v/>
      </c>
      <c r="G1778" s="69">
        <f>SUMIFS(الصرف!$H$7:$H$60000,الصرف!$F$7:$F$60000,'أرصدة المخزن'!C1778)</f>
        <v/>
      </c>
      <c r="H1778" s="70">
        <f>E1778+F1778-G1778</f>
        <v/>
      </c>
    </row>
    <row r="1779" hidden="1" ht="24.6" customHeight="1" s="138">
      <c r="A1779" s="65" t="n">
        <v>10030301</v>
      </c>
      <c r="B1779" s="66" t="inlineStr">
        <is>
          <t>أدوات خامات الري</t>
        </is>
      </c>
      <c r="C1779" s="67" t="inlineStr"/>
      <c r="D1779" s="67" t="inlineStr"/>
      <c r="E1779" s="68" t="n">
        <v>0</v>
      </c>
      <c r="F1779" s="69">
        <f>SUMIFS(الاضافة!$G$7:$G$60000,الاضافة!$H$7:$H$60000,"*اضاف*",الاضافة!$E$7:$E$60000,'أرصدة المخزن'!C1779)</f>
        <v/>
      </c>
      <c r="G1779" s="69">
        <f>SUMIFS(الصرف!$H$7:$H$60000,الصرف!$F$7:$F$60000,'أرصدة المخزن'!C1779)</f>
        <v/>
      </c>
      <c r="H1779" s="70">
        <f>E1779+F1779-G1779</f>
        <v/>
      </c>
    </row>
    <row r="1780" hidden="1" ht="24.6" customHeight="1" s="138">
      <c r="A1780" s="65" t="n">
        <v>10030302</v>
      </c>
      <c r="B1780" s="66" t="inlineStr">
        <is>
          <t>أدوات خامات الري</t>
        </is>
      </c>
      <c r="C1780" s="67" t="inlineStr"/>
      <c r="D1780" s="67" t="inlineStr"/>
      <c r="E1780" s="68" t="n">
        <v>0</v>
      </c>
      <c r="F1780" s="69">
        <f>SUMIFS(الاضافة!$G$7:$G$60000,الاضافة!$H$7:$H$60000,"*اضاف*",الاضافة!$E$7:$E$60000,'أرصدة المخزن'!C1780)</f>
        <v/>
      </c>
      <c r="G1780" s="69">
        <f>SUMIFS(الصرف!$H$7:$H$60000,الصرف!$F$7:$F$60000,'أرصدة المخزن'!C1780)</f>
        <v/>
      </c>
      <c r="H1780" s="70">
        <f>E1780+F1780-G1780</f>
        <v/>
      </c>
    </row>
    <row r="1781" hidden="1" ht="24.6" customHeight="1" s="138">
      <c r="A1781" s="65" t="n">
        <v>10030303</v>
      </c>
      <c r="B1781" s="66" t="inlineStr">
        <is>
          <t>أدوات خامات الري</t>
        </is>
      </c>
      <c r="C1781" s="67" t="inlineStr"/>
      <c r="D1781" s="67" t="inlineStr"/>
      <c r="E1781" s="68" t="n">
        <v>0</v>
      </c>
      <c r="F1781" s="69">
        <f>SUMIFS(الاضافة!$G$7:$G$60000,الاضافة!$H$7:$H$60000,"*اضاف*",الاضافة!$E$7:$E$60000,'أرصدة المخزن'!C1781)</f>
        <v/>
      </c>
      <c r="G1781" s="69">
        <f>SUMIFS(الصرف!$H$7:$H$60000,الصرف!$F$7:$F$60000,'أرصدة المخزن'!C1781)</f>
        <v/>
      </c>
      <c r="H1781" s="70">
        <f>E1781+F1781-G1781</f>
        <v/>
      </c>
    </row>
    <row r="1782" hidden="1" ht="24.6" customHeight="1" s="138">
      <c r="A1782" s="65" t="n">
        <v>10030304</v>
      </c>
      <c r="B1782" s="66" t="inlineStr">
        <is>
          <t>أدوات خامات الري</t>
        </is>
      </c>
      <c r="C1782" s="67" t="inlineStr"/>
      <c r="D1782" s="67" t="inlineStr"/>
      <c r="E1782" s="68" t="n">
        <v>0</v>
      </c>
      <c r="F1782" s="69">
        <f>SUMIFS(الاضافة!$G$7:$G$60000,الاضافة!$H$7:$H$60000,"*اضاف*",الاضافة!$E$7:$E$60000,'أرصدة المخزن'!C1782)</f>
        <v/>
      </c>
      <c r="G1782" s="69">
        <f>SUMIFS(الصرف!$H$7:$H$60000,الصرف!$F$7:$F$60000,'أرصدة المخزن'!C1782)</f>
        <v/>
      </c>
      <c r="H1782" s="70">
        <f>E1782+F1782-G1782</f>
        <v/>
      </c>
    </row>
    <row r="1783" hidden="1" ht="24.6" customHeight="1" s="138">
      <c r="A1783" s="65" t="n">
        <v>10030305</v>
      </c>
      <c r="B1783" s="66" t="inlineStr">
        <is>
          <t>أدوات خامات الري</t>
        </is>
      </c>
      <c r="C1783" s="67" t="inlineStr"/>
      <c r="D1783" s="67" t="inlineStr"/>
      <c r="E1783" s="68" t="n">
        <v>0</v>
      </c>
      <c r="F1783" s="69">
        <f>SUMIFS(الاضافة!$G$7:$G$60000,الاضافة!$H$7:$H$60000,"*اضاف*",الاضافة!$E$7:$E$60000,'أرصدة المخزن'!C1783)</f>
        <v/>
      </c>
      <c r="G1783" s="69">
        <f>SUMIFS(الصرف!$H$7:$H$60000,الصرف!$F$7:$F$60000,'أرصدة المخزن'!C1783)</f>
        <v/>
      </c>
      <c r="H1783" s="70">
        <f>E1783+F1783-G1783</f>
        <v/>
      </c>
    </row>
    <row r="1784" hidden="1" ht="24.6" customHeight="1" s="138">
      <c r="A1784" s="65" t="n">
        <v>10030306</v>
      </c>
      <c r="B1784" s="66" t="inlineStr">
        <is>
          <t>أدوات خامات الري</t>
        </is>
      </c>
      <c r="C1784" s="67" t="inlineStr"/>
      <c r="D1784" s="67" t="inlineStr"/>
      <c r="E1784" s="68" t="n">
        <v>0</v>
      </c>
      <c r="F1784" s="69">
        <f>SUMIFS(الاضافة!$G$7:$G$60000,الاضافة!$H$7:$H$60000,"*اضاف*",الاضافة!$E$7:$E$60000,'أرصدة المخزن'!C1784)</f>
        <v/>
      </c>
      <c r="G1784" s="69">
        <f>SUMIFS(الصرف!$H$7:$H$60000,الصرف!$F$7:$F$60000,'أرصدة المخزن'!C1784)</f>
        <v/>
      </c>
      <c r="H1784" s="70">
        <f>E1784+F1784-G1784</f>
        <v/>
      </c>
    </row>
    <row r="1785" hidden="1" ht="24.6" customHeight="1" s="138">
      <c r="A1785" s="65" t="n">
        <v>10030307</v>
      </c>
      <c r="B1785" s="66" t="inlineStr">
        <is>
          <t>أدوات خامات الري</t>
        </is>
      </c>
      <c r="C1785" s="67" t="inlineStr"/>
      <c r="D1785" s="67" t="inlineStr"/>
      <c r="E1785" s="68" t="n">
        <v>0</v>
      </c>
      <c r="F1785" s="69">
        <f>SUMIFS(الاضافة!$G$7:$G$60000,الاضافة!$H$7:$H$60000,"*اضاف*",الاضافة!$E$7:$E$60000,'أرصدة المخزن'!C1785)</f>
        <v/>
      </c>
      <c r="G1785" s="69">
        <f>SUMIFS(الصرف!$H$7:$H$60000,الصرف!$F$7:$F$60000,'أرصدة المخزن'!C1785)</f>
        <v/>
      </c>
      <c r="H1785" s="70">
        <f>E1785+F1785-G1785</f>
        <v/>
      </c>
    </row>
    <row r="1786" hidden="1" ht="24.6" customHeight="1" s="138">
      <c r="A1786" s="65" t="n">
        <v>10030308</v>
      </c>
      <c r="B1786" s="66" t="inlineStr">
        <is>
          <t>أدوات خامات الري</t>
        </is>
      </c>
      <c r="C1786" s="67" t="inlineStr"/>
      <c r="D1786" s="67" t="inlineStr"/>
      <c r="E1786" s="68" t="n">
        <v>0</v>
      </c>
      <c r="F1786" s="69">
        <f>SUMIFS(الاضافة!$G$7:$G$60000,الاضافة!$H$7:$H$60000,"*اضاف*",الاضافة!$E$7:$E$60000,'أرصدة المخزن'!C1786)</f>
        <v/>
      </c>
      <c r="G1786" s="69">
        <f>SUMIFS(الصرف!$H$7:$H$60000,الصرف!$F$7:$F$60000,'أرصدة المخزن'!C1786)</f>
        <v/>
      </c>
      <c r="H1786" s="70">
        <f>E1786+F1786-G1786</f>
        <v/>
      </c>
    </row>
    <row r="1787" hidden="1" ht="24.6" customHeight="1" s="138">
      <c r="A1787" s="65" t="n">
        <v>10030309</v>
      </c>
      <c r="B1787" s="66" t="inlineStr">
        <is>
          <t>أدوات خامات الري</t>
        </is>
      </c>
      <c r="C1787" s="67" t="inlineStr"/>
      <c r="D1787" s="67" t="inlineStr"/>
      <c r="E1787" s="68" t="n">
        <v>0</v>
      </c>
      <c r="F1787" s="69">
        <f>SUMIFS(الاضافة!$G$7:$G$60000,الاضافة!$H$7:$H$60000,"*اضاف*",الاضافة!$E$7:$E$60000,'أرصدة المخزن'!C1787)</f>
        <v/>
      </c>
      <c r="G1787" s="69">
        <f>SUMIFS(الصرف!$H$7:$H$60000,الصرف!$F$7:$F$60000,'أرصدة المخزن'!C1787)</f>
        <v/>
      </c>
      <c r="H1787" s="70">
        <f>E1787+F1787-G1787</f>
        <v/>
      </c>
    </row>
    <row r="1788" hidden="1" ht="24.6" customHeight="1" s="138">
      <c r="A1788" s="65" t="n">
        <v>10030310</v>
      </c>
      <c r="B1788" s="66" t="inlineStr">
        <is>
          <t>أدوات خامات الري</t>
        </is>
      </c>
      <c r="C1788" s="67" t="inlineStr"/>
      <c r="D1788" s="67" t="inlineStr"/>
      <c r="E1788" s="68" t="n">
        <v>0</v>
      </c>
      <c r="F1788" s="69">
        <f>SUMIFS(الاضافة!$G$7:$G$60000,الاضافة!$H$7:$H$60000,"*اضاف*",الاضافة!$E$7:$E$60000,'أرصدة المخزن'!C1788)</f>
        <v/>
      </c>
      <c r="G1788" s="69">
        <f>SUMIFS(الصرف!$H$7:$H$60000,الصرف!$F$7:$F$60000,'أرصدة المخزن'!C1788)</f>
        <v/>
      </c>
      <c r="H1788" s="70">
        <f>E1788+F1788-G1788</f>
        <v/>
      </c>
    </row>
    <row r="1789" hidden="1" ht="24.6" customHeight="1" s="138">
      <c r="A1789" s="65" t="n">
        <v>10030311</v>
      </c>
      <c r="B1789" s="66" t="inlineStr">
        <is>
          <t>أدوات خامات الري</t>
        </is>
      </c>
      <c r="C1789" s="67" t="inlineStr"/>
      <c r="D1789" s="67" t="inlineStr"/>
      <c r="E1789" s="68" t="n">
        <v>0</v>
      </c>
      <c r="F1789" s="69">
        <f>SUMIFS(الاضافة!$G$7:$G$60000,الاضافة!$H$7:$H$60000,"*اضاف*",الاضافة!$E$7:$E$60000,'أرصدة المخزن'!C1789)</f>
        <v/>
      </c>
      <c r="G1789" s="69">
        <f>SUMIFS(الصرف!$H$7:$H$60000,الصرف!$F$7:$F$60000,'أرصدة المخزن'!C1789)</f>
        <v/>
      </c>
      <c r="H1789" s="70">
        <f>E1789+F1789-G1789</f>
        <v/>
      </c>
    </row>
    <row r="1790" hidden="1" ht="24.6" customHeight="1" s="138">
      <c r="A1790" s="65" t="n">
        <v>10030312</v>
      </c>
      <c r="B1790" s="66" t="inlineStr">
        <is>
          <t>أدوات خامات الري</t>
        </is>
      </c>
      <c r="C1790" s="67" t="inlineStr"/>
      <c r="D1790" s="67" t="inlineStr"/>
      <c r="E1790" s="68" t="n">
        <v>0</v>
      </c>
      <c r="F1790" s="69">
        <f>SUMIFS(الاضافة!$G$7:$G$60000,الاضافة!$H$7:$H$60000,"*اضاف*",الاضافة!$E$7:$E$60000,'أرصدة المخزن'!C1790)</f>
        <v/>
      </c>
      <c r="G1790" s="69">
        <f>SUMIFS(الصرف!$H$7:$H$60000,الصرف!$F$7:$F$60000,'أرصدة المخزن'!C1790)</f>
        <v/>
      </c>
      <c r="H1790" s="70">
        <f>E1790+F1790-G1790</f>
        <v/>
      </c>
    </row>
    <row r="1791" hidden="1" ht="24.6" customHeight="1" s="138">
      <c r="A1791" s="65" t="n">
        <v>10030313</v>
      </c>
      <c r="B1791" s="66" t="inlineStr">
        <is>
          <t>أدوات خامات الري</t>
        </is>
      </c>
      <c r="C1791" s="67" t="inlineStr"/>
      <c r="D1791" s="67" t="inlineStr"/>
      <c r="E1791" s="68" t="n">
        <v>0</v>
      </c>
      <c r="F1791" s="69">
        <f>SUMIFS(الاضافة!$G$7:$G$60000,الاضافة!$H$7:$H$60000,"*اضاف*",الاضافة!$E$7:$E$60000,'أرصدة المخزن'!C1791)</f>
        <v/>
      </c>
      <c r="G1791" s="69">
        <f>SUMIFS(الصرف!$H$7:$H$60000,الصرف!$F$7:$F$60000,'أرصدة المخزن'!C1791)</f>
        <v/>
      </c>
      <c r="H1791" s="70">
        <f>E1791+F1791-G1791</f>
        <v/>
      </c>
    </row>
    <row r="1792" hidden="1" ht="24.6" customHeight="1" s="138">
      <c r="A1792" s="65" t="n">
        <v>10030314</v>
      </c>
      <c r="B1792" s="66" t="inlineStr">
        <is>
          <t>أدوات خامات الري</t>
        </is>
      </c>
      <c r="C1792" s="67" t="inlineStr"/>
      <c r="D1792" s="67" t="inlineStr"/>
      <c r="E1792" s="68" t="n">
        <v>0</v>
      </c>
      <c r="F1792" s="69">
        <f>SUMIFS(الاضافة!$G$7:$G$60000,الاضافة!$H$7:$H$60000,"*اضاف*",الاضافة!$E$7:$E$60000,'أرصدة المخزن'!C1792)</f>
        <v/>
      </c>
      <c r="G1792" s="69">
        <f>SUMIFS(الصرف!$H$7:$H$60000,الصرف!$F$7:$F$60000,'أرصدة المخزن'!C1792)</f>
        <v/>
      </c>
      <c r="H1792" s="70">
        <f>E1792+F1792-G1792</f>
        <v/>
      </c>
    </row>
    <row r="1793" hidden="1" ht="24.6" customHeight="1" s="138">
      <c r="A1793" s="65" t="n">
        <v>10030315</v>
      </c>
      <c r="B1793" s="66" t="inlineStr">
        <is>
          <t>أدوات خامات الري</t>
        </is>
      </c>
      <c r="C1793" s="67" t="inlineStr"/>
      <c r="D1793" s="67" t="inlineStr"/>
      <c r="E1793" s="68" t="n">
        <v>0</v>
      </c>
      <c r="F1793" s="69">
        <f>SUMIFS(الاضافة!$G$7:$G$60000,الاضافة!$H$7:$H$60000,"*اضاف*",الاضافة!$E$7:$E$60000,'أرصدة المخزن'!C1793)</f>
        <v/>
      </c>
      <c r="G1793" s="69">
        <f>SUMIFS(الصرف!$H$7:$H$60000,الصرف!$F$7:$F$60000,'أرصدة المخزن'!C1793)</f>
        <v/>
      </c>
      <c r="H1793" s="70">
        <f>E1793+F1793-G1793</f>
        <v/>
      </c>
    </row>
    <row r="1794" hidden="1" ht="24.6" customHeight="1" s="138">
      <c r="A1794" s="65" t="n">
        <v>10030316</v>
      </c>
      <c r="B1794" s="66" t="inlineStr">
        <is>
          <t>أدوات خامات الري</t>
        </is>
      </c>
      <c r="C1794" s="67" t="inlineStr"/>
      <c r="D1794" s="67" t="inlineStr"/>
      <c r="E1794" s="68" t="n">
        <v>0</v>
      </c>
      <c r="F1794" s="69">
        <f>SUMIFS(الاضافة!$G$7:$G$60000,الاضافة!$H$7:$H$60000,"*اضاف*",الاضافة!$E$7:$E$60000,'أرصدة المخزن'!C1794)</f>
        <v/>
      </c>
      <c r="G1794" s="69">
        <f>SUMIFS(الصرف!$H$7:$H$60000,الصرف!$F$7:$F$60000,'أرصدة المخزن'!C1794)</f>
        <v/>
      </c>
      <c r="H1794" s="70">
        <f>E1794+F1794-G1794</f>
        <v/>
      </c>
    </row>
    <row r="1795" hidden="1" ht="24.6" customHeight="1" s="138">
      <c r="A1795" s="65" t="n">
        <v>10030317</v>
      </c>
      <c r="B1795" s="66" t="inlineStr">
        <is>
          <t>أدوات خامات الري</t>
        </is>
      </c>
      <c r="C1795" s="67" t="inlineStr"/>
      <c r="D1795" s="67" t="inlineStr"/>
      <c r="E1795" s="68" t="n">
        <v>0</v>
      </c>
      <c r="F1795" s="69">
        <f>SUMIFS(الاضافة!$G$7:$G$60000,الاضافة!$H$7:$H$60000,"*اضاف*",الاضافة!$E$7:$E$60000,'أرصدة المخزن'!C1795)</f>
        <v/>
      </c>
      <c r="G1795" s="69">
        <f>SUMIFS(الصرف!$H$7:$H$60000,الصرف!$F$7:$F$60000,'أرصدة المخزن'!C1795)</f>
        <v/>
      </c>
      <c r="H1795" s="70">
        <f>E1795+F1795-G1795</f>
        <v/>
      </c>
    </row>
    <row r="1796" hidden="1" ht="24.6" customHeight="1" s="138">
      <c r="A1796" s="65" t="n">
        <v>10030318</v>
      </c>
      <c r="B1796" s="66" t="inlineStr">
        <is>
          <t>أدوات خامات الري</t>
        </is>
      </c>
      <c r="C1796" s="67" t="inlineStr"/>
      <c r="D1796" s="67" t="inlineStr"/>
      <c r="E1796" s="68" t="n">
        <v>0</v>
      </c>
      <c r="F1796" s="69">
        <f>SUMIFS(الاضافة!$G$7:$G$60000,الاضافة!$H$7:$H$60000,"*اضاف*",الاضافة!$E$7:$E$60000,'أرصدة المخزن'!C1796)</f>
        <v/>
      </c>
      <c r="G1796" s="69">
        <f>SUMIFS(الصرف!$H$7:$H$60000,الصرف!$F$7:$F$60000,'أرصدة المخزن'!C1796)</f>
        <v/>
      </c>
      <c r="H1796" s="70">
        <f>E1796+F1796-G1796</f>
        <v/>
      </c>
    </row>
    <row r="1797" hidden="1" ht="24.6" customHeight="1" s="138">
      <c r="A1797" s="65" t="n">
        <v>10030319</v>
      </c>
      <c r="B1797" s="66" t="inlineStr">
        <is>
          <t>أدوات خامات الري</t>
        </is>
      </c>
      <c r="C1797" s="67" t="inlineStr"/>
      <c r="D1797" s="67" t="inlineStr"/>
      <c r="E1797" s="68" t="n">
        <v>0</v>
      </c>
      <c r="F1797" s="69">
        <f>SUMIFS(الاضافة!$G$7:$G$60000,الاضافة!$H$7:$H$60000,"*اضاف*",الاضافة!$E$7:$E$60000,'أرصدة المخزن'!C1797)</f>
        <v/>
      </c>
      <c r="G1797" s="69">
        <f>SUMIFS(الصرف!$H$7:$H$60000,الصرف!$F$7:$F$60000,'أرصدة المخزن'!C1797)</f>
        <v/>
      </c>
      <c r="H1797" s="70">
        <f>E1797+F1797-G1797</f>
        <v/>
      </c>
    </row>
    <row r="1798" hidden="1" ht="24.6" customHeight="1" s="138">
      <c r="A1798" s="65" t="n">
        <v>10030320</v>
      </c>
      <c r="B1798" s="66" t="inlineStr">
        <is>
          <t>أدوات خامات الري</t>
        </is>
      </c>
      <c r="C1798" s="67" t="inlineStr"/>
      <c r="D1798" s="67" t="inlineStr"/>
      <c r="E1798" s="68" t="n">
        <v>0</v>
      </c>
      <c r="F1798" s="69">
        <f>SUMIFS(الاضافة!$G$7:$G$60000,الاضافة!$H$7:$H$60000,"*اضاف*",الاضافة!$E$7:$E$60000,'أرصدة المخزن'!C1798)</f>
        <v/>
      </c>
      <c r="G1798" s="69">
        <f>SUMIFS(الصرف!$H$7:$H$60000,الصرف!$F$7:$F$60000,'أرصدة المخزن'!C1798)</f>
        <v/>
      </c>
      <c r="H1798" s="70">
        <f>E1798+F1798-G1798</f>
        <v/>
      </c>
    </row>
    <row r="1799" hidden="1" ht="24.6" customHeight="1" s="138">
      <c r="A1799" s="65" t="n">
        <v>10030321</v>
      </c>
      <c r="B1799" s="66" t="inlineStr">
        <is>
          <t>أدوات خامات الري</t>
        </is>
      </c>
      <c r="C1799" s="67" t="inlineStr"/>
      <c r="D1799" s="67" t="inlineStr"/>
      <c r="E1799" s="68" t="n">
        <v>0</v>
      </c>
      <c r="F1799" s="69">
        <f>SUMIFS(الاضافة!$G$7:$G$60000,الاضافة!$H$7:$H$60000,"*اضاف*",الاضافة!$E$7:$E$60000,'أرصدة المخزن'!C1799)</f>
        <v/>
      </c>
      <c r="G1799" s="69">
        <f>SUMIFS(الصرف!$H$7:$H$60000,الصرف!$F$7:$F$60000,'أرصدة المخزن'!C1799)</f>
        <v/>
      </c>
      <c r="H1799" s="70">
        <f>E1799+F1799-G1799</f>
        <v/>
      </c>
    </row>
    <row r="1800" hidden="1" ht="24.6" customHeight="1" s="138">
      <c r="A1800" s="65" t="n">
        <v>10030322</v>
      </c>
      <c r="B1800" s="66" t="inlineStr">
        <is>
          <t>أدوات خامات الري</t>
        </is>
      </c>
      <c r="C1800" s="67" t="inlineStr"/>
      <c r="D1800" s="67" t="inlineStr"/>
      <c r="E1800" s="68" t="n">
        <v>0</v>
      </c>
      <c r="F1800" s="69">
        <f>SUMIFS(الاضافة!$G$7:$G$60000,الاضافة!$H$7:$H$60000,"*اضاف*",الاضافة!$E$7:$E$60000,'أرصدة المخزن'!C1800)</f>
        <v/>
      </c>
      <c r="G1800" s="69">
        <f>SUMIFS(الصرف!$H$7:$H$60000,الصرف!$F$7:$F$60000,'أرصدة المخزن'!C1800)</f>
        <v/>
      </c>
      <c r="H1800" s="70">
        <f>E1800+F1800-G1800</f>
        <v/>
      </c>
    </row>
    <row r="1801" hidden="1" ht="24.6" customHeight="1" s="138">
      <c r="A1801" s="65" t="n">
        <v>10030323</v>
      </c>
      <c r="B1801" s="66" t="inlineStr">
        <is>
          <t>أدوات خامات الري</t>
        </is>
      </c>
      <c r="C1801" s="67" t="inlineStr"/>
      <c r="D1801" s="67" t="inlineStr"/>
      <c r="E1801" s="68" t="n">
        <v>0</v>
      </c>
      <c r="F1801" s="69">
        <f>SUMIFS(الاضافة!$G$7:$G$60000,الاضافة!$H$7:$H$60000,"*اضاف*",الاضافة!$E$7:$E$60000,'أرصدة المخزن'!C1801)</f>
        <v/>
      </c>
      <c r="G1801" s="69">
        <f>SUMIFS(الصرف!$H$7:$H$60000,الصرف!$F$7:$F$60000,'أرصدة المخزن'!C1801)</f>
        <v/>
      </c>
      <c r="H1801" s="70">
        <f>E1801+F1801-G1801</f>
        <v/>
      </c>
    </row>
    <row r="1802" hidden="1" ht="24.6" customHeight="1" s="138">
      <c r="A1802" s="65" t="n">
        <v>10030324</v>
      </c>
      <c r="B1802" s="66" t="inlineStr">
        <is>
          <t>أدوات خامات الري</t>
        </is>
      </c>
      <c r="C1802" s="67" t="inlineStr"/>
      <c r="D1802" s="67" t="inlineStr"/>
      <c r="E1802" s="68" t="n">
        <v>0</v>
      </c>
      <c r="F1802" s="69">
        <f>SUMIFS(الاضافة!$G$7:$G$60000,الاضافة!$H$7:$H$60000,"*اضاف*",الاضافة!$E$7:$E$60000,'أرصدة المخزن'!C1802)</f>
        <v/>
      </c>
      <c r="G1802" s="69">
        <f>SUMIFS(الصرف!$H$7:$H$60000,الصرف!$F$7:$F$60000,'أرصدة المخزن'!C1802)</f>
        <v/>
      </c>
      <c r="H1802" s="70">
        <f>E1802+F1802-G1802</f>
        <v/>
      </c>
    </row>
    <row r="1803" hidden="1" ht="24.6" customHeight="1" s="138">
      <c r="A1803" s="65" t="n">
        <v>10030325</v>
      </c>
      <c r="B1803" s="66" t="inlineStr">
        <is>
          <t>أدوات خامات الري</t>
        </is>
      </c>
      <c r="C1803" s="67" t="inlineStr"/>
      <c r="D1803" s="67" t="inlineStr"/>
      <c r="E1803" s="68" t="n">
        <v>0</v>
      </c>
      <c r="F1803" s="69">
        <f>SUMIFS(الاضافة!$G$7:$G$60000,الاضافة!$H$7:$H$60000,"*اضاف*",الاضافة!$E$7:$E$60000,'أرصدة المخزن'!C1803)</f>
        <v/>
      </c>
      <c r="G1803" s="69">
        <f>SUMIFS(الصرف!$H$7:$H$60000,الصرف!$F$7:$F$60000,'أرصدة المخزن'!C1803)</f>
        <v/>
      </c>
      <c r="H1803" s="70">
        <f>E1803+F1803-G1803</f>
        <v/>
      </c>
    </row>
    <row r="1804" hidden="1" ht="24.6" customHeight="1" s="138">
      <c r="A1804" s="65" t="n">
        <v>10030326</v>
      </c>
      <c r="B1804" s="66" t="inlineStr">
        <is>
          <t>أدوات خامات الري</t>
        </is>
      </c>
      <c r="C1804" s="67" t="inlineStr"/>
      <c r="D1804" s="67" t="inlineStr"/>
      <c r="E1804" s="68" t="n">
        <v>0</v>
      </c>
      <c r="F1804" s="69">
        <f>SUMIFS(الاضافة!$G$7:$G$60000,الاضافة!$H$7:$H$60000,"*اضاف*",الاضافة!$E$7:$E$60000,'أرصدة المخزن'!C1804)</f>
        <v/>
      </c>
      <c r="G1804" s="69">
        <f>SUMIFS(الصرف!$H$7:$H$60000,الصرف!$F$7:$F$60000,'أرصدة المخزن'!C1804)</f>
        <v/>
      </c>
      <c r="H1804" s="70">
        <f>E1804+F1804-G1804</f>
        <v/>
      </c>
    </row>
    <row r="1805" hidden="1" ht="24.6" customHeight="1" s="138">
      <c r="A1805" s="65" t="n">
        <v>10030327</v>
      </c>
      <c r="B1805" s="66" t="inlineStr">
        <is>
          <t>أدوات خامات الري</t>
        </is>
      </c>
      <c r="C1805" s="67" t="inlineStr"/>
      <c r="D1805" s="67" t="inlineStr"/>
      <c r="E1805" s="68" t="n">
        <v>0</v>
      </c>
      <c r="F1805" s="69">
        <f>SUMIFS(الاضافة!$G$7:$G$60000,الاضافة!$H$7:$H$60000,"*اضاف*",الاضافة!$E$7:$E$60000,'أرصدة المخزن'!C1805)</f>
        <v/>
      </c>
      <c r="G1805" s="69">
        <f>SUMIFS(الصرف!$H$7:$H$60000,الصرف!$F$7:$F$60000,'أرصدة المخزن'!C1805)</f>
        <v/>
      </c>
      <c r="H1805" s="70">
        <f>E1805+F1805-G1805</f>
        <v/>
      </c>
    </row>
    <row r="1806" hidden="1" ht="24.6" customHeight="1" s="138">
      <c r="A1806" s="65" t="n">
        <v>10030328</v>
      </c>
      <c r="B1806" s="66" t="inlineStr">
        <is>
          <t>أدوات خامات الري</t>
        </is>
      </c>
      <c r="C1806" s="67" t="inlineStr"/>
      <c r="D1806" s="67" t="inlineStr"/>
      <c r="E1806" s="68" t="n">
        <v>0</v>
      </c>
      <c r="F1806" s="69">
        <f>SUMIFS(الاضافة!$G$7:$G$60000,الاضافة!$H$7:$H$60000,"*اضاف*",الاضافة!$E$7:$E$60000,'أرصدة المخزن'!C1806)</f>
        <v/>
      </c>
      <c r="G1806" s="69">
        <f>SUMIFS(الصرف!$H$7:$H$60000,الصرف!$F$7:$F$60000,'أرصدة المخزن'!C1806)</f>
        <v/>
      </c>
      <c r="H1806" s="70">
        <f>E1806+F1806-G1806</f>
        <v/>
      </c>
    </row>
    <row r="1807" hidden="1" ht="24.6" customHeight="1" s="138">
      <c r="A1807" s="65" t="n">
        <v>10030329</v>
      </c>
      <c r="B1807" s="66" t="inlineStr">
        <is>
          <t>أدوات خامات الري</t>
        </is>
      </c>
      <c r="C1807" s="67" t="inlineStr"/>
      <c r="D1807" s="67" t="inlineStr"/>
      <c r="E1807" s="68" t="n">
        <v>0</v>
      </c>
      <c r="F1807" s="69">
        <f>SUMIFS(الاضافة!$G$7:$G$60000,الاضافة!$H$7:$H$60000,"*اضاف*",الاضافة!$E$7:$E$60000,'أرصدة المخزن'!C1807)</f>
        <v/>
      </c>
      <c r="G1807" s="69">
        <f>SUMIFS(الصرف!$H$7:$H$60000,الصرف!$F$7:$F$60000,'أرصدة المخزن'!C1807)</f>
        <v/>
      </c>
      <c r="H1807" s="70">
        <f>E1807+F1807-G1807</f>
        <v/>
      </c>
    </row>
    <row r="1808" hidden="1" ht="24.6" customHeight="1" s="138">
      <c r="A1808" s="65" t="n">
        <v>10030330</v>
      </c>
      <c r="B1808" s="66" t="inlineStr">
        <is>
          <t>أدوات خامات الري</t>
        </is>
      </c>
      <c r="C1808" s="67" t="inlineStr"/>
      <c r="D1808" s="67" t="inlineStr"/>
      <c r="E1808" s="68" t="n">
        <v>0</v>
      </c>
      <c r="F1808" s="69">
        <f>SUMIFS(الاضافة!$G$7:$G$60000,الاضافة!$H$7:$H$60000,"*اضاف*",الاضافة!$E$7:$E$60000,'أرصدة المخزن'!C1808)</f>
        <v/>
      </c>
      <c r="G1808" s="69">
        <f>SUMIFS(الصرف!$H$7:$H$60000,الصرف!$F$7:$F$60000,'أرصدة المخزن'!C1808)</f>
        <v/>
      </c>
      <c r="H1808" s="70">
        <f>E1808+F1808-G1808</f>
        <v/>
      </c>
    </row>
    <row r="1809" hidden="1" ht="24.6" customHeight="1" s="138">
      <c r="A1809" s="65" t="n">
        <v>10030331</v>
      </c>
      <c r="B1809" s="66" t="inlineStr">
        <is>
          <t>أدوات خامات الري</t>
        </is>
      </c>
      <c r="C1809" s="67" t="inlineStr"/>
      <c r="D1809" s="67" t="inlineStr"/>
      <c r="E1809" s="68" t="n">
        <v>0</v>
      </c>
      <c r="F1809" s="69">
        <f>SUMIFS(الاضافة!$G$7:$G$60000,الاضافة!$H$7:$H$60000,"*اضاف*",الاضافة!$E$7:$E$60000,'أرصدة المخزن'!C1809)</f>
        <v/>
      </c>
      <c r="G1809" s="69">
        <f>SUMIFS(الصرف!$H$7:$H$60000,الصرف!$F$7:$F$60000,'أرصدة المخزن'!C1809)</f>
        <v/>
      </c>
      <c r="H1809" s="70">
        <f>E1809+F1809-G1809</f>
        <v/>
      </c>
    </row>
    <row r="1810" hidden="1" ht="24.6" customHeight="1" s="138">
      <c r="A1810" s="65" t="n">
        <v>10030332</v>
      </c>
      <c r="B1810" s="66" t="inlineStr">
        <is>
          <t>أدوات خامات الري</t>
        </is>
      </c>
      <c r="C1810" s="67" t="inlineStr"/>
      <c r="D1810" s="67" t="inlineStr"/>
      <c r="E1810" s="68" t="n">
        <v>0</v>
      </c>
      <c r="F1810" s="69">
        <f>SUMIFS(الاضافة!$G$7:$G$60000,الاضافة!$H$7:$H$60000,"*اضاف*",الاضافة!$E$7:$E$60000,'أرصدة المخزن'!C1810)</f>
        <v/>
      </c>
      <c r="G1810" s="69">
        <f>SUMIFS(الصرف!$H$7:$H$60000,الصرف!$F$7:$F$60000,'أرصدة المخزن'!C1810)</f>
        <v/>
      </c>
      <c r="H1810" s="70">
        <f>E1810+F1810-G1810</f>
        <v/>
      </c>
    </row>
    <row r="1811" hidden="1" ht="24.6" customHeight="1" s="138">
      <c r="A1811" s="65" t="n">
        <v>10030333</v>
      </c>
      <c r="B1811" s="66" t="inlineStr">
        <is>
          <t>أدوات خامات الري</t>
        </is>
      </c>
      <c r="C1811" s="67" t="inlineStr"/>
      <c r="D1811" s="67" t="inlineStr"/>
      <c r="E1811" s="68" t="n">
        <v>0</v>
      </c>
      <c r="F1811" s="69">
        <f>SUMIFS(الاضافة!$G$7:$G$60000,الاضافة!$H$7:$H$60000,"*اضاف*",الاضافة!$E$7:$E$60000,'أرصدة المخزن'!C1811)</f>
        <v/>
      </c>
      <c r="G1811" s="69">
        <f>SUMIFS(الصرف!$H$7:$H$60000,الصرف!$F$7:$F$60000,'أرصدة المخزن'!C1811)</f>
        <v/>
      </c>
      <c r="H1811" s="70">
        <f>E1811+F1811-G1811</f>
        <v/>
      </c>
    </row>
    <row r="1812" hidden="1" ht="24.6" customHeight="1" s="138">
      <c r="A1812" s="65" t="n">
        <v>10030334</v>
      </c>
      <c r="B1812" s="66" t="inlineStr">
        <is>
          <t>أدوات خامات الري</t>
        </is>
      </c>
      <c r="C1812" s="67" t="inlineStr"/>
      <c r="D1812" s="67" t="inlineStr"/>
      <c r="E1812" s="68" t="n">
        <v>0</v>
      </c>
      <c r="F1812" s="69">
        <f>SUMIFS(الاضافة!$G$7:$G$60000,الاضافة!$H$7:$H$60000,"*اضاف*",الاضافة!$E$7:$E$60000,'أرصدة المخزن'!C1812)</f>
        <v/>
      </c>
      <c r="G1812" s="69">
        <f>SUMIFS(الصرف!$H$7:$H$60000,الصرف!$F$7:$F$60000,'أرصدة المخزن'!C1812)</f>
        <v/>
      </c>
      <c r="H1812" s="70">
        <f>E1812+F1812-G1812</f>
        <v/>
      </c>
    </row>
    <row r="1813" hidden="1" ht="24.6" customHeight="1" s="138">
      <c r="A1813" s="65" t="n">
        <v>10030335</v>
      </c>
      <c r="B1813" s="66" t="inlineStr">
        <is>
          <t>أدوات خامات الري</t>
        </is>
      </c>
      <c r="C1813" s="67" t="inlineStr"/>
      <c r="D1813" s="67" t="inlineStr"/>
      <c r="E1813" s="68" t="n">
        <v>0</v>
      </c>
      <c r="F1813" s="69">
        <f>SUMIFS(الاضافة!$G$7:$G$60000,الاضافة!$H$7:$H$60000,"*اضاف*",الاضافة!$E$7:$E$60000,'أرصدة المخزن'!C1813)</f>
        <v/>
      </c>
      <c r="G1813" s="69">
        <f>SUMIFS(الصرف!$H$7:$H$60000,الصرف!$F$7:$F$60000,'أرصدة المخزن'!C1813)</f>
        <v/>
      </c>
      <c r="H1813" s="70">
        <f>E1813+F1813-G1813</f>
        <v/>
      </c>
    </row>
    <row r="1814" hidden="1" ht="24.6" customHeight="1" s="138">
      <c r="A1814" s="65" t="n">
        <v>10030336</v>
      </c>
      <c r="B1814" s="66" t="inlineStr">
        <is>
          <t>أدوات خامات الري</t>
        </is>
      </c>
      <c r="C1814" s="67" t="inlineStr"/>
      <c r="D1814" s="67" t="inlineStr"/>
      <c r="E1814" s="68" t="n">
        <v>0</v>
      </c>
      <c r="F1814" s="69">
        <f>SUMIFS(الاضافة!$G$7:$G$60000,الاضافة!$H$7:$H$60000,"*اضاف*",الاضافة!$E$7:$E$60000,'أرصدة المخزن'!C1814)</f>
        <v/>
      </c>
      <c r="G1814" s="69">
        <f>SUMIFS(الصرف!$H$7:$H$60000,الصرف!$F$7:$F$60000,'أرصدة المخزن'!C1814)</f>
        <v/>
      </c>
      <c r="H1814" s="70">
        <f>E1814+F1814-G1814</f>
        <v/>
      </c>
    </row>
    <row r="1815" hidden="1" ht="24.6" customHeight="1" s="138">
      <c r="A1815" s="65" t="n">
        <v>10030337</v>
      </c>
      <c r="B1815" s="66" t="inlineStr">
        <is>
          <t>أدوات خامات الري</t>
        </is>
      </c>
      <c r="C1815" s="67" t="inlineStr"/>
      <c r="D1815" s="67" t="inlineStr"/>
      <c r="E1815" s="68" t="n">
        <v>0</v>
      </c>
      <c r="F1815" s="69">
        <f>SUMIFS(الاضافة!$G$7:$G$60000,الاضافة!$H$7:$H$60000,"*اضاف*",الاضافة!$E$7:$E$60000,'أرصدة المخزن'!C1815)</f>
        <v/>
      </c>
      <c r="G1815" s="69">
        <f>SUMIFS(الصرف!$H$7:$H$60000,الصرف!$F$7:$F$60000,'أرصدة المخزن'!C1815)</f>
        <v/>
      </c>
      <c r="H1815" s="70">
        <f>E1815+F1815-G1815</f>
        <v/>
      </c>
    </row>
    <row r="1816" hidden="1" ht="24.6" customHeight="1" s="138">
      <c r="A1816" s="65" t="n">
        <v>10030338</v>
      </c>
      <c r="B1816" s="66" t="inlineStr">
        <is>
          <t>أدوات خامات الري</t>
        </is>
      </c>
      <c r="C1816" s="67" t="inlineStr"/>
      <c r="D1816" s="67" t="inlineStr"/>
      <c r="E1816" s="68" t="n">
        <v>0</v>
      </c>
      <c r="F1816" s="69">
        <f>SUMIFS(الاضافة!$G$7:$G$60000,الاضافة!$H$7:$H$60000,"*اضاف*",الاضافة!$E$7:$E$60000,'أرصدة المخزن'!C1816)</f>
        <v/>
      </c>
      <c r="G1816" s="69">
        <f>SUMIFS(الصرف!$H$7:$H$60000,الصرف!$F$7:$F$60000,'أرصدة المخزن'!C1816)</f>
        <v/>
      </c>
      <c r="H1816" s="70">
        <f>E1816+F1816-G1816</f>
        <v/>
      </c>
    </row>
    <row r="1817" hidden="1" ht="24.6" customHeight="1" s="138">
      <c r="A1817" s="65" t="n">
        <v>10030339</v>
      </c>
      <c r="B1817" s="66" t="inlineStr">
        <is>
          <t>أدوات خامات الري</t>
        </is>
      </c>
      <c r="C1817" s="67" t="inlineStr"/>
      <c r="D1817" s="67" t="inlineStr"/>
      <c r="E1817" s="68" t="n">
        <v>0</v>
      </c>
      <c r="F1817" s="69">
        <f>SUMIFS(الاضافة!$G$7:$G$60000,الاضافة!$H$7:$H$60000,"*اضاف*",الاضافة!$E$7:$E$60000,'أرصدة المخزن'!C1817)</f>
        <v/>
      </c>
      <c r="G1817" s="69">
        <f>SUMIFS(الصرف!$H$7:$H$60000,الصرف!$F$7:$F$60000,'أرصدة المخزن'!C1817)</f>
        <v/>
      </c>
      <c r="H1817" s="70">
        <f>E1817+F1817-G1817</f>
        <v/>
      </c>
    </row>
    <row r="1818" hidden="1" ht="24.6" customHeight="1" s="138">
      <c r="A1818" s="65" t="n">
        <v>10030340</v>
      </c>
      <c r="B1818" s="66" t="inlineStr">
        <is>
          <t>أدوات خامات الري</t>
        </is>
      </c>
      <c r="C1818" s="67" t="inlineStr"/>
      <c r="D1818" s="67" t="inlineStr"/>
      <c r="E1818" s="68" t="n">
        <v>0</v>
      </c>
      <c r="F1818" s="69">
        <f>SUMIFS(الاضافة!$G$7:$G$60000,الاضافة!$H$7:$H$60000,"*اضاف*",الاضافة!$E$7:$E$60000,'أرصدة المخزن'!C1818)</f>
        <v/>
      </c>
      <c r="G1818" s="69">
        <f>SUMIFS(الصرف!$H$7:$H$60000,الصرف!$F$7:$F$60000,'أرصدة المخزن'!C1818)</f>
        <v/>
      </c>
      <c r="H1818" s="70">
        <f>E1818+F1818-G1818</f>
        <v/>
      </c>
    </row>
    <row r="1819" hidden="1" ht="24.6" customHeight="1" s="138">
      <c r="A1819" s="65" t="n">
        <v>10030341</v>
      </c>
      <c r="B1819" s="66" t="inlineStr">
        <is>
          <t>أدوات خامات الري</t>
        </is>
      </c>
      <c r="C1819" s="67" t="inlineStr"/>
      <c r="D1819" s="67" t="inlineStr"/>
      <c r="E1819" s="68" t="n">
        <v>0</v>
      </c>
      <c r="F1819" s="69">
        <f>SUMIFS(الاضافة!$G$7:$G$60000,الاضافة!$H$7:$H$60000,"*اضاف*",الاضافة!$E$7:$E$60000,'أرصدة المخزن'!C1819)</f>
        <v/>
      </c>
      <c r="G1819" s="69">
        <f>SUMIFS(الصرف!$H$7:$H$60000,الصرف!$F$7:$F$60000,'أرصدة المخزن'!C1819)</f>
        <v/>
      </c>
      <c r="H1819" s="70">
        <f>E1819+F1819-G1819</f>
        <v/>
      </c>
    </row>
    <row r="1820" hidden="1" ht="24.6" customHeight="1" s="138">
      <c r="A1820" s="65" t="n">
        <v>10030342</v>
      </c>
      <c r="B1820" s="66" t="inlineStr">
        <is>
          <t>أدوات خامات الري</t>
        </is>
      </c>
      <c r="C1820" s="67" t="inlineStr"/>
      <c r="D1820" s="67" t="inlineStr"/>
      <c r="E1820" s="68" t="n">
        <v>0</v>
      </c>
      <c r="F1820" s="69">
        <f>SUMIFS(الاضافة!$G$7:$G$60000,الاضافة!$H$7:$H$60000,"*اضاف*",الاضافة!$E$7:$E$60000,'أرصدة المخزن'!C1820)</f>
        <v/>
      </c>
      <c r="G1820" s="69">
        <f>SUMIFS(الصرف!$H$7:$H$60000,الصرف!$F$7:$F$60000,'أرصدة المخزن'!C1820)</f>
        <v/>
      </c>
      <c r="H1820" s="70">
        <f>E1820+F1820-G1820</f>
        <v/>
      </c>
    </row>
    <row r="1821" hidden="1" ht="24.6" customHeight="1" s="138">
      <c r="A1821" s="65" t="n">
        <v>10030343</v>
      </c>
      <c r="B1821" s="66" t="inlineStr">
        <is>
          <t>أدوات خامات الري</t>
        </is>
      </c>
      <c r="C1821" s="67" t="inlineStr"/>
      <c r="D1821" s="67" t="inlineStr"/>
      <c r="E1821" s="68" t="n">
        <v>0</v>
      </c>
      <c r="F1821" s="69">
        <f>SUMIFS(الاضافة!$G$7:$G$60000,الاضافة!$H$7:$H$60000,"*اضاف*",الاضافة!$E$7:$E$60000,'أرصدة المخزن'!C1821)</f>
        <v/>
      </c>
      <c r="G1821" s="69">
        <f>SUMIFS(الصرف!$H$7:$H$60000,الصرف!$F$7:$F$60000,'أرصدة المخزن'!C1821)</f>
        <v/>
      </c>
      <c r="H1821" s="70">
        <f>E1821+F1821-G1821</f>
        <v/>
      </c>
    </row>
    <row r="1822" hidden="1" ht="24.6" customHeight="1" s="138">
      <c r="A1822" s="65" t="n">
        <v>10030344</v>
      </c>
      <c r="B1822" s="66" t="inlineStr">
        <is>
          <t>أدوات خامات الري</t>
        </is>
      </c>
      <c r="C1822" s="67" t="inlineStr"/>
      <c r="D1822" s="67" t="inlineStr"/>
      <c r="E1822" s="68" t="n">
        <v>0</v>
      </c>
      <c r="F1822" s="69">
        <f>SUMIFS(الاضافة!$G$7:$G$60000,الاضافة!$H$7:$H$60000,"*اضاف*",الاضافة!$E$7:$E$60000,'أرصدة المخزن'!C1822)</f>
        <v/>
      </c>
      <c r="G1822" s="69">
        <f>SUMIFS(الصرف!$H$7:$H$60000,الصرف!$F$7:$F$60000,'أرصدة المخزن'!C1822)</f>
        <v/>
      </c>
      <c r="H1822" s="70">
        <f>E1822+F1822-G1822</f>
        <v/>
      </c>
    </row>
    <row r="1823" hidden="1" ht="24.6" customHeight="1" s="138">
      <c r="A1823" s="65" t="n">
        <v>10030345</v>
      </c>
      <c r="B1823" s="66" t="inlineStr">
        <is>
          <t>أدوات خامات الري</t>
        </is>
      </c>
      <c r="C1823" s="67" t="inlineStr"/>
      <c r="D1823" s="67" t="inlineStr"/>
      <c r="E1823" s="68" t="n">
        <v>0</v>
      </c>
      <c r="F1823" s="69">
        <f>SUMIFS(الاضافة!$G$7:$G$60000,الاضافة!$H$7:$H$60000,"*اضاف*",الاضافة!$E$7:$E$60000,'أرصدة المخزن'!C1823)</f>
        <v/>
      </c>
      <c r="G1823" s="69">
        <f>SUMIFS(الصرف!$H$7:$H$60000,الصرف!$F$7:$F$60000,'أرصدة المخزن'!C1823)</f>
        <v/>
      </c>
      <c r="H1823" s="70">
        <f>E1823+F1823-G1823</f>
        <v/>
      </c>
    </row>
    <row r="1824" hidden="1" ht="24.6" customHeight="1" s="138">
      <c r="A1824" s="65" t="n">
        <v>10030346</v>
      </c>
      <c r="B1824" s="66" t="inlineStr">
        <is>
          <t>أدوات خامات الري</t>
        </is>
      </c>
      <c r="C1824" s="67" t="inlineStr"/>
      <c r="D1824" s="67" t="inlineStr"/>
      <c r="E1824" s="68" t="n">
        <v>0</v>
      </c>
      <c r="F1824" s="69">
        <f>SUMIFS(الاضافة!$G$7:$G$60000,الاضافة!$H$7:$H$60000,"*اضاف*",الاضافة!$E$7:$E$60000,'أرصدة المخزن'!C1824)</f>
        <v/>
      </c>
      <c r="G1824" s="69">
        <f>SUMIFS(الصرف!$H$7:$H$60000,الصرف!$F$7:$F$60000,'أرصدة المخزن'!C1824)</f>
        <v/>
      </c>
      <c r="H1824" s="70">
        <f>E1824+F1824-G1824</f>
        <v/>
      </c>
    </row>
    <row r="1825" hidden="1" ht="24.6" customHeight="1" s="138">
      <c r="A1825" s="65" t="n">
        <v>10030347</v>
      </c>
      <c r="B1825" s="66" t="inlineStr">
        <is>
          <t>أدوات خامات الري</t>
        </is>
      </c>
      <c r="C1825" s="67" t="inlineStr"/>
      <c r="D1825" s="67" t="inlineStr"/>
      <c r="E1825" s="68" t="n">
        <v>0</v>
      </c>
      <c r="F1825" s="69">
        <f>SUMIFS(الاضافة!$G$7:$G$60000,الاضافة!$H$7:$H$60000,"*اضاف*",الاضافة!$E$7:$E$60000,'أرصدة المخزن'!C1825)</f>
        <v/>
      </c>
      <c r="G1825" s="69">
        <f>SUMIFS(الصرف!$H$7:$H$60000,الصرف!$F$7:$F$60000,'أرصدة المخزن'!C1825)</f>
        <v/>
      </c>
      <c r="H1825" s="70">
        <f>E1825+F1825-G1825</f>
        <v/>
      </c>
    </row>
    <row r="1826" hidden="1" ht="24.6" customHeight="1" s="138">
      <c r="A1826" s="65" t="n">
        <v>10030348</v>
      </c>
      <c r="B1826" s="66" t="inlineStr">
        <is>
          <t>أدوات خامات الري</t>
        </is>
      </c>
      <c r="C1826" s="67" t="inlineStr"/>
      <c r="D1826" s="67" t="inlineStr"/>
      <c r="E1826" s="68" t="n">
        <v>0</v>
      </c>
      <c r="F1826" s="69">
        <f>SUMIFS(الاضافة!$G$7:$G$60000,الاضافة!$H$7:$H$60000,"*اضاف*",الاضافة!$E$7:$E$60000,'أرصدة المخزن'!C1826)</f>
        <v/>
      </c>
      <c r="G1826" s="69">
        <f>SUMIFS(الصرف!$H$7:$H$60000,الصرف!$F$7:$F$60000,'أرصدة المخزن'!C1826)</f>
        <v/>
      </c>
      <c r="H1826" s="70">
        <f>E1826+F1826-G1826</f>
        <v/>
      </c>
    </row>
    <row r="1827" hidden="1" ht="24.6" customHeight="1" s="138">
      <c r="A1827" s="65" t="n">
        <v>10030349</v>
      </c>
      <c r="B1827" s="66" t="inlineStr">
        <is>
          <t>أدوات خامات الري</t>
        </is>
      </c>
      <c r="C1827" s="67" t="inlineStr"/>
      <c r="D1827" s="67" t="inlineStr"/>
      <c r="E1827" s="68" t="n">
        <v>0</v>
      </c>
      <c r="F1827" s="69">
        <f>SUMIFS(الاضافة!$G$7:$G$60000,الاضافة!$H$7:$H$60000,"*اضاف*",الاضافة!$E$7:$E$60000,'أرصدة المخزن'!C1827)</f>
        <v/>
      </c>
      <c r="G1827" s="69">
        <f>SUMIFS(الصرف!$H$7:$H$60000,الصرف!$F$7:$F$60000,'أرصدة المخزن'!C1827)</f>
        <v/>
      </c>
      <c r="H1827" s="70">
        <f>E1827+F1827-G1827</f>
        <v/>
      </c>
    </row>
    <row r="1828" hidden="1" ht="24.6" customHeight="1" s="138">
      <c r="A1828" s="65" t="n">
        <v>10030350</v>
      </c>
      <c r="B1828" s="66" t="inlineStr">
        <is>
          <t>أدوات خامات الري</t>
        </is>
      </c>
      <c r="C1828" s="67" t="inlineStr"/>
      <c r="D1828" s="67" t="inlineStr"/>
      <c r="E1828" s="68" t="n">
        <v>0</v>
      </c>
      <c r="F1828" s="69">
        <f>SUMIFS(الاضافة!$G$7:$G$60000,الاضافة!$H$7:$H$60000,"*اضاف*",الاضافة!$E$7:$E$60000,'أرصدة المخزن'!C1828)</f>
        <v/>
      </c>
      <c r="G1828" s="69">
        <f>SUMIFS(الصرف!$H$7:$H$60000,الصرف!$F$7:$F$60000,'أرصدة المخزن'!C1828)</f>
        <v/>
      </c>
      <c r="H1828" s="70">
        <f>E1828+F1828-G1828</f>
        <v/>
      </c>
    </row>
    <row r="1829" hidden="1" ht="24.6" customHeight="1" s="138">
      <c r="A1829" s="65" t="n">
        <v>10030351</v>
      </c>
      <c r="B1829" s="66" t="inlineStr">
        <is>
          <t>أدوات خامات الري</t>
        </is>
      </c>
      <c r="C1829" s="67" t="inlineStr"/>
      <c r="D1829" s="67" t="inlineStr"/>
      <c r="E1829" s="68" t="n">
        <v>0</v>
      </c>
      <c r="F1829" s="69">
        <f>SUMIFS(الاضافة!$G$7:$G$60000,الاضافة!$H$7:$H$60000,"*اضاف*",الاضافة!$E$7:$E$60000,'أرصدة المخزن'!C1829)</f>
        <v/>
      </c>
      <c r="G1829" s="69">
        <f>SUMIFS(الصرف!$H$7:$H$60000,الصرف!$F$7:$F$60000,'أرصدة المخزن'!C1829)</f>
        <v/>
      </c>
      <c r="H1829" s="70">
        <f>E1829+F1829-G1829</f>
        <v/>
      </c>
    </row>
    <row r="1830" hidden="1" ht="24.6" customHeight="1" s="138">
      <c r="A1830" s="65" t="n">
        <v>10030352</v>
      </c>
      <c r="B1830" s="66" t="inlineStr">
        <is>
          <t>أدوات خامات الري</t>
        </is>
      </c>
      <c r="C1830" s="67" t="inlineStr"/>
      <c r="D1830" s="67" t="inlineStr"/>
      <c r="E1830" s="68" t="n">
        <v>0</v>
      </c>
      <c r="F1830" s="69">
        <f>SUMIFS(الاضافة!$G$7:$G$60000,الاضافة!$H$7:$H$60000,"*اضاف*",الاضافة!$E$7:$E$60000,'أرصدة المخزن'!C1830)</f>
        <v/>
      </c>
      <c r="G1830" s="69">
        <f>SUMIFS(الصرف!$H$7:$H$60000,الصرف!$F$7:$F$60000,'أرصدة المخزن'!C1830)</f>
        <v/>
      </c>
      <c r="H1830" s="70">
        <f>E1830+F1830-G1830</f>
        <v/>
      </c>
    </row>
    <row r="1831" hidden="1" ht="24.6" customHeight="1" s="138">
      <c r="A1831" s="65" t="n">
        <v>10030353</v>
      </c>
      <c r="B1831" s="66" t="inlineStr">
        <is>
          <t>أدوات خامات الري</t>
        </is>
      </c>
      <c r="C1831" s="67" t="inlineStr"/>
      <c r="D1831" s="67" t="inlineStr"/>
      <c r="E1831" s="68" t="n">
        <v>0</v>
      </c>
      <c r="F1831" s="69">
        <f>SUMIFS(الاضافة!$G$7:$G$60000,الاضافة!$H$7:$H$60000,"*اضاف*",الاضافة!$E$7:$E$60000,'أرصدة المخزن'!C1831)</f>
        <v/>
      </c>
      <c r="G1831" s="69">
        <f>SUMIFS(الصرف!$H$7:$H$60000,الصرف!$F$7:$F$60000,'أرصدة المخزن'!C1831)</f>
        <v/>
      </c>
      <c r="H1831" s="70">
        <f>E1831+F1831-G1831</f>
        <v/>
      </c>
    </row>
    <row r="1832" hidden="1" ht="24.6" customHeight="1" s="138">
      <c r="A1832" s="65" t="n">
        <v>10030354</v>
      </c>
      <c r="B1832" s="66" t="inlineStr">
        <is>
          <t>أدوات خامات الري</t>
        </is>
      </c>
      <c r="C1832" s="67" t="inlineStr"/>
      <c r="D1832" s="67" t="inlineStr"/>
      <c r="E1832" s="68" t="n">
        <v>0</v>
      </c>
      <c r="F1832" s="69">
        <f>SUMIFS(الاضافة!$G$7:$G$60000,الاضافة!$H$7:$H$60000,"*اضاف*",الاضافة!$E$7:$E$60000,'أرصدة المخزن'!C1832)</f>
        <v/>
      </c>
      <c r="G1832" s="69">
        <f>SUMIFS(الصرف!$H$7:$H$60000,الصرف!$F$7:$F$60000,'أرصدة المخزن'!C1832)</f>
        <v/>
      </c>
      <c r="H1832" s="70">
        <f>E1832+F1832-G1832</f>
        <v/>
      </c>
    </row>
    <row r="1833" hidden="1" ht="24.6" customHeight="1" s="138">
      <c r="A1833" s="65" t="n">
        <v>10030355</v>
      </c>
      <c r="B1833" s="66" t="inlineStr">
        <is>
          <t>أدوات خامات الري</t>
        </is>
      </c>
      <c r="C1833" s="67" t="inlineStr"/>
      <c r="D1833" s="67" t="inlineStr"/>
      <c r="E1833" s="68" t="n">
        <v>0</v>
      </c>
      <c r="F1833" s="69">
        <f>SUMIFS(الاضافة!$G$7:$G$60000,الاضافة!$H$7:$H$60000,"*اضاف*",الاضافة!$E$7:$E$60000,'أرصدة المخزن'!C1833)</f>
        <v/>
      </c>
      <c r="G1833" s="69">
        <f>SUMIFS(الصرف!$H$7:$H$60000,الصرف!$F$7:$F$60000,'أرصدة المخزن'!C1833)</f>
        <v/>
      </c>
      <c r="H1833" s="70">
        <f>E1833+F1833-G1833</f>
        <v/>
      </c>
    </row>
    <row r="1834" hidden="1" ht="24.6" customHeight="1" s="138">
      <c r="A1834" s="65" t="n">
        <v>10030356</v>
      </c>
      <c r="B1834" s="66" t="inlineStr">
        <is>
          <t>أدوات خامات الري</t>
        </is>
      </c>
      <c r="C1834" s="67" t="inlineStr"/>
      <c r="D1834" s="67" t="inlineStr"/>
      <c r="E1834" s="68" t="n">
        <v>0</v>
      </c>
      <c r="F1834" s="69">
        <f>SUMIFS(الاضافة!$G$7:$G$60000,الاضافة!$H$7:$H$60000,"*اضاف*",الاضافة!$E$7:$E$60000,'أرصدة المخزن'!C1834)</f>
        <v/>
      </c>
      <c r="G1834" s="69">
        <f>SUMIFS(الصرف!$H$7:$H$60000,الصرف!$F$7:$F$60000,'أرصدة المخزن'!C1834)</f>
        <v/>
      </c>
      <c r="H1834" s="70">
        <f>E1834+F1834-G1834</f>
        <v/>
      </c>
    </row>
    <row r="1835" hidden="1" ht="24.6" customHeight="1" s="138">
      <c r="A1835" s="65" t="n">
        <v>10030357</v>
      </c>
      <c r="B1835" s="66" t="inlineStr">
        <is>
          <t>أدوات خامات الري</t>
        </is>
      </c>
      <c r="C1835" s="67" t="inlineStr"/>
      <c r="D1835" s="67" t="inlineStr"/>
      <c r="E1835" s="68" t="n">
        <v>0</v>
      </c>
      <c r="F1835" s="69">
        <f>SUMIFS(الاضافة!$G$7:$G$60000,الاضافة!$H$7:$H$60000,"*اضاف*",الاضافة!$E$7:$E$60000,'أرصدة المخزن'!C1835)</f>
        <v/>
      </c>
      <c r="G1835" s="69">
        <f>SUMIFS(الصرف!$H$7:$H$60000,الصرف!$F$7:$F$60000,'أرصدة المخزن'!C1835)</f>
        <v/>
      </c>
      <c r="H1835" s="70">
        <f>E1835+F1835-G1835</f>
        <v/>
      </c>
    </row>
    <row r="1836" hidden="1" ht="24.6" customHeight="1" s="138">
      <c r="A1836" s="65" t="n">
        <v>10030358</v>
      </c>
      <c r="B1836" s="66" t="inlineStr">
        <is>
          <t>أدوات خامات الري</t>
        </is>
      </c>
      <c r="C1836" s="67" t="inlineStr"/>
      <c r="D1836" s="67" t="inlineStr"/>
      <c r="E1836" s="68" t="n">
        <v>0</v>
      </c>
      <c r="F1836" s="69">
        <f>SUMIFS(الاضافة!$G$7:$G$60000,الاضافة!$H$7:$H$60000,"*اضاف*",الاضافة!$E$7:$E$60000,'أرصدة المخزن'!C1836)</f>
        <v/>
      </c>
      <c r="G1836" s="69">
        <f>SUMIFS(الصرف!$H$7:$H$60000,الصرف!$F$7:$F$60000,'أرصدة المخزن'!C1836)</f>
        <v/>
      </c>
      <c r="H1836" s="70">
        <f>E1836+F1836-G1836</f>
        <v/>
      </c>
    </row>
    <row r="1837" hidden="1" ht="24.6" customHeight="1" s="138">
      <c r="A1837" s="65" t="n">
        <v>10030359</v>
      </c>
      <c r="B1837" s="66" t="inlineStr">
        <is>
          <t>أدوات خامات الري</t>
        </is>
      </c>
      <c r="C1837" s="67" t="inlineStr"/>
      <c r="D1837" s="67" t="inlineStr"/>
      <c r="E1837" s="68" t="n">
        <v>0</v>
      </c>
      <c r="F1837" s="69">
        <f>SUMIFS(الاضافة!$G$7:$G$60000,الاضافة!$H$7:$H$60000,"*اضاف*",الاضافة!$E$7:$E$60000,'أرصدة المخزن'!C1837)</f>
        <v/>
      </c>
      <c r="G1837" s="69">
        <f>SUMIFS(الصرف!$H$7:$H$60000,الصرف!$F$7:$F$60000,'أرصدة المخزن'!C1837)</f>
        <v/>
      </c>
      <c r="H1837" s="70">
        <f>E1837+F1837-G1837</f>
        <v/>
      </c>
    </row>
    <row r="1838" hidden="1" ht="24.6" customHeight="1" s="138">
      <c r="A1838" s="65" t="n">
        <v>10030360</v>
      </c>
      <c r="B1838" s="66" t="inlineStr">
        <is>
          <t>أدوات خامات الري</t>
        </is>
      </c>
      <c r="C1838" s="67" t="inlineStr"/>
      <c r="D1838" s="67" t="inlineStr"/>
      <c r="E1838" s="68" t="n">
        <v>0</v>
      </c>
      <c r="F1838" s="69">
        <f>SUMIFS(الاضافة!$G$7:$G$60000,الاضافة!$H$7:$H$60000,"*اضاف*",الاضافة!$E$7:$E$60000,'أرصدة المخزن'!C1838)</f>
        <v/>
      </c>
      <c r="G1838" s="69">
        <f>SUMIFS(الصرف!$H$7:$H$60000,الصرف!$F$7:$F$60000,'أرصدة المخزن'!C1838)</f>
        <v/>
      </c>
      <c r="H1838" s="70">
        <f>E1838+F1838-G1838</f>
        <v/>
      </c>
    </row>
    <row r="1839" hidden="1" ht="24.6" customHeight="1" s="138">
      <c r="A1839" s="65" t="n">
        <v>10030361</v>
      </c>
      <c r="B1839" s="66" t="inlineStr">
        <is>
          <t>أدوات خامات الري</t>
        </is>
      </c>
      <c r="C1839" s="67" t="inlineStr"/>
      <c r="D1839" s="67" t="inlineStr"/>
      <c r="E1839" s="68" t="n">
        <v>0</v>
      </c>
      <c r="F1839" s="69">
        <f>SUMIFS(الاضافة!$G$7:$G$60000,الاضافة!$H$7:$H$60000,"*اضاف*",الاضافة!$E$7:$E$60000,'أرصدة المخزن'!C1839)</f>
        <v/>
      </c>
      <c r="G1839" s="69">
        <f>SUMIFS(الصرف!$H$7:$H$60000,الصرف!$F$7:$F$60000,'أرصدة المخزن'!C1839)</f>
        <v/>
      </c>
      <c r="H1839" s="70">
        <f>E1839+F1839-G1839</f>
        <v/>
      </c>
    </row>
    <row r="1840" hidden="1" ht="24.6" customHeight="1" s="138">
      <c r="A1840" s="65" t="n">
        <v>10030362</v>
      </c>
      <c r="B1840" s="66" t="inlineStr">
        <is>
          <t>أدوات خامات الري</t>
        </is>
      </c>
      <c r="C1840" s="67" t="inlineStr"/>
      <c r="D1840" s="67" t="inlineStr"/>
      <c r="E1840" s="68" t="n">
        <v>0</v>
      </c>
      <c r="F1840" s="69">
        <f>SUMIFS(الاضافة!$G$7:$G$60000,الاضافة!$H$7:$H$60000,"*اضاف*",الاضافة!$E$7:$E$60000,'أرصدة المخزن'!C1840)</f>
        <v/>
      </c>
      <c r="G1840" s="69">
        <f>SUMIFS(الصرف!$H$7:$H$60000,الصرف!$F$7:$F$60000,'أرصدة المخزن'!C1840)</f>
        <v/>
      </c>
      <c r="H1840" s="70">
        <f>E1840+F1840-G1840</f>
        <v/>
      </c>
    </row>
    <row r="1841" hidden="1" ht="24.6" customHeight="1" s="138">
      <c r="A1841" s="65" t="n">
        <v>10030363</v>
      </c>
      <c r="B1841" s="66" t="inlineStr">
        <is>
          <t>أدوات خامات الري</t>
        </is>
      </c>
      <c r="C1841" s="67" t="inlineStr"/>
      <c r="D1841" s="67" t="inlineStr"/>
      <c r="E1841" s="68" t="n">
        <v>0</v>
      </c>
      <c r="F1841" s="69">
        <f>SUMIFS(الاضافة!$G$7:$G$60000,الاضافة!$H$7:$H$60000,"*اضاف*",الاضافة!$E$7:$E$60000,'أرصدة المخزن'!C1841)</f>
        <v/>
      </c>
      <c r="G1841" s="69">
        <f>SUMIFS(الصرف!$H$7:$H$60000,الصرف!$F$7:$F$60000,'أرصدة المخزن'!C1841)</f>
        <v/>
      </c>
      <c r="H1841" s="70">
        <f>E1841+F1841-G1841</f>
        <v/>
      </c>
    </row>
    <row r="1842" hidden="1" ht="24.6" customHeight="1" s="138">
      <c r="A1842" s="65" t="n">
        <v>10030364</v>
      </c>
      <c r="B1842" s="66" t="inlineStr">
        <is>
          <t>أدوات خامات الري</t>
        </is>
      </c>
      <c r="C1842" s="67" t="inlineStr"/>
      <c r="D1842" s="67" t="inlineStr"/>
      <c r="E1842" s="68" t="n">
        <v>0</v>
      </c>
      <c r="F1842" s="69">
        <f>SUMIFS(الاضافة!$G$7:$G$60000,الاضافة!$H$7:$H$60000,"*اضاف*",الاضافة!$E$7:$E$60000,'أرصدة المخزن'!C1842)</f>
        <v/>
      </c>
      <c r="G1842" s="69">
        <f>SUMIFS(الصرف!$H$7:$H$60000,الصرف!$F$7:$F$60000,'أرصدة المخزن'!C1842)</f>
        <v/>
      </c>
      <c r="H1842" s="70">
        <f>E1842+F1842-G1842</f>
        <v/>
      </c>
    </row>
    <row r="1843" hidden="1" ht="24.6" customHeight="1" s="138">
      <c r="A1843" s="65" t="n">
        <v>10030365</v>
      </c>
      <c r="B1843" s="66" t="inlineStr">
        <is>
          <t>أدوات خامات الري</t>
        </is>
      </c>
      <c r="C1843" s="67" t="inlineStr"/>
      <c r="D1843" s="67" t="inlineStr"/>
      <c r="E1843" s="68" t="n">
        <v>0</v>
      </c>
      <c r="F1843" s="69">
        <f>SUMIFS(الاضافة!$G$7:$G$60000,الاضافة!$H$7:$H$60000,"*اضاف*",الاضافة!$E$7:$E$60000,'أرصدة المخزن'!C1843)</f>
        <v/>
      </c>
      <c r="G1843" s="69">
        <f>SUMIFS(الصرف!$H$7:$H$60000,الصرف!$F$7:$F$60000,'أرصدة المخزن'!C1843)</f>
        <v/>
      </c>
      <c r="H1843" s="70">
        <f>E1843+F1843-G1843</f>
        <v/>
      </c>
    </row>
    <row r="1844" hidden="1" ht="24.6" customHeight="1" s="138">
      <c r="A1844" s="65" t="n">
        <v>10030366</v>
      </c>
      <c r="B1844" s="66" t="inlineStr">
        <is>
          <t>أدوات خامات الري</t>
        </is>
      </c>
      <c r="C1844" s="67" t="inlineStr"/>
      <c r="D1844" s="67" t="inlineStr"/>
      <c r="E1844" s="68" t="n">
        <v>0</v>
      </c>
      <c r="F1844" s="69">
        <f>SUMIFS(الاضافة!$G$7:$G$60000,الاضافة!$H$7:$H$60000,"*اضاف*",الاضافة!$E$7:$E$60000,'أرصدة المخزن'!C1844)</f>
        <v/>
      </c>
      <c r="G1844" s="69">
        <f>SUMIFS(الصرف!$H$7:$H$60000,الصرف!$F$7:$F$60000,'أرصدة المخزن'!C1844)</f>
        <v/>
      </c>
      <c r="H1844" s="70">
        <f>E1844+F1844-G1844</f>
        <v/>
      </c>
    </row>
    <row r="1845" hidden="1" ht="24.6" customHeight="1" s="138">
      <c r="A1845" s="65" t="n">
        <v>10030367</v>
      </c>
      <c r="B1845" s="66" t="inlineStr">
        <is>
          <t>أدوات خامات الري</t>
        </is>
      </c>
      <c r="C1845" s="67" t="inlineStr"/>
      <c r="D1845" s="67" t="inlineStr"/>
      <c r="E1845" s="68" t="n">
        <v>0</v>
      </c>
      <c r="F1845" s="69">
        <f>SUMIFS(الاضافة!$G$7:$G$60000,الاضافة!$H$7:$H$60000,"*اضاف*",الاضافة!$E$7:$E$60000,'أرصدة المخزن'!C1845)</f>
        <v/>
      </c>
      <c r="G1845" s="69">
        <f>SUMIFS(الصرف!$H$7:$H$60000,الصرف!$F$7:$F$60000,'أرصدة المخزن'!C1845)</f>
        <v/>
      </c>
      <c r="H1845" s="70">
        <f>E1845+F1845-G1845</f>
        <v/>
      </c>
    </row>
    <row r="1846" hidden="1" ht="24.6" customHeight="1" s="138">
      <c r="A1846" s="65" t="n">
        <v>10030368</v>
      </c>
      <c r="B1846" s="66" t="inlineStr">
        <is>
          <t>أدوات خامات الري</t>
        </is>
      </c>
      <c r="C1846" s="67" t="inlineStr"/>
      <c r="D1846" s="67" t="inlineStr"/>
      <c r="E1846" s="68" t="n">
        <v>0</v>
      </c>
      <c r="F1846" s="69">
        <f>SUMIFS(الاضافة!$G$7:$G$60000,الاضافة!$H$7:$H$60000,"*اضاف*",الاضافة!$E$7:$E$60000,'أرصدة المخزن'!C1846)</f>
        <v/>
      </c>
      <c r="G1846" s="69">
        <f>SUMIFS(الصرف!$H$7:$H$60000,الصرف!$F$7:$F$60000,'أرصدة المخزن'!C1846)</f>
        <v/>
      </c>
      <c r="H1846" s="70">
        <f>E1846+F1846-G1846</f>
        <v/>
      </c>
    </row>
    <row r="1847" hidden="1" ht="24.6" customHeight="1" s="138">
      <c r="A1847" s="65" t="n">
        <v>10030369</v>
      </c>
      <c r="B1847" s="66" t="inlineStr">
        <is>
          <t>أدوات خامات الري</t>
        </is>
      </c>
      <c r="C1847" s="67" t="inlineStr"/>
      <c r="D1847" s="67" t="inlineStr"/>
      <c r="E1847" s="68" t="n">
        <v>0</v>
      </c>
      <c r="F1847" s="69">
        <f>SUMIFS(الاضافة!$G$7:$G$60000,الاضافة!$H$7:$H$60000,"*اضاف*",الاضافة!$E$7:$E$60000,'أرصدة المخزن'!C1847)</f>
        <v/>
      </c>
      <c r="G1847" s="69">
        <f>SUMIFS(الصرف!$H$7:$H$60000,الصرف!$F$7:$F$60000,'أرصدة المخزن'!C1847)</f>
        <v/>
      </c>
      <c r="H1847" s="70">
        <f>E1847+F1847-G1847</f>
        <v/>
      </c>
    </row>
    <row r="1848" hidden="1" ht="24.6" customHeight="1" s="138">
      <c r="A1848" s="65" t="n">
        <v>10030370</v>
      </c>
      <c r="B1848" s="66" t="inlineStr">
        <is>
          <t>أدوات خامات الري</t>
        </is>
      </c>
      <c r="C1848" s="67" t="inlineStr"/>
      <c r="D1848" s="67" t="inlineStr"/>
      <c r="E1848" s="68" t="n">
        <v>0</v>
      </c>
      <c r="F1848" s="69">
        <f>SUMIFS(الاضافة!$G$7:$G$60000,الاضافة!$H$7:$H$60000,"*اضاف*",الاضافة!$E$7:$E$60000,'أرصدة المخزن'!C1848)</f>
        <v/>
      </c>
      <c r="G1848" s="69">
        <f>SUMIFS(الصرف!$H$7:$H$60000,الصرف!$F$7:$F$60000,'أرصدة المخزن'!C1848)</f>
        <v/>
      </c>
      <c r="H1848" s="70">
        <f>E1848+F1848-G1848</f>
        <v/>
      </c>
    </row>
    <row r="1849" hidden="1" ht="24.6" customHeight="1" s="138">
      <c r="A1849" s="65" t="n">
        <v>10030371</v>
      </c>
      <c r="B1849" s="66" t="inlineStr">
        <is>
          <t>أدوات خامات الري</t>
        </is>
      </c>
      <c r="C1849" s="67" t="inlineStr"/>
      <c r="D1849" s="67" t="inlineStr"/>
      <c r="E1849" s="68" t="n">
        <v>0</v>
      </c>
      <c r="F1849" s="69">
        <f>SUMIFS(الاضافة!$G$7:$G$60000,الاضافة!$H$7:$H$60000,"*اضاف*",الاضافة!$E$7:$E$60000,'أرصدة المخزن'!C1849)</f>
        <v/>
      </c>
      <c r="G1849" s="69">
        <f>SUMIFS(الصرف!$H$7:$H$60000,الصرف!$F$7:$F$60000,'أرصدة المخزن'!C1849)</f>
        <v/>
      </c>
      <c r="H1849" s="70">
        <f>E1849+F1849-G1849</f>
        <v/>
      </c>
    </row>
    <row r="1850" hidden="1" ht="24.6" customHeight="1" s="138">
      <c r="A1850" s="65" t="n">
        <v>10030372</v>
      </c>
      <c r="B1850" s="66" t="inlineStr">
        <is>
          <t>أدوات خامات الري</t>
        </is>
      </c>
      <c r="C1850" s="67" t="inlineStr"/>
      <c r="D1850" s="67" t="inlineStr"/>
      <c r="E1850" s="68" t="n">
        <v>0</v>
      </c>
      <c r="F1850" s="69">
        <f>SUMIFS(الاضافة!$G$7:$G$60000,الاضافة!$H$7:$H$60000,"*اضاف*",الاضافة!$E$7:$E$60000,'أرصدة المخزن'!C1850)</f>
        <v/>
      </c>
      <c r="G1850" s="69">
        <f>SUMIFS(الصرف!$H$7:$H$60000,الصرف!$F$7:$F$60000,'أرصدة المخزن'!C1850)</f>
        <v/>
      </c>
      <c r="H1850" s="70">
        <f>E1850+F1850-G1850</f>
        <v/>
      </c>
    </row>
    <row r="1851" hidden="1" ht="24.6" customHeight="1" s="138">
      <c r="A1851" s="65" t="n">
        <v>10030373</v>
      </c>
      <c r="B1851" s="66" t="inlineStr">
        <is>
          <t>أدوات خامات الري</t>
        </is>
      </c>
      <c r="C1851" s="67" t="inlineStr"/>
      <c r="D1851" s="67" t="inlineStr"/>
      <c r="E1851" s="68" t="n">
        <v>0</v>
      </c>
      <c r="F1851" s="69">
        <f>SUMIFS(الاضافة!$G$7:$G$60000,الاضافة!$H$7:$H$60000,"*اضاف*",الاضافة!$E$7:$E$60000,'أرصدة المخزن'!C1851)</f>
        <v/>
      </c>
      <c r="G1851" s="69">
        <f>SUMIFS(الصرف!$H$7:$H$60000,الصرف!$F$7:$F$60000,'أرصدة المخزن'!C1851)</f>
        <v/>
      </c>
      <c r="H1851" s="70">
        <f>E1851+F1851-G1851</f>
        <v/>
      </c>
    </row>
    <row r="1852" hidden="1" ht="24.6" customHeight="1" s="138">
      <c r="A1852" s="65" t="n">
        <v>10030374</v>
      </c>
      <c r="B1852" s="66" t="inlineStr">
        <is>
          <t>أدوات خامات الري</t>
        </is>
      </c>
      <c r="C1852" s="67" t="inlineStr"/>
      <c r="D1852" s="67" t="inlineStr"/>
      <c r="E1852" s="68" t="n">
        <v>0</v>
      </c>
      <c r="F1852" s="69">
        <f>SUMIFS(الاضافة!$G$7:$G$60000,الاضافة!$H$7:$H$60000,"*اضاف*",الاضافة!$E$7:$E$60000,'أرصدة المخزن'!C1852)</f>
        <v/>
      </c>
      <c r="G1852" s="69">
        <f>SUMIFS(الصرف!$H$7:$H$60000,الصرف!$F$7:$F$60000,'أرصدة المخزن'!C1852)</f>
        <v/>
      </c>
      <c r="H1852" s="70">
        <f>E1852+F1852-G1852</f>
        <v/>
      </c>
    </row>
    <row r="1853" hidden="1" ht="24.6" customHeight="1" s="138">
      <c r="A1853" s="65" t="n">
        <v>10030375</v>
      </c>
      <c r="B1853" s="66" t="inlineStr">
        <is>
          <t>أدوات خامات الري</t>
        </is>
      </c>
      <c r="C1853" s="67" t="inlineStr"/>
      <c r="D1853" s="67" t="inlineStr"/>
      <c r="E1853" s="68" t="n">
        <v>0</v>
      </c>
      <c r="F1853" s="69">
        <f>SUMIFS(الاضافة!$G$7:$G$60000,الاضافة!$H$7:$H$60000,"*اضاف*",الاضافة!$E$7:$E$60000,'أرصدة المخزن'!C1853)</f>
        <v/>
      </c>
      <c r="G1853" s="69">
        <f>SUMIFS(الصرف!$H$7:$H$60000,الصرف!$F$7:$F$60000,'أرصدة المخزن'!C1853)</f>
        <v/>
      </c>
      <c r="H1853" s="70">
        <f>E1853+F1853-G1853</f>
        <v/>
      </c>
    </row>
    <row r="1854" hidden="1" ht="24.6" customHeight="1" s="138">
      <c r="A1854" s="65" t="n">
        <v>10030376</v>
      </c>
      <c r="B1854" s="66" t="inlineStr">
        <is>
          <t>أدوات خامات الري</t>
        </is>
      </c>
      <c r="C1854" s="67" t="inlineStr"/>
      <c r="D1854" s="67" t="inlineStr"/>
      <c r="E1854" s="68" t="n">
        <v>0</v>
      </c>
      <c r="F1854" s="69">
        <f>SUMIFS(الاضافة!$G$7:$G$60000,الاضافة!$H$7:$H$60000,"*اضاف*",الاضافة!$E$7:$E$60000,'أرصدة المخزن'!C1854)</f>
        <v/>
      </c>
      <c r="G1854" s="69">
        <f>SUMIFS(الصرف!$H$7:$H$60000,الصرف!$F$7:$F$60000,'أرصدة المخزن'!C1854)</f>
        <v/>
      </c>
      <c r="H1854" s="70">
        <f>E1854+F1854-G1854</f>
        <v/>
      </c>
    </row>
    <row r="1855" hidden="1" ht="24.6" customHeight="1" s="138">
      <c r="A1855" s="65" t="n">
        <v>10030377</v>
      </c>
      <c r="B1855" s="66" t="inlineStr">
        <is>
          <t>أدوات خامات الري</t>
        </is>
      </c>
      <c r="C1855" s="67" t="inlineStr"/>
      <c r="D1855" s="67" t="inlineStr"/>
      <c r="E1855" s="68" t="n">
        <v>0</v>
      </c>
      <c r="F1855" s="69">
        <f>SUMIFS(الاضافة!$G$7:$G$60000,الاضافة!$H$7:$H$60000,"*اضاف*",الاضافة!$E$7:$E$60000,'أرصدة المخزن'!C1855)</f>
        <v/>
      </c>
      <c r="G1855" s="69">
        <f>SUMIFS(الصرف!$H$7:$H$60000,الصرف!$F$7:$F$60000,'أرصدة المخزن'!C1855)</f>
        <v/>
      </c>
      <c r="H1855" s="70">
        <f>E1855+F1855-G1855</f>
        <v/>
      </c>
    </row>
    <row r="1856" hidden="1" ht="24.6" customHeight="1" s="138">
      <c r="A1856" s="65" t="n">
        <v>10030378</v>
      </c>
      <c r="B1856" s="66" t="inlineStr">
        <is>
          <t>أدوات خامات الري</t>
        </is>
      </c>
      <c r="C1856" s="67" t="inlineStr"/>
      <c r="D1856" s="67" t="inlineStr"/>
      <c r="E1856" s="68" t="n">
        <v>0</v>
      </c>
      <c r="F1856" s="69">
        <f>SUMIFS(الاضافة!$G$7:$G$60000,الاضافة!$H$7:$H$60000,"*اضاف*",الاضافة!$E$7:$E$60000,'أرصدة المخزن'!C1856)</f>
        <v/>
      </c>
      <c r="G1856" s="69">
        <f>SUMIFS(الصرف!$H$7:$H$60000,الصرف!$F$7:$F$60000,'أرصدة المخزن'!C1856)</f>
        <v/>
      </c>
      <c r="H1856" s="70">
        <f>E1856+F1856-G1856</f>
        <v/>
      </c>
    </row>
    <row r="1857" hidden="1" ht="24.6" customHeight="1" s="138">
      <c r="A1857" s="65" t="n">
        <v>10030379</v>
      </c>
      <c r="B1857" s="66" t="inlineStr">
        <is>
          <t>أدوات خامات الري</t>
        </is>
      </c>
      <c r="C1857" s="67" t="inlineStr"/>
      <c r="D1857" s="67" t="inlineStr"/>
      <c r="E1857" s="68" t="n">
        <v>0</v>
      </c>
      <c r="F1857" s="69">
        <f>SUMIFS(الاضافة!$G$7:$G$60000,الاضافة!$H$7:$H$60000,"*اضاف*",الاضافة!$E$7:$E$60000,'أرصدة المخزن'!C1857)</f>
        <v/>
      </c>
      <c r="G1857" s="69">
        <f>SUMIFS(الصرف!$H$7:$H$60000,الصرف!$F$7:$F$60000,'أرصدة المخزن'!C1857)</f>
        <v/>
      </c>
      <c r="H1857" s="70">
        <f>E1857+F1857-G1857</f>
        <v/>
      </c>
    </row>
    <row r="1858" hidden="1" ht="24.6" customHeight="1" s="138">
      <c r="A1858" s="65" t="n">
        <v>10030380</v>
      </c>
      <c r="B1858" s="66" t="inlineStr">
        <is>
          <t>أدوات خامات الري</t>
        </is>
      </c>
      <c r="C1858" s="67" t="inlineStr"/>
      <c r="D1858" s="67" t="inlineStr"/>
      <c r="E1858" s="68" t="n">
        <v>0</v>
      </c>
      <c r="F1858" s="69">
        <f>SUMIFS(الاضافة!$G$7:$G$60000,الاضافة!$H$7:$H$60000,"*اضاف*",الاضافة!$E$7:$E$60000,'أرصدة المخزن'!C1858)</f>
        <v/>
      </c>
      <c r="G1858" s="69">
        <f>SUMIFS(الصرف!$H$7:$H$60000,الصرف!$F$7:$F$60000,'أرصدة المخزن'!C1858)</f>
        <v/>
      </c>
      <c r="H1858" s="70">
        <f>E1858+F1858-G1858</f>
        <v/>
      </c>
    </row>
    <row r="1859" hidden="1" ht="24.6" customHeight="1" s="138">
      <c r="A1859" s="65" t="n">
        <v>10030381</v>
      </c>
      <c r="B1859" s="66" t="inlineStr">
        <is>
          <t>أدوات خامات الري</t>
        </is>
      </c>
      <c r="C1859" s="67" t="inlineStr"/>
      <c r="D1859" s="67" t="inlineStr"/>
      <c r="E1859" s="68" t="n">
        <v>0</v>
      </c>
      <c r="F1859" s="69">
        <f>SUMIFS(الاضافة!$G$7:$G$60000,الاضافة!$H$7:$H$60000,"*اضاف*",الاضافة!$E$7:$E$60000,'أرصدة المخزن'!C1859)</f>
        <v/>
      </c>
      <c r="G1859" s="69">
        <f>SUMIFS(الصرف!$H$7:$H$60000,الصرف!$F$7:$F$60000,'أرصدة المخزن'!C1859)</f>
        <v/>
      </c>
      <c r="H1859" s="70">
        <f>E1859+F1859-G1859</f>
        <v/>
      </c>
    </row>
    <row r="1860" hidden="1" ht="24.6" customHeight="1" s="138">
      <c r="A1860" s="65" t="n">
        <v>10030382</v>
      </c>
      <c r="B1860" s="66" t="inlineStr">
        <is>
          <t>أدوات خامات الري</t>
        </is>
      </c>
      <c r="C1860" s="67" t="inlineStr"/>
      <c r="D1860" s="67" t="inlineStr"/>
      <c r="E1860" s="68" t="n">
        <v>0</v>
      </c>
      <c r="F1860" s="69">
        <f>SUMIFS(الاضافة!$G$7:$G$60000,الاضافة!$H$7:$H$60000,"*اضاف*",الاضافة!$E$7:$E$60000,'أرصدة المخزن'!C1860)</f>
        <v/>
      </c>
      <c r="G1860" s="69">
        <f>SUMIFS(الصرف!$H$7:$H$60000,الصرف!$F$7:$F$60000,'أرصدة المخزن'!C1860)</f>
        <v/>
      </c>
      <c r="H1860" s="70">
        <f>E1860+F1860-G1860</f>
        <v/>
      </c>
    </row>
    <row r="1861" hidden="1" ht="24.6" customHeight="1" s="138">
      <c r="A1861" s="65" t="n">
        <v>10030383</v>
      </c>
      <c r="B1861" s="66" t="inlineStr">
        <is>
          <t>أدوات خامات الري</t>
        </is>
      </c>
      <c r="C1861" s="67" t="inlineStr"/>
      <c r="D1861" s="67" t="inlineStr"/>
      <c r="E1861" s="68" t="n">
        <v>0</v>
      </c>
      <c r="F1861" s="69">
        <f>SUMIFS(الاضافة!$G$7:$G$60000,الاضافة!$H$7:$H$60000,"*اضاف*",الاضافة!$E$7:$E$60000,'أرصدة المخزن'!C1861)</f>
        <v/>
      </c>
      <c r="G1861" s="69">
        <f>SUMIFS(الصرف!$H$7:$H$60000,الصرف!$F$7:$F$60000,'أرصدة المخزن'!C1861)</f>
        <v/>
      </c>
      <c r="H1861" s="70">
        <f>E1861+F1861-G1861</f>
        <v/>
      </c>
    </row>
    <row r="1862" hidden="1" ht="24.6" customHeight="1" s="138">
      <c r="A1862" s="65" t="n">
        <v>10030384</v>
      </c>
      <c r="B1862" s="66" t="inlineStr">
        <is>
          <t>أدوات خامات الري</t>
        </is>
      </c>
      <c r="C1862" s="67" t="inlineStr"/>
      <c r="D1862" s="67" t="inlineStr"/>
      <c r="E1862" s="68" t="n">
        <v>0</v>
      </c>
      <c r="F1862" s="69">
        <f>SUMIFS(الاضافة!$G$7:$G$60000,الاضافة!$H$7:$H$60000,"*اضاف*",الاضافة!$E$7:$E$60000,'أرصدة المخزن'!C1862)</f>
        <v/>
      </c>
      <c r="G1862" s="69">
        <f>SUMIFS(الصرف!$H$7:$H$60000,الصرف!$F$7:$F$60000,'أرصدة المخزن'!C1862)</f>
        <v/>
      </c>
      <c r="H1862" s="70">
        <f>E1862+F1862-G1862</f>
        <v/>
      </c>
    </row>
    <row r="1863" hidden="1" ht="24.6" customHeight="1" s="138">
      <c r="A1863" s="65" t="n">
        <v>10030385</v>
      </c>
      <c r="B1863" s="66" t="inlineStr">
        <is>
          <t>أدوات خامات الري</t>
        </is>
      </c>
      <c r="C1863" s="67" t="inlineStr"/>
      <c r="D1863" s="67" t="inlineStr"/>
      <c r="E1863" s="68" t="n">
        <v>0</v>
      </c>
      <c r="F1863" s="69">
        <f>SUMIFS(الاضافة!$G$7:$G$60000,الاضافة!$H$7:$H$60000,"*اضاف*",الاضافة!$E$7:$E$60000,'أرصدة المخزن'!C1863)</f>
        <v/>
      </c>
      <c r="G1863" s="69">
        <f>SUMIFS(الصرف!$H$7:$H$60000,الصرف!$F$7:$F$60000,'أرصدة المخزن'!C1863)</f>
        <v/>
      </c>
      <c r="H1863" s="70">
        <f>E1863+F1863-G1863</f>
        <v/>
      </c>
    </row>
    <row r="1864" hidden="1" ht="24.6" customHeight="1" s="138">
      <c r="A1864" s="65" t="n">
        <v>10030386</v>
      </c>
      <c r="B1864" s="66" t="inlineStr">
        <is>
          <t>أدوات خامات الري</t>
        </is>
      </c>
      <c r="C1864" s="67" t="inlineStr"/>
      <c r="D1864" s="67" t="inlineStr"/>
      <c r="E1864" s="68" t="n">
        <v>0</v>
      </c>
      <c r="F1864" s="69">
        <f>SUMIFS(الاضافة!$G$7:$G$60000,الاضافة!$H$7:$H$60000,"*اضاف*",الاضافة!$E$7:$E$60000,'أرصدة المخزن'!C1864)</f>
        <v/>
      </c>
      <c r="G1864" s="69">
        <f>SUMIFS(الصرف!$H$7:$H$60000,الصرف!$F$7:$F$60000,'أرصدة المخزن'!C1864)</f>
        <v/>
      </c>
      <c r="H1864" s="70">
        <f>E1864+F1864-G1864</f>
        <v/>
      </c>
    </row>
    <row r="1865" hidden="1" ht="24.6" customHeight="1" s="138">
      <c r="A1865" s="65" t="n">
        <v>10030387</v>
      </c>
      <c r="B1865" s="66" t="inlineStr">
        <is>
          <t>أدوات خامات الري</t>
        </is>
      </c>
      <c r="C1865" s="67" t="inlineStr"/>
      <c r="D1865" s="67" t="inlineStr"/>
      <c r="E1865" s="68" t="n">
        <v>0</v>
      </c>
      <c r="F1865" s="69">
        <f>SUMIFS(الاضافة!$G$7:$G$60000,الاضافة!$H$7:$H$60000,"*اضاف*",الاضافة!$E$7:$E$60000,'أرصدة المخزن'!C1865)</f>
        <v/>
      </c>
      <c r="G1865" s="69">
        <f>SUMIFS(الصرف!$H$7:$H$60000,الصرف!$F$7:$F$60000,'أرصدة المخزن'!C1865)</f>
        <v/>
      </c>
      <c r="H1865" s="70">
        <f>E1865+F1865-G1865</f>
        <v/>
      </c>
    </row>
    <row r="1866" hidden="1" ht="24.6" customHeight="1" s="138">
      <c r="A1866" s="65" t="n">
        <v>10030388</v>
      </c>
      <c r="B1866" s="66" t="inlineStr">
        <is>
          <t>أدوات خامات الري</t>
        </is>
      </c>
      <c r="C1866" s="67" t="inlineStr"/>
      <c r="D1866" s="67" t="inlineStr"/>
      <c r="E1866" s="68" t="n">
        <v>0</v>
      </c>
      <c r="F1866" s="69">
        <f>SUMIFS(الاضافة!$G$7:$G$60000,الاضافة!$H$7:$H$60000,"*اضاف*",الاضافة!$E$7:$E$60000,'أرصدة المخزن'!C1866)</f>
        <v/>
      </c>
      <c r="G1866" s="69">
        <f>SUMIFS(الصرف!$H$7:$H$60000,الصرف!$F$7:$F$60000,'أرصدة المخزن'!C1866)</f>
        <v/>
      </c>
      <c r="H1866" s="70">
        <f>E1866+F1866-G1866</f>
        <v/>
      </c>
    </row>
    <row r="1867" hidden="1" ht="24.6" customHeight="1" s="138">
      <c r="A1867" s="65" t="n">
        <v>10030389</v>
      </c>
      <c r="B1867" s="66" t="inlineStr">
        <is>
          <t>أدوات خامات الري</t>
        </is>
      </c>
      <c r="C1867" s="67" t="inlineStr"/>
      <c r="D1867" s="67" t="inlineStr"/>
      <c r="E1867" s="68" t="n">
        <v>0</v>
      </c>
      <c r="F1867" s="69">
        <f>SUMIFS(الاضافة!$G$7:$G$60000,الاضافة!$H$7:$H$60000,"*اضاف*",الاضافة!$E$7:$E$60000,'أرصدة المخزن'!C1867)</f>
        <v/>
      </c>
      <c r="G1867" s="69">
        <f>SUMIFS(الصرف!$H$7:$H$60000,الصرف!$F$7:$F$60000,'أرصدة المخزن'!C1867)</f>
        <v/>
      </c>
      <c r="H1867" s="70">
        <f>E1867+F1867-G1867</f>
        <v/>
      </c>
    </row>
    <row r="1868" hidden="1" ht="24.6" customHeight="1" s="138">
      <c r="A1868" s="65" t="n">
        <v>10030390</v>
      </c>
      <c r="B1868" s="66" t="inlineStr">
        <is>
          <t>أدوات خامات الري</t>
        </is>
      </c>
      <c r="C1868" s="67" t="inlineStr"/>
      <c r="D1868" s="67" t="inlineStr"/>
      <c r="E1868" s="68" t="n">
        <v>0</v>
      </c>
      <c r="F1868" s="69">
        <f>SUMIFS(الاضافة!$G$7:$G$60000,الاضافة!$H$7:$H$60000,"*اضاف*",الاضافة!$E$7:$E$60000,'أرصدة المخزن'!C1868)</f>
        <v/>
      </c>
      <c r="G1868" s="69">
        <f>SUMIFS(الصرف!$H$7:$H$60000,الصرف!$F$7:$F$60000,'أرصدة المخزن'!C1868)</f>
        <v/>
      </c>
      <c r="H1868" s="70">
        <f>E1868+F1868-G1868</f>
        <v/>
      </c>
    </row>
    <row r="1869" hidden="1" ht="24.6" customHeight="1" s="138">
      <c r="A1869" s="65" t="n">
        <v>10030391</v>
      </c>
      <c r="B1869" s="66" t="inlineStr">
        <is>
          <t>أدوات خامات الري</t>
        </is>
      </c>
      <c r="C1869" s="67" t="inlineStr"/>
      <c r="D1869" s="67" t="inlineStr"/>
      <c r="E1869" s="68" t="n">
        <v>0</v>
      </c>
      <c r="F1869" s="69">
        <f>SUMIFS(الاضافة!$G$7:$G$60000,الاضافة!$H$7:$H$60000,"*اضاف*",الاضافة!$E$7:$E$60000,'أرصدة المخزن'!C1869)</f>
        <v/>
      </c>
      <c r="G1869" s="69">
        <f>SUMIFS(الصرف!$H$7:$H$60000,الصرف!$F$7:$F$60000,'أرصدة المخزن'!C1869)</f>
        <v/>
      </c>
      <c r="H1869" s="70">
        <f>E1869+F1869-G1869</f>
        <v/>
      </c>
    </row>
    <row r="1870" hidden="1" ht="24.6" customHeight="1" s="138">
      <c r="A1870" s="65" t="n">
        <v>10030392</v>
      </c>
      <c r="B1870" s="66" t="inlineStr">
        <is>
          <t>أدوات خامات الري</t>
        </is>
      </c>
      <c r="C1870" s="67" t="inlineStr"/>
      <c r="D1870" s="67" t="inlineStr"/>
      <c r="E1870" s="68" t="n">
        <v>0</v>
      </c>
      <c r="F1870" s="69">
        <f>SUMIFS(الاضافة!$G$7:$G$60000,الاضافة!$H$7:$H$60000,"*اضاف*",الاضافة!$E$7:$E$60000,'أرصدة المخزن'!C1870)</f>
        <v/>
      </c>
      <c r="G1870" s="69">
        <f>SUMIFS(الصرف!$H$7:$H$60000,الصرف!$F$7:$F$60000,'أرصدة المخزن'!C1870)</f>
        <v/>
      </c>
      <c r="H1870" s="70">
        <f>E1870+F1870-G1870</f>
        <v/>
      </c>
    </row>
    <row r="1871" hidden="1" ht="24.6" customHeight="1" s="138">
      <c r="A1871" s="65" t="n">
        <v>10030393</v>
      </c>
      <c r="B1871" s="66" t="inlineStr">
        <is>
          <t>أدوات خامات الري</t>
        </is>
      </c>
      <c r="C1871" s="67" t="inlineStr"/>
      <c r="D1871" s="67" t="inlineStr"/>
      <c r="E1871" s="68" t="n">
        <v>0</v>
      </c>
      <c r="F1871" s="69">
        <f>SUMIFS(الاضافة!$G$7:$G$60000,الاضافة!$H$7:$H$60000,"*اضاف*",الاضافة!$E$7:$E$60000,'أرصدة المخزن'!C1871)</f>
        <v/>
      </c>
      <c r="G1871" s="69">
        <f>SUMIFS(الصرف!$H$7:$H$60000,الصرف!$F$7:$F$60000,'أرصدة المخزن'!C1871)</f>
        <v/>
      </c>
      <c r="H1871" s="70">
        <f>E1871+F1871-G1871</f>
        <v/>
      </c>
    </row>
    <row r="1872" hidden="1" ht="24.6" customHeight="1" s="138">
      <c r="A1872" s="65" t="n">
        <v>10030394</v>
      </c>
      <c r="B1872" s="66" t="inlineStr">
        <is>
          <t>أدوات خامات الري</t>
        </is>
      </c>
      <c r="C1872" s="67" t="inlineStr"/>
      <c r="D1872" s="67" t="inlineStr"/>
      <c r="E1872" s="68" t="n">
        <v>0</v>
      </c>
      <c r="F1872" s="69">
        <f>SUMIFS(الاضافة!$G$7:$G$60000,الاضافة!$H$7:$H$60000,"*اضاف*",الاضافة!$E$7:$E$60000,'أرصدة المخزن'!C1872)</f>
        <v/>
      </c>
      <c r="G1872" s="69">
        <f>SUMIFS(الصرف!$H$7:$H$60000,الصرف!$F$7:$F$60000,'أرصدة المخزن'!C1872)</f>
        <v/>
      </c>
      <c r="H1872" s="70">
        <f>E1872+F1872-G1872</f>
        <v/>
      </c>
    </row>
    <row r="1873" hidden="1" ht="24.6" customHeight="1" s="138">
      <c r="A1873" s="65" t="n">
        <v>10030395</v>
      </c>
      <c r="B1873" s="66" t="inlineStr">
        <is>
          <t>أدوات خامات الري</t>
        </is>
      </c>
      <c r="C1873" s="67" t="inlineStr"/>
      <c r="D1873" s="67" t="inlineStr"/>
      <c r="E1873" s="68" t="n">
        <v>0</v>
      </c>
      <c r="F1873" s="69">
        <f>SUMIFS(الاضافة!$G$7:$G$60000,الاضافة!$H$7:$H$60000,"*اضاف*",الاضافة!$E$7:$E$60000,'أرصدة المخزن'!C1873)</f>
        <v/>
      </c>
      <c r="G1873" s="69">
        <f>SUMIFS(الصرف!$H$7:$H$60000,الصرف!$F$7:$F$60000,'أرصدة المخزن'!C1873)</f>
        <v/>
      </c>
      <c r="H1873" s="70">
        <f>E1873+F1873-G1873</f>
        <v/>
      </c>
    </row>
    <row r="1874" hidden="1" ht="24.6" customHeight="1" s="138">
      <c r="A1874" s="65" t="n">
        <v>10030396</v>
      </c>
      <c r="B1874" s="66" t="inlineStr">
        <is>
          <t>أدوات خامات الري</t>
        </is>
      </c>
      <c r="C1874" s="67" t="inlineStr"/>
      <c r="D1874" s="67" t="inlineStr"/>
      <c r="E1874" s="68" t="n">
        <v>0</v>
      </c>
      <c r="F1874" s="69">
        <f>SUMIFS(الاضافة!$G$7:$G$60000,الاضافة!$H$7:$H$60000,"*اضاف*",الاضافة!$E$7:$E$60000,'أرصدة المخزن'!C1874)</f>
        <v/>
      </c>
      <c r="G1874" s="69">
        <f>SUMIFS(الصرف!$H$7:$H$60000,الصرف!$F$7:$F$60000,'أرصدة المخزن'!C1874)</f>
        <v/>
      </c>
      <c r="H1874" s="70">
        <f>E1874+F1874-G1874</f>
        <v/>
      </c>
    </row>
    <row r="1875" hidden="1" ht="24.6" customHeight="1" s="138">
      <c r="A1875" s="65" t="n">
        <v>10030397</v>
      </c>
      <c r="B1875" s="66" t="inlineStr">
        <is>
          <t>أدوات خامات الري</t>
        </is>
      </c>
      <c r="C1875" s="67" t="inlineStr"/>
      <c r="D1875" s="67" t="inlineStr"/>
      <c r="E1875" s="68" t="n">
        <v>0</v>
      </c>
      <c r="F1875" s="69">
        <f>SUMIFS(الاضافة!$G$7:$G$60000,الاضافة!$H$7:$H$60000,"*اضاف*",الاضافة!$E$7:$E$60000,'أرصدة المخزن'!C1875)</f>
        <v/>
      </c>
      <c r="G1875" s="69">
        <f>SUMIFS(الصرف!$H$7:$H$60000,الصرف!$F$7:$F$60000,'أرصدة المخزن'!C1875)</f>
        <v/>
      </c>
      <c r="H1875" s="70">
        <f>E1875+F1875-G1875</f>
        <v/>
      </c>
    </row>
    <row r="1876" hidden="1" ht="24.6" customHeight="1" s="138">
      <c r="A1876" s="65" t="n">
        <v>10030398</v>
      </c>
      <c r="B1876" s="66" t="inlineStr">
        <is>
          <t>أدوات خامات الري</t>
        </is>
      </c>
      <c r="C1876" s="67" t="inlineStr"/>
      <c r="D1876" s="67" t="inlineStr"/>
      <c r="E1876" s="68" t="n">
        <v>0</v>
      </c>
      <c r="F1876" s="69">
        <f>SUMIFS(الاضافة!$G$7:$G$60000,الاضافة!$H$7:$H$60000,"*اضاف*",الاضافة!$E$7:$E$60000,'أرصدة المخزن'!C1876)</f>
        <v/>
      </c>
      <c r="G1876" s="69">
        <f>SUMIFS(الصرف!$H$7:$H$60000,الصرف!$F$7:$F$60000,'أرصدة المخزن'!C1876)</f>
        <v/>
      </c>
      <c r="H1876" s="70">
        <f>E1876+F1876-G1876</f>
        <v/>
      </c>
    </row>
    <row r="1877" hidden="1" ht="24.6" customHeight="1" s="138">
      <c r="A1877" s="65" t="n">
        <v>10030399</v>
      </c>
      <c r="B1877" s="66" t="inlineStr">
        <is>
          <t>أدوات خامات الري</t>
        </is>
      </c>
      <c r="C1877" s="67" t="inlineStr"/>
      <c r="D1877" s="67" t="inlineStr"/>
      <c r="E1877" s="68" t="n">
        <v>0</v>
      </c>
      <c r="F1877" s="69">
        <f>SUMIFS(الاضافة!$G$7:$G$60000,الاضافة!$H$7:$H$60000,"*اضاف*",الاضافة!$E$7:$E$60000,'أرصدة المخزن'!C1877)</f>
        <v/>
      </c>
      <c r="G1877" s="69">
        <f>SUMIFS(الصرف!$H$7:$H$60000,الصرف!$F$7:$F$60000,'أرصدة المخزن'!C1877)</f>
        <v/>
      </c>
      <c r="H1877" s="70">
        <f>E1877+F1877-G1877</f>
        <v/>
      </c>
    </row>
    <row r="1878" hidden="1" ht="24.6" customHeight="1" s="138">
      <c r="A1878" s="65" t="n">
        <v>10030400</v>
      </c>
      <c r="B1878" s="66" t="inlineStr">
        <is>
          <t>أدوات خامات الري</t>
        </is>
      </c>
      <c r="C1878" s="67" t="inlineStr"/>
      <c r="D1878" s="67" t="inlineStr"/>
      <c r="E1878" s="68" t="n">
        <v>0</v>
      </c>
      <c r="F1878" s="69">
        <f>SUMIFS(الاضافة!$G$7:$G$60000,الاضافة!$H$7:$H$60000,"*اضاف*",الاضافة!$E$7:$E$60000,'أرصدة المخزن'!C1878)</f>
        <v/>
      </c>
      <c r="G1878" s="69">
        <f>SUMIFS(الصرف!$H$7:$H$60000,الصرف!$F$7:$F$60000,'أرصدة المخزن'!C1878)</f>
        <v/>
      </c>
      <c r="H1878" s="70">
        <f>E1878+F1878-G1878</f>
        <v/>
      </c>
    </row>
    <row r="1879" hidden="1" ht="24.6" customHeight="1" s="138">
      <c r="A1879" s="65" t="n">
        <v>10030401</v>
      </c>
      <c r="B1879" s="66" t="inlineStr">
        <is>
          <t>أدوات خامات الري</t>
        </is>
      </c>
      <c r="C1879" s="67" t="inlineStr"/>
      <c r="D1879" s="67" t="inlineStr"/>
      <c r="E1879" s="68" t="n">
        <v>0</v>
      </c>
      <c r="F1879" s="69">
        <f>SUMIFS(الاضافة!$G$7:$G$60000,الاضافة!$H$7:$H$60000,"*اضاف*",الاضافة!$E$7:$E$60000,'أرصدة المخزن'!C1879)</f>
        <v/>
      </c>
      <c r="G1879" s="69">
        <f>SUMIFS(الصرف!$H$7:$H$60000,الصرف!$F$7:$F$60000,'أرصدة المخزن'!C1879)</f>
        <v/>
      </c>
      <c r="H1879" s="70">
        <f>E1879+F1879-G1879</f>
        <v/>
      </c>
    </row>
    <row r="1880" hidden="1" ht="24.6" customHeight="1" s="138">
      <c r="A1880" s="65" t="n">
        <v>10030402</v>
      </c>
      <c r="B1880" s="66" t="inlineStr">
        <is>
          <t>أدوات خامات الري</t>
        </is>
      </c>
      <c r="C1880" s="67" t="inlineStr"/>
      <c r="D1880" s="67" t="inlineStr"/>
      <c r="E1880" s="68" t="n">
        <v>0</v>
      </c>
      <c r="F1880" s="69">
        <f>SUMIFS(الاضافة!$G$7:$G$60000,الاضافة!$H$7:$H$60000,"*اضاف*",الاضافة!$E$7:$E$60000,'أرصدة المخزن'!C1880)</f>
        <v/>
      </c>
      <c r="G1880" s="69">
        <f>SUMIFS(الصرف!$H$7:$H$60000,الصرف!$F$7:$F$60000,'أرصدة المخزن'!C1880)</f>
        <v/>
      </c>
      <c r="H1880" s="70">
        <f>E1880+F1880-G1880</f>
        <v/>
      </c>
    </row>
    <row r="1881" hidden="1" ht="24.6" customHeight="1" s="138">
      <c r="A1881" s="65" t="n">
        <v>10030403</v>
      </c>
      <c r="B1881" s="66" t="inlineStr">
        <is>
          <t>أدوات خامات الري</t>
        </is>
      </c>
      <c r="C1881" s="67" t="inlineStr"/>
      <c r="D1881" s="67" t="inlineStr"/>
      <c r="E1881" s="68" t="n">
        <v>0</v>
      </c>
      <c r="F1881" s="69">
        <f>SUMIFS(الاضافة!$G$7:$G$60000,الاضافة!$H$7:$H$60000,"*اضاف*",الاضافة!$E$7:$E$60000,'أرصدة المخزن'!C1881)</f>
        <v/>
      </c>
      <c r="G1881" s="69">
        <f>SUMIFS(الصرف!$H$7:$H$60000,الصرف!$F$7:$F$60000,'أرصدة المخزن'!C1881)</f>
        <v/>
      </c>
      <c r="H1881" s="70">
        <f>E1881+F1881-G1881</f>
        <v/>
      </c>
    </row>
    <row r="1882" hidden="1" ht="24.6" customHeight="1" s="138">
      <c r="A1882" s="65" t="n">
        <v>10030404</v>
      </c>
      <c r="B1882" s="66" t="inlineStr">
        <is>
          <t>أدوات خامات الري</t>
        </is>
      </c>
      <c r="C1882" s="67" t="inlineStr"/>
      <c r="D1882" s="67" t="inlineStr"/>
      <c r="E1882" s="68" t="n">
        <v>0</v>
      </c>
      <c r="F1882" s="69">
        <f>SUMIFS(الاضافة!$G$7:$G$60000,الاضافة!$H$7:$H$60000,"*اضاف*",الاضافة!$E$7:$E$60000,'أرصدة المخزن'!C1882)</f>
        <v/>
      </c>
      <c r="G1882" s="69">
        <f>SUMIFS(الصرف!$H$7:$H$60000,الصرف!$F$7:$F$60000,'أرصدة المخزن'!C1882)</f>
        <v/>
      </c>
      <c r="H1882" s="70">
        <f>E1882+F1882-G1882</f>
        <v/>
      </c>
    </row>
    <row r="1883" hidden="1" ht="24.6" customHeight="1" s="138">
      <c r="A1883" s="65" t="n">
        <v>10030405</v>
      </c>
      <c r="B1883" s="66" t="inlineStr">
        <is>
          <t>أدوات خامات الري</t>
        </is>
      </c>
      <c r="C1883" s="67" t="inlineStr"/>
      <c r="D1883" s="67" t="inlineStr"/>
      <c r="E1883" s="68" t="n">
        <v>0</v>
      </c>
      <c r="F1883" s="69">
        <f>SUMIFS(الاضافة!$G$7:$G$60000,الاضافة!$H$7:$H$60000,"*اضاف*",الاضافة!$E$7:$E$60000,'أرصدة المخزن'!C1883)</f>
        <v/>
      </c>
      <c r="G1883" s="69">
        <f>SUMIFS(الصرف!$H$7:$H$60000,الصرف!$F$7:$F$60000,'أرصدة المخزن'!C1883)</f>
        <v/>
      </c>
      <c r="H1883" s="70">
        <f>E1883+F1883-G1883</f>
        <v/>
      </c>
    </row>
    <row r="1884" hidden="1" ht="24.6" customHeight="1" s="138">
      <c r="A1884" s="65" t="n">
        <v>10030406</v>
      </c>
      <c r="B1884" s="66" t="inlineStr">
        <is>
          <t>أدوات خامات الري</t>
        </is>
      </c>
      <c r="C1884" s="67" t="inlineStr"/>
      <c r="D1884" s="67" t="inlineStr"/>
      <c r="E1884" s="68" t="n">
        <v>0</v>
      </c>
      <c r="F1884" s="69">
        <f>SUMIFS(الاضافة!$G$7:$G$60000,الاضافة!$H$7:$H$60000,"*اضاف*",الاضافة!$E$7:$E$60000,'أرصدة المخزن'!C1884)</f>
        <v/>
      </c>
      <c r="G1884" s="69">
        <f>SUMIFS(الصرف!$H$7:$H$60000,الصرف!$F$7:$F$60000,'أرصدة المخزن'!C1884)</f>
        <v/>
      </c>
      <c r="H1884" s="70">
        <f>E1884+F1884-G1884</f>
        <v/>
      </c>
    </row>
    <row r="1885" hidden="1" ht="24.6" customHeight="1" s="138">
      <c r="A1885" s="65" t="n">
        <v>10030407</v>
      </c>
      <c r="B1885" s="66" t="inlineStr">
        <is>
          <t>أدوات خامات الري</t>
        </is>
      </c>
      <c r="C1885" s="67" t="inlineStr"/>
      <c r="D1885" s="67" t="inlineStr"/>
      <c r="E1885" s="68" t="n">
        <v>0</v>
      </c>
      <c r="F1885" s="69">
        <f>SUMIFS(الاضافة!$G$7:$G$60000,الاضافة!$H$7:$H$60000,"*اضاف*",الاضافة!$E$7:$E$60000,'أرصدة المخزن'!C1885)</f>
        <v/>
      </c>
      <c r="G1885" s="69">
        <f>SUMIFS(الصرف!$H$7:$H$60000,الصرف!$F$7:$F$60000,'أرصدة المخزن'!C1885)</f>
        <v/>
      </c>
      <c r="H1885" s="70">
        <f>E1885+F1885-G1885</f>
        <v/>
      </c>
    </row>
    <row r="1886" hidden="1" ht="24.6" customHeight="1" s="138">
      <c r="A1886" s="65" t="n">
        <v>10030408</v>
      </c>
      <c r="B1886" s="66" t="inlineStr">
        <is>
          <t>أدوات خامات الري</t>
        </is>
      </c>
      <c r="C1886" s="67" t="inlineStr"/>
      <c r="D1886" s="67" t="inlineStr"/>
      <c r="E1886" s="68" t="n">
        <v>0</v>
      </c>
      <c r="F1886" s="69">
        <f>SUMIFS(الاضافة!$G$7:$G$60000,الاضافة!$H$7:$H$60000,"*اضاف*",الاضافة!$E$7:$E$60000,'أرصدة المخزن'!C1886)</f>
        <v/>
      </c>
      <c r="G1886" s="69">
        <f>SUMIFS(الصرف!$H$7:$H$60000,الصرف!$F$7:$F$60000,'أرصدة المخزن'!C1886)</f>
        <v/>
      </c>
      <c r="H1886" s="70">
        <f>E1886+F1886-G1886</f>
        <v/>
      </c>
    </row>
    <row r="1887" hidden="1" ht="24.6" customHeight="1" s="138">
      <c r="A1887" s="65" t="n">
        <v>10030409</v>
      </c>
      <c r="B1887" s="66" t="inlineStr">
        <is>
          <t>أدوات خامات الري</t>
        </is>
      </c>
      <c r="C1887" s="67" t="inlineStr"/>
      <c r="D1887" s="67" t="inlineStr"/>
      <c r="E1887" s="68" t="n">
        <v>0</v>
      </c>
      <c r="F1887" s="69">
        <f>SUMIFS(الاضافة!$G$7:$G$60000,الاضافة!$H$7:$H$60000,"*اضاف*",الاضافة!$E$7:$E$60000,'أرصدة المخزن'!C1887)</f>
        <v/>
      </c>
      <c r="G1887" s="69">
        <f>SUMIFS(الصرف!$H$7:$H$60000,الصرف!$F$7:$F$60000,'أرصدة المخزن'!C1887)</f>
        <v/>
      </c>
      <c r="H1887" s="70">
        <f>E1887+F1887-G1887</f>
        <v/>
      </c>
    </row>
    <row r="1888" hidden="1" ht="24.6" customHeight="1" s="138">
      <c r="A1888" s="65" t="n">
        <v>10030410</v>
      </c>
      <c r="B1888" s="66" t="inlineStr">
        <is>
          <t>أدوات خامات الري</t>
        </is>
      </c>
      <c r="C1888" s="67" t="inlineStr"/>
      <c r="D1888" s="67" t="inlineStr"/>
      <c r="E1888" s="68" t="n">
        <v>0</v>
      </c>
      <c r="F1888" s="69">
        <f>SUMIFS(الاضافة!$G$7:$G$60000,الاضافة!$H$7:$H$60000,"*اضاف*",الاضافة!$E$7:$E$60000,'أرصدة المخزن'!C1888)</f>
        <v/>
      </c>
      <c r="G1888" s="69">
        <f>SUMIFS(الصرف!$H$7:$H$60000,الصرف!$F$7:$F$60000,'أرصدة المخزن'!C1888)</f>
        <v/>
      </c>
      <c r="H1888" s="70">
        <f>E1888+F1888-G1888</f>
        <v/>
      </c>
    </row>
    <row r="1889" hidden="1" ht="24.6" customHeight="1" s="138">
      <c r="A1889" s="65" t="n">
        <v>10030411</v>
      </c>
      <c r="B1889" s="66" t="inlineStr">
        <is>
          <t>أدوات خامات الري</t>
        </is>
      </c>
      <c r="C1889" s="67" t="inlineStr"/>
      <c r="D1889" s="67" t="inlineStr"/>
      <c r="E1889" s="68" t="n">
        <v>0</v>
      </c>
      <c r="F1889" s="69">
        <f>SUMIFS(الاضافة!$G$7:$G$60000,الاضافة!$H$7:$H$60000,"*اضاف*",الاضافة!$E$7:$E$60000,'أرصدة المخزن'!C1889)</f>
        <v/>
      </c>
      <c r="G1889" s="69">
        <f>SUMIFS(الصرف!$H$7:$H$60000,الصرف!$F$7:$F$60000,'أرصدة المخزن'!C1889)</f>
        <v/>
      </c>
      <c r="H1889" s="70">
        <f>E1889+F1889-G1889</f>
        <v/>
      </c>
    </row>
    <row r="1890" hidden="1" ht="24.6" customHeight="1" s="138">
      <c r="A1890" s="65" t="n">
        <v>10030412</v>
      </c>
      <c r="B1890" s="66" t="inlineStr">
        <is>
          <t>أدوات خامات الري</t>
        </is>
      </c>
      <c r="C1890" s="67" t="inlineStr"/>
      <c r="D1890" s="67" t="inlineStr"/>
      <c r="E1890" s="68" t="n">
        <v>0</v>
      </c>
      <c r="F1890" s="69">
        <f>SUMIFS(الاضافة!$G$7:$G$60000,الاضافة!$H$7:$H$60000,"*اضاف*",الاضافة!$E$7:$E$60000,'أرصدة المخزن'!C1890)</f>
        <v/>
      </c>
      <c r="G1890" s="69">
        <f>SUMIFS(الصرف!$H$7:$H$60000,الصرف!$F$7:$F$60000,'أرصدة المخزن'!C1890)</f>
        <v/>
      </c>
      <c r="H1890" s="70">
        <f>E1890+F1890-G1890</f>
        <v/>
      </c>
    </row>
    <row r="1891" hidden="1" ht="24.6" customHeight="1" s="138">
      <c r="A1891" s="65" t="n">
        <v>10030413</v>
      </c>
      <c r="B1891" s="66" t="inlineStr">
        <is>
          <t>أدوات خامات الري</t>
        </is>
      </c>
      <c r="C1891" s="67" t="inlineStr"/>
      <c r="D1891" s="67" t="inlineStr"/>
      <c r="E1891" s="68" t="n">
        <v>0</v>
      </c>
      <c r="F1891" s="69">
        <f>SUMIFS(الاضافة!$G$7:$G$60000,الاضافة!$H$7:$H$60000,"*اضاف*",الاضافة!$E$7:$E$60000,'أرصدة المخزن'!C1891)</f>
        <v/>
      </c>
      <c r="G1891" s="69">
        <f>SUMIFS(الصرف!$H$7:$H$60000,الصرف!$F$7:$F$60000,'أرصدة المخزن'!C1891)</f>
        <v/>
      </c>
      <c r="H1891" s="70">
        <f>E1891+F1891-G1891</f>
        <v/>
      </c>
    </row>
    <row r="1892" hidden="1" ht="24.6" customHeight="1" s="138">
      <c r="A1892" s="65" t="n">
        <v>10030414</v>
      </c>
      <c r="B1892" s="66" t="inlineStr">
        <is>
          <t>أدوات خامات الري</t>
        </is>
      </c>
      <c r="C1892" s="67" t="inlineStr"/>
      <c r="D1892" s="67" t="inlineStr"/>
      <c r="E1892" s="68" t="n">
        <v>0</v>
      </c>
      <c r="F1892" s="69">
        <f>SUMIFS(الاضافة!$G$7:$G$60000,الاضافة!$H$7:$H$60000,"*اضاف*",الاضافة!$E$7:$E$60000,'أرصدة المخزن'!C1892)</f>
        <v/>
      </c>
      <c r="G1892" s="69">
        <f>SUMIFS(الصرف!$H$7:$H$60000,الصرف!$F$7:$F$60000,'أرصدة المخزن'!C1892)</f>
        <v/>
      </c>
      <c r="H1892" s="70">
        <f>E1892+F1892-G1892</f>
        <v/>
      </c>
    </row>
    <row r="1893" hidden="1" ht="24.6" customHeight="1" s="138">
      <c r="A1893" s="65" t="n">
        <v>10030415</v>
      </c>
      <c r="B1893" s="66" t="inlineStr">
        <is>
          <t>أدوات خامات الري</t>
        </is>
      </c>
      <c r="C1893" s="67" t="inlineStr"/>
      <c r="D1893" s="67" t="inlineStr"/>
      <c r="E1893" s="68" t="n">
        <v>0</v>
      </c>
      <c r="F1893" s="69">
        <f>SUMIFS(الاضافة!$G$7:$G$60000,الاضافة!$H$7:$H$60000,"*اضاف*",الاضافة!$E$7:$E$60000,'أرصدة المخزن'!C1893)</f>
        <v/>
      </c>
      <c r="G1893" s="69">
        <f>SUMIFS(الصرف!$H$7:$H$60000,الصرف!$F$7:$F$60000,'أرصدة المخزن'!C1893)</f>
        <v/>
      </c>
      <c r="H1893" s="70">
        <f>E1893+F1893-G1893</f>
        <v/>
      </c>
    </row>
    <row r="1894" hidden="1" ht="24.6" customHeight="1" s="138">
      <c r="A1894" s="65" t="n">
        <v>10030416</v>
      </c>
      <c r="B1894" s="66" t="inlineStr">
        <is>
          <t>أدوات خامات الري</t>
        </is>
      </c>
      <c r="C1894" s="67" t="inlineStr"/>
      <c r="D1894" s="67" t="inlineStr"/>
      <c r="E1894" s="68" t="n">
        <v>0</v>
      </c>
      <c r="F1894" s="69">
        <f>SUMIFS(الاضافة!$G$7:$G$60000,الاضافة!$H$7:$H$60000,"*اضاف*",الاضافة!$E$7:$E$60000,'أرصدة المخزن'!C1894)</f>
        <v/>
      </c>
      <c r="G1894" s="69">
        <f>SUMIFS(الصرف!$H$7:$H$60000,الصرف!$F$7:$F$60000,'أرصدة المخزن'!C1894)</f>
        <v/>
      </c>
      <c r="H1894" s="70">
        <f>E1894+F1894-G1894</f>
        <v/>
      </c>
    </row>
    <row r="1895" hidden="1" ht="24.6" customHeight="1" s="138">
      <c r="A1895" s="65" t="n">
        <v>10030417</v>
      </c>
      <c r="B1895" s="66" t="inlineStr">
        <is>
          <t>أدوات خامات الري</t>
        </is>
      </c>
      <c r="C1895" s="67" t="inlineStr"/>
      <c r="D1895" s="67" t="inlineStr"/>
      <c r="E1895" s="68" t="n">
        <v>0</v>
      </c>
      <c r="F1895" s="69">
        <f>SUMIFS(الاضافة!$G$7:$G$60000,الاضافة!$H$7:$H$60000,"*اضاف*",الاضافة!$E$7:$E$60000,'أرصدة المخزن'!C1895)</f>
        <v/>
      </c>
      <c r="G1895" s="69">
        <f>SUMIFS(الصرف!$H$7:$H$60000,الصرف!$F$7:$F$60000,'أرصدة المخزن'!C1895)</f>
        <v/>
      </c>
      <c r="H1895" s="70">
        <f>E1895+F1895-G1895</f>
        <v/>
      </c>
    </row>
    <row r="1896" hidden="1" ht="24.6" customHeight="1" s="138">
      <c r="A1896" s="65" t="n">
        <v>10030418</v>
      </c>
      <c r="B1896" s="66" t="inlineStr">
        <is>
          <t>أدوات خامات الري</t>
        </is>
      </c>
      <c r="C1896" s="67" t="inlineStr"/>
      <c r="D1896" s="67" t="inlineStr"/>
      <c r="E1896" s="68" t="n">
        <v>0</v>
      </c>
      <c r="F1896" s="69">
        <f>SUMIFS(الاضافة!$G$7:$G$60000,الاضافة!$H$7:$H$60000,"*اضاف*",الاضافة!$E$7:$E$60000,'أرصدة المخزن'!C1896)</f>
        <v/>
      </c>
      <c r="G1896" s="69">
        <f>SUMIFS(الصرف!$H$7:$H$60000,الصرف!$F$7:$F$60000,'أرصدة المخزن'!C1896)</f>
        <v/>
      </c>
      <c r="H1896" s="70">
        <f>E1896+F1896-G1896</f>
        <v/>
      </c>
    </row>
    <row r="1897" hidden="1" ht="24.6" customHeight="1" s="138">
      <c r="A1897" s="65" t="n">
        <v>10030419</v>
      </c>
      <c r="B1897" s="66" t="inlineStr">
        <is>
          <t>أدوات خامات الري</t>
        </is>
      </c>
      <c r="C1897" s="67" t="inlineStr"/>
      <c r="D1897" s="67" t="inlineStr"/>
      <c r="E1897" s="68" t="n">
        <v>0</v>
      </c>
      <c r="F1897" s="69">
        <f>SUMIFS(الاضافة!$G$7:$G$60000,الاضافة!$H$7:$H$60000,"*اضاف*",الاضافة!$E$7:$E$60000,'أرصدة المخزن'!C1897)</f>
        <v/>
      </c>
      <c r="G1897" s="69">
        <f>SUMIFS(الصرف!$H$7:$H$60000,الصرف!$F$7:$F$60000,'أرصدة المخزن'!C1897)</f>
        <v/>
      </c>
      <c r="H1897" s="70">
        <f>E1897+F1897-G1897</f>
        <v/>
      </c>
    </row>
    <row r="1898" hidden="1" ht="24.6" customHeight="1" s="138">
      <c r="A1898" s="65" t="n">
        <v>10030420</v>
      </c>
      <c r="B1898" s="66" t="inlineStr">
        <is>
          <t>أدوات خامات الري</t>
        </is>
      </c>
      <c r="C1898" s="67" t="inlineStr"/>
      <c r="D1898" s="67" t="inlineStr"/>
      <c r="E1898" s="68" t="n">
        <v>0</v>
      </c>
      <c r="F1898" s="69">
        <f>SUMIFS(الاضافة!$G$7:$G$60000,الاضافة!$H$7:$H$60000,"*اضاف*",الاضافة!$E$7:$E$60000,'أرصدة المخزن'!C1898)</f>
        <v/>
      </c>
      <c r="G1898" s="69">
        <f>SUMIFS(الصرف!$H$7:$H$60000,الصرف!$F$7:$F$60000,'أرصدة المخزن'!C1898)</f>
        <v/>
      </c>
      <c r="H1898" s="70">
        <f>E1898+F1898-G1898</f>
        <v/>
      </c>
    </row>
    <row r="1899" hidden="1" ht="24.6" customHeight="1" s="138">
      <c r="A1899" s="65" t="n">
        <v>10030421</v>
      </c>
      <c r="B1899" s="66" t="inlineStr">
        <is>
          <t>أدوات خامات الري</t>
        </is>
      </c>
      <c r="C1899" s="67" t="inlineStr"/>
      <c r="D1899" s="67" t="inlineStr"/>
      <c r="E1899" s="68" t="n">
        <v>0</v>
      </c>
      <c r="F1899" s="69">
        <f>SUMIFS(الاضافة!$G$7:$G$60000,الاضافة!$H$7:$H$60000,"*اضاف*",الاضافة!$E$7:$E$60000,'أرصدة المخزن'!C1899)</f>
        <v/>
      </c>
      <c r="G1899" s="69">
        <f>SUMIFS(الصرف!$H$7:$H$60000,الصرف!$F$7:$F$60000,'أرصدة المخزن'!C1899)</f>
        <v/>
      </c>
      <c r="H1899" s="70">
        <f>E1899+F1899-G1899</f>
        <v/>
      </c>
    </row>
    <row r="1900" hidden="1" ht="24.6" customHeight="1" s="138">
      <c r="A1900" s="65" t="n">
        <v>10030422</v>
      </c>
      <c r="B1900" s="66" t="inlineStr">
        <is>
          <t>أدوات خامات الري</t>
        </is>
      </c>
      <c r="C1900" s="67" t="inlineStr"/>
      <c r="D1900" s="67" t="inlineStr"/>
      <c r="E1900" s="68" t="n">
        <v>0</v>
      </c>
      <c r="F1900" s="69">
        <f>SUMIFS(الاضافة!$G$7:$G$60000,الاضافة!$H$7:$H$60000,"*اضاف*",الاضافة!$E$7:$E$60000,'أرصدة المخزن'!C1900)</f>
        <v/>
      </c>
      <c r="G1900" s="69">
        <f>SUMIFS(الصرف!$H$7:$H$60000,الصرف!$F$7:$F$60000,'أرصدة المخزن'!C1900)</f>
        <v/>
      </c>
      <c r="H1900" s="70">
        <f>E1900+F1900-G1900</f>
        <v/>
      </c>
    </row>
    <row r="1901" hidden="1" ht="24.6" customHeight="1" s="138">
      <c r="A1901" s="65" t="n">
        <v>10030423</v>
      </c>
      <c r="B1901" s="66" t="inlineStr">
        <is>
          <t>أدوات خامات الري</t>
        </is>
      </c>
      <c r="C1901" s="67" t="inlineStr"/>
      <c r="D1901" s="67" t="inlineStr"/>
      <c r="E1901" s="68" t="n">
        <v>0</v>
      </c>
      <c r="F1901" s="69">
        <f>SUMIFS(الاضافة!$G$7:$G$60000,الاضافة!$H$7:$H$60000,"*اضاف*",الاضافة!$E$7:$E$60000,'أرصدة المخزن'!C1901)</f>
        <v/>
      </c>
      <c r="G1901" s="69">
        <f>SUMIFS(الصرف!$H$7:$H$60000,الصرف!$F$7:$F$60000,'أرصدة المخزن'!C1901)</f>
        <v/>
      </c>
      <c r="H1901" s="70">
        <f>E1901+F1901-G1901</f>
        <v/>
      </c>
    </row>
    <row r="1902" hidden="1" ht="24.6" customHeight="1" s="138">
      <c r="A1902" s="65" t="n">
        <v>10030424</v>
      </c>
      <c r="B1902" s="66" t="inlineStr">
        <is>
          <t>أدوات خامات الري</t>
        </is>
      </c>
      <c r="C1902" s="67" t="inlineStr"/>
      <c r="D1902" s="67" t="inlineStr"/>
      <c r="E1902" s="68" t="n">
        <v>0</v>
      </c>
      <c r="F1902" s="69">
        <f>SUMIFS(الاضافة!$G$7:$G$60000,الاضافة!$H$7:$H$60000,"*اضاف*",الاضافة!$E$7:$E$60000,'أرصدة المخزن'!C1902)</f>
        <v/>
      </c>
      <c r="G1902" s="69">
        <f>SUMIFS(الصرف!$H$7:$H$60000,الصرف!$F$7:$F$60000,'أرصدة المخزن'!C1902)</f>
        <v/>
      </c>
      <c r="H1902" s="70">
        <f>E1902+F1902-G1902</f>
        <v/>
      </c>
    </row>
    <row r="1903" hidden="1" ht="24.6" customHeight="1" s="138">
      <c r="A1903" s="65" t="n">
        <v>10030425</v>
      </c>
      <c r="B1903" s="66" t="inlineStr">
        <is>
          <t>أدوات خامات الري</t>
        </is>
      </c>
      <c r="C1903" s="67" t="inlineStr"/>
      <c r="D1903" s="67" t="inlineStr"/>
      <c r="E1903" s="68" t="n">
        <v>0</v>
      </c>
      <c r="F1903" s="69">
        <f>SUMIFS(الاضافة!$G$7:$G$60000,الاضافة!$H$7:$H$60000,"*اضاف*",الاضافة!$E$7:$E$60000,'أرصدة المخزن'!C1903)</f>
        <v/>
      </c>
      <c r="G1903" s="69">
        <f>SUMIFS(الصرف!$H$7:$H$60000,الصرف!$F$7:$F$60000,'أرصدة المخزن'!C1903)</f>
        <v/>
      </c>
      <c r="H1903" s="70">
        <f>E1903+F1903-G1903</f>
        <v/>
      </c>
    </row>
    <row r="1904" hidden="1" ht="24.6" customHeight="1" s="138">
      <c r="A1904" s="65" t="n">
        <v>10030426</v>
      </c>
      <c r="B1904" s="66" t="inlineStr">
        <is>
          <t>أدوات خامات الري</t>
        </is>
      </c>
      <c r="C1904" s="67" t="inlineStr"/>
      <c r="D1904" s="67" t="inlineStr"/>
      <c r="E1904" s="68" t="n">
        <v>0</v>
      </c>
      <c r="F1904" s="69">
        <f>SUMIFS(الاضافة!$G$7:$G$60000,الاضافة!$H$7:$H$60000,"*اضاف*",الاضافة!$E$7:$E$60000,'أرصدة المخزن'!C1904)</f>
        <v/>
      </c>
      <c r="G1904" s="69">
        <f>SUMIFS(الصرف!$H$7:$H$60000,الصرف!$F$7:$F$60000,'أرصدة المخزن'!C1904)</f>
        <v/>
      </c>
      <c r="H1904" s="70">
        <f>E1904+F1904-G1904</f>
        <v/>
      </c>
    </row>
    <row r="1905" hidden="1" ht="24.6" customHeight="1" s="138">
      <c r="A1905" s="65" t="n">
        <v>10030427</v>
      </c>
      <c r="B1905" s="66" t="inlineStr">
        <is>
          <t>أدوات خامات الري</t>
        </is>
      </c>
      <c r="C1905" s="67" t="inlineStr"/>
      <c r="D1905" s="67" t="inlineStr"/>
      <c r="E1905" s="68" t="n">
        <v>0</v>
      </c>
      <c r="F1905" s="69">
        <f>SUMIFS(الاضافة!$G$7:$G$60000,الاضافة!$H$7:$H$60000,"*اضاف*",الاضافة!$E$7:$E$60000,'أرصدة المخزن'!C1905)</f>
        <v/>
      </c>
      <c r="G1905" s="69">
        <f>SUMIFS(الصرف!$H$7:$H$60000,الصرف!$F$7:$F$60000,'أرصدة المخزن'!C1905)</f>
        <v/>
      </c>
      <c r="H1905" s="70">
        <f>E1905+F1905-G1905</f>
        <v/>
      </c>
    </row>
    <row r="1906" hidden="1" ht="24.6" customHeight="1" s="138">
      <c r="A1906" s="65" t="n">
        <v>10030428</v>
      </c>
      <c r="B1906" s="66" t="inlineStr">
        <is>
          <t>أدوات خامات الري</t>
        </is>
      </c>
      <c r="C1906" s="67" t="inlineStr"/>
      <c r="D1906" s="67" t="inlineStr"/>
      <c r="E1906" s="68" t="n">
        <v>0</v>
      </c>
      <c r="F1906" s="69">
        <f>SUMIFS(الاضافة!$G$7:$G$60000,الاضافة!$H$7:$H$60000,"*اضاف*",الاضافة!$E$7:$E$60000,'أرصدة المخزن'!C1906)</f>
        <v/>
      </c>
      <c r="G1906" s="69">
        <f>SUMIFS(الصرف!$H$7:$H$60000,الصرف!$F$7:$F$60000,'أرصدة المخزن'!C1906)</f>
        <v/>
      </c>
      <c r="H1906" s="70">
        <f>E1906+F1906-G1906</f>
        <v/>
      </c>
    </row>
    <row r="1907" hidden="1" ht="24.6" customHeight="1" s="138">
      <c r="A1907" s="65" t="n">
        <v>10030429</v>
      </c>
      <c r="B1907" s="66" t="inlineStr">
        <is>
          <t>أدوات خامات الري</t>
        </is>
      </c>
      <c r="C1907" s="67" t="inlineStr"/>
      <c r="D1907" s="67" t="inlineStr"/>
      <c r="E1907" s="68" t="n">
        <v>0</v>
      </c>
      <c r="F1907" s="69">
        <f>SUMIFS(الاضافة!$G$7:$G$60000,الاضافة!$H$7:$H$60000,"*اضاف*",الاضافة!$E$7:$E$60000,'أرصدة المخزن'!C1907)</f>
        <v/>
      </c>
      <c r="G1907" s="69">
        <f>SUMIFS(الصرف!$H$7:$H$60000,الصرف!$F$7:$F$60000,'أرصدة المخزن'!C1907)</f>
        <v/>
      </c>
      <c r="H1907" s="70">
        <f>E1907+F1907-G1907</f>
        <v/>
      </c>
    </row>
    <row r="1908" hidden="1" ht="24.6" customHeight="1" s="138">
      <c r="A1908" s="65" t="n">
        <v>10030430</v>
      </c>
      <c r="B1908" s="66" t="inlineStr">
        <is>
          <t>أدوات خامات الري</t>
        </is>
      </c>
      <c r="C1908" s="67" t="inlineStr"/>
      <c r="D1908" s="67" t="inlineStr"/>
      <c r="E1908" s="68" t="n">
        <v>0</v>
      </c>
      <c r="F1908" s="69">
        <f>SUMIFS(الاضافة!$G$7:$G$60000,الاضافة!$H$7:$H$60000,"*اضاف*",الاضافة!$E$7:$E$60000,'أرصدة المخزن'!C1908)</f>
        <v/>
      </c>
      <c r="G1908" s="69">
        <f>SUMIFS(الصرف!$H$7:$H$60000,الصرف!$F$7:$F$60000,'أرصدة المخزن'!C1908)</f>
        <v/>
      </c>
      <c r="H1908" s="70">
        <f>E1908+F1908-G1908</f>
        <v/>
      </c>
    </row>
    <row r="1909" hidden="1" ht="24.6" customHeight="1" s="138">
      <c r="A1909" s="65" t="n">
        <v>10030431</v>
      </c>
      <c r="B1909" s="66" t="inlineStr">
        <is>
          <t>أدوات خامات الري</t>
        </is>
      </c>
      <c r="C1909" s="67" t="inlineStr"/>
      <c r="D1909" s="67" t="inlineStr"/>
      <c r="E1909" s="68" t="n">
        <v>0</v>
      </c>
      <c r="F1909" s="69">
        <f>SUMIFS(الاضافة!$G$7:$G$60000,الاضافة!$H$7:$H$60000,"*اضاف*",الاضافة!$E$7:$E$60000,'أرصدة المخزن'!C1909)</f>
        <v/>
      </c>
      <c r="G1909" s="69">
        <f>SUMIFS(الصرف!$H$7:$H$60000,الصرف!$F$7:$F$60000,'أرصدة المخزن'!C1909)</f>
        <v/>
      </c>
      <c r="H1909" s="70">
        <f>E1909+F1909-G1909</f>
        <v/>
      </c>
    </row>
    <row r="1910" hidden="1" ht="24.6" customHeight="1" s="138">
      <c r="A1910" s="65" t="n">
        <v>10030432</v>
      </c>
      <c r="B1910" s="66" t="inlineStr">
        <is>
          <t>أدوات خامات الري</t>
        </is>
      </c>
      <c r="C1910" s="67" t="inlineStr"/>
      <c r="D1910" s="67" t="inlineStr"/>
      <c r="E1910" s="68" t="n">
        <v>0</v>
      </c>
      <c r="F1910" s="69">
        <f>SUMIFS(الاضافة!$G$7:$G$60000,الاضافة!$H$7:$H$60000,"*اضاف*",الاضافة!$E$7:$E$60000,'أرصدة المخزن'!C1910)</f>
        <v/>
      </c>
      <c r="G1910" s="69">
        <f>SUMIFS(الصرف!$H$7:$H$60000,الصرف!$F$7:$F$60000,'أرصدة المخزن'!C1910)</f>
        <v/>
      </c>
      <c r="H1910" s="70">
        <f>E1910+F1910-G1910</f>
        <v/>
      </c>
    </row>
    <row r="1911" hidden="1" ht="24.6" customHeight="1" s="138">
      <c r="A1911" s="65" t="n">
        <v>10030433</v>
      </c>
      <c r="B1911" s="66" t="inlineStr">
        <is>
          <t>أدوات خامات الري</t>
        </is>
      </c>
      <c r="C1911" s="67" t="inlineStr"/>
      <c r="D1911" s="67" t="inlineStr"/>
      <c r="E1911" s="68" t="n">
        <v>0</v>
      </c>
      <c r="F1911" s="69">
        <f>SUMIFS(الاضافة!$G$7:$G$60000,الاضافة!$H$7:$H$60000,"*اضاف*",الاضافة!$E$7:$E$60000,'أرصدة المخزن'!C1911)</f>
        <v/>
      </c>
      <c r="G1911" s="69">
        <f>SUMIFS(الصرف!$H$7:$H$60000,الصرف!$F$7:$F$60000,'أرصدة المخزن'!C1911)</f>
        <v/>
      </c>
      <c r="H1911" s="70">
        <f>E1911+F1911-G1911</f>
        <v/>
      </c>
    </row>
    <row r="1912" hidden="1" ht="24.6" customHeight="1" s="138">
      <c r="A1912" s="65" t="n">
        <v>10030434</v>
      </c>
      <c r="B1912" s="66" t="inlineStr">
        <is>
          <t>أدوات خامات الري</t>
        </is>
      </c>
      <c r="C1912" s="67" t="inlineStr"/>
      <c r="D1912" s="67" t="inlineStr"/>
      <c r="E1912" s="68" t="n">
        <v>0</v>
      </c>
      <c r="F1912" s="69">
        <f>SUMIFS(الاضافة!$G$7:$G$60000,الاضافة!$H$7:$H$60000,"*اضاف*",الاضافة!$E$7:$E$60000,'أرصدة المخزن'!C1912)</f>
        <v/>
      </c>
      <c r="G1912" s="69">
        <f>SUMIFS(الصرف!$H$7:$H$60000,الصرف!$F$7:$F$60000,'أرصدة المخزن'!C1912)</f>
        <v/>
      </c>
      <c r="H1912" s="70">
        <f>E1912+F1912-G1912</f>
        <v/>
      </c>
    </row>
    <row r="1913" hidden="1" ht="24.6" customHeight="1" s="138">
      <c r="A1913" s="65" t="n">
        <v>10030435</v>
      </c>
      <c r="B1913" s="66" t="inlineStr">
        <is>
          <t>أدوات خامات الري</t>
        </is>
      </c>
      <c r="C1913" s="67" t="inlineStr"/>
      <c r="D1913" s="67" t="inlineStr"/>
      <c r="E1913" s="68" t="n">
        <v>0</v>
      </c>
      <c r="F1913" s="69">
        <f>SUMIFS(الاضافة!$G$7:$G$60000,الاضافة!$H$7:$H$60000,"*اضاف*",الاضافة!$E$7:$E$60000,'أرصدة المخزن'!C1913)</f>
        <v/>
      </c>
      <c r="G1913" s="69">
        <f>SUMIFS(الصرف!$H$7:$H$60000,الصرف!$F$7:$F$60000,'أرصدة المخزن'!C1913)</f>
        <v/>
      </c>
      <c r="H1913" s="70">
        <f>E1913+F1913-G1913</f>
        <v/>
      </c>
    </row>
    <row r="1914" hidden="1" ht="24.6" customHeight="1" s="138">
      <c r="A1914" s="65" t="n">
        <v>10030436</v>
      </c>
      <c r="B1914" s="66" t="inlineStr">
        <is>
          <t>أدوات خامات الري</t>
        </is>
      </c>
      <c r="C1914" s="67" t="inlineStr"/>
      <c r="D1914" s="67" t="inlineStr"/>
      <c r="E1914" s="68" t="n">
        <v>0</v>
      </c>
      <c r="F1914" s="69">
        <f>SUMIFS(الاضافة!$G$7:$G$60000,الاضافة!$H$7:$H$60000,"*اضاف*",الاضافة!$E$7:$E$60000,'أرصدة المخزن'!C1914)</f>
        <v/>
      </c>
      <c r="G1914" s="69">
        <f>SUMIFS(الصرف!$H$7:$H$60000,الصرف!$F$7:$F$60000,'أرصدة المخزن'!C1914)</f>
        <v/>
      </c>
      <c r="H1914" s="70">
        <f>E1914+F1914-G1914</f>
        <v/>
      </c>
    </row>
    <row r="1915" hidden="1" ht="24.6" customHeight="1" s="138">
      <c r="A1915" s="65" t="n">
        <v>10030437</v>
      </c>
      <c r="B1915" s="66" t="inlineStr">
        <is>
          <t>أدوات خامات الري</t>
        </is>
      </c>
      <c r="C1915" s="67" t="inlineStr"/>
      <c r="D1915" s="67" t="inlineStr"/>
      <c r="E1915" s="68" t="n">
        <v>0</v>
      </c>
      <c r="F1915" s="69">
        <f>SUMIFS(الاضافة!$G$7:$G$60000,الاضافة!$H$7:$H$60000,"*اضاف*",الاضافة!$E$7:$E$60000,'أرصدة المخزن'!C1915)</f>
        <v/>
      </c>
      <c r="G1915" s="69">
        <f>SUMIFS(الصرف!$H$7:$H$60000,الصرف!$F$7:$F$60000,'أرصدة المخزن'!C1915)</f>
        <v/>
      </c>
      <c r="H1915" s="70">
        <f>E1915+F1915-G1915</f>
        <v/>
      </c>
    </row>
    <row r="1916" hidden="1" ht="24.6" customHeight="1" s="138">
      <c r="A1916" s="65" t="n">
        <v>10030438</v>
      </c>
      <c r="B1916" s="66" t="inlineStr">
        <is>
          <t>أدوات خامات الري</t>
        </is>
      </c>
      <c r="C1916" s="67" t="inlineStr"/>
      <c r="D1916" s="67" t="inlineStr"/>
      <c r="E1916" s="68" t="n">
        <v>0</v>
      </c>
      <c r="F1916" s="69">
        <f>SUMIFS(الاضافة!$G$7:$G$60000,الاضافة!$H$7:$H$60000,"*اضاف*",الاضافة!$E$7:$E$60000,'أرصدة المخزن'!C1916)</f>
        <v/>
      </c>
      <c r="G1916" s="69">
        <f>SUMIFS(الصرف!$H$7:$H$60000,الصرف!$F$7:$F$60000,'أرصدة المخزن'!C1916)</f>
        <v/>
      </c>
      <c r="H1916" s="70">
        <f>E1916+F1916-G1916</f>
        <v/>
      </c>
    </row>
    <row r="1917" hidden="1" ht="24.6" customHeight="1" s="138">
      <c r="A1917" s="65" t="n">
        <v>10030439</v>
      </c>
      <c r="B1917" s="66" t="inlineStr">
        <is>
          <t>أدوات خامات الري</t>
        </is>
      </c>
      <c r="C1917" s="67" t="inlineStr"/>
      <c r="D1917" s="67" t="inlineStr"/>
      <c r="E1917" s="68" t="n">
        <v>0</v>
      </c>
      <c r="F1917" s="69">
        <f>SUMIFS(الاضافة!$G$7:$G$60000,الاضافة!$H$7:$H$60000,"*اضاف*",الاضافة!$E$7:$E$60000,'أرصدة المخزن'!C1917)</f>
        <v/>
      </c>
      <c r="G1917" s="69">
        <f>SUMIFS(الصرف!$H$7:$H$60000,الصرف!$F$7:$F$60000,'أرصدة المخزن'!C1917)</f>
        <v/>
      </c>
      <c r="H1917" s="70">
        <f>E1917+F1917-G1917</f>
        <v/>
      </c>
    </row>
    <row r="1918" hidden="1" ht="24.6" customHeight="1" s="138">
      <c r="A1918" s="65" t="n">
        <v>10030440</v>
      </c>
      <c r="B1918" s="66" t="inlineStr">
        <is>
          <t>أدوات خامات الري</t>
        </is>
      </c>
      <c r="C1918" s="67" t="inlineStr"/>
      <c r="D1918" s="67" t="inlineStr"/>
      <c r="E1918" s="68" t="n">
        <v>0</v>
      </c>
      <c r="F1918" s="69">
        <f>SUMIFS(الاضافة!$G$7:$G$60000,الاضافة!$H$7:$H$60000,"*اضاف*",الاضافة!$E$7:$E$60000,'أرصدة المخزن'!C1918)</f>
        <v/>
      </c>
      <c r="G1918" s="69">
        <f>SUMIFS(الصرف!$H$7:$H$60000,الصرف!$F$7:$F$60000,'أرصدة المخزن'!C1918)</f>
        <v/>
      </c>
      <c r="H1918" s="70">
        <f>E1918+F1918-G1918</f>
        <v/>
      </c>
    </row>
    <row r="1919" hidden="1" ht="24.6" customHeight="1" s="138">
      <c r="A1919" s="65" t="n">
        <v>10030441</v>
      </c>
      <c r="B1919" s="66" t="inlineStr">
        <is>
          <t>أدوات خامات الري</t>
        </is>
      </c>
      <c r="C1919" s="67" t="inlineStr"/>
      <c r="D1919" s="67" t="inlineStr"/>
      <c r="E1919" s="68" t="n">
        <v>0</v>
      </c>
      <c r="F1919" s="69">
        <f>SUMIFS(الاضافة!$G$7:$G$60000,الاضافة!$H$7:$H$60000,"*اضاف*",الاضافة!$E$7:$E$60000,'أرصدة المخزن'!C1919)</f>
        <v/>
      </c>
      <c r="G1919" s="69">
        <f>SUMIFS(الصرف!$H$7:$H$60000,الصرف!$F$7:$F$60000,'أرصدة المخزن'!C1919)</f>
        <v/>
      </c>
      <c r="H1919" s="70">
        <f>E1919+F1919-G1919</f>
        <v/>
      </c>
    </row>
    <row r="1920" hidden="1" ht="24.6" customHeight="1" s="138">
      <c r="A1920" s="65" t="n">
        <v>10030442</v>
      </c>
      <c r="B1920" s="66" t="inlineStr">
        <is>
          <t>أدوات خامات الري</t>
        </is>
      </c>
      <c r="C1920" s="67" t="inlineStr"/>
      <c r="D1920" s="67" t="inlineStr"/>
      <c r="E1920" s="68" t="n">
        <v>0</v>
      </c>
      <c r="F1920" s="69">
        <f>SUMIFS(الاضافة!$G$7:$G$60000,الاضافة!$H$7:$H$60000,"*اضاف*",الاضافة!$E$7:$E$60000,'أرصدة المخزن'!C1920)</f>
        <v/>
      </c>
      <c r="G1920" s="69">
        <f>SUMIFS(الصرف!$H$7:$H$60000,الصرف!$F$7:$F$60000,'أرصدة المخزن'!C1920)</f>
        <v/>
      </c>
      <c r="H1920" s="70">
        <f>E1920+F1920-G1920</f>
        <v/>
      </c>
    </row>
    <row r="1921" hidden="1" ht="24.6" customHeight="1" s="138">
      <c r="A1921" s="65" t="n">
        <v>10030443</v>
      </c>
      <c r="B1921" s="66" t="inlineStr">
        <is>
          <t>أدوات خامات الري</t>
        </is>
      </c>
      <c r="C1921" s="67" t="inlineStr"/>
      <c r="D1921" s="67" t="inlineStr"/>
      <c r="E1921" s="68" t="n">
        <v>0</v>
      </c>
      <c r="F1921" s="69">
        <f>SUMIFS(الاضافة!$G$7:$G$60000,الاضافة!$H$7:$H$60000,"*اضاف*",الاضافة!$E$7:$E$60000,'أرصدة المخزن'!C1921)</f>
        <v/>
      </c>
      <c r="G1921" s="69">
        <f>SUMIFS(الصرف!$H$7:$H$60000,الصرف!$F$7:$F$60000,'أرصدة المخزن'!C1921)</f>
        <v/>
      </c>
      <c r="H1921" s="70">
        <f>E1921+F1921-G1921</f>
        <v/>
      </c>
    </row>
    <row r="1922" hidden="1" ht="24.6" customHeight="1" s="138">
      <c r="A1922" s="65" t="n">
        <v>10030444</v>
      </c>
      <c r="B1922" s="66" t="inlineStr">
        <is>
          <t>أدوات خامات الري</t>
        </is>
      </c>
      <c r="C1922" s="67" t="inlineStr"/>
      <c r="D1922" s="67" t="inlineStr"/>
      <c r="E1922" s="68" t="n">
        <v>0</v>
      </c>
      <c r="F1922" s="69">
        <f>SUMIFS(الاضافة!$G$7:$G$60000,الاضافة!$H$7:$H$60000,"*اضاف*",الاضافة!$E$7:$E$60000,'أرصدة المخزن'!C1922)</f>
        <v/>
      </c>
      <c r="G1922" s="69">
        <f>SUMIFS(الصرف!$H$7:$H$60000,الصرف!$F$7:$F$60000,'أرصدة المخزن'!C1922)</f>
        <v/>
      </c>
      <c r="H1922" s="70">
        <f>E1922+F1922-G1922</f>
        <v/>
      </c>
    </row>
    <row r="1923" hidden="1" ht="24.6" customHeight="1" s="138">
      <c r="A1923" s="65" t="n">
        <v>10030445</v>
      </c>
      <c r="B1923" s="66" t="inlineStr">
        <is>
          <t>أدوات خامات الري</t>
        </is>
      </c>
      <c r="C1923" s="67" t="inlineStr"/>
      <c r="D1923" s="67" t="inlineStr"/>
      <c r="E1923" s="68" t="n">
        <v>0</v>
      </c>
      <c r="F1923" s="69">
        <f>SUMIFS(الاضافة!$G$7:$G$60000,الاضافة!$H$7:$H$60000,"*اضاف*",الاضافة!$E$7:$E$60000,'أرصدة المخزن'!C1923)</f>
        <v/>
      </c>
      <c r="G1923" s="69">
        <f>SUMIFS(الصرف!$H$7:$H$60000,الصرف!$F$7:$F$60000,'أرصدة المخزن'!C1923)</f>
        <v/>
      </c>
      <c r="H1923" s="70">
        <f>E1923+F1923-G1923</f>
        <v/>
      </c>
    </row>
    <row r="1924" hidden="1" ht="24.6" customHeight="1" s="138">
      <c r="A1924" s="65" t="n">
        <v>10030446</v>
      </c>
      <c r="B1924" s="66" t="inlineStr">
        <is>
          <t>أدوات خامات الري</t>
        </is>
      </c>
      <c r="C1924" s="67" t="inlineStr"/>
      <c r="D1924" s="67" t="inlineStr"/>
      <c r="E1924" s="68" t="n">
        <v>0</v>
      </c>
      <c r="F1924" s="69">
        <f>SUMIFS(الاضافة!$G$7:$G$60000,الاضافة!$H$7:$H$60000,"*اضاف*",الاضافة!$E$7:$E$60000,'أرصدة المخزن'!C1924)</f>
        <v/>
      </c>
      <c r="G1924" s="69">
        <f>SUMIFS(الصرف!$H$7:$H$60000,الصرف!$F$7:$F$60000,'أرصدة المخزن'!C1924)</f>
        <v/>
      </c>
      <c r="H1924" s="70">
        <f>E1924+F1924-G1924</f>
        <v/>
      </c>
    </row>
    <row r="1925" hidden="1" ht="24.6" customHeight="1" s="138">
      <c r="A1925" s="65" t="n">
        <v>10030447</v>
      </c>
      <c r="B1925" s="66" t="inlineStr">
        <is>
          <t>أدوات خامات الري</t>
        </is>
      </c>
      <c r="C1925" s="67" t="inlineStr"/>
      <c r="D1925" s="67" t="inlineStr"/>
      <c r="E1925" s="68" t="n">
        <v>0</v>
      </c>
      <c r="F1925" s="69">
        <f>SUMIFS(الاضافة!$G$7:$G$60000,الاضافة!$H$7:$H$60000,"*اضاف*",الاضافة!$E$7:$E$60000,'أرصدة المخزن'!C1925)</f>
        <v/>
      </c>
      <c r="G1925" s="69">
        <f>SUMIFS(الصرف!$H$7:$H$60000,الصرف!$F$7:$F$60000,'أرصدة المخزن'!C1925)</f>
        <v/>
      </c>
      <c r="H1925" s="70">
        <f>E1925+F1925-G1925</f>
        <v/>
      </c>
    </row>
    <row r="1926" hidden="1" ht="24.6" customHeight="1" s="138">
      <c r="A1926" s="65" t="n">
        <v>10030448</v>
      </c>
      <c r="B1926" s="66" t="inlineStr">
        <is>
          <t>أدوات خامات الري</t>
        </is>
      </c>
      <c r="C1926" s="67" t="inlineStr"/>
      <c r="D1926" s="67" t="inlineStr"/>
      <c r="E1926" s="68" t="n">
        <v>0</v>
      </c>
      <c r="F1926" s="69">
        <f>SUMIFS(الاضافة!$G$7:$G$60000,الاضافة!$H$7:$H$60000,"*اضاف*",الاضافة!$E$7:$E$60000,'أرصدة المخزن'!C1926)</f>
        <v/>
      </c>
      <c r="G1926" s="69">
        <f>SUMIFS(الصرف!$H$7:$H$60000,الصرف!$F$7:$F$60000,'أرصدة المخزن'!C1926)</f>
        <v/>
      </c>
      <c r="H1926" s="70">
        <f>E1926+F1926-G1926</f>
        <v/>
      </c>
    </row>
    <row r="1927" hidden="1" ht="24.6" customHeight="1" s="138">
      <c r="A1927" s="65" t="n">
        <v>10030449</v>
      </c>
      <c r="B1927" s="66" t="inlineStr">
        <is>
          <t>أدوات خامات الري</t>
        </is>
      </c>
      <c r="C1927" s="67" t="inlineStr"/>
      <c r="D1927" s="67" t="inlineStr"/>
      <c r="E1927" s="68" t="n">
        <v>0</v>
      </c>
      <c r="F1927" s="69">
        <f>SUMIFS(الاضافة!$G$7:$G$60000,الاضافة!$H$7:$H$60000,"*اضاف*",الاضافة!$E$7:$E$60000,'أرصدة المخزن'!C1927)</f>
        <v/>
      </c>
      <c r="G1927" s="69">
        <f>SUMIFS(الصرف!$H$7:$H$60000,الصرف!$F$7:$F$60000,'أرصدة المخزن'!C1927)</f>
        <v/>
      </c>
      <c r="H1927" s="70">
        <f>E1927+F1927-G1927</f>
        <v/>
      </c>
    </row>
    <row r="1928" hidden="1" ht="24.6" customHeight="1" s="138">
      <c r="A1928" s="65" t="n">
        <v>10030450</v>
      </c>
      <c r="B1928" s="66" t="inlineStr">
        <is>
          <t>أدوات خامات الري</t>
        </is>
      </c>
      <c r="C1928" s="67" t="inlineStr"/>
      <c r="D1928" s="67" t="inlineStr"/>
      <c r="E1928" s="68" t="n">
        <v>0</v>
      </c>
      <c r="F1928" s="69">
        <f>SUMIFS(الاضافة!$G$7:$G$60000,الاضافة!$H$7:$H$60000,"*اضاف*",الاضافة!$E$7:$E$60000,'أرصدة المخزن'!C1928)</f>
        <v/>
      </c>
      <c r="G1928" s="69">
        <f>SUMIFS(الصرف!$H$7:$H$60000,الصرف!$F$7:$F$60000,'أرصدة المخزن'!C1928)</f>
        <v/>
      </c>
      <c r="H1928" s="70">
        <f>E1928+F1928-G1928</f>
        <v/>
      </c>
    </row>
    <row r="1929" hidden="1" ht="24.6" customHeight="1" s="138">
      <c r="A1929" s="65" t="n">
        <v>10030451</v>
      </c>
      <c r="B1929" s="66" t="inlineStr">
        <is>
          <t>أدوات خامات الري</t>
        </is>
      </c>
      <c r="C1929" s="67" t="inlineStr"/>
      <c r="D1929" s="67" t="inlineStr"/>
      <c r="E1929" s="68" t="n">
        <v>0</v>
      </c>
      <c r="F1929" s="69">
        <f>SUMIFS(الاضافة!$G$7:$G$60000,الاضافة!$H$7:$H$60000,"*اضاف*",الاضافة!$E$7:$E$60000,'أرصدة المخزن'!C1929)</f>
        <v/>
      </c>
      <c r="G1929" s="69">
        <f>SUMIFS(الصرف!$H$7:$H$60000,الصرف!$F$7:$F$60000,'أرصدة المخزن'!C1929)</f>
        <v/>
      </c>
      <c r="H1929" s="70">
        <f>E1929+F1929-G1929</f>
        <v/>
      </c>
    </row>
    <row r="1930" hidden="1" ht="24.6" customHeight="1" s="138">
      <c r="A1930" s="65" t="n">
        <v>10030452</v>
      </c>
      <c r="B1930" s="66" t="inlineStr">
        <is>
          <t>أدوات خامات الري</t>
        </is>
      </c>
      <c r="C1930" s="67" t="inlineStr"/>
      <c r="D1930" s="67" t="inlineStr"/>
      <c r="E1930" s="68" t="n">
        <v>0</v>
      </c>
      <c r="F1930" s="69">
        <f>SUMIFS(الاضافة!$G$7:$G$60000,الاضافة!$H$7:$H$60000,"*اضاف*",الاضافة!$E$7:$E$60000,'أرصدة المخزن'!C1930)</f>
        <v/>
      </c>
      <c r="G1930" s="69">
        <f>SUMIFS(الصرف!$H$7:$H$60000,الصرف!$F$7:$F$60000,'أرصدة المخزن'!C1930)</f>
        <v/>
      </c>
      <c r="H1930" s="70">
        <f>E1930+F1930-G1930</f>
        <v/>
      </c>
    </row>
    <row r="1931" hidden="1" ht="24.6" customHeight="1" s="138">
      <c r="A1931" s="65" t="n">
        <v>10030453</v>
      </c>
      <c r="B1931" s="66" t="inlineStr">
        <is>
          <t>أدوات خامات الري</t>
        </is>
      </c>
      <c r="C1931" s="67" t="inlineStr"/>
      <c r="D1931" s="67" t="inlineStr"/>
      <c r="E1931" s="68" t="n">
        <v>0</v>
      </c>
      <c r="F1931" s="69">
        <f>SUMIFS(الاضافة!$G$7:$G$60000,الاضافة!$H$7:$H$60000,"*اضاف*",الاضافة!$E$7:$E$60000,'أرصدة المخزن'!C1931)</f>
        <v/>
      </c>
      <c r="G1931" s="69">
        <f>SUMIFS(الصرف!$H$7:$H$60000,الصرف!$F$7:$F$60000,'أرصدة المخزن'!C1931)</f>
        <v/>
      </c>
      <c r="H1931" s="70">
        <f>E1931+F1931-G1931</f>
        <v/>
      </c>
    </row>
    <row r="1932" hidden="1" ht="24.6" customHeight="1" s="138">
      <c r="A1932" s="65" t="n">
        <v>10030454</v>
      </c>
      <c r="B1932" s="66" t="inlineStr">
        <is>
          <t>أدوات خامات الري</t>
        </is>
      </c>
      <c r="C1932" s="67" t="inlineStr"/>
      <c r="D1932" s="67" t="inlineStr"/>
      <c r="E1932" s="68" t="n">
        <v>0</v>
      </c>
      <c r="F1932" s="69">
        <f>SUMIFS(الاضافة!$G$7:$G$60000,الاضافة!$H$7:$H$60000,"*اضاف*",الاضافة!$E$7:$E$60000,'أرصدة المخزن'!C1932)</f>
        <v/>
      </c>
      <c r="G1932" s="69">
        <f>SUMIFS(الصرف!$H$7:$H$60000,الصرف!$F$7:$F$60000,'أرصدة المخزن'!C1932)</f>
        <v/>
      </c>
      <c r="H1932" s="70">
        <f>E1932+F1932-G1932</f>
        <v/>
      </c>
    </row>
    <row r="1933" hidden="1" ht="24.6" customHeight="1" s="138">
      <c r="A1933" s="65" t="n">
        <v>10030455</v>
      </c>
      <c r="B1933" s="66" t="inlineStr">
        <is>
          <t>أدوات خامات الري</t>
        </is>
      </c>
      <c r="C1933" s="67" t="inlineStr"/>
      <c r="D1933" s="67" t="inlineStr"/>
      <c r="E1933" s="68" t="n">
        <v>0</v>
      </c>
      <c r="F1933" s="69">
        <f>SUMIFS(الاضافة!$G$7:$G$60000,الاضافة!$H$7:$H$60000,"*اضاف*",الاضافة!$E$7:$E$60000,'أرصدة المخزن'!C1933)</f>
        <v/>
      </c>
      <c r="G1933" s="69">
        <f>SUMIFS(الصرف!$H$7:$H$60000,الصرف!$F$7:$F$60000,'أرصدة المخزن'!C1933)</f>
        <v/>
      </c>
      <c r="H1933" s="70">
        <f>E1933+F1933-G1933</f>
        <v/>
      </c>
    </row>
    <row r="1934" hidden="1" ht="24.6" customHeight="1" s="138">
      <c r="A1934" s="65" t="n">
        <v>10030456</v>
      </c>
      <c r="B1934" s="66" t="inlineStr">
        <is>
          <t>أدوات خامات الري</t>
        </is>
      </c>
      <c r="C1934" s="67" t="inlineStr"/>
      <c r="D1934" s="67" t="inlineStr"/>
      <c r="E1934" s="68" t="n">
        <v>0</v>
      </c>
      <c r="F1934" s="69">
        <f>SUMIFS(الاضافة!$G$7:$G$60000,الاضافة!$H$7:$H$60000,"*اضاف*",الاضافة!$E$7:$E$60000,'أرصدة المخزن'!C1934)</f>
        <v/>
      </c>
      <c r="G1934" s="69">
        <f>SUMIFS(الصرف!$H$7:$H$60000,الصرف!$F$7:$F$60000,'أرصدة المخزن'!C1934)</f>
        <v/>
      </c>
      <c r="H1934" s="70">
        <f>E1934+F1934-G1934</f>
        <v/>
      </c>
    </row>
    <row r="1935" hidden="1" ht="24.6" customHeight="1" s="138">
      <c r="A1935" s="65" t="n">
        <v>10030457</v>
      </c>
      <c r="B1935" s="66" t="inlineStr">
        <is>
          <t>أدوات خامات الري</t>
        </is>
      </c>
      <c r="C1935" s="67" t="inlineStr"/>
      <c r="D1935" s="67" t="inlineStr"/>
      <c r="E1935" s="68" t="n">
        <v>0</v>
      </c>
      <c r="F1935" s="69">
        <f>SUMIFS(الاضافة!$G$7:$G$60000,الاضافة!$H$7:$H$60000,"*اضاف*",الاضافة!$E$7:$E$60000,'أرصدة المخزن'!C1935)</f>
        <v/>
      </c>
      <c r="G1935" s="69">
        <f>SUMIFS(الصرف!$H$7:$H$60000,الصرف!$F$7:$F$60000,'أرصدة المخزن'!C1935)</f>
        <v/>
      </c>
      <c r="H1935" s="70">
        <f>E1935+F1935-G1935</f>
        <v/>
      </c>
    </row>
    <row r="1936" hidden="1" ht="24.6" customHeight="1" s="138">
      <c r="A1936" s="65" t="n">
        <v>10030458</v>
      </c>
      <c r="B1936" s="66" t="inlineStr">
        <is>
          <t>أدوات خامات الري</t>
        </is>
      </c>
      <c r="C1936" s="67" t="inlineStr"/>
      <c r="D1936" s="67" t="inlineStr"/>
      <c r="E1936" s="68" t="n">
        <v>0</v>
      </c>
      <c r="F1936" s="69">
        <f>SUMIFS(الاضافة!$G$7:$G$60000,الاضافة!$H$7:$H$60000,"*اضاف*",الاضافة!$E$7:$E$60000,'أرصدة المخزن'!C1936)</f>
        <v/>
      </c>
      <c r="G1936" s="69">
        <f>SUMIFS(الصرف!$H$7:$H$60000,الصرف!$F$7:$F$60000,'أرصدة المخزن'!C1936)</f>
        <v/>
      </c>
      <c r="H1936" s="70">
        <f>E1936+F1936-G1936</f>
        <v/>
      </c>
    </row>
    <row r="1937" hidden="1" ht="24.6" customHeight="1" s="138">
      <c r="A1937" s="65" t="n">
        <v>10030459</v>
      </c>
      <c r="B1937" s="66" t="inlineStr">
        <is>
          <t>أدوات خامات الري</t>
        </is>
      </c>
      <c r="C1937" s="67" t="inlineStr"/>
      <c r="D1937" s="67" t="inlineStr"/>
      <c r="E1937" s="68" t="n">
        <v>0</v>
      </c>
      <c r="F1937" s="69">
        <f>SUMIFS(الاضافة!$G$7:$G$60000,الاضافة!$H$7:$H$60000,"*اضاف*",الاضافة!$E$7:$E$60000,'أرصدة المخزن'!C1937)</f>
        <v/>
      </c>
      <c r="G1937" s="69">
        <f>SUMIFS(الصرف!$H$7:$H$60000,الصرف!$F$7:$F$60000,'أرصدة المخزن'!C1937)</f>
        <v/>
      </c>
      <c r="H1937" s="70">
        <f>E1937+F1937-G1937</f>
        <v/>
      </c>
    </row>
    <row r="1938" hidden="1" ht="24.6" customHeight="1" s="138">
      <c r="A1938" s="65" t="n">
        <v>10030460</v>
      </c>
      <c r="B1938" s="66" t="inlineStr">
        <is>
          <t>أدوات خامات الري</t>
        </is>
      </c>
      <c r="C1938" s="67" t="inlineStr"/>
      <c r="D1938" s="67" t="inlineStr"/>
      <c r="E1938" s="68" t="n">
        <v>0</v>
      </c>
      <c r="F1938" s="69">
        <f>SUMIFS(الاضافة!$G$7:$G$60000,الاضافة!$H$7:$H$60000,"*اضاف*",الاضافة!$E$7:$E$60000,'أرصدة المخزن'!C1938)</f>
        <v/>
      </c>
      <c r="G1938" s="69">
        <f>SUMIFS(الصرف!$H$7:$H$60000,الصرف!$F$7:$F$60000,'أرصدة المخزن'!C1938)</f>
        <v/>
      </c>
      <c r="H1938" s="70">
        <f>E1938+F1938-G1938</f>
        <v/>
      </c>
    </row>
    <row r="1939" hidden="1" ht="24.6" customHeight="1" s="138">
      <c r="A1939" s="65" t="n">
        <v>10030461</v>
      </c>
      <c r="B1939" s="66" t="inlineStr">
        <is>
          <t>أدوات خامات الري</t>
        </is>
      </c>
      <c r="C1939" s="67" t="inlineStr"/>
      <c r="D1939" s="67" t="inlineStr"/>
      <c r="E1939" s="68" t="n">
        <v>0</v>
      </c>
      <c r="F1939" s="69">
        <f>SUMIFS(الاضافة!$G$7:$G$60000,الاضافة!$H$7:$H$60000,"*اضاف*",الاضافة!$E$7:$E$60000,'أرصدة المخزن'!C1939)</f>
        <v/>
      </c>
      <c r="G1939" s="69">
        <f>SUMIFS(الصرف!$H$7:$H$60000,الصرف!$F$7:$F$60000,'أرصدة المخزن'!C1939)</f>
        <v/>
      </c>
      <c r="H1939" s="70">
        <f>E1939+F1939-G1939</f>
        <v/>
      </c>
    </row>
    <row r="1940" hidden="1" ht="24.6" customHeight="1" s="138">
      <c r="A1940" s="65" t="n">
        <v>10030462</v>
      </c>
      <c r="B1940" s="66" t="inlineStr">
        <is>
          <t>أدوات خامات الري</t>
        </is>
      </c>
      <c r="C1940" s="67" t="inlineStr"/>
      <c r="D1940" s="67" t="inlineStr"/>
      <c r="E1940" s="68" t="n">
        <v>0</v>
      </c>
      <c r="F1940" s="69">
        <f>SUMIFS(الاضافة!$G$7:$G$60000,الاضافة!$H$7:$H$60000,"*اضاف*",الاضافة!$E$7:$E$60000,'أرصدة المخزن'!C1940)</f>
        <v/>
      </c>
      <c r="G1940" s="69">
        <f>SUMIFS(الصرف!$H$7:$H$60000,الصرف!$F$7:$F$60000,'أرصدة المخزن'!C1940)</f>
        <v/>
      </c>
      <c r="H1940" s="70">
        <f>E1940+F1940-G1940</f>
        <v/>
      </c>
    </row>
    <row r="1941" hidden="1" ht="24.6" customHeight="1" s="138">
      <c r="A1941" s="65" t="n">
        <v>10030463</v>
      </c>
      <c r="B1941" s="66" t="inlineStr">
        <is>
          <t>أدوات خامات الري</t>
        </is>
      </c>
      <c r="C1941" s="67" t="inlineStr"/>
      <c r="D1941" s="67" t="inlineStr"/>
      <c r="E1941" s="68" t="n">
        <v>0</v>
      </c>
      <c r="F1941" s="69">
        <f>SUMIFS(الاضافة!$G$7:$G$60000,الاضافة!$H$7:$H$60000,"*اضاف*",الاضافة!$E$7:$E$60000,'أرصدة المخزن'!C1941)</f>
        <v/>
      </c>
      <c r="G1941" s="69">
        <f>SUMIFS(الصرف!$H$7:$H$60000,الصرف!$F$7:$F$60000,'أرصدة المخزن'!C1941)</f>
        <v/>
      </c>
      <c r="H1941" s="70">
        <f>E1941+F1941-G1941</f>
        <v/>
      </c>
    </row>
    <row r="1942" hidden="1" ht="24.6" customHeight="1" s="138">
      <c r="A1942" s="65" t="n">
        <v>10030464</v>
      </c>
      <c r="B1942" s="66" t="inlineStr">
        <is>
          <t>أدوات خامات الري</t>
        </is>
      </c>
      <c r="C1942" s="67" t="inlineStr"/>
      <c r="D1942" s="67" t="inlineStr"/>
      <c r="E1942" s="68" t="n">
        <v>0</v>
      </c>
      <c r="F1942" s="69">
        <f>SUMIFS(الاضافة!$G$7:$G$60000,الاضافة!$H$7:$H$60000,"*اضاف*",الاضافة!$E$7:$E$60000,'أرصدة المخزن'!C1942)</f>
        <v/>
      </c>
      <c r="G1942" s="69">
        <f>SUMIFS(الصرف!$H$7:$H$60000,الصرف!$F$7:$F$60000,'أرصدة المخزن'!C1942)</f>
        <v/>
      </c>
      <c r="H1942" s="70">
        <f>E1942+F1942-G1942</f>
        <v/>
      </c>
    </row>
    <row r="1943" hidden="1" ht="24.6" customHeight="1" s="138">
      <c r="A1943" s="65" t="n">
        <v>10030465</v>
      </c>
      <c r="B1943" s="66" t="inlineStr">
        <is>
          <t>أدوات خامات الري</t>
        </is>
      </c>
      <c r="C1943" s="67" t="inlineStr"/>
      <c r="D1943" s="67" t="inlineStr"/>
      <c r="E1943" s="68" t="n">
        <v>0</v>
      </c>
      <c r="F1943" s="69">
        <f>SUMIFS(الاضافة!$G$7:$G$60000,الاضافة!$H$7:$H$60000,"*اضاف*",الاضافة!$E$7:$E$60000,'أرصدة المخزن'!C1943)</f>
        <v/>
      </c>
      <c r="G1943" s="69">
        <f>SUMIFS(الصرف!$H$7:$H$60000,الصرف!$F$7:$F$60000,'أرصدة المخزن'!C1943)</f>
        <v/>
      </c>
      <c r="H1943" s="70">
        <f>E1943+F1943-G1943</f>
        <v/>
      </c>
    </row>
    <row r="1944" hidden="1" ht="24.6" customHeight="1" s="138">
      <c r="A1944" s="65" t="n">
        <v>10030466</v>
      </c>
      <c r="B1944" s="66" t="inlineStr">
        <is>
          <t>أدوات خامات الري</t>
        </is>
      </c>
      <c r="C1944" s="67" t="inlineStr"/>
      <c r="D1944" s="67" t="inlineStr"/>
      <c r="E1944" s="68" t="n">
        <v>0</v>
      </c>
      <c r="F1944" s="69">
        <f>SUMIFS(الاضافة!$G$7:$G$60000,الاضافة!$H$7:$H$60000,"*اضاف*",الاضافة!$E$7:$E$60000,'أرصدة المخزن'!C1944)</f>
        <v/>
      </c>
      <c r="G1944" s="69">
        <f>SUMIFS(الصرف!$H$7:$H$60000,الصرف!$F$7:$F$60000,'أرصدة المخزن'!C1944)</f>
        <v/>
      </c>
      <c r="H1944" s="70">
        <f>E1944+F1944-G1944</f>
        <v/>
      </c>
    </row>
    <row r="1945" hidden="1" ht="24.6" customHeight="1" s="138">
      <c r="A1945" s="65" t="n">
        <v>10030467</v>
      </c>
      <c r="B1945" s="66" t="inlineStr">
        <is>
          <t>أدوات خامات الري</t>
        </is>
      </c>
      <c r="C1945" s="67" t="inlineStr"/>
      <c r="D1945" s="67" t="inlineStr"/>
      <c r="E1945" s="68" t="n">
        <v>0</v>
      </c>
      <c r="F1945" s="69">
        <f>SUMIFS(الاضافة!$G$7:$G$60000,الاضافة!$H$7:$H$60000,"*اضاف*",الاضافة!$E$7:$E$60000,'أرصدة المخزن'!C1945)</f>
        <v/>
      </c>
      <c r="G1945" s="69">
        <f>SUMIFS(الصرف!$H$7:$H$60000,الصرف!$F$7:$F$60000,'أرصدة المخزن'!C1945)</f>
        <v/>
      </c>
      <c r="H1945" s="70">
        <f>E1945+F1945-G1945</f>
        <v/>
      </c>
    </row>
    <row r="1946" hidden="1" ht="24.6" customHeight="1" s="138">
      <c r="A1946" s="65" t="n">
        <v>10030468</v>
      </c>
      <c r="B1946" s="66" t="inlineStr">
        <is>
          <t>أدوات خامات الري</t>
        </is>
      </c>
      <c r="C1946" s="67" t="inlineStr"/>
      <c r="D1946" s="67" t="inlineStr"/>
      <c r="E1946" s="68" t="n">
        <v>0</v>
      </c>
      <c r="F1946" s="69">
        <f>SUMIFS(الاضافة!$G$7:$G$60000,الاضافة!$H$7:$H$60000,"*اضاف*",الاضافة!$E$7:$E$60000,'أرصدة المخزن'!C1946)</f>
        <v/>
      </c>
      <c r="G1946" s="69">
        <f>SUMIFS(الصرف!$H$7:$H$60000,الصرف!$F$7:$F$60000,'أرصدة المخزن'!C1946)</f>
        <v/>
      </c>
      <c r="H1946" s="70">
        <f>E1946+F1946-G1946</f>
        <v/>
      </c>
    </row>
    <row r="1947" hidden="1" ht="24.6" customHeight="1" s="138">
      <c r="A1947" s="65" t="n">
        <v>10030469</v>
      </c>
      <c r="B1947" s="66" t="inlineStr">
        <is>
          <t>أدوات خامات الري</t>
        </is>
      </c>
      <c r="C1947" s="67" t="inlineStr"/>
      <c r="D1947" s="67" t="inlineStr"/>
      <c r="E1947" s="68" t="n">
        <v>0</v>
      </c>
      <c r="F1947" s="69">
        <f>SUMIFS(الاضافة!$G$7:$G$60000,الاضافة!$H$7:$H$60000,"*اضاف*",الاضافة!$E$7:$E$60000,'أرصدة المخزن'!C1947)</f>
        <v/>
      </c>
      <c r="G1947" s="69">
        <f>SUMIFS(الصرف!$H$7:$H$60000,الصرف!$F$7:$F$60000,'أرصدة المخزن'!C1947)</f>
        <v/>
      </c>
      <c r="H1947" s="70">
        <f>E1947+F1947-G1947</f>
        <v/>
      </c>
    </row>
    <row r="1948" hidden="1" ht="24.6" customHeight="1" s="138">
      <c r="A1948" s="65" t="n">
        <v>10030470</v>
      </c>
      <c r="B1948" s="66" t="inlineStr">
        <is>
          <t>أدوات خامات الري</t>
        </is>
      </c>
      <c r="C1948" s="67" t="inlineStr"/>
      <c r="D1948" s="67" t="inlineStr"/>
      <c r="E1948" s="68" t="n">
        <v>0</v>
      </c>
      <c r="F1948" s="69">
        <f>SUMIFS(الاضافة!$G$7:$G$60000,الاضافة!$H$7:$H$60000,"*اضاف*",الاضافة!$E$7:$E$60000,'أرصدة المخزن'!C1948)</f>
        <v/>
      </c>
      <c r="G1948" s="69">
        <f>SUMIFS(الصرف!$H$7:$H$60000,الصرف!$F$7:$F$60000,'أرصدة المخزن'!C1948)</f>
        <v/>
      </c>
      <c r="H1948" s="70">
        <f>E1948+F1948-G1948</f>
        <v/>
      </c>
    </row>
    <row r="1949" hidden="1" ht="24.6" customHeight="1" s="138">
      <c r="A1949" s="65" t="n">
        <v>10030471</v>
      </c>
      <c r="B1949" s="66" t="inlineStr">
        <is>
          <t>أدوات خامات الري</t>
        </is>
      </c>
      <c r="C1949" s="67" t="inlineStr"/>
      <c r="D1949" s="67" t="inlineStr"/>
      <c r="E1949" s="68" t="n">
        <v>0</v>
      </c>
      <c r="F1949" s="69">
        <f>SUMIFS(الاضافة!$G$7:$G$60000,الاضافة!$H$7:$H$60000,"*اضاف*",الاضافة!$E$7:$E$60000,'أرصدة المخزن'!C1949)</f>
        <v/>
      </c>
      <c r="G1949" s="69">
        <f>SUMIFS(الصرف!$H$7:$H$60000,الصرف!$F$7:$F$60000,'أرصدة المخزن'!C1949)</f>
        <v/>
      </c>
      <c r="H1949" s="70">
        <f>E1949+F1949-G1949</f>
        <v/>
      </c>
    </row>
    <row r="1950" hidden="1" ht="24.6" customHeight="1" s="138">
      <c r="A1950" s="65" t="n">
        <v>10030472</v>
      </c>
      <c r="B1950" s="66" t="inlineStr">
        <is>
          <t>أدوات خامات الري</t>
        </is>
      </c>
      <c r="C1950" s="67" t="inlineStr"/>
      <c r="D1950" s="67" t="inlineStr"/>
      <c r="E1950" s="68" t="n">
        <v>0</v>
      </c>
      <c r="F1950" s="69">
        <f>SUMIFS(الاضافة!$G$7:$G$60000,الاضافة!$H$7:$H$60000,"*اضاف*",الاضافة!$E$7:$E$60000,'أرصدة المخزن'!C1950)</f>
        <v/>
      </c>
      <c r="G1950" s="69">
        <f>SUMIFS(الصرف!$H$7:$H$60000,الصرف!$F$7:$F$60000,'أرصدة المخزن'!C1950)</f>
        <v/>
      </c>
      <c r="H1950" s="70">
        <f>E1950+F1950-G1950</f>
        <v/>
      </c>
    </row>
    <row r="1951" hidden="1" ht="24.6" customHeight="1" s="138">
      <c r="A1951" s="65" t="n">
        <v>10030473</v>
      </c>
      <c r="B1951" s="66" t="inlineStr">
        <is>
          <t>أدوات خامات الري</t>
        </is>
      </c>
      <c r="C1951" s="67" t="inlineStr"/>
      <c r="D1951" s="67" t="inlineStr"/>
      <c r="E1951" s="68" t="n">
        <v>0</v>
      </c>
      <c r="F1951" s="69">
        <f>SUMIFS(الاضافة!$G$7:$G$60000,الاضافة!$H$7:$H$60000,"*اضاف*",الاضافة!$E$7:$E$60000,'أرصدة المخزن'!C1951)</f>
        <v/>
      </c>
      <c r="G1951" s="69">
        <f>SUMIFS(الصرف!$H$7:$H$60000,الصرف!$F$7:$F$60000,'أرصدة المخزن'!C1951)</f>
        <v/>
      </c>
      <c r="H1951" s="70">
        <f>E1951+F1951-G1951</f>
        <v/>
      </c>
    </row>
    <row r="1952" hidden="1" ht="24.6" customHeight="1" s="138">
      <c r="A1952" s="65" t="n">
        <v>10030474</v>
      </c>
      <c r="B1952" s="66" t="inlineStr">
        <is>
          <t>أدوات خامات الري</t>
        </is>
      </c>
      <c r="C1952" s="67" t="inlineStr"/>
      <c r="D1952" s="67" t="inlineStr"/>
      <c r="E1952" s="68" t="n">
        <v>0</v>
      </c>
      <c r="F1952" s="69">
        <f>SUMIFS(الاضافة!$G$7:$G$60000,الاضافة!$H$7:$H$60000,"*اضاف*",الاضافة!$E$7:$E$60000,'أرصدة المخزن'!C1952)</f>
        <v/>
      </c>
      <c r="G1952" s="69">
        <f>SUMIFS(الصرف!$H$7:$H$60000,الصرف!$F$7:$F$60000,'أرصدة المخزن'!C1952)</f>
        <v/>
      </c>
      <c r="H1952" s="70">
        <f>E1952+F1952-G1952</f>
        <v/>
      </c>
    </row>
    <row r="1953" hidden="1" ht="24.6" customHeight="1" s="138">
      <c r="A1953" s="65" t="n">
        <v>10030475</v>
      </c>
      <c r="B1953" s="66" t="inlineStr">
        <is>
          <t>أدوات خامات الري</t>
        </is>
      </c>
      <c r="C1953" s="67" t="inlineStr"/>
      <c r="D1953" s="67" t="inlineStr"/>
      <c r="E1953" s="68" t="n">
        <v>0</v>
      </c>
      <c r="F1953" s="69">
        <f>SUMIFS(الاضافة!$G$7:$G$60000,الاضافة!$H$7:$H$60000,"*اضاف*",الاضافة!$E$7:$E$60000,'أرصدة المخزن'!C1953)</f>
        <v/>
      </c>
      <c r="G1953" s="69">
        <f>SUMIFS(الصرف!$H$7:$H$60000,الصرف!$F$7:$F$60000,'أرصدة المخزن'!C1953)</f>
        <v/>
      </c>
      <c r="H1953" s="70">
        <f>E1953+F1953-G1953</f>
        <v/>
      </c>
    </row>
    <row r="1954" hidden="1" ht="24.6" customHeight="1" s="138">
      <c r="A1954" s="65" t="n">
        <v>10030476</v>
      </c>
      <c r="B1954" s="66" t="inlineStr">
        <is>
          <t>أدوات خامات الري</t>
        </is>
      </c>
      <c r="C1954" s="67" t="inlineStr"/>
      <c r="D1954" s="67" t="inlineStr"/>
      <c r="E1954" s="68" t="n">
        <v>0</v>
      </c>
      <c r="F1954" s="69">
        <f>SUMIFS(الاضافة!$G$7:$G$60000,الاضافة!$H$7:$H$60000,"*اضاف*",الاضافة!$E$7:$E$60000,'أرصدة المخزن'!C1954)</f>
        <v/>
      </c>
      <c r="G1954" s="69">
        <f>SUMIFS(الصرف!$H$7:$H$60000,الصرف!$F$7:$F$60000,'أرصدة المخزن'!C1954)</f>
        <v/>
      </c>
      <c r="H1954" s="70">
        <f>E1954+F1954-G1954</f>
        <v/>
      </c>
    </row>
    <row r="1955" hidden="1" ht="24.6" customHeight="1" s="138">
      <c r="A1955" s="65" t="n">
        <v>10030477</v>
      </c>
      <c r="B1955" s="66" t="inlineStr">
        <is>
          <t>أدوات خامات الري</t>
        </is>
      </c>
      <c r="C1955" s="67" t="inlineStr"/>
      <c r="D1955" s="67" t="inlineStr"/>
      <c r="E1955" s="68" t="n">
        <v>0</v>
      </c>
      <c r="F1955" s="69">
        <f>SUMIFS(الاضافة!$G$7:$G$60000,الاضافة!$H$7:$H$60000,"*اضاف*",الاضافة!$E$7:$E$60000,'أرصدة المخزن'!C1955)</f>
        <v/>
      </c>
      <c r="G1955" s="69">
        <f>SUMIFS(الصرف!$H$7:$H$60000,الصرف!$F$7:$F$60000,'أرصدة المخزن'!C1955)</f>
        <v/>
      </c>
      <c r="H1955" s="70">
        <f>E1955+F1955-G1955</f>
        <v/>
      </c>
    </row>
    <row r="1956" hidden="1" ht="24.6" customHeight="1" s="138">
      <c r="A1956" s="65" t="n">
        <v>10030478</v>
      </c>
      <c r="B1956" s="66" t="inlineStr">
        <is>
          <t>أدوات خامات الري</t>
        </is>
      </c>
      <c r="C1956" s="67" t="inlineStr"/>
      <c r="D1956" s="67" t="inlineStr"/>
      <c r="E1956" s="68" t="n">
        <v>0</v>
      </c>
      <c r="F1956" s="69">
        <f>SUMIFS(الاضافة!$G$7:$G$60000,الاضافة!$H$7:$H$60000,"*اضاف*",الاضافة!$E$7:$E$60000,'أرصدة المخزن'!C1956)</f>
        <v/>
      </c>
      <c r="G1956" s="69">
        <f>SUMIFS(الصرف!$H$7:$H$60000,الصرف!$F$7:$F$60000,'أرصدة المخزن'!C1956)</f>
        <v/>
      </c>
      <c r="H1956" s="70">
        <f>E1956+F1956-G1956</f>
        <v/>
      </c>
    </row>
    <row r="1957" hidden="1" ht="24.6" customHeight="1" s="138">
      <c r="A1957" s="65" t="n">
        <v>10030479</v>
      </c>
      <c r="B1957" s="66" t="inlineStr">
        <is>
          <t>أدوات خامات الري</t>
        </is>
      </c>
      <c r="C1957" s="67" t="inlineStr"/>
      <c r="D1957" s="67" t="inlineStr"/>
      <c r="E1957" s="68" t="n">
        <v>0</v>
      </c>
      <c r="F1957" s="69">
        <f>SUMIFS(الاضافة!$G$7:$G$60000,الاضافة!$H$7:$H$60000,"*اضاف*",الاضافة!$E$7:$E$60000,'أرصدة المخزن'!C1957)</f>
        <v/>
      </c>
      <c r="G1957" s="69">
        <f>SUMIFS(الصرف!$H$7:$H$60000,الصرف!$F$7:$F$60000,'أرصدة المخزن'!C1957)</f>
        <v/>
      </c>
      <c r="H1957" s="70">
        <f>E1957+F1957-G1957</f>
        <v/>
      </c>
    </row>
    <row r="1958" hidden="1" ht="24.6" customHeight="1" s="138">
      <c r="A1958" s="65" t="n">
        <v>10030480</v>
      </c>
      <c r="B1958" s="66" t="inlineStr">
        <is>
          <t>أدوات خامات الري</t>
        </is>
      </c>
      <c r="C1958" s="67" t="inlineStr"/>
      <c r="D1958" s="67" t="inlineStr"/>
      <c r="E1958" s="68" t="n">
        <v>0</v>
      </c>
      <c r="F1958" s="69">
        <f>SUMIFS(الاضافة!$G$7:$G$60000,الاضافة!$H$7:$H$60000,"*اضاف*",الاضافة!$E$7:$E$60000,'أرصدة المخزن'!C1958)</f>
        <v/>
      </c>
      <c r="G1958" s="69">
        <f>SUMIFS(الصرف!$H$7:$H$60000,الصرف!$F$7:$F$60000,'أرصدة المخزن'!C1958)</f>
        <v/>
      </c>
      <c r="H1958" s="70">
        <f>E1958+F1958-G1958</f>
        <v/>
      </c>
    </row>
    <row r="1959" hidden="1" ht="24.6" customHeight="1" s="138">
      <c r="A1959" s="65" t="n">
        <v>10030481</v>
      </c>
      <c r="B1959" s="66" t="inlineStr">
        <is>
          <t>أدوات خامات الري</t>
        </is>
      </c>
      <c r="C1959" s="67" t="inlineStr"/>
      <c r="D1959" s="67" t="inlineStr"/>
      <c r="E1959" s="68" t="n">
        <v>0</v>
      </c>
      <c r="F1959" s="69">
        <f>SUMIFS(الاضافة!$G$7:$G$60000,الاضافة!$H$7:$H$60000,"*اضاف*",الاضافة!$E$7:$E$60000,'أرصدة المخزن'!C1959)</f>
        <v/>
      </c>
      <c r="G1959" s="69">
        <f>SUMIFS(الصرف!$H$7:$H$60000,الصرف!$F$7:$F$60000,'أرصدة المخزن'!C1959)</f>
        <v/>
      </c>
      <c r="H1959" s="70">
        <f>E1959+F1959-G1959</f>
        <v/>
      </c>
    </row>
    <row r="1960" hidden="1" ht="24.6" customHeight="1" s="138">
      <c r="A1960" s="65" t="n">
        <v>10030482</v>
      </c>
      <c r="B1960" s="66" t="inlineStr">
        <is>
          <t>أدوات خامات الري</t>
        </is>
      </c>
      <c r="C1960" s="67" t="inlineStr"/>
      <c r="D1960" s="67" t="inlineStr"/>
      <c r="E1960" s="68" t="n">
        <v>0</v>
      </c>
      <c r="F1960" s="69">
        <f>SUMIFS(الاضافة!$G$7:$G$60000,الاضافة!$H$7:$H$60000,"*اضاف*",الاضافة!$E$7:$E$60000,'أرصدة المخزن'!C1960)</f>
        <v/>
      </c>
      <c r="G1960" s="69">
        <f>SUMIFS(الصرف!$H$7:$H$60000,الصرف!$F$7:$F$60000,'أرصدة المخزن'!C1960)</f>
        <v/>
      </c>
      <c r="H1960" s="70">
        <f>E1960+F1960-G1960</f>
        <v/>
      </c>
    </row>
    <row r="1961" hidden="1" ht="24.6" customHeight="1" s="138">
      <c r="A1961" s="65" t="n">
        <v>10030483</v>
      </c>
      <c r="B1961" s="66" t="inlineStr">
        <is>
          <t>أدوات خامات الري</t>
        </is>
      </c>
      <c r="C1961" s="67" t="inlineStr"/>
      <c r="D1961" s="67" t="inlineStr"/>
      <c r="E1961" s="68" t="n">
        <v>0</v>
      </c>
      <c r="F1961" s="69">
        <f>SUMIFS(الاضافة!$G$7:$G$60000,الاضافة!$H$7:$H$60000,"*اضاف*",الاضافة!$E$7:$E$60000,'أرصدة المخزن'!C1961)</f>
        <v/>
      </c>
      <c r="G1961" s="69">
        <f>SUMIFS(الصرف!$H$7:$H$60000,الصرف!$F$7:$F$60000,'أرصدة المخزن'!C1961)</f>
        <v/>
      </c>
      <c r="H1961" s="70">
        <f>E1961+F1961-G1961</f>
        <v/>
      </c>
    </row>
    <row r="1962" hidden="1" ht="24.6" customHeight="1" s="138">
      <c r="A1962" s="65" t="n">
        <v>10030484</v>
      </c>
      <c r="B1962" s="66" t="inlineStr">
        <is>
          <t>أدوات خامات الري</t>
        </is>
      </c>
      <c r="C1962" s="67" t="inlineStr"/>
      <c r="D1962" s="67" t="inlineStr"/>
      <c r="E1962" s="68" t="n">
        <v>0</v>
      </c>
      <c r="F1962" s="69">
        <f>SUMIFS(الاضافة!$G$7:$G$60000,الاضافة!$H$7:$H$60000,"*اضاف*",الاضافة!$E$7:$E$60000,'أرصدة المخزن'!C1962)</f>
        <v/>
      </c>
      <c r="G1962" s="69">
        <f>SUMIFS(الصرف!$H$7:$H$60000,الصرف!$F$7:$F$60000,'أرصدة المخزن'!C1962)</f>
        <v/>
      </c>
      <c r="H1962" s="70">
        <f>E1962+F1962-G1962</f>
        <v/>
      </c>
    </row>
    <row r="1963" hidden="1" ht="24.6" customHeight="1" s="138">
      <c r="A1963" s="65" t="n">
        <v>10030485</v>
      </c>
      <c r="B1963" s="66" t="inlineStr">
        <is>
          <t>أدوات خامات الري</t>
        </is>
      </c>
      <c r="C1963" s="67" t="inlineStr"/>
      <c r="D1963" s="67" t="inlineStr"/>
      <c r="E1963" s="68" t="n">
        <v>0</v>
      </c>
      <c r="F1963" s="69">
        <f>SUMIFS(الاضافة!$G$7:$G$60000,الاضافة!$H$7:$H$60000,"*اضاف*",الاضافة!$E$7:$E$60000,'أرصدة المخزن'!C1963)</f>
        <v/>
      </c>
      <c r="G1963" s="69">
        <f>SUMIFS(الصرف!$H$7:$H$60000,الصرف!$F$7:$F$60000,'أرصدة المخزن'!C1963)</f>
        <v/>
      </c>
      <c r="H1963" s="70">
        <f>E1963+F1963-G1963</f>
        <v/>
      </c>
    </row>
    <row r="1964" hidden="1" ht="24.6" customHeight="1" s="138">
      <c r="A1964" s="65" t="n">
        <v>10030486</v>
      </c>
      <c r="B1964" s="66" t="inlineStr">
        <is>
          <t>أدوات خامات الري</t>
        </is>
      </c>
      <c r="C1964" s="67" t="inlineStr"/>
      <c r="D1964" s="67" t="inlineStr"/>
      <c r="E1964" s="68" t="n">
        <v>0</v>
      </c>
      <c r="F1964" s="69">
        <f>SUMIFS(الاضافة!$G$7:$G$60000,الاضافة!$H$7:$H$60000,"*اضاف*",الاضافة!$E$7:$E$60000,'أرصدة المخزن'!C1964)</f>
        <v/>
      </c>
      <c r="G1964" s="69">
        <f>SUMIFS(الصرف!$H$7:$H$60000,الصرف!$F$7:$F$60000,'أرصدة المخزن'!C1964)</f>
        <v/>
      </c>
      <c r="H1964" s="70">
        <f>E1964+F1964-G1964</f>
        <v/>
      </c>
    </row>
    <row r="1965" hidden="1" ht="24.6" customHeight="1" s="138">
      <c r="A1965" s="65" t="n">
        <v>10030487</v>
      </c>
      <c r="B1965" s="66" t="inlineStr">
        <is>
          <t>أدوات خامات الري</t>
        </is>
      </c>
      <c r="C1965" s="67" t="inlineStr"/>
      <c r="D1965" s="67" t="inlineStr"/>
      <c r="E1965" s="68" t="n">
        <v>0</v>
      </c>
      <c r="F1965" s="69">
        <f>SUMIFS(الاضافة!$G$7:$G$60000,الاضافة!$H$7:$H$60000,"*اضاف*",الاضافة!$E$7:$E$60000,'أرصدة المخزن'!C1965)</f>
        <v/>
      </c>
      <c r="G1965" s="69">
        <f>SUMIFS(الصرف!$H$7:$H$60000,الصرف!$F$7:$F$60000,'أرصدة المخزن'!C1965)</f>
        <v/>
      </c>
      <c r="H1965" s="70">
        <f>E1965+F1965-G1965</f>
        <v/>
      </c>
    </row>
    <row r="1966" hidden="1" ht="24.6" customHeight="1" s="138">
      <c r="A1966" s="65" t="n">
        <v>10030488</v>
      </c>
      <c r="B1966" s="66" t="inlineStr">
        <is>
          <t>أدوات خامات الري</t>
        </is>
      </c>
      <c r="C1966" s="67" t="inlineStr"/>
      <c r="D1966" s="67" t="inlineStr"/>
      <c r="E1966" s="68" t="n">
        <v>0</v>
      </c>
      <c r="F1966" s="69">
        <f>SUMIFS(الاضافة!$G$7:$G$60000,الاضافة!$H$7:$H$60000,"*اضاف*",الاضافة!$E$7:$E$60000,'أرصدة المخزن'!C1966)</f>
        <v/>
      </c>
      <c r="G1966" s="69">
        <f>SUMIFS(الصرف!$H$7:$H$60000,الصرف!$F$7:$F$60000,'أرصدة المخزن'!C1966)</f>
        <v/>
      </c>
      <c r="H1966" s="70">
        <f>E1966+F1966-G1966</f>
        <v/>
      </c>
    </row>
    <row r="1967" hidden="1" ht="24.6" customHeight="1" s="138">
      <c r="A1967" s="65" t="n">
        <v>10030489</v>
      </c>
      <c r="B1967" s="66" t="inlineStr">
        <is>
          <t>أدوات خامات الري</t>
        </is>
      </c>
      <c r="C1967" s="67" t="inlineStr"/>
      <c r="D1967" s="67" t="inlineStr"/>
      <c r="E1967" s="68" t="n">
        <v>0</v>
      </c>
      <c r="F1967" s="69">
        <f>SUMIFS(الاضافة!$G$7:$G$60000,الاضافة!$H$7:$H$60000,"*اضاف*",الاضافة!$E$7:$E$60000,'أرصدة المخزن'!C1967)</f>
        <v/>
      </c>
      <c r="G1967" s="69">
        <f>SUMIFS(الصرف!$H$7:$H$60000,الصرف!$F$7:$F$60000,'أرصدة المخزن'!C1967)</f>
        <v/>
      </c>
      <c r="H1967" s="70">
        <f>E1967+F1967-G1967</f>
        <v/>
      </c>
    </row>
    <row r="1968" hidden="1" ht="24.6" customHeight="1" s="138">
      <c r="A1968" s="65" t="n">
        <v>10030490</v>
      </c>
      <c r="B1968" s="66" t="inlineStr">
        <is>
          <t>أدوات خامات الري</t>
        </is>
      </c>
      <c r="C1968" s="67" t="inlineStr"/>
      <c r="D1968" s="67" t="inlineStr"/>
      <c r="E1968" s="68" t="n">
        <v>0</v>
      </c>
      <c r="F1968" s="69">
        <f>SUMIFS(الاضافة!$G$7:$G$60000,الاضافة!$H$7:$H$60000,"*اضاف*",الاضافة!$E$7:$E$60000,'أرصدة المخزن'!C1968)</f>
        <v/>
      </c>
      <c r="G1968" s="69">
        <f>SUMIFS(الصرف!$H$7:$H$60000,الصرف!$F$7:$F$60000,'أرصدة المخزن'!C1968)</f>
        <v/>
      </c>
      <c r="H1968" s="70">
        <f>E1968+F1968-G1968</f>
        <v/>
      </c>
    </row>
    <row r="1969" hidden="1" ht="24.6" customHeight="1" s="138">
      <c r="A1969" s="65" t="n">
        <v>10030491</v>
      </c>
      <c r="B1969" s="66" t="inlineStr">
        <is>
          <t>أدوات خامات الري</t>
        </is>
      </c>
      <c r="C1969" s="67" t="inlineStr"/>
      <c r="D1969" s="67" t="inlineStr"/>
      <c r="E1969" s="68" t="n">
        <v>0</v>
      </c>
      <c r="F1969" s="69">
        <f>SUMIFS(الاضافة!$G$7:$G$60000,الاضافة!$H$7:$H$60000,"*اضاف*",الاضافة!$E$7:$E$60000,'أرصدة المخزن'!C1969)</f>
        <v/>
      </c>
      <c r="G1969" s="69">
        <f>SUMIFS(الصرف!$H$7:$H$60000,الصرف!$F$7:$F$60000,'أرصدة المخزن'!C1969)</f>
        <v/>
      </c>
      <c r="H1969" s="70">
        <f>E1969+F1969-G1969</f>
        <v/>
      </c>
    </row>
    <row r="1970" hidden="1" ht="24.6" customHeight="1" s="138">
      <c r="A1970" s="65" t="n">
        <v>10030492</v>
      </c>
      <c r="B1970" s="66" t="inlineStr">
        <is>
          <t>أدوات خامات الري</t>
        </is>
      </c>
      <c r="C1970" s="67" t="inlineStr"/>
      <c r="D1970" s="67" t="inlineStr"/>
      <c r="E1970" s="68" t="n">
        <v>0</v>
      </c>
      <c r="F1970" s="69">
        <f>SUMIFS(الاضافة!$G$7:$G$60000,الاضافة!$H$7:$H$60000,"*اضاف*",الاضافة!$E$7:$E$60000,'أرصدة المخزن'!C1970)</f>
        <v/>
      </c>
      <c r="G1970" s="69">
        <f>SUMIFS(الصرف!$H$7:$H$60000,الصرف!$F$7:$F$60000,'أرصدة المخزن'!C1970)</f>
        <v/>
      </c>
      <c r="H1970" s="70">
        <f>E1970+F1970-G1970</f>
        <v/>
      </c>
    </row>
    <row r="1971" hidden="1" ht="24.6" customHeight="1" s="138">
      <c r="A1971" s="65" t="n">
        <v>10030493</v>
      </c>
      <c r="B1971" s="66" t="inlineStr">
        <is>
          <t>أدوات خامات الري</t>
        </is>
      </c>
      <c r="C1971" s="67" t="inlineStr"/>
      <c r="D1971" s="67" t="inlineStr"/>
      <c r="E1971" s="68" t="n">
        <v>0</v>
      </c>
      <c r="F1971" s="69">
        <f>SUMIFS(الاضافة!$G$7:$G$60000,الاضافة!$H$7:$H$60000,"*اضاف*",الاضافة!$E$7:$E$60000,'أرصدة المخزن'!C1971)</f>
        <v/>
      </c>
      <c r="G1971" s="69">
        <f>SUMIFS(الصرف!$H$7:$H$60000,الصرف!$F$7:$F$60000,'أرصدة المخزن'!C1971)</f>
        <v/>
      </c>
      <c r="H1971" s="70">
        <f>E1971+F1971-G1971</f>
        <v/>
      </c>
    </row>
    <row r="1972" hidden="1" ht="24.6" customHeight="1" s="138">
      <c r="A1972" s="65" t="n">
        <v>10030494</v>
      </c>
      <c r="B1972" s="66" t="inlineStr">
        <is>
          <t>أدوات خامات الري</t>
        </is>
      </c>
      <c r="C1972" s="67" t="inlineStr"/>
      <c r="D1972" s="67" t="inlineStr"/>
      <c r="E1972" s="68" t="n">
        <v>0</v>
      </c>
      <c r="F1972" s="69">
        <f>SUMIFS(الاضافة!$G$7:$G$60000,الاضافة!$H$7:$H$60000,"*اضاف*",الاضافة!$E$7:$E$60000,'أرصدة المخزن'!C1972)</f>
        <v/>
      </c>
      <c r="G1972" s="69">
        <f>SUMIFS(الصرف!$H$7:$H$60000,الصرف!$F$7:$F$60000,'أرصدة المخزن'!C1972)</f>
        <v/>
      </c>
      <c r="H1972" s="70">
        <f>E1972+F1972-G1972</f>
        <v/>
      </c>
    </row>
    <row r="1973" hidden="1" ht="24.6" customHeight="1" s="138">
      <c r="A1973" s="65" t="n">
        <v>10030495</v>
      </c>
      <c r="B1973" s="66" t="inlineStr">
        <is>
          <t>أدوات خامات الري</t>
        </is>
      </c>
      <c r="C1973" s="67" t="inlineStr"/>
      <c r="D1973" s="67" t="inlineStr"/>
      <c r="E1973" s="68" t="n">
        <v>0</v>
      </c>
      <c r="F1973" s="69">
        <f>SUMIFS(الاضافة!$G$7:$G$60000,الاضافة!$H$7:$H$60000,"*اضاف*",الاضافة!$E$7:$E$60000,'أرصدة المخزن'!C1973)</f>
        <v/>
      </c>
      <c r="G1973" s="69">
        <f>SUMIFS(الصرف!$H$7:$H$60000,الصرف!$F$7:$F$60000,'أرصدة المخزن'!C1973)</f>
        <v/>
      </c>
      <c r="H1973" s="70">
        <f>E1973+F1973-G1973</f>
        <v/>
      </c>
    </row>
    <row r="1974" hidden="1" ht="24.6" customHeight="1" s="138">
      <c r="A1974" s="65" t="n">
        <v>10030496</v>
      </c>
      <c r="B1974" s="66" t="inlineStr">
        <is>
          <t>أدوات خامات الري</t>
        </is>
      </c>
      <c r="C1974" s="67" t="inlineStr"/>
      <c r="D1974" s="67" t="inlineStr"/>
      <c r="E1974" s="68" t="n">
        <v>0</v>
      </c>
      <c r="F1974" s="69">
        <f>SUMIFS(الاضافة!$G$7:$G$60000,الاضافة!$H$7:$H$60000,"*اضاف*",الاضافة!$E$7:$E$60000,'أرصدة المخزن'!C1974)</f>
        <v/>
      </c>
      <c r="G1974" s="69">
        <f>SUMIFS(الصرف!$H$7:$H$60000,الصرف!$F$7:$F$60000,'أرصدة المخزن'!C1974)</f>
        <v/>
      </c>
      <c r="H1974" s="70">
        <f>E1974+F1974-G1974</f>
        <v/>
      </c>
    </row>
    <row r="1975" hidden="1" ht="24.6" customHeight="1" s="138">
      <c r="A1975" s="65" t="n">
        <v>10030497</v>
      </c>
      <c r="B1975" s="66" t="inlineStr">
        <is>
          <t>أدوات خامات الري</t>
        </is>
      </c>
      <c r="C1975" s="67" t="inlineStr"/>
      <c r="D1975" s="67" t="inlineStr"/>
      <c r="E1975" s="68" t="n">
        <v>0</v>
      </c>
      <c r="F1975" s="69">
        <f>SUMIFS(الاضافة!$G$7:$G$60000,الاضافة!$H$7:$H$60000,"*اضاف*",الاضافة!$E$7:$E$60000,'أرصدة المخزن'!C1975)</f>
        <v/>
      </c>
      <c r="G1975" s="69">
        <f>SUMIFS(الصرف!$H$7:$H$60000,الصرف!$F$7:$F$60000,'أرصدة المخزن'!C1975)</f>
        <v/>
      </c>
      <c r="H1975" s="70">
        <f>E1975+F1975-G1975</f>
        <v/>
      </c>
    </row>
    <row r="1976" hidden="1" ht="24.6" customHeight="1" s="138">
      <c r="A1976" s="65" t="n">
        <v>10030498</v>
      </c>
      <c r="B1976" s="66" t="inlineStr">
        <is>
          <t>أدوات خامات الري</t>
        </is>
      </c>
      <c r="C1976" s="67" t="inlineStr"/>
      <c r="D1976" s="67" t="inlineStr"/>
      <c r="E1976" s="68" t="n">
        <v>0</v>
      </c>
      <c r="F1976" s="69">
        <f>SUMIFS(الاضافة!$G$7:$G$60000,الاضافة!$H$7:$H$60000,"*اضاف*",الاضافة!$E$7:$E$60000,'أرصدة المخزن'!C1976)</f>
        <v/>
      </c>
      <c r="G1976" s="69">
        <f>SUMIFS(الصرف!$H$7:$H$60000,الصرف!$F$7:$F$60000,'أرصدة المخزن'!C1976)</f>
        <v/>
      </c>
      <c r="H1976" s="70">
        <f>E1976+F1976-G1976</f>
        <v/>
      </c>
    </row>
    <row r="1977" hidden="1" ht="24.6" customHeight="1" s="138">
      <c r="A1977" s="65" t="n">
        <v>10030499</v>
      </c>
      <c r="B1977" s="66" t="inlineStr">
        <is>
          <t>أدوات خامات الري</t>
        </is>
      </c>
      <c r="C1977" s="67" t="inlineStr"/>
      <c r="D1977" s="67" t="inlineStr"/>
      <c r="E1977" s="68" t="n">
        <v>0</v>
      </c>
      <c r="F1977" s="69">
        <f>SUMIFS(الاضافة!$G$7:$G$60000,الاضافة!$H$7:$H$60000,"*اضاف*",الاضافة!$E$7:$E$60000,'أرصدة المخزن'!C1977)</f>
        <v/>
      </c>
      <c r="G1977" s="69">
        <f>SUMIFS(الصرف!$H$7:$H$60000,الصرف!$F$7:$F$60000,'أرصدة المخزن'!C1977)</f>
        <v/>
      </c>
      <c r="H1977" s="70">
        <f>E1977+F1977-G1977</f>
        <v/>
      </c>
    </row>
    <row r="1978" hidden="1" ht="24.6" customHeight="1" s="138">
      <c r="A1978" s="65" t="n">
        <v>10030500</v>
      </c>
      <c r="B1978" s="66" t="inlineStr">
        <is>
          <t>أدوات خامات الري</t>
        </is>
      </c>
      <c r="C1978" s="67" t="inlineStr"/>
      <c r="D1978" s="67" t="inlineStr"/>
      <c r="E1978" s="68" t="n">
        <v>0</v>
      </c>
      <c r="F1978" s="69">
        <f>SUMIFS(الاضافة!$G$7:$G$60000,الاضافة!$H$7:$H$60000,"*اضاف*",الاضافة!$E$7:$E$60000,'أرصدة المخزن'!C1978)</f>
        <v/>
      </c>
      <c r="G1978" s="69">
        <f>SUMIFS(الصرف!$H$7:$H$60000,الصرف!$F$7:$F$60000,'أرصدة المخزن'!C1978)</f>
        <v/>
      </c>
      <c r="H1978" s="70">
        <f>E1978+F1978-G1978</f>
        <v/>
      </c>
    </row>
    <row r="1979" hidden="1" ht="24.6" customHeight="1" s="138">
      <c r="A1979" s="65" t="n">
        <v>10030501</v>
      </c>
      <c r="B1979" s="66" t="inlineStr">
        <is>
          <t>أدوات خامات الري</t>
        </is>
      </c>
      <c r="C1979" s="67" t="inlineStr"/>
      <c r="D1979" s="67" t="inlineStr"/>
      <c r="E1979" s="68" t="n">
        <v>0</v>
      </c>
      <c r="F1979" s="69">
        <f>SUMIFS(الاضافة!$G$7:$G$60000,الاضافة!$H$7:$H$60000,"*اضاف*",الاضافة!$E$7:$E$60000,'أرصدة المخزن'!C1979)</f>
        <v/>
      </c>
      <c r="G1979" s="69">
        <f>SUMIFS(الصرف!$H$7:$H$60000,الصرف!$F$7:$F$60000,'أرصدة المخزن'!C1979)</f>
        <v/>
      </c>
      <c r="H1979" s="70">
        <f>E1979+F1979-G1979</f>
        <v/>
      </c>
    </row>
    <row r="1980" hidden="1" ht="24.6" customHeight="1" s="138">
      <c r="A1980" s="65" t="n">
        <v>10030502</v>
      </c>
      <c r="B1980" s="66" t="inlineStr">
        <is>
          <t>أدوات خامات الري</t>
        </is>
      </c>
      <c r="C1980" s="67" t="inlineStr"/>
      <c r="D1980" s="67" t="inlineStr"/>
      <c r="E1980" s="68" t="n">
        <v>0</v>
      </c>
      <c r="F1980" s="69">
        <f>SUMIFS(الاضافة!$G$7:$G$60000,الاضافة!$H$7:$H$60000,"*اضاف*",الاضافة!$E$7:$E$60000,'أرصدة المخزن'!C1980)</f>
        <v/>
      </c>
      <c r="G1980" s="69">
        <f>SUMIFS(الصرف!$H$7:$H$60000,الصرف!$F$7:$F$60000,'أرصدة المخزن'!C1980)</f>
        <v/>
      </c>
      <c r="H1980" s="70">
        <f>E1980+F1980-G1980</f>
        <v/>
      </c>
    </row>
    <row r="1981" hidden="1" ht="24.6" customHeight="1" s="138">
      <c r="A1981" s="65" t="n">
        <v>10030503</v>
      </c>
      <c r="B1981" s="66" t="inlineStr">
        <is>
          <t>أدوات خامات الري</t>
        </is>
      </c>
      <c r="C1981" s="67" t="inlineStr"/>
      <c r="D1981" s="67" t="inlineStr"/>
      <c r="E1981" s="68" t="n">
        <v>0</v>
      </c>
      <c r="F1981" s="69">
        <f>SUMIFS(الاضافة!$G$7:$G$60000,الاضافة!$H$7:$H$60000,"*اضاف*",الاضافة!$E$7:$E$60000,'أرصدة المخزن'!C1981)</f>
        <v/>
      </c>
      <c r="G1981" s="69">
        <f>SUMIFS(الصرف!$H$7:$H$60000,الصرف!$F$7:$F$60000,'أرصدة المخزن'!C1981)</f>
        <v/>
      </c>
      <c r="H1981" s="70">
        <f>E1981+F1981-G1981</f>
        <v/>
      </c>
    </row>
    <row r="1982" hidden="1" ht="24.6" customHeight="1" s="138">
      <c r="A1982" s="65" t="n">
        <v>10030504</v>
      </c>
      <c r="B1982" s="66" t="inlineStr">
        <is>
          <t>أدوات خامات الري</t>
        </is>
      </c>
      <c r="C1982" s="67" t="inlineStr"/>
      <c r="D1982" s="67" t="inlineStr"/>
      <c r="E1982" s="68" t="n">
        <v>0</v>
      </c>
      <c r="F1982" s="69">
        <f>SUMIFS(الاضافة!$G$7:$G$60000,الاضافة!$H$7:$H$60000,"*اضاف*",الاضافة!$E$7:$E$60000,'أرصدة المخزن'!C1982)</f>
        <v/>
      </c>
      <c r="G1982" s="69">
        <f>SUMIFS(الصرف!$H$7:$H$60000,الصرف!$F$7:$F$60000,'أرصدة المخزن'!C1982)</f>
        <v/>
      </c>
      <c r="H1982" s="70">
        <f>E1982+F1982-G1982</f>
        <v/>
      </c>
    </row>
    <row r="1983" hidden="1" ht="24.6" customHeight="1" s="138">
      <c r="A1983" s="65" t="n">
        <v>10030505</v>
      </c>
      <c r="B1983" s="66" t="inlineStr">
        <is>
          <t>أدوات خامات الري</t>
        </is>
      </c>
      <c r="C1983" s="67" t="inlineStr"/>
      <c r="D1983" s="67" t="inlineStr"/>
      <c r="E1983" s="68" t="n">
        <v>0</v>
      </c>
      <c r="F1983" s="69">
        <f>SUMIFS(الاضافة!$G$7:$G$60000,الاضافة!$H$7:$H$60000,"*اضاف*",الاضافة!$E$7:$E$60000,'أرصدة المخزن'!C1983)</f>
        <v/>
      </c>
      <c r="G1983" s="69">
        <f>SUMIFS(الصرف!$H$7:$H$60000,الصرف!$F$7:$F$60000,'أرصدة المخزن'!C1983)</f>
        <v/>
      </c>
      <c r="H1983" s="70">
        <f>E1983+F1983-G1983</f>
        <v/>
      </c>
    </row>
    <row r="1984" hidden="1" ht="24.6" customHeight="1" s="138">
      <c r="A1984" s="65" t="n">
        <v>10030506</v>
      </c>
      <c r="B1984" s="66" t="inlineStr">
        <is>
          <t>أدوات خامات الري</t>
        </is>
      </c>
      <c r="C1984" s="67" t="inlineStr"/>
      <c r="D1984" s="67" t="inlineStr"/>
      <c r="E1984" s="68" t="n">
        <v>0</v>
      </c>
      <c r="F1984" s="69">
        <f>SUMIFS(الاضافة!$G$7:$G$60000,الاضافة!$H$7:$H$60000,"*اضاف*",الاضافة!$E$7:$E$60000,'أرصدة المخزن'!C1984)</f>
        <v/>
      </c>
      <c r="G1984" s="69">
        <f>SUMIFS(الصرف!$H$7:$H$60000,الصرف!$F$7:$F$60000,'أرصدة المخزن'!C1984)</f>
        <v/>
      </c>
      <c r="H1984" s="70">
        <f>E1984+F1984-G1984</f>
        <v/>
      </c>
    </row>
    <row r="1985" hidden="1" ht="24.6" customHeight="1" s="138">
      <c r="A1985" s="65" t="n">
        <v>10030507</v>
      </c>
      <c r="B1985" s="66" t="inlineStr">
        <is>
          <t>أدوات خامات الري</t>
        </is>
      </c>
      <c r="C1985" s="67" t="inlineStr"/>
      <c r="D1985" s="67" t="inlineStr"/>
      <c r="E1985" s="68" t="n">
        <v>0</v>
      </c>
      <c r="F1985" s="69">
        <f>SUMIFS(الاضافة!$G$7:$G$60000,الاضافة!$H$7:$H$60000,"*اضاف*",الاضافة!$E$7:$E$60000,'أرصدة المخزن'!C1985)</f>
        <v/>
      </c>
      <c r="G1985" s="69">
        <f>SUMIFS(الصرف!$H$7:$H$60000,الصرف!$F$7:$F$60000,'أرصدة المخزن'!C1985)</f>
        <v/>
      </c>
      <c r="H1985" s="70">
        <f>E1985+F1985-G1985</f>
        <v/>
      </c>
    </row>
    <row r="1986" hidden="1" ht="24.6" customHeight="1" s="138">
      <c r="A1986" s="65" t="n">
        <v>10030508</v>
      </c>
      <c r="B1986" s="66" t="inlineStr">
        <is>
          <t>أدوات خامات الري</t>
        </is>
      </c>
      <c r="C1986" s="67" t="inlineStr"/>
      <c r="D1986" s="67" t="inlineStr"/>
      <c r="E1986" s="68" t="n">
        <v>0</v>
      </c>
      <c r="F1986" s="69">
        <f>SUMIFS(الاضافة!$G$7:$G$60000,الاضافة!$H$7:$H$60000,"*اضاف*",الاضافة!$E$7:$E$60000,'أرصدة المخزن'!C1986)</f>
        <v/>
      </c>
      <c r="G1986" s="69">
        <f>SUMIFS(الصرف!$H$7:$H$60000,الصرف!$F$7:$F$60000,'أرصدة المخزن'!C1986)</f>
        <v/>
      </c>
      <c r="H1986" s="70">
        <f>E1986+F1986-G1986</f>
        <v/>
      </c>
    </row>
    <row r="1987" hidden="1" ht="24.6" customHeight="1" s="138">
      <c r="A1987" s="65" t="n">
        <v>10030509</v>
      </c>
      <c r="B1987" s="66" t="inlineStr">
        <is>
          <t>أدوات خامات الري</t>
        </is>
      </c>
      <c r="C1987" s="67" t="inlineStr"/>
      <c r="D1987" s="67" t="inlineStr"/>
      <c r="E1987" s="68" t="n">
        <v>0</v>
      </c>
      <c r="F1987" s="69">
        <f>SUMIFS(الاضافة!$G$7:$G$60000,الاضافة!$H$7:$H$60000,"*اضاف*",الاضافة!$E$7:$E$60000,'أرصدة المخزن'!C1987)</f>
        <v/>
      </c>
      <c r="G1987" s="69">
        <f>SUMIFS(الصرف!$H$7:$H$60000,الصرف!$F$7:$F$60000,'أرصدة المخزن'!C1987)</f>
        <v/>
      </c>
      <c r="H1987" s="70">
        <f>E1987+F1987-G1987</f>
        <v/>
      </c>
    </row>
    <row r="1988" hidden="1" ht="24.6" customHeight="1" s="138">
      <c r="A1988" s="65" t="n">
        <v>10030510</v>
      </c>
      <c r="B1988" s="66" t="inlineStr">
        <is>
          <t>أدوات خامات الري</t>
        </is>
      </c>
      <c r="C1988" s="67" t="inlineStr"/>
      <c r="D1988" s="67" t="inlineStr"/>
      <c r="E1988" s="68" t="n">
        <v>0</v>
      </c>
      <c r="F1988" s="69">
        <f>SUMIFS(الاضافة!$G$7:$G$60000,الاضافة!$H$7:$H$60000,"*اضاف*",الاضافة!$E$7:$E$60000,'أرصدة المخزن'!C1988)</f>
        <v/>
      </c>
      <c r="G1988" s="69">
        <f>SUMIFS(الصرف!$H$7:$H$60000,الصرف!$F$7:$F$60000,'أرصدة المخزن'!C1988)</f>
        <v/>
      </c>
      <c r="H1988" s="70">
        <f>E1988+F1988-G1988</f>
        <v/>
      </c>
    </row>
    <row r="1989" hidden="1" ht="24.6" customHeight="1" s="138">
      <c r="A1989" s="65" t="n">
        <v>10030511</v>
      </c>
      <c r="B1989" s="66" t="inlineStr">
        <is>
          <t>أدوات خامات الري</t>
        </is>
      </c>
      <c r="C1989" s="67" t="inlineStr"/>
      <c r="D1989" s="67" t="inlineStr"/>
      <c r="E1989" s="68" t="n">
        <v>0</v>
      </c>
      <c r="F1989" s="69">
        <f>SUMIFS(الاضافة!$G$7:$G$60000,الاضافة!$H$7:$H$60000,"*اضاف*",الاضافة!$E$7:$E$60000,'أرصدة المخزن'!C1989)</f>
        <v/>
      </c>
      <c r="G1989" s="69">
        <f>SUMIFS(الصرف!$H$7:$H$60000,الصرف!$F$7:$F$60000,'أرصدة المخزن'!C1989)</f>
        <v/>
      </c>
      <c r="H1989" s="70">
        <f>E1989+F1989-G1989</f>
        <v/>
      </c>
    </row>
    <row r="1990" hidden="1" ht="24.6" customHeight="1" s="138">
      <c r="A1990" s="65" t="n">
        <v>10030512</v>
      </c>
      <c r="B1990" s="66" t="inlineStr">
        <is>
          <t>أدوات خامات الري</t>
        </is>
      </c>
      <c r="C1990" s="67" t="inlineStr"/>
      <c r="D1990" s="67" t="inlineStr"/>
      <c r="E1990" s="68" t="n">
        <v>0</v>
      </c>
      <c r="F1990" s="69">
        <f>SUMIFS(الاضافة!$G$7:$G$60000,الاضافة!$H$7:$H$60000,"*اضاف*",الاضافة!$E$7:$E$60000,'أرصدة المخزن'!C1990)</f>
        <v/>
      </c>
      <c r="G1990" s="69">
        <f>SUMIFS(الصرف!$H$7:$H$60000,الصرف!$F$7:$F$60000,'أرصدة المخزن'!C1990)</f>
        <v/>
      </c>
      <c r="H1990" s="70">
        <f>E1990+F1990-G1990</f>
        <v/>
      </c>
    </row>
    <row r="1991" hidden="1" ht="24.6" customHeight="1" s="138">
      <c r="A1991" s="65" t="n">
        <v>10030513</v>
      </c>
      <c r="B1991" s="66" t="inlineStr">
        <is>
          <t>أدوات خامات الري</t>
        </is>
      </c>
      <c r="C1991" s="67" t="inlineStr"/>
      <c r="D1991" s="67" t="inlineStr"/>
      <c r="E1991" s="68" t="n">
        <v>0</v>
      </c>
      <c r="F1991" s="69">
        <f>SUMIFS(الاضافة!$G$7:$G$60000,الاضافة!$H$7:$H$60000,"*اضاف*",الاضافة!$E$7:$E$60000,'أرصدة المخزن'!C1991)</f>
        <v/>
      </c>
      <c r="G1991" s="69">
        <f>SUMIFS(الصرف!$H$7:$H$60000,الصرف!$F$7:$F$60000,'أرصدة المخزن'!C1991)</f>
        <v/>
      </c>
      <c r="H1991" s="70">
        <f>E1991+F1991-G1991</f>
        <v/>
      </c>
    </row>
    <row r="1992" hidden="1" ht="24.6" customHeight="1" s="138">
      <c r="A1992" s="65" t="n">
        <v>10030514</v>
      </c>
      <c r="B1992" s="66" t="inlineStr">
        <is>
          <t>أدوات خامات الري</t>
        </is>
      </c>
      <c r="C1992" s="67" t="inlineStr"/>
      <c r="D1992" s="67" t="inlineStr"/>
      <c r="E1992" s="68" t="n">
        <v>0</v>
      </c>
      <c r="F1992" s="69">
        <f>SUMIFS(الاضافة!$G$7:$G$60000,الاضافة!$H$7:$H$60000,"*اضاف*",الاضافة!$E$7:$E$60000,'أرصدة المخزن'!C1992)</f>
        <v/>
      </c>
      <c r="G1992" s="69">
        <f>SUMIFS(الصرف!$H$7:$H$60000,الصرف!$F$7:$F$60000,'أرصدة المخزن'!C1992)</f>
        <v/>
      </c>
      <c r="H1992" s="70">
        <f>E1992+F1992-G1992</f>
        <v/>
      </c>
    </row>
    <row r="1993" hidden="1" ht="24.6" customHeight="1" s="138">
      <c r="A1993" s="65" t="n">
        <v>10030515</v>
      </c>
      <c r="B1993" s="66" t="inlineStr">
        <is>
          <t>أدوات خامات الري</t>
        </is>
      </c>
      <c r="C1993" s="67" t="inlineStr"/>
      <c r="D1993" s="67" t="inlineStr"/>
      <c r="E1993" s="68" t="n">
        <v>0</v>
      </c>
      <c r="F1993" s="69">
        <f>SUMIFS(الاضافة!$G$7:$G$60000,الاضافة!$H$7:$H$60000,"*اضاف*",الاضافة!$E$7:$E$60000,'أرصدة المخزن'!C1993)</f>
        <v/>
      </c>
      <c r="G1993" s="69">
        <f>SUMIFS(الصرف!$H$7:$H$60000,الصرف!$F$7:$F$60000,'أرصدة المخزن'!C1993)</f>
        <v/>
      </c>
      <c r="H1993" s="70">
        <f>E1993+F1993-G1993</f>
        <v/>
      </c>
    </row>
    <row r="1994" hidden="1" ht="24.6" customHeight="1" s="138">
      <c r="A1994" s="65" t="n">
        <v>10030516</v>
      </c>
      <c r="B1994" s="66" t="inlineStr">
        <is>
          <t>أدوات خامات الري</t>
        </is>
      </c>
      <c r="C1994" s="67" t="inlineStr"/>
      <c r="D1994" s="67" t="inlineStr"/>
      <c r="E1994" s="68" t="n">
        <v>0</v>
      </c>
      <c r="F1994" s="69">
        <f>SUMIFS(الاضافة!$G$7:$G$60000,الاضافة!$H$7:$H$60000,"*اضاف*",الاضافة!$E$7:$E$60000,'أرصدة المخزن'!C1994)</f>
        <v/>
      </c>
      <c r="G1994" s="69">
        <f>SUMIFS(الصرف!$H$7:$H$60000,الصرف!$F$7:$F$60000,'أرصدة المخزن'!C1994)</f>
        <v/>
      </c>
      <c r="H1994" s="70">
        <f>E1994+F1994-G1994</f>
        <v/>
      </c>
    </row>
    <row r="1995" hidden="1" ht="24.6" customHeight="1" s="138">
      <c r="A1995" s="65" t="n">
        <v>10030517</v>
      </c>
      <c r="B1995" s="66" t="inlineStr">
        <is>
          <t>أدوات خامات الري</t>
        </is>
      </c>
      <c r="C1995" s="67" t="inlineStr"/>
      <c r="D1995" s="67" t="inlineStr"/>
      <c r="E1995" s="68" t="n">
        <v>0</v>
      </c>
      <c r="F1995" s="69">
        <f>SUMIFS(الاضافة!$G$7:$G$60000,الاضافة!$H$7:$H$60000,"*اضاف*",الاضافة!$E$7:$E$60000,'أرصدة المخزن'!C1995)</f>
        <v/>
      </c>
      <c r="G1995" s="69">
        <f>SUMIFS(الصرف!$H$7:$H$60000,الصرف!$F$7:$F$60000,'أرصدة المخزن'!C1995)</f>
        <v/>
      </c>
      <c r="H1995" s="70">
        <f>E1995+F1995-G1995</f>
        <v/>
      </c>
    </row>
    <row r="1996" hidden="1" ht="24.6" customHeight="1" s="138">
      <c r="A1996" s="65" t="n">
        <v>10030518</v>
      </c>
      <c r="B1996" s="66" t="inlineStr">
        <is>
          <t>أدوات خامات الري</t>
        </is>
      </c>
      <c r="C1996" s="67" t="inlineStr"/>
      <c r="D1996" s="67" t="inlineStr"/>
      <c r="E1996" s="68" t="n">
        <v>0</v>
      </c>
      <c r="F1996" s="69">
        <f>SUMIFS(الاضافة!$G$7:$G$60000,الاضافة!$H$7:$H$60000,"*اضاف*",الاضافة!$E$7:$E$60000,'أرصدة المخزن'!C1996)</f>
        <v/>
      </c>
      <c r="G1996" s="69">
        <f>SUMIFS(الصرف!$H$7:$H$60000,الصرف!$F$7:$F$60000,'أرصدة المخزن'!C1996)</f>
        <v/>
      </c>
      <c r="H1996" s="70">
        <f>E1996+F1996-G1996</f>
        <v/>
      </c>
    </row>
    <row r="1997" hidden="1" ht="24.6" customHeight="1" s="138">
      <c r="A1997" s="65" t="n">
        <v>10030519</v>
      </c>
      <c r="B1997" s="66" t="inlineStr">
        <is>
          <t>أدوات خامات الري</t>
        </is>
      </c>
      <c r="C1997" s="67" t="inlineStr"/>
      <c r="D1997" s="67" t="inlineStr"/>
      <c r="E1997" s="68" t="n">
        <v>0</v>
      </c>
      <c r="F1997" s="69">
        <f>SUMIFS(الاضافة!$G$7:$G$60000,الاضافة!$H$7:$H$60000,"*اضاف*",الاضافة!$E$7:$E$60000,'أرصدة المخزن'!C1997)</f>
        <v/>
      </c>
      <c r="G1997" s="69">
        <f>SUMIFS(الصرف!$H$7:$H$60000,الصرف!$F$7:$F$60000,'أرصدة المخزن'!C1997)</f>
        <v/>
      </c>
      <c r="H1997" s="70">
        <f>E1997+F1997-G1997</f>
        <v/>
      </c>
    </row>
    <row r="1998" hidden="1" ht="24.6" customHeight="1" s="138">
      <c r="A1998" s="65" t="n">
        <v>10030520</v>
      </c>
      <c r="B1998" s="66" t="inlineStr">
        <is>
          <t>أدوات خامات الري</t>
        </is>
      </c>
      <c r="C1998" s="67" t="inlineStr"/>
      <c r="D1998" s="67" t="inlineStr"/>
      <c r="E1998" s="68" t="n">
        <v>0</v>
      </c>
      <c r="F1998" s="69">
        <f>SUMIFS(الاضافة!$G$7:$G$60000,الاضافة!$H$7:$H$60000,"*اضاف*",الاضافة!$E$7:$E$60000,'أرصدة المخزن'!C1998)</f>
        <v/>
      </c>
      <c r="G1998" s="69">
        <f>SUMIFS(الصرف!$H$7:$H$60000,الصرف!$F$7:$F$60000,'أرصدة المخزن'!C1998)</f>
        <v/>
      </c>
      <c r="H1998" s="70">
        <f>E1998+F1998-G1998</f>
        <v/>
      </c>
    </row>
    <row r="1999" hidden="1" ht="24.6" customHeight="1" s="138">
      <c r="A1999" s="65" t="n">
        <v>10030521</v>
      </c>
      <c r="B1999" s="66" t="inlineStr">
        <is>
          <t>أدوات خامات الري</t>
        </is>
      </c>
      <c r="C1999" s="67" t="inlineStr"/>
      <c r="D1999" s="67" t="inlineStr"/>
      <c r="E1999" s="68" t="n">
        <v>0</v>
      </c>
      <c r="F1999" s="69">
        <f>SUMIFS(الاضافة!$G$7:$G$60000,الاضافة!$H$7:$H$60000,"*اضاف*",الاضافة!$E$7:$E$60000,'أرصدة المخزن'!C1999)</f>
        <v/>
      </c>
      <c r="G1999" s="69">
        <f>SUMIFS(الصرف!$H$7:$H$60000,الصرف!$F$7:$F$60000,'أرصدة المخزن'!C1999)</f>
        <v/>
      </c>
      <c r="H1999" s="70">
        <f>E1999+F1999-G1999</f>
        <v/>
      </c>
    </row>
    <row r="2000" hidden="1" ht="24.6" customHeight="1" s="138">
      <c r="A2000" s="65" t="n">
        <v>10030522</v>
      </c>
      <c r="B2000" s="66" t="inlineStr">
        <is>
          <t>أدوات خامات الري</t>
        </is>
      </c>
      <c r="C2000" s="67" t="inlineStr"/>
      <c r="D2000" s="67" t="inlineStr"/>
      <c r="E2000" s="68" t="n">
        <v>0</v>
      </c>
      <c r="F2000" s="69">
        <f>SUMIFS(الاضافة!$G$7:$G$60000,الاضافة!$H$7:$H$60000,"*اضاف*",الاضافة!$E$7:$E$60000,'أرصدة المخزن'!C2000)</f>
        <v/>
      </c>
      <c r="G2000" s="69">
        <f>SUMIFS(الصرف!$H$7:$H$60000,الصرف!$F$7:$F$60000,'أرصدة المخزن'!C2000)</f>
        <v/>
      </c>
      <c r="H2000" s="70">
        <f>E2000+F2000-G2000</f>
        <v/>
      </c>
    </row>
    <row r="2001" hidden="1" ht="24.6" customHeight="1" s="138">
      <c r="A2001" s="65" t="n">
        <v>10030523</v>
      </c>
      <c r="B2001" s="66" t="inlineStr">
        <is>
          <t>أدوات خامات الري</t>
        </is>
      </c>
      <c r="C2001" s="67" t="inlineStr"/>
      <c r="D2001" s="67" t="inlineStr"/>
      <c r="E2001" s="68" t="n">
        <v>0</v>
      </c>
      <c r="F2001" s="69">
        <f>SUMIFS(الاضافة!$G$7:$G$60000,الاضافة!$H$7:$H$60000,"*اضاف*",الاضافة!$E$7:$E$60000,'أرصدة المخزن'!C2001)</f>
        <v/>
      </c>
      <c r="G2001" s="69">
        <f>SUMIFS(الصرف!$H$7:$H$60000,الصرف!$F$7:$F$60000,'أرصدة المخزن'!C2001)</f>
        <v/>
      </c>
      <c r="H2001" s="70">
        <f>E2001+F2001-G2001</f>
        <v/>
      </c>
    </row>
    <row r="2002" hidden="1" ht="24.6" customHeight="1" s="138">
      <c r="A2002" s="65" t="n">
        <v>10030524</v>
      </c>
      <c r="B2002" s="66" t="inlineStr">
        <is>
          <t>أدوات خامات الري</t>
        </is>
      </c>
      <c r="C2002" s="67" t="inlineStr"/>
      <c r="D2002" s="67" t="inlineStr"/>
      <c r="E2002" s="68" t="n">
        <v>0</v>
      </c>
      <c r="F2002" s="69">
        <f>SUMIFS(الاضافة!$G$7:$G$60000,الاضافة!$H$7:$H$60000,"*اضاف*",الاضافة!$E$7:$E$60000,'أرصدة المخزن'!C2002)</f>
        <v/>
      </c>
      <c r="G2002" s="69">
        <f>SUMIFS(الصرف!$H$7:$H$60000,الصرف!$F$7:$F$60000,'أرصدة المخزن'!C2002)</f>
        <v/>
      </c>
      <c r="H2002" s="70">
        <f>E2002+F2002-G2002</f>
        <v/>
      </c>
    </row>
    <row r="2003" hidden="1" ht="24.6" customHeight="1" s="138">
      <c r="A2003" s="65" t="n">
        <v>10030525</v>
      </c>
      <c r="B2003" s="66" t="inlineStr">
        <is>
          <t>أدوات خامات الري</t>
        </is>
      </c>
      <c r="C2003" s="67" t="inlineStr"/>
      <c r="D2003" s="67" t="inlineStr"/>
      <c r="E2003" s="68" t="n">
        <v>0</v>
      </c>
      <c r="F2003" s="69">
        <f>SUMIFS(الاضافة!$G$7:$G$60000,الاضافة!$H$7:$H$60000,"*اضاف*",الاضافة!$E$7:$E$60000,'أرصدة المخزن'!C2003)</f>
        <v/>
      </c>
      <c r="G2003" s="69">
        <f>SUMIFS(الصرف!$H$7:$H$60000,الصرف!$F$7:$F$60000,'أرصدة المخزن'!C2003)</f>
        <v/>
      </c>
      <c r="H2003" s="70">
        <f>E2003+F2003-G2003</f>
        <v/>
      </c>
    </row>
    <row r="2004" hidden="1" ht="24.6" customHeight="1" s="138">
      <c r="A2004" s="65" t="n">
        <v>10030526</v>
      </c>
      <c r="B2004" s="66" t="inlineStr">
        <is>
          <t>أدوات خامات الري</t>
        </is>
      </c>
      <c r="C2004" s="67" t="inlineStr"/>
      <c r="D2004" s="67" t="inlineStr"/>
      <c r="E2004" s="68" t="n">
        <v>0</v>
      </c>
      <c r="F2004" s="69">
        <f>SUMIFS(الاضافة!$G$7:$G$60000,الاضافة!$H$7:$H$60000,"*اضاف*",الاضافة!$E$7:$E$60000,'أرصدة المخزن'!C2004)</f>
        <v/>
      </c>
      <c r="G2004" s="69">
        <f>SUMIFS(الصرف!$H$7:$H$60000,الصرف!$F$7:$F$60000,'أرصدة المخزن'!C2004)</f>
        <v/>
      </c>
      <c r="H2004" s="70">
        <f>E2004+F2004-G2004</f>
        <v/>
      </c>
    </row>
    <row r="2005" hidden="1" ht="24.6" customHeight="1" s="138">
      <c r="A2005" s="65" t="n">
        <v>10030527</v>
      </c>
      <c r="B2005" s="66" t="inlineStr">
        <is>
          <t>أدوات خامات الري</t>
        </is>
      </c>
      <c r="C2005" s="67" t="inlineStr"/>
      <c r="D2005" s="67" t="inlineStr"/>
      <c r="E2005" s="68" t="n">
        <v>0</v>
      </c>
      <c r="F2005" s="69">
        <f>SUMIFS(الاضافة!$G$7:$G$60000,الاضافة!$H$7:$H$60000,"*اضاف*",الاضافة!$E$7:$E$60000,'أرصدة المخزن'!C2005)</f>
        <v/>
      </c>
      <c r="G2005" s="69">
        <f>SUMIFS(الصرف!$H$7:$H$60000,الصرف!$F$7:$F$60000,'أرصدة المخزن'!C2005)</f>
        <v/>
      </c>
      <c r="H2005" s="70">
        <f>E2005+F2005-G2005</f>
        <v/>
      </c>
    </row>
    <row r="2006" hidden="1" ht="24.6" customHeight="1" s="138">
      <c r="A2006" s="65" t="n">
        <v>10030528</v>
      </c>
      <c r="B2006" s="66" t="inlineStr">
        <is>
          <t>أدوات خامات الري</t>
        </is>
      </c>
      <c r="C2006" s="67" t="inlineStr"/>
      <c r="D2006" s="67" t="inlineStr"/>
      <c r="E2006" s="68" t="n">
        <v>0</v>
      </c>
      <c r="F2006" s="69">
        <f>SUMIFS(الاضافة!$G$7:$G$60000,الاضافة!$H$7:$H$60000,"*اضاف*",الاضافة!$E$7:$E$60000,'أرصدة المخزن'!C2006)</f>
        <v/>
      </c>
      <c r="G2006" s="69">
        <f>SUMIFS(الصرف!$H$7:$H$60000,الصرف!$F$7:$F$60000,'أرصدة المخزن'!C2006)</f>
        <v/>
      </c>
      <c r="H2006" s="70">
        <f>E2006+F2006-G2006</f>
        <v/>
      </c>
    </row>
    <row r="2007" hidden="1" ht="24.6" customHeight="1" s="138">
      <c r="A2007" s="65" t="n">
        <v>10030529</v>
      </c>
      <c r="B2007" s="66" t="inlineStr">
        <is>
          <t>أدوات خامات الري</t>
        </is>
      </c>
      <c r="C2007" s="67" t="inlineStr"/>
      <c r="D2007" s="67" t="inlineStr"/>
      <c r="E2007" s="68" t="n">
        <v>0</v>
      </c>
      <c r="F2007" s="69">
        <f>SUMIFS(الاضافة!$G$7:$G$60000,الاضافة!$H$7:$H$60000,"*اضاف*",الاضافة!$E$7:$E$60000,'أرصدة المخزن'!C2007)</f>
        <v/>
      </c>
      <c r="G2007" s="69">
        <f>SUMIFS(الصرف!$H$7:$H$60000,الصرف!$F$7:$F$60000,'أرصدة المخزن'!C2007)</f>
        <v/>
      </c>
      <c r="H2007" s="70">
        <f>E2007+F2007-G2007</f>
        <v/>
      </c>
    </row>
    <row r="2008" hidden="1" ht="24.6" customHeight="1" s="138">
      <c r="A2008" s="65" t="n">
        <v>10030530</v>
      </c>
      <c r="B2008" s="66" t="inlineStr">
        <is>
          <t>أدوات خامات الري</t>
        </is>
      </c>
      <c r="C2008" s="67" t="inlineStr"/>
      <c r="D2008" s="67" t="inlineStr"/>
      <c r="E2008" s="68" t="n">
        <v>0</v>
      </c>
      <c r="F2008" s="69">
        <f>SUMIFS(الاضافة!$G$7:$G$60000,الاضافة!$H$7:$H$60000,"*اضاف*",الاضافة!$E$7:$E$60000,'أرصدة المخزن'!C2008)</f>
        <v/>
      </c>
      <c r="G2008" s="69">
        <f>SUMIFS(الصرف!$H$7:$H$60000,الصرف!$F$7:$F$60000,'أرصدة المخزن'!C2008)</f>
        <v/>
      </c>
      <c r="H2008" s="70">
        <f>E2008+F2008-G2008</f>
        <v/>
      </c>
    </row>
    <row r="2009" hidden="1" ht="24.6" customHeight="1" s="138">
      <c r="A2009" s="65" t="n">
        <v>10030531</v>
      </c>
      <c r="B2009" s="66" t="inlineStr">
        <is>
          <t>أدوات خامات الري</t>
        </is>
      </c>
      <c r="C2009" s="67" t="inlineStr"/>
      <c r="D2009" s="67" t="inlineStr"/>
      <c r="E2009" s="68" t="n">
        <v>0</v>
      </c>
      <c r="F2009" s="69">
        <f>SUMIFS(الاضافة!$G$7:$G$60000,الاضافة!$H$7:$H$60000,"*اضاف*",الاضافة!$E$7:$E$60000,'أرصدة المخزن'!C2009)</f>
        <v/>
      </c>
      <c r="G2009" s="69">
        <f>SUMIFS(الصرف!$H$7:$H$60000,الصرف!$F$7:$F$60000,'أرصدة المخزن'!C2009)</f>
        <v/>
      </c>
      <c r="H2009" s="70">
        <f>E2009+F2009-G2009</f>
        <v/>
      </c>
    </row>
    <row r="2010" hidden="1" ht="24.6" customHeight="1" s="138">
      <c r="A2010" s="65" t="n">
        <v>10030532</v>
      </c>
      <c r="B2010" s="66" t="inlineStr">
        <is>
          <t>أدوات خامات الري</t>
        </is>
      </c>
      <c r="C2010" s="67" t="inlineStr"/>
      <c r="D2010" s="67" t="inlineStr"/>
      <c r="E2010" s="68" t="n">
        <v>0</v>
      </c>
      <c r="F2010" s="69">
        <f>SUMIFS(الاضافة!$G$7:$G$60000,الاضافة!$H$7:$H$60000,"*اضاف*",الاضافة!$E$7:$E$60000,'أرصدة المخزن'!C2010)</f>
        <v/>
      </c>
      <c r="G2010" s="69">
        <f>SUMIFS(الصرف!$H$7:$H$60000,الصرف!$F$7:$F$60000,'أرصدة المخزن'!C2010)</f>
        <v/>
      </c>
      <c r="H2010" s="70">
        <f>E2010+F2010-G2010</f>
        <v/>
      </c>
    </row>
    <row r="2011" hidden="1" ht="24.6" customHeight="1" s="138">
      <c r="A2011" s="65" t="n">
        <v>10030533</v>
      </c>
      <c r="B2011" s="66" t="inlineStr">
        <is>
          <t>أدوات خامات الري</t>
        </is>
      </c>
      <c r="C2011" s="67" t="inlineStr"/>
      <c r="D2011" s="67" t="inlineStr"/>
      <c r="E2011" s="68" t="n">
        <v>0</v>
      </c>
      <c r="F2011" s="69">
        <f>SUMIFS(الاضافة!$G$7:$G$60000,الاضافة!$H$7:$H$60000,"*اضاف*",الاضافة!$E$7:$E$60000,'أرصدة المخزن'!C2011)</f>
        <v/>
      </c>
      <c r="G2011" s="69">
        <f>SUMIFS(الصرف!$H$7:$H$60000,الصرف!$F$7:$F$60000,'أرصدة المخزن'!C2011)</f>
        <v/>
      </c>
      <c r="H2011" s="70">
        <f>E2011+F2011-G2011</f>
        <v/>
      </c>
    </row>
    <row r="2012" hidden="1" ht="24.6" customHeight="1" s="138">
      <c r="A2012" s="65" t="n">
        <v>10030534</v>
      </c>
      <c r="B2012" s="66" t="inlineStr">
        <is>
          <t>أدوات خامات الري</t>
        </is>
      </c>
      <c r="C2012" s="67" t="inlineStr"/>
      <c r="D2012" s="67" t="inlineStr"/>
      <c r="E2012" s="68" t="n">
        <v>0</v>
      </c>
      <c r="F2012" s="69">
        <f>SUMIFS(الاضافة!$G$7:$G$60000,الاضافة!$H$7:$H$60000,"*اضاف*",الاضافة!$E$7:$E$60000,'أرصدة المخزن'!C2012)</f>
        <v/>
      </c>
      <c r="G2012" s="69">
        <f>SUMIFS(الصرف!$H$7:$H$60000,الصرف!$F$7:$F$60000,'أرصدة المخزن'!C2012)</f>
        <v/>
      </c>
      <c r="H2012" s="70">
        <f>E2012+F2012-G2012</f>
        <v/>
      </c>
    </row>
    <row r="2013" hidden="1" ht="24.6" customHeight="1" s="138">
      <c r="A2013" s="65" t="n">
        <v>10030535</v>
      </c>
      <c r="B2013" s="66" t="inlineStr">
        <is>
          <t>أدوات خامات الري</t>
        </is>
      </c>
      <c r="C2013" s="67" t="inlineStr"/>
      <c r="D2013" s="67" t="inlineStr"/>
      <c r="E2013" s="68" t="n">
        <v>0</v>
      </c>
      <c r="F2013" s="69">
        <f>SUMIFS(الاضافة!$G$7:$G$60000,الاضافة!$H$7:$H$60000,"*اضاف*",الاضافة!$E$7:$E$60000,'أرصدة المخزن'!C2013)</f>
        <v/>
      </c>
      <c r="G2013" s="69">
        <f>SUMIFS(الصرف!$H$7:$H$60000,الصرف!$F$7:$F$60000,'أرصدة المخزن'!C2013)</f>
        <v/>
      </c>
      <c r="H2013" s="70">
        <f>E2013+F2013-G2013</f>
        <v/>
      </c>
    </row>
    <row r="2014" hidden="1" ht="24.6" customHeight="1" s="138">
      <c r="A2014" s="65" t="n">
        <v>10030536</v>
      </c>
      <c r="B2014" s="66" t="inlineStr">
        <is>
          <t>أدوات خامات الري</t>
        </is>
      </c>
      <c r="C2014" s="67" t="inlineStr"/>
      <c r="D2014" s="67" t="inlineStr"/>
      <c r="E2014" s="68" t="n">
        <v>0</v>
      </c>
      <c r="F2014" s="69">
        <f>SUMIFS(الاضافة!$G$7:$G$60000,الاضافة!$H$7:$H$60000,"*اضاف*",الاضافة!$E$7:$E$60000,'أرصدة المخزن'!C2014)</f>
        <v/>
      </c>
      <c r="G2014" s="69">
        <f>SUMIFS(الصرف!$H$7:$H$60000,الصرف!$F$7:$F$60000,'أرصدة المخزن'!C2014)</f>
        <v/>
      </c>
      <c r="H2014" s="70">
        <f>E2014+F2014-G2014</f>
        <v/>
      </c>
    </row>
    <row r="2015" hidden="1" ht="24.6" customHeight="1" s="138">
      <c r="A2015" s="65" t="n">
        <v>10030537</v>
      </c>
      <c r="B2015" s="66" t="inlineStr">
        <is>
          <t>أدوات خامات الري</t>
        </is>
      </c>
      <c r="C2015" s="67" t="inlineStr"/>
      <c r="D2015" s="67" t="inlineStr"/>
      <c r="E2015" s="68" t="n">
        <v>0</v>
      </c>
      <c r="F2015" s="69">
        <f>SUMIFS(الاضافة!$G$7:$G$60000,الاضافة!$H$7:$H$60000,"*اضاف*",الاضافة!$E$7:$E$60000,'أرصدة المخزن'!C2015)</f>
        <v/>
      </c>
      <c r="G2015" s="69">
        <f>SUMIFS(الصرف!$H$7:$H$60000,الصرف!$F$7:$F$60000,'أرصدة المخزن'!C2015)</f>
        <v/>
      </c>
      <c r="H2015" s="70">
        <f>E2015+F2015-G2015</f>
        <v/>
      </c>
    </row>
    <row r="2016" hidden="1" ht="24.6" customHeight="1" s="138">
      <c r="A2016" s="65" t="n">
        <v>10030538</v>
      </c>
      <c r="B2016" s="66" t="inlineStr">
        <is>
          <t>أدوات خامات الري</t>
        </is>
      </c>
      <c r="C2016" s="67" t="inlineStr"/>
      <c r="D2016" s="67" t="inlineStr"/>
      <c r="E2016" s="68" t="n">
        <v>0</v>
      </c>
      <c r="F2016" s="69">
        <f>SUMIFS(الاضافة!$G$7:$G$60000,الاضافة!$H$7:$H$60000,"*اضاف*",الاضافة!$E$7:$E$60000,'أرصدة المخزن'!C2016)</f>
        <v/>
      </c>
      <c r="G2016" s="69">
        <f>SUMIFS(الصرف!$H$7:$H$60000,الصرف!$F$7:$F$60000,'أرصدة المخزن'!C2016)</f>
        <v/>
      </c>
      <c r="H2016" s="70">
        <f>E2016+F2016-G2016</f>
        <v/>
      </c>
    </row>
    <row r="2017" hidden="1" ht="24.6" customHeight="1" s="138">
      <c r="A2017" s="65" t="n">
        <v>10030539</v>
      </c>
      <c r="B2017" s="66" t="inlineStr">
        <is>
          <t>أدوات خامات الري</t>
        </is>
      </c>
      <c r="C2017" s="67" t="inlineStr"/>
      <c r="D2017" s="67" t="inlineStr"/>
      <c r="E2017" s="68" t="n">
        <v>0</v>
      </c>
      <c r="F2017" s="69">
        <f>SUMIFS(الاضافة!$G$7:$G$60000,الاضافة!$H$7:$H$60000,"*اضاف*",الاضافة!$E$7:$E$60000,'أرصدة المخزن'!C2017)</f>
        <v/>
      </c>
      <c r="G2017" s="69">
        <f>SUMIFS(الصرف!$H$7:$H$60000,الصرف!$F$7:$F$60000,'أرصدة المخزن'!C2017)</f>
        <v/>
      </c>
      <c r="H2017" s="70">
        <f>E2017+F2017-G2017</f>
        <v/>
      </c>
    </row>
    <row r="2018" hidden="1" ht="24.6" customHeight="1" s="138">
      <c r="A2018" s="65" t="n">
        <v>10030540</v>
      </c>
      <c r="B2018" s="66" t="inlineStr">
        <is>
          <t>أدوات خامات الري</t>
        </is>
      </c>
      <c r="C2018" s="67" t="inlineStr"/>
      <c r="D2018" s="67" t="inlineStr"/>
      <c r="E2018" s="68" t="n">
        <v>0</v>
      </c>
      <c r="F2018" s="69">
        <f>SUMIFS(الاضافة!$G$7:$G$60000,الاضافة!$H$7:$H$60000,"*اضاف*",الاضافة!$E$7:$E$60000,'أرصدة المخزن'!C2018)</f>
        <v/>
      </c>
      <c r="G2018" s="69">
        <f>SUMIFS(الصرف!$H$7:$H$60000,الصرف!$F$7:$F$60000,'أرصدة المخزن'!C2018)</f>
        <v/>
      </c>
      <c r="H2018" s="70">
        <f>E2018+F2018-G2018</f>
        <v/>
      </c>
    </row>
    <row r="2019" hidden="1" ht="24.6" customHeight="1" s="138">
      <c r="A2019" s="65" t="n">
        <v>10030541</v>
      </c>
      <c r="B2019" s="66" t="inlineStr">
        <is>
          <t>أدوات خامات الري</t>
        </is>
      </c>
      <c r="C2019" s="67" t="inlineStr"/>
      <c r="D2019" s="67" t="inlineStr"/>
      <c r="E2019" s="68" t="n">
        <v>0</v>
      </c>
      <c r="F2019" s="69">
        <f>SUMIFS(الاضافة!$G$7:$G$60000,الاضافة!$H$7:$H$60000,"*اضاف*",الاضافة!$E$7:$E$60000,'أرصدة المخزن'!C2019)</f>
        <v/>
      </c>
      <c r="G2019" s="69">
        <f>SUMIFS(الصرف!$H$7:$H$60000,الصرف!$F$7:$F$60000,'أرصدة المخزن'!C2019)</f>
        <v/>
      </c>
      <c r="H2019" s="70">
        <f>E2019+F2019-G2019</f>
        <v/>
      </c>
    </row>
    <row r="2020" hidden="1" ht="24.6" customHeight="1" s="138">
      <c r="A2020" s="65" t="n">
        <v>10030542</v>
      </c>
      <c r="B2020" s="66" t="inlineStr">
        <is>
          <t>أدوات خامات الري</t>
        </is>
      </c>
      <c r="C2020" s="67" t="inlineStr"/>
      <c r="D2020" s="67" t="inlineStr"/>
      <c r="E2020" s="68" t="n">
        <v>0</v>
      </c>
      <c r="F2020" s="69">
        <f>SUMIFS(الاضافة!$G$7:$G$60000,الاضافة!$H$7:$H$60000,"*اضاف*",الاضافة!$E$7:$E$60000,'أرصدة المخزن'!C2020)</f>
        <v/>
      </c>
      <c r="G2020" s="69">
        <f>SUMIFS(الصرف!$H$7:$H$60000,الصرف!$F$7:$F$60000,'أرصدة المخزن'!C2020)</f>
        <v/>
      </c>
      <c r="H2020" s="70">
        <f>E2020+F2020-G2020</f>
        <v/>
      </c>
    </row>
    <row r="2021" hidden="1" ht="24.6" customHeight="1" s="138">
      <c r="A2021" s="65" t="n">
        <v>10030543</v>
      </c>
      <c r="B2021" s="66" t="inlineStr">
        <is>
          <t>أدوات خامات الري</t>
        </is>
      </c>
      <c r="C2021" s="67" t="inlineStr"/>
      <c r="D2021" s="67" t="inlineStr"/>
      <c r="E2021" s="68" t="n">
        <v>0</v>
      </c>
      <c r="F2021" s="69">
        <f>SUMIFS(الاضافة!$G$7:$G$60000,الاضافة!$H$7:$H$60000,"*اضاف*",الاضافة!$E$7:$E$60000,'أرصدة المخزن'!C2021)</f>
        <v/>
      </c>
      <c r="G2021" s="69">
        <f>SUMIFS(الصرف!$H$7:$H$60000,الصرف!$F$7:$F$60000,'أرصدة المخزن'!C2021)</f>
        <v/>
      </c>
      <c r="H2021" s="70">
        <f>E2021+F2021-G2021</f>
        <v/>
      </c>
    </row>
    <row r="2022" hidden="1" ht="24.6" customHeight="1" s="138">
      <c r="A2022" s="65" t="n">
        <v>10030544</v>
      </c>
      <c r="B2022" s="66" t="inlineStr">
        <is>
          <t>أدوات خامات الري</t>
        </is>
      </c>
      <c r="C2022" s="67" t="inlineStr"/>
      <c r="D2022" s="67" t="inlineStr"/>
      <c r="E2022" s="68" t="n">
        <v>0</v>
      </c>
      <c r="F2022" s="69">
        <f>SUMIFS(الاضافة!$G$7:$G$60000,الاضافة!$H$7:$H$60000,"*اضاف*",الاضافة!$E$7:$E$60000,'أرصدة المخزن'!C2022)</f>
        <v/>
      </c>
      <c r="G2022" s="69">
        <f>SUMIFS(الصرف!$H$7:$H$60000,الصرف!$F$7:$F$60000,'أرصدة المخزن'!C2022)</f>
        <v/>
      </c>
      <c r="H2022" s="70">
        <f>E2022+F2022-G2022</f>
        <v/>
      </c>
    </row>
    <row r="2023" hidden="1" ht="24.6" customHeight="1" s="138">
      <c r="A2023" s="65" t="n">
        <v>10030545</v>
      </c>
      <c r="B2023" s="66" t="inlineStr">
        <is>
          <t>أدوات خامات الري</t>
        </is>
      </c>
      <c r="C2023" s="67" t="inlineStr"/>
      <c r="D2023" s="67" t="inlineStr"/>
      <c r="E2023" s="68" t="n">
        <v>0</v>
      </c>
      <c r="F2023" s="69">
        <f>SUMIFS(الاضافة!$G$7:$G$60000,الاضافة!$H$7:$H$60000,"*اضاف*",الاضافة!$E$7:$E$60000,'أرصدة المخزن'!C2023)</f>
        <v/>
      </c>
      <c r="G2023" s="69">
        <f>SUMIFS(الصرف!$H$7:$H$60000,الصرف!$F$7:$F$60000,'أرصدة المخزن'!C2023)</f>
        <v/>
      </c>
      <c r="H2023" s="70">
        <f>E2023+F2023-G2023</f>
        <v/>
      </c>
    </row>
    <row r="2024" hidden="1" ht="24.6" customHeight="1" s="138">
      <c r="A2024" s="65" t="n">
        <v>10030546</v>
      </c>
      <c r="B2024" s="66" t="inlineStr">
        <is>
          <t>أدوات خامات الري</t>
        </is>
      </c>
      <c r="C2024" s="67" t="inlineStr"/>
      <c r="D2024" s="67" t="inlineStr"/>
      <c r="E2024" s="68" t="n">
        <v>0</v>
      </c>
      <c r="F2024" s="69">
        <f>SUMIFS(الاضافة!$G$7:$G$60000,الاضافة!$H$7:$H$60000,"*اضاف*",الاضافة!$E$7:$E$60000,'أرصدة المخزن'!C2024)</f>
        <v/>
      </c>
      <c r="G2024" s="69">
        <f>SUMIFS(الصرف!$H$7:$H$60000,الصرف!$F$7:$F$60000,'أرصدة المخزن'!C2024)</f>
        <v/>
      </c>
      <c r="H2024" s="70">
        <f>E2024+F2024-G2024</f>
        <v/>
      </c>
    </row>
    <row r="2025" hidden="1" ht="24.6" customHeight="1" s="138">
      <c r="A2025" s="65" t="n">
        <v>10030547</v>
      </c>
      <c r="B2025" s="66" t="inlineStr">
        <is>
          <t>أدوات خامات الري</t>
        </is>
      </c>
      <c r="C2025" s="67" t="inlineStr"/>
      <c r="D2025" s="67" t="inlineStr"/>
      <c r="E2025" s="68" t="n">
        <v>0</v>
      </c>
      <c r="F2025" s="69">
        <f>SUMIFS(الاضافة!$G$7:$G$60000,الاضافة!$H$7:$H$60000,"*اضاف*",الاضافة!$E$7:$E$60000,'أرصدة المخزن'!C2025)</f>
        <v/>
      </c>
      <c r="G2025" s="69">
        <f>SUMIFS(الصرف!$H$7:$H$60000,الصرف!$F$7:$F$60000,'أرصدة المخزن'!C2025)</f>
        <v/>
      </c>
      <c r="H2025" s="70">
        <f>E2025+F2025-G2025</f>
        <v/>
      </c>
    </row>
    <row r="2026" hidden="1" ht="24.6" customHeight="1" s="138">
      <c r="A2026" s="65" t="n">
        <v>10030548</v>
      </c>
      <c r="B2026" s="66" t="inlineStr">
        <is>
          <t>أدوات خامات الري</t>
        </is>
      </c>
      <c r="C2026" s="67" t="inlineStr"/>
      <c r="D2026" s="67" t="inlineStr"/>
      <c r="E2026" s="68" t="n">
        <v>0</v>
      </c>
      <c r="F2026" s="69">
        <f>SUMIFS(الاضافة!$G$7:$G$60000,الاضافة!$H$7:$H$60000,"*اضاف*",الاضافة!$E$7:$E$60000,'أرصدة المخزن'!C2026)</f>
        <v/>
      </c>
      <c r="G2026" s="69">
        <f>SUMIFS(الصرف!$H$7:$H$60000,الصرف!$F$7:$F$60000,'أرصدة المخزن'!C2026)</f>
        <v/>
      </c>
      <c r="H2026" s="70">
        <f>E2026+F2026-G2026</f>
        <v/>
      </c>
    </row>
    <row r="2027" hidden="1" ht="24.6" customHeight="1" s="138">
      <c r="A2027" s="65" t="n">
        <v>10030549</v>
      </c>
      <c r="B2027" s="66" t="inlineStr">
        <is>
          <t>أدوات خامات الري</t>
        </is>
      </c>
      <c r="C2027" s="67" t="inlineStr"/>
      <c r="D2027" s="67" t="inlineStr"/>
      <c r="E2027" s="68" t="n">
        <v>0</v>
      </c>
      <c r="F2027" s="69">
        <f>SUMIFS(الاضافة!$G$7:$G$60000,الاضافة!$H$7:$H$60000,"*اضاف*",الاضافة!$E$7:$E$60000,'أرصدة المخزن'!C2027)</f>
        <v/>
      </c>
      <c r="G2027" s="69">
        <f>SUMIFS(الصرف!$H$7:$H$60000,الصرف!$F$7:$F$60000,'أرصدة المخزن'!C2027)</f>
        <v/>
      </c>
      <c r="H2027" s="70">
        <f>E2027+F2027-G2027</f>
        <v/>
      </c>
    </row>
    <row r="2028" hidden="1" ht="24.6" customHeight="1" s="138">
      <c r="A2028" s="65" t="n">
        <v>10030550</v>
      </c>
      <c r="B2028" s="66" t="inlineStr">
        <is>
          <t>أدوات خامات الري</t>
        </is>
      </c>
      <c r="C2028" s="67" t="inlineStr"/>
      <c r="D2028" s="67" t="inlineStr"/>
      <c r="E2028" s="68" t="n">
        <v>0</v>
      </c>
      <c r="F2028" s="69">
        <f>SUMIFS(الاضافة!$G$7:$G$60000,الاضافة!$H$7:$H$60000,"*اضاف*",الاضافة!$E$7:$E$60000,'أرصدة المخزن'!C2028)</f>
        <v/>
      </c>
      <c r="G2028" s="69">
        <f>SUMIFS(الصرف!$H$7:$H$60000,الصرف!$F$7:$F$60000,'أرصدة المخزن'!C2028)</f>
        <v/>
      </c>
      <c r="H2028" s="70">
        <f>E2028+F2028-G2028</f>
        <v/>
      </c>
    </row>
    <row r="2029" hidden="1" ht="24.6" customHeight="1" s="138">
      <c r="A2029" s="65" t="n">
        <v>10030551</v>
      </c>
      <c r="B2029" s="66" t="inlineStr">
        <is>
          <t>أدوات خامات الري</t>
        </is>
      </c>
      <c r="C2029" s="67" t="inlineStr"/>
      <c r="D2029" s="67" t="inlineStr"/>
      <c r="E2029" s="68" t="n">
        <v>0</v>
      </c>
      <c r="F2029" s="69">
        <f>SUMIFS(الاضافة!$G$7:$G$60000,الاضافة!$H$7:$H$60000,"*اضاف*",الاضافة!$E$7:$E$60000,'أرصدة المخزن'!C2029)</f>
        <v/>
      </c>
      <c r="G2029" s="69">
        <f>SUMIFS(الصرف!$H$7:$H$60000,الصرف!$F$7:$F$60000,'أرصدة المخزن'!C2029)</f>
        <v/>
      </c>
      <c r="H2029" s="70">
        <f>E2029+F2029-G2029</f>
        <v/>
      </c>
    </row>
    <row r="2030" hidden="1" ht="24.6" customHeight="1" s="138">
      <c r="A2030" s="65" t="n">
        <v>10030552</v>
      </c>
      <c r="B2030" s="66" t="inlineStr">
        <is>
          <t>أدوات خامات الري</t>
        </is>
      </c>
      <c r="C2030" s="67" t="inlineStr"/>
      <c r="D2030" s="67" t="inlineStr"/>
      <c r="E2030" s="68" t="n">
        <v>0</v>
      </c>
      <c r="F2030" s="69">
        <f>SUMIFS(الاضافة!$G$7:$G$60000,الاضافة!$H$7:$H$60000,"*اضاف*",الاضافة!$E$7:$E$60000,'أرصدة المخزن'!C2030)</f>
        <v/>
      </c>
      <c r="G2030" s="69">
        <f>SUMIFS(الصرف!$H$7:$H$60000,الصرف!$F$7:$F$60000,'أرصدة المخزن'!C2030)</f>
        <v/>
      </c>
      <c r="H2030" s="70">
        <f>E2030+F2030-G2030</f>
        <v/>
      </c>
    </row>
    <row r="2031" hidden="1" ht="24.6" customHeight="1" s="138">
      <c r="A2031" s="65" t="n">
        <v>10030553</v>
      </c>
      <c r="B2031" s="66" t="inlineStr">
        <is>
          <t>أدوات خامات الري</t>
        </is>
      </c>
      <c r="C2031" s="67" t="inlineStr"/>
      <c r="D2031" s="67" t="inlineStr"/>
      <c r="E2031" s="68" t="n">
        <v>0</v>
      </c>
      <c r="F2031" s="69">
        <f>SUMIFS(الاضافة!$G$7:$G$60000,الاضافة!$H$7:$H$60000,"*اضاف*",الاضافة!$E$7:$E$60000,'أرصدة المخزن'!C2031)</f>
        <v/>
      </c>
      <c r="G2031" s="69">
        <f>SUMIFS(الصرف!$H$7:$H$60000,الصرف!$F$7:$F$60000,'أرصدة المخزن'!C2031)</f>
        <v/>
      </c>
      <c r="H2031" s="70">
        <f>E2031+F2031-G2031</f>
        <v/>
      </c>
    </row>
    <row r="2032" hidden="1" ht="24.6" customHeight="1" s="138">
      <c r="A2032" s="65" t="n">
        <v>10030554</v>
      </c>
      <c r="B2032" s="66" t="inlineStr">
        <is>
          <t>أدوات خامات الري</t>
        </is>
      </c>
      <c r="C2032" s="67" t="inlineStr"/>
      <c r="D2032" s="67" t="inlineStr"/>
      <c r="E2032" s="68" t="n">
        <v>0</v>
      </c>
      <c r="F2032" s="69">
        <f>SUMIFS(الاضافة!$G$7:$G$60000,الاضافة!$H$7:$H$60000,"*اضاف*",الاضافة!$E$7:$E$60000,'أرصدة المخزن'!C2032)</f>
        <v/>
      </c>
      <c r="G2032" s="69">
        <f>SUMIFS(الصرف!$H$7:$H$60000,الصرف!$F$7:$F$60000,'أرصدة المخزن'!C2032)</f>
        <v/>
      </c>
      <c r="H2032" s="70">
        <f>E2032+F2032-G2032</f>
        <v/>
      </c>
    </row>
    <row r="2033" hidden="1" ht="24.6" customHeight="1" s="138">
      <c r="A2033" s="65" t="n">
        <v>10030555</v>
      </c>
      <c r="B2033" s="66" t="inlineStr">
        <is>
          <t>أدوات خامات الري</t>
        </is>
      </c>
      <c r="C2033" s="67" t="inlineStr"/>
      <c r="D2033" s="67" t="inlineStr"/>
      <c r="E2033" s="68" t="n">
        <v>0</v>
      </c>
      <c r="F2033" s="69">
        <f>SUMIFS(الاضافة!$G$7:$G$60000,الاضافة!$H$7:$H$60000,"*اضاف*",الاضافة!$E$7:$E$60000,'أرصدة المخزن'!C2033)</f>
        <v/>
      </c>
      <c r="G2033" s="69">
        <f>SUMIFS(الصرف!$H$7:$H$60000,الصرف!$F$7:$F$60000,'أرصدة المخزن'!C2033)</f>
        <v/>
      </c>
      <c r="H2033" s="70">
        <f>E2033+F2033-G2033</f>
        <v/>
      </c>
    </row>
    <row r="2034" hidden="1" ht="24.6" customHeight="1" s="138">
      <c r="A2034" s="65" t="n">
        <v>10030556</v>
      </c>
      <c r="B2034" s="66" t="inlineStr">
        <is>
          <t>أدوات خامات الري</t>
        </is>
      </c>
      <c r="C2034" s="67" t="inlineStr"/>
      <c r="D2034" s="67" t="inlineStr"/>
      <c r="E2034" s="68" t="n">
        <v>0</v>
      </c>
      <c r="F2034" s="69">
        <f>SUMIFS(الاضافة!$G$7:$G$60000,الاضافة!$H$7:$H$60000,"*اضاف*",الاضافة!$E$7:$E$60000,'أرصدة المخزن'!C2034)</f>
        <v/>
      </c>
      <c r="G2034" s="69">
        <f>SUMIFS(الصرف!$H$7:$H$60000,الصرف!$F$7:$F$60000,'أرصدة المخزن'!C2034)</f>
        <v/>
      </c>
      <c r="H2034" s="70">
        <f>E2034+F2034-G2034</f>
        <v/>
      </c>
    </row>
    <row r="2035" hidden="1" ht="24.6" customHeight="1" s="138">
      <c r="A2035" s="65" t="n">
        <v>10030557</v>
      </c>
      <c r="B2035" s="66" t="inlineStr">
        <is>
          <t>أدوات خامات الري</t>
        </is>
      </c>
      <c r="C2035" s="67" t="inlineStr"/>
      <c r="D2035" s="67" t="inlineStr"/>
      <c r="E2035" s="68" t="n">
        <v>0</v>
      </c>
      <c r="F2035" s="69">
        <f>SUMIFS(الاضافة!$G$7:$G$60000,الاضافة!$H$7:$H$60000,"*اضاف*",الاضافة!$E$7:$E$60000,'أرصدة المخزن'!C2035)</f>
        <v/>
      </c>
      <c r="G2035" s="69">
        <f>SUMIFS(الصرف!$H$7:$H$60000,الصرف!$F$7:$F$60000,'أرصدة المخزن'!C2035)</f>
        <v/>
      </c>
      <c r="H2035" s="70">
        <f>E2035+F2035-G2035</f>
        <v/>
      </c>
    </row>
    <row r="2036" hidden="1" ht="24.6" customHeight="1" s="138">
      <c r="A2036" s="65" t="n">
        <v>10030558</v>
      </c>
      <c r="B2036" s="66" t="inlineStr">
        <is>
          <t>أدوات خامات الري</t>
        </is>
      </c>
      <c r="C2036" s="67" t="inlineStr"/>
      <c r="D2036" s="67" t="inlineStr"/>
      <c r="E2036" s="68" t="n">
        <v>0</v>
      </c>
      <c r="F2036" s="69">
        <f>SUMIFS(الاضافة!$G$7:$G$60000,الاضافة!$H$7:$H$60000,"*اضاف*",الاضافة!$E$7:$E$60000,'أرصدة المخزن'!C2036)</f>
        <v/>
      </c>
      <c r="G2036" s="69">
        <f>SUMIFS(الصرف!$H$7:$H$60000,الصرف!$F$7:$F$60000,'أرصدة المخزن'!C2036)</f>
        <v/>
      </c>
      <c r="H2036" s="70">
        <f>E2036+F2036-G2036</f>
        <v/>
      </c>
    </row>
    <row r="2037" hidden="1" ht="24.6" customHeight="1" s="138">
      <c r="A2037" s="65" t="n">
        <v>10030559</v>
      </c>
      <c r="B2037" s="66" t="inlineStr">
        <is>
          <t>أدوات خامات الري</t>
        </is>
      </c>
      <c r="C2037" s="67" t="inlineStr"/>
      <c r="D2037" s="67" t="inlineStr"/>
      <c r="E2037" s="68" t="n">
        <v>0</v>
      </c>
      <c r="F2037" s="69">
        <f>SUMIFS(الاضافة!$G$7:$G$60000,الاضافة!$H$7:$H$60000,"*اضاف*",الاضافة!$E$7:$E$60000,'أرصدة المخزن'!C2037)</f>
        <v/>
      </c>
      <c r="G2037" s="69">
        <f>SUMIFS(الصرف!$H$7:$H$60000,الصرف!$F$7:$F$60000,'أرصدة المخزن'!C2037)</f>
        <v/>
      </c>
      <c r="H2037" s="70">
        <f>E2037+F2037-G2037</f>
        <v/>
      </c>
    </row>
    <row r="2038" hidden="1" ht="24.6" customHeight="1" s="138">
      <c r="A2038" s="65" t="n">
        <v>10030560</v>
      </c>
      <c r="B2038" s="66" t="inlineStr">
        <is>
          <t>أدوات خامات الري</t>
        </is>
      </c>
      <c r="C2038" s="67" t="inlineStr"/>
      <c r="D2038" s="67" t="inlineStr"/>
      <c r="E2038" s="68" t="n">
        <v>0</v>
      </c>
      <c r="F2038" s="69">
        <f>SUMIFS(الاضافة!$G$7:$G$60000,الاضافة!$H$7:$H$60000,"*اضاف*",الاضافة!$E$7:$E$60000,'أرصدة المخزن'!C2038)</f>
        <v/>
      </c>
      <c r="G2038" s="69">
        <f>SUMIFS(الصرف!$H$7:$H$60000,الصرف!$F$7:$F$60000,'أرصدة المخزن'!C2038)</f>
        <v/>
      </c>
      <c r="H2038" s="70">
        <f>E2038+F2038-G2038</f>
        <v/>
      </c>
    </row>
    <row r="2039" hidden="1" ht="24.6" customHeight="1" s="138">
      <c r="A2039" s="65" t="n">
        <v>10030561</v>
      </c>
      <c r="B2039" s="66" t="inlineStr">
        <is>
          <t>أدوات خامات الري</t>
        </is>
      </c>
      <c r="C2039" s="67" t="inlineStr"/>
      <c r="D2039" s="67" t="inlineStr"/>
      <c r="E2039" s="68" t="n">
        <v>0</v>
      </c>
      <c r="F2039" s="69">
        <f>SUMIFS(الاضافة!$G$7:$G$60000,الاضافة!$H$7:$H$60000,"*اضاف*",الاضافة!$E$7:$E$60000,'أرصدة المخزن'!C2039)</f>
        <v/>
      </c>
      <c r="G2039" s="69">
        <f>SUMIFS(الصرف!$H$7:$H$60000,الصرف!$F$7:$F$60000,'أرصدة المخزن'!C2039)</f>
        <v/>
      </c>
      <c r="H2039" s="70">
        <f>E2039+F2039-G2039</f>
        <v/>
      </c>
    </row>
    <row r="2040" hidden="1" ht="24.6" customHeight="1" s="138">
      <c r="A2040" s="65" t="n">
        <v>10030562</v>
      </c>
      <c r="B2040" s="66" t="inlineStr">
        <is>
          <t>أدوات خامات الري</t>
        </is>
      </c>
      <c r="C2040" s="67" t="inlineStr"/>
      <c r="D2040" s="67" t="inlineStr"/>
      <c r="E2040" s="68" t="n">
        <v>0</v>
      </c>
      <c r="F2040" s="69">
        <f>SUMIFS(الاضافة!$G$7:$G$60000,الاضافة!$H$7:$H$60000,"*اضاف*",الاضافة!$E$7:$E$60000,'أرصدة المخزن'!C2040)</f>
        <v/>
      </c>
      <c r="G2040" s="69">
        <f>SUMIFS(الصرف!$H$7:$H$60000,الصرف!$F$7:$F$60000,'أرصدة المخزن'!C2040)</f>
        <v/>
      </c>
      <c r="H2040" s="70">
        <f>E2040+F2040-G2040</f>
        <v/>
      </c>
    </row>
    <row r="2041" hidden="1" ht="24.6" customHeight="1" s="138">
      <c r="A2041" s="65" t="n">
        <v>10030563</v>
      </c>
      <c r="B2041" s="66" t="inlineStr">
        <is>
          <t>أدوات خامات الري</t>
        </is>
      </c>
      <c r="C2041" s="67" t="inlineStr"/>
      <c r="D2041" s="67" t="inlineStr"/>
      <c r="E2041" s="68" t="n">
        <v>0</v>
      </c>
      <c r="F2041" s="69">
        <f>SUMIFS(الاضافة!$G$7:$G$60000,الاضافة!$H$7:$H$60000,"*اضاف*",الاضافة!$E$7:$E$60000,'أرصدة المخزن'!C2041)</f>
        <v/>
      </c>
      <c r="G2041" s="69">
        <f>SUMIFS(الصرف!$H$7:$H$60000,الصرف!$F$7:$F$60000,'أرصدة المخزن'!C2041)</f>
        <v/>
      </c>
      <c r="H2041" s="70">
        <f>E2041+F2041-G2041</f>
        <v/>
      </c>
    </row>
    <row r="2042" hidden="1" ht="24.6" customHeight="1" s="138">
      <c r="A2042" s="65" t="n">
        <v>10030564</v>
      </c>
      <c r="B2042" s="66" t="inlineStr">
        <is>
          <t>أدوات خامات الري</t>
        </is>
      </c>
      <c r="C2042" s="67" t="inlineStr"/>
      <c r="D2042" s="67" t="inlineStr"/>
      <c r="E2042" s="68" t="n">
        <v>0</v>
      </c>
      <c r="F2042" s="69">
        <f>SUMIFS(الاضافة!$G$7:$G$60000,الاضافة!$H$7:$H$60000,"*اضاف*",الاضافة!$E$7:$E$60000,'أرصدة المخزن'!C2042)</f>
        <v/>
      </c>
      <c r="G2042" s="69">
        <f>SUMIFS(الصرف!$H$7:$H$60000,الصرف!$F$7:$F$60000,'أرصدة المخزن'!C2042)</f>
        <v/>
      </c>
      <c r="H2042" s="70">
        <f>E2042+F2042-G2042</f>
        <v/>
      </c>
    </row>
    <row r="2043" hidden="1" ht="24.6" customHeight="1" s="138">
      <c r="A2043" s="65" t="n">
        <v>10030565</v>
      </c>
      <c r="B2043" s="66" t="inlineStr">
        <is>
          <t>أدوات خامات الري</t>
        </is>
      </c>
      <c r="C2043" s="67" t="inlineStr"/>
      <c r="D2043" s="67" t="inlineStr"/>
      <c r="E2043" s="68" t="n">
        <v>0</v>
      </c>
      <c r="F2043" s="69">
        <f>SUMIFS(الاضافة!$G$7:$G$60000,الاضافة!$H$7:$H$60000,"*اضاف*",الاضافة!$E$7:$E$60000,'أرصدة المخزن'!C2043)</f>
        <v/>
      </c>
      <c r="G2043" s="69">
        <f>SUMIFS(الصرف!$H$7:$H$60000,الصرف!$F$7:$F$60000,'أرصدة المخزن'!C2043)</f>
        <v/>
      </c>
      <c r="H2043" s="70">
        <f>E2043+F2043-G2043</f>
        <v/>
      </c>
    </row>
    <row r="2044" hidden="1" ht="24.6" customHeight="1" s="138">
      <c r="A2044" s="65" t="n">
        <v>10030566</v>
      </c>
      <c r="B2044" s="66" t="inlineStr">
        <is>
          <t>أدوات خامات الري</t>
        </is>
      </c>
      <c r="C2044" s="67" t="inlineStr"/>
      <c r="D2044" s="67" t="inlineStr"/>
      <c r="E2044" s="68" t="n">
        <v>0</v>
      </c>
      <c r="F2044" s="69">
        <f>SUMIFS(الاضافة!$G$7:$G$60000,الاضافة!$H$7:$H$60000,"*اضاف*",الاضافة!$E$7:$E$60000,'أرصدة المخزن'!C2044)</f>
        <v/>
      </c>
      <c r="G2044" s="69">
        <f>SUMIFS(الصرف!$H$7:$H$60000,الصرف!$F$7:$F$60000,'أرصدة المخزن'!C2044)</f>
        <v/>
      </c>
      <c r="H2044" s="70">
        <f>E2044+F2044-G2044</f>
        <v/>
      </c>
    </row>
    <row r="2045" hidden="1" ht="24.6" customHeight="1" s="138">
      <c r="A2045" s="65" t="n">
        <v>10030567</v>
      </c>
      <c r="B2045" s="66" t="inlineStr">
        <is>
          <t>أدوات خامات الري</t>
        </is>
      </c>
      <c r="C2045" s="67" t="inlineStr"/>
      <c r="D2045" s="67" t="inlineStr"/>
      <c r="E2045" s="68" t="n">
        <v>0</v>
      </c>
      <c r="F2045" s="69">
        <f>SUMIFS(الاضافة!$G$7:$G$60000,الاضافة!$H$7:$H$60000,"*اضاف*",الاضافة!$E$7:$E$60000,'أرصدة المخزن'!C2045)</f>
        <v/>
      </c>
      <c r="G2045" s="69">
        <f>SUMIFS(الصرف!$H$7:$H$60000,الصرف!$F$7:$F$60000,'أرصدة المخزن'!C2045)</f>
        <v/>
      </c>
      <c r="H2045" s="70">
        <f>E2045+F2045-G2045</f>
        <v/>
      </c>
    </row>
    <row r="2046" hidden="1" ht="24.6" customHeight="1" s="138">
      <c r="A2046" s="65" t="n">
        <v>10030568</v>
      </c>
      <c r="B2046" s="66" t="inlineStr">
        <is>
          <t>أدوات خامات الري</t>
        </is>
      </c>
      <c r="C2046" s="67" t="inlineStr"/>
      <c r="D2046" s="67" t="inlineStr"/>
      <c r="E2046" s="68" t="n">
        <v>0</v>
      </c>
      <c r="F2046" s="69">
        <f>SUMIFS(الاضافة!$G$7:$G$60000,الاضافة!$H$7:$H$60000,"*اضاف*",الاضافة!$E$7:$E$60000,'أرصدة المخزن'!C2046)</f>
        <v/>
      </c>
      <c r="G2046" s="69">
        <f>SUMIFS(الصرف!$H$7:$H$60000,الصرف!$F$7:$F$60000,'أرصدة المخزن'!C2046)</f>
        <v/>
      </c>
      <c r="H2046" s="70">
        <f>E2046+F2046-G2046</f>
        <v/>
      </c>
    </row>
    <row r="2047" hidden="1" ht="24.6" customHeight="1" s="138">
      <c r="A2047" s="65" t="n">
        <v>10030569</v>
      </c>
      <c r="B2047" s="66" t="inlineStr">
        <is>
          <t>أدوات خامات الري</t>
        </is>
      </c>
      <c r="C2047" s="67" t="inlineStr"/>
      <c r="D2047" s="67" t="inlineStr"/>
      <c r="E2047" s="68" t="n">
        <v>0</v>
      </c>
      <c r="F2047" s="69">
        <f>SUMIFS(الاضافة!$G$7:$G$60000,الاضافة!$H$7:$H$60000,"*اضاف*",الاضافة!$E$7:$E$60000,'أرصدة المخزن'!C2047)</f>
        <v/>
      </c>
      <c r="G2047" s="69">
        <f>SUMIFS(الصرف!$H$7:$H$60000,الصرف!$F$7:$F$60000,'أرصدة المخزن'!C2047)</f>
        <v/>
      </c>
      <c r="H2047" s="70">
        <f>E2047+F2047-G2047</f>
        <v/>
      </c>
    </row>
    <row r="2048" hidden="1" ht="24.6" customHeight="1" s="138">
      <c r="A2048" s="65" t="n">
        <v>10030570</v>
      </c>
      <c r="B2048" s="66" t="inlineStr">
        <is>
          <t>أدوات خامات الري</t>
        </is>
      </c>
      <c r="C2048" s="67" t="inlineStr"/>
      <c r="D2048" s="67" t="inlineStr"/>
      <c r="E2048" s="68" t="n">
        <v>0</v>
      </c>
      <c r="F2048" s="69">
        <f>SUMIFS(الاضافة!$G$7:$G$60000,الاضافة!$H$7:$H$60000,"*اضاف*",الاضافة!$E$7:$E$60000,'أرصدة المخزن'!C2048)</f>
        <v/>
      </c>
      <c r="G2048" s="69">
        <f>SUMIFS(الصرف!$H$7:$H$60000,الصرف!$F$7:$F$60000,'أرصدة المخزن'!C2048)</f>
        <v/>
      </c>
      <c r="H2048" s="70">
        <f>E2048+F2048-G2048</f>
        <v/>
      </c>
    </row>
    <row r="2049" hidden="1" ht="24.6" customHeight="1" s="138">
      <c r="A2049" s="65" t="n">
        <v>10040001</v>
      </c>
      <c r="B2049" s="66" t="inlineStr">
        <is>
          <t>حمامات سباحة</t>
        </is>
      </c>
      <c r="C2049" s="67" t="inlineStr">
        <is>
          <t>كيس فلتر</t>
        </is>
      </c>
      <c r="D2049" s="67" t="inlineStr">
        <is>
          <t>عدد</t>
        </is>
      </c>
      <c r="E2049" s="68" t="n">
        <v>119</v>
      </c>
      <c r="F2049" s="69">
        <f>SUMIFS(الاضافة!$G$7:$G$60000,الاضافة!$H$7:$H$60000,"*اضاف*",الاضافة!$E$7:$E$60000,'أرصدة المخزن'!C2049)</f>
        <v/>
      </c>
      <c r="G2049" s="69">
        <f>SUMIFS(الصرف!$H$7:$H$60000,الصرف!$F$7:$F$60000,'أرصدة المخزن'!C2049)</f>
        <v/>
      </c>
      <c r="H2049" s="70">
        <f>E2049+F2049-G2049</f>
        <v/>
      </c>
    </row>
    <row r="2050" hidden="1" ht="24.6" customHeight="1" s="138">
      <c r="A2050" s="65" t="n">
        <v>10040002</v>
      </c>
      <c r="B2050" s="66" t="inlineStr">
        <is>
          <t>حمامات سباحة</t>
        </is>
      </c>
      <c r="C2050" s="67" t="inlineStr">
        <is>
          <t>طقم طوق داخلي وخارجي</t>
        </is>
      </c>
      <c r="D2050" s="67" t="inlineStr">
        <is>
          <t>عدد</t>
        </is>
      </c>
      <c r="E2050" s="68" t="n">
        <v>50</v>
      </c>
      <c r="F2050" s="69">
        <f>SUMIFS(الاضافة!$G$7:$G$60000,الاضافة!$H$7:$H$60000,"*اضاف*",الاضافة!$E$7:$E$60000,'أرصدة المخزن'!C2050)</f>
        <v/>
      </c>
      <c r="G2050" s="69">
        <f>SUMIFS(الصرف!$H$7:$H$60000,الصرف!$F$7:$F$60000,'أرصدة المخزن'!C2050)</f>
        <v/>
      </c>
      <c r="H2050" s="70">
        <f>E2050+F2050-G2050</f>
        <v/>
      </c>
    </row>
    <row r="2051" hidden="1" ht="24.6" customHeight="1" s="138">
      <c r="A2051" s="65" t="n">
        <v>10040003</v>
      </c>
      <c r="B2051" s="66" t="inlineStr">
        <is>
          <t>حمامات سباحة</t>
        </is>
      </c>
      <c r="C2051" s="67" t="inlineStr">
        <is>
          <t>باسكت فلتر</t>
        </is>
      </c>
      <c r="D2051" s="67" t="inlineStr">
        <is>
          <t>عدد</t>
        </is>
      </c>
      <c r="E2051" s="68" t="n">
        <v>40</v>
      </c>
      <c r="F2051" s="69">
        <f>SUMIFS(الاضافة!$G$7:$G$60000,الاضافة!$H$7:$H$60000,"*اضاف*",الاضافة!$E$7:$E$60000,'أرصدة المخزن'!C2051)</f>
        <v/>
      </c>
      <c r="G2051" s="69">
        <f>SUMIFS(الصرف!$H$7:$H$60000,الصرف!$F$7:$F$60000,'أرصدة المخزن'!C2051)</f>
        <v/>
      </c>
      <c r="H2051" s="70">
        <f>E2051+F2051-G2051</f>
        <v/>
      </c>
    </row>
    <row r="2052" hidden="1" ht="24.6" customHeight="1" s="138">
      <c r="A2052" s="65" t="n">
        <v>10040004</v>
      </c>
      <c r="B2052" s="66" t="inlineStr">
        <is>
          <t>حمامات سباحة</t>
        </is>
      </c>
      <c r="C2052" s="67" t="inlineStr">
        <is>
          <t>أسطوانات فلترة</t>
        </is>
      </c>
      <c r="D2052" s="67" t="inlineStr">
        <is>
          <t>عدد</t>
        </is>
      </c>
      <c r="E2052" s="68" t="n">
        <v>0</v>
      </c>
      <c r="F2052" s="69">
        <f>SUMIFS(الاضافة!$G$7:$G$60000,الاضافة!$H$7:$H$60000,"*اضاف*",الاضافة!$E$7:$E$60000,'أرصدة المخزن'!C2052)</f>
        <v/>
      </c>
      <c r="G2052" s="69">
        <f>SUMIFS(الصرف!$H$7:$H$60000,الصرف!$F$7:$F$60000,'أرصدة المخزن'!C2052)</f>
        <v/>
      </c>
      <c r="H2052" s="70">
        <f>E2052+F2052-G2052</f>
        <v/>
      </c>
    </row>
    <row r="2053" hidden="1" ht="24.6" customHeight="1" s="138">
      <c r="A2053" s="65" t="n">
        <v>10040005</v>
      </c>
      <c r="B2053" s="66" t="inlineStr">
        <is>
          <t>حمامات سباحة</t>
        </is>
      </c>
      <c r="C2053" s="67" t="inlineStr">
        <is>
          <t>فلتر رملي</t>
        </is>
      </c>
      <c r="D2053" s="67" t="inlineStr">
        <is>
          <t>عدد</t>
        </is>
      </c>
      <c r="E2053" s="68" t="n">
        <v>0</v>
      </c>
      <c r="F2053" s="69">
        <f>SUMIFS(الاضافة!$G$7:$G$60000,الاضافة!$H$7:$H$60000,"*اضاف*",الاضافة!$E$7:$E$60000,'أرصدة المخزن'!C2053)</f>
        <v/>
      </c>
      <c r="G2053" s="69">
        <f>SUMIFS(الصرف!$H$7:$H$60000,الصرف!$F$7:$F$60000,'أرصدة المخزن'!C2053)</f>
        <v/>
      </c>
      <c r="H2053" s="70">
        <f>E2053+F2053-G2053</f>
        <v/>
      </c>
    </row>
    <row r="2054" hidden="1" ht="24.6" customHeight="1" s="138">
      <c r="A2054" s="65" t="n">
        <v>10040006</v>
      </c>
      <c r="B2054" s="66" t="inlineStr">
        <is>
          <t>حمامات سباحة</t>
        </is>
      </c>
      <c r="C2054" s="67" t="inlineStr">
        <is>
          <t>تجميعة سباكة فلترة</t>
        </is>
      </c>
      <c r="D2054" s="67" t="inlineStr">
        <is>
          <t>عدد</t>
        </is>
      </c>
      <c r="E2054" s="68" t="n">
        <v>0</v>
      </c>
      <c r="F2054" s="69">
        <f>SUMIFS(الاضافة!$G$7:$G$60000,الاضافة!$H$7:$H$60000,"*اضاف*",الاضافة!$E$7:$E$60000,'أرصدة المخزن'!C2054)</f>
        <v/>
      </c>
      <c r="G2054" s="69">
        <f>SUMIFS(الصرف!$H$7:$H$60000,الصرف!$F$7:$F$60000,'أرصدة المخزن'!C2054)</f>
        <v/>
      </c>
      <c r="H2054" s="70">
        <f>E2054+F2054-G2054</f>
        <v/>
      </c>
    </row>
    <row r="2055" hidden="1" ht="24.6" customHeight="1" s="138">
      <c r="A2055" s="65" t="n">
        <v>10040007</v>
      </c>
      <c r="B2055" s="66" t="inlineStr">
        <is>
          <t>حمامات سباحة</t>
        </is>
      </c>
      <c r="C2055" s="67" t="inlineStr">
        <is>
          <t>غطاء مجوز فبر لغرفة الفلترة</t>
        </is>
      </c>
      <c r="D2055" s="67" t="inlineStr">
        <is>
          <t>عدد</t>
        </is>
      </c>
      <c r="E2055" s="68" t="n">
        <v>0</v>
      </c>
      <c r="F2055" s="69">
        <f>SUMIFS(الاضافة!$G$7:$G$60000,الاضافة!$H$7:$H$60000,"*اضاف*",الاضافة!$E$7:$E$60000,'أرصدة المخزن'!C2055)</f>
        <v/>
      </c>
      <c r="G2055" s="69">
        <f>SUMIFS(الصرف!$H$7:$H$60000,الصرف!$F$7:$F$60000,'أرصدة المخزن'!C2055)</f>
        <v/>
      </c>
      <c r="H2055" s="70">
        <f>E2055+F2055-G2055</f>
        <v/>
      </c>
    </row>
    <row r="2056" hidden="1" ht="24.6" customHeight="1" s="138">
      <c r="A2056" s="65" t="n">
        <v>10040008</v>
      </c>
      <c r="B2056" s="66" t="inlineStr">
        <is>
          <t>حمامات سباحة</t>
        </is>
      </c>
      <c r="C2056" s="67" t="inlineStr">
        <is>
          <t>جركن الجا 5 لتر</t>
        </is>
      </c>
      <c r="D2056" s="67" t="inlineStr">
        <is>
          <t>عدد</t>
        </is>
      </c>
      <c r="E2056" s="68" t="n">
        <v>0</v>
      </c>
      <c r="F2056" s="69">
        <f>SUMIFS(الاضافة!$G$7:$G$60000,الاضافة!$H$7:$H$60000,"*اضاف*",الاضافة!$E$7:$E$60000,'أرصدة المخزن'!C2056)</f>
        <v/>
      </c>
      <c r="G2056" s="69">
        <f>SUMIFS(الصرف!$H$7:$H$60000,الصرف!$F$7:$F$60000,'أرصدة المخزن'!C2056)</f>
        <v/>
      </c>
      <c r="H2056" s="70">
        <f>E2056+F2056-G2056</f>
        <v/>
      </c>
    </row>
    <row r="2057" hidden="1" ht="24.6" customHeight="1" s="138">
      <c r="A2057" s="65" t="n">
        <v>10040009</v>
      </c>
      <c r="B2057" s="66" t="inlineStr">
        <is>
          <t>حمامات سباحة</t>
        </is>
      </c>
      <c r="C2057" s="67" t="inlineStr">
        <is>
          <t>جزلة كلور 90 % 50 كيلو</t>
        </is>
      </c>
      <c r="D2057" s="67" t="inlineStr">
        <is>
          <t>عدد</t>
        </is>
      </c>
      <c r="E2057" s="68" t="n">
        <v>0</v>
      </c>
      <c r="F2057" s="69">
        <f>SUMIFS(الاضافة!$G$7:$G$60000,الاضافة!$H$7:$H$60000,"*اضاف*",الاضافة!$E$7:$E$60000,'أرصدة المخزن'!C2057)</f>
        <v/>
      </c>
      <c r="G2057" s="69">
        <f>SUMIFS(الصرف!$H$7:$H$60000,الصرف!$F$7:$F$60000,'أرصدة المخزن'!C2057)</f>
        <v/>
      </c>
      <c r="H2057" s="70">
        <f>E2057+F2057-G2057</f>
        <v/>
      </c>
    </row>
    <row r="2058" hidden="1" ht="24.6" customHeight="1" s="138">
      <c r="A2058" s="65" t="n">
        <v>10040010</v>
      </c>
      <c r="B2058" s="66" t="inlineStr">
        <is>
          <t>حمامات سباحة</t>
        </is>
      </c>
      <c r="C2058" s="67" t="inlineStr">
        <is>
          <t>شريط حبوب قياس كلور</t>
        </is>
      </c>
      <c r="D2058" s="67" t="inlineStr">
        <is>
          <t>عدد</t>
        </is>
      </c>
      <c r="E2058" s="68" t="n">
        <v>0</v>
      </c>
      <c r="F2058" s="69">
        <f>SUMIFS(الاضافة!$G$7:$G$60000,الاضافة!$H$7:$H$60000,"*اضاف*",الاضافة!$E$7:$E$60000,'أرصدة المخزن'!C2058)</f>
        <v/>
      </c>
      <c r="G2058" s="69">
        <f>SUMIFS(الصرف!$H$7:$H$60000,الصرف!$F$7:$F$60000,'أرصدة المخزن'!C2058)</f>
        <v/>
      </c>
      <c r="H2058" s="70">
        <f>E2058+F2058-G2058</f>
        <v/>
      </c>
    </row>
    <row r="2059" hidden="1" ht="24.6" customHeight="1" s="138">
      <c r="A2059" s="65" t="n">
        <v>10040011</v>
      </c>
      <c r="B2059" s="66" t="inlineStr">
        <is>
          <t>حمامات سباحة</t>
        </is>
      </c>
      <c r="C2059" s="67" t="inlineStr">
        <is>
          <t>شريط حبوب قياس PH</t>
        </is>
      </c>
      <c r="D2059" s="67" t="inlineStr">
        <is>
          <t>عدد</t>
        </is>
      </c>
      <c r="E2059" s="68" t="n">
        <v>0</v>
      </c>
      <c r="F2059" s="69">
        <f>SUMIFS(الاضافة!$G$7:$G$60000,الاضافة!$H$7:$H$60000,"*اضاف*",الاضافة!$E$7:$E$60000,'أرصدة المخزن'!C2059)</f>
        <v/>
      </c>
      <c r="G2059" s="69">
        <f>SUMIFS(الصرف!$H$7:$H$60000,الصرف!$F$7:$F$60000,'أرصدة المخزن'!C2059)</f>
        <v/>
      </c>
      <c r="H2059" s="70">
        <f>E2059+F2059-G2059</f>
        <v/>
      </c>
    </row>
    <row r="2060" hidden="1" ht="24.6" customHeight="1" s="138">
      <c r="A2060" s="65" t="n">
        <v>10040012</v>
      </c>
      <c r="B2060" s="66" t="inlineStr">
        <is>
          <t>حمامات سباحة</t>
        </is>
      </c>
      <c r="C2060" s="67" t="inlineStr">
        <is>
          <t>شريط حبوب اختبار سنيورت اسيد CYA</t>
        </is>
      </c>
      <c r="D2060" s="67" t="inlineStr">
        <is>
          <t>عدد</t>
        </is>
      </c>
      <c r="E2060" s="68" t="n">
        <v>0</v>
      </c>
      <c r="F2060" s="69">
        <f>SUMIFS(الاضافة!$G$7:$G$60000,الاضافة!$H$7:$H$60000,"*اضاف*",الاضافة!$E$7:$E$60000,'أرصدة المخزن'!C2060)</f>
        <v/>
      </c>
      <c r="G2060" s="69">
        <f>SUMIFS(الصرف!$H$7:$H$60000,الصرف!$F$7:$F$60000,'أرصدة المخزن'!C2060)</f>
        <v/>
      </c>
      <c r="H2060" s="70">
        <f>E2060+F2060-G2060</f>
        <v/>
      </c>
    </row>
    <row r="2061" hidden="1" ht="24.6" customHeight="1" s="138">
      <c r="A2061" s="65" t="n">
        <v>10040013</v>
      </c>
      <c r="B2061" s="66" t="inlineStr">
        <is>
          <t>حمامات سباحة</t>
        </is>
      </c>
      <c r="C2061" s="67" t="inlineStr">
        <is>
          <t>جزلة كلور 65%  50 كيلو</t>
        </is>
      </c>
      <c r="D2061" s="67" t="inlineStr">
        <is>
          <t>جزلة</t>
        </is>
      </c>
      <c r="E2061" s="68" t="n">
        <v>0</v>
      </c>
      <c r="F2061" s="69">
        <f>SUMIFS(الاضافة!$G$7:$G$60000,الاضافة!$H$7:$H$60000,"*اضاف*",الاضافة!$E$7:$E$60000,'أرصدة المخزن'!C2061)</f>
        <v/>
      </c>
      <c r="G2061" s="69">
        <f>SUMIFS(الصرف!$H$7:$H$60000,الصرف!$F$7:$F$60000,'أرصدة المخزن'!C2061)</f>
        <v/>
      </c>
      <c r="H2061" s="70">
        <f>E2061+F2061-G2061</f>
        <v/>
      </c>
    </row>
    <row r="2062" hidden="1" ht="24.6" customHeight="1" s="138">
      <c r="A2062" s="65" t="n">
        <v>10040014</v>
      </c>
      <c r="B2062" s="66" t="inlineStr">
        <is>
          <t>حمامات سباحة</t>
        </is>
      </c>
      <c r="C2062" s="67" t="inlineStr">
        <is>
          <t>جزلة كلور 90 % 50 كيلو  أقراص</t>
        </is>
      </c>
      <c r="D2062" s="67" t="inlineStr">
        <is>
          <t>جزلة</t>
        </is>
      </c>
      <c r="E2062" s="68" t="n">
        <v>0</v>
      </c>
      <c r="F2062" s="69">
        <f>SUMIFS(الاضافة!$G$7:$G$60000,الاضافة!$H$7:$H$60000,"*اضاف*",الاضافة!$E$7:$E$60000,'أرصدة المخزن'!C2062)</f>
        <v/>
      </c>
      <c r="G2062" s="69">
        <f>SUMIFS(الصرف!$H$7:$H$60000,الصرف!$F$7:$F$60000,'أرصدة المخزن'!C2062)</f>
        <v/>
      </c>
      <c r="H2062" s="70">
        <f>E2062+F2062-G2062</f>
        <v/>
      </c>
    </row>
    <row r="2063" hidden="1" ht="24.6" customHeight="1" s="138">
      <c r="A2063" s="65" t="n">
        <v>10040015</v>
      </c>
      <c r="B2063" s="66" t="inlineStr">
        <is>
          <t>حمامات سباحة</t>
        </is>
      </c>
      <c r="C2063" s="67" t="inlineStr">
        <is>
          <t>جزلة كلور امريكي HTH</t>
        </is>
      </c>
      <c r="D2063" s="67" t="inlineStr">
        <is>
          <t>عدد</t>
        </is>
      </c>
      <c r="E2063" s="68" t="n">
        <v>0</v>
      </c>
      <c r="F2063" s="69">
        <f>SUMIFS(الاضافة!$G$7:$G$60000,الاضافة!$H$7:$H$60000,"*اضاف*",الاضافة!$E$7:$E$60000,'أرصدة المخزن'!C2063)</f>
        <v/>
      </c>
      <c r="G2063" s="69">
        <f>SUMIFS(الصرف!$H$7:$H$60000,الصرف!$F$7:$F$60000,'أرصدة المخزن'!C2063)</f>
        <v/>
      </c>
      <c r="H2063" s="70">
        <f>E2063+F2063-G2063</f>
        <v/>
      </c>
    </row>
    <row r="2064" hidden="1" ht="24.6" customHeight="1" s="138">
      <c r="A2064" s="65" t="n">
        <v>10040016</v>
      </c>
      <c r="B2064" s="66" t="inlineStr">
        <is>
          <t>حمامات سباحة</t>
        </is>
      </c>
      <c r="C2064" s="67" t="inlineStr">
        <is>
          <t>ماتور ايماج لا يعمل</t>
        </is>
      </c>
      <c r="D2064" s="67" t="inlineStr">
        <is>
          <t>عدد</t>
        </is>
      </c>
      <c r="E2064" s="68" t="n">
        <v>0</v>
      </c>
      <c r="F2064" s="69">
        <f>SUMIFS(الاضافة!$G$7:$G$60000,الاضافة!$H$7:$H$60000,"*اضاف*",الاضافة!$E$7:$E$60000,'أرصدة المخزن'!C2064)</f>
        <v/>
      </c>
      <c r="G2064" s="69">
        <f>SUMIFS(الصرف!$H$7:$H$60000,الصرف!$F$7:$F$60000,'أرصدة المخزن'!C2064)</f>
        <v/>
      </c>
      <c r="H2064" s="70">
        <f>E2064+F2064-G2064</f>
        <v/>
      </c>
    </row>
    <row r="2065" hidden="1" ht="24.6" customHeight="1" s="138">
      <c r="A2065" s="65" t="n">
        <v>10040017</v>
      </c>
      <c r="B2065" s="66" t="inlineStr">
        <is>
          <t>حمامات سباحة</t>
        </is>
      </c>
      <c r="C2065" s="67" t="inlineStr">
        <is>
          <t>ماتور ايماج</t>
        </is>
      </c>
      <c r="D2065" s="67" t="inlineStr">
        <is>
          <t>عدد</t>
        </is>
      </c>
      <c r="E2065" s="68" t="n">
        <v>0</v>
      </c>
      <c r="F2065" s="69">
        <f>SUMIFS(الاضافة!$G$7:$G$60000,الاضافة!$H$7:$H$60000,"*اضاف*",الاضافة!$E$7:$E$60000,'أرصدة المخزن'!C2065)</f>
        <v/>
      </c>
      <c r="G2065" s="69">
        <f>SUMIFS(الصرف!$H$7:$H$60000,الصرف!$F$7:$F$60000,'أرصدة المخزن'!C2065)</f>
        <v/>
      </c>
      <c r="H2065" s="70">
        <f>E2065+F2065-G2065</f>
        <v/>
      </c>
    </row>
    <row r="2066" hidden="1" ht="24.6" customHeight="1" s="138">
      <c r="A2066" s="65" t="n">
        <v>10040018</v>
      </c>
      <c r="B2066" s="66" t="inlineStr">
        <is>
          <t>حمامات سباحة</t>
        </is>
      </c>
      <c r="C2066" s="67" t="inlineStr">
        <is>
          <t>مضخة جيماش .3 hp Centrifugal pump</t>
        </is>
      </c>
      <c r="D2066" s="67" t="inlineStr">
        <is>
          <t>عدد</t>
        </is>
      </c>
      <c r="E2066" s="68" t="n">
        <v>0</v>
      </c>
      <c r="F2066" s="69">
        <f>SUMIFS(الاضافة!$G$7:$G$60000,الاضافة!$H$7:$H$60000,"*اضاف*",الاضافة!$E$7:$E$60000,'أرصدة المخزن'!C2066)</f>
        <v/>
      </c>
      <c r="G2066" s="69">
        <f>SUMIFS(الصرف!$H$7:$H$60000,الصرف!$F$7:$F$60000,'أرصدة المخزن'!C2066)</f>
        <v/>
      </c>
      <c r="H2066" s="70">
        <f>E2066+F2066-G2066</f>
        <v/>
      </c>
    </row>
    <row r="2067" hidden="1" ht="24.6" customHeight="1" s="138">
      <c r="A2067" s="65" t="n">
        <v>10040019</v>
      </c>
      <c r="B2067" s="66" t="inlineStr">
        <is>
          <t>حمامات سباحة</t>
        </is>
      </c>
      <c r="C2067" s="67" t="inlineStr">
        <is>
          <t>Astral pool 200m 220v 2HPمضخة استرال</t>
        </is>
      </c>
      <c r="D2067" s="67" t="inlineStr">
        <is>
          <t>عدد</t>
        </is>
      </c>
      <c r="E2067" s="68" t="n">
        <v>0</v>
      </c>
      <c r="F2067" s="69">
        <f>SUMIFS(الاضافة!$G$7:$G$60000,الاضافة!$H$7:$H$60000,"*اضاف*",الاضافة!$E$7:$E$60000,'أرصدة المخزن'!C2067)</f>
        <v/>
      </c>
      <c r="G2067" s="69">
        <f>SUMIFS(الصرف!$H$7:$H$60000,الصرف!$F$7:$F$60000,'أرصدة المخزن'!C2067)</f>
        <v/>
      </c>
      <c r="H2067" s="70">
        <f>E2067+F2067-G2067</f>
        <v/>
      </c>
    </row>
    <row r="2068" hidden="1" ht="24.6" customHeight="1" s="138">
      <c r="A2068" s="65" t="n">
        <v>10040020</v>
      </c>
      <c r="B2068" s="66" t="inlineStr">
        <is>
          <t>حمامات سباحة</t>
        </is>
      </c>
      <c r="C2068" s="67" t="inlineStr">
        <is>
          <t>مروحة ماتور</t>
        </is>
      </c>
      <c r="D2068" s="67" t="inlineStr">
        <is>
          <t>عدد</t>
        </is>
      </c>
      <c r="E2068" s="68" t="n">
        <v>0</v>
      </c>
      <c r="F2068" s="69">
        <f>SUMIFS(الاضافة!$G$7:$G$60000,الاضافة!$H$7:$H$60000,"*اضاف*",الاضافة!$E$7:$E$60000,'أرصدة المخزن'!C2068)</f>
        <v/>
      </c>
      <c r="G2068" s="69">
        <f>SUMIFS(الصرف!$H$7:$H$60000,الصرف!$F$7:$F$60000,'أرصدة المخزن'!C2068)</f>
        <v/>
      </c>
      <c r="H2068" s="70">
        <f>E2068+F2068-G2068</f>
        <v/>
      </c>
    </row>
    <row r="2069" hidden="1" ht="24.6" customHeight="1" s="138">
      <c r="A2069" s="65" t="n">
        <v>10040021</v>
      </c>
      <c r="B2069" s="66" t="inlineStr">
        <is>
          <t>حمامات سباحة</t>
        </is>
      </c>
      <c r="C2069" s="67" t="inlineStr">
        <is>
          <t>وش مروحة ماتور</t>
        </is>
      </c>
      <c r="D2069" s="67" t="inlineStr">
        <is>
          <t>عدد</t>
        </is>
      </c>
      <c r="E2069" s="68" t="n">
        <v>0</v>
      </c>
      <c r="F2069" s="69">
        <f>SUMIFS(الاضافة!$G$7:$G$60000,الاضافة!$H$7:$H$60000,"*اضاف*",الاضافة!$E$7:$E$60000,'أرصدة المخزن'!C2069)</f>
        <v/>
      </c>
      <c r="G2069" s="69">
        <f>SUMIFS(الصرف!$H$7:$H$60000,الصرف!$F$7:$F$60000,'أرصدة المخزن'!C2069)</f>
        <v/>
      </c>
      <c r="H2069" s="70">
        <f>E2069+F2069-G2069</f>
        <v/>
      </c>
    </row>
    <row r="2070" hidden="1" ht="24.6" customHeight="1" s="138">
      <c r="A2070" s="65" t="n">
        <v>10040022</v>
      </c>
      <c r="B2070" s="66" t="inlineStr">
        <is>
          <t>حمامات سباحة</t>
        </is>
      </c>
      <c r="C2070" s="67" t="inlineStr">
        <is>
          <t>وش مروحة ماتور استرال</t>
        </is>
      </c>
      <c r="D2070" s="67" t="inlineStr">
        <is>
          <t>عدد</t>
        </is>
      </c>
      <c r="E2070" s="68" t="n">
        <v>0</v>
      </c>
      <c r="F2070" s="69">
        <f>SUMIFS(الاضافة!$G$7:$G$60000,الاضافة!$H$7:$H$60000,"*اضاف*",الاضافة!$E$7:$E$60000,'أرصدة المخزن'!C2070)</f>
        <v/>
      </c>
      <c r="G2070" s="69">
        <f>SUMIFS(الصرف!$H$7:$H$60000,الصرف!$F$7:$F$60000,'أرصدة المخزن'!C2070)</f>
        <v/>
      </c>
      <c r="H2070" s="70">
        <f>E2070+F2070-G2070</f>
        <v/>
      </c>
    </row>
    <row r="2071" hidden="1" ht="24.6" customHeight="1" s="138">
      <c r="A2071" s="65" t="n">
        <v>10040023</v>
      </c>
      <c r="B2071" s="66" t="inlineStr">
        <is>
          <t>حمامات سباحة</t>
        </is>
      </c>
      <c r="C2071" s="67" t="inlineStr">
        <is>
          <t>ماتور استرال 1.5 حصان لايعمل</t>
        </is>
      </c>
      <c r="D2071" s="67" t="inlineStr">
        <is>
          <t>عدد</t>
        </is>
      </c>
      <c r="E2071" s="68" t="n">
        <v>0</v>
      </c>
      <c r="F2071" s="69">
        <f>SUMIFS(الاضافة!$G$7:$G$60000,الاضافة!$H$7:$H$60000,"*اضاف*",الاضافة!$E$7:$E$60000,'أرصدة المخزن'!C2071)</f>
        <v/>
      </c>
      <c r="G2071" s="69">
        <f>SUMIFS(الصرف!$H$7:$H$60000,الصرف!$F$7:$F$60000,'أرصدة المخزن'!C2071)</f>
        <v/>
      </c>
      <c r="H2071" s="70">
        <f>E2071+F2071-G2071</f>
        <v/>
      </c>
    </row>
    <row r="2072" hidden="1" ht="24.6" customHeight="1" s="138">
      <c r="A2072" s="65" t="n">
        <v>10040024</v>
      </c>
      <c r="B2072" s="66" t="inlineStr">
        <is>
          <t>حمامات سباحة</t>
        </is>
      </c>
      <c r="C2072" s="67" t="inlineStr">
        <is>
          <t>ماتور 1.5 حصان خاص بالنوافير لايعمل</t>
        </is>
      </c>
      <c r="D2072" s="67" t="inlineStr">
        <is>
          <t>عدد</t>
        </is>
      </c>
      <c r="E2072" s="68" t="n">
        <v>0</v>
      </c>
      <c r="F2072" s="69">
        <f>SUMIFS(الاضافة!$G$7:$G$60000,الاضافة!$H$7:$H$60000,"*اضاف*",الاضافة!$E$7:$E$60000,'أرصدة المخزن'!C2072)</f>
        <v/>
      </c>
      <c r="G2072" s="69">
        <f>SUMIFS(الصرف!$H$7:$H$60000,الصرف!$F$7:$F$60000,'أرصدة المخزن'!C2072)</f>
        <v/>
      </c>
      <c r="H2072" s="70">
        <f>E2072+F2072-G2072</f>
        <v/>
      </c>
    </row>
    <row r="2073" hidden="1" ht="24.6" customHeight="1" s="138">
      <c r="A2073" s="65" t="n">
        <v>10040025</v>
      </c>
      <c r="B2073" s="66" t="inlineStr">
        <is>
          <t>حمامات سباحة</t>
        </is>
      </c>
      <c r="C2073" s="67" t="inlineStr">
        <is>
          <t>مضخة أسترال Astral Pool 200M 220V 2HP</t>
        </is>
      </c>
      <c r="D2073" s="67" t="inlineStr">
        <is>
          <t>عدد</t>
        </is>
      </c>
      <c r="E2073" s="68" t="n">
        <v>0</v>
      </c>
      <c r="F2073" s="69">
        <f>SUMIFS(الاضافة!$G$7:$G$60000,الاضافة!$H$7:$H$60000,"*اضاف*",الاضافة!$E$7:$E$60000,'أرصدة المخزن'!C2073)</f>
        <v/>
      </c>
      <c r="G2073" s="69">
        <f>SUMIFS(الصرف!$H$7:$H$60000,الصرف!$F$7:$F$60000,'أرصدة المخزن'!C2073)</f>
        <v/>
      </c>
      <c r="H2073" s="70">
        <f>E2073+F2073-G2073</f>
        <v/>
      </c>
    </row>
    <row r="2074" hidden="1" ht="24.6" customHeight="1" s="138">
      <c r="A2074" s="65" t="n">
        <v>10040026</v>
      </c>
      <c r="B2074" s="66" t="inlineStr">
        <is>
          <t>حمامات سباحة</t>
        </is>
      </c>
      <c r="C2074" s="67" t="inlineStr">
        <is>
          <t>امتداد نُزل</t>
        </is>
      </c>
      <c r="D2074" s="67" t="inlineStr">
        <is>
          <t>عدد</t>
        </is>
      </c>
      <c r="E2074" s="68" t="n">
        <v>0</v>
      </c>
      <c r="F2074" s="69">
        <f>SUMIFS(الاضافة!$G$7:$G$60000,الاضافة!$H$7:$H$60000,"*اضاف*",الاضافة!$E$7:$E$60000,'أرصدة المخزن'!C2074)</f>
        <v/>
      </c>
      <c r="G2074" s="69">
        <f>SUMIFS(الصرف!$H$7:$H$60000,الصرف!$F$7:$F$60000,'أرصدة المخزن'!C2074)</f>
        <v/>
      </c>
      <c r="H2074" s="70">
        <f>E2074+F2074-G2074</f>
        <v/>
      </c>
    </row>
    <row r="2075" hidden="1" ht="24.6" customHeight="1" s="138">
      <c r="A2075" s="65" t="n">
        <v>10040027</v>
      </c>
      <c r="B2075" s="66" t="inlineStr">
        <is>
          <t>حمامات سباحة</t>
        </is>
      </c>
      <c r="C2075" s="67" t="inlineStr">
        <is>
          <t>موتور 1.5 حصان LX</t>
        </is>
      </c>
      <c r="D2075" s="67" t="inlineStr">
        <is>
          <t>عدد</t>
        </is>
      </c>
      <c r="E2075" s="68" t="n">
        <v>0</v>
      </c>
      <c r="F2075" s="69">
        <f>SUMIFS(الاضافة!$G$7:$G$60000,الاضافة!$H$7:$H$60000,"*اضاف*",الاضافة!$E$7:$E$60000,'أرصدة المخزن'!C2075)</f>
        <v/>
      </c>
      <c r="G2075" s="69">
        <f>SUMIFS(الصرف!$H$7:$H$60000,الصرف!$F$7:$F$60000,'أرصدة المخزن'!C2075)</f>
        <v/>
      </c>
      <c r="H2075" s="70">
        <f>E2075+F2075-G2075</f>
        <v/>
      </c>
    </row>
    <row r="2076" hidden="1" ht="24.6" customHeight="1" s="138">
      <c r="A2076" s="65" t="n">
        <v>10040028</v>
      </c>
      <c r="B2076" s="66" t="inlineStr">
        <is>
          <t>حمامات سباحة</t>
        </is>
      </c>
      <c r="C2076" s="67" t="inlineStr">
        <is>
          <t>جركن فلوك  5 لتر</t>
        </is>
      </c>
      <c r="D2076" s="67" t="inlineStr">
        <is>
          <t>عدد</t>
        </is>
      </c>
      <c r="E2076" s="68" t="n">
        <v>0</v>
      </c>
      <c r="F2076" s="69">
        <f>SUMIFS(الاضافة!$G$7:$G$60000,الاضافة!$H$7:$H$60000,"*اضاف*",الاضافة!$E$7:$E$60000,'أرصدة المخزن'!C2076)</f>
        <v/>
      </c>
      <c r="G2076" s="69">
        <f>SUMIFS(الصرف!$H$7:$H$60000,الصرف!$F$7:$F$60000,'أرصدة المخزن'!C2076)</f>
        <v/>
      </c>
      <c r="H2076" s="70">
        <f>E2076+F2076-G2076</f>
        <v/>
      </c>
    </row>
    <row r="2077" hidden="1" ht="24.6" customHeight="1" s="138">
      <c r="A2077" s="65" t="n">
        <v>10040029</v>
      </c>
      <c r="B2077" s="66" t="inlineStr">
        <is>
          <t>حمامات سباحة</t>
        </is>
      </c>
      <c r="C2077" s="67" t="inlineStr">
        <is>
          <t>ماء نار HCL جالون 25 كيلو</t>
        </is>
      </c>
      <c r="D2077" s="67" t="inlineStr">
        <is>
          <t>جالون</t>
        </is>
      </c>
      <c r="E2077" s="68" t="n">
        <v>0</v>
      </c>
      <c r="F2077" s="69">
        <f>SUMIFS(الاضافة!$G$7:$G$60000,الاضافة!$H$7:$H$60000,"*اضاف*",الاضافة!$E$7:$E$60000,'أرصدة المخزن'!C2077)</f>
        <v/>
      </c>
      <c r="G2077" s="69">
        <f>SUMIFS(الصرف!$H$7:$H$60000,الصرف!$F$7:$F$60000,'أرصدة المخزن'!C2077)</f>
        <v/>
      </c>
      <c r="H2077" s="70">
        <f>E2077+F2077-G2077</f>
        <v/>
      </c>
    </row>
    <row r="2078" hidden="1" ht="24.6" customHeight="1" s="138">
      <c r="A2078" s="65" t="n">
        <v>10040030</v>
      </c>
      <c r="B2078" s="66" t="inlineStr">
        <is>
          <t>حمامات سباحة</t>
        </is>
      </c>
      <c r="C2078" s="67" t="inlineStr">
        <is>
          <t>نُوزل استانلس</t>
        </is>
      </c>
      <c r="D2078" s="67" t="inlineStr">
        <is>
          <t>عدد</t>
        </is>
      </c>
      <c r="E2078" s="68" t="n">
        <v>0</v>
      </c>
      <c r="F2078" s="69">
        <f>SUMIFS(الاضافة!$G$7:$G$60000,الاضافة!$H$7:$H$60000,"*اضاف*",الاضافة!$E$7:$E$60000,'أرصدة المخزن'!C2078)</f>
        <v/>
      </c>
      <c r="G2078" s="69">
        <f>SUMIFS(الصرف!$H$7:$H$60000,الصرف!$F$7:$F$60000,'أرصدة المخزن'!C2078)</f>
        <v/>
      </c>
      <c r="H2078" s="70">
        <f>E2078+F2078-G2078</f>
        <v/>
      </c>
    </row>
    <row r="2079" hidden="1" ht="24.6" customHeight="1" s="138">
      <c r="A2079" s="65" t="n">
        <v>10040031</v>
      </c>
      <c r="B2079" s="66" t="inlineStr">
        <is>
          <t>حمامات سباحة</t>
        </is>
      </c>
      <c r="C2079" s="67" t="inlineStr">
        <is>
          <t>جلاند عازل للماء  PG09</t>
        </is>
      </c>
      <c r="D2079" s="67" t="inlineStr">
        <is>
          <t>عدد</t>
        </is>
      </c>
      <c r="E2079" s="68" t="n">
        <v>0</v>
      </c>
      <c r="F2079" s="69">
        <f>SUMIFS(الاضافة!$G$7:$G$60000,الاضافة!$H$7:$H$60000,"*اضاف*",الاضافة!$E$7:$E$60000,'أرصدة المخزن'!C2079)</f>
        <v/>
      </c>
      <c r="G2079" s="69">
        <f>SUMIFS(الصرف!$H$7:$H$60000,الصرف!$F$7:$F$60000,'أرصدة المخزن'!C2079)</f>
        <v/>
      </c>
      <c r="H2079" s="70">
        <f>E2079+F2079-G2079</f>
        <v/>
      </c>
    </row>
    <row r="2080" hidden="1" ht="24.6" customHeight="1" s="138">
      <c r="A2080" s="65" t="n">
        <v>10040032</v>
      </c>
      <c r="B2080" s="66" t="inlineStr">
        <is>
          <t>حمامات سباحة</t>
        </is>
      </c>
      <c r="C2080" s="67" t="inlineStr">
        <is>
          <t>كابل كاوتش</t>
        </is>
      </c>
      <c r="D2080" s="67" t="inlineStr">
        <is>
          <t>عدد</t>
        </is>
      </c>
      <c r="E2080" s="68" t="n">
        <v>0</v>
      </c>
      <c r="F2080" s="69">
        <f>SUMIFS(الاضافة!$G$7:$G$60000,الاضافة!$H$7:$H$60000,"*اضاف*",الاضافة!$E$7:$E$60000,'أرصدة المخزن'!C2080)</f>
        <v/>
      </c>
      <c r="G2080" s="69">
        <f>SUMIFS(الصرف!$H$7:$H$60000,الصرف!$F$7:$F$60000,'أرصدة المخزن'!C2080)</f>
        <v/>
      </c>
      <c r="H2080" s="70">
        <f>E2080+F2080-G2080</f>
        <v/>
      </c>
    </row>
    <row r="2081" hidden="1" ht="24.6" customHeight="1" s="138">
      <c r="A2081" s="65" t="n">
        <v>10040033</v>
      </c>
      <c r="B2081" s="66" t="inlineStr">
        <is>
          <t>حمامات سباحة</t>
        </is>
      </c>
      <c r="C2081" s="67" t="inlineStr">
        <is>
          <t>كشاف ليومن 24 وات</t>
        </is>
      </c>
      <c r="D2081" s="67" t="inlineStr">
        <is>
          <t>عدد</t>
        </is>
      </c>
      <c r="E2081" s="68" t="n">
        <v>0</v>
      </c>
      <c r="F2081" s="69">
        <f>SUMIFS(الاضافة!$G$7:$G$60000,الاضافة!$H$7:$H$60000,"*اضاف*",الاضافة!$E$7:$E$60000,'أرصدة المخزن'!C2081)</f>
        <v/>
      </c>
      <c r="G2081" s="69">
        <f>SUMIFS(الصرف!$H$7:$H$60000,الصرف!$F$7:$F$60000,'أرصدة المخزن'!C2081)</f>
        <v/>
      </c>
      <c r="H2081" s="70">
        <f>E2081+F2081-G2081</f>
        <v/>
      </c>
    </row>
    <row r="2082" hidden="1" ht="24.6" customHeight="1" s="138">
      <c r="A2082" s="65" t="n">
        <v>10040034</v>
      </c>
      <c r="B2082" s="66" t="inlineStr">
        <is>
          <t>حمامات سباحة</t>
        </is>
      </c>
      <c r="C2082" s="67" t="inlineStr">
        <is>
          <t>طلمبة غاطس 1.5 حصان pedrllo</t>
        </is>
      </c>
      <c r="D2082" s="67" t="inlineStr">
        <is>
          <t>عدد</t>
        </is>
      </c>
      <c r="E2082" s="68" t="n">
        <v>0</v>
      </c>
      <c r="F2082" s="69">
        <f>SUMIFS(الاضافة!$G$7:$G$60000,الاضافة!$H$7:$H$60000,"*اضاف*",الاضافة!$E$7:$E$60000,'أرصدة المخزن'!C2082)</f>
        <v/>
      </c>
      <c r="G2082" s="69">
        <f>SUMIFS(الصرف!$H$7:$H$60000,الصرف!$F$7:$F$60000,'أرصدة المخزن'!C2082)</f>
        <v/>
      </c>
      <c r="H2082" s="70">
        <f>E2082+F2082-G2082</f>
        <v/>
      </c>
    </row>
    <row r="2083" hidden="1" ht="24.6" customHeight="1" s="138">
      <c r="A2083" s="65" t="n">
        <v>10040035</v>
      </c>
      <c r="B2083" s="66" t="inlineStr">
        <is>
          <t>حمامات سباحة</t>
        </is>
      </c>
      <c r="C2083" s="67" t="inlineStr">
        <is>
          <t>وصلات عازلة للاء</t>
        </is>
      </c>
      <c r="D2083" s="67" t="inlineStr">
        <is>
          <t>عدد</t>
        </is>
      </c>
      <c r="E2083" s="68" t="n">
        <v>0</v>
      </c>
      <c r="F2083" s="69">
        <f>SUMIFS(الاضافة!$G$7:$G$60000,الاضافة!$H$7:$H$60000,"*اضاف*",الاضافة!$E$7:$E$60000,'أرصدة المخزن'!C2083)</f>
        <v/>
      </c>
      <c r="G2083" s="69">
        <f>SUMIFS(الصرف!$H$7:$H$60000,الصرف!$F$7:$F$60000,'أرصدة المخزن'!C2083)</f>
        <v/>
      </c>
      <c r="H2083" s="70">
        <f>E2083+F2083-G2083</f>
        <v/>
      </c>
    </row>
    <row r="2084" hidden="1" ht="24.6" customHeight="1" s="138">
      <c r="A2084" s="65" t="n">
        <v>10040036</v>
      </c>
      <c r="B2084" s="66" t="inlineStr">
        <is>
          <t>حمامات سباحة</t>
        </is>
      </c>
      <c r="C2084" s="67" t="inlineStr">
        <is>
          <t>الواح فلاتر داخلية</t>
        </is>
      </c>
      <c r="D2084" s="67" t="inlineStr">
        <is>
          <t>عدد</t>
        </is>
      </c>
      <c r="E2084" s="68" t="n">
        <v>0</v>
      </c>
      <c r="F2084" s="69">
        <f>SUMIFS(الاضافة!$G$7:$G$60000,الاضافة!$H$7:$H$60000,"*اضاف*",الاضافة!$E$7:$E$60000,'أرصدة المخزن'!C2084)</f>
        <v/>
      </c>
      <c r="G2084" s="69">
        <f>SUMIFS(الصرف!$H$7:$H$60000,الصرف!$F$7:$F$60000,'أرصدة المخزن'!C2084)</f>
        <v/>
      </c>
      <c r="H2084" s="70">
        <f>E2084+F2084-G2084</f>
        <v/>
      </c>
    </row>
    <row r="2085" hidden="1" ht="24.6" customHeight="1" s="138">
      <c r="A2085" s="65" t="n">
        <v>10040037</v>
      </c>
      <c r="B2085" s="66" t="inlineStr">
        <is>
          <t>حمامات سباحة</t>
        </is>
      </c>
      <c r="C2085" s="67" t="inlineStr">
        <is>
          <t>طقم فاكيوم قطعتين</t>
        </is>
      </c>
      <c r="D2085" s="67" t="inlineStr">
        <is>
          <t>عدد</t>
        </is>
      </c>
      <c r="E2085" s="68" t="n">
        <v>9</v>
      </c>
      <c r="F2085" s="69">
        <f>SUMIFS(الاضافة!$G$7:$G$60000,الاضافة!$H$7:$H$60000,"*اضاف*",الاضافة!$E$7:$E$60000,'أرصدة المخزن'!C2085)</f>
        <v/>
      </c>
      <c r="G2085" s="69">
        <f>SUMIFS(الصرف!$H$7:$H$60000,الصرف!$F$7:$F$60000,'أرصدة المخزن'!C2085)</f>
        <v/>
      </c>
      <c r="H2085" s="70">
        <f>E2085+F2085-G2085</f>
        <v/>
      </c>
    </row>
    <row r="2086" hidden="1" ht="24.6" customHeight="1" s="138">
      <c r="A2086" s="65" t="n">
        <v>10040038</v>
      </c>
      <c r="B2086" s="66" t="inlineStr">
        <is>
          <t>حمامات سباحة</t>
        </is>
      </c>
      <c r="C2086" s="67" t="inlineStr">
        <is>
          <t>كشاف جيماش ليد 24 وات</t>
        </is>
      </c>
      <c r="D2086" s="67" t="inlineStr">
        <is>
          <t>عدد</t>
        </is>
      </c>
      <c r="E2086" s="68" t="n">
        <v>0</v>
      </c>
      <c r="F2086" s="69">
        <f>SUMIFS(الاضافة!$G$7:$G$60000,الاضافة!$H$7:$H$60000,"*اضاف*",الاضافة!$E$7:$E$60000,'أرصدة المخزن'!C2086)</f>
        <v/>
      </c>
      <c r="G2086" s="69">
        <f>SUMIFS(الصرف!$H$7:$H$60000,الصرف!$F$7:$F$60000,'أرصدة المخزن'!C2086)</f>
        <v/>
      </c>
      <c r="H2086" s="70">
        <f>E2086+F2086-G2086</f>
        <v/>
      </c>
    </row>
    <row r="2087" hidden="1" ht="24.6" customHeight="1" s="138">
      <c r="A2087" s="65" t="n">
        <v>10040039</v>
      </c>
      <c r="B2087" s="66" t="inlineStr">
        <is>
          <t>حمامات سباحة</t>
        </is>
      </c>
      <c r="C2087" s="67" t="inlineStr">
        <is>
          <t>طابق بانيو</t>
        </is>
      </c>
      <c r="D2087" s="67" t="inlineStr">
        <is>
          <t>عدد</t>
        </is>
      </c>
      <c r="E2087" s="68" t="n">
        <v>0</v>
      </c>
      <c r="F2087" s="69">
        <f>SUMIFS(الاضافة!$G$7:$G$60000,الاضافة!$H$7:$H$60000,"*اضاف*",الاضافة!$E$7:$E$60000,'أرصدة المخزن'!C2087)</f>
        <v/>
      </c>
      <c r="G2087" s="69">
        <f>SUMIFS(الصرف!$H$7:$H$60000,الصرف!$F$7:$F$60000,'أرصدة المخزن'!C2087)</f>
        <v/>
      </c>
      <c r="H2087" s="70">
        <f>E2087+F2087-G2087</f>
        <v/>
      </c>
    </row>
    <row r="2088" hidden="1" ht="24.6" customHeight="1" s="138">
      <c r="A2088" s="65" t="n">
        <v>10040040</v>
      </c>
      <c r="B2088" s="66" t="inlineStr">
        <is>
          <t>حمامات سباحة</t>
        </is>
      </c>
      <c r="C2088" s="67" t="inlineStr">
        <is>
          <t>شيك بلف امريكي 63   ملي</t>
        </is>
      </c>
      <c r="D2088" s="67" t="inlineStr">
        <is>
          <t>عدد</t>
        </is>
      </c>
      <c r="E2088" s="68" t="n">
        <v>0</v>
      </c>
      <c r="F2088" s="69">
        <f>SUMIFS(الاضافة!$G$7:$G$60000,الاضافة!$H$7:$H$60000,"*اضاف*",الاضافة!$E$7:$E$60000,'أرصدة المخزن'!C2088)</f>
        <v/>
      </c>
      <c r="G2088" s="69">
        <f>SUMIFS(الصرف!$H$7:$H$60000,الصرف!$F$7:$F$60000,'أرصدة المخزن'!C2088)</f>
        <v/>
      </c>
      <c r="H2088" s="70">
        <f>E2088+F2088-G2088</f>
        <v/>
      </c>
    </row>
    <row r="2089" hidden="1" ht="24.6" customHeight="1" s="138">
      <c r="A2089" s="65" t="n">
        <v>10040041</v>
      </c>
      <c r="B2089" s="66" t="inlineStr">
        <is>
          <t>حمامات سباحة</t>
        </is>
      </c>
      <c r="C2089" s="67" t="inlineStr">
        <is>
          <t>كبريتات نحاس شكارة 25 كيلو</t>
        </is>
      </c>
      <c r="D2089" s="67" t="inlineStr">
        <is>
          <t>عدد</t>
        </is>
      </c>
      <c r="E2089" s="68" t="n">
        <v>0</v>
      </c>
      <c r="F2089" s="69">
        <f>SUMIFS(الاضافة!$G$7:$G$60000,الاضافة!$H$7:$H$60000,"*اضاف*",الاضافة!$E$7:$E$60000,'أرصدة المخزن'!C2089)</f>
        <v/>
      </c>
      <c r="G2089" s="69">
        <f>SUMIFS(الصرف!$H$7:$H$60000,الصرف!$F$7:$F$60000,'أرصدة المخزن'!C2089)</f>
        <v/>
      </c>
      <c r="H2089" s="70">
        <f>E2089+F2089-G2089</f>
        <v/>
      </c>
    </row>
    <row r="2090" hidden="1" ht="24.6" customHeight="1" s="138">
      <c r="A2090" s="65" t="n">
        <v>10040042</v>
      </c>
      <c r="B2090" s="66" t="inlineStr">
        <is>
          <t>حمامات سباحة</t>
        </is>
      </c>
      <c r="C2090" s="67" t="inlineStr">
        <is>
          <t>فلانشة عمياء 160 مم  حديد</t>
        </is>
      </c>
      <c r="D2090" s="67" t="inlineStr">
        <is>
          <t>عدد</t>
        </is>
      </c>
      <c r="E2090" s="68" t="n">
        <v>1</v>
      </c>
      <c r="F2090" s="69">
        <f>SUMIFS(الاضافة!$G$7:$G$60000,الاضافة!$H$7:$H$60000,"*اضاف*",الاضافة!$E$7:$E$60000,'أرصدة المخزن'!C2090)</f>
        <v/>
      </c>
      <c r="G2090" s="69">
        <f>SUMIFS(الصرف!$H$7:$H$60000,الصرف!$F$7:$F$60000,'أرصدة المخزن'!C2090)</f>
        <v/>
      </c>
      <c r="H2090" s="70">
        <f>E2090+F2090-G2090</f>
        <v/>
      </c>
    </row>
    <row r="2091" hidden="1" ht="24.6" customHeight="1" s="138">
      <c r="A2091" s="65" t="n">
        <v>10040043</v>
      </c>
      <c r="B2091" s="66" t="inlineStr">
        <is>
          <t>حمامات سباحة</t>
        </is>
      </c>
      <c r="C2091" s="67" t="inlineStr">
        <is>
          <t>ذراع زانة</t>
        </is>
      </c>
      <c r="D2091" s="67" t="inlineStr">
        <is>
          <t>عدد</t>
        </is>
      </c>
      <c r="E2091" s="68" t="n">
        <v>0</v>
      </c>
      <c r="F2091" s="69">
        <f>SUMIFS(الاضافة!$G$7:$G$60000,الاضافة!$H$7:$H$60000,"*اضاف*",الاضافة!$E$7:$E$60000,'أرصدة المخزن'!C2091)</f>
        <v/>
      </c>
      <c r="G2091" s="69">
        <f>SUMIFS(الصرف!$H$7:$H$60000,الصرف!$F$7:$F$60000,'أرصدة المخزن'!C2091)</f>
        <v/>
      </c>
      <c r="H2091" s="70">
        <f>E2091+F2091-G2091</f>
        <v/>
      </c>
    </row>
    <row r="2092" hidden="1" ht="24.6" customHeight="1" s="138">
      <c r="A2092" s="65" t="n">
        <v>10040044</v>
      </c>
      <c r="B2092" s="66" t="inlineStr">
        <is>
          <t>حمامات سباحة</t>
        </is>
      </c>
      <c r="C2092" s="67" t="inlineStr">
        <is>
          <t>شبكة</t>
        </is>
      </c>
      <c r="D2092" s="67" t="inlineStr">
        <is>
          <t>عدد</t>
        </is>
      </c>
      <c r="E2092" s="68" t="n">
        <v>0</v>
      </c>
      <c r="F2092" s="69">
        <f>SUMIFS(الاضافة!$G$7:$G$60000,الاضافة!$H$7:$H$60000,"*اضاف*",الاضافة!$E$7:$E$60000,'أرصدة المخزن'!C2092)</f>
        <v/>
      </c>
      <c r="G2092" s="69">
        <f>SUMIFS(الصرف!$H$7:$H$60000,الصرف!$F$7:$F$60000,'أرصدة المخزن'!C2092)</f>
        <v/>
      </c>
      <c r="H2092" s="70">
        <f>E2092+F2092-G2092</f>
        <v/>
      </c>
    </row>
    <row r="2093" hidden="1" ht="24.6" customHeight="1" s="138">
      <c r="A2093" s="65" t="n">
        <v>10040045</v>
      </c>
      <c r="B2093" s="66" t="inlineStr">
        <is>
          <t>حمامات سباحة</t>
        </is>
      </c>
      <c r="C2093" s="67" t="inlineStr">
        <is>
          <t>مكنسة المونيوم 45 سم</t>
        </is>
      </c>
      <c r="D2093" s="67" t="inlineStr">
        <is>
          <t>عدد</t>
        </is>
      </c>
      <c r="E2093" s="68" t="n">
        <v>0</v>
      </c>
      <c r="F2093" s="69">
        <f>SUMIFS(الاضافة!$G$7:$G$60000,الاضافة!$H$7:$H$60000,"*اضاف*",الاضافة!$E$7:$E$60000,'أرصدة المخزن'!C2093)</f>
        <v/>
      </c>
      <c r="G2093" s="69">
        <f>SUMIFS(الصرف!$H$7:$H$60000,الصرف!$F$7:$F$60000,'أرصدة المخزن'!C2093)</f>
        <v/>
      </c>
      <c r="H2093" s="70">
        <f>E2093+F2093-G2093</f>
        <v/>
      </c>
    </row>
    <row r="2094" hidden="1" ht="24.6" customHeight="1" s="138">
      <c r="A2094" s="65" t="n">
        <v>10040046</v>
      </c>
      <c r="B2094" s="66" t="inlineStr">
        <is>
          <t>حمامات سباحة</t>
        </is>
      </c>
      <c r="C2094" s="67" t="inlineStr">
        <is>
          <t>ترنس 300 وات</t>
        </is>
      </c>
      <c r="D2094" s="67" t="inlineStr">
        <is>
          <t>عدد</t>
        </is>
      </c>
      <c r="E2094" s="68" t="n">
        <v>0</v>
      </c>
      <c r="F2094" s="69">
        <f>SUMIFS(الاضافة!$G$7:$G$60000,الاضافة!$H$7:$H$60000,"*اضاف*",الاضافة!$E$7:$E$60000,'أرصدة المخزن'!C2094)</f>
        <v/>
      </c>
      <c r="G2094" s="69">
        <f>SUMIFS(الصرف!$H$7:$H$60000,الصرف!$F$7:$F$60000,'أرصدة المخزن'!C2094)</f>
        <v/>
      </c>
      <c r="H2094" s="70">
        <f>E2094+F2094-G2094</f>
        <v/>
      </c>
    </row>
    <row r="2095" hidden="1" ht="24.6" customHeight="1" s="138">
      <c r="A2095" s="65" t="n">
        <v>10040047</v>
      </c>
      <c r="B2095" s="66" t="inlineStr">
        <is>
          <t>حمامات سباحة</t>
        </is>
      </c>
      <c r="C2095" s="67" t="inlineStr">
        <is>
          <t>شكارة شبة</t>
        </is>
      </c>
      <c r="D2095" s="67" t="inlineStr">
        <is>
          <t>عدد</t>
        </is>
      </c>
      <c r="E2095" s="68" t="n">
        <v>0</v>
      </c>
      <c r="F2095" s="69">
        <f>SUMIFS(الاضافة!$G$7:$G$60000,الاضافة!$H$7:$H$60000,"*اضاف*",الاضافة!$E$7:$E$60000,'أرصدة المخزن'!C2095)</f>
        <v/>
      </c>
      <c r="G2095" s="69">
        <f>SUMIFS(الصرف!$H$7:$H$60000,الصرف!$F$7:$F$60000,'أرصدة المخزن'!C2095)</f>
        <v/>
      </c>
      <c r="H2095" s="70">
        <f>E2095+F2095-G2095</f>
        <v/>
      </c>
    </row>
    <row r="2096" hidden="1" ht="24.6" customHeight="1" s="138">
      <c r="A2096" s="65" t="n">
        <v>10040048</v>
      </c>
      <c r="B2096" s="66" t="inlineStr">
        <is>
          <t>حمامات سباحة</t>
        </is>
      </c>
      <c r="C2096" s="67" t="inlineStr">
        <is>
          <t>شكارة صودا قش 25 كيلو</t>
        </is>
      </c>
      <c r="D2096" s="67" t="inlineStr">
        <is>
          <t>عدد</t>
        </is>
      </c>
      <c r="E2096" s="68" t="n">
        <v>0</v>
      </c>
      <c r="F2096" s="69">
        <f>SUMIFS(الاضافة!$G$7:$G$60000,الاضافة!$H$7:$H$60000,"*اضاف*",الاضافة!$E$7:$E$60000,'أرصدة المخزن'!C2096)</f>
        <v/>
      </c>
      <c r="G2096" s="69">
        <f>SUMIFS(الصرف!$H$7:$H$60000,الصرف!$F$7:$F$60000,'أرصدة المخزن'!C2096)</f>
        <v/>
      </c>
      <c r="H2096" s="70">
        <f>E2096+F2096-G2096</f>
        <v/>
      </c>
    </row>
    <row r="2097" hidden="1" ht="24.6" customHeight="1" s="138">
      <c r="A2097" s="65" t="n">
        <v>10040049</v>
      </c>
      <c r="B2097" s="66" t="inlineStr">
        <is>
          <t>حمامات سباحة</t>
        </is>
      </c>
      <c r="C2097" s="67" t="inlineStr">
        <is>
          <t>ترنس 100 وات</t>
        </is>
      </c>
      <c r="D2097" s="67" t="inlineStr">
        <is>
          <t>عدد</t>
        </is>
      </c>
      <c r="E2097" s="68" t="n">
        <v>0</v>
      </c>
      <c r="F2097" s="69">
        <f>SUMIFS(الاضافة!$G$7:$G$60000,الاضافة!$H$7:$H$60000,"*اضاف*",الاضافة!$E$7:$E$60000,'أرصدة المخزن'!C2097)</f>
        <v/>
      </c>
      <c r="G2097" s="69">
        <f>SUMIFS(الصرف!$H$7:$H$60000,الصرف!$F$7:$F$60000,'أرصدة المخزن'!C2097)</f>
        <v/>
      </c>
      <c r="H2097" s="70">
        <f>E2097+F2097-G2097</f>
        <v/>
      </c>
    </row>
    <row r="2098" hidden="1" ht="24.6" customHeight="1" s="138">
      <c r="A2098" s="65" t="n">
        <v>10040050</v>
      </c>
      <c r="B2098" s="66" t="inlineStr">
        <is>
          <t>حمامات سباحة</t>
        </is>
      </c>
      <c r="C2098" s="67" t="inlineStr">
        <is>
          <t>سنيورت موجب شكارة 25 كيلو</t>
        </is>
      </c>
      <c r="D2098" s="67" t="inlineStr">
        <is>
          <t>عدد</t>
        </is>
      </c>
      <c r="E2098" s="68" t="n">
        <v>0</v>
      </c>
      <c r="F2098" s="69">
        <f>SUMIFS(الاضافة!$G$7:$G$60000,الاضافة!$H$7:$H$60000,"*اضاف*",الاضافة!$E$7:$E$60000,'أرصدة المخزن'!C2098)</f>
        <v/>
      </c>
      <c r="G2098" s="69">
        <f>SUMIFS(الصرف!$H$7:$H$60000,الصرف!$F$7:$F$60000,'أرصدة المخزن'!C2098)</f>
        <v/>
      </c>
      <c r="H2098" s="70">
        <f>E2098+F2098-G2098</f>
        <v/>
      </c>
    </row>
    <row r="2099" hidden="1" ht="24.6" customHeight="1" s="138">
      <c r="A2099" s="65" t="n">
        <v>10040051</v>
      </c>
      <c r="B2099" s="66" t="inlineStr">
        <is>
          <t>حمامات سباحة</t>
        </is>
      </c>
      <c r="C2099" s="67" t="inlineStr">
        <is>
          <t>غطاء موتور</t>
        </is>
      </c>
      <c r="D2099" s="67" t="inlineStr">
        <is>
          <t>عدد</t>
        </is>
      </c>
      <c r="E2099" s="68" t="n">
        <v>0</v>
      </c>
      <c r="F2099" s="69">
        <f>SUMIFS(الاضافة!$G$7:$G$60000,الاضافة!$H$7:$H$60000,"*اضاف*",الاضافة!$E$7:$E$60000,'أرصدة المخزن'!C2099)</f>
        <v/>
      </c>
      <c r="G2099" s="69">
        <f>SUMIFS(الصرف!$H$7:$H$60000,الصرف!$F$7:$F$60000,'أرصدة المخزن'!C2099)</f>
        <v/>
      </c>
      <c r="H2099" s="70">
        <f>E2099+F2099-G2099</f>
        <v/>
      </c>
    </row>
    <row r="2100" hidden="1" ht="24.6" customHeight="1" s="138">
      <c r="A2100" s="65" t="n">
        <v>10040052</v>
      </c>
      <c r="B2100" s="66" t="inlineStr">
        <is>
          <t>حمامات سباحة</t>
        </is>
      </c>
      <c r="C2100" s="67" t="inlineStr">
        <is>
          <t>وش مروحة موتور ايماج</t>
        </is>
      </c>
      <c r="D2100" s="67" t="inlineStr">
        <is>
          <t>عدد</t>
        </is>
      </c>
      <c r="E2100" s="68" t="n">
        <v>0</v>
      </c>
      <c r="F2100" s="69">
        <f>SUMIFS(الاضافة!$G$7:$G$60000,الاضافة!$H$7:$H$60000,"*اضاف*",الاضافة!$E$7:$E$60000,'أرصدة المخزن'!C2100)</f>
        <v/>
      </c>
      <c r="G2100" s="69">
        <f>SUMIFS(الصرف!$H$7:$H$60000,الصرف!$F$7:$F$60000,'أرصدة المخزن'!C2100)</f>
        <v/>
      </c>
      <c r="H2100" s="70">
        <f>E2100+F2100-G2100</f>
        <v/>
      </c>
    </row>
    <row r="2101" hidden="1" ht="24.6" customHeight="1" s="138">
      <c r="A2101" s="65" t="n">
        <v>10040053</v>
      </c>
      <c r="B2101" s="66" t="inlineStr">
        <is>
          <t>حمامات سباحة</t>
        </is>
      </c>
      <c r="C2101" s="67" t="inlineStr">
        <is>
          <t>جوان طلمبة</t>
        </is>
      </c>
      <c r="D2101" s="67" t="inlineStr">
        <is>
          <t>عدد</t>
        </is>
      </c>
      <c r="E2101" s="68" t="n">
        <v>8</v>
      </c>
      <c r="F2101" s="69">
        <f>SUMIFS(الاضافة!$G$7:$G$60000,الاضافة!$H$7:$H$60000,"*اضاف*",الاضافة!$E$7:$E$60000,'أرصدة المخزن'!C2101)</f>
        <v/>
      </c>
      <c r="G2101" s="69">
        <f>SUMIFS(الصرف!$H$7:$H$60000,الصرف!$F$7:$F$60000,'أرصدة المخزن'!C2101)</f>
        <v/>
      </c>
      <c r="H2101" s="70">
        <f>E2101+F2101-G2101</f>
        <v/>
      </c>
    </row>
    <row r="2102" hidden="1" ht="24.6" customHeight="1" s="138">
      <c r="A2102" s="65" t="n">
        <v>10040054</v>
      </c>
      <c r="B2102" s="66" t="inlineStr">
        <is>
          <t>حمامات سباحة</t>
        </is>
      </c>
      <c r="C2102" s="67" t="inlineStr">
        <is>
          <t>طلمبة غاطس 2 حصان لا يعمل</t>
        </is>
      </c>
      <c r="D2102" s="67" t="inlineStr">
        <is>
          <t>عدد</t>
        </is>
      </c>
      <c r="E2102" s="68" t="n">
        <v>0</v>
      </c>
      <c r="F2102" s="69">
        <f>SUMIFS(الاضافة!$G$7:$G$60000,الاضافة!$H$7:$H$60000,"*اضاف*",الاضافة!$E$7:$E$60000,'أرصدة المخزن'!C2102)</f>
        <v/>
      </c>
      <c r="G2102" s="69">
        <f>SUMIFS(الصرف!$H$7:$H$60000,الصرف!$F$7:$F$60000,'أرصدة المخزن'!C2102)</f>
        <v/>
      </c>
      <c r="H2102" s="70">
        <f>E2102+F2102-G2102</f>
        <v/>
      </c>
    </row>
    <row r="2103" hidden="1" ht="24.6" customHeight="1" s="138">
      <c r="A2103" s="65" t="n">
        <v>10040055</v>
      </c>
      <c r="B2103" s="66" t="inlineStr">
        <is>
          <t>حمامات سباحة</t>
        </is>
      </c>
      <c r="C2103" s="67" t="inlineStr">
        <is>
          <t>كانة حديد</t>
        </is>
      </c>
      <c r="D2103" s="67" t="inlineStr">
        <is>
          <t>عدد</t>
        </is>
      </c>
      <c r="E2103" s="68" t="n">
        <v>0</v>
      </c>
      <c r="F2103" s="69">
        <f>SUMIFS(الاضافة!$G$7:$G$60000,الاضافة!$H$7:$H$60000,"*اضاف*",الاضافة!$E$7:$E$60000,'أرصدة المخزن'!C2103)</f>
        <v/>
      </c>
      <c r="G2103" s="69">
        <f>SUMIFS(الصرف!$H$7:$H$60000,الصرف!$F$7:$F$60000,'أرصدة المخزن'!C2103)</f>
        <v/>
      </c>
      <c r="H2103" s="70">
        <f>E2103+F2103-G2103</f>
        <v/>
      </c>
    </row>
    <row r="2104" hidden="1" ht="24.6" customHeight="1" s="138">
      <c r="A2104" s="65" t="n">
        <v>10040056</v>
      </c>
      <c r="B2104" s="66" t="inlineStr">
        <is>
          <t>حمامات سباحة</t>
        </is>
      </c>
      <c r="C2104" s="67" t="inlineStr">
        <is>
          <t>طلمبة غاطس 1.5 حصان لا يعمل</t>
        </is>
      </c>
      <c r="D2104" s="67" t="inlineStr">
        <is>
          <t>عدد</t>
        </is>
      </c>
      <c r="E2104" s="68" t="n">
        <v>0</v>
      </c>
      <c r="F2104" s="69">
        <f>SUMIFS(الاضافة!$G$7:$G$60000,الاضافة!$H$7:$H$60000,"*اضاف*",الاضافة!$E$7:$E$60000,'أرصدة المخزن'!C2104)</f>
        <v/>
      </c>
      <c r="G2104" s="69">
        <f>SUMIFS(الصرف!$H$7:$H$60000,الصرف!$F$7:$F$60000,'أرصدة المخزن'!C2104)</f>
        <v/>
      </c>
      <c r="H2104" s="70">
        <f>E2104+F2104-G2104</f>
        <v/>
      </c>
    </row>
    <row r="2105" hidden="1" ht="24.6" customHeight="1" s="138">
      <c r="A2105" s="65" t="n">
        <v>10040057</v>
      </c>
      <c r="B2105" s="66" t="inlineStr">
        <is>
          <t>حمامات سباحة</t>
        </is>
      </c>
      <c r="C2105" s="67" t="inlineStr">
        <is>
          <t>طلمبة غاطس 3 حصان لا يعمل</t>
        </is>
      </c>
      <c r="D2105" s="67" t="inlineStr">
        <is>
          <t>عدد</t>
        </is>
      </c>
      <c r="E2105" s="68" t="n">
        <v>0</v>
      </c>
      <c r="F2105" s="69">
        <f>SUMIFS(الاضافة!$G$7:$G$60000,الاضافة!$H$7:$H$60000,"*اضاف*",الاضافة!$E$7:$E$60000,'أرصدة المخزن'!C2105)</f>
        <v/>
      </c>
      <c r="G2105" s="69">
        <f>SUMIFS(الصرف!$H$7:$H$60000,الصرف!$F$7:$F$60000,'أرصدة المخزن'!C2105)</f>
        <v/>
      </c>
      <c r="H2105" s="70">
        <f>E2105+F2105-G2105</f>
        <v/>
      </c>
    </row>
    <row r="2106" hidden="1" ht="24.6" customHeight="1" s="138">
      <c r="A2106" s="65" t="n">
        <v>10040058</v>
      </c>
      <c r="B2106" s="66" t="inlineStr">
        <is>
          <t>حمامات سباحة</t>
        </is>
      </c>
      <c r="C2106" s="67" t="inlineStr">
        <is>
          <t>خرطوم 30 متر</t>
        </is>
      </c>
      <c r="D2106" s="67" t="inlineStr">
        <is>
          <t>لفة</t>
        </is>
      </c>
      <c r="E2106" s="68" t="n">
        <v>0</v>
      </c>
      <c r="F2106" s="69">
        <f>SUMIFS(الاضافة!$G$7:$G$60000,الاضافة!$H$7:$H$60000,"*اضاف*",الاضافة!$E$7:$E$60000,'أرصدة المخزن'!C2106)</f>
        <v/>
      </c>
      <c r="G2106" s="69">
        <f>SUMIFS(الصرف!$H$7:$H$60000,الصرف!$F$7:$F$60000,'أرصدة المخزن'!C2106)</f>
        <v/>
      </c>
      <c r="H2106" s="70">
        <f>E2106+F2106-G2106</f>
        <v/>
      </c>
    </row>
    <row r="2107" hidden="1" ht="24.6" customHeight="1" s="138">
      <c r="A2107" s="65" t="n">
        <v>10040059</v>
      </c>
      <c r="B2107" s="66" t="inlineStr">
        <is>
          <t>حمامات سباحة</t>
        </is>
      </c>
      <c r="C2107" s="67" t="inlineStr">
        <is>
          <t>فرشة حوائط</t>
        </is>
      </c>
      <c r="D2107" s="67" t="inlineStr">
        <is>
          <t>عدد</t>
        </is>
      </c>
      <c r="E2107" s="68" t="n">
        <v>0</v>
      </c>
      <c r="F2107" s="69">
        <f>SUMIFS(الاضافة!$G$7:$G$60000,الاضافة!$H$7:$H$60000,"*اضاف*",الاضافة!$E$7:$E$60000,'أرصدة المخزن'!C2107)</f>
        <v/>
      </c>
      <c r="G2107" s="69">
        <f>SUMIFS(الصرف!$H$7:$H$60000,الصرف!$F$7:$F$60000,'أرصدة المخزن'!C2107)</f>
        <v/>
      </c>
      <c r="H2107" s="70">
        <f>E2107+F2107-G2107</f>
        <v/>
      </c>
    </row>
    <row r="2108" hidden="1" ht="24.6" customHeight="1" s="138">
      <c r="A2108" s="65" t="n">
        <v>10040060</v>
      </c>
      <c r="B2108" s="66" t="inlineStr">
        <is>
          <t>حمامات سباحة</t>
        </is>
      </c>
      <c r="C2108" s="67" t="inlineStr"/>
      <c r="D2108" s="67" t="inlineStr"/>
      <c r="E2108" s="68" t="n">
        <v>0</v>
      </c>
      <c r="F2108" s="69">
        <f>SUMIFS(الاضافة!$G$7:$G$60000,الاضافة!$H$7:$H$60000,"*اضاف*",الاضافة!$E$7:$E$60000,'أرصدة المخزن'!C2108)</f>
        <v/>
      </c>
      <c r="G2108" s="69">
        <f>SUMIFS(الصرف!$H$7:$H$60000,الصرف!$F$7:$F$60000,'أرصدة المخزن'!C2108)</f>
        <v/>
      </c>
      <c r="H2108" s="70">
        <f>E2108+F2108-G2108</f>
        <v/>
      </c>
    </row>
    <row r="2109" hidden="1" ht="24.6" customHeight="1" s="138">
      <c r="A2109" s="65" t="n">
        <v>10040061</v>
      </c>
      <c r="B2109" s="66" t="inlineStr">
        <is>
          <t>حمامات سباحة</t>
        </is>
      </c>
      <c r="C2109" s="67" t="inlineStr"/>
      <c r="D2109" s="67" t="inlineStr"/>
      <c r="E2109" s="68" t="n">
        <v>0</v>
      </c>
      <c r="F2109" s="69">
        <f>SUMIFS(الاضافة!$G$7:$G$60000,الاضافة!$H$7:$H$60000,"*اضاف*",الاضافة!$E$7:$E$60000,'أرصدة المخزن'!C2109)</f>
        <v/>
      </c>
      <c r="G2109" s="69">
        <f>SUMIFS(الصرف!$H$7:$H$60000,الصرف!$F$7:$F$60000,'أرصدة المخزن'!C2109)</f>
        <v/>
      </c>
      <c r="H2109" s="70">
        <f>E2109+F2109-G2109</f>
        <v/>
      </c>
    </row>
    <row r="2110" hidden="1" ht="24.6" customHeight="1" s="138">
      <c r="A2110" s="65" t="n">
        <v>10040062</v>
      </c>
      <c r="B2110" s="66" t="inlineStr">
        <is>
          <t>حمامات سباحة</t>
        </is>
      </c>
      <c r="C2110" s="67" t="inlineStr"/>
      <c r="D2110" s="67" t="inlineStr"/>
      <c r="E2110" s="68" t="n">
        <v>0</v>
      </c>
      <c r="F2110" s="69">
        <f>SUMIFS(الاضافة!$G$7:$G$60000,الاضافة!$H$7:$H$60000,"*اضاف*",الاضافة!$E$7:$E$60000,'أرصدة المخزن'!C2110)</f>
        <v/>
      </c>
      <c r="G2110" s="69">
        <f>SUMIFS(الصرف!$H$7:$H$60000,الصرف!$F$7:$F$60000,'أرصدة المخزن'!C2110)</f>
        <v/>
      </c>
      <c r="H2110" s="70">
        <f>E2110+F2110-G2110</f>
        <v/>
      </c>
    </row>
    <row r="2111" hidden="1" ht="24.6" customHeight="1" s="138">
      <c r="A2111" s="65" t="n">
        <v>10040063</v>
      </c>
      <c r="B2111" s="66" t="inlineStr">
        <is>
          <t>حمامات سباحة</t>
        </is>
      </c>
      <c r="C2111" s="67" t="inlineStr"/>
      <c r="D2111" s="67" t="inlineStr"/>
      <c r="E2111" s="68" t="n">
        <v>0</v>
      </c>
      <c r="F2111" s="69">
        <f>SUMIFS(الاضافة!$G$7:$G$60000,الاضافة!$H$7:$H$60000,"*اضاف*",الاضافة!$E$7:$E$60000,'أرصدة المخزن'!C2111)</f>
        <v/>
      </c>
      <c r="G2111" s="69">
        <f>SUMIFS(الصرف!$H$7:$H$60000,الصرف!$F$7:$F$60000,'أرصدة المخزن'!C2111)</f>
        <v/>
      </c>
      <c r="H2111" s="70">
        <f>E2111+F2111-G2111</f>
        <v/>
      </c>
    </row>
    <row r="2112" hidden="1" ht="24.6" customHeight="1" s="138">
      <c r="A2112" s="65" t="n">
        <v>10040064</v>
      </c>
      <c r="B2112" s="66" t="inlineStr">
        <is>
          <t>حمامات سباحة</t>
        </is>
      </c>
      <c r="C2112" s="67" t="inlineStr"/>
      <c r="D2112" s="67" t="inlineStr"/>
      <c r="E2112" s="68" t="n">
        <v>0</v>
      </c>
      <c r="F2112" s="69">
        <f>SUMIFS(الاضافة!$G$7:$G$60000,الاضافة!$H$7:$H$60000,"*اضاف*",الاضافة!$E$7:$E$60000,'أرصدة المخزن'!C2112)</f>
        <v/>
      </c>
      <c r="G2112" s="69">
        <f>SUMIFS(الصرف!$H$7:$H$60000,الصرف!$F$7:$F$60000,'أرصدة المخزن'!C2112)</f>
        <v/>
      </c>
      <c r="H2112" s="70">
        <f>E2112+F2112-G2112</f>
        <v/>
      </c>
    </row>
    <row r="2113" hidden="1" ht="24.6" customHeight="1" s="138">
      <c r="A2113" s="65" t="n">
        <v>10040065</v>
      </c>
      <c r="B2113" s="66" t="inlineStr">
        <is>
          <t>حمامات سباحة</t>
        </is>
      </c>
      <c r="C2113" s="67" t="inlineStr"/>
      <c r="D2113" s="67" t="inlineStr"/>
      <c r="E2113" s="68" t="n">
        <v>0</v>
      </c>
      <c r="F2113" s="69">
        <f>SUMIFS(الاضافة!$G$7:$G$60000,الاضافة!$H$7:$H$60000,"*اضاف*",الاضافة!$E$7:$E$60000,'أرصدة المخزن'!C2113)</f>
        <v/>
      </c>
      <c r="G2113" s="69">
        <f>SUMIFS(الصرف!$H$7:$H$60000,الصرف!$F$7:$F$60000,'أرصدة المخزن'!C2113)</f>
        <v/>
      </c>
      <c r="H2113" s="70">
        <f>E2113+F2113-G2113</f>
        <v/>
      </c>
    </row>
    <row r="2114" hidden="1" ht="24.6" customHeight="1" s="138">
      <c r="A2114" s="65" t="n">
        <v>10040066</v>
      </c>
      <c r="B2114" s="66" t="inlineStr">
        <is>
          <t>حمامات سباحة</t>
        </is>
      </c>
      <c r="C2114" s="67" t="inlineStr"/>
      <c r="D2114" s="67" t="inlineStr"/>
      <c r="E2114" s="68" t="n">
        <v>0</v>
      </c>
      <c r="F2114" s="69">
        <f>SUMIFS(الاضافة!$G$7:$G$60000,الاضافة!$H$7:$H$60000,"*اضاف*",الاضافة!$E$7:$E$60000,'أرصدة المخزن'!C2114)</f>
        <v/>
      </c>
      <c r="G2114" s="69">
        <f>SUMIFS(الصرف!$H$7:$H$60000,الصرف!$F$7:$F$60000,'أرصدة المخزن'!C2114)</f>
        <v/>
      </c>
      <c r="H2114" s="70">
        <f>E2114+F2114-G2114</f>
        <v/>
      </c>
    </row>
    <row r="2115" hidden="1" ht="24.6" customHeight="1" s="138">
      <c r="A2115" s="65" t="n">
        <v>10040067</v>
      </c>
      <c r="B2115" s="66" t="inlineStr">
        <is>
          <t>حمامات سباحة</t>
        </is>
      </c>
      <c r="C2115" s="67" t="inlineStr"/>
      <c r="D2115" s="67" t="inlineStr"/>
      <c r="E2115" s="68" t="n">
        <v>0</v>
      </c>
      <c r="F2115" s="69">
        <f>SUMIFS(الاضافة!$G$7:$G$60000,الاضافة!$H$7:$H$60000,"*اضاف*",الاضافة!$E$7:$E$60000,'أرصدة المخزن'!C2115)</f>
        <v/>
      </c>
      <c r="G2115" s="69">
        <f>SUMIFS(الصرف!$H$7:$H$60000,الصرف!$F$7:$F$60000,'أرصدة المخزن'!C2115)</f>
        <v/>
      </c>
      <c r="H2115" s="70">
        <f>E2115+F2115-G2115</f>
        <v/>
      </c>
    </row>
    <row r="2116" hidden="1" ht="24.6" customHeight="1" s="138">
      <c r="A2116" s="65" t="n">
        <v>10040068</v>
      </c>
      <c r="B2116" s="66" t="inlineStr">
        <is>
          <t>حمامات سباحة</t>
        </is>
      </c>
      <c r="C2116" s="67" t="inlineStr"/>
      <c r="D2116" s="67" t="inlineStr"/>
      <c r="E2116" s="68" t="n">
        <v>0</v>
      </c>
      <c r="F2116" s="69">
        <f>SUMIFS(الاضافة!$G$7:$G$60000,الاضافة!$H$7:$H$60000,"*اضاف*",الاضافة!$E$7:$E$60000,'أرصدة المخزن'!C2116)</f>
        <v/>
      </c>
      <c r="G2116" s="69">
        <f>SUMIFS(الصرف!$H$7:$H$60000,الصرف!$F$7:$F$60000,'أرصدة المخزن'!C2116)</f>
        <v/>
      </c>
      <c r="H2116" s="70">
        <f>E2116+F2116-G2116</f>
        <v/>
      </c>
    </row>
    <row r="2117" hidden="1" ht="24.6" customHeight="1" s="138">
      <c r="A2117" s="65" t="n">
        <v>10040069</v>
      </c>
      <c r="B2117" s="66" t="inlineStr">
        <is>
          <t>حمامات سباحة</t>
        </is>
      </c>
      <c r="C2117" s="67" t="inlineStr"/>
      <c r="D2117" s="67" t="inlineStr"/>
      <c r="E2117" s="68" t="n">
        <v>0</v>
      </c>
      <c r="F2117" s="69">
        <f>SUMIFS(الاضافة!$G$7:$G$60000,الاضافة!$H$7:$H$60000,"*اضاف*",الاضافة!$E$7:$E$60000,'أرصدة المخزن'!C2117)</f>
        <v/>
      </c>
      <c r="G2117" s="69">
        <f>SUMIFS(الصرف!$H$7:$H$60000,الصرف!$F$7:$F$60000,'أرصدة المخزن'!C2117)</f>
        <v/>
      </c>
      <c r="H2117" s="70">
        <f>E2117+F2117-G2117</f>
        <v/>
      </c>
    </row>
    <row r="2118" hidden="1" ht="24.6" customHeight="1" s="138">
      <c r="A2118" s="65" t="n">
        <v>10040070</v>
      </c>
      <c r="B2118" s="66" t="inlineStr">
        <is>
          <t>حمامات سباحة</t>
        </is>
      </c>
      <c r="C2118" s="67" t="inlineStr"/>
      <c r="D2118" s="67" t="inlineStr"/>
      <c r="E2118" s="68" t="n">
        <v>0</v>
      </c>
      <c r="F2118" s="69">
        <f>SUMIFS(الاضافة!$G$7:$G$60000,الاضافة!$H$7:$H$60000,"*اضاف*",الاضافة!$E$7:$E$60000,'أرصدة المخزن'!C2118)</f>
        <v/>
      </c>
      <c r="G2118" s="69">
        <f>SUMIFS(الصرف!$H$7:$H$60000,الصرف!$F$7:$F$60000,'أرصدة المخزن'!C2118)</f>
        <v/>
      </c>
      <c r="H2118" s="70">
        <f>E2118+F2118-G2118</f>
        <v/>
      </c>
    </row>
    <row r="2119" hidden="1" ht="24.6" customHeight="1" s="138">
      <c r="A2119" s="65" t="n">
        <v>10040071</v>
      </c>
      <c r="B2119" s="66" t="inlineStr">
        <is>
          <t>حمامات سباحة</t>
        </is>
      </c>
      <c r="C2119" s="67" t="inlineStr"/>
      <c r="D2119" s="67" t="inlineStr"/>
      <c r="E2119" s="68" t="n">
        <v>0</v>
      </c>
      <c r="F2119" s="69">
        <f>SUMIFS(الاضافة!$G$7:$G$60000,الاضافة!$H$7:$H$60000,"*اضاف*",الاضافة!$E$7:$E$60000,'أرصدة المخزن'!C2119)</f>
        <v/>
      </c>
      <c r="G2119" s="69">
        <f>SUMIFS(الصرف!$H$7:$H$60000,الصرف!$F$7:$F$60000,'أرصدة المخزن'!C2119)</f>
        <v/>
      </c>
      <c r="H2119" s="70">
        <f>E2119+F2119-G2119</f>
        <v/>
      </c>
    </row>
    <row r="2120" hidden="1" ht="24.6" customHeight="1" s="138">
      <c r="A2120" s="65" t="n">
        <v>10040072</v>
      </c>
      <c r="B2120" s="66" t="inlineStr">
        <is>
          <t>حمامات سباحة</t>
        </is>
      </c>
      <c r="C2120" s="67" t="inlineStr"/>
      <c r="D2120" s="67" t="inlineStr"/>
      <c r="E2120" s="68" t="n">
        <v>0</v>
      </c>
      <c r="F2120" s="69">
        <f>SUMIFS(الاضافة!$G$7:$G$60000,الاضافة!$H$7:$H$60000,"*اضاف*",الاضافة!$E$7:$E$60000,'أرصدة المخزن'!C2120)</f>
        <v/>
      </c>
      <c r="G2120" s="69">
        <f>SUMIFS(الصرف!$H$7:$H$60000,الصرف!$F$7:$F$60000,'أرصدة المخزن'!C2120)</f>
        <v/>
      </c>
      <c r="H2120" s="70">
        <f>E2120+F2120-G2120</f>
        <v/>
      </c>
    </row>
    <row r="2121" hidden="1" ht="24.6" customHeight="1" s="138">
      <c r="A2121" s="65" t="n">
        <v>10040073</v>
      </c>
      <c r="B2121" s="66" t="inlineStr">
        <is>
          <t>حمامات سباحة</t>
        </is>
      </c>
      <c r="C2121" s="67" t="inlineStr"/>
      <c r="D2121" s="67" t="inlineStr"/>
      <c r="E2121" s="68" t="n">
        <v>0</v>
      </c>
      <c r="F2121" s="69">
        <f>SUMIFS(الاضافة!$G$7:$G$60000,الاضافة!$H$7:$H$60000,"*اضاف*",الاضافة!$E$7:$E$60000,'أرصدة المخزن'!C2121)</f>
        <v/>
      </c>
      <c r="G2121" s="69">
        <f>SUMIFS(الصرف!$H$7:$H$60000,الصرف!$F$7:$F$60000,'أرصدة المخزن'!C2121)</f>
        <v/>
      </c>
      <c r="H2121" s="70">
        <f>E2121+F2121-G2121</f>
        <v/>
      </c>
    </row>
    <row r="2122" hidden="1" ht="24.6" customHeight="1" s="138">
      <c r="A2122" s="65" t="n">
        <v>10040074</v>
      </c>
      <c r="B2122" s="66" t="inlineStr">
        <is>
          <t>حمامات سباحة</t>
        </is>
      </c>
      <c r="C2122" s="67" t="inlineStr"/>
      <c r="D2122" s="67" t="inlineStr"/>
      <c r="E2122" s="68" t="n">
        <v>0</v>
      </c>
      <c r="F2122" s="69">
        <f>SUMIFS(الاضافة!$G$7:$G$60000,الاضافة!$H$7:$H$60000,"*اضاف*",الاضافة!$E$7:$E$60000,'أرصدة المخزن'!C2122)</f>
        <v/>
      </c>
      <c r="G2122" s="69">
        <f>SUMIFS(الصرف!$H$7:$H$60000,الصرف!$F$7:$F$60000,'أرصدة المخزن'!C2122)</f>
        <v/>
      </c>
      <c r="H2122" s="70">
        <f>E2122+F2122-G2122</f>
        <v/>
      </c>
    </row>
    <row r="2123" hidden="1" ht="24.6" customHeight="1" s="138">
      <c r="A2123" s="65" t="n">
        <v>10040075</v>
      </c>
      <c r="B2123" s="66" t="inlineStr">
        <is>
          <t>حمامات سباحة</t>
        </is>
      </c>
      <c r="C2123" s="67" t="inlineStr"/>
      <c r="D2123" s="67" t="inlineStr"/>
      <c r="E2123" s="68" t="n">
        <v>0</v>
      </c>
      <c r="F2123" s="69">
        <f>SUMIFS(الاضافة!$G$7:$G$60000,الاضافة!$H$7:$H$60000,"*اضاف*",الاضافة!$E$7:$E$60000,'أرصدة المخزن'!C2123)</f>
        <v/>
      </c>
      <c r="G2123" s="69">
        <f>SUMIFS(الصرف!$H$7:$H$60000,الصرف!$F$7:$F$60000,'أرصدة المخزن'!C2123)</f>
        <v/>
      </c>
      <c r="H2123" s="70">
        <f>E2123+F2123-G2123</f>
        <v/>
      </c>
    </row>
    <row r="2124" hidden="1" ht="24.6" customHeight="1" s="138">
      <c r="A2124" s="65" t="n">
        <v>10040076</v>
      </c>
      <c r="B2124" s="66" t="inlineStr">
        <is>
          <t>حمامات سباحة</t>
        </is>
      </c>
      <c r="C2124" s="67" t="inlineStr"/>
      <c r="D2124" s="67" t="inlineStr"/>
      <c r="E2124" s="68" t="n">
        <v>0</v>
      </c>
      <c r="F2124" s="69">
        <f>SUMIFS(الاضافة!$G$7:$G$60000,الاضافة!$H$7:$H$60000,"*اضاف*",الاضافة!$E$7:$E$60000,'أرصدة المخزن'!C2124)</f>
        <v/>
      </c>
      <c r="G2124" s="69">
        <f>SUMIFS(الصرف!$H$7:$H$60000,الصرف!$F$7:$F$60000,'أرصدة المخزن'!C2124)</f>
        <v/>
      </c>
      <c r="H2124" s="70">
        <f>E2124+F2124-G2124</f>
        <v/>
      </c>
    </row>
    <row r="2125" hidden="1" ht="24.6" customHeight="1" s="138">
      <c r="A2125" s="65" t="n">
        <v>10040077</v>
      </c>
      <c r="B2125" s="66" t="inlineStr">
        <is>
          <t>حمامات سباحة</t>
        </is>
      </c>
      <c r="C2125" s="67" t="inlineStr"/>
      <c r="D2125" s="67" t="inlineStr"/>
      <c r="E2125" s="68" t="n">
        <v>0</v>
      </c>
      <c r="F2125" s="69">
        <f>SUMIFS(الاضافة!$G$7:$G$60000,الاضافة!$H$7:$H$60000,"*اضاف*",الاضافة!$E$7:$E$60000,'أرصدة المخزن'!C2125)</f>
        <v/>
      </c>
      <c r="G2125" s="69">
        <f>SUMIFS(الصرف!$H$7:$H$60000,الصرف!$F$7:$F$60000,'أرصدة المخزن'!C2125)</f>
        <v/>
      </c>
      <c r="H2125" s="70">
        <f>E2125+F2125-G2125</f>
        <v/>
      </c>
    </row>
    <row r="2126" hidden="1" ht="24.6" customHeight="1" s="138">
      <c r="A2126" s="65" t="n">
        <v>10040078</v>
      </c>
      <c r="B2126" s="66" t="inlineStr">
        <is>
          <t>حمامات سباحة</t>
        </is>
      </c>
      <c r="C2126" s="67" t="inlineStr"/>
      <c r="D2126" s="67" t="inlineStr"/>
      <c r="E2126" s="68" t="n">
        <v>0</v>
      </c>
      <c r="F2126" s="69">
        <f>SUMIFS(الاضافة!$G$7:$G$60000,الاضافة!$H$7:$H$60000,"*اضاف*",الاضافة!$E$7:$E$60000,'أرصدة المخزن'!C2126)</f>
        <v/>
      </c>
      <c r="G2126" s="69">
        <f>SUMIFS(الصرف!$H$7:$H$60000,الصرف!$F$7:$F$60000,'أرصدة المخزن'!C2126)</f>
        <v/>
      </c>
      <c r="H2126" s="70">
        <f>E2126+F2126-G2126</f>
        <v/>
      </c>
    </row>
    <row r="2127" hidden="1" ht="24.6" customHeight="1" s="138">
      <c r="A2127" s="65" t="n">
        <v>10040079</v>
      </c>
      <c r="B2127" s="66" t="inlineStr">
        <is>
          <t>حمامات سباحة</t>
        </is>
      </c>
      <c r="C2127" s="67" t="inlineStr"/>
      <c r="D2127" s="67" t="inlineStr"/>
      <c r="E2127" s="68" t="n">
        <v>0</v>
      </c>
      <c r="F2127" s="69">
        <f>SUMIFS(الاضافة!$G$7:$G$60000,الاضافة!$H$7:$H$60000,"*اضاف*",الاضافة!$E$7:$E$60000,'أرصدة المخزن'!C2127)</f>
        <v/>
      </c>
      <c r="G2127" s="69">
        <f>SUMIFS(الصرف!$H$7:$H$60000,الصرف!$F$7:$F$60000,'أرصدة المخزن'!C2127)</f>
        <v/>
      </c>
      <c r="H2127" s="70">
        <f>E2127+F2127-G2127</f>
        <v/>
      </c>
    </row>
    <row r="2128" hidden="1" ht="24.6" customHeight="1" s="138">
      <c r="A2128" s="65" t="n">
        <v>10040080</v>
      </c>
      <c r="B2128" s="66" t="inlineStr">
        <is>
          <t>حمامات سباحة</t>
        </is>
      </c>
      <c r="C2128" s="67" t="inlineStr"/>
      <c r="D2128" s="67" t="inlineStr"/>
      <c r="E2128" s="68" t="n">
        <v>0</v>
      </c>
      <c r="F2128" s="69">
        <f>SUMIFS(الاضافة!$G$7:$G$60000,الاضافة!$H$7:$H$60000,"*اضاف*",الاضافة!$E$7:$E$60000,'أرصدة المخزن'!C2128)</f>
        <v/>
      </c>
      <c r="G2128" s="69">
        <f>SUMIFS(الصرف!$H$7:$H$60000,الصرف!$F$7:$F$60000,'أرصدة المخزن'!C2128)</f>
        <v/>
      </c>
      <c r="H2128" s="70">
        <f>E2128+F2128-G2128</f>
        <v/>
      </c>
    </row>
    <row r="2129" hidden="1" ht="24.6" customHeight="1" s="138">
      <c r="A2129" s="65" t="n">
        <v>10040081</v>
      </c>
      <c r="B2129" s="66" t="inlineStr">
        <is>
          <t>حمامات سباحة</t>
        </is>
      </c>
      <c r="C2129" s="67" t="inlineStr"/>
      <c r="D2129" s="67" t="inlineStr"/>
      <c r="E2129" s="68" t="n">
        <v>0</v>
      </c>
      <c r="F2129" s="69">
        <f>SUMIFS(الاضافة!$G$7:$G$60000,الاضافة!$H$7:$H$60000,"*اضاف*",الاضافة!$E$7:$E$60000,'أرصدة المخزن'!C2129)</f>
        <v/>
      </c>
      <c r="G2129" s="69">
        <f>SUMIFS(الصرف!$H$7:$H$60000,الصرف!$F$7:$F$60000,'أرصدة المخزن'!C2129)</f>
        <v/>
      </c>
      <c r="H2129" s="70">
        <f>E2129+F2129-G2129</f>
        <v/>
      </c>
    </row>
    <row r="2130" hidden="1" ht="24.6" customHeight="1" s="138">
      <c r="A2130" s="65" t="n">
        <v>10040082</v>
      </c>
      <c r="B2130" s="66" t="inlineStr">
        <is>
          <t>حمامات سباحة</t>
        </is>
      </c>
      <c r="C2130" s="67" t="inlineStr"/>
      <c r="D2130" s="67" t="inlineStr"/>
      <c r="E2130" s="68" t="n">
        <v>0</v>
      </c>
      <c r="F2130" s="69">
        <f>SUMIFS(الاضافة!$G$7:$G$60000,الاضافة!$H$7:$H$60000,"*اضاف*",الاضافة!$E$7:$E$60000,'أرصدة المخزن'!C2130)</f>
        <v/>
      </c>
      <c r="G2130" s="69">
        <f>SUMIFS(الصرف!$H$7:$H$60000,الصرف!$F$7:$F$60000,'أرصدة المخزن'!C2130)</f>
        <v/>
      </c>
      <c r="H2130" s="70">
        <f>E2130+F2130-G2130</f>
        <v/>
      </c>
    </row>
    <row r="2131" hidden="1" ht="24.6" customHeight="1" s="138">
      <c r="A2131" s="65" t="n">
        <v>10040083</v>
      </c>
      <c r="B2131" s="66" t="inlineStr">
        <is>
          <t>حمامات سباحة</t>
        </is>
      </c>
      <c r="C2131" s="67" t="inlineStr"/>
      <c r="D2131" s="67" t="inlineStr"/>
      <c r="E2131" s="68" t="n">
        <v>0</v>
      </c>
      <c r="F2131" s="69">
        <f>SUMIFS(الاضافة!$G$7:$G$60000,الاضافة!$H$7:$H$60000,"*اضاف*",الاضافة!$E$7:$E$60000,'أرصدة المخزن'!C2131)</f>
        <v/>
      </c>
      <c r="G2131" s="69">
        <f>SUMIFS(الصرف!$H$7:$H$60000,الصرف!$F$7:$F$60000,'أرصدة المخزن'!C2131)</f>
        <v/>
      </c>
      <c r="H2131" s="70">
        <f>E2131+F2131-G2131</f>
        <v/>
      </c>
    </row>
    <row r="2132" hidden="1" ht="24.6" customHeight="1" s="138">
      <c r="A2132" s="65" t="n">
        <v>10040084</v>
      </c>
      <c r="B2132" s="66" t="inlineStr">
        <is>
          <t>حمامات سباحة</t>
        </is>
      </c>
      <c r="C2132" s="67" t="inlineStr"/>
      <c r="D2132" s="67" t="inlineStr"/>
      <c r="E2132" s="68" t="n">
        <v>0</v>
      </c>
      <c r="F2132" s="69">
        <f>SUMIFS(الاضافة!$G$7:$G$60000,الاضافة!$H$7:$H$60000,"*اضاف*",الاضافة!$E$7:$E$60000,'أرصدة المخزن'!C2132)</f>
        <v/>
      </c>
      <c r="G2132" s="69">
        <f>SUMIFS(الصرف!$H$7:$H$60000,الصرف!$F$7:$F$60000,'أرصدة المخزن'!C2132)</f>
        <v/>
      </c>
      <c r="H2132" s="70">
        <f>E2132+F2132-G2132</f>
        <v/>
      </c>
    </row>
    <row r="2133" hidden="1" ht="24.6" customHeight="1" s="138">
      <c r="A2133" s="65" t="n">
        <v>10040085</v>
      </c>
      <c r="B2133" s="66" t="inlineStr">
        <is>
          <t>حمامات سباحة</t>
        </is>
      </c>
      <c r="C2133" s="67" t="inlineStr"/>
      <c r="D2133" s="67" t="inlineStr"/>
      <c r="E2133" s="68" t="n">
        <v>0</v>
      </c>
      <c r="F2133" s="69">
        <f>SUMIFS(الاضافة!$G$7:$G$60000,الاضافة!$H$7:$H$60000,"*اضاف*",الاضافة!$E$7:$E$60000,'أرصدة المخزن'!C2133)</f>
        <v/>
      </c>
      <c r="G2133" s="69">
        <f>SUMIFS(الصرف!$H$7:$H$60000,الصرف!$F$7:$F$60000,'أرصدة المخزن'!C2133)</f>
        <v/>
      </c>
      <c r="H2133" s="70">
        <f>E2133+F2133-G2133</f>
        <v/>
      </c>
    </row>
    <row r="2134" hidden="1" ht="24.6" customHeight="1" s="138">
      <c r="A2134" s="65" t="n">
        <v>10040086</v>
      </c>
      <c r="B2134" s="66" t="inlineStr">
        <is>
          <t>حمامات سباحة</t>
        </is>
      </c>
      <c r="C2134" s="67" t="inlineStr"/>
      <c r="D2134" s="67" t="inlineStr"/>
      <c r="E2134" s="68" t="n">
        <v>0</v>
      </c>
      <c r="F2134" s="69">
        <f>SUMIFS(الاضافة!$G$7:$G$60000,الاضافة!$H$7:$H$60000,"*اضاف*",الاضافة!$E$7:$E$60000,'أرصدة المخزن'!C2134)</f>
        <v/>
      </c>
      <c r="G2134" s="69">
        <f>SUMIFS(الصرف!$H$7:$H$60000,الصرف!$F$7:$F$60000,'أرصدة المخزن'!C2134)</f>
        <v/>
      </c>
      <c r="H2134" s="70">
        <f>E2134+F2134-G2134</f>
        <v/>
      </c>
    </row>
    <row r="2135" hidden="1" ht="24.6" customHeight="1" s="138">
      <c r="A2135" s="65" t="n">
        <v>10040087</v>
      </c>
      <c r="B2135" s="66" t="inlineStr">
        <is>
          <t>حمامات سباحة</t>
        </is>
      </c>
      <c r="C2135" s="67" t="inlineStr"/>
      <c r="D2135" s="67" t="inlineStr"/>
      <c r="E2135" s="68" t="n">
        <v>0</v>
      </c>
      <c r="F2135" s="69">
        <f>SUMIFS(الاضافة!$G$7:$G$60000,الاضافة!$H$7:$H$60000,"*اضاف*",الاضافة!$E$7:$E$60000,'أرصدة المخزن'!C2135)</f>
        <v/>
      </c>
      <c r="G2135" s="69">
        <f>SUMIFS(الصرف!$H$7:$H$60000,الصرف!$F$7:$F$60000,'أرصدة المخزن'!C2135)</f>
        <v/>
      </c>
      <c r="H2135" s="70">
        <f>E2135+F2135-G2135</f>
        <v/>
      </c>
    </row>
    <row r="2136" hidden="1" ht="24.6" customHeight="1" s="138">
      <c r="A2136" s="65" t="n">
        <v>10040088</v>
      </c>
      <c r="B2136" s="66" t="inlineStr">
        <is>
          <t>حمامات سباحة</t>
        </is>
      </c>
      <c r="C2136" s="67" t="inlineStr"/>
      <c r="D2136" s="67" t="inlineStr"/>
      <c r="E2136" s="68" t="n">
        <v>0</v>
      </c>
      <c r="F2136" s="69">
        <f>SUMIFS(الاضافة!$G$7:$G$60000,الاضافة!$H$7:$H$60000,"*اضاف*",الاضافة!$E$7:$E$60000,'أرصدة المخزن'!C2136)</f>
        <v/>
      </c>
      <c r="G2136" s="69">
        <f>SUMIFS(الصرف!$H$7:$H$60000,الصرف!$F$7:$F$60000,'أرصدة المخزن'!C2136)</f>
        <v/>
      </c>
      <c r="H2136" s="70">
        <f>E2136+F2136-G2136</f>
        <v/>
      </c>
    </row>
    <row r="2137" hidden="1" ht="24.6" customHeight="1" s="138">
      <c r="A2137" s="65" t="n">
        <v>10040089</v>
      </c>
      <c r="B2137" s="66" t="inlineStr">
        <is>
          <t>حمامات سباحة</t>
        </is>
      </c>
      <c r="C2137" s="67" t="inlineStr"/>
      <c r="D2137" s="67" t="inlineStr"/>
      <c r="E2137" s="68" t="n">
        <v>0</v>
      </c>
      <c r="F2137" s="69">
        <f>SUMIFS(الاضافة!$G$7:$G$60000,الاضافة!$H$7:$H$60000,"*اضاف*",الاضافة!$E$7:$E$60000,'أرصدة المخزن'!C2137)</f>
        <v/>
      </c>
      <c r="G2137" s="69">
        <f>SUMIFS(الصرف!$H$7:$H$60000,الصرف!$F$7:$F$60000,'أرصدة المخزن'!C2137)</f>
        <v/>
      </c>
      <c r="H2137" s="70">
        <f>E2137+F2137-G2137</f>
        <v/>
      </c>
    </row>
    <row r="2138" hidden="1" ht="24.6" customHeight="1" s="138">
      <c r="A2138" s="65" t="n">
        <v>10040090</v>
      </c>
      <c r="B2138" s="66" t="inlineStr">
        <is>
          <t>حمامات سباحة</t>
        </is>
      </c>
      <c r="C2138" s="67" t="inlineStr"/>
      <c r="D2138" s="67" t="inlineStr"/>
      <c r="E2138" s="68" t="n">
        <v>0</v>
      </c>
      <c r="F2138" s="69">
        <f>SUMIFS(الاضافة!$G$7:$G$60000,الاضافة!$H$7:$H$60000,"*اضاف*",الاضافة!$E$7:$E$60000,'أرصدة المخزن'!C2138)</f>
        <v/>
      </c>
      <c r="G2138" s="69">
        <f>SUMIFS(الصرف!$H$7:$H$60000,الصرف!$F$7:$F$60000,'أرصدة المخزن'!C2138)</f>
        <v/>
      </c>
      <c r="H2138" s="70">
        <f>E2138+F2138-G2138</f>
        <v/>
      </c>
    </row>
    <row r="2139" hidden="1" ht="24.6" customHeight="1" s="138">
      <c r="A2139" s="65" t="n">
        <v>10040091</v>
      </c>
      <c r="B2139" s="66" t="inlineStr">
        <is>
          <t>حمامات سباحة</t>
        </is>
      </c>
      <c r="C2139" s="67" t="inlineStr"/>
      <c r="D2139" s="67" t="inlineStr"/>
      <c r="E2139" s="68" t="n">
        <v>0</v>
      </c>
      <c r="F2139" s="69">
        <f>SUMIFS(الاضافة!$G$7:$G$60000,الاضافة!$H$7:$H$60000,"*اضاف*",الاضافة!$E$7:$E$60000,'أرصدة المخزن'!C2139)</f>
        <v/>
      </c>
      <c r="G2139" s="69">
        <f>SUMIFS(الصرف!$H$7:$H$60000,الصرف!$F$7:$F$60000,'أرصدة المخزن'!C2139)</f>
        <v/>
      </c>
      <c r="H2139" s="70">
        <f>E2139+F2139-G2139</f>
        <v/>
      </c>
    </row>
    <row r="2140" hidden="1" ht="24.6" customHeight="1" s="138">
      <c r="A2140" s="65" t="n">
        <v>10040092</v>
      </c>
      <c r="B2140" s="66" t="inlineStr">
        <is>
          <t>حمامات سباحة</t>
        </is>
      </c>
      <c r="C2140" s="67" t="inlineStr"/>
      <c r="D2140" s="67" t="inlineStr"/>
      <c r="E2140" s="68" t="n">
        <v>0</v>
      </c>
      <c r="F2140" s="69">
        <f>SUMIFS(الاضافة!$G$7:$G$60000,الاضافة!$H$7:$H$60000,"*اضاف*",الاضافة!$E$7:$E$60000,'أرصدة المخزن'!C2140)</f>
        <v/>
      </c>
      <c r="G2140" s="69">
        <f>SUMIFS(الصرف!$H$7:$H$60000,الصرف!$F$7:$F$60000,'أرصدة المخزن'!C2140)</f>
        <v/>
      </c>
      <c r="H2140" s="70">
        <f>E2140+F2140-G2140</f>
        <v/>
      </c>
    </row>
    <row r="2141" hidden="1" ht="24.6" customHeight="1" s="138">
      <c r="A2141" s="65" t="n">
        <v>10040093</v>
      </c>
      <c r="B2141" s="66" t="inlineStr">
        <is>
          <t>حمامات سباحة</t>
        </is>
      </c>
      <c r="C2141" s="67" t="inlineStr"/>
      <c r="D2141" s="67" t="inlineStr"/>
      <c r="E2141" s="68" t="n">
        <v>0</v>
      </c>
      <c r="F2141" s="69">
        <f>SUMIFS(الاضافة!$G$7:$G$60000,الاضافة!$H$7:$H$60000,"*اضاف*",الاضافة!$E$7:$E$60000,'أرصدة المخزن'!C2141)</f>
        <v/>
      </c>
      <c r="G2141" s="69">
        <f>SUMIFS(الصرف!$H$7:$H$60000,الصرف!$F$7:$F$60000,'أرصدة المخزن'!C2141)</f>
        <v/>
      </c>
      <c r="H2141" s="70">
        <f>E2141+F2141-G2141</f>
        <v/>
      </c>
    </row>
    <row r="2142" hidden="1" ht="24.6" customHeight="1" s="138">
      <c r="A2142" s="65" t="n">
        <v>10040094</v>
      </c>
      <c r="B2142" s="66" t="inlineStr">
        <is>
          <t>حمامات سباحة</t>
        </is>
      </c>
      <c r="C2142" s="67" t="inlineStr"/>
      <c r="D2142" s="67" t="inlineStr"/>
      <c r="E2142" s="68" t="n">
        <v>0</v>
      </c>
      <c r="F2142" s="69">
        <f>SUMIFS(الاضافة!$G$7:$G$60000,الاضافة!$H$7:$H$60000,"*اضاف*",الاضافة!$E$7:$E$60000,'أرصدة المخزن'!C2142)</f>
        <v/>
      </c>
      <c r="G2142" s="69">
        <f>SUMIFS(الصرف!$H$7:$H$60000,الصرف!$F$7:$F$60000,'أرصدة المخزن'!C2142)</f>
        <v/>
      </c>
      <c r="H2142" s="70">
        <f>E2142+F2142-G2142</f>
        <v/>
      </c>
    </row>
    <row r="2143" hidden="1" ht="24.6" customHeight="1" s="138">
      <c r="A2143" s="65" t="n">
        <v>10040095</v>
      </c>
      <c r="B2143" s="66" t="inlineStr">
        <is>
          <t>حمامات سباحة</t>
        </is>
      </c>
      <c r="C2143" s="67" t="inlineStr"/>
      <c r="D2143" s="67" t="inlineStr"/>
      <c r="E2143" s="68" t="n">
        <v>0</v>
      </c>
      <c r="F2143" s="69">
        <f>SUMIFS(الاضافة!$G$7:$G$60000,الاضافة!$H$7:$H$60000,"*اضاف*",الاضافة!$E$7:$E$60000,'أرصدة المخزن'!C2143)</f>
        <v/>
      </c>
      <c r="G2143" s="69">
        <f>SUMIFS(الصرف!$H$7:$H$60000,الصرف!$F$7:$F$60000,'أرصدة المخزن'!C2143)</f>
        <v/>
      </c>
      <c r="H2143" s="70">
        <f>E2143+F2143-G2143</f>
        <v/>
      </c>
    </row>
    <row r="2144" hidden="1" ht="24.6" customHeight="1" s="138">
      <c r="A2144" s="65" t="n">
        <v>10040096</v>
      </c>
      <c r="B2144" s="66" t="inlineStr">
        <is>
          <t>حمامات سباحة</t>
        </is>
      </c>
      <c r="C2144" s="67" t="inlineStr"/>
      <c r="D2144" s="67" t="inlineStr"/>
      <c r="E2144" s="68" t="n">
        <v>0</v>
      </c>
      <c r="F2144" s="69">
        <f>SUMIFS(الاضافة!$G$7:$G$60000,الاضافة!$H$7:$H$60000,"*اضاف*",الاضافة!$E$7:$E$60000,'أرصدة المخزن'!C2144)</f>
        <v/>
      </c>
      <c r="G2144" s="69">
        <f>SUMIFS(الصرف!$H$7:$H$60000,الصرف!$F$7:$F$60000,'أرصدة المخزن'!C2144)</f>
        <v/>
      </c>
      <c r="H2144" s="70">
        <f>E2144+F2144-G2144</f>
        <v/>
      </c>
    </row>
    <row r="2145" hidden="1" ht="24.6" customHeight="1" s="138">
      <c r="A2145" s="65" t="n">
        <v>10040097</v>
      </c>
      <c r="B2145" s="66" t="inlineStr">
        <is>
          <t>حمامات سباحة</t>
        </is>
      </c>
      <c r="C2145" s="67" t="inlineStr"/>
      <c r="D2145" s="67" t="inlineStr"/>
      <c r="E2145" s="68" t="n">
        <v>0</v>
      </c>
      <c r="F2145" s="69">
        <f>SUMIFS(الاضافة!$G$7:$G$60000,الاضافة!$H$7:$H$60000,"*اضاف*",الاضافة!$E$7:$E$60000,'أرصدة المخزن'!C2145)</f>
        <v/>
      </c>
      <c r="G2145" s="69">
        <f>SUMIFS(الصرف!$H$7:$H$60000,الصرف!$F$7:$F$60000,'أرصدة المخزن'!C2145)</f>
        <v/>
      </c>
      <c r="H2145" s="70">
        <f>E2145+F2145-G2145</f>
        <v/>
      </c>
    </row>
    <row r="2146" hidden="1" ht="24.6" customHeight="1" s="138">
      <c r="A2146" s="65" t="n">
        <v>10040098</v>
      </c>
      <c r="B2146" s="66" t="inlineStr">
        <is>
          <t>حمامات سباحة</t>
        </is>
      </c>
      <c r="C2146" s="67" t="inlineStr"/>
      <c r="D2146" s="67" t="inlineStr"/>
      <c r="E2146" s="68" t="n">
        <v>0</v>
      </c>
      <c r="F2146" s="69">
        <f>SUMIFS(الاضافة!$G$7:$G$60000,الاضافة!$H$7:$H$60000,"*اضاف*",الاضافة!$E$7:$E$60000,'أرصدة المخزن'!C2146)</f>
        <v/>
      </c>
      <c r="G2146" s="69">
        <f>SUMIFS(الصرف!$H$7:$H$60000,الصرف!$F$7:$F$60000,'أرصدة المخزن'!C2146)</f>
        <v/>
      </c>
      <c r="H2146" s="70">
        <f>E2146+F2146-G2146</f>
        <v/>
      </c>
    </row>
    <row r="2147" hidden="1" ht="24.6" customHeight="1" s="138">
      <c r="A2147" s="65" t="n">
        <v>10040099</v>
      </c>
      <c r="B2147" s="66" t="inlineStr">
        <is>
          <t>حمامات سباحة</t>
        </is>
      </c>
      <c r="C2147" s="67" t="inlineStr"/>
      <c r="D2147" s="67" t="inlineStr"/>
      <c r="E2147" s="68" t="n">
        <v>0</v>
      </c>
      <c r="F2147" s="69">
        <f>SUMIFS(الاضافة!$G$7:$G$60000,الاضافة!$H$7:$H$60000,"*اضاف*",الاضافة!$E$7:$E$60000,'أرصدة المخزن'!C2147)</f>
        <v/>
      </c>
      <c r="G2147" s="69">
        <f>SUMIFS(الصرف!$H$7:$H$60000,الصرف!$F$7:$F$60000,'أرصدة المخزن'!C2147)</f>
        <v/>
      </c>
      <c r="H2147" s="70">
        <f>E2147+F2147-G2147</f>
        <v/>
      </c>
    </row>
    <row r="2148" hidden="1" ht="24.6" customHeight="1" s="138">
      <c r="A2148" s="65" t="n">
        <v>10040100</v>
      </c>
      <c r="B2148" s="66" t="inlineStr">
        <is>
          <t>حمامات سباحة</t>
        </is>
      </c>
      <c r="C2148" s="67" t="inlineStr"/>
      <c r="D2148" s="67" t="inlineStr"/>
      <c r="E2148" s="68" t="n">
        <v>0</v>
      </c>
      <c r="F2148" s="69">
        <f>SUMIFS(الاضافة!$G$7:$G$60000,الاضافة!$H$7:$H$60000,"*اضاف*",الاضافة!$E$7:$E$60000,'أرصدة المخزن'!C2148)</f>
        <v/>
      </c>
      <c r="G2148" s="69">
        <f>SUMIFS(الصرف!$H$7:$H$60000,الصرف!$F$7:$F$60000,'أرصدة المخزن'!C2148)</f>
        <v/>
      </c>
      <c r="H2148" s="70">
        <f>E2148+F2148-G2148</f>
        <v/>
      </c>
    </row>
    <row r="2149" hidden="1" ht="24.6" customHeight="1" s="138">
      <c r="A2149" s="65" t="n">
        <v>10040101</v>
      </c>
      <c r="B2149" s="66" t="inlineStr">
        <is>
          <t>حمامات سباحة</t>
        </is>
      </c>
      <c r="C2149" s="67" t="inlineStr"/>
      <c r="D2149" s="67" t="inlineStr"/>
      <c r="E2149" s="68" t="n">
        <v>0</v>
      </c>
      <c r="F2149" s="69">
        <f>SUMIFS(الاضافة!$G$7:$G$60000,الاضافة!$H$7:$H$60000,"*اضاف*",الاضافة!$E$7:$E$60000,'أرصدة المخزن'!C2149)</f>
        <v/>
      </c>
      <c r="G2149" s="69">
        <f>SUMIFS(الصرف!$H$7:$H$60000,الصرف!$F$7:$F$60000,'أرصدة المخزن'!C2149)</f>
        <v/>
      </c>
      <c r="H2149" s="70">
        <f>E2149+F2149-G2149</f>
        <v/>
      </c>
    </row>
    <row r="2150" hidden="1" ht="24.6" customHeight="1" s="138">
      <c r="A2150" s="65" t="n">
        <v>10040102</v>
      </c>
      <c r="B2150" s="66" t="inlineStr">
        <is>
          <t>حمامات سباحة</t>
        </is>
      </c>
      <c r="C2150" s="67" t="inlineStr"/>
      <c r="D2150" s="67" t="inlineStr"/>
      <c r="E2150" s="68" t="n">
        <v>0</v>
      </c>
      <c r="F2150" s="69">
        <f>SUMIFS(الاضافة!$G$7:$G$60000,الاضافة!$H$7:$H$60000,"*اضاف*",الاضافة!$E$7:$E$60000,'أرصدة المخزن'!C2150)</f>
        <v/>
      </c>
      <c r="G2150" s="69">
        <f>SUMIFS(الصرف!$H$7:$H$60000,الصرف!$F$7:$F$60000,'أرصدة المخزن'!C2150)</f>
        <v/>
      </c>
      <c r="H2150" s="70">
        <f>E2150+F2150-G2150</f>
        <v/>
      </c>
    </row>
    <row r="2151" hidden="1" ht="24.6" customHeight="1" s="138">
      <c r="A2151" s="65" t="n">
        <v>10040103</v>
      </c>
      <c r="B2151" s="66" t="inlineStr">
        <is>
          <t>حمامات سباحة</t>
        </is>
      </c>
      <c r="C2151" s="67" t="inlineStr"/>
      <c r="D2151" s="67" t="inlineStr"/>
      <c r="E2151" s="68" t="n">
        <v>0</v>
      </c>
      <c r="F2151" s="69">
        <f>SUMIFS(الاضافة!$G$7:$G$60000,الاضافة!$H$7:$H$60000,"*اضاف*",الاضافة!$E$7:$E$60000,'أرصدة المخزن'!C2151)</f>
        <v/>
      </c>
      <c r="G2151" s="69">
        <f>SUMIFS(الصرف!$H$7:$H$60000,الصرف!$F$7:$F$60000,'أرصدة المخزن'!C2151)</f>
        <v/>
      </c>
      <c r="H2151" s="70">
        <f>E2151+F2151-G2151</f>
        <v/>
      </c>
    </row>
    <row r="2152" hidden="1" ht="24.6" customHeight="1" s="138">
      <c r="A2152" s="65" t="n">
        <v>10040104</v>
      </c>
      <c r="B2152" s="66" t="inlineStr">
        <is>
          <t>حمامات سباحة</t>
        </is>
      </c>
      <c r="C2152" s="67" t="inlineStr"/>
      <c r="D2152" s="67" t="inlineStr"/>
      <c r="E2152" s="68" t="n">
        <v>0</v>
      </c>
      <c r="F2152" s="69">
        <f>SUMIFS(الاضافة!$G$7:$G$60000,الاضافة!$H$7:$H$60000,"*اضاف*",الاضافة!$E$7:$E$60000,'أرصدة المخزن'!C2152)</f>
        <v/>
      </c>
      <c r="G2152" s="69">
        <f>SUMIFS(الصرف!$H$7:$H$60000,الصرف!$F$7:$F$60000,'أرصدة المخزن'!C2152)</f>
        <v/>
      </c>
      <c r="H2152" s="70">
        <f>E2152+F2152-G2152</f>
        <v/>
      </c>
    </row>
    <row r="2153" hidden="1" ht="24.6" customHeight="1" s="138">
      <c r="A2153" s="65" t="n">
        <v>10040105</v>
      </c>
      <c r="B2153" s="66" t="inlineStr">
        <is>
          <t>حمامات سباحة</t>
        </is>
      </c>
      <c r="C2153" s="67" t="inlineStr"/>
      <c r="D2153" s="67" t="inlineStr"/>
      <c r="E2153" s="68" t="n">
        <v>0</v>
      </c>
      <c r="F2153" s="69">
        <f>SUMIFS(الاضافة!$G$7:$G$60000,الاضافة!$H$7:$H$60000,"*اضاف*",الاضافة!$E$7:$E$60000,'أرصدة المخزن'!C2153)</f>
        <v/>
      </c>
      <c r="G2153" s="69">
        <f>SUMIFS(الصرف!$H$7:$H$60000,الصرف!$F$7:$F$60000,'أرصدة المخزن'!C2153)</f>
        <v/>
      </c>
      <c r="H2153" s="70">
        <f>E2153+F2153-G2153</f>
        <v/>
      </c>
    </row>
    <row r="2154" hidden="1" ht="24.6" customHeight="1" s="138">
      <c r="A2154" s="65" t="n">
        <v>10040106</v>
      </c>
      <c r="B2154" s="66" t="inlineStr">
        <is>
          <t>حمامات سباحة</t>
        </is>
      </c>
      <c r="C2154" s="67" t="inlineStr"/>
      <c r="D2154" s="67" t="inlineStr"/>
      <c r="E2154" s="68" t="n">
        <v>0</v>
      </c>
      <c r="F2154" s="69">
        <f>SUMIFS(الاضافة!$G$7:$G$60000,الاضافة!$H$7:$H$60000,"*اضاف*",الاضافة!$E$7:$E$60000,'أرصدة المخزن'!C2154)</f>
        <v/>
      </c>
      <c r="G2154" s="69">
        <f>SUMIFS(الصرف!$H$7:$H$60000,الصرف!$F$7:$F$60000,'أرصدة المخزن'!C2154)</f>
        <v/>
      </c>
      <c r="H2154" s="70">
        <f>E2154+F2154-G2154</f>
        <v/>
      </c>
    </row>
    <row r="2155" hidden="1" ht="24.6" customHeight="1" s="138">
      <c r="A2155" s="65" t="n">
        <v>10040107</v>
      </c>
      <c r="B2155" s="66" t="inlineStr">
        <is>
          <t>حمامات سباحة</t>
        </is>
      </c>
      <c r="C2155" s="67" t="inlineStr"/>
      <c r="D2155" s="67" t="inlineStr"/>
      <c r="E2155" s="68" t="n">
        <v>0</v>
      </c>
      <c r="F2155" s="69">
        <f>SUMIFS(الاضافة!$G$7:$G$60000,الاضافة!$H$7:$H$60000,"*اضاف*",الاضافة!$E$7:$E$60000,'أرصدة المخزن'!C2155)</f>
        <v/>
      </c>
      <c r="G2155" s="69">
        <f>SUMIFS(الصرف!$H$7:$H$60000,الصرف!$F$7:$F$60000,'أرصدة المخزن'!C2155)</f>
        <v/>
      </c>
      <c r="H2155" s="70">
        <f>E2155+F2155-G2155</f>
        <v/>
      </c>
    </row>
    <row r="2156" hidden="1" ht="24.6" customHeight="1" s="138">
      <c r="A2156" s="65" t="n">
        <v>10040108</v>
      </c>
      <c r="B2156" s="66" t="inlineStr">
        <is>
          <t>حمامات سباحة</t>
        </is>
      </c>
      <c r="C2156" s="67" t="inlineStr"/>
      <c r="D2156" s="67" t="inlineStr"/>
      <c r="E2156" s="68" t="n">
        <v>0</v>
      </c>
      <c r="F2156" s="69">
        <f>SUMIFS(الاضافة!$G$7:$G$60000,الاضافة!$H$7:$H$60000,"*اضاف*",الاضافة!$E$7:$E$60000,'أرصدة المخزن'!C2156)</f>
        <v/>
      </c>
      <c r="G2156" s="69">
        <f>SUMIFS(الصرف!$H$7:$H$60000,الصرف!$F$7:$F$60000,'أرصدة المخزن'!C2156)</f>
        <v/>
      </c>
      <c r="H2156" s="70">
        <f>E2156+F2156-G2156</f>
        <v/>
      </c>
    </row>
    <row r="2157" hidden="1" ht="24.6" customHeight="1" s="138">
      <c r="A2157" s="65" t="n">
        <v>10040109</v>
      </c>
      <c r="B2157" s="66" t="inlineStr">
        <is>
          <t>حمامات سباحة</t>
        </is>
      </c>
      <c r="C2157" s="67" t="inlineStr"/>
      <c r="D2157" s="67" t="inlineStr"/>
      <c r="E2157" s="68" t="n">
        <v>0</v>
      </c>
      <c r="F2157" s="69">
        <f>SUMIFS(الاضافة!$G$7:$G$60000,الاضافة!$H$7:$H$60000,"*اضاف*",الاضافة!$E$7:$E$60000,'أرصدة المخزن'!C2157)</f>
        <v/>
      </c>
      <c r="G2157" s="69">
        <f>SUMIFS(الصرف!$H$7:$H$60000,الصرف!$F$7:$F$60000,'أرصدة المخزن'!C2157)</f>
        <v/>
      </c>
      <c r="H2157" s="70">
        <f>E2157+F2157-G2157</f>
        <v/>
      </c>
    </row>
    <row r="2158" hidden="1" ht="24.6" customHeight="1" s="138">
      <c r="A2158" s="65" t="n">
        <v>10040110</v>
      </c>
      <c r="B2158" s="66" t="inlineStr">
        <is>
          <t>حمامات سباحة</t>
        </is>
      </c>
      <c r="C2158" s="67" t="inlineStr"/>
      <c r="D2158" s="67" t="inlineStr"/>
      <c r="E2158" s="68" t="n">
        <v>0</v>
      </c>
      <c r="F2158" s="69">
        <f>SUMIFS(الاضافة!$G$7:$G$60000,الاضافة!$H$7:$H$60000,"*اضاف*",الاضافة!$E$7:$E$60000,'أرصدة المخزن'!C2158)</f>
        <v/>
      </c>
      <c r="G2158" s="69">
        <f>SUMIFS(الصرف!$H$7:$H$60000,الصرف!$F$7:$F$60000,'أرصدة المخزن'!C2158)</f>
        <v/>
      </c>
      <c r="H2158" s="70">
        <f>E2158+F2158-G2158</f>
        <v/>
      </c>
    </row>
    <row r="2159" hidden="1" ht="24.6" customHeight="1" s="138">
      <c r="A2159" s="65" t="n">
        <v>10040111</v>
      </c>
      <c r="B2159" s="66" t="inlineStr">
        <is>
          <t>حمامات سباحة</t>
        </is>
      </c>
      <c r="C2159" s="67" t="inlineStr"/>
      <c r="D2159" s="67" t="inlineStr"/>
      <c r="E2159" s="68" t="n">
        <v>0</v>
      </c>
      <c r="F2159" s="69">
        <f>SUMIFS(الاضافة!$G$7:$G$60000,الاضافة!$H$7:$H$60000,"*اضاف*",الاضافة!$E$7:$E$60000,'أرصدة المخزن'!C2159)</f>
        <v/>
      </c>
      <c r="G2159" s="69">
        <f>SUMIFS(الصرف!$H$7:$H$60000,الصرف!$F$7:$F$60000,'أرصدة المخزن'!C2159)</f>
        <v/>
      </c>
      <c r="H2159" s="70">
        <f>E2159+F2159-G2159</f>
        <v/>
      </c>
    </row>
    <row r="2160" hidden="1" ht="24.6" customHeight="1" s="138">
      <c r="A2160" s="65" t="n">
        <v>10040112</v>
      </c>
      <c r="B2160" s="66" t="inlineStr">
        <is>
          <t>حمامات سباحة</t>
        </is>
      </c>
      <c r="C2160" s="67" t="inlineStr"/>
      <c r="D2160" s="67" t="inlineStr"/>
      <c r="E2160" s="68" t="n">
        <v>0</v>
      </c>
      <c r="F2160" s="69">
        <f>SUMIFS(الاضافة!$G$7:$G$60000,الاضافة!$H$7:$H$60000,"*اضاف*",الاضافة!$E$7:$E$60000,'أرصدة المخزن'!C2160)</f>
        <v/>
      </c>
      <c r="G2160" s="69">
        <f>SUMIFS(الصرف!$H$7:$H$60000,الصرف!$F$7:$F$60000,'أرصدة المخزن'!C2160)</f>
        <v/>
      </c>
      <c r="H2160" s="70">
        <f>E2160+F2160-G2160</f>
        <v/>
      </c>
    </row>
    <row r="2161" hidden="1" ht="24.6" customHeight="1" s="138">
      <c r="A2161" s="65" t="n">
        <v>10040113</v>
      </c>
      <c r="B2161" s="66" t="inlineStr">
        <is>
          <t>حمامات سباحة</t>
        </is>
      </c>
      <c r="C2161" s="67" t="inlineStr"/>
      <c r="D2161" s="67" t="inlineStr"/>
      <c r="E2161" s="68" t="n">
        <v>0</v>
      </c>
      <c r="F2161" s="69">
        <f>SUMIFS(الاضافة!$G$7:$G$60000,الاضافة!$H$7:$H$60000,"*اضاف*",الاضافة!$E$7:$E$60000,'أرصدة المخزن'!C2161)</f>
        <v/>
      </c>
      <c r="G2161" s="69">
        <f>SUMIFS(الصرف!$H$7:$H$60000,الصرف!$F$7:$F$60000,'أرصدة المخزن'!C2161)</f>
        <v/>
      </c>
      <c r="H2161" s="70">
        <f>E2161+F2161-G2161</f>
        <v/>
      </c>
    </row>
    <row r="2162" hidden="1" ht="24.6" customHeight="1" s="138">
      <c r="A2162" s="65" t="n">
        <v>10040114</v>
      </c>
      <c r="B2162" s="66" t="inlineStr">
        <is>
          <t>حمامات سباحة</t>
        </is>
      </c>
      <c r="C2162" s="67" t="inlineStr"/>
      <c r="D2162" s="67" t="inlineStr"/>
      <c r="E2162" s="68" t="n">
        <v>0</v>
      </c>
      <c r="F2162" s="69">
        <f>SUMIFS(الاضافة!$G$7:$G$60000,الاضافة!$H$7:$H$60000,"*اضاف*",الاضافة!$E$7:$E$60000,'أرصدة المخزن'!C2162)</f>
        <v/>
      </c>
      <c r="G2162" s="69">
        <f>SUMIFS(الصرف!$H$7:$H$60000,الصرف!$F$7:$F$60000,'أرصدة المخزن'!C2162)</f>
        <v/>
      </c>
      <c r="H2162" s="70">
        <f>E2162+F2162-G2162</f>
        <v/>
      </c>
    </row>
    <row r="2163" hidden="1" ht="24.6" customHeight="1" s="138">
      <c r="A2163" s="65" t="n">
        <v>10040115</v>
      </c>
      <c r="B2163" s="66" t="inlineStr">
        <is>
          <t>حمامات سباحة</t>
        </is>
      </c>
      <c r="C2163" s="67" t="inlineStr"/>
      <c r="D2163" s="67" t="inlineStr"/>
      <c r="E2163" s="68" t="n">
        <v>0</v>
      </c>
      <c r="F2163" s="69">
        <f>SUMIFS(الاضافة!$G$7:$G$60000,الاضافة!$H$7:$H$60000,"*اضاف*",الاضافة!$E$7:$E$60000,'أرصدة المخزن'!C2163)</f>
        <v/>
      </c>
      <c r="G2163" s="69">
        <f>SUMIFS(الصرف!$H$7:$H$60000,الصرف!$F$7:$F$60000,'أرصدة المخزن'!C2163)</f>
        <v/>
      </c>
      <c r="H2163" s="70">
        <f>E2163+F2163-G2163</f>
        <v/>
      </c>
    </row>
    <row r="2164" hidden="1" ht="24.6" customHeight="1" s="138">
      <c r="A2164" s="65" t="n">
        <v>10040116</v>
      </c>
      <c r="B2164" s="66" t="inlineStr">
        <is>
          <t>حمامات سباحة</t>
        </is>
      </c>
      <c r="C2164" s="67" t="inlineStr"/>
      <c r="D2164" s="67" t="inlineStr"/>
      <c r="E2164" s="68" t="n">
        <v>0</v>
      </c>
      <c r="F2164" s="69">
        <f>SUMIFS(الاضافة!$G$7:$G$60000,الاضافة!$H$7:$H$60000,"*اضاف*",الاضافة!$E$7:$E$60000,'أرصدة المخزن'!C2164)</f>
        <v/>
      </c>
      <c r="G2164" s="69">
        <f>SUMIFS(الصرف!$H$7:$H$60000,الصرف!$F$7:$F$60000,'أرصدة المخزن'!C2164)</f>
        <v/>
      </c>
      <c r="H2164" s="70">
        <f>E2164+F2164-G2164</f>
        <v/>
      </c>
    </row>
    <row r="2165" hidden="1" ht="24.6" customHeight="1" s="138">
      <c r="A2165" s="65" t="n">
        <v>10040117</v>
      </c>
      <c r="B2165" s="66" t="inlineStr">
        <is>
          <t>حمامات سباحة</t>
        </is>
      </c>
      <c r="C2165" s="67" t="inlineStr"/>
      <c r="D2165" s="67" t="inlineStr"/>
      <c r="E2165" s="68" t="n">
        <v>0</v>
      </c>
      <c r="F2165" s="69">
        <f>SUMIFS(الاضافة!$G$7:$G$60000,الاضافة!$H$7:$H$60000,"*اضاف*",الاضافة!$E$7:$E$60000,'أرصدة المخزن'!C2165)</f>
        <v/>
      </c>
      <c r="G2165" s="69">
        <f>SUMIFS(الصرف!$H$7:$H$60000,الصرف!$F$7:$F$60000,'أرصدة المخزن'!C2165)</f>
        <v/>
      </c>
      <c r="H2165" s="70">
        <f>E2165+F2165-G2165</f>
        <v/>
      </c>
    </row>
    <row r="2166" hidden="1" ht="24.6" customHeight="1" s="138">
      <c r="A2166" s="65" t="n">
        <v>10040118</v>
      </c>
      <c r="B2166" s="66" t="inlineStr">
        <is>
          <t>حمامات سباحة</t>
        </is>
      </c>
      <c r="C2166" s="67" t="inlineStr"/>
      <c r="D2166" s="67" t="inlineStr"/>
      <c r="E2166" s="68" t="n">
        <v>0</v>
      </c>
      <c r="F2166" s="69">
        <f>SUMIFS(الاضافة!$G$7:$G$60000,الاضافة!$H$7:$H$60000,"*اضاف*",الاضافة!$E$7:$E$60000,'أرصدة المخزن'!C2166)</f>
        <v/>
      </c>
      <c r="G2166" s="69">
        <f>SUMIFS(الصرف!$H$7:$H$60000,الصرف!$F$7:$F$60000,'أرصدة المخزن'!C2166)</f>
        <v/>
      </c>
      <c r="H2166" s="70">
        <f>E2166+F2166-G2166</f>
        <v/>
      </c>
    </row>
    <row r="2167" hidden="1" ht="24.6" customHeight="1" s="138">
      <c r="A2167" s="65" t="n">
        <v>10040119</v>
      </c>
      <c r="B2167" s="66" t="inlineStr">
        <is>
          <t>حمامات سباحة</t>
        </is>
      </c>
      <c r="C2167" s="67" t="inlineStr"/>
      <c r="D2167" s="67" t="inlineStr"/>
      <c r="E2167" s="68" t="n">
        <v>0</v>
      </c>
      <c r="F2167" s="69">
        <f>SUMIFS(الاضافة!$G$7:$G$60000,الاضافة!$H$7:$H$60000,"*اضاف*",الاضافة!$E$7:$E$60000,'أرصدة المخزن'!C2167)</f>
        <v/>
      </c>
      <c r="G2167" s="69">
        <f>SUMIFS(الصرف!$H$7:$H$60000,الصرف!$F$7:$F$60000,'أرصدة المخزن'!C2167)</f>
        <v/>
      </c>
      <c r="H2167" s="70">
        <f>E2167+F2167-G2167</f>
        <v/>
      </c>
    </row>
    <row r="2168" hidden="1" ht="24.6" customHeight="1" s="138">
      <c r="A2168" s="65" t="n">
        <v>10040120</v>
      </c>
      <c r="B2168" s="66" t="inlineStr">
        <is>
          <t>حمامات سباحة</t>
        </is>
      </c>
      <c r="C2168" s="67" t="inlineStr"/>
      <c r="D2168" s="67" t="inlineStr"/>
      <c r="E2168" s="68" t="n">
        <v>0</v>
      </c>
      <c r="F2168" s="69">
        <f>SUMIFS(الاضافة!$G$7:$G$60000,الاضافة!$H$7:$H$60000,"*اضاف*",الاضافة!$E$7:$E$60000,'أرصدة المخزن'!C2168)</f>
        <v/>
      </c>
      <c r="G2168" s="69">
        <f>SUMIFS(الصرف!$H$7:$H$60000,الصرف!$F$7:$F$60000,'أرصدة المخزن'!C2168)</f>
        <v/>
      </c>
      <c r="H2168" s="70">
        <f>E2168+F2168-G2168</f>
        <v/>
      </c>
    </row>
    <row r="2169" hidden="1" ht="24.6" customHeight="1" s="138">
      <c r="A2169" s="65" t="n">
        <v>10040121</v>
      </c>
      <c r="B2169" s="66" t="inlineStr">
        <is>
          <t>حمامات سباحة</t>
        </is>
      </c>
      <c r="C2169" s="67" t="inlineStr"/>
      <c r="D2169" s="67" t="inlineStr"/>
      <c r="E2169" s="68" t="n">
        <v>0</v>
      </c>
      <c r="F2169" s="69">
        <f>SUMIFS(الاضافة!$G$7:$G$60000,الاضافة!$H$7:$H$60000,"*اضاف*",الاضافة!$E$7:$E$60000,'أرصدة المخزن'!C2169)</f>
        <v/>
      </c>
      <c r="G2169" s="69">
        <f>SUMIFS(الصرف!$H$7:$H$60000,الصرف!$F$7:$F$60000,'أرصدة المخزن'!C2169)</f>
        <v/>
      </c>
      <c r="H2169" s="70">
        <f>E2169+F2169-G2169</f>
        <v/>
      </c>
    </row>
    <row r="2170" hidden="1" ht="24.6" customHeight="1" s="138">
      <c r="A2170" s="65" t="n">
        <v>10040122</v>
      </c>
      <c r="B2170" s="66" t="inlineStr">
        <is>
          <t>حمامات سباحة</t>
        </is>
      </c>
      <c r="C2170" s="67" t="inlineStr"/>
      <c r="D2170" s="67" t="inlineStr"/>
      <c r="E2170" s="68" t="n">
        <v>0</v>
      </c>
      <c r="F2170" s="69">
        <f>SUMIFS(الاضافة!$G$7:$G$60000,الاضافة!$H$7:$H$60000,"*اضاف*",الاضافة!$E$7:$E$60000,'أرصدة المخزن'!C2170)</f>
        <v/>
      </c>
      <c r="G2170" s="69">
        <f>SUMIFS(الصرف!$H$7:$H$60000,الصرف!$F$7:$F$60000,'أرصدة المخزن'!C2170)</f>
        <v/>
      </c>
      <c r="H2170" s="70">
        <f>E2170+F2170-G2170</f>
        <v/>
      </c>
    </row>
    <row r="2171" hidden="1" ht="24.6" customHeight="1" s="138">
      <c r="A2171" s="65" t="n">
        <v>10040123</v>
      </c>
      <c r="B2171" s="66" t="inlineStr">
        <is>
          <t>حمامات سباحة</t>
        </is>
      </c>
      <c r="C2171" s="67" t="inlineStr"/>
      <c r="D2171" s="67" t="inlineStr"/>
      <c r="E2171" s="68" t="n">
        <v>0</v>
      </c>
      <c r="F2171" s="69">
        <f>SUMIFS(الاضافة!$G$7:$G$60000,الاضافة!$H$7:$H$60000,"*اضاف*",الاضافة!$E$7:$E$60000,'أرصدة المخزن'!C2171)</f>
        <v/>
      </c>
      <c r="G2171" s="69">
        <f>SUMIFS(الصرف!$H$7:$H$60000,الصرف!$F$7:$F$60000,'أرصدة المخزن'!C2171)</f>
        <v/>
      </c>
      <c r="H2171" s="70">
        <f>E2171+F2171-G2171</f>
        <v/>
      </c>
    </row>
    <row r="2172" hidden="1" ht="24.6" customHeight="1" s="138">
      <c r="A2172" s="65" t="n">
        <v>10040124</v>
      </c>
      <c r="B2172" s="66" t="inlineStr">
        <is>
          <t>حمامات سباحة</t>
        </is>
      </c>
      <c r="C2172" s="67" t="inlineStr"/>
      <c r="D2172" s="67" t="inlineStr"/>
      <c r="E2172" s="68" t="n">
        <v>0</v>
      </c>
      <c r="F2172" s="69">
        <f>SUMIFS(الاضافة!$G$7:$G$60000,الاضافة!$H$7:$H$60000,"*اضاف*",الاضافة!$E$7:$E$60000,'أرصدة المخزن'!C2172)</f>
        <v/>
      </c>
      <c r="G2172" s="69">
        <f>SUMIFS(الصرف!$H$7:$H$60000,الصرف!$F$7:$F$60000,'أرصدة المخزن'!C2172)</f>
        <v/>
      </c>
      <c r="H2172" s="70">
        <f>E2172+F2172-G2172</f>
        <v/>
      </c>
    </row>
    <row r="2173" hidden="1" ht="24.6" customHeight="1" s="138">
      <c r="A2173" s="65" t="n">
        <v>10040125</v>
      </c>
      <c r="B2173" s="66" t="inlineStr">
        <is>
          <t>حمامات سباحة</t>
        </is>
      </c>
      <c r="C2173" s="67" t="inlineStr"/>
      <c r="D2173" s="67" t="inlineStr"/>
      <c r="E2173" s="68" t="n">
        <v>0</v>
      </c>
      <c r="F2173" s="69">
        <f>SUMIFS(الاضافة!$G$7:$G$60000,الاضافة!$H$7:$H$60000,"*اضاف*",الاضافة!$E$7:$E$60000,'أرصدة المخزن'!C2173)</f>
        <v/>
      </c>
      <c r="G2173" s="69">
        <f>SUMIFS(الصرف!$H$7:$H$60000,الصرف!$F$7:$F$60000,'أرصدة المخزن'!C2173)</f>
        <v/>
      </c>
      <c r="H2173" s="70">
        <f>E2173+F2173-G2173</f>
        <v/>
      </c>
    </row>
    <row r="2174" hidden="1" ht="24.6" customHeight="1" s="138">
      <c r="A2174" s="65" t="n">
        <v>10040126</v>
      </c>
      <c r="B2174" s="66" t="inlineStr">
        <is>
          <t>حمامات سباحة</t>
        </is>
      </c>
      <c r="C2174" s="67" t="inlineStr"/>
      <c r="D2174" s="67" t="inlineStr"/>
      <c r="E2174" s="68" t="n">
        <v>0</v>
      </c>
      <c r="F2174" s="69">
        <f>SUMIFS(الاضافة!$G$7:$G$60000,الاضافة!$H$7:$H$60000,"*اضاف*",الاضافة!$E$7:$E$60000,'أرصدة المخزن'!C2174)</f>
        <v/>
      </c>
      <c r="G2174" s="69">
        <f>SUMIFS(الصرف!$H$7:$H$60000,الصرف!$F$7:$F$60000,'أرصدة المخزن'!C2174)</f>
        <v/>
      </c>
      <c r="H2174" s="70">
        <f>E2174+F2174-G2174</f>
        <v/>
      </c>
    </row>
    <row r="2175" hidden="1" ht="24.6" customHeight="1" s="138">
      <c r="A2175" s="65" t="n">
        <v>10040127</v>
      </c>
      <c r="B2175" s="66" t="inlineStr">
        <is>
          <t>حمامات سباحة</t>
        </is>
      </c>
      <c r="C2175" s="67" t="inlineStr"/>
      <c r="D2175" s="67" t="inlineStr"/>
      <c r="E2175" s="68" t="n">
        <v>0</v>
      </c>
      <c r="F2175" s="69">
        <f>SUMIFS(الاضافة!$G$7:$G$60000,الاضافة!$H$7:$H$60000,"*اضاف*",الاضافة!$E$7:$E$60000,'أرصدة المخزن'!C2175)</f>
        <v/>
      </c>
      <c r="G2175" s="69">
        <f>SUMIFS(الصرف!$H$7:$H$60000,الصرف!$F$7:$F$60000,'أرصدة المخزن'!C2175)</f>
        <v/>
      </c>
      <c r="H2175" s="70">
        <f>E2175+F2175-G2175</f>
        <v/>
      </c>
    </row>
    <row r="2176" hidden="1" ht="24.6" customHeight="1" s="138">
      <c r="A2176" s="65" t="n">
        <v>10040128</v>
      </c>
      <c r="B2176" s="66" t="inlineStr">
        <is>
          <t>حمامات سباحة</t>
        </is>
      </c>
      <c r="C2176" s="67" t="inlineStr"/>
      <c r="D2176" s="67" t="inlineStr"/>
      <c r="E2176" s="68" t="n">
        <v>0</v>
      </c>
      <c r="F2176" s="69">
        <f>SUMIFS(الاضافة!$G$7:$G$60000,الاضافة!$H$7:$H$60000,"*اضاف*",الاضافة!$E$7:$E$60000,'أرصدة المخزن'!C2176)</f>
        <v/>
      </c>
      <c r="G2176" s="69">
        <f>SUMIFS(الصرف!$H$7:$H$60000,الصرف!$F$7:$F$60000,'أرصدة المخزن'!C2176)</f>
        <v/>
      </c>
      <c r="H2176" s="70">
        <f>E2176+F2176-G2176</f>
        <v/>
      </c>
    </row>
    <row r="2177" hidden="1" ht="24.6" customHeight="1" s="138">
      <c r="A2177" s="65" t="n">
        <v>10040129</v>
      </c>
      <c r="B2177" s="66" t="inlineStr">
        <is>
          <t>حمامات سباحة</t>
        </is>
      </c>
      <c r="C2177" s="67" t="inlineStr"/>
      <c r="D2177" s="67" t="inlineStr"/>
      <c r="E2177" s="68" t="n">
        <v>0</v>
      </c>
      <c r="F2177" s="69">
        <f>SUMIFS(الاضافة!$G$7:$G$60000,الاضافة!$H$7:$H$60000,"*اضاف*",الاضافة!$E$7:$E$60000,'أرصدة المخزن'!C2177)</f>
        <v/>
      </c>
      <c r="G2177" s="69">
        <f>SUMIFS(الصرف!$H$7:$H$60000,الصرف!$F$7:$F$60000,'أرصدة المخزن'!C2177)</f>
        <v/>
      </c>
      <c r="H2177" s="70">
        <f>E2177+F2177-G2177</f>
        <v/>
      </c>
    </row>
    <row r="2178" hidden="1" ht="24.6" customHeight="1" s="138">
      <c r="A2178" s="65" t="n">
        <v>10040130</v>
      </c>
      <c r="B2178" s="66" t="inlineStr">
        <is>
          <t>حمامات سباحة</t>
        </is>
      </c>
      <c r="C2178" s="67" t="inlineStr"/>
      <c r="D2178" s="67" t="inlineStr"/>
      <c r="E2178" s="68" t="n">
        <v>0</v>
      </c>
      <c r="F2178" s="69">
        <f>SUMIFS(الاضافة!$G$7:$G$60000,الاضافة!$H$7:$H$60000,"*اضاف*",الاضافة!$E$7:$E$60000,'أرصدة المخزن'!C2178)</f>
        <v/>
      </c>
      <c r="G2178" s="69">
        <f>SUMIFS(الصرف!$H$7:$H$60000,الصرف!$F$7:$F$60000,'أرصدة المخزن'!C2178)</f>
        <v/>
      </c>
      <c r="H2178" s="70">
        <f>E2178+F2178-G2178</f>
        <v/>
      </c>
    </row>
    <row r="2179" hidden="1" ht="24.6" customHeight="1" s="138">
      <c r="A2179" s="65" t="n">
        <v>10040131</v>
      </c>
      <c r="B2179" s="66" t="inlineStr">
        <is>
          <t>حمامات سباحة</t>
        </is>
      </c>
      <c r="C2179" s="67" t="inlineStr"/>
      <c r="D2179" s="67" t="inlineStr"/>
      <c r="E2179" s="68" t="n">
        <v>0</v>
      </c>
      <c r="F2179" s="69">
        <f>SUMIFS(الاضافة!$G$7:$G$60000,الاضافة!$H$7:$H$60000,"*اضاف*",الاضافة!$E$7:$E$60000,'أرصدة المخزن'!C2179)</f>
        <v/>
      </c>
      <c r="G2179" s="69">
        <f>SUMIFS(الصرف!$H$7:$H$60000,الصرف!$F$7:$F$60000,'أرصدة المخزن'!C2179)</f>
        <v/>
      </c>
      <c r="H2179" s="70">
        <f>E2179+F2179-G2179</f>
        <v/>
      </c>
    </row>
    <row r="2180" hidden="1" ht="24.6" customHeight="1" s="138">
      <c r="A2180" s="65" t="n">
        <v>10040132</v>
      </c>
      <c r="B2180" s="66" t="inlineStr">
        <is>
          <t>حمامات سباحة</t>
        </is>
      </c>
      <c r="C2180" s="67" t="inlineStr"/>
      <c r="D2180" s="67" t="inlineStr"/>
      <c r="E2180" s="68" t="n">
        <v>0</v>
      </c>
      <c r="F2180" s="69">
        <f>SUMIFS(الاضافة!$G$7:$G$60000,الاضافة!$H$7:$H$60000,"*اضاف*",الاضافة!$E$7:$E$60000,'أرصدة المخزن'!C2180)</f>
        <v/>
      </c>
      <c r="G2180" s="69">
        <f>SUMIFS(الصرف!$H$7:$H$60000,الصرف!$F$7:$F$60000,'أرصدة المخزن'!C2180)</f>
        <v/>
      </c>
      <c r="H2180" s="70">
        <f>E2180+F2180-G2180</f>
        <v/>
      </c>
    </row>
    <row r="2181" hidden="1" ht="24.6" customHeight="1" s="138">
      <c r="A2181" s="65" t="n">
        <v>10040133</v>
      </c>
      <c r="B2181" s="66" t="inlineStr">
        <is>
          <t>حمامات سباحة</t>
        </is>
      </c>
      <c r="C2181" s="67" t="inlineStr"/>
      <c r="D2181" s="67" t="inlineStr"/>
      <c r="E2181" s="68" t="n">
        <v>0</v>
      </c>
      <c r="F2181" s="69">
        <f>SUMIFS(الاضافة!$G$7:$G$60000,الاضافة!$H$7:$H$60000,"*اضاف*",الاضافة!$E$7:$E$60000,'أرصدة المخزن'!C2181)</f>
        <v/>
      </c>
      <c r="G2181" s="69">
        <f>SUMIFS(الصرف!$H$7:$H$60000,الصرف!$F$7:$F$60000,'أرصدة المخزن'!C2181)</f>
        <v/>
      </c>
      <c r="H2181" s="70">
        <f>E2181+F2181-G2181</f>
        <v/>
      </c>
    </row>
    <row r="2182" hidden="1" ht="24.6" customHeight="1" s="138">
      <c r="A2182" s="65" t="n">
        <v>10040134</v>
      </c>
      <c r="B2182" s="66" t="inlineStr">
        <is>
          <t>حمامات سباحة</t>
        </is>
      </c>
      <c r="C2182" s="67" t="inlineStr"/>
      <c r="D2182" s="67" t="inlineStr"/>
      <c r="E2182" s="68" t="n">
        <v>0</v>
      </c>
      <c r="F2182" s="69">
        <f>SUMIFS(الاضافة!$G$7:$G$60000,الاضافة!$H$7:$H$60000,"*اضاف*",الاضافة!$E$7:$E$60000,'أرصدة المخزن'!C2182)</f>
        <v/>
      </c>
      <c r="G2182" s="69">
        <f>SUMIFS(الصرف!$H$7:$H$60000,الصرف!$F$7:$F$60000,'أرصدة المخزن'!C2182)</f>
        <v/>
      </c>
      <c r="H2182" s="70">
        <f>E2182+F2182-G2182</f>
        <v/>
      </c>
    </row>
    <row r="2183" hidden="1" ht="24.6" customHeight="1" s="138">
      <c r="A2183" s="65" t="n">
        <v>10040135</v>
      </c>
      <c r="B2183" s="66" t="inlineStr">
        <is>
          <t>حمامات سباحة</t>
        </is>
      </c>
      <c r="C2183" s="67" t="inlineStr"/>
      <c r="D2183" s="67" t="inlineStr"/>
      <c r="E2183" s="68" t="n">
        <v>0</v>
      </c>
      <c r="F2183" s="69">
        <f>SUMIFS(الاضافة!$G$7:$G$60000,الاضافة!$H$7:$H$60000,"*اضاف*",الاضافة!$E$7:$E$60000,'أرصدة المخزن'!C2183)</f>
        <v/>
      </c>
      <c r="G2183" s="69">
        <f>SUMIFS(الصرف!$H$7:$H$60000,الصرف!$F$7:$F$60000,'أرصدة المخزن'!C2183)</f>
        <v/>
      </c>
      <c r="H2183" s="70">
        <f>E2183+F2183-G2183</f>
        <v/>
      </c>
    </row>
    <row r="2184" hidden="1" ht="24.6" customHeight="1" s="138">
      <c r="A2184" s="65" t="n">
        <v>10040136</v>
      </c>
      <c r="B2184" s="66" t="inlineStr">
        <is>
          <t>حمامات سباحة</t>
        </is>
      </c>
      <c r="C2184" s="67" t="inlineStr"/>
      <c r="D2184" s="67" t="inlineStr"/>
      <c r="E2184" s="68" t="n">
        <v>0</v>
      </c>
      <c r="F2184" s="69">
        <f>SUMIFS(الاضافة!$G$7:$G$60000,الاضافة!$H$7:$H$60000,"*اضاف*",الاضافة!$E$7:$E$60000,'أرصدة المخزن'!C2184)</f>
        <v/>
      </c>
      <c r="G2184" s="69">
        <f>SUMIFS(الصرف!$H$7:$H$60000,الصرف!$F$7:$F$60000,'أرصدة المخزن'!C2184)</f>
        <v/>
      </c>
      <c r="H2184" s="70">
        <f>E2184+F2184-G2184</f>
        <v/>
      </c>
    </row>
    <row r="2185" hidden="1" ht="24.6" customHeight="1" s="138">
      <c r="A2185" s="65" t="n">
        <v>10040137</v>
      </c>
      <c r="B2185" s="66" t="inlineStr">
        <is>
          <t>حمامات سباحة</t>
        </is>
      </c>
      <c r="C2185" s="67" t="inlineStr"/>
      <c r="D2185" s="67" t="inlineStr"/>
      <c r="E2185" s="68" t="n">
        <v>0</v>
      </c>
      <c r="F2185" s="69">
        <f>SUMIFS(الاضافة!$G$7:$G$60000,الاضافة!$H$7:$H$60000,"*اضاف*",الاضافة!$E$7:$E$60000,'أرصدة المخزن'!C2185)</f>
        <v/>
      </c>
      <c r="G2185" s="69">
        <f>SUMIFS(الصرف!$H$7:$H$60000,الصرف!$F$7:$F$60000,'أرصدة المخزن'!C2185)</f>
        <v/>
      </c>
      <c r="H2185" s="70">
        <f>E2185+F2185-G2185</f>
        <v/>
      </c>
    </row>
    <row r="2186" hidden="1" ht="24.6" customHeight="1" s="138">
      <c r="A2186" s="65" t="n">
        <v>10040138</v>
      </c>
      <c r="B2186" s="66" t="inlineStr">
        <is>
          <t>حمامات سباحة</t>
        </is>
      </c>
      <c r="C2186" s="67" t="inlineStr"/>
      <c r="D2186" s="67" t="inlineStr"/>
      <c r="E2186" s="68" t="n">
        <v>0</v>
      </c>
      <c r="F2186" s="69">
        <f>SUMIFS(الاضافة!$G$7:$G$60000,الاضافة!$H$7:$H$60000,"*اضاف*",الاضافة!$E$7:$E$60000,'أرصدة المخزن'!C2186)</f>
        <v/>
      </c>
      <c r="G2186" s="69">
        <f>SUMIFS(الصرف!$H$7:$H$60000,الصرف!$F$7:$F$60000,'أرصدة المخزن'!C2186)</f>
        <v/>
      </c>
      <c r="H2186" s="70">
        <f>E2186+F2186-G2186</f>
        <v/>
      </c>
    </row>
    <row r="2187" hidden="1" ht="24.6" customHeight="1" s="138">
      <c r="A2187" s="65" t="n">
        <v>10040139</v>
      </c>
      <c r="B2187" s="66" t="inlineStr">
        <is>
          <t>حمامات سباحة</t>
        </is>
      </c>
      <c r="C2187" s="67" t="inlineStr"/>
      <c r="D2187" s="67" t="inlineStr"/>
      <c r="E2187" s="68" t="n">
        <v>0</v>
      </c>
      <c r="F2187" s="69">
        <f>SUMIFS(الاضافة!$G$7:$G$60000,الاضافة!$H$7:$H$60000,"*اضاف*",الاضافة!$E$7:$E$60000,'أرصدة المخزن'!C2187)</f>
        <v/>
      </c>
      <c r="G2187" s="69">
        <f>SUMIFS(الصرف!$H$7:$H$60000,الصرف!$F$7:$F$60000,'أرصدة المخزن'!C2187)</f>
        <v/>
      </c>
      <c r="H2187" s="70">
        <f>E2187+F2187-G2187</f>
        <v/>
      </c>
    </row>
    <row r="2188" hidden="1" ht="24.6" customHeight="1" s="138">
      <c r="A2188" s="65" t="n">
        <v>10040140</v>
      </c>
      <c r="B2188" s="66" t="inlineStr">
        <is>
          <t>حمامات سباحة</t>
        </is>
      </c>
      <c r="C2188" s="67" t="inlineStr"/>
      <c r="D2188" s="67" t="inlineStr"/>
      <c r="E2188" s="68" t="n">
        <v>0</v>
      </c>
      <c r="F2188" s="69">
        <f>SUMIFS(الاضافة!$G$7:$G$60000,الاضافة!$H$7:$H$60000,"*اضاف*",الاضافة!$E$7:$E$60000,'أرصدة المخزن'!C2188)</f>
        <v/>
      </c>
      <c r="G2188" s="69">
        <f>SUMIFS(الصرف!$H$7:$H$60000,الصرف!$F$7:$F$60000,'أرصدة المخزن'!C2188)</f>
        <v/>
      </c>
      <c r="H2188" s="70">
        <f>E2188+F2188-G2188</f>
        <v/>
      </c>
    </row>
    <row r="2189" hidden="1" ht="24.6" customHeight="1" s="138">
      <c r="A2189" s="65" t="n">
        <v>10040141</v>
      </c>
      <c r="B2189" s="66" t="inlineStr">
        <is>
          <t>حمامات سباحة</t>
        </is>
      </c>
      <c r="C2189" s="67" t="inlineStr"/>
      <c r="D2189" s="67" t="inlineStr"/>
      <c r="E2189" s="68" t="n">
        <v>0</v>
      </c>
      <c r="F2189" s="69">
        <f>SUMIFS(الاضافة!$G$7:$G$60000,الاضافة!$H$7:$H$60000,"*اضاف*",الاضافة!$E$7:$E$60000,'أرصدة المخزن'!C2189)</f>
        <v/>
      </c>
      <c r="G2189" s="69">
        <f>SUMIFS(الصرف!$H$7:$H$60000,الصرف!$F$7:$F$60000,'أرصدة المخزن'!C2189)</f>
        <v/>
      </c>
      <c r="H2189" s="70">
        <f>E2189+F2189-G2189</f>
        <v/>
      </c>
    </row>
    <row r="2190" hidden="1" ht="24.6" customHeight="1" s="138">
      <c r="A2190" s="65" t="n">
        <v>10040142</v>
      </c>
      <c r="B2190" s="66" t="inlineStr">
        <is>
          <t>حمامات سباحة</t>
        </is>
      </c>
      <c r="C2190" s="67" t="inlineStr"/>
      <c r="D2190" s="67" t="inlineStr"/>
      <c r="E2190" s="68" t="n">
        <v>0</v>
      </c>
      <c r="F2190" s="69">
        <f>SUMIFS(الاضافة!$G$7:$G$60000,الاضافة!$H$7:$H$60000,"*اضاف*",الاضافة!$E$7:$E$60000,'أرصدة المخزن'!C2190)</f>
        <v/>
      </c>
      <c r="G2190" s="69">
        <f>SUMIFS(الصرف!$H$7:$H$60000,الصرف!$F$7:$F$60000,'أرصدة المخزن'!C2190)</f>
        <v/>
      </c>
      <c r="H2190" s="70">
        <f>E2190+F2190-G2190</f>
        <v/>
      </c>
    </row>
    <row r="2191" hidden="1" ht="24.6" customHeight="1" s="138">
      <c r="A2191" s="65" t="n">
        <v>10040143</v>
      </c>
      <c r="B2191" s="66" t="inlineStr">
        <is>
          <t>حمامات سباحة</t>
        </is>
      </c>
      <c r="C2191" s="67" t="inlineStr"/>
      <c r="D2191" s="67" t="inlineStr"/>
      <c r="E2191" s="68" t="n">
        <v>0</v>
      </c>
      <c r="F2191" s="69">
        <f>SUMIFS(الاضافة!$G$7:$G$60000,الاضافة!$H$7:$H$60000,"*اضاف*",الاضافة!$E$7:$E$60000,'أرصدة المخزن'!C2191)</f>
        <v/>
      </c>
      <c r="G2191" s="69">
        <f>SUMIFS(الصرف!$H$7:$H$60000,الصرف!$F$7:$F$60000,'أرصدة المخزن'!C2191)</f>
        <v/>
      </c>
      <c r="H2191" s="70">
        <f>E2191+F2191-G2191</f>
        <v/>
      </c>
    </row>
    <row r="2192" hidden="1" ht="24.6" customHeight="1" s="138">
      <c r="A2192" s="65" t="n">
        <v>10040144</v>
      </c>
      <c r="B2192" s="66" t="inlineStr">
        <is>
          <t>حمامات سباحة</t>
        </is>
      </c>
      <c r="C2192" s="67" t="inlineStr"/>
      <c r="D2192" s="67" t="inlineStr"/>
      <c r="E2192" s="68" t="n">
        <v>0</v>
      </c>
      <c r="F2192" s="69">
        <f>SUMIFS(الاضافة!$G$7:$G$60000,الاضافة!$H$7:$H$60000,"*اضاف*",الاضافة!$E$7:$E$60000,'أرصدة المخزن'!C2192)</f>
        <v/>
      </c>
      <c r="G2192" s="69">
        <f>SUMIFS(الصرف!$H$7:$H$60000,الصرف!$F$7:$F$60000,'أرصدة المخزن'!C2192)</f>
        <v/>
      </c>
      <c r="H2192" s="70">
        <f>E2192+F2192-G2192</f>
        <v/>
      </c>
    </row>
    <row r="2193" hidden="1" ht="24.6" customHeight="1" s="138">
      <c r="A2193" s="65" t="n">
        <v>10040145</v>
      </c>
      <c r="B2193" s="66" t="inlineStr">
        <is>
          <t>حمامات سباحة</t>
        </is>
      </c>
      <c r="C2193" s="67" t="inlineStr"/>
      <c r="D2193" s="67" t="inlineStr"/>
      <c r="E2193" s="68" t="n">
        <v>0</v>
      </c>
      <c r="F2193" s="69">
        <f>SUMIFS(الاضافة!$G$7:$G$60000,الاضافة!$H$7:$H$60000,"*اضاف*",الاضافة!$E$7:$E$60000,'أرصدة المخزن'!C2193)</f>
        <v/>
      </c>
      <c r="G2193" s="69">
        <f>SUMIFS(الصرف!$H$7:$H$60000,الصرف!$F$7:$F$60000,'أرصدة المخزن'!C2193)</f>
        <v/>
      </c>
      <c r="H2193" s="70">
        <f>E2193+F2193-G2193</f>
        <v/>
      </c>
    </row>
    <row r="2194" hidden="1" ht="24.6" customHeight="1" s="138">
      <c r="A2194" s="65" t="n">
        <v>10040146</v>
      </c>
      <c r="B2194" s="66" t="inlineStr">
        <is>
          <t>حمامات سباحة</t>
        </is>
      </c>
      <c r="C2194" s="67" t="inlineStr"/>
      <c r="D2194" s="67" t="inlineStr"/>
      <c r="E2194" s="68" t="n">
        <v>0</v>
      </c>
      <c r="F2194" s="69">
        <f>SUMIFS(الاضافة!$G$7:$G$60000,الاضافة!$H$7:$H$60000,"*اضاف*",الاضافة!$E$7:$E$60000,'أرصدة المخزن'!C2194)</f>
        <v/>
      </c>
      <c r="G2194" s="69">
        <f>SUMIFS(الصرف!$H$7:$H$60000,الصرف!$F$7:$F$60000,'أرصدة المخزن'!C2194)</f>
        <v/>
      </c>
      <c r="H2194" s="70">
        <f>E2194+F2194-G2194</f>
        <v/>
      </c>
    </row>
    <row r="2195" hidden="1" ht="24.6" customHeight="1" s="138">
      <c r="A2195" s="65" t="n">
        <v>10040147</v>
      </c>
      <c r="B2195" s="66" t="inlineStr">
        <is>
          <t>حمامات سباحة</t>
        </is>
      </c>
      <c r="C2195" s="67" t="inlineStr"/>
      <c r="D2195" s="67" t="inlineStr"/>
      <c r="E2195" s="68" t="n">
        <v>0</v>
      </c>
      <c r="F2195" s="69">
        <f>SUMIFS(الاضافة!$G$7:$G$60000,الاضافة!$H$7:$H$60000,"*اضاف*",الاضافة!$E$7:$E$60000,'أرصدة المخزن'!C2195)</f>
        <v/>
      </c>
      <c r="G2195" s="69">
        <f>SUMIFS(الصرف!$H$7:$H$60000,الصرف!$F$7:$F$60000,'أرصدة المخزن'!C2195)</f>
        <v/>
      </c>
      <c r="H2195" s="70">
        <f>E2195+F2195-G2195</f>
        <v/>
      </c>
    </row>
    <row r="2196" hidden="1" ht="24.6" customHeight="1" s="138">
      <c r="A2196" s="65" t="n">
        <v>10040148</v>
      </c>
      <c r="B2196" s="66" t="inlineStr">
        <is>
          <t>حمامات سباحة</t>
        </is>
      </c>
      <c r="C2196" s="67" t="inlineStr"/>
      <c r="D2196" s="67" t="inlineStr"/>
      <c r="E2196" s="68" t="n">
        <v>0</v>
      </c>
      <c r="F2196" s="69">
        <f>SUMIFS(الاضافة!$G$7:$G$60000,الاضافة!$H$7:$H$60000,"*اضاف*",الاضافة!$E$7:$E$60000,'أرصدة المخزن'!C2196)</f>
        <v/>
      </c>
      <c r="G2196" s="69">
        <f>SUMIFS(الصرف!$H$7:$H$60000,الصرف!$F$7:$F$60000,'أرصدة المخزن'!C2196)</f>
        <v/>
      </c>
      <c r="H2196" s="70">
        <f>E2196+F2196-G2196</f>
        <v/>
      </c>
    </row>
    <row r="2197" hidden="1" ht="24.6" customHeight="1" s="138">
      <c r="A2197" s="65" t="n">
        <v>10040149</v>
      </c>
      <c r="B2197" s="66" t="inlineStr">
        <is>
          <t>حمامات سباحة</t>
        </is>
      </c>
      <c r="C2197" s="67" t="inlineStr"/>
      <c r="D2197" s="67" t="inlineStr"/>
      <c r="E2197" s="68" t="n">
        <v>0</v>
      </c>
      <c r="F2197" s="69">
        <f>SUMIFS(الاضافة!$G$7:$G$60000,الاضافة!$H$7:$H$60000,"*اضاف*",الاضافة!$E$7:$E$60000,'أرصدة المخزن'!C2197)</f>
        <v/>
      </c>
      <c r="G2197" s="69">
        <f>SUMIFS(الصرف!$H$7:$H$60000,الصرف!$F$7:$F$60000,'أرصدة المخزن'!C2197)</f>
        <v/>
      </c>
      <c r="H2197" s="70">
        <f>E2197+F2197-G2197</f>
        <v/>
      </c>
    </row>
    <row r="2198" hidden="1" ht="24.6" customHeight="1" s="138">
      <c r="A2198" s="65" t="n">
        <v>10040150</v>
      </c>
      <c r="B2198" s="66" t="inlineStr">
        <is>
          <t>حمامات سباحة</t>
        </is>
      </c>
      <c r="C2198" s="67" t="inlineStr"/>
      <c r="D2198" s="67" t="inlineStr"/>
      <c r="E2198" s="68" t="n">
        <v>0</v>
      </c>
      <c r="F2198" s="69">
        <f>SUMIFS(الاضافة!$G$7:$G$60000,الاضافة!$H$7:$H$60000,"*اضاف*",الاضافة!$E$7:$E$60000,'أرصدة المخزن'!C2198)</f>
        <v/>
      </c>
      <c r="G2198" s="69">
        <f>SUMIFS(الصرف!$H$7:$H$60000,الصرف!$F$7:$F$60000,'أرصدة المخزن'!C2198)</f>
        <v/>
      </c>
      <c r="H2198" s="70">
        <f>E2198+F2198-G2198</f>
        <v/>
      </c>
    </row>
    <row r="2199" hidden="1" ht="24.6" customHeight="1" s="138">
      <c r="A2199" s="65" t="n">
        <v>10040151</v>
      </c>
      <c r="B2199" s="66" t="inlineStr">
        <is>
          <t>حمامات سباحة</t>
        </is>
      </c>
      <c r="C2199" s="67" t="inlineStr"/>
      <c r="D2199" s="67" t="inlineStr"/>
      <c r="E2199" s="68" t="n">
        <v>0</v>
      </c>
      <c r="F2199" s="69">
        <f>SUMIFS(الاضافة!$G$7:$G$60000,الاضافة!$H$7:$H$60000,"*اضاف*",الاضافة!$E$7:$E$60000,'أرصدة المخزن'!C2199)</f>
        <v/>
      </c>
      <c r="G2199" s="69">
        <f>SUMIFS(الصرف!$H$7:$H$60000,الصرف!$F$7:$F$60000,'أرصدة المخزن'!C2199)</f>
        <v/>
      </c>
      <c r="H2199" s="70">
        <f>E2199+F2199-G2199</f>
        <v/>
      </c>
    </row>
    <row r="2200" hidden="1" ht="24.6" customHeight="1" s="138">
      <c r="A2200" s="65" t="n">
        <v>10040152</v>
      </c>
      <c r="B2200" s="66" t="inlineStr">
        <is>
          <t>حمامات سباحة</t>
        </is>
      </c>
      <c r="C2200" s="67" t="inlineStr"/>
      <c r="D2200" s="67" t="inlineStr"/>
      <c r="E2200" s="68" t="n">
        <v>0</v>
      </c>
      <c r="F2200" s="69">
        <f>SUMIFS(الاضافة!$G$7:$G$60000,الاضافة!$H$7:$H$60000,"*اضاف*",الاضافة!$E$7:$E$60000,'أرصدة المخزن'!C2200)</f>
        <v/>
      </c>
      <c r="G2200" s="69">
        <f>SUMIFS(الصرف!$H$7:$H$60000,الصرف!$F$7:$F$60000,'أرصدة المخزن'!C2200)</f>
        <v/>
      </c>
      <c r="H2200" s="70">
        <f>E2200+F2200-G2200</f>
        <v/>
      </c>
    </row>
    <row r="2201" hidden="1" ht="24.6" customHeight="1" s="138">
      <c r="A2201" s="65" t="n">
        <v>10040153</v>
      </c>
      <c r="B2201" s="66" t="inlineStr">
        <is>
          <t>حمامات سباحة</t>
        </is>
      </c>
      <c r="C2201" s="67" t="inlineStr"/>
      <c r="D2201" s="67" t="inlineStr"/>
      <c r="E2201" s="68" t="n">
        <v>0</v>
      </c>
      <c r="F2201" s="69">
        <f>SUMIFS(الاضافة!$G$7:$G$60000,الاضافة!$H$7:$H$60000,"*اضاف*",الاضافة!$E$7:$E$60000,'أرصدة المخزن'!C2201)</f>
        <v/>
      </c>
      <c r="G2201" s="69">
        <f>SUMIFS(الصرف!$H$7:$H$60000,الصرف!$F$7:$F$60000,'أرصدة المخزن'!C2201)</f>
        <v/>
      </c>
      <c r="H2201" s="70">
        <f>E2201+F2201-G2201</f>
        <v/>
      </c>
    </row>
    <row r="2202" hidden="1" ht="24.6" customHeight="1" s="138">
      <c r="A2202" s="65" t="n">
        <v>10040154</v>
      </c>
      <c r="B2202" s="66" t="inlineStr">
        <is>
          <t>حمامات سباحة</t>
        </is>
      </c>
      <c r="C2202" s="67" t="inlineStr"/>
      <c r="D2202" s="67" t="inlineStr"/>
      <c r="E2202" s="68" t="n">
        <v>0</v>
      </c>
      <c r="F2202" s="69">
        <f>SUMIFS(الاضافة!$G$7:$G$60000,الاضافة!$H$7:$H$60000,"*اضاف*",الاضافة!$E$7:$E$60000,'أرصدة المخزن'!C2202)</f>
        <v/>
      </c>
      <c r="G2202" s="69">
        <f>SUMIFS(الصرف!$H$7:$H$60000,الصرف!$F$7:$F$60000,'أرصدة المخزن'!C2202)</f>
        <v/>
      </c>
      <c r="H2202" s="70">
        <f>E2202+F2202-G2202</f>
        <v/>
      </c>
    </row>
    <row r="2203" hidden="1" ht="24.6" customHeight="1" s="138">
      <c r="A2203" s="65" t="n">
        <v>10040155</v>
      </c>
      <c r="B2203" s="66" t="inlineStr">
        <is>
          <t>حمامات سباحة</t>
        </is>
      </c>
      <c r="C2203" s="67" t="inlineStr"/>
      <c r="D2203" s="67" t="inlineStr"/>
      <c r="E2203" s="68" t="n">
        <v>0</v>
      </c>
      <c r="F2203" s="69">
        <f>SUMIFS(الاضافة!$G$7:$G$60000,الاضافة!$H$7:$H$60000,"*اضاف*",الاضافة!$E$7:$E$60000,'أرصدة المخزن'!C2203)</f>
        <v/>
      </c>
      <c r="G2203" s="69">
        <f>SUMIFS(الصرف!$H$7:$H$60000,الصرف!$F$7:$F$60000,'أرصدة المخزن'!C2203)</f>
        <v/>
      </c>
      <c r="H2203" s="70">
        <f>E2203+F2203-G2203</f>
        <v/>
      </c>
    </row>
    <row r="2204" hidden="1" ht="24.6" customHeight="1" s="138">
      <c r="A2204" s="65" t="n">
        <v>10040156</v>
      </c>
      <c r="B2204" s="66" t="inlineStr">
        <is>
          <t>حمامات سباحة</t>
        </is>
      </c>
      <c r="C2204" s="67" t="inlineStr"/>
      <c r="D2204" s="67" t="inlineStr"/>
      <c r="E2204" s="68" t="n">
        <v>0</v>
      </c>
      <c r="F2204" s="69">
        <f>SUMIFS(الاضافة!$G$7:$G$60000,الاضافة!$H$7:$H$60000,"*اضاف*",الاضافة!$E$7:$E$60000,'أرصدة المخزن'!C2204)</f>
        <v/>
      </c>
      <c r="G2204" s="69">
        <f>SUMIFS(الصرف!$H$7:$H$60000,الصرف!$F$7:$F$60000,'أرصدة المخزن'!C2204)</f>
        <v/>
      </c>
      <c r="H2204" s="70">
        <f>E2204+F2204-G2204</f>
        <v/>
      </c>
    </row>
    <row r="2205" hidden="1" ht="24.6" customHeight="1" s="138">
      <c r="A2205" s="65" t="n">
        <v>10040157</v>
      </c>
      <c r="B2205" s="66" t="inlineStr">
        <is>
          <t>حمامات سباحة</t>
        </is>
      </c>
      <c r="C2205" s="67" t="inlineStr"/>
      <c r="D2205" s="67" t="inlineStr"/>
      <c r="E2205" s="68" t="n">
        <v>0</v>
      </c>
      <c r="F2205" s="69">
        <f>SUMIFS(الاضافة!$G$7:$G$60000,الاضافة!$H$7:$H$60000,"*اضاف*",الاضافة!$E$7:$E$60000,'أرصدة المخزن'!C2205)</f>
        <v/>
      </c>
      <c r="G2205" s="69">
        <f>SUMIFS(الصرف!$H$7:$H$60000,الصرف!$F$7:$F$60000,'أرصدة المخزن'!C2205)</f>
        <v/>
      </c>
      <c r="H2205" s="70">
        <f>E2205+F2205-G2205</f>
        <v/>
      </c>
    </row>
    <row r="2206" hidden="1" ht="24.6" customHeight="1" s="138">
      <c r="A2206" s="65" t="n">
        <v>10040158</v>
      </c>
      <c r="B2206" s="66" t="inlineStr">
        <is>
          <t>حمامات سباحة</t>
        </is>
      </c>
      <c r="C2206" s="67" t="inlineStr"/>
      <c r="D2206" s="67" t="inlineStr"/>
      <c r="E2206" s="68" t="n">
        <v>0</v>
      </c>
      <c r="F2206" s="69">
        <f>SUMIFS(الاضافة!$G$7:$G$60000,الاضافة!$H$7:$H$60000,"*اضاف*",الاضافة!$E$7:$E$60000,'أرصدة المخزن'!C2206)</f>
        <v/>
      </c>
      <c r="G2206" s="69">
        <f>SUMIFS(الصرف!$H$7:$H$60000,الصرف!$F$7:$F$60000,'أرصدة المخزن'!C2206)</f>
        <v/>
      </c>
      <c r="H2206" s="70">
        <f>E2206+F2206-G2206</f>
        <v/>
      </c>
    </row>
    <row r="2207" hidden="1" ht="24.6" customHeight="1" s="138">
      <c r="A2207" s="65" t="n">
        <v>10040159</v>
      </c>
      <c r="B2207" s="66" t="inlineStr">
        <is>
          <t>حمامات سباحة</t>
        </is>
      </c>
      <c r="C2207" s="67" t="inlineStr"/>
      <c r="D2207" s="67" t="inlineStr"/>
      <c r="E2207" s="68" t="n">
        <v>0</v>
      </c>
      <c r="F2207" s="69">
        <f>SUMIFS(الاضافة!$G$7:$G$60000,الاضافة!$H$7:$H$60000,"*اضاف*",الاضافة!$E$7:$E$60000,'أرصدة المخزن'!C2207)</f>
        <v/>
      </c>
      <c r="G2207" s="69">
        <f>SUMIFS(الصرف!$H$7:$H$60000,الصرف!$F$7:$F$60000,'أرصدة المخزن'!C2207)</f>
        <v/>
      </c>
      <c r="H2207" s="70">
        <f>E2207+F2207-G2207</f>
        <v/>
      </c>
    </row>
    <row r="2208" hidden="1" ht="24.6" customHeight="1" s="138">
      <c r="A2208" s="65" t="n">
        <v>10040160</v>
      </c>
      <c r="B2208" s="66" t="inlineStr">
        <is>
          <t>حمامات سباحة</t>
        </is>
      </c>
      <c r="C2208" s="67" t="inlineStr"/>
      <c r="D2208" s="67" t="inlineStr"/>
      <c r="E2208" s="68" t="n">
        <v>0</v>
      </c>
      <c r="F2208" s="69">
        <f>SUMIFS(الاضافة!$G$7:$G$60000,الاضافة!$H$7:$H$60000,"*اضاف*",الاضافة!$E$7:$E$60000,'أرصدة المخزن'!C2208)</f>
        <v/>
      </c>
      <c r="G2208" s="69">
        <f>SUMIFS(الصرف!$H$7:$H$60000,الصرف!$F$7:$F$60000,'أرصدة المخزن'!C2208)</f>
        <v/>
      </c>
      <c r="H2208" s="70">
        <f>E2208+F2208-G2208</f>
        <v/>
      </c>
    </row>
    <row r="2209" hidden="1" ht="24.6" customHeight="1" s="138">
      <c r="A2209" s="65" t="n">
        <v>10040161</v>
      </c>
      <c r="B2209" s="66" t="inlineStr">
        <is>
          <t>حمامات سباحة</t>
        </is>
      </c>
      <c r="C2209" s="67" t="inlineStr"/>
      <c r="D2209" s="67" t="inlineStr"/>
      <c r="E2209" s="68" t="n">
        <v>0</v>
      </c>
      <c r="F2209" s="69">
        <f>SUMIFS(الاضافة!$G$7:$G$60000,الاضافة!$H$7:$H$60000,"*اضاف*",الاضافة!$E$7:$E$60000,'أرصدة المخزن'!C2209)</f>
        <v/>
      </c>
      <c r="G2209" s="69">
        <f>SUMIFS(الصرف!$H$7:$H$60000,الصرف!$F$7:$F$60000,'أرصدة المخزن'!C2209)</f>
        <v/>
      </c>
      <c r="H2209" s="70">
        <f>E2209+F2209-G2209</f>
        <v/>
      </c>
    </row>
    <row r="2210" hidden="1" ht="24.6" customHeight="1" s="138">
      <c r="A2210" s="65" t="n">
        <v>10040162</v>
      </c>
      <c r="B2210" s="66" t="inlineStr">
        <is>
          <t>حمامات سباحة</t>
        </is>
      </c>
      <c r="C2210" s="67" t="inlineStr"/>
      <c r="D2210" s="67" t="inlineStr"/>
      <c r="E2210" s="68" t="n">
        <v>0</v>
      </c>
      <c r="F2210" s="69">
        <f>SUMIFS(الاضافة!$G$7:$G$60000,الاضافة!$H$7:$H$60000,"*اضاف*",الاضافة!$E$7:$E$60000,'أرصدة المخزن'!C2210)</f>
        <v/>
      </c>
      <c r="G2210" s="69">
        <f>SUMIFS(الصرف!$H$7:$H$60000,الصرف!$F$7:$F$60000,'أرصدة المخزن'!C2210)</f>
        <v/>
      </c>
      <c r="H2210" s="70">
        <f>E2210+F2210-G2210</f>
        <v/>
      </c>
    </row>
    <row r="2211" hidden="1" ht="24.6" customHeight="1" s="138">
      <c r="A2211" s="65" t="n">
        <v>10040163</v>
      </c>
      <c r="B2211" s="66" t="inlineStr">
        <is>
          <t>حمامات سباحة</t>
        </is>
      </c>
      <c r="C2211" s="67" t="inlineStr"/>
      <c r="D2211" s="67" t="inlineStr"/>
      <c r="E2211" s="68" t="n">
        <v>0</v>
      </c>
      <c r="F2211" s="69">
        <f>SUMIFS(الاضافة!$G$7:$G$60000,الاضافة!$H$7:$H$60000,"*اضاف*",الاضافة!$E$7:$E$60000,'أرصدة المخزن'!C2211)</f>
        <v/>
      </c>
      <c r="G2211" s="69">
        <f>SUMIFS(الصرف!$H$7:$H$60000,الصرف!$F$7:$F$60000,'أرصدة المخزن'!C2211)</f>
        <v/>
      </c>
      <c r="H2211" s="70">
        <f>E2211+F2211-G2211</f>
        <v/>
      </c>
    </row>
    <row r="2212" hidden="1" ht="24.6" customHeight="1" s="138">
      <c r="A2212" s="65" t="n">
        <v>10040164</v>
      </c>
      <c r="B2212" s="66" t="inlineStr">
        <is>
          <t>حمامات سباحة</t>
        </is>
      </c>
      <c r="C2212" s="67" t="inlineStr"/>
      <c r="D2212" s="67" t="inlineStr"/>
      <c r="E2212" s="68" t="n">
        <v>0</v>
      </c>
      <c r="F2212" s="69">
        <f>SUMIFS(الاضافة!$G$7:$G$60000,الاضافة!$H$7:$H$60000,"*اضاف*",الاضافة!$E$7:$E$60000,'أرصدة المخزن'!C2212)</f>
        <v/>
      </c>
      <c r="G2212" s="69">
        <f>SUMIFS(الصرف!$H$7:$H$60000,الصرف!$F$7:$F$60000,'أرصدة المخزن'!C2212)</f>
        <v/>
      </c>
      <c r="H2212" s="70">
        <f>E2212+F2212-G2212</f>
        <v/>
      </c>
    </row>
    <row r="2213" hidden="1" ht="24.6" customHeight="1" s="138">
      <c r="A2213" s="65" t="n">
        <v>10040165</v>
      </c>
      <c r="B2213" s="66" t="inlineStr">
        <is>
          <t>حمامات سباحة</t>
        </is>
      </c>
      <c r="C2213" s="67" t="inlineStr"/>
      <c r="D2213" s="67" t="inlineStr"/>
      <c r="E2213" s="68" t="n">
        <v>0</v>
      </c>
      <c r="F2213" s="69">
        <f>SUMIFS(الاضافة!$G$7:$G$60000,الاضافة!$H$7:$H$60000,"*اضاف*",الاضافة!$E$7:$E$60000,'أرصدة المخزن'!C2213)</f>
        <v/>
      </c>
      <c r="G2213" s="69">
        <f>SUMIFS(الصرف!$H$7:$H$60000,الصرف!$F$7:$F$60000,'أرصدة المخزن'!C2213)</f>
        <v/>
      </c>
      <c r="H2213" s="70">
        <f>E2213+F2213-G2213</f>
        <v/>
      </c>
    </row>
    <row r="2214" hidden="1" ht="24.6" customHeight="1" s="138">
      <c r="A2214" s="65" t="n">
        <v>10040166</v>
      </c>
      <c r="B2214" s="66" t="inlineStr">
        <is>
          <t>حمامات سباحة</t>
        </is>
      </c>
      <c r="C2214" s="67" t="inlineStr"/>
      <c r="D2214" s="67" t="inlineStr"/>
      <c r="E2214" s="68" t="n">
        <v>0</v>
      </c>
      <c r="F2214" s="69">
        <f>SUMIFS(الاضافة!$G$7:$G$60000,الاضافة!$H$7:$H$60000,"*اضاف*",الاضافة!$E$7:$E$60000,'أرصدة المخزن'!C2214)</f>
        <v/>
      </c>
      <c r="G2214" s="69">
        <f>SUMIFS(الصرف!$H$7:$H$60000,الصرف!$F$7:$F$60000,'أرصدة المخزن'!C2214)</f>
        <v/>
      </c>
      <c r="H2214" s="70">
        <f>E2214+F2214-G2214</f>
        <v/>
      </c>
    </row>
    <row r="2215" hidden="1" ht="24.6" customHeight="1" s="138">
      <c r="A2215" s="65" t="n">
        <v>10040167</v>
      </c>
      <c r="B2215" s="66" t="inlineStr">
        <is>
          <t>حمامات سباحة</t>
        </is>
      </c>
      <c r="C2215" s="67" t="inlineStr"/>
      <c r="D2215" s="67" t="inlineStr"/>
      <c r="E2215" s="68" t="n">
        <v>0</v>
      </c>
      <c r="F2215" s="69">
        <f>SUMIFS(الاضافة!$G$7:$G$60000,الاضافة!$H$7:$H$60000,"*اضاف*",الاضافة!$E$7:$E$60000,'أرصدة المخزن'!C2215)</f>
        <v/>
      </c>
      <c r="G2215" s="69">
        <f>SUMIFS(الصرف!$H$7:$H$60000,الصرف!$F$7:$F$60000,'أرصدة المخزن'!C2215)</f>
        <v/>
      </c>
      <c r="H2215" s="70">
        <f>E2215+F2215-G2215</f>
        <v/>
      </c>
    </row>
    <row r="2216" hidden="1" ht="24.6" customHeight="1" s="138">
      <c r="A2216" s="65" t="n">
        <v>10040168</v>
      </c>
      <c r="B2216" s="66" t="inlineStr">
        <is>
          <t>حمامات سباحة</t>
        </is>
      </c>
      <c r="C2216" s="67" t="inlineStr"/>
      <c r="D2216" s="67" t="inlineStr"/>
      <c r="E2216" s="68" t="n">
        <v>0</v>
      </c>
      <c r="F2216" s="69">
        <f>SUMIFS(الاضافة!$G$7:$G$60000,الاضافة!$H$7:$H$60000,"*اضاف*",الاضافة!$E$7:$E$60000,'أرصدة المخزن'!C2216)</f>
        <v/>
      </c>
      <c r="G2216" s="69">
        <f>SUMIFS(الصرف!$H$7:$H$60000,الصرف!$F$7:$F$60000,'أرصدة المخزن'!C2216)</f>
        <v/>
      </c>
      <c r="H2216" s="70">
        <f>E2216+F2216-G2216</f>
        <v/>
      </c>
    </row>
    <row r="2217" hidden="1" ht="24.6" customHeight="1" s="138">
      <c r="A2217" s="65" t="n">
        <v>10040169</v>
      </c>
      <c r="B2217" s="66" t="inlineStr">
        <is>
          <t>حمامات سباحة</t>
        </is>
      </c>
      <c r="C2217" s="67" t="inlineStr"/>
      <c r="D2217" s="67" t="inlineStr"/>
      <c r="E2217" s="68" t="n">
        <v>0</v>
      </c>
      <c r="F2217" s="69">
        <f>SUMIFS(الاضافة!$G$7:$G$60000,الاضافة!$H$7:$H$60000,"*اضاف*",الاضافة!$E$7:$E$60000,'أرصدة المخزن'!C2217)</f>
        <v/>
      </c>
      <c r="G2217" s="69">
        <f>SUMIFS(الصرف!$H$7:$H$60000,الصرف!$F$7:$F$60000,'أرصدة المخزن'!C2217)</f>
        <v/>
      </c>
      <c r="H2217" s="70">
        <f>E2217+F2217-G2217</f>
        <v/>
      </c>
    </row>
    <row r="2218" hidden="1" ht="24.6" customHeight="1" s="138">
      <c r="A2218" s="65" t="n">
        <v>10040170</v>
      </c>
      <c r="B2218" s="66" t="inlineStr">
        <is>
          <t>حمامات سباحة</t>
        </is>
      </c>
      <c r="C2218" s="67" t="inlineStr"/>
      <c r="D2218" s="67" t="inlineStr"/>
      <c r="E2218" s="68" t="n">
        <v>0</v>
      </c>
      <c r="F2218" s="69">
        <f>SUMIFS(الاضافة!$G$7:$G$60000,الاضافة!$H$7:$H$60000,"*اضاف*",الاضافة!$E$7:$E$60000,'أرصدة المخزن'!C2218)</f>
        <v/>
      </c>
      <c r="G2218" s="69">
        <f>SUMIFS(الصرف!$H$7:$H$60000,الصرف!$F$7:$F$60000,'أرصدة المخزن'!C2218)</f>
        <v/>
      </c>
      <c r="H2218" s="70">
        <f>E2218+F2218-G2218</f>
        <v/>
      </c>
    </row>
    <row r="2219" hidden="1" ht="24.6" customHeight="1" s="138">
      <c r="A2219" s="65" t="n">
        <v>10040171</v>
      </c>
      <c r="B2219" s="66" t="inlineStr">
        <is>
          <t>حمامات سباحة</t>
        </is>
      </c>
      <c r="C2219" s="67" t="inlineStr"/>
      <c r="D2219" s="67" t="inlineStr"/>
      <c r="E2219" s="68" t="n">
        <v>0</v>
      </c>
      <c r="F2219" s="69">
        <f>SUMIFS(الاضافة!$G$7:$G$60000,الاضافة!$H$7:$H$60000,"*اضاف*",الاضافة!$E$7:$E$60000,'أرصدة المخزن'!C2219)</f>
        <v/>
      </c>
      <c r="G2219" s="69">
        <f>SUMIFS(الصرف!$H$7:$H$60000,الصرف!$F$7:$F$60000,'أرصدة المخزن'!C2219)</f>
        <v/>
      </c>
      <c r="H2219" s="70">
        <f>E2219+F2219-G2219</f>
        <v/>
      </c>
    </row>
    <row r="2220" hidden="1" ht="24.6" customHeight="1" s="138">
      <c r="A2220" s="65" t="n">
        <v>10040172</v>
      </c>
      <c r="B2220" s="66" t="inlineStr">
        <is>
          <t>حمامات سباحة</t>
        </is>
      </c>
      <c r="C2220" s="67" t="inlineStr"/>
      <c r="D2220" s="67" t="inlineStr"/>
      <c r="E2220" s="68" t="n">
        <v>0</v>
      </c>
      <c r="F2220" s="69">
        <f>SUMIFS(الاضافة!$G$7:$G$60000,الاضافة!$H$7:$H$60000,"*اضاف*",الاضافة!$E$7:$E$60000,'أرصدة المخزن'!C2220)</f>
        <v/>
      </c>
      <c r="G2220" s="69">
        <f>SUMIFS(الصرف!$H$7:$H$60000,الصرف!$F$7:$F$60000,'أرصدة المخزن'!C2220)</f>
        <v/>
      </c>
      <c r="H2220" s="70">
        <f>E2220+F2220-G2220</f>
        <v/>
      </c>
    </row>
    <row r="2221" hidden="1" ht="24.6" customHeight="1" s="138">
      <c r="A2221" s="65" t="n">
        <v>10040173</v>
      </c>
      <c r="B2221" s="66" t="inlineStr">
        <is>
          <t>حمامات سباحة</t>
        </is>
      </c>
      <c r="C2221" s="67" t="inlineStr"/>
      <c r="D2221" s="67" t="inlineStr"/>
      <c r="E2221" s="68" t="n">
        <v>0</v>
      </c>
      <c r="F2221" s="69">
        <f>SUMIFS(الاضافة!$G$7:$G$60000,الاضافة!$H$7:$H$60000,"*اضاف*",الاضافة!$E$7:$E$60000,'أرصدة المخزن'!C2221)</f>
        <v/>
      </c>
      <c r="G2221" s="69">
        <f>SUMIFS(الصرف!$H$7:$H$60000,الصرف!$F$7:$F$60000,'أرصدة المخزن'!C2221)</f>
        <v/>
      </c>
      <c r="H2221" s="70">
        <f>E2221+F2221-G2221</f>
        <v/>
      </c>
    </row>
    <row r="2222" hidden="1" ht="24.6" customHeight="1" s="138">
      <c r="A2222" s="65" t="n">
        <v>10040174</v>
      </c>
      <c r="B2222" s="66" t="inlineStr">
        <is>
          <t>حمامات سباحة</t>
        </is>
      </c>
      <c r="C2222" s="67" t="inlineStr"/>
      <c r="D2222" s="67" t="inlineStr"/>
      <c r="E2222" s="68" t="n">
        <v>0</v>
      </c>
      <c r="F2222" s="69">
        <f>SUMIFS(الاضافة!$G$7:$G$60000,الاضافة!$H$7:$H$60000,"*اضاف*",الاضافة!$E$7:$E$60000,'أرصدة المخزن'!C2222)</f>
        <v/>
      </c>
      <c r="G2222" s="69">
        <f>SUMIFS(الصرف!$H$7:$H$60000,الصرف!$F$7:$F$60000,'أرصدة المخزن'!C2222)</f>
        <v/>
      </c>
      <c r="H2222" s="70">
        <f>E2222+F2222-G2222</f>
        <v/>
      </c>
    </row>
    <row r="2223" hidden="1" ht="24.6" customHeight="1" s="138">
      <c r="A2223" s="65" t="n">
        <v>10040175</v>
      </c>
      <c r="B2223" s="66" t="inlineStr">
        <is>
          <t>حمامات سباحة</t>
        </is>
      </c>
      <c r="C2223" s="67" t="inlineStr"/>
      <c r="D2223" s="67" t="inlineStr"/>
      <c r="E2223" s="68" t="n">
        <v>0</v>
      </c>
      <c r="F2223" s="69">
        <f>SUMIFS(الاضافة!$G$7:$G$60000,الاضافة!$H$7:$H$60000,"*اضاف*",الاضافة!$E$7:$E$60000,'أرصدة المخزن'!C2223)</f>
        <v/>
      </c>
      <c r="G2223" s="69">
        <f>SUMIFS(الصرف!$H$7:$H$60000,الصرف!$F$7:$F$60000,'أرصدة المخزن'!C2223)</f>
        <v/>
      </c>
      <c r="H2223" s="70">
        <f>E2223+F2223-G2223</f>
        <v/>
      </c>
    </row>
    <row r="2224" hidden="1" ht="24.6" customHeight="1" s="138">
      <c r="A2224" s="65" t="n">
        <v>10040176</v>
      </c>
      <c r="B2224" s="66" t="inlineStr">
        <is>
          <t>حمامات سباحة</t>
        </is>
      </c>
      <c r="C2224" s="67" t="inlineStr"/>
      <c r="D2224" s="67" t="inlineStr"/>
      <c r="E2224" s="68" t="n">
        <v>0</v>
      </c>
      <c r="F2224" s="69">
        <f>SUMIFS(الاضافة!$G$7:$G$60000,الاضافة!$H$7:$H$60000,"*اضاف*",الاضافة!$E$7:$E$60000,'أرصدة المخزن'!C2224)</f>
        <v/>
      </c>
      <c r="G2224" s="69">
        <f>SUMIFS(الصرف!$H$7:$H$60000,الصرف!$F$7:$F$60000,'أرصدة المخزن'!C2224)</f>
        <v/>
      </c>
      <c r="H2224" s="70">
        <f>E2224+F2224-G2224</f>
        <v/>
      </c>
    </row>
    <row r="2225" hidden="1" ht="24.6" customHeight="1" s="138">
      <c r="A2225" s="65" t="n">
        <v>10040177</v>
      </c>
      <c r="B2225" s="66" t="inlineStr">
        <is>
          <t>حمامات سباحة</t>
        </is>
      </c>
      <c r="C2225" s="67" t="inlineStr"/>
      <c r="D2225" s="67" t="inlineStr"/>
      <c r="E2225" s="68" t="n">
        <v>0</v>
      </c>
      <c r="F2225" s="69">
        <f>SUMIFS(الاضافة!$G$7:$G$60000,الاضافة!$H$7:$H$60000,"*اضاف*",الاضافة!$E$7:$E$60000,'أرصدة المخزن'!C2225)</f>
        <v/>
      </c>
      <c r="G2225" s="69">
        <f>SUMIFS(الصرف!$H$7:$H$60000,الصرف!$F$7:$F$60000,'أرصدة المخزن'!C2225)</f>
        <v/>
      </c>
      <c r="H2225" s="70">
        <f>E2225+F2225-G2225</f>
        <v/>
      </c>
    </row>
    <row r="2226" hidden="1" ht="24.6" customHeight="1" s="138">
      <c r="A2226" s="65" t="n">
        <v>10040178</v>
      </c>
      <c r="B2226" s="66" t="inlineStr">
        <is>
          <t>حمامات سباحة</t>
        </is>
      </c>
      <c r="C2226" s="67" t="inlineStr"/>
      <c r="D2226" s="67" t="inlineStr"/>
      <c r="E2226" s="68" t="n">
        <v>0</v>
      </c>
      <c r="F2226" s="69">
        <f>SUMIFS(الاضافة!$G$7:$G$60000,الاضافة!$H$7:$H$60000,"*اضاف*",الاضافة!$E$7:$E$60000,'أرصدة المخزن'!C2226)</f>
        <v/>
      </c>
      <c r="G2226" s="69">
        <f>SUMIFS(الصرف!$H$7:$H$60000,الصرف!$F$7:$F$60000,'أرصدة المخزن'!C2226)</f>
        <v/>
      </c>
      <c r="H2226" s="70">
        <f>E2226+F2226-G2226</f>
        <v/>
      </c>
    </row>
    <row r="2227" hidden="1" ht="24.6" customHeight="1" s="138">
      <c r="A2227" s="65" t="n">
        <v>10040179</v>
      </c>
      <c r="B2227" s="66" t="inlineStr">
        <is>
          <t>حمامات سباحة</t>
        </is>
      </c>
      <c r="C2227" s="67" t="inlineStr"/>
      <c r="D2227" s="67" t="inlineStr"/>
      <c r="E2227" s="68" t="n">
        <v>0</v>
      </c>
      <c r="F2227" s="69">
        <f>SUMIFS(الاضافة!$G$7:$G$60000,الاضافة!$H$7:$H$60000,"*اضاف*",الاضافة!$E$7:$E$60000,'أرصدة المخزن'!C2227)</f>
        <v/>
      </c>
      <c r="G2227" s="69">
        <f>SUMIFS(الصرف!$H$7:$H$60000,الصرف!$F$7:$F$60000,'أرصدة المخزن'!C2227)</f>
        <v/>
      </c>
      <c r="H2227" s="70">
        <f>E2227+F2227-G2227</f>
        <v/>
      </c>
    </row>
    <row r="2228" hidden="1" ht="24.6" customHeight="1" s="138">
      <c r="A2228" s="65" t="n">
        <v>10040180</v>
      </c>
      <c r="B2228" s="66" t="inlineStr">
        <is>
          <t>حمامات سباحة</t>
        </is>
      </c>
      <c r="C2228" s="67" t="inlineStr"/>
      <c r="D2228" s="67" t="inlineStr"/>
      <c r="E2228" s="68" t="n">
        <v>0</v>
      </c>
      <c r="F2228" s="69">
        <f>SUMIFS(الاضافة!$G$7:$G$60000,الاضافة!$H$7:$H$60000,"*اضاف*",الاضافة!$E$7:$E$60000,'أرصدة المخزن'!C2228)</f>
        <v/>
      </c>
      <c r="G2228" s="69">
        <f>SUMIFS(الصرف!$H$7:$H$60000,الصرف!$F$7:$F$60000,'أرصدة المخزن'!C2228)</f>
        <v/>
      </c>
      <c r="H2228" s="70">
        <f>E2228+F2228-G2228</f>
        <v/>
      </c>
    </row>
    <row r="2229" hidden="1" ht="24.6" customHeight="1" s="138">
      <c r="A2229" s="65" t="n">
        <v>10040181</v>
      </c>
      <c r="B2229" s="66" t="inlineStr">
        <is>
          <t>حمامات سباحة</t>
        </is>
      </c>
      <c r="C2229" s="67" t="inlineStr"/>
      <c r="D2229" s="67" t="inlineStr"/>
      <c r="E2229" s="68" t="n">
        <v>0</v>
      </c>
      <c r="F2229" s="69">
        <f>SUMIFS(الاضافة!$G$7:$G$60000,الاضافة!$H$7:$H$60000,"*اضاف*",الاضافة!$E$7:$E$60000,'أرصدة المخزن'!C2229)</f>
        <v/>
      </c>
      <c r="G2229" s="69">
        <f>SUMIFS(الصرف!$H$7:$H$60000,الصرف!$F$7:$F$60000,'أرصدة المخزن'!C2229)</f>
        <v/>
      </c>
      <c r="H2229" s="70">
        <f>E2229+F2229-G2229</f>
        <v/>
      </c>
    </row>
    <row r="2230" hidden="1" ht="24.6" customHeight="1" s="138">
      <c r="A2230" s="65" t="n">
        <v>10040182</v>
      </c>
      <c r="B2230" s="66" t="inlineStr">
        <is>
          <t>حمامات سباحة</t>
        </is>
      </c>
      <c r="C2230" s="67" t="inlineStr"/>
      <c r="D2230" s="67" t="inlineStr"/>
      <c r="E2230" s="68" t="n">
        <v>0</v>
      </c>
      <c r="F2230" s="69">
        <f>SUMIFS(الاضافة!$G$7:$G$60000,الاضافة!$H$7:$H$60000,"*اضاف*",الاضافة!$E$7:$E$60000,'أرصدة المخزن'!C2230)</f>
        <v/>
      </c>
      <c r="G2230" s="69">
        <f>SUMIFS(الصرف!$H$7:$H$60000,الصرف!$F$7:$F$60000,'أرصدة المخزن'!C2230)</f>
        <v/>
      </c>
      <c r="H2230" s="70">
        <f>E2230+F2230-G2230</f>
        <v/>
      </c>
    </row>
    <row r="2231" hidden="1" ht="24.6" customHeight="1" s="138">
      <c r="A2231" s="65" t="n">
        <v>10040183</v>
      </c>
      <c r="B2231" s="66" t="inlineStr">
        <is>
          <t>حمامات سباحة</t>
        </is>
      </c>
      <c r="C2231" s="67" t="inlineStr"/>
      <c r="D2231" s="67" t="inlineStr"/>
      <c r="E2231" s="68" t="n">
        <v>0</v>
      </c>
      <c r="F2231" s="69">
        <f>SUMIFS(الاضافة!$G$7:$G$60000,الاضافة!$H$7:$H$60000,"*اضاف*",الاضافة!$E$7:$E$60000,'أرصدة المخزن'!C2231)</f>
        <v/>
      </c>
      <c r="G2231" s="69">
        <f>SUMIFS(الصرف!$H$7:$H$60000,الصرف!$F$7:$F$60000,'أرصدة المخزن'!C2231)</f>
        <v/>
      </c>
      <c r="H2231" s="70">
        <f>E2231+F2231-G2231</f>
        <v/>
      </c>
    </row>
    <row r="2232" hidden="1" ht="24.6" customHeight="1" s="138">
      <c r="A2232" s="65" t="n">
        <v>10040184</v>
      </c>
      <c r="B2232" s="66" t="inlineStr">
        <is>
          <t>حمامات سباحة</t>
        </is>
      </c>
      <c r="C2232" s="67" t="inlineStr"/>
      <c r="D2232" s="67" t="inlineStr"/>
      <c r="E2232" s="68" t="n">
        <v>0</v>
      </c>
      <c r="F2232" s="69">
        <f>SUMIFS(الاضافة!$G$7:$G$60000,الاضافة!$H$7:$H$60000,"*اضاف*",الاضافة!$E$7:$E$60000,'أرصدة المخزن'!C2232)</f>
        <v/>
      </c>
      <c r="G2232" s="69">
        <f>SUMIFS(الصرف!$H$7:$H$60000,الصرف!$F$7:$F$60000,'أرصدة المخزن'!C2232)</f>
        <v/>
      </c>
      <c r="H2232" s="70">
        <f>E2232+F2232-G2232</f>
        <v/>
      </c>
    </row>
    <row r="2233" hidden="1" ht="24.6" customHeight="1" s="138">
      <c r="A2233" s="65" t="n">
        <v>10040185</v>
      </c>
      <c r="B2233" s="66" t="inlineStr">
        <is>
          <t>حمامات سباحة</t>
        </is>
      </c>
      <c r="C2233" s="67" t="inlineStr"/>
      <c r="D2233" s="67" t="inlineStr"/>
      <c r="E2233" s="68" t="n">
        <v>0</v>
      </c>
      <c r="F2233" s="69">
        <f>SUMIFS(الاضافة!$G$7:$G$60000,الاضافة!$H$7:$H$60000,"*اضاف*",الاضافة!$E$7:$E$60000,'أرصدة المخزن'!C2233)</f>
        <v/>
      </c>
      <c r="G2233" s="69">
        <f>SUMIFS(الصرف!$H$7:$H$60000,الصرف!$F$7:$F$60000,'أرصدة المخزن'!C2233)</f>
        <v/>
      </c>
      <c r="H2233" s="70">
        <f>E2233+F2233-G2233</f>
        <v/>
      </c>
    </row>
    <row r="2234" hidden="1" ht="24.6" customHeight="1" s="138">
      <c r="A2234" s="65" t="n">
        <v>10040186</v>
      </c>
      <c r="B2234" s="66" t="inlineStr">
        <is>
          <t>حمامات سباحة</t>
        </is>
      </c>
      <c r="C2234" s="67" t="inlineStr"/>
      <c r="D2234" s="67" t="inlineStr"/>
      <c r="E2234" s="68" t="n">
        <v>0</v>
      </c>
      <c r="F2234" s="69">
        <f>SUMIFS(الاضافة!$G$7:$G$60000,الاضافة!$H$7:$H$60000,"*اضاف*",الاضافة!$E$7:$E$60000,'أرصدة المخزن'!C2234)</f>
        <v/>
      </c>
      <c r="G2234" s="69">
        <f>SUMIFS(الصرف!$H$7:$H$60000,الصرف!$F$7:$F$60000,'أرصدة المخزن'!C2234)</f>
        <v/>
      </c>
      <c r="H2234" s="70">
        <f>E2234+F2234-G2234</f>
        <v/>
      </c>
    </row>
    <row r="2235" hidden="1" ht="24.6" customHeight="1" s="138">
      <c r="A2235" s="65" t="n">
        <v>10040187</v>
      </c>
      <c r="B2235" s="66" t="inlineStr">
        <is>
          <t>حمامات سباحة</t>
        </is>
      </c>
      <c r="C2235" s="67" t="inlineStr"/>
      <c r="D2235" s="67" t="inlineStr"/>
      <c r="E2235" s="68" t="n">
        <v>0</v>
      </c>
      <c r="F2235" s="69">
        <f>SUMIFS(الاضافة!$G$7:$G$60000,الاضافة!$H$7:$H$60000,"*اضاف*",الاضافة!$E$7:$E$60000,'أرصدة المخزن'!C2235)</f>
        <v/>
      </c>
      <c r="G2235" s="69">
        <f>SUMIFS(الصرف!$H$7:$H$60000,الصرف!$F$7:$F$60000,'أرصدة المخزن'!C2235)</f>
        <v/>
      </c>
      <c r="H2235" s="70">
        <f>E2235+F2235-G2235</f>
        <v/>
      </c>
    </row>
    <row r="2236" hidden="1" ht="24.6" customHeight="1" s="138">
      <c r="A2236" s="65" t="n">
        <v>10040188</v>
      </c>
      <c r="B2236" s="66" t="inlineStr">
        <is>
          <t>حمامات سباحة</t>
        </is>
      </c>
      <c r="C2236" s="67" t="inlineStr"/>
      <c r="D2236" s="67" t="inlineStr"/>
      <c r="E2236" s="68" t="n">
        <v>0</v>
      </c>
      <c r="F2236" s="69">
        <f>SUMIFS(الاضافة!$G$7:$G$60000,الاضافة!$H$7:$H$60000,"*اضاف*",الاضافة!$E$7:$E$60000,'أرصدة المخزن'!C2236)</f>
        <v/>
      </c>
      <c r="G2236" s="69">
        <f>SUMIFS(الصرف!$H$7:$H$60000,الصرف!$F$7:$F$60000,'أرصدة المخزن'!C2236)</f>
        <v/>
      </c>
      <c r="H2236" s="70">
        <f>E2236+F2236-G2236</f>
        <v/>
      </c>
    </row>
    <row r="2237" hidden="1" ht="24.6" customHeight="1" s="138">
      <c r="A2237" s="65" t="n">
        <v>10040189</v>
      </c>
      <c r="B2237" s="66" t="inlineStr">
        <is>
          <t>حمامات سباحة</t>
        </is>
      </c>
      <c r="C2237" s="67" t="inlineStr"/>
      <c r="D2237" s="67" t="inlineStr"/>
      <c r="E2237" s="68" t="n">
        <v>0</v>
      </c>
      <c r="F2237" s="69">
        <f>SUMIFS(الاضافة!$G$7:$G$60000,الاضافة!$H$7:$H$60000,"*اضاف*",الاضافة!$E$7:$E$60000,'أرصدة المخزن'!C2237)</f>
        <v/>
      </c>
      <c r="G2237" s="69">
        <f>SUMIFS(الصرف!$H$7:$H$60000,الصرف!$F$7:$F$60000,'أرصدة المخزن'!C2237)</f>
        <v/>
      </c>
      <c r="H2237" s="70">
        <f>E2237+F2237-G2237</f>
        <v/>
      </c>
    </row>
    <row r="2238" hidden="1" ht="24.6" customHeight="1" s="138">
      <c r="A2238" s="65" t="n">
        <v>10040190</v>
      </c>
      <c r="B2238" s="66" t="inlineStr">
        <is>
          <t>حمامات سباحة</t>
        </is>
      </c>
      <c r="C2238" s="67" t="inlineStr"/>
      <c r="D2238" s="67" t="inlineStr"/>
      <c r="E2238" s="68" t="n">
        <v>0</v>
      </c>
      <c r="F2238" s="69">
        <f>SUMIFS(الاضافة!$G$7:$G$60000,الاضافة!$H$7:$H$60000,"*اضاف*",الاضافة!$E$7:$E$60000,'أرصدة المخزن'!C2238)</f>
        <v/>
      </c>
      <c r="G2238" s="69">
        <f>SUMIFS(الصرف!$H$7:$H$60000,الصرف!$F$7:$F$60000,'أرصدة المخزن'!C2238)</f>
        <v/>
      </c>
      <c r="H2238" s="70">
        <f>E2238+F2238-G2238</f>
        <v/>
      </c>
    </row>
    <row r="2239" hidden="1" ht="24.6" customHeight="1" s="138">
      <c r="A2239" s="65" t="n">
        <v>10040191</v>
      </c>
      <c r="B2239" s="66" t="inlineStr">
        <is>
          <t>حمامات سباحة</t>
        </is>
      </c>
      <c r="C2239" s="67" t="inlineStr"/>
      <c r="D2239" s="67" t="inlineStr"/>
      <c r="E2239" s="68" t="n">
        <v>0</v>
      </c>
      <c r="F2239" s="69">
        <f>SUMIFS(الاضافة!$G$7:$G$60000,الاضافة!$H$7:$H$60000,"*اضاف*",الاضافة!$E$7:$E$60000,'أرصدة المخزن'!C2239)</f>
        <v/>
      </c>
      <c r="G2239" s="69">
        <f>SUMIFS(الصرف!$H$7:$H$60000,الصرف!$F$7:$F$60000,'أرصدة المخزن'!C2239)</f>
        <v/>
      </c>
      <c r="H2239" s="70">
        <f>E2239+F2239-G2239</f>
        <v/>
      </c>
    </row>
    <row r="2240" hidden="1" ht="24.6" customHeight="1" s="138">
      <c r="A2240" s="65" t="n">
        <v>10040192</v>
      </c>
      <c r="B2240" s="66" t="inlineStr">
        <is>
          <t>حمامات سباحة</t>
        </is>
      </c>
      <c r="C2240" s="67" t="inlineStr"/>
      <c r="D2240" s="67" t="inlineStr"/>
      <c r="E2240" s="68" t="n">
        <v>0</v>
      </c>
      <c r="F2240" s="69">
        <f>SUMIFS(الاضافة!$G$7:$G$60000,الاضافة!$H$7:$H$60000,"*اضاف*",الاضافة!$E$7:$E$60000,'أرصدة المخزن'!C2240)</f>
        <v/>
      </c>
      <c r="G2240" s="69">
        <f>SUMIFS(الصرف!$H$7:$H$60000,الصرف!$F$7:$F$60000,'أرصدة المخزن'!C2240)</f>
        <v/>
      </c>
      <c r="H2240" s="70">
        <f>E2240+F2240-G2240</f>
        <v/>
      </c>
    </row>
    <row r="2241" hidden="1" ht="24.6" customHeight="1" s="138">
      <c r="A2241" s="65" t="n">
        <v>10040193</v>
      </c>
      <c r="B2241" s="66" t="inlineStr">
        <is>
          <t>حمامات سباحة</t>
        </is>
      </c>
      <c r="C2241" s="67" t="inlineStr"/>
      <c r="D2241" s="67" t="inlineStr"/>
      <c r="E2241" s="68" t="n">
        <v>0</v>
      </c>
      <c r="F2241" s="69">
        <f>SUMIFS(الاضافة!$G$7:$G$60000,الاضافة!$H$7:$H$60000,"*اضاف*",الاضافة!$E$7:$E$60000,'أرصدة المخزن'!C2241)</f>
        <v/>
      </c>
      <c r="G2241" s="69">
        <f>SUMIFS(الصرف!$H$7:$H$60000,الصرف!$F$7:$F$60000,'أرصدة المخزن'!C2241)</f>
        <v/>
      </c>
      <c r="H2241" s="70">
        <f>E2241+F2241-G2241</f>
        <v/>
      </c>
    </row>
    <row r="2242" hidden="1" ht="24.6" customHeight="1" s="138">
      <c r="A2242" s="65" t="n">
        <v>10040194</v>
      </c>
      <c r="B2242" s="66" t="inlineStr">
        <is>
          <t>حمامات سباحة</t>
        </is>
      </c>
      <c r="C2242" s="67" t="inlineStr"/>
      <c r="D2242" s="67" t="inlineStr"/>
      <c r="E2242" s="68" t="n">
        <v>0</v>
      </c>
      <c r="F2242" s="69">
        <f>SUMIFS(الاضافة!$G$7:$G$60000,الاضافة!$H$7:$H$60000,"*اضاف*",الاضافة!$E$7:$E$60000,'أرصدة المخزن'!C2242)</f>
        <v/>
      </c>
      <c r="G2242" s="69">
        <f>SUMIFS(الصرف!$H$7:$H$60000,الصرف!$F$7:$F$60000,'أرصدة المخزن'!C2242)</f>
        <v/>
      </c>
      <c r="H2242" s="70">
        <f>E2242+F2242-G2242</f>
        <v/>
      </c>
    </row>
    <row r="2243" hidden="1" ht="24.6" customHeight="1" s="138">
      <c r="A2243" s="65" t="n">
        <v>10040195</v>
      </c>
      <c r="B2243" s="66" t="inlineStr">
        <is>
          <t>حمامات سباحة</t>
        </is>
      </c>
      <c r="C2243" s="67" t="inlineStr"/>
      <c r="D2243" s="67" t="inlineStr"/>
      <c r="E2243" s="68" t="n">
        <v>0</v>
      </c>
      <c r="F2243" s="69">
        <f>SUMIFS(الاضافة!$G$7:$G$60000,الاضافة!$H$7:$H$60000,"*اضاف*",الاضافة!$E$7:$E$60000,'أرصدة المخزن'!C2243)</f>
        <v/>
      </c>
      <c r="G2243" s="69">
        <f>SUMIFS(الصرف!$H$7:$H$60000,الصرف!$F$7:$F$60000,'أرصدة المخزن'!C2243)</f>
        <v/>
      </c>
      <c r="H2243" s="70">
        <f>E2243+F2243-G2243</f>
        <v/>
      </c>
    </row>
    <row r="2244" hidden="1" ht="24.6" customHeight="1" s="138">
      <c r="A2244" s="65" t="n">
        <v>10040196</v>
      </c>
      <c r="B2244" s="66" t="inlineStr">
        <is>
          <t>حمامات سباحة</t>
        </is>
      </c>
      <c r="C2244" s="67" t="inlineStr"/>
      <c r="D2244" s="67" t="inlineStr"/>
      <c r="E2244" s="68" t="n">
        <v>0</v>
      </c>
      <c r="F2244" s="69">
        <f>SUMIFS(الاضافة!$G$7:$G$60000,الاضافة!$H$7:$H$60000,"*اضاف*",الاضافة!$E$7:$E$60000,'أرصدة المخزن'!C2244)</f>
        <v/>
      </c>
      <c r="G2244" s="69">
        <f>SUMIFS(الصرف!$H$7:$H$60000,الصرف!$F$7:$F$60000,'أرصدة المخزن'!C2244)</f>
        <v/>
      </c>
      <c r="H2244" s="70">
        <f>E2244+F2244-G2244</f>
        <v/>
      </c>
    </row>
    <row r="2245" hidden="1" ht="24.6" customHeight="1" s="138">
      <c r="A2245" s="65" t="n">
        <v>10040197</v>
      </c>
      <c r="B2245" s="66" t="inlineStr">
        <is>
          <t>حمامات سباحة</t>
        </is>
      </c>
      <c r="C2245" s="67" t="inlineStr"/>
      <c r="D2245" s="67" t="inlineStr"/>
      <c r="E2245" s="68" t="n">
        <v>0</v>
      </c>
      <c r="F2245" s="69">
        <f>SUMIFS(الاضافة!$G$7:$G$60000,الاضافة!$H$7:$H$60000,"*اضاف*",الاضافة!$E$7:$E$60000,'أرصدة المخزن'!C2245)</f>
        <v/>
      </c>
      <c r="G2245" s="69">
        <f>SUMIFS(الصرف!$H$7:$H$60000,الصرف!$F$7:$F$60000,'أرصدة المخزن'!C2245)</f>
        <v/>
      </c>
      <c r="H2245" s="70">
        <f>E2245+F2245-G2245</f>
        <v/>
      </c>
    </row>
    <row r="2246" hidden="1" ht="24.6" customHeight="1" s="138">
      <c r="A2246" s="65" t="n">
        <v>10040198</v>
      </c>
      <c r="B2246" s="66" t="inlineStr">
        <is>
          <t>حمامات سباحة</t>
        </is>
      </c>
      <c r="C2246" s="67" t="inlineStr"/>
      <c r="D2246" s="67" t="inlineStr"/>
      <c r="E2246" s="68" t="n">
        <v>0</v>
      </c>
      <c r="F2246" s="69">
        <f>SUMIFS(الاضافة!$G$7:$G$60000,الاضافة!$H$7:$H$60000,"*اضاف*",الاضافة!$E$7:$E$60000,'أرصدة المخزن'!C2246)</f>
        <v/>
      </c>
      <c r="G2246" s="69">
        <f>SUMIFS(الصرف!$H$7:$H$60000,الصرف!$F$7:$F$60000,'أرصدة المخزن'!C2246)</f>
        <v/>
      </c>
      <c r="H2246" s="70">
        <f>E2246+F2246-G2246</f>
        <v/>
      </c>
    </row>
    <row r="2247" hidden="1" ht="24.6" customHeight="1" s="138">
      <c r="A2247" s="65" t="n">
        <v>10040199</v>
      </c>
      <c r="B2247" s="66" t="inlineStr">
        <is>
          <t>حمامات سباحة</t>
        </is>
      </c>
      <c r="C2247" s="67" t="inlineStr"/>
      <c r="D2247" s="67" t="inlineStr"/>
      <c r="E2247" s="68" t="n">
        <v>0</v>
      </c>
      <c r="F2247" s="69">
        <f>SUMIFS(الاضافة!$G$7:$G$60000,الاضافة!$H$7:$H$60000,"*اضاف*",الاضافة!$E$7:$E$60000,'أرصدة المخزن'!C2247)</f>
        <v/>
      </c>
      <c r="G2247" s="69">
        <f>SUMIFS(الصرف!$H$7:$H$60000,الصرف!$F$7:$F$60000,'أرصدة المخزن'!C2247)</f>
        <v/>
      </c>
      <c r="H2247" s="70">
        <f>E2247+F2247-G2247</f>
        <v/>
      </c>
    </row>
    <row r="2248" hidden="1" ht="24.6" customHeight="1" s="138">
      <c r="A2248" s="65" t="n">
        <v>10040200</v>
      </c>
      <c r="B2248" s="66" t="inlineStr">
        <is>
          <t>حمامات سباحة</t>
        </is>
      </c>
      <c r="C2248" s="67" t="inlineStr"/>
      <c r="D2248" s="67" t="inlineStr"/>
      <c r="E2248" s="68" t="n">
        <v>0</v>
      </c>
      <c r="F2248" s="69">
        <f>SUMIFS(الاضافة!$G$7:$G$60000,الاضافة!$H$7:$H$60000,"*اضاف*",الاضافة!$E$7:$E$60000,'أرصدة المخزن'!C2248)</f>
        <v/>
      </c>
      <c r="G2248" s="69">
        <f>SUMIFS(الصرف!$H$7:$H$60000,الصرف!$F$7:$F$60000,'أرصدة المخزن'!C2248)</f>
        <v/>
      </c>
      <c r="H2248" s="70">
        <f>E2248+F2248-G2248</f>
        <v/>
      </c>
    </row>
    <row r="2249" hidden="1" ht="24.6" customHeight="1" s="138">
      <c r="A2249" s="65" t="n">
        <v>10040201</v>
      </c>
      <c r="B2249" s="66" t="inlineStr">
        <is>
          <t>حمامات سباحة</t>
        </is>
      </c>
      <c r="C2249" s="67" t="inlineStr"/>
      <c r="D2249" s="67" t="inlineStr"/>
      <c r="E2249" s="68" t="n">
        <v>0</v>
      </c>
      <c r="F2249" s="69">
        <f>SUMIFS(الاضافة!$G$7:$G$60000,الاضافة!$H$7:$H$60000,"*اضاف*",الاضافة!$E$7:$E$60000,'أرصدة المخزن'!C2249)</f>
        <v/>
      </c>
      <c r="G2249" s="69">
        <f>SUMIFS(الصرف!$H$7:$H$60000,الصرف!$F$7:$F$60000,'أرصدة المخزن'!C2249)</f>
        <v/>
      </c>
      <c r="H2249" s="70">
        <f>E2249+F2249-G2249</f>
        <v/>
      </c>
    </row>
    <row r="2250" hidden="1" ht="24.6" customHeight="1" s="138">
      <c r="A2250" s="65" t="n">
        <v>10040202</v>
      </c>
      <c r="B2250" s="66" t="inlineStr">
        <is>
          <t>حمامات سباحة</t>
        </is>
      </c>
      <c r="C2250" s="67" t="inlineStr"/>
      <c r="D2250" s="67" t="inlineStr"/>
      <c r="E2250" s="68" t="n">
        <v>0</v>
      </c>
      <c r="F2250" s="69">
        <f>SUMIFS(الاضافة!$G$7:$G$60000,الاضافة!$H$7:$H$60000,"*اضاف*",الاضافة!$E$7:$E$60000,'أرصدة المخزن'!C2250)</f>
        <v/>
      </c>
      <c r="G2250" s="69">
        <f>SUMIFS(الصرف!$H$7:$H$60000,الصرف!$F$7:$F$60000,'أرصدة المخزن'!C2250)</f>
        <v/>
      </c>
      <c r="H2250" s="70">
        <f>E2250+F2250-G2250</f>
        <v/>
      </c>
    </row>
    <row r="2251" hidden="1" ht="24.6" customHeight="1" s="138">
      <c r="A2251" s="65" t="n">
        <v>10040203</v>
      </c>
      <c r="B2251" s="66" t="inlineStr">
        <is>
          <t>حمامات سباحة</t>
        </is>
      </c>
      <c r="C2251" s="67" t="inlineStr"/>
      <c r="D2251" s="67" t="inlineStr"/>
      <c r="E2251" s="68" t="n">
        <v>0</v>
      </c>
      <c r="F2251" s="69">
        <f>SUMIFS(الاضافة!$G$7:$G$60000,الاضافة!$H$7:$H$60000,"*اضاف*",الاضافة!$E$7:$E$60000,'أرصدة المخزن'!C2251)</f>
        <v/>
      </c>
      <c r="G2251" s="69">
        <f>SUMIFS(الصرف!$H$7:$H$60000,الصرف!$F$7:$F$60000,'أرصدة المخزن'!C2251)</f>
        <v/>
      </c>
      <c r="H2251" s="70">
        <f>E2251+F2251-G2251</f>
        <v/>
      </c>
    </row>
    <row r="2252" hidden="1" ht="24.6" customHeight="1" s="138">
      <c r="A2252" s="65" t="n">
        <v>10040204</v>
      </c>
      <c r="B2252" s="66" t="inlineStr">
        <is>
          <t>حمامات سباحة</t>
        </is>
      </c>
      <c r="C2252" s="67" t="inlineStr"/>
      <c r="D2252" s="67" t="inlineStr"/>
      <c r="E2252" s="68" t="n">
        <v>0</v>
      </c>
      <c r="F2252" s="69">
        <f>SUMIFS(الاضافة!$G$7:$G$60000,الاضافة!$H$7:$H$60000,"*اضاف*",الاضافة!$E$7:$E$60000,'أرصدة المخزن'!C2252)</f>
        <v/>
      </c>
      <c r="G2252" s="69">
        <f>SUMIFS(الصرف!$H$7:$H$60000,الصرف!$F$7:$F$60000,'أرصدة المخزن'!C2252)</f>
        <v/>
      </c>
      <c r="H2252" s="70">
        <f>E2252+F2252-G2252</f>
        <v/>
      </c>
    </row>
    <row r="2253" hidden="1" ht="24.6" customHeight="1" s="138">
      <c r="A2253" s="65" t="n">
        <v>10040205</v>
      </c>
      <c r="B2253" s="66" t="inlineStr">
        <is>
          <t>حمامات سباحة</t>
        </is>
      </c>
      <c r="C2253" s="67" t="inlineStr"/>
      <c r="D2253" s="67" t="inlineStr"/>
      <c r="E2253" s="68" t="n">
        <v>0</v>
      </c>
      <c r="F2253" s="69">
        <f>SUMIFS(الاضافة!$G$7:$G$60000,الاضافة!$H$7:$H$60000,"*اضاف*",الاضافة!$E$7:$E$60000,'أرصدة المخزن'!C2253)</f>
        <v/>
      </c>
      <c r="G2253" s="69">
        <f>SUMIFS(الصرف!$H$7:$H$60000,الصرف!$F$7:$F$60000,'أرصدة المخزن'!C2253)</f>
        <v/>
      </c>
      <c r="H2253" s="70">
        <f>E2253+F2253-G2253</f>
        <v/>
      </c>
    </row>
    <row r="2254" hidden="1" ht="24.6" customHeight="1" s="138">
      <c r="A2254" s="65" t="n">
        <v>10040206</v>
      </c>
      <c r="B2254" s="66" t="inlineStr">
        <is>
          <t>حمامات سباحة</t>
        </is>
      </c>
      <c r="C2254" s="67" t="inlineStr"/>
      <c r="D2254" s="67" t="inlineStr"/>
      <c r="E2254" s="68" t="n">
        <v>0</v>
      </c>
      <c r="F2254" s="69">
        <f>SUMIFS(الاضافة!$G$7:$G$60000,الاضافة!$H$7:$H$60000,"*اضاف*",الاضافة!$E$7:$E$60000,'أرصدة المخزن'!C2254)</f>
        <v/>
      </c>
      <c r="G2254" s="69">
        <f>SUMIFS(الصرف!$H$7:$H$60000,الصرف!$F$7:$F$60000,'أرصدة المخزن'!C2254)</f>
        <v/>
      </c>
      <c r="H2254" s="70">
        <f>E2254+F2254-G2254</f>
        <v/>
      </c>
    </row>
    <row r="2255" hidden="1" ht="24.6" customHeight="1" s="138">
      <c r="A2255" s="65" t="n">
        <v>10040207</v>
      </c>
      <c r="B2255" s="66" t="inlineStr">
        <is>
          <t>حمامات سباحة</t>
        </is>
      </c>
      <c r="C2255" s="67" t="inlineStr"/>
      <c r="D2255" s="67" t="inlineStr"/>
      <c r="E2255" s="68" t="n">
        <v>0</v>
      </c>
      <c r="F2255" s="69">
        <f>SUMIFS(الاضافة!$G$7:$G$60000,الاضافة!$H$7:$H$60000,"*اضاف*",الاضافة!$E$7:$E$60000,'أرصدة المخزن'!C2255)</f>
        <v/>
      </c>
      <c r="G2255" s="69">
        <f>SUMIFS(الصرف!$H$7:$H$60000,الصرف!$F$7:$F$60000,'أرصدة المخزن'!C2255)</f>
        <v/>
      </c>
      <c r="H2255" s="70">
        <f>E2255+F2255-G2255</f>
        <v/>
      </c>
    </row>
    <row r="2256" hidden="1" ht="24.6" customHeight="1" s="138">
      <c r="A2256" s="65" t="n">
        <v>10040208</v>
      </c>
      <c r="B2256" s="66" t="inlineStr">
        <is>
          <t>حمامات سباحة</t>
        </is>
      </c>
      <c r="C2256" s="67" t="inlineStr"/>
      <c r="D2256" s="67" t="inlineStr"/>
      <c r="E2256" s="68" t="n">
        <v>0</v>
      </c>
      <c r="F2256" s="69">
        <f>SUMIFS(الاضافة!$G$7:$G$60000,الاضافة!$H$7:$H$60000,"*اضاف*",الاضافة!$E$7:$E$60000,'أرصدة المخزن'!C2256)</f>
        <v/>
      </c>
      <c r="G2256" s="69">
        <f>SUMIFS(الصرف!$H$7:$H$60000,الصرف!$F$7:$F$60000,'أرصدة المخزن'!C2256)</f>
        <v/>
      </c>
      <c r="H2256" s="70">
        <f>E2256+F2256-G2256</f>
        <v/>
      </c>
    </row>
    <row r="2257" hidden="1" ht="24.6" customHeight="1" s="138">
      <c r="A2257" s="65" t="n">
        <v>10040209</v>
      </c>
      <c r="B2257" s="66" t="inlineStr">
        <is>
          <t>حمامات سباحة</t>
        </is>
      </c>
      <c r="C2257" s="67" t="inlineStr"/>
      <c r="D2257" s="67" t="inlineStr"/>
      <c r="E2257" s="68" t="n">
        <v>0</v>
      </c>
      <c r="F2257" s="69">
        <f>SUMIFS(الاضافة!$G$7:$G$60000,الاضافة!$H$7:$H$60000,"*اضاف*",الاضافة!$E$7:$E$60000,'أرصدة المخزن'!C2257)</f>
        <v/>
      </c>
      <c r="G2257" s="69">
        <f>SUMIFS(الصرف!$H$7:$H$60000,الصرف!$F$7:$F$60000,'أرصدة المخزن'!C2257)</f>
        <v/>
      </c>
      <c r="H2257" s="70">
        <f>E2257+F2257-G2257</f>
        <v/>
      </c>
    </row>
    <row r="2258" hidden="1" ht="24.6" customHeight="1" s="138">
      <c r="A2258" s="65" t="n">
        <v>10040210</v>
      </c>
      <c r="B2258" s="66" t="inlineStr">
        <is>
          <t>حمامات سباحة</t>
        </is>
      </c>
      <c r="C2258" s="67" t="inlineStr"/>
      <c r="D2258" s="67" t="inlineStr"/>
      <c r="E2258" s="68" t="n">
        <v>0</v>
      </c>
      <c r="F2258" s="69">
        <f>SUMIFS(الاضافة!$G$7:$G$60000,الاضافة!$H$7:$H$60000,"*اضاف*",الاضافة!$E$7:$E$60000,'أرصدة المخزن'!C2258)</f>
        <v/>
      </c>
      <c r="G2258" s="69">
        <f>SUMIFS(الصرف!$H$7:$H$60000,الصرف!$F$7:$F$60000,'أرصدة المخزن'!C2258)</f>
        <v/>
      </c>
      <c r="H2258" s="70">
        <f>E2258+F2258-G2258</f>
        <v/>
      </c>
    </row>
    <row r="2259" hidden="1" ht="24.6" customHeight="1" s="138">
      <c r="A2259" s="65" t="n">
        <v>10040211</v>
      </c>
      <c r="B2259" s="66" t="inlineStr">
        <is>
          <t>حمامات سباحة</t>
        </is>
      </c>
      <c r="C2259" s="67" t="inlineStr"/>
      <c r="D2259" s="67" t="inlineStr"/>
      <c r="E2259" s="68" t="n">
        <v>0</v>
      </c>
      <c r="F2259" s="69">
        <f>SUMIFS(الاضافة!$G$7:$G$60000,الاضافة!$H$7:$H$60000,"*اضاف*",الاضافة!$E$7:$E$60000,'أرصدة المخزن'!C2259)</f>
        <v/>
      </c>
      <c r="G2259" s="69">
        <f>SUMIFS(الصرف!$H$7:$H$60000,الصرف!$F$7:$F$60000,'أرصدة المخزن'!C2259)</f>
        <v/>
      </c>
      <c r="H2259" s="70">
        <f>E2259+F2259-G2259</f>
        <v/>
      </c>
    </row>
    <row r="2260" hidden="1" ht="24.6" customHeight="1" s="138">
      <c r="A2260" s="65" t="n">
        <v>10040212</v>
      </c>
      <c r="B2260" s="66" t="inlineStr">
        <is>
          <t>حمامات سباحة</t>
        </is>
      </c>
      <c r="C2260" s="67" t="inlineStr"/>
      <c r="D2260" s="67" t="inlineStr"/>
      <c r="E2260" s="68" t="n">
        <v>0</v>
      </c>
      <c r="F2260" s="69">
        <f>SUMIFS(الاضافة!$G$7:$G$60000,الاضافة!$H$7:$H$60000,"*اضاف*",الاضافة!$E$7:$E$60000,'أرصدة المخزن'!C2260)</f>
        <v/>
      </c>
      <c r="G2260" s="69">
        <f>SUMIFS(الصرف!$H$7:$H$60000,الصرف!$F$7:$F$60000,'أرصدة المخزن'!C2260)</f>
        <v/>
      </c>
      <c r="H2260" s="70">
        <f>E2260+F2260-G2260</f>
        <v/>
      </c>
    </row>
    <row r="2261" hidden="1" ht="24.6" customHeight="1" s="138">
      <c r="A2261" s="65" t="n">
        <v>10040213</v>
      </c>
      <c r="B2261" s="66" t="inlineStr">
        <is>
          <t>حمامات سباحة</t>
        </is>
      </c>
      <c r="C2261" s="67" t="inlineStr"/>
      <c r="D2261" s="67" t="inlineStr"/>
      <c r="E2261" s="68" t="n">
        <v>0</v>
      </c>
      <c r="F2261" s="69">
        <f>SUMIFS(الاضافة!$G$7:$G$60000,الاضافة!$H$7:$H$60000,"*اضاف*",الاضافة!$E$7:$E$60000,'أرصدة المخزن'!C2261)</f>
        <v/>
      </c>
      <c r="G2261" s="69">
        <f>SUMIFS(الصرف!$H$7:$H$60000,الصرف!$F$7:$F$60000,'أرصدة المخزن'!C2261)</f>
        <v/>
      </c>
      <c r="H2261" s="70">
        <f>E2261+F2261-G2261</f>
        <v/>
      </c>
    </row>
    <row r="2262" hidden="1" ht="24.6" customHeight="1" s="138">
      <c r="A2262" s="65" t="n">
        <v>10040214</v>
      </c>
      <c r="B2262" s="66" t="inlineStr">
        <is>
          <t>حمامات سباحة</t>
        </is>
      </c>
      <c r="C2262" s="67" t="inlineStr"/>
      <c r="D2262" s="67" t="inlineStr"/>
      <c r="E2262" s="68" t="n">
        <v>0</v>
      </c>
      <c r="F2262" s="69">
        <f>SUMIFS(الاضافة!$G$7:$G$60000,الاضافة!$H$7:$H$60000,"*اضاف*",الاضافة!$E$7:$E$60000,'أرصدة المخزن'!C2262)</f>
        <v/>
      </c>
      <c r="G2262" s="69">
        <f>SUMIFS(الصرف!$H$7:$H$60000,الصرف!$F$7:$F$60000,'أرصدة المخزن'!C2262)</f>
        <v/>
      </c>
      <c r="H2262" s="70">
        <f>E2262+F2262-G2262</f>
        <v/>
      </c>
    </row>
    <row r="2263" hidden="1" ht="24.6" customHeight="1" s="138">
      <c r="A2263" s="65" t="n">
        <v>10040215</v>
      </c>
      <c r="B2263" s="66" t="inlineStr">
        <is>
          <t>حمامات سباحة</t>
        </is>
      </c>
      <c r="C2263" s="67" t="inlineStr"/>
      <c r="D2263" s="67" t="inlineStr"/>
      <c r="E2263" s="68" t="n">
        <v>0</v>
      </c>
      <c r="F2263" s="69">
        <f>SUMIFS(الاضافة!$G$7:$G$60000,الاضافة!$H$7:$H$60000,"*اضاف*",الاضافة!$E$7:$E$60000,'أرصدة المخزن'!C2263)</f>
        <v/>
      </c>
      <c r="G2263" s="69">
        <f>SUMIFS(الصرف!$H$7:$H$60000,الصرف!$F$7:$F$60000,'أرصدة المخزن'!C2263)</f>
        <v/>
      </c>
      <c r="H2263" s="70">
        <f>E2263+F2263-G2263</f>
        <v/>
      </c>
    </row>
    <row r="2264" hidden="1" ht="24.6" customHeight="1" s="138">
      <c r="A2264" s="65" t="n">
        <v>10040216</v>
      </c>
      <c r="B2264" s="66" t="inlineStr">
        <is>
          <t>حمامات سباحة</t>
        </is>
      </c>
      <c r="C2264" s="67" t="inlineStr"/>
      <c r="D2264" s="67" t="inlineStr"/>
      <c r="E2264" s="68" t="n">
        <v>0</v>
      </c>
      <c r="F2264" s="69">
        <f>SUMIFS(الاضافة!$G$7:$G$60000,الاضافة!$H$7:$H$60000,"*اضاف*",الاضافة!$E$7:$E$60000,'أرصدة المخزن'!C2264)</f>
        <v/>
      </c>
      <c r="G2264" s="69">
        <f>SUMIFS(الصرف!$H$7:$H$60000,الصرف!$F$7:$F$60000,'أرصدة المخزن'!C2264)</f>
        <v/>
      </c>
      <c r="H2264" s="70">
        <f>E2264+F2264-G2264</f>
        <v/>
      </c>
    </row>
    <row r="2265" hidden="1" ht="24.6" customHeight="1" s="138">
      <c r="A2265" s="65" t="n">
        <v>10040217</v>
      </c>
      <c r="B2265" s="66" t="inlineStr">
        <is>
          <t>حمامات سباحة</t>
        </is>
      </c>
      <c r="C2265" s="67" t="inlineStr"/>
      <c r="D2265" s="67" t="inlineStr"/>
      <c r="E2265" s="68" t="n">
        <v>0</v>
      </c>
      <c r="F2265" s="69">
        <f>SUMIFS(الاضافة!$G$7:$G$60000,الاضافة!$H$7:$H$60000,"*اضاف*",الاضافة!$E$7:$E$60000,'أرصدة المخزن'!C2265)</f>
        <v/>
      </c>
      <c r="G2265" s="69">
        <f>SUMIFS(الصرف!$H$7:$H$60000,الصرف!$F$7:$F$60000,'أرصدة المخزن'!C2265)</f>
        <v/>
      </c>
      <c r="H2265" s="70">
        <f>E2265+F2265-G2265</f>
        <v/>
      </c>
    </row>
    <row r="2266" hidden="1" ht="24.6" customHeight="1" s="138">
      <c r="A2266" s="65" t="n">
        <v>10040218</v>
      </c>
      <c r="B2266" s="66" t="inlineStr">
        <is>
          <t>حمامات سباحة</t>
        </is>
      </c>
      <c r="C2266" s="67" t="inlineStr"/>
      <c r="D2266" s="67" t="inlineStr"/>
      <c r="E2266" s="68" t="n">
        <v>0</v>
      </c>
      <c r="F2266" s="69">
        <f>SUMIFS(الاضافة!$G$7:$G$60000,الاضافة!$H$7:$H$60000,"*اضاف*",الاضافة!$E$7:$E$60000,'أرصدة المخزن'!C2266)</f>
        <v/>
      </c>
      <c r="G2266" s="69">
        <f>SUMIFS(الصرف!$H$7:$H$60000,الصرف!$F$7:$F$60000,'أرصدة المخزن'!C2266)</f>
        <v/>
      </c>
      <c r="H2266" s="70">
        <f>E2266+F2266-G2266</f>
        <v/>
      </c>
    </row>
    <row r="2267" hidden="1" ht="24.6" customHeight="1" s="138">
      <c r="A2267" s="65" t="n">
        <v>10040219</v>
      </c>
      <c r="B2267" s="66" t="inlineStr">
        <is>
          <t>حمامات سباحة</t>
        </is>
      </c>
      <c r="C2267" s="67" t="inlineStr"/>
      <c r="D2267" s="67" t="inlineStr"/>
      <c r="E2267" s="68" t="n">
        <v>0</v>
      </c>
      <c r="F2267" s="69">
        <f>SUMIFS(الاضافة!$G$7:$G$60000,الاضافة!$H$7:$H$60000,"*اضاف*",الاضافة!$E$7:$E$60000,'أرصدة المخزن'!C2267)</f>
        <v/>
      </c>
      <c r="G2267" s="69">
        <f>SUMIFS(الصرف!$H$7:$H$60000,الصرف!$F$7:$F$60000,'أرصدة المخزن'!C2267)</f>
        <v/>
      </c>
      <c r="H2267" s="70">
        <f>E2267+F2267-G2267</f>
        <v/>
      </c>
    </row>
    <row r="2268" hidden="1" ht="24.6" customHeight="1" s="138">
      <c r="A2268" s="65" t="n">
        <v>10040220</v>
      </c>
      <c r="B2268" s="66" t="inlineStr">
        <is>
          <t>حمامات سباحة</t>
        </is>
      </c>
      <c r="C2268" s="67" t="inlineStr"/>
      <c r="D2268" s="67" t="inlineStr"/>
      <c r="E2268" s="68" t="n">
        <v>0</v>
      </c>
      <c r="F2268" s="69">
        <f>SUMIFS(الاضافة!$G$7:$G$60000,الاضافة!$H$7:$H$60000,"*اضاف*",الاضافة!$E$7:$E$60000,'أرصدة المخزن'!C2268)</f>
        <v/>
      </c>
      <c r="G2268" s="69">
        <f>SUMIFS(الصرف!$H$7:$H$60000,الصرف!$F$7:$F$60000,'أرصدة المخزن'!C2268)</f>
        <v/>
      </c>
      <c r="H2268" s="70">
        <f>E2268+F2268-G2268</f>
        <v/>
      </c>
    </row>
    <row r="2269" hidden="1" ht="24.6" customHeight="1" s="138">
      <c r="A2269" s="65" t="n">
        <v>10040221</v>
      </c>
      <c r="B2269" s="66" t="inlineStr">
        <is>
          <t>حمامات سباحة</t>
        </is>
      </c>
      <c r="C2269" s="67" t="inlineStr"/>
      <c r="D2269" s="67" t="inlineStr"/>
      <c r="E2269" s="68" t="n">
        <v>0</v>
      </c>
      <c r="F2269" s="69">
        <f>SUMIFS(الاضافة!$G$7:$G$60000,الاضافة!$H$7:$H$60000,"*اضاف*",الاضافة!$E$7:$E$60000,'أرصدة المخزن'!C2269)</f>
        <v/>
      </c>
      <c r="G2269" s="69">
        <f>SUMIFS(الصرف!$H$7:$H$60000,الصرف!$F$7:$F$60000,'أرصدة المخزن'!C2269)</f>
        <v/>
      </c>
      <c r="H2269" s="70">
        <f>E2269+F2269-G2269</f>
        <v/>
      </c>
    </row>
    <row r="2270" hidden="1" ht="24.6" customHeight="1" s="138">
      <c r="A2270" s="65" t="n">
        <v>10040222</v>
      </c>
      <c r="B2270" s="66" t="inlineStr">
        <is>
          <t>حمامات سباحة</t>
        </is>
      </c>
      <c r="C2270" s="67" t="inlineStr"/>
      <c r="D2270" s="67" t="inlineStr"/>
      <c r="E2270" s="68" t="n">
        <v>0</v>
      </c>
      <c r="F2270" s="69">
        <f>SUMIFS(الاضافة!$G$7:$G$60000,الاضافة!$H$7:$H$60000,"*اضاف*",الاضافة!$E$7:$E$60000,'أرصدة المخزن'!C2270)</f>
        <v/>
      </c>
      <c r="G2270" s="69">
        <f>SUMIFS(الصرف!$H$7:$H$60000,الصرف!$F$7:$F$60000,'أرصدة المخزن'!C2270)</f>
        <v/>
      </c>
      <c r="H2270" s="70">
        <f>E2270+F2270-G2270</f>
        <v/>
      </c>
    </row>
    <row r="2271" hidden="1" ht="24.6" customHeight="1" s="138">
      <c r="A2271" s="65" t="n">
        <v>10040223</v>
      </c>
      <c r="B2271" s="66" t="inlineStr">
        <is>
          <t>حمامات سباحة</t>
        </is>
      </c>
      <c r="C2271" s="67" t="inlineStr"/>
      <c r="D2271" s="67" t="inlineStr"/>
      <c r="E2271" s="68" t="n">
        <v>0</v>
      </c>
      <c r="F2271" s="69">
        <f>SUMIFS(الاضافة!$G$7:$G$60000,الاضافة!$H$7:$H$60000,"*اضاف*",الاضافة!$E$7:$E$60000,'أرصدة المخزن'!C2271)</f>
        <v/>
      </c>
      <c r="G2271" s="69">
        <f>SUMIFS(الصرف!$H$7:$H$60000,الصرف!$F$7:$F$60000,'أرصدة المخزن'!C2271)</f>
        <v/>
      </c>
      <c r="H2271" s="70">
        <f>E2271+F2271-G2271</f>
        <v/>
      </c>
    </row>
    <row r="2272" hidden="1" ht="24.6" customHeight="1" s="138">
      <c r="A2272" s="65" t="n">
        <v>10040224</v>
      </c>
      <c r="B2272" s="66" t="inlineStr">
        <is>
          <t>حمامات سباحة</t>
        </is>
      </c>
      <c r="C2272" s="67" t="inlineStr"/>
      <c r="D2272" s="67" t="inlineStr"/>
      <c r="E2272" s="68" t="n">
        <v>0</v>
      </c>
      <c r="F2272" s="69">
        <f>SUMIFS(الاضافة!$G$7:$G$60000,الاضافة!$H$7:$H$60000,"*اضاف*",الاضافة!$E$7:$E$60000,'أرصدة المخزن'!C2272)</f>
        <v/>
      </c>
      <c r="G2272" s="69">
        <f>SUMIFS(الصرف!$H$7:$H$60000,الصرف!$F$7:$F$60000,'أرصدة المخزن'!C2272)</f>
        <v/>
      </c>
      <c r="H2272" s="70">
        <f>E2272+F2272-G2272</f>
        <v/>
      </c>
    </row>
    <row r="2273" hidden="1" ht="24.6" customHeight="1" s="138">
      <c r="A2273" s="65" t="n">
        <v>10040225</v>
      </c>
      <c r="B2273" s="66" t="inlineStr">
        <is>
          <t>حمامات سباحة</t>
        </is>
      </c>
      <c r="C2273" s="67" t="inlineStr"/>
      <c r="D2273" s="67" t="inlineStr"/>
      <c r="E2273" s="68" t="n">
        <v>0</v>
      </c>
      <c r="F2273" s="69">
        <f>SUMIFS(الاضافة!$G$7:$G$60000,الاضافة!$H$7:$H$60000,"*اضاف*",الاضافة!$E$7:$E$60000,'أرصدة المخزن'!C2273)</f>
        <v/>
      </c>
      <c r="G2273" s="69">
        <f>SUMIFS(الصرف!$H$7:$H$60000,الصرف!$F$7:$F$60000,'أرصدة المخزن'!C2273)</f>
        <v/>
      </c>
      <c r="H2273" s="70">
        <f>E2273+F2273-G2273</f>
        <v/>
      </c>
    </row>
    <row r="2274" hidden="1" ht="24.6" customHeight="1" s="138">
      <c r="A2274" s="65" t="n">
        <v>10040226</v>
      </c>
      <c r="B2274" s="66" t="inlineStr">
        <is>
          <t>حمامات سباحة</t>
        </is>
      </c>
      <c r="C2274" s="67" t="inlineStr"/>
      <c r="D2274" s="67" t="inlineStr"/>
      <c r="E2274" s="68" t="n">
        <v>0</v>
      </c>
      <c r="F2274" s="69">
        <f>SUMIFS(الاضافة!$G$7:$G$60000,الاضافة!$H$7:$H$60000,"*اضاف*",الاضافة!$E$7:$E$60000,'أرصدة المخزن'!C2274)</f>
        <v/>
      </c>
      <c r="G2274" s="69">
        <f>SUMIFS(الصرف!$H$7:$H$60000,الصرف!$F$7:$F$60000,'أرصدة المخزن'!C2274)</f>
        <v/>
      </c>
      <c r="H2274" s="70">
        <f>E2274+F2274-G2274</f>
        <v/>
      </c>
    </row>
    <row r="2275" hidden="1" ht="24.6" customHeight="1" s="138">
      <c r="A2275" s="65" t="n">
        <v>10040227</v>
      </c>
      <c r="B2275" s="66" t="inlineStr">
        <is>
          <t>حمامات سباحة</t>
        </is>
      </c>
      <c r="C2275" s="67" t="inlineStr"/>
      <c r="D2275" s="67" t="inlineStr"/>
      <c r="E2275" s="68" t="n">
        <v>0</v>
      </c>
      <c r="F2275" s="69">
        <f>SUMIFS(الاضافة!$G$7:$G$60000,الاضافة!$H$7:$H$60000,"*اضاف*",الاضافة!$E$7:$E$60000,'أرصدة المخزن'!C2275)</f>
        <v/>
      </c>
      <c r="G2275" s="69">
        <f>SUMIFS(الصرف!$H$7:$H$60000,الصرف!$F$7:$F$60000,'أرصدة المخزن'!C2275)</f>
        <v/>
      </c>
      <c r="H2275" s="70">
        <f>E2275+F2275-G2275</f>
        <v/>
      </c>
    </row>
    <row r="2276" hidden="1" ht="24.6" customHeight="1" s="138">
      <c r="A2276" s="65" t="n">
        <v>10040228</v>
      </c>
      <c r="B2276" s="66" t="inlineStr">
        <is>
          <t>حمامات سباحة</t>
        </is>
      </c>
      <c r="C2276" s="67" t="inlineStr"/>
      <c r="D2276" s="67" t="inlineStr"/>
      <c r="E2276" s="68" t="n">
        <v>0</v>
      </c>
      <c r="F2276" s="69">
        <f>SUMIFS(الاضافة!$G$7:$G$60000,الاضافة!$H$7:$H$60000,"*اضاف*",الاضافة!$E$7:$E$60000,'أرصدة المخزن'!C2276)</f>
        <v/>
      </c>
      <c r="G2276" s="69">
        <f>SUMIFS(الصرف!$H$7:$H$60000,الصرف!$F$7:$F$60000,'أرصدة المخزن'!C2276)</f>
        <v/>
      </c>
      <c r="H2276" s="70">
        <f>E2276+F2276-G2276</f>
        <v/>
      </c>
    </row>
    <row r="2277" hidden="1" ht="24.6" customHeight="1" s="138">
      <c r="A2277" s="65" t="n">
        <v>10040229</v>
      </c>
      <c r="B2277" s="66" t="inlineStr">
        <is>
          <t>حمامات سباحة</t>
        </is>
      </c>
      <c r="C2277" s="67" t="inlineStr"/>
      <c r="D2277" s="67" t="inlineStr"/>
      <c r="E2277" s="68" t="n">
        <v>0</v>
      </c>
      <c r="F2277" s="69">
        <f>SUMIFS(الاضافة!$G$7:$G$60000,الاضافة!$H$7:$H$60000,"*اضاف*",الاضافة!$E$7:$E$60000,'أرصدة المخزن'!C2277)</f>
        <v/>
      </c>
      <c r="G2277" s="69">
        <f>SUMIFS(الصرف!$H$7:$H$60000,الصرف!$F$7:$F$60000,'أرصدة المخزن'!C2277)</f>
        <v/>
      </c>
      <c r="H2277" s="70">
        <f>E2277+F2277-G2277</f>
        <v/>
      </c>
    </row>
    <row r="2278" hidden="1" ht="24.6" customHeight="1" s="138">
      <c r="A2278" s="65" t="n">
        <v>10040230</v>
      </c>
      <c r="B2278" s="66" t="inlineStr">
        <is>
          <t>حمامات سباحة</t>
        </is>
      </c>
      <c r="C2278" s="67" t="inlineStr"/>
      <c r="D2278" s="67" t="inlineStr"/>
      <c r="E2278" s="68" t="n">
        <v>0</v>
      </c>
      <c r="F2278" s="69">
        <f>SUMIFS(الاضافة!$G$7:$G$60000,الاضافة!$H$7:$H$60000,"*اضاف*",الاضافة!$E$7:$E$60000,'أرصدة المخزن'!C2278)</f>
        <v/>
      </c>
      <c r="G2278" s="69">
        <f>SUMIFS(الصرف!$H$7:$H$60000,الصرف!$F$7:$F$60000,'أرصدة المخزن'!C2278)</f>
        <v/>
      </c>
      <c r="H2278" s="70">
        <f>E2278+F2278-G2278</f>
        <v/>
      </c>
    </row>
    <row r="2279" hidden="1" ht="24.6" customHeight="1" s="138">
      <c r="A2279" s="65" t="n">
        <v>10040231</v>
      </c>
      <c r="B2279" s="66" t="inlineStr">
        <is>
          <t>حمامات سباحة</t>
        </is>
      </c>
      <c r="C2279" s="67" t="inlineStr"/>
      <c r="D2279" s="67" t="inlineStr"/>
      <c r="E2279" s="68" t="n">
        <v>0</v>
      </c>
      <c r="F2279" s="69">
        <f>SUMIFS(الاضافة!$G$7:$G$60000,الاضافة!$H$7:$H$60000,"*اضاف*",الاضافة!$E$7:$E$60000,'أرصدة المخزن'!C2279)</f>
        <v/>
      </c>
      <c r="G2279" s="69">
        <f>SUMIFS(الصرف!$H$7:$H$60000,الصرف!$F$7:$F$60000,'أرصدة المخزن'!C2279)</f>
        <v/>
      </c>
      <c r="H2279" s="70">
        <f>E2279+F2279-G2279</f>
        <v/>
      </c>
    </row>
    <row r="2280" hidden="1" ht="24.6" customHeight="1" s="138">
      <c r="A2280" s="65" t="n">
        <v>10040232</v>
      </c>
      <c r="B2280" s="66" t="inlineStr">
        <is>
          <t>حمامات سباحة</t>
        </is>
      </c>
      <c r="C2280" s="67" t="inlineStr"/>
      <c r="D2280" s="67" t="inlineStr"/>
      <c r="E2280" s="68" t="n">
        <v>0</v>
      </c>
      <c r="F2280" s="69">
        <f>SUMIFS(الاضافة!$G$7:$G$60000,الاضافة!$H$7:$H$60000,"*اضاف*",الاضافة!$E$7:$E$60000,'أرصدة المخزن'!C2280)</f>
        <v/>
      </c>
      <c r="G2280" s="69">
        <f>SUMIFS(الصرف!$H$7:$H$60000,الصرف!$F$7:$F$60000,'أرصدة المخزن'!C2280)</f>
        <v/>
      </c>
      <c r="H2280" s="70">
        <f>E2280+F2280-G2280</f>
        <v/>
      </c>
    </row>
    <row r="2281" hidden="1" ht="24.6" customHeight="1" s="138">
      <c r="A2281" s="65" t="n">
        <v>10040233</v>
      </c>
      <c r="B2281" s="66" t="inlineStr">
        <is>
          <t>حمامات سباحة</t>
        </is>
      </c>
      <c r="C2281" s="67" t="inlineStr"/>
      <c r="D2281" s="67" t="inlineStr"/>
      <c r="E2281" s="68" t="n">
        <v>0</v>
      </c>
      <c r="F2281" s="69">
        <f>SUMIFS(الاضافة!$G$7:$G$60000,الاضافة!$H$7:$H$60000,"*اضاف*",الاضافة!$E$7:$E$60000,'أرصدة المخزن'!C2281)</f>
        <v/>
      </c>
      <c r="G2281" s="69">
        <f>SUMIFS(الصرف!$H$7:$H$60000,الصرف!$F$7:$F$60000,'أرصدة المخزن'!C2281)</f>
        <v/>
      </c>
      <c r="H2281" s="70">
        <f>E2281+F2281-G2281</f>
        <v/>
      </c>
    </row>
    <row r="2282" hidden="1" ht="24.6" customHeight="1" s="138">
      <c r="A2282" s="65" t="n">
        <v>10040234</v>
      </c>
      <c r="B2282" s="66" t="inlineStr">
        <is>
          <t>حمامات سباحة</t>
        </is>
      </c>
      <c r="C2282" s="67" t="inlineStr"/>
      <c r="D2282" s="67" t="inlineStr"/>
      <c r="E2282" s="68" t="n">
        <v>0</v>
      </c>
      <c r="F2282" s="69">
        <f>SUMIFS(الاضافة!$G$7:$G$60000,الاضافة!$H$7:$H$60000,"*اضاف*",الاضافة!$E$7:$E$60000,'أرصدة المخزن'!C2282)</f>
        <v/>
      </c>
      <c r="G2282" s="69">
        <f>SUMIFS(الصرف!$H$7:$H$60000,الصرف!$F$7:$F$60000,'أرصدة المخزن'!C2282)</f>
        <v/>
      </c>
      <c r="H2282" s="70">
        <f>E2282+F2282-G2282</f>
        <v/>
      </c>
    </row>
    <row r="2283" hidden="1" ht="24.6" customHeight="1" s="138">
      <c r="A2283" s="65" t="n">
        <v>10040235</v>
      </c>
      <c r="B2283" s="66" t="inlineStr">
        <is>
          <t>حمامات سباحة</t>
        </is>
      </c>
      <c r="C2283" s="67" t="inlineStr"/>
      <c r="D2283" s="67" t="inlineStr"/>
      <c r="E2283" s="68" t="n">
        <v>0</v>
      </c>
      <c r="F2283" s="69">
        <f>SUMIFS(الاضافة!$G$7:$G$60000,الاضافة!$H$7:$H$60000,"*اضاف*",الاضافة!$E$7:$E$60000,'أرصدة المخزن'!C2283)</f>
        <v/>
      </c>
      <c r="G2283" s="69">
        <f>SUMIFS(الصرف!$H$7:$H$60000,الصرف!$F$7:$F$60000,'أرصدة المخزن'!C2283)</f>
        <v/>
      </c>
      <c r="H2283" s="70">
        <f>E2283+F2283-G2283</f>
        <v/>
      </c>
    </row>
    <row r="2284" hidden="1" ht="24.6" customHeight="1" s="138">
      <c r="A2284" s="65" t="n">
        <v>10040236</v>
      </c>
      <c r="B2284" s="66" t="inlineStr">
        <is>
          <t>حمامات سباحة</t>
        </is>
      </c>
      <c r="C2284" s="67" t="inlineStr"/>
      <c r="D2284" s="67" t="inlineStr"/>
      <c r="E2284" s="68" t="n">
        <v>0</v>
      </c>
      <c r="F2284" s="69">
        <f>SUMIFS(الاضافة!$G$7:$G$60000,الاضافة!$H$7:$H$60000,"*اضاف*",الاضافة!$E$7:$E$60000,'أرصدة المخزن'!C2284)</f>
        <v/>
      </c>
      <c r="G2284" s="69">
        <f>SUMIFS(الصرف!$H$7:$H$60000,الصرف!$F$7:$F$60000,'أرصدة المخزن'!C2284)</f>
        <v/>
      </c>
      <c r="H2284" s="70">
        <f>E2284+F2284-G2284</f>
        <v/>
      </c>
    </row>
    <row r="2285" hidden="1" ht="24.6" customHeight="1" s="138">
      <c r="A2285" s="65" t="n">
        <v>10040237</v>
      </c>
      <c r="B2285" s="66" t="inlineStr">
        <is>
          <t>حمامات سباحة</t>
        </is>
      </c>
      <c r="C2285" s="67" t="inlineStr"/>
      <c r="D2285" s="67" t="inlineStr"/>
      <c r="E2285" s="68" t="n">
        <v>0</v>
      </c>
      <c r="F2285" s="69">
        <f>SUMIFS(الاضافة!$G$7:$G$60000,الاضافة!$H$7:$H$60000,"*اضاف*",الاضافة!$E$7:$E$60000,'أرصدة المخزن'!C2285)</f>
        <v/>
      </c>
      <c r="G2285" s="69">
        <f>SUMIFS(الصرف!$H$7:$H$60000,الصرف!$F$7:$F$60000,'أرصدة المخزن'!C2285)</f>
        <v/>
      </c>
      <c r="H2285" s="70">
        <f>E2285+F2285-G2285</f>
        <v/>
      </c>
    </row>
    <row r="2286" hidden="1" ht="24.6" customHeight="1" s="138">
      <c r="A2286" s="65" t="n">
        <v>10040238</v>
      </c>
      <c r="B2286" s="66" t="inlineStr">
        <is>
          <t>حمامات سباحة</t>
        </is>
      </c>
      <c r="C2286" s="67" t="inlineStr"/>
      <c r="D2286" s="67" t="inlineStr"/>
      <c r="E2286" s="68" t="n">
        <v>0</v>
      </c>
      <c r="F2286" s="69">
        <f>SUMIFS(الاضافة!$G$7:$G$60000,الاضافة!$H$7:$H$60000,"*اضاف*",الاضافة!$E$7:$E$60000,'أرصدة المخزن'!C2286)</f>
        <v/>
      </c>
      <c r="G2286" s="69">
        <f>SUMIFS(الصرف!$H$7:$H$60000,الصرف!$F$7:$F$60000,'أرصدة المخزن'!C2286)</f>
        <v/>
      </c>
      <c r="H2286" s="70">
        <f>E2286+F2286-G2286</f>
        <v/>
      </c>
    </row>
    <row r="2287" hidden="1" ht="24.6" customHeight="1" s="138">
      <c r="A2287" s="65" t="n">
        <v>10040239</v>
      </c>
      <c r="B2287" s="66" t="inlineStr">
        <is>
          <t>حمامات سباحة</t>
        </is>
      </c>
      <c r="C2287" s="67" t="inlineStr"/>
      <c r="D2287" s="67" t="inlineStr"/>
      <c r="E2287" s="68" t="n">
        <v>0</v>
      </c>
      <c r="F2287" s="69">
        <f>SUMIFS(الاضافة!$G$7:$G$60000,الاضافة!$H$7:$H$60000,"*اضاف*",الاضافة!$E$7:$E$60000,'أرصدة المخزن'!C2287)</f>
        <v/>
      </c>
      <c r="G2287" s="69">
        <f>SUMIFS(الصرف!$H$7:$H$60000,الصرف!$F$7:$F$60000,'أرصدة المخزن'!C2287)</f>
        <v/>
      </c>
      <c r="H2287" s="70">
        <f>E2287+F2287-G2287</f>
        <v/>
      </c>
    </row>
    <row r="2288" hidden="1" ht="24.6" customHeight="1" s="138">
      <c r="A2288" s="65" t="n">
        <v>10040240</v>
      </c>
      <c r="B2288" s="66" t="inlineStr">
        <is>
          <t>حمامات سباحة</t>
        </is>
      </c>
      <c r="C2288" s="67" t="inlineStr"/>
      <c r="D2288" s="67" t="inlineStr"/>
      <c r="E2288" s="68" t="n">
        <v>0</v>
      </c>
      <c r="F2288" s="69">
        <f>SUMIFS(الاضافة!$G$7:$G$60000,الاضافة!$H$7:$H$60000,"*اضاف*",الاضافة!$E$7:$E$60000,'أرصدة المخزن'!C2288)</f>
        <v/>
      </c>
      <c r="G2288" s="69">
        <f>SUMIFS(الصرف!$H$7:$H$60000,الصرف!$F$7:$F$60000,'أرصدة المخزن'!C2288)</f>
        <v/>
      </c>
      <c r="H2288" s="70">
        <f>E2288+F2288-G2288</f>
        <v/>
      </c>
    </row>
    <row r="2289" hidden="1" ht="24.6" customHeight="1" s="138">
      <c r="A2289" s="65" t="n">
        <v>10040241</v>
      </c>
      <c r="B2289" s="66" t="inlineStr">
        <is>
          <t>حمامات سباحة</t>
        </is>
      </c>
      <c r="C2289" s="67" t="inlineStr"/>
      <c r="D2289" s="67" t="inlineStr"/>
      <c r="E2289" s="68" t="n">
        <v>0</v>
      </c>
      <c r="F2289" s="69">
        <f>SUMIFS(الاضافة!$G$7:$G$60000,الاضافة!$H$7:$H$60000,"*اضاف*",الاضافة!$E$7:$E$60000,'أرصدة المخزن'!C2289)</f>
        <v/>
      </c>
      <c r="G2289" s="69">
        <f>SUMIFS(الصرف!$H$7:$H$60000,الصرف!$F$7:$F$60000,'أرصدة المخزن'!C2289)</f>
        <v/>
      </c>
      <c r="H2289" s="70">
        <f>E2289+F2289-G2289</f>
        <v/>
      </c>
    </row>
    <row r="2290" hidden="1" ht="24.6" customHeight="1" s="138">
      <c r="A2290" s="65" t="n">
        <v>10040242</v>
      </c>
      <c r="B2290" s="66" t="inlineStr">
        <is>
          <t>حمامات سباحة</t>
        </is>
      </c>
      <c r="C2290" s="67" t="inlineStr"/>
      <c r="D2290" s="67" t="inlineStr"/>
      <c r="E2290" s="68" t="n">
        <v>0</v>
      </c>
      <c r="F2290" s="69">
        <f>SUMIFS(الاضافة!$G$7:$G$60000,الاضافة!$H$7:$H$60000,"*اضاف*",الاضافة!$E$7:$E$60000,'أرصدة المخزن'!C2290)</f>
        <v/>
      </c>
      <c r="G2290" s="69">
        <f>SUMIFS(الصرف!$H$7:$H$60000,الصرف!$F$7:$F$60000,'أرصدة المخزن'!C2290)</f>
        <v/>
      </c>
      <c r="H2290" s="70">
        <f>E2290+F2290-G2290</f>
        <v/>
      </c>
    </row>
    <row r="2291" hidden="1" ht="24.6" customHeight="1" s="138">
      <c r="A2291" s="65" t="n">
        <v>10040243</v>
      </c>
      <c r="B2291" s="66" t="inlineStr">
        <is>
          <t>حمامات سباحة</t>
        </is>
      </c>
      <c r="C2291" s="67" t="inlineStr"/>
      <c r="D2291" s="67" t="inlineStr"/>
      <c r="E2291" s="68" t="n">
        <v>0</v>
      </c>
      <c r="F2291" s="69">
        <f>SUMIFS(الاضافة!$G$7:$G$60000,الاضافة!$H$7:$H$60000,"*اضاف*",الاضافة!$E$7:$E$60000,'أرصدة المخزن'!C2291)</f>
        <v/>
      </c>
      <c r="G2291" s="69">
        <f>SUMIFS(الصرف!$H$7:$H$60000,الصرف!$F$7:$F$60000,'أرصدة المخزن'!C2291)</f>
        <v/>
      </c>
      <c r="H2291" s="70">
        <f>E2291+F2291-G2291</f>
        <v/>
      </c>
    </row>
    <row r="2292" hidden="1" ht="24.6" customHeight="1" s="138">
      <c r="A2292" s="65" t="n">
        <v>10040244</v>
      </c>
      <c r="B2292" s="66" t="inlineStr">
        <is>
          <t>حمامات سباحة</t>
        </is>
      </c>
      <c r="C2292" s="67" t="inlineStr"/>
      <c r="D2292" s="67" t="inlineStr"/>
      <c r="E2292" s="68" t="n">
        <v>0</v>
      </c>
      <c r="F2292" s="69">
        <f>SUMIFS(الاضافة!$G$7:$G$60000,الاضافة!$H$7:$H$60000,"*اضاف*",الاضافة!$E$7:$E$60000,'أرصدة المخزن'!C2292)</f>
        <v/>
      </c>
      <c r="G2292" s="69">
        <f>SUMIFS(الصرف!$H$7:$H$60000,الصرف!$F$7:$F$60000,'أرصدة المخزن'!C2292)</f>
        <v/>
      </c>
      <c r="H2292" s="70">
        <f>E2292+F2292-G2292</f>
        <v/>
      </c>
    </row>
    <row r="2293" hidden="1" ht="24.6" customHeight="1" s="138">
      <c r="A2293" s="65" t="n">
        <v>10040245</v>
      </c>
      <c r="B2293" s="66" t="inlineStr">
        <is>
          <t>حمامات سباحة</t>
        </is>
      </c>
      <c r="C2293" s="67" t="inlineStr"/>
      <c r="D2293" s="67" t="inlineStr"/>
      <c r="E2293" s="68" t="n">
        <v>0</v>
      </c>
      <c r="F2293" s="69">
        <f>SUMIFS(الاضافة!$G$7:$G$60000,الاضافة!$H$7:$H$60000,"*اضاف*",الاضافة!$E$7:$E$60000,'أرصدة المخزن'!C2293)</f>
        <v/>
      </c>
      <c r="G2293" s="69">
        <f>SUMIFS(الصرف!$H$7:$H$60000,الصرف!$F$7:$F$60000,'أرصدة المخزن'!C2293)</f>
        <v/>
      </c>
      <c r="H2293" s="70">
        <f>E2293+F2293-G2293</f>
        <v/>
      </c>
    </row>
    <row r="2294" hidden="1" ht="24.6" customHeight="1" s="138">
      <c r="A2294" s="65" t="n">
        <v>10040246</v>
      </c>
      <c r="B2294" s="66" t="inlineStr">
        <is>
          <t>حمامات سباحة</t>
        </is>
      </c>
      <c r="C2294" s="67" t="inlineStr"/>
      <c r="D2294" s="67" t="inlineStr"/>
      <c r="E2294" s="68" t="n">
        <v>0</v>
      </c>
      <c r="F2294" s="69">
        <f>SUMIFS(الاضافة!$G$7:$G$60000,الاضافة!$H$7:$H$60000,"*اضاف*",الاضافة!$E$7:$E$60000,'أرصدة المخزن'!C2294)</f>
        <v/>
      </c>
      <c r="G2294" s="69">
        <f>SUMIFS(الصرف!$H$7:$H$60000,الصرف!$F$7:$F$60000,'أرصدة المخزن'!C2294)</f>
        <v/>
      </c>
      <c r="H2294" s="70">
        <f>E2294+F2294-G2294</f>
        <v/>
      </c>
    </row>
    <row r="2295" hidden="1" ht="24.6" customHeight="1" s="138">
      <c r="A2295" s="65" t="n">
        <v>10040247</v>
      </c>
      <c r="B2295" s="66" t="inlineStr">
        <is>
          <t>حمامات سباحة</t>
        </is>
      </c>
      <c r="C2295" s="67" t="inlineStr"/>
      <c r="D2295" s="67" t="inlineStr"/>
      <c r="E2295" s="68" t="n">
        <v>0</v>
      </c>
      <c r="F2295" s="69">
        <f>SUMIFS(الاضافة!$G$7:$G$60000,الاضافة!$H$7:$H$60000,"*اضاف*",الاضافة!$E$7:$E$60000,'أرصدة المخزن'!C2295)</f>
        <v/>
      </c>
      <c r="G2295" s="69">
        <f>SUMIFS(الصرف!$H$7:$H$60000,الصرف!$F$7:$F$60000,'أرصدة المخزن'!C2295)</f>
        <v/>
      </c>
      <c r="H2295" s="70">
        <f>E2295+F2295-G2295</f>
        <v/>
      </c>
    </row>
    <row r="2296" hidden="1" ht="24.6" customHeight="1" s="138">
      <c r="A2296" s="65" t="n">
        <v>10040248</v>
      </c>
      <c r="B2296" s="66" t="inlineStr">
        <is>
          <t>حمامات سباحة</t>
        </is>
      </c>
      <c r="C2296" s="67" t="inlineStr"/>
      <c r="D2296" s="67" t="inlineStr"/>
      <c r="E2296" s="68" t="n">
        <v>0</v>
      </c>
      <c r="F2296" s="69">
        <f>SUMIFS(الاضافة!$G$7:$G$60000,الاضافة!$H$7:$H$60000,"*اضاف*",الاضافة!$E$7:$E$60000,'أرصدة المخزن'!C2296)</f>
        <v/>
      </c>
      <c r="G2296" s="69">
        <f>SUMIFS(الصرف!$H$7:$H$60000,الصرف!$F$7:$F$60000,'أرصدة المخزن'!C2296)</f>
        <v/>
      </c>
      <c r="H2296" s="70">
        <f>E2296+F2296-G2296</f>
        <v/>
      </c>
    </row>
    <row r="2297" hidden="1" ht="24.6" customHeight="1" s="138">
      <c r="A2297" s="65" t="n">
        <v>10040249</v>
      </c>
      <c r="B2297" s="66" t="inlineStr">
        <is>
          <t>حمامات سباحة</t>
        </is>
      </c>
      <c r="C2297" s="67" t="inlineStr"/>
      <c r="D2297" s="67" t="inlineStr"/>
      <c r="E2297" s="68" t="n">
        <v>0</v>
      </c>
      <c r="F2297" s="69">
        <f>SUMIFS(الاضافة!$G$7:$G$60000,الاضافة!$H$7:$H$60000,"*اضاف*",الاضافة!$E$7:$E$60000,'أرصدة المخزن'!C2297)</f>
        <v/>
      </c>
      <c r="G2297" s="69">
        <f>SUMIFS(الصرف!$H$7:$H$60000,الصرف!$F$7:$F$60000,'أرصدة المخزن'!C2297)</f>
        <v/>
      </c>
      <c r="H2297" s="70">
        <f>E2297+F2297-G2297</f>
        <v/>
      </c>
    </row>
    <row r="2298" hidden="1" ht="24.6" customHeight="1" s="138">
      <c r="A2298" s="65" t="n">
        <v>10040250</v>
      </c>
      <c r="B2298" s="66" t="inlineStr">
        <is>
          <t>حمامات سباحة</t>
        </is>
      </c>
      <c r="C2298" s="67" t="inlineStr"/>
      <c r="D2298" s="67" t="inlineStr"/>
      <c r="E2298" s="68" t="n">
        <v>0</v>
      </c>
      <c r="F2298" s="69">
        <f>SUMIFS(الاضافة!$G$7:$G$60000,الاضافة!$H$7:$H$60000,"*اضاف*",الاضافة!$E$7:$E$60000,'أرصدة المخزن'!C2298)</f>
        <v/>
      </c>
      <c r="G2298" s="69">
        <f>SUMIFS(الصرف!$H$7:$H$60000,الصرف!$F$7:$F$60000,'أرصدة المخزن'!C2298)</f>
        <v/>
      </c>
      <c r="H2298" s="70">
        <f>E2298+F2298-G2298</f>
        <v/>
      </c>
    </row>
    <row r="2299" hidden="1" ht="24.6" customHeight="1" s="138">
      <c r="A2299" s="65" t="n">
        <v>10040251</v>
      </c>
      <c r="B2299" s="66" t="inlineStr">
        <is>
          <t>حمامات سباحة</t>
        </is>
      </c>
      <c r="C2299" s="67" t="inlineStr"/>
      <c r="D2299" s="67" t="inlineStr"/>
      <c r="E2299" s="68" t="n">
        <v>0</v>
      </c>
      <c r="F2299" s="69">
        <f>SUMIFS(الاضافة!$G$7:$G$60000,الاضافة!$H$7:$H$60000,"*اضاف*",الاضافة!$E$7:$E$60000,'أرصدة المخزن'!C2299)</f>
        <v/>
      </c>
      <c r="G2299" s="69">
        <f>SUMIFS(الصرف!$H$7:$H$60000,الصرف!$F$7:$F$60000,'أرصدة المخزن'!C2299)</f>
        <v/>
      </c>
      <c r="H2299" s="70">
        <f>E2299+F2299-G2299</f>
        <v/>
      </c>
    </row>
    <row r="2300" hidden="1" ht="24.6" customHeight="1" s="138">
      <c r="A2300" s="65" t="n">
        <v>10040252</v>
      </c>
      <c r="B2300" s="66" t="inlineStr">
        <is>
          <t>حمامات سباحة</t>
        </is>
      </c>
      <c r="C2300" s="67" t="inlineStr"/>
      <c r="D2300" s="67" t="inlineStr"/>
      <c r="E2300" s="68" t="n">
        <v>0</v>
      </c>
      <c r="F2300" s="69">
        <f>SUMIFS(الاضافة!$G$7:$G$60000,الاضافة!$H$7:$H$60000,"*اضاف*",الاضافة!$E$7:$E$60000,'أرصدة المخزن'!C2300)</f>
        <v/>
      </c>
      <c r="G2300" s="69">
        <f>SUMIFS(الصرف!$H$7:$H$60000,الصرف!$F$7:$F$60000,'أرصدة المخزن'!C2300)</f>
        <v/>
      </c>
      <c r="H2300" s="70">
        <f>E2300+F2300-G2300</f>
        <v/>
      </c>
    </row>
    <row r="2301" hidden="1" ht="24.6" customHeight="1" s="138">
      <c r="A2301" s="65" t="n">
        <v>10040253</v>
      </c>
      <c r="B2301" s="66" t="inlineStr">
        <is>
          <t>حمامات سباحة</t>
        </is>
      </c>
      <c r="C2301" s="67" t="inlineStr"/>
      <c r="D2301" s="67" t="inlineStr"/>
      <c r="E2301" s="68" t="n">
        <v>0</v>
      </c>
      <c r="F2301" s="69">
        <f>SUMIFS(الاضافة!$G$7:$G$60000,الاضافة!$H$7:$H$60000,"*اضاف*",الاضافة!$E$7:$E$60000,'أرصدة المخزن'!C2301)</f>
        <v/>
      </c>
      <c r="G2301" s="69">
        <f>SUMIFS(الصرف!$H$7:$H$60000,الصرف!$F$7:$F$60000,'أرصدة المخزن'!C2301)</f>
        <v/>
      </c>
      <c r="H2301" s="70">
        <f>E2301+F2301-G2301</f>
        <v/>
      </c>
    </row>
    <row r="2302" hidden="1" ht="24.6" customHeight="1" s="138">
      <c r="A2302" s="65" t="n">
        <v>10040254</v>
      </c>
      <c r="B2302" s="66" t="inlineStr">
        <is>
          <t>حمامات سباحة</t>
        </is>
      </c>
      <c r="C2302" s="67" t="inlineStr"/>
      <c r="D2302" s="67" t="inlineStr"/>
      <c r="E2302" s="68" t="n">
        <v>0</v>
      </c>
      <c r="F2302" s="69">
        <f>SUMIFS(الاضافة!$G$7:$G$60000,الاضافة!$H$7:$H$60000,"*اضاف*",الاضافة!$E$7:$E$60000,'أرصدة المخزن'!C2302)</f>
        <v/>
      </c>
      <c r="G2302" s="69">
        <f>SUMIFS(الصرف!$H$7:$H$60000,الصرف!$F$7:$F$60000,'أرصدة المخزن'!C2302)</f>
        <v/>
      </c>
      <c r="H2302" s="70">
        <f>E2302+F2302-G2302</f>
        <v/>
      </c>
    </row>
    <row r="2303" hidden="1" ht="24.6" customHeight="1" s="138">
      <c r="A2303" s="65" t="n">
        <v>10040255</v>
      </c>
      <c r="B2303" s="66" t="inlineStr">
        <is>
          <t>حمامات سباحة</t>
        </is>
      </c>
      <c r="C2303" s="67" t="inlineStr"/>
      <c r="D2303" s="67" t="inlineStr"/>
      <c r="E2303" s="68" t="n">
        <v>0</v>
      </c>
      <c r="F2303" s="69">
        <f>SUMIFS(الاضافة!$G$7:$G$60000,الاضافة!$H$7:$H$60000,"*اضاف*",الاضافة!$E$7:$E$60000,'أرصدة المخزن'!C2303)</f>
        <v/>
      </c>
      <c r="G2303" s="69">
        <f>SUMIFS(الصرف!$H$7:$H$60000,الصرف!$F$7:$F$60000,'أرصدة المخزن'!C2303)</f>
        <v/>
      </c>
      <c r="H2303" s="70">
        <f>E2303+F2303-G2303</f>
        <v/>
      </c>
    </row>
    <row r="2304" hidden="1" ht="24.6" customHeight="1" s="138">
      <c r="A2304" s="65" t="n">
        <v>10040256</v>
      </c>
      <c r="B2304" s="66" t="inlineStr">
        <is>
          <t>حمامات سباحة</t>
        </is>
      </c>
      <c r="C2304" s="67" t="inlineStr"/>
      <c r="D2304" s="67" t="inlineStr"/>
      <c r="E2304" s="68" t="n">
        <v>0</v>
      </c>
      <c r="F2304" s="69">
        <f>SUMIFS(الاضافة!$G$7:$G$60000,الاضافة!$H$7:$H$60000,"*اضاف*",الاضافة!$E$7:$E$60000,'أرصدة المخزن'!C2304)</f>
        <v/>
      </c>
      <c r="G2304" s="69">
        <f>SUMIFS(الصرف!$H$7:$H$60000,الصرف!$F$7:$F$60000,'أرصدة المخزن'!C2304)</f>
        <v/>
      </c>
      <c r="H2304" s="70">
        <f>E2304+F2304-G2304</f>
        <v/>
      </c>
    </row>
    <row r="2305" hidden="1" ht="24.6" customHeight="1" s="138">
      <c r="A2305" s="65" t="n">
        <v>10040257</v>
      </c>
      <c r="B2305" s="66" t="inlineStr">
        <is>
          <t>حمامات سباحة</t>
        </is>
      </c>
      <c r="C2305" s="67" t="inlineStr"/>
      <c r="D2305" s="67" t="inlineStr"/>
      <c r="E2305" s="68" t="n">
        <v>0</v>
      </c>
      <c r="F2305" s="69">
        <f>SUMIFS(الاضافة!$G$7:$G$60000,الاضافة!$H$7:$H$60000,"*اضاف*",الاضافة!$E$7:$E$60000,'أرصدة المخزن'!C2305)</f>
        <v/>
      </c>
      <c r="G2305" s="69">
        <f>SUMIFS(الصرف!$H$7:$H$60000,الصرف!$F$7:$F$60000,'أرصدة المخزن'!C2305)</f>
        <v/>
      </c>
      <c r="H2305" s="70">
        <f>E2305+F2305-G2305</f>
        <v/>
      </c>
    </row>
    <row r="2306" hidden="1" ht="24.6" customHeight="1" s="138">
      <c r="A2306" s="65" t="n">
        <v>10040258</v>
      </c>
      <c r="B2306" s="66" t="inlineStr">
        <is>
          <t>حمامات سباحة</t>
        </is>
      </c>
      <c r="C2306" s="67" t="inlineStr"/>
      <c r="D2306" s="67" t="inlineStr"/>
      <c r="E2306" s="68" t="n">
        <v>0</v>
      </c>
      <c r="F2306" s="69">
        <f>SUMIFS(الاضافة!$G$7:$G$60000,الاضافة!$H$7:$H$60000,"*اضاف*",الاضافة!$E$7:$E$60000,'أرصدة المخزن'!C2306)</f>
        <v/>
      </c>
      <c r="G2306" s="69">
        <f>SUMIFS(الصرف!$H$7:$H$60000,الصرف!$F$7:$F$60000,'أرصدة المخزن'!C2306)</f>
        <v/>
      </c>
      <c r="H2306" s="70">
        <f>E2306+F2306-G2306</f>
        <v/>
      </c>
    </row>
    <row r="2307" hidden="1" ht="24.6" customHeight="1" s="138">
      <c r="A2307" s="65" t="n">
        <v>10040259</v>
      </c>
      <c r="B2307" s="66" t="inlineStr">
        <is>
          <t>حمامات سباحة</t>
        </is>
      </c>
      <c r="C2307" s="67" t="inlineStr"/>
      <c r="D2307" s="67" t="inlineStr"/>
      <c r="E2307" s="68" t="n">
        <v>0</v>
      </c>
      <c r="F2307" s="69">
        <f>SUMIFS(الاضافة!$G$7:$G$60000,الاضافة!$H$7:$H$60000,"*اضاف*",الاضافة!$E$7:$E$60000,'أرصدة المخزن'!C2307)</f>
        <v/>
      </c>
      <c r="G2307" s="69">
        <f>SUMIFS(الصرف!$H$7:$H$60000,الصرف!$F$7:$F$60000,'أرصدة المخزن'!C2307)</f>
        <v/>
      </c>
      <c r="H2307" s="70">
        <f>E2307+F2307-G2307</f>
        <v/>
      </c>
    </row>
    <row r="2308" hidden="1" ht="24.6" customHeight="1" s="138">
      <c r="A2308" s="65" t="n">
        <v>10040260</v>
      </c>
      <c r="B2308" s="66" t="inlineStr">
        <is>
          <t>حمامات سباحة</t>
        </is>
      </c>
      <c r="C2308" s="67" t="inlineStr"/>
      <c r="D2308" s="67" t="inlineStr"/>
      <c r="E2308" s="68" t="n">
        <v>0</v>
      </c>
      <c r="F2308" s="69">
        <f>SUMIFS(الاضافة!$G$7:$G$60000,الاضافة!$H$7:$H$60000,"*اضاف*",الاضافة!$E$7:$E$60000,'أرصدة المخزن'!C2308)</f>
        <v/>
      </c>
      <c r="G2308" s="69">
        <f>SUMIFS(الصرف!$H$7:$H$60000,الصرف!$F$7:$F$60000,'أرصدة المخزن'!C2308)</f>
        <v/>
      </c>
      <c r="H2308" s="70">
        <f>E2308+F2308-G2308</f>
        <v/>
      </c>
    </row>
    <row r="2309" hidden="1" ht="24.6" customHeight="1" s="138">
      <c r="A2309" s="65" t="n">
        <v>10040261</v>
      </c>
      <c r="B2309" s="66" t="inlineStr">
        <is>
          <t>حمامات سباحة</t>
        </is>
      </c>
      <c r="C2309" s="67" t="inlineStr"/>
      <c r="D2309" s="67" t="inlineStr"/>
      <c r="E2309" s="68" t="n">
        <v>0</v>
      </c>
      <c r="F2309" s="69">
        <f>SUMIFS(الاضافة!$G$7:$G$60000,الاضافة!$H$7:$H$60000,"*اضاف*",الاضافة!$E$7:$E$60000,'أرصدة المخزن'!C2309)</f>
        <v/>
      </c>
      <c r="G2309" s="69">
        <f>SUMIFS(الصرف!$H$7:$H$60000,الصرف!$F$7:$F$60000,'أرصدة المخزن'!C2309)</f>
        <v/>
      </c>
      <c r="H2309" s="70">
        <f>E2309+F2309-G2309</f>
        <v/>
      </c>
    </row>
    <row r="2310" hidden="1" ht="24.6" customHeight="1" s="138">
      <c r="A2310" s="65" t="n">
        <v>10040262</v>
      </c>
      <c r="B2310" s="66" t="inlineStr">
        <is>
          <t>حمامات سباحة</t>
        </is>
      </c>
      <c r="C2310" s="67" t="inlineStr"/>
      <c r="D2310" s="67" t="inlineStr"/>
      <c r="E2310" s="68" t="n">
        <v>0</v>
      </c>
      <c r="F2310" s="69">
        <f>SUMIFS(الاضافة!$G$7:$G$60000,الاضافة!$H$7:$H$60000,"*اضاف*",الاضافة!$E$7:$E$60000,'أرصدة المخزن'!C2310)</f>
        <v/>
      </c>
      <c r="G2310" s="69">
        <f>SUMIFS(الصرف!$H$7:$H$60000,الصرف!$F$7:$F$60000,'أرصدة المخزن'!C2310)</f>
        <v/>
      </c>
      <c r="H2310" s="70">
        <f>E2310+F2310-G2310</f>
        <v/>
      </c>
    </row>
    <row r="2311" hidden="1" ht="24.6" customHeight="1" s="138">
      <c r="A2311" s="65" t="n">
        <v>10040263</v>
      </c>
      <c r="B2311" s="66" t="inlineStr">
        <is>
          <t>حمامات سباحة</t>
        </is>
      </c>
      <c r="C2311" s="67" t="inlineStr"/>
      <c r="D2311" s="67" t="inlineStr"/>
      <c r="E2311" s="68" t="n">
        <v>0</v>
      </c>
      <c r="F2311" s="69">
        <f>SUMIFS(الاضافة!$G$7:$G$60000,الاضافة!$H$7:$H$60000,"*اضاف*",الاضافة!$E$7:$E$60000,'أرصدة المخزن'!C2311)</f>
        <v/>
      </c>
      <c r="G2311" s="69">
        <f>SUMIFS(الصرف!$H$7:$H$60000,الصرف!$F$7:$F$60000,'أرصدة المخزن'!C2311)</f>
        <v/>
      </c>
      <c r="H2311" s="70">
        <f>E2311+F2311-G2311</f>
        <v/>
      </c>
    </row>
    <row r="2312" hidden="1" ht="24.6" customHeight="1" s="138">
      <c r="A2312" s="65" t="n">
        <v>10040264</v>
      </c>
      <c r="B2312" s="66" t="inlineStr">
        <is>
          <t>حمامات سباحة</t>
        </is>
      </c>
      <c r="C2312" s="67" t="inlineStr"/>
      <c r="D2312" s="67" t="inlineStr"/>
      <c r="E2312" s="68" t="n">
        <v>0</v>
      </c>
      <c r="F2312" s="69">
        <f>SUMIFS(الاضافة!$G$7:$G$60000,الاضافة!$H$7:$H$60000,"*اضاف*",الاضافة!$E$7:$E$60000,'أرصدة المخزن'!C2312)</f>
        <v/>
      </c>
      <c r="G2312" s="69">
        <f>SUMIFS(الصرف!$H$7:$H$60000,الصرف!$F$7:$F$60000,'أرصدة المخزن'!C2312)</f>
        <v/>
      </c>
      <c r="H2312" s="70">
        <f>E2312+F2312-G2312</f>
        <v/>
      </c>
    </row>
    <row r="2313" hidden="1" ht="24.6" customHeight="1" s="138">
      <c r="A2313" s="65" t="n">
        <v>10040265</v>
      </c>
      <c r="B2313" s="66" t="inlineStr">
        <is>
          <t>حمامات سباحة</t>
        </is>
      </c>
      <c r="C2313" s="67" t="inlineStr"/>
      <c r="D2313" s="67" t="inlineStr"/>
      <c r="E2313" s="68" t="n">
        <v>0</v>
      </c>
      <c r="F2313" s="69">
        <f>SUMIFS(الاضافة!$G$7:$G$60000,الاضافة!$H$7:$H$60000,"*اضاف*",الاضافة!$E$7:$E$60000,'أرصدة المخزن'!C2313)</f>
        <v/>
      </c>
      <c r="G2313" s="69">
        <f>SUMIFS(الصرف!$H$7:$H$60000,الصرف!$F$7:$F$60000,'أرصدة المخزن'!C2313)</f>
        <v/>
      </c>
      <c r="H2313" s="70">
        <f>E2313+F2313-G2313</f>
        <v/>
      </c>
    </row>
    <row r="2314" hidden="1" ht="24.6" customHeight="1" s="138">
      <c r="A2314" s="65" t="n">
        <v>10040266</v>
      </c>
      <c r="B2314" s="66" t="inlineStr">
        <is>
          <t>حمامات سباحة</t>
        </is>
      </c>
      <c r="C2314" s="67" t="inlineStr"/>
      <c r="D2314" s="67" t="inlineStr"/>
      <c r="E2314" s="68" t="n">
        <v>0</v>
      </c>
      <c r="F2314" s="69">
        <f>SUMIFS(الاضافة!$G$7:$G$60000,الاضافة!$H$7:$H$60000,"*اضاف*",الاضافة!$E$7:$E$60000,'أرصدة المخزن'!C2314)</f>
        <v/>
      </c>
      <c r="G2314" s="69">
        <f>SUMIFS(الصرف!$H$7:$H$60000,الصرف!$F$7:$F$60000,'أرصدة المخزن'!C2314)</f>
        <v/>
      </c>
      <c r="H2314" s="70">
        <f>E2314+F2314-G2314</f>
        <v/>
      </c>
    </row>
    <row r="2315" hidden="1" ht="24.6" customHeight="1" s="138">
      <c r="A2315" s="65" t="n">
        <v>10040267</v>
      </c>
      <c r="B2315" s="66" t="inlineStr">
        <is>
          <t>حمامات سباحة</t>
        </is>
      </c>
      <c r="C2315" s="67" t="inlineStr"/>
      <c r="D2315" s="67" t="inlineStr"/>
      <c r="E2315" s="68" t="n">
        <v>0</v>
      </c>
      <c r="F2315" s="69">
        <f>SUMIFS(الاضافة!$G$7:$G$60000,الاضافة!$H$7:$H$60000,"*اضاف*",الاضافة!$E$7:$E$60000,'أرصدة المخزن'!C2315)</f>
        <v/>
      </c>
      <c r="G2315" s="69">
        <f>SUMIFS(الصرف!$H$7:$H$60000,الصرف!$F$7:$F$60000,'أرصدة المخزن'!C2315)</f>
        <v/>
      </c>
      <c r="H2315" s="70">
        <f>E2315+F2315-G2315</f>
        <v/>
      </c>
    </row>
    <row r="2316" hidden="1" ht="24.6" customHeight="1" s="138">
      <c r="A2316" s="65" t="n">
        <v>10040268</v>
      </c>
      <c r="B2316" s="66" t="inlineStr">
        <is>
          <t>حمامات سباحة</t>
        </is>
      </c>
      <c r="C2316" s="67" t="inlineStr"/>
      <c r="D2316" s="67" t="inlineStr"/>
      <c r="E2316" s="68" t="n">
        <v>0</v>
      </c>
      <c r="F2316" s="69">
        <f>SUMIFS(الاضافة!$G$7:$G$60000,الاضافة!$H$7:$H$60000,"*اضاف*",الاضافة!$E$7:$E$60000,'أرصدة المخزن'!C2316)</f>
        <v/>
      </c>
      <c r="G2316" s="69">
        <f>SUMIFS(الصرف!$H$7:$H$60000,الصرف!$F$7:$F$60000,'أرصدة المخزن'!C2316)</f>
        <v/>
      </c>
      <c r="H2316" s="70">
        <f>E2316+F2316-G2316</f>
        <v/>
      </c>
    </row>
    <row r="2317" hidden="1" ht="24.6" customHeight="1" s="138">
      <c r="A2317" s="65" t="n">
        <v>10040269</v>
      </c>
      <c r="B2317" s="66" t="inlineStr">
        <is>
          <t>حمامات سباحة</t>
        </is>
      </c>
      <c r="C2317" s="67" t="inlineStr"/>
      <c r="D2317" s="67" t="inlineStr"/>
      <c r="E2317" s="68" t="n">
        <v>0</v>
      </c>
      <c r="F2317" s="69">
        <f>SUMIFS(الاضافة!$G$7:$G$60000,الاضافة!$H$7:$H$60000,"*اضاف*",الاضافة!$E$7:$E$60000,'أرصدة المخزن'!C2317)</f>
        <v/>
      </c>
      <c r="G2317" s="69">
        <f>SUMIFS(الصرف!$H$7:$H$60000,الصرف!$F$7:$F$60000,'أرصدة المخزن'!C2317)</f>
        <v/>
      </c>
      <c r="H2317" s="70">
        <f>E2317+F2317-G2317</f>
        <v/>
      </c>
    </row>
    <row r="2318" hidden="1" ht="24.6" customHeight="1" s="138">
      <c r="A2318" s="65" t="n">
        <v>10040270</v>
      </c>
      <c r="B2318" s="66" t="inlineStr">
        <is>
          <t>حمامات سباحة</t>
        </is>
      </c>
      <c r="C2318" s="67" t="inlineStr"/>
      <c r="D2318" s="67" t="inlineStr"/>
      <c r="E2318" s="68" t="n">
        <v>0</v>
      </c>
      <c r="F2318" s="69">
        <f>SUMIFS(الاضافة!$G$7:$G$60000,الاضافة!$H$7:$H$60000,"*اضاف*",الاضافة!$E$7:$E$60000,'أرصدة المخزن'!C2318)</f>
        <v/>
      </c>
      <c r="G2318" s="69">
        <f>SUMIFS(الصرف!$H$7:$H$60000,الصرف!$F$7:$F$60000,'أرصدة المخزن'!C2318)</f>
        <v/>
      </c>
      <c r="H2318" s="70">
        <f>E2318+F2318-G2318</f>
        <v/>
      </c>
    </row>
    <row r="2319" hidden="1" ht="24.6" customHeight="1" s="138">
      <c r="A2319" s="65" t="n">
        <v>10040271</v>
      </c>
      <c r="B2319" s="66" t="inlineStr">
        <is>
          <t>حمامات سباحة</t>
        </is>
      </c>
      <c r="C2319" s="67" t="inlineStr"/>
      <c r="D2319" s="67" t="inlineStr"/>
      <c r="E2319" s="68" t="n">
        <v>0</v>
      </c>
      <c r="F2319" s="69">
        <f>SUMIFS(الاضافة!$G$7:$G$60000,الاضافة!$H$7:$H$60000,"*اضاف*",الاضافة!$E$7:$E$60000,'أرصدة المخزن'!C2319)</f>
        <v/>
      </c>
      <c r="G2319" s="69">
        <f>SUMIFS(الصرف!$H$7:$H$60000,الصرف!$F$7:$F$60000,'أرصدة المخزن'!C2319)</f>
        <v/>
      </c>
      <c r="H2319" s="70">
        <f>E2319+F2319-G2319</f>
        <v/>
      </c>
    </row>
    <row r="2320" hidden="1" ht="24.6" customHeight="1" s="138">
      <c r="A2320" s="65" t="n">
        <v>10040272</v>
      </c>
      <c r="B2320" s="66" t="inlineStr">
        <is>
          <t>حمامات سباحة</t>
        </is>
      </c>
      <c r="C2320" s="67" t="inlineStr"/>
      <c r="D2320" s="67" t="inlineStr"/>
      <c r="E2320" s="68" t="n">
        <v>0</v>
      </c>
      <c r="F2320" s="69">
        <f>SUMIFS(الاضافة!$G$7:$G$60000,الاضافة!$H$7:$H$60000,"*اضاف*",الاضافة!$E$7:$E$60000,'أرصدة المخزن'!C2320)</f>
        <v/>
      </c>
      <c r="G2320" s="69">
        <f>SUMIFS(الصرف!$H$7:$H$60000,الصرف!$F$7:$F$60000,'أرصدة المخزن'!C2320)</f>
        <v/>
      </c>
      <c r="H2320" s="70">
        <f>E2320+F2320-G2320</f>
        <v/>
      </c>
    </row>
    <row r="2321" hidden="1" ht="24.6" customHeight="1" s="138">
      <c r="A2321" s="65" t="n">
        <v>10040273</v>
      </c>
      <c r="B2321" s="66" t="inlineStr">
        <is>
          <t>حمامات سباحة</t>
        </is>
      </c>
      <c r="C2321" s="67" t="inlineStr"/>
      <c r="D2321" s="67" t="inlineStr"/>
      <c r="E2321" s="68" t="n">
        <v>0</v>
      </c>
      <c r="F2321" s="69">
        <f>SUMIFS(الاضافة!$G$7:$G$60000,الاضافة!$H$7:$H$60000,"*اضاف*",الاضافة!$E$7:$E$60000,'أرصدة المخزن'!C2321)</f>
        <v/>
      </c>
      <c r="G2321" s="69">
        <f>SUMIFS(الصرف!$H$7:$H$60000,الصرف!$F$7:$F$60000,'أرصدة المخزن'!C2321)</f>
        <v/>
      </c>
      <c r="H2321" s="70">
        <f>E2321+F2321-G2321</f>
        <v/>
      </c>
    </row>
    <row r="2322" hidden="1" ht="24.6" customHeight="1" s="138">
      <c r="A2322" s="65" t="n">
        <v>10040274</v>
      </c>
      <c r="B2322" s="66" t="inlineStr">
        <is>
          <t>حمامات سباحة</t>
        </is>
      </c>
      <c r="C2322" s="67" t="inlineStr"/>
      <c r="D2322" s="67" t="inlineStr"/>
      <c r="E2322" s="68" t="n">
        <v>0</v>
      </c>
      <c r="F2322" s="69">
        <f>SUMIFS(الاضافة!$G$7:$G$60000,الاضافة!$H$7:$H$60000,"*اضاف*",الاضافة!$E$7:$E$60000,'أرصدة المخزن'!C2322)</f>
        <v/>
      </c>
      <c r="G2322" s="69">
        <f>SUMIFS(الصرف!$H$7:$H$60000,الصرف!$F$7:$F$60000,'أرصدة المخزن'!C2322)</f>
        <v/>
      </c>
      <c r="H2322" s="70">
        <f>E2322+F2322-G2322</f>
        <v/>
      </c>
    </row>
    <row r="2323" hidden="1" ht="24.6" customHeight="1" s="138">
      <c r="A2323" s="65" t="n">
        <v>10040275</v>
      </c>
      <c r="B2323" s="66" t="inlineStr">
        <is>
          <t>حمامات سباحة</t>
        </is>
      </c>
      <c r="C2323" s="67" t="inlineStr"/>
      <c r="D2323" s="67" t="inlineStr"/>
      <c r="E2323" s="68" t="n">
        <v>0</v>
      </c>
      <c r="F2323" s="69">
        <f>SUMIFS(الاضافة!$G$7:$G$60000,الاضافة!$H$7:$H$60000,"*اضاف*",الاضافة!$E$7:$E$60000,'أرصدة المخزن'!C2323)</f>
        <v/>
      </c>
      <c r="G2323" s="69">
        <f>SUMIFS(الصرف!$H$7:$H$60000,الصرف!$F$7:$F$60000,'أرصدة المخزن'!C2323)</f>
        <v/>
      </c>
      <c r="H2323" s="70">
        <f>E2323+F2323-G2323</f>
        <v/>
      </c>
    </row>
    <row r="2324" hidden="1" ht="24.6" customHeight="1" s="138">
      <c r="A2324" s="65" t="n">
        <v>10040276</v>
      </c>
      <c r="B2324" s="66" t="inlineStr">
        <is>
          <t>حمامات سباحة</t>
        </is>
      </c>
      <c r="C2324" s="67" t="inlineStr"/>
      <c r="D2324" s="67" t="inlineStr"/>
      <c r="E2324" s="68" t="n">
        <v>0</v>
      </c>
      <c r="F2324" s="69">
        <f>SUMIFS(الاضافة!$G$7:$G$60000,الاضافة!$H$7:$H$60000,"*اضاف*",الاضافة!$E$7:$E$60000,'أرصدة المخزن'!C2324)</f>
        <v/>
      </c>
      <c r="G2324" s="69">
        <f>SUMIFS(الصرف!$H$7:$H$60000,الصرف!$F$7:$F$60000,'أرصدة المخزن'!C2324)</f>
        <v/>
      </c>
      <c r="H2324" s="70">
        <f>E2324+F2324-G2324</f>
        <v/>
      </c>
    </row>
    <row r="2325" hidden="1" ht="24.6" customHeight="1" s="138">
      <c r="A2325" s="65" t="n">
        <v>10040277</v>
      </c>
      <c r="B2325" s="66" t="inlineStr">
        <is>
          <t>حمامات سباحة</t>
        </is>
      </c>
      <c r="C2325" s="67" t="inlineStr"/>
      <c r="D2325" s="67" t="inlineStr"/>
      <c r="E2325" s="68" t="n">
        <v>0</v>
      </c>
      <c r="F2325" s="69">
        <f>SUMIFS(الاضافة!$G$7:$G$60000,الاضافة!$H$7:$H$60000,"*اضاف*",الاضافة!$E$7:$E$60000,'أرصدة المخزن'!C2325)</f>
        <v/>
      </c>
      <c r="G2325" s="69">
        <f>SUMIFS(الصرف!$H$7:$H$60000,الصرف!$F$7:$F$60000,'أرصدة المخزن'!C2325)</f>
        <v/>
      </c>
      <c r="H2325" s="70">
        <f>E2325+F2325-G2325</f>
        <v/>
      </c>
    </row>
    <row r="2326" hidden="1" ht="24.6" customHeight="1" s="138">
      <c r="A2326" s="65" t="n">
        <v>10040278</v>
      </c>
      <c r="B2326" s="66" t="inlineStr">
        <is>
          <t>حمامات سباحة</t>
        </is>
      </c>
      <c r="C2326" s="67" t="inlineStr"/>
      <c r="D2326" s="67" t="inlineStr"/>
      <c r="E2326" s="68" t="n">
        <v>0</v>
      </c>
      <c r="F2326" s="69">
        <f>SUMIFS(الاضافة!$G$7:$G$60000,الاضافة!$H$7:$H$60000,"*اضاف*",الاضافة!$E$7:$E$60000,'أرصدة المخزن'!C2326)</f>
        <v/>
      </c>
      <c r="G2326" s="69">
        <f>SUMIFS(الصرف!$H$7:$H$60000,الصرف!$F$7:$F$60000,'أرصدة المخزن'!C2326)</f>
        <v/>
      </c>
      <c r="H2326" s="70">
        <f>E2326+F2326-G2326</f>
        <v/>
      </c>
    </row>
    <row r="2327" hidden="1" ht="24.6" customHeight="1" s="138">
      <c r="A2327" s="65" t="n">
        <v>10040279</v>
      </c>
      <c r="B2327" s="66" t="inlineStr">
        <is>
          <t>حمامات سباحة</t>
        </is>
      </c>
      <c r="C2327" s="67" t="inlineStr"/>
      <c r="D2327" s="67" t="inlineStr"/>
      <c r="E2327" s="68" t="n">
        <v>0</v>
      </c>
      <c r="F2327" s="69">
        <f>SUMIFS(الاضافة!$G$7:$G$60000,الاضافة!$H$7:$H$60000,"*اضاف*",الاضافة!$E$7:$E$60000,'أرصدة المخزن'!C2327)</f>
        <v/>
      </c>
      <c r="G2327" s="69">
        <f>SUMIFS(الصرف!$H$7:$H$60000,الصرف!$F$7:$F$60000,'أرصدة المخزن'!C2327)</f>
        <v/>
      </c>
      <c r="H2327" s="70">
        <f>E2327+F2327-G2327</f>
        <v/>
      </c>
    </row>
    <row r="2328" hidden="1" ht="24.6" customHeight="1" s="138">
      <c r="A2328" s="65" t="n">
        <v>10040280</v>
      </c>
      <c r="B2328" s="66" t="inlineStr">
        <is>
          <t>حمامات سباحة</t>
        </is>
      </c>
      <c r="C2328" s="67" t="inlineStr"/>
      <c r="D2328" s="67" t="inlineStr"/>
      <c r="E2328" s="68" t="n">
        <v>0</v>
      </c>
      <c r="F2328" s="69">
        <f>SUMIFS(الاضافة!$G$7:$G$60000,الاضافة!$H$7:$H$60000,"*اضاف*",الاضافة!$E$7:$E$60000,'أرصدة المخزن'!C2328)</f>
        <v/>
      </c>
      <c r="G2328" s="69">
        <f>SUMIFS(الصرف!$H$7:$H$60000,الصرف!$F$7:$F$60000,'أرصدة المخزن'!C2328)</f>
        <v/>
      </c>
      <c r="H2328" s="70">
        <f>E2328+F2328-G2328</f>
        <v/>
      </c>
    </row>
    <row r="2329" hidden="1" ht="24.6" customHeight="1" s="138">
      <c r="A2329" s="65" t="n">
        <v>10040281</v>
      </c>
      <c r="B2329" s="66" t="inlineStr">
        <is>
          <t>حمامات سباحة</t>
        </is>
      </c>
      <c r="C2329" s="67" t="inlineStr"/>
      <c r="D2329" s="67" t="inlineStr"/>
      <c r="E2329" s="68" t="n">
        <v>0</v>
      </c>
      <c r="F2329" s="69">
        <f>SUMIFS(الاضافة!$G$7:$G$60000,الاضافة!$H$7:$H$60000,"*اضاف*",الاضافة!$E$7:$E$60000,'أرصدة المخزن'!C2329)</f>
        <v/>
      </c>
      <c r="G2329" s="69">
        <f>SUMIFS(الصرف!$H$7:$H$60000,الصرف!$F$7:$F$60000,'أرصدة المخزن'!C2329)</f>
        <v/>
      </c>
      <c r="H2329" s="70">
        <f>E2329+F2329-G2329</f>
        <v/>
      </c>
    </row>
    <row r="2330" hidden="1" ht="24.6" customHeight="1" s="138">
      <c r="A2330" s="65" t="n">
        <v>10040282</v>
      </c>
      <c r="B2330" s="66" t="inlineStr">
        <is>
          <t>حمامات سباحة</t>
        </is>
      </c>
      <c r="C2330" s="67" t="inlineStr"/>
      <c r="D2330" s="67" t="inlineStr"/>
      <c r="E2330" s="68" t="n">
        <v>0</v>
      </c>
      <c r="F2330" s="69">
        <f>SUMIFS(الاضافة!$G$7:$G$60000,الاضافة!$H$7:$H$60000,"*اضاف*",الاضافة!$E$7:$E$60000,'أرصدة المخزن'!C2330)</f>
        <v/>
      </c>
      <c r="G2330" s="69">
        <f>SUMIFS(الصرف!$H$7:$H$60000,الصرف!$F$7:$F$60000,'أرصدة المخزن'!C2330)</f>
        <v/>
      </c>
      <c r="H2330" s="70">
        <f>E2330+F2330-G2330</f>
        <v/>
      </c>
    </row>
    <row r="2331" hidden="1" ht="24.6" customHeight="1" s="138">
      <c r="A2331" s="65" t="n">
        <v>10040283</v>
      </c>
      <c r="B2331" s="66" t="inlineStr">
        <is>
          <t>حمامات سباحة</t>
        </is>
      </c>
      <c r="C2331" s="67" t="inlineStr"/>
      <c r="D2331" s="67" t="inlineStr"/>
      <c r="E2331" s="68" t="n">
        <v>0</v>
      </c>
      <c r="F2331" s="69">
        <f>SUMIFS(الاضافة!$G$7:$G$60000,الاضافة!$H$7:$H$60000,"*اضاف*",الاضافة!$E$7:$E$60000,'أرصدة المخزن'!C2331)</f>
        <v/>
      </c>
      <c r="G2331" s="69">
        <f>SUMIFS(الصرف!$H$7:$H$60000,الصرف!$F$7:$F$60000,'أرصدة المخزن'!C2331)</f>
        <v/>
      </c>
      <c r="H2331" s="70">
        <f>E2331+F2331-G2331</f>
        <v/>
      </c>
    </row>
    <row r="2332" hidden="1" ht="24.6" customHeight="1" s="138">
      <c r="A2332" s="65" t="n">
        <v>10040284</v>
      </c>
      <c r="B2332" s="66" t="inlineStr">
        <is>
          <t>حمامات سباحة</t>
        </is>
      </c>
      <c r="C2332" s="67" t="inlineStr"/>
      <c r="D2332" s="67" t="inlineStr"/>
      <c r="E2332" s="68" t="n">
        <v>0</v>
      </c>
      <c r="F2332" s="69">
        <f>SUMIFS(الاضافة!$G$7:$G$60000,الاضافة!$H$7:$H$60000,"*اضاف*",الاضافة!$E$7:$E$60000,'أرصدة المخزن'!C2332)</f>
        <v/>
      </c>
      <c r="G2332" s="69">
        <f>SUMIFS(الصرف!$H$7:$H$60000,الصرف!$F$7:$F$60000,'أرصدة المخزن'!C2332)</f>
        <v/>
      </c>
      <c r="H2332" s="70">
        <f>E2332+F2332-G2332</f>
        <v/>
      </c>
    </row>
    <row r="2333" hidden="1" ht="24.6" customHeight="1" s="138">
      <c r="A2333" s="65" t="n">
        <v>10040285</v>
      </c>
      <c r="B2333" s="66" t="inlineStr">
        <is>
          <t>حمامات سباحة</t>
        </is>
      </c>
      <c r="C2333" s="67" t="inlineStr"/>
      <c r="D2333" s="67" t="inlineStr"/>
      <c r="E2333" s="68" t="n">
        <v>0</v>
      </c>
      <c r="F2333" s="69">
        <f>SUMIFS(الاضافة!$G$7:$G$60000,الاضافة!$H$7:$H$60000,"*اضاف*",الاضافة!$E$7:$E$60000,'أرصدة المخزن'!C2333)</f>
        <v/>
      </c>
      <c r="G2333" s="69">
        <f>SUMIFS(الصرف!$H$7:$H$60000,الصرف!$F$7:$F$60000,'أرصدة المخزن'!C2333)</f>
        <v/>
      </c>
      <c r="H2333" s="70">
        <f>E2333+F2333-G2333</f>
        <v/>
      </c>
    </row>
    <row r="2334" hidden="1" ht="24.6" customHeight="1" s="138">
      <c r="A2334" s="65" t="n">
        <v>10040286</v>
      </c>
      <c r="B2334" s="66" t="inlineStr">
        <is>
          <t>حمامات سباحة</t>
        </is>
      </c>
      <c r="C2334" s="67" t="inlineStr"/>
      <c r="D2334" s="67" t="inlineStr"/>
      <c r="E2334" s="68" t="n">
        <v>0</v>
      </c>
      <c r="F2334" s="69">
        <f>SUMIFS(الاضافة!$G$7:$G$60000,الاضافة!$H$7:$H$60000,"*اضاف*",الاضافة!$E$7:$E$60000,'أرصدة المخزن'!C2334)</f>
        <v/>
      </c>
      <c r="G2334" s="69">
        <f>SUMIFS(الصرف!$H$7:$H$60000,الصرف!$F$7:$F$60000,'أرصدة المخزن'!C2334)</f>
        <v/>
      </c>
      <c r="H2334" s="70">
        <f>E2334+F2334-G2334</f>
        <v/>
      </c>
    </row>
    <row r="2335" hidden="1" ht="24.6" customHeight="1" s="138">
      <c r="A2335" s="65" t="n">
        <v>10040287</v>
      </c>
      <c r="B2335" s="66" t="inlineStr">
        <is>
          <t>حمامات سباحة</t>
        </is>
      </c>
      <c r="C2335" s="67" t="inlineStr"/>
      <c r="D2335" s="67" t="inlineStr"/>
      <c r="E2335" s="68" t="n">
        <v>0</v>
      </c>
      <c r="F2335" s="69">
        <f>SUMIFS(الاضافة!$G$7:$G$60000,الاضافة!$H$7:$H$60000,"*اضاف*",الاضافة!$E$7:$E$60000,'أرصدة المخزن'!C2335)</f>
        <v/>
      </c>
      <c r="G2335" s="69">
        <f>SUMIFS(الصرف!$H$7:$H$60000,الصرف!$F$7:$F$60000,'أرصدة المخزن'!C2335)</f>
        <v/>
      </c>
      <c r="H2335" s="70">
        <f>E2335+F2335-G2335</f>
        <v/>
      </c>
    </row>
    <row r="2336" hidden="1" ht="24.6" customHeight="1" s="138">
      <c r="A2336" s="65" t="n">
        <v>10040288</v>
      </c>
      <c r="B2336" s="66" t="inlineStr">
        <is>
          <t>حمامات سباحة</t>
        </is>
      </c>
      <c r="C2336" s="67" t="inlineStr"/>
      <c r="D2336" s="67" t="inlineStr"/>
      <c r="E2336" s="68" t="n">
        <v>0</v>
      </c>
      <c r="F2336" s="69">
        <f>SUMIFS(الاضافة!$G$7:$G$60000,الاضافة!$H$7:$H$60000,"*اضاف*",الاضافة!$E$7:$E$60000,'أرصدة المخزن'!C2336)</f>
        <v/>
      </c>
      <c r="G2336" s="69">
        <f>SUMIFS(الصرف!$H$7:$H$60000,الصرف!$F$7:$F$60000,'أرصدة المخزن'!C2336)</f>
        <v/>
      </c>
      <c r="H2336" s="70">
        <f>E2336+F2336-G2336</f>
        <v/>
      </c>
    </row>
    <row r="2337" hidden="1" ht="24.6" customHeight="1" s="138">
      <c r="A2337" s="65" t="n">
        <v>10040289</v>
      </c>
      <c r="B2337" s="66" t="inlineStr">
        <is>
          <t>حمامات سباحة</t>
        </is>
      </c>
      <c r="C2337" s="67" t="inlineStr"/>
      <c r="D2337" s="67" t="inlineStr"/>
      <c r="E2337" s="68" t="n">
        <v>0</v>
      </c>
      <c r="F2337" s="69">
        <f>SUMIFS(الاضافة!$G$7:$G$60000,الاضافة!$H$7:$H$60000,"*اضاف*",الاضافة!$E$7:$E$60000,'أرصدة المخزن'!C2337)</f>
        <v/>
      </c>
      <c r="G2337" s="69">
        <f>SUMIFS(الصرف!$H$7:$H$60000,الصرف!$F$7:$F$60000,'أرصدة المخزن'!C2337)</f>
        <v/>
      </c>
      <c r="H2337" s="70">
        <f>E2337+F2337-G2337</f>
        <v/>
      </c>
    </row>
    <row r="2338" hidden="1" ht="24.6" customHeight="1" s="138">
      <c r="A2338" s="65" t="n">
        <v>10040290</v>
      </c>
      <c r="B2338" s="66" t="inlineStr">
        <is>
          <t>حمامات سباحة</t>
        </is>
      </c>
      <c r="C2338" s="67" t="inlineStr"/>
      <c r="D2338" s="67" t="inlineStr"/>
      <c r="E2338" s="68" t="n">
        <v>0</v>
      </c>
      <c r="F2338" s="69">
        <f>SUMIFS(الاضافة!$G$7:$G$60000,الاضافة!$H$7:$H$60000,"*اضاف*",الاضافة!$E$7:$E$60000,'أرصدة المخزن'!C2338)</f>
        <v/>
      </c>
      <c r="G2338" s="69">
        <f>SUMIFS(الصرف!$H$7:$H$60000,الصرف!$F$7:$F$60000,'أرصدة المخزن'!C2338)</f>
        <v/>
      </c>
      <c r="H2338" s="70">
        <f>E2338+F2338-G2338</f>
        <v/>
      </c>
    </row>
    <row r="2339" hidden="1" ht="24.6" customHeight="1" s="138">
      <c r="A2339" s="65" t="n">
        <v>10040291</v>
      </c>
      <c r="B2339" s="66" t="inlineStr">
        <is>
          <t>حمامات سباحة</t>
        </is>
      </c>
      <c r="C2339" s="67" t="inlineStr"/>
      <c r="D2339" s="67" t="inlineStr"/>
      <c r="E2339" s="68" t="n">
        <v>0</v>
      </c>
      <c r="F2339" s="69">
        <f>SUMIFS(الاضافة!$G$7:$G$60000,الاضافة!$H$7:$H$60000,"*اضاف*",الاضافة!$E$7:$E$60000,'أرصدة المخزن'!C2339)</f>
        <v/>
      </c>
      <c r="G2339" s="69">
        <f>SUMIFS(الصرف!$H$7:$H$60000,الصرف!$F$7:$F$60000,'أرصدة المخزن'!C2339)</f>
        <v/>
      </c>
      <c r="H2339" s="70">
        <f>E2339+F2339-G2339</f>
        <v/>
      </c>
    </row>
    <row r="2340" hidden="1" ht="24.6" customHeight="1" s="138">
      <c r="A2340" s="65" t="n">
        <v>10040292</v>
      </c>
      <c r="B2340" s="66" t="inlineStr">
        <is>
          <t>حمامات سباحة</t>
        </is>
      </c>
      <c r="C2340" s="67" t="inlineStr"/>
      <c r="D2340" s="67" t="inlineStr"/>
      <c r="E2340" s="68" t="n">
        <v>0</v>
      </c>
      <c r="F2340" s="69">
        <f>SUMIFS(الاضافة!$G$7:$G$60000,الاضافة!$H$7:$H$60000,"*اضاف*",الاضافة!$E$7:$E$60000,'أرصدة المخزن'!C2340)</f>
        <v/>
      </c>
      <c r="G2340" s="69">
        <f>SUMIFS(الصرف!$H$7:$H$60000,الصرف!$F$7:$F$60000,'أرصدة المخزن'!C2340)</f>
        <v/>
      </c>
      <c r="H2340" s="70">
        <f>E2340+F2340-G2340</f>
        <v/>
      </c>
    </row>
    <row r="2341" hidden="1" ht="24.6" customHeight="1" s="138">
      <c r="A2341" s="65" t="n">
        <v>10040293</v>
      </c>
      <c r="B2341" s="66" t="inlineStr">
        <is>
          <t>حمامات سباحة</t>
        </is>
      </c>
      <c r="C2341" s="67" t="inlineStr"/>
      <c r="D2341" s="67" t="inlineStr"/>
      <c r="E2341" s="68" t="n">
        <v>0</v>
      </c>
      <c r="F2341" s="69">
        <f>SUMIFS(الاضافة!$G$7:$G$60000,الاضافة!$H$7:$H$60000,"*اضاف*",الاضافة!$E$7:$E$60000,'أرصدة المخزن'!C2341)</f>
        <v/>
      </c>
      <c r="G2341" s="69">
        <f>SUMIFS(الصرف!$H$7:$H$60000,الصرف!$F$7:$F$60000,'أرصدة المخزن'!C2341)</f>
        <v/>
      </c>
      <c r="H2341" s="70">
        <f>E2341+F2341-G2341</f>
        <v/>
      </c>
    </row>
    <row r="2342" hidden="1" ht="24.6" customHeight="1" s="138">
      <c r="A2342" s="65" t="n">
        <v>10040294</v>
      </c>
      <c r="B2342" s="66" t="inlineStr">
        <is>
          <t>حمامات سباحة</t>
        </is>
      </c>
      <c r="C2342" s="67" t="inlineStr"/>
      <c r="D2342" s="67" t="inlineStr"/>
      <c r="E2342" s="68" t="n">
        <v>0</v>
      </c>
      <c r="F2342" s="69">
        <f>SUMIFS(الاضافة!$G$7:$G$60000,الاضافة!$H$7:$H$60000,"*اضاف*",الاضافة!$E$7:$E$60000,'أرصدة المخزن'!C2342)</f>
        <v/>
      </c>
      <c r="G2342" s="69">
        <f>SUMIFS(الصرف!$H$7:$H$60000,الصرف!$F$7:$F$60000,'أرصدة المخزن'!C2342)</f>
        <v/>
      </c>
      <c r="H2342" s="70">
        <f>E2342+F2342-G2342</f>
        <v/>
      </c>
    </row>
    <row r="2343" hidden="1" ht="24.6" customHeight="1" s="138">
      <c r="A2343" s="65" t="n">
        <v>10040295</v>
      </c>
      <c r="B2343" s="66" t="inlineStr">
        <is>
          <t>حمامات سباحة</t>
        </is>
      </c>
      <c r="C2343" s="67" t="inlineStr"/>
      <c r="D2343" s="67" t="inlineStr"/>
      <c r="E2343" s="68" t="n">
        <v>0</v>
      </c>
      <c r="F2343" s="69">
        <f>SUMIFS(الاضافة!$G$7:$G$60000,الاضافة!$H$7:$H$60000,"*اضاف*",الاضافة!$E$7:$E$60000,'أرصدة المخزن'!C2343)</f>
        <v/>
      </c>
      <c r="G2343" s="69">
        <f>SUMIFS(الصرف!$H$7:$H$60000,الصرف!$F$7:$F$60000,'أرصدة المخزن'!C2343)</f>
        <v/>
      </c>
      <c r="H2343" s="70">
        <f>E2343+F2343-G2343</f>
        <v/>
      </c>
    </row>
    <row r="2344" hidden="1" ht="24.6" customHeight="1" s="138">
      <c r="A2344" s="65" t="n">
        <v>10040296</v>
      </c>
      <c r="B2344" s="66" t="inlineStr">
        <is>
          <t>حمامات سباحة</t>
        </is>
      </c>
      <c r="C2344" s="67" t="inlineStr"/>
      <c r="D2344" s="67" t="inlineStr"/>
      <c r="E2344" s="68" t="n">
        <v>0</v>
      </c>
      <c r="F2344" s="69">
        <f>SUMIFS(الاضافة!$G$7:$G$60000,الاضافة!$H$7:$H$60000,"*اضاف*",الاضافة!$E$7:$E$60000,'أرصدة المخزن'!C2344)</f>
        <v/>
      </c>
      <c r="G2344" s="69">
        <f>SUMIFS(الصرف!$H$7:$H$60000,الصرف!$F$7:$F$60000,'أرصدة المخزن'!C2344)</f>
        <v/>
      </c>
      <c r="H2344" s="70">
        <f>E2344+F2344-G2344</f>
        <v/>
      </c>
    </row>
    <row r="2345" hidden="1" ht="24.6" customHeight="1" s="138">
      <c r="A2345" s="65" t="n">
        <v>10040297</v>
      </c>
      <c r="B2345" s="66" t="inlineStr">
        <is>
          <t>حمامات سباحة</t>
        </is>
      </c>
      <c r="C2345" s="67" t="inlineStr"/>
      <c r="D2345" s="67" t="inlineStr"/>
      <c r="E2345" s="68" t="n">
        <v>0</v>
      </c>
      <c r="F2345" s="69">
        <f>SUMIFS(الاضافة!$G$7:$G$60000,الاضافة!$H$7:$H$60000,"*اضاف*",الاضافة!$E$7:$E$60000,'أرصدة المخزن'!C2345)</f>
        <v/>
      </c>
      <c r="G2345" s="69">
        <f>SUMIFS(الصرف!$H$7:$H$60000,الصرف!$F$7:$F$60000,'أرصدة المخزن'!C2345)</f>
        <v/>
      </c>
      <c r="H2345" s="70">
        <f>E2345+F2345-G2345</f>
        <v/>
      </c>
    </row>
    <row r="2346" hidden="1" ht="24.6" customHeight="1" s="138">
      <c r="A2346" s="65" t="n">
        <v>10040298</v>
      </c>
      <c r="B2346" s="66" t="inlineStr">
        <is>
          <t>حمامات سباحة</t>
        </is>
      </c>
      <c r="C2346" s="67" t="inlineStr"/>
      <c r="D2346" s="67" t="inlineStr"/>
      <c r="E2346" s="68" t="n">
        <v>0</v>
      </c>
      <c r="F2346" s="69">
        <f>SUMIFS(الاضافة!$G$7:$G$60000,الاضافة!$H$7:$H$60000,"*اضاف*",الاضافة!$E$7:$E$60000,'أرصدة المخزن'!C2346)</f>
        <v/>
      </c>
      <c r="G2346" s="69">
        <f>SUMIFS(الصرف!$H$7:$H$60000,الصرف!$F$7:$F$60000,'أرصدة المخزن'!C2346)</f>
        <v/>
      </c>
      <c r="H2346" s="70">
        <f>E2346+F2346-G2346</f>
        <v/>
      </c>
    </row>
    <row r="2347" hidden="1" ht="24.6" customHeight="1" s="138">
      <c r="A2347" s="65" t="n">
        <v>10040299</v>
      </c>
      <c r="B2347" s="66" t="inlineStr">
        <is>
          <t>حمامات سباحة</t>
        </is>
      </c>
      <c r="C2347" s="67" t="inlineStr"/>
      <c r="D2347" s="67" t="inlineStr"/>
      <c r="E2347" s="68" t="n">
        <v>0</v>
      </c>
      <c r="F2347" s="69">
        <f>SUMIFS(الاضافة!$G$7:$G$60000,الاضافة!$H$7:$H$60000,"*اضاف*",الاضافة!$E$7:$E$60000,'أرصدة المخزن'!C2347)</f>
        <v/>
      </c>
      <c r="G2347" s="69">
        <f>SUMIFS(الصرف!$H$7:$H$60000,الصرف!$F$7:$F$60000,'أرصدة المخزن'!C2347)</f>
        <v/>
      </c>
      <c r="H2347" s="70">
        <f>E2347+F2347-G2347</f>
        <v/>
      </c>
    </row>
    <row r="2348" hidden="1" ht="24.6" customHeight="1" s="138">
      <c r="A2348" s="65" t="n">
        <v>10040300</v>
      </c>
      <c r="B2348" s="66" t="inlineStr">
        <is>
          <t>حمامات سباحة</t>
        </is>
      </c>
      <c r="C2348" s="67" t="inlineStr"/>
      <c r="D2348" s="67" t="inlineStr"/>
      <c r="E2348" s="68" t="n">
        <v>0</v>
      </c>
      <c r="F2348" s="69">
        <f>SUMIFS(الاضافة!$G$7:$G$60000,الاضافة!$H$7:$H$60000,"*اضاف*",الاضافة!$E$7:$E$60000,'أرصدة المخزن'!C2348)</f>
        <v/>
      </c>
      <c r="G2348" s="69">
        <f>SUMIFS(الصرف!$H$7:$H$60000,الصرف!$F$7:$F$60000,'أرصدة المخزن'!C2348)</f>
        <v/>
      </c>
      <c r="H2348" s="70">
        <f>E2348+F2348-G2348</f>
        <v/>
      </c>
    </row>
    <row r="2349" hidden="1" ht="24.6" customHeight="1" s="138">
      <c r="A2349" s="65" t="n">
        <v>10040301</v>
      </c>
      <c r="B2349" s="66" t="inlineStr">
        <is>
          <t>حمامات سباحة</t>
        </is>
      </c>
      <c r="C2349" s="67" t="inlineStr"/>
      <c r="D2349" s="67" t="inlineStr"/>
      <c r="E2349" s="68" t="n">
        <v>0</v>
      </c>
      <c r="F2349" s="69">
        <f>SUMIFS(الاضافة!$G$7:$G$60000,الاضافة!$H$7:$H$60000,"*اضاف*",الاضافة!$E$7:$E$60000,'أرصدة المخزن'!C2349)</f>
        <v/>
      </c>
      <c r="G2349" s="69">
        <f>SUMIFS(الصرف!$H$7:$H$60000,الصرف!$F$7:$F$60000,'أرصدة المخزن'!C2349)</f>
        <v/>
      </c>
      <c r="H2349" s="70">
        <f>E2349+F2349-G2349</f>
        <v/>
      </c>
    </row>
    <row r="2350" hidden="1" ht="24.6" customHeight="1" s="138">
      <c r="A2350" s="65" t="n">
        <v>10040302</v>
      </c>
      <c r="B2350" s="66" t="inlineStr">
        <is>
          <t>حمامات سباحة</t>
        </is>
      </c>
      <c r="C2350" s="67" t="inlineStr"/>
      <c r="D2350" s="67" t="inlineStr"/>
      <c r="E2350" s="68" t="n">
        <v>0</v>
      </c>
      <c r="F2350" s="69">
        <f>SUMIFS(الاضافة!$G$7:$G$60000,الاضافة!$H$7:$H$60000,"*اضاف*",الاضافة!$E$7:$E$60000,'أرصدة المخزن'!C2350)</f>
        <v/>
      </c>
      <c r="G2350" s="69">
        <f>SUMIFS(الصرف!$H$7:$H$60000,الصرف!$F$7:$F$60000,'أرصدة المخزن'!C2350)</f>
        <v/>
      </c>
      <c r="H2350" s="70">
        <f>E2350+F2350-G2350</f>
        <v/>
      </c>
    </row>
    <row r="2351" hidden="1" ht="24.6" customHeight="1" s="138">
      <c r="A2351" s="65" t="n">
        <v>10040303</v>
      </c>
      <c r="B2351" s="66" t="inlineStr">
        <is>
          <t>حمامات سباحة</t>
        </is>
      </c>
      <c r="C2351" s="67" t="inlineStr"/>
      <c r="D2351" s="67" t="inlineStr"/>
      <c r="E2351" s="68" t="n">
        <v>0</v>
      </c>
      <c r="F2351" s="69">
        <f>SUMIFS(الاضافة!$G$7:$G$60000,الاضافة!$H$7:$H$60000,"*اضاف*",الاضافة!$E$7:$E$60000,'أرصدة المخزن'!C2351)</f>
        <v/>
      </c>
      <c r="G2351" s="69">
        <f>SUMIFS(الصرف!$H$7:$H$60000,الصرف!$F$7:$F$60000,'أرصدة المخزن'!C2351)</f>
        <v/>
      </c>
      <c r="H2351" s="70">
        <f>E2351+F2351-G2351</f>
        <v/>
      </c>
    </row>
    <row r="2352" hidden="1" ht="24.6" customHeight="1" s="138">
      <c r="A2352" s="65" t="n">
        <v>10040304</v>
      </c>
      <c r="B2352" s="66" t="inlineStr">
        <is>
          <t>حمامات سباحة</t>
        </is>
      </c>
      <c r="C2352" s="67" t="inlineStr"/>
      <c r="D2352" s="67" t="inlineStr"/>
      <c r="E2352" s="68" t="n">
        <v>0</v>
      </c>
      <c r="F2352" s="69">
        <f>SUMIFS(الاضافة!$G$7:$G$60000,الاضافة!$H$7:$H$60000,"*اضاف*",الاضافة!$E$7:$E$60000,'أرصدة المخزن'!C2352)</f>
        <v/>
      </c>
      <c r="G2352" s="69">
        <f>SUMIFS(الصرف!$H$7:$H$60000,الصرف!$F$7:$F$60000,'أرصدة المخزن'!C2352)</f>
        <v/>
      </c>
      <c r="H2352" s="70">
        <f>E2352+F2352-G2352</f>
        <v/>
      </c>
    </row>
    <row r="2353" hidden="1" ht="24.6" customHeight="1" s="138">
      <c r="A2353" s="65" t="n">
        <v>10040305</v>
      </c>
      <c r="B2353" s="66" t="inlineStr">
        <is>
          <t>حمامات سباحة</t>
        </is>
      </c>
      <c r="C2353" s="67" t="inlineStr"/>
      <c r="D2353" s="67" t="inlineStr"/>
      <c r="E2353" s="68" t="n">
        <v>0</v>
      </c>
      <c r="F2353" s="69">
        <f>SUMIFS(الاضافة!$G$7:$G$60000,الاضافة!$H$7:$H$60000,"*اضاف*",الاضافة!$E$7:$E$60000,'أرصدة المخزن'!C2353)</f>
        <v/>
      </c>
      <c r="G2353" s="69">
        <f>SUMIFS(الصرف!$H$7:$H$60000,الصرف!$F$7:$F$60000,'أرصدة المخزن'!C2353)</f>
        <v/>
      </c>
      <c r="H2353" s="70">
        <f>E2353+F2353-G2353</f>
        <v/>
      </c>
    </row>
    <row r="2354" hidden="1" ht="24.6" customHeight="1" s="138">
      <c r="A2354" s="65" t="n">
        <v>10040306</v>
      </c>
      <c r="B2354" s="66" t="inlineStr">
        <is>
          <t>حمامات سباحة</t>
        </is>
      </c>
      <c r="C2354" s="67" t="inlineStr"/>
      <c r="D2354" s="67" t="inlineStr"/>
      <c r="E2354" s="68" t="n">
        <v>0</v>
      </c>
      <c r="F2354" s="69">
        <f>SUMIFS(الاضافة!$G$7:$G$60000,الاضافة!$H$7:$H$60000,"*اضاف*",الاضافة!$E$7:$E$60000,'أرصدة المخزن'!C2354)</f>
        <v/>
      </c>
      <c r="G2354" s="69">
        <f>SUMIFS(الصرف!$H$7:$H$60000,الصرف!$F$7:$F$60000,'أرصدة المخزن'!C2354)</f>
        <v/>
      </c>
      <c r="H2354" s="70">
        <f>E2354+F2354-G2354</f>
        <v/>
      </c>
    </row>
    <row r="2355" hidden="1" ht="24.6" customHeight="1" s="138">
      <c r="A2355" s="65" t="n">
        <v>10040307</v>
      </c>
      <c r="B2355" s="66" t="inlineStr">
        <is>
          <t>حمامات سباحة</t>
        </is>
      </c>
      <c r="C2355" s="67" t="inlineStr"/>
      <c r="D2355" s="67" t="inlineStr"/>
      <c r="E2355" s="68" t="n">
        <v>0</v>
      </c>
      <c r="F2355" s="69">
        <f>SUMIFS(الاضافة!$G$7:$G$60000,الاضافة!$H$7:$H$60000,"*اضاف*",الاضافة!$E$7:$E$60000,'أرصدة المخزن'!C2355)</f>
        <v/>
      </c>
      <c r="G2355" s="69">
        <f>SUMIFS(الصرف!$H$7:$H$60000,الصرف!$F$7:$F$60000,'أرصدة المخزن'!C2355)</f>
        <v/>
      </c>
      <c r="H2355" s="70">
        <f>E2355+F2355-G2355</f>
        <v/>
      </c>
    </row>
    <row r="2356" hidden="1" ht="24.6" customHeight="1" s="138">
      <c r="A2356" s="65" t="n">
        <v>10040308</v>
      </c>
      <c r="B2356" s="66" t="inlineStr">
        <is>
          <t>حمامات سباحة</t>
        </is>
      </c>
      <c r="C2356" s="67" t="inlineStr"/>
      <c r="D2356" s="67" t="inlineStr"/>
      <c r="E2356" s="68" t="n">
        <v>0</v>
      </c>
      <c r="F2356" s="69">
        <f>SUMIFS(الاضافة!$G$7:$G$60000,الاضافة!$H$7:$H$60000,"*اضاف*",الاضافة!$E$7:$E$60000,'أرصدة المخزن'!C2356)</f>
        <v/>
      </c>
      <c r="G2356" s="69">
        <f>SUMIFS(الصرف!$H$7:$H$60000,الصرف!$F$7:$F$60000,'أرصدة المخزن'!C2356)</f>
        <v/>
      </c>
      <c r="H2356" s="70">
        <f>E2356+F2356-G2356</f>
        <v/>
      </c>
    </row>
    <row r="2357" hidden="1" ht="24.6" customHeight="1" s="138">
      <c r="A2357" s="65" t="n">
        <v>10040309</v>
      </c>
      <c r="B2357" s="66" t="inlineStr">
        <is>
          <t>حمامات سباحة</t>
        </is>
      </c>
      <c r="C2357" s="67" t="inlineStr"/>
      <c r="D2357" s="67" t="inlineStr"/>
      <c r="E2357" s="68" t="n">
        <v>0</v>
      </c>
      <c r="F2357" s="69">
        <f>SUMIFS(الاضافة!$G$7:$G$60000,الاضافة!$H$7:$H$60000,"*اضاف*",الاضافة!$E$7:$E$60000,'أرصدة المخزن'!C2357)</f>
        <v/>
      </c>
      <c r="G2357" s="69">
        <f>SUMIFS(الصرف!$H$7:$H$60000,الصرف!$F$7:$F$60000,'أرصدة المخزن'!C2357)</f>
        <v/>
      </c>
      <c r="H2357" s="70">
        <f>E2357+F2357-G2357</f>
        <v/>
      </c>
    </row>
    <row r="2358" hidden="1" ht="24.6" customHeight="1" s="138">
      <c r="A2358" s="65" t="n">
        <v>10040310</v>
      </c>
      <c r="B2358" s="66" t="inlineStr">
        <is>
          <t>حمامات سباحة</t>
        </is>
      </c>
      <c r="C2358" s="67" t="inlineStr"/>
      <c r="D2358" s="67" t="inlineStr"/>
      <c r="E2358" s="68" t="n">
        <v>0</v>
      </c>
      <c r="F2358" s="69">
        <f>SUMIFS(الاضافة!$G$7:$G$60000,الاضافة!$H$7:$H$60000,"*اضاف*",الاضافة!$E$7:$E$60000,'أرصدة المخزن'!C2358)</f>
        <v/>
      </c>
      <c r="G2358" s="69">
        <f>SUMIFS(الصرف!$H$7:$H$60000,الصرف!$F$7:$F$60000,'أرصدة المخزن'!C2358)</f>
        <v/>
      </c>
      <c r="H2358" s="70">
        <f>E2358+F2358-G2358</f>
        <v/>
      </c>
    </row>
    <row r="2359" hidden="1" ht="24.6" customHeight="1" s="138">
      <c r="A2359" s="65" t="n">
        <v>10040311</v>
      </c>
      <c r="B2359" s="66" t="inlineStr">
        <is>
          <t>حمامات سباحة</t>
        </is>
      </c>
      <c r="C2359" s="67" t="inlineStr"/>
      <c r="D2359" s="67" t="inlineStr"/>
      <c r="E2359" s="68" t="n">
        <v>0</v>
      </c>
      <c r="F2359" s="69">
        <f>SUMIFS(الاضافة!$G$7:$G$60000,الاضافة!$H$7:$H$60000,"*اضاف*",الاضافة!$E$7:$E$60000,'أرصدة المخزن'!C2359)</f>
        <v/>
      </c>
      <c r="G2359" s="69">
        <f>SUMIFS(الصرف!$H$7:$H$60000,الصرف!$F$7:$F$60000,'أرصدة المخزن'!C2359)</f>
        <v/>
      </c>
      <c r="H2359" s="70">
        <f>E2359+F2359-G2359</f>
        <v/>
      </c>
    </row>
    <row r="2360" hidden="1" ht="24.6" customHeight="1" s="138">
      <c r="A2360" s="65" t="n">
        <v>10040312</v>
      </c>
      <c r="B2360" s="66" t="inlineStr">
        <is>
          <t>حمامات سباحة</t>
        </is>
      </c>
      <c r="C2360" s="67" t="inlineStr"/>
      <c r="D2360" s="67" t="inlineStr"/>
      <c r="E2360" s="68" t="n">
        <v>0</v>
      </c>
      <c r="F2360" s="69">
        <f>SUMIFS(الاضافة!$G$7:$G$60000,الاضافة!$H$7:$H$60000,"*اضاف*",الاضافة!$E$7:$E$60000,'أرصدة المخزن'!C2360)</f>
        <v/>
      </c>
      <c r="G2360" s="69">
        <f>SUMIFS(الصرف!$H$7:$H$60000,الصرف!$F$7:$F$60000,'أرصدة المخزن'!C2360)</f>
        <v/>
      </c>
      <c r="H2360" s="70">
        <f>E2360+F2360-G2360</f>
        <v/>
      </c>
    </row>
    <row r="2361" hidden="1" ht="24.6" customHeight="1" s="138">
      <c r="A2361" s="65" t="n">
        <v>10040313</v>
      </c>
      <c r="B2361" s="66" t="inlineStr">
        <is>
          <t>حمامات سباحة</t>
        </is>
      </c>
      <c r="C2361" s="67" t="inlineStr"/>
      <c r="D2361" s="67" t="inlineStr"/>
      <c r="E2361" s="68" t="n">
        <v>0</v>
      </c>
      <c r="F2361" s="69">
        <f>SUMIFS(الاضافة!$G$7:$G$60000,الاضافة!$H$7:$H$60000,"*اضاف*",الاضافة!$E$7:$E$60000,'أرصدة المخزن'!C2361)</f>
        <v/>
      </c>
      <c r="G2361" s="69">
        <f>SUMIFS(الصرف!$H$7:$H$60000,الصرف!$F$7:$F$60000,'أرصدة المخزن'!C2361)</f>
        <v/>
      </c>
      <c r="H2361" s="70">
        <f>E2361+F2361-G2361</f>
        <v/>
      </c>
    </row>
    <row r="2362" hidden="1" ht="24.6" customHeight="1" s="138">
      <c r="A2362" s="65" t="n">
        <v>10040314</v>
      </c>
      <c r="B2362" s="66" t="inlineStr">
        <is>
          <t>حمامات سباحة</t>
        </is>
      </c>
      <c r="C2362" s="67" t="inlineStr"/>
      <c r="D2362" s="67" t="inlineStr"/>
      <c r="E2362" s="68" t="n">
        <v>0</v>
      </c>
      <c r="F2362" s="69">
        <f>SUMIFS(الاضافة!$G$7:$G$60000,الاضافة!$H$7:$H$60000,"*اضاف*",الاضافة!$E$7:$E$60000,'أرصدة المخزن'!C2362)</f>
        <v/>
      </c>
      <c r="G2362" s="69">
        <f>SUMIFS(الصرف!$H$7:$H$60000,الصرف!$F$7:$F$60000,'أرصدة المخزن'!C2362)</f>
        <v/>
      </c>
      <c r="H2362" s="70">
        <f>E2362+F2362-G2362</f>
        <v/>
      </c>
    </row>
    <row r="2363" hidden="1" ht="24.6" customHeight="1" s="138">
      <c r="A2363" s="65" t="n">
        <v>10040315</v>
      </c>
      <c r="B2363" s="66" t="inlineStr">
        <is>
          <t>حمامات سباحة</t>
        </is>
      </c>
      <c r="C2363" s="67" t="inlineStr"/>
      <c r="D2363" s="67" t="inlineStr"/>
      <c r="E2363" s="68" t="n">
        <v>0</v>
      </c>
      <c r="F2363" s="69">
        <f>SUMIFS(الاضافة!$G$7:$G$60000,الاضافة!$H$7:$H$60000,"*اضاف*",الاضافة!$E$7:$E$60000,'أرصدة المخزن'!C2363)</f>
        <v/>
      </c>
      <c r="G2363" s="69">
        <f>SUMIFS(الصرف!$H$7:$H$60000,الصرف!$F$7:$F$60000,'أرصدة المخزن'!C2363)</f>
        <v/>
      </c>
      <c r="H2363" s="70">
        <f>E2363+F2363-G2363</f>
        <v/>
      </c>
    </row>
    <row r="2364" hidden="1" ht="24.6" customHeight="1" s="138">
      <c r="A2364" s="65" t="n">
        <v>10040316</v>
      </c>
      <c r="B2364" s="66" t="inlineStr">
        <is>
          <t>حمامات سباحة</t>
        </is>
      </c>
      <c r="C2364" s="67" t="inlineStr"/>
      <c r="D2364" s="67" t="inlineStr"/>
      <c r="E2364" s="68" t="n">
        <v>0</v>
      </c>
      <c r="F2364" s="69">
        <f>SUMIFS(الاضافة!$G$7:$G$60000,الاضافة!$H$7:$H$60000,"*اضاف*",الاضافة!$E$7:$E$60000,'أرصدة المخزن'!C2364)</f>
        <v/>
      </c>
      <c r="G2364" s="69">
        <f>SUMIFS(الصرف!$H$7:$H$60000,الصرف!$F$7:$F$60000,'أرصدة المخزن'!C2364)</f>
        <v/>
      </c>
      <c r="H2364" s="70">
        <f>E2364+F2364-G2364</f>
        <v/>
      </c>
    </row>
    <row r="2365" hidden="1" ht="24.6" customHeight="1" s="138">
      <c r="A2365" s="65" t="n">
        <v>10040317</v>
      </c>
      <c r="B2365" s="66" t="inlineStr">
        <is>
          <t>حمامات سباحة</t>
        </is>
      </c>
      <c r="C2365" s="67" t="inlineStr"/>
      <c r="D2365" s="67" t="inlineStr"/>
      <c r="E2365" s="68" t="n">
        <v>0</v>
      </c>
      <c r="F2365" s="69">
        <f>SUMIFS(الاضافة!$G$7:$G$60000,الاضافة!$H$7:$H$60000,"*اضاف*",الاضافة!$E$7:$E$60000,'أرصدة المخزن'!C2365)</f>
        <v/>
      </c>
      <c r="G2365" s="69">
        <f>SUMIFS(الصرف!$H$7:$H$60000,الصرف!$F$7:$F$60000,'أرصدة المخزن'!C2365)</f>
        <v/>
      </c>
      <c r="H2365" s="70">
        <f>E2365+F2365-G2365</f>
        <v/>
      </c>
    </row>
    <row r="2366" hidden="1" ht="24.6" customHeight="1" s="138">
      <c r="A2366" s="65" t="n">
        <v>10040318</v>
      </c>
      <c r="B2366" s="66" t="inlineStr">
        <is>
          <t>حمامات سباحة</t>
        </is>
      </c>
      <c r="C2366" s="67" t="inlineStr"/>
      <c r="D2366" s="67" t="inlineStr"/>
      <c r="E2366" s="68" t="n">
        <v>0</v>
      </c>
      <c r="F2366" s="69">
        <f>SUMIFS(الاضافة!$G$7:$G$60000,الاضافة!$H$7:$H$60000,"*اضاف*",الاضافة!$E$7:$E$60000,'أرصدة المخزن'!C2366)</f>
        <v/>
      </c>
      <c r="G2366" s="69">
        <f>SUMIFS(الصرف!$H$7:$H$60000,الصرف!$F$7:$F$60000,'أرصدة المخزن'!C2366)</f>
        <v/>
      </c>
      <c r="H2366" s="70">
        <f>E2366+F2366-G2366</f>
        <v/>
      </c>
    </row>
    <row r="2367" hidden="1" ht="24.6" customHeight="1" s="138">
      <c r="A2367" s="65" t="n">
        <v>10040319</v>
      </c>
      <c r="B2367" s="66" t="inlineStr">
        <is>
          <t>حمامات سباحة</t>
        </is>
      </c>
      <c r="C2367" s="67" t="inlineStr"/>
      <c r="D2367" s="67" t="inlineStr"/>
      <c r="E2367" s="68" t="n">
        <v>0</v>
      </c>
      <c r="F2367" s="69">
        <f>SUMIFS(الاضافة!$G$7:$G$60000,الاضافة!$H$7:$H$60000,"*اضاف*",الاضافة!$E$7:$E$60000,'أرصدة المخزن'!C2367)</f>
        <v/>
      </c>
      <c r="G2367" s="69">
        <f>SUMIFS(الصرف!$H$7:$H$60000,الصرف!$F$7:$F$60000,'أرصدة المخزن'!C2367)</f>
        <v/>
      </c>
      <c r="H2367" s="70">
        <f>E2367+F2367-G2367</f>
        <v/>
      </c>
    </row>
    <row r="2368" hidden="1" ht="24.6" customHeight="1" s="138">
      <c r="A2368" s="65" t="n">
        <v>10040320</v>
      </c>
      <c r="B2368" s="66" t="inlineStr">
        <is>
          <t>حمامات سباحة</t>
        </is>
      </c>
      <c r="C2368" s="67" t="inlineStr"/>
      <c r="D2368" s="67" t="inlineStr"/>
      <c r="E2368" s="68" t="n">
        <v>0</v>
      </c>
      <c r="F2368" s="69">
        <f>SUMIFS(الاضافة!$G$7:$G$60000,الاضافة!$H$7:$H$60000,"*اضاف*",الاضافة!$E$7:$E$60000,'أرصدة المخزن'!C2368)</f>
        <v/>
      </c>
      <c r="G2368" s="69">
        <f>SUMIFS(الصرف!$H$7:$H$60000,الصرف!$F$7:$F$60000,'أرصدة المخزن'!C2368)</f>
        <v/>
      </c>
      <c r="H2368" s="70">
        <f>E2368+F2368-G2368</f>
        <v/>
      </c>
    </row>
    <row r="2369" hidden="1" ht="24.6" customHeight="1" s="138">
      <c r="A2369" s="65" t="n">
        <v>10040321</v>
      </c>
      <c r="B2369" s="66" t="inlineStr">
        <is>
          <t>حمامات سباحة</t>
        </is>
      </c>
      <c r="C2369" s="67" t="inlineStr"/>
      <c r="D2369" s="67" t="inlineStr"/>
      <c r="E2369" s="68" t="n">
        <v>0</v>
      </c>
      <c r="F2369" s="69">
        <f>SUMIFS(الاضافة!$G$7:$G$60000,الاضافة!$H$7:$H$60000,"*اضاف*",الاضافة!$E$7:$E$60000,'أرصدة المخزن'!C2369)</f>
        <v/>
      </c>
      <c r="G2369" s="69">
        <f>SUMIFS(الصرف!$H$7:$H$60000,الصرف!$F$7:$F$60000,'أرصدة المخزن'!C2369)</f>
        <v/>
      </c>
      <c r="H2369" s="70">
        <f>E2369+F2369-G2369</f>
        <v/>
      </c>
    </row>
    <row r="2370" hidden="1" ht="24.6" customHeight="1" s="138">
      <c r="A2370" s="65" t="n">
        <v>10040322</v>
      </c>
      <c r="B2370" s="66" t="inlineStr">
        <is>
          <t>حمامات سباحة</t>
        </is>
      </c>
      <c r="C2370" s="67" t="inlineStr"/>
      <c r="D2370" s="67" t="inlineStr"/>
      <c r="E2370" s="68" t="n">
        <v>0</v>
      </c>
      <c r="F2370" s="69">
        <f>SUMIFS(الاضافة!$G$7:$G$60000,الاضافة!$H$7:$H$60000,"*اضاف*",الاضافة!$E$7:$E$60000,'أرصدة المخزن'!C2370)</f>
        <v/>
      </c>
      <c r="G2370" s="69">
        <f>SUMIFS(الصرف!$H$7:$H$60000,الصرف!$F$7:$F$60000,'أرصدة المخزن'!C2370)</f>
        <v/>
      </c>
      <c r="H2370" s="70">
        <f>E2370+F2370-G2370</f>
        <v/>
      </c>
    </row>
    <row r="2371" hidden="1" ht="24.6" customHeight="1" s="138">
      <c r="A2371" s="65" t="n">
        <v>10040323</v>
      </c>
      <c r="B2371" s="66" t="inlineStr">
        <is>
          <t>حمامات سباحة</t>
        </is>
      </c>
      <c r="C2371" s="67" t="inlineStr"/>
      <c r="D2371" s="67" t="inlineStr"/>
      <c r="E2371" s="68" t="n">
        <v>0</v>
      </c>
      <c r="F2371" s="69">
        <f>SUMIFS(الاضافة!$G$7:$G$60000,الاضافة!$H$7:$H$60000,"*اضاف*",الاضافة!$E$7:$E$60000,'أرصدة المخزن'!C2371)</f>
        <v/>
      </c>
      <c r="G2371" s="69">
        <f>SUMIFS(الصرف!$H$7:$H$60000,الصرف!$F$7:$F$60000,'أرصدة المخزن'!C2371)</f>
        <v/>
      </c>
      <c r="H2371" s="70">
        <f>E2371+F2371-G2371</f>
        <v/>
      </c>
    </row>
    <row r="2372" hidden="1" ht="24.6" customHeight="1" s="138">
      <c r="A2372" s="65" t="n">
        <v>10040324</v>
      </c>
      <c r="B2372" s="66" t="inlineStr">
        <is>
          <t>حمامات سباحة</t>
        </is>
      </c>
      <c r="C2372" s="67" t="inlineStr"/>
      <c r="D2372" s="67" t="inlineStr"/>
      <c r="E2372" s="68" t="n">
        <v>0</v>
      </c>
      <c r="F2372" s="69">
        <f>SUMIFS(الاضافة!$G$7:$G$60000,الاضافة!$H$7:$H$60000,"*اضاف*",الاضافة!$E$7:$E$60000,'أرصدة المخزن'!C2372)</f>
        <v/>
      </c>
      <c r="G2372" s="69">
        <f>SUMIFS(الصرف!$H$7:$H$60000,الصرف!$F$7:$F$60000,'أرصدة المخزن'!C2372)</f>
        <v/>
      </c>
      <c r="H2372" s="70">
        <f>E2372+F2372-G2372</f>
        <v/>
      </c>
    </row>
    <row r="2373" hidden="1" ht="24.6" customHeight="1" s="138">
      <c r="A2373" s="65" t="n">
        <v>10040325</v>
      </c>
      <c r="B2373" s="66" t="inlineStr">
        <is>
          <t>حمامات سباحة</t>
        </is>
      </c>
      <c r="C2373" s="67" t="inlineStr"/>
      <c r="D2373" s="67" t="inlineStr"/>
      <c r="E2373" s="68" t="n">
        <v>0</v>
      </c>
      <c r="F2373" s="69">
        <f>SUMIFS(الاضافة!$G$7:$G$60000,الاضافة!$H$7:$H$60000,"*اضاف*",الاضافة!$E$7:$E$60000,'أرصدة المخزن'!C2373)</f>
        <v/>
      </c>
      <c r="G2373" s="69">
        <f>SUMIFS(الصرف!$H$7:$H$60000,الصرف!$F$7:$F$60000,'أرصدة المخزن'!C2373)</f>
        <v/>
      </c>
      <c r="H2373" s="70">
        <f>E2373+F2373-G2373</f>
        <v/>
      </c>
    </row>
    <row r="2374" hidden="1" ht="24.6" customHeight="1" s="138">
      <c r="A2374" s="65" t="n">
        <v>10040326</v>
      </c>
      <c r="B2374" s="66" t="inlineStr">
        <is>
          <t>حمامات سباحة</t>
        </is>
      </c>
      <c r="C2374" s="67" t="inlineStr"/>
      <c r="D2374" s="67" t="inlineStr"/>
      <c r="E2374" s="68" t="n">
        <v>0</v>
      </c>
      <c r="F2374" s="69">
        <f>SUMIFS(الاضافة!$G$7:$G$60000,الاضافة!$H$7:$H$60000,"*اضاف*",الاضافة!$E$7:$E$60000,'أرصدة المخزن'!C2374)</f>
        <v/>
      </c>
      <c r="G2374" s="69">
        <f>SUMIFS(الصرف!$H$7:$H$60000,الصرف!$F$7:$F$60000,'أرصدة المخزن'!C2374)</f>
        <v/>
      </c>
      <c r="H2374" s="70">
        <f>E2374+F2374-G2374</f>
        <v/>
      </c>
    </row>
    <row r="2375" hidden="1" ht="24.6" customHeight="1" s="138">
      <c r="A2375" s="65" t="n">
        <v>10040327</v>
      </c>
      <c r="B2375" s="66" t="inlineStr">
        <is>
          <t>حمامات سباحة</t>
        </is>
      </c>
      <c r="C2375" s="67" t="inlineStr"/>
      <c r="D2375" s="67" t="inlineStr"/>
      <c r="E2375" s="68" t="n">
        <v>0</v>
      </c>
      <c r="F2375" s="69">
        <f>SUMIFS(الاضافة!$G$7:$G$60000,الاضافة!$H$7:$H$60000,"*اضاف*",الاضافة!$E$7:$E$60000,'أرصدة المخزن'!C2375)</f>
        <v/>
      </c>
      <c r="G2375" s="69">
        <f>SUMIFS(الصرف!$H$7:$H$60000,الصرف!$F$7:$F$60000,'أرصدة المخزن'!C2375)</f>
        <v/>
      </c>
      <c r="H2375" s="70">
        <f>E2375+F2375-G2375</f>
        <v/>
      </c>
    </row>
    <row r="2376" hidden="1" ht="24.6" customHeight="1" s="138">
      <c r="A2376" s="65" t="n">
        <v>10040328</v>
      </c>
      <c r="B2376" s="66" t="inlineStr">
        <is>
          <t>حمامات سباحة</t>
        </is>
      </c>
      <c r="C2376" s="67" t="inlineStr"/>
      <c r="D2376" s="67" t="inlineStr"/>
      <c r="E2376" s="68" t="n">
        <v>0</v>
      </c>
      <c r="F2376" s="69">
        <f>SUMIFS(الاضافة!$G$7:$G$60000,الاضافة!$H$7:$H$60000,"*اضاف*",الاضافة!$E$7:$E$60000,'أرصدة المخزن'!C2376)</f>
        <v/>
      </c>
      <c r="G2376" s="69">
        <f>SUMIFS(الصرف!$H$7:$H$60000,الصرف!$F$7:$F$60000,'أرصدة المخزن'!C2376)</f>
        <v/>
      </c>
      <c r="H2376" s="70">
        <f>E2376+F2376-G2376</f>
        <v/>
      </c>
    </row>
    <row r="2377" hidden="1" ht="24.6" customHeight="1" s="138">
      <c r="A2377" s="65" t="n">
        <v>10040329</v>
      </c>
      <c r="B2377" s="66" t="inlineStr">
        <is>
          <t>حمامات سباحة</t>
        </is>
      </c>
      <c r="C2377" s="67" t="inlineStr"/>
      <c r="D2377" s="67" t="inlineStr"/>
      <c r="E2377" s="68" t="n">
        <v>0</v>
      </c>
      <c r="F2377" s="69">
        <f>SUMIFS(الاضافة!$G$7:$G$60000,الاضافة!$H$7:$H$60000,"*اضاف*",الاضافة!$E$7:$E$60000,'أرصدة المخزن'!C2377)</f>
        <v/>
      </c>
      <c r="G2377" s="69">
        <f>SUMIFS(الصرف!$H$7:$H$60000,الصرف!$F$7:$F$60000,'أرصدة المخزن'!C2377)</f>
        <v/>
      </c>
      <c r="H2377" s="70">
        <f>E2377+F2377-G2377</f>
        <v/>
      </c>
    </row>
    <row r="2378" hidden="1" ht="24.6" customHeight="1" s="138">
      <c r="A2378" s="65" t="n">
        <v>10040330</v>
      </c>
      <c r="B2378" s="66" t="inlineStr">
        <is>
          <t>حمامات سباحة</t>
        </is>
      </c>
      <c r="C2378" s="67" t="inlineStr"/>
      <c r="D2378" s="67" t="inlineStr"/>
      <c r="E2378" s="68" t="n">
        <v>0</v>
      </c>
      <c r="F2378" s="69">
        <f>SUMIFS(الاضافة!$G$7:$G$60000,الاضافة!$H$7:$H$60000,"*اضاف*",الاضافة!$E$7:$E$60000,'أرصدة المخزن'!C2378)</f>
        <v/>
      </c>
      <c r="G2378" s="69">
        <f>SUMIFS(الصرف!$H$7:$H$60000,الصرف!$F$7:$F$60000,'أرصدة المخزن'!C2378)</f>
        <v/>
      </c>
      <c r="H2378" s="70">
        <f>E2378+F2378-G2378</f>
        <v/>
      </c>
    </row>
    <row r="2379" hidden="1" ht="24.6" customHeight="1" s="138">
      <c r="A2379" s="65" t="n">
        <v>10040331</v>
      </c>
      <c r="B2379" s="66" t="inlineStr">
        <is>
          <t>حمامات سباحة</t>
        </is>
      </c>
      <c r="C2379" s="67" t="inlineStr"/>
      <c r="D2379" s="67" t="inlineStr"/>
      <c r="E2379" s="68" t="n">
        <v>0</v>
      </c>
      <c r="F2379" s="69">
        <f>SUMIFS(الاضافة!$G$7:$G$60000,الاضافة!$H$7:$H$60000,"*اضاف*",الاضافة!$E$7:$E$60000,'أرصدة المخزن'!C2379)</f>
        <v/>
      </c>
      <c r="G2379" s="69">
        <f>SUMIFS(الصرف!$H$7:$H$60000,الصرف!$F$7:$F$60000,'أرصدة المخزن'!C2379)</f>
        <v/>
      </c>
      <c r="H2379" s="70">
        <f>E2379+F2379-G2379</f>
        <v/>
      </c>
    </row>
    <row r="2380" hidden="1" ht="24.6" customHeight="1" s="138">
      <c r="A2380" s="65" t="n">
        <v>10040332</v>
      </c>
      <c r="B2380" s="66" t="inlineStr">
        <is>
          <t>حمامات سباحة</t>
        </is>
      </c>
      <c r="C2380" s="67" t="inlineStr"/>
      <c r="D2380" s="67" t="inlineStr"/>
      <c r="E2380" s="68" t="n">
        <v>0</v>
      </c>
      <c r="F2380" s="69">
        <f>SUMIFS(الاضافة!$G$7:$G$60000,الاضافة!$H$7:$H$60000,"*اضاف*",الاضافة!$E$7:$E$60000,'أرصدة المخزن'!C2380)</f>
        <v/>
      </c>
      <c r="G2380" s="69">
        <f>SUMIFS(الصرف!$H$7:$H$60000,الصرف!$F$7:$F$60000,'أرصدة المخزن'!C2380)</f>
        <v/>
      </c>
      <c r="H2380" s="70">
        <f>E2380+F2380-G2380</f>
        <v/>
      </c>
    </row>
    <row r="2381" hidden="1" ht="24.6" customHeight="1" s="138">
      <c r="A2381" s="65" t="n">
        <v>10040333</v>
      </c>
      <c r="B2381" s="66" t="inlineStr">
        <is>
          <t>حمامات سباحة</t>
        </is>
      </c>
      <c r="C2381" s="67" t="inlineStr"/>
      <c r="D2381" s="67" t="inlineStr"/>
      <c r="E2381" s="68" t="n">
        <v>0</v>
      </c>
      <c r="F2381" s="69">
        <f>SUMIFS(الاضافة!$G$7:$G$60000,الاضافة!$H$7:$H$60000,"*اضاف*",الاضافة!$E$7:$E$60000,'أرصدة المخزن'!C2381)</f>
        <v/>
      </c>
      <c r="G2381" s="69">
        <f>SUMIFS(الصرف!$H$7:$H$60000,الصرف!$F$7:$F$60000,'أرصدة المخزن'!C2381)</f>
        <v/>
      </c>
      <c r="H2381" s="70">
        <f>E2381+F2381-G2381</f>
        <v/>
      </c>
    </row>
    <row r="2382" hidden="1" ht="24.6" customHeight="1" s="138">
      <c r="A2382" s="65" t="n">
        <v>10040334</v>
      </c>
      <c r="B2382" s="66" t="inlineStr">
        <is>
          <t>حمامات سباحة</t>
        </is>
      </c>
      <c r="C2382" s="67" t="inlineStr"/>
      <c r="D2382" s="67" t="inlineStr"/>
      <c r="E2382" s="68" t="n">
        <v>0</v>
      </c>
      <c r="F2382" s="69">
        <f>SUMIFS(الاضافة!$G$7:$G$60000,الاضافة!$H$7:$H$60000,"*اضاف*",الاضافة!$E$7:$E$60000,'أرصدة المخزن'!C2382)</f>
        <v/>
      </c>
      <c r="G2382" s="69">
        <f>SUMIFS(الصرف!$H$7:$H$60000,الصرف!$F$7:$F$60000,'أرصدة المخزن'!C2382)</f>
        <v/>
      </c>
      <c r="H2382" s="70">
        <f>E2382+F2382-G2382</f>
        <v/>
      </c>
    </row>
    <row r="2383" hidden="1" ht="24.6" customHeight="1" s="138">
      <c r="A2383" s="65" t="n">
        <v>10040335</v>
      </c>
      <c r="B2383" s="66" t="inlineStr">
        <is>
          <t>حمامات سباحة</t>
        </is>
      </c>
      <c r="C2383" s="67" t="inlineStr"/>
      <c r="D2383" s="67" t="inlineStr"/>
      <c r="E2383" s="68" t="n">
        <v>0</v>
      </c>
      <c r="F2383" s="69">
        <f>SUMIFS(الاضافة!$G$7:$G$60000,الاضافة!$H$7:$H$60000,"*اضاف*",الاضافة!$E$7:$E$60000,'أرصدة المخزن'!C2383)</f>
        <v/>
      </c>
      <c r="G2383" s="69">
        <f>SUMIFS(الصرف!$H$7:$H$60000,الصرف!$F$7:$F$60000,'أرصدة المخزن'!C2383)</f>
        <v/>
      </c>
      <c r="H2383" s="70">
        <f>E2383+F2383-G2383</f>
        <v/>
      </c>
    </row>
    <row r="2384" hidden="1" ht="24.6" customHeight="1" s="138">
      <c r="A2384" s="65" t="n">
        <v>10040336</v>
      </c>
      <c r="B2384" s="66" t="inlineStr">
        <is>
          <t>حمامات سباحة</t>
        </is>
      </c>
      <c r="C2384" s="67" t="inlineStr"/>
      <c r="D2384" s="67" t="inlineStr"/>
      <c r="E2384" s="68" t="n">
        <v>0</v>
      </c>
      <c r="F2384" s="69">
        <f>SUMIFS(الاضافة!$G$7:$G$60000,الاضافة!$H$7:$H$60000,"*اضاف*",الاضافة!$E$7:$E$60000,'أرصدة المخزن'!C2384)</f>
        <v/>
      </c>
      <c r="G2384" s="69">
        <f>SUMIFS(الصرف!$H$7:$H$60000,الصرف!$F$7:$F$60000,'أرصدة المخزن'!C2384)</f>
        <v/>
      </c>
      <c r="H2384" s="70">
        <f>E2384+F2384-G2384</f>
        <v/>
      </c>
    </row>
    <row r="2385" hidden="1" ht="24.6" customHeight="1" s="138">
      <c r="A2385" s="65" t="n">
        <v>10040337</v>
      </c>
      <c r="B2385" s="66" t="inlineStr">
        <is>
          <t>حمامات سباحة</t>
        </is>
      </c>
      <c r="C2385" s="67" t="inlineStr"/>
      <c r="D2385" s="67" t="inlineStr"/>
      <c r="E2385" s="68" t="n">
        <v>0</v>
      </c>
      <c r="F2385" s="69">
        <f>SUMIFS(الاضافة!$G$7:$G$60000,الاضافة!$H$7:$H$60000,"*اضاف*",الاضافة!$E$7:$E$60000,'أرصدة المخزن'!C2385)</f>
        <v/>
      </c>
      <c r="G2385" s="69">
        <f>SUMIFS(الصرف!$H$7:$H$60000,الصرف!$F$7:$F$60000,'أرصدة المخزن'!C2385)</f>
        <v/>
      </c>
      <c r="H2385" s="70">
        <f>E2385+F2385-G2385</f>
        <v/>
      </c>
    </row>
    <row r="2386" hidden="1" ht="24.6" customHeight="1" s="138">
      <c r="A2386" s="65" t="n">
        <v>10040338</v>
      </c>
      <c r="B2386" s="66" t="inlineStr">
        <is>
          <t>حمامات سباحة</t>
        </is>
      </c>
      <c r="C2386" s="67" t="inlineStr"/>
      <c r="D2386" s="67" t="inlineStr"/>
      <c r="E2386" s="68" t="n">
        <v>0</v>
      </c>
      <c r="F2386" s="69">
        <f>SUMIFS(الاضافة!$G$7:$G$60000,الاضافة!$H$7:$H$60000,"*اضاف*",الاضافة!$E$7:$E$60000,'أرصدة المخزن'!C2386)</f>
        <v/>
      </c>
      <c r="G2386" s="69">
        <f>SUMIFS(الصرف!$H$7:$H$60000,الصرف!$F$7:$F$60000,'أرصدة المخزن'!C2386)</f>
        <v/>
      </c>
      <c r="H2386" s="70">
        <f>E2386+F2386-G2386</f>
        <v/>
      </c>
    </row>
    <row r="2387" hidden="1" ht="24.6" customHeight="1" s="138">
      <c r="A2387" s="65" t="n">
        <v>10040339</v>
      </c>
      <c r="B2387" s="66" t="inlineStr">
        <is>
          <t>حمامات سباحة</t>
        </is>
      </c>
      <c r="C2387" s="67" t="inlineStr"/>
      <c r="D2387" s="67" t="inlineStr"/>
      <c r="E2387" s="68" t="n">
        <v>0</v>
      </c>
      <c r="F2387" s="69">
        <f>SUMIFS(الاضافة!$G$7:$G$60000,الاضافة!$H$7:$H$60000,"*اضاف*",الاضافة!$E$7:$E$60000,'أرصدة المخزن'!C2387)</f>
        <v/>
      </c>
      <c r="G2387" s="69">
        <f>SUMIFS(الصرف!$H$7:$H$60000,الصرف!$F$7:$F$60000,'أرصدة المخزن'!C2387)</f>
        <v/>
      </c>
      <c r="H2387" s="70">
        <f>E2387+F2387-G2387</f>
        <v/>
      </c>
    </row>
    <row r="2388" hidden="1" ht="24.6" customHeight="1" s="138">
      <c r="A2388" s="65" t="n">
        <v>10040340</v>
      </c>
      <c r="B2388" s="66" t="inlineStr">
        <is>
          <t>حمامات سباحة</t>
        </is>
      </c>
      <c r="C2388" s="67" t="inlineStr"/>
      <c r="D2388" s="67" t="inlineStr"/>
      <c r="E2388" s="68" t="n">
        <v>0</v>
      </c>
      <c r="F2388" s="69">
        <f>SUMIFS(الاضافة!$G$7:$G$60000,الاضافة!$H$7:$H$60000,"*اضاف*",الاضافة!$E$7:$E$60000,'أرصدة المخزن'!C2388)</f>
        <v/>
      </c>
      <c r="G2388" s="69">
        <f>SUMIFS(الصرف!$H$7:$H$60000,الصرف!$F$7:$F$60000,'أرصدة المخزن'!C2388)</f>
        <v/>
      </c>
      <c r="H2388" s="70">
        <f>E2388+F2388-G2388</f>
        <v/>
      </c>
    </row>
    <row r="2389" hidden="1" ht="24.6" customHeight="1" s="138">
      <c r="A2389" s="65" t="n">
        <v>10040341</v>
      </c>
      <c r="B2389" s="66" t="inlineStr">
        <is>
          <t>حمامات سباحة</t>
        </is>
      </c>
      <c r="C2389" s="67" t="inlineStr"/>
      <c r="D2389" s="67" t="inlineStr"/>
      <c r="E2389" s="68" t="n">
        <v>0</v>
      </c>
      <c r="F2389" s="69">
        <f>SUMIFS(الاضافة!$G$7:$G$60000,الاضافة!$H$7:$H$60000,"*اضاف*",الاضافة!$E$7:$E$60000,'أرصدة المخزن'!C2389)</f>
        <v/>
      </c>
      <c r="G2389" s="69">
        <f>SUMIFS(الصرف!$H$7:$H$60000,الصرف!$F$7:$F$60000,'أرصدة المخزن'!C2389)</f>
        <v/>
      </c>
      <c r="H2389" s="70">
        <f>E2389+F2389-G2389</f>
        <v/>
      </c>
    </row>
    <row r="2390" hidden="1" ht="24.6" customHeight="1" s="138">
      <c r="A2390" s="65" t="n">
        <v>10040342</v>
      </c>
      <c r="B2390" s="66" t="inlineStr">
        <is>
          <t>حمامات سباحة</t>
        </is>
      </c>
      <c r="C2390" s="67" t="inlineStr"/>
      <c r="D2390" s="67" t="inlineStr"/>
      <c r="E2390" s="68" t="n">
        <v>0</v>
      </c>
      <c r="F2390" s="69">
        <f>SUMIFS(الاضافة!$G$7:$G$60000,الاضافة!$H$7:$H$60000,"*اضاف*",الاضافة!$E$7:$E$60000,'أرصدة المخزن'!C2390)</f>
        <v/>
      </c>
      <c r="G2390" s="69">
        <f>SUMIFS(الصرف!$H$7:$H$60000,الصرف!$F$7:$F$60000,'أرصدة المخزن'!C2390)</f>
        <v/>
      </c>
      <c r="H2390" s="70">
        <f>E2390+F2390-G2390</f>
        <v/>
      </c>
    </row>
    <row r="2391" hidden="1" ht="24.6" customHeight="1" s="138">
      <c r="A2391" s="65" t="n">
        <v>10040343</v>
      </c>
      <c r="B2391" s="66" t="inlineStr">
        <is>
          <t>حمامات سباحة</t>
        </is>
      </c>
      <c r="C2391" s="67" t="inlineStr"/>
      <c r="D2391" s="67" t="inlineStr"/>
      <c r="E2391" s="68" t="n">
        <v>0</v>
      </c>
      <c r="F2391" s="69">
        <f>SUMIFS(الاضافة!$G$7:$G$60000,الاضافة!$H$7:$H$60000,"*اضاف*",الاضافة!$E$7:$E$60000,'أرصدة المخزن'!C2391)</f>
        <v/>
      </c>
      <c r="G2391" s="69">
        <f>SUMIFS(الصرف!$H$7:$H$60000,الصرف!$F$7:$F$60000,'أرصدة المخزن'!C2391)</f>
        <v/>
      </c>
      <c r="H2391" s="70">
        <f>E2391+F2391-G2391</f>
        <v/>
      </c>
    </row>
    <row r="2392" hidden="1" ht="24.6" customHeight="1" s="138">
      <c r="A2392" s="65" t="n">
        <v>10040344</v>
      </c>
      <c r="B2392" s="66" t="inlineStr">
        <is>
          <t>حمامات سباحة</t>
        </is>
      </c>
      <c r="C2392" s="67" t="inlineStr"/>
      <c r="D2392" s="67" t="inlineStr"/>
      <c r="E2392" s="68" t="n">
        <v>0</v>
      </c>
      <c r="F2392" s="69">
        <f>SUMIFS(الاضافة!$G$7:$G$60000,الاضافة!$H$7:$H$60000,"*اضاف*",الاضافة!$E$7:$E$60000,'أرصدة المخزن'!C2392)</f>
        <v/>
      </c>
      <c r="G2392" s="69">
        <f>SUMIFS(الصرف!$H$7:$H$60000,الصرف!$F$7:$F$60000,'أرصدة المخزن'!C2392)</f>
        <v/>
      </c>
      <c r="H2392" s="70">
        <f>E2392+F2392-G2392</f>
        <v/>
      </c>
    </row>
    <row r="2393" hidden="1" ht="24.6" customHeight="1" s="138">
      <c r="A2393" s="65" t="n">
        <v>10040345</v>
      </c>
      <c r="B2393" s="66" t="inlineStr">
        <is>
          <t>حمامات سباحة</t>
        </is>
      </c>
      <c r="C2393" s="67" t="inlineStr"/>
      <c r="D2393" s="67" t="inlineStr"/>
      <c r="E2393" s="68" t="n">
        <v>0</v>
      </c>
      <c r="F2393" s="69">
        <f>SUMIFS(الاضافة!$G$7:$G$60000,الاضافة!$H$7:$H$60000,"*اضاف*",الاضافة!$E$7:$E$60000,'أرصدة المخزن'!C2393)</f>
        <v/>
      </c>
      <c r="G2393" s="69">
        <f>SUMIFS(الصرف!$H$7:$H$60000,الصرف!$F$7:$F$60000,'أرصدة المخزن'!C2393)</f>
        <v/>
      </c>
      <c r="H2393" s="70">
        <f>E2393+F2393-G2393</f>
        <v/>
      </c>
    </row>
    <row r="2394" hidden="1" ht="24.6" customHeight="1" s="138">
      <c r="A2394" s="65" t="n">
        <v>10040346</v>
      </c>
      <c r="B2394" s="66" t="inlineStr">
        <is>
          <t>حمامات سباحة</t>
        </is>
      </c>
      <c r="C2394" s="67" t="inlineStr"/>
      <c r="D2394" s="67" t="inlineStr"/>
      <c r="E2394" s="68" t="n">
        <v>0</v>
      </c>
      <c r="F2394" s="69">
        <f>SUMIFS(الاضافة!$G$7:$G$60000,الاضافة!$H$7:$H$60000,"*اضاف*",الاضافة!$E$7:$E$60000,'أرصدة المخزن'!C2394)</f>
        <v/>
      </c>
      <c r="G2394" s="69">
        <f>SUMIFS(الصرف!$H$7:$H$60000,الصرف!$F$7:$F$60000,'أرصدة المخزن'!C2394)</f>
        <v/>
      </c>
      <c r="H2394" s="70">
        <f>E2394+F2394-G2394</f>
        <v/>
      </c>
    </row>
    <row r="2395" hidden="1" ht="24.6" customHeight="1" s="138">
      <c r="A2395" s="65" t="n">
        <v>10040347</v>
      </c>
      <c r="B2395" s="66" t="inlineStr">
        <is>
          <t>حمامات سباحة</t>
        </is>
      </c>
      <c r="C2395" s="67" t="inlineStr"/>
      <c r="D2395" s="67" t="inlineStr"/>
      <c r="E2395" s="68" t="n">
        <v>0</v>
      </c>
      <c r="F2395" s="69">
        <f>SUMIFS(الاضافة!$G$7:$G$60000,الاضافة!$H$7:$H$60000,"*اضاف*",الاضافة!$E$7:$E$60000,'أرصدة المخزن'!C2395)</f>
        <v/>
      </c>
      <c r="G2395" s="69">
        <f>SUMIFS(الصرف!$H$7:$H$60000,الصرف!$F$7:$F$60000,'أرصدة المخزن'!C2395)</f>
        <v/>
      </c>
      <c r="H2395" s="70">
        <f>E2395+F2395-G2395</f>
        <v/>
      </c>
    </row>
    <row r="2396" hidden="1" ht="24.6" customHeight="1" s="138">
      <c r="A2396" s="65" t="n">
        <v>10040348</v>
      </c>
      <c r="B2396" s="66" t="inlineStr">
        <is>
          <t>حمامات سباحة</t>
        </is>
      </c>
      <c r="C2396" s="67" t="inlineStr"/>
      <c r="D2396" s="67" t="inlineStr"/>
      <c r="E2396" s="68" t="n">
        <v>0</v>
      </c>
      <c r="F2396" s="69">
        <f>SUMIFS(الاضافة!$G$7:$G$60000,الاضافة!$H$7:$H$60000,"*اضاف*",الاضافة!$E$7:$E$60000,'أرصدة المخزن'!C2396)</f>
        <v/>
      </c>
      <c r="G2396" s="69">
        <f>SUMIFS(الصرف!$H$7:$H$60000,الصرف!$F$7:$F$60000,'أرصدة المخزن'!C2396)</f>
        <v/>
      </c>
      <c r="H2396" s="70">
        <f>E2396+F2396-G2396</f>
        <v/>
      </c>
    </row>
    <row r="2397" hidden="1" ht="24.6" customHeight="1" s="138">
      <c r="A2397" s="65" t="n">
        <v>10040349</v>
      </c>
      <c r="B2397" s="66" t="inlineStr">
        <is>
          <t>حمامات سباحة</t>
        </is>
      </c>
      <c r="C2397" s="67" t="inlineStr"/>
      <c r="D2397" s="67" t="inlineStr"/>
      <c r="E2397" s="68" t="n">
        <v>0</v>
      </c>
      <c r="F2397" s="69">
        <f>SUMIFS(الاضافة!$G$7:$G$60000,الاضافة!$H$7:$H$60000,"*اضاف*",الاضافة!$E$7:$E$60000,'أرصدة المخزن'!C2397)</f>
        <v/>
      </c>
      <c r="G2397" s="69">
        <f>SUMIFS(الصرف!$H$7:$H$60000,الصرف!$F$7:$F$60000,'أرصدة المخزن'!C2397)</f>
        <v/>
      </c>
      <c r="H2397" s="70">
        <f>E2397+F2397-G2397</f>
        <v/>
      </c>
    </row>
    <row r="2398" hidden="1" ht="24.6" customHeight="1" s="138">
      <c r="A2398" s="65" t="n">
        <v>10040350</v>
      </c>
      <c r="B2398" s="66" t="inlineStr">
        <is>
          <t>حمامات سباحة</t>
        </is>
      </c>
      <c r="C2398" s="67" t="inlineStr"/>
      <c r="D2398" s="67" t="inlineStr"/>
      <c r="E2398" s="68" t="n">
        <v>0</v>
      </c>
      <c r="F2398" s="69">
        <f>SUMIFS(الاضافة!$G$7:$G$60000,الاضافة!$H$7:$H$60000,"*اضاف*",الاضافة!$E$7:$E$60000,'أرصدة المخزن'!C2398)</f>
        <v/>
      </c>
      <c r="G2398" s="69">
        <f>SUMIFS(الصرف!$H$7:$H$60000,الصرف!$F$7:$F$60000,'أرصدة المخزن'!C2398)</f>
        <v/>
      </c>
      <c r="H2398" s="70">
        <f>E2398+F2398-G2398</f>
        <v/>
      </c>
    </row>
    <row r="2399" hidden="1" ht="24.6" customHeight="1" s="138">
      <c r="A2399" s="65" t="n">
        <v>10040351</v>
      </c>
      <c r="B2399" s="66" t="inlineStr">
        <is>
          <t>حمامات سباحة</t>
        </is>
      </c>
      <c r="C2399" s="67" t="inlineStr"/>
      <c r="D2399" s="67" t="inlineStr"/>
      <c r="E2399" s="68" t="n">
        <v>0</v>
      </c>
      <c r="F2399" s="69">
        <f>SUMIFS(الاضافة!$G$7:$G$60000,الاضافة!$H$7:$H$60000,"*اضاف*",الاضافة!$E$7:$E$60000,'أرصدة المخزن'!C2399)</f>
        <v/>
      </c>
      <c r="G2399" s="69">
        <f>SUMIFS(الصرف!$H$7:$H$60000,الصرف!$F$7:$F$60000,'أرصدة المخزن'!C2399)</f>
        <v/>
      </c>
      <c r="H2399" s="70">
        <f>E2399+F2399-G2399</f>
        <v/>
      </c>
    </row>
    <row r="2400" hidden="1" ht="24.6" customHeight="1" s="138">
      <c r="A2400" s="65" t="n">
        <v>10040352</v>
      </c>
      <c r="B2400" s="66" t="inlineStr">
        <is>
          <t>حمامات سباحة</t>
        </is>
      </c>
      <c r="C2400" s="67" t="inlineStr"/>
      <c r="D2400" s="67" t="inlineStr"/>
      <c r="E2400" s="68" t="n">
        <v>0</v>
      </c>
      <c r="F2400" s="69">
        <f>SUMIFS(الاضافة!$G$7:$G$60000,الاضافة!$H$7:$H$60000,"*اضاف*",الاضافة!$E$7:$E$60000,'أرصدة المخزن'!C2400)</f>
        <v/>
      </c>
      <c r="G2400" s="69">
        <f>SUMIFS(الصرف!$H$7:$H$60000,الصرف!$F$7:$F$60000,'أرصدة المخزن'!C2400)</f>
        <v/>
      </c>
      <c r="H2400" s="70">
        <f>E2400+F2400-G2400</f>
        <v/>
      </c>
    </row>
    <row r="2401" hidden="1" ht="24.6" customHeight="1" s="138">
      <c r="A2401" s="65" t="n">
        <v>10040353</v>
      </c>
      <c r="B2401" s="66" t="inlineStr">
        <is>
          <t>حمامات سباحة</t>
        </is>
      </c>
      <c r="C2401" s="67" t="inlineStr"/>
      <c r="D2401" s="67" t="inlineStr"/>
      <c r="E2401" s="68" t="n">
        <v>0</v>
      </c>
      <c r="F2401" s="69">
        <f>SUMIFS(الاضافة!$G$7:$G$60000,الاضافة!$H$7:$H$60000,"*اضاف*",الاضافة!$E$7:$E$60000,'أرصدة المخزن'!C2401)</f>
        <v/>
      </c>
      <c r="G2401" s="69">
        <f>SUMIFS(الصرف!$H$7:$H$60000,الصرف!$F$7:$F$60000,'أرصدة المخزن'!C2401)</f>
        <v/>
      </c>
      <c r="H2401" s="70">
        <f>E2401+F2401-G2401</f>
        <v/>
      </c>
    </row>
    <row r="2402" hidden="1" ht="24.6" customHeight="1" s="138">
      <c r="A2402" s="65" t="n">
        <v>10040354</v>
      </c>
      <c r="B2402" s="66" t="inlineStr">
        <is>
          <t>حمامات سباحة</t>
        </is>
      </c>
      <c r="C2402" s="67" t="inlineStr"/>
      <c r="D2402" s="67" t="inlineStr"/>
      <c r="E2402" s="68" t="n">
        <v>0</v>
      </c>
      <c r="F2402" s="69">
        <f>SUMIFS(الاضافة!$G$7:$G$60000,الاضافة!$H$7:$H$60000,"*اضاف*",الاضافة!$E$7:$E$60000,'أرصدة المخزن'!C2402)</f>
        <v/>
      </c>
      <c r="G2402" s="69">
        <f>SUMIFS(الصرف!$H$7:$H$60000,الصرف!$F$7:$F$60000,'أرصدة المخزن'!C2402)</f>
        <v/>
      </c>
      <c r="H2402" s="70">
        <f>E2402+F2402-G2402</f>
        <v/>
      </c>
    </row>
    <row r="2403" hidden="1" ht="24.6" customHeight="1" s="138">
      <c r="A2403" s="65" t="n">
        <v>10040355</v>
      </c>
      <c r="B2403" s="66" t="inlineStr">
        <is>
          <t>حمامات سباحة</t>
        </is>
      </c>
      <c r="C2403" s="67" t="inlineStr"/>
      <c r="D2403" s="67" t="inlineStr"/>
      <c r="E2403" s="68" t="n">
        <v>0</v>
      </c>
      <c r="F2403" s="69">
        <f>SUMIFS(الاضافة!$G$7:$G$60000,الاضافة!$H$7:$H$60000,"*اضاف*",الاضافة!$E$7:$E$60000,'أرصدة المخزن'!C2403)</f>
        <v/>
      </c>
      <c r="G2403" s="69">
        <f>SUMIFS(الصرف!$H$7:$H$60000,الصرف!$F$7:$F$60000,'أرصدة المخزن'!C2403)</f>
        <v/>
      </c>
      <c r="H2403" s="70">
        <f>E2403+F2403-G2403</f>
        <v/>
      </c>
    </row>
    <row r="2404" hidden="1" ht="24.6" customHeight="1" s="138">
      <c r="A2404" s="65" t="n">
        <v>10040356</v>
      </c>
      <c r="B2404" s="66" t="inlineStr">
        <is>
          <t>حمامات سباحة</t>
        </is>
      </c>
      <c r="C2404" s="67" t="inlineStr"/>
      <c r="D2404" s="67" t="inlineStr"/>
      <c r="E2404" s="68" t="n">
        <v>0</v>
      </c>
      <c r="F2404" s="69">
        <f>SUMIFS(الاضافة!$G$7:$G$60000,الاضافة!$H$7:$H$60000,"*اضاف*",الاضافة!$E$7:$E$60000,'أرصدة المخزن'!C2404)</f>
        <v/>
      </c>
      <c r="G2404" s="69">
        <f>SUMIFS(الصرف!$H$7:$H$60000,الصرف!$F$7:$F$60000,'أرصدة المخزن'!C2404)</f>
        <v/>
      </c>
      <c r="H2404" s="70">
        <f>E2404+F2404-G2404</f>
        <v/>
      </c>
    </row>
    <row r="2405" hidden="1" ht="24.6" customHeight="1" s="138">
      <c r="A2405" s="65" t="n">
        <v>10040357</v>
      </c>
      <c r="B2405" s="66" t="inlineStr">
        <is>
          <t>حمامات سباحة</t>
        </is>
      </c>
      <c r="C2405" s="67" t="inlineStr"/>
      <c r="D2405" s="67" t="inlineStr"/>
      <c r="E2405" s="68" t="n">
        <v>0</v>
      </c>
      <c r="F2405" s="69">
        <f>SUMIFS(الاضافة!$G$7:$G$60000,الاضافة!$H$7:$H$60000,"*اضاف*",الاضافة!$E$7:$E$60000,'أرصدة المخزن'!C2405)</f>
        <v/>
      </c>
      <c r="G2405" s="69">
        <f>SUMIFS(الصرف!$H$7:$H$60000,الصرف!$F$7:$F$60000,'أرصدة المخزن'!C2405)</f>
        <v/>
      </c>
      <c r="H2405" s="70">
        <f>E2405+F2405-G2405</f>
        <v/>
      </c>
    </row>
    <row r="2406" hidden="1" ht="24.6" customHeight="1" s="138">
      <c r="A2406" s="65" t="n">
        <v>10040358</v>
      </c>
      <c r="B2406" s="66" t="inlineStr">
        <is>
          <t>حمامات سباحة</t>
        </is>
      </c>
      <c r="C2406" s="67" t="inlineStr"/>
      <c r="D2406" s="67" t="inlineStr"/>
      <c r="E2406" s="68" t="n">
        <v>0</v>
      </c>
      <c r="F2406" s="69">
        <f>SUMIFS(الاضافة!$G$7:$G$60000,الاضافة!$H$7:$H$60000,"*اضاف*",الاضافة!$E$7:$E$60000,'أرصدة المخزن'!C2406)</f>
        <v/>
      </c>
      <c r="G2406" s="69">
        <f>SUMIFS(الصرف!$H$7:$H$60000,الصرف!$F$7:$F$60000,'أرصدة المخزن'!C2406)</f>
        <v/>
      </c>
      <c r="H2406" s="70">
        <f>E2406+F2406-G2406</f>
        <v/>
      </c>
    </row>
    <row r="2407" hidden="1" ht="24.6" customHeight="1" s="138">
      <c r="A2407" s="65" t="n">
        <v>10040359</v>
      </c>
      <c r="B2407" s="66" t="inlineStr">
        <is>
          <t>حمامات سباحة</t>
        </is>
      </c>
      <c r="C2407" s="67" t="inlineStr"/>
      <c r="D2407" s="67" t="inlineStr"/>
      <c r="E2407" s="68" t="n">
        <v>0</v>
      </c>
      <c r="F2407" s="69">
        <f>SUMIFS(الاضافة!$G$7:$G$60000,الاضافة!$H$7:$H$60000,"*اضاف*",الاضافة!$E$7:$E$60000,'أرصدة المخزن'!C2407)</f>
        <v/>
      </c>
      <c r="G2407" s="69">
        <f>SUMIFS(الصرف!$H$7:$H$60000,الصرف!$F$7:$F$60000,'أرصدة المخزن'!C2407)</f>
        <v/>
      </c>
      <c r="H2407" s="70">
        <f>E2407+F2407-G2407</f>
        <v/>
      </c>
    </row>
    <row r="2408" hidden="1" ht="24.6" customHeight="1" s="138">
      <c r="A2408" s="65" t="n">
        <v>10040360</v>
      </c>
      <c r="B2408" s="66" t="inlineStr">
        <is>
          <t>حمامات سباحة</t>
        </is>
      </c>
      <c r="C2408" s="67" t="inlineStr"/>
      <c r="D2408" s="67" t="inlineStr"/>
      <c r="E2408" s="68" t="n">
        <v>0</v>
      </c>
      <c r="F2408" s="69">
        <f>SUMIFS(الاضافة!$G$7:$G$60000,الاضافة!$H$7:$H$60000,"*اضاف*",الاضافة!$E$7:$E$60000,'أرصدة المخزن'!C2408)</f>
        <v/>
      </c>
      <c r="G2408" s="69">
        <f>SUMIFS(الصرف!$H$7:$H$60000,الصرف!$F$7:$F$60000,'أرصدة المخزن'!C2408)</f>
        <v/>
      </c>
      <c r="H2408" s="70">
        <f>E2408+F2408-G2408</f>
        <v/>
      </c>
    </row>
    <row r="2409" hidden="1" ht="24.6" customHeight="1" s="138">
      <c r="A2409" s="65" t="n">
        <v>10040361</v>
      </c>
      <c r="B2409" s="66" t="inlineStr">
        <is>
          <t>حمامات سباحة</t>
        </is>
      </c>
      <c r="C2409" s="67" t="inlineStr"/>
      <c r="D2409" s="67" t="inlineStr"/>
      <c r="E2409" s="68" t="n">
        <v>0</v>
      </c>
      <c r="F2409" s="69">
        <f>SUMIFS(الاضافة!$G$7:$G$60000,الاضافة!$H$7:$H$60000,"*اضاف*",الاضافة!$E$7:$E$60000,'أرصدة المخزن'!C2409)</f>
        <v/>
      </c>
      <c r="G2409" s="69">
        <f>SUMIFS(الصرف!$H$7:$H$60000,الصرف!$F$7:$F$60000,'أرصدة المخزن'!C2409)</f>
        <v/>
      </c>
      <c r="H2409" s="70">
        <f>E2409+F2409-G2409</f>
        <v/>
      </c>
    </row>
    <row r="2410" hidden="1" ht="24.6" customHeight="1" s="138">
      <c r="A2410" s="65" t="n">
        <v>10040362</v>
      </c>
      <c r="B2410" s="66" t="inlineStr">
        <is>
          <t>حمامات سباحة</t>
        </is>
      </c>
      <c r="C2410" s="67" t="inlineStr"/>
      <c r="D2410" s="67" t="inlineStr"/>
      <c r="E2410" s="68" t="n">
        <v>0</v>
      </c>
      <c r="F2410" s="69">
        <f>SUMIFS(الاضافة!$G$7:$G$60000,الاضافة!$H$7:$H$60000,"*اضاف*",الاضافة!$E$7:$E$60000,'أرصدة المخزن'!C2410)</f>
        <v/>
      </c>
      <c r="G2410" s="69">
        <f>SUMIFS(الصرف!$H$7:$H$60000,الصرف!$F$7:$F$60000,'أرصدة المخزن'!C2410)</f>
        <v/>
      </c>
      <c r="H2410" s="70">
        <f>E2410+F2410-G2410</f>
        <v/>
      </c>
    </row>
    <row r="2411" hidden="1" ht="24.6" customHeight="1" s="138">
      <c r="A2411" s="65" t="n">
        <v>10040363</v>
      </c>
      <c r="B2411" s="66" t="inlineStr">
        <is>
          <t>حمامات سباحة</t>
        </is>
      </c>
      <c r="C2411" s="67" t="inlineStr"/>
      <c r="D2411" s="67" t="inlineStr"/>
      <c r="E2411" s="68" t="n">
        <v>0</v>
      </c>
      <c r="F2411" s="69">
        <f>SUMIFS(الاضافة!$G$7:$G$60000,الاضافة!$H$7:$H$60000,"*اضاف*",الاضافة!$E$7:$E$60000,'أرصدة المخزن'!C2411)</f>
        <v/>
      </c>
      <c r="G2411" s="69">
        <f>SUMIFS(الصرف!$H$7:$H$60000,الصرف!$F$7:$F$60000,'أرصدة المخزن'!C2411)</f>
        <v/>
      </c>
      <c r="H2411" s="70">
        <f>E2411+F2411-G2411</f>
        <v/>
      </c>
    </row>
    <row r="2412" hidden="1" ht="24.6" customHeight="1" s="138">
      <c r="A2412" s="65" t="n">
        <v>10040364</v>
      </c>
      <c r="B2412" s="66" t="inlineStr">
        <is>
          <t>حمامات سباحة</t>
        </is>
      </c>
      <c r="C2412" s="67" t="inlineStr"/>
      <c r="D2412" s="67" t="inlineStr"/>
      <c r="E2412" s="68" t="n">
        <v>0</v>
      </c>
      <c r="F2412" s="69">
        <f>SUMIFS(الاضافة!$G$7:$G$60000,الاضافة!$H$7:$H$60000,"*اضاف*",الاضافة!$E$7:$E$60000,'أرصدة المخزن'!C2412)</f>
        <v/>
      </c>
      <c r="G2412" s="69">
        <f>SUMIFS(الصرف!$H$7:$H$60000,الصرف!$F$7:$F$60000,'أرصدة المخزن'!C2412)</f>
        <v/>
      </c>
      <c r="H2412" s="70">
        <f>E2412+F2412-G2412</f>
        <v/>
      </c>
    </row>
    <row r="2413" hidden="1" ht="24.6" customHeight="1" s="138">
      <c r="A2413" s="65" t="n">
        <v>10040365</v>
      </c>
      <c r="B2413" s="66" t="inlineStr">
        <is>
          <t>حمامات سباحة</t>
        </is>
      </c>
      <c r="C2413" s="67" t="inlineStr"/>
      <c r="D2413" s="67" t="inlineStr"/>
      <c r="E2413" s="68" t="n">
        <v>0</v>
      </c>
      <c r="F2413" s="69">
        <f>SUMIFS(الاضافة!$G$7:$G$60000,الاضافة!$H$7:$H$60000,"*اضاف*",الاضافة!$E$7:$E$60000,'أرصدة المخزن'!C2413)</f>
        <v/>
      </c>
      <c r="G2413" s="69">
        <f>SUMIFS(الصرف!$H$7:$H$60000,الصرف!$F$7:$F$60000,'أرصدة المخزن'!C2413)</f>
        <v/>
      </c>
      <c r="H2413" s="70">
        <f>E2413+F2413-G2413</f>
        <v/>
      </c>
    </row>
    <row r="2414" hidden="1" ht="24.6" customHeight="1" s="138">
      <c r="A2414" s="65" t="n">
        <v>10040366</v>
      </c>
      <c r="B2414" s="66" t="inlineStr">
        <is>
          <t>حمامات سباحة</t>
        </is>
      </c>
      <c r="C2414" s="67" t="inlineStr"/>
      <c r="D2414" s="67" t="inlineStr"/>
      <c r="E2414" s="68" t="n">
        <v>0</v>
      </c>
      <c r="F2414" s="69">
        <f>SUMIFS(الاضافة!$G$7:$G$60000,الاضافة!$H$7:$H$60000,"*اضاف*",الاضافة!$E$7:$E$60000,'أرصدة المخزن'!C2414)</f>
        <v/>
      </c>
      <c r="G2414" s="69">
        <f>SUMIFS(الصرف!$H$7:$H$60000,الصرف!$F$7:$F$60000,'أرصدة المخزن'!C2414)</f>
        <v/>
      </c>
      <c r="H2414" s="70">
        <f>E2414+F2414-G2414</f>
        <v/>
      </c>
    </row>
    <row r="2415" hidden="1" ht="24.6" customHeight="1" s="138">
      <c r="A2415" s="65" t="n">
        <v>10040367</v>
      </c>
      <c r="B2415" s="66" t="inlineStr">
        <is>
          <t>حمامات سباحة</t>
        </is>
      </c>
      <c r="C2415" s="67" t="inlineStr"/>
      <c r="D2415" s="67" t="inlineStr"/>
      <c r="E2415" s="68" t="n">
        <v>0</v>
      </c>
      <c r="F2415" s="69">
        <f>SUMIFS(الاضافة!$G$7:$G$60000,الاضافة!$H$7:$H$60000,"*اضاف*",الاضافة!$E$7:$E$60000,'أرصدة المخزن'!C2415)</f>
        <v/>
      </c>
      <c r="G2415" s="69">
        <f>SUMIFS(الصرف!$H$7:$H$60000,الصرف!$F$7:$F$60000,'أرصدة المخزن'!C2415)</f>
        <v/>
      </c>
      <c r="H2415" s="70">
        <f>E2415+F2415-G2415</f>
        <v/>
      </c>
    </row>
    <row r="2416" hidden="1" ht="24.6" customHeight="1" s="138">
      <c r="A2416" s="65" t="n">
        <v>10040368</v>
      </c>
      <c r="B2416" s="66" t="inlineStr">
        <is>
          <t>حمامات سباحة</t>
        </is>
      </c>
      <c r="C2416" s="67" t="inlineStr"/>
      <c r="D2416" s="67" t="inlineStr"/>
      <c r="E2416" s="68" t="n">
        <v>0</v>
      </c>
      <c r="F2416" s="69">
        <f>SUMIFS(الاضافة!$G$7:$G$60000,الاضافة!$H$7:$H$60000,"*اضاف*",الاضافة!$E$7:$E$60000,'أرصدة المخزن'!C2416)</f>
        <v/>
      </c>
      <c r="G2416" s="69">
        <f>SUMIFS(الصرف!$H$7:$H$60000,الصرف!$F$7:$F$60000,'أرصدة المخزن'!C2416)</f>
        <v/>
      </c>
      <c r="H2416" s="70">
        <f>E2416+F2416-G2416</f>
        <v/>
      </c>
    </row>
    <row r="2417" hidden="1" ht="24.6" customHeight="1" s="138">
      <c r="A2417" s="65" t="n">
        <v>10040369</v>
      </c>
      <c r="B2417" s="66" t="inlineStr">
        <is>
          <t>حمامات سباحة</t>
        </is>
      </c>
      <c r="C2417" s="67" t="inlineStr"/>
      <c r="D2417" s="67" t="inlineStr"/>
      <c r="E2417" s="68" t="n">
        <v>0</v>
      </c>
      <c r="F2417" s="69">
        <f>SUMIFS(الاضافة!$G$7:$G$60000,الاضافة!$H$7:$H$60000,"*اضاف*",الاضافة!$E$7:$E$60000,'أرصدة المخزن'!C2417)</f>
        <v/>
      </c>
      <c r="G2417" s="69">
        <f>SUMIFS(الصرف!$H$7:$H$60000,الصرف!$F$7:$F$60000,'أرصدة المخزن'!C2417)</f>
        <v/>
      </c>
      <c r="H2417" s="70">
        <f>E2417+F2417-G2417</f>
        <v/>
      </c>
    </row>
    <row r="2418" hidden="1" ht="24.6" customHeight="1" s="138">
      <c r="A2418" s="65" t="n">
        <v>10040370</v>
      </c>
      <c r="B2418" s="66" t="inlineStr">
        <is>
          <t>حمامات سباحة</t>
        </is>
      </c>
      <c r="C2418" s="67" t="inlineStr"/>
      <c r="D2418" s="67" t="inlineStr"/>
      <c r="E2418" s="68" t="n">
        <v>0</v>
      </c>
      <c r="F2418" s="69">
        <f>SUMIFS(الاضافة!$G$7:$G$60000,الاضافة!$H$7:$H$60000,"*اضاف*",الاضافة!$E$7:$E$60000,'أرصدة المخزن'!C2418)</f>
        <v/>
      </c>
      <c r="G2418" s="69">
        <f>SUMIFS(الصرف!$H$7:$H$60000,الصرف!$F$7:$F$60000,'أرصدة المخزن'!C2418)</f>
        <v/>
      </c>
      <c r="H2418" s="70">
        <f>E2418+F2418-G2418</f>
        <v/>
      </c>
    </row>
    <row r="2419" hidden="1" ht="24.6" customHeight="1" s="138">
      <c r="A2419" s="65" t="n">
        <v>10040371</v>
      </c>
      <c r="B2419" s="66" t="inlineStr">
        <is>
          <t>حمامات سباحة</t>
        </is>
      </c>
      <c r="C2419" s="67" t="inlineStr"/>
      <c r="D2419" s="67" t="inlineStr"/>
      <c r="E2419" s="68" t="n">
        <v>0</v>
      </c>
      <c r="F2419" s="69">
        <f>SUMIFS(الاضافة!$G$7:$G$60000,الاضافة!$H$7:$H$60000,"*اضاف*",الاضافة!$E$7:$E$60000,'أرصدة المخزن'!C2419)</f>
        <v/>
      </c>
      <c r="G2419" s="69">
        <f>SUMIFS(الصرف!$H$7:$H$60000,الصرف!$F$7:$F$60000,'أرصدة المخزن'!C2419)</f>
        <v/>
      </c>
      <c r="H2419" s="70">
        <f>E2419+F2419-G2419</f>
        <v/>
      </c>
    </row>
    <row r="2420" hidden="1" ht="24.6" customHeight="1" s="138">
      <c r="A2420" s="65" t="n">
        <v>10040372</v>
      </c>
      <c r="B2420" s="66" t="inlineStr">
        <is>
          <t>حمامات سباحة</t>
        </is>
      </c>
      <c r="C2420" s="67" t="inlineStr"/>
      <c r="D2420" s="67" t="inlineStr"/>
      <c r="E2420" s="68" t="n">
        <v>0</v>
      </c>
      <c r="F2420" s="69">
        <f>SUMIFS(الاضافة!$G$7:$G$60000,الاضافة!$H$7:$H$60000,"*اضاف*",الاضافة!$E$7:$E$60000,'أرصدة المخزن'!C2420)</f>
        <v/>
      </c>
      <c r="G2420" s="69">
        <f>SUMIFS(الصرف!$H$7:$H$60000,الصرف!$F$7:$F$60000,'أرصدة المخزن'!C2420)</f>
        <v/>
      </c>
      <c r="H2420" s="70">
        <f>E2420+F2420-G2420</f>
        <v/>
      </c>
    </row>
    <row r="2421" hidden="1" ht="24.6" customHeight="1" s="138">
      <c r="A2421" s="65" t="n">
        <v>10040373</v>
      </c>
      <c r="B2421" s="66" t="inlineStr">
        <is>
          <t>حمامات سباحة</t>
        </is>
      </c>
      <c r="C2421" s="67" t="inlineStr"/>
      <c r="D2421" s="67" t="inlineStr"/>
      <c r="E2421" s="68" t="n">
        <v>0</v>
      </c>
      <c r="F2421" s="69">
        <f>SUMIFS(الاضافة!$G$7:$G$60000,الاضافة!$H$7:$H$60000,"*اضاف*",الاضافة!$E$7:$E$60000,'أرصدة المخزن'!C2421)</f>
        <v/>
      </c>
      <c r="G2421" s="69">
        <f>SUMIFS(الصرف!$H$7:$H$60000,الصرف!$F$7:$F$60000,'أرصدة المخزن'!C2421)</f>
        <v/>
      </c>
      <c r="H2421" s="70">
        <f>E2421+F2421-G2421</f>
        <v/>
      </c>
    </row>
    <row r="2422" hidden="1" ht="24.6" customHeight="1" s="138">
      <c r="A2422" s="65" t="n">
        <v>10040374</v>
      </c>
      <c r="B2422" s="66" t="inlineStr">
        <is>
          <t>حمامات سباحة</t>
        </is>
      </c>
      <c r="C2422" s="67" t="inlineStr"/>
      <c r="D2422" s="67" t="inlineStr"/>
      <c r="E2422" s="68" t="n">
        <v>0</v>
      </c>
      <c r="F2422" s="69">
        <f>SUMIFS(الاضافة!$G$7:$G$60000,الاضافة!$H$7:$H$60000,"*اضاف*",الاضافة!$E$7:$E$60000,'أرصدة المخزن'!C2422)</f>
        <v/>
      </c>
      <c r="G2422" s="69">
        <f>SUMIFS(الصرف!$H$7:$H$60000,الصرف!$F$7:$F$60000,'أرصدة المخزن'!C2422)</f>
        <v/>
      </c>
      <c r="H2422" s="70">
        <f>E2422+F2422-G2422</f>
        <v/>
      </c>
    </row>
    <row r="2423" hidden="1" ht="24.6" customHeight="1" s="138">
      <c r="A2423" s="65" t="n">
        <v>10040375</v>
      </c>
      <c r="B2423" s="66" t="inlineStr">
        <is>
          <t>حمامات سباحة</t>
        </is>
      </c>
      <c r="C2423" s="67" t="inlineStr"/>
      <c r="D2423" s="67" t="inlineStr"/>
      <c r="E2423" s="68" t="n">
        <v>0</v>
      </c>
      <c r="F2423" s="69">
        <f>SUMIFS(الاضافة!$G$7:$G$60000,الاضافة!$H$7:$H$60000,"*اضاف*",الاضافة!$E$7:$E$60000,'أرصدة المخزن'!C2423)</f>
        <v/>
      </c>
      <c r="G2423" s="69">
        <f>SUMIFS(الصرف!$H$7:$H$60000,الصرف!$F$7:$F$60000,'أرصدة المخزن'!C2423)</f>
        <v/>
      </c>
      <c r="H2423" s="70">
        <f>E2423+F2423-G2423</f>
        <v/>
      </c>
    </row>
    <row r="2424" hidden="1" ht="24.6" customHeight="1" s="138">
      <c r="A2424" s="65" t="n">
        <v>10040376</v>
      </c>
      <c r="B2424" s="66" t="inlineStr">
        <is>
          <t>حمامات سباحة</t>
        </is>
      </c>
      <c r="C2424" s="67" t="inlineStr"/>
      <c r="D2424" s="67" t="inlineStr"/>
      <c r="E2424" s="68" t="n">
        <v>0</v>
      </c>
      <c r="F2424" s="69">
        <f>SUMIFS(الاضافة!$G$7:$G$60000,الاضافة!$H$7:$H$60000,"*اضاف*",الاضافة!$E$7:$E$60000,'أرصدة المخزن'!C2424)</f>
        <v/>
      </c>
      <c r="G2424" s="69">
        <f>SUMIFS(الصرف!$H$7:$H$60000,الصرف!$F$7:$F$60000,'أرصدة المخزن'!C2424)</f>
        <v/>
      </c>
      <c r="H2424" s="70">
        <f>E2424+F2424-G2424</f>
        <v/>
      </c>
    </row>
    <row r="2425" hidden="1" ht="24.6" customHeight="1" s="138">
      <c r="A2425" s="65" t="n">
        <v>10040377</v>
      </c>
      <c r="B2425" s="66" t="inlineStr">
        <is>
          <t>حمامات سباحة</t>
        </is>
      </c>
      <c r="C2425" s="67" t="inlineStr"/>
      <c r="D2425" s="67" t="inlineStr"/>
      <c r="E2425" s="68" t="n">
        <v>0</v>
      </c>
      <c r="F2425" s="69">
        <f>SUMIFS(الاضافة!$G$7:$G$60000,الاضافة!$H$7:$H$60000,"*اضاف*",الاضافة!$E$7:$E$60000,'أرصدة المخزن'!C2425)</f>
        <v/>
      </c>
      <c r="G2425" s="69">
        <f>SUMIFS(الصرف!$H$7:$H$60000,الصرف!$F$7:$F$60000,'أرصدة المخزن'!C2425)</f>
        <v/>
      </c>
      <c r="H2425" s="70">
        <f>E2425+F2425-G2425</f>
        <v/>
      </c>
    </row>
    <row r="2426" hidden="1" ht="24.6" customHeight="1" s="138">
      <c r="A2426" s="65" t="n">
        <v>10040378</v>
      </c>
      <c r="B2426" s="66" t="inlineStr">
        <is>
          <t>حمامات سباحة</t>
        </is>
      </c>
      <c r="C2426" s="67" t="inlineStr"/>
      <c r="D2426" s="67" t="inlineStr"/>
      <c r="E2426" s="68" t="n">
        <v>0</v>
      </c>
      <c r="F2426" s="69">
        <f>SUMIFS(الاضافة!$G$7:$G$60000,الاضافة!$H$7:$H$60000,"*اضاف*",الاضافة!$E$7:$E$60000,'أرصدة المخزن'!C2426)</f>
        <v/>
      </c>
      <c r="G2426" s="69">
        <f>SUMIFS(الصرف!$H$7:$H$60000,الصرف!$F$7:$F$60000,'أرصدة المخزن'!C2426)</f>
        <v/>
      </c>
      <c r="H2426" s="70">
        <f>E2426+F2426-G2426</f>
        <v/>
      </c>
    </row>
    <row r="2427" hidden="1" ht="24.6" customHeight="1" s="138">
      <c r="A2427" s="65" t="n">
        <v>10040379</v>
      </c>
      <c r="B2427" s="66" t="inlineStr">
        <is>
          <t>حمامات سباحة</t>
        </is>
      </c>
      <c r="C2427" s="67" t="inlineStr"/>
      <c r="D2427" s="67" t="inlineStr"/>
      <c r="E2427" s="68" t="n">
        <v>0</v>
      </c>
      <c r="F2427" s="69">
        <f>SUMIFS(الاضافة!$G$7:$G$60000,الاضافة!$H$7:$H$60000,"*اضاف*",الاضافة!$E$7:$E$60000,'أرصدة المخزن'!C2427)</f>
        <v/>
      </c>
      <c r="G2427" s="69">
        <f>SUMIFS(الصرف!$H$7:$H$60000,الصرف!$F$7:$F$60000,'أرصدة المخزن'!C2427)</f>
        <v/>
      </c>
      <c r="H2427" s="70">
        <f>E2427+F2427-G2427</f>
        <v/>
      </c>
    </row>
    <row r="2428" hidden="1" ht="24.6" customHeight="1" s="138">
      <c r="A2428" s="65" t="n">
        <v>10040380</v>
      </c>
      <c r="B2428" s="66" t="inlineStr">
        <is>
          <t>حمامات سباحة</t>
        </is>
      </c>
      <c r="C2428" s="67" t="inlineStr"/>
      <c r="D2428" s="67" t="inlineStr"/>
      <c r="E2428" s="68" t="n">
        <v>0</v>
      </c>
      <c r="F2428" s="69">
        <f>SUMIFS(الاضافة!$G$7:$G$60000,الاضافة!$H$7:$H$60000,"*اضاف*",الاضافة!$E$7:$E$60000,'أرصدة المخزن'!C2428)</f>
        <v/>
      </c>
      <c r="G2428" s="69">
        <f>SUMIFS(الصرف!$H$7:$H$60000,الصرف!$F$7:$F$60000,'أرصدة المخزن'!C2428)</f>
        <v/>
      </c>
      <c r="H2428" s="70">
        <f>E2428+F2428-G2428</f>
        <v/>
      </c>
    </row>
    <row r="2429" hidden="1" ht="24.6" customHeight="1" s="138">
      <c r="A2429" s="65" t="n">
        <v>10040381</v>
      </c>
      <c r="B2429" s="66" t="inlineStr">
        <is>
          <t>حمامات سباحة</t>
        </is>
      </c>
      <c r="C2429" s="67" t="inlineStr"/>
      <c r="D2429" s="67" t="inlineStr"/>
      <c r="E2429" s="68" t="n">
        <v>0</v>
      </c>
      <c r="F2429" s="69">
        <f>SUMIFS(الاضافة!$G$7:$G$60000,الاضافة!$H$7:$H$60000,"*اضاف*",الاضافة!$E$7:$E$60000,'أرصدة المخزن'!C2429)</f>
        <v/>
      </c>
      <c r="G2429" s="69">
        <f>SUMIFS(الصرف!$H$7:$H$60000,الصرف!$F$7:$F$60000,'أرصدة المخزن'!C2429)</f>
        <v/>
      </c>
      <c r="H2429" s="70">
        <f>E2429+F2429-G2429</f>
        <v/>
      </c>
    </row>
    <row r="2430" hidden="1" ht="24.6" customHeight="1" s="138">
      <c r="A2430" s="65" t="n">
        <v>10040382</v>
      </c>
      <c r="B2430" s="66" t="inlineStr">
        <is>
          <t>حمامات سباحة</t>
        </is>
      </c>
      <c r="C2430" s="67" t="inlineStr"/>
      <c r="D2430" s="67" t="inlineStr"/>
      <c r="E2430" s="68" t="n">
        <v>0</v>
      </c>
      <c r="F2430" s="69">
        <f>SUMIFS(الاضافة!$G$7:$G$60000,الاضافة!$H$7:$H$60000,"*اضاف*",الاضافة!$E$7:$E$60000,'أرصدة المخزن'!C2430)</f>
        <v/>
      </c>
      <c r="G2430" s="69">
        <f>SUMIFS(الصرف!$H$7:$H$60000,الصرف!$F$7:$F$60000,'أرصدة المخزن'!C2430)</f>
        <v/>
      </c>
      <c r="H2430" s="70">
        <f>E2430+F2430-G2430</f>
        <v/>
      </c>
    </row>
    <row r="2431" hidden="1" ht="24.6" customHeight="1" s="138">
      <c r="A2431" s="65" t="n">
        <v>10040383</v>
      </c>
      <c r="B2431" s="66" t="inlineStr">
        <is>
          <t>حمامات سباحة</t>
        </is>
      </c>
      <c r="C2431" s="67" t="inlineStr"/>
      <c r="D2431" s="67" t="inlineStr"/>
      <c r="E2431" s="68" t="n">
        <v>0</v>
      </c>
      <c r="F2431" s="69">
        <f>SUMIFS(الاضافة!$G$7:$G$60000,الاضافة!$H$7:$H$60000,"*اضاف*",الاضافة!$E$7:$E$60000,'أرصدة المخزن'!C2431)</f>
        <v/>
      </c>
      <c r="G2431" s="69">
        <f>SUMIFS(الصرف!$H$7:$H$60000,الصرف!$F$7:$F$60000,'أرصدة المخزن'!C2431)</f>
        <v/>
      </c>
      <c r="H2431" s="70">
        <f>E2431+F2431-G2431</f>
        <v/>
      </c>
    </row>
    <row r="2432" hidden="1" ht="24.6" customHeight="1" s="138">
      <c r="A2432" s="65" t="n">
        <v>10040384</v>
      </c>
      <c r="B2432" s="66" t="inlineStr">
        <is>
          <t>حمامات سباحة</t>
        </is>
      </c>
      <c r="C2432" s="67" t="inlineStr"/>
      <c r="D2432" s="67" t="inlineStr"/>
      <c r="E2432" s="68" t="n">
        <v>0</v>
      </c>
      <c r="F2432" s="69">
        <f>SUMIFS(الاضافة!$G$7:$G$60000,الاضافة!$H$7:$H$60000,"*اضاف*",الاضافة!$E$7:$E$60000,'أرصدة المخزن'!C2432)</f>
        <v/>
      </c>
      <c r="G2432" s="69">
        <f>SUMIFS(الصرف!$H$7:$H$60000,الصرف!$F$7:$F$60000,'أرصدة المخزن'!C2432)</f>
        <v/>
      </c>
      <c r="H2432" s="70">
        <f>E2432+F2432-G2432</f>
        <v/>
      </c>
    </row>
    <row r="2433" hidden="1" ht="24.6" customHeight="1" s="138">
      <c r="A2433" s="65" t="n">
        <v>10040385</v>
      </c>
      <c r="B2433" s="66" t="inlineStr">
        <is>
          <t>حمامات سباحة</t>
        </is>
      </c>
      <c r="C2433" s="67" t="inlineStr"/>
      <c r="D2433" s="67" t="inlineStr"/>
      <c r="E2433" s="68" t="n">
        <v>0</v>
      </c>
      <c r="F2433" s="69">
        <f>SUMIFS(الاضافة!$G$7:$G$60000,الاضافة!$H$7:$H$60000,"*اضاف*",الاضافة!$E$7:$E$60000,'أرصدة المخزن'!C2433)</f>
        <v/>
      </c>
      <c r="G2433" s="69">
        <f>SUMIFS(الصرف!$H$7:$H$60000,الصرف!$F$7:$F$60000,'أرصدة المخزن'!C2433)</f>
        <v/>
      </c>
      <c r="H2433" s="70">
        <f>E2433+F2433-G2433</f>
        <v/>
      </c>
    </row>
    <row r="2434" hidden="1" ht="24.6" customHeight="1" s="138">
      <c r="A2434" s="65" t="n">
        <v>10040386</v>
      </c>
      <c r="B2434" s="66" t="inlineStr">
        <is>
          <t>حمامات سباحة</t>
        </is>
      </c>
      <c r="C2434" s="67" t="inlineStr"/>
      <c r="D2434" s="67" t="inlineStr"/>
      <c r="E2434" s="68" t="n">
        <v>0</v>
      </c>
      <c r="F2434" s="69">
        <f>SUMIFS(الاضافة!$G$7:$G$60000,الاضافة!$H$7:$H$60000,"*اضاف*",الاضافة!$E$7:$E$60000,'أرصدة المخزن'!C2434)</f>
        <v/>
      </c>
      <c r="G2434" s="69">
        <f>SUMIFS(الصرف!$H$7:$H$60000,الصرف!$F$7:$F$60000,'أرصدة المخزن'!C2434)</f>
        <v/>
      </c>
      <c r="H2434" s="70">
        <f>E2434+F2434-G2434</f>
        <v/>
      </c>
    </row>
    <row r="2435" hidden="1" ht="24.6" customHeight="1" s="138">
      <c r="A2435" s="65" t="n">
        <v>10040387</v>
      </c>
      <c r="B2435" s="66" t="inlineStr">
        <is>
          <t>حمامات سباحة</t>
        </is>
      </c>
      <c r="C2435" s="67" t="inlineStr"/>
      <c r="D2435" s="67" t="inlineStr"/>
      <c r="E2435" s="68" t="n">
        <v>0</v>
      </c>
      <c r="F2435" s="69">
        <f>SUMIFS(الاضافة!$G$7:$G$60000,الاضافة!$H$7:$H$60000,"*اضاف*",الاضافة!$E$7:$E$60000,'أرصدة المخزن'!C2435)</f>
        <v/>
      </c>
      <c r="G2435" s="69">
        <f>SUMIFS(الصرف!$H$7:$H$60000,الصرف!$F$7:$F$60000,'أرصدة المخزن'!C2435)</f>
        <v/>
      </c>
      <c r="H2435" s="70">
        <f>E2435+F2435-G2435</f>
        <v/>
      </c>
    </row>
    <row r="2436" hidden="1" ht="24.6" customHeight="1" s="138">
      <c r="A2436" s="65" t="n">
        <v>10040388</v>
      </c>
      <c r="B2436" s="66" t="inlineStr">
        <is>
          <t>حمامات سباحة</t>
        </is>
      </c>
      <c r="C2436" s="67" t="inlineStr"/>
      <c r="D2436" s="67" t="inlineStr"/>
      <c r="E2436" s="68" t="n">
        <v>0</v>
      </c>
      <c r="F2436" s="69">
        <f>SUMIFS(الاضافة!$G$7:$G$60000,الاضافة!$H$7:$H$60000,"*اضاف*",الاضافة!$E$7:$E$60000,'أرصدة المخزن'!C2436)</f>
        <v/>
      </c>
      <c r="G2436" s="69">
        <f>SUMIFS(الصرف!$H$7:$H$60000,الصرف!$F$7:$F$60000,'أرصدة المخزن'!C2436)</f>
        <v/>
      </c>
      <c r="H2436" s="70">
        <f>E2436+F2436-G2436</f>
        <v/>
      </c>
    </row>
    <row r="2437" hidden="1" ht="24.6" customHeight="1" s="138">
      <c r="A2437" s="65" t="n">
        <v>10040389</v>
      </c>
      <c r="B2437" s="66" t="inlineStr">
        <is>
          <t>حمامات سباحة</t>
        </is>
      </c>
      <c r="C2437" s="67" t="inlineStr"/>
      <c r="D2437" s="67" t="inlineStr"/>
      <c r="E2437" s="68" t="n">
        <v>0</v>
      </c>
      <c r="F2437" s="69">
        <f>SUMIFS(الاضافة!$G$7:$G$60000,الاضافة!$H$7:$H$60000,"*اضاف*",الاضافة!$E$7:$E$60000,'أرصدة المخزن'!C2437)</f>
        <v/>
      </c>
      <c r="G2437" s="69">
        <f>SUMIFS(الصرف!$H$7:$H$60000,الصرف!$F$7:$F$60000,'أرصدة المخزن'!C2437)</f>
        <v/>
      </c>
      <c r="H2437" s="70">
        <f>E2437+F2437-G2437</f>
        <v/>
      </c>
    </row>
    <row r="2438" hidden="1" ht="24.6" customHeight="1" s="138">
      <c r="A2438" s="65" t="n">
        <v>10040390</v>
      </c>
      <c r="B2438" s="66" t="inlineStr">
        <is>
          <t>حمامات سباحة</t>
        </is>
      </c>
      <c r="C2438" s="67" t="inlineStr"/>
      <c r="D2438" s="67" t="inlineStr"/>
      <c r="E2438" s="68" t="n">
        <v>0</v>
      </c>
      <c r="F2438" s="69">
        <f>SUMIFS(الاضافة!$G$7:$G$60000,الاضافة!$H$7:$H$60000,"*اضاف*",الاضافة!$E$7:$E$60000,'أرصدة المخزن'!C2438)</f>
        <v/>
      </c>
      <c r="G2438" s="69">
        <f>SUMIFS(الصرف!$H$7:$H$60000,الصرف!$F$7:$F$60000,'أرصدة المخزن'!C2438)</f>
        <v/>
      </c>
      <c r="H2438" s="70">
        <f>E2438+F2438-G2438</f>
        <v/>
      </c>
    </row>
    <row r="2439" hidden="1" ht="24.6" customHeight="1" s="138">
      <c r="A2439" s="65" t="n">
        <v>10040391</v>
      </c>
      <c r="B2439" s="66" t="inlineStr">
        <is>
          <t>حمامات سباحة</t>
        </is>
      </c>
      <c r="C2439" s="67" t="inlineStr"/>
      <c r="D2439" s="67" t="inlineStr"/>
      <c r="E2439" s="68" t="n">
        <v>0</v>
      </c>
      <c r="F2439" s="69">
        <f>SUMIFS(الاضافة!$G$7:$G$60000,الاضافة!$H$7:$H$60000,"*اضاف*",الاضافة!$E$7:$E$60000,'أرصدة المخزن'!C2439)</f>
        <v/>
      </c>
      <c r="G2439" s="69">
        <f>SUMIFS(الصرف!$H$7:$H$60000,الصرف!$F$7:$F$60000,'أرصدة المخزن'!C2439)</f>
        <v/>
      </c>
      <c r="H2439" s="70">
        <f>E2439+F2439-G2439</f>
        <v/>
      </c>
    </row>
    <row r="2440" hidden="1" ht="24.6" customHeight="1" s="138">
      <c r="A2440" s="65" t="n">
        <v>10040392</v>
      </c>
      <c r="B2440" s="66" t="inlineStr">
        <is>
          <t>حمامات سباحة</t>
        </is>
      </c>
      <c r="C2440" s="67" t="inlineStr"/>
      <c r="D2440" s="67" t="inlineStr"/>
      <c r="E2440" s="68" t="n">
        <v>0</v>
      </c>
      <c r="F2440" s="69">
        <f>SUMIFS(الاضافة!$G$7:$G$60000,الاضافة!$H$7:$H$60000,"*اضاف*",الاضافة!$E$7:$E$60000,'أرصدة المخزن'!C2440)</f>
        <v/>
      </c>
      <c r="G2440" s="69">
        <f>SUMIFS(الصرف!$H$7:$H$60000,الصرف!$F$7:$F$60000,'أرصدة المخزن'!C2440)</f>
        <v/>
      </c>
      <c r="H2440" s="70">
        <f>E2440+F2440-G2440</f>
        <v/>
      </c>
    </row>
    <row r="2441" hidden="1" ht="24.6" customHeight="1" s="138">
      <c r="A2441" s="65" t="n">
        <v>10040393</v>
      </c>
      <c r="B2441" s="66" t="inlineStr">
        <is>
          <t>حمامات سباحة</t>
        </is>
      </c>
      <c r="C2441" s="67" t="inlineStr"/>
      <c r="D2441" s="67" t="inlineStr"/>
      <c r="E2441" s="68" t="n">
        <v>0</v>
      </c>
      <c r="F2441" s="69">
        <f>SUMIFS(الاضافة!$G$7:$G$60000,الاضافة!$H$7:$H$60000,"*اضاف*",الاضافة!$E$7:$E$60000,'أرصدة المخزن'!C2441)</f>
        <v/>
      </c>
      <c r="G2441" s="69">
        <f>SUMIFS(الصرف!$H$7:$H$60000,الصرف!$F$7:$F$60000,'أرصدة المخزن'!C2441)</f>
        <v/>
      </c>
      <c r="H2441" s="70">
        <f>E2441+F2441-G2441</f>
        <v/>
      </c>
    </row>
    <row r="2442" hidden="1" ht="24.6" customHeight="1" s="138">
      <c r="A2442" s="65" t="n">
        <v>10040394</v>
      </c>
      <c r="B2442" s="66" t="inlineStr">
        <is>
          <t>حمامات سباحة</t>
        </is>
      </c>
      <c r="C2442" s="67" t="inlineStr"/>
      <c r="D2442" s="67" t="inlineStr"/>
      <c r="E2442" s="68" t="n">
        <v>0</v>
      </c>
      <c r="F2442" s="69">
        <f>SUMIFS(الاضافة!$G$7:$G$60000,الاضافة!$H$7:$H$60000,"*اضاف*",الاضافة!$E$7:$E$60000,'أرصدة المخزن'!C2442)</f>
        <v/>
      </c>
      <c r="G2442" s="69">
        <f>SUMIFS(الصرف!$H$7:$H$60000,الصرف!$F$7:$F$60000,'أرصدة المخزن'!C2442)</f>
        <v/>
      </c>
      <c r="H2442" s="70">
        <f>E2442+F2442-G2442</f>
        <v/>
      </c>
    </row>
    <row r="2443" hidden="1" ht="24.6" customHeight="1" s="138">
      <c r="A2443" s="65" t="n">
        <v>10040395</v>
      </c>
      <c r="B2443" s="66" t="inlineStr">
        <is>
          <t>حمامات سباحة</t>
        </is>
      </c>
      <c r="C2443" s="67" t="inlineStr"/>
      <c r="D2443" s="67" t="inlineStr"/>
      <c r="E2443" s="68" t="n">
        <v>0</v>
      </c>
      <c r="F2443" s="69">
        <f>SUMIFS(الاضافة!$G$7:$G$60000,الاضافة!$H$7:$H$60000,"*اضاف*",الاضافة!$E$7:$E$60000,'أرصدة المخزن'!C2443)</f>
        <v/>
      </c>
      <c r="G2443" s="69">
        <f>SUMIFS(الصرف!$H$7:$H$60000,الصرف!$F$7:$F$60000,'أرصدة المخزن'!C2443)</f>
        <v/>
      </c>
      <c r="H2443" s="70">
        <f>E2443+F2443-G2443</f>
        <v/>
      </c>
    </row>
    <row r="2444" hidden="1" ht="24.6" customHeight="1" s="138">
      <c r="A2444" s="65" t="n">
        <v>10040396</v>
      </c>
      <c r="B2444" s="66" t="inlineStr">
        <is>
          <t>حمامات سباحة</t>
        </is>
      </c>
      <c r="C2444" s="67" t="inlineStr"/>
      <c r="D2444" s="67" t="inlineStr"/>
      <c r="E2444" s="68" t="n">
        <v>0</v>
      </c>
      <c r="F2444" s="69">
        <f>SUMIFS(الاضافة!$G$7:$G$60000,الاضافة!$H$7:$H$60000,"*اضاف*",الاضافة!$E$7:$E$60000,'أرصدة المخزن'!C2444)</f>
        <v/>
      </c>
      <c r="G2444" s="69">
        <f>SUMIFS(الصرف!$H$7:$H$60000,الصرف!$F$7:$F$60000,'أرصدة المخزن'!C2444)</f>
        <v/>
      </c>
      <c r="H2444" s="70">
        <f>E2444+F2444-G2444</f>
        <v/>
      </c>
    </row>
    <row r="2445" hidden="1" ht="24.6" customHeight="1" s="138">
      <c r="A2445" s="65" t="n">
        <v>10040397</v>
      </c>
      <c r="B2445" s="66" t="inlineStr">
        <is>
          <t>حمامات سباحة</t>
        </is>
      </c>
      <c r="C2445" s="67" t="inlineStr"/>
      <c r="D2445" s="67" t="inlineStr"/>
      <c r="E2445" s="68" t="n">
        <v>0</v>
      </c>
      <c r="F2445" s="69">
        <f>SUMIFS(الاضافة!$G$7:$G$60000,الاضافة!$H$7:$H$60000,"*اضاف*",الاضافة!$E$7:$E$60000,'أرصدة المخزن'!C2445)</f>
        <v/>
      </c>
      <c r="G2445" s="69">
        <f>SUMIFS(الصرف!$H$7:$H$60000,الصرف!$F$7:$F$60000,'أرصدة المخزن'!C2445)</f>
        <v/>
      </c>
      <c r="H2445" s="70">
        <f>E2445+F2445-G2445</f>
        <v/>
      </c>
    </row>
    <row r="2446" hidden="1" ht="24.6" customHeight="1" s="138">
      <c r="A2446" s="65" t="n">
        <v>10040398</v>
      </c>
      <c r="B2446" s="66" t="inlineStr">
        <is>
          <t>حمامات سباحة</t>
        </is>
      </c>
      <c r="C2446" s="67" t="inlineStr"/>
      <c r="D2446" s="67" t="inlineStr"/>
      <c r="E2446" s="68" t="n">
        <v>0</v>
      </c>
      <c r="F2446" s="69">
        <f>SUMIFS(الاضافة!$G$7:$G$60000,الاضافة!$H$7:$H$60000,"*اضاف*",الاضافة!$E$7:$E$60000,'أرصدة المخزن'!C2446)</f>
        <v/>
      </c>
      <c r="G2446" s="69">
        <f>SUMIFS(الصرف!$H$7:$H$60000,الصرف!$F$7:$F$60000,'أرصدة المخزن'!C2446)</f>
        <v/>
      </c>
      <c r="H2446" s="70">
        <f>E2446+F2446-G2446</f>
        <v/>
      </c>
    </row>
    <row r="2447" hidden="1" ht="24.6" customHeight="1" s="138">
      <c r="A2447" s="65" t="n">
        <v>10040399</v>
      </c>
      <c r="B2447" s="66" t="inlineStr">
        <is>
          <t>حمامات سباحة</t>
        </is>
      </c>
      <c r="C2447" s="67" t="inlineStr"/>
      <c r="D2447" s="67" t="inlineStr"/>
      <c r="E2447" s="68" t="n">
        <v>0</v>
      </c>
      <c r="F2447" s="69">
        <f>SUMIFS(الاضافة!$G$7:$G$60000,الاضافة!$H$7:$H$60000,"*اضاف*",الاضافة!$E$7:$E$60000,'أرصدة المخزن'!C2447)</f>
        <v/>
      </c>
      <c r="G2447" s="69">
        <f>SUMIFS(الصرف!$H$7:$H$60000,الصرف!$F$7:$F$60000,'أرصدة المخزن'!C2447)</f>
        <v/>
      </c>
      <c r="H2447" s="70">
        <f>E2447+F2447-G2447</f>
        <v/>
      </c>
    </row>
    <row r="2448" hidden="1" ht="24.6" customHeight="1" s="138">
      <c r="A2448" s="65" t="n">
        <v>10040400</v>
      </c>
      <c r="B2448" s="66" t="inlineStr">
        <is>
          <t>حمامات سباحة</t>
        </is>
      </c>
      <c r="C2448" s="67" t="inlineStr"/>
      <c r="D2448" s="67" t="inlineStr"/>
      <c r="E2448" s="68" t="n">
        <v>0</v>
      </c>
      <c r="F2448" s="69">
        <f>SUMIFS(الاضافة!$G$7:$G$60000,الاضافة!$H$7:$H$60000,"*اضاف*",الاضافة!$E$7:$E$60000,'أرصدة المخزن'!C2448)</f>
        <v/>
      </c>
      <c r="G2448" s="69">
        <f>SUMIFS(الصرف!$H$7:$H$60000,الصرف!$F$7:$F$60000,'أرصدة المخزن'!C2448)</f>
        <v/>
      </c>
      <c r="H2448" s="70">
        <f>E2448+F2448-G2448</f>
        <v/>
      </c>
    </row>
    <row r="2449" hidden="1" ht="24.6" customHeight="1" s="138">
      <c r="A2449" s="65" t="n">
        <v>10040401</v>
      </c>
      <c r="B2449" s="66" t="inlineStr">
        <is>
          <t>حمامات سباحة</t>
        </is>
      </c>
      <c r="C2449" s="67" t="inlineStr"/>
      <c r="D2449" s="67" t="inlineStr"/>
      <c r="E2449" s="68" t="n">
        <v>0</v>
      </c>
      <c r="F2449" s="69">
        <f>SUMIFS(الاضافة!$G$7:$G$60000,الاضافة!$H$7:$H$60000,"*اضاف*",الاضافة!$E$7:$E$60000,'أرصدة المخزن'!C2449)</f>
        <v/>
      </c>
      <c r="G2449" s="69">
        <f>SUMIFS(الصرف!$H$7:$H$60000,الصرف!$F$7:$F$60000,'أرصدة المخزن'!C2449)</f>
        <v/>
      </c>
      <c r="H2449" s="70">
        <f>E2449+F2449-G2449</f>
        <v/>
      </c>
    </row>
    <row r="2450" hidden="1" ht="24.6" customHeight="1" s="138">
      <c r="A2450" s="65" t="n">
        <v>10040402</v>
      </c>
      <c r="B2450" s="66" t="inlineStr">
        <is>
          <t>حمامات سباحة</t>
        </is>
      </c>
      <c r="C2450" s="67" t="inlineStr"/>
      <c r="D2450" s="67" t="inlineStr"/>
      <c r="E2450" s="68" t="n">
        <v>0</v>
      </c>
      <c r="F2450" s="69">
        <f>SUMIFS(الاضافة!$G$7:$G$60000,الاضافة!$H$7:$H$60000,"*اضاف*",الاضافة!$E$7:$E$60000,'أرصدة المخزن'!C2450)</f>
        <v/>
      </c>
      <c r="G2450" s="69">
        <f>SUMIFS(الصرف!$H$7:$H$60000,الصرف!$F$7:$F$60000,'أرصدة المخزن'!C2450)</f>
        <v/>
      </c>
      <c r="H2450" s="70">
        <f>E2450+F2450-G2450</f>
        <v/>
      </c>
    </row>
    <row r="2451" hidden="1" ht="24.6" customHeight="1" s="138">
      <c r="A2451" s="65" t="n">
        <v>10040403</v>
      </c>
      <c r="B2451" s="66" t="inlineStr">
        <is>
          <t>حمامات سباحة</t>
        </is>
      </c>
      <c r="C2451" s="67" t="inlineStr"/>
      <c r="D2451" s="67" t="inlineStr"/>
      <c r="E2451" s="68" t="n">
        <v>0</v>
      </c>
      <c r="F2451" s="69">
        <f>SUMIFS(الاضافة!$G$7:$G$60000,الاضافة!$H$7:$H$60000,"*اضاف*",الاضافة!$E$7:$E$60000,'أرصدة المخزن'!C2451)</f>
        <v/>
      </c>
      <c r="G2451" s="69">
        <f>SUMIFS(الصرف!$H$7:$H$60000,الصرف!$F$7:$F$60000,'أرصدة المخزن'!C2451)</f>
        <v/>
      </c>
      <c r="H2451" s="70">
        <f>E2451+F2451-G2451</f>
        <v/>
      </c>
    </row>
    <row r="2452" hidden="1" ht="24.6" customHeight="1" s="138">
      <c r="A2452" s="65" t="n">
        <v>10040404</v>
      </c>
      <c r="B2452" s="66" t="inlineStr">
        <is>
          <t>حمامات سباحة</t>
        </is>
      </c>
      <c r="C2452" s="67" t="inlineStr"/>
      <c r="D2452" s="67" t="inlineStr"/>
      <c r="E2452" s="68" t="n">
        <v>0</v>
      </c>
      <c r="F2452" s="69">
        <f>SUMIFS(الاضافة!$G$7:$G$60000,الاضافة!$H$7:$H$60000,"*اضاف*",الاضافة!$E$7:$E$60000,'أرصدة المخزن'!C2452)</f>
        <v/>
      </c>
      <c r="G2452" s="69">
        <f>SUMIFS(الصرف!$H$7:$H$60000,الصرف!$F$7:$F$60000,'أرصدة المخزن'!C2452)</f>
        <v/>
      </c>
      <c r="H2452" s="70">
        <f>E2452+F2452-G2452</f>
        <v/>
      </c>
    </row>
    <row r="2453" hidden="1" ht="24.6" customHeight="1" s="138">
      <c r="A2453" s="65" t="n">
        <v>10040405</v>
      </c>
      <c r="B2453" s="66" t="inlineStr">
        <is>
          <t>حمامات سباحة</t>
        </is>
      </c>
      <c r="C2453" s="67" t="inlineStr"/>
      <c r="D2453" s="67" t="inlineStr"/>
      <c r="E2453" s="68" t="n">
        <v>0</v>
      </c>
      <c r="F2453" s="69">
        <f>SUMIFS(الاضافة!$G$7:$G$60000,الاضافة!$H$7:$H$60000,"*اضاف*",الاضافة!$E$7:$E$60000,'أرصدة المخزن'!C2453)</f>
        <v/>
      </c>
      <c r="G2453" s="69">
        <f>SUMIFS(الصرف!$H$7:$H$60000,الصرف!$F$7:$F$60000,'أرصدة المخزن'!C2453)</f>
        <v/>
      </c>
      <c r="H2453" s="70">
        <f>E2453+F2453-G2453</f>
        <v/>
      </c>
    </row>
    <row r="2454" hidden="1" ht="24.6" customHeight="1" s="138">
      <c r="A2454" s="65" t="n">
        <v>10040406</v>
      </c>
      <c r="B2454" s="66" t="inlineStr">
        <is>
          <t>حمامات سباحة</t>
        </is>
      </c>
      <c r="C2454" s="67" t="inlineStr"/>
      <c r="D2454" s="67" t="inlineStr"/>
      <c r="E2454" s="68" t="n">
        <v>0</v>
      </c>
      <c r="F2454" s="69">
        <f>SUMIFS(الاضافة!$G$7:$G$60000,الاضافة!$H$7:$H$60000,"*اضاف*",الاضافة!$E$7:$E$60000,'أرصدة المخزن'!C2454)</f>
        <v/>
      </c>
      <c r="G2454" s="69">
        <f>SUMIFS(الصرف!$H$7:$H$60000,الصرف!$F$7:$F$60000,'أرصدة المخزن'!C2454)</f>
        <v/>
      </c>
      <c r="H2454" s="70">
        <f>E2454+F2454-G2454</f>
        <v/>
      </c>
    </row>
    <row r="2455" hidden="1" ht="24.6" customHeight="1" s="138">
      <c r="A2455" s="65" t="n">
        <v>10040407</v>
      </c>
      <c r="B2455" s="66" t="inlineStr">
        <is>
          <t>حمامات سباحة</t>
        </is>
      </c>
      <c r="C2455" s="67" t="inlineStr"/>
      <c r="D2455" s="67" t="inlineStr"/>
      <c r="E2455" s="68" t="n">
        <v>0</v>
      </c>
      <c r="F2455" s="69">
        <f>SUMIFS(الاضافة!$G$7:$G$60000,الاضافة!$H$7:$H$60000,"*اضاف*",الاضافة!$E$7:$E$60000,'أرصدة المخزن'!C2455)</f>
        <v/>
      </c>
      <c r="G2455" s="69">
        <f>SUMIFS(الصرف!$H$7:$H$60000,الصرف!$F$7:$F$60000,'أرصدة المخزن'!C2455)</f>
        <v/>
      </c>
      <c r="H2455" s="70">
        <f>E2455+F2455-G2455</f>
        <v/>
      </c>
    </row>
    <row r="2456" hidden="1" ht="24.6" customHeight="1" s="138">
      <c r="A2456" s="65" t="n">
        <v>10040408</v>
      </c>
      <c r="B2456" s="66" t="inlineStr">
        <is>
          <t>حمامات سباحة</t>
        </is>
      </c>
      <c r="C2456" s="67" t="inlineStr"/>
      <c r="D2456" s="67" t="inlineStr"/>
      <c r="E2456" s="68" t="n">
        <v>0</v>
      </c>
      <c r="F2456" s="69">
        <f>SUMIFS(الاضافة!$G$7:$G$60000,الاضافة!$H$7:$H$60000,"*اضاف*",الاضافة!$E$7:$E$60000,'أرصدة المخزن'!C2456)</f>
        <v/>
      </c>
      <c r="G2456" s="69">
        <f>SUMIFS(الصرف!$H$7:$H$60000,الصرف!$F$7:$F$60000,'أرصدة المخزن'!C2456)</f>
        <v/>
      </c>
      <c r="H2456" s="70">
        <f>E2456+F2456-G2456</f>
        <v/>
      </c>
    </row>
    <row r="2457" hidden="1" ht="24.6" customHeight="1" s="138">
      <c r="A2457" s="65" t="n">
        <v>10040409</v>
      </c>
      <c r="B2457" s="66" t="inlineStr">
        <is>
          <t>حمامات سباحة</t>
        </is>
      </c>
      <c r="C2457" s="67" t="inlineStr"/>
      <c r="D2457" s="67" t="inlineStr"/>
      <c r="E2457" s="68" t="n">
        <v>0</v>
      </c>
      <c r="F2457" s="69">
        <f>SUMIFS(الاضافة!$G$7:$G$60000,الاضافة!$H$7:$H$60000,"*اضاف*",الاضافة!$E$7:$E$60000,'أرصدة المخزن'!C2457)</f>
        <v/>
      </c>
      <c r="G2457" s="69">
        <f>SUMIFS(الصرف!$H$7:$H$60000,الصرف!$F$7:$F$60000,'أرصدة المخزن'!C2457)</f>
        <v/>
      </c>
      <c r="H2457" s="70">
        <f>E2457+F2457-G2457</f>
        <v/>
      </c>
    </row>
    <row r="2458" hidden="1" ht="24.6" customHeight="1" s="138">
      <c r="A2458" s="65" t="n">
        <v>10040410</v>
      </c>
      <c r="B2458" s="66" t="inlineStr">
        <is>
          <t>حمامات سباحة</t>
        </is>
      </c>
      <c r="C2458" s="67" t="inlineStr"/>
      <c r="D2458" s="67" t="inlineStr"/>
      <c r="E2458" s="68" t="n">
        <v>0</v>
      </c>
      <c r="F2458" s="69">
        <f>SUMIFS(الاضافة!$G$7:$G$60000,الاضافة!$H$7:$H$60000,"*اضاف*",الاضافة!$E$7:$E$60000,'أرصدة المخزن'!C2458)</f>
        <v/>
      </c>
      <c r="G2458" s="69">
        <f>SUMIFS(الصرف!$H$7:$H$60000,الصرف!$F$7:$F$60000,'أرصدة المخزن'!C2458)</f>
        <v/>
      </c>
      <c r="H2458" s="70">
        <f>E2458+F2458-G2458</f>
        <v/>
      </c>
    </row>
    <row r="2459" hidden="1" ht="24.6" customHeight="1" s="138">
      <c r="A2459" s="65" t="n">
        <v>10040411</v>
      </c>
      <c r="B2459" s="66" t="inlineStr">
        <is>
          <t>حمامات سباحة</t>
        </is>
      </c>
      <c r="C2459" s="67" t="inlineStr"/>
      <c r="D2459" s="67" t="inlineStr"/>
      <c r="E2459" s="68" t="n">
        <v>0</v>
      </c>
      <c r="F2459" s="69">
        <f>SUMIFS(الاضافة!$G$7:$G$60000,الاضافة!$H$7:$H$60000,"*اضاف*",الاضافة!$E$7:$E$60000,'أرصدة المخزن'!C2459)</f>
        <v/>
      </c>
      <c r="G2459" s="69">
        <f>SUMIFS(الصرف!$H$7:$H$60000,الصرف!$F$7:$F$60000,'أرصدة المخزن'!C2459)</f>
        <v/>
      </c>
      <c r="H2459" s="70">
        <f>E2459+F2459-G2459</f>
        <v/>
      </c>
    </row>
    <row r="2460" hidden="1" ht="24.6" customHeight="1" s="138">
      <c r="A2460" s="65" t="n">
        <v>10040412</v>
      </c>
      <c r="B2460" s="66" t="inlineStr">
        <is>
          <t>حمامات سباحة</t>
        </is>
      </c>
      <c r="C2460" s="67" t="inlineStr"/>
      <c r="D2460" s="67" t="inlineStr"/>
      <c r="E2460" s="68" t="n">
        <v>0</v>
      </c>
      <c r="F2460" s="69">
        <f>SUMIFS(الاضافة!$G$7:$G$60000,الاضافة!$H$7:$H$60000,"*اضاف*",الاضافة!$E$7:$E$60000,'أرصدة المخزن'!C2460)</f>
        <v/>
      </c>
      <c r="G2460" s="69">
        <f>SUMIFS(الصرف!$H$7:$H$60000,الصرف!$F$7:$F$60000,'أرصدة المخزن'!C2460)</f>
        <v/>
      </c>
      <c r="H2460" s="70">
        <f>E2460+F2460-G2460</f>
        <v/>
      </c>
    </row>
    <row r="2461" hidden="1" ht="24.6" customHeight="1" s="138">
      <c r="A2461" s="65" t="n">
        <v>10040413</v>
      </c>
      <c r="B2461" s="66" t="inlineStr">
        <is>
          <t>حمامات سباحة</t>
        </is>
      </c>
      <c r="C2461" s="67" t="inlineStr"/>
      <c r="D2461" s="67" t="inlineStr"/>
      <c r="E2461" s="68" t="n">
        <v>0</v>
      </c>
      <c r="F2461" s="69">
        <f>SUMIFS(الاضافة!$G$7:$G$60000,الاضافة!$H$7:$H$60000,"*اضاف*",الاضافة!$E$7:$E$60000,'أرصدة المخزن'!C2461)</f>
        <v/>
      </c>
      <c r="G2461" s="69">
        <f>SUMIFS(الصرف!$H$7:$H$60000,الصرف!$F$7:$F$60000,'أرصدة المخزن'!C2461)</f>
        <v/>
      </c>
      <c r="H2461" s="70">
        <f>E2461+F2461-G2461</f>
        <v/>
      </c>
    </row>
    <row r="2462" hidden="1" ht="24.6" customHeight="1" s="138">
      <c r="A2462" s="65" t="n">
        <v>10040414</v>
      </c>
      <c r="B2462" s="66" t="inlineStr">
        <is>
          <t>حمامات سباحة</t>
        </is>
      </c>
      <c r="C2462" s="67" t="inlineStr"/>
      <c r="D2462" s="67" t="inlineStr"/>
      <c r="E2462" s="68" t="n">
        <v>0</v>
      </c>
      <c r="F2462" s="69">
        <f>SUMIFS(الاضافة!$G$7:$G$60000,الاضافة!$H$7:$H$60000,"*اضاف*",الاضافة!$E$7:$E$60000,'أرصدة المخزن'!C2462)</f>
        <v/>
      </c>
      <c r="G2462" s="69">
        <f>SUMIFS(الصرف!$H$7:$H$60000,الصرف!$F$7:$F$60000,'أرصدة المخزن'!C2462)</f>
        <v/>
      </c>
      <c r="H2462" s="70">
        <f>E2462+F2462-G2462</f>
        <v/>
      </c>
    </row>
    <row r="2463" hidden="1" ht="24.6" customHeight="1" s="138">
      <c r="A2463" s="65" t="n">
        <v>10040415</v>
      </c>
      <c r="B2463" s="66" t="inlineStr">
        <is>
          <t>حمامات سباحة</t>
        </is>
      </c>
      <c r="C2463" s="67" t="inlineStr"/>
      <c r="D2463" s="67" t="inlineStr"/>
      <c r="E2463" s="68" t="n">
        <v>0</v>
      </c>
      <c r="F2463" s="69">
        <f>SUMIFS(الاضافة!$G$7:$G$60000,الاضافة!$H$7:$H$60000,"*اضاف*",الاضافة!$E$7:$E$60000,'أرصدة المخزن'!C2463)</f>
        <v/>
      </c>
      <c r="G2463" s="69">
        <f>SUMIFS(الصرف!$H$7:$H$60000,الصرف!$F$7:$F$60000,'أرصدة المخزن'!C2463)</f>
        <v/>
      </c>
      <c r="H2463" s="70">
        <f>E2463+F2463-G2463</f>
        <v/>
      </c>
    </row>
    <row r="2464" hidden="1" ht="24.6" customHeight="1" s="138">
      <c r="A2464" s="65" t="n">
        <v>10040416</v>
      </c>
      <c r="B2464" s="66" t="inlineStr">
        <is>
          <t>حمامات سباحة</t>
        </is>
      </c>
      <c r="C2464" s="67" t="inlineStr"/>
      <c r="D2464" s="67" t="inlineStr"/>
      <c r="E2464" s="68" t="n">
        <v>0</v>
      </c>
      <c r="F2464" s="69">
        <f>SUMIFS(الاضافة!$G$7:$G$60000,الاضافة!$H$7:$H$60000,"*اضاف*",الاضافة!$E$7:$E$60000,'أرصدة المخزن'!C2464)</f>
        <v/>
      </c>
      <c r="G2464" s="69">
        <f>SUMIFS(الصرف!$H$7:$H$60000,الصرف!$F$7:$F$60000,'أرصدة المخزن'!C2464)</f>
        <v/>
      </c>
      <c r="H2464" s="70">
        <f>E2464+F2464-G2464</f>
        <v/>
      </c>
    </row>
    <row r="2465" hidden="1" ht="24.6" customHeight="1" s="138">
      <c r="A2465" s="65" t="n">
        <v>10040417</v>
      </c>
      <c r="B2465" s="66" t="inlineStr">
        <is>
          <t>حمامات سباحة</t>
        </is>
      </c>
      <c r="C2465" s="67" t="inlineStr"/>
      <c r="D2465" s="67" t="inlineStr"/>
      <c r="E2465" s="68" t="n">
        <v>0</v>
      </c>
      <c r="F2465" s="69">
        <f>SUMIFS(الاضافة!$G$7:$G$60000,الاضافة!$H$7:$H$60000,"*اضاف*",الاضافة!$E$7:$E$60000,'أرصدة المخزن'!C2465)</f>
        <v/>
      </c>
      <c r="G2465" s="69">
        <f>SUMIFS(الصرف!$H$7:$H$60000,الصرف!$F$7:$F$60000,'أرصدة المخزن'!C2465)</f>
        <v/>
      </c>
      <c r="H2465" s="70">
        <f>E2465+F2465-G2465</f>
        <v/>
      </c>
    </row>
    <row r="2466" hidden="1" ht="24.6" customHeight="1" s="138">
      <c r="A2466" s="65" t="n">
        <v>10040418</v>
      </c>
      <c r="B2466" s="66" t="inlineStr">
        <is>
          <t>حمامات سباحة</t>
        </is>
      </c>
      <c r="C2466" s="67" t="inlineStr"/>
      <c r="D2466" s="67" t="inlineStr"/>
      <c r="E2466" s="68" t="n">
        <v>0</v>
      </c>
      <c r="F2466" s="69">
        <f>SUMIFS(الاضافة!$G$7:$G$60000,الاضافة!$H$7:$H$60000,"*اضاف*",الاضافة!$E$7:$E$60000,'أرصدة المخزن'!C2466)</f>
        <v/>
      </c>
      <c r="G2466" s="69">
        <f>SUMIFS(الصرف!$H$7:$H$60000,الصرف!$F$7:$F$60000,'أرصدة المخزن'!C2466)</f>
        <v/>
      </c>
      <c r="H2466" s="70">
        <f>E2466+F2466-G2466</f>
        <v/>
      </c>
    </row>
    <row r="2467" hidden="1" ht="24.6" customHeight="1" s="138">
      <c r="A2467" s="65" t="n">
        <v>10040419</v>
      </c>
      <c r="B2467" s="66" t="inlineStr">
        <is>
          <t>حمامات سباحة</t>
        </is>
      </c>
      <c r="C2467" s="67" t="inlineStr"/>
      <c r="D2467" s="67" t="inlineStr"/>
      <c r="E2467" s="68" t="n">
        <v>0</v>
      </c>
      <c r="F2467" s="69">
        <f>SUMIFS(الاضافة!$G$7:$G$60000,الاضافة!$H$7:$H$60000,"*اضاف*",الاضافة!$E$7:$E$60000,'أرصدة المخزن'!C2467)</f>
        <v/>
      </c>
      <c r="G2467" s="69">
        <f>SUMIFS(الصرف!$H$7:$H$60000,الصرف!$F$7:$F$60000,'أرصدة المخزن'!C2467)</f>
        <v/>
      </c>
      <c r="H2467" s="70">
        <f>E2467+F2467-G2467</f>
        <v/>
      </c>
    </row>
    <row r="2468" hidden="1" ht="24.6" customHeight="1" s="138">
      <c r="A2468" s="65" t="n">
        <v>10040420</v>
      </c>
      <c r="B2468" s="66" t="inlineStr">
        <is>
          <t>حمامات سباحة</t>
        </is>
      </c>
      <c r="C2468" s="67" t="inlineStr"/>
      <c r="D2468" s="67" t="inlineStr"/>
      <c r="E2468" s="68" t="n">
        <v>0</v>
      </c>
      <c r="F2468" s="69">
        <f>SUMIFS(الاضافة!$G$7:$G$60000,الاضافة!$H$7:$H$60000,"*اضاف*",الاضافة!$E$7:$E$60000,'أرصدة المخزن'!C2468)</f>
        <v/>
      </c>
      <c r="G2468" s="69">
        <f>SUMIFS(الصرف!$H$7:$H$60000,الصرف!$F$7:$F$60000,'أرصدة المخزن'!C2468)</f>
        <v/>
      </c>
      <c r="H2468" s="70">
        <f>E2468+F2468-G2468</f>
        <v/>
      </c>
    </row>
    <row r="2469" hidden="1" ht="24.6" customHeight="1" s="138">
      <c r="A2469" s="65" t="n">
        <v>10040421</v>
      </c>
      <c r="B2469" s="66" t="inlineStr">
        <is>
          <t>حمامات سباحة</t>
        </is>
      </c>
      <c r="C2469" s="67" t="inlineStr"/>
      <c r="D2469" s="67" t="inlineStr"/>
      <c r="E2469" s="68" t="n">
        <v>0</v>
      </c>
      <c r="F2469" s="69">
        <f>SUMIFS(الاضافة!$G$7:$G$60000,الاضافة!$H$7:$H$60000,"*اضاف*",الاضافة!$E$7:$E$60000,'أرصدة المخزن'!C2469)</f>
        <v/>
      </c>
      <c r="G2469" s="69">
        <f>SUMIFS(الصرف!$H$7:$H$60000,الصرف!$F$7:$F$60000,'أرصدة المخزن'!C2469)</f>
        <v/>
      </c>
      <c r="H2469" s="70">
        <f>E2469+F2469-G2469</f>
        <v/>
      </c>
    </row>
    <row r="2470" hidden="1" ht="24.6" customHeight="1" s="138">
      <c r="A2470" s="65" t="n">
        <v>10040422</v>
      </c>
      <c r="B2470" s="66" t="inlineStr">
        <is>
          <t>حمامات سباحة</t>
        </is>
      </c>
      <c r="C2470" s="67" t="inlineStr"/>
      <c r="D2470" s="67" t="inlineStr"/>
      <c r="E2470" s="68" t="n">
        <v>0</v>
      </c>
      <c r="F2470" s="69">
        <f>SUMIFS(الاضافة!$G$7:$G$60000,الاضافة!$H$7:$H$60000,"*اضاف*",الاضافة!$E$7:$E$60000,'أرصدة المخزن'!C2470)</f>
        <v/>
      </c>
      <c r="G2470" s="69">
        <f>SUMIFS(الصرف!$H$7:$H$60000,الصرف!$F$7:$F$60000,'أرصدة المخزن'!C2470)</f>
        <v/>
      </c>
      <c r="H2470" s="70">
        <f>E2470+F2470-G2470</f>
        <v/>
      </c>
    </row>
    <row r="2471" hidden="1" ht="24.6" customHeight="1" s="138">
      <c r="A2471" s="65" t="n">
        <v>10040423</v>
      </c>
      <c r="B2471" s="66" t="inlineStr">
        <is>
          <t>حمامات سباحة</t>
        </is>
      </c>
      <c r="C2471" s="67" t="inlineStr"/>
      <c r="D2471" s="67" t="inlineStr"/>
      <c r="E2471" s="68" t="n">
        <v>0</v>
      </c>
      <c r="F2471" s="69">
        <f>SUMIFS(الاضافة!$G$7:$G$60000,الاضافة!$H$7:$H$60000,"*اضاف*",الاضافة!$E$7:$E$60000,'أرصدة المخزن'!C2471)</f>
        <v/>
      </c>
      <c r="G2471" s="69">
        <f>SUMIFS(الصرف!$H$7:$H$60000,الصرف!$F$7:$F$60000,'أرصدة المخزن'!C2471)</f>
        <v/>
      </c>
      <c r="H2471" s="70">
        <f>E2471+F2471-G2471</f>
        <v/>
      </c>
    </row>
    <row r="2472" hidden="1" ht="24.6" customHeight="1" s="138">
      <c r="A2472" s="65" t="n">
        <v>10040424</v>
      </c>
      <c r="B2472" s="66" t="inlineStr">
        <is>
          <t>حمامات سباحة</t>
        </is>
      </c>
      <c r="C2472" s="67" t="inlineStr"/>
      <c r="D2472" s="67" t="inlineStr"/>
      <c r="E2472" s="68" t="n">
        <v>0</v>
      </c>
      <c r="F2472" s="69">
        <f>SUMIFS(الاضافة!$G$7:$G$60000,الاضافة!$H$7:$H$60000,"*اضاف*",الاضافة!$E$7:$E$60000,'أرصدة المخزن'!C2472)</f>
        <v/>
      </c>
      <c r="G2472" s="69">
        <f>SUMIFS(الصرف!$H$7:$H$60000,الصرف!$F$7:$F$60000,'أرصدة المخزن'!C2472)</f>
        <v/>
      </c>
      <c r="H2472" s="70">
        <f>E2472+F2472-G2472</f>
        <v/>
      </c>
    </row>
    <row r="2473" hidden="1" ht="24.6" customHeight="1" s="138">
      <c r="A2473" s="65" t="n">
        <v>10040425</v>
      </c>
      <c r="B2473" s="66" t="inlineStr">
        <is>
          <t>حمامات سباحة</t>
        </is>
      </c>
      <c r="C2473" s="67" t="inlineStr"/>
      <c r="D2473" s="67" t="inlineStr"/>
      <c r="E2473" s="68" t="n">
        <v>0</v>
      </c>
      <c r="F2473" s="69">
        <f>SUMIFS(الاضافة!$G$7:$G$60000,الاضافة!$H$7:$H$60000,"*اضاف*",الاضافة!$E$7:$E$60000,'أرصدة المخزن'!C2473)</f>
        <v/>
      </c>
      <c r="G2473" s="69">
        <f>SUMIFS(الصرف!$H$7:$H$60000,الصرف!$F$7:$F$60000,'أرصدة المخزن'!C2473)</f>
        <v/>
      </c>
      <c r="H2473" s="70">
        <f>E2473+F2473-G2473</f>
        <v/>
      </c>
    </row>
    <row r="2474" hidden="1" ht="24.6" customHeight="1" s="138">
      <c r="A2474" s="65" t="n">
        <v>10040426</v>
      </c>
      <c r="B2474" s="66" t="inlineStr">
        <is>
          <t>حمامات سباحة</t>
        </is>
      </c>
      <c r="C2474" s="67" t="inlineStr"/>
      <c r="D2474" s="67" t="inlineStr"/>
      <c r="E2474" s="68" t="n">
        <v>0</v>
      </c>
      <c r="F2474" s="69">
        <f>SUMIFS(الاضافة!$G$7:$G$60000,الاضافة!$H$7:$H$60000,"*اضاف*",الاضافة!$E$7:$E$60000,'أرصدة المخزن'!C2474)</f>
        <v/>
      </c>
      <c r="G2474" s="69">
        <f>SUMIFS(الصرف!$H$7:$H$60000,الصرف!$F$7:$F$60000,'أرصدة المخزن'!C2474)</f>
        <v/>
      </c>
      <c r="H2474" s="70">
        <f>E2474+F2474-G2474</f>
        <v/>
      </c>
    </row>
    <row r="2475" hidden="1" ht="24.6" customHeight="1" s="138">
      <c r="A2475" s="65" t="n">
        <v>10040427</v>
      </c>
      <c r="B2475" s="66" t="inlineStr">
        <is>
          <t>حمامات سباحة</t>
        </is>
      </c>
      <c r="C2475" s="67" t="inlineStr"/>
      <c r="D2475" s="67" t="inlineStr"/>
      <c r="E2475" s="68" t="n">
        <v>0</v>
      </c>
      <c r="F2475" s="69">
        <f>SUMIFS(الاضافة!$G$7:$G$60000,الاضافة!$H$7:$H$60000,"*اضاف*",الاضافة!$E$7:$E$60000,'أرصدة المخزن'!C2475)</f>
        <v/>
      </c>
      <c r="G2475" s="69">
        <f>SUMIFS(الصرف!$H$7:$H$60000,الصرف!$F$7:$F$60000,'أرصدة المخزن'!C2475)</f>
        <v/>
      </c>
      <c r="H2475" s="70">
        <f>E2475+F2475-G2475</f>
        <v/>
      </c>
    </row>
    <row r="2476" hidden="1" ht="24.6" customHeight="1" s="138">
      <c r="A2476" s="65" t="n">
        <v>10040428</v>
      </c>
      <c r="B2476" s="66" t="inlineStr">
        <is>
          <t>حمامات سباحة</t>
        </is>
      </c>
      <c r="C2476" s="67" t="inlineStr"/>
      <c r="D2476" s="67" t="inlineStr"/>
      <c r="E2476" s="68" t="n">
        <v>0</v>
      </c>
      <c r="F2476" s="69">
        <f>SUMIFS(الاضافة!$G$7:$G$60000,الاضافة!$H$7:$H$60000,"*اضاف*",الاضافة!$E$7:$E$60000,'أرصدة المخزن'!C2476)</f>
        <v/>
      </c>
      <c r="G2476" s="69">
        <f>SUMIFS(الصرف!$H$7:$H$60000,الصرف!$F$7:$F$60000,'أرصدة المخزن'!C2476)</f>
        <v/>
      </c>
      <c r="H2476" s="70">
        <f>E2476+F2476-G2476</f>
        <v/>
      </c>
    </row>
    <row r="2477" hidden="1" ht="24.6" customHeight="1" s="138">
      <c r="A2477" s="65" t="n">
        <v>10040429</v>
      </c>
      <c r="B2477" s="66" t="inlineStr">
        <is>
          <t>حمامات سباحة</t>
        </is>
      </c>
      <c r="C2477" s="67" t="inlineStr"/>
      <c r="D2477" s="67" t="inlineStr"/>
      <c r="E2477" s="68" t="n">
        <v>0</v>
      </c>
      <c r="F2477" s="69">
        <f>SUMIFS(الاضافة!$G$7:$G$60000,الاضافة!$H$7:$H$60000,"*اضاف*",الاضافة!$E$7:$E$60000,'أرصدة المخزن'!C2477)</f>
        <v/>
      </c>
      <c r="G2477" s="69">
        <f>SUMIFS(الصرف!$H$7:$H$60000,الصرف!$F$7:$F$60000,'أرصدة المخزن'!C2477)</f>
        <v/>
      </c>
      <c r="H2477" s="70">
        <f>E2477+F2477-G2477</f>
        <v/>
      </c>
    </row>
    <row r="2478" hidden="1" ht="24.6" customHeight="1" s="138">
      <c r="A2478" s="65" t="n">
        <v>10040430</v>
      </c>
      <c r="B2478" s="66" t="inlineStr">
        <is>
          <t>حمامات سباحة</t>
        </is>
      </c>
      <c r="C2478" s="67" t="inlineStr"/>
      <c r="D2478" s="67" t="inlineStr"/>
      <c r="E2478" s="68" t="n">
        <v>0</v>
      </c>
      <c r="F2478" s="69">
        <f>SUMIFS(الاضافة!$G$7:$G$60000,الاضافة!$H$7:$H$60000,"*اضاف*",الاضافة!$E$7:$E$60000,'أرصدة المخزن'!C2478)</f>
        <v/>
      </c>
      <c r="G2478" s="69">
        <f>SUMIFS(الصرف!$H$7:$H$60000,الصرف!$F$7:$F$60000,'أرصدة المخزن'!C2478)</f>
        <v/>
      </c>
      <c r="H2478" s="70">
        <f>E2478+F2478-G2478</f>
        <v/>
      </c>
    </row>
    <row r="2479" hidden="1" ht="24.6" customHeight="1" s="138">
      <c r="A2479" s="65" t="n">
        <v>10040431</v>
      </c>
      <c r="B2479" s="66" t="inlineStr">
        <is>
          <t>حمامات سباحة</t>
        </is>
      </c>
      <c r="C2479" s="67" t="inlineStr"/>
      <c r="D2479" s="67" t="inlineStr"/>
      <c r="E2479" s="68" t="n">
        <v>0</v>
      </c>
      <c r="F2479" s="69">
        <f>SUMIFS(الاضافة!$G$7:$G$60000,الاضافة!$H$7:$H$60000,"*اضاف*",الاضافة!$E$7:$E$60000,'أرصدة المخزن'!C2479)</f>
        <v/>
      </c>
      <c r="G2479" s="69">
        <f>SUMIFS(الصرف!$H$7:$H$60000,الصرف!$F$7:$F$60000,'أرصدة المخزن'!C2479)</f>
        <v/>
      </c>
      <c r="H2479" s="70">
        <f>E2479+F2479-G2479</f>
        <v/>
      </c>
    </row>
    <row r="2480" hidden="1" ht="24.6" customHeight="1" s="138">
      <c r="A2480" s="65" t="n">
        <v>10040432</v>
      </c>
      <c r="B2480" s="66" t="inlineStr">
        <is>
          <t>حمامات سباحة</t>
        </is>
      </c>
      <c r="C2480" s="67" t="inlineStr"/>
      <c r="D2480" s="67" t="inlineStr"/>
      <c r="E2480" s="68" t="n">
        <v>0</v>
      </c>
      <c r="F2480" s="69">
        <f>SUMIFS(الاضافة!$G$7:$G$60000,الاضافة!$H$7:$H$60000,"*اضاف*",الاضافة!$E$7:$E$60000,'أرصدة المخزن'!C2480)</f>
        <v/>
      </c>
      <c r="G2480" s="69">
        <f>SUMIFS(الصرف!$H$7:$H$60000,الصرف!$F$7:$F$60000,'أرصدة المخزن'!C2480)</f>
        <v/>
      </c>
      <c r="H2480" s="70">
        <f>E2480+F2480-G2480</f>
        <v/>
      </c>
    </row>
    <row r="2481" hidden="1" ht="24.6" customHeight="1" s="138">
      <c r="A2481" s="65" t="n">
        <v>10040433</v>
      </c>
      <c r="B2481" s="66" t="inlineStr">
        <is>
          <t>حمامات سباحة</t>
        </is>
      </c>
      <c r="C2481" s="67" t="inlineStr"/>
      <c r="D2481" s="67" t="inlineStr"/>
      <c r="E2481" s="68" t="n">
        <v>0</v>
      </c>
      <c r="F2481" s="69">
        <f>SUMIFS(الاضافة!$G$7:$G$60000,الاضافة!$H$7:$H$60000,"*اضاف*",الاضافة!$E$7:$E$60000,'أرصدة المخزن'!C2481)</f>
        <v/>
      </c>
      <c r="G2481" s="69">
        <f>SUMIFS(الصرف!$H$7:$H$60000,الصرف!$F$7:$F$60000,'أرصدة المخزن'!C2481)</f>
        <v/>
      </c>
      <c r="H2481" s="70">
        <f>E2481+F2481-G2481</f>
        <v/>
      </c>
    </row>
    <row r="2482" hidden="1" ht="24.6" customHeight="1" s="138">
      <c r="A2482" s="65" t="n">
        <v>10040434</v>
      </c>
      <c r="B2482" s="66" t="inlineStr">
        <is>
          <t>حمامات سباحة</t>
        </is>
      </c>
      <c r="C2482" s="67" t="inlineStr"/>
      <c r="D2482" s="67" t="inlineStr"/>
      <c r="E2482" s="68" t="n">
        <v>0</v>
      </c>
      <c r="F2482" s="69">
        <f>SUMIFS(الاضافة!$G$7:$G$60000,الاضافة!$H$7:$H$60000,"*اضاف*",الاضافة!$E$7:$E$60000,'أرصدة المخزن'!C2482)</f>
        <v/>
      </c>
      <c r="G2482" s="69">
        <f>SUMIFS(الصرف!$H$7:$H$60000,الصرف!$F$7:$F$60000,'أرصدة المخزن'!C2482)</f>
        <v/>
      </c>
      <c r="H2482" s="70">
        <f>E2482+F2482-G2482</f>
        <v/>
      </c>
    </row>
    <row r="2483" hidden="1" ht="24.6" customHeight="1" s="138">
      <c r="A2483" s="65" t="n">
        <v>10040435</v>
      </c>
      <c r="B2483" s="66" t="inlineStr">
        <is>
          <t>حمامات سباحة</t>
        </is>
      </c>
      <c r="C2483" s="67" t="inlineStr"/>
      <c r="D2483" s="67" t="inlineStr"/>
      <c r="E2483" s="68" t="n">
        <v>0</v>
      </c>
      <c r="F2483" s="69">
        <f>SUMIFS(الاضافة!$G$7:$G$60000,الاضافة!$H$7:$H$60000,"*اضاف*",الاضافة!$E$7:$E$60000,'أرصدة المخزن'!C2483)</f>
        <v/>
      </c>
      <c r="G2483" s="69">
        <f>SUMIFS(الصرف!$H$7:$H$60000,الصرف!$F$7:$F$60000,'أرصدة المخزن'!C2483)</f>
        <v/>
      </c>
      <c r="H2483" s="70">
        <f>E2483+F2483-G2483</f>
        <v/>
      </c>
    </row>
    <row r="2484" hidden="1" ht="24.6" customHeight="1" s="138">
      <c r="A2484" s="65" t="n">
        <v>10040436</v>
      </c>
      <c r="B2484" s="66" t="inlineStr">
        <is>
          <t>حمامات سباحة</t>
        </is>
      </c>
      <c r="C2484" s="67" t="inlineStr"/>
      <c r="D2484" s="67" t="inlineStr"/>
      <c r="E2484" s="68" t="n">
        <v>0</v>
      </c>
      <c r="F2484" s="69">
        <f>SUMIFS(الاضافة!$G$7:$G$60000,الاضافة!$H$7:$H$60000,"*اضاف*",الاضافة!$E$7:$E$60000,'أرصدة المخزن'!C2484)</f>
        <v/>
      </c>
      <c r="G2484" s="69">
        <f>SUMIFS(الصرف!$H$7:$H$60000,الصرف!$F$7:$F$60000,'أرصدة المخزن'!C2484)</f>
        <v/>
      </c>
      <c r="H2484" s="70">
        <f>E2484+F2484-G2484</f>
        <v/>
      </c>
    </row>
    <row r="2485" hidden="1" ht="24.6" customHeight="1" s="138">
      <c r="A2485" s="65" t="n">
        <v>10040437</v>
      </c>
      <c r="B2485" s="66" t="inlineStr">
        <is>
          <t>حمامات سباحة</t>
        </is>
      </c>
      <c r="C2485" s="67" t="inlineStr"/>
      <c r="D2485" s="67" t="inlineStr"/>
      <c r="E2485" s="68" t="n">
        <v>0</v>
      </c>
      <c r="F2485" s="69">
        <f>SUMIFS(الاضافة!$G$7:$G$60000,الاضافة!$H$7:$H$60000,"*اضاف*",الاضافة!$E$7:$E$60000,'أرصدة المخزن'!C2485)</f>
        <v/>
      </c>
      <c r="G2485" s="69">
        <f>SUMIFS(الصرف!$H$7:$H$60000,الصرف!$F$7:$F$60000,'أرصدة المخزن'!C2485)</f>
        <v/>
      </c>
      <c r="H2485" s="70">
        <f>E2485+F2485-G2485</f>
        <v/>
      </c>
    </row>
    <row r="2486" hidden="1" ht="24.6" customHeight="1" s="138">
      <c r="A2486" s="65" t="n">
        <v>10040438</v>
      </c>
      <c r="B2486" s="66" t="inlineStr">
        <is>
          <t>حمامات سباحة</t>
        </is>
      </c>
      <c r="C2486" s="67" t="inlineStr"/>
      <c r="D2486" s="67" t="inlineStr"/>
      <c r="E2486" s="68" t="n">
        <v>0</v>
      </c>
      <c r="F2486" s="69">
        <f>SUMIFS(الاضافة!$G$7:$G$60000,الاضافة!$H$7:$H$60000,"*اضاف*",الاضافة!$E$7:$E$60000,'أرصدة المخزن'!C2486)</f>
        <v/>
      </c>
      <c r="G2486" s="69">
        <f>SUMIFS(الصرف!$H$7:$H$60000,الصرف!$F$7:$F$60000,'أرصدة المخزن'!C2486)</f>
        <v/>
      </c>
      <c r="H2486" s="70">
        <f>E2486+F2486-G2486</f>
        <v/>
      </c>
    </row>
    <row r="2487" hidden="1" ht="24.6" customHeight="1" s="138">
      <c r="A2487" s="65" t="n">
        <v>10040439</v>
      </c>
      <c r="B2487" s="66" t="inlineStr">
        <is>
          <t>حمامات سباحة</t>
        </is>
      </c>
      <c r="C2487" s="67" t="inlineStr"/>
      <c r="D2487" s="67" t="inlineStr"/>
      <c r="E2487" s="68" t="n">
        <v>0</v>
      </c>
      <c r="F2487" s="69">
        <f>SUMIFS(الاضافة!$G$7:$G$60000,الاضافة!$H$7:$H$60000,"*اضاف*",الاضافة!$E$7:$E$60000,'أرصدة المخزن'!C2487)</f>
        <v/>
      </c>
      <c r="G2487" s="69">
        <f>SUMIFS(الصرف!$H$7:$H$60000,الصرف!$F$7:$F$60000,'أرصدة المخزن'!C2487)</f>
        <v/>
      </c>
      <c r="H2487" s="70">
        <f>E2487+F2487-G2487</f>
        <v/>
      </c>
    </row>
    <row r="2488" hidden="1" ht="24.6" customHeight="1" s="138">
      <c r="A2488" s="65" t="n">
        <v>10040440</v>
      </c>
      <c r="B2488" s="66" t="inlineStr">
        <is>
          <t>حمامات سباحة</t>
        </is>
      </c>
      <c r="C2488" s="67" t="inlineStr"/>
      <c r="D2488" s="67" t="inlineStr"/>
      <c r="E2488" s="68" t="n">
        <v>0</v>
      </c>
      <c r="F2488" s="69">
        <f>SUMIFS(الاضافة!$G$7:$G$60000,الاضافة!$H$7:$H$60000,"*اضاف*",الاضافة!$E$7:$E$60000,'أرصدة المخزن'!C2488)</f>
        <v/>
      </c>
      <c r="G2488" s="69">
        <f>SUMIFS(الصرف!$H$7:$H$60000,الصرف!$F$7:$F$60000,'أرصدة المخزن'!C2488)</f>
        <v/>
      </c>
      <c r="H2488" s="70">
        <f>E2488+F2488-G2488</f>
        <v/>
      </c>
    </row>
    <row r="2489" hidden="1" ht="24.6" customHeight="1" s="138">
      <c r="A2489" s="65" t="n">
        <v>10040441</v>
      </c>
      <c r="B2489" s="66" t="inlineStr">
        <is>
          <t>حمامات سباحة</t>
        </is>
      </c>
      <c r="C2489" s="67" t="inlineStr"/>
      <c r="D2489" s="67" t="inlineStr"/>
      <c r="E2489" s="68" t="n">
        <v>0</v>
      </c>
      <c r="F2489" s="69">
        <f>SUMIFS(الاضافة!$G$7:$G$60000,الاضافة!$H$7:$H$60000,"*اضاف*",الاضافة!$E$7:$E$60000,'أرصدة المخزن'!C2489)</f>
        <v/>
      </c>
      <c r="G2489" s="69">
        <f>SUMIFS(الصرف!$H$7:$H$60000,الصرف!$F$7:$F$60000,'أرصدة المخزن'!C2489)</f>
        <v/>
      </c>
      <c r="H2489" s="70">
        <f>E2489+F2489-G2489</f>
        <v/>
      </c>
    </row>
    <row r="2490" hidden="1" ht="24.6" customHeight="1" s="138">
      <c r="A2490" s="65" t="n">
        <v>10040442</v>
      </c>
      <c r="B2490" s="66" t="inlineStr">
        <is>
          <t>حمامات سباحة</t>
        </is>
      </c>
      <c r="C2490" s="67" t="inlineStr"/>
      <c r="D2490" s="67" t="inlineStr"/>
      <c r="E2490" s="68" t="n">
        <v>0</v>
      </c>
      <c r="F2490" s="69">
        <f>SUMIFS(الاضافة!$G$7:$G$60000,الاضافة!$H$7:$H$60000,"*اضاف*",الاضافة!$E$7:$E$60000,'أرصدة المخزن'!C2490)</f>
        <v/>
      </c>
      <c r="G2490" s="69">
        <f>SUMIFS(الصرف!$H$7:$H$60000,الصرف!$F$7:$F$60000,'أرصدة المخزن'!C2490)</f>
        <v/>
      </c>
      <c r="H2490" s="70">
        <f>E2490+F2490-G2490</f>
        <v/>
      </c>
    </row>
    <row r="2491" hidden="1" ht="24.6" customHeight="1" s="138">
      <c r="A2491" s="65" t="n">
        <v>10040443</v>
      </c>
      <c r="B2491" s="66" t="inlineStr">
        <is>
          <t>حمامات سباحة</t>
        </is>
      </c>
      <c r="C2491" s="67" t="inlineStr"/>
      <c r="D2491" s="67" t="inlineStr"/>
      <c r="E2491" s="68" t="n">
        <v>0</v>
      </c>
      <c r="F2491" s="69">
        <f>SUMIFS(الاضافة!$G$7:$G$60000,الاضافة!$H$7:$H$60000,"*اضاف*",الاضافة!$E$7:$E$60000,'أرصدة المخزن'!C2491)</f>
        <v/>
      </c>
      <c r="G2491" s="69">
        <f>SUMIFS(الصرف!$H$7:$H$60000,الصرف!$F$7:$F$60000,'أرصدة المخزن'!C2491)</f>
        <v/>
      </c>
      <c r="H2491" s="70">
        <f>E2491+F2491-G2491</f>
        <v/>
      </c>
    </row>
    <row r="2492" hidden="1" ht="24.6" customHeight="1" s="138">
      <c r="A2492" s="65" t="n">
        <v>10040444</v>
      </c>
      <c r="B2492" s="66" t="inlineStr">
        <is>
          <t>حمامات سباحة</t>
        </is>
      </c>
      <c r="C2492" s="67" t="inlineStr"/>
      <c r="D2492" s="67" t="inlineStr"/>
      <c r="E2492" s="68" t="n">
        <v>0</v>
      </c>
      <c r="F2492" s="69">
        <f>SUMIFS(الاضافة!$G$7:$G$60000,الاضافة!$H$7:$H$60000,"*اضاف*",الاضافة!$E$7:$E$60000,'أرصدة المخزن'!C2492)</f>
        <v/>
      </c>
      <c r="G2492" s="69">
        <f>SUMIFS(الصرف!$H$7:$H$60000,الصرف!$F$7:$F$60000,'أرصدة المخزن'!C2492)</f>
        <v/>
      </c>
      <c r="H2492" s="70">
        <f>E2492+F2492-G2492</f>
        <v/>
      </c>
    </row>
    <row r="2493" hidden="1" ht="24.6" customHeight="1" s="138">
      <c r="A2493" s="65" t="n">
        <v>10040445</v>
      </c>
      <c r="B2493" s="66" t="inlineStr">
        <is>
          <t>حمامات سباحة</t>
        </is>
      </c>
      <c r="C2493" s="67" t="inlineStr"/>
      <c r="D2493" s="67" t="inlineStr"/>
      <c r="E2493" s="68" t="n">
        <v>0</v>
      </c>
      <c r="F2493" s="69">
        <f>SUMIFS(الاضافة!$G$7:$G$60000,الاضافة!$H$7:$H$60000,"*اضاف*",الاضافة!$E$7:$E$60000,'أرصدة المخزن'!C2493)</f>
        <v/>
      </c>
      <c r="G2493" s="69">
        <f>SUMIFS(الصرف!$H$7:$H$60000,الصرف!$F$7:$F$60000,'أرصدة المخزن'!C2493)</f>
        <v/>
      </c>
      <c r="H2493" s="70">
        <f>E2493+F2493-G2493</f>
        <v/>
      </c>
    </row>
    <row r="2494" hidden="1" ht="24.6" customHeight="1" s="138">
      <c r="A2494" s="65" t="n">
        <v>10040446</v>
      </c>
      <c r="B2494" s="66" t="inlineStr">
        <is>
          <t>حمامات سباحة</t>
        </is>
      </c>
      <c r="C2494" s="67" t="inlineStr"/>
      <c r="D2494" s="67" t="inlineStr"/>
      <c r="E2494" s="68" t="n">
        <v>0</v>
      </c>
      <c r="F2494" s="69">
        <f>SUMIFS(الاضافة!$G$7:$G$60000,الاضافة!$H$7:$H$60000,"*اضاف*",الاضافة!$E$7:$E$60000,'أرصدة المخزن'!C2494)</f>
        <v/>
      </c>
      <c r="G2494" s="69">
        <f>SUMIFS(الصرف!$H$7:$H$60000,الصرف!$F$7:$F$60000,'أرصدة المخزن'!C2494)</f>
        <v/>
      </c>
      <c r="H2494" s="70">
        <f>E2494+F2494-G2494</f>
        <v/>
      </c>
    </row>
    <row r="2495" hidden="1" ht="24.6" customHeight="1" s="138">
      <c r="A2495" s="65" t="n">
        <v>10040447</v>
      </c>
      <c r="B2495" s="66" t="inlineStr">
        <is>
          <t>حمامات سباحة</t>
        </is>
      </c>
      <c r="C2495" s="67" t="inlineStr"/>
      <c r="D2495" s="67" t="inlineStr"/>
      <c r="E2495" s="68" t="n">
        <v>0</v>
      </c>
      <c r="F2495" s="69">
        <f>SUMIFS(الاضافة!$G$7:$G$60000,الاضافة!$H$7:$H$60000,"*اضاف*",الاضافة!$E$7:$E$60000,'أرصدة المخزن'!C2495)</f>
        <v/>
      </c>
      <c r="G2495" s="69">
        <f>SUMIFS(الصرف!$H$7:$H$60000,الصرف!$F$7:$F$60000,'أرصدة المخزن'!C2495)</f>
        <v/>
      </c>
      <c r="H2495" s="70">
        <f>E2495+F2495-G2495</f>
        <v/>
      </c>
    </row>
    <row r="2496" hidden="1" ht="24.6" customHeight="1" s="138">
      <c r="A2496" s="65" t="n">
        <v>10040448</v>
      </c>
      <c r="B2496" s="66" t="inlineStr">
        <is>
          <t>حمامات سباحة</t>
        </is>
      </c>
      <c r="C2496" s="67" t="inlineStr"/>
      <c r="D2496" s="67" t="inlineStr"/>
      <c r="E2496" s="68" t="n">
        <v>0</v>
      </c>
      <c r="F2496" s="69">
        <f>SUMIFS(الاضافة!$G$7:$G$60000,الاضافة!$H$7:$H$60000,"*اضاف*",الاضافة!$E$7:$E$60000,'أرصدة المخزن'!C2496)</f>
        <v/>
      </c>
      <c r="G2496" s="69">
        <f>SUMIFS(الصرف!$H$7:$H$60000,الصرف!$F$7:$F$60000,'أرصدة المخزن'!C2496)</f>
        <v/>
      </c>
      <c r="H2496" s="70">
        <f>E2496+F2496-G2496</f>
        <v/>
      </c>
    </row>
    <row r="2497" hidden="1" ht="24.6" customHeight="1" s="138">
      <c r="A2497" s="65" t="n">
        <v>10040449</v>
      </c>
      <c r="B2497" s="66" t="inlineStr">
        <is>
          <t>حمامات سباحة</t>
        </is>
      </c>
      <c r="C2497" s="67" t="inlineStr"/>
      <c r="D2497" s="67" t="inlineStr"/>
      <c r="E2497" s="68" t="n">
        <v>0</v>
      </c>
      <c r="F2497" s="69">
        <f>SUMIFS(الاضافة!$G$7:$G$60000,الاضافة!$H$7:$H$60000,"*اضاف*",الاضافة!$E$7:$E$60000,'أرصدة المخزن'!C2497)</f>
        <v/>
      </c>
      <c r="G2497" s="69">
        <f>SUMIFS(الصرف!$H$7:$H$60000,الصرف!$F$7:$F$60000,'أرصدة المخزن'!C2497)</f>
        <v/>
      </c>
      <c r="H2497" s="70">
        <f>E2497+F2497-G2497</f>
        <v/>
      </c>
    </row>
    <row r="2498" hidden="1" ht="24.6" customHeight="1" s="138">
      <c r="A2498" s="65" t="n">
        <v>10040450</v>
      </c>
      <c r="B2498" s="66" t="inlineStr">
        <is>
          <t>حمامات سباحة</t>
        </is>
      </c>
      <c r="C2498" s="67" t="inlineStr"/>
      <c r="D2498" s="67" t="inlineStr"/>
      <c r="E2498" s="68" t="n">
        <v>0</v>
      </c>
      <c r="F2498" s="69">
        <f>SUMIFS(الاضافة!$G$7:$G$60000,الاضافة!$H$7:$H$60000,"*اضاف*",الاضافة!$E$7:$E$60000,'أرصدة المخزن'!C2498)</f>
        <v/>
      </c>
      <c r="G2498" s="69">
        <f>SUMIFS(الصرف!$H$7:$H$60000,الصرف!$F$7:$F$60000,'أرصدة المخزن'!C2498)</f>
        <v/>
      </c>
      <c r="H2498" s="70">
        <f>E2498+F2498-G2498</f>
        <v/>
      </c>
    </row>
    <row r="2499" hidden="1" ht="24.6" customHeight="1" s="138">
      <c r="A2499" s="65" t="n">
        <v>10040451</v>
      </c>
      <c r="B2499" s="66" t="inlineStr">
        <is>
          <t>حمامات سباحة</t>
        </is>
      </c>
      <c r="C2499" s="67" t="inlineStr"/>
      <c r="D2499" s="67" t="inlineStr"/>
      <c r="E2499" s="68" t="n">
        <v>0</v>
      </c>
      <c r="F2499" s="69">
        <f>SUMIFS(الاضافة!$G$7:$G$60000,الاضافة!$H$7:$H$60000,"*اضاف*",الاضافة!$E$7:$E$60000,'أرصدة المخزن'!C2499)</f>
        <v/>
      </c>
      <c r="G2499" s="69">
        <f>SUMIFS(الصرف!$H$7:$H$60000,الصرف!$F$7:$F$60000,'أرصدة المخزن'!C2499)</f>
        <v/>
      </c>
      <c r="H2499" s="70">
        <f>E2499+F2499-G2499</f>
        <v/>
      </c>
    </row>
    <row r="2500" hidden="1" ht="24.6" customHeight="1" s="138">
      <c r="A2500" s="65" t="n">
        <v>10040452</v>
      </c>
      <c r="B2500" s="66" t="inlineStr">
        <is>
          <t>حمامات سباحة</t>
        </is>
      </c>
      <c r="C2500" s="67" t="inlineStr"/>
      <c r="D2500" s="67" t="inlineStr"/>
      <c r="E2500" s="68" t="n">
        <v>0</v>
      </c>
      <c r="F2500" s="69">
        <f>SUMIFS(الاضافة!$G$7:$G$60000,الاضافة!$H$7:$H$60000,"*اضاف*",الاضافة!$E$7:$E$60000,'أرصدة المخزن'!C2500)</f>
        <v/>
      </c>
      <c r="G2500" s="69">
        <f>SUMIFS(الصرف!$H$7:$H$60000,الصرف!$F$7:$F$60000,'أرصدة المخزن'!C2500)</f>
        <v/>
      </c>
      <c r="H2500" s="70">
        <f>E2500+F2500-G2500</f>
        <v/>
      </c>
    </row>
    <row r="2501" hidden="1" ht="24.6" customHeight="1" s="138">
      <c r="A2501" s="65" t="n">
        <v>10040453</v>
      </c>
      <c r="B2501" s="66" t="inlineStr">
        <is>
          <t>حمامات سباحة</t>
        </is>
      </c>
      <c r="C2501" s="67" t="inlineStr"/>
      <c r="D2501" s="67" t="inlineStr"/>
      <c r="E2501" s="68" t="n">
        <v>0</v>
      </c>
      <c r="F2501" s="69">
        <f>SUMIFS(الاضافة!$G$7:$G$60000,الاضافة!$H$7:$H$60000,"*اضاف*",الاضافة!$E$7:$E$60000,'أرصدة المخزن'!C2501)</f>
        <v/>
      </c>
      <c r="G2501" s="69">
        <f>SUMIFS(الصرف!$H$7:$H$60000,الصرف!$F$7:$F$60000,'أرصدة المخزن'!C2501)</f>
        <v/>
      </c>
      <c r="H2501" s="70">
        <f>E2501+F2501-G2501</f>
        <v/>
      </c>
    </row>
    <row r="2502" hidden="1" ht="24.6" customHeight="1" s="138">
      <c r="A2502" s="65" t="n">
        <v>10040454</v>
      </c>
      <c r="B2502" s="66" t="inlineStr">
        <is>
          <t>حمامات سباحة</t>
        </is>
      </c>
      <c r="C2502" s="67" t="inlineStr"/>
      <c r="D2502" s="67" t="inlineStr"/>
      <c r="E2502" s="68" t="n">
        <v>0</v>
      </c>
      <c r="F2502" s="69">
        <f>SUMIFS(الاضافة!$G$7:$G$60000,الاضافة!$H$7:$H$60000,"*اضاف*",الاضافة!$E$7:$E$60000,'أرصدة المخزن'!C2502)</f>
        <v/>
      </c>
      <c r="G2502" s="69">
        <f>SUMIFS(الصرف!$H$7:$H$60000,الصرف!$F$7:$F$60000,'أرصدة المخزن'!C2502)</f>
        <v/>
      </c>
      <c r="H2502" s="70">
        <f>E2502+F2502-G2502</f>
        <v/>
      </c>
    </row>
    <row r="2503" hidden="1" ht="24.6" customHeight="1" s="138">
      <c r="A2503" s="65" t="n">
        <v>10040455</v>
      </c>
      <c r="B2503" s="66" t="inlineStr">
        <is>
          <t>حمامات سباحة</t>
        </is>
      </c>
      <c r="C2503" s="67" t="inlineStr"/>
      <c r="D2503" s="67" t="inlineStr"/>
      <c r="E2503" s="68" t="n">
        <v>0</v>
      </c>
      <c r="F2503" s="69">
        <f>SUMIFS(الاضافة!$G$7:$G$60000,الاضافة!$H$7:$H$60000,"*اضاف*",الاضافة!$E$7:$E$60000,'أرصدة المخزن'!C2503)</f>
        <v/>
      </c>
      <c r="G2503" s="69">
        <f>SUMIFS(الصرف!$H$7:$H$60000,الصرف!$F$7:$F$60000,'أرصدة المخزن'!C2503)</f>
        <v/>
      </c>
      <c r="H2503" s="70">
        <f>E2503+F2503-G2503</f>
        <v/>
      </c>
    </row>
    <row r="2504" hidden="1" ht="24.6" customHeight="1" s="138">
      <c r="A2504" s="65" t="n">
        <v>10040456</v>
      </c>
      <c r="B2504" s="66" t="inlineStr">
        <is>
          <t>حمامات سباحة</t>
        </is>
      </c>
      <c r="C2504" s="67" t="inlineStr"/>
      <c r="D2504" s="67" t="inlineStr"/>
      <c r="E2504" s="68" t="n">
        <v>0</v>
      </c>
      <c r="F2504" s="69">
        <f>SUMIFS(الاضافة!$G$7:$G$60000,الاضافة!$H$7:$H$60000,"*اضاف*",الاضافة!$E$7:$E$60000,'أرصدة المخزن'!C2504)</f>
        <v/>
      </c>
      <c r="G2504" s="69">
        <f>SUMIFS(الصرف!$H$7:$H$60000,الصرف!$F$7:$F$60000,'أرصدة المخزن'!C2504)</f>
        <v/>
      </c>
      <c r="H2504" s="70">
        <f>E2504+F2504-G2504</f>
        <v/>
      </c>
    </row>
    <row r="2505" hidden="1" ht="24.6" customHeight="1" s="138">
      <c r="A2505" s="65" t="n">
        <v>10040457</v>
      </c>
      <c r="B2505" s="66" t="inlineStr">
        <is>
          <t>حمامات سباحة</t>
        </is>
      </c>
      <c r="C2505" s="67" t="inlineStr"/>
      <c r="D2505" s="67" t="inlineStr"/>
      <c r="E2505" s="68" t="n">
        <v>0</v>
      </c>
      <c r="F2505" s="69">
        <f>SUMIFS(الاضافة!$G$7:$G$60000,الاضافة!$H$7:$H$60000,"*اضاف*",الاضافة!$E$7:$E$60000,'أرصدة المخزن'!C2505)</f>
        <v/>
      </c>
      <c r="G2505" s="69">
        <f>SUMIFS(الصرف!$H$7:$H$60000,الصرف!$F$7:$F$60000,'أرصدة المخزن'!C2505)</f>
        <v/>
      </c>
      <c r="H2505" s="70">
        <f>E2505+F2505-G2505</f>
        <v/>
      </c>
    </row>
    <row r="2506" hidden="1" ht="24.6" customHeight="1" s="138">
      <c r="A2506" s="65" t="n">
        <v>10040458</v>
      </c>
      <c r="B2506" s="66" t="inlineStr">
        <is>
          <t>حمامات سباحة</t>
        </is>
      </c>
      <c r="C2506" s="67" t="inlineStr"/>
      <c r="D2506" s="67" t="inlineStr"/>
      <c r="E2506" s="68" t="n">
        <v>0</v>
      </c>
      <c r="F2506" s="69">
        <f>SUMIFS(الاضافة!$G$7:$G$60000,الاضافة!$H$7:$H$60000,"*اضاف*",الاضافة!$E$7:$E$60000,'أرصدة المخزن'!C2506)</f>
        <v/>
      </c>
      <c r="G2506" s="69">
        <f>SUMIFS(الصرف!$H$7:$H$60000,الصرف!$F$7:$F$60000,'أرصدة المخزن'!C2506)</f>
        <v/>
      </c>
      <c r="H2506" s="70">
        <f>E2506+F2506-G2506</f>
        <v/>
      </c>
    </row>
    <row r="2507" hidden="1" ht="24.6" customHeight="1" s="138">
      <c r="A2507" s="65" t="n">
        <v>10040459</v>
      </c>
      <c r="B2507" s="66" t="inlineStr">
        <is>
          <t>حمامات سباحة</t>
        </is>
      </c>
      <c r="C2507" s="67" t="inlineStr"/>
      <c r="D2507" s="67" t="inlineStr"/>
      <c r="E2507" s="68" t="n">
        <v>0</v>
      </c>
      <c r="F2507" s="69">
        <f>SUMIFS(الاضافة!$G$7:$G$60000,الاضافة!$H$7:$H$60000,"*اضاف*",الاضافة!$E$7:$E$60000,'أرصدة المخزن'!C2507)</f>
        <v/>
      </c>
      <c r="G2507" s="69">
        <f>SUMIFS(الصرف!$H$7:$H$60000,الصرف!$F$7:$F$60000,'أرصدة المخزن'!C2507)</f>
        <v/>
      </c>
      <c r="H2507" s="70">
        <f>E2507+F2507-G2507</f>
        <v/>
      </c>
    </row>
    <row r="2508" hidden="1" ht="24.6" customHeight="1" s="138">
      <c r="A2508" s="65" t="n">
        <v>10040460</v>
      </c>
      <c r="B2508" s="66" t="inlineStr">
        <is>
          <t>حمامات سباحة</t>
        </is>
      </c>
      <c r="C2508" s="67" t="inlineStr"/>
      <c r="D2508" s="67" t="inlineStr"/>
      <c r="E2508" s="68" t="n">
        <v>0</v>
      </c>
      <c r="F2508" s="69">
        <f>SUMIFS(الاضافة!$G$7:$G$60000,الاضافة!$H$7:$H$60000,"*اضاف*",الاضافة!$E$7:$E$60000,'أرصدة المخزن'!C2508)</f>
        <v/>
      </c>
      <c r="G2508" s="69">
        <f>SUMIFS(الصرف!$H$7:$H$60000,الصرف!$F$7:$F$60000,'أرصدة المخزن'!C2508)</f>
        <v/>
      </c>
      <c r="H2508" s="70">
        <f>E2508+F2508-G2508</f>
        <v/>
      </c>
    </row>
    <row r="2509" hidden="1" ht="24.6" customHeight="1" s="138">
      <c r="A2509" s="65" t="n">
        <v>10040461</v>
      </c>
      <c r="B2509" s="66" t="inlineStr">
        <is>
          <t>حمامات سباحة</t>
        </is>
      </c>
      <c r="C2509" s="67" t="inlineStr"/>
      <c r="D2509" s="67" t="inlineStr"/>
      <c r="E2509" s="68" t="n">
        <v>0</v>
      </c>
      <c r="F2509" s="69">
        <f>SUMIFS(الاضافة!$G$7:$G$60000,الاضافة!$H$7:$H$60000,"*اضاف*",الاضافة!$E$7:$E$60000,'أرصدة المخزن'!C2509)</f>
        <v/>
      </c>
      <c r="G2509" s="69">
        <f>SUMIFS(الصرف!$H$7:$H$60000,الصرف!$F$7:$F$60000,'أرصدة المخزن'!C2509)</f>
        <v/>
      </c>
      <c r="H2509" s="70">
        <f>E2509+F2509-G2509</f>
        <v/>
      </c>
    </row>
    <row r="2510" hidden="1" ht="24.6" customHeight="1" s="138">
      <c r="A2510" s="65" t="n">
        <v>10040462</v>
      </c>
      <c r="B2510" s="66" t="inlineStr">
        <is>
          <t>حمامات سباحة</t>
        </is>
      </c>
      <c r="C2510" s="67" t="inlineStr"/>
      <c r="D2510" s="67" t="inlineStr"/>
      <c r="E2510" s="68" t="n">
        <v>0</v>
      </c>
      <c r="F2510" s="69">
        <f>SUMIFS(الاضافة!$G$7:$G$60000,الاضافة!$H$7:$H$60000,"*اضاف*",الاضافة!$E$7:$E$60000,'أرصدة المخزن'!C2510)</f>
        <v/>
      </c>
      <c r="G2510" s="69">
        <f>SUMIFS(الصرف!$H$7:$H$60000,الصرف!$F$7:$F$60000,'أرصدة المخزن'!C2510)</f>
        <v/>
      </c>
      <c r="H2510" s="70">
        <f>E2510+F2510-G2510</f>
        <v/>
      </c>
    </row>
    <row r="2511" hidden="1" ht="24.6" customHeight="1" s="138">
      <c r="A2511" s="65" t="n">
        <v>10040463</v>
      </c>
      <c r="B2511" s="66" t="inlineStr">
        <is>
          <t>حمامات سباحة</t>
        </is>
      </c>
      <c r="C2511" s="67" t="inlineStr"/>
      <c r="D2511" s="67" t="inlineStr"/>
      <c r="E2511" s="68" t="n">
        <v>0</v>
      </c>
      <c r="F2511" s="69">
        <f>SUMIFS(الاضافة!$G$7:$G$60000,الاضافة!$H$7:$H$60000,"*اضاف*",الاضافة!$E$7:$E$60000,'أرصدة المخزن'!C2511)</f>
        <v/>
      </c>
      <c r="G2511" s="69">
        <f>SUMIFS(الصرف!$H$7:$H$60000,الصرف!$F$7:$F$60000,'أرصدة المخزن'!C2511)</f>
        <v/>
      </c>
      <c r="H2511" s="70">
        <f>E2511+F2511-G2511</f>
        <v/>
      </c>
    </row>
    <row r="2512" hidden="1" ht="24.6" customHeight="1" s="138">
      <c r="A2512" s="65" t="n">
        <v>10040464</v>
      </c>
      <c r="B2512" s="66" t="inlineStr">
        <is>
          <t>حمامات سباحة</t>
        </is>
      </c>
      <c r="C2512" s="67" t="inlineStr"/>
      <c r="D2512" s="67" t="inlineStr"/>
      <c r="E2512" s="68" t="n">
        <v>0</v>
      </c>
      <c r="F2512" s="69">
        <f>SUMIFS(الاضافة!$G$7:$G$60000,الاضافة!$H$7:$H$60000,"*اضاف*",الاضافة!$E$7:$E$60000,'أرصدة المخزن'!C2512)</f>
        <v/>
      </c>
      <c r="G2512" s="69">
        <f>SUMIFS(الصرف!$H$7:$H$60000,الصرف!$F$7:$F$60000,'أرصدة المخزن'!C2512)</f>
        <v/>
      </c>
      <c r="H2512" s="70">
        <f>E2512+F2512-G2512</f>
        <v/>
      </c>
    </row>
    <row r="2513" hidden="1" ht="24.6" customHeight="1" s="138">
      <c r="A2513" s="65" t="n">
        <v>10040465</v>
      </c>
      <c r="B2513" s="66" t="inlineStr">
        <is>
          <t>حمامات سباحة</t>
        </is>
      </c>
      <c r="C2513" s="67" t="inlineStr"/>
      <c r="D2513" s="67" t="inlineStr"/>
      <c r="E2513" s="68" t="n">
        <v>0</v>
      </c>
      <c r="F2513" s="69">
        <f>SUMIFS(الاضافة!$G$7:$G$60000,الاضافة!$H$7:$H$60000,"*اضاف*",الاضافة!$E$7:$E$60000,'أرصدة المخزن'!C2513)</f>
        <v/>
      </c>
      <c r="G2513" s="69">
        <f>SUMIFS(الصرف!$H$7:$H$60000,الصرف!$F$7:$F$60000,'أرصدة المخزن'!C2513)</f>
        <v/>
      </c>
      <c r="H2513" s="70">
        <f>E2513+F2513-G2513</f>
        <v/>
      </c>
    </row>
    <row r="2514" hidden="1" ht="24.6" customHeight="1" s="138">
      <c r="A2514" s="65" t="n">
        <v>10040466</v>
      </c>
      <c r="B2514" s="66" t="inlineStr">
        <is>
          <t>حمامات سباحة</t>
        </is>
      </c>
      <c r="C2514" s="67" t="inlineStr"/>
      <c r="D2514" s="67" t="inlineStr"/>
      <c r="E2514" s="68" t="n">
        <v>0</v>
      </c>
      <c r="F2514" s="69">
        <f>SUMIFS(الاضافة!$G$7:$G$60000,الاضافة!$H$7:$H$60000,"*اضاف*",الاضافة!$E$7:$E$60000,'أرصدة المخزن'!C2514)</f>
        <v/>
      </c>
      <c r="G2514" s="69">
        <f>SUMIFS(الصرف!$H$7:$H$60000,الصرف!$F$7:$F$60000,'أرصدة المخزن'!C2514)</f>
        <v/>
      </c>
      <c r="H2514" s="70">
        <f>E2514+F2514-G2514</f>
        <v/>
      </c>
    </row>
    <row r="2515" hidden="1" ht="24.6" customHeight="1" s="138">
      <c r="A2515" s="65" t="n">
        <v>10040467</v>
      </c>
      <c r="B2515" s="66" t="inlineStr">
        <is>
          <t>حمامات سباحة</t>
        </is>
      </c>
      <c r="C2515" s="67" t="inlineStr"/>
      <c r="D2515" s="67" t="inlineStr"/>
      <c r="E2515" s="68" t="n">
        <v>0</v>
      </c>
      <c r="F2515" s="69">
        <f>SUMIFS(الاضافة!$G$7:$G$60000,الاضافة!$H$7:$H$60000,"*اضاف*",الاضافة!$E$7:$E$60000,'أرصدة المخزن'!C2515)</f>
        <v/>
      </c>
      <c r="G2515" s="69">
        <f>SUMIFS(الصرف!$H$7:$H$60000,الصرف!$F$7:$F$60000,'أرصدة المخزن'!C2515)</f>
        <v/>
      </c>
      <c r="H2515" s="70">
        <f>E2515+F2515-G2515</f>
        <v/>
      </c>
    </row>
    <row r="2516" hidden="1" ht="24.6" customHeight="1" s="138">
      <c r="A2516" s="65" t="n">
        <v>10040468</v>
      </c>
      <c r="B2516" s="66" t="inlineStr">
        <is>
          <t>حمامات سباحة</t>
        </is>
      </c>
      <c r="C2516" s="67" t="inlineStr"/>
      <c r="D2516" s="67" t="inlineStr"/>
      <c r="E2516" s="68" t="n">
        <v>0</v>
      </c>
      <c r="F2516" s="69">
        <f>SUMIFS(الاضافة!$G$7:$G$60000,الاضافة!$H$7:$H$60000,"*اضاف*",الاضافة!$E$7:$E$60000,'أرصدة المخزن'!C2516)</f>
        <v/>
      </c>
      <c r="G2516" s="69">
        <f>SUMIFS(الصرف!$H$7:$H$60000,الصرف!$F$7:$F$60000,'أرصدة المخزن'!C2516)</f>
        <v/>
      </c>
      <c r="H2516" s="70">
        <f>E2516+F2516-G2516</f>
        <v/>
      </c>
    </row>
    <row r="2517" hidden="1" ht="24.6" customHeight="1" s="138">
      <c r="A2517" s="65" t="n">
        <v>10040469</v>
      </c>
      <c r="B2517" s="66" t="inlineStr">
        <is>
          <t>حمامات سباحة</t>
        </is>
      </c>
      <c r="C2517" s="67" t="inlineStr"/>
      <c r="D2517" s="67" t="inlineStr"/>
      <c r="E2517" s="68" t="n">
        <v>0</v>
      </c>
      <c r="F2517" s="69">
        <f>SUMIFS(الاضافة!$G$7:$G$60000,الاضافة!$H$7:$H$60000,"*اضاف*",الاضافة!$E$7:$E$60000,'أرصدة المخزن'!C2517)</f>
        <v/>
      </c>
      <c r="G2517" s="69">
        <f>SUMIFS(الصرف!$H$7:$H$60000,الصرف!$F$7:$F$60000,'أرصدة المخزن'!C2517)</f>
        <v/>
      </c>
      <c r="H2517" s="70">
        <f>E2517+F2517-G2517</f>
        <v/>
      </c>
    </row>
    <row r="2518" hidden="1" ht="24.6" customHeight="1" s="138">
      <c r="A2518" s="65" t="n">
        <v>10040470</v>
      </c>
      <c r="B2518" s="66" t="inlineStr">
        <is>
          <t>حمامات سباحة</t>
        </is>
      </c>
      <c r="C2518" s="67" t="inlineStr"/>
      <c r="D2518" s="67" t="inlineStr"/>
      <c r="E2518" s="68" t="n">
        <v>0</v>
      </c>
      <c r="F2518" s="69">
        <f>SUMIFS(الاضافة!$G$7:$G$60000,الاضافة!$H$7:$H$60000,"*اضاف*",الاضافة!$E$7:$E$60000,'أرصدة المخزن'!C2518)</f>
        <v/>
      </c>
      <c r="G2518" s="69">
        <f>SUMIFS(الصرف!$H$7:$H$60000,الصرف!$F$7:$F$60000,'أرصدة المخزن'!C2518)</f>
        <v/>
      </c>
      <c r="H2518" s="70">
        <f>E2518+F2518-G2518</f>
        <v/>
      </c>
    </row>
    <row r="2519" hidden="1" ht="24.6" customHeight="1" s="138">
      <c r="A2519" s="65" t="n">
        <v>10040471</v>
      </c>
      <c r="B2519" s="66" t="inlineStr">
        <is>
          <t>حمامات سباحة</t>
        </is>
      </c>
      <c r="C2519" s="67" t="inlineStr"/>
      <c r="D2519" s="67" t="inlineStr"/>
      <c r="E2519" s="68" t="n">
        <v>0</v>
      </c>
      <c r="F2519" s="69">
        <f>SUMIFS(الاضافة!$G$7:$G$60000,الاضافة!$H$7:$H$60000,"*اضاف*",الاضافة!$E$7:$E$60000,'أرصدة المخزن'!C2519)</f>
        <v/>
      </c>
      <c r="G2519" s="69">
        <f>SUMIFS(الصرف!$H$7:$H$60000,الصرف!$F$7:$F$60000,'أرصدة المخزن'!C2519)</f>
        <v/>
      </c>
      <c r="H2519" s="70">
        <f>E2519+F2519-G2519</f>
        <v/>
      </c>
    </row>
    <row r="2520" hidden="1" ht="24.6" customHeight="1" s="138">
      <c r="A2520" s="65" t="n">
        <v>10040472</v>
      </c>
      <c r="B2520" s="66" t="inlineStr">
        <is>
          <t>حمامات سباحة</t>
        </is>
      </c>
      <c r="C2520" s="67" t="inlineStr"/>
      <c r="D2520" s="67" t="inlineStr"/>
      <c r="E2520" s="68" t="n">
        <v>0</v>
      </c>
      <c r="F2520" s="69">
        <f>SUMIFS(الاضافة!$G$7:$G$60000,الاضافة!$H$7:$H$60000,"*اضاف*",الاضافة!$E$7:$E$60000,'أرصدة المخزن'!C2520)</f>
        <v/>
      </c>
      <c r="G2520" s="69">
        <f>SUMIFS(الصرف!$H$7:$H$60000,الصرف!$F$7:$F$60000,'أرصدة المخزن'!C2520)</f>
        <v/>
      </c>
      <c r="H2520" s="70">
        <f>E2520+F2520-G2520</f>
        <v/>
      </c>
    </row>
    <row r="2521" hidden="1" ht="24.6" customHeight="1" s="138">
      <c r="A2521" s="65" t="n">
        <v>10040473</v>
      </c>
      <c r="B2521" s="66" t="inlineStr">
        <is>
          <t>حمامات سباحة</t>
        </is>
      </c>
      <c r="C2521" s="67" t="inlineStr"/>
      <c r="D2521" s="67" t="inlineStr"/>
      <c r="E2521" s="68" t="n">
        <v>0</v>
      </c>
      <c r="F2521" s="69">
        <f>SUMIFS(الاضافة!$G$7:$G$60000,الاضافة!$H$7:$H$60000,"*اضاف*",الاضافة!$E$7:$E$60000,'أرصدة المخزن'!C2521)</f>
        <v/>
      </c>
      <c r="G2521" s="69">
        <f>SUMIFS(الصرف!$H$7:$H$60000,الصرف!$F$7:$F$60000,'أرصدة المخزن'!C2521)</f>
        <v/>
      </c>
      <c r="H2521" s="70">
        <f>E2521+F2521-G2521</f>
        <v/>
      </c>
    </row>
    <row r="2522" hidden="1" ht="24.6" customHeight="1" s="138">
      <c r="A2522" s="65" t="n">
        <v>10040474</v>
      </c>
      <c r="B2522" s="66" t="inlineStr">
        <is>
          <t>حمامات سباحة</t>
        </is>
      </c>
      <c r="C2522" s="67" t="inlineStr"/>
      <c r="D2522" s="67" t="inlineStr"/>
      <c r="E2522" s="68" t="n">
        <v>0</v>
      </c>
      <c r="F2522" s="69">
        <f>SUMIFS(الاضافة!$G$7:$G$60000,الاضافة!$H$7:$H$60000,"*اضاف*",الاضافة!$E$7:$E$60000,'أرصدة المخزن'!C2522)</f>
        <v/>
      </c>
      <c r="G2522" s="69">
        <f>SUMIFS(الصرف!$H$7:$H$60000,الصرف!$F$7:$F$60000,'أرصدة المخزن'!C2522)</f>
        <v/>
      </c>
      <c r="H2522" s="70">
        <f>E2522+F2522-G2522</f>
        <v/>
      </c>
    </row>
    <row r="2523" hidden="1" ht="24.6" customHeight="1" s="138">
      <c r="A2523" s="65" t="n">
        <v>10040475</v>
      </c>
      <c r="B2523" s="66" t="inlineStr">
        <is>
          <t>حمامات سباحة</t>
        </is>
      </c>
      <c r="C2523" s="67" t="inlineStr"/>
      <c r="D2523" s="67" t="inlineStr"/>
      <c r="E2523" s="68" t="n">
        <v>0</v>
      </c>
      <c r="F2523" s="69">
        <f>SUMIFS(الاضافة!$G$7:$G$60000,الاضافة!$H$7:$H$60000,"*اضاف*",الاضافة!$E$7:$E$60000,'أرصدة المخزن'!C2523)</f>
        <v/>
      </c>
      <c r="G2523" s="69">
        <f>SUMIFS(الصرف!$H$7:$H$60000,الصرف!$F$7:$F$60000,'أرصدة المخزن'!C2523)</f>
        <v/>
      </c>
      <c r="H2523" s="70">
        <f>E2523+F2523-G2523</f>
        <v/>
      </c>
    </row>
    <row r="2524" hidden="1" ht="24.6" customHeight="1" s="138">
      <c r="A2524" s="65" t="n">
        <v>10040476</v>
      </c>
      <c r="B2524" s="66" t="inlineStr">
        <is>
          <t>حمامات سباحة</t>
        </is>
      </c>
      <c r="C2524" s="67" t="inlineStr"/>
      <c r="D2524" s="67" t="inlineStr"/>
      <c r="E2524" s="68" t="n">
        <v>0</v>
      </c>
      <c r="F2524" s="69">
        <f>SUMIFS(الاضافة!$G$7:$G$60000,الاضافة!$H$7:$H$60000,"*اضاف*",الاضافة!$E$7:$E$60000,'أرصدة المخزن'!C2524)</f>
        <v/>
      </c>
      <c r="G2524" s="69">
        <f>SUMIFS(الصرف!$H$7:$H$60000,الصرف!$F$7:$F$60000,'أرصدة المخزن'!C2524)</f>
        <v/>
      </c>
      <c r="H2524" s="70">
        <f>E2524+F2524-G2524</f>
        <v/>
      </c>
    </row>
    <row r="2525" hidden="1" ht="24.6" customHeight="1" s="138">
      <c r="A2525" s="65" t="n">
        <v>10040477</v>
      </c>
      <c r="B2525" s="66" t="inlineStr">
        <is>
          <t>حمامات سباحة</t>
        </is>
      </c>
      <c r="C2525" s="67" t="inlineStr"/>
      <c r="D2525" s="67" t="inlineStr"/>
      <c r="E2525" s="68" t="n">
        <v>0</v>
      </c>
      <c r="F2525" s="69">
        <f>SUMIFS(الاضافة!$G$7:$G$60000,الاضافة!$H$7:$H$60000,"*اضاف*",الاضافة!$E$7:$E$60000,'أرصدة المخزن'!C2525)</f>
        <v/>
      </c>
      <c r="G2525" s="69">
        <f>SUMIFS(الصرف!$H$7:$H$60000,الصرف!$F$7:$F$60000,'أرصدة المخزن'!C2525)</f>
        <v/>
      </c>
      <c r="H2525" s="70">
        <f>E2525+F2525-G2525</f>
        <v/>
      </c>
    </row>
    <row r="2526" hidden="1" ht="24.6" customHeight="1" s="138">
      <c r="A2526" s="65" t="n">
        <v>10040478</v>
      </c>
      <c r="B2526" s="66" t="inlineStr">
        <is>
          <t>حمامات سباحة</t>
        </is>
      </c>
      <c r="C2526" s="67" t="inlineStr"/>
      <c r="D2526" s="67" t="inlineStr"/>
      <c r="E2526" s="68" t="n">
        <v>0</v>
      </c>
      <c r="F2526" s="69">
        <f>SUMIFS(الاضافة!$G$7:$G$60000,الاضافة!$H$7:$H$60000,"*اضاف*",الاضافة!$E$7:$E$60000,'أرصدة المخزن'!C2526)</f>
        <v/>
      </c>
      <c r="G2526" s="69">
        <f>SUMIFS(الصرف!$H$7:$H$60000,الصرف!$F$7:$F$60000,'أرصدة المخزن'!C2526)</f>
        <v/>
      </c>
      <c r="H2526" s="70">
        <f>E2526+F2526-G2526</f>
        <v/>
      </c>
    </row>
    <row r="2527" hidden="1" ht="24.6" customHeight="1" s="138">
      <c r="A2527" s="65" t="n">
        <v>10040479</v>
      </c>
      <c r="B2527" s="66" t="inlineStr">
        <is>
          <t>حمامات سباحة</t>
        </is>
      </c>
      <c r="C2527" s="67" t="inlineStr"/>
      <c r="D2527" s="67" t="inlineStr"/>
      <c r="E2527" s="68" t="n">
        <v>0</v>
      </c>
      <c r="F2527" s="69">
        <f>SUMIFS(الاضافة!$G$7:$G$60000,الاضافة!$H$7:$H$60000,"*اضاف*",الاضافة!$E$7:$E$60000,'أرصدة المخزن'!C2527)</f>
        <v/>
      </c>
      <c r="G2527" s="69">
        <f>SUMIFS(الصرف!$H$7:$H$60000,الصرف!$F$7:$F$60000,'أرصدة المخزن'!C2527)</f>
        <v/>
      </c>
      <c r="H2527" s="70">
        <f>E2527+F2527-G2527</f>
        <v/>
      </c>
    </row>
    <row r="2528" hidden="1" ht="24.6" customHeight="1" s="138">
      <c r="A2528" s="65" t="n">
        <v>10040480</v>
      </c>
      <c r="B2528" s="66" t="inlineStr">
        <is>
          <t>حمامات سباحة</t>
        </is>
      </c>
      <c r="C2528" s="67" t="inlineStr"/>
      <c r="D2528" s="67" t="inlineStr"/>
      <c r="E2528" s="68" t="n">
        <v>0</v>
      </c>
      <c r="F2528" s="69">
        <f>SUMIFS(الاضافة!$G$7:$G$60000,الاضافة!$H$7:$H$60000,"*اضاف*",الاضافة!$E$7:$E$60000,'أرصدة المخزن'!C2528)</f>
        <v/>
      </c>
      <c r="G2528" s="69">
        <f>SUMIFS(الصرف!$H$7:$H$60000,الصرف!$F$7:$F$60000,'أرصدة المخزن'!C2528)</f>
        <v/>
      </c>
      <c r="H2528" s="70">
        <f>E2528+F2528-G2528</f>
        <v/>
      </c>
    </row>
    <row r="2529" hidden="1" ht="24.6" customHeight="1" s="138">
      <c r="A2529" s="65" t="n">
        <v>10040481</v>
      </c>
      <c r="B2529" s="66" t="inlineStr">
        <is>
          <t>حمامات سباحة</t>
        </is>
      </c>
      <c r="C2529" s="67" t="inlineStr"/>
      <c r="D2529" s="67" t="inlineStr"/>
      <c r="E2529" s="68" t="n">
        <v>0</v>
      </c>
      <c r="F2529" s="69">
        <f>SUMIFS(الاضافة!$G$7:$G$60000,الاضافة!$H$7:$H$60000,"*اضاف*",الاضافة!$E$7:$E$60000,'أرصدة المخزن'!C2529)</f>
        <v/>
      </c>
      <c r="G2529" s="69">
        <f>SUMIFS(الصرف!$H$7:$H$60000,الصرف!$F$7:$F$60000,'أرصدة المخزن'!C2529)</f>
        <v/>
      </c>
      <c r="H2529" s="70">
        <f>E2529+F2529-G2529</f>
        <v/>
      </c>
    </row>
    <row r="2530" hidden="1" ht="24.6" customHeight="1" s="138">
      <c r="A2530" s="65" t="n">
        <v>10040482</v>
      </c>
      <c r="B2530" s="66" t="inlineStr">
        <is>
          <t>حمامات سباحة</t>
        </is>
      </c>
      <c r="C2530" s="67" t="inlineStr"/>
      <c r="D2530" s="67" t="inlineStr"/>
      <c r="E2530" s="68" t="n">
        <v>0</v>
      </c>
      <c r="F2530" s="69">
        <f>SUMIFS(الاضافة!$G$7:$G$60000,الاضافة!$H$7:$H$60000,"*اضاف*",الاضافة!$E$7:$E$60000,'أرصدة المخزن'!C2530)</f>
        <v/>
      </c>
      <c r="G2530" s="69">
        <f>SUMIFS(الصرف!$H$7:$H$60000,الصرف!$F$7:$F$60000,'أرصدة المخزن'!C2530)</f>
        <v/>
      </c>
      <c r="H2530" s="70">
        <f>E2530+F2530-G2530</f>
        <v/>
      </c>
    </row>
    <row r="2531" hidden="1" ht="24.6" customHeight="1" s="138">
      <c r="A2531" s="65" t="n">
        <v>10040483</v>
      </c>
      <c r="B2531" s="66" t="inlineStr">
        <is>
          <t>حمامات سباحة</t>
        </is>
      </c>
      <c r="C2531" s="67" t="inlineStr"/>
      <c r="D2531" s="67" t="inlineStr"/>
      <c r="E2531" s="68" t="n">
        <v>0</v>
      </c>
      <c r="F2531" s="69">
        <f>SUMIFS(الاضافة!$G$7:$G$60000,الاضافة!$H$7:$H$60000,"*اضاف*",الاضافة!$E$7:$E$60000,'أرصدة المخزن'!C2531)</f>
        <v/>
      </c>
      <c r="G2531" s="69">
        <f>SUMIFS(الصرف!$H$7:$H$60000,الصرف!$F$7:$F$60000,'أرصدة المخزن'!C2531)</f>
        <v/>
      </c>
      <c r="H2531" s="70">
        <f>E2531+F2531-G2531</f>
        <v/>
      </c>
    </row>
    <row r="2532" hidden="1" ht="24.6" customHeight="1" s="138">
      <c r="A2532" s="65" t="n">
        <v>10040484</v>
      </c>
      <c r="B2532" s="66" t="inlineStr">
        <is>
          <t>حمامات سباحة</t>
        </is>
      </c>
      <c r="C2532" s="67" t="inlineStr"/>
      <c r="D2532" s="67" t="inlineStr"/>
      <c r="E2532" s="68" t="n">
        <v>0</v>
      </c>
      <c r="F2532" s="69">
        <f>SUMIFS(الاضافة!$G$7:$G$60000,الاضافة!$H$7:$H$60000,"*اضاف*",الاضافة!$E$7:$E$60000,'أرصدة المخزن'!C2532)</f>
        <v/>
      </c>
      <c r="G2532" s="69">
        <f>SUMIFS(الصرف!$H$7:$H$60000,الصرف!$F$7:$F$60000,'أرصدة المخزن'!C2532)</f>
        <v/>
      </c>
      <c r="H2532" s="70">
        <f>E2532+F2532-G2532</f>
        <v/>
      </c>
    </row>
    <row r="2533" hidden="1" ht="24.6" customHeight="1" s="138">
      <c r="A2533" s="65" t="n">
        <v>10040485</v>
      </c>
      <c r="B2533" s="66" t="inlineStr">
        <is>
          <t>حمامات سباحة</t>
        </is>
      </c>
      <c r="C2533" s="67" t="inlineStr"/>
      <c r="D2533" s="67" t="inlineStr"/>
      <c r="E2533" s="68" t="n">
        <v>0</v>
      </c>
      <c r="F2533" s="69">
        <f>SUMIFS(الاضافة!$G$7:$G$60000,الاضافة!$H$7:$H$60000,"*اضاف*",الاضافة!$E$7:$E$60000,'أرصدة المخزن'!C2533)</f>
        <v/>
      </c>
      <c r="G2533" s="69">
        <f>SUMIFS(الصرف!$H$7:$H$60000,الصرف!$F$7:$F$60000,'أرصدة المخزن'!C2533)</f>
        <v/>
      </c>
      <c r="H2533" s="70">
        <f>E2533+F2533-G2533</f>
        <v/>
      </c>
    </row>
    <row r="2534" hidden="1" ht="24.6" customHeight="1" s="138">
      <c r="A2534" s="65" t="n">
        <v>10040486</v>
      </c>
      <c r="B2534" s="66" t="inlineStr">
        <is>
          <t>حمامات سباحة</t>
        </is>
      </c>
      <c r="C2534" s="67" t="inlineStr"/>
      <c r="D2534" s="67" t="inlineStr"/>
      <c r="E2534" s="68" t="n">
        <v>0</v>
      </c>
      <c r="F2534" s="69">
        <f>SUMIFS(الاضافة!$G$7:$G$60000,الاضافة!$H$7:$H$60000,"*اضاف*",الاضافة!$E$7:$E$60000,'أرصدة المخزن'!C2534)</f>
        <v/>
      </c>
      <c r="G2534" s="69">
        <f>SUMIFS(الصرف!$H$7:$H$60000,الصرف!$F$7:$F$60000,'أرصدة المخزن'!C2534)</f>
        <v/>
      </c>
      <c r="H2534" s="70">
        <f>E2534+F2534-G2534</f>
        <v/>
      </c>
    </row>
    <row r="2535" hidden="1" ht="24.6" customHeight="1" s="138">
      <c r="A2535" s="65" t="n">
        <v>10040487</v>
      </c>
      <c r="B2535" s="66" t="inlineStr">
        <is>
          <t>حمامات سباحة</t>
        </is>
      </c>
      <c r="C2535" s="67" t="inlineStr"/>
      <c r="D2535" s="67" t="inlineStr"/>
      <c r="E2535" s="68" t="n">
        <v>0</v>
      </c>
      <c r="F2535" s="69">
        <f>SUMIFS(الاضافة!$G$7:$G$60000,الاضافة!$H$7:$H$60000,"*اضاف*",الاضافة!$E$7:$E$60000,'أرصدة المخزن'!C2535)</f>
        <v/>
      </c>
      <c r="G2535" s="69">
        <f>SUMIFS(الصرف!$H$7:$H$60000,الصرف!$F$7:$F$60000,'أرصدة المخزن'!C2535)</f>
        <v/>
      </c>
      <c r="H2535" s="70">
        <f>E2535+F2535-G2535</f>
        <v/>
      </c>
    </row>
    <row r="2536" hidden="1" ht="24.6" customHeight="1" s="138">
      <c r="A2536" s="65" t="n">
        <v>10040488</v>
      </c>
      <c r="B2536" s="66" t="inlineStr">
        <is>
          <t>حمامات سباحة</t>
        </is>
      </c>
      <c r="C2536" s="67" t="inlineStr"/>
      <c r="D2536" s="67" t="inlineStr"/>
      <c r="E2536" s="68" t="n">
        <v>0</v>
      </c>
      <c r="F2536" s="69">
        <f>SUMIFS(الاضافة!$G$7:$G$60000,الاضافة!$H$7:$H$60000,"*اضاف*",الاضافة!$E$7:$E$60000,'أرصدة المخزن'!C2536)</f>
        <v/>
      </c>
      <c r="G2536" s="69">
        <f>SUMIFS(الصرف!$H$7:$H$60000,الصرف!$F$7:$F$60000,'أرصدة المخزن'!C2536)</f>
        <v/>
      </c>
      <c r="H2536" s="70">
        <f>E2536+F2536-G2536</f>
        <v/>
      </c>
    </row>
    <row r="2537" hidden="1" ht="24.6" customHeight="1" s="138">
      <c r="A2537" s="65" t="n">
        <v>10040489</v>
      </c>
      <c r="B2537" s="66" t="inlineStr">
        <is>
          <t>حمامات سباحة</t>
        </is>
      </c>
      <c r="C2537" s="67" t="inlineStr"/>
      <c r="D2537" s="67" t="inlineStr"/>
      <c r="E2537" s="68" t="n">
        <v>0</v>
      </c>
      <c r="F2537" s="69">
        <f>SUMIFS(الاضافة!$G$7:$G$60000,الاضافة!$H$7:$H$60000,"*اضاف*",الاضافة!$E$7:$E$60000,'أرصدة المخزن'!C2537)</f>
        <v/>
      </c>
      <c r="G2537" s="69">
        <f>SUMIFS(الصرف!$H$7:$H$60000,الصرف!$F$7:$F$60000,'أرصدة المخزن'!C2537)</f>
        <v/>
      </c>
      <c r="H2537" s="70">
        <f>E2537+F2537-G2537</f>
        <v/>
      </c>
    </row>
    <row r="2538" hidden="1" ht="24.6" customHeight="1" s="138">
      <c r="A2538" s="65" t="n">
        <v>10040490</v>
      </c>
      <c r="B2538" s="66" t="inlineStr">
        <is>
          <t>حمامات سباحة</t>
        </is>
      </c>
      <c r="C2538" s="67" t="inlineStr"/>
      <c r="D2538" s="67" t="inlineStr"/>
      <c r="E2538" s="68" t="n">
        <v>0</v>
      </c>
      <c r="F2538" s="69">
        <f>SUMIFS(الاضافة!$G$7:$G$60000,الاضافة!$H$7:$H$60000,"*اضاف*",الاضافة!$E$7:$E$60000,'أرصدة المخزن'!C2538)</f>
        <v/>
      </c>
      <c r="G2538" s="69">
        <f>SUMIFS(الصرف!$H$7:$H$60000,الصرف!$F$7:$F$60000,'أرصدة المخزن'!C2538)</f>
        <v/>
      </c>
      <c r="H2538" s="70">
        <f>E2538+F2538-G2538</f>
        <v/>
      </c>
    </row>
    <row r="2539" hidden="1" ht="24.6" customHeight="1" s="138">
      <c r="A2539" s="65" t="n">
        <v>10040491</v>
      </c>
      <c r="B2539" s="66" t="inlineStr">
        <is>
          <t>حمامات سباحة</t>
        </is>
      </c>
      <c r="C2539" s="67" t="inlineStr"/>
      <c r="D2539" s="67" t="inlineStr"/>
      <c r="E2539" s="68" t="n">
        <v>0</v>
      </c>
      <c r="F2539" s="69">
        <f>SUMIFS(الاضافة!$G$7:$G$60000,الاضافة!$H$7:$H$60000,"*اضاف*",الاضافة!$E$7:$E$60000,'أرصدة المخزن'!C2539)</f>
        <v/>
      </c>
      <c r="G2539" s="69">
        <f>SUMIFS(الصرف!$H$7:$H$60000,الصرف!$F$7:$F$60000,'أرصدة المخزن'!C2539)</f>
        <v/>
      </c>
      <c r="H2539" s="70">
        <f>E2539+F2539-G2539</f>
        <v/>
      </c>
    </row>
    <row r="2540" hidden="1" ht="24.6" customHeight="1" s="138">
      <c r="A2540" s="65" t="n">
        <v>10040492</v>
      </c>
      <c r="B2540" s="66" t="inlineStr">
        <is>
          <t>حمامات سباحة</t>
        </is>
      </c>
      <c r="C2540" s="67" t="inlineStr"/>
      <c r="D2540" s="67" t="inlineStr"/>
      <c r="E2540" s="68" t="n">
        <v>0</v>
      </c>
      <c r="F2540" s="69">
        <f>SUMIFS(الاضافة!$G$7:$G$60000,الاضافة!$H$7:$H$60000,"*اضاف*",الاضافة!$E$7:$E$60000,'أرصدة المخزن'!C2540)</f>
        <v/>
      </c>
      <c r="G2540" s="69">
        <f>SUMIFS(الصرف!$H$7:$H$60000,الصرف!$F$7:$F$60000,'أرصدة المخزن'!C2540)</f>
        <v/>
      </c>
      <c r="H2540" s="70">
        <f>E2540+F2540-G2540</f>
        <v/>
      </c>
    </row>
    <row r="2541" hidden="1" ht="24.6" customHeight="1" s="138">
      <c r="A2541" s="65" t="n">
        <v>10040493</v>
      </c>
      <c r="B2541" s="66" t="inlineStr">
        <is>
          <t>حمامات سباحة</t>
        </is>
      </c>
      <c r="C2541" s="67" t="inlineStr"/>
      <c r="D2541" s="67" t="inlineStr"/>
      <c r="E2541" s="68" t="n">
        <v>0</v>
      </c>
      <c r="F2541" s="69">
        <f>SUMIFS(الاضافة!$G$7:$G$60000,الاضافة!$H$7:$H$60000,"*اضاف*",الاضافة!$E$7:$E$60000,'أرصدة المخزن'!C2541)</f>
        <v/>
      </c>
      <c r="G2541" s="69">
        <f>SUMIFS(الصرف!$H$7:$H$60000,الصرف!$F$7:$F$60000,'أرصدة المخزن'!C2541)</f>
        <v/>
      </c>
      <c r="H2541" s="70">
        <f>E2541+F2541-G2541</f>
        <v/>
      </c>
    </row>
    <row r="2542" hidden="1" ht="24.6" customHeight="1" s="138">
      <c r="A2542" s="65" t="n">
        <v>10040494</v>
      </c>
      <c r="B2542" s="66" t="inlineStr">
        <is>
          <t>حمامات سباحة</t>
        </is>
      </c>
      <c r="C2542" s="67" t="inlineStr"/>
      <c r="D2542" s="67" t="inlineStr"/>
      <c r="E2542" s="68" t="n">
        <v>0</v>
      </c>
      <c r="F2542" s="69">
        <f>SUMIFS(الاضافة!$G$7:$G$60000,الاضافة!$H$7:$H$60000,"*اضاف*",الاضافة!$E$7:$E$60000,'أرصدة المخزن'!C2542)</f>
        <v/>
      </c>
      <c r="G2542" s="69">
        <f>SUMIFS(الصرف!$H$7:$H$60000,الصرف!$F$7:$F$60000,'أرصدة المخزن'!C2542)</f>
        <v/>
      </c>
      <c r="H2542" s="70">
        <f>E2542+F2542-G2542</f>
        <v/>
      </c>
    </row>
    <row r="2543" hidden="1" ht="24.6" customHeight="1" s="138">
      <c r="A2543" s="65" t="n">
        <v>10040495</v>
      </c>
      <c r="B2543" s="66" t="inlineStr">
        <is>
          <t>حمامات سباحة</t>
        </is>
      </c>
      <c r="C2543" s="67" t="inlineStr"/>
      <c r="D2543" s="67" t="inlineStr"/>
      <c r="E2543" s="68" t="n">
        <v>0</v>
      </c>
      <c r="F2543" s="69">
        <f>SUMIFS(الاضافة!$G$7:$G$60000,الاضافة!$H$7:$H$60000,"*اضاف*",الاضافة!$E$7:$E$60000,'أرصدة المخزن'!C2543)</f>
        <v/>
      </c>
      <c r="G2543" s="69">
        <f>SUMIFS(الصرف!$H$7:$H$60000,الصرف!$F$7:$F$60000,'أرصدة المخزن'!C2543)</f>
        <v/>
      </c>
      <c r="H2543" s="70">
        <f>E2543+F2543-G2543</f>
        <v/>
      </c>
    </row>
    <row r="2544" hidden="1" ht="24.6" customHeight="1" s="138">
      <c r="A2544" s="65" t="n">
        <v>10040496</v>
      </c>
      <c r="B2544" s="66" t="inlineStr">
        <is>
          <t>حمامات سباحة</t>
        </is>
      </c>
      <c r="C2544" s="67" t="inlineStr"/>
      <c r="D2544" s="67" t="inlineStr"/>
      <c r="E2544" s="68" t="n">
        <v>0</v>
      </c>
      <c r="F2544" s="69">
        <f>SUMIFS(الاضافة!$G$7:$G$60000,الاضافة!$H$7:$H$60000,"*اضاف*",الاضافة!$E$7:$E$60000,'أرصدة المخزن'!C2544)</f>
        <v/>
      </c>
      <c r="G2544" s="69">
        <f>SUMIFS(الصرف!$H$7:$H$60000,الصرف!$F$7:$F$60000,'أرصدة المخزن'!C2544)</f>
        <v/>
      </c>
      <c r="H2544" s="70">
        <f>E2544+F2544-G2544</f>
        <v/>
      </c>
    </row>
    <row r="2545" hidden="1" ht="24.6" customHeight="1" s="138">
      <c r="A2545" s="65" t="n">
        <v>10040497</v>
      </c>
      <c r="B2545" s="66" t="inlineStr">
        <is>
          <t>حمامات سباحة</t>
        </is>
      </c>
      <c r="C2545" s="67" t="inlineStr"/>
      <c r="D2545" s="67" t="inlineStr"/>
      <c r="E2545" s="68" t="n">
        <v>0</v>
      </c>
      <c r="F2545" s="69">
        <f>SUMIFS(الاضافة!$G$7:$G$60000,الاضافة!$H$7:$H$60000,"*اضاف*",الاضافة!$E$7:$E$60000,'أرصدة المخزن'!C2545)</f>
        <v/>
      </c>
      <c r="G2545" s="69">
        <f>SUMIFS(الصرف!$H$7:$H$60000,الصرف!$F$7:$F$60000,'أرصدة المخزن'!C2545)</f>
        <v/>
      </c>
      <c r="H2545" s="70">
        <f>E2545+F2545-G2545</f>
        <v/>
      </c>
    </row>
    <row r="2546" hidden="1" ht="24.6" customHeight="1" s="138">
      <c r="A2546" s="65" t="n">
        <v>10040498</v>
      </c>
      <c r="B2546" s="66" t="inlineStr">
        <is>
          <t>حمامات سباحة</t>
        </is>
      </c>
      <c r="C2546" s="67" t="inlineStr"/>
      <c r="D2546" s="67" t="inlineStr"/>
      <c r="E2546" s="68" t="n">
        <v>0</v>
      </c>
      <c r="F2546" s="69">
        <f>SUMIFS(الاضافة!$G$7:$G$60000,الاضافة!$H$7:$H$60000,"*اضاف*",الاضافة!$E$7:$E$60000,'أرصدة المخزن'!C2546)</f>
        <v/>
      </c>
      <c r="G2546" s="69">
        <f>SUMIFS(الصرف!$H$7:$H$60000,الصرف!$F$7:$F$60000,'أرصدة المخزن'!C2546)</f>
        <v/>
      </c>
      <c r="H2546" s="70">
        <f>E2546+F2546-G2546</f>
        <v/>
      </c>
    </row>
    <row r="2547" hidden="1" ht="24.6" customHeight="1" s="138">
      <c r="A2547" s="65" t="n">
        <v>10040499</v>
      </c>
      <c r="B2547" s="66" t="inlineStr">
        <is>
          <t>حمامات سباحة</t>
        </is>
      </c>
      <c r="C2547" s="67" t="inlineStr"/>
      <c r="D2547" s="67" t="inlineStr"/>
      <c r="E2547" s="68" t="n">
        <v>0</v>
      </c>
      <c r="F2547" s="69">
        <f>SUMIFS(الاضافة!$G$7:$G$60000,الاضافة!$H$7:$H$60000,"*اضاف*",الاضافة!$E$7:$E$60000,'أرصدة المخزن'!C2547)</f>
        <v/>
      </c>
      <c r="G2547" s="69">
        <f>SUMIFS(الصرف!$H$7:$H$60000,الصرف!$F$7:$F$60000,'أرصدة المخزن'!C2547)</f>
        <v/>
      </c>
      <c r="H2547" s="70">
        <f>E2547+F2547-G2547</f>
        <v/>
      </c>
    </row>
    <row r="2548" hidden="1" ht="24.6" customHeight="1" s="138">
      <c r="A2548" s="65" t="n">
        <v>10040500</v>
      </c>
      <c r="B2548" s="66" t="inlineStr">
        <is>
          <t>حمامات سباحة</t>
        </is>
      </c>
      <c r="C2548" s="67" t="inlineStr"/>
      <c r="D2548" s="67" t="inlineStr"/>
      <c r="E2548" s="68" t="n">
        <v>0</v>
      </c>
      <c r="F2548" s="69">
        <f>SUMIFS(الاضافة!$G$7:$G$60000,الاضافة!$H$7:$H$60000,"*اضاف*",الاضافة!$E$7:$E$60000,'أرصدة المخزن'!C2548)</f>
        <v/>
      </c>
      <c r="G2548" s="69">
        <f>SUMIFS(الصرف!$H$7:$H$60000,الصرف!$F$7:$F$60000,'أرصدة المخزن'!C2548)</f>
        <v/>
      </c>
      <c r="H2548" s="70">
        <f>E2548+F2548-G2548</f>
        <v/>
      </c>
    </row>
    <row r="2549" hidden="1" ht="24.6" customHeight="1" s="138">
      <c r="A2549" s="65" t="n">
        <v>10040501</v>
      </c>
      <c r="B2549" s="66" t="inlineStr">
        <is>
          <t>حمامات سباحة</t>
        </is>
      </c>
      <c r="C2549" s="67" t="inlineStr"/>
      <c r="D2549" s="67" t="inlineStr"/>
      <c r="E2549" s="68" t="n">
        <v>0</v>
      </c>
      <c r="F2549" s="69">
        <f>SUMIFS(الاضافة!$G$7:$G$60000,الاضافة!$H$7:$H$60000,"*اضاف*",الاضافة!$E$7:$E$60000,'أرصدة المخزن'!C2549)</f>
        <v/>
      </c>
      <c r="G2549" s="69">
        <f>SUMIFS(الصرف!$H$7:$H$60000,الصرف!$F$7:$F$60000,'أرصدة المخزن'!C2549)</f>
        <v/>
      </c>
      <c r="H2549" s="70">
        <f>E2549+F2549-G2549</f>
        <v/>
      </c>
    </row>
    <row r="2550" hidden="1" ht="24.6" customHeight="1" s="138">
      <c r="A2550" s="65" t="n">
        <v>10040502</v>
      </c>
      <c r="B2550" s="66" t="inlineStr">
        <is>
          <t>حمامات سباحة</t>
        </is>
      </c>
      <c r="C2550" s="67" t="inlineStr"/>
      <c r="D2550" s="67" t="inlineStr"/>
      <c r="E2550" s="68" t="n">
        <v>0</v>
      </c>
      <c r="F2550" s="69">
        <f>SUMIFS(الاضافة!$G$7:$G$60000,الاضافة!$H$7:$H$60000,"*اضاف*",الاضافة!$E$7:$E$60000,'أرصدة المخزن'!C2550)</f>
        <v/>
      </c>
      <c r="G2550" s="69">
        <f>SUMIFS(الصرف!$H$7:$H$60000,الصرف!$F$7:$F$60000,'أرصدة المخزن'!C2550)</f>
        <v/>
      </c>
      <c r="H2550" s="70">
        <f>E2550+F2550-G2550</f>
        <v/>
      </c>
    </row>
    <row r="2551" hidden="1" ht="24.6" customHeight="1" s="138">
      <c r="A2551" s="65" t="n">
        <v>10040503</v>
      </c>
      <c r="B2551" s="66" t="inlineStr">
        <is>
          <t>حمامات سباحة</t>
        </is>
      </c>
      <c r="C2551" s="67" t="inlineStr"/>
      <c r="D2551" s="67" t="inlineStr"/>
      <c r="E2551" s="68" t="n">
        <v>0</v>
      </c>
      <c r="F2551" s="69">
        <f>SUMIFS(الاضافة!$G$7:$G$60000,الاضافة!$H$7:$H$60000,"*اضاف*",الاضافة!$E$7:$E$60000,'أرصدة المخزن'!C2551)</f>
        <v/>
      </c>
      <c r="G2551" s="69">
        <f>SUMIFS(الصرف!$H$7:$H$60000,الصرف!$F$7:$F$60000,'أرصدة المخزن'!C2551)</f>
        <v/>
      </c>
      <c r="H2551" s="70">
        <f>E2551+F2551-G2551</f>
        <v/>
      </c>
    </row>
    <row r="2552" hidden="1" ht="24.6" customHeight="1" s="138">
      <c r="A2552" s="65" t="n">
        <v>10040504</v>
      </c>
      <c r="B2552" s="66" t="inlineStr">
        <is>
          <t>حمامات سباحة</t>
        </is>
      </c>
      <c r="C2552" s="67" t="inlineStr"/>
      <c r="D2552" s="67" t="inlineStr"/>
      <c r="E2552" s="68" t="n">
        <v>0</v>
      </c>
      <c r="F2552" s="69">
        <f>SUMIFS(الاضافة!$G$7:$G$60000,الاضافة!$H$7:$H$60000,"*اضاف*",الاضافة!$E$7:$E$60000,'أرصدة المخزن'!C2552)</f>
        <v/>
      </c>
      <c r="G2552" s="69">
        <f>SUMIFS(الصرف!$H$7:$H$60000,الصرف!$F$7:$F$60000,'أرصدة المخزن'!C2552)</f>
        <v/>
      </c>
      <c r="H2552" s="70">
        <f>E2552+F2552-G2552</f>
        <v/>
      </c>
    </row>
    <row r="2553" hidden="1" ht="24.6" customHeight="1" s="138">
      <c r="A2553" s="65" t="n">
        <v>10040505</v>
      </c>
      <c r="B2553" s="66" t="inlineStr">
        <is>
          <t>حمامات سباحة</t>
        </is>
      </c>
      <c r="C2553" s="67" t="inlineStr"/>
      <c r="D2553" s="67" t="inlineStr"/>
      <c r="E2553" s="68" t="n">
        <v>0</v>
      </c>
      <c r="F2553" s="69">
        <f>SUMIFS(الاضافة!$G$7:$G$60000,الاضافة!$H$7:$H$60000,"*اضاف*",الاضافة!$E$7:$E$60000,'أرصدة المخزن'!C2553)</f>
        <v/>
      </c>
      <c r="G2553" s="69">
        <f>SUMIFS(الصرف!$H$7:$H$60000,الصرف!$F$7:$F$60000,'أرصدة المخزن'!C2553)</f>
        <v/>
      </c>
      <c r="H2553" s="70">
        <f>E2553+F2553-G2553</f>
        <v/>
      </c>
    </row>
    <row r="2554" hidden="1" ht="24.6" customHeight="1" s="138">
      <c r="A2554" s="65" t="n">
        <v>10040506</v>
      </c>
      <c r="B2554" s="66" t="inlineStr">
        <is>
          <t>حمامات سباحة</t>
        </is>
      </c>
      <c r="C2554" s="67" t="inlineStr"/>
      <c r="D2554" s="67" t="inlineStr"/>
      <c r="E2554" s="68" t="n">
        <v>0</v>
      </c>
      <c r="F2554" s="69">
        <f>SUMIFS(الاضافة!$G$7:$G$60000,الاضافة!$H$7:$H$60000,"*اضاف*",الاضافة!$E$7:$E$60000,'أرصدة المخزن'!C2554)</f>
        <v/>
      </c>
      <c r="G2554" s="69">
        <f>SUMIFS(الصرف!$H$7:$H$60000,الصرف!$F$7:$F$60000,'أرصدة المخزن'!C2554)</f>
        <v/>
      </c>
      <c r="H2554" s="70">
        <f>E2554+F2554-G2554</f>
        <v/>
      </c>
    </row>
    <row r="2555" hidden="1" ht="24.6" customHeight="1" s="138">
      <c r="A2555" s="65" t="n">
        <v>10040507</v>
      </c>
      <c r="B2555" s="66" t="inlineStr">
        <is>
          <t>حمامات سباحة</t>
        </is>
      </c>
      <c r="C2555" s="67" t="inlineStr"/>
      <c r="D2555" s="67" t="inlineStr"/>
      <c r="E2555" s="68" t="n">
        <v>0</v>
      </c>
      <c r="F2555" s="69">
        <f>SUMIFS(الاضافة!$G$7:$G$60000,الاضافة!$H$7:$H$60000,"*اضاف*",الاضافة!$E$7:$E$60000,'أرصدة المخزن'!C2555)</f>
        <v/>
      </c>
      <c r="G2555" s="69">
        <f>SUMIFS(الصرف!$H$7:$H$60000,الصرف!$F$7:$F$60000,'أرصدة المخزن'!C2555)</f>
        <v/>
      </c>
      <c r="H2555" s="70">
        <f>E2555+F2555-G2555</f>
        <v/>
      </c>
    </row>
    <row r="2556" hidden="1" ht="24.6" customHeight="1" s="138">
      <c r="A2556" s="65" t="n">
        <v>10040508</v>
      </c>
      <c r="B2556" s="66" t="inlineStr">
        <is>
          <t>حمامات سباحة</t>
        </is>
      </c>
      <c r="C2556" s="67" t="inlineStr"/>
      <c r="D2556" s="67" t="inlineStr"/>
      <c r="E2556" s="68" t="n">
        <v>0</v>
      </c>
      <c r="F2556" s="69">
        <f>SUMIFS(الاضافة!$G$7:$G$60000,الاضافة!$H$7:$H$60000,"*اضاف*",الاضافة!$E$7:$E$60000,'أرصدة المخزن'!C2556)</f>
        <v/>
      </c>
      <c r="G2556" s="69">
        <f>SUMIFS(الصرف!$H$7:$H$60000,الصرف!$F$7:$F$60000,'أرصدة المخزن'!C2556)</f>
        <v/>
      </c>
      <c r="H2556" s="70">
        <f>E2556+F2556-G2556</f>
        <v/>
      </c>
    </row>
    <row r="2557" hidden="1" ht="24.6" customHeight="1" s="138">
      <c r="A2557" s="65" t="n">
        <v>10040509</v>
      </c>
      <c r="B2557" s="66" t="inlineStr">
        <is>
          <t>حمامات سباحة</t>
        </is>
      </c>
      <c r="C2557" s="67" t="inlineStr"/>
      <c r="D2557" s="67" t="inlineStr"/>
      <c r="E2557" s="68" t="n">
        <v>0</v>
      </c>
      <c r="F2557" s="69">
        <f>SUMIFS(الاضافة!$G$7:$G$60000,الاضافة!$H$7:$H$60000,"*اضاف*",الاضافة!$E$7:$E$60000,'أرصدة المخزن'!C2557)</f>
        <v/>
      </c>
      <c r="G2557" s="69">
        <f>SUMIFS(الصرف!$H$7:$H$60000,الصرف!$F$7:$F$60000,'أرصدة المخزن'!C2557)</f>
        <v/>
      </c>
      <c r="H2557" s="70">
        <f>E2557+F2557-G2557</f>
        <v/>
      </c>
    </row>
    <row r="2558" hidden="1" ht="24.6" customHeight="1" s="138">
      <c r="A2558" s="65" t="n">
        <v>10040510</v>
      </c>
      <c r="B2558" s="66" t="inlineStr">
        <is>
          <t>حمامات سباحة</t>
        </is>
      </c>
      <c r="C2558" s="67" t="inlineStr"/>
      <c r="D2558" s="67" t="inlineStr"/>
      <c r="E2558" s="68" t="n">
        <v>0</v>
      </c>
      <c r="F2558" s="69">
        <f>SUMIFS(الاضافة!$G$7:$G$60000,الاضافة!$H$7:$H$60000,"*اضاف*",الاضافة!$E$7:$E$60000,'أرصدة المخزن'!C2558)</f>
        <v/>
      </c>
      <c r="G2558" s="69">
        <f>SUMIFS(الصرف!$H$7:$H$60000,الصرف!$F$7:$F$60000,'أرصدة المخزن'!C2558)</f>
        <v/>
      </c>
      <c r="H2558" s="70">
        <f>E2558+F2558-G2558</f>
        <v/>
      </c>
    </row>
    <row r="2559" hidden="1" ht="24.6" customHeight="1" s="138">
      <c r="A2559" s="65" t="n">
        <v>10040511</v>
      </c>
      <c r="B2559" s="66" t="inlineStr">
        <is>
          <t>حمامات سباحة</t>
        </is>
      </c>
      <c r="C2559" s="67" t="inlineStr"/>
      <c r="D2559" s="67" t="inlineStr"/>
      <c r="E2559" s="68" t="n">
        <v>0</v>
      </c>
      <c r="F2559" s="69">
        <f>SUMIFS(الاضافة!$G$7:$G$60000,الاضافة!$H$7:$H$60000,"*اضاف*",الاضافة!$E$7:$E$60000,'أرصدة المخزن'!C2559)</f>
        <v/>
      </c>
      <c r="G2559" s="69">
        <f>SUMIFS(الصرف!$H$7:$H$60000,الصرف!$F$7:$F$60000,'أرصدة المخزن'!C2559)</f>
        <v/>
      </c>
      <c r="H2559" s="70">
        <f>E2559+F2559-G2559</f>
        <v/>
      </c>
    </row>
    <row r="2560" hidden="1" ht="24.6" customHeight="1" s="138">
      <c r="A2560" s="65" t="n">
        <v>10040512</v>
      </c>
      <c r="B2560" s="66" t="inlineStr">
        <is>
          <t>حمامات سباحة</t>
        </is>
      </c>
      <c r="C2560" s="67" t="inlineStr"/>
      <c r="D2560" s="67" t="inlineStr"/>
      <c r="E2560" s="68" t="n">
        <v>0</v>
      </c>
      <c r="F2560" s="69">
        <f>SUMIFS(الاضافة!$G$7:$G$60000,الاضافة!$H$7:$H$60000,"*اضاف*",الاضافة!$E$7:$E$60000,'أرصدة المخزن'!C2560)</f>
        <v/>
      </c>
      <c r="G2560" s="69">
        <f>SUMIFS(الصرف!$H$7:$H$60000,الصرف!$F$7:$F$60000,'أرصدة المخزن'!C2560)</f>
        <v/>
      </c>
      <c r="H2560" s="70">
        <f>E2560+F2560-G2560</f>
        <v/>
      </c>
    </row>
    <row r="2561" hidden="1" ht="24.6" customHeight="1" s="138">
      <c r="A2561" s="65" t="n">
        <v>10040513</v>
      </c>
      <c r="B2561" s="66" t="inlineStr">
        <is>
          <t>حمامات سباحة</t>
        </is>
      </c>
      <c r="C2561" s="67" t="inlineStr"/>
      <c r="D2561" s="67" t="inlineStr"/>
      <c r="E2561" s="68" t="n">
        <v>0</v>
      </c>
      <c r="F2561" s="69">
        <f>SUMIFS(الاضافة!$G$7:$G$60000,الاضافة!$H$7:$H$60000,"*اضاف*",الاضافة!$E$7:$E$60000,'أرصدة المخزن'!C2561)</f>
        <v/>
      </c>
      <c r="G2561" s="69">
        <f>SUMIFS(الصرف!$H$7:$H$60000,الصرف!$F$7:$F$60000,'أرصدة المخزن'!C2561)</f>
        <v/>
      </c>
      <c r="H2561" s="70">
        <f>E2561+F2561-G2561</f>
        <v/>
      </c>
    </row>
    <row r="2562" hidden="1" ht="24.6" customHeight="1" s="138">
      <c r="A2562" s="65" t="n">
        <v>10040514</v>
      </c>
      <c r="B2562" s="66" t="inlineStr">
        <is>
          <t>حمامات سباحة</t>
        </is>
      </c>
      <c r="C2562" s="67" t="inlineStr"/>
      <c r="D2562" s="67" t="inlineStr"/>
      <c r="E2562" s="68" t="n">
        <v>0</v>
      </c>
      <c r="F2562" s="69">
        <f>SUMIFS(الاضافة!$G$7:$G$60000,الاضافة!$H$7:$H$60000,"*اضاف*",الاضافة!$E$7:$E$60000,'أرصدة المخزن'!C2562)</f>
        <v/>
      </c>
      <c r="G2562" s="69">
        <f>SUMIFS(الصرف!$H$7:$H$60000,الصرف!$F$7:$F$60000,'أرصدة المخزن'!C2562)</f>
        <v/>
      </c>
      <c r="H2562" s="70">
        <f>E2562+F2562-G2562</f>
        <v/>
      </c>
    </row>
    <row r="2563" hidden="1" ht="24.6" customHeight="1" s="138">
      <c r="A2563" s="65" t="n">
        <v>10040515</v>
      </c>
      <c r="B2563" s="66" t="inlineStr">
        <is>
          <t>حمامات سباحة</t>
        </is>
      </c>
      <c r="C2563" s="67" t="inlineStr"/>
      <c r="D2563" s="67" t="inlineStr"/>
      <c r="E2563" s="68" t="n">
        <v>0</v>
      </c>
      <c r="F2563" s="69">
        <f>SUMIFS(الاضافة!$G$7:$G$60000,الاضافة!$H$7:$H$60000,"*اضاف*",الاضافة!$E$7:$E$60000,'أرصدة المخزن'!C2563)</f>
        <v/>
      </c>
      <c r="G2563" s="69">
        <f>SUMIFS(الصرف!$H$7:$H$60000,الصرف!$F$7:$F$60000,'أرصدة المخزن'!C2563)</f>
        <v/>
      </c>
      <c r="H2563" s="70">
        <f>E2563+F2563-G2563</f>
        <v/>
      </c>
    </row>
    <row r="2564" hidden="1" ht="24.6" customHeight="1" s="138">
      <c r="A2564" s="65" t="n">
        <v>10040516</v>
      </c>
      <c r="B2564" s="66" t="inlineStr">
        <is>
          <t>حمامات سباحة</t>
        </is>
      </c>
      <c r="C2564" s="67" t="inlineStr"/>
      <c r="D2564" s="67" t="inlineStr"/>
      <c r="E2564" s="68" t="n">
        <v>0</v>
      </c>
      <c r="F2564" s="69">
        <f>SUMIFS(الاضافة!$G$7:$G$60000,الاضافة!$H$7:$H$60000,"*اضاف*",الاضافة!$E$7:$E$60000,'أرصدة المخزن'!C2564)</f>
        <v/>
      </c>
      <c r="G2564" s="69">
        <f>SUMIFS(الصرف!$H$7:$H$60000,الصرف!$F$7:$F$60000,'أرصدة المخزن'!C2564)</f>
        <v/>
      </c>
      <c r="H2564" s="70">
        <f>E2564+F2564-G2564</f>
        <v/>
      </c>
    </row>
    <row r="2565" hidden="1" ht="24.6" customHeight="1" s="138">
      <c r="A2565" s="65" t="n">
        <v>10040517</v>
      </c>
      <c r="B2565" s="66" t="inlineStr">
        <is>
          <t>حمامات سباحة</t>
        </is>
      </c>
      <c r="C2565" s="67" t="inlineStr"/>
      <c r="D2565" s="67" t="inlineStr"/>
      <c r="E2565" s="68" t="n">
        <v>0</v>
      </c>
      <c r="F2565" s="69">
        <f>SUMIFS(الاضافة!$G$7:$G$60000,الاضافة!$H$7:$H$60000,"*اضاف*",الاضافة!$E$7:$E$60000,'أرصدة المخزن'!C2565)</f>
        <v/>
      </c>
      <c r="G2565" s="69">
        <f>SUMIFS(الصرف!$H$7:$H$60000,الصرف!$F$7:$F$60000,'أرصدة المخزن'!C2565)</f>
        <v/>
      </c>
      <c r="H2565" s="70">
        <f>E2565+F2565-G2565</f>
        <v/>
      </c>
    </row>
    <row r="2566" hidden="1" ht="24.6" customHeight="1" s="138">
      <c r="A2566" s="65" t="n">
        <v>10040518</v>
      </c>
      <c r="B2566" s="66" t="inlineStr">
        <is>
          <t>حمامات سباحة</t>
        </is>
      </c>
      <c r="C2566" s="67" t="inlineStr"/>
      <c r="D2566" s="67" t="inlineStr"/>
      <c r="E2566" s="68" t="n">
        <v>0</v>
      </c>
      <c r="F2566" s="69">
        <f>SUMIFS(الاضافة!$G$7:$G$60000,الاضافة!$H$7:$H$60000,"*اضاف*",الاضافة!$E$7:$E$60000,'أرصدة المخزن'!C2566)</f>
        <v/>
      </c>
      <c r="G2566" s="69">
        <f>SUMIFS(الصرف!$H$7:$H$60000,الصرف!$F$7:$F$60000,'أرصدة المخزن'!C2566)</f>
        <v/>
      </c>
      <c r="H2566" s="70">
        <f>E2566+F2566-G2566</f>
        <v/>
      </c>
    </row>
    <row r="2567" hidden="1" ht="24.6" customHeight="1" s="138">
      <c r="A2567" s="65" t="n">
        <v>10040519</v>
      </c>
      <c r="B2567" s="66" t="inlineStr">
        <is>
          <t>حمامات سباحة</t>
        </is>
      </c>
      <c r="C2567" s="67" t="inlineStr"/>
      <c r="D2567" s="67" t="inlineStr"/>
      <c r="E2567" s="68" t="n">
        <v>0</v>
      </c>
      <c r="F2567" s="69">
        <f>SUMIFS(الاضافة!$G$7:$G$60000,الاضافة!$H$7:$H$60000,"*اضاف*",الاضافة!$E$7:$E$60000,'أرصدة المخزن'!C2567)</f>
        <v/>
      </c>
      <c r="G2567" s="69">
        <f>SUMIFS(الصرف!$H$7:$H$60000,الصرف!$F$7:$F$60000,'أرصدة المخزن'!C2567)</f>
        <v/>
      </c>
      <c r="H2567" s="70">
        <f>E2567+F2567-G2567</f>
        <v/>
      </c>
    </row>
    <row r="2568" hidden="1" ht="24.6" customHeight="1" s="138">
      <c r="A2568" s="65" t="n">
        <v>10040520</v>
      </c>
      <c r="B2568" s="66" t="inlineStr">
        <is>
          <t>حمامات سباحة</t>
        </is>
      </c>
      <c r="C2568" s="67" t="inlineStr"/>
      <c r="D2568" s="67" t="inlineStr"/>
      <c r="E2568" s="68" t="n">
        <v>0</v>
      </c>
      <c r="F2568" s="69">
        <f>SUMIFS(الاضافة!$G$7:$G$60000,الاضافة!$H$7:$H$60000,"*اضاف*",الاضافة!$E$7:$E$60000,'أرصدة المخزن'!C2568)</f>
        <v/>
      </c>
      <c r="G2568" s="69">
        <f>SUMIFS(الصرف!$H$7:$H$60000,الصرف!$F$7:$F$60000,'أرصدة المخزن'!C2568)</f>
        <v/>
      </c>
      <c r="H2568" s="70">
        <f>E2568+F2568-G2568</f>
        <v/>
      </c>
    </row>
    <row r="2569" hidden="1" ht="24.6" customHeight="1" s="138">
      <c r="A2569" s="65" t="n">
        <v>10040521</v>
      </c>
      <c r="B2569" s="66" t="inlineStr">
        <is>
          <t>حمامات سباحة</t>
        </is>
      </c>
      <c r="C2569" s="67" t="inlineStr"/>
      <c r="D2569" s="67" t="inlineStr"/>
      <c r="E2569" s="68" t="n">
        <v>0</v>
      </c>
      <c r="F2569" s="69">
        <f>SUMIFS(الاضافة!$G$7:$G$60000,الاضافة!$H$7:$H$60000,"*اضاف*",الاضافة!$E$7:$E$60000,'أرصدة المخزن'!C2569)</f>
        <v/>
      </c>
      <c r="G2569" s="69">
        <f>SUMIFS(الصرف!$H$7:$H$60000,الصرف!$F$7:$F$60000,'أرصدة المخزن'!C2569)</f>
        <v/>
      </c>
      <c r="H2569" s="70">
        <f>E2569+F2569-G2569</f>
        <v/>
      </c>
    </row>
    <row r="2570" hidden="1" ht="24.6" customHeight="1" s="138">
      <c r="A2570" s="65" t="n">
        <v>10040522</v>
      </c>
      <c r="B2570" s="66" t="inlineStr">
        <is>
          <t>حمامات سباحة</t>
        </is>
      </c>
      <c r="C2570" s="67" t="inlineStr"/>
      <c r="D2570" s="67" t="inlineStr"/>
      <c r="E2570" s="68" t="n">
        <v>0</v>
      </c>
      <c r="F2570" s="69">
        <f>SUMIFS(الاضافة!$G$7:$G$60000,الاضافة!$H$7:$H$60000,"*اضاف*",الاضافة!$E$7:$E$60000,'أرصدة المخزن'!C2570)</f>
        <v/>
      </c>
      <c r="G2570" s="69">
        <f>SUMIFS(الصرف!$H$7:$H$60000,الصرف!$F$7:$F$60000,'أرصدة المخزن'!C2570)</f>
        <v/>
      </c>
      <c r="H2570" s="70">
        <f>E2570+F2570-G2570</f>
        <v/>
      </c>
    </row>
    <row r="2571" hidden="1" ht="24.6" customHeight="1" s="138">
      <c r="A2571" s="65" t="n">
        <v>10040523</v>
      </c>
      <c r="B2571" s="66" t="inlineStr">
        <is>
          <t>حمامات سباحة</t>
        </is>
      </c>
      <c r="C2571" s="67" t="inlineStr"/>
      <c r="D2571" s="67" t="inlineStr"/>
      <c r="E2571" s="68" t="n">
        <v>0</v>
      </c>
      <c r="F2571" s="69">
        <f>SUMIFS(الاضافة!$G$7:$G$60000,الاضافة!$H$7:$H$60000,"*اضاف*",الاضافة!$E$7:$E$60000,'أرصدة المخزن'!C2571)</f>
        <v/>
      </c>
      <c r="G2571" s="69">
        <f>SUMIFS(الصرف!$H$7:$H$60000,الصرف!$F$7:$F$60000,'أرصدة المخزن'!C2571)</f>
        <v/>
      </c>
      <c r="H2571" s="70">
        <f>E2571+F2571-G2571</f>
        <v/>
      </c>
    </row>
    <row r="2572" hidden="1" ht="24.6" customHeight="1" s="138">
      <c r="A2572" s="65" t="n">
        <v>10040524</v>
      </c>
      <c r="B2572" s="66" t="inlineStr">
        <is>
          <t>حمامات سباحة</t>
        </is>
      </c>
      <c r="C2572" s="67" t="inlineStr"/>
      <c r="D2572" s="67" t="inlineStr"/>
      <c r="E2572" s="68" t="n">
        <v>0</v>
      </c>
      <c r="F2572" s="69">
        <f>SUMIFS(الاضافة!$G$7:$G$60000,الاضافة!$H$7:$H$60000,"*اضاف*",الاضافة!$E$7:$E$60000,'أرصدة المخزن'!C2572)</f>
        <v/>
      </c>
      <c r="G2572" s="69">
        <f>SUMIFS(الصرف!$H$7:$H$60000,الصرف!$F$7:$F$60000,'أرصدة المخزن'!C2572)</f>
        <v/>
      </c>
      <c r="H2572" s="70">
        <f>E2572+F2572-G2572</f>
        <v/>
      </c>
    </row>
    <row r="2573" hidden="1" ht="24.6" customHeight="1" s="138">
      <c r="A2573" s="65" t="n">
        <v>10040525</v>
      </c>
      <c r="B2573" s="66" t="inlineStr">
        <is>
          <t>حمامات سباحة</t>
        </is>
      </c>
      <c r="C2573" s="67" t="inlineStr"/>
      <c r="D2573" s="67" t="inlineStr"/>
      <c r="E2573" s="68" t="n">
        <v>0</v>
      </c>
      <c r="F2573" s="69">
        <f>SUMIFS(الاضافة!$G$7:$G$60000,الاضافة!$H$7:$H$60000,"*اضاف*",الاضافة!$E$7:$E$60000,'أرصدة المخزن'!C2573)</f>
        <v/>
      </c>
      <c r="G2573" s="69">
        <f>SUMIFS(الصرف!$H$7:$H$60000,الصرف!$F$7:$F$60000,'أرصدة المخزن'!C2573)</f>
        <v/>
      </c>
      <c r="H2573" s="70">
        <f>E2573+F2573-G2573</f>
        <v/>
      </c>
    </row>
    <row r="2574" hidden="1" ht="24.6" customHeight="1" s="138">
      <c r="A2574" s="65" t="n">
        <v>10040526</v>
      </c>
      <c r="B2574" s="66" t="inlineStr">
        <is>
          <t>حمامات سباحة</t>
        </is>
      </c>
      <c r="C2574" s="67" t="inlineStr"/>
      <c r="D2574" s="67" t="inlineStr"/>
      <c r="E2574" s="68" t="n">
        <v>0</v>
      </c>
      <c r="F2574" s="69">
        <f>SUMIFS(الاضافة!$G$7:$G$60000,الاضافة!$H$7:$H$60000,"*اضاف*",الاضافة!$E$7:$E$60000,'أرصدة المخزن'!C2574)</f>
        <v/>
      </c>
      <c r="G2574" s="69">
        <f>SUMIFS(الصرف!$H$7:$H$60000,الصرف!$F$7:$F$60000,'أرصدة المخزن'!C2574)</f>
        <v/>
      </c>
      <c r="H2574" s="70">
        <f>E2574+F2574-G2574</f>
        <v/>
      </c>
    </row>
    <row r="2575" hidden="1" ht="24.6" customHeight="1" s="138">
      <c r="A2575" s="65" t="n">
        <v>10040527</v>
      </c>
      <c r="B2575" s="66" t="inlineStr">
        <is>
          <t>حمامات سباحة</t>
        </is>
      </c>
      <c r="C2575" s="67" t="inlineStr"/>
      <c r="D2575" s="67" t="inlineStr"/>
      <c r="E2575" s="68" t="n">
        <v>0</v>
      </c>
      <c r="F2575" s="69">
        <f>SUMIFS(الاضافة!$G$7:$G$60000,الاضافة!$H$7:$H$60000,"*اضاف*",الاضافة!$E$7:$E$60000,'أرصدة المخزن'!C2575)</f>
        <v/>
      </c>
      <c r="G2575" s="69">
        <f>SUMIFS(الصرف!$H$7:$H$60000,الصرف!$F$7:$F$60000,'أرصدة المخزن'!C2575)</f>
        <v/>
      </c>
      <c r="H2575" s="70">
        <f>E2575+F2575-G2575</f>
        <v/>
      </c>
    </row>
    <row r="2576" hidden="1" ht="24.6" customHeight="1" s="138">
      <c r="A2576" s="65" t="n">
        <v>10040528</v>
      </c>
      <c r="B2576" s="66" t="inlineStr">
        <is>
          <t>حمامات سباحة</t>
        </is>
      </c>
      <c r="C2576" s="67" t="inlineStr"/>
      <c r="D2576" s="67" t="inlineStr"/>
      <c r="E2576" s="68" t="n">
        <v>0</v>
      </c>
      <c r="F2576" s="69">
        <f>SUMIFS(الاضافة!$G$7:$G$60000,الاضافة!$H$7:$H$60000,"*اضاف*",الاضافة!$E$7:$E$60000,'أرصدة المخزن'!C2576)</f>
        <v/>
      </c>
      <c r="G2576" s="69">
        <f>SUMIFS(الصرف!$H$7:$H$60000,الصرف!$F$7:$F$60000,'أرصدة المخزن'!C2576)</f>
        <v/>
      </c>
      <c r="H2576" s="70">
        <f>E2576+F2576-G2576</f>
        <v/>
      </c>
    </row>
    <row r="2577" hidden="1" ht="24.6" customHeight="1" s="138">
      <c r="A2577" s="65" t="n">
        <v>10040529</v>
      </c>
      <c r="B2577" s="66" t="inlineStr">
        <is>
          <t>حمامات سباحة</t>
        </is>
      </c>
      <c r="C2577" s="67" t="inlineStr"/>
      <c r="D2577" s="67" t="inlineStr"/>
      <c r="E2577" s="68" t="n">
        <v>0</v>
      </c>
      <c r="F2577" s="69">
        <f>SUMIFS(الاضافة!$G$7:$G$60000,الاضافة!$H$7:$H$60000,"*اضاف*",الاضافة!$E$7:$E$60000,'أرصدة المخزن'!C2577)</f>
        <v/>
      </c>
      <c r="G2577" s="69">
        <f>SUMIFS(الصرف!$H$7:$H$60000,الصرف!$F$7:$F$60000,'أرصدة المخزن'!C2577)</f>
        <v/>
      </c>
      <c r="H2577" s="70">
        <f>E2577+F2577-G2577</f>
        <v/>
      </c>
    </row>
    <row r="2578" hidden="1" ht="24.6" customHeight="1" s="138">
      <c r="A2578" s="65" t="n">
        <v>10040530</v>
      </c>
      <c r="B2578" s="66" t="inlineStr">
        <is>
          <t>حمامات سباحة</t>
        </is>
      </c>
      <c r="C2578" s="67" t="inlineStr"/>
      <c r="D2578" s="67" t="inlineStr"/>
      <c r="E2578" s="68" t="n">
        <v>0</v>
      </c>
      <c r="F2578" s="69">
        <f>SUMIFS(الاضافة!$G$7:$G$60000,الاضافة!$H$7:$H$60000,"*اضاف*",الاضافة!$E$7:$E$60000,'أرصدة المخزن'!C2578)</f>
        <v/>
      </c>
      <c r="G2578" s="69">
        <f>SUMIFS(الصرف!$H$7:$H$60000,الصرف!$F$7:$F$60000,'أرصدة المخزن'!C2578)</f>
        <v/>
      </c>
      <c r="H2578" s="70">
        <f>E2578+F2578-G2578</f>
        <v/>
      </c>
    </row>
    <row r="2579" hidden="1" ht="24.6" customHeight="1" s="138">
      <c r="A2579" s="65" t="n">
        <v>10040531</v>
      </c>
      <c r="B2579" s="66" t="inlineStr">
        <is>
          <t>حمامات سباحة</t>
        </is>
      </c>
      <c r="C2579" s="67" t="inlineStr"/>
      <c r="D2579" s="67" t="inlineStr"/>
      <c r="E2579" s="68" t="n">
        <v>0</v>
      </c>
      <c r="F2579" s="69">
        <f>SUMIFS(الاضافة!$G$7:$G$60000,الاضافة!$H$7:$H$60000,"*اضاف*",الاضافة!$E$7:$E$60000,'أرصدة المخزن'!C2579)</f>
        <v/>
      </c>
      <c r="G2579" s="69">
        <f>SUMIFS(الصرف!$H$7:$H$60000,الصرف!$F$7:$F$60000,'أرصدة المخزن'!C2579)</f>
        <v/>
      </c>
      <c r="H2579" s="70">
        <f>E2579+F2579-G2579</f>
        <v/>
      </c>
    </row>
    <row r="2580" hidden="1" ht="24.6" customHeight="1" s="138">
      <c r="A2580" s="65" t="n">
        <v>10040532</v>
      </c>
      <c r="B2580" s="66" t="inlineStr">
        <is>
          <t>حمامات سباحة</t>
        </is>
      </c>
      <c r="C2580" s="67" t="inlineStr"/>
      <c r="D2580" s="67" t="inlineStr"/>
      <c r="E2580" s="68" t="n">
        <v>0</v>
      </c>
      <c r="F2580" s="69">
        <f>SUMIFS(الاضافة!$G$7:$G$60000,الاضافة!$H$7:$H$60000,"*اضاف*",الاضافة!$E$7:$E$60000,'أرصدة المخزن'!C2580)</f>
        <v/>
      </c>
      <c r="G2580" s="69">
        <f>SUMIFS(الصرف!$H$7:$H$60000,الصرف!$F$7:$F$60000,'أرصدة المخزن'!C2580)</f>
        <v/>
      </c>
      <c r="H2580" s="70">
        <f>E2580+F2580-G2580</f>
        <v/>
      </c>
    </row>
    <row r="2581" hidden="1" ht="24.6" customHeight="1" s="138">
      <c r="A2581" s="65" t="n">
        <v>10040533</v>
      </c>
      <c r="B2581" s="66" t="inlineStr">
        <is>
          <t>حمامات سباحة</t>
        </is>
      </c>
      <c r="C2581" s="67" t="inlineStr"/>
      <c r="D2581" s="67" t="inlineStr"/>
      <c r="E2581" s="68" t="n">
        <v>0</v>
      </c>
      <c r="F2581" s="69">
        <f>SUMIFS(الاضافة!$G$7:$G$60000,الاضافة!$H$7:$H$60000,"*اضاف*",الاضافة!$E$7:$E$60000,'أرصدة المخزن'!C2581)</f>
        <v/>
      </c>
      <c r="G2581" s="69">
        <f>SUMIFS(الصرف!$H$7:$H$60000,الصرف!$F$7:$F$60000,'أرصدة المخزن'!C2581)</f>
        <v/>
      </c>
      <c r="H2581" s="70">
        <f>E2581+F2581-G2581</f>
        <v/>
      </c>
    </row>
    <row r="2582" hidden="1" ht="24.6" customHeight="1" s="138">
      <c r="A2582" s="65" t="n">
        <v>10040534</v>
      </c>
      <c r="B2582" s="66" t="inlineStr">
        <is>
          <t>حمامات سباحة</t>
        </is>
      </c>
      <c r="C2582" s="67" t="inlineStr"/>
      <c r="D2582" s="67" t="inlineStr"/>
      <c r="E2582" s="68" t="n">
        <v>0</v>
      </c>
      <c r="F2582" s="69">
        <f>SUMIFS(الاضافة!$G$7:$G$60000,الاضافة!$H$7:$H$60000,"*اضاف*",الاضافة!$E$7:$E$60000,'أرصدة المخزن'!C2582)</f>
        <v/>
      </c>
      <c r="G2582" s="69">
        <f>SUMIFS(الصرف!$H$7:$H$60000,الصرف!$F$7:$F$60000,'أرصدة المخزن'!C2582)</f>
        <v/>
      </c>
      <c r="H2582" s="70">
        <f>E2582+F2582-G2582</f>
        <v/>
      </c>
    </row>
    <row r="2583" hidden="1" ht="24.6" customHeight="1" s="138">
      <c r="A2583" s="65" t="n">
        <v>10040535</v>
      </c>
      <c r="B2583" s="66" t="inlineStr">
        <is>
          <t>حمامات سباحة</t>
        </is>
      </c>
      <c r="C2583" s="67" t="inlineStr"/>
      <c r="D2583" s="67" t="inlineStr"/>
      <c r="E2583" s="68" t="n">
        <v>0</v>
      </c>
      <c r="F2583" s="69">
        <f>SUMIFS(الاضافة!$G$7:$G$60000,الاضافة!$H$7:$H$60000,"*اضاف*",الاضافة!$E$7:$E$60000,'أرصدة المخزن'!C2583)</f>
        <v/>
      </c>
      <c r="G2583" s="69">
        <f>SUMIFS(الصرف!$H$7:$H$60000,الصرف!$F$7:$F$60000,'أرصدة المخزن'!C2583)</f>
        <v/>
      </c>
      <c r="H2583" s="70">
        <f>E2583+F2583-G2583</f>
        <v/>
      </c>
    </row>
    <row r="2584" hidden="1" ht="24.6" customHeight="1" s="138">
      <c r="A2584" s="65" t="n">
        <v>10040536</v>
      </c>
      <c r="B2584" s="66" t="inlineStr">
        <is>
          <t>حمامات سباحة</t>
        </is>
      </c>
      <c r="C2584" s="67" t="inlineStr"/>
      <c r="D2584" s="67" t="inlineStr"/>
      <c r="E2584" s="68" t="n">
        <v>0</v>
      </c>
      <c r="F2584" s="69">
        <f>SUMIFS(الاضافة!$G$7:$G$60000,الاضافة!$H$7:$H$60000,"*اضاف*",الاضافة!$E$7:$E$60000,'أرصدة المخزن'!C2584)</f>
        <v/>
      </c>
      <c r="G2584" s="69">
        <f>SUMIFS(الصرف!$H$7:$H$60000,الصرف!$F$7:$F$60000,'أرصدة المخزن'!C2584)</f>
        <v/>
      </c>
      <c r="H2584" s="70">
        <f>E2584+F2584-G2584</f>
        <v/>
      </c>
    </row>
    <row r="2585" hidden="1" ht="24.6" customHeight="1" s="138">
      <c r="A2585" s="65" t="n">
        <v>10040537</v>
      </c>
      <c r="B2585" s="66" t="inlineStr">
        <is>
          <t>حمامات سباحة</t>
        </is>
      </c>
      <c r="C2585" s="67" t="inlineStr"/>
      <c r="D2585" s="67" t="inlineStr"/>
      <c r="E2585" s="68" t="n">
        <v>0</v>
      </c>
      <c r="F2585" s="69">
        <f>SUMIFS(الاضافة!$G$7:$G$60000,الاضافة!$H$7:$H$60000,"*اضاف*",الاضافة!$E$7:$E$60000,'أرصدة المخزن'!C2585)</f>
        <v/>
      </c>
      <c r="G2585" s="69">
        <f>SUMIFS(الصرف!$H$7:$H$60000,الصرف!$F$7:$F$60000,'أرصدة المخزن'!C2585)</f>
        <v/>
      </c>
      <c r="H2585" s="70">
        <f>E2585+F2585-G2585</f>
        <v/>
      </c>
    </row>
    <row r="2586" hidden="1" ht="24.6" customHeight="1" s="138">
      <c r="A2586" s="65" t="n">
        <v>10040538</v>
      </c>
      <c r="B2586" s="66" t="inlineStr">
        <is>
          <t>حمامات سباحة</t>
        </is>
      </c>
      <c r="C2586" s="67" t="inlineStr"/>
      <c r="D2586" s="67" t="inlineStr"/>
      <c r="E2586" s="68" t="n">
        <v>0</v>
      </c>
      <c r="F2586" s="69">
        <f>SUMIFS(الاضافة!$G$7:$G$60000,الاضافة!$H$7:$H$60000,"*اضاف*",الاضافة!$E$7:$E$60000,'أرصدة المخزن'!C2586)</f>
        <v/>
      </c>
      <c r="G2586" s="69">
        <f>SUMIFS(الصرف!$H$7:$H$60000,الصرف!$F$7:$F$60000,'أرصدة المخزن'!C2586)</f>
        <v/>
      </c>
      <c r="H2586" s="70">
        <f>E2586+F2586-G2586</f>
        <v/>
      </c>
    </row>
    <row r="2587" hidden="1" ht="24.6" customHeight="1" s="138">
      <c r="A2587" s="65" t="n">
        <v>10040539</v>
      </c>
      <c r="B2587" s="66" t="inlineStr">
        <is>
          <t>حمامات سباحة</t>
        </is>
      </c>
      <c r="C2587" s="67" t="inlineStr"/>
      <c r="D2587" s="67" t="inlineStr"/>
      <c r="E2587" s="68" t="n">
        <v>0</v>
      </c>
      <c r="F2587" s="69">
        <f>SUMIFS(الاضافة!$G$7:$G$60000,الاضافة!$H$7:$H$60000,"*اضاف*",الاضافة!$E$7:$E$60000,'أرصدة المخزن'!C2587)</f>
        <v/>
      </c>
      <c r="G2587" s="69">
        <f>SUMIFS(الصرف!$H$7:$H$60000,الصرف!$F$7:$F$60000,'أرصدة المخزن'!C2587)</f>
        <v/>
      </c>
      <c r="H2587" s="70">
        <f>E2587+F2587-G2587</f>
        <v/>
      </c>
    </row>
    <row r="2588" hidden="1" ht="24.6" customHeight="1" s="138">
      <c r="A2588" s="65" t="n">
        <v>10040540</v>
      </c>
      <c r="B2588" s="66" t="inlineStr">
        <is>
          <t>حمامات سباحة</t>
        </is>
      </c>
      <c r="C2588" s="67" t="inlineStr"/>
      <c r="D2588" s="67" t="inlineStr"/>
      <c r="E2588" s="68" t="n">
        <v>0</v>
      </c>
      <c r="F2588" s="69">
        <f>SUMIFS(الاضافة!$G$7:$G$60000,الاضافة!$H$7:$H$60000,"*اضاف*",الاضافة!$E$7:$E$60000,'أرصدة المخزن'!C2588)</f>
        <v/>
      </c>
      <c r="G2588" s="69">
        <f>SUMIFS(الصرف!$H$7:$H$60000,الصرف!$F$7:$F$60000,'أرصدة المخزن'!C2588)</f>
        <v/>
      </c>
      <c r="H2588" s="70">
        <f>E2588+F2588-G2588</f>
        <v/>
      </c>
    </row>
    <row r="2589" hidden="1" ht="24.6" customHeight="1" s="138">
      <c r="A2589" s="65" t="n">
        <v>10040541</v>
      </c>
      <c r="B2589" s="66" t="inlineStr">
        <is>
          <t>حمامات سباحة</t>
        </is>
      </c>
      <c r="C2589" s="67" t="inlineStr"/>
      <c r="D2589" s="67" t="inlineStr"/>
      <c r="E2589" s="68" t="n">
        <v>0</v>
      </c>
      <c r="F2589" s="69">
        <f>SUMIFS(الاضافة!$G$7:$G$60000,الاضافة!$H$7:$H$60000,"*اضاف*",الاضافة!$E$7:$E$60000,'أرصدة المخزن'!C2589)</f>
        <v/>
      </c>
      <c r="G2589" s="69">
        <f>SUMIFS(الصرف!$H$7:$H$60000,الصرف!$F$7:$F$60000,'أرصدة المخزن'!C2589)</f>
        <v/>
      </c>
      <c r="H2589" s="70">
        <f>E2589+F2589-G2589</f>
        <v/>
      </c>
    </row>
    <row r="2590" hidden="1" ht="24.6" customHeight="1" s="138">
      <c r="A2590" s="65" t="n">
        <v>10040542</v>
      </c>
      <c r="B2590" s="66" t="inlineStr">
        <is>
          <t>حمامات سباحة</t>
        </is>
      </c>
      <c r="C2590" s="67" t="inlineStr"/>
      <c r="D2590" s="67" t="inlineStr"/>
      <c r="E2590" s="68" t="n">
        <v>0</v>
      </c>
      <c r="F2590" s="69">
        <f>SUMIFS(الاضافة!$G$7:$G$60000,الاضافة!$H$7:$H$60000,"*اضاف*",الاضافة!$E$7:$E$60000,'أرصدة المخزن'!C2590)</f>
        <v/>
      </c>
      <c r="G2590" s="69">
        <f>SUMIFS(الصرف!$H$7:$H$60000,الصرف!$F$7:$F$60000,'أرصدة المخزن'!C2590)</f>
        <v/>
      </c>
      <c r="H2590" s="70">
        <f>E2590+F2590-G2590</f>
        <v/>
      </c>
    </row>
    <row r="2591" hidden="1" ht="24.6" customHeight="1" s="138">
      <c r="A2591" s="65" t="n">
        <v>10040543</v>
      </c>
      <c r="B2591" s="66" t="inlineStr">
        <is>
          <t>حمامات سباحة</t>
        </is>
      </c>
      <c r="C2591" s="67" t="inlineStr"/>
      <c r="D2591" s="67" t="inlineStr"/>
      <c r="E2591" s="68" t="n">
        <v>0</v>
      </c>
      <c r="F2591" s="69">
        <f>SUMIFS(الاضافة!$G$7:$G$60000,الاضافة!$H$7:$H$60000,"*اضاف*",الاضافة!$E$7:$E$60000,'أرصدة المخزن'!C2591)</f>
        <v/>
      </c>
      <c r="G2591" s="69">
        <f>SUMIFS(الصرف!$H$7:$H$60000,الصرف!$F$7:$F$60000,'أرصدة المخزن'!C2591)</f>
        <v/>
      </c>
      <c r="H2591" s="70">
        <f>E2591+F2591-G2591</f>
        <v/>
      </c>
    </row>
    <row r="2592" hidden="1" ht="24.6" customHeight="1" s="138">
      <c r="A2592" s="65" t="n">
        <v>10040544</v>
      </c>
      <c r="B2592" s="66" t="inlineStr">
        <is>
          <t>حمامات سباحة</t>
        </is>
      </c>
      <c r="C2592" s="67" t="inlineStr"/>
      <c r="D2592" s="67" t="inlineStr"/>
      <c r="E2592" s="68" t="n">
        <v>0</v>
      </c>
      <c r="F2592" s="69">
        <f>SUMIFS(الاضافة!$G$7:$G$60000,الاضافة!$H$7:$H$60000,"*اضاف*",الاضافة!$E$7:$E$60000,'أرصدة المخزن'!C2592)</f>
        <v/>
      </c>
      <c r="G2592" s="69">
        <f>SUMIFS(الصرف!$H$7:$H$60000,الصرف!$F$7:$F$60000,'أرصدة المخزن'!C2592)</f>
        <v/>
      </c>
      <c r="H2592" s="70">
        <f>E2592+F2592-G2592</f>
        <v/>
      </c>
    </row>
    <row r="2593" hidden="1" ht="24.6" customHeight="1" s="138">
      <c r="A2593" s="65" t="n">
        <v>10040545</v>
      </c>
      <c r="B2593" s="66" t="inlineStr">
        <is>
          <t>حمامات سباحة</t>
        </is>
      </c>
      <c r="C2593" s="67" t="inlineStr"/>
      <c r="D2593" s="67" t="inlineStr"/>
      <c r="E2593" s="68" t="n">
        <v>0</v>
      </c>
      <c r="F2593" s="69">
        <f>SUMIFS(الاضافة!$G$7:$G$60000,الاضافة!$H$7:$H$60000,"*اضاف*",الاضافة!$E$7:$E$60000,'أرصدة المخزن'!C2593)</f>
        <v/>
      </c>
      <c r="G2593" s="69">
        <f>SUMIFS(الصرف!$H$7:$H$60000,الصرف!$F$7:$F$60000,'أرصدة المخزن'!C2593)</f>
        <v/>
      </c>
      <c r="H2593" s="70">
        <f>E2593+F2593-G2593</f>
        <v/>
      </c>
    </row>
    <row r="2594" hidden="1" ht="24.6" customHeight="1" s="138">
      <c r="A2594" s="65" t="n">
        <v>10040546</v>
      </c>
      <c r="B2594" s="66" t="inlineStr">
        <is>
          <t>حمامات سباحة</t>
        </is>
      </c>
      <c r="C2594" s="67" t="inlineStr"/>
      <c r="D2594" s="67" t="inlineStr"/>
      <c r="E2594" s="68" t="n">
        <v>0</v>
      </c>
      <c r="F2594" s="69">
        <f>SUMIFS(الاضافة!$G$7:$G$60000,الاضافة!$H$7:$H$60000,"*اضاف*",الاضافة!$E$7:$E$60000,'أرصدة المخزن'!C2594)</f>
        <v/>
      </c>
      <c r="G2594" s="69">
        <f>SUMIFS(الصرف!$H$7:$H$60000,الصرف!$F$7:$F$60000,'أرصدة المخزن'!C2594)</f>
        <v/>
      </c>
      <c r="H2594" s="70">
        <f>E2594+F2594-G2594</f>
        <v/>
      </c>
    </row>
    <row r="2595" hidden="1" ht="24.6" customHeight="1" s="138">
      <c r="A2595" s="65" t="n">
        <v>10040547</v>
      </c>
      <c r="B2595" s="66" t="inlineStr">
        <is>
          <t>حمامات سباحة</t>
        </is>
      </c>
      <c r="C2595" s="67" t="inlineStr"/>
      <c r="D2595" s="67" t="inlineStr"/>
      <c r="E2595" s="68" t="n">
        <v>0</v>
      </c>
      <c r="F2595" s="69">
        <f>SUMIFS(الاضافة!$G$7:$G$60000,الاضافة!$H$7:$H$60000,"*اضاف*",الاضافة!$E$7:$E$60000,'أرصدة المخزن'!C2595)</f>
        <v/>
      </c>
      <c r="G2595" s="69">
        <f>SUMIFS(الصرف!$H$7:$H$60000,الصرف!$F$7:$F$60000,'أرصدة المخزن'!C2595)</f>
        <v/>
      </c>
      <c r="H2595" s="70">
        <f>E2595+F2595-G2595</f>
        <v/>
      </c>
    </row>
    <row r="2596" hidden="1" ht="24.6" customHeight="1" s="138">
      <c r="A2596" s="65" t="n">
        <v>10040548</v>
      </c>
      <c r="B2596" s="66" t="inlineStr">
        <is>
          <t>حمامات سباحة</t>
        </is>
      </c>
      <c r="C2596" s="67" t="inlineStr"/>
      <c r="D2596" s="67" t="inlineStr"/>
      <c r="E2596" s="68" t="n">
        <v>0</v>
      </c>
      <c r="F2596" s="69">
        <f>SUMIFS(الاضافة!$G$7:$G$60000,الاضافة!$H$7:$H$60000,"*اضاف*",الاضافة!$E$7:$E$60000,'أرصدة المخزن'!C2596)</f>
        <v/>
      </c>
      <c r="G2596" s="69">
        <f>SUMIFS(الصرف!$H$7:$H$60000,الصرف!$F$7:$F$60000,'أرصدة المخزن'!C2596)</f>
        <v/>
      </c>
      <c r="H2596" s="70">
        <f>E2596+F2596-G2596</f>
        <v/>
      </c>
    </row>
    <row r="2597" hidden="1" ht="24.6" customHeight="1" s="138">
      <c r="A2597" s="65" t="n">
        <v>10040549</v>
      </c>
      <c r="B2597" s="66" t="inlineStr">
        <is>
          <t>حمامات سباحة</t>
        </is>
      </c>
      <c r="C2597" s="67" t="inlineStr"/>
      <c r="D2597" s="67" t="inlineStr"/>
      <c r="E2597" s="68" t="n">
        <v>0</v>
      </c>
      <c r="F2597" s="69">
        <f>SUMIFS(الاضافة!$G$7:$G$60000,الاضافة!$H$7:$H$60000,"*اضاف*",الاضافة!$E$7:$E$60000,'أرصدة المخزن'!C2597)</f>
        <v/>
      </c>
      <c r="G2597" s="69">
        <f>SUMIFS(الصرف!$H$7:$H$60000,الصرف!$F$7:$F$60000,'أرصدة المخزن'!C2597)</f>
        <v/>
      </c>
      <c r="H2597" s="70">
        <f>E2597+F2597-G2597</f>
        <v/>
      </c>
    </row>
    <row r="2598" hidden="1" ht="24.6" customHeight="1" s="138">
      <c r="A2598" s="65" t="n">
        <v>10040550</v>
      </c>
      <c r="B2598" s="66" t="inlineStr">
        <is>
          <t>حمامات سباحة</t>
        </is>
      </c>
      <c r="C2598" s="67" t="inlineStr"/>
      <c r="D2598" s="67" t="inlineStr"/>
      <c r="E2598" s="68" t="n">
        <v>0</v>
      </c>
      <c r="F2598" s="69">
        <f>SUMIFS(الاضافة!$G$7:$G$60000,الاضافة!$H$7:$H$60000,"*اضاف*",الاضافة!$E$7:$E$60000,'أرصدة المخزن'!C2598)</f>
        <v/>
      </c>
      <c r="G2598" s="69">
        <f>SUMIFS(الصرف!$H$7:$H$60000,الصرف!$F$7:$F$60000,'أرصدة المخزن'!C2598)</f>
        <v/>
      </c>
      <c r="H2598" s="70">
        <f>E2598+F2598-G2598</f>
        <v/>
      </c>
    </row>
    <row r="2599" hidden="1" ht="24.6" customHeight="1" s="138">
      <c r="A2599" s="65" t="n">
        <v>10040551</v>
      </c>
      <c r="B2599" s="66" t="inlineStr">
        <is>
          <t>حمامات سباحة</t>
        </is>
      </c>
      <c r="C2599" s="67" t="inlineStr"/>
      <c r="D2599" s="67" t="inlineStr"/>
      <c r="E2599" s="68" t="n">
        <v>0</v>
      </c>
      <c r="F2599" s="69">
        <f>SUMIFS(الاضافة!$G$7:$G$60000,الاضافة!$H$7:$H$60000,"*اضاف*",الاضافة!$E$7:$E$60000,'أرصدة المخزن'!C2599)</f>
        <v/>
      </c>
      <c r="G2599" s="69">
        <f>SUMIFS(الصرف!$H$7:$H$60000,الصرف!$F$7:$F$60000,'أرصدة المخزن'!C2599)</f>
        <v/>
      </c>
      <c r="H2599" s="70">
        <f>E2599+F2599-G2599</f>
        <v/>
      </c>
    </row>
    <row r="2600" hidden="1" ht="24.6" customHeight="1" s="138">
      <c r="A2600" s="65" t="n">
        <v>10040552</v>
      </c>
      <c r="B2600" s="66" t="inlineStr">
        <is>
          <t>حمامات سباحة</t>
        </is>
      </c>
      <c r="C2600" s="67" t="inlineStr"/>
      <c r="D2600" s="67" t="inlineStr"/>
      <c r="E2600" s="68" t="n">
        <v>0</v>
      </c>
      <c r="F2600" s="69">
        <f>SUMIFS(الاضافة!$G$7:$G$60000,الاضافة!$H$7:$H$60000,"*اضاف*",الاضافة!$E$7:$E$60000,'أرصدة المخزن'!C2600)</f>
        <v/>
      </c>
      <c r="G2600" s="69">
        <f>SUMIFS(الصرف!$H$7:$H$60000,الصرف!$F$7:$F$60000,'أرصدة المخزن'!C2600)</f>
        <v/>
      </c>
      <c r="H2600" s="70">
        <f>E2600+F2600-G2600</f>
        <v/>
      </c>
    </row>
    <row r="2601" hidden="1" ht="24.6" customHeight="1" s="138">
      <c r="A2601" s="65" t="n">
        <v>10040553</v>
      </c>
      <c r="B2601" s="66" t="inlineStr">
        <is>
          <t>حمامات سباحة</t>
        </is>
      </c>
      <c r="C2601" s="67" t="inlineStr"/>
      <c r="D2601" s="67" t="inlineStr"/>
      <c r="E2601" s="68" t="n">
        <v>0</v>
      </c>
      <c r="F2601" s="69">
        <f>SUMIFS(الاضافة!$G$7:$G$60000,الاضافة!$H$7:$H$60000,"*اضاف*",الاضافة!$E$7:$E$60000,'أرصدة المخزن'!C2601)</f>
        <v/>
      </c>
      <c r="G2601" s="69">
        <f>SUMIFS(الصرف!$H$7:$H$60000,الصرف!$F$7:$F$60000,'أرصدة المخزن'!C2601)</f>
        <v/>
      </c>
      <c r="H2601" s="70">
        <f>E2601+F2601-G2601</f>
        <v/>
      </c>
    </row>
    <row r="2602" hidden="1" ht="24.6" customHeight="1" s="138">
      <c r="A2602" s="65" t="n">
        <v>10040554</v>
      </c>
      <c r="B2602" s="66" t="inlineStr">
        <is>
          <t>حمامات سباحة</t>
        </is>
      </c>
      <c r="C2602" s="67" t="inlineStr"/>
      <c r="D2602" s="67" t="inlineStr"/>
      <c r="E2602" s="68" t="n">
        <v>0</v>
      </c>
      <c r="F2602" s="69">
        <f>SUMIFS(الاضافة!$G$7:$G$60000,الاضافة!$H$7:$H$60000,"*اضاف*",الاضافة!$E$7:$E$60000,'أرصدة المخزن'!C2602)</f>
        <v/>
      </c>
      <c r="G2602" s="69">
        <f>SUMIFS(الصرف!$H$7:$H$60000,الصرف!$F$7:$F$60000,'أرصدة المخزن'!C2602)</f>
        <v/>
      </c>
      <c r="H2602" s="70">
        <f>E2602+F2602-G2602</f>
        <v/>
      </c>
    </row>
    <row r="2603" hidden="1" ht="24.6" customHeight="1" s="138">
      <c r="A2603" s="65" t="n">
        <v>10040555</v>
      </c>
      <c r="B2603" s="66" t="inlineStr">
        <is>
          <t>حمامات سباحة</t>
        </is>
      </c>
      <c r="C2603" s="67" t="inlineStr"/>
      <c r="D2603" s="67" t="inlineStr"/>
      <c r="E2603" s="68" t="n">
        <v>0</v>
      </c>
      <c r="F2603" s="69">
        <f>SUMIFS(الاضافة!$G$7:$G$60000,الاضافة!$H$7:$H$60000,"*اضاف*",الاضافة!$E$7:$E$60000,'أرصدة المخزن'!C2603)</f>
        <v/>
      </c>
      <c r="G2603" s="69">
        <f>SUMIFS(الصرف!$H$7:$H$60000,الصرف!$F$7:$F$60000,'أرصدة المخزن'!C2603)</f>
        <v/>
      </c>
      <c r="H2603" s="70">
        <f>E2603+F2603-G2603</f>
        <v/>
      </c>
    </row>
    <row r="2604" hidden="1" ht="24.6" customHeight="1" s="138">
      <c r="A2604" s="65" t="n">
        <v>10040556</v>
      </c>
      <c r="B2604" s="66" t="inlineStr">
        <is>
          <t>حمامات سباحة</t>
        </is>
      </c>
      <c r="C2604" s="67" t="inlineStr"/>
      <c r="D2604" s="67" t="inlineStr"/>
      <c r="E2604" s="68" t="n">
        <v>0</v>
      </c>
      <c r="F2604" s="69">
        <f>SUMIFS(الاضافة!$G$7:$G$60000,الاضافة!$H$7:$H$60000,"*اضاف*",الاضافة!$E$7:$E$60000,'أرصدة المخزن'!C2604)</f>
        <v/>
      </c>
      <c r="G2604" s="69">
        <f>SUMIFS(الصرف!$H$7:$H$60000,الصرف!$F$7:$F$60000,'أرصدة المخزن'!C2604)</f>
        <v/>
      </c>
      <c r="H2604" s="70">
        <f>E2604+F2604-G2604</f>
        <v/>
      </c>
    </row>
    <row r="2605" hidden="1" ht="24.6" customHeight="1" s="138">
      <c r="A2605" s="65" t="n">
        <v>10040557</v>
      </c>
      <c r="B2605" s="66" t="inlineStr">
        <is>
          <t>حمامات سباحة</t>
        </is>
      </c>
      <c r="C2605" s="67" t="inlineStr"/>
      <c r="D2605" s="67" t="inlineStr"/>
      <c r="E2605" s="68" t="n">
        <v>0</v>
      </c>
      <c r="F2605" s="69">
        <f>SUMIFS(الاضافة!$G$7:$G$60000,الاضافة!$H$7:$H$60000,"*اضاف*",الاضافة!$E$7:$E$60000,'أرصدة المخزن'!C2605)</f>
        <v/>
      </c>
      <c r="G2605" s="69">
        <f>SUMIFS(الصرف!$H$7:$H$60000,الصرف!$F$7:$F$60000,'أرصدة المخزن'!C2605)</f>
        <v/>
      </c>
      <c r="H2605" s="70">
        <f>E2605+F2605-G2605</f>
        <v/>
      </c>
    </row>
    <row r="2606" hidden="1" ht="24.6" customHeight="1" s="138">
      <c r="A2606" s="65" t="n">
        <v>10040558</v>
      </c>
      <c r="B2606" s="66" t="inlineStr">
        <is>
          <t>حمامات سباحة</t>
        </is>
      </c>
      <c r="C2606" s="67" t="inlineStr"/>
      <c r="D2606" s="67" t="inlineStr"/>
      <c r="E2606" s="68" t="n">
        <v>0</v>
      </c>
      <c r="F2606" s="69">
        <f>SUMIFS(الاضافة!$G$7:$G$60000,الاضافة!$H$7:$H$60000,"*اضاف*",الاضافة!$E$7:$E$60000,'أرصدة المخزن'!C2606)</f>
        <v/>
      </c>
      <c r="G2606" s="69">
        <f>SUMIFS(الصرف!$H$7:$H$60000,الصرف!$F$7:$F$60000,'أرصدة المخزن'!C2606)</f>
        <v/>
      </c>
      <c r="H2606" s="70">
        <f>E2606+F2606-G2606</f>
        <v/>
      </c>
    </row>
    <row r="2607" hidden="1" ht="24.6" customHeight="1" s="138">
      <c r="A2607" s="65" t="n">
        <v>10040559</v>
      </c>
      <c r="B2607" s="66" t="inlineStr">
        <is>
          <t>حمامات سباحة</t>
        </is>
      </c>
      <c r="C2607" s="67" t="inlineStr"/>
      <c r="D2607" s="67" t="inlineStr"/>
      <c r="E2607" s="68" t="n">
        <v>0</v>
      </c>
      <c r="F2607" s="69">
        <f>SUMIFS(الاضافة!$G$7:$G$60000,الاضافة!$H$7:$H$60000,"*اضاف*",الاضافة!$E$7:$E$60000,'أرصدة المخزن'!C2607)</f>
        <v/>
      </c>
      <c r="G2607" s="69">
        <f>SUMIFS(الصرف!$H$7:$H$60000,الصرف!$F$7:$F$60000,'أرصدة المخزن'!C2607)</f>
        <v/>
      </c>
      <c r="H2607" s="70">
        <f>E2607+F2607-G2607</f>
        <v/>
      </c>
    </row>
    <row r="2608" hidden="1" ht="24.6" customHeight="1" s="138">
      <c r="A2608" s="65" t="n">
        <v>10050001</v>
      </c>
      <c r="B2608" s="66" t="inlineStr">
        <is>
          <t>مستلزمات نظافة</t>
        </is>
      </c>
      <c r="C2608" s="67" t="inlineStr">
        <is>
          <t>علبة مناديل ورقية</t>
        </is>
      </c>
      <c r="D2608" s="67" t="inlineStr">
        <is>
          <t>علبة</t>
        </is>
      </c>
      <c r="E2608" s="68" t="n">
        <v>0</v>
      </c>
      <c r="F2608" s="69">
        <f>SUMIFS(الاضافة!$G$7:$G$60000,الاضافة!$H$7:$H$60000,"*اضاف*",الاضافة!$E$7:$E$60000,'أرصدة المخزن'!C2608)</f>
        <v/>
      </c>
      <c r="G2608" s="69">
        <f>SUMIFS(الصرف!$H$7:$H$60000,الصرف!$F$7:$F$60000,'أرصدة المخزن'!C2608)</f>
        <v/>
      </c>
      <c r="H2608" s="70">
        <f>E2608+F2608-G2608</f>
        <v/>
      </c>
    </row>
    <row r="2609" hidden="1" ht="24.6" customHeight="1" s="138">
      <c r="A2609" s="65" t="n">
        <v>10050002</v>
      </c>
      <c r="B2609" s="66" t="inlineStr">
        <is>
          <t>مستلزمات نظافة</t>
        </is>
      </c>
      <c r="C2609" s="67" t="inlineStr">
        <is>
          <t>أكياس قمامة كبيرة 25 كيلو</t>
        </is>
      </c>
      <c r="D2609" s="67" t="inlineStr">
        <is>
          <t>لفة 25 كيلو</t>
        </is>
      </c>
      <c r="E2609" s="68" t="n">
        <v>15</v>
      </c>
      <c r="F2609" s="69">
        <f>SUMIFS(الاضافة!$G$7:$G$60000,الاضافة!$H$7:$H$60000,"*اضاف*",الاضافة!$E$7:$E$60000,'أرصدة المخزن'!C2609)</f>
        <v/>
      </c>
      <c r="G2609" s="69">
        <f>SUMIFS(الصرف!$H$7:$H$60000,الصرف!$F$7:$F$60000,'أرصدة المخزن'!C2609)</f>
        <v/>
      </c>
      <c r="H2609" s="70">
        <f>E2609+F2609-G2609</f>
        <v/>
      </c>
    </row>
    <row r="2610" hidden="1" ht="24.6" customHeight="1" s="138">
      <c r="A2610" s="65" t="n">
        <v>10050003</v>
      </c>
      <c r="B2610" s="66" t="inlineStr">
        <is>
          <t>مستلزمات نظافة</t>
        </is>
      </c>
      <c r="C2610" s="67" t="inlineStr">
        <is>
          <t>علبة معطر فريدة</t>
        </is>
      </c>
      <c r="D2610" s="67" t="inlineStr">
        <is>
          <t>عدد</t>
        </is>
      </c>
      <c r="E2610" s="68" t="n">
        <v>0</v>
      </c>
      <c r="F2610" s="69">
        <f>SUMIFS(الاضافة!$G$7:$G$60000,الاضافة!$H$7:$H$60000,"*اضاف*",الاضافة!$E$7:$E$60000,'أرصدة المخزن'!C2610)</f>
        <v/>
      </c>
      <c r="G2610" s="69">
        <f>SUMIFS(الصرف!$H$7:$H$60000,الصرف!$F$7:$F$60000,'أرصدة المخزن'!C2610)</f>
        <v/>
      </c>
      <c r="H2610" s="70">
        <f>E2610+F2610-G2610</f>
        <v/>
      </c>
    </row>
    <row r="2611" hidden="1" ht="24.6" customHeight="1" s="138">
      <c r="A2611" s="65" t="n">
        <v>10050004</v>
      </c>
      <c r="B2611" s="66" t="inlineStr">
        <is>
          <t>مستلزمات نظافة</t>
        </is>
      </c>
      <c r="C2611" s="67" t="inlineStr">
        <is>
          <t>بخاخة معطر  فريدة</t>
        </is>
      </c>
      <c r="D2611" s="67" t="inlineStr">
        <is>
          <t>بخاخة</t>
        </is>
      </c>
      <c r="E2611" s="68" t="n">
        <v>0</v>
      </c>
      <c r="F2611" s="69">
        <f>SUMIFS(الاضافة!$G$7:$G$60000,الاضافة!$H$7:$H$60000,"*اضاف*",الاضافة!$E$7:$E$60000,'أرصدة المخزن'!C2611)</f>
        <v/>
      </c>
      <c r="G2611" s="69">
        <f>SUMIFS(الصرف!$H$7:$H$60000,الصرف!$F$7:$F$60000,'أرصدة المخزن'!C2611)</f>
        <v/>
      </c>
      <c r="H2611" s="70">
        <f>E2611+F2611-G2611</f>
        <v/>
      </c>
    </row>
    <row r="2612" hidden="1" ht="24.6" customHeight="1" s="138">
      <c r="A2612" s="65" t="n">
        <v>10050005</v>
      </c>
      <c r="B2612" s="66" t="inlineStr">
        <is>
          <t>مستلزمات نظافة</t>
        </is>
      </c>
      <c r="C2612" s="67" t="inlineStr">
        <is>
          <t>جركن صابون 10 ك</t>
        </is>
      </c>
      <c r="D2612" s="67" t="inlineStr">
        <is>
          <t>جركن</t>
        </is>
      </c>
      <c r="E2612" s="68" t="n">
        <v>0</v>
      </c>
      <c r="F2612" s="69">
        <f>SUMIFS(الاضافة!$G$7:$G$60000,الاضافة!$H$7:$H$60000,"*اضاف*",الاضافة!$E$7:$E$60000,'أرصدة المخزن'!C2612)</f>
        <v/>
      </c>
      <c r="G2612" s="69">
        <f>SUMIFS(الصرف!$H$7:$H$60000,الصرف!$F$7:$F$60000,'أرصدة المخزن'!C2612)</f>
        <v/>
      </c>
      <c r="H2612" s="70">
        <f>E2612+F2612-G2612</f>
        <v/>
      </c>
    </row>
    <row r="2613" hidden="1" ht="24.6" customHeight="1" s="138">
      <c r="A2613" s="65" t="n">
        <v>10050006</v>
      </c>
      <c r="B2613" s="66" t="inlineStr">
        <is>
          <t>مستلزمات نظافة</t>
        </is>
      </c>
      <c r="C2613" s="67" t="inlineStr">
        <is>
          <t>شاور جل 5 لتر</t>
        </is>
      </c>
      <c r="D2613" s="67" t="inlineStr">
        <is>
          <t>جركن</t>
        </is>
      </c>
      <c r="E2613" s="68" t="n">
        <v>0</v>
      </c>
      <c r="F2613" s="69">
        <f>SUMIFS(الاضافة!$G$7:$G$60000,الاضافة!$H$7:$H$60000,"*اضاف*",الاضافة!$E$7:$E$60000,'أرصدة المخزن'!C2613)</f>
        <v/>
      </c>
      <c r="G2613" s="69">
        <f>SUMIFS(الصرف!$H$7:$H$60000,الصرف!$F$7:$F$60000,'أرصدة المخزن'!C2613)</f>
        <v/>
      </c>
      <c r="H2613" s="70">
        <f>E2613+F2613-G2613</f>
        <v/>
      </c>
    </row>
    <row r="2614" hidden="1" ht="24.6" customHeight="1" s="138">
      <c r="A2614" s="65" t="n">
        <v>10050007</v>
      </c>
      <c r="B2614" s="66" t="inlineStr">
        <is>
          <t>مستلزمات نظافة</t>
        </is>
      </c>
      <c r="C2614" s="67" t="inlineStr">
        <is>
          <t>جركن معطرسايل 10 ك</t>
        </is>
      </c>
      <c r="D2614" s="67" t="inlineStr">
        <is>
          <t>جركن</t>
        </is>
      </c>
      <c r="E2614" s="68" t="n">
        <v>0</v>
      </c>
      <c r="F2614" s="69">
        <f>SUMIFS(الاضافة!$G$7:$G$60000,الاضافة!$H$7:$H$60000,"*اضاف*",الاضافة!$E$7:$E$60000,'أرصدة المخزن'!C2614)</f>
        <v/>
      </c>
      <c r="G2614" s="69">
        <f>SUMIFS(الصرف!$H$7:$H$60000,الصرف!$F$7:$F$60000,'أرصدة المخزن'!C2614)</f>
        <v/>
      </c>
      <c r="H2614" s="70">
        <f>E2614+F2614-G2614</f>
        <v/>
      </c>
    </row>
    <row r="2615" hidden="1" ht="24.6" customHeight="1" s="138">
      <c r="A2615" s="65" t="n">
        <v>10050008</v>
      </c>
      <c r="B2615" s="66" t="inlineStr">
        <is>
          <t>مستلزمات نظافة</t>
        </is>
      </c>
      <c r="C2615" s="67" t="inlineStr">
        <is>
          <t>جركن كلور سايل 16 كيلو</t>
        </is>
      </c>
      <c r="D2615" s="67" t="inlineStr">
        <is>
          <t>كيلو</t>
        </is>
      </c>
      <c r="E2615" s="68" t="n">
        <v>0</v>
      </c>
      <c r="F2615" s="69">
        <f>SUMIFS(الاضافة!$G$7:$G$60000,الاضافة!$H$7:$H$60000,"*اضاف*",الاضافة!$E$7:$E$60000,'أرصدة المخزن'!C2615)</f>
        <v/>
      </c>
      <c r="G2615" s="69">
        <f>SUMIFS(الصرف!$H$7:$H$60000,الصرف!$F$7:$F$60000,'أرصدة المخزن'!C2615)</f>
        <v/>
      </c>
      <c r="H2615" s="70">
        <f>E2615+F2615-G2615</f>
        <v/>
      </c>
    </row>
    <row r="2616" hidden="1" ht="24.6" customHeight="1" s="138">
      <c r="A2616" s="65" t="n">
        <v>10050009</v>
      </c>
      <c r="B2616" s="66" t="inlineStr">
        <is>
          <t>مستلزمات نظافة</t>
        </is>
      </c>
      <c r="C2616" s="67" t="inlineStr">
        <is>
          <t>جركن  دتوول 10 كيلو</t>
        </is>
      </c>
      <c r="D2616" s="67" t="inlineStr">
        <is>
          <t>كيلو</t>
        </is>
      </c>
      <c r="E2616" s="68" t="n">
        <v>0</v>
      </c>
      <c r="F2616" s="69">
        <f>SUMIFS(الاضافة!$G$7:$G$60000,الاضافة!$H$7:$H$60000,"*اضاف*",الاضافة!$E$7:$E$60000,'أرصدة المخزن'!C2616)</f>
        <v/>
      </c>
      <c r="G2616" s="69">
        <f>SUMIFS(الصرف!$H$7:$H$60000,الصرف!$F$7:$F$60000,'أرصدة المخزن'!C2616)</f>
        <v/>
      </c>
      <c r="H2616" s="70">
        <f>E2616+F2616-G2616</f>
        <v/>
      </c>
    </row>
    <row r="2617" hidden="1" ht="24.6" customHeight="1" s="138">
      <c r="A2617" s="65" t="n">
        <v>10050010</v>
      </c>
      <c r="B2617" s="66" t="inlineStr">
        <is>
          <t>مستلزمات نظافة</t>
        </is>
      </c>
      <c r="C2617" s="67" t="inlineStr">
        <is>
          <t>جركن كلور10 كيلو</t>
        </is>
      </c>
      <c r="D2617" s="67" t="inlineStr">
        <is>
          <t>جركن</t>
        </is>
      </c>
      <c r="E2617" s="68" t="n">
        <v>0</v>
      </c>
      <c r="F2617" s="69">
        <f>SUMIFS(الاضافة!$G$7:$G$60000,الاضافة!$H$7:$H$60000,"*اضاف*",الاضافة!$E$7:$E$60000,'أرصدة المخزن'!C2617)</f>
        <v/>
      </c>
      <c r="G2617" s="69">
        <f>SUMIFS(الصرف!$H$7:$H$60000,الصرف!$F$7:$F$60000,'أرصدة المخزن'!C2617)</f>
        <v/>
      </c>
      <c r="H2617" s="70">
        <f>E2617+F2617-G2617</f>
        <v/>
      </c>
    </row>
    <row r="2618" hidden="1" ht="24.6" customHeight="1" s="138">
      <c r="A2618" s="65" t="n">
        <v>10050011</v>
      </c>
      <c r="B2618" s="66" t="inlineStr">
        <is>
          <t>مستلزمات نظافة</t>
        </is>
      </c>
      <c r="C2618" s="67" t="inlineStr">
        <is>
          <t>عبوة معطر فواحة</t>
        </is>
      </c>
      <c r="D2618" s="67" t="inlineStr">
        <is>
          <t>عبوة</t>
        </is>
      </c>
      <c r="E2618" s="68" t="n">
        <v>0</v>
      </c>
      <c r="F2618" s="69">
        <f>SUMIFS(الاضافة!$G$7:$G$60000,الاضافة!$H$7:$H$60000,"*اضاف*",الاضافة!$E$7:$E$60000,'أرصدة المخزن'!C2618)</f>
        <v/>
      </c>
      <c r="G2618" s="69">
        <f>SUMIFS(الصرف!$H$7:$H$60000,الصرف!$F$7:$F$60000,'أرصدة المخزن'!C2618)</f>
        <v/>
      </c>
      <c r="H2618" s="70">
        <f>E2618+F2618-G2618</f>
        <v/>
      </c>
    </row>
    <row r="2619" hidden="1" ht="24.6" customHeight="1" s="138">
      <c r="A2619" s="65" t="n">
        <v>10050012</v>
      </c>
      <c r="B2619" s="66" t="inlineStr">
        <is>
          <t>مستلزمات نظافة</t>
        </is>
      </c>
      <c r="C2619" s="67" t="inlineStr">
        <is>
          <t>باسكت قمامة</t>
        </is>
      </c>
      <c r="D2619" s="67" t="inlineStr">
        <is>
          <t>عدد</t>
        </is>
      </c>
      <c r="E2619" s="68" t="n">
        <v>61</v>
      </c>
      <c r="F2619" s="69">
        <f>SUMIFS(الاضافة!$G$7:$G$60000,الاضافة!$H$7:$H$60000,"*اضاف*",الاضافة!$E$7:$E$60000,'أرصدة المخزن'!C2619)</f>
        <v/>
      </c>
      <c r="G2619" s="69">
        <f>SUMIFS(الصرف!$H$7:$H$60000,الصرف!$F$7:$F$60000,'أرصدة المخزن'!C2619)</f>
        <v/>
      </c>
      <c r="H2619" s="70">
        <f>E2619+F2619-G2619</f>
        <v/>
      </c>
    </row>
    <row r="2620" hidden="1" ht="24.6" customHeight="1" s="138">
      <c r="A2620" s="65" t="n">
        <v>10050013</v>
      </c>
      <c r="B2620" s="66" t="inlineStr">
        <is>
          <t>مستلزمات نظافة</t>
        </is>
      </c>
      <c r="C2620" s="67" t="inlineStr">
        <is>
          <t>مزيل بقع سجاد 750 مم</t>
        </is>
      </c>
      <c r="D2620" s="67" t="inlineStr">
        <is>
          <t>عبوة</t>
        </is>
      </c>
      <c r="E2620" s="68" t="n">
        <v>0</v>
      </c>
      <c r="F2620" s="69">
        <f>SUMIFS(الاضافة!$G$7:$G$60000,الاضافة!$H$7:$H$60000,"*اضاف*",الاضافة!$E$7:$E$60000,'أرصدة المخزن'!C2620)</f>
        <v/>
      </c>
      <c r="G2620" s="69">
        <f>SUMIFS(الصرف!$H$7:$H$60000,الصرف!$F$7:$F$60000,'أرصدة المخزن'!C2620)</f>
        <v/>
      </c>
      <c r="H2620" s="70">
        <f>E2620+F2620-G2620</f>
        <v/>
      </c>
    </row>
    <row r="2621" hidden="1" ht="24.6" customHeight="1" s="138">
      <c r="A2621" s="65" t="n">
        <v>10050014</v>
      </c>
      <c r="B2621" s="66" t="inlineStr">
        <is>
          <t>مستلزمات نظافة</t>
        </is>
      </c>
      <c r="C2621" s="67" t="inlineStr">
        <is>
          <t>مقشة</t>
        </is>
      </c>
      <c r="D2621" s="67" t="inlineStr">
        <is>
          <t>عدد</t>
        </is>
      </c>
      <c r="E2621" s="68" t="n">
        <v>0</v>
      </c>
      <c r="F2621" s="69">
        <f>SUMIFS(الاضافة!$G$7:$G$60000,الاضافة!$H$7:$H$60000,"*اضاف*",الاضافة!$E$7:$E$60000,'أرصدة المخزن'!C2621)</f>
        <v/>
      </c>
      <c r="G2621" s="69">
        <f>SUMIFS(الصرف!$H$7:$H$60000,الصرف!$F$7:$F$60000,'أرصدة المخزن'!C2621)</f>
        <v/>
      </c>
      <c r="H2621" s="70">
        <f>E2621+F2621-G2621</f>
        <v/>
      </c>
    </row>
    <row r="2622" hidden="1" ht="24.6" customHeight="1" s="138">
      <c r="A2622" s="65" t="n">
        <v>10050015</v>
      </c>
      <c r="B2622" s="66" t="inlineStr">
        <is>
          <t>مستلزمات نظافة</t>
        </is>
      </c>
      <c r="C2622" s="67" t="inlineStr"/>
      <c r="D2622" s="67" t="inlineStr"/>
      <c r="E2622" s="68" t="n">
        <v>0</v>
      </c>
      <c r="F2622" s="69">
        <f>SUMIFS(الاضافة!$G$7:$G$60000,الاضافة!$H$7:$H$60000,"*اضاف*",الاضافة!$E$7:$E$60000,'أرصدة المخزن'!C2622)</f>
        <v/>
      </c>
      <c r="G2622" s="69">
        <f>SUMIFS(الصرف!$H$7:$H$60000,الصرف!$F$7:$F$60000,'أرصدة المخزن'!C2622)</f>
        <v/>
      </c>
      <c r="H2622" s="70">
        <f>E2622+F2622-G2622</f>
        <v/>
      </c>
    </row>
    <row r="2623" hidden="1" ht="24.6" customHeight="1" s="138">
      <c r="A2623" s="65" t="n">
        <v>10050016</v>
      </c>
      <c r="B2623" s="66" t="inlineStr">
        <is>
          <t>مستلزمات نظافة</t>
        </is>
      </c>
      <c r="C2623" s="67" t="inlineStr"/>
      <c r="D2623" s="67" t="inlineStr"/>
      <c r="E2623" s="68" t="n">
        <v>0</v>
      </c>
      <c r="F2623" s="69">
        <f>SUMIFS(الاضافة!$G$7:$G$60000,الاضافة!$H$7:$H$60000,"*اضاف*",الاضافة!$E$7:$E$60000,'أرصدة المخزن'!C2623)</f>
        <v/>
      </c>
      <c r="G2623" s="69">
        <f>SUMIFS(الصرف!$H$7:$H$60000,الصرف!$F$7:$F$60000,'أرصدة المخزن'!C2623)</f>
        <v/>
      </c>
      <c r="H2623" s="70">
        <f>E2623+F2623-G2623</f>
        <v/>
      </c>
    </row>
    <row r="2624" hidden="1" ht="24.6" customHeight="1" s="138">
      <c r="A2624" s="65" t="n">
        <v>10050017</v>
      </c>
      <c r="B2624" s="66" t="inlineStr">
        <is>
          <t>مستلزمات نظافة</t>
        </is>
      </c>
      <c r="C2624" s="67" t="inlineStr"/>
      <c r="D2624" s="67" t="inlineStr"/>
      <c r="E2624" s="68" t="n">
        <v>0</v>
      </c>
      <c r="F2624" s="69">
        <f>SUMIFS(الاضافة!$G$7:$G$60000,الاضافة!$H$7:$H$60000,"*اضاف*",الاضافة!$E$7:$E$60000,'أرصدة المخزن'!C2624)</f>
        <v/>
      </c>
      <c r="G2624" s="69">
        <f>SUMIFS(الصرف!$H$7:$H$60000,الصرف!$F$7:$F$60000,'أرصدة المخزن'!C2624)</f>
        <v/>
      </c>
      <c r="H2624" s="70">
        <f>E2624+F2624-G2624</f>
        <v/>
      </c>
    </row>
    <row r="2625" hidden="1" ht="24.6" customHeight="1" s="138">
      <c r="A2625" s="65" t="n">
        <v>10050018</v>
      </c>
      <c r="B2625" s="66" t="inlineStr">
        <is>
          <t>مستلزمات نظافة</t>
        </is>
      </c>
      <c r="C2625" s="67" t="inlineStr"/>
      <c r="D2625" s="67" t="inlineStr"/>
      <c r="E2625" s="68" t="n">
        <v>0</v>
      </c>
      <c r="F2625" s="69">
        <f>SUMIFS(الاضافة!$G$7:$G$60000,الاضافة!$H$7:$H$60000,"*اضاف*",الاضافة!$E$7:$E$60000,'أرصدة المخزن'!C2625)</f>
        <v/>
      </c>
      <c r="G2625" s="69">
        <f>SUMIFS(الصرف!$H$7:$H$60000,الصرف!$F$7:$F$60000,'أرصدة المخزن'!C2625)</f>
        <v/>
      </c>
      <c r="H2625" s="70">
        <f>E2625+F2625-G2625</f>
        <v/>
      </c>
    </row>
    <row r="2626" hidden="1" ht="24.6" customHeight="1" s="138">
      <c r="A2626" s="65" t="n">
        <v>10050019</v>
      </c>
      <c r="B2626" s="66" t="inlineStr">
        <is>
          <t>مستلزمات نظافة</t>
        </is>
      </c>
      <c r="C2626" s="67" t="inlineStr"/>
      <c r="D2626" s="67" t="inlineStr"/>
      <c r="E2626" s="68" t="n">
        <v>0</v>
      </c>
      <c r="F2626" s="69">
        <f>SUMIFS(الاضافة!$G$7:$G$60000,الاضافة!$H$7:$H$60000,"*اضاف*",الاضافة!$E$7:$E$60000,'أرصدة المخزن'!C2626)</f>
        <v/>
      </c>
      <c r="G2626" s="69">
        <f>SUMIFS(الصرف!$H$7:$H$60000,الصرف!$F$7:$F$60000,'أرصدة المخزن'!C2626)</f>
        <v/>
      </c>
      <c r="H2626" s="70">
        <f>E2626+F2626-G2626</f>
        <v/>
      </c>
    </row>
    <row r="2627" hidden="1" ht="24.6" customHeight="1" s="138">
      <c r="A2627" s="65" t="n">
        <v>10050020</v>
      </c>
      <c r="B2627" s="66" t="inlineStr">
        <is>
          <t>مستلزمات نظافة</t>
        </is>
      </c>
      <c r="C2627" s="67" t="inlineStr"/>
      <c r="D2627" s="67" t="inlineStr"/>
      <c r="E2627" s="68" t="n">
        <v>0</v>
      </c>
      <c r="F2627" s="69">
        <f>SUMIFS(الاضافة!$G$7:$G$60000,الاضافة!$H$7:$H$60000,"*اضاف*",الاضافة!$E$7:$E$60000,'أرصدة المخزن'!C2627)</f>
        <v/>
      </c>
      <c r="G2627" s="69">
        <f>SUMIFS(الصرف!$H$7:$H$60000,الصرف!$F$7:$F$60000,'أرصدة المخزن'!C2627)</f>
        <v/>
      </c>
      <c r="H2627" s="70">
        <f>E2627+F2627-G2627</f>
        <v/>
      </c>
    </row>
    <row r="2628" hidden="1" ht="24.6" customHeight="1" s="138">
      <c r="A2628" s="65" t="n">
        <v>10050021</v>
      </c>
      <c r="B2628" s="66" t="inlineStr">
        <is>
          <t>مستلزمات نظافة</t>
        </is>
      </c>
      <c r="C2628" s="67" t="inlineStr"/>
      <c r="D2628" s="67" t="inlineStr"/>
      <c r="E2628" s="68" t="n">
        <v>0</v>
      </c>
      <c r="F2628" s="69">
        <f>SUMIFS(الاضافة!$G$7:$G$60000,الاضافة!$H$7:$H$60000,"*اضاف*",الاضافة!$E$7:$E$60000,'أرصدة المخزن'!C2628)</f>
        <v/>
      </c>
      <c r="G2628" s="69">
        <f>SUMIFS(الصرف!$H$7:$H$60000,الصرف!$F$7:$F$60000,'أرصدة المخزن'!C2628)</f>
        <v/>
      </c>
      <c r="H2628" s="70">
        <f>E2628+F2628-G2628</f>
        <v/>
      </c>
    </row>
    <row r="2629" hidden="1" ht="24.6" customHeight="1" s="138">
      <c r="A2629" s="65" t="n">
        <v>10050022</v>
      </c>
      <c r="B2629" s="66" t="inlineStr">
        <is>
          <t>مستلزمات نظافة</t>
        </is>
      </c>
      <c r="C2629" s="67" t="inlineStr"/>
      <c r="D2629" s="67" t="inlineStr"/>
      <c r="E2629" s="68" t="n">
        <v>0</v>
      </c>
      <c r="F2629" s="69">
        <f>SUMIFS(الاضافة!$G$7:$G$60000,الاضافة!$H$7:$H$60000,"*اضاف*",الاضافة!$E$7:$E$60000,'أرصدة المخزن'!C2629)</f>
        <v/>
      </c>
      <c r="G2629" s="69">
        <f>SUMIFS(الصرف!$H$7:$H$60000,الصرف!$F$7:$F$60000,'أرصدة المخزن'!C2629)</f>
        <v/>
      </c>
      <c r="H2629" s="70">
        <f>E2629+F2629-G2629</f>
        <v/>
      </c>
    </row>
    <row r="2630" hidden="1" ht="24.6" customHeight="1" s="138">
      <c r="A2630" s="65" t="n">
        <v>10050023</v>
      </c>
      <c r="B2630" s="66" t="inlineStr">
        <is>
          <t>مستلزمات نظافة</t>
        </is>
      </c>
      <c r="C2630" s="67" t="inlineStr"/>
      <c r="D2630" s="67" t="inlineStr"/>
      <c r="E2630" s="68" t="n">
        <v>0</v>
      </c>
      <c r="F2630" s="69">
        <f>SUMIFS(الاضافة!$G$7:$G$60000,الاضافة!$H$7:$H$60000,"*اضاف*",الاضافة!$E$7:$E$60000,'أرصدة المخزن'!C2630)</f>
        <v/>
      </c>
      <c r="G2630" s="69">
        <f>SUMIFS(الصرف!$H$7:$H$60000,الصرف!$F$7:$F$60000,'أرصدة المخزن'!C2630)</f>
        <v/>
      </c>
      <c r="H2630" s="70">
        <f>E2630+F2630-G2630</f>
        <v/>
      </c>
    </row>
    <row r="2631" hidden="1" ht="24.6" customHeight="1" s="138">
      <c r="A2631" s="65" t="n">
        <v>10050024</v>
      </c>
      <c r="B2631" s="66" t="inlineStr">
        <is>
          <t>مستلزمات نظافة</t>
        </is>
      </c>
      <c r="C2631" s="67" t="inlineStr"/>
      <c r="D2631" s="67" t="inlineStr"/>
      <c r="E2631" s="68" t="n">
        <v>0</v>
      </c>
      <c r="F2631" s="69">
        <f>SUMIFS(الاضافة!$G$7:$G$60000,الاضافة!$H$7:$H$60000,"*اضاف*",الاضافة!$E$7:$E$60000,'أرصدة المخزن'!C2631)</f>
        <v/>
      </c>
      <c r="G2631" s="69">
        <f>SUMIFS(الصرف!$H$7:$H$60000,الصرف!$F$7:$F$60000,'أرصدة المخزن'!C2631)</f>
        <v/>
      </c>
      <c r="H2631" s="70">
        <f>E2631+F2631-G2631</f>
        <v/>
      </c>
    </row>
    <row r="2632" hidden="1" ht="24.6" customHeight="1" s="138">
      <c r="A2632" s="65" t="n">
        <v>10050025</v>
      </c>
      <c r="B2632" s="66" t="inlineStr">
        <is>
          <t>مستلزمات نظافة</t>
        </is>
      </c>
      <c r="C2632" s="67" t="inlineStr"/>
      <c r="D2632" s="67" t="inlineStr"/>
      <c r="E2632" s="68" t="n">
        <v>0</v>
      </c>
      <c r="F2632" s="69">
        <f>SUMIFS(الاضافة!$G$7:$G$60000,الاضافة!$H$7:$H$60000,"*اضاف*",الاضافة!$E$7:$E$60000,'أرصدة المخزن'!C2632)</f>
        <v/>
      </c>
      <c r="G2632" s="69">
        <f>SUMIFS(الصرف!$H$7:$H$60000,الصرف!$F$7:$F$60000,'أرصدة المخزن'!C2632)</f>
        <v/>
      </c>
      <c r="H2632" s="70">
        <f>E2632+F2632-G2632</f>
        <v/>
      </c>
    </row>
    <row r="2633" hidden="1" ht="24.6" customHeight="1" s="138">
      <c r="A2633" s="65" t="n">
        <v>10050026</v>
      </c>
      <c r="B2633" s="66" t="inlineStr">
        <is>
          <t>مستلزمات نظافة</t>
        </is>
      </c>
      <c r="C2633" s="67" t="inlineStr"/>
      <c r="D2633" s="67" t="inlineStr"/>
      <c r="E2633" s="68" t="n">
        <v>0</v>
      </c>
      <c r="F2633" s="69">
        <f>SUMIFS(الاضافة!$G$7:$G$60000,الاضافة!$H$7:$H$60000,"*اضاف*",الاضافة!$E$7:$E$60000,'أرصدة المخزن'!C2633)</f>
        <v/>
      </c>
      <c r="G2633" s="69">
        <f>SUMIFS(الصرف!$H$7:$H$60000,الصرف!$F$7:$F$60000,'أرصدة المخزن'!C2633)</f>
        <v/>
      </c>
      <c r="H2633" s="70">
        <f>E2633+F2633-G2633</f>
        <v/>
      </c>
    </row>
    <row r="2634" hidden="1" ht="24.6" customHeight="1" s="138">
      <c r="A2634" s="65" t="n">
        <v>10050027</v>
      </c>
      <c r="B2634" s="66" t="inlineStr">
        <is>
          <t>مستلزمات نظافة</t>
        </is>
      </c>
      <c r="C2634" s="67" t="inlineStr"/>
      <c r="D2634" s="67" t="inlineStr"/>
      <c r="E2634" s="68" t="n">
        <v>0</v>
      </c>
      <c r="F2634" s="69">
        <f>SUMIFS(الاضافة!$G$7:$G$60000,الاضافة!$H$7:$H$60000,"*اضاف*",الاضافة!$E$7:$E$60000,'أرصدة المخزن'!C2634)</f>
        <v/>
      </c>
      <c r="G2634" s="69">
        <f>SUMIFS(الصرف!$H$7:$H$60000,الصرف!$F$7:$F$60000,'أرصدة المخزن'!C2634)</f>
        <v/>
      </c>
      <c r="H2634" s="70">
        <f>E2634+F2634-G2634</f>
        <v/>
      </c>
    </row>
    <row r="2635" hidden="1" ht="24.6" customHeight="1" s="138">
      <c r="A2635" s="65" t="n">
        <v>10050028</v>
      </c>
      <c r="B2635" s="66" t="inlineStr">
        <is>
          <t>مستلزمات نظافة</t>
        </is>
      </c>
      <c r="C2635" s="67" t="inlineStr"/>
      <c r="D2635" s="67" t="inlineStr"/>
      <c r="E2635" s="68" t="n">
        <v>0</v>
      </c>
      <c r="F2635" s="69">
        <f>SUMIFS(الاضافة!$G$7:$G$60000,الاضافة!$H$7:$H$60000,"*اضاف*",الاضافة!$E$7:$E$60000,'أرصدة المخزن'!C2635)</f>
        <v/>
      </c>
      <c r="G2635" s="69">
        <f>SUMIFS(الصرف!$H$7:$H$60000,الصرف!$F$7:$F$60000,'أرصدة المخزن'!C2635)</f>
        <v/>
      </c>
      <c r="H2635" s="70">
        <f>E2635+F2635-G2635</f>
        <v/>
      </c>
    </row>
    <row r="2636" hidden="1" ht="24.6" customHeight="1" s="138">
      <c r="A2636" s="65" t="n">
        <v>10050029</v>
      </c>
      <c r="B2636" s="66" t="inlineStr">
        <is>
          <t>مستلزمات نظافة</t>
        </is>
      </c>
      <c r="C2636" s="67" t="inlineStr"/>
      <c r="D2636" s="67" t="inlineStr"/>
      <c r="E2636" s="68" t="n">
        <v>0</v>
      </c>
      <c r="F2636" s="69">
        <f>SUMIFS(الاضافة!$G$7:$G$60000,الاضافة!$H$7:$H$60000,"*اضاف*",الاضافة!$E$7:$E$60000,'أرصدة المخزن'!C2636)</f>
        <v/>
      </c>
      <c r="G2636" s="69">
        <f>SUMIFS(الصرف!$H$7:$H$60000,الصرف!$F$7:$F$60000,'أرصدة المخزن'!C2636)</f>
        <v/>
      </c>
      <c r="H2636" s="70">
        <f>E2636+F2636-G2636</f>
        <v/>
      </c>
    </row>
    <row r="2637" hidden="1" ht="24.6" customHeight="1" s="138">
      <c r="A2637" s="65" t="n">
        <v>10050030</v>
      </c>
      <c r="B2637" s="66" t="inlineStr">
        <is>
          <t>مستلزمات نظافة</t>
        </is>
      </c>
      <c r="C2637" s="67" t="inlineStr"/>
      <c r="D2637" s="67" t="inlineStr"/>
      <c r="E2637" s="68" t="n">
        <v>0</v>
      </c>
      <c r="F2637" s="69">
        <f>SUMIFS(الاضافة!$G$7:$G$60000,الاضافة!$H$7:$H$60000,"*اضاف*",الاضافة!$E$7:$E$60000,'أرصدة المخزن'!C2637)</f>
        <v/>
      </c>
      <c r="G2637" s="69">
        <f>SUMIFS(الصرف!$H$7:$H$60000,الصرف!$F$7:$F$60000,'أرصدة المخزن'!C2637)</f>
        <v/>
      </c>
      <c r="H2637" s="70">
        <f>E2637+F2637-G2637</f>
        <v/>
      </c>
    </row>
    <row r="2638" hidden="1" ht="24.6" customHeight="1" s="138">
      <c r="A2638" s="65" t="n">
        <v>10050031</v>
      </c>
      <c r="B2638" s="66" t="inlineStr">
        <is>
          <t>مستلزمات نظافة</t>
        </is>
      </c>
      <c r="C2638" s="67" t="inlineStr"/>
      <c r="D2638" s="67" t="inlineStr"/>
      <c r="E2638" s="68" t="n">
        <v>0</v>
      </c>
      <c r="F2638" s="69">
        <f>SUMIFS(الاضافة!$G$7:$G$60000,الاضافة!$H$7:$H$60000,"*اضاف*",الاضافة!$E$7:$E$60000,'أرصدة المخزن'!C2638)</f>
        <v/>
      </c>
      <c r="G2638" s="69">
        <f>SUMIFS(الصرف!$H$7:$H$60000,الصرف!$F$7:$F$60000,'أرصدة المخزن'!C2638)</f>
        <v/>
      </c>
      <c r="H2638" s="70">
        <f>E2638+F2638-G2638</f>
        <v/>
      </c>
    </row>
    <row r="2639" hidden="1" ht="24.6" customHeight="1" s="138">
      <c r="A2639" s="65" t="n">
        <v>10050032</v>
      </c>
      <c r="B2639" s="66" t="inlineStr">
        <is>
          <t>مستلزمات نظافة</t>
        </is>
      </c>
      <c r="C2639" s="67" t="inlineStr"/>
      <c r="D2639" s="67" t="inlineStr"/>
      <c r="E2639" s="68" t="n">
        <v>0</v>
      </c>
      <c r="F2639" s="69">
        <f>SUMIFS(الاضافة!$G$7:$G$60000,الاضافة!$H$7:$H$60000,"*اضاف*",الاضافة!$E$7:$E$60000,'أرصدة المخزن'!C2639)</f>
        <v/>
      </c>
      <c r="G2639" s="69">
        <f>SUMIFS(الصرف!$H$7:$H$60000,الصرف!$F$7:$F$60000,'أرصدة المخزن'!C2639)</f>
        <v/>
      </c>
      <c r="H2639" s="70">
        <f>E2639+F2639-G2639</f>
        <v/>
      </c>
    </row>
    <row r="2640" hidden="1" ht="24.6" customHeight="1" s="138">
      <c r="A2640" s="65" t="n">
        <v>10050033</v>
      </c>
      <c r="B2640" s="66" t="inlineStr">
        <is>
          <t>مستلزمات نظافة</t>
        </is>
      </c>
      <c r="C2640" s="67" t="inlineStr"/>
      <c r="D2640" s="67" t="inlineStr"/>
      <c r="E2640" s="68" t="n">
        <v>0</v>
      </c>
      <c r="F2640" s="69">
        <f>SUMIFS(الاضافة!$G$7:$G$60000,الاضافة!$H$7:$H$60000,"*اضاف*",الاضافة!$E$7:$E$60000,'أرصدة المخزن'!C2640)</f>
        <v/>
      </c>
      <c r="G2640" s="69">
        <f>SUMIFS(الصرف!$H$7:$H$60000,الصرف!$F$7:$F$60000,'أرصدة المخزن'!C2640)</f>
        <v/>
      </c>
      <c r="H2640" s="70">
        <f>E2640+F2640-G2640</f>
        <v/>
      </c>
    </row>
    <row r="2641" hidden="1" ht="24.6" customHeight="1" s="138">
      <c r="A2641" s="65" t="n">
        <v>10050034</v>
      </c>
      <c r="B2641" s="66" t="inlineStr">
        <is>
          <t>مستلزمات نظافة</t>
        </is>
      </c>
      <c r="C2641" s="67" t="inlineStr"/>
      <c r="D2641" s="67" t="inlineStr"/>
      <c r="E2641" s="68" t="n">
        <v>0</v>
      </c>
      <c r="F2641" s="69">
        <f>SUMIFS(الاضافة!$G$7:$G$60000,الاضافة!$H$7:$H$60000,"*اضاف*",الاضافة!$E$7:$E$60000,'أرصدة المخزن'!C2641)</f>
        <v/>
      </c>
      <c r="G2641" s="69">
        <f>SUMIFS(الصرف!$H$7:$H$60000,الصرف!$F$7:$F$60000,'أرصدة المخزن'!C2641)</f>
        <v/>
      </c>
      <c r="H2641" s="70">
        <f>E2641+F2641-G2641</f>
        <v/>
      </c>
    </row>
    <row r="2642" hidden="1" ht="24.6" customHeight="1" s="138">
      <c r="A2642" s="65" t="n">
        <v>10050035</v>
      </c>
      <c r="B2642" s="66" t="inlineStr">
        <is>
          <t>مستلزمات نظافة</t>
        </is>
      </c>
      <c r="C2642" s="67" t="inlineStr"/>
      <c r="D2642" s="67" t="inlineStr"/>
      <c r="E2642" s="68" t="n">
        <v>0</v>
      </c>
      <c r="F2642" s="69">
        <f>SUMIFS(الاضافة!$G$7:$G$60000,الاضافة!$H$7:$H$60000,"*اضاف*",الاضافة!$E$7:$E$60000,'أرصدة المخزن'!C2642)</f>
        <v/>
      </c>
      <c r="G2642" s="69">
        <f>SUMIFS(الصرف!$H$7:$H$60000,الصرف!$F$7:$F$60000,'أرصدة المخزن'!C2642)</f>
        <v/>
      </c>
      <c r="H2642" s="70">
        <f>E2642+F2642-G2642</f>
        <v/>
      </c>
    </row>
    <row r="2643" hidden="1" ht="24.6" customHeight="1" s="138">
      <c r="A2643" s="65" t="n">
        <v>10050036</v>
      </c>
      <c r="B2643" s="66" t="inlineStr">
        <is>
          <t>مستلزمات نظافة</t>
        </is>
      </c>
      <c r="C2643" s="67" t="inlineStr"/>
      <c r="D2643" s="67" t="inlineStr"/>
      <c r="E2643" s="68" t="n">
        <v>0</v>
      </c>
      <c r="F2643" s="69">
        <f>SUMIFS(الاضافة!$G$7:$G$60000,الاضافة!$H$7:$H$60000,"*اضاف*",الاضافة!$E$7:$E$60000,'أرصدة المخزن'!C2643)</f>
        <v/>
      </c>
      <c r="G2643" s="69">
        <f>SUMIFS(الصرف!$H$7:$H$60000,الصرف!$F$7:$F$60000,'أرصدة المخزن'!C2643)</f>
        <v/>
      </c>
      <c r="H2643" s="70">
        <f>E2643+F2643-G2643</f>
        <v/>
      </c>
    </row>
    <row r="2644" hidden="1" ht="24.6" customHeight="1" s="138">
      <c r="A2644" s="65" t="n">
        <v>10050037</v>
      </c>
      <c r="B2644" s="66" t="inlineStr">
        <is>
          <t>مستلزمات نظافة</t>
        </is>
      </c>
      <c r="C2644" s="67" t="inlineStr"/>
      <c r="D2644" s="67" t="inlineStr"/>
      <c r="E2644" s="68" t="n">
        <v>0</v>
      </c>
      <c r="F2644" s="69">
        <f>SUMIFS(الاضافة!$G$7:$G$60000,الاضافة!$H$7:$H$60000,"*اضاف*",الاضافة!$E$7:$E$60000,'أرصدة المخزن'!C2644)</f>
        <v/>
      </c>
      <c r="G2644" s="69">
        <f>SUMIFS(الصرف!$H$7:$H$60000,الصرف!$F$7:$F$60000,'أرصدة المخزن'!C2644)</f>
        <v/>
      </c>
      <c r="H2644" s="70">
        <f>E2644+F2644-G2644</f>
        <v/>
      </c>
    </row>
    <row r="2645" hidden="1" ht="24.6" customHeight="1" s="138">
      <c r="A2645" s="65" t="n">
        <v>10050038</v>
      </c>
      <c r="B2645" s="66" t="inlineStr">
        <is>
          <t>مستلزمات نظافة</t>
        </is>
      </c>
      <c r="C2645" s="67" t="inlineStr"/>
      <c r="D2645" s="67" t="inlineStr"/>
      <c r="E2645" s="68" t="n">
        <v>0</v>
      </c>
      <c r="F2645" s="69">
        <f>SUMIFS(الاضافة!$G$7:$G$60000,الاضافة!$H$7:$H$60000,"*اضاف*",الاضافة!$E$7:$E$60000,'أرصدة المخزن'!C2645)</f>
        <v/>
      </c>
      <c r="G2645" s="69">
        <f>SUMIFS(الصرف!$H$7:$H$60000,الصرف!$F$7:$F$60000,'أرصدة المخزن'!C2645)</f>
        <v/>
      </c>
      <c r="H2645" s="70">
        <f>E2645+F2645-G2645</f>
        <v/>
      </c>
    </row>
    <row r="2646" hidden="1" ht="24.6" customHeight="1" s="138">
      <c r="A2646" s="65" t="n">
        <v>10050039</v>
      </c>
      <c r="B2646" s="66" t="inlineStr">
        <is>
          <t>مستلزمات نظافة</t>
        </is>
      </c>
      <c r="C2646" s="67" t="inlineStr"/>
      <c r="D2646" s="67" t="inlineStr"/>
      <c r="E2646" s="68" t="n">
        <v>0</v>
      </c>
      <c r="F2646" s="69">
        <f>SUMIFS(الاضافة!$G$7:$G$60000,الاضافة!$H$7:$H$60000,"*اضاف*",الاضافة!$E$7:$E$60000,'أرصدة المخزن'!C2646)</f>
        <v/>
      </c>
      <c r="G2646" s="69">
        <f>SUMIFS(الصرف!$H$7:$H$60000,الصرف!$F$7:$F$60000,'أرصدة المخزن'!C2646)</f>
        <v/>
      </c>
      <c r="H2646" s="70">
        <f>E2646+F2646-G2646</f>
        <v/>
      </c>
    </row>
    <row r="2647" hidden="1" ht="24.6" customHeight="1" s="138">
      <c r="A2647" s="65" t="n">
        <v>10050040</v>
      </c>
      <c r="B2647" s="66" t="inlineStr">
        <is>
          <t>مستلزمات نظافة</t>
        </is>
      </c>
      <c r="C2647" s="67" t="inlineStr"/>
      <c r="D2647" s="67" t="inlineStr"/>
      <c r="E2647" s="68" t="n">
        <v>0</v>
      </c>
      <c r="F2647" s="69">
        <f>SUMIFS(الاضافة!$G$7:$G$60000,الاضافة!$H$7:$H$60000,"*اضاف*",الاضافة!$E$7:$E$60000,'أرصدة المخزن'!C2647)</f>
        <v/>
      </c>
      <c r="G2647" s="69">
        <f>SUMIFS(الصرف!$H$7:$H$60000,الصرف!$F$7:$F$60000,'أرصدة المخزن'!C2647)</f>
        <v/>
      </c>
      <c r="H2647" s="70">
        <f>E2647+F2647-G2647</f>
        <v/>
      </c>
    </row>
    <row r="2648" hidden="1" ht="24.6" customHeight="1" s="138">
      <c r="A2648" s="65" t="n">
        <v>10050041</v>
      </c>
      <c r="B2648" s="66" t="inlineStr">
        <is>
          <t>مستلزمات نظافة</t>
        </is>
      </c>
      <c r="C2648" s="67" t="inlineStr"/>
      <c r="D2648" s="67" t="inlineStr"/>
      <c r="E2648" s="68" t="n">
        <v>0</v>
      </c>
      <c r="F2648" s="69">
        <f>SUMIFS(الاضافة!$G$7:$G$60000,الاضافة!$H$7:$H$60000,"*اضاف*",الاضافة!$E$7:$E$60000,'أرصدة المخزن'!C2648)</f>
        <v/>
      </c>
      <c r="G2648" s="69">
        <f>SUMIFS(الصرف!$H$7:$H$60000,الصرف!$F$7:$F$60000,'أرصدة المخزن'!C2648)</f>
        <v/>
      </c>
      <c r="H2648" s="70">
        <f>E2648+F2648-G2648</f>
        <v/>
      </c>
    </row>
    <row r="2649" hidden="1" ht="24.6" customHeight="1" s="138">
      <c r="A2649" s="65" t="n">
        <v>10050042</v>
      </c>
      <c r="B2649" s="66" t="inlineStr">
        <is>
          <t>مستلزمات نظافة</t>
        </is>
      </c>
      <c r="C2649" s="67" t="inlineStr"/>
      <c r="D2649" s="67" t="inlineStr"/>
      <c r="E2649" s="68" t="n">
        <v>0</v>
      </c>
      <c r="F2649" s="69">
        <f>SUMIFS(الاضافة!$G$7:$G$60000,الاضافة!$H$7:$H$60000,"*اضاف*",الاضافة!$E$7:$E$60000,'أرصدة المخزن'!C2649)</f>
        <v/>
      </c>
      <c r="G2649" s="69">
        <f>SUMIFS(الصرف!$H$7:$H$60000,الصرف!$F$7:$F$60000,'أرصدة المخزن'!C2649)</f>
        <v/>
      </c>
      <c r="H2649" s="70">
        <f>E2649+F2649-G2649</f>
        <v/>
      </c>
    </row>
    <row r="2650" hidden="1" ht="24.6" customHeight="1" s="138">
      <c r="A2650" s="65" t="n">
        <v>10050043</v>
      </c>
      <c r="B2650" s="66" t="inlineStr">
        <is>
          <t>مستلزمات نظافة</t>
        </is>
      </c>
      <c r="C2650" s="67" t="inlineStr"/>
      <c r="D2650" s="67" t="inlineStr"/>
      <c r="E2650" s="68" t="n">
        <v>0</v>
      </c>
      <c r="F2650" s="69">
        <f>SUMIFS(الاضافة!$G$7:$G$60000,الاضافة!$H$7:$H$60000,"*اضاف*",الاضافة!$E$7:$E$60000,'أرصدة المخزن'!C2650)</f>
        <v/>
      </c>
      <c r="G2650" s="69">
        <f>SUMIFS(الصرف!$H$7:$H$60000,الصرف!$F$7:$F$60000,'أرصدة المخزن'!C2650)</f>
        <v/>
      </c>
      <c r="H2650" s="70">
        <f>E2650+F2650-G2650</f>
        <v/>
      </c>
    </row>
    <row r="2651" hidden="1" ht="24.6" customHeight="1" s="138">
      <c r="A2651" s="65" t="n">
        <v>10050044</v>
      </c>
      <c r="B2651" s="66" t="inlineStr">
        <is>
          <t>مستلزمات نظافة</t>
        </is>
      </c>
      <c r="C2651" s="67" t="inlineStr"/>
      <c r="D2651" s="67" t="inlineStr"/>
      <c r="E2651" s="68" t="n">
        <v>0</v>
      </c>
      <c r="F2651" s="69">
        <f>SUMIFS(الاضافة!$G$7:$G$60000,الاضافة!$H$7:$H$60000,"*اضاف*",الاضافة!$E$7:$E$60000,'أرصدة المخزن'!C2651)</f>
        <v/>
      </c>
      <c r="G2651" s="69">
        <f>SUMIFS(الصرف!$H$7:$H$60000,الصرف!$F$7:$F$60000,'أرصدة المخزن'!C2651)</f>
        <v/>
      </c>
      <c r="H2651" s="70">
        <f>E2651+F2651-G2651</f>
        <v/>
      </c>
    </row>
    <row r="2652" hidden="1" ht="24.6" customHeight="1" s="138">
      <c r="A2652" s="65" t="n">
        <v>10050045</v>
      </c>
      <c r="B2652" s="66" t="inlineStr">
        <is>
          <t>مستلزمات نظافة</t>
        </is>
      </c>
      <c r="C2652" s="67" t="inlineStr"/>
      <c r="D2652" s="67" t="inlineStr"/>
      <c r="E2652" s="68" t="n">
        <v>0</v>
      </c>
      <c r="F2652" s="69">
        <f>SUMIFS(الاضافة!$G$7:$G$60000,الاضافة!$H$7:$H$60000,"*اضاف*",الاضافة!$E$7:$E$60000,'أرصدة المخزن'!C2652)</f>
        <v/>
      </c>
      <c r="G2652" s="69">
        <f>SUMIFS(الصرف!$H$7:$H$60000,الصرف!$F$7:$F$60000,'أرصدة المخزن'!C2652)</f>
        <v/>
      </c>
      <c r="H2652" s="70">
        <f>E2652+F2652-G2652</f>
        <v/>
      </c>
    </row>
    <row r="2653" hidden="1" ht="24.6" customHeight="1" s="138">
      <c r="A2653" s="65" t="n">
        <v>10050046</v>
      </c>
      <c r="B2653" s="66" t="inlineStr">
        <is>
          <t>مستلزمات نظافة</t>
        </is>
      </c>
      <c r="C2653" s="67" t="inlineStr"/>
      <c r="D2653" s="67" t="inlineStr"/>
      <c r="E2653" s="68" t="n">
        <v>0</v>
      </c>
      <c r="F2653" s="69">
        <f>SUMIFS(الاضافة!$G$7:$G$60000,الاضافة!$H$7:$H$60000,"*اضاف*",الاضافة!$E$7:$E$60000,'أرصدة المخزن'!C2653)</f>
        <v/>
      </c>
      <c r="G2653" s="69">
        <f>SUMIFS(الصرف!$H$7:$H$60000,الصرف!$F$7:$F$60000,'أرصدة المخزن'!C2653)</f>
        <v/>
      </c>
      <c r="H2653" s="70">
        <f>E2653+F2653-G2653</f>
        <v/>
      </c>
    </row>
    <row r="2654" hidden="1" ht="24.6" customHeight="1" s="138">
      <c r="A2654" s="65" t="n">
        <v>10050047</v>
      </c>
      <c r="B2654" s="66" t="inlineStr">
        <is>
          <t>مستلزمات نظافة</t>
        </is>
      </c>
      <c r="C2654" s="67" t="inlineStr"/>
      <c r="D2654" s="67" t="inlineStr"/>
      <c r="E2654" s="68" t="n">
        <v>0</v>
      </c>
      <c r="F2654" s="69">
        <f>SUMIFS(الاضافة!$G$7:$G$60000,الاضافة!$H$7:$H$60000,"*اضاف*",الاضافة!$E$7:$E$60000,'أرصدة المخزن'!C2654)</f>
        <v/>
      </c>
      <c r="G2654" s="69">
        <f>SUMIFS(الصرف!$H$7:$H$60000,الصرف!$F$7:$F$60000,'أرصدة المخزن'!C2654)</f>
        <v/>
      </c>
      <c r="H2654" s="70">
        <f>E2654+F2654-G2654</f>
        <v/>
      </c>
    </row>
    <row r="2655" hidden="1" ht="24.6" customHeight="1" s="138">
      <c r="A2655" s="65" t="n">
        <v>10050048</v>
      </c>
      <c r="B2655" s="66" t="inlineStr">
        <is>
          <t>مستلزمات نظافة</t>
        </is>
      </c>
      <c r="C2655" s="67" t="inlineStr"/>
      <c r="D2655" s="67" t="inlineStr"/>
      <c r="E2655" s="68" t="n">
        <v>0</v>
      </c>
      <c r="F2655" s="69">
        <f>SUMIFS(الاضافة!$G$7:$G$60000,الاضافة!$H$7:$H$60000,"*اضاف*",الاضافة!$E$7:$E$60000,'أرصدة المخزن'!C2655)</f>
        <v/>
      </c>
      <c r="G2655" s="69">
        <f>SUMIFS(الصرف!$H$7:$H$60000,الصرف!$F$7:$F$60000,'أرصدة المخزن'!C2655)</f>
        <v/>
      </c>
      <c r="H2655" s="70">
        <f>E2655+F2655-G2655</f>
        <v/>
      </c>
    </row>
    <row r="2656" hidden="1" ht="24.6" customHeight="1" s="138">
      <c r="A2656" s="65" t="n">
        <v>10050049</v>
      </c>
      <c r="B2656" s="66" t="inlineStr">
        <is>
          <t>مستلزمات نظافة</t>
        </is>
      </c>
      <c r="C2656" s="67" t="inlineStr"/>
      <c r="D2656" s="67" t="inlineStr"/>
      <c r="E2656" s="68" t="n">
        <v>0</v>
      </c>
      <c r="F2656" s="69">
        <f>SUMIFS(الاضافة!$G$7:$G$60000,الاضافة!$H$7:$H$60000,"*اضاف*",الاضافة!$E$7:$E$60000,'أرصدة المخزن'!C2656)</f>
        <v/>
      </c>
      <c r="G2656" s="69">
        <f>SUMIFS(الصرف!$H$7:$H$60000,الصرف!$F$7:$F$60000,'أرصدة المخزن'!C2656)</f>
        <v/>
      </c>
      <c r="H2656" s="70">
        <f>E2656+F2656-G2656</f>
        <v/>
      </c>
    </row>
    <row r="2657" hidden="1" ht="24.6" customHeight="1" s="138">
      <c r="A2657" s="65" t="n">
        <v>10050050</v>
      </c>
      <c r="B2657" s="66" t="inlineStr">
        <is>
          <t>مستلزمات نظافة</t>
        </is>
      </c>
      <c r="C2657" s="67" t="inlineStr"/>
      <c r="D2657" s="67" t="inlineStr"/>
      <c r="E2657" s="68" t="n">
        <v>0</v>
      </c>
      <c r="F2657" s="69">
        <f>SUMIFS(الاضافة!$G$7:$G$60000,الاضافة!$H$7:$H$60000,"*اضاف*",الاضافة!$E$7:$E$60000,'أرصدة المخزن'!C2657)</f>
        <v/>
      </c>
      <c r="G2657" s="69">
        <f>SUMIFS(الصرف!$H$7:$H$60000,الصرف!$F$7:$F$60000,'أرصدة المخزن'!C2657)</f>
        <v/>
      </c>
      <c r="H2657" s="70">
        <f>E2657+F2657-G2657</f>
        <v/>
      </c>
    </row>
    <row r="2658" hidden="1" ht="24.6" customHeight="1" s="138">
      <c r="A2658" s="65" t="n">
        <v>10050051</v>
      </c>
      <c r="B2658" s="66" t="inlineStr">
        <is>
          <t>مستلزمات نظافة</t>
        </is>
      </c>
      <c r="C2658" s="67" t="inlineStr"/>
      <c r="D2658" s="67" t="inlineStr"/>
      <c r="E2658" s="68" t="n">
        <v>0</v>
      </c>
      <c r="F2658" s="69">
        <f>SUMIFS(الاضافة!$G$7:$G$60000,الاضافة!$H$7:$H$60000,"*اضاف*",الاضافة!$E$7:$E$60000,'أرصدة المخزن'!C2658)</f>
        <v/>
      </c>
      <c r="G2658" s="69">
        <f>SUMIFS(الصرف!$H$7:$H$60000,الصرف!$F$7:$F$60000,'أرصدة المخزن'!C2658)</f>
        <v/>
      </c>
      <c r="H2658" s="70">
        <f>E2658+F2658-G2658</f>
        <v/>
      </c>
    </row>
    <row r="2659" hidden="1" ht="24.6" customHeight="1" s="138">
      <c r="A2659" s="65" t="n">
        <v>10050052</v>
      </c>
      <c r="B2659" s="66" t="inlineStr">
        <is>
          <t>مستلزمات نظافة</t>
        </is>
      </c>
      <c r="C2659" s="67" t="inlineStr"/>
      <c r="D2659" s="67" t="inlineStr"/>
      <c r="E2659" s="68" t="n">
        <v>0</v>
      </c>
      <c r="F2659" s="69">
        <f>SUMIFS(الاضافة!$G$7:$G$60000,الاضافة!$H$7:$H$60000,"*اضاف*",الاضافة!$E$7:$E$60000,'أرصدة المخزن'!C2659)</f>
        <v/>
      </c>
      <c r="G2659" s="69">
        <f>SUMIFS(الصرف!$H$7:$H$60000,الصرف!$F$7:$F$60000,'أرصدة المخزن'!C2659)</f>
        <v/>
      </c>
      <c r="H2659" s="70">
        <f>E2659+F2659-G2659</f>
        <v/>
      </c>
    </row>
    <row r="2660" hidden="1" ht="24.6" customHeight="1" s="138">
      <c r="A2660" s="65" t="n">
        <v>10050053</v>
      </c>
      <c r="B2660" s="66" t="inlineStr">
        <is>
          <t>مستلزمات نظافة</t>
        </is>
      </c>
      <c r="C2660" s="67" t="inlineStr"/>
      <c r="D2660" s="67" t="inlineStr"/>
      <c r="E2660" s="68" t="n">
        <v>0</v>
      </c>
      <c r="F2660" s="69">
        <f>SUMIFS(الاضافة!$G$7:$G$60000,الاضافة!$H$7:$H$60000,"*اضاف*",الاضافة!$E$7:$E$60000,'أرصدة المخزن'!C2660)</f>
        <v/>
      </c>
      <c r="G2660" s="69">
        <f>SUMIFS(الصرف!$H$7:$H$60000,الصرف!$F$7:$F$60000,'أرصدة المخزن'!C2660)</f>
        <v/>
      </c>
      <c r="H2660" s="70">
        <f>E2660+F2660-G2660</f>
        <v/>
      </c>
    </row>
    <row r="2661" hidden="1" ht="24.6" customHeight="1" s="138">
      <c r="A2661" s="65" t="n">
        <v>10050054</v>
      </c>
      <c r="B2661" s="66" t="inlineStr">
        <is>
          <t>مستلزمات نظافة</t>
        </is>
      </c>
      <c r="C2661" s="67" t="inlineStr"/>
      <c r="D2661" s="67" t="inlineStr"/>
      <c r="E2661" s="68" t="n">
        <v>0</v>
      </c>
      <c r="F2661" s="69">
        <f>SUMIFS(الاضافة!$G$7:$G$60000,الاضافة!$H$7:$H$60000,"*اضاف*",الاضافة!$E$7:$E$60000,'أرصدة المخزن'!C2661)</f>
        <v/>
      </c>
      <c r="G2661" s="69">
        <f>SUMIFS(الصرف!$H$7:$H$60000,الصرف!$F$7:$F$60000,'أرصدة المخزن'!C2661)</f>
        <v/>
      </c>
      <c r="H2661" s="70">
        <f>E2661+F2661-G2661</f>
        <v/>
      </c>
    </row>
    <row r="2662" hidden="1" ht="24.6" customHeight="1" s="138">
      <c r="A2662" s="65" t="n">
        <v>10050055</v>
      </c>
      <c r="B2662" s="66" t="inlineStr">
        <is>
          <t>مستلزمات نظافة</t>
        </is>
      </c>
      <c r="C2662" s="67" t="inlineStr"/>
      <c r="D2662" s="67" t="inlineStr"/>
      <c r="E2662" s="68" t="n">
        <v>0</v>
      </c>
      <c r="F2662" s="69">
        <f>SUMIFS(الاضافة!$G$7:$G$60000,الاضافة!$H$7:$H$60000,"*اضاف*",الاضافة!$E$7:$E$60000,'أرصدة المخزن'!C2662)</f>
        <v/>
      </c>
      <c r="G2662" s="69">
        <f>SUMIFS(الصرف!$H$7:$H$60000,الصرف!$F$7:$F$60000,'أرصدة المخزن'!C2662)</f>
        <v/>
      </c>
      <c r="H2662" s="70">
        <f>E2662+F2662-G2662</f>
        <v/>
      </c>
    </row>
    <row r="2663" hidden="1" ht="24.6" customHeight="1" s="138">
      <c r="A2663" s="65" t="n">
        <v>10050056</v>
      </c>
      <c r="B2663" s="66" t="inlineStr">
        <is>
          <t>مستلزمات نظافة</t>
        </is>
      </c>
      <c r="C2663" s="67" t="inlineStr"/>
      <c r="D2663" s="67" t="inlineStr"/>
      <c r="E2663" s="68" t="n">
        <v>0</v>
      </c>
      <c r="F2663" s="69">
        <f>SUMIFS(الاضافة!$G$7:$G$60000,الاضافة!$H$7:$H$60000,"*اضاف*",الاضافة!$E$7:$E$60000,'أرصدة المخزن'!C2663)</f>
        <v/>
      </c>
      <c r="G2663" s="69">
        <f>SUMIFS(الصرف!$H$7:$H$60000,الصرف!$F$7:$F$60000,'أرصدة المخزن'!C2663)</f>
        <v/>
      </c>
      <c r="H2663" s="70">
        <f>E2663+F2663-G2663</f>
        <v/>
      </c>
    </row>
    <row r="2664" hidden="1" ht="24.6" customHeight="1" s="138">
      <c r="A2664" s="65" t="n">
        <v>10050057</v>
      </c>
      <c r="B2664" s="66" t="inlineStr">
        <is>
          <t>مستلزمات نظافة</t>
        </is>
      </c>
      <c r="C2664" s="67" t="inlineStr"/>
      <c r="D2664" s="67" t="inlineStr"/>
      <c r="E2664" s="68" t="n">
        <v>0</v>
      </c>
      <c r="F2664" s="69">
        <f>SUMIFS(الاضافة!$G$7:$G$60000,الاضافة!$H$7:$H$60000,"*اضاف*",الاضافة!$E$7:$E$60000,'أرصدة المخزن'!C2664)</f>
        <v/>
      </c>
      <c r="G2664" s="69">
        <f>SUMIFS(الصرف!$H$7:$H$60000,الصرف!$F$7:$F$60000,'أرصدة المخزن'!C2664)</f>
        <v/>
      </c>
      <c r="H2664" s="70">
        <f>E2664+F2664-G2664</f>
        <v/>
      </c>
    </row>
    <row r="2665" hidden="1" ht="24.6" customHeight="1" s="138">
      <c r="A2665" s="65" t="n">
        <v>10050058</v>
      </c>
      <c r="B2665" s="66" t="inlineStr">
        <is>
          <t>مستلزمات نظافة</t>
        </is>
      </c>
      <c r="C2665" s="67" t="inlineStr"/>
      <c r="D2665" s="67" t="inlineStr"/>
      <c r="E2665" s="68" t="n">
        <v>0</v>
      </c>
      <c r="F2665" s="69">
        <f>SUMIFS(الاضافة!$G$7:$G$60000,الاضافة!$H$7:$H$60000,"*اضاف*",الاضافة!$E$7:$E$60000,'أرصدة المخزن'!C2665)</f>
        <v/>
      </c>
      <c r="G2665" s="69">
        <f>SUMIFS(الصرف!$H$7:$H$60000,الصرف!$F$7:$F$60000,'أرصدة المخزن'!C2665)</f>
        <v/>
      </c>
      <c r="H2665" s="70">
        <f>E2665+F2665-G2665</f>
        <v/>
      </c>
    </row>
    <row r="2666" hidden="1" ht="24.6" customHeight="1" s="138">
      <c r="A2666" s="65" t="n">
        <v>10050059</v>
      </c>
      <c r="B2666" s="66" t="inlineStr">
        <is>
          <t>مستلزمات نظافة</t>
        </is>
      </c>
      <c r="C2666" s="67" t="inlineStr"/>
      <c r="D2666" s="67" t="inlineStr"/>
      <c r="E2666" s="68" t="n">
        <v>0</v>
      </c>
      <c r="F2666" s="69">
        <f>SUMIFS(الاضافة!$G$7:$G$60000,الاضافة!$H$7:$H$60000,"*اضاف*",الاضافة!$E$7:$E$60000,'أرصدة المخزن'!C2666)</f>
        <v/>
      </c>
      <c r="G2666" s="69">
        <f>SUMIFS(الصرف!$H$7:$H$60000,الصرف!$F$7:$F$60000,'أرصدة المخزن'!C2666)</f>
        <v/>
      </c>
      <c r="H2666" s="70">
        <f>E2666+F2666-G2666</f>
        <v/>
      </c>
    </row>
    <row r="2667" hidden="1" ht="24.6" customHeight="1" s="138">
      <c r="A2667" s="65" t="n">
        <v>10050060</v>
      </c>
      <c r="B2667" s="66" t="inlineStr">
        <is>
          <t>مستلزمات نظافة</t>
        </is>
      </c>
      <c r="C2667" s="67" t="inlineStr"/>
      <c r="D2667" s="67" t="inlineStr"/>
      <c r="E2667" s="68" t="n">
        <v>0</v>
      </c>
      <c r="F2667" s="69">
        <f>SUMIFS(الاضافة!$G$7:$G$60000,الاضافة!$H$7:$H$60000,"*اضاف*",الاضافة!$E$7:$E$60000,'أرصدة المخزن'!C2667)</f>
        <v/>
      </c>
      <c r="G2667" s="69">
        <f>SUMIFS(الصرف!$H$7:$H$60000,الصرف!$F$7:$F$60000,'أرصدة المخزن'!C2667)</f>
        <v/>
      </c>
      <c r="H2667" s="70">
        <f>E2667+F2667-G2667</f>
        <v/>
      </c>
    </row>
    <row r="2668" hidden="1" ht="24.6" customHeight="1" s="138">
      <c r="A2668" s="65" t="n">
        <v>10050061</v>
      </c>
      <c r="B2668" s="66" t="inlineStr">
        <is>
          <t>مستلزمات نظافة</t>
        </is>
      </c>
      <c r="C2668" s="67" t="inlineStr"/>
      <c r="D2668" s="67" t="inlineStr"/>
      <c r="E2668" s="68" t="n">
        <v>0</v>
      </c>
      <c r="F2668" s="69">
        <f>SUMIFS(الاضافة!$G$7:$G$60000,الاضافة!$H$7:$H$60000,"*اضاف*",الاضافة!$E$7:$E$60000,'أرصدة المخزن'!C2668)</f>
        <v/>
      </c>
      <c r="G2668" s="69">
        <f>SUMIFS(الصرف!$H$7:$H$60000,الصرف!$F$7:$F$60000,'أرصدة المخزن'!C2668)</f>
        <v/>
      </c>
      <c r="H2668" s="70">
        <f>E2668+F2668-G2668</f>
        <v/>
      </c>
    </row>
    <row r="2669" hidden="1" ht="24.6" customHeight="1" s="138">
      <c r="A2669" s="65" t="n">
        <v>10050062</v>
      </c>
      <c r="B2669" s="66" t="inlineStr">
        <is>
          <t>مستلزمات نظافة</t>
        </is>
      </c>
      <c r="C2669" s="67" t="inlineStr"/>
      <c r="D2669" s="67" t="inlineStr"/>
      <c r="E2669" s="68" t="n">
        <v>0</v>
      </c>
      <c r="F2669" s="69">
        <f>SUMIFS(الاضافة!$G$7:$G$60000,الاضافة!$H$7:$H$60000,"*اضاف*",الاضافة!$E$7:$E$60000,'أرصدة المخزن'!C2669)</f>
        <v/>
      </c>
      <c r="G2669" s="69">
        <f>SUMIFS(الصرف!$H$7:$H$60000,الصرف!$F$7:$F$60000,'أرصدة المخزن'!C2669)</f>
        <v/>
      </c>
      <c r="H2669" s="70">
        <f>E2669+F2669-G2669</f>
        <v/>
      </c>
    </row>
    <row r="2670" hidden="1" ht="24.6" customHeight="1" s="138">
      <c r="A2670" s="65" t="n">
        <v>10050063</v>
      </c>
      <c r="B2670" s="66" t="inlineStr">
        <is>
          <t>مستلزمات نظافة</t>
        </is>
      </c>
      <c r="C2670" s="67" t="inlineStr"/>
      <c r="D2670" s="67" t="inlineStr"/>
      <c r="E2670" s="68" t="n">
        <v>0</v>
      </c>
      <c r="F2670" s="69">
        <f>SUMIFS(الاضافة!$G$7:$G$60000,الاضافة!$H$7:$H$60000,"*اضاف*",الاضافة!$E$7:$E$60000,'أرصدة المخزن'!C2670)</f>
        <v/>
      </c>
      <c r="G2670" s="69">
        <f>SUMIFS(الصرف!$H$7:$H$60000,الصرف!$F$7:$F$60000,'أرصدة المخزن'!C2670)</f>
        <v/>
      </c>
      <c r="H2670" s="70">
        <f>E2670+F2670-G2670</f>
        <v/>
      </c>
    </row>
    <row r="2671" hidden="1" ht="24.6" customHeight="1" s="138">
      <c r="A2671" s="65" t="n">
        <v>10050064</v>
      </c>
      <c r="B2671" s="66" t="inlineStr">
        <is>
          <t>مستلزمات نظافة</t>
        </is>
      </c>
      <c r="C2671" s="67" t="inlineStr"/>
      <c r="D2671" s="67" t="inlineStr"/>
      <c r="E2671" s="68" t="n">
        <v>0</v>
      </c>
      <c r="F2671" s="69">
        <f>SUMIFS(الاضافة!$G$7:$G$60000,الاضافة!$H$7:$H$60000,"*اضاف*",الاضافة!$E$7:$E$60000,'أرصدة المخزن'!C2671)</f>
        <v/>
      </c>
      <c r="G2671" s="69">
        <f>SUMIFS(الصرف!$H$7:$H$60000,الصرف!$F$7:$F$60000,'أرصدة المخزن'!C2671)</f>
        <v/>
      </c>
      <c r="H2671" s="70">
        <f>E2671+F2671-G2671</f>
        <v/>
      </c>
    </row>
    <row r="2672" hidden="1" ht="24.6" customHeight="1" s="138">
      <c r="A2672" s="65" t="n">
        <v>10050065</v>
      </c>
      <c r="B2672" s="66" t="inlineStr">
        <is>
          <t>مستلزمات نظافة</t>
        </is>
      </c>
      <c r="C2672" s="67" t="inlineStr"/>
      <c r="D2672" s="67" t="inlineStr"/>
      <c r="E2672" s="68" t="n">
        <v>0</v>
      </c>
      <c r="F2672" s="69">
        <f>SUMIFS(الاضافة!$G$7:$G$60000,الاضافة!$H$7:$H$60000,"*اضاف*",الاضافة!$E$7:$E$60000,'أرصدة المخزن'!C2672)</f>
        <v/>
      </c>
      <c r="G2672" s="69">
        <f>SUMIFS(الصرف!$H$7:$H$60000,الصرف!$F$7:$F$60000,'أرصدة المخزن'!C2672)</f>
        <v/>
      </c>
      <c r="H2672" s="70">
        <f>E2672+F2672-G2672</f>
        <v/>
      </c>
    </row>
    <row r="2673" hidden="1" ht="24.6" customHeight="1" s="138">
      <c r="A2673" s="65" t="n">
        <v>10050066</v>
      </c>
      <c r="B2673" s="66" t="inlineStr">
        <is>
          <t>مستلزمات نظافة</t>
        </is>
      </c>
      <c r="C2673" s="67" t="inlineStr"/>
      <c r="D2673" s="67" t="inlineStr"/>
      <c r="E2673" s="68" t="n">
        <v>0</v>
      </c>
      <c r="F2673" s="69">
        <f>SUMIFS(الاضافة!$G$7:$G$60000,الاضافة!$H$7:$H$60000,"*اضاف*",الاضافة!$E$7:$E$60000,'أرصدة المخزن'!C2673)</f>
        <v/>
      </c>
      <c r="G2673" s="69">
        <f>SUMIFS(الصرف!$H$7:$H$60000,الصرف!$F$7:$F$60000,'أرصدة المخزن'!C2673)</f>
        <v/>
      </c>
      <c r="H2673" s="70">
        <f>E2673+F2673-G2673</f>
        <v/>
      </c>
    </row>
    <row r="2674" hidden="1" ht="24.6" customHeight="1" s="138">
      <c r="A2674" s="65" t="n">
        <v>10050067</v>
      </c>
      <c r="B2674" s="66" t="inlineStr">
        <is>
          <t>مستلزمات نظافة</t>
        </is>
      </c>
      <c r="C2674" s="67" t="inlineStr"/>
      <c r="D2674" s="67" t="inlineStr"/>
      <c r="E2674" s="68" t="n">
        <v>0</v>
      </c>
      <c r="F2674" s="69">
        <f>SUMIFS(الاضافة!$G$7:$G$60000,الاضافة!$H$7:$H$60000,"*اضاف*",الاضافة!$E$7:$E$60000,'أرصدة المخزن'!C2674)</f>
        <v/>
      </c>
      <c r="G2674" s="69">
        <f>SUMIFS(الصرف!$H$7:$H$60000,الصرف!$F$7:$F$60000,'أرصدة المخزن'!C2674)</f>
        <v/>
      </c>
      <c r="H2674" s="70">
        <f>E2674+F2674-G2674</f>
        <v/>
      </c>
    </row>
    <row r="2675" hidden="1" ht="24.6" customHeight="1" s="138">
      <c r="A2675" s="65" t="n">
        <v>10050068</v>
      </c>
      <c r="B2675" s="66" t="inlineStr">
        <is>
          <t>مستلزمات نظافة</t>
        </is>
      </c>
      <c r="C2675" s="67" t="inlineStr"/>
      <c r="D2675" s="67" t="inlineStr"/>
      <c r="E2675" s="68" t="n">
        <v>0</v>
      </c>
      <c r="F2675" s="69">
        <f>SUMIFS(الاضافة!$G$7:$G$60000,الاضافة!$H$7:$H$60000,"*اضاف*",الاضافة!$E$7:$E$60000,'أرصدة المخزن'!C2675)</f>
        <v/>
      </c>
      <c r="G2675" s="69">
        <f>SUMIFS(الصرف!$H$7:$H$60000,الصرف!$F$7:$F$60000,'أرصدة المخزن'!C2675)</f>
        <v/>
      </c>
      <c r="H2675" s="70">
        <f>E2675+F2675-G2675</f>
        <v/>
      </c>
    </row>
    <row r="2676" hidden="1" ht="24.6" customHeight="1" s="138">
      <c r="A2676" s="65" t="n">
        <v>10050069</v>
      </c>
      <c r="B2676" s="66" t="inlineStr">
        <is>
          <t>مستلزمات نظافة</t>
        </is>
      </c>
      <c r="C2676" s="67" t="inlineStr"/>
      <c r="D2676" s="67" t="inlineStr"/>
      <c r="E2676" s="68" t="n">
        <v>0</v>
      </c>
      <c r="F2676" s="69">
        <f>SUMIFS(الاضافة!$G$7:$G$60000,الاضافة!$H$7:$H$60000,"*اضاف*",الاضافة!$E$7:$E$60000,'أرصدة المخزن'!C2676)</f>
        <v/>
      </c>
      <c r="G2676" s="69">
        <f>SUMIFS(الصرف!$H$7:$H$60000,الصرف!$F$7:$F$60000,'أرصدة المخزن'!C2676)</f>
        <v/>
      </c>
      <c r="H2676" s="70">
        <f>E2676+F2676-G2676</f>
        <v/>
      </c>
    </row>
    <row r="2677" hidden="1" ht="24.6" customHeight="1" s="138">
      <c r="A2677" s="65" t="n">
        <v>10050070</v>
      </c>
      <c r="B2677" s="66" t="inlineStr">
        <is>
          <t>مستلزمات نظافة</t>
        </is>
      </c>
      <c r="C2677" s="67" t="inlineStr"/>
      <c r="D2677" s="67" t="inlineStr"/>
      <c r="E2677" s="68" t="n">
        <v>0</v>
      </c>
      <c r="F2677" s="69">
        <f>SUMIFS(الاضافة!$G$7:$G$60000,الاضافة!$H$7:$H$60000,"*اضاف*",الاضافة!$E$7:$E$60000,'أرصدة المخزن'!C2677)</f>
        <v/>
      </c>
      <c r="G2677" s="69">
        <f>SUMIFS(الصرف!$H$7:$H$60000,الصرف!$F$7:$F$60000,'أرصدة المخزن'!C2677)</f>
        <v/>
      </c>
      <c r="H2677" s="70">
        <f>E2677+F2677-G2677</f>
        <v/>
      </c>
    </row>
    <row r="2678" hidden="1" ht="24.6" customHeight="1" s="138">
      <c r="A2678" s="65" t="n">
        <v>10050071</v>
      </c>
      <c r="B2678" s="66" t="inlineStr">
        <is>
          <t>مستلزمات نظافة</t>
        </is>
      </c>
      <c r="C2678" s="67" t="inlineStr"/>
      <c r="D2678" s="67" t="inlineStr"/>
      <c r="E2678" s="68" t="n">
        <v>0</v>
      </c>
      <c r="F2678" s="69">
        <f>SUMIFS(الاضافة!$G$7:$G$60000,الاضافة!$H$7:$H$60000,"*اضاف*",الاضافة!$E$7:$E$60000,'أرصدة المخزن'!C2678)</f>
        <v/>
      </c>
      <c r="G2678" s="69">
        <f>SUMIFS(الصرف!$H$7:$H$60000,الصرف!$F$7:$F$60000,'أرصدة المخزن'!C2678)</f>
        <v/>
      </c>
      <c r="H2678" s="70">
        <f>E2678+F2678-G2678</f>
        <v/>
      </c>
    </row>
    <row r="2679" hidden="1" ht="24.6" customHeight="1" s="138">
      <c r="A2679" s="65" t="n">
        <v>10050072</v>
      </c>
      <c r="B2679" s="66" t="inlineStr">
        <is>
          <t>مستلزمات نظافة</t>
        </is>
      </c>
      <c r="C2679" s="67" t="inlineStr"/>
      <c r="D2679" s="67" t="inlineStr"/>
      <c r="E2679" s="68" t="n">
        <v>0</v>
      </c>
      <c r="F2679" s="69">
        <f>SUMIFS(الاضافة!$G$7:$G$60000,الاضافة!$H$7:$H$60000,"*اضاف*",الاضافة!$E$7:$E$60000,'أرصدة المخزن'!C2679)</f>
        <v/>
      </c>
      <c r="G2679" s="69">
        <f>SUMIFS(الصرف!$H$7:$H$60000,الصرف!$F$7:$F$60000,'أرصدة المخزن'!C2679)</f>
        <v/>
      </c>
      <c r="H2679" s="70">
        <f>E2679+F2679-G2679</f>
        <v/>
      </c>
    </row>
    <row r="2680" hidden="1" ht="24.6" customHeight="1" s="138">
      <c r="A2680" s="65" t="n">
        <v>10050073</v>
      </c>
      <c r="B2680" s="66" t="inlineStr">
        <is>
          <t>مستلزمات نظافة</t>
        </is>
      </c>
      <c r="C2680" s="67" t="inlineStr"/>
      <c r="D2680" s="67" t="inlineStr"/>
      <c r="E2680" s="68" t="n">
        <v>0</v>
      </c>
      <c r="F2680" s="69">
        <f>SUMIFS(الاضافة!$G$7:$G$60000,الاضافة!$H$7:$H$60000,"*اضاف*",الاضافة!$E$7:$E$60000,'أرصدة المخزن'!C2680)</f>
        <v/>
      </c>
      <c r="G2680" s="69">
        <f>SUMIFS(الصرف!$H$7:$H$60000,الصرف!$F$7:$F$60000,'أرصدة المخزن'!C2680)</f>
        <v/>
      </c>
      <c r="H2680" s="70">
        <f>E2680+F2680-G2680</f>
        <v/>
      </c>
    </row>
    <row r="2681" hidden="1" ht="24.6" customHeight="1" s="138">
      <c r="A2681" s="65" t="n">
        <v>10050074</v>
      </c>
      <c r="B2681" s="66" t="inlineStr">
        <is>
          <t>مستلزمات نظافة</t>
        </is>
      </c>
      <c r="C2681" s="67" t="inlineStr"/>
      <c r="D2681" s="67" t="inlineStr"/>
      <c r="E2681" s="68" t="n">
        <v>0</v>
      </c>
      <c r="F2681" s="69">
        <f>SUMIFS(الاضافة!$G$7:$G$60000,الاضافة!$H$7:$H$60000,"*اضاف*",الاضافة!$E$7:$E$60000,'أرصدة المخزن'!C2681)</f>
        <v/>
      </c>
      <c r="G2681" s="69">
        <f>SUMIFS(الصرف!$H$7:$H$60000,الصرف!$F$7:$F$60000,'أرصدة المخزن'!C2681)</f>
        <v/>
      </c>
      <c r="H2681" s="70">
        <f>E2681+F2681-G2681</f>
        <v/>
      </c>
    </row>
    <row r="2682" hidden="1" ht="24.6" customHeight="1" s="138">
      <c r="A2682" s="65" t="n">
        <v>10050075</v>
      </c>
      <c r="B2682" s="66" t="inlineStr">
        <is>
          <t>مستلزمات نظافة</t>
        </is>
      </c>
      <c r="C2682" s="67" t="inlineStr"/>
      <c r="D2682" s="67" t="inlineStr"/>
      <c r="E2682" s="68" t="n">
        <v>0</v>
      </c>
      <c r="F2682" s="69">
        <f>SUMIFS(الاضافة!$G$7:$G$60000,الاضافة!$H$7:$H$60000,"*اضاف*",الاضافة!$E$7:$E$60000,'أرصدة المخزن'!C2682)</f>
        <v/>
      </c>
      <c r="G2682" s="69">
        <f>SUMIFS(الصرف!$H$7:$H$60000,الصرف!$F$7:$F$60000,'أرصدة المخزن'!C2682)</f>
        <v/>
      </c>
      <c r="H2682" s="70">
        <f>E2682+F2682-G2682</f>
        <v/>
      </c>
    </row>
    <row r="2683" hidden="1" ht="24.6" customHeight="1" s="138">
      <c r="A2683" s="65" t="n">
        <v>10050076</v>
      </c>
      <c r="B2683" s="66" t="inlineStr">
        <is>
          <t>مستلزمات نظافة</t>
        </is>
      </c>
      <c r="C2683" s="67" t="inlineStr"/>
      <c r="D2683" s="67" t="inlineStr"/>
      <c r="E2683" s="68" t="n">
        <v>0</v>
      </c>
      <c r="F2683" s="69">
        <f>SUMIFS(الاضافة!$G$7:$G$60000,الاضافة!$H$7:$H$60000,"*اضاف*",الاضافة!$E$7:$E$60000,'أرصدة المخزن'!C2683)</f>
        <v/>
      </c>
      <c r="G2683" s="69">
        <f>SUMIFS(الصرف!$H$7:$H$60000,الصرف!$F$7:$F$60000,'أرصدة المخزن'!C2683)</f>
        <v/>
      </c>
      <c r="H2683" s="70">
        <f>E2683+F2683-G2683</f>
        <v/>
      </c>
    </row>
    <row r="2684" hidden="1" ht="24.6" customHeight="1" s="138">
      <c r="A2684" s="65" t="n">
        <v>10050077</v>
      </c>
      <c r="B2684" s="66" t="inlineStr">
        <is>
          <t>مستلزمات نظافة</t>
        </is>
      </c>
      <c r="C2684" s="67" t="inlineStr"/>
      <c r="D2684" s="67" t="inlineStr"/>
      <c r="E2684" s="68" t="n">
        <v>0</v>
      </c>
      <c r="F2684" s="69">
        <f>SUMIFS(الاضافة!$G$7:$G$60000,الاضافة!$H$7:$H$60000,"*اضاف*",الاضافة!$E$7:$E$60000,'أرصدة المخزن'!C2684)</f>
        <v/>
      </c>
      <c r="G2684" s="69">
        <f>SUMIFS(الصرف!$H$7:$H$60000,الصرف!$F$7:$F$60000,'أرصدة المخزن'!C2684)</f>
        <v/>
      </c>
      <c r="H2684" s="70">
        <f>E2684+F2684-G2684</f>
        <v/>
      </c>
    </row>
    <row r="2685" hidden="1" ht="24.6" customHeight="1" s="138">
      <c r="A2685" s="65" t="n">
        <v>10050078</v>
      </c>
      <c r="B2685" s="66" t="inlineStr">
        <is>
          <t>مستلزمات نظافة</t>
        </is>
      </c>
      <c r="C2685" s="67" t="inlineStr"/>
      <c r="D2685" s="67" t="inlineStr"/>
      <c r="E2685" s="68" t="n">
        <v>0</v>
      </c>
      <c r="F2685" s="69">
        <f>SUMIFS(الاضافة!$G$7:$G$60000,الاضافة!$H$7:$H$60000,"*اضاف*",الاضافة!$E$7:$E$60000,'أرصدة المخزن'!C2685)</f>
        <v/>
      </c>
      <c r="G2685" s="69">
        <f>SUMIFS(الصرف!$H$7:$H$60000,الصرف!$F$7:$F$60000,'أرصدة المخزن'!C2685)</f>
        <v/>
      </c>
      <c r="H2685" s="70">
        <f>E2685+F2685-G2685</f>
        <v/>
      </c>
    </row>
    <row r="2686" hidden="1" ht="24.6" customHeight="1" s="138">
      <c r="A2686" s="65" t="n">
        <v>10050079</v>
      </c>
      <c r="B2686" s="66" t="inlineStr">
        <is>
          <t>مستلزمات نظافة</t>
        </is>
      </c>
      <c r="C2686" s="67" t="inlineStr"/>
      <c r="D2686" s="67" t="inlineStr"/>
      <c r="E2686" s="68" t="n">
        <v>0</v>
      </c>
      <c r="F2686" s="69">
        <f>SUMIFS(الاضافة!$G$7:$G$60000,الاضافة!$H$7:$H$60000,"*اضاف*",الاضافة!$E$7:$E$60000,'أرصدة المخزن'!C2686)</f>
        <v/>
      </c>
      <c r="G2686" s="69">
        <f>SUMIFS(الصرف!$H$7:$H$60000,الصرف!$F$7:$F$60000,'أرصدة المخزن'!C2686)</f>
        <v/>
      </c>
      <c r="H2686" s="70">
        <f>E2686+F2686-G2686</f>
        <v/>
      </c>
    </row>
    <row r="2687" hidden="1" ht="24.6" customHeight="1" s="138">
      <c r="A2687" s="65" t="n">
        <v>10050080</v>
      </c>
      <c r="B2687" s="66" t="inlineStr">
        <is>
          <t>مستلزمات نظافة</t>
        </is>
      </c>
      <c r="C2687" s="67" t="inlineStr"/>
      <c r="D2687" s="67" t="inlineStr"/>
      <c r="E2687" s="68" t="n">
        <v>0</v>
      </c>
      <c r="F2687" s="69">
        <f>SUMIFS(الاضافة!$G$7:$G$60000,الاضافة!$H$7:$H$60000,"*اضاف*",الاضافة!$E$7:$E$60000,'أرصدة المخزن'!C2687)</f>
        <v/>
      </c>
      <c r="G2687" s="69">
        <f>SUMIFS(الصرف!$H$7:$H$60000,الصرف!$F$7:$F$60000,'أرصدة المخزن'!C2687)</f>
        <v/>
      </c>
      <c r="H2687" s="70">
        <f>E2687+F2687-G2687</f>
        <v/>
      </c>
    </row>
    <row r="2688" hidden="1" ht="24.6" customHeight="1" s="138">
      <c r="A2688" s="65" t="n">
        <v>10050081</v>
      </c>
      <c r="B2688" s="66" t="inlineStr">
        <is>
          <t>مستلزمات نظافة</t>
        </is>
      </c>
      <c r="C2688" s="67" t="inlineStr"/>
      <c r="D2688" s="67" t="inlineStr"/>
      <c r="E2688" s="68" t="n">
        <v>0</v>
      </c>
      <c r="F2688" s="69">
        <f>SUMIFS(الاضافة!$G$7:$G$60000,الاضافة!$H$7:$H$60000,"*اضاف*",الاضافة!$E$7:$E$60000,'أرصدة المخزن'!C2688)</f>
        <v/>
      </c>
      <c r="G2688" s="69">
        <f>SUMIFS(الصرف!$H$7:$H$60000,الصرف!$F$7:$F$60000,'أرصدة المخزن'!C2688)</f>
        <v/>
      </c>
      <c r="H2688" s="70">
        <f>E2688+F2688-G2688</f>
        <v/>
      </c>
    </row>
    <row r="2689" hidden="1" ht="24.6" customHeight="1" s="138">
      <c r="A2689" s="65" t="n">
        <v>10050082</v>
      </c>
      <c r="B2689" s="66" t="inlineStr">
        <is>
          <t>مستلزمات نظافة</t>
        </is>
      </c>
      <c r="C2689" s="67" t="inlineStr"/>
      <c r="D2689" s="67" t="inlineStr"/>
      <c r="E2689" s="68" t="n">
        <v>0</v>
      </c>
      <c r="F2689" s="69">
        <f>SUMIFS(الاضافة!$G$7:$G$60000,الاضافة!$H$7:$H$60000,"*اضاف*",الاضافة!$E$7:$E$60000,'أرصدة المخزن'!C2689)</f>
        <v/>
      </c>
      <c r="G2689" s="69">
        <f>SUMIFS(الصرف!$H$7:$H$60000,الصرف!$F$7:$F$60000,'أرصدة المخزن'!C2689)</f>
        <v/>
      </c>
      <c r="H2689" s="70">
        <f>E2689+F2689-G2689</f>
        <v/>
      </c>
    </row>
    <row r="2690" hidden="1" ht="24.6" customHeight="1" s="138">
      <c r="A2690" s="65" t="n">
        <v>10050083</v>
      </c>
      <c r="B2690" s="66" t="inlineStr">
        <is>
          <t>مستلزمات نظافة</t>
        </is>
      </c>
      <c r="C2690" s="67" t="inlineStr"/>
      <c r="D2690" s="67" t="inlineStr"/>
      <c r="E2690" s="68" t="n">
        <v>0</v>
      </c>
      <c r="F2690" s="69">
        <f>SUMIFS(الاضافة!$G$7:$G$60000,الاضافة!$H$7:$H$60000,"*اضاف*",الاضافة!$E$7:$E$60000,'أرصدة المخزن'!C2690)</f>
        <v/>
      </c>
      <c r="G2690" s="69">
        <f>SUMIFS(الصرف!$H$7:$H$60000,الصرف!$F$7:$F$60000,'أرصدة المخزن'!C2690)</f>
        <v/>
      </c>
      <c r="H2690" s="70">
        <f>E2690+F2690-G2690</f>
        <v/>
      </c>
    </row>
    <row r="2691" hidden="1" ht="24.6" customHeight="1" s="138">
      <c r="A2691" s="65" t="n">
        <v>10050084</v>
      </c>
      <c r="B2691" s="66" t="inlineStr">
        <is>
          <t>مستلزمات نظافة</t>
        </is>
      </c>
      <c r="C2691" s="67" t="inlineStr"/>
      <c r="D2691" s="67" t="inlineStr"/>
      <c r="E2691" s="68" t="n">
        <v>0</v>
      </c>
      <c r="F2691" s="69">
        <f>SUMIFS(الاضافة!$G$7:$G$60000,الاضافة!$H$7:$H$60000,"*اضاف*",الاضافة!$E$7:$E$60000,'أرصدة المخزن'!C2691)</f>
        <v/>
      </c>
      <c r="G2691" s="69">
        <f>SUMIFS(الصرف!$H$7:$H$60000,الصرف!$F$7:$F$60000,'أرصدة المخزن'!C2691)</f>
        <v/>
      </c>
      <c r="H2691" s="70">
        <f>E2691+F2691-G2691</f>
        <v/>
      </c>
    </row>
    <row r="2692" hidden="1" ht="24.6" customHeight="1" s="138">
      <c r="A2692" s="65" t="n">
        <v>10050085</v>
      </c>
      <c r="B2692" s="66" t="inlineStr">
        <is>
          <t>مستلزمات نظافة</t>
        </is>
      </c>
      <c r="C2692" s="67" t="inlineStr"/>
      <c r="D2692" s="67" t="inlineStr"/>
      <c r="E2692" s="68" t="n">
        <v>0</v>
      </c>
      <c r="F2692" s="69">
        <f>SUMIFS(الاضافة!$G$7:$G$60000,الاضافة!$H$7:$H$60000,"*اضاف*",الاضافة!$E$7:$E$60000,'أرصدة المخزن'!C2692)</f>
        <v/>
      </c>
      <c r="G2692" s="69">
        <f>SUMIFS(الصرف!$H$7:$H$60000,الصرف!$F$7:$F$60000,'أرصدة المخزن'!C2692)</f>
        <v/>
      </c>
      <c r="H2692" s="70">
        <f>E2692+F2692-G2692</f>
        <v/>
      </c>
    </row>
    <row r="2693" hidden="1" ht="24.6" customHeight="1" s="138">
      <c r="A2693" s="65" t="n">
        <v>10050086</v>
      </c>
      <c r="B2693" s="66" t="inlineStr">
        <is>
          <t>مستلزمات نظافة</t>
        </is>
      </c>
      <c r="C2693" s="67" t="inlineStr"/>
      <c r="D2693" s="67" t="inlineStr"/>
      <c r="E2693" s="68" t="n">
        <v>0</v>
      </c>
      <c r="F2693" s="69">
        <f>SUMIFS(الاضافة!$G$7:$G$60000,الاضافة!$H$7:$H$60000,"*اضاف*",الاضافة!$E$7:$E$60000,'أرصدة المخزن'!C2693)</f>
        <v/>
      </c>
      <c r="G2693" s="69">
        <f>SUMIFS(الصرف!$H$7:$H$60000,الصرف!$F$7:$F$60000,'أرصدة المخزن'!C2693)</f>
        <v/>
      </c>
      <c r="H2693" s="70">
        <f>E2693+F2693-G2693</f>
        <v/>
      </c>
    </row>
    <row r="2694" hidden="1" ht="24.6" customHeight="1" s="138">
      <c r="A2694" s="65" t="n">
        <v>10050087</v>
      </c>
      <c r="B2694" s="66" t="inlineStr">
        <is>
          <t>مستلزمات نظافة</t>
        </is>
      </c>
      <c r="C2694" s="67" t="inlineStr"/>
      <c r="D2694" s="67" t="inlineStr"/>
      <c r="E2694" s="68" t="n">
        <v>0</v>
      </c>
      <c r="F2694" s="69">
        <f>SUMIFS(الاضافة!$G$7:$G$60000,الاضافة!$H$7:$H$60000,"*اضاف*",الاضافة!$E$7:$E$60000,'أرصدة المخزن'!C2694)</f>
        <v/>
      </c>
      <c r="G2694" s="69">
        <f>SUMIFS(الصرف!$H$7:$H$60000,الصرف!$F$7:$F$60000,'أرصدة المخزن'!C2694)</f>
        <v/>
      </c>
      <c r="H2694" s="70">
        <f>E2694+F2694-G2694</f>
        <v/>
      </c>
    </row>
    <row r="2695" hidden="1" ht="24.6" customHeight="1" s="138">
      <c r="A2695" s="65" t="n">
        <v>10050088</v>
      </c>
      <c r="B2695" s="66" t="inlineStr">
        <is>
          <t>مستلزمات نظافة</t>
        </is>
      </c>
      <c r="C2695" s="67" t="inlineStr"/>
      <c r="D2695" s="67" t="inlineStr"/>
      <c r="E2695" s="68" t="n">
        <v>0</v>
      </c>
      <c r="F2695" s="69">
        <f>SUMIFS(الاضافة!$G$7:$G$60000,الاضافة!$H$7:$H$60000,"*اضاف*",الاضافة!$E$7:$E$60000,'أرصدة المخزن'!C2695)</f>
        <v/>
      </c>
      <c r="G2695" s="69">
        <f>SUMIFS(الصرف!$H$7:$H$60000,الصرف!$F$7:$F$60000,'أرصدة المخزن'!C2695)</f>
        <v/>
      </c>
      <c r="H2695" s="70">
        <f>E2695+F2695-G2695</f>
        <v/>
      </c>
    </row>
    <row r="2696" hidden="1" ht="24.6" customHeight="1" s="138">
      <c r="A2696" s="65" t="n">
        <v>10050089</v>
      </c>
      <c r="B2696" s="66" t="inlineStr">
        <is>
          <t>مستلزمات نظافة</t>
        </is>
      </c>
      <c r="C2696" s="67" t="inlineStr"/>
      <c r="D2696" s="67" t="inlineStr"/>
      <c r="E2696" s="68" t="n">
        <v>0</v>
      </c>
      <c r="F2696" s="69">
        <f>SUMIFS(الاضافة!$G$7:$G$60000,الاضافة!$H$7:$H$60000,"*اضاف*",الاضافة!$E$7:$E$60000,'أرصدة المخزن'!C2696)</f>
        <v/>
      </c>
      <c r="G2696" s="69">
        <f>SUMIFS(الصرف!$H$7:$H$60000,الصرف!$F$7:$F$60000,'أرصدة المخزن'!C2696)</f>
        <v/>
      </c>
      <c r="H2696" s="70">
        <f>E2696+F2696-G2696</f>
        <v/>
      </c>
    </row>
    <row r="2697" hidden="1" ht="24.6" customHeight="1" s="138">
      <c r="A2697" s="65" t="n">
        <v>10050090</v>
      </c>
      <c r="B2697" s="66" t="inlineStr">
        <is>
          <t>مستلزمات نظافة</t>
        </is>
      </c>
      <c r="C2697" s="67" t="inlineStr"/>
      <c r="D2697" s="67" t="inlineStr"/>
      <c r="E2697" s="68" t="n">
        <v>0</v>
      </c>
      <c r="F2697" s="69">
        <f>SUMIFS(الاضافة!$G$7:$G$60000,الاضافة!$H$7:$H$60000,"*اضاف*",الاضافة!$E$7:$E$60000,'أرصدة المخزن'!C2697)</f>
        <v/>
      </c>
      <c r="G2697" s="69">
        <f>SUMIFS(الصرف!$H$7:$H$60000,الصرف!$F$7:$F$60000,'أرصدة المخزن'!C2697)</f>
        <v/>
      </c>
      <c r="H2697" s="70">
        <f>E2697+F2697-G2697</f>
        <v/>
      </c>
    </row>
    <row r="2698" hidden="1" ht="24.6" customHeight="1" s="138">
      <c r="A2698" s="65" t="n">
        <v>10050091</v>
      </c>
      <c r="B2698" s="66" t="inlineStr">
        <is>
          <t>مستلزمات نظافة</t>
        </is>
      </c>
      <c r="C2698" s="67" t="inlineStr"/>
      <c r="D2698" s="67" t="inlineStr"/>
      <c r="E2698" s="68" t="n">
        <v>0</v>
      </c>
      <c r="F2698" s="69">
        <f>SUMIFS(الاضافة!$G$7:$G$60000,الاضافة!$H$7:$H$60000,"*اضاف*",الاضافة!$E$7:$E$60000,'أرصدة المخزن'!C2698)</f>
        <v/>
      </c>
      <c r="G2698" s="69">
        <f>SUMIFS(الصرف!$H$7:$H$60000,الصرف!$F$7:$F$60000,'أرصدة المخزن'!C2698)</f>
        <v/>
      </c>
      <c r="H2698" s="70">
        <f>E2698+F2698-G2698</f>
        <v/>
      </c>
    </row>
    <row r="2699" hidden="1" ht="24.6" customHeight="1" s="138">
      <c r="A2699" s="65" t="n">
        <v>10050092</v>
      </c>
      <c r="B2699" s="66" t="inlineStr">
        <is>
          <t>مستلزمات نظافة</t>
        </is>
      </c>
      <c r="C2699" s="67" t="inlineStr"/>
      <c r="D2699" s="67" t="inlineStr"/>
      <c r="E2699" s="68" t="n">
        <v>0</v>
      </c>
      <c r="F2699" s="69">
        <f>SUMIFS(الاضافة!$G$7:$G$60000,الاضافة!$H$7:$H$60000,"*اضاف*",الاضافة!$E$7:$E$60000,'أرصدة المخزن'!C2699)</f>
        <v/>
      </c>
      <c r="G2699" s="69">
        <f>SUMIFS(الصرف!$H$7:$H$60000,الصرف!$F$7:$F$60000,'أرصدة المخزن'!C2699)</f>
        <v/>
      </c>
      <c r="H2699" s="70">
        <f>E2699+F2699-G2699</f>
        <v/>
      </c>
    </row>
    <row r="2700" hidden="1" ht="24.6" customHeight="1" s="138">
      <c r="A2700" s="65" t="n">
        <v>10050093</v>
      </c>
      <c r="B2700" s="66" t="inlineStr">
        <is>
          <t>مستلزمات نظافة</t>
        </is>
      </c>
      <c r="C2700" s="67" t="inlineStr"/>
      <c r="D2700" s="67" t="inlineStr"/>
      <c r="E2700" s="68" t="n">
        <v>0</v>
      </c>
      <c r="F2700" s="69">
        <f>SUMIFS(الاضافة!$G$7:$G$60000,الاضافة!$H$7:$H$60000,"*اضاف*",الاضافة!$E$7:$E$60000,'أرصدة المخزن'!C2700)</f>
        <v/>
      </c>
      <c r="G2700" s="69">
        <f>SUMIFS(الصرف!$H$7:$H$60000,الصرف!$F$7:$F$60000,'أرصدة المخزن'!C2700)</f>
        <v/>
      </c>
      <c r="H2700" s="70">
        <f>E2700+F2700-G2700</f>
        <v/>
      </c>
    </row>
    <row r="2701" hidden="1" ht="24.6" customHeight="1" s="138">
      <c r="A2701" s="65" t="n">
        <v>10050094</v>
      </c>
      <c r="B2701" s="66" t="inlineStr">
        <is>
          <t>مستلزمات نظافة</t>
        </is>
      </c>
      <c r="C2701" s="67" t="inlineStr"/>
      <c r="D2701" s="67" t="inlineStr"/>
      <c r="E2701" s="68" t="n">
        <v>0</v>
      </c>
      <c r="F2701" s="69">
        <f>SUMIFS(الاضافة!$G$7:$G$60000,الاضافة!$H$7:$H$60000,"*اضاف*",الاضافة!$E$7:$E$60000,'أرصدة المخزن'!C2701)</f>
        <v/>
      </c>
      <c r="G2701" s="69">
        <f>SUMIFS(الصرف!$H$7:$H$60000,الصرف!$F$7:$F$60000,'أرصدة المخزن'!C2701)</f>
        <v/>
      </c>
      <c r="H2701" s="70">
        <f>E2701+F2701-G2701</f>
        <v/>
      </c>
    </row>
    <row r="2702" hidden="1" ht="24.6" customHeight="1" s="138">
      <c r="A2702" s="65" t="n">
        <v>10050095</v>
      </c>
      <c r="B2702" s="66" t="inlineStr">
        <is>
          <t>مستلزمات نظافة</t>
        </is>
      </c>
      <c r="C2702" s="67" t="inlineStr"/>
      <c r="D2702" s="67" t="inlineStr"/>
      <c r="E2702" s="68" t="n">
        <v>0</v>
      </c>
      <c r="F2702" s="69">
        <f>SUMIFS(الاضافة!$G$7:$G$60000,الاضافة!$H$7:$H$60000,"*اضاف*",الاضافة!$E$7:$E$60000,'أرصدة المخزن'!C2702)</f>
        <v/>
      </c>
      <c r="G2702" s="69">
        <f>SUMIFS(الصرف!$H$7:$H$60000,الصرف!$F$7:$F$60000,'أرصدة المخزن'!C2702)</f>
        <v/>
      </c>
      <c r="H2702" s="70">
        <f>E2702+F2702-G2702</f>
        <v/>
      </c>
    </row>
    <row r="2703" hidden="1" ht="24.6" customHeight="1" s="138">
      <c r="A2703" s="65" t="n">
        <v>10050096</v>
      </c>
      <c r="B2703" s="66" t="inlineStr">
        <is>
          <t>مستلزمات نظافة</t>
        </is>
      </c>
      <c r="C2703" s="67" t="inlineStr"/>
      <c r="D2703" s="67" t="inlineStr"/>
      <c r="E2703" s="68" t="n">
        <v>0</v>
      </c>
      <c r="F2703" s="69">
        <f>SUMIFS(الاضافة!$G$7:$G$60000,الاضافة!$H$7:$H$60000,"*اضاف*",الاضافة!$E$7:$E$60000,'أرصدة المخزن'!C2703)</f>
        <v/>
      </c>
      <c r="G2703" s="69">
        <f>SUMIFS(الصرف!$H$7:$H$60000,الصرف!$F$7:$F$60000,'أرصدة المخزن'!C2703)</f>
        <v/>
      </c>
      <c r="H2703" s="70">
        <f>E2703+F2703-G2703</f>
        <v/>
      </c>
    </row>
    <row r="2704" hidden="1" ht="24.6" customHeight="1" s="138">
      <c r="A2704" s="65" t="n">
        <v>10050097</v>
      </c>
      <c r="B2704" s="66" t="inlineStr">
        <is>
          <t>مستلزمات نظافة</t>
        </is>
      </c>
      <c r="C2704" s="67" t="inlineStr"/>
      <c r="D2704" s="67" t="inlineStr"/>
      <c r="E2704" s="68" t="n">
        <v>0</v>
      </c>
      <c r="F2704" s="69">
        <f>SUMIFS(الاضافة!$G$7:$G$60000,الاضافة!$H$7:$H$60000,"*اضاف*",الاضافة!$E$7:$E$60000,'أرصدة المخزن'!C2704)</f>
        <v/>
      </c>
      <c r="G2704" s="69">
        <f>SUMIFS(الصرف!$H$7:$H$60000,الصرف!$F$7:$F$60000,'أرصدة المخزن'!C2704)</f>
        <v/>
      </c>
      <c r="H2704" s="70">
        <f>E2704+F2704-G2704</f>
        <v/>
      </c>
    </row>
    <row r="2705" hidden="1" ht="24.6" customHeight="1" s="138">
      <c r="A2705" s="65" t="n">
        <v>10050098</v>
      </c>
      <c r="B2705" s="66" t="inlineStr">
        <is>
          <t>مستلزمات نظافة</t>
        </is>
      </c>
      <c r="C2705" s="67" t="inlineStr"/>
      <c r="D2705" s="67" t="inlineStr"/>
      <c r="E2705" s="68" t="n">
        <v>0</v>
      </c>
      <c r="F2705" s="69">
        <f>SUMIFS(الاضافة!$G$7:$G$60000,الاضافة!$H$7:$H$60000,"*اضاف*",الاضافة!$E$7:$E$60000,'أرصدة المخزن'!C2705)</f>
        <v/>
      </c>
      <c r="G2705" s="69">
        <f>SUMIFS(الصرف!$H$7:$H$60000,الصرف!$F$7:$F$60000,'أرصدة المخزن'!C2705)</f>
        <v/>
      </c>
      <c r="H2705" s="70">
        <f>E2705+F2705-G2705</f>
        <v/>
      </c>
    </row>
    <row r="2706" hidden="1" ht="24.6" customHeight="1" s="138">
      <c r="A2706" s="65" t="n">
        <v>10050099</v>
      </c>
      <c r="B2706" s="66" t="inlineStr">
        <is>
          <t>مستلزمات نظافة</t>
        </is>
      </c>
      <c r="C2706" s="67" t="inlineStr"/>
      <c r="D2706" s="67" t="inlineStr"/>
      <c r="E2706" s="68" t="n">
        <v>0</v>
      </c>
      <c r="F2706" s="69">
        <f>SUMIFS(الاضافة!$G$7:$G$60000,الاضافة!$H$7:$H$60000,"*اضاف*",الاضافة!$E$7:$E$60000,'أرصدة المخزن'!C2706)</f>
        <v/>
      </c>
      <c r="G2706" s="69">
        <f>SUMIFS(الصرف!$H$7:$H$60000,الصرف!$F$7:$F$60000,'أرصدة المخزن'!C2706)</f>
        <v/>
      </c>
      <c r="H2706" s="70">
        <f>E2706+F2706-G2706</f>
        <v/>
      </c>
    </row>
    <row r="2707" hidden="1" ht="24.6" customHeight="1" s="138">
      <c r="A2707" s="65" t="n">
        <v>10050100</v>
      </c>
      <c r="B2707" s="66" t="inlineStr">
        <is>
          <t>مستلزمات نظافة</t>
        </is>
      </c>
      <c r="C2707" s="67" t="inlineStr"/>
      <c r="D2707" s="67" t="inlineStr"/>
      <c r="E2707" s="68" t="n">
        <v>0</v>
      </c>
      <c r="F2707" s="69">
        <f>SUMIFS(الاضافة!$G$7:$G$60000,الاضافة!$H$7:$H$60000,"*اضاف*",الاضافة!$E$7:$E$60000,'أرصدة المخزن'!C2707)</f>
        <v/>
      </c>
      <c r="G2707" s="69">
        <f>SUMIFS(الصرف!$H$7:$H$60000,الصرف!$F$7:$F$60000,'أرصدة المخزن'!C2707)</f>
        <v/>
      </c>
      <c r="H2707" s="70">
        <f>E2707+F2707-G2707</f>
        <v/>
      </c>
    </row>
    <row r="2708" hidden="1" ht="24.6" customHeight="1" s="138">
      <c r="A2708" s="65" t="n">
        <v>10050101</v>
      </c>
      <c r="B2708" s="66" t="inlineStr">
        <is>
          <t>مستلزمات نظافة</t>
        </is>
      </c>
      <c r="C2708" s="67" t="inlineStr"/>
      <c r="D2708" s="67" t="inlineStr"/>
      <c r="E2708" s="68" t="n">
        <v>0</v>
      </c>
      <c r="F2708" s="69">
        <f>SUMIFS(الاضافة!$G$7:$G$60000,الاضافة!$H$7:$H$60000,"*اضاف*",الاضافة!$E$7:$E$60000,'أرصدة المخزن'!C2708)</f>
        <v/>
      </c>
      <c r="G2708" s="69">
        <f>SUMIFS(الصرف!$H$7:$H$60000,الصرف!$F$7:$F$60000,'أرصدة المخزن'!C2708)</f>
        <v/>
      </c>
      <c r="H2708" s="70">
        <f>E2708+F2708-G2708</f>
        <v/>
      </c>
    </row>
    <row r="2709" hidden="1" ht="24.6" customHeight="1" s="138">
      <c r="A2709" s="65" t="n">
        <v>10050102</v>
      </c>
      <c r="B2709" s="66" t="inlineStr">
        <is>
          <t>مستلزمات نظافة</t>
        </is>
      </c>
      <c r="C2709" s="67" t="inlineStr"/>
      <c r="D2709" s="67" t="inlineStr"/>
      <c r="E2709" s="68" t="n">
        <v>0</v>
      </c>
      <c r="F2709" s="69">
        <f>SUMIFS(الاضافة!$G$7:$G$60000,الاضافة!$H$7:$H$60000,"*اضاف*",الاضافة!$E$7:$E$60000,'أرصدة المخزن'!C2709)</f>
        <v/>
      </c>
      <c r="G2709" s="69">
        <f>SUMIFS(الصرف!$H$7:$H$60000,الصرف!$F$7:$F$60000,'أرصدة المخزن'!C2709)</f>
        <v/>
      </c>
      <c r="H2709" s="70">
        <f>E2709+F2709-G2709</f>
        <v/>
      </c>
    </row>
    <row r="2710" hidden="1" ht="24.6" customHeight="1" s="138">
      <c r="A2710" s="65" t="n">
        <v>10050103</v>
      </c>
      <c r="B2710" s="66" t="inlineStr">
        <is>
          <t>مستلزمات نظافة</t>
        </is>
      </c>
      <c r="C2710" s="67" t="inlineStr"/>
      <c r="D2710" s="67" t="inlineStr"/>
      <c r="E2710" s="68" t="n">
        <v>0</v>
      </c>
      <c r="F2710" s="69">
        <f>SUMIFS(الاضافة!$G$7:$G$60000,الاضافة!$H$7:$H$60000,"*اضاف*",الاضافة!$E$7:$E$60000,'أرصدة المخزن'!C2710)</f>
        <v/>
      </c>
      <c r="G2710" s="69">
        <f>SUMIFS(الصرف!$H$7:$H$60000,الصرف!$F$7:$F$60000,'أرصدة المخزن'!C2710)</f>
        <v/>
      </c>
      <c r="H2710" s="70">
        <f>E2710+F2710-G2710</f>
        <v/>
      </c>
    </row>
    <row r="2711" hidden="1" ht="24.6" customHeight="1" s="138">
      <c r="A2711" s="65" t="n">
        <v>10050104</v>
      </c>
      <c r="B2711" s="66" t="inlineStr">
        <is>
          <t>مستلزمات نظافة</t>
        </is>
      </c>
      <c r="C2711" s="67" t="inlineStr"/>
      <c r="D2711" s="67" t="inlineStr"/>
      <c r="E2711" s="68" t="n">
        <v>0</v>
      </c>
      <c r="F2711" s="69">
        <f>SUMIFS(الاضافة!$G$7:$G$60000,الاضافة!$H$7:$H$60000,"*اضاف*",الاضافة!$E$7:$E$60000,'أرصدة المخزن'!C2711)</f>
        <v/>
      </c>
      <c r="G2711" s="69">
        <f>SUMIFS(الصرف!$H$7:$H$60000,الصرف!$F$7:$F$60000,'أرصدة المخزن'!C2711)</f>
        <v/>
      </c>
      <c r="H2711" s="70">
        <f>E2711+F2711-G2711</f>
        <v/>
      </c>
    </row>
    <row r="2712" hidden="1" ht="24.6" customHeight="1" s="138">
      <c r="A2712" s="65" t="n">
        <v>10050105</v>
      </c>
      <c r="B2712" s="66" t="inlineStr">
        <is>
          <t>مستلزمات نظافة</t>
        </is>
      </c>
      <c r="C2712" s="67" t="inlineStr"/>
      <c r="D2712" s="67" t="inlineStr"/>
      <c r="E2712" s="68" t="n">
        <v>0</v>
      </c>
      <c r="F2712" s="69">
        <f>SUMIFS(الاضافة!$G$7:$G$60000,الاضافة!$H$7:$H$60000,"*اضاف*",الاضافة!$E$7:$E$60000,'أرصدة المخزن'!C2712)</f>
        <v/>
      </c>
      <c r="G2712" s="69">
        <f>SUMIFS(الصرف!$H$7:$H$60000,الصرف!$F$7:$F$60000,'أرصدة المخزن'!C2712)</f>
        <v/>
      </c>
      <c r="H2712" s="70">
        <f>E2712+F2712-G2712</f>
        <v/>
      </c>
    </row>
    <row r="2713" hidden="1" ht="24.6" customHeight="1" s="138">
      <c r="A2713" s="65" t="n">
        <v>10050106</v>
      </c>
      <c r="B2713" s="66" t="inlineStr">
        <is>
          <t>مستلزمات نظافة</t>
        </is>
      </c>
      <c r="C2713" s="67" t="inlineStr"/>
      <c r="D2713" s="67" t="inlineStr"/>
      <c r="E2713" s="68" t="n">
        <v>0</v>
      </c>
      <c r="F2713" s="69">
        <f>SUMIFS(الاضافة!$G$7:$G$60000,الاضافة!$H$7:$H$60000,"*اضاف*",الاضافة!$E$7:$E$60000,'أرصدة المخزن'!C2713)</f>
        <v/>
      </c>
      <c r="G2713" s="69">
        <f>SUMIFS(الصرف!$H$7:$H$60000,الصرف!$F$7:$F$60000,'أرصدة المخزن'!C2713)</f>
        <v/>
      </c>
      <c r="H2713" s="70">
        <f>E2713+F2713-G2713</f>
        <v/>
      </c>
    </row>
    <row r="2714" hidden="1" ht="24.6" customHeight="1" s="138">
      <c r="A2714" s="65" t="n">
        <v>10050107</v>
      </c>
      <c r="B2714" s="66" t="inlineStr">
        <is>
          <t>مستلزمات نظافة</t>
        </is>
      </c>
      <c r="C2714" s="67" t="inlineStr"/>
      <c r="D2714" s="67" t="inlineStr"/>
      <c r="E2714" s="68" t="n">
        <v>0</v>
      </c>
      <c r="F2714" s="69">
        <f>SUMIFS(الاضافة!$G$7:$G$60000,الاضافة!$H$7:$H$60000,"*اضاف*",الاضافة!$E$7:$E$60000,'أرصدة المخزن'!C2714)</f>
        <v/>
      </c>
      <c r="G2714" s="69">
        <f>SUMIFS(الصرف!$H$7:$H$60000,الصرف!$F$7:$F$60000,'أرصدة المخزن'!C2714)</f>
        <v/>
      </c>
      <c r="H2714" s="70">
        <f>E2714+F2714-G2714</f>
        <v/>
      </c>
    </row>
    <row r="2715" hidden="1" ht="24.6" customHeight="1" s="138">
      <c r="A2715" s="65" t="n">
        <v>10050108</v>
      </c>
      <c r="B2715" s="66" t="inlineStr">
        <is>
          <t>مستلزمات نظافة</t>
        </is>
      </c>
      <c r="C2715" s="67" t="inlineStr"/>
      <c r="D2715" s="67" t="inlineStr"/>
      <c r="E2715" s="68" t="n">
        <v>0</v>
      </c>
      <c r="F2715" s="69">
        <f>SUMIFS(الاضافة!$G$7:$G$60000,الاضافة!$H$7:$H$60000,"*اضاف*",الاضافة!$E$7:$E$60000,'أرصدة المخزن'!C2715)</f>
        <v/>
      </c>
      <c r="G2715" s="69">
        <f>SUMIFS(الصرف!$H$7:$H$60000,الصرف!$F$7:$F$60000,'أرصدة المخزن'!C2715)</f>
        <v/>
      </c>
      <c r="H2715" s="70">
        <f>E2715+F2715-G2715</f>
        <v/>
      </c>
    </row>
    <row r="2716" hidden="1" ht="24.6" customHeight="1" s="138">
      <c r="A2716" s="65" t="n">
        <v>10050109</v>
      </c>
      <c r="B2716" s="66" t="inlineStr">
        <is>
          <t>مستلزمات نظافة</t>
        </is>
      </c>
      <c r="C2716" s="67" t="inlineStr"/>
      <c r="D2716" s="67" t="inlineStr"/>
      <c r="E2716" s="68" t="n">
        <v>0</v>
      </c>
      <c r="F2716" s="69">
        <f>SUMIFS(الاضافة!$G$7:$G$60000,الاضافة!$H$7:$H$60000,"*اضاف*",الاضافة!$E$7:$E$60000,'أرصدة المخزن'!C2716)</f>
        <v/>
      </c>
      <c r="G2716" s="69">
        <f>SUMIFS(الصرف!$H$7:$H$60000,الصرف!$F$7:$F$60000,'أرصدة المخزن'!C2716)</f>
        <v/>
      </c>
      <c r="H2716" s="70">
        <f>E2716+F2716-G2716</f>
        <v/>
      </c>
    </row>
    <row r="2717" hidden="1" ht="24.6" customHeight="1" s="138">
      <c r="A2717" s="65" t="n">
        <v>10050110</v>
      </c>
      <c r="B2717" s="66" t="inlineStr">
        <is>
          <t>مستلزمات نظافة</t>
        </is>
      </c>
      <c r="C2717" s="67" t="inlineStr"/>
      <c r="D2717" s="67" t="inlineStr"/>
      <c r="E2717" s="68" t="n">
        <v>0</v>
      </c>
      <c r="F2717" s="69">
        <f>SUMIFS(الاضافة!$G$7:$G$60000,الاضافة!$H$7:$H$60000,"*اضاف*",الاضافة!$E$7:$E$60000,'أرصدة المخزن'!C2717)</f>
        <v/>
      </c>
      <c r="G2717" s="69">
        <f>SUMIFS(الصرف!$H$7:$H$60000,الصرف!$F$7:$F$60000,'أرصدة المخزن'!C2717)</f>
        <v/>
      </c>
      <c r="H2717" s="70">
        <f>E2717+F2717-G2717</f>
        <v/>
      </c>
    </row>
    <row r="2718" hidden="1" ht="24.6" customHeight="1" s="138">
      <c r="A2718" s="65" t="n">
        <v>10050111</v>
      </c>
      <c r="B2718" s="66" t="inlineStr">
        <is>
          <t>مستلزمات نظافة</t>
        </is>
      </c>
      <c r="C2718" s="67" t="inlineStr"/>
      <c r="D2718" s="67" t="inlineStr"/>
      <c r="E2718" s="68" t="n">
        <v>0</v>
      </c>
      <c r="F2718" s="69">
        <f>SUMIFS(الاضافة!$G$7:$G$60000,الاضافة!$H$7:$H$60000,"*اضاف*",الاضافة!$E$7:$E$60000,'أرصدة المخزن'!C2718)</f>
        <v/>
      </c>
      <c r="G2718" s="69">
        <f>SUMIFS(الصرف!$H$7:$H$60000,الصرف!$F$7:$F$60000,'أرصدة المخزن'!C2718)</f>
        <v/>
      </c>
      <c r="H2718" s="70">
        <f>E2718+F2718-G2718</f>
        <v/>
      </c>
    </row>
    <row r="2719" hidden="1" ht="24.6" customHeight="1" s="138">
      <c r="A2719" s="65" t="n">
        <v>10050112</v>
      </c>
      <c r="B2719" s="66" t="inlineStr">
        <is>
          <t>مستلزمات نظافة</t>
        </is>
      </c>
      <c r="C2719" s="67" t="inlineStr"/>
      <c r="D2719" s="67" t="inlineStr"/>
      <c r="E2719" s="68" t="n">
        <v>0</v>
      </c>
      <c r="F2719" s="69">
        <f>SUMIFS(الاضافة!$G$7:$G$60000,الاضافة!$H$7:$H$60000,"*اضاف*",الاضافة!$E$7:$E$60000,'أرصدة المخزن'!C2719)</f>
        <v/>
      </c>
      <c r="G2719" s="69">
        <f>SUMIFS(الصرف!$H$7:$H$60000,الصرف!$F$7:$F$60000,'أرصدة المخزن'!C2719)</f>
        <v/>
      </c>
      <c r="H2719" s="70">
        <f>E2719+F2719-G2719</f>
        <v/>
      </c>
    </row>
    <row r="2720" hidden="1" ht="24.6" customHeight="1" s="138">
      <c r="A2720" s="65" t="n">
        <v>10050113</v>
      </c>
      <c r="B2720" s="66" t="inlineStr">
        <is>
          <t>مستلزمات نظافة</t>
        </is>
      </c>
      <c r="C2720" s="67" t="inlineStr"/>
      <c r="D2720" s="67" t="inlineStr"/>
      <c r="E2720" s="68" t="n">
        <v>0</v>
      </c>
      <c r="F2720" s="69">
        <f>SUMIFS(الاضافة!$G$7:$G$60000,الاضافة!$H$7:$H$60000,"*اضاف*",الاضافة!$E$7:$E$60000,'أرصدة المخزن'!C2720)</f>
        <v/>
      </c>
      <c r="G2720" s="69">
        <f>SUMIFS(الصرف!$H$7:$H$60000,الصرف!$F$7:$F$60000,'أرصدة المخزن'!C2720)</f>
        <v/>
      </c>
      <c r="H2720" s="70">
        <f>E2720+F2720-G2720</f>
        <v/>
      </c>
    </row>
    <row r="2721" hidden="1" ht="24.6" customHeight="1" s="138">
      <c r="A2721" s="65" t="n">
        <v>10050114</v>
      </c>
      <c r="B2721" s="66" t="inlineStr">
        <is>
          <t>مستلزمات نظافة</t>
        </is>
      </c>
      <c r="C2721" s="67" t="inlineStr"/>
      <c r="D2721" s="67" t="inlineStr"/>
      <c r="E2721" s="68" t="n">
        <v>0</v>
      </c>
      <c r="F2721" s="69">
        <f>SUMIFS(الاضافة!$G$7:$G$60000,الاضافة!$H$7:$H$60000,"*اضاف*",الاضافة!$E$7:$E$60000,'أرصدة المخزن'!C2721)</f>
        <v/>
      </c>
      <c r="G2721" s="69">
        <f>SUMIFS(الصرف!$H$7:$H$60000,الصرف!$F$7:$F$60000,'أرصدة المخزن'!C2721)</f>
        <v/>
      </c>
      <c r="H2721" s="70">
        <f>E2721+F2721-G2721</f>
        <v/>
      </c>
    </row>
    <row r="2722" hidden="1" ht="24.6" customHeight="1" s="138">
      <c r="A2722" s="65" t="n">
        <v>10050115</v>
      </c>
      <c r="B2722" s="66" t="inlineStr">
        <is>
          <t>مستلزمات نظافة</t>
        </is>
      </c>
      <c r="C2722" s="67" t="inlineStr"/>
      <c r="D2722" s="67" t="inlineStr"/>
      <c r="E2722" s="68" t="n">
        <v>0</v>
      </c>
      <c r="F2722" s="69">
        <f>SUMIFS(الاضافة!$G$7:$G$60000,الاضافة!$H$7:$H$60000,"*اضاف*",الاضافة!$E$7:$E$60000,'أرصدة المخزن'!C2722)</f>
        <v/>
      </c>
      <c r="G2722" s="69">
        <f>SUMIFS(الصرف!$H$7:$H$60000,الصرف!$F$7:$F$60000,'أرصدة المخزن'!C2722)</f>
        <v/>
      </c>
      <c r="H2722" s="70">
        <f>E2722+F2722-G2722</f>
        <v/>
      </c>
    </row>
    <row r="2723" hidden="1" ht="24.6" customHeight="1" s="138">
      <c r="A2723" s="65" t="n">
        <v>10050116</v>
      </c>
      <c r="B2723" s="66" t="inlineStr">
        <is>
          <t>مستلزمات نظافة</t>
        </is>
      </c>
      <c r="C2723" s="67" t="inlineStr"/>
      <c r="D2723" s="67" t="inlineStr"/>
      <c r="E2723" s="68" t="n">
        <v>0</v>
      </c>
      <c r="F2723" s="69">
        <f>SUMIFS(الاضافة!$G$7:$G$60000,الاضافة!$H$7:$H$60000,"*اضاف*",الاضافة!$E$7:$E$60000,'أرصدة المخزن'!C2723)</f>
        <v/>
      </c>
      <c r="G2723" s="69">
        <f>SUMIFS(الصرف!$H$7:$H$60000,الصرف!$F$7:$F$60000,'أرصدة المخزن'!C2723)</f>
        <v/>
      </c>
      <c r="H2723" s="70">
        <f>E2723+F2723-G2723</f>
        <v/>
      </c>
    </row>
    <row r="2724" hidden="1" ht="24.6" customHeight="1" s="138">
      <c r="A2724" s="65" t="n">
        <v>10050117</v>
      </c>
      <c r="B2724" s="66" t="inlineStr">
        <is>
          <t>مستلزمات نظافة</t>
        </is>
      </c>
      <c r="C2724" s="67" t="inlineStr"/>
      <c r="D2724" s="67" t="inlineStr"/>
      <c r="E2724" s="68" t="n">
        <v>0</v>
      </c>
      <c r="F2724" s="69">
        <f>SUMIFS(الاضافة!$G$7:$G$60000,الاضافة!$H$7:$H$60000,"*اضاف*",الاضافة!$E$7:$E$60000,'أرصدة المخزن'!C2724)</f>
        <v/>
      </c>
      <c r="G2724" s="69">
        <f>SUMIFS(الصرف!$H$7:$H$60000,الصرف!$F$7:$F$60000,'أرصدة المخزن'!C2724)</f>
        <v/>
      </c>
      <c r="H2724" s="70">
        <f>E2724+F2724-G2724</f>
        <v/>
      </c>
    </row>
    <row r="2725" hidden="1" ht="24.6" customHeight="1" s="138">
      <c r="A2725" s="65" t="n">
        <v>10050118</v>
      </c>
      <c r="B2725" s="66" t="inlineStr">
        <is>
          <t>مستلزمات نظافة</t>
        </is>
      </c>
      <c r="C2725" s="67" t="inlineStr"/>
      <c r="D2725" s="67" t="inlineStr"/>
      <c r="E2725" s="68" t="n">
        <v>0</v>
      </c>
      <c r="F2725" s="69">
        <f>SUMIFS(الاضافة!$G$7:$G$60000,الاضافة!$H$7:$H$60000,"*اضاف*",الاضافة!$E$7:$E$60000,'أرصدة المخزن'!C2725)</f>
        <v/>
      </c>
      <c r="G2725" s="69">
        <f>SUMIFS(الصرف!$H$7:$H$60000,الصرف!$F$7:$F$60000,'أرصدة المخزن'!C2725)</f>
        <v/>
      </c>
      <c r="H2725" s="70">
        <f>E2725+F2725-G2725</f>
        <v/>
      </c>
    </row>
    <row r="2726" hidden="1" ht="24.6" customHeight="1" s="138">
      <c r="A2726" s="65" t="n">
        <v>10050119</v>
      </c>
      <c r="B2726" s="66" t="inlineStr">
        <is>
          <t>مستلزمات نظافة</t>
        </is>
      </c>
      <c r="C2726" s="67" t="inlineStr"/>
      <c r="D2726" s="67" t="inlineStr"/>
      <c r="E2726" s="68" t="n">
        <v>0</v>
      </c>
      <c r="F2726" s="69">
        <f>SUMIFS(الاضافة!$G$7:$G$60000,الاضافة!$H$7:$H$60000,"*اضاف*",الاضافة!$E$7:$E$60000,'أرصدة المخزن'!C2726)</f>
        <v/>
      </c>
      <c r="G2726" s="69">
        <f>SUMIFS(الصرف!$H$7:$H$60000,الصرف!$F$7:$F$60000,'أرصدة المخزن'!C2726)</f>
        <v/>
      </c>
      <c r="H2726" s="70">
        <f>E2726+F2726-G2726</f>
        <v/>
      </c>
    </row>
    <row r="2727" hidden="1" ht="24.6" customHeight="1" s="138">
      <c r="A2727" s="65" t="n">
        <v>10050120</v>
      </c>
      <c r="B2727" s="66" t="inlineStr">
        <is>
          <t>مستلزمات نظافة</t>
        </is>
      </c>
      <c r="C2727" s="67" t="inlineStr"/>
      <c r="D2727" s="67" t="inlineStr"/>
      <c r="E2727" s="68" t="n">
        <v>0</v>
      </c>
      <c r="F2727" s="69">
        <f>SUMIFS(الاضافة!$G$7:$G$60000,الاضافة!$H$7:$H$60000,"*اضاف*",الاضافة!$E$7:$E$60000,'أرصدة المخزن'!C2727)</f>
        <v/>
      </c>
      <c r="G2727" s="69">
        <f>SUMIFS(الصرف!$H$7:$H$60000,الصرف!$F$7:$F$60000,'أرصدة المخزن'!C2727)</f>
        <v/>
      </c>
      <c r="H2727" s="70">
        <f>E2727+F2727-G2727</f>
        <v/>
      </c>
    </row>
    <row r="2728" hidden="1" ht="24.6" customHeight="1" s="138">
      <c r="A2728" s="65" t="n">
        <v>10050121</v>
      </c>
      <c r="B2728" s="66" t="inlineStr">
        <is>
          <t>مستلزمات نظافة</t>
        </is>
      </c>
      <c r="C2728" s="67" t="inlineStr"/>
      <c r="D2728" s="67" t="inlineStr"/>
      <c r="E2728" s="68" t="n">
        <v>0</v>
      </c>
      <c r="F2728" s="69">
        <f>SUMIFS(الاضافة!$G$7:$G$60000,الاضافة!$H$7:$H$60000,"*اضاف*",الاضافة!$E$7:$E$60000,'أرصدة المخزن'!C2728)</f>
        <v/>
      </c>
      <c r="G2728" s="69">
        <f>SUMIFS(الصرف!$H$7:$H$60000,الصرف!$F$7:$F$60000,'أرصدة المخزن'!C2728)</f>
        <v/>
      </c>
      <c r="H2728" s="70">
        <f>E2728+F2728-G2728</f>
        <v/>
      </c>
    </row>
    <row r="2729" hidden="1" ht="24.6" customHeight="1" s="138">
      <c r="A2729" s="65" t="n">
        <v>10050122</v>
      </c>
      <c r="B2729" s="66" t="inlineStr">
        <is>
          <t>مستلزمات نظافة</t>
        </is>
      </c>
      <c r="C2729" s="67" t="inlineStr"/>
      <c r="D2729" s="67" t="inlineStr"/>
      <c r="E2729" s="68" t="n">
        <v>0</v>
      </c>
      <c r="F2729" s="69">
        <f>SUMIFS(الاضافة!$G$7:$G$60000,الاضافة!$H$7:$H$60000,"*اضاف*",الاضافة!$E$7:$E$60000,'أرصدة المخزن'!C2729)</f>
        <v/>
      </c>
      <c r="G2729" s="69">
        <f>SUMIFS(الصرف!$H$7:$H$60000,الصرف!$F$7:$F$60000,'أرصدة المخزن'!C2729)</f>
        <v/>
      </c>
      <c r="H2729" s="70">
        <f>E2729+F2729-G2729</f>
        <v/>
      </c>
    </row>
    <row r="2730" hidden="1" ht="24.6" customHeight="1" s="138">
      <c r="A2730" s="65" t="n">
        <v>10050123</v>
      </c>
      <c r="B2730" s="66" t="inlineStr">
        <is>
          <t>مستلزمات نظافة</t>
        </is>
      </c>
      <c r="C2730" s="67" t="inlineStr"/>
      <c r="D2730" s="67" t="inlineStr"/>
      <c r="E2730" s="68" t="n">
        <v>0</v>
      </c>
      <c r="F2730" s="69">
        <f>SUMIFS(الاضافة!$G$7:$G$60000,الاضافة!$H$7:$H$60000,"*اضاف*",الاضافة!$E$7:$E$60000,'أرصدة المخزن'!C2730)</f>
        <v/>
      </c>
      <c r="G2730" s="69">
        <f>SUMIFS(الصرف!$H$7:$H$60000,الصرف!$F$7:$F$60000,'أرصدة المخزن'!C2730)</f>
        <v/>
      </c>
      <c r="H2730" s="70">
        <f>E2730+F2730-G2730</f>
        <v/>
      </c>
    </row>
    <row r="2731" hidden="1" ht="24.6" customHeight="1" s="138">
      <c r="A2731" s="65" t="n">
        <v>10050124</v>
      </c>
      <c r="B2731" s="66" t="inlineStr">
        <is>
          <t>مستلزمات نظافة</t>
        </is>
      </c>
      <c r="C2731" s="67" t="inlineStr"/>
      <c r="D2731" s="67" t="inlineStr"/>
      <c r="E2731" s="68" t="n">
        <v>0</v>
      </c>
      <c r="F2731" s="69">
        <f>SUMIFS(الاضافة!$G$7:$G$60000,الاضافة!$H$7:$H$60000,"*اضاف*",الاضافة!$E$7:$E$60000,'أرصدة المخزن'!C2731)</f>
        <v/>
      </c>
      <c r="G2731" s="69">
        <f>SUMIFS(الصرف!$H$7:$H$60000,الصرف!$F$7:$F$60000,'أرصدة المخزن'!C2731)</f>
        <v/>
      </c>
      <c r="H2731" s="70">
        <f>E2731+F2731-G2731</f>
        <v/>
      </c>
    </row>
    <row r="2732" hidden="1" ht="24.6" customHeight="1" s="138">
      <c r="A2732" s="65" t="n">
        <v>10050125</v>
      </c>
      <c r="B2732" s="66" t="inlineStr">
        <is>
          <t>مستلزمات نظافة</t>
        </is>
      </c>
      <c r="C2732" s="67" t="inlineStr"/>
      <c r="D2732" s="67" t="inlineStr"/>
      <c r="E2732" s="68" t="n">
        <v>0</v>
      </c>
      <c r="F2732" s="69">
        <f>SUMIFS(الاضافة!$G$7:$G$60000,الاضافة!$H$7:$H$60000,"*اضاف*",الاضافة!$E$7:$E$60000,'أرصدة المخزن'!C2732)</f>
        <v/>
      </c>
      <c r="G2732" s="69">
        <f>SUMIFS(الصرف!$H$7:$H$60000,الصرف!$F$7:$F$60000,'أرصدة المخزن'!C2732)</f>
        <v/>
      </c>
      <c r="H2732" s="70">
        <f>E2732+F2732-G2732</f>
        <v/>
      </c>
    </row>
    <row r="2733" hidden="1" ht="24.6" customHeight="1" s="138">
      <c r="A2733" s="65" t="n">
        <v>10050126</v>
      </c>
      <c r="B2733" s="66" t="inlineStr">
        <is>
          <t>مستلزمات نظافة</t>
        </is>
      </c>
      <c r="C2733" s="67" t="inlineStr"/>
      <c r="D2733" s="67" t="inlineStr"/>
      <c r="E2733" s="68" t="n">
        <v>0</v>
      </c>
      <c r="F2733" s="69">
        <f>SUMIFS(الاضافة!$G$7:$G$60000,الاضافة!$H$7:$H$60000,"*اضاف*",الاضافة!$E$7:$E$60000,'أرصدة المخزن'!C2733)</f>
        <v/>
      </c>
      <c r="G2733" s="69">
        <f>SUMIFS(الصرف!$H$7:$H$60000,الصرف!$F$7:$F$60000,'أرصدة المخزن'!C2733)</f>
        <v/>
      </c>
      <c r="H2733" s="70">
        <f>E2733+F2733-G2733</f>
        <v/>
      </c>
    </row>
    <row r="2734" hidden="1" ht="24.6" customHeight="1" s="138">
      <c r="A2734" s="65" t="n">
        <v>10050127</v>
      </c>
      <c r="B2734" s="66" t="inlineStr">
        <is>
          <t>مستلزمات نظافة</t>
        </is>
      </c>
      <c r="C2734" s="67" t="inlineStr"/>
      <c r="D2734" s="67" t="inlineStr"/>
      <c r="E2734" s="68" t="n">
        <v>0</v>
      </c>
      <c r="F2734" s="69">
        <f>SUMIFS(الاضافة!$G$7:$G$60000,الاضافة!$H$7:$H$60000,"*اضاف*",الاضافة!$E$7:$E$60000,'أرصدة المخزن'!C2734)</f>
        <v/>
      </c>
      <c r="G2734" s="69">
        <f>SUMIFS(الصرف!$H$7:$H$60000,الصرف!$F$7:$F$60000,'أرصدة المخزن'!C2734)</f>
        <v/>
      </c>
      <c r="H2734" s="70">
        <f>E2734+F2734-G2734</f>
        <v/>
      </c>
    </row>
    <row r="2735" hidden="1" ht="24.6" customHeight="1" s="138">
      <c r="A2735" s="65" t="n">
        <v>10050128</v>
      </c>
      <c r="B2735" s="66" t="inlineStr">
        <is>
          <t>مستلزمات نظافة</t>
        </is>
      </c>
      <c r="C2735" s="67" t="inlineStr"/>
      <c r="D2735" s="67" t="inlineStr"/>
      <c r="E2735" s="68" t="n">
        <v>0</v>
      </c>
      <c r="F2735" s="69">
        <f>SUMIFS(الاضافة!$G$7:$G$60000,الاضافة!$H$7:$H$60000,"*اضاف*",الاضافة!$E$7:$E$60000,'أرصدة المخزن'!C2735)</f>
        <v/>
      </c>
      <c r="G2735" s="69">
        <f>SUMIFS(الصرف!$H$7:$H$60000,الصرف!$F$7:$F$60000,'أرصدة المخزن'!C2735)</f>
        <v/>
      </c>
      <c r="H2735" s="70">
        <f>E2735+F2735-G2735</f>
        <v/>
      </c>
    </row>
    <row r="2736" hidden="1" ht="24.6" customHeight="1" s="138">
      <c r="A2736" s="65" t="n">
        <v>10050129</v>
      </c>
      <c r="B2736" s="66" t="inlineStr">
        <is>
          <t>مستلزمات نظافة</t>
        </is>
      </c>
      <c r="C2736" s="67" t="inlineStr"/>
      <c r="D2736" s="67" t="inlineStr"/>
      <c r="E2736" s="68" t="n">
        <v>0</v>
      </c>
      <c r="F2736" s="69">
        <f>SUMIFS(الاضافة!$G$7:$G$60000,الاضافة!$H$7:$H$60000,"*اضاف*",الاضافة!$E$7:$E$60000,'أرصدة المخزن'!C2736)</f>
        <v/>
      </c>
      <c r="G2736" s="69">
        <f>SUMIFS(الصرف!$H$7:$H$60000,الصرف!$F$7:$F$60000,'أرصدة المخزن'!C2736)</f>
        <v/>
      </c>
      <c r="H2736" s="70">
        <f>E2736+F2736-G2736</f>
        <v/>
      </c>
    </row>
    <row r="2737" hidden="1" ht="24.6" customHeight="1" s="138">
      <c r="A2737" s="65" t="n">
        <v>10050130</v>
      </c>
      <c r="B2737" s="66" t="inlineStr">
        <is>
          <t>مستلزمات نظافة</t>
        </is>
      </c>
      <c r="C2737" s="67" t="inlineStr"/>
      <c r="D2737" s="67" t="inlineStr"/>
      <c r="E2737" s="68" t="n">
        <v>0</v>
      </c>
      <c r="F2737" s="69">
        <f>SUMIFS(الاضافة!$G$7:$G$60000,الاضافة!$H$7:$H$60000,"*اضاف*",الاضافة!$E$7:$E$60000,'أرصدة المخزن'!C2737)</f>
        <v/>
      </c>
      <c r="G2737" s="69">
        <f>SUMIFS(الصرف!$H$7:$H$60000,الصرف!$F$7:$F$60000,'أرصدة المخزن'!C2737)</f>
        <v/>
      </c>
      <c r="H2737" s="70">
        <f>E2737+F2737-G2737</f>
        <v/>
      </c>
    </row>
    <row r="2738" hidden="1" ht="24.6" customHeight="1" s="138">
      <c r="A2738" s="65" t="n">
        <v>10050131</v>
      </c>
      <c r="B2738" s="66" t="inlineStr">
        <is>
          <t>مستلزمات نظافة</t>
        </is>
      </c>
      <c r="C2738" s="67" t="inlineStr"/>
      <c r="D2738" s="67" t="inlineStr"/>
      <c r="E2738" s="68" t="n">
        <v>0</v>
      </c>
      <c r="F2738" s="69">
        <f>SUMIFS(الاضافة!$G$7:$G$60000,الاضافة!$H$7:$H$60000,"*اضاف*",الاضافة!$E$7:$E$60000,'أرصدة المخزن'!C2738)</f>
        <v/>
      </c>
      <c r="G2738" s="69">
        <f>SUMIFS(الصرف!$H$7:$H$60000,الصرف!$F$7:$F$60000,'أرصدة المخزن'!C2738)</f>
        <v/>
      </c>
      <c r="H2738" s="70">
        <f>E2738+F2738-G2738</f>
        <v/>
      </c>
    </row>
    <row r="2739" hidden="1" ht="24.6" customHeight="1" s="138">
      <c r="A2739" s="65" t="n">
        <v>10050132</v>
      </c>
      <c r="B2739" s="66" t="inlineStr">
        <is>
          <t>مستلزمات نظافة</t>
        </is>
      </c>
      <c r="C2739" s="67" t="inlineStr"/>
      <c r="D2739" s="67" t="inlineStr"/>
      <c r="E2739" s="68" t="n">
        <v>0</v>
      </c>
      <c r="F2739" s="69">
        <f>SUMIFS(الاضافة!$G$7:$G$60000,الاضافة!$H$7:$H$60000,"*اضاف*",الاضافة!$E$7:$E$60000,'أرصدة المخزن'!C2739)</f>
        <v/>
      </c>
      <c r="G2739" s="69">
        <f>SUMIFS(الصرف!$H$7:$H$60000,الصرف!$F$7:$F$60000,'أرصدة المخزن'!C2739)</f>
        <v/>
      </c>
      <c r="H2739" s="70">
        <f>E2739+F2739-G2739</f>
        <v/>
      </c>
    </row>
    <row r="2740" hidden="1" ht="24.6" customHeight="1" s="138">
      <c r="A2740" s="65" t="n">
        <v>10050133</v>
      </c>
      <c r="B2740" s="66" t="inlineStr">
        <is>
          <t>مستلزمات نظافة</t>
        </is>
      </c>
      <c r="C2740" s="67" t="inlineStr"/>
      <c r="D2740" s="67" t="inlineStr"/>
      <c r="E2740" s="68" t="n">
        <v>0</v>
      </c>
      <c r="F2740" s="69">
        <f>SUMIFS(الاضافة!$G$7:$G$60000,الاضافة!$H$7:$H$60000,"*اضاف*",الاضافة!$E$7:$E$60000,'أرصدة المخزن'!C2740)</f>
        <v/>
      </c>
      <c r="G2740" s="69">
        <f>SUMIFS(الصرف!$H$7:$H$60000,الصرف!$F$7:$F$60000,'أرصدة المخزن'!C2740)</f>
        <v/>
      </c>
      <c r="H2740" s="70">
        <f>E2740+F2740-G2740</f>
        <v/>
      </c>
    </row>
    <row r="2741" hidden="1" ht="24.6" customHeight="1" s="138">
      <c r="A2741" s="65" t="n">
        <v>10050134</v>
      </c>
      <c r="B2741" s="66" t="inlineStr">
        <is>
          <t>مستلزمات نظافة</t>
        </is>
      </c>
      <c r="C2741" s="67" t="inlineStr"/>
      <c r="D2741" s="67" t="inlineStr"/>
      <c r="E2741" s="68" t="n">
        <v>0</v>
      </c>
      <c r="F2741" s="69">
        <f>SUMIFS(الاضافة!$G$7:$G$60000,الاضافة!$H$7:$H$60000,"*اضاف*",الاضافة!$E$7:$E$60000,'أرصدة المخزن'!C2741)</f>
        <v/>
      </c>
      <c r="G2741" s="69">
        <f>SUMIFS(الصرف!$H$7:$H$60000,الصرف!$F$7:$F$60000,'أرصدة المخزن'!C2741)</f>
        <v/>
      </c>
      <c r="H2741" s="70">
        <f>E2741+F2741-G2741</f>
        <v/>
      </c>
    </row>
    <row r="2742" hidden="1" ht="24.6" customHeight="1" s="138">
      <c r="A2742" s="65" t="n">
        <v>10050135</v>
      </c>
      <c r="B2742" s="66" t="inlineStr">
        <is>
          <t>مستلزمات نظافة</t>
        </is>
      </c>
      <c r="C2742" s="67" t="inlineStr"/>
      <c r="D2742" s="67" t="inlineStr"/>
      <c r="E2742" s="68" t="n">
        <v>0</v>
      </c>
      <c r="F2742" s="69">
        <f>SUMIFS(الاضافة!$G$7:$G$60000,الاضافة!$H$7:$H$60000,"*اضاف*",الاضافة!$E$7:$E$60000,'أرصدة المخزن'!C2742)</f>
        <v/>
      </c>
      <c r="G2742" s="69">
        <f>SUMIFS(الصرف!$H$7:$H$60000,الصرف!$F$7:$F$60000,'أرصدة المخزن'!C2742)</f>
        <v/>
      </c>
      <c r="H2742" s="70">
        <f>E2742+F2742-G2742</f>
        <v/>
      </c>
    </row>
    <row r="2743" hidden="1" ht="24.6" customHeight="1" s="138">
      <c r="A2743" s="65" t="n">
        <v>10050136</v>
      </c>
      <c r="B2743" s="66" t="inlineStr">
        <is>
          <t>مستلزمات نظافة</t>
        </is>
      </c>
      <c r="C2743" s="67" t="inlineStr"/>
      <c r="D2743" s="67" t="inlineStr"/>
      <c r="E2743" s="68" t="n">
        <v>0</v>
      </c>
      <c r="F2743" s="69">
        <f>SUMIFS(الاضافة!$G$7:$G$60000,الاضافة!$H$7:$H$60000,"*اضاف*",الاضافة!$E$7:$E$60000,'أرصدة المخزن'!C2743)</f>
        <v/>
      </c>
      <c r="G2743" s="69">
        <f>SUMIFS(الصرف!$H$7:$H$60000,الصرف!$F$7:$F$60000,'أرصدة المخزن'!C2743)</f>
        <v/>
      </c>
      <c r="H2743" s="70">
        <f>E2743+F2743-G2743</f>
        <v/>
      </c>
    </row>
    <row r="2744" hidden="1" ht="24.6" customHeight="1" s="138">
      <c r="A2744" s="65" t="n">
        <v>10050137</v>
      </c>
      <c r="B2744" s="66" t="inlineStr">
        <is>
          <t>مستلزمات نظافة</t>
        </is>
      </c>
      <c r="C2744" s="67" t="inlineStr"/>
      <c r="D2744" s="67" t="inlineStr"/>
      <c r="E2744" s="68" t="n">
        <v>0</v>
      </c>
      <c r="F2744" s="69">
        <f>SUMIFS(الاضافة!$G$7:$G$60000,الاضافة!$H$7:$H$60000,"*اضاف*",الاضافة!$E$7:$E$60000,'أرصدة المخزن'!C2744)</f>
        <v/>
      </c>
      <c r="G2744" s="69">
        <f>SUMIFS(الصرف!$H$7:$H$60000,الصرف!$F$7:$F$60000,'أرصدة المخزن'!C2744)</f>
        <v/>
      </c>
      <c r="H2744" s="70">
        <f>E2744+F2744-G2744</f>
        <v/>
      </c>
    </row>
    <row r="2745" hidden="1" ht="24.6" customHeight="1" s="138">
      <c r="A2745" s="65" t="n">
        <v>10050138</v>
      </c>
      <c r="B2745" s="66" t="inlineStr">
        <is>
          <t>مستلزمات نظافة</t>
        </is>
      </c>
      <c r="C2745" s="67" t="inlineStr"/>
      <c r="D2745" s="67" t="inlineStr"/>
      <c r="E2745" s="68" t="n">
        <v>0</v>
      </c>
      <c r="F2745" s="69">
        <f>SUMIFS(الاضافة!$G$7:$G$60000,الاضافة!$H$7:$H$60000,"*اضاف*",الاضافة!$E$7:$E$60000,'أرصدة المخزن'!C2745)</f>
        <v/>
      </c>
      <c r="G2745" s="69">
        <f>SUMIFS(الصرف!$H$7:$H$60000,الصرف!$F$7:$F$60000,'أرصدة المخزن'!C2745)</f>
        <v/>
      </c>
      <c r="H2745" s="70">
        <f>E2745+F2745-G2745</f>
        <v/>
      </c>
    </row>
    <row r="2746" hidden="1" ht="24.6" customHeight="1" s="138">
      <c r="A2746" s="65" t="n">
        <v>10050139</v>
      </c>
      <c r="B2746" s="66" t="inlineStr">
        <is>
          <t>مستلزمات نظافة</t>
        </is>
      </c>
      <c r="C2746" s="67" t="inlineStr"/>
      <c r="D2746" s="67" t="inlineStr"/>
      <c r="E2746" s="68" t="n">
        <v>0</v>
      </c>
      <c r="F2746" s="69">
        <f>SUMIFS(الاضافة!$G$7:$G$60000,الاضافة!$H$7:$H$60000,"*اضاف*",الاضافة!$E$7:$E$60000,'أرصدة المخزن'!C2746)</f>
        <v/>
      </c>
      <c r="G2746" s="69">
        <f>SUMIFS(الصرف!$H$7:$H$60000,الصرف!$F$7:$F$60000,'أرصدة المخزن'!C2746)</f>
        <v/>
      </c>
      <c r="H2746" s="70">
        <f>E2746+F2746-G2746</f>
        <v/>
      </c>
    </row>
    <row r="2747" hidden="1" ht="24.6" customHeight="1" s="138">
      <c r="A2747" s="65" t="n">
        <v>10050140</v>
      </c>
      <c r="B2747" s="66" t="inlineStr">
        <is>
          <t>مستلزمات نظافة</t>
        </is>
      </c>
      <c r="C2747" s="67" t="inlineStr"/>
      <c r="D2747" s="67" t="inlineStr"/>
      <c r="E2747" s="68" t="n">
        <v>0</v>
      </c>
      <c r="F2747" s="69">
        <f>SUMIFS(الاضافة!$G$7:$G$60000,الاضافة!$H$7:$H$60000,"*اضاف*",الاضافة!$E$7:$E$60000,'أرصدة المخزن'!C2747)</f>
        <v/>
      </c>
      <c r="G2747" s="69">
        <f>SUMIFS(الصرف!$H$7:$H$60000,الصرف!$F$7:$F$60000,'أرصدة المخزن'!C2747)</f>
        <v/>
      </c>
      <c r="H2747" s="70">
        <f>E2747+F2747-G2747</f>
        <v/>
      </c>
    </row>
    <row r="2748" hidden="1" ht="24.6" customHeight="1" s="138">
      <c r="A2748" s="65" t="n">
        <v>10050141</v>
      </c>
      <c r="B2748" s="66" t="inlineStr">
        <is>
          <t>مستلزمات نظافة</t>
        </is>
      </c>
      <c r="C2748" s="67" t="inlineStr"/>
      <c r="D2748" s="67" t="inlineStr"/>
      <c r="E2748" s="68" t="n">
        <v>0</v>
      </c>
      <c r="F2748" s="69">
        <f>SUMIFS(الاضافة!$G$7:$G$60000,الاضافة!$H$7:$H$60000,"*اضاف*",الاضافة!$E$7:$E$60000,'أرصدة المخزن'!C2748)</f>
        <v/>
      </c>
      <c r="G2748" s="69">
        <f>SUMIFS(الصرف!$H$7:$H$60000,الصرف!$F$7:$F$60000,'أرصدة المخزن'!C2748)</f>
        <v/>
      </c>
      <c r="H2748" s="70">
        <f>E2748+F2748-G2748</f>
        <v/>
      </c>
    </row>
    <row r="2749" hidden="1" ht="24.6" customHeight="1" s="138">
      <c r="A2749" s="65" t="n">
        <v>10050142</v>
      </c>
      <c r="B2749" s="66" t="inlineStr">
        <is>
          <t>مستلزمات نظافة</t>
        </is>
      </c>
      <c r="C2749" s="67" t="inlineStr"/>
      <c r="D2749" s="67" t="inlineStr"/>
      <c r="E2749" s="68" t="n">
        <v>0</v>
      </c>
      <c r="F2749" s="69">
        <f>SUMIFS(الاضافة!$G$7:$G$60000,الاضافة!$H$7:$H$60000,"*اضاف*",الاضافة!$E$7:$E$60000,'أرصدة المخزن'!C2749)</f>
        <v/>
      </c>
      <c r="G2749" s="69">
        <f>SUMIFS(الصرف!$H$7:$H$60000,الصرف!$F$7:$F$60000,'أرصدة المخزن'!C2749)</f>
        <v/>
      </c>
      <c r="H2749" s="70">
        <f>E2749+F2749-G2749</f>
        <v/>
      </c>
    </row>
    <row r="2750" hidden="1" ht="24.6" customHeight="1" s="138">
      <c r="A2750" s="65" t="n">
        <v>10050143</v>
      </c>
      <c r="B2750" s="66" t="inlineStr">
        <is>
          <t>مستلزمات نظافة</t>
        </is>
      </c>
      <c r="C2750" s="67" t="inlineStr"/>
      <c r="D2750" s="67" t="inlineStr"/>
      <c r="E2750" s="68" t="n">
        <v>0</v>
      </c>
      <c r="F2750" s="69">
        <f>SUMIFS(الاضافة!$G$7:$G$60000,الاضافة!$H$7:$H$60000,"*اضاف*",الاضافة!$E$7:$E$60000,'أرصدة المخزن'!C2750)</f>
        <v/>
      </c>
      <c r="G2750" s="69">
        <f>SUMIFS(الصرف!$H$7:$H$60000,الصرف!$F$7:$F$60000,'أرصدة المخزن'!C2750)</f>
        <v/>
      </c>
      <c r="H2750" s="70">
        <f>E2750+F2750-G2750</f>
        <v/>
      </c>
    </row>
    <row r="2751" hidden="1" ht="24.6" customHeight="1" s="138">
      <c r="A2751" s="65" t="n">
        <v>10050144</v>
      </c>
      <c r="B2751" s="66" t="inlineStr">
        <is>
          <t>مستلزمات نظافة</t>
        </is>
      </c>
      <c r="C2751" s="67" t="inlineStr"/>
      <c r="D2751" s="67" t="inlineStr"/>
      <c r="E2751" s="68" t="n">
        <v>0</v>
      </c>
      <c r="F2751" s="69">
        <f>SUMIFS(الاضافة!$G$7:$G$60000,الاضافة!$H$7:$H$60000,"*اضاف*",الاضافة!$E$7:$E$60000,'أرصدة المخزن'!C2751)</f>
        <v/>
      </c>
      <c r="G2751" s="69">
        <f>SUMIFS(الصرف!$H$7:$H$60000,الصرف!$F$7:$F$60000,'أرصدة المخزن'!C2751)</f>
        <v/>
      </c>
      <c r="H2751" s="70">
        <f>E2751+F2751-G2751</f>
        <v/>
      </c>
    </row>
    <row r="2752" hidden="1" ht="24.6" customHeight="1" s="138">
      <c r="A2752" s="65" t="n">
        <v>10050145</v>
      </c>
      <c r="B2752" s="66" t="inlineStr">
        <is>
          <t>مستلزمات نظافة</t>
        </is>
      </c>
      <c r="C2752" s="67" t="inlineStr"/>
      <c r="D2752" s="67" t="inlineStr"/>
      <c r="E2752" s="68" t="n">
        <v>0</v>
      </c>
      <c r="F2752" s="69">
        <f>SUMIFS(الاضافة!$G$7:$G$60000,الاضافة!$H$7:$H$60000,"*اضاف*",الاضافة!$E$7:$E$60000,'أرصدة المخزن'!C2752)</f>
        <v/>
      </c>
      <c r="G2752" s="69">
        <f>SUMIFS(الصرف!$H$7:$H$60000,الصرف!$F$7:$F$60000,'أرصدة المخزن'!C2752)</f>
        <v/>
      </c>
      <c r="H2752" s="70">
        <f>E2752+F2752-G2752</f>
        <v/>
      </c>
    </row>
    <row r="2753" hidden="1" ht="24.6" customHeight="1" s="138">
      <c r="A2753" s="65" t="n">
        <v>10050146</v>
      </c>
      <c r="B2753" s="66" t="inlineStr">
        <is>
          <t>مستلزمات نظافة</t>
        </is>
      </c>
      <c r="C2753" s="67" t="inlineStr"/>
      <c r="D2753" s="67" t="inlineStr"/>
      <c r="E2753" s="68" t="n">
        <v>0</v>
      </c>
      <c r="F2753" s="69">
        <f>SUMIFS(الاضافة!$G$7:$G$60000,الاضافة!$H$7:$H$60000,"*اضاف*",الاضافة!$E$7:$E$60000,'أرصدة المخزن'!C2753)</f>
        <v/>
      </c>
      <c r="G2753" s="69">
        <f>SUMIFS(الصرف!$H$7:$H$60000,الصرف!$F$7:$F$60000,'أرصدة المخزن'!C2753)</f>
        <v/>
      </c>
      <c r="H2753" s="70">
        <f>E2753+F2753-G2753</f>
        <v/>
      </c>
    </row>
    <row r="2754" hidden="1" ht="24.6" customHeight="1" s="138">
      <c r="A2754" s="65" t="n">
        <v>10050147</v>
      </c>
      <c r="B2754" s="66" t="inlineStr">
        <is>
          <t>مستلزمات نظافة</t>
        </is>
      </c>
      <c r="C2754" s="67" t="inlineStr"/>
      <c r="D2754" s="67" t="inlineStr"/>
      <c r="E2754" s="68" t="n">
        <v>0</v>
      </c>
      <c r="F2754" s="69">
        <f>SUMIFS(الاضافة!$G$7:$G$60000,الاضافة!$H$7:$H$60000,"*اضاف*",الاضافة!$E$7:$E$60000,'أرصدة المخزن'!C2754)</f>
        <v/>
      </c>
      <c r="G2754" s="69">
        <f>SUMIFS(الصرف!$H$7:$H$60000,الصرف!$F$7:$F$60000,'أرصدة المخزن'!C2754)</f>
        <v/>
      </c>
      <c r="H2754" s="70">
        <f>E2754+F2754-G2754</f>
        <v/>
      </c>
    </row>
    <row r="2755" hidden="1" ht="24.6" customHeight="1" s="138">
      <c r="A2755" s="65" t="n">
        <v>10050148</v>
      </c>
      <c r="B2755" s="66" t="inlineStr">
        <is>
          <t>مستلزمات نظافة</t>
        </is>
      </c>
      <c r="C2755" s="67" t="inlineStr"/>
      <c r="D2755" s="67" t="inlineStr"/>
      <c r="E2755" s="68" t="n">
        <v>0</v>
      </c>
      <c r="F2755" s="69">
        <f>SUMIFS(الاضافة!$G$7:$G$60000,الاضافة!$H$7:$H$60000,"*اضاف*",الاضافة!$E$7:$E$60000,'أرصدة المخزن'!C2755)</f>
        <v/>
      </c>
      <c r="G2755" s="69">
        <f>SUMIFS(الصرف!$H$7:$H$60000,الصرف!$F$7:$F$60000,'أرصدة المخزن'!C2755)</f>
        <v/>
      </c>
      <c r="H2755" s="70">
        <f>E2755+F2755-G2755</f>
        <v/>
      </c>
    </row>
    <row r="2756" hidden="1" ht="24.6" customHeight="1" s="138">
      <c r="A2756" s="65" t="n">
        <v>10050149</v>
      </c>
      <c r="B2756" s="66" t="inlineStr">
        <is>
          <t>مستلزمات نظافة</t>
        </is>
      </c>
      <c r="C2756" s="67" t="inlineStr"/>
      <c r="D2756" s="67" t="inlineStr"/>
      <c r="E2756" s="68" t="n">
        <v>0</v>
      </c>
      <c r="F2756" s="69">
        <f>SUMIFS(الاضافة!$G$7:$G$60000,الاضافة!$H$7:$H$60000,"*اضاف*",الاضافة!$E$7:$E$60000,'أرصدة المخزن'!C2756)</f>
        <v/>
      </c>
      <c r="G2756" s="69">
        <f>SUMIFS(الصرف!$H$7:$H$60000,الصرف!$F$7:$F$60000,'أرصدة المخزن'!C2756)</f>
        <v/>
      </c>
      <c r="H2756" s="70">
        <f>E2756+F2756-G2756</f>
        <v/>
      </c>
    </row>
    <row r="2757" hidden="1" ht="24.6" customHeight="1" s="138">
      <c r="A2757" s="65" t="n">
        <v>10050150</v>
      </c>
      <c r="B2757" s="66" t="inlineStr">
        <is>
          <t>مستلزمات نظافة</t>
        </is>
      </c>
      <c r="C2757" s="67" t="inlineStr"/>
      <c r="D2757" s="67" t="inlineStr"/>
      <c r="E2757" s="68" t="n">
        <v>0</v>
      </c>
      <c r="F2757" s="69">
        <f>SUMIFS(الاضافة!$G$7:$G$60000,الاضافة!$H$7:$H$60000,"*اضاف*",الاضافة!$E$7:$E$60000,'أرصدة المخزن'!C2757)</f>
        <v/>
      </c>
      <c r="G2757" s="69">
        <f>SUMIFS(الصرف!$H$7:$H$60000,الصرف!$F$7:$F$60000,'أرصدة المخزن'!C2757)</f>
        <v/>
      </c>
      <c r="H2757" s="70">
        <f>E2757+F2757-G2757</f>
        <v/>
      </c>
    </row>
    <row r="2758" hidden="1" ht="24.6" customHeight="1" s="138">
      <c r="A2758" s="65" t="n">
        <v>10050151</v>
      </c>
      <c r="B2758" s="66" t="inlineStr">
        <is>
          <t>مستلزمات نظافة</t>
        </is>
      </c>
      <c r="C2758" s="67" t="inlineStr"/>
      <c r="D2758" s="67" t="inlineStr"/>
      <c r="E2758" s="68" t="n">
        <v>0</v>
      </c>
      <c r="F2758" s="69">
        <f>SUMIFS(الاضافة!$G$7:$G$60000,الاضافة!$H$7:$H$60000,"*اضاف*",الاضافة!$E$7:$E$60000,'أرصدة المخزن'!C2758)</f>
        <v/>
      </c>
      <c r="G2758" s="69">
        <f>SUMIFS(الصرف!$H$7:$H$60000,الصرف!$F$7:$F$60000,'أرصدة المخزن'!C2758)</f>
        <v/>
      </c>
      <c r="H2758" s="70">
        <f>E2758+F2758-G2758</f>
        <v/>
      </c>
    </row>
    <row r="2759" hidden="1" ht="24.6" customHeight="1" s="138">
      <c r="A2759" s="65" t="n">
        <v>10050152</v>
      </c>
      <c r="B2759" s="66" t="inlineStr">
        <is>
          <t>مستلزمات نظافة</t>
        </is>
      </c>
      <c r="C2759" s="67" t="inlineStr"/>
      <c r="D2759" s="67" t="inlineStr"/>
      <c r="E2759" s="68" t="n">
        <v>0</v>
      </c>
      <c r="F2759" s="69">
        <f>SUMIFS(الاضافة!$G$7:$G$60000,الاضافة!$H$7:$H$60000,"*اضاف*",الاضافة!$E$7:$E$60000,'أرصدة المخزن'!C2759)</f>
        <v/>
      </c>
      <c r="G2759" s="69">
        <f>SUMIFS(الصرف!$H$7:$H$60000,الصرف!$F$7:$F$60000,'أرصدة المخزن'!C2759)</f>
        <v/>
      </c>
      <c r="H2759" s="70">
        <f>E2759+F2759-G2759</f>
        <v/>
      </c>
    </row>
    <row r="2760" hidden="1" ht="24.6" customHeight="1" s="138">
      <c r="A2760" s="65" t="n">
        <v>10050153</v>
      </c>
      <c r="B2760" s="66" t="inlineStr">
        <is>
          <t>مستلزمات نظافة</t>
        </is>
      </c>
      <c r="C2760" s="67" t="inlineStr"/>
      <c r="D2760" s="67" t="inlineStr"/>
      <c r="E2760" s="68" t="n">
        <v>0</v>
      </c>
      <c r="F2760" s="69">
        <f>SUMIFS(الاضافة!$G$7:$G$60000,الاضافة!$H$7:$H$60000,"*اضاف*",الاضافة!$E$7:$E$60000,'أرصدة المخزن'!C2760)</f>
        <v/>
      </c>
      <c r="G2760" s="69">
        <f>SUMIFS(الصرف!$H$7:$H$60000,الصرف!$F$7:$F$60000,'أرصدة المخزن'!C2760)</f>
        <v/>
      </c>
      <c r="H2760" s="70">
        <f>E2760+F2760-G2760</f>
        <v/>
      </c>
    </row>
    <row r="2761" hidden="1" ht="24.6" customHeight="1" s="138">
      <c r="A2761" s="65" t="n">
        <v>10050154</v>
      </c>
      <c r="B2761" s="66" t="inlineStr">
        <is>
          <t>مستلزمات نظافة</t>
        </is>
      </c>
      <c r="C2761" s="67" t="inlineStr"/>
      <c r="D2761" s="67" t="inlineStr"/>
      <c r="E2761" s="68" t="n">
        <v>0</v>
      </c>
      <c r="F2761" s="69">
        <f>SUMIFS(الاضافة!$G$7:$G$60000,الاضافة!$H$7:$H$60000,"*اضاف*",الاضافة!$E$7:$E$60000,'أرصدة المخزن'!C2761)</f>
        <v/>
      </c>
      <c r="G2761" s="69">
        <f>SUMIFS(الصرف!$H$7:$H$60000,الصرف!$F$7:$F$60000,'أرصدة المخزن'!C2761)</f>
        <v/>
      </c>
      <c r="H2761" s="70">
        <f>E2761+F2761-G2761</f>
        <v/>
      </c>
    </row>
    <row r="2762" hidden="1" ht="24.6" customHeight="1" s="138">
      <c r="A2762" s="65" t="n">
        <v>10050155</v>
      </c>
      <c r="B2762" s="66" t="inlineStr">
        <is>
          <t>مستلزمات نظافة</t>
        </is>
      </c>
      <c r="C2762" s="67" t="inlineStr"/>
      <c r="D2762" s="67" t="inlineStr"/>
      <c r="E2762" s="68" t="n">
        <v>0</v>
      </c>
      <c r="F2762" s="69">
        <f>SUMIFS(الاضافة!$G$7:$G$60000,الاضافة!$H$7:$H$60000,"*اضاف*",الاضافة!$E$7:$E$60000,'أرصدة المخزن'!C2762)</f>
        <v/>
      </c>
      <c r="G2762" s="69">
        <f>SUMIFS(الصرف!$H$7:$H$60000,الصرف!$F$7:$F$60000,'أرصدة المخزن'!C2762)</f>
        <v/>
      </c>
      <c r="H2762" s="70">
        <f>E2762+F2762-G2762</f>
        <v/>
      </c>
    </row>
    <row r="2763" hidden="1" ht="24.6" customHeight="1" s="138">
      <c r="A2763" s="65" t="n">
        <v>10050156</v>
      </c>
      <c r="B2763" s="66" t="inlineStr">
        <is>
          <t>مستلزمات نظافة</t>
        </is>
      </c>
      <c r="C2763" s="67" t="inlineStr"/>
      <c r="D2763" s="67" t="inlineStr"/>
      <c r="E2763" s="68" t="n">
        <v>0</v>
      </c>
      <c r="F2763" s="69">
        <f>SUMIFS(الاضافة!$G$7:$G$60000,الاضافة!$H$7:$H$60000,"*اضاف*",الاضافة!$E$7:$E$60000,'أرصدة المخزن'!C2763)</f>
        <v/>
      </c>
      <c r="G2763" s="69">
        <f>SUMIFS(الصرف!$H$7:$H$60000,الصرف!$F$7:$F$60000,'أرصدة المخزن'!C2763)</f>
        <v/>
      </c>
      <c r="H2763" s="70">
        <f>E2763+F2763-G2763</f>
        <v/>
      </c>
    </row>
    <row r="2764" hidden="1" ht="24.6" customHeight="1" s="138">
      <c r="A2764" s="65" t="n">
        <v>10050157</v>
      </c>
      <c r="B2764" s="66" t="inlineStr">
        <is>
          <t>مستلزمات نظافة</t>
        </is>
      </c>
      <c r="C2764" s="67" t="inlineStr"/>
      <c r="D2764" s="67" t="inlineStr"/>
      <c r="E2764" s="68" t="n">
        <v>0</v>
      </c>
      <c r="F2764" s="69">
        <f>SUMIFS(الاضافة!$G$7:$G$60000,الاضافة!$H$7:$H$60000,"*اضاف*",الاضافة!$E$7:$E$60000,'أرصدة المخزن'!C2764)</f>
        <v/>
      </c>
      <c r="G2764" s="69">
        <f>SUMIFS(الصرف!$H$7:$H$60000,الصرف!$F$7:$F$60000,'أرصدة المخزن'!C2764)</f>
        <v/>
      </c>
      <c r="H2764" s="70">
        <f>E2764+F2764-G2764</f>
        <v/>
      </c>
    </row>
    <row r="2765" hidden="1" ht="24.6" customHeight="1" s="138">
      <c r="A2765" s="65" t="n">
        <v>10050158</v>
      </c>
      <c r="B2765" s="66" t="inlineStr">
        <is>
          <t>مستلزمات نظافة</t>
        </is>
      </c>
      <c r="C2765" s="67" t="inlineStr"/>
      <c r="D2765" s="67" t="inlineStr"/>
      <c r="E2765" s="68" t="n">
        <v>0</v>
      </c>
      <c r="F2765" s="69">
        <f>SUMIFS(الاضافة!$G$7:$G$60000,الاضافة!$H$7:$H$60000,"*اضاف*",الاضافة!$E$7:$E$60000,'أرصدة المخزن'!C2765)</f>
        <v/>
      </c>
      <c r="G2765" s="69">
        <f>SUMIFS(الصرف!$H$7:$H$60000,الصرف!$F$7:$F$60000,'أرصدة المخزن'!C2765)</f>
        <v/>
      </c>
      <c r="H2765" s="70">
        <f>E2765+F2765-G2765</f>
        <v/>
      </c>
    </row>
    <row r="2766" hidden="1" ht="24.6" customHeight="1" s="138">
      <c r="A2766" s="65" t="n">
        <v>10050159</v>
      </c>
      <c r="B2766" s="66" t="inlineStr">
        <is>
          <t>مستلزمات نظافة</t>
        </is>
      </c>
      <c r="C2766" s="67" t="inlineStr"/>
      <c r="D2766" s="67" t="inlineStr"/>
      <c r="E2766" s="68" t="n">
        <v>0</v>
      </c>
      <c r="F2766" s="69">
        <f>SUMIFS(الاضافة!$G$7:$G$60000,الاضافة!$H$7:$H$60000,"*اضاف*",الاضافة!$E$7:$E$60000,'أرصدة المخزن'!C2766)</f>
        <v/>
      </c>
      <c r="G2766" s="69">
        <f>SUMIFS(الصرف!$H$7:$H$60000,الصرف!$F$7:$F$60000,'أرصدة المخزن'!C2766)</f>
        <v/>
      </c>
      <c r="H2766" s="70">
        <f>E2766+F2766-G2766</f>
        <v/>
      </c>
    </row>
    <row r="2767" hidden="1" ht="24.6" customHeight="1" s="138">
      <c r="A2767" s="65" t="n">
        <v>10050160</v>
      </c>
      <c r="B2767" s="66" t="inlineStr">
        <is>
          <t>مستلزمات نظافة</t>
        </is>
      </c>
      <c r="C2767" s="67" t="inlineStr"/>
      <c r="D2767" s="67" t="inlineStr"/>
      <c r="E2767" s="68" t="n">
        <v>0</v>
      </c>
      <c r="F2767" s="69">
        <f>SUMIFS(الاضافة!$G$7:$G$60000,الاضافة!$H$7:$H$60000,"*اضاف*",الاضافة!$E$7:$E$60000,'أرصدة المخزن'!C2767)</f>
        <v/>
      </c>
      <c r="G2767" s="69">
        <f>SUMIFS(الصرف!$H$7:$H$60000,الصرف!$F$7:$F$60000,'أرصدة المخزن'!C2767)</f>
        <v/>
      </c>
      <c r="H2767" s="70">
        <f>E2767+F2767-G2767</f>
        <v/>
      </c>
    </row>
    <row r="2768" hidden="1" ht="24.6" customHeight="1" s="138">
      <c r="A2768" s="65" t="n">
        <v>10050161</v>
      </c>
      <c r="B2768" s="66" t="inlineStr">
        <is>
          <t>مستلزمات نظافة</t>
        </is>
      </c>
      <c r="C2768" s="67" t="inlineStr"/>
      <c r="D2768" s="67" t="inlineStr"/>
      <c r="E2768" s="68" t="n">
        <v>0</v>
      </c>
      <c r="F2768" s="69">
        <f>SUMIFS(الاضافة!$G$7:$G$60000,الاضافة!$H$7:$H$60000,"*اضاف*",الاضافة!$E$7:$E$60000,'أرصدة المخزن'!C2768)</f>
        <v/>
      </c>
      <c r="G2768" s="69">
        <f>SUMIFS(الصرف!$H$7:$H$60000,الصرف!$F$7:$F$60000,'أرصدة المخزن'!C2768)</f>
        <v/>
      </c>
      <c r="H2768" s="70">
        <f>E2768+F2768-G2768</f>
        <v/>
      </c>
    </row>
    <row r="2769" hidden="1" ht="24.6" customHeight="1" s="138">
      <c r="A2769" s="65" t="n">
        <v>10050162</v>
      </c>
      <c r="B2769" s="66" t="inlineStr">
        <is>
          <t>مستلزمات نظافة</t>
        </is>
      </c>
      <c r="C2769" s="67" t="inlineStr"/>
      <c r="D2769" s="67" t="inlineStr"/>
      <c r="E2769" s="68" t="n">
        <v>0</v>
      </c>
      <c r="F2769" s="69">
        <f>SUMIFS(الاضافة!$G$7:$G$60000,الاضافة!$H$7:$H$60000,"*اضاف*",الاضافة!$E$7:$E$60000,'أرصدة المخزن'!C2769)</f>
        <v/>
      </c>
      <c r="G2769" s="69">
        <f>SUMIFS(الصرف!$H$7:$H$60000,الصرف!$F$7:$F$60000,'أرصدة المخزن'!C2769)</f>
        <v/>
      </c>
      <c r="H2769" s="70">
        <f>E2769+F2769-G2769</f>
        <v/>
      </c>
    </row>
    <row r="2770" hidden="1" ht="24.6" customHeight="1" s="138">
      <c r="A2770" s="65" t="n">
        <v>10050163</v>
      </c>
      <c r="B2770" s="66" t="inlineStr">
        <is>
          <t>مستلزمات نظافة</t>
        </is>
      </c>
      <c r="C2770" s="67" t="inlineStr"/>
      <c r="D2770" s="67" t="inlineStr"/>
      <c r="E2770" s="68" t="n">
        <v>0</v>
      </c>
      <c r="F2770" s="69">
        <f>SUMIFS(الاضافة!$G$7:$G$60000,الاضافة!$H$7:$H$60000,"*اضاف*",الاضافة!$E$7:$E$60000,'أرصدة المخزن'!C2770)</f>
        <v/>
      </c>
      <c r="G2770" s="69">
        <f>SUMIFS(الصرف!$H$7:$H$60000,الصرف!$F$7:$F$60000,'أرصدة المخزن'!C2770)</f>
        <v/>
      </c>
      <c r="H2770" s="70">
        <f>E2770+F2770-G2770</f>
        <v/>
      </c>
    </row>
    <row r="2771" hidden="1" ht="24.6" customHeight="1" s="138">
      <c r="A2771" s="65" t="n">
        <v>10050164</v>
      </c>
      <c r="B2771" s="66" t="inlineStr">
        <is>
          <t>مستلزمات نظافة</t>
        </is>
      </c>
      <c r="C2771" s="67" t="inlineStr"/>
      <c r="D2771" s="67" t="inlineStr"/>
      <c r="E2771" s="68" t="n">
        <v>0</v>
      </c>
      <c r="F2771" s="69">
        <f>SUMIFS(الاضافة!$G$7:$G$60000,الاضافة!$H$7:$H$60000,"*اضاف*",الاضافة!$E$7:$E$60000,'أرصدة المخزن'!C2771)</f>
        <v/>
      </c>
      <c r="G2771" s="69">
        <f>SUMIFS(الصرف!$H$7:$H$60000,الصرف!$F$7:$F$60000,'أرصدة المخزن'!C2771)</f>
        <v/>
      </c>
      <c r="H2771" s="70">
        <f>E2771+F2771-G2771</f>
        <v/>
      </c>
    </row>
    <row r="2772" hidden="1" ht="24.6" customHeight="1" s="138">
      <c r="A2772" s="65" t="n">
        <v>10050165</v>
      </c>
      <c r="B2772" s="66" t="inlineStr">
        <is>
          <t>مستلزمات نظافة</t>
        </is>
      </c>
      <c r="C2772" s="67" t="inlineStr"/>
      <c r="D2772" s="67" t="inlineStr"/>
      <c r="E2772" s="68" t="n">
        <v>0</v>
      </c>
      <c r="F2772" s="69">
        <f>SUMIFS(الاضافة!$G$7:$G$60000,الاضافة!$H$7:$H$60000,"*اضاف*",الاضافة!$E$7:$E$60000,'أرصدة المخزن'!C2772)</f>
        <v/>
      </c>
      <c r="G2772" s="69">
        <f>SUMIFS(الصرف!$H$7:$H$60000,الصرف!$F$7:$F$60000,'أرصدة المخزن'!C2772)</f>
        <v/>
      </c>
      <c r="H2772" s="70">
        <f>E2772+F2772-G2772</f>
        <v/>
      </c>
    </row>
    <row r="2773" hidden="1" ht="24.6" customHeight="1" s="138">
      <c r="A2773" s="65" t="n">
        <v>10050166</v>
      </c>
      <c r="B2773" s="66" t="inlineStr">
        <is>
          <t>مستلزمات نظافة</t>
        </is>
      </c>
      <c r="C2773" s="67" t="inlineStr"/>
      <c r="D2773" s="67" t="inlineStr"/>
      <c r="E2773" s="68" t="n">
        <v>0</v>
      </c>
      <c r="F2773" s="69">
        <f>SUMIFS(الاضافة!$G$7:$G$60000,الاضافة!$H$7:$H$60000,"*اضاف*",الاضافة!$E$7:$E$60000,'أرصدة المخزن'!C2773)</f>
        <v/>
      </c>
      <c r="G2773" s="69">
        <f>SUMIFS(الصرف!$H$7:$H$60000,الصرف!$F$7:$F$60000,'أرصدة المخزن'!C2773)</f>
        <v/>
      </c>
      <c r="H2773" s="70">
        <f>E2773+F2773-G2773</f>
        <v/>
      </c>
    </row>
    <row r="2774" hidden="1" ht="24.6" customHeight="1" s="138">
      <c r="A2774" s="65" t="n">
        <v>10050167</v>
      </c>
      <c r="B2774" s="66" t="inlineStr">
        <is>
          <t>مستلزمات نظافة</t>
        </is>
      </c>
      <c r="C2774" s="67" t="inlineStr"/>
      <c r="D2774" s="67" t="inlineStr"/>
      <c r="E2774" s="68" t="n">
        <v>0</v>
      </c>
      <c r="F2774" s="69">
        <f>SUMIFS(الاضافة!$G$7:$G$60000,الاضافة!$H$7:$H$60000,"*اضاف*",الاضافة!$E$7:$E$60000,'أرصدة المخزن'!C2774)</f>
        <v/>
      </c>
      <c r="G2774" s="69">
        <f>SUMIFS(الصرف!$H$7:$H$60000,الصرف!$F$7:$F$60000,'أرصدة المخزن'!C2774)</f>
        <v/>
      </c>
      <c r="H2774" s="70">
        <f>E2774+F2774-G2774</f>
        <v/>
      </c>
    </row>
    <row r="2775" hidden="1" ht="24.6" customHeight="1" s="138">
      <c r="A2775" s="65" t="n">
        <v>10050168</v>
      </c>
      <c r="B2775" s="66" t="inlineStr">
        <is>
          <t>مستلزمات نظافة</t>
        </is>
      </c>
      <c r="C2775" s="67" t="inlineStr"/>
      <c r="D2775" s="67" t="inlineStr"/>
      <c r="E2775" s="68" t="n">
        <v>0</v>
      </c>
      <c r="F2775" s="69">
        <f>SUMIFS(الاضافة!$G$7:$G$60000,الاضافة!$H$7:$H$60000,"*اضاف*",الاضافة!$E$7:$E$60000,'أرصدة المخزن'!C2775)</f>
        <v/>
      </c>
      <c r="G2775" s="69">
        <f>SUMIFS(الصرف!$H$7:$H$60000,الصرف!$F$7:$F$60000,'أرصدة المخزن'!C2775)</f>
        <v/>
      </c>
      <c r="H2775" s="70">
        <f>E2775+F2775-G2775</f>
        <v/>
      </c>
    </row>
    <row r="2776" hidden="1" ht="24.6" customHeight="1" s="138">
      <c r="A2776" s="65" t="n">
        <v>10050169</v>
      </c>
      <c r="B2776" s="66" t="inlineStr">
        <is>
          <t>مستلزمات نظافة</t>
        </is>
      </c>
      <c r="C2776" s="67" t="inlineStr"/>
      <c r="D2776" s="67" t="inlineStr"/>
      <c r="E2776" s="68" t="n">
        <v>0</v>
      </c>
      <c r="F2776" s="69">
        <f>SUMIFS(الاضافة!$G$7:$G$60000,الاضافة!$H$7:$H$60000,"*اضاف*",الاضافة!$E$7:$E$60000,'أرصدة المخزن'!C2776)</f>
        <v/>
      </c>
      <c r="G2776" s="69">
        <f>SUMIFS(الصرف!$H$7:$H$60000,الصرف!$F$7:$F$60000,'أرصدة المخزن'!C2776)</f>
        <v/>
      </c>
      <c r="H2776" s="70">
        <f>E2776+F2776-G2776</f>
        <v/>
      </c>
    </row>
    <row r="2777" hidden="1" ht="24.6" customHeight="1" s="138">
      <c r="A2777" s="65" t="n">
        <v>10050170</v>
      </c>
      <c r="B2777" s="66" t="inlineStr">
        <is>
          <t>مستلزمات نظافة</t>
        </is>
      </c>
      <c r="C2777" s="67" t="inlineStr"/>
      <c r="D2777" s="67" t="inlineStr"/>
      <c r="E2777" s="68" t="n">
        <v>0</v>
      </c>
      <c r="F2777" s="69">
        <f>SUMIFS(الاضافة!$G$7:$G$60000,الاضافة!$H$7:$H$60000,"*اضاف*",الاضافة!$E$7:$E$60000,'أرصدة المخزن'!C2777)</f>
        <v/>
      </c>
      <c r="G2777" s="69">
        <f>SUMIFS(الصرف!$H$7:$H$60000,الصرف!$F$7:$F$60000,'أرصدة المخزن'!C2777)</f>
        <v/>
      </c>
      <c r="H2777" s="70">
        <f>E2777+F2777-G2777</f>
        <v/>
      </c>
    </row>
    <row r="2778" hidden="1" ht="24.6" customHeight="1" s="138">
      <c r="A2778" s="65" t="n">
        <v>10050171</v>
      </c>
      <c r="B2778" s="66" t="inlineStr">
        <is>
          <t>مستلزمات نظافة</t>
        </is>
      </c>
      <c r="C2778" s="67" t="inlineStr"/>
      <c r="D2778" s="67" t="inlineStr"/>
      <c r="E2778" s="68" t="n">
        <v>0</v>
      </c>
      <c r="F2778" s="69">
        <f>SUMIFS(الاضافة!$G$7:$G$60000,الاضافة!$H$7:$H$60000,"*اضاف*",الاضافة!$E$7:$E$60000,'أرصدة المخزن'!C2778)</f>
        <v/>
      </c>
      <c r="G2778" s="69">
        <f>SUMIFS(الصرف!$H$7:$H$60000,الصرف!$F$7:$F$60000,'أرصدة المخزن'!C2778)</f>
        <v/>
      </c>
      <c r="H2778" s="70">
        <f>E2778+F2778-G2778</f>
        <v/>
      </c>
    </row>
    <row r="2779" hidden="1" ht="24.6" customHeight="1" s="138">
      <c r="A2779" s="65" t="n">
        <v>10050172</v>
      </c>
      <c r="B2779" s="66" t="inlineStr">
        <is>
          <t>مستلزمات نظافة</t>
        </is>
      </c>
      <c r="C2779" s="67" t="inlineStr"/>
      <c r="D2779" s="67" t="inlineStr"/>
      <c r="E2779" s="68" t="n">
        <v>0</v>
      </c>
      <c r="F2779" s="69">
        <f>SUMIFS(الاضافة!$G$7:$G$60000,الاضافة!$H$7:$H$60000,"*اضاف*",الاضافة!$E$7:$E$60000,'أرصدة المخزن'!C2779)</f>
        <v/>
      </c>
      <c r="G2779" s="69">
        <f>SUMIFS(الصرف!$H$7:$H$60000,الصرف!$F$7:$F$60000,'أرصدة المخزن'!C2779)</f>
        <v/>
      </c>
      <c r="H2779" s="70">
        <f>E2779+F2779-G2779</f>
        <v/>
      </c>
    </row>
    <row r="2780" hidden="1" ht="24.6" customHeight="1" s="138">
      <c r="A2780" s="65" t="n">
        <v>10050173</v>
      </c>
      <c r="B2780" s="66" t="inlineStr">
        <is>
          <t>مستلزمات نظافة</t>
        </is>
      </c>
      <c r="C2780" s="67" t="inlineStr"/>
      <c r="D2780" s="67" t="inlineStr"/>
      <c r="E2780" s="68" t="n">
        <v>0</v>
      </c>
      <c r="F2780" s="69">
        <f>SUMIFS(الاضافة!$G$7:$G$60000,الاضافة!$H$7:$H$60000,"*اضاف*",الاضافة!$E$7:$E$60000,'أرصدة المخزن'!C2780)</f>
        <v/>
      </c>
      <c r="G2780" s="69">
        <f>SUMIFS(الصرف!$H$7:$H$60000,الصرف!$F$7:$F$60000,'أرصدة المخزن'!C2780)</f>
        <v/>
      </c>
      <c r="H2780" s="70">
        <f>E2780+F2780-G2780</f>
        <v/>
      </c>
    </row>
    <row r="2781" hidden="1" ht="24.6" customHeight="1" s="138">
      <c r="A2781" s="65" t="n">
        <v>10050174</v>
      </c>
      <c r="B2781" s="66" t="inlineStr">
        <is>
          <t>مستلزمات نظافة</t>
        </is>
      </c>
      <c r="C2781" s="67" t="inlineStr"/>
      <c r="D2781" s="67" t="inlineStr"/>
      <c r="E2781" s="68" t="n">
        <v>0</v>
      </c>
      <c r="F2781" s="69">
        <f>SUMIFS(الاضافة!$G$7:$G$60000,الاضافة!$H$7:$H$60000,"*اضاف*",الاضافة!$E$7:$E$60000,'أرصدة المخزن'!C2781)</f>
        <v/>
      </c>
      <c r="G2781" s="69">
        <f>SUMIFS(الصرف!$H$7:$H$60000,الصرف!$F$7:$F$60000,'أرصدة المخزن'!C2781)</f>
        <v/>
      </c>
      <c r="H2781" s="70">
        <f>E2781+F2781-G2781</f>
        <v/>
      </c>
    </row>
    <row r="2782" hidden="1" ht="24.6" customHeight="1" s="138">
      <c r="A2782" s="65" t="n">
        <v>10050175</v>
      </c>
      <c r="B2782" s="66" t="inlineStr">
        <is>
          <t>مستلزمات نظافة</t>
        </is>
      </c>
      <c r="C2782" s="67" t="inlineStr"/>
      <c r="D2782" s="67" t="inlineStr"/>
      <c r="E2782" s="68" t="n">
        <v>0</v>
      </c>
      <c r="F2782" s="69">
        <f>SUMIFS(الاضافة!$G$7:$G$60000,الاضافة!$H$7:$H$60000,"*اضاف*",الاضافة!$E$7:$E$60000,'أرصدة المخزن'!C2782)</f>
        <v/>
      </c>
      <c r="G2782" s="69">
        <f>SUMIFS(الصرف!$H$7:$H$60000,الصرف!$F$7:$F$60000,'أرصدة المخزن'!C2782)</f>
        <v/>
      </c>
      <c r="H2782" s="70">
        <f>E2782+F2782-G2782</f>
        <v/>
      </c>
    </row>
    <row r="2783" hidden="1" ht="24.6" customHeight="1" s="138">
      <c r="A2783" s="65" t="n">
        <v>10050176</v>
      </c>
      <c r="B2783" s="66" t="inlineStr">
        <is>
          <t>مستلزمات نظافة</t>
        </is>
      </c>
      <c r="C2783" s="67" t="inlineStr"/>
      <c r="D2783" s="67" t="inlineStr"/>
      <c r="E2783" s="68" t="n">
        <v>0</v>
      </c>
      <c r="F2783" s="69">
        <f>SUMIFS(الاضافة!$G$7:$G$60000,الاضافة!$H$7:$H$60000,"*اضاف*",الاضافة!$E$7:$E$60000,'أرصدة المخزن'!C2783)</f>
        <v/>
      </c>
      <c r="G2783" s="69">
        <f>SUMIFS(الصرف!$H$7:$H$60000,الصرف!$F$7:$F$60000,'أرصدة المخزن'!C2783)</f>
        <v/>
      </c>
      <c r="H2783" s="70">
        <f>E2783+F2783-G2783</f>
        <v/>
      </c>
    </row>
    <row r="2784" hidden="1" ht="24.6" customHeight="1" s="138">
      <c r="A2784" s="65" t="n">
        <v>10050177</v>
      </c>
      <c r="B2784" s="66" t="inlineStr">
        <is>
          <t>مستلزمات نظافة</t>
        </is>
      </c>
      <c r="C2784" s="67" t="inlineStr"/>
      <c r="D2784" s="67" t="inlineStr"/>
      <c r="E2784" s="68" t="n">
        <v>0</v>
      </c>
      <c r="F2784" s="69">
        <f>SUMIFS(الاضافة!$G$7:$G$60000,الاضافة!$H$7:$H$60000,"*اضاف*",الاضافة!$E$7:$E$60000,'أرصدة المخزن'!C2784)</f>
        <v/>
      </c>
      <c r="G2784" s="69">
        <f>SUMIFS(الصرف!$H$7:$H$60000,الصرف!$F$7:$F$60000,'أرصدة المخزن'!C2784)</f>
        <v/>
      </c>
      <c r="H2784" s="70">
        <f>E2784+F2784-G2784</f>
        <v/>
      </c>
    </row>
    <row r="2785" hidden="1" ht="24.6" customHeight="1" s="138">
      <c r="A2785" s="65" t="n">
        <v>10050178</v>
      </c>
      <c r="B2785" s="66" t="inlineStr">
        <is>
          <t>مستلزمات نظافة</t>
        </is>
      </c>
      <c r="C2785" s="67" t="inlineStr"/>
      <c r="D2785" s="67" t="inlineStr"/>
      <c r="E2785" s="68" t="n">
        <v>0</v>
      </c>
      <c r="F2785" s="69">
        <f>SUMIFS(الاضافة!$G$7:$G$60000,الاضافة!$H$7:$H$60000,"*اضاف*",الاضافة!$E$7:$E$60000,'أرصدة المخزن'!C2785)</f>
        <v/>
      </c>
      <c r="G2785" s="69">
        <f>SUMIFS(الصرف!$H$7:$H$60000,الصرف!$F$7:$F$60000,'أرصدة المخزن'!C2785)</f>
        <v/>
      </c>
      <c r="H2785" s="70">
        <f>E2785+F2785-G2785</f>
        <v/>
      </c>
    </row>
    <row r="2786" hidden="1" ht="24.6" customHeight="1" s="138">
      <c r="A2786" s="65" t="n">
        <v>10050179</v>
      </c>
      <c r="B2786" s="66" t="inlineStr">
        <is>
          <t>مستلزمات نظافة</t>
        </is>
      </c>
      <c r="C2786" s="67" t="inlineStr"/>
      <c r="D2786" s="67" t="inlineStr"/>
      <c r="E2786" s="68" t="n">
        <v>0</v>
      </c>
      <c r="F2786" s="69">
        <f>SUMIFS(الاضافة!$G$7:$G$60000,الاضافة!$H$7:$H$60000,"*اضاف*",الاضافة!$E$7:$E$60000,'أرصدة المخزن'!C2786)</f>
        <v/>
      </c>
      <c r="G2786" s="69">
        <f>SUMIFS(الصرف!$H$7:$H$60000,الصرف!$F$7:$F$60000,'أرصدة المخزن'!C2786)</f>
        <v/>
      </c>
      <c r="H2786" s="70">
        <f>E2786+F2786-G2786</f>
        <v/>
      </c>
    </row>
    <row r="2787" hidden="1" ht="24.6" customHeight="1" s="138">
      <c r="A2787" s="65" t="n">
        <v>10050180</v>
      </c>
      <c r="B2787" s="66" t="inlineStr">
        <is>
          <t>مستلزمات نظافة</t>
        </is>
      </c>
      <c r="C2787" s="67" t="inlineStr"/>
      <c r="D2787" s="67" t="inlineStr"/>
      <c r="E2787" s="68" t="n">
        <v>0</v>
      </c>
      <c r="F2787" s="69">
        <f>SUMIFS(الاضافة!$G$7:$G$60000,الاضافة!$H$7:$H$60000,"*اضاف*",الاضافة!$E$7:$E$60000,'أرصدة المخزن'!C2787)</f>
        <v/>
      </c>
      <c r="G2787" s="69">
        <f>SUMIFS(الصرف!$H$7:$H$60000,الصرف!$F$7:$F$60000,'أرصدة المخزن'!C2787)</f>
        <v/>
      </c>
      <c r="H2787" s="70">
        <f>E2787+F2787-G2787</f>
        <v/>
      </c>
    </row>
    <row r="2788" hidden="1" ht="24.6" customHeight="1" s="138">
      <c r="A2788" s="65" t="n">
        <v>10050181</v>
      </c>
      <c r="B2788" s="66" t="inlineStr">
        <is>
          <t>مستلزمات نظافة</t>
        </is>
      </c>
      <c r="C2788" s="67" t="inlineStr"/>
      <c r="D2788" s="67" t="inlineStr"/>
      <c r="E2788" s="68" t="n">
        <v>0</v>
      </c>
      <c r="F2788" s="69">
        <f>SUMIFS(الاضافة!$G$7:$G$60000,الاضافة!$H$7:$H$60000,"*اضاف*",الاضافة!$E$7:$E$60000,'أرصدة المخزن'!C2788)</f>
        <v/>
      </c>
      <c r="G2788" s="69">
        <f>SUMIFS(الصرف!$H$7:$H$60000,الصرف!$F$7:$F$60000,'أرصدة المخزن'!C2788)</f>
        <v/>
      </c>
      <c r="H2788" s="70">
        <f>E2788+F2788-G2788</f>
        <v/>
      </c>
    </row>
    <row r="2789" hidden="1" ht="24.6" customHeight="1" s="138">
      <c r="A2789" s="65" t="n">
        <v>10050182</v>
      </c>
      <c r="B2789" s="66" t="inlineStr">
        <is>
          <t>مستلزمات نظافة</t>
        </is>
      </c>
      <c r="C2789" s="67" t="inlineStr"/>
      <c r="D2789" s="67" t="inlineStr"/>
      <c r="E2789" s="68" t="n">
        <v>0</v>
      </c>
      <c r="F2789" s="69">
        <f>SUMIFS(الاضافة!$G$7:$G$60000,الاضافة!$H$7:$H$60000,"*اضاف*",الاضافة!$E$7:$E$60000,'أرصدة المخزن'!C2789)</f>
        <v/>
      </c>
      <c r="G2789" s="69">
        <f>SUMIFS(الصرف!$H$7:$H$60000,الصرف!$F$7:$F$60000,'أرصدة المخزن'!C2789)</f>
        <v/>
      </c>
      <c r="H2789" s="70">
        <f>E2789+F2789-G2789</f>
        <v/>
      </c>
    </row>
    <row r="2790" hidden="1" ht="24.6" customHeight="1" s="138">
      <c r="A2790" s="65" t="n">
        <v>10050183</v>
      </c>
      <c r="B2790" s="66" t="inlineStr">
        <is>
          <t>مستلزمات نظافة</t>
        </is>
      </c>
      <c r="C2790" s="67" t="inlineStr"/>
      <c r="D2790" s="67" t="inlineStr"/>
      <c r="E2790" s="68" t="n">
        <v>0</v>
      </c>
      <c r="F2790" s="69">
        <f>SUMIFS(الاضافة!$G$7:$G$60000,الاضافة!$H$7:$H$60000,"*اضاف*",الاضافة!$E$7:$E$60000,'أرصدة المخزن'!C2790)</f>
        <v/>
      </c>
      <c r="G2790" s="69">
        <f>SUMIFS(الصرف!$H$7:$H$60000,الصرف!$F$7:$F$60000,'أرصدة المخزن'!C2790)</f>
        <v/>
      </c>
      <c r="H2790" s="70">
        <f>E2790+F2790-G2790</f>
        <v/>
      </c>
    </row>
    <row r="2791" hidden="1" ht="24.6" customHeight="1" s="138">
      <c r="A2791" s="65" t="n">
        <v>10050184</v>
      </c>
      <c r="B2791" s="66" t="inlineStr">
        <is>
          <t>مستلزمات نظافة</t>
        </is>
      </c>
      <c r="C2791" s="67" t="inlineStr"/>
      <c r="D2791" s="67" t="inlineStr"/>
      <c r="E2791" s="68" t="n">
        <v>0</v>
      </c>
      <c r="F2791" s="69">
        <f>SUMIFS(الاضافة!$G$7:$G$60000,الاضافة!$H$7:$H$60000,"*اضاف*",الاضافة!$E$7:$E$60000,'أرصدة المخزن'!C2791)</f>
        <v/>
      </c>
      <c r="G2791" s="69">
        <f>SUMIFS(الصرف!$H$7:$H$60000,الصرف!$F$7:$F$60000,'أرصدة المخزن'!C2791)</f>
        <v/>
      </c>
      <c r="H2791" s="70">
        <f>E2791+F2791-G2791</f>
        <v/>
      </c>
    </row>
    <row r="2792" hidden="1" ht="24.6" customHeight="1" s="138">
      <c r="A2792" s="65" t="n">
        <v>10050185</v>
      </c>
      <c r="B2792" s="66" t="inlineStr">
        <is>
          <t>مستلزمات نظافة</t>
        </is>
      </c>
      <c r="C2792" s="67" t="inlineStr"/>
      <c r="D2792" s="67" t="inlineStr"/>
      <c r="E2792" s="68" t="n">
        <v>0</v>
      </c>
      <c r="F2792" s="69">
        <f>SUMIFS(الاضافة!$G$7:$G$60000,الاضافة!$H$7:$H$60000,"*اضاف*",الاضافة!$E$7:$E$60000,'أرصدة المخزن'!C2792)</f>
        <v/>
      </c>
      <c r="G2792" s="69">
        <f>SUMIFS(الصرف!$H$7:$H$60000,الصرف!$F$7:$F$60000,'أرصدة المخزن'!C2792)</f>
        <v/>
      </c>
      <c r="H2792" s="70">
        <f>E2792+F2792-G2792</f>
        <v/>
      </c>
    </row>
    <row r="2793" hidden="1" ht="24.6" customHeight="1" s="138">
      <c r="A2793" s="65" t="n">
        <v>10050186</v>
      </c>
      <c r="B2793" s="66" t="inlineStr">
        <is>
          <t>مستلزمات نظافة</t>
        </is>
      </c>
      <c r="C2793" s="67" t="inlineStr"/>
      <c r="D2793" s="67" t="inlineStr"/>
      <c r="E2793" s="68" t="n">
        <v>0</v>
      </c>
      <c r="F2793" s="69">
        <f>SUMIFS(الاضافة!$G$7:$G$60000,الاضافة!$H$7:$H$60000,"*اضاف*",الاضافة!$E$7:$E$60000,'أرصدة المخزن'!C2793)</f>
        <v/>
      </c>
      <c r="G2793" s="69">
        <f>SUMIFS(الصرف!$H$7:$H$60000,الصرف!$F$7:$F$60000,'أرصدة المخزن'!C2793)</f>
        <v/>
      </c>
      <c r="H2793" s="70">
        <f>E2793+F2793-G2793</f>
        <v/>
      </c>
    </row>
    <row r="2794" hidden="1" ht="24.6" customHeight="1" s="138">
      <c r="A2794" s="65" t="n">
        <v>10050187</v>
      </c>
      <c r="B2794" s="66" t="inlineStr">
        <is>
          <t>مستلزمات نظافة</t>
        </is>
      </c>
      <c r="C2794" s="67" t="inlineStr"/>
      <c r="D2794" s="67" t="inlineStr"/>
      <c r="E2794" s="68" t="n">
        <v>0</v>
      </c>
      <c r="F2794" s="69">
        <f>SUMIFS(الاضافة!$G$7:$G$60000,الاضافة!$H$7:$H$60000,"*اضاف*",الاضافة!$E$7:$E$60000,'أرصدة المخزن'!C2794)</f>
        <v/>
      </c>
      <c r="G2794" s="69">
        <f>SUMIFS(الصرف!$H$7:$H$60000,الصرف!$F$7:$F$60000,'أرصدة المخزن'!C2794)</f>
        <v/>
      </c>
      <c r="H2794" s="70">
        <f>E2794+F2794-G2794</f>
        <v/>
      </c>
    </row>
    <row r="2795" hidden="1" ht="24.6" customHeight="1" s="138">
      <c r="A2795" s="65" t="n">
        <v>10050188</v>
      </c>
      <c r="B2795" s="66" t="inlineStr">
        <is>
          <t>مستلزمات نظافة</t>
        </is>
      </c>
      <c r="C2795" s="67" t="inlineStr"/>
      <c r="D2795" s="67" t="inlineStr"/>
      <c r="E2795" s="68" t="n">
        <v>0</v>
      </c>
      <c r="F2795" s="69">
        <f>SUMIFS(الاضافة!$G$7:$G$60000,الاضافة!$H$7:$H$60000,"*اضاف*",الاضافة!$E$7:$E$60000,'أرصدة المخزن'!C2795)</f>
        <v/>
      </c>
      <c r="G2795" s="69">
        <f>SUMIFS(الصرف!$H$7:$H$60000,الصرف!$F$7:$F$60000,'أرصدة المخزن'!C2795)</f>
        <v/>
      </c>
      <c r="H2795" s="70">
        <f>E2795+F2795-G2795</f>
        <v/>
      </c>
    </row>
    <row r="2796" hidden="1" ht="24.6" customHeight="1" s="138">
      <c r="A2796" s="65" t="n">
        <v>10050189</v>
      </c>
      <c r="B2796" s="66" t="inlineStr">
        <is>
          <t>مستلزمات نظافة</t>
        </is>
      </c>
      <c r="C2796" s="67" t="inlineStr"/>
      <c r="D2796" s="67" t="inlineStr"/>
      <c r="E2796" s="68" t="n">
        <v>0</v>
      </c>
      <c r="F2796" s="69">
        <f>SUMIFS(الاضافة!$G$7:$G$60000,الاضافة!$H$7:$H$60000,"*اضاف*",الاضافة!$E$7:$E$60000,'أرصدة المخزن'!C2796)</f>
        <v/>
      </c>
      <c r="G2796" s="69">
        <f>SUMIFS(الصرف!$H$7:$H$60000,الصرف!$F$7:$F$60000,'أرصدة المخزن'!C2796)</f>
        <v/>
      </c>
      <c r="H2796" s="70">
        <f>E2796+F2796-G2796</f>
        <v/>
      </c>
    </row>
    <row r="2797" hidden="1" ht="24.6" customHeight="1" s="138">
      <c r="A2797" s="65" t="n">
        <v>10050190</v>
      </c>
      <c r="B2797" s="66" t="inlineStr">
        <is>
          <t>مستلزمات نظافة</t>
        </is>
      </c>
      <c r="C2797" s="67" t="inlineStr"/>
      <c r="D2797" s="67" t="inlineStr"/>
      <c r="E2797" s="68" t="n">
        <v>0</v>
      </c>
      <c r="F2797" s="69">
        <f>SUMIFS(الاضافة!$G$7:$G$60000,الاضافة!$H$7:$H$60000,"*اضاف*",الاضافة!$E$7:$E$60000,'أرصدة المخزن'!C2797)</f>
        <v/>
      </c>
      <c r="G2797" s="69">
        <f>SUMIFS(الصرف!$H$7:$H$60000,الصرف!$F$7:$F$60000,'أرصدة المخزن'!C2797)</f>
        <v/>
      </c>
      <c r="H2797" s="70">
        <f>E2797+F2797-G2797</f>
        <v/>
      </c>
    </row>
    <row r="2798" hidden="1" ht="24.6" customHeight="1" s="138">
      <c r="A2798" s="65" t="n">
        <v>10050191</v>
      </c>
      <c r="B2798" s="66" t="inlineStr">
        <is>
          <t>مستلزمات نظافة</t>
        </is>
      </c>
      <c r="C2798" s="67" t="inlineStr"/>
      <c r="D2798" s="67" t="inlineStr"/>
      <c r="E2798" s="68" t="n">
        <v>0</v>
      </c>
      <c r="F2798" s="69">
        <f>SUMIFS(الاضافة!$G$7:$G$60000,الاضافة!$H$7:$H$60000,"*اضاف*",الاضافة!$E$7:$E$60000,'أرصدة المخزن'!C2798)</f>
        <v/>
      </c>
      <c r="G2798" s="69">
        <f>SUMIFS(الصرف!$H$7:$H$60000,الصرف!$F$7:$F$60000,'أرصدة المخزن'!C2798)</f>
        <v/>
      </c>
      <c r="H2798" s="70">
        <f>E2798+F2798-G2798</f>
        <v/>
      </c>
    </row>
    <row r="2799" hidden="1" ht="24.6" customHeight="1" s="138">
      <c r="A2799" s="65" t="n">
        <v>10050192</v>
      </c>
      <c r="B2799" s="66" t="inlineStr">
        <is>
          <t>مستلزمات نظافة</t>
        </is>
      </c>
      <c r="C2799" s="67" t="inlineStr"/>
      <c r="D2799" s="67" t="inlineStr"/>
      <c r="E2799" s="68" t="n">
        <v>0</v>
      </c>
      <c r="F2799" s="69">
        <f>SUMIFS(الاضافة!$G$7:$G$60000,الاضافة!$H$7:$H$60000,"*اضاف*",الاضافة!$E$7:$E$60000,'أرصدة المخزن'!C2799)</f>
        <v/>
      </c>
      <c r="G2799" s="69">
        <f>SUMIFS(الصرف!$H$7:$H$60000,الصرف!$F$7:$F$60000,'أرصدة المخزن'!C2799)</f>
        <v/>
      </c>
      <c r="H2799" s="70">
        <f>E2799+F2799-G2799</f>
        <v/>
      </c>
    </row>
    <row r="2800" hidden="1" ht="24.6" customHeight="1" s="138">
      <c r="A2800" s="65" t="n">
        <v>10050193</v>
      </c>
      <c r="B2800" s="66" t="inlineStr">
        <is>
          <t>مستلزمات نظافة</t>
        </is>
      </c>
      <c r="C2800" s="67" t="inlineStr"/>
      <c r="D2800" s="67" t="inlineStr"/>
      <c r="E2800" s="68" t="n">
        <v>0</v>
      </c>
      <c r="F2800" s="69">
        <f>SUMIFS(الاضافة!$G$7:$G$60000,الاضافة!$H$7:$H$60000,"*اضاف*",الاضافة!$E$7:$E$60000,'أرصدة المخزن'!C2800)</f>
        <v/>
      </c>
      <c r="G2800" s="69">
        <f>SUMIFS(الصرف!$H$7:$H$60000,الصرف!$F$7:$F$60000,'أرصدة المخزن'!C2800)</f>
        <v/>
      </c>
      <c r="H2800" s="70">
        <f>E2800+F2800-G2800</f>
        <v/>
      </c>
    </row>
    <row r="2801" hidden="1" ht="24.6" customHeight="1" s="138">
      <c r="A2801" s="65" t="n">
        <v>10050194</v>
      </c>
      <c r="B2801" s="66" t="inlineStr">
        <is>
          <t>مستلزمات نظافة</t>
        </is>
      </c>
      <c r="C2801" s="67" t="inlineStr"/>
      <c r="D2801" s="67" t="inlineStr"/>
      <c r="E2801" s="68" t="n">
        <v>0</v>
      </c>
      <c r="F2801" s="69">
        <f>SUMIFS(الاضافة!$G$7:$G$60000,الاضافة!$H$7:$H$60000,"*اضاف*",الاضافة!$E$7:$E$60000,'أرصدة المخزن'!C2801)</f>
        <v/>
      </c>
      <c r="G2801" s="69">
        <f>SUMIFS(الصرف!$H$7:$H$60000,الصرف!$F$7:$F$60000,'أرصدة المخزن'!C2801)</f>
        <v/>
      </c>
      <c r="H2801" s="70">
        <f>E2801+F2801-G2801</f>
        <v/>
      </c>
    </row>
    <row r="2802" hidden="1" ht="24.6" customHeight="1" s="138">
      <c r="A2802" s="65" t="n">
        <v>10050195</v>
      </c>
      <c r="B2802" s="66" t="inlineStr">
        <is>
          <t>مستلزمات نظافة</t>
        </is>
      </c>
      <c r="C2802" s="67" t="inlineStr"/>
      <c r="D2802" s="67" t="inlineStr"/>
      <c r="E2802" s="68" t="n">
        <v>0</v>
      </c>
      <c r="F2802" s="69">
        <f>SUMIFS(الاضافة!$G$7:$G$60000,الاضافة!$H$7:$H$60000,"*اضاف*",الاضافة!$E$7:$E$60000,'أرصدة المخزن'!C2802)</f>
        <v/>
      </c>
      <c r="G2802" s="69">
        <f>SUMIFS(الصرف!$H$7:$H$60000,الصرف!$F$7:$F$60000,'أرصدة المخزن'!C2802)</f>
        <v/>
      </c>
      <c r="H2802" s="70">
        <f>E2802+F2802-G2802</f>
        <v/>
      </c>
    </row>
    <row r="2803" hidden="1" ht="24.6" customHeight="1" s="138">
      <c r="A2803" s="65" t="n">
        <v>10050196</v>
      </c>
      <c r="B2803" s="66" t="inlineStr">
        <is>
          <t>مستلزمات نظافة</t>
        </is>
      </c>
      <c r="C2803" s="67" t="inlineStr"/>
      <c r="D2803" s="67" t="inlineStr"/>
      <c r="E2803" s="68" t="n">
        <v>0</v>
      </c>
      <c r="F2803" s="69">
        <f>SUMIFS(الاضافة!$G$7:$G$60000,الاضافة!$H$7:$H$60000,"*اضاف*",الاضافة!$E$7:$E$60000,'أرصدة المخزن'!C2803)</f>
        <v/>
      </c>
      <c r="G2803" s="69">
        <f>SUMIFS(الصرف!$H$7:$H$60000,الصرف!$F$7:$F$60000,'أرصدة المخزن'!C2803)</f>
        <v/>
      </c>
      <c r="H2803" s="70">
        <f>E2803+F2803-G2803</f>
        <v/>
      </c>
    </row>
    <row r="2804" hidden="1" ht="24.6" customHeight="1" s="138">
      <c r="A2804" s="65" t="n">
        <v>10050197</v>
      </c>
      <c r="B2804" s="66" t="inlineStr">
        <is>
          <t>مستلزمات نظافة</t>
        </is>
      </c>
      <c r="C2804" s="67" t="inlineStr"/>
      <c r="D2804" s="67" t="inlineStr"/>
      <c r="E2804" s="68" t="n">
        <v>0</v>
      </c>
      <c r="F2804" s="69">
        <f>SUMIFS(الاضافة!$G$7:$G$60000,الاضافة!$H$7:$H$60000,"*اضاف*",الاضافة!$E$7:$E$60000,'أرصدة المخزن'!C2804)</f>
        <v/>
      </c>
      <c r="G2804" s="69">
        <f>SUMIFS(الصرف!$H$7:$H$60000,الصرف!$F$7:$F$60000,'أرصدة المخزن'!C2804)</f>
        <v/>
      </c>
      <c r="H2804" s="70">
        <f>E2804+F2804-G2804</f>
        <v/>
      </c>
    </row>
    <row r="2805" hidden="1" ht="24.6" customHeight="1" s="138">
      <c r="A2805" s="65" t="n">
        <v>10050198</v>
      </c>
      <c r="B2805" s="66" t="inlineStr">
        <is>
          <t>مستلزمات نظافة</t>
        </is>
      </c>
      <c r="C2805" s="67" t="inlineStr"/>
      <c r="D2805" s="67" t="inlineStr"/>
      <c r="E2805" s="68" t="n">
        <v>0</v>
      </c>
      <c r="F2805" s="69">
        <f>SUMIFS(الاضافة!$G$7:$G$60000,الاضافة!$H$7:$H$60000,"*اضاف*",الاضافة!$E$7:$E$60000,'أرصدة المخزن'!C2805)</f>
        <v/>
      </c>
      <c r="G2805" s="69">
        <f>SUMIFS(الصرف!$H$7:$H$60000,الصرف!$F$7:$F$60000,'أرصدة المخزن'!C2805)</f>
        <v/>
      </c>
      <c r="H2805" s="70">
        <f>E2805+F2805-G2805</f>
        <v/>
      </c>
    </row>
    <row r="2806" hidden="1" ht="24.6" customHeight="1" s="138">
      <c r="A2806" s="65" t="n">
        <v>10050199</v>
      </c>
      <c r="B2806" s="66" t="inlineStr">
        <is>
          <t>مستلزمات نظافة</t>
        </is>
      </c>
      <c r="C2806" s="67" t="inlineStr"/>
      <c r="D2806" s="67" t="inlineStr"/>
      <c r="E2806" s="68" t="n">
        <v>0</v>
      </c>
      <c r="F2806" s="69">
        <f>SUMIFS(الاضافة!$G$7:$G$60000,الاضافة!$H$7:$H$60000,"*اضاف*",الاضافة!$E$7:$E$60000,'أرصدة المخزن'!C2806)</f>
        <v/>
      </c>
      <c r="G2806" s="69">
        <f>SUMIFS(الصرف!$H$7:$H$60000,الصرف!$F$7:$F$60000,'أرصدة المخزن'!C2806)</f>
        <v/>
      </c>
      <c r="H2806" s="70">
        <f>E2806+F2806-G2806</f>
        <v/>
      </c>
    </row>
    <row r="2807" hidden="1" ht="24.6" customHeight="1" s="138">
      <c r="A2807" s="65" t="n">
        <v>10050200</v>
      </c>
      <c r="B2807" s="66" t="inlineStr">
        <is>
          <t>مستلزمات نظافة</t>
        </is>
      </c>
      <c r="C2807" s="67" t="inlineStr"/>
      <c r="D2807" s="67" t="inlineStr"/>
      <c r="E2807" s="68" t="n">
        <v>0</v>
      </c>
      <c r="F2807" s="69">
        <f>SUMIFS(الاضافة!$G$7:$G$60000,الاضافة!$H$7:$H$60000,"*اضاف*",الاضافة!$E$7:$E$60000,'أرصدة المخزن'!C2807)</f>
        <v/>
      </c>
      <c r="G2807" s="69">
        <f>SUMIFS(الصرف!$H$7:$H$60000,الصرف!$F$7:$F$60000,'أرصدة المخزن'!C2807)</f>
        <v/>
      </c>
      <c r="H2807" s="70">
        <f>E2807+F2807-G2807</f>
        <v/>
      </c>
    </row>
    <row r="2808" hidden="1" ht="24.6" customHeight="1" s="138">
      <c r="A2808" s="65" t="n">
        <v>10050201</v>
      </c>
      <c r="B2808" s="66" t="inlineStr">
        <is>
          <t>مستلزمات نظافة</t>
        </is>
      </c>
      <c r="C2808" s="67" t="inlineStr"/>
      <c r="D2808" s="67" t="inlineStr"/>
      <c r="E2808" s="68" t="n">
        <v>0</v>
      </c>
      <c r="F2808" s="69">
        <f>SUMIFS(الاضافة!$G$7:$G$60000,الاضافة!$H$7:$H$60000,"*اضاف*",الاضافة!$E$7:$E$60000,'أرصدة المخزن'!C2808)</f>
        <v/>
      </c>
      <c r="G2808" s="69">
        <f>SUMIFS(الصرف!$H$7:$H$60000,الصرف!$F$7:$F$60000,'أرصدة المخزن'!C2808)</f>
        <v/>
      </c>
      <c r="H2808" s="70">
        <f>E2808+F2808-G2808</f>
        <v/>
      </c>
    </row>
    <row r="2809" hidden="1" ht="24.6" customHeight="1" s="138">
      <c r="A2809" s="65" t="n">
        <v>10050202</v>
      </c>
      <c r="B2809" s="66" t="inlineStr">
        <is>
          <t>مستلزمات نظافة</t>
        </is>
      </c>
      <c r="C2809" s="67" t="inlineStr"/>
      <c r="D2809" s="67" t="inlineStr"/>
      <c r="E2809" s="68" t="n">
        <v>0</v>
      </c>
      <c r="F2809" s="69">
        <f>SUMIFS(الاضافة!$G$7:$G$60000,الاضافة!$H$7:$H$60000,"*اضاف*",الاضافة!$E$7:$E$60000,'أرصدة المخزن'!C2809)</f>
        <v/>
      </c>
      <c r="G2809" s="69">
        <f>SUMIFS(الصرف!$H$7:$H$60000,الصرف!$F$7:$F$60000,'أرصدة المخزن'!C2809)</f>
        <v/>
      </c>
      <c r="H2809" s="70">
        <f>E2809+F2809-G2809</f>
        <v/>
      </c>
    </row>
    <row r="2810" hidden="1" ht="24.6" customHeight="1" s="138">
      <c r="A2810" s="65" t="n">
        <v>10050203</v>
      </c>
      <c r="B2810" s="66" t="inlineStr">
        <is>
          <t>مستلزمات نظافة</t>
        </is>
      </c>
      <c r="C2810" s="67" t="inlineStr"/>
      <c r="D2810" s="67" t="inlineStr"/>
      <c r="E2810" s="68" t="n">
        <v>0</v>
      </c>
      <c r="F2810" s="69">
        <f>SUMIFS(الاضافة!$G$7:$G$60000,الاضافة!$H$7:$H$60000,"*اضاف*",الاضافة!$E$7:$E$60000,'أرصدة المخزن'!C2810)</f>
        <v/>
      </c>
      <c r="G2810" s="69">
        <f>SUMIFS(الصرف!$H$7:$H$60000,الصرف!$F$7:$F$60000,'أرصدة المخزن'!C2810)</f>
        <v/>
      </c>
      <c r="H2810" s="70">
        <f>E2810+F2810-G2810</f>
        <v/>
      </c>
    </row>
    <row r="2811" hidden="1" ht="24.6" customHeight="1" s="138">
      <c r="A2811" s="65" t="n">
        <v>10050204</v>
      </c>
      <c r="B2811" s="66" t="inlineStr">
        <is>
          <t>مستلزمات نظافة</t>
        </is>
      </c>
      <c r="C2811" s="67" t="inlineStr"/>
      <c r="D2811" s="67" t="inlineStr"/>
      <c r="E2811" s="68" t="n">
        <v>0</v>
      </c>
      <c r="F2811" s="69">
        <f>SUMIFS(الاضافة!$G$7:$G$60000,الاضافة!$H$7:$H$60000,"*اضاف*",الاضافة!$E$7:$E$60000,'أرصدة المخزن'!C2811)</f>
        <v/>
      </c>
      <c r="G2811" s="69">
        <f>SUMIFS(الصرف!$H$7:$H$60000,الصرف!$F$7:$F$60000,'أرصدة المخزن'!C2811)</f>
        <v/>
      </c>
      <c r="H2811" s="70">
        <f>E2811+F2811-G2811</f>
        <v/>
      </c>
    </row>
    <row r="2812" hidden="1" ht="24.6" customHeight="1" s="138">
      <c r="A2812" s="65" t="n">
        <v>10050205</v>
      </c>
      <c r="B2812" s="66" t="inlineStr">
        <is>
          <t>مستلزمات نظافة</t>
        </is>
      </c>
      <c r="C2812" s="67" t="inlineStr"/>
      <c r="D2812" s="67" t="inlineStr"/>
      <c r="E2812" s="68" t="n">
        <v>0</v>
      </c>
      <c r="F2812" s="69">
        <f>SUMIFS(الاضافة!$G$7:$G$60000,الاضافة!$H$7:$H$60000,"*اضاف*",الاضافة!$E$7:$E$60000,'أرصدة المخزن'!C2812)</f>
        <v/>
      </c>
      <c r="G2812" s="69">
        <f>SUMIFS(الصرف!$H$7:$H$60000,الصرف!$F$7:$F$60000,'أرصدة المخزن'!C2812)</f>
        <v/>
      </c>
      <c r="H2812" s="70">
        <f>E2812+F2812-G2812</f>
        <v/>
      </c>
    </row>
    <row r="2813" hidden="1" ht="24.6" customHeight="1" s="138">
      <c r="A2813" s="65" t="n">
        <v>10050206</v>
      </c>
      <c r="B2813" s="66" t="inlineStr">
        <is>
          <t>مستلزمات نظافة</t>
        </is>
      </c>
      <c r="C2813" s="67" t="inlineStr"/>
      <c r="D2813" s="67" t="inlineStr"/>
      <c r="E2813" s="68" t="n">
        <v>0</v>
      </c>
      <c r="F2813" s="69">
        <f>SUMIFS(الاضافة!$G$7:$G$60000,الاضافة!$H$7:$H$60000,"*اضاف*",الاضافة!$E$7:$E$60000,'أرصدة المخزن'!C2813)</f>
        <v/>
      </c>
      <c r="G2813" s="69">
        <f>SUMIFS(الصرف!$H$7:$H$60000,الصرف!$F$7:$F$60000,'أرصدة المخزن'!C2813)</f>
        <v/>
      </c>
      <c r="H2813" s="70">
        <f>E2813+F2813-G2813</f>
        <v/>
      </c>
    </row>
    <row r="2814" hidden="1" ht="24.6" customHeight="1" s="138">
      <c r="A2814" s="65" t="n">
        <v>10050207</v>
      </c>
      <c r="B2814" s="66" t="inlineStr">
        <is>
          <t>مستلزمات نظافة</t>
        </is>
      </c>
      <c r="C2814" s="67" t="inlineStr"/>
      <c r="D2814" s="67" t="inlineStr"/>
      <c r="E2814" s="68" t="n">
        <v>0</v>
      </c>
      <c r="F2814" s="69">
        <f>SUMIFS(الاضافة!$G$7:$G$60000,الاضافة!$H$7:$H$60000,"*اضاف*",الاضافة!$E$7:$E$60000,'أرصدة المخزن'!C2814)</f>
        <v/>
      </c>
      <c r="G2814" s="69">
        <f>SUMIFS(الصرف!$H$7:$H$60000,الصرف!$F$7:$F$60000,'أرصدة المخزن'!C2814)</f>
        <v/>
      </c>
      <c r="H2814" s="70">
        <f>E2814+F2814-G2814</f>
        <v/>
      </c>
    </row>
    <row r="2815" hidden="1" ht="24.6" customHeight="1" s="138">
      <c r="A2815" s="65" t="n">
        <v>10050208</v>
      </c>
      <c r="B2815" s="66" t="inlineStr">
        <is>
          <t>مستلزمات نظافة</t>
        </is>
      </c>
      <c r="C2815" s="67" t="inlineStr"/>
      <c r="D2815" s="67" t="inlineStr"/>
      <c r="E2815" s="68" t="n">
        <v>0</v>
      </c>
      <c r="F2815" s="69">
        <f>SUMIFS(الاضافة!$G$7:$G$60000,الاضافة!$H$7:$H$60000,"*اضاف*",الاضافة!$E$7:$E$60000,'أرصدة المخزن'!C2815)</f>
        <v/>
      </c>
      <c r="G2815" s="69">
        <f>SUMIFS(الصرف!$H$7:$H$60000,الصرف!$F$7:$F$60000,'أرصدة المخزن'!C2815)</f>
        <v/>
      </c>
      <c r="H2815" s="70">
        <f>E2815+F2815-G2815</f>
        <v/>
      </c>
    </row>
    <row r="2816" hidden="1" ht="24.6" customHeight="1" s="138">
      <c r="A2816" s="65" t="n">
        <v>10050209</v>
      </c>
      <c r="B2816" s="66" t="inlineStr">
        <is>
          <t>مستلزمات نظافة</t>
        </is>
      </c>
      <c r="C2816" s="67" t="inlineStr"/>
      <c r="D2816" s="67" t="inlineStr"/>
      <c r="E2816" s="68" t="n">
        <v>0</v>
      </c>
      <c r="F2816" s="69">
        <f>SUMIFS(الاضافة!$G$7:$G$60000,الاضافة!$H$7:$H$60000,"*اضاف*",الاضافة!$E$7:$E$60000,'أرصدة المخزن'!C2816)</f>
        <v/>
      </c>
      <c r="G2816" s="69">
        <f>SUMIFS(الصرف!$H$7:$H$60000,الصرف!$F$7:$F$60000,'أرصدة المخزن'!C2816)</f>
        <v/>
      </c>
      <c r="H2816" s="70">
        <f>E2816+F2816-G2816</f>
        <v/>
      </c>
    </row>
    <row r="2817" hidden="1" ht="24.6" customHeight="1" s="138">
      <c r="A2817" s="65" t="n">
        <v>10050210</v>
      </c>
      <c r="B2817" s="66" t="inlineStr">
        <is>
          <t>مستلزمات نظافة</t>
        </is>
      </c>
      <c r="C2817" s="67" t="inlineStr"/>
      <c r="D2817" s="67" t="inlineStr"/>
      <c r="E2817" s="68" t="n">
        <v>0</v>
      </c>
      <c r="F2817" s="69">
        <f>SUMIFS(الاضافة!$G$7:$G$60000,الاضافة!$H$7:$H$60000,"*اضاف*",الاضافة!$E$7:$E$60000,'أرصدة المخزن'!C2817)</f>
        <v/>
      </c>
      <c r="G2817" s="69">
        <f>SUMIFS(الصرف!$H$7:$H$60000,الصرف!$F$7:$F$60000,'أرصدة المخزن'!C2817)</f>
        <v/>
      </c>
      <c r="H2817" s="70">
        <f>E2817+F2817-G2817</f>
        <v/>
      </c>
    </row>
    <row r="2818" hidden="1" ht="24.6" customHeight="1" s="138">
      <c r="A2818" s="65" t="n">
        <v>10050211</v>
      </c>
      <c r="B2818" s="66" t="inlineStr">
        <is>
          <t>مستلزمات نظافة</t>
        </is>
      </c>
      <c r="C2818" s="67" t="inlineStr"/>
      <c r="D2818" s="67" t="inlineStr"/>
      <c r="E2818" s="68" t="n">
        <v>0</v>
      </c>
      <c r="F2818" s="69">
        <f>SUMIFS(الاضافة!$G$7:$G$60000,الاضافة!$H$7:$H$60000,"*اضاف*",الاضافة!$E$7:$E$60000,'أرصدة المخزن'!C2818)</f>
        <v/>
      </c>
      <c r="G2818" s="69">
        <f>SUMIFS(الصرف!$H$7:$H$60000,الصرف!$F$7:$F$60000,'أرصدة المخزن'!C2818)</f>
        <v/>
      </c>
      <c r="H2818" s="70">
        <f>E2818+F2818-G2818</f>
        <v/>
      </c>
    </row>
    <row r="2819" hidden="1" ht="24.6" customHeight="1" s="138">
      <c r="A2819" s="65" t="n">
        <v>10050212</v>
      </c>
      <c r="B2819" s="66" t="inlineStr">
        <is>
          <t>مستلزمات نظافة</t>
        </is>
      </c>
      <c r="C2819" s="67" t="inlineStr"/>
      <c r="D2819" s="67" t="inlineStr"/>
      <c r="E2819" s="68" t="n">
        <v>0</v>
      </c>
      <c r="F2819" s="69">
        <f>SUMIFS(الاضافة!$G$7:$G$60000,الاضافة!$H$7:$H$60000,"*اضاف*",الاضافة!$E$7:$E$60000,'أرصدة المخزن'!C2819)</f>
        <v/>
      </c>
      <c r="G2819" s="69">
        <f>SUMIFS(الصرف!$H$7:$H$60000,الصرف!$F$7:$F$60000,'أرصدة المخزن'!C2819)</f>
        <v/>
      </c>
      <c r="H2819" s="70">
        <f>E2819+F2819-G2819</f>
        <v/>
      </c>
    </row>
    <row r="2820" hidden="1" ht="24.6" customHeight="1" s="138">
      <c r="A2820" s="65" t="n">
        <v>10050213</v>
      </c>
      <c r="B2820" s="66" t="inlineStr">
        <is>
          <t>مستلزمات نظافة</t>
        </is>
      </c>
      <c r="C2820" s="67" t="inlineStr"/>
      <c r="D2820" s="67" t="inlineStr"/>
      <c r="E2820" s="68" t="n">
        <v>0</v>
      </c>
      <c r="F2820" s="69">
        <f>SUMIFS(الاضافة!$G$7:$G$60000,الاضافة!$H$7:$H$60000,"*اضاف*",الاضافة!$E$7:$E$60000,'أرصدة المخزن'!C2820)</f>
        <v/>
      </c>
      <c r="G2820" s="69">
        <f>SUMIFS(الصرف!$H$7:$H$60000,الصرف!$F$7:$F$60000,'أرصدة المخزن'!C2820)</f>
        <v/>
      </c>
      <c r="H2820" s="70">
        <f>E2820+F2820-G2820</f>
        <v/>
      </c>
    </row>
    <row r="2821" hidden="1" ht="24.6" customHeight="1" s="138">
      <c r="A2821" s="65" t="n">
        <v>10050214</v>
      </c>
      <c r="B2821" s="66" t="inlineStr">
        <is>
          <t>مستلزمات نظافة</t>
        </is>
      </c>
      <c r="C2821" s="67" t="inlineStr"/>
      <c r="D2821" s="67" t="inlineStr"/>
      <c r="E2821" s="68" t="n">
        <v>0</v>
      </c>
      <c r="F2821" s="69">
        <f>SUMIFS(الاضافة!$G$7:$G$60000,الاضافة!$H$7:$H$60000,"*اضاف*",الاضافة!$E$7:$E$60000,'أرصدة المخزن'!C2821)</f>
        <v/>
      </c>
      <c r="G2821" s="69">
        <f>SUMIFS(الصرف!$H$7:$H$60000,الصرف!$F$7:$F$60000,'أرصدة المخزن'!C2821)</f>
        <v/>
      </c>
      <c r="H2821" s="70">
        <f>E2821+F2821-G2821</f>
        <v/>
      </c>
    </row>
    <row r="2822" hidden="1" ht="24.6" customHeight="1" s="138">
      <c r="A2822" s="65" t="n">
        <v>10050215</v>
      </c>
      <c r="B2822" s="66" t="inlineStr">
        <is>
          <t>مستلزمات نظافة</t>
        </is>
      </c>
      <c r="C2822" s="67" t="inlineStr"/>
      <c r="D2822" s="67" t="inlineStr"/>
      <c r="E2822" s="68" t="n">
        <v>0</v>
      </c>
      <c r="F2822" s="69">
        <f>SUMIFS(الاضافة!$G$7:$G$60000,الاضافة!$H$7:$H$60000,"*اضاف*",الاضافة!$E$7:$E$60000,'أرصدة المخزن'!C2822)</f>
        <v/>
      </c>
      <c r="G2822" s="69">
        <f>SUMIFS(الصرف!$H$7:$H$60000,الصرف!$F$7:$F$60000,'أرصدة المخزن'!C2822)</f>
        <v/>
      </c>
      <c r="H2822" s="70">
        <f>E2822+F2822-G2822</f>
        <v/>
      </c>
    </row>
    <row r="2823" hidden="1" ht="24.6" customHeight="1" s="138">
      <c r="A2823" s="65" t="n">
        <v>10050216</v>
      </c>
      <c r="B2823" s="66" t="inlineStr">
        <is>
          <t>مستلزمات نظافة</t>
        </is>
      </c>
      <c r="C2823" s="67" t="inlineStr"/>
      <c r="D2823" s="67" t="inlineStr"/>
      <c r="E2823" s="68" t="n">
        <v>0</v>
      </c>
      <c r="F2823" s="69">
        <f>SUMIFS(الاضافة!$G$7:$G$60000,الاضافة!$H$7:$H$60000,"*اضاف*",الاضافة!$E$7:$E$60000,'أرصدة المخزن'!C2823)</f>
        <v/>
      </c>
      <c r="G2823" s="69">
        <f>SUMIFS(الصرف!$H$7:$H$60000,الصرف!$F$7:$F$60000,'أرصدة المخزن'!C2823)</f>
        <v/>
      </c>
      <c r="H2823" s="70">
        <f>E2823+F2823-G2823</f>
        <v/>
      </c>
    </row>
    <row r="2824" hidden="1" ht="24.6" customHeight="1" s="138">
      <c r="A2824" s="65" t="n">
        <v>10050217</v>
      </c>
      <c r="B2824" s="66" t="inlineStr">
        <is>
          <t>مستلزمات نظافة</t>
        </is>
      </c>
      <c r="C2824" s="67" t="inlineStr"/>
      <c r="D2824" s="67" t="inlineStr"/>
      <c r="E2824" s="68" t="n">
        <v>0</v>
      </c>
      <c r="F2824" s="69">
        <f>SUMIFS(الاضافة!$G$7:$G$60000,الاضافة!$H$7:$H$60000,"*اضاف*",الاضافة!$E$7:$E$60000,'أرصدة المخزن'!C2824)</f>
        <v/>
      </c>
      <c r="G2824" s="69">
        <f>SUMIFS(الصرف!$H$7:$H$60000,الصرف!$F$7:$F$60000,'أرصدة المخزن'!C2824)</f>
        <v/>
      </c>
      <c r="H2824" s="70">
        <f>E2824+F2824-G2824</f>
        <v/>
      </c>
    </row>
    <row r="2825" hidden="1" ht="24.6" customHeight="1" s="138">
      <c r="A2825" s="65" t="n">
        <v>10050218</v>
      </c>
      <c r="B2825" s="66" t="inlineStr">
        <is>
          <t>مستلزمات نظافة</t>
        </is>
      </c>
      <c r="C2825" s="67" t="inlineStr"/>
      <c r="D2825" s="67" t="inlineStr"/>
      <c r="E2825" s="68" t="n">
        <v>0</v>
      </c>
      <c r="F2825" s="69">
        <f>SUMIFS(الاضافة!$G$7:$G$60000,الاضافة!$H$7:$H$60000,"*اضاف*",الاضافة!$E$7:$E$60000,'أرصدة المخزن'!C2825)</f>
        <v/>
      </c>
      <c r="G2825" s="69">
        <f>SUMIFS(الصرف!$H$7:$H$60000,الصرف!$F$7:$F$60000,'أرصدة المخزن'!C2825)</f>
        <v/>
      </c>
      <c r="H2825" s="70">
        <f>E2825+F2825-G2825</f>
        <v/>
      </c>
    </row>
    <row r="2826" hidden="1" ht="24.6" customHeight="1" s="138">
      <c r="A2826" s="65" t="n">
        <v>10050219</v>
      </c>
      <c r="B2826" s="66" t="inlineStr">
        <is>
          <t>مستلزمات نظافة</t>
        </is>
      </c>
      <c r="C2826" s="67" t="inlineStr"/>
      <c r="D2826" s="67" t="inlineStr"/>
      <c r="E2826" s="68" t="n">
        <v>0</v>
      </c>
      <c r="F2826" s="69">
        <f>SUMIFS(الاضافة!$G$7:$G$60000,الاضافة!$H$7:$H$60000,"*اضاف*",الاضافة!$E$7:$E$60000,'أرصدة المخزن'!C2826)</f>
        <v/>
      </c>
      <c r="G2826" s="69">
        <f>SUMIFS(الصرف!$H$7:$H$60000,الصرف!$F$7:$F$60000,'أرصدة المخزن'!C2826)</f>
        <v/>
      </c>
      <c r="H2826" s="70">
        <f>E2826+F2826-G2826</f>
        <v/>
      </c>
    </row>
    <row r="2827" hidden="1" ht="24.6" customHeight="1" s="138">
      <c r="A2827" s="65" t="n">
        <v>10050220</v>
      </c>
      <c r="B2827" s="66" t="inlineStr">
        <is>
          <t>مستلزمات نظافة</t>
        </is>
      </c>
      <c r="C2827" s="67" t="inlineStr"/>
      <c r="D2827" s="67" t="inlineStr"/>
      <c r="E2827" s="68" t="n">
        <v>0</v>
      </c>
      <c r="F2827" s="69">
        <f>SUMIFS(الاضافة!$G$7:$G$60000,الاضافة!$H$7:$H$60000,"*اضاف*",الاضافة!$E$7:$E$60000,'أرصدة المخزن'!C2827)</f>
        <v/>
      </c>
      <c r="G2827" s="69">
        <f>SUMIFS(الصرف!$H$7:$H$60000,الصرف!$F$7:$F$60000,'أرصدة المخزن'!C2827)</f>
        <v/>
      </c>
      <c r="H2827" s="70">
        <f>E2827+F2827-G2827</f>
        <v/>
      </c>
    </row>
    <row r="2828" hidden="1" ht="24.6" customHeight="1" s="138">
      <c r="A2828" s="65" t="n">
        <v>10050221</v>
      </c>
      <c r="B2828" s="66" t="inlineStr">
        <is>
          <t>مستلزمات نظافة</t>
        </is>
      </c>
      <c r="C2828" s="67" t="inlineStr"/>
      <c r="D2828" s="67" t="inlineStr"/>
      <c r="E2828" s="68" t="n">
        <v>0</v>
      </c>
      <c r="F2828" s="69">
        <f>SUMIFS(الاضافة!$G$7:$G$60000,الاضافة!$H$7:$H$60000,"*اضاف*",الاضافة!$E$7:$E$60000,'أرصدة المخزن'!C2828)</f>
        <v/>
      </c>
      <c r="G2828" s="69">
        <f>SUMIFS(الصرف!$H$7:$H$60000,الصرف!$F$7:$F$60000,'أرصدة المخزن'!C2828)</f>
        <v/>
      </c>
      <c r="H2828" s="70">
        <f>E2828+F2828-G2828</f>
        <v/>
      </c>
    </row>
    <row r="2829" hidden="1" ht="24.6" customHeight="1" s="138">
      <c r="A2829" s="65" t="n">
        <v>10050222</v>
      </c>
      <c r="B2829" s="66" t="inlineStr">
        <is>
          <t>مستلزمات نظافة</t>
        </is>
      </c>
      <c r="C2829" s="67" t="inlineStr"/>
      <c r="D2829" s="67" t="inlineStr"/>
      <c r="E2829" s="68" t="n">
        <v>0</v>
      </c>
      <c r="F2829" s="69">
        <f>SUMIFS(الاضافة!$G$7:$G$60000,الاضافة!$H$7:$H$60000,"*اضاف*",الاضافة!$E$7:$E$60000,'أرصدة المخزن'!C2829)</f>
        <v/>
      </c>
      <c r="G2829" s="69">
        <f>SUMIFS(الصرف!$H$7:$H$60000,الصرف!$F$7:$F$60000,'أرصدة المخزن'!C2829)</f>
        <v/>
      </c>
      <c r="H2829" s="70">
        <f>E2829+F2829-G2829</f>
        <v/>
      </c>
    </row>
    <row r="2830" hidden="1" ht="24.6" customHeight="1" s="138">
      <c r="A2830" s="65" t="n">
        <v>10050223</v>
      </c>
      <c r="B2830" s="66" t="inlineStr">
        <is>
          <t>مستلزمات نظافة</t>
        </is>
      </c>
      <c r="C2830" s="67" t="inlineStr"/>
      <c r="D2830" s="67" t="inlineStr"/>
      <c r="E2830" s="68" t="n">
        <v>0</v>
      </c>
      <c r="F2830" s="69">
        <f>SUMIFS(الاضافة!$G$7:$G$60000,الاضافة!$H$7:$H$60000,"*اضاف*",الاضافة!$E$7:$E$60000,'أرصدة المخزن'!C2830)</f>
        <v/>
      </c>
      <c r="G2830" s="69">
        <f>SUMIFS(الصرف!$H$7:$H$60000,الصرف!$F$7:$F$60000,'أرصدة المخزن'!C2830)</f>
        <v/>
      </c>
      <c r="H2830" s="70">
        <f>E2830+F2830-G2830</f>
        <v/>
      </c>
    </row>
    <row r="2831" hidden="1" ht="24.6" customHeight="1" s="138">
      <c r="A2831" s="65" t="n">
        <v>10050224</v>
      </c>
      <c r="B2831" s="66" t="inlineStr">
        <is>
          <t>مستلزمات نظافة</t>
        </is>
      </c>
      <c r="C2831" s="67" t="inlineStr"/>
      <c r="D2831" s="67" t="inlineStr"/>
      <c r="E2831" s="68" t="n">
        <v>0</v>
      </c>
      <c r="F2831" s="69">
        <f>SUMIFS(الاضافة!$G$7:$G$60000,الاضافة!$H$7:$H$60000,"*اضاف*",الاضافة!$E$7:$E$60000,'أرصدة المخزن'!C2831)</f>
        <v/>
      </c>
      <c r="G2831" s="69">
        <f>SUMIFS(الصرف!$H$7:$H$60000,الصرف!$F$7:$F$60000,'أرصدة المخزن'!C2831)</f>
        <v/>
      </c>
      <c r="H2831" s="70">
        <f>E2831+F2831-G2831</f>
        <v/>
      </c>
    </row>
    <row r="2832" hidden="1" ht="24.6" customHeight="1" s="138">
      <c r="A2832" s="65" t="n">
        <v>10050225</v>
      </c>
      <c r="B2832" s="66" t="inlineStr">
        <is>
          <t>مستلزمات نظافة</t>
        </is>
      </c>
      <c r="C2832" s="67" t="inlineStr"/>
      <c r="D2832" s="67" t="inlineStr"/>
      <c r="E2832" s="68" t="n">
        <v>0</v>
      </c>
      <c r="F2832" s="69">
        <f>SUMIFS(الاضافة!$G$7:$G$60000,الاضافة!$H$7:$H$60000,"*اضاف*",الاضافة!$E$7:$E$60000,'أرصدة المخزن'!C2832)</f>
        <v/>
      </c>
      <c r="G2832" s="69">
        <f>SUMIFS(الصرف!$H$7:$H$60000,الصرف!$F$7:$F$60000,'أرصدة المخزن'!C2832)</f>
        <v/>
      </c>
      <c r="H2832" s="70">
        <f>E2832+F2832-G2832</f>
        <v/>
      </c>
    </row>
    <row r="2833" hidden="1" ht="24.6" customHeight="1" s="138">
      <c r="A2833" s="65" t="n">
        <v>10050226</v>
      </c>
      <c r="B2833" s="66" t="inlineStr">
        <is>
          <t>مستلزمات نظافة</t>
        </is>
      </c>
      <c r="C2833" s="67" t="inlineStr"/>
      <c r="D2833" s="67" t="inlineStr"/>
      <c r="E2833" s="68" t="n">
        <v>0</v>
      </c>
      <c r="F2833" s="69">
        <f>SUMIFS(الاضافة!$G$7:$G$60000,الاضافة!$H$7:$H$60000,"*اضاف*",الاضافة!$E$7:$E$60000,'أرصدة المخزن'!C2833)</f>
        <v/>
      </c>
      <c r="G2833" s="69">
        <f>SUMIFS(الصرف!$H$7:$H$60000,الصرف!$F$7:$F$60000,'أرصدة المخزن'!C2833)</f>
        <v/>
      </c>
      <c r="H2833" s="70">
        <f>E2833+F2833-G2833</f>
        <v/>
      </c>
    </row>
    <row r="2834" hidden="1" ht="24.6" customHeight="1" s="138">
      <c r="A2834" s="65" t="n">
        <v>10050227</v>
      </c>
      <c r="B2834" s="66" t="inlineStr">
        <is>
          <t>مستلزمات نظافة</t>
        </is>
      </c>
      <c r="C2834" s="67" t="inlineStr"/>
      <c r="D2834" s="67" t="inlineStr"/>
      <c r="E2834" s="68" t="n">
        <v>0</v>
      </c>
      <c r="F2834" s="69">
        <f>SUMIFS(الاضافة!$G$7:$G$60000,الاضافة!$H$7:$H$60000,"*اضاف*",الاضافة!$E$7:$E$60000,'أرصدة المخزن'!C2834)</f>
        <v/>
      </c>
      <c r="G2834" s="69">
        <f>SUMIFS(الصرف!$H$7:$H$60000,الصرف!$F$7:$F$60000,'أرصدة المخزن'!C2834)</f>
        <v/>
      </c>
      <c r="H2834" s="70">
        <f>E2834+F2834-G2834</f>
        <v/>
      </c>
    </row>
    <row r="2835" hidden="1" ht="24.6" customHeight="1" s="138">
      <c r="A2835" s="65" t="n">
        <v>10050228</v>
      </c>
      <c r="B2835" s="66" t="inlineStr">
        <is>
          <t>مستلزمات نظافة</t>
        </is>
      </c>
      <c r="C2835" s="67" t="inlineStr"/>
      <c r="D2835" s="67" t="inlineStr"/>
      <c r="E2835" s="68" t="n">
        <v>0</v>
      </c>
      <c r="F2835" s="69">
        <f>SUMIFS(الاضافة!$G$7:$G$60000,الاضافة!$H$7:$H$60000,"*اضاف*",الاضافة!$E$7:$E$60000,'أرصدة المخزن'!C2835)</f>
        <v/>
      </c>
      <c r="G2835" s="69">
        <f>SUMIFS(الصرف!$H$7:$H$60000,الصرف!$F$7:$F$60000,'أرصدة المخزن'!C2835)</f>
        <v/>
      </c>
      <c r="H2835" s="70">
        <f>E2835+F2835-G2835</f>
        <v/>
      </c>
    </row>
    <row r="2836" hidden="1" ht="24.6" customHeight="1" s="138">
      <c r="A2836" s="65" t="n">
        <v>10050229</v>
      </c>
      <c r="B2836" s="66" t="inlineStr">
        <is>
          <t>مستلزمات نظافة</t>
        </is>
      </c>
      <c r="C2836" s="67" t="inlineStr"/>
      <c r="D2836" s="67" t="inlineStr"/>
      <c r="E2836" s="68" t="n">
        <v>0</v>
      </c>
      <c r="F2836" s="69">
        <f>SUMIFS(الاضافة!$G$7:$G$60000,الاضافة!$H$7:$H$60000,"*اضاف*",الاضافة!$E$7:$E$60000,'أرصدة المخزن'!C2836)</f>
        <v/>
      </c>
      <c r="G2836" s="69">
        <f>SUMIFS(الصرف!$H$7:$H$60000,الصرف!$F$7:$F$60000,'أرصدة المخزن'!C2836)</f>
        <v/>
      </c>
      <c r="H2836" s="70">
        <f>E2836+F2836-G2836</f>
        <v/>
      </c>
    </row>
    <row r="2837" hidden="1" ht="24.6" customHeight="1" s="138">
      <c r="A2837" s="65" t="n">
        <v>10050230</v>
      </c>
      <c r="B2837" s="66" t="inlineStr">
        <is>
          <t>مستلزمات نظافة</t>
        </is>
      </c>
      <c r="C2837" s="67" t="inlineStr"/>
      <c r="D2837" s="67" t="inlineStr"/>
      <c r="E2837" s="68" t="n">
        <v>0</v>
      </c>
      <c r="F2837" s="69">
        <f>SUMIFS(الاضافة!$G$7:$G$60000,الاضافة!$H$7:$H$60000,"*اضاف*",الاضافة!$E$7:$E$60000,'أرصدة المخزن'!C2837)</f>
        <v/>
      </c>
      <c r="G2837" s="69">
        <f>SUMIFS(الصرف!$H$7:$H$60000,الصرف!$F$7:$F$60000,'أرصدة المخزن'!C2837)</f>
        <v/>
      </c>
      <c r="H2837" s="70">
        <f>E2837+F2837-G2837</f>
        <v/>
      </c>
    </row>
    <row r="2838" hidden="1" ht="24.6" customHeight="1" s="138">
      <c r="A2838" s="65" t="n">
        <v>10050231</v>
      </c>
      <c r="B2838" s="66" t="inlineStr">
        <is>
          <t>مستلزمات نظافة</t>
        </is>
      </c>
      <c r="C2838" s="67" t="inlineStr"/>
      <c r="D2838" s="67" t="inlineStr"/>
      <c r="E2838" s="68" t="n">
        <v>0</v>
      </c>
      <c r="F2838" s="69">
        <f>SUMIFS(الاضافة!$G$7:$G$60000,الاضافة!$H$7:$H$60000,"*اضاف*",الاضافة!$E$7:$E$60000,'أرصدة المخزن'!C2838)</f>
        <v/>
      </c>
      <c r="G2838" s="69">
        <f>SUMIFS(الصرف!$H$7:$H$60000,الصرف!$F$7:$F$60000,'أرصدة المخزن'!C2838)</f>
        <v/>
      </c>
      <c r="H2838" s="70">
        <f>E2838+F2838-G2838</f>
        <v/>
      </c>
    </row>
    <row r="2839" hidden="1" ht="24.6" customHeight="1" s="138">
      <c r="A2839" s="65" t="n">
        <v>10050232</v>
      </c>
      <c r="B2839" s="66" t="inlineStr">
        <is>
          <t>مستلزمات نظافة</t>
        </is>
      </c>
      <c r="C2839" s="67" t="inlineStr"/>
      <c r="D2839" s="67" t="inlineStr"/>
      <c r="E2839" s="68" t="n">
        <v>0</v>
      </c>
      <c r="F2839" s="69">
        <f>SUMIFS(الاضافة!$G$7:$G$60000,الاضافة!$H$7:$H$60000,"*اضاف*",الاضافة!$E$7:$E$60000,'أرصدة المخزن'!C2839)</f>
        <v/>
      </c>
      <c r="G2839" s="69">
        <f>SUMIFS(الصرف!$H$7:$H$60000,الصرف!$F$7:$F$60000,'أرصدة المخزن'!C2839)</f>
        <v/>
      </c>
      <c r="H2839" s="70">
        <f>E2839+F2839-G2839</f>
        <v/>
      </c>
    </row>
    <row r="2840" hidden="1" ht="24.6" customHeight="1" s="138">
      <c r="A2840" s="65" t="n">
        <v>10050233</v>
      </c>
      <c r="B2840" s="66" t="inlineStr">
        <is>
          <t>مستلزمات نظافة</t>
        </is>
      </c>
      <c r="C2840" s="67" t="inlineStr"/>
      <c r="D2840" s="67" t="inlineStr"/>
      <c r="E2840" s="68" t="n">
        <v>0</v>
      </c>
      <c r="F2840" s="69">
        <f>SUMIFS(الاضافة!$G$7:$G$60000,الاضافة!$H$7:$H$60000,"*اضاف*",الاضافة!$E$7:$E$60000,'أرصدة المخزن'!C2840)</f>
        <v/>
      </c>
      <c r="G2840" s="69">
        <f>SUMIFS(الصرف!$H$7:$H$60000,الصرف!$F$7:$F$60000,'أرصدة المخزن'!C2840)</f>
        <v/>
      </c>
      <c r="H2840" s="70">
        <f>E2840+F2840-G2840</f>
        <v/>
      </c>
    </row>
    <row r="2841" hidden="1" ht="24.6" customHeight="1" s="138">
      <c r="A2841" s="65" t="n">
        <v>10050234</v>
      </c>
      <c r="B2841" s="66" t="inlineStr">
        <is>
          <t>مستلزمات نظافة</t>
        </is>
      </c>
      <c r="C2841" s="67" t="inlineStr"/>
      <c r="D2841" s="67" t="inlineStr"/>
      <c r="E2841" s="68" t="n">
        <v>0</v>
      </c>
      <c r="F2841" s="69">
        <f>SUMIFS(الاضافة!$G$7:$G$60000,الاضافة!$H$7:$H$60000,"*اضاف*",الاضافة!$E$7:$E$60000,'أرصدة المخزن'!C2841)</f>
        <v/>
      </c>
      <c r="G2841" s="69">
        <f>SUMIFS(الصرف!$H$7:$H$60000,الصرف!$F$7:$F$60000,'أرصدة المخزن'!C2841)</f>
        <v/>
      </c>
      <c r="H2841" s="70">
        <f>E2841+F2841-G2841</f>
        <v/>
      </c>
    </row>
    <row r="2842" hidden="1" ht="24.6" customHeight="1" s="138">
      <c r="A2842" s="65" t="n">
        <v>10050235</v>
      </c>
      <c r="B2842" s="66" t="inlineStr">
        <is>
          <t>مستلزمات نظافة</t>
        </is>
      </c>
      <c r="C2842" s="67" t="inlineStr"/>
      <c r="D2842" s="67" t="inlineStr"/>
      <c r="E2842" s="68" t="n">
        <v>0</v>
      </c>
      <c r="F2842" s="69">
        <f>SUMIFS(الاضافة!$G$7:$G$60000,الاضافة!$H$7:$H$60000,"*اضاف*",الاضافة!$E$7:$E$60000,'أرصدة المخزن'!C2842)</f>
        <v/>
      </c>
      <c r="G2842" s="69">
        <f>SUMIFS(الصرف!$H$7:$H$60000,الصرف!$F$7:$F$60000,'أرصدة المخزن'!C2842)</f>
        <v/>
      </c>
      <c r="H2842" s="70">
        <f>E2842+F2842-G2842</f>
        <v/>
      </c>
    </row>
    <row r="2843" hidden="1" ht="24.6" customHeight="1" s="138">
      <c r="A2843" s="65" t="n">
        <v>10050236</v>
      </c>
      <c r="B2843" s="66" t="inlineStr">
        <is>
          <t>مستلزمات نظافة</t>
        </is>
      </c>
      <c r="C2843" s="67" t="inlineStr"/>
      <c r="D2843" s="67" t="inlineStr"/>
      <c r="E2843" s="68" t="n">
        <v>0</v>
      </c>
      <c r="F2843" s="69">
        <f>SUMIFS(الاضافة!$G$7:$G$60000,الاضافة!$H$7:$H$60000,"*اضاف*",الاضافة!$E$7:$E$60000,'أرصدة المخزن'!C2843)</f>
        <v/>
      </c>
      <c r="G2843" s="69">
        <f>SUMIFS(الصرف!$H$7:$H$60000,الصرف!$F$7:$F$60000,'أرصدة المخزن'!C2843)</f>
        <v/>
      </c>
      <c r="H2843" s="70">
        <f>E2843+F2843-G2843</f>
        <v/>
      </c>
    </row>
    <row r="2844" hidden="1" ht="24.6" customHeight="1" s="138">
      <c r="A2844" s="65" t="n">
        <v>10050237</v>
      </c>
      <c r="B2844" s="66" t="inlineStr">
        <is>
          <t>مستلزمات نظافة</t>
        </is>
      </c>
      <c r="C2844" s="67" t="inlineStr"/>
      <c r="D2844" s="67" t="inlineStr"/>
      <c r="E2844" s="68" t="n">
        <v>0</v>
      </c>
      <c r="F2844" s="69">
        <f>SUMIFS(الاضافة!$G$7:$G$60000,الاضافة!$H$7:$H$60000,"*اضاف*",الاضافة!$E$7:$E$60000,'أرصدة المخزن'!C2844)</f>
        <v/>
      </c>
      <c r="G2844" s="69">
        <f>SUMIFS(الصرف!$H$7:$H$60000,الصرف!$F$7:$F$60000,'أرصدة المخزن'!C2844)</f>
        <v/>
      </c>
      <c r="H2844" s="70">
        <f>E2844+F2844-G2844</f>
        <v/>
      </c>
    </row>
    <row r="2845" hidden="1" ht="24.6" customHeight="1" s="138">
      <c r="A2845" s="65" t="n">
        <v>10050238</v>
      </c>
      <c r="B2845" s="66" t="inlineStr">
        <is>
          <t>مستلزمات نظافة</t>
        </is>
      </c>
      <c r="C2845" s="67" t="inlineStr"/>
      <c r="D2845" s="67" t="inlineStr"/>
      <c r="E2845" s="68" t="n">
        <v>0</v>
      </c>
      <c r="F2845" s="69">
        <f>SUMIFS(الاضافة!$G$7:$G$60000,الاضافة!$H$7:$H$60000,"*اضاف*",الاضافة!$E$7:$E$60000,'أرصدة المخزن'!C2845)</f>
        <v/>
      </c>
      <c r="G2845" s="69">
        <f>SUMIFS(الصرف!$H$7:$H$60000,الصرف!$F$7:$F$60000,'أرصدة المخزن'!C2845)</f>
        <v/>
      </c>
      <c r="H2845" s="70">
        <f>E2845+F2845-G2845</f>
        <v/>
      </c>
    </row>
    <row r="2846" hidden="1" ht="24.6" customHeight="1" s="138">
      <c r="A2846" s="65" t="n">
        <v>10050239</v>
      </c>
      <c r="B2846" s="66" t="inlineStr">
        <is>
          <t>مستلزمات نظافة</t>
        </is>
      </c>
      <c r="C2846" s="67" t="inlineStr"/>
      <c r="D2846" s="67" t="inlineStr"/>
      <c r="E2846" s="68" t="n">
        <v>0</v>
      </c>
      <c r="F2846" s="69">
        <f>SUMIFS(الاضافة!$G$7:$G$60000,الاضافة!$H$7:$H$60000,"*اضاف*",الاضافة!$E$7:$E$60000,'أرصدة المخزن'!C2846)</f>
        <v/>
      </c>
      <c r="G2846" s="69">
        <f>SUMIFS(الصرف!$H$7:$H$60000,الصرف!$F$7:$F$60000,'أرصدة المخزن'!C2846)</f>
        <v/>
      </c>
      <c r="H2846" s="70">
        <f>E2846+F2846-G2846</f>
        <v/>
      </c>
    </row>
    <row r="2847" hidden="1" ht="24.6" customHeight="1" s="138">
      <c r="A2847" s="65" t="n">
        <v>10050240</v>
      </c>
      <c r="B2847" s="66" t="inlineStr">
        <is>
          <t>مستلزمات نظافة</t>
        </is>
      </c>
      <c r="C2847" s="67" t="inlineStr"/>
      <c r="D2847" s="67" t="inlineStr"/>
      <c r="E2847" s="68" t="n">
        <v>0</v>
      </c>
      <c r="F2847" s="69">
        <f>SUMIFS(الاضافة!$G$7:$G$60000,الاضافة!$H$7:$H$60000,"*اضاف*",الاضافة!$E$7:$E$60000,'أرصدة المخزن'!C2847)</f>
        <v/>
      </c>
      <c r="G2847" s="69">
        <f>SUMIFS(الصرف!$H$7:$H$60000,الصرف!$F$7:$F$60000,'أرصدة المخزن'!C2847)</f>
        <v/>
      </c>
      <c r="H2847" s="70">
        <f>E2847+F2847-G2847</f>
        <v/>
      </c>
    </row>
    <row r="2848" hidden="1" ht="24.6" customHeight="1" s="138">
      <c r="A2848" s="65" t="n">
        <v>10050241</v>
      </c>
      <c r="B2848" s="66" t="inlineStr">
        <is>
          <t>مستلزمات نظافة</t>
        </is>
      </c>
      <c r="C2848" s="67" t="inlineStr"/>
      <c r="D2848" s="67" t="inlineStr"/>
      <c r="E2848" s="68" t="n">
        <v>0</v>
      </c>
      <c r="F2848" s="69">
        <f>SUMIFS(الاضافة!$G$7:$G$60000,الاضافة!$H$7:$H$60000,"*اضاف*",الاضافة!$E$7:$E$60000,'أرصدة المخزن'!C2848)</f>
        <v/>
      </c>
      <c r="G2848" s="69">
        <f>SUMIFS(الصرف!$H$7:$H$60000,الصرف!$F$7:$F$60000,'أرصدة المخزن'!C2848)</f>
        <v/>
      </c>
      <c r="H2848" s="70">
        <f>E2848+F2848-G2848</f>
        <v/>
      </c>
    </row>
    <row r="2849" hidden="1" ht="24.6" customHeight="1" s="138">
      <c r="A2849" s="65" t="n">
        <v>10050242</v>
      </c>
      <c r="B2849" s="66" t="inlineStr">
        <is>
          <t>مستلزمات نظافة</t>
        </is>
      </c>
      <c r="C2849" s="67" t="inlineStr"/>
      <c r="D2849" s="67" t="inlineStr"/>
      <c r="E2849" s="68" t="n">
        <v>0</v>
      </c>
      <c r="F2849" s="69">
        <f>SUMIFS(الاضافة!$G$7:$G$60000,الاضافة!$H$7:$H$60000,"*اضاف*",الاضافة!$E$7:$E$60000,'أرصدة المخزن'!C2849)</f>
        <v/>
      </c>
      <c r="G2849" s="69">
        <f>SUMIFS(الصرف!$H$7:$H$60000,الصرف!$F$7:$F$60000,'أرصدة المخزن'!C2849)</f>
        <v/>
      </c>
      <c r="H2849" s="70">
        <f>E2849+F2849-G2849</f>
        <v/>
      </c>
    </row>
    <row r="2850" hidden="1" ht="24.6" customHeight="1" s="138">
      <c r="A2850" s="65" t="n">
        <v>10050243</v>
      </c>
      <c r="B2850" s="66" t="inlineStr">
        <is>
          <t>مستلزمات نظافة</t>
        </is>
      </c>
      <c r="C2850" s="67" t="inlineStr"/>
      <c r="D2850" s="67" t="inlineStr"/>
      <c r="E2850" s="68" t="n">
        <v>0</v>
      </c>
      <c r="F2850" s="69">
        <f>SUMIFS(الاضافة!$G$7:$G$60000,الاضافة!$H$7:$H$60000,"*اضاف*",الاضافة!$E$7:$E$60000,'أرصدة المخزن'!C2850)</f>
        <v/>
      </c>
      <c r="G2850" s="69">
        <f>SUMIFS(الصرف!$H$7:$H$60000,الصرف!$F$7:$F$60000,'أرصدة المخزن'!C2850)</f>
        <v/>
      </c>
      <c r="H2850" s="70">
        <f>E2850+F2850-G2850</f>
        <v/>
      </c>
    </row>
    <row r="2851" hidden="1" ht="24.6" customHeight="1" s="138">
      <c r="A2851" s="65" t="n">
        <v>10050244</v>
      </c>
      <c r="B2851" s="66" t="inlineStr">
        <is>
          <t>مستلزمات نظافة</t>
        </is>
      </c>
      <c r="C2851" s="67" t="inlineStr"/>
      <c r="D2851" s="67" t="inlineStr"/>
      <c r="E2851" s="68" t="n">
        <v>0</v>
      </c>
      <c r="F2851" s="69">
        <f>SUMIFS(الاضافة!$G$7:$G$60000,الاضافة!$H$7:$H$60000,"*اضاف*",الاضافة!$E$7:$E$60000,'أرصدة المخزن'!C2851)</f>
        <v/>
      </c>
      <c r="G2851" s="69">
        <f>SUMIFS(الصرف!$H$7:$H$60000,الصرف!$F$7:$F$60000,'أرصدة المخزن'!C2851)</f>
        <v/>
      </c>
      <c r="H2851" s="70">
        <f>E2851+F2851-G2851</f>
        <v/>
      </c>
    </row>
    <row r="2852" hidden="1" ht="24.6" customHeight="1" s="138">
      <c r="A2852" s="65" t="n">
        <v>10050245</v>
      </c>
      <c r="B2852" s="66" t="inlineStr">
        <is>
          <t>مستلزمات نظافة</t>
        </is>
      </c>
      <c r="C2852" s="67" t="inlineStr"/>
      <c r="D2852" s="67" t="inlineStr"/>
      <c r="E2852" s="68" t="n">
        <v>0</v>
      </c>
      <c r="F2852" s="69">
        <f>SUMIFS(الاضافة!$G$7:$G$60000,الاضافة!$H$7:$H$60000,"*اضاف*",الاضافة!$E$7:$E$60000,'أرصدة المخزن'!C2852)</f>
        <v/>
      </c>
      <c r="G2852" s="69">
        <f>SUMIFS(الصرف!$H$7:$H$60000,الصرف!$F$7:$F$60000,'أرصدة المخزن'!C2852)</f>
        <v/>
      </c>
      <c r="H2852" s="70">
        <f>E2852+F2852-G2852</f>
        <v/>
      </c>
    </row>
    <row r="2853" hidden="1" ht="24.6" customHeight="1" s="138">
      <c r="A2853" s="65" t="n">
        <v>10050246</v>
      </c>
      <c r="B2853" s="66" t="inlineStr">
        <is>
          <t>مستلزمات نظافة</t>
        </is>
      </c>
      <c r="C2853" s="67" t="inlineStr"/>
      <c r="D2853" s="67" t="inlineStr"/>
      <c r="E2853" s="68" t="n">
        <v>0</v>
      </c>
      <c r="F2853" s="69">
        <f>SUMIFS(الاضافة!$G$7:$G$60000,الاضافة!$H$7:$H$60000,"*اضاف*",الاضافة!$E$7:$E$60000,'أرصدة المخزن'!C2853)</f>
        <v/>
      </c>
      <c r="G2853" s="69">
        <f>SUMIFS(الصرف!$H$7:$H$60000,الصرف!$F$7:$F$60000,'أرصدة المخزن'!C2853)</f>
        <v/>
      </c>
      <c r="H2853" s="70">
        <f>E2853+F2853-G2853</f>
        <v/>
      </c>
    </row>
    <row r="2854" hidden="1" ht="24.6" customHeight="1" s="138">
      <c r="A2854" s="65" t="n">
        <v>10050247</v>
      </c>
      <c r="B2854" s="66" t="inlineStr">
        <is>
          <t>مستلزمات نظافة</t>
        </is>
      </c>
      <c r="C2854" s="67" t="inlineStr"/>
      <c r="D2854" s="67" t="inlineStr"/>
      <c r="E2854" s="68" t="n">
        <v>0</v>
      </c>
      <c r="F2854" s="69">
        <f>SUMIFS(الاضافة!$G$7:$G$60000,الاضافة!$H$7:$H$60000,"*اضاف*",الاضافة!$E$7:$E$60000,'أرصدة المخزن'!C2854)</f>
        <v/>
      </c>
      <c r="G2854" s="69">
        <f>SUMIFS(الصرف!$H$7:$H$60000,الصرف!$F$7:$F$60000,'أرصدة المخزن'!C2854)</f>
        <v/>
      </c>
      <c r="H2854" s="70">
        <f>E2854+F2854-G2854</f>
        <v/>
      </c>
    </row>
    <row r="2855" hidden="1" ht="24.6" customHeight="1" s="138">
      <c r="A2855" s="65" t="n">
        <v>10050248</v>
      </c>
      <c r="B2855" s="66" t="inlineStr">
        <is>
          <t>مستلزمات نظافة</t>
        </is>
      </c>
      <c r="C2855" s="67" t="inlineStr"/>
      <c r="D2855" s="67" t="inlineStr"/>
      <c r="E2855" s="68" t="n">
        <v>0</v>
      </c>
      <c r="F2855" s="69">
        <f>SUMIFS(الاضافة!$G$7:$G$60000,الاضافة!$H$7:$H$60000,"*اضاف*",الاضافة!$E$7:$E$60000,'أرصدة المخزن'!C2855)</f>
        <v/>
      </c>
      <c r="G2855" s="69">
        <f>SUMIFS(الصرف!$H$7:$H$60000,الصرف!$F$7:$F$60000,'أرصدة المخزن'!C2855)</f>
        <v/>
      </c>
      <c r="H2855" s="70">
        <f>E2855+F2855-G2855</f>
        <v/>
      </c>
    </row>
    <row r="2856" hidden="1" ht="24.6" customHeight="1" s="138">
      <c r="A2856" s="65" t="n">
        <v>10050249</v>
      </c>
      <c r="B2856" s="66" t="inlineStr">
        <is>
          <t>مستلزمات نظافة</t>
        </is>
      </c>
      <c r="C2856" s="67" t="inlineStr"/>
      <c r="D2856" s="67" t="inlineStr"/>
      <c r="E2856" s="68" t="n">
        <v>0</v>
      </c>
      <c r="F2856" s="69">
        <f>SUMIFS(الاضافة!$G$7:$G$60000,الاضافة!$H$7:$H$60000,"*اضاف*",الاضافة!$E$7:$E$60000,'أرصدة المخزن'!C2856)</f>
        <v/>
      </c>
      <c r="G2856" s="69">
        <f>SUMIFS(الصرف!$H$7:$H$60000,الصرف!$F$7:$F$60000,'أرصدة المخزن'!C2856)</f>
        <v/>
      </c>
      <c r="H2856" s="70">
        <f>E2856+F2856-G2856</f>
        <v/>
      </c>
    </row>
    <row r="2857" hidden="1" ht="24.6" customHeight="1" s="138">
      <c r="A2857" s="65" t="n">
        <v>10050250</v>
      </c>
      <c r="B2857" s="66" t="inlineStr">
        <is>
          <t>مستلزمات نظافة</t>
        </is>
      </c>
      <c r="C2857" s="67" t="inlineStr"/>
      <c r="D2857" s="67" t="inlineStr"/>
      <c r="E2857" s="68" t="n">
        <v>0</v>
      </c>
      <c r="F2857" s="69">
        <f>SUMIFS(الاضافة!$G$7:$G$60000,الاضافة!$H$7:$H$60000,"*اضاف*",الاضافة!$E$7:$E$60000,'أرصدة المخزن'!C2857)</f>
        <v/>
      </c>
      <c r="G2857" s="69">
        <f>SUMIFS(الصرف!$H$7:$H$60000,الصرف!$F$7:$F$60000,'أرصدة المخزن'!C2857)</f>
        <v/>
      </c>
      <c r="H2857" s="70">
        <f>E2857+F2857-G2857</f>
        <v/>
      </c>
    </row>
    <row r="2858" hidden="1" ht="24.6" customHeight="1" s="138">
      <c r="A2858" s="65" t="n">
        <v>10050251</v>
      </c>
      <c r="B2858" s="66" t="inlineStr">
        <is>
          <t>مستلزمات نظافة</t>
        </is>
      </c>
      <c r="C2858" s="67" t="inlineStr"/>
      <c r="D2858" s="67" t="inlineStr"/>
      <c r="E2858" s="68" t="n">
        <v>0</v>
      </c>
      <c r="F2858" s="69">
        <f>SUMIFS(الاضافة!$G$7:$G$60000,الاضافة!$H$7:$H$60000,"*اضاف*",الاضافة!$E$7:$E$60000,'أرصدة المخزن'!C2858)</f>
        <v/>
      </c>
      <c r="G2858" s="69">
        <f>SUMIFS(الصرف!$H$7:$H$60000,الصرف!$F$7:$F$60000,'أرصدة المخزن'!C2858)</f>
        <v/>
      </c>
      <c r="H2858" s="70">
        <f>E2858+F2858-G2858</f>
        <v/>
      </c>
    </row>
    <row r="2859" hidden="1" ht="24.6" customHeight="1" s="138">
      <c r="A2859" s="65" t="n">
        <v>10050252</v>
      </c>
      <c r="B2859" s="66" t="inlineStr">
        <is>
          <t>مستلزمات نظافة</t>
        </is>
      </c>
      <c r="C2859" s="67" t="inlineStr"/>
      <c r="D2859" s="67" t="inlineStr"/>
      <c r="E2859" s="68" t="n">
        <v>0</v>
      </c>
      <c r="F2859" s="69">
        <f>SUMIFS(الاضافة!$G$7:$G$60000,الاضافة!$H$7:$H$60000,"*اضاف*",الاضافة!$E$7:$E$60000,'أرصدة المخزن'!C2859)</f>
        <v/>
      </c>
      <c r="G2859" s="69">
        <f>SUMIFS(الصرف!$H$7:$H$60000,الصرف!$F$7:$F$60000,'أرصدة المخزن'!C2859)</f>
        <v/>
      </c>
      <c r="H2859" s="70">
        <f>E2859+F2859-G2859</f>
        <v/>
      </c>
    </row>
    <row r="2860" hidden="1" ht="24.6" customHeight="1" s="138">
      <c r="A2860" s="65" t="n">
        <v>10050253</v>
      </c>
      <c r="B2860" s="66" t="inlineStr">
        <is>
          <t>مستلزمات نظافة</t>
        </is>
      </c>
      <c r="C2860" s="67" t="inlineStr"/>
      <c r="D2860" s="67" t="inlineStr"/>
      <c r="E2860" s="68" t="n">
        <v>0</v>
      </c>
      <c r="F2860" s="69">
        <f>SUMIFS(الاضافة!$G$7:$G$60000,الاضافة!$H$7:$H$60000,"*اضاف*",الاضافة!$E$7:$E$60000,'أرصدة المخزن'!C2860)</f>
        <v/>
      </c>
      <c r="G2860" s="69">
        <f>SUMIFS(الصرف!$H$7:$H$60000,الصرف!$F$7:$F$60000,'أرصدة المخزن'!C2860)</f>
        <v/>
      </c>
      <c r="H2860" s="70">
        <f>E2860+F2860-G2860</f>
        <v/>
      </c>
    </row>
    <row r="2861" hidden="1" ht="24.6" customHeight="1" s="138">
      <c r="A2861" s="65" t="n">
        <v>10050254</v>
      </c>
      <c r="B2861" s="66" t="inlineStr">
        <is>
          <t>مستلزمات نظافة</t>
        </is>
      </c>
      <c r="C2861" s="67" t="inlineStr"/>
      <c r="D2861" s="67" t="inlineStr"/>
      <c r="E2861" s="68" t="n">
        <v>0</v>
      </c>
      <c r="F2861" s="69">
        <f>SUMIFS(الاضافة!$G$7:$G$60000,الاضافة!$H$7:$H$60000,"*اضاف*",الاضافة!$E$7:$E$60000,'أرصدة المخزن'!C2861)</f>
        <v/>
      </c>
      <c r="G2861" s="69">
        <f>SUMIFS(الصرف!$H$7:$H$60000,الصرف!$F$7:$F$60000,'أرصدة المخزن'!C2861)</f>
        <v/>
      </c>
      <c r="H2861" s="70">
        <f>E2861+F2861-G2861</f>
        <v/>
      </c>
    </row>
    <row r="2862" hidden="1" ht="24.6" customHeight="1" s="138">
      <c r="A2862" s="65" t="n">
        <v>10050255</v>
      </c>
      <c r="B2862" s="66" t="inlineStr">
        <is>
          <t>مستلزمات نظافة</t>
        </is>
      </c>
      <c r="C2862" s="67" t="inlineStr"/>
      <c r="D2862" s="67" t="inlineStr"/>
      <c r="E2862" s="68" t="n">
        <v>0</v>
      </c>
      <c r="F2862" s="69">
        <f>SUMIFS(الاضافة!$G$7:$G$60000,الاضافة!$H$7:$H$60000,"*اضاف*",الاضافة!$E$7:$E$60000,'أرصدة المخزن'!C2862)</f>
        <v/>
      </c>
      <c r="G2862" s="69">
        <f>SUMIFS(الصرف!$H$7:$H$60000,الصرف!$F$7:$F$60000,'أرصدة المخزن'!C2862)</f>
        <v/>
      </c>
      <c r="H2862" s="70">
        <f>E2862+F2862-G2862</f>
        <v/>
      </c>
    </row>
    <row r="2863" hidden="1" ht="24.6" customHeight="1" s="138">
      <c r="A2863" s="65" t="n">
        <v>10050256</v>
      </c>
      <c r="B2863" s="66" t="inlineStr">
        <is>
          <t>مستلزمات نظافة</t>
        </is>
      </c>
      <c r="C2863" s="67" t="inlineStr"/>
      <c r="D2863" s="67" t="inlineStr"/>
      <c r="E2863" s="68" t="n">
        <v>0</v>
      </c>
      <c r="F2863" s="69">
        <f>SUMIFS(الاضافة!$G$7:$G$60000,الاضافة!$H$7:$H$60000,"*اضاف*",الاضافة!$E$7:$E$60000,'أرصدة المخزن'!C2863)</f>
        <v/>
      </c>
      <c r="G2863" s="69">
        <f>SUMIFS(الصرف!$H$7:$H$60000,الصرف!$F$7:$F$60000,'أرصدة المخزن'!C2863)</f>
        <v/>
      </c>
      <c r="H2863" s="70">
        <f>E2863+F2863-G2863</f>
        <v/>
      </c>
    </row>
    <row r="2864" hidden="1" ht="24.6" customHeight="1" s="138">
      <c r="A2864" s="65" t="n">
        <v>10050257</v>
      </c>
      <c r="B2864" s="66" t="inlineStr">
        <is>
          <t>مستلزمات نظافة</t>
        </is>
      </c>
      <c r="C2864" s="67" t="inlineStr"/>
      <c r="D2864" s="67" t="inlineStr"/>
      <c r="E2864" s="68" t="n">
        <v>0</v>
      </c>
      <c r="F2864" s="69">
        <f>SUMIFS(الاضافة!$G$7:$G$60000,الاضافة!$H$7:$H$60000,"*اضاف*",الاضافة!$E$7:$E$60000,'أرصدة المخزن'!C2864)</f>
        <v/>
      </c>
      <c r="G2864" s="69">
        <f>SUMIFS(الصرف!$H$7:$H$60000,الصرف!$F$7:$F$60000,'أرصدة المخزن'!C2864)</f>
        <v/>
      </c>
      <c r="H2864" s="70">
        <f>E2864+F2864-G2864</f>
        <v/>
      </c>
    </row>
    <row r="2865" hidden="1" ht="24.6" customHeight="1" s="138">
      <c r="A2865" s="65" t="n">
        <v>10050258</v>
      </c>
      <c r="B2865" s="66" t="inlineStr">
        <is>
          <t>مستلزمات نظافة</t>
        </is>
      </c>
      <c r="C2865" s="67" t="inlineStr"/>
      <c r="D2865" s="67" t="inlineStr"/>
      <c r="E2865" s="68" t="n">
        <v>0</v>
      </c>
      <c r="F2865" s="69">
        <f>SUMIFS(الاضافة!$G$7:$G$60000,الاضافة!$H$7:$H$60000,"*اضاف*",الاضافة!$E$7:$E$60000,'أرصدة المخزن'!C2865)</f>
        <v/>
      </c>
      <c r="G2865" s="69">
        <f>SUMIFS(الصرف!$H$7:$H$60000,الصرف!$F$7:$F$60000,'أرصدة المخزن'!C2865)</f>
        <v/>
      </c>
      <c r="H2865" s="70">
        <f>E2865+F2865-G2865</f>
        <v/>
      </c>
    </row>
    <row r="2866" hidden="1" ht="24.6" customHeight="1" s="138">
      <c r="A2866" s="65" t="n">
        <v>10050259</v>
      </c>
      <c r="B2866" s="66" t="inlineStr">
        <is>
          <t>مستلزمات نظافة</t>
        </is>
      </c>
      <c r="C2866" s="67" t="inlineStr"/>
      <c r="D2866" s="67" t="inlineStr"/>
      <c r="E2866" s="68" t="n">
        <v>0</v>
      </c>
      <c r="F2866" s="69">
        <f>SUMIFS(الاضافة!$G$7:$G$60000,الاضافة!$H$7:$H$60000,"*اضاف*",الاضافة!$E$7:$E$60000,'أرصدة المخزن'!C2866)</f>
        <v/>
      </c>
      <c r="G2866" s="69">
        <f>SUMIFS(الصرف!$H$7:$H$60000,الصرف!$F$7:$F$60000,'أرصدة المخزن'!C2866)</f>
        <v/>
      </c>
      <c r="H2866" s="70">
        <f>E2866+F2866-G2866</f>
        <v/>
      </c>
    </row>
    <row r="2867" hidden="1" ht="24.6" customHeight="1" s="138">
      <c r="A2867" s="65" t="n">
        <v>10050260</v>
      </c>
      <c r="B2867" s="66" t="inlineStr">
        <is>
          <t>مستلزمات نظافة</t>
        </is>
      </c>
      <c r="C2867" s="67" t="inlineStr"/>
      <c r="D2867" s="67" t="inlineStr"/>
      <c r="E2867" s="68" t="n">
        <v>0</v>
      </c>
      <c r="F2867" s="69">
        <f>SUMIFS(الاضافة!$G$7:$G$60000,الاضافة!$H$7:$H$60000,"*اضاف*",الاضافة!$E$7:$E$60000,'أرصدة المخزن'!C2867)</f>
        <v/>
      </c>
      <c r="G2867" s="69">
        <f>SUMIFS(الصرف!$H$7:$H$60000,الصرف!$F$7:$F$60000,'أرصدة المخزن'!C2867)</f>
        <v/>
      </c>
      <c r="H2867" s="70">
        <f>E2867+F2867-G2867</f>
        <v/>
      </c>
    </row>
    <row r="2868" hidden="1" ht="24.6" customHeight="1" s="138">
      <c r="A2868" s="65" t="n">
        <v>10050261</v>
      </c>
      <c r="B2868" s="66" t="inlineStr">
        <is>
          <t>مستلزمات نظافة</t>
        </is>
      </c>
      <c r="C2868" s="67" t="inlineStr"/>
      <c r="D2868" s="67" t="inlineStr"/>
      <c r="E2868" s="68" t="n">
        <v>0</v>
      </c>
      <c r="F2868" s="69">
        <f>SUMIFS(الاضافة!$G$7:$G$60000,الاضافة!$H$7:$H$60000,"*اضاف*",الاضافة!$E$7:$E$60000,'أرصدة المخزن'!C2868)</f>
        <v/>
      </c>
      <c r="G2868" s="69">
        <f>SUMIFS(الصرف!$H$7:$H$60000,الصرف!$F$7:$F$60000,'أرصدة المخزن'!C2868)</f>
        <v/>
      </c>
      <c r="H2868" s="70">
        <f>E2868+F2868-G2868</f>
        <v/>
      </c>
    </row>
    <row r="2869" hidden="1" ht="24.6" customHeight="1" s="138">
      <c r="A2869" s="65" t="n">
        <v>10050262</v>
      </c>
      <c r="B2869" s="66" t="inlineStr">
        <is>
          <t>مستلزمات نظافة</t>
        </is>
      </c>
      <c r="C2869" s="67" t="inlineStr"/>
      <c r="D2869" s="67" t="inlineStr"/>
      <c r="E2869" s="68" t="n">
        <v>0</v>
      </c>
      <c r="F2869" s="69">
        <f>SUMIFS(الاضافة!$G$7:$G$60000,الاضافة!$H$7:$H$60000,"*اضاف*",الاضافة!$E$7:$E$60000,'أرصدة المخزن'!C2869)</f>
        <v/>
      </c>
      <c r="G2869" s="69">
        <f>SUMIFS(الصرف!$H$7:$H$60000,الصرف!$F$7:$F$60000,'أرصدة المخزن'!C2869)</f>
        <v/>
      </c>
      <c r="H2869" s="70">
        <f>E2869+F2869-G2869</f>
        <v/>
      </c>
    </row>
    <row r="2870" hidden="1" ht="24.6" customHeight="1" s="138">
      <c r="A2870" s="65" t="n">
        <v>10050263</v>
      </c>
      <c r="B2870" s="66" t="inlineStr">
        <is>
          <t>مستلزمات نظافة</t>
        </is>
      </c>
      <c r="C2870" s="67" t="inlineStr"/>
      <c r="D2870" s="67" t="inlineStr"/>
      <c r="E2870" s="68" t="n">
        <v>0</v>
      </c>
      <c r="F2870" s="69">
        <f>SUMIFS(الاضافة!$G$7:$G$60000,الاضافة!$H$7:$H$60000,"*اضاف*",الاضافة!$E$7:$E$60000,'أرصدة المخزن'!C2870)</f>
        <v/>
      </c>
      <c r="G2870" s="69">
        <f>SUMIFS(الصرف!$H$7:$H$60000,الصرف!$F$7:$F$60000,'أرصدة المخزن'!C2870)</f>
        <v/>
      </c>
      <c r="H2870" s="70">
        <f>E2870+F2870-G2870</f>
        <v/>
      </c>
    </row>
    <row r="2871" hidden="1" ht="24.6" customHeight="1" s="138">
      <c r="A2871" s="65" t="n">
        <v>10050264</v>
      </c>
      <c r="B2871" s="66" t="inlineStr">
        <is>
          <t>مستلزمات نظافة</t>
        </is>
      </c>
      <c r="C2871" s="67" t="inlineStr"/>
      <c r="D2871" s="67" t="inlineStr"/>
      <c r="E2871" s="68" t="n">
        <v>0</v>
      </c>
      <c r="F2871" s="69">
        <f>SUMIFS(الاضافة!$G$7:$G$60000,الاضافة!$H$7:$H$60000,"*اضاف*",الاضافة!$E$7:$E$60000,'أرصدة المخزن'!C2871)</f>
        <v/>
      </c>
      <c r="G2871" s="69">
        <f>SUMIFS(الصرف!$H$7:$H$60000,الصرف!$F$7:$F$60000,'أرصدة المخزن'!C2871)</f>
        <v/>
      </c>
      <c r="H2871" s="70">
        <f>E2871+F2871-G2871</f>
        <v/>
      </c>
    </row>
    <row r="2872" hidden="1" ht="24.6" customHeight="1" s="138">
      <c r="A2872" s="65" t="n">
        <v>10050265</v>
      </c>
      <c r="B2872" s="66" t="inlineStr">
        <is>
          <t>مستلزمات نظافة</t>
        </is>
      </c>
      <c r="C2872" s="67" t="inlineStr"/>
      <c r="D2872" s="67" t="inlineStr"/>
      <c r="E2872" s="68" t="n">
        <v>0</v>
      </c>
      <c r="F2872" s="69">
        <f>SUMIFS(الاضافة!$G$7:$G$60000,الاضافة!$H$7:$H$60000,"*اضاف*",الاضافة!$E$7:$E$60000,'أرصدة المخزن'!C2872)</f>
        <v/>
      </c>
      <c r="G2872" s="69">
        <f>SUMIFS(الصرف!$H$7:$H$60000,الصرف!$F$7:$F$60000,'أرصدة المخزن'!C2872)</f>
        <v/>
      </c>
      <c r="H2872" s="70">
        <f>E2872+F2872-G2872</f>
        <v/>
      </c>
    </row>
    <row r="2873" hidden="1" ht="24.6" customHeight="1" s="138">
      <c r="A2873" s="65" t="n">
        <v>10050266</v>
      </c>
      <c r="B2873" s="66" t="inlineStr">
        <is>
          <t>مستلزمات نظافة</t>
        </is>
      </c>
      <c r="C2873" s="67" t="inlineStr"/>
      <c r="D2873" s="67" t="inlineStr"/>
      <c r="E2873" s="68" t="n">
        <v>0</v>
      </c>
      <c r="F2873" s="69">
        <f>SUMIFS(الاضافة!$G$7:$G$60000,الاضافة!$H$7:$H$60000,"*اضاف*",الاضافة!$E$7:$E$60000,'أرصدة المخزن'!C2873)</f>
        <v/>
      </c>
      <c r="G2873" s="69">
        <f>SUMIFS(الصرف!$H$7:$H$60000,الصرف!$F$7:$F$60000,'أرصدة المخزن'!C2873)</f>
        <v/>
      </c>
      <c r="H2873" s="70">
        <f>E2873+F2873-G2873</f>
        <v/>
      </c>
    </row>
    <row r="2874" hidden="1" ht="24.6" customHeight="1" s="138">
      <c r="A2874" s="65" t="n">
        <v>10050267</v>
      </c>
      <c r="B2874" s="66" t="inlineStr">
        <is>
          <t>مستلزمات نظافة</t>
        </is>
      </c>
      <c r="C2874" s="67" t="inlineStr"/>
      <c r="D2874" s="67" t="inlineStr"/>
      <c r="E2874" s="68" t="n">
        <v>0</v>
      </c>
      <c r="F2874" s="69">
        <f>SUMIFS(الاضافة!$G$7:$G$60000,الاضافة!$H$7:$H$60000,"*اضاف*",الاضافة!$E$7:$E$60000,'أرصدة المخزن'!C2874)</f>
        <v/>
      </c>
      <c r="G2874" s="69">
        <f>SUMIFS(الصرف!$H$7:$H$60000,الصرف!$F$7:$F$60000,'أرصدة المخزن'!C2874)</f>
        <v/>
      </c>
      <c r="H2874" s="70">
        <f>E2874+F2874-G2874</f>
        <v/>
      </c>
    </row>
    <row r="2875" hidden="1" ht="24.6" customHeight="1" s="138">
      <c r="A2875" s="65" t="n">
        <v>10050268</v>
      </c>
      <c r="B2875" s="66" t="inlineStr">
        <is>
          <t>مستلزمات نظافة</t>
        </is>
      </c>
      <c r="C2875" s="67" t="inlineStr"/>
      <c r="D2875" s="67" t="inlineStr"/>
      <c r="E2875" s="68" t="n">
        <v>0</v>
      </c>
      <c r="F2875" s="69">
        <f>SUMIFS(الاضافة!$G$7:$G$60000,الاضافة!$H$7:$H$60000,"*اضاف*",الاضافة!$E$7:$E$60000,'أرصدة المخزن'!C2875)</f>
        <v/>
      </c>
      <c r="G2875" s="69">
        <f>SUMIFS(الصرف!$H$7:$H$60000,الصرف!$F$7:$F$60000,'أرصدة المخزن'!C2875)</f>
        <v/>
      </c>
      <c r="H2875" s="70">
        <f>E2875+F2875-G2875</f>
        <v/>
      </c>
    </row>
    <row r="2876" hidden="1" ht="24.6" customHeight="1" s="138">
      <c r="A2876" s="65" t="n">
        <v>10050269</v>
      </c>
      <c r="B2876" s="66" t="inlineStr">
        <is>
          <t>مستلزمات نظافة</t>
        </is>
      </c>
      <c r="C2876" s="67" t="inlineStr"/>
      <c r="D2876" s="67" t="inlineStr"/>
      <c r="E2876" s="68" t="n">
        <v>0</v>
      </c>
      <c r="F2876" s="69">
        <f>SUMIFS(الاضافة!$G$7:$G$60000,الاضافة!$H$7:$H$60000,"*اضاف*",الاضافة!$E$7:$E$60000,'أرصدة المخزن'!C2876)</f>
        <v/>
      </c>
      <c r="G2876" s="69">
        <f>SUMIFS(الصرف!$H$7:$H$60000,الصرف!$F$7:$F$60000,'أرصدة المخزن'!C2876)</f>
        <v/>
      </c>
      <c r="H2876" s="70">
        <f>E2876+F2876-G2876</f>
        <v/>
      </c>
    </row>
    <row r="2877" hidden="1" ht="24.6" customHeight="1" s="138">
      <c r="A2877" s="65" t="n">
        <v>10050270</v>
      </c>
      <c r="B2877" s="66" t="inlineStr">
        <is>
          <t>مستلزمات نظافة</t>
        </is>
      </c>
      <c r="C2877" s="67" t="inlineStr"/>
      <c r="D2877" s="67" t="inlineStr"/>
      <c r="E2877" s="68" t="n">
        <v>0</v>
      </c>
      <c r="F2877" s="69">
        <f>SUMIFS(الاضافة!$G$7:$G$60000,الاضافة!$H$7:$H$60000,"*اضاف*",الاضافة!$E$7:$E$60000,'أرصدة المخزن'!C2877)</f>
        <v/>
      </c>
      <c r="G2877" s="69">
        <f>SUMIFS(الصرف!$H$7:$H$60000,الصرف!$F$7:$F$60000,'أرصدة المخزن'!C2877)</f>
        <v/>
      </c>
      <c r="H2877" s="70">
        <f>E2877+F2877-G2877</f>
        <v/>
      </c>
    </row>
    <row r="2878" hidden="1" ht="24.6" customHeight="1" s="138">
      <c r="A2878" s="65" t="n">
        <v>10050271</v>
      </c>
      <c r="B2878" s="66" t="inlineStr">
        <is>
          <t>مستلزمات نظافة</t>
        </is>
      </c>
      <c r="C2878" s="67" t="inlineStr"/>
      <c r="D2878" s="67" t="inlineStr"/>
      <c r="E2878" s="68" t="n">
        <v>0</v>
      </c>
      <c r="F2878" s="69">
        <f>SUMIFS(الاضافة!$G$7:$G$60000,الاضافة!$H$7:$H$60000,"*اضاف*",الاضافة!$E$7:$E$60000,'أرصدة المخزن'!C2878)</f>
        <v/>
      </c>
      <c r="G2878" s="69">
        <f>SUMIFS(الصرف!$H$7:$H$60000,الصرف!$F$7:$F$60000,'أرصدة المخزن'!C2878)</f>
        <v/>
      </c>
      <c r="H2878" s="70">
        <f>E2878+F2878-G2878</f>
        <v/>
      </c>
    </row>
    <row r="2879" hidden="1" ht="24.6" customHeight="1" s="138">
      <c r="A2879" s="65" t="n">
        <v>10050272</v>
      </c>
      <c r="B2879" s="66" t="inlineStr">
        <is>
          <t>مستلزمات نظافة</t>
        </is>
      </c>
      <c r="C2879" s="67" t="inlineStr"/>
      <c r="D2879" s="67" t="inlineStr"/>
      <c r="E2879" s="68" t="n">
        <v>0</v>
      </c>
      <c r="F2879" s="69">
        <f>SUMIFS(الاضافة!$G$7:$G$60000,الاضافة!$H$7:$H$60000,"*اضاف*",الاضافة!$E$7:$E$60000,'أرصدة المخزن'!C2879)</f>
        <v/>
      </c>
      <c r="G2879" s="69">
        <f>SUMIFS(الصرف!$H$7:$H$60000,الصرف!$F$7:$F$60000,'أرصدة المخزن'!C2879)</f>
        <v/>
      </c>
      <c r="H2879" s="70">
        <f>E2879+F2879-G2879</f>
        <v/>
      </c>
    </row>
    <row r="2880" hidden="1" ht="24.6" customHeight="1" s="138">
      <c r="A2880" s="65" t="n">
        <v>10050273</v>
      </c>
      <c r="B2880" s="66" t="inlineStr">
        <is>
          <t>مستلزمات نظافة</t>
        </is>
      </c>
      <c r="C2880" s="67" t="inlineStr"/>
      <c r="D2880" s="67" t="inlineStr"/>
      <c r="E2880" s="68" t="n">
        <v>0</v>
      </c>
      <c r="F2880" s="69">
        <f>SUMIFS(الاضافة!$G$7:$G$60000,الاضافة!$H$7:$H$60000,"*اضاف*",الاضافة!$E$7:$E$60000,'أرصدة المخزن'!C2880)</f>
        <v/>
      </c>
      <c r="G2880" s="69">
        <f>SUMIFS(الصرف!$H$7:$H$60000,الصرف!$F$7:$F$60000,'أرصدة المخزن'!C2880)</f>
        <v/>
      </c>
      <c r="H2880" s="70">
        <f>E2880+F2880-G2880</f>
        <v/>
      </c>
    </row>
    <row r="2881" hidden="1" ht="24.6" customHeight="1" s="138">
      <c r="A2881" s="65" t="n">
        <v>10050274</v>
      </c>
      <c r="B2881" s="66" t="inlineStr">
        <is>
          <t>مستلزمات نظافة</t>
        </is>
      </c>
      <c r="C2881" s="67" t="inlineStr"/>
      <c r="D2881" s="67" t="inlineStr"/>
      <c r="E2881" s="68" t="n">
        <v>0</v>
      </c>
      <c r="F2881" s="69">
        <f>SUMIFS(الاضافة!$G$7:$G$60000,الاضافة!$H$7:$H$60000,"*اضاف*",الاضافة!$E$7:$E$60000,'أرصدة المخزن'!C2881)</f>
        <v/>
      </c>
      <c r="G2881" s="69">
        <f>SUMIFS(الصرف!$H$7:$H$60000,الصرف!$F$7:$F$60000,'أرصدة المخزن'!C2881)</f>
        <v/>
      </c>
      <c r="H2881" s="70">
        <f>E2881+F2881-G2881</f>
        <v/>
      </c>
    </row>
    <row r="2882" hidden="1" ht="24.6" customHeight="1" s="138">
      <c r="A2882" s="65" t="n">
        <v>10050275</v>
      </c>
      <c r="B2882" s="66" t="inlineStr">
        <is>
          <t>مستلزمات نظافة</t>
        </is>
      </c>
      <c r="C2882" s="67" t="inlineStr"/>
      <c r="D2882" s="67" t="inlineStr"/>
      <c r="E2882" s="68" t="n">
        <v>0</v>
      </c>
      <c r="F2882" s="69">
        <f>SUMIFS(الاضافة!$G$7:$G$60000,الاضافة!$H$7:$H$60000,"*اضاف*",الاضافة!$E$7:$E$60000,'أرصدة المخزن'!C2882)</f>
        <v/>
      </c>
      <c r="G2882" s="69">
        <f>SUMIFS(الصرف!$H$7:$H$60000,الصرف!$F$7:$F$60000,'أرصدة المخزن'!C2882)</f>
        <v/>
      </c>
      <c r="H2882" s="70">
        <f>E2882+F2882-G2882</f>
        <v/>
      </c>
    </row>
    <row r="2883" hidden="1" ht="24.6" customHeight="1" s="138">
      <c r="A2883" s="65" t="n">
        <v>10050276</v>
      </c>
      <c r="B2883" s="66" t="inlineStr">
        <is>
          <t>مستلزمات نظافة</t>
        </is>
      </c>
      <c r="C2883" s="67" t="inlineStr"/>
      <c r="D2883" s="67" t="inlineStr"/>
      <c r="E2883" s="68" t="n">
        <v>0</v>
      </c>
      <c r="F2883" s="69">
        <f>SUMIFS(الاضافة!$G$7:$G$60000,الاضافة!$H$7:$H$60000,"*اضاف*",الاضافة!$E$7:$E$60000,'أرصدة المخزن'!C2883)</f>
        <v/>
      </c>
      <c r="G2883" s="69">
        <f>SUMIFS(الصرف!$H$7:$H$60000,الصرف!$F$7:$F$60000,'أرصدة المخزن'!C2883)</f>
        <v/>
      </c>
      <c r="H2883" s="70">
        <f>E2883+F2883-G2883</f>
        <v/>
      </c>
    </row>
    <row r="2884" hidden="1" ht="24.6" customHeight="1" s="138">
      <c r="A2884" s="65" t="n">
        <v>10050277</v>
      </c>
      <c r="B2884" s="66" t="inlineStr">
        <is>
          <t>مستلزمات نظافة</t>
        </is>
      </c>
      <c r="C2884" s="67" t="inlineStr"/>
      <c r="D2884" s="67" t="inlineStr"/>
      <c r="E2884" s="68" t="n">
        <v>0</v>
      </c>
      <c r="F2884" s="69">
        <f>SUMIFS(الاضافة!$G$7:$G$60000,الاضافة!$H$7:$H$60000,"*اضاف*",الاضافة!$E$7:$E$60000,'أرصدة المخزن'!C2884)</f>
        <v/>
      </c>
      <c r="G2884" s="69">
        <f>SUMIFS(الصرف!$H$7:$H$60000,الصرف!$F$7:$F$60000,'أرصدة المخزن'!C2884)</f>
        <v/>
      </c>
      <c r="H2884" s="70">
        <f>E2884+F2884-G2884</f>
        <v/>
      </c>
    </row>
    <row r="2885" hidden="1" ht="24.6" customHeight="1" s="138">
      <c r="A2885" s="65" t="n">
        <v>10050278</v>
      </c>
      <c r="B2885" s="66" t="inlineStr">
        <is>
          <t>مستلزمات نظافة</t>
        </is>
      </c>
      <c r="C2885" s="67" t="inlineStr"/>
      <c r="D2885" s="67" t="inlineStr"/>
      <c r="E2885" s="68" t="n">
        <v>0</v>
      </c>
      <c r="F2885" s="69">
        <f>SUMIFS(الاضافة!$G$7:$G$60000,الاضافة!$H$7:$H$60000,"*اضاف*",الاضافة!$E$7:$E$60000,'أرصدة المخزن'!C2885)</f>
        <v/>
      </c>
      <c r="G2885" s="69">
        <f>SUMIFS(الصرف!$H$7:$H$60000,الصرف!$F$7:$F$60000,'أرصدة المخزن'!C2885)</f>
        <v/>
      </c>
      <c r="H2885" s="70">
        <f>E2885+F2885-G2885</f>
        <v/>
      </c>
    </row>
    <row r="2886" hidden="1" ht="24.6" customHeight="1" s="138">
      <c r="A2886" s="65" t="n">
        <v>10050279</v>
      </c>
      <c r="B2886" s="66" t="inlineStr">
        <is>
          <t>مستلزمات نظافة</t>
        </is>
      </c>
      <c r="C2886" s="67" t="inlineStr"/>
      <c r="D2886" s="67" t="inlineStr"/>
      <c r="E2886" s="68" t="n">
        <v>0</v>
      </c>
      <c r="F2886" s="69">
        <f>SUMIFS(الاضافة!$G$7:$G$60000,الاضافة!$H$7:$H$60000,"*اضاف*",الاضافة!$E$7:$E$60000,'أرصدة المخزن'!C2886)</f>
        <v/>
      </c>
      <c r="G2886" s="69">
        <f>SUMIFS(الصرف!$H$7:$H$60000,الصرف!$F$7:$F$60000,'أرصدة المخزن'!C2886)</f>
        <v/>
      </c>
      <c r="H2886" s="70">
        <f>E2886+F2886-G2886</f>
        <v/>
      </c>
    </row>
    <row r="2887" hidden="1" ht="24.6" customHeight="1" s="138">
      <c r="A2887" s="65" t="n">
        <v>10050280</v>
      </c>
      <c r="B2887" s="66" t="inlineStr">
        <is>
          <t>مستلزمات نظافة</t>
        </is>
      </c>
      <c r="C2887" s="67" t="inlineStr"/>
      <c r="D2887" s="67" t="inlineStr"/>
      <c r="E2887" s="68" t="n">
        <v>0</v>
      </c>
      <c r="F2887" s="69">
        <f>SUMIFS(الاضافة!$G$7:$G$60000,الاضافة!$H$7:$H$60000,"*اضاف*",الاضافة!$E$7:$E$60000,'أرصدة المخزن'!C2887)</f>
        <v/>
      </c>
      <c r="G2887" s="69">
        <f>SUMIFS(الصرف!$H$7:$H$60000,الصرف!$F$7:$F$60000,'أرصدة المخزن'!C2887)</f>
        <v/>
      </c>
      <c r="H2887" s="70">
        <f>E2887+F2887-G2887</f>
        <v/>
      </c>
    </row>
    <row r="2888" hidden="1" ht="24.6" customHeight="1" s="138">
      <c r="A2888" s="65" t="n">
        <v>10050281</v>
      </c>
      <c r="B2888" s="66" t="inlineStr">
        <is>
          <t>مستلزمات نظافة</t>
        </is>
      </c>
      <c r="C2888" s="67" t="inlineStr"/>
      <c r="D2888" s="67" t="inlineStr"/>
      <c r="E2888" s="68" t="n">
        <v>0</v>
      </c>
      <c r="F2888" s="69">
        <f>SUMIFS(الاضافة!$G$7:$G$60000,الاضافة!$H$7:$H$60000,"*اضاف*",الاضافة!$E$7:$E$60000,'أرصدة المخزن'!C2888)</f>
        <v/>
      </c>
      <c r="G2888" s="69">
        <f>SUMIFS(الصرف!$H$7:$H$60000,الصرف!$F$7:$F$60000,'أرصدة المخزن'!C2888)</f>
        <v/>
      </c>
      <c r="H2888" s="70">
        <f>E2888+F2888-G2888</f>
        <v/>
      </c>
    </row>
    <row r="2889" hidden="1" ht="24.6" customHeight="1" s="138">
      <c r="A2889" s="65" t="n">
        <v>10050282</v>
      </c>
      <c r="B2889" s="66" t="inlineStr">
        <is>
          <t>مستلزمات نظافة</t>
        </is>
      </c>
      <c r="C2889" s="67" t="inlineStr"/>
      <c r="D2889" s="67" t="inlineStr"/>
      <c r="E2889" s="68" t="n">
        <v>0</v>
      </c>
      <c r="F2889" s="69">
        <f>SUMIFS(الاضافة!$G$7:$G$60000,الاضافة!$H$7:$H$60000,"*اضاف*",الاضافة!$E$7:$E$60000,'أرصدة المخزن'!C2889)</f>
        <v/>
      </c>
      <c r="G2889" s="69">
        <f>SUMIFS(الصرف!$H$7:$H$60000,الصرف!$F$7:$F$60000,'أرصدة المخزن'!C2889)</f>
        <v/>
      </c>
      <c r="H2889" s="70">
        <f>E2889+F2889-G2889</f>
        <v/>
      </c>
    </row>
    <row r="2890" hidden="1" ht="24.6" customHeight="1" s="138">
      <c r="A2890" s="65" t="n">
        <v>10050283</v>
      </c>
      <c r="B2890" s="66" t="inlineStr">
        <is>
          <t>مستلزمات نظافة</t>
        </is>
      </c>
      <c r="C2890" s="67" t="inlineStr"/>
      <c r="D2890" s="67" t="inlineStr"/>
      <c r="E2890" s="68" t="n">
        <v>0</v>
      </c>
      <c r="F2890" s="69">
        <f>SUMIFS(الاضافة!$G$7:$G$60000,الاضافة!$H$7:$H$60000,"*اضاف*",الاضافة!$E$7:$E$60000,'أرصدة المخزن'!C2890)</f>
        <v/>
      </c>
      <c r="G2890" s="69">
        <f>SUMIFS(الصرف!$H$7:$H$60000,الصرف!$F$7:$F$60000,'أرصدة المخزن'!C2890)</f>
        <v/>
      </c>
      <c r="H2890" s="70">
        <f>E2890+F2890-G2890</f>
        <v/>
      </c>
    </row>
    <row r="2891" hidden="1" ht="24.6" customHeight="1" s="138">
      <c r="A2891" s="65" t="n">
        <v>10050284</v>
      </c>
      <c r="B2891" s="66" t="inlineStr">
        <is>
          <t>مستلزمات نظافة</t>
        </is>
      </c>
      <c r="C2891" s="67" t="inlineStr"/>
      <c r="D2891" s="67" t="inlineStr"/>
      <c r="E2891" s="68" t="n">
        <v>0</v>
      </c>
      <c r="F2891" s="69">
        <f>SUMIFS(الاضافة!$G$7:$G$60000,الاضافة!$H$7:$H$60000,"*اضاف*",الاضافة!$E$7:$E$60000,'أرصدة المخزن'!C2891)</f>
        <v/>
      </c>
      <c r="G2891" s="69">
        <f>SUMIFS(الصرف!$H$7:$H$60000,الصرف!$F$7:$F$60000,'أرصدة المخزن'!C2891)</f>
        <v/>
      </c>
      <c r="H2891" s="70">
        <f>E2891+F2891-G2891</f>
        <v/>
      </c>
    </row>
    <row r="2892" hidden="1" ht="24.6" customHeight="1" s="138">
      <c r="A2892" s="65" t="n">
        <v>10050285</v>
      </c>
      <c r="B2892" s="66" t="inlineStr">
        <is>
          <t>مستلزمات نظافة</t>
        </is>
      </c>
      <c r="C2892" s="67" t="inlineStr"/>
      <c r="D2892" s="67" t="inlineStr"/>
      <c r="E2892" s="68" t="n">
        <v>0</v>
      </c>
      <c r="F2892" s="69">
        <f>SUMIFS(الاضافة!$G$7:$G$60000,الاضافة!$H$7:$H$60000,"*اضاف*",الاضافة!$E$7:$E$60000,'أرصدة المخزن'!C2892)</f>
        <v/>
      </c>
      <c r="G2892" s="69">
        <f>SUMIFS(الصرف!$H$7:$H$60000,الصرف!$F$7:$F$60000,'أرصدة المخزن'!C2892)</f>
        <v/>
      </c>
      <c r="H2892" s="70">
        <f>E2892+F2892-G2892</f>
        <v/>
      </c>
    </row>
    <row r="2893" hidden="1" ht="24.6" customHeight="1" s="138">
      <c r="A2893" s="65" t="n">
        <v>10050286</v>
      </c>
      <c r="B2893" s="66" t="inlineStr">
        <is>
          <t>مستلزمات نظافة</t>
        </is>
      </c>
      <c r="C2893" s="67" t="inlineStr"/>
      <c r="D2893" s="67" t="inlineStr"/>
      <c r="E2893" s="68" t="n">
        <v>0</v>
      </c>
      <c r="F2893" s="69">
        <f>SUMIFS(الاضافة!$G$7:$G$60000,الاضافة!$H$7:$H$60000,"*اضاف*",الاضافة!$E$7:$E$60000,'أرصدة المخزن'!C2893)</f>
        <v/>
      </c>
      <c r="G2893" s="69">
        <f>SUMIFS(الصرف!$H$7:$H$60000,الصرف!$F$7:$F$60000,'أرصدة المخزن'!C2893)</f>
        <v/>
      </c>
      <c r="H2893" s="70">
        <f>E2893+F2893-G2893</f>
        <v/>
      </c>
    </row>
    <row r="2894" hidden="1" ht="24.6" customHeight="1" s="138">
      <c r="A2894" s="65" t="n">
        <v>10050287</v>
      </c>
      <c r="B2894" s="66" t="inlineStr">
        <is>
          <t>مستلزمات نظافة</t>
        </is>
      </c>
      <c r="C2894" s="67" t="inlineStr"/>
      <c r="D2894" s="67" t="inlineStr"/>
      <c r="E2894" s="68" t="n">
        <v>0</v>
      </c>
      <c r="F2894" s="69">
        <f>SUMIFS(الاضافة!$G$7:$G$60000,الاضافة!$H$7:$H$60000,"*اضاف*",الاضافة!$E$7:$E$60000,'أرصدة المخزن'!C2894)</f>
        <v/>
      </c>
      <c r="G2894" s="69">
        <f>SUMIFS(الصرف!$H$7:$H$60000,الصرف!$F$7:$F$60000,'أرصدة المخزن'!C2894)</f>
        <v/>
      </c>
      <c r="H2894" s="70">
        <f>E2894+F2894-G2894</f>
        <v/>
      </c>
    </row>
    <row r="2895" hidden="1" ht="24.6" customHeight="1" s="138">
      <c r="A2895" s="65" t="n">
        <v>10050288</v>
      </c>
      <c r="B2895" s="66" t="inlineStr">
        <is>
          <t>مستلزمات نظافة</t>
        </is>
      </c>
      <c r="C2895" s="67" t="inlineStr"/>
      <c r="D2895" s="67" t="inlineStr"/>
      <c r="E2895" s="68" t="n">
        <v>0</v>
      </c>
      <c r="F2895" s="69">
        <f>SUMIFS(الاضافة!$G$7:$G$60000,الاضافة!$H$7:$H$60000,"*اضاف*",الاضافة!$E$7:$E$60000,'أرصدة المخزن'!C2895)</f>
        <v/>
      </c>
      <c r="G2895" s="69">
        <f>SUMIFS(الصرف!$H$7:$H$60000,الصرف!$F$7:$F$60000,'أرصدة المخزن'!C2895)</f>
        <v/>
      </c>
      <c r="H2895" s="70">
        <f>E2895+F2895-G2895</f>
        <v/>
      </c>
    </row>
    <row r="2896" hidden="1" ht="24.6" customHeight="1" s="138">
      <c r="A2896" s="65" t="n">
        <v>10050289</v>
      </c>
      <c r="B2896" s="66" t="inlineStr">
        <is>
          <t>مستلزمات نظافة</t>
        </is>
      </c>
      <c r="C2896" s="67" t="inlineStr"/>
      <c r="D2896" s="67" t="inlineStr"/>
      <c r="E2896" s="68" t="n">
        <v>0</v>
      </c>
      <c r="F2896" s="69">
        <f>SUMIFS(الاضافة!$G$7:$G$60000,الاضافة!$H$7:$H$60000,"*اضاف*",الاضافة!$E$7:$E$60000,'أرصدة المخزن'!C2896)</f>
        <v/>
      </c>
      <c r="G2896" s="69">
        <f>SUMIFS(الصرف!$H$7:$H$60000,الصرف!$F$7:$F$60000,'أرصدة المخزن'!C2896)</f>
        <v/>
      </c>
      <c r="H2896" s="70">
        <f>E2896+F2896-G2896</f>
        <v/>
      </c>
    </row>
    <row r="2897" hidden="1" ht="24.6" customHeight="1" s="138">
      <c r="A2897" s="65" t="n">
        <v>10050290</v>
      </c>
      <c r="B2897" s="66" t="inlineStr">
        <is>
          <t>مستلزمات نظافة</t>
        </is>
      </c>
      <c r="C2897" s="67" t="inlineStr"/>
      <c r="D2897" s="67" t="inlineStr"/>
      <c r="E2897" s="68" t="n">
        <v>0</v>
      </c>
      <c r="F2897" s="69">
        <f>SUMIFS(الاضافة!$G$7:$G$60000,الاضافة!$H$7:$H$60000,"*اضاف*",الاضافة!$E$7:$E$60000,'أرصدة المخزن'!C2897)</f>
        <v/>
      </c>
      <c r="G2897" s="69">
        <f>SUMIFS(الصرف!$H$7:$H$60000,الصرف!$F$7:$F$60000,'أرصدة المخزن'!C2897)</f>
        <v/>
      </c>
      <c r="H2897" s="70">
        <f>E2897+F2897-G2897</f>
        <v/>
      </c>
    </row>
    <row r="2898" hidden="1" ht="24.6" customHeight="1" s="138">
      <c r="A2898" s="65" t="n">
        <v>10050291</v>
      </c>
      <c r="B2898" s="66" t="inlineStr">
        <is>
          <t>مستلزمات نظافة</t>
        </is>
      </c>
      <c r="C2898" s="67" t="inlineStr"/>
      <c r="D2898" s="67" t="inlineStr"/>
      <c r="E2898" s="68" t="n">
        <v>0</v>
      </c>
      <c r="F2898" s="69">
        <f>SUMIFS(الاضافة!$G$7:$G$60000,الاضافة!$H$7:$H$60000,"*اضاف*",الاضافة!$E$7:$E$60000,'أرصدة المخزن'!C2898)</f>
        <v/>
      </c>
      <c r="G2898" s="69">
        <f>SUMIFS(الصرف!$H$7:$H$60000,الصرف!$F$7:$F$60000,'أرصدة المخزن'!C2898)</f>
        <v/>
      </c>
      <c r="H2898" s="70">
        <f>E2898+F2898-G2898</f>
        <v/>
      </c>
    </row>
    <row r="2899" hidden="1" ht="24.6" customHeight="1" s="138">
      <c r="A2899" s="65" t="n">
        <v>10050292</v>
      </c>
      <c r="B2899" s="66" t="inlineStr">
        <is>
          <t>مستلزمات نظافة</t>
        </is>
      </c>
      <c r="C2899" s="67" t="inlineStr"/>
      <c r="D2899" s="67" t="inlineStr"/>
      <c r="E2899" s="68" t="n">
        <v>0</v>
      </c>
      <c r="F2899" s="69">
        <f>SUMIFS(الاضافة!$G$7:$G$60000,الاضافة!$H$7:$H$60000,"*اضاف*",الاضافة!$E$7:$E$60000,'أرصدة المخزن'!C2899)</f>
        <v/>
      </c>
      <c r="G2899" s="69">
        <f>SUMIFS(الصرف!$H$7:$H$60000,الصرف!$F$7:$F$60000,'أرصدة المخزن'!C2899)</f>
        <v/>
      </c>
      <c r="H2899" s="70">
        <f>E2899+F2899-G2899</f>
        <v/>
      </c>
    </row>
    <row r="2900" hidden="1" ht="24.6" customHeight="1" s="138">
      <c r="A2900" s="65" t="n">
        <v>10050293</v>
      </c>
      <c r="B2900" s="66" t="inlineStr">
        <is>
          <t>مستلزمات نظافة</t>
        </is>
      </c>
      <c r="C2900" s="67" t="inlineStr"/>
      <c r="D2900" s="67" t="inlineStr"/>
      <c r="E2900" s="68" t="n">
        <v>0</v>
      </c>
      <c r="F2900" s="69">
        <f>SUMIFS(الاضافة!$G$7:$G$60000,الاضافة!$H$7:$H$60000,"*اضاف*",الاضافة!$E$7:$E$60000,'أرصدة المخزن'!C2900)</f>
        <v/>
      </c>
      <c r="G2900" s="69">
        <f>SUMIFS(الصرف!$H$7:$H$60000,الصرف!$F$7:$F$60000,'أرصدة المخزن'!C2900)</f>
        <v/>
      </c>
      <c r="H2900" s="70">
        <f>E2900+F2900-G2900</f>
        <v/>
      </c>
    </row>
    <row r="2901" hidden="1" ht="24.6" customHeight="1" s="138">
      <c r="A2901" s="65" t="n">
        <v>10050294</v>
      </c>
      <c r="B2901" s="66" t="inlineStr">
        <is>
          <t>مستلزمات نظافة</t>
        </is>
      </c>
      <c r="C2901" s="67" t="inlineStr"/>
      <c r="D2901" s="67" t="inlineStr"/>
      <c r="E2901" s="68" t="n">
        <v>0</v>
      </c>
      <c r="F2901" s="69">
        <f>SUMIFS(الاضافة!$G$7:$G$60000,الاضافة!$H$7:$H$60000,"*اضاف*",الاضافة!$E$7:$E$60000,'أرصدة المخزن'!C2901)</f>
        <v/>
      </c>
      <c r="G2901" s="69">
        <f>SUMIFS(الصرف!$H$7:$H$60000,الصرف!$F$7:$F$60000,'أرصدة المخزن'!C2901)</f>
        <v/>
      </c>
      <c r="H2901" s="70">
        <f>E2901+F2901-G2901</f>
        <v/>
      </c>
    </row>
    <row r="2902" hidden="1" ht="24.6" customHeight="1" s="138">
      <c r="A2902" s="65" t="n">
        <v>10050295</v>
      </c>
      <c r="B2902" s="66" t="inlineStr">
        <is>
          <t>مستلزمات نظافة</t>
        </is>
      </c>
      <c r="C2902" s="67" t="inlineStr"/>
      <c r="D2902" s="67" t="inlineStr"/>
      <c r="E2902" s="68" t="n">
        <v>0</v>
      </c>
      <c r="F2902" s="69">
        <f>SUMIFS(الاضافة!$G$7:$G$60000,الاضافة!$H$7:$H$60000,"*اضاف*",الاضافة!$E$7:$E$60000,'أرصدة المخزن'!C2902)</f>
        <v/>
      </c>
      <c r="G2902" s="69">
        <f>SUMIFS(الصرف!$H$7:$H$60000,الصرف!$F$7:$F$60000,'أرصدة المخزن'!C2902)</f>
        <v/>
      </c>
      <c r="H2902" s="70">
        <f>E2902+F2902-G2902</f>
        <v/>
      </c>
    </row>
    <row r="2903" hidden="1" ht="24.6" customHeight="1" s="138">
      <c r="A2903" s="65" t="n">
        <v>10050296</v>
      </c>
      <c r="B2903" s="66" t="inlineStr">
        <is>
          <t>مستلزمات نظافة</t>
        </is>
      </c>
      <c r="C2903" s="67" t="inlineStr"/>
      <c r="D2903" s="67" t="inlineStr"/>
      <c r="E2903" s="68" t="n">
        <v>0</v>
      </c>
      <c r="F2903" s="69">
        <f>SUMIFS(الاضافة!$G$7:$G$60000,الاضافة!$H$7:$H$60000,"*اضاف*",الاضافة!$E$7:$E$60000,'أرصدة المخزن'!C2903)</f>
        <v/>
      </c>
      <c r="G2903" s="69">
        <f>SUMIFS(الصرف!$H$7:$H$60000,الصرف!$F$7:$F$60000,'أرصدة المخزن'!C2903)</f>
        <v/>
      </c>
      <c r="H2903" s="70">
        <f>E2903+F2903-G2903</f>
        <v/>
      </c>
    </row>
    <row r="2904" hidden="1" ht="24.6" customHeight="1" s="138">
      <c r="A2904" s="65" t="n">
        <v>10050297</v>
      </c>
      <c r="B2904" s="66" t="inlineStr">
        <is>
          <t>مستلزمات نظافة</t>
        </is>
      </c>
      <c r="C2904" s="67" t="inlineStr"/>
      <c r="D2904" s="67" t="inlineStr"/>
      <c r="E2904" s="68" t="n">
        <v>0</v>
      </c>
      <c r="F2904" s="69">
        <f>SUMIFS(الاضافة!$G$7:$G$60000,الاضافة!$H$7:$H$60000,"*اضاف*",الاضافة!$E$7:$E$60000,'أرصدة المخزن'!C2904)</f>
        <v/>
      </c>
      <c r="G2904" s="69">
        <f>SUMIFS(الصرف!$H$7:$H$60000,الصرف!$F$7:$F$60000,'أرصدة المخزن'!C2904)</f>
        <v/>
      </c>
      <c r="H2904" s="70">
        <f>E2904+F2904-G2904</f>
        <v/>
      </c>
    </row>
    <row r="2905" hidden="1" ht="24.6" customHeight="1" s="138">
      <c r="A2905" s="65" t="n">
        <v>10050298</v>
      </c>
      <c r="B2905" s="66" t="inlineStr">
        <is>
          <t>مستلزمات نظافة</t>
        </is>
      </c>
      <c r="C2905" s="67" t="inlineStr"/>
      <c r="D2905" s="67" t="inlineStr"/>
      <c r="E2905" s="68" t="n">
        <v>0</v>
      </c>
      <c r="F2905" s="69">
        <f>SUMIFS(الاضافة!$G$7:$G$60000,الاضافة!$H$7:$H$60000,"*اضاف*",الاضافة!$E$7:$E$60000,'أرصدة المخزن'!C2905)</f>
        <v/>
      </c>
      <c r="G2905" s="69">
        <f>SUMIFS(الصرف!$H$7:$H$60000,الصرف!$F$7:$F$60000,'أرصدة المخزن'!C2905)</f>
        <v/>
      </c>
      <c r="H2905" s="70">
        <f>E2905+F2905-G2905</f>
        <v/>
      </c>
    </row>
    <row r="2906" hidden="1" ht="24.6" customHeight="1" s="138">
      <c r="A2906" s="65" t="n">
        <v>10050299</v>
      </c>
      <c r="B2906" s="66" t="inlineStr">
        <is>
          <t>مستلزمات نظافة</t>
        </is>
      </c>
      <c r="C2906" s="67" t="inlineStr"/>
      <c r="D2906" s="67" t="inlineStr"/>
      <c r="E2906" s="68" t="n">
        <v>0</v>
      </c>
      <c r="F2906" s="69">
        <f>SUMIFS(الاضافة!$G$7:$G$60000,الاضافة!$H$7:$H$60000,"*اضاف*",الاضافة!$E$7:$E$60000,'أرصدة المخزن'!C2906)</f>
        <v/>
      </c>
      <c r="G2906" s="69">
        <f>SUMIFS(الصرف!$H$7:$H$60000,الصرف!$F$7:$F$60000,'أرصدة المخزن'!C2906)</f>
        <v/>
      </c>
      <c r="H2906" s="70">
        <f>E2906+F2906-G2906</f>
        <v/>
      </c>
    </row>
    <row r="2907" hidden="1" ht="24.6" customHeight="1" s="138">
      <c r="A2907" s="65" t="n">
        <v>10050300</v>
      </c>
      <c r="B2907" s="66" t="inlineStr">
        <is>
          <t>مستلزمات نظافة</t>
        </is>
      </c>
      <c r="C2907" s="67" t="inlineStr"/>
      <c r="D2907" s="67" t="inlineStr"/>
      <c r="E2907" s="68" t="n">
        <v>0</v>
      </c>
      <c r="F2907" s="69">
        <f>SUMIFS(الاضافة!$G$7:$G$60000,الاضافة!$H$7:$H$60000,"*اضاف*",الاضافة!$E$7:$E$60000,'أرصدة المخزن'!C2907)</f>
        <v/>
      </c>
      <c r="G2907" s="69">
        <f>SUMIFS(الصرف!$H$7:$H$60000,الصرف!$F$7:$F$60000,'أرصدة المخزن'!C2907)</f>
        <v/>
      </c>
      <c r="H2907" s="70">
        <f>E2907+F2907-G2907</f>
        <v/>
      </c>
    </row>
    <row r="2908" hidden="1" ht="24.6" customHeight="1" s="138">
      <c r="A2908" s="65" t="n">
        <v>10050301</v>
      </c>
      <c r="B2908" s="66" t="inlineStr">
        <is>
          <t>مستلزمات نظافة</t>
        </is>
      </c>
      <c r="C2908" s="67" t="inlineStr"/>
      <c r="D2908" s="67" t="inlineStr"/>
      <c r="E2908" s="68" t="n">
        <v>0</v>
      </c>
      <c r="F2908" s="69">
        <f>SUMIFS(الاضافة!$G$7:$G$60000,الاضافة!$H$7:$H$60000,"*اضاف*",الاضافة!$E$7:$E$60000,'أرصدة المخزن'!C2908)</f>
        <v/>
      </c>
      <c r="G2908" s="69">
        <f>SUMIFS(الصرف!$H$7:$H$60000,الصرف!$F$7:$F$60000,'أرصدة المخزن'!C2908)</f>
        <v/>
      </c>
      <c r="H2908" s="70">
        <f>E2908+F2908-G2908</f>
        <v/>
      </c>
    </row>
    <row r="2909" hidden="1" ht="24.6" customHeight="1" s="138">
      <c r="A2909" s="65" t="n">
        <v>10050302</v>
      </c>
      <c r="B2909" s="66" t="inlineStr">
        <is>
          <t>مستلزمات نظافة</t>
        </is>
      </c>
      <c r="C2909" s="67" t="inlineStr"/>
      <c r="D2909" s="67" t="inlineStr"/>
      <c r="E2909" s="68" t="n">
        <v>0</v>
      </c>
      <c r="F2909" s="69">
        <f>SUMIFS(الاضافة!$G$7:$G$60000,الاضافة!$H$7:$H$60000,"*اضاف*",الاضافة!$E$7:$E$60000,'أرصدة المخزن'!C2909)</f>
        <v/>
      </c>
      <c r="G2909" s="69">
        <f>SUMIFS(الصرف!$H$7:$H$60000,الصرف!$F$7:$F$60000,'أرصدة المخزن'!C2909)</f>
        <v/>
      </c>
      <c r="H2909" s="70">
        <f>E2909+F2909-G2909</f>
        <v/>
      </c>
    </row>
    <row r="2910" hidden="1" ht="24.6" customHeight="1" s="138">
      <c r="A2910" s="65" t="n">
        <v>10050303</v>
      </c>
      <c r="B2910" s="66" t="inlineStr">
        <is>
          <t>مستلزمات نظافة</t>
        </is>
      </c>
      <c r="C2910" s="67" t="inlineStr"/>
      <c r="D2910" s="67" t="inlineStr"/>
      <c r="E2910" s="68" t="n">
        <v>0</v>
      </c>
      <c r="F2910" s="69">
        <f>SUMIFS(الاضافة!$G$7:$G$60000,الاضافة!$H$7:$H$60000,"*اضاف*",الاضافة!$E$7:$E$60000,'أرصدة المخزن'!C2910)</f>
        <v/>
      </c>
      <c r="G2910" s="69">
        <f>SUMIFS(الصرف!$H$7:$H$60000,الصرف!$F$7:$F$60000,'أرصدة المخزن'!C2910)</f>
        <v/>
      </c>
      <c r="H2910" s="70">
        <f>E2910+F2910-G2910</f>
        <v/>
      </c>
    </row>
    <row r="2911" hidden="1" ht="24.6" customHeight="1" s="138">
      <c r="A2911" s="65" t="n">
        <v>10050304</v>
      </c>
      <c r="B2911" s="66" t="inlineStr">
        <is>
          <t>مستلزمات نظافة</t>
        </is>
      </c>
      <c r="C2911" s="67" t="inlineStr"/>
      <c r="D2911" s="67" t="inlineStr"/>
      <c r="E2911" s="68" t="n">
        <v>0</v>
      </c>
      <c r="F2911" s="69">
        <f>SUMIFS(الاضافة!$G$7:$G$60000,الاضافة!$H$7:$H$60000,"*اضاف*",الاضافة!$E$7:$E$60000,'أرصدة المخزن'!C2911)</f>
        <v/>
      </c>
      <c r="G2911" s="69">
        <f>SUMIFS(الصرف!$H$7:$H$60000,الصرف!$F$7:$F$60000,'أرصدة المخزن'!C2911)</f>
        <v/>
      </c>
      <c r="H2911" s="70">
        <f>E2911+F2911-G2911</f>
        <v/>
      </c>
    </row>
    <row r="2912" hidden="1" ht="24.6" customHeight="1" s="138">
      <c r="A2912" s="65" t="n">
        <v>10050305</v>
      </c>
      <c r="B2912" s="66" t="inlineStr">
        <is>
          <t>مستلزمات نظافة</t>
        </is>
      </c>
      <c r="C2912" s="67" t="inlineStr"/>
      <c r="D2912" s="67" t="inlineStr"/>
      <c r="E2912" s="68" t="n">
        <v>0</v>
      </c>
      <c r="F2912" s="69">
        <f>SUMIFS(الاضافة!$G$7:$G$60000,الاضافة!$H$7:$H$60000,"*اضاف*",الاضافة!$E$7:$E$60000,'أرصدة المخزن'!C2912)</f>
        <v/>
      </c>
      <c r="G2912" s="69">
        <f>SUMIFS(الصرف!$H$7:$H$60000,الصرف!$F$7:$F$60000,'أرصدة المخزن'!C2912)</f>
        <v/>
      </c>
      <c r="H2912" s="70">
        <f>E2912+F2912-G2912</f>
        <v/>
      </c>
    </row>
    <row r="2913" hidden="1" ht="24.6" customHeight="1" s="138">
      <c r="A2913" s="65" t="n">
        <v>10050306</v>
      </c>
      <c r="B2913" s="66" t="inlineStr">
        <is>
          <t>مستلزمات نظافة</t>
        </is>
      </c>
      <c r="C2913" s="67" t="inlineStr"/>
      <c r="D2913" s="67" t="inlineStr"/>
      <c r="E2913" s="68" t="n">
        <v>0</v>
      </c>
      <c r="F2913" s="69">
        <f>SUMIFS(الاضافة!$G$7:$G$60000,الاضافة!$H$7:$H$60000,"*اضاف*",الاضافة!$E$7:$E$60000,'أرصدة المخزن'!C2913)</f>
        <v/>
      </c>
      <c r="G2913" s="69">
        <f>SUMIFS(الصرف!$H$7:$H$60000,الصرف!$F$7:$F$60000,'أرصدة المخزن'!C2913)</f>
        <v/>
      </c>
      <c r="H2913" s="70">
        <f>E2913+F2913-G2913</f>
        <v/>
      </c>
    </row>
    <row r="2914" hidden="1" ht="24.6" customHeight="1" s="138">
      <c r="A2914" s="65" t="n">
        <v>10050307</v>
      </c>
      <c r="B2914" s="66" t="inlineStr">
        <is>
          <t>مستلزمات نظافة</t>
        </is>
      </c>
      <c r="C2914" s="67" t="inlineStr"/>
      <c r="D2914" s="67" t="inlineStr"/>
      <c r="E2914" s="68" t="n">
        <v>0</v>
      </c>
      <c r="F2914" s="69">
        <f>SUMIFS(الاضافة!$G$7:$G$60000,الاضافة!$H$7:$H$60000,"*اضاف*",الاضافة!$E$7:$E$60000,'أرصدة المخزن'!C2914)</f>
        <v/>
      </c>
      <c r="G2914" s="69">
        <f>SUMIFS(الصرف!$H$7:$H$60000,الصرف!$F$7:$F$60000,'أرصدة المخزن'!C2914)</f>
        <v/>
      </c>
      <c r="H2914" s="70">
        <f>E2914+F2914-G2914</f>
        <v/>
      </c>
    </row>
    <row r="2915" hidden="1" ht="24.6" customHeight="1" s="138">
      <c r="A2915" s="65" t="n">
        <v>10050308</v>
      </c>
      <c r="B2915" s="66" t="inlineStr">
        <is>
          <t>مستلزمات نظافة</t>
        </is>
      </c>
      <c r="C2915" s="67" t="inlineStr"/>
      <c r="D2915" s="67" t="inlineStr"/>
      <c r="E2915" s="68" t="n">
        <v>0</v>
      </c>
      <c r="F2915" s="69">
        <f>SUMIFS(الاضافة!$G$7:$G$60000,الاضافة!$H$7:$H$60000,"*اضاف*",الاضافة!$E$7:$E$60000,'أرصدة المخزن'!C2915)</f>
        <v/>
      </c>
      <c r="G2915" s="69">
        <f>SUMIFS(الصرف!$H$7:$H$60000,الصرف!$F$7:$F$60000,'أرصدة المخزن'!C2915)</f>
        <v/>
      </c>
      <c r="H2915" s="70">
        <f>E2915+F2915-G2915</f>
        <v/>
      </c>
    </row>
    <row r="2916" hidden="1" ht="24.6" customHeight="1" s="138">
      <c r="A2916" s="65" t="n">
        <v>10050309</v>
      </c>
      <c r="B2916" s="66" t="inlineStr">
        <is>
          <t>مستلزمات نظافة</t>
        </is>
      </c>
      <c r="C2916" s="67" t="inlineStr"/>
      <c r="D2916" s="67" t="inlineStr"/>
      <c r="E2916" s="68" t="n">
        <v>0</v>
      </c>
      <c r="F2916" s="69">
        <f>SUMIFS(الاضافة!$G$7:$G$60000,الاضافة!$H$7:$H$60000,"*اضاف*",الاضافة!$E$7:$E$60000,'أرصدة المخزن'!C2916)</f>
        <v/>
      </c>
      <c r="G2916" s="69">
        <f>SUMIFS(الصرف!$H$7:$H$60000,الصرف!$F$7:$F$60000,'أرصدة المخزن'!C2916)</f>
        <v/>
      </c>
      <c r="H2916" s="70">
        <f>E2916+F2916-G2916</f>
        <v/>
      </c>
    </row>
    <row r="2917" hidden="1" ht="24.6" customHeight="1" s="138">
      <c r="A2917" s="65" t="n">
        <v>10050310</v>
      </c>
      <c r="B2917" s="66" t="inlineStr">
        <is>
          <t>مستلزمات نظافة</t>
        </is>
      </c>
      <c r="C2917" s="67" t="inlineStr"/>
      <c r="D2917" s="67" t="inlineStr"/>
      <c r="E2917" s="68" t="n">
        <v>0</v>
      </c>
      <c r="F2917" s="69">
        <f>SUMIFS(الاضافة!$G$7:$G$60000,الاضافة!$H$7:$H$60000,"*اضاف*",الاضافة!$E$7:$E$60000,'أرصدة المخزن'!C2917)</f>
        <v/>
      </c>
      <c r="G2917" s="69">
        <f>SUMIFS(الصرف!$H$7:$H$60000,الصرف!$F$7:$F$60000,'أرصدة المخزن'!C2917)</f>
        <v/>
      </c>
      <c r="H2917" s="70">
        <f>E2917+F2917-G2917</f>
        <v/>
      </c>
    </row>
    <row r="2918" hidden="1" ht="24.6" customHeight="1" s="138">
      <c r="A2918" s="65" t="n">
        <v>10050311</v>
      </c>
      <c r="B2918" s="66" t="inlineStr">
        <is>
          <t>مستلزمات نظافة</t>
        </is>
      </c>
      <c r="C2918" s="67" t="inlineStr"/>
      <c r="D2918" s="67" t="inlineStr"/>
      <c r="E2918" s="68" t="n">
        <v>0</v>
      </c>
      <c r="F2918" s="69">
        <f>SUMIFS(الاضافة!$G$7:$G$60000,الاضافة!$H$7:$H$60000,"*اضاف*",الاضافة!$E$7:$E$60000,'أرصدة المخزن'!C2918)</f>
        <v/>
      </c>
      <c r="G2918" s="69">
        <f>SUMIFS(الصرف!$H$7:$H$60000,الصرف!$F$7:$F$60000,'أرصدة المخزن'!C2918)</f>
        <v/>
      </c>
      <c r="H2918" s="70">
        <f>E2918+F2918-G2918</f>
        <v/>
      </c>
    </row>
    <row r="2919" hidden="1" ht="24.6" customHeight="1" s="138">
      <c r="A2919" s="65" t="n">
        <v>10050312</v>
      </c>
      <c r="B2919" s="66" t="inlineStr">
        <is>
          <t>مستلزمات نظافة</t>
        </is>
      </c>
      <c r="C2919" s="67" t="inlineStr"/>
      <c r="D2919" s="67" t="inlineStr"/>
      <c r="E2919" s="68" t="n">
        <v>0</v>
      </c>
      <c r="F2919" s="69">
        <f>SUMIFS(الاضافة!$G$7:$G$60000,الاضافة!$H$7:$H$60000,"*اضاف*",الاضافة!$E$7:$E$60000,'أرصدة المخزن'!C2919)</f>
        <v/>
      </c>
      <c r="G2919" s="69">
        <f>SUMIFS(الصرف!$H$7:$H$60000,الصرف!$F$7:$F$60000,'أرصدة المخزن'!C2919)</f>
        <v/>
      </c>
      <c r="H2919" s="70">
        <f>E2919+F2919-G2919</f>
        <v/>
      </c>
    </row>
    <row r="2920" hidden="1" ht="24.6" customHeight="1" s="138">
      <c r="A2920" s="65" t="n">
        <v>10050313</v>
      </c>
      <c r="B2920" s="66" t="inlineStr">
        <is>
          <t>مستلزمات نظافة</t>
        </is>
      </c>
      <c r="C2920" s="67" t="inlineStr"/>
      <c r="D2920" s="67" t="inlineStr"/>
      <c r="E2920" s="68" t="n">
        <v>0</v>
      </c>
      <c r="F2920" s="69">
        <f>SUMIFS(الاضافة!$G$7:$G$60000,الاضافة!$H$7:$H$60000,"*اضاف*",الاضافة!$E$7:$E$60000,'أرصدة المخزن'!C2920)</f>
        <v/>
      </c>
      <c r="G2920" s="69">
        <f>SUMIFS(الصرف!$H$7:$H$60000,الصرف!$F$7:$F$60000,'أرصدة المخزن'!C2920)</f>
        <v/>
      </c>
      <c r="H2920" s="70">
        <f>E2920+F2920-G2920</f>
        <v/>
      </c>
    </row>
    <row r="2921" hidden="1" ht="24.6" customHeight="1" s="138">
      <c r="A2921" s="65" t="n">
        <v>10050314</v>
      </c>
      <c r="B2921" s="66" t="inlineStr">
        <is>
          <t>مستلزمات نظافة</t>
        </is>
      </c>
      <c r="C2921" s="67" t="inlineStr"/>
      <c r="D2921" s="67" t="inlineStr"/>
      <c r="E2921" s="68" t="n">
        <v>0</v>
      </c>
      <c r="F2921" s="69">
        <f>SUMIFS(الاضافة!$G$7:$G$60000,الاضافة!$H$7:$H$60000,"*اضاف*",الاضافة!$E$7:$E$60000,'أرصدة المخزن'!C2921)</f>
        <v/>
      </c>
      <c r="G2921" s="69">
        <f>SUMIFS(الصرف!$H$7:$H$60000,الصرف!$F$7:$F$60000,'أرصدة المخزن'!C2921)</f>
        <v/>
      </c>
      <c r="H2921" s="70">
        <f>E2921+F2921-G2921</f>
        <v/>
      </c>
    </row>
    <row r="2922" hidden="1" ht="24.6" customHeight="1" s="138">
      <c r="A2922" s="65" t="n">
        <v>10050315</v>
      </c>
      <c r="B2922" s="66" t="inlineStr">
        <is>
          <t>مستلزمات نظافة</t>
        </is>
      </c>
      <c r="C2922" s="67" t="inlineStr"/>
      <c r="D2922" s="67" t="inlineStr"/>
      <c r="E2922" s="68" t="n">
        <v>0</v>
      </c>
      <c r="F2922" s="69">
        <f>SUMIFS(الاضافة!$G$7:$G$60000,الاضافة!$H$7:$H$60000,"*اضاف*",الاضافة!$E$7:$E$60000,'أرصدة المخزن'!C2922)</f>
        <v/>
      </c>
      <c r="G2922" s="69">
        <f>SUMIFS(الصرف!$H$7:$H$60000,الصرف!$F$7:$F$60000,'أرصدة المخزن'!C2922)</f>
        <v/>
      </c>
      <c r="H2922" s="70">
        <f>E2922+F2922-G2922</f>
        <v/>
      </c>
    </row>
    <row r="2923" hidden="1" ht="24.6" customHeight="1" s="138">
      <c r="A2923" s="65" t="n">
        <v>10050316</v>
      </c>
      <c r="B2923" s="66" t="inlineStr">
        <is>
          <t>مستلزمات نظافة</t>
        </is>
      </c>
      <c r="C2923" s="67" t="inlineStr"/>
      <c r="D2923" s="67" t="inlineStr"/>
      <c r="E2923" s="68" t="n">
        <v>0</v>
      </c>
      <c r="F2923" s="69">
        <f>SUMIFS(الاضافة!$G$7:$G$60000,الاضافة!$H$7:$H$60000,"*اضاف*",الاضافة!$E$7:$E$60000,'أرصدة المخزن'!C2923)</f>
        <v/>
      </c>
      <c r="G2923" s="69">
        <f>SUMIFS(الصرف!$H$7:$H$60000,الصرف!$F$7:$F$60000,'أرصدة المخزن'!C2923)</f>
        <v/>
      </c>
      <c r="H2923" s="70">
        <f>E2923+F2923-G2923</f>
        <v/>
      </c>
    </row>
    <row r="2924" hidden="1" ht="24.6" customHeight="1" s="138">
      <c r="A2924" s="65" t="n">
        <v>10050317</v>
      </c>
      <c r="B2924" s="66" t="inlineStr">
        <is>
          <t>مستلزمات نظافة</t>
        </is>
      </c>
      <c r="C2924" s="67" t="inlineStr"/>
      <c r="D2924" s="67" t="inlineStr"/>
      <c r="E2924" s="68" t="n">
        <v>0</v>
      </c>
      <c r="F2924" s="69">
        <f>SUMIFS(الاضافة!$G$7:$G$60000,الاضافة!$H$7:$H$60000,"*اضاف*",الاضافة!$E$7:$E$60000,'أرصدة المخزن'!C2924)</f>
        <v/>
      </c>
      <c r="G2924" s="69">
        <f>SUMIFS(الصرف!$H$7:$H$60000,الصرف!$F$7:$F$60000,'أرصدة المخزن'!C2924)</f>
        <v/>
      </c>
      <c r="H2924" s="70">
        <f>E2924+F2924-G2924</f>
        <v/>
      </c>
    </row>
    <row r="2925" hidden="1" ht="24.6" customHeight="1" s="138">
      <c r="A2925" s="65" t="n">
        <v>10050318</v>
      </c>
      <c r="B2925" s="66" t="inlineStr">
        <is>
          <t>مستلزمات نظافة</t>
        </is>
      </c>
      <c r="C2925" s="67" t="inlineStr"/>
      <c r="D2925" s="67" t="inlineStr"/>
      <c r="E2925" s="68" t="n">
        <v>0</v>
      </c>
      <c r="F2925" s="69">
        <f>SUMIFS(الاضافة!$G$7:$G$60000,الاضافة!$H$7:$H$60000,"*اضاف*",الاضافة!$E$7:$E$60000,'أرصدة المخزن'!C2925)</f>
        <v/>
      </c>
      <c r="G2925" s="69">
        <f>SUMIFS(الصرف!$H$7:$H$60000,الصرف!$F$7:$F$60000,'أرصدة المخزن'!C2925)</f>
        <v/>
      </c>
      <c r="H2925" s="70">
        <f>E2925+F2925-G2925</f>
        <v/>
      </c>
    </row>
    <row r="2926" hidden="1" ht="24.6" customHeight="1" s="138">
      <c r="A2926" s="65" t="n">
        <v>10050319</v>
      </c>
      <c r="B2926" s="66" t="inlineStr">
        <is>
          <t>مستلزمات نظافة</t>
        </is>
      </c>
      <c r="C2926" s="67" t="inlineStr"/>
      <c r="D2926" s="67" t="inlineStr"/>
      <c r="E2926" s="68" t="n">
        <v>0</v>
      </c>
      <c r="F2926" s="69">
        <f>SUMIFS(الاضافة!$G$7:$G$60000,الاضافة!$H$7:$H$60000,"*اضاف*",الاضافة!$E$7:$E$60000,'أرصدة المخزن'!C2926)</f>
        <v/>
      </c>
      <c r="G2926" s="69">
        <f>SUMIFS(الصرف!$H$7:$H$60000,الصرف!$F$7:$F$60000,'أرصدة المخزن'!C2926)</f>
        <v/>
      </c>
      <c r="H2926" s="70">
        <f>E2926+F2926-G2926</f>
        <v/>
      </c>
    </row>
    <row r="2927" hidden="1" ht="24.6" customHeight="1" s="138">
      <c r="A2927" s="65" t="n">
        <v>10050320</v>
      </c>
      <c r="B2927" s="66" t="inlineStr">
        <is>
          <t>مستلزمات نظافة</t>
        </is>
      </c>
      <c r="C2927" s="67" t="inlineStr"/>
      <c r="D2927" s="67" t="inlineStr"/>
      <c r="E2927" s="68" t="n">
        <v>0</v>
      </c>
      <c r="F2927" s="69">
        <f>SUMIFS(الاضافة!$G$7:$G$60000,الاضافة!$H$7:$H$60000,"*اضاف*",الاضافة!$E$7:$E$60000,'أرصدة المخزن'!C2927)</f>
        <v/>
      </c>
      <c r="G2927" s="69">
        <f>SUMIFS(الصرف!$H$7:$H$60000,الصرف!$F$7:$F$60000,'أرصدة المخزن'!C2927)</f>
        <v/>
      </c>
      <c r="H2927" s="70">
        <f>E2927+F2927-G2927</f>
        <v/>
      </c>
    </row>
    <row r="2928" hidden="1" ht="24.6" customHeight="1" s="138">
      <c r="A2928" s="65" t="n">
        <v>10050321</v>
      </c>
      <c r="B2928" s="66" t="inlineStr">
        <is>
          <t>مستلزمات نظافة</t>
        </is>
      </c>
      <c r="C2928" s="67" t="inlineStr"/>
      <c r="D2928" s="67" t="inlineStr"/>
      <c r="E2928" s="68" t="n">
        <v>0</v>
      </c>
      <c r="F2928" s="69">
        <f>SUMIFS(الاضافة!$G$7:$G$60000,الاضافة!$H$7:$H$60000,"*اضاف*",الاضافة!$E$7:$E$60000,'أرصدة المخزن'!C2928)</f>
        <v/>
      </c>
      <c r="G2928" s="69">
        <f>SUMIFS(الصرف!$H$7:$H$60000,الصرف!$F$7:$F$60000,'أرصدة المخزن'!C2928)</f>
        <v/>
      </c>
      <c r="H2928" s="70">
        <f>E2928+F2928-G2928</f>
        <v/>
      </c>
    </row>
    <row r="2929" hidden="1" ht="24.6" customHeight="1" s="138">
      <c r="A2929" s="65" t="n">
        <v>10050322</v>
      </c>
      <c r="B2929" s="66" t="inlineStr">
        <is>
          <t>مستلزمات نظافة</t>
        </is>
      </c>
      <c r="C2929" s="67" t="inlineStr"/>
      <c r="D2929" s="67" t="inlineStr"/>
      <c r="E2929" s="68" t="n">
        <v>0</v>
      </c>
      <c r="F2929" s="69">
        <f>SUMIFS(الاضافة!$G$7:$G$60000,الاضافة!$H$7:$H$60000,"*اضاف*",الاضافة!$E$7:$E$60000,'أرصدة المخزن'!C2929)</f>
        <v/>
      </c>
      <c r="G2929" s="69">
        <f>SUMIFS(الصرف!$H$7:$H$60000,الصرف!$F$7:$F$60000,'أرصدة المخزن'!C2929)</f>
        <v/>
      </c>
      <c r="H2929" s="70">
        <f>E2929+F2929-G2929</f>
        <v/>
      </c>
    </row>
    <row r="2930" hidden="1" ht="24.6" customHeight="1" s="138">
      <c r="A2930" s="65" t="n">
        <v>10050323</v>
      </c>
      <c r="B2930" s="66" t="inlineStr">
        <is>
          <t>مستلزمات نظافة</t>
        </is>
      </c>
      <c r="C2930" s="67" t="inlineStr"/>
      <c r="D2930" s="67" t="inlineStr"/>
      <c r="E2930" s="68" t="n">
        <v>0</v>
      </c>
      <c r="F2930" s="69">
        <f>SUMIFS(الاضافة!$G$7:$G$60000,الاضافة!$H$7:$H$60000,"*اضاف*",الاضافة!$E$7:$E$60000,'أرصدة المخزن'!C2930)</f>
        <v/>
      </c>
      <c r="G2930" s="69">
        <f>SUMIFS(الصرف!$H$7:$H$60000,الصرف!$F$7:$F$60000,'أرصدة المخزن'!C2930)</f>
        <v/>
      </c>
      <c r="H2930" s="70">
        <f>E2930+F2930-G2930</f>
        <v/>
      </c>
    </row>
    <row r="2931" hidden="1" ht="24.6" customHeight="1" s="138">
      <c r="A2931" s="65" t="n">
        <v>10050324</v>
      </c>
      <c r="B2931" s="66" t="inlineStr">
        <is>
          <t>مستلزمات نظافة</t>
        </is>
      </c>
      <c r="C2931" s="67" t="inlineStr"/>
      <c r="D2931" s="67" t="inlineStr"/>
      <c r="E2931" s="68" t="n">
        <v>0</v>
      </c>
      <c r="F2931" s="69">
        <f>SUMIFS(الاضافة!$G$7:$G$60000,الاضافة!$H$7:$H$60000,"*اضاف*",الاضافة!$E$7:$E$60000,'أرصدة المخزن'!C2931)</f>
        <v/>
      </c>
      <c r="G2931" s="69">
        <f>SUMIFS(الصرف!$H$7:$H$60000,الصرف!$F$7:$F$60000,'أرصدة المخزن'!C2931)</f>
        <v/>
      </c>
      <c r="H2931" s="70">
        <f>E2931+F2931-G2931</f>
        <v/>
      </c>
    </row>
    <row r="2932" hidden="1" ht="24.6" customHeight="1" s="138">
      <c r="A2932" s="65" t="n">
        <v>10050325</v>
      </c>
      <c r="B2932" s="66" t="inlineStr">
        <is>
          <t>مستلزمات نظافة</t>
        </is>
      </c>
      <c r="C2932" s="67" t="inlineStr"/>
      <c r="D2932" s="67" t="inlineStr"/>
      <c r="E2932" s="68" t="n">
        <v>0</v>
      </c>
      <c r="F2932" s="69">
        <f>SUMIFS(الاضافة!$G$7:$G$60000,الاضافة!$H$7:$H$60000,"*اضاف*",الاضافة!$E$7:$E$60000,'أرصدة المخزن'!C2932)</f>
        <v/>
      </c>
      <c r="G2932" s="69">
        <f>SUMIFS(الصرف!$H$7:$H$60000,الصرف!$F$7:$F$60000,'أرصدة المخزن'!C2932)</f>
        <v/>
      </c>
      <c r="H2932" s="70">
        <f>E2932+F2932-G2932</f>
        <v/>
      </c>
    </row>
    <row r="2933" hidden="1" ht="24.6" customHeight="1" s="138">
      <c r="A2933" s="65" t="n">
        <v>10050326</v>
      </c>
      <c r="B2933" s="66" t="inlineStr">
        <is>
          <t>مستلزمات نظافة</t>
        </is>
      </c>
      <c r="C2933" s="67" t="inlineStr"/>
      <c r="D2933" s="67" t="inlineStr"/>
      <c r="E2933" s="68" t="n">
        <v>0</v>
      </c>
      <c r="F2933" s="69">
        <f>SUMIFS(الاضافة!$G$7:$G$60000,الاضافة!$H$7:$H$60000,"*اضاف*",الاضافة!$E$7:$E$60000,'أرصدة المخزن'!C2933)</f>
        <v/>
      </c>
      <c r="G2933" s="69">
        <f>SUMIFS(الصرف!$H$7:$H$60000,الصرف!$F$7:$F$60000,'أرصدة المخزن'!C2933)</f>
        <v/>
      </c>
      <c r="H2933" s="70">
        <f>E2933+F2933-G2933</f>
        <v/>
      </c>
    </row>
    <row r="2934" hidden="1" ht="24.6" customHeight="1" s="138">
      <c r="A2934" s="65" t="n">
        <v>10050327</v>
      </c>
      <c r="B2934" s="66" t="inlineStr">
        <is>
          <t>مستلزمات نظافة</t>
        </is>
      </c>
      <c r="C2934" s="67" t="inlineStr"/>
      <c r="D2934" s="67" t="inlineStr"/>
      <c r="E2934" s="68" t="n">
        <v>0</v>
      </c>
      <c r="F2934" s="69">
        <f>SUMIFS(الاضافة!$G$7:$G$60000,الاضافة!$H$7:$H$60000,"*اضاف*",الاضافة!$E$7:$E$60000,'أرصدة المخزن'!C2934)</f>
        <v/>
      </c>
      <c r="G2934" s="69">
        <f>SUMIFS(الصرف!$H$7:$H$60000,الصرف!$F$7:$F$60000,'أرصدة المخزن'!C2934)</f>
        <v/>
      </c>
      <c r="H2934" s="70">
        <f>E2934+F2934-G2934</f>
        <v/>
      </c>
    </row>
    <row r="2935" hidden="1" ht="24.6" customHeight="1" s="138">
      <c r="A2935" s="65" t="n">
        <v>10050328</v>
      </c>
      <c r="B2935" s="66" t="inlineStr">
        <is>
          <t>مستلزمات نظافة</t>
        </is>
      </c>
      <c r="C2935" s="67" t="inlineStr"/>
      <c r="D2935" s="67" t="inlineStr"/>
      <c r="E2935" s="68" t="n">
        <v>0</v>
      </c>
      <c r="F2935" s="69">
        <f>SUMIFS(الاضافة!$G$7:$G$60000,الاضافة!$H$7:$H$60000,"*اضاف*",الاضافة!$E$7:$E$60000,'أرصدة المخزن'!C2935)</f>
        <v/>
      </c>
      <c r="G2935" s="69">
        <f>SUMIFS(الصرف!$H$7:$H$60000,الصرف!$F$7:$F$60000,'أرصدة المخزن'!C2935)</f>
        <v/>
      </c>
      <c r="H2935" s="70">
        <f>E2935+F2935-G2935</f>
        <v/>
      </c>
    </row>
    <row r="2936" hidden="1" ht="24.6" customHeight="1" s="138">
      <c r="A2936" s="65" t="n">
        <v>10050329</v>
      </c>
      <c r="B2936" s="66" t="inlineStr">
        <is>
          <t>مستلزمات نظافة</t>
        </is>
      </c>
      <c r="C2936" s="67" t="inlineStr"/>
      <c r="D2936" s="67" t="inlineStr"/>
      <c r="E2936" s="68" t="n">
        <v>0</v>
      </c>
      <c r="F2936" s="69">
        <f>SUMIFS(الاضافة!$G$7:$G$60000,الاضافة!$H$7:$H$60000,"*اضاف*",الاضافة!$E$7:$E$60000,'أرصدة المخزن'!C2936)</f>
        <v/>
      </c>
      <c r="G2936" s="69">
        <f>SUMIFS(الصرف!$H$7:$H$60000,الصرف!$F$7:$F$60000,'أرصدة المخزن'!C2936)</f>
        <v/>
      </c>
      <c r="H2936" s="70">
        <f>E2936+F2936-G2936</f>
        <v/>
      </c>
    </row>
    <row r="2937" hidden="1" ht="24.6" customHeight="1" s="138">
      <c r="A2937" s="65" t="n">
        <v>10050330</v>
      </c>
      <c r="B2937" s="66" t="inlineStr">
        <is>
          <t>مستلزمات نظافة</t>
        </is>
      </c>
      <c r="C2937" s="67" t="inlineStr"/>
      <c r="D2937" s="67" t="inlineStr"/>
      <c r="E2937" s="68" t="n">
        <v>0</v>
      </c>
      <c r="F2937" s="69">
        <f>SUMIFS(الاضافة!$G$7:$G$60000,الاضافة!$H$7:$H$60000,"*اضاف*",الاضافة!$E$7:$E$60000,'أرصدة المخزن'!C2937)</f>
        <v/>
      </c>
      <c r="G2937" s="69">
        <f>SUMIFS(الصرف!$H$7:$H$60000,الصرف!$F$7:$F$60000,'أرصدة المخزن'!C2937)</f>
        <v/>
      </c>
      <c r="H2937" s="70">
        <f>E2937+F2937-G2937</f>
        <v/>
      </c>
    </row>
    <row r="2938" hidden="1" ht="24.6" customHeight="1" s="138">
      <c r="A2938" s="65" t="n">
        <v>10050331</v>
      </c>
      <c r="B2938" s="66" t="inlineStr">
        <is>
          <t>مستلزمات نظافة</t>
        </is>
      </c>
      <c r="C2938" s="67" t="inlineStr"/>
      <c r="D2938" s="67" t="inlineStr"/>
      <c r="E2938" s="68" t="n">
        <v>0</v>
      </c>
      <c r="F2938" s="69">
        <f>SUMIFS(الاضافة!$G$7:$G$60000,الاضافة!$H$7:$H$60000,"*اضاف*",الاضافة!$E$7:$E$60000,'أرصدة المخزن'!C2938)</f>
        <v/>
      </c>
      <c r="G2938" s="69">
        <f>SUMIFS(الصرف!$H$7:$H$60000,الصرف!$F$7:$F$60000,'أرصدة المخزن'!C2938)</f>
        <v/>
      </c>
      <c r="H2938" s="70">
        <f>E2938+F2938-G2938</f>
        <v/>
      </c>
    </row>
    <row r="2939" hidden="1" ht="24.6" customHeight="1" s="138">
      <c r="A2939" s="65" t="n">
        <v>10050332</v>
      </c>
      <c r="B2939" s="66" t="inlineStr">
        <is>
          <t>مستلزمات نظافة</t>
        </is>
      </c>
      <c r="C2939" s="67" t="inlineStr"/>
      <c r="D2939" s="67" t="inlineStr"/>
      <c r="E2939" s="68" t="n">
        <v>0</v>
      </c>
      <c r="F2939" s="69">
        <f>SUMIFS(الاضافة!$G$7:$G$60000,الاضافة!$H$7:$H$60000,"*اضاف*",الاضافة!$E$7:$E$60000,'أرصدة المخزن'!C2939)</f>
        <v/>
      </c>
      <c r="G2939" s="69">
        <f>SUMIFS(الصرف!$H$7:$H$60000,الصرف!$F$7:$F$60000,'أرصدة المخزن'!C2939)</f>
        <v/>
      </c>
      <c r="H2939" s="70">
        <f>E2939+F2939-G2939</f>
        <v/>
      </c>
    </row>
    <row r="2940" hidden="1" ht="24.6" customHeight="1" s="138">
      <c r="A2940" s="65" t="n">
        <v>10050333</v>
      </c>
      <c r="B2940" s="66" t="inlineStr">
        <is>
          <t>مستلزمات نظافة</t>
        </is>
      </c>
      <c r="C2940" s="67" t="inlineStr"/>
      <c r="D2940" s="67" t="inlineStr"/>
      <c r="E2940" s="68" t="n">
        <v>0</v>
      </c>
      <c r="F2940" s="69">
        <f>SUMIFS(الاضافة!$G$7:$G$60000,الاضافة!$H$7:$H$60000,"*اضاف*",الاضافة!$E$7:$E$60000,'أرصدة المخزن'!C2940)</f>
        <v/>
      </c>
      <c r="G2940" s="69">
        <f>SUMIFS(الصرف!$H$7:$H$60000,الصرف!$F$7:$F$60000,'أرصدة المخزن'!C2940)</f>
        <v/>
      </c>
      <c r="H2940" s="70">
        <f>E2940+F2940-G2940</f>
        <v/>
      </c>
    </row>
    <row r="2941" hidden="1" ht="24.6" customHeight="1" s="138">
      <c r="A2941" s="65" t="n">
        <v>10050334</v>
      </c>
      <c r="B2941" s="66" t="inlineStr">
        <is>
          <t>مستلزمات نظافة</t>
        </is>
      </c>
      <c r="C2941" s="67" t="inlineStr"/>
      <c r="D2941" s="67" t="inlineStr"/>
      <c r="E2941" s="68" t="n">
        <v>0</v>
      </c>
      <c r="F2941" s="69">
        <f>SUMIFS(الاضافة!$G$7:$G$60000,الاضافة!$H$7:$H$60000,"*اضاف*",الاضافة!$E$7:$E$60000,'أرصدة المخزن'!C2941)</f>
        <v/>
      </c>
      <c r="G2941" s="69">
        <f>SUMIFS(الصرف!$H$7:$H$60000,الصرف!$F$7:$F$60000,'أرصدة المخزن'!C2941)</f>
        <v/>
      </c>
      <c r="H2941" s="70">
        <f>E2941+F2941-G2941</f>
        <v/>
      </c>
    </row>
    <row r="2942" hidden="1" ht="24.6" customHeight="1" s="138">
      <c r="A2942" s="65" t="n">
        <v>10050335</v>
      </c>
      <c r="B2942" s="66" t="inlineStr">
        <is>
          <t>مستلزمات نظافة</t>
        </is>
      </c>
      <c r="C2942" s="67" t="inlineStr"/>
      <c r="D2942" s="67" t="inlineStr"/>
      <c r="E2942" s="68" t="n">
        <v>0</v>
      </c>
      <c r="F2942" s="69">
        <f>SUMIFS(الاضافة!$G$7:$G$60000,الاضافة!$H$7:$H$60000,"*اضاف*",الاضافة!$E$7:$E$60000,'أرصدة المخزن'!C2942)</f>
        <v/>
      </c>
      <c r="G2942" s="69">
        <f>SUMIFS(الصرف!$H$7:$H$60000,الصرف!$F$7:$F$60000,'أرصدة المخزن'!C2942)</f>
        <v/>
      </c>
      <c r="H2942" s="70">
        <f>E2942+F2942-G2942</f>
        <v/>
      </c>
    </row>
    <row r="2943" hidden="1" ht="24.6" customHeight="1" s="138">
      <c r="A2943" s="65" t="n">
        <v>10050336</v>
      </c>
      <c r="B2943" s="66" t="inlineStr">
        <is>
          <t>مستلزمات نظافة</t>
        </is>
      </c>
      <c r="C2943" s="67" t="inlineStr"/>
      <c r="D2943" s="67" t="inlineStr"/>
      <c r="E2943" s="68" t="n">
        <v>0</v>
      </c>
      <c r="F2943" s="69">
        <f>SUMIFS(الاضافة!$G$7:$G$60000,الاضافة!$H$7:$H$60000,"*اضاف*",الاضافة!$E$7:$E$60000,'أرصدة المخزن'!C2943)</f>
        <v/>
      </c>
      <c r="G2943" s="69">
        <f>SUMIFS(الصرف!$H$7:$H$60000,الصرف!$F$7:$F$60000,'أرصدة المخزن'!C2943)</f>
        <v/>
      </c>
      <c r="H2943" s="70">
        <f>E2943+F2943-G2943</f>
        <v/>
      </c>
    </row>
    <row r="2944" hidden="1" ht="24.6" customHeight="1" s="138">
      <c r="A2944" s="65" t="n">
        <v>10050337</v>
      </c>
      <c r="B2944" s="66" t="inlineStr">
        <is>
          <t>مستلزمات نظافة</t>
        </is>
      </c>
      <c r="C2944" s="67" t="inlineStr"/>
      <c r="D2944" s="67" t="inlineStr"/>
      <c r="E2944" s="68" t="n">
        <v>0</v>
      </c>
      <c r="F2944" s="69">
        <f>SUMIFS(الاضافة!$G$7:$G$60000,الاضافة!$H$7:$H$60000,"*اضاف*",الاضافة!$E$7:$E$60000,'أرصدة المخزن'!C2944)</f>
        <v/>
      </c>
      <c r="G2944" s="69">
        <f>SUMIFS(الصرف!$H$7:$H$60000,الصرف!$F$7:$F$60000,'أرصدة المخزن'!C2944)</f>
        <v/>
      </c>
      <c r="H2944" s="70">
        <f>E2944+F2944-G2944</f>
        <v/>
      </c>
    </row>
    <row r="2945" hidden="1" ht="24.6" customHeight="1" s="138">
      <c r="A2945" s="65" t="n">
        <v>10050338</v>
      </c>
      <c r="B2945" s="66" t="inlineStr">
        <is>
          <t>مستلزمات نظافة</t>
        </is>
      </c>
      <c r="C2945" s="67" t="inlineStr"/>
      <c r="D2945" s="67" t="inlineStr"/>
      <c r="E2945" s="68" t="n">
        <v>0</v>
      </c>
      <c r="F2945" s="69">
        <f>SUMIFS(الاضافة!$G$7:$G$60000,الاضافة!$H$7:$H$60000,"*اضاف*",الاضافة!$E$7:$E$60000,'أرصدة المخزن'!C2945)</f>
        <v/>
      </c>
      <c r="G2945" s="69">
        <f>SUMIFS(الصرف!$H$7:$H$60000,الصرف!$F$7:$F$60000,'أرصدة المخزن'!C2945)</f>
        <v/>
      </c>
      <c r="H2945" s="70">
        <f>E2945+F2945-G2945</f>
        <v/>
      </c>
    </row>
    <row r="2946" hidden="1" ht="24.6" customHeight="1" s="138">
      <c r="A2946" s="65" t="n">
        <v>10050339</v>
      </c>
      <c r="B2946" s="66" t="inlineStr">
        <is>
          <t>مستلزمات نظافة</t>
        </is>
      </c>
      <c r="C2946" s="67" t="inlineStr"/>
      <c r="D2946" s="67" t="inlineStr"/>
      <c r="E2946" s="68" t="n">
        <v>0</v>
      </c>
      <c r="F2946" s="69">
        <f>SUMIFS(الاضافة!$G$7:$G$60000,الاضافة!$H$7:$H$60000,"*اضاف*",الاضافة!$E$7:$E$60000,'أرصدة المخزن'!C2946)</f>
        <v/>
      </c>
      <c r="G2946" s="69">
        <f>SUMIFS(الصرف!$H$7:$H$60000,الصرف!$F$7:$F$60000,'أرصدة المخزن'!C2946)</f>
        <v/>
      </c>
      <c r="H2946" s="70">
        <f>E2946+F2946-G2946</f>
        <v/>
      </c>
    </row>
    <row r="2947" hidden="1" ht="24.6" customHeight="1" s="138">
      <c r="A2947" s="65" t="n">
        <v>10050340</v>
      </c>
      <c r="B2947" s="66" t="inlineStr">
        <is>
          <t>مستلزمات نظافة</t>
        </is>
      </c>
      <c r="C2947" s="67" t="inlineStr"/>
      <c r="D2947" s="67" t="inlineStr"/>
      <c r="E2947" s="68" t="n">
        <v>0</v>
      </c>
      <c r="F2947" s="69">
        <f>SUMIFS(الاضافة!$G$7:$G$60000,الاضافة!$H$7:$H$60000,"*اضاف*",الاضافة!$E$7:$E$60000,'أرصدة المخزن'!C2947)</f>
        <v/>
      </c>
      <c r="G2947" s="69">
        <f>SUMIFS(الصرف!$H$7:$H$60000,الصرف!$F$7:$F$60000,'أرصدة المخزن'!C2947)</f>
        <v/>
      </c>
      <c r="H2947" s="70">
        <f>E2947+F2947-G2947</f>
        <v/>
      </c>
    </row>
    <row r="2948" hidden="1" ht="24.6" customHeight="1" s="138">
      <c r="A2948" s="65" t="n">
        <v>10050341</v>
      </c>
      <c r="B2948" s="66" t="inlineStr">
        <is>
          <t>مستلزمات نظافة</t>
        </is>
      </c>
      <c r="C2948" s="67" t="inlineStr"/>
      <c r="D2948" s="67" t="inlineStr"/>
      <c r="E2948" s="68" t="n">
        <v>0</v>
      </c>
      <c r="F2948" s="69">
        <f>SUMIFS(الاضافة!$G$7:$G$60000,الاضافة!$H$7:$H$60000,"*اضاف*",الاضافة!$E$7:$E$60000,'أرصدة المخزن'!C2948)</f>
        <v/>
      </c>
      <c r="G2948" s="69">
        <f>SUMIFS(الصرف!$H$7:$H$60000,الصرف!$F$7:$F$60000,'أرصدة المخزن'!C2948)</f>
        <v/>
      </c>
      <c r="H2948" s="70">
        <f>E2948+F2948-G2948</f>
        <v/>
      </c>
    </row>
    <row r="2949" hidden="1" ht="24.6" customHeight="1" s="138">
      <c r="A2949" s="65" t="n">
        <v>10050342</v>
      </c>
      <c r="B2949" s="66" t="inlineStr">
        <is>
          <t>مستلزمات نظافة</t>
        </is>
      </c>
      <c r="C2949" s="67" t="inlineStr"/>
      <c r="D2949" s="67" t="inlineStr"/>
      <c r="E2949" s="68" t="n">
        <v>0</v>
      </c>
      <c r="F2949" s="69">
        <f>SUMIFS(الاضافة!$G$7:$G$60000,الاضافة!$H$7:$H$60000,"*اضاف*",الاضافة!$E$7:$E$60000,'أرصدة المخزن'!C2949)</f>
        <v/>
      </c>
      <c r="G2949" s="69">
        <f>SUMIFS(الصرف!$H$7:$H$60000,الصرف!$F$7:$F$60000,'أرصدة المخزن'!C2949)</f>
        <v/>
      </c>
      <c r="H2949" s="70">
        <f>E2949+F2949-G2949</f>
        <v/>
      </c>
    </row>
    <row r="2950" hidden="1" ht="24.6" customHeight="1" s="138">
      <c r="A2950" s="65" t="n">
        <v>10050343</v>
      </c>
      <c r="B2950" s="66" t="inlineStr">
        <is>
          <t>مستلزمات نظافة</t>
        </is>
      </c>
      <c r="C2950" s="67" t="inlineStr"/>
      <c r="D2950" s="67" t="inlineStr"/>
      <c r="E2950" s="68" t="n">
        <v>0</v>
      </c>
      <c r="F2950" s="69">
        <f>SUMIFS(الاضافة!$G$7:$G$60000,الاضافة!$H$7:$H$60000,"*اضاف*",الاضافة!$E$7:$E$60000,'أرصدة المخزن'!C2950)</f>
        <v/>
      </c>
      <c r="G2950" s="69">
        <f>SUMIFS(الصرف!$H$7:$H$60000,الصرف!$F$7:$F$60000,'أرصدة المخزن'!C2950)</f>
        <v/>
      </c>
      <c r="H2950" s="70">
        <f>E2950+F2950-G2950</f>
        <v/>
      </c>
    </row>
    <row r="2951" hidden="1" ht="24.6" customHeight="1" s="138">
      <c r="A2951" s="65" t="n">
        <v>10050344</v>
      </c>
      <c r="B2951" s="66" t="inlineStr">
        <is>
          <t>مستلزمات نظافة</t>
        </is>
      </c>
      <c r="C2951" s="67" t="inlineStr"/>
      <c r="D2951" s="67" t="inlineStr"/>
      <c r="E2951" s="68" t="n">
        <v>0</v>
      </c>
      <c r="F2951" s="69">
        <f>SUMIFS(الاضافة!$G$7:$G$60000,الاضافة!$H$7:$H$60000,"*اضاف*",الاضافة!$E$7:$E$60000,'أرصدة المخزن'!C2951)</f>
        <v/>
      </c>
      <c r="G2951" s="69">
        <f>SUMIFS(الصرف!$H$7:$H$60000,الصرف!$F$7:$F$60000,'أرصدة المخزن'!C2951)</f>
        <v/>
      </c>
      <c r="H2951" s="70">
        <f>E2951+F2951-G2951</f>
        <v/>
      </c>
    </row>
    <row r="2952" hidden="1" ht="24.6" customHeight="1" s="138">
      <c r="A2952" s="65" t="n">
        <v>10050345</v>
      </c>
      <c r="B2952" s="66" t="inlineStr">
        <is>
          <t>مستلزمات نظافة</t>
        </is>
      </c>
      <c r="C2952" s="67" t="inlineStr"/>
      <c r="D2952" s="67" t="inlineStr"/>
      <c r="E2952" s="68" t="n">
        <v>0</v>
      </c>
      <c r="F2952" s="69">
        <f>SUMIFS(الاضافة!$G$7:$G$60000,الاضافة!$H$7:$H$60000,"*اضاف*",الاضافة!$E$7:$E$60000,'أرصدة المخزن'!C2952)</f>
        <v/>
      </c>
      <c r="G2952" s="69">
        <f>SUMIFS(الصرف!$H$7:$H$60000,الصرف!$F$7:$F$60000,'أرصدة المخزن'!C2952)</f>
        <v/>
      </c>
      <c r="H2952" s="70">
        <f>E2952+F2952-G2952</f>
        <v/>
      </c>
    </row>
    <row r="2953" hidden="1" ht="24.6" customHeight="1" s="138">
      <c r="A2953" s="65" t="n">
        <v>10050346</v>
      </c>
      <c r="B2953" s="66" t="inlineStr">
        <is>
          <t>مستلزمات نظافة</t>
        </is>
      </c>
      <c r="C2953" s="67" t="inlineStr"/>
      <c r="D2953" s="67" t="inlineStr"/>
      <c r="E2953" s="68" t="n">
        <v>0</v>
      </c>
      <c r="F2953" s="69">
        <f>SUMIFS(الاضافة!$G$7:$G$60000,الاضافة!$H$7:$H$60000,"*اضاف*",الاضافة!$E$7:$E$60000,'أرصدة المخزن'!C2953)</f>
        <v/>
      </c>
      <c r="G2953" s="69">
        <f>SUMIFS(الصرف!$H$7:$H$60000,الصرف!$F$7:$F$60000,'أرصدة المخزن'!C2953)</f>
        <v/>
      </c>
      <c r="H2953" s="70">
        <f>E2953+F2953-G2953</f>
        <v/>
      </c>
    </row>
    <row r="2954" hidden="1" ht="24.6" customHeight="1" s="138">
      <c r="A2954" s="65" t="n">
        <v>10050347</v>
      </c>
      <c r="B2954" s="66" t="inlineStr">
        <is>
          <t>مستلزمات نظافة</t>
        </is>
      </c>
      <c r="C2954" s="67" t="inlineStr"/>
      <c r="D2954" s="67" t="inlineStr"/>
      <c r="E2954" s="68" t="n">
        <v>0</v>
      </c>
      <c r="F2954" s="69">
        <f>SUMIFS(الاضافة!$G$7:$G$60000,الاضافة!$H$7:$H$60000,"*اضاف*",الاضافة!$E$7:$E$60000,'أرصدة المخزن'!C2954)</f>
        <v/>
      </c>
      <c r="G2954" s="69">
        <f>SUMIFS(الصرف!$H$7:$H$60000,الصرف!$F$7:$F$60000,'أرصدة المخزن'!C2954)</f>
        <v/>
      </c>
      <c r="H2954" s="70">
        <f>E2954+F2954-G2954</f>
        <v/>
      </c>
    </row>
    <row r="2955" hidden="1" ht="24.6" customHeight="1" s="138">
      <c r="A2955" s="65" t="n">
        <v>10050348</v>
      </c>
      <c r="B2955" s="66" t="inlineStr">
        <is>
          <t>مستلزمات نظافة</t>
        </is>
      </c>
      <c r="C2955" s="67" t="inlineStr"/>
      <c r="D2955" s="67" t="inlineStr"/>
      <c r="E2955" s="68" t="n">
        <v>0</v>
      </c>
      <c r="F2955" s="69">
        <f>SUMIFS(الاضافة!$G$7:$G$60000,الاضافة!$H$7:$H$60000,"*اضاف*",الاضافة!$E$7:$E$60000,'أرصدة المخزن'!C2955)</f>
        <v/>
      </c>
      <c r="G2955" s="69">
        <f>SUMIFS(الصرف!$H$7:$H$60000,الصرف!$F$7:$F$60000,'أرصدة المخزن'!C2955)</f>
        <v/>
      </c>
      <c r="H2955" s="70">
        <f>E2955+F2955-G2955</f>
        <v/>
      </c>
    </row>
    <row r="2956" hidden="1" ht="24.6" customHeight="1" s="138">
      <c r="A2956" s="65" t="n">
        <v>10050349</v>
      </c>
      <c r="B2956" s="66" t="inlineStr">
        <is>
          <t>مستلزمات نظافة</t>
        </is>
      </c>
      <c r="C2956" s="67" t="inlineStr"/>
      <c r="D2956" s="67" t="inlineStr"/>
      <c r="E2956" s="68" t="n">
        <v>0</v>
      </c>
      <c r="F2956" s="69">
        <f>SUMIFS(الاضافة!$G$7:$G$60000,الاضافة!$H$7:$H$60000,"*اضاف*",الاضافة!$E$7:$E$60000,'أرصدة المخزن'!C2956)</f>
        <v/>
      </c>
      <c r="G2956" s="69">
        <f>SUMIFS(الصرف!$H$7:$H$60000,الصرف!$F$7:$F$60000,'أرصدة المخزن'!C2956)</f>
        <v/>
      </c>
      <c r="H2956" s="70">
        <f>E2956+F2956-G2956</f>
        <v/>
      </c>
    </row>
    <row r="2957" hidden="1" ht="24.6" customHeight="1" s="138">
      <c r="A2957" s="65" t="n">
        <v>10050350</v>
      </c>
      <c r="B2957" s="66" t="inlineStr">
        <is>
          <t>مستلزمات نظافة</t>
        </is>
      </c>
      <c r="C2957" s="67" t="inlineStr"/>
      <c r="D2957" s="67" t="inlineStr"/>
      <c r="E2957" s="68" t="n">
        <v>0</v>
      </c>
      <c r="F2957" s="69">
        <f>SUMIFS(الاضافة!$G$7:$G$60000,الاضافة!$H$7:$H$60000,"*اضاف*",الاضافة!$E$7:$E$60000,'أرصدة المخزن'!C2957)</f>
        <v/>
      </c>
      <c r="G2957" s="69">
        <f>SUMIFS(الصرف!$H$7:$H$60000,الصرف!$F$7:$F$60000,'أرصدة المخزن'!C2957)</f>
        <v/>
      </c>
      <c r="H2957" s="70">
        <f>E2957+F2957-G2957</f>
        <v/>
      </c>
    </row>
    <row r="2958" hidden="1" ht="24.6" customHeight="1" s="138">
      <c r="A2958" s="65" t="n">
        <v>10050351</v>
      </c>
      <c r="B2958" s="66" t="inlineStr">
        <is>
          <t>مستلزمات نظافة</t>
        </is>
      </c>
      <c r="C2958" s="67" t="inlineStr"/>
      <c r="D2958" s="67" t="inlineStr"/>
      <c r="E2958" s="68" t="n">
        <v>0</v>
      </c>
      <c r="F2958" s="69">
        <f>SUMIFS(الاضافة!$G$7:$G$60000,الاضافة!$H$7:$H$60000,"*اضاف*",الاضافة!$E$7:$E$60000,'أرصدة المخزن'!C2958)</f>
        <v/>
      </c>
      <c r="G2958" s="69">
        <f>SUMIFS(الصرف!$H$7:$H$60000,الصرف!$F$7:$F$60000,'أرصدة المخزن'!C2958)</f>
        <v/>
      </c>
      <c r="H2958" s="70">
        <f>E2958+F2958-G2958</f>
        <v/>
      </c>
    </row>
    <row r="2959" hidden="1" ht="24.6" customHeight="1" s="138">
      <c r="A2959" s="65" t="n">
        <v>10050352</v>
      </c>
      <c r="B2959" s="66" t="inlineStr">
        <is>
          <t>مستلزمات نظافة</t>
        </is>
      </c>
      <c r="C2959" s="67" t="inlineStr"/>
      <c r="D2959" s="67" t="inlineStr"/>
      <c r="E2959" s="68" t="n">
        <v>0</v>
      </c>
      <c r="F2959" s="69">
        <f>SUMIFS(الاضافة!$G$7:$G$60000,الاضافة!$H$7:$H$60000,"*اضاف*",الاضافة!$E$7:$E$60000,'أرصدة المخزن'!C2959)</f>
        <v/>
      </c>
      <c r="G2959" s="69">
        <f>SUMIFS(الصرف!$H$7:$H$60000,الصرف!$F$7:$F$60000,'أرصدة المخزن'!C2959)</f>
        <v/>
      </c>
      <c r="H2959" s="70">
        <f>E2959+F2959-G2959</f>
        <v/>
      </c>
    </row>
    <row r="2960" hidden="1" ht="24.6" customHeight="1" s="138">
      <c r="A2960" s="65" t="n">
        <v>10050353</v>
      </c>
      <c r="B2960" s="66" t="inlineStr">
        <is>
          <t>مستلزمات نظافة</t>
        </is>
      </c>
      <c r="C2960" s="67" t="inlineStr"/>
      <c r="D2960" s="67" t="inlineStr"/>
      <c r="E2960" s="68" t="n">
        <v>0</v>
      </c>
      <c r="F2960" s="69">
        <f>SUMIFS(الاضافة!$G$7:$G$60000,الاضافة!$H$7:$H$60000,"*اضاف*",الاضافة!$E$7:$E$60000,'أرصدة المخزن'!C2960)</f>
        <v/>
      </c>
      <c r="G2960" s="69">
        <f>SUMIFS(الصرف!$H$7:$H$60000,الصرف!$F$7:$F$60000,'أرصدة المخزن'!C2960)</f>
        <v/>
      </c>
      <c r="H2960" s="70">
        <f>E2960+F2960-G2960</f>
        <v/>
      </c>
    </row>
    <row r="2961" hidden="1" ht="24.6" customHeight="1" s="138">
      <c r="A2961" s="65" t="n">
        <v>10050354</v>
      </c>
      <c r="B2961" s="66" t="inlineStr">
        <is>
          <t>مستلزمات نظافة</t>
        </is>
      </c>
      <c r="C2961" s="67" t="inlineStr"/>
      <c r="D2961" s="67" t="inlineStr"/>
      <c r="E2961" s="68" t="n">
        <v>0</v>
      </c>
      <c r="F2961" s="69">
        <f>SUMIFS(الاضافة!$G$7:$G$60000,الاضافة!$H$7:$H$60000,"*اضاف*",الاضافة!$E$7:$E$60000,'أرصدة المخزن'!C2961)</f>
        <v/>
      </c>
      <c r="G2961" s="69">
        <f>SUMIFS(الصرف!$H$7:$H$60000,الصرف!$F$7:$F$60000,'أرصدة المخزن'!C2961)</f>
        <v/>
      </c>
      <c r="H2961" s="70">
        <f>E2961+F2961-G2961</f>
        <v/>
      </c>
    </row>
    <row r="2962" hidden="1" ht="24.6" customHeight="1" s="138">
      <c r="A2962" s="65" t="n">
        <v>10050355</v>
      </c>
      <c r="B2962" s="66" t="inlineStr">
        <is>
          <t>مستلزمات نظافة</t>
        </is>
      </c>
      <c r="C2962" s="67" t="inlineStr"/>
      <c r="D2962" s="67" t="inlineStr"/>
      <c r="E2962" s="68" t="n">
        <v>0</v>
      </c>
      <c r="F2962" s="69">
        <f>SUMIFS(الاضافة!$G$7:$G$60000,الاضافة!$H$7:$H$60000,"*اضاف*",الاضافة!$E$7:$E$60000,'أرصدة المخزن'!C2962)</f>
        <v/>
      </c>
      <c r="G2962" s="69">
        <f>SUMIFS(الصرف!$H$7:$H$60000,الصرف!$F$7:$F$60000,'أرصدة المخزن'!C2962)</f>
        <v/>
      </c>
      <c r="H2962" s="70">
        <f>E2962+F2962-G2962</f>
        <v/>
      </c>
    </row>
    <row r="2963" hidden="1" ht="24.6" customHeight="1" s="138">
      <c r="A2963" s="65" t="n">
        <v>10050356</v>
      </c>
      <c r="B2963" s="66" t="inlineStr">
        <is>
          <t>مستلزمات نظافة</t>
        </is>
      </c>
      <c r="C2963" s="67" t="inlineStr"/>
      <c r="D2963" s="67" t="inlineStr"/>
      <c r="E2963" s="68" t="n">
        <v>0</v>
      </c>
      <c r="F2963" s="69">
        <f>SUMIFS(الاضافة!$G$7:$G$60000,الاضافة!$H$7:$H$60000,"*اضاف*",الاضافة!$E$7:$E$60000,'أرصدة المخزن'!C2963)</f>
        <v/>
      </c>
      <c r="G2963" s="69">
        <f>SUMIFS(الصرف!$H$7:$H$60000,الصرف!$F$7:$F$60000,'أرصدة المخزن'!C2963)</f>
        <v/>
      </c>
      <c r="H2963" s="70">
        <f>E2963+F2963-G2963</f>
        <v/>
      </c>
    </row>
    <row r="2964" hidden="1" ht="24.6" customHeight="1" s="138">
      <c r="A2964" s="65" t="n">
        <v>10050357</v>
      </c>
      <c r="B2964" s="66" t="inlineStr">
        <is>
          <t>مستلزمات نظافة</t>
        </is>
      </c>
      <c r="C2964" s="67" t="inlineStr"/>
      <c r="D2964" s="67" t="inlineStr"/>
      <c r="E2964" s="68" t="n">
        <v>0</v>
      </c>
      <c r="F2964" s="69">
        <f>SUMIFS(الاضافة!$G$7:$G$60000,الاضافة!$H$7:$H$60000,"*اضاف*",الاضافة!$E$7:$E$60000,'أرصدة المخزن'!C2964)</f>
        <v/>
      </c>
      <c r="G2964" s="69">
        <f>SUMIFS(الصرف!$H$7:$H$60000,الصرف!$F$7:$F$60000,'أرصدة المخزن'!C2964)</f>
        <v/>
      </c>
      <c r="H2964" s="70">
        <f>E2964+F2964-G2964</f>
        <v/>
      </c>
    </row>
    <row r="2965" hidden="1" ht="24.6" customHeight="1" s="138">
      <c r="A2965" s="65" t="n">
        <v>10050358</v>
      </c>
      <c r="B2965" s="66" t="inlineStr">
        <is>
          <t>مستلزمات نظافة</t>
        </is>
      </c>
      <c r="C2965" s="67" t="inlineStr"/>
      <c r="D2965" s="67" t="inlineStr"/>
      <c r="E2965" s="68" t="n">
        <v>0</v>
      </c>
      <c r="F2965" s="69">
        <f>SUMIFS(الاضافة!$G$7:$G$60000,الاضافة!$H$7:$H$60000,"*اضاف*",الاضافة!$E$7:$E$60000,'أرصدة المخزن'!C2965)</f>
        <v/>
      </c>
      <c r="G2965" s="69">
        <f>SUMIFS(الصرف!$H$7:$H$60000,الصرف!$F$7:$F$60000,'أرصدة المخزن'!C2965)</f>
        <v/>
      </c>
      <c r="H2965" s="70">
        <f>E2965+F2965-G2965</f>
        <v/>
      </c>
    </row>
    <row r="2966" hidden="1" ht="24.6" customHeight="1" s="138">
      <c r="A2966" s="65" t="n">
        <v>10050359</v>
      </c>
      <c r="B2966" s="66" t="inlineStr">
        <is>
          <t>مستلزمات نظافة</t>
        </is>
      </c>
      <c r="C2966" s="67" t="inlineStr"/>
      <c r="D2966" s="67" t="inlineStr"/>
      <c r="E2966" s="68" t="n">
        <v>0</v>
      </c>
      <c r="F2966" s="69">
        <f>SUMIFS(الاضافة!$G$7:$G$60000,الاضافة!$H$7:$H$60000,"*اضاف*",الاضافة!$E$7:$E$60000,'أرصدة المخزن'!C2966)</f>
        <v/>
      </c>
      <c r="G2966" s="69">
        <f>SUMIFS(الصرف!$H$7:$H$60000,الصرف!$F$7:$F$60000,'أرصدة المخزن'!C2966)</f>
        <v/>
      </c>
      <c r="H2966" s="70">
        <f>E2966+F2966-G2966</f>
        <v/>
      </c>
    </row>
    <row r="2967" hidden="1" ht="24.6" customHeight="1" s="138">
      <c r="A2967" s="65" t="n">
        <v>10050360</v>
      </c>
      <c r="B2967" s="66" t="inlineStr">
        <is>
          <t>مستلزمات نظافة</t>
        </is>
      </c>
      <c r="C2967" s="67" t="inlineStr"/>
      <c r="D2967" s="67" t="inlineStr"/>
      <c r="E2967" s="68" t="n">
        <v>0</v>
      </c>
      <c r="F2967" s="69">
        <f>SUMIFS(الاضافة!$G$7:$G$60000,الاضافة!$H$7:$H$60000,"*اضاف*",الاضافة!$E$7:$E$60000,'أرصدة المخزن'!C2967)</f>
        <v/>
      </c>
      <c r="G2967" s="69">
        <f>SUMIFS(الصرف!$H$7:$H$60000,الصرف!$F$7:$F$60000,'أرصدة المخزن'!C2967)</f>
        <v/>
      </c>
      <c r="H2967" s="70">
        <f>E2967+F2967-G2967</f>
        <v/>
      </c>
    </row>
    <row r="2968" hidden="1" ht="24.6" customHeight="1" s="138">
      <c r="A2968" s="65" t="n">
        <v>10050361</v>
      </c>
      <c r="B2968" s="66" t="inlineStr">
        <is>
          <t>مستلزمات نظافة</t>
        </is>
      </c>
      <c r="C2968" s="67" t="inlineStr"/>
      <c r="D2968" s="67" t="inlineStr"/>
      <c r="E2968" s="68" t="n">
        <v>0</v>
      </c>
      <c r="F2968" s="69">
        <f>SUMIFS(الاضافة!$G$7:$G$60000,الاضافة!$H$7:$H$60000,"*اضاف*",الاضافة!$E$7:$E$60000,'أرصدة المخزن'!C2968)</f>
        <v/>
      </c>
      <c r="G2968" s="69">
        <f>SUMIFS(الصرف!$H$7:$H$60000,الصرف!$F$7:$F$60000,'أرصدة المخزن'!C2968)</f>
        <v/>
      </c>
      <c r="H2968" s="70">
        <f>E2968+F2968-G2968</f>
        <v/>
      </c>
    </row>
    <row r="2969" hidden="1" ht="24.6" customHeight="1" s="138">
      <c r="A2969" s="65" t="n">
        <v>10050362</v>
      </c>
      <c r="B2969" s="66" t="inlineStr">
        <is>
          <t>مستلزمات نظافة</t>
        </is>
      </c>
      <c r="C2969" s="67" t="inlineStr"/>
      <c r="D2969" s="67" t="inlineStr"/>
      <c r="E2969" s="68" t="n">
        <v>0</v>
      </c>
      <c r="F2969" s="69">
        <f>SUMIFS(الاضافة!$G$7:$G$60000,الاضافة!$H$7:$H$60000,"*اضاف*",الاضافة!$E$7:$E$60000,'أرصدة المخزن'!C2969)</f>
        <v/>
      </c>
      <c r="G2969" s="69">
        <f>SUMIFS(الصرف!$H$7:$H$60000,الصرف!$F$7:$F$60000,'أرصدة المخزن'!C2969)</f>
        <v/>
      </c>
      <c r="H2969" s="70">
        <f>E2969+F2969-G2969</f>
        <v/>
      </c>
    </row>
    <row r="2970" hidden="1" ht="24.6" customHeight="1" s="138">
      <c r="A2970" s="65" t="n">
        <v>10050363</v>
      </c>
      <c r="B2970" s="66" t="inlineStr">
        <is>
          <t>مستلزمات نظافة</t>
        </is>
      </c>
      <c r="C2970" s="67" t="inlineStr"/>
      <c r="D2970" s="67" t="inlineStr"/>
      <c r="E2970" s="68" t="n">
        <v>0</v>
      </c>
      <c r="F2970" s="69">
        <f>SUMIFS(الاضافة!$G$7:$G$60000,الاضافة!$H$7:$H$60000,"*اضاف*",الاضافة!$E$7:$E$60000,'أرصدة المخزن'!C2970)</f>
        <v/>
      </c>
      <c r="G2970" s="69">
        <f>SUMIFS(الصرف!$H$7:$H$60000,الصرف!$F$7:$F$60000,'أرصدة المخزن'!C2970)</f>
        <v/>
      </c>
      <c r="H2970" s="70">
        <f>E2970+F2970-G2970</f>
        <v/>
      </c>
    </row>
    <row r="2971" hidden="1" ht="24.6" customHeight="1" s="138">
      <c r="A2971" s="65" t="n">
        <v>10050364</v>
      </c>
      <c r="B2971" s="66" t="inlineStr">
        <is>
          <t>مستلزمات نظافة</t>
        </is>
      </c>
      <c r="C2971" s="67" t="inlineStr"/>
      <c r="D2971" s="67" t="inlineStr"/>
      <c r="E2971" s="68" t="n">
        <v>0</v>
      </c>
      <c r="F2971" s="69">
        <f>SUMIFS(الاضافة!$G$7:$G$60000,الاضافة!$H$7:$H$60000,"*اضاف*",الاضافة!$E$7:$E$60000,'أرصدة المخزن'!C2971)</f>
        <v/>
      </c>
      <c r="G2971" s="69">
        <f>SUMIFS(الصرف!$H$7:$H$60000,الصرف!$F$7:$F$60000,'أرصدة المخزن'!C2971)</f>
        <v/>
      </c>
      <c r="H2971" s="70">
        <f>E2971+F2971-G2971</f>
        <v/>
      </c>
    </row>
    <row r="2972" hidden="1" ht="24.6" customHeight="1" s="138">
      <c r="A2972" s="65" t="n">
        <v>10050365</v>
      </c>
      <c r="B2972" s="66" t="inlineStr">
        <is>
          <t>مستلزمات نظافة</t>
        </is>
      </c>
      <c r="C2972" s="67" t="inlineStr"/>
      <c r="D2972" s="67" t="inlineStr"/>
      <c r="E2972" s="68" t="n">
        <v>0</v>
      </c>
      <c r="F2972" s="69">
        <f>SUMIFS(الاضافة!$G$7:$G$60000,الاضافة!$H$7:$H$60000,"*اضاف*",الاضافة!$E$7:$E$60000,'أرصدة المخزن'!C2972)</f>
        <v/>
      </c>
      <c r="G2972" s="69">
        <f>SUMIFS(الصرف!$H$7:$H$60000,الصرف!$F$7:$F$60000,'أرصدة المخزن'!C2972)</f>
        <v/>
      </c>
      <c r="H2972" s="70">
        <f>E2972+F2972-G2972</f>
        <v/>
      </c>
    </row>
    <row r="2973" hidden="1" ht="24.6" customHeight="1" s="138">
      <c r="A2973" s="65" t="n">
        <v>10050366</v>
      </c>
      <c r="B2973" s="66" t="inlineStr">
        <is>
          <t>مستلزمات نظافة</t>
        </is>
      </c>
      <c r="C2973" s="67" t="inlineStr"/>
      <c r="D2973" s="67" t="inlineStr"/>
      <c r="E2973" s="68" t="n">
        <v>0</v>
      </c>
      <c r="F2973" s="69">
        <f>SUMIFS(الاضافة!$G$7:$G$60000,الاضافة!$H$7:$H$60000,"*اضاف*",الاضافة!$E$7:$E$60000,'أرصدة المخزن'!C2973)</f>
        <v/>
      </c>
      <c r="G2973" s="69">
        <f>SUMIFS(الصرف!$H$7:$H$60000,الصرف!$F$7:$F$60000,'أرصدة المخزن'!C2973)</f>
        <v/>
      </c>
      <c r="H2973" s="70">
        <f>E2973+F2973-G2973</f>
        <v/>
      </c>
    </row>
    <row r="2974" hidden="1" ht="24.6" customHeight="1" s="138">
      <c r="A2974" s="65" t="n">
        <v>10050367</v>
      </c>
      <c r="B2974" s="66" t="inlineStr">
        <is>
          <t>مستلزمات نظافة</t>
        </is>
      </c>
      <c r="C2974" s="67" t="inlineStr"/>
      <c r="D2974" s="67" t="inlineStr"/>
      <c r="E2974" s="68" t="n">
        <v>0</v>
      </c>
      <c r="F2974" s="69">
        <f>SUMIFS(الاضافة!$G$7:$G$60000,الاضافة!$H$7:$H$60000,"*اضاف*",الاضافة!$E$7:$E$60000,'أرصدة المخزن'!C2974)</f>
        <v/>
      </c>
      <c r="G2974" s="69">
        <f>SUMIFS(الصرف!$H$7:$H$60000,الصرف!$F$7:$F$60000,'أرصدة المخزن'!C2974)</f>
        <v/>
      </c>
      <c r="H2974" s="70">
        <f>E2974+F2974-G2974</f>
        <v/>
      </c>
    </row>
    <row r="2975" hidden="1" ht="24.6" customHeight="1" s="138">
      <c r="A2975" s="65" t="n">
        <v>10050368</v>
      </c>
      <c r="B2975" s="66" t="inlineStr">
        <is>
          <t>مستلزمات نظافة</t>
        </is>
      </c>
      <c r="C2975" s="67" t="inlineStr"/>
      <c r="D2975" s="67" t="inlineStr"/>
      <c r="E2975" s="68" t="n">
        <v>0</v>
      </c>
      <c r="F2975" s="69">
        <f>SUMIFS(الاضافة!$G$7:$G$60000,الاضافة!$H$7:$H$60000,"*اضاف*",الاضافة!$E$7:$E$60000,'أرصدة المخزن'!C2975)</f>
        <v/>
      </c>
      <c r="G2975" s="69">
        <f>SUMIFS(الصرف!$H$7:$H$60000,الصرف!$F$7:$F$60000,'أرصدة المخزن'!C2975)</f>
        <v/>
      </c>
      <c r="H2975" s="70">
        <f>E2975+F2975-G2975</f>
        <v/>
      </c>
    </row>
    <row r="2976" hidden="1" ht="24.6" customHeight="1" s="138">
      <c r="A2976" s="65" t="n">
        <v>10050369</v>
      </c>
      <c r="B2976" s="66" t="inlineStr">
        <is>
          <t>مستلزمات نظافة</t>
        </is>
      </c>
      <c r="C2976" s="67" t="inlineStr"/>
      <c r="D2976" s="67" t="inlineStr"/>
      <c r="E2976" s="68" t="n">
        <v>0</v>
      </c>
      <c r="F2976" s="69">
        <f>SUMIFS(الاضافة!$G$7:$G$60000,الاضافة!$H$7:$H$60000,"*اضاف*",الاضافة!$E$7:$E$60000,'أرصدة المخزن'!C2976)</f>
        <v/>
      </c>
      <c r="G2976" s="69">
        <f>SUMIFS(الصرف!$H$7:$H$60000,الصرف!$F$7:$F$60000,'أرصدة المخزن'!C2976)</f>
        <v/>
      </c>
      <c r="H2976" s="70">
        <f>E2976+F2976-G2976</f>
        <v/>
      </c>
    </row>
    <row r="2977" hidden="1" ht="24.6" customHeight="1" s="138">
      <c r="A2977" s="65" t="n">
        <v>10050370</v>
      </c>
      <c r="B2977" s="66" t="inlineStr">
        <is>
          <t>مستلزمات نظافة</t>
        </is>
      </c>
      <c r="C2977" s="67" t="inlineStr"/>
      <c r="D2977" s="67" t="inlineStr"/>
      <c r="E2977" s="68" t="n">
        <v>0</v>
      </c>
      <c r="F2977" s="69">
        <f>SUMIFS(الاضافة!$G$7:$G$60000,الاضافة!$H$7:$H$60000,"*اضاف*",الاضافة!$E$7:$E$60000,'أرصدة المخزن'!C2977)</f>
        <v/>
      </c>
      <c r="G2977" s="69">
        <f>SUMIFS(الصرف!$H$7:$H$60000,الصرف!$F$7:$F$60000,'أرصدة المخزن'!C2977)</f>
        <v/>
      </c>
      <c r="H2977" s="70">
        <f>E2977+F2977-G2977</f>
        <v/>
      </c>
    </row>
    <row r="2978" hidden="1" ht="24.6" customHeight="1" s="138">
      <c r="A2978" s="65" t="n">
        <v>10050371</v>
      </c>
      <c r="B2978" s="66" t="inlineStr">
        <is>
          <t>مستلزمات نظافة</t>
        </is>
      </c>
      <c r="C2978" s="67" t="inlineStr"/>
      <c r="D2978" s="67" t="inlineStr"/>
      <c r="E2978" s="68" t="n">
        <v>0</v>
      </c>
      <c r="F2978" s="69">
        <f>SUMIFS(الاضافة!$G$7:$G$60000,الاضافة!$H$7:$H$60000,"*اضاف*",الاضافة!$E$7:$E$60000,'أرصدة المخزن'!C2978)</f>
        <v/>
      </c>
      <c r="G2978" s="69">
        <f>SUMIFS(الصرف!$H$7:$H$60000,الصرف!$F$7:$F$60000,'أرصدة المخزن'!C2978)</f>
        <v/>
      </c>
      <c r="H2978" s="70">
        <f>E2978+F2978-G2978</f>
        <v/>
      </c>
    </row>
    <row r="2979" hidden="1" ht="24.6" customHeight="1" s="138">
      <c r="A2979" s="65" t="n">
        <v>10050372</v>
      </c>
      <c r="B2979" s="66" t="inlineStr">
        <is>
          <t>مستلزمات نظافة</t>
        </is>
      </c>
      <c r="C2979" s="67" t="inlineStr"/>
      <c r="D2979" s="67" t="inlineStr"/>
      <c r="E2979" s="68" t="n">
        <v>0</v>
      </c>
      <c r="F2979" s="69">
        <f>SUMIFS(الاضافة!$G$7:$G$60000,الاضافة!$H$7:$H$60000,"*اضاف*",الاضافة!$E$7:$E$60000,'أرصدة المخزن'!C2979)</f>
        <v/>
      </c>
      <c r="G2979" s="69">
        <f>SUMIFS(الصرف!$H$7:$H$60000,الصرف!$F$7:$F$60000,'أرصدة المخزن'!C2979)</f>
        <v/>
      </c>
      <c r="H2979" s="70">
        <f>E2979+F2979-G2979</f>
        <v/>
      </c>
    </row>
    <row r="2980" hidden="1" ht="24.6" customHeight="1" s="138">
      <c r="A2980" s="65" t="n">
        <v>10050373</v>
      </c>
      <c r="B2980" s="66" t="inlineStr">
        <is>
          <t>مستلزمات نظافة</t>
        </is>
      </c>
      <c r="C2980" s="67" t="inlineStr"/>
      <c r="D2980" s="67" t="inlineStr"/>
      <c r="E2980" s="68" t="n">
        <v>0</v>
      </c>
      <c r="F2980" s="69">
        <f>SUMIFS(الاضافة!$G$7:$G$60000,الاضافة!$H$7:$H$60000,"*اضاف*",الاضافة!$E$7:$E$60000,'أرصدة المخزن'!C2980)</f>
        <v/>
      </c>
      <c r="G2980" s="69">
        <f>SUMIFS(الصرف!$H$7:$H$60000,الصرف!$F$7:$F$60000,'أرصدة المخزن'!C2980)</f>
        <v/>
      </c>
      <c r="H2980" s="70">
        <f>E2980+F2980-G2980</f>
        <v/>
      </c>
    </row>
    <row r="2981" hidden="1" ht="24.6" customHeight="1" s="138">
      <c r="A2981" s="65" t="n">
        <v>10050374</v>
      </c>
      <c r="B2981" s="66" t="inlineStr">
        <is>
          <t>مستلزمات نظافة</t>
        </is>
      </c>
      <c r="C2981" s="67" t="inlineStr"/>
      <c r="D2981" s="67" t="inlineStr"/>
      <c r="E2981" s="68" t="n">
        <v>0</v>
      </c>
      <c r="F2981" s="69">
        <f>SUMIFS(الاضافة!$G$7:$G$60000,الاضافة!$H$7:$H$60000,"*اضاف*",الاضافة!$E$7:$E$60000,'أرصدة المخزن'!C2981)</f>
        <v/>
      </c>
      <c r="G2981" s="69">
        <f>SUMIFS(الصرف!$H$7:$H$60000,الصرف!$F$7:$F$60000,'أرصدة المخزن'!C2981)</f>
        <v/>
      </c>
      <c r="H2981" s="70">
        <f>E2981+F2981-G2981</f>
        <v/>
      </c>
    </row>
    <row r="2982" hidden="1" ht="24.6" customHeight="1" s="138">
      <c r="A2982" s="65" t="n">
        <v>10050375</v>
      </c>
      <c r="B2982" s="66" t="inlineStr">
        <is>
          <t>مستلزمات نظافة</t>
        </is>
      </c>
      <c r="C2982" s="67" t="inlineStr"/>
      <c r="D2982" s="67" t="inlineStr"/>
      <c r="E2982" s="68" t="n">
        <v>0</v>
      </c>
      <c r="F2982" s="69">
        <f>SUMIFS(الاضافة!$G$7:$G$60000,الاضافة!$H$7:$H$60000,"*اضاف*",الاضافة!$E$7:$E$60000,'أرصدة المخزن'!C2982)</f>
        <v/>
      </c>
      <c r="G2982" s="69">
        <f>SUMIFS(الصرف!$H$7:$H$60000,الصرف!$F$7:$F$60000,'أرصدة المخزن'!C2982)</f>
        <v/>
      </c>
      <c r="H2982" s="70">
        <f>E2982+F2982-G2982</f>
        <v/>
      </c>
    </row>
    <row r="2983" hidden="1" ht="24.6" customHeight="1" s="138">
      <c r="A2983" s="65" t="n">
        <v>10050376</v>
      </c>
      <c r="B2983" s="66" t="inlineStr">
        <is>
          <t>مستلزمات نظافة</t>
        </is>
      </c>
      <c r="C2983" s="67" t="inlineStr"/>
      <c r="D2983" s="67" t="inlineStr"/>
      <c r="E2983" s="68" t="n">
        <v>0</v>
      </c>
      <c r="F2983" s="69">
        <f>SUMIFS(الاضافة!$G$7:$G$60000,الاضافة!$H$7:$H$60000,"*اضاف*",الاضافة!$E$7:$E$60000,'أرصدة المخزن'!C2983)</f>
        <v/>
      </c>
      <c r="G2983" s="69">
        <f>SUMIFS(الصرف!$H$7:$H$60000,الصرف!$F$7:$F$60000,'أرصدة المخزن'!C2983)</f>
        <v/>
      </c>
      <c r="H2983" s="70">
        <f>E2983+F2983-G2983</f>
        <v/>
      </c>
    </row>
    <row r="2984" hidden="1" ht="24.6" customHeight="1" s="138">
      <c r="A2984" s="65" t="n">
        <v>10050377</v>
      </c>
      <c r="B2984" s="66" t="inlineStr">
        <is>
          <t>مستلزمات نظافة</t>
        </is>
      </c>
      <c r="C2984" s="67" t="inlineStr"/>
      <c r="D2984" s="67" t="inlineStr"/>
      <c r="E2984" s="68" t="n">
        <v>0</v>
      </c>
      <c r="F2984" s="69">
        <f>SUMIFS(الاضافة!$G$7:$G$60000,الاضافة!$H$7:$H$60000,"*اضاف*",الاضافة!$E$7:$E$60000,'أرصدة المخزن'!C2984)</f>
        <v/>
      </c>
      <c r="G2984" s="69">
        <f>SUMIFS(الصرف!$H$7:$H$60000,الصرف!$F$7:$F$60000,'أرصدة المخزن'!C2984)</f>
        <v/>
      </c>
      <c r="H2984" s="70">
        <f>E2984+F2984-G2984</f>
        <v/>
      </c>
    </row>
    <row r="2985" hidden="1" ht="24.6" customHeight="1" s="138">
      <c r="A2985" s="65" t="n">
        <v>10050378</v>
      </c>
      <c r="B2985" s="66" t="inlineStr">
        <is>
          <t>مستلزمات نظافة</t>
        </is>
      </c>
      <c r="C2985" s="67" t="inlineStr"/>
      <c r="D2985" s="67" t="inlineStr"/>
      <c r="E2985" s="68" t="n">
        <v>0</v>
      </c>
      <c r="F2985" s="69">
        <f>SUMIFS(الاضافة!$G$7:$G$60000,الاضافة!$H$7:$H$60000,"*اضاف*",الاضافة!$E$7:$E$60000,'أرصدة المخزن'!C2985)</f>
        <v/>
      </c>
      <c r="G2985" s="69">
        <f>SUMIFS(الصرف!$H$7:$H$60000,الصرف!$F$7:$F$60000,'أرصدة المخزن'!C2985)</f>
        <v/>
      </c>
      <c r="H2985" s="70">
        <f>E2985+F2985-G2985</f>
        <v/>
      </c>
    </row>
    <row r="2986" hidden="1" ht="24.6" customHeight="1" s="138">
      <c r="A2986" s="65" t="n">
        <v>10050379</v>
      </c>
      <c r="B2986" s="66" t="inlineStr">
        <is>
          <t>مستلزمات نظافة</t>
        </is>
      </c>
      <c r="C2986" s="67" t="inlineStr"/>
      <c r="D2986" s="67" t="inlineStr"/>
      <c r="E2986" s="68" t="n">
        <v>0</v>
      </c>
      <c r="F2986" s="69">
        <f>SUMIFS(الاضافة!$G$7:$G$60000,الاضافة!$H$7:$H$60000,"*اضاف*",الاضافة!$E$7:$E$60000,'أرصدة المخزن'!C2986)</f>
        <v/>
      </c>
      <c r="G2986" s="69">
        <f>SUMIFS(الصرف!$H$7:$H$60000,الصرف!$F$7:$F$60000,'أرصدة المخزن'!C2986)</f>
        <v/>
      </c>
      <c r="H2986" s="70">
        <f>E2986+F2986-G2986</f>
        <v/>
      </c>
    </row>
    <row r="2987" hidden="1" ht="24.6" customHeight="1" s="138">
      <c r="A2987" s="65" t="n">
        <v>10050380</v>
      </c>
      <c r="B2987" s="66" t="inlineStr">
        <is>
          <t>مستلزمات نظافة</t>
        </is>
      </c>
      <c r="C2987" s="67" t="inlineStr"/>
      <c r="D2987" s="67" t="inlineStr"/>
      <c r="E2987" s="68" t="n">
        <v>0</v>
      </c>
      <c r="F2987" s="69">
        <f>SUMIFS(الاضافة!$G$7:$G$60000,الاضافة!$H$7:$H$60000,"*اضاف*",الاضافة!$E$7:$E$60000,'أرصدة المخزن'!C2987)</f>
        <v/>
      </c>
      <c r="G2987" s="69">
        <f>SUMIFS(الصرف!$H$7:$H$60000,الصرف!$F$7:$F$60000,'أرصدة المخزن'!C2987)</f>
        <v/>
      </c>
      <c r="H2987" s="70">
        <f>E2987+F2987-G2987</f>
        <v/>
      </c>
    </row>
    <row r="2988" hidden="1" ht="24.6" customHeight="1" s="138">
      <c r="A2988" s="65" t="n">
        <v>10050381</v>
      </c>
      <c r="B2988" s="66" t="inlineStr">
        <is>
          <t>مستلزمات نظافة</t>
        </is>
      </c>
      <c r="C2988" s="67" t="inlineStr"/>
      <c r="D2988" s="67" t="inlineStr"/>
      <c r="E2988" s="68" t="n">
        <v>0</v>
      </c>
      <c r="F2988" s="69">
        <f>SUMIFS(الاضافة!$G$7:$G$60000,الاضافة!$H$7:$H$60000,"*اضاف*",الاضافة!$E$7:$E$60000,'أرصدة المخزن'!C2988)</f>
        <v/>
      </c>
      <c r="G2988" s="69">
        <f>SUMIFS(الصرف!$H$7:$H$60000,الصرف!$F$7:$F$60000,'أرصدة المخزن'!C2988)</f>
        <v/>
      </c>
      <c r="H2988" s="70">
        <f>E2988+F2988-G2988</f>
        <v/>
      </c>
    </row>
    <row r="2989" hidden="1" ht="24.6" customHeight="1" s="138">
      <c r="A2989" s="65" t="n">
        <v>10050382</v>
      </c>
      <c r="B2989" s="66" t="inlineStr">
        <is>
          <t>مستلزمات نظافة</t>
        </is>
      </c>
      <c r="C2989" s="67" t="inlineStr"/>
      <c r="D2989" s="67" t="inlineStr"/>
      <c r="E2989" s="68" t="n">
        <v>0</v>
      </c>
      <c r="F2989" s="69">
        <f>SUMIFS(الاضافة!$G$7:$G$60000,الاضافة!$H$7:$H$60000,"*اضاف*",الاضافة!$E$7:$E$60000,'أرصدة المخزن'!C2989)</f>
        <v/>
      </c>
      <c r="G2989" s="69">
        <f>SUMIFS(الصرف!$H$7:$H$60000,الصرف!$F$7:$F$60000,'أرصدة المخزن'!C2989)</f>
        <v/>
      </c>
      <c r="H2989" s="70">
        <f>E2989+F2989-G2989</f>
        <v/>
      </c>
    </row>
    <row r="2990" hidden="1" ht="24.6" customHeight="1" s="138">
      <c r="A2990" s="65" t="n">
        <v>10050383</v>
      </c>
      <c r="B2990" s="66" t="inlineStr">
        <is>
          <t>مستلزمات نظافة</t>
        </is>
      </c>
      <c r="C2990" s="67" t="inlineStr"/>
      <c r="D2990" s="67" t="inlineStr"/>
      <c r="E2990" s="68" t="n">
        <v>0</v>
      </c>
      <c r="F2990" s="69">
        <f>SUMIFS(الاضافة!$G$7:$G$60000,الاضافة!$H$7:$H$60000,"*اضاف*",الاضافة!$E$7:$E$60000,'أرصدة المخزن'!C2990)</f>
        <v/>
      </c>
      <c r="G2990" s="69">
        <f>SUMIFS(الصرف!$H$7:$H$60000,الصرف!$F$7:$F$60000,'أرصدة المخزن'!C2990)</f>
        <v/>
      </c>
      <c r="H2990" s="70">
        <f>E2990+F2990-G2990</f>
        <v/>
      </c>
    </row>
    <row r="2991" hidden="1" ht="24.6" customHeight="1" s="138">
      <c r="A2991" s="65" t="n">
        <v>10050384</v>
      </c>
      <c r="B2991" s="66" t="inlineStr">
        <is>
          <t>مستلزمات نظافة</t>
        </is>
      </c>
      <c r="C2991" s="67" t="inlineStr"/>
      <c r="D2991" s="67" t="inlineStr"/>
      <c r="E2991" s="68" t="n">
        <v>0</v>
      </c>
      <c r="F2991" s="69">
        <f>SUMIFS(الاضافة!$G$7:$G$60000,الاضافة!$H$7:$H$60000,"*اضاف*",الاضافة!$E$7:$E$60000,'أرصدة المخزن'!C2991)</f>
        <v/>
      </c>
      <c r="G2991" s="69">
        <f>SUMIFS(الصرف!$H$7:$H$60000,الصرف!$F$7:$F$60000,'أرصدة المخزن'!C2991)</f>
        <v/>
      </c>
      <c r="H2991" s="70">
        <f>E2991+F2991-G2991</f>
        <v/>
      </c>
    </row>
    <row r="2992" hidden="1" ht="24.6" customHeight="1" s="138">
      <c r="A2992" s="65" t="n">
        <v>10050385</v>
      </c>
      <c r="B2992" s="66" t="inlineStr">
        <is>
          <t>مستلزمات نظافة</t>
        </is>
      </c>
      <c r="C2992" s="67" t="inlineStr"/>
      <c r="D2992" s="67" t="inlineStr"/>
      <c r="E2992" s="68" t="n">
        <v>0</v>
      </c>
      <c r="F2992" s="69">
        <f>SUMIFS(الاضافة!$G$7:$G$60000,الاضافة!$H$7:$H$60000,"*اضاف*",الاضافة!$E$7:$E$60000,'أرصدة المخزن'!C2992)</f>
        <v/>
      </c>
      <c r="G2992" s="69">
        <f>SUMIFS(الصرف!$H$7:$H$60000,الصرف!$F$7:$F$60000,'أرصدة المخزن'!C2992)</f>
        <v/>
      </c>
      <c r="H2992" s="70">
        <f>E2992+F2992-G2992</f>
        <v/>
      </c>
    </row>
    <row r="2993" hidden="1" ht="24.6" customHeight="1" s="138">
      <c r="A2993" s="65" t="n">
        <v>10050386</v>
      </c>
      <c r="B2993" s="66" t="inlineStr">
        <is>
          <t>مستلزمات نظافة</t>
        </is>
      </c>
      <c r="C2993" s="67" t="inlineStr"/>
      <c r="D2993" s="67" t="inlineStr"/>
      <c r="E2993" s="68" t="n">
        <v>0</v>
      </c>
      <c r="F2993" s="69">
        <f>SUMIFS(الاضافة!$G$7:$G$60000,الاضافة!$H$7:$H$60000,"*اضاف*",الاضافة!$E$7:$E$60000,'أرصدة المخزن'!C2993)</f>
        <v/>
      </c>
      <c r="G2993" s="69">
        <f>SUMIFS(الصرف!$H$7:$H$60000,الصرف!$F$7:$F$60000,'أرصدة المخزن'!C2993)</f>
        <v/>
      </c>
      <c r="H2993" s="70">
        <f>E2993+F2993-G2993</f>
        <v/>
      </c>
    </row>
    <row r="2994" hidden="1" ht="24.6" customHeight="1" s="138">
      <c r="A2994" s="65" t="n">
        <v>10050387</v>
      </c>
      <c r="B2994" s="66" t="inlineStr">
        <is>
          <t>مستلزمات نظافة</t>
        </is>
      </c>
      <c r="C2994" s="67" t="inlineStr"/>
      <c r="D2994" s="67" t="inlineStr"/>
      <c r="E2994" s="68" t="n">
        <v>0</v>
      </c>
      <c r="F2994" s="69">
        <f>SUMIFS(الاضافة!$G$7:$G$60000,الاضافة!$H$7:$H$60000,"*اضاف*",الاضافة!$E$7:$E$60000,'أرصدة المخزن'!C2994)</f>
        <v/>
      </c>
      <c r="G2994" s="69">
        <f>SUMIFS(الصرف!$H$7:$H$60000,الصرف!$F$7:$F$60000,'أرصدة المخزن'!C2994)</f>
        <v/>
      </c>
      <c r="H2994" s="70">
        <f>E2994+F2994-G2994</f>
        <v/>
      </c>
    </row>
    <row r="2995" hidden="1" ht="24.6" customHeight="1" s="138">
      <c r="A2995" s="65" t="n">
        <v>10050388</v>
      </c>
      <c r="B2995" s="66" t="inlineStr">
        <is>
          <t>مستلزمات نظافة</t>
        </is>
      </c>
      <c r="C2995" s="67" t="inlineStr"/>
      <c r="D2995" s="67" t="inlineStr"/>
      <c r="E2995" s="68" t="n">
        <v>0</v>
      </c>
      <c r="F2995" s="69">
        <f>SUMIFS(الاضافة!$G$7:$G$60000,الاضافة!$H$7:$H$60000,"*اضاف*",الاضافة!$E$7:$E$60000,'أرصدة المخزن'!C2995)</f>
        <v/>
      </c>
      <c r="G2995" s="69">
        <f>SUMIFS(الصرف!$H$7:$H$60000,الصرف!$F$7:$F$60000,'أرصدة المخزن'!C2995)</f>
        <v/>
      </c>
      <c r="H2995" s="70">
        <f>E2995+F2995-G2995</f>
        <v/>
      </c>
    </row>
    <row r="2996" hidden="1" ht="24.6" customHeight="1" s="138">
      <c r="A2996" s="65" t="n">
        <v>10050389</v>
      </c>
      <c r="B2996" s="66" t="inlineStr">
        <is>
          <t>مستلزمات نظافة</t>
        </is>
      </c>
      <c r="C2996" s="67" t="inlineStr"/>
      <c r="D2996" s="67" t="inlineStr"/>
      <c r="E2996" s="68" t="n">
        <v>0</v>
      </c>
      <c r="F2996" s="69">
        <f>SUMIFS(الاضافة!$G$7:$G$60000,الاضافة!$H$7:$H$60000,"*اضاف*",الاضافة!$E$7:$E$60000,'أرصدة المخزن'!C2996)</f>
        <v/>
      </c>
      <c r="G2996" s="69">
        <f>SUMIFS(الصرف!$H$7:$H$60000,الصرف!$F$7:$F$60000,'أرصدة المخزن'!C2996)</f>
        <v/>
      </c>
      <c r="H2996" s="70">
        <f>E2996+F2996-G2996</f>
        <v/>
      </c>
    </row>
    <row r="2997" hidden="1" ht="24.6" customHeight="1" s="138">
      <c r="A2997" s="65" t="n">
        <v>10050390</v>
      </c>
      <c r="B2997" s="66" t="inlineStr">
        <is>
          <t>مستلزمات نظافة</t>
        </is>
      </c>
      <c r="C2997" s="67" t="inlineStr"/>
      <c r="D2997" s="67" t="inlineStr"/>
      <c r="E2997" s="68" t="n">
        <v>0</v>
      </c>
      <c r="F2997" s="69">
        <f>SUMIFS(الاضافة!$G$7:$G$60000,الاضافة!$H$7:$H$60000,"*اضاف*",الاضافة!$E$7:$E$60000,'أرصدة المخزن'!C2997)</f>
        <v/>
      </c>
      <c r="G2997" s="69">
        <f>SUMIFS(الصرف!$H$7:$H$60000,الصرف!$F$7:$F$60000,'أرصدة المخزن'!C2997)</f>
        <v/>
      </c>
      <c r="H2997" s="70">
        <f>E2997+F2997-G2997</f>
        <v/>
      </c>
    </row>
    <row r="2998" hidden="1" ht="24.6" customHeight="1" s="138">
      <c r="A2998" s="65" t="n">
        <v>10050391</v>
      </c>
      <c r="B2998" s="66" t="inlineStr">
        <is>
          <t>مستلزمات نظافة</t>
        </is>
      </c>
      <c r="C2998" s="67" t="inlineStr"/>
      <c r="D2998" s="67" t="inlineStr"/>
      <c r="E2998" s="68" t="n">
        <v>0</v>
      </c>
      <c r="F2998" s="69">
        <f>SUMIFS(الاضافة!$G$7:$G$60000,الاضافة!$H$7:$H$60000,"*اضاف*",الاضافة!$E$7:$E$60000,'أرصدة المخزن'!C2998)</f>
        <v/>
      </c>
      <c r="G2998" s="69">
        <f>SUMIFS(الصرف!$H$7:$H$60000,الصرف!$F$7:$F$60000,'أرصدة المخزن'!C2998)</f>
        <v/>
      </c>
      <c r="H2998" s="70">
        <f>E2998+F2998-G2998</f>
        <v/>
      </c>
    </row>
    <row r="2999" hidden="1" ht="24.6" customHeight="1" s="138">
      <c r="A2999" s="65" t="n">
        <v>10050392</v>
      </c>
      <c r="B2999" s="66" t="inlineStr">
        <is>
          <t>مستلزمات نظافة</t>
        </is>
      </c>
      <c r="C2999" s="67" t="inlineStr"/>
      <c r="D2999" s="67" t="inlineStr"/>
      <c r="E2999" s="68" t="n">
        <v>0</v>
      </c>
      <c r="F2999" s="69">
        <f>SUMIFS(الاضافة!$G$7:$G$60000,الاضافة!$H$7:$H$60000,"*اضاف*",الاضافة!$E$7:$E$60000,'أرصدة المخزن'!C2999)</f>
        <v/>
      </c>
      <c r="G2999" s="69">
        <f>SUMIFS(الصرف!$H$7:$H$60000,الصرف!$F$7:$F$60000,'أرصدة المخزن'!C2999)</f>
        <v/>
      </c>
      <c r="H2999" s="70">
        <f>E2999+F2999-G2999</f>
        <v/>
      </c>
    </row>
    <row r="3000" hidden="1" ht="24.6" customHeight="1" s="138">
      <c r="A3000" s="65" t="n">
        <v>10050393</v>
      </c>
      <c r="B3000" s="66" t="inlineStr">
        <is>
          <t>مستلزمات نظافة</t>
        </is>
      </c>
      <c r="C3000" s="67" t="inlineStr"/>
      <c r="D3000" s="67" t="inlineStr"/>
      <c r="E3000" s="68" t="n">
        <v>0</v>
      </c>
      <c r="F3000" s="69">
        <f>SUMIFS(الاضافة!$G$7:$G$60000,الاضافة!$H$7:$H$60000,"*اضاف*",الاضافة!$E$7:$E$60000,'أرصدة المخزن'!C3000)</f>
        <v/>
      </c>
      <c r="G3000" s="69">
        <f>SUMIFS(الصرف!$H$7:$H$60000,الصرف!$F$7:$F$60000,'أرصدة المخزن'!C3000)</f>
        <v/>
      </c>
      <c r="H3000" s="70">
        <f>E3000+F3000-G3000</f>
        <v/>
      </c>
    </row>
    <row r="3001" hidden="1" ht="24.6" customHeight="1" s="138">
      <c r="A3001" s="65" t="n">
        <v>10050394</v>
      </c>
      <c r="B3001" s="66" t="inlineStr">
        <is>
          <t>مستلزمات نظافة</t>
        </is>
      </c>
      <c r="C3001" s="67" t="inlineStr"/>
      <c r="D3001" s="67" t="inlineStr"/>
      <c r="E3001" s="68" t="n">
        <v>0</v>
      </c>
      <c r="F3001" s="69">
        <f>SUMIFS(الاضافة!$G$7:$G$60000,الاضافة!$H$7:$H$60000,"*اضاف*",الاضافة!$E$7:$E$60000,'أرصدة المخزن'!C3001)</f>
        <v/>
      </c>
      <c r="G3001" s="69">
        <f>SUMIFS(الصرف!$H$7:$H$60000,الصرف!$F$7:$F$60000,'أرصدة المخزن'!C3001)</f>
        <v/>
      </c>
      <c r="H3001" s="70">
        <f>E3001+F3001-G3001</f>
        <v/>
      </c>
    </row>
    <row r="3002" hidden="1" ht="24.6" customHeight="1" s="138">
      <c r="A3002" s="65" t="n">
        <v>10050395</v>
      </c>
      <c r="B3002" s="66" t="inlineStr">
        <is>
          <t>مستلزمات نظافة</t>
        </is>
      </c>
      <c r="C3002" s="67" t="inlineStr"/>
      <c r="D3002" s="67" t="inlineStr"/>
      <c r="E3002" s="68" t="n">
        <v>0</v>
      </c>
      <c r="F3002" s="69">
        <f>SUMIFS(الاضافة!$G$7:$G$60000,الاضافة!$H$7:$H$60000,"*اضاف*",الاضافة!$E$7:$E$60000,'أرصدة المخزن'!C3002)</f>
        <v/>
      </c>
      <c r="G3002" s="69">
        <f>SUMIFS(الصرف!$H$7:$H$60000,الصرف!$F$7:$F$60000,'أرصدة المخزن'!C3002)</f>
        <v/>
      </c>
      <c r="H3002" s="70">
        <f>E3002+F3002-G3002</f>
        <v/>
      </c>
    </row>
    <row r="3003" hidden="1" ht="24.6" customHeight="1" s="138">
      <c r="A3003" s="65" t="n">
        <v>10050396</v>
      </c>
      <c r="B3003" s="66" t="inlineStr">
        <is>
          <t>مستلزمات نظافة</t>
        </is>
      </c>
      <c r="C3003" s="67" t="inlineStr"/>
      <c r="D3003" s="67" t="inlineStr"/>
      <c r="E3003" s="68" t="n">
        <v>0</v>
      </c>
      <c r="F3003" s="69">
        <f>SUMIFS(الاضافة!$G$7:$G$60000,الاضافة!$H$7:$H$60000,"*اضاف*",الاضافة!$E$7:$E$60000,'أرصدة المخزن'!C3003)</f>
        <v/>
      </c>
      <c r="G3003" s="69">
        <f>SUMIFS(الصرف!$H$7:$H$60000,الصرف!$F$7:$F$60000,'أرصدة المخزن'!C3003)</f>
        <v/>
      </c>
      <c r="H3003" s="70">
        <f>E3003+F3003-G3003</f>
        <v/>
      </c>
    </row>
    <row r="3004" hidden="1" ht="24.6" customHeight="1" s="138">
      <c r="A3004" s="65" t="n">
        <v>10050397</v>
      </c>
      <c r="B3004" s="66" t="inlineStr">
        <is>
          <t>مستلزمات نظافة</t>
        </is>
      </c>
      <c r="C3004" s="67" t="inlineStr"/>
      <c r="D3004" s="67" t="inlineStr"/>
      <c r="E3004" s="68" t="n">
        <v>0</v>
      </c>
      <c r="F3004" s="69">
        <f>SUMIFS(الاضافة!$G$7:$G$60000,الاضافة!$H$7:$H$60000,"*اضاف*",الاضافة!$E$7:$E$60000,'أرصدة المخزن'!C3004)</f>
        <v/>
      </c>
      <c r="G3004" s="69">
        <f>SUMIFS(الصرف!$H$7:$H$60000,الصرف!$F$7:$F$60000,'أرصدة المخزن'!C3004)</f>
        <v/>
      </c>
      <c r="H3004" s="70">
        <f>E3004+F3004-G3004</f>
        <v/>
      </c>
    </row>
    <row r="3005" hidden="1" ht="24.6" customHeight="1" s="138">
      <c r="A3005" s="65" t="n">
        <v>10050398</v>
      </c>
      <c r="B3005" s="66" t="inlineStr">
        <is>
          <t>مستلزمات نظافة</t>
        </is>
      </c>
      <c r="C3005" s="67" t="inlineStr"/>
      <c r="D3005" s="67" t="inlineStr"/>
      <c r="E3005" s="68" t="n">
        <v>0</v>
      </c>
      <c r="F3005" s="69">
        <f>SUMIFS(الاضافة!$G$7:$G$60000,الاضافة!$H$7:$H$60000,"*اضاف*",الاضافة!$E$7:$E$60000,'أرصدة المخزن'!C3005)</f>
        <v/>
      </c>
      <c r="G3005" s="69">
        <f>SUMIFS(الصرف!$H$7:$H$60000,الصرف!$F$7:$F$60000,'أرصدة المخزن'!C3005)</f>
        <v/>
      </c>
      <c r="H3005" s="70">
        <f>E3005+F3005-G3005</f>
        <v/>
      </c>
    </row>
    <row r="3006" hidden="1" ht="24.6" customHeight="1" s="138">
      <c r="A3006" s="65" t="n">
        <v>10050399</v>
      </c>
      <c r="B3006" s="66" t="inlineStr">
        <is>
          <t>مستلزمات نظافة</t>
        </is>
      </c>
      <c r="C3006" s="67" t="inlineStr"/>
      <c r="D3006" s="67" t="inlineStr"/>
      <c r="E3006" s="68" t="n">
        <v>0</v>
      </c>
      <c r="F3006" s="69">
        <f>SUMIFS(الاضافة!$G$7:$G$60000,الاضافة!$H$7:$H$60000,"*اضاف*",الاضافة!$E$7:$E$60000,'أرصدة المخزن'!C3006)</f>
        <v/>
      </c>
      <c r="G3006" s="69">
        <f>SUMIFS(الصرف!$H$7:$H$60000,الصرف!$F$7:$F$60000,'أرصدة المخزن'!C3006)</f>
        <v/>
      </c>
      <c r="H3006" s="70">
        <f>E3006+F3006-G3006</f>
        <v/>
      </c>
    </row>
    <row r="3007" hidden="1" ht="24.6" customHeight="1" s="138">
      <c r="A3007" s="65" t="n">
        <v>10050400</v>
      </c>
      <c r="B3007" s="66" t="inlineStr">
        <is>
          <t>مستلزمات نظافة</t>
        </is>
      </c>
      <c r="C3007" s="67" t="inlineStr"/>
      <c r="D3007" s="67" t="inlineStr"/>
      <c r="E3007" s="68" t="n">
        <v>0</v>
      </c>
      <c r="F3007" s="69">
        <f>SUMIFS(الاضافة!$G$7:$G$60000,الاضافة!$H$7:$H$60000,"*اضاف*",الاضافة!$E$7:$E$60000,'أرصدة المخزن'!C3007)</f>
        <v/>
      </c>
      <c r="G3007" s="69">
        <f>SUMIFS(الصرف!$H$7:$H$60000,الصرف!$F$7:$F$60000,'أرصدة المخزن'!C3007)</f>
        <v/>
      </c>
      <c r="H3007" s="70">
        <f>E3007+F3007-G3007</f>
        <v/>
      </c>
    </row>
    <row r="3008" hidden="1" ht="24.6" customHeight="1" s="138">
      <c r="A3008" s="65" t="n">
        <v>10050401</v>
      </c>
      <c r="B3008" s="66" t="inlineStr">
        <is>
          <t>مستلزمات نظافة</t>
        </is>
      </c>
      <c r="C3008" s="67" t="inlineStr"/>
      <c r="D3008" s="67" t="inlineStr"/>
      <c r="E3008" s="68" t="n">
        <v>0</v>
      </c>
      <c r="F3008" s="69">
        <f>SUMIFS(الاضافة!$G$7:$G$60000,الاضافة!$H$7:$H$60000,"*اضاف*",الاضافة!$E$7:$E$60000,'أرصدة المخزن'!C3008)</f>
        <v/>
      </c>
      <c r="G3008" s="69">
        <f>SUMIFS(الصرف!$H$7:$H$60000,الصرف!$F$7:$F$60000,'أرصدة المخزن'!C3008)</f>
        <v/>
      </c>
      <c r="H3008" s="70">
        <f>E3008+F3008-G3008</f>
        <v/>
      </c>
    </row>
    <row r="3009" hidden="1" ht="24.6" customHeight="1" s="138">
      <c r="A3009" s="65" t="n">
        <v>10050402</v>
      </c>
      <c r="B3009" s="66" t="inlineStr">
        <is>
          <t>مستلزمات نظافة</t>
        </is>
      </c>
      <c r="C3009" s="67" t="inlineStr"/>
      <c r="D3009" s="67" t="inlineStr"/>
      <c r="E3009" s="68" t="n">
        <v>0</v>
      </c>
      <c r="F3009" s="69">
        <f>SUMIFS(الاضافة!$G$7:$G$60000,الاضافة!$H$7:$H$60000,"*اضاف*",الاضافة!$E$7:$E$60000,'أرصدة المخزن'!C3009)</f>
        <v/>
      </c>
      <c r="G3009" s="69">
        <f>SUMIFS(الصرف!$H$7:$H$60000,الصرف!$F$7:$F$60000,'أرصدة المخزن'!C3009)</f>
        <v/>
      </c>
      <c r="H3009" s="70">
        <f>E3009+F3009-G3009</f>
        <v/>
      </c>
    </row>
    <row r="3010" hidden="1" ht="24.6" customHeight="1" s="138">
      <c r="A3010" s="65" t="n">
        <v>10050403</v>
      </c>
      <c r="B3010" s="66" t="inlineStr">
        <is>
          <t>مستلزمات نظافة</t>
        </is>
      </c>
      <c r="C3010" s="67" t="inlineStr"/>
      <c r="D3010" s="67" t="inlineStr"/>
      <c r="E3010" s="68" t="n">
        <v>0</v>
      </c>
      <c r="F3010" s="69">
        <f>SUMIFS(الاضافة!$G$7:$G$60000,الاضافة!$H$7:$H$60000,"*اضاف*",الاضافة!$E$7:$E$60000,'أرصدة المخزن'!C3010)</f>
        <v/>
      </c>
      <c r="G3010" s="69">
        <f>SUMIFS(الصرف!$H$7:$H$60000,الصرف!$F$7:$F$60000,'أرصدة المخزن'!C3010)</f>
        <v/>
      </c>
      <c r="H3010" s="70">
        <f>E3010+F3010-G3010</f>
        <v/>
      </c>
    </row>
    <row r="3011" hidden="1" ht="24.6" customHeight="1" s="138">
      <c r="A3011" s="65" t="n">
        <v>10050404</v>
      </c>
      <c r="B3011" s="66" t="inlineStr">
        <is>
          <t>مستلزمات نظافة</t>
        </is>
      </c>
      <c r="C3011" s="67" t="inlineStr"/>
      <c r="D3011" s="67" t="inlineStr"/>
      <c r="E3011" s="68" t="n">
        <v>0</v>
      </c>
      <c r="F3011" s="69">
        <f>SUMIFS(الاضافة!$G$7:$G$60000,الاضافة!$H$7:$H$60000,"*اضاف*",الاضافة!$E$7:$E$60000,'أرصدة المخزن'!C3011)</f>
        <v/>
      </c>
      <c r="G3011" s="69">
        <f>SUMIFS(الصرف!$H$7:$H$60000,الصرف!$F$7:$F$60000,'أرصدة المخزن'!C3011)</f>
        <v/>
      </c>
      <c r="H3011" s="70">
        <f>E3011+F3011-G3011</f>
        <v/>
      </c>
    </row>
    <row r="3012" hidden="1" ht="24.6" customHeight="1" s="138">
      <c r="A3012" s="65" t="n">
        <v>10050405</v>
      </c>
      <c r="B3012" s="66" t="inlineStr">
        <is>
          <t>مستلزمات نظافة</t>
        </is>
      </c>
      <c r="C3012" s="67" t="inlineStr"/>
      <c r="D3012" s="67" t="inlineStr"/>
      <c r="E3012" s="68" t="n">
        <v>0</v>
      </c>
      <c r="F3012" s="69">
        <f>SUMIFS(الاضافة!$G$7:$G$60000,الاضافة!$H$7:$H$60000,"*اضاف*",الاضافة!$E$7:$E$60000,'أرصدة المخزن'!C3012)</f>
        <v/>
      </c>
      <c r="G3012" s="69">
        <f>SUMIFS(الصرف!$H$7:$H$60000,الصرف!$F$7:$F$60000,'أرصدة المخزن'!C3012)</f>
        <v/>
      </c>
      <c r="H3012" s="70">
        <f>E3012+F3012-G3012</f>
        <v/>
      </c>
    </row>
    <row r="3013" hidden="1" ht="24.6" customHeight="1" s="138">
      <c r="A3013" s="65" t="n">
        <v>10050406</v>
      </c>
      <c r="B3013" s="66" t="inlineStr">
        <is>
          <t>مستلزمات نظافة</t>
        </is>
      </c>
      <c r="C3013" s="67" t="inlineStr"/>
      <c r="D3013" s="67" t="inlineStr"/>
      <c r="E3013" s="68" t="n">
        <v>0</v>
      </c>
      <c r="F3013" s="69">
        <f>SUMIFS(الاضافة!$G$7:$G$60000,الاضافة!$H$7:$H$60000,"*اضاف*",الاضافة!$E$7:$E$60000,'أرصدة المخزن'!C3013)</f>
        <v/>
      </c>
      <c r="G3013" s="69">
        <f>SUMIFS(الصرف!$H$7:$H$60000,الصرف!$F$7:$F$60000,'أرصدة المخزن'!C3013)</f>
        <v/>
      </c>
      <c r="H3013" s="70">
        <f>E3013+F3013-G3013</f>
        <v/>
      </c>
    </row>
    <row r="3014" hidden="1" ht="24.6" customHeight="1" s="138">
      <c r="A3014" s="65" t="n">
        <v>10050407</v>
      </c>
      <c r="B3014" s="66" t="inlineStr">
        <is>
          <t>مستلزمات نظافة</t>
        </is>
      </c>
      <c r="C3014" s="67" t="inlineStr"/>
      <c r="D3014" s="67" t="inlineStr"/>
      <c r="E3014" s="68" t="n">
        <v>0</v>
      </c>
      <c r="F3014" s="69">
        <f>SUMIFS(الاضافة!$G$7:$G$60000,الاضافة!$H$7:$H$60000,"*اضاف*",الاضافة!$E$7:$E$60000,'أرصدة المخزن'!C3014)</f>
        <v/>
      </c>
      <c r="G3014" s="69">
        <f>SUMIFS(الصرف!$H$7:$H$60000,الصرف!$F$7:$F$60000,'أرصدة المخزن'!C3014)</f>
        <v/>
      </c>
      <c r="H3014" s="70">
        <f>E3014+F3014-G3014</f>
        <v/>
      </c>
    </row>
    <row r="3015" hidden="1" ht="24.6" customHeight="1" s="138">
      <c r="A3015" s="65" t="n">
        <v>10050408</v>
      </c>
      <c r="B3015" s="66" t="inlineStr">
        <is>
          <t>مستلزمات نظافة</t>
        </is>
      </c>
      <c r="C3015" s="67" t="inlineStr"/>
      <c r="D3015" s="67" t="inlineStr"/>
      <c r="E3015" s="68" t="n">
        <v>0</v>
      </c>
      <c r="F3015" s="69">
        <f>SUMIFS(الاضافة!$G$7:$G$60000,الاضافة!$H$7:$H$60000,"*اضاف*",الاضافة!$E$7:$E$60000,'أرصدة المخزن'!C3015)</f>
        <v/>
      </c>
      <c r="G3015" s="69">
        <f>SUMIFS(الصرف!$H$7:$H$60000,الصرف!$F$7:$F$60000,'أرصدة المخزن'!C3015)</f>
        <v/>
      </c>
      <c r="H3015" s="70">
        <f>E3015+F3015-G3015</f>
        <v/>
      </c>
    </row>
    <row r="3016" hidden="1" ht="24.6" customHeight="1" s="138">
      <c r="A3016" s="65" t="n">
        <v>10050409</v>
      </c>
      <c r="B3016" s="66" t="inlineStr">
        <is>
          <t>مستلزمات نظافة</t>
        </is>
      </c>
      <c r="C3016" s="67" t="inlineStr"/>
      <c r="D3016" s="67" t="inlineStr"/>
      <c r="E3016" s="68" t="n">
        <v>0</v>
      </c>
      <c r="F3016" s="69">
        <f>SUMIFS(الاضافة!$G$7:$G$60000,الاضافة!$H$7:$H$60000,"*اضاف*",الاضافة!$E$7:$E$60000,'أرصدة المخزن'!C3016)</f>
        <v/>
      </c>
      <c r="G3016" s="69">
        <f>SUMIFS(الصرف!$H$7:$H$60000,الصرف!$F$7:$F$60000,'أرصدة المخزن'!C3016)</f>
        <v/>
      </c>
      <c r="H3016" s="70">
        <f>E3016+F3016-G3016</f>
        <v/>
      </c>
    </row>
    <row r="3017" hidden="1" ht="24.6" customHeight="1" s="138">
      <c r="A3017" s="65" t="n">
        <v>10050410</v>
      </c>
      <c r="B3017" s="66" t="inlineStr">
        <is>
          <t>مستلزمات نظافة</t>
        </is>
      </c>
      <c r="C3017" s="67" t="inlineStr"/>
      <c r="D3017" s="67" t="inlineStr"/>
      <c r="E3017" s="68" t="n">
        <v>0</v>
      </c>
      <c r="F3017" s="69">
        <f>SUMIFS(الاضافة!$G$7:$G$60000,الاضافة!$H$7:$H$60000,"*اضاف*",الاضافة!$E$7:$E$60000,'أرصدة المخزن'!C3017)</f>
        <v/>
      </c>
      <c r="G3017" s="69">
        <f>SUMIFS(الصرف!$H$7:$H$60000,الصرف!$F$7:$F$60000,'أرصدة المخزن'!C3017)</f>
        <v/>
      </c>
      <c r="H3017" s="70">
        <f>E3017+F3017-G3017</f>
        <v/>
      </c>
    </row>
    <row r="3018" hidden="1" ht="24.6" customHeight="1" s="138">
      <c r="A3018" s="65" t="n">
        <v>10050411</v>
      </c>
      <c r="B3018" s="66" t="inlineStr">
        <is>
          <t>مستلزمات نظافة</t>
        </is>
      </c>
      <c r="C3018" s="67" t="inlineStr"/>
      <c r="D3018" s="67" t="inlineStr"/>
      <c r="E3018" s="68" t="n">
        <v>0</v>
      </c>
      <c r="F3018" s="69">
        <f>SUMIFS(الاضافة!$G$7:$G$60000,الاضافة!$H$7:$H$60000,"*اضاف*",الاضافة!$E$7:$E$60000,'أرصدة المخزن'!C3018)</f>
        <v/>
      </c>
      <c r="G3018" s="69">
        <f>SUMIFS(الصرف!$H$7:$H$60000,الصرف!$F$7:$F$60000,'أرصدة المخزن'!C3018)</f>
        <v/>
      </c>
      <c r="H3018" s="70">
        <f>E3018+F3018-G3018</f>
        <v/>
      </c>
    </row>
    <row r="3019" hidden="1" ht="24.6" customHeight="1" s="138">
      <c r="A3019" s="65" t="n">
        <v>10050412</v>
      </c>
      <c r="B3019" s="66" t="inlineStr">
        <is>
          <t>مستلزمات نظافة</t>
        </is>
      </c>
      <c r="C3019" s="67" t="inlineStr"/>
      <c r="D3019" s="67" t="inlineStr"/>
      <c r="E3019" s="68" t="n">
        <v>0</v>
      </c>
      <c r="F3019" s="69">
        <f>SUMIFS(الاضافة!$G$7:$G$60000,الاضافة!$H$7:$H$60000,"*اضاف*",الاضافة!$E$7:$E$60000,'أرصدة المخزن'!C3019)</f>
        <v/>
      </c>
      <c r="G3019" s="69">
        <f>SUMIFS(الصرف!$H$7:$H$60000,الصرف!$F$7:$F$60000,'أرصدة المخزن'!C3019)</f>
        <v/>
      </c>
      <c r="H3019" s="70">
        <f>E3019+F3019-G3019</f>
        <v/>
      </c>
    </row>
    <row r="3020" hidden="1" ht="24.6" customHeight="1" s="138">
      <c r="A3020" s="65" t="n">
        <v>10050413</v>
      </c>
      <c r="B3020" s="66" t="inlineStr">
        <is>
          <t>مستلزمات نظافة</t>
        </is>
      </c>
      <c r="C3020" s="67" t="inlineStr"/>
      <c r="D3020" s="67" t="inlineStr"/>
      <c r="E3020" s="68" t="n">
        <v>0</v>
      </c>
      <c r="F3020" s="69">
        <f>SUMIFS(الاضافة!$G$7:$G$60000,الاضافة!$H$7:$H$60000,"*اضاف*",الاضافة!$E$7:$E$60000,'أرصدة المخزن'!C3020)</f>
        <v/>
      </c>
      <c r="G3020" s="69">
        <f>SUMIFS(الصرف!$H$7:$H$60000,الصرف!$F$7:$F$60000,'أرصدة المخزن'!C3020)</f>
        <v/>
      </c>
      <c r="H3020" s="70">
        <f>E3020+F3020-G3020</f>
        <v/>
      </c>
    </row>
    <row r="3021" hidden="1" ht="24.6" customHeight="1" s="138">
      <c r="A3021" s="65" t="n">
        <v>10050414</v>
      </c>
      <c r="B3021" s="66" t="inlineStr">
        <is>
          <t>مستلزمات نظافة</t>
        </is>
      </c>
      <c r="C3021" s="67" t="inlineStr"/>
      <c r="D3021" s="67" t="inlineStr"/>
      <c r="E3021" s="68" t="n">
        <v>0</v>
      </c>
      <c r="F3021" s="69">
        <f>SUMIFS(الاضافة!$G$7:$G$60000,الاضافة!$H$7:$H$60000,"*اضاف*",الاضافة!$E$7:$E$60000,'أرصدة المخزن'!C3021)</f>
        <v/>
      </c>
      <c r="G3021" s="69">
        <f>SUMIFS(الصرف!$H$7:$H$60000,الصرف!$F$7:$F$60000,'أرصدة المخزن'!C3021)</f>
        <v/>
      </c>
      <c r="H3021" s="70">
        <f>E3021+F3021-G3021</f>
        <v/>
      </c>
    </row>
    <row r="3022" hidden="1" ht="24.6" customHeight="1" s="138">
      <c r="A3022" s="65" t="n">
        <v>10050415</v>
      </c>
      <c r="B3022" s="66" t="inlineStr">
        <is>
          <t>مستلزمات نظافة</t>
        </is>
      </c>
      <c r="C3022" s="67" t="inlineStr"/>
      <c r="D3022" s="67" t="inlineStr"/>
      <c r="E3022" s="68" t="n">
        <v>0</v>
      </c>
      <c r="F3022" s="69">
        <f>SUMIFS(الاضافة!$G$7:$G$60000,الاضافة!$H$7:$H$60000,"*اضاف*",الاضافة!$E$7:$E$60000,'أرصدة المخزن'!C3022)</f>
        <v/>
      </c>
      <c r="G3022" s="69">
        <f>SUMIFS(الصرف!$H$7:$H$60000,الصرف!$F$7:$F$60000,'أرصدة المخزن'!C3022)</f>
        <v/>
      </c>
      <c r="H3022" s="70">
        <f>E3022+F3022-G3022</f>
        <v/>
      </c>
    </row>
    <row r="3023" hidden="1" ht="24.6" customHeight="1" s="138">
      <c r="A3023" s="65" t="n">
        <v>10050416</v>
      </c>
      <c r="B3023" s="66" t="inlineStr">
        <is>
          <t>مستلزمات نظافة</t>
        </is>
      </c>
      <c r="C3023" s="67" t="inlineStr"/>
      <c r="D3023" s="67" t="inlineStr"/>
      <c r="E3023" s="68" t="n">
        <v>0</v>
      </c>
      <c r="F3023" s="69">
        <f>SUMIFS(الاضافة!$G$7:$G$60000,الاضافة!$H$7:$H$60000,"*اضاف*",الاضافة!$E$7:$E$60000,'أرصدة المخزن'!C3023)</f>
        <v/>
      </c>
      <c r="G3023" s="69">
        <f>SUMIFS(الصرف!$H$7:$H$60000,الصرف!$F$7:$F$60000,'أرصدة المخزن'!C3023)</f>
        <v/>
      </c>
      <c r="H3023" s="70">
        <f>E3023+F3023-G3023</f>
        <v/>
      </c>
    </row>
    <row r="3024" hidden="1" ht="24.6" customHeight="1" s="138">
      <c r="A3024" s="65" t="n">
        <v>10050417</v>
      </c>
      <c r="B3024" s="66" t="inlineStr">
        <is>
          <t>مستلزمات نظافة</t>
        </is>
      </c>
      <c r="C3024" s="67" t="inlineStr"/>
      <c r="D3024" s="67" t="inlineStr"/>
      <c r="E3024" s="68" t="n">
        <v>0</v>
      </c>
      <c r="F3024" s="69">
        <f>SUMIFS(الاضافة!$G$7:$G$60000,الاضافة!$H$7:$H$60000,"*اضاف*",الاضافة!$E$7:$E$60000,'أرصدة المخزن'!C3024)</f>
        <v/>
      </c>
      <c r="G3024" s="69">
        <f>SUMIFS(الصرف!$H$7:$H$60000,الصرف!$F$7:$F$60000,'أرصدة المخزن'!C3024)</f>
        <v/>
      </c>
      <c r="H3024" s="70">
        <f>E3024+F3024-G3024</f>
        <v/>
      </c>
    </row>
    <row r="3025" hidden="1" ht="24.6" customHeight="1" s="138">
      <c r="A3025" s="65" t="n">
        <v>10050418</v>
      </c>
      <c r="B3025" s="66" t="inlineStr">
        <is>
          <t>مستلزمات نظافة</t>
        </is>
      </c>
      <c r="C3025" s="67" t="inlineStr"/>
      <c r="D3025" s="67" t="inlineStr"/>
      <c r="E3025" s="68" t="n">
        <v>0</v>
      </c>
      <c r="F3025" s="69">
        <f>SUMIFS(الاضافة!$G$7:$G$60000,الاضافة!$H$7:$H$60000,"*اضاف*",الاضافة!$E$7:$E$60000,'أرصدة المخزن'!C3025)</f>
        <v/>
      </c>
      <c r="G3025" s="69">
        <f>SUMIFS(الصرف!$H$7:$H$60000,الصرف!$F$7:$F$60000,'أرصدة المخزن'!C3025)</f>
        <v/>
      </c>
      <c r="H3025" s="70">
        <f>E3025+F3025-G3025</f>
        <v/>
      </c>
    </row>
    <row r="3026" hidden="1" ht="24.6" customHeight="1" s="138">
      <c r="A3026" s="65" t="n">
        <v>10050419</v>
      </c>
      <c r="B3026" s="66" t="inlineStr">
        <is>
          <t>مستلزمات نظافة</t>
        </is>
      </c>
      <c r="C3026" s="67" t="inlineStr"/>
      <c r="D3026" s="67" t="inlineStr"/>
      <c r="E3026" s="68" t="n">
        <v>0</v>
      </c>
      <c r="F3026" s="69">
        <f>SUMIFS(الاضافة!$G$7:$G$60000,الاضافة!$H$7:$H$60000,"*اضاف*",الاضافة!$E$7:$E$60000,'أرصدة المخزن'!C3026)</f>
        <v/>
      </c>
      <c r="G3026" s="69">
        <f>SUMIFS(الصرف!$H$7:$H$60000,الصرف!$F$7:$F$60000,'أرصدة المخزن'!C3026)</f>
        <v/>
      </c>
      <c r="H3026" s="70">
        <f>E3026+F3026-G3026</f>
        <v/>
      </c>
    </row>
    <row r="3027" hidden="1" ht="24.6" customHeight="1" s="138">
      <c r="A3027" s="65" t="n">
        <v>10050420</v>
      </c>
      <c r="B3027" s="66" t="inlineStr">
        <is>
          <t>مستلزمات نظافة</t>
        </is>
      </c>
      <c r="C3027" s="67" t="inlineStr"/>
      <c r="D3027" s="67" t="inlineStr"/>
      <c r="E3027" s="68" t="n">
        <v>0</v>
      </c>
      <c r="F3027" s="69">
        <f>SUMIFS(الاضافة!$G$7:$G$60000,الاضافة!$H$7:$H$60000,"*اضاف*",الاضافة!$E$7:$E$60000,'أرصدة المخزن'!C3027)</f>
        <v/>
      </c>
      <c r="G3027" s="69">
        <f>SUMIFS(الصرف!$H$7:$H$60000,الصرف!$F$7:$F$60000,'أرصدة المخزن'!C3027)</f>
        <v/>
      </c>
      <c r="H3027" s="70">
        <f>E3027+F3027-G3027</f>
        <v/>
      </c>
    </row>
    <row r="3028" hidden="1" ht="24.6" customHeight="1" s="138">
      <c r="A3028" s="65" t="n">
        <v>10050421</v>
      </c>
      <c r="B3028" s="66" t="inlineStr">
        <is>
          <t>مستلزمات نظافة</t>
        </is>
      </c>
      <c r="C3028" s="67" t="inlineStr"/>
      <c r="D3028" s="67" t="inlineStr"/>
      <c r="E3028" s="68" t="n">
        <v>0</v>
      </c>
      <c r="F3028" s="69">
        <f>SUMIFS(الاضافة!$G$7:$G$60000,الاضافة!$H$7:$H$60000,"*اضاف*",الاضافة!$E$7:$E$60000,'أرصدة المخزن'!C3028)</f>
        <v/>
      </c>
      <c r="G3028" s="69">
        <f>SUMIFS(الصرف!$H$7:$H$60000,الصرف!$F$7:$F$60000,'أرصدة المخزن'!C3028)</f>
        <v/>
      </c>
      <c r="H3028" s="70">
        <f>E3028+F3028-G3028</f>
        <v/>
      </c>
    </row>
    <row r="3029" hidden="1" ht="24.6" customHeight="1" s="138">
      <c r="A3029" s="65" t="n">
        <v>10050422</v>
      </c>
      <c r="B3029" s="66" t="inlineStr">
        <is>
          <t>مستلزمات نظافة</t>
        </is>
      </c>
      <c r="C3029" s="67" t="inlineStr"/>
      <c r="D3029" s="67" t="inlineStr"/>
      <c r="E3029" s="68" t="n">
        <v>0</v>
      </c>
      <c r="F3029" s="69">
        <f>SUMIFS(الاضافة!$G$7:$G$60000,الاضافة!$H$7:$H$60000,"*اضاف*",الاضافة!$E$7:$E$60000,'أرصدة المخزن'!C3029)</f>
        <v/>
      </c>
      <c r="G3029" s="69">
        <f>SUMIFS(الصرف!$H$7:$H$60000,الصرف!$F$7:$F$60000,'أرصدة المخزن'!C3029)</f>
        <v/>
      </c>
      <c r="H3029" s="70">
        <f>E3029+F3029-G3029</f>
        <v/>
      </c>
    </row>
    <row r="3030" hidden="1" ht="24.6" customHeight="1" s="138">
      <c r="A3030" s="65" t="n">
        <v>10050423</v>
      </c>
      <c r="B3030" s="66" t="inlineStr">
        <is>
          <t>مستلزمات نظافة</t>
        </is>
      </c>
      <c r="C3030" s="67" t="inlineStr"/>
      <c r="D3030" s="67" t="inlineStr"/>
      <c r="E3030" s="68" t="n">
        <v>0</v>
      </c>
      <c r="F3030" s="69">
        <f>SUMIFS(الاضافة!$G$7:$G$60000,الاضافة!$H$7:$H$60000,"*اضاف*",الاضافة!$E$7:$E$60000,'أرصدة المخزن'!C3030)</f>
        <v/>
      </c>
      <c r="G3030" s="69">
        <f>SUMIFS(الصرف!$H$7:$H$60000,الصرف!$F$7:$F$60000,'أرصدة المخزن'!C3030)</f>
        <v/>
      </c>
      <c r="H3030" s="70">
        <f>E3030+F3030-G3030</f>
        <v/>
      </c>
    </row>
    <row r="3031" hidden="1" ht="24.6" customHeight="1" s="138">
      <c r="A3031" s="65" t="n">
        <v>10050424</v>
      </c>
      <c r="B3031" s="66" t="inlineStr">
        <is>
          <t>مستلزمات نظافة</t>
        </is>
      </c>
      <c r="C3031" s="67" t="inlineStr"/>
      <c r="D3031" s="67" t="inlineStr"/>
      <c r="E3031" s="68" t="n">
        <v>0</v>
      </c>
      <c r="F3031" s="69">
        <f>SUMIFS(الاضافة!$G$7:$G$60000,الاضافة!$H$7:$H$60000,"*اضاف*",الاضافة!$E$7:$E$60000,'أرصدة المخزن'!C3031)</f>
        <v/>
      </c>
      <c r="G3031" s="69">
        <f>SUMIFS(الصرف!$H$7:$H$60000,الصرف!$F$7:$F$60000,'أرصدة المخزن'!C3031)</f>
        <v/>
      </c>
      <c r="H3031" s="70">
        <f>E3031+F3031-G3031</f>
        <v/>
      </c>
    </row>
    <row r="3032" hidden="1" ht="24.6" customHeight="1" s="138">
      <c r="A3032" s="65" t="n">
        <v>10050425</v>
      </c>
      <c r="B3032" s="66" t="inlineStr">
        <is>
          <t>مستلزمات نظافة</t>
        </is>
      </c>
      <c r="C3032" s="67" t="inlineStr"/>
      <c r="D3032" s="67" t="inlineStr"/>
      <c r="E3032" s="68" t="n">
        <v>0</v>
      </c>
      <c r="F3032" s="69">
        <f>SUMIFS(الاضافة!$G$7:$G$60000,الاضافة!$H$7:$H$60000,"*اضاف*",الاضافة!$E$7:$E$60000,'أرصدة المخزن'!C3032)</f>
        <v/>
      </c>
      <c r="G3032" s="69">
        <f>SUMIFS(الصرف!$H$7:$H$60000,الصرف!$F$7:$F$60000,'أرصدة المخزن'!C3032)</f>
        <v/>
      </c>
      <c r="H3032" s="70">
        <f>E3032+F3032-G3032</f>
        <v/>
      </c>
    </row>
    <row r="3033" hidden="1" ht="24.6" customHeight="1" s="138">
      <c r="A3033" s="65" t="n">
        <v>10050426</v>
      </c>
      <c r="B3033" s="66" t="inlineStr">
        <is>
          <t>مستلزمات نظافة</t>
        </is>
      </c>
      <c r="C3033" s="67" t="inlineStr"/>
      <c r="D3033" s="67" t="inlineStr"/>
      <c r="E3033" s="68" t="n">
        <v>0</v>
      </c>
      <c r="F3033" s="69">
        <f>SUMIFS(الاضافة!$G$7:$G$60000,الاضافة!$H$7:$H$60000,"*اضاف*",الاضافة!$E$7:$E$60000,'أرصدة المخزن'!C3033)</f>
        <v/>
      </c>
      <c r="G3033" s="69">
        <f>SUMIFS(الصرف!$H$7:$H$60000,الصرف!$F$7:$F$60000,'أرصدة المخزن'!C3033)</f>
        <v/>
      </c>
      <c r="H3033" s="70">
        <f>E3033+F3033-G3033</f>
        <v/>
      </c>
    </row>
    <row r="3034" hidden="1" ht="24.6" customHeight="1" s="138">
      <c r="A3034" s="65" t="n">
        <v>10050427</v>
      </c>
      <c r="B3034" s="66" t="inlineStr">
        <is>
          <t>مستلزمات نظافة</t>
        </is>
      </c>
      <c r="C3034" s="67" t="inlineStr"/>
      <c r="D3034" s="67" t="inlineStr"/>
      <c r="E3034" s="68" t="n">
        <v>0</v>
      </c>
      <c r="F3034" s="69">
        <f>SUMIFS(الاضافة!$G$7:$G$60000,الاضافة!$H$7:$H$60000,"*اضاف*",الاضافة!$E$7:$E$60000,'أرصدة المخزن'!C3034)</f>
        <v/>
      </c>
      <c r="G3034" s="69">
        <f>SUMIFS(الصرف!$H$7:$H$60000,الصرف!$F$7:$F$60000,'أرصدة المخزن'!C3034)</f>
        <v/>
      </c>
      <c r="H3034" s="70">
        <f>E3034+F3034-G3034</f>
        <v/>
      </c>
    </row>
    <row r="3035" hidden="1" ht="24.6" customHeight="1" s="138">
      <c r="A3035" s="65" t="n">
        <v>10050428</v>
      </c>
      <c r="B3035" s="66" t="inlineStr">
        <is>
          <t>مستلزمات نظافة</t>
        </is>
      </c>
      <c r="C3035" s="67" t="inlineStr"/>
      <c r="D3035" s="67" t="inlineStr"/>
      <c r="E3035" s="68" t="n">
        <v>0</v>
      </c>
      <c r="F3035" s="69">
        <f>SUMIFS(الاضافة!$G$7:$G$60000,الاضافة!$H$7:$H$60000,"*اضاف*",الاضافة!$E$7:$E$60000,'أرصدة المخزن'!C3035)</f>
        <v/>
      </c>
      <c r="G3035" s="69">
        <f>SUMIFS(الصرف!$H$7:$H$60000,الصرف!$F$7:$F$60000,'أرصدة المخزن'!C3035)</f>
        <v/>
      </c>
      <c r="H3035" s="70">
        <f>E3035+F3035-G3035</f>
        <v/>
      </c>
    </row>
    <row r="3036" hidden="1" ht="24.6" customHeight="1" s="138">
      <c r="A3036" s="65" t="n">
        <v>10050429</v>
      </c>
      <c r="B3036" s="66" t="inlineStr">
        <is>
          <t>مستلزمات نظافة</t>
        </is>
      </c>
      <c r="C3036" s="67" t="inlineStr"/>
      <c r="D3036" s="67" t="inlineStr"/>
      <c r="E3036" s="68" t="n">
        <v>0</v>
      </c>
      <c r="F3036" s="69">
        <f>SUMIFS(الاضافة!$G$7:$G$60000,الاضافة!$H$7:$H$60000,"*اضاف*",الاضافة!$E$7:$E$60000,'أرصدة المخزن'!C3036)</f>
        <v/>
      </c>
      <c r="G3036" s="69">
        <f>SUMIFS(الصرف!$H$7:$H$60000,الصرف!$F$7:$F$60000,'أرصدة المخزن'!C3036)</f>
        <v/>
      </c>
      <c r="H3036" s="70">
        <f>E3036+F3036-G3036</f>
        <v/>
      </c>
    </row>
    <row r="3037" hidden="1" ht="24.6" customHeight="1" s="138">
      <c r="A3037" s="65" t="n">
        <v>10050430</v>
      </c>
      <c r="B3037" s="66" t="inlineStr">
        <is>
          <t>مستلزمات نظافة</t>
        </is>
      </c>
      <c r="C3037" s="67" t="inlineStr"/>
      <c r="D3037" s="67" t="inlineStr"/>
      <c r="E3037" s="68" t="n">
        <v>0</v>
      </c>
      <c r="F3037" s="69">
        <f>SUMIFS(الاضافة!$G$7:$G$60000,الاضافة!$H$7:$H$60000,"*اضاف*",الاضافة!$E$7:$E$60000,'أرصدة المخزن'!C3037)</f>
        <v/>
      </c>
      <c r="G3037" s="69">
        <f>SUMIFS(الصرف!$H$7:$H$60000,الصرف!$F$7:$F$60000,'أرصدة المخزن'!C3037)</f>
        <v/>
      </c>
      <c r="H3037" s="70">
        <f>E3037+F3037-G3037</f>
        <v/>
      </c>
    </row>
    <row r="3038" hidden="1" ht="24.6" customHeight="1" s="138">
      <c r="A3038" s="65" t="n">
        <v>10050431</v>
      </c>
      <c r="B3038" s="66" t="inlineStr">
        <is>
          <t>مستلزمات نظافة</t>
        </is>
      </c>
      <c r="C3038" s="67" t="inlineStr"/>
      <c r="D3038" s="67" t="inlineStr"/>
      <c r="E3038" s="68" t="n">
        <v>0</v>
      </c>
      <c r="F3038" s="69">
        <f>SUMIFS(الاضافة!$G$7:$G$60000,الاضافة!$H$7:$H$60000,"*اضاف*",الاضافة!$E$7:$E$60000,'أرصدة المخزن'!C3038)</f>
        <v/>
      </c>
      <c r="G3038" s="69">
        <f>SUMIFS(الصرف!$H$7:$H$60000,الصرف!$F$7:$F$60000,'أرصدة المخزن'!C3038)</f>
        <v/>
      </c>
      <c r="H3038" s="70">
        <f>E3038+F3038-G3038</f>
        <v/>
      </c>
    </row>
    <row r="3039" hidden="1" ht="24.6" customHeight="1" s="138">
      <c r="A3039" s="65" t="n">
        <v>10050432</v>
      </c>
      <c r="B3039" s="66" t="inlineStr">
        <is>
          <t>مستلزمات نظافة</t>
        </is>
      </c>
      <c r="C3039" s="67" t="inlineStr"/>
      <c r="D3039" s="67" t="inlineStr"/>
      <c r="E3039" s="68" t="n">
        <v>0</v>
      </c>
      <c r="F3039" s="69">
        <f>SUMIFS(الاضافة!$G$7:$G$60000,الاضافة!$H$7:$H$60000,"*اضاف*",الاضافة!$E$7:$E$60000,'أرصدة المخزن'!C3039)</f>
        <v/>
      </c>
      <c r="G3039" s="69">
        <f>SUMIFS(الصرف!$H$7:$H$60000,الصرف!$F$7:$F$60000,'أرصدة المخزن'!C3039)</f>
        <v/>
      </c>
      <c r="H3039" s="70">
        <f>E3039+F3039-G3039</f>
        <v/>
      </c>
    </row>
    <row r="3040" hidden="1" ht="24.6" customHeight="1" s="138">
      <c r="A3040" s="65" t="n">
        <v>10050433</v>
      </c>
      <c r="B3040" s="66" t="inlineStr">
        <is>
          <t>مستلزمات نظافة</t>
        </is>
      </c>
      <c r="C3040" s="67" t="inlineStr"/>
      <c r="D3040" s="67" t="inlineStr"/>
      <c r="E3040" s="68" t="n">
        <v>0</v>
      </c>
      <c r="F3040" s="69">
        <f>SUMIFS(الاضافة!$G$7:$G$60000,الاضافة!$H$7:$H$60000,"*اضاف*",الاضافة!$E$7:$E$60000,'أرصدة المخزن'!C3040)</f>
        <v/>
      </c>
      <c r="G3040" s="69">
        <f>SUMIFS(الصرف!$H$7:$H$60000,الصرف!$F$7:$F$60000,'أرصدة المخزن'!C3040)</f>
        <v/>
      </c>
      <c r="H3040" s="70">
        <f>E3040+F3040-G3040</f>
        <v/>
      </c>
    </row>
    <row r="3041" hidden="1" ht="24.6" customHeight="1" s="138">
      <c r="A3041" s="65" t="n">
        <v>10050434</v>
      </c>
      <c r="B3041" s="66" t="inlineStr">
        <is>
          <t>مستلزمات نظافة</t>
        </is>
      </c>
      <c r="C3041" s="67" t="inlineStr"/>
      <c r="D3041" s="67" t="inlineStr"/>
      <c r="E3041" s="68" t="n">
        <v>0</v>
      </c>
      <c r="F3041" s="69">
        <f>SUMIFS(الاضافة!$G$7:$G$60000,الاضافة!$H$7:$H$60000,"*اضاف*",الاضافة!$E$7:$E$60000,'أرصدة المخزن'!C3041)</f>
        <v/>
      </c>
      <c r="G3041" s="69">
        <f>SUMIFS(الصرف!$H$7:$H$60000,الصرف!$F$7:$F$60000,'أرصدة المخزن'!C3041)</f>
        <v/>
      </c>
      <c r="H3041" s="70">
        <f>E3041+F3041-G3041</f>
        <v/>
      </c>
    </row>
    <row r="3042" hidden="1" ht="24.6" customHeight="1" s="138">
      <c r="A3042" s="65" t="n">
        <v>10050435</v>
      </c>
      <c r="B3042" s="66" t="inlineStr">
        <is>
          <t>مستلزمات نظافة</t>
        </is>
      </c>
      <c r="C3042" s="67" t="inlineStr"/>
      <c r="D3042" s="67" t="inlineStr"/>
      <c r="E3042" s="68" t="n">
        <v>0</v>
      </c>
      <c r="F3042" s="69">
        <f>SUMIFS(الاضافة!$G$7:$G$60000,الاضافة!$H$7:$H$60000,"*اضاف*",الاضافة!$E$7:$E$60000,'أرصدة المخزن'!C3042)</f>
        <v/>
      </c>
      <c r="G3042" s="69">
        <f>SUMIFS(الصرف!$H$7:$H$60000,الصرف!$F$7:$F$60000,'أرصدة المخزن'!C3042)</f>
        <v/>
      </c>
      <c r="H3042" s="70">
        <f>E3042+F3042-G3042</f>
        <v/>
      </c>
    </row>
    <row r="3043" hidden="1" ht="24.6" customHeight="1" s="138">
      <c r="A3043" s="65" t="n">
        <v>10050436</v>
      </c>
      <c r="B3043" s="66" t="inlineStr">
        <is>
          <t>مستلزمات نظافة</t>
        </is>
      </c>
      <c r="C3043" s="67" t="inlineStr"/>
      <c r="D3043" s="67" t="inlineStr"/>
      <c r="E3043" s="68" t="n">
        <v>0</v>
      </c>
      <c r="F3043" s="69">
        <f>SUMIFS(الاضافة!$G$7:$G$60000,الاضافة!$H$7:$H$60000,"*اضاف*",الاضافة!$E$7:$E$60000,'أرصدة المخزن'!C3043)</f>
        <v/>
      </c>
      <c r="G3043" s="69">
        <f>SUMIFS(الصرف!$H$7:$H$60000,الصرف!$F$7:$F$60000,'أرصدة المخزن'!C3043)</f>
        <v/>
      </c>
      <c r="H3043" s="70">
        <f>E3043+F3043-G3043</f>
        <v/>
      </c>
    </row>
    <row r="3044" hidden="1" ht="24.6" customHeight="1" s="138">
      <c r="A3044" s="65" t="n">
        <v>10050437</v>
      </c>
      <c r="B3044" s="66" t="inlineStr">
        <is>
          <t>مستلزمات نظافة</t>
        </is>
      </c>
      <c r="C3044" s="67" t="inlineStr"/>
      <c r="D3044" s="67" t="inlineStr"/>
      <c r="E3044" s="68" t="n">
        <v>0</v>
      </c>
      <c r="F3044" s="69">
        <f>SUMIFS(الاضافة!$G$7:$G$60000,الاضافة!$H$7:$H$60000,"*اضاف*",الاضافة!$E$7:$E$60000,'أرصدة المخزن'!C3044)</f>
        <v/>
      </c>
      <c r="G3044" s="69">
        <f>SUMIFS(الصرف!$H$7:$H$60000,الصرف!$F$7:$F$60000,'أرصدة المخزن'!C3044)</f>
        <v/>
      </c>
      <c r="H3044" s="70">
        <f>E3044+F3044-G3044</f>
        <v/>
      </c>
    </row>
    <row r="3045" hidden="1" ht="24.6" customHeight="1" s="138">
      <c r="A3045" s="65" t="n">
        <v>10050438</v>
      </c>
      <c r="B3045" s="66" t="inlineStr">
        <is>
          <t>مستلزمات نظافة</t>
        </is>
      </c>
      <c r="C3045" s="67" t="inlineStr"/>
      <c r="D3045" s="67" t="inlineStr"/>
      <c r="E3045" s="68" t="n">
        <v>0</v>
      </c>
      <c r="F3045" s="69">
        <f>SUMIFS(الاضافة!$G$7:$G$60000,الاضافة!$H$7:$H$60000,"*اضاف*",الاضافة!$E$7:$E$60000,'أرصدة المخزن'!C3045)</f>
        <v/>
      </c>
      <c r="G3045" s="69">
        <f>SUMIFS(الصرف!$H$7:$H$60000,الصرف!$F$7:$F$60000,'أرصدة المخزن'!C3045)</f>
        <v/>
      </c>
      <c r="H3045" s="70">
        <f>E3045+F3045-G3045</f>
        <v/>
      </c>
    </row>
    <row r="3046" hidden="1" ht="24.6" customHeight="1" s="138">
      <c r="A3046" s="65" t="n">
        <v>10050439</v>
      </c>
      <c r="B3046" s="66" t="inlineStr">
        <is>
          <t>مستلزمات نظافة</t>
        </is>
      </c>
      <c r="C3046" s="67" t="inlineStr"/>
      <c r="D3046" s="67" t="inlineStr"/>
      <c r="E3046" s="68" t="n">
        <v>0</v>
      </c>
      <c r="F3046" s="69">
        <f>SUMIFS(الاضافة!$G$7:$G$60000,الاضافة!$H$7:$H$60000,"*اضاف*",الاضافة!$E$7:$E$60000,'أرصدة المخزن'!C3046)</f>
        <v/>
      </c>
      <c r="G3046" s="69">
        <f>SUMIFS(الصرف!$H$7:$H$60000,الصرف!$F$7:$F$60000,'أرصدة المخزن'!C3046)</f>
        <v/>
      </c>
      <c r="H3046" s="70">
        <f>E3046+F3046-G3046</f>
        <v/>
      </c>
    </row>
    <row r="3047" hidden="1" ht="24.6" customHeight="1" s="138">
      <c r="A3047" s="65" t="n">
        <v>10050440</v>
      </c>
      <c r="B3047" s="66" t="inlineStr">
        <is>
          <t>مستلزمات نظافة</t>
        </is>
      </c>
      <c r="C3047" s="67" t="inlineStr"/>
      <c r="D3047" s="67" t="inlineStr"/>
      <c r="E3047" s="68" t="n">
        <v>0</v>
      </c>
      <c r="F3047" s="69">
        <f>SUMIFS(الاضافة!$G$7:$G$60000,الاضافة!$H$7:$H$60000,"*اضاف*",الاضافة!$E$7:$E$60000,'أرصدة المخزن'!C3047)</f>
        <v/>
      </c>
      <c r="G3047" s="69">
        <f>SUMIFS(الصرف!$H$7:$H$60000,الصرف!$F$7:$F$60000,'أرصدة المخزن'!C3047)</f>
        <v/>
      </c>
      <c r="H3047" s="70">
        <f>E3047+F3047-G3047</f>
        <v/>
      </c>
    </row>
    <row r="3048" hidden="1" ht="24.6" customHeight="1" s="138">
      <c r="A3048" s="65" t="n">
        <v>10050441</v>
      </c>
      <c r="B3048" s="66" t="inlineStr">
        <is>
          <t>مستلزمات نظافة</t>
        </is>
      </c>
      <c r="C3048" s="67" t="inlineStr"/>
      <c r="D3048" s="67" t="inlineStr"/>
      <c r="E3048" s="68" t="n">
        <v>0</v>
      </c>
      <c r="F3048" s="69">
        <f>SUMIFS(الاضافة!$G$7:$G$60000,الاضافة!$H$7:$H$60000,"*اضاف*",الاضافة!$E$7:$E$60000,'أرصدة المخزن'!C3048)</f>
        <v/>
      </c>
      <c r="G3048" s="69">
        <f>SUMIFS(الصرف!$H$7:$H$60000,الصرف!$F$7:$F$60000,'أرصدة المخزن'!C3048)</f>
        <v/>
      </c>
      <c r="H3048" s="70">
        <f>E3048+F3048-G3048</f>
        <v/>
      </c>
    </row>
    <row r="3049" hidden="1" ht="24.6" customHeight="1" s="138">
      <c r="A3049" s="65" t="n">
        <v>10050442</v>
      </c>
      <c r="B3049" s="66" t="inlineStr">
        <is>
          <t>مستلزمات نظافة</t>
        </is>
      </c>
      <c r="C3049" s="67" t="inlineStr"/>
      <c r="D3049" s="67" t="inlineStr"/>
      <c r="E3049" s="68" t="n">
        <v>0</v>
      </c>
      <c r="F3049" s="69">
        <f>SUMIFS(الاضافة!$G$7:$G$60000,الاضافة!$H$7:$H$60000,"*اضاف*",الاضافة!$E$7:$E$60000,'أرصدة المخزن'!C3049)</f>
        <v/>
      </c>
      <c r="G3049" s="69">
        <f>SUMIFS(الصرف!$H$7:$H$60000,الصرف!$F$7:$F$60000,'أرصدة المخزن'!C3049)</f>
        <v/>
      </c>
      <c r="H3049" s="70">
        <f>E3049+F3049-G3049</f>
        <v/>
      </c>
    </row>
    <row r="3050" hidden="1" ht="24.6" customHeight="1" s="138">
      <c r="A3050" s="65" t="n">
        <v>10050443</v>
      </c>
      <c r="B3050" s="66" t="inlineStr">
        <is>
          <t>مستلزمات نظافة</t>
        </is>
      </c>
      <c r="C3050" s="67" t="inlineStr"/>
      <c r="D3050" s="67" t="inlineStr"/>
      <c r="E3050" s="68" t="n">
        <v>0</v>
      </c>
      <c r="F3050" s="69">
        <f>SUMIFS(الاضافة!$G$7:$G$60000,الاضافة!$H$7:$H$60000,"*اضاف*",الاضافة!$E$7:$E$60000,'أرصدة المخزن'!C3050)</f>
        <v/>
      </c>
      <c r="G3050" s="69">
        <f>SUMIFS(الصرف!$H$7:$H$60000,الصرف!$F$7:$F$60000,'أرصدة المخزن'!C3050)</f>
        <v/>
      </c>
      <c r="H3050" s="70">
        <f>E3050+F3050-G3050</f>
        <v/>
      </c>
    </row>
    <row r="3051" hidden="1" ht="24.6" customHeight="1" s="138">
      <c r="A3051" s="65" t="n">
        <v>10050444</v>
      </c>
      <c r="B3051" s="66" t="inlineStr">
        <is>
          <t>مستلزمات نظافة</t>
        </is>
      </c>
      <c r="C3051" s="67" t="inlineStr"/>
      <c r="D3051" s="67" t="inlineStr"/>
      <c r="E3051" s="68" t="n">
        <v>0</v>
      </c>
      <c r="F3051" s="69">
        <f>SUMIFS(الاضافة!$G$7:$G$60000,الاضافة!$H$7:$H$60000,"*اضاف*",الاضافة!$E$7:$E$60000,'أرصدة المخزن'!C3051)</f>
        <v/>
      </c>
      <c r="G3051" s="69">
        <f>SUMIFS(الصرف!$H$7:$H$60000,الصرف!$F$7:$F$60000,'أرصدة المخزن'!C3051)</f>
        <v/>
      </c>
      <c r="H3051" s="70">
        <f>E3051+F3051-G3051</f>
        <v/>
      </c>
    </row>
    <row r="3052" hidden="1" ht="24.6" customHeight="1" s="138">
      <c r="A3052" s="65" t="n">
        <v>10050445</v>
      </c>
      <c r="B3052" s="66" t="inlineStr">
        <is>
          <t>مستلزمات نظافة</t>
        </is>
      </c>
      <c r="C3052" s="67" t="inlineStr"/>
      <c r="D3052" s="67" t="inlineStr"/>
      <c r="E3052" s="68" t="n">
        <v>0</v>
      </c>
      <c r="F3052" s="69">
        <f>SUMIFS(الاضافة!$G$7:$G$60000,الاضافة!$H$7:$H$60000,"*اضاف*",الاضافة!$E$7:$E$60000,'أرصدة المخزن'!C3052)</f>
        <v/>
      </c>
      <c r="G3052" s="69">
        <f>SUMIFS(الصرف!$H$7:$H$60000,الصرف!$F$7:$F$60000,'أرصدة المخزن'!C3052)</f>
        <v/>
      </c>
      <c r="H3052" s="70">
        <f>E3052+F3052-G3052</f>
        <v/>
      </c>
    </row>
    <row r="3053" hidden="1" ht="24.6" customHeight="1" s="138">
      <c r="A3053" s="65" t="n">
        <v>10050446</v>
      </c>
      <c r="B3053" s="66" t="inlineStr">
        <is>
          <t>مستلزمات نظافة</t>
        </is>
      </c>
      <c r="C3053" s="67" t="inlineStr"/>
      <c r="D3053" s="67" t="inlineStr"/>
      <c r="E3053" s="68" t="n">
        <v>0</v>
      </c>
      <c r="F3053" s="69">
        <f>SUMIFS(الاضافة!$G$7:$G$60000,الاضافة!$H$7:$H$60000,"*اضاف*",الاضافة!$E$7:$E$60000,'أرصدة المخزن'!C3053)</f>
        <v/>
      </c>
      <c r="G3053" s="69">
        <f>SUMIFS(الصرف!$H$7:$H$60000,الصرف!$F$7:$F$60000,'أرصدة المخزن'!C3053)</f>
        <v/>
      </c>
      <c r="H3053" s="70">
        <f>E3053+F3053-G3053</f>
        <v/>
      </c>
    </row>
    <row r="3054" hidden="1" ht="24.6" customHeight="1" s="138">
      <c r="A3054" s="65" t="n">
        <v>10050447</v>
      </c>
      <c r="B3054" s="66" t="inlineStr">
        <is>
          <t>مستلزمات نظافة</t>
        </is>
      </c>
      <c r="C3054" s="67" t="inlineStr"/>
      <c r="D3054" s="67" t="inlineStr"/>
      <c r="E3054" s="68" t="n">
        <v>0</v>
      </c>
      <c r="F3054" s="69">
        <f>SUMIFS(الاضافة!$G$7:$G$60000,الاضافة!$H$7:$H$60000,"*اضاف*",الاضافة!$E$7:$E$60000,'أرصدة المخزن'!C3054)</f>
        <v/>
      </c>
      <c r="G3054" s="69">
        <f>SUMIFS(الصرف!$H$7:$H$60000,الصرف!$F$7:$F$60000,'أرصدة المخزن'!C3054)</f>
        <v/>
      </c>
      <c r="H3054" s="70">
        <f>E3054+F3054-G3054</f>
        <v/>
      </c>
    </row>
    <row r="3055" hidden="1" ht="24.6" customHeight="1" s="138">
      <c r="A3055" s="65" t="n">
        <v>10050448</v>
      </c>
      <c r="B3055" s="66" t="inlineStr">
        <is>
          <t>مستلزمات نظافة</t>
        </is>
      </c>
      <c r="C3055" s="67" t="inlineStr"/>
      <c r="D3055" s="67" t="inlineStr"/>
      <c r="E3055" s="68" t="n">
        <v>0</v>
      </c>
      <c r="F3055" s="69">
        <f>SUMIFS(الاضافة!$G$7:$G$60000,الاضافة!$H$7:$H$60000,"*اضاف*",الاضافة!$E$7:$E$60000,'أرصدة المخزن'!C3055)</f>
        <v/>
      </c>
      <c r="G3055" s="69">
        <f>SUMIFS(الصرف!$H$7:$H$60000,الصرف!$F$7:$F$60000,'أرصدة المخزن'!C3055)</f>
        <v/>
      </c>
      <c r="H3055" s="70">
        <f>E3055+F3055-G3055</f>
        <v/>
      </c>
    </row>
    <row r="3056" hidden="1" ht="24.6" customHeight="1" s="138">
      <c r="A3056" s="65" t="n">
        <v>10050449</v>
      </c>
      <c r="B3056" s="66" t="inlineStr">
        <is>
          <t>مستلزمات نظافة</t>
        </is>
      </c>
      <c r="C3056" s="67" t="inlineStr"/>
      <c r="D3056" s="67" t="inlineStr"/>
      <c r="E3056" s="68" t="n">
        <v>0</v>
      </c>
      <c r="F3056" s="69">
        <f>SUMIFS(الاضافة!$G$7:$G$60000,الاضافة!$H$7:$H$60000,"*اضاف*",الاضافة!$E$7:$E$60000,'أرصدة المخزن'!C3056)</f>
        <v/>
      </c>
      <c r="G3056" s="69">
        <f>SUMIFS(الصرف!$H$7:$H$60000,الصرف!$F$7:$F$60000,'أرصدة المخزن'!C3056)</f>
        <v/>
      </c>
      <c r="H3056" s="70">
        <f>E3056+F3056-G3056</f>
        <v/>
      </c>
    </row>
    <row r="3057" hidden="1" ht="24.6" customHeight="1" s="138">
      <c r="A3057" s="65" t="n">
        <v>10050450</v>
      </c>
      <c r="B3057" s="66" t="inlineStr">
        <is>
          <t>مستلزمات نظافة</t>
        </is>
      </c>
      <c r="C3057" s="67" t="inlineStr"/>
      <c r="D3057" s="67" t="inlineStr"/>
      <c r="E3057" s="68" t="n">
        <v>0</v>
      </c>
      <c r="F3057" s="69">
        <f>SUMIFS(الاضافة!$G$7:$G$60000,الاضافة!$H$7:$H$60000,"*اضاف*",الاضافة!$E$7:$E$60000,'أرصدة المخزن'!C3057)</f>
        <v/>
      </c>
      <c r="G3057" s="69">
        <f>SUMIFS(الصرف!$H$7:$H$60000,الصرف!$F$7:$F$60000,'أرصدة المخزن'!C3057)</f>
        <v/>
      </c>
      <c r="H3057" s="70">
        <f>E3057+F3057-G3057</f>
        <v/>
      </c>
    </row>
    <row r="3058" hidden="1" ht="24.6" customHeight="1" s="138">
      <c r="A3058" s="65" t="n">
        <v>10050451</v>
      </c>
      <c r="B3058" s="66" t="inlineStr">
        <is>
          <t>مستلزمات نظافة</t>
        </is>
      </c>
      <c r="C3058" s="67" t="inlineStr"/>
      <c r="D3058" s="67" t="inlineStr"/>
      <c r="E3058" s="68" t="n">
        <v>0</v>
      </c>
      <c r="F3058" s="69">
        <f>SUMIFS(الاضافة!$G$7:$G$60000,الاضافة!$H$7:$H$60000,"*اضاف*",الاضافة!$E$7:$E$60000,'أرصدة المخزن'!C3058)</f>
        <v/>
      </c>
      <c r="G3058" s="69">
        <f>SUMIFS(الصرف!$H$7:$H$60000,الصرف!$F$7:$F$60000,'أرصدة المخزن'!C3058)</f>
        <v/>
      </c>
      <c r="H3058" s="70">
        <f>E3058+F3058-G3058</f>
        <v/>
      </c>
    </row>
    <row r="3059" hidden="1" ht="24.6" customHeight="1" s="138">
      <c r="A3059" s="65" t="n">
        <v>10050452</v>
      </c>
      <c r="B3059" s="66" t="inlineStr">
        <is>
          <t>مستلزمات نظافة</t>
        </is>
      </c>
      <c r="C3059" s="67" t="inlineStr"/>
      <c r="D3059" s="67" t="inlineStr"/>
      <c r="E3059" s="68" t="n">
        <v>0</v>
      </c>
      <c r="F3059" s="69">
        <f>SUMIFS(الاضافة!$G$7:$G$60000,الاضافة!$H$7:$H$60000,"*اضاف*",الاضافة!$E$7:$E$60000,'أرصدة المخزن'!C3059)</f>
        <v/>
      </c>
      <c r="G3059" s="69">
        <f>SUMIFS(الصرف!$H$7:$H$60000,الصرف!$F$7:$F$60000,'أرصدة المخزن'!C3059)</f>
        <v/>
      </c>
      <c r="H3059" s="70">
        <f>E3059+F3059-G3059</f>
        <v/>
      </c>
    </row>
    <row r="3060" hidden="1" ht="24.6" customHeight="1" s="138">
      <c r="A3060" s="65" t="n">
        <v>10050453</v>
      </c>
      <c r="B3060" s="66" t="inlineStr">
        <is>
          <t>مستلزمات نظافة</t>
        </is>
      </c>
      <c r="C3060" s="67" t="inlineStr"/>
      <c r="D3060" s="67" t="inlineStr"/>
      <c r="E3060" s="68" t="n">
        <v>0</v>
      </c>
      <c r="F3060" s="69">
        <f>SUMIFS(الاضافة!$G$7:$G$60000,الاضافة!$H$7:$H$60000,"*اضاف*",الاضافة!$E$7:$E$60000,'أرصدة المخزن'!C3060)</f>
        <v/>
      </c>
      <c r="G3060" s="69">
        <f>SUMIFS(الصرف!$H$7:$H$60000,الصرف!$F$7:$F$60000,'أرصدة المخزن'!C3060)</f>
        <v/>
      </c>
      <c r="H3060" s="70">
        <f>E3060+F3060-G3060</f>
        <v/>
      </c>
    </row>
    <row r="3061" hidden="1" ht="24.6" customHeight="1" s="138">
      <c r="A3061" s="65" t="n">
        <v>10050454</v>
      </c>
      <c r="B3061" s="66" t="inlineStr">
        <is>
          <t>مستلزمات نظافة</t>
        </is>
      </c>
      <c r="C3061" s="67" t="inlineStr"/>
      <c r="D3061" s="67" t="inlineStr"/>
      <c r="E3061" s="68" t="n">
        <v>0</v>
      </c>
      <c r="F3061" s="69">
        <f>SUMIFS(الاضافة!$G$7:$G$60000,الاضافة!$H$7:$H$60000,"*اضاف*",الاضافة!$E$7:$E$60000,'أرصدة المخزن'!C3061)</f>
        <v/>
      </c>
      <c r="G3061" s="69">
        <f>SUMIFS(الصرف!$H$7:$H$60000,الصرف!$F$7:$F$60000,'أرصدة المخزن'!C3061)</f>
        <v/>
      </c>
      <c r="H3061" s="70">
        <f>E3061+F3061-G3061</f>
        <v/>
      </c>
    </row>
    <row r="3062" hidden="1" ht="24.6" customHeight="1" s="138">
      <c r="A3062" s="65" t="n">
        <v>10050455</v>
      </c>
      <c r="B3062" s="66" t="inlineStr">
        <is>
          <t>مستلزمات نظافة</t>
        </is>
      </c>
      <c r="C3062" s="67" t="inlineStr"/>
      <c r="D3062" s="67" t="inlineStr"/>
      <c r="E3062" s="68" t="n">
        <v>0</v>
      </c>
      <c r="F3062" s="69">
        <f>SUMIFS(الاضافة!$G$7:$G$60000,الاضافة!$H$7:$H$60000,"*اضاف*",الاضافة!$E$7:$E$60000,'أرصدة المخزن'!C3062)</f>
        <v/>
      </c>
      <c r="G3062" s="69">
        <f>SUMIFS(الصرف!$H$7:$H$60000,الصرف!$F$7:$F$60000,'أرصدة المخزن'!C3062)</f>
        <v/>
      </c>
      <c r="H3062" s="70">
        <f>E3062+F3062-G3062</f>
        <v/>
      </c>
    </row>
    <row r="3063" hidden="1" ht="24.6" customHeight="1" s="138">
      <c r="A3063" s="65" t="n">
        <v>10050456</v>
      </c>
      <c r="B3063" s="66" t="inlineStr">
        <is>
          <t>مستلزمات نظافة</t>
        </is>
      </c>
      <c r="C3063" s="67" t="inlineStr"/>
      <c r="D3063" s="67" t="inlineStr"/>
      <c r="E3063" s="68" t="n">
        <v>0</v>
      </c>
      <c r="F3063" s="69">
        <f>SUMIFS(الاضافة!$G$7:$G$60000,الاضافة!$H$7:$H$60000,"*اضاف*",الاضافة!$E$7:$E$60000,'أرصدة المخزن'!C3063)</f>
        <v/>
      </c>
      <c r="G3063" s="69">
        <f>SUMIFS(الصرف!$H$7:$H$60000,الصرف!$F$7:$F$60000,'أرصدة المخزن'!C3063)</f>
        <v/>
      </c>
      <c r="H3063" s="70">
        <f>E3063+F3063-G3063</f>
        <v/>
      </c>
    </row>
    <row r="3064" hidden="1" ht="24.6" customHeight="1" s="138">
      <c r="A3064" s="65" t="n">
        <v>10050457</v>
      </c>
      <c r="B3064" s="66" t="inlineStr">
        <is>
          <t>مستلزمات نظافة</t>
        </is>
      </c>
      <c r="C3064" s="67" t="inlineStr"/>
      <c r="D3064" s="67" t="inlineStr"/>
      <c r="E3064" s="68" t="n">
        <v>0</v>
      </c>
      <c r="F3064" s="69">
        <f>SUMIFS(الاضافة!$G$7:$G$60000,الاضافة!$H$7:$H$60000,"*اضاف*",الاضافة!$E$7:$E$60000,'أرصدة المخزن'!C3064)</f>
        <v/>
      </c>
      <c r="G3064" s="69">
        <f>SUMIFS(الصرف!$H$7:$H$60000,الصرف!$F$7:$F$60000,'أرصدة المخزن'!C3064)</f>
        <v/>
      </c>
      <c r="H3064" s="70">
        <f>E3064+F3064-G3064</f>
        <v/>
      </c>
    </row>
    <row r="3065" hidden="1" ht="24.6" customHeight="1" s="138">
      <c r="A3065" s="65" t="n">
        <v>10050458</v>
      </c>
      <c r="B3065" s="66" t="inlineStr">
        <is>
          <t>مستلزمات نظافة</t>
        </is>
      </c>
      <c r="C3065" s="67" t="inlineStr"/>
      <c r="D3065" s="67" t="inlineStr"/>
      <c r="E3065" s="68" t="n">
        <v>0</v>
      </c>
      <c r="F3065" s="69">
        <f>SUMIFS(الاضافة!$G$7:$G$60000,الاضافة!$H$7:$H$60000,"*اضاف*",الاضافة!$E$7:$E$60000,'أرصدة المخزن'!C3065)</f>
        <v/>
      </c>
      <c r="G3065" s="69">
        <f>SUMIFS(الصرف!$H$7:$H$60000,الصرف!$F$7:$F$60000,'أرصدة المخزن'!C3065)</f>
        <v/>
      </c>
      <c r="H3065" s="70">
        <f>E3065+F3065-G3065</f>
        <v/>
      </c>
    </row>
    <row r="3066" hidden="1" ht="24.6" customHeight="1" s="138">
      <c r="A3066" s="65" t="n">
        <v>10050459</v>
      </c>
      <c r="B3066" s="66" t="inlineStr">
        <is>
          <t>مستلزمات نظافة</t>
        </is>
      </c>
      <c r="C3066" s="67" t="inlineStr"/>
      <c r="D3066" s="67" t="inlineStr"/>
      <c r="E3066" s="68" t="n">
        <v>0</v>
      </c>
      <c r="F3066" s="69">
        <f>SUMIFS(الاضافة!$G$7:$G$60000,الاضافة!$H$7:$H$60000,"*اضاف*",الاضافة!$E$7:$E$60000,'أرصدة المخزن'!C3066)</f>
        <v/>
      </c>
      <c r="G3066" s="69">
        <f>SUMIFS(الصرف!$H$7:$H$60000,الصرف!$F$7:$F$60000,'أرصدة المخزن'!C3066)</f>
        <v/>
      </c>
      <c r="H3066" s="70">
        <f>E3066+F3066-G3066</f>
        <v/>
      </c>
    </row>
    <row r="3067" hidden="1" ht="24.6" customHeight="1" s="138">
      <c r="A3067" s="65" t="n">
        <v>10050460</v>
      </c>
      <c r="B3067" s="66" t="inlineStr">
        <is>
          <t>مستلزمات نظافة</t>
        </is>
      </c>
      <c r="C3067" s="67" t="inlineStr"/>
      <c r="D3067" s="67" t="inlineStr"/>
      <c r="E3067" s="68" t="n">
        <v>0</v>
      </c>
      <c r="F3067" s="69">
        <f>SUMIFS(الاضافة!$G$7:$G$60000,الاضافة!$H$7:$H$60000,"*اضاف*",الاضافة!$E$7:$E$60000,'أرصدة المخزن'!C3067)</f>
        <v/>
      </c>
      <c r="G3067" s="69">
        <f>SUMIFS(الصرف!$H$7:$H$60000,الصرف!$F$7:$F$60000,'أرصدة المخزن'!C3067)</f>
        <v/>
      </c>
      <c r="H3067" s="70">
        <f>E3067+F3067-G3067</f>
        <v/>
      </c>
    </row>
    <row r="3068" hidden="1" ht="24.6" customHeight="1" s="138">
      <c r="A3068" s="65" t="n">
        <v>10050461</v>
      </c>
      <c r="B3068" s="66" t="inlineStr">
        <is>
          <t>مستلزمات نظافة</t>
        </is>
      </c>
      <c r="C3068" s="67" t="inlineStr"/>
      <c r="D3068" s="67" t="inlineStr"/>
      <c r="E3068" s="68" t="n">
        <v>0</v>
      </c>
      <c r="F3068" s="69">
        <f>SUMIFS(الاضافة!$G$7:$G$60000,الاضافة!$H$7:$H$60000,"*اضاف*",الاضافة!$E$7:$E$60000,'أرصدة المخزن'!C3068)</f>
        <v/>
      </c>
      <c r="G3068" s="69">
        <f>SUMIFS(الصرف!$H$7:$H$60000,الصرف!$F$7:$F$60000,'أرصدة المخزن'!C3068)</f>
        <v/>
      </c>
      <c r="H3068" s="70">
        <f>E3068+F3068-G3068</f>
        <v/>
      </c>
    </row>
    <row r="3069" hidden="1" ht="24.6" customHeight="1" s="138">
      <c r="A3069" s="65" t="n">
        <v>10050462</v>
      </c>
      <c r="B3069" s="66" t="inlineStr">
        <is>
          <t>مستلزمات نظافة</t>
        </is>
      </c>
      <c r="C3069" s="67" t="inlineStr"/>
      <c r="D3069" s="67" t="inlineStr"/>
      <c r="E3069" s="68" t="n">
        <v>0</v>
      </c>
      <c r="F3069" s="69">
        <f>SUMIFS(الاضافة!$G$7:$G$60000,الاضافة!$H$7:$H$60000,"*اضاف*",الاضافة!$E$7:$E$60000,'أرصدة المخزن'!C3069)</f>
        <v/>
      </c>
      <c r="G3069" s="69">
        <f>SUMIFS(الصرف!$H$7:$H$60000,الصرف!$F$7:$F$60000,'أرصدة المخزن'!C3069)</f>
        <v/>
      </c>
      <c r="H3069" s="70">
        <f>E3069+F3069-G3069</f>
        <v/>
      </c>
    </row>
    <row r="3070" hidden="1" ht="24.6" customHeight="1" s="138">
      <c r="A3070" s="65" t="n">
        <v>10050463</v>
      </c>
      <c r="B3070" s="66" t="inlineStr">
        <is>
          <t>مستلزمات نظافة</t>
        </is>
      </c>
      <c r="C3070" s="67" t="inlineStr"/>
      <c r="D3070" s="67" t="inlineStr"/>
      <c r="E3070" s="68" t="n">
        <v>0</v>
      </c>
      <c r="F3070" s="69">
        <f>SUMIFS(الاضافة!$G$7:$G$60000,الاضافة!$H$7:$H$60000,"*اضاف*",الاضافة!$E$7:$E$60000,'أرصدة المخزن'!C3070)</f>
        <v/>
      </c>
      <c r="G3070" s="69">
        <f>SUMIFS(الصرف!$H$7:$H$60000,الصرف!$F$7:$F$60000,'أرصدة المخزن'!C3070)</f>
        <v/>
      </c>
      <c r="H3070" s="70">
        <f>E3070+F3070-G3070</f>
        <v/>
      </c>
    </row>
    <row r="3071" hidden="1" ht="24.6" customHeight="1" s="138">
      <c r="A3071" s="65" t="n">
        <v>10050464</v>
      </c>
      <c r="B3071" s="66" t="inlineStr">
        <is>
          <t>مستلزمات نظافة</t>
        </is>
      </c>
      <c r="C3071" s="67" t="inlineStr"/>
      <c r="D3071" s="67" t="inlineStr"/>
      <c r="E3071" s="68" t="n">
        <v>0</v>
      </c>
      <c r="F3071" s="69">
        <f>SUMIFS(الاضافة!$G$7:$G$60000,الاضافة!$H$7:$H$60000,"*اضاف*",الاضافة!$E$7:$E$60000,'أرصدة المخزن'!C3071)</f>
        <v/>
      </c>
      <c r="G3071" s="69">
        <f>SUMIFS(الصرف!$H$7:$H$60000,الصرف!$F$7:$F$60000,'أرصدة المخزن'!C3071)</f>
        <v/>
      </c>
      <c r="H3071" s="70">
        <f>E3071+F3071-G3071</f>
        <v/>
      </c>
    </row>
    <row r="3072" hidden="1" ht="24.6" customHeight="1" s="138">
      <c r="A3072" s="65" t="n">
        <v>10050465</v>
      </c>
      <c r="B3072" s="66" t="inlineStr">
        <is>
          <t>مستلزمات نظافة</t>
        </is>
      </c>
      <c r="C3072" s="67" t="inlineStr"/>
      <c r="D3072" s="67" t="inlineStr"/>
      <c r="E3072" s="68" t="n">
        <v>0</v>
      </c>
      <c r="F3072" s="69">
        <f>SUMIFS(الاضافة!$G$7:$G$60000,الاضافة!$H$7:$H$60000,"*اضاف*",الاضافة!$E$7:$E$60000,'أرصدة المخزن'!C3072)</f>
        <v/>
      </c>
      <c r="G3072" s="69">
        <f>SUMIFS(الصرف!$H$7:$H$60000,الصرف!$F$7:$F$60000,'أرصدة المخزن'!C3072)</f>
        <v/>
      </c>
      <c r="H3072" s="70">
        <f>E3072+F3072-G3072</f>
        <v/>
      </c>
    </row>
    <row r="3073" hidden="1" ht="24.6" customHeight="1" s="138">
      <c r="A3073" s="65" t="n">
        <v>10050466</v>
      </c>
      <c r="B3073" s="66" t="inlineStr">
        <is>
          <t>مستلزمات نظافة</t>
        </is>
      </c>
      <c r="C3073" s="67" t="inlineStr"/>
      <c r="D3073" s="67" t="inlineStr"/>
      <c r="E3073" s="68" t="n">
        <v>0</v>
      </c>
      <c r="F3073" s="69">
        <f>SUMIFS(الاضافة!$G$7:$G$60000,الاضافة!$H$7:$H$60000,"*اضاف*",الاضافة!$E$7:$E$60000,'أرصدة المخزن'!C3073)</f>
        <v/>
      </c>
      <c r="G3073" s="69">
        <f>SUMIFS(الصرف!$H$7:$H$60000,الصرف!$F$7:$F$60000,'أرصدة المخزن'!C3073)</f>
        <v/>
      </c>
      <c r="H3073" s="70">
        <f>E3073+F3073-G3073</f>
        <v/>
      </c>
    </row>
    <row r="3074" hidden="1" ht="24.6" customHeight="1" s="138">
      <c r="A3074" s="65" t="n">
        <v>10050467</v>
      </c>
      <c r="B3074" s="66" t="inlineStr">
        <is>
          <t>مستلزمات نظافة</t>
        </is>
      </c>
      <c r="C3074" s="67" t="inlineStr"/>
      <c r="D3074" s="67" t="inlineStr"/>
      <c r="E3074" s="68" t="n">
        <v>0</v>
      </c>
      <c r="F3074" s="69">
        <f>SUMIFS(الاضافة!$G$7:$G$60000,الاضافة!$H$7:$H$60000,"*اضاف*",الاضافة!$E$7:$E$60000,'أرصدة المخزن'!C3074)</f>
        <v/>
      </c>
      <c r="G3074" s="69">
        <f>SUMIFS(الصرف!$H$7:$H$60000,الصرف!$F$7:$F$60000,'أرصدة المخزن'!C3074)</f>
        <v/>
      </c>
      <c r="H3074" s="70">
        <f>E3074+F3074-G3074</f>
        <v/>
      </c>
    </row>
    <row r="3075" hidden="1" ht="24.6" customHeight="1" s="138">
      <c r="A3075" s="65" t="n">
        <v>10050468</v>
      </c>
      <c r="B3075" s="66" t="inlineStr">
        <is>
          <t>مستلزمات نظافة</t>
        </is>
      </c>
      <c r="C3075" s="67" t="inlineStr"/>
      <c r="D3075" s="67" t="inlineStr"/>
      <c r="E3075" s="68" t="n">
        <v>0</v>
      </c>
      <c r="F3075" s="69">
        <f>SUMIFS(الاضافة!$G$7:$G$60000,الاضافة!$H$7:$H$60000,"*اضاف*",الاضافة!$E$7:$E$60000,'أرصدة المخزن'!C3075)</f>
        <v/>
      </c>
      <c r="G3075" s="69">
        <f>SUMIFS(الصرف!$H$7:$H$60000,الصرف!$F$7:$F$60000,'أرصدة المخزن'!C3075)</f>
        <v/>
      </c>
      <c r="H3075" s="70">
        <f>E3075+F3075-G3075</f>
        <v/>
      </c>
    </row>
    <row r="3076" hidden="1" ht="24.6" customHeight="1" s="138">
      <c r="A3076" s="65" t="n">
        <v>10050469</v>
      </c>
      <c r="B3076" s="66" t="inlineStr">
        <is>
          <t>مستلزمات نظافة</t>
        </is>
      </c>
      <c r="C3076" s="67" t="inlineStr"/>
      <c r="D3076" s="67" t="inlineStr"/>
      <c r="E3076" s="68" t="n">
        <v>0</v>
      </c>
      <c r="F3076" s="69">
        <f>SUMIFS(الاضافة!$G$7:$G$60000,الاضافة!$H$7:$H$60000,"*اضاف*",الاضافة!$E$7:$E$60000,'أرصدة المخزن'!C3076)</f>
        <v/>
      </c>
      <c r="G3076" s="69">
        <f>SUMIFS(الصرف!$H$7:$H$60000,الصرف!$F$7:$F$60000,'أرصدة المخزن'!C3076)</f>
        <v/>
      </c>
      <c r="H3076" s="70">
        <f>E3076+F3076-G3076</f>
        <v/>
      </c>
    </row>
    <row r="3077" hidden="1" ht="24.6" customHeight="1" s="138">
      <c r="A3077" s="65" t="n">
        <v>10050470</v>
      </c>
      <c r="B3077" s="66" t="inlineStr">
        <is>
          <t>مستلزمات نظافة</t>
        </is>
      </c>
      <c r="C3077" s="67" t="inlineStr"/>
      <c r="D3077" s="67" t="inlineStr"/>
      <c r="E3077" s="68" t="n">
        <v>0</v>
      </c>
      <c r="F3077" s="69">
        <f>SUMIFS(الاضافة!$G$7:$G$60000,الاضافة!$H$7:$H$60000,"*اضاف*",الاضافة!$E$7:$E$60000,'أرصدة المخزن'!C3077)</f>
        <v/>
      </c>
      <c r="G3077" s="69">
        <f>SUMIFS(الصرف!$H$7:$H$60000,الصرف!$F$7:$F$60000,'أرصدة المخزن'!C3077)</f>
        <v/>
      </c>
      <c r="H3077" s="70">
        <f>E3077+F3077-G3077</f>
        <v/>
      </c>
    </row>
    <row r="3078" hidden="1" ht="24.6" customHeight="1" s="138">
      <c r="A3078" s="65" t="n">
        <v>10050471</v>
      </c>
      <c r="B3078" s="66" t="inlineStr">
        <is>
          <t>مستلزمات نظافة</t>
        </is>
      </c>
      <c r="C3078" s="67" t="inlineStr"/>
      <c r="D3078" s="67" t="inlineStr"/>
      <c r="E3078" s="68" t="n">
        <v>0</v>
      </c>
      <c r="F3078" s="69">
        <f>SUMIFS(الاضافة!$G$7:$G$60000,الاضافة!$H$7:$H$60000,"*اضاف*",الاضافة!$E$7:$E$60000,'أرصدة المخزن'!C3078)</f>
        <v/>
      </c>
      <c r="G3078" s="69">
        <f>SUMIFS(الصرف!$H$7:$H$60000,الصرف!$F$7:$F$60000,'أرصدة المخزن'!C3078)</f>
        <v/>
      </c>
      <c r="H3078" s="70">
        <f>E3078+F3078-G3078</f>
        <v/>
      </c>
    </row>
    <row r="3079" hidden="1" ht="24.6" customHeight="1" s="138">
      <c r="A3079" s="65" t="n">
        <v>10050472</v>
      </c>
      <c r="B3079" s="66" t="inlineStr">
        <is>
          <t>مستلزمات نظافة</t>
        </is>
      </c>
      <c r="C3079" s="67" t="inlineStr"/>
      <c r="D3079" s="67" t="inlineStr"/>
      <c r="E3079" s="68" t="n">
        <v>0</v>
      </c>
      <c r="F3079" s="69">
        <f>SUMIFS(الاضافة!$G$7:$G$60000,الاضافة!$H$7:$H$60000,"*اضاف*",الاضافة!$E$7:$E$60000,'أرصدة المخزن'!C3079)</f>
        <v/>
      </c>
      <c r="G3079" s="69">
        <f>SUMIFS(الصرف!$H$7:$H$60000,الصرف!$F$7:$F$60000,'أرصدة المخزن'!C3079)</f>
        <v/>
      </c>
      <c r="H3079" s="70">
        <f>E3079+F3079-G3079</f>
        <v/>
      </c>
    </row>
    <row r="3080" hidden="1" ht="24.6" customHeight="1" s="138">
      <c r="A3080" s="65" t="n">
        <v>10050473</v>
      </c>
      <c r="B3080" s="66" t="inlineStr">
        <is>
          <t>مستلزمات نظافة</t>
        </is>
      </c>
      <c r="C3080" s="67" t="inlineStr"/>
      <c r="D3080" s="67" t="inlineStr"/>
      <c r="E3080" s="68" t="n">
        <v>0</v>
      </c>
      <c r="F3080" s="69">
        <f>SUMIFS(الاضافة!$G$7:$G$60000,الاضافة!$H$7:$H$60000,"*اضاف*",الاضافة!$E$7:$E$60000,'أرصدة المخزن'!C3080)</f>
        <v/>
      </c>
      <c r="G3080" s="69">
        <f>SUMIFS(الصرف!$H$7:$H$60000,الصرف!$F$7:$F$60000,'أرصدة المخزن'!C3080)</f>
        <v/>
      </c>
      <c r="H3080" s="70">
        <f>E3080+F3080-G3080</f>
        <v/>
      </c>
    </row>
    <row r="3081" hidden="1" ht="24.6" customHeight="1" s="138">
      <c r="A3081" s="65" t="n">
        <v>10050474</v>
      </c>
      <c r="B3081" s="66" t="inlineStr">
        <is>
          <t>مستلزمات نظافة</t>
        </is>
      </c>
      <c r="C3081" s="67" t="inlineStr"/>
      <c r="D3081" s="67" t="inlineStr"/>
      <c r="E3081" s="68" t="n">
        <v>0</v>
      </c>
      <c r="F3081" s="69">
        <f>SUMIFS(الاضافة!$G$7:$G$60000,الاضافة!$H$7:$H$60000,"*اضاف*",الاضافة!$E$7:$E$60000,'أرصدة المخزن'!C3081)</f>
        <v/>
      </c>
      <c r="G3081" s="69">
        <f>SUMIFS(الصرف!$H$7:$H$60000,الصرف!$F$7:$F$60000,'أرصدة المخزن'!C3081)</f>
        <v/>
      </c>
      <c r="H3081" s="70">
        <f>E3081+F3081-G3081</f>
        <v/>
      </c>
    </row>
    <row r="3082" hidden="1" ht="24.6" customHeight="1" s="138">
      <c r="A3082" s="65" t="n">
        <v>10050475</v>
      </c>
      <c r="B3082" s="66" t="inlineStr">
        <is>
          <t>مستلزمات نظافة</t>
        </is>
      </c>
      <c r="C3082" s="67" t="inlineStr"/>
      <c r="D3082" s="67" t="inlineStr"/>
      <c r="E3082" s="68" t="n">
        <v>0</v>
      </c>
      <c r="F3082" s="69">
        <f>SUMIFS(الاضافة!$G$7:$G$60000,الاضافة!$H$7:$H$60000,"*اضاف*",الاضافة!$E$7:$E$60000,'أرصدة المخزن'!C3082)</f>
        <v/>
      </c>
      <c r="G3082" s="69">
        <f>SUMIFS(الصرف!$H$7:$H$60000,الصرف!$F$7:$F$60000,'أرصدة المخزن'!C3082)</f>
        <v/>
      </c>
      <c r="H3082" s="70">
        <f>E3082+F3082-G3082</f>
        <v/>
      </c>
    </row>
    <row r="3083" hidden="1" ht="24.6" customHeight="1" s="138">
      <c r="A3083" s="65" t="n">
        <v>10050476</v>
      </c>
      <c r="B3083" s="66" t="inlineStr">
        <is>
          <t>مستلزمات نظافة</t>
        </is>
      </c>
      <c r="C3083" s="67" t="inlineStr"/>
      <c r="D3083" s="67" t="inlineStr"/>
      <c r="E3083" s="68" t="n">
        <v>0</v>
      </c>
      <c r="F3083" s="69">
        <f>SUMIFS(الاضافة!$G$7:$G$60000,الاضافة!$H$7:$H$60000,"*اضاف*",الاضافة!$E$7:$E$60000,'أرصدة المخزن'!C3083)</f>
        <v/>
      </c>
      <c r="G3083" s="69">
        <f>SUMIFS(الصرف!$H$7:$H$60000,الصرف!$F$7:$F$60000,'أرصدة المخزن'!C3083)</f>
        <v/>
      </c>
      <c r="H3083" s="70">
        <f>E3083+F3083-G3083</f>
        <v/>
      </c>
    </row>
    <row r="3084" hidden="1" ht="24.6" customHeight="1" s="138">
      <c r="A3084" s="65" t="n">
        <v>10050477</v>
      </c>
      <c r="B3084" s="66" t="inlineStr">
        <is>
          <t>مستلزمات نظافة</t>
        </is>
      </c>
      <c r="C3084" s="67" t="inlineStr"/>
      <c r="D3084" s="67" t="inlineStr"/>
      <c r="E3084" s="68" t="n">
        <v>0</v>
      </c>
      <c r="F3084" s="69">
        <f>SUMIFS(الاضافة!$G$7:$G$60000,الاضافة!$H$7:$H$60000,"*اضاف*",الاضافة!$E$7:$E$60000,'أرصدة المخزن'!C3084)</f>
        <v/>
      </c>
      <c r="G3084" s="69">
        <f>SUMIFS(الصرف!$H$7:$H$60000,الصرف!$F$7:$F$60000,'أرصدة المخزن'!C3084)</f>
        <v/>
      </c>
      <c r="H3084" s="70">
        <f>E3084+F3084-G3084</f>
        <v/>
      </c>
    </row>
    <row r="3085" hidden="1" ht="24.6" customHeight="1" s="138">
      <c r="A3085" s="65" t="n">
        <v>10050478</v>
      </c>
      <c r="B3085" s="66" t="inlineStr">
        <is>
          <t>مستلزمات نظافة</t>
        </is>
      </c>
      <c r="C3085" s="67" t="inlineStr"/>
      <c r="D3085" s="67" t="inlineStr"/>
      <c r="E3085" s="68" t="n">
        <v>0</v>
      </c>
      <c r="F3085" s="69">
        <f>SUMIFS(الاضافة!$G$7:$G$60000,الاضافة!$H$7:$H$60000,"*اضاف*",الاضافة!$E$7:$E$60000,'أرصدة المخزن'!C3085)</f>
        <v/>
      </c>
      <c r="G3085" s="69">
        <f>SUMIFS(الصرف!$H$7:$H$60000,الصرف!$F$7:$F$60000,'أرصدة المخزن'!C3085)</f>
        <v/>
      </c>
      <c r="H3085" s="70">
        <f>E3085+F3085-G3085</f>
        <v/>
      </c>
    </row>
    <row r="3086" hidden="1" ht="24.6" customHeight="1" s="138">
      <c r="A3086" s="65" t="n">
        <v>10050479</v>
      </c>
      <c r="B3086" s="66" t="inlineStr">
        <is>
          <t>مستلزمات نظافة</t>
        </is>
      </c>
      <c r="C3086" s="67" t="inlineStr"/>
      <c r="D3086" s="67" t="inlineStr"/>
      <c r="E3086" s="68" t="n">
        <v>0</v>
      </c>
      <c r="F3086" s="69">
        <f>SUMIFS(الاضافة!$G$7:$G$60000,الاضافة!$H$7:$H$60000,"*اضاف*",الاضافة!$E$7:$E$60000,'أرصدة المخزن'!C3086)</f>
        <v/>
      </c>
      <c r="G3086" s="69">
        <f>SUMIFS(الصرف!$H$7:$H$60000,الصرف!$F$7:$F$60000,'أرصدة المخزن'!C3086)</f>
        <v/>
      </c>
      <c r="H3086" s="70">
        <f>E3086+F3086-G3086</f>
        <v/>
      </c>
    </row>
    <row r="3087" hidden="1" ht="24.6" customHeight="1" s="138">
      <c r="A3087" s="65" t="n">
        <v>10050480</v>
      </c>
      <c r="B3087" s="66" t="inlineStr">
        <is>
          <t>مستلزمات نظافة</t>
        </is>
      </c>
      <c r="C3087" s="67" t="inlineStr"/>
      <c r="D3087" s="67" t="inlineStr"/>
      <c r="E3087" s="68" t="n">
        <v>0</v>
      </c>
      <c r="F3087" s="69">
        <f>SUMIFS(الاضافة!$G$7:$G$60000,الاضافة!$H$7:$H$60000,"*اضاف*",الاضافة!$E$7:$E$60000,'أرصدة المخزن'!C3087)</f>
        <v/>
      </c>
      <c r="G3087" s="69">
        <f>SUMIFS(الصرف!$H$7:$H$60000,الصرف!$F$7:$F$60000,'أرصدة المخزن'!C3087)</f>
        <v/>
      </c>
      <c r="H3087" s="70">
        <f>E3087+F3087-G3087</f>
        <v/>
      </c>
    </row>
    <row r="3088" hidden="1" ht="24.6" customHeight="1" s="138">
      <c r="A3088" s="65" t="n">
        <v>10050481</v>
      </c>
      <c r="B3088" s="66" t="inlineStr">
        <is>
          <t>مستلزمات نظافة</t>
        </is>
      </c>
      <c r="C3088" s="67" t="inlineStr"/>
      <c r="D3088" s="67" t="inlineStr"/>
      <c r="E3088" s="68" t="n">
        <v>0</v>
      </c>
      <c r="F3088" s="69">
        <f>SUMIFS(الاضافة!$G$7:$G$60000,الاضافة!$H$7:$H$60000,"*اضاف*",الاضافة!$E$7:$E$60000,'أرصدة المخزن'!C3088)</f>
        <v/>
      </c>
      <c r="G3088" s="69">
        <f>SUMIFS(الصرف!$H$7:$H$60000,الصرف!$F$7:$F$60000,'أرصدة المخزن'!C3088)</f>
        <v/>
      </c>
      <c r="H3088" s="70">
        <f>E3088+F3088-G3088</f>
        <v/>
      </c>
    </row>
    <row r="3089" hidden="1" ht="24.6" customHeight="1" s="138">
      <c r="A3089" s="65" t="n">
        <v>10050482</v>
      </c>
      <c r="B3089" s="66" t="inlineStr">
        <is>
          <t>مستلزمات نظافة</t>
        </is>
      </c>
      <c r="C3089" s="67" t="inlineStr"/>
      <c r="D3089" s="67" t="inlineStr"/>
      <c r="E3089" s="68" t="n">
        <v>0</v>
      </c>
      <c r="F3089" s="69">
        <f>SUMIFS(الاضافة!$G$7:$G$60000,الاضافة!$H$7:$H$60000,"*اضاف*",الاضافة!$E$7:$E$60000,'أرصدة المخزن'!C3089)</f>
        <v/>
      </c>
      <c r="G3089" s="69">
        <f>SUMIFS(الصرف!$H$7:$H$60000,الصرف!$F$7:$F$60000,'أرصدة المخزن'!C3089)</f>
        <v/>
      </c>
      <c r="H3089" s="70">
        <f>E3089+F3089-G3089</f>
        <v/>
      </c>
    </row>
    <row r="3090" hidden="1" ht="24.6" customHeight="1" s="138">
      <c r="A3090" s="65" t="n">
        <v>10050483</v>
      </c>
      <c r="B3090" s="66" t="inlineStr">
        <is>
          <t>مستلزمات نظافة</t>
        </is>
      </c>
      <c r="C3090" s="67" t="inlineStr"/>
      <c r="D3090" s="67" t="inlineStr"/>
      <c r="E3090" s="68" t="n">
        <v>0</v>
      </c>
      <c r="F3090" s="69">
        <f>SUMIFS(الاضافة!$G$7:$G$60000,الاضافة!$H$7:$H$60000,"*اضاف*",الاضافة!$E$7:$E$60000,'أرصدة المخزن'!C3090)</f>
        <v/>
      </c>
      <c r="G3090" s="69">
        <f>SUMIFS(الصرف!$H$7:$H$60000,الصرف!$F$7:$F$60000,'أرصدة المخزن'!C3090)</f>
        <v/>
      </c>
      <c r="H3090" s="70">
        <f>E3090+F3090-G3090</f>
        <v/>
      </c>
    </row>
    <row r="3091" hidden="1" ht="24.6" customHeight="1" s="138">
      <c r="A3091" s="65" t="n">
        <v>10050484</v>
      </c>
      <c r="B3091" s="66" t="inlineStr">
        <is>
          <t>مستلزمات نظافة</t>
        </is>
      </c>
      <c r="C3091" s="67" t="inlineStr"/>
      <c r="D3091" s="67" t="inlineStr"/>
      <c r="E3091" s="68" t="n">
        <v>0</v>
      </c>
      <c r="F3091" s="69">
        <f>SUMIFS(الاضافة!$G$7:$G$60000,الاضافة!$H$7:$H$60000,"*اضاف*",الاضافة!$E$7:$E$60000,'أرصدة المخزن'!C3091)</f>
        <v/>
      </c>
      <c r="G3091" s="69">
        <f>SUMIFS(الصرف!$H$7:$H$60000,الصرف!$F$7:$F$60000,'أرصدة المخزن'!C3091)</f>
        <v/>
      </c>
      <c r="H3091" s="70">
        <f>E3091+F3091-G3091</f>
        <v/>
      </c>
    </row>
    <row r="3092" hidden="1" ht="24.6" customHeight="1" s="138">
      <c r="A3092" s="65" t="n">
        <v>10050485</v>
      </c>
      <c r="B3092" s="66" t="inlineStr">
        <is>
          <t>مستلزمات نظافة</t>
        </is>
      </c>
      <c r="C3092" s="67" t="inlineStr"/>
      <c r="D3092" s="67" t="inlineStr"/>
      <c r="E3092" s="68" t="n">
        <v>0</v>
      </c>
      <c r="F3092" s="69">
        <f>SUMIFS(الاضافة!$G$7:$G$60000,الاضافة!$H$7:$H$60000,"*اضاف*",الاضافة!$E$7:$E$60000,'أرصدة المخزن'!C3092)</f>
        <v/>
      </c>
      <c r="G3092" s="69">
        <f>SUMIFS(الصرف!$H$7:$H$60000,الصرف!$F$7:$F$60000,'أرصدة المخزن'!C3092)</f>
        <v/>
      </c>
      <c r="H3092" s="70">
        <f>E3092+F3092-G3092</f>
        <v/>
      </c>
    </row>
    <row r="3093" hidden="1" ht="24.6" customHeight="1" s="138">
      <c r="A3093" s="65" t="n">
        <v>10050486</v>
      </c>
      <c r="B3093" s="66" t="inlineStr">
        <is>
          <t>مستلزمات نظافة</t>
        </is>
      </c>
      <c r="C3093" s="67" t="inlineStr"/>
      <c r="D3093" s="67" t="inlineStr"/>
      <c r="E3093" s="68" t="n">
        <v>0</v>
      </c>
      <c r="F3093" s="69">
        <f>SUMIFS(الاضافة!$G$7:$G$60000,الاضافة!$H$7:$H$60000,"*اضاف*",الاضافة!$E$7:$E$60000,'أرصدة المخزن'!C3093)</f>
        <v/>
      </c>
      <c r="G3093" s="69">
        <f>SUMIFS(الصرف!$H$7:$H$60000,الصرف!$F$7:$F$60000,'أرصدة المخزن'!C3093)</f>
        <v/>
      </c>
      <c r="H3093" s="70">
        <f>E3093+F3093-G3093</f>
        <v/>
      </c>
    </row>
    <row r="3094" hidden="1" ht="24.6" customHeight="1" s="138">
      <c r="A3094" s="65" t="n">
        <v>10050487</v>
      </c>
      <c r="B3094" s="66" t="inlineStr">
        <is>
          <t>مستلزمات نظافة</t>
        </is>
      </c>
      <c r="C3094" s="67" t="inlineStr"/>
      <c r="D3094" s="67" t="inlineStr"/>
      <c r="E3094" s="68" t="n">
        <v>0</v>
      </c>
      <c r="F3094" s="69">
        <f>SUMIFS(الاضافة!$G$7:$G$60000,الاضافة!$H$7:$H$60000,"*اضاف*",الاضافة!$E$7:$E$60000,'أرصدة المخزن'!C3094)</f>
        <v/>
      </c>
      <c r="G3094" s="69">
        <f>SUMIFS(الصرف!$H$7:$H$60000,الصرف!$F$7:$F$60000,'أرصدة المخزن'!C3094)</f>
        <v/>
      </c>
      <c r="H3094" s="70">
        <f>E3094+F3094-G3094</f>
        <v/>
      </c>
    </row>
    <row r="3095" hidden="1" ht="24.6" customHeight="1" s="138">
      <c r="A3095" s="65" t="n">
        <v>10050488</v>
      </c>
      <c r="B3095" s="66" t="inlineStr">
        <is>
          <t>مستلزمات نظافة</t>
        </is>
      </c>
      <c r="C3095" s="67" t="inlineStr"/>
      <c r="D3095" s="67" t="inlineStr"/>
      <c r="E3095" s="68" t="n">
        <v>0</v>
      </c>
      <c r="F3095" s="69">
        <f>SUMIFS(الاضافة!$G$7:$G$60000,الاضافة!$H$7:$H$60000,"*اضاف*",الاضافة!$E$7:$E$60000,'أرصدة المخزن'!C3095)</f>
        <v/>
      </c>
      <c r="G3095" s="69">
        <f>SUMIFS(الصرف!$H$7:$H$60000,الصرف!$F$7:$F$60000,'أرصدة المخزن'!C3095)</f>
        <v/>
      </c>
      <c r="H3095" s="70">
        <f>E3095+F3095-G3095</f>
        <v/>
      </c>
    </row>
    <row r="3096" hidden="1" ht="24.6" customHeight="1" s="138">
      <c r="A3096" s="65" t="n">
        <v>10050489</v>
      </c>
      <c r="B3096" s="66" t="inlineStr">
        <is>
          <t>مستلزمات نظافة</t>
        </is>
      </c>
      <c r="C3096" s="67" t="inlineStr"/>
      <c r="D3096" s="67" t="inlineStr"/>
      <c r="E3096" s="68" t="n">
        <v>0</v>
      </c>
      <c r="F3096" s="69">
        <f>SUMIFS(الاضافة!$G$7:$G$60000,الاضافة!$H$7:$H$60000,"*اضاف*",الاضافة!$E$7:$E$60000,'أرصدة المخزن'!C3096)</f>
        <v/>
      </c>
      <c r="G3096" s="69">
        <f>SUMIFS(الصرف!$H$7:$H$60000,الصرف!$F$7:$F$60000,'أرصدة المخزن'!C3096)</f>
        <v/>
      </c>
      <c r="H3096" s="70">
        <f>E3096+F3096-G3096</f>
        <v/>
      </c>
    </row>
    <row r="3097" hidden="1" ht="24.6" customHeight="1" s="138">
      <c r="A3097" s="65" t="n">
        <v>10050490</v>
      </c>
      <c r="B3097" s="66" t="inlineStr">
        <is>
          <t>مستلزمات نظافة</t>
        </is>
      </c>
      <c r="C3097" s="67" t="inlineStr"/>
      <c r="D3097" s="67" t="inlineStr"/>
      <c r="E3097" s="68" t="n">
        <v>0</v>
      </c>
      <c r="F3097" s="69">
        <f>SUMIFS(الاضافة!$G$7:$G$60000,الاضافة!$H$7:$H$60000,"*اضاف*",الاضافة!$E$7:$E$60000,'أرصدة المخزن'!C3097)</f>
        <v/>
      </c>
      <c r="G3097" s="69">
        <f>SUMIFS(الصرف!$H$7:$H$60000,الصرف!$F$7:$F$60000,'أرصدة المخزن'!C3097)</f>
        <v/>
      </c>
      <c r="H3097" s="70">
        <f>E3097+F3097-G3097</f>
        <v/>
      </c>
    </row>
    <row r="3098" hidden="1" ht="24.6" customHeight="1" s="138">
      <c r="A3098" s="65" t="n">
        <v>10050491</v>
      </c>
      <c r="B3098" s="66" t="inlineStr">
        <is>
          <t>مستلزمات نظافة</t>
        </is>
      </c>
      <c r="C3098" s="67" t="inlineStr"/>
      <c r="D3098" s="67" t="inlineStr"/>
      <c r="E3098" s="68" t="n">
        <v>0</v>
      </c>
      <c r="F3098" s="69">
        <f>SUMIFS(الاضافة!$G$7:$G$60000,الاضافة!$H$7:$H$60000,"*اضاف*",الاضافة!$E$7:$E$60000,'أرصدة المخزن'!C3098)</f>
        <v/>
      </c>
      <c r="G3098" s="69">
        <f>SUMIFS(الصرف!$H$7:$H$60000,الصرف!$F$7:$F$60000,'أرصدة المخزن'!C3098)</f>
        <v/>
      </c>
      <c r="H3098" s="70">
        <f>E3098+F3098-G3098</f>
        <v/>
      </c>
    </row>
    <row r="3099" hidden="1" ht="24.6" customHeight="1" s="138">
      <c r="A3099" s="65" t="n">
        <v>10050492</v>
      </c>
      <c r="B3099" s="66" t="inlineStr">
        <is>
          <t>مستلزمات نظافة</t>
        </is>
      </c>
      <c r="C3099" s="67" t="inlineStr"/>
      <c r="D3099" s="67" t="inlineStr"/>
      <c r="E3099" s="68" t="n">
        <v>0</v>
      </c>
      <c r="F3099" s="69">
        <f>SUMIFS(الاضافة!$G$7:$G$60000,الاضافة!$H$7:$H$60000,"*اضاف*",الاضافة!$E$7:$E$60000,'أرصدة المخزن'!C3099)</f>
        <v/>
      </c>
      <c r="G3099" s="69">
        <f>SUMIFS(الصرف!$H$7:$H$60000,الصرف!$F$7:$F$60000,'أرصدة المخزن'!C3099)</f>
        <v/>
      </c>
      <c r="H3099" s="70">
        <f>E3099+F3099-G3099</f>
        <v/>
      </c>
    </row>
    <row r="3100" hidden="1" ht="24.6" customHeight="1" s="138">
      <c r="A3100" s="65" t="n">
        <v>10050493</v>
      </c>
      <c r="B3100" s="66" t="inlineStr">
        <is>
          <t>مستلزمات نظافة</t>
        </is>
      </c>
      <c r="C3100" s="67" t="inlineStr"/>
      <c r="D3100" s="67" t="inlineStr"/>
      <c r="E3100" s="68" t="n">
        <v>0</v>
      </c>
      <c r="F3100" s="69">
        <f>SUMIFS(الاضافة!$G$7:$G$60000,الاضافة!$H$7:$H$60000,"*اضاف*",الاضافة!$E$7:$E$60000,'أرصدة المخزن'!C3100)</f>
        <v/>
      </c>
      <c r="G3100" s="69">
        <f>SUMIFS(الصرف!$H$7:$H$60000,الصرف!$F$7:$F$60000,'أرصدة المخزن'!C3100)</f>
        <v/>
      </c>
      <c r="H3100" s="70">
        <f>E3100+F3100-G3100</f>
        <v/>
      </c>
    </row>
    <row r="3101" hidden="1" ht="24.6" customHeight="1" s="138">
      <c r="A3101" s="65" t="n">
        <v>10050494</v>
      </c>
      <c r="B3101" s="66" t="inlineStr">
        <is>
          <t>مستلزمات نظافة</t>
        </is>
      </c>
      <c r="C3101" s="67" t="inlineStr"/>
      <c r="D3101" s="67" t="inlineStr"/>
      <c r="E3101" s="68" t="n">
        <v>0</v>
      </c>
      <c r="F3101" s="69">
        <f>SUMIFS(الاضافة!$G$7:$G$60000,الاضافة!$H$7:$H$60000,"*اضاف*",الاضافة!$E$7:$E$60000,'أرصدة المخزن'!C3101)</f>
        <v/>
      </c>
      <c r="G3101" s="69">
        <f>SUMIFS(الصرف!$H$7:$H$60000,الصرف!$F$7:$F$60000,'أرصدة المخزن'!C3101)</f>
        <v/>
      </c>
      <c r="H3101" s="70">
        <f>E3101+F3101-G3101</f>
        <v/>
      </c>
    </row>
    <row r="3102" hidden="1" ht="24.6" customHeight="1" s="138">
      <c r="A3102" s="65" t="n">
        <v>10050495</v>
      </c>
      <c r="B3102" s="66" t="inlineStr">
        <is>
          <t>مستلزمات نظافة</t>
        </is>
      </c>
      <c r="C3102" s="67" t="inlineStr"/>
      <c r="D3102" s="67" t="inlineStr"/>
      <c r="E3102" s="68" t="n">
        <v>0</v>
      </c>
      <c r="F3102" s="69">
        <f>SUMIFS(الاضافة!$G$7:$G$60000,الاضافة!$H$7:$H$60000,"*اضاف*",الاضافة!$E$7:$E$60000,'أرصدة المخزن'!C3102)</f>
        <v/>
      </c>
      <c r="G3102" s="69">
        <f>SUMIFS(الصرف!$H$7:$H$60000,الصرف!$F$7:$F$60000,'أرصدة المخزن'!C3102)</f>
        <v/>
      </c>
      <c r="H3102" s="70">
        <f>E3102+F3102-G3102</f>
        <v/>
      </c>
    </row>
    <row r="3103" hidden="1" ht="24.6" customHeight="1" s="138">
      <c r="A3103" s="65" t="n">
        <v>10050496</v>
      </c>
      <c r="B3103" s="66" t="inlineStr">
        <is>
          <t>مستلزمات نظافة</t>
        </is>
      </c>
      <c r="C3103" s="67" t="inlineStr"/>
      <c r="D3103" s="67" t="inlineStr"/>
      <c r="E3103" s="68" t="n">
        <v>0</v>
      </c>
      <c r="F3103" s="69">
        <f>SUMIFS(الاضافة!$G$7:$G$60000,الاضافة!$H$7:$H$60000,"*اضاف*",الاضافة!$E$7:$E$60000,'أرصدة المخزن'!C3103)</f>
        <v/>
      </c>
      <c r="G3103" s="69">
        <f>SUMIFS(الصرف!$H$7:$H$60000,الصرف!$F$7:$F$60000,'أرصدة المخزن'!C3103)</f>
        <v/>
      </c>
      <c r="H3103" s="70">
        <f>E3103+F3103-G3103</f>
        <v/>
      </c>
    </row>
    <row r="3104" hidden="1" ht="24.6" customHeight="1" s="138">
      <c r="A3104" s="65" t="n">
        <v>10050497</v>
      </c>
      <c r="B3104" s="66" t="inlineStr">
        <is>
          <t>مستلزمات نظافة</t>
        </is>
      </c>
      <c r="C3104" s="67" t="inlineStr"/>
      <c r="D3104" s="67" t="inlineStr"/>
      <c r="E3104" s="68" t="n">
        <v>0</v>
      </c>
      <c r="F3104" s="69">
        <f>SUMIFS(الاضافة!$G$7:$G$60000,الاضافة!$H$7:$H$60000,"*اضاف*",الاضافة!$E$7:$E$60000,'أرصدة المخزن'!C3104)</f>
        <v/>
      </c>
      <c r="G3104" s="69">
        <f>SUMIFS(الصرف!$H$7:$H$60000,الصرف!$F$7:$F$60000,'أرصدة المخزن'!C3104)</f>
        <v/>
      </c>
      <c r="H3104" s="70">
        <f>E3104+F3104-G3104</f>
        <v/>
      </c>
    </row>
    <row r="3105" hidden="1" ht="24.6" customHeight="1" s="138">
      <c r="A3105" s="65" t="n">
        <v>10050498</v>
      </c>
      <c r="B3105" s="66" t="inlineStr">
        <is>
          <t>مستلزمات نظافة</t>
        </is>
      </c>
      <c r="C3105" s="67" t="inlineStr"/>
      <c r="D3105" s="67" t="inlineStr"/>
      <c r="E3105" s="68" t="n">
        <v>0</v>
      </c>
      <c r="F3105" s="69">
        <f>SUMIFS(الاضافة!$G$7:$G$60000,الاضافة!$H$7:$H$60000,"*اضاف*",الاضافة!$E$7:$E$60000,'أرصدة المخزن'!C3105)</f>
        <v/>
      </c>
      <c r="G3105" s="69">
        <f>SUMIFS(الصرف!$H$7:$H$60000,الصرف!$F$7:$F$60000,'أرصدة المخزن'!C3105)</f>
        <v/>
      </c>
      <c r="H3105" s="70">
        <f>E3105+F3105-G3105</f>
        <v/>
      </c>
    </row>
    <row r="3106" hidden="1" ht="24.6" customHeight="1" s="138">
      <c r="A3106" s="65" t="n">
        <v>10050499</v>
      </c>
      <c r="B3106" s="66" t="inlineStr">
        <is>
          <t>مستلزمات نظافة</t>
        </is>
      </c>
      <c r="C3106" s="67" t="inlineStr"/>
      <c r="D3106" s="67" t="inlineStr"/>
      <c r="E3106" s="68" t="n">
        <v>0</v>
      </c>
      <c r="F3106" s="69">
        <f>SUMIFS(الاضافة!$G$7:$G$60000,الاضافة!$H$7:$H$60000,"*اضاف*",الاضافة!$E$7:$E$60000,'أرصدة المخزن'!C3106)</f>
        <v/>
      </c>
      <c r="G3106" s="69">
        <f>SUMIFS(الصرف!$H$7:$H$60000,الصرف!$F$7:$F$60000,'أرصدة المخزن'!C3106)</f>
        <v/>
      </c>
      <c r="H3106" s="70">
        <f>E3106+F3106-G3106</f>
        <v/>
      </c>
    </row>
    <row r="3107" hidden="1" ht="24.6" customHeight="1" s="138">
      <c r="A3107" s="65" t="n">
        <v>10050500</v>
      </c>
      <c r="B3107" s="66" t="inlineStr">
        <is>
          <t>مستلزمات نظافة</t>
        </is>
      </c>
      <c r="C3107" s="67" t="inlineStr"/>
      <c r="D3107" s="67" t="inlineStr"/>
      <c r="E3107" s="68" t="n">
        <v>0</v>
      </c>
      <c r="F3107" s="69">
        <f>SUMIFS(الاضافة!$G$7:$G$60000,الاضافة!$H$7:$H$60000,"*اضاف*",الاضافة!$E$7:$E$60000,'أرصدة المخزن'!C3107)</f>
        <v/>
      </c>
      <c r="G3107" s="69">
        <f>SUMIFS(الصرف!$H$7:$H$60000,الصرف!$F$7:$F$60000,'أرصدة المخزن'!C3107)</f>
        <v/>
      </c>
      <c r="H3107" s="70">
        <f>E3107+F3107-G3107</f>
        <v/>
      </c>
    </row>
    <row r="3108" hidden="1" ht="24.6" customHeight="1" s="138">
      <c r="A3108" s="65" t="n">
        <v>10050501</v>
      </c>
      <c r="B3108" s="66" t="inlineStr">
        <is>
          <t>مستلزمات نظافة</t>
        </is>
      </c>
      <c r="C3108" s="67" t="inlineStr"/>
      <c r="D3108" s="67" t="inlineStr"/>
      <c r="E3108" s="68" t="n">
        <v>0</v>
      </c>
      <c r="F3108" s="69">
        <f>SUMIFS(الاضافة!$G$7:$G$60000,الاضافة!$H$7:$H$60000,"*اضاف*",الاضافة!$E$7:$E$60000,'أرصدة المخزن'!C3108)</f>
        <v/>
      </c>
      <c r="G3108" s="69">
        <f>SUMIFS(الصرف!$H$7:$H$60000,الصرف!$F$7:$F$60000,'أرصدة المخزن'!C3108)</f>
        <v/>
      </c>
      <c r="H3108" s="70">
        <f>E3108+F3108-G3108</f>
        <v/>
      </c>
    </row>
    <row r="3109" hidden="1" ht="24.6" customHeight="1" s="138">
      <c r="A3109" s="65" t="n">
        <v>10050502</v>
      </c>
      <c r="B3109" s="66" t="inlineStr">
        <is>
          <t>مستلزمات نظافة</t>
        </is>
      </c>
      <c r="C3109" s="67" t="inlineStr"/>
      <c r="D3109" s="67" t="inlineStr"/>
      <c r="E3109" s="68" t="n">
        <v>0</v>
      </c>
      <c r="F3109" s="69">
        <f>SUMIFS(الاضافة!$G$7:$G$60000,الاضافة!$H$7:$H$60000,"*اضاف*",الاضافة!$E$7:$E$60000,'أرصدة المخزن'!C3109)</f>
        <v/>
      </c>
      <c r="G3109" s="69">
        <f>SUMIFS(الصرف!$H$7:$H$60000,الصرف!$F$7:$F$60000,'أرصدة المخزن'!C3109)</f>
        <v/>
      </c>
      <c r="H3109" s="70">
        <f>E3109+F3109-G3109</f>
        <v/>
      </c>
    </row>
    <row r="3110" hidden="1" ht="24.6" customHeight="1" s="138">
      <c r="A3110" s="65" t="n">
        <v>10050503</v>
      </c>
      <c r="B3110" s="66" t="inlineStr">
        <is>
          <t>مستلزمات نظافة</t>
        </is>
      </c>
      <c r="C3110" s="67" t="inlineStr"/>
      <c r="D3110" s="67" t="inlineStr"/>
      <c r="E3110" s="68" t="n">
        <v>0</v>
      </c>
      <c r="F3110" s="69">
        <f>SUMIFS(الاضافة!$G$7:$G$60000,الاضافة!$H$7:$H$60000,"*اضاف*",الاضافة!$E$7:$E$60000,'أرصدة المخزن'!C3110)</f>
        <v/>
      </c>
      <c r="G3110" s="69">
        <f>SUMIFS(الصرف!$H$7:$H$60000,الصرف!$F$7:$F$60000,'أرصدة المخزن'!C3110)</f>
        <v/>
      </c>
      <c r="H3110" s="70">
        <f>E3110+F3110-G3110</f>
        <v/>
      </c>
    </row>
    <row r="3111" hidden="1" ht="24.6" customHeight="1" s="138">
      <c r="A3111" s="65" t="n">
        <v>10050504</v>
      </c>
      <c r="B3111" s="66" t="inlineStr">
        <is>
          <t>مستلزمات نظافة</t>
        </is>
      </c>
      <c r="C3111" s="67" t="inlineStr"/>
      <c r="D3111" s="67" t="inlineStr"/>
      <c r="E3111" s="68" t="n">
        <v>0</v>
      </c>
      <c r="F3111" s="69">
        <f>SUMIFS(الاضافة!$G$7:$G$60000,الاضافة!$H$7:$H$60000,"*اضاف*",الاضافة!$E$7:$E$60000,'أرصدة المخزن'!C3111)</f>
        <v/>
      </c>
      <c r="G3111" s="69">
        <f>SUMIFS(الصرف!$H$7:$H$60000,الصرف!$F$7:$F$60000,'أرصدة المخزن'!C3111)</f>
        <v/>
      </c>
      <c r="H3111" s="70">
        <f>E3111+F3111-G3111</f>
        <v/>
      </c>
    </row>
    <row r="3112" hidden="1" ht="24.6" customHeight="1" s="138">
      <c r="A3112" s="65" t="n">
        <v>10050505</v>
      </c>
      <c r="B3112" s="66" t="inlineStr">
        <is>
          <t>مستلزمات نظافة</t>
        </is>
      </c>
      <c r="C3112" s="67" t="inlineStr"/>
      <c r="D3112" s="67" t="inlineStr"/>
      <c r="E3112" s="68" t="n">
        <v>0</v>
      </c>
      <c r="F3112" s="69">
        <f>SUMIFS(الاضافة!$G$7:$G$60000,الاضافة!$H$7:$H$60000,"*اضاف*",الاضافة!$E$7:$E$60000,'أرصدة المخزن'!C3112)</f>
        <v/>
      </c>
      <c r="G3112" s="69">
        <f>SUMIFS(الصرف!$H$7:$H$60000,الصرف!$F$7:$F$60000,'أرصدة المخزن'!C3112)</f>
        <v/>
      </c>
      <c r="H3112" s="70">
        <f>E3112+F3112-G3112</f>
        <v/>
      </c>
    </row>
    <row r="3113" hidden="1" ht="24.6" customHeight="1" s="138">
      <c r="A3113" s="65" t="n">
        <v>10050506</v>
      </c>
      <c r="B3113" s="66" t="inlineStr">
        <is>
          <t>مستلزمات نظافة</t>
        </is>
      </c>
      <c r="C3113" s="67" t="inlineStr"/>
      <c r="D3113" s="67" t="inlineStr"/>
      <c r="E3113" s="68" t="n">
        <v>0</v>
      </c>
      <c r="F3113" s="69">
        <f>SUMIFS(الاضافة!$G$7:$G$60000,الاضافة!$H$7:$H$60000,"*اضاف*",الاضافة!$E$7:$E$60000,'أرصدة المخزن'!C3113)</f>
        <v/>
      </c>
      <c r="G3113" s="69">
        <f>SUMIFS(الصرف!$H$7:$H$60000,الصرف!$F$7:$F$60000,'أرصدة المخزن'!C3113)</f>
        <v/>
      </c>
      <c r="H3113" s="70">
        <f>E3113+F3113-G3113</f>
        <v/>
      </c>
    </row>
    <row r="3114" hidden="1" ht="24.6" customHeight="1" s="138">
      <c r="A3114" s="65" t="n">
        <v>10050507</v>
      </c>
      <c r="B3114" s="66" t="inlineStr">
        <is>
          <t>مستلزمات نظافة</t>
        </is>
      </c>
      <c r="C3114" s="67" t="inlineStr"/>
      <c r="D3114" s="67" t="inlineStr"/>
      <c r="E3114" s="68" t="n">
        <v>0</v>
      </c>
      <c r="F3114" s="69">
        <f>SUMIFS(الاضافة!$G$7:$G$60000,الاضافة!$H$7:$H$60000,"*اضاف*",الاضافة!$E$7:$E$60000,'أرصدة المخزن'!C3114)</f>
        <v/>
      </c>
      <c r="G3114" s="69">
        <f>SUMIFS(الصرف!$H$7:$H$60000,الصرف!$F$7:$F$60000,'أرصدة المخزن'!C3114)</f>
        <v/>
      </c>
      <c r="H3114" s="70">
        <f>E3114+F3114-G3114</f>
        <v/>
      </c>
    </row>
    <row r="3115" hidden="1" ht="24.6" customHeight="1" s="138">
      <c r="A3115" s="65" t="n">
        <v>10050508</v>
      </c>
      <c r="B3115" s="66" t="inlineStr">
        <is>
          <t>مستلزمات نظافة</t>
        </is>
      </c>
      <c r="C3115" s="67" t="inlineStr"/>
      <c r="D3115" s="67" t="inlineStr"/>
      <c r="E3115" s="68" t="n">
        <v>0</v>
      </c>
      <c r="F3115" s="69">
        <f>SUMIFS(الاضافة!$G$7:$G$60000,الاضافة!$H$7:$H$60000,"*اضاف*",الاضافة!$E$7:$E$60000,'أرصدة المخزن'!C3115)</f>
        <v/>
      </c>
      <c r="G3115" s="69">
        <f>SUMIFS(الصرف!$H$7:$H$60000,الصرف!$F$7:$F$60000,'أرصدة المخزن'!C3115)</f>
        <v/>
      </c>
      <c r="H3115" s="70">
        <f>E3115+F3115-G3115</f>
        <v/>
      </c>
    </row>
    <row r="3116" hidden="1" ht="24.6" customHeight="1" s="138">
      <c r="A3116" s="65" t="n">
        <v>10050509</v>
      </c>
      <c r="B3116" s="66" t="inlineStr">
        <is>
          <t>مستلزمات نظافة</t>
        </is>
      </c>
      <c r="C3116" s="67" t="inlineStr"/>
      <c r="D3116" s="67" t="inlineStr"/>
      <c r="E3116" s="68" t="n">
        <v>0</v>
      </c>
      <c r="F3116" s="69">
        <f>SUMIFS(الاضافة!$G$7:$G$60000,الاضافة!$H$7:$H$60000,"*اضاف*",الاضافة!$E$7:$E$60000,'أرصدة المخزن'!C3116)</f>
        <v/>
      </c>
      <c r="G3116" s="69">
        <f>SUMIFS(الصرف!$H$7:$H$60000,الصرف!$F$7:$F$60000,'أرصدة المخزن'!C3116)</f>
        <v/>
      </c>
      <c r="H3116" s="70">
        <f>E3116+F3116-G3116</f>
        <v/>
      </c>
    </row>
    <row r="3117" hidden="1" ht="24.6" customHeight="1" s="138">
      <c r="A3117" s="65" t="n">
        <v>10050510</v>
      </c>
      <c r="B3117" s="66" t="inlineStr">
        <is>
          <t>مستلزمات نظافة</t>
        </is>
      </c>
      <c r="C3117" s="67" t="inlineStr"/>
      <c r="D3117" s="67" t="inlineStr"/>
      <c r="E3117" s="68" t="n">
        <v>0</v>
      </c>
      <c r="F3117" s="69">
        <f>SUMIFS(الاضافة!$G$7:$G$60000,الاضافة!$H$7:$H$60000,"*اضاف*",الاضافة!$E$7:$E$60000,'أرصدة المخزن'!C3117)</f>
        <v/>
      </c>
      <c r="G3117" s="69">
        <f>SUMIFS(الصرف!$H$7:$H$60000,الصرف!$F$7:$F$60000,'أرصدة المخزن'!C3117)</f>
        <v/>
      </c>
      <c r="H3117" s="70">
        <f>E3117+F3117-G3117</f>
        <v/>
      </c>
    </row>
    <row r="3118" hidden="1" ht="24.6" customHeight="1" s="138">
      <c r="A3118" s="65" t="n">
        <v>10050511</v>
      </c>
      <c r="B3118" s="66" t="inlineStr">
        <is>
          <t>مستلزمات نظافة</t>
        </is>
      </c>
      <c r="C3118" s="67" t="inlineStr"/>
      <c r="D3118" s="67" t="inlineStr"/>
      <c r="E3118" s="68" t="n">
        <v>0</v>
      </c>
      <c r="F3118" s="69">
        <f>SUMIFS(الاضافة!$G$7:$G$60000,الاضافة!$H$7:$H$60000,"*اضاف*",الاضافة!$E$7:$E$60000,'أرصدة المخزن'!C3118)</f>
        <v/>
      </c>
      <c r="G3118" s="69">
        <f>SUMIFS(الصرف!$H$7:$H$60000,الصرف!$F$7:$F$60000,'أرصدة المخزن'!C3118)</f>
        <v/>
      </c>
      <c r="H3118" s="70">
        <f>E3118+F3118-G3118</f>
        <v/>
      </c>
    </row>
    <row r="3119" hidden="1" ht="24.6" customHeight="1" s="138">
      <c r="A3119" s="65" t="n">
        <v>10050512</v>
      </c>
      <c r="B3119" s="66" t="inlineStr">
        <is>
          <t>مستلزمات نظافة</t>
        </is>
      </c>
      <c r="C3119" s="67" t="inlineStr"/>
      <c r="D3119" s="67" t="inlineStr"/>
      <c r="E3119" s="68" t="n">
        <v>0</v>
      </c>
      <c r="F3119" s="69">
        <f>SUMIFS(الاضافة!$G$7:$G$60000,الاضافة!$H$7:$H$60000,"*اضاف*",الاضافة!$E$7:$E$60000,'أرصدة المخزن'!C3119)</f>
        <v/>
      </c>
      <c r="G3119" s="69">
        <f>SUMIFS(الصرف!$H$7:$H$60000,الصرف!$F$7:$F$60000,'أرصدة المخزن'!C3119)</f>
        <v/>
      </c>
      <c r="H3119" s="70">
        <f>E3119+F3119-G3119</f>
        <v/>
      </c>
    </row>
    <row r="3120" hidden="1" ht="24.6" customHeight="1" s="138">
      <c r="A3120" s="65" t="n">
        <v>10050513</v>
      </c>
      <c r="B3120" s="66" t="inlineStr">
        <is>
          <t>مستلزمات نظافة</t>
        </is>
      </c>
      <c r="C3120" s="67" t="inlineStr"/>
      <c r="D3120" s="67" t="inlineStr"/>
      <c r="E3120" s="68" t="n">
        <v>0</v>
      </c>
      <c r="F3120" s="69">
        <f>SUMIFS(الاضافة!$G$7:$G$60000,الاضافة!$H$7:$H$60000,"*اضاف*",الاضافة!$E$7:$E$60000,'أرصدة المخزن'!C3120)</f>
        <v/>
      </c>
      <c r="G3120" s="69">
        <f>SUMIFS(الصرف!$H$7:$H$60000,الصرف!$F$7:$F$60000,'أرصدة المخزن'!C3120)</f>
        <v/>
      </c>
      <c r="H3120" s="70">
        <f>E3120+F3120-G3120</f>
        <v/>
      </c>
    </row>
    <row r="3121" hidden="1" ht="24.6" customHeight="1" s="138">
      <c r="A3121" s="65" t="n">
        <v>10050514</v>
      </c>
      <c r="B3121" s="66" t="inlineStr">
        <is>
          <t>مستلزمات نظافة</t>
        </is>
      </c>
      <c r="C3121" s="67" t="inlineStr"/>
      <c r="D3121" s="67" t="inlineStr"/>
      <c r="E3121" s="68" t="n">
        <v>0</v>
      </c>
      <c r="F3121" s="69">
        <f>SUMIFS(الاضافة!$G$7:$G$60000,الاضافة!$H$7:$H$60000,"*اضاف*",الاضافة!$E$7:$E$60000,'أرصدة المخزن'!C3121)</f>
        <v/>
      </c>
      <c r="G3121" s="69">
        <f>SUMIFS(الصرف!$H$7:$H$60000,الصرف!$F$7:$F$60000,'أرصدة المخزن'!C3121)</f>
        <v/>
      </c>
      <c r="H3121" s="70">
        <f>E3121+F3121-G3121</f>
        <v/>
      </c>
    </row>
    <row r="3122" hidden="1" ht="24.6" customHeight="1" s="138">
      <c r="A3122" s="65" t="n">
        <v>10060001</v>
      </c>
      <c r="B3122" s="66" t="inlineStr">
        <is>
          <t>أدوات نقاشة</t>
        </is>
      </c>
      <c r="C3122" s="67" t="inlineStr">
        <is>
          <t>غيار رولة صغيرة</t>
        </is>
      </c>
      <c r="D3122" s="67" t="inlineStr">
        <is>
          <t>عدد</t>
        </is>
      </c>
      <c r="E3122" s="68" t="n">
        <v>0</v>
      </c>
      <c r="F3122" s="69">
        <f>SUMIFS(الاضافة!$G$7:$G$60000,الاضافة!$H$7:$H$60000,"*اضاف*",الاضافة!$E$7:$E$60000,'أرصدة المخزن'!C3122)</f>
        <v/>
      </c>
      <c r="G3122" s="69">
        <f>SUMIFS(الصرف!$H$7:$H$60000,الصرف!$F$7:$F$60000,'أرصدة المخزن'!C3122)</f>
        <v/>
      </c>
      <c r="H3122" s="70">
        <f>E3122+F3122-G3122</f>
        <v/>
      </c>
    </row>
    <row r="3123" hidden="1" ht="24.6" customHeight="1" s="138">
      <c r="A3123" s="65" t="n">
        <v>10060002</v>
      </c>
      <c r="B3123" s="66" t="inlineStr">
        <is>
          <t>أدوات نقاشة</t>
        </is>
      </c>
      <c r="C3123" s="67" t="inlineStr">
        <is>
          <t>فرشة دهان 3 بوصة</t>
        </is>
      </c>
      <c r="D3123" s="67" t="inlineStr">
        <is>
          <t>عدد</t>
        </is>
      </c>
      <c r="E3123" s="68" t="n">
        <v>0</v>
      </c>
      <c r="F3123" s="69">
        <f>SUMIFS(الاضافة!$G$7:$G$60000,الاضافة!$H$7:$H$60000,"*اضاف*",الاضافة!$E$7:$E$60000,'أرصدة المخزن'!C3123)</f>
        <v/>
      </c>
      <c r="G3123" s="69">
        <f>SUMIFS(الصرف!$H$7:$H$60000,الصرف!$F$7:$F$60000,'أرصدة المخزن'!C3123)</f>
        <v/>
      </c>
      <c r="H3123" s="70">
        <f>E3123+F3123-G3123</f>
        <v/>
      </c>
    </row>
    <row r="3124" hidden="1" ht="24.6" customHeight="1" s="138">
      <c r="A3124" s="65" t="n">
        <v>10060003</v>
      </c>
      <c r="B3124" s="66" t="inlineStr">
        <is>
          <t>أدوات نقاشة</t>
        </is>
      </c>
      <c r="C3124" s="67" t="inlineStr">
        <is>
          <t>يد رولة صغيرة</t>
        </is>
      </c>
      <c r="D3124" s="67" t="inlineStr">
        <is>
          <t>عدد</t>
        </is>
      </c>
      <c r="E3124" s="68" t="n">
        <v>0</v>
      </c>
      <c r="F3124" s="69">
        <f>SUMIFS(الاضافة!$G$7:$G$60000,الاضافة!$H$7:$H$60000,"*اضاف*",الاضافة!$E$7:$E$60000,'أرصدة المخزن'!C3124)</f>
        <v/>
      </c>
      <c r="G3124" s="69">
        <f>SUMIFS(الصرف!$H$7:$H$60000,الصرف!$F$7:$F$60000,'أرصدة المخزن'!C3124)</f>
        <v/>
      </c>
      <c r="H3124" s="70">
        <f>E3124+F3124-G3124</f>
        <v/>
      </c>
    </row>
    <row r="3125" hidden="1" ht="24.6" customHeight="1" s="138">
      <c r="A3125" s="65" t="n">
        <v>10060004</v>
      </c>
      <c r="B3125" s="66" t="inlineStr">
        <is>
          <t>أدوات نقاشة</t>
        </is>
      </c>
      <c r="C3125" s="67" t="inlineStr">
        <is>
          <t>فرشة  دهان  2 بوصة</t>
        </is>
      </c>
      <c r="D3125" s="67" t="inlineStr">
        <is>
          <t>عدد</t>
        </is>
      </c>
      <c r="E3125" s="68" t="n">
        <v>0</v>
      </c>
      <c r="F3125" s="69">
        <f>SUMIFS(الاضافة!$G$7:$G$60000,الاضافة!$H$7:$H$60000,"*اضاف*",الاضافة!$E$7:$E$60000,'أرصدة المخزن'!C3125)</f>
        <v/>
      </c>
      <c r="G3125" s="69">
        <f>SUMIFS(الصرف!$H$7:$H$60000,الصرف!$F$7:$F$60000,'أرصدة المخزن'!C3125)</f>
        <v/>
      </c>
      <c r="H3125" s="70">
        <f>E3125+F3125-G3125</f>
        <v/>
      </c>
    </row>
    <row r="3126" hidden="1" ht="24.6" customHeight="1" s="138">
      <c r="A3126" s="65" t="n">
        <v>10060005</v>
      </c>
      <c r="B3126" s="66" t="inlineStr">
        <is>
          <t>أدوات نقاشة</t>
        </is>
      </c>
      <c r="C3126" s="67" t="inlineStr">
        <is>
          <t>فرشة  دهان  1  بوصة</t>
        </is>
      </c>
      <c r="D3126" s="67" t="inlineStr">
        <is>
          <t>عدد</t>
        </is>
      </c>
      <c r="E3126" s="68" t="n">
        <v>0</v>
      </c>
      <c r="F3126" s="69">
        <f>SUMIFS(الاضافة!$G$7:$G$60000,الاضافة!$H$7:$H$60000,"*اضاف*",الاضافة!$E$7:$E$60000,'أرصدة المخزن'!C3126)</f>
        <v/>
      </c>
      <c r="G3126" s="69">
        <f>SUMIFS(الصرف!$H$7:$H$60000,الصرف!$F$7:$F$60000,'أرصدة المخزن'!C3126)</f>
        <v/>
      </c>
      <c r="H3126" s="70">
        <f>E3126+F3126-G3126</f>
        <v/>
      </c>
    </row>
    <row r="3127" hidden="1" ht="24.6" customHeight="1" s="138">
      <c r="A3127" s="65" t="n">
        <v>10060006</v>
      </c>
      <c r="B3127" s="66" t="inlineStr">
        <is>
          <t>أدوات نقاشة</t>
        </is>
      </c>
      <c r="C3127" s="67" t="inlineStr">
        <is>
          <t>أكسيد  احمر   250 جرام</t>
        </is>
      </c>
      <c r="D3127" s="67" t="inlineStr">
        <is>
          <t>عدد</t>
        </is>
      </c>
      <c r="E3127" s="68" t="n">
        <v>0</v>
      </c>
      <c r="F3127" s="69">
        <f>SUMIFS(الاضافة!$G$7:$G$60000,الاضافة!$H$7:$H$60000,"*اضاف*",الاضافة!$E$7:$E$60000,'أرصدة المخزن'!C3127)</f>
        <v/>
      </c>
      <c r="G3127" s="69">
        <f>SUMIFS(الصرف!$H$7:$H$60000,الصرف!$F$7:$F$60000,'أرصدة المخزن'!C3127)</f>
        <v/>
      </c>
      <c r="H3127" s="70">
        <f>E3127+F3127-G3127</f>
        <v/>
      </c>
    </row>
    <row r="3128" hidden="1" ht="24.6" customHeight="1" s="138">
      <c r="A3128" s="65" t="n">
        <v>10060007</v>
      </c>
      <c r="B3128" s="66" t="inlineStr">
        <is>
          <t>أدوات نقاشة</t>
        </is>
      </c>
      <c r="C3128" s="67" t="inlineStr">
        <is>
          <t>أكسيد  اصفر   250 جرام</t>
        </is>
      </c>
      <c r="D3128" s="67" t="inlineStr">
        <is>
          <t>عدد</t>
        </is>
      </c>
      <c r="E3128" s="68" t="n">
        <v>0</v>
      </c>
      <c r="F3128" s="69">
        <f>SUMIFS(الاضافة!$G$7:$G$60000,الاضافة!$H$7:$H$60000,"*اضاف*",الاضافة!$E$7:$E$60000,'أرصدة المخزن'!C3128)</f>
        <v/>
      </c>
      <c r="G3128" s="69">
        <f>SUMIFS(الصرف!$H$7:$H$60000,الصرف!$F$7:$F$60000,'أرصدة المخزن'!C3128)</f>
        <v/>
      </c>
      <c r="H3128" s="70">
        <f>E3128+F3128-G3128</f>
        <v/>
      </c>
    </row>
    <row r="3129" hidden="1" ht="24.6" customHeight="1" s="138">
      <c r="A3129" s="65" t="n">
        <v>10060008</v>
      </c>
      <c r="B3129" s="66" t="inlineStr">
        <is>
          <t>أدوات نقاشة</t>
        </is>
      </c>
      <c r="C3129" s="67" t="inlineStr">
        <is>
          <t>أكسيد  اسود   250 جرام</t>
        </is>
      </c>
      <c r="D3129" s="67" t="inlineStr">
        <is>
          <t>عدد</t>
        </is>
      </c>
      <c r="E3129" s="68" t="n">
        <v>0</v>
      </c>
      <c r="F3129" s="69">
        <f>SUMIFS(الاضافة!$G$7:$G$60000,الاضافة!$H$7:$H$60000,"*اضاف*",الاضافة!$E$7:$E$60000,'أرصدة المخزن'!C3129)</f>
        <v/>
      </c>
      <c r="G3129" s="69">
        <f>SUMIFS(الصرف!$H$7:$H$60000,الصرف!$F$7:$F$60000,'أرصدة المخزن'!C3129)</f>
        <v/>
      </c>
      <c r="H3129" s="70">
        <f>E3129+F3129-G3129</f>
        <v/>
      </c>
    </row>
    <row r="3130" hidden="1" ht="24.6" customHeight="1" s="138">
      <c r="A3130" s="65" t="n">
        <v>10060009</v>
      </c>
      <c r="B3130" s="66" t="inlineStr">
        <is>
          <t>أدوات نقاشة</t>
        </is>
      </c>
      <c r="C3130" s="67" t="inlineStr">
        <is>
          <t>أكسيد  بني   250 جرام</t>
        </is>
      </c>
      <c r="D3130" s="67" t="inlineStr">
        <is>
          <t>عدد</t>
        </is>
      </c>
      <c r="E3130" s="68" t="n">
        <v>0</v>
      </c>
      <c r="F3130" s="69">
        <f>SUMIFS(الاضافة!$G$7:$G$60000,الاضافة!$H$7:$H$60000,"*اضاف*",الاضافة!$E$7:$E$60000,'أرصدة المخزن'!C3130)</f>
        <v/>
      </c>
      <c r="G3130" s="69">
        <f>SUMIFS(الصرف!$H$7:$H$60000,الصرف!$F$7:$F$60000,'أرصدة المخزن'!C3130)</f>
        <v/>
      </c>
      <c r="H3130" s="70">
        <f>E3130+F3130-G3130</f>
        <v/>
      </c>
    </row>
    <row r="3131" hidden="1" ht="24.6" customHeight="1" s="138">
      <c r="A3131" s="65" t="n">
        <v>10060010</v>
      </c>
      <c r="B3131" s="66" t="inlineStr">
        <is>
          <t>أدوات نقاشة</t>
        </is>
      </c>
      <c r="C3131" s="67" t="inlineStr">
        <is>
          <t>فرشة دهان</t>
        </is>
      </c>
      <c r="D3131" s="67" t="inlineStr">
        <is>
          <t>عدد</t>
        </is>
      </c>
      <c r="E3131" s="68" t="n">
        <v>1</v>
      </c>
      <c r="F3131" s="69">
        <f>SUMIFS(الاضافة!$G$7:$G$60000,الاضافة!$H$7:$H$60000,"*اضاف*",الاضافة!$E$7:$E$60000,'أرصدة المخزن'!C3131)</f>
        <v/>
      </c>
      <c r="G3131" s="69">
        <f>SUMIFS(الصرف!$H$7:$H$60000,الصرف!$F$7:$F$60000,'أرصدة المخزن'!C3131)</f>
        <v/>
      </c>
      <c r="H3131" s="70">
        <f>E3131+F3131-G3131</f>
        <v/>
      </c>
    </row>
    <row r="3132" hidden="1" ht="24.6" customHeight="1" s="138">
      <c r="A3132" s="65" t="n">
        <v>10060011</v>
      </c>
      <c r="B3132" s="66" t="inlineStr">
        <is>
          <t>أدوات نقاشة</t>
        </is>
      </c>
      <c r="C3132" s="67" t="inlineStr">
        <is>
          <t>لون مركز اصفر جملي . احمر .اسود .بني.</t>
        </is>
      </c>
      <c r="D3132" s="67" t="inlineStr">
        <is>
          <t>عدد</t>
        </is>
      </c>
      <c r="E3132" s="68" t="n">
        <v>0</v>
      </c>
      <c r="F3132" s="69">
        <f>SUMIFS(الاضافة!$G$7:$G$60000,الاضافة!$H$7:$H$60000,"*اضاف*",الاضافة!$E$7:$E$60000,'أرصدة المخزن'!C3132)</f>
        <v/>
      </c>
      <c r="G3132" s="69">
        <f>SUMIFS(الصرف!$H$7:$H$60000,الصرف!$F$7:$F$60000,'أرصدة المخزن'!C3132)</f>
        <v/>
      </c>
      <c r="H3132" s="70">
        <f>E3132+F3132-G3132</f>
        <v/>
      </c>
    </row>
    <row r="3133" hidden="1" ht="24.6" customHeight="1" s="138">
      <c r="A3133" s="65" t="n">
        <v>10060012</v>
      </c>
      <c r="B3133" s="66" t="inlineStr">
        <is>
          <t>أدوات نقاشة</t>
        </is>
      </c>
      <c r="C3133" s="67" t="inlineStr">
        <is>
          <t>جالون سلر  3 كيلو</t>
        </is>
      </c>
      <c r="D3133" s="67" t="inlineStr">
        <is>
          <t>جالون</t>
        </is>
      </c>
      <c r="E3133" s="68" t="n">
        <v>0</v>
      </c>
      <c r="F3133" s="69">
        <f>SUMIFS(الاضافة!$G$7:$G$60000,الاضافة!$H$7:$H$60000,"*اضاف*",الاضافة!$E$7:$E$60000,'أرصدة المخزن'!C3133)</f>
        <v/>
      </c>
      <c r="G3133" s="69">
        <f>SUMIFS(الصرف!$H$7:$H$60000,الصرف!$F$7:$F$60000,'أرصدة المخزن'!C3133)</f>
        <v/>
      </c>
      <c r="H3133" s="70">
        <f>E3133+F3133-G3133</f>
        <v/>
      </c>
    </row>
    <row r="3134" hidden="1" ht="24.6" customHeight="1" s="138">
      <c r="A3134" s="65" t="n">
        <v>10060013</v>
      </c>
      <c r="B3134" s="66" t="inlineStr">
        <is>
          <t>أدوات نقاشة</t>
        </is>
      </c>
      <c r="C3134" s="67" t="inlineStr">
        <is>
          <t>سبغة نجارة  06</t>
        </is>
      </c>
      <c r="D3134" s="67" t="inlineStr">
        <is>
          <t>عدد</t>
        </is>
      </c>
      <c r="E3134" s="68" t="n">
        <v>0</v>
      </c>
      <c r="F3134" s="69">
        <f>SUMIFS(الاضافة!$G$7:$G$60000,الاضافة!$H$7:$H$60000,"*اضاف*",الاضافة!$E$7:$E$60000,'أرصدة المخزن'!C3134)</f>
        <v/>
      </c>
      <c r="G3134" s="69">
        <f>SUMIFS(الصرف!$H$7:$H$60000,الصرف!$F$7:$F$60000,'أرصدة المخزن'!C3134)</f>
        <v/>
      </c>
      <c r="H3134" s="70">
        <f>E3134+F3134-G3134</f>
        <v/>
      </c>
    </row>
    <row r="3135" hidden="1" ht="24.6" customHeight="1" s="138">
      <c r="A3135" s="65" t="n">
        <v>10060014</v>
      </c>
      <c r="B3135" s="66" t="inlineStr">
        <is>
          <t>أدوات نقاشة</t>
        </is>
      </c>
      <c r="C3135" s="67" t="inlineStr">
        <is>
          <t>جالون ورنيش 3 كيلو</t>
        </is>
      </c>
      <c r="D3135" s="67" t="inlineStr">
        <is>
          <t>جالون</t>
        </is>
      </c>
      <c r="E3135" s="68" t="n">
        <v>0</v>
      </c>
      <c r="F3135" s="69">
        <f>SUMIFS(الاضافة!$G$7:$G$60000,الاضافة!$H$7:$H$60000,"*اضاف*",الاضافة!$E$7:$E$60000,'أرصدة المخزن'!C3135)</f>
        <v/>
      </c>
      <c r="G3135" s="69">
        <f>SUMIFS(الصرف!$H$7:$H$60000,الصرف!$F$7:$F$60000,'أرصدة المخزن'!C3135)</f>
        <v/>
      </c>
      <c r="H3135" s="70">
        <f>E3135+F3135-G3135</f>
        <v/>
      </c>
    </row>
    <row r="3136" hidden="1" ht="24.6" customHeight="1" s="138">
      <c r="A3136" s="65" t="n">
        <v>10060015</v>
      </c>
      <c r="B3136" s="66" t="inlineStr">
        <is>
          <t>أدوات نقاشة</t>
        </is>
      </c>
      <c r="C3136" s="67" t="inlineStr">
        <is>
          <t>سبغة نجارة  011</t>
        </is>
      </c>
      <c r="D3136" s="67" t="inlineStr">
        <is>
          <t>عدد</t>
        </is>
      </c>
      <c r="E3136" s="68" t="n">
        <v>0</v>
      </c>
      <c r="F3136" s="69">
        <f>SUMIFS(الاضافة!$G$7:$G$60000,الاضافة!$H$7:$H$60000,"*اضاف*",الاضافة!$E$7:$E$60000,'أرصدة المخزن'!C3136)</f>
        <v/>
      </c>
      <c r="G3136" s="69">
        <f>SUMIFS(الصرف!$H$7:$H$60000,الصرف!$F$7:$F$60000,'أرصدة المخزن'!C3136)</f>
        <v/>
      </c>
      <c r="H3136" s="70">
        <f>E3136+F3136-G3136</f>
        <v/>
      </c>
    </row>
    <row r="3137" hidden="1" ht="24.6" customHeight="1" s="138">
      <c r="A3137" s="65" t="n">
        <v>10060016</v>
      </c>
      <c r="B3137" s="66" t="inlineStr">
        <is>
          <t>أدوات نقاشة</t>
        </is>
      </c>
      <c r="C3137" s="67" t="inlineStr">
        <is>
          <t>سبغة نجارة 04</t>
        </is>
      </c>
      <c r="D3137" s="67" t="inlineStr">
        <is>
          <t>عدد</t>
        </is>
      </c>
      <c r="E3137" s="68" t="n">
        <v>0</v>
      </c>
      <c r="F3137" s="69">
        <f>SUMIFS(الاضافة!$G$7:$G$60000,الاضافة!$H$7:$H$60000,"*اضاف*",الاضافة!$E$7:$E$60000,'أرصدة المخزن'!C3137)</f>
        <v/>
      </c>
      <c r="G3137" s="69">
        <f>SUMIFS(الصرف!$H$7:$H$60000,الصرف!$F$7:$F$60000,'أرصدة المخزن'!C3137)</f>
        <v/>
      </c>
      <c r="H3137" s="70">
        <f>E3137+F3137-G3137</f>
        <v/>
      </c>
    </row>
    <row r="3138" hidden="1" ht="24.6" customHeight="1" s="138">
      <c r="A3138" s="65" t="n">
        <v>10060017</v>
      </c>
      <c r="B3138" s="66" t="inlineStr">
        <is>
          <t>أدوات نقاشة</t>
        </is>
      </c>
      <c r="C3138" s="67" t="inlineStr">
        <is>
          <t>شكارة معجون 15كيلو</t>
        </is>
      </c>
      <c r="D3138" s="67" t="inlineStr">
        <is>
          <t>عدد</t>
        </is>
      </c>
      <c r="E3138" s="68" t="n">
        <v>0</v>
      </c>
      <c r="F3138" s="69">
        <f>SUMIFS(الاضافة!$G$7:$G$60000,الاضافة!$H$7:$H$60000,"*اضاف*",الاضافة!$E$7:$E$60000,'أرصدة المخزن'!C3138)</f>
        <v/>
      </c>
      <c r="G3138" s="69">
        <f>SUMIFS(الصرف!$H$7:$H$60000,الصرف!$F$7:$F$60000,'أرصدة المخزن'!C3138)</f>
        <v/>
      </c>
      <c r="H3138" s="70">
        <f>E3138+F3138-G3138</f>
        <v/>
      </c>
    </row>
    <row r="3139" hidden="1" ht="24.6" customHeight="1" s="138">
      <c r="A3139" s="65" t="n">
        <v>10060018</v>
      </c>
      <c r="B3139" s="66" t="inlineStr">
        <is>
          <t>أدوات نقاشة</t>
        </is>
      </c>
      <c r="C3139" s="67" t="inlineStr">
        <is>
          <t>سلر حراري 1 كيلو</t>
        </is>
      </c>
      <c r="D3139" s="67" t="inlineStr">
        <is>
          <t>علبة</t>
        </is>
      </c>
      <c r="E3139" s="68" t="n">
        <v>0</v>
      </c>
      <c r="F3139" s="69">
        <f>SUMIFS(الاضافة!$G$7:$G$60000,الاضافة!$H$7:$H$60000,"*اضاف*",الاضافة!$E$7:$E$60000,'أرصدة المخزن'!C3139)</f>
        <v/>
      </c>
      <c r="G3139" s="69">
        <f>SUMIFS(الصرف!$H$7:$H$60000,الصرف!$F$7:$F$60000,'أرصدة المخزن'!C3139)</f>
        <v/>
      </c>
      <c r="H3139" s="70">
        <f>E3139+F3139-G3139</f>
        <v/>
      </c>
    </row>
    <row r="3140" hidden="1" ht="24.6" customHeight="1" s="138">
      <c r="A3140" s="65" t="n">
        <v>10060019</v>
      </c>
      <c r="B3140" s="66" t="inlineStr">
        <is>
          <t>أدوات نقاشة</t>
        </is>
      </c>
      <c r="C3140" s="67" t="inlineStr">
        <is>
          <t>معجون ابيض 1 كيلو</t>
        </is>
      </c>
      <c r="D3140" s="67" t="inlineStr">
        <is>
          <t>علبة</t>
        </is>
      </c>
      <c r="E3140" s="68" t="n">
        <v>0</v>
      </c>
      <c r="F3140" s="69">
        <f>SUMIFS(الاضافة!$G$7:$G$60000,الاضافة!$H$7:$H$60000,"*اضاف*",الاضافة!$E$7:$E$60000,'أرصدة المخزن'!C3140)</f>
        <v/>
      </c>
      <c r="G3140" s="69">
        <f>SUMIFS(الصرف!$H$7:$H$60000,الصرف!$F$7:$F$60000,'أرصدة المخزن'!C3140)</f>
        <v/>
      </c>
      <c r="H3140" s="70">
        <f>E3140+F3140-G3140</f>
        <v/>
      </c>
    </row>
    <row r="3141" hidden="1" ht="24.6" customHeight="1" s="138">
      <c r="A3141" s="65" t="n">
        <v>10060020</v>
      </c>
      <c r="B3141" s="66" t="inlineStr">
        <is>
          <t>أدوات نقاشة</t>
        </is>
      </c>
      <c r="C3141" s="67" t="inlineStr">
        <is>
          <t>تنر 5 كيلو</t>
        </is>
      </c>
      <c r="D3141" s="67" t="inlineStr">
        <is>
          <t>جالون</t>
        </is>
      </c>
      <c r="E3141" s="68" t="n">
        <v>4</v>
      </c>
      <c r="F3141" s="69">
        <f>SUMIFS(الاضافة!$G$7:$G$60000,الاضافة!$H$7:$H$60000,"*اضاف*",الاضافة!$E$7:$E$60000,'أرصدة المخزن'!C3141)</f>
        <v/>
      </c>
      <c r="G3141" s="69">
        <f>SUMIFS(الصرف!$H$7:$H$60000,الصرف!$F$7:$F$60000,'أرصدة المخزن'!C3141)</f>
        <v/>
      </c>
      <c r="H3141" s="70">
        <f>E3141+F3141-G3141</f>
        <v/>
      </c>
    </row>
    <row r="3142" hidden="1" ht="24.6" customHeight="1" s="138">
      <c r="A3142" s="65" t="n">
        <v>10060021</v>
      </c>
      <c r="B3142" s="66" t="inlineStr">
        <is>
          <t>أدوات نقاشة</t>
        </is>
      </c>
      <c r="C3142" s="67" t="inlineStr">
        <is>
          <t>تنر الحمد</t>
        </is>
      </c>
      <c r="D3142" s="67" t="inlineStr">
        <is>
          <t>عدد</t>
        </is>
      </c>
      <c r="E3142" s="68" t="n">
        <v>0</v>
      </c>
      <c r="F3142" s="69">
        <f>SUMIFS(الاضافة!$G$7:$G$60000,الاضافة!$H$7:$H$60000,"*اضاف*",الاضافة!$E$7:$E$60000,'أرصدة المخزن'!C3142)</f>
        <v/>
      </c>
      <c r="G3142" s="69">
        <f>SUMIFS(الصرف!$H$7:$H$60000,الصرف!$F$7:$F$60000,'أرصدة المخزن'!C3142)</f>
        <v/>
      </c>
      <c r="H3142" s="70">
        <f>E3142+F3142-G3142</f>
        <v/>
      </c>
    </row>
    <row r="3143" hidden="1" ht="24.6" customHeight="1" s="138">
      <c r="A3143" s="65" t="n">
        <v>10060022</v>
      </c>
      <c r="B3143" s="66" t="inlineStr">
        <is>
          <t>أدوات نقاشة</t>
        </is>
      </c>
      <c r="C3143" s="67" t="inlineStr">
        <is>
          <t>أكياس قمامة.كيلو</t>
        </is>
      </c>
      <c r="D3143" s="67" t="inlineStr">
        <is>
          <t>كيلو</t>
        </is>
      </c>
      <c r="E3143" s="68" t="n">
        <v>0</v>
      </c>
      <c r="F3143" s="69">
        <f>SUMIFS(الاضافة!$G$7:$G$60000,الاضافة!$H$7:$H$60000,"*اضاف*",الاضافة!$E$7:$E$60000,'أرصدة المخزن'!C3143)</f>
        <v/>
      </c>
      <c r="G3143" s="69">
        <f>SUMIFS(الصرف!$H$7:$H$60000,الصرف!$F$7:$F$60000,'أرصدة المخزن'!C3143)</f>
        <v/>
      </c>
      <c r="H3143" s="70">
        <f>E3143+F3143-G3143</f>
        <v/>
      </c>
    </row>
    <row r="3144" hidden="1" ht="24.6" customHeight="1" s="138">
      <c r="A3144" s="65" t="n">
        <v>10060023</v>
      </c>
      <c r="B3144" s="66" t="inlineStr">
        <is>
          <t>أدوات نقاشة</t>
        </is>
      </c>
      <c r="C3144" s="67" t="inlineStr">
        <is>
          <t>ممتاز</t>
        </is>
      </c>
      <c r="D3144" s="67" t="inlineStr">
        <is>
          <t>كيلو</t>
        </is>
      </c>
      <c r="E3144" s="68" t="n">
        <v>0</v>
      </c>
      <c r="F3144" s="69">
        <f>SUMIFS(الاضافة!$G$7:$G$60000,الاضافة!$H$7:$H$60000,"*اضاف*",الاضافة!$E$7:$E$60000,'أرصدة المخزن'!C3144)</f>
        <v/>
      </c>
      <c r="G3144" s="69">
        <f>SUMIFS(الصرف!$H$7:$H$60000,الصرف!$F$7:$F$60000,'أرصدة المخزن'!C3144)</f>
        <v/>
      </c>
      <c r="H3144" s="70">
        <f>E3144+F3144-G3144</f>
        <v/>
      </c>
    </row>
    <row r="3145" hidden="1" ht="24.6" customHeight="1" s="138">
      <c r="A3145" s="65" t="n">
        <v>10060024</v>
      </c>
      <c r="B3145" s="66" t="inlineStr">
        <is>
          <t>أدوات نقاشة</t>
        </is>
      </c>
      <c r="C3145" s="67" t="inlineStr">
        <is>
          <t>طقم   صولب</t>
        </is>
      </c>
      <c r="D3145" s="67" t="inlineStr">
        <is>
          <t>عدد</t>
        </is>
      </c>
      <c r="E3145" s="68" t="n">
        <v>0</v>
      </c>
      <c r="F3145" s="69">
        <f>SUMIFS(الاضافة!$G$7:$G$60000,الاضافة!$H$7:$H$60000,"*اضاف*",الاضافة!$E$7:$E$60000,'أرصدة المخزن'!C3145)</f>
        <v/>
      </c>
      <c r="G3145" s="69">
        <f>SUMIFS(الصرف!$H$7:$H$60000,الصرف!$F$7:$F$60000,'أرصدة المخزن'!C3145)</f>
        <v/>
      </c>
      <c r="H3145" s="70">
        <f>E3145+F3145-G3145</f>
        <v/>
      </c>
    </row>
    <row r="3146" hidden="1" ht="24.6" customHeight="1" s="138">
      <c r="A3146" s="65" t="n">
        <v>10060025</v>
      </c>
      <c r="B3146" s="66" t="inlineStr">
        <is>
          <t>أدوات نقاشة</t>
        </is>
      </c>
      <c r="C3146" s="67" t="inlineStr">
        <is>
          <t>بريز فنوماتك سلك جوتن</t>
        </is>
      </c>
      <c r="D3146" s="67" t="inlineStr">
        <is>
          <t>عدد</t>
        </is>
      </c>
      <c r="E3146" s="68" t="n">
        <v>0</v>
      </c>
      <c r="F3146" s="69">
        <f>SUMIFS(الاضافة!$G$7:$G$60000,الاضافة!$H$7:$H$60000,"*اضاف*",الاضافة!$E$7:$E$60000,'أرصدة المخزن'!C3146)</f>
        <v/>
      </c>
      <c r="G3146" s="69">
        <f>SUMIFS(الصرف!$H$7:$H$60000,الصرف!$F$7:$F$60000,'أرصدة المخزن'!C3146)</f>
        <v/>
      </c>
      <c r="H3146" s="70">
        <f>E3146+F3146-G3146</f>
        <v/>
      </c>
    </row>
    <row r="3147" hidden="1" ht="24.6" customHeight="1" s="138">
      <c r="A3147" s="65" t="n">
        <v>10060026</v>
      </c>
      <c r="B3147" s="66" t="inlineStr">
        <is>
          <t>أدوات نقاشة</t>
        </is>
      </c>
      <c r="C3147" s="67" t="inlineStr">
        <is>
          <t>كيمابوكس + علبة مصلب N10-129</t>
        </is>
      </c>
      <c r="D3147" s="67" t="inlineStr">
        <is>
          <t>عدد</t>
        </is>
      </c>
      <c r="E3147" s="68" t="n">
        <v>0</v>
      </c>
      <c r="F3147" s="69">
        <f>SUMIFS(الاضافة!$G$7:$G$60000,الاضافة!$H$7:$H$60000,"*اضاف*",الاضافة!$E$7:$E$60000,'أرصدة المخزن'!C3147)</f>
        <v/>
      </c>
      <c r="G3147" s="69">
        <f>SUMIFS(الصرف!$H$7:$H$60000,الصرف!$F$7:$F$60000,'أرصدة المخزن'!C3147)</f>
        <v/>
      </c>
      <c r="H3147" s="70">
        <f>E3147+F3147-G3147</f>
        <v/>
      </c>
    </row>
    <row r="3148" hidden="1" ht="24.6" customHeight="1" s="138">
      <c r="A3148" s="65" t="n">
        <v>10060027</v>
      </c>
      <c r="B3148" s="66" t="inlineStr">
        <is>
          <t>أدوات نقاشة</t>
        </is>
      </c>
      <c r="C3148" s="67" t="inlineStr">
        <is>
          <t>شكارة سيكا جراوت</t>
        </is>
      </c>
      <c r="D3148" s="67" t="inlineStr">
        <is>
          <t>عدد</t>
        </is>
      </c>
      <c r="E3148" s="68" t="n">
        <v>0</v>
      </c>
      <c r="F3148" s="69">
        <f>SUMIFS(الاضافة!$G$7:$G$60000,الاضافة!$H$7:$H$60000,"*اضاف*",الاضافة!$E$7:$E$60000,'أرصدة المخزن'!C3148)</f>
        <v/>
      </c>
      <c r="G3148" s="69">
        <f>SUMIFS(الصرف!$H$7:$H$60000,الصرف!$F$7:$F$60000,'أرصدة المخزن'!C3148)</f>
        <v/>
      </c>
      <c r="H3148" s="70">
        <f>E3148+F3148-G3148</f>
        <v/>
      </c>
    </row>
    <row r="3149" hidden="1" ht="24.6" customHeight="1" s="138">
      <c r="A3149" s="65" t="n">
        <v>10060028</v>
      </c>
      <c r="B3149" s="66" t="inlineStr">
        <is>
          <t>أدوات نقاشة</t>
        </is>
      </c>
      <c r="C3149" s="67" t="inlineStr">
        <is>
          <t>كيمابوكس + علبة مصلب 101</t>
        </is>
      </c>
      <c r="D3149" s="67" t="inlineStr">
        <is>
          <t>عدد</t>
        </is>
      </c>
      <c r="E3149" s="68" t="n">
        <v>0</v>
      </c>
      <c r="F3149" s="69">
        <f>SUMIFS(الاضافة!$G$7:$G$60000,الاضافة!$H$7:$H$60000,"*اضاف*",الاضافة!$E$7:$E$60000,'أرصدة المخزن'!C3149)</f>
        <v/>
      </c>
      <c r="G3149" s="69">
        <f>SUMIFS(الصرف!$H$7:$H$60000,الصرف!$F$7:$F$60000,'أرصدة المخزن'!C3149)</f>
        <v/>
      </c>
      <c r="H3149" s="70">
        <f>E3149+F3149-G3149</f>
        <v/>
      </c>
    </row>
    <row r="3150" hidden="1" ht="24.6" customHeight="1" s="138">
      <c r="A3150" s="65" t="n">
        <v>10060029</v>
      </c>
      <c r="B3150" s="66" t="inlineStr">
        <is>
          <t>أدوات نقاشة</t>
        </is>
      </c>
      <c r="C3150" s="67" t="inlineStr">
        <is>
          <t>بلاستك ابيض 1 كيلو</t>
        </is>
      </c>
      <c r="D3150" s="67" t="inlineStr">
        <is>
          <t>علبة</t>
        </is>
      </c>
      <c r="E3150" s="68" t="n">
        <v>0</v>
      </c>
      <c r="F3150" s="69">
        <f>SUMIFS(الاضافة!$G$7:$G$60000,الاضافة!$H$7:$H$60000,"*اضاف*",الاضافة!$E$7:$E$60000,'أرصدة المخزن'!C3150)</f>
        <v/>
      </c>
      <c r="G3150" s="69">
        <f>SUMIFS(الصرف!$H$7:$H$60000,الصرف!$F$7:$F$60000,'أرصدة المخزن'!C3150)</f>
        <v/>
      </c>
      <c r="H3150" s="70">
        <f>E3150+F3150-G3150</f>
        <v/>
      </c>
    </row>
    <row r="3151" hidden="1" ht="24.6" customHeight="1" s="138">
      <c r="A3151" s="65" t="n">
        <v>10060030</v>
      </c>
      <c r="B3151" s="66" t="inlineStr">
        <is>
          <t>أدوات نقاشة</t>
        </is>
      </c>
      <c r="C3151" s="67" t="inlineStr">
        <is>
          <t>بلاستك 552 1 كيلو</t>
        </is>
      </c>
      <c r="D3151" s="67" t="inlineStr">
        <is>
          <t>علبة</t>
        </is>
      </c>
      <c r="E3151" s="68" t="n">
        <v>0</v>
      </c>
      <c r="F3151" s="69">
        <f>SUMIFS(الاضافة!$G$7:$G$60000,الاضافة!$H$7:$H$60000,"*اضاف*",الاضافة!$E$7:$E$60000,'أرصدة المخزن'!C3151)</f>
        <v/>
      </c>
      <c r="G3151" s="69">
        <f>SUMIFS(الصرف!$H$7:$H$60000,الصرف!$F$7:$F$60000,'أرصدة المخزن'!C3151)</f>
        <v/>
      </c>
      <c r="H3151" s="70">
        <f>E3151+F3151-G3151</f>
        <v/>
      </c>
    </row>
    <row r="3152" hidden="1" ht="24.6" customHeight="1" s="138">
      <c r="A3152" s="65" t="n">
        <v>10060031</v>
      </c>
      <c r="B3152" s="66" t="inlineStr">
        <is>
          <t>أدوات نقاشة</t>
        </is>
      </c>
      <c r="C3152" s="67" t="inlineStr">
        <is>
          <t>جردل بلاستك ابيض 30*30</t>
        </is>
      </c>
      <c r="D3152" s="67" t="inlineStr">
        <is>
          <t>جردل</t>
        </is>
      </c>
      <c r="E3152" s="68" t="n">
        <v>0</v>
      </c>
      <c r="F3152" s="69">
        <f>SUMIFS(الاضافة!$G$7:$G$60000,الاضافة!$H$7:$H$60000,"*اضاف*",الاضافة!$E$7:$E$60000,'أرصدة المخزن'!C3152)</f>
        <v/>
      </c>
      <c r="G3152" s="69">
        <f>SUMIFS(الصرف!$H$7:$H$60000,الصرف!$F$7:$F$60000,'أرصدة المخزن'!C3152)</f>
        <v/>
      </c>
      <c r="H3152" s="70">
        <f>E3152+F3152-G3152</f>
        <v/>
      </c>
    </row>
    <row r="3153" hidden="1" ht="24.6" customHeight="1" s="138">
      <c r="A3153" s="65" t="n">
        <v>10060032</v>
      </c>
      <c r="B3153" s="66" t="inlineStr">
        <is>
          <t>أدوات نقاشة</t>
        </is>
      </c>
      <c r="C3153" s="67" t="inlineStr">
        <is>
          <t>سانتيون ابيض 1 كيلو</t>
        </is>
      </c>
      <c r="D3153" s="67" t="inlineStr">
        <is>
          <t>علبة</t>
        </is>
      </c>
      <c r="E3153" s="68" t="n">
        <v>0</v>
      </c>
      <c r="F3153" s="69">
        <f>SUMIFS(الاضافة!$G$7:$G$60000,الاضافة!$H$7:$H$60000,"*اضاف*",الاضافة!$E$7:$E$60000,'أرصدة المخزن'!C3153)</f>
        <v/>
      </c>
      <c r="G3153" s="69">
        <f>SUMIFS(الصرف!$H$7:$H$60000,الصرف!$F$7:$F$60000,'أرصدة المخزن'!C3153)</f>
        <v/>
      </c>
      <c r="H3153" s="70">
        <f>E3153+F3153-G3153</f>
        <v/>
      </c>
    </row>
    <row r="3154" hidden="1" ht="24.6" customHeight="1" s="138">
      <c r="A3154" s="65" t="n">
        <v>10060033</v>
      </c>
      <c r="B3154" s="66" t="inlineStr">
        <is>
          <t>أدوات نقاشة</t>
        </is>
      </c>
      <c r="C3154" s="67" t="inlineStr">
        <is>
          <t>زجاجة تنر نص كيلو</t>
        </is>
      </c>
      <c r="D3154" s="67" t="inlineStr">
        <is>
          <t>زجاجة</t>
        </is>
      </c>
      <c r="E3154" s="68" t="n">
        <v>0</v>
      </c>
      <c r="F3154" s="69">
        <f>SUMIFS(الاضافة!$G$7:$G$60000,الاضافة!$H$7:$H$60000,"*اضاف*",الاضافة!$E$7:$E$60000,'أرصدة المخزن'!C3154)</f>
        <v/>
      </c>
      <c r="G3154" s="69">
        <f>SUMIFS(الصرف!$H$7:$H$60000,الصرف!$F$7:$F$60000,'أرصدة المخزن'!C3154)</f>
        <v/>
      </c>
      <c r="H3154" s="70">
        <f>E3154+F3154-G3154</f>
        <v/>
      </c>
    </row>
    <row r="3155" hidden="1" ht="24.6" customHeight="1" s="138">
      <c r="A3155" s="65" t="n">
        <v>10060034</v>
      </c>
      <c r="B3155" s="66" t="inlineStr">
        <is>
          <t>أدوات نقاشة</t>
        </is>
      </c>
      <c r="C3155" s="67" t="inlineStr">
        <is>
          <t>رقم تعريفي لشقة</t>
        </is>
      </c>
      <c r="D3155" s="67" t="inlineStr">
        <is>
          <t>عدد</t>
        </is>
      </c>
      <c r="E3155" s="68" t="n">
        <v>6</v>
      </c>
      <c r="F3155" s="69">
        <f>SUMIFS(الاضافة!$G$7:$G$60000,الاضافة!$H$7:$H$60000,"*اضاف*",الاضافة!$E$7:$E$60000,'أرصدة المخزن'!C3155)</f>
        <v/>
      </c>
      <c r="G3155" s="69">
        <f>SUMIFS(الصرف!$H$7:$H$60000,الصرف!$F$7:$F$60000,'أرصدة المخزن'!C3155)</f>
        <v/>
      </c>
      <c r="H3155" s="70">
        <f>E3155+F3155-G3155</f>
        <v/>
      </c>
    </row>
    <row r="3156" hidden="1" ht="24.6" customHeight="1" s="138">
      <c r="A3156" s="65" t="n">
        <v>10060035</v>
      </c>
      <c r="B3156" s="66" t="inlineStr">
        <is>
          <t>أدوات نقاشة</t>
        </is>
      </c>
      <c r="C3156" s="67" t="inlineStr">
        <is>
          <t>جركن سكيب 5 كيلو</t>
        </is>
      </c>
      <c r="D3156" s="67" t="inlineStr">
        <is>
          <t>عدد</t>
        </is>
      </c>
      <c r="E3156" s="68" t="n">
        <v>0</v>
      </c>
      <c r="F3156" s="69">
        <f>SUMIFS(الاضافة!$G$7:$G$60000,الاضافة!$H$7:$H$60000,"*اضاف*",الاضافة!$E$7:$E$60000,'أرصدة المخزن'!C3156)</f>
        <v/>
      </c>
      <c r="G3156" s="69">
        <f>SUMIFS(الصرف!$H$7:$H$60000,الصرف!$F$7:$F$60000,'أرصدة المخزن'!C3156)</f>
        <v/>
      </c>
      <c r="H3156" s="70">
        <f>E3156+F3156-G3156</f>
        <v/>
      </c>
    </row>
    <row r="3157" hidden="1" ht="24.6" customHeight="1" s="138">
      <c r="A3157" s="65" t="n">
        <v>10060036</v>
      </c>
      <c r="B3157" s="66" t="inlineStr">
        <is>
          <t>أدوات نقاشة</t>
        </is>
      </c>
      <c r="C3157" s="67" t="inlineStr">
        <is>
          <t>نصف شكارة سكيب دامب بلوك</t>
        </is>
      </c>
      <c r="D3157" s="67" t="inlineStr">
        <is>
          <t>عدد</t>
        </is>
      </c>
      <c r="E3157" s="68" t="n">
        <v>0</v>
      </c>
      <c r="F3157" s="69">
        <f>SUMIFS(الاضافة!$G$7:$G$60000,الاضافة!$H$7:$H$60000,"*اضاف*",الاضافة!$E$7:$E$60000,'أرصدة المخزن'!C3157)</f>
        <v/>
      </c>
      <c r="G3157" s="69">
        <f>SUMIFS(الصرف!$H$7:$H$60000,الصرف!$F$7:$F$60000,'أرصدة المخزن'!C3157)</f>
        <v/>
      </c>
      <c r="H3157" s="70">
        <f>E3157+F3157-G3157</f>
        <v/>
      </c>
    </row>
    <row r="3158" hidden="1" ht="24.6" customHeight="1" s="138">
      <c r="A3158" s="65" t="n">
        <v>10060037</v>
      </c>
      <c r="B3158" s="66" t="inlineStr">
        <is>
          <t>أدوات نقاشة</t>
        </is>
      </c>
      <c r="C3158" s="67" t="inlineStr">
        <is>
          <t>مادة معالجة الشقوق فيكاريب 2سم</t>
        </is>
      </c>
      <c r="D3158" s="67" t="inlineStr">
        <is>
          <t>عدد</t>
        </is>
      </c>
      <c r="E3158" s="68" t="n">
        <v>0</v>
      </c>
      <c r="F3158" s="69">
        <f>SUMIFS(الاضافة!$G$7:$G$60000,الاضافة!$H$7:$H$60000,"*اضاف*",الاضافة!$E$7:$E$60000,'أرصدة المخزن'!C3158)</f>
        <v/>
      </c>
      <c r="G3158" s="69">
        <f>SUMIFS(الصرف!$H$7:$H$60000,الصرف!$F$7:$F$60000,'أرصدة المخزن'!C3158)</f>
        <v/>
      </c>
      <c r="H3158" s="70">
        <f>E3158+F3158-G3158</f>
        <v/>
      </c>
    </row>
    <row r="3159" hidden="1" ht="24.6" customHeight="1" s="138">
      <c r="A3159" s="65" t="n">
        <v>10060038</v>
      </c>
      <c r="B3159" s="66" t="inlineStr">
        <is>
          <t>أدوات نقاشة</t>
        </is>
      </c>
      <c r="C3159" s="67" t="inlineStr"/>
      <c r="D3159" s="67" t="inlineStr"/>
      <c r="E3159" s="68" t="n">
        <v>0</v>
      </c>
      <c r="F3159" s="69">
        <f>SUMIFS(الاضافة!$G$7:$G$60000,الاضافة!$H$7:$H$60000,"*اضاف*",الاضافة!$E$7:$E$60000,'أرصدة المخزن'!C3159)</f>
        <v/>
      </c>
      <c r="G3159" s="69">
        <f>SUMIFS(الصرف!$H$7:$H$60000,الصرف!$F$7:$F$60000,'أرصدة المخزن'!C3159)</f>
        <v/>
      </c>
      <c r="H3159" s="70">
        <f>E3159+F3159-G3159</f>
        <v/>
      </c>
    </row>
    <row r="3160" hidden="1" ht="24.6" customHeight="1" s="138">
      <c r="A3160" s="65" t="n">
        <v>10060039</v>
      </c>
      <c r="B3160" s="66" t="inlineStr">
        <is>
          <t>أدوات نقاشة</t>
        </is>
      </c>
      <c r="C3160" s="67" t="inlineStr"/>
      <c r="D3160" s="67" t="inlineStr"/>
      <c r="E3160" s="68" t="n">
        <v>0</v>
      </c>
      <c r="F3160" s="69">
        <f>SUMIFS(الاضافة!$G$7:$G$60000,الاضافة!$H$7:$H$60000,"*اضاف*",الاضافة!$E$7:$E$60000,'أرصدة المخزن'!C3160)</f>
        <v/>
      </c>
      <c r="G3160" s="69">
        <f>SUMIFS(الصرف!$H$7:$H$60000,الصرف!$F$7:$F$60000,'أرصدة المخزن'!C3160)</f>
        <v/>
      </c>
      <c r="H3160" s="70">
        <f>E3160+F3160-G3160</f>
        <v/>
      </c>
    </row>
    <row r="3161" hidden="1" ht="24.6" customHeight="1" s="138">
      <c r="A3161" s="65" t="n">
        <v>10060040</v>
      </c>
      <c r="B3161" s="66" t="inlineStr">
        <is>
          <t>أدوات نقاشة</t>
        </is>
      </c>
      <c r="C3161" s="67" t="inlineStr"/>
      <c r="D3161" s="67" t="inlineStr"/>
      <c r="E3161" s="68" t="n">
        <v>0</v>
      </c>
      <c r="F3161" s="69">
        <f>SUMIFS(الاضافة!$G$7:$G$60000,الاضافة!$H$7:$H$60000,"*اضاف*",الاضافة!$E$7:$E$60000,'أرصدة المخزن'!C3161)</f>
        <v/>
      </c>
      <c r="G3161" s="69">
        <f>SUMIFS(الصرف!$H$7:$H$60000,الصرف!$F$7:$F$60000,'أرصدة المخزن'!C3161)</f>
        <v/>
      </c>
      <c r="H3161" s="70">
        <f>E3161+F3161-G3161</f>
        <v/>
      </c>
    </row>
    <row r="3162" hidden="1" ht="24.6" customHeight="1" s="138">
      <c r="A3162" s="65" t="n">
        <v>10060041</v>
      </c>
      <c r="B3162" s="66" t="inlineStr">
        <is>
          <t>أدوات نقاشة</t>
        </is>
      </c>
      <c r="C3162" s="67" t="inlineStr"/>
      <c r="D3162" s="67" t="inlineStr"/>
      <c r="E3162" s="68" t="n">
        <v>0</v>
      </c>
      <c r="F3162" s="69">
        <f>SUMIFS(الاضافة!$G$7:$G$60000,الاضافة!$H$7:$H$60000,"*اضاف*",الاضافة!$E$7:$E$60000,'أرصدة المخزن'!C3162)</f>
        <v/>
      </c>
      <c r="G3162" s="69">
        <f>SUMIFS(الصرف!$H$7:$H$60000,الصرف!$F$7:$F$60000,'أرصدة المخزن'!C3162)</f>
        <v/>
      </c>
      <c r="H3162" s="70">
        <f>E3162+F3162-G3162</f>
        <v/>
      </c>
    </row>
    <row r="3163" hidden="1" ht="24.6" customHeight="1" s="138">
      <c r="A3163" s="65" t="n">
        <v>10060042</v>
      </c>
      <c r="B3163" s="66" t="inlineStr">
        <is>
          <t>أدوات نقاشة</t>
        </is>
      </c>
      <c r="C3163" s="67" t="inlineStr"/>
      <c r="D3163" s="67" t="inlineStr"/>
      <c r="E3163" s="68" t="n">
        <v>0</v>
      </c>
      <c r="F3163" s="69">
        <f>SUMIFS(الاضافة!$G$7:$G$60000,الاضافة!$H$7:$H$60000,"*اضاف*",الاضافة!$E$7:$E$60000,'أرصدة المخزن'!C3163)</f>
        <v/>
      </c>
      <c r="G3163" s="69">
        <f>SUMIFS(الصرف!$H$7:$H$60000,الصرف!$F$7:$F$60000,'أرصدة المخزن'!C3163)</f>
        <v/>
      </c>
      <c r="H3163" s="70">
        <f>E3163+F3163-G3163</f>
        <v/>
      </c>
    </row>
    <row r="3164" hidden="1" ht="24.6" customHeight="1" s="138">
      <c r="A3164" s="65" t="n">
        <v>10060043</v>
      </c>
      <c r="B3164" s="66" t="inlineStr">
        <is>
          <t>أدوات نقاشة</t>
        </is>
      </c>
      <c r="C3164" s="67" t="inlineStr"/>
      <c r="D3164" s="67" t="inlineStr"/>
      <c r="E3164" s="68" t="n">
        <v>0</v>
      </c>
      <c r="F3164" s="69">
        <f>SUMIFS(الاضافة!$G$7:$G$60000,الاضافة!$H$7:$H$60000,"*اضاف*",الاضافة!$E$7:$E$60000,'أرصدة المخزن'!C3164)</f>
        <v/>
      </c>
      <c r="G3164" s="69">
        <f>SUMIFS(الصرف!$H$7:$H$60000,الصرف!$F$7:$F$60000,'أرصدة المخزن'!C3164)</f>
        <v/>
      </c>
      <c r="H3164" s="70">
        <f>E3164+F3164-G3164</f>
        <v/>
      </c>
    </row>
    <row r="3165" hidden="1" ht="24.6" customHeight="1" s="138">
      <c r="A3165" s="65" t="n">
        <v>10060044</v>
      </c>
      <c r="B3165" s="66" t="inlineStr">
        <is>
          <t>أدوات نقاشة</t>
        </is>
      </c>
      <c r="C3165" s="67" t="inlineStr"/>
      <c r="D3165" s="67" t="inlineStr"/>
      <c r="E3165" s="68" t="n">
        <v>0</v>
      </c>
      <c r="F3165" s="69">
        <f>SUMIFS(الاضافة!$G$7:$G$60000,الاضافة!$H$7:$H$60000,"*اضاف*",الاضافة!$E$7:$E$60000,'أرصدة المخزن'!C3165)</f>
        <v/>
      </c>
      <c r="G3165" s="69">
        <f>SUMIFS(الصرف!$H$7:$H$60000,الصرف!$F$7:$F$60000,'أرصدة المخزن'!C3165)</f>
        <v/>
      </c>
      <c r="H3165" s="70">
        <f>E3165+F3165-G3165</f>
        <v/>
      </c>
    </row>
    <row r="3166" hidden="1" ht="24.6" customHeight="1" s="138">
      <c r="A3166" s="65" t="n">
        <v>10060045</v>
      </c>
      <c r="B3166" s="66" t="inlineStr">
        <is>
          <t>أدوات نقاشة</t>
        </is>
      </c>
      <c r="C3166" s="67" t="inlineStr"/>
      <c r="D3166" s="67" t="inlineStr"/>
      <c r="E3166" s="68" t="n">
        <v>0</v>
      </c>
      <c r="F3166" s="69">
        <f>SUMIFS(الاضافة!$G$7:$G$60000,الاضافة!$H$7:$H$60000,"*اضاف*",الاضافة!$E$7:$E$60000,'أرصدة المخزن'!C3166)</f>
        <v/>
      </c>
      <c r="G3166" s="69">
        <f>SUMIFS(الصرف!$H$7:$H$60000,الصرف!$F$7:$F$60000,'أرصدة المخزن'!C3166)</f>
        <v/>
      </c>
      <c r="H3166" s="70">
        <f>E3166+F3166-G3166</f>
        <v/>
      </c>
    </row>
    <row r="3167" hidden="1" ht="24.6" customHeight="1" s="138">
      <c r="A3167" s="65" t="n">
        <v>10060046</v>
      </c>
      <c r="B3167" s="66" t="inlineStr">
        <is>
          <t>أدوات نقاشة</t>
        </is>
      </c>
      <c r="C3167" s="67" t="inlineStr"/>
      <c r="D3167" s="67" t="inlineStr"/>
      <c r="E3167" s="68" t="n">
        <v>0</v>
      </c>
      <c r="F3167" s="69">
        <f>SUMIFS(الاضافة!$G$7:$G$60000,الاضافة!$H$7:$H$60000,"*اضاف*",الاضافة!$E$7:$E$60000,'أرصدة المخزن'!C3167)</f>
        <v/>
      </c>
      <c r="G3167" s="69">
        <f>SUMIFS(الصرف!$H$7:$H$60000,الصرف!$F$7:$F$60000,'أرصدة المخزن'!C3167)</f>
        <v/>
      </c>
      <c r="H3167" s="70">
        <f>E3167+F3167-G3167</f>
        <v/>
      </c>
    </row>
    <row r="3168" hidden="1" ht="24.6" customHeight="1" s="138">
      <c r="A3168" s="65" t="n">
        <v>10060047</v>
      </c>
      <c r="B3168" s="66" t="inlineStr">
        <is>
          <t>أدوات نقاشة</t>
        </is>
      </c>
      <c r="C3168" s="67" t="inlineStr"/>
      <c r="D3168" s="67" t="inlineStr"/>
      <c r="E3168" s="68" t="n">
        <v>0</v>
      </c>
      <c r="F3168" s="69">
        <f>SUMIFS(الاضافة!$G$7:$G$60000,الاضافة!$H$7:$H$60000,"*اضاف*",الاضافة!$E$7:$E$60000,'أرصدة المخزن'!C3168)</f>
        <v/>
      </c>
      <c r="G3168" s="69">
        <f>SUMIFS(الصرف!$H$7:$H$60000,الصرف!$F$7:$F$60000,'أرصدة المخزن'!C3168)</f>
        <v/>
      </c>
      <c r="H3168" s="70">
        <f>E3168+F3168-G3168</f>
        <v/>
      </c>
    </row>
    <row r="3169" hidden="1" ht="24.6" customHeight="1" s="138">
      <c r="A3169" s="65" t="n">
        <v>10060048</v>
      </c>
      <c r="B3169" s="66" t="inlineStr">
        <is>
          <t>أدوات نقاشة</t>
        </is>
      </c>
      <c r="C3169" s="67" t="inlineStr"/>
      <c r="D3169" s="67" t="inlineStr"/>
      <c r="E3169" s="68" t="n">
        <v>0</v>
      </c>
      <c r="F3169" s="69">
        <f>SUMIFS(الاضافة!$G$7:$G$60000,الاضافة!$H$7:$H$60000,"*اضاف*",الاضافة!$E$7:$E$60000,'أرصدة المخزن'!C3169)</f>
        <v/>
      </c>
      <c r="G3169" s="69">
        <f>SUMIFS(الصرف!$H$7:$H$60000,الصرف!$F$7:$F$60000,'أرصدة المخزن'!C3169)</f>
        <v/>
      </c>
      <c r="H3169" s="70">
        <f>E3169+F3169-G3169</f>
        <v/>
      </c>
    </row>
    <row r="3170" hidden="1" ht="24.6" customHeight="1" s="138">
      <c r="A3170" s="65" t="n">
        <v>10060049</v>
      </c>
      <c r="B3170" s="66" t="inlineStr">
        <is>
          <t>أدوات نقاشة</t>
        </is>
      </c>
      <c r="C3170" s="67" t="inlineStr"/>
      <c r="D3170" s="67" t="inlineStr"/>
      <c r="E3170" s="68" t="n">
        <v>0</v>
      </c>
      <c r="F3170" s="69">
        <f>SUMIFS(الاضافة!$G$7:$G$60000,الاضافة!$H$7:$H$60000,"*اضاف*",الاضافة!$E$7:$E$60000,'أرصدة المخزن'!C3170)</f>
        <v/>
      </c>
      <c r="G3170" s="69">
        <f>SUMIFS(الصرف!$H$7:$H$60000,الصرف!$F$7:$F$60000,'أرصدة المخزن'!C3170)</f>
        <v/>
      </c>
      <c r="H3170" s="70">
        <f>E3170+F3170-G3170</f>
        <v/>
      </c>
    </row>
    <row r="3171" hidden="1" ht="24.6" customHeight="1" s="138">
      <c r="A3171" s="65" t="n">
        <v>10060050</v>
      </c>
      <c r="B3171" s="66" t="inlineStr">
        <is>
          <t>أدوات نقاشة</t>
        </is>
      </c>
      <c r="C3171" s="67" t="inlineStr"/>
      <c r="D3171" s="67" t="inlineStr"/>
      <c r="E3171" s="68" t="n">
        <v>0</v>
      </c>
      <c r="F3171" s="69">
        <f>SUMIFS(الاضافة!$G$7:$G$60000,الاضافة!$H$7:$H$60000,"*اضاف*",الاضافة!$E$7:$E$60000,'أرصدة المخزن'!C3171)</f>
        <v/>
      </c>
      <c r="G3171" s="69">
        <f>SUMIFS(الصرف!$H$7:$H$60000,الصرف!$F$7:$F$60000,'أرصدة المخزن'!C3171)</f>
        <v/>
      </c>
      <c r="H3171" s="70">
        <f>E3171+F3171-G3171</f>
        <v/>
      </c>
    </row>
    <row r="3172" hidden="1" ht="24.6" customHeight="1" s="138">
      <c r="A3172" s="65" t="n">
        <v>10060051</v>
      </c>
      <c r="B3172" s="66" t="inlineStr">
        <is>
          <t>أدوات نقاشة</t>
        </is>
      </c>
      <c r="C3172" s="67" t="inlineStr"/>
      <c r="D3172" s="67" t="inlineStr"/>
      <c r="E3172" s="68" t="n">
        <v>0</v>
      </c>
      <c r="F3172" s="69">
        <f>SUMIFS(الاضافة!$G$7:$G$60000,الاضافة!$H$7:$H$60000,"*اضاف*",الاضافة!$E$7:$E$60000,'أرصدة المخزن'!C3172)</f>
        <v/>
      </c>
      <c r="G3172" s="69">
        <f>SUMIFS(الصرف!$H$7:$H$60000,الصرف!$F$7:$F$60000,'أرصدة المخزن'!C3172)</f>
        <v/>
      </c>
      <c r="H3172" s="70">
        <f>E3172+F3172-G3172</f>
        <v/>
      </c>
    </row>
    <row r="3173" hidden="1" ht="24.6" customHeight="1" s="138">
      <c r="A3173" s="65" t="n">
        <v>10060052</v>
      </c>
      <c r="B3173" s="66" t="inlineStr">
        <is>
          <t>أدوات نقاشة</t>
        </is>
      </c>
      <c r="C3173" s="67" t="inlineStr"/>
      <c r="D3173" s="67" t="inlineStr"/>
      <c r="E3173" s="68" t="n">
        <v>0</v>
      </c>
      <c r="F3173" s="69">
        <f>SUMIFS(الاضافة!$G$7:$G$60000,الاضافة!$H$7:$H$60000,"*اضاف*",الاضافة!$E$7:$E$60000,'أرصدة المخزن'!C3173)</f>
        <v/>
      </c>
      <c r="G3173" s="69">
        <f>SUMIFS(الصرف!$H$7:$H$60000,الصرف!$F$7:$F$60000,'أرصدة المخزن'!C3173)</f>
        <v/>
      </c>
      <c r="H3173" s="70">
        <f>E3173+F3173-G3173</f>
        <v/>
      </c>
    </row>
    <row r="3174" hidden="1" ht="24.6" customHeight="1" s="138">
      <c r="A3174" s="65" t="n">
        <v>10060053</v>
      </c>
      <c r="B3174" s="66" t="inlineStr">
        <is>
          <t>أدوات نقاشة</t>
        </is>
      </c>
      <c r="C3174" s="67" t="inlineStr"/>
      <c r="D3174" s="67" t="inlineStr"/>
      <c r="E3174" s="68" t="n">
        <v>0</v>
      </c>
      <c r="F3174" s="69">
        <f>SUMIFS(الاضافة!$G$7:$G$60000,الاضافة!$H$7:$H$60000,"*اضاف*",الاضافة!$E$7:$E$60000,'أرصدة المخزن'!C3174)</f>
        <v/>
      </c>
      <c r="G3174" s="69">
        <f>SUMIFS(الصرف!$H$7:$H$60000,الصرف!$F$7:$F$60000,'أرصدة المخزن'!C3174)</f>
        <v/>
      </c>
      <c r="H3174" s="70">
        <f>E3174+F3174-G3174</f>
        <v/>
      </c>
    </row>
    <row r="3175" hidden="1" ht="24.6" customHeight="1" s="138">
      <c r="A3175" s="65" t="n">
        <v>10060054</v>
      </c>
      <c r="B3175" s="66" t="inlineStr">
        <is>
          <t>أدوات نقاشة</t>
        </is>
      </c>
      <c r="C3175" s="67" t="inlineStr"/>
      <c r="D3175" s="67" t="inlineStr"/>
      <c r="E3175" s="68" t="n">
        <v>0</v>
      </c>
      <c r="F3175" s="69">
        <f>SUMIFS(الاضافة!$G$7:$G$60000,الاضافة!$H$7:$H$60000,"*اضاف*",الاضافة!$E$7:$E$60000,'أرصدة المخزن'!C3175)</f>
        <v/>
      </c>
      <c r="G3175" s="69">
        <f>SUMIFS(الصرف!$H$7:$H$60000,الصرف!$F$7:$F$60000,'أرصدة المخزن'!C3175)</f>
        <v/>
      </c>
      <c r="H3175" s="70">
        <f>E3175+F3175-G3175</f>
        <v/>
      </c>
    </row>
    <row r="3176" hidden="1" ht="24.6" customHeight="1" s="138">
      <c r="A3176" s="65" t="n">
        <v>10060055</v>
      </c>
      <c r="B3176" s="66" t="inlineStr">
        <is>
          <t>أدوات نقاشة</t>
        </is>
      </c>
      <c r="C3176" s="67" t="inlineStr"/>
      <c r="D3176" s="67" t="inlineStr"/>
      <c r="E3176" s="68" t="n">
        <v>0</v>
      </c>
      <c r="F3176" s="69">
        <f>SUMIFS(الاضافة!$G$7:$G$60000,الاضافة!$H$7:$H$60000,"*اضاف*",الاضافة!$E$7:$E$60000,'أرصدة المخزن'!C3176)</f>
        <v/>
      </c>
      <c r="G3176" s="69">
        <f>SUMIFS(الصرف!$H$7:$H$60000,الصرف!$F$7:$F$60000,'أرصدة المخزن'!C3176)</f>
        <v/>
      </c>
      <c r="H3176" s="70">
        <f>E3176+F3176-G3176</f>
        <v/>
      </c>
    </row>
    <row r="3177" hidden="1" ht="24.6" customHeight="1" s="138">
      <c r="A3177" s="65" t="n">
        <v>10060056</v>
      </c>
      <c r="B3177" s="66" t="inlineStr">
        <is>
          <t>أدوات نقاشة</t>
        </is>
      </c>
      <c r="C3177" s="67" t="inlineStr"/>
      <c r="D3177" s="67" t="inlineStr"/>
      <c r="E3177" s="68" t="n">
        <v>0</v>
      </c>
      <c r="F3177" s="69">
        <f>SUMIFS(الاضافة!$G$7:$G$60000,الاضافة!$H$7:$H$60000,"*اضاف*",الاضافة!$E$7:$E$60000,'أرصدة المخزن'!C3177)</f>
        <v/>
      </c>
      <c r="G3177" s="69">
        <f>SUMIFS(الصرف!$H$7:$H$60000,الصرف!$F$7:$F$60000,'أرصدة المخزن'!C3177)</f>
        <v/>
      </c>
      <c r="H3177" s="70">
        <f>E3177+F3177-G3177</f>
        <v/>
      </c>
    </row>
    <row r="3178" hidden="1" ht="24.6" customHeight="1" s="138">
      <c r="A3178" s="65" t="n">
        <v>10060057</v>
      </c>
      <c r="B3178" s="66" t="inlineStr">
        <is>
          <t>أدوات نقاشة</t>
        </is>
      </c>
      <c r="C3178" s="67" t="inlineStr"/>
      <c r="D3178" s="67" t="inlineStr"/>
      <c r="E3178" s="68" t="n">
        <v>0</v>
      </c>
      <c r="F3178" s="69">
        <f>SUMIFS(الاضافة!$G$7:$G$60000,الاضافة!$H$7:$H$60000,"*اضاف*",الاضافة!$E$7:$E$60000,'أرصدة المخزن'!C3178)</f>
        <v/>
      </c>
      <c r="G3178" s="69">
        <f>SUMIFS(الصرف!$H$7:$H$60000,الصرف!$F$7:$F$60000,'أرصدة المخزن'!C3178)</f>
        <v/>
      </c>
      <c r="H3178" s="70">
        <f>E3178+F3178-G3178</f>
        <v/>
      </c>
    </row>
    <row r="3179" hidden="1" ht="24.6" customHeight="1" s="138">
      <c r="A3179" s="65" t="n">
        <v>10060058</v>
      </c>
      <c r="B3179" s="66" t="inlineStr">
        <is>
          <t>أدوات نقاشة</t>
        </is>
      </c>
      <c r="C3179" s="67" t="inlineStr"/>
      <c r="D3179" s="67" t="inlineStr"/>
      <c r="E3179" s="68" t="n">
        <v>0</v>
      </c>
      <c r="F3179" s="69">
        <f>SUMIFS(الاضافة!$G$7:$G$60000,الاضافة!$H$7:$H$60000,"*اضاف*",الاضافة!$E$7:$E$60000,'أرصدة المخزن'!C3179)</f>
        <v/>
      </c>
      <c r="G3179" s="69">
        <f>SUMIFS(الصرف!$H$7:$H$60000,الصرف!$F$7:$F$60000,'أرصدة المخزن'!C3179)</f>
        <v/>
      </c>
      <c r="H3179" s="70">
        <f>E3179+F3179-G3179</f>
        <v/>
      </c>
    </row>
    <row r="3180" hidden="1" ht="24.6" customHeight="1" s="138">
      <c r="A3180" s="65" t="n">
        <v>10060059</v>
      </c>
      <c r="B3180" s="66" t="inlineStr">
        <is>
          <t>أدوات نقاشة</t>
        </is>
      </c>
      <c r="C3180" s="67" t="inlineStr"/>
      <c r="D3180" s="67" t="inlineStr"/>
      <c r="E3180" s="68" t="n">
        <v>0</v>
      </c>
      <c r="F3180" s="69">
        <f>SUMIFS(الاضافة!$G$7:$G$60000,الاضافة!$H$7:$H$60000,"*اضاف*",الاضافة!$E$7:$E$60000,'أرصدة المخزن'!C3180)</f>
        <v/>
      </c>
      <c r="G3180" s="69">
        <f>SUMIFS(الصرف!$H$7:$H$60000,الصرف!$F$7:$F$60000,'أرصدة المخزن'!C3180)</f>
        <v/>
      </c>
      <c r="H3180" s="70">
        <f>E3180+F3180-G3180</f>
        <v/>
      </c>
    </row>
    <row r="3181" hidden="1" ht="24.6" customHeight="1" s="138">
      <c r="A3181" s="65" t="n">
        <v>10060060</v>
      </c>
      <c r="B3181" s="66" t="inlineStr">
        <is>
          <t>أدوات نقاشة</t>
        </is>
      </c>
      <c r="C3181" s="67" t="inlineStr"/>
      <c r="D3181" s="67" t="inlineStr"/>
      <c r="E3181" s="68" t="n">
        <v>0</v>
      </c>
      <c r="F3181" s="69">
        <f>SUMIFS(الاضافة!$G$7:$G$60000,الاضافة!$H$7:$H$60000,"*اضاف*",الاضافة!$E$7:$E$60000,'أرصدة المخزن'!C3181)</f>
        <v/>
      </c>
      <c r="G3181" s="69">
        <f>SUMIFS(الصرف!$H$7:$H$60000,الصرف!$F$7:$F$60000,'أرصدة المخزن'!C3181)</f>
        <v/>
      </c>
      <c r="H3181" s="70">
        <f>E3181+F3181-G3181</f>
        <v/>
      </c>
    </row>
    <row r="3182" hidden="1" ht="24.6" customHeight="1" s="138">
      <c r="A3182" s="65" t="n">
        <v>10060061</v>
      </c>
      <c r="B3182" s="66" t="inlineStr">
        <is>
          <t>أدوات نقاشة</t>
        </is>
      </c>
      <c r="C3182" s="67" t="inlineStr"/>
      <c r="D3182" s="67" t="inlineStr"/>
      <c r="E3182" s="68" t="n">
        <v>0</v>
      </c>
      <c r="F3182" s="69">
        <f>SUMIFS(الاضافة!$G$7:$G$60000,الاضافة!$H$7:$H$60000,"*اضاف*",الاضافة!$E$7:$E$60000,'أرصدة المخزن'!C3182)</f>
        <v/>
      </c>
      <c r="G3182" s="69">
        <f>SUMIFS(الصرف!$H$7:$H$60000,الصرف!$F$7:$F$60000,'أرصدة المخزن'!C3182)</f>
        <v/>
      </c>
      <c r="H3182" s="70">
        <f>E3182+F3182-G3182</f>
        <v/>
      </c>
    </row>
    <row r="3183" hidden="1" ht="24.6" customHeight="1" s="138">
      <c r="A3183" s="65" t="n">
        <v>10060062</v>
      </c>
      <c r="B3183" s="66" t="inlineStr">
        <is>
          <t>أدوات نقاشة</t>
        </is>
      </c>
      <c r="C3183" s="67" t="inlineStr"/>
      <c r="D3183" s="67" t="inlineStr"/>
      <c r="E3183" s="68" t="n">
        <v>0</v>
      </c>
      <c r="F3183" s="69">
        <f>SUMIFS(الاضافة!$G$7:$G$60000,الاضافة!$H$7:$H$60000,"*اضاف*",الاضافة!$E$7:$E$60000,'أرصدة المخزن'!C3183)</f>
        <v/>
      </c>
      <c r="G3183" s="69">
        <f>SUMIFS(الصرف!$H$7:$H$60000,الصرف!$F$7:$F$60000,'أرصدة المخزن'!C3183)</f>
        <v/>
      </c>
      <c r="H3183" s="70">
        <f>E3183+F3183-G3183</f>
        <v/>
      </c>
    </row>
    <row r="3184" hidden="1" ht="24.6" customHeight="1" s="138">
      <c r="A3184" s="65" t="n">
        <v>10060063</v>
      </c>
      <c r="B3184" s="66" t="inlineStr">
        <is>
          <t>أدوات نقاشة</t>
        </is>
      </c>
      <c r="C3184" s="67" t="inlineStr"/>
      <c r="D3184" s="67" t="inlineStr"/>
      <c r="E3184" s="68" t="n">
        <v>0</v>
      </c>
      <c r="F3184" s="69">
        <f>SUMIFS(الاضافة!$G$7:$G$60000,الاضافة!$H$7:$H$60000,"*اضاف*",الاضافة!$E$7:$E$60000,'أرصدة المخزن'!C3184)</f>
        <v/>
      </c>
      <c r="G3184" s="69">
        <f>SUMIFS(الصرف!$H$7:$H$60000,الصرف!$F$7:$F$60000,'أرصدة المخزن'!C3184)</f>
        <v/>
      </c>
      <c r="H3184" s="70">
        <f>E3184+F3184-G3184</f>
        <v/>
      </c>
    </row>
    <row r="3185" hidden="1" ht="24.6" customHeight="1" s="138">
      <c r="A3185" s="65" t="n">
        <v>10060064</v>
      </c>
      <c r="B3185" s="66" t="inlineStr">
        <is>
          <t>أدوات نقاشة</t>
        </is>
      </c>
      <c r="C3185" s="67" t="inlineStr"/>
      <c r="D3185" s="67" t="inlineStr"/>
      <c r="E3185" s="68" t="n">
        <v>0</v>
      </c>
      <c r="F3185" s="69">
        <f>SUMIFS(الاضافة!$G$7:$G$60000,الاضافة!$H$7:$H$60000,"*اضاف*",الاضافة!$E$7:$E$60000,'أرصدة المخزن'!C3185)</f>
        <v/>
      </c>
      <c r="G3185" s="69">
        <f>SUMIFS(الصرف!$H$7:$H$60000,الصرف!$F$7:$F$60000,'أرصدة المخزن'!C3185)</f>
        <v/>
      </c>
      <c r="H3185" s="70">
        <f>E3185+F3185-G3185</f>
        <v/>
      </c>
    </row>
    <row r="3186" hidden="1" ht="24.6" customHeight="1" s="138">
      <c r="A3186" s="65" t="n">
        <v>10060065</v>
      </c>
      <c r="B3186" s="66" t="inlineStr">
        <is>
          <t>أدوات نقاشة</t>
        </is>
      </c>
      <c r="C3186" s="67" t="inlineStr"/>
      <c r="D3186" s="67" t="inlineStr"/>
      <c r="E3186" s="68" t="n">
        <v>0</v>
      </c>
      <c r="F3186" s="69">
        <f>SUMIFS(الاضافة!$G$7:$G$60000,الاضافة!$H$7:$H$60000,"*اضاف*",الاضافة!$E$7:$E$60000,'أرصدة المخزن'!C3186)</f>
        <v/>
      </c>
      <c r="G3186" s="69">
        <f>SUMIFS(الصرف!$H$7:$H$60000,الصرف!$F$7:$F$60000,'أرصدة المخزن'!C3186)</f>
        <v/>
      </c>
      <c r="H3186" s="70">
        <f>E3186+F3186-G3186</f>
        <v/>
      </c>
    </row>
    <row r="3187" hidden="1" ht="24.6" customHeight="1" s="138">
      <c r="A3187" s="65" t="n">
        <v>10060066</v>
      </c>
      <c r="B3187" s="66" t="inlineStr">
        <is>
          <t>أدوات نقاشة</t>
        </is>
      </c>
      <c r="C3187" s="67" t="inlineStr"/>
      <c r="D3187" s="67" t="inlineStr"/>
      <c r="E3187" s="68" t="n">
        <v>0</v>
      </c>
      <c r="F3187" s="69">
        <f>SUMIFS(الاضافة!$G$7:$G$60000,الاضافة!$H$7:$H$60000,"*اضاف*",الاضافة!$E$7:$E$60000,'أرصدة المخزن'!C3187)</f>
        <v/>
      </c>
      <c r="G3187" s="69">
        <f>SUMIFS(الصرف!$H$7:$H$60000,الصرف!$F$7:$F$60000,'أرصدة المخزن'!C3187)</f>
        <v/>
      </c>
      <c r="H3187" s="70">
        <f>E3187+F3187-G3187</f>
        <v/>
      </c>
    </row>
    <row r="3188" hidden="1" ht="24.6" customHeight="1" s="138">
      <c r="A3188" s="65" t="n">
        <v>10060067</v>
      </c>
      <c r="B3188" s="66" t="inlineStr">
        <is>
          <t>أدوات نقاشة</t>
        </is>
      </c>
      <c r="C3188" s="67" t="inlineStr"/>
      <c r="D3188" s="67" t="inlineStr"/>
      <c r="E3188" s="68" t="n">
        <v>0</v>
      </c>
      <c r="F3188" s="69">
        <f>SUMIFS(الاضافة!$G$7:$G$60000,الاضافة!$H$7:$H$60000,"*اضاف*",الاضافة!$E$7:$E$60000,'أرصدة المخزن'!C3188)</f>
        <v/>
      </c>
      <c r="G3188" s="69">
        <f>SUMIFS(الصرف!$H$7:$H$60000,الصرف!$F$7:$F$60000,'أرصدة المخزن'!C3188)</f>
        <v/>
      </c>
      <c r="H3188" s="70">
        <f>E3188+F3188-G3188</f>
        <v/>
      </c>
    </row>
    <row r="3189" hidden="1" ht="24.6" customHeight="1" s="138">
      <c r="A3189" s="65" t="n">
        <v>10060068</v>
      </c>
      <c r="B3189" s="66" t="inlineStr">
        <is>
          <t>أدوات نقاشة</t>
        </is>
      </c>
      <c r="C3189" s="67" t="inlineStr"/>
      <c r="D3189" s="67" t="inlineStr"/>
      <c r="E3189" s="68" t="n">
        <v>0</v>
      </c>
      <c r="F3189" s="69">
        <f>SUMIFS(الاضافة!$G$7:$G$60000,الاضافة!$H$7:$H$60000,"*اضاف*",الاضافة!$E$7:$E$60000,'أرصدة المخزن'!C3189)</f>
        <v/>
      </c>
      <c r="G3189" s="69">
        <f>SUMIFS(الصرف!$H$7:$H$60000,الصرف!$F$7:$F$60000,'أرصدة المخزن'!C3189)</f>
        <v/>
      </c>
      <c r="H3189" s="70">
        <f>E3189+F3189-G3189</f>
        <v/>
      </c>
    </row>
    <row r="3190" hidden="1" ht="24.6" customHeight="1" s="138">
      <c r="A3190" s="65" t="n">
        <v>10060069</v>
      </c>
      <c r="B3190" s="66" t="inlineStr">
        <is>
          <t>أدوات نقاشة</t>
        </is>
      </c>
      <c r="C3190" s="67" t="inlineStr"/>
      <c r="D3190" s="67" t="inlineStr"/>
      <c r="E3190" s="68" t="n">
        <v>0</v>
      </c>
      <c r="F3190" s="69">
        <f>SUMIFS(الاضافة!$G$7:$G$60000,الاضافة!$H$7:$H$60000,"*اضاف*",الاضافة!$E$7:$E$60000,'أرصدة المخزن'!C3190)</f>
        <v/>
      </c>
      <c r="G3190" s="69">
        <f>SUMIFS(الصرف!$H$7:$H$60000,الصرف!$F$7:$F$60000,'أرصدة المخزن'!C3190)</f>
        <v/>
      </c>
      <c r="H3190" s="70">
        <f>E3190+F3190-G3190</f>
        <v/>
      </c>
    </row>
    <row r="3191" hidden="1" ht="24.6" customHeight="1" s="138">
      <c r="A3191" s="65" t="n">
        <v>10060070</v>
      </c>
      <c r="B3191" s="66" t="inlineStr">
        <is>
          <t>أدوات نقاشة</t>
        </is>
      </c>
      <c r="C3191" s="67" t="inlineStr"/>
      <c r="D3191" s="67" t="inlineStr"/>
      <c r="E3191" s="68" t="n">
        <v>0</v>
      </c>
      <c r="F3191" s="69">
        <f>SUMIFS(الاضافة!$G$7:$G$60000,الاضافة!$H$7:$H$60000,"*اضاف*",الاضافة!$E$7:$E$60000,'أرصدة المخزن'!C3191)</f>
        <v/>
      </c>
      <c r="G3191" s="69">
        <f>SUMIFS(الصرف!$H$7:$H$60000,الصرف!$F$7:$F$60000,'أرصدة المخزن'!C3191)</f>
        <v/>
      </c>
      <c r="H3191" s="70">
        <f>E3191+F3191-G3191</f>
        <v/>
      </c>
    </row>
    <row r="3192" hidden="1" ht="24.6" customHeight="1" s="138">
      <c r="A3192" s="65" t="n">
        <v>10060071</v>
      </c>
      <c r="B3192" s="66" t="inlineStr">
        <is>
          <t>أدوات نقاشة</t>
        </is>
      </c>
      <c r="C3192" s="67" t="inlineStr"/>
      <c r="D3192" s="67" t="inlineStr"/>
      <c r="E3192" s="68" t="n">
        <v>0</v>
      </c>
      <c r="F3192" s="69">
        <f>SUMIFS(الاضافة!$G$7:$G$60000,الاضافة!$H$7:$H$60000,"*اضاف*",الاضافة!$E$7:$E$60000,'أرصدة المخزن'!C3192)</f>
        <v/>
      </c>
      <c r="G3192" s="69">
        <f>SUMIFS(الصرف!$H$7:$H$60000,الصرف!$F$7:$F$60000,'أرصدة المخزن'!C3192)</f>
        <v/>
      </c>
      <c r="H3192" s="70">
        <f>E3192+F3192-G3192</f>
        <v/>
      </c>
    </row>
    <row r="3193" hidden="1" ht="24.6" customHeight="1" s="138">
      <c r="A3193" s="65" t="n">
        <v>10060072</v>
      </c>
      <c r="B3193" s="66" t="inlineStr">
        <is>
          <t>أدوات نقاشة</t>
        </is>
      </c>
      <c r="C3193" s="67" t="inlineStr"/>
      <c r="D3193" s="67" t="inlineStr"/>
      <c r="E3193" s="68" t="n">
        <v>0</v>
      </c>
      <c r="F3193" s="69">
        <f>SUMIFS(الاضافة!$G$7:$G$60000,الاضافة!$H$7:$H$60000,"*اضاف*",الاضافة!$E$7:$E$60000,'أرصدة المخزن'!C3193)</f>
        <v/>
      </c>
      <c r="G3193" s="69">
        <f>SUMIFS(الصرف!$H$7:$H$60000,الصرف!$F$7:$F$60000,'أرصدة المخزن'!C3193)</f>
        <v/>
      </c>
      <c r="H3193" s="70">
        <f>E3193+F3193-G3193</f>
        <v/>
      </c>
    </row>
    <row r="3194" hidden="1" ht="24.6" customHeight="1" s="138">
      <c r="A3194" s="65" t="n">
        <v>10060073</v>
      </c>
      <c r="B3194" s="66" t="inlineStr">
        <is>
          <t>أدوات نقاشة</t>
        </is>
      </c>
      <c r="C3194" s="67" t="inlineStr"/>
      <c r="D3194" s="67" t="inlineStr"/>
      <c r="E3194" s="68" t="n">
        <v>0</v>
      </c>
      <c r="F3194" s="69">
        <f>SUMIFS(الاضافة!$G$7:$G$60000,الاضافة!$H$7:$H$60000,"*اضاف*",الاضافة!$E$7:$E$60000,'أرصدة المخزن'!C3194)</f>
        <v/>
      </c>
      <c r="G3194" s="69">
        <f>SUMIFS(الصرف!$H$7:$H$60000,الصرف!$F$7:$F$60000,'أرصدة المخزن'!C3194)</f>
        <v/>
      </c>
      <c r="H3194" s="70">
        <f>E3194+F3194-G3194</f>
        <v/>
      </c>
    </row>
    <row r="3195" hidden="1" ht="24.6" customHeight="1" s="138">
      <c r="A3195" s="65" t="n">
        <v>10060074</v>
      </c>
      <c r="B3195" s="66" t="inlineStr">
        <is>
          <t>أدوات نقاشة</t>
        </is>
      </c>
      <c r="C3195" s="67" t="inlineStr"/>
      <c r="D3195" s="67" t="inlineStr"/>
      <c r="E3195" s="68" t="n">
        <v>0</v>
      </c>
      <c r="F3195" s="69">
        <f>SUMIFS(الاضافة!$G$7:$G$60000,الاضافة!$H$7:$H$60000,"*اضاف*",الاضافة!$E$7:$E$60000,'أرصدة المخزن'!C3195)</f>
        <v/>
      </c>
      <c r="G3195" s="69">
        <f>SUMIFS(الصرف!$H$7:$H$60000,الصرف!$F$7:$F$60000,'أرصدة المخزن'!C3195)</f>
        <v/>
      </c>
      <c r="H3195" s="70">
        <f>E3195+F3195-G3195</f>
        <v/>
      </c>
    </row>
    <row r="3196" hidden="1" ht="24.6" customHeight="1" s="138">
      <c r="A3196" s="65" t="n">
        <v>10060075</v>
      </c>
      <c r="B3196" s="66" t="inlineStr">
        <is>
          <t>أدوات نقاشة</t>
        </is>
      </c>
      <c r="C3196" s="67" t="inlineStr"/>
      <c r="D3196" s="67" t="inlineStr"/>
      <c r="E3196" s="68" t="n">
        <v>0</v>
      </c>
      <c r="F3196" s="69">
        <f>SUMIFS(الاضافة!$G$7:$G$60000,الاضافة!$H$7:$H$60000,"*اضاف*",الاضافة!$E$7:$E$60000,'أرصدة المخزن'!C3196)</f>
        <v/>
      </c>
      <c r="G3196" s="69">
        <f>SUMIFS(الصرف!$H$7:$H$60000,الصرف!$F$7:$F$60000,'أرصدة المخزن'!C3196)</f>
        <v/>
      </c>
      <c r="H3196" s="70">
        <f>E3196+F3196-G3196</f>
        <v/>
      </c>
    </row>
    <row r="3197" hidden="1" ht="24.6" customHeight="1" s="138">
      <c r="A3197" s="65" t="n">
        <v>10060076</v>
      </c>
      <c r="B3197" s="66" t="inlineStr">
        <is>
          <t>أدوات نقاشة</t>
        </is>
      </c>
      <c r="C3197" s="67" t="inlineStr"/>
      <c r="D3197" s="67" t="inlineStr"/>
      <c r="E3197" s="68" t="n">
        <v>0</v>
      </c>
      <c r="F3197" s="69">
        <f>SUMIFS(الاضافة!$G$7:$G$60000,الاضافة!$H$7:$H$60000,"*اضاف*",الاضافة!$E$7:$E$60000,'أرصدة المخزن'!C3197)</f>
        <v/>
      </c>
      <c r="G3197" s="69">
        <f>SUMIFS(الصرف!$H$7:$H$60000,الصرف!$F$7:$F$60000,'أرصدة المخزن'!C3197)</f>
        <v/>
      </c>
      <c r="H3197" s="70">
        <f>E3197+F3197-G3197</f>
        <v/>
      </c>
    </row>
    <row r="3198" hidden="1" ht="24.6" customHeight="1" s="138">
      <c r="A3198" s="65" t="n">
        <v>10060077</v>
      </c>
      <c r="B3198" s="66" t="inlineStr">
        <is>
          <t>أدوات نقاشة</t>
        </is>
      </c>
      <c r="C3198" s="67" t="inlineStr"/>
      <c r="D3198" s="67" t="inlineStr"/>
      <c r="E3198" s="68" t="n">
        <v>0</v>
      </c>
      <c r="F3198" s="69">
        <f>SUMIFS(الاضافة!$G$7:$G$60000,الاضافة!$H$7:$H$60000,"*اضاف*",الاضافة!$E$7:$E$60000,'أرصدة المخزن'!C3198)</f>
        <v/>
      </c>
      <c r="G3198" s="69">
        <f>SUMIFS(الصرف!$H$7:$H$60000,الصرف!$F$7:$F$60000,'أرصدة المخزن'!C3198)</f>
        <v/>
      </c>
      <c r="H3198" s="70">
        <f>E3198+F3198-G3198</f>
        <v/>
      </c>
    </row>
    <row r="3199" hidden="1" ht="24.6" customHeight="1" s="138">
      <c r="A3199" s="65" t="n">
        <v>10060078</v>
      </c>
      <c r="B3199" s="66" t="inlineStr">
        <is>
          <t>أدوات نقاشة</t>
        </is>
      </c>
      <c r="C3199" s="67" t="inlineStr"/>
      <c r="D3199" s="67" t="inlineStr"/>
      <c r="E3199" s="68" t="n">
        <v>0</v>
      </c>
      <c r="F3199" s="69">
        <f>SUMIFS(الاضافة!$G$7:$G$60000,الاضافة!$H$7:$H$60000,"*اضاف*",الاضافة!$E$7:$E$60000,'أرصدة المخزن'!C3199)</f>
        <v/>
      </c>
      <c r="G3199" s="69">
        <f>SUMIFS(الصرف!$H$7:$H$60000,الصرف!$F$7:$F$60000,'أرصدة المخزن'!C3199)</f>
        <v/>
      </c>
      <c r="H3199" s="70">
        <f>E3199+F3199-G3199</f>
        <v/>
      </c>
    </row>
    <row r="3200" hidden="1" ht="24.6" customHeight="1" s="138">
      <c r="A3200" s="65" t="n">
        <v>10060079</v>
      </c>
      <c r="B3200" s="66" t="inlineStr">
        <is>
          <t>أدوات نقاشة</t>
        </is>
      </c>
      <c r="C3200" s="67" t="inlineStr"/>
      <c r="D3200" s="67" t="inlineStr"/>
      <c r="E3200" s="68" t="n">
        <v>0</v>
      </c>
      <c r="F3200" s="69">
        <f>SUMIFS(الاضافة!$G$7:$G$60000,الاضافة!$H$7:$H$60000,"*اضاف*",الاضافة!$E$7:$E$60000,'أرصدة المخزن'!C3200)</f>
        <v/>
      </c>
      <c r="G3200" s="69">
        <f>SUMIFS(الصرف!$H$7:$H$60000,الصرف!$F$7:$F$60000,'أرصدة المخزن'!C3200)</f>
        <v/>
      </c>
      <c r="H3200" s="70">
        <f>E3200+F3200-G3200</f>
        <v/>
      </c>
    </row>
    <row r="3201" hidden="1" ht="24.6" customHeight="1" s="138">
      <c r="A3201" s="65" t="n">
        <v>10060080</v>
      </c>
      <c r="B3201" s="66" t="inlineStr">
        <is>
          <t>أدوات نقاشة</t>
        </is>
      </c>
      <c r="C3201" s="67" t="inlineStr"/>
      <c r="D3201" s="67" t="inlineStr"/>
      <c r="E3201" s="68" t="n">
        <v>0</v>
      </c>
      <c r="F3201" s="69">
        <f>SUMIFS(الاضافة!$G$7:$G$60000,الاضافة!$H$7:$H$60000,"*اضاف*",الاضافة!$E$7:$E$60000,'أرصدة المخزن'!C3201)</f>
        <v/>
      </c>
      <c r="G3201" s="69">
        <f>SUMIFS(الصرف!$H$7:$H$60000,الصرف!$F$7:$F$60000,'أرصدة المخزن'!C3201)</f>
        <v/>
      </c>
      <c r="H3201" s="70">
        <f>E3201+F3201-G3201</f>
        <v/>
      </c>
    </row>
    <row r="3202" hidden="1" ht="24.6" customHeight="1" s="138">
      <c r="A3202" s="65" t="n">
        <v>10060081</v>
      </c>
      <c r="B3202" s="66" t="inlineStr">
        <is>
          <t>أدوات نقاشة</t>
        </is>
      </c>
      <c r="C3202" s="67" t="inlineStr"/>
      <c r="D3202" s="67" t="inlineStr"/>
      <c r="E3202" s="68" t="n">
        <v>0</v>
      </c>
      <c r="F3202" s="69">
        <f>SUMIFS(الاضافة!$G$7:$G$60000,الاضافة!$H$7:$H$60000,"*اضاف*",الاضافة!$E$7:$E$60000,'أرصدة المخزن'!C3202)</f>
        <v/>
      </c>
      <c r="G3202" s="69">
        <f>SUMIFS(الصرف!$H$7:$H$60000,الصرف!$F$7:$F$60000,'أرصدة المخزن'!C3202)</f>
        <v/>
      </c>
      <c r="H3202" s="70">
        <f>E3202+F3202-G3202</f>
        <v/>
      </c>
    </row>
    <row r="3203" hidden="1" ht="24.6" customHeight="1" s="138">
      <c r="A3203" s="65" t="n">
        <v>10060082</v>
      </c>
      <c r="B3203" s="66" t="inlineStr">
        <is>
          <t>أدوات نقاشة</t>
        </is>
      </c>
      <c r="C3203" s="67" t="inlineStr"/>
      <c r="D3203" s="67" t="inlineStr"/>
      <c r="E3203" s="68" t="n">
        <v>0</v>
      </c>
      <c r="F3203" s="69">
        <f>SUMIFS(الاضافة!$G$7:$G$60000,الاضافة!$H$7:$H$60000,"*اضاف*",الاضافة!$E$7:$E$60000,'أرصدة المخزن'!C3203)</f>
        <v/>
      </c>
      <c r="G3203" s="69">
        <f>SUMIFS(الصرف!$H$7:$H$60000,الصرف!$F$7:$F$60000,'أرصدة المخزن'!C3203)</f>
        <v/>
      </c>
      <c r="H3203" s="70">
        <f>E3203+F3203-G3203</f>
        <v/>
      </c>
    </row>
    <row r="3204" hidden="1" ht="24.6" customHeight="1" s="138">
      <c r="A3204" s="65" t="n">
        <v>10060083</v>
      </c>
      <c r="B3204" s="66" t="inlineStr">
        <is>
          <t>أدوات نقاشة</t>
        </is>
      </c>
      <c r="C3204" s="67" t="inlineStr"/>
      <c r="D3204" s="67" t="inlineStr"/>
      <c r="E3204" s="68" t="n">
        <v>0</v>
      </c>
      <c r="F3204" s="69">
        <f>SUMIFS(الاضافة!$G$7:$G$60000,الاضافة!$H$7:$H$60000,"*اضاف*",الاضافة!$E$7:$E$60000,'أرصدة المخزن'!C3204)</f>
        <v/>
      </c>
      <c r="G3204" s="69">
        <f>SUMIFS(الصرف!$H$7:$H$60000,الصرف!$F$7:$F$60000,'أرصدة المخزن'!C3204)</f>
        <v/>
      </c>
      <c r="H3204" s="70">
        <f>E3204+F3204-G3204</f>
        <v/>
      </c>
    </row>
    <row r="3205" hidden="1" ht="24.6" customHeight="1" s="138">
      <c r="A3205" s="65" t="n">
        <v>10060084</v>
      </c>
      <c r="B3205" s="66" t="inlineStr">
        <is>
          <t>أدوات نقاشة</t>
        </is>
      </c>
      <c r="C3205" s="67" t="inlineStr"/>
      <c r="D3205" s="67" t="inlineStr"/>
      <c r="E3205" s="68" t="n">
        <v>0</v>
      </c>
      <c r="F3205" s="69">
        <f>SUMIFS(الاضافة!$G$7:$G$60000,الاضافة!$H$7:$H$60000,"*اضاف*",الاضافة!$E$7:$E$60000,'أرصدة المخزن'!C3205)</f>
        <v/>
      </c>
      <c r="G3205" s="69">
        <f>SUMIFS(الصرف!$H$7:$H$60000,الصرف!$F$7:$F$60000,'أرصدة المخزن'!C3205)</f>
        <v/>
      </c>
      <c r="H3205" s="70">
        <f>E3205+F3205-G3205</f>
        <v/>
      </c>
    </row>
    <row r="3206" hidden="1" ht="24.6" customHeight="1" s="138">
      <c r="A3206" s="65" t="n">
        <v>10060085</v>
      </c>
      <c r="B3206" s="66" t="inlineStr">
        <is>
          <t>أدوات نقاشة</t>
        </is>
      </c>
      <c r="C3206" s="67" t="inlineStr"/>
      <c r="D3206" s="67" t="inlineStr"/>
      <c r="E3206" s="68" t="n">
        <v>0</v>
      </c>
      <c r="F3206" s="69">
        <f>SUMIFS(الاضافة!$G$7:$G$60000,الاضافة!$H$7:$H$60000,"*اضاف*",الاضافة!$E$7:$E$60000,'أرصدة المخزن'!C3206)</f>
        <v/>
      </c>
      <c r="G3206" s="69">
        <f>SUMIFS(الصرف!$H$7:$H$60000,الصرف!$F$7:$F$60000,'أرصدة المخزن'!C3206)</f>
        <v/>
      </c>
      <c r="H3206" s="70">
        <f>E3206+F3206-G3206</f>
        <v/>
      </c>
    </row>
    <row r="3207" hidden="1" ht="24.6" customHeight="1" s="138">
      <c r="A3207" s="65" t="n">
        <v>10060086</v>
      </c>
      <c r="B3207" s="66" t="inlineStr">
        <is>
          <t>أدوات نقاشة</t>
        </is>
      </c>
      <c r="C3207" s="67" t="inlineStr"/>
      <c r="D3207" s="67" t="inlineStr"/>
      <c r="E3207" s="68" t="n">
        <v>0</v>
      </c>
      <c r="F3207" s="69">
        <f>SUMIFS(الاضافة!$G$7:$G$60000,الاضافة!$H$7:$H$60000,"*اضاف*",الاضافة!$E$7:$E$60000,'أرصدة المخزن'!C3207)</f>
        <v/>
      </c>
      <c r="G3207" s="69">
        <f>SUMIFS(الصرف!$H$7:$H$60000,الصرف!$F$7:$F$60000,'أرصدة المخزن'!C3207)</f>
        <v/>
      </c>
      <c r="H3207" s="70">
        <f>E3207+F3207-G3207</f>
        <v/>
      </c>
    </row>
    <row r="3208" hidden="1" ht="24.6" customHeight="1" s="138">
      <c r="A3208" s="65" t="n">
        <v>10060087</v>
      </c>
      <c r="B3208" s="66" t="inlineStr">
        <is>
          <t>أدوات نقاشة</t>
        </is>
      </c>
      <c r="C3208" s="67" t="inlineStr"/>
      <c r="D3208" s="67" t="inlineStr"/>
      <c r="E3208" s="68" t="n">
        <v>0</v>
      </c>
      <c r="F3208" s="69">
        <f>SUMIFS(الاضافة!$G$7:$G$60000,الاضافة!$H$7:$H$60000,"*اضاف*",الاضافة!$E$7:$E$60000,'أرصدة المخزن'!C3208)</f>
        <v/>
      </c>
      <c r="G3208" s="69">
        <f>SUMIFS(الصرف!$H$7:$H$60000,الصرف!$F$7:$F$60000,'أرصدة المخزن'!C3208)</f>
        <v/>
      </c>
      <c r="H3208" s="70">
        <f>E3208+F3208-G3208</f>
        <v/>
      </c>
    </row>
    <row r="3209" hidden="1" ht="24.6" customHeight="1" s="138">
      <c r="A3209" s="65" t="n">
        <v>10060088</v>
      </c>
      <c r="B3209" s="66" t="inlineStr">
        <is>
          <t>أدوات نقاشة</t>
        </is>
      </c>
      <c r="C3209" s="67" t="inlineStr"/>
      <c r="D3209" s="67" t="inlineStr"/>
      <c r="E3209" s="68" t="n">
        <v>0</v>
      </c>
      <c r="F3209" s="69">
        <f>SUMIFS(الاضافة!$G$7:$G$60000,الاضافة!$H$7:$H$60000,"*اضاف*",الاضافة!$E$7:$E$60000,'أرصدة المخزن'!C3209)</f>
        <v/>
      </c>
      <c r="G3209" s="69">
        <f>SUMIFS(الصرف!$H$7:$H$60000,الصرف!$F$7:$F$60000,'أرصدة المخزن'!C3209)</f>
        <v/>
      </c>
      <c r="H3209" s="70">
        <f>E3209+F3209-G3209</f>
        <v/>
      </c>
    </row>
    <row r="3210" hidden="1" ht="24.6" customHeight="1" s="138">
      <c r="A3210" s="65" t="n">
        <v>10060089</v>
      </c>
      <c r="B3210" s="66" t="inlineStr">
        <is>
          <t>أدوات نقاشة</t>
        </is>
      </c>
      <c r="C3210" s="67" t="inlineStr"/>
      <c r="D3210" s="67" t="inlineStr"/>
      <c r="E3210" s="68" t="n">
        <v>0</v>
      </c>
      <c r="F3210" s="69">
        <f>SUMIFS(الاضافة!$G$7:$G$60000,الاضافة!$H$7:$H$60000,"*اضاف*",الاضافة!$E$7:$E$60000,'أرصدة المخزن'!C3210)</f>
        <v/>
      </c>
      <c r="G3210" s="69">
        <f>SUMIFS(الصرف!$H$7:$H$60000,الصرف!$F$7:$F$60000,'أرصدة المخزن'!C3210)</f>
        <v/>
      </c>
      <c r="H3210" s="70">
        <f>E3210+F3210-G3210</f>
        <v/>
      </c>
    </row>
    <row r="3211" hidden="1" ht="24.6" customHeight="1" s="138">
      <c r="A3211" s="65" t="n">
        <v>10060090</v>
      </c>
      <c r="B3211" s="66" t="inlineStr">
        <is>
          <t>أدوات نقاشة</t>
        </is>
      </c>
      <c r="C3211" s="67" t="inlineStr"/>
      <c r="D3211" s="67" t="inlineStr"/>
      <c r="E3211" s="68" t="n">
        <v>0</v>
      </c>
      <c r="F3211" s="69">
        <f>SUMIFS(الاضافة!$G$7:$G$60000,الاضافة!$H$7:$H$60000,"*اضاف*",الاضافة!$E$7:$E$60000,'أرصدة المخزن'!C3211)</f>
        <v/>
      </c>
      <c r="G3211" s="69">
        <f>SUMIFS(الصرف!$H$7:$H$60000,الصرف!$F$7:$F$60000,'أرصدة المخزن'!C3211)</f>
        <v/>
      </c>
      <c r="H3211" s="70">
        <f>E3211+F3211-G3211</f>
        <v/>
      </c>
    </row>
    <row r="3212" hidden="1" ht="24.6" customHeight="1" s="138">
      <c r="A3212" s="65" t="n">
        <v>10060091</v>
      </c>
      <c r="B3212" s="66" t="inlineStr">
        <is>
          <t>أدوات نقاشة</t>
        </is>
      </c>
      <c r="C3212" s="67" t="inlineStr"/>
      <c r="D3212" s="67" t="inlineStr"/>
      <c r="E3212" s="68" t="n">
        <v>0</v>
      </c>
      <c r="F3212" s="69">
        <f>SUMIFS(الاضافة!$G$7:$G$60000,الاضافة!$H$7:$H$60000,"*اضاف*",الاضافة!$E$7:$E$60000,'أرصدة المخزن'!C3212)</f>
        <v/>
      </c>
      <c r="G3212" s="69">
        <f>SUMIFS(الصرف!$H$7:$H$60000,الصرف!$F$7:$F$60000,'أرصدة المخزن'!C3212)</f>
        <v/>
      </c>
      <c r="H3212" s="70">
        <f>E3212+F3212-G3212</f>
        <v/>
      </c>
    </row>
    <row r="3213" hidden="1" ht="24.6" customHeight="1" s="138">
      <c r="A3213" s="65" t="n">
        <v>10060092</v>
      </c>
      <c r="B3213" s="66" t="inlineStr">
        <is>
          <t>أدوات نقاشة</t>
        </is>
      </c>
      <c r="C3213" s="67" t="inlineStr"/>
      <c r="D3213" s="67" t="inlineStr"/>
      <c r="E3213" s="68" t="n">
        <v>0</v>
      </c>
      <c r="F3213" s="69">
        <f>SUMIFS(الاضافة!$G$7:$G$60000,الاضافة!$H$7:$H$60000,"*اضاف*",الاضافة!$E$7:$E$60000,'أرصدة المخزن'!C3213)</f>
        <v/>
      </c>
      <c r="G3213" s="69">
        <f>SUMIFS(الصرف!$H$7:$H$60000,الصرف!$F$7:$F$60000,'أرصدة المخزن'!C3213)</f>
        <v/>
      </c>
      <c r="H3213" s="70">
        <f>E3213+F3213-G3213</f>
        <v/>
      </c>
    </row>
    <row r="3214" hidden="1" ht="24.6" customHeight="1" s="138">
      <c r="A3214" s="65" t="n">
        <v>10060093</v>
      </c>
      <c r="B3214" s="66" t="inlineStr">
        <is>
          <t>أدوات نقاشة</t>
        </is>
      </c>
      <c r="C3214" s="67" t="inlineStr"/>
      <c r="D3214" s="67" t="inlineStr"/>
      <c r="E3214" s="68" t="n">
        <v>0</v>
      </c>
      <c r="F3214" s="69">
        <f>SUMIFS(الاضافة!$G$7:$G$60000,الاضافة!$H$7:$H$60000,"*اضاف*",الاضافة!$E$7:$E$60000,'أرصدة المخزن'!C3214)</f>
        <v/>
      </c>
      <c r="G3214" s="69">
        <f>SUMIFS(الصرف!$H$7:$H$60000,الصرف!$F$7:$F$60000,'أرصدة المخزن'!C3214)</f>
        <v/>
      </c>
      <c r="H3214" s="70">
        <f>E3214+F3214-G3214</f>
        <v/>
      </c>
    </row>
    <row r="3215" hidden="1" ht="24.6" customHeight="1" s="138">
      <c r="A3215" s="65" t="n">
        <v>10060094</v>
      </c>
      <c r="B3215" s="66" t="inlineStr">
        <is>
          <t>أدوات نقاشة</t>
        </is>
      </c>
      <c r="C3215" s="67" t="inlineStr"/>
      <c r="D3215" s="67" t="inlineStr"/>
      <c r="E3215" s="68" t="n">
        <v>0</v>
      </c>
      <c r="F3215" s="69">
        <f>SUMIFS(الاضافة!$G$7:$G$60000,الاضافة!$H$7:$H$60000,"*اضاف*",الاضافة!$E$7:$E$60000,'أرصدة المخزن'!C3215)</f>
        <v/>
      </c>
      <c r="G3215" s="69">
        <f>SUMIFS(الصرف!$H$7:$H$60000,الصرف!$F$7:$F$60000,'أرصدة المخزن'!C3215)</f>
        <v/>
      </c>
      <c r="H3215" s="70">
        <f>E3215+F3215-G3215</f>
        <v/>
      </c>
    </row>
    <row r="3216" hidden="1" ht="24.6" customHeight="1" s="138">
      <c r="A3216" s="65" t="n">
        <v>10060095</v>
      </c>
      <c r="B3216" s="66" t="inlineStr">
        <is>
          <t>أدوات نقاشة</t>
        </is>
      </c>
      <c r="C3216" s="67" t="inlineStr"/>
      <c r="D3216" s="67" t="inlineStr"/>
      <c r="E3216" s="68" t="n">
        <v>0</v>
      </c>
      <c r="F3216" s="69">
        <f>SUMIFS(الاضافة!$G$7:$G$60000,الاضافة!$H$7:$H$60000,"*اضاف*",الاضافة!$E$7:$E$60000,'أرصدة المخزن'!C3216)</f>
        <v/>
      </c>
      <c r="G3216" s="69">
        <f>SUMIFS(الصرف!$H$7:$H$60000,الصرف!$F$7:$F$60000,'أرصدة المخزن'!C3216)</f>
        <v/>
      </c>
      <c r="H3216" s="70">
        <f>E3216+F3216-G3216</f>
        <v/>
      </c>
    </row>
    <row r="3217" hidden="1" ht="24.6" customHeight="1" s="138">
      <c r="A3217" s="65" t="n">
        <v>10060096</v>
      </c>
      <c r="B3217" s="66" t="inlineStr">
        <is>
          <t>أدوات نقاشة</t>
        </is>
      </c>
      <c r="C3217" s="67" t="inlineStr"/>
      <c r="D3217" s="67" t="inlineStr"/>
      <c r="E3217" s="68" t="n">
        <v>0</v>
      </c>
      <c r="F3217" s="69">
        <f>SUMIFS(الاضافة!$G$7:$G$60000,الاضافة!$H$7:$H$60000,"*اضاف*",الاضافة!$E$7:$E$60000,'أرصدة المخزن'!C3217)</f>
        <v/>
      </c>
      <c r="G3217" s="69">
        <f>SUMIFS(الصرف!$H$7:$H$60000,الصرف!$F$7:$F$60000,'أرصدة المخزن'!C3217)</f>
        <v/>
      </c>
      <c r="H3217" s="70">
        <f>E3217+F3217-G3217</f>
        <v/>
      </c>
    </row>
    <row r="3218" hidden="1" ht="24.6" customHeight="1" s="138">
      <c r="A3218" s="65" t="n">
        <v>10060097</v>
      </c>
      <c r="B3218" s="66" t="inlineStr">
        <is>
          <t>أدوات نقاشة</t>
        </is>
      </c>
      <c r="C3218" s="67" t="inlineStr"/>
      <c r="D3218" s="67" t="inlineStr"/>
      <c r="E3218" s="68" t="n">
        <v>0</v>
      </c>
      <c r="F3218" s="69">
        <f>SUMIFS(الاضافة!$G$7:$G$60000,الاضافة!$H$7:$H$60000,"*اضاف*",الاضافة!$E$7:$E$60000,'أرصدة المخزن'!C3218)</f>
        <v/>
      </c>
      <c r="G3218" s="69">
        <f>SUMIFS(الصرف!$H$7:$H$60000,الصرف!$F$7:$F$60000,'أرصدة المخزن'!C3218)</f>
        <v/>
      </c>
      <c r="H3218" s="70">
        <f>E3218+F3218-G3218</f>
        <v/>
      </c>
    </row>
    <row r="3219" hidden="1" ht="24.6" customHeight="1" s="138">
      <c r="A3219" s="65" t="n">
        <v>10060098</v>
      </c>
      <c r="B3219" s="66" t="inlineStr">
        <is>
          <t>أدوات نقاشة</t>
        </is>
      </c>
      <c r="C3219" s="67" t="inlineStr"/>
      <c r="D3219" s="67" t="inlineStr"/>
      <c r="E3219" s="68" t="n">
        <v>0</v>
      </c>
      <c r="F3219" s="69">
        <f>SUMIFS(الاضافة!$G$7:$G$60000,الاضافة!$H$7:$H$60000,"*اضاف*",الاضافة!$E$7:$E$60000,'أرصدة المخزن'!C3219)</f>
        <v/>
      </c>
      <c r="G3219" s="69">
        <f>SUMIFS(الصرف!$H$7:$H$60000,الصرف!$F$7:$F$60000,'أرصدة المخزن'!C3219)</f>
        <v/>
      </c>
      <c r="H3219" s="70">
        <f>E3219+F3219-G3219</f>
        <v/>
      </c>
    </row>
    <row r="3220" hidden="1" ht="24.6" customHeight="1" s="138">
      <c r="A3220" s="65" t="n">
        <v>10060099</v>
      </c>
      <c r="B3220" s="66" t="inlineStr">
        <is>
          <t>أدوات نقاشة</t>
        </is>
      </c>
      <c r="C3220" s="67" t="inlineStr"/>
      <c r="D3220" s="67" t="inlineStr"/>
      <c r="E3220" s="68" t="n">
        <v>0</v>
      </c>
      <c r="F3220" s="69">
        <f>SUMIFS(الاضافة!$G$7:$G$60000,الاضافة!$H$7:$H$60000,"*اضاف*",الاضافة!$E$7:$E$60000,'أرصدة المخزن'!C3220)</f>
        <v/>
      </c>
      <c r="G3220" s="69">
        <f>SUMIFS(الصرف!$H$7:$H$60000,الصرف!$F$7:$F$60000,'أرصدة المخزن'!C3220)</f>
        <v/>
      </c>
      <c r="H3220" s="70">
        <f>E3220+F3220-G3220</f>
        <v/>
      </c>
    </row>
    <row r="3221" hidden="1" ht="24.6" customHeight="1" s="138">
      <c r="A3221" s="65" t="n">
        <v>10060100</v>
      </c>
      <c r="B3221" s="66" t="inlineStr">
        <is>
          <t>أدوات نقاشة</t>
        </is>
      </c>
      <c r="C3221" s="67" t="inlineStr"/>
      <c r="D3221" s="67" t="inlineStr"/>
      <c r="E3221" s="68" t="n">
        <v>0</v>
      </c>
      <c r="F3221" s="69">
        <f>SUMIFS(الاضافة!$G$7:$G$60000,الاضافة!$H$7:$H$60000,"*اضاف*",الاضافة!$E$7:$E$60000,'أرصدة المخزن'!C3221)</f>
        <v/>
      </c>
      <c r="G3221" s="69">
        <f>SUMIFS(الصرف!$H$7:$H$60000,الصرف!$F$7:$F$60000,'أرصدة المخزن'!C3221)</f>
        <v/>
      </c>
      <c r="H3221" s="70">
        <f>E3221+F3221-G3221</f>
        <v/>
      </c>
    </row>
    <row r="3222" hidden="1" ht="24.6" customHeight="1" s="138">
      <c r="A3222" s="65" t="n">
        <v>10060101</v>
      </c>
      <c r="B3222" s="66" t="inlineStr">
        <is>
          <t>أدوات نقاشة</t>
        </is>
      </c>
      <c r="C3222" s="67" t="inlineStr"/>
      <c r="D3222" s="67" t="inlineStr"/>
      <c r="E3222" s="68" t="n">
        <v>0</v>
      </c>
      <c r="F3222" s="69">
        <f>SUMIFS(الاضافة!$G$7:$G$60000,الاضافة!$H$7:$H$60000,"*اضاف*",الاضافة!$E$7:$E$60000,'أرصدة المخزن'!C3222)</f>
        <v/>
      </c>
      <c r="G3222" s="69">
        <f>SUMIFS(الصرف!$H$7:$H$60000,الصرف!$F$7:$F$60000,'أرصدة المخزن'!C3222)</f>
        <v/>
      </c>
      <c r="H3222" s="70">
        <f>E3222+F3222-G3222</f>
        <v/>
      </c>
    </row>
    <row r="3223" hidden="1" ht="24.6" customHeight="1" s="138">
      <c r="A3223" s="65" t="n">
        <v>10060102</v>
      </c>
      <c r="B3223" s="66" t="inlineStr">
        <is>
          <t>أدوات نقاشة</t>
        </is>
      </c>
      <c r="C3223" s="67" t="inlineStr"/>
      <c r="D3223" s="67" t="inlineStr"/>
      <c r="E3223" s="68" t="n">
        <v>0</v>
      </c>
      <c r="F3223" s="69">
        <f>SUMIFS(الاضافة!$G$7:$G$60000,الاضافة!$H$7:$H$60000,"*اضاف*",الاضافة!$E$7:$E$60000,'أرصدة المخزن'!C3223)</f>
        <v/>
      </c>
      <c r="G3223" s="69">
        <f>SUMIFS(الصرف!$H$7:$H$60000,الصرف!$F$7:$F$60000,'أرصدة المخزن'!C3223)</f>
        <v/>
      </c>
      <c r="H3223" s="70">
        <f>E3223+F3223-G3223</f>
        <v/>
      </c>
    </row>
    <row r="3224" hidden="1" ht="24.6" customHeight="1" s="138">
      <c r="A3224" s="65" t="n">
        <v>10060103</v>
      </c>
      <c r="B3224" s="66" t="inlineStr">
        <is>
          <t>أدوات نقاشة</t>
        </is>
      </c>
      <c r="C3224" s="67" t="inlineStr"/>
      <c r="D3224" s="67" t="inlineStr"/>
      <c r="E3224" s="68" t="n">
        <v>0</v>
      </c>
      <c r="F3224" s="69">
        <f>SUMIFS(الاضافة!$G$7:$G$60000,الاضافة!$H$7:$H$60000,"*اضاف*",الاضافة!$E$7:$E$60000,'أرصدة المخزن'!C3224)</f>
        <v/>
      </c>
      <c r="G3224" s="69">
        <f>SUMIFS(الصرف!$H$7:$H$60000,الصرف!$F$7:$F$60000,'أرصدة المخزن'!C3224)</f>
        <v/>
      </c>
      <c r="H3224" s="70">
        <f>E3224+F3224-G3224</f>
        <v/>
      </c>
    </row>
    <row r="3225" hidden="1" ht="24.6" customHeight="1" s="138">
      <c r="A3225" s="65" t="n">
        <v>10060104</v>
      </c>
      <c r="B3225" s="66" t="inlineStr">
        <is>
          <t>أدوات نقاشة</t>
        </is>
      </c>
      <c r="C3225" s="67" t="inlineStr"/>
      <c r="D3225" s="67" t="inlineStr"/>
      <c r="E3225" s="68" t="n">
        <v>0</v>
      </c>
      <c r="F3225" s="69">
        <f>SUMIFS(الاضافة!$G$7:$G$60000,الاضافة!$H$7:$H$60000,"*اضاف*",الاضافة!$E$7:$E$60000,'أرصدة المخزن'!C3225)</f>
        <v/>
      </c>
      <c r="G3225" s="69">
        <f>SUMIFS(الصرف!$H$7:$H$60000,الصرف!$F$7:$F$60000,'أرصدة المخزن'!C3225)</f>
        <v/>
      </c>
      <c r="H3225" s="70">
        <f>E3225+F3225-G3225</f>
        <v/>
      </c>
    </row>
    <row r="3226" hidden="1" ht="24.6" customHeight="1" s="138">
      <c r="A3226" s="65" t="n">
        <v>10060105</v>
      </c>
      <c r="B3226" s="66" t="inlineStr">
        <is>
          <t>أدوات نقاشة</t>
        </is>
      </c>
      <c r="C3226" s="67" t="inlineStr"/>
      <c r="D3226" s="67" t="inlineStr"/>
      <c r="E3226" s="68" t="n">
        <v>0</v>
      </c>
      <c r="F3226" s="69">
        <f>SUMIFS(الاضافة!$G$7:$G$60000,الاضافة!$H$7:$H$60000,"*اضاف*",الاضافة!$E$7:$E$60000,'أرصدة المخزن'!C3226)</f>
        <v/>
      </c>
      <c r="G3226" s="69">
        <f>SUMIFS(الصرف!$H$7:$H$60000,الصرف!$F$7:$F$60000,'أرصدة المخزن'!C3226)</f>
        <v/>
      </c>
      <c r="H3226" s="70">
        <f>E3226+F3226-G3226</f>
        <v/>
      </c>
    </row>
    <row r="3227" hidden="1" ht="24.6" customHeight="1" s="138">
      <c r="A3227" s="65" t="n">
        <v>10060106</v>
      </c>
      <c r="B3227" s="66" t="inlineStr">
        <is>
          <t>أدوات نقاشة</t>
        </is>
      </c>
      <c r="C3227" s="67" t="inlineStr"/>
      <c r="D3227" s="67" t="inlineStr"/>
      <c r="E3227" s="68" t="n">
        <v>0</v>
      </c>
      <c r="F3227" s="69">
        <f>SUMIFS(الاضافة!$G$7:$G$60000,الاضافة!$H$7:$H$60000,"*اضاف*",الاضافة!$E$7:$E$60000,'أرصدة المخزن'!C3227)</f>
        <v/>
      </c>
      <c r="G3227" s="69">
        <f>SUMIFS(الصرف!$H$7:$H$60000,الصرف!$F$7:$F$60000,'أرصدة المخزن'!C3227)</f>
        <v/>
      </c>
      <c r="H3227" s="70">
        <f>E3227+F3227-G3227</f>
        <v/>
      </c>
    </row>
    <row r="3228" hidden="1" ht="24.6" customHeight="1" s="138">
      <c r="A3228" s="65" t="n">
        <v>10060107</v>
      </c>
      <c r="B3228" s="66" t="inlineStr">
        <is>
          <t>أدوات نقاشة</t>
        </is>
      </c>
      <c r="C3228" s="67" t="inlineStr"/>
      <c r="D3228" s="67" t="inlineStr"/>
      <c r="E3228" s="68" t="n">
        <v>0</v>
      </c>
      <c r="F3228" s="69">
        <f>SUMIFS(الاضافة!$G$7:$G$60000,الاضافة!$H$7:$H$60000,"*اضاف*",الاضافة!$E$7:$E$60000,'أرصدة المخزن'!C3228)</f>
        <v/>
      </c>
      <c r="G3228" s="69">
        <f>SUMIFS(الصرف!$H$7:$H$60000,الصرف!$F$7:$F$60000,'أرصدة المخزن'!C3228)</f>
        <v/>
      </c>
      <c r="H3228" s="70">
        <f>E3228+F3228-G3228</f>
        <v/>
      </c>
    </row>
    <row r="3229" hidden="1" ht="24.6" customHeight="1" s="138">
      <c r="A3229" s="65" t="n">
        <v>10060108</v>
      </c>
      <c r="B3229" s="66" t="inlineStr">
        <is>
          <t>أدوات نقاشة</t>
        </is>
      </c>
      <c r="C3229" s="67" t="inlineStr"/>
      <c r="D3229" s="67" t="inlineStr"/>
      <c r="E3229" s="68" t="n">
        <v>0</v>
      </c>
      <c r="F3229" s="69">
        <f>SUMIFS(الاضافة!$G$7:$G$60000,الاضافة!$H$7:$H$60000,"*اضاف*",الاضافة!$E$7:$E$60000,'أرصدة المخزن'!C3229)</f>
        <v/>
      </c>
      <c r="G3229" s="69">
        <f>SUMIFS(الصرف!$H$7:$H$60000,الصرف!$F$7:$F$60000,'أرصدة المخزن'!C3229)</f>
        <v/>
      </c>
      <c r="H3229" s="70">
        <f>E3229+F3229-G3229</f>
        <v/>
      </c>
    </row>
    <row r="3230" hidden="1" ht="24.6" customHeight="1" s="138">
      <c r="A3230" s="65" t="n">
        <v>10060109</v>
      </c>
      <c r="B3230" s="66" t="inlineStr">
        <is>
          <t>أدوات نقاشة</t>
        </is>
      </c>
      <c r="C3230" s="67" t="inlineStr"/>
      <c r="D3230" s="67" t="inlineStr"/>
      <c r="E3230" s="68" t="n">
        <v>0</v>
      </c>
      <c r="F3230" s="69">
        <f>SUMIFS(الاضافة!$G$7:$G$60000,الاضافة!$H$7:$H$60000,"*اضاف*",الاضافة!$E$7:$E$60000,'أرصدة المخزن'!C3230)</f>
        <v/>
      </c>
      <c r="G3230" s="69">
        <f>SUMIFS(الصرف!$H$7:$H$60000,الصرف!$F$7:$F$60000,'أرصدة المخزن'!C3230)</f>
        <v/>
      </c>
      <c r="H3230" s="70">
        <f>E3230+F3230-G3230</f>
        <v/>
      </c>
    </row>
    <row r="3231" hidden="1" ht="24.6" customHeight="1" s="138">
      <c r="A3231" s="65" t="n">
        <v>10060110</v>
      </c>
      <c r="B3231" s="66" t="inlineStr">
        <is>
          <t>أدوات نقاشة</t>
        </is>
      </c>
      <c r="C3231" s="67" t="inlineStr"/>
      <c r="D3231" s="67" t="inlineStr"/>
      <c r="E3231" s="68" t="n">
        <v>0</v>
      </c>
      <c r="F3231" s="69">
        <f>SUMIFS(الاضافة!$G$7:$G$60000,الاضافة!$H$7:$H$60000,"*اضاف*",الاضافة!$E$7:$E$60000,'أرصدة المخزن'!C3231)</f>
        <v/>
      </c>
      <c r="G3231" s="69">
        <f>SUMIFS(الصرف!$H$7:$H$60000,الصرف!$F$7:$F$60000,'أرصدة المخزن'!C3231)</f>
        <v/>
      </c>
      <c r="H3231" s="70">
        <f>E3231+F3231-G3231</f>
        <v/>
      </c>
    </row>
    <row r="3232" hidden="1" ht="24.6" customHeight="1" s="138">
      <c r="A3232" s="65" t="n">
        <v>10060111</v>
      </c>
      <c r="B3232" s="66" t="inlineStr">
        <is>
          <t>أدوات نقاشة</t>
        </is>
      </c>
      <c r="C3232" s="67" t="inlineStr"/>
      <c r="D3232" s="67" t="inlineStr"/>
      <c r="E3232" s="68" t="n">
        <v>0</v>
      </c>
      <c r="F3232" s="69">
        <f>SUMIFS(الاضافة!$G$7:$G$60000,الاضافة!$H$7:$H$60000,"*اضاف*",الاضافة!$E$7:$E$60000,'أرصدة المخزن'!C3232)</f>
        <v/>
      </c>
      <c r="G3232" s="69">
        <f>SUMIFS(الصرف!$H$7:$H$60000,الصرف!$F$7:$F$60000,'أرصدة المخزن'!C3232)</f>
        <v/>
      </c>
      <c r="H3232" s="70">
        <f>E3232+F3232-G3232</f>
        <v/>
      </c>
    </row>
    <row r="3233" hidden="1" ht="24.6" customHeight="1" s="138">
      <c r="A3233" s="65" t="n">
        <v>10060112</v>
      </c>
      <c r="B3233" s="66" t="inlineStr">
        <is>
          <t>أدوات نقاشة</t>
        </is>
      </c>
      <c r="C3233" s="67" t="inlineStr"/>
      <c r="D3233" s="67" t="inlineStr"/>
      <c r="E3233" s="68" t="n">
        <v>0</v>
      </c>
      <c r="F3233" s="69">
        <f>SUMIFS(الاضافة!$G$7:$G$60000,الاضافة!$H$7:$H$60000,"*اضاف*",الاضافة!$E$7:$E$60000,'أرصدة المخزن'!C3233)</f>
        <v/>
      </c>
      <c r="G3233" s="69">
        <f>SUMIFS(الصرف!$H$7:$H$60000,الصرف!$F$7:$F$60000,'أرصدة المخزن'!C3233)</f>
        <v/>
      </c>
      <c r="H3233" s="70">
        <f>E3233+F3233-G3233</f>
        <v/>
      </c>
    </row>
    <row r="3234" hidden="1" ht="24.6" customHeight="1" s="138">
      <c r="A3234" s="65" t="n">
        <v>10060113</v>
      </c>
      <c r="B3234" s="66" t="inlineStr">
        <is>
          <t>أدوات نقاشة</t>
        </is>
      </c>
      <c r="C3234" s="67" t="inlineStr"/>
      <c r="D3234" s="67" t="inlineStr"/>
      <c r="E3234" s="68" t="n">
        <v>0</v>
      </c>
      <c r="F3234" s="69">
        <f>SUMIFS(الاضافة!$G$7:$G$60000,الاضافة!$H$7:$H$60000,"*اضاف*",الاضافة!$E$7:$E$60000,'أرصدة المخزن'!C3234)</f>
        <v/>
      </c>
      <c r="G3234" s="69">
        <f>SUMIFS(الصرف!$H$7:$H$60000,الصرف!$F$7:$F$60000,'أرصدة المخزن'!C3234)</f>
        <v/>
      </c>
      <c r="H3234" s="70">
        <f>E3234+F3234-G3234</f>
        <v/>
      </c>
    </row>
    <row r="3235" hidden="1" ht="24.6" customHeight="1" s="138">
      <c r="A3235" s="65" t="n">
        <v>10060114</v>
      </c>
      <c r="B3235" s="66" t="inlineStr">
        <is>
          <t>أدوات نقاشة</t>
        </is>
      </c>
      <c r="C3235" s="67" t="inlineStr"/>
      <c r="D3235" s="67" t="inlineStr"/>
      <c r="E3235" s="68" t="n">
        <v>0</v>
      </c>
      <c r="F3235" s="69">
        <f>SUMIFS(الاضافة!$G$7:$G$60000,الاضافة!$H$7:$H$60000,"*اضاف*",الاضافة!$E$7:$E$60000,'أرصدة المخزن'!C3235)</f>
        <v/>
      </c>
      <c r="G3235" s="69">
        <f>SUMIFS(الصرف!$H$7:$H$60000,الصرف!$F$7:$F$60000,'أرصدة المخزن'!C3235)</f>
        <v/>
      </c>
      <c r="H3235" s="70">
        <f>E3235+F3235-G3235</f>
        <v/>
      </c>
    </row>
    <row r="3236" hidden="1" ht="24.6" customHeight="1" s="138">
      <c r="A3236" s="65" t="n">
        <v>10060115</v>
      </c>
      <c r="B3236" s="66" t="inlineStr">
        <is>
          <t>أدوات نقاشة</t>
        </is>
      </c>
      <c r="C3236" s="67" t="inlineStr"/>
      <c r="D3236" s="67" t="inlineStr"/>
      <c r="E3236" s="68" t="n">
        <v>0</v>
      </c>
      <c r="F3236" s="69">
        <f>SUMIFS(الاضافة!$G$7:$G$60000,الاضافة!$H$7:$H$60000,"*اضاف*",الاضافة!$E$7:$E$60000,'أرصدة المخزن'!C3236)</f>
        <v/>
      </c>
      <c r="G3236" s="69">
        <f>SUMIFS(الصرف!$H$7:$H$60000,الصرف!$F$7:$F$60000,'أرصدة المخزن'!C3236)</f>
        <v/>
      </c>
      <c r="H3236" s="70">
        <f>E3236+F3236-G3236</f>
        <v/>
      </c>
    </row>
    <row r="3237" hidden="1" ht="24.6" customHeight="1" s="138">
      <c r="A3237" s="65" t="n">
        <v>10060116</v>
      </c>
      <c r="B3237" s="66" t="inlineStr">
        <is>
          <t>أدوات نقاشة</t>
        </is>
      </c>
      <c r="C3237" s="67" t="inlineStr"/>
      <c r="D3237" s="67" t="inlineStr"/>
      <c r="E3237" s="68" t="n">
        <v>0</v>
      </c>
      <c r="F3237" s="69">
        <f>SUMIFS(الاضافة!$G$7:$G$60000,الاضافة!$H$7:$H$60000,"*اضاف*",الاضافة!$E$7:$E$60000,'أرصدة المخزن'!C3237)</f>
        <v/>
      </c>
      <c r="G3237" s="69">
        <f>SUMIFS(الصرف!$H$7:$H$60000,الصرف!$F$7:$F$60000,'أرصدة المخزن'!C3237)</f>
        <v/>
      </c>
      <c r="H3237" s="70">
        <f>E3237+F3237-G3237</f>
        <v/>
      </c>
    </row>
    <row r="3238" hidden="1" ht="24.6" customHeight="1" s="138">
      <c r="A3238" s="65" t="n">
        <v>10060117</v>
      </c>
      <c r="B3238" s="66" t="inlineStr">
        <is>
          <t>أدوات نقاشة</t>
        </is>
      </c>
      <c r="C3238" s="67" t="inlineStr"/>
      <c r="D3238" s="67" t="inlineStr"/>
      <c r="E3238" s="68" t="n">
        <v>0</v>
      </c>
      <c r="F3238" s="69">
        <f>SUMIFS(الاضافة!$G$7:$G$60000,الاضافة!$H$7:$H$60000,"*اضاف*",الاضافة!$E$7:$E$60000,'أرصدة المخزن'!C3238)</f>
        <v/>
      </c>
      <c r="G3238" s="69">
        <f>SUMIFS(الصرف!$H$7:$H$60000,الصرف!$F$7:$F$60000,'أرصدة المخزن'!C3238)</f>
        <v/>
      </c>
      <c r="H3238" s="70">
        <f>E3238+F3238-G3238</f>
        <v/>
      </c>
    </row>
    <row r="3239" hidden="1" ht="24.6" customHeight="1" s="138">
      <c r="A3239" s="65" t="n">
        <v>10060118</v>
      </c>
      <c r="B3239" s="66" t="inlineStr">
        <is>
          <t>أدوات نقاشة</t>
        </is>
      </c>
      <c r="C3239" s="67" t="inlineStr"/>
      <c r="D3239" s="67" t="inlineStr"/>
      <c r="E3239" s="68" t="n">
        <v>0</v>
      </c>
      <c r="F3239" s="69">
        <f>SUMIFS(الاضافة!$G$7:$G$60000,الاضافة!$H$7:$H$60000,"*اضاف*",الاضافة!$E$7:$E$60000,'أرصدة المخزن'!C3239)</f>
        <v/>
      </c>
      <c r="G3239" s="69">
        <f>SUMIFS(الصرف!$H$7:$H$60000,الصرف!$F$7:$F$60000,'أرصدة المخزن'!C3239)</f>
        <v/>
      </c>
      <c r="H3239" s="70">
        <f>E3239+F3239-G3239</f>
        <v/>
      </c>
    </row>
    <row r="3240" hidden="1" ht="24.6" customHeight="1" s="138">
      <c r="A3240" s="65" t="n">
        <v>10060119</v>
      </c>
      <c r="B3240" s="66" t="inlineStr">
        <is>
          <t>أدوات نقاشة</t>
        </is>
      </c>
      <c r="C3240" s="67" t="inlineStr"/>
      <c r="D3240" s="67" t="inlineStr"/>
      <c r="E3240" s="68" t="n">
        <v>0</v>
      </c>
      <c r="F3240" s="69">
        <f>SUMIFS(الاضافة!$G$7:$G$60000,الاضافة!$H$7:$H$60000,"*اضاف*",الاضافة!$E$7:$E$60000,'أرصدة المخزن'!C3240)</f>
        <v/>
      </c>
      <c r="G3240" s="69">
        <f>SUMIFS(الصرف!$H$7:$H$60000,الصرف!$F$7:$F$60000,'أرصدة المخزن'!C3240)</f>
        <v/>
      </c>
      <c r="H3240" s="70">
        <f>E3240+F3240-G3240</f>
        <v/>
      </c>
    </row>
    <row r="3241" hidden="1" ht="24.6" customHeight="1" s="138">
      <c r="A3241" s="65" t="n">
        <v>10060120</v>
      </c>
      <c r="B3241" s="66" t="inlineStr">
        <is>
          <t>أدوات نقاشة</t>
        </is>
      </c>
      <c r="C3241" s="67" t="inlineStr"/>
      <c r="D3241" s="67" t="inlineStr"/>
      <c r="E3241" s="68" t="n">
        <v>0</v>
      </c>
      <c r="F3241" s="69">
        <f>SUMIFS(الاضافة!$G$7:$G$60000,الاضافة!$H$7:$H$60000,"*اضاف*",الاضافة!$E$7:$E$60000,'أرصدة المخزن'!C3241)</f>
        <v/>
      </c>
      <c r="G3241" s="69">
        <f>SUMIFS(الصرف!$H$7:$H$60000,الصرف!$F$7:$F$60000,'أرصدة المخزن'!C3241)</f>
        <v/>
      </c>
      <c r="H3241" s="70">
        <f>E3241+F3241-G3241</f>
        <v/>
      </c>
    </row>
    <row r="3242" hidden="1" ht="24.6" customHeight="1" s="138">
      <c r="A3242" s="65" t="n">
        <v>10060121</v>
      </c>
      <c r="B3242" s="66" t="inlineStr">
        <is>
          <t>أدوات نقاشة</t>
        </is>
      </c>
      <c r="C3242" s="67" t="inlineStr"/>
      <c r="D3242" s="67" t="inlineStr"/>
      <c r="E3242" s="68" t="n">
        <v>0</v>
      </c>
      <c r="F3242" s="69">
        <f>SUMIFS(الاضافة!$G$7:$G$60000,الاضافة!$H$7:$H$60000,"*اضاف*",الاضافة!$E$7:$E$60000,'أرصدة المخزن'!C3242)</f>
        <v/>
      </c>
      <c r="G3242" s="69">
        <f>SUMIFS(الصرف!$H$7:$H$60000,الصرف!$F$7:$F$60000,'أرصدة المخزن'!C3242)</f>
        <v/>
      </c>
      <c r="H3242" s="70">
        <f>E3242+F3242-G3242</f>
        <v/>
      </c>
    </row>
    <row r="3243" hidden="1" ht="24.6" customHeight="1" s="138">
      <c r="A3243" s="65" t="n">
        <v>10060122</v>
      </c>
      <c r="B3243" s="66" t="inlineStr">
        <is>
          <t>أدوات نقاشة</t>
        </is>
      </c>
      <c r="C3243" s="67" t="inlineStr"/>
      <c r="D3243" s="67" t="inlineStr"/>
      <c r="E3243" s="68" t="n">
        <v>0</v>
      </c>
      <c r="F3243" s="69">
        <f>SUMIFS(الاضافة!$G$7:$G$60000,الاضافة!$H$7:$H$60000,"*اضاف*",الاضافة!$E$7:$E$60000,'أرصدة المخزن'!C3243)</f>
        <v/>
      </c>
      <c r="G3243" s="69">
        <f>SUMIFS(الصرف!$H$7:$H$60000,الصرف!$F$7:$F$60000,'أرصدة المخزن'!C3243)</f>
        <v/>
      </c>
      <c r="H3243" s="70">
        <f>E3243+F3243-G3243</f>
        <v/>
      </c>
    </row>
    <row r="3244" hidden="1" ht="24.6" customHeight="1" s="138">
      <c r="A3244" s="65" t="n">
        <v>10060123</v>
      </c>
      <c r="B3244" s="66" t="inlineStr">
        <is>
          <t>أدوات نقاشة</t>
        </is>
      </c>
      <c r="C3244" s="67" t="inlineStr"/>
      <c r="D3244" s="67" t="inlineStr"/>
      <c r="E3244" s="68" t="n">
        <v>0</v>
      </c>
      <c r="F3244" s="69">
        <f>SUMIFS(الاضافة!$G$7:$G$60000,الاضافة!$H$7:$H$60000,"*اضاف*",الاضافة!$E$7:$E$60000,'أرصدة المخزن'!C3244)</f>
        <v/>
      </c>
      <c r="G3244" s="69">
        <f>SUMIFS(الصرف!$H$7:$H$60000,الصرف!$F$7:$F$60000,'أرصدة المخزن'!C3244)</f>
        <v/>
      </c>
      <c r="H3244" s="70">
        <f>E3244+F3244-G3244</f>
        <v/>
      </c>
    </row>
    <row r="3245" hidden="1" ht="24.6" customHeight="1" s="138">
      <c r="A3245" s="65" t="n">
        <v>10060124</v>
      </c>
      <c r="B3245" s="66" t="inlineStr">
        <is>
          <t>أدوات نقاشة</t>
        </is>
      </c>
      <c r="C3245" s="67" t="inlineStr"/>
      <c r="D3245" s="67" t="inlineStr"/>
      <c r="E3245" s="68" t="n">
        <v>0</v>
      </c>
      <c r="F3245" s="69">
        <f>SUMIFS(الاضافة!$G$7:$G$60000,الاضافة!$H$7:$H$60000,"*اضاف*",الاضافة!$E$7:$E$60000,'أرصدة المخزن'!C3245)</f>
        <v/>
      </c>
      <c r="G3245" s="69">
        <f>SUMIFS(الصرف!$H$7:$H$60000,الصرف!$F$7:$F$60000,'أرصدة المخزن'!C3245)</f>
        <v/>
      </c>
      <c r="H3245" s="70">
        <f>E3245+F3245-G3245</f>
        <v/>
      </c>
    </row>
    <row r="3246" hidden="1" ht="24.6" customHeight="1" s="138">
      <c r="A3246" s="65" t="n">
        <v>10060125</v>
      </c>
      <c r="B3246" s="66" t="inlineStr">
        <is>
          <t>أدوات نقاشة</t>
        </is>
      </c>
      <c r="C3246" s="67" t="inlineStr"/>
      <c r="D3246" s="67" t="inlineStr"/>
      <c r="E3246" s="68" t="n">
        <v>0</v>
      </c>
      <c r="F3246" s="69">
        <f>SUMIFS(الاضافة!$G$7:$G$60000,الاضافة!$H$7:$H$60000,"*اضاف*",الاضافة!$E$7:$E$60000,'أرصدة المخزن'!C3246)</f>
        <v/>
      </c>
      <c r="G3246" s="69">
        <f>SUMIFS(الصرف!$H$7:$H$60000,الصرف!$F$7:$F$60000,'أرصدة المخزن'!C3246)</f>
        <v/>
      </c>
      <c r="H3246" s="70">
        <f>E3246+F3246-G3246</f>
        <v/>
      </c>
    </row>
    <row r="3247" hidden="1" ht="24.6" customHeight="1" s="138">
      <c r="A3247" s="65" t="n">
        <v>10060126</v>
      </c>
      <c r="B3247" s="66" t="inlineStr">
        <is>
          <t>أدوات نقاشة</t>
        </is>
      </c>
      <c r="C3247" s="67" t="inlineStr"/>
      <c r="D3247" s="67" t="inlineStr"/>
      <c r="E3247" s="68" t="n">
        <v>0</v>
      </c>
      <c r="F3247" s="69">
        <f>SUMIFS(الاضافة!$G$7:$G$60000,الاضافة!$H$7:$H$60000,"*اضاف*",الاضافة!$E$7:$E$60000,'أرصدة المخزن'!C3247)</f>
        <v/>
      </c>
      <c r="G3247" s="69">
        <f>SUMIFS(الصرف!$H$7:$H$60000,الصرف!$F$7:$F$60000,'أرصدة المخزن'!C3247)</f>
        <v/>
      </c>
      <c r="H3247" s="70">
        <f>E3247+F3247-G3247</f>
        <v/>
      </c>
    </row>
    <row r="3248" hidden="1" ht="24.6" customHeight="1" s="138">
      <c r="A3248" s="65" t="n">
        <v>10060127</v>
      </c>
      <c r="B3248" s="66" t="inlineStr">
        <is>
          <t>أدوات نقاشة</t>
        </is>
      </c>
      <c r="C3248" s="67" t="inlineStr"/>
      <c r="D3248" s="67" t="inlineStr"/>
      <c r="E3248" s="68" t="n">
        <v>0</v>
      </c>
      <c r="F3248" s="69">
        <f>SUMIFS(الاضافة!$G$7:$G$60000,الاضافة!$H$7:$H$60000,"*اضاف*",الاضافة!$E$7:$E$60000,'أرصدة المخزن'!C3248)</f>
        <v/>
      </c>
      <c r="G3248" s="69">
        <f>SUMIFS(الصرف!$H$7:$H$60000,الصرف!$F$7:$F$60000,'أرصدة المخزن'!C3248)</f>
        <v/>
      </c>
      <c r="H3248" s="70">
        <f>E3248+F3248-G3248</f>
        <v/>
      </c>
    </row>
    <row r="3249" hidden="1" ht="24.6" customHeight="1" s="138">
      <c r="A3249" s="65" t="n">
        <v>10060128</v>
      </c>
      <c r="B3249" s="66" t="inlineStr">
        <is>
          <t>أدوات نقاشة</t>
        </is>
      </c>
      <c r="C3249" s="67" t="inlineStr"/>
      <c r="D3249" s="67" t="inlineStr"/>
      <c r="E3249" s="68" t="n">
        <v>0</v>
      </c>
      <c r="F3249" s="69">
        <f>SUMIFS(الاضافة!$G$7:$G$60000,الاضافة!$H$7:$H$60000,"*اضاف*",الاضافة!$E$7:$E$60000,'أرصدة المخزن'!C3249)</f>
        <v/>
      </c>
      <c r="G3249" s="69">
        <f>SUMIFS(الصرف!$H$7:$H$60000,الصرف!$F$7:$F$60000,'أرصدة المخزن'!C3249)</f>
        <v/>
      </c>
      <c r="H3249" s="70">
        <f>E3249+F3249-G3249</f>
        <v/>
      </c>
    </row>
    <row r="3250" hidden="1" ht="24.6" customHeight="1" s="138">
      <c r="A3250" s="65" t="n">
        <v>10060129</v>
      </c>
      <c r="B3250" s="66" t="inlineStr">
        <is>
          <t>أدوات نقاشة</t>
        </is>
      </c>
      <c r="C3250" s="67" t="inlineStr"/>
      <c r="D3250" s="67" t="inlineStr"/>
      <c r="E3250" s="68" t="n">
        <v>0</v>
      </c>
      <c r="F3250" s="69">
        <f>SUMIFS(الاضافة!$G$7:$G$60000,الاضافة!$H$7:$H$60000,"*اضاف*",الاضافة!$E$7:$E$60000,'أرصدة المخزن'!C3250)</f>
        <v/>
      </c>
      <c r="G3250" s="69">
        <f>SUMIFS(الصرف!$H$7:$H$60000,الصرف!$F$7:$F$60000,'أرصدة المخزن'!C3250)</f>
        <v/>
      </c>
      <c r="H3250" s="70">
        <f>E3250+F3250-G3250</f>
        <v/>
      </c>
    </row>
    <row r="3251" hidden="1" ht="24.6" customHeight="1" s="138">
      <c r="A3251" s="65" t="n">
        <v>10060130</v>
      </c>
      <c r="B3251" s="66" t="inlineStr">
        <is>
          <t>أدوات نقاشة</t>
        </is>
      </c>
      <c r="C3251" s="67" t="inlineStr"/>
      <c r="D3251" s="67" t="inlineStr"/>
      <c r="E3251" s="68" t="n">
        <v>0</v>
      </c>
      <c r="F3251" s="69">
        <f>SUMIFS(الاضافة!$G$7:$G$60000,الاضافة!$H$7:$H$60000,"*اضاف*",الاضافة!$E$7:$E$60000,'أرصدة المخزن'!C3251)</f>
        <v/>
      </c>
      <c r="G3251" s="69">
        <f>SUMIFS(الصرف!$H$7:$H$60000,الصرف!$F$7:$F$60000,'أرصدة المخزن'!C3251)</f>
        <v/>
      </c>
      <c r="H3251" s="70">
        <f>E3251+F3251-G3251</f>
        <v/>
      </c>
    </row>
    <row r="3252" hidden="1" ht="24.6" customHeight="1" s="138">
      <c r="A3252" s="65" t="n">
        <v>10060131</v>
      </c>
      <c r="B3252" s="66" t="inlineStr">
        <is>
          <t>أدوات نقاشة</t>
        </is>
      </c>
      <c r="C3252" s="67" t="inlineStr"/>
      <c r="D3252" s="67" t="inlineStr"/>
      <c r="E3252" s="68" t="n">
        <v>0</v>
      </c>
      <c r="F3252" s="69">
        <f>SUMIFS(الاضافة!$G$7:$G$60000,الاضافة!$H$7:$H$60000,"*اضاف*",الاضافة!$E$7:$E$60000,'أرصدة المخزن'!C3252)</f>
        <v/>
      </c>
      <c r="G3252" s="69">
        <f>SUMIFS(الصرف!$H$7:$H$60000,الصرف!$F$7:$F$60000,'أرصدة المخزن'!C3252)</f>
        <v/>
      </c>
      <c r="H3252" s="70">
        <f>E3252+F3252-G3252</f>
        <v/>
      </c>
    </row>
    <row r="3253" hidden="1" ht="24.6" customHeight="1" s="138">
      <c r="A3253" s="65" t="n">
        <v>10060132</v>
      </c>
      <c r="B3253" s="66" t="inlineStr">
        <is>
          <t>أدوات نقاشة</t>
        </is>
      </c>
      <c r="C3253" s="67" t="inlineStr"/>
      <c r="D3253" s="67" t="inlineStr"/>
      <c r="E3253" s="68" t="n">
        <v>0</v>
      </c>
      <c r="F3253" s="69">
        <f>SUMIFS(الاضافة!$G$7:$G$60000,الاضافة!$H$7:$H$60000,"*اضاف*",الاضافة!$E$7:$E$60000,'أرصدة المخزن'!C3253)</f>
        <v/>
      </c>
      <c r="G3253" s="69">
        <f>SUMIFS(الصرف!$H$7:$H$60000,الصرف!$F$7:$F$60000,'أرصدة المخزن'!C3253)</f>
        <v/>
      </c>
      <c r="H3253" s="70">
        <f>E3253+F3253-G3253</f>
        <v/>
      </c>
    </row>
    <row r="3254" hidden="1" ht="24.6" customHeight="1" s="138">
      <c r="A3254" s="65" t="n">
        <v>10060133</v>
      </c>
      <c r="B3254" s="66" t="inlineStr">
        <is>
          <t>أدوات نقاشة</t>
        </is>
      </c>
      <c r="C3254" s="67" t="inlineStr"/>
      <c r="D3254" s="67" t="inlineStr"/>
      <c r="E3254" s="68" t="n">
        <v>0</v>
      </c>
      <c r="F3254" s="69">
        <f>SUMIFS(الاضافة!$G$7:$G$60000,الاضافة!$H$7:$H$60000,"*اضاف*",الاضافة!$E$7:$E$60000,'أرصدة المخزن'!C3254)</f>
        <v/>
      </c>
      <c r="G3254" s="69">
        <f>SUMIFS(الصرف!$H$7:$H$60000,الصرف!$F$7:$F$60000,'أرصدة المخزن'!C3254)</f>
        <v/>
      </c>
      <c r="H3254" s="70">
        <f>E3254+F3254-G3254</f>
        <v/>
      </c>
    </row>
    <row r="3255" hidden="1" ht="24.6" customHeight="1" s="138">
      <c r="A3255" s="65" t="n">
        <v>10060134</v>
      </c>
      <c r="B3255" s="66" t="inlineStr">
        <is>
          <t>أدوات نقاشة</t>
        </is>
      </c>
      <c r="C3255" s="67" t="inlineStr"/>
      <c r="D3255" s="67" t="inlineStr"/>
      <c r="E3255" s="68" t="n">
        <v>0</v>
      </c>
      <c r="F3255" s="69">
        <f>SUMIFS(الاضافة!$G$7:$G$60000,الاضافة!$H$7:$H$60000,"*اضاف*",الاضافة!$E$7:$E$60000,'أرصدة المخزن'!C3255)</f>
        <v/>
      </c>
      <c r="G3255" s="69">
        <f>SUMIFS(الصرف!$H$7:$H$60000,الصرف!$F$7:$F$60000,'أرصدة المخزن'!C3255)</f>
        <v/>
      </c>
      <c r="H3255" s="70">
        <f>E3255+F3255-G3255</f>
        <v/>
      </c>
    </row>
    <row r="3256" hidden="1" ht="24.6" customHeight="1" s="138">
      <c r="A3256" s="65" t="n">
        <v>10060135</v>
      </c>
      <c r="B3256" s="66" t="inlineStr">
        <is>
          <t>أدوات نقاشة</t>
        </is>
      </c>
      <c r="C3256" s="67" t="inlineStr"/>
      <c r="D3256" s="67" t="inlineStr"/>
      <c r="E3256" s="68" t="n">
        <v>0</v>
      </c>
      <c r="F3256" s="69">
        <f>SUMIFS(الاضافة!$G$7:$G$60000,الاضافة!$H$7:$H$60000,"*اضاف*",الاضافة!$E$7:$E$60000,'أرصدة المخزن'!C3256)</f>
        <v/>
      </c>
      <c r="G3256" s="69">
        <f>SUMIFS(الصرف!$H$7:$H$60000,الصرف!$F$7:$F$60000,'أرصدة المخزن'!C3256)</f>
        <v/>
      </c>
      <c r="H3256" s="70">
        <f>E3256+F3256-G3256</f>
        <v/>
      </c>
    </row>
    <row r="3257" hidden="1" ht="24.6" customHeight="1" s="138">
      <c r="A3257" s="65" t="n">
        <v>10060136</v>
      </c>
      <c r="B3257" s="66" t="inlineStr">
        <is>
          <t>أدوات نقاشة</t>
        </is>
      </c>
      <c r="C3257" s="67" t="inlineStr"/>
      <c r="D3257" s="67" t="inlineStr"/>
      <c r="E3257" s="68" t="n">
        <v>0</v>
      </c>
      <c r="F3257" s="69">
        <f>SUMIFS(الاضافة!$G$7:$G$60000,الاضافة!$H$7:$H$60000,"*اضاف*",الاضافة!$E$7:$E$60000,'أرصدة المخزن'!C3257)</f>
        <v/>
      </c>
      <c r="G3257" s="69">
        <f>SUMIFS(الصرف!$H$7:$H$60000,الصرف!$F$7:$F$60000,'أرصدة المخزن'!C3257)</f>
        <v/>
      </c>
      <c r="H3257" s="70">
        <f>E3257+F3257-G3257</f>
        <v/>
      </c>
    </row>
    <row r="3258" hidden="1" ht="24.6" customHeight="1" s="138">
      <c r="A3258" s="65" t="n">
        <v>10060137</v>
      </c>
      <c r="B3258" s="66" t="inlineStr">
        <is>
          <t>أدوات نقاشة</t>
        </is>
      </c>
      <c r="C3258" s="67" t="inlineStr"/>
      <c r="D3258" s="67" t="inlineStr"/>
      <c r="E3258" s="68" t="n">
        <v>0</v>
      </c>
      <c r="F3258" s="69">
        <f>SUMIFS(الاضافة!$G$7:$G$60000,الاضافة!$H$7:$H$60000,"*اضاف*",الاضافة!$E$7:$E$60000,'أرصدة المخزن'!C3258)</f>
        <v/>
      </c>
      <c r="G3258" s="69">
        <f>SUMIFS(الصرف!$H$7:$H$60000,الصرف!$F$7:$F$60000,'أرصدة المخزن'!C3258)</f>
        <v/>
      </c>
      <c r="H3258" s="70">
        <f>E3258+F3258-G3258</f>
        <v/>
      </c>
    </row>
    <row r="3259" hidden="1" ht="24.6" customHeight="1" s="138">
      <c r="A3259" s="65" t="n">
        <v>10060138</v>
      </c>
      <c r="B3259" s="66" t="inlineStr">
        <is>
          <t>أدوات نقاشة</t>
        </is>
      </c>
      <c r="C3259" s="67" t="inlineStr"/>
      <c r="D3259" s="67" t="inlineStr"/>
      <c r="E3259" s="68" t="n">
        <v>0</v>
      </c>
      <c r="F3259" s="69">
        <f>SUMIFS(الاضافة!$G$7:$G$60000,الاضافة!$H$7:$H$60000,"*اضاف*",الاضافة!$E$7:$E$60000,'أرصدة المخزن'!C3259)</f>
        <v/>
      </c>
      <c r="G3259" s="69">
        <f>SUMIFS(الصرف!$H$7:$H$60000,الصرف!$F$7:$F$60000,'أرصدة المخزن'!C3259)</f>
        <v/>
      </c>
      <c r="H3259" s="70">
        <f>E3259+F3259-G3259</f>
        <v/>
      </c>
    </row>
    <row r="3260" hidden="1" ht="24.6" customHeight="1" s="138">
      <c r="A3260" s="65" t="n">
        <v>10060139</v>
      </c>
      <c r="B3260" s="66" t="inlineStr">
        <is>
          <t>أدوات نقاشة</t>
        </is>
      </c>
      <c r="C3260" s="67" t="inlineStr"/>
      <c r="D3260" s="67" t="inlineStr"/>
      <c r="E3260" s="68" t="n">
        <v>0</v>
      </c>
      <c r="F3260" s="69">
        <f>SUMIFS(الاضافة!$G$7:$G$60000,الاضافة!$H$7:$H$60000,"*اضاف*",الاضافة!$E$7:$E$60000,'أرصدة المخزن'!C3260)</f>
        <v/>
      </c>
      <c r="G3260" s="69">
        <f>SUMIFS(الصرف!$H$7:$H$60000,الصرف!$F$7:$F$60000,'أرصدة المخزن'!C3260)</f>
        <v/>
      </c>
      <c r="H3260" s="70">
        <f>E3260+F3260-G3260</f>
        <v/>
      </c>
    </row>
    <row r="3261" hidden="1" ht="24.6" customHeight="1" s="138">
      <c r="A3261" s="65" t="n">
        <v>10060140</v>
      </c>
      <c r="B3261" s="66" t="inlineStr">
        <is>
          <t>أدوات نقاشة</t>
        </is>
      </c>
      <c r="C3261" s="67" t="inlineStr"/>
      <c r="D3261" s="67" t="inlineStr"/>
      <c r="E3261" s="68" t="n">
        <v>0</v>
      </c>
      <c r="F3261" s="69">
        <f>SUMIFS(الاضافة!$G$7:$G$60000,الاضافة!$H$7:$H$60000,"*اضاف*",الاضافة!$E$7:$E$60000,'أرصدة المخزن'!C3261)</f>
        <v/>
      </c>
      <c r="G3261" s="69">
        <f>SUMIFS(الصرف!$H$7:$H$60000,الصرف!$F$7:$F$60000,'أرصدة المخزن'!C3261)</f>
        <v/>
      </c>
      <c r="H3261" s="70">
        <f>E3261+F3261-G3261</f>
        <v/>
      </c>
    </row>
    <row r="3262" hidden="1" ht="24.6" customHeight="1" s="138">
      <c r="A3262" s="65" t="n">
        <v>10060141</v>
      </c>
      <c r="B3262" s="66" t="inlineStr">
        <is>
          <t>أدوات نقاشة</t>
        </is>
      </c>
      <c r="C3262" s="67" t="inlineStr"/>
      <c r="D3262" s="67" t="inlineStr"/>
      <c r="E3262" s="68" t="n">
        <v>0</v>
      </c>
      <c r="F3262" s="69">
        <f>SUMIFS(الاضافة!$G$7:$G$60000,الاضافة!$H$7:$H$60000,"*اضاف*",الاضافة!$E$7:$E$60000,'أرصدة المخزن'!C3262)</f>
        <v/>
      </c>
      <c r="G3262" s="69">
        <f>SUMIFS(الصرف!$H$7:$H$60000,الصرف!$F$7:$F$60000,'أرصدة المخزن'!C3262)</f>
        <v/>
      </c>
      <c r="H3262" s="70">
        <f>E3262+F3262-G3262</f>
        <v/>
      </c>
    </row>
    <row r="3263" hidden="1" ht="24.6" customHeight="1" s="138">
      <c r="A3263" s="65" t="n">
        <v>10060142</v>
      </c>
      <c r="B3263" s="66" t="inlineStr">
        <is>
          <t>أدوات نقاشة</t>
        </is>
      </c>
      <c r="C3263" s="67" t="inlineStr"/>
      <c r="D3263" s="67" t="inlineStr"/>
      <c r="E3263" s="68" t="n">
        <v>0</v>
      </c>
      <c r="F3263" s="69">
        <f>SUMIFS(الاضافة!$G$7:$G$60000,الاضافة!$H$7:$H$60000,"*اضاف*",الاضافة!$E$7:$E$60000,'أرصدة المخزن'!C3263)</f>
        <v/>
      </c>
      <c r="G3263" s="69">
        <f>SUMIFS(الصرف!$H$7:$H$60000,الصرف!$F$7:$F$60000,'أرصدة المخزن'!C3263)</f>
        <v/>
      </c>
      <c r="H3263" s="70">
        <f>E3263+F3263-G3263</f>
        <v/>
      </c>
    </row>
    <row r="3264" hidden="1" ht="24.6" customHeight="1" s="138">
      <c r="A3264" s="65" t="n">
        <v>10060143</v>
      </c>
      <c r="B3264" s="66" t="inlineStr">
        <is>
          <t>أدوات نقاشة</t>
        </is>
      </c>
      <c r="C3264" s="67" t="inlineStr"/>
      <c r="D3264" s="67" t="inlineStr"/>
      <c r="E3264" s="68" t="n">
        <v>0</v>
      </c>
      <c r="F3264" s="69">
        <f>SUMIFS(الاضافة!$G$7:$G$60000,الاضافة!$H$7:$H$60000,"*اضاف*",الاضافة!$E$7:$E$60000,'أرصدة المخزن'!C3264)</f>
        <v/>
      </c>
      <c r="G3264" s="69">
        <f>SUMIFS(الصرف!$H$7:$H$60000,الصرف!$F$7:$F$60000,'أرصدة المخزن'!C3264)</f>
        <v/>
      </c>
      <c r="H3264" s="70">
        <f>E3264+F3264-G3264</f>
        <v/>
      </c>
    </row>
    <row r="3265" hidden="1" ht="24.6" customHeight="1" s="138">
      <c r="A3265" s="65" t="n">
        <v>10060144</v>
      </c>
      <c r="B3265" s="66" t="inlineStr">
        <is>
          <t>أدوات نقاشة</t>
        </is>
      </c>
      <c r="C3265" s="67" t="inlineStr"/>
      <c r="D3265" s="67" t="inlineStr"/>
      <c r="E3265" s="68" t="n">
        <v>0</v>
      </c>
      <c r="F3265" s="69">
        <f>SUMIFS(الاضافة!$G$7:$G$60000,الاضافة!$H$7:$H$60000,"*اضاف*",الاضافة!$E$7:$E$60000,'أرصدة المخزن'!C3265)</f>
        <v/>
      </c>
      <c r="G3265" s="69">
        <f>SUMIFS(الصرف!$H$7:$H$60000,الصرف!$F$7:$F$60000,'أرصدة المخزن'!C3265)</f>
        <v/>
      </c>
      <c r="H3265" s="70">
        <f>E3265+F3265-G3265</f>
        <v/>
      </c>
    </row>
    <row r="3266" hidden="1" ht="24.6" customHeight="1" s="138">
      <c r="A3266" s="65" t="n">
        <v>10060145</v>
      </c>
      <c r="B3266" s="66" t="inlineStr">
        <is>
          <t>أدوات نقاشة</t>
        </is>
      </c>
      <c r="C3266" s="67" t="inlineStr"/>
      <c r="D3266" s="67" t="inlineStr"/>
      <c r="E3266" s="68" t="n">
        <v>0</v>
      </c>
      <c r="F3266" s="69">
        <f>SUMIFS(الاضافة!$G$7:$G$60000,الاضافة!$H$7:$H$60000,"*اضاف*",الاضافة!$E$7:$E$60000,'أرصدة المخزن'!C3266)</f>
        <v/>
      </c>
      <c r="G3266" s="69">
        <f>SUMIFS(الصرف!$H$7:$H$60000,الصرف!$F$7:$F$60000,'أرصدة المخزن'!C3266)</f>
        <v/>
      </c>
      <c r="H3266" s="70">
        <f>E3266+F3266-G3266</f>
        <v/>
      </c>
    </row>
    <row r="3267" hidden="1" ht="24.6" customHeight="1" s="138">
      <c r="A3267" s="65" t="n">
        <v>10060146</v>
      </c>
      <c r="B3267" s="66" t="inlineStr">
        <is>
          <t>أدوات نقاشة</t>
        </is>
      </c>
      <c r="C3267" s="67" t="inlineStr"/>
      <c r="D3267" s="67" t="inlineStr"/>
      <c r="E3267" s="68" t="n">
        <v>0</v>
      </c>
      <c r="F3267" s="69">
        <f>SUMIFS(الاضافة!$G$7:$G$60000,الاضافة!$H$7:$H$60000,"*اضاف*",الاضافة!$E$7:$E$60000,'أرصدة المخزن'!C3267)</f>
        <v/>
      </c>
      <c r="G3267" s="69">
        <f>SUMIFS(الصرف!$H$7:$H$60000,الصرف!$F$7:$F$60000,'أرصدة المخزن'!C3267)</f>
        <v/>
      </c>
      <c r="H3267" s="70">
        <f>E3267+F3267-G3267</f>
        <v/>
      </c>
    </row>
    <row r="3268" hidden="1" ht="24.6" customHeight="1" s="138">
      <c r="A3268" s="65" t="n">
        <v>10060147</v>
      </c>
      <c r="B3268" s="66" t="inlineStr">
        <is>
          <t>أدوات نقاشة</t>
        </is>
      </c>
      <c r="C3268" s="67" t="inlineStr"/>
      <c r="D3268" s="67" t="inlineStr"/>
      <c r="E3268" s="68" t="n">
        <v>0</v>
      </c>
      <c r="F3268" s="69">
        <f>SUMIFS(الاضافة!$G$7:$G$60000,الاضافة!$H$7:$H$60000,"*اضاف*",الاضافة!$E$7:$E$60000,'أرصدة المخزن'!C3268)</f>
        <v/>
      </c>
      <c r="G3268" s="69">
        <f>SUMIFS(الصرف!$H$7:$H$60000,الصرف!$F$7:$F$60000,'أرصدة المخزن'!C3268)</f>
        <v/>
      </c>
      <c r="H3268" s="70">
        <f>E3268+F3268-G3268</f>
        <v/>
      </c>
    </row>
    <row r="3269" hidden="1" ht="24.6" customHeight="1" s="138">
      <c r="A3269" s="65" t="n">
        <v>10060148</v>
      </c>
      <c r="B3269" s="66" t="inlineStr">
        <is>
          <t>أدوات نقاشة</t>
        </is>
      </c>
      <c r="C3269" s="67" t="inlineStr"/>
      <c r="D3269" s="67" t="inlineStr"/>
      <c r="E3269" s="68" t="n">
        <v>0</v>
      </c>
      <c r="F3269" s="69">
        <f>SUMIFS(الاضافة!$G$7:$G$60000,الاضافة!$H$7:$H$60000,"*اضاف*",الاضافة!$E$7:$E$60000,'أرصدة المخزن'!C3269)</f>
        <v/>
      </c>
      <c r="G3269" s="69">
        <f>SUMIFS(الصرف!$H$7:$H$60000,الصرف!$F$7:$F$60000,'أرصدة المخزن'!C3269)</f>
        <v/>
      </c>
      <c r="H3269" s="70">
        <f>E3269+F3269-G3269</f>
        <v/>
      </c>
    </row>
    <row r="3270" hidden="1" ht="24.6" customHeight="1" s="138">
      <c r="A3270" s="65" t="n">
        <v>10060149</v>
      </c>
      <c r="B3270" s="66" t="inlineStr">
        <is>
          <t>أدوات نقاشة</t>
        </is>
      </c>
      <c r="C3270" s="67" t="inlineStr"/>
      <c r="D3270" s="67" t="inlineStr"/>
      <c r="E3270" s="68" t="n">
        <v>0</v>
      </c>
      <c r="F3270" s="69">
        <f>SUMIFS(الاضافة!$G$7:$G$60000,الاضافة!$H$7:$H$60000,"*اضاف*",الاضافة!$E$7:$E$60000,'أرصدة المخزن'!C3270)</f>
        <v/>
      </c>
      <c r="G3270" s="69">
        <f>SUMIFS(الصرف!$H$7:$H$60000,الصرف!$F$7:$F$60000,'أرصدة المخزن'!C3270)</f>
        <v/>
      </c>
      <c r="H3270" s="70">
        <f>E3270+F3270-G3270</f>
        <v/>
      </c>
    </row>
    <row r="3271" hidden="1" ht="24.6" customHeight="1" s="138">
      <c r="A3271" s="65" t="n">
        <v>10060150</v>
      </c>
      <c r="B3271" s="66" t="inlineStr">
        <is>
          <t>أدوات نقاشة</t>
        </is>
      </c>
      <c r="C3271" s="67" t="inlineStr"/>
      <c r="D3271" s="67" t="inlineStr"/>
      <c r="E3271" s="68" t="n">
        <v>0</v>
      </c>
      <c r="F3271" s="69">
        <f>SUMIFS(الاضافة!$G$7:$G$60000,الاضافة!$H$7:$H$60000,"*اضاف*",الاضافة!$E$7:$E$60000,'أرصدة المخزن'!C3271)</f>
        <v/>
      </c>
      <c r="G3271" s="69">
        <f>SUMIFS(الصرف!$H$7:$H$60000,الصرف!$F$7:$F$60000,'أرصدة المخزن'!C3271)</f>
        <v/>
      </c>
      <c r="H3271" s="70">
        <f>E3271+F3271-G3271</f>
        <v/>
      </c>
    </row>
    <row r="3272" hidden="1" ht="24.6" customHeight="1" s="138">
      <c r="A3272" s="65" t="n">
        <v>10060151</v>
      </c>
      <c r="B3272" s="66" t="inlineStr">
        <is>
          <t>أدوات نقاشة</t>
        </is>
      </c>
      <c r="C3272" s="67" t="inlineStr"/>
      <c r="D3272" s="67" t="inlineStr"/>
      <c r="E3272" s="68" t="n">
        <v>0</v>
      </c>
      <c r="F3272" s="69">
        <f>SUMIFS(الاضافة!$G$7:$G$60000,الاضافة!$H$7:$H$60000,"*اضاف*",الاضافة!$E$7:$E$60000,'أرصدة المخزن'!C3272)</f>
        <v/>
      </c>
      <c r="G3272" s="69">
        <f>SUMIFS(الصرف!$H$7:$H$60000,الصرف!$F$7:$F$60000,'أرصدة المخزن'!C3272)</f>
        <v/>
      </c>
      <c r="H3272" s="70">
        <f>E3272+F3272-G3272</f>
        <v/>
      </c>
    </row>
    <row r="3273" hidden="1" ht="24.6" customHeight="1" s="138">
      <c r="A3273" s="65" t="n">
        <v>10060152</v>
      </c>
      <c r="B3273" s="66" t="inlineStr">
        <is>
          <t>أدوات نقاشة</t>
        </is>
      </c>
      <c r="C3273" s="67" t="inlineStr"/>
      <c r="D3273" s="67" t="inlineStr"/>
      <c r="E3273" s="68" t="n">
        <v>0</v>
      </c>
      <c r="F3273" s="69">
        <f>SUMIFS(الاضافة!$G$7:$G$60000,الاضافة!$H$7:$H$60000,"*اضاف*",الاضافة!$E$7:$E$60000,'أرصدة المخزن'!C3273)</f>
        <v/>
      </c>
      <c r="G3273" s="69">
        <f>SUMIFS(الصرف!$H$7:$H$60000,الصرف!$F$7:$F$60000,'أرصدة المخزن'!C3273)</f>
        <v/>
      </c>
      <c r="H3273" s="70">
        <f>E3273+F3273-G3273</f>
        <v/>
      </c>
    </row>
    <row r="3274" hidden="1" ht="24.6" customHeight="1" s="138">
      <c r="A3274" s="65" t="n">
        <v>10060153</v>
      </c>
      <c r="B3274" s="66" t="inlineStr">
        <is>
          <t>أدوات نقاشة</t>
        </is>
      </c>
      <c r="C3274" s="67" t="inlineStr"/>
      <c r="D3274" s="67" t="inlineStr"/>
      <c r="E3274" s="68" t="n">
        <v>0</v>
      </c>
      <c r="F3274" s="69">
        <f>SUMIFS(الاضافة!$G$7:$G$60000,الاضافة!$H$7:$H$60000,"*اضاف*",الاضافة!$E$7:$E$60000,'أرصدة المخزن'!C3274)</f>
        <v/>
      </c>
      <c r="G3274" s="69">
        <f>SUMIFS(الصرف!$H$7:$H$60000,الصرف!$F$7:$F$60000,'أرصدة المخزن'!C3274)</f>
        <v/>
      </c>
      <c r="H3274" s="70">
        <f>E3274+F3274-G3274</f>
        <v/>
      </c>
    </row>
    <row r="3275" hidden="1" ht="24.6" customHeight="1" s="138">
      <c r="A3275" s="65" t="n">
        <v>10060154</v>
      </c>
      <c r="B3275" s="66" t="inlineStr">
        <is>
          <t>أدوات نقاشة</t>
        </is>
      </c>
      <c r="C3275" s="67" t="inlineStr"/>
      <c r="D3275" s="67" t="inlineStr"/>
      <c r="E3275" s="68" t="n">
        <v>0</v>
      </c>
      <c r="F3275" s="69">
        <f>SUMIFS(الاضافة!$G$7:$G$60000,الاضافة!$H$7:$H$60000,"*اضاف*",الاضافة!$E$7:$E$60000,'أرصدة المخزن'!C3275)</f>
        <v/>
      </c>
      <c r="G3275" s="69">
        <f>SUMIFS(الصرف!$H$7:$H$60000,الصرف!$F$7:$F$60000,'أرصدة المخزن'!C3275)</f>
        <v/>
      </c>
      <c r="H3275" s="70">
        <f>E3275+F3275-G3275</f>
        <v/>
      </c>
    </row>
    <row r="3276" hidden="1" ht="24.6" customHeight="1" s="138">
      <c r="A3276" s="65" t="n">
        <v>10060155</v>
      </c>
      <c r="B3276" s="66" t="inlineStr">
        <is>
          <t>أدوات نقاشة</t>
        </is>
      </c>
      <c r="C3276" s="67" t="inlineStr"/>
      <c r="D3276" s="67" t="inlineStr"/>
      <c r="E3276" s="68" t="n">
        <v>0</v>
      </c>
      <c r="F3276" s="69">
        <f>SUMIFS(الاضافة!$G$7:$G$60000,الاضافة!$H$7:$H$60000,"*اضاف*",الاضافة!$E$7:$E$60000,'أرصدة المخزن'!C3276)</f>
        <v/>
      </c>
      <c r="G3276" s="69">
        <f>SUMIFS(الصرف!$H$7:$H$60000,الصرف!$F$7:$F$60000,'أرصدة المخزن'!C3276)</f>
        <v/>
      </c>
      <c r="H3276" s="70">
        <f>E3276+F3276-G3276</f>
        <v/>
      </c>
    </row>
    <row r="3277" hidden="1" ht="24.6" customHeight="1" s="138">
      <c r="A3277" s="65" t="n">
        <v>10060156</v>
      </c>
      <c r="B3277" s="66" t="inlineStr">
        <is>
          <t>أدوات نقاشة</t>
        </is>
      </c>
      <c r="C3277" s="67" t="inlineStr"/>
      <c r="D3277" s="67" t="inlineStr"/>
      <c r="E3277" s="68" t="n">
        <v>0</v>
      </c>
      <c r="F3277" s="69">
        <f>SUMIFS(الاضافة!$G$7:$G$60000,الاضافة!$H$7:$H$60000,"*اضاف*",الاضافة!$E$7:$E$60000,'أرصدة المخزن'!C3277)</f>
        <v/>
      </c>
      <c r="G3277" s="69">
        <f>SUMIFS(الصرف!$H$7:$H$60000,الصرف!$F$7:$F$60000,'أرصدة المخزن'!C3277)</f>
        <v/>
      </c>
      <c r="H3277" s="70">
        <f>E3277+F3277-G3277</f>
        <v/>
      </c>
    </row>
    <row r="3278" hidden="1" ht="24.6" customHeight="1" s="138">
      <c r="A3278" s="65" t="n">
        <v>10060157</v>
      </c>
      <c r="B3278" s="66" t="inlineStr">
        <is>
          <t>أدوات نقاشة</t>
        </is>
      </c>
      <c r="C3278" s="67" t="inlineStr"/>
      <c r="D3278" s="67" t="inlineStr"/>
      <c r="E3278" s="68" t="n">
        <v>0</v>
      </c>
      <c r="F3278" s="69">
        <f>SUMIFS(الاضافة!$G$7:$G$60000,الاضافة!$H$7:$H$60000,"*اضاف*",الاضافة!$E$7:$E$60000,'أرصدة المخزن'!C3278)</f>
        <v/>
      </c>
      <c r="G3278" s="69">
        <f>SUMIFS(الصرف!$H$7:$H$60000,الصرف!$F$7:$F$60000,'أرصدة المخزن'!C3278)</f>
        <v/>
      </c>
      <c r="H3278" s="70">
        <f>E3278+F3278-G3278</f>
        <v/>
      </c>
    </row>
    <row r="3279" hidden="1" ht="24.6" customHeight="1" s="138">
      <c r="A3279" s="65" t="n">
        <v>10060158</v>
      </c>
      <c r="B3279" s="66" t="inlineStr">
        <is>
          <t>أدوات نقاشة</t>
        </is>
      </c>
      <c r="C3279" s="67" t="inlineStr"/>
      <c r="D3279" s="67" t="inlineStr"/>
      <c r="E3279" s="68" t="n">
        <v>0</v>
      </c>
      <c r="F3279" s="69">
        <f>SUMIFS(الاضافة!$G$7:$G$60000,الاضافة!$H$7:$H$60000,"*اضاف*",الاضافة!$E$7:$E$60000,'أرصدة المخزن'!C3279)</f>
        <v/>
      </c>
      <c r="G3279" s="69">
        <f>SUMIFS(الصرف!$H$7:$H$60000,الصرف!$F$7:$F$60000,'أرصدة المخزن'!C3279)</f>
        <v/>
      </c>
      <c r="H3279" s="70">
        <f>E3279+F3279-G3279</f>
        <v/>
      </c>
    </row>
    <row r="3280" hidden="1" ht="24.6" customHeight="1" s="138">
      <c r="A3280" s="65" t="n">
        <v>10060159</v>
      </c>
      <c r="B3280" s="66" t="inlineStr">
        <is>
          <t>أدوات نقاشة</t>
        </is>
      </c>
      <c r="C3280" s="67" t="inlineStr"/>
      <c r="D3280" s="67" t="inlineStr"/>
      <c r="E3280" s="68" t="n">
        <v>0</v>
      </c>
      <c r="F3280" s="69">
        <f>SUMIFS(الاضافة!$G$7:$G$60000,الاضافة!$H$7:$H$60000,"*اضاف*",الاضافة!$E$7:$E$60000,'أرصدة المخزن'!C3280)</f>
        <v/>
      </c>
      <c r="G3280" s="69">
        <f>SUMIFS(الصرف!$H$7:$H$60000,الصرف!$F$7:$F$60000,'أرصدة المخزن'!C3280)</f>
        <v/>
      </c>
      <c r="H3280" s="70">
        <f>E3280+F3280-G3280</f>
        <v/>
      </c>
    </row>
    <row r="3281" hidden="1" ht="24.6" customHeight="1" s="138">
      <c r="A3281" s="65" t="n">
        <v>10060160</v>
      </c>
      <c r="B3281" s="66" t="inlineStr">
        <is>
          <t>أدوات نقاشة</t>
        </is>
      </c>
      <c r="C3281" s="67" t="inlineStr"/>
      <c r="D3281" s="67" t="inlineStr"/>
      <c r="E3281" s="68" t="n">
        <v>0</v>
      </c>
      <c r="F3281" s="69">
        <f>SUMIFS(الاضافة!$G$7:$G$60000,الاضافة!$H$7:$H$60000,"*اضاف*",الاضافة!$E$7:$E$60000,'أرصدة المخزن'!C3281)</f>
        <v/>
      </c>
      <c r="G3281" s="69">
        <f>SUMIFS(الصرف!$H$7:$H$60000,الصرف!$F$7:$F$60000,'أرصدة المخزن'!C3281)</f>
        <v/>
      </c>
      <c r="H3281" s="70">
        <f>E3281+F3281-G3281</f>
        <v/>
      </c>
    </row>
    <row r="3282" hidden="1" ht="24.6" customHeight="1" s="138">
      <c r="A3282" s="65" t="n">
        <v>10060161</v>
      </c>
      <c r="B3282" s="66" t="inlineStr">
        <is>
          <t>أدوات نقاشة</t>
        </is>
      </c>
      <c r="C3282" s="67" t="inlineStr"/>
      <c r="D3282" s="67" t="inlineStr"/>
      <c r="E3282" s="68" t="n">
        <v>0</v>
      </c>
      <c r="F3282" s="69">
        <f>SUMIFS(الاضافة!$G$7:$G$60000,الاضافة!$H$7:$H$60000,"*اضاف*",الاضافة!$E$7:$E$60000,'أرصدة المخزن'!C3282)</f>
        <v/>
      </c>
      <c r="G3282" s="69">
        <f>SUMIFS(الصرف!$H$7:$H$60000,الصرف!$F$7:$F$60000,'أرصدة المخزن'!C3282)</f>
        <v/>
      </c>
      <c r="H3282" s="70">
        <f>E3282+F3282-G3282</f>
        <v/>
      </c>
    </row>
    <row r="3283" hidden="1" ht="24.6" customHeight="1" s="138">
      <c r="A3283" s="65" t="n">
        <v>10060162</v>
      </c>
      <c r="B3283" s="66" t="inlineStr">
        <is>
          <t>أدوات نقاشة</t>
        </is>
      </c>
      <c r="C3283" s="67" t="inlineStr"/>
      <c r="D3283" s="67" t="inlineStr"/>
      <c r="E3283" s="68" t="n">
        <v>0</v>
      </c>
      <c r="F3283" s="69">
        <f>SUMIFS(الاضافة!$G$7:$G$60000,الاضافة!$H$7:$H$60000,"*اضاف*",الاضافة!$E$7:$E$60000,'أرصدة المخزن'!C3283)</f>
        <v/>
      </c>
      <c r="G3283" s="69">
        <f>SUMIFS(الصرف!$H$7:$H$60000,الصرف!$F$7:$F$60000,'أرصدة المخزن'!C3283)</f>
        <v/>
      </c>
      <c r="H3283" s="70">
        <f>E3283+F3283-G3283</f>
        <v/>
      </c>
    </row>
    <row r="3284" hidden="1" ht="24.6" customHeight="1" s="138">
      <c r="A3284" s="65" t="n">
        <v>10060163</v>
      </c>
      <c r="B3284" s="66" t="inlineStr">
        <is>
          <t>أدوات نقاشة</t>
        </is>
      </c>
      <c r="C3284" s="67" t="inlineStr"/>
      <c r="D3284" s="67" t="inlineStr"/>
      <c r="E3284" s="68" t="n">
        <v>0</v>
      </c>
      <c r="F3284" s="69">
        <f>SUMIFS(الاضافة!$G$7:$G$60000,الاضافة!$H$7:$H$60000,"*اضاف*",الاضافة!$E$7:$E$60000,'أرصدة المخزن'!C3284)</f>
        <v/>
      </c>
      <c r="G3284" s="69">
        <f>SUMIFS(الصرف!$H$7:$H$60000,الصرف!$F$7:$F$60000,'أرصدة المخزن'!C3284)</f>
        <v/>
      </c>
      <c r="H3284" s="70">
        <f>E3284+F3284-G3284</f>
        <v/>
      </c>
    </row>
    <row r="3285" hidden="1" ht="24.6" customHeight="1" s="138">
      <c r="A3285" s="65" t="n">
        <v>10060164</v>
      </c>
      <c r="B3285" s="66" t="inlineStr">
        <is>
          <t>أدوات نقاشة</t>
        </is>
      </c>
      <c r="C3285" s="67" t="inlineStr"/>
      <c r="D3285" s="67" t="inlineStr"/>
      <c r="E3285" s="68" t="n">
        <v>0</v>
      </c>
      <c r="F3285" s="69">
        <f>SUMIFS(الاضافة!$G$7:$G$60000,الاضافة!$H$7:$H$60000,"*اضاف*",الاضافة!$E$7:$E$60000,'أرصدة المخزن'!C3285)</f>
        <v/>
      </c>
      <c r="G3285" s="69">
        <f>SUMIFS(الصرف!$H$7:$H$60000,الصرف!$F$7:$F$60000,'أرصدة المخزن'!C3285)</f>
        <v/>
      </c>
      <c r="H3285" s="70">
        <f>E3285+F3285-G3285</f>
        <v/>
      </c>
    </row>
    <row r="3286" hidden="1" ht="24.6" customHeight="1" s="138">
      <c r="A3286" s="65" t="n">
        <v>10060165</v>
      </c>
      <c r="B3286" s="66" t="inlineStr">
        <is>
          <t>أدوات نقاشة</t>
        </is>
      </c>
      <c r="C3286" s="67" t="inlineStr"/>
      <c r="D3286" s="67" t="inlineStr"/>
      <c r="E3286" s="68" t="n">
        <v>0</v>
      </c>
      <c r="F3286" s="69">
        <f>SUMIFS(الاضافة!$G$7:$G$60000,الاضافة!$H$7:$H$60000,"*اضاف*",الاضافة!$E$7:$E$60000,'أرصدة المخزن'!C3286)</f>
        <v/>
      </c>
      <c r="G3286" s="69">
        <f>SUMIFS(الصرف!$H$7:$H$60000,الصرف!$F$7:$F$60000,'أرصدة المخزن'!C3286)</f>
        <v/>
      </c>
      <c r="H3286" s="70">
        <f>E3286+F3286-G3286</f>
        <v/>
      </c>
    </row>
    <row r="3287" hidden="1" ht="24.6" customHeight="1" s="138">
      <c r="A3287" s="65" t="n">
        <v>10060166</v>
      </c>
      <c r="B3287" s="66" t="inlineStr">
        <is>
          <t>أدوات نقاشة</t>
        </is>
      </c>
      <c r="C3287" s="67" t="inlineStr"/>
      <c r="D3287" s="67" t="inlineStr"/>
      <c r="E3287" s="68" t="n">
        <v>0</v>
      </c>
      <c r="F3287" s="69">
        <f>SUMIFS(الاضافة!$G$7:$G$60000,الاضافة!$H$7:$H$60000,"*اضاف*",الاضافة!$E$7:$E$60000,'أرصدة المخزن'!C3287)</f>
        <v/>
      </c>
      <c r="G3287" s="69">
        <f>SUMIFS(الصرف!$H$7:$H$60000,الصرف!$F$7:$F$60000,'أرصدة المخزن'!C3287)</f>
        <v/>
      </c>
      <c r="H3287" s="70">
        <f>E3287+F3287-G3287</f>
        <v/>
      </c>
    </row>
    <row r="3288" hidden="1" ht="24.6" customHeight="1" s="138">
      <c r="A3288" s="65" t="n">
        <v>10060167</v>
      </c>
      <c r="B3288" s="66" t="inlineStr">
        <is>
          <t>أدوات نقاشة</t>
        </is>
      </c>
      <c r="C3288" s="67" t="inlineStr"/>
      <c r="D3288" s="67" t="inlineStr"/>
      <c r="E3288" s="68" t="n">
        <v>0</v>
      </c>
      <c r="F3288" s="69">
        <f>SUMIFS(الاضافة!$G$7:$G$60000,الاضافة!$H$7:$H$60000,"*اضاف*",الاضافة!$E$7:$E$60000,'أرصدة المخزن'!C3288)</f>
        <v/>
      </c>
      <c r="G3288" s="69">
        <f>SUMIFS(الصرف!$H$7:$H$60000,الصرف!$F$7:$F$60000,'أرصدة المخزن'!C3288)</f>
        <v/>
      </c>
      <c r="H3288" s="70">
        <f>E3288+F3288-G3288</f>
        <v/>
      </c>
    </row>
    <row r="3289" hidden="1" ht="24.6" customHeight="1" s="138">
      <c r="A3289" s="65" t="n">
        <v>10060168</v>
      </c>
      <c r="B3289" s="66" t="inlineStr">
        <is>
          <t>أدوات نقاشة</t>
        </is>
      </c>
      <c r="C3289" s="67" t="inlineStr"/>
      <c r="D3289" s="67" t="inlineStr"/>
      <c r="E3289" s="68" t="n">
        <v>0</v>
      </c>
      <c r="F3289" s="69">
        <f>SUMIFS(الاضافة!$G$7:$G$60000,الاضافة!$H$7:$H$60000,"*اضاف*",الاضافة!$E$7:$E$60000,'أرصدة المخزن'!C3289)</f>
        <v/>
      </c>
      <c r="G3289" s="69">
        <f>SUMIFS(الصرف!$H$7:$H$60000,الصرف!$F$7:$F$60000,'أرصدة المخزن'!C3289)</f>
        <v/>
      </c>
      <c r="H3289" s="70">
        <f>E3289+F3289-G3289</f>
        <v/>
      </c>
    </row>
    <row r="3290" hidden="1" ht="24.6" customHeight="1" s="138">
      <c r="A3290" s="65" t="n">
        <v>10060169</v>
      </c>
      <c r="B3290" s="66" t="inlineStr">
        <is>
          <t>أدوات نقاشة</t>
        </is>
      </c>
      <c r="C3290" s="67" t="inlineStr"/>
      <c r="D3290" s="67" t="inlineStr"/>
      <c r="E3290" s="68" t="n">
        <v>0</v>
      </c>
      <c r="F3290" s="69">
        <f>SUMIFS(الاضافة!$G$7:$G$60000,الاضافة!$H$7:$H$60000,"*اضاف*",الاضافة!$E$7:$E$60000,'أرصدة المخزن'!C3290)</f>
        <v/>
      </c>
      <c r="G3290" s="69">
        <f>SUMIFS(الصرف!$H$7:$H$60000,الصرف!$F$7:$F$60000,'أرصدة المخزن'!C3290)</f>
        <v/>
      </c>
      <c r="H3290" s="70">
        <f>E3290+F3290-G3290</f>
        <v/>
      </c>
    </row>
    <row r="3291" hidden="1" ht="24.6" customHeight="1" s="138">
      <c r="A3291" s="65" t="n">
        <v>10060170</v>
      </c>
      <c r="B3291" s="66" t="inlineStr">
        <is>
          <t>أدوات نقاشة</t>
        </is>
      </c>
      <c r="C3291" s="67" t="inlineStr"/>
      <c r="D3291" s="67" t="inlineStr"/>
      <c r="E3291" s="68" t="n">
        <v>0</v>
      </c>
      <c r="F3291" s="69">
        <f>SUMIFS(الاضافة!$G$7:$G$60000,الاضافة!$H$7:$H$60000,"*اضاف*",الاضافة!$E$7:$E$60000,'أرصدة المخزن'!C3291)</f>
        <v/>
      </c>
      <c r="G3291" s="69">
        <f>SUMIFS(الصرف!$H$7:$H$60000,الصرف!$F$7:$F$60000,'أرصدة المخزن'!C3291)</f>
        <v/>
      </c>
      <c r="H3291" s="70">
        <f>E3291+F3291-G3291</f>
        <v/>
      </c>
    </row>
    <row r="3292" hidden="1" ht="24.6" customHeight="1" s="138">
      <c r="A3292" s="65" t="n">
        <v>10060171</v>
      </c>
      <c r="B3292" s="66" t="inlineStr">
        <is>
          <t>أدوات نقاشة</t>
        </is>
      </c>
      <c r="C3292" s="67" t="inlineStr"/>
      <c r="D3292" s="67" t="inlineStr"/>
      <c r="E3292" s="68" t="n">
        <v>0</v>
      </c>
      <c r="F3292" s="69">
        <f>SUMIFS(الاضافة!$G$7:$G$60000,الاضافة!$H$7:$H$60000,"*اضاف*",الاضافة!$E$7:$E$60000,'أرصدة المخزن'!C3292)</f>
        <v/>
      </c>
      <c r="G3292" s="69">
        <f>SUMIFS(الصرف!$H$7:$H$60000,الصرف!$F$7:$F$60000,'أرصدة المخزن'!C3292)</f>
        <v/>
      </c>
      <c r="H3292" s="70">
        <f>E3292+F3292-G3292</f>
        <v/>
      </c>
    </row>
    <row r="3293" hidden="1" ht="24.6" customHeight="1" s="138">
      <c r="A3293" s="65" t="n">
        <v>10060172</v>
      </c>
      <c r="B3293" s="66" t="inlineStr">
        <is>
          <t>أدوات نقاشة</t>
        </is>
      </c>
      <c r="C3293" s="67" t="inlineStr"/>
      <c r="D3293" s="67" t="inlineStr"/>
      <c r="E3293" s="68" t="n">
        <v>0</v>
      </c>
      <c r="F3293" s="69">
        <f>SUMIFS(الاضافة!$G$7:$G$60000,الاضافة!$H$7:$H$60000,"*اضاف*",الاضافة!$E$7:$E$60000,'أرصدة المخزن'!C3293)</f>
        <v/>
      </c>
      <c r="G3293" s="69">
        <f>SUMIFS(الصرف!$H$7:$H$60000,الصرف!$F$7:$F$60000,'أرصدة المخزن'!C3293)</f>
        <v/>
      </c>
      <c r="H3293" s="70">
        <f>E3293+F3293-G3293</f>
        <v/>
      </c>
    </row>
    <row r="3294" hidden="1" ht="24.6" customHeight="1" s="138">
      <c r="A3294" s="65" t="n">
        <v>10060173</v>
      </c>
      <c r="B3294" s="66" t="inlineStr">
        <is>
          <t>أدوات نقاشة</t>
        </is>
      </c>
      <c r="C3294" s="67" t="inlineStr"/>
      <c r="D3294" s="67" t="inlineStr"/>
      <c r="E3294" s="68" t="n">
        <v>0</v>
      </c>
      <c r="F3294" s="69">
        <f>SUMIFS(الاضافة!$G$7:$G$60000,الاضافة!$H$7:$H$60000,"*اضاف*",الاضافة!$E$7:$E$60000,'أرصدة المخزن'!C3294)</f>
        <v/>
      </c>
      <c r="G3294" s="69">
        <f>SUMIFS(الصرف!$H$7:$H$60000,الصرف!$F$7:$F$60000,'أرصدة المخزن'!C3294)</f>
        <v/>
      </c>
      <c r="H3294" s="70">
        <f>E3294+F3294-G3294</f>
        <v/>
      </c>
    </row>
    <row r="3295" hidden="1" ht="24.6" customHeight="1" s="138">
      <c r="A3295" s="65" t="n">
        <v>10060174</v>
      </c>
      <c r="B3295" s="66" t="inlineStr">
        <is>
          <t>أدوات نقاشة</t>
        </is>
      </c>
      <c r="C3295" s="67" t="inlineStr"/>
      <c r="D3295" s="67" t="inlineStr"/>
      <c r="E3295" s="68" t="n">
        <v>0</v>
      </c>
      <c r="F3295" s="69">
        <f>SUMIFS(الاضافة!$G$7:$G$60000,الاضافة!$H$7:$H$60000,"*اضاف*",الاضافة!$E$7:$E$60000,'أرصدة المخزن'!C3295)</f>
        <v/>
      </c>
      <c r="G3295" s="69">
        <f>SUMIFS(الصرف!$H$7:$H$60000,الصرف!$F$7:$F$60000,'أرصدة المخزن'!C3295)</f>
        <v/>
      </c>
      <c r="H3295" s="70">
        <f>E3295+F3295-G3295</f>
        <v/>
      </c>
    </row>
    <row r="3296" hidden="1" ht="24.6" customHeight="1" s="138">
      <c r="A3296" s="65" t="n">
        <v>10060175</v>
      </c>
      <c r="B3296" s="66" t="inlineStr">
        <is>
          <t>أدوات نقاشة</t>
        </is>
      </c>
      <c r="C3296" s="67" t="inlineStr"/>
      <c r="D3296" s="67" t="inlineStr"/>
      <c r="E3296" s="68" t="n">
        <v>0</v>
      </c>
      <c r="F3296" s="69">
        <f>SUMIFS(الاضافة!$G$7:$G$60000,الاضافة!$H$7:$H$60000,"*اضاف*",الاضافة!$E$7:$E$60000,'أرصدة المخزن'!C3296)</f>
        <v/>
      </c>
      <c r="G3296" s="69">
        <f>SUMIFS(الصرف!$H$7:$H$60000,الصرف!$F$7:$F$60000,'أرصدة المخزن'!C3296)</f>
        <v/>
      </c>
      <c r="H3296" s="70">
        <f>E3296+F3296-G3296</f>
        <v/>
      </c>
    </row>
    <row r="3297" hidden="1" ht="24.6" customHeight="1" s="138">
      <c r="A3297" s="65" t="n">
        <v>10060176</v>
      </c>
      <c r="B3297" s="66" t="inlineStr">
        <is>
          <t>أدوات نقاشة</t>
        </is>
      </c>
      <c r="C3297" s="67" t="inlineStr"/>
      <c r="D3297" s="67" t="inlineStr"/>
      <c r="E3297" s="68" t="n">
        <v>0</v>
      </c>
      <c r="F3297" s="69">
        <f>SUMIFS(الاضافة!$G$7:$G$60000,الاضافة!$H$7:$H$60000,"*اضاف*",الاضافة!$E$7:$E$60000,'أرصدة المخزن'!C3297)</f>
        <v/>
      </c>
      <c r="G3297" s="69">
        <f>SUMIFS(الصرف!$H$7:$H$60000,الصرف!$F$7:$F$60000,'أرصدة المخزن'!C3297)</f>
        <v/>
      </c>
      <c r="H3297" s="70">
        <f>E3297+F3297-G3297</f>
        <v/>
      </c>
    </row>
    <row r="3298" hidden="1" ht="24.6" customHeight="1" s="138">
      <c r="A3298" s="65" t="n">
        <v>10060177</v>
      </c>
      <c r="B3298" s="66" t="inlineStr">
        <is>
          <t>أدوات نقاشة</t>
        </is>
      </c>
      <c r="C3298" s="67" t="inlineStr"/>
      <c r="D3298" s="67" t="inlineStr"/>
      <c r="E3298" s="68" t="n">
        <v>0</v>
      </c>
      <c r="F3298" s="69">
        <f>SUMIFS(الاضافة!$G$7:$G$60000,الاضافة!$H$7:$H$60000,"*اضاف*",الاضافة!$E$7:$E$60000,'أرصدة المخزن'!C3298)</f>
        <v/>
      </c>
      <c r="G3298" s="69">
        <f>SUMIFS(الصرف!$H$7:$H$60000,الصرف!$F$7:$F$60000,'أرصدة المخزن'!C3298)</f>
        <v/>
      </c>
      <c r="H3298" s="70">
        <f>E3298+F3298-G3298</f>
        <v/>
      </c>
    </row>
    <row r="3299" hidden="1" ht="24.6" customHeight="1" s="138">
      <c r="A3299" s="65" t="n">
        <v>10060178</v>
      </c>
      <c r="B3299" s="66" t="inlineStr">
        <is>
          <t>أدوات نقاشة</t>
        </is>
      </c>
      <c r="C3299" s="67" t="inlineStr"/>
      <c r="D3299" s="67" t="inlineStr"/>
      <c r="E3299" s="68" t="n">
        <v>0</v>
      </c>
      <c r="F3299" s="69">
        <f>SUMIFS(الاضافة!$G$7:$G$60000,الاضافة!$H$7:$H$60000,"*اضاف*",الاضافة!$E$7:$E$60000,'أرصدة المخزن'!C3299)</f>
        <v/>
      </c>
      <c r="G3299" s="69">
        <f>SUMIFS(الصرف!$H$7:$H$60000,الصرف!$F$7:$F$60000,'أرصدة المخزن'!C3299)</f>
        <v/>
      </c>
      <c r="H3299" s="70">
        <f>E3299+F3299-G3299</f>
        <v/>
      </c>
    </row>
    <row r="3300" hidden="1" ht="24.6" customHeight="1" s="138">
      <c r="A3300" s="65" t="n">
        <v>10060179</v>
      </c>
      <c r="B3300" s="66" t="inlineStr">
        <is>
          <t>أدوات نقاشة</t>
        </is>
      </c>
      <c r="C3300" s="67" t="inlineStr"/>
      <c r="D3300" s="67" t="inlineStr"/>
      <c r="E3300" s="68" t="n">
        <v>0</v>
      </c>
      <c r="F3300" s="69">
        <f>SUMIFS(الاضافة!$G$7:$G$60000,الاضافة!$H$7:$H$60000,"*اضاف*",الاضافة!$E$7:$E$60000,'أرصدة المخزن'!C3300)</f>
        <v/>
      </c>
      <c r="G3300" s="69">
        <f>SUMIFS(الصرف!$H$7:$H$60000,الصرف!$F$7:$F$60000,'أرصدة المخزن'!C3300)</f>
        <v/>
      </c>
      <c r="H3300" s="70">
        <f>E3300+F3300-G3300</f>
        <v/>
      </c>
    </row>
    <row r="3301" hidden="1" ht="24.6" customHeight="1" s="138">
      <c r="A3301" s="65" t="n">
        <v>10060180</v>
      </c>
      <c r="B3301" s="66" t="inlineStr">
        <is>
          <t>أدوات نقاشة</t>
        </is>
      </c>
      <c r="C3301" s="67" t="inlineStr"/>
      <c r="D3301" s="67" t="inlineStr"/>
      <c r="E3301" s="68" t="n">
        <v>0</v>
      </c>
      <c r="F3301" s="69">
        <f>SUMIFS(الاضافة!$G$7:$G$60000,الاضافة!$H$7:$H$60000,"*اضاف*",الاضافة!$E$7:$E$60000,'أرصدة المخزن'!C3301)</f>
        <v/>
      </c>
      <c r="G3301" s="69">
        <f>SUMIFS(الصرف!$H$7:$H$60000,الصرف!$F$7:$F$60000,'أرصدة المخزن'!C3301)</f>
        <v/>
      </c>
      <c r="H3301" s="70">
        <f>E3301+F3301-G3301</f>
        <v/>
      </c>
    </row>
    <row r="3302" hidden="1" ht="24.6" customHeight="1" s="138">
      <c r="A3302" s="65" t="n">
        <v>10060181</v>
      </c>
      <c r="B3302" s="66" t="inlineStr">
        <is>
          <t>أدوات نقاشة</t>
        </is>
      </c>
      <c r="C3302" s="67" t="inlineStr"/>
      <c r="D3302" s="67" t="inlineStr"/>
      <c r="E3302" s="68" t="n">
        <v>0</v>
      </c>
      <c r="F3302" s="69">
        <f>SUMIFS(الاضافة!$G$7:$G$60000,الاضافة!$H$7:$H$60000,"*اضاف*",الاضافة!$E$7:$E$60000,'أرصدة المخزن'!C3302)</f>
        <v/>
      </c>
      <c r="G3302" s="69">
        <f>SUMIFS(الصرف!$H$7:$H$60000,الصرف!$F$7:$F$60000,'أرصدة المخزن'!C3302)</f>
        <v/>
      </c>
      <c r="H3302" s="70">
        <f>E3302+F3302-G3302</f>
        <v/>
      </c>
    </row>
    <row r="3303" hidden="1" ht="24.6" customHeight="1" s="138">
      <c r="A3303" s="65" t="n">
        <v>10060182</v>
      </c>
      <c r="B3303" s="66" t="inlineStr">
        <is>
          <t>أدوات نقاشة</t>
        </is>
      </c>
      <c r="C3303" s="67" t="inlineStr"/>
      <c r="D3303" s="67" t="inlineStr"/>
      <c r="E3303" s="68" t="n">
        <v>0</v>
      </c>
      <c r="F3303" s="69">
        <f>SUMIFS(الاضافة!$G$7:$G$60000,الاضافة!$H$7:$H$60000,"*اضاف*",الاضافة!$E$7:$E$60000,'أرصدة المخزن'!C3303)</f>
        <v/>
      </c>
      <c r="G3303" s="69">
        <f>SUMIFS(الصرف!$H$7:$H$60000,الصرف!$F$7:$F$60000,'أرصدة المخزن'!C3303)</f>
        <v/>
      </c>
      <c r="H3303" s="70">
        <f>E3303+F3303-G3303</f>
        <v/>
      </c>
    </row>
    <row r="3304" hidden="1" ht="24.6" customHeight="1" s="138">
      <c r="A3304" s="65" t="n">
        <v>10060183</v>
      </c>
      <c r="B3304" s="66" t="inlineStr">
        <is>
          <t>أدوات نقاشة</t>
        </is>
      </c>
      <c r="C3304" s="67" t="inlineStr"/>
      <c r="D3304" s="67" t="inlineStr"/>
      <c r="E3304" s="68" t="n">
        <v>0</v>
      </c>
      <c r="F3304" s="69">
        <f>SUMIFS(الاضافة!$G$7:$G$60000,الاضافة!$H$7:$H$60000,"*اضاف*",الاضافة!$E$7:$E$60000,'أرصدة المخزن'!C3304)</f>
        <v/>
      </c>
      <c r="G3304" s="69">
        <f>SUMIFS(الصرف!$H$7:$H$60000,الصرف!$F$7:$F$60000,'أرصدة المخزن'!C3304)</f>
        <v/>
      </c>
      <c r="H3304" s="70">
        <f>E3304+F3304-G3304</f>
        <v/>
      </c>
    </row>
    <row r="3305" hidden="1" ht="24.6" customHeight="1" s="138">
      <c r="A3305" s="65" t="n">
        <v>10060184</v>
      </c>
      <c r="B3305" s="66" t="inlineStr">
        <is>
          <t>أدوات نقاشة</t>
        </is>
      </c>
      <c r="C3305" s="67" t="inlineStr"/>
      <c r="D3305" s="67" t="inlineStr"/>
      <c r="E3305" s="68" t="n">
        <v>0</v>
      </c>
      <c r="F3305" s="69">
        <f>SUMIFS(الاضافة!$G$7:$G$60000,الاضافة!$H$7:$H$60000,"*اضاف*",الاضافة!$E$7:$E$60000,'أرصدة المخزن'!C3305)</f>
        <v/>
      </c>
      <c r="G3305" s="69">
        <f>SUMIFS(الصرف!$H$7:$H$60000,الصرف!$F$7:$F$60000,'أرصدة المخزن'!C3305)</f>
        <v/>
      </c>
      <c r="H3305" s="70">
        <f>E3305+F3305-G3305</f>
        <v/>
      </c>
    </row>
    <row r="3306" hidden="1" ht="24.6" customHeight="1" s="138">
      <c r="A3306" s="65" t="n">
        <v>10060185</v>
      </c>
      <c r="B3306" s="66" t="inlineStr">
        <is>
          <t>أدوات نقاشة</t>
        </is>
      </c>
      <c r="C3306" s="67" t="inlineStr"/>
      <c r="D3306" s="67" t="inlineStr"/>
      <c r="E3306" s="68" t="n">
        <v>0</v>
      </c>
      <c r="F3306" s="69">
        <f>SUMIFS(الاضافة!$G$7:$G$60000,الاضافة!$H$7:$H$60000,"*اضاف*",الاضافة!$E$7:$E$60000,'أرصدة المخزن'!C3306)</f>
        <v/>
      </c>
      <c r="G3306" s="69">
        <f>SUMIFS(الصرف!$H$7:$H$60000,الصرف!$F$7:$F$60000,'أرصدة المخزن'!C3306)</f>
        <v/>
      </c>
      <c r="H3306" s="70">
        <f>E3306+F3306-G3306</f>
        <v/>
      </c>
    </row>
    <row r="3307" hidden="1" ht="24.6" customHeight="1" s="138">
      <c r="A3307" s="65" t="n">
        <v>10060186</v>
      </c>
      <c r="B3307" s="66" t="inlineStr">
        <is>
          <t>أدوات نقاشة</t>
        </is>
      </c>
      <c r="C3307" s="67" t="inlineStr"/>
      <c r="D3307" s="67" t="inlineStr"/>
      <c r="E3307" s="68" t="n">
        <v>0</v>
      </c>
      <c r="F3307" s="69">
        <f>SUMIFS(الاضافة!$G$7:$G$60000,الاضافة!$H$7:$H$60000,"*اضاف*",الاضافة!$E$7:$E$60000,'أرصدة المخزن'!C3307)</f>
        <v/>
      </c>
      <c r="G3307" s="69">
        <f>SUMIFS(الصرف!$H$7:$H$60000,الصرف!$F$7:$F$60000,'أرصدة المخزن'!C3307)</f>
        <v/>
      </c>
      <c r="H3307" s="70">
        <f>E3307+F3307-G3307</f>
        <v/>
      </c>
    </row>
    <row r="3308" hidden="1" ht="24.6" customHeight="1" s="138">
      <c r="A3308" s="65" t="n">
        <v>10060187</v>
      </c>
      <c r="B3308" s="66" t="inlineStr">
        <is>
          <t>أدوات نقاشة</t>
        </is>
      </c>
      <c r="C3308" s="67" t="inlineStr"/>
      <c r="D3308" s="67" t="inlineStr"/>
      <c r="E3308" s="68" t="n">
        <v>0</v>
      </c>
      <c r="F3308" s="69">
        <f>SUMIFS(الاضافة!$G$7:$G$60000,الاضافة!$H$7:$H$60000,"*اضاف*",الاضافة!$E$7:$E$60000,'أرصدة المخزن'!C3308)</f>
        <v/>
      </c>
      <c r="G3308" s="69">
        <f>SUMIFS(الصرف!$H$7:$H$60000,الصرف!$F$7:$F$60000,'أرصدة المخزن'!C3308)</f>
        <v/>
      </c>
      <c r="H3308" s="70">
        <f>E3308+F3308-G3308</f>
        <v/>
      </c>
    </row>
    <row r="3309" hidden="1" ht="24.6" customHeight="1" s="138">
      <c r="A3309" s="65" t="n">
        <v>10060188</v>
      </c>
      <c r="B3309" s="66" t="inlineStr">
        <is>
          <t>أدوات نقاشة</t>
        </is>
      </c>
      <c r="C3309" s="67" t="inlineStr"/>
      <c r="D3309" s="67" t="inlineStr"/>
      <c r="E3309" s="68" t="n">
        <v>0</v>
      </c>
      <c r="F3309" s="69">
        <f>SUMIFS(الاضافة!$G$7:$G$60000,الاضافة!$H$7:$H$60000,"*اضاف*",الاضافة!$E$7:$E$60000,'أرصدة المخزن'!C3309)</f>
        <v/>
      </c>
      <c r="G3309" s="69">
        <f>SUMIFS(الصرف!$H$7:$H$60000,الصرف!$F$7:$F$60000,'أرصدة المخزن'!C3309)</f>
        <v/>
      </c>
      <c r="H3309" s="70">
        <f>E3309+F3309-G3309</f>
        <v/>
      </c>
    </row>
    <row r="3310" hidden="1" ht="24.6" customHeight="1" s="138">
      <c r="A3310" s="65" t="n">
        <v>10060189</v>
      </c>
      <c r="B3310" s="66" t="inlineStr">
        <is>
          <t>أدوات نقاشة</t>
        </is>
      </c>
      <c r="C3310" s="67" t="inlineStr"/>
      <c r="D3310" s="67" t="inlineStr"/>
      <c r="E3310" s="68" t="n">
        <v>0</v>
      </c>
      <c r="F3310" s="69">
        <f>SUMIFS(الاضافة!$G$7:$G$60000,الاضافة!$H$7:$H$60000,"*اضاف*",الاضافة!$E$7:$E$60000,'أرصدة المخزن'!C3310)</f>
        <v/>
      </c>
      <c r="G3310" s="69">
        <f>SUMIFS(الصرف!$H$7:$H$60000,الصرف!$F$7:$F$60000,'أرصدة المخزن'!C3310)</f>
        <v/>
      </c>
      <c r="H3310" s="70">
        <f>E3310+F3310-G3310</f>
        <v/>
      </c>
    </row>
    <row r="3311" hidden="1" ht="24.6" customHeight="1" s="138">
      <c r="A3311" s="65" t="n">
        <v>10060190</v>
      </c>
      <c r="B3311" s="66" t="inlineStr">
        <is>
          <t>أدوات نقاشة</t>
        </is>
      </c>
      <c r="C3311" s="67" t="inlineStr"/>
      <c r="D3311" s="67" t="inlineStr"/>
      <c r="E3311" s="68" t="n">
        <v>0</v>
      </c>
      <c r="F3311" s="69">
        <f>SUMIFS(الاضافة!$G$7:$G$60000,الاضافة!$H$7:$H$60000,"*اضاف*",الاضافة!$E$7:$E$60000,'أرصدة المخزن'!C3311)</f>
        <v/>
      </c>
      <c r="G3311" s="69">
        <f>SUMIFS(الصرف!$H$7:$H$60000,الصرف!$F$7:$F$60000,'أرصدة المخزن'!C3311)</f>
        <v/>
      </c>
      <c r="H3311" s="70">
        <f>E3311+F3311-G3311</f>
        <v/>
      </c>
    </row>
    <row r="3312" hidden="1" ht="24.6" customHeight="1" s="138">
      <c r="A3312" s="65" t="n">
        <v>10060191</v>
      </c>
      <c r="B3312" s="66" t="inlineStr">
        <is>
          <t>أدوات نقاشة</t>
        </is>
      </c>
      <c r="C3312" s="67" t="inlineStr"/>
      <c r="D3312" s="67" t="inlineStr"/>
      <c r="E3312" s="68" t="n">
        <v>0</v>
      </c>
      <c r="F3312" s="69">
        <f>SUMIFS(الاضافة!$G$7:$G$60000,الاضافة!$H$7:$H$60000,"*اضاف*",الاضافة!$E$7:$E$60000,'أرصدة المخزن'!C3312)</f>
        <v/>
      </c>
      <c r="G3312" s="69">
        <f>SUMIFS(الصرف!$H$7:$H$60000,الصرف!$F$7:$F$60000,'أرصدة المخزن'!C3312)</f>
        <v/>
      </c>
      <c r="H3312" s="70">
        <f>E3312+F3312-G3312</f>
        <v/>
      </c>
    </row>
    <row r="3313" hidden="1" ht="24.6" customHeight="1" s="138">
      <c r="A3313" s="65" t="n">
        <v>10060192</v>
      </c>
      <c r="B3313" s="66" t="inlineStr">
        <is>
          <t>أدوات نقاشة</t>
        </is>
      </c>
      <c r="C3313" s="67" t="inlineStr"/>
      <c r="D3313" s="67" t="inlineStr"/>
      <c r="E3313" s="68" t="n">
        <v>0</v>
      </c>
      <c r="F3313" s="69">
        <f>SUMIFS(الاضافة!$G$7:$G$60000,الاضافة!$H$7:$H$60000,"*اضاف*",الاضافة!$E$7:$E$60000,'أرصدة المخزن'!C3313)</f>
        <v/>
      </c>
      <c r="G3313" s="69">
        <f>SUMIFS(الصرف!$H$7:$H$60000,الصرف!$F$7:$F$60000,'أرصدة المخزن'!C3313)</f>
        <v/>
      </c>
      <c r="H3313" s="70">
        <f>E3313+F3313-G3313</f>
        <v/>
      </c>
    </row>
    <row r="3314" hidden="1" ht="24.6" customHeight="1" s="138">
      <c r="A3314" s="65" t="n">
        <v>10060193</v>
      </c>
      <c r="B3314" s="66" t="inlineStr">
        <is>
          <t>أدوات نقاشة</t>
        </is>
      </c>
      <c r="C3314" s="67" t="inlineStr"/>
      <c r="D3314" s="67" t="inlineStr"/>
      <c r="E3314" s="68" t="n">
        <v>0</v>
      </c>
      <c r="F3314" s="69">
        <f>SUMIFS(الاضافة!$G$7:$G$60000,الاضافة!$H$7:$H$60000,"*اضاف*",الاضافة!$E$7:$E$60000,'أرصدة المخزن'!C3314)</f>
        <v/>
      </c>
      <c r="G3314" s="69">
        <f>SUMIFS(الصرف!$H$7:$H$60000,الصرف!$F$7:$F$60000,'أرصدة المخزن'!C3314)</f>
        <v/>
      </c>
      <c r="H3314" s="70">
        <f>E3314+F3314-G3314</f>
        <v/>
      </c>
    </row>
    <row r="3315" hidden="1" ht="24.6" customHeight="1" s="138">
      <c r="A3315" s="65" t="n">
        <v>10060194</v>
      </c>
      <c r="B3315" s="66" t="inlineStr">
        <is>
          <t>أدوات نقاشة</t>
        </is>
      </c>
      <c r="C3315" s="67" t="inlineStr"/>
      <c r="D3315" s="67" t="inlineStr"/>
      <c r="E3315" s="68" t="n">
        <v>0</v>
      </c>
      <c r="F3315" s="69">
        <f>SUMIFS(الاضافة!$G$7:$G$60000,الاضافة!$H$7:$H$60000,"*اضاف*",الاضافة!$E$7:$E$60000,'أرصدة المخزن'!C3315)</f>
        <v/>
      </c>
      <c r="G3315" s="69">
        <f>SUMIFS(الصرف!$H$7:$H$60000,الصرف!$F$7:$F$60000,'أرصدة المخزن'!C3315)</f>
        <v/>
      </c>
      <c r="H3315" s="70">
        <f>E3315+F3315-G3315</f>
        <v/>
      </c>
    </row>
    <row r="3316" hidden="1" ht="24.6" customHeight="1" s="138">
      <c r="A3316" s="65" t="n">
        <v>10060195</v>
      </c>
      <c r="B3316" s="66" t="inlineStr">
        <is>
          <t>أدوات نقاشة</t>
        </is>
      </c>
      <c r="C3316" s="67" t="inlineStr"/>
      <c r="D3316" s="67" t="inlineStr"/>
      <c r="E3316" s="68" t="n">
        <v>0</v>
      </c>
      <c r="F3316" s="69">
        <f>SUMIFS(الاضافة!$G$7:$G$60000,الاضافة!$H$7:$H$60000,"*اضاف*",الاضافة!$E$7:$E$60000,'أرصدة المخزن'!C3316)</f>
        <v/>
      </c>
      <c r="G3316" s="69">
        <f>SUMIFS(الصرف!$H$7:$H$60000,الصرف!$F$7:$F$60000,'أرصدة المخزن'!C3316)</f>
        <v/>
      </c>
      <c r="H3316" s="70">
        <f>E3316+F3316-G3316</f>
        <v/>
      </c>
    </row>
    <row r="3317" hidden="1" ht="24.6" customHeight="1" s="138">
      <c r="A3317" s="65" t="n">
        <v>10060196</v>
      </c>
      <c r="B3317" s="66" t="inlineStr">
        <is>
          <t>أدوات نقاشة</t>
        </is>
      </c>
      <c r="C3317" s="67" t="inlineStr"/>
      <c r="D3317" s="67" t="inlineStr"/>
      <c r="E3317" s="68" t="n">
        <v>0</v>
      </c>
      <c r="F3317" s="69">
        <f>SUMIFS(الاضافة!$G$7:$G$60000,الاضافة!$H$7:$H$60000,"*اضاف*",الاضافة!$E$7:$E$60000,'أرصدة المخزن'!C3317)</f>
        <v/>
      </c>
      <c r="G3317" s="69">
        <f>SUMIFS(الصرف!$H$7:$H$60000,الصرف!$F$7:$F$60000,'أرصدة المخزن'!C3317)</f>
        <v/>
      </c>
      <c r="H3317" s="70">
        <f>E3317+F3317-G3317</f>
        <v/>
      </c>
    </row>
    <row r="3318" hidden="1" ht="24.6" customHeight="1" s="138">
      <c r="A3318" s="65" t="n">
        <v>10060197</v>
      </c>
      <c r="B3318" s="66" t="inlineStr">
        <is>
          <t>أدوات نقاشة</t>
        </is>
      </c>
      <c r="C3318" s="67" t="inlineStr"/>
      <c r="D3318" s="67" t="inlineStr"/>
      <c r="E3318" s="68" t="n">
        <v>0</v>
      </c>
      <c r="F3318" s="69">
        <f>SUMIFS(الاضافة!$G$7:$G$60000,الاضافة!$H$7:$H$60000,"*اضاف*",الاضافة!$E$7:$E$60000,'أرصدة المخزن'!C3318)</f>
        <v/>
      </c>
      <c r="G3318" s="69">
        <f>SUMIFS(الصرف!$H$7:$H$60000,الصرف!$F$7:$F$60000,'أرصدة المخزن'!C3318)</f>
        <v/>
      </c>
      <c r="H3318" s="70">
        <f>E3318+F3318-G3318</f>
        <v/>
      </c>
    </row>
    <row r="3319" hidden="1" ht="24.6" customHeight="1" s="138">
      <c r="A3319" s="65" t="n">
        <v>10060198</v>
      </c>
      <c r="B3319" s="66" t="inlineStr">
        <is>
          <t>أدوات نقاشة</t>
        </is>
      </c>
      <c r="C3319" s="67" t="inlineStr"/>
      <c r="D3319" s="67" t="inlineStr"/>
      <c r="E3319" s="68" t="n">
        <v>0</v>
      </c>
      <c r="F3319" s="69">
        <f>SUMIFS(الاضافة!$G$7:$G$60000,الاضافة!$H$7:$H$60000,"*اضاف*",الاضافة!$E$7:$E$60000,'أرصدة المخزن'!C3319)</f>
        <v/>
      </c>
      <c r="G3319" s="69">
        <f>SUMIFS(الصرف!$H$7:$H$60000,الصرف!$F$7:$F$60000,'أرصدة المخزن'!C3319)</f>
        <v/>
      </c>
      <c r="H3319" s="70">
        <f>E3319+F3319-G3319</f>
        <v/>
      </c>
    </row>
    <row r="3320" hidden="1" ht="24.6" customHeight="1" s="138">
      <c r="A3320" s="65" t="n">
        <v>10060199</v>
      </c>
      <c r="B3320" s="66" t="inlineStr">
        <is>
          <t>أدوات نقاشة</t>
        </is>
      </c>
      <c r="C3320" s="67" t="inlineStr"/>
      <c r="D3320" s="67" t="inlineStr"/>
      <c r="E3320" s="68" t="n">
        <v>0</v>
      </c>
      <c r="F3320" s="69">
        <f>SUMIFS(الاضافة!$G$7:$G$60000,الاضافة!$H$7:$H$60000,"*اضاف*",الاضافة!$E$7:$E$60000,'أرصدة المخزن'!C3320)</f>
        <v/>
      </c>
      <c r="G3320" s="69">
        <f>SUMIFS(الصرف!$H$7:$H$60000,الصرف!$F$7:$F$60000,'أرصدة المخزن'!C3320)</f>
        <v/>
      </c>
      <c r="H3320" s="70">
        <f>E3320+F3320-G3320</f>
        <v/>
      </c>
    </row>
    <row r="3321" hidden="1" ht="24.6" customHeight="1" s="138">
      <c r="A3321" s="65" t="n">
        <v>10060200</v>
      </c>
      <c r="B3321" s="66" t="inlineStr">
        <is>
          <t>أدوات نقاشة</t>
        </is>
      </c>
      <c r="C3321" s="67" t="inlineStr"/>
      <c r="D3321" s="67" t="inlineStr"/>
      <c r="E3321" s="68" t="n">
        <v>0</v>
      </c>
      <c r="F3321" s="69">
        <f>SUMIFS(الاضافة!$G$7:$G$60000,الاضافة!$H$7:$H$60000,"*اضاف*",الاضافة!$E$7:$E$60000,'أرصدة المخزن'!C3321)</f>
        <v/>
      </c>
      <c r="G3321" s="69">
        <f>SUMIFS(الصرف!$H$7:$H$60000,الصرف!$F$7:$F$60000,'أرصدة المخزن'!C3321)</f>
        <v/>
      </c>
      <c r="H3321" s="70">
        <f>E3321+F3321-G3321</f>
        <v/>
      </c>
    </row>
    <row r="3322" hidden="1" ht="24.6" customHeight="1" s="138">
      <c r="A3322" s="65" t="n">
        <v>10060201</v>
      </c>
      <c r="B3322" s="66" t="inlineStr">
        <is>
          <t>أدوات نقاشة</t>
        </is>
      </c>
      <c r="C3322" s="67" t="inlineStr"/>
      <c r="D3322" s="67" t="inlineStr"/>
      <c r="E3322" s="68" t="n">
        <v>0</v>
      </c>
      <c r="F3322" s="69">
        <f>SUMIFS(الاضافة!$G$7:$G$60000,الاضافة!$H$7:$H$60000,"*اضاف*",الاضافة!$E$7:$E$60000,'أرصدة المخزن'!C3322)</f>
        <v/>
      </c>
      <c r="G3322" s="69">
        <f>SUMIFS(الصرف!$H$7:$H$60000,الصرف!$F$7:$F$60000,'أرصدة المخزن'!C3322)</f>
        <v/>
      </c>
      <c r="H3322" s="70">
        <f>E3322+F3322-G3322</f>
        <v/>
      </c>
    </row>
    <row r="3323" hidden="1" ht="24.6" customHeight="1" s="138">
      <c r="A3323" s="65" t="n">
        <v>10060202</v>
      </c>
      <c r="B3323" s="66" t="inlineStr">
        <is>
          <t>أدوات نقاشة</t>
        </is>
      </c>
      <c r="C3323" s="67" t="inlineStr"/>
      <c r="D3323" s="67" t="inlineStr"/>
      <c r="E3323" s="68" t="n">
        <v>0</v>
      </c>
      <c r="F3323" s="69">
        <f>SUMIFS(الاضافة!$G$7:$G$60000,الاضافة!$H$7:$H$60000,"*اضاف*",الاضافة!$E$7:$E$60000,'أرصدة المخزن'!C3323)</f>
        <v/>
      </c>
      <c r="G3323" s="69">
        <f>SUMIFS(الصرف!$H$7:$H$60000,الصرف!$F$7:$F$60000,'أرصدة المخزن'!C3323)</f>
        <v/>
      </c>
      <c r="H3323" s="70">
        <f>E3323+F3323-G3323</f>
        <v/>
      </c>
    </row>
    <row r="3324" hidden="1" ht="24.6" customHeight="1" s="138">
      <c r="A3324" s="65" t="n">
        <v>10060203</v>
      </c>
      <c r="B3324" s="66" t="inlineStr">
        <is>
          <t>أدوات نقاشة</t>
        </is>
      </c>
      <c r="C3324" s="67" t="inlineStr"/>
      <c r="D3324" s="67" t="inlineStr"/>
      <c r="E3324" s="68" t="n">
        <v>0</v>
      </c>
      <c r="F3324" s="69">
        <f>SUMIFS(الاضافة!$G$7:$G$60000,الاضافة!$H$7:$H$60000,"*اضاف*",الاضافة!$E$7:$E$60000,'أرصدة المخزن'!C3324)</f>
        <v/>
      </c>
      <c r="G3324" s="69">
        <f>SUMIFS(الصرف!$H$7:$H$60000,الصرف!$F$7:$F$60000,'أرصدة المخزن'!C3324)</f>
        <v/>
      </c>
      <c r="H3324" s="70">
        <f>E3324+F3324-G3324</f>
        <v/>
      </c>
    </row>
    <row r="3325" hidden="1" ht="24.6" customHeight="1" s="138">
      <c r="A3325" s="65" t="n">
        <v>10060204</v>
      </c>
      <c r="B3325" s="66" t="inlineStr">
        <is>
          <t>أدوات نقاشة</t>
        </is>
      </c>
      <c r="C3325" s="67" t="inlineStr"/>
      <c r="D3325" s="67" t="inlineStr"/>
      <c r="E3325" s="68" t="n">
        <v>0</v>
      </c>
      <c r="F3325" s="69">
        <f>SUMIFS(الاضافة!$G$7:$G$60000,الاضافة!$H$7:$H$60000,"*اضاف*",الاضافة!$E$7:$E$60000,'أرصدة المخزن'!C3325)</f>
        <v/>
      </c>
      <c r="G3325" s="69">
        <f>SUMIFS(الصرف!$H$7:$H$60000,الصرف!$F$7:$F$60000,'أرصدة المخزن'!C3325)</f>
        <v/>
      </c>
      <c r="H3325" s="70">
        <f>E3325+F3325-G3325</f>
        <v/>
      </c>
    </row>
    <row r="3326" hidden="1" ht="24.6" customHeight="1" s="138">
      <c r="A3326" s="65" t="n">
        <v>10060205</v>
      </c>
      <c r="B3326" s="66" t="inlineStr">
        <is>
          <t>أدوات نقاشة</t>
        </is>
      </c>
      <c r="C3326" s="67" t="inlineStr"/>
      <c r="D3326" s="67" t="inlineStr"/>
      <c r="E3326" s="68" t="n">
        <v>0</v>
      </c>
      <c r="F3326" s="69">
        <f>SUMIFS(الاضافة!$G$7:$G$60000,الاضافة!$H$7:$H$60000,"*اضاف*",الاضافة!$E$7:$E$60000,'أرصدة المخزن'!C3326)</f>
        <v/>
      </c>
      <c r="G3326" s="69">
        <f>SUMIFS(الصرف!$H$7:$H$60000,الصرف!$F$7:$F$60000,'أرصدة المخزن'!C3326)</f>
        <v/>
      </c>
      <c r="H3326" s="70">
        <f>E3326+F3326-G3326</f>
        <v/>
      </c>
    </row>
    <row r="3327" hidden="1" ht="24.6" customHeight="1" s="138">
      <c r="A3327" s="65" t="n">
        <v>10060206</v>
      </c>
      <c r="B3327" s="66" t="inlineStr">
        <is>
          <t>أدوات نقاشة</t>
        </is>
      </c>
      <c r="C3327" s="67" t="inlineStr"/>
      <c r="D3327" s="67" t="inlineStr"/>
      <c r="E3327" s="68" t="n">
        <v>0</v>
      </c>
      <c r="F3327" s="69">
        <f>SUMIFS(الاضافة!$G$7:$G$60000,الاضافة!$H$7:$H$60000,"*اضاف*",الاضافة!$E$7:$E$60000,'أرصدة المخزن'!C3327)</f>
        <v/>
      </c>
      <c r="G3327" s="69">
        <f>SUMIFS(الصرف!$H$7:$H$60000,الصرف!$F$7:$F$60000,'أرصدة المخزن'!C3327)</f>
        <v/>
      </c>
      <c r="H3327" s="70">
        <f>E3327+F3327-G3327</f>
        <v/>
      </c>
    </row>
    <row r="3328" hidden="1" ht="24.6" customHeight="1" s="138">
      <c r="A3328" s="65" t="n">
        <v>10060207</v>
      </c>
      <c r="B3328" s="66" t="inlineStr">
        <is>
          <t>أدوات نقاشة</t>
        </is>
      </c>
      <c r="C3328" s="67" t="inlineStr"/>
      <c r="D3328" s="67" t="inlineStr"/>
      <c r="E3328" s="68" t="n">
        <v>0</v>
      </c>
      <c r="F3328" s="69">
        <f>SUMIFS(الاضافة!$G$7:$G$60000,الاضافة!$H$7:$H$60000,"*اضاف*",الاضافة!$E$7:$E$60000,'أرصدة المخزن'!C3328)</f>
        <v/>
      </c>
      <c r="G3328" s="69">
        <f>SUMIFS(الصرف!$H$7:$H$60000,الصرف!$F$7:$F$60000,'أرصدة المخزن'!C3328)</f>
        <v/>
      </c>
      <c r="H3328" s="70">
        <f>E3328+F3328-G3328</f>
        <v/>
      </c>
    </row>
    <row r="3329" hidden="1" ht="24.6" customHeight="1" s="138">
      <c r="A3329" s="65" t="n">
        <v>10060208</v>
      </c>
      <c r="B3329" s="66" t="inlineStr">
        <is>
          <t>أدوات نقاشة</t>
        </is>
      </c>
      <c r="C3329" s="67" t="inlineStr"/>
      <c r="D3329" s="67" t="inlineStr"/>
      <c r="E3329" s="68" t="n">
        <v>0</v>
      </c>
      <c r="F3329" s="69">
        <f>SUMIFS(الاضافة!$G$7:$G$60000,الاضافة!$H$7:$H$60000,"*اضاف*",الاضافة!$E$7:$E$60000,'أرصدة المخزن'!C3329)</f>
        <v/>
      </c>
      <c r="G3329" s="69">
        <f>SUMIFS(الصرف!$H$7:$H$60000,الصرف!$F$7:$F$60000,'أرصدة المخزن'!C3329)</f>
        <v/>
      </c>
      <c r="H3329" s="70">
        <f>E3329+F3329-G3329</f>
        <v/>
      </c>
    </row>
    <row r="3330" hidden="1" ht="24.6" customHeight="1" s="138">
      <c r="A3330" s="65" t="n">
        <v>10060209</v>
      </c>
      <c r="B3330" s="66" t="inlineStr">
        <is>
          <t>أدوات نقاشة</t>
        </is>
      </c>
      <c r="C3330" s="67" t="inlineStr"/>
      <c r="D3330" s="67" t="inlineStr"/>
      <c r="E3330" s="68" t="n">
        <v>0</v>
      </c>
      <c r="F3330" s="69">
        <f>SUMIFS(الاضافة!$G$7:$G$60000,الاضافة!$H$7:$H$60000,"*اضاف*",الاضافة!$E$7:$E$60000,'أرصدة المخزن'!C3330)</f>
        <v/>
      </c>
      <c r="G3330" s="69">
        <f>SUMIFS(الصرف!$H$7:$H$60000,الصرف!$F$7:$F$60000,'أرصدة المخزن'!C3330)</f>
        <v/>
      </c>
      <c r="H3330" s="70">
        <f>E3330+F3330-G3330</f>
        <v/>
      </c>
    </row>
    <row r="3331" hidden="1" ht="24.6" customHeight="1" s="138">
      <c r="A3331" s="65" t="n">
        <v>10060210</v>
      </c>
      <c r="B3331" s="66" t="inlineStr">
        <is>
          <t>أدوات نقاشة</t>
        </is>
      </c>
      <c r="C3331" s="67" t="inlineStr"/>
      <c r="D3331" s="67" t="inlineStr"/>
      <c r="E3331" s="68" t="n">
        <v>0</v>
      </c>
      <c r="F3331" s="69">
        <f>SUMIFS(الاضافة!$G$7:$G$60000,الاضافة!$H$7:$H$60000,"*اضاف*",الاضافة!$E$7:$E$60000,'أرصدة المخزن'!C3331)</f>
        <v/>
      </c>
      <c r="G3331" s="69">
        <f>SUMIFS(الصرف!$H$7:$H$60000,الصرف!$F$7:$F$60000,'أرصدة المخزن'!C3331)</f>
        <v/>
      </c>
      <c r="H3331" s="70">
        <f>E3331+F3331-G3331</f>
        <v/>
      </c>
    </row>
    <row r="3332" hidden="1" ht="24.6" customHeight="1" s="138">
      <c r="A3332" s="65" t="n">
        <v>10060211</v>
      </c>
      <c r="B3332" s="66" t="inlineStr">
        <is>
          <t>أدوات نقاشة</t>
        </is>
      </c>
      <c r="C3332" s="67" t="inlineStr"/>
      <c r="D3332" s="67" t="inlineStr"/>
      <c r="E3332" s="68" t="n">
        <v>0</v>
      </c>
      <c r="F3332" s="69">
        <f>SUMIFS(الاضافة!$G$7:$G$60000,الاضافة!$H$7:$H$60000,"*اضاف*",الاضافة!$E$7:$E$60000,'أرصدة المخزن'!C3332)</f>
        <v/>
      </c>
      <c r="G3332" s="69">
        <f>SUMIFS(الصرف!$H$7:$H$60000,الصرف!$F$7:$F$60000,'أرصدة المخزن'!C3332)</f>
        <v/>
      </c>
      <c r="H3332" s="70">
        <f>E3332+F3332-G3332</f>
        <v/>
      </c>
    </row>
    <row r="3333" hidden="1" ht="24.6" customHeight="1" s="138">
      <c r="A3333" s="65" t="n">
        <v>10060212</v>
      </c>
      <c r="B3333" s="66" t="inlineStr">
        <is>
          <t>أدوات نقاشة</t>
        </is>
      </c>
      <c r="C3333" s="67" t="inlineStr"/>
      <c r="D3333" s="67" t="inlineStr"/>
      <c r="E3333" s="68" t="n">
        <v>0</v>
      </c>
      <c r="F3333" s="69">
        <f>SUMIFS(الاضافة!$G$7:$G$60000,الاضافة!$H$7:$H$60000,"*اضاف*",الاضافة!$E$7:$E$60000,'أرصدة المخزن'!C3333)</f>
        <v/>
      </c>
      <c r="G3333" s="69">
        <f>SUMIFS(الصرف!$H$7:$H$60000,الصرف!$F$7:$F$60000,'أرصدة المخزن'!C3333)</f>
        <v/>
      </c>
      <c r="H3333" s="70">
        <f>E3333+F3333-G3333</f>
        <v/>
      </c>
    </row>
    <row r="3334" hidden="1" ht="24.6" customHeight="1" s="138">
      <c r="A3334" s="65" t="n">
        <v>10060213</v>
      </c>
      <c r="B3334" s="66" t="inlineStr">
        <is>
          <t>أدوات نقاشة</t>
        </is>
      </c>
      <c r="C3334" s="67" t="inlineStr"/>
      <c r="D3334" s="67" t="inlineStr"/>
      <c r="E3334" s="68" t="n">
        <v>0</v>
      </c>
      <c r="F3334" s="69">
        <f>SUMIFS(الاضافة!$G$7:$G$60000,الاضافة!$H$7:$H$60000,"*اضاف*",الاضافة!$E$7:$E$60000,'أرصدة المخزن'!C3334)</f>
        <v/>
      </c>
      <c r="G3334" s="69">
        <f>SUMIFS(الصرف!$H$7:$H$60000,الصرف!$F$7:$F$60000,'أرصدة المخزن'!C3334)</f>
        <v/>
      </c>
      <c r="H3334" s="70">
        <f>E3334+F3334-G3334</f>
        <v/>
      </c>
    </row>
    <row r="3335" hidden="1" ht="24.6" customHeight="1" s="138">
      <c r="A3335" s="65" t="n">
        <v>10060214</v>
      </c>
      <c r="B3335" s="66" t="inlineStr">
        <is>
          <t>أدوات نقاشة</t>
        </is>
      </c>
      <c r="C3335" s="67" t="inlineStr"/>
      <c r="D3335" s="67" t="inlineStr"/>
      <c r="E3335" s="68" t="n">
        <v>0</v>
      </c>
      <c r="F3335" s="69">
        <f>SUMIFS(الاضافة!$G$7:$G$60000,الاضافة!$H$7:$H$60000,"*اضاف*",الاضافة!$E$7:$E$60000,'أرصدة المخزن'!C3335)</f>
        <v/>
      </c>
      <c r="G3335" s="69">
        <f>SUMIFS(الصرف!$H$7:$H$60000,الصرف!$F$7:$F$60000,'أرصدة المخزن'!C3335)</f>
        <v/>
      </c>
      <c r="H3335" s="70">
        <f>E3335+F3335-G3335</f>
        <v/>
      </c>
    </row>
    <row r="3336" hidden="1" ht="24.6" customHeight="1" s="138">
      <c r="A3336" s="65" t="n">
        <v>10060215</v>
      </c>
      <c r="B3336" s="66" t="inlineStr">
        <is>
          <t>أدوات نقاشة</t>
        </is>
      </c>
      <c r="C3336" s="67" t="inlineStr"/>
      <c r="D3336" s="67" t="inlineStr"/>
      <c r="E3336" s="68" t="n">
        <v>0</v>
      </c>
      <c r="F3336" s="69">
        <f>SUMIFS(الاضافة!$G$7:$G$60000,الاضافة!$H$7:$H$60000,"*اضاف*",الاضافة!$E$7:$E$60000,'أرصدة المخزن'!C3336)</f>
        <v/>
      </c>
      <c r="G3336" s="69">
        <f>SUMIFS(الصرف!$H$7:$H$60000,الصرف!$F$7:$F$60000,'أرصدة المخزن'!C3336)</f>
        <v/>
      </c>
      <c r="H3336" s="70">
        <f>E3336+F3336-G3336</f>
        <v/>
      </c>
    </row>
    <row r="3337" hidden="1" ht="24.6" customHeight="1" s="138">
      <c r="A3337" s="65" t="n">
        <v>10060216</v>
      </c>
      <c r="B3337" s="66" t="inlineStr">
        <is>
          <t>أدوات نقاشة</t>
        </is>
      </c>
      <c r="C3337" s="67" t="inlineStr"/>
      <c r="D3337" s="67" t="inlineStr"/>
      <c r="E3337" s="68" t="n">
        <v>0</v>
      </c>
      <c r="F3337" s="69">
        <f>SUMIFS(الاضافة!$G$7:$G$60000,الاضافة!$H$7:$H$60000,"*اضاف*",الاضافة!$E$7:$E$60000,'أرصدة المخزن'!C3337)</f>
        <v/>
      </c>
      <c r="G3337" s="69">
        <f>SUMIFS(الصرف!$H$7:$H$60000,الصرف!$F$7:$F$60000,'أرصدة المخزن'!C3337)</f>
        <v/>
      </c>
      <c r="H3337" s="70">
        <f>E3337+F3337-G3337</f>
        <v/>
      </c>
    </row>
    <row r="3338" hidden="1" ht="24.6" customHeight="1" s="138">
      <c r="A3338" s="65" t="n">
        <v>10060217</v>
      </c>
      <c r="B3338" s="66" t="inlineStr">
        <is>
          <t>أدوات نقاشة</t>
        </is>
      </c>
      <c r="C3338" s="67" t="inlineStr"/>
      <c r="D3338" s="67" t="inlineStr"/>
      <c r="E3338" s="68" t="n">
        <v>0</v>
      </c>
      <c r="F3338" s="69">
        <f>SUMIFS(الاضافة!$G$7:$G$60000,الاضافة!$H$7:$H$60000,"*اضاف*",الاضافة!$E$7:$E$60000,'أرصدة المخزن'!C3338)</f>
        <v/>
      </c>
      <c r="G3338" s="69">
        <f>SUMIFS(الصرف!$H$7:$H$60000,الصرف!$F$7:$F$60000,'أرصدة المخزن'!C3338)</f>
        <v/>
      </c>
      <c r="H3338" s="70">
        <f>E3338+F3338-G3338</f>
        <v/>
      </c>
    </row>
    <row r="3339" hidden="1" ht="24.6" customHeight="1" s="138">
      <c r="A3339" s="65" t="n">
        <v>10060218</v>
      </c>
      <c r="B3339" s="66" t="inlineStr">
        <is>
          <t>أدوات نقاشة</t>
        </is>
      </c>
      <c r="C3339" s="67" t="inlineStr"/>
      <c r="D3339" s="67" t="inlineStr"/>
      <c r="E3339" s="68" t="n">
        <v>0</v>
      </c>
      <c r="F3339" s="69">
        <f>SUMIFS(الاضافة!$G$7:$G$60000,الاضافة!$H$7:$H$60000,"*اضاف*",الاضافة!$E$7:$E$60000,'أرصدة المخزن'!C3339)</f>
        <v/>
      </c>
      <c r="G3339" s="69">
        <f>SUMIFS(الصرف!$H$7:$H$60000,الصرف!$F$7:$F$60000,'أرصدة المخزن'!C3339)</f>
        <v/>
      </c>
      <c r="H3339" s="70">
        <f>E3339+F3339-G3339</f>
        <v/>
      </c>
    </row>
    <row r="3340" hidden="1" ht="24.6" customHeight="1" s="138">
      <c r="A3340" s="65" t="n">
        <v>10060219</v>
      </c>
      <c r="B3340" s="66" t="inlineStr">
        <is>
          <t>أدوات نقاشة</t>
        </is>
      </c>
      <c r="C3340" s="67" t="inlineStr"/>
      <c r="D3340" s="67" t="inlineStr"/>
      <c r="E3340" s="68" t="n">
        <v>0</v>
      </c>
      <c r="F3340" s="69">
        <f>SUMIFS(الاضافة!$G$7:$G$60000,الاضافة!$H$7:$H$60000,"*اضاف*",الاضافة!$E$7:$E$60000,'أرصدة المخزن'!C3340)</f>
        <v/>
      </c>
      <c r="G3340" s="69">
        <f>SUMIFS(الصرف!$H$7:$H$60000,الصرف!$F$7:$F$60000,'أرصدة المخزن'!C3340)</f>
        <v/>
      </c>
      <c r="H3340" s="70">
        <f>E3340+F3340-G3340</f>
        <v/>
      </c>
    </row>
    <row r="3341" hidden="1" ht="24.6" customHeight="1" s="138">
      <c r="A3341" s="65" t="n">
        <v>10060220</v>
      </c>
      <c r="B3341" s="66" t="inlineStr">
        <is>
          <t>أدوات نقاشة</t>
        </is>
      </c>
      <c r="C3341" s="67" t="inlineStr"/>
      <c r="D3341" s="67" t="inlineStr"/>
      <c r="E3341" s="68" t="n">
        <v>0</v>
      </c>
      <c r="F3341" s="69">
        <f>SUMIFS(الاضافة!$G$7:$G$60000,الاضافة!$H$7:$H$60000,"*اضاف*",الاضافة!$E$7:$E$60000,'أرصدة المخزن'!C3341)</f>
        <v/>
      </c>
      <c r="G3341" s="69">
        <f>SUMIFS(الصرف!$H$7:$H$60000,الصرف!$F$7:$F$60000,'أرصدة المخزن'!C3341)</f>
        <v/>
      </c>
      <c r="H3341" s="70">
        <f>E3341+F3341-G3341</f>
        <v/>
      </c>
    </row>
    <row r="3342" hidden="1" ht="24.6" customHeight="1" s="138">
      <c r="A3342" s="65" t="n">
        <v>10060221</v>
      </c>
      <c r="B3342" s="66" t="inlineStr">
        <is>
          <t>أدوات نقاشة</t>
        </is>
      </c>
      <c r="C3342" s="67" t="inlineStr"/>
      <c r="D3342" s="67" t="inlineStr"/>
      <c r="E3342" s="68" t="n">
        <v>0</v>
      </c>
      <c r="F3342" s="69">
        <f>SUMIFS(الاضافة!$G$7:$G$60000,الاضافة!$H$7:$H$60000,"*اضاف*",الاضافة!$E$7:$E$60000,'أرصدة المخزن'!C3342)</f>
        <v/>
      </c>
      <c r="G3342" s="69">
        <f>SUMIFS(الصرف!$H$7:$H$60000,الصرف!$F$7:$F$60000,'أرصدة المخزن'!C3342)</f>
        <v/>
      </c>
      <c r="H3342" s="70">
        <f>E3342+F3342-G3342</f>
        <v/>
      </c>
    </row>
    <row r="3343" hidden="1" ht="24.6" customHeight="1" s="138">
      <c r="A3343" s="65" t="n">
        <v>10060222</v>
      </c>
      <c r="B3343" s="66" t="inlineStr">
        <is>
          <t>أدوات نقاشة</t>
        </is>
      </c>
      <c r="C3343" s="67" t="inlineStr"/>
      <c r="D3343" s="67" t="inlineStr"/>
      <c r="E3343" s="68" t="n">
        <v>0</v>
      </c>
      <c r="F3343" s="69">
        <f>SUMIFS(الاضافة!$G$7:$G$60000,الاضافة!$H$7:$H$60000,"*اضاف*",الاضافة!$E$7:$E$60000,'أرصدة المخزن'!C3343)</f>
        <v/>
      </c>
      <c r="G3343" s="69">
        <f>SUMIFS(الصرف!$H$7:$H$60000,الصرف!$F$7:$F$60000,'أرصدة المخزن'!C3343)</f>
        <v/>
      </c>
      <c r="H3343" s="70">
        <f>E3343+F3343-G3343</f>
        <v/>
      </c>
    </row>
    <row r="3344" hidden="1" ht="24.6" customHeight="1" s="138">
      <c r="A3344" s="65" t="n">
        <v>10060223</v>
      </c>
      <c r="B3344" s="66" t="inlineStr">
        <is>
          <t>أدوات نقاشة</t>
        </is>
      </c>
      <c r="C3344" s="67" t="inlineStr"/>
      <c r="D3344" s="67" t="inlineStr"/>
      <c r="E3344" s="68" t="n">
        <v>0</v>
      </c>
      <c r="F3344" s="69">
        <f>SUMIFS(الاضافة!$G$7:$G$60000,الاضافة!$H$7:$H$60000,"*اضاف*",الاضافة!$E$7:$E$60000,'أرصدة المخزن'!C3344)</f>
        <v/>
      </c>
      <c r="G3344" s="69">
        <f>SUMIFS(الصرف!$H$7:$H$60000,الصرف!$F$7:$F$60000,'أرصدة المخزن'!C3344)</f>
        <v/>
      </c>
      <c r="H3344" s="70">
        <f>E3344+F3344-G3344</f>
        <v/>
      </c>
    </row>
    <row r="3345" hidden="1" ht="24.6" customHeight="1" s="138">
      <c r="A3345" s="65" t="n">
        <v>10060224</v>
      </c>
      <c r="B3345" s="66" t="inlineStr">
        <is>
          <t>أدوات نقاشة</t>
        </is>
      </c>
      <c r="C3345" s="67" t="inlineStr"/>
      <c r="D3345" s="67" t="inlineStr"/>
      <c r="E3345" s="68" t="n">
        <v>0</v>
      </c>
      <c r="F3345" s="69">
        <f>SUMIFS(الاضافة!$G$7:$G$60000,الاضافة!$H$7:$H$60000,"*اضاف*",الاضافة!$E$7:$E$60000,'أرصدة المخزن'!C3345)</f>
        <v/>
      </c>
      <c r="G3345" s="69">
        <f>SUMIFS(الصرف!$H$7:$H$60000,الصرف!$F$7:$F$60000,'أرصدة المخزن'!C3345)</f>
        <v/>
      </c>
      <c r="H3345" s="70">
        <f>E3345+F3345-G3345</f>
        <v/>
      </c>
    </row>
    <row r="3346" hidden="1" ht="24.6" customHeight="1" s="138">
      <c r="A3346" s="65" t="n">
        <v>10060225</v>
      </c>
      <c r="B3346" s="66" t="inlineStr">
        <is>
          <t>أدوات نقاشة</t>
        </is>
      </c>
      <c r="C3346" s="67" t="inlineStr"/>
      <c r="D3346" s="67" t="inlineStr"/>
      <c r="E3346" s="68" t="n">
        <v>0</v>
      </c>
      <c r="F3346" s="69">
        <f>SUMIFS(الاضافة!$G$7:$G$60000,الاضافة!$H$7:$H$60000,"*اضاف*",الاضافة!$E$7:$E$60000,'أرصدة المخزن'!C3346)</f>
        <v/>
      </c>
      <c r="G3346" s="69">
        <f>SUMIFS(الصرف!$H$7:$H$60000,الصرف!$F$7:$F$60000,'أرصدة المخزن'!C3346)</f>
        <v/>
      </c>
      <c r="H3346" s="70">
        <f>E3346+F3346-G3346</f>
        <v/>
      </c>
    </row>
    <row r="3347" hidden="1" ht="24.6" customHeight="1" s="138">
      <c r="A3347" s="65" t="n">
        <v>10060226</v>
      </c>
      <c r="B3347" s="66" t="inlineStr">
        <is>
          <t>أدوات نقاشة</t>
        </is>
      </c>
      <c r="C3347" s="67" t="inlineStr"/>
      <c r="D3347" s="67" t="inlineStr"/>
      <c r="E3347" s="68" t="n">
        <v>0</v>
      </c>
      <c r="F3347" s="69">
        <f>SUMIFS(الاضافة!$G$7:$G$60000,الاضافة!$H$7:$H$60000,"*اضاف*",الاضافة!$E$7:$E$60000,'أرصدة المخزن'!C3347)</f>
        <v/>
      </c>
      <c r="G3347" s="69">
        <f>SUMIFS(الصرف!$H$7:$H$60000,الصرف!$F$7:$F$60000,'أرصدة المخزن'!C3347)</f>
        <v/>
      </c>
      <c r="H3347" s="70">
        <f>E3347+F3347-G3347</f>
        <v/>
      </c>
    </row>
    <row r="3348" hidden="1" ht="24.6" customHeight="1" s="138">
      <c r="A3348" s="65" t="n">
        <v>10060227</v>
      </c>
      <c r="B3348" s="66" t="inlineStr">
        <is>
          <t>أدوات نقاشة</t>
        </is>
      </c>
      <c r="C3348" s="67" t="inlineStr"/>
      <c r="D3348" s="67" t="inlineStr"/>
      <c r="E3348" s="68" t="n">
        <v>0</v>
      </c>
      <c r="F3348" s="69">
        <f>SUMIFS(الاضافة!$G$7:$G$60000,الاضافة!$H$7:$H$60000,"*اضاف*",الاضافة!$E$7:$E$60000,'أرصدة المخزن'!C3348)</f>
        <v/>
      </c>
      <c r="G3348" s="69">
        <f>SUMIFS(الصرف!$H$7:$H$60000,الصرف!$F$7:$F$60000,'أرصدة المخزن'!C3348)</f>
        <v/>
      </c>
      <c r="H3348" s="70">
        <f>E3348+F3348-G3348</f>
        <v/>
      </c>
    </row>
    <row r="3349" hidden="1" ht="24.6" customHeight="1" s="138">
      <c r="A3349" s="65" t="n">
        <v>10060228</v>
      </c>
      <c r="B3349" s="66" t="inlineStr">
        <is>
          <t>أدوات نقاشة</t>
        </is>
      </c>
      <c r="C3349" s="67" t="inlineStr"/>
      <c r="D3349" s="67" t="inlineStr"/>
      <c r="E3349" s="68" t="n">
        <v>0</v>
      </c>
      <c r="F3349" s="69">
        <f>SUMIFS(الاضافة!$G$7:$G$60000,الاضافة!$H$7:$H$60000,"*اضاف*",الاضافة!$E$7:$E$60000,'أرصدة المخزن'!C3349)</f>
        <v/>
      </c>
      <c r="G3349" s="69">
        <f>SUMIFS(الصرف!$H$7:$H$60000,الصرف!$F$7:$F$60000,'أرصدة المخزن'!C3349)</f>
        <v/>
      </c>
      <c r="H3349" s="70">
        <f>E3349+F3349-G3349</f>
        <v/>
      </c>
    </row>
    <row r="3350" hidden="1" ht="24.6" customHeight="1" s="138">
      <c r="A3350" s="65" t="n">
        <v>10060229</v>
      </c>
      <c r="B3350" s="66" t="inlineStr">
        <is>
          <t>أدوات نقاشة</t>
        </is>
      </c>
      <c r="C3350" s="67" t="inlineStr"/>
      <c r="D3350" s="67" t="inlineStr"/>
      <c r="E3350" s="68" t="n">
        <v>0</v>
      </c>
      <c r="F3350" s="69">
        <f>SUMIFS(الاضافة!$G$7:$G$60000,الاضافة!$H$7:$H$60000,"*اضاف*",الاضافة!$E$7:$E$60000,'أرصدة المخزن'!C3350)</f>
        <v/>
      </c>
      <c r="G3350" s="69">
        <f>SUMIFS(الصرف!$H$7:$H$60000,الصرف!$F$7:$F$60000,'أرصدة المخزن'!C3350)</f>
        <v/>
      </c>
      <c r="H3350" s="70">
        <f>E3350+F3350-G3350</f>
        <v/>
      </c>
    </row>
    <row r="3351" hidden="1" ht="24.6" customHeight="1" s="138">
      <c r="A3351" s="65" t="n">
        <v>10060230</v>
      </c>
      <c r="B3351" s="66" t="inlineStr">
        <is>
          <t>أدوات نقاشة</t>
        </is>
      </c>
      <c r="C3351" s="67" t="inlineStr"/>
      <c r="D3351" s="67" t="inlineStr"/>
      <c r="E3351" s="68" t="n">
        <v>0</v>
      </c>
      <c r="F3351" s="69">
        <f>SUMIFS(الاضافة!$G$7:$G$60000,الاضافة!$H$7:$H$60000,"*اضاف*",الاضافة!$E$7:$E$60000,'أرصدة المخزن'!C3351)</f>
        <v/>
      </c>
      <c r="G3351" s="69">
        <f>SUMIFS(الصرف!$H$7:$H$60000,الصرف!$F$7:$F$60000,'أرصدة المخزن'!C3351)</f>
        <v/>
      </c>
      <c r="H3351" s="70">
        <f>E3351+F3351-G3351</f>
        <v/>
      </c>
    </row>
    <row r="3352" hidden="1" ht="24.6" customHeight="1" s="138">
      <c r="A3352" s="65" t="n">
        <v>10060231</v>
      </c>
      <c r="B3352" s="66" t="inlineStr">
        <is>
          <t>أدوات نقاشة</t>
        </is>
      </c>
      <c r="C3352" s="67" t="inlineStr"/>
      <c r="D3352" s="67" t="inlineStr"/>
      <c r="E3352" s="68" t="n">
        <v>0</v>
      </c>
      <c r="F3352" s="69">
        <f>SUMIFS(الاضافة!$G$7:$G$60000,الاضافة!$H$7:$H$60000,"*اضاف*",الاضافة!$E$7:$E$60000,'أرصدة المخزن'!C3352)</f>
        <v/>
      </c>
      <c r="G3352" s="69">
        <f>SUMIFS(الصرف!$H$7:$H$60000,الصرف!$F$7:$F$60000,'أرصدة المخزن'!C3352)</f>
        <v/>
      </c>
      <c r="H3352" s="70">
        <f>E3352+F3352-G3352</f>
        <v/>
      </c>
    </row>
    <row r="3353" hidden="1" ht="24.6" customHeight="1" s="138">
      <c r="A3353" s="65" t="n">
        <v>10060232</v>
      </c>
      <c r="B3353" s="66" t="inlineStr">
        <is>
          <t>أدوات نقاشة</t>
        </is>
      </c>
      <c r="C3353" s="67" t="inlineStr"/>
      <c r="D3353" s="67" t="inlineStr"/>
      <c r="E3353" s="68" t="n">
        <v>0</v>
      </c>
      <c r="F3353" s="69">
        <f>SUMIFS(الاضافة!$G$7:$G$60000,الاضافة!$H$7:$H$60000,"*اضاف*",الاضافة!$E$7:$E$60000,'أرصدة المخزن'!C3353)</f>
        <v/>
      </c>
      <c r="G3353" s="69">
        <f>SUMIFS(الصرف!$H$7:$H$60000,الصرف!$F$7:$F$60000,'أرصدة المخزن'!C3353)</f>
        <v/>
      </c>
      <c r="H3353" s="70">
        <f>E3353+F3353-G3353</f>
        <v/>
      </c>
    </row>
    <row r="3354" hidden="1" ht="24.6" customHeight="1" s="138">
      <c r="A3354" s="65" t="n">
        <v>10060233</v>
      </c>
      <c r="B3354" s="66" t="inlineStr">
        <is>
          <t>أدوات نقاشة</t>
        </is>
      </c>
      <c r="C3354" s="67" t="inlineStr"/>
      <c r="D3354" s="67" t="inlineStr"/>
      <c r="E3354" s="68" t="n">
        <v>0</v>
      </c>
      <c r="F3354" s="69">
        <f>SUMIFS(الاضافة!$G$7:$G$60000,الاضافة!$H$7:$H$60000,"*اضاف*",الاضافة!$E$7:$E$60000,'أرصدة المخزن'!C3354)</f>
        <v/>
      </c>
      <c r="G3354" s="69">
        <f>SUMIFS(الصرف!$H$7:$H$60000,الصرف!$F$7:$F$60000,'أرصدة المخزن'!C3354)</f>
        <v/>
      </c>
      <c r="H3354" s="70">
        <f>E3354+F3354-G3354</f>
        <v/>
      </c>
    </row>
    <row r="3355" hidden="1" ht="24.6" customHeight="1" s="138">
      <c r="A3355" s="65" t="n">
        <v>10060234</v>
      </c>
      <c r="B3355" s="66" t="inlineStr">
        <is>
          <t>أدوات نقاشة</t>
        </is>
      </c>
      <c r="C3355" s="67" t="inlineStr"/>
      <c r="D3355" s="67" t="inlineStr"/>
      <c r="E3355" s="68" t="n">
        <v>0</v>
      </c>
      <c r="F3355" s="69">
        <f>SUMIFS(الاضافة!$G$7:$G$60000,الاضافة!$H$7:$H$60000,"*اضاف*",الاضافة!$E$7:$E$60000,'أرصدة المخزن'!C3355)</f>
        <v/>
      </c>
      <c r="G3355" s="69">
        <f>SUMIFS(الصرف!$H$7:$H$60000,الصرف!$F$7:$F$60000,'أرصدة المخزن'!C3355)</f>
        <v/>
      </c>
      <c r="H3355" s="70">
        <f>E3355+F3355-G3355</f>
        <v/>
      </c>
    </row>
    <row r="3356" hidden="1" ht="24.6" customHeight="1" s="138">
      <c r="A3356" s="65" t="n">
        <v>10060235</v>
      </c>
      <c r="B3356" s="66" t="inlineStr">
        <is>
          <t>أدوات نقاشة</t>
        </is>
      </c>
      <c r="C3356" s="67" t="inlineStr"/>
      <c r="D3356" s="67" t="inlineStr"/>
      <c r="E3356" s="68" t="n">
        <v>0</v>
      </c>
      <c r="F3356" s="69">
        <f>SUMIFS(الاضافة!$G$7:$G$60000,الاضافة!$H$7:$H$60000,"*اضاف*",الاضافة!$E$7:$E$60000,'أرصدة المخزن'!C3356)</f>
        <v/>
      </c>
      <c r="G3356" s="69">
        <f>SUMIFS(الصرف!$H$7:$H$60000,الصرف!$F$7:$F$60000,'أرصدة المخزن'!C3356)</f>
        <v/>
      </c>
      <c r="H3356" s="70">
        <f>E3356+F3356-G3356</f>
        <v/>
      </c>
    </row>
    <row r="3357" hidden="1" ht="24.6" customHeight="1" s="138">
      <c r="A3357" s="65" t="n">
        <v>10060236</v>
      </c>
      <c r="B3357" s="66" t="inlineStr">
        <is>
          <t>أدوات نقاشة</t>
        </is>
      </c>
      <c r="C3357" s="67" t="inlineStr"/>
      <c r="D3357" s="67" t="inlineStr"/>
      <c r="E3357" s="68" t="n">
        <v>0</v>
      </c>
      <c r="F3357" s="69">
        <f>SUMIFS(الاضافة!$G$7:$G$60000,الاضافة!$H$7:$H$60000,"*اضاف*",الاضافة!$E$7:$E$60000,'أرصدة المخزن'!C3357)</f>
        <v/>
      </c>
      <c r="G3357" s="69">
        <f>SUMIFS(الصرف!$H$7:$H$60000,الصرف!$F$7:$F$60000,'أرصدة المخزن'!C3357)</f>
        <v/>
      </c>
      <c r="H3357" s="70">
        <f>E3357+F3357-G3357</f>
        <v/>
      </c>
    </row>
    <row r="3358" hidden="1" ht="24.6" customHeight="1" s="138">
      <c r="A3358" s="65" t="n">
        <v>10060237</v>
      </c>
      <c r="B3358" s="66" t="inlineStr">
        <is>
          <t>أدوات نقاشة</t>
        </is>
      </c>
      <c r="C3358" s="67" t="inlineStr"/>
      <c r="D3358" s="67" t="inlineStr"/>
      <c r="E3358" s="68" t="n">
        <v>0</v>
      </c>
      <c r="F3358" s="69">
        <f>SUMIFS(الاضافة!$G$7:$G$60000,الاضافة!$H$7:$H$60000,"*اضاف*",الاضافة!$E$7:$E$60000,'أرصدة المخزن'!C3358)</f>
        <v/>
      </c>
      <c r="G3358" s="69">
        <f>SUMIFS(الصرف!$H$7:$H$60000,الصرف!$F$7:$F$60000,'أرصدة المخزن'!C3358)</f>
        <v/>
      </c>
      <c r="H3358" s="70">
        <f>E3358+F3358-G3358</f>
        <v/>
      </c>
    </row>
    <row r="3359" hidden="1" ht="24.6" customHeight="1" s="138">
      <c r="A3359" s="65" t="n">
        <v>10060238</v>
      </c>
      <c r="B3359" s="66" t="inlineStr">
        <is>
          <t>أدوات نقاشة</t>
        </is>
      </c>
      <c r="C3359" s="67" t="inlineStr"/>
      <c r="D3359" s="67" t="inlineStr"/>
      <c r="E3359" s="68" t="n">
        <v>0</v>
      </c>
      <c r="F3359" s="69">
        <f>SUMIFS(الاضافة!$G$7:$G$60000,الاضافة!$H$7:$H$60000,"*اضاف*",الاضافة!$E$7:$E$60000,'أرصدة المخزن'!C3359)</f>
        <v/>
      </c>
      <c r="G3359" s="69">
        <f>SUMIFS(الصرف!$H$7:$H$60000,الصرف!$F$7:$F$60000,'أرصدة المخزن'!C3359)</f>
        <v/>
      </c>
      <c r="H3359" s="70">
        <f>E3359+F3359-G3359</f>
        <v/>
      </c>
    </row>
    <row r="3360" hidden="1" ht="24.6" customHeight="1" s="138">
      <c r="A3360" s="65" t="n">
        <v>10060239</v>
      </c>
      <c r="B3360" s="66" t="inlineStr">
        <is>
          <t>أدوات نقاشة</t>
        </is>
      </c>
      <c r="C3360" s="67" t="inlineStr"/>
      <c r="D3360" s="67" t="inlineStr"/>
      <c r="E3360" s="68" t="n">
        <v>0</v>
      </c>
      <c r="F3360" s="69">
        <f>SUMIFS(الاضافة!$G$7:$G$60000,الاضافة!$H$7:$H$60000,"*اضاف*",الاضافة!$E$7:$E$60000,'أرصدة المخزن'!C3360)</f>
        <v/>
      </c>
      <c r="G3360" s="69">
        <f>SUMIFS(الصرف!$H$7:$H$60000,الصرف!$F$7:$F$60000,'أرصدة المخزن'!C3360)</f>
        <v/>
      </c>
      <c r="H3360" s="70">
        <f>E3360+F3360-G3360</f>
        <v/>
      </c>
    </row>
    <row r="3361" hidden="1" ht="24.6" customHeight="1" s="138">
      <c r="A3361" s="65" t="n">
        <v>10060240</v>
      </c>
      <c r="B3361" s="66" t="inlineStr">
        <is>
          <t>أدوات نقاشة</t>
        </is>
      </c>
      <c r="C3361" s="67" t="inlineStr"/>
      <c r="D3361" s="67" t="inlineStr"/>
      <c r="E3361" s="68" t="n">
        <v>0</v>
      </c>
      <c r="F3361" s="69">
        <f>SUMIFS(الاضافة!$G$7:$G$60000,الاضافة!$H$7:$H$60000,"*اضاف*",الاضافة!$E$7:$E$60000,'أرصدة المخزن'!C3361)</f>
        <v/>
      </c>
      <c r="G3361" s="69">
        <f>SUMIFS(الصرف!$H$7:$H$60000,الصرف!$F$7:$F$60000,'أرصدة المخزن'!C3361)</f>
        <v/>
      </c>
      <c r="H3361" s="70">
        <f>E3361+F3361-G3361</f>
        <v/>
      </c>
    </row>
    <row r="3362" hidden="1" ht="24.6" customHeight="1" s="138">
      <c r="A3362" s="65" t="n">
        <v>10060241</v>
      </c>
      <c r="B3362" s="66" t="inlineStr">
        <is>
          <t>أدوات نقاشة</t>
        </is>
      </c>
      <c r="C3362" s="67" t="inlineStr"/>
      <c r="D3362" s="67" t="inlineStr"/>
      <c r="E3362" s="68" t="n">
        <v>0</v>
      </c>
      <c r="F3362" s="69">
        <f>SUMIFS(الاضافة!$G$7:$G$60000,الاضافة!$H$7:$H$60000,"*اضاف*",الاضافة!$E$7:$E$60000,'أرصدة المخزن'!C3362)</f>
        <v/>
      </c>
      <c r="G3362" s="69">
        <f>SUMIFS(الصرف!$H$7:$H$60000,الصرف!$F$7:$F$60000,'أرصدة المخزن'!C3362)</f>
        <v/>
      </c>
      <c r="H3362" s="70">
        <f>E3362+F3362-G3362</f>
        <v/>
      </c>
    </row>
    <row r="3363" hidden="1" ht="24.6" customHeight="1" s="138">
      <c r="A3363" s="65" t="n">
        <v>10060242</v>
      </c>
      <c r="B3363" s="66" t="inlineStr">
        <is>
          <t>أدوات نقاشة</t>
        </is>
      </c>
      <c r="C3363" s="67" t="inlineStr"/>
      <c r="D3363" s="67" t="inlineStr"/>
      <c r="E3363" s="68" t="n">
        <v>0</v>
      </c>
      <c r="F3363" s="69">
        <f>SUMIFS(الاضافة!$G$7:$G$60000,الاضافة!$H$7:$H$60000,"*اضاف*",الاضافة!$E$7:$E$60000,'أرصدة المخزن'!C3363)</f>
        <v/>
      </c>
      <c r="G3363" s="69">
        <f>SUMIFS(الصرف!$H$7:$H$60000,الصرف!$F$7:$F$60000,'أرصدة المخزن'!C3363)</f>
        <v/>
      </c>
      <c r="H3363" s="70">
        <f>E3363+F3363-G3363</f>
        <v/>
      </c>
    </row>
    <row r="3364" hidden="1" ht="24.6" customHeight="1" s="138">
      <c r="A3364" s="65" t="n">
        <v>10060243</v>
      </c>
      <c r="B3364" s="66" t="inlineStr">
        <is>
          <t>أدوات نقاشة</t>
        </is>
      </c>
      <c r="C3364" s="67" t="inlineStr"/>
      <c r="D3364" s="67" t="inlineStr"/>
      <c r="E3364" s="68" t="n">
        <v>0</v>
      </c>
      <c r="F3364" s="69">
        <f>SUMIFS(الاضافة!$G$7:$G$60000,الاضافة!$H$7:$H$60000,"*اضاف*",الاضافة!$E$7:$E$60000,'أرصدة المخزن'!C3364)</f>
        <v/>
      </c>
      <c r="G3364" s="69">
        <f>SUMIFS(الصرف!$H$7:$H$60000,الصرف!$F$7:$F$60000,'أرصدة المخزن'!C3364)</f>
        <v/>
      </c>
      <c r="H3364" s="70">
        <f>E3364+F3364-G3364</f>
        <v/>
      </c>
    </row>
    <row r="3365" hidden="1" ht="24.6" customHeight="1" s="138">
      <c r="A3365" s="65" t="n">
        <v>10060244</v>
      </c>
      <c r="B3365" s="66" t="inlineStr">
        <is>
          <t>أدوات نقاشة</t>
        </is>
      </c>
      <c r="C3365" s="67" t="inlineStr"/>
      <c r="D3365" s="67" t="inlineStr"/>
      <c r="E3365" s="68" t="n">
        <v>0</v>
      </c>
      <c r="F3365" s="69">
        <f>SUMIFS(الاضافة!$G$7:$G$60000,الاضافة!$H$7:$H$60000,"*اضاف*",الاضافة!$E$7:$E$60000,'أرصدة المخزن'!C3365)</f>
        <v/>
      </c>
      <c r="G3365" s="69">
        <f>SUMIFS(الصرف!$H$7:$H$60000,الصرف!$F$7:$F$60000,'أرصدة المخزن'!C3365)</f>
        <v/>
      </c>
      <c r="H3365" s="70">
        <f>E3365+F3365-G3365</f>
        <v/>
      </c>
    </row>
    <row r="3366" hidden="1" ht="24.6" customHeight="1" s="138">
      <c r="A3366" s="65" t="n">
        <v>10060245</v>
      </c>
      <c r="B3366" s="66" t="inlineStr">
        <is>
          <t>أدوات نقاشة</t>
        </is>
      </c>
      <c r="C3366" s="67" t="inlineStr"/>
      <c r="D3366" s="67" t="inlineStr"/>
      <c r="E3366" s="68" t="n">
        <v>0</v>
      </c>
      <c r="F3366" s="69">
        <f>SUMIFS(الاضافة!$G$7:$G$60000,الاضافة!$H$7:$H$60000,"*اضاف*",الاضافة!$E$7:$E$60000,'أرصدة المخزن'!C3366)</f>
        <v/>
      </c>
      <c r="G3366" s="69">
        <f>SUMIFS(الصرف!$H$7:$H$60000,الصرف!$F$7:$F$60000,'أرصدة المخزن'!C3366)</f>
        <v/>
      </c>
      <c r="H3366" s="70">
        <f>E3366+F3366-G3366</f>
        <v/>
      </c>
    </row>
    <row r="3367" hidden="1" ht="24.6" customHeight="1" s="138">
      <c r="A3367" s="65" t="n">
        <v>10060246</v>
      </c>
      <c r="B3367" s="66" t="inlineStr">
        <is>
          <t>أدوات نقاشة</t>
        </is>
      </c>
      <c r="C3367" s="67" t="inlineStr"/>
      <c r="D3367" s="67" t="inlineStr"/>
      <c r="E3367" s="68" t="n">
        <v>0</v>
      </c>
      <c r="F3367" s="69">
        <f>SUMIFS(الاضافة!$G$7:$G$60000,الاضافة!$H$7:$H$60000,"*اضاف*",الاضافة!$E$7:$E$60000,'أرصدة المخزن'!C3367)</f>
        <v/>
      </c>
      <c r="G3367" s="69">
        <f>SUMIFS(الصرف!$H$7:$H$60000,الصرف!$F$7:$F$60000,'أرصدة المخزن'!C3367)</f>
        <v/>
      </c>
      <c r="H3367" s="70">
        <f>E3367+F3367-G3367</f>
        <v/>
      </c>
    </row>
    <row r="3368" hidden="1" ht="24.6" customHeight="1" s="138">
      <c r="A3368" s="65" t="n">
        <v>10060247</v>
      </c>
      <c r="B3368" s="66" t="inlineStr">
        <is>
          <t>أدوات نقاشة</t>
        </is>
      </c>
      <c r="C3368" s="67" t="inlineStr"/>
      <c r="D3368" s="67" t="inlineStr"/>
      <c r="E3368" s="68" t="n">
        <v>0</v>
      </c>
      <c r="F3368" s="69">
        <f>SUMIFS(الاضافة!$G$7:$G$60000,الاضافة!$H$7:$H$60000,"*اضاف*",الاضافة!$E$7:$E$60000,'أرصدة المخزن'!C3368)</f>
        <v/>
      </c>
      <c r="G3368" s="69">
        <f>SUMIFS(الصرف!$H$7:$H$60000,الصرف!$F$7:$F$60000,'أرصدة المخزن'!C3368)</f>
        <v/>
      </c>
      <c r="H3368" s="70">
        <f>E3368+F3368-G3368</f>
        <v/>
      </c>
    </row>
    <row r="3369" hidden="1" ht="24.6" customHeight="1" s="138">
      <c r="A3369" s="65" t="n">
        <v>10060248</v>
      </c>
      <c r="B3369" s="66" t="inlineStr">
        <is>
          <t>أدوات نقاشة</t>
        </is>
      </c>
      <c r="C3369" s="67" t="inlineStr"/>
      <c r="D3369" s="67" t="inlineStr"/>
      <c r="E3369" s="68" t="n">
        <v>0</v>
      </c>
      <c r="F3369" s="69">
        <f>SUMIFS(الاضافة!$G$7:$G$60000,الاضافة!$H$7:$H$60000,"*اضاف*",الاضافة!$E$7:$E$60000,'أرصدة المخزن'!C3369)</f>
        <v/>
      </c>
      <c r="G3369" s="69">
        <f>SUMIFS(الصرف!$H$7:$H$60000,الصرف!$F$7:$F$60000,'أرصدة المخزن'!C3369)</f>
        <v/>
      </c>
      <c r="H3369" s="70">
        <f>E3369+F3369-G3369</f>
        <v/>
      </c>
    </row>
    <row r="3370" hidden="1" ht="24.6" customHeight="1" s="138">
      <c r="A3370" s="65" t="n">
        <v>10060249</v>
      </c>
      <c r="B3370" s="66" t="inlineStr">
        <is>
          <t>أدوات نقاشة</t>
        </is>
      </c>
      <c r="C3370" s="67" t="inlineStr"/>
      <c r="D3370" s="67" t="inlineStr"/>
      <c r="E3370" s="68" t="n">
        <v>0</v>
      </c>
      <c r="F3370" s="69">
        <f>SUMIFS(الاضافة!$G$7:$G$60000,الاضافة!$H$7:$H$60000,"*اضاف*",الاضافة!$E$7:$E$60000,'أرصدة المخزن'!C3370)</f>
        <v/>
      </c>
      <c r="G3370" s="69">
        <f>SUMIFS(الصرف!$H$7:$H$60000,الصرف!$F$7:$F$60000,'أرصدة المخزن'!C3370)</f>
        <v/>
      </c>
      <c r="H3370" s="70">
        <f>E3370+F3370-G3370</f>
        <v/>
      </c>
    </row>
    <row r="3371" hidden="1" ht="24.6" customHeight="1" s="138">
      <c r="A3371" s="65" t="n">
        <v>10060250</v>
      </c>
      <c r="B3371" s="66" t="inlineStr">
        <is>
          <t>أدوات نقاشة</t>
        </is>
      </c>
      <c r="C3371" s="67" t="inlineStr"/>
      <c r="D3371" s="67" t="inlineStr"/>
      <c r="E3371" s="68" t="n">
        <v>0</v>
      </c>
      <c r="F3371" s="69">
        <f>SUMIFS(الاضافة!$G$7:$G$60000,الاضافة!$H$7:$H$60000,"*اضاف*",الاضافة!$E$7:$E$60000,'أرصدة المخزن'!C3371)</f>
        <v/>
      </c>
      <c r="G3371" s="69">
        <f>SUMIFS(الصرف!$H$7:$H$60000,الصرف!$F$7:$F$60000,'أرصدة المخزن'!C3371)</f>
        <v/>
      </c>
      <c r="H3371" s="70">
        <f>E3371+F3371-G3371</f>
        <v/>
      </c>
    </row>
    <row r="3372" hidden="1" ht="24.6" customHeight="1" s="138">
      <c r="A3372" s="65" t="n">
        <v>10060251</v>
      </c>
      <c r="B3372" s="66" t="inlineStr">
        <is>
          <t>أدوات نقاشة</t>
        </is>
      </c>
      <c r="C3372" s="67" t="inlineStr"/>
      <c r="D3372" s="67" t="inlineStr"/>
      <c r="E3372" s="68" t="n">
        <v>0</v>
      </c>
      <c r="F3372" s="69">
        <f>SUMIFS(الاضافة!$G$7:$G$60000,الاضافة!$H$7:$H$60000,"*اضاف*",الاضافة!$E$7:$E$60000,'أرصدة المخزن'!C3372)</f>
        <v/>
      </c>
      <c r="G3372" s="69">
        <f>SUMIFS(الصرف!$H$7:$H$60000,الصرف!$F$7:$F$60000,'أرصدة المخزن'!C3372)</f>
        <v/>
      </c>
      <c r="H3372" s="70">
        <f>E3372+F3372-G3372</f>
        <v/>
      </c>
    </row>
    <row r="3373" hidden="1" ht="24.6" customHeight="1" s="138">
      <c r="A3373" s="65" t="n">
        <v>10060252</v>
      </c>
      <c r="B3373" s="66" t="inlineStr">
        <is>
          <t>أدوات نقاشة</t>
        </is>
      </c>
      <c r="C3373" s="67" t="inlineStr"/>
      <c r="D3373" s="67" t="inlineStr"/>
      <c r="E3373" s="68" t="n">
        <v>0</v>
      </c>
      <c r="F3373" s="69">
        <f>SUMIFS(الاضافة!$G$7:$G$60000,الاضافة!$H$7:$H$60000,"*اضاف*",الاضافة!$E$7:$E$60000,'أرصدة المخزن'!C3373)</f>
        <v/>
      </c>
      <c r="G3373" s="69">
        <f>SUMIFS(الصرف!$H$7:$H$60000,الصرف!$F$7:$F$60000,'أرصدة المخزن'!C3373)</f>
        <v/>
      </c>
      <c r="H3373" s="70">
        <f>E3373+F3373-G3373</f>
        <v/>
      </c>
    </row>
    <row r="3374" hidden="1" ht="24.6" customHeight="1" s="138">
      <c r="A3374" s="65" t="n">
        <v>10060253</v>
      </c>
      <c r="B3374" s="66" t="inlineStr">
        <is>
          <t>أدوات نقاشة</t>
        </is>
      </c>
      <c r="C3374" s="67" t="inlineStr"/>
      <c r="D3374" s="67" t="inlineStr"/>
      <c r="E3374" s="68" t="n">
        <v>0</v>
      </c>
      <c r="F3374" s="69">
        <f>SUMIFS(الاضافة!$G$7:$G$60000,الاضافة!$H$7:$H$60000,"*اضاف*",الاضافة!$E$7:$E$60000,'أرصدة المخزن'!C3374)</f>
        <v/>
      </c>
      <c r="G3374" s="69">
        <f>SUMIFS(الصرف!$H$7:$H$60000,الصرف!$F$7:$F$60000,'أرصدة المخزن'!C3374)</f>
        <v/>
      </c>
      <c r="H3374" s="70">
        <f>E3374+F3374-G3374</f>
        <v/>
      </c>
    </row>
    <row r="3375" hidden="1" ht="24.6" customHeight="1" s="138">
      <c r="A3375" s="65" t="n">
        <v>10060254</v>
      </c>
      <c r="B3375" s="66" t="inlineStr">
        <is>
          <t>أدوات نقاشة</t>
        </is>
      </c>
      <c r="C3375" s="67" t="inlineStr"/>
      <c r="D3375" s="67" t="inlineStr"/>
      <c r="E3375" s="68" t="n">
        <v>0</v>
      </c>
      <c r="F3375" s="69">
        <f>SUMIFS(الاضافة!$G$7:$G$60000,الاضافة!$H$7:$H$60000,"*اضاف*",الاضافة!$E$7:$E$60000,'أرصدة المخزن'!C3375)</f>
        <v/>
      </c>
      <c r="G3375" s="69">
        <f>SUMIFS(الصرف!$H$7:$H$60000,الصرف!$F$7:$F$60000,'أرصدة المخزن'!C3375)</f>
        <v/>
      </c>
      <c r="H3375" s="70">
        <f>E3375+F3375-G3375</f>
        <v/>
      </c>
    </row>
    <row r="3376" hidden="1" ht="24.6" customHeight="1" s="138">
      <c r="A3376" s="65" t="n">
        <v>10060255</v>
      </c>
      <c r="B3376" s="66" t="inlineStr">
        <is>
          <t>أدوات نقاشة</t>
        </is>
      </c>
      <c r="C3376" s="67" t="inlineStr"/>
      <c r="D3376" s="67" t="inlineStr"/>
      <c r="E3376" s="68" t="n">
        <v>0</v>
      </c>
      <c r="F3376" s="69">
        <f>SUMIFS(الاضافة!$G$7:$G$60000,الاضافة!$H$7:$H$60000,"*اضاف*",الاضافة!$E$7:$E$60000,'أرصدة المخزن'!C3376)</f>
        <v/>
      </c>
      <c r="G3376" s="69">
        <f>SUMIFS(الصرف!$H$7:$H$60000,الصرف!$F$7:$F$60000,'أرصدة المخزن'!C3376)</f>
        <v/>
      </c>
      <c r="H3376" s="70">
        <f>E3376+F3376-G3376</f>
        <v/>
      </c>
    </row>
    <row r="3377" hidden="1" ht="24.6" customHeight="1" s="138">
      <c r="A3377" s="65" t="n">
        <v>10060256</v>
      </c>
      <c r="B3377" s="66" t="inlineStr">
        <is>
          <t>أدوات نقاشة</t>
        </is>
      </c>
      <c r="C3377" s="67" t="inlineStr"/>
      <c r="D3377" s="67" t="inlineStr"/>
      <c r="E3377" s="68" t="n">
        <v>0</v>
      </c>
      <c r="F3377" s="69">
        <f>SUMIFS(الاضافة!$G$7:$G$60000,الاضافة!$H$7:$H$60000,"*اضاف*",الاضافة!$E$7:$E$60000,'أرصدة المخزن'!C3377)</f>
        <v/>
      </c>
      <c r="G3377" s="69">
        <f>SUMIFS(الصرف!$H$7:$H$60000,الصرف!$F$7:$F$60000,'أرصدة المخزن'!C3377)</f>
        <v/>
      </c>
      <c r="H3377" s="70">
        <f>E3377+F3377-G3377</f>
        <v/>
      </c>
    </row>
    <row r="3378" hidden="1" ht="24.6" customHeight="1" s="138">
      <c r="A3378" s="65" t="n">
        <v>10060257</v>
      </c>
      <c r="B3378" s="66" t="inlineStr">
        <is>
          <t>أدوات نقاشة</t>
        </is>
      </c>
      <c r="C3378" s="67" t="inlineStr"/>
      <c r="D3378" s="67" t="inlineStr"/>
      <c r="E3378" s="68" t="n">
        <v>0</v>
      </c>
      <c r="F3378" s="69">
        <f>SUMIFS(الاضافة!$G$7:$G$60000,الاضافة!$H$7:$H$60000,"*اضاف*",الاضافة!$E$7:$E$60000,'أرصدة المخزن'!C3378)</f>
        <v/>
      </c>
      <c r="G3378" s="69">
        <f>SUMIFS(الصرف!$H$7:$H$60000,الصرف!$F$7:$F$60000,'أرصدة المخزن'!C3378)</f>
        <v/>
      </c>
      <c r="H3378" s="70">
        <f>E3378+F3378-G3378</f>
        <v/>
      </c>
    </row>
    <row r="3379" hidden="1" ht="24.6" customHeight="1" s="138">
      <c r="A3379" s="65" t="n">
        <v>10060258</v>
      </c>
      <c r="B3379" s="66" t="inlineStr">
        <is>
          <t>أدوات نقاشة</t>
        </is>
      </c>
      <c r="C3379" s="67" t="inlineStr"/>
      <c r="D3379" s="67" t="inlineStr"/>
      <c r="E3379" s="68" t="n">
        <v>0</v>
      </c>
      <c r="F3379" s="69">
        <f>SUMIFS(الاضافة!$G$7:$G$60000,الاضافة!$H$7:$H$60000,"*اضاف*",الاضافة!$E$7:$E$60000,'أرصدة المخزن'!C3379)</f>
        <v/>
      </c>
      <c r="G3379" s="69">
        <f>SUMIFS(الصرف!$H$7:$H$60000,الصرف!$F$7:$F$60000,'أرصدة المخزن'!C3379)</f>
        <v/>
      </c>
      <c r="H3379" s="70">
        <f>E3379+F3379-G3379</f>
        <v/>
      </c>
    </row>
    <row r="3380" hidden="1" ht="24.6" customHeight="1" s="138">
      <c r="A3380" s="65" t="n">
        <v>10060259</v>
      </c>
      <c r="B3380" s="66" t="inlineStr">
        <is>
          <t>أدوات نقاشة</t>
        </is>
      </c>
      <c r="C3380" s="67" t="inlineStr"/>
      <c r="D3380" s="67" t="inlineStr"/>
      <c r="E3380" s="68" t="n">
        <v>0</v>
      </c>
      <c r="F3380" s="69">
        <f>SUMIFS(الاضافة!$G$7:$G$60000,الاضافة!$H$7:$H$60000,"*اضاف*",الاضافة!$E$7:$E$60000,'أرصدة المخزن'!C3380)</f>
        <v/>
      </c>
      <c r="G3380" s="69">
        <f>SUMIFS(الصرف!$H$7:$H$60000,الصرف!$F$7:$F$60000,'أرصدة المخزن'!C3380)</f>
        <v/>
      </c>
      <c r="H3380" s="70">
        <f>E3380+F3380-G3380</f>
        <v/>
      </c>
    </row>
    <row r="3381" hidden="1" ht="24.6" customHeight="1" s="138">
      <c r="A3381" s="65" t="n">
        <v>10060260</v>
      </c>
      <c r="B3381" s="66" t="inlineStr">
        <is>
          <t>أدوات نقاشة</t>
        </is>
      </c>
      <c r="C3381" s="67" t="inlineStr"/>
      <c r="D3381" s="67" t="inlineStr"/>
      <c r="E3381" s="68" t="n">
        <v>0</v>
      </c>
      <c r="F3381" s="69">
        <f>SUMIFS(الاضافة!$G$7:$G$60000,الاضافة!$H$7:$H$60000,"*اضاف*",الاضافة!$E$7:$E$60000,'أرصدة المخزن'!C3381)</f>
        <v/>
      </c>
      <c r="G3381" s="69">
        <f>SUMIFS(الصرف!$H$7:$H$60000,الصرف!$F$7:$F$60000,'أرصدة المخزن'!C3381)</f>
        <v/>
      </c>
      <c r="H3381" s="70">
        <f>E3381+F3381-G3381</f>
        <v/>
      </c>
    </row>
    <row r="3382" hidden="1" ht="24.6" customHeight="1" s="138">
      <c r="A3382" s="65" t="n">
        <v>10060261</v>
      </c>
      <c r="B3382" s="66" t="inlineStr">
        <is>
          <t>أدوات نقاشة</t>
        </is>
      </c>
      <c r="C3382" s="67" t="inlineStr"/>
      <c r="D3382" s="67" t="inlineStr"/>
      <c r="E3382" s="68" t="n">
        <v>0</v>
      </c>
      <c r="F3382" s="69">
        <f>SUMIFS(الاضافة!$G$7:$G$60000,الاضافة!$H$7:$H$60000,"*اضاف*",الاضافة!$E$7:$E$60000,'أرصدة المخزن'!C3382)</f>
        <v/>
      </c>
      <c r="G3382" s="69">
        <f>SUMIFS(الصرف!$H$7:$H$60000,الصرف!$F$7:$F$60000,'أرصدة المخزن'!C3382)</f>
        <v/>
      </c>
      <c r="H3382" s="70">
        <f>E3382+F3382-G3382</f>
        <v/>
      </c>
    </row>
    <row r="3383" hidden="1" ht="24.6" customHeight="1" s="138">
      <c r="A3383" s="65" t="n">
        <v>10060262</v>
      </c>
      <c r="B3383" s="66" t="inlineStr">
        <is>
          <t>أدوات نقاشة</t>
        </is>
      </c>
      <c r="C3383" s="67" t="inlineStr"/>
      <c r="D3383" s="67" t="inlineStr"/>
      <c r="E3383" s="68" t="n">
        <v>0</v>
      </c>
      <c r="F3383" s="69">
        <f>SUMIFS(الاضافة!$G$7:$G$60000,الاضافة!$H$7:$H$60000,"*اضاف*",الاضافة!$E$7:$E$60000,'أرصدة المخزن'!C3383)</f>
        <v/>
      </c>
      <c r="G3383" s="69">
        <f>SUMIFS(الصرف!$H$7:$H$60000,الصرف!$F$7:$F$60000,'أرصدة المخزن'!C3383)</f>
        <v/>
      </c>
      <c r="H3383" s="70">
        <f>E3383+F3383-G3383</f>
        <v/>
      </c>
    </row>
    <row r="3384" hidden="1" ht="24.6" customHeight="1" s="138">
      <c r="A3384" s="65" t="n">
        <v>10060263</v>
      </c>
      <c r="B3384" s="66" t="inlineStr">
        <is>
          <t>أدوات نقاشة</t>
        </is>
      </c>
      <c r="C3384" s="67" t="inlineStr"/>
      <c r="D3384" s="67" t="inlineStr"/>
      <c r="E3384" s="68" t="n">
        <v>0</v>
      </c>
      <c r="F3384" s="69">
        <f>SUMIFS(الاضافة!$G$7:$G$60000,الاضافة!$H$7:$H$60000,"*اضاف*",الاضافة!$E$7:$E$60000,'أرصدة المخزن'!C3384)</f>
        <v/>
      </c>
      <c r="G3384" s="69">
        <f>SUMIFS(الصرف!$H$7:$H$60000,الصرف!$F$7:$F$60000,'أرصدة المخزن'!C3384)</f>
        <v/>
      </c>
      <c r="H3384" s="70">
        <f>E3384+F3384-G3384</f>
        <v/>
      </c>
    </row>
    <row r="3385" hidden="1" ht="24.6" customHeight="1" s="138">
      <c r="A3385" s="65" t="n">
        <v>10060264</v>
      </c>
      <c r="B3385" s="66" t="inlineStr">
        <is>
          <t>أدوات نقاشة</t>
        </is>
      </c>
      <c r="C3385" s="67" t="inlineStr"/>
      <c r="D3385" s="67" t="inlineStr"/>
      <c r="E3385" s="68" t="n">
        <v>0</v>
      </c>
      <c r="F3385" s="69">
        <f>SUMIFS(الاضافة!$G$7:$G$60000,الاضافة!$H$7:$H$60000,"*اضاف*",الاضافة!$E$7:$E$60000,'أرصدة المخزن'!C3385)</f>
        <v/>
      </c>
      <c r="G3385" s="69">
        <f>SUMIFS(الصرف!$H$7:$H$60000,الصرف!$F$7:$F$60000,'أرصدة المخزن'!C3385)</f>
        <v/>
      </c>
      <c r="H3385" s="70">
        <f>E3385+F3385-G3385</f>
        <v/>
      </c>
    </row>
    <row r="3386" hidden="1" ht="24.6" customHeight="1" s="138">
      <c r="A3386" s="65" t="n">
        <v>10060265</v>
      </c>
      <c r="B3386" s="66" t="inlineStr">
        <is>
          <t>أدوات نقاشة</t>
        </is>
      </c>
      <c r="C3386" s="67" t="inlineStr"/>
      <c r="D3386" s="67" t="inlineStr"/>
      <c r="E3386" s="68" t="n">
        <v>0</v>
      </c>
      <c r="F3386" s="69">
        <f>SUMIFS(الاضافة!$G$7:$G$60000,الاضافة!$H$7:$H$60000,"*اضاف*",الاضافة!$E$7:$E$60000,'أرصدة المخزن'!C3386)</f>
        <v/>
      </c>
      <c r="G3386" s="69">
        <f>SUMIFS(الصرف!$H$7:$H$60000,الصرف!$F$7:$F$60000,'أرصدة المخزن'!C3386)</f>
        <v/>
      </c>
      <c r="H3386" s="70">
        <f>E3386+F3386-G3386</f>
        <v/>
      </c>
    </row>
    <row r="3387" hidden="1" ht="24.6" customHeight="1" s="138">
      <c r="A3387" s="65" t="n">
        <v>10060266</v>
      </c>
      <c r="B3387" s="66" t="inlineStr">
        <is>
          <t>أدوات نقاشة</t>
        </is>
      </c>
      <c r="C3387" s="67" t="inlineStr"/>
      <c r="D3387" s="67" t="inlineStr"/>
      <c r="E3387" s="68" t="n">
        <v>0</v>
      </c>
      <c r="F3387" s="69">
        <f>SUMIFS(الاضافة!$G$7:$G$60000,الاضافة!$H$7:$H$60000,"*اضاف*",الاضافة!$E$7:$E$60000,'أرصدة المخزن'!C3387)</f>
        <v/>
      </c>
      <c r="G3387" s="69">
        <f>SUMIFS(الصرف!$H$7:$H$60000,الصرف!$F$7:$F$60000,'أرصدة المخزن'!C3387)</f>
        <v/>
      </c>
      <c r="H3387" s="70">
        <f>E3387+F3387-G3387</f>
        <v/>
      </c>
    </row>
    <row r="3388" hidden="1" ht="24.6" customHeight="1" s="138">
      <c r="A3388" s="65" t="n">
        <v>10060267</v>
      </c>
      <c r="B3388" s="66" t="inlineStr">
        <is>
          <t>أدوات نقاشة</t>
        </is>
      </c>
      <c r="C3388" s="67" t="inlineStr"/>
      <c r="D3388" s="67" t="inlineStr"/>
      <c r="E3388" s="68" t="n">
        <v>0</v>
      </c>
      <c r="F3388" s="69">
        <f>SUMIFS(الاضافة!$G$7:$G$60000,الاضافة!$H$7:$H$60000,"*اضاف*",الاضافة!$E$7:$E$60000,'أرصدة المخزن'!C3388)</f>
        <v/>
      </c>
      <c r="G3388" s="69">
        <f>SUMIFS(الصرف!$H$7:$H$60000,الصرف!$F$7:$F$60000,'أرصدة المخزن'!C3388)</f>
        <v/>
      </c>
      <c r="H3388" s="70">
        <f>E3388+F3388-G3388</f>
        <v/>
      </c>
    </row>
    <row r="3389" hidden="1" ht="24.6" customHeight="1" s="138">
      <c r="A3389" s="65" t="n">
        <v>10060268</v>
      </c>
      <c r="B3389" s="66" t="inlineStr">
        <is>
          <t>أدوات نقاشة</t>
        </is>
      </c>
      <c r="C3389" s="67" t="inlineStr"/>
      <c r="D3389" s="67" t="inlineStr"/>
      <c r="E3389" s="68" t="n">
        <v>0</v>
      </c>
      <c r="F3389" s="69">
        <f>SUMIFS(الاضافة!$G$7:$G$60000,الاضافة!$H$7:$H$60000,"*اضاف*",الاضافة!$E$7:$E$60000,'أرصدة المخزن'!C3389)</f>
        <v/>
      </c>
      <c r="G3389" s="69">
        <f>SUMIFS(الصرف!$H$7:$H$60000,الصرف!$F$7:$F$60000,'أرصدة المخزن'!C3389)</f>
        <v/>
      </c>
      <c r="H3389" s="70">
        <f>E3389+F3389-G3389</f>
        <v/>
      </c>
    </row>
    <row r="3390" hidden="1" ht="24.6" customHeight="1" s="138">
      <c r="A3390" s="65" t="n">
        <v>10060269</v>
      </c>
      <c r="B3390" s="66" t="inlineStr">
        <is>
          <t>أدوات نقاشة</t>
        </is>
      </c>
      <c r="C3390" s="67" t="inlineStr"/>
      <c r="D3390" s="67" t="inlineStr"/>
      <c r="E3390" s="68" t="n">
        <v>0</v>
      </c>
      <c r="F3390" s="69">
        <f>SUMIFS(الاضافة!$G$7:$G$60000,الاضافة!$H$7:$H$60000,"*اضاف*",الاضافة!$E$7:$E$60000,'أرصدة المخزن'!C3390)</f>
        <v/>
      </c>
      <c r="G3390" s="69">
        <f>SUMIFS(الصرف!$H$7:$H$60000,الصرف!$F$7:$F$60000,'أرصدة المخزن'!C3390)</f>
        <v/>
      </c>
      <c r="H3390" s="70">
        <f>E3390+F3390-G3390</f>
        <v/>
      </c>
    </row>
    <row r="3391" hidden="1" ht="24.6" customHeight="1" s="138">
      <c r="A3391" s="65" t="n">
        <v>10060270</v>
      </c>
      <c r="B3391" s="66" t="inlineStr">
        <is>
          <t>أدوات نقاشة</t>
        </is>
      </c>
      <c r="C3391" s="67" t="inlineStr"/>
      <c r="D3391" s="67" t="inlineStr"/>
      <c r="E3391" s="68" t="n">
        <v>0</v>
      </c>
      <c r="F3391" s="69">
        <f>SUMIFS(الاضافة!$G$7:$G$60000,الاضافة!$H$7:$H$60000,"*اضاف*",الاضافة!$E$7:$E$60000,'أرصدة المخزن'!C3391)</f>
        <v/>
      </c>
      <c r="G3391" s="69">
        <f>SUMIFS(الصرف!$H$7:$H$60000,الصرف!$F$7:$F$60000,'أرصدة المخزن'!C3391)</f>
        <v/>
      </c>
      <c r="H3391" s="70">
        <f>E3391+F3391-G3391</f>
        <v/>
      </c>
    </row>
    <row r="3392" hidden="1" ht="24.6" customHeight="1" s="138">
      <c r="A3392" s="65" t="n">
        <v>10060271</v>
      </c>
      <c r="B3392" s="66" t="inlineStr">
        <is>
          <t>أدوات نقاشة</t>
        </is>
      </c>
      <c r="C3392" s="67" t="inlineStr"/>
      <c r="D3392" s="67" t="inlineStr"/>
      <c r="E3392" s="68" t="n">
        <v>0</v>
      </c>
      <c r="F3392" s="69">
        <f>SUMIFS(الاضافة!$G$7:$G$60000,الاضافة!$H$7:$H$60000,"*اضاف*",الاضافة!$E$7:$E$60000,'أرصدة المخزن'!C3392)</f>
        <v/>
      </c>
      <c r="G3392" s="69">
        <f>SUMIFS(الصرف!$H$7:$H$60000,الصرف!$F$7:$F$60000,'أرصدة المخزن'!C3392)</f>
        <v/>
      </c>
      <c r="H3392" s="70">
        <f>E3392+F3392-G3392</f>
        <v/>
      </c>
    </row>
    <row r="3393" hidden="1" ht="24.6" customHeight="1" s="138">
      <c r="A3393" s="65" t="n">
        <v>10060272</v>
      </c>
      <c r="B3393" s="66" t="inlineStr">
        <is>
          <t>أدوات نقاشة</t>
        </is>
      </c>
      <c r="C3393" s="67" t="inlineStr"/>
      <c r="D3393" s="67" t="inlineStr"/>
      <c r="E3393" s="68" t="n">
        <v>0</v>
      </c>
      <c r="F3393" s="69">
        <f>SUMIFS(الاضافة!$G$7:$G$60000,الاضافة!$H$7:$H$60000,"*اضاف*",الاضافة!$E$7:$E$60000,'أرصدة المخزن'!C3393)</f>
        <v/>
      </c>
      <c r="G3393" s="69">
        <f>SUMIFS(الصرف!$H$7:$H$60000,الصرف!$F$7:$F$60000,'أرصدة المخزن'!C3393)</f>
        <v/>
      </c>
      <c r="H3393" s="70">
        <f>E3393+F3393-G3393</f>
        <v/>
      </c>
    </row>
    <row r="3394" hidden="1" ht="24.6" customHeight="1" s="138">
      <c r="A3394" s="65" t="n">
        <v>10060273</v>
      </c>
      <c r="B3394" s="66" t="inlineStr">
        <is>
          <t>أدوات نقاشة</t>
        </is>
      </c>
      <c r="C3394" s="67" t="inlineStr"/>
      <c r="D3394" s="67" t="inlineStr"/>
      <c r="E3394" s="68" t="n">
        <v>0</v>
      </c>
      <c r="F3394" s="69">
        <f>SUMIFS(الاضافة!$G$7:$G$60000,الاضافة!$H$7:$H$60000,"*اضاف*",الاضافة!$E$7:$E$60000,'أرصدة المخزن'!C3394)</f>
        <v/>
      </c>
      <c r="G3394" s="69">
        <f>SUMIFS(الصرف!$H$7:$H$60000,الصرف!$F$7:$F$60000,'أرصدة المخزن'!C3394)</f>
        <v/>
      </c>
      <c r="H3394" s="70">
        <f>E3394+F3394-G3394</f>
        <v/>
      </c>
    </row>
    <row r="3395" hidden="1" ht="24.6" customHeight="1" s="138">
      <c r="A3395" s="65" t="n">
        <v>10060274</v>
      </c>
      <c r="B3395" s="66" t="inlineStr">
        <is>
          <t>أدوات نقاشة</t>
        </is>
      </c>
      <c r="C3395" s="67" t="inlineStr"/>
      <c r="D3395" s="67" t="inlineStr"/>
      <c r="E3395" s="68" t="n">
        <v>0</v>
      </c>
      <c r="F3395" s="69">
        <f>SUMIFS(الاضافة!$G$7:$G$60000,الاضافة!$H$7:$H$60000,"*اضاف*",الاضافة!$E$7:$E$60000,'أرصدة المخزن'!C3395)</f>
        <v/>
      </c>
      <c r="G3395" s="69">
        <f>SUMIFS(الصرف!$H$7:$H$60000,الصرف!$F$7:$F$60000,'أرصدة المخزن'!C3395)</f>
        <v/>
      </c>
      <c r="H3395" s="70">
        <f>E3395+F3395-G3395</f>
        <v/>
      </c>
    </row>
    <row r="3396" hidden="1" ht="24.6" customHeight="1" s="138">
      <c r="A3396" s="65" t="n">
        <v>10060275</v>
      </c>
      <c r="B3396" s="66" t="inlineStr">
        <is>
          <t>أدوات نقاشة</t>
        </is>
      </c>
      <c r="C3396" s="67" t="inlineStr"/>
      <c r="D3396" s="67" t="inlineStr"/>
      <c r="E3396" s="68" t="n">
        <v>0</v>
      </c>
      <c r="F3396" s="69">
        <f>SUMIFS(الاضافة!$G$7:$G$60000,الاضافة!$H$7:$H$60000,"*اضاف*",الاضافة!$E$7:$E$60000,'أرصدة المخزن'!C3396)</f>
        <v/>
      </c>
      <c r="G3396" s="69">
        <f>SUMIFS(الصرف!$H$7:$H$60000,الصرف!$F$7:$F$60000,'أرصدة المخزن'!C3396)</f>
        <v/>
      </c>
      <c r="H3396" s="70">
        <f>E3396+F3396-G3396</f>
        <v/>
      </c>
    </row>
    <row r="3397" hidden="1" ht="24.6" customHeight="1" s="138">
      <c r="A3397" s="65" t="n">
        <v>10060276</v>
      </c>
      <c r="B3397" s="66" t="inlineStr">
        <is>
          <t>أدوات نقاشة</t>
        </is>
      </c>
      <c r="C3397" s="67" t="inlineStr"/>
      <c r="D3397" s="67" t="inlineStr"/>
      <c r="E3397" s="68" t="n">
        <v>0</v>
      </c>
      <c r="F3397" s="69">
        <f>SUMIFS(الاضافة!$G$7:$G$60000,الاضافة!$H$7:$H$60000,"*اضاف*",الاضافة!$E$7:$E$60000,'أرصدة المخزن'!C3397)</f>
        <v/>
      </c>
      <c r="G3397" s="69">
        <f>SUMIFS(الصرف!$H$7:$H$60000,الصرف!$F$7:$F$60000,'أرصدة المخزن'!C3397)</f>
        <v/>
      </c>
      <c r="H3397" s="70">
        <f>E3397+F3397-G3397</f>
        <v/>
      </c>
    </row>
    <row r="3398" hidden="1" ht="24.6" customHeight="1" s="138">
      <c r="A3398" s="65" t="n">
        <v>10060277</v>
      </c>
      <c r="B3398" s="66" t="inlineStr">
        <is>
          <t>أدوات نقاشة</t>
        </is>
      </c>
      <c r="C3398" s="67" t="inlineStr"/>
      <c r="D3398" s="67" t="inlineStr"/>
      <c r="E3398" s="68" t="n">
        <v>0</v>
      </c>
      <c r="F3398" s="69">
        <f>SUMIFS(الاضافة!$G$7:$G$60000,الاضافة!$H$7:$H$60000,"*اضاف*",الاضافة!$E$7:$E$60000,'أرصدة المخزن'!C3398)</f>
        <v/>
      </c>
      <c r="G3398" s="69">
        <f>SUMIFS(الصرف!$H$7:$H$60000,الصرف!$F$7:$F$60000,'أرصدة المخزن'!C3398)</f>
        <v/>
      </c>
      <c r="H3398" s="70">
        <f>E3398+F3398-G3398</f>
        <v/>
      </c>
    </row>
    <row r="3399" hidden="1" ht="24.6" customHeight="1" s="138">
      <c r="A3399" s="65" t="n">
        <v>10060278</v>
      </c>
      <c r="B3399" s="66" t="inlineStr">
        <is>
          <t>أدوات نقاشة</t>
        </is>
      </c>
      <c r="C3399" s="67" t="inlineStr"/>
      <c r="D3399" s="67" t="inlineStr"/>
      <c r="E3399" s="68" t="n">
        <v>0</v>
      </c>
      <c r="F3399" s="69">
        <f>SUMIFS(الاضافة!$G$7:$G$60000,الاضافة!$H$7:$H$60000,"*اضاف*",الاضافة!$E$7:$E$60000,'أرصدة المخزن'!C3399)</f>
        <v/>
      </c>
      <c r="G3399" s="69">
        <f>SUMIFS(الصرف!$H$7:$H$60000,الصرف!$F$7:$F$60000,'أرصدة المخزن'!C3399)</f>
        <v/>
      </c>
      <c r="H3399" s="70">
        <f>E3399+F3399-G3399</f>
        <v/>
      </c>
    </row>
    <row r="3400" hidden="1" ht="24.6" customHeight="1" s="138">
      <c r="A3400" s="65" t="n">
        <v>10060279</v>
      </c>
      <c r="B3400" s="66" t="inlineStr">
        <is>
          <t>أدوات نقاشة</t>
        </is>
      </c>
      <c r="C3400" s="67" t="inlineStr"/>
      <c r="D3400" s="67" t="inlineStr"/>
      <c r="E3400" s="68" t="n">
        <v>0</v>
      </c>
      <c r="F3400" s="69">
        <f>SUMIFS(الاضافة!$G$7:$G$60000,الاضافة!$H$7:$H$60000,"*اضاف*",الاضافة!$E$7:$E$60000,'أرصدة المخزن'!C3400)</f>
        <v/>
      </c>
      <c r="G3400" s="69">
        <f>SUMIFS(الصرف!$H$7:$H$60000,الصرف!$F$7:$F$60000,'أرصدة المخزن'!C3400)</f>
        <v/>
      </c>
      <c r="H3400" s="70">
        <f>E3400+F3400-G3400</f>
        <v/>
      </c>
    </row>
    <row r="3401" hidden="1" ht="24.6" customHeight="1" s="138">
      <c r="A3401" s="65" t="n">
        <v>10060280</v>
      </c>
      <c r="B3401" s="66" t="inlineStr">
        <is>
          <t>أدوات نقاشة</t>
        </is>
      </c>
      <c r="C3401" s="67" t="inlineStr"/>
      <c r="D3401" s="67" t="inlineStr"/>
      <c r="E3401" s="68" t="n">
        <v>0</v>
      </c>
      <c r="F3401" s="69">
        <f>SUMIFS(الاضافة!$G$7:$G$60000,الاضافة!$H$7:$H$60000,"*اضاف*",الاضافة!$E$7:$E$60000,'أرصدة المخزن'!C3401)</f>
        <v/>
      </c>
      <c r="G3401" s="69">
        <f>SUMIFS(الصرف!$H$7:$H$60000,الصرف!$F$7:$F$60000,'أرصدة المخزن'!C3401)</f>
        <v/>
      </c>
      <c r="H3401" s="70">
        <f>E3401+F3401-G3401</f>
        <v/>
      </c>
    </row>
    <row r="3402" hidden="1" ht="24.6" customHeight="1" s="138">
      <c r="A3402" s="65" t="n">
        <v>10060281</v>
      </c>
      <c r="B3402" s="66" t="inlineStr">
        <is>
          <t>أدوات نقاشة</t>
        </is>
      </c>
      <c r="C3402" s="67" t="inlineStr"/>
      <c r="D3402" s="67" t="inlineStr"/>
      <c r="E3402" s="68" t="n">
        <v>0</v>
      </c>
      <c r="F3402" s="69">
        <f>SUMIFS(الاضافة!$G$7:$G$60000,الاضافة!$H$7:$H$60000,"*اضاف*",الاضافة!$E$7:$E$60000,'أرصدة المخزن'!C3402)</f>
        <v/>
      </c>
      <c r="G3402" s="69">
        <f>SUMIFS(الصرف!$H$7:$H$60000,الصرف!$F$7:$F$60000,'أرصدة المخزن'!C3402)</f>
        <v/>
      </c>
      <c r="H3402" s="70">
        <f>E3402+F3402-G3402</f>
        <v/>
      </c>
    </row>
    <row r="3403" hidden="1" ht="24.6" customHeight="1" s="138">
      <c r="A3403" s="65" t="n">
        <v>10060282</v>
      </c>
      <c r="B3403" s="66" t="inlineStr">
        <is>
          <t>أدوات نقاشة</t>
        </is>
      </c>
      <c r="C3403" s="67" t="inlineStr"/>
      <c r="D3403" s="67" t="inlineStr"/>
      <c r="E3403" s="68" t="n">
        <v>0</v>
      </c>
      <c r="F3403" s="69">
        <f>SUMIFS(الاضافة!$G$7:$G$60000,الاضافة!$H$7:$H$60000,"*اضاف*",الاضافة!$E$7:$E$60000,'أرصدة المخزن'!C3403)</f>
        <v/>
      </c>
      <c r="G3403" s="69">
        <f>SUMIFS(الصرف!$H$7:$H$60000,الصرف!$F$7:$F$60000,'أرصدة المخزن'!C3403)</f>
        <v/>
      </c>
      <c r="H3403" s="70">
        <f>E3403+F3403-G3403</f>
        <v/>
      </c>
    </row>
    <row r="3404" hidden="1" ht="24.6" customHeight="1" s="138">
      <c r="A3404" s="65" t="n">
        <v>10060283</v>
      </c>
      <c r="B3404" s="66" t="inlineStr">
        <is>
          <t>أدوات نقاشة</t>
        </is>
      </c>
      <c r="C3404" s="67" t="inlineStr"/>
      <c r="D3404" s="67" t="inlineStr"/>
      <c r="E3404" s="68" t="n">
        <v>0</v>
      </c>
      <c r="F3404" s="69">
        <f>SUMIFS(الاضافة!$G$7:$G$60000,الاضافة!$H$7:$H$60000,"*اضاف*",الاضافة!$E$7:$E$60000,'أرصدة المخزن'!C3404)</f>
        <v/>
      </c>
      <c r="G3404" s="69">
        <f>SUMIFS(الصرف!$H$7:$H$60000,الصرف!$F$7:$F$60000,'أرصدة المخزن'!C3404)</f>
        <v/>
      </c>
      <c r="H3404" s="70">
        <f>E3404+F3404-G3404</f>
        <v/>
      </c>
    </row>
    <row r="3405" hidden="1" ht="24.6" customHeight="1" s="138">
      <c r="A3405" s="65" t="n">
        <v>10060284</v>
      </c>
      <c r="B3405" s="66" t="inlineStr">
        <is>
          <t>أدوات نقاشة</t>
        </is>
      </c>
      <c r="C3405" s="67" t="inlineStr"/>
      <c r="D3405" s="67" t="inlineStr"/>
      <c r="E3405" s="68" t="n">
        <v>0</v>
      </c>
      <c r="F3405" s="69">
        <f>SUMIFS(الاضافة!$G$7:$G$60000,الاضافة!$H$7:$H$60000,"*اضاف*",الاضافة!$E$7:$E$60000,'أرصدة المخزن'!C3405)</f>
        <v/>
      </c>
      <c r="G3405" s="69">
        <f>SUMIFS(الصرف!$H$7:$H$60000,الصرف!$F$7:$F$60000,'أرصدة المخزن'!C3405)</f>
        <v/>
      </c>
      <c r="H3405" s="70">
        <f>E3405+F3405-G3405</f>
        <v/>
      </c>
    </row>
    <row r="3406" hidden="1" ht="24.6" customHeight="1" s="138">
      <c r="A3406" s="65" t="n">
        <v>10060285</v>
      </c>
      <c r="B3406" s="66" t="inlineStr">
        <is>
          <t>أدوات نقاشة</t>
        </is>
      </c>
      <c r="C3406" s="67" t="inlineStr"/>
      <c r="D3406" s="67" t="inlineStr"/>
      <c r="E3406" s="68" t="n">
        <v>0</v>
      </c>
      <c r="F3406" s="69">
        <f>SUMIFS(الاضافة!$G$7:$G$60000,الاضافة!$H$7:$H$60000,"*اضاف*",الاضافة!$E$7:$E$60000,'أرصدة المخزن'!C3406)</f>
        <v/>
      </c>
      <c r="G3406" s="69">
        <f>SUMIFS(الصرف!$H$7:$H$60000,الصرف!$F$7:$F$60000,'أرصدة المخزن'!C3406)</f>
        <v/>
      </c>
      <c r="H3406" s="70">
        <f>E3406+F3406-G3406</f>
        <v/>
      </c>
    </row>
    <row r="3407" hidden="1" ht="24.6" customHeight="1" s="138">
      <c r="A3407" s="65" t="n">
        <v>10060286</v>
      </c>
      <c r="B3407" s="66" t="inlineStr">
        <is>
          <t>أدوات نقاشة</t>
        </is>
      </c>
      <c r="C3407" s="67" t="inlineStr"/>
      <c r="D3407" s="67" t="inlineStr"/>
      <c r="E3407" s="68" t="n">
        <v>0</v>
      </c>
      <c r="F3407" s="69">
        <f>SUMIFS(الاضافة!$G$7:$G$60000,الاضافة!$H$7:$H$60000,"*اضاف*",الاضافة!$E$7:$E$60000,'أرصدة المخزن'!C3407)</f>
        <v/>
      </c>
      <c r="G3407" s="69">
        <f>SUMIFS(الصرف!$H$7:$H$60000,الصرف!$F$7:$F$60000,'أرصدة المخزن'!C3407)</f>
        <v/>
      </c>
      <c r="H3407" s="70">
        <f>E3407+F3407-G3407</f>
        <v/>
      </c>
    </row>
    <row r="3408" hidden="1" ht="24.6" customHeight="1" s="138">
      <c r="A3408" s="65" t="n">
        <v>10060287</v>
      </c>
      <c r="B3408" s="66" t="inlineStr">
        <is>
          <t>أدوات نقاشة</t>
        </is>
      </c>
      <c r="C3408" s="67" t="inlineStr"/>
      <c r="D3408" s="67" t="inlineStr"/>
      <c r="E3408" s="68" t="n">
        <v>0</v>
      </c>
      <c r="F3408" s="69">
        <f>SUMIFS(الاضافة!$G$7:$G$60000,الاضافة!$H$7:$H$60000,"*اضاف*",الاضافة!$E$7:$E$60000,'أرصدة المخزن'!C3408)</f>
        <v/>
      </c>
      <c r="G3408" s="69">
        <f>SUMIFS(الصرف!$H$7:$H$60000,الصرف!$F$7:$F$60000,'أرصدة المخزن'!C3408)</f>
        <v/>
      </c>
      <c r="H3408" s="70">
        <f>E3408+F3408-G3408</f>
        <v/>
      </c>
    </row>
    <row r="3409" hidden="1" ht="24.6" customHeight="1" s="138">
      <c r="A3409" s="65" t="n">
        <v>10060288</v>
      </c>
      <c r="B3409" s="66" t="inlineStr">
        <is>
          <t>أدوات نقاشة</t>
        </is>
      </c>
      <c r="C3409" s="67" t="inlineStr"/>
      <c r="D3409" s="67" t="inlineStr"/>
      <c r="E3409" s="68" t="n">
        <v>0</v>
      </c>
      <c r="F3409" s="69">
        <f>SUMIFS(الاضافة!$G$7:$G$60000,الاضافة!$H$7:$H$60000,"*اضاف*",الاضافة!$E$7:$E$60000,'أرصدة المخزن'!C3409)</f>
        <v/>
      </c>
      <c r="G3409" s="69">
        <f>SUMIFS(الصرف!$H$7:$H$60000,الصرف!$F$7:$F$60000,'أرصدة المخزن'!C3409)</f>
        <v/>
      </c>
      <c r="H3409" s="70">
        <f>E3409+F3409-G3409</f>
        <v/>
      </c>
    </row>
    <row r="3410" hidden="1" ht="24.6" customHeight="1" s="138">
      <c r="A3410" s="65" t="n">
        <v>10060289</v>
      </c>
      <c r="B3410" s="66" t="inlineStr">
        <is>
          <t>أدوات نقاشة</t>
        </is>
      </c>
      <c r="C3410" s="67" t="inlineStr"/>
      <c r="D3410" s="67" t="inlineStr"/>
      <c r="E3410" s="68" t="n">
        <v>0</v>
      </c>
      <c r="F3410" s="69">
        <f>SUMIFS(الاضافة!$G$7:$G$60000,الاضافة!$H$7:$H$60000,"*اضاف*",الاضافة!$E$7:$E$60000,'أرصدة المخزن'!C3410)</f>
        <v/>
      </c>
      <c r="G3410" s="69">
        <f>SUMIFS(الصرف!$H$7:$H$60000,الصرف!$F$7:$F$60000,'أرصدة المخزن'!C3410)</f>
        <v/>
      </c>
      <c r="H3410" s="70">
        <f>E3410+F3410-G3410</f>
        <v/>
      </c>
    </row>
    <row r="3411" hidden="1" ht="24.6" customHeight="1" s="138">
      <c r="A3411" s="65" t="n">
        <v>10060290</v>
      </c>
      <c r="B3411" s="66" t="inlineStr">
        <is>
          <t>أدوات نقاشة</t>
        </is>
      </c>
      <c r="C3411" s="67" t="inlineStr"/>
      <c r="D3411" s="67" t="inlineStr"/>
      <c r="E3411" s="68" t="n">
        <v>0</v>
      </c>
      <c r="F3411" s="69">
        <f>SUMIFS(الاضافة!$G$7:$G$60000,الاضافة!$H$7:$H$60000,"*اضاف*",الاضافة!$E$7:$E$60000,'أرصدة المخزن'!C3411)</f>
        <v/>
      </c>
      <c r="G3411" s="69">
        <f>SUMIFS(الصرف!$H$7:$H$60000,الصرف!$F$7:$F$60000,'أرصدة المخزن'!C3411)</f>
        <v/>
      </c>
      <c r="H3411" s="70">
        <f>E3411+F3411-G3411</f>
        <v/>
      </c>
    </row>
    <row r="3412" hidden="1" ht="24.6" customHeight="1" s="138">
      <c r="A3412" s="65" t="n">
        <v>10060291</v>
      </c>
      <c r="B3412" s="66" t="inlineStr">
        <is>
          <t>أدوات نقاشة</t>
        </is>
      </c>
      <c r="C3412" s="67" t="inlineStr"/>
      <c r="D3412" s="67" t="inlineStr"/>
      <c r="E3412" s="68" t="n">
        <v>0</v>
      </c>
      <c r="F3412" s="69">
        <f>SUMIFS(الاضافة!$G$7:$G$60000,الاضافة!$H$7:$H$60000,"*اضاف*",الاضافة!$E$7:$E$60000,'أرصدة المخزن'!C3412)</f>
        <v/>
      </c>
      <c r="G3412" s="69">
        <f>SUMIFS(الصرف!$H$7:$H$60000,الصرف!$F$7:$F$60000,'أرصدة المخزن'!C3412)</f>
        <v/>
      </c>
      <c r="H3412" s="70">
        <f>E3412+F3412-G3412</f>
        <v/>
      </c>
    </row>
    <row r="3413" hidden="1" ht="24.6" customHeight="1" s="138">
      <c r="A3413" s="65" t="n">
        <v>10060292</v>
      </c>
      <c r="B3413" s="66" t="inlineStr">
        <is>
          <t>أدوات نقاشة</t>
        </is>
      </c>
      <c r="C3413" s="67" t="inlineStr"/>
      <c r="D3413" s="67" t="inlineStr"/>
      <c r="E3413" s="68" t="n">
        <v>0</v>
      </c>
      <c r="F3413" s="69">
        <f>SUMIFS(الاضافة!$G$7:$G$60000,الاضافة!$H$7:$H$60000,"*اضاف*",الاضافة!$E$7:$E$60000,'أرصدة المخزن'!C3413)</f>
        <v/>
      </c>
      <c r="G3413" s="69">
        <f>SUMIFS(الصرف!$H$7:$H$60000,الصرف!$F$7:$F$60000,'أرصدة المخزن'!C3413)</f>
        <v/>
      </c>
      <c r="H3413" s="70">
        <f>E3413+F3413-G3413</f>
        <v/>
      </c>
    </row>
    <row r="3414" hidden="1" ht="24.6" customHeight="1" s="138">
      <c r="A3414" s="65" t="n">
        <v>10060293</v>
      </c>
      <c r="B3414" s="66" t="inlineStr">
        <is>
          <t>أدوات نقاشة</t>
        </is>
      </c>
      <c r="C3414" s="67" t="inlineStr"/>
      <c r="D3414" s="67" t="inlineStr"/>
      <c r="E3414" s="68" t="n">
        <v>0</v>
      </c>
      <c r="F3414" s="69">
        <f>SUMIFS(الاضافة!$G$7:$G$60000,الاضافة!$H$7:$H$60000,"*اضاف*",الاضافة!$E$7:$E$60000,'أرصدة المخزن'!C3414)</f>
        <v/>
      </c>
      <c r="G3414" s="69">
        <f>SUMIFS(الصرف!$H$7:$H$60000,الصرف!$F$7:$F$60000,'أرصدة المخزن'!C3414)</f>
        <v/>
      </c>
      <c r="H3414" s="70">
        <f>E3414+F3414-G3414</f>
        <v/>
      </c>
    </row>
    <row r="3415" hidden="1" ht="24.6" customHeight="1" s="138">
      <c r="A3415" s="65" t="n">
        <v>10060294</v>
      </c>
      <c r="B3415" s="66" t="inlineStr">
        <is>
          <t>أدوات نقاشة</t>
        </is>
      </c>
      <c r="C3415" s="67" t="inlineStr"/>
      <c r="D3415" s="67" t="inlineStr"/>
      <c r="E3415" s="68" t="n">
        <v>0</v>
      </c>
      <c r="F3415" s="69">
        <f>SUMIFS(الاضافة!$G$7:$G$60000,الاضافة!$H$7:$H$60000,"*اضاف*",الاضافة!$E$7:$E$60000,'أرصدة المخزن'!C3415)</f>
        <v/>
      </c>
      <c r="G3415" s="69">
        <f>SUMIFS(الصرف!$H$7:$H$60000,الصرف!$F$7:$F$60000,'أرصدة المخزن'!C3415)</f>
        <v/>
      </c>
      <c r="H3415" s="70">
        <f>E3415+F3415-G3415</f>
        <v/>
      </c>
    </row>
    <row r="3416" hidden="1" ht="24.6" customHeight="1" s="138">
      <c r="A3416" s="65" t="n">
        <v>10060295</v>
      </c>
      <c r="B3416" s="66" t="inlineStr">
        <is>
          <t>أدوات نقاشة</t>
        </is>
      </c>
      <c r="C3416" s="67" t="inlineStr"/>
      <c r="D3416" s="67" t="inlineStr"/>
      <c r="E3416" s="68" t="n">
        <v>0</v>
      </c>
      <c r="F3416" s="69">
        <f>SUMIFS(الاضافة!$G$7:$G$60000,الاضافة!$H$7:$H$60000,"*اضاف*",الاضافة!$E$7:$E$60000,'أرصدة المخزن'!C3416)</f>
        <v/>
      </c>
      <c r="G3416" s="69">
        <f>SUMIFS(الصرف!$H$7:$H$60000,الصرف!$F$7:$F$60000,'أرصدة المخزن'!C3416)</f>
        <v/>
      </c>
      <c r="H3416" s="70">
        <f>E3416+F3416-G3416</f>
        <v/>
      </c>
    </row>
    <row r="3417" hidden="1" ht="24.6" customHeight="1" s="138">
      <c r="A3417" s="65" t="n">
        <v>10060296</v>
      </c>
      <c r="B3417" s="66" t="inlineStr">
        <is>
          <t>أدوات نقاشة</t>
        </is>
      </c>
      <c r="C3417" s="67" t="inlineStr"/>
      <c r="D3417" s="67" t="inlineStr"/>
      <c r="E3417" s="68" t="n">
        <v>0</v>
      </c>
      <c r="F3417" s="69">
        <f>SUMIFS(الاضافة!$G$7:$G$60000,الاضافة!$H$7:$H$60000,"*اضاف*",الاضافة!$E$7:$E$60000,'أرصدة المخزن'!C3417)</f>
        <v/>
      </c>
      <c r="G3417" s="69">
        <f>SUMIFS(الصرف!$H$7:$H$60000,الصرف!$F$7:$F$60000,'أرصدة المخزن'!C3417)</f>
        <v/>
      </c>
      <c r="H3417" s="70">
        <f>E3417+F3417-G3417</f>
        <v/>
      </c>
    </row>
    <row r="3418" hidden="1" ht="24.6" customHeight="1" s="138">
      <c r="A3418" s="65" t="n">
        <v>10060297</v>
      </c>
      <c r="B3418" s="66" t="inlineStr">
        <is>
          <t>أدوات نقاشة</t>
        </is>
      </c>
      <c r="C3418" s="67" t="inlineStr"/>
      <c r="D3418" s="67" t="inlineStr"/>
      <c r="E3418" s="68" t="n">
        <v>0</v>
      </c>
      <c r="F3418" s="69">
        <f>SUMIFS(الاضافة!$G$7:$G$60000,الاضافة!$H$7:$H$60000,"*اضاف*",الاضافة!$E$7:$E$60000,'أرصدة المخزن'!C3418)</f>
        <v/>
      </c>
      <c r="G3418" s="69">
        <f>SUMIFS(الصرف!$H$7:$H$60000,الصرف!$F$7:$F$60000,'أرصدة المخزن'!C3418)</f>
        <v/>
      </c>
      <c r="H3418" s="70">
        <f>E3418+F3418-G3418</f>
        <v/>
      </c>
    </row>
    <row r="3419" hidden="1" ht="24.6" customHeight="1" s="138">
      <c r="A3419" s="65" t="n">
        <v>10060298</v>
      </c>
      <c r="B3419" s="66" t="inlineStr">
        <is>
          <t>أدوات نقاشة</t>
        </is>
      </c>
      <c r="C3419" s="67" t="inlineStr"/>
      <c r="D3419" s="67" t="inlineStr"/>
      <c r="E3419" s="68" t="n">
        <v>0</v>
      </c>
      <c r="F3419" s="69">
        <f>SUMIFS(الاضافة!$G$7:$G$60000,الاضافة!$H$7:$H$60000,"*اضاف*",الاضافة!$E$7:$E$60000,'أرصدة المخزن'!C3419)</f>
        <v/>
      </c>
      <c r="G3419" s="69">
        <f>SUMIFS(الصرف!$H$7:$H$60000,الصرف!$F$7:$F$60000,'أرصدة المخزن'!C3419)</f>
        <v/>
      </c>
      <c r="H3419" s="70">
        <f>E3419+F3419-G3419</f>
        <v/>
      </c>
    </row>
    <row r="3420" hidden="1" ht="24.6" customHeight="1" s="138">
      <c r="A3420" s="65" t="n">
        <v>10060299</v>
      </c>
      <c r="B3420" s="66" t="inlineStr">
        <is>
          <t>أدوات نقاشة</t>
        </is>
      </c>
      <c r="C3420" s="67" t="inlineStr"/>
      <c r="D3420" s="67" t="inlineStr"/>
      <c r="E3420" s="68" t="n">
        <v>0</v>
      </c>
      <c r="F3420" s="69">
        <f>SUMIFS(الاضافة!$G$7:$G$60000,الاضافة!$H$7:$H$60000,"*اضاف*",الاضافة!$E$7:$E$60000,'أرصدة المخزن'!C3420)</f>
        <v/>
      </c>
      <c r="G3420" s="69">
        <f>SUMIFS(الصرف!$H$7:$H$60000,الصرف!$F$7:$F$60000,'أرصدة المخزن'!C3420)</f>
        <v/>
      </c>
      <c r="H3420" s="70">
        <f>E3420+F3420-G3420</f>
        <v/>
      </c>
    </row>
    <row r="3421" hidden="1" ht="24.6" customHeight="1" s="138">
      <c r="A3421" s="65" t="n">
        <v>10060300</v>
      </c>
      <c r="B3421" s="66" t="inlineStr">
        <is>
          <t>أدوات نقاشة</t>
        </is>
      </c>
      <c r="C3421" s="67" t="inlineStr"/>
      <c r="D3421" s="67" t="inlineStr"/>
      <c r="E3421" s="68" t="n">
        <v>0</v>
      </c>
      <c r="F3421" s="69">
        <f>SUMIFS(الاضافة!$G$7:$G$60000,الاضافة!$H$7:$H$60000,"*اضاف*",الاضافة!$E$7:$E$60000,'أرصدة المخزن'!C3421)</f>
        <v/>
      </c>
      <c r="G3421" s="69">
        <f>SUMIFS(الصرف!$H$7:$H$60000,الصرف!$F$7:$F$60000,'أرصدة المخزن'!C3421)</f>
        <v/>
      </c>
      <c r="H3421" s="70">
        <f>E3421+F3421-G3421</f>
        <v/>
      </c>
    </row>
    <row r="3422" hidden="1" ht="24.6" customHeight="1" s="138">
      <c r="A3422" s="65" t="n">
        <v>10060301</v>
      </c>
      <c r="B3422" s="66" t="inlineStr">
        <is>
          <t>أدوات نقاشة</t>
        </is>
      </c>
      <c r="C3422" s="67" t="inlineStr"/>
      <c r="D3422" s="67" t="inlineStr"/>
      <c r="E3422" s="68" t="n">
        <v>0</v>
      </c>
      <c r="F3422" s="69">
        <f>SUMIFS(الاضافة!$G$7:$G$60000,الاضافة!$H$7:$H$60000,"*اضاف*",الاضافة!$E$7:$E$60000,'أرصدة المخزن'!C3422)</f>
        <v/>
      </c>
      <c r="G3422" s="69">
        <f>SUMIFS(الصرف!$H$7:$H$60000,الصرف!$F$7:$F$60000,'أرصدة المخزن'!C3422)</f>
        <v/>
      </c>
      <c r="H3422" s="70">
        <f>E3422+F3422-G3422</f>
        <v/>
      </c>
    </row>
    <row r="3423" hidden="1" ht="24.6" customHeight="1" s="138">
      <c r="A3423" s="65" t="n">
        <v>10060302</v>
      </c>
      <c r="B3423" s="66" t="inlineStr">
        <is>
          <t>أدوات نقاشة</t>
        </is>
      </c>
      <c r="C3423" s="67" t="inlineStr"/>
      <c r="D3423" s="67" t="inlineStr"/>
      <c r="E3423" s="68" t="n">
        <v>0</v>
      </c>
      <c r="F3423" s="69">
        <f>SUMIFS(الاضافة!$G$7:$G$60000,الاضافة!$H$7:$H$60000,"*اضاف*",الاضافة!$E$7:$E$60000,'أرصدة المخزن'!C3423)</f>
        <v/>
      </c>
      <c r="G3423" s="69">
        <f>SUMIFS(الصرف!$H$7:$H$60000,الصرف!$F$7:$F$60000,'أرصدة المخزن'!C3423)</f>
        <v/>
      </c>
      <c r="H3423" s="70">
        <f>E3423+F3423-G3423</f>
        <v/>
      </c>
    </row>
    <row r="3424" hidden="1" ht="24.6" customHeight="1" s="138">
      <c r="A3424" s="65" t="n">
        <v>10060303</v>
      </c>
      <c r="B3424" s="66" t="inlineStr">
        <is>
          <t>أدوات نقاشة</t>
        </is>
      </c>
      <c r="C3424" s="67" t="inlineStr"/>
      <c r="D3424" s="67" t="inlineStr"/>
      <c r="E3424" s="68" t="n">
        <v>0</v>
      </c>
      <c r="F3424" s="69">
        <f>SUMIFS(الاضافة!$G$7:$G$60000,الاضافة!$H$7:$H$60000,"*اضاف*",الاضافة!$E$7:$E$60000,'أرصدة المخزن'!C3424)</f>
        <v/>
      </c>
      <c r="G3424" s="69">
        <f>SUMIFS(الصرف!$H$7:$H$60000,الصرف!$F$7:$F$60000,'أرصدة المخزن'!C3424)</f>
        <v/>
      </c>
      <c r="H3424" s="70">
        <f>E3424+F3424-G3424</f>
        <v/>
      </c>
    </row>
    <row r="3425" hidden="1" ht="24.6" customHeight="1" s="138">
      <c r="A3425" s="65" t="n">
        <v>10060304</v>
      </c>
      <c r="B3425" s="66" t="inlineStr">
        <is>
          <t>أدوات نقاشة</t>
        </is>
      </c>
      <c r="C3425" s="67" t="inlineStr"/>
      <c r="D3425" s="67" t="inlineStr"/>
      <c r="E3425" s="68" t="n">
        <v>0</v>
      </c>
      <c r="F3425" s="69">
        <f>SUMIFS(الاضافة!$G$7:$G$60000,الاضافة!$H$7:$H$60000,"*اضاف*",الاضافة!$E$7:$E$60000,'أرصدة المخزن'!C3425)</f>
        <v/>
      </c>
      <c r="G3425" s="69">
        <f>SUMIFS(الصرف!$H$7:$H$60000,الصرف!$F$7:$F$60000,'أرصدة المخزن'!C3425)</f>
        <v/>
      </c>
      <c r="H3425" s="70">
        <f>E3425+F3425-G3425</f>
        <v/>
      </c>
    </row>
    <row r="3426" hidden="1" ht="24.6" customHeight="1" s="138">
      <c r="A3426" s="65" t="n">
        <v>10060305</v>
      </c>
      <c r="B3426" s="66" t="inlineStr">
        <is>
          <t>أدوات نقاشة</t>
        </is>
      </c>
      <c r="C3426" s="67" t="inlineStr"/>
      <c r="D3426" s="67" t="inlineStr"/>
      <c r="E3426" s="68" t="n">
        <v>0</v>
      </c>
      <c r="F3426" s="69">
        <f>SUMIFS(الاضافة!$G$7:$G$60000,الاضافة!$H$7:$H$60000,"*اضاف*",الاضافة!$E$7:$E$60000,'أرصدة المخزن'!C3426)</f>
        <v/>
      </c>
      <c r="G3426" s="69">
        <f>SUMIFS(الصرف!$H$7:$H$60000,الصرف!$F$7:$F$60000,'أرصدة المخزن'!C3426)</f>
        <v/>
      </c>
      <c r="H3426" s="70">
        <f>E3426+F3426-G3426</f>
        <v/>
      </c>
    </row>
    <row r="3427" hidden="1" ht="24.6" customHeight="1" s="138">
      <c r="A3427" s="65" t="n">
        <v>10060306</v>
      </c>
      <c r="B3427" s="66" t="inlineStr">
        <is>
          <t>أدوات نقاشة</t>
        </is>
      </c>
      <c r="C3427" s="67" t="inlineStr"/>
      <c r="D3427" s="67" t="inlineStr"/>
      <c r="E3427" s="68" t="n">
        <v>0</v>
      </c>
      <c r="F3427" s="69">
        <f>SUMIFS(الاضافة!$G$7:$G$60000,الاضافة!$H$7:$H$60000,"*اضاف*",الاضافة!$E$7:$E$60000,'أرصدة المخزن'!C3427)</f>
        <v/>
      </c>
      <c r="G3427" s="69">
        <f>SUMIFS(الصرف!$H$7:$H$60000,الصرف!$F$7:$F$60000,'أرصدة المخزن'!C3427)</f>
        <v/>
      </c>
      <c r="H3427" s="70">
        <f>E3427+F3427-G3427</f>
        <v/>
      </c>
    </row>
    <row r="3428" hidden="1" ht="24.6" customHeight="1" s="138">
      <c r="A3428" s="65" t="n">
        <v>10060307</v>
      </c>
      <c r="B3428" s="66" t="inlineStr">
        <is>
          <t>أدوات نقاشة</t>
        </is>
      </c>
      <c r="C3428" s="67" t="inlineStr"/>
      <c r="D3428" s="67" t="inlineStr"/>
      <c r="E3428" s="68" t="n">
        <v>0</v>
      </c>
      <c r="F3428" s="69">
        <f>SUMIFS(الاضافة!$G$7:$G$60000,الاضافة!$H$7:$H$60000,"*اضاف*",الاضافة!$E$7:$E$60000,'أرصدة المخزن'!C3428)</f>
        <v/>
      </c>
      <c r="G3428" s="69">
        <f>SUMIFS(الصرف!$H$7:$H$60000,الصرف!$F$7:$F$60000,'أرصدة المخزن'!C3428)</f>
        <v/>
      </c>
      <c r="H3428" s="70">
        <f>E3428+F3428-G3428</f>
        <v/>
      </c>
    </row>
    <row r="3429" hidden="1" ht="24.6" customHeight="1" s="138">
      <c r="A3429" s="65" t="n">
        <v>10060308</v>
      </c>
      <c r="B3429" s="66" t="inlineStr">
        <is>
          <t>أدوات نقاشة</t>
        </is>
      </c>
      <c r="C3429" s="67" t="inlineStr"/>
      <c r="D3429" s="67" t="inlineStr"/>
      <c r="E3429" s="68" t="n">
        <v>0</v>
      </c>
      <c r="F3429" s="69">
        <f>SUMIFS(الاضافة!$G$7:$G$60000,الاضافة!$H$7:$H$60000,"*اضاف*",الاضافة!$E$7:$E$60000,'أرصدة المخزن'!C3429)</f>
        <v/>
      </c>
      <c r="G3429" s="69">
        <f>SUMIFS(الصرف!$H$7:$H$60000,الصرف!$F$7:$F$60000,'أرصدة المخزن'!C3429)</f>
        <v/>
      </c>
      <c r="H3429" s="70">
        <f>E3429+F3429-G3429</f>
        <v/>
      </c>
    </row>
    <row r="3430" hidden="1" ht="24.6" customHeight="1" s="138">
      <c r="A3430" s="65" t="n">
        <v>10060309</v>
      </c>
      <c r="B3430" s="66" t="inlineStr">
        <is>
          <t>أدوات نقاشة</t>
        </is>
      </c>
      <c r="C3430" s="67" t="inlineStr"/>
      <c r="D3430" s="67" t="inlineStr"/>
      <c r="E3430" s="68" t="n">
        <v>0</v>
      </c>
      <c r="F3430" s="69">
        <f>SUMIFS(الاضافة!$G$7:$G$60000,الاضافة!$H$7:$H$60000,"*اضاف*",الاضافة!$E$7:$E$60000,'أرصدة المخزن'!C3430)</f>
        <v/>
      </c>
      <c r="G3430" s="69">
        <f>SUMIFS(الصرف!$H$7:$H$60000,الصرف!$F$7:$F$60000,'أرصدة المخزن'!C3430)</f>
        <v/>
      </c>
      <c r="H3430" s="70">
        <f>E3430+F3430-G3430</f>
        <v/>
      </c>
    </row>
    <row r="3431" hidden="1" ht="24.6" customHeight="1" s="138">
      <c r="A3431" s="65" t="n">
        <v>10060310</v>
      </c>
      <c r="B3431" s="66" t="inlineStr">
        <is>
          <t>أدوات نقاشة</t>
        </is>
      </c>
      <c r="C3431" s="67" t="inlineStr"/>
      <c r="D3431" s="67" t="inlineStr"/>
      <c r="E3431" s="68" t="n">
        <v>0</v>
      </c>
      <c r="F3431" s="69">
        <f>SUMIFS(الاضافة!$G$7:$G$60000,الاضافة!$H$7:$H$60000,"*اضاف*",الاضافة!$E$7:$E$60000,'أرصدة المخزن'!C3431)</f>
        <v/>
      </c>
      <c r="G3431" s="69">
        <f>SUMIFS(الصرف!$H$7:$H$60000,الصرف!$F$7:$F$60000,'أرصدة المخزن'!C3431)</f>
        <v/>
      </c>
      <c r="H3431" s="70">
        <f>E3431+F3431-G3431</f>
        <v/>
      </c>
    </row>
    <row r="3432" hidden="1" ht="24.6" customHeight="1" s="138">
      <c r="A3432" s="65" t="n">
        <v>10060311</v>
      </c>
      <c r="B3432" s="66" t="inlineStr">
        <is>
          <t>أدوات نقاشة</t>
        </is>
      </c>
      <c r="C3432" s="67" t="inlineStr"/>
      <c r="D3432" s="67" t="inlineStr"/>
      <c r="E3432" s="68" t="n">
        <v>0</v>
      </c>
      <c r="F3432" s="69">
        <f>SUMIFS(الاضافة!$G$7:$G$60000,الاضافة!$H$7:$H$60000,"*اضاف*",الاضافة!$E$7:$E$60000,'أرصدة المخزن'!C3432)</f>
        <v/>
      </c>
      <c r="G3432" s="69">
        <f>SUMIFS(الصرف!$H$7:$H$60000,الصرف!$F$7:$F$60000,'أرصدة المخزن'!C3432)</f>
        <v/>
      </c>
      <c r="H3432" s="70">
        <f>E3432+F3432-G3432</f>
        <v/>
      </c>
    </row>
    <row r="3433" hidden="1" ht="24.6" customHeight="1" s="138">
      <c r="A3433" s="65" t="n">
        <v>10060312</v>
      </c>
      <c r="B3433" s="66" t="inlineStr">
        <is>
          <t>أدوات نقاشة</t>
        </is>
      </c>
      <c r="C3433" s="67" t="inlineStr"/>
      <c r="D3433" s="67" t="inlineStr"/>
      <c r="E3433" s="68" t="n">
        <v>0</v>
      </c>
      <c r="F3433" s="69">
        <f>SUMIFS(الاضافة!$G$7:$G$60000,الاضافة!$H$7:$H$60000,"*اضاف*",الاضافة!$E$7:$E$60000,'أرصدة المخزن'!C3433)</f>
        <v/>
      </c>
      <c r="G3433" s="69">
        <f>SUMIFS(الصرف!$H$7:$H$60000,الصرف!$F$7:$F$60000,'أرصدة المخزن'!C3433)</f>
        <v/>
      </c>
      <c r="H3433" s="70">
        <f>E3433+F3433-G3433</f>
        <v/>
      </c>
    </row>
    <row r="3434" hidden="1" ht="24.6" customHeight="1" s="138">
      <c r="A3434" s="65" t="n">
        <v>10060313</v>
      </c>
      <c r="B3434" s="66" t="inlineStr">
        <is>
          <t>أدوات نقاشة</t>
        </is>
      </c>
      <c r="C3434" s="67" t="inlineStr"/>
      <c r="D3434" s="67" t="inlineStr"/>
      <c r="E3434" s="68" t="n">
        <v>0</v>
      </c>
      <c r="F3434" s="69">
        <f>SUMIFS(الاضافة!$G$7:$G$60000,الاضافة!$H$7:$H$60000,"*اضاف*",الاضافة!$E$7:$E$60000,'أرصدة المخزن'!C3434)</f>
        <v/>
      </c>
      <c r="G3434" s="69">
        <f>SUMIFS(الصرف!$H$7:$H$60000,الصرف!$F$7:$F$60000,'أرصدة المخزن'!C3434)</f>
        <v/>
      </c>
      <c r="H3434" s="70">
        <f>E3434+F3434-G3434</f>
        <v/>
      </c>
    </row>
    <row r="3435" hidden="1" ht="24.6" customHeight="1" s="138">
      <c r="A3435" s="65" t="n">
        <v>10060314</v>
      </c>
      <c r="B3435" s="66" t="inlineStr">
        <is>
          <t>أدوات نقاشة</t>
        </is>
      </c>
      <c r="C3435" s="67" t="inlineStr"/>
      <c r="D3435" s="67" t="inlineStr"/>
      <c r="E3435" s="68" t="n">
        <v>0</v>
      </c>
      <c r="F3435" s="69">
        <f>SUMIFS(الاضافة!$G$7:$G$60000,الاضافة!$H$7:$H$60000,"*اضاف*",الاضافة!$E$7:$E$60000,'أرصدة المخزن'!C3435)</f>
        <v/>
      </c>
      <c r="G3435" s="69">
        <f>SUMIFS(الصرف!$H$7:$H$60000,الصرف!$F$7:$F$60000,'أرصدة المخزن'!C3435)</f>
        <v/>
      </c>
      <c r="H3435" s="70">
        <f>E3435+F3435-G3435</f>
        <v/>
      </c>
    </row>
    <row r="3436" hidden="1" ht="24.6" customHeight="1" s="138">
      <c r="A3436" s="65" t="n">
        <v>10060315</v>
      </c>
      <c r="B3436" s="66" t="inlineStr">
        <is>
          <t>أدوات نقاشة</t>
        </is>
      </c>
      <c r="C3436" s="67" t="inlineStr"/>
      <c r="D3436" s="67" t="inlineStr"/>
      <c r="E3436" s="68" t="n">
        <v>0</v>
      </c>
      <c r="F3436" s="69">
        <f>SUMIFS(الاضافة!$G$7:$G$60000,الاضافة!$H$7:$H$60000,"*اضاف*",الاضافة!$E$7:$E$60000,'أرصدة المخزن'!C3436)</f>
        <v/>
      </c>
      <c r="G3436" s="69">
        <f>SUMIFS(الصرف!$H$7:$H$60000,الصرف!$F$7:$F$60000,'أرصدة المخزن'!C3436)</f>
        <v/>
      </c>
      <c r="H3436" s="70">
        <f>E3436+F3436-G3436</f>
        <v/>
      </c>
    </row>
    <row r="3437" hidden="1" ht="24.6" customHeight="1" s="138">
      <c r="A3437" s="65" t="n">
        <v>10060316</v>
      </c>
      <c r="B3437" s="66" t="inlineStr">
        <is>
          <t>أدوات نقاشة</t>
        </is>
      </c>
      <c r="C3437" s="67" t="inlineStr"/>
      <c r="D3437" s="67" t="inlineStr"/>
      <c r="E3437" s="68" t="n">
        <v>0</v>
      </c>
      <c r="F3437" s="69">
        <f>SUMIFS(الاضافة!$G$7:$G$60000,الاضافة!$H$7:$H$60000,"*اضاف*",الاضافة!$E$7:$E$60000,'أرصدة المخزن'!C3437)</f>
        <v/>
      </c>
      <c r="G3437" s="69">
        <f>SUMIFS(الصرف!$H$7:$H$60000,الصرف!$F$7:$F$60000,'أرصدة المخزن'!C3437)</f>
        <v/>
      </c>
      <c r="H3437" s="70">
        <f>E3437+F3437-G3437</f>
        <v/>
      </c>
    </row>
    <row r="3438" hidden="1" ht="24.6" customHeight="1" s="138">
      <c r="A3438" s="65" t="n">
        <v>10060317</v>
      </c>
      <c r="B3438" s="66" t="inlineStr">
        <is>
          <t>أدوات نقاشة</t>
        </is>
      </c>
      <c r="C3438" s="67" t="inlineStr"/>
      <c r="D3438" s="67" t="inlineStr"/>
      <c r="E3438" s="68" t="n">
        <v>0</v>
      </c>
      <c r="F3438" s="69">
        <f>SUMIFS(الاضافة!$G$7:$G$60000,الاضافة!$H$7:$H$60000,"*اضاف*",الاضافة!$E$7:$E$60000,'أرصدة المخزن'!C3438)</f>
        <v/>
      </c>
      <c r="G3438" s="69">
        <f>SUMIFS(الصرف!$H$7:$H$60000,الصرف!$F$7:$F$60000,'أرصدة المخزن'!C3438)</f>
        <v/>
      </c>
      <c r="H3438" s="70">
        <f>E3438+F3438-G3438</f>
        <v/>
      </c>
    </row>
    <row r="3439" hidden="1" ht="24.6" customHeight="1" s="138">
      <c r="A3439" s="65" t="n">
        <v>10060318</v>
      </c>
      <c r="B3439" s="66" t="inlineStr">
        <is>
          <t>أدوات نقاشة</t>
        </is>
      </c>
      <c r="C3439" s="67" t="inlineStr"/>
      <c r="D3439" s="67" t="inlineStr"/>
      <c r="E3439" s="68" t="n">
        <v>0</v>
      </c>
      <c r="F3439" s="69">
        <f>SUMIFS(الاضافة!$G$7:$G$60000,الاضافة!$H$7:$H$60000,"*اضاف*",الاضافة!$E$7:$E$60000,'أرصدة المخزن'!C3439)</f>
        <v/>
      </c>
      <c r="G3439" s="69">
        <f>SUMIFS(الصرف!$H$7:$H$60000,الصرف!$F$7:$F$60000,'أرصدة المخزن'!C3439)</f>
        <v/>
      </c>
      <c r="H3439" s="70">
        <f>E3439+F3439-G3439</f>
        <v/>
      </c>
    </row>
    <row r="3440" hidden="1" ht="24.6" customHeight="1" s="138">
      <c r="A3440" s="65" t="n">
        <v>10060319</v>
      </c>
      <c r="B3440" s="66" t="inlineStr">
        <is>
          <t>أدوات نقاشة</t>
        </is>
      </c>
      <c r="C3440" s="67" t="inlineStr"/>
      <c r="D3440" s="67" t="inlineStr"/>
      <c r="E3440" s="68" t="n">
        <v>0</v>
      </c>
      <c r="F3440" s="69">
        <f>SUMIFS(الاضافة!$G$7:$G$60000,الاضافة!$H$7:$H$60000,"*اضاف*",الاضافة!$E$7:$E$60000,'أرصدة المخزن'!C3440)</f>
        <v/>
      </c>
      <c r="G3440" s="69">
        <f>SUMIFS(الصرف!$H$7:$H$60000,الصرف!$F$7:$F$60000,'أرصدة المخزن'!C3440)</f>
        <v/>
      </c>
      <c r="H3440" s="70">
        <f>E3440+F3440-G3440</f>
        <v/>
      </c>
    </row>
    <row r="3441" hidden="1" ht="24.6" customHeight="1" s="138">
      <c r="A3441" s="65" t="n">
        <v>10060320</v>
      </c>
      <c r="B3441" s="66" t="inlineStr">
        <is>
          <t>أدوات نقاشة</t>
        </is>
      </c>
      <c r="C3441" s="67" t="inlineStr"/>
      <c r="D3441" s="67" t="inlineStr"/>
      <c r="E3441" s="68" t="n">
        <v>0</v>
      </c>
      <c r="F3441" s="69">
        <f>SUMIFS(الاضافة!$G$7:$G$60000,الاضافة!$H$7:$H$60000,"*اضاف*",الاضافة!$E$7:$E$60000,'أرصدة المخزن'!C3441)</f>
        <v/>
      </c>
      <c r="G3441" s="69">
        <f>SUMIFS(الصرف!$H$7:$H$60000,الصرف!$F$7:$F$60000,'أرصدة المخزن'!C3441)</f>
        <v/>
      </c>
      <c r="H3441" s="70">
        <f>E3441+F3441-G3441</f>
        <v/>
      </c>
    </row>
    <row r="3442" hidden="1" ht="24.6" customHeight="1" s="138">
      <c r="A3442" s="65" t="n">
        <v>10060321</v>
      </c>
      <c r="B3442" s="66" t="inlineStr">
        <is>
          <t>أدوات نقاشة</t>
        </is>
      </c>
      <c r="C3442" s="67" t="inlineStr"/>
      <c r="D3442" s="67" t="inlineStr"/>
      <c r="E3442" s="68" t="n">
        <v>0</v>
      </c>
      <c r="F3442" s="69">
        <f>SUMIFS(الاضافة!$G$7:$G$60000,الاضافة!$H$7:$H$60000,"*اضاف*",الاضافة!$E$7:$E$60000,'أرصدة المخزن'!C3442)</f>
        <v/>
      </c>
      <c r="G3442" s="69">
        <f>SUMIFS(الصرف!$H$7:$H$60000,الصرف!$F$7:$F$60000,'أرصدة المخزن'!C3442)</f>
        <v/>
      </c>
      <c r="H3442" s="70">
        <f>E3442+F3442-G3442</f>
        <v/>
      </c>
    </row>
    <row r="3443" hidden="1" ht="24.6" customHeight="1" s="138">
      <c r="A3443" s="65" t="n">
        <v>10060322</v>
      </c>
      <c r="B3443" s="66" t="inlineStr">
        <is>
          <t>أدوات نقاشة</t>
        </is>
      </c>
      <c r="C3443" s="67" t="inlineStr"/>
      <c r="D3443" s="67" t="inlineStr"/>
      <c r="E3443" s="68" t="n">
        <v>0</v>
      </c>
      <c r="F3443" s="69">
        <f>SUMIFS(الاضافة!$G$7:$G$60000,الاضافة!$H$7:$H$60000,"*اضاف*",الاضافة!$E$7:$E$60000,'أرصدة المخزن'!C3443)</f>
        <v/>
      </c>
      <c r="G3443" s="69">
        <f>SUMIFS(الصرف!$H$7:$H$60000,الصرف!$F$7:$F$60000,'أرصدة المخزن'!C3443)</f>
        <v/>
      </c>
      <c r="H3443" s="70">
        <f>E3443+F3443-G3443</f>
        <v/>
      </c>
    </row>
    <row r="3444" hidden="1" ht="24.6" customHeight="1" s="138">
      <c r="A3444" s="65" t="n">
        <v>10060323</v>
      </c>
      <c r="B3444" s="66" t="inlineStr">
        <is>
          <t>أدوات نقاشة</t>
        </is>
      </c>
      <c r="C3444" s="67" t="inlineStr"/>
      <c r="D3444" s="67" t="inlineStr"/>
      <c r="E3444" s="68" t="n">
        <v>0</v>
      </c>
      <c r="F3444" s="69">
        <f>SUMIFS(الاضافة!$G$7:$G$60000,الاضافة!$H$7:$H$60000,"*اضاف*",الاضافة!$E$7:$E$60000,'أرصدة المخزن'!C3444)</f>
        <v/>
      </c>
      <c r="G3444" s="69">
        <f>SUMIFS(الصرف!$H$7:$H$60000,الصرف!$F$7:$F$60000,'أرصدة المخزن'!C3444)</f>
        <v/>
      </c>
      <c r="H3444" s="70">
        <f>E3444+F3444-G3444</f>
        <v/>
      </c>
    </row>
    <row r="3445" hidden="1" ht="24.6" customHeight="1" s="138">
      <c r="A3445" s="65" t="n">
        <v>10060324</v>
      </c>
      <c r="B3445" s="66" t="inlineStr">
        <is>
          <t>أدوات نقاشة</t>
        </is>
      </c>
      <c r="C3445" s="67" t="inlineStr"/>
      <c r="D3445" s="67" t="inlineStr"/>
      <c r="E3445" s="68" t="n">
        <v>0</v>
      </c>
      <c r="F3445" s="69">
        <f>SUMIFS(الاضافة!$G$7:$G$60000,الاضافة!$H$7:$H$60000,"*اضاف*",الاضافة!$E$7:$E$60000,'أرصدة المخزن'!C3445)</f>
        <v/>
      </c>
      <c r="G3445" s="69">
        <f>SUMIFS(الصرف!$H$7:$H$60000,الصرف!$F$7:$F$60000,'أرصدة المخزن'!C3445)</f>
        <v/>
      </c>
      <c r="H3445" s="70">
        <f>E3445+F3445-G3445</f>
        <v/>
      </c>
    </row>
    <row r="3446" hidden="1" ht="24.6" customHeight="1" s="138">
      <c r="A3446" s="65" t="n">
        <v>10060325</v>
      </c>
      <c r="B3446" s="66" t="inlineStr">
        <is>
          <t>أدوات نقاشة</t>
        </is>
      </c>
      <c r="C3446" s="67" t="inlineStr"/>
      <c r="D3446" s="67" t="inlineStr"/>
      <c r="E3446" s="68" t="n">
        <v>0</v>
      </c>
      <c r="F3446" s="69">
        <f>SUMIFS(الاضافة!$G$7:$G$60000,الاضافة!$H$7:$H$60000,"*اضاف*",الاضافة!$E$7:$E$60000,'أرصدة المخزن'!C3446)</f>
        <v/>
      </c>
      <c r="G3446" s="69">
        <f>SUMIFS(الصرف!$H$7:$H$60000,الصرف!$F$7:$F$60000,'أرصدة المخزن'!C3446)</f>
        <v/>
      </c>
      <c r="H3446" s="70">
        <f>E3446+F3446-G3446</f>
        <v/>
      </c>
    </row>
    <row r="3447" hidden="1" ht="24.6" customHeight="1" s="138">
      <c r="A3447" s="65" t="n">
        <v>10060326</v>
      </c>
      <c r="B3447" s="66" t="inlineStr">
        <is>
          <t>أدوات نقاشة</t>
        </is>
      </c>
      <c r="C3447" s="67" t="inlineStr"/>
      <c r="D3447" s="67" t="inlineStr"/>
      <c r="E3447" s="68" t="n">
        <v>0</v>
      </c>
      <c r="F3447" s="69">
        <f>SUMIFS(الاضافة!$G$7:$G$60000,الاضافة!$H$7:$H$60000,"*اضاف*",الاضافة!$E$7:$E$60000,'أرصدة المخزن'!C3447)</f>
        <v/>
      </c>
      <c r="G3447" s="69">
        <f>SUMIFS(الصرف!$H$7:$H$60000,الصرف!$F$7:$F$60000,'أرصدة المخزن'!C3447)</f>
        <v/>
      </c>
      <c r="H3447" s="70">
        <f>E3447+F3447-G3447</f>
        <v/>
      </c>
    </row>
    <row r="3448" hidden="1" ht="24.6" customHeight="1" s="138">
      <c r="A3448" s="65" t="n">
        <v>10060327</v>
      </c>
      <c r="B3448" s="66" t="inlineStr">
        <is>
          <t>أدوات نقاشة</t>
        </is>
      </c>
      <c r="C3448" s="67" t="inlineStr"/>
      <c r="D3448" s="67" t="inlineStr"/>
      <c r="E3448" s="68" t="n">
        <v>0</v>
      </c>
      <c r="F3448" s="69">
        <f>SUMIFS(الاضافة!$G$7:$G$60000,الاضافة!$H$7:$H$60000,"*اضاف*",الاضافة!$E$7:$E$60000,'أرصدة المخزن'!C3448)</f>
        <v/>
      </c>
      <c r="G3448" s="69">
        <f>SUMIFS(الصرف!$H$7:$H$60000,الصرف!$F$7:$F$60000,'أرصدة المخزن'!C3448)</f>
        <v/>
      </c>
      <c r="H3448" s="70">
        <f>E3448+F3448-G3448</f>
        <v/>
      </c>
    </row>
    <row r="3449" hidden="1" ht="24.6" customHeight="1" s="138">
      <c r="A3449" s="65" t="n">
        <v>10060328</v>
      </c>
      <c r="B3449" s="66" t="inlineStr">
        <is>
          <t>أدوات نقاشة</t>
        </is>
      </c>
      <c r="C3449" s="67" t="inlineStr"/>
      <c r="D3449" s="67" t="inlineStr"/>
      <c r="E3449" s="68" t="n">
        <v>0</v>
      </c>
      <c r="F3449" s="69">
        <f>SUMIFS(الاضافة!$G$7:$G$60000,الاضافة!$H$7:$H$60000,"*اضاف*",الاضافة!$E$7:$E$60000,'أرصدة المخزن'!C3449)</f>
        <v/>
      </c>
      <c r="G3449" s="69">
        <f>SUMIFS(الصرف!$H$7:$H$60000,الصرف!$F$7:$F$60000,'أرصدة المخزن'!C3449)</f>
        <v/>
      </c>
      <c r="H3449" s="70">
        <f>E3449+F3449-G3449</f>
        <v/>
      </c>
    </row>
    <row r="3450" hidden="1" ht="24.6" customHeight="1" s="138">
      <c r="A3450" s="65" t="n">
        <v>10060329</v>
      </c>
      <c r="B3450" s="66" t="inlineStr">
        <is>
          <t>أدوات نقاشة</t>
        </is>
      </c>
      <c r="C3450" s="67" t="inlineStr"/>
      <c r="D3450" s="67" t="inlineStr"/>
      <c r="E3450" s="68" t="n">
        <v>0</v>
      </c>
      <c r="F3450" s="69">
        <f>SUMIFS(الاضافة!$G$7:$G$60000,الاضافة!$H$7:$H$60000,"*اضاف*",الاضافة!$E$7:$E$60000,'أرصدة المخزن'!C3450)</f>
        <v/>
      </c>
      <c r="G3450" s="69">
        <f>SUMIFS(الصرف!$H$7:$H$60000,الصرف!$F$7:$F$60000,'أرصدة المخزن'!C3450)</f>
        <v/>
      </c>
      <c r="H3450" s="70">
        <f>E3450+F3450-G3450</f>
        <v/>
      </c>
    </row>
    <row r="3451" hidden="1" ht="24.6" customHeight="1" s="138">
      <c r="A3451" s="65" t="n">
        <v>10060330</v>
      </c>
      <c r="B3451" s="66" t="inlineStr">
        <is>
          <t>أدوات نقاشة</t>
        </is>
      </c>
      <c r="C3451" s="67" t="inlineStr"/>
      <c r="D3451" s="67" t="inlineStr"/>
      <c r="E3451" s="68" t="n">
        <v>0</v>
      </c>
      <c r="F3451" s="69">
        <f>SUMIFS(الاضافة!$G$7:$G$60000,الاضافة!$H$7:$H$60000,"*اضاف*",الاضافة!$E$7:$E$60000,'أرصدة المخزن'!C3451)</f>
        <v/>
      </c>
      <c r="G3451" s="69">
        <f>SUMIFS(الصرف!$H$7:$H$60000,الصرف!$F$7:$F$60000,'أرصدة المخزن'!C3451)</f>
        <v/>
      </c>
      <c r="H3451" s="70">
        <f>E3451+F3451-G3451</f>
        <v/>
      </c>
    </row>
    <row r="3452" hidden="1" ht="24.6" customHeight="1" s="138">
      <c r="A3452" s="65" t="n">
        <v>10060331</v>
      </c>
      <c r="B3452" s="66" t="inlineStr">
        <is>
          <t>أدوات نقاشة</t>
        </is>
      </c>
      <c r="C3452" s="67" t="inlineStr"/>
      <c r="D3452" s="67" t="inlineStr"/>
      <c r="E3452" s="68" t="n">
        <v>0</v>
      </c>
      <c r="F3452" s="69">
        <f>SUMIFS(الاضافة!$G$7:$G$60000,الاضافة!$H$7:$H$60000,"*اضاف*",الاضافة!$E$7:$E$60000,'أرصدة المخزن'!C3452)</f>
        <v/>
      </c>
      <c r="G3452" s="69">
        <f>SUMIFS(الصرف!$H$7:$H$60000,الصرف!$F$7:$F$60000,'أرصدة المخزن'!C3452)</f>
        <v/>
      </c>
      <c r="H3452" s="70">
        <f>E3452+F3452-G3452</f>
        <v/>
      </c>
    </row>
    <row r="3453" hidden="1" ht="24.6" customHeight="1" s="138">
      <c r="A3453" s="65" t="n">
        <v>10060332</v>
      </c>
      <c r="B3453" s="66" t="inlineStr">
        <is>
          <t>أدوات نقاشة</t>
        </is>
      </c>
      <c r="C3453" s="67" t="inlineStr"/>
      <c r="D3453" s="67" t="inlineStr"/>
      <c r="E3453" s="68" t="n">
        <v>0</v>
      </c>
      <c r="F3453" s="69">
        <f>SUMIFS(الاضافة!$G$7:$G$60000,الاضافة!$H$7:$H$60000,"*اضاف*",الاضافة!$E$7:$E$60000,'أرصدة المخزن'!C3453)</f>
        <v/>
      </c>
      <c r="G3453" s="69">
        <f>SUMIFS(الصرف!$H$7:$H$60000,الصرف!$F$7:$F$60000,'أرصدة المخزن'!C3453)</f>
        <v/>
      </c>
      <c r="H3453" s="70">
        <f>E3453+F3453-G3453</f>
        <v/>
      </c>
    </row>
    <row r="3454" hidden="1" ht="24.6" customHeight="1" s="138">
      <c r="A3454" s="65" t="n">
        <v>10060333</v>
      </c>
      <c r="B3454" s="66" t="inlineStr">
        <is>
          <t>أدوات نقاشة</t>
        </is>
      </c>
      <c r="C3454" s="67" t="inlineStr"/>
      <c r="D3454" s="67" t="inlineStr"/>
      <c r="E3454" s="68" t="n">
        <v>0</v>
      </c>
      <c r="F3454" s="69">
        <f>SUMIFS(الاضافة!$G$7:$G$60000,الاضافة!$H$7:$H$60000,"*اضاف*",الاضافة!$E$7:$E$60000,'أرصدة المخزن'!C3454)</f>
        <v/>
      </c>
      <c r="G3454" s="69">
        <f>SUMIFS(الصرف!$H$7:$H$60000,الصرف!$F$7:$F$60000,'أرصدة المخزن'!C3454)</f>
        <v/>
      </c>
      <c r="H3454" s="70">
        <f>E3454+F3454-G3454</f>
        <v/>
      </c>
    </row>
    <row r="3455" hidden="1" ht="24.6" customHeight="1" s="138">
      <c r="A3455" s="65" t="n">
        <v>10060334</v>
      </c>
      <c r="B3455" s="66" t="inlineStr">
        <is>
          <t>أدوات نقاشة</t>
        </is>
      </c>
      <c r="C3455" s="67" t="inlineStr"/>
      <c r="D3455" s="67" t="inlineStr"/>
      <c r="E3455" s="68" t="n">
        <v>0</v>
      </c>
      <c r="F3455" s="69">
        <f>SUMIFS(الاضافة!$G$7:$G$60000,الاضافة!$H$7:$H$60000,"*اضاف*",الاضافة!$E$7:$E$60000,'أرصدة المخزن'!C3455)</f>
        <v/>
      </c>
      <c r="G3455" s="69">
        <f>SUMIFS(الصرف!$H$7:$H$60000,الصرف!$F$7:$F$60000,'أرصدة المخزن'!C3455)</f>
        <v/>
      </c>
      <c r="H3455" s="70">
        <f>E3455+F3455-G3455</f>
        <v/>
      </c>
    </row>
    <row r="3456" hidden="1" ht="24.6" customHeight="1" s="138">
      <c r="A3456" s="65" t="n">
        <v>10060335</v>
      </c>
      <c r="B3456" s="66" t="inlineStr">
        <is>
          <t>أدوات نقاشة</t>
        </is>
      </c>
      <c r="C3456" s="67" t="inlineStr"/>
      <c r="D3456" s="67" t="inlineStr"/>
      <c r="E3456" s="68" t="n">
        <v>0</v>
      </c>
      <c r="F3456" s="69">
        <f>SUMIFS(الاضافة!$G$7:$G$60000,الاضافة!$H$7:$H$60000,"*اضاف*",الاضافة!$E$7:$E$60000,'أرصدة المخزن'!C3456)</f>
        <v/>
      </c>
      <c r="G3456" s="69">
        <f>SUMIFS(الصرف!$H$7:$H$60000,الصرف!$F$7:$F$60000,'أرصدة المخزن'!C3456)</f>
        <v/>
      </c>
      <c r="H3456" s="70">
        <f>E3456+F3456-G3456</f>
        <v/>
      </c>
    </row>
    <row r="3457" hidden="1" ht="24.6" customHeight="1" s="138">
      <c r="A3457" s="65" t="n">
        <v>10060336</v>
      </c>
      <c r="B3457" s="66" t="inlineStr">
        <is>
          <t>أدوات نقاشة</t>
        </is>
      </c>
      <c r="C3457" s="67" t="inlineStr"/>
      <c r="D3457" s="67" t="inlineStr"/>
      <c r="E3457" s="68" t="n">
        <v>0</v>
      </c>
      <c r="F3457" s="69">
        <f>SUMIFS(الاضافة!$G$7:$G$60000,الاضافة!$H$7:$H$60000,"*اضاف*",الاضافة!$E$7:$E$60000,'أرصدة المخزن'!C3457)</f>
        <v/>
      </c>
      <c r="G3457" s="69">
        <f>SUMIFS(الصرف!$H$7:$H$60000,الصرف!$F$7:$F$60000,'أرصدة المخزن'!C3457)</f>
        <v/>
      </c>
      <c r="H3457" s="70">
        <f>E3457+F3457-G3457</f>
        <v/>
      </c>
    </row>
    <row r="3458" hidden="1" ht="24.6" customHeight="1" s="138">
      <c r="A3458" s="65" t="n">
        <v>10060337</v>
      </c>
      <c r="B3458" s="66" t="inlineStr">
        <is>
          <t>أدوات نقاشة</t>
        </is>
      </c>
      <c r="C3458" s="67" t="inlineStr"/>
      <c r="D3458" s="67" t="inlineStr"/>
      <c r="E3458" s="68" t="n">
        <v>0</v>
      </c>
      <c r="F3458" s="69">
        <f>SUMIFS(الاضافة!$G$7:$G$60000,الاضافة!$H$7:$H$60000,"*اضاف*",الاضافة!$E$7:$E$60000,'أرصدة المخزن'!C3458)</f>
        <v/>
      </c>
      <c r="G3458" s="69">
        <f>SUMIFS(الصرف!$H$7:$H$60000,الصرف!$F$7:$F$60000,'أرصدة المخزن'!C3458)</f>
        <v/>
      </c>
      <c r="H3458" s="70">
        <f>E3458+F3458-G3458</f>
        <v/>
      </c>
    </row>
    <row r="3459" hidden="1" ht="24.6" customHeight="1" s="138">
      <c r="A3459" s="65" t="n">
        <v>10060338</v>
      </c>
      <c r="B3459" s="66" t="inlineStr">
        <is>
          <t>أدوات نقاشة</t>
        </is>
      </c>
      <c r="C3459" s="67" t="inlineStr"/>
      <c r="D3459" s="67" t="inlineStr"/>
      <c r="E3459" s="68" t="n">
        <v>0</v>
      </c>
      <c r="F3459" s="69">
        <f>SUMIFS(الاضافة!$G$7:$G$60000,الاضافة!$H$7:$H$60000,"*اضاف*",الاضافة!$E$7:$E$60000,'أرصدة المخزن'!C3459)</f>
        <v/>
      </c>
      <c r="G3459" s="69">
        <f>SUMIFS(الصرف!$H$7:$H$60000,الصرف!$F$7:$F$60000,'أرصدة المخزن'!C3459)</f>
        <v/>
      </c>
      <c r="H3459" s="70">
        <f>E3459+F3459-G3459</f>
        <v/>
      </c>
    </row>
    <row r="3460" hidden="1" ht="24.6" customHeight="1" s="138">
      <c r="A3460" s="65" t="n">
        <v>10060339</v>
      </c>
      <c r="B3460" s="66" t="inlineStr">
        <is>
          <t>أدوات نقاشة</t>
        </is>
      </c>
      <c r="C3460" s="67" t="inlineStr"/>
      <c r="D3460" s="67" t="inlineStr"/>
      <c r="E3460" s="68" t="n">
        <v>0</v>
      </c>
      <c r="F3460" s="69">
        <f>SUMIFS(الاضافة!$G$7:$G$60000,الاضافة!$H$7:$H$60000,"*اضاف*",الاضافة!$E$7:$E$60000,'أرصدة المخزن'!C3460)</f>
        <v/>
      </c>
      <c r="G3460" s="69">
        <f>SUMIFS(الصرف!$H$7:$H$60000,الصرف!$F$7:$F$60000,'أرصدة المخزن'!C3460)</f>
        <v/>
      </c>
      <c r="H3460" s="70">
        <f>E3460+F3460-G3460</f>
        <v/>
      </c>
    </row>
    <row r="3461" hidden="1" ht="24.6" customHeight="1" s="138">
      <c r="A3461" s="65" t="n">
        <v>10060340</v>
      </c>
      <c r="B3461" s="66" t="inlineStr">
        <is>
          <t>أدوات نقاشة</t>
        </is>
      </c>
      <c r="C3461" s="67" t="inlineStr"/>
      <c r="D3461" s="67" t="inlineStr"/>
      <c r="E3461" s="68" t="n">
        <v>0</v>
      </c>
      <c r="F3461" s="69">
        <f>SUMIFS(الاضافة!$G$7:$G$60000,الاضافة!$H$7:$H$60000,"*اضاف*",الاضافة!$E$7:$E$60000,'أرصدة المخزن'!C3461)</f>
        <v/>
      </c>
      <c r="G3461" s="69">
        <f>SUMIFS(الصرف!$H$7:$H$60000,الصرف!$F$7:$F$60000,'أرصدة المخزن'!C3461)</f>
        <v/>
      </c>
      <c r="H3461" s="70">
        <f>E3461+F3461-G3461</f>
        <v/>
      </c>
    </row>
    <row r="3462" hidden="1" ht="24.6" customHeight="1" s="138">
      <c r="A3462" s="65" t="n">
        <v>10060341</v>
      </c>
      <c r="B3462" s="66" t="inlineStr">
        <is>
          <t>أدوات نقاشة</t>
        </is>
      </c>
      <c r="C3462" s="67" t="inlineStr"/>
      <c r="D3462" s="67" t="inlineStr"/>
      <c r="E3462" s="68" t="n">
        <v>0</v>
      </c>
      <c r="F3462" s="69">
        <f>SUMIFS(الاضافة!$G$7:$G$60000,الاضافة!$H$7:$H$60000,"*اضاف*",الاضافة!$E$7:$E$60000,'أرصدة المخزن'!C3462)</f>
        <v/>
      </c>
      <c r="G3462" s="69">
        <f>SUMIFS(الصرف!$H$7:$H$60000,الصرف!$F$7:$F$60000,'أرصدة المخزن'!C3462)</f>
        <v/>
      </c>
      <c r="H3462" s="70">
        <f>E3462+F3462-G3462</f>
        <v/>
      </c>
    </row>
    <row r="3463" hidden="1" ht="24.6" customHeight="1" s="138">
      <c r="A3463" s="65" t="n">
        <v>10060342</v>
      </c>
      <c r="B3463" s="66" t="inlineStr">
        <is>
          <t>أدوات نقاشة</t>
        </is>
      </c>
      <c r="C3463" s="67" t="inlineStr"/>
      <c r="D3463" s="67" t="inlineStr"/>
      <c r="E3463" s="68" t="n">
        <v>0</v>
      </c>
      <c r="F3463" s="69">
        <f>SUMIFS(الاضافة!$G$7:$G$60000,الاضافة!$H$7:$H$60000,"*اضاف*",الاضافة!$E$7:$E$60000,'أرصدة المخزن'!C3463)</f>
        <v/>
      </c>
      <c r="G3463" s="69">
        <f>SUMIFS(الصرف!$H$7:$H$60000,الصرف!$F$7:$F$60000,'أرصدة المخزن'!C3463)</f>
        <v/>
      </c>
      <c r="H3463" s="70">
        <f>E3463+F3463-G3463</f>
        <v/>
      </c>
    </row>
    <row r="3464" hidden="1" ht="24.6" customHeight="1" s="138">
      <c r="A3464" s="65" t="n">
        <v>10060343</v>
      </c>
      <c r="B3464" s="66" t="inlineStr">
        <is>
          <t>أدوات نقاشة</t>
        </is>
      </c>
      <c r="C3464" s="67" t="inlineStr"/>
      <c r="D3464" s="67" t="inlineStr"/>
      <c r="E3464" s="68" t="n">
        <v>0</v>
      </c>
      <c r="F3464" s="69">
        <f>SUMIFS(الاضافة!$G$7:$G$60000,الاضافة!$H$7:$H$60000,"*اضاف*",الاضافة!$E$7:$E$60000,'أرصدة المخزن'!C3464)</f>
        <v/>
      </c>
      <c r="G3464" s="69">
        <f>SUMIFS(الصرف!$H$7:$H$60000,الصرف!$F$7:$F$60000,'أرصدة المخزن'!C3464)</f>
        <v/>
      </c>
      <c r="H3464" s="70">
        <f>E3464+F3464-G3464</f>
        <v/>
      </c>
    </row>
    <row r="3465" hidden="1" ht="24.6" customHeight="1" s="138">
      <c r="A3465" s="65" t="n">
        <v>10060344</v>
      </c>
      <c r="B3465" s="66" t="inlineStr">
        <is>
          <t>أدوات نقاشة</t>
        </is>
      </c>
      <c r="C3465" s="67" t="inlineStr"/>
      <c r="D3465" s="67" t="inlineStr"/>
      <c r="E3465" s="68" t="n">
        <v>0</v>
      </c>
      <c r="F3465" s="69">
        <f>SUMIFS(الاضافة!$G$7:$G$60000,الاضافة!$H$7:$H$60000,"*اضاف*",الاضافة!$E$7:$E$60000,'أرصدة المخزن'!C3465)</f>
        <v/>
      </c>
      <c r="G3465" s="69">
        <f>SUMIFS(الصرف!$H$7:$H$60000,الصرف!$F$7:$F$60000,'أرصدة المخزن'!C3465)</f>
        <v/>
      </c>
      <c r="H3465" s="70">
        <f>E3465+F3465-G3465</f>
        <v/>
      </c>
    </row>
    <row r="3466" hidden="1" ht="24.6" customHeight="1" s="138">
      <c r="A3466" s="65" t="n">
        <v>10060345</v>
      </c>
      <c r="B3466" s="66" t="inlineStr">
        <is>
          <t>أدوات نقاشة</t>
        </is>
      </c>
      <c r="C3466" s="67" t="inlineStr"/>
      <c r="D3466" s="67" t="inlineStr"/>
      <c r="E3466" s="68" t="n">
        <v>0</v>
      </c>
      <c r="F3466" s="69">
        <f>SUMIFS(الاضافة!$G$7:$G$60000,الاضافة!$H$7:$H$60000,"*اضاف*",الاضافة!$E$7:$E$60000,'أرصدة المخزن'!C3466)</f>
        <v/>
      </c>
      <c r="G3466" s="69">
        <f>SUMIFS(الصرف!$H$7:$H$60000,الصرف!$F$7:$F$60000,'أرصدة المخزن'!C3466)</f>
        <v/>
      </c>
      <c r="H3466" s="70">
        <f>E3466+F3466-G3466</f>
        <v/>
      </c>
    </row>
    <row r="3467" hidden="1" ht="24.6" customHeight="1" s="138">
      <c r="A3467" s="65" t="n">
        <v>10060346</v>
      </c>
      <c r="B3467" s="66" t="inlineStr">
        <is>
          <t>أدوات نقاشة</t>
        </is>
      </c>
      <c r="C3467" s="67" t="inlineStr"/>
      <c r="D3467" s="67" t="inlineStr"/>
      <c r="E3467" s="68" t="n">
        <v>0</v>
      </c>
      <c r="F3467" s="69">
        <f>SUMIFS(الاضافة!$G$7:$G$60000,الاضافة!$H$7:$H$60000,"*اضاف*",الاضافة!$E$7:$E$60000,'أرصدة المخزن'!C3467)</f>
        <v/>
      </c>
      <c r="G3467" s="69">
        <f>SUMIFS(الصرف!$H$7:$H$60000,الصرف!$F$7:$F$60000,'أرصدة المخزن'!C3467)</f>
        <v/>
      </c>
      <c r="H3467" s="70">
        <f>E3467+F3467-G3467</f>
        <v/>
      </c>
    </row>
    <row r="3468" hidden="1" ht="24.6" customHeight="1" s="138">
      <c r="A3468" s="65" t="n">
        <v>10060347</v>
      </c>
      <c r="B3468" s="66" t="inlineStr">
        <is>
          <t>أدوات نقاشة</t>
        </is>
      </c>
      <c r="C3468" s="67" t="inlineStr"/>
      <c r="D3468" s="67" t="inlineStr"/>
      <c r="E3468" s="68" t="n">
        <v>0</v>
      </c>
      <c r="F3468" s="69">
        <f>SUMIFS(الاضافة!$G$7:$G$60000,الاضافة!$H$7:$H$60000,"*اضاف*",الاضافة!$E$7:$E$60000,'أرصدة المخزن'!C3468)</f>
        <v/>
      </c>
      <c r="G3468" s="69">
        <f>SUMIFS(الصرف!$H$7:$H$60000,الصرف!$F$7:$F$60000,'أرصدة المخزن'!C3468)</f>
        <v/>
      </c>
      <c r="H3468" s="70">
        <f>E3468+F3468-G3468</f>
        <v/>
      </c>
    </row>
    <row r="3469" hidden="1" ht="24.6" customHeight="1" s="138">
      <c r="A3469" s="65" t="n">
        <v>10060348</v>
      </c>
      <c r="B3469" s="66" t="inlineStr">
        <is>
          <t>أدوات نقاشة</t>
        </is>
      </c>
      <c r="C3469" s="67" t="inlineStr"/>
      <c r="D3469" s="67" t="inlineStr"/>
      <c r="E3469" s="68" t="n">
        <v>0</v>
      </c>
      <c r="F3469" s="69">
        <f>SUMIFS(الاضافة!$G$7:$G$60000,الاضافة!$H$7:$H$60000,"*اضاف*",الاضافة!$E$7:$E$60000,'أرصدة المخزن'!C3469)</f>
        <v/>
      </c>
      <c r="G3469" s="69">
        <f>SUMIFS(الصرف!$H$7:$H$60000,الصرف!$F$7:$F$60000,'أرصدة المخزن'!C3469)</f>
        <v/>
      </c>
      <c r="H3469" s="70">
        <f>E3469+F3469-G3469</f>
        <v/>
      </c>
    </row>
    <row r="3470" hidden="1" ht="24.6" customHeight="1" s="138">
      <c r="A3470" s="65" t="n">
        <v>10060349</v>
      </c>
      <c r="B3470" s="66" t="inlineStr">
        <is>
          <t>أدوات نقاشة</t>
        </is>
      </c>
      <c r="C3470" s="67" t="inlineStr"/>
      <c r="D3470" s="67" t="inlineStr"/>
      <c r="E3470" s="68" t="n">
        <v>0</v>
      </c>
      <c r="F3470" s="69">
        <f>SUMIFS(الاضافة!$G$7:$G$60000,الاضافة!$H$7:$H$60000,"*اضاف*",الاضافة!$E$7:$E$60000,'أرصدة المخزن'!C3470)</f>
        <v/>
      </c>
      <c r="G3470" s="69">
        <f>SUMIFS(الصرف!$H$7:$H$60000,الصرف!$F$7:$F$60000,'أرصدة المخزن'!C3470)</f>
        <v/>
      </c>
      <c r="H3470" s="70">
        <f>E3470+F3470-G3470</f>
        <v/>
      </c>
    </row>
    <row r="3471" hidden="1" ht="24.6" customHeight="1" s="138">
      <c r="A3471" s="65" t="n">
        <v>10060350</v>
      </c>
      <c r="B3471" s="66" t="inlineStr">
        <is>
          <t>أدوات نقاشة</t>
        </is>
      </c>
      <c r="C3471" s="67" t="inlineStr"/>
      <c r="D3471" s="67" t="inlineStr"/>
      <c r="E3471" s="68" t="n">
        <v>0</v>
      </c>
      <c r="F3471" s="69">
        <f>SUMIFS(الاضافة!$G$7:$G$60000,الاضافة!$H$7:$H$60000,"*اضاف*",الاضافة!$E$7:$E$60000,'أرصدة المخزن'!C3471)</f>
        <v/>
      </c>
      <c r="G3471" s="69">
        <f>SUMIFS(الصرف!$H$7:$H$60000,الصرف!$F$7:$F$60000,'أرصدة المخزن'!C3471)</f>
        <v/>
      </c>
      <c r="H3471" s="70">
        <f>E3471+F3471-G3471</f>
        <v/>
      </c>
    </row>
    <row r="3472" hidden="1" ht="24.6" customHeight="1" s="138">
      <c r="A3472" s="65" t="n">
        <v>10060351</v>
      </c>
      <c r="B3472" s="66" t="inlineStr">
        <is>
          <t>أدوات نقاشة</t>
        </is>
      </c>
      <c r="C3472" s="67" t="inlineStr"/>
      <c r="D3472" s="67" t="inlineStr"/>
      <c r="E3472" s="68" t="n">
        <v>0</v>
      </c>
      <c r="F3472" s="69">
        <f>SUMIFS(الاضافة!$G$7:$G$60000,الاضافة!$H$7:$H$60000,"*اضاف*",الاضافة!$E$7:$E$60000,'أرصدة المخزن'!C3472)</f>
        <v/>
      </c>
      <c r="G3472" s="69">
        <f>SUMIFS(الصرف!$H$7:$H$60000,الصرف!$F$7:$F$60000,'أرصدة المخزن'!C3472)</f>
        <v/>
      </c>
      <c r="H3472" s="70">
        <f>E3472+F3472-G3472</f>
        <v/>
      </c>
    </row>
    <row r="3473" hidden="1" ht="24.6" customHeight="1" s="138">
      <c r="A3473" s="65" t="n">
        <v>10060352</v>
      </c>
      <c r="B3473" s="66" t="inlineStr">
        <is>
          <t>أدوات نقاشة</t>
        </is>
      </c>
      <c r="C3473" s="67" t="inlineStr"/>
      <c r="D3473" s="67" t="inlineStr"/>
      <c r="E3473" s="68" t="n">
        <v>0</v>
      </c>
      <c r="F3473" s="69">
        <f>SUMIFS(الاضافة!$G$7:$G$60000,الاضافة!$H$7:$H$60000,"*اضاف*",الاضافة!$E$7:$E$60000,'أرصدة المخزن'!C3473)</f>
        <v/>
      </c>
      <c r="G3473" s="69">
        <f>SUMIFS(الصرف!$H$7:$H$60000,الصرف!$F$7:$F$60000,'أرصدة المخزن'!C3473)</f>
        <v/>
      </c>
      <c r="H3473" s="70">
        <f>E3473+F3473-G3473</f>
        <v/>
      </c>
    </row>
    <row r="3474" hidden="1" ht="24.6" customHeight="1" s="138">
      <c r="A3474" s="65" t="n">
        <v>10060353</v>
      </c>
      <c r="B3474" s="66" t="inlineStr">
        <is>
          <t>أدوات نقاشة</t>
        </is>
      </c>
      <c r="C3474" s="67" t="inlineStr"/>
      <c r="D3474" s="67" t="inlineStr"/>
      <c r="E3474" s="68" t="n">
        <v>0</v>
      </c>
      <c r="F3474" s="69">
        <f>SUMIFS(الاضافة!$G$7:$G$60000,الاضافة!$H$7:$H$60000,"*اضاف*",الاضافة!$E$7:$E$60000,'أرصدة المخزن'!C3474)</f>
        <v/>
      </c>
      <c r="G3474" s="69">
        <f>SUMIFS(الصرف!$H$7:$H$60000,الصرف!$F$7:$F$60000,'أرصدة المخزن'!C3474)</f>
        <v/>
      </c>
      <c r="H3474" s="70">
        <f>E3474+F3474-G3474</f>
        <v/>
      </c>
    </row>
    <row r="3475" hidden="1" ht="24.6" customHeight="1" s="138">
      <c r="A3475" s="65" t="n">
        <v>10060354</v>
      </c>
      <c r="B3475" s="66" t="inlineStr">
        <is>
          <t>أدوات نقاشة</t>
        </is>
      </c>
      <c r="C3475" s="67" t="inlineStr"/>
      <c r="D3475" s="67" t="inlineStr"/>
      <c r="E3475" s="68" t="n">
        <v>0</v>
      </c>
      <c r="F3475" s="69">
        <f>SUMIFS(الاضافة!$G$7:$G$60000,الاضافة!$H$7:$H$60000,"*اضاف*",الاضافة!$E$7:$E$60000,'أرصدة المخزن'!C3475)</f>
        <v/>
      </c>
      <c r="G3475" s="69">
        <f>SUMIFS(الصرف!$H$7:$H$60000,الصرف!$F$7:$F$60000,'أرصدة المخزن'!C3475)</f>
        <v/>
      </c>
      <c r="H3475" s="70">
        <f>E3475+F3475-G3475</f>
        <v/>
      </c>
    </row>
    <row r="3476" hidden="1" ht="24.6" customHeight="1" s="138">
      <c r="A3476" s="65" t="n">
        <v>10060355</v>
      </c>
      <c r="B3476" s="66" t="inlineStr">
        <is>
          <t>أدوات نقاشة</t>
        </is>
      </c>
      <c r="C3476" s="67" t="inlineStr"/>
      <c r="D3476" s="67" t="inlineStr"/>
      <c r="E3476" s="68" t="n">
        <v>0</v>
      </c>
      <c r="F3476" s="69">
        <f>SUMIFS(الاضافة!$G$7:$G$60000,الاضافة!$H$7:$H$60000,"*اضاف*",الاضافة!$E$7:$E$60000,'أرصدة المخزن'!C3476)</f>
        <v/>
      </c>
      <c r="G3476" s="69">
        <f>SUMIFS(الصرف!$H$7:$H$60000,الصرف!$F$7:$F$60000,'أرصدة المخزن'!C3476)</f>
        <v/>
      </c>
      <c r="H3476" s="70">
        <f>E3476+F3476-G3476</f>
        <v/>
      </c>
    </row>
    <row r="3477" hidden="1" ht="24.6" customHeight="1" s="138">
      <c r="A3477" s="65" t="n">
        <v>10060356</v>
      </c>
      <c r="B3477" s="66" t="inlineStr">
        <is>
          <t>أدوات نقاشة</t>
        </is>
      </c>
      <c r="C3477" s="67" t="inlineStr"/>
      <c r="D3477" s="67" t="inlineStr"/>
      <c r="E3477" s="68" t="n">
        <v>0</v>
      </c>
      <c r="F3477" s="69">
        <f>SUMIFS(الاضافة!$G$7:$G$60000,الاضافة!$H$7:$H$60000,"*اضاف*",الاضافة!$E$7:$E$60000,'أرصدة المخزن'!C3477)</f>
        <v/>
      </c>
      <c r="G3477" s="69">
        <f>SUMIFS(الصرف!$H$7:$H$60000,الصرف!$F$7:$F$60000,'أرصدة المخزن'!C3477)</f>
        <v/>
      </c>
      <c r="H3477" s="70">
        <f>E3477+F3477-G3477</f>
        <v/>
      </c>
    </row>
    <row r="3478" hidden="1" ht="24.6" customHeight="1" s="138">
      <c r="A3478" s="65" t="n">
        <v>10060357</v>
      </c>
      <c r="B3478" s="66" t="inlineStr">
        <is>
          <t>أدوات نقاشة</t>
        </is>
      </c>
      <c r="C3478" s="67" t="inlineStr"/>
      <c r="D3478" s="67" t="inlineStr"/>
      <c r="E3478" s="68" t="n">
        <v>0</v>
      </c>
      <c r="F3478" s="69">
        <f>SUMIFS(الاضافة!$G$7:$G$60000,الاضافة!$H$7:$H$60000,"*اضاف*",الاضافة!$E$7:$E$60000,'أرصدة المخزن'!C3478)</f>
        <v/>
      </c>
      <c r="G3478" s="69">
        <f>SUMIFS(الصرف!$H$7:$H$60000,الصرف!$F$7:$F$60000,'أرصدة المخزن'!C3478)</f>
        <v/>
      </c>
      <c r="H3478" s="70">
        <f>E3478+F3478-G3478</f>
        <v/>
      </c>
    </row>
    <row r="3479" hidden="1" ht="24.6" customHeight="1" s="138">
      <c r="A3479" s="65" t="n">
        <v>10060358</v>
      </c>
      <c r="B3479" s="66" t="inlineStr">
        <is>
          <t>أدوات نقاشة</t>
        </is>
      </c>
      <c r="C3479" s="67" t="inlineStr"/>
      <c r="D3479" s="67" t="inlineStr"/>
      <c r="E3479" s="68" t="n">
        <v>0</v>
      </c>
      <c r="F3479" s="69">
        <f>SUMIFS(الاضافة!$G$7:$G$60000,الاضافة!$H$7:$H$60000,"*اضاف*",الاضافة!$E$7:$E$60000,'أرصدة المخزن'!C3479)</f>
        <v/>
      </c>
      <c r="G3479" s="69">
        <f>SUMIFS(الصرف!$H$7:$H$60000,الصرف!$F$7:$F$60000,'أرصدة المخزن'!C3479)</f>
        <v/>
      </c>
      <c r="H3479" s="70">
        <f>E3479+F3479-G3479</f>
        <v/>
      </c>
    </row>
    <row r="3480" hidden="1" ht="24.6" customHeight="1" s="138">
      <c r="A3480" s="65" t="n">
        <v>10060359</v>
      </c>
      <c r="B3480" s="66" t="inlineStr">
        <is>
          <t>أدوات نقاشة</t>
        </is>
      </c>
      <c r="C3480" s="67" t="inlineStr"/>
      <c r="D3480" s="67" t="inlineStr"/>
      <c r="E3480" s="68" t="n">
        <v>0</v>
      </c>
      <c r="F3480" s="69">
        <f>SUMIFS(الاضافة!$G$7:$G$60000,الاضافة!$H$7:$H$60000,"*اضاف*",الاضافة!$E$7:$E$60000,'أرصدة المخزن'!C3480)</f>
        <v/>
      </c>
      <c r="G3480" s="69">
        <f>SUMIFS(الصرف!$H$7:$H$60000,الصرف!$F$7:$F$60000,'أرصدة المخزن'!C3480)</f>
        <v/>
      </c>
      <c r="H3480" s="70">
        <f>E3480+F3480-G3480</f>
        <v/>
      </c>
    </row>
    <row r="3481" hidden="1" ht="24.6" customHeight="1" s="138">
      <c r="A3481" s="65" t="n">
        <v>10060360</v>
      </c>
      <c r="B3481" s="66" t="inlineStr">
        <is>
          <t>أدوات نقاشة</t>
        </is>
      </c>
      <c r="C3481" s="67" t="inlineStr"/>
      <c r="D3481" s="67" t="inlineStr"/>
      <c r="E3481" s="68" t="n">
        <v>0</v>
      </c>
      <c r="F3481" s="69">
        <f>SUMIFS(الاضافة!$G$7:$G$60000,الاضافة!$H$7:$H$60000,"*اضاف*",الاضافة!$E$7:$E$60000,'أرصدة المخزن'!C3481)</f>
        <v/>
      </c>
      <c r="G3481" s="69">
        <f>SUMIFS(الصرف!$H$7:$H$60000,الصرف!$F$7:$F$60000,'أرصدة المخزن'!C3481)</f>
        <v/>
      </c>
      <c r="H3481" s="70">
        <f>E3481+F3481-G3481</f>
        <v/>
      </c>
    </row>
    <row r="3482" hidden="1" ht="24.6" customHeight="1" s="138">
      <c r="A3482" s="65" t="n">
        <v>10060361</v>
      </c>
      <c r="B3482" s="66" t="inlineStr">
        <is>
          <t>أدوات نقاشة</t>
        </is>
      </c>
      <c r="C3482" s="67" t="inlineStr"/>
      <c r="D3482" s="67" t="inlineStr"/>
      <c r="E3482" s="68" t="n">
        <v>0</v>
      </c>
      <c r="F3482" s="69">
        <f>SUMIFS(الاضافة!$G$7:$G$60000,الاضافة!$H$7:$H$60000,"*اضاف*",الاضافة!$E$7:$E$60000,'أرصدة المخزن'!C3482)</f>
        <v/>
      </c>
      <c r="G3482" s="69">
        <f>SUMIFS(الصرف!$H$7:$H$60000,الصرف!$F$7:$F$60000,'أرصدة المخزن'!C3482)</f>
        <v/>
      </c>
      <c r="H3482" s="70">
        <f>E3482+F3482-G3482</f>
        <v/>
      </c>
    </row>
    <row r="3483" hidden="1" ht="24.6" customHeight="1" s="138">
      <c r="A3483" s="65" t="n">
        <v>10060362</v>
      </c>
      <c r="B3483" s="66" t="inlineStr">
        <is>
          <t>أدوات نقاشة</t>
        </is>
      </c>
      <c r="C3483" s="67" t="inlineStr"/>
      <c r="D3483" s="67" t="inlineStr"/>
      <c r="E3483" s="68" t="n">
        <v>0</v>
      </c>
      <c r="F3483" s="69">
        <f>SUMIFS(الاضافة!$G$7:$G$60000,الاضافة!$H$7:$H$60000,"*اضاف*",الاضافة!$E$7:$E$60000,'أرصدة المخزن'!C3483)</f>
        <v/>
      </c>
      <c r="G3483" s="69">
        <f>SUMIFS(الصرف!$H$7:$H$60000,الصرف!$F$7:$F$60000,'أرصدة المخزن'!C3483)</f>
        <v/>
      </c>
      <c r="H3483" s="70">
        <f>E3483+F3483-G3483</f>
        <v/>
      </c>
    </row>
    <row r="3484" hidden="1" ht="24.6" customHeight="1" s="138">
      <c r="A3484" s="65" t="n">
        <v>10060363</v>
      </c>
      <c r="B3484" s="66" t="inlineStr">
        <is>
          <t>أدوات نقاشة</t>
        </is>
      </c>
      <c r="C3484" s="67" t="inlineStr"/>
      <c r="D3484" s="67" t="inlineStr"/>
      <c r="E3484" s="68" t="n">
        <v>0</v>
      </c>
      <c r="F3484" s="69">
        <f>SUMIFS(الاضافة!$G$7:$G$60000,الاضافة!$H$7:$H$60000,"*اضاف*",الاضافة!$E$7:$E$60000,'أرصدة المخزن'!C3484)</f>
        <v/>
      </c>
      <c r="G3484" s="69">
        <f>SUMIFS(الصرف!$H$7:$H$60000,الصرف!$F$7:$F$60000,'أرصدة المخزن'!C3484)</f>
        <v/>
      </c>
      <c r="H3484" s="70">
        <f>E3484+F3484-G3484</f>
        <v/>
      </c>
    </row>
    <row r="3485" hidden="1" ht="24.6" customHeight="1" s="138">
      <c r="A3485" s="65" t="n">
        <v>10060364</v>
      </c>
      <c r="B3485" s="66" t="inlineStr">
        <is>
          <t>أدوات نقاشة</t>
        </is>
      </c>
      <c r="C3485" s="67" t="inlineStr"/>
      <c r="D3485" s="67" t="inlineStr"/>
      <c r="E3485" s="68" t="n">
        <v>0</v>
      </c>
      <c r="F3485" s="69">
        <f>SUMIFS(الاضافة!$G$7:$G$60000,الاضافة!$H$7:$H$60000,"*اضاف*",الاضافة!$E$7:$E$60000,'أرصدة المخزن'!C3485)</f>
        <v/>
      </c>
      <c r="G3485" s="69">
        <f>SUMIFS(الصرف!$H$7:$H$60000,الصرف!$F$7:$F$60000,'أرصدة المخزن'!C3485)</f>
        <v/>
      </c>
      <c r="H3485" s="70">
        <f>E3485+F3485-G3485</f>
        <v/>
      </c>
    </row>
    <row r="3486" hidden="1" ht="24.6" customHeight="1" s="138">
      <c r="A3486" s="65" t="n">
        <v>10060365</v>
      </c>
      <c r="B3486" s="66" t="inlineStr">
        <is>
          <t>أدوات نقاشة</t>
        </is>
      </c>
      <c r="C3486" s="67" t="inlineStr"/>
      <c r="D3486" s="67" t="inlineStr"/>
      <c r="E3486" s="68" t="n">
        <v>0</v>
      </c>
      <c r="F3486" s="69">
        <f>SUMIFS(الاضافة!$G$7:$G$60000,الاضافة!$H$7:$H$60000,"*اضاف*",الاضافة!$E$7:$E$60000,'أرصدة المخزن'!C3486)</f>
        <v/>
      </c>
      <c r="G3486" s="69">
        <f>SUMIFS(الصرف!$H$7:$H$60000,الصرف!$F$7:$F$60000,'أرصدة المخزن'!C3486)</f>
        <v/>
      </c>
      <c r="H3486" s="70">
        <f>E3486+F3486-G3486</f>
        <v/>
      </c>
    </row>
    <row r="3487" hidden="1" ht="24.6" customHeight="1" s="138">
      <c r="A3487" s="65" t="n">
        <v>10060366</v>
      </c>
      <c r="B3487" s="66" t="inlineStr">
        <is>
          <t>أدوات نقاشة</t>
        </is>
      </c>
      <c r="C3487" s="67" t="inlineStr"/>
      <c r="D3487" s="67" t="inlineStr"/>
      <c r="E3487" s="68" t="n">
        <v>0</v>
      </c>
      <c r="F3487" s="69">
        <f>SUMIFS(الاضافة!$G$7:$G$60000,الاضافة!$H$7:$H$60000,"*اضاف*",الاضافة!$E$7:$E$60000,'أرصدة المخزن'!C3487)</f>
        <v/>
      </c>
      <c r="G3487" s="69">
        <f>SUMIFS(الصرف!$H$7:$H$60000,الصرف!$F$7:$F$60000,'أرصدة المخزن'!C3487)</f>
        <v/>
      </c>
      <c r="H3487" s="70">
        <f>E3487+F3487-G3487</f>
        <v/>
      </c>
    </row>
    <row r="3488" hidden="1" ht="24.6" customHeight="1" s="138">
      <c r="A3488" s="65" t="n">
        <v>10060367</v>
      </c>
      <c r="B3488" s="66" t="inlineStr">
        <is>
          <t>أدوات نقاشة</t>
        </is>
      </c>
      <c r="C3488" s="67" t="inlineStr"/>
      <c r="D3488" s="67" t="inlineStr"/>
      <c r="E3488" s="68" t="n">
        <v>0</v>
      </c>
      <c r="F3488" s="69">
        <f>SUMIFS(الاضافة!$G$7:$G$60000,الاضافة!$H$7:$H$60000,"*اضاف*",الاضافة!$E$7:$E$60000,'أرصدة المخزن'!C3488)</f>
        <v/>
      </c>
      <c r="G3488" s="69">
        <f>SUMIFS(الصرف!$H$7:$H$60000,الصرف!$F$7:$F$60000,'أرصدة المخزن'!C3488)</f>
        <v/>
      </c>
      <c r="H3488" s="70">
        <f>E3488+F3488-G3488</f>
        <v/>
      </c>
    </row>
    <row r="3489" hidden="1" ht="24.6" customHeight="1" s="138">
      <c r="A3489" s="65" t="n">
        <v>10060368</v>
      </c>
      <c r="B3489" s="66" t="inlineStr">
        <is>
          <t>أدوات نقاشة</t>
        </is>
      </c>
      <c r="C3489" s="67" t="inlineStr"/>
      <c r="D3489" s="67" t="inlineStr"/>
      <c r="E3489" s="68" t="n">
        <v>0</v>
      </c>
      <c r="F3489" s="69">
        <f>SUMIFS(الاضافة!$G$7:$G$60000,الاضافة!$H$7:$H$60000,"*اضاف*",الاضافة!$E$7:$E$60000,'أرصدة المخزن'!C3489)</f>
        <v/>
      </c>
      <c r="G3489" s="69">
        <f>SUMIFS(الصرف!$H$7:$H$60000,الصرف!$F$7:$F$60000,'أرصدة المخزن'!C3489)</f>
        <v/>
      </c>
      <c r="H3489" s="70">
        <f>E3489+F3489-G3489</f>
        <v/>
      </c>
    </row>
    <row r="3490" hidden="1" ht="24.6" customHeight="1" s="138">
      <c r="A3490" s="65" t="n">
        <v>10060369</v>
      </c>
      <c r="B3490" s="66" t="inlineStr">
        <is>
          <t>أدوات نقاشة</t>
        </is>
      </c>
      <c r="C3490" s="67" t="inlineStr"/>
      <c r="D3490" s="67" t="inlineStr"/>
      <c r="E3490" s="68" t="n">
        <v>0</v>
      </c>
      <c r="F3490" s="69">
        <f>SUMIFS(الاضافة!$G$7:$G$60000,الاضافة!$H$7:$H$60000,"*اضاف*",الاضافة!$E$7:$E$60000,'أرصدة المخزن'!C3490)</f>
        <v/>
      </c>
      <c r="G3490" s="69">
        <f>SUMIFS(الصرف!$H$7:$H$60000,الصرف!$F$7:$F$60000,'أرصدة المخزن'!C3490)</f>
        <v/>
      </c>
      <c r="H3490" s="70">
        <f>E3490+F3490-G3490</f>
        <v/>
      </c>
    </row>
    <row r="3491" hidden="1" ht="24.6" customHeight="1" s="138">
      <c r="A3491" s="65" t="n">
        <v>10060370</v>
      </c>
      <c r="B3491" s="66" t="inlineStr">
        <is>
          <t>أدوات نقاشة</t>
        </is>
      </c>
      <c r="C3491" s="67" t="inlineStr"/>
      <c r="D3491" s="67" t="inlineStr"/>
      <c r="E3491" s="68" t="n">
        <v>0</v>
      </c>
      <c r="F3491" s="69">
        <f>SUMIFS(الاضافة!$G$7:$G$60000,الاضافة!$H$7:$H$60000,"*اضاف*",الاضافة!$E$7:$E$60000,'أرصدة المخزن'!C3491)</f>
        <v/>
      </c>
      <c r="G3491" s="69">
        <f>SUMIFS(الصرف!$H$7:$H$60000,الصرف!$F$7:$F$60000,'أرصدة المخزن'!C3491)</f>
        <v/>
      </c>
      <c r="H3491" s="70">
        <f>E3491+F3491-G3491</f>
        <v/>
      </c>
    </row>
    <row r="3492" hidden="1" ht="24.6" customHeight="1" s="138">
      <c r="A3492" s="65" t="n">
        <v>10060371</v>
      </c>
      <c r="B3492" s="66" t="inlineStr">
        <is>
          <t>أدوات نقاشة</t>
        </is>
      </c>
      <c r="C3492" s="67" t="inlineStr"/>
      <c r="D3492" s="67" t="inlineStr"/>
      <c r="E3492" s="68" t="n">
        <v>0</v>
      </c>
      <c r="F3492" s="69">
        <f>SUMIFS(الاضافة!$G$7:$G$60000,الاضافة!$H$7:$H$60000,"*اضاف*",الاضافة!$E$7:$E$60000,'أرصدة المخزن'!C3492)</f>
        <v/>
      </c>
      <c r="G3492" s="69">
        <f>SUMIFS(الصرف!$H$7:$H$60000,الصرف!$F$7:$F$60000,'أرصدة المخزن'!C3492)</f>
        <v/>
      </c>
      <c r="H3492" s="70">
        <f>E3492+F3492-G3492</f>
        <v/>
      </c>
    </row>
    <row r="3493" hidden="1" ht="24.6" customHeight="1" s="138">
      <c r="A3493" s="65" t="n">
        <v>10060372</v>
      </c>
      <c r="B3493" s="66" t="inlineStr">
        <is>
          <t>أدوات نقاشة</t>
        </is>
      </c>
      <c r="C3493" s="67" t="inlineStr"/>
      <c r="D3493" s="67" t="inlineStr"/>
      <c r="E3493" s="68" t="n">
        <v>0</v>
      </c>
      <c r="F3493" s="69">
        <f>SUMIFS(الاضافة!$G$7:$G$60000,الاضافة!$H$7:$H$60000,"*اضاف*",الاضافة!$E$7:$E$60000,'أرصدة المخزن'!C3493)</f>
        <v/>
      </c>
      <c r="G3493" s="69">
        <f>SUMIFS(الصرف!$H$7:$H$60000,الصرف!$F$7:$F$60000,'أرصدة المخزن'!C3493)</f>
        <v/>
      </c>
      <c r="H3493" s="70">
        <f>E3493+F3493-G3493</f>
        <v/>
      </c>
    </row>
    <row r="3494" hidden="1" ht="24.6" customHeight="1" s="138">
      <c r="A3494" s="65" t="n">
        <v>10060373</v>
      </c>
      <c r="B3494" s="66" t="inlineStr">
        <is>
          <t>أدوات نقاشة</t>
        </is>
      </c>
      <c r="C3494" s="67" t="inlineStr"/>
      <c r="D3494" s="67" t="inlineStr"/>
      <c r="E3494" s="68" t="n">
        <v>0</v>
      </c>
      <c r="F3494" s="69">
        <f>SUMIFS(الاضافة!$G$7:$G$60000,الاضافة!$H$7:$H$60000,"*اضاف*",الاضافة!$E$7:$E$60000,'أرصدة المخزن'!C3494)</f>
        <v/>
      </c>
      <c r="G3494" s="69">
        <f>SUMIFS(الصرف!$H$7:$H$60000,الصرف!$F$7:$F$60000,'أرصدة المخزن'!C3494)</f>
        <v/>
      </c>
      <c r="H3494" s="70">
        <f>E3494+F3494-G3494</f>
        <v/>
      </c>
    </row>
    <row r="3495" hidden="1" ht="24.6" customHeight="1" s="138">
      <c r="A3495" s="65" t="n">
        <v>10060374</v>
      </c>
      <c r="B3495" s="66" t="inlineStr">
        <is>
          <t>أدوات نقاشة</t>
        </is>
      </c>
      <c r="C3495" s="67" t="inlineStr"/>
      <c r="D3495" s="67" t="inlineStr"/>
      <c r="E3495" s="68" t="n">
        <v>0</v>
      </c>
      <c r="F3495" s="69">
        <f>SUMIFS(الاضافة!$G$7:$G$60000,الاضافة!$H$7:$H$60000,"*اضاف*",الاضافة!$E$7:$E$60000,'أرصدة المخزن'!C3495)</f>
        <v/>
      </c>
      <c r="G3495" s="69">
        <f>SUMIFS(الصرف!$H$7:$H$60000,الصرف!$F$7:$F$60000,'أرصدة المخزن'!C3495)</f>
        <v/>
      </c>
      <c r="H3495" s="70">
        <f>E3495+F3495-G3495</f>
        <v/>
      </c>
    </row>
    <row r="3496" hidden="1" ht="24.6" customHeight="1" s="138">
      <c r="A3496" s="65" t="n">
        <v>10060375</v>
      </c>
      <c r="B3496" s="66" t="inlineStr">
        <is>
          <t>أدوات نقاشة</t>
        </is>
      </c>
      <c r="C3496" s="67" t="inlineStr"/>
      <c r="D3496" s="67" t="inlineStr"/>
      <c r="E3496" s="68" t="n">
        <v>0</v>
      </c>
      <c r="F3496" s="69">
        <f>SUMIFS(الاضافة!$G$7:$G$60000,الاضافة!$H$7:$H$60000,"*اضاف*",الاضافة!$E$7:$E$60000,'أرصدة المخزن'!C3496)</f>
        <v/>
      </c>
      <c r="G3496" s="69">
        <f>SUMIFS(الصرف!$H$7:$H$60000,الصرف!$F$7:$F$60000,'أرصدة المخزن'!C3496)</f>
        <v/>
      </c>
      <c r="H3496" s="70">
        <f>E3496+F3496-G3496</f>
        <v/>
      </c>
    </row>
    <row r="3497" hidden="1" ht="24.6" customHeight="1" s="138">
      <c r="A3497" s="65" t="n">
        <v>10060376</v>
      </c>
      <c r="B3497" s="66" t="inlineStr">
        <is>
          <t>أدوات نقاشة</t>
        </is>
      </c>
      <c r="C3497" s="67" t="inlineStr"/>
      <c r="D3497" s="67" t="inlineStr"/>
      <c r="E3497" s="68" t="n">
        <v>0</v>
      </c>
      <c r="F3497" s="69">
        <f>SUMIFS(الاضافة!$G$7:$G$60000,الاضافة!$H$7:$H$60000,"*اضاف*",الاضافة!$E$7:$E$60000,'أرصدة المخزن'!C3497)</f>
        <v/>
      </c>
      <c r="G3497" s="69">
        <f>SUMIFS(الصرف!$H$7:$H$60000,الصرف!$F$7:$F$60000,'أرصدة المخزن'!C3497)</f>
        <v/>
      </c>
      <c r="H3497" s="70">
        <f>E3497+F3497-G3497</f>
        <v/>
      </c>
    </row>
    <row r="3498" hidden="1" ht="24.6" customHeight="1" s="138">
      <c r="A3498" s="65" t="n">
        <v>10060377</v>
      </c>
      <c r="B3498" s="66" t="inlineStr">
        <is>
          <t>أدوات نقاشة</t>
        </is>
      </c>
      <c r="C3498" s="67" t="inlineStr"/>
      <c r="D3498" s="67" t="inlineStr"/>
      <c r="E3498" s="68" t="n">
        <v>0</v>
      </c>
      <c r="F3498" s="69">
        <f>SUMIFS(الاضافة!$G$7:$G$60000,الاضافة!$H$7:$H$60000,"*اضاف*",الاضافة!$E$7:$E$60000,'أرصدة المخزن'!C3498)</f>
        <v/>
      </c>
      <c r="G3498" s="69">
        <f>SUMIFS(الصرف!$H$7:$H$60000,الصرف!$F$7:$F$60000,'أرصدة المخزن'!C3498)</f>
        <v/>
      </c>
      <c r="H3498" s="70">
        <f>E3498+F3498-G3498</f>
        <v/>
      </c>
    </row>
    <row r="3499" hidden="1" ht="24.6" customHeight="1" s="138">
      <c r="A3499" s="65" t="n">
        <v>10060378</v>
      </c>
      <c r="B3499" s="66" t="inlineStr">
        <is>
          <t>أدوات نقاشة</t>
        </is>
      </c>
      <c r="C3499" s="67" t="inlineStr"/>
      <c r="D3499" s="67" t="inlineStr"/>
      <c r="E3499" s="68" t="n">
        <v>0</v>
      </c>
      <c r="F3499" s="69">
        <f>SUMIFS(الاضافة!$G$7:$G$60000,الاضافة!$H$7:$H$60000,"*اضاف*",الاضافة!$E$7:$E$60000,'أرصدة المخزن'!C3499)</f>
        <v/>
      </c>
      <c r="G3499" s="69">
        <f>SUMIFS(الصرف!$H$7:$H$60000,الصرف!$F$7:$F$60000,'أرصدة المخزن'!C3499)</f>
        <v/>
      </c>
      <c r="H3499" s="70">
        <f>E3499+F3499-G3499</f>
        <v/>
      </c>
    </row>
    <row r="3500" hidden="1" ht="24.6" customHeight="1" s="138">
      <c r="A3500" s="65" t="n">
        <v>10060379</v>
      </c>
      <c r="B3500" s="66" t="inlineStr">
        <is>
          <t>أدوات نقاشة</t>
        </is>
      </c>
      <c r="C3500" s="67" t="inlineStr"/>
      <c r="D3500" s="67" t="inlineStr"/>
      <c r="E3500" s="68" t="n">
        <v>0</v>
      </c>
      <c r="F3500" s="69">
        <f>SUMIFS(الاضافة!$G$7:$G$60000,الاضافة!$H$7:$H$60000,"*اضاف*",الاضافة!$E$7:$E$60000,'أرصدة المخزن'!C3500)</f>
        <v/>
      </c>
      <c r="G3500" s="69">
        <f>SUMIFS(الصرف!$H$7:$H$60000,الصرف!$F$7:$F$60000,'أرصدة المخزن'!C3500)</f>
        <v/>
      </c>
      <c r="H3500" s="70">
        <f>E3500+F3500-G3500</f>
        <v/>
      </c>
    </row>
    <row r="3501" hidden="1" ht="24.6" customHeight="1" s="138">
      <c r="A3501" s="65" t="n">
        <v>10060380</v>
      </c>
      <c r="B3501" s="66" t="inlineStr">
        <is>
          <t>أدوات نقاشة</t>
        </is>
      </c>
      <c r="C3501" s="67" t="inlineStr"/>
      <c r="D3501" s="67" t="inlineStr"/>
      <c r="E3501" s="68" t="n">
        <v>0</v>
      </c>
      <c r="F3501" s="69">
        <f>SUMIFS(الاضافة!$G$7:$G$60000,الاضافة!$H$7:$H$60000,"*اضاف*",الاضافة!$E$7:$E$60000,'أرصدة المخزن'!C3501)</f>
        <v/>
      </c>
      <c r="G3501" s="69">
        <f>SUMIFS(الصرف!$H$7:$H$60000,الصرف!$F$7:$F$60000,'أرصدة المخزن'!C3501)</f>
        <v/>
      </c>
      <c r="H3501" s="70">
        <f>E3501+F3501-G3501</f>
        <v/>
      </c>
    </row>
    <row r="3502" hidden="1" ht="24.6" customHeight="1" s="138">
      <c r="A3502" s="65" t="n">
        <v>10060381</v>
      </c>
      <c r="B3502" s="66" t="inlineStr">
        <is>
          <t>أدوات نقاشة</t>
        </is>
      </c>
      <c r="C3502" s="67" t="inlineStr"/>
      <c r="D3502" s="67" t="inlineStr"/>
      <c r="E3502" s="68" t="n">
        <v>0</v>
      </c>
      <c r="F3502" s="69">
        <f>SUMIFS(الاضافة!$G$7:$G$60000,الاضافة!$H$7:$H$60000,"*اضاف*",الاضافة!$E$7:$E$60000,'أرصدة المخزن'!C3502)</f>
        <v/>
      </c>
      <c r="G3502" s="69">
        <f>SUMIFS(الصرف!$H$7:$H$60000,الصرف!$F$7:$F$60000,'أرصدة المخزن'!C3502)</f>
        <v/>
      </c>
      <c r="H3502" s="70">
        <f>E3502+F3502-G3502</f>
        <v/>
      </c>
    </row>
    <row r="3503" hidden="1" ht="24.6" customHeight="1" s="138">
      <c r="A3503" s="65" t="n">
        <v>10060382</v>
      </c>
      <c r="B3503" s="66" t="inlineStr">
        <is>
          <t>أدوات نقاشة</t>
        </is>
      </c>
      <c r="C3503" s="67" t="inlineStr"/>
      <c r="D3503" s="67" t="inlineStr"/>
      <c r="E3503" s="68" t="n">
        <v>0</v>
      </c>
      <c r="F3503" s="69">
        <f>SUMIFS(الاضافة!$G$7:$G$60000,الاضافة!$H$7:$H$60000,"*اضاف*",الاضافة!$E$7:$E$60000,'أرصدة المخزن'!C3503)</f>
        <v/>
      </c>
      <c r="G3503" s="69">
        <f>SUMIFS(الصرف!$H$7:$H$60000,الصرف!$F$7:$F$60000,'أرصدة المخزن'!C3503)</f>
        <v/>
      </c>
      <c r="H3503" s="70">
        <f>E3503+F3503-G3503</f>
        <v/>
      </c>
    </row>
    <row r="3504" hidden="1" ht="24.6" customHeight="1" s="138">
      <c r="A3504" s="65" t="n">
        <v>10060383</v>
      </c>
      <c r="B3504" s="66" t="inlineStr">
        <is>
          <t>أدوات نقاشة</t>
        </is>
      </c>
      <c r="C3504" s="67" t="inlineStr"/>
      <c r="D3504" s="67" t="inlineStr"/>
      <c r="E3504" s="68" t="n">
        <v>0</v>
      </c>
      <c r="F3504" s="69">
        <f>SUMIFS(الاضافة!$G$7:$G$60000,الاضافة!$H$7:$H$60000,"*اضاف*",الاضافة!$E$7:$E$60000,'أرصدة المخزن'!C3504)</f>
        <v/>
      </c>
      <c r="G3504" s="69">
        <f>SUMIFS(الصرف!$H$7:$H$60000,الصرف!$F$7:$F$60000,'أرصدة المخزن'!C3504)</f>
        <v/>
      </c>
      <c r="H3504" s="70">
        <f>E3504+F3504-G3504</f>
        <v/>
      </c>
    </row>
    <row r="3505" hidden="1" ht="24.6" customHeight="1" s="138">
      <c r="A3505" s="65" t="n">
        <v>10060384</v>
      </c>
      <c r="B3505" s="66" t="inlineStr">
        <is>
          <t>أدوات نقاشة</t>
        </is>
      </c>
      <c r="C3505" s="67" t="inlineStr"/>
      <c r="D3505" s="67" t="inlineStr"/>
      <c r="E3505" s="68" t="n">
        <v>0</v>
      </c>
      <c r="F3505" s="69">
        <f>SUMIFS(الاضافة!$G$7:$G$60000,الاضافة!$H$7:$H$60000,"*اضاف*",الاضافة!$E$7:$E$60000,'أرصدة المخزن'!C3505)</f>
        <v/>
      </c>
      <c r="G3505" s="69">
        <f>SUMIFS(الصرف!$H$7:$H$60000,الصرف!$F$7:$F$60000,'أرصدة المخزن'!C3505)</f>
        <v/>
      </c>
      <c r="H3505" s="70">
        <f>E3505+F3505-G3505</f>
        <v/>
      </c>
    </row>
    <row r="3506" hidden="1" ht="24.6" customHeight="1" s="138">
      <c r="A3506" s="65" t="n">
        <v>10060385</v>
      </c>
      <c r="B3506" s="66" t="inlineStr">
        <is>
          <t>أدوات نقاشة</t>
        </is>
      </c>
      <c r="C3506" s="67" t="inlineStr"/>
      <c r="D3506" s="67" t="inlineStr"/>
      <c r="E3506" s="68" t="n">
        <v>0</v>
      </c>
      <c r="F3506" s="69">
        <f>SUMIFS(الاضافة!$G$7:$G$60000,الاضافة!$H$7:$H$60000,"*اضاف*",الاضافة!$E$7:$E$60000,'أرصدة المخزن'!C3506)</f>
        <v/>
      </c>
      <c r="G3506" s="69">
        <f>SUMIFS(الصرف!$H$7:$H$60000,الصرف!$F$7:$F$60000,'أرصدة المخزن'!C3506)</f>
        <v/>
      </c>
      <c r="H3506" s="70">
        <f>E3506+F3506-G3506</f>
        <v/>
      </c>
    </row>
    <row r="3507" hidden="1" ht="24.6" customHeight="1" s="138">
      <c r="A3507" s="65" t="n">
        <v>10060386</v>
      </c>
      <c r="B3507" s="66" t="inlineStr">
        <is>
          <t>أدوات نقاشة</t>
        </is>
      </c>
      <c r="C3507" s="67" t="inlineStr"/>
      <c r="D3507" s="67" t="inlineStr"/>
      <c r="E3507" s="68" t="n">
        <v>0</v>
      </c>
      <c r="F3507" s="69">
        <f>SUMIFS(الاضافة!$G$7:$G$60000,الاضافة!$H$7:$H$60000,"*اضاف*",الاضافة!$E$7:$E$60000,'أرصدة المخزن'!C3507)</f>
        <v/>
      </c>
      <c r="G3507" s="69">
        <f>SUMIFS(الصرف!$H$7:$H$60000,الصرف!$F$7:$F$60000,'أرصدة المخزن'!C3507)</f>
        <v/>
      </c>
      <c r="H3507" s="70">
        <f>E3507+F3507-G3507</f>
        <v/>
      </c>
    </row>
    <row r="3508" hidden="1" ht="24.6" customHeight="1" s="138">
      <c r="A3508" s="65" t="n">
        <v>10060387</v>
      </c>
      <c r="B3508" s="66" t="inlineStr">
        <is>
          <t>أدوات نقاشة</t>
        </is>
      </c>
      <c r="C3508" s="67" t="inlineStr"/>
      <c r="D3508" s="67" t="inlineStr"/>
      <c r="E3508" s="68" t="n">
        <v>0</v>
      </c>
      <c r="F3508" s="69">
        <f>SUMIFS(الاضافة!$G$7:$G$60000,الاضافة!$H$7:$H$60000,"*اضاف*",الاضافة!$E$7:$E$60000,'أرصدة المخزن'!C3508)</f>
        <v/>
      </c>
      <c r="G3508" s="69">
        <f>SUMIFS(الصرف!$H$7:$H$60000,الصرف!$F$7:$F$60000,'أرصدة المخزن'!C3508)</f>
        <v/>
      </c>
      <c r="H3508" s="70">
        <f>E3508+F3508-G3508</f>
        <v/>
      </c>
    </row>
    <row r="3509" hidden="1" ht="24.6" customHeight="1" s="138">
      <c r="A3509" s="65" t="n">
        <v>10060388</v>
      </c>
      <c r="B3509" s="66" t="inlineStr">
        <is>
          <t>أدوات نقاشة</t>
        </is>
      </c>
      <c r="C3509" s="67" t="inlineStr"/>
      <c r="D3509" s="67" t="inlineStr"/>
      <c r="E3509" s="68" t="n">
        <v>0</v>
      </c>
      <c r="F3509" s="69">
        <f>SUMIFS(الاضافة!$G$7:$G$60000,الاضافة!$H$7:$H$60000,"*اضاف*",الاضافة!$E$7:$E$60000,'أرصدة المخزن'!C3509)</f>
        <v/>
      </c>
      <c r="G3509" s="69">
        <f>SUMIFS(الصرف!$H$7:$H$60000,الصرف!$F$7:$F$60000,'أرصدة المخزن'!C3509)</f>
        <v/>
      </c>
      <c r="H3509" s="70">
        <f>E3509+F3509-G3509</f>
        <v/>
      </c>
    </row>
    <row r="3510" hidden="1" ht="24.6" customHeight="1" s="138">
      <c r="A3510" s="65" t="n">
        <v>10060389</v>
      </c>
      <c r="B3510" s="66" t="inlineStr">
        <is>
          <t>أدوات نقاشة</t>
        </is>
      </c>
      <c r="C3510" s="67" t="inlineStr"/>
      <c r="D3510" s="67" t="inlineStr"/>
      <c r="E3510" s="68" t="n">
        <v>0</v>
      </c>
      <c r="F3510" s="69">
        <f>SUMIFS(الاضافة!$G$7:$G$60000,الاضافة!$H$7:$H$60000,"*اضاف*",الاضافة!$E$7:$E$60000,'أرصدة المخزن'!C3510)</f>
        <v/>
      </c>
      <c r="G3510" s="69">
        <f>SUMIFS(الصرف!$H$7:$H$60000,الصرف!$F$7:$F$60000,'أرصدة المخزن'!C3510)</f>
        <v/>
      </c>
      <c r="H3510" s="70">
        <f>E3510+F3510-G3510</f>
        <v/>
      </c>
    </row>
    <row r="3511" hidden="1" ht="24.6" customHeight="1" s="138">
      <c r="A3511" s="65" t="n">
        <v>10060390</v>
      </c>
      <c r="B3511" s="66" t="inlineStr">
        <is>
          <t>أدوات نقاشة</t>
        </is>
      </c>
      <c r="C3511" s="67" t="inlineStr"/>
      <c r="D3511" s="67" t="inlineStr"/>
      <c r="E3511" s="68" t="n">
        <v>0</v>
      </c>
      <c r="F3511" s="69">
        <f>SUMIFS(الاضافة!$G$7:$G$60000,الاضافة!$H$7:$H$60000,"*اضاف*",الاضافة!$E$7:$E$60000,'أرصدة المخزن'!C3511)</f>
        <v/>
      </c>
      <c r="G3511" s="69">
        <f>SUMIFS(الصرف!$H$7:$H$60000,الصرف!$F$7:$F$60000,'أرصدة المخزن'!C3511)</f>
        <v/>
      </c>
      <c r="H3511" s="70">
        <f>E3511+F3511-G3511</f>
        <v/>
      </c>
    </row>
    <row r="3512" hidden="1" ht="24.6" customHeight="1" s="138">
      <c r="A3512" s="65" t="n">
        <v>10060391</v>
      </c>
      <c r="B3512" s="66" t="inlineStr">
        <is>
          <t>أدوات نقاشة</t>
        </is>
      </c>
      <c r="C3512" s="67" t="inlineStr"/>
      <c r="D3512" s="67" t="inlineStr"/>
      <c r="E3512" s="68" t="n">
        <v>0</v>
      </c>
      <c r="F3512" s="69">
        <f>SUMIFS(الاضافة!$G$7:$G$60000,الاضافة!$H$7:$H$60000,"*اضاف*",الاضافة!$E$7:$E$60000,'أرصدة المخزن'!C3512)</f>
        <v/>
      </c>
      <c r="G3512" s="69">
        <f>SUMIFS(الصرف!$H$7:$H$60000,الصرف!$F$7:$F$60000,'أرصدة المخزن'!C3512)</f>
        <v/>
      </c>
      <c r="H3512" s="70">
        <f>E3512+F3512-G3512</f>
        <v/>
      </c>
    </row>
    <row r="3513" hidden="1" ht="24.6" customHeight="1" s="138">
      <c r="A3513" s="65" t="n">
        <v>10060392</v>
      </c>
      <c r="B3513" s="66" t="inlineStr">
        <is>
          <t>أدوات نقاشة</t>
        </is>
      </c>
      <c r="C3513" s="67" t="inlineStr"/>
      <c r="D3513" s="67" t="inlineStr"/>
      <c r="E3513" s="68" t="n">
        <v>0</v>
      </c>
      <c r="F3513" s="69">
        <f>SUMIFS(الاضافة!$G$7:$G$60000,الاضافة!$H$7:$H$60000,"*اضاف*",الاضافة!$E$7:$E$60000,'أرصدة المخزن'!C3513)</f>
        <v/>
      </c>
      <c r="G3513" s="69">
        <f>SUMIFS(الصرف!$H$7:$H$60000,الصرف!$F$7:$F$60000,'أرصدة المخزن'!C3513)</f>
        <v/>
      </c>
      <c r="H3513" s="70">
        <f>E3513+F3513-G3513</f>
        <v/>
      </c>
    </row>
    <row r="3514" hidden="1" ht="24.6" customHeight="1" s="138">
      <c r="A3514" s="65" t="n">
        <v>10060393</v>
      </c>
      <c r="B3514" s="66" t="inlineStr">
        <is>
          <t>أدوات نقاشة</t>
        </is>
      </c>
      <c r="C3514" s="67" t="inlineStr"/>
      <c r="D3514" s="67" t="inlineStr"/>
      <c r="E3514" s="68" t="n">
        <v>0</v>
      </c>
      <c r="F3514" s="69">
        <f>SUMIFS(الاضافة!$G$7:$G$60000,الاضافة!$H$7:$H$60000,"*اضاف*",الاضافة!$E$7:$E$60000,'أرصدة المخزن'!C3514)</f>
        <v/>
      </c>
      <c r="G3514" s="69">
        <f>SUMIFS(الصرف!$H$7:$H$60000,الصرف!$F$7:$F$60000,'أرصدة المخزن'!C3514)</f>
        <v/>
      </c>
      <c r="H3514" s="70">
        <f>E3514+F3514-G3514</f>
        <v/>
      </c>
    </row>
    <row r="3515" hidden="1" ht="24.6" customHeight="1" s="138">
      <c r="A3515" s="65" t="n">
        <v>10060394</v>
      </c>
      <c r="B3515" s="66" t="inlineStr">
        <is>
          <t>أدوات نقاشة</t>
        </is>
      </c>
      <c r="C3515" s="67" t="inlineStr"/>
      <c r="D3515" s="67" t="inlineStr"/>
      <c r="E3515" s="68" t="n">
        <v>0</v>
      </c>
      <c r="F3515" s="69">
        <f>SUMIFS(الاضافة!$G$7:$G$60000,الاضافة!$H$7:$H$60000,"*اضاف*",الاضافة!$E$7:$E$60000,'أرصدة المخزن'!C3515)</f>
        <v/>
      </c>
      <c r="G3515" s="69">
        <f>SUMIFS(الصرف!$H$7:$H$60000,الصرف!$F$7:$F$60000,'أرصدة المخزن'!C3515)</f>
        <v/>
      </c>
      <c r="H3515" s="70">
        <f>E3515+F3515-G3515</f>
        <v/>
      </c>
    </row>
    <row r="3516" hidden="1" ht="24.6" customHeight="1" s="138">
      <c r="A3516" s="65" t="n">
        <v>10060395</v>
      </c>
      <c r="B3516" s="66" t="inlineStr">
        <is>
          <t>أدوات نقاشة</t>
        </is>
      </c>
      <c r="C3516" s="67" t="inlineStr"/>
      <c r="D3516" s="67" t="inlineStr"/>
      <c r="E3516" s="68" t="n">
        <v>0</v>
      </c>
      <c r="F3516" s="69">
        <f>SUMIFS(الاضافة!$G$7:$G$60000,الاضافة!$H$7:$H$60000,"*اضاف*",الاضافة!$E$7:$E$60000,'أرصدة المخزن'!C3516)</f>
        <v/>
      </c>
      <c r="G3516" s="69">
        <f>SUMIFS(الصرف!$H$7:$H$60000,الصرف!$F$7:$F$60000,'أرصدة المخزن'!C3516)</f>
        <v/>
      </c>
      <c r="H3516" s="70">
        <f>E3516+F3516-G3516</f>
        <v/>
      </c>
    </row>
    <row r="3517" hidden="1" ht="24.6" customHeight="1" s="138">
      <c r="A3517" s="65" t="n">
        <v>10060396</v>
      </c>
      <c r="B3517" s="66" t="inlineStr">
        <is>
          <t>أدوات نقاشة</t>
        </is>
      </c>
      <c r="C3517" s="67" t="inlineStr"/>
      <c r="D3517" s="67" t="inlineStr"/>
      <c r="E3517" s="68" t="n">
        <v>0</v>
      </c>
      <c r="F3517" s="69">
        <f>SUMIFS(الاضافة!$G$7:$G$60000,الاضافة!$H$7:$H$60000,"*اضاف*",الاضافة!$E$7:$E$60000,'أرصدة المخزن'!C3517)</f>
        <v/>
      </c>
      <c r="G3517" s="69">
        <f>SUMIFS(الصرف!$H$7:$H$60000,الصرف!$F$7:$F$60000,'أرصدة المخزن'!C3517)</f>
        <v/>
      </c>
      <c r="H3517" s="70">
        <f>E3517+F3517-G3517</f>
        <v/>
      </c>
    </row>
    <row r="3518" hidden="1" ht="24.6" customHeight="1" s="138">
      <c r="A3518" s="65" t="n">
        <v>10060397</v>
      </c>
      <c r="B3518" s="66" t="inlineStr">
        <is>
          <t>أدوات نقاشة</t>
        </is>
      </c>
      <c r="C3518" s="67" t="inlineStr"/>
      <c r="D3518" s="67" t="inlineStr"/>
      <c r="E3518" s="68" t="n">
        <v>0</v>
      </c>
      <c r="F3518" s="69">
        <f>SUMIFS(الاضافة!$G$7:$G$60000,الاضافة!$H$7:$H$60000,"*اضاف*",الاضافة!$E$7:$E$60000,'أرصدة المخزن'!C3518)</f>
        <v/>
      </c>
      <c r="G3518" s="69">
        <f>SUMIFS(الصرف!$H$7:$H$60000,الصرف!$F$7:$F$60000,'أرصدة المخزن'!C3518)</f>
        <v/>
      </c>
      <c r="H3518" s="70">
        <f>E3518+F3518-G3518</f>
        <v/>
      </c>
    </row>
    <row r="3519" hidden="1" ht="24.6" customHeight="1" s="138">
      <c r="A3519" s="65" t="n">
        <v>10060398</v>
      </c>
      <c r="B3519" s="66" t="inlineStr">
        <is>
          <t>أدوات نقاشة</t>
        </is>
      </c>
      <c r="C3519" s="67" t="inlineStr"/>
      <c r="D3519" s="67" t="inlineStr"/>
      <c r="E3519" s="68" t="n">
        <v>0</v>
      </c>
      <c r="F3519" s="69">
        <f>SUMIFS(الاضافة!$G$7:$G$60000,الاضافة!$H$7:$H$60000,"*اضاف*",الاضافة!$E$7:$E$60000,'أرصدة المخزن'!C3519)</f>
        <v/>
      </c>
      <c r="G3519" s="69">
        <f>SUMIFS(الصرف!$H$7:$H$60000,الصرف!$F$7:$F$60000,'أرصدة المخزن'!C3519)</f>
        <v/>
      </c>
      <c r="H3519" s="70">
        <f>E3519+F3519-G3519</f>
        <v/>
      </c>
    </row>
    <row r="3520" hidden="1" ht="24.6" customHeight="1" s="138">
      <c r="A3520" s="65" t="n">
        <v>10060399</v>
      </c>
      <c r="B3520" s="66" t="inlineStr">
        <is>
          <t>أدوات نقاشة</t>
        </is>
      </c>
      <c r="C3520" s="67" t="inlineStr"/>
      <c r="D3520" s="67" t="inlineStr"/>
      <c r="E3520" s="68" t="n">
        <v>0</v>
      </c>
      <c r="F3520" s="69">
        <f>SUMIFS(الاضافة!$G$7:$G$60000,الاضافة!$H$7:$H$60000,"*اضاف*",الاضافة!$E$7:$E$60000,'أرصدة المخزن'!C3520)</f>
        <v/>
      </c>
      <c r="G3520" s="69">
        <f>SUMIFS(الصرف!$H$7:$H$60000,الصرف!$F$7:$F$60000,'أرصدة المخزن'!C3520)</f>
        <v/>
      </c>
      <c r="H3520" s="70">
        <f>E3520+F3520-G3520</f>
        <v/>
      </c>
    </row>
    <row r="3521" hidden="1" ht="24.6" customHeight="1" s="138">
      <c r="A3521" s="65" t="n">
        <v>10060400</v>
      </c>
      <c r="B3521" s="66" t="inlineStr">
        <is>
          <t>أدوات نقاشة</t>
        </is>
      </c>
      <c r="C3521" s="67" t="inlineStr"/>
      <c r="D3521" s="67" t="inlineStr"/>
      <c r="E3521" s="68" t="n">
        <v>0</v>
      </c>
      <c r="F3521" s="69">
        <f>SUMIFS(الاضافة!$G$7:$G$60000,الاضافة!$H$7:$H$60000,"*اضاف*",الاضافة!$E$7:$E$60000,'أرصدة المخزن'!C3521)</f>
        <v/>
      </c>
      <c r="G3521" s="69">
        <f>SUMIFS(الصرف!$H$7:$H$60000,الصرف!$F$7:$F$60000,'أرصدة المخزن'!C3521)</f>
        <v/>
      </c>
      <c r="H3521" s="70">
        <f>E3521+F3521-G3521</f>
        <v/>
      </c>
    </row>
    <row r="3522" hidden="1" ht="24.6" customHeight="1" s="138">
      <c r="A3522" s="65" t="n">
        <v>10060401</v>
      </c>
      <c r="B3522" s="66" t="inlineStr">
        <is>
          <t>أدوات نقاشة</t>
        </is>
      </c>
      <c r="C3522" s="67" t="inlineStr"/>
      <c r="D3522" s="67" t="inlineStr"/>
      <c r="E3522" s="68" t="n">
        <v>0</v>
      </c>
      <c r="F3522" s="69">
        <f>SUMIFS(الاضافة!$G$7:$G$60000,الاضافة!$H$7:$H$60000,"*اضاف*",الاضافة!$E$7:$E$60000,'أرصدة المخزن'!C3522)</f>
        <v/>
      </c>
      <c r="G3522" s="69">
        <f>SUMIFS(الصرف!$H$7:$H$60000,الصرف!$F$7:$F$60000,'أرصدة المخزن'!C3522)</f>
        <v/>
      </c>
      <c r="H3522" s="70">
        <f>E3522+F3522-G3522</f>
        <v/>
      </c>
    </row>
    <row r="3523" hidden="1" ht="24.6" customHeight="1" s="138">
      <c r="A3523" s="65" t="n">
        <v>10060402</v>
      </c>
      <c r="B3523" s="66" t="inlineStr">
        <is>
          <t>أدوات نقاشة</t>
        </is>
      </c>
      <c r="C3523" s="67" t="inlineStr"/>
      <c r="D3523" s="67" t="inlineStr"/>
      <c r="E3523" s="68" t="n">
        <v>0</v>
      </c>
      <c r="F3523" s="69">
        <f>SUMIFS(الاضافة!$G$7:$G$60000,الاضافة!$H$7:$H$60000,"*اضاف*",الاضافة!$E$7:$E$60000,'أرصدة المخزن'!C3523)</f>
        <v/>
      </c>
      <c r="G3523" s="69">
        <f>SUMIFS(الصرف!$H$7:$H$60000,الصرف!$F$7:$F$60000,'أرصدة المخزن'!C3523)</f>
        <v/>
      </c>
      <c r="H3523" s="70">
        <f>E3523+F3523-G3523</f>
        <v/>
      </c>
    </row>
    <row r="3524" hidden="1" ht="24.6" customHeight="1" s="138">
      <c r="A3524" s="65" t="n">
        <v>10060403</v>
      </c>
      <c r="B3524" s="66" t="inlineStr">
        <is>
          <t>أدوات نقاشة</t>
        </is>
      </c>
      <c r="C3524" s="67" t="inlineStr"/>
      <c r="D3524" s="67" t="inlineStr"/>
      <c r="E3524" s="68" t="n">
        <v>0</v>
      </c>
      <c r="F3524" s="69">
        <f>SUMIFS(الاضافة!$G$7:$G$60000,الاضافة!$H$7:$H$60000,"*اضاف*",الاضافة!$E$7:$E$60000,'أرصدة المخزن'!C3524)</f>
        <v/>
      </c>
      <c r="G3524" s="69">
        <f>SUMIFS(الصرف!$H$7:$H$60000,الصرف!$F$7:$F$60000,'أرصدة المخزن'!C3524)</f>
        <v/>
      </c>
      <c r="H3524" s="70">
        <f>E3524+F3524-G3524</f>
        <v/>
      </c>
    </row>
    <row r="3525" hidden="1" ht="24.6" customHeight="1" s="138">
      <c r="A3525" s="65" t="n">
        <v>10060404</v>
      </c>
      <c r="B3525" s="66" t="inlineStr">
        <is>
          <t>أدوات نقاشة</t>
        </is>
      </c>
      <c r="C3525" s="67" t="inlineStr"/>
      <c r="D3525" s="67" t="inlineStr"/>
      <c r="E3525" s="68" t="n">
        <v>0</v>
      </c>
      <c r="F3525" s="69">
        <f>SUMIFS(الاضافة!$G$7:$G$60000,الاضافة!$H$7:$H$60000,"*اضاف*",الاضافة!$E$7:$E$60000,'أرصدة المخزن'!C3525)</f>
        <v/>
      </c>
      <c r="G3525" s="69">
        <f>SUMIFS(الصرف!$H$7:$H$60000,الصرف!$F$7:$F$60000,'أرصدة المخزن'!C3525)</f>
        <v/>
      </c>
      <c r="H3525" s="70">
        <f>E3525+F3525-G3525</f>
        <v/>
      </c>
    </row>
    <row r="3526" hidden="1" ht="24.6" customHeight="1" s="138">
      <c r="A3526" s="65" t="n">
        <v>10060405</v>
      </c>
      <c r="B3526" s="66" t="inlineStr">
        <is>
          <t>أدوات نقاشة</t>
        </is>
      </c>
      <c r="C3526" s="67" t="inlineStr"/>
      <c r="D3526" s="67" t="inlineStr"/>
      <c r="E3526" s="68" t="n">
        <v>0</v>
      </c>
      <c r="F3526" s="69">
        <f>SUMIFS(الاضافة!$G$7:$G$60000,الاضافة!$H$7:$H$60000,"*اضاف*",الاضافة!$E$7:$E$60000,'أرصدة المخزن'!C3526)</f>
        <v/>
      </c>
      <c r="G3526" s="69">
        <f>SUMIFS(الصرف!$H$7:$H$60000,الصرف!$F$7:$F$60000,'أرصدة المخزن'!C3526)</f>
        <v/>
      </c>
      <c r="H3526" s="70">
        <f>E3526+F3526-G3526</f>
        <v/>
      </c>
    </row>
    <row r="3527" hidden="1" ht="24.6" customHeight="1" s="138">
      <c r="A3527" s="65" t="n">
        <v>10060406</v>
      </c>
      <c r="B3527" s="66" t="inlineStr">
        <is>
          <t>أدوات نقاشة</t>
        </is>
      </c>
      <c r="C3527" s="67" t="inlineStr"/>
      <c r="D3527" s="67" t="inlineStr"/>
      <c r="E3527" s="68" t="n">
        <v>0</v>
      </c>
      <c r="F3527" s="69">
        <f>SUMIFS(الاضافة!$G$7:$G$60000,الاضافة!$H$7:$H$60000,"*اضاف*",الاضافة!$E$7:$E$60000,'أرصدة المخزن'!C3527)</f>
        <v/>
      </c>
      <c r="G3527" s="69">
        <f>SUMIFS(الصرف!$H$7:$H$60000,الصرف!$F$7:$F$60000,'أرصدة المخزن'!C3527)</f>
        <v/>
      </c>
      <c r="H3527" s="70">
        <f>E3527+F3527-G3527</f>
        <v/>
      </c>
    </row>
    <row r="3528" hidden="1" ht="24.6" customHeight="1" s="138">
      <c r="A3528" s="65" t="n">
        <v>10060407</v>
      </c>
      <c r="B3528" s="66" t="inlineStr">
        <is>
          <t>أدوات نقاشة</t>
        </is>
      </c>
      <c r="C3528" s="67" t="inlineStr"/>
      <c r="D3528" s="67" t="inlineStr"/>
      <c r="E3528" s="68" t="n">
        <v>0</v>
      </c>
      <c r="F3528" s="69">
        <f>SUMIFS(الاضافة!$G$7:$G$60000,الاضافة!$H$7:$H$60000,"*اضاف*",الاضافة!$E$7:$E$60000,'أرصدة المخزن'!C3528)</f>
        <v/>
      </c>
      <c r="G3528" s="69">
        <f>SUMIFS(الصرف!$H$7:$H$60000,الصرف!$F$7:$F$60000,'أرصدة المخزن'!C3528)</f>
        <v/>
      </c>
      <c r="H3528" s="70">
        <f>E3528+F3528-G3528</f>
        <v/>
      </c>
    </row>
    <row r="3529" hidden="1" ht="24.6" customHeight="1" s="138">
      <c r="A3529" s="65" t="n">
        <v>10060408</v>
      </c>
      <c r="B3529" s="66" t="inlineStr">
        <is>
          <t>أدوات نقاشة</t>
        </is>
      </c>
      <c r="C3529" s="67" t="inlineStr"/>
      <c r="D3529" s="67" t="inlineStr"/>
      <c r="E3529" s="68" t="n">
        <v>0</v>
      </c>
      <c r="F3529" s="69">
        <f>SUMIFS(الاضافة!$G$7:$G$60000,الاضافة!$H$7:$H$60000,"*اضاف*",الاضافة!$E$7:$E$60000,'أرصدة المخزن'!C3529)</f>
        <v/>
      </c>
      <c r="G3529" s="69">
        <f>SUMIFS(الصرف!$H$7:$H$60000,الصرف!$F$7:$F$60000,'أرصدة المخزن'!C3529)</f>
        <v/>
      </c>
      <c r="H3529" s="70">
        <f>E3529+F3529-G3529</f>
        <v/>
      </c>
    </row>
    <row r="3530" hidden="1" ht="24.6" customHeight="1" s="138">
      <c r="A3530" s="65" t="n">
        <v>10060409</v>
      </c>
      <c r="B3530" s="66" t="inlineStr">
        <is>
          <t>أدوات نقاشة</t>
        </is>
      </c>
      <c r="C3530" s="67" t="inlineStr"/>
      <c r="D3530" s="67" t="inlineStr"/>
      <c r="E3530" s="68" t="n">
        <v>0</v>
      </c>
      <c r="F3530" s="69">
        <f>SUMIFS(الاضافة!$G$7:$G$60000,الاضافة!$H$7:$H$60000,"*اضاف*",الاضافة!$E$7:$E$60000,'أرصدة المخزن'!C3530)</f>
        <v/>
      </c>
      <c r="G3530" s="69">
        <f>SUMIFS(الصرف!$H$7:$H$60000,الصرف!$F$7:$F$60000,'أرصدة المخزن'!C3530)</f>
        <v/>
      </c>
      <c r="H3530" s="70">
        <f>E3530+F3530-G3530</f>
        <v/>
      </c>
    </row>
    <row r="3531" hidden="1" ht="24.6" customHeight="1" s="138">
      <c r="A3531" s="65" t="n">
        <v>10060410</v>
      </c>
      <c r="B3531" s="66" t="inlineStr">
        <is>
          <t>أدوات نقاشة</t>
        </is>
      </c>
      <c r="C3531" s="67" t="inlineStr"/>
      <c r="D3531" s="67" t="inlineStr"/>
      <c r="E3531" s="68" t="n">
        <v>0</v>
      </c>
      <c r="F3531" s="69">
        <f>SUMIFS(الاضافة!$G$7:$G$60000,الاضافة!$H$7:$H$60000,"*اضاف*",الاضافة!$E$7:$E$60000,'أرصدة المخزن'!C3531)</f>
        <v/>
      </c>
      <c r="G3531" s="69">
        <f>SUMIFS(الصرف!$H$7:$H$60000,الصرف!$F$7:$F$60000,'أرصدة المخزن'!C3531)</f>
        <v/>
      </c>
      <c r="H3531" s="70">
        <f>E3531+F3531-G3531</f>
        <v/>
      </c>
    </row>
    <row r="3532" hidden="1" ht="24.6" customHeight="1" s="138">
      <c r="A3532" s="65" t="n">
        <v>10060411</v>
      </c>
      <c r="B3532" s="66" t="inlineStr">
        <is>
          <t>أدوات نقاشة</t>
        </is>
      </c>
      <c r="C3532" s="67" t="inlineStr"/>
      <c r="D3532" s="67" t="inlineStr"/>
      <c r="E3532" s="68" t="n">
        <v>0</v>
      </c>
      <c r="F3532" s="69">
        <f>SUMIFS(الاضافة!$G$7:$G$60000,الاضافة!$H$7:$H$60000,"*اضاف*",الاضافة!$E$7:$E$60000,'أرصدة المخزن'!C3532)</f>
        <v/>
      </c>
      <c r="G3532" s="69">
        <f>SUMIFS(الصرف!$H$7:$H$60000,الصرف!$F$7:$F$60000,'أرصدة المخزن'!C3532)</f>
        <v/>
      </c>
      <c r="H3532" s="70">
        <f>E3532+F3532-G3532</f>
        <v/>
      </c>
    </row>
    <row r="3533" hidden="1" ht="24.6" customHeight="1" s="138">
      <c r="A3533" s="65" t="n">
        <v>10060412</v>
      </c>
      <c r="B3533" s="66" t="inlineStr">
        <is>
          <t>أدوات نقاشة</t>
        </is>
      </c>
      <c r="C3533" s="67" t="inlineStr"/>
      <c r="D3533" s="67" t="inlineStr"/>
      <c r="E3533" s="68" t="n">
        <v>0</v>
      </c>
      <c r="F3533" s="69">
        <f>SUMIFS(الاضافة!$G$7:$G$60000,الاضافة!$H$7:$H$60000,"*اضاف*",الاضافة!$E$7:$E$60000,'أرصدة المخزن'!C3533)</f>
        <v/>
      </c>
      <c r="G3533" s="69">
        <f>SUMIFS(الصرف!$H$7:$H$60000,الصرف!$F$7:$F$60000,'أرصدة المخزن'!C3533)</f>
        <v/>
      </c>
      <c r="H3533" s="70">
        <f>E3533+F3533-G3533</f>
        <v/>
      </c>
    </row>
    <row r="3534" hidden="1" ht="24.6" customHeight="1" s="138">
      <c r="A3534" s="65" t="n">
        <v>10060413</v>
      </c>
      <c r="B3534" s="66" t="inlineStr">
        <is>
          <t>أدوات نقاشة</t>
        </is>
      </c>
      <c r="C3534" s="67" t="inlineStr"/>
      <c r="D3534" s="67" t="inlineStr"/>
      <c r="E3534" s="68" t="n">
        <v>0</v>
      </c>
      <c r="F3534" s="69">
        <f>SUMIFS(الاضافة!$G$7:$G$60000,الاضافة!$H$7:$H$60000,"*اضاف*",الاضافة!$E$7:$E$60000,'أرصدة المخزن'!C3534)</f>
        <v/>
      </c>
      <c r="G3534" s="69">
        <f>SUMIFS(الصرف!$H$7:$H$60000,الصرف!$F$7:$F$60000,'أرصدة المخزن'!C3534)</f>
        <v/>
      </c>
      <c r="H3534" s="70">
        <f>E3534+F3534-G3534</f>
        <v/>
      </c>
    </row>
    <row r="3535" hidden="1" ht="24.6" customHeight="1" s="138">
      <c r="A3535" s="65" t="n">
        <v>10060414</v>
      </c>
      <c r="B3535" s="66" t="inlineStr">
        <is>
          <t>أدوات نقاشة</t>
        </is>
      </c>
      <c r="C3535" s="67" t="inlineStr"/>
      <c r="D3535" s="67" t="inlineStr"/>
      <c r="E3535" s="68" t="n">
        <v>0</v>
      </c>
      <c r="F3535" s="69">
        <f>SUMIFS(الاضافة!$G$7:$G$60000,الاضافة!$H$7:$H$60000,"*اضاف*",الاضافة!$E$7:$E$60000,'أرصدة المخزن'!C3535)</f>
        <v/>
      </c>
      <c r="G3535" s="69">
        <f>SUMIFS(الصرف!$H$7:$H$60000,الصرف!$F$7:$F$60000,'أرصدة المخزن'!C3535)</f>
        <v/>
      </c>
      <c r="H3535" s="70">
        <f>E3535+F3535-G3535</f>
        <v/>
      </c>
    </row>
    <row r="3536" hidden="1" ht="24.6" customHeight="1" s="138">
      <c r="A3536" s="65" t="n">
        <v>10060415</v>
      </c>
      <c r="B3536" s="66" t="inlineStr">
        <is>
          <t>أدوات نقاشة</t>
        </is>
      </c>
      <c r="C3536" s="67" t="inlineStr"/>
      <c r="D3536" s="67" t="inlineStr"/>
      <c r="E3536" s="68" t="n">
        <v>0</v>
      </c>
      <c r="F3536" s="69">
        <f>SUMIFS(الاضافة!$G$7:$G$60000,الاضافة!$H$7:$H$60000,"*اضاف*",الاضافة!$E$7:$E$60000,'أرصدة المخزن'!C3536)</f>
        <v/>
      </c>
      <c r="G3536" s="69">
        <f>SUMIFS(الصرف!$H$7:$H$60000,الصرف!$F$7:$F$60000,'أرصدة المخزن'!C3536)</f>
        <v/>
      </c>
      <c r="H3536" s="70">
        <f>E3536+F3536-G3536</f>
        <v/>
      </c>
    </row>
    <row r="3537" hidden="1" ht="24.6" customHeight="1" s="138">
      <c r="A3537" s="65" t="n">
        <v>10060416</v>
      </c>
      <c r="B3537" s="66" t="inlineStr">
        <is>
          <t>أدوات نقاشة</t>
        </is>
      </c>
      <c r="C3537" s="67" t="inlineStr"/>
      <c r="D3537" s="67" t="inlineStr"/>
      <c r="E3537" s="68" t="n">
        <v>0</v>
      </c>
      <c r="F3537" s="69">
        <f>SUMIFS(الاضافة!$G$7:$G$60000,الاضافة!$H$7:$H$60000,"*اضاف*",الاضافة!$E$7:$E$60000,'أرصدة المخزن'!C3537)</f>
        <v/>
      </c>
      <c r="G3537" s="69">
        <f>SUMIFS(الصرف!$H$7:$H$60000,الصرف!$F$7:$F$60000,'أرصدة المخزن'!C3537)</f>
        <v/>
      </c>
      <c r="H3537" s="70">
        <f>E3537+F3537-G3537</f>
        <v/>
      </c>
    </row>
    <row r="3538" hidden="1" ht="24.6" customHeight="1" s="138">
      <c r="A3538" s="65" t="n">
        <v>10060417</v>
      </c>
      <c r="B3538" s="66" t="inlineStr">
        <is>
          <t>أدوات نقاشة</t>
        </is>
      </c>
      <c r="C3538" s="67" t="inlineStr"/>
      <c r="D3538" s="67" t="inlineStr"/>
      <c r="E3538" s="68" t="n">
        <v>0</v>
      </c>
      <c r="F3538" s="69">
        <f>SUMIFS(الاضافة!$G$7:$G$60000,الاضافة!$H$7:$H$60000,"*اضاف*",الاضافة!$E$7:$E$60000,'أرصدة المخزن'!C3538)</f>
        <v/>
      </c>
      <c r="G3538" s="69">
        <f>SUMIFS(الصرف!$H$7:$H$60000,الصرف!$F$7:$F$60000,'أرصدة المخزن'!C3538)</f>
        <v/>
      </c>
      <c r="H3538" s="70">
        <f>E3538+F3538-G3538</f>
        <v/>
      </c>
    </row>
    <row r="3539" hidden="1" ht="24.6" customHeight="1" s="138">
      <c r="A3539" s="65" t="n">
        <v>10060418</v>
      </c>
      <c r="B3539" s="66" t="inlineStr">
        <is>
          <t>أدوات نقاشة</t>
        </is>
      </c>
      <c r="C3539" s="67" t="inlineStr"/>
      <c r="D3539" s="67" t="inlineStr"/>
      <c r="E3539" s="68" t="n">
        <v>0</v>
      </c>
      <c r="F3539" s="69">
        <f>SUMIFS(الاضافة!$G$7:$G$60000,الاضافة!$H$7:$H$60000,"*اضاف*",الاضافة!$E$7:$E$60000,'أرصدة المخزن'!C3539)</f>
        <v/>
      </c>
      <c r="G3539" s="69">
        <f>SUMIFS(الصرف!$H$7:$H$60000,الصرف!$F$7:$F$60000,'أرصدة المخزن'!C3539)</f>
        <v/>
      </c>
      <c r="H3539" s="70">
        <f>E3539+F3539-G3539</f>
        <v/>
      </c>
    </row>
    <row r="3540" hidden="1" ht="24.6" customHeight="1" s="138">
      <c r="A3540" s="65" t="n">
        <v>10060419</v>
      </c>
      <c r="B3540" s="66" t="inlineStr">
        <is>
          <t>أدوات نقاشة</t>
        </is>
      </c>
      <c r="C3540" s="67" t="inlineStr"/>
      <c r="D3540" s="67" t="inlineStr"/>
      <c r="E3540" s="68" t="n">
        <v>0</v>
      </c>
      <c r="F3540" s="69">
        <f>SUMIFS(الاضافة!$G$7:$G$60000,الاضافة!$H$7:$H$60000,"*اضاف*",الاضافة!$E$7:$E$60000,'أرصدة المخزن'!C3540)</f>
        <v/>
      </c>
      <c r="G3540" s="69">
        <f>SUMIFS(الصرف!$H$7:$H$60000,الصرف!$F$7:$F$60000,'أرصدة المخزن'!C3540)</f>
        <v/>
      </c>
      <c r="H3540" s="70">
        <f>E3540+F3540-G3540</f>
        <v/>
      </c>
    </row>
    <row r="3541" hidden="1" ht="24.6" customHeight="1" s="138">
      <c r="A3541" s="65" t="n">
        <v>10060420</v>
      </c>
      <c r="B3541" s="66" t="inlineStr">
        <is>
          <t>أدوات نقاشة</t>
        </is>
      </c>
      <c r="C3541" s="67" t="inlineStr"/>
      <c r="D3541" s="67" t="inlineStr"/>
      <c r="E3541" s="68" t="n">
        <v>0</v>
      </c>
      <c r="F3541" s="69">
        <f>SUMIFS(الاضافة!$G$7:$G$60000,الاضافة!$H$7:$H$60000,"*اضاف*",الاضافة!$E$7:$E$60000,'أرصدة المخزن'!C3541)</f>
        <v/>
      </c>
      <c r="G3541" s="69">
        <f>SUMIFS(الصرف!$H$7:$H$60000,الصرف!$F$7:$F$60000,'أرصدة المخزن'!C3541)</f>
        <v/>
      </c>
      <c r="H3541" s="70">
        <f>E3541+F3541-G3541</f>
        <v/>
      </c>
    </row>
    <row r="3542" hidden="1" ht="24.6" customHeight="1" s="138">
      <c r="A3542" s="65" t="n">
        <v>10060421</v>
      </c>
      <c r="B3542" s="66" t="inlineStr">
        <is>
          <t>أدوات نقاشة</t>
        </is>
      </c>
      <c r="C3542" s="67" t="inlineStr"/>
      <c r="D3542" s="67" t="inlineStr"/>
      <c r="E3542" s="68" t="n">
        <v>0</v>
      </c>
      <c r="F3542" s="69">
        <f>SUMIFS(الاضافة!$G$7:$G$60000,الاضافة!$H$7:$H$60000,"*اضاف*",الاضافة!$E$7:$E$60000,'أرصدة المخزن'!C3542)</f>
        <v/>
      </c>
      <c r="G3542" s="69">
        <f>SUMIFS(الصرف!$H$7:$H$60000,الصرف!$F$7:$F$60000,'أرصدة المخزن'!C3542)</f>
        <v/>
      </c>
      <c r="H3542" s="70">
        <f>E3542+F3542-G3542</f>
        <v/>
      </c>
    </row>
    <row r="3543" hidden="1" ht="24.6" customHeight="1" s="138">
      <c r="A3543" s="65" t="n">
        <v>10060422</v>
      </c>
      <c r="B3543" s="66" t="inlineStr">
        <is>
          <t>أدوات نقاشة</t>
        </is>
      </c>
      <c r="C3543" s="67" t="inlineStr"/>
      <c r="D3543" s="67" t="inlineStr"/>
      <c r="E3543" s="68" t="n">
        <v>0</v>
      </c>
      <c r="F3543" s="69">
        <f>SUMIFS(الاضافة!$G$7:$G$60000,الاضافة!$H$7:$H$60000,"*اضاف*",الاضافة!$E$7:$E$60000,'أرصدة المخزن'!C3543)</f>
        <v/>
      </c>
      <c r="G3543" s="69">
        <f>SUMIFS(الصرف!$H$7:$H$60000,الصرف!$F$7:$F$60000,'أرصدة المخزن'!C3543)</f>
        <v/>
      </c>
      <c r="H3543" s="70">
        <f>E3543+F3543-G3543</f>
        <v/>
      </c>
    </row>
    <row r="3544" hidden="1" ht="24.6" customHeight="1" s="138">
      <c r="A3544" s="65" t="n">
        <v>10060423</v>
      </c>
      <c r="B3544" s="66" t="inlineStr">
        <is>
          <t>أدوات نقاشة</t>
        </is>
      </c>
      <c r="C3544" s="67" t="inlineStr"/>
      <c r="D3544" s="67" t="inlineStr"/>
      <c r="E3544" s="68" t="n">
        <v>0</v>
      </c>
      <c r="F3544" s="69">
        <f>SUMIFS(الاضافة!$G$7:$G$60000,الاضافة!$H$7:$H$60000,"*اضاف*",الاضافة!$E$7:$E$60000,'أرصدة المخزن'!C3544)</f>
        <v/>
      </c>
      <c r="G3544" s="69">
        <f>SUMIFS(الصرف!$H$7:$H$60000,الصرف!$F$7:$F$60000,'أرصدة المخزن'!C3544)</f>
        <v/>
      </c>
      <c r="H3544" s="70">
        <f>E3544+F3544-G3544</f>
        <v/>
      </c>
    </row>
    <row r="3545" hidden="1" ht="24.6" customHeight="1" s="138">
      <c r="A3545" s="65" t="n">
        <v>10060424</v>
      </c>
      <c r="B3545" s="66" t="inlineStr">
        <is>
          <t>أدوات نقاشة</t>
        </is>
      </c>
      <c r="C3545" s="67" t="inlineStr"/>
      <c r="D3545" s="67" t="inlineStr"/>
      <c r="E3545" s="68" t="n">
        <v>0</v>
      </c>
      <c r="F3545" s="69">
        <f>SUMIFS(الاضافة!$G$7:$G$60000,الاضافة!$H$7:$H$60000,"*اضاف*",الاضافة!$E$7:$E$60000,'أرصدة المخزن'!C3545)</f>
        <v/>
      </c>
      <c r="G3545" s="69">
        <f>SUMIFS(الصرف!$H$7:$H$60000,الصرف!$F$7:$F$60000,'أرصدة المخزن'!C3545)</f>
        <v/>
      </c>
      <c r="H3545" s="70">
        <f>E3545+F3545-G3545</f>
        <v/>
      </c>
    </row>
    <row r="3546" hidden="1" ht="24.6" customHeight="1" s="138">
      <c r="A3546" s="65" t="n">
        <v>10060425</v>
      </c>
      <c r="B3546" s="66" t="inlineStr">
        <is>
          <t>أدوات نقاشة</t>
        </is>
      </c>
      <c r="C3546" s="67" t="inlineStr"/>
      <c r="D3546" s="67" t="inlineStr"/>
      <c r="E3546" s="68" t="n">
        <v>0</v>
      </c>
      <c r="F3546" s="69">
        <f>SUMIFS(الاضافة!$G$7:$G$60000,الاضافة!$H$7:$H$60000,"*اضاف*",الاضافة!$E$7:$E$60000,'أرصدة المخزن'!C3546)</f>
        <v/>
      </c>
      <c r="G3546" s="69">
        <f>SUMIFS(الصرف!$H$7:$H$60000,الصرف!$F$7:$F$60000,'أرصدة المخزن'!C3546)</f>
        <v/>
      </c>
      <c r="H3546" s="70">
        <f>E3546+F3546-G3546</f>
        <v/>
      </c>
    </row>
    <row r="3547" hidden="1" ht="24.6" customHeight="1" s="138">
      <c r="A3547" s="65" t="n">
        <v>10060426</v>
      </c>
      <c r="B3547" s="66" t="inlineStr">
        <is>
          <t>أدوات نقاشة</t>
        </is>
      </c>
      <c r="C3547" s="67" t="inlineStr"/>
      <c r="D3547" s="67" t="inlineStr"/>
      <c r="E3547" s="68" t="n">
        <v>0</v>
      </c>
      <c r="F3547" s="69">
        <f>SUMIFS(الاضافة!$G$7:$G$60000,الاضافة!$H$7:$H$60000,"*اضاف*",الاضافة!$E$7:$E$60000,'أرصدة المخزن'!C3547)</f>
        <v/>
      </c>
      <c r="G3547" s="69">
        <f>SUMIFS(الصرف!$H$7:$H$60000,الصرف!$F$7:$F$60000,'أرصدة المخزن'!C3547)</f>
        <v/>
      </c>
      <c r="H3547" s="70">
        <f>E3547+F3547-G3547</f>
        <v/>
      </c>
    </row>
    <row r="3548" hidden="1" ht="24.6" customHeight="1" s="138">
      <c r="A3548" s="65" t="n">
        <v>10060427</v>
      </c>
      <c r="B3548" s="66" t="inlineStr">
        <is>
          <t>أدوات نقاشة</t>
        </is>
      </c>
      <c r="C3548" s="67" t="inlineStr"/>
      <c r="D3548" s="67" t="inlineStr"/>
      <c r="E3548" s="68" t="n">
        <v>0</v>
      </c>
      <c r="F3548" s="69">
        <f>SUMIFS(الاضافة!$G$7:$G$60000,الاضافة!$H$7:$H$60000,"*اضاف*",الاضافة!$E$7:$E$60000,'أرصدة المخزن'!C3548)</f>
        <v/>
      </c>
      <c r="G3548" s="69">
        <f>SUMIFS(الصرف!$H$7:$H$60000,الصرف!$F$7:$F$60000,'أرصدة المخزن'!C3548)</f>
        <v/>
      </c>
      <c r="H3548" s="70">
        <f>E3548+F3548-G3548</f>
        <v/>
      </c>
    </row>
    <row r="3549" hidden="1" ht="24.6" customHeight="1" s="138">
      <c r="A3549" s="65" t="n">
        <v>10060428</v>
      </c>
      <c r="B3549" s="66" t="inlineStr">
        <is>
          <t>أدوات نقاشة</t>
        </is>
      </c>
      <c r="C3549" s="67" t="inlineStr"/>
      <c r="D3549" s="67" t="inlineStr"/>
      <c r="E3549" s="68" t="n">
        <v>0</v>
      </c>
      <c r="F3549" s="69">
        <f>SUMIFS(الاضافة!$G$7:$G$60000,الاضافة!$H$7:$H$60000,"*اضاف*",الاضافة!$E$7:$E$60000,'أرصدة المخزن'!C3549)</f>
        <v/>
      </c>
      <c r="G3549" s="69">
        <f>SUMIFS(الصرف!$H$7:$H$60000,الصرف!$F$7:$F$60000,'أرصدة المخزن'!C3549)</f>
        <v/>
      </c>
      <c r="H3549" s="70">
        <f>E3549+F3549-G3549</f>
        <v/>
      </c>
    </row>
    <row r="3550" hidden="1" ht="24.6" customHeight="1" s="138">
      <c r="A3550" s="65" t="n">
        <v>10060429</v>
      </c>
      <c r="B3550" s="66" t="inlineStr">
        <is>
          <t>أدوات نقاشة</t>
        </is>
      </c>
      <c r="C3550" s="67" t="inlineStr"/>
      <c r="D3550" s="67" t="inlineStr"/>
      <c r="E3550" s="68" t="n">
        <v>0</v>
      </c>
      <c r="F3550" s="69">
        <f>SUMIFS(الاضافة!$G$7:$G$60000,الاضافة!$H$7:$H$60000,"*اضاف*",الاضافة!$E$7:$E$60000,'أرصدة المخزن'!C3550)</f>
        <v/>
      </c>
      <c r="G3550" s="69">
        <f>SUMIFS(الصرف!$H$7:$H$60000,الصرف!$F$7:$F$60000,'أرصدة المخزن'!C3550)</f>
        <v/>
      </c>
      <c r="H3550" s="70">
        <f>E3550+F3550-G3550</f>
        <v/>
      </c>
    </row>
    <row r="3551" hidden="1" ht="24.6" customHeight="1" s="138">
      <c r="A3551" s="65" t="n">
        <v>10060430</v>
      </c>
      <c r="B3551" s="66" t="inlineStr">
        <is>
          <t>أدوات نقاشة</t>
        </is>
      </c>
      <c r="C3551" s="67" t="inlineStr"/>
      <c r="D3551" s="67" t="inlineStr"/>
      <c r="E3551" s="68" t="n">
        <v>0</v>
      </c>
      <c r="F3551" s="69">
        <f>SUMIFS(الاضافة!$G$7:$G$60000,الاضافة!$H$7:$H$60000,"*اضاف*",الاضافة!$E$7:$E$60000,'أرصدة المخزن'!C3551)</f>
        <v/>
      </c>
      <c r="G3551" s="69">
        <f>SUMIFS(الصرف!$H$7:$H$60000,الصرف!$F$7:$F$60000,'أرصدة المخزن'!C3551)</f>
        <v/>
      </c>
      <c r="H3551" s="70">
        <f>E3551+F3551-G3551</f>
        <v/>
      </c>
    </row>
    <row r="3552" hidden="1" ht="24.6" customHeight="1" s="138">
      <c r="A3552" s="65" t="n">
        <v>10060431</v>
      </c>
      <c r="B3552" s="66" t="inlineStr">
        <is>
          <t>أدوات نقاشة</t>
        </is>
      </c>
      <c r="C3552" s="67" t="inlineStr"/>
      <c r="D3552" s="67" t="inlineStr"/>
      <c r="E3552" s="68" t="n">
        <v>0</v>
      </c>
      <c r="F3552" s="69">
        <f>SUMIFS(الاضافة!$G$7:$G$60000,الاضافة!$H$7:$H$60000,"*اضاف*",الاضافة!$E$7:$E$60000,'أرصدة المخزن'!C3552)</f>
        <v/>
      </c>
      <c r="G3552" s="69">
        <f>SUMIFS(الصرف!$H$7:$H$60000,الصرف!$F$7:$F$60000,'أرصدة المخزن'!C3552)</f>
        <v/>
      </c>
      <c r="H3552" s="70">
        <f>E3552+F3552-G3552</f>
        <v/>
      </c>
    </row>
    <row r="3553" hidden="1" ht="24.6" customHeight="1" s="138">
      <c r="A3553" s="65" t="n">
        <v>10060432</v>
      </c>
      <c r="B3553" s="66" t="inlineStr">
        <is>
          <t>أدوات نقاشة</t>
        </is>
      </c>
      <c r="C3553" s="67" t="inlineStr"/>
      <c r="D3553" s="67" t="inlineStr"/>
      <c r="E3553" s="68" t="n">
        <v>0</v>
      </c>
      <c r="F3553" s="69">
        <f>SUMIFS(الاضافة!$G$7:$G$60000,الاضافة!$H$7:$H$60000,"*اضاف*",الاضافة!$E$7:$E$60000,'أرصدة المخزن'!C3553)</f>
        <v/>
      </c>
      <c r="G3553" s="69">
        <f>SUMIFS(الصرف!$H$7:$H$60000,الصرف!$F$7:$F$60000,'أرصدة المخزن'!C3553)</f>
        <v/>
      </c>
      <c r="H3553" s="70">
        <f>E3553+F3553-G3553</f>
        <v/>
      </c>
    </row>
    <row r="3554" hidden="1" ht="24.6" customHeight="1" s="138">
      <c r="A3554" s="65" t="n">
        <v>10060433</v>
      </c>
      <c r="B3554" s="66" t="inlineStr">
        <is>
          <t>أدوات نقاشة</t>
        </is>
      </c>
      <c r="C3554" s="67" t="inlineStr"/>
      <c r="D3554" s="67" t="inlineStr"/>
      <c r="E3554" s="68" t="n">
        <v>0</v>
      </c>
      <c r="F3554" s="69">
        <f>SUMIFS(الاضافة!$G$7:$G$60000,الاضافة!$H$7:$H$60000,"*اضاف*",الاضافة!$E$7:$E$60000,'أرصدة المخزن'!C3554)</f>
        <v/>
      </c>
      <c r="G3554" s="69">
        <f>SUMIFS(الصرف!$H$7:$H$60000,الصرف!$F$7:$F$60000,'أرصدة المخزن'!C3554)</f>
        <v/>
      </c>
      <c r="H3554" s="70">
        <f>E3554+F3554-G3554</f>
        <v/>
      </c>
    </row>
    <row r="3555" hidden="1" ht="24.6" customHeight="1" s="138">
      <c r="A3555" s="65" t="n">
        <v>10060434</v>
      </c>
      <c r="B3555" s="66" t="inlineStr">
        <is>
          <t>أدوات نقاشة</t>
        </is>
      </c>
      <c r="C3555" s="67" t="inlineStr"/>
      <c r="D3555" s="67" t="inlineStr"/>
      <c r="E3555" s="68" t="n">
        <v>0</v>
      </c>
      <c r="F3555" s="69">
        <f>SUMIFS(الاضافة!$G$7:$G$60000,الاضافة!$H$7:$H$60000,"*اضاف*",الاضافة!$E$7:$E$60000,'أرصدة المخزن'!C3555)</f>
        <v/>
      </c>
      <c r="G3555" s="69">
        <f>SUMIFS(الصرف!$H$7:$H$60000,الصرف!$F$7:$F$60000,'أرصدة المخزن'!C3555)</f>
        <v/>
      </c>
      <c r="H3555" s="70">
        <f>E3555+F3555-G3555</f>
        <v/>
      </c>
    </row>
    <row r="3556" hidden="1" ht="24.6" customHeight="1" s="138">
      <c r="A3556" s="65" t="n">
        <v>10060435</v>
      </c>
      <c r="B3556" s="66" t="inlineStr">
        <is>
          <t>أدوات نقاشة</t>
        </is>
      </c>
      <c r="C3556" s="67" t="inlineStr"/>
      <c r="D3556" s="67" t="inlineStr"/>
      <c r="E3556" s="68" t="n">
        <v>0</v>
      </c>
      <c r="F3556" s="69">
        <f>SUMIFS(الاضافة!$G$7:$G$60000,الاضافة!$H$7:$H$60000,"*اضاف*",الاضافة!$E$7:$E$60000,'أرصدة المخزن'!C3556)</f>
        <v/>
      </c>
      <c r="G3556" s="69">
        <f>SUMIFS(الصرف!$H$7:$H$60000,الصرف!$F$7:$F$60000,'أرصدة المخزن'!C3556)</f>
        <v/>
      </c>
      <c r="H3556" s="70">
        <f>E3556+F3556-G3556</f>
        <v/>
      </c>
    </row>
    <row r="3557" hidden="1" ht="24.6" customHeight="1" s="138">
      <c r="A3557" s="65" t="n">
        <v>10060436</v>
      </c>
      <c r="B3557" s="66" t="inlineStr">
        <is>
          <t>أدوات نقاشة</t>
        </is>
      </c>
      <c r="C3557" s="67" t="inlineStr"/>
      <c r="D3557" s="67" t="inlineStr"/>
      <c r="E3557" s="68" t="n">
        <v>0</v>
      </c>
      <c r="F3557" s="69">
        <f>SUMIFS(الاضافة!$G$7:$G$60000,الاضافة!$H$7:$H$60000,"*اضاف*",الاضافة!$E$7:$E$60000,'أرصدة المخزن'!C3557)</f>
        <v/>
      </c>
      <c r="G3557" s="69">
        <f>SUMIFS(الصرف!$H$7:$H$60000,الصرف!$F$7:$F$60000,'أرصدة المخزن'!C3557)</f>
        <v/>
      </c>
      <c r="H3557" s="70">
        <f>E3557+F3557-G3557</f>
        <v/>
      </c>
    </row>
    <row r="3558" hidden="1" ht="24.6" customHeight="1" s="138">
      <c r="A3558" s="65" t="n">
        <v>10060437</v>
      </c>
      <c r="B3558" s="66" t="inlineStr">
        <is>
          <t>أدوات نقاشة</t>
        </is>
      </c>
      <c r="C3558" s="67" t="inlineStr"/>
      <c r="D3558" s="67" t="inlineStr"/>
      <c r="E3558" s="68" t="n">
        <v>0</v>
      </c>
      <c r="F3558" s="69">
        <f>SUMIFS(الاضافة!$G$7:$G$60000,الاضافة!$H$7:$H$60000,"*اضاف*",الاضافة!$E$7:$E$60000,'أرصدة المخزن'!C3558)</f>
        <v/>
      </c>
      <c r="G3558" s="69">
        <f>SUMIFS(الصرف!$H$7:$H$60000,الصرف!$F$7:$F$60000,'أرصدة المخزن'!C3558)</f>
        <v/>
      </c>
      <c r="H3558" s="70">
        <f>E3558+F3558-G3558</f>
        <v/>
      </c>
    </row>
    <row r="3559" hidden="1" ht="24.6" customHeight="1" s="138">
      <c r="A3559" s="65" t="n">
        <v>10060438</v>
      </c>
      <c r="B3559" s="66" t="inlineStr">
        <is>
          <t>أدوات نقاشة</t>
        </is>
      </c>
      <c r="C3559" s="67" t="inlineStr"/>
      <c r="D3559" s="67" t="inlineStr"/>
      <c r="E3559" s="68" t="n">
        <v>0</v>
      </c>
      <c r="F3559" s="69">
        <f>SUMIFS(الاضافة!$G$7:$G$60000,الاضافة!$H$7:$H$60000,"*اضاف*",الاضافة!$E$7:$E$60000,'أرصدة المخزن'!C3559)</f>
        <v/>
      </c>
      <c r="G3559" s="69">
        <f>SUMIFS(الصرف!$H$7:$H$60000,الصرف!$F$7:$F$60000,'أرصدة المخزن'!C3559)</f>
        <v/>
      </c>
      <c r="H3559" s="70">
        <f>E3559+F3559-G3559</f>
        <v/>
      </c>
    </row>
    <row r="3560" hidden="1" ht="24.6" customHeight="1" s="138">
      <c r="A3560" s="65" t="n">
        <v>10060439</v>
      </c>
      <c r="B3560" s="66" t="inlineStr">
        <is>
          <t>أدوات نقاشة</t>
        </is>
      </c>
      <c r="C3560" s="67" t="inlineStr"/>
      <c r="D3560" s="67" t="inlineStr"/>
      <c r="E3560" s="68" t="n">
        <v>0</v>
      </c>
      <c r="F3560" s="69">
        <f>SUMIFS(الاضافة!$G$7:$G$60000,الاضافة!$H$7:$H$60000,"*اضاف*",الاضافة!$E$7:$E$60000,'أرصدة المخزن'!C3560)</f>
        <v/>
      </c>
      <c r="G3560" s="69">
        <f>SUMIFS(الصرف!$H$7:$H$60000,الصرف!$F$7:$F$60000,'أرصدة المخزن'!C3560)</f>
        <v/>
      </c>
      <c r="H3560" s="70">
        <f>E3560+F3560-G3560</f>
        <v/>
      </c>
    </row>
    <row r="3561" hidden="1" ht="24.6" customHeight="1" s="138">
      <c r="A3561" s="65" t="n">
        <v>10060440</v>
      </c>
      <c r="B3561" s="66" t="inlineStr">
        <is>
          <t>أدوات نقاشة</t>
        </is>
      </c>
      <c r="C3561" s="67" t="inlineStr"/>
      <c r="D3561" s="67" t="inlineStr"/>
      <c r="E3561" s="68" t="n">
        <v>0</v>
      </c>
      <c r="F3561" s="69">
        <f>SUMIFS(الاضافة!$G$7:$G$60000,الاضافة!$H$7:$H$60000,"*اضاف*",الاضافة!$E$7:$E$60000,'أرصدة المخزن'!C3561)</f>
        <v/>
      </c>
      <c r="G3561" s="69">
        <f>SUMIFS(الصرف!$H$7:$H$60000,الصرف!$F$7:$F$60000,'أرصدة المخزن'!C3561)</f>
        <v/>
      </c>
      <c r="H3561" s="70">
        <f>E3561+F3561-G3561</f>
        <v/>
      </c>
    </row>
    <row r="3562" hidden="1" ht="24.6" customHeight="1" s="138">
      <c r="A3562" s="65" t="n">
        <v>10060441</v>
      </c>
      <c r="B3562" s="66" t="inlineStr">
        <is>
          <t>أدوات نقاشة</t>
        </is>
      </c>
      <c r="C3562" s="67" t="inlineStr"/>
      <c r="D3562" s="67" t="inlineStr"/>
      <c r="E3562" s="68" t="n">
        <v>0</v>
      </c>
      <c r="F3562" s="69">
        <f>SUMIFS(الاضافة!$G$7:$G$60000,الاضافة!$H$7:$H$60000,"*اضاف*",الاضافة!$E$7:$E$60000,'أرصدة المخزن'!C3562)</f>
        <v/>
      </c>
      <c r="G3562" s="69">
        <f>SUMIFS(الصرف!$H$7:$H$60000,الصرف!$F$7:$F$60000,'أرصدة المخزن'!C3562)</f>
        <v/>
      </c>
      <c r="H3562" s="70">
        <f>E3562+F3562-G3562</f>
        <v/>
      </c>
    </row>
    <row r="3563" hidden="1" ht="24.6" customHeight="1" s="138">
      <c r="A3563" s="65" t="n">
        <v>10060442</v>
      </c>
      <c r="B3563" s="66" t="inlineStr">
        <is>
          <t>أدوات نقاشة</t>
        </is>
      </c>
      <c r="C3563" s="67" t="inlineStr"/>
      <c r="D3563" s="67" t="inlineStr"/>
      <c r="E3563" s="68" t="n">
        <v>0</v>
      </c>
      <c r="F3563" s="69">
        <f>SUMIFS(الاضافة!$G$7:$G$60000,الاضافة!$H$7:$H$60000,"*اضاف*",الاضافة!$E$7:$E$60000,'أرصدة المخزن'!C3563)</f>
        <v/>
      </c>
      <c r="G3563" s="69">
        <f>SUMIFS(الصرف!$H$7:$H$60000,الصرف!$F$7:$F$60000,'أرصدة المخزن'!C3563)</f>
        <v/>
      </c>
      <c r="H3563" s="70">
        <f>E3563+F3563-G3563</f>
        <v/>
      </c>
    </row>
    <row r="3564" hidden="1" ht="24.6" customHeight="1" s="138">
      <c r="A3564" s="65" t="n">
        <v>10060443</v>
      </c>
      <c r="B3564" s="66" t="inlineStr">
        <is>
          <t>أدوات نقاشة</t>
        </is>
      </c>
      <c r="C3564" s="67" t="inlineStr"/>
      <c r="D3564" s="67" t="inlineStr"/>
      <c r="E3564" s="68" t="n">
        <v>0</v>
      </c>
      <c r="F3564" s="69">
        <f>SUMIFS(الاضافة!$G$7:$G$60000,الاضافة!$H$7:$H$60000,"*اضاف*",الاضافة!$E$7:$E$60000,'أرصدة المخزن'!C3564)</f>
        <v/>
      </c>
      <c r="G3564" s="69">
        <f>SUMIFS(الصرف!$H$7:$H$60000,الصرف!$F$7:$F$60000,'أرصدة المخزن'!C3564)</f>
        <v/>
      </c>
      <c r="H3564" s="70">
        <f>E3564+F3564-G3564</f>
        <v/>
      </c>
    </row>
    <row r="3565" hidden="1" ht="24.6" customHeight="1" s="138">
      <c r="A3565" s="65" t="n">
        <v>10060444</v>
      </c>
      <c r="B3565" s="66" t="inlineStr">
        <is>
          <t>أدوات نقاشة</t>
        </is>
      </c>
      <c r="C3565" s="67" t="inlineStr"/>
      <c r="D3565" s="67" t="inlineStr"/>
      <c r="E3565" s="68" t="n">
        <v>0</v>
      </c>
      <c r="F3565" s="69">
        <f>SUMIFS(الاضافة!$G$7:$G$60000,الاضافة!$H$7:$H$60000,"*اضاف*",الاضافة!$E$7:$E$60000,'أرصدة المخزن'!C3565)</f>
        <v/>
      </c>
      <c r="G3565" s="69">
        <f>SUMIFS(الصرف!$H$7:$H$60000,الصرف!$F$7:$F$60000,'أرصدة المخزن'!C3565)</f>
        <v/>
      </c>
      <c r="H3565" s="70">
        <f>E3565+F3565-G3565</f>
        <v/>
      </c>
    </row>
    <row r="3566" hidden="1" ht="24.6" customHeight="1" s="138">
      <c r="A3566" s="65" t="n">
        <v>10060445</v>
      </c>
      <c r="B3566" s="66" t="inlineStr">
        <is>
          <t>أدوات نقاشة</t>
        </is>
      </c>
      <c r="C3566" s="67" t="inlineStr"/>
      <c r="D3566" s="67" t="inlineStr"/>
      <c r="E3566" s="68" t="n">
        <v>0</v>
      </c>
      <c r="F3566" s="69">
        <f>SUMIFS(الاضافة!$G$7:$G$60000,الاضافة!$H$7:$H$60000,"*اضاف*",الاضافة!$E$7:$E$60000,'أرصدة المخزن'!C3566)</f>
        <v/>
      </c>
      <c r="G3566" s="69">
        <f>SUMIFS(الصرف!$H$7:$H$60000,الصرف!$F$7:$F$60000,'أرصدة المخزن'!C3566)</f>
        <v/>
      </c>
      <c r="H3566" s="70">
        <f>E3566+F3566-G3566</f>
        <v/>
      </c>
    </row>
    <row r="3567" hidden="1" ht="24.6" customHeight="1" s="138">
      <c r="A3567" s="65" t="n">
        <v>10060446</v>
      </c>
      <c r="B3567" s="66" t="inlineStr">
        <is>
          <t>أدوات نقاشة</t>
        </is>
      </c>
      <c r="C3567" s="67" t="inlineStr"/>
      <c r="D3567" s="67" t="inlineStr"/>
      <c r="E3567" s="68" t="n">
        <v>0</v>
      </c>
      <c r="F3567" s="69">
        <f>SUMIFS(الاضافة!$G$7:$G$60000,الاضافة!$H$7:$H$60000,"*اضاف*",الاضافة!$E$7:$E$60000,'أرصدة المخزن'!C3567)</f>
        <v/>
      </c>
      <c r="G3567" s="69">
        <f>SUMIFS(الصرف!$H$7:$H$60000,الصرف!$F$7:$F$60000,'أرصدة المخزن'!C3567)</f>
        <v/>
      </c>
      <c r="H3567" s="70">
        <f>E3567+F3567-G3567</f>
        <v/>
      </c>
    </row>
    <row r="3568" hidden="1" ht="24.6" customHeight="1" s="138">
      <c r="A3568" s="65" t="n">
        <v>10060447</v>
      </c>
      <c r="B3568" s="66" t="inlineStr">
        <is>
          <t>أدوات نقاشة</t>
        </is>
      </c>
      <c r="C3568" s="67" t="inlineStr"/>
      <c r="D3568" s="67" t="inlineStr"/>
      <c r="E3568" s="68" t="n">
        <v>0</v>
      </c>
      <c r="F3568" s="69">
        <f>SUMIFS(الاضافة!$G$7:$G$60000,الاضافة!$H$7:$H$60000,"*اضاف*",الاضافة!$E$7:$E$60000,'أرصدة المخزن'!C3568)</f>
        <v/>
      </c>
      <c r="G3568" s="69">
        <f>SUMIFS(الصرف!$H$7:$H$60000,الصرف!$F$7:$F$60000,'أرصدة المخزن'!C3568)</f>
        <v/>
      </c>
      <c r="H3568" s="70">
        <f>E3568+F3568-G3568</f>
        <v/>
      </c>
    </row>
    <row r="3569" hidden="1" ht="24.6" customHeight="1" s="138">
      <c r="A3569" s="65" t="n">
        <v>10060448</v>
      </c>
      <c r="B3569" s="66" t="inlineStr">
        <is>
          <t>أدوات نقاشة</t>
        </is>
      </c>
      <c r="C3569" s="67" t="inlineStr"/>
      <c r="D3569" s="67" t="inlineStr"/>
      <c r="E3569" s="68" t="n">
        <v>0</v>
      </c>
      <c r="F3569" s="69">
        <f>SUMIFS(الاضافة!$G$7:$G$60000,الاضافة!$H$7:$H$60000,"*اضاف*",الاضافة!$E$7:$E$60000,'أرصدة المخزن'!C3569)</f>
        <v/>
      </c>
      <c r="G3569" s="69">
        <f>SUMIFS(الصرف!$H$7:$H$60000,الصرف!$F$7:$F$60000,'أرصدة المخزن'!C3569)</f>
        <v/>
      </c>
      <c r="H3569" s="70">
        <f>E3569+F3569-G3569</f>
        <v/>
      </c>
    </row>
    <row r="3570" hidden="1" ht="24.6" customHeight="1" s="138">
      <c r="A3570" s="65" t="n">
        <v>10060449</v>
      </c>
      <c r="B3570" s="66" t="inlineStr">
        <is>
          <t>أدوات نقاشة</t>
        </is>
      </c>
      <c r="C3570" s="67" t="inlineStr"/>
      <c r="D3570" s="67" t="inlineStr"/>
      <c r="E3570" s="68" t="n">
        <v>0</v>
      </c>
      <c r="F3570" s="69">
        <f>SUMIFS(الاضافة!$G$7:$G$60000,الاضافة!$H$7:$H$60000,"*اضاف*",الاضافة!$E$7:$E$60000,'أرصدة المخزن'!C3570)</f>
        <v/>
      </c>
      <c r="G3570" s="69">
        <f>SUMIFS(الصرف!$H$7:$H$60000,الصرف!$F$7:$F$60000,'أرصدة المخزن'!C3570)</f>
        <v/>
      </c>
      <c r="H3570" s="70">
        <f>E3570+F3570-G3570</f>
        <v/>
      </c>
    </row>
    <row r="3571" hidden="1" ht="24.6" customHeight="1" s="138">
      <c r="A3571" s="65" t="n">
        <v>10060450</v>
      </c>
      <c r="B3571" s="66" t="inlineStr">
        <is>
          <t>أدوات نقاشة</t>
        </is>
      </c>
      <c r="C3571" s="67" t="inlineStr"/>
      <c r="D3571" s="67" t="inlineStr"/>
      <c r="E3571" s="68" t="n">
        <v>0</v>
      </c>
      <c r="F3571" s="69">
        <f>SUMIFS(الاضافة!$G$7:$G$60000,الاضافة!$H$7:$H$60000,"*اضاف*",الاضافة!$E$7:$E$60000,'أرصدة المخزن'!C3571)</f>
        <v/>
      </c>
      <c r="G3571" s="69">
        <f>SUMIFS(الصرف!$H$7:$H$60000,الصرف!$F$7:$F$60000,'أرصدة المخزن'!C3571)</f>
        <v/>
      </c>
      <c r="H3571" s="70">
        <f>E3571+F3571-G3571</f>
        <v/>
      </c>
    </row>
    <row r="3572" hidden="1" ht="24.6" customHeight="1" s="138">
      <c r="A3572" s="65" t="n">
        <v>10060451</v>
      </c>
      <c r="B3572" s="66" t="inlineStr">
        <is>
          <t>أدوات نقاشة</t>
        </is>
      </c>
      <c r="C3572" s="67" t="inlineStr"/>
      <c r="D3572" s="67" t="inlineStr"/>
      <c r="E3572" s="68" t="n">
        <v>0</v>
      </c>
      <c r="F3572" s="69">
        <f>SUMIFS(الاضافة!$G$7:$G$60000,الاضافة!$H$7:$H$60000,"*اضاف*",الاضافة!$E$7:$E$60000,'أرصدة المخزن'!C3572)</f>
        <v/>
      </c>
      <c r="G3572" s="69">
        <f>SUMIFS(الصرف!$H$7:$H$60000,الصرف!$F$7:$F$60000,'أرصدة المخزن'!C3572)</f>
        <v/>
      </c>
      <c r="H3572" s="70">
        <f>E3572+F3572-G3572</f>
        <v/>
      </c>
    </row>
    <row r="3573" hidden="1" ht="24.6" customHeight="1" s="138">
      <c r="A3573" s="65" t="n">
        <v>10060452</v>
      </c>
      <c r="B3573" s="66" t="inlineStr">
        <is>
          <t>أدوات نقاشة</t>
        </is>
      </c>
      <c r="C3573" s="67" t="inlineStr"/>
      <c r="D3573" s="67" t="inlineStr"/>
      <c r="E3573" s="68" t="n">
        <v>0</v>
      </c>
      <c r="F3573" s="69">
        <f>SUMIFS(الاضافة!$G$7:$G$60000,الاضافة!$H$7:$H$60000,"*اضاف*",الاضافة!$E$7:$E$60000,'أرصدة المخزن'!C3573)</f>
        <v/>
      </c>
      <c r="G3573" s="69">
        <f>SUMIFS(الصرف!$H$7:$H$60000,الصرف!$F$7:$F$60000,'أرصدة المخزن'!C3573)</f>
        <v/>
      </c>
      <c r="H3573" s="70">
        <f>E3573+F3573-G3573</f>
        <v/>
      </c>
    </row>
    <row r="3574" hidden="1" ht="24.6" customHeight="1" s="138">
      <c r="A3574" s="65" t="n">
        <v>10060453</v>
      </c>
      <c r="B3574" s="66" t="inlineStr">
        <is>
          <t>أدوات نقاشة</t>
        </is>
      </c>
      <c r="C3574" s="67" t="inlineStr"/>
      <c r="D3574" s="67" t="inlineStr"/>
      <c r="E3574" s="68" t="n">
        <v>0</v>
      </c>
      <c r="F3574" s="69">
        <f>SUMIFS(الاضافة!$G$7:$G$60000,الاضافة!$H$7:$H$60000,"*اضاف*",الاضافة!$E$7:$E$60000,'أرصدة المخزن'!C3574)</f>
        <v/>
      </c>
      <c r="G3574" s="69">
        <f>SUMIFS(الصرف!$H$7:$H$60000,الصرف!$F$7:$F$60000,'أرصدة المخزن'!C3574)</f>
        <v/>
      </c>
      <c r="H3574" s="70">
        <f>E3574+F3574-G3574</f>
        <v/>
      </c>
    </row>
    <row r="3575" hidden="1" ht="24.6" customHeight="1" s="138">
      <c r="A3575" s="65" t="n">
        <v>10060454</v>
      </c>
      <c r="B3575" s="66" t="inlineStr">
        <is>
          <t>أدوات نقاشة</t>
        </is>
      </c>
      <c r="C3575" s="67" t="inlineStr"/>
      <c r="D3575" s="67" t="inlineStr"/>
      <c r="E3575" s="68" t="n">
        <v>0</v>
      </c>
      <c r="F3575" s="69">
        <f>SUMIFS(الاضافة!$G$7:$G$60000,الاضافة!$H$7:$H$60000,"*اضاف*",الاضافة!$E$7:$E$60000,'أرصدة المخزن'!C3575)</f>
        <v/>
      </c>
      <c r="G3575" s="69">
        <f>SUMIFS(الصرف!$H$7:$H$60000,الصرف!$F$7:$F$60000,'أرصدة المخزن'!C3575)</f>
        <v/>
      </c>
      <c r="H3575" s="70">
        <f>E3575+F3575-G3575</f>
        <v/>
      </c>
    </row>
    <row r="3576" hidden="1" ht="24.6" customHeight="1" s="138">
      <c r="A3576" s="65" t="n">
        <v>10060455</v>
      </c>
      <c r="B3576" s="66" t="inlineStr">
        <is>
          <t>أدوات نقاشة</t>
        </is>
      </c>
      <c r="C3576" s="67" t="inlineStr"/>
      <c r="D3576" s="67" t="inlineStr"/>
      <c r="E3576" s="68" t="n">
        <v>0</v>
      </c>
      <c r="F3576" s="69">
        <f>SUMIFS(الاضافة!$G$7:$G$60000,الاضافة!$H$7:$H$60000,"*اضاف*",الاضافة!$E$7:$E$60000,'أرصدة المخزن'!C3576)</f>
        <v/>
      </c>
      <c r="G3576" s="69">
        <f>SUMIFS(الصرف!$H$7:$H$60000,الصرف!$F$7:$F$60000,'أرصدة المخزن'!C3576)</f>
        <v/>
      </c>
      <c r="H3576" s="70">
        <f>E3576+F3576-G3576</f>
        <v/>
      </c>
    </row>
    <row r="3577" hidden="1" ht="24.6" customHeight="1" s="138">
      <c r="A3577" s="65" t="n">
        <v>10060456</v>
      </c>
      <c r="B3577" s="66" t="inlineStr">
        <is>
          <t>أدوات نقاشة</t>
        </is>
      </c>
      <c r="C3577" s="67" t="inlineStr"/>
      <c r="D3577" s="67" t="inlineStr"/>
      <c r="E3577" s="68" t="n">
        <v>0</v>
      </c>
      <c r="F3577" s="69">
        <f>SUMIFS(الاضافة!$G$7:$G$60000,الاضافة!$H$7:$H$60000,"*اضاف*",الاضافة!$E$7:$E$60000,'أرصدة المخزن'!C3577)</f>
        <v/>
      </c>
      <c r="G3577" s="69">
        <f>SUMIFS(الصرف!$H$7:$H$60000,الصرف!$F$7:$F$60000,'أرصدة المخزن'!C3577)</f>
        <v/>
      </c>
      <c r="H3577" s="70">
        <f>E3577+F3577-G3577</f>
        <v/>
      </c>
    </row>
    <row r="3578" hidden="1" ht="24.6" customHeight="1" s="138">
      <c r="A3578" s="65" t="n">
        <v>10060457</v>
      </c>
      <c r="B3578" s="66" t="inlineStr">
        <is>
          <t>أدوات نقاشة</t>
        </is>
      </c>
      <c r="C3578" s="67" t="inlineStr"/>
      <c r="D3578" s="67" t="inlineStr"/>
      <c r="E3578" s="68" t="n">
        <v>0</v>
      </c>
      <c r="F3578" s="69">
        <f>SUMIFS(الاضافة!$G$7:$G$60000,الاضافة!$H$7:$H$60000,"*اضاف*",الاضافة!$E$7:$E$60000,'أرصدة المخزن'!C3578)</f>
        <v/>
      </c>
      <c r="G3578" s="69">
        <f>SUMIFS(الصرف!$H$7:$H$60000,الصرف!$F$7:$F$60000,'أرصدة المخزن'!C3578)</f>
        <v/>
      </c>
      <c r="H3578" s="70">
        <f>E3578+F3578-G3578</f>
        <v/>
      </c>
    </row>
    <row r="3579" hidden="1" ht="24.6" customHeight="1" s="138">
      <c r="A3579" s="65" t="n">
        <v>10060458</v>
      </c>
      <c r="B3579" s="66" t="inlineStr">
        <is>
          <t>أدوات نقاشة</t>
        </is>
      </c>
      <c r="C3579" s="67" t="inlineStr"/>
      <c r="D3579" s="67" t="inlineStr"/>
      <c r="E3579" s="68" t="n">
        <v>0</v>
      </c>
      <c r="F3579" s="69">
        <f>SUMIFS(الاضافة!$G$7:$G$60000,الاضافة!$H$7:$H$60000,"*اضاف*",الاضافة!$E$7:$E$60000,'أرصدة المخزن'!C3579)</f>
        <v/>
      </c>
      <c r="G3579" s="69">
        <f>SUMIFS(الصرف!$H$7:$H$60000,الصرف!$F$7:$F$60000,'أرصدة المخزن'!C3579)</f>
        <v/>
      </c>
      <c r="H3579" s="70">
        <f>E3579+F3579-G3579</f>
        <v/>
      </c>
    </row>
    <row r="3580" hidden="1" ht="24.6" customHeight="1" s="138">
      <c r="A3580" s="65" t="n">
        <v>10060459</v>
      </c>
      <c r="B3580" s="66" t="inlineStr">
        <is>
          <t>أدوات نقاشة</t>
        </is>
      </c>
      <c r="C3580" s="67" t="inlineStr"/>
      <c r="D3580" s="67" t="inlineStr"/>
      <c r="E3580" s="68" t="n">
        <v>0</v>
      </c>
      <c r="F3580" s="69">
        <f>SUMIFS(الاضافة!$G$7:$G$60000,الاضافة!$H$7:$H$60000,"*اضاف*",الاضافة!$E$7:$E$60000,'أرصدة المخزن'!C3580)</f>
        <v/>
      </c>
      <c r="G3580" s="69">
        <f>SUMIFS(الصرف!$H$7:$H$60000,الصرف!$F$7:$F$60000,'أرصدة المخزن'!C3580)</f>
        <v/>
      </c>
      <c r="H3580" s="70">
        <f>E3580+F3580-G3580</f>
        <v/>
      </c>
    </row>
    <row r="3581" hidden="1" ht="24.6" customHeight="1" s="138">
      <c r="A3581" s="65" t="n">
        <v>10060460</v>
      </c>
      <c r="B3581" s="66" t="inlineStr">
        <is>
          <t>أدوات نقاشة</t>
        </is>
      </c>
      <c r="C3581" s="67" t="inlineStr"/>
      <c r="D3581" s="67" t="inlineStr"/>
      <c r="E3581" s="68" t="n">
        <v>0</v>
      </c>
      <c r="F3581" s="69">
        <f>SUMIFS(الاضافة!$G$7:$G$60000,الاضافة!$H$7:$H$60000,"*اضاف*",الاضافة!$E$7:$E$60000,'أرصدة المخزن'!C3581)</f>
        <v/>
      </c>
      <c r="G3581" s="69">
        <f>SUMIFS(الصرف!$H$7:$H$60000,الصرف!$F$7:$F$60000,'أرصدة المخزن'!C3581)</f>
        <v/>
      </c>
      <c r="H3581" s="70">
        <f>E3581+F3581-G3581</f>
        <v/>
      </c>
    </row>
    <row r="3582" hidden="1" ht="24.6" customHeight="1" s="138">
      <c r="A3582" s="65" t="n">
        <v>10060461</v>
      </c>
      <c r="B3582" s="66" t="inlineStr">
        <is>
          <t>أدوات نقاشة</t>
        </is>
      </c>
      <c r="C3582" s="67" t="inlineStr"/>
      <c r="D3582" s="67" t="inlineStr"/>
      <c r="E3582" s="68" t="n">
        <v>0</v>
      </c>
      <c r="F3582" s="69">
        <f>SUMIFS(الاضافة!$G$7:$G$60000,الاضافة!$H$7:$H$60000,"*اضاف*",الاضافة!$E$7:$E$60000,'أرصدة المخزن'!C3582)</f>
        <v/>
      </c>
      <c r="G3582" s="69">
        <f>SUMIFS(الصرف!$H$7:$H$60000,الصرف!$F$7:$F$60000,'أرصدة المخزن'!C3582)</f>
        <v/>
      </c>
      <c r="H3582" s="70">
        <f>E3582+F3582-G3582</f>
        <v/>
      </c>
    </row>
    <row r="3583" hidden="1" ht="24.6" customHeight="1" s="138">
      <c r="A3583" s="65" t="n">
        <v>10060462</v>
      </c>
      <c r="B3583" s="66" t="inlineStr">
        <is>
          <t>أدوات نقاشة</t>
        </is>
      </c>
      <c r="C3583" s="67" t="inlineStr"/>
      <c r="D3583" s="67" t="inlineStr"/>
      <c r="E3583" s="68" t="n">
        <v>0</v>
      </c>
      <c r="F3583" s="69">
        <f>SUMIFS(الاضافة!$G$7:$G$60000,الاضافة!$H$7:$H$60000,"*اضاف*",الاضافة!$E$7:$E$60000,'أرصدة المخزن'!C3583)</f>
        <v/>
      </c>
      <c r="G3583" s="69">
        <f>SUMIFS(الصرف!$H$7:$H$60000,الصرف!$F$7:$F$60000,'أرصدة المخزن'!C3583)</f>
        <v/>
      </c>
      <c r="H3583" s="70">
        <f>E3583+F3583-G3583</f>
        <v/>
      </c>
    </row>
    <row r="3584" hidden="1" ht="24.6" customHeight="1" s="138">
      <c r="A3584" s="65" t="n">
        <v>10060463</v>
      </c>
      <c r="B3584" s="66" t="inlineStr">
        <is>
          <t>أدوات نقاشة</t>
        </is>
      </c>
      <c r="C3584" s="67" t="inlineStr"/>
      <c r="D3584" s="67" t="inlineStr"/>
      <c r="E3584" s="68" t="n">
        <v>0</v>
      </c>
      <c r="F3584" s="69">
        <f>SUMIFS(الاضافة!$G$7:$G$60000,الاضافة!$H$7:$H$60000,"*اضاف*",الاضافة!$E$7:$E$60000,'أرصدة المخزن'!C3584)</f>
        <v/>
      </c>
      <c r="G3584" s="69">
        <f>SUMIFS(الصرف!$H$7:$H$60000,الصرف!$F$7:$F$60000,'أرصدة المخزن'!C3584)</f>
        <v/>
      </c>
      <c r="H3584" s="70">
        <f>E3584+F3584-G3584</f>
        <v/>
      </c>
    </row>
    <row r="3585" hidden="1" ht="24.6" customHeight="1" s="138">
      <c r="A3585" s="65" t="n">
        <v>10060464</v>
      </c>
      <c r="B3585" s="66" t="inlineStr">
        <is>
          <t>أدوات نقاشة</t>
        </is>
      </c>
      <c r="C3585" s="67" t="inlineStr"/>
      <c r="D3585" s="67" t="inlineStr"/>
      <c r="E3585" s="68" t="n">
        <v>0</v>
      </c>
      <c r="F3585" s="69">
        <f>SUMIFS(الاضافة!$G$7:$G$60000,الاضافة!$H$7:$H$60000,"*اضاف*",الاضافة!$E$7:$E$60000,'أرصدة المخزن'!C3585)</f>
        <v/>
      </c>
      <c r="G3585" s="69">
        <f>SUMIFS(الصرف!$H$7:$H$60000,الصرف!$F$7:$F$60000,'أرصدة المخزن'!C3585)</f>
        <v/>
      </c>
      <c r="H3585" s="70">
        <f>E3585+F3585-G3585</f>
        <v/>
      </c>
    </row>
    <row r="3586" hidden="1" ht="24.6" customHeight="1" s="138">
      <c r="A3586" s="65" t="n">
        <v>10060465</v>
      </c>
      <c r="B3586" s="66" t="inlineStr">
        <is>
          <t>أدوات نقاشة</t>
        </is>
      </c>
      <c r="C3586" s="67" t="inlineStr"/>
      <c r="D3586" s="67" t="inlineStr"/>
      <c r="E3586" s="68" t="n">
        <v>0</v>
      </c>
      <c r="F3586" s="69">
        <f>SUMIFS(الاضافة!$G$7:$G$60000,الاضافة!$H$7:$H$60000,"*اضاف*",الاضافة!$E$7:$E$60000,'أرصدة المخزن'!C3586)</f>
        <v/>
      </c>
      <c r="G3586" s="69">
        <f>SUMIFS(الصرف!$H$7:$H$60000,الصرف!$F$7:$F$60000,'أرصدة المخزن'!C3586)</f>
        <v/>
      </c>
      <c r="H3586" s="70">
        <f>E3586+F3586-G3586</f>
        <v/>
      </c>
    </row>
    <row r="3587" hidden="1" ht="24.6" customHeight="1" s="138">
      <c r="A3587" s="65" t="n">
        <v>10060466</v>
      </c>
      <c r="B3587" s="66" t="inlineStr">
        <is>
          <t>أدوات نقاشة</t>
        </is>
      </c>
      <c r="C3587" s="67" t="inlineStr"/>
      <c r="D3587" s="67" t="inlineStr"/>
      <c r="E3587" s="68" t="n">
        <v>0</v>
      </c>
      <c r="F3587" s="69">
        <f>SUMIFS(الاضافة!$G$7:$G$60000,الاضافة!$H$7:$H$60000,"*اضاف*",الاضافة!$E$7:$E$60000,'أرصدة المخزن'!C3587)</f>
        <v/>
      </c>
      <c r="G3587" s="69">
        <f>SUMIFS(الصرف!$H$7:$H$60000,الصرف!$F$7:$F$60000,'أرصدة المخزن'!C3587)</f>
        <v/>
      </c>
      <c r="H3587" s="70">
        <f>E3587+F3587-G3587</f>
        <v/>
      </c>
    </row>
    <row r="3588" hidden="1" ht="24.6" customHeight="1" s="138">
      <c r="A3588" s="65" t="n">
        <v>10060467</v>
      </c>
      <c r="B3588" s="66" t="inlineStr">
        <is>
          <t>أدوات نقاشة</t>
        </is>
      </c>
      <c r="C3588" s="67" t="inlineStr"/>
      <c r="D3588" s="67" t="inlineStr"/>
      <c r="E3588" s="68" t="n">
        <v>0</v>
      </c>
      <c r="F3588" s="69">
        <f>SUMIFS(الاضافة!$G$7:$G$60000,الاضافة!$H$7:$H$60000,"*اضاف*",الاضافة!$E$7:$E$60000,'أرصدة المخزن'!C3588)</f>
        <v/>
      </c>
      <c r="G3588" s="69">
        <f>SUMIFS(الصرف!$H$7:$H$60000,الصرف!$F$7:$F$60000,'أرصدة المخزن'!C3588)</f>
        <v/>
      </c>
      <c r="H3588" s="70">
        <f>E3588+F3588-G3588</f>
        <v/>
      </c>
    </row>
    <row r="3589" hidden="1" ht="24.6" customHeight="1" s="138">
      <c r="A3589" s="65" t="n">
        <v>10060468</v>
      </c>
      <c r="B3589" s="66" t="inlineStr">
        <is>
          <t>أدوات نقاشة</t>
        </is>
      </c>
      <c r="C3589" s="67" t="inlineStr"/>
      <c r="D3589" s="67" t="inlineStr"/>
      <c r="E3589" s="68" t="n">
        <v>0</v>
      </c>
      <c r="F3589" s="69">
        <f>SUMIFS(الاضافة!$G$7:$G$60000,الاضافة!$H$7:$H$60000,"*اضاف*",الاضافة!$E$7:$E$60000,'أرصدة المخزن'!C3589)</f>
        <v/>
      </c>
      <c r="G3589" s="69">
        <f>SUMIFS(الصرف!$H$7:$H$60000,الصرف!$F$7:$F$60000,'أرصدة المخزن'!C3589)</f>
        <v/>
      </c>
      <c r="H3589" s="70">
        <f>E3589+F3589-G3589</f>
        <v/>
      </c>
    </row>
    <row r="3590" hidden="1" ht="24.6" customHeight="1" s="138">
      <c r="A3590" s="65" t="n">
        <v>10060469</v>
      </c>
      <c r="B3590" s="66" t="inlineStr">
        <is>
          <t>أدوات نقاشة</t>
        </is>
      </c>
      <c r="C3590" s="67" t="inlineStr"/>
      <c r="D3590" s="67" t="inlineStr"/>
      <c r="E3590" s="68" t="n">
        <v>0</v>
      </c>
      <c r="F3590" s="69">
        <f>SUMIFS(الاضافة!$G$7:$G$60000,الاضافة!$H$7:$H$60000,"*اضاف*",الاضافة!$E$7:$E$60000,'أرصدة المخزن'!C3590)</f>
        <v/>
      </c>
      <c r="G3590" s="69">
        <f>SUMIFS(الصرف!$H$7:$H$60000,الصرف!$F$7:$F$60000,'أرصدة المخزن'!C3590)</f>
        <v/>
      </c>
      <c r="H3590" s="70">
        <f>E3590+F3590-G3590</f>
        <v/>
      </c>
    </row>
    <row r="3591" hidden="1" ht="24.6" customHeight="1" s="138">
      <c r="A3591" s="65" t="n">
        <v>10060470</v>
      </c>
      <c r="B3591" s="66" t="inlineStr">
        <is>
          <t>أدوات نقاشة</t>
        </is>
      </c>
      <c r="C3591" s="67" t="inlineStr"/>
      <c r="D3591" s="67" t="inlineStr"/>
      <c r="E3591" s="68" t="n">
        <v>0</v>
      </c>
      <c r="F3591" s="69">
        <f>SUMIFS(الاضافة!$G$7:$G$60000,الاضافة!$H$7:$H$60000,"*اضاف*",الاضافة!$E$7:$E$60000,'أرصدة المخزن'!C3591)</f>
        <v/>
      </c>
      <c r="G3591" s="69">
        <f>SUMIFS(الصرف!$H$7:$H$60000,الصرف!$F$7:$F$60000,'أرصدة المخزن'!C3591)</f>
        <v/>
      </c>
      <c r="H3591" s="70">
        <f>E3591+F3591-G3591</f>
        <v/>
      </c>
    </row>
    <row r="3592" hidden="1" ht="24.6" customHeight="1" s="138">
      <c r="A3592" s="65" t="n">
        <v>10060471</v>
      </c>
      <c r="B3592" s="66" t="inlineStr">
        <is>
          <t>أدوات نقاشة</t>
        </is>
      </c>
      <c r="C3592" s="67" t="inlineStr"/>
      <c r="D3592" s="67" t="inlineStr"/>
      <c r="E3592" s="68" t="n">
        <v>0</v>
      </c>
      <c r="F3592" s="69">
        <f>SUMIFS(الاضافة!$G$7:$G$60000,الاضافة!$H$7:$H$60000,"*اضاف*",الاضافة!$E$7:$E$60000,'أرصدة المخزن'!C3592)</f>
        <v/>
      </c>
      <c r="G3592" s="69">
        <f>SUMIFS(الصرف!$H$7:$H$60000,الصرف!$F$7:$F$60000,'أرصدة المخزن'!C3592)</f>
        <v/>
      </c>
      <c r="H3592" s="70">
        <f>E3592+F3592-G3592</f>
        <v/>
      </c>
    </row>
    <row r="3593" hidden="1" ht="24.6" customHeight="1" s="138">
      <c r="A3593" s="65" t="n">
        <v>10060472</v>
      </c>
      <c r="B3593" s="66" t="inlineStr">
        <is>
          <t>أدوات نقاشة</t>
        </is>
      </c>
      <c r="C3593" s="67" t="inlineStr"/>
      <c r="D3593" s="67" t="inlineStr"/>
      <c r="E3593" s="68" t="n">
        <v>0</v>
      </c>
      <c r="F3593" s="69">
        <f>SUMIFS(الاضافة!$G$7:$G$60000,الاضافة!$H$7:$H$60000,"*اضاف*",الاضافة!$E$7:$E$60000,'أرصدة المخزن'!C3593)</f>
        <v/>
      </c>
      <c r="G3593" s="69">
        <f>SUMIFS(الصرف!$H$7:$H$60000,الصرف!$F$7:$F$60000,'أرصدة المخزن'!C3593)</f>
        <v/>
      </c>
      <c r="H3593" s="70">
        <f>E3593+F3593-G3593</f>
        <v/>
      </c>
    </row>
    <row r="3594" hidden="1" ht="24.6" customHeight="1" s="138">
      <c r="A3594" s="65" t="n">
        <v>10060473</v>
      </c>
      <c r="B3594" s="66" t="inlineStr">
        <is>
          <t>أدوات نقاشة</t>
        </is>
      </c>
      <c r="C3594" s="67" t="inlineStr"/>
      <c r="D3594" s="67" t="inlineStr"/>
      <c r="E3594" s="68" t="n">
        <v>0</v>
      </c>
      <c r="F3594" s="69">
        <f>SUMIFS(الاضافة!$G$7:$G$60000,الاضافة!$H$7:$H$60000,"*اضاف*",الاضافة!$E$7:$E$60000,'أرصدة المخزن'!C3594)</f>
        <v/>
      </c>
      <c r="G3594" s="69">
        <f>SUMIFS(الصرف!$H$7:$H$60000,الصرف!$F$7:$F$60000,'أرصدة المخزن'!C3594)</f>
        <v/>
      </c>
      <c r="H3594" s="70">
        <f>E3594+F3594-G3594</f>
        <v/>
      </c>
    </row>
    <row r="3595" hidden="1" ht="24.6" customHeight="1" s="138">
      <c r="A3595" s="65" t="n">
        <v>10060474</v>
      </c>
      <c r="B3595" s="66" t="inlineStr">
        <is>
          <t>أدوات نقاشة</t>
        </is>
      </c>
      <c r="C3595" s="67" t="inlineStr"/>
      <c r="D3595" s="67" t="inlineStr"/>
      <c r="E3595" s="68" t="n">
        <v>0</v>
      </c>
      <c r="F3595" s="69">
        <f>SUMIFS(الاضافة!$G$7:$G$60000,الاضافة!$H$7:$H$60000,"*اضاف*",الاضافة!$E$7:$E$60000,'أرصدة المخزن'!C3595)</f>
        <v/>
      </c>
      <c r="G3595" s="69">
        <f>SUMIFS(الصرف!$H$7:$H$60000,الصرف!$F$7:$F$60000,'أرصدة المخزن'!C3595)</f>
        <v/>
      </c>
      <c r="H3595" s="70">
        <f>E3595+F3595-G3595</f>
        <v/>
      </c>
    </row>
    <row r="3596" hidden="1" ht="24.6" customHeight="1" s="138">
      <c r="A3596" s="65" t="n">
        <v>10060475</v>
      </c>
      <c r="B3596" s="66" t="inlineStr">
        <is>
          <t>أدوات نقاشة</t>
        </is>
      </c>
      <c r="C3596" s="67" t="inlineStr"/>
      <c r="D3596" s="67" t="inlineStr"/>
      <c r="E3596" s="68" t="n">
        <v>0</v>
      </c>
      <c r="F3596" s="69">
        <f>SUMIFS(الاضافة!$G$7:$G$60000,الاضافة!$H$7:$H$60000,"*اضاف*",الاضافة!$E$7:$E$60000,'أرصدة المخزن'!C3596)</f>
        <v/>
      </c>
      <c r="G3596" s="69">
        <f>SUMIFS(الصرف!$H$7:$H$60000,الصرف!$F$7:$F$60000,'أرصدة المخزن'!C3596)</f>
        <v/>
      </c>
      <c r="H3596" s="70">
        <f>E3596+F3596-G3596</f>
        <v/>
      </c>
    </row>
    <row r="3597" hidden="1" ht="24.6" customHeight="1" s="138">
      <c r="A3597" s="65" t="n">
        <v>10060476</v>
      </c>
      <c r="B3597" s="66" t="inlineStr">
        <is>
          <t>أدوات نقاشة</t>
        </is>
      </c>
      <c r="C3597" s="67" t="inlineStr"/>
      <c r="D3597" s="67" t="inlineStr"/>
      <c r="E3597" s="68" t="n">
        <v>0</v>
      </c>
      <c r="F3597" s="69">
        <f>SUMIFS(الاضافة!$G$7:$G$60000,الاضافة!$H$7:$H$60000,"*اضاف*",الاضافة!$E$7:$E$60000,'أرصدة المخزن'!C3597)</f>
        <v/>
      </c>
      <c r="G3597" s="69">
        <f>SUMIFS(الصرف!$H$7:$H$60000,الصرف!$F$7:$F$60000,'أرصدة المخزن'!C3597)</f>
        <v/>
      </c>
      <c r="H3597" s="70">
        <f>E3597+F3597-G3597</f>
        <v/>
      </c>
    </row>
    <row r="3598" hidden="1" ht="24.6" customHeight="1" s="138">
      <c r="A3598" s="65" t="n">
        <v>10060477</v>
      </c>
      <c r="B3598" s="66" t="inlineStr">
        <is>
          <t>أدوات نقاشة</t>
        </is>
      </c>
      <c r="C3598" s="67" t="inlineStr"/>
      <c r="D3598" s="67" t="inlineStr"/>
      <c r="E3598" s="68" t="n">
        <v>0</v>
      </c>
      <c r="F3598" s="69">
        <f>SUMIFS(الاضافة!$G$7:$G$60000,الاضافة!$H$7:$H$60000,"*اضاف*",الاضافة!$E$7:$E$60000,'أرصدة المخزن'!C3598)</f>
        <v/>
      </c>
      <c r="G3598" s="69">
        <f>SUMIFS(الصرف!$H$7:$H$60000,الصرف!$F$7:$F$60000,'أرصدة المخزن'!C3598)</f>
        <v/>
      </c>
      <c r="H3598" s="70">
        <f>E3598+F3598-G3598</f>
        <v/>
      </c>
    </row>
    <row r="3599" hidden="1" ht="24.6" customHeight="1" s="138">
      <c r="A3599" s="65" t="n">
        <v>10060478</v>
      </c>
      <c r="B3599" s="66" t="inlineStr">
        <is>
          <t>أدوات نقاشة</t>
        </is>
      </c>
      <c r="C3599" s="67" t="inlineStr"/>
      <c r="D3599" s="67" t="inlineStr"/>
      <c r="E3599" s="68" t="n">
        <v>0</v>
      </c>
      <c r="F3599" s="69">
        <f>SUMIFS(الاضافة!$G$7:$G$60000,الاضافة!$H$7:$H$60000,"*اضاف*",الاضافة!$E$7:$E$60000,'أرصدة المخزن'!C3599)</f>
        <v/>
      </c>
      <c r="G3599" s="69">
        <f>SUMIFS(الصرف!$H$7:$H$60000,الصرف!$F$7:$F$60000,'أرصدة المخزن'!C3599)</f>
        <v/>
      </c>
      <c r="H3599" s="70">
        <f>E3599+F3599-G3599</f>
        <v/>
      </c>
    </row>
    <row r="3600" hidden="1" ht="24.6" customHeight="1" s="138">
      <c r="A3600" s="65" t="n">
        <v>10060479</v>
      </c>
      <c r="B3600" s="66" t="inlineStr">
        <is>
          <t>أدوات نقاشة</t>
        </is>
      </c>
      <c r="C3600" s="67" t="inlineStr"/>
      <c r="D3600" s="67" t="inlineStr"/>
      <c r="E3600" s="68" t="n">
        <v>0</v>
      </c>
      <c r="F3600" s="69">
        <f>SUMIFS(الاضافة!$G$7:$G$60000,الاضافة!$H$7:$H$60000,"*اضاف*",الاضافة!$E$7:$E$60000,'أرصدة المخزن'!C3600)</f>
        <v/>
      </c>
      <c r="G3600" s="69">
        <f>SUMIFS(الصرف!$H$7:$H$60000,الصرف!$F$7:$F$60000,'أرصدة المخزن'!C3600)</f>
        <v/>
      </c>
      <c r="H3600" s="70">
        <f>E3600+F3600-G3600</f>
        <v/>
      </c>
    </row>
    <row r="3601" hidden="1" ht="24.6" customHeight="1" s="138">
      <c r="A3601" s="65" t="n">
        <v>10060480</v>
      </c>
      <c r="B3601" s="66" t="inlineStr">
        <is>
          <t>أدوات نقاشة</t>
        </is>
      </c>
      <c r="C3601" s="67" t="inlineStr"/>
      <c r="D3601" s="67" t="inlineStr"/>
      <c r="E3601" s="68" t="n">
        <v>0</v>
      </c>
      <c r="F3601" s="69">
        <f>SUMIFS(الاضافة!$G$7:$G$60000,الاضافة!$H$7:$H$60000,"*اضاف*",الاضافة!$E$7:$E$60000,'أرصدة المخزن'!C3601)</f>
        <v/>
      </c>
      <c r="G3601" s="69">
        <f>SUMIFS(الصرف!$H$7:$H$60000,الصرف!$F$7:$F$60000,'أرصدة المخزن'!C3601)</f>
        <v/>
      </c>
      <c r="H3601" s="70">
        <f>E3601+F3601-G3601</f>
        <v/>
      </c>
    </row>
    <row r="3602" hidden="1" ht="24.6" customHeight="1" s="138">
      <c r="A3602" s="65" t="n">
        <v>10060481</v>
      </c>
      <c r="B3602" s="66" t="inlineStr">
        <is>
          <t>أدوات نقاشة</t>
        </is>
      </c>
      <c r="C3602" s="67" t="inlineStr"/>
      <c r="D3602" s="67" t="inlineStr"/>
      <c r="E3602" s="68" t="n">
        <v>0</v>
      </c>
      <c r="F3602" s="69">
        <f>SUMIFS(الاضافة!$G$7:$G$60000,الاضافة!$H$7:$H$60000,"*اضاف*",الاضافة!$E$7:$E$60000,'أرصدة المخزن'!C3602)</f>
        <v/>
      </c>
      <c r="G3602" s="69">
        <f>SUMIFS(الصرف!$H$7:$H$60000,الصرف!$F$7:$F$60000,'أرصدة المخزن'!C3602)</f>
        <v/>
      </c>
      <c r="H3602" s="70">
        <f>E3602+F3602-G3602</f>
        <v/>
      </c>
    </row>
    <row r="3603" hidden="1" ht="24.6" customHeight="1" s="138">
      <c r="A3603" s="65" t="n">
        <v>10060482</v>
      </c>
      <c r="B3603" s="66" t="inlineStr">
        <is>
          <t>أدوات نقاشة</t>
        </is>
      </c>
      <c r="C3603" s="67" t="inlineStr"/>
      <c r="D3603" s="67" t="inlineStr"/>
      <c r="E3603" s="68" t="n">
        <v>0</v>
      </c>
      <c r="F3603" s="69">
        <f>SUMIFS(الاضافة!$G$7:$G$60000,الاضافة!$H$7:$H$60000,"*اضاف*",الاضافة!$E$7:$E$60000,'أرصدة المخزن'!C3603)</f>
        <v/>
      </c>
      <c r="G3603" s="69">
        <f>SUMIFS(الصرف!$H$7:$H$60000,الصرف!$F$7:$F$60000,'أرصدة المخزن'!C3603)</f>
        <v/>
      </c>
      <c r="H3603" s="70">
        <f>E3603+F3603-G3603</f>
        <v/>
      </c>
    </row>
    <row r="3604" hidden="1" ht="24.6" customHeight="1" s="138">
      <c r="A3604" s="65" t="n">
        <v>10060483</v>
      </c>
      <c r="B3604" s="66" t="inlineStr">
        <is>
          <t>أدوات نقاشة</t>
        </is>
      </c>
      <c r="C3604" s="67" t="inlineStr"/>
      <c r="D3604" s="67" t="inlineStr"/>
      <c r="E3604" s="68" t="n">
        <v>0</v>
      </c>
      <c r="F3604" s="69">
        <f>SUMIFS(الاضافة!$G$7:$G$60000,الاضافة!$H$7:$H$60000,"*اضاف*",الاضافة!$E$7:$E$60000,'أرصدة المخزن'!C3604)</f>
        <v/>
      </c>
      <c r="G3604" s="69">
        <f>SUMIFS(الصرف!$H$7:$H$60000,الصرف!$F$7:$F$60000,'أرصدة المخزن'!C3604)</f>
        <v/>
      </c>
      <c r="H3604" s="70">
        <f>E3604+F3604-G3604</f>
        <v/>
      </c>
    </row>
    <row r="3605" hidden="1" ht="24.6" customHeight="1" s="138">
      <c r="A3605" s="65" t="n">
        <v>10060484</v>
      </c>
      <c r="B3605" s="66" t="inlineStr">
        <is>
          <t>أدوات نقاشة</t>
        </is>
      </c>
      <c r="C3605" s="67" t="inlineStr"/>
      <c r="D3605" s="67" t="inlineStr"/>
      <c r="E3605" s="68" t="n">
        <v>0</v>
      </c>
      <c r="F3605" s="69">
        <f>SUMIFS(الاضافة!$G$7:$G$60000,الاضافة!$H$7:$H$60000,"*اضاف*",الاضافة!$E$7:$E$60000,'أرصدة المخزن'!C3605)</f>
        <v/>
      </c>
      <c r="G3605" s="69">
        <f>SUMIFS(الصرف!$H$7:$H$60000,الصرف!$F$7:$F$60000,'أرصدة المخزن'!C3605)</f>
        <v/>
      </c>
      <c r="H3605" s="70">
        <f>E3605+F3605-G3605</f>
        <v/>
      </c>
    </row>
    <row r="3606" hidden="1" ht="24.6" customHeight="1" s="138">
      <c r="A3606" s="65" t="n">
        <v>10060485</v>
      </c>
      <c r="B3606" s="66" t="inlineStr">
        <is>
          <t>أدوات نقاشة</t>
        </is>
      </c>
      <c r="C3606" s="67" t="inlineStr"/>
      <c r="D3606" s="67" t="inlineStr"/>
      <c r="E3606" s="68" t="n">
        <v>0</v>
      </c>
      <c r="F3606" s="69">
        <f>SUMIFS(الاضافة!$G$7:$G$60000,الاضافة!$H$7:$H$60000,"*اضاف*",الاضافة!$E$7:$E$60000,'أرصدة المخزن'!C3606)</f>
        <v/>
      </c>
      <c r="G3606" s="69">
        <f>SUMIFS(الصرف!$H$7:$H$60000,الصرف!$F$7:$F$60000,'أرصدة المخزن'!C3606)</f>
        <v/>
      </c>
      <c r="H3606" s="70">
        <f>E3606+F3606-G3606</f>
        <v/>
      </c>
    </row>
    <row r="3607" hidden="1" ht="24.6" customHeight="1" s="138">
      <c r="A3607" s="65" t="n">
        <v>10060486</v>
      </c>
      <c r="B3607" s="66" t="inlineStr">
        <is>
          <t>أدوات نقاشة</t>
        </is>
      </c>
      <c r="C3607" s="67" t="inlineStr"/>
      <c r="D3607" s="67" t="inlineStr"/>
      <c r="E3607" s="68" t="n">
        <v>0</v>
      </c>
      <c r="F3607" s="69">
        <f>SUMIFS(الاضافة!$G$7:$G$60000,الاضافة!$H$7:$H$60000,"*اضاف*",الاضافة!$E$7:$E$60000,'أرصدة المخزن'!C3607)</f>
        <v/>
      </c>
      <c r="G3607" s="69">
        <f>SUMIFS(الصرف!$H$7:$H$60000,الصرف!$F$7:$F$60000,'أرصدة المخزن'!C3607)</f>
        <v/>
      </c>
      <c r="H3607" s="70">
        <f>E3607+F3607-G3607</f>
        <v/>
      </c>
    </row>
    <row r="3608" hidden="1" ht="24.6" customHeight="1" s="138">
      <c r="A3608" s="65" t="n">
        <v>10060487</v>
      </c>
      <c r="B3608" s="66" t="inlineStr">
        <is>
          <t>أدوات نقاشة</t>
        </is>
      </c>
      <c r="C3608" s="67" t="inlineStr"/>
      <c r="D3608" s="67" t="inlineStr"/>
      <c r="E3608" s="68" t="n">
        <v>0</v>
      </c>
      <c r="F3608" s="69">
        <f>SUMIFS(الاضافة!$G$7:$G$60000,الاضافة!$H$7:$H$60000,"*اضاف*",الاضافة!$E$7:$E$60000,'أرصدة المخزن'!C3608)</f>
        <v/>
      </c>
      <c r="G3608" s="69">
        <f>SUMIFS(الصرف!$H$7:$H$60000,الصرف!$F$7:$F$60000,'أرصدة المخزن'!C3608)</f>
        <v/>
      </c>
      <c r="H3608" s="70">
        <f>E3608+F3608-G3608</f>
        <v/>
      </c>
    </row>
    <row r="3609" hidden="1" ht="24.6" customHeight="1" s="138">
      <c r="A3609" s="65" t="n">
        <v>10060488</v>
      </c>
      <c r="B3609" s="66" t="inlineStr">
        <is>
          <t>أدوات نقاشة</t>
        </is>
      </c>
      <c r="C3609" s="67" t="inlineStr"/>
      <c r="D3609" s="67" t="inlineStr"/>
      <c r="E3609" s="68" t="n">
        <v>0</v>
      </c>
      <c r="F3609" s="69">
        <f>SUMIFS(الاضافة!$G$7:$G$60000,الاضافة!$H$7:$H$60000,"*اضاف*",الاضافة!$E$7:$E$60000,'أرصدة المخزن'!C3609)</f>
        <v/>
      </c>
      <c r="G3609" s="69">
        <f>SUMIFS(الصرف!$H$7:$H$60000,الصرف!$F$7:$F$60000,'أرصدة المخزن'!C3609)</f>
        <v/>
      </c>
      <c r="H3609" s="70">
        <f>E3609+F3609-G3609</f>
        <v/>
      </c>
    </row>
    <row r="3610" hidden="1" ht="24.6" customHeight="1" s="138">
      <c r="A3610" s="65" t="n">
        <v>10060489</v>
      </c>
      <c r="B3610" s="66" t="inlineStr">
        <is>
          <t>أدوات نقاشة</t>
        </is>
      </c>
      <c r="C3610" s="67" t="inlineStr"/>
      <c r="D3610" s="67" t="inlineStr"/>
      <c r="E3610" s="68" t="n">
        <v>0</v>
      </c>
      <c r="F3610" s="69">
        <f>SUMIFS(الاضافة!$G$7:$G$60000,الاضافة!$H$7:$H$60000,"*اضاف*",الاضافة!$E$7:$E$60000,'أرصدة المخزن'!C3610)</f>
        <v/>
      </c>
      <c r="G3610" s="69">
        <f>SUMIFS(الصرف!$H$7:$H$60000,الصرف!$F$7:$F$60000,'أرصدة المخزن'!C3610)</f>
        <v/>
      </c>
      <c r="H3610" s="70">
        <f>E3610+F3610-G3610</f>
        <v/>
      </c>
    </row>
    <row r="3611" hidden="1" ht="24.6" customHeight="1" s="138">
      <c r="A3611" s="65" t="n">
        <v>10060490</v>
      </c>
      <c r="B3611" s="66" t="inlineStr">
        <is>
          <t>أدوات نقاشة</t>
        </is>
      </c>
      <c r="C3611" s="67" t="inlineStr"/>
      <c r="D3611" s="67" t="inlineStr"/>
      <c r="E3611" s="68" t="n">
        <v>0</v>
      </c>
      <c r="F3611" s="69">
        <f>SUMIFS(الاضافة!$G$7:$G$60000,الاضافة!$H$7:$H$60000,"*اضاف*",الاضافة!$E$7:$E$60000,'أرصدة المخزن'!C3611)</f>
        <v/>
      </c>
      <c r="G3611" s="69">
        <f>SUMIFS(الصرف!$H$7:$H$60000,الصرف!$F$7:$F$60000,'أرصدة المخزن'!C3611)</f>
        <v/>
      </c>
      <c r="H3611" s="70">
        <f>E3611+F3611-G3611</f>
        <v/>
      </c>
    </row>
    <row r="3612" hidden="1" ht="24.6" customHeight="1" s="138">
      <c r="A3612" s="65" t="n">
        <v>10060491</v>
      </c>
      <c r="B3612" s="66" t="inlineStr">
        <is>
          <t>أدوات نقاشة</t>
        </is>
      </c>
      <c r="C3612" s="67" t="inlineStr"/>
      <c r="D3612" s="67" t="inlineStr"/>
      <c r="E3612" s="68" t="n">
        <v>0</v>
      </c>
      <c r="F3612" s="69">
        <f>SUMIFS(الاضافة!$G$7:$G$60000,الاضافة!$H$7:$H$60000,"*اضاف*",الاضافة!$E$7:$E$60000,'أرصدة المخزن'!C3612)</f>
        <v/>
      </c>
      <c r="G3612" s="69">
        <f>SUMIFS(الصرف!$H$7:$H$60000,الصرف!$F$7:$F$60000,'أرصدة المخزن'!C3612)</f>
        <v/>
      </c>
      <c r="H3612" s="70">
        <f>E3612+F3612-G3612</f>
        <v/>
      </c>
    </row>
    <row r="3613" hidden="1" ht="24.6" customHeight="1" s="138">
      <c r="A3613" s="65" t="n">
        <v>10060492</v>
      </c>
      <c r="B3613" s="66" t="inlineStr">
        <is>
          <t>أدوات نقاشة</t>
        </is>
      </c>
      <c r="C3613" s="67" t="inlineStr"/>
      <c r="D3613" s="67" t="inlineStr"/>
      <c r="E3613" s="68" t="n">
        <v>0</v>
      </c>
      <c r="F3613" s="69">
        <f>SUMIFS(الاضافة!$G$7:$G$60000,الاضافة!$H$7:$H$60000,"*اضاف*",الاضافة!$E$7:$E$60000,'أرصدة المخزن'!C3613)</f>
        <v/>
      </c>
      <c r="G3613" s="69">
        <f>SUMIFS(الصرف!$H$7:$H$60000,الصرف!$F$7:$F$60000,'أرصدة المخزن'!C3613)</f>
        <v/>
      </c>
      <c r="H3613" s="70">
        <f>E3613+F3613-G3613</f>
        <v/>
      </c>
    </row>
    <row r="3614" hidden="1" ht="24.6" customHeight="1" s="138">
      <c r="A3614" s="65" t="n">
        <v>10060493</v>
      </c>
      <c r="B3614" s="66" t="inlineStr">
        <is>
          <t>أدوات نقاشة</t>
        </is>
      </c>
      <c r="C3614" s="67" t="inlineStr"/>
      <c r="D3614" s="67" t="inlineStr"/>
      <c r="E3614" s="68" t="n">
        <v>0</v>
      </c>
      <c r="F3614" s="69">
        <f>SUMIFS(الاضافة!$G$7:$G$60000,الاضافة!$H$7:$H$60000,"*اضاف*",الاضافة!$E$7:$E$60000,'أرصدة المخزن'!C3614)</f>
        <v/>
      </c>
      <c r="G3614" s="69">
        <f>SUMIFS(الصرف!$H$7:$H$60000,الصرف!$F$7:$F$60000,'أرصدة المخزن'!C3614)</f>
        <v/>
      </c>
      <c r="H3614" s="70">
        <f>E3614+F3614-G3614</f>
        <v/>
      </c>
    </row>
    <row r="3615" hidden="1" ht="24.6" customHeight="1" s="138">
      <c r="A3615" s="65" t="n">
        <v>10060494</v>
      </c>
      <c r="B3615" s="66" t="inlineStr">
        <is>
          <t>أدوات نقاشة</t>
        </is>
      </c>
      <c r="C3615" s="67" t="inlineStr"/>
      <c r="D3615" s="67" t="inlineStr"/>
      <c r="E3615" s="68" t="n">
        <v>0</v>
      </c>
      <c r="F3615" s="69">
        <f>SUMIFS(الاضافة!$G$7:$G$60000,الاضافة!$H$7:$H$60000,"*اضاف*",الاضافة!$E$7:$E$60000,'أرصدة المخزن'!C3615)</f>
        <v/>
      </c>
      <c r="G3615" s="69">
        <f>SUMIFS(الصرف!$H$7:$H$60000,الصرف!$F$7:$F$60000,'أرصدة المخزن'!C3615)</f>
        <v/>
      </c>
      <c r="H3615" s="70">
        <f>E3615+F3615-G3615</f>
        <v/>
      </c>
    </row>
    <row r="3616" hidden="1" ht="24.6" customHeight="1" s="138">
      <c r="A3616" s="65" t="n">
        <v>10060495</v>
      </c>
      <c r="B3616" s="66" t="inlineStr">
        <is>
          <t>أدوات نقاشة</t>
        </is>
      </c>
      <c r="C3616" s="67" t="inlineStr"/>
      <c r="D3616" s="67" t="inlineStr"/>
      <c r="E3616" s="68" t="n">
        <v>0</v>
      </c>
      <c r="F3616" s="69">
        <f>SUMIFS(الاضافة!$G$7:$G$60000,الاضافة!$H$7:$H$60000,"*اضاف*",الاضافة!$E$7:$E$60000,'أرصدة المخزن'!C3616)</f>
        <v/>
      </c>
      <c r="G3616" s="69">
        <f>SUMIFS(الصرف!$H$7:$H$60000,الصرف!$F$7:$F$60000,'أرصدة المخزن'!C3616)</f>
        <v/>
      </c>
      <c r="H3616" s="70">
        <f>E3616+F3616-G3616</f>
        <v/>
      </c>
    </row>
    <row r="3617" hidden="1" ht="24.6" customHeight="1" s="138">
      <c r="A3617" s="65" t="n">
        <v>10060496</v>
      </c>
      <c r="B3617" s="66" t="inlineStr">
        <is>
          <t>أدوات نقاشة</t>
        </is>
      </c>
      <c r="C3617" s="67" t="inlineStr"/>
      <c r="D3617" s="67" t="inlineStr"/>
      <c r="E3617" s="68" t="n">
        <v>0</v>
      </c>
      <c r="F3617" s="69">
        <f>SUMIFS(الاضافة!$G$7:$G$60000,الاضافة!$H$7:$H$60000,"*اضاف*",الاضافة!$E$7:$E$60000,'أرصدة المخزن'!C3617)</f>
        <v/>
      </c>
      <c r="G3617" s="69">
        <f>SUMIFS(الصرف!$H$7:$H$60000,الصرف!$F$7:$F$60000,'أرصدة المخزن'!C3617)</f>
        <v/>
      </c>
      <c r="H3617" s="70">
        <f>E3617+F3617-G3617</f>
        <v/>
      </c>
    </row>
    <row r="3618" hidden="1" ht="24.6" customHeight="1" s="138">
      <c r="A3618" s="65" t="n">
        <v>10060497</v>
      </c>
      <c r="B3618" s="66" t="inlineStr">
        <is>
          <t>أدوات نقاشة</t>
        </is>
      </c>
      <c r="C3618" s="67" t="inlineStr"/>
      <c r="D3618" s="67" t="inlineStr"/>
      <c r="E3618" s="68" t="n">
        <v>0</v>
      </c>
      <c r="F3618" s="69">
        <f>SUMIFS(الاضافة!$G$7:$G$60000,الاضافة!$H$7:$H$60000,"*اضاف*",الاضافة!$E$7:$E$60000,'أرصدة المخزن'!C3618)</f>
        <v/>
      </c>
      <c r="G3618" s="69">
        <f>SUMIFS(الصرف!$H$7:$H$60000,الصرف!$F$7:$F$60000,'أرصدة المخزن'!C3618)</f>
        <v/>
      </c>
      <c r="H3618" s="70">
        <f>E3618+F3618-G3618</f>
        <v/>
      </c>
    </row>
    <row r="3619" hidden="1" ht="24.6" customHeight="1" s="138">
      <c r="A3619" s="65" t="n">
        <v>10060498</v>
      </c>
      <c r="B3619" s="66" t="inlineStr">
        <is>
          <t>أدوات نقاشة</t>
        </is>
      </c>
      <c r="C3619" s="67" t="inlineStr"/>
      <c r="D3619" s="67" t="inlineStr"/>
      <c r="E3619" s="68" t="n">
        <v>0</v>
      </c>
      <c r="F3619" s="69">
        <f>SUMIFS(الاضافة!$G$7:$G$60000,الاضافة!$H$7:$H$60000,"*اضاف*",الاضافة!$E$7:$E$60000,'أرصدة المخزن'!C3619)</f>
        <v/>
      </c>
      <c r="G3619" s="69">
        <f>SUMIFS(الصرف!$H$7:$H$60000,الصرف!$F$7:$F$60000,'أرصدة المخزن'!C3619)</f>
        <v/>
      </c>
      <c r="H3619" s="70">
        <f>E3619+F3619-G3619</f>
        <v/>
      </c>
    </row>
    <row r="3620" hidden="1" ht="24.6" customHeight="1" s="138">
      <c r="A3620" s="65" t="n">
        <v>10060499</v>
      </c>
      <c r="B3620" s="66" t="inlineStr">
        <is>
          <t>أدوات نقاشة</t>
        </is>
      </c>
      <c r="C3620" s="67" t="inlineStr"/>
      <c r="D3620" s="67" t="inlineStr"/>
      <c r="E3620" s="68" t="n">
        <v>0</v>
      </c>
      <c r="F3620" s="69">
        <f>SUMIFS(الاضافة!$G$7:$G$60000,الاضافة!$H$7:$H$60000,"*اضاف*",الاضافة!$E$7:$E$60000,'أرصدة المخزن'!C3620)</f>
        <v/>
      </c>
      <c r="G3620" s="69">
        <f>SUMIFS(الصرف!$H$7:$H$60000,الصرف!$F$7:$F$60000,'أرصدة المخزن'!C3620)</f>
        <v/>
      </c>
      <c r="H3620" s="70">
        <f>E3620+F3620-G3620</f>
        <v/>
      </c>
    </row>
    <row r="3621" hidden="1" ht="24.6" customHeight="1" s="138">
      <c r="A3621" s="65" t="n">
        <v>10060500</v>
      </c>
      <c r="B3621" s="66" t="inlineStr">
        <is>
          <t>أدوات نقاشة</t>
        </is>
      </c>
      <c r="C3621" s="67" t="inlineStr"/>
      <c r="D3621" s="67" t="inlineStr"/>
      <c r="E3621" s="68" t="n">
        <v>0</v>
      </c>
      <c r="F3621" s="69">
        <f>SUMIFS(الاضافة!$G$7:$G$60000,الاضافة!$H$7:$H$60000,"*اضاف*",الاضافة!$E$7:$E$60000,'أرصدة المخزن'!C3621)</f>
        <v/>
      </c>
      <c r="G3621" s="69">
        <f>SUMIFS(الصرف!$H$7:$H$60000,الصرف!$F$7:$F$60000,'أرصدة المخزن'!C3621)</f>
        <v/>
      </c>
      <c r="H3621" s="70">
        <f>E3621+F3621-G3621</f>
        <v/>
      </c>
    </row>
    <row r="3622" hidden="1" ht="24.6" customHeight="1" s="138">
      <c r="A3622" s="65" t="n">
        <v>10060501</v>
      </c>
      <c r="B3622" s="66" t="inlineStr">
        <is>
          <t>أدوات نقاشة</t>
        </is>
      </c>
      <c r="C3622" s="67" t="inlineStr"/>
      <c r="D3622" s="67" t="inlineStr"/>
      <c r="E3622" s="68" t="n">
        <v>0</v>
      </c>
      <c r="F3622" s="69">
        <f>SUMIFS(الاضافة!$G$7:$G$60000,الاضافة!$H$7:$H$60000,"*اضاف*",الاضافة!$E$7:$E$60000,'أرصدة المخزن'!C3622)</f>
        <v/>
      </c>
      <c r="G3622" s="69">
        <f>SUMIFS(الصرف!$H$7:$H$60000,الصرف!$F$7:$F$60000,'أرصدة المخزن'!C3622)</f>
        <v/>
      </c>
      <c r="H3622" s="70">
        <f>E3622+F3622-G3622</f>
        <v/>
      </c>
    </row>
    <row r="3623" hidden="1" ht="24.6" customHeight="1" s="138">
      <c r="A3623" s="65" t="n">
        <v>10060502</v>
      </c>
      <c r="B3623" s="66" t="inlineStr">
        <is>
          <t>أدوات نقاشة</t>
        </is>
      </c>
      <c r="C3623" s="67" t="inlineStr"/>
      <c r="D3623" s="67" t="inlineStr"/>
      <c r="E3623" s="68" t="n">
        <v>0</v>
      </c>
      <c r="F3623" s="69">
        <f>SUMIFS(الاضافة!$G$7:$G$60000,الاضافة!$H$7:$H$60000,"*اضاف*",الاضافة!$E$7:$E$60000,'أرصدة المخزن'!C3623)</f>
        <v/>
      </c>
      <c r="G3623" s="69">
        <f>SUMIFS(الصرف!$H$7:$H$60000,الصرف!$F$7:$F$60000,'أرصدة المخزن'!C3623)</f>
        <v/>
      </c>
      <c r="H3623" s="70">
        <f>E3623+F3623-G3623</f>
        <v/>
      </c>
    </row>
    <row r="3624" hidden="1" ht="24.6" customHeight="1" s="138">
      <c r="A3624" s="65" t="n">
        <v>10060503</v>
      </c>
      <c r="B3624" s="66" t="inlineStr">
        <is>
          <t>أدوات نقاشة</t>
        </is>
      </c>
      <c r="C3624" s="67" t="inlineStr"/>
      <c r="D3624" s="67" t="inlineStr"/>
      <c r="E3624" s="68" t="n">
        <v>0</v>
      </c>
      <c r="F3624" s="69">
        <f>SUMIFS(الاضافة!$G$7:$G$60000,الاضافة!$H$7:$H$60000,"*اضاف*",الاضافة!$E$7:$E$60000,'أرصدة المخزن'!C3624)</f>
        <v/>
      </c>
      <c r="G3624" s="69">
        <f>SUMIFS(الصرف!$H$7:$H$60000,الصرف!$F$7:$F$60000,'أرصدة المخزن'!C3624)</f>
        <v/>
      </c>
      <c r="H3624" s="70">
        <f>E3624+F3624-G3624</f>
        <v/>
      </c>
    </row>
    <row r="3625" hidden="1" ht="24.6" customHeight="1" s="138">
      <c r="A3625" s="65" t="n">
        <v>10060504</v>
      </c>
      <c r="B3625" s="66" t="inlineStr">
        <is>
          <t>أدوات نقاشة</t>
        </is>
      </c>
      <c r="C3625" s="67" t="inlineStr"/>
      <c r="D3625" s="67" t="inlineStr"/>
      <c r="E3625" s="68" t="n">
        <v>0</v>
      </c>
      <c r="F3625" s="69">
        <f>SUMIFS(الاضافة!$G$7:$G$60000,الاضافة!$H$7:$H$60000,"*اضاف*",الاضافة!$E$7:$E$60000,'أرصدة المخزن'!C3625)</f>
        <v/>
      </c>
      <c r="G3625" s="69">
        <f>SUMIFS(الصرف!$H$7:$H$60000,الصرف!$F$7:$F$60000,'أرصدة المخزن'!C3625)</f>
        <v/>
      </c>
      <c r="H3625" s="70">
        <f>E3625+F3625-G3625</f>
        <v/>
      </c>
    </row>
    <row r="3626" hidden="1" ht="24.6" customHeight="1" s="138">
      <c r="A3626" s="65" t="n">
        <v>10060505</v>
      </c>
      <c r="B3626" s="66" t="inlineStr">
        <is>
          <t>أدوات نقاشة</t>
        </is>
      </c>
      <c r="C3626" s="67" t="inlineStr"/>
      <c r="D3626" s="67" t="inlineStr"/>
      <c r="E3626" s="68" t="n">
        <v>0</v>
      </c>
      <c r="F3626" s="69">
        <f>SUMIFS(الاضافة!$G$7:$G$60000,الاضافة!$H$7:$H$60000,"*اضاف*",الاضافة!$E$7:$E$60000,'أرصدة المخزن'!C3626)</f>
        <v/>
      </c>
      <c r="G3626" s="69">
        <f>SUMIFS(الصرف!$H$7:$H$60000,الصرف!$F$7:$F$60000,'أرصدة المخزن'!C3626)</f>
        <v/>
      </c>
      <c r="H3626" s="70">
        <f>E3626+F3626-G3626</f>
        <v/>
      </c>
    </row>
    <row r="3627" hidden="1" ht="24.6" customHeight="1" s="138">
      <c r="A3627" s="65" t="n">
        <v>10060506</v>
      </c>
      <c r="B3627" s="66" t="inlineStr">
        <is>
          <t>أدوات نقاشة</t>
        </is>
      </c>
      <c r="C3627" s="67" t="inlineStr"/>
      <c r="D3627" s="67" t="inlineStr"/>
      <c r="E3627" s="68" t="n">
        <v>0</v>
      </c>
      <c r="F3627" s="69">
        <f>SUMIFS(الاضافة!$G$7:$G$60000,الاضافة!$H$7:$H$60000,"*اضاف*",الاضافة!$E$7:$E$60000,'أرصدة المخزن'!C3627)</f>
        <v/>
      </c>
      <c r="G3627" s="69">
        <f>SUMIFS(الصرف!$H$7:$H$60000,الصرف!$F$7:$F$60000,'أرصدة المخزن'!C3627)</f>
        <v/>
      </c>
      <c r="H3627" s="70">
        <f>E3627+F3627-G3627</f>
        <v/>
      </c>
    </row>
    <row r="3628" hidden="1" ht="24.6" customHeight="1" s="138">
      <c r="A3628" s="65" t="n">
        <v>10060507</v>
      </c>
      <c r="B3628" s="66" t="inlineStr">
        <is>
          <t>أدوات نقاشة</t>
        </is>
      </c>
      <c r="C3628" s="67" t="inlineStr"/>
      <c r="D3628" s="67" t="inlineStr"/>
      <c r="E3628" s="68" t="n">
        <v>0</v>
      </c>
      <c r="F3628" s="69">
        <f>SUMIFS(الاضافة!$G$7:$G$60000,الاضافة!$H$7:$H$60000,"*اضاف*",الاضافة!$E$7:$E$60000,'أرصدة المخزن'!C3628)</f>
        <v/>
      </c>
      <c r="G3628" s="69">
        <f>SUMIFS(الصرف!$H$7:$H$60000,الصرف!$F$7:$F$60000,'أرصدة المخزن'!C3628)</f>
        <v/>
      </c>
      <c r="H3628" s="70">
        <f>E3628+F3628-G3628</f>
        <v/>
      </c>
    </row>
    <row r="3629" hidden="1" ht="24.6" customHeight="1" s="138">
      <c r="A3629" s="65" t="n">
        <v>10060508</v>
      </c>
      <c r="B3629" s="66" t="inlineStr">
        <is>
          <t>أدوات نقاشة</t>
        </is>
      </c>
      <c r="C3629" s="67" t="inlineStr"/>
      <c r="D3629" s="67" t="inlineStr"/>
      <c r="E3629" s="68" t="n">
        <v>0</v>
      </c>
      <c r="F3629" s="69">
        <f>SUMIFS(الاضافة!$G$7:$G$60000,الاضافة!$H$7:$H$60000,"*اضاف*",الاضافة!$E$7:$E$60000,'أرصدة المخزن'!C3629)</f>
        <v/>
      </c>
      <c r="G3629" s="69">
        <f>SUMIFS(الصرف!$H$7:$H$60000,الصرف!$F$7:$F$60000,'أرصدة المخزن'!C3629)</f>
        <v/>
      </c>
      <c r="H3629" s="70">
        <f>E3629+F3629-G3629</f>
        <v/>
      </c>
    </row>
    <row r="3630" hidden="1" ht="24.6" customHeight="1" s="138">
      <c r="A3630" s="65" t="n">
        <v>10060509</v>
      </c>
      <c r="B3630" s="66" t="inlineStr">
        <is>
          <t>أدوات نقاشة</t>
        </is>
      </c>
      <c r="C3630" s="67" t="inlineStr"/>
      <c r="D3630" s="67" t="inlineStr"/>
      <c r="E3630" s="68" t="n">
        <v>0</v>
      </c>
      <c r="F3630" s="69">
        <f>SUMIFS(الاضافة!$G$7:$G$60000,الاضافة!$H$7:$H$60000,"*اضاف*",الاضافة!$E$7:$E$60000,'أرصدة المخزن'!C3630)</f>
        <v/>
      </c>
      <c r="G3630" s="69">
        <f>SUMIFS(الصرف!$H$7:$H$60000,الصرف!$F$7:$F$60000,'أرصدة المخزن'!C3630)</f>
        <v/>
      </c>
      <c r="H3630" s="70">
        <f>E3630+F3630-G3630</f>
        <v/>
      </c>
    </row>
    <row r="3631" hidden="1" ht="24.6" customHeight="1" s="138">
      <c r="A3631" s="65" t="n">
        <v>10060510</v>
      </c>
      <c r="B3631" s="66" t="inlineStr">
        <is>
          <t>أدوات نقاشة</t>
        </is>
      </c>
      <c r="C3631" s="67" t="inlineStr"/>
      <c r="D3631" s="67" t="inlineStr"/>
      <c r="E3631" s="68" t="n">
        <v>0</v>
      </c>
      <c r="F3631" s="69">
        <f>SUMIFS(الاضافة!$G$7:$G$60000,الاضافة!$H$7:$H$60000,"*اضاف*",الاضافة!$E$7:$E$60000,'أرصدة المخزن'!C3631)</f>
        <v/>
      </c>
      <c r="G3631" s="69">
        <f>SUMIFS(الصرف!$H$7:$H$60000,الصرف!$F$7:$F$60000,'أرصدة المخزن'!C3631)</f>
        <v/>
      </c>
      <c r="H3631" s="70">
        <f>E3631+F3631-G3631</f>
        <v/>
      </c>
    </row>
    <row r="3632" hidden="1" ht="24.6" customHeight="1" s="138">
      <c r="A3632" s="65" t="n">
        <v>10060511</v>
      </c>
      <c r="B3632" s="66" t="inlineStr">
        <is>
          <t>أدوات نقاشة</t>
        </is>
      </c>
      <c r="C3632" s="67" t="inlineStr"/>
      <c r="D3632" s="67" t="inlineStr"/>
      <c r="E3632" s="68" t="n">
        <v>0</v>
      </c>
      <c r="F3632" s="69">
        <f>SUMIFS(الاضافة!$G$7:$G$60000,الاضافة!$H$7:$H$60000,"*اضاف*",الاضافة!$E$7:$E$60000,'أرصدة المخزن'!C3632)</f>
        <v/>
      </c>
      <c r="G3632" s="69">
        <f>SUMIFS(الصرف!$H$7:$H$60000,الصرف!$F$7:$F$60000,'أرصدة المخزن'!C3632)</f>
        <v/>
      </c>
      <c r="H3632" s="70">
        <f>E3632+F3632-G3632</f>
        <v/>
      </c>
    </row>
    <row r="3633" hidden="1" ht="24.6" customHeight="1" s="138">
      <c r="A3633" s="65" t="n">
        <v>10060512</v>
      </c>
      <c r="B3633" s="66" t="inlineStr">
        <is>
          <t>أدوات نقاشة</t>
        </is>
      </c>
      <c r="C3633" s="67" t="inlineStr"/>
      <c r="D3633" s="67" t="inlineStr"/>
      <c r="E3633" s="68" t="n">
        <v>0</v>
      </c>
      <c r="F3633" s="69">
        <f>SUMIFS(الاضافة!$G$7:$G$60000,الاضافة!$H$7:$H$60000,"*اضاف*",الاضافة!$E$7:$E$60000,'أرصدة المخزن'!C3633)</f>
        <v/>
      </c>
      <c r="G3633" s="69">
        <f>SUMIFS(الصرف!$H$7:$H$60000,الصرف!$F$7:$F$60000,'أرصدة المخزن'!C3633)</f>
        <v/>
      </c>
      <c r="H3633" s="70">
        <f>E3633+F3633-G3633</f>
        <v/>
      </c>
    </row>
    <row r="3634" hidden="1" ht="24.6" customHeight="1" s="138">
      <c r="A3634" s="65" t="n">
        <v>10060513</v>
      </c>
      <c r="B3634" s="66" t="inlineStr">
        <is>
          <t>أدوات نقاشة</t>
        </is>
      </c>
      <c r="C3634" s="67" t="inlineStr"/>
      <c r="D3634" s="67" t="inlineStr"/>
      <c r="E3634" s="68" t="n">
        <v>0</v>
      </c>
      <c r="F3634" s="69">
        <f>SUMIFS(الاضافة!$G$7:$G$60000,الاضافة!$H$7:$H$60000,"*اضاف*",الاضافة!$E$7:$E$60000,'أرصدة المخزن'!C3634)</f>
        <v/>
      </c>
      <c r="G3634" s="69">
        <f>SUMIFS(الصرف!$H$7:$H$60000,الصرف!$F$7:$F$60000,'أرصدة المخزن'!C3634)</f>
        <v/>
      </c>
      <c r="H3634" s="70">
        <f>E3634+F3634-G3634</f>
        <v/>
      </c>
    </row>
    <row r="3635" hidden="1" ht="24.6" customHeight="1" s="138">
      <c r="A3635" s="65" t="n">
        <v>10060514</v>
      </c>
      <c r="B3635" s="66" t="inlineStr">
        <is>
          <t>أدوات نقاشة</t>
        </is>
      </c>
      <c r="C3635" s="67" t="inlineStr"/>
      <c r="D3635" s="67" t="inlineStr"/>
      <c r="E3635" s="68" t="n">
        <v>0</v>
      </c>
      <c r="F3635" s="69">
        <f>SUMIFS(الاضافة!$G$7:$G$60000,الاضافة!$H$7:$H$60000,"*اضاف*",الاضافة!$E$7:$E$60000,'أرصدة المخزن'!C3635)</f>
        <v/>
      </c>
      <c r="G3635" s="69">
        <f>SUMIFS(الصرف!$H$7:$H$60000,الصرف!$F$7:$F$60000,'أرصدة المخزن'!C3635)</f>
        <v/>
      </c>
      <c r="H3635" s="70">
        <f>E3635+F3635-G3635</f>
        <v/>
      </c>
    </row>
    <row r="3636" hidden="1" ht="24.6" customHeight="1" s="138">
      <c r="A3636" s="65" t="n">
        <v>10060515</v>
      </c>
      <c r="B3636" s="66" t="inlineStr">
        <is>
          <t>أدوات نقاشة</t>
        </is>
      </c>
      <c r="C3636" s="67" t="inlineStr"/>
      <c r="D3636" s="67" t="inlineStr"/>
      <c r="E3636" s="68" t="n">
        <v>0</v>
      </c>
      <c r="F3636" s="69">
        <f>SUMIFS(الاضافة!$G$7:$G$60000,الاضافة!$H$7:$H$60000,"*اضاف*",الاضافة!$E$7:$E$60000,'أرصدة المخزن'!C3636)</f>
        <v/>
      </c>
      <c r="G3636" s="69">
        <f>SUMIFS(الصرف!$H$7:$H$60000,الصرف!$F$7:$F$60000,'أرصدة المخزن'!C3636)</f>
        <v/>
      </c>
      <c r="H3636" s="70">
        <f>E3636+F3636-G3636</f>
        <v/>
      </c>
    </row>
    <row r="3637" hidden="1" ht="24.6" customHeight="1" s="138">
      <c r="A3637" s="65" t="n">
        <v>10060516</v>
      </c>
      <c r="B3637" s="66" t="inlineStr">
        <is>
          <t>أدوات نقاشة</t>
        </is>
      </c>
      <c r="C3637" s="67" t="inlineStr"/>
      <c r="D3637" s="67" t="inlineStr"/>
      <c r="E3637" s="68" t="n">
        <v>0</v>
      </c>
      <c r="F3637" s="69">
        <f>SUMIFS(الاضافة!$G$7:$G$60000,الاضافة!$H$7:$H$60000,"*اضاف*",الاضافة!$E$7:$E$60000,'أرصدة المخزن'!C3637)</f>
        <v/>
      </c>
      <c r="G3637" s="69">
        <f>SUMIFS(الصرف!$H$7:$H$60000,الصرف!$F$7:$F$60000,'أرصدة المخزن'!C3637)</f>
        <v/>
      </c>
      <c r="H3637" s="70">
        <f>E3637+F3637-G3637</f>
        <v/>
      </c>
    </row>
    <row r="3638" hidden="1" ht="24.6" customHeight="1" s="138">
      <c r="A3638" s="65" t="n">
        <v>10060517</v>
      </c>
      <c r="B3638" s="66" t="inlineStr">
        <is>
          <t>أدوات نقاشة</t>
        </is>
      </c>
      <c r="C3638" s="67" t="inlineStr"/>
      <c r="D3638" s="67" t="inlineStr"/>
      <c r="E3638" s="68" t="n">
        <v>0</v>
      </c>
      <c r="F3638" s="69">
        <f>SUMIFS(الاضافة!$G$7:$G$60000,الاضافة!$H$7:$H$60000,"*اضاف*",الاضافة!$E$7:$E$60000,'أرصدة المخزن'!C3638)</f>
        <v/>
      </c>
      <c r="G3638" s="69">
        <f>SUMIFS(الصرف!$H$7:$H$60000,الصرف!$F$7:$F$60000,'أرصدة المخزن'!C3638)</f>
        <v/>
      </c>
      <c r="H3638" s="70">
        <f>E3638+F3638-G3638</f>
        <v/>
      </c>
    </row>
    <row r="3639" hidden="1" ht="24.6" customHeight="1" s="138">
      <c r="A3639" s="65" t="n">
        <v>10060518</v>
      </c>
      <c r="B3639" s="66" t="inlineStr">
        <is>
          <t>أدوات نقاشة</t>
        </is>
      </c>
      <c r="C3639" s="67" t="inlineStr"/>
      <c r="D3639" s="67" t="inlineStr"/>
      <c r="E3639" s="68" t="n">
        <v>0</v>
      </c>
      <c r="F3639" s="69">
        <f>SUMIFS(الاضافة!$G$7:$G$60000,الاضافة!$H$7:$H$60000,"*اضاف*",الاضافة!$E$7:$E$60000,'أرصدة المخزن'!C3639)</f>
        <v/>
      </c>
      <c r="G3639" s="69">
        <f>SUMIFS(الصرف!$H$7:$H$60000,الصرف!$F$7:$F$60000,'أرصدة المخزن'!C3639)</f>
        <v/>
      </c>
      <c r="H3639" s="70">
        <f>E3639+F3639-G3639</f>
        <v/>
      </c>
    </row>
    <row r="3640" hidden="1" ht="24.6" customHeight="1" s="138">
      <c r="A3640" s="65" t="n">
        <v>10060519</v>
      </c>
      <c r="B3640" s="66" t="inlineStr">
        <is>
          <t>أدوات نقاشة</t>
        </is>
      </c>
      <c r="C3640" s="67" t="inlineStr"/>
      <c r="D3640" s="67" t="inlineStr"/>
      <c r="E3640" s="68" t="n">
        <v>0</v>
      </c>
      <c r="F3640" s="69">
        <f>SUMIFS(الاضافة!$G$7:$G$60000,الاضافة!$H$7:$H$60000,"*اضاف*",الاضافة!$E$7:$E$60000,'أرصدة المخزن'!C3640)</f>
        <v/>
      </c>
      <c r="G3640" s="69">
        <f>SUMIFS(الصرف!$H$7:$H$60000,الصرف!$F$7:$F$60000,'أرصدة المخزن'!C3640)</f>
        <v/>
      </c>
      <c r="H3640" s="70">
        <f>E3640+F3640-G3640</f>
        <v/>
      </c>
    </row>
    <row r="3641" hidden="1" ht="24.6" customHeight="1" s="138">
      <c r="A3641" s="65" t="n">
        <v>10060520</v>
      </c>
      <c r="B3641" s="66" t="inlineStr">
        <is>
          <t>أدوات نقاشة</t>
        </is>
      </c>
      <c r="C3641" s="67" t="inlineStr"/>
      <c r="D3641" s="67" t="inlineStr"/>
      <c r="E3641" s="68" t="n">
        <v>0</v>
      </c>
      <c r="F3641" s="69">
        <f>SUMIFS(الاضافة!$G$7:$G$60000,الاضافة!$H$7:$H$60000,"*اضاف*",الاضافة!$E$7:$E$60000,'أرصدة المخزن'!C3641)</f>
        <v/>
      </c>
      <c r="G3641" s="69">
        <f>SUMIFS(الصرف!$H$7:$H$60000,الصرف!$F$7:$F$60000,'أرصدة المخزن'!C3641)</f>
        <v/>
      </c>
      <c r="H3641" s="70">
        <f>E3641+F3641-G3641</f>
        <v/>
      </c>
    </row>
    <row r="3642" hidden="1" ht="24.6" customHeight="1" s="138">
      <c r="A3642" s="65" t="n">
        <v>10060521</v>
      </c>
      <c r="B3642" s="66" t="inlineStr">
        <is>
          <t>أدوات نقاشة</t>
        </is>
      </c>
      <c r="C3642" s="67" t="inlineStr"/>
      <c r="D3642" s="67" t="inlineStr"/>
      <c r="E3642" s="68" t="n">
        <v>0</v>
      </c>
      <c r="F3642" s="69">
        <f>SUMIFS(الاضافة!$G$7:$G$60000,الاضافة!$H$7:$H$60000,"*اضاف*",الاضافة!$E$7:$E$60000,'أرصدة المخزن'!C3642)</f>
        <v/>
      </c>
      <c r="G3642" s="69">
        <f>SUMIFS(الصرف!$H$7:$H$60000,الصرف!$F$7:$F$60000,'أرصدة المخزن'!C3642)</f>
        <v/>
      </c>
      <c r="H3642" s="70">
        <f>E3642+F3642-G3642</f>
        <v/>
      </c>
    </row>
    <row r="3643" hidden="1" ht="24.6" customHeight="1" s="138">
      <c r="A3643" s="65" t="n">
        <v>10060522</v>
      </c>
      <c r="B3643" s="66" t="inlineStr">
        <is>
          <t>أدوات نقاشة</t>
        </is>
      </c>
      <c r="C3643" s="67" t="inlineStr"/>
      <c r="D3643" s="67" t="inlineStr"/>
      <c r="E3643" s="68" t="n">
        <v>0</v>
      </c>
      <c r="F3643" s="69">
        <f>SUMIFS(الاضافة!$G$7:$G$60000,الاضافة!$H$7:$H$60000,"*اضاف*",الاضافة!$E$7:$E$60000,'أرصدة المخزن'!C3643)</f>
        <v/>
      </c>
      <c r="G3643" s="69">
        <f>SUMIFS(الصرف!$H$7:$H$60000,الصرف!$F$7:$F$60000,'أرصدة المخزن'!C3643)</f>
        <v/>
      </c>
      <c r="H3643" s="70">
        <f>E3643+F3643-G3643</f>
        <v/>
      </c>
    </row>
    <row r="3644" hidden="1" ht="24.6" customHeight="1" s="138">
      <c r="A3644" s="65" t="n">
        <v>10060523</v>
      </c>
      <c r="B3644" s="66" t="inlineStr">
        <is>
          <t>أدوات نقاشة</t>
        </is>
      </c>
      <c r="C3644" s="67" t="inlineStr"/>
      <c r="D3644" s="67" t="inlineStr"/>
      <c r="E3644" s="68" t="n">
        <v>0</v>
      </c>
      <c r="F3644" s="69">
        <f>SUMIFS(الاضافة!$G$7:$G$60000,الاضافة!$H$7:$H$60000,"*اضاف*",الاضافة!$E$7:$E$60000,'أرصدة المخزن'!C3644)</f>
        <v/>
      </c>
      <c r="G3644" s="69">
        <f>SUMIFS(الصرف!$H$7:$H$60000,الصرف!$F$7:$F$60000,'أرصدة المخزن'!C3644)</f>
        <v/>
      </c>
      <c r="H3644" s="70">
        <f>E3644+F3644-G3644</f>
        <v/>
      </c>
    </row>
    <row r="3645" hidden="1" ht="24.6" customHeight="1" s="138">
      <c r="A3645" s="65" t="n">
        <v>10060524</v>
      </c>
      <c r="B3645" s="66" t="inlineStr">
        <is>
          <t>أدوات نقاشة</t>
        </is>
      </c>
      <c r="C3645" s="67" t="inlineStr"/>
      <c r="D3645" s="67" t="inlineStr"/>
      <c r="E3645" s="68" t="n">
        <v>0</v>
      </c>
      <c r="F3645" s="69">
        <f>SUMIFS(الاضافة!$G$7:$G$60000,الاضافة!$H$7:$H$60000,"*اضاف*",الاضافة!$E$7:$E$60000,'أرصدة المخزن'!C3645)</f>
        <v/>
      </c>
      <c r="G3645" s="69">
        <f>SUMIFS(الصرف!$H$7:$H$60000,الصرف!$F$7:$F$60000,'أرصدة المخزن'!C3645)</f>
        <v/>
      </c>
      <c r="H3645" s="70">
        <f>E3645+F3645-G3645</f>
        <v/>
      </c>
    </row>
    <row r="3646" hidden="1" ht="24.6" customHeight="1" s="138">
      <c r="A3646" s="65" t="n">
        <v>10060525</v>
      </c>
      <c r="B3646" s="66" t="inlineStr">
        <is>
          <t>أدوات نقاشة</t>
        </is>
      </c>
      <c r="C3646" s="67" t="inlineStr"/>
      <c r="D3646" s="67" t="inlineStr"/>
      <c r="E3646" s="68" t="n">
        <v>0</v>
      </c>
      <c r="F3646" s="69">
        <f>SUMIFS(الاضافة!$G$7:$G$60000,الاضافة!$H$7:$H$60000,"*اضاف*",الاضافة!$E$7:$E$60000,'أرصدة المخزن'!C3646)</f>
        <v/>
      </c>
      <c r="G3646" s="69">
        <f>SUMIFS(الصرف!$H$7:$H$60000,الصرف!$F$7:$F$60000,'أرصدة المخزن'!C3646)</f>
        <v/>
      </c>
      <c r="H3646" s="70">
        <f>E3646+F3646-G3646</f>
        <v/>
      </c>
    </row>
    <row r="3647" hidden="1" ht="24.6" customHeight="1" s="138">
      <c r="A3647" s="65" t="n">
        <v>10060526</v>
      </c>
      <c r="B3647" s="66" t="inlineStr">
        <is>
          <t>أدوات نقاشة</t>
        </is>
      </c>
      <c r="C3647" s="67" t="inlineStr"/>
      <c r="D3647" s="67" t="inlineStr"/>
      <c r="E3647" s="68" t="n">
        <v>0</v>
      </c>
      <c r="F3647" s="69">
        <f>SUMIFS(الاضافة!$G$7:$G$60000,الاضافة!$H$7:$H$60000,"*اضاف*",الاضافة!$E$7:$E$60000,'أرصدة المخزن'!C3647)</f>
        <v/>
      </c>
      <c r="G3647" s="69">
        <f>SUMIFS(الصرف!$H$7:$H$60000,الصرف!$F$7:$F$60000,'أرصدة المخزن'!C3647)</f>
        <v/>
      </c>
      <c r="H3647" s="70">
        <f>E3647+F3647-G3647</f>
        <v/>
      </c>
    </row>
    <row r="3648" hidden="1" ht="24.6" customHeight="1" s="138">
      <c r="A3648" s="65" t="n">
        <v>10060527</v>
      </c>
      <c r="B3648" s="66" t="inlineStr">
        <is>
          <t>أدوات نقاشة</t>
        </is>
      </c>
      <c r="C3648" s="67" t="inlineStr"/>
      <c r="D3648" s="67" t="inlineStr"/>
      <c r="E3648" s="68" t="n">
        <v>0</v>
      </c>
      <c r="F3648" s="69">
        <f>SUMIFS(الاضافة!$G$7:$G$60000,الاضافة!$H$7:$H$60000,"*اضاف*",الاضافة!$E$7:$E$60000,'أرصدة المخزن'!C3648)</f>
        <v/>
      </c>
      <c r="G3648" s="69">
        <f>SUMIFS(الصرف!$H$7:$H$60000,الصرف!$F$7:$F$60000,'أرصدة المخزن'!C3648)</f>
        <v/>
      </c>
      <c r="H3648" s="70">
        <f>E3648+F3648-G3648</f>
        <v/>
      </c>
    </row>
    <row r="3649" hidden="1" ht="24.6" customHeight="1" s="138">
      <c r="A3649" s="65" t="n">
        <v>10060528</v>
      </c>
      <c r="B3649" s="66" t="inlineStr">
        <is>
          <t>أدوات نقاشة</t>
        </is>
      </c>
      <c r="C3649" s="67" t="inlineStr"/>
      <c r="D3649" s="67" t="inlineStr"/>
      <c r="E3649" s="68" t="n">
        <v>0</v>
      </c>
      <c r="F3649" s="69">
        <f>SUMIFS(الاضافة!$G$7:$G$60000,الاضافة!$H$7:$H$60000,"*اضاف*",الاضافة!$E$7:$E$60000,'أرصدة المخزن'!C3649)</f>
        <v/>
      </c>
      <c r="G3649" s="69">
        <f>SUMIFS(الصرف!$H$7:$H$60000,الصرف!$F$7:$F$60000,'أرصدة المخزن'!C3649)</f>
        <v/>
      </c>
      <c r="H3649" s="70">
        <f>E3649+F3649-G3649</f>
        <v/>
      </c>
    </row>
    <row r="3650" hidden="1" ht="24.6" customHeight="1" s="138">
      <c r="A3650" s="65" t="n">
        <v>10060529</v>
      </c>
      <c r="B3650" s="66" t="inlineStr">
        <is>
          <t>أدوات نقاشة</t>
        </is>
      </c>
      <c r="C3650" s="67" t="inlineStr"/>
      <c r="D3650" s="67" t="inlineStr"/>
      <c r="E3650" s="68" t="n">
        <v>0</v>
      </c>
      <c r="F3650" s="69">
        <f>SUMIFS(الاضافة!$G$7:$G$60000,الاضافة!$H$7:$H$60000,"*اضاف*",الاضافة!$E$7:$E$60000,'أرصدة المخزن'!C3650)</f>
        <v/>
      </c>
      <c r="G3650" s="69">
        <f>SUMIFS(الصرف!$H$7:$H$60000,الصرف!$F$7:$F$60000,'أرصدة المخزن'!C3650)</f>
        <v/>
      </c>
      <c r="H3650" s="70">
        <f>E3650+F3650-G3650</f>
        <v/>
      </c>
    </row>
    <row r="3651" hidden="1" ht="24.6" customHeight="1" s="138">
      <c r="A3651" s="65" t="n">
        <v>10060530</v>
      </c>
      <c r="B3651" s="66" t="inlineStr">
        <is>
          <t>أدوات نقاشة</t>
        </is>
      </c>
      <c r="C3651" s="67" t="inlineStr"/>
      <c r="D3651" s="67" t="inlineStr"/>
      <c r="E3651" s="68" t="n">
        <v>0</v>
      </c>
      <c r="F3651" s="69">
        <f>SUMIFS(الاضافة!$G$7:$G$60000,الاضافة!$H$7:$H$60000,"*اضاف*",الاضافة!$E$7:$E$60000,'أرصدة المخزن'!C3651)</f>
        <v/>
      </c>
      <c r="G3651" s="69">
        <f>SUMIFS(الصرف!$H$7:$H$60000,الصرف!$F$7:$F$60000,'أرصدة المخزن'!C3651)</f>
        <v/>
      </c>
      <c r="H3651" s="70">
        <f>E3651+F3651-G3651</f>
        <v/>
      </c>
    </row>
    <row r="3652" hidden="1" ht="24.6" customHeight="1" s="138">
      <c r="A3652" s="65" t="n">
        <v>10060531</v>
      </c>
      <c r="B3652" s="66" t="inlineStr">
        <is>
          <t>أدوات نقاشة</t>
        </is>
      </c>
      <c r="C3652" s="67" t="inlineStr"/>
      <c r="D3652" s="67" t="inlineStr"/>
      <c r="E3652" s="68" t="n">
        <v>0</v>
      </c>
      <c r="F3652" s="69">
        <f>SUMIFS(الاضافة!$G$7:$G$60000,الاضافة!$H$7:$H$60000,"*اضاف*",الاضافة!$E$7:$E$60000,'أرصدة المخزن'!C3652)</f>
        <v/>
      </c>
      <c r="G3652" s="69">
        <f>SUMIFS(الصرف!$H$7:$H$60000,الصرف!$F$7:$F$60000,'أرصدة المخزن'!C3652)</f>
        <v/>
      </c>
      <c r="H3652" s="70">
        <f>E3652+F3652-G3652</f>
        <v/>
      </c>
    </row>
    <row r="3653" hidden="1" ht="24.6" customHeight="1" s="138">
      <c r="A3653" s="65" t="n">
        <v>10060532</v>
      </c>
      <c r="B3653" s="66" t="inlineStr">
        <is>
          <t>أدوات نقاشة</t>
        </is>
      </c>
      <c r="C3653" s="67" t="inlineStr"/>
      <c r="D3653" s="67" t="inlineStr"/>
      <c r="E3653" s="68" t="n">
        <v>0</v>
      </c>
      <c r="F3653" s="69">
        <f>SUMIFS(الاضافة!$G$7:$G$60000,الاضافة!$H$7:$H$60000,"*اضاف*",الاضافة!$E$7:$E$60000,'أرصدة المخزن'!C3653)</f>
        <v/>
      </c>
      <c r="G3653" s="69">
        <f>SUMIFS(الصرف!$H$7:$H$60000,الصرف!$F$7:$F$60000,'أرصدة المخزن'!C3653)</f>
        <v/>
      </c>
      <c r="H3653" s="70">
        <f>E3653+F3653-G3653</f>
        <v/>
      </c>
    </row>
    <row r="3654" hidden="1" ht="24.6" customHeight="1" s="138">
      <c r="A3654" s="65" t="n">
        <v>10060533</v>
      </c>
      <c r="B3654" s="66" t="inlineStr">
        <is>
          <t>أدوات نقاشة</t>
        </is>
      </c>
      <c r="C3654" s="67" t="inlineStr"/>
      <c r="D3654" s="67" t="inlineStr"/>
      <c r="E3654" s="68" t="n">
        <v>0</v>
      </c>
      <c r="F3654" s="69">
        <f>SUMIFS(الاضافة!$G$7:$G$60000,الاضافة!$H$7:$H$60000,"*اضاف*",الاضافة!$E$7:$E$60000,'أرصدة المخزن'!C3654)</f>
        <v/>
      </c>
      <c r="G3654" s="69">
        <f>SUMIFS(الصرف!$H$7:$H$60000,الصرف!$F$7:$F$60000,'أرصدة المخزن'!C3654)</f>
        <v/>
      </c>
      <c r="H3654" s="70">
        <f>E3654+F3654-G3654</f>
        <v/>
      </c>
    </row>
    <row r="3655" hidden="1" ht="24.6" customHeight="1" s="138">
      <c r="A3655" s="65" t="n">
        <v>10060534</v>
      </c>
      <c r="B3655" s="66" t="inlineStr">
        <is>
          <t>أدوات نقاشة</t>
        </is>
      </c>
      <c r="C3655" s="67" t="inlineStr"/>
      <c r="D3655" s="67" t="inlineStr"/>
      <c r="E3655" s="68" t="n">
        <v>0</v>
      </c>
      <c r="F3655" s="69">
        <f>SUMIFS(الاضافة!$G$7:$G$60000,الاضافة!$H$7:$H$60000,"*اضاف*",الاضافة!$E$7:$E$60000,'أرصدة المخزن'!C3655)</f>
        <v/>
      </c>
      <c r="G3655" s="69">
        <f>SUMIFS(الصرف!$H$7:$H$60000,الصرف!$F$7:$F$60000,'أرصدة المخزن'!C3655)</f>
        <v/>
      </c>
      <c r="H3655" s="70">
        <f>E3655+F3655-G3655</f>
        <v/>
      </c>
    </row>
    <row r="3656" hidden="1" ht="24.6" customHeight="1" s="138">
      <c r="A3656" s="65" t="n">
        <v>10060535</v>
      </c>
      <c r="B3656" s="66" t="inlineStr">
        <is>
          <t>أدوات نقاشة</t>
        </is>
      </c>
      <c r="C3656" s="67" t="inlineStr"/>
      <c r="D3656" s="67" t="inlineStr"/>
      <c r="E3656" s="68" t="n">
        <v>0</v>
      </c>
      <c r="F3656" s="69">
        <f>SUMIFS(الاضافة!$G$7:$G$60000,الاضافة!$H$7:$H$60000,"*اضاف*",الاضافة!$E$7:$E$60000,'أرصدة المخزن'!C3656)</f>
        <v/>
      </c>
      <c r="G3656" s="69">
        <f>SUMIFS(الصرف!$H$7:$H$60000,الصرف!$F$7:$F$60000,'أرصدة المخزن'!C3656)</f>
        <v/>
      </c>
      <c r="H3656" s="70">
        <f>E3656+F3656-G3656</f>
        <v/>
      </c>
    </row>
    <row r="3657" hidden="1" ht="24.6" customHeight="1" s="138">
      <c r="A3657" s="65" t="n">
        <v>10060536</v>
      </c>
      <c r="B3657" s="66" t="inlineStr">
        <is>
          <t>أدوات نقاشة</t>
        </is>
      </c>
      <c r="C3657" s="67" t="inlineStr"/>
      <c r="D3657" s="67" t="inlineStr"/>
      <c r="E3657" s="68" t="n">
        <v>0</v>
      </c>
      <c r="F3657" s="69">
        <f>SUMIFS(الاضافة!$G$7:$G$60000,الاضافة!$H$7:$H$60000,"*اضاف*",الاضافة!$E$7:$E$60000,'أرصدة المخزن'!C3657)</f>
        <v/>
      </c>
      <c r="G3657" s="69">
        <f>SUMIFS(الصرف!$H$7:$H$60000,الصرف!$F$7:$F$60000,'أرصدة المخزن'!C3657)</f>
        <v/>
      </c>
      <c r="H3657" s="70">
        <f>E3657+F3657-G3657</f>
        <v/>
      </c>
    </row>
    <row r="3658" hidden="1" ht="24.6" customHeight="1" s="138">
      <c r="A3658" s="65" t="n">
        <v>10060537</v>
      </c>
      <c r="B3658" s="66" t="inlineStr">
        <is>
          <t>أدوات نقاشة</t>
        </is>
      </c>
      <c r="C3658" s="67" t="inlineStr"/>
      <c r="D3658" s="67" t="inlineStr"/>
      <c r="E3658" s="68" t="n">
        <v>0</v>
      </c>
      <c r="F3658" s="69">
        <f>SUMIFS(الاضافة!$G$7:$G$60000,الاضافة!$H$7:$H$60000,"*اضاف*",الاضافة!$E$7:$E$60000,'أرصدة المخزن'!C3658)</f>
        <v/>
      </c>
      <c r="G3658" s="69">
        <f>SUMIFS(الصرف!$H$7:$H$60000,الصرف!$F$7:$F$60000,'أرصدة المخزن'!C3658)</f>
        <v/>
      </c>
      <c r="H3658" s="70">
        <f>E3658+F3658-G3658</f>
        <v/>
      </c>
    </row>
    <row r="3659" hidden="1" ht="24.6" customHeight="1" s="138">
      <c r="A3659" s="65" t="n">
        <v>10070001</v>
      </c>
      <c r="B3659" s="66" t="inlineStr">
        <is>
          <t>أدوات وخامات نجارة</t>
        </is>
      </c>
      <c r="C3659" s="67" t="inlineStr">
        <is>
          <t>لوح 200*10*2 سم</t>
        </is>
      </c>
      <c r="D3659" s="67" t="inlineStr">
        <is>
          <t>عدد</t>
        </is>
      </c>
      <c r="E3659" s="68" t="n">
        <v>0</v>
      </c>
      <c r="F3659" s="69">
        <f>SUMIFS(الاضافة!$G$7:$G$60000,الاضافة!$H$7:$H$60000,"*اضاف*",الاضافة!$E$7:$E$60000,'أرصدة المخزن'!C3659)</f>
        <v/>
      </c>
      <c r="G3659" s="69">
        <f>SUMIFS(الصرف!$H$7:$H$60000,الصرف!$F$7:$F$60000,'أرصدة المخزن'!C3659)</f>
        <v/>
      </c>
      <c r="H3659" s="70">
        <f>E3659+F3659-G3659</f>
        <v/>
      </c>
    </row>
    <row r="3660" hidden="1" ht="24.6" customHeight="1" s="138">
      <c r="A3660" s="65" t="n">
        <v>10070002</v>
      </c>
      <c r="B3660" s="66" t="inlineStr">
        <is>
          <t>أدوات وخامات نجارة</t>
        </is>
      </c>
      <c r="C3660" s="67" t="inlineStr">
        <is>
          <t>لوح 300*10*2.5 سم</t>
        </is>
      </c>
      <c r="D3660" s="67" t="inlineStr">
        <is>
          <t>عدد</t>
        </is>
      </c>
      <c r="E3660" s="68" t="n">
        <v>0</v>
      </c>
      <c r="F3660" s="69">
        <f>SUMIFS(الاضافة!$G$7:$G$60000,الاضافة!$H$7:$H$60000,"*اضاف*",الاضافة!$E$7:$E$60000,'أرصدة المخزن'!C3660)</f>
        <v/>
      </c>
      <c r="G3660" s="69">
        <f>SUMIFS(الصرف!$H$7:$H$60000,الصرف!$F$7:$F$60000,'أرصدة المخزن'!C3660)</f>
        <v/>
      </c>
      <c r="H3660" s="70">
        <f>E3660+F3660-G3660</f>
        <v/>
      </c>
    </row>
    <row r="3661" hidden="1" ht="24.6" customHeight="1" s="138">
      <c r="A3661" s="65" t="n">
        <v>10070003</v>
      </c>
      <c r="B3661" s="66" t="inlineStr">
        <is>
          <t>أدوات وخامات نجارة</t>
        </is>
      </c>
      <c r="C3661" s="67" t="inlineStr">
        <is>
          <t>لوح 280*7.5*3.5 سم</t>
        </is>
      </c>
      <c r="D3661" s="67" t="inlineStr">
        <is>
          <t>عدد</t>
        </is>
      </c>
      <c r="E3661" s="68" t="n">
        <v>0</v>
      </c>
      <c r="F3661" s="69">
        <f>SUMIFS(الاضافة!$G$7:$G$60000,الاضافة!$H$7:$H$60000,"*اضاف*",الاضافة!$E$7:$E$60000,'أرصدة المخزن'!C3661)</f>
        <v/>
      </c>
      <c r="G3661" s="69">
        <f>SUMIFS(الصرف!$H$7:$H$60000,الصرف!$F$7:$F$60000,'أرصدة المخزن'!C3661)</f>
        <v/>
      </c>
      <c r="H3661" s="70">
        <f>E3661+F3661-G3661</f>
        <v/>
      </c>
    </row>
    <row r="3662" hidden="1" ht="24.6" customHeight="1" s="138">
      <c r="A3662" s="65" t="n">
        <v>10070004</v>
      </c>
      <c r="B3662" s="66" t="inlineStr">
        <is>
          <t>أدوات وخامات نجارة</t>
        </is>
      </c>
      <c r="C3662" s="67" t="inlineStr">
        <is>
          <t>لوح 200*7.5*3.5 سم</t>
        </is>
      </c>
      <c r="D3662" s="67" t="inlineStr">
        <is>
          <t>عدد</t>
        </is>
      </c>
      <c r="E3662" s="68" t="n">
        <v>0</v>
      </c>
      <c r="F3662" s="69">
        <f>SUMIFS(الاضافة!$G$7:$G$60000,الاضافة!$H$7:$H$60000,"*اضاف*",الاضافة!$E$7:$E$60000,'أرصدة المخزن'!C3662)</f>
        <v/>
      </c>
      <c r="G3662" s="69">
        <f>SUMIFS(الصرف!$H$7:$H$60000,الصرف!$F$7:$F$60000,'أرصدة المخزن'!C3662)</f>
        <v/>
      </c>
      <c r="H3662" s="70">
        <f>E3662+F3662-G3662</f>
        <v/>
      </c>
    </row>
    <row r="3663" hidden="1" ht="24.6" customHeight="1" s="138">
      <c r="A3663" s="65" t="n">
        <v>10070005</v>
      </c>
      <c r="B3663" s="66" t="inlineStr">
        <is>
          <t>أدوات وخامات نجارة</t>
        </is>
      </c>
      <c r="C3663" s="67" t="inlineStr">
        <is>
          <t>ابلاكاش 153 * 153</t>
        </is>
      </c>
      <c r="D3663" s="67" t="inlineStr">
        <is>
          <t>عدد</t>
        </is>
      </c>
      <c r="E3663" s="68" t="n">
        <v>0</v>
      </c>
      <c r="F3663" s="69">
        <f>SUMIFS(الاضافة!$G$7:$G$60000,الاضافة!$H$7:$H$60000,"*اضاف*",الاضافة!$E$7:$E$60000,'أرصدة المخزن'!C3663)</f>
        <v/>
      </c>
      <c r="G3663" s="69">
        <f>SUMIFS(الصرف!$H$7:$H$60000,الصرف!$F$7:$F$60000,'أرصدة المخزن'!C3663)</f>
        <v/>
      </c>
      <c r="H3663" s="70">
        <f>E3663+F3663-G3663</f>
        <v/>
      </c>
    </row>
    <row r="3664" hidden="1" ht="24.6" customHeight="1" s="138">
      <c r="A3664" s="65" t="n">
        <v>10070006</v>
      </c>
      <c r="B3664" s="66" t="inlineStr">
        <is>
          <t>أدوات وخامات نجارة</t>
        </is>
      </c>
      <c r="C3664" s="67" t="inlineStr">
        <is>
          <t>قطعة خشب طول 3م *ع  10سم  * سمك4.5  سم</t>
        </is>
      </c>
      <c r="D3664" s="67" t="inlineStr">
        <is>
          <t>عدد</t>
        </is>
      </c>
      <c r="E3664" s="68" t="n">
        <v>0</v>
      </c>
      <c r="F3664" s="69">
        <f>SUMIFS(الاضافة!$G$7:$G$60000,الاضافة!$H$7:$H$60000,"*اضاف*",الاضافة!$E$7:$E$60000,'أرصدة المخزن'!C3664)</f>
        <v/>
      </c>
      <c r="G3664" s="69">
        <f>SUMIFS(الصرف!$H$7:$H$60000,الصرف!$F$7:$F$60000,'أرصدة المخزن'!C3664)</f>
        <v/>
      </c>
      <c r="H3664" s="70">
        <f>E3664+F3664-G3664</f>
        <v/>
      </c>
    </row>
    <row r="3665" hidden="1" ht="24.6" customHeight="1" s="138">
      <c r="A3665" s="65" t="n">
        <v>10070007</v>
      </c>
      <c r="B3665" s="66" t="inlineStr">
        <is>
          <t>أدوات وخامات نجارة</t>
        </is>
      </c>
      <c r="C3665" s="67" t="inlineStr">
        <is>
          <t>قطعة خشب طول 120سم *ع  10سم  * سمك4.5  سم</t>
        </is>
      </c>
      <c r="D3665" s="67" t="inlineStr">
        <is>
          <t>عدد</t>
        </is>
      </c>
      <c r="E3665" s="68" t="n">
        <v>0</v>
      </c>
      <c r="F3665" s="69">
        <f>SUMIFS(الاضافة!$G$7:$G$60000,الاضافة!$H$7:$H$60000,"*اضاف*",الاضافة!$E$7:$E$60000,'أرصدة المخزن'!C3665)</f>
        <v/>
      </c>
      <c r="G3665" s="69">
        <f>SUMIFS(الصرف!$H$7:$H$60000,الصرف!$F$7:$F$60000,'أرصدة المخزن'!C3665)</f>
        <v/>
      </c>
      <c r="H3665" s="70">
        <f>E3665+F3665-G3665</f>
        <v/>
      </c>
    </row>
    <row r="3666" hidden="1" ht="24.6" customHeight="1" s="138">
      <c r="A3666" s="65" t="n">
        <v>10070008</v>
      </c>
      <c r="B3666" s="66" t="inlineStr">
        <is>
          <t>أدوات وخامات نجارة</t>
        </is>
      </c>
      <c r="C3666" s="67" t="inlineStr">
        <is>
          <t>لوح 300*7.5*3.5 سم</t>
        </is>
      </c>
      <c r="D3666" s="67" t="inlineStr">
        <is>
          <t>عدد</t>
        </is>
      </c>
      <c r="E3666" s="68" t="n">
        <v>0</v>
      </c>
      <c r="F3666" s="69">
        <f>SUMIFS(الاضافة!$G$7:$G$60000,الاضافة!$H$7:$H$60000,"*اضاف*",الاضافة!$E$7:$E$60000,'أرصدة المخزن'!C3666)</f>
        <v/>
      </c>
      <c r="G3666" s="69">
        <f>SUMIFS(الصرف!$H$7:$H$60000,الصرف!$F$7:$F$60000,'أرصدة المخزن'!C3666)</f>
        <v/>
      </c>
      <c r="H3666" s="70">
        <f>E3666+F3666-G3666</f>
        <v/>
      </c>
    </row>
    <row r="3667" hidden="1" ht="24.6" customHeight="1" s="138">
      <c r="A3667" s="65" t="n">
        <v>10070009</v>
      </c>
      <c r="B3667" s="66" t="inlineStr">
        <is>
          <t>أدوات وخامات نجارة</t>
        </is>
      </c>
      <c r="C3667" s="67" t="inlineStr">
        <is>
          <t>ابلاكاش 244*122</t>
        </is>
      </c>
      <c r="D3667" s="67" t="inlineStr">
        <is>
          <t>عدد</t>
        </is>
      </c>
      <c r="E3667" s="68" t="n">
        <v>0</v>
      </c>
      <c r="F3667" s="69">
        <f>SUMIFS(الاضافة!$G$7:$G$60000,الاضافة!$H$7:$H$60000,"*اضاف*",الاضافة!$E$7:$E$60000,'أرصدة المخزن'!C3667)</f>
        <v/>
      </c>
      <c r="G3667" s="69">
        <f>SUMIFS(الصرف!$H$7:$H$60000,الصرف!$F$7:$F$60000,'أرصدة المخزن'!C3667)</f>
        <v/>
      </c>
      <c r="H3667" s="70">
        <f>E3667+F3667-G3667</f>
        <v/>
      </c>
    </row>
    <row r="3668" hidden="1" ht="24.6" customHeight="1" s="138">
      <c r="A3668" s="65" t="n">
        <v>10070010</v>
      </c>
      <c r="B3668" s="66" t="inlineStr">
        <is>
          <t>أدوات وخامات نجارة</t>
        </is>
      </c>
      <c r="C3668" s="67" t="inlineStr">
        <is>
          <t>قطعة خشب طول 150 سم  *ع  10سم  * سمك4.5  سم</t>
        </is>
      </c>
      <c r="D3668" s="67" t="inlineStr">
        <is>
          <t>عدد</t>
        </is>
      </c>
      <c r="E3668" s="68" t="n">
        <v>0</v>
      </c>
      <c r="F3668" s="69">
        <f>SUMIFS(الاضافة!$G$7:$G$60000,الاضافة!$H$7:$H$60000,"*اضاف*",الاضافة!$E$7:$E$60000,'أرصدة المخزن'!C3668)</f>
        <v/>
      </c>
      <c r="G3668" s="69">
        <f>SUMIFS(الصرف!$H$7:$H$60000,الصرف!$F$7:$F$60000,'أرصدة المخزن'!C3668)</f>
        <v/>
      </c>
      <c r="H3668" s="70">
        <f>E3668+F3668-G3668</f>
        <v/>
      </c>
    </row>
    <row r="3669" hidden="1" ht="24.6" customHeight="1" s="138">
      <c r="A3669" s="65" t="n">
        <v>10070011</v>
      </c>
      <c r="B3669" s="66" t="inlineStr">
        <is>
          <t>أدوات وخامات نجارة</t>
        </is>
      </c>
      <c r="C3669" s="67" t="inlineStr">
        <is>
          <t>لوح كونتر 244*122*2 سم</t>
        </is>
      </c>
      <c r="D3669" s="67" t="inlineStr">
        <is>
          <t>عدد</t>
        </is>
      </c>
      <c r="E3669" s="68" t="n">
        <v>0</v>
      </c>
      <c r="F3669" s="69">
        <f>SUMIFS(الاضافة!$G$7:$G$60000,الاضافة!$H$7:$H$60000,"*اضاف*",الاضافة!$E$7:$E$60000,'أرصدة المخزن'!C3669)</f>
        <v/>
      </c>
      <c r="G3669" s="69">
        <f>SUMIFS(الصرف!$H$7:$H$60000,الصرف!$F$7:$F$60000,'أرصدة المخزن'!C3669)</f>
        <v/>
      </c>
      <c r="H3669" s="70">
        <f>E3669+F3669-G3669</f>
        <v/>
      </c>
    </row>
    <row r="3670" hidden="1" ht="24.6" customHeight="1" s="138">
      <c r="A3670" s="65" t="n">
        <v>10070012</v>
      </c>
      <c r="B3670" s="66" t="inlineStr">
        <is>
          <t>أدوات وخامات نجارة</t>
        </is>
      </c>
      <c r="C3670" s="67" t="inlineStr">
        <is>
          <t>مقعد خشبي</t>
        </is>
      </c>
      <c r="D3670" s="67" t="inlineStr">
        <is>
          <t>عدد</t>
        </is>
      </c>
      <c r="E3670" s="68" t="n">
        <v>0</v>
      </c>
      <c r="F3670" s="69">
        <f>SUMIFS(الاضافة!$G$7:$G$60000,الاضافة!$H$7:$H$60000,"*اضاف*",الاضافة!$E$7:$E$60000,'أرصدة المخزن'!C3670)</f>
        <v/>
      </c>
      <c r="G3670" s="69">
        <f>SUMIFS(الصرف!$H$7:$H$60000,الصرف!$F$7:$F$60000,'أرصدة المخزن'!C3670)</f>
        <v/>
      </c>
      <c r="H3670" s="70">
        <f>E3670+F3670-G3670</f>
        <v/>
      </c>
    </row>
    <row r="3671" hidden="1" ht="24.6" customHeight="1" s="138">
      <c r="A3671" s="65" t="n">
        <v>10070013</v>
      </c>
      <c r="B3671" s="66" t="inlineStr">
        <is>
          <t>أدوات وخامات نجارة</t>
        </is>
      </c>
      <c r="C3671" s="67" t="inlineStr">
        <is>
          <t>خشب عرض 3 سم تخانة 2 سم</t>
        </is>
      </c>
      <c r="D3671" s="67" t="inlineStr">
        <is>
          <t>عدد</t>
        </is>
      </c>
      <c r="E3671" s="68" t="n">
        <v>10</v>
      </c>
      <c r="F3671" s="69">
        <f>SUMIFS(الاضافة!$G$7:$G$60000,الاضافة!$H$7:$H$60000,"*اضاف*",الاضافة!$E$7:$E$60000,'أرصدة المخزن'!C3671)</f>
        <v/>
      </c>
      <c r="G3671" s="69">
        <f>SUMIFS(الصرف!$H$7:$H$60000,الصرف!$F$7:$F$60000,'أرصدة المخزن'!C3671)</f>
        <v/>
      </c>
      <c r="H3671" s="70">
        <f>E3671+F3671-G3671</f>
        <v/>
      </c>
    </row>
    <row r="3672" hidden="1" ht="24.6" customHeight="1" s="138">
      <c r="A3672" s="65" t="n">
        <v>10070014</v>
      </c>
      <c r="B3672" s="66" t="inlineStr">
        <is>
          <t>أدوات وخامات نجارة</t>
        </is>
      </c>
      <c r="C3672" s="67" t="inlineStr">
        <is>
          <t>خشب</t>
        </is>
      </c>
      <c r="D3672" s="67" t="inlineStr">
        <is>
          <t>لوح</t>
        </is>
      </c>
      <c r="E3672" s="68" t="n">
        <v>0</v>
      </c>
      <c r="F3672" s="69">
        <f>SUMIFS(الاضافة!$G$7:$G$60000,الاضافة!$H$7:$H$60000,"*اضاف*",الاضافة!$E$7:$E$60000,'أرصدة المخزن'!C3672)</f>
        <v/>
      </c>
      <c r="G3672" s="69">
        <f>SUMIFS(الصرف!$H$7:$H$60000,الصرف!$F$7:$F$60000,'أرصدة المخزن'!C3672)</f>
        <v/>
      </c>
      <c r="H3672" s="70">
        <f>E3672+F3672-G3672</f>
        <v/>
      </c>
    </row>
    <row r="3673" hidden="1" ht="24.6" customHeight="1" s="138">
      <c r="A3673" s="65" t="n">
        <v>10070015</v>
      </c>
      <c r="B3673" s="66" t="inlineStr">
        <is>
          <t>أدوات وخامات نجارة</t>
        </is>
      </c>
      <c r="C3673" s="67" t="inlineStr">
        <is>
          <t>عود خشب 3/4*3سم</t>
        </is>
      </c>
      <c r="D3673" s="67" t="inlineStr">
        <is>
          <t>عود</t>
        </is>
      </c>
      <c r="E3673" s="68" t="n">
        <v>0</v>
      </c>
      <c r="F3673" s="69">
        <f>SUMIFS(الاضافة!$G$7:$G$60000,الاضافة!$H$7:$H$60000,"*اضاف*",الاضافة!$E$7:$E$60000,'أرصدة المخزن'!C3673)</f>
        <v/>
      </c>
      <c r="G3673" s="69">
        <f>SUMIFS(الصرف!$H$7:$H$60000,الصرف!$F$7:$F$60000,'أرصدة المخزن'!C3673)</f>
        <v/>
      </c>
      <c r="H3673" s="70">
        <f>E3673+F3673-G3673</f>
        <v/>
      </c>
    </row>
    <row r="3674" hidden="1" ht="24.6" customHeight="1" s="138">
      <c r="A3674" s="65" t="n">
        <v>10070016</v>
      </c>
      <c r="B3674" s="66" t="inlineStr">
        <is>
          <t>أدوات وخامات نجارة</t>
        </is>
      </c>
      <c r="C3674" s="67" t="inlineStr">
        <is>
          <t>قطعة خشب طول 62 سم عرض 10 سم</t>
        </is>
      </c>
      <c r="D3674" s="67" t="inlineStr">
        <is>
          <t>عدد</t>
        </is>
      </c>
      <c r="E3674" s="68" t="n">
        <v>0</v>
      </c>
      <c r="F3674" s="69">
        <f>SUMIFS(الاضافة!$G$7:$G$60000,الاضافة!$H$7:$H$60000,"*اضاف*",الاضافة!$E$7:$E$60000,'أرصدة المخزن'!C3674)</f>
        <v/>
      </c>
      <c r="G3674" s="69">
        <f>SUMIFS(الصرف!$H$7:$H$60000,الصرف!$F$7:$F$60000,'أرصدة المخزن'!C3674)</f>
        <v/>
      </c>
      <c r="H3674" s="70">
        <f>E3674+F3674-G3674</f>
        <v/>
      </c>
    </row>
    <row r="3675" hidden="1" ht="24.6" customHeight="1" s="138">
      <c r="A3675" s="65" t="n">
        <v>10070017</v>
      </c>
      <c r="B3675" s="66" t="inlineStr">
        <is>
          <t>أدوات وخامات نجارة</t>
        </is>
      </c>
      <c r="C3675" s="67" t="inlineStr">
        <is>
          <t>مفصلة</t>
        </is>
      </c>
      <c r="D3675" s="67" t="inlineStr">
        <is>
          <t>عدد</t>
        </is>
      </c>
      <c r="E3675" s="68" t="n">
        <v>0</v>
      </c>
      <c r="F3675" s="69">
        <f>SUMIFS(الاضافة!$G$7:$G$60000,الاضافة!$H$7:$H$60000,"*اضاف*",الاضافة!$E$7:$E$60000,'أرصدة المخزن'!C3675)</f>
        <v/>
      </c>
      <c r="G3675" s="69">
        <f>SUMIFS(الصرف!$H$7:$H$60000,الصرف!$F$7:$F$60000,'أرصدة المخزن'!C3675)</f>
        <v/>
      </c>
      <c r="H3675" s="70">
        <f>E3675+F3675-G3675</f>
        <v/>
      </c>
    </row>
    <row r="3676" hidden="1" ht="24.6" customHeight="1" s="138">
      <c r="A3676" s="65" t="n">
        <v>10070018</v>
      </c>
      <c r="B3676" s="66" t="inlineStr">
        <is>
          <t>أدوات وخامات نجارة</t>
        </is>
      </c>
      <c r="C3676" s="67" t="inlineStr">
        <is>
          <t>زاوية 10*10</t>
        </is>
      </c>
      <c r="D3676" s="67" t="inlineStr">
        <is>
          <t>عدد</t>
        </is>
      </c>
      <c r="E3676" s="68" t="n">
        <v>0</v>
      </c>
      <c r="F3676" s="69">
        <f>SUMIFS(الاضافة!$G$7:$G$60000,الاضافة!$H$7:$H$60000,"*اضاف*",الاضافة!$E$7:$E$60000,'أرصدة المخزن'!C3676)</f>
        <v/>
      </c>
      <c r="G3676" s="69">
        <f>SUMIFS(الصرف!$H$7:$H$60000,الصرف!$F$7:$F$60000,'أرصدة المخزن'!C3676)</f>
        <v/>
      </c>
      <c r="H3676" s="70">
        <f>E3676+F3676-G3676</f>
        <v/>
      </c>
    </row>
    <row r="3677" hidden="1" ht="24.6" customHeight="1" s="138">
      <c r="A3677" s="65" t="n">
        <v>10070019</v>
      </c>
      <c r="B3677" s="66" t="inlineStr">
        <is>
          <t>أدوات وخامات نجارة</t>
        </is>
      </c>
      <c r="C3677" s="67" t="inlineStr">
        <is>
          <t>كالون باب</t>
        </is>
      </c>
      <c r="D3677" s="67" t="inlineStr">
        <is>
          <t>عدد</t>
        </is>
      </c>
      <c r="E3677" s="68" t="n">
        <v>0</v>
      </c>
      <c r="F3677" s="69">
        <f>SUMIFS(الاضافة!$G$7:$G$60000,الاضافة!$H$7:$H$60000,"*اضاف*",الاضافة!$E$7:$E$60000,'أرصدة المخزن'!C3677)</f>
        <v/>
      </c>
      <c r="G3677" s="69">
        <f>SUMIFS(الصرف!$H$7:$H$60000,الصرف!$F$7:$F$60000,'أرصدة المخزن'!C3677)</f>
        <v/>
      </c>
      <c r="H3677" s="70">
        <f>E3677+F3677-G3677</f>
        <v/>
      </c>
    </row>
    <row r="3678" hidden="1" ht="24.6" customHeight="1" s="138">
      <c r="A3678" s="65" t="n">
        <v>10070020</v>
      </c>
      <c r="B3678" s="66" t="inlineStr">
        <is>
          <t>أدوات وخامات نجارة</t>
        </is>
      </c>
      <c r="C3678" s="67" t="inlineStr">
        <is>
          <t>صبغة نجارة</t>
        </is>
      </c>
      <c r="D3678" s="67" t="inlineStr">
        <is>
          <t>عدد</t>
        </is>
      </c>
      <c r="E3678" s="68" t="n">
        <v>0</v>
      </c>
      <c r="F3678" s="69">
        <f>SUMIFS(الاضافة!$G$7:$G$60000,الاضافة!$H$7:$H$60000,"*اضاف*",الاضافة!$E$7:$E$60000,'أرصدة المخزن'!C3678)</f>
        <v/>
      </c>
      <c r="G3678" s="69">
        <f>SUMIFS(الصرف!$H$7:$H$60000,الصرف!$F$7:$F$60000,'أرصدة المخزن'!C3678)</f>
        <v/>
      </c>
      <c r="H3678" s="70">
        <f>E3678+F3678-G3678</f>
        <v/>
      </c>
    </row>
    <row r="3679" hidden="1" ht="24.6" customHeight="1" s="138">
      <c r="A3679" s="65" t="n">
        <v>10070021</v>
      </c>
      <c r="B3679" s="66" t="inlineStr">
        <is>
          <t>أدوات وخامات نجارة</t>
        </is>
      </c>
      <c r="C3679" s="67" t="inlineStr">
        <is>
          <t>قلب كالون كميوتر</t>
        </is>
      </c>
      <c r="D3679" s="67" t="inlineStr">
        <is>
          <t>عدد</t>
        </is>
      </c>
      <c r="E3679" s="68" t="n">
        <v>0</v>
      </c>
      <c r="F3679" s="69">
        <f>SUMIFS(الاضافة!$G$7:$G$60000,الاضافة!$H$7:$H$60000,"*اضاف*",الاضافة!$E$7:$E$60000,'أرصدة المخزن'!C3679)</f>
        <v/>
      </c>
      <c r="G3679" s="69">
        <f>SUMIFS(الصرف!$H$7:$H$60000,الصرف!$F$7:$F$60000,'أرصدة المخزن'!C3679)</f>
        <v/>
      </c>
      <c r="H3679" s="70">
        <f>E3679+F3679-G3679</f>
        <v/>
      </c>
    </row>
    <row r="3680" hidden="1" ht="24.6" customHeight="1" s="138">
      <c r="A3680" s="65" t="n">
        <v>10070022</v>
      </c>
      <c r="B3680" s="66" t="inlineStr">
        <is>
          <t>أدوات وخامات نجارة</t>
        </is>
      </c>
      <c r="C3680" s="67" t="inlineStr">
        <is>
          <t>قلب كالون ماستر</t>
        </is>
      </c>
      <c r="D3680" s="67" t="inlineStr">
        <is>
          <t>عدد</t>
        </is>
      </c>
      <c r="E3680" s="68" t="n">
        <v>0</v>
      </c>
      <c r="F3680" s="69">
        <f>SUMIFS(الاضافة!$G$7:$G$60000,الاضافة!$H$7:$H$60000,"*اضاف*",الاضافة!$E$7:$E$60000,'أرصدة المخزن'!C3680)</f>
        <v/>
      </c>
      <c r="G3680" s="69">
        <f>SUMIFS(الصرف!$H$7:$H$60000,الصرف!$F$7:$F$60000,'أرصدة المخزن'!C3680)</f>
        <v/>
      </c>
      <c r="H3680" s="70">
        <f>E3680+F3680-G3680</f>
        <v/>
      </c>
    </row>
    <row r="3681" hidden="1" ht="24.6" customHeight="1" s="138">
      <c r="A3681" s="65" t="n">
        <v>10070023</v>
      </c>
      <c r="B3681" s="66" t="inlineStr">
        <is>
          <t>أدوات وخامات نجارة</t>
        </is>
      </c>
      <c r="C3681" s="67" t="inlineStr">
        <is>
          <t>ايبوكس</t>
        </is>
      </c>
      <c r="D3681" s="67" t="inlineStr">
        <is>
          <t>علبة</t>
        </is>
      </c>
      <c r="E3681" s="68" t="n">
        <v>2</v>
      </c>
      <c r="F3681" s="69">
        <f>SUMIFS(الاضافة!$G$7:$G$60000,الاضافة!$H$7:$H$60000,"*اضاف*",الاضافة!$E$7:$E$60000,'أرصدة المخزن'!C3681)</f>
        <v/>
      </c>
      <c r="G3681" s="69">
        <f>SUMIFS(الصرف!$H$7:$H$60000,الصرف!$F$7:$F$60000,'أرصدة المخزن'!C3681)</f>
        <v/>
      </c>
      <c r="H3681" s="70">
        <f>E3681+F3681-G3681</f>
        <v/>
      </c>
    </row>
    <row r="3682" hidden="1" ht="24.6" customHeight="1" s="138">
      <c r="A3682" s="65" t="n">
        <v>10070024</v>
      </c>
      <c r="B3682" s="66" t="inlineStr">
        <is>
          <t>أدوات وخامات نجارة</t>
        </is>
      </c>
      <c r="C3682" s="67" t="inlineStr">
        <is>
          <t>مصلب</t>
        </is>
      </c>
      <c r="D3682" s="67" t="inlineStr">
        <is>
          <t>علبة</t>
        </is>
      </c>
      <c r="E3682" s="68" t="n">
        <v>2</v>
      </c>
      <c r="F3682" s="69">
        <f>SUMIFS(الاضافة!$G$7:$G$60000,الاضافة!$H$7:$H$60000,"*اضاف*",الاضافة!$E$7:$E$60000,'أرصدة المخزن'!C3682)</f>
        <v/>
      </c>
      <c r="G3682" s="69">
        <f>SUMIFS(الصرف!$H$7:$H$60000,الصرف!$F$7:$F$60000,'أرصدة المخزن'!C3682)</f>
        <v/>
      </c>
      <c r="H3682" s="70">
        <f>E3682+F3682-G3682</f>
        <v/>
      </c>
    </row>
    <row r="3683" hidden="1" ht="24.6" customHeight="1" s="138">
      <c r="A3683" s="65" t="n">
        <v>10070025</v>
      </c>
      <c r="B3683" s="66" t="inlineStr">
        <is>
          <t>أدوات وخامات نجارة</t>
        </is>
      </c>
      <c r="C3683" s="67" t="inlineStr">
        <is>
          <t>قلب مفتاح عادي</t>
        </is>
      </c>
      <c r="D3683" s="67" t="inlineStr">
        <is>
          <t>عدد</t>
        </is>
      </c>
      <c r="E3683" s="68" t="n">
        <v>0</v>
      </c>
      <c r="F3683" s="69">
        <f>SUMIFS(الاضافة!$G$7:$G$60000,الاضافة!$H$7:$H$60000,"*اضاف*",الاضافة!$E$7:$E$60000,'أرصدة المخزن'!C3683)</f>
        <v/>
      </c>
      <c r="G3683" s="69">
        <f>SUMIFS(الصرف!$H$7:$H$60000,الصرف!$F$7:$F$60000,'أرصدة المخزن'!C3683)</f>
        <v/>
      </c>
      <c r="H3683" s="70">
        <f>E3683+F3683-G3683</f>
        <v/>
      </c>
    </row>
    <row r="3684" hidden="1" ht="24.6" customHeight="1" s="138">
      <c r="A3684" s="65" t="n">
        <v>10070026</v>
      </c>
      <c r="B3684" s="66" t="inlineStr">
        <is>
          <t>أدوات وخامات نجارة</t>
        </is>
      </c>
      <c r="C3684" s="67" t="inlineStr">
        <is>
          <t>كورنر زاوية حديد</t>
        </is>
      </c>
      <c r="D3684" s="67" t="inlineStr">
        <is>
          <t>لوح</t>
        </is>
      </c>
      <c r="E3684" s="68" t="n">
        <v>0</v>
      </c>
      <c r="F3684" s="69">
        <f>SUMIFS(الاضافة!$G$7:$G$60000,الاضافة!$H$7:$H$60000,"*اضاف*",الاضافة!$E$7:$E$60000,'أرصدة المخزن'!C3684)</f>
        <v/>
      </c>
      <c r="G3684" s="69">
        <f>SUMIFS(الصرف!$H$7:$H$60000,الصرف!$F$7:$F$60000,'أرصدة المخزن'!C3684)</f>
        <v/>
      </c>
      <c r="H3684" s="70">
        <f>E3684+F3684-G3684</f>
        <v/>
      </c>
    </row>
    <row r="3685" hidden="1" ht="24.6" customHeight="1" s="138">
      <c r="A3685" s="65" t="n">
        <v>10070027</v>
      </c>
      <c r="B3685" s="66" t="inlineStr">
        <is>
          <t>أدوات وخامات نجارة</t>
        </is>
      </c>
      <c r="C3685" s="67" t="inlineStr">
        <is>
          <t>عود بار</t>
        </is>
      </c>
      <c r="D3685" s="67" t="inlineStr">
        <is>
          <t>عود</t>
        </is>
      </c>
      <c r="E3685" s="68" t="n">
        <v>0</v>
      </c>
      <c r="F3685" s="69">
        <f>SUMIFS(الاضافة!$G$7:$G$60000,الاضافة!$H$7:$H$60000,"*اضاف*",الاضافة!$E$7:$E$60000,'أرصدة المخزن'!C3685)</f>
        <v/>
      </c>
      <c r="G3685" s="69">
        <f>SUMIFS(الصرف!$H$7:$H$60000,الصرف!$F$7:$F$60000,'أرصدة المخزن'!C3685)</f>
        <v/>
      </c>
      <c r="H3685" s="70">
        <f>E3685+F3685-G3685</f>
        <v/>
      </c>
    </row>
    <row r="3686" hidden="1" ht="24.6" customHeight="1" s="138">
      <c r="A3686" s="65" t="n">
        <v>10070028</v>
      </c>
      <c r="B3686" s="66" t="inlineStr">
        <is>
          <t>أدوات وخامات نجارة</t>
        </is>
      </c>
      <c r="C3686" s="67" t="inlineStr"/>
      <c r="D3686" s="67" t="inlineStr"/>
      <c r="E3686" s="68" t="n">
        <v>0</v>
      </c>
      <c r="F3686" s="69">
        <f>SUMIFS(الاضافة!$G$7:$G$60000,الاضافة!$H$7:$H$60000,"*اضاف*",الاضافة!$E$7:$E$60000,'أرصدة المخزن'!C3686)</f>
        <v/>
      </c>
      <c r="G3686" s="69">
        <f>SUMIFS(الصرف!$H$7:$H$60000,الصرف!$F$7:$F$60000,'أرصدة المخزن'!C3686)</f>
        <v/>
      </c>
      <c r="H3686" s="70">
        <f>E3686+F3686-G3686</f>
        <v/>
      </c>
    </row>
    <row r="3687" hidden="1" ht="24.6" customHeight="1" s="138">
      <c r="A3687" s="65" t="n">
        <v>10070029</v>
      </c>
      <c r="B3687" s="66" t="inlineStr">
        <is>
          <t>أدوات وخامات نجارة</t>
        </is>
      </c>
      <c r="C3687" s="67" t="inlineStr"/>
      <c r="D3687" s="67" t="inlineStr"/>
      <c r="E3687" s="68" t="n">
        <v>0</v>
      </c>
      <c r="F3687" s="69">
        <f>SUMIFS(الاضافة!$G$7:$G$60000,الاضافة!$H$7:$H$60000,"*اضاف*",الاضافة!$E$7:$E$60000,'أرصدة المخزن'!C3687)</f>
        <v/>
      </c>
      <c r="G3687" s="69">
        <f>SUMIFS(الصرف!$H$7:$H$60000,الصرف!$F$7:$F$60000,'أرصدة المخزن'!C3687)</f>
        <v/>
      </c>
      <c r="H3687" s="70">
        <f>E3687+F3687-G3687</f>
        <v/>
      </c>
    </row>
    <row r="3688" hidden="1" ht="24.6" customHeight="1" s="138">
      <c r="A3688" s="65" t="n">
        <v>10070030</v>
      </c>
      <c r="B3688" s="66" t="inlineStr">
        <is>
          <t>أدوات وخامات نجارة</t>
        </is>
      </c>
      <c r="C3688" s="67" t="inlineStr"/>
      <c r="D3688" s="67" t="inlineStr"/>
      <c r="E3688" s="68" t="n">
        <v>0</v>
      </c>
      <c r="F3688" s="69">
        <f>SUMIFS(الاضافة!$G$7:$G$60000,الاضافة!$H$7:$H$60000,"*اضاف*",الاضافة!$E$7:$E$60000,'أرصدة المخزن'!C3688)</f>
        <v/>
      </c>
      <c r="G3688" s="69">
        <f>SUMIFS(الصرف!$H$7:$H$60000,الصرف!$F$7:$F$60000,'أرصدة المخزن'!C3688)</f>
        <v/>
      </c>
      <c r="H3688" s="70">
        <f>E3688+F3688-G3688</f>
        <v/>
      </c>
    </row>
    <row r="3689" hidden="1" ht="24.6" customHeight="1" s="138">
      <c r="A3689" s="65" t="n">
        <v>10070031</v>
      </c>
      <c r="B3689" s="66" t="inlineStr">
        <is>
          <t>أدوات وخامات نجارة</t>
        </is>
      </c>
      <c r="C3689" s="67" t="inlineStr"/>
      <c r="D3689" s="67" t="inlineStr"/>
      <c r="E3689" s="68" t="n">
        <v>0</v>
      </c>
      <c r="F3689" s="69">
        <f>SUMIFS(الاضافة!$G$7:$G$60000,الاضافة!$H$7:$H$60000,"*اضاف*",الاضافة!$E$7:$E$60000,'أرصدة المخزن'!C3689)</f>
        <v/>
      </c>
      <c r="G3689" s="69">
        <f>SUMIFS(الصرف!$H$7:$H$60000,الصرف!$F$7:$F$60000,'أرصدة المخزن'!C3689)</f>
        <v/>
      </c>
      <c r="H3689" s="70">
        <f>E3689+F3689-G3689</f>
        <v/>
      </c>
    </row>
    <row r="3690" hidden="1" ht="24.6" customHeight="1" s="138">
      <c r="A3690" s="65" t="n">
        <v>10070032</v>
      </c>
      <c r="B3690" s="66" t="inlineStr">
        <is>
          <t>أدوات وخامات نجارة</t>
        </is>
      </c>
      <c r="C3690" s="67" t="inlineStr"/>
      <c r="D3690" s="67" t="inlineStr"/>
      <c r="E3690" s="68" t="n">
        <v>0</v>
      </c>
      <c r="F3690" s="69">
        <f>SUMIFS(الاضافة!$G$7:$G$60000,الاضافة!$H$7:$H$60000,"*اضاف*",الاضافة!$E$7:$E$60000,'أرصدة المخزن'!C3690)</f>
        <v/>
      </c>
      <c r="G3690" s="69">
        <f>SUMIFS(الصرف!$H$7:$H$60000,الصرف!$F$7:$F$60000,'أرصدة المخزن'!C3690)</f>
        <v/>
      </c>
      <c r="H3690" s="70">
        <f>E3690+F3690-G3690</f>
        <v/>
      </c>
    </row>
    <row r="3691" hidden="1" ht="24.6" customHeight="1" s="138">
      <c r="A3691" s="65" t="n">
        <v>10070033</v>
      </c>
      <c r="B3691" s="66" t="inlineStr">
        <is>
          <t>أدوات وخامات نجارة</t>
        </is>
      </c>
      <c r="C3691" s="67" t="inlineStr"/>
      <c r="D3691" s="67" t="inlineStr"/>
      <c r="E3691" s="68" t="n">
        <v>0</v>
      </c>
      <c r="F3691" s="69">
        <f>SUMIFS(الاضافة!$G$7:$G$60000,الاضافة!$H$7:$H$60000,"*اضاف*",الاضافة!$E$7:$E$60000,'أرصدة المخزن'!C3691)</f>
        <v/>
      </c>
      <c r="G3691" s="69">
        <f>SUMIFS(الصرف!$H$7:$H$60000,الصرف!$F$7:$F$60000,'أرصدة المخزن'!C3691)</f>
        <v/>
      </c>
      <c r="H3691" s="70">
        <f>E3691+F3691-G3691</f>
        <v/>
      </c>
    </row>
    <row r="3692" hidden="1" ht="24.6" customHeight="1" s="138">
      <c r="A3692" s="65" t="n">
        <v>10070034</v>
      </c>
      <c r="B3692" s="66" t="inlineStr">
        <is>
          <t>أدوات وخامات نجارة</t>
        </is>
      </c>
      <c r="C3692" s="67" t="inlineStr"/>
      <c r="D3692" s="67" t="inlineStr"/>
      <c r="E3692" s="68" t="n">
        <v>0</v>
      </c>
      <c r="F3692" s="69">
        <f>SUMIFS(الاضافة!$G$7:$G$60000,الاضافة!$H$7:$H$60000,"*اضاف*",الاضافة!$E$7:$E$60000,'أرصدة المخزن'!C3692)</f>
        <v/>
      </c>
      <c r="G3692" s="69">
        <f>SUMIFS(الصرف!$H$7:$H$60000,الصرف!$F$7:$F$60000,'أرصدة المخزن'!C3692)</f>
        <v/>
      </c>
      <c r="H3692" s="70">
        <f>E3692+F3692-G3692</f>
        <v/>
      </c>
    </row>
    <row r="3693" hidden="1" ht="24.6" customHeight="1" s="138">
      <c r="A3693" s="65" t="n">
        <v>10070035</v>
      </c>
      <c r="B3693" s="66" t="inlineStr">
        <is>
          <t>أدوات وخامات نجارة</t>
        </is>
      </c>
      <c r="C3693" s="67" t="inlineStr"/>
      <c r="D3693" s="67" t="inlineStr"/>
      <c r="E3693" s="68" t="n">
        <v>0</v>
      </c>
      <c r="F3693" s="69">
        <f>SUMIFS(الاضافة!$G$7:$G$60000,الاضافة!$H$7:$H$60000,"*اضاف*",الاضافة!$E$7:$E$60000,'أرصدة المخزن'!C3693)</f>
        <v/>
      </c>
      <c r="G3693" s="69">
        <f>SUMIFS(الصرف!$H$7:$H$60000,الصرف!$F$7:$F$60000,'أرصدة المخزن'!C3693)</f>
        <v/>
      </c>
      <c r="H3693" s="70">
        <f>E3693+F3693-G3693</f>
        <v/>
      </c>
    </row>
    <row r="3694" hidden="1" ht="24.6" customHeight="1" s="138">
      <c r="A3694" s="65" t="n">
        <v>10070036</v>
      </c>
      <c r="B3694" s="66" t="inlineStr">
        <is>
          <t>أدوات وخامات نجارة</t>
        </is>
      </c>
      <c r="C3694" s="67" t="inlineStr"/>
      <c r="D3694" s="67" t="inlineStr"/>
      <c r="E3694" s="68" t="n">
        <v>0</v>
      </c>
      <c r="F3694" s="69">
        <f>SUMIFS(الاضافة!$G$7:$G$60000,الاضافة!$H$7:$H$60000,"*اضاف*",الاضافة!$E$7:$E$60000,'أرصدة المخزن'!C3694)</f>
        <v/>
      </c>
      <c r="G3694" s="69">
        <f>SUMIFS(الصرف!$H$7:$H$60000,الصرف!$F$7:$F$60000,'أرصدة المخزن'!C3694)</f>
        <v/>
      </c>
      <c r="H3694" s="70">
        <f>E3694+F3694-G3694</f>
        <v/>
      </c>
    </row>
    <row r="3695" hidden="1" ht="24.6" customHeight="1" s="138">
      <c r="A3695" s="65" t="n">
        <v>10070037</v>
      </c>
      <c r="B3695" s="66" t="inlineStr">
        <is>
          <t>أدوات وخامات نجارة</t>
        </is>
      </c>
      <c r="C3695" s="67" t="inlineStr"/>
      <c r="D3695" s="67" t="inlineStr"/>
      <c r="E3695" s="68" t="n">
        <v>0</v>
      </c>
      <c r="F3695" s="69">
        <f>SUMIFS(الاضافة!$G$7:$G$60000,الاضافة!$H$7:$H$60000,"*اضاف*",الاضافة!$E$7:$E$60000,'أرصدة المخزن'!C3695)</f>
        <v/>
      </c>
      <c r="G3695" s="69">
        <f>SUMIFS(الصرف!$H$7:$H$60000,الصرف!$F$7:$F$60000,'أرصدة المخزن'!C3695)</f>
        <v/>
      </c>
      <c r="H3695" s="70">
        <f>E3695+F3695-G3695</f>
        <v/>
      </c>
    </row>
    <row r="3696" hidden="1" ht="24.6" customHeight="1" s="138">
      <c r="A3696" s="65" t="n">
        <v>10070038</v>
      </c>
      <c r="B3696" s="66" t="inlineStr">
        <is>
          <t>أدوات وخامات نجارة</t>
        </is>
      </c>
      <c r="C3696" s="67" t="inlineStr"/>
      <c r="D3696" s="67" t="inlineStr"/>
      <c r="E3696" s="68" t="n">
        <v>0</v>
      </c>
      <c r="F3696" s="69">
        <f>SUMIFS(الاضافة!$G$7:$G$60000,الاضافة!$H$7:$H$60000,"*اضاف*",الاضافة!$E$7:$E$60000,'أرصدة المخزن'!C3696)</f>
        <v/>
      </c>
      <c r="G3696" s="69">
        <f>SUMIFS(الصرف!$H$7:$H$60000,الصرف!$F$7:$F$60000,'أرصدة المخزن'!C3696)</f>
        <v/>
      </c>
      <c r="H3696" s="70">
        <f>E3696+F3696-G3696</f>
        <v/>
      </c>
    </row>
    <row r="3697" hidden="1" ht="24.6" customHeight="1" s="138">
      <c r="A3697" s="65" t="n">
        <v>10070039</v>
      </c>
      <c r="B3697" s="66" t="inlineStr">
        <is>
          <t>أدوات وخامات نجارة</t>
        </is>
      </c>
      <c r="C3697" s="67" t="inlineStr"/>
      <c r="D3697" s="67" t="inlineStr"/>
      <c r="E3697" s="68" t="n">
        <v>0</v>
      </c>
      <c r="F3697" s="69">
        <f>SUMIFS(الاضافة!$G$7:$G$60000,الاضافة!$H$7:$H$60000,"*اضاف*",الاضافة!$E$7:$E$60000,'أرصدة المخزن'!C3697)</f>
        <v/>
      </c>
      <c r="G3697" s="69">
        <f>SUMIFS(الصرف!$H$7:$H$60000,الصرف!$F$7:$F$60000,'أرصدة المخزن'!C3697)</f>
        <v/>
      </c>
      <c r="H3697" s="70">
        <f>E3697+F3697-G3697</f>
        <v/>
      </c>
    </row>
    <row r="3698" hidden="1" ht="24.6" customHeight="1" s="138">
      <c r="A3698" s="65" t="n">
        <v>10070040</v>
      </c>
      <c r="B3698" s="66" t="inlineStr">
        <is>
          <t>أدوات وخامات نجارة</t>
        </is>
      </c>
      <c r="C3698" s="67" t="inlineStr"/>
      <c r="D3698" s="67" t="inlineStr"/>
      <c r="E3698" s="68" t="n">
        <v>0</v>
      </c>
      <c r="F3698" s="69">
        <f>SUMIFS(الاضافة!$G$7:$G$60000,الاضافة!$H$7:$H$60000,"*اضاف*",الاضافة!$E$7:$E$60000,'أرصدة المخزن'!C3698)</f>
        <v/>
      </c>
      <c r="G3698" s="69">
        <f>SUMIFS(الصرف!$H$7:$H$60000,الصرف!$F$7:$F$60000,'أرصدة المخزن'!C3698)</f>
        <v/>
      </c>
      <c r="H3698" s="70">
        <f>E3698+F3698-G3698</f>
        <v/>
      </c>
    </row>
    <row r="3699" hidden="1" ht="24.6" customHeight="1" s="138">
      <c r="A3699" s="65" t="n">
        <v>10070041</v>
      </c>
      <c r="B3699" s="66" t="inlineStr">
        <is>
          <t>أدوات وخامات نجارة</t>
        </is>
      </c>
      <c r="C3699" s="67" t="inlineStr"/>
      <c r="D3699" s="67" t="inlineStr"/>
      <c r="E3699" s="68" t="n">
        <v>0</v>
      </c>
      <c r="F3699" s="69">
        <f>SUMIFS(الاضافة!$G$7:$G$60000,الاضافة!$H$7:$H$60000,"*اضاف*",الاضافة!$E$7:$E$60000,'أرصدة المخزن'!C3699)</f>
        <v/>
      </c>
      <c r="G3699" s="69">
        <f>SUMIFS(الصرف!$H$7:$H$60000,الصرف!$F$7:$F$60000,'أرصدة المخزن'!C3699)</f>
        <v/>
      </c>
      <c r="H3699" s="70">
        <f>E3699+F3699-G3699</f>
        <v/>
      </c>
    </row>
    <row r="3700" hidden="1" ht="24.6" customHeight="1" s="138">
      <c r="A3700" s="65" t="n">
        <v>10070042</v>
      </c>
      <c r="B3700" s="66" t="inlineStr">
        <is>
          <t>أدوات وخامات نجارة</t>
        </is>
      </c>
      <c r="C3700" s="67" t="inlineStr"/>
      <c r="D3700" s="67" t="inlineStr"/>
      <c r="E3700" s="68" t="n">
        <v>0</v>
      </c>
      <c r="F3700" s="69">
        <f>SUMIFS(الاضافة!$G$7:$G$60000,الاضافة!$H$7:$H$60000,"*اضاف*",الاضافة!$E$7:$E$60000,'أرصدة المخزن'!C3700)</f>
        <v/>
      </c>
      <c r="G3700" s="69">
        <f>SUMIFS(الصرف!$H$7:$H$60000,الصرف!$F$7:$F$60000,'أرصدة المخزن'!C3700)</f>
        <v/>
      </c>
      <c r="H3700" s="70">
        <f>E3700+F3700-G3700</f>
        <v/>
      </c>
    </row>
    <row r="3701" hidden="1" ht="24.6" customHeight="1" s="138">
      <c r="A3701" s="65" t="n">
        <v>10070043</v>
      </c>
      <c r="B3701" s="66" t="inlineStr">
        <is>
          <t>أدوات وخامات نجارة</t>
        </is>
      </c>
      <c r="C3701" s="67" t="inlineStr"/>
      <c r="D3701" s="67" t="inlineStr"/>
      <c r="E3701" s="68" t="n">
        <v>0</v>
      </c>
      <c r="F3701" s="69">
        <f>SUMIFS(الاضافة!$G$7:$G$60000,الاضافة!$H$7:$H$60000,"*اضاف*",الاضافة!$E$7:$E$60000,'أرصدة المخزن'!C3701)</f>
        <v/>
      </c>
      <c r="G3701" s="69">
        <f>SUMIFS(الصرف!$H$7:$H$60000,الصرف!$F$7:$F$60000,'أرصدة المخزن'!C3701)</f>
        <v/>
      </c>
      <c r="H3701" s="70">
        <f>E3701+F3701-G3701</f>
        <v/>
      </c>
    </row>
    <row r="3702" hidden="1" ht="24.6" customHeight="1" s="138">
      <c r="A3702" s="65" t="n">
        <v>10070044</v>
      </c>
      <c r="B3702" s="66" t="inlineStr">
        <is>
          <t>أدوات وخامات نجارة</t>
        </is>
      </c>
      <c r="C3702" s="67" t="inlineStr"/>
      <c r="D3702" s="67" t="inlineStr"/>
      <c r="E3702" s="68" t="n">
        <v>0</v>
      </c>
      <c r="F3702" s="69">
        <f>SUMIFS(الاضافة!$G$7:$G$60000,الاضافة!$H$7:$H$60000,"*اضاف*",الاضافة!$E$7:$E$60000,'أرصدة المخزن'!C3702)</f>
        <v/>
      </c>
      <c r="G3702" s="69">
        <f>SUMIFS(الصرف!$H$7:$H$60000,الصرف!$F$7:$F$60000,'أرصدة المخزن'!C3702)</f>
        <v/>
      </c>
      <c r="H3702" s="70">
        <f>E3702+F3702-G3702</f>
        <v/>
      </c>
    </row>
    <row r="3703" hidden="1" ht="24.6" customHeight="1" s="138">
      <c r="A3703" s="65" t="n">
        <v>10070045</v>
      </c>
      <c r="B3703" s="66" t="inlineStr">
        <is>
          <t>أدوات وخامات نجارة</t>
        </is>
      </c>
      <c r="C3703" s="67" t="inlineStr"/>
      <c r="D3703" s="67" t="inlineStr"/>
      <c r="E3703" s="68" t="n">
        <v>0</v>
      </c>
      <c r="F3703" s="69">
        <f>SUMIFS(الاضافة!$G$7:$G$60000,الاضافة!$H$7:$H$60000,"*اضاف*",الاضافة!$E$7:$E$60000,'أرصدة المخزن'!C3703)</f>
        <v/>
      </c>
      <c r="G3703" s="69">
        <f>SUMIFS(الصرف!$H$7:$H$60000,الصرف!$F$7:$F$60000,'أرصدة المخزن'!C3703)</f>
        <v/>
      </c>
      <c r="H3703" s="70">
        <f>E3703+F3703-G3703</f>
        <v/>
      </c>
    </row>
    <row r="3704" hidden="1" ht="24.6" customHeight="1" s="138">
      <c r="A3704" s="65" t="n">
        <v>10070046</v>
      </c>
      <c r="B3704" s="66" t="inlineStr">
        <is>
          <t>أدوات وخامات نجارة</t>
        </is>
      </c>
      <c r="C3704" s="67" t="inlineStr"/>
      <c r="D3704" s="67" t="inlineStr"/>
      <c r="E3704" s="68" t="n">
        <v>0</v>
      </c>
      <c r="F3704" s="69">
        <f>SUMIFS(الاضافة!$G$7:$G$60000,الاضافة!$H$7:$H$60000,"*اضاف*",الاضافة!$E$7:$E$60000,'أرصدة المخزن'!C3704)</f>
        <v/>
      </c>
      <c r="G3704" s="69">
        <f>SUMIFS(الصرف!$H$7:$H$60000,الصرف!$F$7:$F$60000,'أرصدة المخزن'!C3704)</f>
        <v/>
      </c>
      <c r="H3704" s="70">
        <f>E3704+F3704-G3704</f>
        <v/>
      </c>
    </row>
    <row r="3705" hidden="1" ht="24.6" customHeight="1" s="138">
      <c r="A3705" s="65" t="n">
        <v>10070047</v>
      </c>
      <c r="B3705" s="66" t="inlineStr">
        <is>
          <t>أدوات وخامات نجارة</t>
        </is>
      </c>
      <c r="C3705" s="67" t="inlineStr"/>
      <c r="D3705" s="67" t="inlineStr"/>
      <c r="E3705" s="68" t="n">
        <v>0</v>
      </c>
      <c r="F3705" s="69">
        <f>SUMIFS(الاضافة!$G$7:$G$60000,الاضافة!$H$7:$H$60000,"*اضاف*",الاضافة!$E$7:$E$60000,'أرصدة المخزن'!C3705)</f>
        <v/>
      </c>
      <c r="G3705" s="69">
        <f>SUMIFS(الصرف!$H$7:$H$60000,الصرف!$F$7:$F$60000,'أرصدة المخزن'!C3705)</f>
        <v/>
      </c>
      <c r="H3705" s="70">
        <f>E3705+F3705-G3705</f>
        <v/>
      </c>
    </row>
    <row r="3706" hidden="1" ht="24.6" customHeight="1" s="138">
      <c r="A3706" s="65" t="n">
        <v>10070048</v>
      </c>
      <c r="B3706" s="66" t="inlineStr">
        <is>
          <t>أدوات وخامات نجارة</t>
        </is>
      </c>
      <c r="C3706" s="67" t="inlineStr"/>
      <c r="D3706" s="67" t="inlineStr"/>
      <c r="E3706" s="68" t="n">
        <v>0</v>
      </c>
      <c r="F3706" s="69">
        <f>SUMIFS(الاضافة!$G$7:$G$60000,الاضافة!$H$7:$H$60000,"*اضاف*",الاضافة!$E$7:$E$60000,'أرصدة المخزن'!C3706)</f>
        <v/>
      </c>
      <c r="G3706" s="69">
        <f>SUMIFS(الصرف!$H$7:$H$60000,الصرف!$F$7:$F$60000,'أرصدة المخزن'!C3706)</f>
        <v/>
      </c>
      <c r="H3706" s="70">
        <f>E3706+F3706-G3706</f>
        <v/>
      </c>
    </row>
    <row r="3707" hidden="1" ht="24.6" customHeight="1" s="138">
      <c r="A3707" s="65" t="n">
        <v>10070049</v>
      </c>
      <c r="B3707" s="66" t="inlineStr">
        <is>
          <t>أدوات وخامات نجارة</t>
        </is>
      </c>
      <c r="C3707" s="67" t="inlineStr"/>
      <c r="D3707" s="67" t="inlineStr"/>
      <c r="E3707" s="68" t="n">
        <v>0</v>
      </c>
      <c r="F3707" s="69">
        <f>SUMIFS(الاضافة!$G$7:$G$60000,الاضافة!$H$7:$H$60000,"*اضاف*",الاضافة!$E$7:$E$60000,'أرصدة المخزن'!C3707)</f>
        <v/>
      </c>
      <c r="G3707" s="69">
        <f>SUMIFS(الصرف!$H$7:$H$60000,الصرف!$F$7:$F$60000,'أرصدة المخزن'!C3707)</f>
        <v/>
      </c>
      <c r="H3707" s="70">
        <f>E3707+F3707-G3707</f>
        <v/>
      </c>
    </row>
    <row r="3708" hidden="1" ht="24.6" customHeight="1" s="138">
      <c r="A3708" s="65" t="n">
        <v>10070050</v>
      </c>
      <c r="B3708" s="66" t="inlineStr">
        <is>
          <t>أدوات وخامات نجارة</t>
        </is>
      </c>
      <c r="C3708" s="67" t="inlineStr"/>
      <c r="D3708" s="67" t="inlineStr"/>
      <c r="E3708" s="68" t="n">
        <v>0</v>
      </c>
      <c r="F3708" s="69">
        <f>SUMIFS(الاضافة!$G$7:$G$60000,الاضافة!$H$7:$H$60000,"*اضاف*",الاضافة!$E$7:$E$60000,'أرصدة المخزن'!C3708)</f>
        <v/>
      </c>
      <c r="G3708" s="69">
        <f>SUMIFS(الصرف!$H$7:$H$60000,الصرف!$F$7:$F$60000,'أرصدة المخزن'!C3708)</f>
        <v/>
      </c>
      <c r="H3708" s="70">
        <f>E3708+F3708-G3708</f>
        <v/>
      </c>
    </row>
    <row r="3709" hidden="1" ht="24.6" customHeight="1" s="138">
      <c r="A3709" s="65" t="n">
        <v>10070051</v>
      </c>
      <c r="B3709" s="66" t="inlineStr">
        <is>
          <t>أدوات وخامات نجارة</t>
        </is>
      </c>
      <c r="C3709" s="67" t="inlineStr"/>
      <c r="D3709" s="67" t="inlineStr"/>
      <c r="E3709" s="68" t="n">
        <v>0</v>
      </c>
      <c r="F3709" s="69">
        <f>SUMIFS(الاضافة!$G$7:$G$60000,الاضافة!$H$7:$H$60000,"*اضاف*",الاضافة!$E$7:$E$60000,'أرصدة المخزن'!C3709)</f>
        <v/>
      </c>
      <c r="G3709" s="69">
        <f>SUMIFS(الصرف!$H$7:$H$60000,الصرف!$F$7:$F$60000,'أرصدة المخزن'!C3709)</f>
        <v/>
      </c>
      <c r="H3709" s="70">
        <f>E3709+F3709-G3709</f>
        <v/>
      </c>
    </row>
    <row r="3710" hidden="1" ht="24.6" customHeight="1" s="138">
      <c r="A3710" s="65" t="n">
        <v>10070052</v>
      </c>
      <c r="B3710" s="66" t="inlineStr">
        <is>
          <t>أدوات وخامات نجارة</t>
        </is>
      </c>
      <c r="C3710" s="67" t="inlineStr"/>
      <c r="D3710" s="67" t="inlineStr"/>
      <c r="E3710" s="68" t="n">
        <v>0</v>
      </c>
      <c r="F3710" s="69">
        <f>SUMIFS(الاضافة!$G$7:$G$60000,الاضافة!$H$7:$H$60000,"*اضاف*",الاضافة!$E$7:$E$60000,'أرصدة المخزن'!C3710)</f>
        <v/>
      </c>
      <c r="G3710" s="69">
        <f>SUMIFS(الصرف!$H$7:$H$60000,الصرف!$F$7:$F$60000,'أرصدة المخزن'!C3710)</f>
        <v/>
      </c>
      <c r="H3710" s="70">
        <f>E3710+F3710-G3710</f>
        <v/>
      </c>
    </row>
    <row r="3711" hidden="1" ht="24.6" customHeight="1" s="138">
      <c r="A3711" s="65" t="n">
        <v>10070053</v>
      </c>
      <c r="B3711" s="66" t="inlineStr">
        <is>
          <t>أدوات وخامات نجارة</t>
        </is>
      </c>
      <c r="C3711" s="67" t="inlineStr"/>
      <c r="D3711" s="67" t="inlineStr"/>
      <c r="E3711" s="68" t="n">
        <v>0</v>
      </c>
      <c r="F3711" s="69">
        <f>SUMIFS(الاضافة!$G$7:$G$60000,الاضافة!$H$7:$H$60000,"*اضاف*",الاضافة!$E$7:$E$60000,'أرصدة المخزن'!C3711)</f>
        <v/>
      </c>
      <c r="G3711" s="69">
        <f>SUMIFS(الصرف!$H$7:$H$60000,الصرف!$F$7:$F$60000,'أرصدة المخزن'!C3711)</f>
        <v/>
      </c>
      <c r="H3711" s="70">
        <f>E3711+F3711-G3711</f>
        <v/>
      </c>
    </row>
    <row r="3712" hidden="1" ht="24.6" customHeight="1" s="138">
      <c r="A3712" s="65" t="n">
        <v>10070054</v>
      </c>
      <c r="B3712" s="66" t="inlineStr">
        <is>
          <t>أدوات وخامات نجارة</t>
        </is>
      </c>
      <c r="C3712" s="67" t="inlineStr"/>
      <c r="D3712" s="67" t="inlineStr"/>
      <c r="E3712" s="68" t="n">
        <v>0</v>
      </c>
      <c r="F3712" s="69">
        <f>SUMIFS(الاضافة!$G$7:$G$60000,الاضافة!$H$7:$H$60000,"*اضاف*",الاضافة!$E$7:$E$60000,'أرصدة المخزن'!C3712)</f>
        <v/>
      </c>
      <c r="G3712" s="69">
        <f>SUMIFS(الصرف!$H$7:$H$60000,الصرف!$F$7:$F$60000,'أرصدة المخزن'!C3712)</f>
        <v/>
      </c>
      <c r="H3712" s="70">
        <f>E3712+F3712-G3712</f>
        <v/>
      </c>
    </row>
    <row r="3713" hidden="1" ht="24.6" customHeight="1" s="138">
      <c r="A3713" s="65" t="n">
        <v>10070055</v>
      </c>
      <c r="B3713" s="66" t="inlineStr">
        <is>
          <t>أدوات وخامات نجارة</t>
        </is>
      </c>
      <c r="C3713" s="67" t="inlineStr"/>
      <c r="D3713" s="67" t="inlineStr"/>
      <c r="E3713" s="68" t="n">
        <v>0</v>
      </c>
      <c r="F3713" s="69">
        <f>SUMIFS(الاضافة!$G$7:$G$60000,الاضافة!$H$7:$H$60000,"*اضاف*",الاضافة!$E$7:$E$60000,'أرصدة المخزن'!C3713)</f>
        <v/>
      </c>
      <c r="G3713" s="69">
        <f>SUMIFS(الصرف!$H$7:$H$60000,الصرف!$F$7:$F$60000,'أرصدة المخزن'!C3713)</f>
        <v/>
      </c>
      <c r="H3713" s="70">
        <f>E3713+F3713-G3713</f>
        <v/>
      </c>
    </row>
    <row r="3714" hidden="1" ht="24.6" customHeight="1" s="138">
      <c r="A3714" s="65" t="n">
        <v>10070056</v>
      </c>
      <c r="B3714" s="66" t="inlineStr">
        <is>
          <t>أدوات وخامات نجارة</t>
        </is>
      </c>
      <c r="C3714" s="67" t="inlineStr"/>
      <c r="D3714" s="67" t="inlineStr"/>
      <c r="E3714" s="68" t="n">
        <v>0</v>
      </c>
      <c r="F3714" s="69">
        <f>SUMIFS(الاضافة!$G$7:$G$60000,الاضافة!$H$7:$H$60000,"*اضاف*",الاضافة!$E$7:$E$60000,'أرصدة المخزن'!C3714)</f>
        <v/>
      </c>
      <c r="G3714" s="69">
        <f>SUMIFS(الصرف!$H$7:$H$60000,الصرف!$F$7:$F$60000,'أرصدة المخزن'!C3714)</f>
        <v/>
      </c>
      <c r="H3714" s="70">
        <f>E3714+F3714-G3714</f>
        <v/>
      </c>
    </row>
    <row r="3715" hidden="1" ht="24.6" customHeight="1" s="138">
      <c r="A3715" s="65" t="n">
        <v>10070057</v>
      </c>
      <c r="B3715" s="66" t="inlineStr">
        <is>
          <t>أدوات وخامات نجارة</t>
        </is>
      </c>
      <c r="C3715" s="67" t="inlineStr"/>
      <c r="D3715" s="67" t="inlineStr"/>
      <c r="E3715" s="68" t="n">
        <v>0</v>
      </c>
      <c r="F3715" s="69">
        <f>SUMIFS(الاضافة!$G$7:$G$60000,الاضافة!$H$7:$H$60000,"*اضاف*",الاضافة!$E$7:$E$60000,'أرصدة المخزن'!C3715)</f>
        <v/>
      </c>
      <c r="G3715" s="69">
        <f>SUMIFS(الصرف!$H$7:$H$60000,الصرف!$F$7:$F$60000,'أرصدة المخزن'!C3715)</f>
        <v/>
      </c>
      <c r="H3715" s="70">
        <f>E3715+F3715-G3715</f>
        <v/>
      </c>
    </row>
    <row r="3716" hidden="1" ht="24.6" customHeight="1" s="138">
      <c r="A3716" s="65" t="n">
        <v>10070058</v>
      </c>
      <c r="B3716" s="66" t="inlineStr">
        <is>
          <t>أدوات وخامات نجارة</t>
        </is>
      </c>
      <c r="C3716" s="67" t="inlineStr"/>
      <c r="D3716" s="67" t="inlineStr"/>
      <c r="E3716" s="68" t="n">
        <v>0</v>
      </c>
      <c r="F3716" s="69">
        <f>SUMIFS(الاضافة!$G$7:$G$60000,الاضافة!$H$7:$H$60000,"*اضاف*",الاضافة!$E$7:$E$60000,'أرصدة المخزن'!C3716)</f>
        <v/>
      </c>
      <c r="G3716" s="69">
        <f>SUMIFS(الصرف!$H$7:$H$60000,الصرف!$F$7:$F$60000,'أرصدة المخزن'!C3716)</f>
        <v/>
      </c>
      <c r="H3716" s="70">
        <f>E3716+F3716-G3716</f>
        <v/>
      </c>
    </row>
    <row r="3717" hidden="1" ht="24.6" customHeight="1" s="138">
      <c r="A3717" s="65" t="n">
        <v>10070059</v>
      </c>
      <c r="B3717" s="66" t="inlineStr">
        <is>
          <t>أدوات وخامات نجارة</t>
        </is>
      </c>
      <c r="C3717" s="67" t="inlineStr"/>
      <c r="D3717" s="67" t="inlineStr"/>
      <c r="E3717" s="68" t="n">
        <v>0</v>
      </c>
      <c r="F3717" s="69">
        <f>SUMIFS(الاضافة!$G$7:$G$60000,الاضافة!$H$7:$H$60000,"*اضاف*",الاضافة!$E$7:$E$60000,'أرصدة المخزن'!C3717)</f>
        <v/>
      </c>
      <c r="G3717" s="69">
        <f>SUMIFS(الصرف!$H$7:$H$60000,الصرف!$F$7:$F$60000,'أرصدة المخزن'!C3717)</f>
        <v/>
      </c>
      <c r="H3717" s="70">
        <f>E3717+F3717-G3717</f>
        <v/>
      </c>
    </row>
    <row r="3718" hidden="1" ht="24.6" customHeight="1" s="138">
      <c r="A3718" s="65" t="n">
        <v>10070060</v>
      </c>
      <c r="B3718" s="66" t="inlineStr">
        <is>
          <t>أدوات وخامات نجارة</t>
        </is>
      </c>
      <c r="C3718" s="67" t="inlineStr"/>
      <c r="D3718" s="67" t="inlineStr"/>
      <c r="E3718" s="68" t="n">
        <v>0</v>
      </c>
      <c r="F3718" s="69">
        <f>SUMIFS(الاضافة!$G$7:$G$60000,الاضافة!$H$7:$H$60000,"*اضاف*",الاضافة!$E$7:$E$60000,'أرصدة المخزن'!C3718)</f>
        <v/>
      </c>
      <c r="G3718" s="69">
        <f>SUMIFS(الصرف!$H$7:$H$60000,الصرف!$F$7:$F$60000,'أرصدة المخزن'!C3718)</f>
        <v/>
      </c>
      <c r="H3718" s="70">
        <f>E3718+F3718-G3718</f>
        <v/>
      </c>
    </row>
    <row r="3719" hidden="1" ht="24.6" customHeight="1" s="138">
      <c r="A3719" s="65" t="n">
        <v>10070061</v>
      </c>
      <c r="B3719" s="66" t="inlineStr">
        <is>
          <t>أدوات وخامات نجارة</t>
        </is>
      </c>
      <c r="C3719" s="67" t="inlineStr"/>
      <c r="D3719" s="67" t="inlineStr"/>
      <c r="E3719" s="68" t="n">
        <v>0</v>
      </c>
      <c r="F3719" s="69">
        <f>SUMIFS(الاضافة!$G$7:$G$60000,الاضافة!$H$7:$H$60000,"*اضاف*",الاضافة!$E$7:$E$60000,'أرصدة المخزن'!C3719)</f>
        <v/>
      </c>
      <c r="G3719" s="69">
        <f>SUMIFS(الصرف!$H$7:$H$60000,الصرف!$F$7:$F$60000,'أرصدة المخزن'!C3719)</f>
        <v/>
      </c>
      <c r="H3719" s="70">
        <f>E3719+F3719-G3719</f>
        <v/>
      </c>
    </row>
    <row r="3720" hidden="1" ht="24.6" customHeight="1" s="138">
      <c r="A3720" s="65" t="n">
        <v>10070062</v>
      </c>
      <c r="B3720" s="66" t="inlineStr">
        <is>
          <t>أدوات وخامات نجارة</t>
        </is>
      </c>
      <c r="C3720" s="67" t="inlineStr"/>
      <c r="D3720" s="67" t="inlineStr"/>
      <c r="E3720" s="68" t="n">
        <v>0</v>
      </c>
      <c r="F3720" s="69">
        <f>SUMIFS(الاضافة!$G$7:$G$60000,الاضافة!$H$7:$H$60000,"*اضاف*",الاضافة!$E$7:$E$60000,'أرصدة المخزن'!C3720)</f>
        <v/>
      </c>
      <c r="G3720" s="69">
        <f>SUMIFS(الصرف!$H$7:$H$60000,الصرف!$F$7:$F$60000,'أرصدة المخزن'!C3720)</f>
        <v/>
      </c>
      <c r="H3720" s="70">
        <f>E3720+F3720-G3720</f>
        <v/>
      </c>
    </row>
    <row r="3721" hidden="1" ht="24.6" customHeight="1" s="138">
      <c r="A3721" s="65" t="n">
        <v>10070063</v>
      </c>
      <c r="B3721" s="66" t="inlineStr">
        <is>
          <t>أدوات وخامات نجارة</t>
        </is>
      </c>
      <c r="C3721" s="67" t="inlineStr"/>
      <c r="D3721" s="67" t="inlineStr"/>
      <c r="E3721" s="68" t="n">
        <v>0</v>
      </c>
      <c r="F3721" s="69">
        <f>SUMIFS(الاضافة!$G$7:$G$60000,الاضافة!$H$7:$H$60000,"*اضاف*",الاضافة!$E$7:$E$60000,'أرصدة المخزن'!C3721)</f>
        <v/>
      </c>
      <c r="G3721" s="69">
        <f>SUMIFS(الصرف!$H$7:$H$60000,الصرف!$F$7:$F$60000,'أرصدة المخزن'!C3721)</f>
        <v/>
      </c>
      <c r="H3721" s="70">
        <f>E3721+F3721-G3721</f>
        <v/>
      </c>
    </row>
    <row r="3722" hidden="1" ht="24.6" customHeight="1" s="138">
      <c r="A3722" s="65" t="n">
        <v>10070064</v>
      </c>
      <c r="B3722" s="66" t="inlineStr">
        <is>
          <t>أدوات وخامات نجارة</t>
        </is>
      </c>
      <c r="C3722" s="67" t="inlineStr"/>
      <c r="D3722" s="67" t="inlineStr"/>
      <c r="E3722" s="68" t="n">
        <v>0</v>
      </c>
      <c r="F3722" s="69">
        <f>SUMIFS(الاضافة!$G$7:$G$60000,الاضافة!$H$7:$H$60000,"*اضاف*",الاضافة!$E$7:$E$60000,'أرصدة المخزن'!C3722)</f>
        <v/>
      </c>
      <c r="G3722" s="69">
        <f>SUMIFS(الصرف!$H$7:$H$60000,الصرف!$F$7:$F$60000,'أرصدة المخزن'!C3722)</f>
        <v/>
      </c>
      <c r="H3722" s="70">
        <f>E3722+F3722-G3722</f>
        <v/>
      </c>
    </row>
    <row r="3723" hidden="1" ht="24.6" customHeight="1" s="138">
      <c r="A3723" s="65" t="n">
        <v>10070065</v>
      </c>
      <c r="B3723" s="66" t="inlineStr">
        <is>
          <t>أدوات وخامات نجارة</t>
        </is>
      </c>
      <c r="C3723" s="67" t="inlineStr"/>
      <c r="D3723" s="67" t="inlineStr"/>
      <c r="E3723" s="68" t="n">
        <v>0</v>
      </c>
      <c r="F3723" s="69">
        <f>SUMIFS(الاضافة!$G$7:$G$60000,الاضافة!$H$7:$H$60000,"*اضاف*",الاضافة!$E$7:$E$60000,'أرصدة المخزن'!C3723)</f>
        <v/>
      </c>
      <c r="G3723" s="69">
        <f>SUMIFS(الصرف!$H$7:$H$60000,الصرف!$F$7:$F$60000,'أرصدة المخزن'!C3723)</f>
        <v/>
      </c>
      <c r="H3723" s="70">
        <f>E3723+F3723-G3723</f>
        <v/>
      </c>
    </row>
    <row r="3724" hidden="1" ht="24.6" customHeight="1" s="138">
      <c r="A3724" s="65" t="n">
        <v>10070066</v>
      </c>
      <c r="B3724" s="66" t="inlineStr">
        <is>
          <t>أدوات وخامات نجارة</t>
        </is>
      </c>
      <c r="C3724" s="67" t="inlineStr"/>
      <c r="D3724" s="67" t="inlineStr"/>
      <c r="E3724" s="68" t="n">
        <v>0</v>
      </c>
      <c r="F3724" s="69">
        <f>SUMIFS(الاضافة!$G$7:$G$60000,الاضافة!$H$7:$H$60000,"*اضاف*",الاضافة!$E$7:$E$60000,'أرصدة المخزن'!C3724)</f>
        <v/>
      </c>
      <c r="G3724" s="69">
        <f>SUMIFS(الصرف!$H$7:$H$60000,الصرف!$F$7:$F$60000,'أرصدة المخزن'!C3724)</f>
        <v/>
      </c>
      <c r="H3724" s="70">
        <f>E3724+F3724-G3724</f>
        <v/>
      </c>
    </row>
    <row r="3725" hidden="1" ht="24.6" customHeight="1" s="138">
      <c r="A3725" s="65" t="n">
        <v>10070067</v>
      </c>
      <c r="B3725" s="66" t="inlineStr">
        <is>
          <t>أدوات وخامات نجارة</t>
        </is>
      </c>
      <c r="C3725" s="67" t="inlineStr"/>
      <c r="D3725" s="67" t="inlineStr"/>
      <c r="E3725" s="68" t="n">
        <v>0</v>
      </c>
      <c r="F3725" s="69">
        <f>SUMIFS(الاضافة!$G$7:$G$60000,الاضافة!$H$7:$H$60000,"*اضاف*",الاضافة!$E$7:$E$60000,'أرصدة المخزن'!C3725)</f>
        <v/>
      </c>
      <c r="G3725" s="69">
        <f>SUMIFS(الصرف!$H$7:$H$60000,الصرف!$F$7:$F$60000,'أرصدة المخزن'!C3725)</f>
        <v/>
      </c>
      <c r="H3725" s="70">
        <f>E3725+F3725-G3725</f>
        <v/>
      </c>
    </row>
    <row r="3726" hidden="1" ht="24.6" customHeight="1" s="138">
      <c r="A3726" s="65" t="n">
        <v>10070068</v>
      </c>
      <c r="B3726" s="66" t="inlineStr">
        <is>
          <t>أدوات وخامات نجارة</t>
        </is>
      </c>
      <c r="C3726" s="67" t="inlineStr"/>
      <c r="D3726" s="67" t="inlineStr"/>
      <c r="E3726" s="68" t="n">
        <v>0</v>
      </c>
      <c r="F3726" s="69">
        <f>SUMIFS(الاضافة!$G$7:$G$60000,الاضافة!$H$7:$H$60000,"*اضاف*",الاضافة!$E$7:$E$60000,'أرصدة المخزن'!C3726)</f>
        <v/>
      </c>
      <c r="G3726" s="69">
        <f>SUMIFS(الصرف!$H$7:$H$60000,الصرف!$F$7:$F$60000,'أرصدة المخزن'!C3726)</f>
        <v/>
      </c>
      <c r="H3726" s="70">
        <f>E3726+F3726-G3726</f>
        <v/>
      </c>
    </row>
    <row r="3727" hidden="1" ht="24.6" customHeight="1" s="138">
      <c r="A3727" s="65" t="n">
        <v>10070069</v>
      </c>
      <c r="B3727" s="66" t="inlineStr">
        <is>
          <t>أدوات وخامات نجارة</t>
        </is>
      </c>
      <c r="C3727" s="67" t="inlineStr"/>
      <c r="D3727" s="67" t="inlineStr"/>
      <c r="E3727" s="68" t="n">
        <v>0</v>
      </c>
      <c r="F3727" s="69">
        <f>SUMIFS(الاضافة!$G$7:$G$60000,الاضافة!$H$7:$H$60000,"*اضاف*",الاضافة!$E$7:$E$60000,'أرصدة المخزن'!C3727)</f>
        <v/>
      </c>
      <c r="G3727" s="69">
        <f>SUMIFS(الصرف!$H$7:$H$60000,الصرف!$F$7:$F$60000,'أرصدة المخزن'!C3727)</f>
        <v/>
      </c>
      <c r="H3727" s="70">
        <f>E3727+F3727-G3727</f>
        <v/>
      </c>
    </row>
    <row r="3728" hidden="1" ht="24.6" customHeight="1" s="138">
      <c r="A3728" s="65" t="n">
        <v>10070070</v>
      </c>
      <c r="B3728" s="66" t="inlineStr">
        <is>
          <t>أدوات وخامات نجارة</t>
        </is>
      </c>
      <c r="C3728" s="67" t="inlineStr"/>
      <c r="D3728" s="67" t="inlineStr"/>
      <c r="E3728" s="68" t="n">
        <v>0</v>
      </c>
      <c r="F3728" s="69">
        <f>SUMIFS(الاضافة!$G$7:$G$60000,الاضافة!$H$7:$H$60000,"*اضاف*",الاضافة!$E$7:$E$60000,'أرصدة المخزن'!C3728)</f>
        <v/>
      </c>
      <c r="G3728" s="69">
        <f>SUMIFS(الصرف!$H$7:$H$60000,الصرف!$F$7:$F$60000,'أرصدة المخزن'!C3728)</f>
        <v/>
      </c>
      <c r="H3728" s="70">
        <f>E3728+F3728-G3728</f>
        <v/>
      </c>
    </row>
    <row r="3729" hidden="1" ht="24.6" customHeight="1" s="138">
      <c r="A3729" s="65" t="n">
        <v>10070071</v>
      </c>
      <c r="B3729" s="66" t="inlineStr">
        <is>
          <t>أدوات وخامات نجارة</t>
        </is>
      </c>
      <c r="C3729" s="67" t="inlineStr"/>
      <c r="D3729" s="67" t="inlineStr"/>
      <c r="E3729" s="68" t="n">
        <v>0</v>
      </c>
      <c r="F3729" s="69">
        <f>SUMIFS(الاضافة!$G$7:$G$60000,الاضافة!$H$7:$H$60000,"*اضاف*",الاضافة!$E$7:$E$60000,'أرصدة المخزن'!C3729)</f>
        <v/>
      </c>
      <c r="G3729" s="69">
        <f>SUMIFS(الصرف!$H$7:$H$60000,الصرف!$F$7:$F$60000,'أرصدة المخزن'!C3729)</f>
        <v/>
      </c>
      <c r="H3729" s="70">
        <f>E3729+F3729-G3729</f>
        <v/>
      </c>
    </row>
    <row r="3730" hidden="1" ht="24.6" customHeight="1" s="138">
      <c r="A3730" s="65" t="n">
        <v>10070072</v>
      </c>
      <c r="B3730" s="66" t="inlineStr">
        <is>
          <t>أدوات وخامات نجارة</t>
        </is>
      </c>
      <c r="C3730" s="67" t="inlineStr"/>
      <c r="D3730" s="67" t="inlineStr"/>
      <c r="E3730" s="68" t="n">
        <v>0</v>
      </c>
      <c r="F3730" s="69">
        <f>SUMIFS(الاضافة!$G$7:$G$60000,الاضافة!$H$7:$H$60000,"*اضاف*",الاضافة!$E$7:$E$60000,'أرصدة المخزن'!C3730)</f>
        <v/>
      </c>
      <c r="G3730" s="69">
        <f>SUMIFS(الصرف!$H$7:$H$60000,الصرف!$F$7:$F$60000,'أرصدة المخزن'!C3730)</f>
        <v/>
      </c>
      <c r="H3730" s="70">
        <f>E3730+F3730-G3730</f>
        <v/>
      </c>
    </row>
    <row r="3731" hidden="1" ht="24.6" customHeight="1" s="138">
      <c r="A3731" s="65" t="n">
        <v>10070073</v>
      </c>
      <c r="B3731" s="66" t="inlineStr">
        <is>
          <t>أدوات وخامات نجارة</t>
        </is>
      </c>
      <c r="C3731" s="67" t="inlineStr"/>
      <c r="D3731" s="67" t="inlineStr"/>
      <c r="E3731" s="68" t="n">
        <v>0</v>
      </c>
      <c r="F3731" s="69">
        <f>SUMIFS(الاضافة!$G$7:$G$60000,الاضافة!$H$7:$H$60000,"*اضاف*",الاضافة!$E$7:$E$60000,'أرصدة المخزن'!C3731)</f>
        <v/>
      </c>
      <c r="G3731" s="69">
        <f>SUMIFS(الصرف!$H$7:$H$60000,الصرف!$F$7:$F$60000,'أرصدة المخزن'!C3731)</f>
        <v/>
      </c>
      <c r="H3731" s="70">
        <f>E3731+F3731-G3731</f>
        <v/>
      </c>
    </row>
    <row r="3732" hidden="1" ht="24.6" customHeight="1" s="138">
      <c r="A3732" s="65" t="n">
        <v>10070074</v>
      </c>
      <c r="B3732" s="66" t="inlineStr">
        <is>
          <t>أدوات وخامات نجارة</t>
        </is>
      </c>
      <c r="C3732" s="67" t="inlineStr"/>
      <c r="D3732" s="67" t="inlineStr"/>
      <c r="E3732" s="68" t="n">
        <v>0</v>
      </c>
      <c r="F3732" s="69">
        <f>SUMIFS(الاضافة!$G$7:$G$60000,الاضافة!$H$7:$H$60000,"*اضاف*",الاضافة!$E$7:$E$60000,'أرصدة المخزن'!C3732)</f>
        <v/>
      </c>
      <c r="G3732" s="69">
        <f>SUMIFS(الصرف!$H$7:$H$60000,الصرف!$F$7:$F$60000,'أرصدة المخزن'!C3732)</f>
        <v/>
      </c>
      <c r="H3732" s="70">
        <f>E3732+F3732-G3732</f>
        <v/>
      </c>
    </row>
    <row r="3733" hidden="1" ht="24.6" customHeight="1" s="138">
      <c r="A3733" s="65" t="n">
        <v>10070075</v>
      </c>
      <c r="B3733" s="66" t="inlineStr">
        <is>
          <t>أدوات وخامات نجارة</t>
        </is>
      </c>
      <c r="C3733" s="67" t="inlineStr"/>
      <c r="D3733" s="67" t="inlineStr"/>
      <c r="E3733" s="68" t="n">
        <v>0</v>
      </c>
      <c r="F3733" s="69">
        <f>SUMIFS(الاضافة!$G$7:$G$60000,الاضافة!$H$7:$H$60000,"*اضاف*",الاضافة!$E$7:$E$60000,'أرصدة المخزن'!C3733)</f>
        <v/>
      </c>
      <c r="G3733" s="69">
        <f>SUMIFS(الصرف!$H$7:$H$60000,الصرف!$F$7:$F$60000,'أرصدة المخزن'!C3733)</f>
        <v/>
      </c>
      <c r="H3733" s="70">
        <f>E3733+F3733-G3733</f>
        <v/>
      </c>
    </row>
    <row r="3734" hidden="1" ht="24.6" customHeight="1" s="138">
      <c r="A3734" s="65" t="n">
        <v>10070076</v>
      </c>
      <c r="B3734" s="66" t="inlineStr">
        <is>
          <t>أدوات وخامات نجارة</t>
        </is>
      </c>
      <c r="C3734" s="67" t="inlineStr"/>
      <c r="D3734" s="67" t="inlineStr"/>
      <c r="E3734" s="68" t="n">
        <v>0</v>
      </c>
      <c r="F3734" s="69">
        <f>SUMIFS(الاضافة!$G$7:$G$60000,الاضافة!$H$7:$H$60000,"*اضاف*",الاضافة!$E$7:$E$60000,'أرصدة المخزن'!C3734)</f>
        <v/>
      </c>
      <c r="G3734" s="69">
        <f>SUMIFS(الصرف!$H$7:$H$60000,الصرف!$F$7:$F$60000,'أرصدة المخزن'!C3734)</f>
        <v/>
      </c>
      <c r="H3734" s="70">
        <f>E3734+F3734-G3734</f>
        <v/>
      </c>
    </row>
    <row r="3735" hidden="1" ht="24.6" customHeight="1" s="138">
      <c r="A3735" s="65" t="n">
        <v>10070077</v>
      </c>
      <c r="B3735" s="66" t="inlineStr">
        <is>
          <t>أدوات وخامات نجارة</t>
        </is>
      </c>
      <c r="C3735" s="67" t="inlineStr"/>
      <c r="D3735" s="67" t="inlineStr"/>
      <c r="E3735" s="68" t="n">
        <v>0</v>
      </c>
      <c r="F3735" s="69">
        <f>SUMIFS(الاضافة!$G$7:$G$60000,الاضافة!$H$7:$H$60000,"*اضاف*",الاضافة!$E$7:$E$60000,'أرصدة المخزن'!C3735)</f>
        <v/>
      </c>
      <c r="G3735" s="69">
        <f>SUMIFS(الصرف!$H$7:$H$60000,الصرف!$F$7:$F$60000,'أرصدة المخزن'!C3735)</f>
        <v/>
      </c>
      <c r="H3735" s="70">
        <f>E3735+F3735-G3735</f>
        <v/>
      </c>
    </row>
    <row r="3736" hidden="1" ht="24.6" customHeight="1" s="138">
      <c r="A3736" s="65" t="n">
        <v>10070078</v>
      </c>
      <c r="B3736" s="66" t="inlineStr">
        <is>
          <t>أدوات وخامات نجارة</t>
        </is>
      </c>
      <c r="C3736" s="67" t="inlineStr"/>
      <c r="D3736" s="67" t="inlineStr"/>
      <c r="E3736" s="68" t="n">
        <v>0</v>
      </c>
      <c r="F3736" s="69">
        <f>SUMIFS(الاضافة!$G$7:$G$60000,الاضافة!$H$7:$H$60000,"*اضاف*",الاضافة!$E$7:$E$60000,'أرصدة المخزن'!C3736)</f>
        <v/>
      </c>
      <c r="G3736" s="69">
        <f>SUMIFS(الصرف!$H$7:$H$60000,الصرف!$F$7:$F$60000,'أرصدة المخزن'!C3736)</f>
        <v/>
      </c>
      <c r="H3736" s="70">
        <f>E3736+F3736-G3736</f>
        <v/>
      </c>
    </row>
    <row r="3737" hidden="1" ht="24.6" customHeight="1" s="138">
      <c r="A3737" s="65" t="n">
        <v>10070079</v>
      </c>
      <c r="B3737" s="66" t="inlineStr">
        <is>
          <t>أدوات وخامات نجارة</t>
        </is>
      </c>
      <c r="C3737" s="67" t="inlineStr"/>
      <c r="D3737" s="67" t="inlineStr"/>
      <c r="E3737" s="68" t="n">
        <v>0</v>
      </c>
      <c r="F3737" s="69">
        <f>SUMIFS(الاضافة!$G$7:$G$60000,الاضافة!$H$7:$H$60000,"*اضاف*",الاضافة!$E$7:$E$60000,'أرصدة المخزن'!C3737)</f>
        <v/>
      </c>
      <c r="G3737" s="69">
        <f>SUMIFS(الصرف!$H$7:$H$60000,الصرف!$F$7:$F$60000,'أرصدة المخزن'!C3737)</f>
        <v/>
      </c>
      <c r="H3737" s="70">
        <f>E3737+F3737-G3737</f>
        <v/>
      </c>
    </row>
    <row r="3738" hidden="1" ht="24.6" customHeight="1" s="138">
      <c r="A3738" s="65" t="n">
        <v>10070080</v>
      </c>
      <c r="B3738" s="66" t="inlineStr">
        <is>
          <t>أدوات وخامات نجارة</t>
        </is>
      </c>
      <c r="C3738" s="67" t="inlineStr"/>
      <c r="D3738" s="67" t="inlineStr"/>
      <c r="E3738" s="68" t="n">
        <v>0</v>
      </c>
      <c r="F3738" s="69">
        <f>SUMIFS(الاضافة!$G$7:$G$60000,الاضافة!$H$7:$H$60000,"*اضاف*",الاضافة!$E$7:$E$60000,'أرصدة المخزن'!C3738)</f>
        <v/>
      </c>
      <c r="G3738" s="69">
        <f>SUMIFS(الصرف!$H$7:$H$60000,الصرف!$F$7:$F$60000,'أرصدة المخزن'!C3738)</f>
        <v/>
      </c>
      <c r="H3738" s="70">
        <f>E3738+F3738-G3738</f>
        <v/>
      </c>
    </row>
    <row r="3739" hidden="1" ht="24.6" customHeight="1" s="138">
      <c r="A3739" s="65" t="n">
        <v>10070081</v>
      </c>
      <c r="B3739" s="66" t="inlineStr">
        <is>
          <t>أدوات وخامات نجارة</t>
        </is>
      </c>
      <c r="C3739" s="67" t="inlineStr"/>
      <c r="D3739" s="67" t="inlineStr"/>
      <c r="E3739" s="68" t="n">
        <v>0</v>
      </c>
      <c r="F3739" s="69">
        <f>SUMIFS(الاضافة!$G$7:$G$60000,الاضافة!$H$7:$H$60000,"*اضاف*",الاضافة!$E$7:$E$60000,'أرصدة المخزن'!C3739)</f>
        <v/>
      </c>
      <c r="G3739" s="69">
        <f>SUMIFS(الصرف!$H$7:$H$60000,الصرف!$F$7:$F$60000,'أرصدة المخزن'!C3739)</f>
        <v/>
      </c>
      <c r="H3739" s="70">
        <f>E3739+F3739-G3739</f>
        <v/>
      </c>
    </row>
    <row r="3740" hidden="1" ht="24.6" customHeight="1" s="138">
      <c r="A3740" s="65" t="n">
        <v>10070082</v>
      </c>
      <c r="B3740" s="66" t="inlineStr">
        <is>
          <t>أدوات وخامات نجارة</t>
        </is>
      </c>
      <c r="C3740" s="67" t="inlineStr"/>
      <c r="D3740" s="67" t="inlineStr"/>
      <c r="E3740" s="68" t="n">
        <v>0</v>
      </c>
      <c r="F3740" s="69">
        <f>SUMIFS(الاضافة!$G$7:$G$60000,الاضافة!$H$7:$H$60000,"*اضاف*",الاضافة!$E$7:$E$60000,'أرصدة المخزن'!C3740)</f>
        <v/>
      </c>
      <c r="G3740" s="69">
        <f>SUMIFS(الصرف!$H$7:$H$60000,الصرف!$F$7:$F$60000,'أرصدة المخزن'!C3740)</f>
        <v/>
      </c>
      <c r="H3740" s="70">
        <f>E3740+F3740-G3740</f>
        <v/>
      </c>
    </row>
    <row r="3741" hidden="1" ht="24.6" customHeight="1" s="138">
      <c r="A3741" s="65" t="n">
        <v>10070083</v>
      </c>
      <c r="B3741" s="66" t="inlineStr">
        <is>
          <t>أدوات وخامات نجارة</t>
        </is>
      </c>
      <c r="C3741" s="67" t="inlineStr"/>
      <c r="D3741" s="67" t="inlineStr"/>
      <c r="E3741" s="68" t="n">
        <v>0</v>
      </c>
      <c r="F3741" s="69">
        <f>SUMIFS(الاضافة!$G$7:$G$60000,الاضافة!$H$7:$H$60000,"*اضاف*",الاضافة!$E$7:$E$60000,'أرصدة المخزن'!C3741)</f>
        <v/>
      </c>
      <c r="G3741" s="69">
        <f>SUMIFS(الصرف!$H$7:$H$60000,الصرف!$F$7:$F$60000,'أرصدة المخزن'!C3741)</f>
        <v/>
      </c>
      <c r="H3741" s="70">
        <f>E3741+F3741-G3741</f>
        <v/>
      </c>
    </row>
    <row r="3742" hidden="1" ht="24.6" customHeight="1" s="138">
      <c r="A3742" s="65" t="n">
        <v>10070084</v>
      </c>
      <c r="B3742" s="66" t="inlineStr">
        <is>
          <t>أدوات وخامات نجارة</t>
        </is>
      </c>
      <c r="C3742" s="67" t="inlineStr"/>
      <c r="D3742" s="67" t="inlineStr"/>
      <c r="E3742" s="68" t="n">
        <v>0</v>
      </c>
      <c r="F3742" s="69">
        <f>SUMIFS(الاضافة!$G$7:$G$60000,الاضافة!$H$7:$H$60000,"*اضاف*",الاضافة!$E$7:$E$60000,'أرصدة المخزن'!C3742)</f>
        <v/>
      </c>
      <c r="G3742" s="69">
        <f>SUMIFS(الصرف!$H$7:$H$60000,الصرف!$F$7:$F$60000,'أرصدة المخزن'!C3742)</f>
        <v/>
      </c>
      <c r="H3742" s="70">
        <f>E3742+F3742-G3742</f>
        <v/>
      </c>
    </row>
    <row r="3743" hidden="1" ht="24.6" customHeight="1" s="138">
      <c r="A3743" s="65" t="n">
        <v>10070085</v>
      </c>
      <c r="B3743" s="66" t="inlineStr">
        <is>
          <t>أدوات وخامات نجارة</t>
        </is>
      </c>
      <c r="C3743" s="67" t="inlineStr"/>
      <c r="D3743" s="67" t="inlineStr"/>
      <c r="E3743" s="68" t="n">
        <v>0</v>
      </c>
      <c r="F3743" s="69">
        <f>SUMIFS(الاضافة!$G$7:$G$60000,الاضافة!$H$7:$H$60000,"*اضاف*",الاضافة!$E$7:$E$60000,'أرصدة المخزن'!C3743)</f>
        <v/>
      </c>
      <c r="G3743" s="69">
        <f>SUMIFS(الصرف!$H$7:$H$60000,الصرف!$F$7:$F$60000,'أرصدة المخزن'!C3743)</f>
        <v/>
      </c>
      <c r="H3743" s="70">
        <f>E3743+F3743-G3743</f>
        <v/>
      </c>
    </row>
    <row r="3744" hidden="1" ht="24.6" customHeight="1" s="138">
      <c r="A3744" s="65" t="n">
        <v>10070086</v>
      </c>
      <c r="B3744" s="66" t="inlineStr">
        <is>
          <t>أدوات وخامات نجارة</t>
        </is>
      </c>
      <c r="C3744" s="67" t="inlineStr"/>
      <c r="D3744" s="67" t="inlineStr"/>
      <c r="E3744" s="68" t="n">
        <v>0</v>
      </c>
      <c r="F3744" s="69">
        <f>SUMIFS(الاضافة!$G$7:$G$60000,الاضافة!$H$7:$H$60000,"*اضاف*",الاضافة!$E$7:$E$60000,'أرصدة المخزن'!C3744)</f>
        <v/>
      </c>
      <c r="G3744" s="69">
        <f>SUMIFS(الصرف!$H$7:$H$60000,الصرف!$F$7:$F$60000,'أرصدة المخزن'!C3744)</f>
        <v/>
      </c>
      <c r="H3744" s="70">
        <f>E3744+F3744-G3744</f>
        <v/>
      </c>
    </row>
    <row r="3745" hidden="1" ht="24.6" customHeight="1" s="138">
      <c r="A3745" s="65" t="n">
        <v>10070087</v>
      </c>
      <c r="B3745" s="66" t="inlineStr">
        <is>
          <t>أدوات وخامات نجارة</t>
        </is>
      </c>
      <c r="C3745" s="67" t="inlineStr"/>
      <c r="D3745" s="67" t="inlineStr"/>
      <c r="E3745" s="68" t="n">
        <v>0</v>
      </c>
      <c r="F3745" s="69">
        <f>SUMIFS(الاضافة!$G$7:$G$60000,الاضافة!$H$7:$H$60000,"*اضاف*",الاضافة!$E$7:$E$60000,'أرصدة المخزن'!C3745)</f>
        <v/>
      </c>
      <c r="G3745" s="69">
        <f>SUMIFS(الصرف!$H$7:$H$60000,الصرف!$F$7:$F$60000,'أرصدة المخزن'!C3745)</f>
        <v/>
      </c>
      <c r="H3745" s="70">
        <f>E3745+F3745-G3745</f>
        <v/>
      </c>
    </row>
    <row r="3746" hidden="1" ht="24.6" customHeight="1" s="138">
      <c r="A3746" s="65" t="n">
        <v>10070088</v>
      </c>
      <c r="B3746" s="66" t="inlineStr">
        <is>
          <t>أدوات وخامات نجارة</t>
        </is>
      </c>
      <c r="C3746" s="67" t="inlineStr"/>
      <c r="D3746" s="67" t="inlineStr"/>
      <c r="E3746" s="68" t="n">
        <v>0</v>
      </c>
      <c r="F3746" s="69">
        <f>SUMIFS(الاضافة!$G$7:$G$60000,الاضافة!$H$7:$H$60000,"*اضاف*",الاضافة!$E$7:$E$60000,'أرصدة المخزن'!C3746)</f>
        <v/>
      </c>
      <c r="G3746" s="69">
        <f>SUMIFS(الصرف!$H$7:$H$60000,الصرف!$F$7:$F$60000,'أرصدة المخزن'!C3746)</f>
        <v/>
      </c>
      <c r="H3746" s="70">
        <f>E3746+F3746-G3746</f>
        <v/>
      </c>
    </row>
    <row r="3747" hidden="1" ht="24.6" customHeight="1" s="138">
      <c r="A3747" s="65" t="n">
        <v>10070089</v>
      </c>
      <c r="B3747" s="66" t="inlineStr">
        <is>
          <t>أدوات وخامات نجارة</t>
        </is>
      </c>
      <c r="C3747" s="67" t="inlineStr"/>
      <c r="D3747" s="67" t="inlineStr"/>
      <c r="E3747" s="68" t="n">
        <v>0</v>
      </c>
      <c r="F3747" s="69">
        <f>SUMIFS(الاضافة!$G$7:$G$60000,الاضافة!$H$7:$H$60000,"*اضاف*",الاضافة!$E$7:$E$60000,'أرصدة المخزن'!C3747)</f>
        <v/>
      </c>
      <c r="G3747" s="69">
        <f>SUMIFS(الصرف!$H$7:$H$60000,الصرف!$F$7:$F$60000,'أرصدة المخزن'!C3747)</f>
        <v/>
      </c>
      <c r="H3747" s="70">
        <f>E3747+F3747-G3747</f>
        <v/>
      </c>
    </row>
    <row r="3748" hidden="1" ht="24.6" customHeight="1" s="138">
      <c r="A3748" s="65" t="n">
        <v>10070090</v>
      </c>
      <c r="B3748" s="66" t="inlineStr">
        <is>
          <t>أدوات وخامات نجارة</t>
        </is>
      </c>
      <c r="C3748" s="67" t="inlineStr"/>
      <c r="D3748" s="67" t="inlineStr"/>
      <c r="E3748" s="68" t="n">
        <v>0</v>
      </c>
      <c r="F3748" s="69">
        <f>SUMIFS(الاضافة!$G$7:$G$60000,الاضافة!$H$7:$H$60000,"*اضاف*",الاضافة!$E$7:$E$60000,'أرصدة المخزن'!C3748)</f>
        <v/>
      </c>
      <c r="G3748" s="69">
        <f>SUMIFS(الصرف!$H$7:$H$60000,الصرف!$F$7:$F$60000,'أرصدة المخزن'!C3748)</f>
        <v/>
      </c>
      <c r="H3748" s="70">
        <f>E3748+F3748-G3748</f>
        <v/>
      </c>
    </row>
    <row r="3749" hidden="1" ht="24.6" customHeight="1" s="138">
      <c r="A3749" s="65" t="n">
        <v>10070091</v>
      </c>
      <c r="B3749" s="66" t="inlineStr">
        <is>
          <t>أدوات وخامات نجارة</t>
        </is>
      </c>
      <c r="C3749" s="67" t="inlineStr"/>
      <c r="D3749" s="67" t="inlineStr"/>
      <c r="E3749" s="68" t="n">
        <v>0</v>
      </c>
      <c r="F3749" s="69">
        <f>SUMIFS(الاضافة!$G$7:$G$60000,الاضافة!$H$7:$H$60000,"*اضاف*",الاضافة!$E$7:$E$60000,'أرصدة المخزن'!C3749)</f>
        <v/>
      </c>
      <c r="G3749" s="69">
        <f>SUMIFS(الصرف!$H$7:$H$60000,الصرف!$F$7:$F$60000,'أرصدة المخزن'!C3749)</f>
        <v/>
      </c>
      <c r="H3749" s="70">
        <f>E3749+F3749-G3749</f>
        <v/>
      </c>
    </row>
    <row r="3750" hidden="1" ht="24.6" customHeight="1" s="138">
      <c r="A3750" s="65" t="n">
        <v>10070092</v>
      </c>
      <c r="B3750" s="66" t="inlineStr">
        <is>
          <t>أدوات وخامات نجارة</t>
        </is>
      </c>
      <c r="C3750" s="67" t="inlineStr"/>
      <c r="D3750" s="67" t="inlineStr"/>
      <c r="E3750" s="68" t="n">
        <v>0</v>
      </c>
      <c r="F3750" s="69">
        <f>SUMIFS(الاضافة!$G$7:$G$60000,الاضافة!$H$7:$H$60000,"*اضاف*",الاضافة!$E$7:$E$60000,'أرصدة المخزن'!C3750)</f>
        <v/>
      </c>
      <c r="G3750" s="69">
        <f>SUMIFS(الصرف!$H$7:$H$60000,الصرف!$F$7:$F$60000,'أرصدة المخزن'!C3750)</f>
        <v/>
      </c>
      <c r="H3750" s="70">
        <f>E3750+F3750-G3750</f>
        <v/>
      </c>
    </row>
    <row r="3751" hidden="1" ht="24.6" customHeight="1" s="138">
      <c r="A3751" s="65" t="n">
        <v>10070093</v>
      </c>
      <c r="B3751" s="66" t="inlineStr">
        <is>
          <t>أدوات وخامات نجارة</t>
        </is>
      </c>
      <c r="C3751" s="67" t="inlineStr"/>
      <c r="D3751" s="67" t="inlineStr"/>
      <c r="E3751" s="68" t="n">
        <v>0</v>
      </c>
      <c r="F3751" s="69">
        <f>SUMIFS(الاضافة!$G$7:$G$60000,الاضافة!$H$7:$H$60000,"*اضاف*",الاضافة!$E$7:$E$60000,'أرصدة المخزن'!C3751)</f>
        <v/>
      </c>
      <c r="G3751" s="69">
        <f>SUMIFS(الصرف!$H$7:$H$60000,الصرف!$F$7:$F$60000,'أرصدة المخزن'!C3751)</f>
        <v/>
      </c>
      <c r="H3751" s="70">
        <f>E3751+F3751-G3751</f>
        <v/>
      </c>
    </row>
    <row r="3752" hidden="1" ht="24.6" customHeight="1" s="138">
      <c r="A3752" s="65" t="n">
        <v>10070094</v>
      </c>
      <c r="B3752" s="66" t="inlineStr">
        <is>
          <t>أدوات وخامات نجارة</t>
        </is>
      </c>
      <c r="C3752" s="67" t="inlineStr"/>
      <c r="D3752" s="67" t="inlineStr"/>
      <c r="E3752" s="68" t="n">
        <v>0</v>
      </c>
      <c r="F3752" s="69">
        <f>SUMIFS(الاضافة!$G$7:$G$60000,الاضافة!$H$7:$H$60000,"*اضاف*",الاضافة!$E$7:$E$60000,'أرصدة المخزن'!C3752)</f>
        <v/>
      </c>
      <c r="G3752" s="69">
        <f>SUMIFS(الصرف!$H$7:$H$60000,الصرف!$F$7:$F$60000,'أرصدة المخزن'!C3752)</f>
        <v/>
      </c>
      <c r="H3752" s="70">
        <f>E3752+F3752-G3752</f>
        <v/>
      </c>
    </row>
    <row r="3753" hidden="1" ht="24.6" customHeight="1" s="138">
      <c r="A3753" s="65" t="n">
        <v>10070095</v>
      </c>
      <c r="B3753" s="66" t="inlineStr">
        <is>
          <t>أدوات وخامات نجارة</t>
        </is>
      </c>
      <c r="C3753" s="67" t="inlineStr"/>
      <c r="D3753" s="67" t="inlineStr"/>
      <c r="E3753" s="68" t="n">
        <v>0</v>
      </c>
      <c r="F3753" s="69">
        <f>SUMIFS(الاضافة!$G$7:$G$60000,الاضافة!$H$7:$H$60000,"*اضاف*",الاضافة!$E$7:$E$60000,'أرصدة المخزن'!C3753)</f>
        <v/>
      </c>
      <c r="G3753" s="69">
        <f>SUMIFS(الصرف!$H$7:$H$60000,الصرف!$F$7:$F$60000,'أرصدة المخزن'!C3753)</f>
        <v/>
      </c>
      <c r="H3753" s="70">
        <f>E3753+F3753-G3753</f>
        <v/>
      </c>
    </row>
    <row r="3754" hidden="1" ht="24.6" customHeight="1" s="138">
      <c r="A3754" s="65" t="n">
        <v>10070096</v>
      </c>
      <c r="B3754" s="66" t="inlineStr">
        <is>
          <t>أدوات وخامات نجارة</t>
        </is>
      </c>
      <c r="C3754" s="67" t="inlineStr"/>
      <c r="D3754" s="67" t="inlineStr"/>
      <c r="E3754" s="68" t="n">
        <v>0</v>
      </c>
      <c r="F3754" s="69">
        <f>SUMIFS(الاضافة!$G$7:$G$60000,الاضافة!$H$7:$H$60000,"*اضاف*",الاضافة!$E$7:$E$60000,'أرصدة المخزن'!C3754)</f>
        <v/>
      </c>
      <c r="G3754" s="69">
        <f>SUMIFS(الصرف!$H$7:$H$60000,الصرف!$F$7:$F$60000,'أرصدة المخزن'!C3754)</f>
        <v/>
      </c>
      <c r="H3754" s="70">
        <f>E3754+F3754-G3754</f>
        <v/>
      </c>
    </row>
    <row r="3755" hidden="1" ht="24.6" customHeight="1" s="138">
      <c r="A3755" s="65" t="n">
        <v>10070097</v>
      </c>
      <c r="B3755" s="66" t="inlineStr">
        <is>
          <t>أدوات وخامات نجارة</t>
        </is>
      </c>
      <c r="C3755" s="67" t="inlineStr"/>
      <c r="D3755" s="67" t="inlineStr"/>
      <c r="E3755" s="68" t="n">
        <v>0</v>
      </c>
      <c r="F3755" s="69">
        <f>SUMIFS(الاضافة!$G$7:$G$60000,الاضافة!$H$7:$H$60000,"*اضاف*",الاضافة!$E$7:$E$60000,'أرصدة المخزن'!C3755)</f>
        <v/>
      </c>
      <c r="G3755" s="69">
        <f>SUMIFS(الصرف!$H$7:$H$60000,الصرف!$F$7:$F$60000,'أرصدة المخزن'!C3755)</f>
        <v/>
      </c>
      <c r="H3755" s="70">
        <f>E3755+F3755-G3755</f>
        <v/>
      </c>
    </row>
    <row r="3756" hidden="1" ht="24.6" customHeight="1" s="138">
      <c r="A3756" s="65" t="n">
        <v>10070098</v>
      </c>
      <c r="B3756" s="66" t="inlineStr">
        <is>
          <t>أدوات وخامات نجارة</t>
        </is>
      </c>
      <c r="C3756" s="67" t="inlineStr"/>
      <c r="D3756" s="67" t="inlineStr"/>
      <c r="E3756" s="68" t="n">
        <v>0</v>
      </c>
      <c r="F3756" s="69">
        <f>SUMIFS(الاضافة!$G$7:$G$60000,الاضافة!$H$7:$H$60000,"*اضاف*",الاضافة!$E$7:$E$60000,'أرصدة المخزن'!C3756)</f>
        <v/>
      </c>
      <c r="G3756" s="69">
        <f>SUMIFS(الصرف!$H$7:$H$60000,الصرف!$F$7:$F$60000,'أرصدة المخزن'!C3756)</f>
        <v/>
      </c>
      <c r="H3756" s="70">
        <f>E3756+F3756-G3756</f>
        <v/>
      </c>
    </row>
    <row r="3757" hidden="1" ht="24.6" customHeight="1" s="138">
      <c r="A3757" s="65" t="n">
        <v>10070099</v>
      </c>
      <c r="B3757" s="66" t="inlineStr">
        <is>
          <t>أدوات وخامات نجارة</t>
        </is>
      </c>
      <c r="C3757" s="67" t="inlineStr"/>
      <c r="D3757" s="67" t="inlineStr"/>
      <c r="E3757" s="68" t="n">
        <v>0</v>
      </c>
      <c r="F3757" s="69">
        <f>SUMIFS(الاضافة!$G$7:$G$60000,الاضافة!$H$7:$H$60000,"*اضاف*",الاضافة!$E$7:$E$60000,'أرصدة المخزن'!C3757)</f>
        <v/>
      </c>
      <c r="G3757" s="69">
        <f>SUMIFS(الصرف!$H$7:$H$60000,الصرف!$F$7:$F$60000,'أرصدة المخزن'!C3757)</f>
        <v/>
      </c>
      <c r="H3757" s="70">
        <f>E3757+F3757-G3757</f>
        <v/>
      </c>
    </row>
    <row r="3758" hidden="1" ht="24.6" customHeight="1" s="138">
      <c r="A3758" s="65" t="n">
        <v>10070100</v>
      </c>
      <c r="B3758" s="66" t="inlineStr">
        <is>
          <t>أدوات وخامات نجارة</t>
        </is>
      </c>
      <c r="C3758" s="67" t="inlineStr"/>
      <c r="D3758" s="67" t="inlineStr"/>
      <c r="E3758" s="68" t="n">
        <v>0</v>
      </c>
      <c r="F3758" s="69">
        <f>SUMIFS(الاضافة!$G$7:$G$60000,الاضافة!$H$7:$H$60000,"*اضاف*",الاضافة!$E$7:$E$60000,'أرصدة المخزن'!C3758)</f>
        <v/>
      </c>
      <c r="G3758" s="69">
        <f>SUMIFS(الصرف!$H$7:$H$60000,الصرف!$F$7:$F$60000,'أرصدة المخزن'!C3758)</f>
        <v/>
      </c>
      <c r="H3758" s="70">
        <f>E3758+F3758-G3758</f>
        <v/>
      </c>
    </row>
    <row r="3759" hidden="1" ht="24.6" customHeight="1" s="138">
      <c r="A3759" s="65" t="n">
        <v>10070101</v>
      </c>
      <c r="B3759" s="66" t="inlineStr">
        <is>
          <t>أدوات وخامات نجارة</t>
        </is>
      </c>
      <c r="C3759" s="67" t="inlineStr"/>
      <c r="D3759" s="67" t="inlineStr"/>
      <c r="E3759" s="68" t="n">
        <v>0</v>
      </c>
      <c r="F3759" s="69">
        <f>SUMIFS(الاضافة!$G$7:$G$60000,الاضافة!$H$7:$H$60000,"*اضاف*",الاضافة!$E$7:$E$60000,'أرصدة المخزن'!C3759)</f>
        <v/>
      </c>
      <c r="G3759" s="69">
        <f>SUMIFS(الصرف!$H$7:$H$60000,الصرف!$F$7:$F$60000,'أرصدة المخزن'!C3759)</f>
        <v/>
      </c>
      <c r="H3759" s="70">
        <f>E3759+F3759-G3759</f>
        <v/>
      </c>
    </row>
    <row r="3760" hidden="1" ht="24.6" customHeight="1" s="138">
      <c r="A3760" s="65" t="n">
        <v>10070102</v>
      </c>
      <c r="B3760" s="66" t="inlineStr">
        <is>
          <t>أدوات وخامات نجارة</t>
        </is>
      </c>
      <c r="C3760" s="67" t="inlineStr"/>
      <c r="D3760" s="67" t="inlineStr"/>
      <c r="E3760" s="68" t="n">
        <v>0</v>
      </c>
      <c r="F3760" s="69">
        <f>SUMIFS(الاضافة!$G$7:$G$60000,الاضافة!$H$7:$H$60000,"*اضاف*",الاضافة!$E$7:$E$60000,'أرصدة المخزن'!C3760)</f>
        <v/>
      </c>
      <c r="G3760" s="69">
        <f>SUMIFS(الصرف!$H$7:$H$60000,الصرف!$F$7:$F$60000,'أرصدة المخزن'!C3760)</f>
        <v/>
      </c>
      <c r="H3760" s="70">
        <f>E3760+F3760-G3760</f>
        <v/>
      </c>
    </row>
    <row r="3761" hidden="1" ht="24.6" customHeight="1" s="138">
      <c r="A3761" s="65" t="n">
        <v>10070103</v>
      </c>
      <c r="B3761" s="66" t="inlineStr">
        <is>
          <t>أدوات وخامات نجارة</t>
        </is>
      </c>
      <c r="C3761" s="67" t="inlineStr"/>
      <c r="D3761" s="67" t="inlineStr"/>
      <c r="E3761" s="68" t="n">
        <v>0</v>
      </c>
      <c r="F3761" s="69">
        <f>SUMIFS(الاضافة!$G$7:$G$60000,الاضافة!$H$7:$H$60000,"*اضاف*",الاضافة!$E$7:$E$60000,'أرصدة المخزن'!C3761)</f>
        <v/>
      </c>
      <c r="G3761" s="69">
        <f>SUMIFS(الصرف!$H$7:$H$60000,الصرف!$F$7:$F$60000,'أرصدة المخزن'!C3761)</f>
        <v/>
      </c>
      <c r="H3761" s="70">
        <f>E3761+F3761-G3761</f>
        <v/>
      </c>
    </row>
    <row r="3762" hidden="1" ht="24.6" customHeight="1" s="138">
      <c r="A3762" s="65" t="n">
        <v>10070104</v>
      </c>
      <c r="B3762" s="66" t="inlineStr">
        <is>
          <t>أدوات وخامات نجارة</t>
        </is>
      </c>
      <c r="C3762" s="67" t="inlineStr"/>
      <c r="D3762" s="67" t="inlineStr"/>
      <c r="E3762" s="68" t="n">
        <v>0</v>
      </c>
      <c r="F3762" s="69">
        <f>SUMIFS(الاضافة!$G$7:$G$60000,الاضافة!$H$7:$H$60000,"*اضاف*",الاضافة!$E$7:$E$60000,'أرصدة المخزن'!C3762)</f>
        <v/>
      </c>
      <c r="G3762" s="69">
        <f>SUMIFS(الصرف!$H$7:$H$60000,الصرف!$F$7:$F$60000,'أرصدة المخزن'!C3762)</f>
        <v/>
      </c>
      <c r="H3762" s="70">
        <f>E3762+F3762-G3762</f>
        <v/>
      </c>
    </row>
    <row r="3763" hidden="1" ht="24.6" customHeight="1" s="138">
      <c r="A3763" s="65" t="n">
        <v>10070105</v>
      </c>
      <c r="B3763" s="66" t="inlineStr">
        <is>
          <t>أدوات وخامات نجارة</t>
        </is>
      </c>
      <c r="C3763" s="67" t="inlineStr"/>
      <c r="D3763" s="67" t="inlineStr"/>
      <c r="E3763" s="68" t="n">
        <v>0</v>
      </c>
      <c r="F3763" s="69">
        <f>SUMIFS(الاضافة!$G$7:$G$60000,الاضافة!$H$7:$H$60000,"*اضاف*",الاضافة!$E$7:$E$60000,'أرصدة المخزن'!C3763)</f>
        <v/>
      </c>
      <c r="G3763" s="69">
        <f>SUMIFS(الصرف!$H$7:$H$60000,الصرف!$F$7:$F$60000,'أرصدة المخزن'!C3763)</f>
        <v/>
      </c>
      <c r="H3763" s="70">
        <f>E3763+F3763-G3763</f>
        <v/>
      </c>
    </row>
    <row r="3764" hidden="1" ht="24.6" customHeight="1" s="138">
      <c r="A3764" s="65" t="n">
        <v>10070106</v>
      </c>
      <c r="B3764" s="66" t="inlineStr">
        <is>
          <t>أدوات وخامات نجارة</t>
        </is>
      </c>
      <c r="C3764" s="67" t="inlineStr"/>
      <c r="D3764" s="67" t="inlineStr"/>
      <c r="E3764" s="68" t="n">
        <v>0</v>
      </c>
      <c r="F3764" s="69">
        <f>SUMIFS(الاضافة!$G$7:$G$60000,الاضافة!$H$7:$H$60000,"*اضاف*",الاضافة!$E$7:$E$60000,'أرصدة المخزن'!C3764)</f>
        <v/>
      </c>
      <c r="G3764" s="69">
        <f>SUMIFS(الصرف!$H$7:$H$60000,الصرف!$F$7:$F$60000,'أرصدة المخزن'!C3764)</f>
        <v/>
      </c>
      <c r="H3764" s="70">
        <f>E3764+F3764-G3764</f>
        <v/>
      </c>
    </row>
    <row r="3765" hidden="1" ht="24.6" customHeight="1" s="138">
      <c r="A3765" s="65" t="n">
        <v>10070107</v>
      </c>
      <c r="B3765" s="66" t="inlineStr">
        <is>
          <t>أدوات وخامات نجارة</t>
        </is>
      </c>
      <c r="C3765" s="67" t="inlineStr"/>
      <c r="D3765" s="67" t="inlineStr"/>
      <c r="E3765" s="68" t="n">
        <v>0</v>
      </c>
      <c r="F3765" s="69">
        <f>SUMIFS(الاضافة!$G$7:$G$60000,الاضافة!$H$7:$H$60000,"*اضاف*",الاضافة!$E$7:$E$60000,'أرصدة المخزن'!C3765)</f>
        <v/>
      </c>
      <c r="G3765" s="69">
        <f>SUMIFS(الصرف!$H$7:$H$60000,الصرف!$F$7:$F$60000,'أرصدة المخزن'!C3765)</f>
        <v/>
      </c>
      <c r="H3765" s="70">
        <f>E3765+F3765-G3765</f>
        <v/>
      </c>
    </row>
    <row r="3766" hidden="1" ht="24.6" customHeight="1" s="138">
      <c r="A3766" s="65" t="n">
        <v>10070108</v>
      </c>
      <c r="B3766" s="66" t="inlineStr">
        <is>
          <t>أدوات وخامات نجارة</t>
        </is>
      </c>
      <c r="C3766" s="67" t="inlineStr"/>
      <c r="D3766" s="67" t="inlineStr"/>
      <c r="E3766" s="68" t="n">
        <v>0</v>
      </c>
      <c r="F3766" s="69">
        <f>SUMIFS(الاضافة!$G$7:$G$60000,الاضافة!$H$7:$H$60000,"*اضاف*",الاضافة!$E$7:$E$60000,'أرصدة المخزن'!C3766)</f>
        <v/>
      </c>
      <c r="G3766" s="69">
        <f>SUMIFS(الصرف!$H$7:$H$60000,الصرف!$F$7:$F$60000,'أرصدة المخزن'!C3766)</f>
        <v/>
      </c>
      <c r="H3766" s="70">
        <f>E3766+F3766-G3766</f>
        <v/>
      </c>
    </row>
    <row r="3767" hidden="1" ht="24.6" customHeight="1" s="138">
      <c r="A3767" s="65" t="n">
        <v>10070109</v>
      </c>
      <c r="B3767" s="66" t="inlineStr">
        <is>
          <t>أدوات وخامات نجارة</t>
        </is>
      </c>
      <c r="C3767" s="67" t="inlineStr"/>
      <c r="D3767" s="67" t="inlineStr"/>
      <c r="E3767" s="68" t="n">
        <v>0</v>
      </c>
      <c r="F3767" s="69">
        <f>SUMIFS(الاضافة!$G$7:$G$60000,الاضافة!$H$7:$H$60000,"*اضاف*",الاضافة!$E$7:$E$60000,'أرصدة المخزن'!C3767)</f>
        <v/>
      </c>
      <c r="G3767" s="69">
        <f>SUMIFS(الصرف!$H$7:$H$60000,الصرف!$F$7:$F$60000,'أرصدة المخزن'!C3767)</f>
        <v/>
      </c>
      <c r="H3767" s="70">
        <f>E3767+F3767-G3767</f>
        <v/>
      </c>
    </row>
    <row r="3768" hidden="1" ht="24.6" customHeight="1" s="138">
      <c r="A3768" s="65" t="n">
        <v>10070110</v>
      </c>
      <c r="B3768" s="66" t="inlineStr">
        <is>
          <t>أدوات وخامات نجارة</t>
        </is>
      </c>
      <c r="C3768" s="67" t="inlineStr"/>
      <c r="D3768" s="67" t="inlineStr"/>
      <c r="E3768" s="68" t="n">
        <v>0</v>
      </c>
      <c r="F3768" s="69">
        <f>SUMIFS(الاضافة!$G$7:$G$60000,الاضافة!$H$7:$H$60000,"*اضاف*",الاضافة!$E$7:$E$60000,'أرصدة المخزن'!C3768)</f>
        <v/>
      </c>
      <c r="G3768" s="69">
        <f>SUMIFS(الصرف!$H$7:$H$60000,الصرف!$F$7:$F$60000,'أرصدة المخزن'!C3768)</f>
        <v/>
      </c>
      <c r="H3768" s="70">
        <f>E3768+F3768-G3768</f>
        <v/>
      </c>
    </row>
    <row r="3769" hidden="1" ht="24.6" customHeight="1" s="138">
      <c r="A3769" s="65" t="n">
        <v>10070111</v>
      </c>
      <c r="B3769" s="66" t="inlineStr">
        <is>
          <t>أدوات وخامات نجارة</t>
        </is>
      </c>
      <c r="C3769" s="67" t="inlineStr"/>
      <c r="D3769" s="67" t="inlineStr"/>
      <c r="E3769" s="68" t="n">
        <v>0</v>
      </c>
      <c r="F3769" s="69">
        <f>SUMIFS(الاضافة!$G$7:$G$60000,الاضافة!$H$7:$H$60000,"*اضاف*",الاضافة!$E$7:$E$60000,'أرصدة المخزن'!C3769)</f>
        <v/>
      </c>
      <c r="G3769" s="69">
        <f>SUMIFS(الصرف!$H$7:$H$60000,الصرف!$F$7:$F$60000,'أرصدة المخزن'!C3769)</f>
        <v/>
      </c>
      <c r="H3769" s="70">
        <f>E3769+F3769-G3769</f>
        <v/>
      </c>
    </row>
    <row r="3770" hidden="1" ht="24.6" customHeight="1" s="138">
      <c r="A3770" s="65" t="n">
        <v>10070112</v>
      </c>
      <c r="B3770" s="66" t="inlineStr">
        <is>
          <t>أدوات وخامات نجارة</t>
        </is>
      </c>
      <c r="C3770" s="67" t="inlineStr"/>
      <c r="D3770" s="67" t="inlineStr"/>
      <c r="E3770" s="68" t="n">
        <v>0</v>
      </c>
      <c r="F3770" s="69">
        <f>SUMIFS(الاضافة!$G$7:$G$60000,الاضافة!$H$7:$H$60000,"*اضاف*",الاضافة!$E$7:$E$60000,'أرصدة المخزن'!C3770)</f>
        <v/>
      </c>
      <c r="G3770" s="69">
        <f>SUMIFS(الصرف!$H$7:$H$60000,الصرف!$F$7:$F$60000,'أرصدة المخزن'!C3770)</f>
        <v/>
      </c>
      <c r="H3770" s="70">
        <f>E3770+F3770-G3770</f>
        <v/>
      </c>
    </row>
    <row r="3771" hidden="1" ht="24.6" customHeight="1" s="138">
      <c r="A3771" s="65" t="n">
        <v>10070113</v>
      </c>
      <c r="B3771" s="66" t="inlineStr">
        <is>
          <t>أدوات وخامات نجارة</t>
        </is>
      </c>
      <c r="C3771" s="67" t="inlineStr"/>
      <c r="D3771" s="67" t="inlineStr"/>
      <c r="E3771" s="68" t="n">
        <v>0</v>
      </c>
      <c r="F3771" s="69">
        <f>SUMIFS(الاضافة!$G$7:$G$60000,الاضافة!$H$7:$H$60000,"*اضاف*",الاضافة!$E$7:$E$60000,'أرصدة المخزن'!C3771)</f>
        <v/>
      </c>
      <c r="G3771" s="69">
        <f>SUMIFS(الصرف!$H$7:$H$60000,الصرف!$F$7:$F$60000,'أرصدة المخزن'!C3771)</f>
        <v/>
      </c>
      <c r="H3771" s="70">
        <f>E3771+F3771-G3771</f>
        <v/>
      </c>
    </row>
    <row r="3772" hidden="1" ht="24.6" customHeight="1" s="138">
      <c r="A3772" s="65" t="n">
        <v>10070114</v>
      </c>
      <c r="B3772" s="66" t="inlineStr">
        <is>
          <t>أدوات وخامات نجارة</t>
        </is>
      </c>
      <c r="C3772" s="67" t="inlineStr"/>
      <c r="D3772" s="67" t="inlineStr"/>
      <c r="E3772" s="68" t="n">
        <v>0</v>
      </c>
      <c r="F3772" s="69">
        <f>SUMIFS(الاضافة!$G$7:$G$60000,الاضافة!$H$7:$H$60000,"*اضاف*",الاضافة!$E$7:$E$60000,'أرصدة المخزن'!C3772)</f>
        <v/>
      </c>
      <c r="G3772" s="69">
        <f>SUMIFS(الصرف!$H$7:$H$60000,الصرف!$F$7:$F$60000,'أرصدة المخزن'!C3772)</f>
        <v/>
      </c>
      <c r="H3772" s="70">
        <f>E3772+F3772-G3772</f>
        <v/>
      </c>
    </row>
    <row r="3773" hidden="1" ht="24.6" customHeight="1" s="138">
      <c r="A3773" s="65" t="n">
        <v>10070115</v>
      </c>
      <c r="B3773" s="66" t="inlineStr">
        <is>
          <t>أدوات وخامات نجارة</t>
        </is>
      </c>
      <c r="C3773" s="67" t="inlineStr"/>
      <c r="D3773" s="67" t="inlineStr"/>
      <c r="E3773" s="68" t="n">
        <v>0</v>
      </c>
      <c r="F3773" s="69">
        <f>SUMIFS(الاضافة!$G$7:$G$60000,الاضافة!$H$7:$H$60000,"*اضاف*",الاضافة!$E$7:$E$60000,'أرصدة المخزن'!C3773)</f>
        <v/>
      </c>
      <c r="G3773" s="69">
        <f>SUMIFS(الصرف!$H$7:$H$60000,الصرف!$F$7:$F$60000,'أرصدة المخزن'!C3773)</f>
        <v/>
      </c>
      <c r="H3773" s="70">
        <f>E3773+F3773-G3773</f>
        <v/>
      </c>
    </row>
    <row r="3774" hidden="1" ht="24.6" customHeight="1" s="138">
      <c r="A3774" s="65" t="n">
        <v>10070116</v>
      </c>
      <c r="B3774" s="66" t="inlineStr">
        <is>
          <t>أدوات وخامات نجارة</t>
        </is>
      </c>
      <c r="C3774" s="67" t="inlineStr"/>
      <c r="D3774" s="67" t="inlineStr"/>
      <c r="E3774" s="68" t="n">
        <v>0</v>
      </c>
      <c r="F3774" s="69">
        <f>SUMIFS(الاضافة!$G$7:$G$60000,الاضافة!$H$7:$H$60000,"*اضاف*",الاضافة!$E$7:$E$60000,'أرصدة المخزن'!C3774)</f>
        <v/>
      </c>
      <c r="G3774" s="69">
        <f>SUMIFS(الصرف!$H$7:$H$60000,الصرف!$F$7:$F$60000,'أرصدة المخزن'!C3774)</f>
        <v/>
      </c>
      <c r="H3774" s="70">
        <f>E3774+F3774-G3774</f>
        <v/>
      </c>
    </row>
    <row r="3775" hidden="1" ht="24.6" customHeight="1" s="138">
      <c r="A3775" s="65" t="n">
        <v>10070117</v>
      </c>
      <c r="B3775" s="66" t="inlineStr">
        <is>
          <t>أدوات وخامات نجارة</t>
        </is>
      </c>
      <c r="C3775" s="67" t="inlineStr"/>
      <c r="D3775" s="67" t="inlineStr"/>
      <c r="E3775" s="68" t="n">
        <v>0</v>
      </c>
      <c r="F3775" s="69">
        <f>SUMIFS(الاضافة!$G$7:$G$60000,الاضافة!$H$7:$H$60000,"*اضاف*",الاضافة!$E$7:$E$60000,'أرصدة المخزن'!C3775)</f>
        <v/>
      </c>
      <c r="G3775" s="69">
        <f>SUMIFS(الصرف!$H$7:$H$60000,الصرف!$F$7:$F$60000,'أرصدة المخزن'!C3775)</f>
        <v/>
      </c>
      <c r="H3775" s="70">
        <f>E3775+F3775-G3775</f>
        <v/>
      </c>
    </row>
    <row r="3776" hidden="1" ht="24.6" customHeight="1" s="138">
      <c r="A3776" s="65" t="n">
        <v>10070118</v>
      </c>
      <c r="B3776" s="66" t="inlineStr">
        <is>
          <t>أدوات وخامات نجارة</t>
        </is>
      </c>
      <c r="C3776" s="67" t="inlineStr"/>
      <c r="D3776" s="67" t="inlineStr"/>
      <c r="E3776" s="68" t="n">
        <v>0</v>
      </c>
      <c r="F3776" s="69">
        <f>SUMIFS(الاضافة!$G$7:$G$60000,الاضافة!$H$7:$H$60000,"*اضاف*",الاضافة!$E$7:$E$60000,'أرصدة المخزن'!C3776)</f>
        <v/>
      </c>
      <c r="G3776" s="69">
        <f>SUMIFS(الصرف!$H$7:$H$60000,الصرف!$F$7:$F$60000,'أرصدة المخزن'!C3776)</f>
        <v/>
      </c>
      <c r="H3776" s="70">
        <f>E3776+F3776-G3776</f>
        <v/>
      </c>
    </row>
    <row r="3777" hidden="1" ht="24.6" customHeight="1" s="138">
      <c r="A3777" s="65" t="n">
        <v>10070119</v>
      </c>
      <c r="B3777" s="66" t="inlineStr">
        <is>
          <t>أدوات وخامات نجارة</t>
        </is>
      </c>
      <c r="C3777" s="67" t="inlineStr"/>
      <c r="D3777" s="67" t="inlineStr"/>
      <c r="E3777" s="68" t="n">
        <v>0</v>
      </c>
      <c r="F3777" s="69">
        <f>SUMIFS(الاضافة!$G$7:$G$60000,الاضافة!$H$7:$H$60000,"*اضاف*",الاضافة!$E$7:$E$60000,'أرصدة المخزن'!C3777)</f>
        <v/>
      </c>
      <c r="G3777" s="69">
        <f>SUMIFS(الصرف!$H$7:$H$60000,الصرف!$F$7:$F$60000,'أرصدة المخزن'!C3777)</f>
        <v/>
      </c>
      <c r="H3777" s="70">
        <f>E3777+F3777-G3777</f>
        <v/>
      </c>
    </row>
    <row r="3778" hidden="1" ht="24.6" customHeight="1" s="138">
      <c r="A3778" s="65" t="n">
        <v>10070120</v>
      </c>
      <c r="B3778" s="66" t="inlineStr">
        <is>
          <t>أدوات وخامات نجارة</t>
        </is>
      </c>
      <c r="C3778" s="67" t="inlineStr"/>
      <c r="D3778" s="67" t="inlineStr"/>
      <c r="E3778" s="68" t="n">
        <v>0</v>
      </c>
      <c r="F3778" s="69">
        <f>SUMIFS(الاضافة!$G$7:$G$60000,الاضافة!$H$7:$H$60000,"*اضاف*",الاضافة!$E$7:$E$60000,'أرصدة المخزن'!C3778)</f>
        <v/>
      </c>
      <c r="G3778" s="69">
        <f>SUMIFS(الصرف!$H$7:$H$60000,الصرف!$F$7:$F$60000,'أرصدة المخزن'!C3778)</f>
        <v/>
      </c>
      <c r="H3778" s="70">
        <f>E3778+F3778-G3778</f>
        <v/>
      </c>
    </row>
    <row r="3779" hidden="1" ht="24.6" customHeight="1" s="138">
      <c r="A3779" s="65" t="n">
        <v>10070121</v>
      </c>
      <c r="B3779" s="66" t="inlineStr">
        <is>
          <t>أدوات وخامات نجارة</t>
        </is>
      </c>
      <c r="C3779" s="67" t="inlineStr"/>
      <c r="D3779" s="67" t="inlineStr"/>
      <c r="E3779" s="68" t="n">
        <v>0</v>
      </c>
      <c r="F3779" s="69">
        <f>SUMIFS(الاضافة!$G$7:$G$60000,الاضافة!$H$7:$H$60000,"*اضاف*",الاضافة!$E$7:$E$60000,'أرصدة المخزن'!C3779)</f>
        <v/>
      </c>
      <c r="G3779" s="69">
        <f>SUMIFS(الصرف!$H$7:$H$60000,الصرف!$F$7:$F$60000,'أرصدة المخزن'!C3779)</f>
        <v/>
      </c>
      <c r="H3779" s="70">
        <f>E3779+F3779-G3779</f>
        <v/>
      </c>
    </row>
    <row r="3780" hidden="1" ht="24.6" customHeight="1" s="138">
      <c r="A3780" s="65" t="n">
        <v>10070122</v>
      </c>
      <c r="B3780" s="66" t="inlineStr">
        <is>
          <t>أدوات وخامات نجارة</t>
        </is>
      </c>
      <c r="C3780" s="67" t="inlineStr"/>
      <c r="D3780" s="67" t="inlineStr"/>
      <c r="E3780" s="68" t="n">
        <v>0</v>
      </c>
      <c r="F3780" s="69">
        <f>SUMIFS(الاضافة!$G$7:$G$60000,الاضافة!$H$7:$H$60000,"*اضاف*",الاضافة!$E$7:$E$60000,'أرصدة المخزن'!C3780)</f>
        <v/>
      </c>
      <c r="G3780" s="69">
        <f>SUMIFS(الصرف!$H$7:$H$60000,الصرف!$F$7:$F$60000,'أرصدة المخزن'!C3780)</f>
        <v/>
      </c>
      <c r="H3780" s="70">
        <f>E3780+F3780-G3780</f>
        <v/>
      </c>
    </row>
    <row r="3781" hidden="1" ht="24.6" customHeight="1" s="138">
      <c r="A3781" s="65" t="n">
        <v>10070123</v>
      </c>
      <c r="B3781" s="66" t="inlineStr">
        <is>
          <t>أدوات وخامات نجارة</t>
        </is>
      </c>
      <c r="C3781" s="67" t="inlineStr"/>
      <c r="D3781" s="67" t="inlineStr"/>
      <c r="E3781" s="68" t="n">
        <v>0</v>
      </c>
      <c r="F3781" s="69">
        <f>SUMIFS(الاضافة!$G$7:$G$60000,الاضافة!$H$7:$H$60000,"*اضاف*",الاضافة!$E$7:$E$60000,'أرصدة المخزن'!C3781)</f>
        <v/>
      </c>
      <c r="G3781" s="69">
        <f>SUMIFS(الصرف!$H$7:$H$60000,الصرف!$F$7:$F$60000,'أرصدة المخزن'!C3781)</f>
        <v/>
      </c>
      <c r="H3781" s="70">
        <f>E3781+F3781-G3781</f>
        <v/>
      </c>
    </row>
    <row r="3782" hidden="1" ht="24.6" customHeight="1" s="138">
      <c r="A3782" s="65" t="n">
        <v>10070124</v>
      </c>
      <c r="B3782" s="66" t="inlineStr">
        <is>
          <t>أدوات وخامات نجارة</t>
        </is>
      </c>
      <c r="C3782" s="67" t="inlineStr"/>
      <c r="D3782" s="67" t="inlineStr"/>
      <c r="E3782" s="68" t="n">
        <v>0</v>
      </c>
      <c r="F3782" s="69">
        <f>SUMIFS(الاضافة!$G$7:$G$60000,الاضافة!$H$7:$H$60000,"*اضاف*",الاضافة!$E$7:$E$60000,'أرصدة المخزن'!C3782)</f>
        <v/>
      </c>
      <c r="G3782" s="69">
        <f>SUMIFS(الصرف!$H$7:$H$60000,الصرف!$F$7:$F$60000,'أرصدة المخزن'!C3782)</f>
        <v/>
      </c>
      <c r="H3782" s="70">
        <f>E3782+F3782-G3782</f>
        <v/>
      </c>
    </row>
    <row r="3783" hidden="1" ht="24.6" customHeight="1" s="138">
      <c r="A3783" s="65" t="n">
        <v>10070125</v>
      </c>
      <c r="B3783" s="66" t="inlineStr">
        <is>
          <t>أدوات وخامات نجارة</t>
        </is>
      </c>
      <c r="C3783" s="67" t="inlineStr"/>
      <c r="D3783" s="67" t="inlineStr"/>
      <c r="E3783" s="68" t="n">
        <v>0</v>
      </c>
      <c r="F3783" s="69">
        <f>SUMIFS(الاضافة!$G$7:$G$60000,الاضافة!$H$7:$H$60000,"*اضاف*",الاضافة!$E$7:$E$60000,'أرصدة المخزن'!C3783)</f>
        <v/>
      </c>
      <c r="G3783" s="69">
        <f>SUMIFS(الصرف!$H$7:$H$60000,الصرف!$F$7:$F$60000,'أرصدة المخزن'!C3783)</f>
        <v/>
      </c>
      <c r="H3783" s="70">
        <f>E3783+F3783-G3783</f>
        <v/>
      </c>
    </row>
    <row r="3784" hidden="1" ht="24.6" customHeight="1" s="138">
      <c r="A3784" s="65" t="n">
        <v>10070126</v>
      </c>
      <c r="B3784" s="66" t="inlineStr">
        <is>
          <t>أدوات وخامات نجارة</t>
        </is>
      </c>
      <c r="C3784" s="67" t="inlineStr"/>
      <c r="D3784" s="67" t="inlineStr"/>
      <c r="E3784" s="68" t="n">
        <v>0</v>
      </c>
      <c r="F3784" s="69">
        <f>SUMIFS(الاضافة!$G$7:$G$60000,الاضافة!$H$7:$H$60000,"*اضاف*",الاضافة!$E$7:$E$60000,'أرصدة المخزن'!C3784)</f>
        <v/>
      </c>
      <c r="G3784" s="69">
        <f>SUMIFS(الصرف!$H$7:$H$60000,الصرف!$F$7:$F$60000,'أرصدة المخزن'!C3784)</f>
        <v/>
      </c>
      <c r="H3784" s="70">
        <f>E3784+F3784-G3784</f>
        <v/>
      </c>
    </row>
    <row r="3785" hidden="1" ht="24.6" customHeight="1" s="138">
      <c r="A3785" s="65" t="n">
        <v>10070127</v>
      </c>
      <c r="B3785" s="66" t="inlineStr">
        <is>
          <t>أدوات وخامات نجارة</t>
        </is>
      </c>
      <c r="C3785" s="67" t="inlineStr"/>
      <c r="D3785" s="67" t="inlineStr"/>
      <c r="E3785" s="68" t="n">
        <v>0</v>
      </c>
      <c r="F3785" s="69">
        <f>SUMIFS(الاضافة!$G$7:$G$60000,الاضافة!$H$7:$H$60000,"*اضاف*",الاضافة!$E$7:$E$60000,'أرصدة المخزن'!C3785)</f>
        <v/>
      </c>
      <c r="G3785" s="69">
        <f>SUMIFS(الصرف!$H$7:$H$60000,الصرف!$F$7:$F$60000,'أرصدة المخزن'!C3785)</f>
        <v/>
      </c>
      <c r="H3785" s="70">
        <f>E3785+F3785-G3785</f>
        <v/>
      </c>
    </row>
    <row r="3786" hidden="1" ht="24.6" customHeight="1" s="138">
      <c r="A3786" s="65" t="n">
        <v>10070128</v>
      </c>
      <c r="B3786" s="66" t="inlineStr">
        <is>
          <t>أدوات وخامات نجارة</t>
        </is>
      </c>
      <c r="C3786" s="67" t="inlineStr"/>
      <c r="D3786" s="67" t="inlineStr"/>
      <c r="E3786" s="68" t="n">
        <v>0</v>
      </c>
      <c r="F3786" s="69">
        <f>SUMIFS(الاضافة!$G$7:$G$60000,الاضافة!$H$7:$H$60000,"*اضاف*",الاضافة!$E$7:$E$60000,'أرصدة المخزن'!C3786)</f>
        <v/>
      </c>
      <c r="G3786" s="69">
        <f>SUMIFS(الصرف!$H$7:$H$60000,الصرف!$F$7:$F$60000,'أرصدة المخزن'!C3786)</f>
        <v/>
      </c>
      <c r="H3786" s="70">
        <f>E3786+F3786-G3786</f>
        <v/>
      </c>
    </row>
    <row r="3787" hidden="1" ht="24.6" customHeight="1" s="138">
      <c r="A3787" s="65" t="n">
        <v>10070129</v>
      </c>
      <c r="B3787" s="66" t="inlineStr">
        <is>
          <t>أدوات وخامات نجارة</t>
        </is>
      </c>
      <c r="C3787" s="67" t="inlineStr"/>
      <c r="D3787" s="67" t="inlineStr"/>
      <c r="E3787" s="68" t="n">
        <v>0</v>
      </c>
      <c r="F3787" s="69">
        <f>SUMIFS(الاضافة!$G$7:$G$60000,الاضافة!$H$7:$H$60000,"*اضاف*",الاضافة!$E$7:$E$60000,'أرصدة المخزن'!C3787)</f>
        <v/>
      </c>
      <c r="G3787" s="69">
        <f>SUMIFS(الصرف!$H$7:$H$60000,الصرف!$F$7:$F$60000,'أرصدة المخزن'!C3787)</f>
        <v/>
      </c>
      <c r="H3787" s="70">
        <f>E3787+F3787-G3787</f>
        <v/>
      </c>
    </row>
    <row r="3788" hidden="1" ht="24.6" customHeight="1" s="138">
      <c r="A3788" s="65" t="n">
        <v>10070130</v>
      </c>
      <c r="B3788" s="66" t="inlineStr">
        <is>
          <t>أدوات وخامات نجارة</t>
        </is>
      </c>
      <c r="C3788" s="67" t="inlineStr"/>
      <c r="D3788" s="67" t="inlineStr"/>
      <c r="E3788" s="68" t="n">
        <v>0</v>
      </c>
      <c r="F3788" s="69">
        <f>SUMIFS(الاضافة!$G$7:$G$60000,الاضافة!$H$7:$H$60000,"*اضاف*",الاضافة!$E$7:$E$60000,'أرصدة المخزن'!C3788)</f>
        <v/>
      </c>
      <c r="G3788" s="69">
        <f>SUMIFS(الصرف!$H$7:$H$60000,الصرف!$F$7:$F$60000,'أرصدة المخزن'!C3788)</f>
        <v/>
      </c>
      <c r="H3788" s="70">
        <f>E3788+F3788-G3788</f>
        <v/>
      </c>
    </row>
    <row r="3789" hidden="1" ht="24.6" customHeight="1" s="138">
      <c r="A3789" s="65" t="n">
        <v>10070131</v>
      </c>
      <c r="B3789" s="66" t="inlineStr">
        <is>
          <t>أدوات وخامات نجارة</t>
        </is>
      </c>
      <c r="C3789" s="67" t="inlineStr"/>
      <c r="D3789" s="67" t="inlineStr"/>
      <c r="E3789" s="68" t="n">
        <v>0</v>
      </c>
      <c r="F3789" s="69">
        <f>SUMIFS(الاضافة!$G$7:$G$60000,الاضافة!$H$7:$H$60000,"*اضاف*",الاضافة!$E$7:$E$60000,'أرصدة المخزن'!C3789)</f>
        <v/>
      </c>
      <c r="G3789" s="69">
        <f>SUMIFS(الصرف!$H$7:$H$60000,الصرف!$F$7:$F$60000,'أرصدة المخزن'!C3789)</f>
        <v/>
      </c>
      <c r="H3789" s="70">
        <f>E3789+F3789-G3789</f>
        <v/>
      </c>
    </row>
    <row r="3790" hidden="1" ht="24.6" customHeight="1" s="138">
      <c r="A3790" s="65" t="n">
        <v>10070132</v>
      </c>
      <c r="B3790" s="66" t="inlineStr">
        <is>
          <t>أدوات وخامات نجارة</t>
        </is>
      </c>
      <c r="C3790" s="67" t="inlineStr"/>
      <c r="D3790" s="67" t="inlineStr"/>
      <c r="E3790" s="68" t="n">
        <v>0</v>
      </c>
      <c r="F3790" s="69">
        <f>SUMIFS(الاضافة!$G$7:$G$60000,الاضافة!$H$7:$H$60000,"*اضاف*",الاضافة!$E$7:$E$60000,'أرصدة المخزن'!C3790)</f>
        <v/>
      </c>
      <c r="G3790" s="69">
        <f>SUMIFS(الصرف!$H$7:$H$60000,الصرف!$F$7:$F$60000,'أرصدة المخزن'!C3790)</f>
        <v/>
      </c>
      <c r="H3790" s="70">
        <f>E3790+F3790-G3790</f>
        <v/>
      </c>
    </row>
    <row r="3791" hidden="1" ht="24.6" customHeight="1" s="138">
      <c r="A3791" s="65" t="n">
        <v>10070133</v>
      </c>
      <c r="B3791" s="66" t="inlineStr">
        <is>
          <t>أدوات وخامات نجارة</t>
        </is>
      </c>
      <c r="C3791" s="67" t="inlineStr"/>
      <c r="D3791" s="67" t="inlineStr"/>
      <c r="E3791" s="68" t="n">
        <v>0</v>
      </c>
      <c r="F3791" s="69">
        <f>SUMIFS(الاضافة!$G$7:$G$60000,الاضافة!$H$7:$H$60000,"*اضاف*",الاضافة!$E$7:$E$60000,'أرصدة المخزن'!C3791)</f>
        <v/>
      </c>
      <c r="G3791" s="69">
        <f>SUMIFS(الصرف!$H$7:$H$60000,الصرف!$F$7:$F$60000,'أرصدة المخزن'!C3791)</f>
        <v/>
      </c>
      <c r="H3791" s="70">
        <f>E3791+F3791-G3791</f>
        <v/>
      </c>
    </row>
    <row r="3792" hidden="1" ht="24.6" customHeight="1" s="138">
      <c r="A3792" s="65" t="n">
        <v>10070134</v>
      </c>
      <c r="B3792" s="66" t="inlineStr">
        <is>
          <t>أدوات وخامات نجارة</t>
        </is>
      </c>
      <c r="C3792" s="67" t="inlineStr"/>
      <c r="D3792" s="67" t="inlineStr"/>
      <c r="E3792" s="68" t="n">
        <v>0</v>
      </c>
      <c r="F3792" s="69">
        <f>SUMIFS(الاضافة!$G$7:$G$60000,الاضافة!$H$7:$H$60000,"*اضاف*",الاضافة!$E$7:$E$60000,'أرصدة المخزن'!C3792)</f>
        <v/>
      </c>
      <c r="G3792" s="69">
        <f>SUMIFS(الصرف!$H$7:$H$60000,الصرف!$F$7:$F$60000,'أرصدة المخزن'!C3792)</f>
        <v/>
      </c>
      <c r="H3792" s="70">
        <f>E3792+F3792-G3792</f>
        <v/>
      </c>
    </row>
    <row r="3793" hidden="1" ht="24.6" customHeight="1" s="138">
      <c r="A3793" s="65" t="n">
        <v>10070135</v>
      </c>
      <c r="B3793" s="66" t="inlineStr">
        <is>
          <t>أدوات وخامات نجارة</t>
        </is>
      </c>
      <c r="C3793" s="67" t="inlineStr"/>
      <c r="D3793" s="67" t="inlineStr"/>
      <c r="E3793" s="68" t="n">
        <v>0</v>
      </c>
      <c r="F3793" s="69">
        <f>SUMIFS(الاضافة!$G$7:$G$60000,الاضافة!$H$7:$H$60000,"*اضاف*",الاضافة!$E$7:$E$60000,'أرصدة المخزن'!C3793)</f>
        <v/>
      </c>
      <c r="G3793" s="69">
        <f>SUMIFS(الصرف!$H$7:$H$60000,الصرف!$F$7:$F$60000,'أرصدة المخزن'!C3793)</f>
        <v/>
      </c>
      <c r="H3793" s="70">
        <f>E3793+F3793-G3793</f>
        <v/>
      </c>
    </row>
    <row r="3794" hidden="1" ht="24.6" customHeight="1" s="138">
      <c r="A3794" s="65" t="n">
        <v>10070136</v>
      </c>
      <c r="B3794" s="66" t="inlineStr">
        <is>
          <t>أدوات وخامات نجارة</t>
        </is>
      </c>
      <c r="C3794" s="67" t="inlineStr"/>
      <c r="D3794" s="67" t="inlineStr"/>
      <c r="E3794" s="68" t="n">
        <v>0</v>
      </c>
      <c r="F3794" s="69">
        <f>SUMIFS(الاضافة!$G$7:$G$60000,الاضافة!$H$7:$H$60000,"*اضاف*",الاضافة!$E$7:$E$60000,'أرصدة المخزن'!C3794)</f>
        <v/>
      </c>
      <c r="G3794" s="69">
        <f>SUMIFS(الصرف!$H$7:$H$60000,الصرف!$F$7:$F$60000,'أرصدة المخزن'!C3794)</f>
        <v/>
      </c>
      <c r="H3794" s="70">
        <f>E3794+F3794-G3794</f>
        <v/>
      </c>
    </row>
    <row r="3795" hidden="1" ht="24.6" customHeight="1" s="138">
      <c r="A3795" s="65" t="n">
        <v>10070137</v>
      </c>
      <c r="B3795" s="66" t="inlineStr">
        <is>
          <t>أدوات وخامات نجارة</t>
        </is>
      </c>
      <c r="C3795" s="67" t="inlineStr"/>
      <c r="D3795" s="67" t="inlineStr"/>
      <c r="E3795" s="68" t="n">
        <v>0</v>
      </c>
      <c r="F3795" s="69">
        <f>SUMIFS(الاضافة!$G$7:$G$60000,الاضافة!$H$7:$H$60000,"*اضاف*",الاضافة!$E$7:$E$60000,'أرصدة المخزن'!C3795)</f>
        <v/>
      </c>
      <c r="G3795" s="69">
        <f>SUMIFS(الصرف!$H$7:$H$60000,الصرف!$F$7:$F$60000,'أرصدة المخزن'!C3795)</f>
        <v/>
      </c>
      <c r="H3795" s="70">
        <f>E3795+F3795-G3795</f>
        <v/>
      </c>
    </row>
    <row r="3796" hidden="1" ht="24.6" customHeight="1" s="138">
      <c r="A3796" s="65" t="n">
        <v>10070138</v>
      </c>
      <c r="B3796" s="66" t="inlineStr">
        <is>
          <t>أدوات وخامات نجارة</t>
        </is>
      </c>
      <c r="C3796" s="67" t="inlineStr"/>
      <c r="D3796" s="67" t="inlineStr"/>
      <c r="E3796" s="68" t="n">
        <v>0</v>
      </c>
      <c r="F3796" s="69">
        <f>SUMIFS(الاضافة!$G$7:$G$60000,الاضافة!$H$7:$H$60000,"*اضاف*",الاضافة!$E$7:$E$60000,'أرصدة المخزن'!C3796)</f>
        <v/>
      </c>
      <c r="G3796" s="69">
        <f>SUMIFS(الصرف!$H$7:$H$60000,الصرف!$F$7:$F$60000,'أرصدة المخزن'!C3796)</f>
        <v/>
      </c>
      <c r="H3796" s="70">
        <f>E3796+F3796-G3796</f>
        <v/>
      </c>
    </row>
    <row r="3797" hidden="1" ht="24.6" customHeight="1" s="138">
      <c r="A3797" s="65" t="n">
        <v>10070139</v>
      </c>
      <c r="B3797" s="66" t="inlineStr">
        <is>
          <t>أدوات وخامات نجارة</t>
        </is>
      </c>
      <c r="C3797" s="67" t="inlineStr"/>
      <c r="D3797" s="67" t="inlineStr"/>
      <c r="E3797" s="68" t="n">
        <v>0</v>
      </c>
      <c r="F3797" s="69">
        <f>SUMIFS(الاضافة!$G$7:$G$60000,الاضافة!$H$7:$H$60000,"*اضاف*",الاضافة!$E$7:$E$60000,'أرصدة المخزن'!C3797)</f>
        <v/>
      </c>
      <c r="G3797" s="69">
        <f>SUMIFS(الصرف!$H$7:$H$60000,الصرف!$F$7:$F$60000,'أرصدة المخزن'!C3797)</f>
        <v/>
      </c>
      <c r="H3797" s="70">
        <f>E3797+F3797-G3797</f>
        <v/>
      </c>
    </row>
    <row r="3798" hidden="1" ht="24.6" customHeight="1" s="138">
      <c r="A3798" s="65" t="n">
        <v>10070140</v>
      </c>
      <c r="B3798" s="66" t="inlineStr">
        <is>
          <t>أدوات وخامات نجارة</t>
        </is>
      </c>
      <c r="C3798" s="67" t="inlineStr"/>
      <c r="D3798" s="67" t="inlineStr"/>
      <c r="E3798" s="68" t="n">
        <v>0</v>
      </c>
      <c r="F3798" s="69">
        <f>SUMIFS(الاضافة!$G$7:$G$60000,الاضافة!$H$7:$H$60000,"*اضاف*",الاضافة!$E$7:$E$60000,'أرصدة المخزن'!C3798)</f>
        <v/>
      </c>
      <c r="G3798" s="69">
        <f>SUMIFS(الصرف!$H$7:$H$60000,الصرف!$F$7:$F$60000,'أرصدة المخزن'!C3798)</f>
        <v/>
      </c>
      <c r="H3798" s="70">
        <f>E3798+F3798-G3798</f>
        <v/>
      </c>
    </row>
    <row r="3799" hidden="1" ht="24.6" customHeight="1" s="138">
      <c r="A3799" s="65" t="n">
        <v>10070141</v>
      </c>
      <c r="B3799" s="66" t="inlineStr">
        <is>
          <t>أدوات وخامات نجارة</t>
        </is>
      </c>
      <c r="C3799" s="67" t="inlineStr"/>
      <c r="D3799" s="67" t="inlineStr"/>
      <c r="E3799" s="68" t="n">
        <v>0</v>
      </c>
      <c r="F3799" s="69">
        <f>SUMIFS(الاضافة!$G$7:$G$60000,الاضافة!$H$7:$H$60000,"*اضاف*",الاضافة!$E$7:$E$60000,'أرصدة المخزن'!C3799)</f>
        <v/>
      </c>
      <c r="G3799" s="69">
        <f>SUMIFS(الصرف!$H$7:$H$60000,الصرف!$F$7:$F$60000,'أرصدة المخزن'!C3799)</f>
        <v/>
      </c>
      <c r="H3799" s="70">
        <f>E3799+F3799-G3799</f>
        <v/>
      </c>
    </row>
    <row r="3800" hidden="1" ht="24.6" customHeight="1" s="138">
      <c r="A3800" s="65" t="n">
        <v>10070142</v>
      </c>
      <c r="B3800" s="66" t="inlineStr">
        <is>
          <t>أدوات وخامات نجارة</t>
        </is>
      </c>
      <c r="C3800" s="67" t="inlineStr"/>
      <c r="D3800" s="67" t="inlineStr"/>
      <c r="E3800" s="68" t="n">
        <v>0</v>
      </c>
      <c r="F3800" s="69">
        <f>SUMIFS(الاضافة!$G$7:$G$60000,الاضافة!$H$7:$H$60000,"*اضاف*",الاضافة!$E$7:$E$60000,'أرصدة المخزن'!C3800)</f>
        <v/>
      </c>
      <c r="G3800" s="69">
        <f>SUMIFS(الصرف!$H$7:$H$60000,الصرف!$F$7:$F$60000,'أرصدة المخزن'!C3800)</f>
        <v/>
      </c>
      <c r="H3800" s="70">
        <f>E3800+F3800-G3800</f>
        <v/>
      </c>
    </row>
    <row r="3801" hidden="1" ht="24.6" customHeight="1" s="138">
      <c r="A3801" s="65" t="n">
        <v>10070143</v>
      </c>
      <c r="B3801" s="66" t="inlineStr">
        <is>
          <t>أدوات وخامات نجارة</t>
        </is>
      </c>
      <c r="C3801" s="67" t="inlineStr"/>
      <c r="D3801" s="67" t="inlineStr"/>
      <c r="E3801" s="68" t="n">
        <v>0</v>
      </c>
      <c r="F3801" s="69">
        <f>SUMIFS(الاضافة!$G$7:$G$60000,الاضافة!$H$7:$H$60000,"*اضاف*",الاضافة!$E$7:$E$60000,'أرصدة المخزن'!C3801)</f>
        <v/>
      </c>
      <c r="G3801" s="69">
        <f>SUMIFS(الصرف!$H$7:$H$60000,الصرف!$F$7:$F$60000,'أرصدة المخزن'!C3801)</f>
        <v/>
      </c>
      <c r="H3801" s="70">
        <f>E3801+F3801-G3801</f>
        <v/>
      </c>
    </row>
    <row r="3802" hidden="1" ht="24.6" customHeight="1" s="138">
      <c r="A3802" s="65" t="n">
        <v>10070144</v>
      </c>
      <c r="B3802" s="66" t="inlineStr">
        <is>
          <t>أدوات وخامات نجارة</t>
        </is>
      </c>
      <c r="C3802" s="67" t="inlineStr"/>
      <c r="D3802" s="67" t="inlineStr"/>
      <c r="E3802" s="68" t="n">
        <v>0</v>
      </c>
      <c r="F3802" s="69">
        <f>SUMIFS(الاضافة!$G$7:$G$60000,الاضافة!$H$7:$H$60000,"*اضاف*",الاضافة!$E$7:$E$60000,'أرصدة المخزن'!C3802)</f>
        <v/>
      </c>
      <c r="G3802" s="69">
        <f>SUMIFS(الصرف!$H$7:$H$60000,الصرف!$F$7:$F$60000,'أرصدة المخزن'!C3802)</f>
        <v/>
      </c>
      <c r="H3802" s="70">
        <f>E3802+F3802-G3802</f>
        <v/>
      </c>
    </row>
    <row r="3803" hidden="1" ht="24.6" customHeight="1" s="138">
      <c r="A3803" s="65" t="n">
        <v>10070145</v>
      </c>
      <c r="B3803" s="66" t="inlineStr">
        <is>
          <t>أدوات وخامات نجارة</t>
        </is>
      </c>
      <c r="C3803" s="67" t="inlineStr"/>
      <c r="D3803" s="67" t="inlineStr"/>
      <c r="E3803" s="68" t="n">
        <v>0</v>
      </c>
      <c r="F3803" s="69">
        <f>SUMIFS(الاضافة!$G$7:$G$60000,الاضافة!$H$7:$H$60000,"*اضاف*",الاضافة!$E$7:$E$60000,'أرصدة المخزن'!C3803)</f>
        <v/>
      </c>
      <c r="G3803" s="69">
        <f>SUMIFS(الصرف!$H$7:$H$60000,الصرف!$F$7:$F$60000,'أرصدة المخزن'!C3803)</f>
        <v/>
      </c>
      <c r="H3803" s="70">
        <f>E3803+F3803-G3803</f>
        <v/>
      </c>
    </row>
    <row r="3804" hidden="1" ht="24.6" customHeight="1" s="138">
      <c r="A3804" s="65" t="n">
        <v>10070146</v>
      </c>
      <c r="B3804" s="66" t="inlineStr">
        <is>
          <t>أدوات وخامات نجارة</t>
        </is>
      </c>
      <c r="C3804" s="67" t="inlineStr"/>
      <c r="D3804" s="67" t="inlineStr"/>
      <c r="E3804" s="68" t="n">
        <v>0</v>
      </c>
      <c r="F3804" s="69">
        <f>SUMIFS(الاضافة!$G$7:$G$60000,الاضافة!$H$7:$H$60000,"*اضاف*",الاضافة!$E$7:$E$60000,'أرصدة المخزن'!C3804)</f>
        <v/>
      </c>
      <c r="G3804" s="69">
        <f>SUMIFS(الصرف!$H$7:$H$60000,الصرف!$F$7:$F$60000,'أرصدة المخزن'!C3804)</f>
        <v/>
      </c>
      <c r="H3804" s="70">
        <f>E3804+F3804-G3804</f>
        <v/>
      </c>
    </row>
    <row r="3805" hidden="1" ht="24.6" customHeight="1" s="138">
      <c r="A3805" s="65" t="n">
        <v>10070147</v>
      </c>
      <c r="B3805" s="66" t="inlineStr">
        <is>
          <t>أدوات وخامات نجارة</t>
        </is>
      </c>
      <c r="C3805" s="67" t="inlineStr"/>
      <c r="D3805" s="67" t="inlineStr"/>
      <c r="E3805" s="68" t="n">
        <v>0</v>
      </c>
      <c r="F3805" s="69">
        <f>SUMIFS(الاضافة!$G$7:$G$60000,الاضافة!$H$7:$H$60000,"*اضاف*",الاضافة!$E$7:$E$60000,'أرصدة المخزن'!C3805)</f>
        <v/>
      </c>
      <c r="G3805" s="69">
        <f>SUMIFS(الصرف!$H$7:$H$60000,الصرف!$F$7:$F$60000,'أرصدة المخزن'!C3805)</f>
        <v/>
      </c>
      <c r="H3805" s="70">
        <f>E3805+F3805-G3805</f>
        <v/>
      </c>
    </row>
    <row r="3806" hidden="1" ht="24.6" customHeight="1" s="138">
      <c r="A3806" s="65" t="n">
        <v>10070148</v>
      </c>
      <c r="B3806" s="66" t="inlineStr">
        <is>
          <t>أدوات وخامات نجارة</t>
        </is>
      </c>
      <c r="C3806" s="67" t="inlineStr"/>
      <c r="D3806" s="67" t="inlineStr"/>
      <c r="E3806" s="68" t="n">
        <v>0</v>
      </c>
      <c r="F3806" s="69">
        <f>SUMIFS(الاضافة!$G$7:$G$60000,الاضافة!$H$7:$H$60000,"*اضاف*",الاضافة!$E$7:$E$60000,'أرصدة المخزن'!C3806)</f>
        <v/>
      </c>
      <c r="G3806" s="69">
        <f>SUMIFS(الصرف!$H$7:$H$60000,الصرف!$F$7:$F$60000,'أرصدة المخزن'!C3806)</f>
        <v/>
      </c>
      <c r="H3806" s="70">
        <f>E3806+F3806-G3806</f>
        <v/>
      </c>
    </row>
    <row r="3807" hidden="1" ht="24.6" customHeight="1" s="138">
      <c r="A3807" s="65" t="n">
        <v>10070149</v>
      </c>
      <c r="B3807" s="66" t="inlineStr">
        <is>
          <t>أدوات وخامات نجارة</t>
        </is>
      </c>
      <c r="C3807" s="67" t="inlineStr"/>
      <c r="D3807" s="67" t="inlineStr"/>
      <c r="E3807" s="68" t="n">
        <v>0</v>
      </c>
      <c r="F3807" s="69">
        <f>SUMIFS(الاضافة!$G$7:$G$60000,الاضافة!$H$7:$H$60000,"*اضاف*",الاضافة!$E$7:$E$60000,'أرصدة المخزن'!C3807)</f>
        <v/>
      </c>
      <c r="G3807" s="69">
        <f>SUMIFS(الصرف!$H$7:$H$60000,الصرف!$F$7:$F$60000,'أرصدة المخزن'!C3807)</f>
        <v/>
      </c>
      <c r="H3807" s="70">
        <f>E3807+F3807-G3807</f>
        <v/>
      </c>
    </row>
    <row r="3808" hidden="1" ht="24.6" customHeight="1" s="138">
      <c r="A3808" s="65" t="n">
        <v>10070150</v>
      </c>
      <c r="B3808" s="66" t="inlineStr">
        <is>
          <t>أدوات وخامات نجارة</t>
        </is>
      </c>
      <c r="C3808" s="67" t="inlineStr"/>
      <c r="D3808" s="67" t="inlineStr"/>
      <c r="E3808" s="68" t="n">
        <v>0</v>
      </c>
      <c r="F3808" s="69">
        <f>SUMIFS(الاضافة!$G$7:$G$60000,الاضافة!$H$7:$H$60000,"*اضاف*",الاضافة!$E$7:$E$60000,'أرصدة المخزن'!C3808)</f>
        <v/>
      </c>
      <c r="G3808" s="69">
        <f>SUMIFS(الصرف!$H$7:$H$60000,الصرف!$F$7:$F$60000,'أرصدة المخزن'!C3808)</f>
        <v/>
      </c>
      <c r="H3808" s="70">
        <f>E3808+F3808-G3808</f>
        <v/>
      </c>
    </row>
    <row r="3809" hidden="1" ht="24.6" customHeight="1" s="138">
      <c r="A3809" s="65" t="n">
        <v>10070151</v>
      </c>
      <c r="B3809" s="66" t="inlineStr">
        <is>
          <t>أدوات وخامات نجارة</t>
        </is>
      </c>
      <c r="C3809" s="67" t="inlineStr"/>
      <c r="D3809" s="67" t="inlineStr"/>
      <c r="E3809" s="68" t="n">
        <v>0</v>
      </c>
      <c r="F3809" s="69">
        <f>SUMIFS(الاضافة!$G$7:$G$60000,الاضافة!$H$7:$H$60000,"*اضاف*",الاضافة!$E$7:$E$60000,'أرصدة المخزن'!C3809)</f>
        <v/>
      </c>
      <c r="G3809" s="69">
        <f>SUMIFS(الصرف!$H$7:$H$60000,الصرف!$F$7:$F$60000,'أرصدة المخزن'!C3809)</f>
        <v/>
      </c>
      <c r="H3809" s="70">
        <f>E3809+F3809-G3809</f>
        <v/>
      </c>
    </row>
    <row r="3810" hidden="1" ht="24.6" customHeight="1" s="138">
      <c r="A3810" s="65" t="n">
        <v>10070152</v>
      </c>
      <c r="B3810" s="66" t="inlineStr">
        <is>
          <t>أدوات وخامات نجارة</t>
        </is>
      </c>
      <c r="C3810" s="67" t="inlineStr"/>
      <c r="D3810" s="67" t="inlineStr"/>
      <c r="E3810" s="68" t="n">
        <v>0</v>
      </c>
      <c r="F3810" s="69">
        <f>SUMIFS(الاضافة!$G$7:$G$60000,الاضافة!$H$7:$H$60000,"*اضاف*",الاضافة!$E$7:$E$60000,'أرصدة المخزن'!C3810)</f>
        <v/>
      </c>
      <c r="G3810" s="69">
        <f>SUMIFS(الصرف!$H$7:$H$60000,الصرف!$F$7:$F$60000,'أرصدة المخزن'!C3810)</f>
        <v/>
      </c>
      <c r="H3810" s="70">
        <f>E3810+F3810-G3810</f>
        <v/>
      </c>
    </row>
    <row r="3811" hidden="1" ht="24.6" customHeight="1" s="138">
      <c r="A3811" s="65" t="n">
        <v>10070153</v>
      </c>
      <c r="B3811" s="66" t="inlineStr">
        <is>
          <t>أدوات وخامات نجارة</t>
        </is>
      </c>
      <c r="C3811" s="67" t="inlineStr"/>
      <c r="D3811" s="67" t="inlineStr"/>
      <c r="E3811" s="68" t="n">
        <v>0</v>
      </c>
      <c r="F3811" s="69">
        <f>SUMIFS(الاضافة!$G$7:$G$60000,الاضافة!$H$7:$H$60000,"*اضاف*",الاضافة!$E$7:$E$60000,'أرصدة المخزن'!C3811)</f>
        <v/>
      </c>
      <c r="G3811" s="69">
        <f>SUMIFS(الصرف!$H$7:$H$60000,الصرف!$F$7:$F$60000,'أرصدة المخزن'!C3811)</f>
        <v/>
      </c>
      <c r="H3811" s="70">
        <f>E3811+F3811-G3811</f>
        <v/>
      </c>
    </row>
    <row r="3812" hidden="1" ht="24.6" customHeight="1" s="138">
      <c r="A3812" s="65" t="n">
        <v>10070154</v>
      </c>
      <c r="B3812" s="66" t="inlineStr">
        <is>
          <t>أدوات وخامات نجارة</t>
        </is>
      </c>
      <c r="C3812" s="67" t="inlineStr"/>
      <c r="D3812" s="67" t="inlineStr"/>
      <c r="E3812" s="68" t="n">
        <v>0</v>
      </c>
      <c r="F3812" s="69">
        <f>SUMIFS(الاضافة!$G$7:$G$60000,الاضافة!$H$7:$H$60000,"*اضاف*",الاضافة!$E$7:$E$60000,'أرصدة المخزن'!C3812)</f>
        <v/>
      </c>
      <c r="G3812" s="69">
        <f>SUMIFS(الصرف!$H$7:$H$60000,الصرف!$F$7:$F$60000,'أرصدة المخزن'!C3812)</f>
        <v/>
      </c>
      <c r="H3812" s="70">
        <f>E3812+F3812-G3812</f>
        <v/>
      </c>
    </row>
    <row r="3813" hidden="1" ht="24.6" customHeight="1" s="138">
      <c r="A3813" s="65" t="n">
        <v>10070155</v>
      </c>
      <c r="B3813" s="66" t="inlineStr">
        <is>
          <t>أدوات وخامات نجارة</t>
        </is>
      </c>
      <c r="C3813" s="67" t="inlineStr"/>
      <c r="D3813" s="67" t="inlineStr"/>
      <c r="E3813" s="68" t="n">
        <v>0</v>
      </c>
      <c r="F3813" s="69">
        <f>SUMIFS(الاضافة!$G$7:$G$60000,الاضافة!$H$7:$H$60000,"*اضاف*",الاضافة!$E$7:$E$60000,'أرصدة المخزن'!C3813)</f>
        <v/>
      </c>
      <c r="G3813" s="69">
        <f>SUMIFS(الصرف!$H$7:$H$60000,الصرف!$F$7:$F$60000,'أرصدة المخزن'!C3813)</f>
        <v/>
      </c>
      <c r="H3813" s="70">
        <f>E3813+F3813-G3813</f>
        <v/>
      </c>
    </row>
    <row r="3814" hidden="1" ht="24.6" customHeight="1" s="138">
      <c r="A3814" s="65" t="n">
        <v>10070156</v>
      </c>
      <c r="B3814" s="66" t="inlineStr">
        <is>
          <t>أدوات وخامات نجارة</t>
        </is>
      </c>
      <c r="C3814" s="67" t="inlineStr"/>
      <c r="D3814" s="67" t="inlineStr"/>
      <c r="E3814" s="68" t="n">
        <v>0</v>
      </c>
      <c r="F3814" s="69">
        <f>SUMIFS(الاضافة!$G$7:$G$60000,الاضافة!$H$7:$H$60000,"*اضاف*",الاضافة!$E$7:$E$60000,'أرصدة المخزن'!C3814)</f>
        <v/>
      </c>
      <c r="G3814" s="69">
        <f>SUMIFS(الصرف!$H$7:$H$60000,الصرف!$F$7:$F$60000,'أرصدة المخزن'!C3814)</f>
        <v/>
      </c>
      <c r="H3814" s="70">
        <f>E3814+F3814-G3814</f>
        <v/>
      </c>
    </row>
    <row r="3815" hidden="1" ht="24.6" customHeight="1" s="138">
      <c r="A3815" s="65" t="n">
        <v>10070157</v>
      </c>
      <c r="B3815" s="66" t="inlineStr">
        <is>
          <t>أدوات وخامات نجارة</t>
        </is>
      </c>
      <c r="C3815" s="67" t="inlineStr"/>
      <c r="D3815" s="67" t="inlineStr"/>
      <c r="E3815" s="68" t="n">
        <v>0</v>
      </c>
      <c r="F3815" s="69">
        <f>SUMIFS(الاضافة!$G$7:$G$60000,الاضافة!$H$7:$H$60000,"*اضاف*",الاضافة!$E$7:$E$60000,'أرصدة المخزن'!C3815)</f>
        <v/>
      </c>
      <c r="G3815" s="69">
        <f>SUMIFS(الصرف!$H$7:$H$60000,الصرف!$F$7:$F$60000,'أرصدة المخزن'!C3815)</f>
        <v/>
      </c>
      <c r="H3815" s="70">
        <f>E3815+F3815-G3815</f>
        <v/>
      </c>
    </row>
    <row r="3816" hidden="1" ht="24.6" customHeight="1" s="138">
      <c r="A3816" s="65" t="n">
        <v>10070158</v>
      </c>
      <c r="B3816" s="66" t="inlineStr">
        <is>
          <t>أدوات وخامات نجارة</t>
        </is>
      </c>
      <c r="C3816" s="67" t="inlineStr"/>
      <c r="D3816" s="67" t="inlineStr"/>
      <c r="E3816" s="68" t="n">
        <v>0</v>
      </c>
      <c r="F3816" s="69">
        <f>SUMIFS(الاضافة!$G$7:$G$60000,الاضافة!$H$7:$H$60000,"*اضاف*",الاضافة!$E$7:$E$60000,'أرصدة المخزن'!C3816)</f>
        <v/>
      </c>
      <c r="G3816" s="69">
        <f>SUMIFS(الصرف!$H$7:$H$60000,الصرف!$F$7:$F$60000,'أرصدة المخزن'!C3816)</f>
        <v/>
      </c>
      <c r="H3816" s="70">
        <f>E3816+F3816-G3816</f>
        <v/>
      </c>
    </row>
    <row r="3817" hidden="1" ht="24.6" customHeight="1" s="138">
      <c r="A3817" s="65" t="n">
        <v>10070159</v>
      </c>
      <c r="B3817" s="66" t="inlineStr">
        <is>
          <t>أدوات وخامات نجارة</t>
        </is>
      </c>
      <c r="C3817" s="67" t="inlineStr"/>
      <c r="D3817" s="67" t="inlineStr"/>
      <c r="E3817" s="68" t="n">
        <v>0</v>
      </c>
      <c r="F3817" s="69">
        <f>SUMIFS(الاضافة!$G$7:$G$60000,الاضافة!$H$7:$H$60000,"*اضاف*",الاضافة!$E$7:$E$60000,'أرصدة المخزن'!C3817)</f>
        <v/>
      </c>
      <c r="G3817" s="69">
        <f>SUMIFS(الصرف!$H$7:$H$60000,الصرف!$F$7:$F$60000,'أرصدة المخزن'!C3817)</f>
        <v/>
      </c>
      <c r="H3817" s="70">
        <f>E3817+F3817-G3817</f>
        <v/>
      </c>
    </row>
    <row r="3818" hidden="1" ht="24.6" customHeight="1" s="138">
      <c r="A3818" s="65" t="n">
        <v>10070160</v>
      </c>
      <c r="B3818" s="66" t="inlineStr">
        <is>
          <t>أدوات وخامات نجارة</t>
        </is>
      </c>
      <c r="C3818" s="67" t="inlineStr"/>
      <c r="D3818" s="67" t="inlineStr"/>
      <c r="E3818" s="68" t="n">
        <v>0</v>
      </c>
      <c r="F3818" s="69">
        <f>SUMIFS(الاضافة!$G$7:$G$60000,الاضافة!$H$7:$H$60000,"*اضاف*",الاضافة!$E$7:$E$60000,'أرصدة المخزن'!C3818)</f>
        <v/>
      </c>
      <c r="G3818" s="69">
        <f>SUMIFS(الصرف!$H$7:$H$60000,الصرف!$F$7:$F$60000,'أرصدة المخزن'!C3818)</f>
        <v/>
      </c>
      <c r="H3818" s="70">
        <f>E3818+F3818-G3818</f>
        <v/>
      </c>
    </row>
    <row r="3819" hidden="1" ht="24.6" customHeight="1" s="138">
      <c r="A3819" s="65" t="n">
        <v>10070161</v>
      </c>
      <c r="B3819" s="66" t="inlineStr">
        <is>
          <t>أدوات وخامات نجارة</t>
        </is>
      </c>
      <c r="C3819" s="67" t="inlineStr"/>
      <c r="D3819" s="67" t="inlineStr"/>
      <c r="E3819" s="68" t="n">
        <v>0</v>
      </c>
      <c r="F3819" s="69">
        <f>SUMIFS(الاضافة!$G$7:$G$60000,الاضافة!$H$7:$H$60000,"*اضاف*",الاضافة!$E$7:$E$60000,'أرصدة المخزن'!C3819)</f>
        <v/>
      </c>
      <c r="G3819" s="69">
        <f>SUMIFS(الصرف!$H$7:$H$60000,الصرف!$F$7:$F$60000,'أرصدة المخزن'!C3819)</f>
        <v/>
      </c>
      <c r="H3819" s="70">
        <f>E3819+F3819-G3819</f>
        <v/>
      </c>
    </row>
    <row r="3820" hidden="1" ht="24.6" customHeight="1" s="138">
      <c r="A3820" s="65" t="n">
        <v>10070162</v>
      </c>
      <c r="B3820" s="66" t="inlineStr">
        <is>
          <t>أدوات وخامات نجارة</t>
        </is>
      </c>
      <c r="C3820" s="67" t="inlineStr"/>
      <c r="D3820" s="67" t="inlineStr"/>
      <c r="E3820" s="68" t="n">
        <v>0</v>
      </c>
      <c r="F3820" s="69">
        <f>SUMIFS(الاضافة!$G$7:$G$60000,الاضافة!$H$7:$H$60000,"*اضاف*",الاضافة!$E$7:$E$60000,'أرصدة المخزن'!C3820)</f>
        <v/>
      </c>
      <c r="G3820" s="69">
        <f>SUMIFS(الصرف!$H$7:$H$60000,الصرف!$F$7:$F$60000,'أرصدة المخزن'!C3820)</f>
        <v/>
      </c>
      <c r="H3820" s="70">
        <f>E3820+F3820-G3820</f>
        <v/>
      </c>
    </row>
    <row r="3821" hidden="1" ht="24.6" customHeight="1" s="138">
      <c r="A3821" s="65" t="n">
        <v>10070163</v>
      </c>
      <c r="B3821" s="66" t="inlineStr">
        <is>
          <t>أدوات وخامات نجارة</t>
        </is>
      </c>
      <c r="C3821" s="67" t="inlineStr"/>
      <c r="D3821" s="67" t="inlineStr"/>
      <c r="E3821" s="68" t="n">
        <v>0</v>
      </c>
      <c r="F3821" s="69">
        <f>SUMIFS(الاضافة!$G$7:$G$60000,الاضافة!$H$7:$H$60000,"*اضاف*",الاضافة!$E$7:$E$60000,'أرصدة المخزن'!C3821)</f>
        <v/>
      </c>
      <c r="G3821" s="69">
        <f>SUMIFS(الصرف!$H$7:$H$60000,الصرف!$F$7:$F$60000,'أرصدة المخزن'!C3821)</f>
        <v/>
      </c>
      <c r="H3821" s="70">
        <f>E3821+F3821-G3821</f>
        <v/>
      </c>
    </row>
    <row r="3822" hidden="1" ht="24.6" customHeight="1" s="138">
      <c r="A3822" s="65" t="n">
        <v>10070164</v>
      </c>
      <c r="B3822" s="66" t="inlineStr">
        <is>
          <t>أدوات وخامات نجارة</t>
        </is>
      </c>
      <c r="C3822" s="67" t="inlineStr"/>
      <c r="D3822" s="67" t="inlineStr"/>
      <c r="E3822" s="68" t="n">
        <v>0</v>
      </c>
      <c r="F3822" s="69">
        <f>SUMIFS(الاضافة!$G$7:$G$60000,الاضافة!$H$7:$H$60000,"*اضاف*",الاضافة!$E$7:$E$60000,'أرصدة المخزن'!C3822)</f>
        <v/>
      </c>
      <c r="G3822" s="69">
        <f>SUMIFS(الصرف!$H$7:$H$60000,الصرف!$F$7:$F$60000,'أرصدة المخزن'!C3822)</f>
        <v/>
      </c>
      <c r="H3822" s="70">
        <f>E3822+F3822-G3822</f>
        <v/>
      </c>
    </row>
    <row r="3823" hidden="1" ht="24.6" customHeight="1" s="138">
      <c r="A3823" s="65" t="n">
        <v>10070165</v>
      </c>
      <c r="B3823" s="66" t="inlineStr">
        <is>
          <t>أدوات وخامات نجارة</t>
        </is>
      </c>
      <c r="C3823" s="67" t="inlineStr"/>
      <c r="D3823" s="67" t="inlineStr"/>
      <c r="E3823" s="68" t="n">
        <v>0</v>
      </c>
      <c r="F3823" s="69">
        <f>SUMIFS(الاضافة!$G$7:$G$60000,الاضافة!$H$7:$H$60000,"*اضاف*",الاضافة!$E$7:$E$60000,'أرصدة المخزن'!C3823)</f>
        <v/>
      </c>
      <c r="G3823" s="69">
        <f>SUMIFS(الصرف!$H$7:$H$60000,الصرف!$F$7:$F$60000,'أرصدة المخزن'!C3823)</f>
        <v/>
      </c>
      <c r="H3823" s="70">
        <f>E3823+F3823-G3823</f>
        <v/>
      </c>
    </row>
    <row r="3824" hidden="1" ht="24.6" customHeight="1" s="138">
      <c r="A3824" s="65" t="n">
        <v>10070166</v>
      </c>
      <c r="B3824" s="66" t="inlineStr">
        <is>
          <t>أدوات وخامات نجارة</t>
        </is>
      </c>
      <c r="C3824" s="67" t="inlineStr"/>
      <c r="D3824" s="67" t="inlineStr"/>
      <c r="E3824" s="68" t="n">
        <v>0</v>
      </c>
      <c r="F3824" s="69">
        <f>SUMIFS(الاضافة!$G$7:$G$60000,الاضافة!$H$7:$H$60000,"*اضاف*",الاضافة!$E$7:$E$60000,'أرصدة المخزن'!C3824)</f>
        <v/>
      </c>
      <c r="G3824" s="69">
        <f>SUMIFS(الصرف!$H$7:$H$60000,الصرف!$F$7:$F$60000,'أرصدة المخزن'!C3824)</f>
        <v/>
      </c>
      <c r="H3824" s="70">
        <f>E3824+F3824-G3824</f>
        <v/>
      </c>
    </row>
    <row r="3825" hidden="1" ht="24.6" customHeight="1" s="138">
      <c r="A3825" s="65" t="n">
        <v>10070167</v>
      </c>
      <c r="B3825" s="66" t="inlineStr">
        <is>
          <t>أدوات وخامات نجارة</t>
        </is>
      </c>
      <c r="C3825" s="67" t="inlineStr"/>
      <c r="D3825" s="67" t="inlineStr"/>
      <c r="E3825" s="68" t="n">
        <v>0</v>
      </c>
      <c r="F3825" s="69">
        <f>SUMIFS(الاضافة!$G$7:$G$60000,الاضافة!$H$7:$H$60000,"*اضاف*",الاضافة!$E$7:$E$60000,'أرصدة المخزن'!C3825)</f>
        <v/>
      </c>
      <c r="G3825" s="69">
        <f>SUMIFS(الصرف!$H$7:$H$60000,الصرف!$F$7:$F$60000,'أرصدة المخزن'!C3825)</f>
        <v/>
      </c>
      <c r="H3825" s="70">
        <f>E3825+F3825-G3825</f>
        <v/>
      </c>
    </row>
    <row r="3826" hidden="1" ht="24.6" customHeight="1" s="138">
      <c r="A3826" s="65" t="n">
        <v>10070168</v>
      </c>
      <c r="B3826" s="66" t="inlineStr">
        <is>
          <t>أدوات وخامات نجارة</t>
        </is>
      </c>
      <c r="C3826" s="67" t="inlineStr"/>
      <c r="D3826" s="67" t="inlineStr"/>
      <c r="E3826" s="68" t="n">
        <v>0</v>
      </c>
      <c r="F3826" s="69">
        <f>SUMIFS(الاضافة!$G$7:$G$60000,الاضافة!$H$7:$H$60000,"*اضاف*",الاضافة!$E$7:$E$60000,'أرصدة المخزن'!C3826)</f>
        <v/>
      </c>
      <c r="G3826" s="69">
        <f>SUMIFS(الصرف!$H$7:$H$60000,الصرف!$F$7:$F$60000,'أرصدة المخزن'!C3826)</f>
        <v/>
      </c>
      <c r="H3826" s="70">
        <f>E3826+F3826-G3826</f>
        <v/>
      </c>
    </row>
    <row r="3827" hidden="1" ht="24.6" customHeight="1" s="138">
      <c r="A3827" s="65" t="n">
        <v>10070169</v>
      </c>
      <c r="B3827" s="66" t="inlineStr">
        <is>
          <t>أدوات وخامات نجارة</t>
        </is>
      </c>
      <c r="C3827" s="67" t="inlineStr"/>
      <c r="D3827" s="67" t="inlineStr"/>
      <c r="E3827" s="68" t="n">
        <v>0</v>
      </c>
      <c r="F3827" s="69">
        <f>SUMIFS(الاضافة!$G$7:$G$60000,الاضافة!$H$7:$H$60000,"*اضاف*",الاضافة!$E$7:$E$60000,'أرصدة المخزن'!C3827)</f>
        <v/>
      </c>
      <c r="G3827" s="69">
        <f>SUMIFS(الصرف!$H$7:$H$60000,الصرف!$F$7:$F$60000,'أرصدة المخزن'!C3827)</f>
        <v/>
      </c>
      <c r="H3827" s="70">
        <f>E3827+F3827-G3827</f>
        <v/>
      </c>
    </row>
    <row r="3828" hidden="1" ht="24.6" customHeight="1" s="138">
      <c r="A3828" s="65" t="n">
        <v>10070170</v>
      </c>
      <c r="B3828" s="66" t="inlineStr">
        <is>
          <t>أدوات وخامات نجارة</t>
        </is>
      </c>
      <c r="C3828" s="67" t="inlineStr"/>
      <c r="D3828" s="67" t="inlineStr"/>
      <c r="E3828" s="68" t="n">
        <v>0</v>
      </c>
      <c r="F3828" s="69">
        <f>SUMIFS(الاضافة!$G$7:$G$60000,الاضافة!$H$7:$H$60000,"*اضاف*",الاضافة!$E$7:$E$60000,'أرصدة المخزن'!C3828)</f>
        <v/>
      </c>
      <c r="G3828" s="69">
        <f>SUMIFS(الصرف!$H$7:$H$60000,الصرف!$F$7:$F$60000,'أرصدة المخزن'!C3828)</f>
        <v/>
      </c>
      <c r="H3828" s="70">
        <f>E3828+F3828-G3828</f>
        <v/>
      </c>
    </row>
    <row r="3829" hidden="1" ht="24.6" customHeight="1" s="138">
      <c r="A3829" s="65" t="n">
        <v>10070171</v>
      </c>
      <c r="B3829" s="66" t="inlineStr">
        <is>
          <t>أدوات وخامات نجارة</t>
        </is>
      </c>
      <c r="C3829" s="67" t="inlineStr"/>
      <c r="D3829" s="67" t="inlineStr"/>
      <c r="E3829" s="68" t="n">
        <v>0</v>
      </c>
      <c r="F3829" s="69">
        <f>SUMIFS(الاضافة!$G$7:$G$60000,الاضافة!$H$7:$H$60000,"*اضاف*",الاضافة!$E$7:$E$60000,'أرصدة المخزن'!C3829)</f>
        <v/>
      </c>
      <c r="G3829" s="69">
        <f>SUMIFS(الصرف!$H$7:$H$60000,الصرف!$F$7:$F$60000,'أرصدة المخزن'!C3829)</f>
        <v/>
      </c>
      <c r="H3829" s="70">
        <f>E3829+F3829-G3829</f>
        <v/>
      </c>
    </row>
    <row r="3830" hidden="1" ht="24.6" customHeight="1" s="138">
      <c r="A3830" s="65" t="n">
        <v>10070172</v>
      </c>
      <c r="B3830" s="66" t="inlineStr">
        <is>
          <t>أدوات وخامات نجارة</t>
        </is>
      </c>
      <c r="C3830" s="67" t="inlineStr"/>
      <c r="D3830" s="67" t="inlineStr"/>
      <c r="E3830" s="68" t="n">
        <v>0</v>
      </c>
      <c r="F3830" s="69">
        <f>SUMIFS(الاضافة!$G$7:$G$60000,الاضافة!$H$7:$H$60000,"*اضاف*",الاضافة!$E$7:$E$60000,'أرصدة المخزن'!C3830)</f>
        <v/>
      </c>
      <c r="G3830" s="69">
        <f>SUMIFS(الصرف!$H$7:$H$60000,الصرف!$F$7:$F$60000,'أرصدة المخزن'!C3830)</f>
        <v/>
      </c>
      <c r="H3830" s="70">
        <f>E3830+F3830-G3830</f>
        <v/>
      </c>
    </row>
    <row r="3831" hidden="1" ht="24.6" customHeight="1" s="138">
      <c r="A3831" s="65" t="n">
        <v>10070173</v>
      </c>
      <c r="B3831" s="66" t="inlineStr">
        <is>
          <t>أدوات وخامات نجارة</t>
        </is>
      </c>
      <c r="C3831" s="67" t="inlineStr"/>
      <c r="D3831" s="67" t="inlineStr"/>
      <c r="E3831" s="68" t="n">
        <v>0</v>
      </c>
      <c r="F3831" s="69">
        <f>SUMIFS(الاضافة!$G$7:$G$60000,الاضافة!$H$7:$H$60000,"*اضاف*",الاضافة!$E$7:$E$60000,'أرصدة المخزن'!C3831)</f>
        <v/>
      </c>
      <c r="G3831" s="69">
        <f>SUMIFS(الصرف!$H$7:$H$60000,الصرف!$F$7:$F$60000,'أرصدة المخزن'!C3831)</f>
        <v/>
      </c>
      <c r="H3831" s="70">
        <f>E3831+F3831-G3831</f>
        <v/>
      </c>
    </row>
    <row r="3832" hidden="1" ht="24.6" customHeight="1" s="138">
      <c r="A3832" s="65" t="n">
        <v>10070174</v>
      </c>
      <c r="B3832" s="66" t="inlineStr">
        <is>
          <t>أدوات وخامات نجارة</t>
        </is>
      </c>
      <c r="C3832" s="67" t="inlineStr"/>
      <c r="D3832" s="67" t="inlineStr"/>
      <c r="E3832" s="68" t="n">
        <v>0</v>
      </c>
      <c r="F3832" s="69">
        <f>SUMIFS(الاضافة!$G$7:$G$60000,الاضافة!$H$7:$H$60000,"*اضاف*",الاضافة!$E$7:$E$60000,'أرصدة المخزن'!C3832)</f>
        <v/>
      </c>
      <c r="G3832" s="69">
        <f>SUMIFS(الصرف!$H$7:$H$60000,الصرف!$F$7:$F$60000,'أرصدة المخزن'!C3832)</f>
        <v/>
      </c>
      <c r="H3832" s="70">
        <f>E3832+F3832-G3832</f>
        <v/>
      </c>
    </row>
    <row r="3833" hidden="1" ht="24.6" customHeight="1" s="138">
      <c r="A3833" s="65" t="n">
        <v>10070175</v>
      </c>
      <c r="B3833" s="66" t="inlineStr">
        <is>
          <t>أدوات وخامات نجارة</t>
        </is>
      </c>
      <c r="C3833" s="67" t="inlineStr"/>
      <c r="D3833" s="67" t="inlineStr"/>
      <c r="E3833" s="68" t="n">
        <v>0</v>
      </c>
      <c r="F3833" s="69">
        <f>SUMIFS(الاضافة!$G$7:$G$60000,الاضافة!$H$7:$H$60000,"*اضاف*",الاضافة!$E$7:$E$60000,'أرصدة المخزن'!C3833)</f>
        <v/>
      </c>
      <c r="G3833" s="69">
        <f>SUMIFS(الصرف!$H$7:$H$60000,الصرف!$F$7:$F$60000,'أرصدة المخزن'!C3833)</f>
        <v/>
      </c>
      <c r="H3833" s="70">
        <f>E3833+F3833-G3833</f>
        <v/>
      </c>
    </row>
    <row r="3834" hidden="1" ht="24.6" customHeight="1" s="138">
      <c r="A3834" s="65" t="n">
        <v>10070176</v>
      </c>
      <c r="B3834" s="66" t="inlineStr">
        <is>
          <t>أدوات وخامات نجارة</t>
        </is>
      </c>
      <c r="C3834" s="67" t="inlineStr"/>
      <c r="D3834" s="67" t="inlineStr"/>
      <c r="E3834" s="68" t="n">
        <v>0</v>
      </c>
      <c r="F3834" s="69">
        <f>SUMIFS(الاضافة!$G$7:$G$60000,الاضافة!$H$7:$H$60000,"*اضاف*",الاضافة!$E$7:$E$60000,'أرصدة المخزن'!C3834)</f>
        <v/>
      </c>
      <c r="G3834" s="69">
        <f>SUMIFS(الصرف!$H$7:$H$60000,الصرف!$F$7:$F$60000,'أرصدة المخزن'!C3834)</f>
        <v/>
      </c>
      <c r="H3834" s="70">
        <f>E3834+F3834-G3834</f>
        <v/>
      </c>
    </row>
    <row r="3835" hidden="1" ht="24.6" customHeight="1" s="138">
      <c r="A3835" s="65" t="n">
        <v>10070177</v>
      </c>
      <c r="B3835" s="66" t="inlineStr">
        <is>
          <t>أدوات وخامات نجارة</t>
        </is>
      </c>
      <c r="C3835" s="67" t="inlineStr"/>
      <c r="D3835" s="67" t="inlineStr"/>
      <c r="E3835" s="68" t="n">
        <v>0</v>
      </c>
      <c r="F3835" s="69">
        <f>SUMIFS(الاضافة!$G$7:$G$60000,الاضافة!$H$7:$H$60000,"*اضاف*",الاضافة!$E$7:$E$60000,'أرصدة المخزن'!C3835)</f>
        <v/>
      </c>
      <c r="G3835" s="69">
        <f>SUMIFS(الصرف!$H$7:$H$60000,الصرف!$F$7:$F$60000,'أرصدة المخزن'!C3835)</f>
        <v/>
      </c>
      <c r="H3835" s="70">
        <f>E3835+F3835-G3835</f>
        <v/>
      </c>
    </row>
    <row r="3836" hidden="1" ht="24.6" customHeight="1" s="138">
      <c r="A3836" s="65" t="n">
        <v>10070178</v>
      </c>
      <c r="B3836" s="66" t="inlineStr">
        <is>
          <t>أدوات وخامات نجارة</t>
        </is>
      </c>
      <c r="C3836" s="67" t="inlineStr"/>
      <c r="D3836" s="67" t="inlineStr"/>
      <c r="E3836" s="68" t="n">
        <v>0</v>
      </c>
      <c r="F3836" s="69">
        <f>SUMIFS(الاضافة!$G$7:$G$60000,الاضافة!$H$7:$H$60000,"*اضاف*",الاضافة!$E$7:$E$60000,'أرصدة المخزن'!C3836)</f>
        <v/>
      </c>
      <c r="G3836" s="69">
        <f>SUMIFS(الصرف!$H$7:$H$60000,الصرف!$F$7:$F$60000,'أرصدة المخزن'!C3836)</f>
        <v/>
      </c>
      <c r="H3836" s="70">
        <f>E3836+F3836-G3836</f>
        <v/>
      </c>
    </row>
    <row r="3837" hidden="1" ht="24.6" customHeight="1" s="138">
      <c r="A3837" s="65" t="n">
        <v>10070179</v>
      </c>
      <c r="B3837" s="66" t="inlineStr">
        <is>
          <t>أدوات وخامات نجارة</t>
        </is>
      </c>
      <c r="C3837" s="67" t="inlineStr"/>
      <c r="D3837" s="67" t="inlineStr"/>
      <c r="E3837" s="68" t="n">
        <v>0</v>
      </c>
      <c r="F3837" s="69">
        <f>SUMIFS(الاضافة!$G$7:$G$60000,الاضافة!$H$7:$H$60000,"*اضاف*",الاضافة!$E$7:$E$60000,'أرصدة المخزن'!C3837)</f>
        <v/>
      </c>
      <c r="G3837" s="69">
        <f>SUMIFS(الصرف!$H$7:$H$60000,الصرف!$F$7:$F$60000,'أرصدة المخزن'!C3837)</f>
        <v/>
      </c>
      <c r="H3837" s="70">
        <f>E3837+F3837-G3837</f>
        <v/>
      </c>
    </row>
    <row r="3838" hidden="1" ht="24.6" customHeight="1" s="138">
      <c r="A3838" s="65" t="n">
        <v>10070180</v>
      </c>
      <c r="B3838" s="66" t="inlineStr">
        <is>
          <t>أدوات وخامات نجارة</t>
        </is>
      </c>
      <c r="C3838" s="67" t="inlineStr"/>
      <c r="D3838" s="67" t="inlineStr"/>
      <c r="E3838" s="68" t="n">
        <v>0</v>
      </c>
      <c r="F3838" s="69">
        <f>SUMIFS(الاضافة!$G$7:$G$60000,الاضافة!$H$7:$H$60000,"*اضاف*",الاضافة!$E$7:$E$60000,'أرصدة المخزن'!C3838)</f>
        <v/>
      </c>
      <c r="G3838" s="69">
        <f>SUMIFS(الصرف!$H$7:$H$60000,الصرف!$F$7:$F$60000,'أرصدة المخزن'!C3838)</f>
        <v/>
      </c>
      <c r="H3838" s="70">
        <f>E3838+F3838-G3838</f>
        <v/>
      </c>
    </row>
    <row r="3839" hidden="1" ht="24.6" customHeight="1" s="138">
      <c r="A3839" s="65" t="n">
        <v>10070181</v>
      </c>
      <c r="B3839" s="66" t="inlineStr">
        <is>
          <t>أدوات وخامات نجارة</t>
        </is>
      </c>
      <c r="C3839" s="67" t="inlineStr"/>
      <c r="D3839" s="67" t="inlineStr"/>
      <c r="E3839" s="68" t="n">
        <v>0</v>
      </c>
      <c r="F3839" s="69">
        <f>SUMIFS(الاضافة!$G$7:$G$60000,الاضافة!$H$7:$H$60000,"*اضاف*",الاضافة!$E$7:$E$60000,'أرصدة المخزن'!C3839)</f>
        <v/>
      </c>
      <c r="G3839" s="69">
        <f>SUMIFS(الصرف!$H$7:$H$60000,الصرف!$F$7:$F$60000,'أرصدة المخزن'!C3839)</f>
        <v/>
      </c>
      <c r="H3839" s="70">
        <f>E3839+F3839-G3839</f>
        <v/>
      </c>
    </row>
    <row r="3840" hidden="1" ht="24.6" customHeight="1" s="138">
      <c r="A3840" s="65" t="n">
        <v>10070182</v>
      </c>
      <c r="B3840" s="66" t="inlineStr">
        <is>
          <t>أدوات وخامات نجارة</t>
        </is>
      </c>
      <c r="C3840" s="67" t="inlineStr"/>
      <c r="D3840" s="67" t="inlineStr"/>
      <c r="E3840" s="68" t="n">
        <v>0</v>
      </c>
      <c r="F3840" s="69">
        <f>SUMIFS(الاضافة!$G$7:$G$60000,الاضافة!$H$7:$H$60000,"*اضاف*",الاضافة!$E$7:$E$60000,'أرصدة المخزن'!C3840)</f>
        <v/>
      </c>
      <c r="G3840" s="69">
        <f>SUMIFS(الصرف!$H$7:$H$60000,الصرف!$F$7:$F$60000,'أرصدة المخزن'!C3840)</f>
        <v/>
      </c>
      <c r="H3840" s="70">
        <f>E3840+F3840-G3840</f>
        <v/>
      </c>
    </row>
    <row r="3841" hidden="1" ht="24.6" customHeight="1" s="138">
      <c r="A3841" s="65" t="n">
        <v>10070183</v>
      </c>
      <c r="B3841" s="66" t="inlineStr">
        <is>
          <t>أدوات وخامات نجارة</t>
        </is>
      </c>
      <c r="C3841" s="67" t="inlineStr"/>
      <c r="D3841" s="67" t="inlineStr"/>
      <c r="E3841" s="68" t="n">
        <v>0</v>
      </c>
      <c r="F3841" s="69">
        <f>SUMIFS(الاضافة!$G$7:$G$60000,الاضافة!$H$7:$H$60000,"*اضاف*",الاضافة!$E$7:$E$60000,'أرصدة المخزن'!C3841)</f>
        <v/>
      </c>
      <c r="G3841" s="69">
        <f>SUMIFS(الصرف!$H$7:$H$60000,الصرف!$F$7:$F$60000,'أرصدة المخزن'!C3841)</f>
        <v/>
      </c>
      <c r="H3841" s="70">
        <f>E3841+F3841-G3841</f>
        <v/>
      </c>
    </row>
    <row r="3842" hidden="1" ht="24.6" customHeight="1" s="138">
      <c r="A3842" s="65" t="n">
        <v>10070184</v>
      </c>
      <c r="B3842" s="66" t="inlineStr">
        <is>
          <t>أدوات وخامات نجارة</t>
        </is>
      </c>
      <c r="C3842" s="67" t="inlineStr"/>
      <c r="D3842" s="67" t="inlineStr"/>
      <c r="E3842" s="68" t="n">
        <v>0</v>
      </c>
      <c r="F3842" s="69">
        <f>SUMIFS(الاضافة!$G$7:$G$60000,الاضافة!$H$7:$H$60000,"*اضاف*",الاضافة!$E$7:$E$60000,'أرصدة المخزن'!C3842)</f>
        <v/>
      </c>
      <c r="G3842" s="69">
        <f>SUMIFS(الصرف!$H$7:$H$60000,الصرف!$F$7:$F$60000,'أرصدة المخزن'!C3842)</f>
        <v/>
      </c>
      <c r="H3842" s="70">
        <f>E3842+F3842-G3842</f>
        <v/>
      </c>
    </row>
    <row r="3843" hidden="1" ht="24.6" customHeight="1" s="138">
      <c r="A3843" s="65" t="n">
        <v>10070185</v>
      </c>
      <c r="B3843" s="66" t="inlineStr">
        <is>
          <t>أدوات وخامات نجارة</t>
        </is>
      </c>
      <c r="C3843" s="67" t="inlineStr"/>
      <c r="D3843" s="67" t="inlineStr"/>
      <c r="E3843" s="68" t="n">
        <v>0</v>
      </c>
      <c r="F3843" s="69">
        <f>SUMIFS(الاضافة!$G$7:$G$60000,الاضافة!$H$7:$H$60000,"*اضاف*",الاضافة!$E$7:$E$60000,'أرصدة المخزن'!C3843)</f>
        <v/>
      </c>
      <c r="G3843" s="69">
        <f>SUMIFS(الصرف!$H$7:$H$60000,الصرف!$F$7:$F$60000,'أرصدة المخزن'!C3843)</f>
        <v/>
      </c>
      <c r="H3843" s="70">
        <f>E3843+F3843-G3843</f>
        <v/>
      </c>
    </row>
    <row r="3844" hidden="1" ht="24.6" customHeight="1" s="138">
      <c r="A3844" s="65" t="n">
        <v>10070186</v>
      </c>
      <c r="B3844" s="66" t="inlineStr">
        <is>
          <t>أدوات وخامات نجارة</t>
        </is>
      </c>
      <c r="C3844" s="67" t="inlineStr"/>
      <c r="D3844" s="67" t="inlineStr"/>
      <c r="E3844" s="68" t="n">
        <v>0</v>
      </c>
      <c r="F3844" s="69">
        <f>SUMIFS(الاضافة!$G$7:$G$60000,الاضافة!$H$7:$H$60000,"*اضاف*",الاضافة!$E$7:$E$60000,'أرصدة المخزن'!C3844)</f>
        <v/>
      </c>
      <c r="G3844" s="69">
        <f>SUMIFS(الصرف!$H$7:$H$60000,الصرف!$F$7:$F$60000,'أرصدة المخزن'!C3844)</f>
        <v/>
      </c>
      <c r="H3844" s="70">
        <f>E3844+F3844-G3844</f>
        <v/>
      </c>
    </row>
    <row r="3845" hidden="1" ht="24.6" customHeight="1" s="138">
      <c r="A3845" s="65" t="n">
        <v>10070187</v>
      </c>
      <c r="B3845" s="66" t="inlineStr">
        <is>
          <t>أدوات وخامات نجارة</t>
        </is>
      </c>
      <c r="C3845" s="67" t="inlineStr"/>
      <c r="D3845" s="67" t="inlineStr"/>
      <c r="E3845" s="68" t="n">
        <v>0</v>
      </c>
      <c r="F3845" s="69">
        <f>SUMIFS(الاضافة!$G$7:$G$60000,الاضافة!$H$7:$H$60000,"*اضاف*",الاضافة!$E$7:$E$60000,'أرصدة المخزن'!C3845)</f>
        <v/>
      </c>
      <c r="G3845" s="69">
        <f>SUMIFS(الصرف!$H$7:$H$60000,الصرف!$F$7:$F$60000,'أرصدة المخزن'!C3845)</f>
        <v/>
      </c>
      <c r="H3845" s="70">
        <f>E3845+F3845-G3845</f>
        <v/>
      </c>
    </row>
    <row r="3846" hidden="1" ht="24.6" customHeight="1" s="138">
      <c r="A3846" s="65" t="n">
        <v>10070188</v>
      </c>
      <c r="B3846" s="66" t="inlineStr">
        <is>
          <t>أدوات وخامات نجارة</t>
        </is>
      </c>
      <c r="C3846" s="67" t="inlineStr"/>
      <c r="D3846" s="67" t="inlineStr"/>
      <c r="E3846" s="68" t="n">
        <v>0</v>
      </c>
      <c r="F3846" s="69">
        <f>SUMIFS(الاضافة!$G$7:$G$60000,الاضافة!$H$7:$H$60000,"*اضاف*",الاضافة!$E$7:$E$60000,'أرصدة المخزن'!C3846)</f>
        <v/>
      </c>
      <c r="G3846" s="69">
        <f>SUMIFS(الصرف!$H$7:$H$60000,الصرف!$F$7:$F$60000,'أرصدة المخزن'!C3846)</f>
        <v/>
      </c>
      <c r="H3846" s="70">
        <f>E3846+F3846-G3846</f>
        <v/>
      </c>
    </row>
    <row r="3847" hidden="1" ht="24.6" customHeight="1" s="138">
      <c r="A3847" s="65" t="n">
        <v>10070189</v>
      </c>
      <c r="B3847" s="66" t="inlineStr">
        <is>
          <t>أدوات وخامات نجارة</t>
        </is>
      </c>
      <c r="C3847" s="67" t="inlineStr"/>
      <c r="D3847" s="67" t="inlineStr"/>
      <c r="E3847" s="68" t="n">
        <v>0</v>
      </c>
      <c r="F3847" s="69">
        <f>SUMIFS(الاضافة!$G$7:$G$60000,الاضافة!$H$7:$H$60000,"*اضاف*",الاضافة!$E$7:$E$60000,'أرصدة المخزن'!C3847)</f>
        <v/>
      </c>
      <c r="G3847" s="69">
        <f>SUMIFS(الصرف!$H$7:$H$60000,الصرف!$F$7:$F$60000,'أرصدة المخزن'!C3847)</f>
        <v/>
      </c>
      <c r="H3847" s="70">
        <f>E3847+F3847-G3847</f>
        <v/>
      </c>
    </row>
    <row r="3848" hidden="1" ht="24.6" customHeight="1" s="138">
      <c r="A3848" s="65" t="n">
        <v>10070190</v>
      </c>
      <c r="B3848" s="66" t="inlineStr">
        <is>
          <t>أدوات وخامات نجارة</t>
        </is>
      </c>
      <c r="C3848" s="67" t="inlineStr"/>
      <c r="D3848" s="67" t="inlineStr"/>
      <c r="E3848" s="68" t="n">
        <v>0</v>
      </c>
      <c r="F3848" s="69">
        <f>SUMIFS(الاضافة!$G$7:$G$60000,الاضافة!$H$7:$H$60000,"*اضاف*",الاضافة!$E$7:$E$60000,'أرصدة المخزن'!C3848)</f>
        <v/>
      </c>
      <c r="G3848" s="69">
        <f>SUMIFS(الصرف!$H$7:$H$60000,الصرف!$F$7:$F$60000,'أرصدة المخزن'!C3848)</f>
        <v/>
      </c>
      <c r="H3848" s="70">
        <f>E3848+F3848-G3848</f>
        <v/>
      </c>
    </row>
    <row r="3849" hidden="1" ht="24.6" customHeight="1" s="138">
      <c r="A3849" s="65" t="n">
        <v>10070191</v>
      </c>
      <c r="B3849" s="66" t="inlineStr">
        <is>
          <t>أدوات وخامات نجارة</t>
        </is>
      </c>
      <c r="C3849" s="67" t="inlineStr"/>
      <c r="D3849" s="67" t="inlineStr"/>
      <c r="E3849" s="68" t="n">
        <v>0</v>
      </c>
      <c r="F3849" s="69">
        <f>SUMIFS(الاضافة!$G$7:$G$60000,الاضافة!$H$7:$H$60000,"*اضاف*",الاضافة!$E$7:$E$60000,'أرصدة المخزن'!C3849)</f>
        <v/>
      </c>
      <c r="G3849" s="69">
        <f>SUMIFS(الصرف!$H$7:$H$60000,الصرف!$F$7:$F$60000,'أرصدة المخزن'!C3849)</f>
        <v/>
      </c>
      <c r="H3849" s="70">
        <f>E3849+F3849-G3849</f>
        <v/>
      </c>
    </row>
    <row r="3850" hidden="1" ht="24.6" customHeight="1" s="138">
      <c r="A3850" s="65" t="n">
        <v>10070192</v>
      </c>
      <c r="B3850" s="66" t="inlineStr">
        <is>
          <t>أدوات وخامات نجارة</t>
        </is>
      </c>
      <c r="C3850" s="67" t="inlineStr"/>
      <c r="D3850" s="67" t="inlineStr"/>
      <c r="E3850" s="68" t="n">
        <v>0</v>
      </c>
      <c r="F3850" s="69">
        <f>SUMIFS(الاضافة!$G$7:$G$60000,الاضافة!$H$7:$H$60000,"*اضاف*",الاضافة!$E$7:$E$60000,'أرصدة المخزن'!C3850)</f>
        <v/>
      </c>
      <c r="G3850" s="69">
        <f>SUMIFS(الصرف!$H$7:$H$60000,الصرف!$F$7:$F$60000,'أرصدة المخزن'!C3850)</f>
        <v/>
      </c>
      <c r="H3850" s="70">
        <f>E3850+F3850-G3850</f>
        <v/>
      </c>
    </row>
    <row r="3851" hidden="1" ht="24.6" customHeight="1" s="138">
      <c r="A3851" s="65" t="n">
        <v>10070193</v>
      </c>
      <c r="B3851" s="66" t="inlineStr">
        <is>
          <t>أدوات وخامات نجارة</t>
        </is>
      </c>
      <c r="C3851" s="67" t="inlineStr"/>
      <c r="D3851" s="67" t="inlineStr"/>
      <c r="E3851" s="68" t="n">
        <v>0</v>
      </c>
      <c r="F3851" s="69">
        <f>SUMIFS(الاضافة!$G$7:$G$60000,الاضافة!$H$7:$H$60000,"*اضاف*",الاضافة!$E$7:$E$60000,'أرصدة المخزن'!C3851)</f>
        <v/>
      </c>
      <c r="G3851" s="69">
        <f>SUMIFS(الصرف!$H$7:$H$60000,الصرف!$F$7:$F$60000,'أرصدة المخزن'!C3851)</f>
        <v/>
      </c>
      <c r="H3851" s="70">
        <f>E3851+F3851-G3851</f>
        <v/>
      </c>
    </row>
    <row r="3852" hidden="1" ht="24.6" customHeight="1" s="138">
      <c r="A3852" s="65" t="n">
        <v>10070194</v>
      </c>
      <c r="B3852" s="66" t="inlineStr">
        <is>
          <t>أدوات وخامات نجارة</t>
        </is>
      </c>
      <c r="C3852" s="67" t="inlineStr"/>
      <c r="D3852" s="67" t="inlineStr"/>
      <c r="E3852" s="68" t="n">
        <v>0</v>
      </c>
      <c r="F3852" s="69">
        <f>SUMIFS(الاضافة!$G$7:$G$60000,الاضافة!$H$7:$H$60000,"*اضاف*",الاضافة!$E$7:$E$60000,'أرصدة المخزن'!C3852)</f>
        <v/>
      </c>
      <c r="G3852" s="69">
        <f>SUMIFS(الصرف!$H$7:$H$60000,الصرف!$F$7:$F$60000,'أرصدة المخزن'!C3852)</f>
        <v/>
      </c>
      <c r="H3852" s="70">
        <f>E3852+F3852-G3852</f>
        <v/>
      </c>
    </row>
    <row r="3853" hidden="1" ht="24.6" customHeight="1" s="138">
      <c r="A3853" s="65" t="n">
        <v>10070195</v>
      </c>
      <c r="B3853" s="66" t="inlineStr">
        <is>
          <t>أدوات وخامات نجارة</t>
        </is>
      </c>
      <c r="C3853" s="67" t="inlineStr"/>
      <c r="D3853" s="67" t="inlineStr"/>
      <c r="E3853" s="68" t="n">
        <v>0</v>
      </c>
      <c r="F3853" s="69">
        <f>SUMIFS(الاضافة!$G$7:$G$60000,الاضافة!$H$7:$H$60000,"*اضاف*",الاضافة!$E$7:$E$60000,'أرصدة المخزن'!C3853)</f>
        <v/>
      </c>
      <c r="G3853" s="69">
        <f>SUMIFS(الصرف!$H$7:$H$60000,الصرف!$F$7:$F$60000,'أرصدة المخزن'!C3853)</f>
        <v/>
      </c>
      <c r="H3853" s="70">
        <f>E3853+F3853-G3853</f>
        <v/>
      </c>
    </row>
    <row r="3854" hidden="1" ht="24.6" customHeight="1" s="138">
      <c r="A3854" s="65" t="n">
        <v>10070196</v>
      </c>
      <c r="B3854" s="66" t="inlineStr">
        <is>
          <t>أدوات وخامات نجارة</t>
        </is>
      </c>
      <c r="C3854" s="67" t="inlineStr"/>
      <c r="D3854" s="67" t="inlineStr"/>
      <c r="E3854" s="68" t="n">
        <v>0</v>
      </c>
      <c r="F3854" s="69">
        <f>SUMIFS(الاضافة!$G$7:$G$60000,الاضافة!$H$7:$H$60000,"*اضاف*",الاضافة!$E$7:$E$60000,'أرصدة المخزن'!C3854)</f>
        <v/>
      </c>
      <c r="G3854" s="69">
        <f>SUMIFS(الصرف!$H$7:$H$60000,الصرف!$F$7:$F$60000,'أرصدة المخزن'!C3854)</f>
        <v/>
      </c>
      <c r="H3854" s="70">
        <f>E3854+F3854-G3854</f>
        <v/>
      </c>
    </row>
    <row r="3855" hidden="1" ht="24.6" customHeight="1" s="138">
      <c r="A3855" s="65" t="n">
        <v>10070197</v>
      </c>
      <c r="B3855" s="66" t="inlineStr">
        <is>
          <t>أدوات وخامات نجارة</t>
        </is>
      </c>
      <c r="C3855" s="67" t="inlineStr"/>
      <c r="D3855" s="67" t="inlineStr"/>
      <c r="E3855" s="68" t="n">
        <v>0</v>
      </c>
      <c r="F3855" s="69">
        <f>SUMIFS(الاضافة!$G$7:$G$60000,الاضافة!$H$7:$H$60000,"*اضاف*",الاضافة!$E$7:$E$60000,'أرصدة المخزن'!C3855)</f>
        <v/>
      </c>
      <c r="G3855" s="69">
        <f>SUMIFS(الصرف!$H$7:$H$60000,الصرف!$F$7:$F$60000,'أرصدة المخزن'!C3855)</f>
        <v/>
      </c>
      <c r="H3855" s="70">
        <f>E3855+F3855-G3855</f>
        <v/>
      </c>
    </row>
    <row r="3856" hidden="1" ht="24.6" customHeight="1" s="138">
      <c r="A3856" s="65" t="n">
        <v>10070198</v>
      </c>
      <c r="B3856" s="66" t="inlineStr">
        <is>
          <t>أدوات وخامات نجارة</t>
        </is>
      </c>
      <c r="C3856" s="67" t="inlineStr"/>
      <c r="D3856" s="67" t="inlineStr"/>
      <c r="E3856" s="68" t="n">
        <v>0</v>
      </c>
      <c r="F3856" s="69">
        <f>SUMIFS(الاضافة!$G$7:$G$60000,الاضافة!$H$7:$H$60000,"*اضاف*",الاضافة!$E$7:$E$60000,'أرصدة المخزن'!C3856)</f>
        <v/>
      </c>
      <c r="G3856" s="69">
        <f>SUMIFS(الصرف!$H$7:$H$60000,الصرف!$F$7:$F$60000,'أرصدة المخزن'!C3856)</f>
        <v/>
      </c>
      <c r="H3856" s="70">
        <f>E3856+F3856-G3856</f>
        <v/>
      </c>
    </row>
    <row r="3857" hidden="1" ht="24.6" customHeight="1" s="138">
      <c r="A3857" s="65" t="n">
        <v>10070199</v>
      </c>
      <c r="B3857" s="66" t="inlineStr">
        <is>
          <t>أدوات وخامات نجارة</t>
        </is>
      </c>
      <c r="C3857" s="67" t="inlineStr"/>
      <c r="D3857" s="67" t="inlineStr"/>
      <c r="E3857" s="68" t="n">
        <v>0</v>
      </c>
      <c r="F3857" s="69">
        <f>SUMIFS(الاضافة!$G$7:$G$60000,الاضافة!$H$7:$H$60000,"*اضاف*",الاضافة!$E$7:$E$60000,'أرصدة المخزن'!C3857)</f>
        <v/>
      </c>
      <c r="G3857" s="69">
        <f>SUMIFS(الصرف!$H$7:$H$60000,الصرف!$F$7:$F$60000,'أرصدة المخزن'!C3857)</f>
        <v/>
      </c>
      <c r="H3857" s="70">
        <f>E3857+F3857-G3857</f>
        <v/>
      </c>
    </row>
    <row r="3858" hidden="1" ht="24.6" customHeight="1" s="138">
      <c r="A3858" s="65" t="n">
        <v>10070200</v>
      </c>
      <c r="B3858" s="66" t="inlineStr">
        <is>
          <t>أدوات وخامات نجارة</t>
        </is>
      </c>
      <c r="C3858" s="67" t="inlineStr"/>
      <c r="D3858" s="67" t="inlineStr"/>
      <c r="E3858" s="68" t="n">
        <v>0</v>
      </c>
      <c r="F3858" s="69">
        <f>SUMIFS(الاضافة!$G$7:$G$60000,الاضافة!$H$7:$H$60000,"*اضاف*",الاضافة!$E$7:$E$60000,'أرصدة المخزن'!C3858)</f>
        <v/>
      </c>
      <c r="G3858" s="69">
        <f>SUMIFS(الصرف!$H$7:$H$60000,الصرف!$F$7:$F$60000,'أرصدة المخزن'!C3858)</f>
        <v/>
      </c>
      <c r="H3858" s="70">
        <f>E3858+F3858-G3858</f>
        <v/>
      </c>
    </row>
    <row r="3859" hidden="1" ht="24.6" customHeight="1" s="138">
      <c r="A3859" s="65" t="n">
        <v>10070201</v>
      </c>
      <c r="B3859" s="66" t="inlineStr">
        <is>
          <t>أدوات وخامات نجارة</t>
        </is>
      </c>
      <c r="C3859" s="67" t="inlineStr"/>
      <c r="D3859" s="67" t="inlineStr"/>
      <c r="E3859" s="68" t="n">
        <v>0</v>
      </c>
      <c r="F3859" s="69">
        <f>SUMIFS(الاضافة!$G$7:$G$60000,الاضافة!$H$7:$H$60000,"*اضاف*",الاضافة!$E$7:$E$60000,'أرصدة المخزن'!C3859)</f>
        <v/>
      </c>
      <c r="G3859" s="69">
        <f>SUMIFS(الصرف!$H$7:$H$60000,الصرف!$F$7:$F$60000,'أرصدة المخزن'!C3859)</f>
        <v/>
      </c>
      <c r="H3859" s="70">
        <f>E3859+F3859-G3859</f>
        <v/>
      </c>
    </row>
    <row r="3860" hidden="1" ht="24.6" customHeight="1" s="138">
      <c r="A3860" s="65" t="n">
        <v>10070202</v>
      </c>
      <c r="B3860" s="66" t="inlineStr">
        <is>
          <t>أدوات وخامات نجارة</t>
        </is>
      </c>
      <c r="C3860" s="67" t="inlineStr"/>
      <c r="D3860" s="67" t="inlineStr"/>
      <c r="E3860" s="68" t="n">
        <v>0</v>
      </c>
      <c r="F3860" s="69">
        <f>SUMIFS(الاضافة!$G$7:$G$60000,الاضافة!$H$7:$H$60000,"*اضاف*",الاضافة!$E$7:$E$60000,'أرصدة المخزن'!C3860)</f>
        <v/>
      </c>
      <c r="G3860" s="69">
        <f>SUMIFS(الصرف!$H$7:$H$60000,الصرف!$F$7:$F$60000,'أرصدة المخزن'!C3860)</f>
        <v/>
      </c>
      <c r="H3860" s="70">
        <f>E3860+F3860-G3860</f>
        <v/>
      </c>
    </row>
    <row r="3861" hidden="1" ht="24.6" customHeight="1" s="138">
      <c r="A3861" s="65" t="n">
        <v>10070203</v>
      </c>
      <c r="B3861" s="66" t="inlineStr">
        <is>
          <t>أدوات وخامات نجارة</t>
        </is>
      </c>
      <c r="C3861" s="67" t="inlineStr"/>
      <c r="D3861" s="67" t="inlineStr"/>
      <c r="E3861" s="68" t="n">
        <v>0</v>
      </c>
      <c r="F3861" s="69">
        <f>SUMIFS(الاضافة!$G$7:$G$60000,الاضافة!$H$7:$H$60000,"*اضاف*",الاضافة!$E$7:$E$60000,'أرصدة المخزن'!C3861)</f>
        <v/>
      </c>
      <c r="G3861" s="69">
        <f>SUMIFS(الصرف!$H$7:$H$60000,الصرف!$F$7:$F$60000,'أرصدة المخزن'!C3861)</f>
        <v/>
      </c>
      <c r="H3861" s="70">
        <f>E3861+F3861-G3861</f>
        <v/>
      </c>
    </row>
    <row r="3862" hidden="1" ht="24.6" customHeight="1" s="138">
      <c r="A3862" s="65" t="n">
        <v>10070204</v>
      </c>
      <c r="B3862" s="66" t="inlineStr">
        <is>
          <t>أدوات وخامات نجارة</t>
        </is>
      </c>
      <c r="C3862" s="67" t="inlineStr"/>
      <c r="D3862" s="67" t="inlineStr"/>
      <c r="E3862" s="68" t="n">
        <v>0</v>
      </c>
      <c r="F3862" s="69">
        <f>SUMIFS(الاضافة!$G$7:$G$60000,الاضافة!$H$7:$H$60000,"*اضاف*",الاضافة!$E$7:$E$60000,'أرصدة المخزن'!C3862)</f>
        <v/>
      </c>
      <c r="G3862" s="69">
        <f>SUMIFS(الصرف!$H$7:$H$60000,الصرف!$F$7:$F$60000,'أرصدة المخزن'!C3862)</f>
        <v/>
      </c>
      <c r="H3862" s="70">
        <f>E3862+F3862-G3862</f>
        <v/>
      </c>
    </row>
    <row r="3863" hidden="1" ht="24.6" customHeight="1" s="138">
      <c r="A3863" s="65" t="n">
        <v>10070205</v>
      </c>
      <c r="B3863" s="66" t="inlineStr">
        <is>
          <t>أدوات وخامات نجارة</t>
        </is>
      </c>
      <c r="C3863" s="67" t="inlineStr"/>
      <c r="D3863" s="67" t="inlineStr"/>
      <c r="E3863" s="68" t="n">
        <v>0</v>
      </c>
      <c r="F3863" s="69">
        <f>SUMIFS(الاضافة!$G$7:$G$60000,الاضافة!$H$7:$H$60000,"*اضاف*",الاضافة!$E$7:$E$60000,'أرصدة المخزن'!C3863)</f>
        <v/>
      </c>
      <c r="G3863" s="69">
        <f>SUMIFS(الصرف!$H$7:$H$60000,الصرف!$F$7:$F$60000,'أرصدة المخزن'!C3863)</f>
        <v/>
      </c>
      <c r="H3863" s="70">
        <f>E3863+F3863-G3863</f>
        <v/>
      </c>
    </row>
    <row r="3864" hidden="1" ht="24.6" customHeight="1" s="138">
      <c r="A3864" s="65" t="n">
        <v>10070206</v>
      </c>
      <c r="B3864" s="66" t="inlineStr">
        <is>
          <t>أدوات وخامات نجارة</t>
        </is>
      </c>
      <c r="C3864" s="67" t="inlineStr"/>
      <c r="D3864" s="67" t="inlineStr"/>
      <c r="E3864" s="68" t="n">
        <v>0</v>
      </c>
      <c r="F3864" s="69">
        <f>SUMIFS(الاضافة!$G$7:$G$60000,الاضافة!$H$7:$H$60000,"*اضاف*",الاضافة!$E$7:$E$60000,'أرصدة المخزن'!C3864)</f>
        <v/>
      </c>
      <c r="G3864" s="69">
        <f>SUMIFS(الصرف!$H$7:$H$60000,الصرف!$F$7:$F$60000,'أرصدة المخزن'!C3864)</f>
        <v/>
      </c>
      <c r="H3864" s="70">
        <f>E3864+F3864-G3864</f>
        <v/>
      </c>
    </row>
    <row r="3865" hidden="1" ht="24.6" customHeight="1" s="138">
      <c r="A3865" s="65" t="n">
        <v>10070207</v>
      </c>
      <c r="B3865" s="66" t="inlineStr">
        <is>
          <t>أدوات وخامات نجارة</t>
        </is>
      </c>
      <c r="C3865" s="67" t="inlineStr"/>
      <c r="D3865" s="67" t="inlineStr"/>
      <c r="E3865" s="68" t="n">
        <v>0</v>
      </c>
      <c r="F3865" s="69">
        <f>SUMIFS(الاضافة!$G$7:$G$60000,الاضافة!$H$7:$H$60000,"*اضاف*",الاضافة!$E$7:$E$60000,'أرصدة المخزن'!C3865)</f>
        <v/>
      </c>
      <c r="G3865" s="69">
        <f>SUMIFS(الصرف!$H$7:$H$60000,الصرف!$F$7:$F$60000,'أرصدة المخزن'!C3865)</f>
        <v/>
      </c>
      <c r="H3865" s="70">
        <f>E3865+F3865-G3865</f>
        <v/>
      </c>
    </row>
    <row r="3866" hidden="1" ht="24.6" customHeight="1" s="138">
      <c r="A3866" s="65" t="n">
        <v>10070208</v>
      </c>
      <c r="B3866" s="66" t="inlineStr">
        <is>
          <t>أدوات وخامات نجارة</t>
        </is>
      </c>
      <c r="C3866" s="67" t="inlineStr"/>
      <c r="D3866" s="67" t="inlineStr"/>
      <c r="E3866" s="68" t="n">
        <v>0</v>
      </c>
      <c r="F3866" s="69">
        <f>SUMIFS(الاضافة!$G$7:$G$60000,الاضافة!$H$7:$H$60000,"*اضاف*",الاضافة!$E$7:$E$60000,'أرصدة المخزن'!C3866)</f>
        <v/>
      </c>
      <c r="G3866" s="69">
        <f>SUMIFS(الصرف!$H$7:$H$60000,الصرف!$F$7:$F$60000,'أرصدة المخزن'!C3866)</f>
        <v/>
      </c>
      <c r="H3866" s="70">
        <f>E3866+F3866-G3866</f>
        <v/>
      </c>
    </row>
    <row r="3867" hidden="1" ht="24.6" customHeight="1" s="138">
      <c r="A3867" s="65" t="n">
        <v>10070209</v>
      </c>
      <c r="B3867" s="66" t="inlineStr">
        <is>
          <t>أدوات وخامات نجارة</t>
        </is>
      </c>
      <c r="C3867" s="67" t="inlineStr"/>
      <c r="D3867" s="67" t="inlineStr"/>
      <c r="E3867" s="68" t="n">
        <v>0</v>
      </c>
      <c r="F3867" s="69">
        <f>SUMIFS(الاضافة!$G$7:$G$60000,الاضافة!$H$7:$H$60000,"*اضاف*",الاضافة!$E$7:$E$60000,'أرصدة المخزن'!C3867)</f>
        <v/>
      </c>
      <c r="G3867" s="69">
        <f>SUMIFS(الصرف!$H$7:$H$60000,الصرف!$F$7:$F$60000,'أرصدة المخزن'!C3867)</f>
        <v/>
      </c>
      <c r="H3867" s="70">
        <f>E3867+F3867-G3867</f>
        <v/>
      </c>
    </row>
    <row r="3868" hidden="1" ht="24.6" customHeight="1" s="138">
      <c r="A3868" s="65" t="n">
        <v>10070210</v>
      </c>
      <c r="B3868" s="66" t="inlineStr">
        <is>
          <t>أدوات وخامات نجارة</t>
        </is>
      </c>
      <c r="C3868" s="67" t="inlineStr"/>
      <c r="D3868" s="67" t="inlineStr"/>
      <c r="E3868" s="68" t="n">
        <v>0</v>
      </c>
      <c r="F3868" s="69">
        <f>SUMIFS(الاضافة!$G$7:$G$60000,الاضافة!$H$7:$H$60000,"*اضاف*",الاضافة!$E$7:$E$60000,'أرصدة المخزن'!C3868)</f>
        <v/>
      </c>
      <c r="G3868" s="69">
        <f>SUMIFS(الصرف!$H$7:$H$60000,الصرف!$F$7:$F$60000,'أرصدة المخزن'!C3868)</f>
        <v/>
      </c>
      <c r="H3868" s="70">
        <f>E3868+F3868-G3868</f>
        <v/>
      </c>
    </row>
    <row r="3869" hidden="1" ht="24.6" customHeight="1" s="138">
      <c r="A3869" s="65" t="n">
        <v>10070211</v>
      </c>
      <c r="B3869" s="66" t="inlineStr">
        <is>
          <t>أدوات وخامات نجارة</t>
        </is>
      </c>
      <c r="C3869" s="67" t="inlineStr"/>
      <c r="D3869" s="67" t="inlineStr"/>
      <c r="E3869" s="68" t="n">
        <v>0</v>
      </c>
      <c r="F3869" s="69">
        <f>SUMIFS(الاضافة!$G$7:$G$60000,الاضافة!$H$7:$H$60000,"*اضاف*",الاضافة!$E$7:$E$60000,'أرصدة المخزن'!C3869)</f>
        <v/>
      </c>
      <c r="G3869" s="69">
        <f>SUMIFS(الصرف!$H$7:$H$60000,الصرف!$F$7:$F$60000,'أرصدة المخزن'!C3869)</f>
        <v/>
      </c>
      <c r="H3869" s="70">
        <f>E3869+F3869-G3869</f>
        <v/>
      </c>
    </row>
    <row r="3870" hidden="1" ht="24.6" customHeight="1" s="138">
      <c r="A3870" s="65" t="n">
        <v>10070212</v>
      </c>
      <c r="B3870" s="66" t="inlineStr">
        <is>
          <t>أدوات وخامات نجارة</t>
        </is>
      </c>
      <c r="C3870" s="67" t="inlineStr"/>
      <c r="D3870" s="67" t="inlineStr"/>
      <c r="E3870" s="68" t="n">
        <v>0</v>
      </c>
      <c r="F3870" s="69">
        <f>SUMIFS(الاضافة!$G$7:$G$60000,الاضافة!$H$7:$H$60000,"*اضاف*",الاضافة!$E$7:$E$60000,'أرصدة المخزن'!C3870)</f>
        <v/>
      </c>
      <c r="G3870" s="69">
        <f>SUMIFS(الصرف!$H$7:$H$60000,الصرف!$F$7:$F$60000,'أرصدة المخزن'!C3870)</f>
        <v/>
      </c>
      <c r="H3870" s="70">
        <f>E3870+F3870-G3870</f>
        <v/>
      </c>
    </row>
    <row r="3871" hidden="1" ht="24.6" customHeight="1" s="138">
      <c r="A3871" s="65" t="n">
        <v>10070213</v>
      </c>
      <c r="B3871" s="66" t="inlineStr">
        <is>
          <t>أدوات وخامات نجارة</t>
        </is>
      </c>
      <c r="C3871" s="67" t="inlineStr"/>
      <c r="D3871" s="67" t="inlineStr"/>
      <c r="E3871" s="68" t="n">
        <v>0</v>
      </c>
      <c r="F3871" s="69">
        <f>SUMIFS(الاضافة!$G$7:$G$60000,الاضافة!$H$7:$H$60000,"*اضاف*",الاضافة!$E$7:$E$60000,'أرصدة المخزن'!C3871)</f>
        <v/>
      </c>
      <c r="G3871" s="69">
        <f>SUMIFS(الصرف!$H$7:$H$60000,الصرف!$F$7:$F$60000,'أرصدة المخزن'!C3871)</f>
        <v/>
      </c>
      <c r="H3871" s="70">
        <f>E3871+F3871-G3871</f>
        <v/>
      </c>
    </row>
    <row r="3872" hidden="1" ht="24.6" customHeight="1" s="138">
      <c r="A3872" s="65" t="n">
        <v>10070214</v>
      </c>
      <c r="B3872" s="66" t="inlineStr">
        <is>
          <t>أدوات وخامات نجارة</t>
        </is>
      </c>
      <c r="C3872" s="67" t="inlineStr"/>
      <c r="D3872" s="67" t="inlineStr"/>
      <c r="E3872" s="68" t="n">
        <v>0</v>
      </c>
      <c r="F3872" s="69">
        <f>SUMIFS(الاضافة!$G$7:$G$60000,الاضافة!$H$7:$H$60000,"*اضاف*",الاضافة!$E$7:$E$60000,'أرصدة المخزن'!C3872)</f>
        <v/>
      </c>
      <c r="G3872" s="69">
        <f>SUMIFS(الصرف!$H$7:$H$60000,الصرف!$F$7:$F$60000,'أرصدة المخزن'!C3872)</f>
        <v/>
      </c>
      <c r="H3872" s="70">
        <f>E3872+F3872-G3872</f>
        <v/>
      </c>
    </row>
    <row r="3873" hidden="1" ht="24.6" customHeight="1" s="138">
      <c r="A3873" s="65" t="n">
        <v>10070215</v>
      </c>
      <c r="B3873" s="66" t="inlineStr">
        <is>
          <t>أدوات وخامات نجارة</t>
        </is>
      </c>
      <c r="C3873" s="67" t="inlineStr"/>
      <c r="D3873" s="67" t="inlineStr"/>
      <c r="E3873" s="68" t="n">
        <v>0</v>
      </c>
      <c r="F3873" s="69">
        <f>SUMIFS(الاضافة!$G$7:$G$60000,الاضافة!$H$7:$H$60000,"*اضاف*",الاضافة!$E$7:$E$60000,'أرصدة المخزن'!C3873)</f>
        <v/>
      </c>
      <c r="G3873" s="69">
        <f>SUMIFS(الصرف!$H$7:$H$60000,الصرف!$F$7:$F$60000,'أرصدة المخزن'!C3873)</f>
        <v/>
      </c>
      <c r="H3873" s="70">
        <f>E3873+F3873-G3873</f>
        <v/>
      </c>
    </row>
    <row r="3874" hidden="1" ht="24.6" customHeight="1" s="138">
      <c r="A3874" s="65" t="n">
        <v>10070216</v>
      </c>
      <c r="B3874" s="66" t="inlineStr">
        <is>
          <t>أدوات وخامات نجارة</t>
        </is>
      </c>
      <c r="C3874" s="67" t="inlineStr"/>
      <c r="D3874" s="67" t="inlineStr"/>
      <c r="E3874" s="68" t="n">
        <v>0</v>
      </c>
      <c r="F3874" s="69">
        <f>SUMIFS(الاضافة!$G$7:$G$60000,الاضافة!$H$7:$H$60000,"*اضاف*",الاضافة!$E$7:$E$60000,'أرصدة المخزن'!C3874)</f>
        <v/>
      </c>
      <c r="G3874" s="69">
        <f>SUMIFS(الصرف!$H$7:$H$60000,الصرف!$F$7:$F$60000,'أرصدة المخزن'!C3874)</f>
        <v/>
      </c>
      <c r="H3874" s="70">
        <f>E3874+F3874-G3874</f>
        <v/>
      </c>
    </row>
    <row r="3875" hidden="1" ht="24.6" customHeight="1" s="138">
      <c r="A3875" s="65" t="n">
        <v>10070217</v>
      </c>
      <c r="B3875" s="66" t="inlineStr">
        <is>
          <t>أدوات وخامات نجارة</t>
        </is>
      </c>
      <c r="C3875" s="67" t="inlineStr"/>
      <c r="D3875" s="67" t="inlineStr"/>
      <c r="E3875" s="68" t="n">
        <v>0</v>
      </c>
      <c r="F3875" s="69">
        <f>SUMIFS(الاضافة!$G$7:$G$60000,الاضافة!$H$7:$H$60000,"*اضاف*",الاضافة!$E$7:$E$60000,'أرصدة المخزن'!C3875)</f>
        <v/>
      </c>
      <c r="G3875" s="69">
        <f>SUMIFS(الصرف!$H$7:$H$60000,الصرف!$F$7:$F$60000,'أرصدة المخزن'!C3875)</f>
        <v/>
      </c>
      <c r="H3875" s="70">
        <f>E3875+F3875-G3875</f>
        <v/>
      </c>
    </row>
    <row r="3876" hidden="1" ht="24.6" customHeight="1" s="138">
      <c r="A3876" s="65" t="n">
        <v>10070218</v>
      </c>
      <c r="B3876" s="66" t="inlineStr">
        <is>
          <t>أدوات وخامات نجارة</t>
        </is>
      </c>
      <c r="C3876" s="67" t="inlineStr"/>
      <c r="D3876" s="67" t="inlineStr"/>
      <c r="E3876" s="68" t="n">
        <v>0</v>
      </c>
      <c r="F3876" s="69">
        <f>SUMIFS(الاضافة!$G$7:$G$60000,الاضافة!$H$7:$H$60000,"*اضاف*",الاضافة!$E$7:$E$60000,'أرصدة المخزن'!C3876)</f>
        <v/>
      </c>
      <c r="G3876" s="69">
        <f>SUMIFS(الصرف!$H$7:$H$60000,الصرف!$F$7:$F$60000,'أرصدة المخزن'!C3876)</f>
        <v/>
      </c>
      <c r="H3876" s="70">
        <f>E3876+F3876-G3876</f>
        <v/>
      </c>
    </row>
    <row r="3877" hidden="1" ht="24.6" customHeight="1" s="138">
      <c r="A3877" s="65" t="n">
        <v>10070219</v>
      </c>
      <c r="B3877" s="66" t="inlineStr">
        <is>
          <t>أدوات وخامات نجارة</t>
        </is>
      </c>
      <c r="C3877" s="67" t="inlineStr"/>
      <c r="D3877" s="67" t="inlineStr"/>
      <c r="E3877" s="68" t="n">
        <v>0</v>
      </c>
      <c r="F3877" s="69">
        <f>SUMIFS(الاضافة!$G$7:$G$60000,الاضافة!$H$7:$H$60000,"*اضاف*",الاضافة!$E$7:$E$60000,'أرصدة المخزن'!C3877)</f>
        <v/>
      </c>
      <c r="G3877" s="69">
        <f>SUMIFS(الصرف!$H$7:$H$60000,الصرف!$F$7:$F$60000,'أرصدة المخزن'!C3877)</f>
        <v/>
      </c>
      <c r="H3877" s="70">
        <f>E3877+F3877-G3877</f>
        <v/>
      </c>
    </row>
    <row r="3878" hidden="1" ht="24.6" customHeight="1" s="138">
      <c r="A3878" s="65" t="n">
        <v>10070220</v>
      </c>
      <c r="B3878" s="66" t="inlineStr">
        <is>
          <t>أدوات وخامات نجارة</t>
        </is>
      </c>
      <c r="C3878" s="67" t="inlineStr"/>
      <c r="D3878" s="67" t="inlineStr"/>
      <c r="E3878" s="68" t="n">
        <v>0</v>
      </c>
      <c r="F3878" s="69">
        <f>SUMIFS(الاضافة!$G$7:$G$60000,الاضافة!$H$7:$H$60000,"*اضاف*",الاضافة!$E$7:$E$60000,'أرصدة المخزن'!C3878)</f>
        <v/>
      </c>
      <c r="G3878" s="69">
        <f>SUMIFS(الصرف!$H$7:$H$60000,الصرف!$F$7:$F$60000,'أرصدة المخزن'!C3878)</f>
        <v/>
      </c>
      <c r="H3878" s="70">
        <f>E3878+F3878-G3878</f>
        <v/>
      </c>
    </row>
    <row r="3879" hidden="1" ht="24.6" customHeight="1" s="138">
      <c r="A3879" s="65" t="n">
        <v>10070221</v>
      </c>
      <c r="B3879" s="66" t="inlineStr">
        <is>
          <t>أدوات وخامات نجارة</t>
        </is>
      </c>
      <c r="C3879" s="67" t="inlineStr"/>
      <c r="D3879" s="67" t="inlineStr"/>
      <c r="E3879" s="68" t="n">
        <v>0</v>
      </c>
      <c r="F3879" s="69">
        <f>SUMIFS(الاضافة!$G$7:$G$60000,الاضافة!$H$7:$H$60000,"*اضاف*",الاضافة!$E$7:$E$60000,'أرصدة المخزن'!C3879)</f>
        <v/>
      </c>
      <c r="G3879" s="69">
        <f>SUMIFS(الصرف!$H$7:$H$60000,الصرف!$F$7:$F$60000,'أرصدة المخزن'!C3879)</f>
        <v/>
      </c>
      <c r="H3879" s="70">
        <f>E3879+F3879-G3879</f>
        <v/>
      </c>
    </row>
    <row r="3880" hidden="1" ht="24.6" customHeight="1" s="138">
      <c r="A3880" s="65" t="n">
        <v>10070222</v>
      </c>
      <c r="B3880" s="66" t="inlineStr">
        <is>
          <t>أدوات وخامات نجارة</t>
        </is>
      </c>
      <c r="C3880" s="67" t="inlineStr"/>
      <c r="D3880" s="67" t="inlineStr"/>
      <c r="E3880" s="68" t="n">
        <v>0</v>
      </c>
      <c r="F3880" s="69">
        <f>SUMIFS(الاضافة!$G$7:$G$60000,الاضافة!$H$7:$H$60000,"*اضاف*",الاضافة!$E$7:$E$60000,'أرصدة المخزن'!C3880)</f>
        <v/>
      </c>
      <c r="G3880" s="69">
        <f>SUMIFS(الصرف!$H$7:$H$60000,الصرف!$F$7:$F$60000,'أرصدة المخزن'!C3880)</f>
        <v/>
      </c>
      <c r="H3880" s="70">
        <f>E3880+F3880-G3880</f>
        <v/>
      </c>
    </row>
    <row r="3881" hidden="1" ht="24.6" customHeight="1" s="138">
      <c r="A3881" s="65" t="n">
        <v>10070223</v>
      </c>
      <c r="B3881" s="66" t="inlineStr">
        <is>
          <t>أدوات وخامات نجارة</t>
        </is>
      </c>
      <c r="C3881" s="67" t="inlineStr"/>
      <c r="D3881" s="67" t="inlineStr"/>
      <c r="E3881" s="68" t="n">
        <v>0</v>
      </c>
      <c r="F3881" s="69">
        <f>SUMIFS(الاضافة!$G$7:$G$60000,الاضافة!$H$7:$H$60000,"*اضاف*",الاضافة!$E$7:$E$60000,'أرصدة المخزن'!C3881)</f>
        <v/>
      </c>
      <c r="G3881" s="69">
        <f>SUMIFS(الصرف!$H$7:$H$60000,الصرف!$F$7:$F$60000,'أرصدة المخزن'!C3881)</f>
        <v/>
      </c>
      <c r="H3881" s="70">
        <f>E3881+F3881-G3881</f>
        <v/>
      </c>
    </row>
    <row r="3882" hidden="1" ht="24.6" customHeight="1" s="138">
      <c r="A3882" s="65" t="n">
        <v>10070224</v>
      </c>
      <c r="B3882" s="66" t="inlineStr">
        <is>
          <t>أدوات وخامات نجارة</t>
        </is>
      </c>
      <c r="C3882" s="67" t="inlineStr"/>
      <c r="D3882" s="67" t="inlineStr"/>
      <c r="E3882" s="68" t="n">
        <v>0</v>
      </c>
      <c r="F3882" s="69">
        <f>SUMIFS(الاضافة!$G$7:$G$60000,الاضافة!$H$7:$H$60000,"*اضاف*",الاضافة!$E$7:$E$60000,'أرصدة المخزن'!C3882)</f>
        <v/>
      </c>
      <c r="G3882" s="69">
        <f>SUMIFS(الصرف!$H$7:$H$60000,الصرف!$F$7:$F$60000,'أرصدة المخزن'!C3882)</f>
        <v/>
      </c>
      <c r="H3882" s="70">
        <f>E3882+F3882-G3882</f>
        <v/>
      </c>
    </row>
    <row r="3883" hidden="1" ht="24.6" customHeight="1" s="138">
      <c r="A3883" s="65" t="n">
        <v>10070225</v>
      </c>
      <c r="B3883" s="66" t="inlineStr">
        <is>
          <t>أدوات وخامات نجارة</t>
        </is>
      </c>
      <c r="C3883" s="67" t="inlineStr"/>
      <c r="D3883" s="67" t="inlineStr"/>
      <c r="E3883" s="68" t="n">
        <v>0</v>
      </c>
      <c r="F3883" s="69">
        <f>SUMIFS(الاضافة!$G$7:$G$60000,الاضافة!$H$7:$H$60000,"*اضاف*",الاضافة!$E$7:$E$60000,'أرصدة المخزن'!C3883)</f>
        <v/>
      </c>
      <c r="G3883" s="69">
        <f>SUMIFS(الصرف!$H$7:$H$60000,الصرف!$F$7:$F$60000,'أرصدة المخزن'!C3883)</f>
        <v/>
      </c>
      <c r="H3883" s="70">
        <f>E3883+F3883-G3883</f>
        <v/>
      </c>
    </row>
    <row r="3884" hidden="1" ht="24.6" customHeight="1" s="138">
      <c r="A3884" s="65" t="n">
        <v>10070226</v>
      </c>
      <c r="B3884" s="66" t="inlineStr">
        <is>
          <t>أدوات وخامات نجارة</t>
        </is>
      </c>
      <c r="C3884" s="67" t="inlineStr"/>
      <c r="D3884" s="67" t="inlineStr"/>
      <c r="E3884" s="68" t="n">
        <v>0</v>
      </c>
      <c r="F3884" s="69">
        <f>SUMIFS(الاضافة!$G$7:$G$60000,الاضافة!$H$7:$H$60000,"*اضاف*",الاضافة!$E$7:$E$60000,'أرصدة المخزن'!C3884)</f>
        <v/>
      </c>
      <c r="G3884" s="69">
        <f>SUMIFS(الصرف!$H$7:$H$60000,الصرف!$F$7:$F$60000,'أرصدة المخزن'!C3884)</f>
        <v/>
      </c>
      <c r="H3884" s="70">
        <f>E3884+F3884-G3884</f>
        <v/>
      </c>
    </row>
    <row r="3885" hidden="1" ht="24.6" customHeight="1" s="138">
      <c r="A3885" s="65" t="n">
        <v>10070227</v>
      </c>
      <c r="B3885" s="66" t="inlineStr">
        <is>
          <t>أدوات وخامات نجارة</t>
        </is>
      </c>
      <c r="C3885" s="67" t="inlineStr"/>
      <c r="D3885" s="67" t="inlineStr"/>
      <c r="E3885" s="68" t="n">
        <v>0</v>
      </c>
      <c r="F3885" s="69">
        <f>SUMIFS(الاضافة!$G$7:$G$60000,الاضافة!$H$7:$H$60000,"*اضاف*",الاضافة!$E$7:$E$60000,'أرصدة المخزن'!C3885)</f>
        <v/>
      </c>
      <c r="G3885" s="69">
        <f>SUMIFS(الصرف!$H$7:$H$60000,الصرف!$F$7:$F$60000,'أرصدة المخزن'!C3885)</f>
        <v/>
      </c>
      <c r="H3885" s="70">
        <f>E3885+F3885-G3885</f>
        <v/>
      </c>
    </row>
    <row r="3886" hidden="1" ht="24.6" customHeight="1" s="138">
      <c r="A3886" s="65" t="n">
        <v>10070228</v>
      </c>
      <c r="B3886" s="66" t="inlineStr">
        <is>
          <t>أدوات وخامات نجارة</t>
        </is>
      </c>
      <c r="C3886" s="67" t="inlineStr"/>
      <c r="D3886" s="67" t="inlineStr"/>
      <c r="E3886" s="68" t="n">
        <v>0</v>
      </c>
      <c r="F3886" s="69">
        <f>SUMIFS(الاضافة!$G$7:$G$60000,الاضافة!$H$7:$H$60000,"*اضاف*",الاضافة!$E$7:$E$60000,'أرصدة المخزن'!C3886)</f>
        <v/>
      </c>
      <c r="G3886" s="69">
        <f>SUMIFS(الصرف!$H$7:$H$60000,الصرف!$F$7:$F$60000,'أرصدة المخزن'!C3886)</f>
        <v/>
      </c>
      <c r="H3886" s="70">
        <f>E3886+F3886-G3886</f>
        <v/>
      </c>
    </row>
    <row r="3887" hidden="1" ht="24.6" customHeight="1" s="138">
      <c r="A3887" s="65" t="n">
        <v>10070229</v>
      </c>
      <c r="B3887" s="66" t="inlineStr">
        <is>
          <t>أدوات وخامات نجارة</t>
        </is>
      </c>
      <c r="C3887" s="67" t="inlineStr"/>
      <c r="D3887" s="67" t="inlineStr"/>
      <c r="E3887" s="68" t="n">
        <v>0</v>
      </c>
      <c r="F3887" s="69">
        <f>SUMIFS(الاضافة!$G$7:$G$60000,الاضافة!$H$7:$H$60000,"*اضاف*",الاضافة!$E$7:$E$60000,'أرصدة المخزن'!C3887)</f>
        <v/>
      </c>
      <c r="G3887" s="69">
        <f>SUMIFS(الصرف!$H$7:$H$60000,الصرف!$F$7:$F$60000,'أرصدة المخزن'!C3887)</f>
        <v/>
      </c>
      <c r="H3887" s="70">
        <f>E3887+F3887-G3887</f>
        <v/>
      </c>
    </row>
    <row r="3888" hidden="1" ht="24.6" customHeight="1" s="138">
      <c r="A3888" s="65" t="n">
        <v>10070230</v>
      </c>
      <c r="B3888" s="66" t="inlineStr">
        <is>
          <t>أدوات وخامات نجارة</t>
        </is>
      </c>
      <c r="C3888" s="67" t="inlineStr"/>
      <c r="D3888" s="67" t="inlineStr"/>
      <c r="E3888" s="68" t="n">
        <v>0</v>
      </c>
      <c r="F3888" s="69">
        <f>SUMIFS(الاضافة!$G$7:$G$60000,الاضافة!$H$7:$H$60000,"*اضاف*",الاضافة!$E$7:$E$60000,'أرصدة المخزن'!C3888)</f>
        <v/>
      </c>
      <c r="G3888" s="69">
        <f>SUMIFS(الصرف!$H$7:$H$60000,الصرف!$F$7:$F$60000,'أرصدة المخزن'!C3888)</f>
        <v/>
      </c>
      <c r="H3888" s="70">
        <f>E3888+F3888-G3888</f>
        <v/>
      </c>
    </row>
    <row r="3889" hidden="1" ht="24.6" customHeight="1" s="138">
      <c r="A3889" s="65" t="n">
        <v>10070231</v>
      </c>
      <c r="B3889" s="66" t="inlineStr">
        <is>
          <t>أدوات وخامات نجارة</t>
        </is>
      </c>
      <c r="C3889" s="67" t="inlineStr"/>
      <c r="D3889" s="67" t="inlineStr"/>
      <c r="E3889" s="68" t="n">
        <v>0</v>
      </c>
      <c r="F3889" s="69">
        <f>SUMIFS(الاضافة!$G$7:$G$60000,الاضافة!$H$7:$H$60000,"*اضاف*",الاضافة!$E$7:$E$60000,'أرصدة المخزن'!C3889)</f>
        <v/>
      </c>
      <c r="G3889" s="69">
        <f>SUMIFS(الصرف!$H$7:$H$60000,الصرف!$F$7:$F$60000,'أرصدة المخزن'!C3889)</f>
        <v/>
      </c>
      <c r="H3889" s="70">
        <f>E3889+F3889-G3889</f>
        <v/>
      </c>
    </row>
    <row r="3890" hidden="1" ht="24.6" customHeight="1" s="138">
      <c r="A3890" s="65" t="n">
        <v>10070232</v>
      </c>
      <c r="B3890" s="66" t="inlineStr">
        <is>
          <t>أدوات وخامات نجارة</t>
        </is>
      </c>
      <c r="C3890" s="67" t="inlineStr"/>
      <c r="D3890" s="67" t="inlineStr"/>
      <c r="E3890" s="68" t="n">
        <v>0</v>
      </c>
      <c r="F3890" s="69">
        <f>SUMIFS(الاضافة!$G$7:$G$60000,الاضافة!$H$7:$H$60000,"*اضاف*",الاضافة!$E$7:$E$60000,'أرصدة المخزن'!C3890)</f>
        <v/>
      </c>
      <c r="G3890" s="69">
        <f>SUMIFS(الصرف!$H$7:$H$60000,الصرف!$F$7:$F$60000,'أرصدة المخزن'!C3890)</f>
        <v/>
      </c>
      <c r="H3890" s="70">
        <f>E3890+F3890-G3890</f>
        <v/>
      </c>
    </row>
    <row r="3891" hidden="1" ht="24.6" customHeight="1" s="138">
      <c r="A3891" s="65" t="n">
        <v>10070233</v>
      </c>
      <c r="B3891" s="66" t="inlineStr">
        <is>
          <t>أدوات وخامات نجارة</t>
        </is>
      </c>
      <c r="C3891" s="67" t="inlineStr"/>
      <c r="D3891" s="67" t="inlineStr"/>
      <c r="E3891" s="68" t="n">
        <v>0</v>
      </c>
      <c r="F3891" s="69">
        <f>SUMIFS(الاضافة!$G$7:$G$60000,الاضافة!$H$7:$H$60000,"*اضاف*",الاضافة!$E$7:$E$60000,'أرصدة المخزن'!C3891)</f>
        <v/>
      </c>
      <c r="G3891" s="69">
        <f>SUMIFS(الصرف!$H$7:$H$60000,الصرف!$F$7:$F$60000,'أرصدة المخزن'!C3891)</f>
        <v/>
      </c>
      <c r="H3891" s="70">
        <f>E3891+F3891-G3891</f>
        <v/>
      </c>
    </row>
    <row r="3892" hidden="1" ht="24.6" customHeight="1" s="138">
      <c r="A3892" s="65" t="n">
        <v>10070234</v>
      </c>
      <c r="B3892" s="66" t="inlineStr">
        <is>
          <t>أدوات وخامات نجارة</t>
        </is>
      </c>
      <c r="C3892" s="67" t="inlineStr"/>
      <c r="D3892" s="67" t="inlineStr"/>
      <c r="E3892" s="68" t="n">
        <v>0</v>
      </c>
      <c r="F3892" s="69">
        <f>SUMIFS(الاضافة!$G$7:$G$60000,الاضافة!$H$7:$H$60000,"*اضاف*",الاضافة!$E$7:$E$60000,'أرصدة المخزن'!C3892)</f>
        <v/>
      </c>
      <c r="G3892" s="69">
        <f>SUMIFS(الصرف!$H$7:$H$60000,الصرف!$F$7:$F$60000,'أرصدة المخزن'!C3892)</f>
        <v/>
      </c>
      <c r="H3892" s="70">
        <f>E3892+F3892-G3892</f>
        <v/>
      </c>
    </row>
    <row r="3893" hidden="1" ht="24.6" customHeight="1" s="138">
      <c r="A3893" s="65" t="n">
        <v>10070235</v>
      </c>
      <c r="B3893" s="66" t="inlineStr">
        <is>
          <t>أدوات وخامات نجارة</t>
        </is>
      </c>
      <c r="C3893" s="67" t="inlineStr"/>
      <c r="D3893" s="67" t="inlineStr"/>
      <c r="E3893" s="68" t="n">
        <v>0</v>
      </c>
      <c r="F3893" s="69">
        <f>SUMIFS(الاضافة!$G$7:$G$60000,الاضافة!$H$7:$H$60000,"*اضاف*",الاضافة!$E$7:$E$60000,'أرصدة المخزن'!C3893)</f>
        <v/>
      </c>
      <c r="G3893" s="69">
        <f>SUMIFS(الصرف!$H$7:$H$60000,الصرف!$F$7:$F$60000,'أرصدة المخزن'!C3893)</f>
        <v/>
      </c>
      <c r="H3893" s="70">
        <f>E3893+F3893-G3893</f>
        <v/>
      </c>
    </row>
    <row r="3894" hidden="1" ht="24.6" customHeight="1" s="138">
      <c r="A3894" s="65" t="n">
        <v>10070236</v>
      </c>
      <c r="B3894" s="66" t="inlineStr">
        <is>
          <t>أدوات وخامات نجارة</t>
        </is>
      </c>
      <c r="C3894" s="67" t="inlineStr"/>
      <c r="D3894" s="67" t="inlineStr"/>
      <c r="E3894" s="68" t="n">
        <v>0</v>
      </c>
      <c r="F3894" s="69">
        <f>SUMIFS(الاضافة!$G$7:$G$60000,الاضافة!$H$7:$H$60000,"*اضاف*",الاضافة!$E$7:$E$60000,'أرصدة المخزن'!C3894)</f>
        <v/>
      </c>
      <c r="G3894" s="69">
        <f>SUMIFS(الصرف!$H$7:$H$60000,الصرف!$F$7:$F$60000,'أرصدة المخزن'!C3894)</f>
        <v/>
      </c>
      <c r="H3894" s="70">
        <f>E3894+F3894-G3894</f>
        <v/>
      </c>
    </row>
    <row r="3895" hidden="1" ht="24.6" customHeight="1" s="138">
      <c r="A3895" s="65" t="n">
        <v>10070237</v>
      </c>
      <c r="B3895" s="66" t="inlineStr">
        <is>
          <t>أدوات وخامات نجارة</t>
        </is>
      </c>
      <c r="C3895" s="67" t="inlineStr"/>
      <c r="D3895" s="67" t="inlineStr"/>
      <c r="E3895" s="68" t="n">
        <v>0</v>
      </c>
      <c r="F3895" s="69">
        <f>SUMIFS(الاضافة!$G$7:$G$60000,الاضافة!$H$7:$H$60000,"*اضاف*",الاضافة!$E$7:$E$60000,'أرصدة المخزن'!C3895)</f>
        <v/>
      </c>
      <c r="G3895" s="69">
        <f>SUMIFS(الصرف!$H$7:$H$60000,الصرف!$F$7:$F$60000,'أرصدة المخزن'!C3895)</f>
        <v/>
      </c>
      <c r="H3895" s="70">
        <f>E3895+F3895-G3895</f>
        <v/>
      </c>
    </row>
    <row r="3896" hidden="1" ht="24.6" customHeight="1" s="138">
      <c r="A3896" s="65" t="n">
        <v>10070238</v>
      </c>
      <c r="B3896" s="66" t="inlineStr">
        <is>
          <t>أدوات وخامات نجارة</t>
        </is>
      </c>
      <c r="C3896" s="67" t="inlineStr"/>
      <c r="D3896" s="67" t="inlineStr"/>
      <c r="E3896" s="68" t="n">
        <v>0</v>
      </c>
      <c r="F3896" s="69">
        <f>SUMIFS(الاضافة!$G$7:$G$60000,الاضافة!$H$7:$H$60000,"*اضاف*",الاضافة!$E$7:$E$60000,'أرصدة المخزن'!C3896)</f>
        <v/>
      </c>
      <c r="G3896" s="69">
        <f>SUMIFS(الصرف!$H$7:$H$60000,الصرف!$F$7:$F$60000,'أرصدة المخزن'!C3896)</f>
        <v/>
      </c>
      <c r="H3896" s="70">
        <f>E3896+F3896-G3896</f>
        <v/>
      </c>
    </row>
    <row r="3897" hidden="1" ht="24.6" customHeight="1" s="138">
      <c r="A3897" s="65" t="n">
        <v>10070239</v>
      </c>
      <c r="B3897" s="66" t="inlineStr">
        <is>
          <t>أدوات وخامات نجارة</t>
        </is>
      </c>
      <c r="C3897" s="67" t="inlineStr"/>
      <c r="D3897" s="67" t="inlineStr"/>
      <c r="E3897" s="68" t="n">
        <v>0</v>
      </c>
      <c r="F3897" s="69">
        <f>SUMIFS(الاضافة!$G$7:$G$60000,الاضافة!$H$7:$H$60000,"*اضاف*",الاضافة!$E$7:$E$60000,'أرصدة المخزن'!C3897)</f>
        <v/>
      </c>
      <c r="G3897" s="69">
        <f>SUMIFS(الصرف!$H$7:$H$60000,الصرف!$F$7:$F$60000,'أرصدة المخزن'!C3897)</f>
        <v/>
      </c>
      <c r="H3897" s="70">
        <f>E3897+F3897-G3897</f>
        <v/>
      </c>
    </row>
    <row r="3898" hidden="1" ht="24.6" customHeight="1" s="138">
      <c r="A3898" s="65" t="n">
        <v>10070240</v>
      </c>
      <c r="B3898" s="66" t="inlineStr">
        <is>
          <t>أدوات وخامات نجارة</t>
        </is>
      </c>
      <c r="C3898" s="67" t="inlineStr"/>
      <c r="D3898" s="67" t="inlineStr"/>
      <c r="E3898" s="68" t="n">
        <v>0</v>
      </c>
      <c r="F3898" s="69">
        <f>SUMIFS(الاضافة!$G$7:$G$60000,الاضافة!$H$7:$H$60000,"*اضاف*",الاضافة!$E$7:$E$60000,'أرصدة المخزن'!C3898)</f>
        <v/>
      </c>
      <c r="G3898" s="69">
        <f>SUMIFS(الصرف!$H$7:$H$60000,الصرف!$F$7:$F$60000,'أرصدة المخزن'!C3898)</f>
        <v/>
      </c>
      <c r="H3898" s="70">
        <f>E3898+F3898-G3898</f>
        <v/>
      </c>
    </row>
    <row r="3899" hidden="1" ht="24.6" customHeight="1" s="138">
      <c r="A3899" s="65" t="n">
        <v>10070241</v>
      </c>
      <c r="B3899" s="66" t="inlineStr">
        <is>
          <t>أدوات وخامات نجارة</t>
        </is>
      </c>
      <c r="C3899" s="67" t="inlineStr"/>
      <c r="D3899" s="67" t="inlineStr"/>
      <c r="E3899" s="68" t="n">
        <v>0</v>
      </c>
      <c r="F3899" s="69">
        <f>SUMIFS(الاضافة!$G$7:$G$60000,الاضافة!$H$7:$H$60000,"*اضاف*",الاضافة!$E$7:$E$60000,'أرصدة المخزن'!C3899)</f>
        <v/>
      </c>
      <c r="G3899" s="69">
        <f>SUMIFS(الصرف!$H$7:$H$60000,الصرف!$F$7:$F$60000,'أرصدة المخزن'!C3899)</f>
        <v/>
      </c>
      <c r="H3899" s="70">
        <f>E3899+F3899-G3899</f>
        <v/>
      </c>
    </row>
    <row r="3900" hidden="1" ht="24.6" customHeight="1" s="138">
      <c r="A3900" s="65" t="n">
        <v>10070242</v>
      </c>
      <c r="B3900" s="66" t="inlineStr">
        <is>
          <t>أدوات وخامات نجارة</t>
        </is>
      </c>
      <c r="C3900" s="67" t="inlineStr"/>
      <c r="D3900" s="67" t="inlineStr"/>
      <c r="E3900" s="68" t="n">
        <v>0</v>
      </c>
      <c r="F3900" s="69">
        <f>SUMIFS(الاضافة!$G$7:$G$60000,الاضافة!$H$7:$H$60000,"*اضاف*",الاضافة!$E$7:$E$60000,'أرصدة المخزن'!C3900)</f>
        <v/>
      </c>
      <c r="G3900" s="69">
        <f>SUMIFS(الصرف!$H$7:$H$60000,الصرف!$F$7:$F$60000,'أرصدة المخزن'!C3900)</f>
        <v/>
      </c>
      <c r="H3900" s="70">
        <f>E3900+F3900-G3900</f>
        <v/>
      </c>
    </row>
    <row r="3901" hidden="1" ht="24.6" customHeight="1" s="138">
      <c r="A3901" s="65" t="n">
        <v>10070243</v>
      </c>
      <c r="B3901" s="66" t="inlineStr">
        <is>
          <t>أدوات وخامات نجارة</t>
        </is>
      </c>
      <c r="C3901" s="67" t="inlineStr"/>
      <c r="D3901" s="67" t="inlineStr"/>
      <c r="E3901" s="68" t="n">
        <v>0</v>
      </c>
      <c r="F3901" s="69">
        <f>SUMIFS(الاضافة!$G$7:$G$60000,الاضافة!$H$7:$H$60000,"*اضاف*",الاضافة!$E$7:$E$60000,'أرصدة المخزن'!C3901)</f>
        <v/>
      </c>
      <c r="G3901" s="69">
        <f>SUMIFS(الصرف!$H$7:$H$60000,الصرف!$F$7:$F$60000,'أرصدة المخزن'!C3901)</f>
        <v/>
      </c>
      <c r="H3901" s="70">
        <f>E3901+F3901-G3901</f>
        <v/>
      </c>
    </row>
    <row r="3902" hidden="1" ht="24.6" customHeight="1" s="138">
      <c r="A3902" s="65" t="n">
        <v>10070244</v>
      </c>
      <c r="B3902" s="66" t="inlineStr">
        <is>
          <t>أدوات وخامات نجارة</t>
        </is>
      </c>
      <c r="C3902" s="67" t="inlineStr"/>
      <c r="D3902" s="67" t="inlineStr"/>
      <c r="E3902" s="68" t="n">
        <v>0</v>
      </c>
      <c r="F3902" s="69">
        <f>SUMIFS(الاضافة!$G$7:$G$60000,الاضافة!$H$7:$H$60000,"*اضاف*",الاضافة!$E$7:$E$60000,'أرصدة المخزن'!C3902)</f>
        <v/>
      </c>
      <c r="G3902" s="69">
        <f>SUMIFS(الصرف!$H$7:$H$60000,الصرف!$F$7:$F$60000,'أرصدة المخزن'!C3902)</f>
        <v/>
      </c>
      <c r="H3902" s="70">
        <f>E3902+F3902-G3902</f>
        <v/>
      </c>
    </row>
    <row r="3903" hidden="1" ht="24.6" customHeight="1" s="138">
      <c r="A3903" s="65" t="n">
        <v>10070245</v>
      </c>
      <c r="B3903" s="66" t="inlineStr">
        <is>
          <t>أدوات وخامات نجارة</t>
        </is>
      </c>
      <c r="C3903" s="67" t="inlineStr"/>
      <c r="D3903" s="67" t="inlineStr"/>
      <c r="E3903" s="68" t="n">
        <v>0</v>
      </c>
      <c r="F3903" s="69">
        <f>SUMIFS(الاضافة!$G$7:$G$60000,الاضافة!$H$7:$H$60000,"*اضاف*",الاضافة!$E$7:$E$60000,'أرصدة المخزن'!C3903)</f>
        <v/>
      </c>
      <c r="G3903" s="69">
        <f>SUMIFS(الصرف!$H$7:$H$60000,الصرف!$F$7:$F$60000,'أرصدة المخزن'!C3903)</f>
        <v/>
      </c>
      <c r="H3903" s="70">
        <f>E3903+F3903-G3903</f>
        <v/>
      </c>
    </row>
    <row r="3904" hidden="1" ht="24.6" customHeight="1" s="138">
      <c r="A3904" s="65" t="n">
        <v>10070246</v>
      </c>
      <c r="B3904" s="66" t="inlineStr">
        <is>
          <t>أدوات وخامات نجارة</t>
        </is>
      </c>
      <c r="C3904" s="67" t="inlineStr"/>
      <c r="D3904" s="67" t="inlineStr"/>
      <c r="E3904" s="68" t="n">
        <v>0</v>
      </c>
      <c r="F3904" s="69">
        <f>SUMIFS(الاضافة!$G$7:$G$60000,الاضافة!$H$7:$H$60000,"*اضاف*",الاضافة!$E$7:$E$60000,'أرصدة المخزن'!C3904)</f>
        <v/>
      </c>
      <c r="G3904" s="69">
        <f>SUMIFS(الصرف!$H$7:$H$60000,الصرف!$F$7:$F$60000,'أرصدة المخزن'!C3904)</f>
        <v/>
      </c>
      <c r="H3904" s="70">
        <f>E3904+F3904-G3904</f>
        <v/>
      </c>
    </row>
    <row r="3905" hidden="1" ht="24.6" customHeight="1" s="138">
      <c r="A3905" s="65" t="n">
        <v>10070247</v>
      </c>
      <c r="B3905" s="66" t="inlineStr">
        <is>
          <t>أدوات وخامات نجارة</t>
        </is>
      </c>
      <c r="C3905" s="67" t="inlineStr"/>
      <c r="D3905" s="67" t="inlineStr"/>
      <c r="E3905" s="68" t="n">
        <v>0</v>
      </c>
      <c r="F3905" s="69">
        <f>SUMIFS(الاضافة!$G$7:$G$60000,الاضافة!$H$7:$H$60000,"*اضاف*",الاضافة!$E$7:$E$60000,'أرصدة المخزن'!C3905)</f>
        <v/>
      </c>
      <c r="G3905" s="69">
        <f>SUMIFS(الصرف!$H$7:$H$60000,الصرف!$F$7:$F$60000,'أرصدة المخزن'!C3905)</f>
        <v/>
      </c>
      <c r="H3905" s="70">
        <f>E3905+F3905-G3905</f>
        <v/>
      </c>
    </row>
    <row r="3906" hidden="1" ht="24.6" customHeight="1" s="138">
      <c r="A3906" s="65" t="n">
        <v>10070248</v>
      </c>
      <c r="B3906" s="66" t="inlineStr">
        <is>
          <t>أدوات وخامات نجارة</t>
        </is>
      </c>
      <c r="C3906" s="67" t="inlineStr"/>
      <c r="D3906" s="67" t="inlineStr"/>
      <c r="E3906" s="68" t="n">
        <v>0</v>
      </c>
      <c r="F3906" s="69">
        <f>SUMIFS(الاضافة!$G$7:$G$60000,الاضافة!$H$7:$H$60000,"*اضاف*",الاضافة!$E$7:$E$60000,'أرصدة المخزن'!C3906)</f>
        <v/>
      </c>
      <c r="G3906" s="69">
        <f>SUMIFS(الصرف!$H$7:$H$60000,الصرف!$F$7:$F$60000,'أرصدة المخزن'!C3906)</f>
        <v/>
      </c>
      <c r="H3906" s="70">
        <f>E3906+F3906-G3906</f>
        <v/>
      </c>
    </row>
    <row r="3907" hidden="1" ht="24.6" customHeight="1" s="138">
      <c r="A3907" s="65" t="n">
        <v>10070249</v>
      </c>
      <c r="B3907" s="66" t="inlineStr">
        <is>
          <t>أدوات وخامات نجارة</t>
        </is>
      </c>
      <c r="C3907" s="67" t="inlineStr"/>
      <c r="D3907" s="67" t="inlineStr"/>
      <c r="E3907" s="68" t="n">
        <v>0</v>
      </c>
      <c r="F3907" s="69">
        <f>SUMIFS(الاضافة!$G$7:$G$60000,الاضافة!$H$7:$H$60000,"*اضاف*",الاضافة!$E$7:$E$60000,'أرصدة المخزن'!C3907)</f>
        <v/>
      </c>
      <c r="G3907" s="69">
        <f>SUMIFS(الصرف!$H$7:$H$60000,الصرف!$F$7:$F$60000,'أرصدة المخزن'!C3907)</f>
        <v/>
      </c>
      <c r="H3907" s="70">
        <f>E3907+F3907-G3907</f>
        <v/>
      </c>
    </row>
    <row r="3908" hidden="1" ht="24.6" customHeight="1" s="138">
      <c r="A3908" s="65" t="n">
        <v>10070250</v>
      </c>
      <c r="B3908" s="66" t="inlineStr">
        <is>
          <t>أدوات وخامات نجارة</t>
        </is>
      </c>
      <c r="C3908" s="67" t="inlineStr"/>
      <c r="D3908" s="67" t="inlineStr"/>
      <c r="E3908" s="68" t="n">
        <v>0</v>
      </c>
      <c r="F3908" s="69">
        <f>SUMIFS(الاضافة!$G$7:$G$60000,الاضافة!$H$7:$H$60000,"*اضاف*",الاضافة!$E$7:$E$60000,'أرصدة المخزن'!C3908)</f>
        <v/>
      </c>
      <c r="G3908" s="69">
        <f>SUMIFS(الصرف!$H$7:$H$60000,الصرف!$F$7:$F$60000,'أرصدة المخزن'!C3908)</f>
        <v/>
      </c>
      <c r="H3908" s="70">
        <f>E3908+F3908-G3908</f>
        <v/>
      </c>
    </row>
    <row r="3909" hidden="1" ht="24.6" customHeight="1" s="138">
      <c r="A3909" s="65" t="n">
        <v>10070251</v>
      </c>
      <c r="B3909" s="66" t="inlineStr">
        <is>
          <t>أدوات وخامات نجارة</t>
        </is>
      </c>
      <c r="C3909" s="67" t="inlineStr"/>
      <c r="D3909" s="67" t="inlineStr"/>
      <c r="E3909" s="68" t="n">
        <v>0</v>
      </c>
      <c r="F3909" s="69">
        <f>SUMIFS(الاضافة!$G$7:$G$60000,الاضافة!$H$7:$H$60000,"*اضاف*",الاضافة!$E$7:$E$60000,'أرصدة المخزن'!C3909)</f>
        <v/>
      </c>
      <c r="G3909" s="69">
        <f>SUMIFS(الصرف!$H$7:$H$60000,الصرف!$F$7:$F$60000,'أرصدة المخزن'!C3909)</f>
        <v/>
      </c>
      <c r="H3909" s="70">
        <f>E3909+F3909-G3909</f>
        <v/>
      </c>
    </row>
    <row r="3910" hidden="1" ht="24.6" customHeight="1" s="138">
      <c r="A3910" s="65" t="n">
        <v>10070252</v>
      </c>
      <c r="B3910" s="66" t="inlineStr">
        <is>
          <t>أدوات وخامات نجارة</t>
        </is>
      </c>
      <c r="C3910" s="67" t="inlineStr"/>
      <c r="D3910" s="67" t="inlineStr"/>
      <c r="E3910" s="68" t="n">
        <v>0</v>
      </c>
      <c r="F3910" s="69">
        <f>SUMIFS(الاضافة!$G$7:$G$60000,الاضافة!$H$7:$H$60000,"*اضاف*",الاضافة!$E$7:$E$60000,'أرصدة المخزن'!C3910)</f>
        <v/>
      </c>
      <c r="G3910" s="69">
        <f>SUMIFS(الصرف!$H$7:$H$60000,الصرف!$F$7:$F$60000,'أرصدة المخزن'!C3910)</f>
        <v/>
      </c>
      <c r="H3910" s="70">
        <f>E3910+F3910-G3910</f>
        <v/>
      </c>
    </row>
    <row r="3911" hidden="1" ht="24.6" customHeight="1" s="138">
      <c r="A3911" s="65" t="n">
        <v>10070253</v>
      </c>
      <c r="B3911" s="66" t="inlineStr">
        <is>
          <t>أدوات وخامات نجارة</t>
        </is>
      </c>
      <c r="C3911" s="67" t="inlineStr"/>
      <c r="D3911" s="67" t="inlineStr"/>
      <c r="E3911" s="68" t="n">
        <v>0</v>
      </c>
      <c r="F3911" s="69">
        <f>SUMIFS(الاضافة!$G$7:$G$60000,الاضافة!$H$7:$H$60000,"*اضاف*",الاضافة!$E$7:$E$60000,'أرصدة المخزن'!C3911)</f>
        <v/>
      </c>
      <c r="G3911" s="69">
        <f>SUMIFS(الصرف!$H$7:$H$60000,الصرف!$F$7:$F$60000,'أرصدة المخزن'!C3911)</f>
        <v/>
      </c>
      <c r="H3911" s="70">
        <f>E3911+F3911-G3911</f>
        <v/>
      </c>
    </row>
    <row r="3912" hidden="1" ht="24.6" customHeight="1" s="138">
      <c r="A3912" s="65" t="n">
        <v>10070254</v>
      </c>
      <c r="B3912" s="66" t="inlineStr">
        <is>
          <t>أدوات وخامات نجارة</t>
        </is>
      </c>
      <c r="C3912" s="67" t="inlineStr"/>
      <c r="D3912" s="67" t="inlineStr"/>
      <c r="E3912" s="68" t="n">
        <v>0</v>
      </c>
      <c r="F3912" s="69">
        <f>SUMIFS(الاضافة!$G$7:$G$60000,الاضافة!$H$7:$H$60000,"*اضاف*",الاضافة!$E$7:$E$60000,'أرصدة المخزن'!C3912)</f>
        <v/>
      </c>
      <c r="G3912" s="69">
        <f>SUMIFS(الصرف!$H$7:$H$60000,الصرف!$F$7:$F$60000,'أرصدة المخزن'!C3912)</f>
        <v/>
      </c>
      <c r="H3912" s="70">
        <f>E3912+F3912-G3912</f>
        <v/>
      </c>
    </row>
    <row r="3913" hidden="1" ht="24.6" customHeight="1" s="138">
      <c r="A3913" s="65" t="n">
        <v>10070255</v>
      </c>
      <c r="B3913" s="66" t="inlineStr">
        <is>
          <t>أدوات وخامات نجارة</t>
        </is>
      </c>
      <c r="C3913" s="67" t="inlineStr"/>
      <c r="D3913" s="67" t="inlineStr"/>
      <c r="E3913" s="68" t="n">
        <v>0</v>
      </c>
      <c r="F3913" s="69">
        <f>SUMIFS(الاضافة!$G$7:$G$60000,الاضافة!$H$7:$H$60000,"*اضاف*",الاضافة!$E$7:$E$60000,'أرصدة المخزن'!C3913)</f>
        <v/>
      </c>
      <c r="G3913" s="69">
        <f>SUMIFS(الصرف!$H$7:$H$60000,الصرف!$F$7:$F$60000,'أرصدة المخزن'!C3913)</f>
        <v/>
      </c>
      <c r="H3913" s="70">
        <f>E3913+F3913-G3913</f>
        <v/>
      </c>
    </row>
    <row r="3914" hidden="1" ht="24.6" customHeight="1" s="138">
      <c r="A3914" s="65" t="n">
        <v>10070256</v>
      </c>
      <c r="B3914" s="66" t="inlineStr">
        <is>
          <t>أدوات وخامات نجارة</t>
        </is>
      </c>
      <c r="C3914" s="67" t="inlineStr"/>
      <c r="D3914" s="67" t="inlineStr"/>
      <c r="E3914" s="68" t="n">
        <v>0</v>
      </c>
      <c r="F3914" s="69">
        <f>SUMIFS(الاضافة!$G$7:$G$60000,الاضافة!$H$7:$H$60000,"*اضاف*",الاضافة!$E$7:$E$60000,'أرصدة المخزن'!C3914)</f>
        <v/>
      </c>
      <c r="G3914" s="69">
        <f>SUMIFS(الصرف!$H$7:$H$60000,الصرف!$F$7:$F$60000,'أرصدة المخزن'!C3914)</f>
        <v/>
      </c>
      <c r="H3914" s="70">
        <f>E3914+F3914-G3914</f>
        <v/>
      </c>
    </row>
    <row r="3915" hidden="1" ht="24.6" customHeight="1" s="138">
      <c r="A3915" s="65" t="n">
        <v>10070257</v>
      </c>
      <c r="B3915" s="66" t="inlineStr">
        <is>
          <t>أدوات وخامات نجارة</t>
        </is>
      </c>
      <c r="C3915" s="67" t="inlineStr"/>
      <c r="D3915" s="67" t="inlineStr"/>
      <c r="E3915" s="68" t="n">
        <v>0</v>
      </c>
      <c r="F3915" s="69">
        <f>SUMIFS(الاضافة!$G$7:$G$60000,الاضافة!$H$7:$H$60000,"*اضاف*",الاضافة!$E$7:$E$60000,'أرصدة المخزن'!C3915)</f>
        <v/>
      </c>
      <c r="G3915" s="69">
        <f>SUMIFS(الصرف!$H$7:$H$60000,الصرف!$F$7:$F$60000,'أرصدة المخزن'!C3915)</f>
        <v/>
      </c>
      <c r="H3915" s="70">
        <f>E3915+F3915-G3915</f>
        <v/>
      </c>
    </row>
    <row r="3916" hidden="1" ht="24.6" customHeight="1" s="138">
      <c r="A3916" s="65" t="n">
        <v>10070258</v>
      </c>
      <c r="B3916" s="66" t="inlineStr">
        <is>
          <t>أدوات وخامات نجارة</t>
        </is>
      </c>
      <c r="C3916" s="67" t="inlineStr"/>
      <c r="D3916" s="67" t="inlineStr"/>
      <c r="E3916" s="68" t="n">
        <v>0</v>
      </c>
      <c r="F3916" s="69">
        <f>SUMIFS(الاضافة!$G$7:$G$60000,الاضافة!$H$7:$H$60000,"*اضاف*",الاضافة!$E$7:$E$60000,'أرصدة المخزن'!C3916)</f>
        <v/>
      </c>
      <c r="G3916" s="69">
        <f>SUMIFS(الصرف!$H$7:$H$60000,الصرف!$F$7:$F$60000,'أرصدة المخزن'!C3916)</f>
        <v/>
      </c>
      <c r="H3916" s="70">
        <f>E3916+F3916-G3916</f>
        <v/>
      </c>
    </row>
    <row r="3917" hidden="1" ht="24.6" customHeight="1" s="138">
      <c r="A3917" s="65" t="n">
        <v>10070259</v>
      </c>
      <c r="B3917" s="66" t="inlineStr">
        <is>
          <t>أدوات وخامات نجارة</t>
        </is>
      </c>
      <c r="C3917" s="67" t="inlineStr"/>
      <c r="D3917" s="67" t="inlineStr"/>
      <c r="E3917" s="68" t="n">
        <v>0</v>
      </c>
      <c r="F3917" s="69">
        <f>SUMIFS(الاضافة!$G$7:$G$60000,الاضافة!$H$7:$H$60000,"*اضاف*",الاضافة!$E$7:$E$60000,'أرصدة المخزن'!C3917)</f>
        <v/>
      </c>
      <c r="G3917" s="69">
        <f>SUMIFS(الصرف!$H$7:$H$60000,الصرف!$F$7:$F$60000,'أرصدة المخزن'!C3917)</f>
        <v/>
      </c>
      <c r="H3917" s="70">
        <f>E3917+F3917-G3917</f>
        <v/>
      </c>
    </row>
    <row r="3918" hidden="1" ht="24.6" customHeight="1" s="138">
      <c r="A3918" s="65" t="n">
        <v>10070260</v>
      </c>
      <c r="B3918" s="66" t="inlineStr">
        <is>
          <t>أدوات وخامات نجارة</t>
        </is>
      </c>
      <c r="C3918" s="67" t="inlineStr"/>
      <c r="D3918" s="67" t="inlineStr"/>
      <c r="E3918" s="68" t="n">
        <v>0</v>
      </c>
      <c r="F3918" s="69">
        <f>SUMIFS(الاضافة!$G$7:$G$60000,الاضافة!$H$7:$H$60000,"*اضاف*",الاضافة!$E$7:$E$60000,'أرصدة المخزن'!C3918)</f>
        <v/>
      </c>
      <c r="G3918" s="69">
        <f>SUMIFS(الصرف!$H$7:$H$60000,الصرف!$F$7:$F$60000,'أرصدة المخزن'!C3918)</f>
        <v/>
      </c>
      <c r="H3918" s="70">
        <f>E3918+F3918-G3918</f>
        <v/>
      </c>
    </row>
    <row r="3919" hidden="1" ht="24.6" customHeight="1" s="138">
      <c r="A3919" s="65" t="n">
        <v>10070261</v>
      </c>
      <c r="B3919" s="66" t="inlineStr">
        <is>
          <t>أدوات وخامات نجارة</t>
        </is>
      </c>
      <c r="C3919" s="67" t="inlineStr"/>
      <c r="D3919" s="67" t="inlineStr"/>
      <c r="E3919" s="68" t="n">
        <v>0</v>
      </c>
      <c r="F3919" s="69">
        <f>SUMIFS(الاضافة!$G$7:$G$60000,الاضافة!$H$7:$H$60000,"*اضاف*",الاضافة!$E$7:$E$60000,'أرصدة المخزن'!C3919)</f>
        <v/>
      </c>
      <c r="G3919" s="69">
        <f>SUMIFS(الصرف!$H$7:$H$60000,الصرف!$F$7:$F$60000,'أرصدة المخزن'!C3919)</f>
        <v/>
      </c>
      <c r="H3919" s="70">
        <f>E3919+F3919-G3919</f>
        <v/>
      </c>
    </row>
    <row r="3920" hidden="1" ht="24.6" customHeight="1" s="138">
      <c r="A3920" s="65" t="n">
        <v>10070262</v>
      </c>
      <c r="B3920" s="66" t="inlineStr">
        <is>
          <t>أدوات وخامات نجارة</t>
        </is>
      </c>
      <c r="C3920" s="67" t="inlineStr"/>
      <c r="D3920" s="67" t="inlineStr"/>
      <c r="E3920" s="68" t="n">
        <v>0</v>
      </c>
      <c r="F3920" s="69">
        <f>SUMIFS(الاضافة!$G$7:$G$60000,الاضافة!$H$7:$H$60000,"*اضاف*",الاضافة!$E$7:$E$60000,'أرصدة المخزن'!C3920)</f>
        <v/>
      </c>
      <c r="G3920" s="69">
        <f>SUMIFS(الصرف!$H$7:$H$60000,الصرف!$F$7:$F$60000,'أرصدة المخزن'!C3920)</f>
        <v/>
      </c>
      <c r="H3920" s="70">
        <f>E3920+F3920-G3920</f>
        <v/>
      </c>
    </row>
    <row r="3921" hidden="1" ht="24.6" customHeight="1" s="138">
      <c r="A3921" s="65" t="n">
        <v>10070263</v>
      </c>
      <c r="B3921" s="66" t="inlineStr">
        <is>
          <t>أدوات وخامات نجارة</t>
        </is>
      </c>
      <c r="C3921" s="67" t="inlineStr"/>
      <c r="D3921" s="67" t="inlineStr"/>
      <c r="E3921" s="68" t="n">
        <v>0</v>
      </c>
      <c r="F3921" s="69">
        <f>SUMIFS(الاضافة!$G$7:$G$60000,الاضافة!$H$7:$H$60000,"*اضاف*",الاضافة!$E$7:$E$60000,'أرصدة المخزن'!C3921)</f>
        <v/>
      </c>
      <c r="G3921" s="69">
        <f>SUMIFS(الصرف!$H$7:$H$60000,الصرف!$F$7:$F$60000,'أرصدة المخزن'!C3921)</f>
        <v/>
      </c>
      <c r="H3921" s="70">
        <f>E3921+F3921-G3921</f>
        <v/>
      </c>
    </row>
    <row r="3922" hidden="1" ht="24.6" customHeight="1" s="138">
      <c r="A3922" s="65" t="n">
        <v>10070264</v>
      </c>
      <c r="B3922" s="66" t="inlineStr">
        <is>
          <t>أدوات وخامات نجارة</t>
        </is>
      </c>
      <c r="C3922" s="67" t="inlineStr"/>
      <c r="D3922" s="67" t="inlineStr"/>
      <c r="E3922" s="68" t="n">
        <v>0</v>
      </c>
      <c r="F3922" s="69">
        <f>SUMIFS(الاضافة!$G$7:$G$60000,الاضافة!$H$7:$H$60000,"*اضاف*",الاضافة!$E$7:$E$60000,'أرصدة المخزن'!C3922)</f>
        <v/>
      </c>
      <c r="G3922" s="69">
        <f>SUMIFS(الصرف!$H$7:$H$60000,الصرف!$F$7:$F$60000,'أرصدة المخزن'!C3922)</f>
        <v/>
      </c>
      <c r="H3922" s="70">
        <f>E3922+F3922-G3922</f>
        <v/>
      </c>
    </row>
    <row r="3923" hidden="1" ht="24.6" customHeight="1" s="138">
      <c r="A3923" s="65" t="n">
        <v>10070265</v>
      </c>
      <c r="B3923" s="66" t="inlineStr">
        <is>
          <t>أدوات وخامات نجارة</t>
        </is>
      </c>
      <c r="C3923" s="67" t="inlineStr"/>
      <c r="D3923" s="67" t="inlineStr"/>
      <c r="E3923" s="68" t="n">
        <v>0</v>
      </c>
      <c r="F3923" s="69">
        <f>SUMIFS(الاضافة!$G$7:$G$60000,الاضافة!$H$7:$H$60000,"*اضاف*",الاضافة!$E$7:$E$60000,'أرصدة المخزن'!C3923)</f>
        <v/>
      </c>
      <c r="G3923" s="69">
        <f>SUMIFS(الصرف!$H$7:$H$60000,الصرف!$F$7:$F$60000,'أرصدة المخزن'!C3923)</f>
        <v/>
      </c>
      <c r="H3923" s="70">
        <f>E3923+F3923-G3923</f>
        <v/>
      </c>
    </row>
    <row r="3924" hidden="1" ht="24.6" customHeight="1" s="138">
      <c r="A3924" s="65" t="n">
        <v>10070266</v>
      </c>
      <c r="B3924" s="66" t="inlineStr">
        <is>
          <t>أدوات وخامات نجارة</t>
        </is>
      </c>
      <c r="C3924" s="67" t="inlineStr"/>
      <c r="D3924" s="67" t="inlineStr"/>
      <c r="E3924" s="68" t="n">
        <v>0</v>
      </c>
      <c r="F3924" s="69">
        <f>SUMIFS(الاضافة!$G$7:$G$60000,الاضافة!$H$7:$H$60000,"*اضاف*",الاضافة!$E$7:$E$60000,'أرصدة المخزن'!C3924)</f>
        <v/>
      </c>
      <c r="G3924" s="69">
        <f>SUMIFS(الصرف!$H$7:$H$60000,الصرف!$F$7:$F$60000,'أرصدة المخزن'!C3924)</f>
        <v/>
      </c>
      <c r="H3924" s="70">
        <f>E3924+F3924-G3924</f>
        <v/>
      </c>
    </row>
    <row r="3925" hidden="1" ht="24.6" customHeight="1" s="138">
      <c r="A3925" s="65" t="n">
        <v>10070267</v>
      </c>
      <c r="B3925" s="66" t="inlineStr">
        <is>
          <t>أدوات وخامات نجارة</t>
        </is>
      </c>
      <c r="C3925" s="67" t="inlineStr"/>
      <c r="D3925" s="67" t="inlineStr"/>
      <c r="E3925" s="68" t="n">
        <v>0</v>
      </c>
      <c r="F3925" s="69">
        <f>SUMIFS(الاضافة!$G$7:$G$60000,الاضافة!$H$7:$H$60000,"*اضاف*",الاضافة!$E$7:$E$60000,'أرصدة المخزن'!C3925)</f>
        <v/>
      </c>
      <c r="G3925" s="69">
        <f>SUMIFS(الصرف!$H$7:$H$60000,الصرف!$F$7:$F$60000,'أرصدة المخزن'!C3925)</f>
        <v/>
      </c>
      <c r="H3925" s="70">
        <f>E3925+F3925-G3925</f>
        <v/>
      </c>
    </row>
    <row r="3926" hidden="1" ht="24.6" customHeight="1" s="138">
      <c r="A3926" s="65" t="n">
        <v>10070268</v>
      </c>
      <c r="B3926" s="66" t="inlineStr">
        <is>
          <t>أدوات وخامات نجارة</t>
        </is>
      </c>
      <c r="C3926" s="67" t="inlineStr"/>
      <c r="D3926" s="67" t="inlineStr"/>
      <c r="E3926" s="68" t="n">
        <v>0</v>
      </c>
      <c r="F3926" s="69">
        <f>SUMIFS(الاضافة!$G$7:$G$60000,الاضافة!$H$7:$H$60000,"*اضاف*",الاضافة!$E$7:$E$60000,'أرصدة المخزن'!C3926)</f>
        <v/>
      </c>
      <c r="G3926" s="69">
        <f>SUMIFS(الصرف!$H$7:$H$60000,الصرف!$F$7:$F$60000,'أرصدة المخزن'!C3926)</f>
        <v/>
      </c>
      <c r="H3926" s="70">
        <f>E3926+F3926-G3926</f>
        <v/>
      </c>
    </row>
    <row r="3927" hidden="1" ht="24.6" customHeight="1" s="138">
      <c r="A3927" s="65" t="n">
        <v>10070269</v>
      </c>
      <c r="B3927" s="66" t="inlineStr">
        <is>
          <t>أدوات وخامات نجارة</t>
        </is>
      </c>
      <c r="C3927" s="67" t="inlineStr"/>
      <c r="D3927" s="67" t="inlineStr"/>
      <c r="E3927" s="68" t="n">
        <v>0</v>
      </c>
      <c r="F3927" s="69">
        <f>SUMIFS(الاضافة!$G$7:$G$60000,الاضافة!$H$7:$H$60000,"*اضاف*",الاضافة!$E$7:$E$60000,'أرصدة المخزن'!C3927)</f>
        <v/>
      </c>
      <c r="G3927" s="69">
        <f>SUMIFS(الصرف!$H$7:$H$60000,الصرف!$F$7:$F$60000,'أرصدة المخزن'!C3927)</f>
        <v/>
      </c>
      <c r="H3927" s="70">
        <f>E3927+F3927-G3927</f>
        <v/>
      </c>
    </row>
    <row r="3928" hidden="1" ht="24.6" customHeight="1" s="138">
      <c r="A3928" s="65" t="n">
        <v>10070270</v>
      </c>
      <c r="B3928" s="66" t="inlineStr">
        <is>
          <t>أدوات وخامات نجارة</t>
        </is>
      </c>
      <c r="C3928" s="67" t="inlineStr"/>
      <c r="D3928" s="67" t="inlineStr"/>
      <c r="E3928" s="68" t="n">
        <v>0</v>
      </c>
      <c r="F3928" s="69">
        <f>SUMIFS(الاضافة!$G$7:$G$60000,الاضافة!$H$7:$H$60000,"*اضاف*",الاضافة!$E$7:$E$60000,'أرصدة المخزن'!C3928)</f>
        <v/>
      </c>
      <c r="G3928" s="69">
        <f>SUMIFS(الصرف!$H$7:$H$60000,الصرف!$F$7:$F$60000,'أرصدة المخزن'!C3928)</f>
        <v/>
      </c>
      <c r="H3928" s="70">
        <f>E3928+F3928-G3928</f>
        <v/>
      </c>
    </row>
    <row r="3929" hidden="1" ht="24.6" customHeight="1" s="138">
      <c r="A3929" s="65" t="n">
        <v>10070271</v>
      </c>
      <c r="B3929" s="66" t="inlineStr">
        <is>
          <t>أدوات وخامات نجارة</t>
        </is>
      </c>
      <c r="C3929" s="67" t="inlineStr"/>
      <c r="D3929" s="67" t="inlineStr"/>
      <c r="E3929" s="68" t="n">
        <v>0</v>
      </c>
      <c r="F3929" s="69">
        <f>SUMIFS(الاضافة!$G$7:$G$60000,الاضافة!$H$7:$H$60000,"*اضاف*",الاضافة!$E$7:$E$60000,'أرصدة المخزن'!C3929)</f>
        <v/>
      </c>
      <c r="G3929" s="69">
        <f>SUMIFS(الصرف!$H$7:$H$60000,الصرف!$F$7:$F$60000,'أرصدة المخزن'!C3929)</f>
        <v/>
      </c>
      <c r="H3929" s="70">
        <f>E3929+F3929-G3929</f>
        <v/>
      </c>
    </row>
    <row r="3930" hidden="1" ht="24.6" customHeight="1" s="138">
      <c r="A3930" s="65" t="n">
        <v>10070272</v>
      </c>
      <c r="B3930" s="66" t="inlineStr">
        <is>
          <t>أدوات وخامات نجارة</t>
        </is>
      </c>
      <c r="C3930" s="67" t="inlineStr"/>
      <c r="D3930" s="67" t="inlineStr"/>
      <c r="E3930" s="68" t="n">
        <v>0</v>
      </c>
      <c r="F3930" s="69">
        <f>SUMIFS(الاضافة!$G$7:$G$60000,الاضافة!$H$7:$H$60000,"*اضاف*",الاضافة!$E$7:$E$60000,'أرصدة المخزن'!C3930)</f>
        <v/>
      </c>
      <c r="G3930" s="69">
        <f>SUMIFS(الصرف!$H$7:$H$60000,الصرف!$F$7:$F$60000,'أرصدة المخزن'!C3930)</f>
        <v/>
      </c>
      <c r="H3930" s="70">
        <f>E3930+F3930-G3930</f>
        <v/>
      </c>
    </row>
    <row r="3931" hidden="1" ht="24.6" customHeight="1" s="138">
      <c r="A3931" s="65" t="n">
        <v>10070273</v>
      </c>
      <c r="B3931" s="66" t="inlineStr">
        <is>
          <t>أدوات وخامات نجارة</t>
        </is>
      </c>
      <c r="C3931" s="67" t="inlineStr"/>
      <c r="D3931" s="67" t="inlineStr"/>
      <c r="E3931" s="68" t="n">
        <v>0</v>
      </c>
      <c r="F3931" s="69">
        <f>SUMIFS(الاضافة!$G$7:$G$60000,الاضافة!$H$7:$H$60000,"*اضاف*",الاضافة!$E$7:$E$60000,'أرصدة المخزن'!C3931)</f>
        <v/>
      </c>
      <c r="G3931" s="69">
        <f>SUMIFS(الصرف!$H$7:$H$60000,الصرف!$F$7:$F$60000,'أرصدة المخزن'!C3931)</f>
        <v/>
      </c>
      <c r="H3931" s="70">
        <f>E3931+F3931-G3931</f>
        <v/>
      </c>
    </row>
    <row r="3932" hidden="1" ht="24.6" customHeight="1" s="138">
      <c r="A3932" s="65" t="n">
        <v>10070274</v>
      </c>
      <c r="B3932" s="66" t="inlineStr">
        <is>
          <t>أدوات وخامات نجارة</t>
        </is>
      </c>
      <c r="C3932" s="67" t="inlineStr"/>
      <c r="D3932" s="67" t="inlineStr"/>
      <c r="E3932" s="68" t="n">
        <v>0</v>
      </c>
      <c r="F3932" s="69">
        <f>SUMIFS(الاضافة!$G$7:$G$60000,الاضافة!$H$7:$H$60000,"*اضاف*",الاضافة!$E$7:$E$60000,'أرصدة المخزن'!C3932)</f>
        <v/>
      </c>
      <c r="G3932" s="69">
        <f>SUMIFS(الصرف!$H$7:$H$60000,الصرف!$F$7:$F$60000,'أرصدة المخزن'!C3932)</f>
        <v/>
      </c>
      <c r="H3932" s="70">
        <f>E3932+F3932-G3932</f>
        <v/>
      </c>
    </row>
    <row r="3933" hidden="1" ht="24.6" customHeight="1" s="138">
      <c r="A3933" s="65" t="n">
        <v>10070275</v>
      </c>
      <c r="B3933" s="66" t="inlineStr">
        <is>
          <t>أدوات وخامات نجارة</t>
        </is>
      </c>
      <c r="C3933" s="67" t="inlineStr"/>
      <c r="D3933" s="67" t="inlineStr"/>
      <c r="E3933" s="68" t="n">
        <v>0</v>
      </c>
      <c r="F3933" s="69">
        <f>SUMIFS(الاضافة!$G$7:$G$60000,الاضافة!$H$7:$H$60000,"*اضاف*",الاضافة!$E$7:$E$60000,'أرصدة المخزن'!C3933)</f>
        <v/>
      </c>
      <c r="G3933" s="69">
        <f>SUMIFS(الصرف!$H$7:$H$60000,الصرف!$F$7:$F$60000,'أرصدة المخزن'!C3933)</f>
        <v/>
      </c>
      <c r="H3933" s="70">
        <f>E3933+F3933-G3933</f>
        <v/>
      </c>
    </row>
    <row r="3934" hidden="1" ht="24.6" customHeight="1" s="138">
      <c r="A3934" s="65" t="n">
        <v>10070276</v>
      </c>
      <c r="B3934" s="66" t="inlineStr">
        <is>
          <t>أدوات وخامات نجارة</t>
        </is>
      </c>
      <c r="C3934" s="67" t="inlineStr"/>
      <c r="D3934" s="67" t="inlineStr"/>
      <c r="E3934" s="68" t="n">
        <v>0</v>
      </c>
      <c r="F3934" s="69">
        <f>SUMIFS(الاضافة!$G$7:$G$60000,الاضافة!$H$7:$H$60000,"*اضاف*",الاضافة!$E$7:$E$60000,'أرصدة المخزن'!C3934)</f>
        <v/>
      </c>
      <c r="G3934" s="69">
        <f>SUMIFS(الصرف!$H$7:$H$60000,الصرف!$F$7:$F$60000,'أرصدة المخزن'!C3934)</f>
        <v/>
      </c>
      <c r="H3934" s="70">
        <f>E3934+F3934-G3934</f>
        <v/>
      </c>
    </row>
    <row r="3935" hidden="1" ht="24.6" customHeight="1" s="138">
      <c r="A3935" s="65" t="n">
        <v>10070277</v>
      </c>
      <c r="B3935" s="66" t="inlineStr">
        <is>
          <t>أدوات وخامات نجارة</t>
        </is>
      </c>
      <c r="C3935" s="67" t="inlineStr"/>
      <c r="D3935" s="67" t="inlineStr"/>
      <c r="E3935" s="68" t="n">
        <v>0</v>
      </c>
      <c r="F3935" s="69">
        <f>SUMIFS(الاضافة!$G$7:$G$60000,الاضافة!$H$7:$H$60000,"*اضاف*",الاضافة!$E$7:$E$60000,'أرصدة المخزن'!C3935)</f>
        <v/>
      </c>
      <c r="G3935" s="69">
        <f>SUMIFS(الصرف!$H$7:$H$60000,الصرف!$F$7:$F$60000,'أرصدة المخزن'!C3935)</f>
        <v/>
      </c>
      <c r="H3935" s="70">
        <f>E3935+F3935-G3935</f>
        <v/>
      </c>
    </row>
    <row r="3936" hidden="1" ht="24.6" customHeight="1" s="138">
      <c r="A3936" s="65" t="n">
        <v>10070278</v>
      </c>
      <c r="B3936" s="66" t="inlineStr">
        <is>
          <t>أدوات وخامات نجارة</t>
        </is>
      </c>
      <c r="C3936" s="67" t="inlineStr"/>
      <c r="D3936" s="67" t="inlineStr"/>
      <c r="E3936" s="68" t="n">
        <v>0</v>
      </c>
      <c r="F3936" s="69">
        <f>SUMIFS(الاضافة!$G$7:$G$60000,الاضافة!$H$7:$H$60000,"*اضاف*",الاضافة!$E$7:$E$60000,'أرصدة المخزن'!C3936)</f>
        <v/>
      </c>
      <c r="G3936" s="69">
        <f>SUMIFS(الصرف!$H$7:$H$60000,الصرف!$F$7:$F$60000,'أرصدة المخزن'!C3936)</f>
        <v/>
      </c>
      <c r="H3936" s="70">
        <f>E3936+F3936-G3936</f>
        <v/>
      </c>
    </row>
    <row r="3937" hidden="1" ht="24.6" customHeight="1" s="138">
      <c r="A3937" s="65" t="n">
        <v>10070279</v>
      </c>
      <c r="B3937" s="66" t="inlineStr">
        <is>
          <t>أدوات وخامات نجارة</t>
        </is>
      </c>
      <c r="C3937" s="67" t="inlineStr"/>
      <c r="D3937" s="67" t="inlineStr"/>
      <c r="E3937" s="68" t="n">
        <v>0</v>
      </c>
      <c r="F3937" s="69">
        <f>SUMIFS(الاضافة!$G$7:$G$60000,الاضافة!$H$7:$H$60000,"*اضاف*",الاضافة!$E$7:$E$60000,'أرصدة المخزن'!C3937)</f>
        <v/>
      </c>
      <c r="G3937" s="69">
        <f>SUMIFS(الصرف!$H$7:$H$60000,الصرف!$F$7:$F$60000,'أرصدة المخزن'!C3937)</f>
        <v/>
      </c>
      <c r="H3937" s="70">
        <f>E3937+F3937-G3937</f>
        <v/>
      </c>
    </row>
    <row r="3938" hidden="1" ht="24.6" customHeight="1" s="138">
      <c r="A3938" s="65" t="n">
        <v>10070280</v>
      </c>
      <c r="B3938" s="66" t="inlineStr">
        <is>
          <t>أدوات وخامات نجارة</t>
        </is>
      </c>
      <c r="C3938" s="67" t="inlineStr"/>
      <c r="D3938" s="67" t="inlineStr"/>
      <c r="E3938" s="68" t="n">
        <v>0</v>
      </c>
      <c r="F3938" s="69">
        <f>SUMIFS(الاضافة!$G$7:$G$60000,الاضافة!$H$7:$H$60000,"*اضاف*",الاضافة!$E$7:$E$60000,'أرصدة المخزن'!C3938)</f>
        <v/>
      </c>
      <c r="G3938" s="69">
        <f>SUMIFS(الصرف!$H$7:$H$60000,الصرف!$F$7:$F$60000,'أرصدة المخزن'!C3938)</f>
        <v/>
      </c>
      <c r="H3938" s="70">
        <f>E3938+F3938-G3938</f>
        <v/>
      </c>
    </row>
    <row r="3939" hidden="1" ht="24.6" customHeight="1" s="138">
      <c r="A3939" s="65" t="n">
        <v>10070281</v>
      </c>
      <c r="B3939" s="66" t="inlineStr">
        <is>
          <t>أدوات وخامات نجارة</t>
        </is>
      </c>
      <c r="C3939" s="67" t="inlineStr"/>
      <c r="D3939" s="67" t="inlineStr"/>
      <c r="E3939" s="68" t="n">
        <v>0</v>
      </c>
      <c r="F3939" s="69">
        <f>SUMIFS(الاضافة!$G$7:$G$60000,الاضافة!$H$7:$H$60000,"*اضاف*",الاضافة!$E$7:$E$60000,'أرصدة المخزن'!C3939)</f>
        <v/>
      </c>
      <c r="G3939" s="69">
        <f>SUMIFS(الصرف!$H$7:$H$60000,الصرف!$F$7:$F$60000,'أرصدة المخزن'!C3939)</f>
        <v/>
      </c>
      <c r="H3939" s="70">
        <f>E3939+F3939-G3939</f>
        <v/>
      </c>
    </row>
    <row r="3940" hidden="1" ht="24.6" customHeight="1" s="138">
      <c r="A3940" s="65" t="n">
        <v>10070282</v>
      </c>
      <c r="B3940" s="66" t="inlineStr">
        <is>
          <t>أدوات وخامات نجارة</t>
        </is>
      </c>
      <c r="C3940" s="67" t="inlineStr"/>
      <c r="D3940" s="67" t="inlineStr"/>
      <c r="E3940" s="68" t="n">
        <v>0</v>
      </c>
      <c r="F3940" s="69">
        <f>SUMIFS(الاضافة!$G$7:$G$60000,الاضافة!$H$7:$H$60000,"*اضاف*",الاضافة!$E$7:$E$60000,'أرصدة المخزن'!C3940)</f>
        <v/>
      </c>
      <c r="G3940" s="69">
        <f>SUMIFS(الصرف!$H$7:$H$60000,الصرف!$F$7:$F$60000,'أرصدة المخزن'!C3940)</f>
        <v/>
      </c>
      <c r="H3940" s="70">
        <f>E3940+F3940-G3940</f>
        <v/>
      </c>
    </row>
    <row r="3941" hidden="1" ht="24.6" customHeight="1" s="138">
      <c r="A3941" s="65" t="n">
        <v>10070283</v>
      </c>
      <c r="B3941" s="66" t="inlineStr">
        <is>
          <t>أدوات وخامات نجارة</t>
        </is>
      </c>
      <c r="C3941" s="67" t="inlineStr"/>
      <c r="D3941" s="67" t="inlineStr"/>
      <c r="E3941" s="68" t="n">
        <v>0</v>
      </c>
      <c r="F3941" s="69">
        <f>SUMIFS(الاضافة!$G$7:$G$60000,الاضافة!$H$7:$H$60000,"*اضاف*",الاضافة!$E$7:$E$60000,'أرصدة المخزن'!C3941)</f>
        <v/>
      </c>
      <c r="G3941" s="69">
        <f>SUMIFS(الصرف!$H$7:$H$60000,الصرف!$F$7:$F$60000,'أرصدة المخزن'!C3941)</f>
        <v/>
      </c>
      <c r="H3941" s="70">
        <f>E3941+F3941-G3941</f>
        <v/>
      </c>
    </row>
    <row r="3942" hidden="1" ht="24.6" customHeight="1" s="138">
      <c r="A3942" s="65" t="n">
        <v>10070284</v>
      </c>
      <c r="B3942" s="66" t="inlineStr">
        <is>
          <t>أدوات وخامات نجارة</t>
        </is>
      </c>
      <c r="C3942" s="67" t="inlineStr"/>
      <c r="D3942" s="67" t="inlineStr"/>
      <c r="E3942" s="68" t="n">
        <v>0</v>
      </c>
      <c r="F3942" s="69">
        <f>SUMIFS(الاضافة!$G$7:$G$60000,الاضافة!$H$7:$H$60000,"*اضاف*",الاضافة!$E$7:$E$60000,'أرصدة المخزن'!C3942)</f>
        <v/>
      </c>
      <c r="G3942" s="69">
        <f>SUMIFS(الصرف!$H$7:$H$60000,الصرف!$F$7:$F$60000,'أرصدة المخزن'!C3942)</f>
        <v/>
      </c>
      <c r="H3942" s="70">
        <f>E3942+F3942-G3942</f>
        <v/>
      </c>
    </row>
    <row r="3943" hidden="1" ht="24.6" customHeight="1" s="138">
      <c r="A3943" s="65" t="n">
        <v>10070285</v>
      </c>
      <c r="B3943" s="66" t="inlineStr">
        <is>
          <t>أدوات وخامات نجارة</t>
        </is>
      </c>
      <c r="C3943" s="67" t="inlineStr"/>
      <c r="D3943" s="67" t="inlineStr"/>
      <c r="E3943" s="68" t="n">
        <v>0</v>
      </c>
      <c r="F3943" s="69">
        <f>SUMIFS(الاضافة!$G$7:$G$60000,الاضافة!$H$7:$H$60000,"*اضاف*",الاضافة!$E$7:$E$60000,'أرصدة المخزن'!C3943)</f>
        <v/>
      </c>
      <c r="G3943" s="69">
        <f>SUMIFS(الصرف!$H$7:$H$60000,الصرف!$F$7:$F$60000,'أرصدة المخزن'!C3943)</f>
        <v/>
      </c>
      <c r="H3943" s="70">
        <f>E3943+F3943-G3943</f>
        <v/>
      </c>
    </row>
    <row r="3944" hidden="1" ht="24.6" customHeight="1" s="138">
      <c r="A3944" s="65" t="n">
        <v>10070286</v>
      </c>
      <c r="B3944" s="66" t="inlineStr">
        <is>
          <t>أدوات وخامات نجارة</t>
        </is>
      </c>
      <c r="C3944" s="67" t="inlineStr"/>
      <c r="D3944" s="67" t="inlineStr"/>
      <c r="E3944" s="68" t="n">
        <v>0</v>
      </c>
      <c r="F3944" s="69">
        <f>SUMIFS(الاضافة!$G$7:$G$60000,الاضافة!$H$7:$H$60000,"*اضاف*",الاضافة!$E$7:$E$60000,'أرصدة المخزن'!C3944)</f>
        <v/>
      </c>
      <c r="G3944" s="69">
        <f>SUMIFS(الصرف!$H$7:$H$60000,الصرف!$F$7:$F$60000,'أرصدة المخزن'!C3944)</f>
        <v/>
      </c>
      <c r="H3944" s="70">
        <f>E3944+F3944-G3944</f>
        <v/>
      </c>
    </row>
    <row r="3945" hidden="1" ht="24.6" customHeight="1" s="138">
      <c r="A3945" s="65" t="n">
        <v>10070287</v>
      </c>
      <c r="B3945" s="66" t="inlineStr">
        <is>
          <t>أدوات وخامات نجارة</t>
        </is>
      </c>
      <c r="C3945" s="67" t="inlineStr"/>
      <c r="D3945" s="67" t="inlineStr"/>
      <c r="E3945" s="68" t="n">
        <v>0</v>
      </c>
      <c r="F3945" s="69">
        <f>SUMIFS(الاضافة!$G$7:$G$60000,الاضافة!$H$7:$H$60000,"*اضاف*",الاضافة!$E$7:$E$60000,'أرصدة المخزن'!C3945)</f>
        <v/>
      </c>
      <c r="G3945" s="69">
        <f>SUMIFS(الصرف!$H$7:$H$60000,الصرف!$F$7:$F$60000,'أرصدة المخزن'!C3945)</f>
        <v/>
      </c>
      <c r="H3945" s="70">
        <f>E3945+F3945-G3945</f>
        <v/>
      </c>
    </row>
    <row r="3946" hidden="1" ht="24.6" customHeight="1" s="138">
      <c r="A3946" s="65" t="n">
        <v>10070288</v>
      </c>
      <c r="B3946" s="66" t="inlineStr">
        <is>
          <t>أدوات وخامات نجارة</t>
        </is>
      </c>
      <c r="C3946" s="67" t="inlineStr"/>
      <c r="D3946" s="67" t="inlineStr"/>
      <c r="E3946" s="68" t="n">
        <v>0</v>
      </c>
      <c r="F3946" s="69">
        <f>SUMIFS(الاضافة!$G$7:$G$60000,الاضافة!$H$7:$H$60000,"*اضاف*",الاضافة!$E$7:$E$60000,'أرصدة المخزن'!C3946)</f>
        <v/>
      </c>
      <c r="G3946" s="69">
        <f>SUMIFS(الصرف!$H$7:$H$60000,الصرف!$F$7:$F$60000,'أرصدة المخزن'!C3946)</f>
        <v/>
      </c>
      <c r="H3946" s="70">
        <f>E3946+F3946-G3946</f>
        <v/>
      </c>
    </row>
    <row r="3947" hidden="1" ht="24.6" customHeight="1" s="138">
      <c r="A3947" s="65" t="n">
        <v>10070289</v>
      </c>
      <c r="B3947" s="66" t="inlineStr">
        <is>
          <t>أدوات وخامات نجارة</t>
        </is>
      </c>
      <c r="C3947" s="67" t="inlineStr"/>
      <c r="D3947" s="67" t="inlineStr"/>
      <c r="E3947" s="68" t="n">
        <v>0</v>
      </c>
      <c r="F3947" s="69">
        <f>SUMIFS(الاضافة!$G$7:$G$60000,الاضافة!$H$7:$H$60000,"*اضاف*",الاضافة!$E$7:$E$60000,'أرصدة المخزن'!C3947)</f>
        <v/>
      </c>
      <c r="G3947" s="69">
        <f>SUMIFS(الصرف!$H$7:$H$60000,الصرف!$F$7:$F$60000,'أرصدة المخزن'!C3947)</f>
        <v/>
      </c>
      <c r="H3947" s="70">
        <f>E3947+F3947-G3947</f>
        <v/>
      </c>
    </row>
    <row r="3948" hidden="1" ht="24.6" customHeight="1" s="138">
      <c r="A3948" s="65" t="n">
        <v>10070290</v>
      </c>
      <c r="B3948" s="66" t="inlineStr">
        <is>
          <t>أدوات وخامات نجارة</t>
        </is>
      </c>
      <c r="C3948" s="67" t="inlineStr"/>
      <c r="D3948" s="67" t="inlineStr"/>
      <c r="E3948" s="68" t="n">
        <v>0</v>
      </c>
      <c r="F3948" s="69">
        <f>SUMIFS(الاضافة!$G$7:$G$60000,الاضافة!$H$7:$H$60000,"*اضاف*",الاضافة!$E$7:$E$60000,'أرصدة المخزن'!C3948)</f>
        <v/>
      </c>
      <c r="G3948" s="69">
        <f>SUMIFS(الصرف!$H$7:$H$60000,الصرف!$F$7:$F$60000,'أرصدة المخزن'!C3948)</f>
        <v/>
      </c>
      <c r="H3948" s="70">
        <f>E3948+F3948-G3948</f>
        <v/>
      </c>
    </row>
    <row r="3949" hidden="1" ht="24.6" customHeight="1" s="138">
      <c r="A3949" s="65" t="n">
        <v>10070291</v>
      </c>
      <c r="B3949" s="66" t="inlineStr">
        <is>
          <t>أدوات وخامات نجارة</t>
        </is>
      </c>
      <c r="C3949" s="67" t="inlineStr"/>
      <c r="D3949" s="67" t="inlineStr"/>
      <c r="E3949" s="68" t="n">
        <v>0</v>
      </c>
      <c r="F3949" s="69">
        <f>SUMIFS(الاضافة!$G$7:$G$60000,الاضافة!$H$7:$H$60000,"*اضاف*",الاضافة!$E$7:$E$60000,'أرصدة المخزن'!C3949)</f>
        <v/>
      </c>
      <c r="G3949" s="69">
        <f>SUMIFS(الصرف!$H$7:$H$60000,الصرف!$F$7:$F$60000,'أرصدة المخزن'!C3949)</f>
        <v/>
      </c>
      <c r="H3949" s="70">
        <f>E3949+F3949-G3949</f>
        <v/>
      </c>
    </row>
    <row r="3950" hidden="1" ht="24.6" customHeight="1" s="138">
      <c r="A3950" s="65" t="n">
        <v>10070292</v>
      </c>
      <c r="B3950" s="66" t="inlineStr">
        <is>
          <t>أدوات وخامات نجارة</t>
        </is>
      </c>
      <c r="C3950" s="67" t="inlineStr"/>
      <c r="D3950" s="67" t="inlineStr"/>
      <c r="E3950" s="68" t="n">
        <v>0</v>
      </c>
      <c r="F3950" s="69">
        <f>SUMIFS(الاضافة!$G$7:$G$60000,الاضافة!$H$7:$H$60000,"*اضاف*",الاضافة!$E$7:$E$60000,'أرصدة المخزن'!C3950)</f>
        <v/>
      </c>
      <c r="G3950" s="69">
        <f>SUMIFS(الصرف!$H$7:$H$60000,الصرف!$F$7:$F$60000,'أرصدة المخزن'!C3950)</f>
        <v/>
      </c>
      <c r="H3950" s="70">
        <f>E3950+F3950-G3950</f>
        <v/>
      </c>
    </row>
    <row r="3951" hidden="1" ht="24.6" customHeight="1" s="138">
      <c r="A3951" s="65" t="n">
        <v>10070293</v>
      </c>
      <c r="B3951" s="66" t="inlineStr">
        <is>
          <t>أدوات وخامات نجارة</t>
        </is>
      </c>
      <c r="C3951" s="67" t="inlineStr"/>
      <c r="D3951" s="67" t="inlineStr"/>
      <c r="E3951" s="68" t="n">
        <v>0</v>
      </c>
      <c r="F3951" s="69">
        <f>SUMIFS(الاضافة!$G$7:$G$60000,الاضافة!$H$7:$H$60000,"*اضاف*",الاضافة!$E$7:$E$60000,'أرصدة المخزن'!C3951)</f>
        <v/>
      </c>
      <c r="G3951" s="69">
        <f>SUMIFS(الصرف!$H$7:$H$60000,الصرف!$F$7:$F$60000,'أرصدة المخزن'!C3951)</f>
        <v/>
      </c>
      <c r="H3951" s="70">
        <f>E3951+F3951-G3951</f>
        <v/>
      </c>
    </row>
    <row r="3952" hidden="1" ht="24.6" customHeight="1" s="138">
      <c r="A3952" s="65" t="n">
        <v>10070294</v>
      </c>
      <c r="B3952" s="66" t="inlineStr">
        <is>
          <t>أدوات وخامات نجارة</t>
        </is>
      </c>
      <c r="C3952" s="67" t="inlineStr"/>
      <c r="D3952" s="67" t="inlineStr"/>
      <c r="E3952" s="68" t="n">
        <v>0</v>
      </c>
      <c r="F3952" s="69">
        <f>SUMIFS(الاضافة!$G$7:$G$60000,الاضافة!$H$7:$H$60000,"*اضاف*",الاضافة!$E$7:$E$60000,'أرصدة المخزن'!C3952)</f>
        <v/>
      </c>
      <c r="G3952" s="69">
        <f>SUMIFS(الصرف!$H$7:$H$60000,الصرف!$F$7:$F$60000,'أرصدة المخزن'!C3952)</f>
        <v/>
      </c>
      <c r="H3952" s="70">
        <f>E3952+F3952-G3952</f>
        <v/>
      </c>
    </row>
    <row r="3953" hidden="1" ht="24.6" customHeight="1" s="138">
      <c r="A3953" s="65" t="n">
        <v>10070295</v>
      </c>
      <c r="B3953" s="66" t="inlineStr">
        <is>
          <t>أدوات وخامات نجارة</t>
        </is>
      </c>
      <c r="C3953" s="67" t="inlineStr"/>
      <c r="D3953" s="67" t="inlineStr"/>
      <c r="E3953" s="68" t="n">
        <v>0</v>
      </c>
      <c r="F3953" s="69">
        <f>SUMIFS(الاضافة!$G$7:$G$60000,الاضافة!$H$7:$H$60000,"*اضاف*",الاضافة!$E$7:$E$60000,'أرصدة المخزن'!C3953)</f>
        <v/>
      </c>
      <c r="G3953" s="69">
        <f>SUMIFS(الصرف!$H$7:$H$60000,الصرف!$F$7:$F$60000,'أرصدة المخزن'!C3953)</f>
        <v/>
      </c>
      <c r="H3953" s="70">
        <f>E3953+F3953-G3953</f>
        <v/>
      </c>
    </row>
    <row r="3954" hidden="1" ht="24.6" customHeight="1" s="138">
      <c r="A3954" s="65" t="n">
        <v>10070296</v>
      </c>
      <c r="B3954" s="66" t="inlineStr">
        <is>
          <t>أدوات وخامات نجارة</t>
        </is>
      </c>
      <c r="C3954" s="67" t="inlineStr"/>
      <c r="D3954" s="67" t="inlineStr"/>
      <c r="E3954" s="68" t="n">
        <v>0</v>
      </c>
      <c r="F3954" s="69">
        <f>SUMIFS(الاضافة!$G$7:$G$60000,الاضافة!$H$7:$H$60000,"*اضاف*",الاضافة!$E$7:$E$60000,'أرصدة المخزن'!C3954)</f>
        <v/>
      </c>
      <c r="G3954" s="69">
        <f>SUMIFS(الصرف!$H$7:$H$60000,الصرف!$F$7:$F$60000,'أرصدة المخزن'!C3954)</f>
        <v/>
      </c>
      <c r="H3954" s="70">
        <f>E3954+F3954-G3954</f>
        <v/>
      </c>
    </row>
    <row r="3955" hidden="1" ht="24.6" customHeight="1" s="138">
      <c r="A3955" s="65" t="n">
        <v>10070297</v>
      </c>
      <c r="B3955" s="66" t="inlineStr">
        <is>
          <t>أدوات وخامات نجارة</t>
        </is>
      </c>
      <c r="C3955" s="67" t="inlineStr"/>
      <c r="D3955" s="67" t="inlineStr"/>
      <c r="E3955" s="68" t="n">
        <v>0</v>
      </c>
      <c r="F3955" s="69">
        <f>SUMIFS(الاضافة!$G$7:$G$60000,الاضافة!$H$7:$H$60000,"*اضاف*",الاضافة!$E$7:$E$60000,'أرصدة المخزن'!C3955)</f>
        <v/>
      </c>
      <c r="G3955" s="69">
        <f>SUMIFS(الصرف!$H$7:$H$60000,الصرف!$F$7:$F$60000,'أرصدة المخزن'!C3955)</f>
        <v/>
      </c>
      <c r="H3955" s="70">
        <f>E3955+F3955-G3955</f>
        <v/>
      </c>
    </row>
    <row r="3956" hidden="1" ht="24.6" customHeight="1" s="138">
      <c r="A3956" s="65" t="n">
        <v>10070298</v>
      </c>
      <c r="B3956" s="66" t="inlineStr">
        <is>
          <t>أدوات وخامات نجارة</t>
        </is>
      </c>
      <c r="C3956" s="67" t="inlineStr"/>
      <c r="D3956" s="67" t="inlineStr"/>
      <c r="E3956" s="68" t="n">
        <v>0</v>
      </c>
      <c r="F3956" s="69">
        <f>SUMIFS(الاضافة!$G$7:$G$60000,الاضافة!$H$7:$H$60000,"*اضاف*",الاضافة!$E$7:$E$60000,'أرصدة المخزن'!C3956)</f>
        <v/>
      </c>
      <c r="G3956" s="69">
        <f>SUMIFS(الصرف!$H$7:$H$60000,الصرف!$F$7:$F$60000,'أرصدة المخزن'!C3956)</f>
        <v/>
      </c>
      <c r="H3956" s="70">
        <f>E3956+F3956-G3956</f>
        <v/>
      </c>
    </row>
    <row r="3957" hidden="1" ht="24.6" customHeight="1" s="138">
      <c r="A3957" s="65" t="n">
        <v>10070299</v>
      </c>
      <c r="B3957" s="66" t="inlineStr">
        <is>
          <t>أدوات وخامات نجارة</t>
        </is>
      </c>
      <c r="C3957" s="67" t="inlineStr"/>
      <c r="D3957" s="67" t="inlineStr"/>
      <c r="E3957" s="68" t="n">
        <v>0</v>
      </c>
      <c r="F3957" s="69">
        <f>SUMIFS(الاضافة!$G$7:$G$60000,الاضافة!$H$7:$H$60000,"*اضاف*",الاضافة!$E$7:$E$60000,'أرصدة المخزن'!C3957)</f>
        <v/>
      </c>
      <c r="G3957" s="69">
        <f>SUMIFS(الصرف!$H$7:$H$60000,الصرف!$F$7:$F$60000,'أرصدة المخزن'!C3957)</f>
        <v/>
      </c>
      <c r="H3957" s="70">
        <f>E3957+F3957-G3957</f>
        <v/>
      </c>
    </row>
    <row r="3958" hidden="1" ht="24.6" customHeight="1" s="138">
      <c r="A3958" s="65" t="n">
        <v>10070300</v>
      </c>
      <c r="B3958" s="66" t="inlineStr">
        <is>
          <t>أدوات وخامات نجارة</t>
        </is>
      </c>
      <c r="C3958" s="67" t="inlineStr"/>
      <c r="D3958" s="67" t="inlineStr"/>
      <c r="E3958" s="68" t="n">
        <v>0</v>
      </c>
      <c r="F3958" s="69">
        <f>SUMIFS(الاضافة!$G$7:$G$60000,الاضافة!$H$7:$H$60000,"*اضاف*",الاضافة!$E$7:$E$60000,'أرصدة المخزن'!C3958)</f>
        <v/>
      </c>
      <c r="G3958" s="69">
        <f>SUMIFS(الصرف!$H$7:$H$60000,الصرف!$F$7:$F$60000,'أرصدة المخزن'!C3958)</f>
        <v/>
      </c>
      <c r="H3958" s="70">
        <f>E3958+F3958-G3958</f>
        <v/>
      </c>
    </row>
    <row r="3959" hidden="1" ht="24.6" customHeight="1" s="138">
      <c r="A3959" s="65" t="n">
        <v>10070301</v>
      </c>
      <c r="B3959" s="66" t="inlineStr">
        <is>
          <t>أدوات وخامات نجارة</t>
        </is>
      </c>
      <c r="C3959" s="67" t="inlineStr"/>
      <c r="D3959" s="67" t="inlineStr"/>
      <c r="E3959" s="68" t="n">
        <v>0</v>
      </c>
      <c r="F3959" s="69">
        <f>SUMIFS(الاضافة!$G$7:$G$60000,الاضافة!$H$7:$H$60000,"*اضاف*",الاضافة!$E$7:$E$60000,'أرصدة المخزن'!C3959)</f>
        <v/>
      </c>
      <c r="G3959" s="69">
        <f>SUMIFS(الصرف!$H$7:$H$60000,الصرف!$F$7:$F$60000,'أرصدة المخزن'!C3959)</f>
        <v/>
      </c>
      <c r="H3959" s="70">
        <f>E3959+F3959-G3959</f>
        <v/>
      </c>
    </row>
    <row r="3960" hidden="1" ht="24.6" customHeight="1" s="138">
      <c r="A3960" s="65" t="n">
        <v>10070302</v>
      </c>
      <c r="B3960" s="66" t="inlineStr">
        <is>
          <t>أدوات وخامات نجارة</t>
        </is>
      </c>
      <c r="C3960" s="67" t="inlineStr"/>
      <c r="D3960" s="67" t="inlineStr"/>
      <c r="E3960" s="68" t="n">
        <v>0</v>
      </c>
      <c r="F3960" s="69">
        <f>SUMIFS(الاضافة!$G$7:$G$60000,الاضافة!$H$7:$H$60000,"*اضاف*",الاضافة!$E$7:$E$60000,'أرصدة المخزن'!C3960)</f>
        <v/>
      </c>
      <c r="G3960" s="69">
        <f>SUMIFS(الصرف!$H$7:$H$60000,الصرف!$F$7:$F$60000,'أرصدة المخزن'!C3960)</f>
        <v/>
      </c>
      <c r="H3960" s="70">
        <f>E3960+F3960-G3960</f>
        <v/>
      </c>
    </row>
    <row r="3961" hidden="1" ht="24.6" customHeight="1" s="138">
      <c r="A3961" s="65" t="n">
        <v>10070303</v>
      </c>
      <c r="B3961" s="66" t="inlineStr">
        <is>
          <t>أدوات وخامات نجارة</t>
        </is>
      </c>
      <c r="C3961" s="67" t="inlineStr"/>
      <c r="D3961" s="67" t="inlineStr"/>
      <c r="E3961" s="68" t="n">
        <v>0</v>
      </c>
      <c r="F3961" s="69">
        <f>SUMIFS(الاضافة!$G$7:$G$60000,الاضافة!$H$7:$H$60000,"*اضاف*",الاضافة!$E$7:$E$60000,'أرصدة المخزن'!C3961)</f>
        <v/>
      </c>
      <c r="G3961" s="69">
        <f>SUMIFS(الصرف!$H$7:$H$60000,الصرف!$F$7:$F$60000,'أرصدة المخزن'!C3961)</f>
        <v/>
      </c>
      <c r="H3961" s="70">
        <f>E3961+F3961-G3961</f>
        <v/>
      </c>
    </row>
    <row r="3962" hidden="1" ht="24.6" customHeight="1" s="138">
      <c r="A3962" s="65" t="n">
        <v>10070304</v>
      </c>
      <c r="B3962" s="66" t="inlineStr">
        <is>
          <t>أدوات وخامات نجارة</t>
        </is>
      </c>
      <c r="C3962" s="67" t="inlineStr"/>
      <c r="D3962" s="67" t="inlineStr"/>
      <c r="E3962" s="68" t="n">
        <v>0</v>
      </c>
      <c r="F3962" s="69">
        <f>SUMIFS(الاضافة!$G$7:$G$60000,الاضافة!$H$7:$H$60000,"*اضاف*",الاضافة!$E$7:$E$60000,'أرصدة المخزن'!C3962)</f>
        <v/>
      </c>
      <c r="G3962" s="69">
        <f>SUMIFS(الصرف!$H$7:$H$60000,الصرف!$F$7:$F$60000,'أرصدة المخزن'!C3962)</f>
        <v/>
      </c>
      <c r="H3962" s="70">
        <f>E3962+F3962-G3962</f>
        <v/>
      </c>
    </row>
    <row r="3963" hidden="1" ht="24.6" customHeight="1" s="138">
      <c r="A3963" s="65" t="n">
        <v>10070305</v>
      </c>
      <c r="B3963" s="66" t="inlineStr">
        <is>
          <t>أدوات وخامات نجارة</t>
        </is>
      </c>
      <c r="C3963" s="67" t="inlineStr"/>
      <c r="D3963" s="67" t="inlineStr"/>
      <c r="E3963" s="68" t="n">
        <v>0</v>
      </c>
      <c r="F3963" s="69">
        <f>SUMIFS(الاضافة!$G$7:$G$60000,الاضافة!$H$7:$H$60000,"*اضاف*",الاضافة!$E$7:$E$60000,'أرصدة المخزن'!C3963)</f>
        <v/>
      </c>
      <c r="G3963" s="69">
        <f>SUMIFS(الصرف!$H$7:$H$60000,الصرف!$F$7:$F$60000,'أرصدة المخزن'!C3963)</f>
        <v/>
      </c>
      <c r="H3963" s="70">
        <f>E3963+F3963-G3963</f>
        <v/>
      </c>
    </row>
    <row r="3964" hidden="1" ht="24.6" customHeight="1" s="138">
      <c r="A3964" s="65" t="n">
        <v>10070306</v>
      </c>
      <c r="B3964" s="66" t="inlineStr">
        <is>
          <t>أدوات وخامات نجارة</t>
        </is>
      </c>
      <c r="C3964" s="67" t="inlineStr"/>
      <c r="D3964" s="67" t="inlineStr"/>
      <c r="E3964" s="68" t="n">
        <v>0</v>
      </c>
      <c r="F3964" s="69">
        <f>SUMIFS(الاضافة!$G$7:$G$60000,الاضافة!$H$7:$H$60000,"*اضاف*",الاضافة!$E$7:$E$60000,'أرصدة المخزن'!C3964)</f>
        <v/>
      </c>
      <c r="G3964" s="69">
        <f>SUMIFS(الصرف!$H$7:$H$60000,الصرف!$F$7:$F$60000,'أرصدة المخزن'!C3964)</f>
        <v/>
      </c>
      <c r="H3964" s="70">
        <f>E3964+F3964-G3964</f>
        <v/>
      </c>
    </row>
    <row r="3965" hidden="1" ht="24.6" customHeight="1" s="138">
      <c r="A3965" s="65" t="n">
        <v>10070307</v>
      </c>
      <c r="B3965" s="66" t="inlineStr">
        <is>
          <t>أدوات وخامات نجارة</t>
        </is>
      </c>
      <c r="C3965" s="67" t="inlineStr"/>
      <c r="D3965" s="67" t="inlineStr"/>
      <c r="E3965" s="68" t="n">
        <v>0</v>
      </c>
      <c r="F3965" s="69">
        <f>SUMIFS(الاضافة!$G$7:$G$60000,الاضافة!$H$7:$H$60000,"*اضاف*",الاضافة!$E$7:$E$60000,'أرصدة المخزن'!C3965)</f>
        <v/>
      </c>
      <c r="G3965" s="69">
        <f>SUMIFS(الصرف!$H$7:$H$60000,الصرف!$F$7:$F$60000,'أرصدة المخزن'!C3965)</f>
        <v/>
      </c>
      <c r="H3965" s="70">
        <f>E3965+F3965-G3965</f>
        <v/>
      </c>
    </row>
    <row r="3966" hidden="1" ht="24.6" customHeight="1" s="138">
      <c r="A3966" s="65" t="n">
        <v>10070308</v>
      </c>
      <c r="B3966" s="66" t="inlineStr">
        <is>
          <t>أدوات وخامات نجارة</t>
        </is>
      </c>
      <c r="C3966" s="67" t="inlineStr"/>
      <c r="D3966" s="67" t="inlineStr"/>
      <c r="E3966" s="68" t="n">
        <v>0</v>
      </c>
      <c r="F3966" s="69">
        <f>SUMIFS(الاضافة!$G$7:$G$60000,الاضافة!$H$7:$H$60000,"*اضاف*",الاضافة!$E$7:$E$60000,'أرصدة المخزن'!C3966)</f>
        <v/>
      </c>
      <c r="G3966" s="69">
        <f>SUMIFS(الصرف!$H$7:$H$60000,الصرف!$F$7:$F$60000,'أرصدة المخزن'!C3966)</f>
        <v/>
      </c>
      <c r="H3966" s="70">
        <f>E3966+F3966-G3966</f>
        <v/>
      </c>
    </row>
    <row r="3967" hidden="1" ht="24.6" customHeight="1" s="138">
      <c r="A3967" s="65" t="n">
        <v>10070309</v>
      </c>
      <c r="B3967" s="66" t="inlineStr">
        <is>
          <t>أدوات وخامات نجارة</t>
        </is>
      </c>
      <c r="C3967" s="67" t="inlineStr"/>
      <c r="D3967" s="67" t="inlineStr"/>
      <c r="E3967" s="68" t="n">
        <v>0</v>
      </c>
      <c r="F3967" s="69">
        <f>SUMIFS(الاضافة!$G$7:$G$60000,الاضافة!$H$7:$H$60000,"*اضاف*",الاضافة!$E$7:$E$60000,'أرصدة المخزن'!C3967)</f>
        <v/>
      </c>
      <c r="G3967" s="69">
        <f>SUMIFS(الصرف!$H$7:$H$60000,الصرف!$F$7:$F$60000,'أرصدة المخزن'!C3967)</f>
        <v/>
      </c>
      <c r="H3967" s="70">
        <f>E3967+F3967-G3967</f>
        <v/>
      </c>
    </row>
    <row r="3968" hidden="1" ht="24.6" customHeight="1" s="138">
      <c r="A3968" s="65" t="n">
        <v>10070310</v>
      </c>
      <c r="B3968" s="66" t="inlineStr">
        <is>
          <t>أدوات وخامات نجارة</t>
        </is>
      </c>
      <c r="C3968" s="67" t="inlineStr"/>
      <c r="D3968" s="67" t="inlineStr"/>
      <c r="E3968" s="68" t="n">
        <v>0</v>
      </c>
      <c r="F3968" s="69">
        <f>SUMIFS(الاضافة!$G$7:$G$60000,الاضافة!$H$7:$H$60000,"*اضاف*",الاضافة!$E$7:$E$60000,'أرصدة المخزن'!C3968)</f>
        <v/>
      </c>
      <c r="G3968" s="69">
        <f>SUMIFS(الصرف!$H$7:$H$60000,الصرف!$F$7:$F$60000,'أرصدة المخزن'!C3968)</f>
        <v/>
      </c>
      <c r="H3968" s="70">
        <f>E3968+F3968-G3968</f>
        <v/>
      </c>
    </row>
    <row r="3969" hidden="1" ht="24.6" customHeight="1" s="138">
      <c r="A3969" s="65" t="n">
        <v>10070311</v>
      </c>
      <c r="B3969" s="66" t="inlineStr">
        <is>
          <t>أدوات وخامات نجارة</t>
        </is>
      </c>
      <c r="C3969" s="67" t="inlineStr"/>
      <c r="D3969" s="67" t="inlineStr"/>
      <c r="E3969" s="68" t="n">
        <v>0</v>
      </c>
      <c r="F3969" s="69">
        <f>SUMIFS(الاضافة!$G$7:$G$60000,الاضافة!$H$7:$H$60000,"*اضاف*",الاضافة!$E$7:$E$60000,'أرصدة المخزن'!C3969)</f>
        <v/>
      </c>
      <c r="G3969" s="69">
        <f>SUMIFS(الصرف!$H$7:$H$60000,الصرف!$F$7:$F$60000,'أرصدة المخزن'!C3969)</f>
        <v/>
      </c>
      <c r="H3969" s="70">
        <f>E3969+F3969-G3969</f>
        <v/>
      </c>
    </row>
    <row r="3970" hidden="1" ht="24.6" customHeight="1" s="138">
      <c r="A3970" s="65" t="n">
        <v>10070312</v>
      </c>
      <c r="B3970" s="66" t="inlineStr">
        <is>
          <t>أدوات وخامات نجارة</t>
        </is>
      </c>
      <c r="C3970" s="67" t="inlineStr"/>
      <c r="D3970" s="67" t="inlineStr"/>
      <c r="E3970" s="68" t="n">
        <v>0</v>
      </c>
      <c r="F3970" s="69">
        <f>SUMIFS(الاضافة!$G$7:$G$60000,الاضافة!$H$7:$H$60000,"*اضاف*",الاضافة!$E$7:$E$60000,'أرصدة المخزن'!C3970)</f>
        <v/>
      </c>
      <c r="G3970" s="69">
        <f>SUMIFS(الصرف!$H$7:$H$60000,الصرف!$F$7:$F$60000,'أرصدة المخزن'!C3970)</f>
        <v/>
      </c>
      <c r="H3970" s="70">
        <f>E3970+F3970-G3970</f>
        <v/>
      </c>
    </row>
    <row r="3971" hidden="1" ht="24.6" customHeight="1" s="138">
      <c r="A3971" s="65" t="n">
        <v>10070313</v>
      </c>
      <c r="B3971" s="66" t="inlineStr">
        <is>
          <t>أدوات وخامات نجارة</t>
        </is>
      </c>
      <c r="C3971" s="67" t="inlineStr"/>
      <c r="D3971" s="67" t="inlineStr"/>
      <c r="E3971" s="68" t="n">
        <v>0</v>
      </c>
      <c r="F3971" s="69">
        <f>SUMIFS(الاضافة!$G$7:$G$60000,الاضافة!$H$7:$H$60000,"*اضاف*",الاضافة!$E$7:$E$60000,'أرصدة المخزن'!C3971)</f>
        <v/>
      </c>
      <c r="G3971" s="69">
        <f>SUMIFS(الصرف!$H$7:$H$60000,الصرف!$F$7:$F$60000,'أرصدة المخزن'!C3971)</f>
        <v/>
      </c>
      <c r="H3971" s="70">
        <f>E3971+F3971-G3971</f>
        <v/>
      </c>
    </row>
    <row r="3972" hidden="1" ht="24.6" customHeight="1" s="138">
      <c r="A3972" s="65" t="n">
        <v>10070314</v>
      </c>
      <c r="B3972" s="66" t="inlineStr">
        <is>
          <t>أدوات وخامات نجارة</t>
        </is>
      </c>
      <c r="C3972" s="67" t="inlineStr"/>
      <c r="D3972" s="67" t="inlineStr"/>
      <c r="E3972" s="68" t="n">
        <v>0</v>
      </c>
      <c r="F3972" s="69">
        <f>SUMIFS(الاضافة!$G$7:$G$60000,الاضافة!$H$7:$H$60000,"*اضاف*",الاضافة!$E$7:$E$60000,'أرصدة المخزن'!C3972)</f>
        <v/>
      </c>
      <c r="G3972" s="69">
        <f>SUMIFS(الصرف!$H$7:$H$60000,الصرف!$F$7:$F$60000,'أرصدة المخزن'!C3972)</f>
        <v/>
      </c>
      <c r="H3972" s="70">
        <f>E3972+F3972-G3972</f>
        <v/>
      </c>
    </row>
    <row r="3973" hidden="1" ht="24.6" customHeight="1" s="138">
      <c r="A3973" s="65" t="n">
        <v>10070315</v>
      </c>
      <c r="B3973" s="66" t="inlineStr">
        <is>
          <t>أدوات وخامات نجارة</t>
        </is>
      </c>
      <c r="C3973" s="67" t="inlineStr"/>
      <c r="D3973" s="67" t="inlineStr"/>
      <c r="E3973" s="68" t="n">
        <v>0</v>
      </c>
      <c r="F3973" s="69">
        <f>SUMIFS(الاضافة!$G$7:$G$60000,الاضافة!$H$7:$H$60000,"*اضاف*",الاضافة!$E$7:$E$60000,'أرصدة المخزن'!C3973)</f>
        <v/>
      </c>
      <c r="G3973" s="69">
        <f>SUMIFS(الصرف!$H$7:$H$60000,الصرف!$F$7:$F$60000,'أرصدة المخزن'!C3973)</f>
        <v/>
      </c>
      <c r="H3973" s="70">
        <f>E3973+F3973-G3973</f>
        <v/>
      </c>
    </row>
    <row r="3974" hidden="1" ht="24.6" customHeight="1" s="138">
      <c r="A3974" s="65" t="n">
        <v>10070316</v>
      </c>
      <c r="B3974" s="66" t="inlineStr">
        <is>
          <t>أدوات وخامات نجارة</t>
        </is>
      </c>
      <c r="C3974" s="67" t="inlineStr"/>
      <c r="D3974" s="67" t="inlineStr"/>
      <c r="E3974" s="68" t="n">
        <v>0</v>
      </c>
      <c r="F3974" s="69">
        <f>SUMIFS(الاضافة!$G$7:$G$60000,الاضافة!$H$7:$H$60000,"*اضاف*",الاضافة!$E$7:$E$60000,'أرصدة المخزن'!C3974)</f>
        <v/>
      </c>
      <c r="G3974" s="69">
        <f>SUMIFS(الصرف!$H$7:$H$60000,الصرف!$F$7:$F$60000,'أرصدة المخزن'!C3974)</f>
        <v/>
      </c>
      <c r="H3974" s="70">
        <f>E3974+F3974-G3974</f>
        <v/>
      </c>
    </row>
    <row r="3975" hidden="1" ht="24.6" customHeight="1" s="138">
      <c r="A3975" s="65" t="n">
        <v>10070317</v>
      </c>
      <c r="B3975" s="66" t="inlineStr">
        <is>
          <t>أدوات وخامات نجارة</t>
        </is>
      </c>
      <c r="C3975" s="67" t="inlineStr"/>
      <c r="D3975" s="67" t="inlineStr"/>
      <c r="E3975" s="68" t="n">
        <v>0</v>
      </c>
      <c r="F3975" s="69">
        <f>SUMIFS(الاضافة!$G$7:$G$60000,الاضافة!$H$7:$H$60000,"*اضاف*",الاضافة!$E$7:$E$60000,'أرصدة المخزن'!C3975)</f>
        <v/>
      </c>
      <c r="G3975" s="69">
        <f>SUMIFS(الصرف!$H$7:$H$60000,الصرف!$F$7:$F$60000,'أرصدة المخزن'!C3975)</f>
        <v/>
      </c>
      <c r="H3975" s="70">
        <f>E3975+F3975-G3975</f>
        <v/>
      </c>
    </row>
    <row r="3976" hidden="1" ht="24.6" customHeight="1" s="138">
      <c r="A3976" s="65" t="n">
        <v>10070318</v>
      </c>
      <c r="B3976" s="66" t="inlineStr">
        <is>
          <t>أدوات وخامات نجارة</t>
        </is>
      </c>
      <c r="C3976" s="67" t="inlineStr"/>
      <c r="D3976" s="67" t="inlineStr"/>
      <c r="E3976" s="68" t="n">
        <v>0</v>
      </c>
      <c r="F3976" s="69">
        <f>SUMIFS(الاضافة!$G$7:$G$60000,الاضافة!$H$7:$H$60000,"*اضاف*",الاضافة!$E$7:$E$60000,'أرصدة المخزن'!C3976)</f>
        <v/>
      </c>
      <c r="G3976" s="69">
        <f>SUMIFS(الصرف!$H$7:$H$60000,الصرف!$F$7:$F$60000,'أرصدة المخزن'!C3976)</f>
        <v/>
      </c>
      <c r="H3976" s="70">
        <f>E3976+F3976-G3976</f>
        <v/>
      </c>
    </row>
    <row r="3977" hidden="1" ht="24.6" customHeight="1" s="138">
      <c r="A3977" s="65" t="n">
        <v>10070319</v>
      </c>
      <c r="B3977" s="66" t="inlineStr">
        <is>
          <t>أدوات وخامات نجارة</t>
        </is>
      </c>
      <c r="C3977" s="67" t="inlineStr"/>
      <c r="D3977" s="67" t="inlineStr"/>
      <c r="E3977" s="68" t="n">
        <v>0</v>
      </c>
      <c r="F3977" s="69">
        <f>SUMIFS(الاضافة!$G$7:$G$60000,الاضافة!$H$7:$H$60000,"*اضاف*",الاضافة!$E$7:$E$60000,'أرصدة المخزن'!C3977)</f>
        <v/>
      </c>
      <c r="G3977" s="69">
        <f>SUMIFS(الصرف!$H$7:$H$60000,الصرف!$F$7:$F$60000,'أرصدة المخزن'!C3977)</f>
        <v/>
      </c>
      <c r="H3977" s="70">
        <f>E3977+F3977-G3977</f>
        <v/>
      </c>
    </row>
    <row r="3978" hidden="1" ht="24.6" customHeight="1" s="138">
      <c r="A3978" s="65" t="n">
        <v>10070320</v>
      </c>
      <c r="B3978" s="66" t="inlineStr">
        <is>
          <t>أدوات وخامات نجارة</t>
        </is>
      </c>
      <c r="C3978" s="67" t="inlineStr"/>
      <c r="D3978" s="67" t="inlineStr"/>
      <c r="E3978" s="68" t="n">
        <v>0</v>
      </c>
      <c r="F3978" s="69">
        <f>SUMIFS(الاضافة!$G$7:$G$60000,الاضافة!$H$7:$H$60000,"*اضاف*",الاضافة!$E$7:$E$60000,'أرصدة المخزن'!C3978)</f>
        <v/>
      </c>
      <c r="G3978" s="69">
        <f>SUMIFS(الصرف!$H$7:$H$60000,الصرف!$F$7:$F$60000,'أرصدة المخزن'!C3978)</f>
        <v/>
      </c>
      <c r="H3978" s="70">
        <f>E3978+F3978-G3978</f>
        <v/>
      </c>
    </row>
    <row r="3979" hidden="1" ht="24.6" customHeight="1" s="138">
      <c r="A3979" s="65" t="n">
        <v>10070321</v>
      </c>
      <c r="B3979" s="66" t="inlineStr">
        <is>
          <t>أدوات وخامات نجارة</t>
        </is>
      </c>
      <c r="C3979" s="67" t="inlineStr"/>
      <c r="D3979" s="67" t="inlineStr"/>
      <c r="E3979" s="68" t="n">
        <v>0</v>
      </c>
      <c r="F3979" s="69">
        <f>SUMIFS(الاضافة!$G$7:$G$60000,الاضافة!$H$7:$H$60000,"*اضاف*",الاضافة!$E$7:$E$60000,'أرصدة المخزن'!C3979)</f>
        <v/>
      </c>
      <c r="G3979" s="69">
        <f>SUMIFS(الصرف!$H$7:$H$60000,الصرف!$F$7:$F$60000,'أرصدة المخزن'!C3979)</f>
        <v/>
      </c>
      <c r="H3979" s="70">
        <f>E3979+F3979-G3979</f>
        <v/>
      </c>
    </row>
    <row r="3980" hidden="1" ht="24.6" customHeight="1" s="138">
      <c r="A3980" s="65" t="n">
        <v>10070322</v>
      </c>
      <c r="B3980" s="66" t="inlineStr">
        <is>
          <t>أدوات وخامات نجارة</t>
        </is>
      </c>
      <c r="C3980" s="67" t="inlineStr"/>
      <c r="D3980" s="67" t="inlineStr"/>
      <c r="E3980" s="68" t="n">
        <v>0</v>
      </c>
      <c r="F3980" s="69">
        <f>SUMIFS(الاضافة!$G$7:$G$60000,الاضافة!$H$7:$H$60000,"*اضاف*",الاضافة!$E$7:$E$60000,'أرصدة المخزن'!C3980)</f>
        <v/>
      </c>
      <c r="G3980" s="69">
        <f>SUMIFS(الصرف!$H$7:$H$60000,الصرف!$F$7:$F$60000,'أرصدة المخزن'!C3980)</f>
        <v/>
      </c>
      <c r="H3980" s="70">
        <f>E3980+F3980-G3980</f>
        <v/>
      </c>
    </row>
    <row r="3981" hidden="1" ht="24.6" customHeight="1" s="138">
      <c r="A3981" s="65" t="n">
        <v>10070323</v>
      </c>
      <c r="B3981" s="66" t="inlineStr">
        <is>
          <t>أدوات وخامات نجارة</t>
        </is>
      </c>
      <c r="C3981" s="67" t="inlineStr"/>
      <c r="D3981" s="67" t="inlineStr"/>
      <c r="E3981" s="68" t="n">
        <v>0</v>
      </c>
      <c r="F3981" s="69">
        <f>SUMIFS(الاضافة!$G$7:$G$60000,الاضافة!$H$7:$H$60000,"*اضاف*",الاضافة!$E$7:$E$60000,'أرصدة المخزن'!C3981)</f>
        <v/>
      </c>
      <c r="G3981" s="69">
        <f>SUMIFS(الصرف!$H$7:$H$60000,الصرف!$F$7:$F$60000,'أرصدة المخزن'!C3981)</f>
        <v/>
      </c>
      <c r="H3981" s="70">
        <f>E3981+F3981-G3981</f>
        <v/>
      </c>
    </row>
    <row r="3982" hidden="1" ht="24.6" customHeight="1" s="138">
      <c r="A3982" s="65" t="n">
        <v>10070324</v>
      </c>
      <c r="B3982" s="66" t="inlineStr">
        <is>
          <t>أدوات وخامات نجارة</t>
        </is>
      </c>
      <c r="C3982" s="67" t="inlineStr"/>
      <c r="D3982" s="67" t="inlineStr"/>
      <c r="E3982" s="68" t="n">
        <v>0</v>
      </c>
      <c r="F3982" s="69">
        <f>SUMIFS(الاضافة!$G$7:$G$60000,الاضافة!$H$7:$H$60000,"*اضاف*",الاضافة!$E$7:$E$60000,'أرصدة المخزن'!C3982)</f>
        <v/>
      </c>
      <c r="G3982" s="69">
        <f>SUMIFS(الصرف!$H$7:$H$60000,الصرف!$F$7:$F$60000,'أرصدة المخزن'!C3982)</f>
        <v/>
      </c>
      <c r="H3982" s="70">
        <f>E3982+F3982-G3982</f>
        <v/>
      </c>
    </row>
    <row r="3983" hidden="1" ht="24.6" customHeight="1" s="138">
      <c r="A3983" s="65" t="n">
        <v>10070325</v>
      </c>
      <c r="B3983" s="66" t="inlineStr">
        <is>
          <t>أدوات وخامات نجارة</t>
        </is>
      </c>
      <c r="C3983" s="67" t="inlineStr"/>
      <c r="D3983" s="67" t="inlineStr"/>
      <c r="E3983" s="68" t="n">
        <v>0</v>
      </c>
      <c r="F3983" s="69">
        <f>SUMIFS(الاضافة!$G$7:$G$60000,الاضافة!$H$7:$H$60000,"*اضاف*",الاضافة!$E$7:$E$60000,'أرصدة المخزن'!C3983)</f>
        <v/>
      </c>
      <c r="G3983" s="69">
        <f>SUMIFS(الصرف!$H$7:$H$60000,الصرف!$F$7:$F$60000,'أرصدة المخزن'!C3983)</f>
        <v/>
      </c>
      <c r="H3983" s="70">
        <f>E3983+F3983-G3983</f>
        <v/>
      </c>
    </row>
    <row r="3984" hidden="1" ht="24.6" customHeight="1" s="138">
      <c r="A3984" s="65" t="n">
        <v>10070326</v>
      </c>
      <c r="B3984" s="66" t="inlineStr">
        <is>
          <t>أدوات وخامات نجارة</t>
        </is>
      </c>
      <c r="C3984" s="67" t="inlineStr"/>
      <c r="D3984" s="67" t="inlineStr"/>
      <c r="E3984" s="68" t="n">
        <v>0</v>
      </c>
      <c r="F3984" s="69">
        <f>SUMIFS(الاضافة!$G$7:$G$60000,الاضافة!$H$7:$H$60000,"*اضاف*",الاضافة!$E$7:$E$60000,'أرصدة المخزن'!C3984)</f>
        <v/>
      </c>
      <c r="G3984" s="69">
        <f>SUMIFS(الصرف!$H$7:$H$60000,الصرف!$F$7:$F$60000,'أرصدة المخزن'!C3984)</f>
        <v/>
      </c>
      <c r="H3984" s="70">
        <f>E3984+F3984-G3984</f>
        <v/>
      </c>
    </row>
    <row r="3985" hidden="1" ht="24.6" customHeight="1" s="138">
      <c r="A3985" s="65" t="n">
        <v>10070327</v>
      </c>
      <c r="B3985" s="66" t="inlineStr">
        <is>
          <t>أدوات وخامات نجارة</t>
        </is>
      </c>
      <c r="C3985" s="67" t="inlineStr"/>
      <c r="D3985" s="67" t="inlineStr"/>
      <c r="E3985" s="68" t="n">
        <v>0</v>
      </c>
      <c r="F3985" s="69">
        <f>SUMIFS(الاضافة!$G$7:$G$60000,الاضافة!$H$7:$H$60000,"*اضاف*",الاضافة!$E$7:$E$60000,'أرصدة المخزن'!C3985)</f>
        <v/>
      </c>
      <c r="G3985" s="69">
        <f>SUMIFS(الصرف!$H$7:$H$60000,الصرف!$F$7:$F$60000,'أرصدة المخزن'!C3985)</f>
        <v/>
      </c>
      <c r="H3985" s="70">
        <f>E3985+F3985-G3985</f>
        <v/>
      </c>
    </row>
    <row r="3986" hidden="1" ht="24.6" customHeight="1" s="138">
      <c r="A3986" s="65" t="n">
        <v>10070328</v>
      </c>
      <c r="B3986" s="66" t="inlineStr">
        <is>
          <t>أدوات وخامات نجارة</t>
        </is>
      </c>
      <c r="C3986" s="67" t="inlineStr"/>
      <c r="D3986" s="67" t="inlineStr"/>
      <c r="E3986" s="68" t="n">
        <v>0</v>
      </c>
      <c r="F3986" s="69">
        <f>SUMIFS(الاضافة!$G$7:$G$60000,الاضافة!$H$7:$H$60000,"*اضاف*",الاضافة!$E$7:$E$60000,'أرصدة المخزن'!C3986)</f>
        <v/>
      </c>
      <c r="G3986" s="69">
        <f>SUMIFS(الصرف!$H$7:$H$60000,الصرف!$F$7:$F$60000,'أرصدة المخزن'!C3986)</f>
        <v/>
      </c>
      <c r="H3986" s="70">
        <f>E3986+F3986-G3986</f>
        <v/>
      </c>
    </row>
    <row r="3987" hidden="1" ht="24.6" customHeight="1" s="138">
      <c r="A3987" s="65" t="n">
        <v>10070329</v>
      </c>
      <c r="B3987" s="66" t="inlineStr">
        <is>
          <t>أدوات وخامات نجارة</t>
        </is>
      </c>
      <c r="C3987" s="67" t="inlineStr"/>
      <c r="D3987" s="67" t="inlineStr"/>
      <c r="E3987" s="68" t="n">
        <v>0</v>
      </c>
      <c r="F3987" s="69">
        <f>SUMIFS(الاضافة!$G$7:$G$60000,الاضافة!$H$7:$H$60000,"*اضاف*",الاضافة!$E$7:$E$60000,'أرصدة المخزن'!C3987)</f>
        <v/>
      </c>
      <c r="G3987" s="69">
        <f>SUMIFS(الصرف!$H$7:$H$60000,الصرف!$F$7:$F$60000,'أرصدة المخزن'!C3987)</f>
        <v/>
      </c>
      <c r="H3987" s="70">
        <f>E3987+F3987-G3987</f>
        <v/>
      </c>
    </row>
    <row r="3988" hidden="1" ht="24.6" customHeight="1" s="138">
      <c r="A3988" s="65" t="n">
        <v>10070330</v>
      </c>
      <c r="B3988" s="66" t="inlineStr">
        <is>
          <t>أدوات وخامات نجارة</t>
        </is>
      </c>
      <c r="C3988" s="67" t="inlineStr"/>
      <c r="D3988" s="67" t="inlineStr"/>
      <c r="E3988" s="68" t="n">
        <v>0</v>
      </c>
      <c r="F3988" s="69">
        <f>SUMIFS(الاضافة!$G$7:$G$60000,الاضافة!$H$7:$H$60000,"*اضاف*",الاضافة!$E$7:$E$60000,'أرصدة المخزن'!C3988)</f>
        <v/>
      </c>
      <c r="G3988" s="69">
        <f>SUMIFS(الصرف!$H$7:$H$60000,الصرف!$F$7:$F$60000,'أرصدة المخزن'!C3988)</f>
        <v/>
      </c>
      <c r="H3988" s="70">
        <f>E3988+F3988-G3988</f>
        <v/>
      </c>
    </row>
    <row r="3989" hidden="1" ht="24.6" customHeight="1" s="138">
      <c r="A3989" s="65" t="n">
        <v>10070331</v>
      </c>
      <c r="B3989" s="66" t="inlineStr">
        <is>
          <t>أدوات وخامات نجارة</t>
        </is>
      </c>
      <c r="C3989" s="67" t="inlineStr"/>
      <c r="D3989" s="67" t="inlineStr"/>
      <c r="E3989" s="68" t="n">
        <v>0</v>
      </c>
      <c r="F3989" s="69">
        <f>SUMIFS(الاضافة!$G$7:$G$60000,الاضافة!$H$7:$H$60000,"*اضاف*",الاضافة!$E$7:$E$60000,'أرصدة المخزن'!C3989)</f>
        <v/>
      </c>
      <c r="G3989" s="69">
        <f>SUMIFS(الصرف!$H$7:$H$60000,الصرف!$F$7:$F$60000,'أرصدة المخزن'!C3989)</f>
        <v/>
      </c>
      <c r="H3989" s="70">
        <f>E3989+F3989-G3989</f>
        <v/>
      </c>
    </row>
    <row r="3990" hidden="1" ht="24.6" customHeight="1" s="138">
      <c r="A3990" s="65" t="n">
        <v>10070332</v>
      </c>
      <c r="B3990" s="66" t="inlineStr">
        <is>
          <t>أدوات وخامات نجارة</t>
        </is>
      </c>
      <c r="C3990" s="67" t="inlineStr"/>
      <c r="D3990" s="67" t="inlineStr"/>
      <c r="E3990" s="68" t="n">
        <v>0</v>
      </c>
      <c r="F3990" s="69">
        <f>SUMIFS(الاضافة!$G$7:$G$60000,الاضافة!$H$7:$H$60000,"*اضاف*",الاضافة!$E$7:$E$60000,'أرصدة المخزن'!C3990)</f>
        <v/>
      </c>
      <c r="G3990" s="69">
        <f>SUMIFS(الصرف!$H$7:$H$60000,الصرف!$F$7:$F$60000,'أرصدة المخزن'!C3990)</f>
        <v/>
      </c>
      <c r="H3990" s="70">
        <f>E3990+F3990-G3990</f>
        <v/>
      </c>
    </row>
    <row r="3991" hidden="1" ht="24.6" customHeight="1" s="138">
      <c r="A3991" s="65" t="n">
        <v>10070333</v>
      </c>
      <c r="B3991" s="66" t="inlineStr">
        <is>
          <t>أدوات وخامات نجارة</t>
        </is>
      </c>
      <c r="C3991" s="67" t="inlineStr"/>
      <c r="D3991" s="67" t="inlineStr"/>
      <c r="E3991" s="68" t="n">
        <v>0</v>
      </c>
      <c r="F3991" s="69">
        <f>SUMIFS(الاضافة!$G$7:$G$60000,الاضافة!$H$7:$H$60000,"*اضاف*",الاضافة!$E$7:$E$60000,'أرصدة المخزن'!C3991)</f>
        <v/>
      </c>
      <c r="G3991" s="69">
        <f>SUMIFS(الصرف!$H$7:$H$60000,الصرف!$F$7:$F$60000,'أرصدة المخزن'!C3991)</f>
        <v/>
      </c>
      <c r="H3991" s="70">
        <f>E3991+F3991-G3991</f>
        <v/>
      </c>
    </row>
    <row r="3992" hidden="1" ht="24.6" customHeight="1" s="138">
      <c r="A3992" s="65" t="n">
        <v>10070334</v>
      </c>
      <c r="B3992" s="66" t="inlineStr">
        <is>
          <t>أدوات وخامات نجارة</t>
        </is>
      </c>
      <c r="C3992" s="67" t="inlineStr"/>
      <c r="D3992" s="67" t="inlineStr"/>
      <c r="E3992" s="68" t="n">
        <v>0</v>
      </c>
      <c r="F3992" s="69">
        <f>SUMIFS(الاضافة!$G$7:$G$60000,الاضافة!$H$7:$H$60000,"*اضاف*",الاضافة!$E$7:$E$60000,'أرصدة المخزن'!C3992)</f>
        <v/>
      </c>
      <c r="G3992" s="69">
        <f>SUMIFS(الصرف!$H$7:$H$60000,الصرف!$F$7:$F$60000,'أرصدة المخزن'!C3992)</f>
        <v/>
      </c>
      <c r="H3992" s="70">
        <f>E3992+F3992-G3992</f>
        <v/>
      </c>
    </row>
    <row r="3993" hidden="1" ht="24.6" customHeight="1" s="138">
      <c r="A3993" s="65" t="n">
        <v>10070335</v>
      </c>
      <c r="B3993" s="66" t="inlineStr">
        <is>
          <t>أدوات وخامات نجارة</t>
        </is>
      </c>
      <c r="C3993" s="67" t="inlineStr"/>
      <c r="D3993" s="67" t="inlineStr"/>
      <c r="E3993" s="68" t="n">
        <v>0</v>
      </c>
      <c r="F3993" s="69">
        <f>SUMIFS(الاضافة!$G$7:$G$60000,الاضافة!$H$7:$H$60000,"*اضاف*",الاضافة!$E$7:$E$60000,'أرصدة المخزن'!C3993)</f>
        <v/>
      </c>
      <c r="G3993" s="69">
        <f>SUMIFS(الصرف!$H$7:$H$60000,الصرف!$F$7:$F$60000,'أرصدة المخزن'!C3993)</f>
        <v/>
      </c>
      <c r="H3993" s="70">
        <f>E3993+F3993-G3993</f>
        <v/>
      </c>
    </row>
    <row r="3994" hidden="1" ht="24.6" customHeight="1" s="138">
      <c r="A3994" s="65" t="n">
        <v>10070336</v>
      </c>
      <c r="B3994" s="66" t="inlineStr">
        <is>
          <t>أدوات وخامات نجارة</t>
        </is>
      </c>
      <c r="C3994" s="67" t="inlineStr"/>
      <c r="D3994" s="67" t="inlineStr"/>
      <c r="E3994" s="68" t="n">
        <v>0</v>
      </c>
      <c r="F3994" s="69">
        <f>SUMIFS(الاضافة!$G$7:$G$60000,الاضافة!$H$7:$H$60000,"*اضاف*",الاضافة!$E$7:$E$60000,'أرصدة المخزن'!C3994)</f>
        <v/>
      </c>
      <c r="G3994" s="69">
        <f>SUMIFS(الصرف!$H$7:$H$60000,الصرف!$F$7:$F$60000,'أرصدة المخزن'!C3994)</f>
        <v/>
      </c>
      <c r="H3994" s="70">
        <f>E3994+F3994-G3994</f>
        <v/>
      </c>
    </row>
    <row r="3995" hidden="1" ht="24.6" customHeight="1" s="138">
      <c r="A3995" s="65" t="n">
        <v>10070337</v>
      </c>
      <c r="B3995" s="66" t="inlineStr">
        <is>
          <t>أدوات وخامات نجارة</t>
        </is>
      </c>
      <c r="C3995" s="67" t="inlineStr"/>
      <c r="D3995" s="67" t="inlineStr"/>
      <c r="E3995" s="68" t="n">
        <v>0</v>
      </c>
      <c r="F3995" s="69">
        <f>SUMIFS(الاضافة!$G$7:$G$60000,الاضافة!$H$7:$H$60000,"*اضاف*",الاضافة!$E$7:$E$60000,'أرصدة المخزن'!C3995)</f>
        <v/>
      </c>
      <c r="G3995" s="69">
        <f>SUMIFS(الصرف!$H$7:$H$60000,الصرف!$F$7:$F$60000,'أرصدة المخزن'!C3995)</f>
        <v/>
      </c>
      <c r="H3995" s="70">
        <f>E3995+F3995-G3995</f>
        <v/>
      </c>
    </row>
    <row r="3996" hidden="1" ht="24.6" customHeight="1" s="138">
      <c r="A3996" s="65" t="n">
        <v>10070338</v>
      </c>
      <c r="B3996" s="66" t="inlineStr">
        <is>
          <t>أدوات وخامات نجارة</t>
        </is>
      </c>
      <c r="C3996" s="67" t="inlineStr"/>
      <c r="D3996" s="67" t="inlineStr"/>
      <c r="E3996" s="68" t="n">
        <v>0</v>
      </c>
      <c r="F3996" s="69">
        <f>SUMIFS(الاضافة!$G$7:$G$60000,الاضافة!$H$7:$H$60000,"*اضاف*",الاضافة!$E$7:$E$60000,'أرصدة المخزن'!C3996)</f>
        <v/>
      </c>
      <c r="G3996" s="69">
        <f>SUMIFS(الصرف!$H$7:$H$60000,الصرف!$F$7:$F$60000,'أرصدة المخزن'!C3996)</f>
        <v/>
      </c>
      <c r="H3996" s="70">
        <f>E3996+F3996-G3996</f>
        <v/>
      </c>
    </row>
    <row r="3997" hidden="1" ht="24.6" customHeight="1" s="138">
      <c r="A3997" s="65" t="n">
        <v>10070339</v>
      </c>
      <c r="B3997" s="66" t="inlineStr">
        <is>
          <t>أدوات وخامات نجارة</t>
        </is>
      </c>
      <c r="C3997" s="67" t="inlineStr"/>
      <c r="D3997" s="67" t="inlineStr"/>
      <c r="E3997" s="68" t="n">
        <v>0</v>
      </c>
      <c r="F3997" s="69">
        <f>SUMIFS(الاضافة!$G$7:$G$60000,الاضافة!$H$7:$H$60000,"*اضاف*",الاضافة!$E$7:$E$60000,'أرصدة المخزن'!C3997)</f>
        <v/>
      </c>
      <c r="G3997" s="69">
        <f>SUMIFS(الصرف!$H$7:$H$60000,الصرف!$F$7:$F$60000,'أرصدة المخزن'!C3997)</f>
        <v/>
      </c>
      <c r="H3997" s="70">
        <f>E3997+F3997-G3997</f>
        <v/>
      </c>
    </row>
    <row r="3998" hidden="1" ht="24.6" customHeight="1" s="138">
      <c r="A3998" s="65" t="n">
        <v>10070340</v>
      </c>
      <c r="B3998" s="66" t="inlineStr">
        <is>
          <t>أدوات وخامات نجارة</t>
        </is>
      </c>
      <c r="C3998" s="67" t="inlineStr"/>
      <c r="D3998" s="67" t="inlineStr"/>
      <c r="E3998" s="68" t="n">
        <v>0</v>
      </c>
      <c r="F3998" s="69">
        <f>SUMIFS(الاضافة!$G$7:$G$60000,الاضافة!$H$7:$H$60000,"*اضاف*",الاضافة!$E$7:$E$60000,'أرصدة المخزن'!C3998)</f>
        <v/>
      </c>
      <c r="G3998" s="69">
        <f>SUMIFS(الصرف!$H$7:$H$60000,الصرف!$F$7:$F$60000,'أرصدة المخزن'!C3998)</f>
        <v/>
      </c>
      <c r="H3998" s="70">
        <f>E3998+F3998-G3998</f>
        <v/>
      </c>
    </row>
    <row r="3999" hidden="1" ht="24.6" customHeight="1" s="138">
      <c r="A3999" s="65" t="n">
        <v>10070341</v>
      </c>
      <c r="B3999" s="66" t="inlineStr">
        <is>
          <t>أدوات وخامات نجارة</t>
        </is>
      </c>
      <c r="C3999" s="67" t="inlineStr"/>
      <c r="D3999" s="67" t="inlineStr"/>
      <c r="E3999" s="68" t="n">
        <v>0</v>
      </c>
      <c r="F3999" s="69">
        <f>SUMIFS(الاضافة!$G$7:$G$60000,الاضافة!$H$7:$H$60000,"*اضاف*",الاضافة!$E$7:$E$60000,'أرصدة المخزن'!C3999)</f>
        <v/>
      </c>
      <c r="G3999" s="69">
        <f>SUMIFS(الصرف!$H$7:$H$60000,الصرف!$F$7:$F$60000,'أرصدة المخزن'!C3999)</f>
        <v/>
      </c>
      <c r="H3999" s="70">
        <f>E3999+F3999-G3999</f>
        <v/>
      </c>
    </row>
    <row r="4000" hidden="1" ht="24.6" customHeight="1" s="138">
      <c r="A4000" s="65" t="n">
        <v>10070342</v>
      </c>
      <c r="B4000" s="66" t="inlineStr">
        <is>
          <t>أدوات وخامات نجارة</t>
        </is>
      </c>
      <c r="C4000" s="67" t="inlineStr"/>
      <c r="D4000" s="67" t="inlineStr"/>
      <c r="E4000" s="68" t="n">
        <v>0</v>
      </c>
      <c r="F4000" s="69">
        <f>SUMIFS(الاضافة!$G$7:$G$60000,الاضافة!$H$7:$H$60000,"*اضاف*",الاضافة!$E$7:$E$60000,'أرصدة المخزن'!C4000)</f>
        <v/>
      </c>
      <c r="G4000" s="69">
        <f>SUMIFS(الصرف!$H$7:$H$60000,الصرف!$F$7:$F$60000,'أرصدة المخزن'!C4000)</f>
        <v/>
      </c>
      <c r="H4000" s="70">
        <f>E4000+F4000-G4000</f>
        <v/>
      </c>
    </row>
    <row r="4001" hidden="1" ht="24.6" customHeight="1" s="138">
      <c r="A4001" s="65" t="n">
        <v>10070343</v>
      </c>
      <c r="B4001" s="66" t="inlineStr">
        <is>
          <t>أدوات وخامات نجارة</t>
        </is>
      </c>
      <c r="C4001" s="67" t="inlineStr"/>
      <c r="D4001" s="67" t="inlineStr"/>
      <c r="E4001" s="68" t="n">
        <v>0</v>
      </c>
      <c r="F4001" s="69">
        <f>SUMIFS(الاضافة!$G$7:$G$60000,الاضافة!$H$7:$H$60000,"*اضاف*",الاضافة!$E$7:$E$60000,'أرصدة المخزن'!C4001)</f>
        <v/>
      </c>
      <c r="G4001" s="69">
        <f>SUMIFS(الصرف!$H$7:$H$60000,الصرف!$F$7:$F$60000,'أرصدة المخزن'!C4001)</f>
        <v/>
      </c>
      <c r="H4001" s="70">
        <f>E4001+F4001-G4001</f>
        <v/>
      </c>
    </row>
    <row r="4002" hidden="1" ht="24.6" customHeight="1" s="138">
      <c r="A4002" s="65" t="n">
        <v>10070344</v>
      </c>
      <c r="B4002" s="66" t="inlineStr">
        <is>
          <t>أدوات وخامات نجارة</t>
        </is>
      </c>
      <c r="C4002" s="67" t="inlineStr"/>
      <c r="D4002" s="67" t="inlineStr"/>
      <c r="E4002" s="68" t="n">
        <v>0</v>
      </c>
      <c r="F4002" s="69">
        <f>SUMIFS(الاضافة!$G$7:$G$60000,الاضافة!$H$7:$H$60000,"*اضاف*",الاضافة!$E$7:$E$60000,'أرصدة المخزن'!C4002)</f>
        <v/>
      </c>
      <c r="G4002" s="69">
        <f>SUMIFS(الصرف!$H$7:$H$60000,الصرف!$F$7:$F$60000,'أرصدة المخزن'!C4002)</f>
        <v/>
      </c>
      <c r="H4002" s="70">
        <f>E4002+F4002-G4002</f>
        <v/>
      </c>
    </row>
    <row r="4003" hidden="1" ht="24.6" customHeight="1" s="138">
      <c r="A4003" s="65" t="n">
        <v>10070345</v>
      </c>
      <c r="B4003" s="66" t="inlineStr">
        <is>
          <t>أدوات وخامات نجارة</t>
        </is>
      </c>
      <c r="C4003" s="67" t="inlineStr"/>
      <c r="D4003" s="67" t="inlineStr"/>
      <c r="E4003" s="68" t="n">
        <v>0</v>
      </c>
      <c r="F4003" s="69">
        <f>SUMIFS(الاضافة!$G$7:$G$60000,الاضافة!$H$7:$H$60000,"*اضاف*",الاضافة!$E$7:$E$60000,'أرصدة المخزن'!C4003)</f>
        <v/>
      </c>
      <c r="G4003" s="69">
        <f>SUMIFS(الصرف!$H$7:$H$60000,الصرف!$F$7:$F$60000,'أرصدة المخزن'!C4003)</f>
        <v/>
      </c>
      <c r="H4003" s="70">
        <f>E4003+F4003-G4003</f>
        <v/>
      </c>
    </row>
    <row r="4004" hidden="1" ht="24.6" customHeight="1" s="138">
      <c r="A4004" s="65" t="n">
        <v>10070346</v>
      </c>
      <c r="B4004" s="66" t="inlineStr">
        <is>
          <t>أدوات وخامات نجارة</t>
        </is>
      </c>
      <c r="C4004" s="67" t="inlineStr"/>
      <c r="D4004" s="67" t="inlineStr"/>
      <c r="E4004" s="68" t="n">
        <v>0</v>
      </c>
      <c r="F4004" s="69">
        <f>SUMIFS(الاضافة!$G$7:$G$60000,الاضافة!$H$7:$H$60000,"*اضاف*",الاضافة!$E$7:$E$60000,'أرصدة المخزن'!C4004)</f>
        <v/>
      </c>
      <c r="G4004" s="69">
        <f>SUMIFS(الصرف!$H$7:$H$60000,الصرف!$F$7:$F$60000,'أرصدة المخزن'!C4004)</f>
        <v/>
      </c>
      <c r="H4004" s="70">
        <f>E4004+F4004-G4004</f>
        <v/>
      </c>
    </row>
    <row r="4005" hidden="1" ht="24.6" customHeight="1" s="138">
      <c r="A4005" s="65" t="n">
        <v>10070347</v>
      </c>
      <c r="B4005" s="66" t="inlineStr">
        <is>
          <t>أدوات وخامات نجارة</t>
        </is>
      </c>
      <c r="C4005" s="67" t="inlineStr"/>
      <c r="D4005" s="67" t="inlineStr"/>
      <c r="E4005" s="68" t="n">
        <v>0</v>
      </c>
      <c r="F4005" s="69">
        <f>SUMIFS(الاضافة!$G$7:$G$60000,الاضافة!$H$7:$H$60000,"*اضاف*",الاضافة!$E$7:$E$60000,'أرصدة المخزن'!C4005)</f>
        <v/>
      </c>
      <c r="G4005" s="69">
        <f>SUMIFS(الصرف!$H$7:$H$60000,الصرف!$F$7:$F$60000,'أرصدة المخزن'!C4005)</f>
        <v/>
      </c>
      <c r="H4005" s="70">
        <f>E4005+F4005-G4005</f>
        <v/>
      </c>
    </row>
    <row r="4006" hidden="1" ht="24.6" customHeight="1" s="138">
      <c r="A4006" s="65" t="n">
        <v>10070348</v>
      </c>
      <c r="B4006" s="66" t="inlineStr">
        <is>
          <t>أدوات وخامات نجارة</t>
        </is>
      </c>
      <c r="C4006" s="67" t="inlineStr"/>
      <c r="D4006" s="67" t="inlineStr"/>
      <c r="E4006" s="68" t="n">
        <v>0</v>
      </c>
      <c r="F4006" s="69">
        <f>SUMIFS(الاضافة!$G$7:$G$60000,الاضافة!$H$7:$H$60000,"*اضاف*",الاضافة!$E$7:$E$60000,'أرصدة المخزن'!C4006)</f>
        <v/>
      </c>
      <c r="G4006" s="69">
        <f>SUMIFS(الصرف!$H$7:$H$60000,الصرف!$F$7:$F$60000,'أرصدة المخزن'!C4006)</f>
        <v/>
      </c>
      <c r="H4006" s="70">
        <f>E4006+F4006-G4006</f>
        <v/>
      </c>
    </row>
    <row r="4007" hidden="1" ht="24.6" customHeight="1" s="138">
      <c r="A4007" s="65" t="n">
        <v>10070349</v>
      </c>
      <c r="B4007" s="66" t="inlineStr">
        <is>
          <t>أدوات وخامات نجارة</t>
        </is>
      </c>
      <c r="C4007" s="67" t="inlineStr"/>
      <c r="D4007" s="67" t="inlineStr"/>
      <c r="E4007" s="68" t="n">
        <v>0</v>
      </c>
      <c r="F4007" s="69">
        <f>SUMIFS(الاضافة!$G$7:$G$60000,الاضافة!$H$7:$H$60000,"*اضاف*",الاضافة!$E$7:$E$60000,'أرصدة المخزن'!C4007)</f>
        <v/>
      </c>
      <c r="G4007" s="69">
        <f>SUMIFS(الصرف!$H$7:$H$60000,الصرف!$F$7:$F$60000,'أرصدة المخزن'!C4007)</f>
        <v/>
      </c>
      <c r="H4007" s="70">
        <f>E4007+F4007-G4007</f>
        <v/>
      </c>
    </row>
    <row r="4008" hidden="1" ht="24.6" customHeight="1" s="138">
      <c r="A4008" s="65" t="n">
        <v>10070350</v>
      </c>
      <c r="B4008" s="66" t="inlineStr">
        <is>
          <t>أدوات وخامات نجارة</t>
        </is>
      </c>
      <c r="C4008" s="67" t="inlineStr"/>
      <c r="D4008" s="67" t="inlineStr"/>
      <c r="E4008" s="68" t="n">
        <v>0</v>
      </c>
      <c r="F4008" s="69">
        <f>SUMIFS(الاضافة!$G$7:$G$60000,الاضافة!$H$7:$H$60000,"*اضاف*",الاضافة!$E$7:$E$60000,'أرصدة المخزن'!C4008)</f>
        <v/>
      </c>
      <c r="G4008" s="69">
        <f>SUMIFS(الصرف!$H$7:$H$60000,الصرف!$F$7:$F$60000,'أرصدة المخزن'!C4008)</f>
        <v/>
      </c>
      <c r="H4008" s="70">
        <f>E4008+F4008-G4008</f>
        <v/>
      </c>
    </row>
    <row r="4009" hidden="1" ht="24.6" customHeight="1" s="138">
      <c r="A4009" s="65" t="n">
        <v>10070351</v>
      </c>
      <c r="B4009" s="66" t="inlineStr">
        <is>
          <t>أدوات وخامات نجارة</t>
        </is>
      </c>
      <c r="C4009" s="67" t="inlineStr"/>
      <c r="D4009" s="67" t="inlineStr"/>
      <c r="E4009" s="68" t="n">
        <v>0</v>
      </c>
      <c r="F4009" s="69">
        <f>SUMIFS(الاضافة!$G$7:$G$60000,الاضافة!$H$7:$H$60000,"*اضاف*",الاضافة!$E$7:$E$60000,'أرصدة المخزن'!C4009)</f>
        <v/>
      </c>
      <c r="G4009" s="69">
        <f>SUMIFS(الصرف!$H$7:$H$60000,الصرف!$F$7:$F$60000,'أرصدة المخزن'!C4009)</f>
        <v/>
      </c>
      <c r="H4009" s="70">
        <f>E4009+F4009-G4009</f>
        <v/>
      </c>
    </row>
    <row r="4010" hidden="1" ht="24.6" customHeight="1" s="138">
      <c r="A4010" s="65" t="n">
        <v>10070352</v>
      </c>
      <c r="B4010" s="66" t="inlineStr">
        <is>
          <t>أدوات وخامات نجارة</t>
        </is>
      </c>
      <c r="C4010" s="67" t="inlineStr"/>
      <c r="D4010" s="67" t="inlineStr"/>
      <c r="E4010" s="68" t="n">
        <v>0</v>
      </c>
      <c r="F4010" s="69">
        <f>SUMIFS(الاضافة!$G$7:$G$60000,الاضافة!$H$7:$H$60000,"*اضاف*",الاضافة!$E$7:$E$60000,'أرصدة المخزن'!C4010)</f>
        <v/>
      </c>
      <c r="G4010" s="69">
        <f>SUMIFS(الصرف!$H$7:$H$60000,الصرف!$F$7:$F$60000,'أرصدة المخزن'!C4010)</f>
        <v/>
      </c>
      <c r="H4010" s="70">
        <f>E4010+F4010-G4010</f>
        <v/>
      </c>
    </row>
    <row r="4011" hidden="1" ht="24.6" customHeight="1" s="138">
      <c r="A4011" s="65" t="n">
        <v>10070353</v>
      </c>
      <c r="B4011" s="66" t="inlineStr">
        <is>
          <t>أدوات وخامات نجارة</t>
        </is>
      </c>
      <c r="C4011" s="67" t="inlineStr"/>
      <c r="D4011" s="67" t="inlineStr"/>
      <c r="E4011" s="68" t="n">
        <v>0</v>
      </c>
      <c r="F4011" s="69">
        <f>SUMIFS(الاضافة!$G$7:$G$60000,الاضافة!$H$7:$H$60000,"*اضاف*",الاضافة!$E$7:$E$60000,'أرصدة المخزن'!C4011)</f>
        <v/>
      </c>
      <c r="G4011" s="69">
        <f>SUMIFS(الصرف!$H$7:$H$60000,الصرف!$F$7:$F$60000,'أرصدة المخزن'!C4011)</f>
        <v/>
      </c>
      <c r="H4011" s="70">
        <f>E4011+F4011-G4011</f>
        <v/>
      </c>
    </row>
    <row r="4012" hidden="1" ht="24.6" customHeight="1" s="138">
      <c r="A4012" s="65" t="n">
        <v>10070354</v>
      </c>
      <c r="B4012" s="66" t="inlineStr">
        <is>
          <t>أدوات وخامات نجارة</t>
        </is>
      </c>
      <c r="C4012" s="67" t="inlineStr"/>
      <c r="D4012" s="67" t="inlineStr"/>
      <c r="E4012" s="68" t="n">
        <v>0</v>
      </c>
      <c r="F4012" s="69">
        <f>SUMIFS(الاضافة!$G$7:$G$60000,الاضافة!$H$7:$H$60000,"*اضاف*",الاضافة!$E$7:$E$60000,'أرصدة المخزن'!C4012)</f>
        <v/>
      </c>
      <c r="G4012" s="69">
        <f>SUMIFS(الصرف!$H$7:$H$60000,الصرف!$F$7:$F$60000,'أرصدة المخزن'!C4012)</f>
        <v/>
      </c>
      <c r="H4012" s="70">
        <f>E4012+F4012-G4012</f>
        <v/>
      </c>
    </row>
    <row r="4013" hidden="1" ht="24.6" customHeight="1" s="138">
      <c r="A4013" s="65" t="n">
        <v>10070355</v>
      </c>
      <c r="B4013" s="66" t="inlineStr">
        <is>
          <t>أدوات وخامات نجارة</t>
        </is>
      </c>
      <c r="C4013" s="67" t="inlineStr"/>
      <c r="D4013" s="67" t="inlineStr"/>
      <c r="E4013" s="68" t="n">
        <v>0</v>
      </c>
      <c r="F4013" s="69">
        <f>SUMIFS(الاضافة!$G$7:$G$60000,الاضافة!$H$7:$H$60000,"*اضاف*",الاضافة!$E$7:$E$60000,'أرصدة المخزن'!C4013)</f>
        <v/>
      </c>
      <c r="G4013" s="69">
        <f>SUMIFS(الصرف!$H$7:$H$60000,الصرف!$F$7:$F$60000,'أرصدة المخزن'!C4013)</f>
        <v/>
      </c>
      <c r="H4013" s="70">
        <f>E4013+F4013-G4013</f>
        <v/>
      </c>
    </row>
    <row r="4014" hidden="1" ht="24.6" customHeight="1" s="138">
      <c r="A4014" s="65" t="n">
        <v>10070356</v>
      </c>
      <c r="B4014" s="66" t="inlineStr">
        <is>
          <t>أدوات وخامات نجارة</t>
        </is>
      </c>
      <c r="C4014" s="67" t="inlineStr"/>
      <c r="D4014" s="67" t="inlineStr"/>
      <c r="E4014" s="68" t="n">
        <v>0</v>
      </c>
      <c r="F4014" s="69">
        <f>SUMIFS(الاضافة!$G$7:$G$60000,الاضافة!$H$7:$H$60000,"*اضاف*",الاضافة!$E$7:$E$60000,'أرصدة المخزن'!C4014)</f>
        <v/>
      </c>
      <c r="G4014" s="69">
        <f>SUMIFS(الصرف!$H$7:$H$60000,الصرف!$F$7:$F$60000,'أرصدة المخزن'!C4014)</f>
        <v/>
      </c>
      <c r="H4014" s="70">
        <f>E4014+F4014-G4014</f>
        <v/>
      </c>
    </row>
    <row r="4015" hidden="1" ht="24.6" customHeight="1" s="138">
      <c r="A4015" s="65" t="n">
        <v>10070357</v>
      </c>
      <c r="B4015" s="66" t="inlineStr">
        <is>
          <t>أدوات وخامات نجارة</t>
        </is>
      </c>
      <c r="C4015" s="67" t="inlineStr"/>
      <c r="D4015" s="67" t="inlineStr"/>
      <c r="E4015" s="68" t="n">
        <v>0</v>
      </c>
      <c r="F4015" s="69">
        <f>SUMIFS(الاضافة!$G$7:$G$60000,الاضافة!$H$7:$H$60000,"*اضاف*",الاضافة!$E$7:$E$60000,'أرصدة المخزن'!C4015)</f>
        <v/>
      </c>
      <c r="G4015" s="69">
        <f>SUMIFS(الصرف!$H$7:$H$60000,الصرف!$F$7:$F$60000,'أرصدة المخزن'!C4015)</f>
        <v/>
      </c>
      <c r="H4015" s="70">
        <f>E4015+F4015-G4015</f>
        <v/>
      </c>
    </row>
    <row r="4016" hidden="1" ht="24.6" customHeight="1" s="138">
      <c r="A4016" s="65" t="n">
        <v>10070358</v>
      </c>
      <c r="B4016" s="66" t="inlineStr">
        <is>
          <t>أدوات وخامات نجارة</t>
        </is>
      </c>
      <c r="C4016" s="67" t="inlineStr"/>
      <c r="D4016" s="67" t="inlineStr"/>
      <c r="E4016" s="68" t="n">
        <v>0</v>
      </c>
      <c r="F4016" s="69">
        <f>SUMIFS(الاضافة!$G$7:$G$60000,الاضافة!$H$7:$H$60000,"*اضاف*",الاضافة!$E$7:$E$60000,'أرصدة المخزن'!C4016)</f>
        <v/>
      </c>
      <c r="G4016" s="69">
        <f>SUMIFS(الصرف!$H$7:$H$60000,الصرف!$F$7:$F$60000,'أرصدة المخزن'!C4016)</f>
        <v/>
      </c>
      <c r="H4016" s="70">
        <f>E4016+F4016-G4016</f>
        <v/>
      </c>
    </row>
    <row r="4017" hidden="1" ht="24.6" customHeight="1" s="138">
      <c r="A4017" s="65" t="n">
        <v>10070359</v>
      </c>
      <c r="B4017" s="66" t="inlineStr">
        <is>
          <t>أدوات وخامات نجارة</t>
        </is>
      </c>
      <c r="C4017" s="67" t="inlineStr"/>
      <c r="D4017" s="67" t="inlineStr"/>
      <c r="E4017" s="68" t="n">
        <v>0</v>
      </c>
      <c r="F4017" s="69">
        <f>SUMIFS(الاضافة!$G$7:$G$60000,الاضافة!$H$7:$H$60000,"*اضاف*",الاضافة!$E$7:$E$60000,'أرصدة المخزن'!C4017)</f>
        <v/>
      </c>
      <c r="G4017" s="69">
        <f>SUMIFS(الصرف!$H$7:$H$60000,الصرف!$F$7:$F$60000,'أرصدة المخزن'!C4017)</f>
        <v/>
      </c>
      <c r="H4017" s="70">
        <f>E4017+F4017-G4017</f>
        <v/>
      </c>
    </row>
    <row r="4018" hidden="1" ht="24.6" customHeight="1" s="138">
      <c r="A4018" s="65" t="n">
        <v>10070360</v>
      </c>
      <c r="B4018" s="66" t="inlineStr">
        <is>
          <t>أدوات وخامات نجارة</t>
        </is>
      </c>
      <c r="C4018" s="67" t="inlineStr"/>
      <c r="D4018" s="67" t="inlineStr"/>
      <c r="E4018" s="68" t="n">
        <v>0</v>
      </c>
      <c r="F4018" s="69">
        <f>SUMIFS(الاضافة!$G$7:$G$60000,الاضافة!$H$7:$H$60000,"*اضاف*",الاضافة!$E$7:$E$60000,'أرصدة المخزن'!C4018)</f>
        <v/>
      </c>
      <c r="G4018" s="69">
        <f>SUMIFS(الصرف!$H$7:$H$60000,الصرف!$F$7:$F$60000,'أرصدة المخزن'!C4018)</f>
        <v/>
      </c>
      <c r="H4018" s="70">
        <f>E4018+F4018-G4018</f>
        <v/>
      </c>
    </row>
    <row r="4019" hidden="1" ht="24.6" customHeight="1" s="138">
      <c r="A4019" s="65" t="n">
        <v>10070361</v>
      </c>
      <c r="B4019" s="66" t="inlineStr">
        <is>
          <t>أدوات وخامات نجارة</t>
        </is>
      </c>
      <c r="C4019" s="67" t="inlineStr"/>
      <c r="D4019" s="67" t="inlineStr"/>
      <c r="E4019" s="68" t="n">
        <v>0</v>
      </c>
      <c r="F4019" s="69">
        <f>SUMIFS(الاضافة!$G$7:$G$60000,الاضافة!$H$7:$H$60000,"*اضاف*",الاضافة!$E$7:$E$60000,'أرصدة المخزن'!C4019)</f>
        <v/>
      </c>
      <c r="G4019" s="69">
        <f>SUMIFS(الصرف!$H$7:$H$60000,الصرف!$F$7:$F$60000,'أرصدة المخزن'!C4019)</f>
        <v/>
      </c>
      <c r="H4019" s="70">
        <f>E4019+F4019-G4019</f>
        <v/>
      </c>
    </row>
    <row r="4020" hidden="1" ht="24.6" customHeight="1" s="138">
      <c r="A4020" s="65" t="n">
        <v>10070362</v>
      </c>
      <c r="B4020" s="66" t="inlineStr">
        <is>
          <t>أدوات وخامات نجارة</t>
        </is>
      </c>
      <c r="C4020" s="67" t="inlineStr"/>
      <c r="D4020" s="67" t="inlineStr"/>
      <c r="E4020" s="68" t="n">
        <v>0</v>
      </c>
      <c r="F4020" s="69">
        <f>SUMIFS(الاضافة!$G$7:$G$60000,الاضافة!$H$7:$H$60000,"*اضاف*",الاضافة!$E$7:$E$60000,'أرصدة المخزن'!C4020)</f>
        <v/>
      </c>
      <c r="G4020" s="69">
        <f>SUMIFS(الصرف!$H$7:$H$60000,الصرف!$F$7:$F$60000,'أرصدة المخزن'!C4020)</f>
        <v/>
      </c>
      <c r="H4020" s="70">
        <f>E4020+F4020-G4020</f>
        <v/>
      </c>
    </row>
    <row r="4021" hidden="1" ht="24.6" customHeight="1" s="138">
      <c r="A4021" s="65" t="n">
        <v>10070363</v>
      </c>
      <c r="B4021" s="66" t="inlineStr">
        <is>
          <t>أدوات وخامات نجارة</t>
        </is>
      </c>
      <c r="C4021" s="67" t="inlineStr"/>
      <c r="D4021" s="67" t="inlineStr"/>
      <c r="E4021" s="68" t="n">
        <v>0</v>
      </c>
      <c r="F4021" s="69">
        <f>SUMIFS(الاضافة!$G$7:$G$60000,الاضافة!$H$7:$H$60000,"*اضاف*",الاضافة!$E$7:$E$60000,'أرصدة المخزن'!C4021)</f>
        <v/>
      </c>
      <c r="G4021" s="69">
        <f>SUMIFS(الصرف!$H$7:$H$60000,الصرف!$F$7:$F$60000,'أرصدة المخزن'!C4021)</f>
        <v/>
      </c>
      <c r="H4021" s="70">
        <f>E4021+F4021-G4021</f>
        <v/>
      </c>
    </row>
    <row r="4022" hidden="1" ht="24.6" customHeight="1" s="138">
      <c r="A4022" s="65" t="n">
        <v>10070364</v>
      </c>
      <c r="B4022" s="66" t="inlineStr">
        <is>
          <t>أدوات وخامات نجارة</t>
        </is>
      </c>
      <c r="C4022" s="67" t="inlineStr"/>
      <c r="D4022" s="67" t="inlineStr"/>
      <c r="E4022" s="68" t="n">
        <v>0</v>
      </c>
      <c r="F4022" s="69">
        <f>SUMIFS(الاضافة!$G$7:$G$60000,الاضافة!$H$7:$H$60000,"*اضاف*",الاضافة!$E$7:$E$60000,'أرصدة المخزن'!C4022)</f>
        <v/>
      </c>
      <c r="G4022" s="69">
        <f>SUMIFS(الصرف!$H$7:$H$60000,الصرف!$F$7:$F$60000,'أرصدة المخزن'!C4022)</f>
        <v/>
      </c>
      <c r="H4022" s="70">
        <f>E4022+F4022-G4022</f>
        <v/>
      </c>
    </row>
    <row r="4023" hidden="1" ht="24.6" customHeight="1" s="138">
      <c r="A4023" s="65" t="n">
        <v>10070365</v>
      </c>
      <c r="B4023" s="66" t="inlineStr">
        <is>
          <t>أدوات وخامات نجارة</t>
        </is>
      </c>
      <c r="C4023" s="67" t="inlineStr"/>
      <c r="D4023" s="67" t="inlineStr"/>
      <c r="E4023" s="68" t="n">
        <v>0</v>
      </c>
      <c r="F4023" s="69">
        <f>SUMIFS(الاضافة!$G$7:$G$60000,الاضافة!$H$7:$H$60000,"*اضاف*",الاضافة!$E$7:$E$60000,'أرصدة المخزن'!C4023)</f>
        <v/>
      </c>
      <c r="G4023" s="69">
        <f>SUMIFS(الصرف!$H$7:$H$60000,الصرف!$F$7:$F$60000,'أرصدة المخزن'!C4023)</f>
        <v/>
      </c>
      <c r="H4023" s="70">
        <f>E4023+F4023-G4023</f>
        <v/>
      </c>
    </row>
    <row r="4024" hidden="1" ht="24.6" customHeight="1" s="138">
      <c r="A4024" s="65" t="n">
        <v>10070366</v>
      </c>
      <c r="B4024" s="66" t="inlineStr">
        <is>
          <t>أدوات وخامات نجارة</t>
        </is>
      </c>
      <c r="C4024" s="67" t="inlineStr"/>
      <c r="D4024" s="67" t="inlineStr"/>
      <c r="E4024" s="68" t="n">
        <v>0</v>
      </c>
      <c r="F4024" s="69">
        <f>SUMIFS(الاضافة!$G$7:$G$60000,الاضافة!$H$7:$H$60000,"*اضاف*",الاضافة!$E$7:$E$60000,'أرصدة المخزن'!C4024)</f>
        <v/>
      </c>
      <c r="G4024" s="69">
        <f>SUMIFS(الصرف!$H$7:$H$60000,الصرف!$F$7:$F$60000,'أرصدة المخزن'!C4024)</f>
        <v/>
      </c>
      <c r="H4024" s="70">
        <f>E4024+F4024-G4024</f>
        <v/>
      </c>
    </row>
    <row r="4025" hidden="1" ht="24.6" customHeight="1" s="138">
      <c r="A4025" s="65" t="n">
        <v>10070367</v>
      </c>
      <c r="B4025" s="66" t="inlineStr">
        <is>
          <t>أدوات وخامات نجارة</t>
        </is>
      </c>
      <c r="C4025" s="67" t="inlineStr"/>
      <c r="D4025" s="67" t="inlineStr"/>
      <c r="E4025" s="68" t="n">
        <v>0</v>
      </c>
      <c r="F4025" s="69">
        <f>SUMIFS(الاضافة!$G$7:$G$60000,الاضافة!$H$7:$H$60000,"*اضاف*",الاضافة!$E$7:$E$60000,'أرصدة المخزن'!C4025)</f>
        <v/>
      </c>
      <c r="G4025" s="69">
        <f>SUMIFS(الصرف!$H$7:$H$60000,الصرف!$F$7:$F$60000,'أرصدة المخزن'!C4025)</f>
        <v/>
      </c>
      <c r="H4025" s="70">
        <f>E4025+F4025-G4025</f>
        <v/>
      </c>
    </row>
    <row r="4026" hidden="1" ht="24.6" customHeight="1" s="138">
      <c r="A4026" s="65" t="n">
        <v>10070368</v>
      </c>
      <c r="B4026" s="66" t="inlineStr">
        <is>
          <t>أدوات وخامات نجارة</t>
        </is>
      </c>
      <c r="C4026" s="67" t="inlineStr"/>
      <c r="D4026" s="67" t="inlineStr"/>
      <c r="E4026" s="68" t="n">
        <v>0</v>
      </c>
      <c r="F4026" s="69">
        <f>SUMIFS(الاضافة!$G$7:$G$60000,الاضافة!$H$7:$H$60000,"*اضاف*",الاضافة!$E$7:$E$60000,'أرصدة المخزن'!C4026)</f>
        <v/>
      </c>
      <c r="G4026" s="69">
        <f>SUMIFS(الصرف!$H$7:$H$60000,الصرف!$F$7:$F$60000,'أرصدة المخزن'!C4026)</f>
        <v/>
      </c>
      <c r="H4026" s="70">
        <f>E4026+F4026-G4026</f>
        <v/>
      </c>
    </row>
    <row r="4027" hidden="1" ht="24.6" customHeight="1" s="138">
      <c r="A4027" s="65" t="n">
        <v>10070369</v>
      </c>
      <c r="B4027" s="66" t="inlineStr">
        <is>
          <t>أدوات وخامات نجارة</t>
        </is>
      </c>
      <c r="C4027" s="67" t="inlineStr"/>
      <c r="D4027" s="67" t="inlineStr"/>
      <c r="E4027" s="68" t="n">
        <v>0</v>
      </c>
      <c r="F4027" s="69">
        <f>SUMIFS(الاضافة!$G$7:$G$60000,الاضافة!$H$7:$H$60000,"*اضاف*",الاضافة!$E$7:$E$60000,'أرصدة المخزن'!C4027)</f>
        <v/>
      </c>
      <c r="G4027" s="69">
        <f>SUMIFS(الصرف!$H$7:$H$60000,الصرف!$F$7:$F$60000,'أرصدة المخزن'!C4027)</f>
        <v/>
      </c>
      <c r="H4027" s="70">
        <f>E4027+F4027-G4027</f>
        <v/>
      </c>
    </row>
    <row r="4028" hidden="1" ht="24.6" customHeight="1" s="138">
      <c r="A4028" s="65" t="n">
        <v>10070370</v>
      </c>
      <c r="B4028" s="66" t="inlineStr">
        <is>
          <t>أدوات وخامات نجارة</t>
        </is>
      </c>
      <c r="C4028" s="67" t="inlineStr"/>
      <c r="D4028" s="67" t="inlineStr"/>
      <c r="E4028" s="68" t="n">
        <v>0</v>
      </c>
      <c r="F4028" s="69">
        <f>SUMIFS(الاضافة!$G$7:$G$60000,الاضافة!$H$7:$H$60000,"*اضاف*",الاضافة!$E$7:$E$60000,'أرصدة المخزن'!C4028)</f>
        <v/>
      </c>
      <c r="G4028" s="69">
        <f>SUMIFS(الصرف!$H$7:$H$60000,الصرف!$F$7:$F$60000,'أرصدة المخزن'!C4028)</f>
        <v/>
      </c>
      <c r="H4028" s="70">
        <f>E4028+F4028-G4028</f>
        <v/>
      </c>
    </row>
    <row r="4029" hidden="1" ht="24.6" customHeight="1" s="138">
      <c r="A4029" s="65" t="n">
        <v>10070371</v>
      </c>
      <c r="B4029" s="66" t="inlineStr">
        <is>
          <t>أدوات وخامات نجارة</t>
        </is>
      </c>
      <c r="C4029" s="67" t="inlineStr"/>
      <c r="D4029" s="67" t="inlineStr"/>
      <c r="E4029" s="68" t="n">
        <v>0</v>
      </c>
      <c r="F4029" s="69">
        <f>SUMIFS(الاضافة!$G$7:$G$60000,الاضافة!$H$7:$H$60000,"*اضاف*",الاضافة!$E$7:$E$60000,'أرصدة المخزن'!C4029)</f>
        <v/>
      </c>
      <c r="G4029" s="69">
        <f>SUMIFS(الصرف!$H$7:$H$60000,الصرف!$F$7:$F$60000,'أرصدة المخزن'!C4029)</f>
        <v/>
      </c>
      <c r="H4029" s="70">
        <f>E4029+F4029-G4029</f>
        <v/>
      </c>
    </row>
    <row r="4030" hidden="1" ht="24.6" customHeight="1" s="138">
      <c r="A4030" s="65" t="n">
        <v>10070372</v>
      </c>
      <c r="B4030" s="66" t="inlineStr">
        <is>
          <t>أدوات وخامات نجارة</t>
        </is>
      </c>
      <c r="C4030" s="67" t="inlineStr"/>
      <c r="D4030" s="67" t="inlineStr"/>
      <c r="E4030" s="68" t="n">
        <v>0</v>
      </c>
      <c r="F4030" s="69">
        <f>SUMIFS(الاضافة!$G$7:$G$60000,الاضافة!$H$7:$H$60000,"*اضاف*",الاضافة!$E$7:$E$60000,'أرصدة المخزن'!C4030)</f>
        <v/>
      </c>
      <c r="G4030" s="69">
        <f>SUMIFS(الصرف!$H$7:$H$60000,الصرف!$F$7:$F$60000,'أرصدة المخزن'!C4030)</f>
        <v/>
      </c>
      <c r="H4030" s="70">
        <f>E4030+F4030-G4030</f>
        <v/>
      </c>
    </row>
    <row r="4031" hidden="1" ht="24.6" customHeight="1" s="138">
      <c r="A4031" s="65" t="n">
        <v>10070373</v>
      </c>
      <c r="B4031" s="66" t="inlineStr">
        <is>
          <t>أدوات وخامات نجارة</t>
        </is>
      </c>
      <c r="C4031" s="67" t="inlineStr"/>
      <c r="D4031" s="67" t="inlineStr"/>
      <c r="E4031" s="68" t="n">
        <v>0</v>
      </c>
      <c r="F4031" s="69">
        <f>SUMIFS(الاضافة!$G$7:$G$60000,الاضافة!$H$7:$H$60000,"*اضاف*",الاضافة!$E$7:$E$60000,'أرصدة المخزن'!C4031)</f>
        <v/>
      </c>
      <c r="G4031" s="69">
        <f>SUMIFS(الصرف!$H$7:$H$60000,الصرف!$F$7:$F$60000,'أرصدة المخزن'!C4031)</f>
        <v/>
      </c>
      <c r="H4031" s="70">
        <f>E4031+F4031-G4031</f>
        <v/>
      </c>
    </row>
    <row r="4032" hidden="1" ht="24.6" customHeight="1" s="138">
      <c r="A4032" s="65" t="n">
        <v>10070374</v>
      </c>
      <c r="B4032" s="66" t="inlineStr">
        <is>
          <t>أدوات وخامات نجارة</t>
        </is>
      </c>
      <c r="C4032" s="67" t="inlineStr"/>
      <c r="D4032" s="67" t="inlineStr"/>
      <c r="E4032" s="68" t="n">
        <v>0</v>
      </c>
      <c r="F4032" s="69">
        <f>SUMIFS(الاضافة!$G$7:$G$60000,الاضافة!$H$7:$H$60000,"*اضاف*",الاضافة!$E$7:$E$60000,'أرصدة المخزن'!C4032)</f>
        <v/>
      </c>
      <c r="G4032" s="69">
        <f>SUMIFS(الصرف!$H$7:$H$60000,الصرف!$F$7:$F$60000,'أرصدة المخزن'!C4032)</f>
        <v/>
      </c>
      <c r="H4032" s="70">
        <f>E4032+F4032-G4032</f>
        <v/>
      </c>
    </row>
    <row r="4033" hidden="1" ht="24.6" customHeight="1" s="138">
      <c r="A4033" s="65" t="n">
        <v>10070375</v>
      </c>
      <c r="B4033" s="66" t="inlineStr">
        <is>
          <t>أدوات وخامات نجارة</t>
        </is>
      </c>
      <c r="C4033" s="67" t="inlineStr"/>
      <c r="D4033" s="67" t="inlineStr"/>
      <c r="E4033" s="68" t="n">
        <v>0</v>
      </c>
      <c r="F4033" s="69">
        <f>SUMIFS(الاضافة!$G$7:$G$60000,الاضافة!$H$7:$H$60000,"*اضاف*",الاضافة!$E$7:$E$60000,'أرصدة المخزن'!C4033)</f>
        <v/>
      </c>
      <c r="G4033" s="69">
        <f>SUMIFS(الصرف!$H$7:$H$60000,الصرف!$F$7:$F$60000,'أرصدة المخزن'!C4033)</f>
        <v/>
      </c>
      <c r="H4033" s="70">
        <f>E4033+F4033-G4033</f>
        <v/>
      </c>
    </row>
    <row r="4034" hidden="1" ht="24.6" customHeight="1" s="138">
      <c r="A4034" s="65" t="n">
        <v>10070376</v>
      </c>
      <c r="B4034" s="66" t="inlineStr">
        <is>
          <t>أدوات وخامات نجارة</t>
        </is>
      </c>
      <c r="C4034" s="67" t="inlineStr"/>
      <c r="D4034" s="67" t="inlineStr"/>
      <c r="E4034" s="68" t="n">
        <v>0</v>
      </c>
      <c r="F4034" s="69">
        <f>SUMIFS(الاضافة!$G$7:$G$60000,الاضافة!$H$7:$H$60000,"*اضاف*",الاضافة!$E$7:$E$60000,'أرصدة المخزن'!C4034)</f>
        <v/>
      </c>
      <c r="G4034" s="69">
        <f>SUMIFS(الصرف!$H$7:$H$60000,الصرف!$F$7:$F$60000,'أرصدة المخزن'!C4034)</f>
        <v/>
      </c>
      <c r="H4034" s="70">
        <f>E4034+F4034-G4034</f>
        <v/>
      </c>
    </row>
    <row r="4035" hidden="1" ht="24.6" customHeight="1" s="138">
      <c r="A4035" s="65" t="n">
        <v>10070377</v>
      </c>
      <c r="B4035" s="66" t="inlineStr">
        <is>
          <t>أدوات وخامات نجارة</t>
        </is>
      </c>
      <c r="C4035" s="67" t="inlineStr"/>
      <c r="D4035" s="67" t="inlineStr"/>
      <c r="E4035" s="68" t="n">
        <v>0</v>
      </c>
      <c r="F4035" s="69">
        <f>SUMIFS(الاضافة!$G$7:$G$60000,الاضافة!$H$7:$H$60000,"*اضاف*",الاضافة!$E$7:$E$60000,'أرصدة المخزن'!C4035)</f>
        <v/>
      </c>
      <c r="G4035" s="69">
        <f>SUMIFS(الصرف!$H$7:$H$60000,الصرف!$F$7:$F$60000,'أرصدة المخزن'!C4035)</f>
        <v/>
      </c>
      <c r="H4035" s="70">
        <f>E4035+F4035-G4035</f>
        <v/>
      </c>
    </row>
    <row r="4036" hidden="1" ht="24.6" customHeight="1" s="138">
      <c r="A4036" s="65" t="n">
        <v>10070378</v>
      </c>
      <c r="B4036" s="66" t="inlineStr">
        <is>
          <t>أدوات وخامات نجارة</t>
        </is>
      </c>
      <c r="C4036" s="67" t="inlineStr"/>
      <c r="D4036" s="67" t="inlineStr"/>
      <c r="E4036" s="68" t="n">
        <v>0</v>
      </c>
      <c r="F4036" s="69">
        <f>SUMIFS(الاضافة!$G$7:$G$60000,الاضافة!$H$7:$H$60000,"*اضاف*",الاضافة!$E$7:$E$60000,'أرصدة المخزن'!C4036)</f>
        <v/>
      </c>
      <c r="G4036" s="69">
        <f>SUMIFS(الصرف!$H$7:$H$60000,الصرف!$F$7:$F$60000,'أرصدة المخزن'!C4036)</f>
        <v/>
      </c>
      <c r="H4036" s="70">
        <f>E4036+F4036-G4036</f>
        <v/>
      </c>
    </row>
    <row r="4037" hidden="1" ht="24.6" customHeight="1" s="138">
      <c r="A4037" s="65" t="n">
        <v>10070379</v>
      </c>
      <c r="B4037" s="66" t="inlineStr">
        <is>
          <t>أدوات وخامات نجارة</t>
        </is>
      </c>
      <c r="C4037" s="67" t="inlineStr"/>
      <c r="D4037" s="67" t="inlineStr"/>
      <c r="E4037" s="68" t="n">
        <v>0</v>
      </c>
      <c r="F4037" s="69">
        <f>SUMIFS(الاضافة!$G$7:$G$60000,الاضافة!$H$7:$H$60000,"*اضاف*",الاضافة!$E$7:$E$60000,'أرصدة المخزن'!C4037)</f>
        <v/>
      </c>
      <c r="G4037" s="69">
        <f>SUMIFS(الصرف!$H$7:$H$60000,الصرف!$F$7:$F$60000,'أرصدة المخزن'!C4037)</f>
        <v/>
      </c>
      <c r="H4037" s="70">
        <f>E4037+F4037-G4037</f>
        <v/>
      </c>
    </row>
    <row r="4038" hidden="1" ht="24.6" customHeight="1" s="138">
      <c r="A4038" s="65" t="n">
        <v>10070380</v>
      </c>
      <c r="B4038" s="66" t="inlineStr">
        <is>
          <t>أدوات وخامات نجارة</t>
        </is>
      </c>
      <c r="C4038" s="67" t="inlineStr"/>
      <c r="D4038" s="67" t="inlineStr"/>
      <c r="E4038" s="68" t="n">
        <v>0</v>
      </c>
      <c r="F4038" s="69">
        <f>SUMIFS(الاضافة!$G$7:$G$60000,الاضافة!$H$7:$H$60000,"*اضاف*",الاضافة!$E$7:$E$60000,'أرصدة المخزن'!C4038)</f>
        <v/>
      </c>
      <c r="G4038" s="69">
        <f>SUMIFS(الصرف!$H$7:$H$60000,الصرف!$F$7:$F$60000,'أرصدة المخزن'!C4038)</f>
        <v/>
      </c>
      <c r="H4038" s="70">
        <f>E4038+F4038-G4038</f>
        <v/>
      </c>
    </row>
    <row r="4039" hidden="1" ht="24.6" customHeight="1" s="138">
      <c r="A4039" s="65" t="n">
        <v>10070381</v>
      </c>
      <c r="B4039" s="66" t="inlineStr">
        <is>
          <t>أدوات وخامات نجارة</t>
        </is>
      </c>
      <c r="C4039" s="67" t="inlineStr"/>
      <c r="D4039" s="67" t="inlineStr"/>
      <c r="E4039" s="68" t="n">
        <v>0</v>
      </c>
      <c r="F4039" s="69">
        <f>SUMIFS(الاضافة!$G$7:$G$60000,الاضافة!$H$7:$H$60000,"*اضاف*",الاضافة!$E$7:$E$60000,'أرصدة المخزن'!C4039)</f>
        <v/>
      </c>
      <c r="G4039" s="69">
        <f>SUMIFS(الصرف!$H$7:$H$60000,الصرف!$F$7:$F$60000,'أرصدة المخزن'!C4039)</f>
        <v/>
      </c>
      <c r="H4039" s="70">
        <f>E4039+F4039-G4039</f>
        <v/>
      </c>
    </row>
    <row r="4040" hidden="1" ht="24.6" customHeight="1" s="138">
      <c r="A4040" s="65" t="n">
        <v>10070382</v>
      </c>
      <c r="B4040" s="66" t="inlineStr">
        <is>
          <t>أدوات وخامات نجارة</t>
        </is>
      </c>
      <c r="C4040" s="67" t="inlineStr"/>
      <c r="D4040" s="67" t="inlineStr"/>
      <c r="E4040" s="68" t="n">
        <v>0</v>
      </c>
      <c r="F4040" s="69">
        <f>SUMIFS(الاضافة!$G$7:$G$60000,الاضافة!$H$7:$H$60000,"*اضاف*",الاضافة!$E$7:$E$60000,'أرصدة المخزن'!C4040)</f>
        <v/>
      </c>
      <c r="G4040" s="69">
        <f>SUMIFS(الصرف!$H$7:$H$60000,الصرف!$F$7:$F$60000,'أرصدة المخزن'!C4040)</f>
        <v/>
      </c>
      <c r="H4040" s="70">
        <f>E4040+F4040-G4040</f>
        <v/>
      </c>
    </row>
    <row r="4041" hidden="1" ht="24.6" customHeight="1" s="138">
      <c r="A4041" s="65" t="n">
        <v>10070383</v>
      </c>
      <c r="B4041" s="66" t="inlineStr">
        <is>
          <t>أدوات وخامات نجارة</t>
        </is>
      </c>
      <c r="C4041" s="67" t="inlineStr"/>
      <c r="D4041" s="67" t="inlineStr"/>
      <c r="E4041" s="68" t="n">
        <v>0</v>
      </c>
      <c r="F4041" s="69">
        <f>SUMIFS(الاضافة!$G$7:$G$60000,الاضافة!$H$7:$H$60000,"*اضاف*",الاضافة!$E$7:$E$60000,'أرصدة المخزن'!C4041)</f>
        <v/>
      </c>
      <c r="G4041" s="69">
        <f>SUMIFS(الصرف!$H$7:$H$60000,الصرف!$F$7:$F$60000,'أرصدة المخزن'!C4041)</f>
        <v/>
      </c>
      <c r="H4041" s="70">
        <f>E4041+F4041-G4041</f>
        <v/>
      </c>
    </row>
    <row r="4042" hidden="1" ht="24.6" customHeight="1" s="138">
      <c r="A4042" s="65" t="n">
        <v>10070384</v>
      </c>
      <c r="B4042" s="66" t="inlineStr">
        <is>
          <t>أدوات وخامات نجارة</t>
        </is>
      </c>
      <c r="C4042" s="67" t="inlineStr"/>
      <c r="D4042" s="67" t="inlineStr"/>
      <c r="E4042" s="68" t="n">
        <v>0</v>
      </c>
      <c r="F4042" s="69">
        <f>SUMIFS(الاضافة!$G$7:$G$60000,الاضافة!$H$7:$H$60000,"*اضاف*",الاضافة!$E$7:$E$60000,'أرصدة المخزن'!C4042)</f>
        <v/>
      </c>
      <c r="G4042" s="69">
        <f>SUMIFS(الصرف!$H$7:$H$60000,الصرف!$F$7:$F$60000,'أرصدة المخزن'!C4042)</f>
        <v/>
      </c>
      <c r="H4042" s="70">
        <f>E4042+F4042-G4042</f>
        <v/>
      </c>
    </row>
    <row r="4043" hidden="1" ht="24.6" customHeight="1" s="138">
      <c r="A4043" s="65" t="n">
        <v>10070385</v>
      </c>
      <c r="B4043" s="66" t="inlineStr">
        <is>
          <t>أدوات وخامات نجارة</t>
        </is>
      </c>
      <c r="C4043" s="67" t="inlineStr"/>
      <c r="D4043" s="67" t="inlineStr"/>
      <c r="E4043" s="68" t="n">
        <v>0</v>
      </c>
      <c r="F4043" s="69">
        <f>SUMIFS(الاضافة!$G$7:$G$60000,الاضافة!$H$7:$H$60000,"*اضاف*",الاضافة!$E$7:$E$60000,'أرصدة المخزن'!C4043)</f>
        <v/>
      </c>
      <c r="G4043" s="69">
        <f>SUMIFS(الصرف!$H$7:$H$60000,الصرف!$F$7:$F$60000,'أرصدة المخزن'!C4043)</f>
        <v/>
      </c>
      <c r="H4043" s="70">
        <f>E4043+F4043-G4043</f>
        <v/>
      </c>
    </row>
    <row r="4044" hidden="1" ht="24.6" customHeight="1" s="138">
      <c r="A4044" s="65" t="n">
        <v>10070386</v>
      </c>
      <c r="B4044" s="66" t="inlineStr">
        <is>
          <t>أدوات وخامات نجارة</t>
        </is>
      </c>
      <c r="C4044" s="67" t="inlineStr"/>
      <c r="D4044" s="67" t="inlineStr"/>
      <c r="E4044" s="68" t="n">
        <v>0</v>
      </c>
      <c r="F4044" s="69">
        <f>SUMIFS(الاضافة!$G$7:$G$60000,الاضافة!$H$7:$H$60000,"*اضاف*",الاضافة!$E$7:$E$60000,'أرصدة المخزن'!C4044)</f>
        <v/>
      </c>
      <c r="G4044" s="69">
        <f>SUMIFS(الصرف!$H$7:$H$60000,الصرف!$F$7:$F$60000,'أرصدة المخزن'!C4044)</f>
        <v/>
      </c>
      <c r="H4044" s="70">
        <f>E4044+F4044-G4044</f>
        <v/>
      </c>
    </row>
    <row r="4045" hidden="1" ht="24.6" customHeight="1" s="138">
      <c r="A4045" s="65" t="n">
        <v>10070387</v>
      </c>
      <c r="B4045" s="66" t="inlineStr">
        <is>
          <t>أدوات وخامات نجارة</t>
        </is>
      </c>
      <c r="C4045" s="67" t="inlineStr"/>
      <c r="D4045" s="67" t="inlineStr"/>
      <c r="E4045" s="68" t="n">
        <v>0</v>
      </c>
      <c r="F4045" s="69">
        <f>SUMIFS(الاضافة!$G$7:$G$60000,الاضافة!$H$7:$H$60000,"*اضاف*",الاضافة!$E$7:$E$60000,'أرصدة المخزن'!C4045)</f>
        <v/>
      </c>
      <c r="G4045" s="69">
        <f>SUMIFS(الصرف!$H$7:$H$60000,الصرف!$F$7:$F$60000,'أرصدة المخزن'!C4045)</f>
        <v/>
      </c>
      <c r="H4045" s="70">
        <f>E4045+F4045-G4045</f>
        <v/>
      </c>
    </row>
    <row r="4046" hidden="1" ht="24.6" customHeight="1" s="138">
      <c r="A4046" s="65" t="n">
        <v>10070388</v>
      </c>
      <c r="B4046" s="66" t="inlineStr">
        <is>
          <t>أدوات وخامات نجارة</t>
        </is>
      </c>
      <c r="C4046" s="67" t="inlineStr"/>
      <c r="D4046" s="67" t="inlineStr"/>
      <c r="E4046" s="68" t="n">
        <v>0</v>
      </c>
      <c r="F4046" s="69">
        <f>SUMIFS(الاضافة!$G$7:$G$60000,الاضافة!$H$7:$H$60000,"*اضاف*",الاضافة!$E$7:$E$60000,'أرصدة المخزن'!C4046)</f>
        <v/>
      </c>
      <c r="G4046" s="69">
        <f>SUMIFS(الصرف!$H$7:$H$60000,الصرف!$F$7:$F$60000,'أرصدة المخزن'!C4046)</f>
        <v/>
      </c>
      <c r="H4046" s="70">
        <f>E4046+F4046-G4046</f>
        <v/>
      </c>
    </row>
    <row r="4047" hidden="1" ht="24.6" customHeight="1" s="138">
      <c r="A4047" s="65" t="n">
        <v>10070389</v>
      </c>
      <c r="B4047" s="66" t="inlineStr">
        <is>
          <t>أدوات وخامات نجارة</t>
        </is>
      </c>
      <c r="C4047" s="67" t="inlineStr"/>
      <c r="D4047" s="67" t="inlineStr"/>
      <c r="E4047" s="68" t="n">
        <v>0</v>
      </c>
      <c r="F4047" s="69">
        <f>SUMIFS(الاضافة!$G$7:$G$60000,الاضافة!$H$7:$H$60000,"*اضاف*",الاضافة!$E$7:$E$60000,'أرصدة المخزن'!C4047)</f>
        <v/>
      </c>
      <c r="G4047" s="69">
        <f>SUMIFS(الصرف!$H$7:$H$60000,الصرف!$F$7:$F$60000,'أرصدة المخزن'!C4047)</f>
        <v/>
      </c>
      <c r="H4047" s="70">
        <f>E4047+F4047-G4047</f>
        <v/>
      </c>
    </row>
    <row r="4048" hidden="1" ht="24.6" customHeight="1" s="138">
      <c r="A4048" s="65" t="n">
        <v>10070390</v>
      </c>
      <c r="B4048" s="66" t="inlineStr">
        <is>
          <t>أدوات وخامات نجارة</t>
        </is>
      </c>
      <c r="C4048" s="67" t="inlineStr"/>
      <c r="D4048" s="67" t="inlineStr"/>
      <c r="E4048" s="68" t="n">
        <v>0</v>
      </c>
      <c r="F4048" s="69">
        <f>SUMIFS(الاضافة!$G$7:$G$60000,الاضافة!$H$7:$H$60000,"*اضاف*",الاضافة!$E$7:$E$60000,'أرصدة المخزن'!C4048)</f>
        <v/>
      </c>
      <c r="G4048" s="69">
        <f>SUMIFS(الصرف!$H$7:$H$60000,الصرف!$F$7:$F$60000,'أرصدة المخزن'!C4048)</f>
        <v/>
      </c>
      <c r="H4048" s="70">
        <f>E4048+F4048-G4048</f>
        <v/>
      </c>
    </row>
    <row r="4049" hidden="1" ht="24.6" customHeight="1" s="138">
      <c r="A4049" s="65" t="n">
        <v>10070391</v>
      </c>
      <c r="B4049" s="66" t="inlineStr">
        <is>
          <t>أدوات وخامات نجارة</t>
        </is>
      </c>
      <c r="C4049" s="67" t="inlineStr"/>
      <c r="D4049" s="67" t="inlineStr"/>
      <c r="E4049" s="68" t="n">
        <v>0</v>
      </c>
      <c r="F4049" s="69">
        <f>SUMIFS(الاضافة!$G$7:$G$60000,الاضافة!$H$7:$H$60000,"*اضاف*",الاضافة!$E$7:$E$60000,'أرصدة المخزن'!C4049)</f>
        <v/>
      </c>
      <c r="G4049" s="69">
        <f>SUMIFS(الصرف!$H$7:$H$60000,الصرف!$F$7:$F$60000,'أرصدة المخزن'!C4049)</f>
        <v/>
      </c>
      <c r="H4049" s="70">
        <f>E4049+F4049-G4049</f>
        <v/>
      </c>
    </row>
    <row r="4050" hidden="1" ht="24.6" customHeight="1" s="138">
      <c r="A4050" s="65" t="n">
        <v>10070392</v>
      </c>
      <c r="B4050" s="66" t="inlineStr">
        <is>
          <t>أدوات وخامات نجارة</t>
        </is>
      </c>
      <c r="C4050" s="67" t="inlineStr"/>
      <c r="D4050" s="67" t="inlineStr"/>
      <c r="E4050" s="68" t="n">
        <v>0</v>
      </c>
      <c r="F4050" s="69">
        <f>SUMIFS(الاضافة!$G$7:$G$60000,الاضافة!$H$7:$H$60000,"*اضاف*",الاضافة!$E$7:$E$60000,'أرصدة المخزن'!C4050)</f>
        <v/>
      </c>
      <c r="G4050" s="69">
        <f>SUMIFS(الصرف!$H$7:$H$60000,الصرف!$F$7:$F$60000,'أرصدة المخزن'!C4050)</f>
        <v/>
      </c>
      <c r="H4050" s="70">
        <f>E4050+F4050-G4050</f>
        <v/>
      </c>
    </row>
    <row r="4051" hidden="1" ht="24.6" customHeight="1" s="138">
      <c r="A4051" s="65" t="n">
        <v>10070393</v>
      </c>
      <c r="B4051" s="66" t="inlineStr">
        <is>
          <t>أدوات وخامات نجارة</t>
        </is>
      </c>
      <c r="C4051" s="67" t="inlineStr"/>
      <c r="D4051" s="67" t="inlineStr"/>
      <c r="E4051" s="68" t="n">
        <v>0</v>
      </c>
      <c r="F4051" s="69">
        <f>SUMIFS(الاضافة!$G$7:$G$60000,الاضافة!$H$7:$H$60000,"*اضاف*",الاضافة!$E$7:$E$60000,'أرصدة المخزن'!C4051)</f>
        <v/>
      </c>
      <c r="G4051" s="69">
        <f>SUMIFS(الصرف!$H$7:$H$60000,الصرف!$F$7:$F$60000,'أرصدة المخزن'!C4051)</f>
        <v/>
      </c>
      <c r="H4051" s="70">
        <f>E4051+F4051-G4051</f>
        <v/>
      </c>
    </row>
    <row r="4052" hidden="1" ht="24.6" customHeight="1" s="138">
      <c r="A4052" s="65" t="n">
        <v>10070394</v>
      </c>
      <c r="B4052" s="66" t="inlineStr">
        <is>
          <t>أدوات وخامات نجارة</t>
        </is>
      </c>
      <c r="C4052" s="67" t="inlineStr"/>
      <c r="D4052" s="67" t="inlineStr"/>
      <c r="E4052" s="68" t="n">
        <v>0</v>
      </c>
      <c r="F4052" s="69">
        <f>SUMIFS(الاضافة!$G$7:$G$60000,الاضافة!$H$7:$H$60000,"*اضاف*",الاضافة!$E$7:$E$60000,'أرصدة المخزن'!C4052)</f>
        <v/>
      </c>
      <c r="G4052" s="69">
        <f>SUMIFS(الصرف!$H$7:$H$60000,الصرف!$F$7:$F$60000,'أرصدة المخزن'!C4052)</f>
        <v/>
      </c>
      <c r="H4052" s="70">
        <f>E4052+F4052-G4052</f>
        <v/>
      </c>
    </row>
    <row r="4053" hidden="1" ht="24.6" customHeight="1" s="138">
      <c r="A4053" s="65" t="n">
        <v>10070395</v>
      </c>
      <c r="B4053" s="66" t="inlineStr">
        <is>
          <t>أدوات وخامات نجارة</t>
        </is>
      </c>
      <c r="C4053" s="67" t="inlineStr"/>
      <c r="D4053" s="67" t="inlineStr"/>
      <c r="E4053" s="68" t="n">
        <v>0</v>
      </c>
      <c r="F4053" s="69">
        <f>SUMIFS(الاضافة!$G$7:$G$60000,الاضافة!$H$7:$H$60000,"*اضاف*",الاضافة!$E$7:$E$60000,'أرصدة المخزن'!C4053)</f>
        <v/>
      </c>
      <c r="G4053" s="69">
        <f>SUMIFS(الصرف!$H$7:$H$60000,الصرف!$F$7:$F$60000,'أرصدة المخزن'!C4053)</f>
        <v/>
      </c>
      <c r="H4053" s="70">
        <f>E4053+F4053-G4053</f>
        <v/>
      </c>
    </row>
    <row r="4054" hidden="1" ht="24.6" customHeight="1" s="138">
      <c r="A4054" s="65" t="n">
        <v>10070396</v>
      </c>
      <c r="B4054" s="66" t="inlineStr">
        <is>
          <t>أدوات وخامات نجارة</t>
        </is>
      </c>
      <c r="C4054" s="67" t="inlineStr"/>
      <c r="D4054" s="67" t="inlineStr"/>
      <c r="E4054" s="68" t="n">
        <v>0</v>
      </c>
      <c r="F4054" s="69">
        <f>SUMIFS(الاضافة!$G$7:$G$60000,الاضافة!$H$7:$H$60000,"*اضاف*",الاضافة!$E$7:$E$60000,'أرصدة المخزن'!C4054)</f>
        <v/>
      </c>
      <c r="G4054" s="69">
        <f>SUMIFS(الصرف!$H$7:$H$60000,الصرف!$F$7:$F$60000,'أرصدة المخزن'!C4054)</f>
        <v/>
      </c>
      <c r="H4054" s="70">
        <f>E4054+F4054-G4054</f>
        <v/>
      </c>
    </row>
    <row r="4055" hidden="1" ht="24.6" customHeight="1" s="138">
      <c r="A4055" s="65" t="n">
        <v>10070397</v>
      </c>
      <c r="B4055" s="66" t="inlineStr">
        <is>
          <t>أدوات وخامات نجارة</t>
        </is>
      </c>
      <c r="C4055" s="67" t="inlineStr"/>
      <c r="D4055" s="67" t="inlineStr"/>
      <c r="E4055" s="68" t="n">
        <v>0</v>
      </c>
      <c r="F4055" s="69">
        <f>SUMIFS(الاضافة!$G$7:$G$60000,الاضافة!$H$7:$H$60000,"*اضاف*",الاضافة!$E$7:$E$60000,'أرصدة المخزن'!C4055)</f>
        <v/>
      </c>
      <c r="G4055" s="69">
        <f>SUMIFS(الصرف!$H$7:$H$60000,الصرف!$F$7:$F$60000,'أرصدة المخزن'!C4055)</f>
        <v/>
      </c>
      <c r="H4055" s="70">
        <f>E4055+F4055-G4055</f>
        <v/>
      </c>
    </row>
    <row r="4056" hidden="1" ht="24.6" customHeight="1" s="138">
      <c r="A4056" s="65" t="n">
        <v>10070398</v>
      </c>
      <c r="B4056" s="66" t="inlineStr">
        <is>
          <t>أدوات وخامات نجارة</t>
        </is>
      </c>
      <c r="C4056" s="67" t="inlineStr"/>
      <c r="D4056" s="67" t="inlineStr"/>
      <c r="E4056" s="68" t="n">
        <v>0</v>
      </c>
      <c r="F4056" s="69">
        <f>SUMIFS(الاضافة!$G$7:$G$60000,الاضافة!$H$7:$H$60000,"*اضاف*",الاضافة!$E$7:$E$60000,'أرصدة المخزن'!C4056)</f>
        <v/>
      </c>
      <c r="G4056" s="69">
        <f>SUMIFS(الصرف!$H$7:$H$60000,الصرف!$F$7:$F$60000,'أرصدة المخزن'!C4056)</f>
        <v/>
      </c>
      <c r="H4056" s="70">
        <f>E4056+F4056-G4056</f>
        <v/>
      </c>
    </row>
    <row r="4057" hidden="1" ht="24.6" customHeight="1" s="138">
      <c r="A4057" s="65" t="n">
        <v>10070399</v>
      </c>
      <c r="B4057" s="66" t="inlineStr">
        <is>
          <t>أدوات وخامات نجارة</t>
        </is>
      </c>
      <c r="C4057" s="67" t="inlineStr"/>
      <c r="D4057" s="67" t="inlineStr"/>
      <c r="E4057" s="68" t="n">
        <v>0</v>
      </c>
      <c r="F4057" s="69">
        <f>SUMIFS(الاضافة!$G$7:$G$60000,الاضافة!$H$7:$H$60000,"*اضاف*",الاضافة!$E$7:$E$60000,'أرصدة المخزن'!C4057)</f>
        <v/>
      </c>
      <c r="G4057" s="69">
        <f>SUMIFS(الصرف!$H$7:$H$60000,الصرف!$F$7:$F$60000,'أرصدة المخزن'!C4057)</f>
        <v/>
      </c>
      <c r="H4057" s="70">
        <f>E4057+F4057-G4057</f>
        <v/>
      </c>
    </row>
    <row r="4058" hidden="1" ht="24.6" customHeight="1" s="138">
      <c r="A4058" s="65" t="n">
        <v>10070400</v>
      </c>
      <c r="B4058" s="66" t="inlineStr">
        <is>
          <t>أدوات وخامات نجارة</t>
        </is>
      </c>
      <c r="C4058" s="67" t="inlineStr"/>
      <c r="D4058" s="67" t="inlineStr"/>
      <c r="E4058" s="68" t="n">
        <v>0</v>
      </c>
      <c r="F4058" s="69">
        <f>SUMIFS(الاضافة!$G$7:$G$60000,الاضافة!$H$7:$H$60000,"*اضاف*",الاضافة!$E$7:$E$60000,'أرصدة المخزن'!C4058)</f>
        <v/>
      </c>
      <c r="G4058" s="69">
        <f>SUMIFS(الصرف!$H$7:$H$60000,الصرف!$F$7:$F$60000,'أرصدة المخزن'!C4058)</f>
        <v/>
      </c>
      <c r="H4058" s="70">
        <f>E4058+F4058-G4058</f>
        <v/>
      </c>
    </row>
    <row r="4059" hidden="1" ht="24.6" customHeight="1" s="138">
      <c r="A4059" s="65" t="n">
        <v>10070401</v>
      </c>
      <c r="B4059" s="66" t="inlineStr">
        <is>
          <t>أدوات وخامات نجارة</t>
        </is>
      </c>
      <c r="C4059" s="67" t="inlineStr"/>
      <c r="D4059" s="67" t="inlineStr"/>
      <c r="E4059" s="68" t="n">
        <v>0</v>
      </c>
      <c r="F4059" s="69">
        <f>SUMIFS(الاضافة!$G$7:$G$60000,الاضافة!$H$7:$H$60000,"*اضاف*",الاضافة!$E$7:$E$60000,'أرصدة المخزن'!C4059)</f>
        <v/>
      </c>
      <c r="G4059" s="69">
        <f>SUMIFS(الصرف!$H$7:$H$60000,الصرف!$F$7:$F$60000,'أرصدة المخزن'!C4059)</f>
        <v/>
      </c>
      <c r="H4059" s="70">
        <f>E4059+F4059-G4059</f>
        <v/>
      </c>
    </row>
    <row r="4060" hidden="1" ht="24.6" customHeight="1" s="138">
      <c r="A4060" s="65" t="n">
        <v>10070402</v>
      </c>
      <c r="B4060" s="66" t="inlineStr">
        <is>
          <t>أدوات وخامات نجارة</t>
        </is>
      </c>
      <c r="C4060" s="67" t="inlineStr"/>
      <c r="D4060" s="67" t="inlineStr"/>
      <c r="E4060" s="68" t="n">
        <v>0</v>
      </c>
      <c r="F4060" s="69">
        <f>SUMIFS(الاضافة!$G$7:$G$60000,الاضافة!$H$7:$H$60000,"*اضاف*",الاضافة!$E$7:$E$60000,'أرصدة المخزن'!C4060)</f>
        <v/>
      </c>
      <c r="G4060" s="69">
        <f>SUMIFS(الصرف!$H$7:$H$60000,الصرف!$F$7:$F$60000,'أرصدة المخزن'!C4060)</f>
        <v/>
      </c>
      <c r="H4060" s="70">
        <f>E4060+F4060-G4060</f>
        <v/>
      </c>
    </row>
    <row r="4061" hidden="1" ht="24.6" customHeight="1" s="138">
      <c r="A4061" s="65" t="n">
        <v>10070403</v>
      </c>
      <c r="B4061" s="66" t="inlineStr">
        <is>
          <t>أدوات وخامات نجارة</t>
        </is>
      </c>
      <c r="C4061" s="67" t="inlineStr"/>
      <c r="D4061" s="67" t="inlineStr"/>
      <c r="E4061" s="68" t="n">
        <v>0</v>
      </c>
      <c r="F4061" s="69">
        <f>SUMIFS(الاضافة!$G$7:$G$60000,الاضافة!$H$7:$H$60000,"*اضاف*",الاضافة!$E$7:$E$60000,'أرصدة المخزن'!C4061)</f>
        <v/>
      </c>
      <c r="G4061" s="69">
        <f>SUMIFS(الصرف!$H$7:$H$60000,الصرف!$F$7:$F$60000,'أرصدة المخزن'!C4061)</f>
        <v/>
      </c>
      <c r="H4061" s="70">
        <f>E4061+F4061-G4061</f>
        <v/>
      </c>
    </row>
    <row r="4062" hidden="1" ht="24.6" customHeight="1" s="138">
      <c r="A4062" s="65" t="n">
        <v>10070404</v>
      </c>
      <c r="B4062" s="66" t="inlineStr">
        <is>
          <t>أدوات وخامات نجارة</t>
        </is>
      </c>
      <c r="C4062" s="67" t="inlineStr"/>
      <c r="D4062" s="67" t="inlineStr"/>
      <c r="E4062" s="68" t="n">
        <v>0</v>
      </c>
      <c r="F4062" s="69">
        <f>SUMIFS(الاضافة!$G$7:$G$60000,الاضافة!$H$7:$H$60000,"*اضاف*",الاضافة!$E$7:$E$60000,'أرصدة المخزن'!C4062)</f>
        <v/>
      </c>
      <c r="G4062" s="69">
        <f>SUMIFS(الصرف!$H$7:$H$60000,الصرف!$F$7:$F$60000,'أرصدة المخزن'!C4062)</f>
        <v/>
      </c>
      <c r="H4062" s="70">
        <f>E4062+F4062-G4062</f>
        <v/>
      </c>
    </row>
    <row r="4063" hidden="1" ht="24.6" customHeight="1" s="138">
      <c r="A4063" s="65" t="n">
        <v>10070405</v>
      </c>
      <c r="B4063" s="66" t="inlineStr">
        <is>
          <t>أدوات وخامات نجارة</t>
        </is>
      </c>
      <c r="C4063" s="67" t="inlineStr"/>
      <c r="D4063" s="67" t="inlineStr"/>
      <c r="E4063" s="68" t="n">
        <v>0</v>
      </c>
      <c r="F4063" s="69">
        <f>SUMIFS(الاضافة!$G$7:$G$60000,الاضافة!$H$7:$H$60000,"*اضاف*",الاضافة!$E$7:$E$60000,'أرصدة المخزن'!C4063)</f>
        <v/>
      </c>
      <c r="G4063" s="69">
        <f>SUMIFS(الصرف!$H$7:$H$60000,الصرف!$F$7:$F$60000,'أرصدة المخزن'!C4063)</f>
        <v/>
      </c>
      <c r="H4063" s="70">
        <f>E4063+F4063-G4063</f>
        <v/>
      </c>
    </row>
    <row r="4064" hidden="1" ht="24.6" customHeight="1" s="138">
      <c r="A4064" s="65" t="n">
        <v>10070406</v>
      </c>
      <c r="B4064" s="66" t="inlineStr">
        <is>
          <t>أدوات وخامات نجارة</t>
        </is>
      </c>
      <c r="C4064" s="67" t="inlineStr"/>
      <c r="D4064" s="67" t="inlineStr"/>
      <c r="E4064" s="68" t="n">
        <v>0</v>
      </c>
      <c r="F4064" s="69">
        <f>SUMIFS(الاضافة!$G$7:$G$60000,الاضافة!$H$7:$H$60000,"*اضاف*",الاضافة!$E$7:$E$60000,'أرصدة المخزن'!C4064)</f>
        <v/>
      </c>
      <c r="G4064" s="69">
        <f>SUMIFS(الصرف!$H$7:$H$60000,الصرف!$F$7:$F$60000,'أرصدة المخزن'!C4064)</f>
        <v/>
      </c>
      <c r="H4064" s="70">
        <f>E4064+F4064-G4064</f>
        <v/>
      </c>
    </row>
    <row r="4065" hidden="1" ht="24.6" customHeight="1" s="138">
      <c r="A4065" s="65" t="n">
        <v>10070407</v>
      </c>
      <c r="B4065" s="66" t="inlineStr">
        <is>
          <t>أدوات وخامات نجارة</t>
        </is>
      </c>
      <c r="C4065" s="67" t="inlineStr"/>
      <c r="D4065" s="67" t="inlineStr"/>
      <c r="E4065" s="68" t="n">
        <v>0</v>
      </c>
      <c r="F4065" s="69">
        <f>SUMIFS(الاضافة!$G$7:$G$60000,الاضافة!$H$7:$H$60000,"*اضاف*",الاضافة!$E$7:$E$60000,'أرصدة المخزن'!C4065)</f>
        <v/>
      </c>
      <c r="G4065" s="69">
        <f>SUMIFS(الصرف!$H$7:$H$60000,الصرف!$F$7:$F$60000,'أرصدة المخزن'!C4065)</f>
        <v/>
      </c>
      <c r="H4065" s="70">
        <f>E4065+F4065-G4065</f>
        <v/>
      </c>
    </row>
    <row r="4066" hidden="1" ht="24.6" customHeight="1" s="138">
      <c r="A4066" s="65" t="n">
        <v>10070408</v>
      </c>
      <c r="B4066" s="66" t="inlineStr">
        <is>
          <t>أدوات وخامات نجارة</t>
        </is>
      </c>
      <c r="C4066" s="67" t="inlineStr"/>
      <c r="D4066" s="67" t="inlineStr"/>
      <c r="E4066" s="68" t="n">
        <v>0</v>
      </c>
      <c r="F4066" s="69">
        <f>SUMIFS(الاضافة!$G$7:$G$60000,الاضافة!$H$7:$H$60000,"*اضاف*",الاضافة!$E$7:$E$60000,'أرصدة المخزن'!C4066)</f>
        <v/>
      </c>
      <c r="G4066" s="69">
        <f>SUMIFS(الصرف!$H$7:$H$60000,الصرف!$F$7:$F$60000,'أرصدة المخزن'!C4066)</f>
        <v/>
      </c>
      <c r="H4066" s="70">
        <f>E4066+F4066-G4066</f>
        <v/>
      </c>
    </row>
    <row r="4067" hidden="1" ht="24.6" customHeight="1" s="138">
      <c r="A4067" s="65" t="n">
        <v>10070409</v>
      </c>
      <c r="B4067" s="66" t="inlineStr">
        <is>
          <t>أدوات وخامات نجارة</t>
        </is>
      </c>
      <c r="C4067" s="67" t="inlineStr"/>
      <c r="D4067" s="67" t="inlineStr"/>
      <c r="E4067" s="68" t="n">
        <v>0</v>
      </c>
      <c r="F4067" s="69">
        <f>SUMIFS(الاضافة!$G$7:$G$60000,الاضافة!$H$7:$H$60000,"*اضاف*",الاضافة!$E$7:$E$60000,'أرصدة المخزن'!C4067)</f>
        <v/>
      </c>
      <c r="G4067" s="69">
        <f>SUMIFS(الصرف!$H$7:$H$60000,الصرف!$F$7:$F$60000,'أرصدة المخزن'!C4067)</f>
        <v/>
      </c>
      <c r="H4067" s="70">
        <f>E4067+F4067-G4067</f>
        <v/>
      </c>
    </row>
    <row r="4068" hidden="1" ht="24.6" customHeight="1" s="138">
      <c r="A4068" s="65" t="n">
        <v>10070410</v>
      </c>
      <c r="B4068" s="66" t="inlineStr">
        <is>
          <t>أدوات وخامات نجارة</t>
        </is>
      </c>
      <c r="C4068" s="67" t="inlineStr"/>
      <c r="D4068" s="67" t="inlineStr"/>
      <c r="E4068" s="68" t="n">
        <v>0</v>
      </c>
      <c r="F4068" s="69">
        <f>SUMIFS(الاضافة!$G$7:$G$60000,الاضافة!$H$7:$H$60000,"*اضاف*",الاضافة!$E$7:$E$60000,'أرصدة المخزن'!C4068)</f>
        <v/>
      </c>
      <c r="G4068" s="69">
        <f>SUMIFS(الصرف!$H$7:$H$60000,الصرف!$F$7:$F$60000,'أرصدة المخزن'!C4068)</f>
        <v/>
      </c>
      <c r="H4068" s="70">
        <f>E4068+F4068-G4068</f>
        <v/>
      </c>
    </row>
    <row r="4069" hidden="1" ht="24.6" customHeight="1" s="138">
      <c r="A4069" s="65" t="n">
        <v>10070411</v>
      </c>
      <c r="B4069" s="66" t="inlineStr">
        <is>
          <t>أدوات وخامات نجارة</t>
        </is>
      </c>
      <c r="C4069" s="67" t="inlineStr"/>
      <c r="D4069" s="67" t="inlineStr"/>
      <c r="E4069" s="68" t="n">
        <v>0</v>
      </c>
      <c r="F4069" s="69">
        <f>SUMIFS(الاضافة!$G$7:$G$60000,الاضافة!$H$7:$H$60000,"*اضاف*",الاضافة!$E$7:$E$60000,'أرصدة المخزن'!C4069)</f>
        <v/>
      </c>
      <c r="G4069" s="69">
        <f>SUMIFS(الصرف!$H$7:$H$60000,الصرف!$F$7:$F$60000,'أرصدة المخزن'!C4069)</f>
        <v/>
      </c>
      <c r="H4069" s="70">
        <f>E4069+F4069-G4069</f>
        <v/>
      </c>
    </row>
    <row r="4070" hidden="1" ht="24.6" customHeight="1" s="138">
      <c r="A4070" s="65" t="n">
        <v>10070412</v>
      </c>
      <c r="B4070" s="66" t="inlineStr">
        <is>
          <t>أدوات وخامات نجارة</t>
        </is>
      </c>
      <c r="C4070" s="67" t="inlineStr"/>
      <c r="D4070" s="67" t="inlineStr"/>
      <c r="E4070" s="68" t="n">
        <v>0</v>
      </c>
      <c r="F4070" s="69">
        <f>SUMIFS(الاضافة!$G$7:$G$60000,الاضافة!$H$7:$H$60000,"*اضاف*",الاضافة!$E$7:$E$60000,'أرصدة المخزن'!C4070)</f>
        <v/>
      </c>
      <c r="G4070" s="69">
        <f>SUMIFS(الصرف!$H$7:$H$60000,الصرف!$F$7:$F$60000,'أرصدة المخزن'!C4070)</f>
        <v/>
      </c>
      <c r="H4070" s="70">
        <f>E4070+F4070-G4070</f>
        <v/>
      </c>
    </row>
    <row r="4071" hidden="1" ht="24.6" customHeight="1" s="138">
      <c r="A4071" s="65" t="n">
        <v>10070413</v>
      </c>
      <c r="B4071" s="66" t="inlineStr">
        <is>
          <t>أدوات وخامات نجارة</t>
        </is>
      </c>
      <c r="C4071" s="67" t="inlineStr"/>
      <c r="D4071" s="67" t="inlineStr"/>
      <c r="E4071" s="68" t="n">
        <v>0</v>
      </c>
      <c r="F4071" s="69">
        <f>SUMIFS(الاضافة!$G$7:$G$60000,الاضافة!$H$7:$H$60000,"*اضاف*",الاضافة!$E$7:$E$60000,'أرصدة المخزن'!C4071)</f>
        <v/>
      </c>
      <c r="G4071" s="69">
        <f>SUMIFS(الصرف!$H$7:$H$60000,الصرف!$F$7:$F$60000,'أرصدة المخزن'!C4071)</f>
        <v/>
      </c>
      <c r="H4071" s="70">
        <f>E4071+F4071-G4071</f>
        <v/>
      </c>
    </row>
    <row r="4072" hidden="1" ht="24.6" customHeight="1" s="138">
      <c r="A4072" s="65" t="n">
        <v>10070414</v>
      </c>
      <c r="B4072" s="66" t="inlineStr">
        <is>
          <t>أدوات وخامات نجارة</t>
        </is>
      </c>
      <c r="C4072" s="67" t="inlineStr"/>
      <c r="D4072" s="67" t="inlineStr"/>
      <c r="E4072" s="68" t="n">
        <v>0</v>
      </c>
      <c r="F4072" s="69">
        <f>SUMIFS(الاضافة!$G$7:$G$60000,الاضافة!$H$7:$H$60000,"*اضاف*",الاضافة!$E$7:$E$60000,'أرصدة المخزن'!C4072)</f>
        <v/>
      </c>
      <c r="G4072" s="69">
        <f>SUMIFS(الصرف!$H$7:$H$60000,الصرف!$F$7:$F$60000,'أرصدة المخزن'!C4072)</f>
        <v/>
      </c>
      <c r="H4072" s="70">
        <f>E4072+F4072-G4072</f>
        <v/>
      </c>
    </row>
    <row r="4073" hidden="1" ht="24.6" customHeight="1" s="138">
      <c r="A4073" s="65" t="n">
        <v>10070415</v>
      </c>
      <c r="B4073" s="66" t="inlineStr">
        <is>
          <t>أدوات وخامات نجارة</t>
        </is>
      </c>
      <c r="C4073" s="67" t="inlineStr"/>
      <c r="D4073" s="67" t="inlineStr"/>
      <c r="E4073" s="68" t="n">
        <v>0</v>
      </c>
      <c r="F4073" s="69">
        <f>SUMIFS(الاضافة!$G$7:$G$60000,الاضافة!$H$7:$H$60000,"*اضاف*",الاضافة!$E$7:$E$60000,'أرصدة المخزن'!C4073)</f>
        <v/>
      </c>
      <c r="G4073" s="69">
        <f>SUMIFS(الصرف!$H$7:$H$60000,الصرف!$F$7:$F$60000,'أرصدة المخزن'!C4073)</f>
        <v/>
      </c>
      <c r="H4073" s="70">
        <f>E4073+F4073-G4073</f>
        <v/>
      </c>
    </row>
    <row r="4074" hidden="1" ht="24.6" customHeight="1" s="138">
      <c r="A4074" s="65" t="n">
        <v>10070416</v>
      </c>
      <c r="B4074" s="66" t="inlineStr">
        <is>
          <t>أدوات وخامات نجارة</t>
        </is>
      </c>
      <c r="C4074" s="67" t="inlineStr"/>
      <c r="D4074" s="67" t="inlineStr"/>
      <c r="E4074" s="68" t="n">
        <v>0</v>
      </c>
      <c r="F4074" s="69">
        <f>SUMIFS(الاضافة!$G$7:$G$60000,الاضافة!$H$7:$H$60000,"*اضاف*",الاضافة!$E$7:$E$60000,'أرصدة المخزن'!C4074)</f>
        <v/>
      </c>
      <c r="G4074" s="69">
        <f>SUMIFS(الصرف!$H$7:$H$60000,الصرف!$F$7:$F$60000,'أرصدة المخزن'!C4074)</f>
        <v/>
      </c>
      <c r="H4074" s="70">
        <f>E4074+F4074-G4074</f>
        <v/>
      </c>
    </row>
    <row r="4075" hidden="1" ht="24.6" customHeight="1" s="138">
      <c r="A4075" s="65" t="n">
        <v>10070417</v>
      </c>
      <c r="B4075" s="66" t="inlineStr">
        <is>
          <t>أدوات وخامات نجارة</t>
        </is>
      </c>
      <c r="C4075" s="67" t="inlineStr"/>
      <c r="D4075" s="67" t="inlineStr"/>
      <c r="E4075" s="68" t="n">
        <v>0</v>
      </c>
      <c r="F4075" s="69">
        <f>SUMIFS(الاضافة!$G$7:$G$60000,الاضافة!$H$7:$H$60000,"*اضاف*",الاضافة!$E$7:$E$60000,'أرصدة المخزن'!C4075)</f>
        <v/>
      </c>
      <c r="G4075" s="69">
        <f>SUMIFS(الصرف!$H$7:$H$60000,الصرف!$F$7:$F$60000,'أرصدة المخزن'!C4075)</f>
        <v/>
      </c>
      <c r="H4075" s="70">
        <f>E4075+F4075-G4075</f>
        <v/>
      </c>
    </row>
    <row r="4076" hidden="1" ht="24.6" customHeight="1" s="138">
      <c r="A4076" s="65" t="n">
        <v>10070418</v>
      </c>
      <c r="B4076" s="66" t="inlineStr">
        <is>
          <t>أدوات وخامات نجارة</t>
        </is>
      </c>
      <c r="C4076" s="67" t="inlineStr"/>
      <c r="D4076" s="67" t="inlineStr"/>
      <c r="E4076" s="68" t="n">
        <v>0</v>
      </c>
      <c r="F4076" s="69">
        <f>SUMIFS(الاضافة!$G$7:$G$60000,الاضافة!$H$7:$H$60000,"*اضاف*",الاضافة!$E$7:$E$60000,'أرصدة المخزن'!C4076)</f>
        <v/>
      </c>
      <c r="G4076" s="69">
        <f>SUMIFS(الصرف!$H$7:$H$60000,الصرف!$F$7:$F$60000,'أرصدة المخزن'!C4076)</f>
        <v/>
      </c>
      <c r="H4076" s="70">
        <f>E4076+F4076-G4076</f>
        <v/>
      </c>
    </row>
    <row r="4077" hidden="1" ht="24.6" customHeight="1" s="138">
      <c r="A4077" s="65" t="n">
        <v>10070419</v>
      </c>
      <c r="B4077" s="66" t="inlineStr">
        <is>
          <t>أدوات وخامات نجارة</t>
        </is>
      </c>
      <c r="C4077" s="67" t="inlineStr"/>
      <c r="D4077" s="67" t="inlineStr"/>
      <c r="E4077" s="68" t="n">
        <v>0</v>
      </c>
      <c r="F4077" s="69">
        <f>SUMIFS(الاضافة!$G$7:$G$60000,الاضافة!$H$7:$H$60000,"*اضاف*",الاضافة!$E$7:$E$60000,'أرصدة المخزن'!C4077)</f>
        <v/>
      </c>
      <c r="G4077" s="69">
        <f>SUMIFS(الصرف!$H$7:$H$60000,الصرف!$F$7:$F$60000,'أرصدة المخزن'!C4077)</f>
        <v/>
      </c>
      <c r="H4077" s="70">
        <f>E4077+F4077-G4077</f>
        <v/>
      </c>
    </row>
    <row r="4078" hidden="1" ht="24.6" customHeight="1" s="138">
      <c r="A4078" s="65" t="n">
        <v>10070420</v>
      </c>
      <c r="B4078" s="66" t="inlineStr">
        <is>
          <t>أدوات وخامات نجارة</t>
        </is>
      </c>
      <c r="C4078" s="67" t="inlineStr"/>
      <c r="D4078" s="67" t="inlineStr"/>
      <c r="E4078" s="68" t="n">
        <v>0</v>
      </c>
      <c r="F4078" s="69">
        <f>SUMIFS(الاضافة!$G$7:$G$60000,الاضافة!$H$7:$H$60000,"*اضاف*",الاضافة!$E$7:$E$60000,'أرصدة المخزن'!C4078)</f>
        <v/>
      </c>
      <c r="G4078" s="69">
        <f>SUMIFS(الصرف!$H$7:$H$60000,الصرف!$F$7:$F$60000,'أرصدة المخزن'!C4078)</f>
        <v/>
      </c>
      <c r="H4078" s="70">
        <f>E4078+F4078-G4078</f>
        <v/>
      </c>
    </row>
    <row r="4079" hidden="1" ht="24.6" customHeight="1" s="138">
      <c r="A4079" s="65" t="n">
        <v>10070421</v>
      </c>
      <c r="B4079" s="66" t="inlineStr">
        <is>
          <t>أدوات وخامات نجارة</t>
        </is>
      </c>
      <c r="C4079" s="67" t="inlineStr"/>
      <c r="D4079" s="67" t="inlineStr"/>
      <c r="E4079" s="68" t="n">
        <v>0</v>
      </c>
      <c r="F4079" s="69">
        <f>SUMIFS(الاضافة!$G$7:$G$60000,الاضافة!$H$7:$H$60000,"*اضاف*",الاضافة!$E$7:$E$60000,'أرصدة المخزن'!C4079)</f>
        <v/>
      </c>
      <c r="G4079" s="69">
        <f>SUMIFS(الصرف!$H$7:$H$60000,الصرف!$F$7:$F$60000,'أرصدة المخزن'!C4079)</f>
        <v/>
      </c>
      <c r="H4079" s="70">
        <f>E4079+F4079-G4079</f>
        <v/>
      </c>
    </row>
    <row r="4080" hidden="1" ht="24.6" customHeight="1" s="138">
      <c r="A4080" s="65" t="n">
        <v>10070422</v>
      </c>
      <c r="B4080" s="66" t="inlineStr">
        <is>
          <t>أدوات وخامات نجارة</t>
        </is>
      </c>
      <c r="C4080" s="67" t="inlineStr"/>
      <c r="D4080" s="67" t="inlineStr"/>
      <c r="E4080" s="68" t="n">
        <v>0</v>
      </c>
      <c r="F4080" s="69">
        <f>SUMIFS(الاضافة!$G$7:$G$60000,الاضافة!$H$7:$H$60000,"*اضاف*",الاضافة!$E$7:$E$60000,'أرصدة المخزن'!C4080)</f>
        <v/>
      </c>
      <c r="G4080" s="69">
        <f>SUMIFS(الصرف!$H$7:$H$60000,الصرف!$F$7:$F$60000,'أرصدة المخزن'!C4080)</f>
        <v/>
      </c>
      <c r="H4080" s="70">
        <f>E4080+F4080-G4080</f>
        <v/>
      </c>
    </row>
    <row r="4081" hidden="1" ht="24.6" customHeight="1" s="138">
      <c r="A4081" s="65" t="n">
        <v>10070423</v>
      </c>
      <c r="B4081" s="66" t="inlineStr">
        <is>
          <t>أدوات وخامات نجارة</t>
        </is>
      </c>
      <c r="C4081" s="67" t="inlineStr"/>
      <c r="D4081" s="67" t="inlineStr"/>
      <c r="E4081" s="68" t="n">
        <v>0</v>
      </c>
      <c r="F4081" s="69">
        <f>SUMIFS(الاضافة!$G$7:$G$60000,الاضافة!$H$7:$H$60000,"*اضاف*",الاضافة!$E$7:$E$60000,'أرصدة المخزن'!C4081)</f>
        <v/>
      </c>
      <c r="G4081" s="69">
        <f>SUMIFS(الصرف!$H$7:$H$60000,الصرف!$F$7:$F$60000,'أرصدة المخزن'!C4081)</f>
        <v/>
      </c>
      <c r="H4081" s="70">
        <f>E4081+F4081-G4081</f>
        <v/>
      </c>
    </row>
    <row r="4082" hidden="1" ht="24.6" customHeight="1" s="138">
      <c r="A4082" s="65" t="n">
        <v>10070424</v>
      </c>
      <c r="B4082" s="66" t="inlineStr">
        <is>
          <t>أدوات وخامات نجارة</t>
        </is>
      </c>
      <c r="C4082" s="67" t="inlineStr"/>
      <c r="D4082" s="67" t="inlineStr"/>
      <c r="E4082" s="68" t="n">
        <v>0</v>
      </c>
      <c r="F4082" s="69">
        <f>SUMIFS(الاضافة!$G$7:$G$60000,الاضافة!$H$7:$H$60000,"*اضاف*",الاضافة!$E$7:$E$60000,'أرصدة المخزن'!C4082)</f>
        <v/>
      </c>
      <c r="G4082" s="69">
        <f>SUMIFS(الصرف!$H$7:$H$60000,الصرف!$F$7:$F$60000,'أرصدة المخزن'!C4082)</f>
        <v/>
      </c>
      <c r="H4082" s="70">
        <f>E4082+F4082-G4082</f>
        <v/>
      </c>
    </row>
    <row r="4083" hidden="1" ht="24.6" customHeight="1" s="138">
      <c r="A4083" s="65" t="n">
        <v>10070425</v>
      </c>
      <c r="B4083" s="66" t="inlineStr">
        <is>
          <t>أدوات وخامات نجارة</t>
        </is>
      </c>
      <c r="C4083" s="67" t="inlineStr"/>
      <c r="D4083" s="67" t="inlineStr"/>
      <c r="E4083" s="68" t="n">
        <v>0</v>
      </c>
      <c r="F4083" s="69">
        <f>SUMIFS(الاضافة!$G$7:$G$60000,الاضافة!$H$7:$H$60000,"*اضاف*",الاضافة!$E$7:$E$60000,'أرصدة المخزن'!C4083)</f>
        <v/>
      </c>
      <c r="G4083" s="69">
        <f>SUMIFS(الصرف!$H$7:$H$60000,الصرف!$F$7:$F$60000,'أرصدة المخزن'!C4083)</f>
        <v/>
      </c>
      <c r="H4083" s="70">
        <f>E4083+F4083-G4083</f>
        <v/>
      </c>
    </row>
    <row r="4084" hidden="1" ht="24.6" customHeight="1" s="138">
      <c r="A4084" s="65" t="n">
        <v>10070426</v>
      </c>
      <c r="B4084" s="66" t="inlineStr">
        <is>
          <t>أدوات وخامات نجارة</t>
        </is>
      </c>
      <c r="C4084" s="67" t="inlineStr"/>
      <c r="D4084" s="67" t="inlineStr"/>
      <c r="E4084" s="68" t="n">
        <v>0</v>
      </c>
      <c r="F4084" s="69">
        <f>SUMIFS(الاضافة!$G$7:$G$60000,الاضافة!$H$7:$H$60000,"*اضاف*",الاضافة!$E$7:$E$60000,'أرصدة المخزن'!C4084)</f>
        <v/>
      </c>
      <c r="G4084" s="69">
        <f>SUMIFS(الصرف!$H$7:$H$60000,الصرف!$F$7:$F$60000,'أرصدة المخزن'!C4084)</f>
        <v/>
      </c>
      <c r="H4084" s="70">
        <f>E4084+F4084-G4084</f>
        <v/>
      </c>
    </row>
    <row r="4085" hidden="1" ht="24.6" customHeight="1" s="138">
      <c r="A4085" s="65" t="n">
        <v>10070427</v>
      </c>
      <c r="B4085" s="66" t="inlineStr">
        <is>
          <t>أدوات وخامات نجارة</t>
        </is>
      </c>
      <c r="C4085" s="67" t="inlineStr"/>
      <c r="D4085" s="67" t="inlineStr"/>
      <c r="E4085" s="68" t="n">
        <v>0</v>
      </c>
      <c r="F4085" s="69">
        <f>SUMIFS(الاضافة!$G$7:$G$60000,الاضافة!$H$7:$H$60000,"*اضاف*",الاضافة!$E$7:$E$60000,'أرصدة المخزن'!C4085)</f>
        <v/>
      </c>
      <c r="G4085" s="69">
        <f>SUMIFS(الصرف!$H$7:$H$60000,الصرف!$F$7:$F$60000,'أرصدة المخزن'!C4085)</f>
        <v/>
      </c>
      <c r="H4085" s="70">
        <f>E4085+F4085-G4085</f>
        <v/>
      </c>
    </row>
    <row r="4086" hidden="1" ht="24.6" customHeight="1" s="138">
      <c r="A4086" s="65" t="n">
        <v>10070428</v>
      </c>
      <c r="B4086" s="66" t="inlineStr">
        <is>
          <t>أدوات وخامات نجارة</t>
        </is>
      </c>
      <c r="C4086" s="67" t="inlineStr"/>
      <c r="D4086" s="67" t="inlineStr"/>
      <c r="E4086" s="68" t="n">
        <v>0</v>
      </c>
      <c r="F4086" s="69">
        <f>SUMIFS(الاضافة!$G$7:$G$60000,الاضافة!$H$7:$H$60000,"*اضاف*",الاضافة!$E$7:$E$60000,'أرصدة المخزن'!C4086)</f>
        <v/>
      </c>
      <c r="G4086" s="69">
        <f>SUMIFS(الصرف!$H$7:$H$60000,الصرف!$F$7:$F$60000,'أرصدة المخزن'!C4086)</f>
        <v/>
      </c>
      <c r="H4086" s="70">
        <f>E4086+F4086-G4086</f>
        <v/>
      </c>
    </row>
    <row r="4087" hidden="1" ht="24.6" customHeight="1" s="138">
      <c r="A4087" s="65" t="n">
        <v>10070429</v>
      </c>
      <c r="B4087" s="66" t="inlineStr">
        <is>
          <t>أدوات وخامات نجارة</t>
        </is>
      </c>
      <c r="C4087" s="67" t="inlineStr"/>
      <c r="D4087" s="67" t="inlineStr"/>
      <c r="E4087" s="68" t="n">
        <v>0</v>
      </c>
      <c r="F4087" s="69">
        <f>SUMIFS(الاضافة!$G$7:$G$60000,الاضافة!$H$7:$H$60000,"*اضاف*",الاضافة!$E$7:$E$60000,'أرصدة المخزن'!C4087)</f>
        <v/>
      </c>
      <c r="G4087" s="69">
        <f>SUMIFS(الصرف!$H$7:$H$60000,الصرف!$F$7:$F$60000,'أرصدة المخزن'!C4087)</f>
        <v/>
      </c>
      <c r="H4087" s="70">
        <f>E4087+F4087-G4087</f>
        <v/>
      </c>
    </row>
    <row r="4088" hidden="1" ht="24.6" customHeight="1" s="138">
      <c r="A4088" s="65" t="n">
        <v>10070430</v>
      </c>
      <c r="B4088" s="66" t="inlineStr">
        <is>
          <t>أدوات وخامات نجارة</t>
        </is>
      </c>
      <c r="C4088" s="67" t="inlineStr"/>
      <c r="D4088" s="67" t="inlineStr"/>
      <c r="E4088" s="68" t="n">
        <v>0</v>
      </c>
      <c r="F4088" s="69">
        <f>SUMIFS(الاضافة!$G$7:$G$60000,الاضافة!$H$7:$H$60000,"*اضاف*",الاضافة!$E$7:$E$60000,'أرصدة المخزن'!C4088)</f>
        <v/>
      </c>
      <c r="G4088" s="69">
        <f>SUMIFS(الصرف!$H$7:$H$60000,الصرف!$F$7:$F$60000,'أرصدة المخزن'!C4088)</f>
        <v/>
      </c>
      <c r="H4088" s="70">
        <f>E4088+F4088-G4088</f>
        <v/>
      </c>
    </row>
    <row r="4089" hidden="1" ht="24.6" customHeight="1" s="138">
      <c r="A4089" s="65" t="n">
        <v>10070431</v>
      </c>
      <c r="B4089" s="66" t="inlineStr">
        <is>
          <t>أدوات وخامات نجارة</t>
        </is>
      </c>
      <c r="C4089" s="67" t="inlineStr"/>
      <c r="D4089" s="67" t="inlineStr"/>
      <c r="E4089" s="68" t="n">
        <v>0</v>
      </c>
      <c r="F4089" s="69">
        <f>SUMIFS(الاضافة!$G$7:$G$60000,الاضافة!$H$7:$H$60000,"*اضاف*",الاضافة!$E$7:$E$60000,'أرصدة المخزن'!C4089)</f>
        <v/>
      </c>
      <c r="G4089" s="69">
        <f>SUMIFS(الصرف!$H$7:$H$60000,الصرف!$F$7:$F$60000,'أرصدة المخزن'!C4089)</f>
        <v/>
      </c>
      <c r="H4089" s="70">
        <f>E4089+F4089-G4089</f>
        <v/>
      </c>
    </row>
    <row r="4090" hidden="1" ht="24.6" customHeight="1" s="138">
      <c r="A4090" s="65" t="n">
        <v>10070432</v>
      </c>
      <c r="B4090" s="66" t="inlineStr">
        <is>
          <t>أدوات وخامات نجارة</t>
        </is>
      </c>
      <c r="C4090" s="67" t="inlineStr"/>
      <c r="D4090" s="67" t="inlineStr"/>
      <c r="E4090" s="68" t="n">
        <v>0</v>
      </c>
      <c r="F4090" s="69">
        <f>SUMIFS(الاضافة!$G$7:$G$60000,الاضافة!$H$7:$H$60000,"*اضاف*",الاضافة!$E$7:$E$60000,'أرصدة المخزن'!C4090)</f>
        <v/>
      </c>
      <c r="G4090" s="69">
        <f>SUMIFS(الصرف!$H$7:$H$60000,الصرف!$F$7:$F$60000,'أرصدة المخزن'!C4090)</f>
        <v/>
      </c>
      <c r="H4090" s="70">
        <f>E4090+F4090-G4090</f>
        <v/>
      </c>
    </row>
    <row r="4091" hidden="1" ht="24.6" customHeight="1" s="138">
      <c r="A4091" s="65" t="n">
        <v>10070433</v>
      </c>
      <c r="B4091" s="66" t="inlineStr">
        <is>
          <t>أدوات وخامات نجارة</t>
        </is>
      </c>
      <c r="C4091" s="67" t="inlineStr"/>
      <c r="D4091" s="67" t="inlineStr"/>
      <c r="E4091" s="68" t="n">
        <v>0</v>
      </c>
      <c r="F4091" s="69">
        <f>SUMIFS(الاضافة!$G$7:$G$60000,الاضافة!$H$7:$H$60000,"*اضاف*",الاضافة!$E$7:$E$60000,'أرصدة المخزن'!C4091)</f>
        <v/>
      </c>
      <c r="G4091" s="69">
        <f>SUMIFS(الصرف!$H$7:$H$60000,الصرف!$F$7:$F$60000,'أرصدة المخزن'!C4091)</f>
        <v/>
      </c>
      <c r="H4091" s="70">
        <f>E4091+F4091-G4091</f>
        <v/>
      </c>
    </row>
    <row r="4092" hidden="1" ht="24.6" customHeight="1" s="138">
      <c r="A4092" s="65" t="n">
        <v>10070434</v>
      </c>
      <c r="B4092" s="66" t="inlineStr">
        <is>
          <t>أدوات وخامات نجارة</t>
        </is>
      </c>
      <c r="C4092" s="67" t="inlineStr"/>
      <c r="D4092" s="67" t="inlineStr"/>
      <c r="E4092" s="68" t="n">
        <v>0</v>
      </c>
      <c r="F4092" s="69">
        <f>SUMIFS(الاضافة!$G$7:$G$60000,الاضافة!$H$7:$H$60000,"*اضاف*",الاضافة!$E$7:$E$60000,'أرصدة المخزن'!C4092)</f>
        <v/>
      </c>
      <c r="G4092" s="69">
        <f>SUMIFS(الصرف!$H$7:$H$60000,الصرف!$F$7:$F$60000,'أرصدة المخزن'!C4092)</f>
        <v/>
      </c>
      <c r="H4092" s="70">
        <f>E4092+F4092-G4092</f>
        <v/>
      </c>
    </row>
    <row r="4093" hidden="1" ht="24.6" customHeight="1" s="138">
      <c r="A4093" s="65" t="n">
        <v>10070435</v>
      </c>
      <c r="B4093" s="66" t="inlineStr">
        <is>
          <t>أدوات وخامات نجارة</t>
        </is>
      </c>
      <c r="C4093" s="67" t="inlineStr"/>
      <c r="D4093" s="67" t="inlineStr"/>
      <c r="E4093" s="68" t="n">
        <v>0</v>
      </c>
      <c r="F4093" s="69">
        <f>SUMIFS(الاضافة!$G$7:$G$60000,الاضافة!$H$7:$H$60000,"*اضاف*",الاضافة!$E$7:$E$60000,'أرصدة المخزن'!C4093)</f>
        <v/>
      </c>
      <c r="G4093" s="69">
        <f>SUMIFS(الصرف!$H$7:$H$60000,الصرف!$F$7:$F$60000,'أرصدة المخزن'!C4093)</f>
        <v/>
      </c>
      <c r="H4093" s="70">
        <f>E4093+F4093-G4093</f>
        <v/>
      </c>
    </row>
    <row r="4094" hidden="1" ht="24.6" customHeight="1" s="138">
      <c r="A4094" s="65" t="n">
        <v>10070436</v>
      </c>
      <c r="B4094" s="66" t="inlineStr">
        <is>
          <t>أدوات وخامات نجارة</t>
        </is>
      </c>
      <c r="C4094" s="67" t="inlineStr"/>
      <c r="D4094" s="67" t="inlineStr"/>
      <c r="E4094" s="68" t="n">
        <v>0</v>
      </c>
      <c r="F4094" s="69">
        <f>SUMIFS(الاضافة!$G$7:$G$60000,الاضافة!$H$7:$H$60000,"*اضاف*",الاضافة!$E$7:$E$60000,'أرصدة المخزن'!C4094)</f>
        <v/>
      </c>
      <c r="G4094" s="69">
        <f>SUMIFS(الصرف!$H$7:$H$60000,الصرف!$F$7:$F$60000,'أرصدة المخزن'!C4094)</f>
        <v/>
      </c>
      <c r="H4094" s="70">
        <f>E4094+F4094-G4094</f>
        <v/>
      </c>
    </row>
    <row r="4095" hidden="1" ht="24.6" customHeight="1" s="138">
      <c r="A4095" s="65" t="n">
        <v>10070437</v>
      </c>
      <c r="B4095" s="66" t="inlineStr">
        <is>
          <t>أدوات وخامات نجارة</t>
        </is>
      </c>
      <c r="C4095" s="67" t="inlineStr"/>
      <c r="D4095" s="67" t="inlineStr"/>
      <c r="E4095" s="68" t="n">
        <v>0</v>
      </c>
      <c r="F4095" s="69">
        <f>SUMIFS(الاضافة!$G$7:$G$60000,الاضافة!$H$7:$H$60000,"*اضاف*",الاضافة!$E$7:$E$60000,'أرصدة المخزن'!C4095)</f>
        <v/>
      </c>
      <c r="G4095" s="69">
        <f>SUMIFS(الصرف!$H$7:$H$60000,الصرف!$F$7:$F$60000,'أرصدة المخزن'!C4095)</f>
        <v/>
      </c>
      <c r="H4095" s="70">
        <f>E4095+F4095-G4095</f>
        <v/>
      </c>
    </row>
    <row r="4096" hidden="1" ht="24.6" customHeight="1" s="138">
      <c r="A4096" s="65" t="n">
        <v>10070438</v>
      </c>
      <c r="B4096" s="66" t="inlineStr">
        <is>
          <t>أدوات وخامات نجارة</t>
        </is>
      </c>
      <c r="C4096" s="67" t="inlineStr"/>
      <c r="D4096" s="67" t="inlineStr"/>
      <c r="E4096" s="68" t="n">
        <v>0</v>
      </c>
      <c r="F4096" s="69">
        <f>SUMIFS(الاضافة!$G$7:$G$60000,الاضافة!$H$7:$H$60000,"*اضاف*",الاضافة!$E$7:$E$60000,'أرصدة المخزن'!C4096)</f>
        <v/>
      </c>
      <c r="G4096" s="69">
        <f>SUMIFS(الصرف!$H$7:$H$60000,الصرف!$F$7:$F$60000,'أرصدة المخزن'!C4096)</f>
        <v/>
      </c>
      <c r="H4096" s="70">
        <f>E4096+F4096-G4096</f>
        <v/>
      </c>
    </row>
    <row r="4097" hidden="1" ht="24.6" customHeight="1" s="138">
      <c r="A4097" s="65" t="n">
        <v>10070439</v>
      </c>
      <c r="B4097" s="66" t="inlineStr">
        <is>
          <t>أدوات وخامات نجارة</t>
        </is>
      </c>
      <c r="C4097" s="67" t="inlineStr"/>
      <c r="D4097" s="67" t="inlineStr"/>
      <c r="E4097" s="68" t="n">
        <v>0</v>
      </c>
      <c r="F4097" s="69">
        <f>SUMIFS(الاضافة!$G$7:$G$60000,الاضافة!$H$7:$H$60000,"*اضاف*",الاضافة!$E$7:$E$60000,'أرصدة المخزن'!C4097)</f>
        <v/>
      </c>
      <c r="G4097" s="69">
        <f>SUMIFS(الصرف!$H$7:$H$60000,الصرف!$F$7:$F$60000,'أرصدة المخزن'!C4097)</f>
        <v/>
      </c>
      <c r="H4097" s="70">
        <f>E4097+F4097-G4097</f>
        <v/>
      </c>
    </row>
    <row r="4098" hidden="1" ht="24.6" customHeight="1" s="138">
      <c r="A4098" s="65" t="n">
        <v>10070440</v>
      </c>
      <c r="B4098" s="66" t="inlineStr">
        <is>
          <t>أدوات وخامات نجارة</t>
        </is>
      </c>
      <c r="C4098" s="67" t="inlineStr"/>
      <c r="D4098" s="67" t="inlineStr"/>
      <c r="E4098" s="68" t="n">
        <v>0</v>
      </c>
      <c r="F4098" s="69">
        <f>SUMIFS(الاضافة!$G$7:$G$60000,الاضافة!$H$7:$H$60000,"*اضاف*",الاضافة!$E$7:$E$60000,'أرصدة المخزن'!C4098)</f>
        <v/>
      </c>
      <c r="G4098" s="69">
        <f>SUMIFS(الصرف!$H$7:$H$60000,الصرف!$F$7:$F$60000,'أرصدة المخزن'!C4098)</f>
        <v/>
      </c>
      <c r="H4098" s="70">
        <f>E4098+F4098-G4098</f>
        <v/>
      </c>
    </row>
    <row r="4099" hidden="1" ht="24.6" customHeight="1" s="138">
      <c r="A4099" s="65" t="n">
        <v>10070441</v>
      </c>
      <c r="B4099" s="66" t="inlineStr">
        <is>
          <t>أدوات وخامات نجارة</t>
        </is>
      </c>
      <c r="C4099" s="67" t="inlineStr"/>
      <c r="D4099" s="67" t="inlineStr"/>
      <c r="E4099" s="68" t="n">
        <v>0</v>
      </c>
      <c r="F4099" s="69">
        <f>SUMIFS(الاضافة!$G$7:$G$60000,الاضافة!$H$7:$H$60000,"*اضاف*",الاضافة!$E$7:$E$60000,'أرصدة المخزن'!C4099)</f>
        <v/>
      </c>
      <c r="G4099" s="69">
        <f>SUMIFS(الصرف!$H$7:$H$60000,الصرف!$F$7:$F$60000,'أرصدة المخزن'!C4099)</f>
        <v/>
      </c>
      <c r="H4099" s="70">
        <f>E4099+F4099-G4099</f>
        <v/>
      </c>
    </row>
    <row r="4100" hidden="1" ht="24.6" customHeight="1" s="138">
      <c r="A4100" s="65" t="n">
        <v>10070442</v>
      </c>
      <c r="B4100" s="66" t="inlineStr">
        <is>
          <t>أدوات وخامات نجارة</t>
        </is>
      </c>
      <c r="C4100" s="67" t="inlineStr"/>
      <c r="D4100" s="67" t="inlineStr"/>
      <c r="E4100" s="68" t="n">
        <v>0</v>
      </c>
      <c r="F4100" s="69">
        <f>SUMIFS(الاضافة!$G$7:$G$60000,الاضافة!$H$7:$H$60000,"*اضاف*",الاضافة!$E$7:$E$60000,'أرصدة المخزن'!C4100)</f>
        <v/>
      </c>
      <c r="G4100" s="69">
        <f>SUMIFS(الصرف!$H$7:$H$60000,الصرف!$F$7:$F$60000,'أرصدة المخزن'!C4100)</f>
        <v/>
      </c>
      <c r="H4100" s="70">
        <f>E4100+F4100-G4100</f>
        <v/>
      </c>
    </row>
    <row r="4101" hidden="1" ht="24.6" customHeight="1" s="138">
      <c r="A4101" s="65" t="n">
        <v>10070443</v>
      </c>
      <c r="B4101" s="66" t="inlineStr">
        <is>
          <t>أدوات وخامات نجارة</t>
        </is>
      </c>
      <c r="C4101" s="67" t="inlineStr"/>
      <c r="D4101" s="67" t="inlineStr"/>
      <c r="E4101" s="68" t="n">
        <v>0</v>
      </c>
      <c r="F4101" s="69">
        <f>SUMIFS(الاضافة!$G$7:$G$60000,الاضافة!$H$7:$H$60000,"*اضاف*",الاضافة!$E$7:$E$60000,'أرصدة المخزن'!C4101)</f>
        <v/>
      </c>
      <c r="G4101" s="69">
        <f>SUMIFS(الصرف!$H$7:$H$60000,الصرف!$F$7:$F$60000,'أرصدة المخزن'!C4101)</f>
        <v/>
      </c>
      <c r="H4101" s="70">
        <f>E4101+F4101-G4101</f>
        <v/>
      </c>
    </row>
    <row r="4102" hidden="1" ht="24.6" customHeight="1" s="138">
      <c r="A4102" s="65" t="n">
        <v>10070444</v>
      </c>
      <c r="B4102" s="66" t="inlineStr">
        <is>
          <t>أدوات وخامات نجارة</t>
        </is>
      </c>
      <c r="C4102" s="67" t="inlineStr"/>
      <c r="D4102" s="67" t="inlineStr"/>
      <c r="E4102" s="68" t="n">
        <v>0</v>
      </c>
      <c r="F4102" s="69">
        <f>SUMIFS(الاضافة!$G$7:$G$60000,الاضافة!$H$7:$H$60000,"*اضاف*",الاضافة!$E$7:$E$60000,'أرصدة المخزن'!C4102)</f>
        <v/>
      </c>
      <c r="G4102" s="69">
        <f>SUMIFS(الصرف!$H$7:$H$60000,الصرف!$F$7:$F$60000,'أرصدة المخزن'!C4102)</f>
        <v/>
      </c>
      <c r="H4102" s="70">
        <f>E4102+F4102-G4102</f>
        <v/>
      </c>
    </row>
    <row r="4103" hidden="1" ht="24.6" customHeight="1" s="138">
      <c r="A4103" s="65" t="n">
        <v>10070445</v>
      </c>
      <c r="B4103" s="66" t="inlineStr">
        <is>
          <t>أدوات وخامات نجارة</t>
        </is>
      </c>
      <c r="C4103" s="67" t="inlineStr"/>
      <c r="D4103" s="67" t="inlineStr"/>
      <c r="E4103" s="68" t="n">
        <v>0</v>
      </c>
      <c r="F4103" s="69">
        <f>SUMIFS(الاضافة!$G$7:$G$60000,الاضافة!$H$7:$H$60000,"*اضاف*",الاضافة!$E$7:$E$60000,'أرصدة المخزن'!C4103)</f>
        <v/>
      </c>
      <c r="G4103" s="69">
        <f>SUMIFS(الصرف!$H$7:$H$60000,الصرف!$F$7:$F$60000,'أرصدة المخزن'!C4103)</f>
        <v/>
      </c>
      <c r="H4103" s="70">
        <f>E4103+F4103-G4103</f>
        <v/>
      </c>
    </row>
    <row r="4104" hidden="1" ht="24.6" customHeight="1" s="138">
      <c r="A4104" s="65" t="n">
        <v>10070446</v>
      </c>
      <c r="B4104" s="66" t="inlineStr">
        <is>
          <t>أدوات وخامات نجارة</t>
        </is>
      </c>
      <c r="C4104" s="67" t="inlineStr"/>
      <c r="D4104" s="67" t="inlineStr"/>
      <c r="E4104" s="68" t="n">
        <v>0</v>
      </c>
      <c r="F4104" s="69">
        <f>SUMIFS(الاضافة!$G$7:$G$60000,الاضافة!$H$7:$H$60000,"*اضاف*",الاضافة!$E$7:$E$60000,'أرصدة المخزن'!C4104)</f>
        <v/>
      </c>
      <c r="G4104" s="69">
        <f>SUMIFS(الصرف!$H$7:$H$60000,الصرف!$F$7:$F$60000,'أرصدة المخزن'!C4104)</f>
        <v/>
      </c>
      <c r="H4104" s="70">
        <f>E4104+F4104-G4104</f>
        <v/>
      </c>
    </row>
    <row r="4105" hidden="1" ht="24.6" customHeight="1" s="138">
      <c r="A4105" s="65" t="n">
        <v>10070447</v>
      </c>
      <c r="B4105" s="66" t="inlineStr">
        <is>
          <t>أدوات وخامات نجارة</t>
        </is>
      </c>
      <c r="C4105" s="67" t="inlineStr"/>
      <c r="D4105" s="67" t="inlineStr"/>
      <c r="E4105" s="68" t="n">
        <v>0</v>
      </c>
      <c r="F4105" s="69">
        <f>SUMIFS(الاضافة!$G$7:$G$60000,الاضافة!$H$7:$H$60000,"*اضاف*",الاضافة!$E$7:$E$60000,'أرصدة المخزن'!C4105)</f>
        <v/>
      </c>
      <c r="G4105" s="69">
        <f>SUMIFS(الصرف!$H$7:$H$60000,الصرف!$F$7:$F$60000,'أرصدة المخزن'!C4105)</f>
        <v/>
      </c>
      <c r="H4105" s="70">
        <f>E4105+F4105-G4105</f>
        <v/>
      </c>
    </row>
    <row r="4106" hidden="1" ht="24.6" customHeight="1" s="138">
      <c r="A4106" s="65" t="n">
        <v>10070448</v>
      </c>
      <c r="B4106" s="66" t="inlineStr">
        <is>
          <t>أدوات وخامات نجارة</t>
        </is>
      </c>
      <c r="C4106" s="67" t="inlineStr"/>
      <c r="D4106" s="67" t="inlineStr"/>
      <c r="E4106" s="68" t="n">
        <v>0</v>
      </c>
      <c r="F4106" s="69">
        <f>SUMIFS(الاضافة!$G$7:$G$60000,الاضافة!$H$7:$H$60000,"*اضاف*",الاضافة!$E$7:$E$60000,'أرصدة المخزن'!C4106)</f>
        <v/>
      </c>
      <c r="G4106" s="69">
        <f>SUMIFS(الصرف!$H$7:$H$60000,الصرف!$F$7:$F$60000,'أرصدة المخزن'!C4106)</f>
        <v/>
      </c>
      <c r="H4106" s="70">
        <f>E4106+F4106-G4106</f>
        <v/>
      </c>
    </row>
    <row r="4107" hidden="1" ht="24.6" customHeight="1" s="138">
      <c r="A4107" s="65" t="n">
        <v>10070449</v>
      </c>
      <c r="B4107" s="66" t="inlineStr">
        <is>
          <t>أدوات وخامات نجارة</t>
        </is>
      </c>
      <c r="C4107" s="67" t="inlineStr"/>
      <c r="D4107" s="67" t="inlineStr"/>
      <c r="E4107" s="68" t="n">
        <v>0</v>
      </c>
      <c r="F4107" s="69">
        <f>SUMIFS(الاضافة!$G$7:$G$60000,الاضافة!$H$7:$H$60000,"*اضاف*",الاضافة!$E$7:$E$60000,'أرصدة المخزن'!C4107)</f>
        <v/>
      </c>
      <c r="G4107" s="69">
        <f>SUMIFS(الصرف!$H$7:$H$60000,الصرف!$F$7:$F$60000,'أرصدة المخزن'!C4107)</f>
        <v/>
      </c>
      <c r="H4107" s="70">
        <f>E4107+F4107-G4107</f>
        <v/>
      </c>
    </row>
    <row r="4108" hidden="1" ht="24.6" customHeight="1" s="138">
      <c r="A4108" s="65" t="n">
        <v>10070450</v>
      </c>
      <c r="B4108" s="66" t="inlineStr">
        <is>
          <t>أدوات وخامات نجارة</t>
        </is>
      </c>
      <c r="C4108" s="67" t="inlineStr"/>
      <c r="D4108" s="67" t="inlineStr"/>
      <c r="E4108" s="68" t="n">
        <v>0</v>
      </c>
      <c r="F4108" s="69">
        <f>SUMIFS(الاضافة!$G$7:$G$60000,الاضافة!$H$7:$H$60000,"*اضاف*",الاضافة!$E$7:$E$60000,'أرصدة المخزن'!C4108)</f>
        <v/>
      </c>
      <c r="G4108" s="69">
        <f>SUMIFS(الصرف!$H$7:$H$60000,الصرف!$F$7:$F$60000,'أرصدة المخزن'!C4108)</f>
        <v/>
      </c>
      <c r="H4108" s="70">
        <f>E4108+F4108-G4108</f>
        <v/>
      </c>
    </row>
    <row r="4109" hidden="1" ht="24.6" customHeight="1" s="138">
      <c r="A4109" s="65" t="n">
        <v>10070451</v>
      </c>
      <c r="B4109" s="66" t="inlineStr">
        <is>
          <t>أدوات وخامات نجارة</t>
        </is>
      </c>
      <c r="C4109" s="67" t="inlineStr"/>
      <c r="D4109" s="67" t="inlineStr"/>
      <c r="E4109" s="68" t="n">
        <v>0</v>
      </c>
      <c r="F4109" s="69">
        <f>SUMIFS(الاضافة!$G$7:$G$60000,الاضافة!$H$7:$H$60000,"*اضاف*",الاضافة!$E$7:$E$60000,'أرصدة المخزن'!C4109)</f>
        <v/>
      </c>
      <c r="G4109" s="69">
        <f>SUMIFS(الصرف!$H$7:$H$60000,الصرف!$F$7:$F$60000,'أرصدة المخزن'!C4109)</f>
        <v/>
      </c>
      <c r="H4109" s="70">
        <f>E4109+F4109-G4109</f>
        <v/>
      </c>
    </row>
    <row r="4110" hidden="1" ht="24.6" customHeight="1" s="138">
      <c r="A4110" s="65" t="n">
        <v>10070452</v>
      </c>
      <c r="B4110" s="66" t="inlineStr">
        <is>
          <t>أدوات وخامات نجارة</t>
        </is>
      </c>
      <c r="C4110" s="67" t="inlineStr"/>
      <c r="D4110" s="67" t="inlineStr"/>
      <c r="E4110" s="68" t="n">
        <v>0</v>
      </c>
      <c r="F4110" s="69">
        <f>SUMIFS(الاضافة!$G$7:$G$60000,الاضافة!$H$7:$H$60000,"*اضاف*",الاضافة!$E$7:$E$60000,'أرصدة المخزن'!C4110)</f>
        <v/>
      </c>
      <c r="G4110" s="69">
        <f>SUMIFS(الصرف!$H$7:$H$60000,الصرف!$F$7:$F$60000,'أرصدة المخزن'!C4110)</f>
        <v/>
      </c>
      <c r="H4110" s="70">
        <f>E4110+F4110-G4110</f>
        <v/>
      </c>
    </row>
    <row r="4111" hidden="1" ht="24.6" customHeight="1" s="138">
      <c r="A4111" s="65" t="n">
        <v>10070453</v>
      </c>
      <c r="B4111" s="66" t="inlineStr">
        <is>
          <t>أدوات وخامات نجارة</t>
        </is>
      </c>
      <c r="C4111" s="67" t="inlineStr"/>
      <c r="D4111" s="67" t="inlineStr"/>
      <c r="E4111" s="68" t="n">
        <v>0</v>
      </c>
      <c r="F4111" s="69">
        <f>SUMIFS(الاضافة!$G$7:$G$60000,الاضافة!$H$7:$H$60000,"*اضاف*",الاضافة!$E$7:$E$60000,'أرصدة المخزن'!C4111)</f>
        <v/>
      </c>
      <c r="G4111" s="69">
        <f>SUMIFS(الصرف!$H$7:$H$60000,الصرف!$F$7:$F$60000,'أرصدة المخزن'!C4111)</f>
        <v/>
      </c>
      <c r="H4111" s="70">
        <f>E4111+F4111-G4111</f>
        <v/>
      </c>
    </row>
    <row r="4112" hidden="1" ht="24.6" customHeight="1" s="138">
      <c r="A4112" s="65" t="n">
        <v>10070454</v>
      </c>
      <c r="B4112" s="66" t="inlineStr">
        <is>
          <t>أدوات وخامات نجارة</t>
        </is>
      </c>
      <c r="C4112" s="67" t="inlineStr"/>
      <c r="D4112" s="67" t="inlineStr"/>
      <c r="E4112" s="68" t="n">
        <v>0</v>
      </c>
      <c r="F4112" s="69">
        <f>SUMIFS(الاضافة!$G$7:$G$60000,الاضافة!$H$7:$H$60000,"*اضاف*",الاضافة!$E$7:$E$60000,'أرصدة المخزن'!C4112)</f>
        <v/>
      </c>
      <c r="G4112" s="69">
        <f>SUMIFS(الصرف!$H$7:$H$60000,الصرف!$F$7:$F$60000,'أرصدة المخزن'!C4112)</f>
        <v/>
      </c>
      <c r="H4112" s="70">
        <f>E4112+F4112-G4112</f>
        <v/>
      </c>
    </row>
    <row r="4113" hidden="1" ht="24.6" customHeight="1" s="138">
      <c r="A4113" s="65" t="n">
        <v>10070455</v>
      </c>
      <c r="B4113" s="66" t="inlineStr">
        <is>
          <t>أدوات وخامات نجارة</t>
        </is>
      </c>
      <c r="C4113" s="67" t="inlineStr"/>
      <c r="D4113" s="67" t="inlineStr"/>
      <c r="E4113" s="68" t="n">
        <v>0</v>
      </c>
      <c r="F4113" s="69">
        <f>SUMIFS(الاضافة!$G$7:$G$60000,الاضافة!$H$7:$H$60000,"*اضاف*",الاضافة!$E$7:$E$60000,'أرصدة المخزن'!C4113)</f>
        <v/>
      </c>
      <c r="G4113" s="69">
        <f>SUMIFS(الصرف!$H$7:$H$60000,الصرف!$F$7:$F$60000,'أرصدة المخزن'!C4113)</f>
        <v/>
      </c>
      <c r="H4113" s="70">
        <f>E4113+F4113-G4113</f>
        <v/>
      </c>
    </row>
    <row r="4114" hidden="1" ht="24.6" customHeight="1" s="138">
      <c r="A4114" s="65" t="n">
        <v>10070456</v>
      </c>
      <c r="B4114" s="66" t="inlineStr">
        <is>
          <t>أدوات وخامات نجارة</t>
        </is>
      </c>
      <c r="C4114" s="67" t="inlineStr"/>
      <c r="D4114" s="67" t="inlineStr"/>
      <c r="E4114" s="68" t="n">
        <v>0</v>
      </c>
      <c r="F4114" s="69">
        <f>SUMIFS(الاضافة!$G$7:$G$60000,الاضافة!$H$7:$H$60000,"*اضاف*",الاضافة!$E$7:$E$60000,'أرصدة المخزن'!C4114)</f>
        <v/>
      </c>
      <c r="G4114" s="69">
        <f>SUMIFS(الصرف!$H$7:$H$60000,الصرف!$F$7:$F$60000,'أرصدة المخزن'!C4114)</f>
        <v/>
      </c>
      <c r="H4114" s="70">
        <f>E4114+F4114-G4114</f>
        <v/>
      </c>
    </row>
    <row r="4115" hidden="1" ht="24.6" customHeight="1" s="138">
      <c r="A4115" s="65" t="n">
        <v>10070457</v>
      </c>
      <c r="B4115" s="66" t="inlineStr">
        <is>
          <t>أدوات وخامات نجارة</t>
        </is>
      </c>
      <c r="C4115" s="67" t="inlineStr"/>
      <c r="D4115" s="67" t="inlineStr"/>
      <c r="E4115" s="68" t="n">
        <v>0</v>
      </c>
      <c r="F4115" s="69">
        <f>SUMIFS(الاضافة!$G$7:$G$60000,الاضافة!$H$7:$H$60000,"*اضاف*",الاضافة!$E$7:$E$60000,'أرصدة المخزن'!C4115)</f>
        <v/>
      </c>
      <c r="G4115" s="69">
        <f>SUMIFS(الصرف!$H$7:$H$60000,الصرف!$F$7:$F$60000,'أرصدة المخزن'!C4115)</f>
        <v/>
      </c>
      <c r="H4115" s="70">
        <f>E4115+F4115-G4115</f>
        <v/>
      </c>
    </row>
    <row r="4116" hidden="1" ht="24.6" customHeight="1" s="138">
      <c r="A4116" s="65" t="n">
        <v>10070458</v>
      </c>
      <c r="B4116" s="66" t="inlineStr">
        <is>
          <t>أدوات وخامات نجارة</t>
        </is>
      </c>
      <c r="C4116" s="67" t="inlineStr"/>
      <c r="D4116" s="67" t="inlineStr"/>
      <c r="E4116" s="68" t="n">
        <v>0</v>
      </c>
      <c r="F4116" s="69">
        <f>SUMIFS(الاضافة!$G$7:$G$60000,الاضافة!$H$7:$H$60000,"*اضاف*",الاضافة!$E$7:$E$60000,'أرصدة المخزن'!C4116)</f>
        <v/>
      </c>
      <c r="G4116" s="69">
        <f>SUMIFS(الصرف!$H$7:$H$60000,الصرف!$F$7:$F$60000,'أرصدة المخزن'!C4116)</f>
        <v/>
      </c>
      <c r="H4116" s="70">
        <f>E4116+F4116-G4116</f>
        <v/>
      </c>
    </row>
    <row r="4117" hidden="1" ht="24.6" customHeight="1" s="138">
      <c r="A4117" s="65" t="n">
        <v>10070459</v>
      </c>
      <c r="B4117" s="66" t="inlineStr">
        <is>
          <t>أدوات وخامات نجارة</t>
        </is>
      </c>
      <c r="C4117" s="67" t="inlineStr"/>
      <c r="D4117" s="67" t="inlineStr"/>
      <c r="E4117" s="68" t="n">
        <v>0</v>
      </c>
      <c r="F4117" s="69">
        <f>SUMIFS(الاضافة!$G$7:$G$60000,الاضافة!$H$7:$H$60000,"*اضاف*",الاضافة!$E$7:$E$60000,'أرصدة المخزن'!C4117)</f>
        <v/>
      </c>
      <c r="G4117" s="69">
        <f>SUMIFS(الصرف!$H$7:$H$60000,الصرف!$F$7:$F$60000,'أرصدة المخزن'!C4117)</f>
        <v/>
      </c>
      <c r="H4117" s="70">
        <f>E4117+F4117-G4117</f>
        <v/>
      </c>
    </row>
    <row r="4118" hidden="1" ht="24.6" customHeight="1" s="138">
      <c r="A4118" s="65" t="n">
        <v>10070460</v>
      </c>
      <c r="B4118" s="66" t="inlineStr">
        <is>
          <t>أدوات وخامات نجارة</t>
        </is>
      </c>
      <c r="C4118" s="67" t="inlineStr"/>
      <c r="D4118" s="67" t="inlineStr"/>
      <c r="E4118" s="68" t="n">
        <v>0</v>
      </c>
      <c r="F4118" s="69">
        <f>SUMIFS(الاضافة!$G$7:$G$60000,الاضافة!$H$7:$H$60000,"*اضاف*",الاضافة!$E$7:$E$60000,'أرصدة المخزن'!C4118)</f>
        <v/>
      </c>
      <c r="G4118" s="69">
        <f>SUMIFS(الصرف!$H$7:$H$60000,الصرف!$F$7:$F$60000,'أرصدة المخزن'!C4118)</f>
        <v/>
      </c>
      <c r="H4118" s="70">
        <f>E4118+F4118-G4118</f>
        <v/>
      </c>
    </row>
    <row r="4119" hidden="1" ht="24.6" customHeight="1" s="138">
      <c r="A4119" s="65" t="n">
        <v>10070461</v>
      </c>
      <c r="B4119" s="66" t="inlineStr">
        <is>
          <t>أدوات وخامات نجارة</t>
        </is>
      </c>
      <c r="C4119" s="67" t="inlineStr"/>
      <c r="D4119" s="67" t="inlineStr"/>
      <c r="E4119" s="68" t="n">
        <v>0</v>
      </c>
      <c r="F4119" s="69">
        <f>SUMIFS(الاضافة!$G$7:$G$60000,الاضافة!$H$7:$H$60000,"*اضاف*",الاضافة!$E$7:$E$60000,'أرصدة المخزن'!C4119)</f>
        <v/>
      </c>
      <c r="G4119" s="69">
        <f>SUMIFS(الصرف!$H$7:$H$60000,الصرف!$F$7:$F$60000,'أرصدة المخزن'!C4119)</f>
        <v/>
      </c>
      <c r="H4119" s="70">
        <f>E4119+F4119-G4119</f>
        <v/>
      </c>
    </row>
    <row r="4120" hidden="1" ht="24.6" customHeight="1" s="138">
      <c r="A4120" s="65" t="n">
        <v>10070462</v>
      </c>
      <c r="B4120" s="66" t="inlineStr">
        <is>
          <t>أدوات وخامات نجارة</t>
        </is>
      </c>
      <c r="C4120" s="67" t="inlineStr"/>
      <c r="D4120" s="67" t="inlineStr"/>
      <c r="E4120" s="68" t="n">
        <v>0</v>
      </c>
      <c r="F4120" s="69">
        <f>SUMIFS(الاضافة!$G$7:$G$60000,الاضافة!$H$7:$H$60000,"*اضاف*",الاضافة!$E$7:$E$60000,'أرصدة المخزن'!C4120)</f>
        <v/>
      </c>
      <c r="G4120" s="69">
        <f>SUMIFS(الصرف!$H$7:$H$60000,الصرف!$F$7:$F$60000,'أرصدة المخزن'!C4120)</f>
        <v/>
      </c>
      <c r="H4120" s="70">
        <f>E4120+F4120-G4120</f>
        <v/>
      </c>
    </row>
    <row r="4121" hidden="1" ht="24.6" customHeight="1" s="138">
      <c r="A4121" s="65" t="n">
        <v>10070463</v>
      </c>
      <c r="B4121" s="66" t="inlineStr">
        <is>
          <t>أدوات وخامات نجارة</t>
        </is>
      </c>
      <c r="C4121" s="67" t="inlineStr"/>
      <c r="D4121" s="67" t="inlineStr"/>
      <c r="E4121" s="68" t="n">
        <v>0</v>
      </c>
      <c r="F4121" s="69">
        <f>SUMIFS(الاضافة!$G$7:$G$60000,الاضافة!$H$7:$H$60000,"*اضاف*",الاضافة!$E$7:$E$60000,'أرصدة المخزن'!C4121)</f>
        <v/>
      </c>
      <c r="G4121" s="69">
        <f>SUMIFS(الصرف!$H$7:$H$60000,الصرف!$F$7:$F$60000,'أرصدة المخزن'!C4121)</f>
        <v/>
      </c>
      <c r="H4121" s="70">
        <f>E4121+F4121-G4121</f>
        <v/>
      </c>
    </row>
    <row r="4122" hidden="1" ht="24.6" customHeight="1" s="138">
      <c r="A4122" s="65" t="n">
        <v>10070464</v>
      </c>
      <c r="B4122" s="66" t="inlineStr">
        <is>
          <t>أدوات وخامات نجارة</t>
        </is>
      </c>
      <c r="C4122" s="67" t="inlineStr"/>
      <c r="D4122" s="67" t="inlineStr"/>
      <c r="E4122" s="68" t="n">
        <v>0</v>
      </c>
      <c r="F4122" s="69">
        <f>SUMIFS(الاضافة!$G$7:$G$60000,الاضافة!$H$7:$H$60000,"*اضاف*",الاضافة!$E$7:$E$60000,'أرصدة المخزن'!C4122)</f>
        <v/>
      </c>
      <c r="G4122" s="69">
        <f>SUMIFS(الصرف!$H$7:$H$60000,الصرف!$F$7:$F$60000,'أرصدة المخزن'!C4122)</f>
        <v/>
      </c>
      <c r="H4122" s="70">
        <f>E4122+F4122-G4122</f>
        <v/>
      </c>
    </row>
    <row r="4123" hidden="1" ht="24.6" customHeight="1" s="138">
      <c r="A4123" s="65" t="n">
        <v>10070465</v>
      </c>
      <c r="B4123" s="66" t="inlineStr">
        <is>
          <t>أدوات وخامات نجارة</t>
        </is>
      </c>
      <c r="C4123" s="67" t="inlineStr"/>
      <c r="D4123" s="67" t="inlineStr"/>
      <c r="E4123" s="68" t="n">
        <v>0</v>
      </c>
      <c r="F4123" s="69">
        <f>SUMIFS(الاضافة!$G$7:$G$60000,الاضافة!$H$7:$H$60000,"*اضاف*",الاضافة!$E$7:$E$60000,'أرصدة المخزن'!C4123)</f>
        <v/>
      </c>
      <c r="G4123" s="69">
        <f>SUMIFS(الصرف!$H$7:$H$60000,الصرف!$F$7:$F$60000,'أرصدة المخزن'!C4123)</f>
        <v/>
      </c>
      <c r="H4123" s="70">
        <f>E4123+F4123-G4123</f>
        <v/>
      </c>
    </row>
    <row r="4124" hidden="1" ht="24.6" customHeight="1" s="138">
      <c r="A4124" s="65" t="n">
        <v>10070466</v>
      </c>
      <c r="B4124" s="66" t="inlineStr">
        <is>
          <t>أدوات وخامات نجارة</t>
        </is>
      </c>
      <c r="C4124" s="67" t="inlineStr"/>
      <c r="D4124" s="67" t="inlineStr"/>
      <c r="E4124" s="68" t="n">
        <v>0</v>
      </c>
      <c r="F4124" s="69">
        <f>SUMIFS(الاضافة!$G$7:$G$60000,الاضافة!$H$7:$H$60000,"*اضاف*",الاضافة!$E$7:$E$60000,'أرصدة المخزن'!C4124)</f>
        <v/>
      </c>
      <c r="G4124" s="69">
        <f>SUMIFS(الصرف!$H$7:$H$60000,الصرف!$F$7:$F$60000,'أرصدة المخزن'!C4124)</f>
        <v/>
      </c>
      <c r="H4124" s="70">
        <f>E4124+F4124-G4124</f>
        <v/>
      </c>
    </row>
    <row r="4125" hidden="1" ht="24.6" customHeight="1" s="138">
      <c r="A4125" s="65" t="n">
        <v>10070467</v>
      </c>
      <c r="B4125" s="66" t="inlineStr">
        <is>
          <t>أدوات وخامات نجارة</t>
        </is>
      </c>
      <c r="C4125" s="67" t="inlineStr"/>
      <c r="D4125" s="67" t="inlineStr"/>
      <c r="E4125" s="68" t="n">
        <v>0</v>
      </c>
      <c r="F4125" s="69">
        <f>SUMIFS(الاضافة!$G$7:$G$60000,الاضافة!$H$7:$H$60000,"*اضاف*",الاضافة!$E$7:$E$60000,'أرصدة المخزن'!C4125)</f>
        <v/>
      </c>
      <c r="G4125" s="69">
        <f>SUMIFS(الصرف!$H$7:$H$60000,الصرف!$F$7:$F$60000,'أرصدة المخزن'!C4125)</f>
        <v/>
      </c>
      <c r="H4125" s="70">
        <f>E4125+F4125-G4125</f>
        <v/>
      </c>
    </row>
    <row r="4126" hidden="1" ht="24.6" customHeight="1" s="138">
      <c r="A4126" s="65" t="n">
        <v>10070468</v>
      </c>
      <c r="B4126" s="66" t="inlineStr">
        <is>
          <t>أدوات وخامات نجارة</t>
        </is>
      </c>
      <c r="C4126" s="67" t="inlineStr"/>
      <c r="D4126" s="67" t="inlineStr"/>
      <c r="E4126" s="68" t="n">
        <v>0</v>
      </c>
      <c r="F4126" s="69">
        <f>SUMIFS(الاضافة!$G$7:$G$60000,الاضافة!$H$7:$H$60000,"*اضاف*",الاضافة!$E$7:$E$60000,'أرصدة المخزن'!C4126)</f>
        <v/>
      </c>
      <c r="G4126" s="69">
        <f>SUMIFS(الصرف!$H$7:$H$60000,الصرف!$F$7:$F$60000,'أرصدة المخزن'!C4126)</f>
        <v/>
      </c>
      <c r="H4126" s="70">
        <f>E4126+F4126-G4126</f>
        <v/>
      </c>
    </row>
    <row r="4127" hidden="1" ht="24.6" customHeight="1" s="138">
      <c r="A4127" s="65" t="n">
        <v>10070469</v>
      </c>
      <c r="B4127" s="66" t="inlineStr">
        <is>
          <t>أدوات وخامات نجارة</t>
        </is>
      </c>
      <c r="C4127" s="67" t="inlineStr"/>
      <c r="D4127" s="67" t="inlineStr"/>
      <c r="E4127" s="68" t="n">
        <v>0</v>
      </c>
      <c r="F4127" s="69">
        <f>SUMIFS(الاضافة!$G$7:$G$60000,الاضافة!$H$7:$H$60000,"*اضاف*",الاضافة!$E$7:$E$60000,'أرصدة المخزن'!C4127)</f>
        <v/>
      </c>
      <c r="G4127" s="69">
        <f>SUMIFS(الصرف!$H$7:$H$60000,الصرف!$F$7:$F$60000,'أرصدة المخزن'!C4127)</f>
        <v/>
      </c>
      <c r="H4127" s="70">
        <f>E4127+F4127-G4127</f>
        <v/>
      </c>
    </row>
    <row r="4128" hidden="1" ht="24.6" customHeight="1" s="138">
      <c r="A4128" s="65" t="n">
        <v>10070470</v>
      </c>
      <c r="B4128" s="66" t="inlineStr">
        <is>
          <t>أدوات وخامات نجارة</t>
        </is>
      </c>
      <c r="C4128" s="67" t="inlineStr"/>
      <c r="D4128" s="67" t="inlineStr"/>
      <c r="E4128" s="68" t="n">
        <v>0</v>
      </c>
      <c r="F4128" s="69">
        <f>SUMIFS(الاضافة!$G$7:$G$60000,الاضافة!$H$7:$H$60000,"*اضاف*",الاضافة!$E$7:$E$60000,'أرصدة المخزن'!C4128)</f>
        <v/>
      </c>
      <c r="G4128" s="69">
        <f>SUMIFS(الصرف!$H$7:$H$60000,الصرف!$F$7:$F$60000,'أرصدة المخزن'!C4128)</f>
        <v/>
      </c>
      <c r="H4128" s="70">
        <f>E4128+F4128-G4128</f>
        <v/>
      </c>
    </row>
    <row r="4129" hidden="1" ht="24.6" customHeight="1" s="138">
      <c r="A4129" s="65" t="n">
        <v>10070471</v>
      </c>
      <c r="B4129" s="66" t="inlineStr">
        <is>
          <t>أدوات وخامات نجارة</t>
        </is>
      </c>
      <c r="C4129" s="67" t="inlineStr"/>
      <c r="D4129" s="67" t="inlineStr"/>
      <c r="E4129" s="68" t="n">
        <v>0</v>
      </c>
      <c r="F4129" s="69">
        <f>SUMIFS(الاضافة!$G$7:$G$60000,الاضافة!$H$7:$H$60000,"*اضاف*",الاضافة!$E$7:$E$60000,'أرصدة المخزن'!C4129)</f>
        <v/>
      </c>
      <c r="G4129" s="69">
        <f>SUMIFS(الصرف!$H$7:$H$60000,الصرف!$F$7:$F$60000,'أرصدة المخزن'!C4129)</f>
        <v/>
      </c>
      <c r="H4129" s="70">
        <f>E4129+F4129-G4129</f>
        <v/>
      </c>
    </row>
    <row r="4130" hidden="1" ht="24.6" customHeight="1" s="138">
      <c r="A4130" s="65" t="n">
        <v>10070472</v>
      </c>
      <c r="B4130" s="66" t="inlineStr">
        <is>
          <t>أدوات وخامات نجارة</t>
        </is>
      </c>
      <c r="C4130" s="67" t="inlineStr"/>
      <c r="D4130" s="67" t="inlineStr"/>
      <c r="E4130" s="68" t="n">
        <v>0</v>
      </c>
      <c r="F4130" s="69">
        <f>SUMIFS(الاضافة!$G$7:$G$60000,الاضافة!$H$7:$H$60000,"*اضاف*",الاضافة!$E$7:$E$60000,'أرصدة المخزن'!C4130)</f>
        <v/>
      </c>
      <c r="G4130" s="69">
        <f>SUMIFS(الصرف!$H$7:$H$60000,الصرف!$F$7:$F$60000,'أرصدة المخزن'!C4130)</f>
        <v/>
      </c>
      <c r="H4130" s="70">
        <f>E4130+F4130-G4130</f>
        <v/>
      </c>
    </row>
    <row r="4131" hidden="1" ht="24.6" customHeight="1" s="138">
      <c r="A4131" s="65" t="n">
        <v>10070473</v>
      </c>
      <c r="B4131" s="66" t="inlineStr">
        <is>
          <t>أدوات وخامات نجارة</t>
        </is>
      </c>
      <c r="C4131" s="67" t="inlineStr"/>
      <c r="D4131" s="67" t="inlineStr"/>
      <c r="E4131" s="68" t="n">
        <v>0</v>
      </c>
      <c r="F4131" s="69">
        <f>SUMIFS(الاضافة!$G$7:$G$60000,الاضافة!$H$7:$H$60000,"*اضاف*",الاضافة!$E$7:$E$60000,'أرصدة المخزن'!C4131)</f>
        <v/>
      </c>
      <c r="G4131" s="69">
        <f>SUMIFS(الصرف!$H$7:$H$60000,الصرف!$F$7:$F$60000,'أرصدة المخزن'!C4131)</f>
        <v/>
      </c>
      <c r="H4131" s="70">
        <f>E4131+F4131-G4131</f>
        <v/>
      </c>
    </row>
    <row r="4132" hidden="1" ht="24.6" customHeight="1" s="138">
      <c r="A4132" s="65" t="n">
        <v>10070474</v>
      </c>
      <c r="B4132" s="66" t="inlineStr">
        <is>
          <t>أدوات وخامات نجارة</t>
        </is>
      </c>
      <c r="C4132" s="67" t="inlineStr"/>
      <c r="D4132" s="67" t="inlineStr"/>
      <c r="E4132" s="68" t="n">
        <v>0</v>
      </c>
      <c r="F4132" s="69">
        <f>SUMIFS(الاضافة!$G$7:$G$60000,الاضافة!$H$7:$H$60000,"*اضاف*",الاضافة!$E$7:$E$60000,'أرصدة المخزن'!C4132)</f>
        <v/>
      </c>
      <c r="G4132" s="69">
        <f>SUMIFS(الصرف!$H$7:$H$60000,الصرف!$F$7:$F$60000,'أرصدة المخزن'!C4132)</f>
        <v/>
      </c>
      <c r="H4132" s="70">
        <f>E4132+F4132-G4132</f>
        <v/>
      </c>
    </row>
    <row r="4133" hidden="1" ht="24.6" customHeight="1" s="138">
      <c r="A4133" s="65" t="n">
        <v>10070475</v>
      </c>
      <c r="B4133" s="66" t="inlineStr">
        <is>
          <t>أدوات وخامات نجارة</t>
        </is>
      </c>
      <c r="C4133" s="67" t="inlineStr"/>
      <c r="D4133" s="67" t="inlineStr"/>
      <c r="E4133" s="68" t="n">
        <v>0</v>
      </c>
      <c r="F4133" s="69">
        <f>SUMIFS(الاضافة!$G$7:$G$60000,الاضافة!$H$7:$H$60000,"*اضاف*",الاضافة!$E$7:$E$60000,'أرصدة المخزن'!C4133)</f>
        <v/>
      </c>
      <c r="G4133" s="69">
        <f>SUMIFS(الصرف!$H$7:$H$60000,الصرف!$F$7:$F$60000,'أرصدة المخزن'!C4133)</f>
        <v/>
      </c>
      <c r="H4133" s="70">
        <f>E4133+F4133-G4133</f>
        <v/>
      </c>
    </row>
    <row r="4134" hidden="1" ht="24.6" customHeight="1" s="138">
      <c r="A4134" s="65" t="n">
        <v>10070476</v>
      </c>
      <c r="B4134" s="66" t="inlineStr">
        <is>
          <t>أدوات وخامات نجارة</t>
        </is>
      </c>
      <c r="C4134" s="67" t="inlineStr"/>
      <c r="D4134" s="67" t="inlineStr"/>
      <c r="E4134" s="68" t="n">
        <v>0</v>
      </c>
      <c r="F4134" s="69">
        <f>SUMIFS(الاضافة!$G$7:$G$60000,الاضافة!$H$7:$H$60000,"*اضاف*",الاضافة!$E$7:$E$60000,'أرصدة المخزن'!C4134)</f>
        <v/>
      </c>
      <c r="G4134" s="69">
        <f>SUMIFS(الصرف!$H$7:$H$60000,الصرف!$F$7:$F$60000,'أرصدة المخزن'!C4134)</f>
        <v/>
      </c>
      <c r="H4134" s="70">
        <f>E4134+F4134-G4134</f>
        <v/>
      </c>
    </row>
    <row r="4135" hidden="1" ht="24.6" customHeight="1" s="138">
      <c r="A4135" s="65" t="n">
        <v>10070477</v>
      </c>
      <c r="B4135" s="66" t="inlineStr">
        <is>
          <t>أدوات وخامات نجارة</t>
        </is>
      </c>
      <c r="C4135" s="67" t="inlineStr"/>
      <c r="D4135" s="67" t="inlineStr"/>
      <c r="E4135" s="68" t="n">
        <v>0</v>
      </c>
      <c r="F4135" s="69">
        <f>SUMIFS(الاضافة!$G$7:$G$60000,الاضافة!$H$7:$H$60000,"*اضاف*",الاضافة!$E$7:$E$60000,'أرصدة المخزن'!C4135)</f>
        <v/>
      </c>
      <c r="G4135" s="69">
        <f>SUMIFS(الصرف!$H$7:$H$60000,الصرف!$F$7:$F$60000,'أرصدة المخزن'!C4135)</f>
        <v/>
      </c>
      <c r="H4135" s="70">
        <f>E4135+F4135-G4135</f>
        <v/>
      </c>
    </row>
    <row r="4136" hidden="1" ht="24.6" customHeight="1" s="138">
      <c r="A4136" s="65" t="n">
        <v>10070478</v>
      </c>
      <c r="B4136" s="66" t="inlineStr">
        <is>
          <t>أدوات وخامات نجارة</t>
        </is>
      </c>
      <c r="C4136" s="67" t="inlineStr"/>
      <c r="D4136" s="67" t="inlineStr"/>
      <c r="E4136" s="68" t="n">
        <v>0</v>
      </c>
      <c r="F4136" s="69">
        <f>SUMIFS(الاضافة!$G$7:$G$60000,الاضافة!$H$7:$H$60000,"*اضاف*",الاضافة!$E$7:$E$60000,'أرصدة المخزن'!C4136)</f>
        <v/>
      </c>
      <c r="G4136" s="69">
        <f>SUMIFS(الصرف!$H$7:$H$60000,الصرف!$F$7:$F$60000,'أرصدة المخزن'!C4136)</f>
        <v/>
      </c>
      <c r="H4136" s="70">
        <f>E4136+F4136-G4136</f>
        <v/>
      </c>
    </row>
    <row r="4137" hidden="1" ht="24.6" customHeight="1" s="138">
      <c r="A4137" s="65" t="n">
        <v>10070479</v>
      </c>
      <c r="B4137" s="66" t="inlineStr">
        <is>
          <t>أدوات وخامات نجارة</t>
        </is>
      </c>
      <c r="C4137" s="67" t="inlineStr"/>
      <c r="D4137" s="67" t="inlineStr"/>
      <c r="E4137" s="68" t="n">
        <v>0</v>
      </c>
      <c r="F4137" s="69">
        <f>SUMIFS(الاضافة!$G$7:$G$60000,الاضافة!$H$7:$H$60000,"*اضاف*",الاضافة!$E$7:$E$60000,'أرصدة المخزن'!C4137)</f>
        <v/>
      </c>
      <c r="G4137" s="69">
        <f>SUMIFS(الصرف!$H$7:$H$60000,الصرف!$F$7:$F$60000,'أرصدة المخزن'!C4137)</f>
        <v/>
      </c>
      <c r="H4137" s="70">
        <f>E4137+F4137-G4137</f>
        <v/>
      </c>
    </row>
    <row r="4138" hidden="1" ht="24.6" customHeight="1" s="138">
      <c r="A4138" s="65" t="n">
        <v>10070480</v>
      </c>
      <c r="B4138" s="66" t="inlineStr">
        <is>
          <t>أدوات وخامات نجارة</t>
        </is>
      </c>
      <c r="C4138" s="67" t="inlineStr"/>
      <c r="D4138" s="67" t="inlineStr"/>
      <c r="E4138" s="68" t="n">
        <v>0</v>
      </c>
      <c r="F4138" s="69">
        <f>SUMIFS(الاضافة!$G$7:$G$60000,الاضافة!$H$7:$H$60000,"*اضاف*",الاضافة!$E$7:$E$60000,'أرصدة المخزن'!C4138)</f>
        <v/>
      </c>
      <c r="G4138" s="69">
        <f>SUMIFS(الصرف!$H$7:$H$60000,الصرف!$F$7:$F$60000,'أرصدة المخزن'!C4138)</f>
        <v/>
      </c>
      <c r="H4138" s="70">
        <f>E4138+F4138-G4138</f>
        <v/>
      </c>
    </row>
    <row r="4139" hidden="1" ht="24.6" customHeight="1" s="138">
      <c r="A4139" s="65" t="n">
        <v>10070481</v>
      </c>
      <c r="B4139" s="66" t="inlineStr">
        <is>
          <t>أدوات وخامات نجارة</t>
        </is>
      </c>
      <c r="C4139" s="67" t="inlineStr"/>
      <c r="D4139" s="67" t="inlineStr"/>
      <c r="E4139" s="68" t="n">
        <v>0</v>
      </c>
      <c r="F4139" s="69">
        <f>SUMIFS(الاضافة!$G$7:$G$60000,الاضافة!$H$7:$H$60000,"*اضاف*",الاضافة!$E$7:$E$60000,'أرصدة المخزن'!C4139)</f>
        <v/>
      </c>
      <c r="G4139" s="69">
        <f>SUMIFS(الصرف!$H$7:$H$60000,الصرف!$F$7:$F$60000,'أرصدة المخزن'!C4139)</f>
        <v/>
      </c>
      <c r="H4139" s="70">
        <f>E4139+F4139-G4139</f>
        <v/>
      </c>
    </row>
    <row r="4140" hidden="1" ht="24.6" customHeight="1" s="138">
      <c r="A4140" s="65" t="n">
        <v>10070482</v>
      </c>
      <c r="B4140" s="66" t="inlineStr">
        <is>
          <t>أدوات وخامات نجارة</t>
        </is>
      </c>
      <c r="C4140" s="67" t="inlineStr"/>
      <c r="D4140" s="67" t="inlineStr"/>
      <c r="E4140" s="68" t="n">
        <v>0</v>
      </c>
      <c r="F4140" s="69">
        <f>SUMIFS(الاضافة!$G$7:$G$60000,الاضافة!$H$7:$H$60000,"*اضاف*",الاضافة!$E$7:$E$60000,'أرصدة المخزن'!C4140)</f>
        <v/>
      </c>
      <c r="G4140" s="69">
        <f>SUMIFS(الصرف!$H$7:$H$60000,الصرف!$F$7:$F$60000,'أرصدة المخزن'!C4140)</f>
        <v/>
      </c>
      <c r="H4140" s="70">
        <f>E4140+F4140-G4140</f>
        <v/>
      </c>
    </row>
    <row r="4141" hidden="1" ht="24.6" customHeight="1" s="138">
      <c r="A4141" s="65" t="n">
        <v>10070483</v>
      </c>
      <c r="B4141" s="66" t="inlineStr">
        <is>
          <t>أدوات وخامات نجارة</t>
        </is>
      </c>
      <c r="C4141" s="67" t="inlineStr"/>
      <c r="D4141" s="67" t="inlineStr"/>
      <c r="E4141" s="68" t="n">
        <v>0</v>
      </c>
      <c r="F4141" s="69">
        <f>SUMIFS(الاضافة!$G$7:$G$60000,الاضافة!$H$7:$H$60000,"*اضاف*",الاضافة!$E$7:$E$60000,'أرصدة المخزن'!C4141)</f>
        <v/>
      </c>
      <c r="G4141" s="69">
        <f>SUMIFS(الصرف!$H$7:$H$60000,الصرف!$F$7:$F$60000,'أرصدة المخزن'!C4141)</f>
        <v/>
      </c>
      <c r="H4141" s="70">
        <f>E4141+F4141-G4141</f>
        <v/>
      </c>
    </row>
    <row r="4142" hidden="1" ht="24.6" customHeight="1" s="138">
      <c r="A4142" s="65" t="n">
        <v>10070484</v>
      </c>
      <c r="B4142" s="66" t="inlineStr">
        <is>
          <t>أدوات وخامات نجارة</t>
        </is>
      </c>
      <c r="C4142" s="67" t="inlineStr"/>
      <c r="D4142" s="67" t="inlineStr"/>
      <c r="E4142" s="68" t="n">
        <v>0</v>
      </c>
      <c r="F4142" s="69">
        <f>SUMIFS(الاضافة!$G$7:$G$60000,الاضافة!$H$7:$H$60000,"*اضاف*",الاضافة!$E$7:$E$60000,'أرصدة المخزن'!C4142)</f>
        <v/>
      </c>
      <c r="G4142" s="69">
        <f>SUMIFS(الصرف!$H$7:$H$60000,الصرف!$F$7:$F$60000,'أرصدة المخزن'!C4142)</f>
        <v/>
      </c>
      <c r="H4142" s="70">
        <f>E4142+F4142-G4142</f>
        <v/>
      </c>
    </row>
    <row r="4143" hidden="1" ht="24.6" customHeight="1" s="138">
      <c r="A4143" s="65" t="n">
        <v>10070485</v>
      </c>
      <c r="B4143" s="66" t="inlineStr">
        <is>
          <t>أدوات وخامات نجارة</t>
        </is>
      </c>
      <c r="C4143" s="67" t="inlineStr"/>
      <c r="D4143" s="67" t="inlineStr"/>
      <c r="E4143" s="68" t="n">
        <v>0</v>
      </c>
      <c r="F4143" s="69">
        <f>SUMIFS(الاضافة!$G$7:$G$60000,الاضافة!$H$7:$H$60000,"*اضاف*",الاضافة!$E$7:$E$60000,'أرصدة المخزن'!C4143)</f>
        <v/>
      </c>
      <c r="G4143" s="69">
        <f>SUMIFS(الصرف!$H$7:$H$60000,الصرف!$F$7:$F$60000,'أرصدة المخزن'!C4143)</f>
        <v/>
      </c>
      <c r="H4143" s="70">
        <f>E4143+F4143-G4143</f>
        <v/>
      </c>
    </row>
    <row r="4144" hidden="1" ht="24.6" customHeight="1" s="138">
      <c r="A4144" s="65" t="n">
        <v>10070486</v>
      </c>
      <c r="B4144" s="66" t="inlineStr">
        <is>
          <t>أدوات وخامات نجارة</t>
        </is>
      </c>
      <c r="C4144" s="67" t="inlineStr"/>
      <c r="D4144" s="67" t="inlineStr"/>
      <c r="E4144" s="68" t="n">
        <v>0</v>
      </c>
      <c r="F4144" s="69">
        <f>SUMIFS(الاضافة!$G$7:$G$60000,الاضافة!$H$7:$H$60000,"*اضاف*",الاضافة!$E$7:$E$60000,'أرصدة المخزن'!C4144)</f>
        <v/>
      </c>
      <c r="G4144" s="69">
        <f>SUMIFS(الصرف!$H$7:$H$60000,الصرف!$F$7:$F$60000,'أرصدة المخزن'!C4144)</f>
        <v/>
      </c>
      <c r="H4144" s="70">
        <f>E4144+F4144-G4144</f>
        <v/>
      </c>
    </row>
    <row r="4145" hidden="1" ht="24.6" customHeight="1" s="138">
      <c r="A4145" s="65" t="n">
        <v>10070487</v>
      </c>
      <c r="B4145" s="66" t="inlineStr">
        <is>
          <t>أدوات وخامات نجارة</t>
        </is>
      </c>
      <c r="C4145" s="67" t="inlineStr"/>
      <c r="D4145" s="67" t="inlineStr"/>
      <c r="E4145" s="68" t="n">
        <v>0</v>
      </c>
      <c r="F4145" s="69">
        <f>SUMIFS(الاضافة!$G$7:$G$60000,الاضافة!$H$7:$H$60000,"*اضاف*",الاضافة!$E$7:$E$60000,'أرصدة المخزن'!C4145)</f>
        <v/>
      </c>
      <c r="G4145" s="69">
        <f>SUMIFS(الصرف!$H$7:$H$60000,الصرف!$F$7:$F$60000,'أرصدة المخزن'!C4145)</f>
        <v/>
      </c>
      <c r="H4145" s="70">
        <f>E4145+F4145-G4145</f>
        <v/>
      </c>
    </row>
    <row r="4146" hidden="1" ht="24.6" customHeight="1" s="138">
      <c r="A4146" s="65" t="n">
        <v>10070488</v>
      </c>
      <c r="B4146" s="66" t="inlineStr">
        <is>
          <t>أدوات وخامات نجارة</t>
        </is>
      </c>
      <c r="C4146" s="67" t="inlineStr"/>
      <c r="D4146" s="67" t="inlineStr"/>
      <c r="E4146" s="68" t="n">
        <v>0</v>
      </c>
      <c r="F4146" s="69">
        <f>SUMIFS(الاضافة!$G$7:$G$60000,الاضافة!$H$7:$H$60000,"*اضاف*",الاضافة!$E$7:$E$60000,'أرصدة المخزن'!C4146)</f>
        <v/>
      </c>
      <c r="G4146" s="69">
        <f>SUMIFS(الصرف!$H$7:$H$60000,الصرف!$F$7:$F$60000,'أرصدة المخزن'!C4146)</f>
        <v/>
      </c>
      <c r="H4146" s="70">
        <f>E4146+F4146-G4146</f>
        <v/>
      </c>
    </row>
    <row r="4147" hidden="1" ht="24.6" customHeight="1" s="138">
      <c r="A4147" s="65" t="n">
        <v>10070489</v>
      </c>
      <c r="B4147" s="66" t="inlineStr">
        <is>
          <t>أدوات وخامات نجارة</t>
        </is>
      </c>
      <c r="C4147" s="67" t="inlineStr"/>
      <c r="D4147" s="67" t="inlineStr"/>
      <c r="E4147" s="68" t="n">
        <v>0</v>
      </c>
      <c r="F4147" s="69">
        <f>SUMIFS(الاضافة!$G$7:$G$60000,الاضافة!$H$7:$H$60000,"*اضاف*",الاضافة!$E$7:$E$60000,'أرصدة المخزن'!C4147)</f>
        <v/>
      </c>
      <c r="G4147" s="69">
        <f>SUMIFS(الصرف!$H$7:$H$60000,الصرف!$F$7:$F$60000,'أرصدة المخزن'!C4147)</f>
        <v/>
      </c>
      <c r="H4147" s="70">
        <f>E4147+F4147-G4147</f>
        <v/>
      </c>
    </row>
    <row r="4148" hidden="1" ht="24.6" customHeight="1" s="138">
      <c r="A4148" s="65" t="n">
        <v>10070490</v>
      </c>
      <c r="B4148" s="66" t="inlineStr">
        <is>
          <t>أدوات وخامات نجارة</t>
        </is>
      </c>
      <c r="C4148" s="67" t="inlineStr"/>
      <c r="D4148" s="67" t="inlineStr"/>
      <c r="E4148" s="68" t="n">
        <v>0</v>
      </c>
      <c r="F4148" s="69">
        <f>SUMIFS(الاضافة!$G$7:$G$60000,الاضافة!$H$7:$H$60000,"*اضاف*",الاضافة!$E$7:$E$60000,'أرصدة المخزن'!C4148)</f>
        <v/>
      </c>
      <c r="G4148" s="69">
        <f>SUMIFS(الصرف!$H$7:$H$60000,الصرف!$F$7:$F$60000,'أرصدة المخزن'!C4148)</f>
        <v/>
      </c>
      <c r="H4148" s="70">
        <f>E4148+F4148-G4148</f>
        <v/>
      </c>
    </row>
    <row r="4149" hidden="1" ht="24.6" customHeight="1" s="138">
      <c r="A4149" s="65" t="n">
        <v>10070491</v>
      </c>
      <c r="B4149" s="66" t="inlineStr">
        <is>
          <t>أدوات وخامات نجارة</t>
        </is>
      </c>
      <c r="C4149" s="67" t="inlineStr"/>
      <c r="D4149" s="67" t="inlineStr"/>
      <c r="E4149" s="68" t="n">
        <v>0</v>
      </c>
      <c r="F4149" s="69">
        <f>SUMIFS(الاضافة!$G$7:$G$60000,الاضافة!$H$7:$H$60000,"*اضاف*",الاضافة!$E$7:$E$60000,'أرصدة المخزن'!C4149)</f>
        <v/>
      </c>
      <c r="G4149" s="69">
        <f>SUMIFS(الصرف!$H$7:$H$60000,الصرف!$F$7:$F$60000,'أرصدة المخزن'!C4149)</f>
        <v/>
      </c>
      <c r="H4149" s="70">
        <f>E4149+F4149-G4149</f>
        <v/>
      </c>
    </row>
    <row r="4150" hidden="1" ht="24.6" customHeight="1" s="138">
      <c r="A4150" s="65" t="n">
        <v>10070492</v>
      </c>
      <c r="B4150" s="66" t="inlineStr">
        <is>
          <t>أدوات وخامات نجارة</t>
        </is>
      </c>
      <c r="C4150" s="67" t="inlineStr"/>
      <c r="D4150" s="67" t="inlineStr"/>
      <c r="E4150" s="68" t="n">
        <v>0</v>
      </c>
      <c r="F4150" s="69">
        <f>SUMIFS(الاضافة!$G$7:$G$60000,الاضافة!$H$7:$H$60000,"*اضاف*",الاضافة!$E$7:$E$60000,'أرصدة المخزن'!C4150)</f>
        <v/>
      </c>
      <c r="G4150" s="69">
        <f>SUMIFS(الصرف!$H$7:$H$60000,الصرف!$F$7:$F$60000,'أرصدة المخزن'!C4150)</f>
        <v/>
      </c>
      <c r="H4150" s="70">
        <f>E4150+F4150-G4150</f>
        <v/>
      </c>
    </row>
    <row r="4151" hidden="1" ht="24.6" customHeight="1" s="138">
      <c r="A4151" s="65" t="n">
        <v>10070493</v>
      </c>
      <c r="B4151" s="66" t="inlineStr">
        <is>
          <t>أدوات وخامات نجارة</t>
        </is>
      </c>
      <c r="C4151" s="67" t="inlineStr"/>
      <c r="D4151" s="67" t="inlineStr"/>
      <c r="E4151" s="68" t="n">
        <v>0</v>
      </c>
      <c r="F4151" s="69">
        <f>SUMIFS(الاضافة!$G$7:$G$60000,الاضافة!$H$7:$H$60000,"*اضاف*",الاضافة!$E$7:$E$60000,'أرصدة المخزن'!C4151)</f>
        <v/>
      </c>
      <c r="G4151" s="69">
        <f>SUMIFS(الصرف!$H$7:$H$60000,الصرف!$F$7:$F$60000,'أرصدة المخزن'!C4151)</f>
        <v/>
      </c>
      <c r="H4151" s="70">
        <f>E4151+F4151-G4151</f>
        <v/>
      </c>
    </row>
    <row r="4152" hidden="1" ht="24.6" customHeight="1" s="138">
      <c r="A4152" s="65" t="n">
        <v>10070494</v>
      </c>
      <c r="B4152" s="66" t="inlineStr">
        <is>
          <t>أدوات وخامات نجارة</t>
        </is>
      </c>
      <c r="C4152" s="67" t="inlineStr"/>
      <c r="D4152" s="67" t="inlineStr"/>
      <c r="E4152" s="68" t="n">
        <v>0</v>
      </c>
      <c r="F4152" s="69">
        <f>SUMIFS(الاضافة!$G$7:$G$60000,الاضافة!$H$7:$H$60000,"*اضاف*",الاضافة!$E$7:$E$60000,'أرصدة المخزن'!C4152)</f>
        <v/>
      </c>
      <c r="G4152" s="69">
        <f>SUMIFS(الصرف!$H$7:$H$60000,الصرف!$F$7:$F$60000,'أرصدة المخزن'!C4152)</f>
        <v/>
      </c>
      <c r="H4152" s="70">
        <f>E4152+F4152-G4152</f>
        <v/>
      </c>
    </row>
    <row r="4153" hidden="1" ht="24.6" customHeight="1" s="138">
      <c r="A4153" s="65" t="n">
        <v>10070495</v>
      </c>
      <c r="B4153" s="66" t="inlineStr">
        <is>
          <t>أدوات وخامات نجارة</t>
        </is>
      </c>
      <c r="C4153" s="67" t="inlineStr"/>
      <c r="D4153" s="67" t="inlineStr"/>
      <c r="E4153" s="68" t="n">
        <v>0</v>
      </c>
      <c r="F4153" s="69">
        <f>SUMIFS(الاضافة!$G$7:$G$60000,الاضافة!$H$7:$H$60000,"*اضاف*",الاضافة!$E$7:$E$60000,'أرصدة المخزن'!C4153)</f>
        <v/>
      </c>
      <c r="G4153" s="69">
        <f>SUMIFS(الصرف!$H$7:$H$60000,الصرف!$F$7:$F$60000,'أرصدة المخزن'!C4153)</f>
        <v/>
      </c>
      <c r="H4153" s="70">
        <f>E4153+F4153-G4153</f>
        <v/>
      </c>
    </row>
    <row r="4154" hidden="1" ht="24.6" customHeight="1" s="138">
      <c r="A4154" s="65" t="n">
        <v>10070496</v>
      </c>
      <c r="B4154" s="66" t="inlineStr">
        <is>
          <t>أدوات وخامات نجارة</t>
        </is>
      </c>
      <c r="C4154" s="67" t="inlineStr"/>
      <c r="D4154" s="67" t="inlineStr"/>
      <c r="E4154" s="68" t="n">
        <v>0</v>
      </c>
      <c r="F4154" s="69">
        <f>SUMIFS(الاضافة!$G$7:$G$60000,الاضافة!$H$7:$H$60000,"*اضاف*",الاضافة!$E$7:$E$60000,'أرصدة المخزن'!C4154)</f>
        <v/>
      </c>
      <c r="G4154" s="69">
        <f>SUMIFS(الصرف!$H$7:$H$60000,الصرف!$F$7:$F$60000,'أرصدة المخزن'!C4154)</f>
        <v/>
      </c>
      <c r="H4154" s="70">
        <f>E4154+F4154-G4154</f>
        <v/>
      </c>
    </row>
    <row r="4155" hidden="1" ht="24.6" customHeight="1" s="138">
      <c r="A4155" s="65" t="n">
        <v>10070497</v>
      </c>
      <c r="B4155" s="66" t="inlineStr">
        <is>
          <t>أدوات وخامات نجارة</t>
        </is>
      </c>
      <c r="C4155" s="67" t="inlineStr"/>
      <c r="D4155" s="67" t="inlineStr"/>
      <c r="E4155" s="68" t="n">
        <v>0</v>
      </c>
      <c r="F4155" s="69">
        <f>SUMIFS(الاضافة!$G$7:$G$60000,الاضافة!$H$7:$H$60000,"*اضاف*",الاضافة!$E$7:$E$60000,'أرصدة المخزن'!C4155)</f>
        <v/>
      </c>
      <c r="G4155" s="69">
        <f>SUMIFS(الصرف!$H$7:$H$60000,الصرف!$F$7:$F$60000,'أرصدة المخزن'!C4155)</f>
        <v/>
      </c>
      <c r="H4155" s="70">
        <f>E4155+F4155-G4155</f>
        <v/>
      </c>
    </row>
    <row r="4156" hidden="1" ht="24.6" customHeight="1" s="138">
      <c r="A4156" s="65" t="n">
        <v>10070498</v>
      </c>
      <c r="B4156" s="66" t="inlineStr">
        <is>
          <t>أدوات وخامات نجارة</t>
        </is>
      </c>
      <c r="C4156" s="67" t="inlineStr"/>
      <c r="D4156" s="67" t="inlineStr"/>
      <c r="E4156" s="68" t="n">
        <v>0</v>
      </c>
      <c r="F4156" s="69">
        <f>SUMIFS(الاضافة!$G$7:$G$60000,الاضافة!$H$7:$H$60000,"*اضاف*",الاضافة!$E$7:$E$60000,'أرصدة المخزن'!C4156)</f>
        <v/>
      </c>
      <c r="G4156" s="69">
        <f>SUMIFS(الصرف!$H$7:$H$60000,الصرف!$F$7:$F$60000,'أرصدة المخزن'!C4156)</f>
        <v/>
      </c>
      <c r="H4156" s="70">
        <f>E4156+F4156-G4156</f>
        <v/>
      </c>
    </row>
    <row r="4157" hidden="1" ht="24.6" customHeight="1" s="138">
      <c r="A4157" s="65" t="n">
        <v>10070499</v>
      </c>
      <c r="B4157" s="66" t="inlineStr">
        <is>
          <t>أدوات وخامات نجارة</t>
        </is>
      </c>
      <c r="C4157" s="67" t="inlineStr"/>
      <c r="D4157" s="67" t="inlineStr"/>
      <c r="E4157" s="68" t="n">
        <v>0</v>
      </c>
      <c r="F4157" s="69">
        <f>SUMIFS(الاضافة!$G$7:$G$60000,الاضافة!$H$7:$H$60000,"*اضاف*",الاضافة!$E$7:$E$60000,'أرصدة المخزن'!C4157)</f>
        <v/>
      </c>
      <c r="G4157" s="69">
        <f>SUMIFS(الصرف!$H$7:$H$60000,الصرف!$F$7:$F$60000,'أرصدة المخزن'!C4157)</f>
        <v/>
      </c>
      <c r="H4157" s="70">
        <f>E4157+F4157-G4157</f>
        <v/>
      </c>
    </row>
    <row r="4158" hidden="1" ht="24.6" customHeight="1" s="138">
      <c r="A4158" s="65" t="n">
        <v>10070500</v>
      </c>
      <c r="B4158" s="66" t="inlineStr">
        <is>
          <t>أدوات وخامات نجارة</t>
        </is>
      </c>
      <c r="C4158" s="67" t="inlineStr"/>
      <c r="D4158" s="67" t="inlineStr"/>
      <c r="E4158" s="68" t="n">
        <v>0</v>
      </c>
      <c r="F4158" s="69">
        <f>SUMIFS(الاضافة!$G$7:$G$60000,الاضافة!$H$7:$H$60000,"*اضاف*",الاضافة!$E$7:$E$60000,'أرصدة المخزن'!C4158)</f>
        <v/>
      </c>
      <c r="G4158" s="69">
        <f>SUMIFS(الصرف!$H$7:$H$60000,الصرف!$F$7:$F$60000,'أرصدة المخزن'!C4158)</f>
        <v/>
      </c>
      <c r="H4158" s="70">
        <f>E4158+F4158-G4158</f>
        <v/>
      </c>
    </row>
    <row r="4159" hidden="1" ht="24.6" customHeight="1" s="138">
      <c r="A4159" s="65" t="n">
        <v>10070501</v>
      </c>
      <c r="B4159" s="66" t="inlineStr">
        <is>
          <t>أدوات وخامات نجارة</t>
        </is>
      </c>
      <c r="C4159" s="67" t="inlineStr"/>
      <c r="D4159" s="67" t="inlineStr"/>
      <c r="E4159" s="68" t="n">
        <v>0</v>
      </c>
      <c r="F4159" s="69">
        <f>SUMIFS(الاضافة!$G$7:$G$60000,الاضافة!$H$7:$H$60000,"*اضاف*",الاضافة!$E$7:$E$60000,'أرصدة المخزن'!C4159)</f>
        <v/>
      </c>
      <c r="G4159" s="69">
        <f>SUMIFS(الصرف!$H$7:$H$60000,الصرف!$F$7:$F$60000,'أرصدة المخزن'!C4159)</f>
        <v/>
      </c>
      <c r="H4159" s="70">
        <f>E4159+F4159-G4159</f>
        <v/>
      </c>
    </row>
    <row r="4160" hidden="1" ht="24.6" customHeight="1" s="138">
      <c r="A4160" s="65" t="n">
        <v>10070502</v>
      </c>
      <c r="B4160" s="66" t="inlineStr">
        <is>
          <t>أدوات وخامات نجارة</t>
        </is>
      </c>
      <c r="C4160" s="67" t="inlineStr"/>
      <c r="D4160" s="67" t="inlineStr"/>
      <c r="E4160" s="68" t="n">
        <v>0</v>
      </c>
      <c r="F4160" s="69">
        <f>SUMIFS(الاضافة!$G$7:$G$60000,الاضافة!$H$7:$H$60000,"*اضاف*",الاضافة!$E$7:$E$60000,'أرصدة المخزن'!C4160)</f>
        <v/>
      </c>
      <c r="G4160" s="69">
        <f>SUMIFS(الصرف!$H$7:$H$60000,الصرف!$F$7:$F$60000,'أرصدة المخزن'!C4160)</f>
        <v/>
      </c>
      <c r="H4160" s="70">
        <f>E4160+F4160-G4160</f>
        <v/>
      </c>
    </row>
    <row r="4161" hidden="1" ht="24.6" customHeight="1" s="138">
      <c r="A4161" s="65" t="n">
        <v>10070503</v>
      </c>
      <c r="B4161" s="66" t="inlineStr">
        <is>
          <t>أدوات وخامات نجارة</t>
        </is>
      </c>
      <c r="C4161" s="67" t="inlineStr"/>
      <c r="D4161" s="67" t="inlineStr"/>
      <c r="E4161" s="68" t="n">
        <v>0</v>
      </c>
      <c r="F4161" s="69">
        <f>SUMIFS(الاضافة!$G$7:$G$60000,الاضافة!$H$7:$H$60000,"*اضاف*",الاضافة!$E$7:$E$60000,'أرصدة المخزن'!C4161)</f>
        <v/>
      </c>
      <c r="G4161" s="69">
        <f>SUMIFS(الصرف!$H$7:$H$60000,الصرف!$F$7:$F$60000,'أرصدة المخزن'!C4161)</f>
        <v/>
      </c>
      <c r="H4161" s="70">
        <f>E4161+F4161-G4161</f>
        <v/>
      </c>
    </row>
    <row r="4162" hidden="1" ht="24.6" customHeight="1" s="138">
      <c r="A4162" s="65" t="n">
        <v>10070504</v>
      </c>
      <c r="B4162" s="66" t="inlineStr">
        <is>
          <t>أدوات وخامات نجارة</t>
        </is>
      </c>
      <c r="C4162" s="67" t="inlineStr"/>
      <c r="D4162" s="67" t="inlineStr"/>
      <c r="E4162" s="68" t="n">
        <v>0</v>
      </c>
      <c r="F4162" s="69">
        <f>SUMIFS(الاضافة!$G$7:$G$60000,الاضافة!$H$7:$H$60000,"*اضاف*",الاضافة!$E$7:$E$60000,'أرصدة المخزن'!C4162)</f>
        <v/>
      </c>
      <c r="G4162" s="69">
        <f>SUMIFS(الصرف!$H$7:$H$60000,الصرف!$F$7:$F$60000,'أرصدة المخزن'!C4162)</f>
        <v/>
      </c>
      <c r="H4162" s="70">
        <f>E4162+F4162-G4162</f>
        <v/>
      </c>
    </row>
    <row r="4163" hidden="1" ht="24.6" customHeight="1" s="138">
      <c r="A4163" s="65" t="n">
        <v>10070505</v>
      </c>
      <c r="B4163" s="66" t="inlineStr">
        <is>
          <t>أدوات وخامات نجارة</t>
        </is>
      </c>
      <c r="C4163" s="67" t="inlineStr"/>
      <c r="D4163" s="67" t="inlineStr"/>
      <c r="E4163" s="68" t="n">
        <v>0</v>
      </c>
      <c r="F4163" s="69">
        <f>SUMIFS(الاضافة!$G$7:$G$60000,الاضافة!$H$7:$H$60000,"*اضاف*",الاضافة!$E$7:$E$60000,'أرصدة المخزن'!C4163)</f>
        <v/>
      </c>
      <c r="G4163" s="69">
        <f>SUMIFS(الصرف!$H$7:$H$60000,الصرف!$F$7:$F$60000,'أرصدة المخزن'!C4163)</f>
        <v/>
      </c>
      <c r="H4163" s="70">
        <f>E4163+F4163-G4163</f>
        <v/>
      </c>
    </row>
    <row r="4164" hidden="1" ht="24.6" customHeight="1" s="138">
      <c r="A4164" s="65" t="n">
        <v>10070506</v>
      </c>
      <c r="B4164" s="66" t="inlineStr">
        <is>
          <t>أدوات وخامات نجارة</t>
        </is>
      </c>
      <c r="C4164" s="67" t="inlineStr"/>
      <c r="D4164" s="67" t="inlineStr"/>
      <c r="E4164" s="68" t="n">
        <v>0</v>
      </c>
      <c r="F4164" s="69">
        <f>SUMIFS(الاضافة!$G$7:$G$60000,الاضافة!$H$7:$H$60000,"*اضاف*",الاضافة!$E$7:$E$60000,'أرصدة المخزن'!C4164)</f>
        <v/>
      </c>
      <c r="G4164" s="69">
        <f>SUMIFS(الصرف!$H$7:$H$60000,الصرف!$F$7:$F$60000,'أرصدة المخزن'!C4164)</f>
        <v/>
      </c>
      <c r="H4164" s="70">
        <f>E4164+F4164-G4164</f>
        <v/>
      </c>
    </row>
    <row r="4165" hidden="1" ht="24.6" customHeight="1" s="138">
      <c r="A4165" s="65" t="n">
        <v>10070507</v>
      </c>
      <c r="B4165" s="66" t="inlineStr">
        <is>
          <t>أدوات وخامات نجارة</t>
        </is>
      </c>
      <c r="C4165" s="67" t="inlineStr"/>
      <c r="D4165" s="67" t="inlineStr"/>
      <c r="E4165" s="68" t="n">
        <v>0</v>
      </c>
      <c r="F4165" s="69">
        <f>SUMIFS(الاضافة!$G$7:$G$60000,الاضافة!$H$7:$H$60000,"*اضاف*",الاضافة!$E$7:$E$60000,'أرصدة المخزن'!C4165)</f>
        <v/>
      </c>
      <c r="G4165" s="69">
        <f>SUMIFS(الصرف!$H$7:$H$60000,الصرف!$F$7:$F$60000,'أرصدة المخزن'!C4165)</f>
        <v/>
      </c>
      <c r="H4165" s="70">
        <f>E4165+F4165-G4165</f>
        <v/>
      </c>
    </row>
    <row r="4166" hidden="1" ht="24.6" customHeight="1" s="138">
      <c r="A4166" s="65" t="n">
        <v>10070508</v>
      </c>
      <c r="B4166" s="66" t="inlineStr">
        <is>
          <t>أدوات وخامات نجارة</t>
        </is>
      </c>
      <c r="C4166" s="67" t="inlineStr"/>
      <c r="D4166" s="67" t="inlineStr"/>
      <c r="E4166" s="68" t="n">
        <v>0</v>
      </c>
      <c r="F4166" s="69">
        <f>SUMIFS(الاضافة!$G$7:$G$60000,الاضافة!$H$7:$H$60000,"*اضاف*",الاضافة!$E$7:$E$60000,'أرصدة المخزن'!C4166)</f>
        <v/>
      </c>
      <c r="G4166" s="69">
        <f>SUMIFS(الصرف!$H$7:$H$60000,الصرف!$F$7:$F$60000,'أرصدة المخزن'!C4166)</f>
        <v/>
      </c>
      <c r="H4166" s="70">
        <f>E4166+F4166-G4166</f>
        <v/>
      </c>
    </row>
    <row r="4167" hidden="1" ht="24.6" customHeight="1" s="138">
      <c r="A4167" s="65" t="n">
        <v>10070509</v>
      </c>
      <c r="B4167" s="66" t="inlineStr">
        <is>
          <t>أدوات وخامات نجارة</t>
        </is>
      </c>
      <c r="C4167" s="67" t="inlineStr"/>
      <c r="D4167" s="67" t="inlineStr"/>
      <c r="E4167" s="68" t="n">
        <v>0</v>
      </c>
      <c r="F4167" s="69">
        <f>SUMIFS(الاضافة!$G$7:$G$60000,الاضافة!$H$7:$H$60000,"*اضاف*",الاضافة!$E$7:$E$60000,'أرصدة المخزن'!C4167)</f>
        <v/>
      </c>
      <c r="G4167" s="69">
        <f>SUMIFS(الصرف!$H$7:$H$60000,الصرف!$F$7:$F$60000,'أرصدة المخزن'!C4167)</f>
        <v/>
      </c>
      <c r="H4167" s="70">
        <f>E4167+F4167-G4167</f>
        <v/>
      </c>
    </row>
    <row r="4168" hidden="1" ht="24.6" customHeight="1" s="138">
      <c r="A4168" s="65" t="n">
        <v>10070510</v>
      </c>
      <c r="B4168" s="66" t="inlineStr">
        <is>
          <t>أدوات وخامات نجارة</t>
        </is>
      </c>
      <c r="C4168" s="67" t="inlineStr"/>
      <c r="D4168" s="67" t="inlineStr"/>
      <c r="E4168" s="68" t="n">
        <v>0</v>
      </c>
      <c r="F4168" s="69">
        <f>SUMIFS(الاضافة!$G$7:$G$60000,الاضافة!$H$7:$H$60000,"*اضاف*",الاضافة!$E$7:$E$60000,'أرصدة المخزن'!C4168)</f>
        <v/>
      </c>
      <c r="G4168" s="69">
        <f>SUMIFS(الصرف!$H$7:$H$60000,الصرف!$F$7:$F$60000,'أرصدة المخزن'!C4168)</f>
        <v/>
      </c>
      <c r="H4168" s="70">
        <f>E4168+F4168-G4168</f>
        <v/>
      </c>
    </row>
    <row r="4169" hidden="1" ht="24.6" customHeight="1" s="138">
      <c r="A4169" s="65" t="n">
        <v>10070511</v>
      </c>
      <c r="B4169" s="66" t="inlineStr">
        <is>
          <t>أدوات وخامات نجارة</t>
        </is>
      </c>
      <c r="C4169" s="67" t="inlineStr"/>
      <c r="D4169" s="67" t="inlineStr"/>
      <c r="E4169" s="68" t="n">
        <v>0</v>
      </c>
      <c r="F4169" s="69">
        <f>SUMIFS(الاضافة!$G$7:$G$60000,الاضافة!$H$7:$H$60000,"*اضاف*",الاضافة!$E$7:$E$60000,'أرصدة المخزن'!C4169)</f>
        <v/>
      </c>
      <c r="G4169" s="69">
        <f>SUMIFS(الصرف!$H$7:$H$60000,الصرف!$F$7:$F$60000,'أرصدة المخزن'!C4169)</f>
        <v/>
      </c>
      <c r="H4169" s="70">
        <f>E4169+F4169-G4169</f>
        <v/>
      </c>
    </row>
    <row r="4170" hidden="1" ht="24.6" customHeight="1" s="138">
      <c r="A4170" s="65" t="n">
        <v>10070512</v>
      </c>
      <c r="B4170" s="66" t="inlineStr">
        <is>
          <t>أدوات وخامات نجارة</t>
        </is>
      </c>
      <c r="C4170" s="67" t="inlineStr"/>
      <c r="D4170" s="67" t="inlineStr"/>
      <c r="E4170" s="68" t="n">
        <v>0</v>
      </c>
      <c r="F4170" s="69">
        <f>SUMIFS(الاضافة!$G$7:$G$60000,الاضافة!$H$7:$H$60000,"*اضاف*",الاضافة!$E$7:$E$60000,'أرصدة المخزن'!C4170)</f>
        <v/>
      </c>
      <c r="G4170" s="69">
        <f>SUMIFS(الصرف!$H$7:$H$60000,الصرف!$F$7:$F$60000,'أرصدة المخزن'!C4170)</f>
        <v/>
      </c>
      <c r="H4170" s="70">
        <f>E4170+F4170-G4170</f>
        <v/>
      </c>
    </row>
    <row r="4171" hidden="1" ht="24.6" customHeight="1" s="138">
      <c r="A4171" s="65" t="n">
        <v>10070513</v>
      </c>
      <c r="B4171" s="66" t="inlineStr">
        <is>
          <t>أدوات وخامات نجارة</t>
        </is>
      </c>
      <c r="C4171" s="67" t="inlineStr"/>
      <c r="D4171" s="67" t="inlineStr"/>
      <c r="E4171" s="68" t="n">
        <v>0</v>
      </c>
      <c r="F4171" s="69">
        <f>SUMIFS(الاضافة!$G$7:$G$60000,الاضافة!$H$7:$H$60000,"*اضاف*",الاضافة!$E$7:$E$60000,'أرصدة المخزن'!C4171)</f>
        <v/>
      </c>
      <c r="G4171" s="69">
        <f>SUMIFS(الصرف!$H$7:$H$60000,الصرف!$F$7:$F$60000,'أرصدة المخزن'!C4171)</f>
        <v/>
      </c>
      <c r="H4171" s="70">
        <f>E4171+F4171-G4171</f>
        <v/>
      </c>
    </row>
    <row r="4172" hidden="1" ht="24.6" customHeight="1" s="138">
      <c r="A4172" s="65" t="n">
        <v>10070514</v>
      </c>
      <c r="B4172" s="66" t="inlineStr">
        <is>
          <t>أدوات وخامات نجارة</t>
        </is>
      </c>
      <c r="C4172" s="67" t="inlineStr"/>
      <c r="D4172" s="67" t="inlineStr"/>
      <c r="E4172" s="68" t="n">
        <v>0</v>
      </c>
      <c r="F4172" s="69">
        <f>SUMIFS(الاضافة!$G$7:$G$60000,الاضافة!$H$7:$H$60000,"*اضاف*",الاضافة!$E$7:$E$60000,'أرصدة المخزن'!C4172)</f>
        <v/>
      </c>
      <c r="G4172" s="69">
        <f>SUMIFS(الصرف!$H$7:$H$60000,الصرف!$F$7:$F$60000,'أرصدة المخزن'!C4172)</f>
        <v/>
      </c>
      <c r="H4172" s="70">
        <f>E4172+F4172-G4172</f>
        <v/>
      </c>
    </row>
    <row r="4173" hidden="1" ht="24.6" customHeight="1" s="138">
      <c r="A4173" s="65" t="n">
        <v>10070515</v>
      </c>
      <c r="B4173" s="66" t="inlineStr">
        <is>
          <t>أدوات وخامات نجارة</t>
        </is>
      </c>
      <c r="C4173" s="67" t="inlineStr"/>
      <c r="D4173" s="67" t="inlineStr"/>
      <c r="E4173" s="68" t="n">
        <v>0</v>
      </c>
      <c r="F4173" s="69">
        <f>SUMIFS(الاضافة!$G$7:$G$60000,الاضافة!$H$7:$H$60000,"*اضاف*",الاضافة!$E$7:$E$60000,'أرصدة المخزن'!C4173)</f>
        <v/>
      </c>
      <c r="G4173" s="69">
        <f>SUMIFS(الصرف!$H$7:$H$60000,الصرف!$F$7:$F$60000,'أرصدة المخزن'!C4173)</f>
        <v/>
      </c>
      <c r="H4173" s="70">
        <f>E4173+F4173-G4173</f>
        <v/>
      </c>
    </row>
    <row r="4174" hidden="1" ht="24.6" customHeight="1" s="138">
      <c r="A4174" s="65" t="n">
        <v>10070516</v>
      </c>
      <c r="B4174" s="66" t="inlineStr">
        <is>
          <t>أدوات وخامات نجارة</t>
        </is>
      </c>
      <c r="C4174" s="67" t="inlineStr"/>
      <c r="D4174" s="67" t="inlineStr"/>
      <c r="E4174" s="68" t="n">
        <v>0</v>
      </c>
      <c r="F4174" s="69">
        <f>SUMIFS(الاضافة!$G$7:$G$60000,الاضافة!$H$7:$H$60000,"*اضاف*",الاضافة!$E$7:$E$60000,'أرصدة المخزن'!C4174)</f>
        <v/>
      </c>
      <c r="G4174" s="69">
        <f>SUMIFS(الصرف!$H$7:$H$60000,الصرف!$F$7:$F$60000,'أرصدة المخزن'!C4174)</f>
        <v/>
      </c>
      <c r="H4174" s="70">
        <f>E4174+F4174-G4174</f>
        <v/>
      </c>
    </row>
    <row r="4175" hidden="1" ht="24.6" customHeight="1" s="138">
      <c r="A4175" s="65" t="n">
        <v>10070517</v>
      </c>
      <c r="B4175" s="66" t="inlineStr">
        <is>
          <t>أدوات وخامات نجارة</t>
        </is>
      </c>
      <c r="C4175" s="67" t="inlineStr"/>
      <c r="D4175" s="67" t="inlineStr"/>
      <c r="E4175" s="68" t="n">
        <v>0</v>
      </c>
      <c r="F4175" s="69">
        <f>SUMIFS(الاضافة!$G$7:$G$60000,الاضافة!$H$7:$H$60000,"*اضاف*",الاضافة!$E$7:$E$60000,'أرصدة المخزن'!C4175)</f>
        <v/>
      </c>
      <c r="G4175" s="69">
        <f>SUMIFS(الصرف!$H$7:$H$60000,الصرف!$F$7:$F$60000,'أرصدة المخزن'!C4175)</f>
        <v/>
      </c>
      <c r="H4175" s="70">
        <f>E4175+F4175-G4175</f>
        <v/>
      </c>
    </row>
    <row r="4176" hidden="1" ht="24.6" customHeight="1" s="138">
      <c r="A4176" s="65" t="n">
        <v>10070518</v>
      </c>
      <c r="B4176" s="66" t="inlineStr">
        <is>
          <t>أدوات وخامات نجارة</t>
        </is>
      </c>
      <c r="C4176" s="67" t="inlineStr"/>
      <c r="D4176" s="67" t="inlineStr"/>
      <c r="E4176" s="68" t="n">
        <v>0</v>
      </c>
      <c r="F4176" s="69">
        <f>SUMIFS(الاضافة!$G$7:$G$60000,الاضافة!$H$7:$H$60000,"*اضاف*",الاضافة!$E$7:$E$60000,'أرصدة المخزن'!C4176)</f>
        <v/>
      </c>
      <c r="G4176" s="69">
        <f>SUMIFS(الصرف!$H$7:$H$60000,الصرف!$F$7:$F$60000,'أرصدة المخزن'!C4176)</f>
        <v/>
      </c>
      <c r="H4176" s="70">
        <f>E4176+F4176-G4176</f>
        <v/>
      </c>
    </row>
    <row r="4177" hidden="1" ht="24.6" customHeight="1" s="138">
      <c r="A4177" s="65" t="n">
        <v>10070519</v>
      </c>
      <c r="B4177" s="66" t="inlineStr">
        <is>
          <t>أدوات وخامات نجارة</t>
        </is>
      </c>
      <c r="C4177" s="67" t="inlineStr"/>
      <c r="D4177" s="67" t="inlineStr"/>
      <c r="E4177" s="68" t="n">
        <v>0</v>
      </c>
      <c r="F4177" s="69">
        <f>SUMIFS(الاضافة!$G$7:$G$60000,الاضافة!$H$7:$H$60000,"*اضاف*",الاضافة!$E$7:$E$60000,'أرصدة المخزن'!C4177)</f>
        <v/>
      </c>
      <c r="G4177" s="69">
        <f>SUMIFS(الصرف!$H$7:$H$60000,الصرف!$F$7:$F$60000,'أرصدة المخزن'!C4177)</f>
        <v/>
      </c>
      <c r="H4177" s="70">
        <f>E4177+F4177-G4177</f>
        <v/>
      </c>
    </row>
    <row r="4178" hidden="1" ht="24.6" customHeight="1" s="138">
      <c r="A4178" s="65" t="n">
        <v>10070520</v>
      </c>
      <c r="B4178" s="66" t="inlineStr">
        <is>
          <t>أدوات وخامات نجارة</t>
        </is>
      </c>
      <c r="C4178" s="67" t="inlineStr"/>
      <c r="D4178" s="67" t="inlineStr"/>
      <c r="E4178" s="68" t="n">
        <v>0</v>
      </c>
      <c r="F4178" s="69">
        <f>SUMIFS(الاضافة!$G$7:$G$60000,الاضافة!$H$7:$H$60000,"*اضاف*",الاضافة!$E$7:$E$60000,'أرصدة المخزن'!C4178)</f>
        <v/>
      </c>
      <c r="G4178" s="69">
        <f>SUMIFS(الصرف!$H$7:$H$60000,الصرف!$F$7:$F$60000,'أرصدة المخزن'!C4178)</f>
        <v/>
      </c>
      <c r="H4178" s="70">
        <f>E4178+F4178-G4178</f>
        <v/>
      </c>
    </row>
    <row r="4179" hidden="1" ht="24.6" customHeight="1" s="138">
      <c r="A4179" s="65" t="n">
        <v>10070521</v>
      </c>
      <c r="B4179" s="66" t="inlineStr">
        <is>
          <t>أدوات وخامات نجارة</t>
        </is>
      </c>
      <c r="C4179" s="67" t="inlineStr"/>
      <c r="D4179" s="67" t="inlineStr"/>
      <c r="E4179" s="68" t="n">
        <v>0</v>
      </c>
      <c r="F4179" s="69">
        <f>SUMIFS(الاضافة!$G$7:$G$60000,الاضافة!$H$7:$H$60000,"*اضاف*",الاضافة!$E$7:$E$60000,'أرصدة المخزن'!C4179)</f>
        <v/>
      </c>
      <c r="G4179" s="69">
        <f>SUMIFS(الصرف!$H$7:$H$60000,الصرف!$F$7:$F$60000,'أرصدة المخزن'!C4179)</f>
        <v/>
      </c>
      <c r="H4179" s="70">
        <f>E4179+F4179-G4179</f>
        <v/>
      </c>
    </row>
    <row r="4180" hidden="1" ht="24.6" customHeight="1" s="138">
      <c r="A4180" s="65" t="n">
        <v>10070522</v>
      </c>
      <c r="B4180" s="66" t="inlineStr">
        <is>
          <t>أدوات وخامات نجارة</t>
        </is>
      </c>
      <c r="C4180" s="67" t="inlineStr"/>
      <c r="D4180" s="67" t="inlineStr"/>
      <c r="E4180" s="68" t="n">
        <v>0</v>
      </c>
      <c r="F4180" s="69">
        <f>SUMIFS(الاضافة!$G$7:$G$60000,الاضافة!$H$7:$H$60000,"*اضاف*",الاضافة!$E$7:$E$60000,'أرصدة المخزن'!C4180)</f>
        <v/>
      </c>
      <c r="G4180" s="69">
        <f>SUMIFS(الصرف!$H$7:$H$60000,الصرف!$F$7:$F$60000,'أرصدة المخزن'!C4180)</f>
        <v/>
      </c>
      <c r="H4180" s="70">
        <f>E4180+F4180-G4180</f>
        <v/>
      </c>
    </row>
    <row r="4181" hidden="1" ht="24.6" customHeight="1" s="138">
      <c r="A4181" s="65" t="n">
        <v>10070523</v>
      </c>
      <c r="B4181" s="66" t="inlineStr">
        <is>
          <t>أدوات وخامات نجارة</t>
        </is>
      </c>
      <c r="C4181" s="67" t="inlineStr"/>
      <c r="D4181" s="67" t="inlineStr"/>
      <c r="E4181" s="68" t="n">
        <v>0</v>
      </c>
      <c r="F4181" s="69">
        <f>SUMIFS(الاضافة!$G$7:$G$60000,الاضافة!$H$7:$H$60000,"*اضاف*",الاضافة!$E$7:$E$60000,'أرصدة المخزن'!C4181)</f>
        <v/>
      </c>
      <c r="G4181" s="69">
        <f>SUMIFS(الصرف!$H$7:$H$60000,الصرف!$F$7:$F$60000,'أرصدة المخزن'!C4181)</f>
        <v/>
      </c>
      <c r="H4181" s="70">
        <f>E4181+F4181-G4181</f>
        <v/>
      </c>
    </row>
    <row r="4182" hidden="1" ht="24.6" customHeight="1" s="138">
      <c r="A4182" s="65" t="n">
        <v>10070524</v>
      </c>
      <c r="B4182" s="66" t="inlineStr">
        <is>
          <t>أدوات وخامات نجارة</t>
        </is>
      </c>
      <c r="C4182" s="67" t="inlineStr"/>
      <c r="D4182" s="67" t="inlineStr"/>
      <c r="E4182" s="68" t="n">
        <v>0</v>
      </c>
      <c r="F4182" s="69">
        <f>SUMIFS(الاضافة!$G$7:$G$60000,الاضافة!$H$7:$H$60000,"*اضاف*",الاضافة!$E$7:$E$60000,'أرصدة المخزن'!C4182)</f>
        <v/>
      </c>
      <c r="G4182" s="69">
        <f>SUMIFS(الصرف!$H$7:$H$60000,الصرف!$F$7:$F$60000,'أرصدة المخزن'!C4182)</f>
        <v/>
      </c>
      <c r="H4182" s="70">
        <f>E4182+F4182-G4182</f>
        <v/>
      </c>
    </row>
    <row r="4183" hidden="1" ht="24.6" customHeight="1" s="138">
      <c r="A4183" s="65" t="n">
        <v>10070525</v>
      </c>
      <c r="B4183" s="66" t="inlineStr">
        <is>
          <t>أدوات وخامات نجارة</t>
        </is>
      </c>
      <c r="C4183" s="67" t="inlineStr"/>
      <c r="D4183" s="67" t="inlineStr"/>
      <c r="E4183" s="68" t="n">
        <v>0</v>
      </c>
      <c r="F4183" s="69">
        <f>SUMIFS(الاضافة!$G$7:$G$60000,الاضافة!$H$7:$H$60000,"*اضاف*",الاضافة!$E$7:$E$60000,'أرصدة المخزن'!C4183)</f>
        <v/>
      </c>
      <c r="G4183" s="69">
        <f>SUMIFS(الصرف!$H$7:$H$60000,الصرف!$F$7:$F$60000,'أرصدة المخزن'!C4183)</f>
        <v/>
      </c>
      <c r="H4183" s="70">
        <f>E4183+F4183-G4183</f>
        <v/>
      </c>
    </row>
    <row r="4184" hidden="1" ht="24.6" customHeight="1" s="138">
      <c r="A4184" s="65" t="n">
        <v>10070526</v>
      </c>
      <c r="B4184" s="66" t="inlineStr">
        <is>
          <t>أدوات وخامات نجارة</t>
        </is>
      </c>
      <c r="C4184" s="67" t="inlineStr"/>
      <c r="D4184" s="67" t="inlineStr"/>
      <c r="E4184" s="68" t="n">
        <v>0</v>
      </c>
      <c r="F4184" s="69">
        <f>SUMIFS(الاضافة!$G$7:$G$60000,الاضافة!$H$7:$H$60000,"*اضاف*",الاضافة!$E$7:$E$60000,'أرصدة المخزن'!C4184)</f>
        <v/>
      </c>
      <c r="G4184" s="69">
        <f>SUMIFS(الصرف!$H$7:$H$60000,الصرف!$F$7:$F$60000,'أرصدة المخزن'!C4184)</f>
        <v/>
      </c>
      <c r="H4184" s="70">
        <f>E4184+F4184-G4184</f>
        <v/>
      </c>
    </row>
    <row r="4185" hidden="1" ht="24.6" customHeight="1" s="138">
      <c r="A4185" s="65" t="n">
        <v>10070527</v>
      </c>
      <c r="B4185" s="66" t="inlineStr">
        <is>
          <t>أدوات وخامات نجارة</t>
        </is>
      </c>
      <c r="C4185" s="67" t="inlineStr"/>
      <c r="D4185" s="67" t="inlineStr"/>
      <c r="E4185" s="68" t="n">
        <v>0</v>
      </c>
      <c r="F4185" s="69">
        <f>SUMIFS(الاضافة!$G$7:$G$60000,الاضافة!$H$7:$H$60000,"*اضاف*",الاضافة!$E$7:$E$60000,'أرصدة المخزن'!C4185)</f>
        <v/>
      </c>
      <c r="G4185" s="69">
        <f>SUMIFS(الصرف!$H$7:$H$60000,الصرف!$F$7:$F$60000,'أرصدة المخزن'!C4185)</f>
        <v/>
      </c>
      <c r="H4185" s="70">
        <f>E4185+F4185-G4185</f>
        <v/>
      </c>
    </row>
    <row r="4186" hidden="1" ht="24.6" customHeight="1" s="138">
      <c r="A4186" s="65" t="n">
        <v>10080001</v>
      </c>
      <c r="B4186" s="66" t="inlineStr">
        <is>
          <t>أدوات عامة</t>
        </is>
      </c>
      <c r="C4186" s="67" t="inlineStr">
        <is>
          <t>طفايات حريق بودر</t>
        </is>
      </c>
      <c r="D4186" s="67" t="inlineStr">
        <is>
          <t>عدد</t>
        </is>
      </c>
      <c r="E4186" s="68" t="n">
        <v>4</v>
      </c>
      <c r="F4186" s="69">
        <f>SUMIFS(الاضافة!$G$7:$G$60000,الاضافة!$H$7:$H$60000,"*اضاف*",الاضافة!$E$7:$E$60000,'أرصدة المخزن'!C4186)</f>
        <v/>
      </c>
      <c r="G4186" s="69">
        <f>SUMIFS(الصرف!$H$7:$H$60000,الصرف!$F$7:$F$60000,'أرصدة المخزن'!C4186)</f>
        <v/>
      </c>
      <c r="H4186" s="70">
        <f>E4186+F4186-G4186</f>
        <v/>
      </c>
    </row>
    <row r="4187" hidden="1" ht="24.6" customHeight="1" s="138">
      <c r="A4187" s="65" t="n">
        <v>10080002</v>
      </c>
      <c r="B4187" s="66" t="inlineStr">
        <is>
          <t>أدوات عامة</t>
        </is>
      </c>
      <c r="C4187" s="67" t="inlineStr">
        <is>
          <t>طفايات حريق ثاني اكسيد الكربون</t>
        </is>
      </c>
      <c r="D4187" s="67" t="inlineStr">
        <is>
          <t>عدد</t>
        </is>
      </c>
      <c r="E4187" s="68" t="n">
        <v>3</v>
      </c>
      <c r="F4187" s="69">
        <f>SUMIFS(الاضافة!$G$7:$G$60000,الاضافة!$H$7:$H$60000,"*اضاف*",الاضافة!$E$7:$E$60000,'أرصدة المخزن'!C4187)</f>
        <v/>
      </c>
      <c r="G4187" s="69">
        <f>SUMIFS(الصرف!$H$7:$H$60000,الصرف!$F$7:$F$60000,'أرصدة المخزن'!C4187)</f>
        <v/>
      </c>
      <c r="H4187" s="70">
        <f>E4187+F4187-G4187</f>
        <v/>
      </c>
    </row>
    <row r="4188" hidden="1" ht="24.6" customHeight="1" s="138">
      <c r="A4188" s="65" t="n">
        <v>10080003</v>
      </c>
      <c r="B4188" s="66" t="inlineStr">
        <is>
          <t>أدوات عامة</t>
        </is>
      </c>
      <c r="C4188" s="67" t="inlineStr">
        <is>
          <t>ستارة كهرباء هواء 2 موتور AIR Master</t>
        </is>
      </c>
      <c r="D4188" s="67" t="inlineStr">
        <is>
          <t>عدد</t>
        </is>
      </c>
      <c r="E4188" s="68" t="n">
        <v>0</v>
      </c>
      <c r="F4188" s="69">
        <f>SUMIFS(الاضافة!$G$7:$G$60000,الاضافة!$H$7:$H$60000,"*اضاف*",الاضافة!$E$7:$E$60000,'أرصدة المخزن'!C4188)</f>
        <v/>
      </c>
      <c r="G4188" s="69">
        <f>SUMIFS(الصرف!$H$7:$H$60000,الصرف!$F$7:$F$60000,'أرصدة المخزن'!C4188)</f>
        <v/>
      </c>
      <c r="H4188" s="70">
        <f>E4188+F4188-G4188</f>
        <v/>
      </c>
    </row>
    <row r="4189" hidden="1" ht="24.6" customHeight="1" s="138">
      <c r="A4189" s="65" t="n">
        <v>10080004</v>
      </c>
      <c r="B4189" s="66" t="inlineStr">
        <is>
          <t>أدوات عامة</t>
        </is>
      </c>
      <c r="C4189" s="67" t="inlineStr">
        <is>
          <t>مروحة</t>
        </is>
      </c>
      <c r="D4189" s="67" t="inlineStr">
        <is>
          <t>عدد</t>
        </is>
      </c>
      <c r="E4189" s="68" t="n">
        <v>7</v>
      </c>
      <c r="F4189" s="69">
        <f>SUMIFS(الاضافة!$G$7:$G$60000,الاضافة!$H$7:$H$60000,"*اضاف*",الاضافة!$E$7:$E$60000,'أرصدة المخزن'!C4189)</f>
        <v/>
      </c>
      <c r="G4189" s="69">
        <f>SUMIFS(الصرف!$H$7:$H$60000,الصرف!$F$7:$F$60000,'أرصدة المخزن'!C4189)</f>
        <v/>
      </c>
      <c r="H4189" s="70">
        <f>E4189+F4189-G4189</f>
        <v/>
      </c>
    </row>
    <row r="4190" hidden="1" ht="24.6" customHeight="1" s="138">
      <c r="A4190" s="65" t="n">
        <v>10080005</v>
      </c>
      <c r="B4190" s="66" t="inlineStr">
        <is>
          <t>أدوات عامة</t>
        </is>
      </c>
      <c r="C4190" s="67" t="inlineStr">
        <is>
          <t>مكبر صوت 350 وات</t>
        </is>
      </c>
      <c r="D4190" s="67" t="inlineStr">
        <is>
          <t>عدد</t>
        </is>
      </c>
      <c r="E4190" s="68" t="n">
        <v>0</v>
      </c>
      <c r="F4190" s="69">
        <f>SUMIFS(الاضافة!$G$7:$G$60000,الاضافة!$H$7:$H$60000,"*اضاف*",الاضافة!$E$7:$E$60000,'أرصدة المخزن'!C4190)</f>
        <v/>
      </c>
      <c r="G4190" s="69">
        <f>SUMIFS(الصرف!$H$7:$H$60000,الصرف!$F$7:$F$60000,'أرصدة المخزن'!C4190)</f>
        <v/>
      </c>
      <c r="H4190" s="70">
        <f>E4190+F4190-G4190</f>
        <v/>
      </c>
    </row>
    <row r="4191" hidden="1" ht="24.6" customHeight="1" s="138">
      <c r="A4191" s="65" t="n">
        <v>10080006</v>
      </c>
      <c r="B4191" s="66" t="inlineStr">
        <is>
          <t>أدوات عامة</t>
        </is>
      </c>
      <c r="C4191" s="67" t="inlineStr">
        <is>
          <t>استيكر ZK TECO</t>
        </is>
      </c>
      <c r="D4191" s="67" t="inlineStr">
        <is>
          <t>عدد</t>
        </is>
      </c>
      <c r="E4191" s="68" t="n">
        <v>0</v>
      </c>
      <c r="F4191" s="69">
        <f>SUMIFS(الاضافة!$G$7:$G$60000,الاضافة!$H$7:$H$60000,"*اضاف*",الاضافة!$E$7:$E$60000,'أرصدة المخزن'!C4191)</f>
        <v/>
      </c>
      <c r="G4191" s="69">
        <f>SUMIFS(الصرف!$H$7:$H$60000,الصرف!$F$7:$F$60000,'أرصدة المخزن'!C4191)</f>
        <v/>
      </c>
      <c r="H4191" s="70">
        <f>E4191+F4191-G4191</f>
        <v/>
      </c>
    </row>
    <row r="4192" hidden="1" ht="24.6" customHeight="1" s="138">
      <c r="A4192" s="65" t="n">
        <v>10080007</v>
      </c>
      <c r="B4192" s="66" t="inlineStr">
        <is>
          <t>أدوات عامة</t>
        </is>
      </c>
      <c r="C4192" s="67" t="inlineStr">
        <is>
          <t>مدلية</t>
        </is>
      </c>
      <c r="D4192" s="67" t="inlineStr">
        <is>
          <t>عدد</t>
        </is>
      </c>
      <c r="E4192" s="68" t="n">
        <v>0</v>
      </c>
      <c r="F4192" s="69">
        <f>SUMIFS(الاضافة!$G$7:$G$60000,الاضافة!$H$7:$H$60000,"*اضاف*",الاضافة!$E$7:$E$60000,'أرصدة المخزن'!C4192)</f>
        <v/>
      </c>
      <c r="G4192" s="69">
        <f>SUMIFS(الصرف!$H$7:$H$60000,الصرف!$F$7:$F$60000,'أرصدة المخزن'!C4192)</f>
        <v/>
      </c>
      <c r="H4192" s="70">
        <f>E4192+F4192-G4192</f>
        <v/>
      </c>
    </row>
    <row r="4193" hidden="1" ht="24.6" customHeight="1" s="138">
      <c r="A4193" s="65" t="n">
        <v>10080008</v>
      </c>
      <c r="B4193" s="66" t="inlineStr">
        <is>
          <t>أدوات عامة</t>
        </is>
      </c>
      <c r="C4193" s="67" t="inlineStr">
        <is>
          <t>شكارة اسمنت</t>
        </is>
      </c>
      <c r="D4193" s="67" t="inlineStr">
        <is>
          <t>عدد</t>
        </is>
      </c>
      <c r="E4193" s="68" t="n">
        <v>0</v>
      </c>
      <c r="F4193" s="69">
        <f>SUMIFS(الاضافة!$G$7:$G$60000,الاضافة!$H$7:$H$60000,"*اضاف*",الاضافة!$E$7:$E$60000,'أرصدة المخزن'!C4193)</f>
        <v/>
      </c>
      <c r="G4193" s="69">
        <f>SUMIFS(الصرف!$H$7:$H$60000,الصرف!$F$7:$F$60000,'أرصدة المخزن'!C4193)</f>
        <v/>
      </c>
      <c r="H4193" s="70">
        <f>E4193+F4193-G4193</f>
        <v/>
      </c>
    </row>
    <row r="4194" hidden="1" ht="24.6" customHeight="1" s="138">
      <c r="A4194" s="65" t="n">
        <v>10080009</v>
      </c>
      <c r="B4194" s="66" t="inlineStr">
        <is>
          <t>أدوات عامة</t>
        </is>
      </c>
      <c r="C4194" s="67" t="inlineStr">
        <is>
          <t>شماسة PRE Group</t>
        </is>
      </c>
      <c r="D4194" s="67" t="inlineStr">
        <is>
          <t>عدد</t>
        </is>
      </c>
      <c r="E4194" s="68" t="n">
        <v>858</v>
      </c>
      <c r="F4194" s="69">
        <f>SUMIFS(الاضافة!$G$7:$G$60000,الاضافة!$H$7:$H$60000,"*اضاف*",الاضافة!$E$7:$E$60000,'أرصدة المخزن'!C4194)</f>
        <v/>
      </c>
      <c r="G4194" s="69">
        <f>SUMIFS(الصرف!$H$7:$H$60000,الصرف!$F$7:$F$60000,'أرصدة المخزن'!C4194)</f>
        <v/>
      </c>
      <c r="H4194" s="70">
        <f>E4194+F4194-G4194</f>
        <v/>
      </c>
    </row>
    <row r="4195" hidden="1" ht="24.6" customHeight="1" s="138">
      <c r="A4195" s="65" t="n">
        <v>10080010</v>
      </c>
      <c r="B4195" s="66" t="inlineStr">
        <is>
          <t>أدوات عامة</t>
        </is>
      </c>
      <c r="C4195" s="67" t="inlineStr">
        <is>
          <t>جردل رمل</t>
        </is>
      </c>
      <c r="D4195" s="67" t="inlineStr">
        <is>
          <t>عدد</t>
        </is>
      </c>
      <c r="E4195" s="68" t="n">
        <v>0</v>
      </c>
      <c r="F4195" s="69">
        <f>SUMIFS(الاضافة!$G$7:$G$60000,الاضافة!$H$7:$H$60000,"*اضاف*",الاضافة!$E$7:$E$60000,'أرصدة المخزن'!C4195)</f>
        <v/>
      </c>
      <c r="G4195" s="69">
        <f>SUMIFS(الصرف!$H$7:$H$60000,الصرف!$F$7:$F$60000,'أرصدة المخزن'!C4195)</f>
        <v/>
      </c>
      <c r="H4195" s="70">
        <f>E4195+F4195-G4195</f>
        <v/>
      </c>
    </row>
    <row r="4196" hidden="1" ht="24.6" customHeight="1" s="138">
      <c r="A4196" s="65" t="n">
        <v>10080011</v>
      </c>
      <c r="B4196" s="66" t="inlineStr">
        <is>
          <t>أدوات عامة</t>
        </is>
      </c>
      <c r="C4196" s="67" t="inlineStr">
        <is>
          <t>كرسي بلاستك</t>
        </is>
      </c>
      <c r="D4196" s="67" t="inlineStr">
        <is>
          <t>عدد</t>
        </is>
      </c>
      <c r="E4196" s="68" t="n">
        <v>0</v>
      </c>
      <c r="F4196" s="69">
        <f>SUMIFS(الاضافة!$G$7:$G$60000,الاضافة!$H$7:$H$60000,"*اضاف*",الاضافة!$E$7:$E$60000,'أرصدة المخزن'!C4196)</f>
        <v/>
      </c>
      <c r="G4196" s="69">
        <f>SUMIFS(الصرف!$H$7:$H$60000,الصرف!$F$7:$F$60000,'أرصدة المخزن'!C4196)</f>
        <v/>
      </c>
      <c r="H4196" s="70">
        <f>E4196+F4196-G4196</f>
        <v/>
      </c>
    </row>
    <row r="4197" hidden="1" ht="24.6" customHeight="1" s="138">
      <c r="A4197" s="65" t="n">
        <v>10080012</v>
      </c>
      <c r="B4197" s="66" t="inlineStr">
        <is>
          <t>أدوات عامة</t>
        </is>
      </c>
      <c r="C4197" s="67" t="inlineStr">
        <is>
          <t>بوردة INBIO Pro 260</t>
        </is>
      </c>
      <c r="D4197" s="67" t="inlineStr">
        <is>
          <t>عدد</t>
        </is>
      </c>
      <c r="E4197" s="68" t="n">
        <v>0</v>
      </c>
      <c r="F4197" s="69">
        <f>SUMIFS(الاضافة!$G$7:$G$60000,الاضافة!$H$7:$H$60000,"*اضاف*",الاضافة!$E$7:$E$60000,'أرصدة المخزن'!C4197)</f>
        <v/>
      </c>
      <c r="G4197" s="69">
        <f>SUMIFS(الصرف!$H$7:$H$60000,الصرف!$F$7:$F$60000,'أرصدة المخزن'!C4197)</f>
        <v/>
      </c>
      <c r="H4197" s="70">
        <f>E4197+F4197-G4197</f>
        <v/>
      </c>
    </row>
    <row r="4198" hidden="1" ht="24.6" customHeight="1" s="138">
      <c r="A4198" s="65" t="n">
        <v>10080013</v>
      </c>
      <c r="B4198" s="66" t="inlineStr">
        <is>
          <t>أدوات عامة</t>
        </is>
      </c>
      <c r="C4198" s="67" t="inlineStr">
        <is>
          <t>كابينة توزيع  خارجية 60*45</t>
        </is>
      </c>
      <c r="D4198" s="67" t="inlineStr">
        <is>
          <t>عدد</t>
        </is>
      </c>
      <c r="E4198" s="68" t="n">
        <v>0</v>
      </c>
      <c r="F4198" s="69">
        <f>SUMIFS(الاضافة!$G$7:$G$60000,الاضافة!$H$7:$H$60000,"*اضاف*",الاضافة!$E$7:$E$60000,'أرصدة المخزن'!C4198)</f>
        <v/>
      </c>
      <c r="G4198" s="69">
        <f>SUMIFS(الصرف!$H$7:$H$60000,الصرف!$F$7:$F$60000,'أرصدة المخزن'!C4198)</f>
        <v/>
      </c>
      <c r="H4198" s="70">
        <f>E4198+F4198-G4198</f>
        <v/>
      </c>
    </row>
    <row r="4199" hidden="1" ht="24.6" customHeight="1" s="138">
      <c r="A4199" s="65" t="n">
        <v>10080014</v>
      </c>
      <c r="B4199" s="66" t="inlineStr">
        <is>
          <t>أدوات عامة</t>
        </is>
      </c>
      <c r="C4199" s="67" t="inlineStr">
        <is>
          <t>حزام قماش</t>
        </is>
      </c>
      <c r="D4199" s="67" t="inlineStr">
        <is>
          <t>عدد</t>
        </is>
      </c>
      <c r="E4199" s="68" t="n">
        <v>70</v>
      </c>
      <c r="F4199" s="69">
        <f>SUMIFS(الاضافة!$G$7:$G$60000,الاضافة!$H$7:$H$60000,"*اضاف*",الاضافة!$E$7:$E$60000,'أرصدة المخزن'!C4199)</f>
        <v/>
      </c>
      <c r="G4199" s="69">
        <f>SUMIFS(الصرف!$H$7:$H$60000,الصرف!$F$7:$F$60000,'أرصدة المخزن'!C4199)</f>
        <v/>
      </c>
      <c r="H4199" s="70">
        <f>E4199+F4199-G4199</f>
        <v/>
      </c>
    </row>
    <row r="4200" hidden="1" ht="24.6" customHeight="1" s="138">
      <c r="A4200" s="65" t="n">
        <v>10080015</v>
      </c>
      <c r="B4200" s="66" t="inlineStr">
        <is>
          <t>أدوات عامة</t>
        </is>
      </c>
      <c r="C4200" s="67" t="inlineStr">
        <is>
          <t>عواكس مراية يفط طريق</t>
        </is>
      </c>
      <c r="D4200" s="67" t="inlineStr">
        <is>
          <t>عدد</t>
        </is>
      </c>
      <c r="E4200" s="68" t="n">
        <v>0</v>
      </c>
      <c r="F4200" s="69">
        <f>SUMIFS(الاضافة!$G$7:$G$60000,الاضافة!$H$7:$H$60000,"*اضاف*",الاضافة!$E$7:$E$60000,'أرصدة المخزن'!C4200)</f>
        <v/>
      </c>
      <c r="G4200" s="69">
        <f>SUMIFS(الصرف!$H$7:$H$60000,الصرف!$F$7:$F$60000,'أرصدة المخزن'!C4200)</f>
        <v/>
      </c>
      <c r="H4200" s="70">
        <f>E4200+F4200-G4200</f>
        <v/>
      </c>
    </row>
    <row r="4201" hidden="1" ht="24.6" customHeight="1" s="138">
      <c r="A4201" s="65" t="n">
        <v>10080016</v>
      </c>
      <c r="B4201" s="66" t="inlineStr">
        <is>
          <t>أدوات عامة</t>
        </is>
      </c>
      <c r="C4201" s="67" t="inlineStr">
        <is>
          <t>جهاز اكسس بوينت تقوية شبكة</t>
        </is>
      </c>
      <c r="D4201" s="67" t="inlineStr">
        <is>
          <t>عدد</t>
        </is>
      </c>
      <c r="E4201" s="68" t="n">
        <v>0</v>
      </c>
      <c r="F4201" s="69">
        <f>SUMIFS(الاضافة!$G$7:$G$60000,الاضافة!$H$7:$H$60000,"*اضاف*",الاضافة!$E$7:$E$60000,'أرصدة المخزن'!C4201)</f>
        <v/>
      </c>
      <c r="G4201" s="69">
        <f>SUMIFS(الصرف!$H$7:$H$60000,الصرف!$F$7:$F$60000,'أرصدة المخزن'!C4201)</f>
        <v/>
      </c>
      <c r="H4201" s="70">
        <f>E4201+F4201-G4201</f>
        <v/>
      </c>
    </row>
    <row r="4202" hidden="1" ht="24.6" customHeight="1" s="138">
      <c r="A4202" s="65" t="n">
        <v>10080017</v>
      </c>
      <c r="B4202" s="66" t="inlineStr">
        <is>
          <t>أدوات عامة</t>
        </is>
      </c>
      <c r="C4202" s="67" t="inlineStr">
        <is>
          <t>مكنسة غسيل سجاد كهربائية K.A.Rcher RM760 T</t>
        </is>
      </c>
      <c r="D4202" s="67" t="inlineStr">
        <is>
          <t>عدد</t>
        </is>
      </c>
      <c r="E4202" s="68" t="n">
        <v>0</v>
      </c>
      <c r="F4202" s="69">
        <f>SUMIFS(الاضافة!$G$7:$G$60000,الاضافة!$H$7:$H$60000,"*اضاف*",الاضافة!$E$7:$E$60000,'أرصدة المخزن'!C4202)</f>
        <v/>
      </c>
      <c r="G4202" s="69">
        <f>SUMIFS(الصرف!$H$7:$H$60000,الصرف!$F$7:$F$60000,'أرصدة المخزن'!C4202)</f>
        <v/>
      </c>
      <c r="H4202" s="70">
        <f>E4202+F4202-G4202</f>
        <v/>
      </c>
    </row>
    <row r="4203" hidden="1" ht="24.6" customHeight="1" s="138">
      <c r="A4203" s="65" t="n">
        <v>10080018</v>
      </c>
      <c r="B4203" s="66" t="inlineStr">
        <is>
          <t>أدوات عامة</t>
        </is>
      </c>
      <c r="C4203" s="67" t="inlineStr">
        <is>
          <t>أسطوانة غاز ( امبوبة )</t>
        </is>
      </c>
      <c r="D4203" s="67" t="inlineStr">
        <is>
          <t>عدد</t>
        </is>
      </c>
      <c r="E4203" s="68" t="n">
        <v>0</v>
      </c>
      <c r="F4203" s="69">
        <f>SUMIFS(الاضافة!$G$7:$G$60000,الاضافة!$H$7:$H$60000,"*اضاف*",الاضافة!$E$7:$E$60000,'أرصدة المخزن'!C4203)</f>
        <v/>
      </c>
      <c r="G4203" s="69">
        <f>SUMIFS(الصرف!$H$7:$H$60000,الصرف!$F$7:$F$60000,'أرصدة المخزن'!C4203)</f>
        <v/>
      </c>
      <c r="H4203" s="70">
        <f>E4203+F4203-G4203</f>
        <v/>
      </c>
    </row>
    <row r="4204" hidden="1" ht="24.6" customHeight="1" s="138">
      <c r="A4204" s="65" t="n">
        <v>10080019</v>
      </c>
      <c r="B4204" s="66" t="inlineStr">
        <is>
          <t>أدوات عامة</t>
        </is>
      </c>
      <c r="C4204" s="67" t="inlineStr">
        <is>
          <t>بطانيىة</t>
        </is>
      </c>
      <c r="D4204" s="67" t="inlineStr">
        <is>
          <t>عدد</t>
        </is>
      </c>
      <c r="E4204" s="68" t="n">
        <v>8</v>
      </c>
      <c r="F4204" s="69">
        <f>SUMIFS(الاضافة!$G$7:$G$60000,الاضافة!$H$7:$H$60000,"*اضاف*",الاضافة!$E$7:$E$60000,'أرصدة المخزن'!C4204)</f>
        <v/>
      </c>
      <c r="G4204" s="69">
        <f>SUMIFS(الصرف!$H$7:$H$60000,الصرف!$F$7:$F$60000,'أرصدة المخزن'!C4204)</f>
        <v/>
      </c>
      <c r="H4204" s="70">
        <f>E4204+F4204-G4204</f>
        <v/>
      </c>
    </row>
    <row r="4205" hidden="1" ht="24.6" customHeight="1" s="138">
      <c r="A4205" s="65" t="n">
        <v>10080020</v>
      </c>
      <c r="B4205" s="66" t="inlineStr">
        <is>
          <t>أدوات عامة</t>
        </is>
      </c>
      <c r="C4205" s="67" t="inlineStr">
        <is>
          <t>جردل حريق</t>
        </is>
      </c>
      <c r="D4205" s="67" t="inlineStr">
        <is>
          <t>عدد</t>
        </is>
      </c>
      <c r="E4205" s="68" t="n">
        <v>4</v>
      </c>
      <c r="F4205" s="69">
        <f>SUMIFS(الاضافة!$G$7:$G$60000,الاضافة!$H$7:$H$60000,"*اضاف*",الاضافة!$E$7:$E$60000,'أرصدة المخزن'!C4205)</f>
        <v/>
      </c>
      <c r="G4205" s="69">
        <f>SUMIFS(الصرف!$H$7:$H$60000,الصرف!$F$7:$F$60000,'أرصدة المخزن'!C4205)</f>
        <v/>
      </c>
      <c r="H4205" s="70">
        <f>E4205+F4205-G4205</f>
        <v/>
      </c>
    </row>
    <row r="4206" hidden="1" ht="24.6" customHeight="1" s="138">
      <c r="A4206" s="65" t="n">
        <v>10080021</v>
      </c>
      <c r="B4206" s="66" t="inlineStr">
        <is>
          <t>أدوات عامة</t>
        </is>
      </c>
      <c r="C4206" s="67" t="inlineStr">
        <is>
          <t>منظم صوت</t>
        </is>
      </c>
      <c r="D4206" s="67" t="inlineStr">
        <is>
          <t>عدد</t>
        </is>
      </c>
      <c r="E4206" s="68" t="n">
        <v>0</v>
      </c>
      <c r="F4206" s="69">
        <f>SUMIFS(الاضافة!$G$7:$G$60000,الاضافة!$H$7:$H$60000,"*اضاف*",الاضافة!$E$7:$E$60000,'أرصدة المخزن'!C4206)</f>
        <v/>
      </c>
      <c r="G4206" s="69">
        <f>SUMIFS(الصرف!$H$7:$H$60000,الصرف!$F$7:$F$60000,'أرصدة المخزن'!C4206)</f>
        <v/>
      </c>
      <c r="H4206" s="70">
        <f>E4206+F4206-G4206</f>
        <v/>
      </c>
    </row>
    <row r="4207" hidden="1" ht="24.6" customHeight="1" s="138">
      <c r="A4207" s="65" t="n">
        <v>10080022</v>
      </c>
      <c r="B4207" s="66" t="inlineStr">
        <is>
          <t>أدوات عامة</t>
        </is>
      </c>
      <c r="C4207" s="67" t="inlineStr">
        <is>
          <t>مثبت جهد 1000VA</t>
        </is>
      </c>
      <c r="D4207" s="67" t="inlineStr">
        <is>
          <t>عدد</t>
        </is>
      </c>
      <c r="E4207" s="68" t="n">
        <v>0</v>
      </c>
      <c r="F4207" s="69">
        <f>SUMIFS(الاضافة!$G$7:$G$60000,الاضافة!$H$7:$H$60000,"*اضاف*",الاضافة!$E$7:$E$60000,'أرصدة المخزن'!C4207)</f>
        <v/>
      </c>
      <c r="G4207" s="69">
        <f>SUMIFS(الصرف!$H$7:$H$60000,الصرف!$F$7:$F$60000,'أرصدة المخزن'!C4207)</f>
        <v/>
      </c>
      <c r="H4207" s="70">
        <f>E4207+F4207-G4207</f>
        <v/>
      </c>
    </row>
    <row r="4208" hidden="1" ht="24.6" customHeight="1" s="138">
      <c r="A4208" s="65" t="n">
        <v>10080023</v>
      </c>
      <c r="B4208" s="66" t="inlineStr">
        <is>
          <t>أدوات عامة</t>
        </is>
      </c>
      <c r="C4208" s="67" t="inlineStr">
        <is>
          <t>رول اخضر خاص بالزينة</t>
        </is>
      </c>
      <c r="D4208" s="67" t="inlineStr">
        <is>
          <t>عدد</t>
        </is>
      </c>
      <c r="E4208" s="68" t="n">
        <v>0.5</v>
      </c>
      <c r="F4208" s="69">
        <f>SUMIFS(الاضافة!$G$7:$G$60000,الاضافة!$H$7:$H$60000,"*اضاف*",الاضافة!$E$7:$E$60000,'أرصدة المخزن'!C4208)</f>
        <v/>
      </c>
      <c r="G4208" s="69">
        <f>SUMIFS(الصرف!$H$7:$H$60000,الصرف!$F$7:$F$60000,'أرصدة المخزن'!C4208)</f>
        <v/>
      </c>
      <c r="H4208" s="70">
        <f>E4208+F4208-G4208</f>
        <v/>
      </c>
    </row>
    <row r="4209" hidden="1" ht="24.6" customHeight="1" s="138">
      <c r="A4209" s="65" t="n">
        <v>10080024</v>
      </c>
      <c r="B4209" s="66" t="inlineStr">
        <is>
          <t>أدوات عامة</t>
        </is>
      </c>
      <c r="C4209" s="67" t="inlineStr">
        <is>
          <t>حجاري بدون يد</t>
        </is>
      </c>
      <c r="D4209" s="67" t="inlineStr">
        <is>
          <t>عدد</t>
        </is>
      </c>
      <c r="E4209" s="68" t="n">
        <v>0</v>
      </c>
      <c r="F4209" s="69">
        <f>SUMIFS(الاضافة!$G$7:$G$60000,الاضافة!$H$7:$H$60000,"*اضاف*",الاضافة!$E$7:$E$60000,'أرصدة المخزن'!C4209)</f>
        <v/>
      </c>
      <c r="G4209" s="69">
        <f>SUMIFS(الصرف!$H$7:$H$60000,الصرف!$F$7:$F$60000,'أرصدة المخزن'!C4209)</f>
        <v/>
      </c>
      <c r="H4209" s="70">
        <f>E4209+F4209-G4209</f>
        <v/>
      </c>
    </row>
    <row r="4210" hidden="1" ht="24.6" customHeight="1" s="138">
      <c r="A4210" s="65" t="n">
        <v>10080025</v>
      </c>
      <c r="B4210" s="66" t="inlineStr">
        <is>
          <t>أدوات عامة</t>
        </is>
      </c>
      <c r="C4210" s="67" t="inlineStr"/>
      <c r="D4210" s="67" t="inlineStr"/>
      <c r="E4210" s="68" t="n">
        <v>0</v>
      </c>
      <c r="F4210" s="69">
        <f>SUMIFS(الاضافة!$G$7:$G$60000,الاضافة!$H$7:$H$60000,"*اضاف*",الاضافة!$E$7:$E$60000,'أرصدة المخزن'!C4210)</f>
        <v/>
      </c>
      <c r="G4210" s="69">
        <f>SUMIFS(الصرف!$H$7:$H$60000,الصرف!$F$7:$F$60000,'أرصدة المخزن'!C4210)</f>
        <v/>
      </c>
      <c r="H4210" s="70">
        <f>E4210+F4210-G4210</f>
        <v/>
      </c>
    </row>
    <row r="4211" hidden="1" ht="24.6" customHeight="1" s="138">
      <c r="A4211" s="65" t="n">
        <v>10080026</v>
      </c>
      <c r="B4211" s="66" t="inlineStr">
        <is>
          <t>أدوات عامة</t>
        </is>
      </c>
      <c r="C4211" s="67" t="inlineStr"/>
      <c r="D4211" s="67" t="inlineStr"/>
      <c r="E4211" s="68" t="n">
        <v>0</v>
      </c>
      <c r="F4211" s="69">
        <f>SUMIFS(الاضافة!$G$7:$G$60000,الاضافة!$H$7:$H$60000,"*اضاف*",الاضافة!$E$7:$E$60000,'أرصدة المخزن'!C4211)</f>
        <v/>
      </c>
      <c r="G4211" s="69">
        <f>SUMIFS(الصرف!$H$7:$H$60000,الصرف!$F$7:$F$60000,'أرصدة المخزن'!C4211)</f>
        <v/>
      </c>
      <c r="H4211" s="70">
        <f>E4211+F4211-G4211</f>
        <v/>
      </c>
    </row>
    <row r="4212" hidden="1" ht="24.6" customHeight="1" s="138">
      <c r="A4212" s="65" t="n">
        <v>10080027</v>
      </c>
      <c r="B4212" s="66" t="inlineStr">
        <is>
          <t>أدوات عامة</t>
        </is>
      </c>
      <c r="C4212" s="67" t="inlineStr"/>
      <c r="D4212" s="67" t="inlineStr"/>
      <c r="E4212" s="68" t="n">
        <v>0</v>
      </c>
      <c r="F4212" s="69">
        <f>SUMIFS(الاضافة!$G$7:$G$60000,الاضافة!$H$7:$H$60000,"*اضاف*",الاضافة!$E$7:$E$60000,'أرصدة المخزن'!C4212)</f>
        <v/>
      </c>
      <c r="G4212" s="69">
        <f>SUMIFS(الصرف!$H$7:$H$60000,الصرف!$F$7:$F$60000,'أرصدة المخزن'!C4212)</f>
        <v/>
      </c>
      <c r="H4212" s="70">
        <f>E4212+F4212-G4212</f>
        <v/>
      </c>
    </row>
    <row r="4213" hidden="1" ht="24.6" customHeight="1" s="138">
      <c r="A4213" s="65" t="n">
        <v>10080028</v>
      </c>
      <c r="B4213" s="66" t="inlineStr">
        <is>
          <t>أدوات عامة</t>
        </is>
      </c>
      <c r="C4213" s="67" t="inlineStr"/>
      <c r="D4213" s="67" t="inlineStr"/>
      <c r="E4213" s="68" t="n">
        <v>0</v>
      </c>
      <c r="F4213" s="69">
        <f>SUMIFS(الاضافة!$G$7:$G$60000,الاضافة!$H$7:$H$60000,"*اضاف*",الاضافة!$E$7:$E$60000,'أرصدة المخزن'!C4213)</f>
        <v/>
      </c>
      <c r="G4213" s="69">
        <f>SUMIFS(الصرف!$H$7:$H$60000,الصرف!$F$7:$F$60000,'أرصدة المخزن'!C4213)</f>
        <v/>
      </c>
      <c r="H4213" s="70">
        <f>E4213+F4213-G4213</f>
        <v/>
      </c>
    </row>
    <row r="4214" hidden="1" ht="24.6" customHeight="1" s="138">
      <c r="A4214" s="65" t="n">
        <v>10080029</v>
      </c>
      <c r="B4214" s="66" t="inlineStr">
        <is>
          <t>أدوات عامة</t>
        </is>
      </c>
      <c r="C4214" s="67" t="inlineStr"/>
      <c r="D4214" s="67" t="inlineStr"/>
      <c r="E4214" s="68" t="n">
        <v>0</v>
      </c>
      <c r="F4214" s="69">
        <f>SUMIFS(الاضافة!$G$7:$G$60000,الاضافة!$H$7:$H$60000,"*اضاف*",الاضافة!$E$7:$E$60000,'أرصدة المخزن'!C4214)</f>
        <v/>
      </c>
      <c r="G4214" s="69">
        <f>SUMIFS(الصرف!$H$7:$H$60000,الصرف!$F$7:$F$60000,'أرصدة المخزن'!C4214)</f>
        <v/>
      </c>
      <c r="H4214" s="70">
        <f>E4214+F4214-G4214</f>
        <v/>
      </c>
    </row>
    <row r="4215" hidden="1" ht="24.6" customHeight="1" s="138">
      <c r="A4215" s="65" t="n">
        <v>10080030</v>
      </c>
      <c r="B4215" s="66" t="inlineStr">
        <is>
          <t>أدوات عامة</t>
        </is>
      </c>
      <c r="C4215" s="67" t="inlineStr"/>
      <c r="D4215" s="67" t="inlineStr"/>
      <c r="E4215" s="68" t="n">
        <v>0</v>
      </c>
      <c r="F4215" s="69">
        <f>SUMIFS(الاضافة!$G$7:$G$60000,الاضافة!$H$7:$H$60000,"*اضاف*",الاضافة!$E$7:$E$60000,'أرصدة المخزن'!C4215)</f>
        <v/>
      </c>
      <c r="G4215" s="69">
        <f>SUMIFS(الصرف!$H$7:$H$60000,الصرف!$F$7:$F$60000,'أرصدة المخزن'!C4215)</f>
        <v/>
      </c>
      <c r="H4215" s="70">
        <f>E4215+F4215-G4215</f>
        <v/>
      </c>
    </row>
    <row r="4216" hidden="1" ht="24.6" customHeight="1" s="138">
      <c r="A4216" s="65" t="n">
        <v>10080031</v>
      </c>
      <c r="B4216" s="66" t="inlineStr">
        <is>
          <t>أدوات عامة</t>
        </is>
      </c>
      <c r="C4216" s="67" t="inlineStr"/>
      <c r="D4216" s="67" t="inlineStr"/>
      <c r="E4216" s="68" t="n">
        <v>0</v>
      </c>
      <c r="F4216" s="69">
        <f>SUMIFS(الاضافة!$G$7:$G$60000,الاضافة!$H$7:$H$60000,"*اضاف*",الاضافة!$E$7:$E$60000,'أرصدة المخزن'!C4216)</f>
        <v/>
      </c>
      <c r="G4216" s="69">
        <f>SUMIFS(الصرف!$H$7:$H$60000,الصرف!$F$7:$F$60000,'أرصدة المخزن'!C4216)</f>
        <v/>
      </c>
      <c r="H4216" s="70">
        <f>E4216+F4216-G4216</f>
        <v/>
      </c>
    </row>
    <row r="4217" hidden="1" ht="24.6" customHeight="1" s="138">
      <c r="A4217" s="65" t="n">
        <v>10080032</v>
      </c>
      <c r="B4217" s="66" t="inlineStr">
        <is>
          <t>أدوات عامة</t>
        </is>
      </c>
      <c r="C4217" s="67" t="inlineStr"/>
      <c r="D4217" s="67" t="inlineStr"/>
      <c r="E4217" s="68" t="n">
        <v>0</v>
      </c>
      <c r="F4217" s="69">
        <f>SUMIFS(الاضافة!$G$7:$G$60000,الاضافة!$H$7:$H$60000,"*اضاف*",الاضافة!$E$7:$E$60000,'أرصدة المخزن'!C4217)</f>
        <v/>
      </c>
      <c r="G4217" s="69">
        <f>SUMIFS(الصرف!$H$7:$H$60000,الصرف!$F$7:$F$60000,'أرصدة المخزن'!C4217)</f>
        <v/>
      </c>
      <c r="H4217" s="70">
        <f>E4217+F4217-G4217</f>
        <v/>
      </c>
    </row>
    <row r="4218" hidden="1" ht="24.6" customHeight="1" s="138">
      <c r="A4218" s="65" t="n">
        <v>10080033</v>
      </c>
      <c r="B4218" s="66" t="inlineStr">
        <is>
          <t>أدوات عامة</t>
        </is>
      </c>
      <c r="C4218" s="67" t="inlineStr"/>
      <c r="D4218" s="67" t="inlineStr"/>
      <c r="E4218" s="68" t="n">
        <v>0</v>
      </c>
      <c r="F4218" s="69">
        <f>SUMIFS(الاضافة!$G$7:$G$60000,الاضافة!$H$7:$H$60000,"*اضاف*",الاضافة!$E$7:$E$60000,'أرصدة المخزن'!C4218)</f>
        <v/>
      </c>
      <c r="G4218" s="69">
        <f>SUMIFS(الصرف!$H$7:$H$60000,الصرف!$F$7:$F$60000,'أرصدة المخزن'!C4218)</f>
        <v/>
      </c>
      <c r="H4218" s="70">
        <f>E4218+F4218-G4218</f>
        <v/>
      </c>
    </row>
    <row r="4219" hidden="1" ht="24.6" customHeight="1" s="138">
      <c r="A4219" s="65" t="n">
        <v>10080034</v>
      </c>
      <c r="B4219" s="66" t="inlineStr">
        <is>
          <t>أدوات عامة</t>
        </is>
      </c>
      <c r="C4219" s="67" t="inlineStr"/>
      <c r="D4219" s="67" t="inlineStr"/>
      <c r="E4219" s="68" t="n">
        <v>0</v>
      </c>
      <c r="F4219" s="69">
        <f>SUMIFS(الاضافة!$G$7:$G$60000,الاضافة!$H$7:$H$60000,"*اضاف*",الاضافة!$E$7:$E$60000,'أرصدة المخزن'!C4219)</f>
        <v/>
      </c>
      <c r="G4219" s="69">
        <f>SUMIFS(الصرف!$H$7:$H$60000,الصرف!$F$7:$F$60000,'أرصدة المخزن'!C4219)</f>
        <v/>
      </c>
      <c r="H4219" s="70">
        <f>E4219+F4219-G4219</f>
        <v/>
      </c>
    </row>
    <row r="4220" hidden="1" ht="24.6" customHeight="1" s="138">
      <c r="A4220" s="65" t="n">
        <v>10080035</v>
      </c>
      <c r="B4220" s="66" t="inlineStr">
        <is>
          <t>أدوات عامة</t>
        </is>
      </c>
      <c r="C4220" s="67" t="inlineStr"/>
      <c r="D4220" s="67" t="inlineStr"/>
      <c r="E4220" s="68" t="n">
        <v>0</v>
      </c>
      <c r="F4220" s="69">
        <f>SUMIFS(الاضافة!$G$7:$G$60000,الاضافة!$H$7:$H$60000,"*اضاف*",الاضافة!$E$7:$E$60000,'أرصدة المخزن'!C4220)</f>
        <v/>
      </c>
      <c r="G4220" s="69">
        <f>SUMIFS(الصرف!$H$7:$H$60000,الصرف!$F$7:$F$60000,'أرصدة المخزن'!C4220)</f>
        <v/>
      </c>
      <c r="H4220" s="70">
        <f>E4220+F4220-G4220</f>
        <v/>
      </c>
    </row>
    <row r="4221" hidden="1" ht="24.6" customHeight="1" s="138">
      <c r="A4221" s="65" t="n">
        <v>10080036</v>
      </c>
      <c r="B4221" s="66" t="inlineStr">
        <is>
          <t>أدوات عامة</t>
        </is>
      </c>
      <c r="C4221" s="67" t="inlineStr"/>
      <c r="D4221" s="67" t="inlineStr"/>
      <c r="E4221" s="68" t="n">
        <v>0</v>
      </c>
      <c r="F4221" s="69">
        <f>SUMIFS(الاضافة!$G$7:$G$60000,الاضافة!$H$7:$H$60000,"*اضاف*",الاضافة!$E$7:$E$60000,'أرصدة المخزن'!C4221)</f>
        <v/>
      </c>
      <c r="G4221" s="69">
        <f>SUMIFS(الصرف!$H$7:$H$60000,الصرف!$F$7:$F$60000,'أرصدة المخزن'!C4221)</f>
        <v/>
      </c>
      <c r="H4221" s="70">
        <f>E4221+F4221-G4221</f>
        <v/>
      </c>
    </row>
    <row r="4222" hidden="1" ht="24.6" customHeight="1" s="138">
      <c r="A4222" s="65" t="n">
        <v>10080037</v>
      </c>
      <c r="B4222" s="66" t="inlineStr">
        <is>
          <t>أدوات عامة</t>
        </is>
      </c>
      <c r="C4222" s="67" t="inlineStr"/>
      <c r="D4222" s="67" t="inlineStr"/>
      <c r="E4222" s="68" t="n">
        <v>0</v>
      </c>
      <c r="F4222" s="69">
        <f>SUMIFS(الاضافة!$G$7:$G$60000,الاضافة!$H$7:$H$60000,"*اضاف*",الاضافة!$E$7:$E$60000,'أرصدة المخزن'!C4222)</f>
        <v/>
      </c>
      <c r="G4222" s="69">
        <f>SUMIFS(الصرف!$H$7:$H$60000,الصرف!$F$7:$F$60000,'أرصدة المخزن'!C4222)</f>
        <v/>
      </c>
      <c r="H4222" s="70">
        <f>E4222+F4222-G4222</f>
        <v/>
      </c>
    </row>
    <row r="4223" hidden="1" ht="24.6" customHeight="1" s="138">
      <c r="A4223" s="65" t="n">
        <v>10080038</v>
      </c>
      <c r="B4223" s="66" t="inlineStr">
        <is>
          <t>أدوات عامة</t>
        </is>
      </c>
      <c r="C4223" s="67" t="inlineStr"/>
      <c r="D4223" s="67" t="inlineStr"/>
      <c r="E4223" s="68" t="n">
        <v>0</v>
      </c>
      <c r="F4223" s="69">
        <f>SUMIFS(الاضافة!$G$7:$G$60000,الاضافة!$H$7:$H$60000,"*اضاف*",الاضافة!$E$7:$E$60000,'أرصدة المخزن'!C4223)</f>
        <v/>
      </c>
      <c r="G4223" s="69">
        <f>SUMIFS(الصرف!$H$7:$H$60000,الصرف!$F$7:$F$60000,'أرصدة المخزن'!C4223)</f>
        <v/>
      </c>
      <c r="H4223" s="70">
        <f>E4223+F4223-G4223</f>
        <v/>
      </c>
    </row>
    <row r="4224" hidden="1" ht="24.6" customHeight="1" s="138">
      <c r="A4224" s="65" t="n">
        <v>10080039</v>
      </c>
      <c r="B4224" s="66" t="inlineStr">
        <is>
          <t>أدوات عامة</t>
        </is>
      </c>
      <c r="C4224" s="67" t="inlineStr"/>
      <c r="D4224" s="67" t="inlineStr"/>
      <c r="E4224" s="68" t="n">
        <v>0</v>
      </c>
      <c r="F4224" s="69">
        <f>SUMIFS(الاضافة!$G$7:$G$60000,الاضافة!$H$7:$H$60000,"*اضاف*",الاضافة!$E$7:$E$60000,'أرصدة المخزن'!C4224)</f>
        <v/>
      </c>
      <c r="G4224" s="69">
        <f>SUMIFS(الصرف!$H$7:$H$60000,الصرف!$F$7:$F$60000,'أرصدة المخزن'!C4224)</f>
        <v/>
      </c>
      <c r="H4224" s="70">
        <f>E4224+F4224-G4224</f>
        <v/>
      </c>
    </row>
    <row r="4225" hidden="1" ht="24.6" customHeight="1" s="138">
      <c r="A4225" s="65" t="n">
        <v>10080040</v>
      </c>
      <c r="B4225" s="66" t="inlineStr">
        <is>
          <t>أدوات عامة</t>
        </is>
      </c>
      <c r="C4225" s="67" t="inlineStr"/>
      <c r="D4225" s="67" t="inlineStr"/>
      <c r="E4225" s="68" t="n">
        <v>0</v>
      </c>
      <c r="F4225" s="69">
        <f>SUMIFS(الاضافة!$G$7:$G$60000,الاضافة!$H$7:$H$60000,"*اضاف*",الاضافة!$E$7:$E$60000,'أرصدة المخزن'!C4225)</f>
        <v/>
      </c>
      <c r="G4225" s="69">
        <f>SUMIFS(الصرف!$H$7:$H$60000,الصرف!$F$7:$F$60000,'أرصدة المخزن'!C4225)</f>
        <v/>
      </c>
      <c r="H4225" s="70">
        <f>E4225+F4225-G4225</f>
        <v/>
      </c>
    </row>
    <row r="4226" hidden="1" ht="24.6" customHeight="1" s="138">
      <c r="A4226" s="65" t="n">
        <v>10080041</v>
      </c>
      <c r="B4226" s="66" t="inlineStr">
        <is>
          <t>أدوات عامة</t>
        </is>
      </c>
      <c r="C4226" s="67" t="inlineStr"/>
      <c r="D4226" s="67" t="inlineStr"/>
      <c r="E4226" s="68" t="n">
        <v>0</v>
      </c>
      <c r="F4226" s="69">
        <f>SUMIFS(الاضافة!$G$7:$G$60000,الاضافة!$H$7:$H$60000,"*اضاف*",الاضافة!$E$7:$E$60000,'أرصدة المخزن'!C4226)</f>
        <v/>
      </c>
      <c r="G4226" s="69">
        <f>SUMIFS(الصرف!$H$7:$H$60000,الصرف!$F$7:$F$60000,'أرصدة المخزن'!C4226)</f>
        <v/>
      </c>
      <c r="H4226" s="70">
        <f>E4226+F4226-G4226</f>
        <v/>
      </c>
    </row>
    <row r="4227" hidden="1" ht="24.6" customHeight="1" s="138">
      <c r="A4227" s="65" t="n">
        <v>10080042</v>
      </c>
      <c r="B4227" s="66" t="inlineStr">
        <is>
          <t>أدوات عامة</t>
        </is>
      </c>
      <c r="C4227" s="67" t="inlineStr"/>
      <c r="D4227" s="67" t="inlineStr"/>
      <c r="E4227" s="68" t="n">
        <v>0</v>
      </c>
      <c r="F4227" s="69">
        <f>SUMIFS(الاضافة!$G$7:$G$60000,الاضافة!$H$7:$H$60000,"*اضاف*",الاضافة!$E$7:$E$60000,'أرصدة المخزن'!C4227)</f>
        <v/>
      </c>
      <c r="G4227" s="69">
        <f>SUMIFS(الصرف!$H$7:$H$60000,الصرف!$F$7:$F$60000,'أرصدة المخزن'!C4227)</f>
        <v/>
      </c>
      <c r="H4227" s="70">
        <f>E4227+F4227-G4227</f>
        <v/>
      </c>
    </row>
    <row r="4228" hidden="1" ht="24.6" customHeight="1" s="138">
      <c r="A4228" s="65" t="n">
        <v>10080043</v>
      </c>
      <c r="B4228" s="66" t="inlineStr">
        <is>
          <t>أدوات عامة</t>
        </is>
      </c>
      <c r="C4228" s="67" t="inlineStr"/>
      <c r="D4228" s="67" t="inlineStr"/>
      <c r="E4228" s="68" t="n">
        <v>0</v>
      </c>
      <c r="F4228" s="69">
        <f>SUMIFS(الاضافة!$G$7:$G$60000,الاضافة!$H$7:$H$60000,"*اضاف*",الاضافة!$E$7:$E$60000,'أرصدة المخزن'!C4228)</f>
        <v/>
      </c>
      <c r="G4228" s="69">
        <f>SUMIFS(الصرف!$H$7:$H$60000,الصرف!$F$7:$F$60000,'أرصدة المخزن'!C4228)</f>
        <v/>
      </c>
      <c r="H4228" s="70">
        <f>E4228+F4228-G4228</f>
        <v/>
      </c>
    </row>
    <row r="4229" hidden="1" ht="24.6" customHeight="1" s="138">
      <c r="A4229" s="65" t="n">
        <v>10080044</v>
      </c>
      <c r="B4229" s="66" t="inlineStr">
        <is>
          <t>أدوات عامة</t>
        </is>
      </c>
      <c r="C4229" s="67" t="inlineStr"/>
      <c r="D4229" s="67" t="inlineStr"/>
      <c r="E4229" s="68" t="n">
        <v>0</v>
      </c>
      <c r="F4229" s="69">
        <f>SUMIFS(الاضافة!$G$7:$G$60000,الاضافة!$H$7:$H$60000,"*اضاف*",الاضافة!$E$7:$E$60000,'أرصدة المخزن'!C4229)</f>
        <v/>
      </c>
      <c r="G4229" s="69">
        <f>SUMIFS(الصرف!$H$7:$H$60000,الصرف!$F$7:$F$60000,'أرصدة المخزن'!C4229)</f>
        <v/>
      </c>
      <c r="H4229" s="70">
        <f>E4229+F4229-G4229</f>
        <v/>
      </c>
    </row>
    <row r="4230" hidden="1" ht="24.6" customHeight="1" s="138">
      <c r="A4230" s="65" t="n">
        <v>10080045</v>
      </c>
      <c r="B4230" s="66" t="inlineStr">
        <is>
          <t>أدوات عامة</t>
        </is>
      </c>
      <c r="C4230" s="67" t="inlineStr"/>
      <c r="D4230" s="67" t="inlineStr"/>
      <c r="E4230" s="68" t="n">
        <v>0</v>
      </c>
      <c r="F4230" s="69">
        <f>SUMIFS(الاضافة!$G$7:$G$60000,الاضافة!$H$7:$H$60000,"*اضاف*",الاضافة!$E$7:$E$60000,'أرصدة المخزن'!C4230)</f>
        <v/>
      </c>
      <c r="G4230" s="69">
        <f>SUMIFS(الصرف!$H$7:$H$60000,الصرف!$F$7:$F$60000,'أرصدة المخزن'!C4230)</f>
        <v/>
      </c>
      <c r="H4230" s="70">
        <f>E4230+F4230-G4230</f>
        <v/>
      </c>
    </row>
    <row r="4231" hidden="1" ht="24.6" customHeight="1" s="138">
      <c r="A4231" s="65" t="n">
        <v>10080046</v>
      </c>
      <c r="B4231" s="66" t="inlineStr">
        <is>
          <t>أدوات عامة</t>
        </is>
      </c>
      <c r="C4231" s="67" t="inlineStr"/>
      <c r="D4231" s="67" t="inlineStr"/>
      <c r="E4231" s="68" t="n">
        <v>0</v>
      </c>
      <c r="F4231" s="69">
        <f>SUMIFS(الاضافة!$G$7:$G$60000,الاضافة!$H$7:$H$60000,"*اضاف*",الاضافة!$E$7:$E$60000,'أرصدة المخزن'!C4231)</f>
        <v/>
      </c>
      <c r="G4231" s="69">
        <f>SUMIFS(الصرف!$H$7:$H$60000,الصرف!$F$7:$F$60000,'أرصدة المخزن'!C4231)</f>
        <v/>
      </c>
      <c r="H4231" s="70">
        <f>E4231+F4231-G4231</f>
        <v/>
      </c>
    </row>
    <row r="4232" hidden="1" ht="24.6" customHeight="1" s="138">
      <c r="A4232" s="65" t="n">
        <v>10080047</v>
      </c>
      <c r="B4232" s="66" t="inlineStr">
        <is>
          <t>أدوات عامة</t>
        </is>
      </c>
      <c r="C4232" s="67" t="inlineStr"/>
      <c r="D4232" s="67" t="inlineStr"/>
      <c r="E4232" s="68" t="n">
        <v>0</v>
      </c>
      <c r="F4232" s="69">
        <f>SUMIFS(الاضافة!$G$7:$G$60000,الاضافة!$H$7:$H$60000,"*اضاف*",الاضافة!$E$7:$E$60000,'أرصدة المخزن'!C4232)</f>
        <v/>
      </c>
      <c r="G4232" s="69">
        <f>SUMIFS(الصرف!$H$7:$H$60000,الصرف!$F$7:$F$60000,'أرصدة المخزن'!C4232)</f>
        <v/>
      </c>
      <c r="H4232" s="70">
        <f>E4232+F4232-G4232</f>
        <v/>
      </c>
    </row>
    <row r="4233" hidden="1" ht="24.6" customHeight="1" s="138">
      <c r="A4233" s="65" t="n">
        <v>10080048</v>
      </c>
      <c r="B4233" s="66" t="inlineStr">
        <is>
          <t>أدوات عامة</t>
        </is>
      </c>
      <c r="C4233" s="67" t="inlineStr"/>
      <c r="D4233" s="67" t="inlineStr"/>
      <c r="E4233" s="68" t="n">
        <v>0</v>
      </c>
      <c r="F4233" s="69">
        <f>SUMIFS(الاضافة!$G$7:$G$60000,الاضافة!$H$7:$H$60000,"*اضاف*",الاضافة!$E$7:$E$60000,'أرصدة المخزن'!C4233)</f>
        <v/>
      </c>
      <c r="G4233" s="69">
        <f>SUMIFS(الصرف!$H$7:$H$60000,الصرف!$F$7:$F$60000,'أرصدة المخزن'!C4233)</f>
        <v/>
      </c>
      <c r="H4233" s="70">
        <f>E4233+F4233-G4233</f>
        <v/>
      </c>
    </row>
    <row r="4234" hidden="1" ht="24.6" customHeight="1" s="138">
      <c r="A4234" s="65" t="n">
        <v>10080049</v>
      </c>
      <c r="B4234" s="66" t="inlineStr">
        <is>
          <t>أدوات عامة</t>
        </is>
      </c>
      <c r="C4234" s="67" t="inlineStr"/>
      <c r="D4234" s="67" t="inlineStr"/>
      <c r="E4234" s="68" t="n">
        <v>0</v>
      </c>
      <c r="F4234" s="69">
        <f>SUMIFS(الاضافة!$G$7:$G$60000,الاضافة!$H$7:$H$60000,"*اضاف*",الاضافة!$E$7:$E$60000,'أرصدة المخزن'!C4234)</f>
        <v/>
      </c>
      <c r="G4234" s="69">
        <f>SUMIFS(الصرف!$H$7:$H$60000,الصرف!$F$7:$F$60000,'أرصدة المخزن'!C4234)</f>
        <v/>
      </c>
      <c r="H4234" s="70">
        <f>E4234+F4234-G4234</f>
        <v/>
      </c>
    </row>
    <row r="4235" hidden="1" ht="24.6" customHeight="1" s="138">
      <c r="A4235" s="65" t="n">
        <v>10080050</v>
      </c>
      <c r="B4235" s="66" t="inlineStr">
        <is>
          <t>أدوات عامة</t>
        </is>
      </c>
      <c r="C4235" s="67" t="inlineStr"/>
      <c r="D4235" s="67" t="inlineStr"/>
      <c r="E4235" s="68" t="n">
        <v>0</v>
      </c>
      <c r="F4235" s="69">
        <f>SUMIFS(الاضافة!$G$7:$G$60000,الاضافة!$H$7:$H$60000,"*اضاف*",الاضافة!$E$7:$E$60000,'أرصدة المخزن'!C4235)</f>
        <v/>
      </c>
      <c r="G4235" s="69">
        <f>SUMIFS(الصرف!$H$7:$H$60000,الصرف!$F$7:$F$60000,'أرصدة المخزن'!C4235)</f>
        <v/>
      </c>
      <c r="H4235" s="70">
        <f>E4235+F4235-G4235</f>
        <v/>
      </c>
    </row>
    <row r="4236" hidden="1" ht="24.6" customHeight="1" s="138">
      <c r="A4236" s="65" t="n">
        <v>10080051</v>
      </c>
      <c r="B4236" s="66" t="inlineStr">
        <is>
          <t>أدوات عامة</t>
        </is>
      </c>
      <c r="C4236" s="67" t="inlineStr"/>
      <c r="D4236" s="67" t="inlineStr"/>
      <c r="E4236" s="68" t="n">
        <v>0</v>
      </c>
      <c r="F4236" s="69">
        <f>SUMIFS(الاضافة!$G$7:$G$60000,الاضافة!$H$7:$H$60000,"*اضاف*",الاضافة!$E$7:$E$60000,'أرصدة المخزن'!C4236)</f>
        <v/>
      </c>
      <c r="G4236" s="69">
        <f>SUMIFS(الصرف!$H$7:$H$60000,الصرف!$F$7:$F$60000,'أرصدة المخزن'!C4236)</f>
        <v/>
      </c>
      <c r="H4236" s="70">
        <f>E4236+F4236-G4236</f>
        <v/>
      </c>
    </row>
    <row r="4237" hidden="1" ht="24.6" customHeight="1" s="138">
      <c r="A4237" s="65" t="n">
        <v>10080052</v>
      </c>
      <c r="B4237" s="66" t="inlineStr">
        <is>
          <t>أدوات عامة</t>
        </is>
      </c>
      <c r="C4237" s="67" t="inlineStr"/>
      <c r="D4237" s="67" t="inlineStr"/>
      <c r="E4237" s="68" t="n">
        <v>0</v>
      </c>
      <c r="F4237" s="69">
        <f>SUMIFS(الاضافة!$G$7:$G$60000,الاضافة!$H$7:$H$60000,"*اضاف*",الاضافة!$E$7:$E$60000,'أرصدة المخزن'!C4237)</f>
        <v/>
      </c>
      <c r="G4237" s="69">
        <f>SUMIFS(الصرف!$H$7:$H$60000,الصرف!$F$7:$F$60000,'أرصدة المخزن'!C4237)</f>
        <v/>
      </c>
      <c r="H4237" s="70">
        <f>E4237+F4237-G4237</f>
        <v/>
      </c>
    </row>
    <row r="4238" hidden="1" ht="24.6" customHeight="1" s="138">
      <c r="A4238" s="65" t="n">
        <v>10080053</v>
      </c>
      <c r="B4238" s="66" t="inlineStr">
        <is>
          <t>أدوات عامة</t>
        </is>
      </c>
      <c r="C4238" s="67" t="inlineStr"/>
      <c r="D4238" s="67" t="inlineStr"/>
      <c r="E4238" s="68" t="n">
        <v>0</v>
      </c>
      <c r="F4238" s="69">
        <f>SUMIFS(الاضافة!$G$7:$G$60000,الاضافة!$H$7:$H$60000,"*اضاف*",الاضافة!$E$7:$E$60000,'أرصدة المخزن'!C4238)</f>
        <v/>
      </c>
      <c r="G4238" s="69">
        <f>SUMIFS(الصرف!$H$7:$H$60000,الصرف!$F$7:$F$60000,'أرصدة المخزن'!C4238)</f>
        <v/>
      </c>
      <c r="H4238" s="70">
        <f>E4238+F4238-G4238</f>
        <v/>
      </c>
    </row>
    <row r="4239" hidden="1" ht="24.6" customHeight="1" s="138">
      <c r="A4239" s="65" t="n">
        <v>10080054</v>
      </c>
      <c r="B4239" s="66" t="inlineStr">
        <is>
          <t>أدوات عامة</t>
        </is>
      </c>
      <c r="C4239" s="67" t="inlineStr"/>
      <c r="D4239" s="67" t="inlineStr"/>
      <c r="E4239" s="68" t="n">
        <v>0</v>
      </c>
      <c r="F4239" s="69">
        <f>SUMIFS(الاضافة!$G$7:$G$60000,الاضافة!$H$7:$H$60000,"*اضاف*",الاضافة!$E$7:$E$60000,'أرصدة المخزن'!C4239)</f>
        <v/>
      </c>
      <c r="G4239" s="69">
        <f>SUMIFS(الصرف!$H$7:$H$60000,الصرف!$F$7:$F$60000,'أرصدة المخزن'!C4239)</f>
        <v/>
      </c>
      <c r="H4239" s="70">
        <f>E4239+F4239-G4239</f>
        <v/>
      </c>
    </row>
    <row r="4240" hidden="1" ht="24.6" customHeight="1" s="138">
      <c r="A4240" s="65" t="n">
        <v>10080055</v>
      </c>
      <c r="B4240" s="66" t="inlineStr">
        <is>
          <t>أدوات عامة</t>
        </is>
      </c>
      <c r="C4240" s="67" t="inlineStr"/>
      <c r="D4240" s="67" t="inlineStr"/>
      <c r="E4240" s="68" t="n">
        <v>0</v>
      </c>
      <c r="F4240" s="69">
        <f>SUMIFS(الاضافة!$G$7:$G$60000,الاضافة!$H$7:$H$60000,"*اضاف*",الاضافة!$E$7:$E$60000,'أرصدة المخزن'!C4240)</f>
        <v/>
      </c>
      <c r="G4240" s="69">
        <f>SUMIFS(الصرف!$H$7:$H$60000,الصرف!$F$7:$F$60000,'أرصدة المخزن'!C4240)</f>
        <v/>
      </c>
      <c r="H4240" s="70">
        <f>E4240+F4240-G4240</f>
        <v/>
      </c>
    </row>
    <row r="4241" hidden="1" ht="24.6" customHeight="1" s="138">
      <c r="A4241" s="65" t="n">
        <v>10080056</v>
      </c>
      <c r="B4241" s="66" t="inlineStr">
        <is>
          <t>أدوات عامة</t>
        </is>
      </c>
      <c r="C4241" s="67" t="inlineStr"/>
      <c r="D4241" s="67" t="inlineStr"/>
      <c r="E4241" s="68" t="n">
        <v>0</v>
      </c>
      <c r="F4241" s="69">
        <f>SUMIFS(الاضافة!$G$7:$G$60000,الاضافة!$H$7:$H$60000,"*اضاف*",الاضافة!$E$7:$E$60000,'أرصدة المخزن'!C4241)</f>
        <v/>
      </c>
      <c r="G4241" s="69">
        <f>SUMIFS(الصرف!$H$7:$H$60000,الصرف!$F$7:$F$60000,'أرصدة المخزن'!C4241)</f>
        <v/>
      </c>
      <c r="H4241" s="70">
        <f>E4241+F4241-G4241</f>
        <v/>
      </c>
    </row>
    <row r="4242" hidden="1" ht="24.6" customHeight="1" s="138">
      <c r="A4242" s="65" t="n">
        <v>10080057</v>
      </c>
      <c r="B4242" s="66" t="inlineStr">
        <is>
          <t>أدوات عامة</t>
        </is>
      </c>
      <c r="C4242" s="67" t="inlineStr"/>
      <c r="D4242" s="67" t="inlineStr"/>
      <c r="E4242" s="68" t="n">
        <v>0</v>
      </c>
      <c r="F4242" s="69">
        <f>SUMIFS(الاضافة!$G$7:$G$60000,الاضافة!$H$7:$H$60000,"*اضاف*",الاضافة!$E$7:$E$60000,'أرصدة المخزن'!C4242)</f>
        <v/>
      </c>
      <c r="G4242" s="69">
        <f>SUMIFS(الصرف!$H$7:$H$60000,الصرف!$F$7:$F$60000,'أرصدة المخزن'!C4242)</f>
        <v/>
      </c>
      <c r="H4242" s="70">
        <f>E4242+F4242-G4242</f>
        <v/>
      </c>
    </row>
    <row r="4243" hidden="1" ht="24.6" customHeight="1" s="138">
      <c r="A4243" s="65" t="n">
        <v>10080058</v>
      </c>
      <c r="B4243" s="66" t="inlineStr">
        <is>
          <t>أدوات عامة</t>
        </is>
      </c>
      <c r="C4243" s="67" t="inlineStr"/>
      <c r="D4243" s="67" t="inlineStr"/>
      <c r="E4243" s="68" t="n">
        <v>0</v>
      </c>
      <c r="F4243" s="69">
        <f>SUMIFS(الاضافة!$G$7:$G$60000,الاضافة!$H$7:$H$60000,"*اضاف*",الاضافة!$E$7:$E$60000,'أرصدة المخزن'!C4243)</f>
        <v/>
      </c>
      <c r="G4243" s="69">
        <f>SUMIFS(الصرف!$H$7:$H$60000,الصرف!$F$7:$F$60000,'أرصدة المخزن'!C4243)</f>
        <v/>
      </c>
      <c r="H4243" s="70">
        <f>E4243+F4243-G4243</f>
        <v/>
      </c>
    </row>
    <row r="4244" hidden="1" ht="24.6" customHeight="1" s="138">
      <c r="A4244" s="65" t="n">
        <v>10080059</v>
      </c>
      <c r="B4244" s="66" t="inlineStr">
        <is>
          <t>أدوات عامة</t>
        </is>
      </c>
      <c r="C4244" s="67" t="inlineStr"/>
      <c r="D4244" s="67" t="inlineStr"/>
      <c r="E4244" s="68" t="n">
        <v>0</v>
      </c>
      <c r="F4244" s="69">
        <f>SUMIFS(الاضافة!$G$7:$G$60000,الاضافة!$H$7:$H$60000,"*اضاف*",الاضافة!$E$7:$E$60000,'أرصدة المخزن'!C4244)</f>
        <v/>
      </c>
      <c r="G4244" s="69">
        <f>SUMIFS(الصرف!$H$7:$H$60000,الصرف!$F$7:$F$60000,'أرصدة المخزن'!C4244)</f>
        <v/>
      </c>
      <c r="H4244" s="70">
        <f>E4244+F4244-G4244</f>
        <v/>
      </c>
    </row>
    <row r="4245" hidden="1" ht="24.6" customHeight="1" s="138">
      <c r="A4245" s="65" t="n">
        <v>10080060</v>
      </c>
      <c r="B4245" s="66" t="inlineStr">
        <is>
          <t>أدوات عامة</t>
        </is>
      </c>
      <c r="C4245" s="67" t="inlineStr"/>
      <c r="D4245" s="67" t="inlineStr"/>
      <c r="E4245" s="68" t="n">
        <v>0</v>
      </c>
      <c r="F4245" s="69">
        <f>SUMIFS(الاضافة!$G$7:$G$60000,الاضافة!$H$7:$H$60000,"*اضاف*",الاضافة!$E$7:$E$60000,'أرصدة المخزن'!C4245)</f>
        <v/>
      </c>
      <c r="G4245" s="69">
        <f>SUMIFS(الصرف!$H$7:$H$60000,الصرف!$F$7:$F$60000,'أرصدة المخزن'!C4245)</f>
        <v/>
      </c>
      <c r="H4245" s="70">
        <f>E4245+F4245-G4245</f>
        <v/>
      </c>
    </row>
    <row r="4246" hidden="1" ht="24.6" customHeight="1" s="138">
      <c r="A4246" s="65" t="n">
        <v>10080061</v>
      </c>
      <c r="B4246" s="66" t="inlineStr">
        <is>
          <t>أدوات عامة</t>
        </is>
      </c>
      <c r="C4246" s="67" t="inlineStr"/>
      <c r="D4246" s="67" t="inlineStr"/>
      <c r="E4246" s="68" t="n">
        <v>0</v>
      </c>
      <c r="F4246" s="69">
        <f>SUMIFS(الاضافة!$G$7:$G$60000,الاضافة!$H$7:$H$60000,"*اضاف*",الاضافة!$E$7:$E$60000,'أرصدة المخزن'!C4246)</f>
        <v/>
      </c>
      <c r="G4246" s="69">
        <f>SUMIFS(الصرف!$H$7:$H$60000,الصرف!$F$7:$F$60000,'أرصدة المخزن'!C4246)</f>
        <v/>
      </c>
      <c r="H4246" s="70">
        <f>E4246+F4246-G4246</f>
        <v/>
      </c>
    </row>
    <row r="4247" hidden="1" ht="24.6" customHeight="1" s="138">
      <c r="A4247" s="65" t="n">
        <v>10080062</v>
      </c>
      <c r="B4247" s="66" t="inlineStr">
        <is>
          <t>أدوات عامة</t>
        </is>
      </c>
      <c r="C4247" s="67" t="inlineStr"/>
      <c r="D4247" s="67" t="inlineStr"/>
      <c r="E4247" s="68" t="n">
        <v>0</v>
      </c>
      <c r="F4247" s="69">
        <f>SUMIFS(الاضافة!$G$7:$G$60000,الاضافة!$H$7:$H$60000,"*اضاف*",الاضافة!$E$7:$E$60000,'أرصدة المخزن'!C4247)</f>
        <v/>
      </c>
      <c r="G4247" s="69">
        <f>SUMIFS(الصرف!$H$7:$H$60000,الصرف!$F$7:$F$60000,'أرصدة المخزن'!C4247)</f>
        <v/>
      </c>
      <c r="H4247" s="70">
        <f>E4247+F4247-G4247</f>
        <v/>
      </c>
    </row>
    <row r="4248" hidden="1" ht="24.6" customHeight="1" s="138">
      <c r="A4248" s="65" t="n">
        <v>10080063</v>
      </c>
      <c r="B4248" s="66" t="inlineStr">
        <is>
          <t>أدوات عامة</t>
        </is>
      </c>
      <c r="C4248" s="67" t="inlineStr"/>
      <c r="D4248" s="67" t="inlineStr"/>
      <c r="E4248" s="68" t="n">
        <v>0</v>
      </c>
      <c r="F4248" s="69">
        <f>SUMIFS(الاضافة!$G$7:$G$60000,الاضافة!$H$7:$H$60000,"*اضاف*",الاضافة!$E$7:$E$60000,'أرصدة المخزن'!C4248)</f>
        <v/>
      </c>
      <c r="G4248" s="69">
        <f>SUMIFS(الصرف!$H$7:$H$60000,الصرف!$F$7:$F$60000,'أرصدة المخزن'!C4248)</f>
        <v/>
      </c>
      <c r="H4248" s="70">
        <f>E4248+F4248-G4248</f>
        <v/>
      </c>
    </row>
    <row r="4249" hidden="1" ht="24.6" customHeight="1" s="138">
      <c r="A4249" s="65" t="n">
        <v>10080064</v>
      </c>
      <c r="B4249" s="66" t="inlineStr">
        <is>
          <t>أدوات عامة</t>
        </is>
      </c>
      <c r="C4249" s="67" t="inlineStr"/>
      <c r="D4249" s="67" t="inlineStr"/>
      <c r="E4249" s="68" t="n">
        <v>0</v>
      </c>
      <c r="F4249" s="69">
        <f>SUMIFS(الاضافة!$G$7:$G$60000,الاضافة!$H$7:$H$60000,"*اضاف*",الاضافة!$E$7:$E$60000,'أرصدة المخزن'!C4249)</f>
        <v/>
      </c>
      <c r="G4249" s="69">
        <f>SUMIFS(الصرف!$H$7:$H$60000,الصرف!$F$7:$F$60000,'أرصدة المخزن'!C4249)</f>
        <v/>
      </c>
      <c r="H4249" s="70">
        <f>E4249+F4249-G4249</f>
        <v/>
      </c>
    </row>
    <row r="4250" hidden="1" ht="24.6" customHeight="1" s="138">
      <c r="A4250" s="65" t="n">
        <v>10080065</v>
      </c>
      <c r="B4250" s="66" t="inlineStr">
        <is>
          <t>أدوات عامة</t>
        </is>
      </c>
      <c r="C4250" s="67" t="inlineStr"/>
      <c r="D4250" s="67" t="inlineStr"/>
      <c r="E4250" s="68" t="n">
        <v>0</v>
      </c>
      <c r="F4250" s="69">
        <f>SUMIFS(الاضافة!$G$7:$G$60000,الاضافة!$H$7:$H$60000,"*اضاف*",الاضافة!$E$7:$E$60000,'أرصدة المخزن'!C4250)</f>
        <v/>
      </c>
      <c r="G4250" s="69">
        <f>SUMIFS(الصرف!$H$7:$H$60000,الصرف!$F$7:$F$60000,'أرصدة المخزن'!C4250)</f>
        <v/>
      </c>
      <c r="H4250" s="70">
        <f>E4250+F4250-G4250</f>
        <v/>
      </c>
    </row>
    <row r="4251" hidden="1" ht="24.6" customHeight="1" s="138">
      <c r="A4251" s="65" t="n">
        <v>10080066</v>
      </c>
      <c r="B4251" s="66" t="inlineStr">
        <is>
          <t>أدوات عامة</t>
        </is>
      </c>
      <c r="C4251" s="67" t="inlineStr"/>
      <c r="D4251" s="67" t="inlineStr"/>
      <c r="E4251" s="68" t="n">
        <v>0</v>
      </c>
      <c r="F4251" s="69">
        <f>SUMIFS(الاضافة!$G$7:$G$60000,الاضافة!$H$7:$H$60000,"*اضاف*",الاضافة!$E$7:$E$60000,'أرصدة المخزن'!C4251)</f>
        <v/>
      </c>
      <c r="G4251" s="69">
        <f>SUMIFS(الصرف!$H$7:$H$60000,الصرف!$F$7:$F$60000,'أرصدة المخزن'!C4251)</f>
        <v/>
      </c>
      <c r="H4251" s="70">
        <f>E4251+F4251-G4251</f>
        <v/>
      </c>
    </row>
    <row r="4252" hidden="1" ht="24.6" customHeight="1" s="138">
      <c r="A4252" s="65" t="n">
        <v>10080067</v>
      </c>
      <c r="B4252" s="66" t="inlineStr">
        <is>
          <t>أدوات عامة</t>
        </is>
      </c>
      <c r="C4252" s="67" t="inlineStr"/>
      <c r="D4252" s="67" t="inlineStr"/>
      <c r="E4252" s="68" t="n">
        <v>0</v>
      </c>
      <c r="F4252" s="69">
        <f>SUMIFS(الاضافة!$G$7:$G$60000,الاضافة!$H$7:$H$60000,"*اضاف*",الاضافة!$E$7:$E$60000,'أرصدة المخزن'!C4252)</f>
        <v/>
      </c>
      <c r="G4252" s="69">
        <f>SUMIFS(الصرف!$H$7:$H$60000,الصرف!$F$7:$F$60000,'أرصدة المخزن'!C4252)</f>
        <v/>
      </c>
      <c r="H4252" s="70">
        <f>E4252+F4252-G4252</f>
        <v/>
      </c>
    </row>
    <row r="4253" hidden="1" ht="24.6" customHeight="1" s="138">
      <c r="A4253" s="65" t="n">
        <v>10080068</v>
      </c>
      <c r="B4253" s="66" t="inlineStr">
        <is>
          <t>أدوات عامة</t>
        </is>
      </c>
      <c r="C4253" s="67" t="inlineStr"/>
      <c r="D4253" s="67" t="inlineStr"/>
      <c r="E4253" s="68" t="n">
        <v>0</v>
      </c>
      <c r="F4253" s="69">
        <f>SUMIFS(الاضافة!$G$7:$G$60000,الاضافة!$H$7:$H$60000,"*اضاف*",الاضافة!$E$7:$E$60000,'أرصدة المخزن'!C4253)</f>
        <v/>
      </c>
      <c r="G4253" s="69">
        <f>SUMIFS(الصرف!$H$7:$H$60000,الصرف!$F$7:$F$60000,'أرصدة المخزن'!C4253)</f>
        <v/>
      </c>
      <c r="H4253" s="70">
        <f>E4253+F4253-G4253</f>
        <v/>
      </c>
    </row>
    <row r="4254" hidden="1" ht="24.6" customHeight="1" s="138">
      <c r="A4254" s="65" t="n">
        <v>10080069</v>
      </c>
      <c r="B4254" s="66" t="inlineStr">
        <is>
          <t>أدوات عامة</t>
        </is>
      </c>
      <c r="C4254" s="67" t="inlineStr"/>
      <c r="D4254" s="67" t="inlineStr"/>
      <c r="E4254" s="68" t="n">
        <v>0</v>
      </c>
      <c r="F4254" s="69">
        <f>SUMIFS(الاضافة!$G$7:$G$60000,الاضافة!$H$7:$H$60000,"*اضاف*",الاضافة!$E$7:$E$60000,'أرصدة المخزن'!C4254)</f>
        <v/>
      </c>
      <c r="G4254" s="69">
        <f>SUMIFS(الصرف!$H$7:$H$60000,الصرف!$F$7:$F$60000,'أرصدة المخزن'!C4254)</f>
        <v/>
      </c>
      <c r="H4254" s="70">
        <f>E4254+F4254-G4254</f>
        <v/>
      </c>
    </row>
    <row r="4255" hidden="1" ht="24.6" customHeight="1" s="138">
      <c r="A4255" s="65" t="n">
        <v>10080070</v>
      </c>
      <c r="B4255" s="66" t="inlineStr">
        <is>
          <t>أدوات عامة</t>
        </is>
      </c>
      <c r="C4255" s="67" t="inlineStr"/>
      <c r="D4255" s="67" t="inlineStr"/>
      <c r="E4255" s="68" t="n">
        <v>0</v>
      </c>
      <c r="F4255" s="69">
        <f>SUMIFS(الاضافة!$G$7:$G$60000,الاضافة!$H$7:$H$60000,"*اضاف*",الاضافة!$E$7:$E$60000,'أرصدة المخزن'!C4255)</f>
        <v/>
      </c>
      <c r="G4255" s="69">
        <f>SUMIFS(الصرف!$H$7:$H$60000,الصرف!$F$7:$F$60000,'أرصدة المخزن'!C4255)</f>
        <v/>
      </c>
      <c r="H4255" s="70">
        <f>E4255+F4255-G4255</f>
        <v/>
      </c>
    </row>
    <row r="4256" hidden="1" ht="24.6" customHeight="1" s="138">
      <c r="A4256" s="65" t="n">
        <v>10080071</v>
      </c>
      <c r="B4256" s="66" t="inlineStr">
        <is>
          <t>أدوات عامة</t>
        </is>
      </c>
      <c r="C4256" s="67" t="inlineStr"/>
      <c r="D4256" s="67" t="inlineStr"/>
      <c r="E4256" s="68" t="n">
        <v>0</v>
      </c>
      <c r="F4256" s="69">
        <f>SUMIFS(الاضافة!$G$7:$G$60000,الاضافة!$H$7:$H$60000,"*اضاف*",الاضافة!$E$7:$E$60000,'أرصدة المخزن'!C4256)</f>
        <v/>
      </c>
      <c r="G4256" s="69">
        <f>SUMIFS(الصرف!$H$7:$H$60000,الصرف!$F$7:$F$60000,'أرصدة المخزن'!C4256)</f>
        <v/>
      </c>
      <c r="H4256" s="70">
        <f>E4256+F4256-G4256</f>
        <v/>
      </c>
    </row>
    <row r="4257" hidden="1" ht="24.6" customHeight="1" s="138">
      <c r="A4257" s="65" t="n">
        <v>10080072</v>
      </c>
      <c r="B4257" s="66" t="inlineStr">
        <is>
          <t>أدوات عامة</t>
        </is>
      </c>
      <c r="C4257" s="67" t="inlineStr"/>
      <c r="D4257" s="67" t="inlineStr"/>
      <c r="E4257" s="68" t="n">
        <v>0</v>
      </c>
      <c r="F4257" s="69">
        <f>SUMIFS(الاضافة!$G$7:$G$60000,الاضافة!$H$7:$H$60000,"*اضاف*",الاضافة!$E$7:$E$60000,'أرصدة المخزن'!C4257)</f>
        <v/>
      </c>
      <c r="G4257" s="69">
        <f>SUMIFS(الصرف!$H$7:$H$60000,الصرف!$F$7:$F$60000,'أرصدة المخزن'!C4257)</f>
        <v/>
      </c>
      <c r="H4257" s="70">
        <f>E4257+F4257-G4257</f>
        <v/>
      </c>
    </row>
    <row r="4258" hidden="1" ht="24.6" customHeight="1" s="138">
      <c r="A4258" s="65" t="n">
        <v>10080073</v>
      </c>
      <c r="B4258" s="66" t="inlineStr">
        <is>
          <t>أدوات عامة</t>
        </is>
      </c>
      <c r="C4258" s="67" t="inlineStr"/>
      <c r="D4258" s="67" t="inlineStr"/>
      <c r="E4258" s="68" t="n">
        <v>0</v>
      </c>
      <c r="F4258" s="69">
        <f>SUMIFS(الاضافة!$G$7:$G$60000,الاضافة!$H$7:$H$60000,"*اضاف*",الاضافة!$E$7:$E$60000,'أرصدة المخزن'!C4258)</f>
        <v/>
      </c>
      <c r="G4258" s="69">
        <f>SUMIFS(الصرف!$H$7:$H$60000,الصرف!$F$7:$F$60000,'أرصدة المخزن'!C4258)</f>
        <v/>
      </c>
      <c r="H4258" s="70">
        <f>E4258+F4258-G4258</f>
        <v/>
      </c>
    </row>
    <row r="4259" hidden="1" ht="24.6" customHeight="1" s="138">
      <c r="A4259" s="65" t="n">
        <v>10080074</v>
      </c>
      <c r="B4259" s="66" t="inlineStr">
        <is>
          <t>أدوات عامة</t>
        </is>
      </c>
      <c r="C4259" s="67" t="inlineStr"/>
      <c r="D4259" s="67" t="inlineStr"/>
      <c r="E4259" s="68" t="n">
        <v>0</v>
      </c>
      <c r="F4259" s="69">
        <f>SUMIFS(الاضافة!$G$7:$G$60000,الاضافة!$H$7:$H$60000,"*اضاف*",الاضافة!$E$7:$E$60000,'أرصدة المخزن'!C4259)</f>
        <v/>
      </c>
      <c r="G4259" s="69">
        <f>SUMIFS(الصرف!$H$7:$H$60000,الصرف!$F$7:$F$60000,'أرصدة المخزن'!C4259)</f>
        <v/>
      </c>
      <c r="H4259" s="70">
        <f>E4259+F4259-G4259</f>
        <v/>
      </c>
    </row>
    <row r="4260" hidden="1" ht="24.6" customHeight="1" s="138">
      <c r="A4260" s="65" t="n">
        <v>10080075</v>
      </c>
      <c r="B4260" s="66" t="inlineStr">
        <is>
          <t>أدوات عامة</t>
        </is>
      </c>
      <c r="C4260" s="67" t="inlineStr"/>
      <c r="D4260" s="67" t="inlineStr"/>
      <c r="E4260" s="68" t="n">
        <v>0</v>
      </c>
      <c r="F4260" s="69">
        <f>SUMIFS(الاضافة!$G$7:$G$60000,الاضافة!$H$7:$H$60000,"*اضاف*",الاضافة!$E$7:$E$60000,'أرصدة المخزن'!C4260)</f>
        <v/>
      </c>
      <c r="G4260" s="69">
        <f>SUMIFS(الصرف!$H$7:$H$60000,الصرف!$F$7:$F$60000,'أرصدة المخزن'!C4260)</f>
        <v/>
      </c>
      <c r="H4260" s="70">
        <f>E4260+F4260-G4260</f>
        <v/>
      </c>
    </row>
    <row r="4261" hidden="1" ht="24.6" customHeight="1" s="138">
      <c r="A4261" s="65" t="n">
        <v>10080076</v>
      </c>
      <c r="B4261" s="66" t="inlineStr">
        <is>
          <t>أدوات عامة</t>
        </is>
      </c>
      <c r="C4261" s="67" t="inlineStr"/>
      <c r="D4261" s="67" t="inlineStr"/>
      <c r="E4261" s="68" t="n">
        <v>0</v>
      </c>
      <c r="F4261" s="69">
        <f>SUMIFS(الاضافة!$G$7:$G$60000,الاضافة!$H$7:$H$60000,"*اضاف*",الاضافة!$E$7:$E$60000,'أرصدة المخزن'!C4261)</f>
        <v/>
      </c>
      <c r="G4261" s="69">
        <f>SUMIFS(الصرف!$H$7:$H$60000,الصرف!$F$7:$F$60000,'أرصدة المخزن'!C4261)</f>
        <v/>
      </c>
      <c r="H4261" s="70">
        <f>E4261+F4261-G4261</f>
        <v/>
      </c>
    </row>
    <row r="4262" hidden="1" ht="24.6" customHeight="1" s="138">
      <c r="A4262" s="65" t="n">
        <v>10080077</v>
      </c>
      <c r="B4262" s="66" t="inlineStr">
        <is>
          <t>أدوات عامة</t>
        </is>
      </c>
      <c r="C4262" s="67" t="inlineStr"/>
      <c r="D4262" s="67" t="inlineStr"/>
      <c r="E4262" s="68" t="n">
        <v>0</v>
      </c>
      <c r="F4262" s="69">
        <f>SUMIFS(الاضافة!$G$7:$G$60000,الاضافة!$H$7:$H$60000,"*اضاف*",الاضافة!$E$7:$E$60000,'أرصدة المخزن'!C4262)</f>
        <v/>
      </c>
      <c r="G4262" s="69">
        <f>SUMIFS(الصرف!$H$7:$H$60000,الصرف!$F$7:$F$60000,'أرصدة المخزن'!C4262)</f>
        <v/>
      </c>
      <c r="H4262" s="70">
        <f>E4262+F4262-G4262</f>
        <v/>
      </c>
    </row>
    <row r="4263" hidden="1" ht="24.6" customHeight="1" s="138">
      <c r="A4263" s="65" t="n">
        <v>10080078</v>
      </c>
      <c r="B4263" s="66" t="inlineStr">
        <is>
          <t>أدوات عامة</t>
        </is>
      </c>
      <c r="C4263" s="67" t="inlineStr"/>
      <c r="D4263" s="67" t="inlineStr"/>
      <c r="E4263" s="68" t="n">
        <v>0</v>
      </c>
      <c r="F4263" s="69">
        <f>SUMIFS(الاضافة!$G$7:$G$60000,الاضافة!$H$7:$H$60000,"*اضاف*",الاضافة!$E$7:$E$60000,'أرصدة المخزن'!C4263)</f>
        <v/>
      </c>
      <c r="G4263" s="69">
        <f>SUMIFS(الصرف!$H$7:$H$60000,الصرف!$F$7:$F$60000,'أرصدة المخزن'!C4263)</f>
        <v/>
      </c>
      <c r="H4263" s="70">
        <f>E4263+F4263-G4263</f>
        <v/>
      </c>
    </row>
    <row r="4264" hidden="1" ht="24.6" customHeight="1" s="138">
      <c r="A4264" s="65" t="n">
        <v>10080079</v>
      </c>
      <c r="B4264" s="66" t="inlineStr">
        <is>
          <t>أدوات عامة</t>
        </is>
      </c>
      <c r="C4264" s="67" t="inlineStr"/>
      <c r="D4264" s="67" t="inlineStr"/>
      <c r="E4264" s="68" t="n">
        <v>0</v>
      </c>
      <c r="F4264" s="69">
        <f>SUMIFS(الاضافة!$G$7:$G$60000,الاضافة!$H$7:$H$60000,"*اضاف*",الاضافة!$E$7:$E$60000,'أرصدة المخزن'!C4264)</f>
        <v/>
      </c>
      <c r="G4264" s="69">
        <f>SUMIFS(الصرف!$H$7:$H$60000,الصرف!$F$7:$F$60000,'أرصدة المخزن'!C4264)</f>
        <v/>
      </c>
      <c r="H4264" s="70">
        <f>E4264+F4264-G4264</f>
        <v/>
      </c>
    </row>
    <row r="4265" hidden="1" ht="24.6" customHeight="1" s="138">
      <c r="A4265" s="65" t="n">
        <v>10080080</v>
      </c>
      <c r="B4265" s="66" t="inlineStr">
        <is>
          <t>أدوات عامة</t>
        </is>
      </c>
      <c r="C4265" s="67" t="inlineStr"/>
      <c r="D4265" s="67" t="inlineStr"/>
      <c r="E4265" s="68" t="n">
        <v>0</v>
      </c>
      <c r="F4265" s="69">
        <f>SUMIFS(الاضافة!$G$7:$G$60000,الاضافة!$H$7:$H$60000,"*اضاف*",الاضافة!$E$7:$E$60000,'أرصدة المخزن'!C4265)</f>
        <v/>
      </c>
      <c r="G4265" s="69">
        <f>SUMIFS(الصرف!$H$7:$H$60000,الصرف!$F$7:$F$60000,'أرصدة المخزن'!C4265)</f>
        <v/>
      </c>
      <c r="H4265" s="70">
        <f>E4265+F4265-G4265</f>
        <v/>
      </c>
    </row>
    <row r="4266" hidden="1" ht="24.6" customHeight="1" s="138">
      <c r="A4266" s="65" t="n">
        <v>10080081</v>
      </c>
      <c r="B4266" s="66" t="inlineStr">
        <is>
          <t>أدوات عامة</t>
        </is>
      </c>
      <c r="C4266" s="67" t="inlineStr"/>
      <c r="D4266" s="67" t="inlineStr"/>
      <c r="E4266" s="68" t="n">
        <v>0</v>
      </c>
      <c r="F4266" s="69">
        <f>SUMIFS(الاضافة!$G$7:$G$60000,الاضافة!$H$7:$H$60000,"*اضاف*",الاضافة!$E$7:$E$60000,'أرصدة المخزن'!C4266)</f>
        <v/>
      </c>
      <c r="G4266" s="69">
        <f>SUMIFS(الصرف!$H$7:$H$60000,الصرف!$F$7:$F$60000,'أرصدة المخزن'!C4266)</f>
        <v/>
      </c>
      <c r="H4266" s="70">
        <f>E4266+F4266-G4266</f>
        <v/>
      </c>
    </row>
    <row r="4267" hidden="1" ht="24.6" customHeight="1" s="138">
      <c r="A4267" s="65" t="n">
        <v>10080082</v>
      </c>
      <c r="B4267" s="66" t="inlineStr">
        <is>
          <t>أدوات عامة</t>
        </is>
      </c>
      <c r="C4267" s="67" t="inlineStr"/>
      <c r="D4267" s="67" t="inlineStr"/>
      <c r="E4267" s="68" t="n">
        <v>0</v>
      </c>
      <c r="F4267" s="69">
        <f>SUMIFS(الاضافة!$G$7:$G$60000,الاضافة!$H$7:$H$60000,"*اضاف*",الاضافة!$E$7:$E$60000,'أرصدة المخزن'!C4267)</f>
        <v/>
      </c>
      <c r="G4267" s="69">
        <f>SUMIFS(الصرف!$H$7:$H$60000,الصرف!$F$7:$F$60000,'أرصدة المخزن'!C4267)</f>
        <v/>
      </c>
      <c r="H4267" s="70">
        <f>E4267+F4267-G4267</f>
        <v/>
      </c>
    </row>
    <row r="4268" hidden="1" ht="24.6" customHeight="1" s="138">
      <c r="A4268" s="65" t="n">
        <v>10080083</v>
      </c>
      <c r="B4268" s="66" t="inlineStr">
        <is>
          <t>أدوات عامة</t>
        </is>
      </c>
      <c r="C4268" s="67" t="inlineStr"/>
      <c r="D4268" s="67" t="inlineStr"/>
      <c r="E4268" s="68" t="n">
        <v>0</v>
      </c>
      <c r="F4268" s="69">
        <f>SUMIFS(الاضافة!$G$7:$G$60000,الاضافة!$H$7:$H$60000,"*اضاف*",الاضافة!$E$7:$E$60000,'أرصدة المخزن'!C4268)</f>
        <v/>
      </c>
      <c r="G4268" s="69">
        <f>SUMIFS(الصرف!$H$7:$H$60000,الصرف!$F$7:$F$60000,'أرصدة المخزن'!C4268)</f>
        <v/>
      </c>
      <c r="H4268" s="70">
        <f>E4268+F4268-G4268</f>
        <v/>
      </c>
    </row>
    <row r="4269" hidden="1" ht="24.6" customHeight="1" s="138">
      <c r="A4269" s="65" t="n">
        <v>10080084</v>
      </c>
      <c r="B4269" s="66" t="inlineStr">
        <is>
          <t>أدوات عامة</t>
        </is>
      </c>
      <c r="C4269" s="67" t="inlineStr"/>
      <c r="D4269" s="67" t="inlineStr"/>
      <c r="E4269" s="68" t="n">
        <v>0</v>
      </c>
      <c r="F4269" s="69">
        <f>SUMIFS(الاضافة!$G$7:$G$60000,الاضافة!$H$7:$H$60000,"*اضاف*",الاضافة!$E$7:$E$60000,'أرصدة المخزن'!C4269)</f>
        <v/>
      </c>
      <c r="G4269" s="69">
        <f>SUMIFS(الصرف!$H$7:$H$60000,الصرف!$F$7:$F$60000,'أرصدة المخزن'!C4269)</f>
        <v/>
      </c>
      <c r="H4269" s="70">
        <f>E4269+F4269-G4269</f>
        <v/>
      </c>
    </row>
    <row r="4270" hidden="1" ht="24.6" customHeight="1" s="138">
      <c r="A4270" s="65" t="n">
        <v>10080085</v>
      </c>
      <c r="B4270" s="66" t="inlineStr">
        <is>
          <t>أدوات عامة</t>
        </is>
      </c>
      <c r="C4270" s="67" t="inlineStr"/>
      <c r="D4270" s="67" t="inlineStr"/>
      <c r="E4270" s="68" t="n">
        <v>0</v>
      </c>
      <c r="F4270" s="69">
        <f>SUMIFS(الاضافة!$G$7:$G$60000,الاضافة!$H$7:$H$60000,"*اضاف*",الاضافة!$E$7:$E$60000,'أرصدة المخزن'!C4270)</f>
        <v/>
      </c>
      <c r="G4270" s="69">
        <f>SUMIFS(الصرف!$H$7:$H$60000,الصرف!$F$7:$F$60000,'أرصدة المخزن'!C4270)</f>
        <v/>
      </c>
      <c r="H4270" s="70">
        <f>E4270+F4270-G4270</f>
        <v/>
      </c>
    </row>
    <row r="4271" hidden="1" ht="24.6" customHeight="1" s="138">
      <c r="A4271" s="65" t="n">
        <v>10080086</v>
      </c>
      <c r="B4271" s="66" t="inlineStr">
        <is>
          <t>أدوات عامة</t>
        </is>
      </c>
      <c r="C4271" s="67" t="inlineStr"/>
      <c r="D4271" s="67" t="inlineStr"/>
      <c r="E4271" s="68" t="n">
        <v>0</v>
      </c>
      <c r="F4271" s="69">
        <f>SUMIFS(الاضافة!$G$7:$G$60000,الاضافة!$H$7:$H$60000,"*اضاف*",الاضافة!$E$7:$E$60000,'أرصدة المخزن'!C4271)</f>
        <v/>
      </c>
      <c r="G4271" s="69">
        <f>SUMIFS(الصرف!$H$7:$H$60000,الصرف!$F$7:$F$60000,'أرصدة المخزن'!C4271)</f>
        <v/>
      </c>
      <c r="H4271" s="70">
        <f>E4271+F4271-G4271</f>
        <v/>
      </c>
    </row>
    <row r="4272" hidden="1" ht="24.6" customHeight="1" s="138">
      <c r="A4272" s="65" t="n">
        <v>10080087</v>
      </c>
      <c r="B4272" s="66" t="inlineStr">
        <is>
          <t>أدوات عامة</t>
        </is>
      </c>
      <c r="C4272" s="67" t="inlineStr"/>
      <c r="D4272" s="67" t="inlineStr"/>
      <c r="E4272" s="68" t="n">
        <v>0</v>
      </c>
      <c r="F4272" s="69">
        <f>SUMIFS(الاضافة!$G$7:$G$60000,الاضافة!$H$7:$H$60000,"*اضاف*",الاضافة!$E$7:$E$60000,'أرصدة المخزن'!C4272)</f>
        <v/>
      </c>
      <c r="G4272" s="69">
        <f>SUMIFS(الصرف!$H$7:$H$60000,الصرف!$F$7:$F$60000,'أرصدة المخزن'!C4272)</f>
        <v/>
      </c>
      <c r="H4272" s="70">
        <f>E4272+F4272-G4272</f>
        <v/>
      </c>
    </row>
    <row r="4273" hidden="1" ht="24.6" customHeight="1" s="138">
      <c r="A4273" s="65" t="n">
        <v>10080088</v>
      </c>
      <c r="B4273" s="66" t="inlineStr">
        <is>
          <t>أدوات عامة</t>
        </is>
      </c>
      <c r="C4273" s="67" t="inlineStr"/>
      <c r="D4273" s="67" t="inlineStr"/>
      <c r="E4273" s="68" t="n">
        <v>0</v>
      </c>
      <c r="F4273" s="69">
        <f>SUMIFS(الاضافة!$G$7:$G$60000,الاضافة!$H$7:$H$60000,"*اضاف*",الاضافة!$E$7:$E$60000,'أرصدة المخزن'!C4273)</f>
        <v/>
      </c>
      <c r="G4273" s="69">
        <f>SUMIFS(الصرف!$H$7:$H$60000,الصرف!$F$7:$F$60000,'أرصدة المخزن'!C4273)</f>
        <v/>
      </c>
      <c r="H4273" s="70">
        <f>E4273+F4273-G4273</f>
        <v/>
      </c>
    </row>
    <row r="4274" hidden="1" ht="24.6" customHeight="1" s="138">
      <c r="A4274" s="65" t="n">
        <v>10080089</v>
      </c>
      <c r="B4274" s="66" t="inlineStr">
        <is>
          <t>أدوات عامة</t>
        </is>
      </c>
      <c r="C4274" s="67" t="inlineStr"/>
      <c r="D4274" s="67" t="inlineStr"/>
      <c r="E4274" s="68" t="n">
        <v>0</v>
      </c>
      <c r="F4274" s="69">
        <f>SUMIFS(الاضافة!$G$7:$G$60000,الاضافة!$H$7:$H$60000,"*اضاف*",الاضافة!$E$7:$E$60000,'أرصدة المخزن'!C4274)</f>
        <v/>
      </c>
      <c r="G4274" s="69">
        <f>SUMIFS(الصرف!$H$7:$H$60000,الصرف!$F$7:$F$60000,'أرصدة المخزن'!C4274)</f>
        <v/>
      </c>
      <c r="H4274" s="70">
        <f>E4274+F4274-G4274</f>
        <v/>
      </c>
    </row>
    <row r="4275" hidden="1" ht="24.6" customHeight="1" s="138">
      <c r="A4275" s="65" t="n">
        <v>10080090</v>
      </c>
      <c r="B4275" s="66" t="inlineStr">
        <is>
          <t>أدوات عامة</t>
        </is>
      </c>
      <c r="C4275" s="67" t="inlineStr"/>
      <c r="D4275" s="67" t="inlineStr"/>
      <c r="E4275" s="68" t="n">
        <v>0</v>
      </c>
      <c r="F4275" s="69">
        <f>SUMIFS(الاضافة!$G$7:$G$60000,الاضافة!$H$7:$H$60000,"*اضاف*",الاضافة!$E$7:$E$60000,'أرصدة المخزن'!C4275)</f>
        <v/>
      </c>
      <c r="G4275" s="69">
        <f>SUMIFS(الصرف!$H$7:$H$60000,الصرف!$F$7:$F$60000,'أرصدة المخزن'!C4275)</f>
        <v/>
      </c>
      <c r="H4275" s="70">
        <f>E4275+F4275-G4275</f>
        <v/>
      </c>
    </row>
    <row r="4276" hidden="1" ht="24.6" customHeight="1" s="138">
      <c r="A4276" s="65" t="n">
        <v>10080091</v>
      </c>
      <c r="B4276" s="66" t="inlineStr">
        <is>
          <t>أدوات عامة</t>
        </is>
      </c>
      <c r="C4276" s="67" t="inlineStr"/>
      <c r="D4276" s="67" t="inlineStr"/>
      <c r="E4276" s="68" t="n">
        <v>0</v>
      </c>
      <c r="F4276" s="69">
        <f>SUMIFS(الاضافة!$G$7:$G$60000,الاضافة!$H$7:$H$60000,"*اضاف*",الاضافة!$E$7:$E$60000,'أرصدة المخزن'!C4276)</f>
        <v/>
      </c>
      <c r="G4276" s="69">
        <f>SUMIFS(الصرف!$H$7:$H$60000,الصرف!$F$7:$F$60000,'أرصدة المخزن'!C4276)</f>
        <v/>
      </c>
      <c r="H4276" s="70">
        <f>E4276+F4276-G4276</f>
        <v/>
      </c>
    </row>
    <row r="4277" hidden="1" ht="24.6" customHeight="1" s="138">
      <c r="A4277" s="65" t="n">
        <v>10080092</v>
      </c>
      <c r="B4277" s="66" t="inlineStr">
        <is>
          <t>أدوات عامة</t>
        </is>
      </c>
      <c r="C4277" s="67" t="inlineStr"/>
      <c r="D4277" s="67" t="inlineStr"/>
      <c r="E4277" s="68" t="n">
        <v>0</v>
      </c>
      <c r="F4277" s="69">
        <f>SUMIFS(الاضافة!$G$7:$G$60000,الاضافة!$H$7:$H$60000,"*اضاف*",الاضافة!$E$7:$E$60000,'أرصدة المخزن'!C4277)</f>
        <v/>
      </c>
      <c r="G4277" s="69">
        <f>SUMIFS(الصرف!$H$7:$H$60000,الصرف!$F$7:$F$60000,'أرصدة المخزن'!C4277)</f>
        <v/>
      </c>
      <c r="H4277" s="70">
        <f>E4277+F4277-G4277</f>
        <v/>
      </c>
    </row>
    <row r="4278" hidden="1" ht="24.6" customHeight="1" s="138">
      <c r="A4278" s="65" t="n">
        <v>10080093</v>
      </c>
      <c r="B4278" s="66" t="inlineStr">
        <is>
          <t>أدوات عامة</t>
        </is>
      </c>
      <c r="C4278" s="67" t="inlineStr"/>
      <c r="D4278" s="67" t="inlineStr"/>
      <c r="E4278" s="68" t="n">
        <v>0</v>
      </c>
      <c r="F4278" s="69">
        <f>SUMIFS(الاضافة!$G$7:$G$60000,الاضافة!$H$7:$H$60000,"*اضاف*",الاضافة!$E$7:$E$60000,'أرصدة المخزن'!C4278)</f>
        <v/>
      </c>
      <c r="G4278" s="69">
        <f>SUMIFS(الصرف!$H$7:$H$60000,الصرف!$F$7:$F$60000,'أرصدة المخزن'!C4278)</f>
        <v/>
      </c>
      <c r="H4278" s="70">
        <f>E4278+F4278-G4278</f>
        <v/>
      </c>
    </row>
    <row r="4279" hidden="1" ht="24.6" customHeight="1" s="138">
      <c r="A4279" s="65" t="n">
        <v>10080094</v>
      </c>
      <c r="B4279" s="66" t="inlineStr">
        <is>
          <t>أدوات عامة</t>
        </is>
      </c>
      <c r="C4279" s="67" t="inlineStr"/>
      <c r="D4279" s="67" t="inlineStr"/>
      <c r="E4279" s="68" t="n">
        <v>0</v>
      </c>
      <c r="F4279" s="69">
        <f>SUMIFS(الاضافة!$G$7:$G$60000,الاضافة!$H$7:$H$60000,"*اضاف*",الاضافة!$E$7:$E$60000,'أرصدة المخزن'!C4279)</f>
        <v/>
      </c>
      <c r="G4279" s="69">
        <f>SUMIFS(الصرف!$H$7:$H$60000,الصرف!$F$7:$F$60000,'أرصدة المخزن'!C4279)</f>
        <v/>
      </c>
      <c r="H4279" s="70">
        <f>E4279+F4279-G4279</f>
        <v/>
      </c>
    </row>
    <row r="4280" hidden="1" ht="24.6" customHeight="1" s="138">
      <c r="A4280" s="65" t="n">
        <v>10080095</v>
      </c>
      <c r="B4280" s="66" t="inlineStr">
        <is>
          <t>أدوات عامة</t>
        </is>
      </c>
      <c r="C4280" s="67" t="inlineStr"/>
      <c r="D4280" s="67" t="inlineStr"/>
      <c r="E4280" s="68" t="n">
        <v>0</v>
      </c>
      <c r="F4280" s="69">
        <f>SUMIFS(الاضافة!$G$7:$G$60000,الاضافة!$H$7:$H$60000,"*اضاف*",الاضافة!$E$7:$E$60000,'أرصدة المخزن'!C4280)</f>
        <v/>
      </c>
      <c r="G4280" s="69">
        <f>SUMIFS(الصرف!$H$7:$H$60000,الصرف!$F$7:$F$60000,'أرصدة المخزن'!C4280)</f>
        <v/>
      </c>
      <c r="H4280" s="70">
        <f>E4280+F4280-G4280</f>
        <v/>
      </c>
    </row>
    <row r="4281" hidden="1" ht="24.6" customHeight="1" s="138">
      <c r="A4281" s="65" t="n">
        <v>10080096</v>
      </c>
      <c r="B4281" s="66" t="inlineStr">
        <is>
          <t>أدوات عامة</t>
        </is>
      </c>
      <c r="C4281" s="67" t="inlineStr"/>
      <c r="D4281" s="67" t="inlineStr"/>
      <c r="E4281" s="68" t="n">
        <v>0</v>
      </c>
      <c r="F4281" s="69">
        <f>SUMIFS(الاضافة!$G$7:$G$60000,الاضافة!$H$7:$H$60000,"*اضاف*",الاضافة!$E$7:$E$60000,'أرصدة المخزن'!C4281)</f>
        <v/>
      </c>
      <c r="G4281" s="69">
        <f>SUMIFS(الصرف!$H$7:$H$60000,الصرف!$F$7:$F$60000,'أرصدة المخزن'!C4281)</f>
        <v/>
      </c>
      <c r="H4281" s="70">
        <f>E4281+F4281-G4281</f>
        <v/>
      </c>
    </row>
    <row r="4282" hidden="1" ht="24.6" customHeight="1" s="138">
      <c r="A4282" s="65" t="n">
        <v>10080097</v>
      </c>
      <c r="B4282" s="66" t="inlineStr">
        <is>
          <t>أدوات عامة</t>
        </is>
      </c>
      <c r="C4282" s="67" t="inlineStr"/>
      <c r="D4282" s="67" t="inlineStr"/>
      <c r="E4282" s="68" t="n">
        <v>0</v>
      </c>
      <c r="F4282" s="69">
        <f>SUMIFS(الاضافة!$G$7:$G$60000,الاضافة!$H$7:$H$60000,"*اضاف*",الاضافة!$E$7:$E$60000,'أرصدة المخزن'!C4282)</f>
        <v/>
      </c>
      <c r="G4282" s="69">
        <f>SUMIFS(الصرف!$H$7:$H$60000,الصرف!$F$7:$F$60000,'أرصدة المخزن'!C4282)</f>
        <v/>
      </c>
      <c r="H4282" s="70">
        <f>E4282+F4282-G4282</f>
        <v/>
      </c>
    </row>
    <row r="4283" hidden="1" ht="24.6" customHeight="1" s="138">
      <c r="A4283" s="65" t="n">
        <v>10080098</v>
      </c>
      <c r="B4283" s="66" t="inlineStr">
        <is>
          <t>أدوات عامة</t>
        </is>
      </c>
      <c r="C4283" s="67" t="inlineStr"/>
      <c r="D4283" s="67" t="inlineStr"/>
      <c r="E4283" s="68" t="n">
        <v>0</v>
      </c>
      <c r="F4283" s="69">
        <f>SUMIFS(الاضافة!$G$7:$G$60000,الاضافة!$H$7:$H$60000,"*اضاف*",الاضافة!$E$7:$E$60000,'أرصدة المخزن'!C4283)</f>
        <v/>
      </c>
      <c r="G4283" s="69">
        <f>SUMIFS(الصرف!$H$7:$H$60000,الصرف!$F$7:$F$60000,'أرصدة المخزن'!C4283)</f>
        <v/>
      </c>
      <c r="H4283" s="70">
        <f>E4283+F4283-G4283</f>
        <v/>
      </c>
    </row>
    <row r="4284" hidden="1" ht="24.6" customHeight="1" s="138">
      <c r="A4284" s="65" t="n">
        <v>10080099</v>
      </c>
      <c r="B4284" s="66" t="inlineStr">
        <is>
          <t>أدوات عامة</t>
        </is>
      </c>
      <c r="C4284" s="67" t="inlineStr"/>
      <c r="D4284" s="67" t="inlineStr"/>
      <c r="E4284" s="68" t="n">
        <v>0</v>
      </c>
      <c r="F4284" s="69">
        <f>SUMIFS(الاضافة!$G$7:$G$60000,الاضافة!$H$7:$H$60000,"*اضاف*",الاضافة!$E$7:$E$60000,'أرصدة المخزن'!C4284)</f>
        <v/>
      </c>
      <c r="G4284" s="69">
        <f>SUMIFS(الصرف!$H$7:$H$60000,الصرف!$F$7:$F$60000,'أرصدة المخزن'!C4284)</f>
        <v/>
      </c>
      <c r="H4284" s="70">
        <f>E4284+F4284-G4284</f>
        <v/>
      </c>
    </row>
    <row r="4285" hidden="1" ht="24.6" customHeight="1" s="138">
      <c r="A4285" s="65" t="n">
        <v>10080100</v>
      </c>
      <c r="B4285" s="66" t="inlineStr">
        <is>
          <t>أدوات عامة</t>
        </is>
      </c>
      <c r="C4285" s="67" t="inlineStr"/>
      <c r="D4285" s="67" t="inlineStr"/>
      <c r="E4285" s="68" t="n">
        <v>0</v>
      </c>
      <c r="F4285" s="69">
        <f>SUMIFS(الاضافة!$G$7:$G$60000,الاضافة!$H$7:$H$60000,"*اضاف*",الاضافة!$E$7:$E$60000,'أرصدة المخزن'!C4285)</f>
        <v/>
      </c>
      <c r="G4285" s="69">
        <f>SUMIFS(الصرف!$H$7:$H$60000,الصرف!$F$7:$F$60000,'أرصدة المخزن'!C4285)</f>
        <v/>
      </c>
      <c r="H4285" s="70">
        <f>E4285+F4285-G4285</f>
        <v/>
      </c>
    </row>
    <row r="4286" hidden="1" ht="24.6" customHeight="1" s="138">
      <c r="A4286" s="65" t="n">
        <v>10080101</v>
      </c>
      <c r="B4286" s="66" t="inlineStr">
        <is>
          <t>أدوات عامة</t>
        </is>
      </c>
      <c r="C4286" s="67" t="inlineStr"/>
      <c r="D4286" s="67" t="inlineStr"/>
      <c r="E4286" s="68" t="n">
        <v>0</v>
      </c>
      <c r="F4286" s="69">
        <f>SUMIFS(الاضافة!$G$7:$G$60000,الاضافة!$H$7:$H$60000,"*اضاف*",الاضافة!$E$7:$E$60000,'أرصدة المخزن'!C4286)</f>
        <v/>
      </c>
      <c r="G4286" s="69">
        <f>SUMIFS(الصرف!$H$7:$H$60000,الصرف!$F$7:$F$60000,'أرصدة المخزن'!C4286)</f>
        <v/>
      </c>
      <c r="H4286" s="70">
        <f>E4286+F4286-G4286</f>
        <v/>
      </c>
    </row>
    <row r="4287" hidden="1" ht="24.6" customHeight="1" s="138">
      <c r="A4287" s="65" t="n">
        <v>10080102</v>
      </c>
      <c r="B4287" s="66" t="inlineStr">
        <is>
          <t>أدوات عامة</t>
        </is>
      </c>
      <c r="C4287" s="67" t="inlineStr"/>
      <c r="D4287" s="67" t="inlineStr"/>
      <c r="E4287" s="68" t="n">
        <v>0</v>
      </c>
      <c r="F4287" s="69">
        <f>SUMIFS(الاضافة!$G$7:$G$60000,الاضافة!$H$7:$H$60000,"*اضاف*",الاضافة!$E$7:$E$60000,'أرصدة المخزن'!C4287)</f>
        <v/>
      </c>
      <c r="G4287" s="69">
        <f>SUMIFS(الصرف!$H$7:$H$60000,الصرف!$F$7:$F$60000,'أرصدة المخزن'!C4287)</f>
        <v/>
      </c>
      <c r="H4287" s="70">
        <f>E4287+F4287-G4287</f>
        <v/>
      </c>
    </row>
    <row r="4288" hidden="1" ht="24.6" customHeight="1" s="138">
      <c r="A4288" s="65" t="n">
        <v>10080103</v>
      </c>
      <c r="B4288" s="66" t="inlineStr">
        <is>
          <t>أدوات عامة</t>
        </is>
      </c>
      <c r="C4288" s="67" t="inlineStr"/>
      <c r="D4288" s="67" t="inlineStr"/>
      <c r="E4288" s="68" t="n">
        <v>0</v>
      </c>
      <c r="F4288" s="69">
        <f>SUMIFS(الاضافة!$G$7:$G$60000,الاضافة!$H$7:$H$60000,"*اضاف*",الاضافة!$E$7:$E$60000,'أرصدة المخزن'!C4288)</f>
        <v/>
      </c>
      <c r="G4288" s="69">
        <f>SUMIFS(الصرف!$H$7:$H$60000,الصرف!$F$7:$F$60000,'أرصدة المخزن'!C4288)</f>
        <v/>
      </c>
      <c r="H4288" s="70">
        <f>E4288+F4288-G4288</f>
        <v/>
      </c>
    </row>
    <row r="4289" hidden="1" ht="24.6" customHeight="1" s="138">
      <c r="A4289" s="65" t="n">
        <v>10080104</v>
      </c>
      <c r="B4289" s="66" t="inlineStr">
        <is>
          <t>أدوات عامة</t>
        </is>
      </c>
      <c r="C4289" s="67" t="inlineStr"/>
      <c r="D4289" s="67" t="inlineStr"/>
      <c r="E4289" s="68" t="n">
        <v>0</v>
      </c>
      <c r="F4289" s="69">
        <f>SUMIFS(الاضافة!$G$7:$G$60000,الاضافة!$H$7:$H$60000,"*اضاف*",الاضافة!$E$7:$E$60000,'أرصدة المخزن'!C4289)</f>
        <v/>
      </c>
      <c r="G4289" s="69">
        <f>SUMIFS(الصرف!$H$7:$H$60000,الصرف!$F$7:$F$60000,'أرصدة المخزن'!C4289)</f>
        <v/>
      </c>
      <c r="H4289" s="70">
        <f>E4289+F4289-G4289</f>
        <v/>
      </c>
    </row>
    <row r="4290" hidden="1" ht="24.6" customHeight="1" s="138">
      <c r="A4290" s="65" t="n">
        <v>10080105</v>
      </c>
      <c r="B4290" s="66" t="inlineStr">
        <is>
          <t>أدوات عامة</t>
        </is>
      </c>
      <c r="C4290" s="67" t="inlineStr"/>
      <c r="D4290" s="67" t="inlineStr"/>
      <c r="E4290" s="68" t="n">
        <v>0</v>
      </c>
      <c r="F4290" s="69">
        <f>SUMIFS(الاضافة!$G$7:$G$60000,الاضافة!$H$7:$H$60000,"*اضاف*",الاضافة!$E$7:$E$60000,'أرصدة المخزن'!C4290)</f>
        <v/>
      </c>
      <c r="G4290" s="69">
        <f>SUMIFS(الصرف!$H$7:$H$60000,الصرف!$F$7:$F$60000,'أرصدة المخزن'!C4290)</f>
        <v/>
      </c>
      <c r="H4290" s="70">
        <f>E4290+F4290-G4290</f>
        <v/>
      </c>
    </row>
    <row r="4291" hidden="1" ht="24.6" customHeight="1" s="138">
      <c r="A4291" s="65" t="n">
        <v>10080106</v>
      </c>
      <c r="B4291" s="66" t="inlineStr">
        <is>
          <t>أدوات عامة</t>
        </is>
      </c>
      <c r="C4291" s="67" t="inlineStr"/>
      <c r="D4291" s="67" t="inlineStr"/>
      <c r="E4291" s="68" t="n">
        <v>0</v>
      </c>
      <c r="F4291" s="69">
        <f>SUMIFS(الاضافة!$G$7:$G$60000,الاضافة!$H$7:$H$60000,"*اضاف*",الاضافة!$E$7:$E$60000,'أرصدة المخزن'!C4291)</f>
        <v/>
      </c>
      <c r="G4291" s="69">
        <f>SUMIFS(الصرف!$H$7:$H$60000,الصرف!$F$7:$F$60000,'أرصدة المخزن'!C4291)</f>
        <v/>
      </c>
      <c r="H4291" s="70">
        <f>E4291+F4291-G4291</f>
        <v/>
      </c>
    </row>
    <row r="4292" hidden="1" ht="24.6" customHeight="1" s="138">
      <c r="A4292" s="65" t="n">
        <v>10080107</v>
      </c>
      <c r="B4292" s="66" t="inlineStr">
        <is>
          <t>أدوات عامة</t>
        </is>
      </c>
      <c r="C4292" s="67" t="inlineStr"/>
      <c r="D4292" s="67" t="inlineStr"/>
      <c r="E4292" s="68" t="n">
        <v>0</v>
      </c>
      <c r="F4292" s="69">
        <f>SUMIFS(الاضافة!$G$7:$G$60000,الاضافة!$H$7:$H$60000,"*اضاف*",الاضافة!$E$7:$E$60000,'أرصدة المخزن'!C4292)</f>
        <v/>
      </c>
      <c r="G4292" s="69">
        <f>SUMIFS(الصرف!$H$7:$H$60000,الصرف!$F$7:$F$60000,'أرصدة المخزن'!C4292)</f>
        <v/>
      </c>
      <c r="H4292" s="70">
        <f>E4292+F4292-G4292</f>
        <v/>
      </c>
    </row>
    <row r="4293" hidden="1" ht="24.6" customHeight="1" s="138">
      <c r="A4293" s="65" t="n">
        <v>10080108</v>
      </c>
      <c r="B4293" s="66" t="inlineStr">
        <is>
          <t>أدوات عامة</t>
        </is>
      </c>
      <c r="C4293" s="67" t="inlineStr"/>
      <c r="D4293" s="67" t="inlineStr"/>
      <c r="E4293" s="68" t="n">
        <v>0</v>
      </c>
      <c r="F4293" s="69">
        <f>SUMIFS(الاضافة!$G$7:$G$60000,الاضافة!$H$7:$H$60000,"*اضاف*",الاضافة!$E$7:$E$60000,'أرصدة المخزن'!C4293)</f>
        <v/>
      </c>
      <c r="G4293" s="69">
        <f>SUMIFS(الصرف!$H$7:$H$60000,الصرف!$F$7:$F$60000,'أرصدة المخزن'!C4293)</f>
        <v/>
      </c>
      <c r="H4293" s="70">
        <f>E4293+F4293-G4293</f>
        <v/>
      </c>
    </row>
    <row r="4294" hidden="1" ht="24.6" customHeight="1" s="138">
      <c r="A4294" s="65" t="n">
        <v>10080109</v>
      </c>
      <c r="B4294" s="66" t="inlineStr">
        <is>
          <t>أدوات عامة</t>
        </is>
      </c>
      <c r="C4294" s="67" t="inlineStr"/>
      <c r="D4294" s="67" t="inlineStr"/>
      <c r="E4294" s="68" t="n">
        <v>0</v>
      </c>
      <c r="F4294" s="69">
        <f>SUMIFS(الاضافة!$G$7:$G$60000,الاضافة!$H$7:$H$60000,"*اضاف*",الاضافة!$E$7:$E$60000,'أرصدة المخزن'!C4294)</f>
        <v/>
      </c>
      <c r="G4294" s="69">
        <f>SUMIFS(الصرف!$H$7:$H$60000,الصرف!$F$7:$F$60000,'أرصدة المخزن'!C4294)</f>
        <v/>
      </c>
      <c r="H4294" s="70">
        <f>E4294+F4294-G4294</f>
        <v/>
      </c>
    </row>
    <row r="4295" hidden="1" ht="24.6" customHeight="1" s="138">
      <c r="A4295" s="65" t="n">
        <v>10080110</v>
      </c>
      <c r="B4295" s="66" t="inlineStr">
        <is>
          <t>أدوات عامة</t>
        </is>
      </c>
      <c r="C4295" s="67" t="inlineStr"/>
      <c r="D4295" s="67" t="inlineStr"/>
      <c r="E4295" s="68" t="n">
        <v>0</v>
      </c>
      <c r="F4295" s="69">
        <f>SUMIFS(الاضافة!$G$7:$G$60000,الاضافة!$H$7:$H$60000,"*اضاف*",الاضافة!$E$7:$E$60000,'أرصدة المخزن'!C4295)</f>
        <v/>
      </c>
      <c r="G4295" s="69">
        <f>SUMIFS(الصرف!$H$7:$H$60000,الصرف!$F$7:$F$60000,'أرصدة المخزن'!C4295)</f>
        <v/>
      </c>
      <c r="H4295" s="70">
        <f>E4295+F4295-G4295</f>
        <v/>
      </c>
    </row>
    <row r="4296" hidden="1" ht="24.6" customHeight="1" s="138">
      <c r="A4296" s="65" t="n">
        <v>10080111</v>
      </c>
      <c r="B4296" s="66" t="inlineStr">
        <is>
          <t>أدوات عامة</t>
        </is>
      </c>
      <c r="C4296" s="67" t="inlineStr"/>
      <c r="D4296" s="67" t="inlineStr"/>
      <c r="E4296" s="68" t="n">
        <v>0</v>
      </c>
      <c r="F4296" s="69">
        <f>SUMIFS(الاضافة!$G$7:$G$60000,الاضافة!$H$7:$H$60000,"*اضاف*",الاضافة!$E$7:$E$60000,'أرصدة المخزن'!C4296)</f>
        <v/>
      </c>
      <c r="G4296" s="69">
        <f>SUMIFS(الصرف!$H$7:$H$60000,الصرف!$F$7:$F$60000,'أرصدة المخزن'!C4296)</f>
        <v/>
      </c>
      <c r="H4296" s="70">
        <f>E4296+F4296-G4296</f>
        <v/>
      </c>
    </row>
    <row r="4297" hidden="1" ht="24.6" customHeight="1" s="138">
      <c r="A4297" s="65" t="n">
        <v>10080112</v>
      </c>
      <c r="B4297" s="66" t="inlineStr">
        <is>
          <t>أدوات عامة</t>
        </is>
      </c>
      <c r="C4297" s="67" t="inlineStr"/>
      <c r="D4297" s="67" t="inlineStr"/>
      <c r="E4297" s="68" t="n">
        <v>0</v>
      </c>
      <c r="F4297" s="69">
        <f>SUMIFS(الاضافة!$G$7:$G$60000,الاضافة!$H$7:$H$60000,"*اضاف*",الاضافة!$E$7:$E$60000,'أرصدة المخزن'!C4297)</f>
        <v/>
      </c>
      <c r="G4297" s="69">
        <f>SUMIFS(الصرف!$H$7:$H$60000,الصرف!$F$7:$F$60000,'أرصدة المخزن'!C4297)</f>
        <v/>
      </c>
      <c r="H4297" s="70">
        <f>E4297+F4297-G4297</f>
        <v/>
      </c>
    </row>
    <row r="4298" hidden="1" ht="24.6" customHeight="1" s="138">
      <c r="A4298" s="65" t="n">
        <v>10080113</v>
      </c>
      <c r="B4298" s="66" t="inlineStr">
        <is>
          <t>أدوات عامة</t>
        </is>
      </c>
      <c r="C4298" s="67" t="inlineStr"/>
      <c r="D4298" s="67" t="inlineStr"/>
      <c r="E4298" s="68" t="n">
        <v>0</v>
      </c>
      <c r="F4298" s="69">
        <f>SUMIFS(الاضافة!$G$7:$G$60000,الاضافة!$H$7:$H$60000,"*اضاف*",الاضافة!$E$7:$E$60000,'أرصدة المخزن'!C4298)</f>
        <v/>
      </c>
      <c r="G4298" s="69">
        <f>SUMIFS(الصرف!$H$7:$H$60000,الصرف!$F$7:$F$60000,'أرصدة المخزن'!C4298)</f>
        <v/>
      </c>
      <c r="H4298" s="70">
        <f>E4298+F4298-G4298</f>
        <v/>
      </c>
    </row>
    <row r="4299" hidden="1" ht="24.6" customHeight="1" s="138">
      <c r="A4299" s="65" t="n">
        <v>10080114</v>
      </c>
      <c r="B4299" s="66" t="inlineStr">
        <is>
          <t>أدوات عامة</t>
        </is>
      </c>
      <c r="C4299" s="67" t="inlineStr"/>
      <c r="D4299" s="67" t="inlineStr"/>
      <c r="E4299" s="68" t="n">
        <v>0</v>
      </c>
      <c r="F4299" s="69">
        <f>SUMIFS(الاضافة!$G$7:$G$60000,الاضافة!$H$7:$H$60000,"*اضاف*",الاضافة!$E$7:$E$60000,'أرصدة المخزن'!C4299)</f>
        <v/>
      </c>
      <c r="G4299" s="69">
        <f>SUMIFS(الصرف!$H$7:$H$60000,الصرف!$F$7:$F$60000,'أرصدة المخزن'!C4299)</f>
        <v/>
      </c>
      <c r="H4299" s="70">
        <f>E4299+F4299-G4299</f>
        <v/>
      </c>
    </row>
    <row r="4300" hidden="1" ht="24.6" customHeight="1" s="138">
      <c r="A4300" s="65" t="n">
        <v>10080115</v>
      </c>
      <c r="B4300" s="66" t="inlineStr">
        <is>
          <t>أدوات عامة</t>
        </is>
      </c>
      <c r="C4300" s="67" t="inlineStr"/>
      <c r="D4300" s="67" t="inlineStr"/>
      <c r="E4300" s="68" t="n">
        <v>0</v>
      </c>
      <c r="F4300" s="69">
        <f>SUMIFS(الاضافة!$G$7:$G$60000,الاضافة!$H$7:$H$60000,"*اضاف*",الاضافة!$E$7:$E$60000,'أرصدة المخزن'!C4300)</f>
        <v/>
      </c>
      <c r="G4300" s="69">
        <f>SUMIFS(الصرف!$H$7:$H$60000,الصرف!$F$7:$F$60000,'أرصدة المخزن'!C4300)</f>
        <v/>
      </c>
      <c r="H4300" s="70">
        <f>E4300+F4300-G4300</f>
        <v/>
      </c>
    </row>
    <row r="4301" hidden="1" ht="24.6" customHeight="1" s="138">
      <c r="A4301" s="65" t="n">
        <v>10080116</v>
      </c>
      <c r="B4301" s="66" t="inlineStr">
        <is>
          <t>أدوات عامة</t>
        </is>
      </c>
      <c r="C4301" s="67" t="inlineStr"/>
      <c r="D4301" s="67" t="inlineStr"/>
      <c r="E4301" s="68" t="n">
        <v>0</v>
      </c>
      <c r="F4301" s="69">
        <f>SUMIFS(الاضافة!$G$7:$G$60000,الاضافة!$H$7:$H$60000,"*اضاف*",الاضافة!$E$7:$E$60000,'أرصدة المخزن'!C4301)</f>
        <v/>
      </c>
      <c r="G4301" s="69">
        <f>SUMIFS(الصرف!$H$7:$H$60000,الصرف!$F$7:$F$60000,'أرصدة المخزن'!C4301)</f>
        <v/>
      </c>
      <c r="H4301" s="70">
        <f>E4301+F4301-G4301</f>
        <v/>
      </c>
    </row>
    <row r="4302" hidden="1" ht="24.6" customHeight="1" s="138">
      <c r="A4302" s="65" t="n">
        <v>10080117</v>
      </c>
      <c r="B4302" s="66" t="inlineStr">
        <is>
          <t>أدوات عامة</t>
        </is>
      </c>
      <c r="C4302" s="67" t="inlineStr"/>
      <c r="D4302" s="67" t="inlineStr"/>
      <c r="E4302" s="68" t="n">
        <v>0</v>
      </c>
      <c r="F4302" s="69">
        <f>SUMIFS(الاضافة!$G$7:$G$60000,الاضافة!$H$7:$H$60000,"*اضاف*",الاضافة!$E$7:$E$60000,'أرصدة المخزن'!C4302)</f>
        <v/>
      </c>
      <c r="G4302" s="69">
        <f>SUMIFS(الصرف!$H$7:$H$60000,الصرف!$F$7:$F$60000,'أرصدة المخزن'!C4302)</f>
        <v/>
      </c>
      <c r="H4302" s="70">
        <f>E4302+F4302-G4302</f>
        <v/>
      </c>
    </row>
    <row r="4303" hidden="1" ht="24.6" customHeight="1" s="138">
      <c r="A4303" s="65" t="n">
        <v>10080118</v>
      </c>
      <c r="B4303" s="66" t="inlineStr">
        <is>
          <t>أدوات عامة</t>
        </is>
      </c>
      <c r="C4303" s="67" t="inlineStr"/>
      <c r="D4303" s="67" t="inlineStr"/>
      <c r="E4303" s="68" t="n">
        <v>0</v>
      </c>
      <c r="F4303" s="69">
        <f>SUMIFS(الاضافة!$G$7:$G$60000,الاضافة!$H$7:$H$60000,"*اضاف*",الاضافة!$E$7:$E$60000,'أرصدة المخزن'!C4303)</f>
        <v/>
      </c>
      <c r="G4303" s="69">
        <f>SUMIFS(الصرف!$H$7:$H$60000,الصرف!$F$7:$F$60000,'أرصدة المخزن'!C4303)</f>
        <v/>
      </c>
      <c r="H4303" s="70">
        <f>E4303+F4303-G4303</f>
        <v/>
      </c>
    </row>
    <row r="4304" hidden="1" ht="24.6" customHeight="1" s="138">
      <c r="A4304" s="65" t="n">
        <v>10080119</v>
      </c>
      <c r="B4304" s="66" t="inlineStr">
        <is>
          <t>أدوات عامة</t>
        </is>
      </c>
      <c r="C4304" s="67" t="inlineStr"/>
      <c r="D4304" s="67" t="inlineStr"/>
      <c r="E4304" s="68" t="n">
        <v>0</v>
      </c>
      <c r="F4304" s="69">
        <f>SUMIFS(الاضافة!$G$7:$G$60000,الاضافة!$H$7:$H$60000,"*اضاف*",الاضافة!$E$7:$E$60000,'أرصدة المخزن'!C4304)</f>
        <v/>
      </c>
      <c r="G4304" s="69">
        <f>SUMIFS(الصرف!$H$7:$H$60000,الصرف!$F$7:$F$60000,'أرصدة المخزن'!C4304)</f>
        <v/>
      </c>
      <c r="H4304" s="70">
        <f>E4304+F4304-G4304</f>
        <v/>
      </c>
    </row>
    <row r="4305" hidden="1" ht="24.6" customHeight="1" s="138">
      <c r="A4305" s="65" t="n">
        <v>10080120</v>
      </c>
      <c r="B4305" s="66" t="inlineStr">
        <is>
          <t>أدوات عامة</t>
        </is>
      </c>
      <c r="C4305" s="67" t="inlineStr"/>
      <c r="D4305" s="67" t="inlineStr"/>
      <c r="E4305" s="68" t="n">
        <v>0</v>
      </c>
      <c r="F4305" s="69">
        <f>SUMIFS(الاضافة!$G$7:$G$60000,الاضافة!$H$7:$H$60000,"*اضاف*",الاضافة!$E$7:$E$60000,'أرصدة المخزن'!C4305)</f>
        <v/>
      </c>
      <c r="G4305" s="69">
        <f>SUMIFS(الصرف!$H$7:$H$60000,الصرف!$F$7:$F$60000,'أرصدة المخزن'!C4305)</f>
        <v/>
      </c>
      <c r="H4305" s="70">
        <f>E4305+F4305-G4305</f>
        <v/>
      </c>
    </row>
    <row r="4306" hidden="1" ht="24.6" customHeight="1" s="138">
      <c r="A4306" s="65" t="n">
        <v>10080121</v>
      </c>
      <c r="B4306" s="66" t="inlineStr">
        <is>
          <t>أدوات عامة</t>
        </is>
      </c>
      <c r="C4306" s="67" t="inlineStr"/>
      <c r="D4306" s="67" t="inlineStr"/>
      <c r="E4306" s="68" t="n">
        <v>0</v>
      </c>
      <c r="F4306" s="69">
        <f>SUMIFS(الاضافة!$G$7:$G$60000,الاضافة!$H$7:$H$60000,"*اضاف*",الاضافة!$E$7:$E$60000,'أرصدة المخزن'!C4306)</f>
        <v/>
      </c>
      <c r="G4306" s="69">
        <f>SUMIFS(الصرف!$H$7:$H$60000,الصرف!$F$7:$F$60000,'أرصدة المخزن'!C4306)</f>
        <v/>
      </c>
      <c r="H4306" s="70">
        <f>E4306+F4306-G4306</f>
        <v/>
      </c>
    </row>
    <row r="4307" hidden="1" ht="24.6" customHeight="1" s="138">
      <c r="A4307" s="65" t="n">
        <v>10080122</v>
      </c>
      <c r="B4307" s="66" t="inlineStr">
        <is>
          <t>أدوات عامة</t>
        </is>
      </c>
      <c r="C4307" s="67" t="inlineStr"/>
      <c r="D4307" s="67" t="inlineStr"/>
      <c r="E4307" s="68" t="n">
        <v>0</v>
      </c>
      <c r="F4307" s="69">
        <f>SUMIFS(الاضافة!$G$7:$G$60000,الاضافة!$H$7:$H$60000,"*اضاف*",الاضافة!$E$7:$E$60000,'أرصدة المخزن'!C4307)</f>
        <v/>
      </c>
      <c r="G4307" s="69">
        <f>SUMIFS(الصرف!$H$7:$H$60000,الصرف!$F$7:$F$60000,'أرصدة المخزن'!C4307)</f>
        <v/>
      </c>
      <c r="H4307" s="70">
        <f>E4307+F4307-G4307</f>
        <v/>
      </c>
    </row>
    <row r="4308" hidden="1" ht="24.6" customHeight="1" s="138">
      <c r="A4308" s="65" t="n">
        <v>10080123</v>
      </c>
      <c r="B4308" s="66" t="inlineStr">
        <is>
          <t>أدوات عامة</t>
        </is>
      </c>
      <c r="C4308" s="67" t="inlineStr"/>
      <c r="D4308" s="67" t="inlineStr"/>
      <c r="E4308" s="68" t="n">
        <v>0</v>
      </c>
      <c r="F4308" s="69">
        <f>SUMIFS(الاضافة!$G$7:$G$60000,الاضافة!$H$7:$H$60000,"*اضاف*",الاضافة!$E$7:$E$60000,'أرصدة المخزن'!C4308)</f>
        <v/>
      </c>
      <c r="G4308" s="69">
        <f>SUMIFS(الصرف!$H$7:$H$60000,الصرف!$F$7:$F$60000,'أرصدة المخزن'!C4308)</f>
        <v/>
      </c>
      <c r="H4308" s="70">
        <f>E4308+F4308-G4308</f>
        <v/>
      </c>
    </row>
    <row r="4309" hidden="1" ht="24.6" customHeight="1" s="138">
      <c r="A4309" s="65" t="n">
        <v>10080124</v>
      </c>
      <c r="B4309" s="66" t="inlineStr">
        <is>
          <t>أدوات عامة</t>
        </is>
      </c>
      <c r="C4309" s="67" t="inlineStr"/>
      <c r="D4309" s="67" t="inlineStr"/>
      <c r="E4309" s="68" t="n">
        <v>0</v>
      </c>
      <c r="F4309" s="69">
        <f>SUMIFS(الاضافة!$G$7:$G$60000,الاضافة!$H$7:$H$60000,"*اضاف*",الاضافة!$E$7:$E$60000,'أرصدة المخزن'!C4309)</f>
        <v/>
      </c>
      <c r="G4309" s="69">
        <f>SUMIFS(الصرف!$H$7:$H$60000,الصرف!$F$7:$F$60000,'أرصدة المخزن'!C4309)</f>
        <v/>
      </c>
      <c r="H4309" s="70">
        <f>E4309+F4309-G4309</f>
        <v/>
      </c>
    </row>
    <row r="4310" hidden="1" ht="24.6" customHeight="1" s="138">
      <c r="A4310" s="65" t="n">
        <v>10080125</v>
      </c>
      <c r="B4310" s="66" t="inlineStr">
        <is>
          <t>أدوات عامة</t>
        </is>
      </c>
      <c r="C4310" s="67" t="inlineStr"/>
      <c r="D4310" s="67" t="inlineStr"/>
      <c r="E4310" s="68" t="n">
        <v>0</v>
      </c>
      <c r="F4310" s="69">
        <f>SUMIFS(الاضافة!$G$7:$G$60000,الاضافة!$H$7:$H$60000,"*اضاف*",الاضافة!$E$7:$E$60000,'أرصدة المخزن'!C4310)</f>
        <v/>
      </c>
      <c r="G4310" s="69">
        <f>SUMIFS(الصرف!$H$7:$H$60000,الصرف!$F$7:$F$60000,'أرصدة المخزن'!C4310)</f>
        <v/>
      </c>
      <c r="H4310" s="70">
        <f>E4310+F4310-G4310</f>
        <v/>
      </c>
    </row>
    <row r="4311" hidden="1" ht="24.6" customHeight="1" s="138">
      <c r="A4311" s="65" t="n">
        <v>10080126</v>
      </c>
      <c r="B4311" s="66" t="inlineStr">
        <is>
          <t>أدوات عامة</t>
        </is>
      </c>
      <c r="C4311" s="67" t="inlineStr"/>
      <c r="D4311" s="67" t="inlineStr"/>
      <c r="E4311" s="68" t="n">
        <v>0</v>
      </c>
      <c r="F4311" s="69">
        <f>SUMIFS(الاضافة!$G$7:$G$60000,الاضافة!$H$7:$H$60000,"*اضاف*",الاضافة!$E$7:$E$60000,'أرصدة المخزن'!C4311)</f>
        <v/>
      </c>
      <c r="G4311" s="69">
        <f>SUMIFS(الصرف!$H$7:$H$60000,الصرف!$F$7:$F$60000,'أرصدة المخزن'!C4311)</f>
        <v/>
      </c>
      <c r="H4311" s="70">
        <f>E4311+F4311-G4311</f>
        <v/>
      </c>
    </row>
    <row r="4312" hidden="1" ht="24.6" customHeight="1" s="138">
      <c r="A4312" s="65" t="n">
        <v>10080127</v>
      </c>
      <c r="B4312" s="66" t="inlineStr">
        <is>
          <t>أدوات عامة</t>
        </is>
      </c>
      <c r="C4312" s="67" t="inlineStr"/>
      <c r="D4312" s="67" t="inlineStr"/>
      <c r="E4312" s="68" t="n">
        <v>0</v>
      </c>
      <c r="F4312" s="69">
        <f>SUMIFS(الاضافة!$G$7:$G$60000,الاضافة!$H$7:$H$60000,"*اضاف*",الاضافة!$E$7:$E$60000,'أرصدة المخزن'!C4312)</f>
        <v/>
      </c>
      <c r="G4312" s="69">
        <f>SUMIFS(الصرف!$H$7:$H$60000,الصرف!$F$7:$F$60000,'أرصدة المخزن'!C4312)</f>
        <v/>
      </c>
      <c r="H4312" s="70">
        <f>E4312+F4312-G4312</f>
        <v/>
      </c>
    </row>
    <row r="4313" hidden="1" ht="24.6" customHeight="1" s="138">
      <c r="A4313" s="65" t="n">
        <v>10080128</v>
      </c>
      <c r="B4313" s="66" t="inlineStr">
        <is>
          <t>أدوات عامة</t>
        </is>
      </c>
      <c r="C4313" s="67" t="inlineStr"/>
      <c r="D4313" s="67" t="inlineStr"/>
      <c r="E4313" s="68" t="n">
        <v>0</v>
      </c>
      <c r="F4313" s="69">
        <f>SUMIFS(الاضافة!$G$7:$G$60000,الاضافة!$H$7:$H$60000,"*اضاف*",الاضافة!$E$7:$E$60000,'أرصدة المخزن'!C4313)</f>
        <v/>
      </c>
      <c r="G4313" s="69">
        <f>SUMIFS(الصرف!$H$7:$H$60000,الصرف!$F$7:$F$60000,'أرصدة المخزن'!C4313)</f>
        <v/>
      </c>
      <c r="H4313" s="70">
        <f>E4313+F4313-G4313</f>
        <v/>
      </c>
    </row>
    <row r="4314" hidden="1" ht="24.6" customHeight="1" s="138">
      <c r="A4314" s="65" t="n">
        <v>10080129</v>
      </c>
      <c r="B4314" s="66" t="inlineStr">
        <is>
          <t>أدوات عامة</t>
        </is>
      </c>
      <c r="C4314" s="67" t="inlineStr"/>
      <c r="D4314" s="67" t="inlineStr"/>
      <c r="E4314" s="68" t="n">
        <v>0</v>
      </c>
      <c r="F4314" s="69">
        <f>SUMIFS(الاضافة!$G$7:$G$60000,الاضافة!$H$7:$H$60000,"*اضاف*",الاضافة!$E$7:$E$60000,'أرصدة المخزن'!C4314)</f>
        <v/>
      </c>
      <c r="G4314" s="69">
        <f>SUMIFS(الصرف!$H$7:$H$60000,الصرف!$F$7:$F$60000,'أرصدة المخزن'!C4314)</f>
        <v/>
      </c>
      <c r="H4314" s="70">
        <f>E4314+F4314-G4314</f>
        <v/>
      </c>
    </row>
    <row r="4315" hidden="1" ht="24.6" customHeight="1" s="138">
      <c r="A4315" s="65" t="n">
        <v>10080130</v>
      </c>
      <c r="B4315" s="66" t="inlineStr">
        <is>
          <t>أدوات عامة</t>
        </is>
      </c>
      <c r="C4315" s="67" t="inlineStr"/>
      <c r="D4315" s="67" t="inlineStr"/>
      <c r="E4315" s="68" t="n">
        <v>0</v>
      </c>
      <c r="F4315" s="69">
        <f>SUMIFS(الاضافة!$G$7:$G$60000,الاضافة!$H$7:$H$60000,"*اضاف*",الاضافة!$E$7:$E$60000,'أرصدة المخزن'!C4315)</f>
        <v/>
      </c>
      <c r="G4315" s="69">
        <f>SUMIFS(الصرف!$H$7:$H$60000,الصرف!$F$7:$F$60000,'أرصدة المخزن'!C4315)</f>
        <v/>
      </c>
      <c r="H4315" s="70">
        <f>E4315+F4315-G4315</f>
        <v/>
      </c>
    </row>
    <row r="4316" hidden="1" ht="24.6" customHeight="1" s="138">
      <c r="A4316" s="65" t="n">
        <v>10080131</v>
      </c>
      <c r="B4316" s="66" t="inlineStr">
        <is>
          <t>أدوات عامة</t>
        </is>
      </c>
      <c r="C4316" s="67" t="inlineStr"/>
      <c r="D4316" s="67" t="inlineStr"/>
      <c r="E4316" s="68" t="n">
        <v>0</v>
      </c>
      <c r="F4316" s="69">
        <f>SUMIFS(الاضافة!$G$7:$G$60000,الاضافة!$H$7:$H$60000,"*اضاف*",الاضافة!$E$7:$E$60000,'أرصدة المخزن'!C4316)</f>
        <v/>
      </c>
      <c r="G4316" s="69">
        <f>SUMIFS(الصرف!$H$7:$H$60000,الصرف!$F$7:$F$60000,'أرصدة المخزن'!C4316)</f>
        <v/>
      </c>
      <c r="H4316" s="70">
        <f>E4316+F4316-G4316</f>
        <v/>
      </c>
    </row>
    <row r="4317" hidden="1" ht="24.6" customHeight="1" s="138">
      <c r="A4317" s="65" t="n">
        <v>10080132</v>
      </c>
      <c r="B4317" s="66" t="inlineStr">
        <is>
          <t>أدوات عامة</t>
        </is>
      </c>
      <c r="C4317" s="67" t="inlineStr"/>
      <c r="D4317" s="67" t="inlineStr"/>
      <c r="E4317" s="68" t="n">
        <v>0</v>
      </c>
      <c r="F4317" s="69">
        <f>SUMIFS(الاضافة!$G$7:$G$60000,الاضافة!$H$7:$H$60000,"*اضاف*",الاضافة!$E$7:$E$60000,'أرصدة المخزن'!C4317)</f>
        <v/>
      </c>
      <c r="G4317" s="69">
        <f>SUMIFS(الصرف!$H$7:$H$60000,الصرف!$F$7:$F$60000,'أرصدة المخزن'!C4317)</f>
        <v/>
      </c>
      <c r="H4317" s="70">
        <f>E4317+F4317-G4317</f>
        <v/>
      </c>
    </row>
    <row r="4318" hidden="1" ht="24.6" customHeight="1" s="138">
      <c r="A4318" s="65" t="n">
        <v>10080133</v>
      </c>
      <c r="B4318" s="66" t="inlineStr">
        <is>
          <t>أدوات عامة</t>
        </is>
      </c>
      <c r="C4318" s="67" t="inlineStr"/>
      <c r="D4318" s="67" t="inlineStr"/>
      <c r="E4318" s="68" t="n">
        <v>0</v>
      </c>
      <c r="F4318" s="69">
        <f>SUMIFS(الاضافة!$G$7:$G$60000,الاضافة!$H$7:$H$60000,"*اضاف*",الاضافة!$E$7:$E$60000,'أرصدة المخزن'!C4318)</f>
        <v/>
      </c>
      <c r="G4318" s="69">
        <f>SUMIFS(الصرف!$H$7:$H$60000,الصرف!$F$7:$F$60000,'أرصدة المخزن'!C4318)</f>
        <v/>
      </c>
      <c r="H4318" s="70">
        <f>E4318+F4318-G4318</f>
        <v/>
      </c>
    </row>
    <row r="4319" hidden="1" ht="24.6" customHeight="1" s="138">
      <c r="A4319" s="65" t="n">
        <v>10080134</v>
      </c>
      <c r="B4319" s="66" t="inlineStr">
        <is>
          <t>أدوات عامة</t>
        </is>
      </c>
      <c r="C4319" s="67" t="inlineStr"/>
      <c r="D4319" s="67" t="inlineStr"/>
      <c r="E4319" s="68" t="n">
        <v>0</v>
      </c>
      <c r="F4319" s="69">
        <f>SUMIFS(الاضافة!$G$7:$G$60000,الاضافة!$H$7:$H$60000,"*اضاف*",الاضافة!$E$7:$E$60000,'أرصدة المخزن'!C4319)</f>
        <v/>
      </c>
      <c r="G4319" s="69">
        <f>SUMIFS(الصرف!$H$7:$H$60000,الصرف!$F$7:$F$60000,'أرصدة المخزن'!C4319)</f>
        <v/>
      </c>
      <c r="H4319" s="70">
        <f>E4319+F4319-G4319</f>
        <v/>
      </c>
    </row>
    <row r="4320" hidden="1" ht="24.6" customHeight="1" s="138">
      <c r="A4320" s="65" t="n">
        <v>10080135</v>
      </c>
      <c r="B4320" s="66" t="inlineStr">
        <is>
          <t>أدوات عامة</t>
        </is>
      </c>
      <c r="C4320" s="67" t="inlineStr"/>
      <c r="D4320" s="67" t="inlineStr"/>
      <c r="E4320" s="68" t="n">
        <v>0</v>
      </c>
      <c r="F4320" s="69">
        <f>SUMIFS(الاضافة!$G$7:$G$60000,الاضافة!$H$7:$H$60000,"*اضاف*",الاضافة!$E$7:$E$60000,'أرصدة المخزن'!C4320)</f>
        <v/>
      </c>
      <c r="G4320" s="69">
        <f>SUMIFS(الصرف!$H$7:$H$60000,الصرف!$F$7:$F$60000,'أرصدة المخزن'!C4320)</f>
        <v/>
      </c>
      <c r="H4320" s="70">
        <f>E4320+F4320-G4320</f>
        <v/>
      </c>
    </row>
    <row r="4321" hidden="1" ht="24.6" customHeight="1" s="138">
      <c r="A4321" s="65" t="n">
        <v>10080136</v>
      </c>
      <c r="B4321" s="66" t="inlineStr">
        <is>
          <t>أدوات عامة</t>
        </is>
      </c>
      <c r="C4321" s="67" t="inlineStr"/>
      <c r="D4321" s="67" t="inlineStr"/>
      <c r="E4321" s="68" t="n">
        <v>0</v>
      </c>
      <c r="F4321" s="69">
        <f>SUMIFS(الاضافة!$G$7:$G$60000,الاضافة!$H$7:$H$60000,"*اضاف*",الاضافة!$E$7:$E$60000,'أرصدة المخزن'!C4321)</f>
        <v/>
      </c>
      <c r="G4321" s="69">
        <f>SUMIFS(الصرف!$H$7:$H$60000,الصرف!$F$7:$F$60000,'أرصدة المخزن'!C4321)</f>
        <v/>
      </c>
      <c r="H4321" s="70">
        <f>E4321+F4321-G4321</f>
        <v/>
      </c>
    </row>
    <row r="4322" hidden="1" ht="24.6" customHeight="1" s="138">
      <c r="A4322" s="65" t="n">
        <v>10080137</v>
      </c>
      <c r="B4322" s="66" t="inlineStr">
        <is>
          <t>أدوات عامة</t>
        </is>
      </c>
      <c r="C4322" s="67" t="inlineStr"/>
      <c r="D4322" s="67" t="inlineStr"/>
      <c r="E4322" s="68" t="n">
        <v>0</v>
      </c>
      <c r="F4322" s="69">
        <f>SUMIFS(الاضافة!$G$7:$G$60000,الاضافة!$H$7:$H$60000,"*اضاف*",الاضافة!$E$7:$E$60000,'أرصدة المخزن'!C4322)</f>
        <v/>
      </c>
      <c r="G4322" s="69">
        <f>SUMIFS(الصرف!$H$7:$H$60000,الصرف!$F$7:$F$60000,'أرصدة المخزن'!C4322)</f>
        <v/>
      </c>
      <c r="H4322" s="70">
        <f>E4322+F4322-G4322</f>
        <v/>
      </c>
    </row>
    <row r="4323" hidden="1" ht="24.6" customHeight="1" s="138">
      <c r="A4323" s="65" t="n">
        <v>10080138</v>
      </c>
      <c r="B4323" s="66" t="inlineStr">
        <is>
          <t>أدوات عامة</t>
        </is>
      </c>
      <c r="C4323" s="67" t="inlineStr"/>
      <c r="D4323" s="67" t="inlineStr"/>
      <c r="E4323" s="68" t="n">
        <v>0</v>
      </c>
      <c r="F4323" s="69">
        <f>SUMIFS(الاضافة!$G$7:$G$60000,الاضافة!$H$7:$H$60000,"*اضاف*",الاضافة!$E$7:$E$60000,'أرصدة المخزن'!C4323)</f>
        <v/>
      </c>
      <c r="G4323" s="69">
        <f>SUMIFS(الصرف!$H$7:$H$60000,الصرف!$F$7:$F$60000,'أرصدة المخزن'!C4323)</f>
        <v/>
      </c>
      <c r="H4323" s="70">
        <f>E4323+F4323-G4323</f>
        <v/>
      </c>
    </row>
    <row r="4324" hidden="1" ht="24.6" customHeight="1" s="138">
      <c r="A4324" s="65" t="n">
        <v>10080139</v>
      </c>
      <c r="B4324" s="66" t="inlineStr">
        <is>
          <t>أدوات عامة</t>
        </is>
      </c>
      <c r="C4324" s="67" t="inlineStr"/>
      <c r="D4324" s="67" t="inlineStr"/>
      <c r="E4324" s="68" t="n">
        <v>0</v>
      </c>
      <c r="F4324" s="69">
        <f>SUMIFS(الاضافة!$G$7:$G$60000,الاضافة!$H$7:$H$60000,"*اضاف*",الاضافة!$E$7:$E$60000,'أرصدة المخزن'!C4324)</f>
        <v/>
      </c>
      <c r="G4324" s="69">
        <f>SUMIFS(الصرف!$H$7:$H$60000,الصرف!$F$7:$F$60000,'أرصدة المخزن'!C4324)</f>
        <v/>
      </c>
      <c r="H4324" s="70">
        <f>E4324+F4324-G4324</f>
        <v/>
      </c>
    </row>
    <row r="4325" hidden="1" ht="24.6" customHeight="1" s="138">
      <c r="A4325" s="65" t="n">
        <v>10080140</v>
      </c>
      <c r="B4325" s="66" t="inlineStr">
        <is>
          <t>أدوات عامة</t>
        </is>
      </c>
      <c r="C4325" s="67" t="inlineStr"/>
      <c r="D4325" s="67" t="inlineStr"/>
      <c r="E4325" s="68" t="n">
        <v>0</v>
      </c>
      <c r="F4325" s="69">
        <f>SUMIFS(الاضافة!$G$7:$G$60000,الاضافة!$H$7:$H$60000,"*اضاف*",الاضافة!$E$7:$E$60000,'أرصدة المخزن'!C4325)</f>
        <v/>
      </c>
      <c r="G4325" s="69">
        <f>SUMIFS(الصرف!$H$7:$H$60000,الصرف!$F$7:$F$60000,'أرصدة المخزن'!C4325)</f>
        <v/>
      </c>
      <c r="H4325" s="70">
        <f>E4325+F4325-G4325</f>
        <v/>
      </c>
    </row>
    <row r="4326" hidden="1" ht="24.6" customHeight="1" s="138">
      <c r="A4326" s="65" t="n">
        <v>10080141</v>
      </c>
      <c r="B4326" s="66" t="inlineStr">
        <is>
          <t>أدوات عامة</t>
        </is>
      </c>
      <c r="C4326" s="67" t="inlineStr"/>
      <c r="D4326" s="67" t="inlineStr"/>
      <c r="E4326" s="68" t="n">
        <v>0</v>
      </c>
      <c r="F4326" s="69">
        <f>SUMIFS(الاضافة!$G$7:$G$60000,الاضافة!$H$7:$H$60000,"*اضاف*",الاضافة!$E$7:$E$60000,'أرصدة المخزن'!C4326)</f>
        <v/>
      </c>
      <c r="G4326" s="69">
        <f>SUMIFS(الصرف!$H$7:$H$60000,الصرف!$F$7:$F$60000,'أرصدة المخزن'!C4326)</f>
        <v/>
      </c>
      <c r="H4326" s="70">
        <f>E4326+F4326-G4326</f>
        <v/>
      </c>
    </row>
    <row r="4327" hidden="1" ht="24.6" customHeight="1" s="138">
      <c r="A4327" s="65" t="n">
        <v>10080142</v>
      </c>
      <c r="B4327" s="66" t="inlineStr">
        <is>
          <t>أدوات عامة</t>
        </is>
      </c>
      <c r="C4327" s="67" t="inlineStr"/>
      <c r="D4327" s="67" t="inlineStr"/>
      <c r="E4327" s="68" t="n">
        <v>0</v>
      </c>
      <c r="F4327" s="69">
        <f>SUMIFS(الاضافة!$G$7:$G$60000,الاضافة!$H$7:$H$60000,"*اضاف*",الاضافة!$E$7:$E$60000,'أرصدة المخزن'!C4327)</f>
        <v/>
      </c>
      <c r="G4327" s="69">
        <f>SUMIFS(الصرف!$H$7:$H$60000,الصرف!$F$7:$F$60000,'أرصدة المخزن'!C4327)</f>
        <v/>
      </c>
      <c r="H4327" s="70">
        <f>E4327+F4327-G4327</f>
        <v/>
      </c>
    </row>
    <row r="4328" hidden="1" ht="24.6" customHeight="1" s="138">
      <c r="A4328" s="65" t="n">
        <v>10080143</v>
      </c>
      <c r="B4328" s="66" t="inlineStr">
        <is>
          <t>أدوات عامة</t>
        </is>
      </c>
      <c r="C4328" s="67" t="inlineStr"/>
      <c r="D4328" s="67" t="inlineStr"/>
      <c r="E4328" s="68" t="n">
        <v>0</v>
      </c>
      <c r="F4328" s="69">
        <f>SUMIFS(الاضافة!$G$7:$G$60000,الاضافة!$H$7:$H$60000,"*اضاف*",الاضافة!$E$7:$E$60000,'أرصدة المخزن'!C4328)</f>
        <v/>
      </c>
      <c r="G4328" s="69">
        <f>SUMIFS(الصرف!$H$7:$H$60000,الصرف!$F$7:$F$60000,'أرصدة المخزن'!C4328)</f>
        <v/>
      </c>
      <c r="H4328" s="70">
        <f>E4328+F4328-G4328</f>
        <v/>
      </c>
    </row>
    <row r="4329" hidden="1" ht="24.6" customHeight="1" s="138">
      <c r="A4329" s="65" t="n">
        <v>10080144</v>
      </c>
      <c r="B4329" s="66" t="inlineStr">
        <is>
          <t>أدوات عامة</t>
        </is>
      </c>
      <c r="C4329" s="67" t="inlineStr"/>
      <c r="D4329" s="67" t="inlineStr"/>
      <c r="E4329" s="68" t="n">
        <v>0</v>
      </c>
      <c r="F4329" s="69">
        <f>SUMIFS(الاضافة!$G$7:$G$60000,الاضافة!$H$7:$H$60000,"*اضاف*",الاضافة!$E$7:$E$60000,'أرصدة المخزن'!C4329)</f>
        <v/>
      </c>
      <c r="G4329" s="69">
        <f>SUMIFS(الصرف!$H$7:$H$60000,الصرف!$F$7:$F$60000,'أرصدة المخزن'!C4329)</f>
        <v/>
      </c>
      <c r="H4329" s="70">
        <f>E4329+F4329-G4329</f>
        <v/>
      </c>
    </row>
    <row r="4330" hidden="1" ht="24.6" customHeight="1" s="138">
      <c r="A4330" s="65" t="n">
        <v>10080145</v>
      </c>
      <c r="B4330" s="66" t="inlineStr">
        <is>
          <t>أدوات عامة</t>
        </is>
      </c>
      <c r="C4330" s="67" t="inlineStr"/>
      <c r="D4330" s="67" t="inlineStr"/>
      <c r="E4330" s="68" t="n">
        <v>0</v>
      </c>
      <c r="F4330" s="69">
        <f>SUMIFS(الاضافة!$G$7:$G$60000,الاضافة!$H$7:$H$60000,"*اضاف*",الاضافة!$E$7:$E$60000,'أرصدة المخزن'!C4330)</f>
        <v/>
      </c>
      <c r="G4330" s="69">
        <f>SUMIFS(الصرف!$H$7:$H$60000,الصرف!$F$7:$F$60000,'أرصدة المخزن'!C4330)</f>
        <v/>
      </c>
      <c r="H4330" s="70">
        <f>E4330+F4330-G4330</f>
        <v/>
      </c>
    </row>
    <row r="4331" hidden="1" ht="24.6" customHeight="1" s="138">
      <c r="A4331" s="65" t="n">
        <v>10080146</v>
      </c>
      <c r="B4331" s="66" t="inlineStr">
        <is>
          <t>أدوات عامة</t>
        </is>
      </c>
      <c r="C4331" s="67" t="inlineStr"/>
      <c r="D4331" s="67" t="inlineStr"/>
      <c r="E4331" s="68" t="n">
        <v>0</v>
      </c>
      <c r="F4331" s="69">
        <f>SUMIFS(الاضافة!$G$7:$G$60000,الاضافة!$H$7:$H$60000,"*اضاف*",الاضافة!$E$7:$E$60000,'أرصدة المخزن'!C4331)</f>
        <v/>
      </c>
      <c r="G4331" s="69">
        <f>SUMIFS(الصرف!$H$7:$H$60000,الصرف!$F$7:$F$60000,'أرصدة المخزن'!C4331)</f>
        <v/>
      </c>
      <c r="H4331" s="70">
        <f>E4331+F4331-G4331</f>
        <v/>
      </c>
    </row>
    <row r="4332" hidden="1" ht="24.6" customHeight="1" s="138">
      <c r="A4332" s="65" t="n">
        <v>10080147</v>
      </c>
      <c r="B4332" s="66" t="inlineStr">
        <is>
          <t>أدوات عامة</t>
        </is>
      </c>
      <c r="C4332" s="67" t="inlineStr"/>
      <c r="D4332" s="67" t="inlineStr"/>
      <c r="E4332" s="68" t="n">
        <v>0</v>
      </c>
      <c r="F4332" s="69">
        <f>SUMIFS(الاضافة!$G$7:$G$60000,الاضافة!$H$7:$H$60000,"*اضاف*",الاضافة!$E$7:$E$60000,'أرصدة المخزن'!C4332)</f>
        <v/>
      </c>
      <c r="G4332" s="69">
        <f>SUMIFS(الصرف!$H$7:$H$60000,الصرف!$F$7:$F$60000,'أرصدة المخزن'!C4332)</f>
        <v/>
      </c>
      <c r="H4332" s="70">
        <f>E4332+F4332-G4332</f>
        <v/>
      </c>
    </row>
    <row r="4333" hidden="1" ht="24.6" customHeight="1" s="138">
      <c r="A4333" s="65" t="n">
        <v>10080148</v>
      </c>
      <c r="B4333" s="66" t="inlineStr">
        <is>
          <t>أدوات عامة</t>
        </is>
      </c>
      <c r="C4333" s="67" t="inlineStr"/>
      <c r="D4333" s="67" t="inlineStr"/>
      <c r="E4333" s="68" t="n">
        <v>0</v>
      </c>
      <c r="F4333" s="69">
        <f>SUMIFS(الاضافة!$G$7:$G$60000,الاضافة!$H$7:$H$60000,"*اضاف*",الاضافة!$E$7:$E$60000,'أرصدة المخزن'!C4333)</f>
        <v/>
      </c>
      <c r="G4333" s="69">
        <f>SUMIFS(الصرف!$H$7:$H$60000,الصرف!$F$7:$F$60000,'أرصدة المخزن'!C4333)</f>
        <v/>
      </c>
      <c r="H4333" s="70">
        <f>E4333+F4333-G4333</f>
        <v/>
      </c>
    </row>
    <row r="4334" hidden="1" ht="24.6" customHeight="1" s="138">
      <c r="A4334" s="65" t="n">
        <v>10080149</v>
      </c>
      <c r="B4334" s="66" t="inlineStr">
        <is>
          <t>أدوات عامة</t>
        </is>
      </c>
      <c r="C4334" s="67" t="inlineStr"/>
      <c r="D4334" s="67" t="inlineStr"/>
      <c r="E4334" s="68" t="n">
        <v>0</v>
      </c>
      <c r="F4334" s="69">
        <f>SUMIFS(الاضافة!$G$7:$G$60000,الاضافة!$H$7:$H$60000,"*اضاف*",الاضافة!$E$7:$E$60000,'أرصدة المخزن'!C4334)</f>
        <v/>
      </c>
      <c r="G4334" s="69">
        <f>SUMIFS(الصرف!$H$7:$H$60000,الصرف!$F$7:$F$60000,'أرصدة المخزن'!C4334)</f>
        <v/>
      </c>
      <c r="H4334" s="70">
        <f>E4334+F4334-G4334</f>
        <v/>
      </c>
    </row>
    <row r="4335" hidden="1" ht="24.6" customHeight="1" s="138">
      <c r="A4335" s="65" t="n">
        <v>10080150</v>
      </c>
      <c r="B4335" s="66" t="inlineStr">
        <is>
          <t>أدوات عامة</t>
        </is>
      </c>
      <c r="C4335" s="67" t="inlineStr"/>
      <c r="D4335" s="67" t="inlineStr"/>
      <c r="E4335" s="68" t="n">
        <v>0</v>
      </c>
      <c r="F4335" s="69">
        <f>SUMIFS(الاضافة!$G$7:$G$60000,الاضافة!$H$7:$H$60000,"*اضاف*",الاضافة!$E$7:$E$60000,'أرصدة المخزن'!C4335)</f>
        <v/>
      </c>
      <c r="G4335" s="69">
        <f>SUMIFS(الصرف!$H$7:$H$60000,الصرف!$F$7:$F$60000,'أرصدة المخزن'!C4335)</f>
        <v/>
      </c>
      <c r="H4335" s="70">
        <f>E4335+F4335-G4335</f>
        <v/>
      </c>
    </row>
    <row r="4336" hidden="1" ht="24.6" customHeight="1" s="138">
      <c r="A4336" s="65" t="n">
        <v>10080151</v>
      </c>
      <c r="B4336" s="66" t="inlineStr">
        <is>
          <t>أدوات عامة</t>
        </is>
      </c>
      <c r="C4336" s="67" t="inlineStr"/>
      <c r="D4336" s="67" t="inlineStr"/>
      <c r="E4336" s="68" t="n">
        <v>0</v>
      </c>
      <c r="F4336" s="69">
        <f>SUMIFS(الاضافة!$G$7:$G$60000,الاضافة!$H$7:$H$60000,"*اضاف*",الاضافة!$E$7:$E$60000,'أرصدة المخزن'!C4336)</f>
        <v/>
      </c>
      <c r="G4336" s="69">
        <f>SUMIFS(الصرف!$H$7:$H$60000,الصرف!$F$7:$F$60000,'أرصدة المخزن'!C4336)</f>
        <v/>
      </c>
      <c r="H4336" s="70">
        <f>E4336+F4336-G4336</f>
        <v/>
      </c>
    </row>
    <row r="4337" hidden="1" ht="24.6" customHeight="1" s="138">
      <c r="A4337" s="65" t="n">
        <v>10080152</v>
      </c>
      <c r="B4337" s="66" t="inlineStr">
        <is>
          <t>أدوات عامة</t>
        </is>
      </c>
      <c r="C4337" s="67" t="inlineStr"/>
      <c r="D4337" s="67" t="inlineStr"/>
      <c r="E4337" s="68" t="n">
        <v>0</v>
      </c>
      <c r="F4337" s="69">
        <f>SUMIFS(الاضافة!$G$7:$G$60000,الاضافة!$H$7:$H$60000,"*اضاف*",الاضافة!$E$7:$E$60000,'أرصدة المخزن'!C4337)</f>
        <v/>
      </c>
      <c r="G4337" s="69">
        <f>SUMIFS(الصرف!$H$7:$H$60000,الصرف!$F$7:$F$60000,'أرصدة المخزن'!C4337)</f>
        <v/>
      </c>
      <c r="H4337" s="70">
        <f>E4337+F4337-G4337</f>
        <v/>
      </c>
    </row>
    <row r="4338" hidden="1" ht="24.6" customHeight="1" s="138">
      <c r="A4338" s="65" t="n">
        <v>10080153</v>
      </c>
      <c r="B4338" s="66" t="inlineStr">
        <is>
          <t>أدوات عامة</t>
        </is>
      </c>
      <c r="C4338" s="67" t="inlineStr"/>
      <c r="D4338" s="67" t="inlineStr"/>
      <c r="E4338" s="68" t="n">
        <v>0</v>
      </c>
      <c r="F4338" s="69">
        <f>SUMIFS(الاضافة!$G$7:$G$60000,الاضافة!$H$7:$H$60000,"*اضاف*",الاضافة!$E$7:$E$60000,'أرصدة المخزن'!C4338)</f>
        <v/>
      </c>
      <c r="G4338" s="69">
        <f>SUMIFS(الصرف!$H$7:$H$60000,الصرف!$F$7:$F$60000,'أرصدة المخزن'!C4338)</f>
        <v/>
      </c>
      <c r="H4338" s="70">
        <f>E4338+F4338-G4338</f>
        <v/>
      </c>
    </row>
    <row r="4339" hidden="1" ht="24.6" customHeight="1" s="138">
      <c r="A4339" s="65" t="n">
        <v>10080154</v>
      </c>
      <c r="B4339" s="66" t="inlineStr">
        <is>
          <t>أدوات عامة</t>
        </is>
      </c>
      <c r="C4339" s="67" t="inlineStr"/>
      <c r="D4339" s="67" t="inlineStr"/>
      <c r="E4339" s="68" t="n">
        <v>0</v>
      </c>
      <c r="F4339" s="69">
        <f>SUMIFS(الاضافة!$G$7:$G$60000,الاضافة!$H$7:$H$60000,"*اضاف*",الاضافة!$E$7:$E$60000,'أرصدة المخزن'!C4339)</f>
        <v/>
      </c>
      <c r="G4339" s="69">
        <f>SUMIFS(الصرف!$H$7:$H$60000,الصرف!$F$7:$F$60000,'أرصدة المخزن'!C4339)</f>
        <v/>
      </c>
      <c r="H4339" s="70">
        <f>E4339+F4339-G4339</f>
        <v/>
      </c>
    </row>
    <row r="4340" hidden="1" ht="24.6" customHeight="1" s="138">
      <c r="A4340" s="65" t="n">
        <v>10080155</v>
      </c>
      <c r="B4340" s="66" t="inlineStr">
        <is>
          <t>أدوات عامة</t>
        </is>
      </c>
      <c r="C4340" s="67" t="inlineStr"/>
      <c r="D4340" s="67" t="inlineStr"/>
      <c r="E4340" s="68" t="n">
        <v>0</v>
      </c>
      <c r="F4340" s="69">
        <f>SUMIFS(الاضافة!$G$7:$G$60000,الاضافة!$H$7:$H$60000,"*اضاف*",الاضافة!$E$7:$E$60000,'أرصدة المخزن'!C4340)</f>
        <v/>
      </c>
      <c r="G4340" s="69">
        <f>SUMIFS(الصرف!$H$7:$H$60000,الصرف!$F$7:$F$60000,'أرصدة المخزن'!C4340)</f>
        <v/>
      </c>
      <c r="H4340" s="70">
        <f>E4340+F4340-G4340</f>
        <v/>
      </c>
    </row>
    <row r="4341" hidden="1" ht="24.6" customHeight="1" s="138">
      <c r="A4341" s="65" t="n">
        <v>10080156</v>
      </c>
      <c r="B4341" s="66" t="inlineStr">
        <is>
          <t>أدوات عامة</t>
        </is>
      </c>
      <c r="C4341" s="67" t="inlineStr"/>
      <c r="D4341" s="67" t="inlineStr"/>
      <c r="E4341" s="68" t="n">
        <v>0</v>
      </c>
      <c r="F4341" s="69">
        <f>SUMIFS(الاضافة!$G$7:$G$60000,الاضافة!$H$7:$H$60000,"*اضاف*",الاضافة!$E$7:$E$60000,'أرصدة المخزن'!C4341)</f>
        <v/>
      </c>
      <c r="G4341" s="69">
        <f>SUMIFS(الصرف!$H$7:$H$60000,الصرف!$F$7:$F$60000,'أرصدة المخزن'!C4341)</f>
        <v/>
      </c>
      <c r="H4341" s="70">
        <f>E4341+F4341-G4341</f>
        <v/>
      </c>
    </row>
    <row r="4342" hidden="1" ht="24.6" customHeight="1" s="138">
      <c r="A4342" s="65" t="n">
        <v>10080157</v>
      </c>
      <c r="B4342" s="66" t="inlineStr">
        <is>
          <t>أدوات عامة</t>
        </is>
      </c>
      <c r="C4342" s="67" t="inlineStr"/>
      <c r="D4342" s="67" t="inlineStr"/>
      <c r="E4342" s="68" t="n">
        <v>0</v>
      </c>
      <c r="F4342" s="69">
        <f>SUMIFS(الاضافة!$G$7:$G$60000,الاضافة!$H$7:$H$60000,"*اضاف*",الاضافة!$E$7:$E$60000,'أرصدة المخزن'!C4342)</f>
        <v/>
      </c>
      <c r="G4342" s="69">
        <f>SUMIFS(الصرف!$H$7:$H$60000,الصرف!$F$7:$F$60000,'أرصدة المخزن'!C4342)</f>
        <v/>
      </c>
      <c r="H4342" s="70">
        <f>E4342+F4342-G4342</f>
        <v/>
      </c>
    </row>
    <row r="4343" hidden="1" ht="24.6" customHeight="1" s="138">
      <c r="A4343" s="65" t="n">
        <v>10080158</v>
      </c>
      <c r="B4343" s="66" t="inlineStr">
        <is>
          <t>أدوات عامة</t>
        </is>
      </c>
      <c r="C4343" s="67" t="inlineStr"/>
      <c r="D4343" s="67" t="inlineStr"/>
      <c r="E4343" s="68" t="n">
        <v>0</v>
      </c>
      <c r="F4343" s="69">
        <f>SUMIFS(الاضافة!$G$7:$G$60000,الاضافة!$H$7:$H$60000,"*اضاف*",الاضافة!$E$7:$E$60000,'أرصدة المخزن'!C4343)</f>
        <v/>
      </c>
      <c r="G4343" s="69">
        <f>SUMIFS(الصرف!$H$7:$H$60000,الصرف!$F$7:$F$60000,'أرصدة المخزن'!C4343)</f>
        <v/>
      </c>
      <c r="H4343" s="70">
        <f>E4343+F4343-G4343</f>
        <v/>
      </c>
    </row>
    <row r="4344" hidden="1" ht="24.6" customHeight="1" s="138">
      <c r="A4344" s="65" t="n">
        <v>10080159</v>
      </c>
      <c r="B4344" s="66" t="inlineStr">
        <is>
          <t>أدوات عامة</t>
        </is>
      </c>
      <c r="C4344" s="67" t="inlineStr"/>
      <c r="D4344" s="67" t="inlineStr"/>
      <c r="E4344" s="68" t="n">
        <v>0</v>
      </c>
      <c r="F4344" s="69">
        <f>SUMIFS(الاضافة!$G$7:$G$60000,الاضافة!$H$7:$H$60000,"*اضاف*",الاضافة!$E$7:$E$60000,'أرصدة المخزن'!C4344)</f>
        <v/>
      </c>
      <c r="G4344" s="69">
        <f>SUMIFS(الصرف!$H$7:$H$60000,الصرف!$F$7:$F$60000,'أرصدة المخزن'!C4344)</f>
        <v/>
      </c>
      <c r="H4344" s="70">
        <f>E4344+F4344-G4344</f>
        <v/>
      </c>
    </row>
    <row r="4345" hidden="1" ht="24.6" customHeight="1" s="138">
      <c r="A4345" s="65" t="n">
        <v>10080160</v>
      </c>
      <c r="B4345" s="66" t="inlineStr">
        <is>
          <t>أدوات عامة</t>
        </is>
      </c>
      <c r="C4345" s="67" t="inlineStr"/>
      <c r="D4345" s="67" t="inlineStr"/>
      <c r="E4345" s="68" t="n">
        <v>0</v>
      </c>
      <c r="F4345" s="69">
        <f>SUMIFS(الاضافة!$G$7:$G$60000,الاضافة!$H$7:$H$60000,"*اضاف*",الاضافة!$E$7:$E$60000,'أرصدة المخزن'!C4345)</f>
        <v/>
      </c>
      <c r="G4345" s="69">
        <f>SUMIFS(الصرف!$H$7:$H$60000,الصرف!$F$7:$F$60000,'أرصدة المخزن'!C4345)</f>
        <v/>
      </c>
      <c r="H4345" s="70">
        <f>E4345+F4345-G4345</f>
        <v/>
      </c>
    </row>
    <row r="4346" hidden="1" ht="24.6" customHeight="1" s="138">
      <c r="A4346" s="65" t="n">
        <v>10080161</v>
      </c>
      <c r="B4346" s="66" t="inlineStr">
        <is>
          <t>أدوات عامة</t>
        </is>
      </c>
      <c r="C4346" s="67" t="inlineStr"/>
      <c r="D4346" s="67" t="inlineStr"/>
      <c r="E4346" s="68" t="n">
        <v>0</v>
      </c>
      <c r="F4346" s="69">
        <f>SUMIFS(الاضافة!$G$7:$G$60000,الاضافة!$H$7:$H$60000,"*اضاف*",الاضافة!$E$7:$E$60000,'أرصدة المخزن'!C4346)</f>
        <v/>
      </c>
      <c r="G4346" s="69">
        <f>SUMIFS(الصرف!$H$7:$H$60000,الصرف!$F$7:$F$60000,'أرصدة المخزن'!C4346)</f>
        <v/>
      </c>
      <c r="H4346" s="70">
        <f>E4346+F4346-G4346</f>
        <v/>
      </c>
    </row>
    <row r="4347" hidden="1" ht="24.6" customHeight="1" s="138">
      <c r="A4347" s="65" t="n">
        <v>10080162</v>
      </c>
      <c r="B4347" s="66" t="inlineStr">
        <is>
          <t>أدوات عامة</t>
        </is>
      </c>
      <c r="C4347" s="67" t="inlineStr"/>
      <c r="D4347" s="67" t="inlineStr"/>
      <c r="E4347" s="68" t="n">
        <v>0</v>
      </c>
      <c r="F4347" s="69">
        <f>SUMIFS(الاضافة!$G$7:$G$60000,الاضافة!$H$7:$H$60000,"*اضاف*",الاضافة!$E$7:$E$60000,'أرصدة المخزن'!C4347)</f>
        <v/>
      </c>
      <c r="G4347" s="69">
        <f>SUMIFS(الصرف!$H$7:$H$60000,الصرف!$F$7:$F$60000,'أرصدة المخزن'!C4347)</f>
        <v/>
      </c>
      <c r="H4347" s="70">
        <f>E4347+F4347-G4347</f>
        <v/>
      </c>
    </row>
    <row r="4348" hidden="1" ht="24.6" customHeight="1" s="138">
      <c r="A4348" s="65" t="n">
        <v>10080163</v>
      </c>
      <c r="B4348" s="66" t="inlineStr">
        <is>
          <t>أدوات عامة</t>
        </is>
      </c>
      <c r="C4348" s="67" t="inlineStr"/>
      <c r="D4348" s="67" t="inlineStr"/>
      <c r="E4348" s="68" t="n">
        <v>0</v>
      </c>
      <c r="F4348" s="69">
        <f>SUMIFS(الاضافة!$G$7:$G$60000,الاضافة!$H$7:$H$60000,"*اضاف*",الاضافة!$E$7:$E$60000,'أرصدة المخزن'!C4348)</f>
        <v/>
      </c>
      <c r="G4348" s="69">
        <f>SUMIFS(الصرف!$H$7:$H$60000,الصرف!$F$7:$F$60000,'أرصدة المخزن'!C4348)</f>
        <v/>
      </c>
      <c r="H4348" s="70">
        <f>E4348+F4348-G4348</f>
        <v/>
      </c>
    </row>
    <row r="4349" hidden="1" ht="24.6" customHeight="1" s="138">
      <c r="A4349" s="65" t="n">
        <v>10080164</v>
      </c>
      <c r="B4349" s="66" t="inlineStr">
        <is>
          <t>أدوات عامة</t>
        </is>
      </c>
      <c r="C4349" s="67" t="inlineStr"/>
      <c r="D4349" s="67" t="inlineStr"/>
      <c r="E4349" s="68" t="n">
        <v>0</v>
      </c>
      <c r="F4349" s="69">
        <f>SUMIFS(الاضافة!$G$7:$G$60000,الاضافة!$H$7:$H$60000,"*اضاف*",الاضافة!$E$7:$E$60000,'أرصدة المخزن'!C4349)</f>
        <v/>
      </c>
      <c r="G4349" s="69">
        <f>SUMIFS(الصرف!$H$7:$H$60000,الصرف!$F$7:$F$60000,'أرصدة المخزن'!C4349)</f>
        <v/>
      </c>
      <c r="H4349" s="70">
        <f>E4349+F4349-G4349</f>
        <v/>
      </c>
    </row>
    <row r="4350" hidden="1" ht="24.6" customHeight="1" s="138">
      <c r="A4350" s="65" t="n">
        <v>10080165</v>
      </c>
      <c r="B4350" s="66" t="inlineStr">
        <is>
          <t>أدوات عامة</t>
        </is>
      </c>
      <c r="C4350" s="67" t="inlineStr"/>
      <c r="D4350" s="67" t="inlineStr"/>
      <c r="E4350" s="68" t="n">
        <v>0</v>
      </c>
      <c r="F4350" s="69">
        <f>SUMIFS(الاضافة!$G$7:$G$60000,الاضافة!$H$7:$H$60000,"*اضاف*",الاضافة!$E$7:$E$60000,'أرصدة المخزن'!C4350)</f>
        <v/>
      </c>
      <c r="G4350" s="69">
        <f>SUMIFS(الصرف!$H$7:$H$60000,الصرف!$F$7:$F$60000,'أرصدة المخزن'!C4350)</f>
        <v/>
      </c>
      <c r="H4350" s="70">
        <f>E4350+F4350-G4350</f>
        <v/>
      </c>
    </row>
    <row r="4351" hidden="1" ht="24.6" customHeight="1" s="138">
      <c r="A4351" s="65" t="n">
        <v>10080166</v>
      </c>
      <c r="B4351" s="66" t="inlineStr">
        <is>
          <t>أدوات عامة</t>
        </is>
      </c>
      <c r="C4351" s="67" t="inlineStr"/>
      <c r="D4351" s="67" t="inlineStr"/>
      <c r="E4351" s="68" t="n">
        <v>0</v>
      </c>
      <c r="F4351" s="69">
        <f>SUMIFS(الاضافة!$G$7:$G$60000,الاضافة!$H$7:$H$60000,"*اضاف*",الاضافة!$E$7:$E$60000,'أرصدة المخزن'!C4351)</f>
        <v/>
      </c>
      <c r="G4351" s="69">
        <f>SUMIFS(الصرف!$H$7:$H$60000,الصرف!$F$7:$F$60000,'أرصدة المخزن'!C4351)</f>
        <v/>
      </c>
      <c r="H4351" s="70">
        <f>E4351+F4351-G4351</f>
        <v/>
      </c>
    </row>
    <row r="4352" hidden="1" ht="24.6" customHeight="1" s="138">
      <c r="A4352" s="65" t="n">
        <v>10080167</v>
      </c>
      <c r="B4352" s="66" t="inlineStr">
        <is>
          <t>أدوات عامة</t>
        </is>
      </c>
      <c r="C4352" s="67" t="inlineStr"/>
      <c r="D4352" s="67" t="inlineStr"/>
      <c r="E4352" s="68" t="n">
        <v>0</v>
      </c>
      <c r="F4352" s="69">
        <f>SUMIFS(الاضافة!$G$7:$G$60000,الاضافة!$H$7:$H$60000,"*اضاف*",الاضافة!$E$7:$E$60000,'أرصدة المخزن'!C4352)</f>
        <v/>
      </c>
      <c r="G4352" s="69">
        <f>SUMIFS(الصرف!$H$7:$H$60000,الصرف!$F$7:$F$60000,'أرصدة المخزن'!C4352)</f>
        <v/>
      </c>
      <c r="H4352" s="70">
        <f>E4352+F4352-G4352</f>
        <v/>
      </c>
    </row>
    <row r="4353" hidden="1" ht="24.6" customHeight="1" s="138">
      <c r="A4353" s="65" t="n">
        <v>10080168</v>
      </c>
      <c r="B4353" s="66" t="inlineStr">
        <is>
          <t>أدوات عامة</t>
        </is>
      </c>
      <c r="C4353" s="67" t="inlineStr"/>
      <c r="D4353" s="67" t="inlineStr"/>
      <c r="E4353" s="68" t="n">
        <v>0</v>
      </c>
      <c r="F4353" s="69">
        <f>SUMIFS(الاضافة!$G$7:$G$60000,الاضافة!$H$7:$H$60000,"*اضاف*",الاضافة!$E$7:$E$60000,'أرصدة المخزن'!C4353)</f>
        <v/>
      </c>
      <c r="G4353" s="69">
        <f>SUMIFS(الصرف!$H$7:$H$60000,الصرف!$F$7:$F$60000,'أرصدة المخزن'!C4353)</f>
        <v/>
      </c>
      <c r="H4353" s="70">
        <f>E4353+F4353-G4353</f>
        <v/>
      </c>
    </row>
    <row r="4354" hidden="1" ht="24.6" customHeight="1" s="138">
      <c r="A4354" s="65" t="n">
        <v>10080169</v>
      </c>
      <c r="B4354" s="66" t="inlineStr">
        <is>
          <t>أدوات عامة</t>
        </is>
      </c>
      <c r="C4354" s="67" t="inlineStr"/>
      <c r="D4354" s="67" t="inlineStr"/>
      <c r="E4354" s="68" t="n">
        <v>0</v>
      </c>
      <c r="F4354" s="69">
        <f>SUMIFS(الاضافة!$G$7:$G$60000,الاضافة!$H$7:$H$60000,"*اضاف*",الاضافة!$E$7:$E$60000,'أرصدة المخزن'!C4354)</f>
        <v/>
      </c>
      <c r="G4354" s="69">
        <f>SUMIFS(الصرف!$H$7:$H$60000,الصرف!$F$7:$F$60000,'أرصدة المخزن'!C4354)</f>
        <v/>
      </c>
      <c r="H4354" s="70">
        <f>E4354+F4354-G4354</f>
        <v/>
      </c>
    </row>
    <row r="4355" hidden="1" ht="24.6" customHeight="1" s="138">
      <c r="A4355" s="65" t="n">
        <v>10080170</v>
      </c>
      <c r="B4355" s="66" t="inlineStr">
        <is>
          <t>أدوات عامة</t>
        </is>
      </c>
      <c r="C4355" s="67" t="inlineStr"/>
      <c r="D4355" s="67" t="inlineStr"/>
      <c r="E4355" s="68" t="n">
        <v>0</v>
      </c>
      <c r="F4355" s="69">
        <f>SUMIFS(الاضافة!$G$7:$G$60000,الاضافة!$H$7:$H$60000,"*اضاف*",الاضافة!$E$7:$E$60000,'أرصدة المخزن'!C4355)</f>
        <v/>
      </c>
      <c r="G4355" s="69">
        <f>SUMIFS(الصرف!$H$7:$H$60000,الصرف!$F$7:$F$60000,'أرصدة المخزن'!C4355)</f>
        <v/>
      </c>
      <c r="H4355" s="70">
        <f>E4355+F4355-G4355</f>
        <v/>
      </c>
    </row>
    <row r="4356" hidden="1" ht="24.6" customHeight="1" s="138">
      <c r="A4356" s="65" t="n">
        <v>10080171</v>
      </c>
      <c r="B4356" s="66" t="inlineStr">
        <is>
          <t>أدوات عامة</t>
        </is>
      </c>
      <c r="C4356" s="67" t="inlineStr"/>
      <c r="D4356" s="67" t="inlineStr"/>
      <c r="E4356" s="68" t="n">
        <v>0</v>
      </c>
      <c r="F4356" s="69">
        <f>SUMIFS(الاضافة!$G$7:$G$60000,الاضافة!$H$7:$H$60000,"*اضاف*",الاضافة!$E$7:$E$60000,'أرصدة المخزن'!C4356)</f>
        <v/>
      </c>
      <c r="G4356" s="69">
        <f>SUMIFS(الصرف!$H$7:$H$60000,الصرف!$F$7:$F$60000,'أرصدة المخزن'!C4356)</f>
        <v/>
      </c>
      <c r="H4356" s="70">
        <f>E4356+F4356-G4356</f>
        <v/>
      </c>
    </row>
    <row r="4357" hidden="1" ht="24.6" customHeight="1" s="138">
      <c r="A4357" s="65" t="n">
        <v>10080172</v>
      </c>
      <c r="B4357" s="66" t="inlineStr">
        <is>
          <t>أدوات عامة</t>
        </is>
      </c>
      <c r="C4357" s="67" t="inlineStr"/>
      <c r="D4357" s="67" t="inlineStr"/>
      <c r="E4357" s="68" t="n">
        <v>0</v>
      </c>
      <c r="F4357" s="69">
        <f>SUMIFS(الاضافة!$G$7:$G$60000,الاضافة!$H$7:$H$60000,"*اضاف*",الاضافة!$E$7:$E$60000,'أرصدة المخزن'!C4357)</f>
        <v/>
      </c>
      <c r="G4357" s="69">
        <f>SUMIFS(الصرف!$H$7:$H$60000,الصرف!$F$7:$F$60000,'أرصدة المخزن'!C4357)</f>
        <v/>
      </c>
      <c r="H4357" s="70">
        <f>E4357+F4357-G4357</f>
        <v/>
      </c>
    </row>
    <row r="4358" hidden="1" ht="24.6" customHeight="1" s="138">
      <c r="A4358" s="65" t="n">
        <v>10080173</v>
      </c>
      <c r="B4358" s="66" t="inlineStr">
        <is>
          <t>أدوات عامة</t>
        </is>
      </c>
      <c r="C4358" s="67" t="inlineStr"/>
      <c r="D4358" s="67" t="inlineStr"/>
      <c r="E4358" s="68" t="n">
        <v>0</v>
      </c>
      <c r="F4358" s="69">
        <f>SUMIFS(الاضافة!$G$7:$G$60000,الاضافة!$H$7:$H$60000,"*اضاف*",الاضافة!$E$7:$E$60000,'أرصدة المخزن'!C4358)</f>
        <v/>
      </c>
      <c r="G4358" s="69">
        <f>SUMIFS(الصرف!$H$7:$H$60000,الصرف!$F$7:$F$60000,'أرصدة المخزن'!C4358)</f>
        <v/>
      </c>
      <c r="H4358" s="70">
        <f>E4358+F4358-G4358</f>
        <v/>
      </c>
    </row>
    <row r="4359" hidden="1" ht="24.6" customHeight="1" s="138">
      <c r="A4359" s="65" t="n">
        <v>10080174</v>
      </c>
      <c r="B4359" s="66" t="inlineStr">
        <is>
          <t>أدوات عامة</t>
        </is>
      </c>
      <c r="C4359" s="67" t="inlineStr"/>
      <c r="D4359" s="67" t="inlineStr"/>
      <c r="E4359" s="68" t="n">
        <v>0</v>
      </c>
      <c r="F4359" s="69">
        <f>SUMIFS(الاضافة!$G$7:$G$60000,الاضافة!$H$7:$H$60000,"*اضاف*",الاضافة!$E$7:$E$60000,'أرصدة المخزن'!C4359)</f>
        <v/>
      </c>
      <c r="G4359" s="69">
        <f>SUMIFS(الصرف!$H$7:$H$60000,الصرف!$F$7:$F$60000,'أرصدة المخزن'!C4359)</f>
        <v/>
      </c>
      <c r="H4359" s="70">
        <f>E4359+F4359-G4359</f>
        <v/>
      </c>
    </row>
    <row r="4360" hidden="1" ht="24.6" customHeight="1" s="138">
      <c r="A4360" s="65" t="n">
        <v>10080175</v>
      </c>
      <c r="B4360" s="66" t="inlineStr">
        <is>
          <t>أدوات عامة</t>
        </is>
      </c>
      <c r="C4360" s="67" t="inlineStr"/>
      <c r="D4360" s="67" t="inlineStr"/>
      <c r="E4360" s="68" t="n">
        <v>0</v>
      </c>
      <c r="F4360" s="69">
        <f>SUMIFS(الاضافة!$G$7:$G$60000,الاضافة!$H$7:$H$60000,"*اضاف*",الاضافة!$E$7:$E$60000,'أرصدة المخزن'!C4360)</f>
        <v/>
      </c>
      <c r="G4360" s="69">
        <f>SUMIFS(الصرف!$H$7:$H$60000,الصرف!$F$7:$F$60000,'أرصدة المخزن'!C4360)</f>
        <v/>
      </c>
      <c r="H4360" s="70">
        <f>E4360+F4360-G4360</f>
        <v/>
      </c>
    </row>
    <row r="4361" hidden="1" ht="24.6" customHeight="1" s="138">
      <c r="A4361" s="65" t="n">
        <v>10080176</v>
      </c>
      <c r="B4361" s="66" t="inlineStr">
        <is>
          <t>أدوات عامة</t>
        </is>
      </c>
      <c r="C4361" s="67" t="inlineStr"/>
      <c r="D4361" s="67" t="inlineStr"/>
      <c r="E4361" s="68" t="n">
        <v>0</v>
      </c>
      <c r="F4361" s="69">
        <f>SUMIFS(الاضافة!$G$7:$G$60000,الاضافة!$H$7:$H$60000,"*اضاف*",الاضافة!$E$7:$E$60000,'أرصدة المخزن'!C4361)</f>
        <v/>
      </c>
      <c r="G4361" s="69">
        <f>SUMIFS(الصرف!$H$7:$H$60000,الصرف!$F$7:$F$60000,'أرصدة المخزن'!C4361)</f>
        <v/>
      </c>
      <c r="H4361" s="70">
        <f>E4361+F4361-G4361</f>
        <v/>
      </c>
    </row>
    <row r="4362" hidden="1" ht="24.6" customHeight="1" s="138">
      <c r="A4362" s="65" t="n">
        <v>10080177</v>
      </c>
      <c r="B4362" s="66" t="inlineStr">
        <is>
          <t>أدوات عامة</t>
        </is>
      </c>
      <c r="C4362" s="67" t="inlineStr"/>
      <c r="D4362" s="67" t="inlineStr"/>
      <c r="E4362" s="68" t="n">
        <v>0</v>
      </c>
      <c r="F4362" s="69">
        <f>SUMIFS(الاضافة!$G$7:$G$60000,الاضافة!$H$7:$H$60000,"*اضاف*",الاضافة!$E$7:$E$60000,'أرصدة المخزن'!C4362)</f>
        <v/>
      </c>
      <c r="G4362" s="69">
        <f>SUMIFS(الصرف!$H$7:$H$60000,الصرف!$F$7:$F$60000,'أرصدة المخزن'!C4362)</f>
        <v/>
      </c>
      <c r="H4362" s="70">
        <f>E4362+F4362-G4362</f>
        <v/>
      </c>
    </row>
    <row r="4363" hidden="1" ht="24.6" customHeight="1" s="138">
      <c r="A4363" s="65" t="n">
        <v>10080178</v>
      </c>
      <c r="B4363" s="66" t="inlineStr">
        <is>
          <t>أدوات عامة</t>
        </is>
      </c>
      <c r="C4363" s="67" t="inlineStr"/>
      <c r="D4363" s="67" t="inlineStr"/>
      <c r="E4363" s="68" t="n">
        <v>0</v>
      </c>
      <c r="F4363" s="69">
        <f>SUMIFS(الاضافة!$G$7:$G$60000,الاضافة!$H$7:$H$60000,"*اضاف*",الاضافة!$E$7:$E$60000,'أرصدة المخزن'!C4363)</f>
        <v/>
      </c>
      <c r="G4363" s="69">
        <f>SUMIFS(الصرف!$H$7:$H$60000,الصرف!$F$7:$F$60000,'أرصدة المخزن'!C4363)</f>
        <v/>
      </c>
      <c r="H4363" s="70">
        <f>E4363+F4363-G4363</f>
        <v/>
      </c>
    </row>
    <row r="4364" hidden="1" ht="24.6" customHeight="1" s="138">
      <c r="A4364" s="65" t="n">
        <v>10080179</v>
      </c>
      <c r="B4364" s="66" t="inlineStr">
        <is>
          <t>أدوات عامة</t>
        </is>
      </c>
      <c r="C4364" s="67" t="inlineStr"/>
      <c r="D4364" s="67" t="inlineStr"/>
      <c r="E4364" s="68" t="n">
        <v>0</v>
      </c>
      <c r="F4364" s="69">
        <f>SUMIFS(الاضافة!$G$7:$G$60000,الاضافة!$H$7:$H$60000,"*اضاف*",الاضافة!$E$7:$E$60000,'أرصدة المخزن'!C4364)</f>
        <v/>
      </c>
      <c r="G4364" s="69">
        <f>SUMIFS(الصرف!$H$7:$H$60000,الصرف!$F$7:$F$60000,'أرصدة المخزن'!C4364)</f>
        <v/>
      </c>
      <c r="H4364" s="70">
        <f>E4364+F4364-G4364</f>
        <v/>
      </c>
    </row>
    <row r="4365" hidden="1" ht="24.6" customHeight="1" s="138">
      <c r="A4365" s="65" t="n">
        <v>10080180</v>
      </c>
      <c r="B4365" s="66" t="inlineStr">
        <is>
          <t>أدوات عامة</t>
        </is>
      </c>
      <c r="C4365" s="67" t="inlineStr"/>
      <c r="D4365" s="67" t="inlineStr"/>
      <c r="E4365" s="68" t="n">
        <v>0</v>
      </c>
      <c r="F4365" s="69">
        <f>SUMIFS(الاضافة!$G$7:$G$60000,الاضافة!$H$7:$H$60000,"*اضاف*",الاضافة!$E$7:$E$60000,'أرصدة المخزن'!C4365)</f>
        <v/>
      </c>
      <c r="G4365" s="69">
        <f>SUMIFS(الصرف!$H$7:$H$60000,الصرف!$F$7:$F$60000,'أرصدة المخزن'!C4365)</f>
        <v/>
      </c>
      <c r="H4365" s="70">
        <f>E4365+F4365-G4365</f>
        <v/>
      </c>
    </row>
    <row r="4366" hidden="1" ht="24.6" customHeight="1" s="138">
      <c r="A4366" s="65" t="n">
        <v>10080181</v>
      </c>
      <c r="B4366" s="66" t="inlineStr">
        <is>
          <t>أدوات عامة</t>
        </is>
      </c>
      <c r="C4366" s="67" t="inlineStr"/>
      <c r="D4366" s="67" t="inlineStr"/>
      <c r="E4366" s="68" t="n">
        <v>0</v>
      </c>
      <c r="F4366" s="69">
        <f>SUMIFS(الاضافة!$G$7:$G$60000,الاضافة!$H$7:$H$60000,"*اضاف*",الاضافة!$E$7:$E$60000,'أرصدة المخزن'!C4366)</f>
        <v/>
      </c>
      <c r="G4366" s="69">
        <f>SUMIFS(الصرف!$H$7:$H$60000,الصرف!$F$7:$F$60000,'أرصدة المخزن'!C4366)</f>
        <v/>
      </c>
      <c r="H4366" s="70">
        <f>E4366+F4366-G4366</f>
        <v/>
      </c>
    </row>
    <row r="4367" hidden="1" ht="24.6" customHeight="1" s="138">
      <c r="A4367" s="65" t="n">
        <v>10080182</v>
      </c>
      <c r="B4367" s="66" t="inlineStr">
        <is>
          <t>أدوات عامة</t>
        </is>
      </c>
      <c r="C4367" s="67" t="inlineStr"/>
      <c r="D4367" s="67" t="inlineStr"/>
      <c r="E4367" s="68" t="n">
        <v>0</v>
      </c>
      <c r="F4367" s="69">
        <f>SUMIFS(الاضافة!$G$7:$G$60000,الاضافة!$H$7:$H$60000,"*اضاف*",الاضافة!$E$7:$E$60000,'أرصدة المخزن'!C4367)</f>
        <v/>
      </c>
      <c r="G4367" s="69">
        <f>SUMIFS(الصرف!$H$7:$H$60000,الصرف!$F$7:$F$60000,'أرصدة المخزن'!C4367)</f>
        <v/>
      </c>
      <c r="H4367" s="70">
        <f>E4367+F4367-G4367</f>
        <v/>
      </c>
    </row>
    <row r="4368" hidden="1" ht="24.6" customHeight="1" s="138">
      <c r="A4368" s="65" t="n">
        <v>10080183</v>
      </c>
      <c r="B4368" s="66" t="inlineStr">
        <is>
          <t>أدوات عامة</t>
        </is>
      </c>
      <c r="C4368" s="67" t="inlineStr"/>
      <c r="D4368" s="67" t="inlineStr"/>
      <c r="E4368" s="68" t="n">
        <v>0</v>
      </c>
      <c r="F4368" s="69">
        <f>SUMIFS(الاضافة!$G$7:$G$60000,الاضافة!$H$7:$H$60000,"*اضاف*",الاضافة!$E$7:$E$60000,'أرصدة المخزن'!C4368)</f>
        <v/>
      </c>
      <c r="G4368" s="69">
        <f>SUMIFS(الصرف!$H$7:$H$60000,الصرف!$F$7:$F$60000,'أرصدة المخزن'!C4368)</f>
        <v/>
      </c>
      <c r="H4368" s="70">
        <f>E4368+F4368-G4368</f>
        <v/>
      </c>
    </row>
    <row r="4369" hidden="1" ht="24.6" customHeight="1" s="138">
      <c r="A4369" s="65" t="n">
        <v>10080184</v>
      </c>
      <c r="B4369" s="66" t="inlineStr">
        <is>
          <t>أدوات عامة</t>
        </is>
      </c>
      <c r="C4369" s="67" t="inlineStr"/>
      <c r="D4369" s="67" t="inlineStr"/>
      <c r="E4369" s="68" t="n">
        <v>0</v>
      </c>
      <c r="F4369" s="69">
        <f>SUMIFS(الاضافة!$G$7:$G$60000,الاضافة!$H$7:$H$60000,"*اضاف*",الاضافة!$E$7:$E$60000,'أرصدة المخزن'!C4369)</f>
        <v/>
      </c>
      <c r="G4369" s="69">
        <f>SUMIFS(الصرف!$H$7:$H$60000,الصرف!$F$7:$F$60000,'أرصدة المخزن'!C4369)</f>
        <v/>
      </c>
      <c r="H4369" s="70">
        <f>E4369+F4369-G4369</f>
        <v/>
      </c>
    </row>
    <row r="4370" hidden="1" ht="24.6" customHeight="1" s="138">
      <c r="A4370" s="65" t="n">
        <v>10080185</v>
      </c>
      <c r="B4370" s="66" t="inlineStr">
        <is>
          <t>أدوات عامة</t>
        </is>
      </c>
      <c r="C4370" s="67" t="inlineStr"/>
      <c r="D4370" s="67" t="inlineStr"/>
      <c r="E4370" s="68" t="n">
        <v>0</v>
      </c>
      <c r="F4370" s="69">
        <f>SUMIFS(الاضافة!$G$7:$G$60000,الاضافة!$H$7:$H$60000,"*اضاف*",الاضافة!$E$7:$E$60000,'أرصدة المخزن'!C4370)</f>
        <v/>
      </c>
      <c r="G4370" s="69">
        <f>SUMIFS(الصرف!$H$7:$H$60000,الصرف!$F$7:$F$60000,'أرصدة المخزن'!C4370)</f>
        <v/>
      </c>
      <c r="H4370" s="70">
        <f>E4370+F4370-G4370</f>
        <v/>
      </c>
    </row>
    <row r="4371" hidden="1" ht="24.6" customHeight="1" s="138">
      <c r="A4371" s="65" t="n">
        <v>10080186</v>
      </c>
      <c r="B4371" s="66" t="inlineStr">
        <is>
          <t>أدوات عامة</t>
        </is>
      </c>
      <c r="C4371" s="67" t="inlineStr"/>
      <c r="D4371" s="67" t="inlineStr"/>
      <c r="E4371" s="68" t="n">
        <v>0</v>
      </c>
      <c r="F4371" s="69">
        <f>SUMIFS(الاضافة!$G$7:$G$60000,الاضافة!$H$7:$H$60000,"*اضاف*",الاضافة!$E$7:$E$60000,'أرصدة المخزن'!C4371)</f>
        <v/>
      </c>
      <c r="G4371" s="69">
        <f>SUMIFS(الصرف!$H$7:$H$60000,الصرف!$F$7:$F$60000,'أرصدة المخزن'!C4371)</f>
        <v/>
      </c>
      <c r="H4371" s="70">
        <f>E4371+F4371-G4371</f>
        <v/>
      </c>
    </row>
    <row r="4372" hidden="1" ht="24.6" customHeight="1" s="138">
      <c r="A4372" s="65" t="n">
        <v>10080187</v>
      </c>
      <c r="B4372" s="66" t="inlineStr">
        <is>
          <t>أدوات عامة</t>
        </is>
      </c>
      <c r="C4372" s="67" t="inlineStr"/>
      <c r="D4372" s="67" t="inlineStr"/>
      <c r="E4372" s="68" t="n">
        <v>0</v>
      </c>
      <c r="F4372" s="69">
        <f>SUMIFS(الاضافة!$G$7:$G$60000,الاضافة!$H$7:$H$60000,"*اضاف*",الاضافة!$E$7:$E$60000,'أرصدة المخزن'!C4372)</f>
        <v/>
      </c>
      <c r="G4372" s="69">
        <f>SUMIFS(الصرف!$H$7:$H$60000,الصرف!$F$7:$F$60000,'أرصدة المخزن'!C4372)</f>
        <v/>
      </c>
      <c r="H4372" s="70">
        <f>E4372+F4372-G4372</f>
        <v/>
      </c>
    </row>
    <row r="4373" hidden="1" ht="24.6" customHeight="1" s="138">
      <c r="A4373" s="65" t="n">
        <v>10080188</v>
      </c>
      <c r="B4373" s="66" t="inlineStr">
        <is>
          <t>أدوات عامة</t>
        </is>
      </c>
      <c r="C4373" s="67" t="inlineStr"/>
      <c r="D4373" s="67" t="inlineStr"/>
      <c r="E4373" s="68" t="n">
        <v>0</v>
      </c>
      <c r="F4373" s="69">
        <f>SUMIFS(الاضافة!$G$7:$G$60000,الاضافة!$H$7:$H$60000,"*اضاف*",الاضافة!$E$7:$E$60000,'أرصدة المخزن'!C4373)</f>
        <v/>
      </c>
      <c r="G4373" s="69">
        <f>SUMIFS(الصرف!$H$7:$H$60000,الصرف!$F$7:$F$60000,'أرصدة المخزن'!C4373)</f>
        <v/>
      </c>
      <c r="H4373" s="70">
        <f>E4373+F4373-G4373</f>
        <v/>
      </c>
    </row>
    <row r="4374" hidden="1" ht="24.6" customHeight="1" s="138">
      <c r="A4374" s="65" t="n">
        <v>10080189</v>
      </c>
      <c r="B4374" s="66" t="inlineStr">
        <is>
          <t>أدوات عامة</t>
        </is>
      </c>
      <c r="C4374" s="67" t="inlineStr"/>
      <c r="D4374" s="67" t="inlineStr"/>
      <c r="E4374" s="68" t="n">
        <v>0</v>
      </c>
      <c r="F4374" s="69">
        <f>SUMIFS(الاضافة!$G$7:$G$60000,الاضافة!$H$7:$H$60000,"*اضاف*",الاضافة!$E$7:$E$60000,'أرصدة المخزن'!C4374)</f>
        <v/>
      </c>
      <c r="G4374" s="69">
        <f>SUMIFS(الصرف!$H$7:$H$60000,الصرف!$F$7:$F$60000,'أرصدة المخزن'!C4374)</f>
        <v/>
      </c>
      <c r="H4374" s="70">
        <f>E4374+F4374-G4374</f>
        <v/>
      </c>
    </row>
    <row r="4375" hidden="1" ht="24.6" customHeight="1" s="138">
      <c r="A4375" s="65" t="n">
        <v>10080190</v>
      </c>
      <c r="B4375" s="66" t="inlineStr">
        <is>
          <t>أدوات عامة</t>
        </is>
      </c>
      <c r="C4375" s="67" t="inlineStr"/>
      <c r="D4375" s="67" t="inlineStr"/>
      <c r="E4375" s="68" t="n">
        <v>0</v>
      </c>
      <c r="F4375" s="69">
        <f>SUMIFS(الاضافة!$G$7:$G$60000,الاضافة!$H$7:$H$60000,"*اضاف*",الاضافة!$E$7:$E$60000,'أرصدة المخزن'!C4375)</f>
        <v/>
      </c>
      <c r="G4375" s="69">
        <f>SUMIFS(الصرف!$H$7:$H$60000,الصرف!$F$7:$F$60000,'أرصدة المخزن'!C4375)</f>
        <v/>
      </c>
      <c r="H4375" s="70">
        <f>E4375+F4375-G4375</f>
        <v/>
      </c>
    </row>
    <row r="4376" hidden="1" ht="24.6" customHeight="1" s="138">
      <c r="A4376" s="65" t="n">
        <v>10080191</v>
      </c>
      <c r="B4376" s="66" t="inlineStr">
        <is>
          <t>أدوات عامة</t>
        </is>
      </c>
      <c r="C4376" s="67" t="inlineStr"/>
      <c r="D4376" s="67" t="inlineStr"/>
      <c r="E4376" s="68" t="n">
        <v>0</v>
      </c>
      <c r="F4376" s="69">
        <f>SUMIFS(الاضافة!$G$7:$G$60000,الاضافة!$H$7:$H$60000,"*اضاف*",الاضافة!$E$7:$E$60000,'أرصدة المخزن'!C4376)</f>
        <v/>
      </c>
      <c r="G4376" s="69">
        <f>SUMIFS(الصرف!$H$7:$H$60000,الصرف!$F$7:$F$60000,'أرصدة المخزن'!C4376)</f>
        <v/>
      </c>
      <c r="H4376" s="70">
        <f>E4376+F4376-G4376</f>
        <v/>
      </c>
    </row>
    <row r="4377" hidden="1" ht="24.6" customHeight="1" s="138">
      <c r="A4377" s="65" t="n">
        <v>10080192</v>
      </c>
      <c r="B4377" s="66" t="inlineStr">
        <is>
          <t>أدوات عامة</t>
        </is>
      </c>
      <c r="C4377" s="67" t="inlineStr"/>
      <c r="D4377" s="67" t="inlineStr"/>
      <c r="E4377" s="68" t="n">
        <v>0</v>
      </c>
      <c r="F4377" s="69">
        <f>SUMIFS(الاضافة!$G$7:$G$60000,الاضافة!$H$7:$H$60000,"*اضاف*",الاضافة!$E$7:$E$60000,'أرصدة المخزن'!C4377)</f>
        <v/>
      </c>
      <c r="G4377" s="69">
        <f>SUMIFS(الصرف!$H$7:$H$60000,الصرف!$F$7:$F$60000,'أرصدة المخزن'!C4377)</f>
        <v/>
      </c>
      <c r="H4377" s="70">
        <f>E4377+F4377-G4377</f>
        <v/>
      </c>
    </row>
    <row r="4378" hidden="1" ht="24.6" customHeight="1" s="138">
      <c r="A4378" s="65" t="n">
        <v>10080193</v>
      </c>
      <c r="B4378" s="66" t="inlineStr">
        <is>
          <t>أدوات عامة</t>
        </is>
      </c>
      <c r="C4378" s="67" t="inlineStr"/>
      <c r="D4378" s="67" t="inlineStr"/>
      <c r="E4378" s="68" t="n">
        <v>0</v>
      </c>
      <c r="F4378" s="69">
        <f>SUMIFS(الاضافة!$G$7:$G$60000,الاضافة!$H$7:$H$60000,"*اضاف*",الاضافة!$E$7:$E$60000,'أرصدة المخزن'!C4378)</f>
        <v/>
      </c>
      <c r="G4378" s="69">
        <f>SUMIFS(الصرف!$H$7:$H$60000,الصرف!$F$7:$F$60000,'أرصدة المخزن'!C4378)</f>
        <v/>
      </c>
      <c r="H4378" s="70">
        <f>E4378+F4378-G4378</f>
        <v/>
      </c>
    </row>
    <row r="4379" hidden="1" ht="24.6" customHeight="1" s="138">
      <c r="A4379" s="65" t="n">
        <v>10080194</v>
      </c>
      <c r="B4379" s="66" t="inlineStr">
        <is>
          <t>أدوات عامة</t>
        </is>
      </c>
      <c r="C4379" s="67" t="inlineStr"/>
      <c r="D4379" s="67" t="inlineStr"/>
      <c r="E4379" s="68" t="n">
        <v>0</v>
      </c>
      <c r="F4379" s="69">
        <f>SUMIFS(الاضافة!$G$7:$G$60000,الاضافة!$H$7:$H$60000,"*اضاف*",الاضافة!$E$7:$E$60000,'أرصدة المخزن'!C4379)</f>
        <v/>
      </c>
      <c r="G4379" s="69">
        <f>SUMIFS(الصرف!$H$7:$H$60000,الصرف!$F$7:$F$60000,'أرصدة المخزن'!C4379)</f>
        <v/>
      </c>
      <c r="H4379" s="70">
        <f>E4379+F4379-G4379</f>
        <v/>
      </c>
    </row>
    <row r="4380" hidden="1" ht="24.6" customHeight="1" s="138">
      <c r="A4380" s="65" t="n">
        <v>10080195</v>
      </c>
      <c r="B4380" s="66" t="inlineStr">
        <is>
          <t>أدوات عامة</t>
        </is>
      </c>
      <c r="C4380" s="67" t="inlineStr"/>
      <c r="D4380" s="67" t="inlineStr"/>
      <c r="E4380" s="68" t="n">
        <v>0</v>
      </c>
      <c r="F4380" s="69">
        <f>SUMIFS(الاضافة!$G$7:$G$60000,الاضافة!$H$7:$H$60000,"*اضاف*",الاضافة!$E$7:$E$60000,'أرصدة المخزن'!C4380)</f>
        <v/>
      </c>
      <c r="G4380" s="69">
        <f>SUMIFS(الصرف!$H$7:$H$60000,الصرف!$F$7:$F$60000,'أرصدة المخزن'!C4380)</f>
        <v/>
      </c>
      <c r="H4380" s="70">
        <f>E4380+F4380-G4380</f>
        <v/>
      </c>
    </row>
    <row r="4381" hidden="1" ht="24.6" customHeight="1" s="138">
      <c r="A4381" s="65" t="n">
        <v>10080196</v>
      </c>
      <c r="B4381" s="66" t="inlineStr">
        <is>
          <t>أدوات عامة</t>
        </is>
      </c>
      <c r="C4381" s="67" t="inlineStr"/>
      <c r="D4381" s="67" t="inlineStr"/>
      <c r="E4381" s="68" t="n">
        <v>0</v>
      </c>
      <c r="F4381" s="69">
        <f>SUMIFS(الاضافة!$G$7:$G$60000,الاضافة!$H$7:$H$60000,"*اضاف*",الاضافة!$E$7:$E$60000,'أرصدة المخزن'!C4381)</f>
        <v/>
      </c>
      <c r="G4381" s="69">
        <f>SUMIFS(الصرف!$H$7:$H$60000,الصرف!$F$7:$F$60000,'أرصدة المخزن'!C4381)</f>
        <v/>
      </c>
      <c r="H4381" s="70">
        <f>E4381+F4381-G4381</f>
        <v/>
      </c>
    </row>
    <row r="4382" hidden="1" ht="24.6" customHeight="1" s="138">
      <c r="A4382" s="65" t="n">
        <v>10080197</v>
      </c>
      <c r="B4382" s="66" t="inlineStr">
        <is>
          <t>أدوات عامة</t>
        </is>
      </c>
      <c r="C4382" s="67" t="inlineStr"/>
      <c r="D4382" s="67" t="inlineStr"/>
      <c r="E4382" s="68" t="n">
        <v>0</v>
      </c>
      <c r="F4382" s="69">
        <f>SUMIFS(الاضافة!$G$7:$G$60000,الاضافة!$H$7:$H$60000,"*اضاف*",الاضافة!$E$7:$E$60000,'أرصدة المخزن'!C4382)</f>
        <v/>
      </c>
      <c r="G4382" s="69">
        <f>SUMIFS(الصرف!$H$7:$H$60000,الصرف!$F$7:$F$60000,'أرصدة المخزن'!C4382)</f>
        <v/>
      </c>
      <c r="H4382" s="70">
        <f>E4382+F4382-G4382</f>
        <v/>
      </c>
    </row>
    <row r="4383" hidden="1" ht="24.6" customHeight="1" s="138">
      <c r="A4383" s="65" t="n">
        <v>10080198</v>
      </c>
      <c r="B4383" s="66" t="inlineStr">
        <is>
          <t>أدوات عامة</t>
        </is>
      </c>
      <c r="C4383" s="67" t="inlineStr"/>
      <c r="D4383" s="67" t="inlineStr"/>
      <c r="E4383" s="68" t="n">
        <v>0</v>
      </c>
      <c r="F4383" s="69">
        <f>SUMIFS(الاضافة!$G$7:$G$60000,الاضافة!$H$7:$H$60000,"*اضاف*",الاضافة!$E$7:$E$60000,'أرصدة المخزن'!C4383)</f>
        <v/>
      </c>
      <c r="G4383" s="69">
        <f>SUMIFS(الصرف!$H$7:$H$60000,الصرف!$F$7:$F$60000,'أرصدة المخزن'!C4383)</f>
        <v/>
      </c>
      <c r="H4383" s="70">
        <f>E4383+F4383-G4383</f>
        <v/>
      </c>
    </row>
    <row r="4384" hidden="1" ht="24.6" customHeight="1" s="138">
      <c r="A4384" s="65" t="n">
        <v>10080199</v>
      </c>
      <c r="B4384" s="66" t="inlineStr">
        <is>
          <t>أدوات عامة</t>
        </is>
      </c>
      <c r="C4384" s="67" t="inlineStr"/>
      <c r="D4384" s="67" t="inlineStr"/>
      <c r="E4384" s="68" t="n">
        <v>0</v>
      </c>
      <c r="F4384" s="69">
        <f>SUMIFS(الاضافة!$G$7:$G$60000,الاضافة!$H$7:$H$60000,"*اضاف*",الاضافة!$E$7:$E$60000,'أرصدة المخزن'!C4384)</f>
        <v/>
      </c>
      <c r="G4384" s="69">
        <f>SUMIFS(الصرف!$H$7:$H$60000,الصرف!$F$7:$F$60000,'أرصدة المخزن'!C4384)</f>
        <v/>
      </c>
      <c r="H4384" s="70">
        <f>E4384+F4384-G4384</f>
        <v/>
      </c>
    </row>
    <row r="4385" hidden="1" ht="24.6" customHeight="1" s="138">
      <c r="A4385" s="65" t="n">
        <v>10080200</v>
      </c>
      <c r="B4385" s="66" t="inlineStr">
        <is>
          <t>أدوات عامة</t>
        </is>
      </c>
      <c r="C4385" s="67" t="inlineStr"/>
      <c r="D4385" s="67" t="inlineStr"/>
      <c r="E4385" s="68" t="n">
        <v>0</v>
      </c>
      <c r="F4385" s="69">
        <f>SUMIFS(الاضافة!$G$7:$G$60000,الاضافة!$H$7:$H$60000,"*اضاف*",الاضافة!$E$7:$E$60000,'أرصدة المخزن'!C4385)</f>
        <v/>
      </c>
      <c r="G4385" s="69">
        <f>SUMIFS(الصرف!$H$7:$H$60000,الصرف!$F$7:$F$60000,'أرصدة المخزن'!C4385)</f>
        <v/>
      </c>
      <c r="H4385" s="70">
        <f>E4385+F4385-G4385</f>
        <v/>
      </c>
    </row>
    <row r="4386" hidden="1" ht="24.6" customHeight="1" s="138">
      <c r="A4386" s="65" t="n">
        <v>10080201</v>
      </c>
      <c r="B4386" s="66" t="inlineStr">
        <is>
          <t>أدوات عامة</t>
        </is>
      </c>
      <c r="C4386" s="67" t="inlineStr"/>
      <c r="D4386" s="67" t="inlineStr"/>
      <c r="E4386" s="68" t="n">
        <v>0</v>
      </c>
      <c r="F4386" s="69">
        <f>SUMIFS(الاضافة!$G$7:$G$60000,الاضافة!$H$7:$H$60000,"*اضاف*",الاضافة!$E$7:$E$60000,'أرصدة المخزن'!C4386)</f>
        <v/>
      </c>
      <c r="G4386" s="69">
        <f>SUMIFS(الصرف!$H$7:$H$60000,الصرف!$F$7:$F$60000,'أرصدة المخزن'!C4386)</f>
        <v/>
      </c>
      <c r="H4386" s="70">
        <f>E4386+F4386-G4386</f>
        <v/>
      </c>
    </row>
    <row r="4387" hidden="1" ht="24.6" customHeight="1" s="138">
      <c r="A4387" s="65" t="n">
        <v>10080202</v>
      </c>
      <c r="B4387" s="66" t="inlineStr">
        <is>
          <t>أدوات عامة</t>
        </is>
      </c>
      <c r="C4387" s="67" t="inlineStr"/>
      <c r="D4387" s="67" t="inlineStr"/>
      <c r="E4387" s="68" t="n">
        <v>0</v>
      </c>
      <c r="F4387" s="69">
        <f>SUMIFS(الاضافة!$G$7:$G$60000,الاضافة!$H$7:$H$60000,"*اضاف*",الاضافة!$E$7:$E$60000,'أرصدة المخزن'!C4387)</f>
        <v/>
      </c>
      <c r="G4387" s="69">
        <f>SUMIFS(الصرف!$H$7:$H$60000,الصرف!$F$7:$F$60000,'أرصدة المخزن'!C4387)</f>
        <v/>
      </c>
      <c r="H4387" s="70">
        <f>E4387+F4387-G4387</f>
        <v/>
      </c>
    </row>
    <row r="4388" hidden="1" ht="24.6" customHeight="1" s="138">
      <c r="A4388" s="65" t="n">
        <v>10080203</v>
      </c>
      <c r="B4388" s="66" t="inlineStr">
        <is>
          <t>أدوات عامة</t>
        </is>
      </c>
      <c r="C4388" s="67" t="inlineStr"/>
      <c r="D4388" s="67" t="inlineStr"/>
      <c r="E4388" s="68" t="n">
        <v>0</v>
      </c>
      <c r="F4388" s="69">
        <f>SUMIFS(الاضافة!$G$7:$G$60000,الاضافة!$H$7:$H$60000,"*اضاف*",الاضافة!$E$7:$E$60000,'أرصدة المخزن'!C4388)</f>
        <v/>
      </c>
      <c r="G4388" s="69">
        <f>SUMIFS(الصرف!$H$7:$H$60000,الصرف!$F$7:$F$60000,'أرصدة المخزن'!C4388)</f>
        <v/>
      </c>
      <c r="H4388" s="70">
        <f>E4388+F4388-G4388</f>
        <v/>
      </c>
    </row>
    <row r="4389" hidden="1" ht="24.6" customHeight="1" s="138">
      <c r="A4389" s="65" t="n">
        <v>10080204</v>
      </c>
      <c r="B4389" s="66" t="inlineStr">
        <is>
          <t>أدوات عامة</t>
        </is>
      </c>
      <c r="C4389" s="67" t="inlineStr"/>
      <c r="D4389" s="67" t="inlineStr"/>
      <c r="E4389" s="68" t="n">
        <v>0</v>
      </c>
      <c r="F4389" s="69">
        <f>SUMIFS(الاضافة!$G$7:$G$60000,الاضافة!$H$7:$H$60000,"*اضاف*",الاضافة!$E$7:$E$60000,'أرصدة المخزن'!C4389)</f>
        <v/>
      </c>
      <c r="G4389" s="69">
        <f>SUMIFS(الصرف!$H$7:$H$60000,الصرف!$F$7:$F$60000,'أرصدة المخزن'!C4389)</f>
        <v/>
      </c>
      <c r="H4389" s="70">
        <f>E4389+F4389-G4389</f>
        <v/>
      </c>
    </row>
    <row r="4390" hidden="1" ht="24.6" customHeight="1" s="138">
      <c r="A4390" s="65" t="n">
        <v>10080205</v>
      </c>
      <c r="B4390" s="66" t="inlineStr">
        <is>
          <t>أدوات عامة</t>
        </is>
      </c>
      <c r="C4390" s="67" t="inlineStr"/>
      <c r="D4390" s="67" t="inlineStr"/>
      <c r="E4390" s="68" t="n">
        <v>0</v>
      </c>
      <c r="F4390" s="69">
        <f>SUMIFS(الاضافة!$G$7:$G$60000,الاضافة!$H$7:$H$60000,"*اضاف*",الاضافة!$E$7:$E$60000,'أرصدة المخزن'!C4390)</f>
        <v/>
      </c>
      <c r="G4390" s="69">
        <f>SUMIFS(الصرف!$H$7:$H$60000,الصرف!$F$7:$F$60000,'أرصدة المخزن'!C4390)</f>
        <v/>
      </c>
      <c r="H4390" s="70">
        <f>E4390+F4390-G4390</f>
        <v/>
      </c>
    </row>
    <row r="4391" hidden="1" ht="24.6" customHeight="1" s="138">
      <c r="A4391" s="65" t="n">
        <v>10080206</v>
      </c>
      <c r="B4391" s="66" t="inlineStr">
        <is>
          <t>أدوات عامة</t>
        </is>
      </c>
      <c r="C4391" s="67" t="inlineStr"/>
      <c r="D4391" s="67" t="inlineStr"/>
      <c r="E4391" s="68" t="n">
        <v>0</v>
      </c>
      <c r="F4391" s="69">
        <f>SUMIFS(الاضافة!$G$7:$G$60000,الاضافة!$H$7:$H$60000,"*اضاف*",الاضافة!$E$7:$E$60000,'أرصدة المخزن'!C4391)</f>
        <v/>
      </c>
      <c r="G4391" s="69">
        <f>SUMIFS(الصرف!$H$7:$H$60000,الصرف!$F$7:$F$60000,'أرصدة المخزن'!C4391)</f>
        <v/>
      </c>
      <c r="H4391" s="70">
        <f>E4391+F4391-G4391</f>
        <v/>
      </c>
    </row>
    <row r="4392" hidden="1" ht="24.6" customHeight="1" s="138">
      <c r="A4392" s="65" t="n">
        <v>10080207</v>
      </c>
      <c r="B4392" s="66" t="inlineStr">
        <is>
          <t>أدوات عامة</t>
        </is>
      </c>
      <c r="C4392" s="67" t="inlineStr"/>
      <c r="D4392" s="67" t="inlineStr"/>
      <c r="E4392" s="68" t="n">
        <v>0</v>
      </c>
      <c r="F4392" s="69">
        <f>SUMIFS(الاضافة!$G$7:$G$60000,الاضافة!$H$7:$H$60000,"*اضاف*",الاضافة!$E$7:$E$60000,'أرصدة المخزن'!C4392)</f>
        <v/>
      </c>
      <c r="G4392" s="69">
        <f>SUMIFS(الصرف!$H$7:$H$60000,الصرف!$F$7:$F$60000,'أرصدة المخزن'!C4392)</f>
        <v/>
      </c>
      <c r="H4392" s="70">
        <f>E4392+F4392-G4392</f>
        <v/>
      </c>
    </row>
    <row r="4393" hidden="1" ht="24.6" customHeight="1" s="138">
      <c r="A4393" s="65" t="n">
        <v>10080208</v>
      </c>
      <c r="B4393" s="66" t="inlineStr">
        <is>
          <t>أدوات عامة</t>
        </is>
      </c>
      <c r="C4393" s="67" t="inlineStr"/>
      <c r="D4393" s="67" t="inlineStr"/>
      <c r="E4393" s="68" t="n">
        <v>0</v>
      </c>
      <c r="F4393" s="69">
        <f>SUMIFS(الاضافة!$G$7:$G$60000,الاضافة!$H$7:$H$60000,"*اضاف*",الاضافة!$E$7:$E$60000,'أرصدة المخزن'!C4393)</f>
        <v/>
      </c>
      <c r="G4393" s="69">
        <f>SUMIFS(الصرف!$H$7:$H$60000,الصرف!$F$7:$F$60000,'أرصدة المخزن'!C4393)</f>
        <v/>
      </c>
      <c r="H4393" s="70">
        <f>E4393+F4393-G4393</f>
        <v/>
      </c>
    </row>
    <row r="4394" hidden="1" ht="24.6" customHeight="1" s="138">
      <c r="A4394" s="65" t="n">
        <v>10080209</v>
      </c>
      <c r="B4394" s="66" t="inlineStr">
        <is>
          <t>أدوات عامة</t>
        </is>
      </c>
      <c r="C4394" s="67" t="inlineStr"/>
      <c r="D4394" s="67" t="inlineStr"/>
      <c r="E4394" s="68" t="n">
        <v>0</v>
      </c>
      <c r="F4394" s="69">
        <f>SUMIFS(الاضافة!$G$7:$G$60000,الاضافة!$H$7:$H$60000,"*اضاف*",الاضافة!$E$7:$E$60000,'أرصدة المخزن'!C4394)</f>
        <v/>
      </c>
      <c r="G4394" s="69">
        <f>SUMIFS(الصرف!$H$7:$H$60000,الصرف!$F$7:$F$60000,'أرصدة المخزن'!C4394)</f>
        <v/>
      </c>
      <c r="H4394" s="70">
        <f>E4394+F4394-G4394</f>
        <v/>
      </c>
    </row>
    <row r="4395" hidden="1" ht="24.6" customHeight="1" s="138">
      <c r="A4395" s="65" t="n">
        <v>10080210</v>
      </c>
      <c r="B4395" s="66" t="inlineStr">
        <is>
          <t>أدوات عامة</t>
        </is>
      </c>
      <c r="C4395" s="67" t="inlineStr"/>
      <c r="D4395" s="67" t="inlineStr"/>
      <c r="E4395" s="68" t="n">
        <v>0</v>
      </c>
      <c r="F4395" s="69">
        <f>SUMIFS(الاضافة!$G$7:$G$60000,الاضافة!$H$7:$H$60000,"*اضاف*",الاضافة!$E$7:$E$60000,'أرصدة المخزن'!C4395)</f>
        <v/>
      </c>
      <c r="G4395" s="69">
        <f>SUMIFS(الصرف!$H$7:$H$60000,الصرف!$F$7:$F$60000,'أرصدة المخزن'!C4395)</f>
        <v/>
      </c>
      <c r="H4395" s="70">
        <f>E4395+F4395-G4395</f>
        <v/>
      </c>
    </row>
    <row r="4396" hidden="1" ht="24.6" customHeight="1" s="138">
      <c r="A4396" s="65" t="n">
        <v>10080211</v>
      </c>
      <c r="B4396" s="66" t="inlineStr">
        <is>
          <t>أدوات عامة</t>
        </is>
      </c>
      <c r="C4396" s="67" t="inlineStr"/>
      <c r="D4396" s="67" t="inlineStr"/>
      <c r="E4396" s="68" t="n">
        <v>0</v>
      </c>
      <c r="F4396" s="69">
        <f>SUMIFS(الاضافة!$G$7:$G$60000,الاضافة!$H$7:$H$60000,"*اضاف*",الاضافة!$E$7:$E$60000,'أرصدة المخزن'!C4396)</f>
        <v/>
      </c>
      <c r="G4396" s="69">
        <f>SUMIFS(الصرف!$H$7:$H$60000,الصرف!$F$7:$F$60000,'أرصدة المخزن'!C4396)</f>
        <v/>
      </c>
      <c r="H4396" s="70">
        <f>E4396+F4396-G4396</f>
        <v/>
      </c>
    </row>
    <row r="4397" hidden="1" ht="24.6" customHeight="1" s="138">
      <c r="A4397" s="65" t="n">
        <v>10080212</v>
      </c>
      <c r="B4397" s="66" t="inlineStr">
        <is>
          <t>أدوات عامة</t>
        </is>
      </c>
      <c r="C4397" s="67" t="inlineStr"/>
      <c r="D4397" s="67" t="inlineStr"/>
      <c r="E4397" s="68" t="n">
        <v>0</v>
      </c>
      <c r="F4397" s="69">
        <f>SUMIFS(الاضافة!$G$7:$G$60000,الاضافة!$H$7:$H$60000,"*اضاف*",الاضافة!$E$7:$E$60000,'أرصدة المخزن'!C4397)</f>
        <v/>
      </c>
      <c r="G4397" s="69">
        <f>SUMIFS(الصرف!$H$7:$H$60000,الصرف!$F$7:$F$60000,'أرصدة المخزن'!C4397)</f>
        <v/>
      </c>
      <c r="H4397" s="70">
        <f>E4397+F4397-G4397</f>
        <v/>
      </c>
    </row>
    <row r="4398" hidden="1" ht="24.6" customHeight="1" s="138">
      <c r="A4398" s="65" t="n">
        <v>10080213</v>
      </c>
      <c r="B4398" s="66" t="inlineStr">
        <is>
          <t>أدوات عامة</t>
        </is>
      </c>
      <c r="C4398" s="67" t="inlineStr"/>
      <c r="D4398" s="67" t="inlineStr"/>
      <c r="E4398" s="68" t="n">
        <v>0</v>
      </c>
      <c r="F4398" s="69">
        <f>SUMIFS(الاضافة!$G$7:$G$60000,الاضافة!$H$7:$H$60000,"*اضاف*",الاضافة!$E$7:$E$60000,'أرصدة المخزن'!C4398)</f>
        <v/>
      </c>
      <c r="G4398" s="69">
        <f>SUMIFS(الصرف!$H$7:$H$60000,الصرف!$F$7:$F$60000,'أرصدة المخزن'!C4398)</f>
        <v/>
      </c>
      <c r="H4398" s="70">
        <f>E4398+F4398-G4398</f>
        <v/>
      </c>
    </row>
    <row r="4399" hidden="1" ht="24.6" customHeight="1" s="138">
      <c r="A4399" s="65" t="n">
        <v>10080214</v>
      </c>
      <c r="B4399" s="66" t="inlineStr">
        <is>
          <t>أدوات عامة</t>
        </is>
      </c>
      <c r="C4399" s="67" t="inlineStr"/>
      <c r="D4399" s="67" t="inlineStr"/>
      <c r="E4399" s="68" t="n">
        <v>0</v>
      </c>
      <c r="F4399" s="69">
        <f>SUMIFS(الاضافة!$G$7:$G$60000,الاضافة!$H$7:$H$60000,"*اضاف*",الاضافة!$E$7:$E$60000,'أرصدة المخزن'!C4399)</f>
        <v/>
      </c>
      <c r="G4399" s="69">
        <f>SUMIFS(الصرف!$H$7:$H$60000,الصرف!$F$7:$F$60000,'أرصدة المخزن'!C4399)</f>
        <v/>
      </c>
      <c r="H4399" s="70">
        <f>E4399+F4399-G4399</f>
        <v/>
      </c>
    </row>
    <row r="4400" hidden="1" ht="24.6" customHeight="1" s="138">
      <c r="A4400" s="65" t="n">
        <v>10080215</v>
      </c>
      <c r="B4400" s="66" t="inlineStr">
        <is>
          <t>أدوات عامة</t>
        </is>
      </c>
      <c r="C4400" s="67" t="inlineStr"/>
      <c r="D4400" s="67" t="inlineStr"/>
      <c r="E4400" s="68" t="n">
        <v>0</v>
      </c>
      <c r="F4400" s="69">
        <f>SUMIFS(الاضافة!$G$7:$G$60000,الاضافة!$H$7:$H$60000,"*اضاف*",الاضافة!$E$7:$E$60000,'أرصدة المخزن'!C4400)</f>
        <v/>
      </c>
      <c r="G4400" s="69">
        <f>SUMIFS(الصرف!$H$7:$H$60000,الصرف!$F$7:$F$60000,'أرصدة المخزن'!C4400)</f>
        <v/>
      </c>
      <c r="H4400" s="70">
        <f>E4400+F4400-G4400</f>
        <v/>
      </c>
    </row>
    <row r="4401" hidden="1" ht="24.6" customHeight="1" s="138">
      <c r="A4401" s="65" t="n">
        <v>10080216</v>
      </c>
      <c r="B4401" s="66" t="inlineStr">
        <is>
          <t>أدوات عامة</t>
        </is>
      </c>
      <c r="C4401" s="67" t="inlineStr"/>
      <c r="D4401" s="67" t="inlineStr"/>
      <c r="E4401" s="68" t="n">
        <v>0</v>
      </c>
      <c r="F4401" s="69">
        <f>SUMIFS(الاضافة!$G$7:$G$60000,الاضافة!$H$7:$H$60000,"*اضاف*",الاضافة!$E$7:$E$60000,'أرصدة المخزن'!C4401)</f>
        <v/>
      </c>
      <c r="G4401" s="69">
        <f>SUMIFS(الصرف!$H$7:$H$60000,الصرف!$F$7:$F$60000,'أرصدة المخزن'!C4401)</f>
        <v/>
      </c>
      <c r="H4401" s="70">
        <f>E4401+F4401-G4401</f>
        <v/>
      </c>
    </row>
    <row r="4402" hidden="1" ht="24.6" customHeight="1" s="138">
      <c r="A4402" s="65" t="n">
        <v>10080217</v>
      </c>
      <c r="B4402" s="66" t="inlineStr">
        <is>
          <t>أدوات عامة</t>
        </is>
      </c>
      <c r="C4402" s="67" t="inlineStr"/>
      <c r="D4402" s="67" t="inlineStr"/>
      <c r="E4402" s="68" t="n">
        <v>0</v>
      </c>
      <c r="F4402" s="69">
        <f>SUMIFS(الاضافة!$G$7:$G$60000,الاضافة!$H$7:$H$60000,"*اضاف*",الاضافة!$E$7:$E$60000,'أرصدة المخزن'!C4402)</f>
        <v/>
      </c>
      <c r="G4402" s="69">
        <f>SUMIFS(الصرف!$H$7:$H$60000,الصرف!$F$7:$F$60000,'أرصدة المخزن'!C4402)</f>
        <v/>
      </c>
      <c r="H4402" s="70">
        <f>E4402+F4402-G4402</f>
        <v/>
      </c>
    </row>
    <row r="4403" hidden="1" ht="24.6" customHeight="1" s="138">
      <c r="A4403" s="65" t="n">
        <v>10080218</v>
      </c>
      <c r="B4403" s="66" t="inlineStr">
        <is>
          <t>أدوات عامة</t>
        </is>
      </c>
      <c r="C4403" s="67" t="inlineStr"/>
      <c r="D4403" s="67" t="inlineStr"/>
      <c r="E4403" s="68" t="n">
        <v>0</v>
      </c>
      <c r="F4403" s="69">
        <f>SUMIFS(الاضافة!$G$7:$G$60000,الاضافة!$H$7:$H$60000,"*اضاف*",الاضافة!$E$7:$E$60000,'أرصدة المخزن'!C4403)</f>
        <v/>
      </c>
      <c r="G4403" s="69">
        <f>SUMIFS(الصرف!$H$7:$H$60000,الصرف!$F$7:$F$60000,'أرصدة المخزن'!C4403)</f>
        <v/>
      </c>
      <c r="H4403" s="70">
        <f>E4403+F4403-G4403</f>
        <v/>
      </c>
    </row>
    <row r="4404" hidden="1" ht="24.6" customHeight="1" s="138">
      <c r="A4404" s="65" t="n">
        <v>10080219</v>
      </c>
      <c r="B4404" s="66" t="inlineStr">
        <is>
          <t>أدوات عامة</t>
        </is>
      </c>
      <c r="C4404" s="67" t="inlineStr"/>
      <c r="D4404" s="67" t="inlineStr"/>
      <c r="E4404" s="68" t="n">
        <v>0</v>
      </c>
      <c r="F4404" s="69">
        <f>SUMIFS(الاضافة!$G$7:$G$60000,الاضافة!$H$7:$H$60000,"*اضاف*",الاضافة!$E$7:$E$60000,'أرصدة المخزن'!C4404)</f>
        <v/>
      </c>
      <c r="G4404" s="69">
        <f>SUMIFS(الصرف!$H$7:$H$60000,الصرف!$F$7:$F$60000,'أرصدة المخزن'!C4404)</f>
        <v/>
      </c>
      <c r="H4404" s="70">
        <f>E4404+F4404-G4404</f>
        <v/>
      </c>
    </row>
    <row r="4405" hidden="1" ht="24.6" customHeight="1" s="138">
      <c r="A4405" s="65" t="n">
        <v>10080220</v>
      </c>
      <c r="B4405" s="66" t="inlineStr">
        <is>
          <t>أدوات عامة</t>
        </is>
      </c>
      <c r="C4405" s="67" t="inlineStr"/>
      <c r="D4405" s="67" t="inlineStr"/>
      <c r="E4405" s="68" t="n">
        <v>0</v>
      </c>
      <c r="F4405" s="69">
        <f>SUMIFS(الاضافة!$G$7:$G$60000,الاضافة!$H$7:$H$60000,"*اضاف*",الاضافة!$E$7:$E$60000,'أرصدة المخزن'!C4405)</f>
        <v/>
      </c>
      <c r="G4405" s="69">
        <f>SUMIFS(الصرف!$H$7:$H$60000,الصرف!$F$7:$F$60000,'أرصدة المخزن'!C4405)</f>
        <v/>
      </c>
      <c r="H4405" s="70">
        <f>E4405+F4405-G4405</f>
        <v/>
      </c>
    </row>
    <row r="4406" hidden="1" ht="24.6" customHeight="1" s="138">
      <c r="A4406" s="65" t="n">
        <v>10080221</v>
      </c>
      <c r="B4406" s="66" t="inlineStr">
        <is>
          <t>أدوات عامة</t>
        </is>
      </c>
      <c r="C4406" s="67" t="inlineStr"/>
      <c r="D4406" s="67" t="inlineStr"/>
      <c r="E4406" s="68" t="n">
        <v>0</v>
      </c>
      <c r="F4406" s="69">
        <f>SUMIFS(الاضافة!$G$7:$G$60000,الاضافة!$H$7:$H$60000,"*اضاف*",الاضافة!$E$7:$E$60000,'أرصدة المخزن'!C4406)</f>
        <v/>
      </c>
      <c r="G4406" s="69">
        <f>SUMIFS(الصرف!$H$7:$H$60000,الصرف!$F$7:$F$60000,'أرصدة المخزن'!C4406)</f>
        <v/>
      </c>
      <c r="H4406" s="70">
        <f>E4406+F4406-G4406</f>
        <v/>
      </c>
    </row>
    <row r="4407" hidden="1" ht="24.6" customHeight="1" s="138">
      <c r="A4407" s="65" t="n">
        <v>10080222</v>
      </c>
      <c r="B4407" s="66" t="inlineStr">
        <is>
          <t>أدوات عامة</t>
        </is>
      </c>
      <c r="C4407" s="67" t="inlineStr"/>
      <c r="D4407" s="67" t="inlineStr"/>
      <c r="E4407" s="68" t="n">
        <v>0</v>
      </c>
      <c r="F4407" s="69">
        <f>SUMIFS(الاضافة!$G$7:$G$60000,الاضافة!$H$7:$H$60000,"*اضاف*",الاضافة!$E$7:$E$60000,'أرصدة المخزن'!C4407)</f>
        <v/>
      </c>
      <c r="G4407" s="69">
        <f>SUMIFS(الصرف!$H$7:$H$60000,الصرف!$F$7:$F$60000,'أرصدة المخزن'!C4407)</f>
        <v/>
      </c>
      <c r="H4407" s="70">
        <f>E4407+F4407-G4407</f>
        <v/>
      </c>
    </row>
    <row r="4408" hidden="1" ht="24.6" customHeight="1" s="138">
      <c r="A4408" s="65" t="n">
        <v>10080223</v>
      </c>
      <c r="B4408" s="66" t="inlineStr">
        <is>
          <t>أدوات عامة</t>
        </is>
      </c>
      <c r="C4408" s="67" t="inlineStr"/>
      <c r="D4408" s="67" t="inlineStr"/>
      <c r="E4408" s="68" t="n">
        <v>0</v>
      </c>
      <c r="F4408" s="69">
        <f>SUMIFS(الاضافة!$G$7:$G$60000,الاضافة!$H$7:$H$60000,"*اضاف*",الاضافة!$E$7:$E$60000,'أرصدة المخزن'!C4408)</f>
        <v/>
      </c>
      <c r="G4408" s="69">
        <f>SUMIFS(الصرف!$H$7:$H$60000,الصرف!$F$7:$F$60000,'أرصدة المخزن'!C4408)</f>
        <v/>
      </c>
      <c r="H4408" s="70">
        <f>E4408+F4408-G4408</f>
        <v/>
      </c>
    </row>
    <row r="4409" hidden="1" ht="24.6" customHeight="1" s="138">
      <c r="A4409" s="65" t="n">
        <v>10080224</v>
      </c>
      <c r="B4409" s="66" t="inlineStr">
        <is>
          <t>أدوات عامة</t>
        </is>
      </c>
      <c r="C4409" s="67" t="inlineStr"/>
      <c r="D4409" s="67" t="inlineStr"/>
      <c r="E4409" s="68" t="n">
        <v>0</v>
      </c>
      <c r="F4409" s="69">
        <f>SUMIFS(الاضافة!$G$7:$G$60000,الاضافة!$H$7:$H$60000,"*اضاف*",الاضافة!$E$7:$E$60000,'أرصدة المخزن'!C4409)</f>
        <v/>
      </c>
      <c r="G4409" s="69">
        <f>SUMIFS(الصرف!$H$7:$H$60000,الصرف!$F$7:$F$60000,'أرصدة المخزن'!C4409)</f>
        <v/>
      </c>
      <c r="H4409" s="70">
        <f>E4409+F4409-G4409</f>
        <v/>
      </c>
    </row>
    <row r="4410" hidden="1" ht="24.6" customHeight="1" s="138">
      <c r="A4410" s="65" t="n">
        <v>10080225</v>
      </c>
      <c r="B4410" s="66" t="inlineStr">
        <is>
          <t>أدوات عامة</t>
        </is>
      </c>
      <c r="C4410" s="67" t="inlineStr"/>
      <c r="D4410" s="67" t="inlineStr"/>
      <c r="E4410" s="68" t="n">
        <v>0</v>
      </c>
      <c r="F4410" s="69">
        <f>SUMIFS(الاضافة!$G$7:$G$60000,الاضافة!$H$7:$H$60000,"*اضاف*",الاضافة!$E$7:$E$60000,'أرصدة المخزن'!C4410)</f>
        <v/>
      </c>
      <c r="G4410" s="69">
        <f>SUMIFS(الصرف!$H$7:$H$60000,الصرف!$F$7:$F$60000,'أرصدة المخزن'!C4410)</f>
        <v/>
      </c>
      <c r="H4410" s="70">
        <f>E4410+F4410-G4410</f>
        <v/>
      </c>
    </row>
    <row r="4411" hidden="1" ht="24.6" customHeight="1" s="138">
      <c r="A4411" s="65" t="n">
        <v>10080226</v>
      </c>
      <c r="B4411" s="66" t="inlineStr">
        <is>
          <t>أدوات عامة</t>
        </is>
      </c>
      <c r="C4411" s="67" t="inlineStr"/>
      <c r="D4411" s="67" t="inlineStr"/>
      <c r="E4411" s="68" t="n">
        <v>0</v>
      </c>
      <c r="F4411" s="69">
        <f>SUMIFS(الاضافة!$G$7:$G$60000,الاضافة!$H$7:$H$60000,"*اضاف*",الاضافة!$E$7:$E$60000,'أرصدة المخزن'!C4411)</f>
        <v/>
      </c>
      <c r="G4411" s="69">
        <f>SUMIFS(الصرف!$H$7:$H$60000,الصرف!$F$7:$F$60000,'أرصدة المخزن'!C4411)</f>
        <v/>
      </c>
      <c r="H4411" s="70">
        <f>E4411+F4411-G4411</f>
        <v/>
      </c>
    </row>
    <row r="4412" hidden="1" ht="24.6" customHeight="1" s="138">
      <c r="A4412" s="65" t="n">
        <v>10080227</v>
      </c>
      <c r="B4412" s="66" t="inlineStr">
        <is>
          <t>أدوات عامة</t>
        </is>
      </c>
      <c r="C4412" s="67" t="inlineStr"/>
      <c r="D4412" s="67" t="inlineStr"/>
      <c r="E4412" s="68" t="n">
        <v>0</v>
      </c>
      <c r="F4412" s="69">
        <f>SUMIFS(الاضافة!$G$7:$G$60000,الاضافة!$H$7:$H$60000,"*اضاف*",الاضافة!$E$7:$E$60000,'أرصدة المخزن'!C4412)</f>
        <v/>
      </c>
      <c r="G4412" s="69">
        <f>SUMIFS(الصرف!$H$7:$H$60000,الصرف!$F$7:$F$60000,'أرصدة المخزن'!C4412)</f>
        <v/>
      </c>
      <c r="H4412" s="70">
        <f>E4412+F4412-G4412</f>
        <v/>
      </c>
    </row>
    <row r="4413" hidden="1" ht="24.6" customHeight="1" s="138">
      <c r="A4413" s="65" t="n">
        <v>10080228</v>
      </c>
      <c r="B4413" s="66" t="inlineStr">
        <is>
          <t>أدوات عامة</t>
        </is>
      </c>
      <c r="C4413" s="67" t="inlineStr"/>
      <c r="D4413" s="67" t="inlineStr"/>
      <c r="E4413" s="68" t="n">
        <v>0</v>
      </c>
      <c r="F4413" s="69">
        <f>SUMIFS(الاضافة!$G$7:$G$60000,الاضافة!$H$7:$H$60000,"*اضاف*",الاضافة!$E$7:$E$60000,'أرصدة المخزن'!C4413)</f>
        <v/>
      </c>
      <c r="G4413" s="69">
        <f>SUMIFS(الصرف!$H$7:$H$60000,الصرف!$F$7:$F$60000,'أرصدة المخزن'!C4413)</f>
        <v/>
      </c>
      <c r="H4413" s="70">
        <f>E4413+F4413-G4413</f>
        <v/>
      </c>
    </row>
    <row r="4414" hidden="1" ht="24.6" customHeight="1" s="138">
      <c r="A4414" s="65" t="n">
        <v>10080229</v>
      </c>
      <c r="B4414" s="66" t="inlineStr">
        <is>
          <t>أدوات عامة</t>
        </is>
      </c>
      <c r="C4414" s="67" t="inlineStr"/>
      <c r="D4414" s="67" t="inlineStr"/>
      <c r="E4414" s="68" t="n">
        <v>0</v>
      </c>
      <c r="F4414" s="69">
        <f>SUMIFS(الاضافة!$G$7:$G$60000,الاضافة!$H$7:$H$60000,"*اضاف*",الاضافة!$E$7:$E$60000,'أرصدة المخزن'!C4414)</f>
        <v/>
      </c>
      <c r="G4414" s="69">
        <f>SUMIFS(الصرف!$H$7:$H$60000,الصرف!$F$7:$F$60000,'أرصدة المخزن'!C4414)</f>
        <v/>
      </c>
      <c r="H4414" s="70">
        <f>E4414+F4414-G4414</f>
        <v/>
      </c>
    </row>
    <row r="4415" hidden="1" ht="24.6" customHeight="1" s="138">
      <c r="A4415" s="65" t="n">
        <v>10080230</v>
      </c>
      <c r="B4415" s="66" t="inlineStr">
        <is>
          <t>أدوات عامة</t>
        </is>
      </c>
      <c r="C4415" s="67" t="inlineStr"/>
      <c r="D4415" s="67" t="inlineStr"/>
      <c r="E4415" s="68" t="n">
        <v>0</v>
      </c>
      <c r="F4415" s="69">
        <f>SUMIFS(الاضافة!$G$7:$G$60000,الاضافة!$H$7:$H$60000,"*اضاف*",الاضافة!$E$7:$E$60000,'أرصدة المخزن'!C4415)</f>
        <v/>
      </c>
      <c r="G4415" s="69">
        <f>SUMIFS(الصرف!$H$7:$H$60000,الصرف!$F$7:$F$60000,'أرصدة المخزن'!C4415)</f>
        <v/>
      </c>
      <c r="H4415" s="70">
        <f>E4415+F4415-G4415</f>
        <v/>
      </c>
    </row>
    <row r="4416" hidden="1" ht="24.6" customHeight="1" s="138">
      <c r="A4416" s="65" t="n">
        <v>10080231</v>
      </c>
      <c r="B4416" s="66" t="inlineStr">
        <is>
          <t>أدوات عامة</t>
        </is>
      </c>
      <c r="C4416" s="67" t="inlineStr"/>
      <c r="D4416" s="67" t="inlineStr"/>
      <c r="E4416" s="68" t="n">
        <v>0</v>
      </c>
      <c r="F4416" s="69">
        <f>SUMIFS(الاضافة!$G$7:$G$60000,الاضافة!$H$7:$H$60000,"*اضاف*",الاضافة!$E$7:$E$60000,'أرصدة المخزن'!C4416)</f>
        <v/>
      </c>
      <c r="G4416" s="69">
        <f>SUMIFS(الصرف!$H$7:$H$60000,الصرف!$F$7:$F$60000,'أرصدة المخزن'!C4416)</f>
        <v/>
      </c>
      <c r="H4416" s="70">
        <f>E4416+F4416-G4416</f>
        <v/>
      </c>
    </row>
    <row r="4417" hidden="1" ht="24.6" customHeight="1" s="138">
      <c r="A4417" s="65" t="n">
        <v>10080232</v>
      </c>
      <c r="B4417" s="66" t="inlineStr">
        <is>
          <t>أدوات عامة</t>
        </is>
      </c>
      <c r="C4417" s="67" t="inlineStr"/>
      <c r="D4417" s="67" t="inlineStr"/>
      <c r="E4417" s="68" t="n">
        <v>0</v>
      </c>
      <c r="F4417" s="69">
        <f>SUMIFS(الاضافة!$G$7:$G$60000,الاضافة!$H$7:$H$60000,"*اضاف*",الاضافة!$E$7:$E$60000,'أرصدة المخزن'!C4417)</f>
        <v/>
      </c>
      <c r="G4417" s="69">
        <f>SUMIFS(الصرف!$H$7:$H$60000,الصرف!$F$7:$F$60000,'أرصدة المخزن'!C4417)</f>
        <v/>
      </c>
      <c r="H4417" s="70">
        <f>E4417+F4417-G4417</f>
        <v/>
      </c>
    </row>
    <row r="4418" hidden="1" ht="24.6" customHeight="1" s="138">
      <c r="A4418" s="65" t="n">
        <v>10080233</v>
      </c>
      <c r="B4418" s="66" t="inlineStr">
        <is>
          <t>أدوات عامة</t>
        </is>
      </c>
      <c r="C4418" s="67" t="inlineStr"/>
      <c r="D4418" s="67" t="inlineStr"/>
      <c r="E4418" s="68" t="n">
        <v>0</v>
      </c>
      <c r="F4418" s="69">
        <f>SUMIFS(الاضافة!$G$7:$G$60000,الاضافة!$H$7:$H$60000,"*اضاف*",الاضافة!$E$7:$E$60000,'أرصدة المخزن'!C4418)</f>
        <v/>
      </c>
      <c r="G4418" s="69">
        <f>SUMIFS(الصرف!$H$7:$H$60000,الصرف!$F$7:$F$60000,'أرصدة المخزن'!C4418)</f>
        <v/>
      </c>
      <c r="H4418" s="70">
        <f>E4418+F4418-G4418</f>
        <v/>
      </c>
    </row>
    <row r="4419" hidden="1" ht="24.6" customHeight="1" s="138">
      <c r="A4419" s="65" t="n">
        <v>10080234</v>
      </c>
      <c r="B4419" s="66" t="inlineStr">
        <is>
          <t>أدوات عامة</t>
        </is>
      </c>
      <c r="C4419" s="67" t="inlineStr"/>
      <c r="D4419" s="67" t="inlineStr"/>
      <c r="E4419" s="68" t="n">
        <v>0</v>
      </c>
      <c r="F4419" s="69">
        <f>SUMIFS(الاضافة!$G$7:$G$60000,الاضافة!$H$7:$H$60000,"*اضاف*",الاضافة!$E$7:$E$60000,'أرصدة المخزن'!C4419)</f>
        <v/>
      </c>
      <c r="G4419" s="69">
        <f>SUMIFS(الصرف!$H$7:$H$60000,الصرف!$F$7:$F$60000,'أرصدة المخزن'!C4419)</f>
        <v/>
      </c>
      <c r="H4419" s="70">
        <f>E4419+F4419-G4419</f>
        <v/>
      </c>
    </row>
    <row r="4420" hidden="1" ht="24.6" customHeight="1" s="138">
      <c r="A4420" s="65" t="n">
        <v>10080235</v>
      </c>
      <c r="B4420" s="66" t="inlineStr">
        <is>
          <t>أدوات عامة</t>
        </is>
      </c>
      <c r="C4420" s="67" t="inlineStr"/>
      <c r="D4420" s="67" t="inlineStr"/>
      <c r="E4420" s="68" t="n">
        <v>0</v>
      </c>
      <c r="F4420" s="69">
        <f>SUMIFS(الاضافة!$G$7:$G$60000,الاضافة!$H$7:$H$60000,"*اضاف*",الاضافة!$E$7:$E$60000,'أرصدة المخزن'!C4420)</f>
        <v/>
      </c>
      <c r="G4420" s="69">
        <f>SUMIFS(الصرف!$H$7:$H$60000,الصرف!$F$7:$F$60000,'أرصدة المخزن'!C4420)</f>
        <v/>
      </c>
      <c r="H4420" s="70">
        <f>E4420+F4420-G4420</f>
        <v/>
      </c>
    </row>
    <row r="4421" hidden="1" ht="24.6" customHeight="1" s="138">
      <c r="A4421" s="65" t="n">
        <v>10080236</v>
      </c>
      <c r="B4421" s="66" t="inlineStr">
        <is>
          <t>أدوات عامة</t>
        </is>
      </c>
      <c r="C4421" s="67" t="inlineStr"/>
      <c r="D4421" s="67" t="inlineStr"/>
      <c r="E4421" s="68" t="n">
        <v>0</v>
      </c>
      <c r="F4421" s="69">
        <f>SUMIFS(الاضافة!$G$7:$G$60000,الاضافة!$H$7:$H$60000,"*اضاف*",الاضافة!$E$7:$E$60000,'أرصدة المخزن'!C4421)</f>
        <v/>
      </c>
      <c r="G4421" s="69">
        <f>SUMIFS(الصرف!$H$7:$H$60000,الصرف!$F$7:$F$60000,'أرصدة المخزن'!C4421)</f>
        <v/>
      </c>
      <c r="H4421" s="70">
        <f>E4421+F4421-G4421</f>
        <v/>
      </c>
    </row>
    <row r="4422" hidden="1" ht="24.6" customHeight="1" s="138">
      <c r="A4422" s="65" t="n">
        <v>10080237</v>
      </c>
      <c r="B4422" s="66" t="inlineStr">
        <is>
          <t>أدوات عامة</t>
        </is>
      </c>
      <c r="C4422" s="67" t="inlineStr"/>
      <c r="D4422" s="67" t="inlineStr"/>
      <c r="E4422" s="68" t="n">
        <v>0</v>
      </c>
      <c r="F4422" s="69">
        <f>SUMIFS(الاضافة!$G$7:$G$60000,الاضافة!$H$7:$H$60000,"*اضاف*",الاضافة!$E$7:$E$60000,'أرصدة المخزن'!C4422)</f>
        <v/>
      </c>
      <c r="G4422" s="69">
        <f>SUMIFS(الصرف!$H$7:$H$60000,الصرف!$F$7:$F$60000,'أرصدة المخزن'!C4422)</f>
        <v/>
      </c>
      <c r="H4422" s="70">
        <f>E4422+F4422-G4422</f>
        <v/>
      </c>
    </row>
    <row r="4423" hidden="1" ht="24.6" customHeight="1" s="138">
      <c r="A4423" s="65" t="n">
        <v>10080238</v>
      </c>
      <c r="B4423" s="66" t="inlineStr">
        <is>
          <t>أدوات عامة</t>
        </is>
      </c>
      <c r="C4423" s="67" t="inlineStr"/>
      <c r="D4423" s="67" t="inlineStr"/>
      <c r="E4423" s="68" t="n">
        <v>0</v>
      </c>
      <c r="F4423" s="69">
        <f>SUMIFS(الاضافة!$G$7:$G$60000,الاضافة!$H$7:$H$60000,"*اضاف*",الاضافة!$E$7:$E$60000,'أرصدة المخزن'!C4423)</f>
        <v/>
      </c>
      <c r="G4423" s="69">
        <f>SUMIFS(الصرف!$H$7:$H$60000,الصرف!$F$7:$F$60000,'أرصدة المخزن'!C4423)</f>
        <v/>
      </c>
      <c r="H4423" s="70">
        <f>E4423+F4423-G4423</f>
        <v/>
      </c>
    </row>
    <row r="4424" hidden="1" ht="24.6" customHeight="1" s="138">
      <c r="A4424" s="65" t="n">
        <v>10080239</v>
      </c>
      <c r="B4424" s="66" t="inlineStr">
        <is>
          <t>أدوات عامة</t>
        </is>
      </c>
      <c r="C4424" s="67" t="inlineStr"/>
      <c r="D4424" s="67" t="inlineStr"/>
      <c r="E4424" s="68" t="n">
        <v>0</v>
      </c>
      <c r="F4424" s="69">
        <f>SUMIFS(الاضافة!$G$7:$G$60000,الاضافة!$H$7:$H$60000,"*اضاف*",الاضافة!$E$7:$E$60000,'أرصدة المخزن'!C4424)</f>
        <v/>
      </c>
      <c r="G4424" s="69">
        <f>SUMIFS(الصرف!$H$7:$H$60000,الصرف!$F$7:$F$60000,'أرصدة المخزن'!C4424)</f>
        <v/>
      </c>
      <c r="H4424" s="70">
        <f>E4424+F4424-G4424</f>
        <v/>
      </c>
    </row>
    <row r="4425" hidden="1" ht="24.6" customHeight="1" s="138">
      <c r="A4425" s="65" t="n">
        <v>10080240</v>
      </c>
      <c r="B4425" s="66" t="inlineStr">
        <is>
          <t>أدوات عامة</t>
        </is>
      </c>
      <c r="C4425" s="67" t="inlineStr"/>
      <c r="D4425" s="67" t="inlineStr"/>
      <c r="E4425" s="68" t="n">
        <v>0</v>
      </c>
      <c r="F4425" s="69">
        <f>SUMIFS(الاضافة!$G$7:$G$60000,الاضافة!$H$7:$H$60000,"*اضاف*",الاضافة!$E$7:$E$60000,'أرصدة المخزن'!C4425)</f>
        <v/>
      </c>
      <c r="G4425" s="69">
        <f>SUMIFS(الصرف!$H$7:$H$60000,الصرف!$F$7:$F$60000,'أرصدة المخزن'!C4425)</f>
        <v/>
      </c>
      <c r="H4425" s="70">
        <f>E4425+F4425-G4425</f>
        <v/>
      </c>
    </row>
    <row r="4426" hidden="1" ht="24.6" customHeight="1" s="138">
      <c r="A4426" s="65" t="n">
        <v>10080241</v>
      </c>
      <c r="B4426" s="66" t="inlineStr">
        <is>
          <t>أدوات عامة</t>
        </is>
      </c>
      <c r="C4426" s="67" t="inlineStr"/>
      <c r="D4426" s="67" t="inlineStr"/>
      <c r="E4426" s="68" t="n">
        <v>0</v>
      </c>
      <c r="F4426" s="69">
        <f>SUMIFS(الاضافة!$G$7:$G$60000,الاضافة!$H$7:$H$60000,"*اضاف*",الاضافة!$E$7:$E$60000,'أرصدة المخزن'!C4426)</f>
        <v/>
      </c>
      <c r="G4426" s="69">
        <f>SUMIFS(الصرف!$H$7:$H$60000,الصرف!$F$7:$F$60000,'أرصدة المخزن'!C4426)</f>
        <v/>
      </c>
      <c r="H4426" s="70">
        <f>E4426+F4426-G4426</f>
        <v/>
      </c>
    </row>
    <row r="4427" hidden="1" ht="24.6" customHeight="1" s="138">
      <c r="A4427" s="65" t="n">
        <v>10080242</v>
      </c>
      <c r="B4427" s="66" t="inlineStr">
        <is>
          <t>أدوات عامة</t>
        </is>
      </c>
      <c r="C4427" s="67" t="inlineStr"/>
      <c r="D4427" s="67" t="inlineStr"/>
      <c r="E4427" s="68" t="n">
        <v>0</v>
      </c>
      <c r="F4427" s="69">
        <f>SUMIFS(الاضافة!$G$7:$G$60000,الاضافة!$H$7:$H$60000,"*اضاف*",الاضافة!$E$7:$E$60000,'أرصدة المخزن'!C4427)</f>
        <v/>
      </c>
      <c r="G4427" s="69">
        <f>SUMIFS(الصرف!$H$7:$H$60000,الصرف!$F$7:$F$60000,'أرصدة المخزن'!C4427)</f>
        <v/>
      </c>
      <c r="H4427" s="70">
        <f>E4427+F4427-G4427</f>
        <v/>
      </c>
    </row>
    <row r="4428" hidden="1" ht="24.6" customHeight="1" s="138">
      <c r="A4428" s="65" t="n">
        <v>10080243</v>
      </c>
      <c r="B4428" s="66" t="inlineStr">
        <is>
          <t>أدوات عامة</t>
        </is>
      </c>
      <c r="C4428" s="67" t="inlineStr"/>
      <c r="D4428" s="67" t="inlineStr"/>
      <c r="E4428" s="68" t="n">
        <v>0</v>
      </c>
      <c r="F4428" s="69">
        <f>SUMIFS(الاضافة!$G$7:$G$60000,الاضافة!$H$7:$H$60000,"*اضاف*",الاضافة!$E$7:$E$60000,'أرصدة المخزن'!C4428)</f>
        <v/>
      </c>
      <c r="G4428" s="69">
        <f>SUMIFS(الصرف!$H$7:$H$60000,الصرف!$F$7:$F$60000,'أرصدة المخزن'!C4428)</f>
        <v/>
      </c>
      <c r="H4428" s="70">
        <f>E4428+F4428-G4428</f>
        <v/>
      </c>
    </row>
    <row r="4429" hidden="1" ht="24.6" customHeight="1" s="138">
      <c r="A4429" s="65" t="n">
        <v>10080244</v>
      </c>
      <c r="B4429" s="66" t="inlineStr">
        <is>
          <t>أدوات عامة</t>
        </is>
      </c>
      <c r="C4429" s="67" t="inlineStr"/>
      <c r="D4429" s="67" t="inlineStr"/>
      <c r="E4429" s="68" t="n">
        <v>0</v>
      </c>
      <c r="F4429" s="69">
        <f>SUMIFS(الاضافة!$G$7:$G$60000,الاضافة!$H$7:$H$60000,"*اضاف*",الاضافة!$E$7:$E$60000,'أرصدة المخزن'!C4429)</f>
        <v/>
      </c>
      <c r="G4429" s="69">
        <f>SUMIFS(الصرف!$H$7:$H$60000,الصرف!$F$7:$F$60000,'أرصدة المخزن'!C4429)</f>
        <v/>
      </c>
      <c r="H4429" s="70">
        <f>E4429+F4429-G4429</f>
        <v/>
      </c>
    </row>
    <row r="4430" hidden="1" ht="24.6" customHeight="1" s="138">
      <c r="A4430" s="65" t="n">
        <v>10080245</v>
      </c>
      <c r="B4430" s="66" t="inlineStr">
        <is>
          <t>أدوات عامة</t>
        </is>
      </c>
      <c r="C4430" s="67" t="inlineStr"/>
      <c r="D4430" s="67" t="inlineStr"/>
      <c r="E4430" s="68" t="n">
        <v>0</v>
      </c>
      <c r="F4430" s="69">
        <f>SUMIFS(الاضافة!$G$7:$G$60000,الاضافة!$H$7:$H$60000,"*اضاف*",الاضافة!$E$7:$E$60000,'أرصدة المخزن'!C4430)</f>
        <v/>
      </c>
      <c r="G4430" s="69">
        <f>SUMIFS(الصرف!$H$7:$H$60000,الصرف!$F$7:$F$60000,'أرصدة المخزن'!C4430)</f>
        <v/>
      </c>
      <c r="H4430" s="70">
        <f>E4430+F4430-G4430</f>
        <v/>
      </c>
    </row>
    <row r="4431" hidden="1" ht="24.6" customHeight="1" s="138">
      <c r="A4431" s="65" t="n">
        <v>10080246</v>
      </c>
      <c r="B4431" s="66" t="inlineStr">
        <is>
          <t>أدوات عامة</t>
        </is>
      </c>
      <c r="C4431" s="67" t="inlineStr"/>
      <c r="D4431" s="67" t="inlineStr"/>
      <c r="E4431" s="68" t="n">
        <v>0</v>
      </c>
      <c r="F4431" s="69">
        <f>SUMIFS(الاضافة!$G$7:$G$60000,الاضافة!$H$7:$H$60000,"*اضاف*",الاضافة!$E$7:$E$60000,'أرصدة المخزن'!C4431)</f>
        <v/>
      </c>
      <c r="G4431" s="69">
        <f>SUMIFS(الصرف!$H$7:$H$60000,الصرف!$F$7:$F$60000,'أرصدة المخزن'!C4431)</f>
        <v/>
      </c>
      <c r="H4431" s="70">
        <f>E4431+F4431-G4431</f>
        <v/>
      </c>
    </row>
    <row r="4432" hidden="1" ht="24.6" customHeight="1" s="138">
      <c r="A4432" s="65" t="n">
        <v>10080247</v>
      </c>
      <c r="B4432" s="66" t="inlineStr">
        <is>
          <t>أدوات عامة</t>
        </is>
      </c>
      <c r="C4432" s="67" t="inlineStr"/>
      <c r="D4432" s="67" t="inlineStr"/>
      <c r="E4432" s="68" t="n">
        <v>0</v>
      </c>
      <c r="F4432" s="69">
        <f>SUMIFS(الاضافة!$G$7:$G$60000,الاضافة!$H$7:$H$60000,"*اضاف*",الاضافة!$E$7:$E$60000,'أرصدة المخزن'!C4432)</f>
        <v/>
      </c>
      <c r="G4432" s="69">
        <f>SUMIFS(الصرف!$H$7:$H$60000,الصرف!$F$7:$F$60000,'أرصدة المخزن'!C4432)</f>
        <v/>
      </c>
      <c r="H4432" s="70">
        <f>E4432+F4432-G4432</f>
        <v/>
      </c>
    </row>
    <row r="4433" hidden="1" ht="24.6" customHeight="1" s="138">
      <c r="A4433" s="65" t="n">
        <v>10080248</v>
      </c>
      <c r="B4433" s="66" t="inlineStr">
        <is>
          <t>أدوات عامة</t>
        </is>
      </c>
      <c r="C4433" s="67" t="inlineStr"/>
      <c r="D4433" s="67" t="inlineStr"/>
      <c r="E4433" s="68" t="n">
        <v>0</v>
      </c>
      <c r="F4433" s="69">
        <f>SUMIFS(الاضافة!$G$7:$G$60000,الاضافة!$H$7:$H$60000,"*اضاف*",الاضافة!$E$7:$E$60000,'أرصدة المخزن'!C4433)</f>
        <v/>
      </c>
      <c r="G4433" s="69">
        <f>SUMIFS(الصرف!$H$7:$H$60000,الصرف!$F$7:$F$60000,'أرصدة المخزن'!C4433)</f>
        <v/>
      </c>
      <c r="H4433" s="70">
        <f>E4433+F4433-G4433</f>
        <v/>
      </c>
    </row>
    <row r="4434" hidden="1" ht="24.6" customHeight="1" s="138">
      <c r="A4434" s="65" t="n">
        <v>10080249</v>
      </c>
      <c r="B4434" s="66" t="inlineStr">
        <is>
          <t>أدوات عامة</t>
        </is>
      </c>
      <c r="C4434" s="67" t="inlineStr"/>
      <c r="D4434" s="67" t="inlineStr"/>
      <c r="E4434" s="68" t="n">
        <v>0</v>
      </c>
      <c r="F4434" s="69">
        <f>SUMIFS(الاضافة!$G$7:$G$60000,الاضافة!$H$7:$H$60000,"*اضاف*",الاضافة!$E$7:$E$60000,'أرصدة المخزن'!C4434)</f>
        <v/>
      </c>
      <c r="G4434" s="69">
        <f>SUMIFS(الصرف!$H$7:$H$60000,الصرف!$F$7:$F$60000,'أرصدة المخزن'!C4434)</f>
        <v/>
      </c>
      <c r="H4434" s="70">
        <f>E4434+F4434-G4434</f>
        <v/>
      </c>
    </row>
    <row r="4435" hidden="1" ht="24.6" customHeight="1" s="138">
      <c r="A4435" s="65" t="n">
        <v>10080250</v>
      </c>
      <c r="B4435" s="66" t="inlineStr">
        <is>
          <t>أدوات عامة</t>
        </is>
      </c>
      <c r="C4435" s="67" t="inlineStr"/>
      <c r="D4435" s="67" t="inlineStr"/>
      <c r="E4435" s="68" t="n">
        <v>0</v>
      </c>
      <c r="F4435" s="69">
        <f>SUMIFS(الاضافة!$G$7:$G$60000,الاضافة!$H$7:$H$60000,"*اضاف*",الاضافة!$E$7:$E$60000,'أرصدة المخزن'!C4435)</f>
        <v/>
      </c>
      <c r="G4435" s="69">
        <f>SUMIFS(الصرف!$H$7:$H$60000,الصرف!$F$7:$F$60000,'أرصدة المخزن'!C4435)</f>
        <v/>
      </c>
      <c r="H4435" s="70">
        <f>E4435+F4435-G4435</f>
        <v/>
      </c>
    </row>
    <row r="4436" hidden="1" ht="24.6" customHeight="1" s="138">
      <c r="A4436" s="65" t="n">
        <v>10080251</v>
      </c>
      <c r="B4436" s="66" t="inlineStr">
        <is>
          <t>أدوات عامة</t>
        </is>
      </c>
      <c r="C4436" s="67" t="inlineStr"/>
      <c r="D4436" s="67" t="inlineStr"/>
      <c r="E4436" s="68" t="n">
        <v>0</v>
      </c>
      <c r="F4436" s="69">
        <f>SUMIFS(الاضافة!$G$7:$G$60000,الاضافة!$H$7:$H$60000,"*اضاف*",الاضافة!$E$7:$E$60000,'أرصدة المخزن'!C4436)</f>
        <v/>
      </c>
      <c r="G4436" s="69">
        <f>SUMIFS(الصرف!$H$7:$H$60000,الصرف!$F$7:$F$60000,'أرصدة المخزن'!C4436)</f>
        <v/>
      </c>
      <c r="H4436" s="70">
        <f>E4436+F4436-G4436</f>
        <v/>
      </c>
    </row>
    <row r="4437" hidden="1" ht="24.6" customHeight="1" s="138">
      <c r="A4437" s="65" t="n">
        <v>10080252</v>
      </c>
      <c r="B4437" s="66" t="inlineStr">
        <is>
          <t>أدوات عامة</t>
        </is>
      </c>
      <c r="C4437" s="67" t="inlineStr"/>
      <c r="D4437" s="67" t="inlineStr"/>
      <c r="E4437" s="68" t="n">
        <v>0</v>
      </c>
      <c r="F4437" s="69">
        <f>SUMIFS(الاضافة!$G$7:$G$60000,الاضافة!$H$7:$H$60000,"*اضاف*",الاضافة!$E$7:$E$60000,'أرصدة المخزن'!C4437)</f>
        <v/>
      </c>
      <c r="G4437" s="69">
        <f>SUMIFS(الصرف!$H$7:$H$60000,الصرف!$F$7:$F$60000,'أرصدة المخزن'!C4437)</f>
        <v/>
      </c>
      <c r="H4437" s="70">
        <f>E4437+F4437-G4437</f>
        <v/>
      </c>
    </row>
    <row r="4438" hidden="1" ht="24.6" customHeight="1" s="138">
      <c r="A4438" s="65" t="n">
        <v>10080253</v>
      </c>
      <c r="B4438" s="66" t="inlineStr">
        <is>
          <t>أدوات عامة</t>
        </is>
      </c>
      <c r="C4438" s="67" t="inlineStr"/>
      <c r="D4438" s="67" t="inlineStr"/>
      <c r="E4438" s="68" t="n">
        <v>0</v>
      </c>
      <c r="F4438" s="69">
        <f>SUMIFS(الاضافة!$G$7:$G$60000,الاضافة!$H$7:$H$60000,"*اضاف*",الاضافة!$E$7:$E$60000,'أرصدة المخزن'!C4438)</f>
        <v/>
      </c>
      <c r="G4438" s="69">
        <f>SUMIFS(الصرف!$H$7:$H$60000,الصرف!$F$7:$F$60000,'أرصدة المخزن'!C4438)</f>
        <v/>
      </c>
      <c r="H4438" s="70">
        <f>E4438+F4438-G4438</f>
        <v/>
      </c>
    </row>
    <row r="4439" hidden="1" ht="24.6" customHeight="1" s="138">
      <c r="A4439" s="65" t="n">
        <v>10080254</v>
      </c>
      <c r="B4439" s="66" t="inlineStr">
        <is>
          <t>أدوات عامة</t>
        </is>
      </c>
      <c r="C4439" s="67" t="inlineStr"/>
      <c r="D4439" s="67" t="inlineStr"/>
      <c r="E4439" s="68" t="n">
        <v>0</v>
      </c>
      <c r="F4439" s="69">
        <f>SUMIFS(الاضافة!$G$7:$G$60000,الاضافة!$H$7:$H$60000,"*اضاف*",الاضافة!$E$7:$E$60000,'أرصدة المخزن'!C4439)</f>
        <v/>
      </c>
      <c r="G4439" s="69">
        <f>SUMIFS(الصرف!$H$7:$H$60000,الصرف!$F$7:$F$60000,'أرصدة المخزن'!C4439)</f>
        <v/>
      </c>
      <c r="H4439" s="70">
        <f>E4439+F4439-G4439</f>
        <v/>
      </c>
    </row>
    <row r="4440" hidden="1" ht="24.6" customHeight="1" s="138">
      <c r="A4440" s="65" t="n">
        <v>10080255</v>
      </c>
      <c r="B4440" s="66" t="inlineStr">
        <is>
          <t>أدوات عامة</t>
        </is>
      </c>
      <c r="C4440" s="67" t="inlineStr"/>
      <c r="D4440" s="67" t="inlineStr"/>
      <c r="E4440" s="68" t="n">
        <v>0</v>
      </c>
      <c r="F4440" s="69">
        <f>SUMIFS(الاضافة!$G$7:$G$60000,الاضافة!$H$7:$H$60000,"*اضاف*",الاضافة!$E$7:$E$60000,'أرصدة المخزن'!C4440)</f>
        <v/>
      </c>
      <c r="G4440" s="69">
        <f>SUMIFS(الصرف!$H$7:$H$60000,الصرف!$F$7:$F$60000,'أرصدة المخزن'!C4440)</f>
        <v/>
      </c>
      <c r="H4440" s="70">
        <f>E4440+F4440-G4440</f>
        <v/>
      </c>
    </row>
    <row r="4441" hidden="1" ht="24.6" customHeight="1" s="138">
      <c r="A4441" s="65" t="n">
        <v>10080256</v>
      </c>
      <c r="B4441" s="66" t="inlineStr">
        <is>
          <t>أدوات عامة</t>
        </is>
      </c>
      <c r="C4441" s="67" t="inlineStr"/>
      <c r="D4441" s="67" t="inlineStr"/>
      <c r="E4441" s="68" t="n">
        <v>0</v>
      </c>
      <c r="F4441" s="69">
        <f>SUMIFS(الاضافة!$G$7:$G$60000,الاضافة!$H$7:$H$60000,"*اضاف*",الاضافة!$E$7:$E$60000,'أرصدة المخزن'!C4441)</f>
        <v/>
      </c>
      <c r="G4441" s="69">
        <f>SUMIFS(الصرف!$H$7:$H$60000,الصرف!$F$7:$F$60000,'أرصدة المخزن'!C4441)</f>
        <v/>
      </c>
      <c r="H4441" s="70">
        <f>E4441+F4441-G4441</f>
        <v/>
      </c>
    </row>
    <row r="4442" hidden="1" ht="24.6" customHeight="1" s="138">
      <c r="A4442" s="65" t="n">
        <v>10080257</v>
      </c>
      <c r="B4442" s="66" t="inlineStr">
        <is>
          <t>أدوات عامة</t>
        </is>
      </c>
      <c r="C4442" s="67" t="inlineStr"/>
      <c r="D4442" s="67" t="inlineStr"/>
      <c r="E4442" s="68" t="n">
        <v>0</v>
      </c>
      <c r="F4442" s="69">
        <f>SUMIFS(الاضافة!$G$7:$G$60000,الاضافة!$H$7:$H$60000,"*اضاف*",الاضافة!$E$7:$E$60000,'أرصدة المخزن'!C4442)</f>
        <v/>
      </c>
      <c r="G4442" s="69">
        <f>SUMIFS(الصرف!$H$7:$H$60000,الصرف!$F$7:$F$60000,'أرصدة المخزن'!C4442)</f>
        <v/>
      </c>
      <c r="H4442" s="70">
        <f>E4442+F4442-G4442</f>
        <v/>
      </c>
    </row>
    <row r="4443" hidden="1" ht="24.6" customHeight="1" s="138">
      <c r="A4443" s="65" t="n">
        <v>10080258</v>
      </c>
      <c r="B4443" s="66" t="inlineStr">
        <is>
          <t>أدوات عامة</t>
        </is>
      </c>
      <c r="C4443" s="67" t="inlineStr"/>
      <c r="D4443" s="67" t="inlineStr"/>
      <c r="E4443" s="68" t="n">
        <v>0</v>
      </c>
      <c r="F4443" s="69">
        <f>SUMIFS(الاضافة!$G$7:$G$60000,الاضافة!$H$7:$H$60000,"*اضاف*",الاضافة!$E$7:$E$60000,'أرصدة المخزن'!C4443)</f>
        <v/>
      </c>
      <c r="G4443" s="69">
        <f>SUMIFS(الصرف!$H$7:$H$60000,الصرف!$F$7:$F$60000,'أرصدة المخزن'!C4443)</f>
        <v/>
      </c>
      <c r="H4443" s="70">
        <f>E4443+F4443-G4443</f>
        <v/>
      </c>
    </row>
    <row r="4444" hidden="1" ht="24.6" customHeight="1" s="138">
      <c r="A4444" s="65" t="n">
        <v>10080259</v>
      </c>
      <c r="B4444" s="66" t="inlineStr">
        <is>
          <t>أدوات عامة</t>
        </is>
      </c>
      <c r="C4444" s="67" t="inlineStr"/>
      <c r="D4444" s="67" t="inlineStr"/>
      <c r="E4444" s="68" t="n">
        <v>0</v>
      </c>
      <c r="F4444" s="69">
        <f>SUMIFS(الاضافة!$G$7:$G$60000,الاضافة!$H$7:$H$60000,"*اضاف*",الاضافة!$E$7:$E$60000,'أرصدة المخزن'!C4444)</f>
        <v/>
      </c>
      <c r="G4444" s="69">
        <f>SUMIFS(الصرف!$H$7:$H$60000,الصرف!$F$7:$F$60000,'أرصدة المخزن'!C4444)</f>
        <v/>
      </c>
      <c r="H4444" s="70">
        <f>E4444+F4444-G4444</f>
        <v/>
      </c>
    </row>
    <row r="4445" hidden="1" ht="24.6" customHeight="1" s="138">
      <c r="A4445" s="65" t="n">
        <v>10080260</v>
      </c>
      <c r="B4445" s="66" t="inlineStr">
        <is>
          <t>أدوات عامة</t>
        </is>
      </c>
      <c r="C4445" s="67" t="inlineStr"/>
      <c r="D4445" s="67" t="inlineStr"/>
      <c r="E4445" s="68" t="n">
        <v>0</v>
      </c>
      <c r="F4445" s="69">
        <f>SUMIFS(الاضافة!$G$7:$G$60000,الاضافة!$H$7:$H$60000,"*اضاف*",الاضافة!$E$7:$E$60000,'أرصدة المخزن'!C4445)</f>
        <v/>
      </c>
      <c r="G4445" s="69">
        <f>SUMIFS(الصرف!$H$7:$H$60000,الصرف!$F$7:$F$60000,'أرصدة المخزن'!C4445)</f>
        <v/>
      </c>
      <c r="H4445" s="70">
        <f>E4445+F4445-G4445</f>
        <v/>
      </c>
    </row>
    <row r="4446" hidden="1" ht="24.6" customHeight="1" s="138">
      <c r="A4446" s="65" t="n">
        <v>10080261</v>
      </c>
      <c r="B4446" s="66" t="inlineStr">
        <is>
          <t>أدوات عامة</t>
        </is>
      </c>
      <c r="C4446" s="67" t="inlineStr"/>
      <c r="D4446" s="67" t="inlineStr"/>
      <c r="E4446" s="68" t="n">
        <v>0</v>
      </c>
      <c r="F4446" s="69">
        <f>SUMIFS(الاضافة!$G$7:$G$60000,الاضافة!$H$7:$H$60000,"*اضاف*",الاضافة!$E$7:$E$60000,'أرصدة المخزن'!C4446)</f>
        <v/>
      </c>
      <c r="G4446" s="69">
        <f>SUMIFS(الصرف!$H$7:$H$60000,الصرف!$F$7:$F$60000,'أرصدة المخزن'!C4446)</f>
        <v/>
      </c>
      <c r="H4446" s="70">
        <f>E4446+F4446-G4446</f>
        <v/>
      </c>
    </row>
    <row r="4447" hidden="1" ht="24.6" customHeight="1" s="138">
      <c r="A4447" s="65" t="n">
        <v>10080262</v>
      </c>
      <c r="B4447" s="66" t="inlineStr">
        <is>
          <t>أدوات عامة</t>
        </is>
      </c>
      <c r="C4447" s="67" t="inlineStr"/>
      <c r="D4447" s="67" t="inlineStr"/>
      <c r="E4447" s="68" t="n">
        <v>0</v>
      </c>
      <c r="F4447" s="69">
        <f>SUMIFS(الاضافة!$G$7:$G$60000,الاضافة!$H$7:$H$60000,"*اضاف*",الاضافة!$E$7:$E$60000,'أرصدة المخزن'!C4447)</f>
        <v/>
      </c>
      <c r="G4447" s="69">
        <f>SUMIFS(الصرف!$H$7:$H$60000,الصرف!$F$7:$F$60000,'أرصدة المخزن'!C4447)</f>
        <v/>
      </c>
      <c r="H4447" s="70">
        <f>E4447+F4447-G4447</f>
        <v/>
      </c>
    </row>
    <row r="4448" hidden="1" ht="24.6" customHeight="1" s="138">
      <c r="A4448" s="65" t="n">
        <v>10080263</v>
      </c>
      <c r="B4448" s="66" t="inlineStr">
        <is>
          <t>أدوات عامة</t>
        </is>
      </c>
      <c r="C4448" s="67" t="inlineStr"/>
      <c r="D4448" s="67" t="inlineStr"/>
      <c r="E4448" s="68" t="n">
        <v>0</v>
      </c>
      <c r="F4448" s="69">
        <f>SUMIFS(الاضافة!$G$7:$G$60000,الاضافة!$H$7:$H$60000,"*اضاف*",الاضافة!$E$7:$E$60000,'أرصدة المخزن'!C4448)</f>
        <v/>
      </c>
      <c r="G4448" s="69">
        <f>SUMIFS(الصرف!$H$7:$H$60000,الصرف!$F$7:$F$60000,'أرصدة المخزن'!C4448)</f>
        <v/>
      </c>
      <c r="H4448" s="70">
        <f>E4448+F4448-G4448</f>
        <v/>
      </c>
    </row>
    <row r="4449" hidden="1" ht="24.6" customHeight="1" s="138">
      <c r="A4449" s="65" t="n">
        <v>10080264</v>
      </c>
      <c r="B4449" s="66" t="inlineStr">
        <is>
          <t>أدوات عامة</t>
        </is>
      </c>
      <c r="C4449" s="67" t="inlineStr"/>
      <c r="D4449" s="67" t="inlineStr"/>
      <c r="E4449" s="68" t="n">
        <v>0</v>
      </c>
      <c r="F4449" s="69">
        <f>SUMIFS(الاضافة!$G$7:$G$60000,الاضافة!$H$7:$H$60000,"*اضاف*",الاضافة!$E$7:$E$60000,'أرصدة المخزن'!C4449)</f>
        <v/>
      </c>
      <c r="G4449" s="69">
        <f>SUMIFS(الصرف!$H$7:$H$60000,الصرف!$F$7:$F$60000,'أرصدة المخزن'!C4449)</f>
        <v/>
      </c>
      <c r="H4449" s="70">
        <f>E4449+F4449-G4449</f>
        <v/>
      </c>
    </row>
    <row r="4450" hidden="1" ht="24.6" customHeight="1" s="138">
      <c r="A4450" s="65" t="n">
        <v>10080265</v>
      </c>
      <c r="B4450" s="66" t="inlineStr">
        <is>
          <t>أدوات عامة</t>
        </is>
      </c>
      <c r="C4450" s="67" t="inlineStr"/>
      <c r="D4450" s="67" t="inlineStr"/>
      <c r="E4450" s="68" t="n">
        <v>0</v>
      </c>
      <c r="F4450" s="69">
        <f>SUMIFS(الاضافة!$G$7:$G$60000,الاضافة!$H$7:$H$60000,"*اضاف*",الاضافة!$E$7:$E$60000,'أرصدة المخزن'!C4450)</f>
        <v/>
      </c>
      <c r="G4450" s="69">
        <f>SUMIFS(الصرف!$H$7:$H$60000,الصرف!$F$7:$F$60000,'أرصدة المخزن'!C4450)</f>
        <v/>
      </c>
      <c r="H4450" s="70">
        <f>E4450+F4450-G4450</f>
        <v/>
      </c>
    </row>
    <row r="4451" hidden="1" ht="24.6" customHeight="1" s="138">
      <c r="A4451" s="65" t="n">
        <v>10080266</v>
      </c>
      <c r="B4451" s="66" t="inlineStr">
        <is>
          <t>أدوات عامة</t>
        </is>
      </c>
      <c r="C4451" s="67" t="inlineStr"/>
      <c r="D4451" s="67" t="inlineStr"/>
      <c r="E4451" s="68" t="n">
        <v>0</v>
      </c>
      <c r="F4451" s="69">
        <f>SUMIFS(الاضافة!$G$7:$G$60000,الاضافة!$H$7:$H$60000,"*اضاف*",الاضافة!$E$7:$E$60000,'أرصدة المخزن'!C4451)</f>
        <v/>
      </c>
      <c r="G4451" s="69">
        <f>SUMIFS(الصرف!$H$7:$H$60000,الصرف!$F$7:$F$60000,'أرصدة المخزن'!C4451)</f>
        <v/>
      </c>
      <c r="H4451" s="70">
        <f>E4451+F4451-G4451</f>
        <v/>
      </c>
    </row>
    <row r="4452" hidden="1" ht="24.6" customHeight="1" s="138">
      <c r="A4452" s="65" t="n">
        <v>10080267</v>
      </c>
      <c r="B4452" s="66" t="inlineStr">
        <is>
          <t>أدوات عامة</t>
        </is>
      </c>
      <c r="C4452" s="67" t="inlineStr"/>
      <c r="D4452" s="67" t="inlineStr"/>
      <c r="E4452" s="68" t="n">
        <v>0</v>
      </c>
      <c r="F4452" s="69">
        <f>SUMIFS(الاضافة!$G$7:$G$60000,الاضافة!$H$7:$H$60000,"*اضاف*",الاضافة!$E$7:$E$60000,'أرصدة المخزن'!C4452)</f>
        <v/>
      </c>
      <c r="G4452" s="69">
        <f>SUMIFS(الصرف!$H$7:$H$60000,الصرف!$F$7:$F$60000,'أرصدة المخزن'!C4452)</f>
        <v/>
      </c>
      <c r="H4452" s="70">
        <f>E4452+F4452-G4452</f>
        <v/>
      </c>
    </row>
    <row r="4453" hidden="1" ht="24.6" customHeight="1" s="138">
      <c r="A4453" s="65" t="n">
        <v>10080268</v>
      </c>
      <c r="B4453" s="66" t="inlineStr">
        <is>
          <t>أدوات عامة</t>
        </is>
      </c>
      <c r="C4453" s="67" t="inlineStr"/>
      <c r="D4453" s="67" t="inlineStr"/>
      <c r="E4453" s="68" t="n">
        <v>0</v>
      </c>
      <c r="F4453" s="69">
        <f>SUMIFS(الاضافة!$G$7:$G$60000,الاضافة!$H$7:$H$60000,"*اضاف*",الاضافة!$E$7:$E$60000,'أرصدة المخزن'!C4453)</f>
        <v/>
      </c>
      <c r="G4453" s="69">
        <f>SUMIFS(الصرف!$H$7:$H$60000,الصرف!$F$7:$F$60000,'أرصدة المخزن'!C4453)</f>
        <v/>
      </c>
      <c r="H4453" s="70">
        <f>E4453+F4453-G4453</f>
        <v/>
      </c>
    </row>
    <row r="4454" hidden="1" ht="24.6" customHeight="1" s="138">
      <c r="A4454" s="65" t="n">
        <v>10080269</v>
      </c>
      <c r="B4454" s="66" t="inlineStr">
        <is>
          <t>أدوات عامة</t>
        </is>
      </c>
      <c r="C4454" s="67" t="inlineStr"/>
      <c r="D4454" s="67" t="inlineStr"/>
      <c r="E4454" s="68" t="n">
        <v>0</v>
      </c>
      <c r="F4454" s="69">
        <f>SUMIFS(الاضافة!$G$7:$G$60000,الاضافة!$H$7:$H$60000,"*اضاف*",الاضافة!$E$7:$E$60000,'أرصدة المخزن'!C4454)</f>
        <v/>
      </c>
      <c r="G4454" s="69">
        <f>SUMIFS(الصرف!$H$7:$H$60000,الصرف!$F$7:$F$60000,'أرصدة المخزن'!C4454)</f>
        <v/>
      </c>
      <c r="H4454" s="70">
        <f>E4454+F4454-G4454</f>
        <v/>
      </c>
    </row>
    <row r="4455" hidden="1" ht="24.6" customHeight="1" s="138">
      <c r="A4455" s="65" t="n">
        <v>10080270</v>
      </c>
      <c r="B4455" s="66" t="inlineStr">
        <is>
          <t>أدوات عامة</t>
        </is>
      </c>
      <c r="C4455" s="67" t="inlineStr"/>
      <c r="D4455" s="67" t="inlineStr"/>
      <c r="E4455" s="68" t="n">
        <v>0</v>
      </c>
      <c r="F4455" s="69">
        <f>SUMIFS(الاضافة!$G$7:$G$60000,الاضافة!$H$7:$H$60000,"*اضاف*",الاضافة!$E$7:$E$60000,'أرصدة المخزن'!C4455)</f>
        <v/>
      </c>
      <c r="G4455" s="69">
        <f>SUMIFS(الصرف!$H$7:$H$60000,الصرف!$F$7:$F$60000,'أرصدة المخزن'!C4455)</f>
        <v/>
      </c>
      <c r="H4455" s="70">
        <f>E4455+F4455-G4455</f>
        <v/>
      </c>
    </row>
    <row r="4456" hidden="1" ht="24.6" customHeight="1" s="138">
      <c r="A4456" s="65" t="n">
        <v>10080271</v>
      </c>
      <c r="B4456" s="66" t="inlineStr">
        <is>
          <t>أدوات عامة</t>
        </is>
      </c>
      <c r="C4456" s="67" t="inlineStr"/>
      <c r="D4456" s="67" t="inlineStr"/>
      <c r="E4456" s="68" t="n">
        <v>0</v>
      </c>
      <c r="F4456" s="69">
        <f>SUMIFS(الاضافة!$G$7:$G$60000,الاضافة!$H$7:$H$60000,"*اضاف*",الاضافة!$E$7:$E$60000,'أرصدة المخزن'!C4456)</f>
        <v/>
      </c>
      <c r="G4456" s="69">
        <f>SUMIFS(الصرف!$H$7:$H$60000,الصرف!$F$7:$F$60000,'أرصدة المخزن'!C4456)</f>
        <v/>
      </c>
      <c r="H4456" s="70">
        <f>E4456+F4456-G4456</f>
        <v/>
      </c>
    </row>
    <row r="4457" hidden="1" ht="24.6" customHeight="1" s="138">
      <c r="A4457" s="65" t="n">
        <v>10080272</v>
      </c>
      <c r="B4457" s="66" t="inlineStr">
        <is>
          <t>أدوات عامة</t>
        </is>
      </c>
      <c r="C4457" s="67" t="inlineStr"/>
      <c r="D4457" s="67" t="inlineStr"/>
      <c r="E4457" s="68" t="n">
        <v>0</v>
      </c>
      <c r="F4457" s="69">
        <f>SUMIFS(الاضافة!$G$7:$G$60000,الاضافة!$H$7:$H$60000,"*اضاف*",الاضافة!$E$7:$E$60000,'أرصدة المخزن'!C4457)</f>
        <v/>
      </c>
      <c r="G4457" s="69">
        <f>SUMIFS(الصرف!$H$7:$H$60000,الصرف!$F$7:$F$60000,'أرصدة المخزن'!C4457)</f>
        <v/>
      </c>
      <c r="H4457" s="70">
        <f>E4457+F4457-G4457</f>
        <v/>
      </c>
    </row>
    <row r="4458" hidden="1" ht="24.6" customHeight="1" s="138">
      <c r="A4458" s="65" t="n">
        <v>10080273</v>
      </c>
      <c r="B4458" s="66" t="inlineStr">
        <is>
          <t>أدوات عامة</t>
        </is>
      </c>
      <c r="C4458" s="67" t="inlineStr"/>
      <c r="D4458" s="67" t="inlineStr"/>
      <c r="E4458" s="68" t="n">
        <v>0</v>
      </c>
      <c r="F4458" s="69">
        <f>SUMIFS(الاضافة!$G$7:$G$60000,الاضافة!$H$7:$H$60000,"*اضاف*",الاضافة!$E$7:$E$60000,'أرصدة المخزن'!C4458)</f>
        <v/>
      </c>
      <c r="G4458" s="69">
        <f>SUMIFS(الصرف!$H$7:$H$60000,الصرف!$F$7:$F$60000,'أرصدة المخزن'!C4458)</f>
        <v/>
      </c>
      <c r="H4458" s="70">
        <f>E4458+F4458-G4458</f>
        <v/>
      </c>
    </row>
    <row r="4459" hidden="1" ht="24.6" customHeight="1" s="138">
      <c r="A4459" s="65" t="n">
        <v>10080274</v>
      </c>
      <c r="B4459" s="66" t="inlineStr">
        <is>
          <t>أدوات عامة</t>
        </is>
      </c>
      <c r="C4459" s="67" t="inlineStr"/>
      <c r="D4459" s="67" t="inlineStr"/>
      <c r="E4459" s="68" t="n">
        <v>0</v>
      </c>
      <c r="F4459" s="69">
        <f>SUMIFS(الاضافة!$G$7:$G$60000,الاضافة!$H$7:$H$60000,"*اضاف*",الاضافة!$E$7:$E$60000,'أرصدة المخزن'!C4459)</f>
        <v/>
      </c>
      <c r="G4459" s="69">
        <f>SUMIFS(الصرف!$H$7:$H$60000,الصرف!$F$7:$F$60000,'أرصدة المخزن'!C4459)</f>
        <v/>
      </c>
      <c r="H4459" s="70">
        <f>E4459+F4459-G4459</f>
        <v/>
      </c>
    </row>
    <row r="4460" hidden="1" ht="24.6" customHeight="1" s="138">
      <c r="A4460" s="65" t="n">
        <v>10080275</v>
      </c>
      <c r="B4460" s="66" t="inlineStr">
        <is>
          <t>أدوات عامة</t>
        </is>
      </c>
      <c r="C4460" s="67" t="inlineStr"/>
      <c r="D4460" s="67" t="inlineStr"/>
      <c r="E4460" s="68" t="n">
        <v>0</v>
      </c>
      <c r="F4460" s="69">
        <f>SUMIFS(الاضافة!$G$7:$G$60000,الاضافة!$H$7:$H$60000,"*اضاف*",الاضافة!$E$7:$E$60000,'أرصدة المخزن'!C4460)</f>
        <v/>
      </c>
      <c r="G4460" s="69">
        <f>SUMIFS(الصرف!$H$7:$H$60000,الصرف!$F$7:$F$60000,'أرصدة المخزن'!C4460)</f>
        <v/>
      </c>
      <c r="H4460" s="70">
        <f>E4460+F4460-G4460</f>
        <v/>
      </c>
    </row>
    <row r="4461" hidden="1" ht="24.6" customHeight="1" s="138">
      <c r="A4461" s="65" t="n">
        <v>10080276</v>
      </c>
      <c r="B4461" s="66" t="inlineStr">
        <is>
          <t>أدوات عامة</t>
        </is>
      </c>
      <c r="C4461" s="67" t="inlineStr"/>
      <c r="D4461" s="67" t="inlineStr"/>
      <c r="E4461" s="68" t="n">
        <v>0</v>
      </c>
      <c r="F4461" s="69">
        <f>SUMIFS(الاضافة!$G$7:$G$60000,الاضافة!$H$7:$H$60000,"*اضاف*",الاضافة!$E$7:$E$60000,'أرصدة المخزن'!C4461)</f>
        <v/>
      </c>
      <c r="G4461" s="69">
        <f>SUMIFS(الصرف!$H$7:$H$60000,الصرف!$F$7:$F$60000,'أرصدة المخزن'!C4461)</f>
        <v/>
      </c>
      <c r="H4461" s="70">
        <f>E4461+F4461-G4461</f>
        <v/>
      </c>
    </row>
    <row r="4462" hidden="1" ht="24.6" customHeight="1" s="138">
      <c r="A4462" s="65" t="n">
        <v>10080277</v>
      </c>
      <c r="B4462" s="66" t="inlineStr">
        <is>
          <t>أدوات عامة</t>
        </is>
      </c>
      <c r="C4462" s="67" t="inlineStr"/>
      <c r="D4462" s="67" t="inlineStr"/>
      <c r="E4462" s="68" t="n">
        <v>0</v>
      </c>
      <c r="F4462" s="69">
        <f>SUMIFS(الاضافة!$G$7:$G$60000,الاضافة!$H$7:$H$60000,"*اضاف*",الاضافة!$E$7:$E$60000,'أرصدة المخزن'!C4462)</f>
        <v/>
      </c>
      <c r="G4462" s="69">
        <f>SUMIFS(الصرف!$H$7:$H$60000,الصرف!$F$7:$F$60000,'أرصدة المخزن'!C4462)</f>
        <v/>
      </c>
      <c r="H4462" s="70">
        <f>E4462+F4462-G4462</f>
        <v/>
      </c>
    </row>
    <row r="4463" hidden="1" ht="24.6" customHeight="1" s="138">
      <c r="A4463" s="65" t="n">
        <v>10080278</v>
      </c>
      <c r="B4463" s="66" t="inlineStr">
        <is>
          <t>أدوات عامة</t>
        </is>
      </c>
      <c r="C4463" s="67" t="inlineStr"/>
      <c r="D4463" s="67" t="inlineStr"/>
      <c r="E4463" s="68" t="n">
        <v>0</v>
      </c>
      <c r="F4463" s="69">
        <f>SUMIFS(الاضافة!$G$7:$G$60000,الاضافة!$H$7:$H$60000,"*اضاف*",الاضافة!$E$7:$E$60000,'أرصدة المخزن'!C4463)</f>
        <v/>
      </c>
      <c r="G4463" s="69">
        <f>SUMIFS(الصرف!$H$7:$H$60000,الصرف!$F$7:$F$60000,'أرصدة المخزن'!C4463)</f>
        <v/>
      </c>
      <c r="H4463" s="70">
        <f>E4463+F4463-G4463</f>
        <v/>
      </c>
    </row>
    <row r="4464" hidden="1" ht="24.6" customHeight="1" s="138">
      <c r="A4464" s="65" t="n">
        <v>10080279</v>
      </c>
      <c r="B4464" s="66" t="inlineStr">
        <is>
          <t>أدوات عامة</t>
        </is>
      </c>
      <c r="C4464" s="67" t="inlineStr"/>
      <c r="D4464" s="67" t="inlineStr"/>
      <c r="E4464" s="68" t="n">
        <v>0</v>
      </c>
      <c r="F4464" s="69">
        <f>SUMIFS(الاضافة!$G$7:$G$60000,الاضافة!$H$7:$H$60000,"*اضاف*",الاضافة!$E$7:$E$60000,'أرصدة المخزن'!C4464)</f>
        <v/>
      </c>
      <c r="G4464" s="69">
        <f>SUMIFS(الصرف!$H$7:$H$60000,الصرف!$F$7:$F$60000,'أرصدة المخزن'!C4464)</f>
        <v/>
      </c>
      <c r="H4464" s="70">
        <f>E4464+F4464-G4464</f>
        <v/>
      </c>
    </row>
    <row r="4465" hidden="1" ht="24.6" customHeight="1" s="138">
      <c r="A4465" s="65" t="n">
        <v>10080280</v>
      </c>
      <c r="B4465" s="66" t="inlineStr">
        <is>
          <t>أدوات عامة</t>
        </is>
      </c>
      <c r="C4465" s="67" t="inlineStr"/>
      <c r="D4465" s="67" t="inlineStr"/>
      <c r="E4465" s="68" t="n">
        <v>0</v>
      </c>
      <c r="F4465" s="69">
        <f>SUMIFS(الاضافة!$G$7:$G$60000,الاضافة!$H$7:$H$60000,"*اضاف*",الاضافة!$E$7:$E$60000,'أرصدة المخزن'!C4465)</f>
        <v/>
      </c>
      <c r="G4465" s="69">
        <f>SUMIFS(الصرف!$H$7:$H$60000,الصرف!$F$7:$F$60000,'أرصدة المخزن'!C4465)</f>
        <v/>
      </c>
      <c r="H4465" s="70">
        <f>E4465+F4465-G4465</f>
        <v/>
      </c>
    </row>
    <row r="4466" hidden="1" ht="24.6" customHeight="1" s="138">
      <c r="A4466" s="65" t="n">
        <v>10080281</v>
      </c>
      <c r="B4466" s="66" t="inlineStr">
        <is>
          <t>أدوات عامة</t>
        </is>
      </c>
      <c r="C4466" s="67" t="inlineStr"/>
      <c r="D4466" s="67" t="inlineStr"/>
      <c r="E4466" s="68" t="n">
        <v>0</v>
      </c>
      <c r="F4466" s="69">
        <f>SUMIFS(الاضافة!$G$7:$G$60000,الاضافة!$H$7:$H$60000,"*اضاف*",الاضافة!$E$7:$E$60000,'أرصدة المخزن'!C4466)</f>
        <v/>
      </c>
      <c r="G4466" s="69">
        <f>SUMIFS(الصرف!$H$7:$H$60000,الصرف!$F$7:$F$60000,'أرصدة المخزن'!C4466)</f>
        <v/>
      </c>
      <c r="H4466" s="70">
        <f>E4466+F4466-G4466</f>
        <v/>
      </c>
    </row>
    <row r="4467" hidden="1" ht="24.6" customHeight="1" s="138">
      <c r="A4467" s="65" t="n">
        <v>10080282</v>
      </c>
      <c r="B4467" s="66" t="inlineStr">
        <is>
          <t>أدوات عامة</t>
        </is>
      </c>
      <c r="C4467" s="67" t="inlineStr"/>
      <c r="D4467" s="67" t="inlineStr"/>
      <c r="E4467" s="68" t="n">
        <v>0</v>
      </c>
      <c r="F4467" s="69">
        <f>SUMIFS(الاضافة!$G$7:$G$60000,الاضافة!$H$7:$H$60000,"*اضاف*",الاضافة!$E$7:$E$60000,'أرصدة المخزن'!C4467)</f>
        <v/>
      </c>
      <c r="G4467" s="69">
        <f>SUMIFS(الصرف!$H$7:$H$60000,الصرف!$F$7:$F$60000,'أرصدة المخزن'!C4467)</f>
        <v/>
      </c>
      <c r="H4467" s="70">
        <f>E4467+F4467-G4467</f>
        <v/>
      </c>
    </row>
    <row r="4468" hidden="1" ht="24.6" customHeight="1" s="138">
      <c r="A4468" s="65" t="n">
        <v>10080283</v>
      </c>
      <c r="B4468" s="66" t="inlineStr">
        <is>
          <t>أدوات عامة</t>
        </is>
      </c>
      <c r="C4468" s="67" t="inlineStr"/>
      <c r="D4468" s="67" t="inlineStr"/>
      <c r="E4468" s="68" t="n">
        <v>0</v>
      </c>
      <c r="F4468" s="69">
        <f>SUMIFS(الاضافة!$G$7:$G$60000,الاضافة!$H$7:$H$60000,"*اضاف*",الاضافة!$E$7:$E$60000,'أرصدة المخزن'!C4468)</f>
        <v/>
      </c>
      <c r="G4468" s="69">
        <f>SUMIFS(الصرف!$H$7:$H$60000,الصرف!$F$7:$F$60000,'أرصدة المخزن'!C4468)</f>
        <v/>
      </c>
      <c r="H4468" s="70">
        <f>E4468+F4468-G4468</f>
        <v/>
      </c>
    </row>
    <row r="4469" hidden="1" ht="24.6" customHeight="1" s="138">
      <c r="A4469" s="65" t="n">
        <v>10080284</v>
      </c>
      <c r="B4469" s="66" t="inlineStr">
        <is>
          <t>أدوات عامة</t>
        </is>
      </c>
      <c r="C4469" s="67" t="inlineStr"/>
      <c r="D4469" s="67" t="inlineStr"/>
      <c r="E4469" s="68" t="n">
        <v>0</v>
      </c>
      <c r="F4469" s="69">
        <f>SUMIFS(الاضافة!$G$7:$G$60000,الاضافة!$H$7:$H$60000,"*اضاف*",الاضافة!$E$7:$E$60000,'أرصدة المخزن'!C4469)</f>
        <v/>
      </c>
      <c r="G4469" s="69">
        <f>SUMIFS(الصرف!$H$7:$H$60000,الصرف!$F$7:$F$60000,'أرصدة المخزن'!C4469)</f>
        <v/>
      </c>
      <c r="H4469" s="70">
        <f>E4469+F4469-G4469</f>
        <v/>
      </c>
    </row>
    <row r="4470" hidden="1" ht="24.6" customHeight="1" s="138">
      <c r="A4470" s="65" t="n">
        <v>10080285</v>
      </c>
      <c r="B4470" s="66" t="inlineStr">
        <is>
          <t>أدوات عامة</t>
        </is>
      </c>
      <c r="C4470" s="67" t="inlineStr"/>
      <c r="D4470" s="67" t="inlineStr"/>
      <c r="E4470" s="68" t="n">
        <v>0</v>
      </c>
      <c r="F4470" s="69">
        <f>SUMIFS(الاضافة!$G$7:$G$60000,الاضافة!$H$7:$H$60000,"*اضاف*",الاضافة!$E$7:$E$60000,'أرصدة المخزن'!C4470)</f>
        <v/>
      </c>
      <c r="G4470" s="69">
        <f>SUMIFS(الصرف!$H$7:$H$60000,الصرف!$F$7:$F$60000,'أرصدة المخزن'!C4470)</f>
        <v/>
      </c>
      <c r="H4470" s="70">
        <f>E4470+F4470-G4470</f>
        <v/>
      </c>
    </row>
    <row r="4471" hidden="1" ht="24.6" customHeight="1" s="138">
      <c r="A4471" s="65" t="n">
        <v>10080286</v>
      </c>
      <c r="B4471" s="66" t="inlineStr">
        <is>
          <t>أدوات عامة</t>
        </is>
      </c>
      <c r="C4471" s="67" t="inlineStr"/>
      <c r="D4471" s="67" t="inlineStr"/>
      <c r="E4471" s="68" t="n">
        <v>0</v>
      </c>
      <c r="F4471" s="69">
        <f>SUMIFS(الاضافة!$G$7:$G$60000,الاضافة!$H$7:$H$60000,"*اضاف*",الاضافة!$E$7:$E$60000,'أرصدة المخزن'!C4471)</f>
        <v/>
      </c>
      <c r="G4471" s="69">
        <f>SUMIFS(الصرف!$H$7:$H$60000,الصرف!$F$7:$F$60000,'أرصدة المخزن'!C4471)</f>
        <v/>
      </c>
      <c r="H4471" s="70">
        <f>E4471+F4471-G4471</f>
        <v/>
      </c>
    </row>
    <row r="4472" hidden="1" ht="24.6" customHeight="1" s="138">
      <c r="A4472" s="65" t="n">
        <v>10080287</v>
      </c>
      <c r="B4472" s="66" t="inlineStr">
        <is>
          <t>أدوات عامة</t>
        </is>
      </c>
      <c r="C4472" s="67" t="inlineStr"/>
      <c r="D4472" s="67" t="inlineStr"/>
      <c r="E4472" s="68" t="n">
        <v>0</v>
      </c>
      <c r="F4472" s="69">
        <f>SUMIFS(الاضافة!$G$7:$G$60000,الاضافة!$H$7:$H$60000,"*اضاف*",الاضافة!$E$7:$E$60000,'أرصدة المخزن'!C4472)</f>
        <v/>
      </c>
      <c r="G4472" s="69">
        <f>SUMIFS(الصرف!$H$7:$H$60000,الصرف!$F$7:$F$60000,'أرصدة المخزن'!C4472)</f>
        <v/>
      </c>
      <c r="H4472" s="70">
        <f>E4472+F4472-G4472</f>
        <v/>
      </c>
    </row>
    <row r="4473" hidden="1" ht="24.6" customHeight="1" s="138">
      <c r="A4473" s="65" t="n">
        <v>10080288</v>
      </c>
      <c r="B4473" s="66" t="inlineStr">
        <is>
          <t>أدوات عامة</t>
        </is>
      </c>
      <c r="C4473" s="67" t="inlineStr"/>
      <c r="D4473" s="67" t="inlineStr"/>
      <c r="E4473" s="68" t="n">
        <v>0</v>
      </c>
      <c r="F4473" s="69">
        <f>SUMIFS(الاضافة!$G$7:$G$60000,الاضافة!$H$7:$H$60000,"*اضاف*",الاضافة!$E$7:$E$60000,'أرصدة المخزن'!C4473)</f>
        <v/>
      </c>
      <c r="G4473" s="69">
        <f>SUMIFS(الصرف!$H$7:$H$60000,الصرف!$F$7:$F$60000,'أرصدة المخزن'!C4473)</f>
        <v/>
      </c>
      <c r="H4473" s="70">
        <f>E4473+F4473-G4473</f>
        <v/>
      </c>
    </row>
    <row r="4474" hidden="1" ht="24.6" customHeight="1" s="138">
      <c r="A4474" s="65" t="n">
        <v>10080289</v>
      </c>
      <c r="B4474" s="66" t="inlineStr">
        <is>
          <t>أدوات عامة</t>
        </is>
      </c>
      <c r="C4474" s="67" t="inlineStr"/>
      <c r="D4474" s="67" t="inlineStr"/>
      <c r="E4474" s="68" t="n">
        <v>0</v>
      </c>
      <c r="F4474" s="69">
        <f>SUMIFS(الاضافة!$G$7:$G$60000,الاضافة!$H$7:$H$60000,"*اضاف*",الاضافة!$E$7:$E$60000,'أرصدة المخزن'!C4474)</f>
        <v/>
      </c>
      <c r="G4474" s="69">
        <f>SUMIFS(الصرف!$H$7:$H$60000,الصرف!$F$7:$F$60000,'أرصدة المخزن'!C4474)</f>
        <v/>
      </c>
      <c r="H4474" s="70">
        <f>E4474+F4474-G4474</f>
        <v/>
      </c>
    </row>
    <row r="4475" hidden="1" ht="24.6" customHeight="1" s="138">
      <c r="A4475" s="65" t="n">
        <v>10080290</v>
      </c>
      <c r="B4475" s="66" t="inlineStr">
        <is>
          <t>أدوات عامة</t>
        </is>
      </c>
      <c r="C4475" s="67" t="inlineStr"/>
      <c r="D4475" s="67" t="inlineStr"/>
      <c r="E4475" s="68" t="n">
        <v>0</v>
      </c>
      <c r="F4475" s="69">
        <f>SUMIFS(الاضافة!$G$7:$G$60000,الاضافة!$H$7:$H$60000,"*اضاف*",الاضافة!$E$7:$E$60000,'أرصدة المخزن'!C4475)</f>
        <v/>
      </c>
      <c r="G4475" s="69">
        <f>SUMIFS(الصرف!$H$7:$H$60000,الصرف!$F$7:$F$60000,'أرصدة المخزن'!C4475)</f>
        <v/>
      </c>
      <c r="H4475" s="70">
        <f>E4475+F4475-G4475</f>
        <v/>
      </c>
    </row>
    <row r="4476" hidden="1" ht="24.6" customHeight="1" s="138">
      <c r="A4476" s="65" t="n">
        <v>10080291</v>
      </c>
      <c r="B4476" s="66" t="inlineStr">
        <is>
          <t>أدوات عامة</t>
        </is>
      </c>
      <c r="C4476" s="67" t="inlineStr"/>
      <c r="D4476" s="67" t="inlineStr"/>
      <c r="E4476" s="68" t="n">
        <v>0</v>
      </c>
      <c r="F4476" s="69">
        <f>SUMIFS(الاضافة!$G$7:$G$60000,الاضافة!$H$7:$H$60000,"*اضاف*",الاضافة!$E$7:$E$60000,'أرصدة المخزن'!C4476)</f>
        <v/>
      </c>
      <c r="G4476" s="69">
        <f>SUMIFS(الصرف!$H$7:$H$60000,الصرف!$F$7:$F$60000,'أرصدة المخزن'!C4476)</f>
        <v/>
      </c>
      <c r="H4476" s="70">
        <f>E4476+F4476-G4476</f>
        <v/>
      </c>
    </row>
    <row r="4477" hidden="1" ht="24.6" customHeight="1" s="138">
      <c r="A4477" s="65" t="n">
        <v>10080292</v>
      </c>
      <c r="B4477" s="66" t="inlineStr">
        <is>
          <t>أدوات عامة</t>
        </is>
      </c>
      <c r="C4477" s="67" t="inlineStr"/>
      <c r="D4477" s="67" t="inlineStr"/>
      <c r="E4477" s="68" t="n">
        <v>0</v>
      </c>
      <c r="F4477" s="69">
        <f>SUMIFS(الاضافة!$G$7:$G$60000,الاضافة!$H$7:$H$60000,"*اضاف*",الاضافة!$E$7:$E$60000,'أرصدة المخزن'!C4477)</f>
        <v/>
      </c>
      <c r="G4477" s="69">
        <f>SUMIFS(الصرف!$H$7:$H$60000,الصرف!$F$7:$F$60000,'أرصدة المخزن'!C4477)</f>
        <v/>
      </c>
      <c r="H4477" s="70">
        <f>E4477+F4477-G4477</f>
        <v/>
      </c>
    </row>
    <row r="4478" hidden="1" ht="24.6" customHeight="1" s="138">
      <c r="A4478" s="65" t="n">
        <v>10080293</v>
      </c>
      <c r="B4478" s="66" t="inlineStr">
        <is>
          <t>أدوات عامة</t>
        </is>
      </c>
      <c r="C4478" s="67" t="inlineStr"/>
      <c r="D4478" s="67" t="inlineStr"/>
      <c r="E4478" s="68" t="n">
        <v>0</v>
      </c>
      <c r="F4478" s="69">
        <f>SUMIFS(الاضافة!$G$7:$G$60000,الاضافة!$H$7:$H$60000,"*اضاف*",الاضافة!$E$7:$E$60000,'أرصدة المخزن'!C4478)</f>
        <v/>
      </c>
      <c r="G4478" s="69">
        <f>SUMIFS(الصرف!$H$7:$H$60000,الصرف!$F$7:$F$60000,'أرصدة المخزن'!C4478)</f>
        <v/>
      </c>
      <c r="H4478" s="70">
        <f>E4478+F4478-G4478</f>
        <v/>
      </c>
    </row>
    <row r="4479" hidden="1" ht="24.6" customHeight="1" s="138">
      <c r="A4479" s="65" t="n">
        <v>10080294</v>
      </c>
      <c r="B4479" s="66" t="inlineStr">
        <is>
          <t>أدوات عامة</t>
        </is>
      </c>
      <c r="C4479" s="67" t="inlineStr"/>
      <c r="D4479" s="67" t="inlineStr"/>
      <c r="E4479" s="68" t="n">
        <v>0</v>
      </c>
      <c r="F4479" s="69">
        <f>SUMIFS(الاضافة!$G$7:$G$60000,الاضافة!$H$7:$H$60000,"*اضاف*",الاضافة!$E$7:$E$60000,'أرصدة المخزن'!C4479)</f>
        <v/>
      </c>
      <c r="G4479" s="69">
        <f>SUMIFS(الصرف!$H$7:$H$60000,الصرف!$F$7:$F$60000,'أرصدة المخزن'!C4479)</f>
        <v/>
      </c>
      <c r="H4479" s="70">
        <f>E4479+F4479-G4479</f>
        <v/>
      </c>
    </row>
    <row r="4480" hidden="1" ht="24.6" customHeight="1" s="138">
      <c r="A4480" s="65" t="n">
        <v>10080295</v>
      </c>
      <c r="B4480" s="66" t="inlineStr">
        <is>
          <t>أدوات عامة</t>
        </is>
      </c>
      <c r="C4480" s="67" t="inlineStr"/>
      <c r="D4480" s="67" t="inlineStr"/>
      <c r="E4480" s="68" t="n">
        <v>0</v>
      </c>
      <c r="F4480" s="69">
        <f>SUMIFS(الاضافة!$G$7:$G$60000,الاضافة!$H$7:$H$60000,"*اضاف*",الاضافة!$E$7:$E$60000,'أرصدة المخزن'!C4480)</f>
        <v/>
      </c>
      <c r="G4480" s="69">
        <f>SUMIFS(الصرف!$H$7:$H$60000,الصرف!$F$7:$F$60000,'أرصدة المخزن'!C4480)</f>
        <v/>
      </c>
      <c r="H4480" s="70">
        <f>E4480+F4480-G4480</f>
        <v/>
      </c>
    </row>
    <row r="4481" hidden="1" ht="24.6" customHeight="1" s="138">
      <c r="A4481" s="65" t="n">
        <v>10080296</v>
      </c>
      <c r="B4481" s="66" t="inlineStr">
        <is>
          <t>أدوات عامة</t>
        </is>
      </c>
      <c r="C4481" s="67" t="inlineStr"/>
      <c r="D4481" s="67" t="inlineStr"/>
      <c r="E4481" s="68" t="n">
        <v>0</v>
      </c>
      <c r="F4481" s="69">
        <f>SUMIFS(الاضافة!$G$7:$G$60000,الاضافة!$H$7:$H$60000,"*اضاف*",الاضافة!$E$7:$E$60000,'أرصدة المخزن'!C4481)</f>
        <v/>
      </c>
      <c r="G4481" s="69">
        <f>SUMIFS(الصرف!$H$7:$H$60000,الصرف!$F$7:$F$60000,'أرصدة المخزن'!C4481)</f>
        <v/>
      </c>
      <c r="H4481" s="70">
        <f>E4481+F4481-G4481</f>
        <v/>
      </c>
    </row>
    <row r="4482" hidden="1" ht="24.6" customHeight="1" s="138">
      <c r="A4482" s="65" t="n">
        <v>10080297</v>
      </c>
      <c r="B4482" s="66" t="inlineStr">
        <is>
          <t>أدوات عامة</t>
        </is>
      </c>
      <c r="C4482" s="67" t="inlineStr"/>
      <c r="D4482" s="67" t="inlineStr"/>
      <c r="E4482" s="68" t="n">
        <v>0</v>
      </c>
      <c r="F4482" s="69">
        <f>SUMIFS(الاضافة!$G$7:$G$60000,الاضافة!$H$7:$H$60000,"*اضاف*",الاضافة!$E$7:$E$60000,'أرصدة المخزن'!C4482)</f>
        <v/>
      </c>
      <c r="G4482" s="69">
        <f>SUMIFS(الصرف!$H$7:$H$60000,الصرف!$F$7:$F$60000,'أرصدة المخزن'!C4482)</f>
        <v/>
      </c>
      <c r="H4482" s="70">
        <f>E4482+F4482-G4482</f>
        <v/>
      </c>
    </row>
    <row r="4483" hidden="1" ht="24.6" customHeight="1" s="138">
      <c r="A4483" s="65" t="n">
        <v>10080298</v>
      </c>
      <c r="B4483" s="66" t="inlineStr">
        <is>
          <t>أدوات عامة</t>
        </is>
      </c>
      <c r="C4483" s="67" t="inlineStr"/>
      <c r="D4483" s="67" t="inlineStr"/>
      <c r="E4483" s="68" t="n">
        <v>0</v>
      </c>
      <c r="F4483" s="69">
        <f>SUMIFS(الاضافة!$G$7:$G$60000,الاضافة!$H$7:$H$60000,"*اضاف*",الاضافة!$E$7:$E$60000,'أرصدة المخزن'!C4483)</f>
        <v/>
      </c>
      <c r="G4483" s="69">
        <f>SUMIFS(الصرف!$H$7:$H$60000,الصرف!$F$7:$F$60000,'أرصدة المخزن'!C4483)</f>
        <v/>
      </c>
      <c r="H4483" s="70">
        <f>E4483+F4483-G4483</f>
        <v/>
      </c>
    </row>
    <row r="4484" hidden="1" ht="24.6" customHeight="1" s="138">
      <c r="A4484" s="65" t="n">
        <v>10080299</v>
      </c>
      <c r="B4484" s="66" t="inlineStr">
        <is>
          <t>أدوات عامة</t>
        </is>
      </c>
      <c r="C4484" s="67" t="inlineStr"/>
      <c r="D4484" s="67" t="inlineStr"/>
      <c r="E4484" s="68" t="n">
        <v>0</v>
      </c>
      <c r="F4484" s="69">
        <f>SUMIFS(الاضافة!$G$7:$G$60000,الاضافة!$H$7:$H$60000,"*اضاف*",الاضافة!$E$7:$E$60000,'أرصدة المخزن'!C4484)</f>
        <v/>
      </c>
      <c r="G4484" s="69">
        <f>SUMIFS(الصرف!$H$7:$H$60000,الصرف!$F$7:$F$60000,'أرصدة المخزن'!C4484)</f>
        <v/>
      </c>
      <c r="H4484" s="70">
        <f>E4484+F4484-G4484</f>
        <v/>
      </c>
    </row>
    <row r="4485" hidden="1" ht="24.6" customHeight="1" s="138">
      <c r="A4485" s="65" t="n">
        <v>10080300</v>
      </c>
      <c r="B4485" s="66" t="inlineStr">
        <is>
          <t>أدوات عامة</t>
        </is>
      </c>
      <c r="C4485" s="67" t="inlineStr"/>
      <c r="D4485" s="67" t="inlineStr"/>
      <c r="E4485" s="68" t="n">
        <v>0</v>
      </c>
      <c r="F4485" s="69">
        <f>SUMIFS(الاضافة!$G$7:$G$60000,الاضافة!$H$7:$H$60000,"*اضاف*",الاضافة!$E$7:$E$60000,'أرصدة المخزن'!C4485)</f>
        <v/>
      </c>
      <c r="G4485" s="69">
        <f>SUMIFS(الصرف!$H$7:$H$60000,الصرف!$F$7:$F$60000,'أرصدة المخزن'!C4485)</f>
        <v/>
      </c>
      <c r="H4485" s="70">
        <f>E4485+F4485-G4485</f>
        <v/>
      </c>
    </row>
    <row r="4486" hidden="1" ht="24.6" customHeight="1" s="138">
      <c r="A4486" s="65" t="n">
        <v>10080301</v>
      </c>
      <c r="B4486" s="66" t="inlineStr">
        <is>
          <t>أدوات عامة</t>
        </is>
      </c>
      <c r="C4486" s="67" t="inlineStr"/>
      <c r="D4486" s="67" t="inlineStr"/>
      <c r="E4486" s="68" t="n">
        <v>0</v>
      </c>
      <c r="F4486" s="69">
        <f>SUMIFS(الاضافة!$G$7:$G$60000,الاضافة!$H$7:$H$60000,"*اضاف*",الاضافة!$E$7:$E$60000,'أرصدة المخزن'!C4486)</f>
        <v/>
      </c>
      <c r="G4486" s="69">
        <f>SUMIFS(الصرف!$H$7:$H$60000,الصرف!$F$7:$F$60000,'أرصدة المخزن'!C4486)</f>
        <v/>
      </c>
      <c r="H4486" s="70">
        <f>E4486+F4486-G4486</f>
        <v/>
      </c>
    </row>
    <row r="4487" hidden="1" ht="24.6" customHeight="1" s="138">
      <c r="A4487" s="65" t="n">
        <v>10080302</v>
      </c>
      <c r="B4487" s="66" t="inlineStr">
        <is>
          <t>أدوات عامة</t>
        </is>
      </c>
      <c r="C4487" s="67" t="inlineStr"/>
      <c r="D4487" s="67" t="inlineStr"/>
      <c r="E4487" s="68" t="n">
        <v>0</v>
      </c>
      <c r="F4487" s="69">
        <f>SUMIFS(الاضافة!$G$7:$G$60000,الاضافة!$H$7:$H$60000,"*اضاف*",الاضافة!$E$7:$E$60000,'أرصدة المخزن'!C4487)</f>
        <v/>
      </c>
      <c r="G4487" s="69">
        <f>SUMIFS(الصرف!$H$7:$H$60000,الصرف!$F$7:$F$60000,'أرصدة المخزن'!C4487)</f>
        <v/>
      </c>
      <c r="H4487" s="70">
        <f>E4487+F4487-G4487</f>
        <v/>
      </c>
    </row>
    <row r="4488" hidden="1" ht="24.6" customHeight="1" s="138">
      <c r="A4488" s="65" t="n">
        <v>10080303</v>
      </c>
      <c r="B4488" s="66" t="inlineStr">
        <is>
          <t>أدوات عامة</t>
        </is>
      </c>
      <c r="C4488" s="67" t="inlineStr"/>
      <c r="D4488" s="67" t="inlineStr"/>
      <c r="E4488" s="68" t="n">
        <v>0</v>
      </c>
      <c r="F4488" s="69">
        <f>SUMIFS(الاضافة!$G$7:$G$60000,الاضافة!$H$7:$H$60000,"*اضاف*",الاضافة!$E$7:$E$60000,'أرصدة المخزن'!C4488)</f>
        <v/>
      </c>
      <c r="G4488" s="69">
        <f>SUMIFS(الصرف!$H$7:$H$60000,الصرف!$F$7:$F$60000,'أرصدة المخزن'!C4488)</f>
        <v/>
      </c>
      <c r="H4488" s="70">
        <f>E4488+F4488-G4488</f>
        <v/>
      </c>
    </row>
    <row r="4489" hidden="1" ht="24.6" customHeight="1" s="138">
      <c r="A4489" s="65" t="n">
        <v>10080304</v>
      </c>
      <c r="B4489" s="66" t="inlineStr">
        <is>
          <t>أدوات عامة</t>
        </is>
      </c>
      <c r="C4489" s="67" t="inlineStr"/>
      <c r="D4489" s="67" t="inlineStr"/>
      <c r="E4489" s="68" t="n">
        <v>0</v>
      </c>
      <c r="F4489" s="69">
        <f>SUMIFS(الاضافة!$G$7:$G$60000,الاضافة!$H$7:$H$60000,"*اضاف*",الاضافة!$E$7:$E$60000,'أرصدة المخزن'!C4489)</f>
        <v/>
      </c>
      <c r="G4489" s="69">
        <f>SUMIFS(الصرف!$H$7:$H$60000,الصرف!$F$7:$F$60000,'أرصدة المخزن'!C4489)</f>
        <v/>
      </c>
      <c r="H4489" s="70">
        <f>E4489+F4489-G4489</f>
        <v/>
      </c>
    </row>
    <row r="4490" hidden="1" ht="24.6" customHeight="1" s="138">
      <c r="A4490" s="65" t="n">
        <v>10080305</v>
      </c>
      <c r="B4490" s="66" t="inlineStr">
        <is>
          <t>أدوات عامة</t>
        </is>
      </c>
      <c r="C4490" s="67" t="inlineStr"/>
      <c r="D4490" s="67" t="inlineStr"/>
      <c r="E4490" s="68" t="n">
        <v>0</v>
      </c>
      <c r="F4490" s="69">
        <f>SUMIFS(الاضافة!$G$7:$G$60000,الاضافة!$H$7:$H$60000,"*اضاف*",الاضافة!$E$7:$E$60000,'أرصدة المخزن'!C4490)</f>
        <v/>
      </c>
      <c r="G4490" s="69">
        <f>SUMIFS(الصرف!$H$7:$H$60000,الصرف!$F$7:$F$60000,'أرصدة المخزن'!C4490)</f>
        <v/>
      </c>
      <c r="H4490" s="70">
        <f>E4490+F4490-G4490</f>
        <v/>
      </c>
    </row>
    <row r="4491" hidden="1" ht="24.6" customHeight="1" s="138">
      <c r="A4491" s="65" t="n">
        <v>10080306</v>
      </c>
      <c r="B4491" s="66" t="inlineStr">
        <is>
          <t>أدوات عامة</t>
        </is>
      </c>
      <c r="C4491" s="67" t="inlineStr"/>
      <c r="D4491" s="67" t="inlineStr"/>
      <c r="E4491" s="68" t="n">
        <v>0</v>
      </c>
      <c r="F4491" s="69">
        <f>SUMIFS(الاضافة!$G$7:$G$60000,الاضافة!$H$7:$H$60000,"*اضاف*",الاضافة!$E$7:$E$60000,'أرصدة المخزن'!C4491)</f>
        <v/>
      </c>
      <c r="G4491" s="69">
        <f>SUMIFS(الصرف!$H$7:$H$60000,الصرف!$F$7:$F$60000,'أرصدة المخزن'!C4491)</f>
        <v/>
      </c>
      <c r="H4491" s="70">
        <f>E4491+F4491-G4491</f>
        <v/>
      </c>
    </row>
    <row r="4492" hidden="1" ht="24.6" customHeight="1" s="138">
      <c r="A4492" s="65" t="n">
        <v>10080307</v>
      </c>
      <c r="B4492" s="66" t="inlineStr">
        <is>
          <t>أدوات عامة</t>
        </is>
      </c>
      <c r="C4492" s="67" t="inlineStr"/>
      <c r="D4492" s="67" t="inlineStr"/>
      <c r="E4492" s="68" t="n">
        <v>0</v>
      </c>
      <c r="F4492" s="69">
        <f>SUMIFS(الاضافة!$G$7:$G$60000,الاضافة!$H$7:$H$60000,"*اضاف*",الاضافة!$E$7:$E$60000,'أرصدة المخزن'!C4492)</f>
        <v/>
      </c>
      <c r="G4492" s="69">
        <f>SUMIFS(الصرف!$H$7:$H$60000,الصرف!$F$7:$F$60000,'أرصدة المخزن'!C4492)</f>
        <v/>
      </c>
      <c r="H4492" s="70">
        <f>E4492+F4492-G4492</f>
        <v/>
      </c>
    </row>
    <row r="4493" hidden="1" ht="24.6" customHeight="1" s="138">
      <c r="A4493" s="65" t="n">
        <v>10080308</v>
      </c>
      <c r="B4493" s="66" t="inlineStr">
        <is>
          <t>أدوات عامة</t>
        </is>
      </c>
      <c r="C4493" s="67" t="inlineStr"/>
      <c r="D4493" s="67" t="inlineStr"/>
      <c r="E4493" s="68" t="n">
        <v>0</v>
      </c>
      <c r="F4493" s="69">
        <f>SUMIFS(الاضافة!$G$7:$G$60000,الاضافة!$H$7:$H$60000,"*اضاف*",الاضافة!$E$7:$E$60000,'أرصدة المخزن'!C4493)</f>
        <v/>
      </c>
      <c r="G4493" s="69">
        <f>SUMIFS(الصرف!$H$7:$H$60000,الصرف!$F$7:$F$60000,'أرصدة المخزن'!C4493)</f>
        <v/>
      </c>
      <c r="H4493" s="70">
        <f>E4493+F4493-G4493</f>
        <v/>
      </c>
    </row>
    <row r="4494" hidden="1" ht="24.6" customHeight="1" s="138">
      <c r="A4494" s="65" t="n">
        <v>10080309</v>
      </c>
      <c r="B4494" s="66" t="inlineStr">
        <is>
          <t>أدوات عامة</t>
        </is>
      </c>
      <c r="C4494" s="67" t="inlineStr"/>
      <c r="D4494" s="67" t="inlineStr"/>
      <c r="E4494" s="68" t="n">
        <v>0</v>
      </c>
      <c r="F4494" s="69">
        <f>SUMIFS(الاضافة!$G$7:$G$60000,الاضافة!$H$7:$H$60000,"*اضاف*",الاضافة!$E$7:$E$60000,'أرصدة المخزن'!C4494)</f>
        <v/>
      </c>
      <c r="G4494" s="69">
        <f>SUMIFS(الصرف!$H$7:$H$60000,الصرف!$F$7:$F$60000,'أرصدة المخزن'!C4494)</f>
        <v/>
      </c>
      <c r="H4494" s="70">
        <f>E4494+F4494-G4494</f>
        <v/>
      </c>
    </row>
    <row r="4495" hidden="1" ht="24.6" customHeight="1" s="138">
      <c r="A4495" s="65" t="n">
        <v>10080310</v>
      </c>
      <c r="B4495" s="66" t="inlineStr">
        <is>
          <t>أدوات عامة</t>
        </is>
      </c>
      <c r="C4495" s="67" t="inlineStr"/>
      <c r="D4495" s="67" t="inlineStr"/>
      <c r="E4495" s="68" t="n">
        <v>0</v>
      </c>
      <c r="F4495" s="69">
        <f>SUMIFS(الاضافة!$G$7:$G$60000,الاضافة!$H$7:$H$60000,"*اضاف*",الاضافة!$E$7:$E$60000,'أرصدة المخزن'!C4495)</f>
        <v/>
      </c>
      <c r="G4495" s="69">
        <f>SUMIFS(الصرف!$H$7:$H$60000,الصرف!$F$7:$F$60000,'أرصدة المخزن'!C4495)</f>
        <v/>
      </c>
      <c r="H4495" s="70">
        <f>E4495+F4495-G4495</f>
        <v/>
      </c>
    </row>
    <row r="4496" hidden="1" ht="24.6" customHeight="1" s="138">
      <c r="A4496" s="65" t="n">
        <v>10080311</v>
      </c>
      <c r="B4496" s="66" t="inlineStr">
        <is>
          <t>أدوات عامة</t>
        </is>
      </c>
      <c r="C4496" s="67" t="inlineStr"/>
      <c r="D4496" s="67" t="inlineStr"/>
      <c r="E4496" s="68" t="n">
        <v>0</v>
      </c>
      <c r="F4496" s="69">
        <f>SUMIFS(الاضافة!$G$7:$G$60000,الاضافة!$H$7:$H$60000,"*اضاف*",الاضافة!$E$7:$E$60000,'أرصدة المخزن'!C4496)</f>
        <v/>
      </c>
      <c r="G4496" s="69">
        <f>SUMIFS(الصرف!$H$7:$H$60000,الصرف!$F$7:$F$60000,'أرصدة المخزن'!C4496)</f>
        <v/>
      </c>
      <c r="H4496" s="70">
        <f>E4496+F4496-G4496</f>
        <v/>
      </c>
    </row>
    <row r="4497" hidden="1" ht="24.6" customHeight="1" s="138">
      <c r="A4497" s="65" t="n">
        <v>10080312</v>
      </c>
      <c r="B4497" s="66" t="inlineStr">
        <is>
          <t>أدوات عامة</t>
        </is>
      </c>
      <c r="C4497" s="67" t="inlineStr"/>
      <c r="D4497" s="67" t="inlineStr"/>
      <c r="E4497" s="68" t="n">
        <v>0</v>
      </c>
      <c r="F4497" s="69">
        <f>SUMIFS(الاضافة!$G$7:$G$60000,الاضافة!$H$7:$H$60000,"*اضاف*",الاضافة!$E$7:$E$60000,'أرصدة المخزن'!C4497)</f>
        <v/>
      </c>
      <c r="G4497" s="69">
        <f>SUMIFS(الصرف!$H$7:$H$60000,الصرف!$F$7:$F$60000,'أرصدة المخزن'!C4497)</f>
        <v/>
      </c>
      <c r="H4497" s="70">
        <f>E4497+F4497-G4497</f>
        <v/>
      </c>
    </row>
    <row r="4498" hidden="1" ht="24.6" customHeight="1" s="138">
      <c r="A4498" s="65" t="n">
        <v>10080313</v>
      </c>
      <c r="B4498" s="66" t="inlineStr">
        <is>
          <t>أدوات عامة</t>
        </is>
      </c>
      <c r="C4498" s="67" t="inlineStr"/>
      <c r="D4498" s="67" t="inlineStr"/>
      <c r="E4498" s="68" t="n">
        <v>0</v>
      </c>
      <c r="F4498" s="69">
        <f>SUMIFS(الاضافة!$G$7:$G$60000,الاضافة!$H$7:$H$60000,"*اضاف*",الاضافة!$E$7:$E$60000,'أرصدة المخزن'!C4498)</f>
        <v/>
      </c>
      <c r="G4498" s="69">
        <f>SUMIFS(الصرف!$H$7:$H$60000,الصرف!$F$7:$F$60000,'أرصدة المخزن'!C4498)</f>
        <v/>
      </c>
      <c r="H4498" s="70">
        <f>E4498+F4498-G4498</f>
        <v/>
      </c>
    </row>
    <row r="4499" hidden="1" ht="24.6" customHeight="1" s="138">
      <c r="A4499" s="65" t="n">
        <v>10080314</v>
      </c>
      <c r="B4499" s="66" t="inlineStr">
        <is>
          <t>أدوات عامة</t>
        </is>
      </c>
      <c r="C4499" s="67" t="inlineStr"/>
      <c r="D4499" s="67" t="inlineStr"/>
      <c r="E4499" s="68" t="n">
        <v>0</v>
      </c>
      <c r="F4499" s="69">
        <f>SUMIFS(الاضافة!$G$7:$G$60000,الاضافة!$H$7:$H$60000,"*اضاف*",الاضافة!$E$7:$E$60000,'أرصدة المخزن'!C4499)</f>
        <v/>
      </c>
      <c r="G4499" s="69">
        <f>SUMIFS(الصرف!$H$7:$H$60000,الصرف!$F$7:$F$60000,'أرصدة المخزن'!C4499)</f>
        <v/>
      </c>
      <c r="H4499" s="70">
        <f>E4499+F4499-G4499</f>
        <v/>
      </c>
    </row>
    <row r="4500" hidden="1" ht="24.6" customHeight="1" s="138">
      <c r="A4500" s="65" t="n">
        <v>10080315</v>
      </c>
      <c r="B4500" s="66" t="inlineStr">
        <is>
          <t>أدوات عامة</t>
        </is>
      </c>
      <c r="C4500" s="67" t="inlineStr"/>
      <c r="D4500" s="67" t="inlineStr"/>
      <c r="E4500" s="68" t="n">
        <v>0</v>
      </c>
      <c r="F4500" s="69">
        <f>SUMIFS(الاضافة!$G$7:$G$60000,الاضافة!$H$7:$H$60000,"*اضاف*",الاضافة!$E$7:$E$60000,'أرصدة المخزن'!C4500)</f>
        <v/>
      </c>
      <c r="G4500" s="69">
        <f>SUMIFS(الصرف!$H$7:$H$60000,الصرف!$F$7:$F$60000,'أرصدة المخزن'!C4500)</f>
        <v/>
      </c>
      <c r="H4500" s="70">
        <f>E4500+F4500-G4500</f>
        <v/>
      </c>
    </row>
    <row r="4501" hidden="1" ht="24.6" customHeight="1" s="138">
      <c r="A4501" s="65" t="n">
        <v>10080316</v>
      </c>
      <c r="B4501" s="66" t="inlineStr">
        <is>
          <t>أدوات عامة</t>
        </is>
      </c>
      <c r="C4501" s="67" t="inlineStr"/>
      <c r="D4501" s="67" t="inlineStr"/>
      <c r="E4501" s="68" t="n">
        <v>0</v>
      </c>
      <c r="F4501" s="69">
        <f>SUMIFS(الاضافة!$G$7:$G$60000,الاضافة!$H$7:$H$60000,"*اضاف*",الاضافة!$E$7:$E$60000,'أرصدة المخزن'!C4501)</f>
        <v/>
      </c>
      <c r="G4501" s="69">
        <f>SUMIFS(الصرف!$H$7:$H$60000,الصرف!$F$7:$F$60000,'أرصدة المخزن'!C4501)</f>
        <v/>
      </c>
      <c r="H4501" s="70">
        <f>E4501+F4501-G4501</f>
        <v/>
      </c>
    </row>
    <row r="4502" hidden="1" ht="24.6" customHeight="1" s="138">
      <c r="A4502" s="65" t="n">
        <v>10080317</v>
      </c>
      <c r="B4502" s="66" t="inlineStr">
        <is>
          <t>أدوات عامة</t>
        </is>
      </c>
      <c r="C4502" s="67" t="inlineStr"/>
      <c r="D4502" s="67" t="inlineStr"/>
      <c r="E4502" s="68" t="n">
        <v>0</v>
      </c>
      <c r="F4502" s="69">
        <f>SUMIFS(الاضافة!$G$7:$G$60000,الاضافة!$H$7:$H$60000,"*اضاف*",الاضافة!$E$7:$E$60000,'أرصدة المخزن'!C4502)</f>
        <v/>
      </c>
      <c r="G4502" s="69">
        <f>SUMIFS(الصرف!$H$7:$H$60000,الصرف!$F$7:$F$60000,'أرصدة المخزن'!C4502)</f>
        <v/>
      </c>
      <c r="H4502" s="70">
        <f>E4502+F4502-G4502</f>
        <v/>
      </c>
    </row>
    <row r="4503" hidden="1" ht="24.6" customHeight="1" s="138">
      <c r="A4503" s="65" t="n">
        <v>10080318</v>
      </c>
      <c r="B4503" s="66" t="inlineStr">
        <is>
          <t>أدوات عامة</t>
        </is>
      </c>
      <c r="C4503" s="67" t="inlineStr"/>
      <c r="D4503" s="67" t="inlineStr"/>
      <c r="E4503" s="68" t="n">
        <v>0</v>
      </c>
      <c r="F4503" s="69">
        <f>SUMIFS(الاضافة!$G$7:$G$60000,الاضافة!$H$7:$H$60000,"*اضاف*",الاضافة!$E$7:$E$60000,'أرصدة المخزن'!C4503)</f>
        <v/>
      </c>
      <c r="G4503" s="69">
        <f>SUMIFS(الصرف!$H$7:$H$60000,الصرف!$F$7:$F$60000,'أرصدة المخزن'!C4503)</f>
        <v/>
      </c>
      <c r="H4503" s="70">
        <f>E4503+F4503-G4503</f>
        <v/>
      </c>
    </row>
    <row r="4504" hidden="1" ht="24.6" customHeight="1" s="138">
      <c r="A4504" s="65" t="n">
        <v>10080319</v>
      </c>
      <c r="B4504" s="66" t="inlineStr">
        <is>
          <t>أدوات عامة</t>
        </is>
      </c>
      <c r="C4504" s="67" t="inlineStr"/>
      <c r="D4504" s="67" t="inlineStr"/>
      <c r="E4504" s="68" t="n">
        <v>0</v>
      </c>
      <c r="F4504" s="69">
        <f>SUMIFS(الاضافة!$G$7:$G$60000,الاضافة!$H$7:$H$60000,"*اضاف*",الاضافة!$E$7:$E$60000,'أرصدة المخزن'!C4504)</f>
        <v/>
      </c>
      <c r="G4504" s="69">
        <f>SUMIFS(الصرف!$H$7:$H$60000,الصرف!$F$7:$F$60000,'أرصدة المخزن'!C4504)</f>
        <v/>
      </c>
      <c r="H4504" s="70">
        <f>E4504+F4504-G4504</f>
        <v/>
      </c>
    </row>
    <row r="4505" hidden="1" ht="24.6" customHeight="1" s="138">
      <c r="A4505" s="65" t="n">
        <v>10080320</v>
      </c>
      <c r="B4505" s="66" t="inlineStr">
        <is>
          <t>أدوات عامة</t>
        </is>
      </c>
      <c r="C4505" s="67" t="inlineStr"/>
      <c r="D4505" s="67" t="inlineStr"/>
      <c r="E4505" s="68" t="n">
        <v>0</v>
      </c>
      <c r="F4505" s="69">
        <f>SUMIFS(الاضافة!$G$7:$G$60000,الاضافة!$H$7:$H$60000,"*اضاف*",الاضافة!$E$7:$E$60000,'أرصدة المخزن'!C4505)</f>
        <v/>
      </c>
      <c r="G4505" s="69">
        <f>SUMIFS(الصرف!$H$7:$H$60000,الصرف!$F$7:$F$60000,'أرصدة المخزن'!C4505)</f>
        <v/>
      </c>
      <c r="H4505" s="70">
        <f>E4505+F4505-G4505</f>
        <v/>
      </c>
    </row>
    <row r="4506" hidden="1" ht="24.6" customHeight="1" s="138">
      <c r="A4506" s="65" t="n">
        <v>10080321</v>
      </c>
      <c r="B4506" s="66" t="inlineStr">
        <is>
          <t>أدوات عامة</t>
        </is>
      </c>
      <c r="C4506" s="67" t="inlineStr"/>
      <c r="D4506" s="67" t="inlineStr"/>
      <c r="E4506" s="68" t="n">
        <v>0</v>
      </c>
      <c r="F4506" s="69">
        <f>SUMIFS(الاضافة!$G$7:$G$60000,الاضافة!$H$7:$H$60000,"*اضاف*",الاضافة!$E$7:$E$60000,'أرصدة المخزن'!C4506)</f>
        <v/>
      </c>
      <c r="G4506" s="69">
        <f>SUMIFS(الصرف!$H$7:$H$60000,الصرف!$F$7:$F$60000,'أرصدة المخزن'!C4506)</f>
        <v/>
      </c>
      <c r="H4506" s="70">
        <f>E4506+F4506-G4506</f>
        <v/>
      </c>
    </row>
    <row r="4507" hidden="1" ht="24.6" customHeight="1" s="138">
      <c r="A4507" s="65" t="n">
        <v>10080322</v>
      </c>
      <c r="B4507" s="66" t="inlineStr">
        <is>
          <t>أدوات عامة</t>
        </is>
      </c>
      <c r="C4507" s="67" t="inlineStr"/>
      <c r="D4507" s="67" t="inlineStr"/>
      <c r="E4507" s="68" t="n">
        <v>0</v>
      </c>
      <c r="F4507" s="69">
        <f>SUMIFS(الاضافة!$G$7:$G$60000,الاضافة!$H$7:$H$60000,"*اضاف*",الاضافة!$E$7:$E$60000,'أرصدة المخزن'!C4507)</f>
        <v/>
      </c>
      <c r="G4507" s="69">
        <f>SUMIFS(الصرف!$H$7:$H$60000,الصرف!$F$7:$F$60000,'أرصدة المخزن'!C4507)</f>
        <v/>
      </c>
      <c r="H4507" s="70">
        <f>E4507+F4507-G4507</f>
        <v/>
      </c>
    </row>
    <row r="4508" hidden="1" ht="24.6" customHeight="1" s="138">
      <c r="A4508" s="65" t="n">
        <v>10080323</v>
      </c>
      <c r="B4508" s="66" t="inlineStr">
        <is>
          <t>أدوات عامة</t>
        </is>
      </c>
      <c r="C4508" s="67" t="inlineStr"/>
      <c r="D4508" s="67" t="inlineStr"/>
      <c r="E4508" s="68" t="n">
        <v>0</v>
      </c>
      <c r="F4508" s="69">
        <f>SUMIFS(الاضافة!$G$7:$G$60000,الاضافة!$H$7:$H$60000,"*اضاف*",الاضافة!$E$7:$E$60000,'أرصدة المخزن'!C4508)</f>
        <v/>
      </c>
      <c r="G4508" s="69">
        <f>SUMIFS(الصرف!$H$7:$H$60000,الصرف!$F$7:$F$60000,'أرصدة المخزن'!C4508)</f>
        <v/>
      </c>
      <c r="H4508" s="70">
        <f>E4508+F4508-G4508</f>
        <v/>
      </c>
    </row>
    <row r="4509" hidden="1" ht="24.6" customHeight="1" s="138">
      <c r="A4509" s="65" t="n">
        <v>10080324</v>
      </c>
      <c r="B4509" s="66" t="inlineStr">
        <is>
          <t>أدوات عامة</t>
        </is>
      </c>
      <c r="C4509" s="67" t="inlineStr"/>
      <c r="D4509" s="67" t="inlineStr"/>
      <c r="E4509" s="68" t="n">
        <v>0</v>
      </c>
      <c r="F4509" s="69">
        <f>SUMIFS(الاضافة!$G$7:$G$60000,الاضافة!$H$7:$H$60000,"*اضاف*",الاضافة!$E$7:$E$60000,'أرصدة المخزن'!C4509)</f>
        <v/>
      </c>
      <c r="G4509" s="69">
        <f>SUMIFS(الصرف!$H$7:$H$60000,الصرف!$F$7:$F$60000,'أرصدة المخزن'!C4509)</f>
        <v/>
      </c>
      <c r="H4509" s="70">
        <f>E4509+F4509-G4509</f>
        <v/>
      </c>
    </row>
    <row r="4510" hidden="1" ht="24.6" customHeight="1" s="138">
      <c r="A4510" s="65" t="n">
        <v>10080325</v>
      </c>
      <c r="B4510" s="66" t="inlineStr">
        <is>
          <t>أدوات عامة</t>
        </is>
      </c>
      <c r="C4510" s="67" t="inlineStr"/>
      <c r="D4510" s="67" t="inlineStr"/>
      <c r="E4510" s="68" t="n">
        <v>0</v>
      </c>
      <c r="F4510" s="69">
        <f>SUMIFS(الاضافة!$G$7:$G$60000,الاضافة!$H$7:$H$60000,"*اضاف*",الاضافة!$E$7:$E$60000,'أرصدة المخزن'!C4510)</f>
        <v/>
      </c>
      <c r="G4510" s="69">
        <f>SUMIFS(الصرف!$H$7:$H$60000,الصرف!$F$7:$F$60000,'أرصدة المخزن'!C4510)</f>
        <v/>
      </c>
      <c r="H4510" s="70">
        <f>E4510+F4510-G4510</f>
        <v/>
      </c>
    </row>
    <row r="4511" hidden="1" ht="24.6" customHeight="1" s="138">
      <c r="A4511" s="65" t="n">
        <v>10080326</v>
      </c>
      <c r="B4511" s="66" t="inlineStr">
        <is>
          <t>أدوات عامة</t>
        </is>
      </c>
      <c r="C4511" s="67" t="inlineStr"/>
      <c r="D4511" s="67" t="inlineStr"/>
      <c r="E4511" s="68" t="n">
        <v>0</v>
      </c>
      <c r="F4511" s="69">
        <f>SUMIFS(الاضافة!$G$7:$G$60000,الاضافة!$H$7:$H$60000,"*اضاف*",الاضافة!$E$7:$E$60000,'أرصدة المخزن'!C4511)</f>
        <v/>
      </c>
      <c r="G4511" s="69">
        <f>SUMIFS(الصرف!$H$7:$H$60000,الصرف!$F$7:$F$60000,'أرصدة المخزن'!C4511)</f>
        <v/>
      </c>
      <c r="H4511" s="70">
        <f>E4511+F4511-G4511</f>
        <v/>
      </c>
    </row>
    <row r="4512" hidden="1" ht="24.6" customHeight="1" s="138">
      <c r="A4512" s="65" t="n">
        <v>10080327</v>
      </c>
      <c r="B4512" s="66" t="inlineStr">
        <is>
          <t>أدوات عامة</t>
        </is>
      </c>
      <c r="C4512" s="67" t="inlineStr"/>
      <c r="D4512" s="67" t="inlineStr"/>
      <c r="E4512" s="68" t="n">
        <v>0</v>
      </c>
      <c r="F4512" s="69">
        <f>SUMIFS(الاضافة!$G$7:$G$60000,الاضافة!$H$7:$H$60000,"*اضاف*",الاضافة!$E$7:$E$60000,'أرصدة المخزن'!C4512)</f>
        <v/>
      </c>
      <c r="G4512" s="69">
        <f>SUMIFS(الصرف!$H$7:$H$60000,الصرف!$F$7:$F$60000,'أرصدة المخزن'!C4512)</f>
        <v/>
      </c>
      <c r="H4512" s="70">
        <f>E4512+F4512-G4512</f>
        <v/>
      </c>
    </row>
    <row r="4513" hidden="1" ht="24.6" customHeight="1" s="138">
      <c r="A4513" s="65" t="n">
        <v>10080328</v>
      </c>
      <c r="B4513" s="66" t="inlineStr">
        <is>
          <t>أدوات عامة</t>
        </is>
      </c>
      <c r="C4513" s="67" t="inlineStr"/>
      <c r="D4513" s="67" t="inlineStr"/>
      <c r="E4513" s="68" t="n">
        <v>0</v>
      </c>
      <c r="F4513" s="69">
        <f>SUMIFS(الاضافة!$G$7:$G$60000,الاضافة!$H$7:$H$60000,"*اضاف*",الاضافة!$E$7:$E$60000,'أرصدة المخزن'!C4513)</f>
        <v/>
      </c>
      <c r="G4513" s="69">
        <f>SUMIFS(الصرف!$H$7:$H$60000,الصرف!$F$7:$F$60000,'أرصدة المخزن'!C4513)</f>
        <v/>
      </c>
      <c r="H4513" s="70">
        <f>E4513+F4513-G4513</f>
        <v/>
      </c>
    </row>
    <row r="4514" hidden="1" ht="24.6" customHeight="1" s="138">
      <c r="A4514" s="65" t="n">
        <v>10080329</v>
      </c>
      <c r="B4514" s="66" t="inlineStr">
        <is>
          <t>أدوات عامة</t>
        </is>
      </c>
      <c r="C4514" s="67" t="inlineStr"/>
      <c r="D4514" s="67" t="inlineStr"/>
      <c r="E4514" s="68" t="n">
        <v>0</v>
      </c>
      <c r="F4514" s="69">
        <f>SUMIFS(الاضافة!$G$7:$G$60000,الاضافة!$H$7:$H$60000,"*اضاف*",الاضافة!$E$7:$E$60000,'أرصدة المخزن'!C4514)</f>
        <v/>
      </c>
      <c r="G4514" s="69">
        <f>SUMIFS(الصرف!$H$7:$H$60000,الصرف!$F$7:$F$60000,'أرصدة المخزن'!C4514)</f>
        <v/>
      </c>
      <c r="H4514" s="70">
        <f>E4514+F4514-G4514</f>
        <v/>
      </c>
    </row>
    <row r="4515" hidden="1" ht="24.6" customHeight="1" s="138">
      <c r="A4515" s="65" t="n">
        <v>10080330</v>
      </c>
      <c r="B4515" s="66" t="inlineStr">
        <is>
          <t>أدوات عامة</t>
        </is>
      </c>
      <c r="C4515" s="67" t="inlineStr"/>
      <c r="D4515" s="67" t="inlineStr"/>
      <c r="E4515" s="68" t="n">
        <v>0</v>
      </c>
      <c r="F4515" s="69">
        <f>SUMIFS(الاضافة!$G$7:$G$60000,الاضافة!$H$7:$H$60000,"*اضاف*",الاضافة!$E$7:$E$60000,'أرصدة المخزن'!C4515)</f>
        <v/>
      </c>
      <c r="G4515" s="69">
        <f>SUMIFS(الصرف!$H$7:$H$60000,الصرف!$F$7:$F$60000,'أرصدة المخزن'!C4515)</f>
        <v/>
      </c>
      <c r="H4515" s="70">
        <f>E4515+F4515-G4515</f>
        <v/>
      </c>
    </row>
    <row r="4516" hidden="1" ht="24.6" customHeight="1" s="138">
      <c r="A4516" s="65" t="n">
        <v>10080331</v>
      </c>
      <c r="B4516" s="66" t="inlineStr">
        <is>
          <t>أدوات عامة</t>
        </is>
      </c>
      <c r="C4516" s="67" t="inlineStr"/>
      <c r="D4516" s="67" t="inlineStr"/>
      <c r="E4516" s="68" t="n">
        <v>0</v>
      </c>
      <c r="F4516" s="69">
        <f>SUMIFS(الاضافة!$G$7:$G$60000,الاضافة!$H$7:$H$60000,"*اضاف*",الاضافة!$E$7:$E$60000,'أرصدة المخزن'!C4516)</f>
        <v/>
      </c>
      <c r="G4516" s="69">
        <f>SUMIFS(الصرف!$H$7:$H$60000,الصرف!$F$7:$F$60000,'أرصدة المخزن'!C4516)</f>
        <v/>
      </c>
      <c r="H4516" s="70">
        <f>E4516+F4516-G4516</f>
        <v/>
      </c>
    </row>
    <row r="4517" hidden="1" ht="24.6" customHeight="1" s="138">
      <c r="A4517" s="65" t="n">
        <v>10080332</v>
      </c>
      <c r="B4517" s="66" t="inlineStr">
        <is>
          <t>أدوات عامة</t>
        </is>
      </c>
      <c r="C4517" s="67" t="inlineStr"/>
      <c r="D4517" s="67" t="inlineStr"/>
      <c r="E4517" s="68" t="n">
        <v>0</v>
      </c>
      <c r="F4517" s="69">
        <f>SUMIFS(الاضافة!$G$7:$G$60000,الاضافة!$H$7:$H$60000,"*اضاف*",الاضافة!$E$7:$E$60000,'أرصدة المخزن'!C4517)</f>
        <v/>
      </c>
      <c r="G4517" s="69">
        <f>SUMIFS(الصرف!$H$7:$H$60000,الصرف!$F$7:$F$60000,'أرصدة المخزن'!C4517)</f>
        <v/>
      </c>
      <c r="H4517" s="70">
        <f>E4517+F4517-G4517</f>
        <v/>
      </c>
    </row>
    <row r="4518" hidden="1" ht="24.6" customHeight="1" s="138">
      <c r="A4518" s="65" t="n">
        <v>10080333</v>
      </c>
      <c r="B4518" s="66" t="inlineStr">
        <is>
          <t>أدوات عامة</t>
        </is>
      </c>
      <c r="C4518" s="67" t="inlineStr"/>
      <c r="D4518" s="67" t="inlineStr"/>
      <c r="E4518" s="68" t="n">
        <v>0</v>
      </c>
      <c r="F4518" s="69">
        <f>SUMIFS(الاضافة!$G$7:$G$60000,الاضافة!$H$7:$H$60000,"*اضاف*",الاضافة!$E$7:$E$60000,'أرصدة المخزن'!C4518)</f>
        <v/>
      </c>
      <c r="G4518" s="69">
        <f>SUMIFS(الصرف!$H$7:$H$60000,الصرف!$F$7:$F$60000,'أرصدة المخزن'!C4518)</f>
        <v/>
      </c>
      <c r="H4518" s="70">
        <f>E4518+F4518-G4518</f>
        <v/>
      </c>
    </row>
    <row r="4519" hidden="1" ht="24.6" customHeight="1" s="138">
      <c r="A4519" s="65" t="n">
        <v>10080334</v>
      </c>
      <c r="B4519" s="66" t="inlineStr">
        <is>
          <t>أدوات عامة</t>
        </is>
      </c>
      <c r="C4519" s="67" t="inlineStr"/>
      <c r="D4519" s="67" t="inlineStr"/>
      <c r="E4519" s="68" t="n">
        <v>0</v>
      </c>
      <c r="F4519" s="69">
        <f>SUMIFS(الاضافة!$G$7:$G$60000,الاضافة!$H$7:$H$60000,"*اضاف*",الاضافة!$E$7:$E$60000,'أرصدة المخزن'!C4519)</f>
        <v/>
      </c>
      <c r="G4519" s="69">
        <f>SUMIFS(الصرف!$H$7:$H$60000,الصرف!$F$7:$F$60000,'أرصدة المخزن'!C4519)</f>
        <v/>
      </c>
      <c r="H4519" s="70">
        <f>E4519+F4519-G4519</f>
        <v/>
      </c>
    </row>
    <row r="4520" hidden="1" ht="24.6" customHeight="1" s="138">
      <c r="A4520" s="65" t="n">
        <v>10080335</v>
      </c>
      <c r="B4520" s="66" t="inlineStr">
        <is>
          <t>أدوات عامة</t>
        </is>
      </c>
      <c r="C4520" s="67" t="inlineStr"/>
      <c r="D4520" s="67" t="inlineStr"/>
      <c r="E4520" s="68" t="n">
        <v>0</v>
      </c>
      <c r="F4520" s="69">
        <f>SUMIFS(الاضافة!$G$7:$G$60000,الاضافة!$H$7:$H$60000,"*اضاف*",الاضافة!$E$7:$E$60000,'أرصدة المخزن'!C4520)</f>
        <v/>
      </c>
      <c r="G4520" s="69">
        <f>SUMIFS(الصرف!$H$7:$H$60000,الصرف!$F$7:$F$60000,'أرصدة المخزن'!C4520)</f>
        <v/>
      </c>
      <c r="H4520" s="70">
        <f>E4520+F4520-G4520</f>
        <v/>
      </c>
    </row>
    <row r="4521" hidden="1" ht="24.6" customHeight="1" s="138">
      <c r="A4521" s="65" t="n">
        <v>10080336</v>
      </c>
      <c r="B4521" s="66" t="inlineStr">
        <is>
          <t>أدوات عامة</t>
        </is>
      </c>
      <c r="C4521" s="67" t="inlineStr"/>
      <c r="D4521" s="67" t="inlineStr"/>
      <c r="E4521" s="68" t="n">
        <v>0</v>
      </c>
      <c r="F4521" s="69">
        <f>SUMIFS(الاضافة!$G$7:$G$60000,الاضافة!$H$7:$H$60000,"*اضاف*",الاضافة!$E$7:$E$60000,'أرصدة المخزن'!C4521)</f>
        <v/>
      </c>
      <c r="G4521" s="69">
        <f>SUMIFS(الصرف!$H$7:$H$60000,الصرف!$F$7:$F$60000,'أرصدة المخزن'!C4521)</f>
        <v/>
      </c>
      <c r="H4521" s="70">
        <f>E4521+F4521-G4521</f>
        <v/>
      </c>
    </row>
    <row r="4522" hidden="1" ht="24.6" customHeight="1" s="138">
      <c r="A4522" s="65" t="n">
        <v>10080337</v>
      </c>
      <c r="B4522" s="66" t="inlineStr">
        <is>
          <t>أدوات عامة</t>
        </is>
      </c>
      <c r="C4522" s="67" t="inlineStr"/>
      <c r="D4522" s="67" t="inlineStr"/>
      <c r="E4522" s="68" t="n">
        <v>0</v>
      </c>
      <c r="F4522" s="69">
        <f>SUMIFS(الاضافة!$G$7:$G$60000,الاضافة!$H$7:$H$60000,"*اضاف*",الاضافة!$E$7:$E$60000,'أرصدة المخزن'!C4522)</f>
        <v/>
      </c>
      <c r="G4522" s="69">
        <f>SUMIFS(الصرف!$H$7:$H$60000,الصرف!$F$7:$F$60000,'أرصدة المخزن'!C4522)</f>
        <v/>
      </c>
      <c r="H4522" s="70">
        <f>E4522+F4522-G4522</f>
        <v/>
      </c>
    </row>
    <row r="4523" hidden="1" ht="24.6" customHeight="1" s="138">
      <c r="A4523" s="65" t="n">
        <v>10080338</v>
      </c>
      <c r="B4523" s="66" t="inlineStr">
        <is>
          <t>أدوات عامة</t>
        </is>
      </c>
      <c r="C4523" s="67" t="inlineStr"/>
      <c r="D4523" s="67" t="inlineStr"/>
      <c r="E4523" s="68" t="n">
        <v>0</v>
      </c>
      <c r="F4523" s="69">
        <f>SUMIFS(الاضافة!$G$7:$G$60000,الاضافة!$H$7:$H$60000,"*اضاف*",الاضافة!$E$7:$E$60000,'أرصدة المخزن'!C4523)</f>
        <v/>
      </c>
      <c r="G4523" s="69">
        <f>SUMIFS(الصرف!$H$7:$H$60000,الصرف!$F$7:$F$60000,'أرصدة المخزن'!C4523)</f>
        <v/>
      </c>
      <c r="H4523" s="70">
        <f>E4523+F4523-G4523</f>
        <v/>
      </c>
    </row>
    <row r="4524" hidden="1" ht="24.6" customHeight="1" s="138">
      <c r="A4524" s="65" t="n">
        <v>10080339</v>
      </c>
      <c r="B4524" s="66" t="inlineStr">
        <is>
          <t>أدوات عامة</t>
        </is>
      </c>
      <c r="C4524" s="67" t="inlineStr"/>
      <c r="D4524" s="67" t="inlineStr"/>
      <c r="E4524" s="68" t="n">
        <v>0</v>
      </c>
      <c r="F4524" s="69">
        <f>SUMIFS(الاضافة!$G$7:$G$60000,الاضافة!$H$7:$H$60000,"*اضاف*",الاضافة!$E$7:$E$60000,'أرصدة المخزن'!C4524)</f>
        <v/>
      </c>
      <c r="G4524" s="69">
        <f>SUMIFS(الصرف!$H$7:$H$60000,الصرف!$F$7:$F$60000,'أرصدة المخزن'!C4524)</f>
        <v/>
      </c>
      <c r="H4524" s="70">
        <f>E4524+F4524-G4524</f>
        <v/>
      </c>
    </row>
    <row r="4525" hidden="1" ht="24.6" customHeight="1" s="138">
      <c r="A4525" s="65" t="n">
        <v>10080340</v>
      </c>
      <c r="B4525" s="66" t="inlineStr">
        <is>
          <t>أدوات عامة</t>
        </is>
      </c>
      <c r="C4525" s="67" t="inlineStr"/>
      <c r="D4525" s="67" t="inlineStr"/>
      <c r="E4525" s="68" t="n">
        <v>0</v>
      </c>
      <c r="F4525" s="69">
        <f>SUMIFS(الاضافة!$G$7:$G$60000,الاضافة!$H$7:$H$60000,"*اضاف*",الاضافة!$E$7:$E$60000,'أرصدة المخزن'!C4525)</f>
        <v/>
      </c>
      <c r="G4525" s="69">
        <f>SUMIFS(الصرف!$H$7:$H$60000,الصرف!$F$7:$F$60000,'أرصدة المخزن'!C4525)</f>
        <v/>
      </c>
      <c r="H4525" s="70">
        <f>E4525+F4525-G4525</f>
        <v/>
      </c>
    </row>
    <row r="4526" hidden="1" ht="24.6" customHeight="1" s="138">
      <c r="A4526" s="65" t="n">
        <v>10080341</v>
      </c>
      <c r="B4526" s="66" t="inlineStr">
        <is>
          <t>أدوات عامة</t>
        </is>
      </c>
      <c r="C4526" s="67" t="inlineStr"/>
      <c r="D4526" s="67" t="inlineStr"/>
      <c r="E4526" s="68" t="n">
        <v>0</v>
      </c>
      <c r="F4526" s="69">
        <f>SUMIFS(الاضافة!$G$7:$G$60000,الاضافة!$H$7:$H$60000,"*اضاف*",الاضافة!$E$7:$E$60000,'أرصدة المخزن'!C4526)</f>
        <v/>
      </c>
      <c r="G4526" s="69">
        <f>SUMIFS(الصرف!$H$7:$H$60000,الصرف!$F$7:$F$60000,'أرصدة المخزن'!C4526)</f>
        <v/>
      </c>
      <c r="H4526" s="70">
        <f>E4526+F4526-G4526</f>
        <v/>
      </c>
    </row>
    <row r="4527" hidden="1" ht="24.6" customHeight="1" s="138">
      <c r="A4527" s="65" t="n">
        <v>10080342</v>
      </c>
      <c r="B4527" s="66" t="inlineStr">
        <is>
          <t>أدوات عامة</t>
        </is>
      </c>
      <c r="C4527" s="67" t="inlineStr"/>
      <c r="D4527" s="67" t="inlineStr"/>
      <c r="E4527" s="68" t="n">
        <v>0</v>
      </c>
      <c r="F4527" s="69">
        <f>SUMIFS(الاضافة!$G$7:$G$60000,الاضافة!$H$7:$H$60000,"*اضاف*",الاضافة!$E$7:$E$60000,'أرصدة المخزن'!C4527)</f>
        <v/>
      </c>
      <c r="G4527" s="69">
        <f>SUMIFS(الصرف!$H$7:$H$60000,الصرف!$F$7:$F$60000,'أرصدة المخزن'!C4527)</f>
        <v/>
      </c>
      <c r="H4527" s="70">
        <f>E4527+F4527-G4527</f>
        <v/>
      </c>
    </row>
    <row r="4528" hidden="1" ht="24.6" customHeight="1" s="138">
      <c r="A4528" s="65" t="n">
        <v>10080343</v>
      </c>
      <c r="B4528" s="66" t="inlineStr">
        <is>
          <t>أدوات عامة</t>
        </is>
      </c>
      <c r="C4528" s="67" t="inlineStr"/>
      <c r="D4528" s="67" t="inlineStr"/>
      <c r="E4528" s="68" t="n">
        <v>0</v>
      </c>
      <c r="F4528" s="69">
        <f>SUMIFS(الاضافة!$G$7:$G$60000,الاضافة!$H$7:$H$60000,"*اضاف*",الاضافة!$E$7:$E$60000,'أرصدة المخزن'!C4528)</f>
        <v/>
      </c>
      <c r="G4528" s="69">
        <f>SUMIFS(الصرف!$H$7:$H$60000,الصرف!$F$7:$F$60000,'أرصدة المخزن'!C4528)</f>
        <v/>
      </c>
      <c r="H4528" s="70">
        <f>E4528+F4528-G4528</f>
        <v/>
      </c>
    </row>
    <row r="4529" hidden="1" ht="24.6" customHeight="1" s="138">
      <c r="A4529" s="65" t="n">
        <v>10080344</v>
      </c>
      <c r="B4529" s="66" t="inlineStr">
        <is>
          <t>أدوات عامة</t>
        </is>
      </c>
      <c r="C4529" s="67" t="inlineStr"/>
      <c r="D4529" s="67" t="inlineStr"/>
      <c r="E4529" s="68" t="n">
        <v>0</v>
      </c>
      <c r="F4529" s="69">
        <f>SUMIFS(الاضافة!$G$7:$G$60000,الاضافة!$H$7:$H$60000,"*اضاف*",الاضافة!$E$7:$E$60000,'أرصدة المخزن'!C4529)</f>
        <v/>
      </c>
      <c r="G4529" s="69">
        <f>SUMIFS(الصرف!$H$7:$H$60000,الصرف!$F$7:$F$60000,'أرصدة المخزن'!C4529)</f>
        <v/>
      </c>
      <c r="H4529" s="70">
        <f>E4529+F4529-G4529</f>
        <v/>
      </c>
    </row>
    <row r="4530" hidden="1" ht="24.6" customHeight="1" s="138">
      <c r="A4530" s="65" t="n">
        <v>10080345</v>
      </c>
      <c r="B4530" s="66" t="inlineStr">
        <is>
          <t>أدوات عامة</t>
        </is>
      </c>
      <c r="C4530" s="67" t="inlineStr"/>
      <c r="D4530" s="67" t="inlineStr"/>
      <c r="E4530" s="68" t="n">
        <v>0</v>
      </c>
      <c r="F4530" s="69">
        <f>SUMIFS(الاضافة!$G$7:$G$60000,الاضافة!$H$7:$H$60000,"*اضاف*",الاضافة!$E$7:$E$60000,'أرصدة المخزن'!C4530)</f>
        <v/>
      </c>
      <c r="G4530" s="69">
        <f>SUMIFS(الصرف!$H$7:$H$60000,الصرف!$F$7:$F$60000,'أرصدة المخزن'!C4530)</f>
        <v/>
      </c>
      <c r="H4530" s="70">
        <f>E4530+F4530-G4530</f>
        <v/>
      </c>
    </row>
    <row r="4531" hidden="1" ht="24.6" customHeight="1" s="138">
      <c r="A4531" s="65" t="n">
        <v>10080346</v>
      </c>
      <c r="B4531" s="66" t="inlineStr">
        <is>
          <t>أدوات عامة</t>
        </is>
      </c>
      <c r="C4531" s="67" t="inlineStr"/>
      <c r="D4531" s="67" t="inlineStr"/>
      <c r="E4531" s="68" t="n">
        <v>0</v>
      </c>
      <c r="F4531" s="69">
        <f>SUMIFS(الاضافة!$G$7:$G$60000,الاضافة!$H$7:$H$60000,"*اضاف*",الاضافة!$E$7:$E$60000,'أرصدة المخزن'!C4531)</f>
        <v/>
      </c>
      <c r="G4531" s="69">
        <f>SUMIFS(الصرف!$H$7:$H$60000,الصرف!$F$7:$F$60000,'أرصدة المخزن'!C4531)</f>
        <v/>
      </c>
      <c r="H4531" s="70">
        <f>E4531+F4531-G4531</f>
        <v/>
      </c>
    </row>
    <row r="4532" hidden="1" ht="24.6" customHeight="1" s="138">
      <c r="A4532" s="65" t="n">
        <v>10080347</v>
      </c>
      <c r="B4532" s="66" t="inlineStr">
        <is>
          <t>أدوات عامة</t>
        </is>
      </c>
      <c r="C4532" s="67" t="inlineStr"/>
      <c r="D4532" s="67" t="inlineStr"/>
      <c r="E4532" s="68" t="n">
        <v>0</v>
      </c>
      <c r="F4532" s="69">
        <f>SUMIFS(الاضافة!$G$7:$G$60000,الاضافة!$H$7:$H$60000,"*اضاف*",الاضافة!$E$7:$E$60000,'أرصدة المخزن'!C4532)</f>
        <v/>
      </c>
      <c r="G4532" s="69">
        <f>SUMIFS(الصرف!$H$7:$H$60000,الصرف!$F$7:$F$60000,'أرصدة المخزن'!C4532)</f>
        <v/>
      </c>
      <c r="H4532" s="70">
        <f>E4532+F4532-G4532</f>
        <v/>
      </c>
    </row>
    <row r="4533" hidden="1" ht="24.6" customHeight="1" s="138">
      <c r="A4533" s="65" t="n">
        <v>10080348</v>
      </c>
      <c r="B4533" s="66" t="inlineStr">
        <is>
          <t>أدوات عامة</t>
        </is>
      </c>
      <c r="C4533" s="67" t="inlineStr"/>
      <c r="D4533" s="67" t="inlineStr"/>
      <c r="E4533" s="68" t="n">
        <v>0</v>
      </c>
      <c r="F4533" s="69">
        <f>SUMIFS(الاضافة!$G$7:$G$60000,الاضافة!$H$7:$H$60000,"*اضاف*",الاضافة!$E$7:$E$60000,'أرصدة المخزن'!C4533)</f>
        <v/>
      </c>
      <c r="G4533" s="69">
        <f>SUMIFS(الصرف!$H$7:$H$60000,الصرف!$F$7:$F$60000,'أرصدة المخزن'!C4533)</f>
        <v/>
      </c>
      <c r="H4533" s="70">
        <f>E4533+F4533-G4533</f>
        <v/>
      </c>
    </row>
    <row r="4534" hidden="1" ht="24.6" customHeight="1" s="138">
      <c r="A4534" s="65" t="n">
        <v>10080349</v>
      </c>
      <c r="B4534" s="66" t="inlineStr">
        <is>
          <t>أدوات عامة</t>
        </is>
      </c>
      <c r="C4534" s="67" t="inlineStr"/>
      <c r="D4534" s="67" t="inlineStr"/>
      <c r="E4534" s="68" t="n">
        <v>0</v>
      </c>
      <c r="F4534" s="69">
        <f>SUMIFS(الاضافة!$G$7:$G$60000,الاضافة!$H$7:$H$60000,"*اضاف*",الاضافة!$E$7:$E$60000,'أرصدة المخزن'!C4534)</f>
        <v/>
      </c>
      <c r="G4534" s="69">
        <f>SUMIFS(الصرف!$H$7:$H$60000,الصرف!$F$7:$F$60000,'أرصدة المخزن'!C4534)</f>
        <v/>
      </c>
      <c r="H4534" s="70">
        <f>E4534+F4534-G4534</f>
        <v/>
      </c>
    </row>
    <row r="4535" hidden="1" ht="24.6" customHeight="1" s="138">
      <c r="A4535" s="65" t="n">
        <v>10080350</v>
      </c>
      <c r="B4535" s="66" t="inlineStr">
        <is>
          <t>أدوات عامة</t>
        </is>
      </c>
      <c r="C4535" s="67" t="inlineStr"/>
      <c r="D4535" s="67" t="inlineStr"/>
      <c r="E4535" s="68" t="n">
        <v>0</v>
      </c>
      <c r="F4535" s="69">
        <f>SUMIFS(الاضافة!$G$7:$G$60000,الاضافة!$H$7:$H$60000,"*اضاف*",الاضافة!$E$7:$E$60000,'أرصدة المخزن'!C4535)</f>
        <v/>
      </c>
      <c r="G4535" s="69">
        <f>SUMIFS(الصرف!$H$7:$H$60000,الصرف!$F$7:$F$60000,'أرصدة المخزن'!C4535)</f>
        <v/>
      </c>
      <c r="H4535" s="70">
        <f>E4535+F4535-G4535</f>
        <v/>
      </c>
    </row>
    <row r="4536" hidden="1" ht="24.6" customHeight="1" s="138">
      <c r="A4536" s="65" t="n">
        <v>10080351</v>
      </c>
      <c r="B4536" s="66" t="inlineStr">
        <is>
          <t>أدوات عامة</t>
        </is>
      </c>
      <c r="C4536" s="67" t="inlineStr"/>
      <c r="D4536" s="67" t="inlineStr"/>
      <c r="E4536" s="68" t="n">
        <v>0</v>
      </c>
      <c r="F4536" s="69">
        <f>SUMIFS(الاضافة!$G$7:$G$60000,الاضافة!$H$7:$H$60000,"*اضاف*",الاضافة!$E$7:$E$60000,'أرصدة المخزن'!C4536)</f>
        <v/>
      </c>
      <c r="G4536" s="69">
        <f>SUMIFS(الصرف!$H$7:$H$60000,الصرف!$F$7:$F$60000,'أرصدة المخزن'!C4536)</f>
        <v/>
      </c>
      <c r="H4536" s="70">
        <f>E4536+F4536-G4536</f>
        <v/>
      </c>
    </row>
    <row r="4537" hidden="1" ht="24.6" customHeight="1" s="138">
      <c r="A4537" s="65" t="n">
        <v>10080352</v>
      </c>
      <c r="B4537" s="66" t="inlineStr">
        <is>
          <t>أدوات عامة</t>
        </is>
      </c>
      <c r="C4537" s="67" t="inlineStr"/>
      <c r="D4537" s="67" t="inlineStr"/>
      <c r="E4537" s="68" t="n">
        <v>0</v>
      </c>
      <c r="F4537" s="69">
        <f>SUMIFS(الاضافة!$G$7:$G$60000,الاضافة!$H$7:$H$60000,"*اضاف*",الاضافة!$E$7:$E$60000,'أرصدة المخزن'!C4537)</f>
        <v/>
      </c>
      <c r="G4537" s="69">
        <f>SUMIFS(الصرف!$H$7:$H$60000,الصرف!$F$7:$F$60000,'أرصدة المخزن'!C4537)</f>
        <v/>
      </c>
      <c r="H4537" s="70">
        <f>E4537+F4537-G4537</f>
        <v/>
      </c>
    </row>
    <row r="4538" hidden="1" ht="24.6" customHeight="1" s="138">
      <c r="A4538" s="65" t="n">
        <v>10080353</v>
      </c>
      <c r="B4538" s="66" t="inlineStr">
        <is>
          <t>أدوات عامة</t>
        </is>
      </c>
      <c r="C4538" s="67" t="inlineStr"/>
      <c r="D4538" s="67" t="inlineStr"/>
      <c r="E4538" s="68" t="n">
        <v>0</v>
      </c>
      <c r="F4538" s="69">
        <f>SUMIFS(الاضافة!$G$7:$G$60000,الاضافة!$H$7:$H$60000,"*اضاف*",الاضافة!$E$7:$E$60000,'أرصدة المخزن'!C4538)</f>
        <v/>
      </c>
      <c r="G4538" s="69">
        <f>SUMIFS(الصرف!$H$7:$H$60000,الصرف!$F$7:$F$60000,'أرصدة المخزن'!C4538)</f>
        <v/>
      </c>
      <c r="H4538" s="70">
        <f>E4538+F4538-G4538</f>
        <v/>
      </c>
    </row>
    <row r="4539" hidden="1" ht="24.6" customHeight="1" s="138">
      <c r="A4539" s="65" t="n">
        <v>10080354</v>
      </c>
      <c r="B4539" s="66" t="inlineStr">
        <is>
          <t>أدوات عامة</t>
        </is>
      </c>
      <c r="C4539" s="67" t="inlineStr"/>
      <c r="D4539" s="67" t="inlineStr"/>
      <c r="E4539" s="68" t="n">
        <v>0</v>
      </c>
      <c r="F4539" s="69">
        <f>SUMIFS(الاضافة!$G$7:$G$60000,الاضافة!$H$7:$H$60000,"*اضاف*",الاضافة!$E$7:$E$60000,'أرصدة المخزن'!C4539)</f>
        <v/>
      </c>
      <c r="G4539" s="69">
        <f>SUMIFS(الصرف!$H$7:$H$60000,الصرف!$F$7:$F$60000,'أرصدة المخزن'!C4539)</f>
        <v/>
      </c>
      <c r="H4539" s="70">
        <f>E4539+F4539-G4539</f>
        <v/>
      </c>
    </row>
    <row r="4540" hidden="1" ht="24.6" customHeight="1" s="138">
      <c r="A4540" s="65" t="n">
        <v>10080355</v>
      </c>
      <c r="B4540" s="66" t="inlineStr">
        <is>
          <t>أدوات عامة</t>
        </is>
      </c>
      <c r="C4540" s="67" t="inlineStr"/>
      <c r="D4540" s="67" t="inlineStr"/>
      <c r="E4540" s="68" t="n">
        <v>0</v>
      </c>
      <c r="F4540" s="69">
        <f>SUMIFS(الاضافة!$G$7:$G$60000,الاضافة!$H$7:$H$60000,"*اضاف*",الاضافة!$E$7:$E$60000,'أرصدة المخزن'!C4540)</f>
        <v/>
      </c>
      <c r="G4540" s="69">
        <f>SUMIFS(الصرف!$H$7:$H$60000,الصرف!$F$7:$F$60000,'أرصدة المخزن'!C4540)</f>
        <v/>
      </c>
      <c r="H4540" s="70">
        <f>E4540+F4540-G4540</f>
        <v/>
      </c>
    </row>
    <row r="4541" hidden="1" ht="24.6" customHeight="1" s="138">
      <c r="A4541" s="65" t="n">
        <v>10080356</v>
      </c>
      <c r="B4541" s="66" t="inlineStr">
        <is>
          <t>أدوات عامة</t>
        </is>
      </c>
      <c r="C4541" s="67" t="inlineStr"/>
      <c r="D4541" s="67" t="inlineStr"/>
      <c r="E4541" s="68" t="n">
        <v>0</v>
      </c>
      <c r="F4541" s="69">
        <f>SUMIFS(الاضافة!$G$7:$G$60000,الاضافة!$H$7:$H$60000,"*اضاف*",الاضافة!$E$7:$E$60000,'أرصدة المخزن'!C4541)</f>
        <v/>
      </c>
      <c r="G4541" s="69">
        <f>SUMIFS(الصرف!$H$7:$H$60000,الصرف!$F$7:$F$60000,'أرصدة المخزن'!C4541)</f>
        <v/>
      </c>
      <c r="H4541" s="70">
        <f>E4541+F4541-G4541</f>
        <v/>
      </c>
    </row>
    <row r="4542" hidden="1" ht="24.6" customHeight="1" s="138">
      <c r="A4542" s="65" t="n">
        <v>10080357</v>
      </c>
      <c r="B4542" s="66" t="inlineStr">
        <is>
          <t>أدوات عامة</t>
        </is>
      </c>
      <c r="C4542" s="67" t="inlineStr"/>
      <c r="D4542" s="67" t="inlineStr"/>
      <c r="E4542" s="68" t="n">
        <v>0</v>
      </c>
      <c r="F4542" s="69">
        <f>SUMIFS(الاضافة!$G$7:$G$60000,الاضافة!$H$7:$H$60000,"*اضاف*",الاضافة!$E$7:$E$60000,'أرصدة المخزن'!C4542)</f>
        <v/>
      </c>
      <c r="G4542" s="69">
        <f>SUMIFS(الصرف!$H$7:$H$60000,الصرف!$F$7:$F$60000,'أرصدة المخزن'!C4542)</f>
        <v/>
      </c>
      <c r="H4542" s="70">
        <f>E4542+F4542-G4542</f>
        <v/>
      </c>
    </row>
    <row r="4543" hidden="1" ht="24.6" customHeight="1" s="138">
      <c r="A4543" s="65" t="n">
        <v>10080358</v>
      </c>
      <c r="B4543" s="66" t="inlineStr">
        <is>
          <t>أدوات عامة</t>
        </is>
      </c>
      <c r="C4543" s="67" t="inlineStr"/>
      <c r="D4543" s="67" t="inlineStr"/>
      <c r="E4543" s="68" t="n">
        <v>0</v>
      </c>
      <c r="F4543" s="69">
        <f>SUMIFS(الاضافة!$G$7:$G$60000,الاضافة!$H$7:$H$60000,"*اضاف*",الاضافة!$E$7:$E$60000,'أرصدة المخزن'!C4543)</f>
        <v/>
      </c>
      <c r="G4543" s="69">
        <f>SUMIFS(الصرف!$H$7:$H$60000,الصرف!$F$7:$F$60000,'أرصدة المخزن'!C4543)</f>
        <v/>
      </c>
      <c r="H4543" s="70">
        <f>E4543+F4543-G4543</f>
        <v/>
      </c>
    </row>
    <row r="4544" hidden="1" ht="24.6" customHeight="1" s="138">
      <c r="A4544" s="65" t="n">
        <v>10080359</v>
      </c>
      <c r="B4544" s="66" t="inlineStr">
        <is>
          <t>أدوات عامة</t>
        </is>
      </c>
      <c r="C4544" s="67" t="inlineStr"/>
      <c r="D4544" s="67" t="inlineStr"/>
      <c r="E4544" s="68" t="n">
        <v>0</v>
      </c>
      <c r="F4544" s="69">
        <f>SUMIFS(الاضافة!$G$7:$G$60000,الاضافة!$H$7:$H$60000,"*اضاف*",الاضافة!$E$7:$E$60000,'أرصدة المخزن'!C4544)</f>
        <v/>
      </c>
      <c r="G4544" s="69">
        <f>SUMIFS(الصرف!$H$7:$H$60000,الصرف!$F$7:$F$60000,'أرصدة المخزن'!C4544)</f>
        <v/>
      </c>
      <c r="H4544" s="70">
        <f>E4544+F4544-G4544</f>
        <v/>
      </c>
    </row>
    <row r="4545" hidden="1" ht="24.6" customHeight="1" s="138">
      <c r="A4545" s="65" t="n">
        <v>10080360</v>
      </c>
      <c r="B4545" s="66" t="inlineStr">
        <is>
          <t>أدوات عامة</t>
        </is>
      </c>
      <c r="C4545" s="67" t="inlineStr"/>
      <c r="D4545" s="67" t="inlineStr"/>
      <c r="E4545" s="68" t="n">
        <v>0</v>
      </c>
      <c r="F4545" s="69">
        <f>SUMIFS(الاضافة!$G$7:$G$60000,الاضافة!$H$7:$H$60000,"*اضاف*",الاضافة!$E$7:$E$60000,'أرصدة المخزن'!C4545)</f>
        <v/>
      </c>
      <c r="G4545" s="69">
        <f>SUMIFS(الصرف!$H$7:$H$60000,الصرف!$F$7:$F$60000,'أرصدة المخزن'!C4545)</f>
        <v/>
      </c>
      <c r="H4545" s="70">
        <f>E4545+F4545-G4545</f>
        <v/>
      </c>
    </row>
    <row r="4546" hidden="1" ht="24.6" customHeight="1" s="138">
      <c r="A4546" s="65" t="n">
        <v>10080361</v>
      </c>
      <c r="B4546" s="66" t="inlineStr">
        <is>
          <t>أدوات عامة</t>
        </is>
      </c>
      <c r="C4546" s="67" t="inlineStr"/>
      <c r="D4546" s="67" t="inlineStr"/>
      <c r="E4546" s="68" t="n">
        <v>0</v>
      </c>
      <c r="F4546" s="69">
        <f>SUMIFS(الاضافة!$G$7:$G$60000,الاضافة!$H$7:$H$60000,"*اضاف*",الاضافة!$E$7:$E$60000,'أرصدة المخزن'!C4546)</f>
        <v/>
      </c>
      <c r="G4546" s="69">
        <f>SUMIFS(الصرف!$H$7:$H$60000,الصرف!$F$7:$F$60000,'أرصدة المخزن'!C4546)</f>
        <v/>
      </c>
      <c r="H4546" s="70">
        <f>E4546+F4546-G4546</f>
        <v/>
      </c>
    </row>
    <row r="4547" hidden="1" ht="24.6" customHeight="1" s="138">
      <c r="A4547" s="65" t="n">
        <v>10080362</v>
      </c>
      <c r="B4547" s="66" t="inlineStr">
        <is>
          <t>أدوات عامة</t>
        </is>
      </c>
      <c r="C4547" s="67" t="inlineStr"/>
      <c r="D4547" s="67" t="inlineStr"/>
      <c r="E4547" s="68" t="n">
        <v>0</v>
      </c>
      <c r="F4547" s="69">
        <f>SUMIFS(الاضافة!$G$7:$G$60000,الاضافة!$H$7:$H$60000,"*اضاف*",الاضافة!$E$7:$E$60000,'أرصدة المخزن'!C4547)</f>
        <v/>
      </c>
      <c r="G4547" s="69">
        <f>SUMIFS(الصرف!$H$7:$H$60000,الصرف!$F$7:$F$60000,'أرصدة المخزن'!C4547)</f>
        <v/>
      </c>
      <c r="H4547" s="70">
        <f>E4547+F4547-G4547</f>
        <v/>
      </c>
    </row>
    <row r="4548" hidden="1" ht="24.6" customHeight="1" s="138">
      <c r="A4548" s="65" t="n">
        <v>10080363</v>
      </c>
      <c r="B4548" s="66" t="inlineStr">
        <is>
          <t>أدوات عامة</t>
        </is>
      </c>
      <c r="C4548" s="67" t="inlineStr"/>
      <c r="D4548" s="67" t="inlineStr"/>
      <c r="E4548" s="68" t="n">
        <v>0</v>
      </c>
      <c r="F4548" s="69">
        <f>SUMIFS(الاضافة!$G$7:$G$60000,الاضافة!$H$7:$H$60000,"*اضاف*",الاضافة!$E$7:$E$60000,'أرصدة المخزن'!C4548)</f>
        <v/>
      </c>
      <c r="G4548" s="69">
        <f>SUMIFS(الصرف!$H$7:$H$60000,الصرف!$F$7:$F$60000,'أرصدة المخزن'!C4548)</f>
        <v/>
      </c>
      <c r="H4548" s="70">
        <f>E4548+F4548-G4548</f>
        <v/>
      </c>
    </row>
    <row r="4549" hidden="1" ht="24.6" customHeight="1" s="138">
      <c r="A4549" s="65" t="n">
        <v>10080364</v>
      </c>
      <c r="B4549" s="66" t="inlineStr">
        <is>
          <t>أدوات عامة</t>
        </is>
      </c>
      <c r="C4549" s="67" t="inlineStr"/>
      <c r="D4549" s="67" t="inlineStr"/>
      <c r="E4549" s="68" t="n">
        <v>0</v>
      </c>
      <c r="F4549" s="69">
        <f>SUMIFS(الاضافة!$G$7:$G$60000,الاضافة!$H$7:$H$60000,"*اضاف*",الاضافة!$E$7:$E$60000,'أرصدة المخزن'!C4549)</f>
        <v/>
      </c>
      <c r="G4549" s="69">
        <f>SUMIFS(الصرف!$H$7:$H$60000,الصرف!$F$7:$F$60000,'أرصدة المخزن'!C4549)</f>
        <v/>
      </c>
      <c r="H4549" s="70">
        <f>E4549+F4549-G4549</f>
        <v/>
      </c>
    </row>
    <row r="4550" hidden="1" ht="24.6" customHeight="1" s="138">
      <c r="A4550" s="65" t="n">
        <v>10080365</v>
      </c>
      <c r="B4550" s="66" t="inlineStr">
        <is>
          <t>أدوات عامة</t>
        </is>
      </c>
      <c r="C4550" s="67" t="inlineStr"/>
      <c r="D4550" s="67" t="inlineStr"/>
      <c r="E4550" s="68" t="n">
        <v>0</v>
      </c>
      <c r="F4550" s="69">
        <f>SUMIFS(الاضافة!$G$7:$G$60000,الاضافة!$H$7:$H$60000,"*اضاف*",الاضافة!$E$7:$E$60000,'أرصدة المخزن'!C4550)</f>
        <v/>
      </c>
      <c r="G4550" s="69">
        <f>SUMIFS(الصرف!$H$7:$H$60000,الصرف!$F$7:$F$60000,'أرصدة المخزن'!C4550)</f>
        <v/>
      </c>
      <c r="H4550" s="70">
        <f>E4550+F4550-G4550</f>
        <v/>
      </c>
    </row>
    <row r="4551" hidden="1" ht="24.6" customHeight="1" s="138">
      <c r="A4551" s="65" t="n">
        <v>10080366</v>
      </c>
      <c r="B4551" s="66" t="inlineStr">
        <is>
          <t>أدوات عامة</t>
        </is>
      </c>
      <c r="C4551" s="67" t="inlineStr"/>
      <c r="D4551" s="67" t="inlineStr"/>
      <c r="E4551" s="68" t="n">
        <v>0</v>
      </c>
      <c r="F4551" s="69">
        <f>SUMIFS(الاضافة!$G$7:$G$60000,الاضافة!$H$7:$H$60000,"*اضاف*",الاضافة!$E$7:$E$60000,'أرصدة المخزن'!C4551)</f>
        <v/>
      </c>
      <c r="G4551" s="69">
        <f>SUMIFS(الصرف!$H$7:$H$60000,الصرف!$F$7:$F$60000,'أرصدة المخزن'!C4551)</f>
        <v/>
      </c>
      <c r="H4551" s="70">
        <f>E4551+F4551-G4551</f>
        <v/>
      </c>
    </row>
    <row r="4552" hidden="1" ht="24.6" customHeight="1" s="138">
      <c r="A4552" s="65" t="n">
        <v>10080367</v>
      </c>
      <c r="B4552" s="66" t="inlineStr">
        <is>
          <t>أدوات عامة</t>
        </is>
      </c>
      <c r="C4552" s="67" t="inlineStr"/>
      <c r="D4552" s="67" t="inlineStr"/>
      <c r="E4552" s="68" t="n">
        <v>0</v>
      </c>
      <c r="F4552" s="69">
        <f>SUMIFS(الاضافة!$G$7:$G$60000,الاضافة!$H$7:$H$60000,"*اضاف*",الاضافة!$E$7:$E$60000,'أرصدة المخزن'!C4552)</f>
        <v/>
      </c>
      <c r="G4552" s="69">
        <f>SUMIFS(الصرف!$H$7:$H$60000,الصرف!$F$7:$F$60000,'أرصدة المخزن'!C4552)</f>
        <v/>
      </c>
      <c r="H4552" s="70">
        <f>E4552+F4552-G4552</f>
        <v/>
      </c>
    </row>
    <row r="4553" hidden="1" ht="24.6" customHeight="1" s="138">
      <c r="A4553" s="65" t="n">
        <v>10080368</v>
      </c>
      <c r="B4553" s="66" t="inlineStr">
        <is>
          <t>أدوات عامة</t>
        </is>
      </c>
      <c r="C4553" s="67" t="inlineStr"/>
      <c r="D4553" s="67" t="inlineStr"/>
      <c r="E4553" s="68" t="n">
        <v>0</v>
      </c>
      <c r="F4553" s="69">
        <f>SUMIFS(الاضافة!$G$7:$G$60000,الاضافة!$H$7:$H$60000,"*اضاف*",الاضافة!$E$7:$E$60000,'أرصدة المخزن'!C4553)</f>
        <v/>
      </c>
      <c r="G4553" s="69">
        <f>SUMIFS(الصرف!$H$7:$H$60000,الصرف!$F$7:$F$60000,'أرصدة المخزن'!C4553)</f>
        <v/>
      </c>
      <c r="H4553" s="70">
        <f>E4553+F4553-G4553</f>
        <v/>
      </c>
    </row>
    <row r="4554" hidden="1" ht="24.6" customHeight="1" s="138">
      <c r="A4554" s="65" t="n">
        <v>10080369</v>
      </c>
      <c r="B4554" s="66" t="inlineStr">
        <is>
          <t>أدوات عامة</t>
        </is>
      </c>
      <c r="C4554" s="67" t="inlineStr"/>
      <c r="D4554" s="67" t="inlineStr"/>
      <c r="E4554" s="68" t="n">
        <v>0</v>
      </c>
      <c r="F4554" s="69">
        <f>SUMIFS(الاضافة!$G$7:$G$60000,الاضافة!$H$7:$H$60000,"*اضاف*",الاضافة!$E$7:$E$60000,'أرصدة المخزن'!C4554)</f>
        <v/>
      </c>
      <c r="G4554" s="69">
        <f>SUMIFS(الصرف!$H$7:$H$60000,الصرف!$F$7:$F$60000,'أرصدة المخزن'!C4554)</f>
        <v/>
      </c>
      <c r="H4554" s="70">
        <f>E4554+F4554-G4554</f>
        <v/>
      </c>
    </row>
    <row r="4555" hidden="1" ht="24.6" customHeight="1" s="138">
      <c r="A4555" s="65" t="n">
        <v>10080370</v>
      </c>
      <c r="B4555" s="66" t="inlineStr">
        <is>
          <t>أدوات عامة</t>
        </is>
      </c>
      <c r="C4555" s="67" t="inlineStr"/>
      <c r="D4555" s="67" t="inlineStr"/>
      <c r="E4555" s="68" t="n">
        <v>0</v>
      </c>
      <c r="F4555" s="69">
        <f>SUMIFS(الاضافة!$G$7:$G$60000,الاضافة!$H$7:$H$60000,"*اضاف*",الاضافة!$E$7:$E$60000,'أرصدة المخزن'!C4555)</f>
        <v/>
      </c>
      <c r="G4555" s="69">
        <f>SUMIFS(الصرف!$H$7:$H$60000,الصرف!$F$7:$F$60000,'أرصدة المخزن'!C4555)</f>
        <v/>
      </c>
      <c r="H4555" s="70">
        <f>E4555+F4555-G4555</f>
        <v/>
      </c>
    </row>
    <row r="4556" hidden="1" ht="24.6" customHeight="1" s="138">
      <c r="A4556" s="65" t="n">
        <v>10080371</v>
      </c>
      <c r="B4556" s="66" t="inlineStr">
        <is>
          <t>أدوات عامة</t>
        </is>
      </c>
      <c r="C4556" s="67" t="inlineStr"/>
      <c r="D4556" s="67" t="inlineStr"/>
      <c r="E4556" s="68" t="n">
        <v>0</v>
      </c>
      <c r="F4556" s="69">
        <f>SUMIFS(الاضافة!$G$7:$G$60000,الاضافة!$H$7:$H$60000,"*اضاف*",الاضافة!$E$7:$E$60000,'أرصدة المخزن'!C4556)</f>
        <v/>
      </c>
      <c r="G4556" s="69">
        <f>SUMIFS(الصرف!$H$7:$H$60000,الصرف!$F$7:$F$60000,'أرصدة المخزن'!C4556)</f>
        <v/>
      </c>
      <c r="H4556" s="70">
        <f>E4556+F4556-G4556</f>
        <v/>
      </c>
    </row>
    <row r="4557" hidden="1" ht="24.6" customHeight="1" s="138">
      <c r="A4557" s="65" t="n">
        <v>10080372</v>
      </c>
      <c r="B4557" s="66" t="inlineStr">
        <is>
          <t>أدوات عامة</t>
        </is>
      </c>
      <c r="C4557" s="67" t="inlineStr"/>
      <c r="D4557" s="67" t="inlineStr"/>
      <c r="E4557" s="68" t="n">
        <v>0</v>
      </c>
      <c r="F4557" s="69">
        <f>SUMIFS(الاضافة!$G$7:$G$60000,الاضافة!$H$7:$H$60000,"*اضاف*",الاضافة!$E$7:$E$60000,'أرصدة المخزن'!C4557)</f>
        <v/>
      </c>
      <c r="G4557" s="69">
        <f>SUMIFS(الصرف!$H$7:$H$60000,الصرف!$F$7:$F$60000,'أرصدة المخزن'!C4557)</f>
        <v/>
      </c>
      <c r="H4557" s="70">
        <f>E4557+F4557-G4557</f>
        <v/>
      </c>
    </row>
    <row r="4558" hidden="1" ht="24.6" customHeight="1" s="138">
      <c r="A4558" s="65" t="n">
        <v>10080373</v>
      </c>
      <c r="B4558" s="66" t="inlineStr">
        <is>
          <t>أدوات عامة</t>
        </is>
      </c>
      <c r="C4558" s="67" t="inlineStr"/>
      <c r="D4558" s="67" t="inlineStr"/>
      <c r="E4558" s="68" t="n">
        <v>0</v>
      </c>
      <c r="F4558" s="69">
        <f>SUMIFS(الاضافة!$G$7:$G$60000,الاضافة!$H$7:$H$60000,"*اضاف*",الاضافة!$E$7:$E$60000,'أرصدة المخزن'!C4558)</f>
        <v/>
      </c>
      <c r="G4558" s="69">
        <f>SUMIFS(الصرف!$H$7:$H$60000,الصرف!$F$7:$F$60000,'أرصدة المخزن'!C4558)</f>
        <v/>
      </c>
      <c r="H4558" s="70">
        <f>E4558+F4558-G4558</f>
        <v/>
      </c>
    </row>
    <row r="4559" hidden="1" ht="24.6" customHeight="1" s="138">
      <c r="A4559" s="65" t="n">
        <v>10080374</v>
      </c>
      <c r="B4559" s="66" t="inlineStr">
        <is>
          <t>أدوات عامة</t>
        </is>
      </c>
      <c r="C4559" s="67" t="inlineStr"/>
      <c r="D4559" s="67" t="inlineStr"/>
      <c r="E4559" s="68" t="n">
        <v>0</v>
      </c>
      <c r="F4559" s="69">
        <f>SUMIFS(الاضافة!$G$7:$G$60000,الاضافة!$H$7:$H$60000,"*اضاف*",الاضافة!$E$7:$E$60000,'أرصدة المخزن'!C4559)</f>
        <v/>
      </c>
      <c r="G4559" s="69">
        <f>SUMIFS(الصرف!$H$7:$H$60000,الصرف!$F$7:$F$60000,'أرصدة المخزن'!C4559)</f>
        <v/>
      </c>
      <c r="H4559" s="70">
        <f>E4559+F4559-G4559</f>
        <v/>
      </c>
    </row>
    <row r="4560" hidden="1" ht="24.6" customHeight="1" s="138">
      <c r="A4560" s="65" t="n">
        <v>10080375</v>
      </c>
      <c r="B4560" s="66" t="inlineStr">
        <is>
          <t>أدوات عامة</t>
        </is>
      </c>
      <c r="C4560" s="67" t="inlineStr"/>
      <c r="D4560" s="67" t="inlineStr"/>
      <c r="E4560" s="68" t="n">
        <v>0</v>
      </c>
      <c r="F4560" s="69">
        <f>SUMIFS(الاضافة!$G$7:$G$60000,الاضافة!$H$7:$H$60000,"*اضاف*",الاضافة!$E$7:$E$60000,'أرصدة المخزن'!C4560)</f>
        <v/>
      </c>
      <c r="G4560" s="69">
        <f>SUMIFS(الصرف!$H$7:$H$60000,الصرف!$F$7:$F$60000,'أرصدة المخزن'!C4560)</f>
        <v/>
      </c>
      <c r="H4560" s="70">
        <f>E4560+F4560-G4560</f>
        <v/>
      </c>
    </row>
    <row r="4561" hidden="1" ht="24.6" customHeight="1" s="138">
      <c r="A4561" s="65" t="n">
        <v>10080376</v>
      </c>
      <c r="B4561" s="66" t="inlineStr">
        <is>
          <t>أدوات عامة</t>
        </is>
      </c>
      <c r="C4561" s="67" t="inlineStr"/>
      <c r="D4561" s="67" t="inlineStr"/>
      <c r="E4561" s="68" t="n">
        <v>0</v>
      </c>
      <c r="F4561" s="69">
        <f>SUMIFS(الاضافة!$G$7:$G$60000,الاضافة!$H$7:$H$60000,"*اضاف*",الاضافة!$E$7:$E$60000,'أرصدة المخزن'!C4561)</f>
        <v/>
      </c>
      <c r="G4561" s="69">
        <f>SUMIFS(الصرف!$H$7:$H$60000,الصرف!$F$7:$F$60000,'أرصدة المخزن'!C4561)</f>
        <v/>
      </c>
      <c r="H4561" s="70">
        <f>E4561+F4561-G4561</f>
        <v/>
      </c>
    </row>
    <row r="4562" hidden="1" ht="24.6" customHeight="1" s="138">
      <c r="A4562" s="65" t="n">
        <v>10080377</v>
      </c>
      <c r="B4562" s="66" t="inlineStr">
        <is>
          <t>أدوات عامة</t>
        </is>
      </c>
      <c r="C4562" s="67" t="inlineStr"/>
      <c r="D4562" s="67" t="inlineStr"/>
      <c r="E4562" s="68" t="n">
        <v>0</v>
      </c>
      <c r="F4562" s="69">
        <f>SUMIFS(الاضافة!$G$7:$G$60000,الاضافة!$H$7:$H$60000,"*اضاف*",الاضافة!$E$7:$E$60000,'أرصدة المخزن'!C4562)</f>
        <v/>
      </c>
      <c r="G4562" s="69">
        <f>SUMIFS(الصرف!$H$7:$H$60000,الصرف!$F$7:$F$60000,'أرصدة المخزن'!C4562)</f>
        <v/>
      </c>
      <c r="H4562" s="70">
        <f>E4562+F4562-G4562</f>
        <v/>
      </c>
    </row>
    <row r="4563" hidden="1" ht="24.6" customHeight="1" s="138">
      <c r="A4563" s="65" t="n">
        <v>10080378</v>
      </c>
      <c r="B4563" s="66" t="inlineStr">
        <is>
          <t>أدوات عامة</t>
        </is>
      </c>
      <c r="C4563" s="67" t="inlineStr"/>
      <c r="D4563" s="67" t="inlineStr"/>
      <c r="E4563" s="68" t="n">
        <v>0</v>
      </c>
      <c r="F4563" s="69">
        <f>SUMIFS(الاضافة!$G$7:$G$60000,الاضافة!$H$7:$H$60000,"*اضاف*",الاضافة!$E$7:$E$60000,'أرصدة المخزن'!C4563)</f>
        <v/>
      </c>
      <c r="G4563" s="69">
        <f>SUMIFS(الصرف!$H$7:$H$60000,الصرف!$F$7:$F$60000,'أرصدة المخزن'!C4563)</f>
        <v/>
      </c>
      <c r="H4563" s="70">
        <f>E4563+F4563-G4563</f>
        <v/>
      </c>
    </row>
    <row r="4564" hidden="1" ht="24.6" customHeight="1" s="138">
      <c r="A4564" s="65" t="n">
        <v>10080379</v>
      </c>
      <c r="B4564" s="66" t="inlineStr">
        <is>
          <t>أدوات عامة</t>
        </is>
      </c>
      <c r="C4564" s="67" t="inlineStr"/>
      <c r="D4564" s="67" t="inlineStr"/>
      <c r="E4564" s="68" t="n">
        <v>0</v>
      </c>
      <c r="F4564" s="69">
        <f>SUMIFS(الاضافة!$G$7:$G$60000,الاضافة!$H$7:$H$60000,"*اضاف*",الاضافة!$E$7:$E$60000,'أرصدة المخزن'!C4564)</f>
        <v/>
      </c>
      <c r="G4564" s="69">
        <f>SUMIFS(الصرف!$H$7:$H$60000,الصرف!$F$7:$F$60000,'أرصدة المخزن'!C4564)</f>
        <v/>
      </c>
      <c r="H4564" s="70">
        <f>E4564+F4564-G4564</f>
        <v/>
      </c>
    </row>
    <row r="4565" hidden="1" ht="24.6" customHeight="1" s="138">
      <c r="A4565" s="65" t="n">
        <v>10080380</v>
      </c>
      <c r="B4565" s="66" t="inlineStr">
        <is>
          <t>أدوات عامة</t>
        </is>
      </c>
      <c r="C4565" s="67" t="inlineStr"/>
      <c r="D4565" s="67" t="inlineStr"/>
      <c r="E4565" s="68" t="n">
        <v>0</v>
      </c>
      <c r="F4565" s="69">
        <f>SUMIFS(الاضافة!$G$7:$G$60000,الاضافة!$H$7:$H$60000,"*اضاف*",الاضافة!$E$7:$E$60000,'أرصدة المخزن'!C4565)</f>
        <v/>
      </c>
      <c r="G4565" s="69">
        <f>SUMIFS(الصرف!$H$7:$H$60000,الصرف!$F$7:$F$60000,'أرصدة المخزن'!C4565)</f>
        <v/>
      </c>
      <c r="H4565" s="70">
        <f>E4565+F4565-G4565</f>
        <v/>
      </c>
    </row>
    <row r="4566" hidden="1" ht="24.6" customHeight="1" s="138">
      <c r="A4566" s="65" t="n">
        <v>10080381</v>
      </c>
      <c r="B4566" s="66" t="inlineStr">
        <is>
          <t>أدوات عامة</t>
        </is>
      </c>
      <c r="C4566" s="67" t="inlineStr"/>
      <c r="D4566" s="67" t="inlineStr"/>
      <c r="E4566" s="68" t="n">
        <v>0</v>
      </c>
      <c r="F4566" s="69">
        <f>SUMIFS(الاضافة!$G$7:$G$60000,الاضافة!$H$7:$H$60000,"*اضاف*",الاضافة!$E$7:$E$60000,'أرصدة المخزن'!C4566)</f>
        <v/>
      </c>
      <c r="G4566" s="69">
        <f>SUMIFS(الصرف!$H$7:$H$60000,الصرف!$F$7:$F$60000,'أرصدة المخزن'!C4566)</f>
        <v/>
      </c>
      <c r="H4566" s="70">
        <f>E4566+F4566-G4566</f>
        <v/>
      </c>
    </row>
    <row r="4567" hidden="1" ht="24.6" customHeight="1" s="138">
      <c r="A4567" s="65" t="n">
        <v>10080382</v>
      </c>
      <c r="B4567" s="66" t="inlineStr">
        <is>
          <t>أدوات عامة</t>
        </is>
      </c>
      <c r="C4567" s="67" t="inlineStr"/>
      <c r="D4567" s="67" t="inlineStr"/>
      <c r="E4567" s="68" t="n">
        <v>0</v>
      </c>
      <c r="F4567" s="69">
        <f>SUMIFS(الاضافة!$G$7:$G$60000,الاضافة!$H$7:$H$60000,"*اضاف*",الاضافة!$E$7:$E$60000,'أرصدة المخزن'!C4567)</f>
        <v/>
      </c>
      <c r="G4567" s="69">
        <f>SUMIFS(الصرف!$H$7:$H$60000,الصرف!$F$7:$F$60000,'أرصدة المخزن'!C4567)</f>
        <v/>
      </c>
      <c r="H4567" s="70">
        <f>E4567+F4567-G4567</f>
        <v/>
      </c>
    </row>
    <row r="4568" hidden="1" ht="24.6" customHeight="1" s="138">
      <c r="A4568" s="65" t="n">
        <v>10080383</v>
      </c>
      <c r="B4568" s="66" t="inlineStr">
        <is>
          <t>أدوات عامة</t>
        </is>
      </c>
      <c r="C4568" s="67" t="inlineStr"/>
      <c r="D4568" s="67" t="inlineStr"/>
      <c r="E4568" s="68" t="n">
        <v>0</v>
      </c>
      <c r="F4568" s="69">
        <f>SUMIFS(الاضافة!$G$7:$G$60000,الاضافة!$H$7:$H$60000,"*اضاف*",الاضافة!$E$7:$E$60000,'أرصدة المخزن'!C4568)</f>
        <v/>
      </c>
      <c r="G4568" s="69">
        <f>SUMIFS(الصرف!$H$7:$H$60000,الصرف!$F$7:$F$60000,'أرصدة المخزن'!C4568)</f>
        <v/>
      </c>
      <c r="H4568" s="70">
        <f>E4568+F4568-G4568</f>
        <v/>
      </c>
    </row>
    <row r="4569" hidden="1" ht="24.6" customHeight="1" s="138">
      <c r="A4569" s="65" t="n">
        <v>10080384</v>
      </c>
      <c r="B4569" s="66" t="inlineStr">
        <is>
          <t>أدوات عامة</t>
        </is>
      </c>
      <c r="C4569" s="67" t="inlineStr"/>
      <c r="D4569" s="67" t="inlineStr"/>
      <c r="E4569" s="68" t="n">
        <v>0</v>
      </c>
      <c r="F4569" s="69">
        <f>SUMIFS(الاضافة!$G$7:$G$60000,الاضافة!$H$7:$H$60000,"*اضاف*",الاضافة!$E$7:$E$60000,'أرصدة المخزن'!C4569)</f>
        <v/>
      </c>
      <c r="G4569" s="69">
        <f>SUMIFS(الصرف!$H$7:$H$60000,الصرف!$F$7:$F$60000,'أرصدة المخزن'!C4569)</f>
        <v/>
      </c>
      <c r="H4569" s="70">
        <f>E4569+F4569-G4569</f>
        <v/>
      </c>
    </row>
    <row r="4570" hidden="1" ht="24.6" customHeight="1" s="138">
      <c r="A4570" s="65" t="n">
        <v>10080385</v>
      </c>
      <c r="B4570" s="66" t="inlineStr">
        <is>
          <t>أدوات عامة</t>
        </is>
      </c>
      <c r="C4570" s="67" t="inlineStr"/>
      <c r="D4570" s="67" t="inlineStr"/>
      <c r="E4570" s="68" t="n">
        <v>0</v>
      </c>
      <c r="F4570" s="69">
        <f>SUMIFS(الاضافة!$G$7:$G$60000,الاضافة!$H$7:$H$60000,"*اضاف*",الاضافة!$E$7:$E$60000,'أرصدة المخزن'!C4570)</f>
        <v/>
      </c>
      <c r="G4570" s="69">
        <f>SUMIFS(الصرف!$H$7:$H$60000,الصرف!$F$7:$F$60000,'أرصدة المخزن'!C4570)</f>
        <v/>
      </c>
      <c r="H4570" s="70">
        <f>E4570+F4570-G4570</f>
        <v/>
      </c>
    </row>
    <row r="4571" hidden="1" ht="24.6" customHeight="1" s="138">
      <c r="A4571" s="65" t="n">
        <v>10080386</v>
      </c>
      <c r="B4571" s="66" t="inlineStr">
        <is>
          <t>أدوات عامة</t>
        </is>
      </c>
      <c r="C4571" s="67" t="inlineStr"/>
      <c r="D4571" s="67" t="inlineStr"/>
      <c r="E4571" s="68" t="n">
        <v>0</v>
      </c>
      <c r="F4571" s="69">
        <f>SUMIFS(الاضافة!$G$7:$G$60000,الاضافة!$H$7:$H$60000,"*اضاف*",الاضافة!$E$7:$E$60000,'أرصدة المخزن'!C4571)</f>
        <v/>
      </c>
      <c r="G4571" s="69">
        <f>SUMIFS(الصرف!$H$7:$H$60000,الصرف!$F$7:$F$60000,'أرصدة المخزن'!C4571)</f>
        <v/>
      </c>
      <c r="H4571" s="70">
        <f>E4571+F4571-G4571</f>
        <v/>
      </c>
    </row>
    <row r="4572" hidden="1" ht="24.6" customHeight="1" s="138">
      <c r="A4572" s="65" t="n">
        <v>10080387</v>
      </c>
      <c r="B4572" s="66" t="inlineStr">
        <is>
          <t>أدوات عامة</t>
        </is>
      </c>
      <c r="C4572" s="67" t="inlineStr"/>
      <c r="D4572" s="67" t="inlineStr"/>
      <c r="E4572" s="68" t="n">
        <v>0</v>
      </c>
      <c r="F4572" s="69">
        <f>SUMIFS(الاضافة!$G$7:$G$60000,الاضافة!$H$7:$H$60000,"*اضاف*",الاضافة!$E$7:$E$60000,'أرصدة المخزن'!C4572)</f>
        <v/>
      </c>
      <c r="G4572" s="69">
        <f>SUMIFS(الصرف!$H$7:$H$60000,الصرف!$F$7:$F$60000,'أرصدة المخزن'!C4572)</f>
        <v/>
      </c>
      <c r="H4572" s="70">
        <f>E4572+F4572-G4572</f>
        <v/>
      </c>
    </row>
    <row r="4573" hidden="1" ht="24.6" customHeight="1" s="138">
      <c r="A4573" s="65" t="n">
        <v>10080388</v>
      </c>
      <c r="B4573" s="66" t="inlineStr">
        <is>
          <t>أدوات عامة</t>
        </is>
      </c>
      <c r="C4573" s="67" t="inlineStr"/>
      <c r="D4573" s="67" t="inlineStr"/>
      <c r="E4573" s="68" t="n">
        <v>0</v>
      </c>
      <c r="F4573" s="69">
        <f>SUMIFS(الاضافة!$G$7:$G$60000,الاضافة!$H$7:$H$60000,"*اضاف*",الاضافة!$E$7:$E$60000,'أرصدة المخزن'!C4573)</f>
        <v/>
      </c>
      <c r="G4573" s="69">
        <f>SUMIFS(الصرف!$H$7:$H$60000,الصرف!$F$7:$F$60000,'أرصدة المخزن'!C4573)</f>
        <v/>
      </c>
      <c r="H4573" s="70">
        <f>E4573+F4573-G4573</f>
        <v/>
      </c>
    </row>
    <row r="4574" hidden="1" ht="24.6" customHeight="1" s="138">
      <c r="A4574" s="65" t="n">
        <v>10080389</v>
      </c>
      <c r="B4574" s="66" t="inlineStr">
        <is>
          <t>أدوات عامة</t>
        </is>
      </c>
      <c r="C4574" s="67" t="inlineStr"/>
      <c r="D4574" s="67" t="inlineStr"/>
      <c r="E4574" s="68" t="n">
        <v>0</v>
      </c>
      <c r="F4574" s="69">
        <f>SUMIFS(الاضافة!$G$7:$G$60000,الاضافة!$H$7:$H$60000,"*اضاف*",الاضافة!$E$7:$E$60000,'أرصدة المخزن'!C4574)</f>
        <v/>
      </c>
      <c r="G4574" s="69">
        <f>SUMIFS(الصرف!$H$7:$H$60000,الصرف!$F$7:$F$60000,'أرصدة المخزن'!C4574)</f>
        <v/>
      </c>
      <c r="H4574" s="70">
        <f>E4574+F4574-G4574</f>
        <v/>
      </c>
    </row>
    <row r="4575" hidden="1" ht="24.6" customHeight="1" s="138">
      <c r="A4575" s="65" t="n">
        <v>10080390</v>
      </c>
      <c r="B4575" s="66" t="inlineStr">
        <is>
          <t>أدوات عامة</t>
        </is>
      </c>
      <c r="C4575" s="67" t="inlineStr"/>
      <c r="D4575" s="67" t="inlineStr"/>
      <c r="E4575" s="68" t="n">
        <v>0</v>
      </c>
      <c r="F4575" s="69">
        <f>SUMIFS(الاضافة!$G$7:$G$60000,الاضافة!$H$7:$H$60000,"*اضاف*",الاضافة!$E$7:$E$60000,'أرصدة المخزن'!C4575)</f>
        <v/>
      </c>
      <c r="G4575" s="69">
        <f>SUMIFS(الصرف!$H$7:$H$60000,الصرف!$F$7:$F$60000,'أرصدة المخزن'!C4575)</f>
        <v/>
      </c>
      <c r="H4575" s="70">
        <f>E4575+F4575-G4575</f>
        <v/>
      </c>
    </row>
    <row r="4576" hidden="1" ht="24.6" customHeight="1" s="138">
      <c r="A4576" s="65" t="n">
        <v>10080391</v>
      </c>
      <c r="B4576" s="66" t="inlineStr">
        <is>
          <t>أدوات عامة</t>
        </is>
      </c>
      <c r="C4576" s="67" t="inlineStr"/>
      <c r="D4576" s="67" t="inlineStr"/>
      <c r="E4576" s="68" t="n">
        <v>0</v>
      </c>
      <c r="F4576" s="69">
        <f>SUMIFS(الاضافة!$G$7:$G$60000,الاضافة!$H$7:$H$60000,"*اضاف*",الاضافة!$E$7:$E$60000,'أرصدة المخزن'!C4576)</f>
        <v/>
      </c>
      <c r="G4576" s="69">
        <f>SUMIFS(الصرف!$H$7:$H$60000,الصرف!$F$7:$F$60000,'أرصدة المخزن'!C4576)</f>
        <v/>
      </c>
      <c r="H4576" s="70">
        <f>E4576+F4576-G4576</f>
        <v/>
      </c>
    </row>
    <row r="4577" hidden="1" ht="24.6" customHeight="1" s="138">
      <c r="A4577" s="65" t="n">
        <v>10080392</v>
      </c>
      <c r="B4577" s="66" t="inlineStr">
        <is>
          <t>أدوات عامة</t>
        </is>
      </c>
      <c r="C4577" s="67" t="inlineStr"/>
      <c r="D4577" s="67" t="inlineStr"/>
      <c r="E4577" s="68" t="n">
        <v>0</v>
      </c>
      <c r="F4577" s="69">
        <f>SUMIFS(الاضافة!$G$7:$G$60000,الاضافة!$H$7:$H$60000,"*اضاف*",الاضافة!$E$7:$E$60000,'أرصدة المخزن'!C4577)</f>
        <v/>
      </c>
      <c r="G4577" s="69">
        <f>SUMIFS(الصرف!$H$7:$H$60000,الصرف!$F$7:$F$60000,'أرصدة المخزن'!C4577)</f>
        <v/>
      </c>
      <c r="H4577" s="70">
        <f>E4577+F4577-G4577</f>
        <v/>
      </c>
    </row>
    <row r="4578" hidden="1" ht="24.6" customHeight="1" s="138">
      <c r="A4578" s="65" t="n">
        <v>10080393</v>
      </c>
      <c r="B4578" s="66" t="inlineStr">
        <is>
          <t>أدوات عامة</t>
        </is>
      </c>
      <c r="C4578" s="67" t="inlineStr"/>
      <c r="D4578" s="67" t="inlineStr"/>
      <c r="E4578" s="68" t="n">
        <v>0</v>
      </c>
      <c r="F4578" s="69">
        <f>SUMIFS(الاضافة!$G$7:$G$60000,الاضافة!$H$7:$H$60000,"*اضاف*",الاضافة!$E$7:$E$60000,'أرصدة المخزن'!C4578)</f>
        <v/>
      </c>
      <c r="G4578" s="69">
        <f>SUMIFS(الصرف!$H$7:$H$60000,الصرف!$F$7:$F$60000,'أرصدة المخزن'!C4578)</f>
        <v/>
      </c>
      <c r="H4578" s="70">
        <f>E4578+F4578-G4578</f>
        <v/>
      </c>
    </row>
    <row r="4579" hidden="1" ht="24.6" customHeight="1" s="138">
      <c r="A4579" s="65" t="n">
        <v>10080394</v>
      </c>
      <c r="B4579" s="66" t="inlineStr">
        <is>
          <t>أدوات عامة</t>
        </is>
      </c>
      <c r="C4579" s="67" t="inlineStr"/>
      <c r="D4579" s="67" t="inlineStr"/>
      <c r="E4579" s="68" t="n">
        <v>0</v>
      </c>
      <c r="F4579" s="69">
        <f>SUMIFS(الاضافة!$G$7:$G$60000,الاضافة!$H$7:$H$60000,"*اضاف*",الاضافة!$E$7:$E$60000,'أرصدة المخزن'!C4579)</f>
        <v/>
      </c>
      <c r="G4579" s="69">
        <f>SUMIFS(الصرف!$H$7:$H$60000,الصرف!$F$7:$F$60000,'أرصدة المخزن'!C4579)</f>
        <v/>
      </c>
      <c r="H4579" s="70">
        <f>E4579+F4579-G4579</f>
        <v/>
      </c>
    </row>
    <row r="4580" hidden="1" ht="24.6" customHeight="1" s="138">
      <c r="A4580" s="65" t="n">
        <v>10080395</v>
      </c>
      <c r="B4580" s="66" t="inlineStr">
        <is>
          <t>أدوات عامة</t>
        </is>
      </c>
      <c r="C4580" s="67" t="inlineStr"/>
      <c r="D4580" s="67" t="inlineStr"/>
      <c r="E4580" s="68" t="n">
        <v>0</v>
      </c>
      <c r="F4580" s="69">
        <f>SUMIFS(الاضافة!$G$7:$G$60000,الاضافة!$H$7:$H$60000,"*اضاف*",الاضافة!$E$7:$E$60000,'أرصدة المخزن'!C4580)</f>
        <v/>
      </c>
      <c r="G4580" s="69">
        <f>SUMIFS(الصرف!$H$7:$H$60000,الصرف!$F$7:$F$60000,'أرصدة المخزن'!C4580)</f>
        <v/>
      </c>
      <c r="H4580" s="70">
        <f>E4580+F4580-G4580</f>
        <v/>
      </c>
    </row>
    <row r="4581" hidden="1" ht="24.6" customHeight="1" s="138">
      <c r="A4581" s="65" t="n">
        <v>10080396</v>
      </c>
      <c r="B4581" s="66" t="inlineStr">
        <is>
          <t>أدوات عامة</t>
        </is>
      </c>
      <c r="C4581" s="67" t="inlineStr"/>
      <c r="D4581" s="67" t="inlineStr"/>
      <c r="E4581" s="68" t="n">
        <v>0</v>
      </c>
      <c r="F4581" s="69">
        <f>SUMIFS(الاضافة!$G$7:$G$60000,الاضافة!$H$7:$H$60000,"*اضاف*",الاضافة!$E$7:$E$60000,'أرصدة المخزن'!C4581)</f>
        <v/>
      </c>
      <c r="G4581" s="69">
        <f>SUMIFS(الصرف!$H$7:$H$60000,الصرف!$F$7:$F$60000,'أرصدة المخزن'!C4581)</f>
        <v/>
      </c>
      <c r="H4581" s="70">
        <f>E4581+F4581-G4581</f>
        <v/>
      </c>
    </row>
    <row r="4582" hidden="1" ht="24.6" customHeight="1" s="138">
      <c r="A4582" s="65" t="n">
        <v>10080397</v>
      </c>
      <c r="B4582" s="66" t="inlineStr">
        <is>
          <t>أدوات عامة</t>
        </is>
      </c>
      <c r="C4582" s="67" t="inlineStr"/>
      <c r="D4582" s="67" t="inlineStr"/>
      <c r="E4582" s="68" t="n">
        <v>0</v>
      </c>
      <c r="F4582" s="69">
        <f>SUMIFS(الاضافة!$G$7:$G$60000,الاضافة!$H$7:$H$60000,"*اضاف*",الاضافة!$E$7:$E$60000,'أرصدة المخزن'!C4582)</f>
        <v/>
      </c>
      <c r="G4582" s="69">
        <f>SUMIFS(الصرف!$H$7:$H$60000,الصرف!$F$7:$F$60000,'أرصدة المخزن'!C4582)</f>
        <v/>
      </c>
      <c r="H4582" s="70">
        <f>E4582+F4582-G4582</f>
        <v/>
      </c>
    </row>
    <row r="4583" hidden="1" ht="24.6" customHeight="1" s="138">
      <c r="A4583" s="65" t="n">
        <v>10080398</v>
      </c>
      <c r="B4583" s="66" t="inlineStr">
        <is>
          <t>أدوات عامة</t>
        </is>
      </c>
      <c r="C4583" s="67" t="inlineStr"/>
      <c r="D4583" s="67" t="inlineStr"/>
      <c r="E4583" s="68" t="n">
        <v>0</v>
      </c>
      <c r="F4583" s="69">
        <f>SUMIFS(الاضافة!$G$7:$G$60000,الاضافة!$H$7:$H$60000,"*اضاف*",الاضافة!$E$7:$E$60000,'أرصدة المخزن'!C4583)</f>
        <v/>
      </c>
      <c r="G4583" s="69">
        <f>SUMIFS(الصرف!$H$7:$H$60000,الصرف!$F$7:$F$60000,'أرصدة المخزن'!C4583)</f>
        <v/>
      </c>
      <c r="H4583" s="70">
        <f>E4583+F4583-G4583</f>
        <v/>
      </c>
    </row>
    <row r="4584" hidden="1" ht="24.6" customHeight="1" s="138">
      <c r="A4584" s="65" t="n">
        <v>10080399</v>
      </c>
      <c r="B4584" s="66" t="inlineStr">
        <is>
          <t>أدوات عامة</t>
        </is>
      </c>
      <c r="C4584" s="67" t="inlineStr"/>
      <c r="D4584" s="67" t="inlineStr"/>
      <c r="E4584" s="68" t="n">
        <v>0</v>
      </c>
      <c r="F4584" s="69">
        <f>SUMIFS(الاضافة!$G$7:$G$60000,الاضافة!$H$7:$H$60000,"*اضاف*",الاضافة!$E$7:$E$60000,'أرصدة المخزن'!C4584)</f>
        <v/>
      </c>
      <c r="G4584" s="69">
        <f>SUMIFS(الصرف!$H$7:$H$60000,الصرف!$F$7:$F$60000,'أرصدة المخزن'!C4584)</f>
        <v/>
      </c>
      <c r="H4584" s="70">
        <f>E4584+F4584-G4584</f>
        <v/>
      </c>
    </row>
    <row r="4585" hidden="1" ht="24.6" customHeight="1" s="138">
      <c r="A4585" s="65" t="n">
        <v>10080400</v>
      </c>
      <c r="B4585" s="66" t="inlineStr">
        <is>
          <t>أدوات عامة</t>
        </is>
      </c>
      <c r="C4585" s="67" t="inlineStr"/>
      <c r="D4585" s="67" t="inlineStr"/>
      <c r="E4585" s="68" t="n">
        <v>0</v>
      </c>
      <c r="F4585" s="69">
        <f>SUMIFS(الاضافة!$G$7:$G$60000,الاضافة!$H$7:$H$60000,"*اضاف*",الاضافة!$E$7:$E$60000,'أرصدة المخزن'!C4585)</f>
        <v/>
      </c>
      <c r="G4585" s="69">
        <f>SUMIFS(الصرف!$H$7:$H$60000,الصرف!$F$7:$F$60000,'أرصدة المخزن'!C4585)</f>
        <v/>
      </c>
      <c r="H4585" s="70">
        <f>E4585+F4585-G4585</f>
        <v/>
      </c>
    </row>
    <row r="4586" hidden="1" ht="24.6" customHeight="1" s="138">
      <c r="A4586" s="65" t="n">
        <v>10080401</v>
      </c>
      <c r="B4586" s="66" t="inlineStr">
        <is>
          <t>أدوات عامة</t>
        </is>
      </c>
      <c r="C4586" s="67" t="inlineStr"/>
      <c r="D4586" s="67" t="inlineStr"/>
      <c r="E4586" s="68" t="n">
        <v>0</v>
      </c>
      <c r="F4586" s="69">
        <f>SUMIFS(الاضافة!$G$7:$G$60000,الاضافة!$H$7:$H$60000,"*اضاف*",الاضافة!$E$7:$E$60000,'أرصدة المخزن'!C4586)</f>
        <v/>
      </c>
      <c r="G4586" s="69">
        <f>SUMIFS(الصرف!$H$7:$H$60000,الصرف!$F$7:$F$60000,'أرصدة المخزن'!C4586)</f>
        <v/>
      </c>
      <c r="H4586" s="70">
        <f>E4586+F4586-G4586</f>
        <v/>
      </c>
    </row>
    <row r="4587" hidden="1" ht="24.6" customHeight="1" s="138">
      <c r="A4587" s="65" t="n">
        <v>10080402</v>
      </c>
      <c r="B4587" s="66" t="inlineStr">
        <is>
          <t>أدوات عامة</t>
        </is>
      </c>
      <c r="C4587" s="67" t="inlineStr"/>
      <c r="D4587" s="67" t="inlineStr"/>
      <c r="E4587" s="68" t="n">
        <v>0</v>
      </c>
      <c r="F4587" s="69">
        <f>SUMIFS(الاضافة!$G$7:$G$60000,الاضافة!$H$7:$H$60000,"*اضاف*",الاضافة!$E$7:$E$60000,'أرصدة المخزن'!C4587)</f>
        <v/>
      </c>
      <c r="G4587" s="69">
        <f>SUMIFS(الصرف!$H$7:$H$60000,الصرف!$F$7:$F$60000,'أرصدة المخزن'!C4587)</f>
        <v/>
      </c>
      <c r="H4587" s="70">
        <f>E4587+F4587-G4587</f>
        <v/>
      </c>
    </row>
    <row r="4588" hidden="1" ht="24.6" customHeight="1" s="138">
      <c r="A4588" s="65" t="n">
        <v>10080403</v>
      </c>
      <c r="B4588" s="66" t="inlineStr">
        <is>
          <t>أدوات عامة</t>
        </is>
      </c>
      <c r="C4588" s="67" t="inlineStr"/>
      <c r="D4588" s="67" t="inlineStr"/>
      <c r="E4588" s="68" t="n">
        <v>0</v>
      </c>
      <c r="F4588" s="69">
        <f>SUMIFS(الاضافة!$G$7:$G$60000,الاضافة!$H$7:$H$60000,"*اضاف*",الاضافة!$E$7:$E$60000,'أرصدة المخزن'!C4588)</f>
        <v/>
      </c>
      <c r="G4588" s="69">
        <f>SUMIFS(الصرف!$H$7:$H$60000,الصرف!$F$7:$F$60000,'أرصدة المخزن'!C4588)</f>
        <v/>
      </c>
      <c r="H4588" s="70">
        <f>E4588+F4588-G4588</f>
        <v/>
      </c>
    </row>
    <row r="4589" hidden="1" ht="24.6" customHeight="1" s="138">
      <c r="A4589" s="65" t="n">
        <v>10080404</v>
      </c>
      <c r="B4589" s="66" t="inlineStr">
        <is>
          <t>أدوات عامة</t>
        </is>
      </c>
      <c r="C4589" s="67" t="inlineStr"/>
      <c r="D4589" s="67" t="inlineStr"/>
      <c r="E4589" s="68" t="n">
        <v>0</v>
      </c>
      <c r="F4589" s="69">
        <f>SUMIFS(الاضافة!$G$7:$G$60000,الاضافة!$H$7:$H$60000,"*اضاف*",الاضافة!$E$7:$E$60000,'أرصدة المخزن'!C4589)</f>
        <v/>
      </c>
      <c r="G4589" s="69">
        <f>SUMIFS(الصرف!$H$7:$H$60000,الصرف!$F$7:$F$60000,'أرصدة المخزن'!C4589)</f>
        <v/>
      </c>
      <c r="H4589" s="70">
        <f>E4589+F4589-G4589</f>
        <v/>
      </c>
    </row>
    <row r="4590" hidden="1" ht="24.6" customHeight="1" s="138">
      <c r="A4590" s="65" t="n">
        <v>10080405</v>
      </c>
      <c r="B4590" s="66" t="inlineStr">
        <is>
          <t>أدوات عامة</t>
        </is>
      </c>
      <c r="C4590" s="67" t="inlineStr"/>
      <c r="D4590" s="67" t="inlineStr"/>
      <c r="E4590" s="68" t="n">
        <v>0</v>
      </c>
      <c r="F4590" s="69">
        <f>SUMIFS(الاضافة!$G$7:$G$60000,الاضافة!$H$7:$H$60000,"*اضاف*",الاضافة!$E$7:$E$60000,'أرصدة المخزن'!C4590)</f>
        <v/>
      </c>
      <c r="G4590" s="69">
        <f>SUMIFS(الصرف!$H$7:$H$60000,الصرف!$F$7:$F$60000,'أرصدة المخزن'!C4590)</f>
        <v/>
      </c>
      <c r="H4590" s="70">
        <f>E4590+F4590-G4590</f>
        <v/>
      </c>
    </row>
    <row r="4591" hidden="1" ht="24.6" customHeight="1" s="138">
      <c r="A4591" s="65" t="n">
        <v>10080406</v>
      </c>
      <c r="B4591" s="66" t="inlineStr">
        <is>
          <t>أدوات عامة</t>
        </is>
      </c>
      <c r="C4591" s="67" t="inlineStr"/>
      <c r="D4591" s="67" t="inlineStr"/>
      <c r="E4591" s="68" t="n">
        <v>0</v>
      </c>
      <c r="F4591" s="69">
        <f>SUMIFS(الاضافة!$G$7:$G$60000,الاضافة!$H$7:$H$60000,"*اضاف*",الاضافة!$E$7:$E$60000,'أرصدة المخزن'!C4591)</f>
        <v/>
      </c>
      <c r="G4591" s="69">
        <f>SUMIFS(الصرف!$H$7:$H$60000,الصرف!$F$7:$F$60000,'أرصدة المخزن'!C4591)</f>
        <v/>
      </c>
      <c r="H4591" s="70">
        <f>E4591+F4591-G4591</f>
        <v/>
      </c>
    </row>
    <row r="4592" hidden="1" ht="24.6" customHeight="1" s="138">
      <c r="A4592" s="65" t="n">
        <v>10080407</v>
      </c>
      <c r="B4592" s="66" t="inlineStr">
        <is>
          <t>أدوات عامة</t>
        </is>
      </c>
      <c r="C4592" s="67" t="inlineStr"/>
      <c r="D4592" s="67" t="inlineStr"/>
      <c r="E4592" s="68" t="n">
        <v>0</v>
      </c>
      <c r="F4592" s="69">
        <f>SUMIFS(الاضافة!$G$7:$G$60000,الاضافة!$H$7:$H$60000,"*اضاف*",الاضافة!$E$7:$E$60000,'أرصدة المخزن'!C4592)</f>
        <v/>
      </c>
      <c r="G4592" s="69">
        <f>SUMIFS(الصرف!$H$7:$H$60000,الصرف!$F$7:$F$60000,'أرصدة المخزن'!C4592)</f>
        <v/>
      </c>
      <c r="H4592" s="70">
        <f>E4592+F4592-G4592</f>
        <v/>
      </c>
    </row>
    <row r="4593" hidden="1" ht="24.6" customHeight="1" s="138">
      <c r="A4593" s="65" t="n">
        <v>10080408</v>
      </c>
      <c r="B4593" s="66" t="inlineStr">
        <is>
          <t>أدوات عامة</t>
        </is>
      </c>
      <c r="C4593" s="67" t="inlineStr"/>
      <c r="D4593" s="67" t="inlineStr"/>
      <c r="E4593" s="68" t="n">
        <v>0</v>
      </c>
      <c r="F4593" s="69">
        <f>SUMIFS(الاضافة!$G$7:$G$60000,الاضافة!$H$7:$H$60000,"*اضاف*",الاضافة!$E$7:$E$60000,'أرصدة المخزن'!C4593)</f>
        <v/>
      </c>
      <c r="G4593" s="69">
        <f>SUMIFS(الصرف!$H$7:$H$60000,الصرف!$F$7:$F$60000,'أرصدة المخزن'!C4593)</f>
        <v/>
      </c>
      <c r="H4593" s="70">
        <f>E4593+F4593-G4593</f>
        <v/>
      </c>
    </row>
    <row r="4594" hidden="1" ht="24.6" customHeight="1" s="138">
      <c r="A4594" s="65" t="n">
        <v>10080409</v>
      </c>
      <c r="B4594" s="66" t="inlineStr">
        <is>
          <t>أدوات عامة</t>
        </is>
      </c>
      <c r="C4594" s="67" t="inlineStr"/>
      <c r="D4594" s="67" t="inlineStr"/>
      <c r="E4594" s="68" t="n">
        <v>0</v>
      </c>
      <c r="F4594" s="69">
        <f>SUMIFS(الاضافة!$G$7:$G$60000,الاضافة!$H$7:$H$60000,"*اضاف*",الاضافة!$E$7:$E$60000,'أرصدة المخزن'!C4594)</f>
        <v/>
      </c>
      <c r="G4594" s="69">
        <f>SUMIFS(الصرف!$H$7:$H$60000,الصرف!$F$7:$F$60000,'أرصدة المخزن'!C4594)</f>
        <v/>
      </c>
      <c r="H4594" s="70">
        <f>E4594+F4594-G4594</f>
        <v/>
      </c>
    </row>
    <row r="4595" hidden="1" ht="24.6" customHeight="1" s="138">
      <c r="A4595" s="65" t="n">
        <v>10080410</v>
      </c>
      <c r="B4595" s="66" t="inlineStr">
        <is>
          <t>أدوات عامة</t>
        </is>
      </c>
      <c r="C4595" s="67" t="inlineStr"/>
      <c r="D4595" s="67" t="inlineStr"/>
      <c r="E4595" s="68" t="n">
        <v>0</v>
      </c>
      <c r="F4595" s="69">
        <f>SUMIFS(الاضافة!$G$7:$G$60000,الاضافة!$H$7:$H$60000,"*اضاف*",الاضافة!$E$7:$E$60000,'أرصدة المخزن'!C4595)</f>
        <v/>
      </c>
      <c r="G4595" s="69">
        <f>SUMIFS(الصرف!$H$7:$H$60000,الصرف!$F$7:$F$60000,'أرصدة المخزن'!C4595)</f>
        <v/>
      </c>
      <c r="H4595" s="70">
        <f>E4595+F4595-G4595</f>
        <v/>
      </c>
    </row>
    <row r="4596" hidden="1" ht="24.6" customHeight="1" s="138">
      <c r="A4596" s="65" t="n">
        <v>10080411</v>
      </c>
      <c r="B4596" s="66" t="inlineStr">
        <is>
          <t>أدوات عامة</t>
        </is>
      </c>
      <c r="C4596" s="67" t="inlineStr"/>
      <c r="D4596" s="67" t="inlineStr"/>
      <c r="E4596" s="68" t="n">
        <v>0</v>
      </c>
      <c r="F4596" s="69">
        <f>SUMIFS(الاضافة!$G$7:$G$60000,الاضافة!$H$7:$H$60000,"*اضاف*",الاضافة!$E$7:$E$60000,'أرصدة المخزن'!C4596)</f>
        <v/>
      </c>
      <c r="G4596" s="69">
        <f>SUMIFS(الصرف!$H$7:$H$60000,الصرف!$F$7:$F$60000,'أرصدة المخزن'!C4596)</f>
        <v/>
      </c>
      <c r="H4596" s="70">
        <f>E4596+F4596-G4596</f>
        <v/>
      </c>
    </row>
    <row r="4597" hidden="1" ht="24.6" customHeight="1" s="138">
      <c r="A4597" s="65" t="n">
        <v>10080412</v>
      </c>
      <c r="B4597" s="66" t="inlineStr">
        <is>
          <t>أدوات عامة</t>
        </is>
      </c>
      <c r="C4597" s="67" t="inlineStr"/>
      <c r="D4597" s="67" t="inlineStr"/>
      <c r="E4597" s="68" t="n">
        <v>0</v>
      </c>
      <c r="F4597" s="69">
        <f>SUMIFS(الاضافة!$G$7:$G$60000,الاضافة!$H$7:$H$60000,"*اضاف*",الاضافة!$E$7:$E$60000,'أرصدة المخزن'!C4597)</f>
        <v/>
      </c>
      <c r="G4597" s="69">
        <f>SUMIFS(الصرف!$H$7:$H$60000,الصرف!$F$7:$F$60000,'أرصدة المخزن'!C4597)</f>
        <v/>
      </c>
      <c r="H4597" s="70">
        <f>E4597+F4597-G4597</f>
        <v/>
      </c>
    </row>
    <row r="4598" hidden="1" ht="24.6" customHeight="1" s="138">
      <c r="A4598" s="65" t="n">
        <v>10080413</v>
      </c>
      <c r="B4598" s="66" t="inlineStr">
        <is>
          <t>أدوات عامة</t>
        </is>
      </c>
      <c r="C4598" s="67" t="inlineStr"/>
      <c r="D4598" s="67" t="inlineStr"/>
      <c r="E4598" s="68" t="n">
        <v>0</v>
      </c>
      <c r="F4598" s="69">
        <f>SUMIFS(الاضافة!$G$7:$G$60000,الاضافة!$H$7:$H$60000,"*اضاف*",الاضافة!$E$7:$E$60000,'أرصدة المخزن'!C4598)</f>
        <v/>
      </c>
      <c r="G4598" s="69">
        <f>SUMIFS(الصرف!$H$7:$H$60000,الصرف!$F$7:$F$60000,'أرصدة المخزن'!C4598)</f>
        <v/>
      </c>
      <c r="H4598" s="70">
        <f>E4598+F4598-G4598</f>
        <v/>
      </c>
    </row>
    <row r="4599" hidden="1" ht="24.6" customHeight="1" s="138">
      <c r="A4599" s="65" t="n">
        <v>10080414</v>
      </c>
      <c r="B4599" s="66" t="inlineStr">
        <is>
          <t>أدوات عامة</t>
        </is>
      </c>
      <c r="C4599" s="67" t="inlineStr"/>
      <c r="D4599" s="67" t="inlineStr"/>
      <c r="E4599" s="68" t="n">
        <v>0</v>
      </c>
      <c r="F4599" s="69">
        <f>SUMIFS(الاضافة!$G$7:$G$60000,الاضافة!$H$7:$H$60000,"*اضاف*",الاضافة!$E$7:$E$60000,'أرصدة المخزن'!C4599)</f>
        <v/>
      </c>
      <c r="G4599" s="69">
        <f>SUMIFS(الصرف!$H$7:$H$60000,الصرف!$F$7:$F$60000,'أرصدة المخزن'!C4599)</f>
        <v/>
      </c>
      <c r="H4599" s="70">
        <f>E4599+F4599-G4599</f>
        <v/>
      </c>
    </row>
    <row r="4600" hidden="1" ht="24.6" customHeight="1" s="138">
      <c r="A4600" s="65" t="n">
        <v>10080415</v>
      </c>
      <c r="B4600" s="66" t="inlineStr">
        <is>
          <t>أدوات عامة</t>
        </is>
      </c>
      <c r="C4600" s="67" t="inlineStr"/>
      <c r="D4600" s="67" t="inlineStr"/>
      <c r="E4600" s="68" t="n">
        <v>0</v>
      </c>
      <c r="F4600" s="69">
        <f>SUMIFS(الاضافة!$G$7:$G$60000,الاضافة!$H$7:$H$60000,"*اضاف*",الاضافة!$E$7:$E$60000,'أرصدة المخزن'!C4600)</f>
        <v/>
      </c>
      <c r="G4600" s="69">
        <f>SUMIFS(الصرف!$H$7:$H$60000,الصرف!$F$7:$F$60000,'أرصدة المخزن'!C4600)</f>
        <v/>
      </c>
      <c r="H4600" s="70">
        <f>E4600+F4600-G4600</f>
        <v/>
      </c>
    </row>
    <row r="4601" hidden="1" ht="24.6" customHeight="1" s="138">
      <c r="A4601" s="65" t="n">
        <v>10080416</v>
      </c>
      <c r="B4601" s="66" t="inlineStr">
        <is>
          <t>أدوات عامة</t>
        </is>
      </c>
      <c r="C4601" s="67" t="inlineStr"/>
      <c r="D4601" s="67" t="inlineStr"/>
      <c r="E4601" s="68" t="n">
        <v>0</v>
      </c>
      <c r="F4601" s="69">
        <f>SUMIFS(الاضافة!$G$7:$G$60000,الاضافة!$H$7:$H$60000,"*اضاف*",الاضافة!$E$7:$E$60000,'أرصدة المخزن'!C4601)</f>
        <v/>
      </c>
      <c r="G4601" s="69">
        <f>SUMIFS(الصرف!$H$7:$H$60000,الصرف!$F$7:$F$60000,'أرصدة المخزن'!C4601)</f>
        <v/>
      </c>
      <c r="H4601" s="70">
        <f>E4601+F4601-G4601</f>
        <v/>
      </c>
    </row>
    <row r="4602" hidden="1" ht="24.6" customHeight="1" s="138">
      <c r="A4602" s="65" t="n">
        <v>10080417</v>
      </c>
      <c r="B4602" s="66" t="inlineStr">
        <is>
          <t>أدوات عامة</t>
        </is>
      </c>
      <c r="C4602" s="67" t="inlineStr"/>
      <c r="D4602" s="67" t="inlineStr"/>
      <c r="E4602" s="68" t="n">
        <v>0</v>
      </c>
      <c r="F4602" s="69">
        <f>SUMIFS(الاضافة!$G$7:$G$60000,الاضافة!$H$7:$H$60000,"*اضاف*",الاضافة!$E$7:$E$60000,'أرصدة المخزن'!C4602)</f>
        <v/>
      </c>
      <c r="G4602" s="69">
        <f>SUMIFS(الصرف!$H$7:$H$60000,الصرف!$F$7:$F$60000,'أرصدة المخزن'!C4602)</f>
        <v/>
      </c>
      <c r="H4602" s="70">
        <f>E4602+F4602-G4602</f>
        <v/>
      </c>
    </row>
    <row r="4603" hidden="1" ht="24.6" customHeight="1" s="138">
      <c r="A4603" s="65" t="n">
        <v>10080418</v>
      </c>
      <c r="B4603" s="66" t="inlineStr">
        <is>
          <t>أدوات عامة</t>
        </is>
      </c>
      <c r="C4603" s="67" t="inlineStr"/>
      <c r="D4603" s="67" t="inlineStr"/>
      <c r="E4603" s="68" t="n">
        <v>0</v>
      </c>
      <c r="F4603" s="69">
        <f>SUMIFS(الاضافة!$G$7:$G$60000,الاضافة!$H$7:$H$60000,"*اضاف*",الاضافة!$E$7:$E$60000,'أرصدة المخزن'!C4603)</f>
        <v/>
      </c>
      <c r="G4603" s="69">
        <f>SUMIFS(الصرف!$H$7:$H$60000,الصرف!$F$7:$F$60000,'أرصدة المخزن'!C4603)</f>
        <v/>
      </c>
      <c r="H4603" s="70">
        <f>E4603+F4603-G4603</f>
        <v/>
      </c>
    </row>
    <row r="4604" hidden="1" ht="24.6" customHeight="1" s="138">
      <c r="A4604" s="65" t="n">
        <v>10080419</v>
      </c>
      <c r="B4604" s="66" t="inlineStr">
        <is>
          <t>أدوات عامة</t>
        </is>
      </c>
      <c r="C4604" s="67" t="inlineStr"/>
      <c r="D4604" s="67" t="inlineStr"/>
      <c r="E4604" s="68" t="n">
        <v>0</v>
      </c>
      <c r="F4604" s="69">
        <f>SUMIFS(الاضافة!$G$7:$G$60000,الاضافة!$H$7:$H$60000,"*اضاف*",الاضافة!$E$7:$E$60000,'أرصدة المخزن'!C4604)</f>
        <v/>
      </c>
      <c r="G4604" s="69">
        <f>SUMIFS(الصرف!$H$7:$H$60000,الصرف!$F$7:$F$60000,'أرصدة المخزن'!C4604)</f>
        <v/>
      </c>
      <c r="H4604" s="70">
        <f>E4604+F4604-G4604</f>
        <v/>
      </c>
    </row>
    <row r="4605" hidden="1" ht="24.6" customHeight="1" s="138">
      <c r="A4605" s="65" t="n">
        <v>10080420</v>
      </c>
      <c r="B4605" s="66" t="inlineStr">
        <is>
          <t>أدوات عامة</t>
        </is>
      </c>
      <c r="C4605" s="67" t="inlineStr"/>
      <c r="D4605" s="67" t="inlineStr"/>
      <c r="E4605" s="68" t="n">
        <v>0</v>
      </c>
      <c r="F4605" s="69">
        <f>SUMIFS(الاضافة!$G$7:$G$60000,الاضافة!$H$7:$H$60000,"*اضاف*",الاضافة!$E$7:$E$60000,'أرصدة المخزن'!C4605)</f>
        <v/>
      </c>
      <c r="G4605" s="69">
        <f>SUMIFS(الصرف!$H$7:$H$60000,الصرف!$F$7:$F$60000,'أرصدة المخزن'!C4605)</f>
        <v/>
      </c>
      <c r="H4605" s="70">
        <f>E4605+F4605-G4605</f>
        <v/>
      </c>
    </row>
    <row r="4606" hidden="1" ht="24.6" customHeight="1" s="138">
      <c r="A4606" s="65" t="n">
        <v>10080421</v>
      </c>
      <c r="B4606" s="66" t="inlineStr">
        <is>
          <t>أدوات عامة</t>
        </is>
      </c>
      <c r="C4606" s="67" t="inlineStr"/>
      <c r="D4606" s="67" t="inlineStr"/>
      <c r="E4606" s="68" t="n">
        <v>0</v>
      </c>
      <c r="F4606" s="69">
        <f>SUMIFS(الاضافة!$G$7:$G$60000,الاضافة!$H$7:$H$60000,"*اضاف*",الاضافة!$E$7:$E$60000,'أرصدة المخزن'!C4606)</f>
        <v/>
      </c>
      <c r="G4606" s="69">
        <f>SUMIFS(الصرف!$H$7:$H$60000,الصرف!$F$7:$F$60000,'أرصدة المخزن'!C4606)</f>
        <v/>
      </c>
      <c r="H4606" s="70">
        <f>E4606+F4606-G4606</f>
        <v/>
      </c>
    </row>
    <row r="4607" hidden="1" ht="24.6" customHeight="1" s="138">
      <c r="A4607" s="65" t="n">
        <v>10080422</v>
      </c>
      <c r="B4607" s="66" t="inlineStr">
        <is>
          <t>أدوات عامة</t>
        </is>
      </c>
      <c r="C4607" s="67" t="inlineStr"/>
      <c r="D4607" s="67" t="inlineStr"/>
      <c r="E4607" s="68" t="n">
        <v>0</v>
      </c>
      <c r="F4607" s="69">
        <f>SUMIFS(الاضافة!$G$7:$G$60000,الاضافة!$H$7:$H$60000,"*اضاف*",الاضافة!$E$7:$E$60000,'أرصدة المخزن'!C4607)</f>
        <v/>
      </c>
      <c r="G4607" s="69">
        <f>SUMIFS(الصرف!$H$7:$H$60000,الصرف!$F$7:$F$60000,'أرصدة المخزن'!C4607)</f>
        <v/>
      </c>
      <c r="H4607" s="70">
        <f>E4607+F4607-G4607</f>
        <v/>
      </c>
    </row>
    <row r="4608" hidden="1" ht="24.6" customHeight="1" s="138">
      <c r="A4608" s="65" t="n">
        <v>10080423</v>
      </c>
      <c r="B4608" s="66" t="inlineStr">
        <is>
          <t>أدوات عامة</t>
        </is>
      </c>
      <c r="C4608" s="67" t="inlineStr"/>
      <c r="D4608" s="67" t="inlineStr"/>
      <c r="E4608" s="68" t="n">
        <v>0</v>
      </c>
      <c r="F4608" s="69">
        <f>SUMIFS(الاضافة!$G$7:$G$60000,الاضافة!$H$7:$H$60000,"*اضاف*",الاضافة!$E$7:$E$60000,'أرصدة المخزن'!C4608)</f>
        <v/>
      </c>
      <c r="G4608" s="69">
        <f>SUMIFS(الصرف!$H$7:$H$60000,الصرف!$F$7:$F$60000,'أرصدة المخزن'!C4608)</f>
        <v/>
      </c>
      <c r="H4608" s="70">
        <f>E4608+F4608-G4608</f>
        <v/>
      </c>
    </row>
    <row r="4609" hidden="1" ht="24.6" customHeight="1" s="138">
      <c r="A4609" s="65" t="n">
        <v>10080424</v>
      </c>
      <c r="B4609" s="66" t="inlineStr">
        <is>
          <t>أدوات عامة</t>
        </is>
      </c>
      <c r="C4609" s="67" t="inlineStr"/>
      <c r="D4609" s="67" t="inlineStr"/>
      <c r="E4609" s="68" t="n">
        <v>0</v>
      </c>
      <c r="F4609" s="69">
        <f>SUMIFS(الاضافة!$G$7:$G$60000,الاضافة!$H$7:$H$60000,"*اضاف*",الاضافة!$E$7:$E$60000,'أرصدة المخزن'!C4609)</f>
        <v/>
      </c>
      <c r="G4609" s="69">
        <f>SUMIFS(الصرف!$H$7:$H$60000,الصرف!$F$7:$F$60000,'أرصدة المخزن'!C4609)</f>
        <v/>
      </c>
      <c r="H4609" s="70">
        <f>E4609+F4609-G4609</f>
        <v/>
      </c>
    </row>
    <row r="4610" hidden="1" ht="24.6" customHeight="1" s="138">
      <c r="A4610" s="65" t="n">
        <v>10080425</v>
      </c>
      <c r="B4610" s="66" t="inlineStr">
        <is>
          <t>أدوات عامة</t>
        </is>
      </c>
      <c r="C4610" s="67" t="inlineStr"/>
      <c r="D4610" s="67" t="inlineStr"/>
      <c r="E4610" s="68" t="n">
        <v>0</v>
      </c>
      <c r="F4610" s="69">
        <f>SUMIFS(الاضافة!$G$7:$G$60000,الاضافة!$H$7:$H$60000,"*اضاف*",الاضافة!$E$7:$E$60000,'أرصدة المخزن'!C4610)</f>
        <v/>
      </c>
      <c r="G4610" s="69">
        <f>SUMIFS(الصرف!$H$7:$H$60000,الصرف!$F$7:$F$60000,'أرصدة المخزن'!C4610)</f>
        <v/>
      </c>
      <c r="H4610" s="70">
        <f>E4610+F4610-G4610</f>
        <v/>
      </c>
    </row>
    <row r="4611" hidden="1" ht="24.6" customHeight="1" s="138">
      <c r="A4611" s="65" t="n">
        <v>10080426</v>
      </c>
      <c r="B4611" s="66" t="inlineStr">
        <is>
          <t>أدوات عامة</t>
        </is>
      </c>
      <c r="C4611" s="67" t="inlineStr"/>
      <c r="D4611" s="67" t="inlineStr"/>
      <c r="E4611" s="68" t="n">
        <v>0</v>
      </c>
      <c r="F4611" s="69">
        <f>SUMIFS(الاضافة!$G$7:$G$60000,الاضافة!$H$7:$H$60000,"*اضاف*",الاضافة!$E$7:$E$60000,'أرصدة المخزن'!C4611)</f>
        <v/>
      </c>
      <c r="G4611" s="69">
        <f>SUMIFS(الصرف!$H$7:$H$60000,الصرف!$F$7:$F$60000,'أرصدة المخزن'!C4611)</f>
        <v/>
      </c>
      <c r="H4611" s="70">
        <f>E4611+F4611-G4611</f>
        <v/>
      </c>
    </row>
    <row r="4612" hidden="1" ht="24.6" customHeight="1" s="138">
      <c r="A4612" s="65" t="n">
        <v>10080427</v>
      </c>
      <c r="B4612" s="66" t="inlineStr">
        <is>
          <t>أدوات عامة</t>
        </is>
      </c>
      <c r="C4612" s="67" t="inlineStr"/>
      <c r="D4612" s="67" t="inlineStr"/>
      <c r="E4612" s="68" t="n">
        <v>0</v>
      </c>
      <c r="F4612" s="69">
        <f>SUMIFS(الاضافة!$G$7:$G$60000,الاضافة!$H$7:$H$60000,"*اضاف*",الاضافة!$E$7:$E$60000,'أرصدة المخزن'!C4612)</f>
        <v/>
      </c>
      <c r="G4612" s="69">
        <f>SUMIFS(الصرف!$H$7:$H$60000,الصرف!$F$7:$F$60000,'أرصدة المخزن'!C4612)</f>
        <v/>
      </c>
      <c r="H4612" s="70">
        <f>E4612+F4612-G4612</f>
        <v/>
      </c>
    </row>
    <row r="4613" hidden="1" ht="24.6" customHeight="1" s="138">
      <c r="A4613" s="65" t="n">
        <v>10080428</v>
      </c>
      <c r="B4613" s="66" t="inlineStr">
        <is>
          <t>أدوات عامة</t>
        </is>
      </c>
      <c r="C4613" s="67" t="inlineStr"/>
      <c r="D4613" s="67" t="inlineStr"/>
      <c r="E4613" s="68" t="n">
        <v>0</v>
      </c>
      <c r="F4613" s="69">
        <f>SUMIFS(الاضافة!$G$7:$G$60000,الاضافة!$H$7:$H$60000,"*اضاف*",الاضافة!$E$7:$E$60000,'أرصدة المخزن'!C4613)</f>
        <v/>
      </c>
      <c r="G4613" s="69">
        <f>SUMIFS(الصرف!$H$7:$H$60000,الصرف!$F$7:$F$60000,'أرصدة المخزن'!C4613)</f>
        <v/>
      </c>
      <c r="H4613" s="70">
        <f>E4613+F4613-G4613</f>
        <v/>
      </c>
    </row>
    <row r="4614" hidden="1" ht="24.6" customHeight="1" s="138">
      <c r="A4614" s="65" t="n">
        <v>10080429</v>
      </c>
      <c r="B4614" s="66" t="inlineStr">
        <is>
          <t>أدوات عامة</t>
        </is>
      </c>
      <c r="C4614" s="67" t="inlineStr"/>
      <c r="D4614" s="67" t="inlineStr"/>
      <c r="E4614" s="68" t="n">
        <v>0</v>
      </c>
      <c r="F4614" s="69">
        <f>SUMIFS(الاضافة!$G$7:$G$60000,الاضافة!$H$7:$H$60000,"*اضاف*",الاضافة!$E$7:$E$60000,'أرصدة المخزن'!C4614)</f>
        <v/>
      </c>
      <c r="G4614" s="69">
        <f>SUMIFS(الصرف!$H$7:$H$60000,الصرف!$F$7:$F$60000,'أرصدة المخزن'!C4614)</f>
        <v/>
      </c>
      <c r="H4614" s="70">
        <f>E4614+F4614-G4614</f>
        <v/>
      </c>
    </row>
    <row r="4615" hidden="1" ht="24.6" customHeight="1" s="138">
      <c r="A4615" s="65" t="n">
        <v>10080430</v>
      </c>
      <c r="B4615" s="66" t="inlineStr">
        <is>
          <t>أدوات عامة</t>
        </is>
      </c>
      <c r="C4615" s="67" t="inlineStr"/>
      <c r="D4615" s="67" t="inlineStr"/>
      <c r="E4615" s="68" t="n">
        <v>0</v>
      </c>
      <c r="F4615" s="69">
        <f>SUMIFS(الاضافة!$G$7:$G$60000,الاضافة!$H$7:$H$60000,"*اضاف*",الاضافة!$E$7:$E$60000,'أرصدة المخزن'!C4615)</f>
        <v/>
      </c>
      <c r="G4615" s="69">
        <f>SUMIFS(الصرف!$H$7:$H$60000,الصرف!$F$7:$F$60000,'أرصدة المخزن'!C4615)</f>
        <v/>
      </c>
      <c r="H4615" s="70">
        <f>E4615+F4615-G4615</f>
        <v/>
      </c>
    </row>
    <row r="4616" hidden="1" ht="24.6" customHeight="1" s="138">
      <c r="A4616" s="65" t="n">
        <v>10080431</v>
      </c>
      <c r="B4616" s="66" t="inlineStr">
        <is>
          <t>أدوات عامة</t>
        </is>
      </c>
      <c r="C4616" s="67" t="inlineStr"/>
      <c r="D4616" s="67" t="inlineStr"/>
      <c r="E4616" s="68" t="n">
        <v>0</v>
      </c>
      <c r="F4616" s="69">
        <f>SUMIFS(الاضافة!$G$7:$G$60000,الاضافة!$H$7:$H$60000,"*اضاف*",الاضافة!$E$7:$E$60000,'أرصدة المخزن'!C4616)</f>
        <v/>
      </c>
      <c r="G4616" s="69">
        <f>SUMIFS(الصرف!$H$7:$H$60000,الصرف!$F$7:$F$60000,'أرصدة المخزن'!C4616)</f>
        <v/>
      </c>
      <c r="H4616" s="70">
        <f>E4616+F4616-G4616</f>
        <v/>
      </c>
    </row>
    <row r="4617" hidden="1" ht="24.6" customHeight="1" s="138">
      <c r="A4617" s="65" t="n">
        <v>10080432</v>
      </c>
      <c r="B4617" s="66" t="inlineStr">
        <is>
          <t>أدوات عامة</t>
        </is>
      </c>
      <c r="C4617" s="67" t="inlineStr"/>
      <c r="D4617" s="67" t="inlineStr"/>
      <c r="E4617" s="68" t="n">
        <v>0</v>
      </c>
      <c r="F4617" s="69">
        <f>SUMIFS(الاضافة!$G$7:$G$60000,الاضافة!$H$7:$H$60000,"*اضاف*",الاضافة!$E$7:$E$60000,'أرصدة المخزن'!C4617)</f>
        <v/>
      </c>
      <c r="G4617" s="69">
        <f>SUMIFS(الصرف!$H$7:$H$60000,الصرف!$F$7:$F$60000,'أرصدة المخزن'!C4617)</f>
        <v/>
      </c>
      <c r="H4617" s="70">
        <f>E4617+F4617-G4617</f>
        <v/>
      </c>
    </row>
    <row r="4618" hidden="1" ht="24.6" customHeight="1" s="138">
      <c r="A4618" s="65" t="n">
        <v>10080433</v>
      </c>
      <c r="B4618" s="66" t="inlineStr">
        <is>
          <t>أدوات عامة</t>
        </is>
      </c>
      <c r="C4618" s="67" t="inlineStr"/>
      <c r="D4618" s="67" t="inlineStr"/>
      <c r="E4618" s="68" t="n">
        <v>0</v>
      </c>
      <c r="F4618" s="69">
        <f>SUMIFS(الاضافة!$G$7:$G$60000,الاضافة!$H$7:$H$60000,"*اضاف*",الاضافة!$E$7:$E$60000,'أرصدة المخزن'!C4618)</f>
        <v/>
      </c>
      <c r="G4618" s="69">
        <f>SUMIFS(الصرف!$H$7:$H$60000,الصرف!$F$7:$F$60000,'أرصدة المخزن'!C4618)</f>
        <v/>
      </c>
      <c r="H4618" s="70">
        <f>E4618+F4618-G4618</f>
        <v/>
      </c>
    </row>
    <row r="4619" hidden="1" ht="24.6" customHeight="1" s="138">
      <c r="A4619" s="65" t="n">
        <v>10080434</v>
      </c>
      <c r="B4619" s="66" t="inlineStr">
        <is>
          <t>أدوات عامة</t>
        </is>
      </c>
      <c r="C4619" s="67" t="inlineStr"/>
      <c r="D4619" s="67" t="inlineStr"/>
      <c r="E4619" s="68" t="n">
        <v>0</v>
      </c>
      <c r="F4619" s="69">
        <f>SUMIFS(الاضافة!$G$7:$G$60000,الاضافة!$H$7:$H$60000,"*اضاف*",الاضافة!$E$7:$E$60000,'أرصدة المخزن'!C4619)</f>
        <v/>
      </c>
      <c r="G4619" s="69">
        <f>SUMIFS(الصرف!$H$7:$H$60000,الصرف!$F$7:$F$60000,'أرصدة المخزن'!C4619)</f>
        <v/>
      </c>
      <c r="H4619" s="70">
        <f>E4619+F4619-G4619</f>
        <v/>
      </c>
    </row>
    <row r="4620" hidden="1" ht="24.6" customHeight="1" s="138">
      <c r="A4620" s="65" t="n">
        <v>10080435</v>
      </c>
      <c r="B4620" s="66" t="inlineStr">
        <is>
          <t>أدوات عامة</t>
        </is>
      </c>
      <c r="C4620" s="67" t="inlineStr"/>
      <c r="D4620" s="67" t="inlineStr"/>
      <c r="E4620" s="68" t="n">
        <v>0</v>
      </c>
      <c r="F4620" s="69">
        <f>SUMIFS(الاضافة!$G$7:$G$60000,الاضافة!$H$7:$H$60000,"*اضاف*",الاضافة!$E$7:$E$60000,'أرصدة المخزن'!C4620)</f>
        <v/>
      </c>
      <c r="G4620" s="69">
        <f>SUMIFS(الصرف!$H$7:$H$60000,الصرف!$F$7:$F$60000,'أرصدة المخزن'!C4620)</f>
        <v/>
      </c>
      <c r="H4620" s="70">
        <f>E4620+F4620-G4620</f>
        <v/>
      </c>
    </row>
    <row r="4621" hidden="1" ht="24.6" customHeight="1" s="138">
      <c r="A4621" s="65" t="n">
        <v>10080436</v>
      </c>
      <c r="B4621" s="66" t="inlineStr">
        <is>
          <t>أدوات عامة</t>
        </is>
      </c>
      <c r="C4621" s="67" t="inlineStr"/>
      <c r="D4621" s="67" t="inlineStr"/>
      <c r="E4621" s="68" t="n">
        <v>0</v>
      </c>
      <c r="F4621" s="69">
        <f>SUMIFS(الاضافة!$G$7:$G$60000,الاضافة!$H$7:$H$60000,"*اضاف*",الاضافة!$E$7:$E$60000,'أرصدة المخزن'!C4621)</f>
        <v/>
      </c>
      <c r="G4621" s="69">
        <f>SUMIFS(الصرف!$H$7:$H$60000,الصرف!$F$7:$F$60000,'أرصدة المخزن'!C4621)</f>
        <v/>
      </c>
      <c r="H4621" s="70">
        <f>E4621+F4621-G4621</f>
        <v/>
      </c>
    </row>
    <row r="4622" hidden="1" ht="24.6" customHeight="1" s="138">
      <c r="A4622" s="65" t="n">
        <v>10080437</v>
      </c>
      <c r="B4622" s="66" t="inlineStr">
        <is>
          <t>أدوات عامة</t>
        </is>
      </c>
      <c r="C4622" s="67" t="inlineStr"/>
      <c r="D4622" s="67" t="inlineStr"/>
      <c r="E4622" s="68" t="n">
        <v>0</v>
      </c>
      <c r="F4622" s="69">
        <f>SUMIFS(الاضافة!$G$7:$G$60000,الاضافة!$H$7:$H$60000,"*اضاف*",الاضافة!$E$7:$E$60000,'أرصدة المخزن'!C4622)</f>
        <v/>
      </c>
      <c r="G4622" s="69">
        <f>SUMIFS(الصرف!$H$7:$H$60000,الصرف!$F$7:$F$60000,'أرصدة المخزن'!C4622)</f>
        <v/>
      </c>
      <c r="H4622" s="70">
        <f>E4622+F4622-G4622</f>
        <v/>
      </c>
    </row>
    <row r="4623" hidden="1" ht="24.6" customHeight="1" s="138">
      <c r="A4623" s="65" t="n">
        <v>10080438</v>
      </c>
      <c r="B4623" s="66" t="inlineStr">
        <is>
          <t>أدوات عامة</t>
        </is>
      </c>
      <c r="C4623" s="67" t="inlineStr"/>
      <c r="D4623" s="67" t="inlineStr"/>
      <c r="E4623" s="68" t="n">
        <v>0</v>
      </c>
      <c r="F4623" s="69">
        <f>SUMIFS(الاضافة!$G$7:$G$60000,الاضافة!$H$7:$H$60000,"*اضاف*",الاضافة!$E$7:$E$60000,'أرصدة المخزن'!C4623)</f>
        <v/>
      </c>
      <c r="G4623" s="69">
        <f>SUMIFS(الصرف!$H$7:$H$60000,الصرف!$F$7:$F$60000,'أرصدة المخزن'!C4623)</f>
        <v/>
      </c>
      <c r="H4623" s="70">
        <f>E4623+F4623-G4623</f>
        <v/>
      </c>
    </row>
    <row r="4624" hidden="1" ht="24.6" customHeight="1" s="138">
      <c r="A4624" s="65" t="n">
        <v>10080439</v>
      </c>
      <c r="B4624" s="66" t="inlineStr">
        <is>
          <t>أدوات عامة</t>
        </is>
      </c>
      <c r="C4624" s="67" t="inlineStr"/>
      <c r="D4624" s="67" t="inlineStr"/>
      <c r="E4624" s="68" t="n">
        <v>0</v>
      </c>
      <c r="F4624" s="69">
        <f>SUMIFS(الاضافة!$G$7:$G$60000,الاضافة!$H$7:$H$60000,"*اضاف*",الاضافة!$E$7:$E$60000,'أرصدة المخزن'!C4624)</f>
        <v/>
      </c>
      <c r="G4624" s="69">
        <f>SUMIFS(الصرف!$H$7:$H$60000,الصرف!$F$7:$F$60000,'أرصدة المخزن'!C4624)</f>
        <v/>
      </c>
      <c r="H4624" s="70">
        <f>E4624+F4624-G4624</f>
        <v/>
      </c>
    </row>
    <row r="4625" hidden="1" ht="24.6" customHeight="1" s="138">
      <c r="A4625" s="65" t="n">
        <v>10080440</v>
      </c>
      <c r="B4625" s="66" t="inlineStr">
        <is>
          <t>أدوات عامة</t>
        </is>
      </c>
      <c r="C4625" s="67" t="inlineStr"/>
      <c r="D4625" s="67" t="inlineStr"/>
      <c r="E4625" s="68" t="n">
        <v>0</v>
      </c>
      <c r="F4625" s="69">
        <f>SUMIFS(الاضافة!$G$7:$G$60000,الاضافة!$H$7:$H$60000,"*اضاف*",الاضافة!$E$7:$E$60000,'أرصدة المخزن'!C4625)</f>
        <v/>
      </c>
      <c r="G4625" s="69">
        <f>SUMIFS(الصرف!$H$7:$H$60000,الصرف!$F$7:$F$60000,'أرصدة المخزن'!C4625)</f>
        <v/>
      </c>
      <c r="H4625" s="70">
        <f>E4625+F4625-G4625</f>
        <v/>
      </c>
    </row>
    <row r="4626" hidden="1" ht="24.6" customHeight="1" s="138">
      <c r="A4626" s="65" t="n">
        <v>10080441</v>
      </c>
      <c r="B4626" s="66" t="inlineStr">
        <is>
          <t>أدوات عامة</t>
        </is>
      </c>
      <c r="C4626" s="67" t="inlineStr"/>
      <c r="D4626" s="67" t="inlineStr"/>
      <c r="E4626" s="68" t="n">
        <v>0</v>
      </c>
      <c r="F4626" s="69">
        <f>SUMIFS(الاضافة!$G$7:$G$60000,الاضافة!$H$7:$H$60000,"*اضاف*",الاضافة!$E$7:$E$60000,'أرصدة المخزن'!C4626)</f>
        <v/>
      </c>
      <c r="G4626" s="69">
        <f>SUMIFS(الصرف!$H$7:$H$60000,الصرف!$F$7:$F$60000,'أرصدة المخزن'!C4626)</f>
        <v/>
      </c>
      <c r="H4626" s="70">
        <f>E4626+F4626-G4626</f>
        <v/>
      </c>
    </row>
    <row r="4627" hidden="1" ht="24.6" customHeight="1" s="138">
      <c r="A4627" s="65" t="n">
        <v>10080442</v>
      </c>
      <c r="B4627" s="66" t="inlineStr">
        <is>
          <t>أدوات عامة</t>
        </is>
      </c>
      <c r="C4627" s="67" t="inlineStr"/>
      <c r="D4627" s="67" t="inlineStr"/>
      <c r="E4627" s="68" t="n">
        <v>0</v>
      </c>
      <c r="F4627" s="69">
        <f>SUMIFS(الاضافة!$G$7:$G$60000,الاضافة!$H$7:$H$60000,"*اضاف*",الاضافة!$E$7:$E$60000,'أرصدة المخزن'!C4627)</f>
        <v/>
      </c>
      <c r="G4627" s="69">
        <f>SUMIFS(الصرف!$H$7:$H$60000,الصرف!$F$7:$F$60000,'أرصدة المخزن'!C4627)</f>
        <v/>
      </c>
      <c r="H4627" s="70">
        <f>E4627+F4627-G4627</f>
        <v/>
      </c>
    </row>
    <row r="4628" hidden="1" ht="24.6" customHeight="1" s="138">
      <c r="A4628" s="65" t="n">
        <v>10080443</v>
      </c>
      <c r="B4628" s="66" t="inlineStr">
        <is>
          <t>أدوات عامة</t>
        </is>
      </c>
      <c r="C4628" s="67" t="inlineStr"/>
      <c r="D4628" s="67" t="inlineStr"/>
      <c r="E4628" s="68" t="n">
        <v>0</v>
      </c>
      <c r="F4628" s="69">
        <f>SUMIFS(الاضافة!$G$7:$G$60000,الاضافة!$H$7:$H$60000,"*اضاف*",الاضافة!$E$7:$E$60000,'أرصدة المخزن'!C4628)</f>
        <v/>
      </c>
      <c r="G4628" s="69">
        <f>SUMIFS(الصرف!$H$7:$H$60000,الصرف!$F$7:$F$60000,'أرصدة المخزن'!C4628)</f>
        <v/>
      </c>
      <c r="H4628" s="70">
        <f>E4628+F4628-G4628</f>
        <v/>
      </c>
    </row>
    <row r="4629" hidden="1" ht="24.6" customHeight="1" s="138">
      <c r="A4629" s="65" t="n">
        <v>10080444</v>
      </c>
      <c r="B4629" s="66" t="inlineStr">
        <is>
          <t>أدوات عامة</t>
        </is>
      </c>
      <c r="C4629" s="67" t="inlineStr"/>
      <c r="D4629" s="67" t="inlineStr"/>
      <c r="E4629" s="68" t="n">
        <v>0</v>
      </c>
      <c r="F4629" s="69">
        <f>SUMIFS(الاضافة!$G$7:$G$60000,الاضافة!$H$7:$H$60000,"*اضاف*",الاضافة!$E$7:$E$60000,'أرصدة المخزن'!C4629)</f>
        <v/>
      </c>
      <c r="G4629" s="69">
        <f>SUMIFS(الصرف!$H$7:$H$60000,الصرف!$F$7:$F$60000,'أرصدة المخزن'!C4629)</f>
        <v/>
      </c>
      <c r="H4629" s="70">
        <f>E4629+F4629-G4629</f>
        <v/>
      </c>
    </row>
    <row r="4630" hidden="1" ht="24.6" customHeight="1" s="138">
      <c r="A4630" s="65" t="n">
        <v>10080445</v>
      </c>
      <c r="B4630" s="66" t="inlineStr">
        <is>
          <t>أدوات عامة</t>
        </is>
      </c>
      <c r="C4630" s="67" t="inlineStr"/>
      <c r="D4630" s="67" t="inlineStr"/>
      <c r="E4630" s="68" t="n">
        <v>0</v>
      </c>
      <c r="F4630" s="69">
        <f>SUMIFS(الاضافة!$G$7:$G$60000,الاضافة!$H$7:$H$60000,"*اضاف*",الاضافة!$E$7:$E$60000,'أرصدة المخزن'!C4630)</f>
        <v/>
      </c>
      <c r="G4630" s="69">
        <f>SUMIFS(الصرف!$H$7:$H$60000,الصرف!$F$7:$F$60000,'أرصدة المخزن'!C4630)</f>
        <v/>
      </c>
      <c r="H4630" s="70">
        <f>E4630+F4630-G4630</f>
        <v/>
      </c>
    </row>
    <row r="4631" hidden="1" ht="24.6" customHeight="1" s="138">
      <c r="A4631" s="65" t="n">
        <v>10080446</v>
      </c>
      <c r="B4631" s="66" t="inlineStr">
        <is>
          <t>أدوات عامة</t>
        </is>
      </c>
      <c r="C4631" s="67" t="inlineStr"/>
      <c r="D4631" s="67" t="inlineStr"/>
      <c r="E4631" s="68" t="n">
        <v>0</v>
      </c>
      <c r="F4631" s="69">
        <f>SUMIFS(الاضافة!$G$7:$G$60000,الاضافة!$H$7:$H$60000,"*اضاف*",الاضافة!$E$7:$E$60000,'أرصدة المخزن'!C4631)</f>
        <v/>
      </c>
      <c r="G4631" s="69">
        <f>SUMIFS(الصرف!$H$7:$H$60000,الصرف!$F$7:$F$60000,'أرصدة المخزن'!C4631)</f>
        <v/>
      </c>
      <c r="H4631" s="70">
        <f>E4631+F4631-G4631</f>
        <v/>
      </c>
    </row>
    <row r="4632" hidden="1" ht="24.6" customHeight="1" s="138">
      <c r="A4632" s="65" t="n">
        <v>10080447</v>
      </c>
      <c r="B4632" s="66" t="inlineStr">
        <is>
          <t>أدوات عامة</t>
        </is>
      </c>
      <c r="C4632" s="67" t="inlineStr"/>
      <c r="D4632" s="67" t="inlineStr"/>
      <c r="E4632" s="68" t="n">
        <v>0</v>
      </c>
      <c r="F4632" s="69">
        <f>SUMIFS(الاضافة!$G$7:$G$60000,الاضافة!$H$7:$H$60000,"*اضاف*",الاضافة!$E$7:$E$60000,'أرصدة المخزن'!C4632)</f>
        <v/>
      </c>
      <c r="G4632" s="69">
        <f>SUMIFS(الصرف!$H$7:$H$60000,الصرف!$F$7:$F$60000,'أرصدة المخزن'!C4632)</f>
        <v/>
      </c>
      <c r="H4632" s="70">
        <f>E4632+F4632-G4632</f>
        <v/>
      </c>
    </row>
    <row r="4633" hidden="1" ht="24.6" customHeight="1" s="138">
      <c r="A4633" s="65" t="n">
        <v>10080448</v>
      </c>
      <c r="B4633" s="66" t="inlineStr">
        <is>
          <t>أدوات عامة</t>
        </is>
      </c>
      <c r="C4633" s="67" t="inlineStr"/>
      <c r="D4633" s="67" t="inlineStr"/>
      <c r="E4633" s="68" t="n">
        <v>0</v>
      </c>
      <c r="F4633" s="69">
        <f>SUMIFS(الاضافة!$G$7:$G$60000,الاضافة!$H$7:$H$60000,"*اضاف*",الاضافة!$E$7:$E$60000,'أرصدة المخزن'!C4633)</f>
        <v/>
      </c>
      <c r="G4633" s="69">
        <f>SUMIFS(الصرف!$H$7:$H$60000,الصرف!$F$7:$F$60000,'أرصدة المخزن'!C4633)</f>
        <v/>
      </c>
      <c r="H4633" s="70">
        <f>E4633+F4633-G4633</f>
        <v/>
      </c>
    </row>
    <row r="4634" hidden="1" ht="24.6" customHeight="1" s="138">
      <c r="A4634" s="65" t="n">
        <v>10080449</v>
      </c>
      <c r="B4634" s="66" t="inlineStr">
        <is>
          <t>أدوات عامة</t>
        </is>
      </c>
      <c r="C4634" s="67" t="inlineStr"/>
      <c r="D4634" s="67" t="inlineStr"/>
      <c r="E4634" s="68" t="n">
        <v>0</v>
      </c>
      <c r="F4634" s="69">
        <f>SUMIFS(الاضافة!$G$7:$G$60000,الاضافة!$H$7:$H$60000,"*اضاف*",الاضافة!$E$7:$E$60000,'أرصدة المخزن'!C4634)</f>
        <v/>
      </c>
      <c r="G4634" s="69">
        <f>SUMIFS(الصرف!$H$7:$H$60000,الصرف!$F$7:$F$60000,'أرصدة المخزن'!C4634)</f>
        <v/>
      </c>
      <c r="H4634" s="70">
        <f>E4634+F4634-G4634</f>
        <v/>
      </c>
    </row>
    <row r="4635" hidden="1" ht="24.6" customHeight="1" s="138">
      <c r="A4635" s="65" t="n">
        <v>10080450</v>
      </c>
      <c r="B4635" s="66" t="inlineStr">
        <is>
          <t>أدوات عامة</t>
        </is>
      </c>
      <c r="C4635" s="67" t="inlineStr"/>
      <c r="D4635" s="67" t="inlineStr"/>
      <c r="E4635" s="68" t="n">
        <v>0</v>
      </c>
      <c r="F4635" s="69">
        <f>SUMIFS(الاضافة!$G$7:$G$60000,الاضافة!$H$7:$H$60000,"*اضاف*",الاضافة!$E$7:$E$60000,'أرصدة المخزن'!C4635)</f>
        <v/>
      </c>
      <c r="G4635" s="69">
        <f>SUMIFS(الصرف!$H$7:$H$60000,الصرف!$F$7:$F$60000,'أرصدة المخزن'!C4635)</f>
        <v/>
      </c>
      <c r="H4635" s="70">
        <f>E4635+F4635-G4635</f>
        <v/>
      </c>
    </row>
    <row r="4636" hidden="1" ht="24.6" customHeight="1" s="138">
      <c r="A4636" s="65" t="n">
        <v>10080451</v>
      </c>
      <c r="B4636" s="66" t="inlineStr">
        <is>
          <t>أدوات عامة</t>
        </is>
      </c>
      <c r="C4636" s="67" t="inlineStr"/>
      <c r="D4636" s="67" t="inlineStr"/>
      <c r="E4636" s="68" t="n">
        <v>0</v>
      </c>
      <c r="F4636" s="69">
        <f>SUMIFS(الاضافة!$G$7:$G$60000,الاضافة!$H$7:$H$60000,"*اضاف*",الاضافة!$E$7:$E$60000,'أرصدة المخزن'!C4636)</f>
        <v/>
      </c>
      <c r="G4636" s="69">
        <f>SUMIFS(الصرف!$H$7:$H$60000,الصرف!$F$7:$F$60000,'أرصدة المخزن'!C4636)</f>
        <v/>
      </c>
      <c r="H4636" s="70">
        <f>E4636+F4636-G4636</f>
        <v/>
      </c>
    </row>
    <row r="4637" hidden="1" ht="24.6" customHeight="1" s="138">
      <c r="A4637" s="65" t="n">
        <v>10080452</v>
      </c>
      <c r="B4637" s="66" t="inlineStr">
        <is>
          <t>أدوات عامة</t>
        </is>
      </c>
      <c r="C4637" s="67" t="inlineStr"/>
      <c r="D4637" s="67" t="inlineStr"/>
      <c r="E4637" s="68" t="n">
        <v>0</v>
      </c>
      <c r="F4637" s="69">
        <f>SUMIFS(الاضافة!$G$7:$G$60000,الاضافة!$H$7:$H$60000,"*اضاف*",الاضافة!$E$7:$E$60000,'أرصدة المخزن'!C4637)</f>
        <v/>
      </c>
      <c r="G4637" s="69">
        <f>SUMIFS(الصرف!$H$7:$H$60000,الصرف!$F$7:$F$60000,'أرصدة المخزن'!C4637)</f>
        <v/>
      </c>
      <c r="H4637" s="70">
        <f>E4637+F4637-G4637</f>
        <v/>
      </c>
    </row>
    <row r="4638" hidden="1" ht="24.6" customHeight="1" s="138">
      <c r="A4638" s="65" t="n">
        <v>10080453</v>
      </c>
      <c r="B4638" s="66" t="inlineStr">
        <is>
          <t>أدوات عامة</t>
        </is>
      </c>
      <c r="C4638" s="67" t="inlineStr"/>
      <c r="D4638" s="67" t="inlineStr"/>
      <c r="E4638" s="68" t="n">
        <v>0</v>
      </c>
      <c r="F4638" s="69">
        <f>SUMIFS(الاضافة!$G$7:$G$60000,الاضافة!$H$7:$H$60000,"*اضاف*",الاضافة!$E$7:$E$60000,'أرصدة المخزن'!C4638)</f>
        <v/>
      </c>
      <c r="G4638" s="69">
        <f>SUMIFS(الصرف!$H$7:$H$60000,الصرف!$F$7:$F$60000,'أرصدة المخزن'!C4638)</f>
        <v/>
      </c>
      <c r="H4638" s="70">
        <f>E4638+F4638-G4638</f>
        <v/>
      </c>
    </row>
    <row r="4639" hidden="1" ht="24.6" customHeight="1" s="138">
      <c r="A4639" s="65" t="n">
        <v>10080454</v>
      </c>
      <c r="B4639" s="66" t="inlineStr">
        <is>
          <t>أدوات عامة</t>
        </is>
      </c>
      <c r="C4639" s="67" t="inlineStr"/>
      <c r="D4639" s="67" t="inlineStr"/>
      <c r="E4639" s="68" t="n">
        <v>0</v>
      </c>
      <c r="F4639" s="69">
        <f>SUMIFS(الاضافة!$G$7:$G$60000,الاضافة!$H$7:$H$60000,"*اضاف*",الاضافة!$E$7:$E$60000,'أرصدة المخزن'!C4639)</f>
        <v/>
      </c>
      <c r="G4639" s="69">
        <f>SUMIFS(الصرف!$H$7:$H$60000,الصرف!$F$7:$F$60000,'أرصدة المخزن'!C4639)</f>
        <v/>
      </c>
      <c r="H4639" s="70">
        <f>E4639+F4639-G4639</f>
        <v/>
      </c>
    </row>
    <row r="4640" hidden="1" ht="24.6" customHeight="1" s="138">
      <c r="A4640" s="65" t="n">
        <v>10080455</v>
      </c>
      <c r="B4640" s="66" t="inlineStr">
        <is>
          <t>أدوات عامة</t>
        </is>
      </c>
      <c r="C4640" s="67" t="inlineStr"/>
      <c r="D4640" s="67" t="inlineStr"/>
      <c r="E4640" s="68" t="n">
        <v>0</v>
      </c>
      <c r="F4640" s="69">
        <f>SUMIFS(الاضافة!$G$7:$G$60000,الاضافة!$H$7:$H$60000,"*اضاف*",الاضافة!$E$7:$E$60000,'أرصدة المخزن'!C4640)</f>
        <v/>
      </c>
      <c r="G4640" s="69">
        <f>SUMIFS(الصرف!$H$7:$H$60000,الصرف!$F$7:$F$60000,'أرصدة المخزن'!C4640)</f>
        <v/>
      </c>
      <c r="H4640" s="70">
        <f>E4640+F4640-G4640</f>
        <v/>
      </c>
    </row>
    <row r="4641" hidden="1" ht="24.6" customHeight="1" s="138">
      <c r="A4641" s="65" t="n">
        <v>10080456</v>
      </c>
      <c r="B4641" s="66" t="inlineStr">
        <is>
          <t>أدوات عامة</t>
        </is>
      </c>
      <c r="C4641" s="67" t="inlineStr"/>
      <c r="D4641" s="67" t="inlineStr"/>
      <c r="E4641" s="68" t="n">
        <v>0</v>
      </c>
      <c r="F4641" s="69">
        <f>SUMIFS(الاضافة!$G$7:$G$60000,الاضافة!$H$7:$H$60000,"*اضاف*",الاضافة!$E$7:$E$60000,'أرصدة المخزن'!C4641)</f>
        <v/>
      </c>
      <c r="G4641" s="69">
        <f>SUMIFS(الصرف!$H$7:$H$60000,الصرف!$F$7:$F$60000,'أرصدة المخزن'!C4641)</f>
        <v/>
      </c>
      <c r="H4641" s="70">
        <f>E4641+F4641-G4641</f>
        <v/>
      </c>
    </row>
    <row r="4642" hidden="1" ht="24.6" customHeight="1" s="138">
      <c r="A4642" s="65" t="n">
        <v>10080457</v>
      </c>
      <c r="B4642" s="66" t="inlineStr">
        <is>
          <t>أدوات عامة</t>
        </is>
      </c>
      <c r="C4642" s="67" t="inlineStr"/>
      <c r="D4642" s="67" t="inlineStr"/>
      <c r="E4642" s="68" t="n">
        <v>0</v>
      </c>
      <c r="F4642" s="69">
        <f>SUMIFS(الاضافة!$G$7:$G$60000,الاضافة!$H$7:$H$60000,"*اضاف*",الاضافة!$E$7:$E$60000,'أرصدة المخزن'!C4642)</f>
        <v/>
      </c>
      <c r="G4642" s="69">
        <f>SUMIFS(الصرف!$H$7:$H$60000,الصرف!$F$7:$F$60000,'أرصدة المخزن'!C4642)</f>
        <v/>
      </c>
      <c r="H4642" s="70">
        <f>E4642+F4642-G4642</f>
        <v/>
      </c>
    </row>
    <row r="4643" hidden="1" ht="24.6" customHeight="1" s="138">
      <c r="A4643" s="65" t="n">
        <v>10080458</v>
      </c>
      <c r="B4643" s="66" t="inlineStr">
        <is>
          <t>أدوات عامة</t>
        </is>
      </c>
      <c r="C4643" s="67" t="inlineStr"/>
      <c r="D4643" s="67" t="inlineStr"/>
      <c r="E4643" s="68" t="n">
        <v>0</v>
      </c>
      <c r="F4643" s="69">
        <f>SUMIFS(الاضافة!$G$7:$G$60000,الاضافة!$H$7:$H$60000,"*اضاف*",الاضافة!$E$7:$E$60000,'أرصدة المخزن'!C4643)</f>
        <v/>
      </c>
      <c r="G4643" s="69">
        <f>SUMIFS(الصرف!$H$7:$H$60000,الصرف!$F$7:$F$60000,'أرصدة المخزن'!C4643)</f>
        <v/>
      </c>
      <c r="H4643" s="70">
        <f>E4643+F4643-G4643</f>
        <v/>
      </c>
    </row>
    <row r="4644" hidden="1" ht="24.6" customHeight="1" s="138">
      <c r="A4644" s="65" t="n">
        <v>10080459</v>
      </c>
      <c r="B4644" s="66" t="inlineStr">
        <is>
          <t>أدوات عامة</t>
        </is>
      </c>
      <c r="C4644" s="67" t="inlineStr"/>
      <c r="D4644" s="67" t="inlineStr"/>
      <c r="E4644" s="68" t="n">
        <v>0</v>
      </c>
      <c r="F4644" s="69">
        <f>SUMIFS(الاضافة!$G$7:$G$60000,الاضافة!$H$7:$H$60000,"*اضاف*",الاضافة!$E$7:$E$60000,'أرصدة المخزن'!C4644)</f>
        <v/>
      </c>
      <c r="G4644" s="69">
        <f>SUMIFS(الصرف!$H$7:$H$60000,الصرف!$F$7:$F$60000,'أرصدة المخزن'!C4644)</f>
        <v/>
      </c>
      <c r="H4644" s="70">
        <f>E4644+F4644-G4644</f>
        <v/>
      </c>
    </row>
    <row r="4645" hidden="1" ht="24.6" customHeight="1" s="138">
      <c r="A4645" s="65" t="n">
        <v>10080460</v>
      </c>
      <c r="B4645" s="66" t="inlineStr">
        <is>
          <t>أدوات عامة</t>
        </is>
      </c>
      <c r="C4645" s="67" t="inlineStr"/>
      <c r="D4645" s="67" t="inlineStr"/>
      <c r="E4645" s="68" t="n">
        <v>0</v>
      </c>
      <c r="F4645" s="69">
        <f>SUMIFS(الاضافة!$G$7:$G$60000,الاضافة!$H$7:$H$60000,"*اضاف*",الاضافة!$E$7:$E$60000,'أرصدة المخزن'!C4645)</f>
        <v/>
      </c>
      <c r="G4645" s="69">
        <f>SUMIFS(الصرف!$H$7:$H$60000,الصرف!$F$7:$F$60000,'أرصدة المخزن'!C4645)</f>
        <v/>
      </c>
      <c r="H4645" s="70">
        <f>E4645+F4645-G4645</f>
        <v/>
      </c>
    </row>
    <row r="4646" hidden="1" ht="24.6" customHeight="1" s="138">
      <c r="A4646" s="65" t="n">
        <v>10080461</v>
      </c>
      <c r="B4646" s="66" t="inlineStr">
        <is>
          <t>أدوات عامة</t>
        </is>
      </c>
      <c r="C4646" s="67" t="inlineStr"/>
      <c r="D4646" s="67" t="inlineStr"/>
      <c r="E4646" s="68" t="n">
        <v>0</v>
      </c>
      <c r="F4646" s="69">
        <f>SUMIFS(الاضافة!$G$7:$G$60000,الاضافة!$H$7:$H$60000,"*اضاف*",الاضافة!$E$7:$E$60000,'أرصدة المخزن'!C4646)</f>
        <v/>
      </c>
      <c r="G4646" s="69">
        <f>SUMIFS(الصرف!$H$7:$H$60000,الصرف!$F$7:$F$60000,'أرصدة المخزن'!C4646)</f>
        <v/>
      </c>
      <c r="H4646" s="70">
        <f>E4646+F4646-G4646</f>
        <v/>
      </c>
    </row>
    <row r="4647" hidden="1" ht="24.6" customHeight="1" s="138">
      <c r="A4647" s="65" t="n">
        <v>10080462</v>
      </c>
      <c r="B4647" s="66" t="inlineStr">
        <is>
          <t>أدوات عامة</t>
        </is>
      </c>
      <c r="C4647" s="67" t="inlineStr"/>
      <c r="D4647" s="67" t="inlineStr"/>
      <c r="E4647" s="68" t="n">
        <v>0</v>
      </c>
      <c r="F4647" s="69">
        <f>SUMIFS(الاضافة!$G$7:$G$60000,الاضافة!$H$7:$H$60000,"*اضاف*",الاضافة!$E$7:$E$60000,'أرصدة المخزن'!C4647)</f>
        <v/>
      </c>
      <c r="G4647" s="69">
        <f>SUMIFS(الصرف!$H$7:$H$60000,الصرف!$F$7:$F$60000,'أرصدة المخزن'!C4647)</f>
        <v/>
      </c>
      <c r="H4647" s="70">
        <f>E4647+F4647-G4647</f>
        <v/>
      </c>
    </row>
    <row r="4648" hidden="1" ht="24.6" customHeight="1" s="138">
      <c r="A4648" s="65" t="n">
        <v>10080463</v>
      </c>
      <c r="B4648" s="66" t="inlineStr">
        <is>
          <t>أدوات عامة</t>
        </is>
      </c>
      <c r="C4648" s="67" t="inlineStr"/>
      <c r="D4648" s="67" t="inlineStr"/>
      <c r="E4648" s="68" t="n">
        <v>0</v>
      </c>
      <c r="F4648" s="69">
        <f>SUMIFS(الاضافة!$G$7:$G$60000,الاضافة!$H$7:$H$60000,"*اضاف*",الاضافة!$E$7:$E$60000,'أرصدة المخزن'!C4648)</f>
        <v/>
      </c>
      <c r="G4648" s="69">
        <f>SUMIFS(الصرف!$H$7:$H$60000,الصرف!$F$7:$F$60000,'أرصدة المخزن'!C4648)</f>
        <v/>
      </c>
      <c r="H4648" s="70">
        <f>E4648+F4648-G4648</f>
        <v/>
      </c>
    </row>
    <row r="4649" hidden="1" ht="24.6" customHeight="1" s="138">
      <c r="A4649" s="65" t="n">
        <v>10080464</v>
      </c>
      <c r="B4649" s="66" t="inlineStr">
        <is>
          <t>أدوات عامة</t>
        </is>
      </c>
      <c r="C4649" s="67" t="inlineStr"/>
      <c r="D4649" s="67" t="inlineStr"/>
      <c r="E4649" s="68" t="n">
        <v>0</v>
      </c>
      <c r="F4649" s="69">
        <f>SUMIFS(الاضافة!$G$7:$G$60000,الاضافة!$H$7:$H$60000,"*اضاف*",الاضافة!$E$7:$E$60000,'أرصدة المخزن'!C4649)</f>
        <v/>
      </c>
      <c r="G4649" s="69">
        <f>SUMIFS(الصرف!$H$7:$H$60000,الصرف!$F$7:$F$60000,'أرصدة المخزن'!C4649)</f>
        <v/>
      </c>
      <c r="H4649" s="70">
        <f>E4649+F4649-G4649</f>
        <v/>
      </c>
    </row>
    <row r="4650" hidden="1" ht="24.6" customHeight="1" s="138">
      <c r="A4650" s="65" t="n">
        <v>10080465</v>
      </c>
      <c r="B4650" s="66" t="inlineStr">
        <is>
          <t>أدوات عامة</t>
        </is>
      </c>
      <c r="C4650" s="67" t="inlineStr"/>
      <c r="D4650" s="67" t="inlineStr"/>
      <c r="E4650" s="68" t="n">
        <v>0</v>
      </c>
      <c r="F4650" s="69">
        <f>SUMIFS(الاضافة!$G$7:$G$60000,الاضافة!$H$7:$H$60000,"*اضاف*",الاضافة!$E$7:$E$60000,'أرصدة المخزن'!C4650)</f>
        <v/>
      </c>
      <c r="G4650" s="69">
        <f>SUMIFS(الصرف!$H$7:$H$60000,الصرف!$F$7:$F$60000,'أرصدة المخزن'!C4650)</f>
        <v/>
      </c>
      <c r="H4650" s="70">
        <f>E4650+F4650-G4650</f>
        <v/>
      </c>
    </row>
    <row r="4651" hidden="1" ht="24.6" customHeight="1" s="138">
      <c r="A4651" s="65" t="n">
        <v>10080466</v>
      </c>
      <c r="B4651" s="66" t="inlineStr">
        <is>
          <t>أدوات عامة</t>
        </is>
      </c>
      <c r="C4651" s="67" t="inlineStr"/>
      <c r="D4651" s="67" t="inlineStr"/>
      <c r="E4651" s="68" t="n">
        <v>0</v>
      </c>
      <c r="F4651" s="69">
        <f>SUMIFS(الاضافة!$G$7:$G$60000,الاضافة!$H$7:$H$60000,"*اضاف*",الاضافة!$E$7:$E$60000,'أرصدة المخزن'!C4651)</f>
        <v/>
      </c>
      <c r="G4651" s="69">
        <f>SUMIFS(الصرف!$H$7:$H$60000,الصرف!$F$7:$F$60000,'أرصدة المخزن'!C4651)</f>
        <v/>
      </c>
      <c r="H4651" s="70">
        <f>E4651+F4651-G4651</f>
        <v/>
      </c>
    </row>
    <row r="4652" hidden="1" ht="24.6" customHeight="1" s="138">
      <c r="A4652" s="65" t="n">
        <v>10080467</v>
      </c>
      <c r="B4652" s="66" t="inlineStr">
        <is>
          <t>أدوات عامة</t>
        </is>
      </c>
      <c r="C4652" s="67" t="inlineStr"/>
      <c r="D4652" s="67" t="inlineStr"/>
      <c r="E4652" s="68" t="n">
        <v>0</v>
      </c>
      <c r="F4652" s="69">
        <f>SUMIFS(الاضافة!$G$7:$G$60000,الاضافة!$H$7:$H$60000,"*اضاف*",الاضافة!$E$7:$E$60000,'أرصدة المخزن'!C4652)</f>
        <v/>
      </c>
      <c r="G4652" s="69">
        <f>SUMIFS(الصرف!$H$7:$H$60000,الصرف!$F$7:$F$60000,'أرصدة المخزن'!C4652)</f>
        <v/>
      </c>
      <c r="H4652" s="70">
        <f>E4652+F4652-G4652</f>
        <v/>
      </c>
    </row>
    <row r="4653" hidden="1" ht="24.6" customHeight="1" s="138">
      <c r="A4653" s="65" t="n">
        <v>10080468</v>
      </c>
      <c r="B4653" s="66" t="inlineStr">
        <is>
          <t>أدوات عامة</t>
        </is>
      </c>
      <c r="C4653" s="67" t="inlineStr"/>
      <c r="D4653" s="67" t="inlineStr"/>
      <c r="E4653" s="68" t="n">
        <v>0</v>
      </c>
      <c r="F4653" s="69">
        <f>SUMIFS(الاضافة!$G$7:$G$60000,الاضافة!$H$7:$H$60000,"*اضاف*",الاضافة!$E$7:$E$60000,'أرصدة المخزن'!C4653)</f>
        <v/>
      </c>
      <c r="G4653" s="69">
        <f>SUMIFS(الصرف!$H$7:$H$60000,الصرف!$F$7:$F$60000,'أرصدة المخزن'!C4653)</f>
        <v/>
      </c>
      <c r="H4653" s="70">
        <f>E4653+F4653-G4653</f>
        <v/>
      </c>
    </row>
    <row r="4654" hidden="1" ht="24.6" customHeight="1" s="138">
      <c r="A4654" s="65" t="n">
        <v>10080469</v>
      </c>
      <c r="B4654" s="66" t="inlineStr">
        <is>
          <t>أدوات عامة</t>
        </is>
      </c>
      <c r="C4654" s="67" t="inlineStr"/>
      <c r="D4654" s="67" t="inlineStr"/>
      <c r="E4654" s="68" t="n">
        <v>0</v>
      </c>
      <c r="F4654" s="69">
        <f>SUMIFS(الاضافة!$G$7:$G$60000,الاضافة!$H$7:$H$60000,"*اضاف*",الاضافة!$E$7:$E$60000,'أرصدة المخزن'!C4654)</f>
        <v/>
      </c>
      <c r="G4654" s="69">
        <f>SUMIFS(الصرف!$H$7:$H$60000,الصرف!$F$7:$F$60000,'أرصدة المخزن'!C4654)</f>
        <v/>
      </c>
      <c r="H4654" s="70">
        <f>E4654+F4654-G4654</f>
        <v/>
      </c>
    </row>
    <row r="4655" hidden="1" ht="24.6" customHeight="1" s="138">
      <c r="A4655" s="65" t="n">
        <v>10080470</v>
      </c>
      <c r="B4655" s="66" t="inlineStr">
        <is>
          <t>أدوات عامة</t>
        </is>
      </c>
      <c r="C4655" s="67" t="inlineStr"/>
      <c r="D4655" s="67" t="inlineStr"/>
      <c r="E4655" s="68" t="n">
        <v>0</v>
      </c>
      <c r="F4655" s="69">
        <f>SUMIFS(الاضافة!$G$7:$G$60000,الاضافة!$H$7:$H$60000,"*اضاف*",الاضافة!$E$7:$E$60000,'أرصدة المخزن'!C4655)</f>
        <v/>
      </c>
      <c r="G4655" s="69">
        <f>SUMIFS(الصرف!$H$7:$H$60000,الصرف!$F$7:$F$60000,'أرصدة المخزن'!C4655)</f>
        <v/>
      </c>
      <c r="H4655" s="70">
        <f>E4655+F4655-G4655</f>
        <v/>
      </c>
    </row>
    <row r="4656" hidden="1" ht="24.6" customHeight="1" s="138">
      <c r="A4656" s="65" t="n">
        <v>10080471</v>
      </c>
      <c r="B4656" s="66" t="inlineStr">
        <is>
          <t>أدوات عامة</t>
        </is>
      </c>
      <c r="C4656" s="67" t="inlineStr"/>
      <c r="D4656" s="67" t="inlineStr"/>
      <c r="E4656" s="68" t="n">
        <v>0</v>
      </c>
      <c r="F4656" s="69">
        <f>SUMIFS(الاضافة!$G$7:$G$60000,الاضافة!$H$7:$H$60000,"*اضاف*",الاضافة!$E$7:$E$60000,'أرصدة المخزن'!C4656)</f>
        <v/>
      </c>
      <c r="G4656" s="69">
        <f>SUMIFS(الصرف!$H$7:$H$60000,الصرف!$F$7:$F$60000,'أرصدة المخزن'!C4656)</f>
        <v/>
      </c>
      <c r="H4656" s="70">
        <f>E4656+F4656-G4656</f>
        <v/>
      </c>
    </row>
    <row r="4657" hidden="1" ht="24.6" customHeight="1" s="138">
      <c r="A4657" s="65" t="n">
        <v>10080472</v>
      </c>
      <c r="B4657" s="66" t="inlineStr">
        <is>
          <t>أدوات عامة</t>
        </is>
      </c>
      <c r="C4657" s="67" t="inlineStr"/>
      <c r="D4657" s="67" t="inlineStr"/>
      <c r="E4657" s="68" t="n">
        <v>0</v>
      </c>
      <c r="F4657" s="69">
        <f>SUMIFS(الاضافة!$G$7:$G$60000,الاضافة!$H$7:$H$60000,"*اضاف*",الاضافة!$E$7:$E$60000,'أرصدة المخزن'!C4657)</f>
        <v/>
      </c>
      <c r="G4657" s="69">
        <f>SUMIFS(الصرف!$H$7:$H$60000,الصرف!$F$7:$F$60000,'أرصدة المخزن'!C4657)</f>
        <v/>
      </c>
      <c r="H4657" s="70">
        <f>E4657+F4657-G4657</f>
        <v/>
      </c>
    </row>
    <row r="4658" hidden="1" ht="24.6" customHeight="1" s="138">
      <c r="A4658" s="65" t="n">
        <v>10080473</v>
      </c>
      <c r="B4658" s="66" t="inlineStr">
        <is>
          <t>أدوات عامة</t>
        </is>
      </c>
      <c r="C4658" s="67" t="inlineStr"/>
      <c r="D4658" s="67" t="inlineStr"/>
      <c r="E4658" s="68" t="n">
        <v>0</v>
      </c>
      <c r="F4658" s="69">
        <f>SUMIFS(الاضافة!$G$7:$G$60000,الاضافة!$H$7:$H$60000,"*اضاف*",الاضافة!$E$7:$E$60000,'أرصدة المخزن'!C4658)</f>
        <v/>
      </c>
      <c r="G4658" s="69">
        <f>SUMIFS(الصرف!$H$7:$H$60000,الصرف!$F$7:$F$60000,'أرصدة المخزن'!C4658)</f>
        <v/>
      </c>
      <c r="H4658" s="70">
        <f>E4658+F4658-G4658</f>
        <v/>
      </c>
    </row>
    <row r="4659" hidden="1" ht="24.6" customHeight="1" s="138">
      <c r="A4659" s="65" t="n">
        <v>10080474</v>
      </c>
      <c r="B4659" s="66" t="inlineStr">
        <is>
          <t>أدوات عامة</t>
        </is>
      </c>
      <c r="C4659" s="67" t="inlineStr"/>
      <c r="D4659" s="67" t="inlineStr"/>
      <c r="E4659" s="68" t="n">
        <v>0</v>
      </c>
      <c r="F4659" s="69">
        <f>SUMIFS(الاضافة!$G$7:$G$60000,الاضافة!$H$7:$H$60000,"*اضاف*",الاضافة!$E$7:$E$60000,'أرصدة المخزن'!C4659)</f>
        <v/>
      </c>
      <c r="G4659" s="69">
        <f>SUMIFS(الصرف!$H$7:$H$60000,الصرف!$F$7:$F$60000,'أرصدة المخزن'!C4659)</f>
        <v/>
      </c>
      <c r="H4659" s="70">
        <f>E4659+F4659-G4659</f>
        <v/>
      </c>
    </row>
    <row r="4660" hidden="1" ht="24.6" customHeight="1" s="138">
      <c r="A4660" s="65" t="n">
        <v>10080475</v>
      </c>
      <c r="B4660" s="66" t="inlineStr">
        <is>
          <t>أدوات عامة</t>
        </is>
      </c>
      <c r="C4660" s="67" t="inlineStr"/>
      <c r="D4660" s="67" t="inlineStr"/>
      <c r="E4660" s="68" t="n">
        <v>0</v>
      </c>
      <c r="F4660" s="69">
        <f>SUMIFS(الاضافة!$G$7:$G$60000,الاضافة!$H$7:$H$60000,"*اضاف*",الاضافة!$E$7:$E$60000,'أرصدة المخزن'!C4660)</f>
        <v/>
      </c>
      <c r="G4660" s="69">
        <f>SUMIFS(الصرف!$H$7:$H$60000,الصرف!$F$7:$F$60000,'أرصدة المخزن'!C4660)</f>
        <v/>
      </c>
      <c r="H4660" s="70">
        <f>E4660+F4660-G4660</f>
        <v/>
      </c>
    </row>
    <row r="4661" hidden="1" ht="24.6" customHeight="1" s="138">
      <c r="A4661" s="65" t="n">
        <v>10080476</v>
      </c>
      <c r="B4661" s="66" t="inlineStr">
        <is>
          <t>أدوات عامة</t>
        </is>
      </c>
      <c r="C4661" s="67" t="inlineStr"/>
      <c r="D4661" s="67" t="inlineStr"/>
      <c r="E4661" s="68" t="n">
        <v>0</v>
      </c>
      <c r="F4661" s="69">
        <f>SUMIFS(الاضافة!$G$7:$G$60000,الاضافة!$H$7:$H$60000,"*اضاف*",الاضافة!$E$7:$E$60000,'أرصدة المخزن'!C4661)</f>
        <v/>
      </c>
      <c r="G4661" s="69">
        <f>SUMIFS(الصرف!$H$7:$H$60000,الصرف!$F$7:$F$60000,'أرصدة المخزن'!C4661)</f>
        <v/>
      </c>
      <c r="H4661" s="70">
        <f>E4661+F4661-G4661</f>
        <v/>
      </c>
    </row>
    <row r="4662" hidden="1" ht="24.6" customHeight="1" s="138">
      <c r="A4662" s="65" t="n">
        <v>10080477</v>
      </c>
      <c r="B4662" s="66" t="inlineStr">
        <is>
          <t>أدوات عامة</t>
        </is>
      </c>
      <c r="C4662" s="67" t="inlineStr"/>
      <c r="D4662" s="67" t="inlineStr"/>
      <c r="E4662" s="68" t="n">
        <v>0</v>
      </c>
      <c r="F4662" s="69">
        <f>SUMIFS(الاضافة!$G$7:$G$60000,الاضافة!$H$7:$H$60000,"*اضاف*",الاضافة!$E$7:$E$60000,'أرصدة المخزن'!C4662)</f>
        <v/>
      </c>
      <c r="G4662" s="69">
        <f>SUMIFS(الصرف!$H$7:$H$60000,الصرف!$F$7:$F$60000,'أرصدة المخزن'!C4662)</f>
        <v/>
      </c>
      <c r="H4662" s="70">
        <f>E4662+F4662-G4662</f>
        <v/>
      </c>
    </row>
    <row r="4663" hidden="1" ht="24.6" customHeight="1" s="138">
      <c r="A4663" s="65" t="n">
        <v>10080478</v>
      </c>
      <c r="B4663" s="66" t="inlineStr">
        <is>
          <t>أدوات عامة</t>
        </is>
      </c>
      <c r="C4663" s="67" t="inlineStr"/>
      <c r="D4663" s="67" t="inlineStr"/>
      <c r="E4663" s="68" t="n">
        <v>0</v>
      </c>
      <c r="F4663" s="69">
        <f>SUMIFS(الاضافة!$G$7:$G$60000,الاضافة!$H$7:$H$60000,"*اضاف*",الاضافة!$E$7:$E$60000,'أرصدة المخزن'!C4663)</f>
        <v/>
      </c>
      <c r="G4663" s="69">
        <f>SUMIFS(الصرف!$H$7:$H$60000,الصرف!$F$7:$F$60000,'أرصدة المخزن'!C4663)</f>
        <v/>
      </c>
      <c r="H4663" s="70">
        <f>E4663+F4663-G4663</f>
        <v/>
      </c>
    </row>
    <row r="4664" hidden="1" ht="24.6" customHeight="1" s="138">
      <c r="A4664" s="65" t="n">
        <v>10080479</v>
      </c>
      <c r="B4664" s="66" t="inlineStr">
        <is>
          <t>أدوات عامة</t>
        </is>
      </c>
      <c r="C4664" s="67" t="inlineStr"/>
      <c r="D4664" s="67" t="inlineStr"/>
      <c r="E4664" s="68" t="n">
        <v>0</v>
      </c>
      <c r="F4664" s="69">
        <f>SUMIFS(الاضافة!$G$7:$G$60000,الاضافة!$H$7:$H$60000,"*اضاف*",الاضافة!$E$7:$E$60000,'أرصدة المخزن'!C4664)</f>
        <v/>
      </c>
      <c r="G4664" s="69">
        <f>SUMIFS(الصرف!$H$7:$H$60000,الصرف!$F$7:$F$60000,'أرصدة المخزن'!C4664)</f>
        <v/>
      </c>
      <c r="H4664" s="70">
        <f>E4664+F4664-G4664</f>
        <v/>
      </c>
    </row>
    <row r="4665" hidden="1" ht="24.6" customHeight="1" s="138">
      <c r="A4665" s="65" t="n">
        <v>10080480</v>
      </c>
      <c r="B4665" s="66" t="inlineStr">
        <is>
          <t>أدوات عامة</t>
        </is>
      </c>
      <c r="C4665" s="67" t="inlineStr"/>
      <c r="D4665" s="67" t="inlineStr"/>
      <c r="E4665" s="68" t="n">
        <v>0</v>
      </c>
      <c r="F4665" s="69">
        <f>SUMIFS(الاضافة!$G$7:$G$60000,الاضافة!$H$7:$H$60000,"*اضاف*",الاضافة!$E$7:$E$60000,'أرصدة المخزن'!C4665)</f>
        <v/>
      </c>
      <c r="G4665" s="69">
        <f>SUMIFS(الصرف!$H$7:$H$60000,الصرف!$F$7:$F$60000,'أرصدة المخزن'!C4665)</f>
        <v/>
      </c>
      <c r="H4665" s="70">
        <f>E4665+F4665-G4665</f>
        <v/>
      </c>
    </row>
    <row r="4666" hidden="1" ht="24.6" customHeight="1" s="138">
      <c r="A4666" s="65" t="n">
        <v>10080481</v>
      </c>
      <c r="B4666" s="66" t="inlineStr">
        <is>
          <t>أدوات عامة</t>
        </is>
      </c>
      <c r="C4666" s="67" t="inlineStr"/>
      <c r="D4666" s="67" t="inlineStr"/>
      <c r="E4666" s="68" t="n">
        <v>0</v>
      </c>
      <c r="F4666" s="69">
        <f>SUMIFS(الاضافة!$G$7:$G$60000,الاضافة!$H$7:$H$60000,"*اضاف*",الاضافة!$E$7:$E$60000,'أرصدة المخزن'!C4666)</f>
        <v/>
      </c>
      <c r="G4666" s="69">
        <f>SUMIFS(الصرف!$H$7:$H$60000,الصرف!$F$7:$F$60000,'أرصدة المخزن'!C4666)</f>
        <v/>
      </c>
      <c r="H4666" s="70">
        <f>E4666+F4666-G4666</f>
        <v/>
      </c>
    </row>
    <row r="4667" hidden="1" ht="24.6" customHeight="1" s="138">
      <c r="A4667" s="65" t="n">
        <v>10080482</v>
      </c>
      <c r="B4667" s="66" t="inlineStr">
        <is>
          <t>أدوات عامة</t>
        </is>
      </c>
      <c r="C4667" s="67" t="inlineStr"/>
      <c r="D4667" s="67" t="inlineStr"/>
      <c r="E4667" s="68" t="n">
        <v>0</v>
      </c>
      <c r="F4667" s="69">
        <f>SUMIFS(الاضافة!$G$7:$G$60000,الاضافة!$H$7:$H$60000,"*اضاف*",الاضافة!$E$7:$E$60000,'أرصدة المخزن'!C4667)</f>
        <v/>
      </c>
      <c r="G4667" s="69">
        <f>SUMIFS(الصرف!$H$7:$H$60000,الصرف!$F$7:$F$60000,'أرصدة المخزن'!C4667)</f>
        <v/>
      </c>
      <c r="H4667" s="70">
        <f>E4667+F4667-G4667</f>
        <v/>
      </c>
    </row>
    <row r="4668" hidden="1" ht="24.6" customHeight="1" s="138">
      <c r="A4668" s="65" t="n">
        <v>10080483</v>
      </c>
      <c r="B4668" s="66" t="inlineStr">
        <is>
          <t>أدوات عامة</t>
        </is>
      </c>
      <c r="C4668" s="67" t="inlineStr"/>
      <c r="D4668" s="67" t="inlineStr"/>
      <c r="E4668" s="68" t="n">
        <v>0</v>
      </c>
      <c r="F4668" s="69">
        <f>SUMIFS(الاضافة!$G$7:$G$60000,الاضافة!$H$7:$H$60000,"*اضاف*",الاضافة!$E$7:$E$60000,'أرصدة المخزن'!C4668)</f>
        <v/>
      </c>
      <c r="G4668" s="69">
        <f>SUMIFS(الصرف!$H$7:$H$60000,الصرف!$F$7:$F$60000,'أرصدة المخزن'!C4668)</f>
        <v/>
      </c>
      <c r="H4668" s="70">
        <f>E4668+F4668-G4668</f>
        <v/>
      </c>
    </row>
    <row r="4669" hidden="1" ht="24.6" customHeight="1" s="138">
      <c r="A4669" s="65" t="n">
        <v>10080484</v>
      </c>
      <c r="B4669" s="66" t="inlineStr">
        <is>
          <t>أدوات عامة</t>
        </is>
      </c>
      <c r="C4669" s="67" t="inlineStr"/>
      <c r="D4669" s="67" t="inlineStr"/>
      <c r="E4669" s="68" t="n">
        <v>0</v>
      </c>
      <c r="F4669" s="69">
        <f>SUMIFS(الاضافة!$G$7:$G$60000,الاضافة!$H$7:$H$60000,"*اضاف*",الاضافة!$E$7:$E$60000,'أرصدة المخزن'!C4669)</f>
        <v/>
      </c>
      <c r="G4669" s="69">
        <f>SUMIFS(الصرف!$H$7:$H$60000,الصرف!$F$7:$F$60000,'أرصدة المخزن'!C4669)</f>
        <v/>
      </c>
      <c r="H4669" s="70">
        <f>E4669+F4669-G4669</f>
        <v/>
      </c>
    </row>
    <row r="4670" hidden="1" ht="24.6" customHeight="1" s="138">
      <c r="A4670" s="65" t="n">
        <v>10080485</v>
      </c>
      <c r="B4670" s="66" t="inlineStr">
        <is>
          <t>أدوات عامة</t>
        </is>
      </c>
      <c r="C4670" s="67" t="inlineStr"/>
      <c r="D4670" s="67" t="inlineStr"/>
      <c r="E4670" s="68" t="n">
        <v>0</v>
      </c>
      <c r="F4670" s="69">
        <f>SUMIFS(الاضافة!$G$7:$G$60000,الاضافة!$H$7:$H$60000,"*اضاف*",الاضافة!$E$7:$E$60000,'أرصدة المخزن'!C4670)</f>
        <v/>
      </c>
      <c r="G4670" s="69">
        <f>SUMIFS(الصرف!$H$7:$H$60000,الصرف!$F$7:$F$60000,'أرصدة المخزن'!C4670)</f>
        <v/>
      </c>
      <c r="H4670" s="70">
        <f>E4670+F4670-G4670</f>
        <v/>
      </c>
    </row>
    <row r="4671" hidden="1" ht="24.6" customHeight="1" s="138">
      <c r="A4671" s="65" t="n">
        <v>10080486</v>
      </c>
      <c r="B4671" s="66" t="inlineStr">
        <is>
          <t>أدوات عامة</t>
        </is>
      </c>
      <c r="C4671" s="67" t="inlineStr"/>
      <c r="D4671" s="67" t="inlineStr"/>
      <c r="E4671" s="68" t="n">
        <v>0</v>
      </c>
      <c r="F4671" s="69">
        <f>SUMIFS(الاضافة!$G$7:$G$60000,الاضافة!$H$7:$H$60000,"*اضاف*",الاضافة!$E$7:$E$60000,'أرصدة المخزن'!C4671)</f>
        <v/>
      </c>
      <c r="G4671" s="69">
        <f>SUMIFS(الصرف!$H$7:$H$60000,الصرف!$F$7:$F$60000,'أرصدة المخزن'!C4671)</f>
        <v/>
      </c>
      <c r="H4671" s="70">
        <f>E4671+F4671-G4671</f>
        <v/>
      </c>
    </row>
    <row r="4672" hidden="1" ht="24.6" customHeight="1" s="138">
      <c r="A4672" s="65" t="n">
        <v>10080487</v>
      </c>
      <c r="B4672" s="66" t="inlineStr">
        <is>
          <t>أدوات عامة</t>
        </is>
      </c>
      <c r="C4672" s="67" t="inlineStr"/>
      <c r="D4672" s="67" t="inlineStr"/>
      <c r="E4672" s="68" t="n">
        <v>0</v>
      </c>
      <c r="F4672" s="69">
        <f>SUMIFS(الاضافة!$G$7:$G$60000,الاضافة!$H$7:$H$60000,"*اضاف*",الاضافة!$E$7:$E$60000,'أرصدة المخزن'!C4672)</f>
        <v/>
      </c>
      <c r="G4672" s="69">
        <f>SUMIFS(الصرف!$H$7:$H$60000,الصرف!$F$7:$F$60000,'أرصدة المخزن'!C4672)</f>
        <v/>
      </c>
      <c r="H4672" s="70">
        <f>E4672+F4672-G4672</f>
        <v/>
      </c>
    </row>
    <row r="4673" hidden="1" ht="24.6" customHeight="1" s="138">
      <c r="A4673" s="65" t="n">
        <v>10080488</v>
      </c>
      <c r="B4673" s="66" t="inlineStr">
        <is>
          <t>أدوات عامة</t>
        </is>
      </c>
      <c r="C4673" s="67" t="inlineStr"/>
      <c r="D4673" s="67" t="inlineStr"/>
      <c r="E4673" s="68" t="n">
        <v>0</v>
      </c>
      <c r="F4673" s="69">
        <f>SUMIFS(الاضافة!$G$7:$G$60000,الاضافة!$H$7:$H$60000,"*اضاف*",الاضافة!$E$7:$E$60000,'أرصدة المخزن'!C4673)</f>
        <v/>
      </c>
      <c r="G4673" s="69">
        <f>SUMIFS(الصرف!$H$7:$H$60000,الصرف!$F$7:$F$60000,'أرصدة المخزن'!C4673)</f>
        <v/>
      </c>
      <c r="H4673" s="70">
        <f>E4673+F4673-G4673</f>
        <v/>
      </c>
    </row>
    <row r="4674" hidden="1" ht="24.6" customHeight="1" s="138">
      <c r="A4674" s="65" t="n">
        <v>10080489</v>
      </c>
      <c r="B4674" s="66" t="inlineStr">
        <is>
          <t>أدوات عامة</t>
        </is>
      </c>
      <c r="C4674" s="67" t="inlineStr"/>
      <c r="D4674" s="67" t="inlineStr"/>
      <c r="E4674" s="68" t="n">
        <v>0</v>
      </c>
      <c r="F4674" s="69">
        <f>SUMIFS(الاضافة!$G$7:$G$60000,الاضافة!$H$7:$H$60000,"*اضاف*",الاضافة!$E$7:$E$60000,'أرصدة المخزن'!C4674)</f>
        <v/>
      </c>
      <c r="G4674" s="69">
        <f>SUMIFS(الصرف!$H$7:$H$60000,الصرف!$F$7:$F$60000,'أرصدة المخزن'!C4674)</f>
        <v/>
      </c>
      <c r="H4674" s="70">
        <f>E4674+F4674-G4674</f>
        <v/>
      </c>
    </row>
    <row r="4675" hidden="1" ht="24.6" customHeight="1" s="138">
      <c r="A4675" s="65" t="n">
        <v>10080490</v>
      </c>
      <c r="B4675" s="66" t="inlineStr">
        <is>
          <t>أدوات عامة</t>
        </is>
      </c>
      <c r="C4675" s="67" t="inlineStr"/>
      <c r="D4675" s="67" t="inlineStr"/>
      <c r="E4675" s="68" t="n">
        <v>0</v>
      </c>
      <c r="F4675" s="69">
        <f>SUMIFS(الاضافة!$G$7:$G$60000,الاضافة!$H$7:$H$60000,"*اضاف*",الاضافة!$E$7:$E$60000,'أرصدة المخزن'!C4675)</f>
        <v/>
      </c>
      <c r="G4675" s="69">
        <f>SUMIFS(الصرف!$H$7:$H$60000,الصرف!$F$7:$F$60000,'أرصدة المخزن'!C4675)</f>
        <v/>
      </c>
      <c r="H4675" s="70">
        <f>E4675+F4675-G4675</f>
        <v/>
      </c>
    </row>
    <row r="4676" hidden="1" ht="24.6" customHeight="1" s="138">
      <c r="A4676" s="65" t="n">
        <v>10080491</v>
      </c>
      <c r="B4676" s="66" t="inlineStr">
        <is>
          <t>أدوات عامة</t>
        </is>
      </c>
      <c r="C4676" s="67" t="inlineStr"/>
      <c r="D4676" s="67" t="inlineStr"/>
      <c r="E4676" s="68" t="n">
        <v>0</v>
      </c>
      <c r="F4676" s="69">
        <f>SUMIFS(الاضافة!$G$7:$G$60000,الاضافة!$H$7:$H$60000,"*اضاف*",الاضافة!$E$7:$E$60000,'أرصدة المخزن'!C4676)</f>
        <v/>
      </c>
      <c r="G4676" s="69">
        <f>SUMIFS(الصرف!$H$7:$H$60000,الصرف!$F$7:$F$60000,'أرصدة المخزن'!C4676)</f>
        <v/>
      </c>
      <c r="H4676" s="70">
        <f>E4676+F4676-G4676</f>
        <v/>
      </c>
    </row>
    <row r="4677" hidden="1" ht="24.6" customHeight="1" s="138">
      <c r="A4677" s="65" t="n">
        <v>10080492</v>
      </c>
      <c r="B4677" s="66" t="inlineStr">
        <is>
          <t>أدوات عامة</t>
        </is>
      </c>
      <c r="C4677" s="67" t="inlineStr"/>
      <c r="D4677" s="67" t="inlineStr"/>
      <c r="E4677" s="68" t="n">
        <v>0</v>
      </c>
      <c r="F4677" s="69">
        <f>SUMIFS(الاضافة!$G$7:$G$60000,الاضافة!$H$7:$H$60000,"*اضاف*",الاضافة!$E$7:$E$60000,'أرصدة المخزن'!C4677)</f>
        <v/>
      </c>
      <c r="G4677" s="69">
        <f>SUMIFS(الصرف!$H$7:$H$60000,الصرف!$F$7:$F$60000,'أرصدة المخزن'!C4677)</f>
        <v/>
      </c>
      <c r="H4677" s="70">
        <f>E4677+F4677-G4677</f>
        <v/>
      </c>
    </row>
    <row r="4678" hidden="1" ht="24.6" customHeight="1" s="138">
      <c r="A4678" s="65" t="n">
        <v>10080493</v>
      </c>
      <c r="B4678" s="66" t="inlineStr">
        <is>
          <t>أدوات عامة</t>
        </is>
      </c>
      <c r="C4678" s="67" t="inlineStr"/>
      <c r="D4678" s="67" t="inlineStr"/>
      <c r="E4678" s="68" t="n">
        <v>0</v>
      </c>
      <c r="F4678" s="69">
        <f>SUMIFS(الاضافة!$G$7:$G$60000,الاضافة!$H$7:$H$60000,"*اضاف*",الاضافة!$E$7:$E$60000,'أرصدة المخزن'!C4678)</f>
        <v/>
      </c>
      <c r="G4678" s="69">
        <f>SUMIFS(الصرف!$H$7:$H$60000,الصرف!$F$7:$F$60000,'أرصدة المخزن'!C4678)</f>
        <v/>
      </c>
      <c r="H4678" s="70">
        <f>E4678+F4678-G4678</f>
        <v/>
      </c>
    </row>
    <row r="4679" hidden="1" ht="24.6" customHeight="1" s="138">
      <c r="A4679" s="65" t="n">
        <v>10080494</v>
      </c>
      <c r="B4679" s="66" t="inlineStr">
        <is>
          <t>أدوات عامة</t>
        </is>
      </c>
      <c r="C4679" s="67" t="inlineStr"/>
      <c r="D4679" s="67" t="inlineStr"/>
      <c r="E4679" s="68" t="n">
        <v>0</v>
      </c>
      <c r="F4679" s="69">
        <f>SUMIFS(الاضافة!$G$7:$G$60000,الاضافة!$H$7:$H$60000,"*اضاف*",الاضافة!$E$7:$E$60000,'أرصدة المخزن'!C4679)</f>
        <v/>
      </c>
      <c r="G4679" s="69">
        <f>SUMIFS(الصرف!$H$7:$H$60000,الصرف!$F$7:$F$60000,'أرصدة المخزن'!C4679)</f>
        <v/>
      </c>
      <c r="H4679" s="70">
        <f>E4679+F4679-G4679</f>
        <v/>
      </c>
    </row>
    <row r="4680" hidden="1" ht="24.6" customHeight="1" s="138">
      <c r="A4680" s="65" t="n">
        <v>10080495</v>
      </c>
      <c r="B4680" s="66" t="inlineStr">
        <is>
          <t>أدوات عامة</t>
        </is>
      </c>
      <c r="C4680" s="67" t="inlineStr"/>
      <c r="D4680" s="67" t="inlineStr"/>
      <c r="E4680" s="68" t="n">
        <v>0</v>
      </c>
      <c r="F4680" s="69">
        <f>SUMIFS(الاضافة!$G$7:$G$60000,الاضافة!$H$7:$H$60000,"*اضاف*",الاضافة!$E$7:$E$60000,'أرصدة المخزن'!C4680)</f>
        <v/>
      </c>
      <c r="G4680" s="69">
        <f>SUMIFS(الصرف!$H$7:$H$60000,الصرف!$F$7:$F$60000,'أرصدة المخزن'!C4680)</f>
        <v/>
      </c>
      <c r="H4680" s="70">
        <f>E4680+F4680-G4680</f>
        <v/>
      </c>
    </row>
    <row r="4681" hidden="1" ht="24.6" customHeight="1" s="138">
      <c r="A4681" s="65" t="n">
        <v>10080496</v>
      </c>
      <c r="B4681" s="66" t="inlineStr">
        <is>
          <t>أدوات عامة</t>
        </is>
      </c>
      <c r="C4681" s="67" t="inlineStr"/>
      <c r="D4681" s="67" t="inlineStr"/>
      <c r="E4681" s="68" t="n">
        <v>0</v>
      </c>
      <c r="F4681" s="69">
        <f>SUMIFS(الاضافة!$G$7:$G$60000,الاضافة!$H$7:$H$60000,"*اضاف*",الاضافة!$E$7:$E$60000,'أرصدة المخزن'!C4681)</f>
        <v/>
      </c>
      <c r="G4681" s="69">
        <f>SUMIFS(الصرف!$H$7:$H$60000,الصرف!$F$7:$F$60000,'أرصدة المخزن'!C4681)</f>
        <v/>
      </c>
      <c r="H4681" s="70">
        <f>E4681+F4681-G4681</f>
        <v/>
      </c>
    </row>
    <row r="4682" hidden="1" ht="24.6" customHeight="1" s="138">
      <c r="A4682" s="65" t="n">
        <v>10080497</v>
      </c>
      <c r="B4682" s="66" t="inlineStr">
        <is>
          <t>أدوات عامة</t>
        </is>
      </c>
      <c r="C4682" s="67" t="inlineStr"/>
      <c r="D4682" s="67" t="inlineStr"/>
      <c r="E4682" s="68" t="n">
        <v>0</v>
      </c>
      <c r="F4682" s="69">
        <f>SUMIFS(الاضافة!$G$7:$G$60000,الاضافة!$H$7:$H$60000,"*اضاف*",الاضافة!$E$7:$E$60000,'أرصدة المخزن'!C4682)</f>
        <v/>
      </c>
      <c r="G4682" s="69">
        <f>SUMIFS(الصرف!$H$7:$H$60000,الصرف!$F$7:$F$60000,'أرصدة المخزن'!C4682)</f>
        <v/>
      </c>
      <c r="H4682" s="70">
        <f>E4682+F4682-G4682</f>
        <v/>
      </c>
    </row>
    <row r="4683" hidden="1" ht="24.6" customHeight="1" s="138">
      <c r="A4683" s="65" t="n">
        <v>10080498</v>
      </c>
      <c r="B4683" s="66" t="inlineStr">
        <is>
          <t>أدوات عامة</t>
        </is>
      </c>
      <c r="C4683" s="67" t="inlineStr"/>
      <c r="D4683" s="67" t="inlineStr"/>
      <c r="E4683" s="68" t="n">
        <v>0</v>
      </c>
      <c r="F4683" s="69">
        <f>SUMIFS(الاضافة!$G$7:$G$60000,الاضافة!$H$7:$H$60000,"*اضاف*",الاضافة!$E$7:$E$60000,'أرصدة المخزن'!C4683)</f>
        <v/>
      </c>
      <c r="G4683" s="69">
        <f>SUMIFS(الصرف!$H$7:$H$60000,الصرف!$F$7:$F$60000,'أرصدة المخزن'!C4683)</f>
        <v/>
      </c>
      <c r="H4683" s="70">
        <f>E4683+F4683-G4683</f>
        <v/>
      </c>
    </row>
    <row r="4684" hidden="1" ht="24.6" customHeight="1" s="138">
      <c r="A4684" s="65" t="n">
        <v>10080499</v>
      </c>
      <c r="B4684" s="66" t="inlineStr">
        <is>
          <t>أدوات عامة</t>
        </is>
      </c>
      <c r="C4684" s="67" t="inlineStr"/>
      <c r="D4684" s="67" t="inlineStr"/>
      <c r="E4684" s="68" t="n">
        <v>0</v>
      </c>
      <c r="F4684" s="69">
        <f>SUMIFS(الاضافة!$G$7:$G$60000,الاضافة!$H$7:$H$60000,"*اضاف*",الاضافة!$E$7:$E$60000,'أرصدة المخزن'!C4684)</f>
        <v/>
      </c>
      <c r="G4684" s="69">
        <f>SUMIFS(الصرف!$H$7:$H$60000,الصرف!$F$7:$F$60000,'أرصدة المخزن'!C4684)</f>
        <v/>
      </c>
      <c r="H4684" s="70">
        <f>E4684+F4684-G4684</f>
        <v/>
      </c>
    </row>
    <row r="4685" hidden="1" ht="24.6" customHeight="1" s="138">
      <c r="A4685" s="65" t="n">
        <v>10080500</v>
      </c>
      <c r="B4685" s="66" t="inlineStr">
        <is>
          <t>أدوات عامة</t>
        </is>
      </c>
      <c r="C4685" s="67" t="inlineStr"/>
      <c r="D4685" s="67" t="inlineStr"/>
      <c r="E4685" s="68" t="n">
        <v>0</v>
      </c>
      <c r="F4685" s="69">
        <f>SUMIFS(الاضافة!$G$7:$G$60000,الاضافة!$H$7:$H$60000,"*اضاف*",الاضافة!$E$7:$E$60000,'أرصدة المخزن'!C4685)</f>
        <v/>
      </c>
      <c r="G4685" s="69">
        <f>SUMIFS(الصرف!$H$7:$H$60000,الصرف!$F$7:$F$60000,'أرصدة المخزن'!C4685)</f>
        <v/>
      </c>
      <c r="H4685" s="70">
        <f>E4685+F4685-G4685</f>
        <v/>
      </c>
    </row>
    <row r="4686" hidden="1" ht="24.6" customHeight="1" s="138">
      <c r="A4686" s="65" t="n">
        <v>10080501</v>
      </c>
      <c r="B4686" s="66" t="inlineStr">
        <is>
          <t>أدوات عامة</t>
        </is>
      </c>
      <c r="C4686" s="67" t="inlineStr"/>
      <c r="D4686" s="67" t="inlineStr"/>
      <c r="E4686" s="68" t="n">
        <v>0</v>
      </c>
      <c r="F4686" s="69">
        <f>SUMIFS(الاضافة!$G$7:$G$60000,الاضافة!$H$7:$H$60000,"*اضاف*",الاضافة!$E$7:$E$60000,'أرصدة المخزن'!C4686)</f>
        <v/>
      </c>
      <c r="G4686" s="69">
        <f>SUMIFS(الصرف!$H$7:$H$60000,الصرف!$F$7:$F$60000,'أرصدة المخزن'!C4686)</f>
        <v/>
      </c>
      <c r="H4686" s="70">
        <f>E4686+F4686-G4686</f>
        <v/>
      </c>
    </row>
    <row r="4687" hidden="1" ht="24.6" customHeight="1" s="138">
      <c r="A4687" s="65" t="n">
        <v>10080502</v>
      </c>
      <c r="B4687" s="66" t="inlineStr">
        <is>
          <t>أدوات عامة</t>
        </is>
      </c>
      <c r="C4687" s="67" t="inlineStr"/>
      <c r="D4687" s="67" t="inlineStr"/>
      <c r="E4687" s="68" t="n">
        <v>0</v>
      </c>
      <c r="F4687" s="69">
        <f>SUMIFS(الاضافة!$G$7:$G$60000,الاضافة!$H$7:$H$60000,"*اضاف*",الاضافة!$E$7:$E$60000,'أرصدة المخزن'!C4687)</f>
        <v/>
      </c>
      <c r="G4687" s="69">
        <f>SUMIFS(الصرف!$H$7:$H$60000,الصرف!$F$7:$F$60000,'أرصدة المخزن'!C4687)</f>
        <v/>
      </c>
      <c r="H4687" s="70">
        <f>E4687+F4687-G4687</f>
        <v/>
      </c>
    </row>
    <row r="4688" hidden="1" ht="24.6" customHeight="1" s="138">
      <c r="A4688" s="65" t="n">
        <v>10080503</v>
      </c>
      <c r="B4688" s="66" t="inlineStr">
        <is>
          <t>أدوات عامة</t>
        </is>
      </c>
      <c r="C4688" s="67" t="inlineStr"/>
      <c r="D4688" s="67" t="inlineStr"/>
      <c r="E4688" s="68" t="n">
        <v>0</v>
      </c>
      <c r="F4688" s="69">
        <f>SUMIFS(الاضافة!$G$7:$G$60000,الاضافة!$H$7:$H$60000,"*اضاف*",الاضافة!$E$7:$E$60000,'أرصدة المخزن'!C4688)</f>
        <v/>
      </c>
      <c r="G4688" s="69">
        <f>SUMIFS(الصرف!$H$7:$H$60000,الصرف!$F$7:$F$60000,'أرصدة المخزن'!C4688)</f>
        <v/>
      </c>
      <c r="H4688" s="70">
        <f>E4688+F4688-G4688</f>
        <v/>
      </c>
    </row>
    <row r="4689" hidden="1" ht="24.6" customHeight="1" s="138">
      <c r="A4689" s="65" t="n">
        <v>10080504</v>
      </c>
      <c r="B4689" s="66" t="inlineStr">
        <is>
          <t>أدوات عامة</t>
        </is>
      </c>
      <c r="C4689" s="67" t="inlineStr"/>
      <c r="D4689" s="67" t="inlineStr"/>
      <c r="E4689" s="68" t="n">
        <v>0</v>
      </c>
      <c r="F4689" s="69">
        <f>SUMIFS(الاضافة!$G$7:$G$60000,الاضافة!$H$7:$H$60000,"*اضاف*",الاضافة!$E$7:$E$60000,'أرصدة المخزن'!C4689)</f>
        <v/>
      </c>
      <c r="G4689" s="69">
        <f>SUMIFS(الصرف!$H$7:$H$60000,الصرف!$F$7:$F$60000,'أرصدة المخزن'!C4689)</f>
        <v/>
      </c>
      <c r="H4689" s="70">
        <f>E4689+F4689-G4689</f>
        <v/>
      </c>
    </row>
    <row r="4690" hidden="1" ht="24.6" customHeight="1" s="138">
      <c r="A4690" s="65" t="n">
        <v>10080505</v>
      </c>
      <c r="B4690" s="66" t="inlineStr">
        <is>
          <t>أدوات عامة</t>
        </is>
      </c>
      <c r="C4690" s="67" t="inlineStr"/>
      <c r="D4690" s="67" t="inlineStr"/>
      <c r="E4690" s="68" t="n">
        <v>0</v>
      </c>
      <c r="F4690" s="69">
        <f>SUMIFS(الاضافة!$G$7:$G$60000,الاضافة!$H$7:$H$60000,"*اضاف*",الاضافة!$E$7:$E$60000,'أرصدة المخزن'!C4690)</f>
        <v/>
      </c>
      <c r="G4690" s="69">
        <f>SUMIFS(الصرف!$H$7:$H$60000,الصرف!$F$7:$F$60000,'أرصدة المخزن'!C4690)</f>
        <v/>
      </c>
      <c r="H4690" s="70">
        <f>E4690+F4690-G4690</f>
        <v/>
      </c>
    </row>
    <row r="4691" hidden="1" ht="24.6" customHeight="1" s="138">
      <c r="A4691" s="65" t="n">
        <v>10080506</v>
      </c>
      <c r="B4691" s="66" t="inlineStr">
        <is>
          <t>أدوات عامة</t>
        </is>
      </c>
      <c r="C4691" s="67" t="inlineStr"/>
      <c r="D4691" s="67" t="inlineStr"/>
      <c r="E4691" s="68" t="n">
        <v>0</v>
      </c>
      <c r="F4691" s="69">
        <f>SUMIFS(الاضافة!$G$7:$G$60000,الاضافة!$H$7:$H$60000,"*اضاف*",الاضافة!$E$7:$E$60000,'أرصدة المخزن'!C4691)</f>
        <v/>
      </c>
      <c r="G4691" s="69">
        <f>SUMIFS(الصرف!$H$7:$H$60000,الصرف!$F$7:$F$60000,'أرصدة المخزن'!C4691)</f>
        <v/>
      </c>
      <c r="H4691" s="70">
        <f>E4691+F4691-G4691</f>
        <v/>
      </c>
    </row>
    <row r="4692" hidden="1" ht="24.6" customHeight="1" s="138">
      <c r="A4692" s="65" t="n">
        <v>10080507</v>
      </c>
      <c r="B4692" s="66" t="inlineStr">
        <is>
          <t>أدوات عامة</t>
        </is>
      </c>
      <c r="C4692" s="67" t="inlineStr"/>
      <c r="D4692" s="67" t="inlineStr"/>
      <c r="E4692" s="68" t="n">
        <v>0</v>
      </c>
      <c r="F4692" s="69">
        <f>SUMIFS(الاضافة!$G$7:$G$60000,الاضافة!$H$7:$H$60000,"*اضاف*",الاضافة!$E$7:$E$60000,'أرصدة المخزن'!C4692)</f>
        <v/>
      </c>
      <c r="G4692" s="69">
        <f>SUMIFS(الصرف!$H$7:$H$60000,الصرف!$F$7:$F$60000,'أرصدة المخزن'!C4692)</f>
        <v/>
      </c>
      <c r="H4692" s="70">
        <f>E4692+F4692-G4692</f>
        <v/>
      </c>
    </row>
    <row r="4693" hidden="1" ht="24.6" customHeight="1" s="138">
      <c r="A4693" s="65" t="n">
        <v>10080508</v>
      </c>
      <c r="B4693" s="66" t="inlineStr">
        <is>
          <t>أدوات عامة</t>
        </is>
      </c>
      <c r="C4693" s="67" t="inlineStr"/>
      <c r="D4693" s="67" t="inlineStr"/>
      <c r="E4693" s="68" t="n">
        <v>0</v>
      </c>
      <c r="F4693" s="69">
        <f>SUMIFS(الاضافة!$G$7:$G$60000,الاضافة!$H$7:$H$60000,"*اضاف*",الاضافة!$E$7:$E$60000,'أرصدة المخزن'!C4693)</f>
        <v/>
      </c>
      <c r="G4693" s="69">
        <f>SUMIFS(الصرف!$H$7:$H$60000,الصرف!$F$7:$F$60000,'أرصدة المخزن'!C4693)</f>
        <v/>
      </c>
      <c r="H4693" s="70">
        <f>E4693+F4693-G4693</f>
        <v/>
      </c>
    </row>
    <row r="4694" hidden="1" ht="24.6" customHeight="1" s="138">
      <c r="A4694" s="65" t="n">
        <v>10080509</v>
      </c>
      <c r="B4694" s="66" t="inlineStr">
        <is>
          <t>أدوات عامة</t>
        </is>
      </c>
      <c r="C4694" s="67" t="inlineStr"/>
      <c r="D4694" s="67" t="inlineStr"/>
      <c r="E4694" s="68" t="n">
        <v>0</v>
      </c>
      <c r="F4694" s="69">
        <f>SUMIFS(الاضافة!$G$7:$G$60000,الاضافة!$H$7:$H$60000,"*اضاف*",الاضافة!$E$7:$E$60000,'أرصدة المخزن'!C4694)</f>
        <v/>
      </c>
      <c r="G4694" s="69">
        <f>SUMIFS(الصرف!$H$7:$H$60000,الصرف!$F$7:$F$60000,'أرصدة المخزن'!C4694)</f>
        <v/>
      </c>
      <c r="H4694" s="70">
        <f>E4694+F4694-G4694</f>
        <v/>
      </c>
    </row>
    <row r="4695" hidden="1" ht="24.6" customHeight="1" s="138">
      <c r="A4695" s="65" t="n">
        <v>10080510</v>
      </c>
      <c r="B4695" s="66" t="inlineStr">
        <is>
          <t>أدوات عامة</t>
        </is>
      </c>
      <c r="C4695" s="67" t="inlineStr"/>
      <c r="D4695" s="67" t="inlineStr"/>
      <c r="E4695" s="68" t="n">
        <v>0</v>
      </c>
      <c r="F4695" s="69">
        <f>SUMIFS(الاضافة!$G$7:$G$60000,الاضافة!$H$7:$H$60000,"*اضاف*",الاضافة!$E$7:$E$60000,'أرصدة المخزن'!C4695)</f>
        <v/>
      </c>
      <c r="G4695" s="69">
        <f>SUMIFS(الصرف!$H$7:$H$60000,الصرف!$F$7:$F$60000,'أرصدة المخزن'!C4695)</f>
        <v/>
      </c>
      <c r="H4695" s="70">
        <f>E4695+F4695-G4695</f>
        <v/>
      </c>
    </row>
    <row r="4696" hidden="1" ht="24.6" customHeight="1" s="138">
      <c r="A4696" s="65" t="n">
        <v>10080511</v>
      </c>
      <c r="B4696" s="66" t="inlineStr">
        <is>
          <t>أدوات عامة</t>
        </is>
      </c>
      <c r="C4696" s="67" t="inlineStr"/>
      <c r="D4696" s="67" t="inlineStr"/>
      <c r="E4696" s="68" t="n">
        <v>0</v>
      </c>
      <c r="F4696" s="69">
        <f>SUMIFS(الاضافة!$G$7:$G$60000,الاضافة!$H$7:$H$60000,"*اضاف*",الاضافة!$E$7:$E$60000,'أرصدة المخزن'!C4696)</f>
        <v/>
      </c>
      <c r="G4696" s="69">
        <f>SUMIFS(الصرف!$H$7:$H$60000,الصرف!$F$7:$F$60000,'أرصدة المخزن'!C4696)</f>
        <v/>
      </c>
      <c r="H4696" s="70">
        <f>E4696+F4696-G4696</f>
        <v/>
      </c>
    </row>
    <row r="4697" hidden="1" ht="24.6" customHeight="1" s="138">
      <c r="A4697" s="65" t="n">
        <v>10080512</v>
      </c>
      <c r="B4697" s="66" t="inlineStr">
        <is>
          <t>أدوات عامة</t>
        </is>
      </c>
      <c r="C4697" s="67" t="inlineStr"/>
      <c r="D4697" s="67" t="inlineStr"/>
      <c r="E4697" s="68" t="n">
        <v>0</v>
      </c>
      <c r="F4697" s="69">
        <f>SUMIFS(الاضافة!$G$7:$G$60000,الاضافة!$H$7:$H$60000,"*اضاف*",الاضافة!$E$7:$E$60000,'أرصدة المخزن'!C4697)</f>
        <v/>
      </c>
      <c r="G4697" s="69">
        <f>SUMIFS(الصرف!$H$7:$H$60000,الصرف!$F$7:$F$60000,'أرصدة المخزن'!C4697)</f>
        <v/>
      </c>
      <c r="H4697" s="70">
        <f>E4697+F4697-G4697</f>
        <v/>
      </c>
    </row>
    <row r="4698" hidden="1" ht="24.6" customHeight="1" s="138">
      <c r="A4698" s="65" t="n">
        <v>10080513</v>
      </c>
      <c r="B4698" s="66" t="inlineStr">
        <is>
          <t>أدوات عامة</t>
        </is>
      </c>
      <c r="C4698" s="67" t="inlineStr"/>
      <c r="D4698" s="67" t="inlineStr"/>
      <c r="E4698" s="68" t="n">
        <v>0</v>
      </c>
      <c r="F4698" s="69">
        <f>SUMIFS(الاضافة!$G$7:$G$60000,الاضافة!$H$7:$H$60000,"*اضاف*",الاضافة!$E$7:$E$60000,'أرصدة المخزن'!C4698)</f>
        <v/>
      </c>
      <c r="G4698" s="69">
        <f>SUMIFS(الصرف!$H$7:$H$60000,الصرف!$F$7:$F$60000,'أرصدة المخزن'!C4698)</f>
        <v/>
      </c>
      <c r="H4698" s="70">
        <f>E4698+F4698-G4698</f>
        <v/>
      </c>
    </row>
    <row r="4699" hidden="1" ht="24.6" customHeight="1" s="138">
      <c r="A4699" s="65" t="n">
        <v>10080514</v>
      </c>
      <c r="B4699" s="66" t="inlineStr">
        <is>
          <t>أدوات عامة</t>
        </is>
      </c>
      <c r="C4699" s="67" t="inlineStr"/>
      <c r="D4699" s="67" t="inlineStr"/>
      <c r="E4699" s="68" t="n">
        <v>0</v>
      </c>
      <c r="F4699" s="69">
        <f>SUMIFS(الاضافة!$G$7:$G$60000,الاضافة!$H$7:$H$60000,"*اضاف*",الاضافة!$E$7:$E$60000,'أرصدة المخزن'!C4699)</f>
        <v/>
      </c>
      <c r="G4699" s="69">
        <f>SUMIFS(الصرف!$H$7:$H$60000,الصرف!$F$7:$F$60000,'أرصدة المخزن'!C4699)</f>
        <v/>
      </c>
      <c r="H4699" s="70">
        <f>E4699+F4699-G4699</f>
        <v/>
      </c>
    </row>
    <row r="4700" hidden="1" ht="24.6" customHeight="1" s="138">
      <c r="A4700" s="65" t="n">
        <v>10080515</v>
      </c>
      <c r="B4700" s="66" t="inlineStr">
        <is>
          <t>أدوات عامة</t>
        </is>
      </c>
      <c r="C4700" s="67" t="inlineStr"/>
      <c r="D4700" s="67" t="inlineStr"/>
      <c r="E4700" s="68" t="n">
        <v>0</v>
      </c>
      <c r="F4700" s="69">
        <f>SUMIFS(الاضافة!$G$7:$G$60000,الاضافة!$H$7:$H$60000,"*اضاف*",الاضافة!$E$7:$E$60000,'أرصدة المخزن'!C4700)</f>
        <v/>
      </c>
      <c r="G4700" s="69">
        <f>SUMIFS(الصرف!$H$7:$H$60000,الصرف!$F$7:$F$60000,'أرصدة المخزن'!C4700)</f>
        <v/>
      </c>
      <c r="H4700" s="70">
        <f>E4700+F4700-G4700</f>
        <v/>
      </c>
    </row>
    <row r="4701" hidden="1" ht="24.6" customHeight="1" s="138">
      <c r="A4701" s="65" t="n">
        <v>10080516</v>
      </c>
      <c r="B4701" s="66" t="inlineStr">
        <is>
          <t>أدوات عامة</t>
        </is>
      </c>
      <c r="C4701" s="67" t="inlineStr"/>
      <c r="D4701" s="67" t="inlineStr"/>
      <c r="E4701" s="68" t="n">
        <v>0</v>
      </c>
      <c r="F4701" s="69">
        <f>SUMIFS(الاضافة!$G$7:$G$60000,الاضافة!$H$7:$H$60000,"*اضاف*",الاضافة!$E$7:$E$60000,'أرصدة المخزن'!C4701)</f>
        <v/>
      </c>
      <c r="G4701" s="69">
        <f>SUMIFS(الصرف!$H$7:$H$60000,الصرف!$F$7:$F$60000,'أرصدة المخزن'!C4701)</f>
        <v/>
      </c>
      <c r="H4701" s="70">
        <f>E4701+F4701-G4701</f>
        <v/>
      </c>
    </row>
    <row r="4702" hidden="1" ht="24.6" customHeight="1" s="138">
      <c r="A4702" s="65" t="n">
        <v>10080517</v>
      </c>
      <c r="B4702" s="66" t="inlineStr">
        <is>
          <t>أدوات عامة</t>
        </is>
      </c>
      <c r="C4702" s="67" t="inlineStr"/>
      <c r="D4702" s="67" t="inlineStr"/>
      <c r="E4702" s="68" t="n">
        <v>0</v>
      </c>
      <c r="F4702" s="69">
        <f>SUMIFS(الاضافة!$G$7:$G$60000,الاضافة!$H$7:$H$60000,"*اضاف*",الاضافة!$E$7:$E$60000,'أرصدة المخزن'!C4702)</f>
        <v/>
      </c>
      <c r="G4702" s="69">
        <f>SUMIFS(الصرف!$H$7:$H$60000,الصرف!$F$7:$F$60000,'أرصدة المخزن'!C4702)</f>
        <v/>
      </c>
      <c r="H4702" s="70">
        <f>E4702+F4702-G4702</f>
        <v/>
      </c>
    </row>
    <row r="4703" hidden="1" ht="24.6" customHeight="1" s="138">
      <c r="A4703" s="65" t="n">
        <v>10080518</v>
      </c>
      <c r="B4703" s="66" t="inlineStr">
        <is>
          <t>أدوات عامة</t>
        </is>
      </c>
      <c r="C4703" s="67" t="inlineStr"/>
      <c r="D4703" s="67" t="inlineStr"/>
      <c r="E4703" s="68" t="n">
        <v>0</v>
      </c>
      <c r="F4703" s="69">
        <f>SUMIFS(الاضافة!$G$7:$G$60000,الاضافة!$H$7:$H$60000,"*اضاف*",الاضافة!$E$7:$E$60000,'أرصدة المخزن'!C4703)</f>
        <v/>
      </c>
      <c r="G4703" s="69">
        <f>SUMIFS(الصرف!$H$7:$H$60000,الصرف!$F$7:$F$60000,'أرصدة المخزن'!C4703)</f>
        <v/>
      </c>
      <c r="H4703" s="70">
        <f>E4703+F4703-G4703</f>
        <v/>
      </c>
    </row>
    <row r="4704" hidden="1" ht="24.6" customHeight="1" s="138">
      <c r="A4704" s="65" t="n">
        <v>10080519</v>
      </c>
      <c r="B4704" s="66" t="inlineStr">
        <is>
          <t>أدوات عامة</t>
        </is>
      </c>
      <c r="C4704" s="67" t="inlineStr"/>
      <c r="D4704" s="67" t="inlineStr"/>
      <c r="E4704" s="68" t="n">
        <v>0</v>
      </c>
      <c r="F4704" s="69">
        <f>SUMIFS(الاضافة!$G$7:$G$60000,الاضافة!$H$7:$H$60000,"*اضاف*",الاضافة!$E$7:$E$60000,'أرصدة المخزن'!C4704)</f>
        <v/>
      </c>
      <c r="G4704" s="69">
        <f>SUMIFS(الصرف!$H$7:$H$60000,الصرف!$F$7:$F$60000,'أرصدة المخزن'!C4704)</f>
        <v/>
      </c>
      <c r="H4704" s="70">
        <f>E4704+F4704-G4704</f>
        <v/>
      </c>
    </row>
    <row r="4705" hidden="1" ht="24.6" customHeight="1" s="138">
      <c r="A4705" s="65" t="n">
        <v>10080520</v>
      </c>
      <c r="B4705" s="66" t="inlineStr">
        <is>
          <t>أدوات عامة</t>
        </is>
      </c>
      <c r="C4705" s="67" t="inlineStr"/>
      <c r="D4705" s="67" t="inlineStr"/>
      <c r="E4705" s="68" t="n">
        <v>0</v>
      </c>
      <c r="F4705" s="69">
        <f>SUMIFS(الاضافة!$G$7:$G$60000,الاضافة!$H$7:$H$60000,"*اضاف*",الاضافة!$E$7:$E$60000,'أرصدة المخزن'!C4705)</f>
        <v/>
      </c>
      <c r="G4705" s="69">
        <f>SUMIFS(الصرف!$H$7:$H$60000,الصرف!$F$7:$F$60000,'أرصدة المخزن'!C4705)</f>
        <v/>
      </c>
      <c r="H4705" s="70">
        <f>E4705+F4705-G4705</f>
        <v/>
      </c>
    </row>
    <row r="4706" hidden="1" ht="24.6" customHeight="1" s="138">
      <c r="A4706" s="65" t="n">
        <v>10080521</v>
      </c>
      <c r="B4706" s="66" t="inlineStr">
        <is>
          <t>أدوات عامة</t>
        </is>
      </c>
      <c r="C4706" s="67" t="inlineStr"/>
      <c r="D4706" s="67" t="inlineStr"/>
      <c r="E4706" s="68" t="n">
        <v>0</v>
      </c>
      <c r="F4706" s="69">
        <f>SUMIFS(الاضافة!$G$7:$G$60000,الاضافة!$H$7:$H$60000,"*اضاف*",الاضافة!$E$7:$E$60000,'أرصدة المخزن'!C4706)</f>
        <v/>
      </c>
      <c r="G4706" s="69">
        <f>SUMIFS(الصرف!$H$7:$H$60000,الصرف!$F$7:$F$60000,'أرصدة المخزن'!C4706)</f>
        <v/>
      </c>
      <c r="H4706" s="70">
        <f>E4706+F4706-G4706</f>
        <v/>
      </c>
    </row>
    <row r="4707" hidden="1" ht="24.6" customHeight="1" s="138">
      <c r="A4707" s="65" t="n">
        <v>10080522</v>
      </c>
      <c r="B4707" s="66" t="inlineStr">
        <is>
          <t>أدوات عامة</t>
        </is>
      </c>
      <c r="C4707" s="67" t="inlineStr"/>
      <c r="D4707" s="67" t="inlineStr"/>
      <c r="E4707" s="68" t="n">
        <v>0</v>
      </c>
      <c r="F4707" s="69">
        <f>SUMIFS(الاضافة!$G$7:$G$60000,الاضافة!$H$7:$H$60000,"*اضاف*",الاضافة!$E$7:$E$60000,'أرصدة المخزن'!C4707)</f>
        <v/>
      </c>
      <c r="G4707" s="69">
        <f>SUMIFS(الصرف!$H$7:$H$60000,الصرف!$F$7:$F$60000,'أرصدة المخزن'!C4707)</f>
        <v/>
      </c>
      <c r="H4707" s="70">
        <f>E4707+F4707-G4707</f>
        <v/>
      </c>
    </row>
    <row r="4708" hidden="1" ht="24.6" customHeight="1" s="138">
      <c r="A4708" s="65" t="n">
        <v>10080523</v>
      </c>
      <c r="B4708" s="66" t="inlineStr">
        <is>
          <t>أدوات عامة</t>
        </is>
      </c>
      <c r="C4708" s="67" t="inlineStr"/>
      <c r="D4708" s="67" t="inlineStr"/>
      <c r="E4708" s="68" t="n">
        <v>0</v>
      </c>
      <c r="F4708" s="69">
        <f>SUMIFS(الاضافة!$G$7:$G$60000,الاضافة!$H$7:$H$60000,"*اضاف*",الاضافة!$E$7:$E$60000,'أرصدة المخزن'!C4708)</f>
        <v/>
      </c>
      <c r="G4708" s="69">
        <f>SUMIFS(الصرف!$H$7:$H$60000,الصرف!$F$7:$F$60000,'أرصدة المخزن'!C4708)</f>
        <v/>
      </c>
      <c r="H4708" s="70">
        <f>E4708+F4708-G4708</f>
        <v/>
      </c>
    </row>
    <row r="4709" hidden="1" ht="24.6" customHeight="1" s="138">
      <c r="A4709" s="65" t="n">
        <v>10080524</v>
      </c>
      <c r="B4709" s="66" t="inlineStr">
        <is>
          <t>أدوات عامة</t>
        </is>
      </c>
      <c r="C4709" s="67" t="inlineStr"/>
      <c r="D4709" s="67" t="inlineStr"/>
      <c r="E4709" s="68" t="n">
        <v>0</v>
      </c>
      <c r="F4709" s="69">
        <f>SUMIFS(الاضافة!$G$7:$G$60000,الاضافة!$H$7:$H$60000,"*اضاف*",الاضافة!$E$7:$E$60000,'أرصدة المخزن'!C4709)</f>
        <v/>
      </c>
      <c r="G4709" s="69">
        <f>SUMIFS(الصرف!$H$7:$H$60000,الصرف!$F$7:$F$60000,'أرصدة المخزن'!C4709)</f>
        <v/>
      </c>
      <c r="H4709" s="70">
        <f>E4709+F4709-G4709</f>
        <v/>
      </c>
    </row>
    <row r="4710" hidden="1" ht="24.6" customHeight="1" s="138">
      <c r="A4710" s="65" t="n">
        <v>10090001</v>
      </c>
      <c r="B4710" s="66" t="inlineStr">
        <is>
          <t>أدوات سيكوريت</t>
        </is>
      </c>
      <c r="C4710" s="67" t="inlineStr">
        <is>
          <t>ماكينة باب سيكوريت</t>
        </is>
      </c>
      <c r="D4710" s="67" t="inlineStr">
        <is>
          <t>عدد</t>
        </is>
      </c>
      <c r="E4710" s="68" t="n">
        <v>8</v>
      </c>
      <c r="F4710" s="69">
        <f>SUMIFS(الاضافة!$G$7:$G$60000,الاضافة!$H$7:$H$60000,"*اضاف*",الاضافة!$E$7:$E$60000,'أرصدة المخزن'!C4710)</f>
        <v/>
      </c>
      <c r="G4710" s="69">
        <f>SUMIFS(الصرف!$H$7:$H$60000,الصرف!$F$7:$F$60000,'أرصدة المخزن'!C4710)</f>
        <v/>
      </c>
      <c r="H4710" s="70">
        <f>E4710+F4710-G4710</f>
        <v/>
      </c>
    </row>
    <row r="4711" hidden="1" ht="24.6" customHeight="1" s="138">
      <c r="A4711" s="65" t="n">
        <v>10090002</v>
      </c>
      <c r="B4711" s="66" t="inlineStr">
        <is>
          <t>أدوات سيكوريت</t>
        </is>
      </c>
      <c r="C4711" s="67" t="inlineStr">
        <is>
          <t>باب سيكوريت*2.5 متر</t>
        </is>
      </c>
      <c r="D4711" s="67" t="inlineStr">
        <is>
          <t>عدد</t>
        </is>
      </c>
      <c r="E4711" s="68" t="n">
        <v>0</v>
      </c>
      <c r="F4711" s="69">
        <f>SUMIFS(الاضافة!$G$7:$G$60000,الاضافة!$H$7:$H$60000,"*اضاف*",الاضافة!$E$7:$E$60000,'أرصدة المخزن'!C4711)</f>
        <v/>
      </c>
      <c r="G4711" s="69">
        <f>SUMIFS(الصرف!$H$7:$H$60000,الصرف!$F$7:$F$60000,'أرصدة المخزن'!C4711)</f>
        <v/>
      </c>
      <c r="H4711" s="70">
        <f>E4711+F4711-G4711</f>
        <v/>
      </c>
    </row>
    <row r="4712" hidden="1" ht="24.6" customHeight="1" s="138">
      <c r="A4712" s="65" t="n">
        <v>10090003</v>
      </c>
      <c r="B4712" s="66" t="inlineStr">
        <is>
          <t>أدوات سيكوريت</t>
        </is>
      </c>
      <c r="C4712" s="67" t="inlineStr">
        <is>
          <t>مقبض باب سيكوريت</t>
        </is>
      </c>
      <c r="D4712" s="67" t="inlineStr">
        <is>
          <t>عدد</t>
        </is>
      </c>
      <c r="E4712" s="68" t="n">
        <v>0</v>
      </c>
      <c r="F4712" s="69">
        <f>SUMIFS(الاضافة!$G$7:$G$60000,الاضافة!$H$7:$H$60000,"*اضاف*",الاضافة!$E$7:$E$60000,'أرصدة المخزن'!C4712)</f>
        <v/>
      </c>
      <c r="G4712" s="69">
        <f>SUMIFS(الصرف!$H$7:$H$60000,الصرف!$F$7:$F$60000,'أرصدة المخزن'!C4712)</f>
        <v/>
      </c>
      <c r="H4712" s="70">
        <f>E4712+F4712-G4712</f>
        <v/>
      </c>
    </row>
    <row r="4713" hidden="1" ht="24.6" customHeight="1" s="138">
      <c r="A4713" s="65" t="n">
        <v>10090004</v>
      </c>
      <c r="B4713" s="66" t="inlineStr">
        <is>
          <t>أدوات سيكوريت</t>
        </is>
      </c>
      <c r="C4713" s="67" t="inlineStr">
        <is>
          <t>مقبض بابسيكوريت</t>
        </is>
      </c>
      <c r="D4713" s="67" t="inlineStr">
        <is>
          <t>عدد</t>
        </is>
      </c>
      <c r="E4713" s="68" t="n">
        <v>0</v>
      </c>
      <c r="F4713" s="69">
        <f>SUMIFS(الاضافة!$G$7:$G$60000,الاضافة!$H$7:$H$60000,"*اضاف*",الاضافة!$E$7:$E$60000,'أرصدة المخزن'!C4713)</f>
        <v/>
      </c>
      <c r="G4713" s="69">
        <f>SUMIFS(الصرف!$H$7:$H$60000,الصرف!$F$7:$F$60000,'أرصدة المخزن'!C4713)</f>
        <v/>
      </c>
      <c r="H4713" s="70">
        <f>E4713+F4713-G4713</f>
        <v/>
      </c>
    </row>
    <row r="4714" hidden="1" ht="24.6" customHeight="1" s="138">
      <c r="A4714" s="65" t="n">
        <v>10090005</v>
      </c>
      <c r="B4714" s="66" t="inlineStr">
        <is>
          <t>أدوات سيكوريت</t>
        </is>
      </c>
      <c r="C4714" s="67" t="inlineStr">
        <is>
          <t>كالون باب كهرباء</t>
        </is>
      </c>
      <c r="D4714" s="67" t="inlineStr">
        <is>
          <t>عدد</t>
        </is>
      </c>
      <c r="E4714" s="68" t="n">
        <v>0</v>
      </c>
      <c r="F4714" s="69">
        <f>SUMIFS(الاضافة!$G$7:$G$60000,الاضافة!$H$7:$H$60000,"*اضاف*",الاضافة!$E$7:$E$60000,'أرصدة المخزن'!C4714)</f>
        <v/>
      </c>
      <c r="G4714" s="69">
        <f>SUMIFS(الصرف!$H$7:$H$60000,الصرف!$F$7:$F$60000,'أرصدة المخزن'!C4714)</f>
        <v/>
      </c>
      <c r="H4714" s="70">
        <f>E4714+F4714-G4714</f>
        <v/>
      </c>
    </row>
    <row r="4715" hidden="1" ht="24.6" customHeight="1" s="138">
      <c r="A4715" s="65" t="n">
        <v>10090006</v>
      </c>
      <c r="B4715" s="66" t="inlineStr">
        <is>
          <t>أدوات سيكوريت</t>
        </is>
      </c>
      <c r="C4715" s="67" t="inlineStr">
        <is>
          <t>قلب كالون</t>
        </is>
      </c>
      <c r="D4715" s="67" t="inlineStr">
        <is>
          <t>عدد</t>
        </is>
      </c>
      <c r="E4715" s="68" t="n">
        <v>6</v>
      </c>
      <c r="F4715" s="69">
        <f>SUMIFS(الاضافة!$G$7:$G$60000,الاضافة!$H$7:$H$60000,"*اضاف*",الاضافة!$E$7:$E$60000,'أرصدة المخزن'!C4715)</f>
        <v/>
      </c>
      <c r="G4715" s="69">
        <f>SUMIFS(الصرف!$H$7:$H$60000,الصرف!$F$7:$F$60000,'أرصدة المخزن'!C4715)</f>
        <v/>
      </c>
      <c r="H4715" s="70">
        <f>E4715+F4715-G4715</f>
        <v/>
      </c>
    </row>
    <row r="4716" hidden="1" ht="24.6" customHeight="1" s="138">
      <c r="A4716" s="65" t="n">
        <v>10090007</v>
      </c>
      <c r="B4716" s="66" t="inlineStr">
        <is>
          <t>أدوات سيكوريت</t>
        </is>
      </c>
      <c r="C4716" s="67" t="inlineStr">
        <is>
          <t>عود سيلنج</t>
        </is>
      </c>
      <c r="D4716" s="67" t="inlineStr">
        <is>
          <t>عدد</t>
        </is>
      </c>
      <c r="E4716" s="68" t="n">
        <v>0</v>
      </c>
      <c r="F4716" s="69">
        <f>SUMIFS(الاضافة!$G$7:$G$60000,الاضافة!$H$7:$H$60000,"*اضاف*",الاضافة!$E$7:$E$60000,'أرصدة المخزن'!C4716)</f>
        <v/>
      </c>
      <c r="G4716" s="69">
        <f>SUMIFS(الصرف!$H$7:$H$60000,الصرف!$F$7:$F$60000,'أرصدة المخزن'!C4716)</f>
        <v/>
      </c>
      <c r="H4716" s="70">
        <f>E4716+F4716-G4716</f>
        <v/>
      </c>
    </row>
    <row r="4717" hidden="1" ht="24.6" customHeight="1" s="138">
      <c r="A4717" s="65" t="n">
        <v>10090008</v>
      </c>
      <c r="B4717" s="66" t="inlineStr">
        <is>
          <t>أدوات سيكوريت</t>
        </is>
      </c>
      <c r="C4717" s="67" t="inlineStr"/>
      <c r="D4717" s="67" t="inlineStr"/>
      <c r="E4717" s="68" t="n">
        <v>0</v>
      </c>
      <c r="F4717" s="69">
        <f>SUMIFS(الاضافة!$G$7:$G$60000,الاضافة!$H$7:$H$60000,"*اضاف*",الاضافة!$E$7:$E$60000,'أرصدة المخزن'!C4717)</f>
        <v/>
      </c>
      <c r="G4717" s="69">
        <f>SUMIFS(الصرف!$H$7:$H$60000,الصرف!$F$7:$F$60000,'أرصدة المخزن'!C4717)</f>
        <v/>
      </c>
      <c r="H4717" s="70">
        <f>E4717+F4717-G4717</f>
        <v/>
      </c>
    </row>
    <row r="4718" hidden="1" ht="24.6" customHeight="1" s="138">
      <c r="A4718" s="65" t="n">
        <v>10090009</v>
      </c>
      <c r="B4718" s="66" t="inlineStr">
        <is>
          <t>أدوات سيكوريت</t>
        </is>
      </c>
      <c r="C4718" s="67" t="inlineStr"/>
      <c r="D4718" s="67" t="inlineStr"/>
      <c r="E4718" s="68" t="n">
        <v>0</v>
      </c>
      <c r="F4718" s="69">
        <f>SUMIFS(الاضافة!$G$7:$G$60000,الاضافة!$H$7:$H$60000,"*اضاف*",الاضافة!$E$7:$E$60000,'أرصدة المخزن'!C4718)</f>
        <v/>
      </c>
      <c r="G4718" s="69">
        <f>SUMIFS(الصرف!$H$7:$H$60000,الصرف!$F$7:$F$60000,'أرصدة المخزن'!C4718)</f>
        <v/>
      </c>
      <c r="H4718" s="70">
        <f>E4718+F4718-G4718</f>
        <v/>
      </c>
    </row>
    <row r="4719" hidden="1" ht="24.6" customHeight="1" s="138">
      <c r="A4719" s="65" t="n">
        <v>10090010</v>
      </c>
      <c r="B4719" s="66" t="inlineStr">
        <is>
          <t>أدوات سيكوريت</t>
        </is>
      </c>
      <c r="C4719" s="67" t="inlineStr"/>
      <c r="D4719" s="67" t="inlineStr"/>
      <c r="E4719" s="68" t="n">
        <v>0</v>
      </c>
      <c r="F4719" s="69">
        <f>SUMIFS(الاضافة!$G$7:$G$60000,الاضافة!$H$7:$H$60000,"*اضاف*",الاضافة!$E$7:$E$60000,'أرصدة المخزن'!C4719)</f>
        <v/>
      </c>
      <c r="G4719" s="69">
        <f>SUMIFS(الصرف!$H$7:$H$60000,الصرف!$F$7:$F$60000,'أرصدة المخزن'!C4719)</f>
        <v/>
      </c>
      <c r="H4719" s="70">
        <f>E4719+F4719-G4719</f>
        <v/>
      </c>
    </row>
    <row r="4720" hidden="1" ht="24.6" customHeight="1" s="138">
      <c r="A4720" s="65" t="n">
        <v>10090011</v>
      </c>
      <c r="B4720" s="66" t="inlineStr">
        <is>
          <t>أدوات سيكوريت</t>
        </is>
      </c>
      <c r="C4720" s="67" t="inlineStr"/>
      <c r="D4720" s="67" t="inlineStr"/>
      <c r="E4720" s="68" t="n">
        <v>0</v>
      </c>
      <c r="F4720" s="69">
        <f>SUMIFS(الاضافة!$G$7:$G$60000,الاضافة!$H$7:$H$60000,"*اضاف*",الاضافة!$E$7:$E$60000,'أرصدة المخزن'!C4720)</f>
        <v/>
      </c>
      <c r="G4720" s="69">
        <f>SUMIFS(الصرف!$H$7:$H$60000,الصرف!$F$7:$F$60000,'أرصدة المخزن'!C4720)</f>
        <v/>
      </c>
      <c r="H4720" s="70">
        <f>E4720+F4720-G4720</f>
        <v/>
      </c>
    </row>
    <row r="4721" hidden="1" ht="24.6" customHeight="1" s="138">
      <c r="A4721" s="65" t="n">
        <v>10090012</v>
      </c>
      <c r="B4721" s="66" t="inlineStr">
        <is>
          <t>أدوات سيكوريت</t>
        </is>
      </c>
      <c r="C4721" s="67" t="inlineStr"/>
      <c r="D4721" s="67" t="inlineStr"/>
      <c r="E4721" s="68" t="n">
        <v>0</v>
      </c>
      <c r="F4721" s="69">
        <f>SUMIFS(الاضافة!$G$7:$G$60000,الاضافة!$H$7:$H$60000,"*اضاف*",الاضافة!$E$7:$E$60000,'أرصدة المخزن'!C4721)</f>
        <v/>
      </c>
      <c r="G4721" s="69">
        <f>SUMIFS(الصرف!$H$7:$H$60000,الصرف!$F$7:$F$60000,'أرصدة المخزن'!C4721)</f>
        <v/>
      </c>
      <c r="H4721" s="70">
        <f>E4721+F4721-G4721</f>
        <v/>
      </c>
    </row>
    <row r="4722" hidden="1" ht="24.6" customHeight="1" s="138">
      <c r="A4722" s="65" t="n">
        <v>10090013</v>
      </c>
      <c r="B4722" s="66" t="inlineStr">
        <is>
          <t>أدوات سيكوريت</t>
        </is>
      </c>
      <c r="C4722" s="67" t="inlineStr"/>
      <c r="D4722" s="67" t="inlineStr"/>
      <c r="E4722" s="68" t="n">
        <v>0</v>
      </c>
      <c r="F4722" s="69">
        <f>SUMIFS(الاضافة!$G$7:$G$60000,الاضافة!$H$7:$H$60000,"*اضاف*",الاضافة!$E$7:$E$60000,'أرصدة المخزن'!C4722)</f>
        <v/>
      </c>
      <c r="G4722" s="69">
        <f>SUMIFS(الصرف!$H$7:$H$60000,الصرف!$F$7:$F$60000,'أرصدة المخزن'!C4722)</f>
        <v/>
      </c>
      <c r="H4722" s="70">
        <f>E4722+F4722-G4722</f>
        <v/>
      </c>
    </row>
    <row r="4723" hidden="1" ht="24.6" customHeight="1" s="138">
      <c r="A4723" s="65" t="n">
        <v>10090014</v>
      </c>
      <c r="B4723" s="66" t="inlineStr">
        <is>
          <t>أدوات سيكوريت</t>
        </is>
      </c>
      <c r="C4723" s="67" t="inlineStr"/>
      <c r="D4723" s="67" t="inlineStr"/>
      <c r="E4723" s="68" t="n">
        <v>0</v>
      </c>
      <c r="F4723" s="69">
        <f>SUMIFS(الاضافة!$G$7:$G$60000,الاضافة!$H$7:$H$60000,"*اضاف*",الاضافة!$E$7:$E$60000,'أرصدة المخزن'!C4723)</f>
        <v/>
      </c>
      <c r="G4723" s="69">
        <f>SUMIFS(الصرف!$H$7:$H$60000,الصرف!$F$7:$F$60000,'أرصدة المخزن'!C4723)</f>
        <v/>
      </c>
      <c r="H4723" s="70">
        <f>E4723+F4723-G4723</f>
        <v/>
      </c>
    </row>
    <row r="4724" hidden="1" ht="24.6" customHeight="1" s="138">
      <c r="A4724" s="65" t="n">
        <v>10090015</v>
      </c>
      <c r="B4724" s="66" t="inlineStr">
        <is>
          <t>أدوات سيكوريت</t>
        </is>
      </c>
      <c r="C4724" s="67" t="inlineStr"/>
      <c r="D4724" s="67" t="inlineStr"/>
      <c r="E4724" s="68" t="n">
        <v>0</v>
      </c>
      <c r="F4724" s="69">
        <f>SUMIFS(الاضافة!$G$7:$G$60000,الاضافة!$H$7:$H$60000,"*اضاف*",الاضافة!$E$7:$E$60000,'أرصدة المخزن'!C4724)</f>
        <v/>
      </c>
      <c r="G4724" s="69">
        <f>SUMIFS(الصرف!$H$7:$H$60000,الصرف!$F$7:$F$60000,'أرصدة المخزن'!C4724)</f>
        <v/>
      </c>
      <c r="H4724" s="70">
        <f>E4724+F4724-G4724</f>
        <v/>
      </c>
    </row>
    <row r="4725" hidden="1" ht="24.6" customHeight="1" s="138">
      <c r="A4725" s="65" t="n">
        <v>10090016</v>
      </c>
      <c r="B4725" s="66" t="inlineStr">
        <is>
          <t>أدوات سيكوريت</t>
        </is>
      </c>
      <c r="C4725" s="67" t="inlineStr"/>
      <c r="D4725" s="67" t="inlineStr"/>
      <c r="E4725" s="68" t="n">
        <v>0</v>
      </c>
      <c r="F4725" s="69">
        <f>SUMIFS(الاضافة!$G$7:$G$60000,الاضافة!$H$7:$H$60000,"*اضاف*",الاضافة!$E$7:$E$60000,'أرصدة المخزن'!C4725)</f>
        <v/>
      </c>
      <c r="G4725" s="69">
        <f>SUMIFS(الصرف!$H$7:$H$60000,الصرف!$F$7:$F$60000,'أرصدة المخزن'!C4725)</f>
        <v/>
      </c>
      <c r="H4725" s="70">
        <f>E4725+F4725-G4725</f>
        <v/>
      </c>
    </row>
    <row r="4726" hidden="1" ht="24.6" customHeight="1" s="138">
      <c r="A4726" s="65" t="n">
        <v>10090017</v>
      </c>
      <c r="B4726" s="66" t="inlineStr">
        <is>
          <t>أدوات سيكوريت</t>
        </is>
      </c>
      <c r="C4726" s="67" t="inlineStr"/>
      <c r="D4726" s="67" t="inlineStr"/>
      <c r="E4726" s="68" t="n">
        <v>0</v>
      </c>
      <c r="F4726" s="69">
        <f>SUMIFS(الاضافة!$G$7:$G$60000,الاضافة!$H$7:$H$60000,"*اضاف*",الاضافة!$E$7:$E$60000,'أرصدة المخزن'!C4726)</f>
        <v/>
      </c>
      <c r="G4726" s="69">
        <f>SUMIFS(الصرف!$H$7:$H$60000,الصرف!$F$7:$F$60000,'أرصدة المخزن'!C4726)</f>
        <v/>
      </c>
      <c r="H4726" s="70">
        <f>E4726+F4726-G4726</f>
        <v/>
      </c>
    </row>
    <row r="4727" hidden="1" ht="24.6" customHeight="1" s="138">
      <c r="A4727" s="65" t="n">
        <v>10090018</v>
      </c>
      <c r="B4727" s="66" t="inlineStr">
        <is>
          <t>أدوات سيكوريت</t>
        </is>
      </c>
      <c r="C4727" s="67" t="inlineStr"/>
      <c r="D4727" s="67" t="inlineStr"/>
      <c r="E4727" s="68" t="n">
        <v>0</v>
      </c>
      <c r="F4727" s="69">
        <f>SUMIFS(الاضافة!$G$7:$G$60000,الاضافة!$H$7:$H$60000,"*اضاف*",الاضافة!$E$7:$E$60000,'أرصدة المخزن'!C4727)</f>
        <v/>
      </c>
      <c r="G4727" s="69">
        <f>SUMIFS(الصرف!$H$7:$H$60000,الصرف!$F$7:$F$60000,'أرصدة المخزن'!C4727)</f>
        <v/>
      </c>
      <c r="H4727" s="70">
        <f>E4727+F4727-G4727</f>
        <v/>
      </c>
    </row>
    <row r="4728" hidden="1" ht="24.6" customHeight="1" s="138">
      <c r="A4728" s="65" t="n">
        <v>10090019</v>
      </c>
      <c r="B4728" s="66" t="inlineStr">
        <is>
          <t>أدوات سيكوريت</t>
        </is>
      </c>
      <c r="C4728" s="67" t="inlineStr"/>
      <c r="D4728" s="67" t="inlineStr"/>
      <c r="E4728" s="68" t="n">
        <v>0</v>
      </c>
      <c r="F4728" s="69">
        <f>SUMIFS(الاضافة!$G$7:$G$60000,الاضافة!$H$7:$H$60000,"*اضاف*",الاضافة!$E$7:$E$60000,'أرصدة المخزن'!C4728)</f>
        <v/>
      </c>
      <c r="G4728" s="69">
        <f>SUMIFS(الصرف!$H$7:$H$60000,الصرف!$F$7:$F$60000,'أرصدة المخزن'!C4728)</f>
        <v/>
      </c>
      <c r="H4728" s="70">
        <f>E4728+F4728-G4728</f>
        <v/>
      </c>
    </row>
    <row r="4729" hidden="1" ht="24.6" customHeight="1" s="138">
      <c r="A4729" s="65" t="n">
        <v>10090020</v>
      </c>
      <c r="B4729" s="66" t="inlineStr">
        <is>
          <t>أدوات سيكوريت</t>
        </is>
      </c>
      <c r="C4729" s="67" t="inlineStr"/>
      <c r="D4729" s="67" t="inlineStr"/>
      <c r="E4729" s="68" t="n">
        <v>0</v>
      </c>
      <c r="F4729" s="69">
        <f>SUMIFS(الاضافة!$G$7:$G$60000,الاضافة!$H$7:$H$60000,"*اضاف*",الاضافة!$E$7:$E$60000,'أرصدة المخزن'!C4729)</f>
        <v/>
      </c>
      <c r="G4729" s="69">
        <f>SUMIFS(الصرف!$H$7:$H$60000,الصرف!$F$7:$F$60000,'أرصدة المخزن'!C4729)</f>
        <v/>
      </c>
      <c r="H4729" s="70">
        <f>E4729+F4729-G4729</f>
        <v/>
      </c>
    </row>
    <row r="4730" hidden="1" ht="24.6" customHeight="1" s="138">
      <c r="A4730" s="65" t="n">
        <v>10090021</v>
      </c>
      <c r="B4730" s="66" t="inlineStr">
        <is>
          <t>أدوات سيكوريت</t>
        </is>
      </c>
      <c r="C4730" s="67" t="inlineStr"/>
      <c r="D4730" s="67" t="inlineStr"/>
      <c r="E4730" s="68" t="n">
        <v>0</v>
      </c>
      <c r="F4730" s="69">
        <f>SUMIFS(الاضافة!$G$7:$G$60000,الاضافة!$H$7:$H$60000,"*اضاف*",الاضافة!$E$7:$E$60000,'أرصدة المخزن'!C4730)</f>
        <v/>
      </c>
      <c r="G4730" s="69">
        <f>SUMIFS(الصرف!$H$7:$H$60000,الصرف!$F$7:$F$60000,'أرصدة المخزن'!C4730)</f>
        <v/>
      </c>
      <c r="H4730" s="70">
        <f>E4730+F4730-G4730</f>
        <v/>
      </c>
    </row>
    <row r="4731" hidden="1" ht="24.6" customHeight="1" s="138">
      <c r="A4731" s="65" t="n">
        <v>10090022</v>
      </c>
      <c r="B4731" s="66" t="inlineStr">
        <is>
          <t>أدوات سيكوريت</t>
        </is>
      </c>
      <c r="C4731" s="67" t="inlineStr"/>
      <c r="D4731" s="67" t="inlineStr"/>
      <c r="E4731" s="68" t="n">
        <v>0</v>
      </c>
      <c r="F4731" s="69">
        <f>SUMIFS(الاضافة!$G$7:$G$60000,الاضافة!$H$7:$H$60000,"*اضاف*",الاضافة!$E$7:$E$60000,'أرصدة المخزن'!C4731)</f>
        <v/>
      </c>
      <c r="G4731" s="69">
        <f>SUMIFS(الصرف!$H$7:$H$60000,الصرف!$F$7:$F$60000,'أرصدة المخزن'!C4731)</f>
        <v/>
      </c>
      <c r="H4731" s="70">
        <f>E4731+F4731-G4731</f>
        <v/>
      </c>
    </row>
    <row r="4732" hidden="1" ht="24.6" customHeight="1" s="138">
      <c r="A4732" s="65" t="n">
        <v>10090023</v>
      </c>
      <c r="B4732" s="66" t="inlineStr">
        <is>
          <t>أدوات سيكوريت</t>
        </is>
      </c>
      <c r="C4732" s="67" t="inlineStr"/>
      <c r="D4732" s="67" t="inlineStr"/>
      <c r="E4732" s="68" t="n">
        <v>0</v>
      </c>
      <c r="F4732" s="69">
        <f>SUMIFS(الاضافة!$G$7:$G$60000,الاضافة!$H$7:$H$60000,"*اضاف*",الاضافة!$E$7:$E$60000,'أرصدة المخزن'!C4732)</f>
        <v/>
      </c>
      <c r="G4732" s="69">
        <f>SUMIFS(الصرف!$H$7:$H$60000,الصرف!$F$7:$F$60000,'أرصدة المخزن'!C4732)</f>
        <v/>
      </c>
      <c r="H4732" s="70">
        <f>E4732+F4732-G4732</f>
        <v/>
      </c>
    </row>
    <row r="4733" hidden="1" ht="24.6" customHeight="1" s="138">
      <c r="A4733" s="65" t="n">
        <v>10090024</v>
      </c>
      <c r="B4733" s="66" t="inlineStr">
        <is>
          <t>أدوات سيكوريت</t>
        </is>
      </c>
      <c r="C4733" s="67" t="inlineStr"/>
      <c r="D4733" s="67" t="inlineStr"/>
      <c r="E4733" s="68" t="n">
        <v>0</v>
      </c>
      <c r="F4733" s="69">
        <f>SUMIFS(الاضافة!$G$7:$G$60000,الاضافة!$H$7:$H$60000,"*اضاف*",الاضافة!$E$7:$E$60000,'أرصدة المخزن'!C4733)</f>
        <v/>
      </c>
      <c r="G4733" s="69">
        <f>SUMIFS(الصرف!$H$7:$H$60000,الصرف!$F$7:$F$60000,'أرصدة المخزن'!C4733)</f>
        <v/>
      </c>
      <c r="H4733" s="70">
        <f>E4733+F4733-G4733</f>
        <v/>
      </c>
    </row>
    <row r="4734" hidden="1" ht="24.6" customHeight="1" s="138">
      <c r="A4734" s="65" t="n">
        <v>10090025</v>
      </c>
      <c r="B4734" s="66" t="inlineStr">
        <is>
          <t>أدوات سيكوريت</t>
        </is>
      </c>
      <c r="C4734" s="67" t="inlineStr"/>
      <c r="D4734" s="67" t="inlineStr"/>
      <c r="E4734" s="68" t="n">
        <v>0</v>
      </c>
      <c r="F4734" s="69">
        <f>SUMIFS(الاضافة!$G$7:$G$60000,الاضافة!$H$7:$H$60000,"*اضاف*",الاضافة!$E$7:$E$60000,'أرصدة المخزن'!C4734)</f>
        <v/>
      </c>
      <c r="G4734" s="69">
        <f>SUMIFS(الصرف!$H$7:$H$60000,الصرف!$F$7:$F$60000,'أرصدة المخزن'!C4734)</f>
        <v/>
      </c>
      <c r="H4734" s="70">
        <f>E4734+F4734-G4734</f>
        <v/>
      </c>
    </row>
    <row r="4735" hidden="1" ht="24.6" customHeight="1" s="138">
      <c r="A4735" s="65" t="n">
        <v>10090026</v>
      </c>
      <c r="B4735" s="66" t="inlineStr">
        <is>
          <t>أدوات سيكوريت</t>
        </is>
      </c>
      <c r="C4735" s="67" t="inlineStr"/>
      <c r="D4735" s="67" t="inlineStr"/>
      <c r="E4735" s="68" t="n">
        <v>0</v>
      </c>
      <c r="F4735" s="69">
        <f>SUMIFS(الاضافة!$G$7:$G$60000,الاضافة!$H$7:$H$60000,"*اضاف*",الاضافة!$E$7:$E$60000,'أرصدة المخزن'!C4735)</f>
        <v/>
      </c>
      <c r="G4735" s="69">
        <f>SUMIFS(الصرف!$H$7:$H$60000,الصرف!$F$7:$F$60000,'أرصدة المخزن'!C4735)</f>
        <v/>
      </c>
      <c r="H4735" s="70">
        <f>E4735+F4735-G4735</f>
        <v/>
      </c>
    </row>
    <row r="4736" hidden="1" ht="24.6" customHeight="1" s="138">
      <c r="A4736" s="65" t="n">
        <v>10090027</v>
      </c>
      <c r="B4736" s="66" t="inlineStr">
        <is>
          <t>أدوات سيكوريت</t>
        </is>
      </c>
      <c r="C4736" s="67" t="inlineStr"/>
      <c r="D4736" s="67" t="inlineStr"/>
      <c r="E4736" s="68" t="n">
        <v>0</v>
      </c>
      <c r="F4736" s="69">
        <f>SUMIFS(الاضافة!$G$7:$G$60000,الاضافة!$H$7:$H$60000,"*اضاف*",الاضافة!$E$7:$E$60000,'أرصدة المخزن'!C4736)</f>
        <v/>
      </c>
      <c r="G4736" s="69">
        <f>SUMIFS(الصرف!$H$7:$H$60000,الصرف!$F$7:$F$60000,'أرصدة المخزن'!C4736)</f>
        <v/>
      </c>
      <c r="H4736" s="70">
        <f>E4736+F4736-G4736</f>
        <v/>
      </c>
    </row>
    <row r="4737" hidden="1" ht="24.6" customHeight="1" s="138">
      <c r="A4737" s="65" t="n">
        <v>10090028</v>
      </c>
      <c r="B4737" s="66" t="inlineStr">
        <is>
          <t>أدوات سيكوريت</t>
        </is>
      </c>
      <c r="C4737" s="67" t="inlineStr"/>
      <c r="D4737" s="67" t="inlineStr"/>
      <c r="E4737" s="68" t="n">
        <v>0</v>
      </c>
      <c r="F4737" s="69">
        <f>SUMIFS(الاضافة!$G$7:$G$60000,الاضافة!$H$7:$H$60000,"*اضاف*",الاضافة!$E$7:$E$60000,'أرصدة المخزن'!C4737)</f>
        <v/>
      </c>
      <c r="G4737" s="69">
        <f>SUMIFS(الصرف!$H$7:$H$60000,الصرف!$F$7:$F$60000,'أرصدة المخزن'!C4737)</f>
        <v/>
      </c>
      <c r="H4737" s="70">
        <f>E4737+F4737-G4737</f>
        <v/>
      </c>
    </row>
    <row r="4738" hidden="1" ht="24.6" customHeight="1" s="138">
      <c r="A4738" s="65" t="n">
        <v>10090029</v>
      </c>
      <c r="B4738" s="66" t="inlineStr">
        <is>
          <t>أدوات سيكوريت</t>
        </is>
      </c>
      <c r="C4738" s="67" t="inlineStr"/>
      <c r="D4738" s="67" t="inlineStr"/>
      <c r="E4738" s="68" t="n">
        <v>0</v>
      </c>
      <c r="F4738" s="69">
        <f>SUMIFS(الاضافة!$G$7:$G$60000,الاضافة!$H$7:$H$60000,"*اضاف*",الاضافة!$E$7:$E$60000,'أرصدة المخزن'!C4738)</f>
        <v/>
      </c>
      <c r="G4738" s="69">
        <f>SUMIFS(الصرف!$H$7:$H$60000,الصرف!$F$7:$F$60000,'أرصدة المخزن'!C4738)</f>
        <v/>
      </c>
      <c r="H4738" s="70">
        <f>E4738+F4738-G4738</f>
        <v/>
      </c>
    </row>
    <row r="4739" hidden="1" ht="24.6" customHeight="1" s="138">
      <c r="A4739" s="65" t="n">
        <v>10090030</v>
      </c>
      <c r="B4739" s="66" t="inlineStr">
        <is>
          <t>أدوات سيكوريت</t>
        </is>
      </c>
      <c r="C4739" s="67" t="inlineStr"/>
      <c r="D4739" s="67" t="inlineStr"/>
      <c r="E4739" s="68" t="n">
        <v>0</v>
      </c>
      <c r="F4739" s="69">
        <f>SUMIFS(الاضافة!$G$7:$G$60000,الاضافة!$H$7:$H$60000,"*اضاف*",الاضافة!$E$7:$E$60000,'أرصدة المخزن'!C4739)</f>
        <v/>
      </c>
      <c r="G4739" s="69">
        <f>SUMIFS(الصرف!$H$7:$H$60000,الصرف!$F$7:$F$60000,'أرصدة المخزن'!C4739)</f>
        <v/>
      </c>
      <c r="H4739" s="70">
        <f>E4739+F4739-G4739</f>
        <v/>
      </c>
    </row>
    <row r="4740" hidden="1" ht="24.6" customHeight="1" s="138">
      <c r="A4740" s="65" t="n">
        <v>10090031</v>
      </c>
      <c r="B4740" s="66" t="inlineStr">
        <is>
          <t>أدوات سيكوريت</t>
        </is>
      </c>
      <c r="C4740" s="67" t="inlineStr"/>
      <c r="D4740" s="67" t="inlineStr"/>
      <c r="E4740" s="68" t="n">
        <v>0</v>
      </c>
      <c r="F4740" s="69">
        <f>SUMIFS(الاضافة!$G$7:$G$60000,الاضافة!$H$7:$H$60000,"*اضاف*",الاضافة!$E$7:$E$60000,'أرصدة المخزن'!C4740)</f>
        <v/>
      </c>
      <c r="G4740" s="69">
        <f>SUMIFS(الصرف!$H$7:$H$60000,الصرف!$F$7:$F$60000,'أرصدة المخزن'!C4740)</f>
        <v/>
      </c>
      <c r="H4740" s="70">
        <f>E4740+F4740-G4740</f>
        <v/>
      </c>
    </row>
    <row r="4741" hidden="1" ht="24.6" customHeight="1" s="138">
      <c r="A4741" s="65" t="n">
        <v>10090032</v>
      </c>
      <c r="B4741" s="66" t="inlineStr">
        <is>
          <t>أدوات سيكوريت</t>
        </is>
      </c>
      <c r="C4741" s="67" t="inlineStr"/>
      <c r="D4741" s="67" t="inlineStr"/>
      <c r="E4741" s="68" t="n">
        <v>0</v>
      </c>
      <c r="F4741" s="69">
        <f>SUMIFS(الاضافة!$G$7:$G$60000,الاضافة!$H$7:$H$60000,"*اضاف*",الاضافة!$E$7:$E$60000,'أرصدة المخزن'!C4741)</f>
        <v/>
      </c>
      <c r="G4741" s="69">
        <f>SUMIFS(الصرف!$H$7:$H$60000,الصرف!$F$7:$F$60000,'أرصدة المخزن'!C4741)</f>
        <v/>
      </c>
      <c r="H4741" s="70">
        <f>E4741+F4741-G4741</f>
        <v/>
      </c>
    </row>
    <row r="4742" hidden="1" ht="24.6" customHeight="1" s="138">
      <c r="A4742" s="65" t="n">
        <v>10090033</v>
      </c>
      <c r="B4742" s="66" t="inlineStr">
        <is>
          <t>أدوات سيكوريت</t>
        </is>
      </c>
      <c r="C4742" s="67" t="inlineStr"/>
      <c r="D4742" s="67" t="inlineStr"/>
      <c r="E4742" s="68" t="n">
        <v>0</v>
      </c>
      <c r="F4742" s="69">
        <f>SUMIFS(الاضافة!$G$7:$G$60000,الاضافة!$H$7:$H$60000,"*اضاف*",الاضافة!$E$7:$E$60000,'أرصدة المخزن'!C4742)</f>
        <v/>
      </c>
      <c r="G4742" s="69">
        <f>SUMIFS(الصرف!$H$7:$H$60000,الصرف!$F$7:$F$60000,'أرصدة المخزن'!C4742)</f>
        <v/>
      </c>
      <c r="H4742" s="70">
        <f>E4742+F4742-G4742</f>
        <v/>
      </c>
    </row>
    <row r="4743" hidden="1" ht="24.6" customHeight="1" s="138">
      <c r="A4743" s="65" t="n">
        <v>10090034</v>
      </c>
      <c r="B4743" s="66" t="inlineStr">
        <is>
          <t>أدوات سيكوريت</t>
        </is>
      </c>
      <c r="C4743" s="67" t="inlineStr"/>
      <c r="D4743" s="67" t="inlineStr"/>
      <c r="E4743" s="68" t="n">
        <v>0</v>
      </c>
      <c r="F4743" s="69">
        <f>SUMIFS(الاضافة!$G$7:$G$60000,الاضافة!$H$7:$H$60000,"*اضاف*",الاضافة!$E$7:$E$60000,'أرصدة المخزن'!C4743)</f>
        <v/>
      </c>
      <c r="G4743" s="69">
        <f>SUMIFS(الصرف!$H$7:$H$60000,الصرف!$F$7:$F$60000,'أرصدة المخزن'!C4743)</f>
        <v/>
      </c>
      <c r="H4743" s="70">
        <f>E4743+F4743-G4743</f>
        <v/>
      </c>
    </row>
    <row r="4744" hidden="1" ht="24.6" customHeight="1" s="138">
      <c r="A4744" s="65" t="n">
        <v>10090035</v>
      </c>
      <c r="B4744" s="66" t="inlineStr">
        <is>
          <t>أدوات سيكوريت</t>
        </is>
      </c>
      <c r="C4744" s="67" t="inlineStr"/>
      <c r="D4744" s="67" t="inlineStr"/>
      <c r="E4744" s="68" t="n">
        <v>0</v>
      </c>
      <c r="F4744" s="69">
        <f>SUMIFS(الاضافة!$G$7:$G$60000,الاضافة!$H$7:$H$60000,"*اضاف*",الاضافة!$E$7:$E$60000,'أرصدة المخزن'!C4744)</f>
        <v/>
      </c>
      <c r="G4744" s="69">
        <f>SUMIFS(الصرف!$H$7:$H$60000,الصرف!$F$7:$F$60000,'أرصدة المخزن'!C4744)</f>
        <v/>
      </c>
      <c r="H4744" s="70">
        <f>E4744+F4744-G4744</f>
        <v/>
      </c>
    </row>
    <row r="4745" hidden="1" ht="24.6" customHeight="1" s="138">
      <c r="A4745" s="65" t="n">
        <v>10090036</v>
      </c>
      <c r="B4745" s="66" t="inlineStr">
        <is>
          <t>أدوات سيكوريت</t>
        </is>
      </c>
      <c r="C4745" s="67" t="inlineStr"/>
      <c r="D4745" s="67" t="inlineStr"/>
      <c r="E4745" s="68" t="n">
        <v>0</v>
      </c>
      <c r="F4745" s="69">
        <f>SUMIFS(الاضافة!$G$7:$G$60000,الاضافة!$H$7:$H$60000,"*اضاف*",الاضافة!$E$7:$E$60000,'أرصدة المخزن'!C4745)</f>
        <v/>
      </c>
      <c r="G4745" s="69">
        <f>SUMIFS(الصرف!$H$7:$H$60000,الصرف!$F$7:$F$60000,'أرصدة المخزن'!C4745)</f>
        <v/>
      </c>
      <c r="H4745" s="70">
        <f>E4745+F4745-G4745</f>
        <v/>
      </c>
    </row>
    <row r="4746" hidden="1" ht="24.6" customHeight="1" s="138">
      <c r="A4746" s="65" t="n">
        <v>10090037</v>
      </c>
      <c r="B4746" s="66" t="inlineStr">
        <is>
          <t>أدوات سيكوريت</t>
        </is>
      </c>
      <c r="C4746" s="67" t="inlineStr"/>
      <c r="D4746" s="67" t="inlineStr"/>
      <c r="E4746" s="68" t="n">
        <v>0</v>
      </c>
      <c r="F4746" s="69">
        <f>SUMIFS(الاضافة!$G$7:$G$60000,الاضافة!$H$7:$H$60000,"*اضاف*",الاضافة!$E$7:$E$60000,'أرصدة المخزن'!C4746)</f>
        <v/>
      </c>
      <c r="G4746" s="69">
        <f>SUMIFS(الصرف!$H$7:$H$60000,الصرف!$F$7:$F$60000,'أرصدة المخزن'!C4746)</f>
        <v/>
      </c>
      <c r="H4746" s="70">
        <f>E4746+F4746-G4746</f>
        <v/>
      </c>
    </row>
    <row r="4747" hidden="1" ht="24.6" customHeight="1" s="138">
      <c r="A4747" s="65" t="n">
        <v>10090038</v>
      </c>
      <c r="B4747" s="66" t="inlineStr">
        <is>
          <t>أدوات سيكوريت</t>
        </is>
      </c>
      <c r="C4747" s="67" t="inlineStr"/>
      <c r="D4747" s="67" t="inlineStr"/>
      <c r="E4747" s="68" t="n">
        <v>0</v>
      </c>
      <c r="F4747" s="69">
        <f>SUMIFS(الاضافة!$G$7:$G$60000,الاضافة!$H$7:$H$60000,"*اضاف*",الاضافة!$E$7:$E$60000,'أرصدة المخزن'!C4747)</f>
        <v/>
      </c>
      <c r="G4747" s="69">
        <f>SUMIFS(الصرف!$H$7:$H$60000,الصرف!$F$7:$F$60000,'أرصدة المخزن'!C4747)</f>
        <v/>
      </c>
      <c r="H4747" s="70">
        <f>E4747+F4747-G4747</f>
        <v/>
      </c>
    </row>
    <row r="4748" hidden="1" ht="24.6" customHeight="1" s="138">
      <c r="A4748" s="65" t="n">
        <v>10090039</v>
      </c>
      <c r="B4748" s="66" t="inlineStr">
        <is>
          <t>أدوات سيكوريت</t>
        </is>
      </c>
      <c r="C4748" s="67" t="inlineStr"/>
      <c r="D4748" s="67" t="inlineStr"/>
      <c r="E4748" s="68" t="n">
        <v>0</v>
      </c>
      <c r="F4748" s="69">
        <f>SUMIFS(الاضافة!$G$7:$G$60000,الاضافة!$H$7:$H$60000,"*اضاف*",الاضافة!$E$7:$E$60000,'أرصدة المخزن'!C4748)</f>
        <v/>
      </c>
      <c r="G4748" s="69">
        <f>SUMIFS(الصرف!$H$7:$H$60000,الصرف!$F$7:$F$60000,'أرصدة المخزن'!C4748)</f>
        <v/>
      </c>
      <c r="H4748" s="70">
        <f>E4748+F4748-G4748</f>
        <v/>
      </c>
    </row>
    <row r="4749" hidden="1" ht="24.6" customHeight="1" s="138">
      <c r="A4749" s="65" t="n">
        <v>10090040</v>
      </c>
      <c r="B4749" s="66" t="inlineStr">
        <is>
          <t>أدوات سيكوريت</t>
        </is>
      </c>
      <c r="C4749" s="67" t="inlineStr"/>
      <c r="D4749" s="67" t="inlineStr"/>
      <c r="E4749" s="68" t="n">
        <v>0</v>
      </c>
      <c r="F4749" s="69">
        <f>SUMIFS(الاضافة!$G$7:$G$60000,الاضافة!$H$7:$H$60000,"*اضاف*",الاضافة!$E$7:$E$60000,'أرصدة المخزن'!C4749)</f>
        <v/>
      </c>
      <c r="G4749" s="69">
        <f>SUMIFS(الصرف!$H$7:$H$60000,الصرف!$F$7:$F$60000,'أرصدة المخزن'!C4749)</f>
        <v/>
      </c>
      <c r="H4749" s="70">
        <f>E4749+F4749-G4749</f>
        <v/>
      </c>
    </row>
    <row r="4750" hidden="1" ht="24.6" customHeight="1" s="138">
      <c r="A4750" s="65" t="n">
        <v>10090041</v>
      </c>
      <c r="B4750" s="66" t="inlineStr">
        <is>
          <t>أدوات سيكوريت</t>
        </is>
      </c>
      <c r="C4750" s="67" t="inlineStr"/>
      <c r="D4750" s="67" t="inlineStr"/>
      <c r="E4750" s="68" t="n">
        <v>0</v>
      </c>
      <c r="F4750" s="69">
        <f>SUMIFS(الاضافة!$G$7:$G$60000,الاضافة!$H$7:$H$60000,"*اضاف*",الاضافة!$E$7:$E$60000,'أرصدة المخزن'!C4750)</f>
        <v/>
      </c>
      <c r="G4750" s="69">
        <f>SUMIFS(الصرف!$H$7:$H$60000,الصرف!$F$7:$F$60000,'أرصدة المخزن'!C4750)</f>
        <v/>
      </c>
      <c r="H4750" s="70">
        <f>E4750+F4750-G4750</f>
        <v/>
      </c>
    </row>
    <row r="4751" hidden="1" ht="24.6" customHeight="1" s="138">
      <c r="A4751" s="65" t="n">
        <v>10090042</v>
      </c>
      <c r="B4751" s="66" t="inlineStr">
        <is>
          <t>أدوات سيكوريت</t>
        </is>
      </c>
      <c r="C4751" s="67" t="inlineStr"/>
      <c r="D4751" s="67" t="inlineStr"/>
      <c r="E4751" s="68" t="n">
        <v>0</v>
      </c>
      <c r="F4751" s="69">
        <f>SUMIFS(الاضافة!$G$7:$G$60000,الاضافة!$H$7:$H$60000,"*اضاف*",الاضافة!$E$7:$E$60000,'أرصدة المخزن'!C4751)</f>
        <v/>
      </c>
      <c r="G4751" s="69">
        <f>SUMIFS(الصرف!$H$7:$H$60000,الصرف!$F$7:$F$60000,'أرصدة المخزن'!C4751)</f>
        <v/>
      </c>
      <c r="H4751" s="70">
        <f>E4751+F4751-G4751</f>
        <v/>
      </c>
    </row>
    <row r="4752" hidden="1" ht="24.6" customHeight="1" s="138">
      <c r="A4752" s="65" t="n">
        <v>10090043</v>
      </c>
      <c r="B4752" s="66" t="inlineStr">
        <is>
          <t>أدوات سيكوريت</t>
        </is>
      </c>
      <c r="C4752" s="67" t="inlineStr"/>
      <c r="D4752" s="67" t="inlineStr"/>
      <c r="E4752" s="68" t="n">
        <v>0</v>
      </c>
      <c r="F4752" s="69">
        <f>SUMIFS(الاضافة!$G$7:$G$60000,الاضافة!$H$7:$H$60000,"*اضاف*",الاضافة!$E$7:$E$60000,'أرصدة المخزن'!C4752)</f>
        <v/>
      </c>
      <c r="G4752" s="69">
        <f>SUMIFS(الصرف!$H$7:$H$60000,الصرف!$F$7:$F$60000,'أرصدة المخزن'!C4752)</f>
        <v/>
      </c>
      <c r="H4752" s="70">
        <f>E4752+F4752-G4752</f>
        <v/>
      </c>
    </row>
    <row r="4753" hidden="1" ht="24.6" customHeight="1" s="138">
      <c r="A4753" s="65" t="n">
        <v>10090044</v>
      </c>
      <c r="B4753" s="66" t="inlineStr">
        <is>
          <t>أدوات سيكوريت</t>
        </is>
      </c>
      <c r="C4753" s="67" t="inlineStr"/>
      <c r="D4753" s="67" t="inlineStr"/>
      <c r="E4753" s="68" t="n">
        <v>0</v>
      </c>
      <c r="F4753" s="69">
        <f>SUMIFS(الاضافة!$G$7:$G$60000,الاضافة!$H$7:$H$60000,"*اضاف*",الاضافة!$E$7:$E$60000,'أرصدة المخزن'!C4753)</f>
        <v/>
      </c>
      <c r="G4753" s="69">
        <f>SUMIFS(الصرف!$H$7:$H$60000,الصرف!$F$7:$F$60000,'أرصدة المخزن'!C4753)</f>
        <v/>
      </c>
      <c r="H4753" s="70">
        <f>E4753+F4753-G4753</f>
        <v/>
      </c>
    </row>
    <row r="4754" hidden="1" ht="24.6" customHeight="1" s="138">
      <c r="A4754" s="65" t="n">
        <v>10090045</v>
      </c>
      <c r="B4754" s="66" t="inlineStr">
        <is>
          <t>أدوات سيكوريت</t>
        </is>
      </c>
      <c r="C4754" s="67" t="inlineStr"/>
      <c r="D4754" s="67" t="inlineStr"/>
      <c r="E4754" s="68" t="n">
        <v>0</v>
      </c>
      <c r="F4754" s="69">
        <f>SUMIFS(الاضافة!$G$7:$G$60000,الاضافة!$H$7:$H$60000,"*اضاف*",الاضافة!$E$7:$E$60000,'أرصدة المخزن'!C4754)</f>
        <v/>
      </c>
      <c r="G4754" s="69">
        <f>SUMIFS(الصرف!$H$7:$H$60000,الصرف!$F$7:$F$60000,'أرصدة المخزن'!C4754)</f>
        <v/>
      </c>
      <c r="H4754" s="70">
        <f>E4754+F4754-G4754</f>
        <v/>
      </c>
    </row>
    <row r="4755" hidden="1" ht="24.6" customHeight="1" s="138">
      <c r="A4755" s="65" t="n">
        <v>10090046</v>
      </c>
      <c r="B4755" s="66" t="inlineStr">
        <is>
          <t>أدوات سيكوريت</t>
        </is>
      </c>
      <c r="C4755" s="67" t="inlineStr"/>
      <c r="D4755" s="67" t="inlineStr"/>
      <c r="E4755" s="68" t="n">
        <v>0</v>
      </c>
      <c r="F4755" s="69">
        <f>SUMIFS(الاضافة!$G$7:$G$60000,الاضافة!$H$7:$H$60000,"*اضاف*",الاضافة!$E$7:$E$60000,'أرصدة المخزن'!C4755)</f>
        <v/>
      </c>
      <c r="G4755" s="69">
        <f>SUMIFS(الصرف!$H$7:$H$60000,الصرف!$F$7:$F$60000,'أرصدة المخزن'!C4755)</f>
        <v/>
      </c>
      <c r="H4755" s="70">
        <f>E4755+F4755-G4755</f>
        <v/>
      </c>
    </row>
    <row r="4756" hidden="1" ht="24.6" customHeight="1" s="138">
      <c r="A4756" s="65" t="n">
        <v>10090047</v>
      </c>
      <c r="B4756" s="66" t="inlineStr">
        <is>
          <t>أدوات سيكوريت</t>
        </is>
      </c>
      <c r="C4756" s="67" t="inlineStr"/>
      <c r="D4756" s="67" t="inlineStr"/>
      <c r="E4756" s="68" t="n">
        <v>0</v>
      </c>
      <c r="F4756" s="69">
        <f>SUMIFS(الاضافة!$G$7:$G$60000,الاضافة!$H$7:$H$60000,"*اضاف*",الاضافة!$E$7:$E$60000,'أرصدة المخزن'!C4756)</f>
        <v/>
      </c>
      <c r="G4756" s="69">
        <f>SUMIFS(الصرف!$H$7:$H$60000,الصرف!$F$7:$F$60000,'أرصدة المخزن'!C4756)</f>
        <v/>
      </c>
      <c r="H4756" s="70">
        <f>E4756+F4756-G4756</f>
        <v/>
      </c>
    </row>
    <row r="4757" hidden="1" ht="24.6" customHeight="1" s="138">
      <c r="A4757" s="65" t="n">
        <v>10090048</v>
      </c>
      <c r="B4757" s="66" t="inlineStr">
        <is>
          <t>أدوات سيكوريت</t>
        </is>
      </c>
      <c r="C4757" s="67" t="inlineStr"/>
      <c r="D4757" s="67" t="inlineStr"/>
      <c r="E4757" s="68" t="n">
        <v>0</v>
      </c>
      <c r="F4757" s="69">
        <f>SUMIFS(الاضافة!$G$7:$G$60000,الاضافة!$H$7:$H$60000,"*اضاف*",الاضافة!$E$7:$E$60000,'أرصدة المخزن'!C4757)</f>
        <v/>
      </c>
      <c r="G4757" s="69">
        <f>SUMIFS(الصرف!$H$7:$H$60000,الصرف!$F$7:$F$60000,'أرصدة المخزن'!C4757)</f>
        <v/>
      </c>
      <c r="H4757" s="70">
        <f>E4757+F4757-G4757</f>
        <v/>
      </c>
    </row>
    <row r="4758" hidden="1" ht="24.6" customHeight="1" s="138">
      <c r="A4758" s="65" t="n">
        <v>10090049</v>
      </c>
      <c r="B4758" s="66" t="inlineStr">
        <is>
          <t>أدوات سيكوريت</t>
        </is>
      </c>
      <c r="C4758" s="67" t="inlineStr"/>
      <c r="D4758" s="67" t="inlineStr"/>
      <c r="E4758" s="68" t="n">
        <v>0</v>
      </c>
      <c r="F4758" s="69">
        <f>SUMIFS(الاضافة!$G$7:$G$60000,الاضافة!$H$7:$H$60000,"*اضاف*",الاضافة!$E$7:$E$60000,'أرصدة المخزن'!C4758)</f>
        <v/>
      </c>
      <c r="G4758" s="69">
        <f>SUMIFS(الصرف!$H$7:$H$60000,الصرف!$F$7:$F$60000,'أرصدة المخزن'!C4758)</f>
        <v/>
      </c>
      <c r="H4758" s="70">
        <f>E4758+F4758-G4758</f>
        <v/>
      </c>
    </row>
    <row r="4759" hidden="1" ht="24.6" customHeight="1" s="138">
      <c r="A4759" s="65" t="n">
        <v>10090050</v>
      </c>
      <c r="B4759" s="66" t="inlineStr">
        <is>
          <t>أدوات سيكوريت</t>
        </is>
      </c>
      <c r="C4759" s="67" t="inlineStr"/>
      <c r="D4759" s="67" t="inlineStr"/>
      <c r="E4759" s="68" t="n">
        <v>0</v>
      </c>
      <c r="F4759" s="69">
        <f>SUMIFS(الاضافة!$G$7:$G$60000,الاضافة!$H$7:$H$60000,"*اضاف*",الاضافة!$E$7:$E$60000,'أرصدة المخزن'!C4759)</f>
        <v/>
      </c>
      <c r="G4759" s="69">
        <f>SUMIFS(الصرف!$H$7:$H$60000,الصرف!$F$7:$F$60000,'أرصدة المخزن'!C4759)</f>
        <v/>
      </c>
      <c r="H4759" s="70">
        <f>E4759+F4759-G4759</f>
        <v/>
      </c>
    </row>
    <row r="4760" hidden="1" ht="24.6" customHeight="1" s="138">
      <c r="A4760" s="65" t="n">
        <v>10090051</v>
      </c>
      <c r="B4760" s="66" t="inlineStr">
        <is>
          <t>أدوات سيكوريت</t>
        </is>
      </c>
      <c r="C4760" s="67" t="inlineStr"/>
      <c r="D4760" s="67" t="inlineStr"/>
      <c r="E4760" s="68" t="n">
        <v>0</v>
      </c>
      <c r="F4760" s="69">
        <f>SUMIFS(الاضافة!$G$7:$G$60000,الاضافة!$H$7:$H$60000,"*اضاف*",الاضافة!$E$7:$E$60000,'أرصدة المخزن'!C4760)</f>
        <v/>
      </c>
      <c r="G4760" s="69">
        <f>SUMIFS(الصرف!$H$7:$H$60000,الصرف!$F$7:$F$60000,'أرصدة المخزن'!C4760)</f>
        <v/>
      </c>
      <c r="H4760" s="70">
        <f>E4760+F4760-G4760</f>
        <v/>
      </c>
    </row>
    <row r="4761" hidden="1" ht="24.6" customHeight="1" s="138">
      <c r="A4761" s="65" t="n">
        <v>10090052</v>
      </c>
      <c r="B4761" s="66" t="inlineStr">
        <is>
          <t>أدوات سيكوريت</t>
        </is>
      </c>
      <c r="C4761" s="67" t="inlineStr"/>
      <c r="D4761" s="67" t="inlineStr"/>
      <c r="E4761" s="68" t="n">
        <v>0</v>
      </c>
      <c r="F4761" s="69">
        <f>SUMIFS(الاضافة!$G$7:$G$60000,الاضافة!$H$7:$H$60000,"*اضاف*",الاضافة!$E$7:$E$60000,'أرصدة المخزن'!C4761)</f>
        <v/>
      </c>
      <c r="G4761" s="69">
        <f>SUMIFS(الصرف!$H$7:$H$60000,الصرف!$F$7:$F$60000,'أرصدة المخزن'!C4761)</f>
        <v/>
      </c>
      <c r="H4761" s="70">
        <f>E4761+F4761-G4761</f>
        <v/>
      </c>
    </row>
    <row r="4762" hidden="1" ht="24.6" customHeight="1" s="138">
      <c r="A4762" s="65" t="n">
        <v>10090053</v>
      </c>
      <c r="B4762" s="66" t="inlineStr">
        <is>
          <t>أدوات سيكوريت</t>
        </is>
      </c>
      <c r="C4762" s="67" t="inlineStr"/>
      <c r="D4762" s="67" t="inlineStr"/>
      <c r="E4762" s="68" t="n">
        <v>0</v>
      </c>
      <c r="F4762" s="69">
        <f>SUMIFS(الاضافة!$G$7:$G$60000,الاضافة!$H$7:$H$60000,"*اضاف*",الاضافة!$E$7:$E$60000,'أرصدة المخزن'!C4762)</f>
        <v/>
      </c>
      <c r="G4762" s="69">
        <f>SUMIFS(الصرف!$H$7:$H$60000,الصرف!$F$7:$F$60000,'أرصدة المخزن'!C4762)</f>
        <v/>
      </c>
      <c r="H4762" s="70">
        <f>E4762+F4762-G4762</f>
        <v/>
      </c>
    </row>
    <row r="4763" hidden="1" ht="24.6" customHeight="1" s="138">
      <c r="A4763" s="65" t="n">
        <v>10090054</v>
      </c>
      <c r="B4763" s="66" t="inlineStr">
        <is>
          <t>أدوات سيكوريت</t>
        </is>
      </c>
      <c r="C4763" s="67" t="inlineStr"/>
      <c r="D4763" s="67" t="inlineStr"/>
      <c r="E4763" s="68" t="n">
        <v>0</v>
      </c>
      <c r="F4763" s="69">
        <f>SUMIFS(الاضافة!$G$7:$G$60000,الاضافة!$H$7:$H$60000,"*اضاف*",الاضافة!$E$7:$E$60000,'أرصدة المخزن'!C4763)</f>
        <v/>
      </c>
      <c r="G4763" s="69">
        <f>SUMIFS(الصرف!$H$7:$H$60000,الصرف!$F$7:$F$60000,'أرصدة المخزن'!C4763)</f>
        <v/>
      </c>
      <c r="H4763" s="70">
        <f>E4763+F4763-G4763</f>
        <v/>
      </c>
    </row>
    <row r="4764" hidden="1" ht="24.6" customHeight="1" s="138">
      <c r="A4764" s="65" t="n">
        <v>10090055</v>
      </c>
      <c r="B4764" s="66" t="inlineStr">
        <is>
          <t>أدوات سيكوريت</t>
        </is>
      </c>
      <c r="C4764" s="67" t="inlineStr"/>
      <c r="D4764" s="67" t="inlineStr"/>
      <c r="E4764" s="68" t="n">
        <v>0</v>
      </c>
      <c r="F4764" s="69">
        <f>SUMIFS(الاضافة!$G$7:$G$60000,الاضافة!$H$7:$H$60000,"*اضاف*",الاضافة!$E$7:$E$60000,'أرصدة المخزن'!C4764)</f>
        <v/>
      </c>
      <c r="G4764" s="69">
        <f>SUMIFS(الصرف!$H$7:$H$60000,الصرف!$F$7:$F$60000,'أرصدة المخزن'!C4764)</f>
        <v/>
      </c>
      <c r="H4764" s="70">
        <f>E4764+F4764-G4764</f>
        <v/>
      </c>
    </row>
    <row r="4765" hidden="1" ht="24.6" customHeight="1" s="138">
      <c r="A4765" s="65" t="n">
        <v>10090056</v>
      </c>
      <c r="B4765" s="66" t="inlineStr">
        <is>
          <t>أدوات سيكوريت</t>
        </is>
      </c>
      <c r="C4765" s="67" t="inlineStr"/>
      <c r="D4765" s="67" t="inlineStr"/>
      <c r="E4765" s="68" t="n">
        <v>0</v>
      </c>
      <c r="F4765" s="69">
        <f>SUMIFS(الاضافة!$G$7:$G$60000,الاضافة!$H$7:$H$60000,"*اضاف*",الاضافة!$E$7:$E$60000,'أرصدة المخزن'!C4765)</f>
        <v/>
      </c>
      <c r="G4765" s="69">
        <f>SUMIFS(الصرف!$H$7:$H$60000,الصرف!$F$7:$F$60000,'أرصدة المخزن'!C4765)</f>
        <v/>
      </c>
      <c r="H4765" s="70">
        <f>E4765+F4765-G4765</f>
        <v/>
      </c>
    </row>
    <row r="4766" hidden="1" ht="24.6" customHeight="1" s="138">
      <c r="A4766" s="65" t="n">
        <v>10090057</v>
      </c>
      <c r="B4766" s="66" t="inlineStr">
        <is>
          <t>أدوات سيكوريت</t>
        </is>
      </c>
      <c r="C4766" s="67" t="inlineStr"/>
      <c r="D4766" s="67" t="inlineStr"/>
      <c r="E4766" s="68" t="n">
        <v>0</v>
      </c>
      <c r="F4766" s="69">
        <f>SUMIFS(الاضافة!$G$7:$G$60000,الاضافة!$H$7:$H$60000,"*اضاف*",الاضافة!$E$7:$E$60000,'أرصدة المخزن'!C4766)</f>
        <v/>
      </c>
      <c r="G4766" s="69">
        <f>SUMIFS(الصرف!$H$7:$H$60000,الصرف!$F$7:$F$60000,'أرصدة المخزن'!C4766)</f>
        <v/>
      </c>
      <c r="H4766" s="70">
        <f>E4766+F4766-G4766</f>
        <v/>
      </c>
    </row>
    <row r="4767" hidden="1" ht="24.6" customHeight="1" s="138">
      <c r="A4767" s="65" t="n">
        <v>10090058</v>
      </c>
      <c r="B4767" s="66" t="inlineStr">
        <is>
          <t>أدوات سيكوريت</t>
        </is>
      </c>
      <c r="C4767" s="67" t="inlineStr"/>
      <c r="D4767" s="67" t="inlineStr"/>
      <c r="E4767" s="68" t="n">
        <v>0</v>
      </c>
      <c r="F4767" s="69">
        <f>SUMIFS(الاضافة!$G$7:$G$60000,الاضافة!$H$7:$H$60000,"*اضاف*",الاضافة!$E$7:$E$60000,'أرصدة المخزن'!C4767)</f>
        <v/>
      </c>
      <c r="G4767" s="69">
        <f>SUMIFS(الصرف!$H$7:$H$60000,الصرف!$F$7:$F$60000,'أرصدة المخزن'!C4767)</f>
        <v/>
      </c>
      <c r="H4767" s="70">
        <f>E4767+F4767-G4767</f>
        <v/>
      </c>
    </row>
    <row r="4768" hidden="1" ht="24.6" customHeight="1" s="138">
      <c r="A4768" s="65" t="n">
        <v>10090059</v>
      </c>
      <c r="B4768" s="66" t="inlineStr">
        <is>
          <t>أدوات سيكوريت</t>
        </is>
      </c>
      <c r="C4768" s="67" t="inlineStr"/>
      <c r="D4768" s="67" t="inlineStr"/>
      <c r="E4768" s="68" t="n">
        <v>0</v>
      </c>
      <c r="F4768" s="69">
        <f>SUMIFS(الاضافة!$G$7:$G$60000,الاضافة!$H$7:$H$60000,"*اضاف*",الاضافة!$E$7:$E$60000,'أرصدة المخزن'!C4768)</f>
        <v/>
      </c>
      <c r="G4768" s="69">
        <f>SUMIFS(الصرف!$H$7:$H$60000,الصرف!$F$7:$F$60000,'أرصدة المخزن'!C4768)</f>
        <v/>
      </c>
      <c r="H4768" s="70">
        <f>E4768+F4768-G4768</f>
        <v/>
      </c>
    </row>
    <row r="4769" hidden="1" ht="24.6" customHeight="1" s="138">
      <c r="A4769" s="65" t="n">
        <v>10090060</v>
      </c>
      <c r="B4769" s="66" t="inlineStr">
        <is>
          <t>أدوات سيكوريت</t>
        </is>
      </c>
      <c r="C4769" s="67" t="inlineStr"/>
      <c r="D4769" s="67" t="inlineStr"/>
      <c r="E4769" s="68" t="n">
        <v>0</v>
      </c>
      <c r="F4769" s="69">
        <f>SUMIFS(الاضافة!$G$7:$G$60000,الاضافة!$H$7:$H$60000,"*اضاف*",الاضافة!$E$7:$E$60000,'أرصدة المخزن'!C4769)</f>
        <v/>
      </c>
      <c r="G4769" s="69">
        <f>SUMIFS(الصرف!$H$7:$H$60000,الصرف!$F$7:$F$60000,'أرصدة المخزن'!C4769)</f>
        <v/>
      </c>
      <c r="H4769" s="70">
        <f>E4769+F4769-G4769</f>
        <v/>
      </c>
    </row>
    <row r="4770" hidden="1" ht="24.6" customHeight="1" s="138">
      <c r="A4770" s="65" t="n">
        <v>10090061</v>
      </c>
      <c r="B4770" s="66" t="inlineStr">
        <is>
          <t>أدوات سيكوريت</t>
        </is>
      </c>
      <c r="C4770" s="67" t="inlineStr"/>
      <c r="D4770" s="67" t="inlineStr"/>
      <c r="E4770" s="68" t="n">
        <v>0</v>
      </c>
      <c r="F4770" s="69">
        <f>SUMIFS(الاضافة!$G$7:$G$60000,الاضافة!$H$7:$H$60000,"*اضاف*",الاضافة!$E$7:$E$60000,'أرصدة المخزن'!C4770)</f>
        <v/>
      </c>
      <c r="G4770" s="69">
        <f>SUMIFS(الصرف!$H$7:$H$60000,الصرف!$F$7:$F$60000,'أرصدة المخزن'!C4770)</f>
        <v/>
      </c>
      <c r="H4770" s="70">
        <f>E4770+F4770-G4770</f>
        <v/>
      </c>
    </row>
    <row r="4771" hidden="1" ht="24.6" customHeight="1" s="138">
      <c r="A4771" s="65" t="n">
        <v>10090062</v>
      </c>
      <c r="B4771" s="66" t="inlineStr">
        <is>
          <t>أدوات سيكوريت</t>
        </is>
      </c>
      <c r="C4771" s="67" t="inlineStr"/>
      <c r="D4771" s="67" t="inlineStr"/>
      <c r="E4771" s="68" t="n">
        <v>0</v>
      </c>
      <c r="F4771" s="69">
        <f>SUMIFS(الاضافة!$G$7:$G$60000,الاضافة!$H$7:$H$60000,"*اضاف*",الاضافة!$E$7:$E$60000,'أرصدة المخزن'!C4771)</f>
        <v/>
      </c>
      <c r="G4771" s="69">
        <f>SUMIFS(الصرف!$H$7:$H$60000,الصرف!$F$7:$F$60000,'أرصدة المخزن'!C4771)</f>
        <v/>
      </c>
      <c r="H4771" s="70">
        <f>E4771+F4771-G4771</f>
        <v/>
      </c>
    </row>
    <row r="4772" hidden="1" ht="24.6" customHeight="1" s="138">
      <c r="A4772" s="65" t="n">
        <v>10090063</v>
      </c>
      <c r="B4772" s="66" t="inlineStr">
        <is>
          <t>أدوات سيكوريت</t>
        </is>
      </c>
      <c r="C4772" s="67" t="inlineStr"/>
      <c r="D4772" s="67" t="inlineStr"/>
      <c r="E4772" s="68" t="n">
        <v>0</v>
      </c>
      <c r="F4772" s="69">
        <f>SUMIFS(الاضافة!$G$7:$G$60000,الاضافة!$H$7:$H$60000,"*اضاف*",الاضافة!$E$7:$E$60000,'أرصدة المخزن'!C4772)</f>
        <v/>
      </c>
      <c r="G4772" s="69">
        <f>SUMIFS(الصرف!$H$7:$H$60000,الصرف!$F$7:$F$60000,'أرصدة المخزن'!C4772)</f>
        <v/>
      </c>
      <c r="H4772" s="70">
        <f>E4772+F4772-G4772</f>
        <v/>
      </c>
    </row>
    <row r="4773" hidden="1" ht="24.6" customHeight="1" s="138">
      <c r="A4773" s="65" t="n">
        <v>10090064</v>
      </c>
      <c r="B4773" s="66" t="inlineStr">
        <is>
          <t>أدوات سيكوريت</t>
        </is>
      </c>
      <c r="C4773" s="67" t="inlineStr"/>
      <c r="D4773" s="67" t="inlineStr"/>
      <c r="E4773" s="68" t="n">
        <v>0</v>
      </c>
      <c r="F4773" s="69">
        <f>SUMIFS(الاضافة!$G$7:$G$60000,الاضافة!$H$7:$H$60000,"*اضاف*",الاضافة!$E$7:$E$60000,'أرصدة المخزن'!C4773)</f>
        <v/>
      </c>
      <c r="G4773" s="69">
        <f>SUMIFS(الصرف!$H$7:$H$60000,الصرف!$F$7:$F$60000,'أرصدة المخزن'!C4773)</f>
        <v/>
      </c>
      <c r="H4773" s="70">
        <f>E4773+F4773-G4773</f>
        <v/>
      </c>
    </row>
    <row r="4774" hidden="1" ht="24.6" customHeight="1" s="138">
      <c r="A4774" s="65" t="n">
        <v>10090065</v>
      </c>
      <c r="B4774" s="66" t="inlineStr">
        <is>
          <t>أدوات سيكوريت</t>
        </is>
      </c>
      <c r="C4774" s="67" t="inlineStr"/>
      <c r="D4774" s="67" t="inlineStr"/>
      <c r="E4774" s="68" t="n">
        <v>0</v>
      </c>
      <c r="F4774" s="69">
        <f>SUMIFS(الاضافة!$G$7:$G$60000,الاضافة!$H$7:$H$60000,"*اضاف*",الاضافة!$E$7:$E$60000,'أرصدة المخزن'!C4774)</f>
        <v/>
      </c>
      <c r="G4774" s="69">
        <f>SUMIFS(الصرف!$H$7:$H$60000,الصرف!$F$7:$F$60000,'أرصدة المخزن'!C4774)</f>
        <v/>
      </c>
      <c r="H4774" s="70">
        <f>E4774+F4774-G4774</f>
        <v/>
      </c>
    </row>
    <row r="4775" hidden="1" ht="24.6" customHeight="1" s="138">
      <c r="A4775" s="65" t="n">
        <v>10090066</v>
      </c>
      <c r="B4775" s="66" t="inlineStr">
        <is>
          <t>أدوات سيكوريت</t>
        </is>
      </c>
      <c r="C4775" s="67" t="inlineStr"/>
      <c r="D4775" s="67" t="inlineStr"/>
      <c r="E4775" s="68" t="n">
        <v>0</v>
      </c>
      <c r="F4775" s="69">
        <f>SUMIFS(الاضافة!$G$7:$G$60000,الاضافة!$H$7:$H$60000,"*اضاف*",الاضافة!$E$7:$E$60000,'أرصدة المخزن'!C4775)</f>
        <v/>
      </c>
      <c r="G4775" s="69">
        <f>SUMIFS(الصرف!$H$7:$H$60000,الصرف!$F$7:$F$60000,'أرصدة المخزن'!C4775)</f>
        <v/>
      </c>
      <c r="H4775" s="70">
        <f>E4775+F4775-G4775</f>
        <v/>
      </c>
    </row>
    <row r="4776" hidden="1" ht="24.6" customHeight="1" s="138">
      <c r="A4776" s="65" t="n">
        <v>10090067</v>
      </c>
      <c r="B4776" s="66" t="inlineStr">
        <is>
          <t>أدوات سيكوريت</t>
        </is>
      </c>
      <c r="C4776" s="67" t="inlineStr"/>
      <c r="D4776" s="67" t="inlineStr"/>
      <c r="E4776" s="68" t="n">
        <v>0</v>
      </c>
      <c r="F4776" s="69">
        <f>SUMIFS(الاضافة!$G$7:$G$60000,الاضافة!$H$7:$H$60000,"*اضاف*",الاضافة!$E$7:$E$60000,'أرصدة المخزن'!C4776)</f>
        <v/>
      </c>
      <c r="G4776" s="69">
        <f>SUMIFS(الصرف!$H$7:$H$60000,الصرف!$F$7:$F$60000,'أرصدة المخزن'!C4776)</f>
        <v/>
      </c>
      <c r="H4776" s="70">
        <f>E4776+F4776-G4776</f>
        <v/>
      </c>
    </row>
    <row r="4777" hidden="1" ht="24.6" customHeight="1" s="138">
      <c r="A4777" s="65" t="n">
        <v>10090068</v>
      </c>
      <c r="B4777" s="66" t="inlineStr">
        <is>
          <t>أدوات سيكوريت</t>
        </is>
      </c>
      <c r="C4777" s="67" t="inlineStr"/>
      <c r="D4777" s="67" t="inlineStr"/>
      <c r="E4777" s="68" t="n">
        <v>0</v>
      </c>
      <c r="F4777" s="69">
        <f>SUMIFS(الاضافة!$G$7:$G$60000,الاضافة!$H$7:$H$60000,"*اضاف*",الاضافة!$E$7:$E$60000,'أرصدة المخزن'!C4777)</f>
        <v/>
      </c>
      <c r="G4777" s="69">
        <f>SUMIFS(الصرف!$H$7:$H$60000,الصرف!$F$7:$F$60000,'أرصدة المخزن'!C4777)</f>
        <v/>
      </c>
      <c r="H4777" s="70">
        <f>E4777+F4777-G4777</f>
        <v/>
      </c>
    </row>
    <row r="4778" hidden="1" ht="24.6" customHeight="1" s="138">
      <c r="A4778" s="65" t="n">
        <v>10090069</v>
      </c>
      <c r="B4778" s="66" t="inlineStr">
        <is>
          <t>أدوات سيكوريت</t>
        </is>
      </c>
      <c r="C4778" s="67" t="inlineStr"/>
      <c r="D4778" s="67" t="inlineStr"/>
      <c r="E4778" s="68" t="n">
        <v>0</v>
      </c>
      <c r="F4778" s="69">
        <f>SUMIFS(الاضافة!$G$7:$G$60000,الاضافة!$H$7:$H$60000,"*اضاف*",الاضافة!$E$7:$E$60000,'أرصدة المخزن'!C4778)</f>
        <v/>
      </c>
      <c r="G4778" s="69">
        <f>SUMIFS(الصرف!$H$7:$H$60000,الصرف!$F$7:$F$60000,'أرصدة المخزن'!C4778)</f>
        <v/>
      </c>
      <c r="H4778" s="70">
        <f>E4778+F4778-G4778</f>
        <v/>
      </c>
    </row>
    <row r="4779" hidden="1" ht="24.6" customHeight="1" s="138">
      <c r="A4779" s="65" t="n">
        <v>10090070</v>
      </c>
      <c r="B4779" s="66" t="inlineStr">
        <is>
          <t>أدوات سيكوريت</t>
        </is>
      </c>
      <c r="C4779" s="67" t="inlineStr"/>
      <c r="D4779" s="67" t="inlineStr"/>
      <c r="E4779" s="68" t="n">
        <v>0</v>
      </c>
      <c r="F4779" s="69">
        <f>SUMIFS(الاضافة!$G$7:$G$60000,الاضافة!$H$7:$H$60000,"*اضاف*",الاضافة!$E$7:$E$60000,'أرصدة المخزن'!C4779)</f>
        <v/>
      </c>
      <c r="G4779" s="69">
        <f>SUMIFS(الصرف!$H$7:$H$60000,الصرف!$F$7:$F$60000,'أرصدة المخزن'!C4779)</f>
        <v/>
      </c>
      <c r="H4779" s="70">
        <f>E4779+F4779-G4779</f>
        <v/>
      </c>
    </row>
    <row r="4780" hidden="1" ht="24.6" customHeight="1" s="138">
      <c r="A4780" s="65" t="n">
        <v>10090071</v>
      </c>
      <c r="B4780" s="66" t="inlineStr">
        <is>
          <t>أدوات سيكوريت</t>
        </is>
      </c>
      <c r="C4780" s="67" t="inlineStr"/>
      <c r="D4780" s="67" t="inlineStr"/>
      <c r="E4780" s="68" t="n">
        <v>0</v>
      </c>
      <c r="F4780" s="69">
        <f>SUMIFS(الاضافة!$G$7:$G$60000,الاضافة!$H$7:$H$60000,"*اضاف*",الاضافة!$E$7:$E$60000,'أرصدة المخزن'!C4780)</f>
        <v/>
      </c>
      <c r="G4780" s="69">
        <f>SUMIFS(الصرف!$H$7:$H$60000,الصرف!$F$7:$F$60000,'أرصدة المخزن'!C4780)</f>
        <v/>
      </c>
      <c r="H4780" s="70">
        <f>E4780+F4780-G4780</f>
        <v/>
      </c>
    </row>
    <row r="4781" hidden="1" ht="24.6" customHeight="1" s="138">
      <c r="A4781" s="65" t="n">
        <v>10090072</v>
      </c>
      <c r="B4781" s="66" t="inlineStr">
        <is>
          <t>أدوات سيكوريت</t>
        </is>
      </c>
      <c r="C4781" s="67" t="inlineStr"/>
      <c r="D4781" s="67" t="inlineStr"/>
      <c r="E4781" s="68" t="n">
        <v>0</v>
      </c>
      <c r="F4781" s="69">
        <f>SUMIFS(الاضافة!$G$7:$G$60000,الاضافة!$H$7:$H$60000,"*اضاف*",الاضافة!$E$7:$E$60000,'أرصدة المخزن'!C4781)</f>
        <v/>
      </c>
      <c r="G4781" s="69">
        <f>SUMIFS(الصرف!$H$7:$H$60000,الصرف!$F$7:$F$60000,'أرصدة المخزن'!C4781)</f>
        <v/>
      </c>
      <c r="H4781" s="70">
        <f>E4781+F4781-G4781</f>
        <v/>
      </c>
    </row>
    <row r="4782" hidden="1" ht="24.6" customHeight="1" s="138">
      <c r="A4782" s="65" t="n">
        <v>10090073</v>
      </c>
      <c r="B4782" s="66" t="inlineStr">
        <is>
          <t>أدوات سيكوريت</t>
        </is>
      </c>
      <c r="C4782" s="67" t="inlineStr"/>
      <c r="D4782" s="67" t="inlineStr"/>
      <c r="E4782" s="68" t="n">
        <v>0</v>
      </c>
      <c r="F4782" s="69">
        <f>SUMIFS(الاضافة!$G$7:$G$60000,الاضافة!$H$7:$H$60000,"*اضاف*",الاضافة!$E$7:$E$60000,'أرصدة المخزن'!C4782)</f>
        <v/>
      </c>
      <c r="G4782" s="69">
        <f>SUMIFS(الصرف!$H$7:$H$60000,الصرف!$F$7:$F$60000,'أرصدة المخزن'!C4782)</f>
        <v/>
      </c>
      <c r="H4782" s="70">
        <f>E4782+F4782-G4782</f>
        <v/>
      </c>
    </row>
    <row r="4783" hidden="1" ht="24.6" customHeight="1" s="138">
      <c r="A4783" s="65" t="n">
        <v>10090074</v>
      </c>
      <c r="B4783" s="66" t="inlineStr">
        <is>
          <t>أدوات سيكوريت</t>
        </is>
      </c>
      <c r="C4783" s="67" t="inlineStr"/>
      <c r="D4783" s="67" t="inlineStr"/>
      <c r="E4783" s="68" t="n">
        <v>0</v>
      </c>
      <c r="F4783" s="69">
        <f>SUMIFS(الاضافة!$G$7:$G$60000,الاضافة!$H$7:$H$60000,"*اضاف*",الاضافة!$E$7:$E$60000,'أرصدة المخزن'!C4783)</f>
        <v/>
      </c>
      <c r="G4783" s="69">
        <f>SUMIFS(الصرف!$H$7:$H$60000,الصرف!$F$7:$F$60000,'أرصدة المخزن'!C4783)</f>
        <v/>
      </c>
      <c r="H4783" s="70">
        <f>E4783+F4783-G4783</f>
        <v/>
      </c>
    </row>
    <row r="4784" hidden="1" ht="24.6" customHeight="1" s="138">
      <c r="A4784" s="65" t="n">
        <v>10090075</v>
      </c>
      <c r="B4784" s="66" t="inlineStr">
        <is>
          <t>أدوات سيكوريت</t>
        </is>
      </c>
      <c r="C4784" s="67" t="inlineStr"/>
      <c r="D4784" s="67" t="inlineStr"/>
      <c r="E4784" s="68" t="n">
        <v>0</v>
      </c>
      <c r="F4784" s="69">
        <f>SUMIFS(الاضافة!$G$7:$G$60000,الاضافة!$H$7:$H$60000,"*اضاف*",الاضافة!$E$7:$E$60000,'أرصدة المخزن'!C4784)</f>
        <v/>
      </c>
      <c r="G4784" s="69">
        <f>SUMIFS(الصرف!$H$7:$H$60000,الصرف!$F$7:$F$60000,'أرصدة المخزن'!C4784)</f>
        <v/>
      </c>
      <c r="H4784" s="70">
        <f>E4784+F4784-G4784</f>
        <v/>
      </c>
    </row>
    <row r="4785" hidden="1" ht="24.6" customHeight="1" s="138">
      <c r="A4785" s="65" t="n">
        <v>10090076</v>
      </c>
      <c r="B4785" s="66" t="inlineStr">
        <is>
          <t>أدوات سيكوريت</t>
        </is>
      </c>
      <c r="C4785" s="67" t="inlineStr"/>
      <c r="D4785" s="67" t="inlineStr"/>
      <c r="E4785" s="68" t="n">
        <v>0</v>
      </c>
      <c r="F4785" s="69">
        <f>SUMIFS(الاضافة!$G$7:$G$60000,الاضافة!$H$7:$H$60000,"*اضاف*",الاضافة!$E$7:$E$60000,'أرصدة المخزن'!C4785)</f>
        <v/>
      </c>
      <c r="G4785" s="69">
        <f>SUMIFS(الصرف!$H$7:$H$60000,الصرف!$F$7:$F$60000,'أرصدة المخزن'!C4785)</f>
        <v/>
      </c>
      <c r="H4785" s="70">
        <f>E4785+F4785-G4785</f>
        <v/>
      </c>
    </row>
    <row r="4786" hidden="1" ht="24.6" customHeight="1" s="138">
      <c r="A4786" s="65" t="n">
        <v>10090077</v>
      </c>
      <c r="B4786" s="66" t="inlineStr">
        <is>
          <t>أدوات سيكوريت</t>
        </is>
      </c>
      <c r="C4786" s="67" t="inlineStr"/>
      <c r="D4786" s="67" t="inlineStr"/>
      <c r="E4786" s="68" t="n">
        <v>0</v>
      </c>
      <c r="F4786" s="69">
        <f>SUMIFS(الاضافة!$G$7:$G$60000,الاضافة!$H$7:$H$60000,"*اضاف*",الاضافة!$E$7:$E$60000,'أرصدة المخزن'!C4786)</f>
        <v/>
      </c>
      <c r="G4786" s="69">
        <f>SUMIFS(الصرف!$H$7:$H$60000,الصرف!$F$7:$F$60000,'أرصدة المخزن'!C4786)</f>
        <v/>
      </c>
      <c r="H4786" s="70">
        <f>E4786+F4786-G4786</f>
        <v/>
      </c>
    </row>
    <row r="4787" hidden="1" ht="24.6" customHeight="1" s="138">
      <c r="A4787" s="65" t="n">
        <v>10090078</v>
      </c>
      <c r="B4787" s="66" t="inlineStr">
        <is>
          <t>أدوات سيكوريت</t>
        </is>
      </c>
      <c r="C4787" s="67" t="inlineStr"/>
      <c r="D4787" s="67" t="inlineStr"/>
      <c r="E4787" s="68" t="n">
        <v>0</v>
      </c>
      <c r="F4787" s="69">
        <f>SUMIFS(الاضافة!$G$7:$G$60000,الاضافة!$H$7:$H$60000,"*اضاف*",الاضافة!$E$7:$E$60000,'أرصدة المخزن'!C4787)</f>
        <v/>
      </c>
      <c r="G4787" s="69">
        <f>SUMIFS(الصرف!$H$7:$H$60000,الصرف!$F$7:$F$60000,'أرصدة المخزن'!C4787)</f>
        <v/>
      </c>
      <c r="H4787" s="70">
        <f>E4787+F4787-G4787</f>
        <v/>
      </c>
    </row>
    <row r="4788" hidden="1" ht="24.6" customHeight="1" s="138">
      <c r="A4788" s="65" t="n">
        <v>10090079</v>
      </c>
      <c r="B4788" s="66" t="inlineStr">
        <is>
          <t>أدوات سيكوريت</t>
        </is>
      </c>
      <c r="C4788" s="67" t="inlineStr"/>
      <c r="D4788" s="67" t="inlineStr"/>
      <c r="E4788" s="68" t="n">
        <v>0</v>
      </c>
      <c r="F4788" s="69">
        <f>SUMIFS(الاضافة!$G$7:$G$60000,الاضافة!$H$7:$H$60000,"*اضاف*",الاضافة!$E$7:$E$60000,'أرصدة المخزن'!C4788)</f>
        <v/>
      </c>
      <c r="G4788" s="69">
        <f>SUMIFS(الصرف!$H$7:$H$60000,الصرف!$F$7:$F$60000,'أرصدة المخزن'!C4788)</f>
        <v/>
      </c>
      <c r="H4788" s="70">
        <f>E4788+F4788-G4788</f>
        <v/>
      </c>
    </row>
    <row r="4789" hidden="1" ht="24.6" customHeight="1" s="138">
      <c r="A4789" s="65" t="n">
        <v>10090080</v>
      </c>
      <c r="B4789" s="66" t="inlineStr">
        <is>
          <t>أدوات سيكوريت</t>
        </is>
      </c>
      <c r="C4789" s="67" t="inlineStr"/>
      <c r="D4789" s="67" t="inlineStr"/>
      <c r="E4789" s="68" t="n">
        <v>0</v>
      </c>
      <c r="F4789" s="69">
        <f>SUMIFS(الاضافة!$G$7:$G$60000,الاضافة!$H$7:$H$60000,"*اضاف*",الاضافة!$E$7:$E$60000,'أرصدة المخزن'!C4789)</f>
        <v/>
      </c>
      <c r="G4789" s="69">
        <f>SUMIFS(الصرف!$H$7:$H$60000,الصرف!$F$7:$F$60000,'أرصدة المخزن'!C4789)</f>
        <v/>
      </c>
      <c r="H4789" s="70">
        <f>E4789+F4789-G4789</f>
        <v/>
      </c>
    </row>
    <row r="4790" hidden="1" ht="24.6" customHeight="1" s="138">
      <c r="A4790" s="65" t="n">
        <v>10090081</v>
      </c>
      <c r="B4790" s="66" t="inlineStr">
        <is>
          <t>أدوات سيكوريت</t>
        </is>
      </c>
      <c r="C4790" s="67" t="inlineStr"/>
      <c r="D4790" s="67" t="inlineStr"/>
      <c r="E4790" s="68" t="n">
        <v>0</v>
      </c>
      <c r="F4790" s="69">
        <f>SUMIFS(الاضافة!$G$7:$G$60000,الاضافة!$H$7:$H$60000,"*اضاف*",الاضافة!$E$7:$E$60000,'أرصدة المخزن'!C4790)</f>
        <v/>
      </c>
      <c r="G4790" s="69">
        <f>SUMIFS(الصرف!$H$7:$H$60000,الصرف!$F$7:$F$60000,'أرصدة المخزن'!C4790)</f>
        <v/>
      </c>
      <c r="H4790" s="70">
        <f>E4790+F4790-G4790</f>
        <v/>
      </c>
    </row>
    <row r="4791" hidden="1" ht="24.6" customHeight="1" s="138">
      <c r="A4791" s="65" t="n">
        <v>10090082</v>
      </c>
      <c r="B4791" s="66" t="inlineStr">
        <is>
          <t>أدوات سيكوريت</t>
        </is>
      </c>
      <c r="C4791" s="67" t="inlineStr"/>
      <c r="D4791" s="67" t="inlineStr"/>
      <c r="E4791" s="68" t="n">
        <v>0</v>
      </c>
      <c r="F4791" s="69">
        <f>SUMIFS(الاضافة!$G$7:$G$60000,الاضافة!$H$7:$H$60000,"*اضاف*",الاضافة!$E$7:$E$60000,'أرصدة المخزن'!C4791)</f>
        <v/>
      </c>
      <c r="G4791" s="69">
        <f>SUMIFS(الصرف!$H$7:$H$60000,الصرف!$F$7:$F$60000,'أرصدة المخزن'!C4791)</f>
        <v/>
      </c>
      <c r="H4791" s="70">
        <f>E4791+F4791-G4791</f>
        <v/>
      </c>
    </row>
    <row r="4792" hidden="1" ht="24.6" customHeight="1" s="138">
      <c r="A4792" s="65" t="n">
        <v>10090083</v>
      </c>
      <c r="B4792" s="66" t="inlineStr">
        <is>
          <t>أدوات سيكوريت</t>
        </is>
      </c>
      <c r="C4792" s="67" t="inlineStr"/>
      <c r="D4792" s="67" t="inlineStr"/>
      <c r="E4792" s="68" t="n">
        <v>0</v>
      </c>
      <c r="F4792" s="69">
        <f>SUMIFS(الاضافة!$G$7:$G$60000,الاضافة!$H$7:$H$60000,"*اضاف*",الاضافة!$E$7:$E$60000,'أرصدة المخزن'!C4792)</f>
        <v/>
      </c>
      <c r="G4792" s="69">
        <f>SUMIFS(الصرف!$H$7:$H$60000,الصرف!$F$7:$F$60000,'أرصدة المخزن'!C4792)</f>
        <v/>
      </c>
      <c r="H4792" s="70">
        <f>E4792+F4792-G4792</f>
        <v/>
      </c>
    </row>
    <row r="4793" hidden="1" ht="24.6" customHeight="1" s="138">
      <c r="A4793" s="65" t="n">
        <v>10090084</v>
      </c>
      <c r="B4793" s="66" t="inlineStr">
        <is>
          <t>أدوات سيكوريت</t>
        </is>
      </c>
      <c r="C4793" s="67" t="inlineStr"/>
      <c r="D4793" s="67" t="inlineStr"/>
      <c r="E4793" s="68" t="n">
        <v>0</v>
      </c>
      <c r="F4793" s="69">
        <f>SUMIFS(الاضافة!$G$7:$G$60000,الاضافة!$H$7:$H$60000,"*اضاف*",الاضافة!$E$7:$E$60000,'أرصدة المخزن'!C4793)</f>
        <v/>
      </c>
      <c r="G4793" s="69">
        <f>SUMIFS(الصرف!$H$7:$H$60000,الصرف!$F$7:$F$60000,'أرصدة المخزن'!C4793)</f>
        <v/>
      </c>
      <c r="H4793" s="70">
        <f>E4793+F4793-G4793</f>
        <v/>
      </c>
    </row>
    <row r="4794" hidden="1" ht="24.6" customHeight="1" s="138">
      <c r="A4794" s="65" t="n">
        <v>10090085</v>
      </c>
      <c r="B4794" s="66" t="inlineStr">
        <is>
          <t>أدوات سيكوريت</t>
        </is>
      </c>
      <c r="C4794" s="67" t="inlineStr"/>
      <c r="D4794" s="67" t="inlineStr"/>
      <c r="E4794" s="68" t="n">
        <v>0</v>
      </c>
      <c r="F4794" s="69">
        <f>SUMIFS(الاضافة!$G$7:$G$60000,الاضافة!$H$7:$H$60000,"*اضاف*",الاضافة!$E$7:$E$60000,'أرصدة المخزن'!C4794)</f>
        <v/>
      </c>
      <c r="G4794" s="69">
        <f>SUMIFS(الصرف!$H$7:$H$60000,الصرف!$F$7:$F$60000,'أرصدة المخزن'!C4794)</f>
        <v/>
      </c>
      <c r="H4794" s="70">
        <f>E4794+F4794-G4794</f>
        <v/>
      </c>
    </row>
    <row r="4795" hidden="1" ht="24.6" customHeight="1" s="138">
      <c r="A4795" s="65" t="n">
        <v>10090086</v>
      </c>
      <c r="B4795" s="66" t="inlineStr">
        <is>
          <t>أدوات سيكوريت</t>
        </is>
      </c>
      <c r="C4795" s="67" t="inlineStr"/>
      <c r="D4795" s="67" t="inlineStr"/>
      <c r="E4795" s="68" t="n">
        <v>0</v>
      </c>
      <c r="F4795" s="69">
        <f>SUMIFS(الاضافة!$G$7:$G$60000,الاضافة!$H$7:$H$60000,"*اضاف*",الاضافة!$E$7:$E$60000,'أرصدة المخزن'!C4795)</f>
        <v/>
      </c>
      <c r="G4795" s="69">
        <f>SUMIFS(الصرف!$H$7:$H$60000,الصرف!$F$7:$F$60000,'أرصدة المخزن'!C4795)</f>
        <v/>
      </c>
      <c r="H4795" s="70">
        <f>E4795+F4795-G4795</f>
        <v/>
      </c>
    </row>
    <row r="4796" hidden="1" ht="24.6" customHeight="1" s="138">
      <c r="A4796" s="65" t="n">
        <v>10090087</v>
      </c>
      <c r="B4796" s="66" t="inlineStr">
        <is>
          <t>أدوات سيكوريت</t>
        </is>
      </c>
      <c r="C4796" s="67" t="inlineStr"/>
      <c r="D4796" s="67" t="inlineStr"/>
      <c r="E4796" s="68" t="n">
        <v>0</v>
      </c>
      <c r="F4796" s="69">
        <f>SUMIFS(الاضافة!$G$7:$G$60000,الاضافة!$H$7:$H$60000,"*اضاف*",الاضافة!$E$7:$E$60000,'أرصدة المخزن'!C4796)</f>
        <v/>
      </c>
      <c r="G4796" s="69">
        <f>SUMIFS(الصرف!$H$7:$H$60000,الصرف!$F$7:$F$60000,'أرصدة المخزن'!C4796)</f>
        <v/>
      </c>
      <c r="H4796" s="70">
        <f>E4796+F4796-G4796</f>
        <v/>
      </c>
    </row>
    <row r="4797" hidden="1" ht="24.6" customHeight="1" s="138">
      <c r="A4797" s="65" t="n">
        <v>10090088</v>
      </c>
      <c r="B4797" s="66" t="inlineStr">
        <is>
          <t>أدوات سيكوريت</t>
        </is>
      </c>
      <c r="C4797" s="67" t="inlineStr"/>
      <c r="D4797" s="67" t="inlineStr"/>
      <c r="E4797" s="68" t="n">
        <v>0</v>
      </c>
      <c r="F4797" s="69">
        <f>SUMIFS(الاضافة!$G$7:$G$60000,الاضافة!$H$7:$H$60000,"*اضاف*",الاضافة!$E$7:$E$60000,'أرصدة المخزن'!C4797)</f>
        <v/>
      </c>
      <c r="G4797" s="69">
        <f>SUMIFS(الصرف!$H$7:$H$60000,الصرف!$F$7:$F$60000,'أرصدة المخزن'!C4797)</f>
        <v/>
      </c>
      <c r="H4797" s="70">
        <f>E4797+F4797-G4797</f>
        <v/>
      </c>
    </row>
    <row r="4798" hidden="1" ht="24.6" customHeight="1" s="138">
      <c r="A4798" s="65" t="n">
        <v>10090089</v>
      </c>
      <c r="B4798" s="66" t="inlineStr">
        <is>
          <t>أدوات سيكوريت</t>
        </is>
      </c>
      <c r="C4798" s="67" t="inlineStr"/>
      <c r="D4798" s="67" t="inlineStr"/>
      <c r="E4798" s="68" t="n">
        <v>0</v>
      </c>
      <c r="F4798" s="69">
        <f>SUMIFS(الاضافة!$G$7:$G$60000,الاضافة!$H$7:$H$60000,"*اضاف*",الاضافة!$E$7:$E$60000,'أرصدة المخزن'!C4798)</f>
        <v/>
      </c>
      <c r="G4798" s="69">
        <f>SUMIFS(الصرف!$H$7:$H$60000,الصرف!$F$7:$F$60000,'أرصدة المخزن'!C4798)</f>
        <v/>
      </c>
      <c r="H4798" s="70">
        <f>E4798+F4798-G4798</f>
        <v/>
      </c>
    </row>
    <row r="4799" hidden="1" ht="24.6" customHeight="1" s="138">
      <c r="A4799" s="65" t="n">
        <v>10090090</v>
      </c>
      <c r="B4799" s="66" t="inlineStr">
        <is>
          <t>أدوات سيكوريت</t>
        </is>
      </c>
      <c r="C4799" s="67" t="inlineStr"/>
      <c r="D4799" s="67" t="inlineStr"/>
      <c r="E4799" s="68" t="n">
        <v>0</v>
      </c>
      <c r="F4799" s="69">
        <f>SUMIFS(الاضافة!$G$7:$G$60000,الاضافة!$H$7:$H$60000,"*اضاف*",الاضافة!$E$7:$E$60000,'أرصدة المخزن'!C4799)</f>
        <v/>
      </c>
      <c r="G4799" s="69">
        <f>SUMIFS(الصرف!$H$7:$H$60000,الصرف!$F$7:$F$60000,'أرصدة المخزن'!C4799)</f>
        <v/>
      </c>
      <c r="H4799" s="70">
        <f>E4799+F4799-G4799</f>
        <v/>
      </c>
    </row>
    <row r="4800" hidden="1" ht="24.6" customHeight="1" s="138">
      <c r="A4800" s="65" t="n">
        <v>10090091</v>
      </c>
      <c r="B4800" s="66" t="inlineStr">
        <is>
          <t>أدوات سيكوريت</t>
        </is>
      </c>
      <c r="C4800" s="67" t="inlineStr"/>
      <c r="D4800" s="67" t="inlineStr"/>
      <c r="E4800" s="68" t="n">
        <v>0</v>
      </c>
      <c r="F4800" s="69">
        <f>SUMIFS(الاضافة!$G$7:$G$60000,الاضافة!$H$7:$H$60000,"*اضاف*",الاضافة!$E$7:$E$60000,'أرصدة المخزن'!C4800)</f>
        <v/>
      </c>
      <c r="G4800" s="69">
        <f>SUMIFS(الصرف!$H$7:$H$60000,الصرف!$F$7:$F$60000,'أرصدة المخزن'!C4800)</f>
        <v/>
      </c>
      <c r="H4800" s="70">
        <f>E4800+F4800-G4800</f>
        <v/>
      </c>
    </row>
    <row r="4801" hidden="1" ht="24.6" customHeight="1" s="138">
      <c r="A4801" s="65" t="n">
        <v>10090092</v>
      </c>
      <c r="B4801" s="66" t="inlineStr">
        <is>
          <t>أدوات سيكوريت</t>
        </is>
      </c>
      <c r="C4801" s="67" t="inlineStr"/>
      <c r="D4801" s="67" t="inlineStr"/>
      <c r="E4801" s="68" t="n">
        <v>0</v>
      </c>
      <c r="F4801" s="69">
        <f>SUMIFS(الاضافة!$G$7:$G$60000,الاضافة!$H$7:$H$60000,"*اضاف*",الاضافة!$E$7:$E$60000,'أرصدة المخزن'!C4801)</f>
        <v/>
      </c>
      <c r="G4801" s="69">
        <f>SUMIFS(الصرف!$H$7:$H$60000,الصرف!$F$7:$F$60000,'أرصدة المخزن'!C4801)</f>
        <v/>
      </c>
      <c r="H4801" s="70">
        <f>E4801+F4801-G4801</f>
        <v/>
      </c>
    </row>
    <row r="4802" hidden="1" ht="24.6" customHeight="1" s="138">
      <c r="A4802" s="65" t="n">
        <v>10090093</v>
      </c>
      <c r="B4802" s="66" t="inlineStr">
        <is>
          <t>أدوات سيكوريت</t>
        </is>
      </c>
      <c r="C4802" s="67" t="inlineStr"/>
      <c r="D4802" s="67" t="inlineStr"/>
      <c r="E4802" s="68" t="n">
        <v>0</v>
      </c>
      <c r="F4802" s="69">
        <f>SUMIFS(الاضافة!$G$7:$G$60000,الاضافة!$H$7:$H$60000,"*اضاف*",الاضافة!$E$7:$E$60000,'أرصدة المخزن'!C4802)</f>
        <v/>
      </c>
      <c r="G4802" s="69">
        <f>SUMIFS(الصرف!$H$7:$H$60000,الصرف!$F$7:$F$60000,'أرصدة المخزن'!C4802)</f>
        <v/>
      </c>
      <c r="H4802" s="70">
        <f>E4802+F4802-G4802</f>
        <v/>
      </c>
    </row>
    <row r="4803" hidden="1" ht="24.6" customHeight="1" s="138">
      <c r="A4803" s="65" t="n">
        <v>10090094</v>
      </c>
      <c r="B4803" s="66" t="inlineStr">
        <is>
          <t>أدوات سيكوريت</t>
        </is>
      </c>
      <c r="C4803" s="67" t="inlineStr"/>
      <c r="D4803" s="67" t="inlineStr"/>
      <c r="E4803" s="68" t="n">
        <v>0</v>
      </c>
      <c r="F4803" s="69">
        <f>SUMIFS(الاضافة!$G$7:$G$60000,الاضافة!$H$7:$H$60000,"*اضاف*",الاضافة!$E$7:$E$60000,'أرصدة المخزن'!C4803)</f>
        <v/>
      </c>
      <c r="G4803" s="69">
        <f>SUMIFS(الصرف!$H$7:$H$60000,الصرف!$F$7:$F$60000,'أرصدة المخزن'!C4803)</f>
        <v/>
      </c>
      <c r="H4803" s="70">
        <f>E4803+F4803-G4803</f>
        <v/>
      </c>
    </row>
    <row r="4804" hidden="1" ht="24.6" customHeight="1" s="138">
      <c r="A4804" s="65" t="n">
        <v>10090095</v>
      </c>
      <c r="B4804" s="66" t="inlineStr">
        <is>
          <t>أدوات سيكوريت</t>
        </is>
      </c>
      <c r="C4804" s="67" t="inlineStr"/>
      <c r="D4804" s="67" t="inlineStr"/>
      <c r="E4804" s="68" t="n">
        <v>0</v>
      </c>
      <c r="F4804" s="69">
        <f>SUMIFS(الاضافة!$G$7:$G$60000,الاضافة!$H$7:$H$60000,"*اضاف*",الاضافة!$E$7:$E$60000,'أرصدة المخزن'!C4804)</f>
        <v/>
      </c>
      <c r="G4804" s="69">
        <f>SUMIFS(الصرف!$H$7:$H$60000,الصرف!$F$7:$F$60000,'أرصدة المخزن'!C4804)</f>
        <v/>
      </c>
      <c r="H4804" s="70">
        <f>E4804+F4804-G4804</f>
        <v/>
      </c>
    </row>
    <row r="4805" hidden="1" ht="24.6" customHeight="1" s="138">
      <c r="A4805" s="65" t="n">
        <v>10090096</v>
      </c>
      <c r="B4805" s="66" t="inlineStr">
        <is>
          <t>أدوات سيكوريت</t>
        </is>
      </c>
      <c r="C4805" s="67" t="inlineStr"/>
      <c r="D4805" s="67" t="inlineStr"/>
      <c r="E4805" s="68" t="n">
        <v>0</v>
      </c>
      <c r="F4805" s="69">
        <f>SUMIFS(الاضافة!$G$7:$G$60000,الاضافة!$H$7:$H$60000,"*اضاف*",الاضافة!$E$7:$E$60000,'أرصدة المخزن'!C4805)</f>
        <v/>
      </c>
      <c r="G4805" s="69">
        <f>SUMIFS(الصرف!$H$7:$H$60000,الصرف!$F$7:$F$60000,'أرصدة المخزن'!C4805)</f>
        <v/>
      </c>
      <c r="H4805" s="70">
        <f>E4805+F4805-G4805</f>
        <v/>
      </c>
    </row>
    <row r="4806" hidden="1" ht="24.6" customHeight="1" s="138">
      <c r="A4806" s="65" t="n">
        <v>10090097</v>
      </c>
      <c r="B4806" s="66" t="inlineStr">
        <is>
          <t>أدوات سيكوريت</t>
        </is>
      </c>
      <c r="C4806" s="67" t="inlineStr"/>
      <c r="D4806" s="67" t="inlineStr"/>
      <c r="E4806" s="68" t="n">
        <v>0</v>
      </c>
      <c r="F4806" s="69">
        <f>SUMIFS(الاضافة!$G$7:$G$60000,الاضافة!$H$7:$H$60000,"*اضاف*",الاضافة!$E$7:$E$60000,'أرصدة المخزن'!C4806)</f>
        <v/>
      </c>
      <c r="G4806" s="69">
        <f>SUMIFS(الصرف!$H$7:$H$60000,الصرف!$F$7:$F$60000,'أرصدة المخزن'!C4806)</f>
        <v/>
      </c>
      <c r="H4806" s="70">
        <f>E4806+F4806-G4806</f>
        <v/>
      </c>
    </row>
    <row r="4807" hidden="1" ht="24.6" customHeight="1" s="138">
      <c r="A4807" s="65" t="n">
        <v>10090098</v>
      </c>
      <c r="B4807" s="66" t="inlineStr">
        <is>
          <t>أدوات سيكوريت</t>
        </is>
      </c>
      <c r="C4807" s="67" t="inlineStr"/>
      <c r="D4807" s="67" t="inlineStr"/>
      <c r="E4807" s="68" t="n">
        <v>0</v>
      </c>
      <c r="F4807" s="69">
        <f>SUMIFS(الاضافة!$G$7:$G$60000,الاضافة!$H$7:$H$60000,"*اضاف*",الاضافة!$E$7:$E$60000,'أرصدة المخزن'!C4807)</f>
        <v/>
      </c>
      <c r="G4807" s="69">
        <f>SUMIFS(الصرف!$H$7:$H$60000,الصرف!$F$7:$F$60000,'أرصدة المخزن'!C4807)</f>
        <v/>
      </c>
      <c r="H4807" s="70">
        <f>E4807+F4807-G4807</f>
        <v/>
      </c>
    </row>
    <row r="4808" hidden="1" ht="24.6" customHeight="1" s="138">
      <c r="A4808" s="65" t="n">
        <v>10090099</v>
      </c>
      <c r="B4808" s="66" t="inlineStr">
        <is>
          <t>أدوات سيكوريت</t>
        </is>
      </c>
      <c r="C4808" s="67" t="inlineStr"/>
      <c r="D4808" s="67" t="inlineStr"/>
      <c r="E4808" s="68" t="n">
        <v>0</v>
      </c>
      <c r="F4808" s="69">
        <f>SUMIFS(الاضافة!$G$7:$G$60000,الاضافة!$H$7:$H$60000,"*اضاف*",الاضافة!$E$7:$E$60000,'أرصدة المخزن'!C4808)</f>
        <v/>
      </c>
      <c r="G4808" s="69">
        <f>SUMIFS(الصرف!$H$7:$H$60000,الصرف!$F$7:$F$60000,'أرصدة المخزن'!C4808)</f>
        <v/>
      </c>
      <c r="H4808" s="70">
        <f>E4808+F4808-G4808</f>
        <v/>
      </c>
    </row>
    <row r="4809" hidden="1" ht="24.6" customHeight="1" s="138">
      <c r="A4809" s="65" t="n">
        <v>10090100</v>
      </c>
      <c r="B4809" s="66" t="inlineStr">
        <is>
          <t>أدوات سيكوريت</t>
        </is>
      </c>
      <c r="C4809" s="67" t="inlineStr"/>
      <c r="D4809" s="67" t="inlineStr"/>
      <c r="E4809" s="68" t="n">
        <v>0</v>
      </c>
      <c r="F4809" s="69">
        <f>SUMIFS(الاضافة!$G$7:$G$60000,الاضافة!$H$7:$H$60000,"*اضاف*",الاضافة!$E$7:$E$60000,'أرصدة المخزن'!C4809)</f>
        <v/>
      </c>
      <c r="G4809" s="69">
        <f>SUMIFS(الصرف!$H$7:$H$60000,الصرف!$F$7:$F$60000,'أرصدة المخزن'!C4809)</f>
        <v/>
      </c>
      <c r="H4809" s="70">
        <f>E4809+F4809-G4809</f>
        <v/>
      </c>
    </row>
    <row r="4810" hidden="1" ht="24.6" customHeight="1" s="138">
      <c r="A4810" s="65" t="n">
        <v>10090101</v>
      </c>
      <c r="B4810" s="66" t="inlineStr">
        <is>
          <t>أدوات سيكوريت</t>
        </is>
      </c>
      <c r="C4810" s="67" t="inlineStr"/>
      <c r="D4810" s="67" t="inlineStr"/>
      <c r="E4810" s="68" t="n">
        <v>0</v>
      </c>
      <c r="F4810" s="69">
        <f>SUMIFS(الاضافة!$G$7:$G$60000,الاضافة!$H$7:$H$60000,"*اضاف*",الاضافة!$E$7:$E$60000,'أرصدة المخزن'!C4810)</f>
        <v/>
      </c>
      <c r="G4810" s="69">
        <f>SUMIFS(الصرف!$H$7:$H$60000,الصرف!$F$7:$F$60000,'أرصدة المخزن'!C4810)</f>
        <v/>
      </c>
      <c r="H4810" s="70">
        <f>E4810+F4810-G4810</f>
        <v/>
      </c>
    </row>
    <row r="4811" hidden="1" ht="24.6" customHeight="1" s="138">
      <c r="A4811" s="65" t="n">
        <v>10090102</v>
      </c>
      <c r="B4811" s="66" t="inlineStr">
        <is>
          <t>أدوات سيكوريت</t>
        </is>
      </c>
      <c r="C4811" s="67" t="inlineStr"/>
      <c r="D4811" s="67" t="inlineStr"/>
      <c r="E4811" s="68" t="n">
        <v>0</v>
      </c>
      <c r="F4811" s="69">
        <f>SUMIFS(الاضافة!$G$7:$G$60000,الاضافة!$H$7:$H$60000,"*اضاف*",الاضافة!$E$7:$E$60000,'أرصدة المخزن'!C4811)</f>
        <v/>
      </c>
      <c r="G4811" s="69">
        <f>SUMIFS(الصرف!$H$7:$H$60000,الصرف!$F$7:$F$60000,'أرصدة المخزن'!C4811)</f>
        <v/>
      </c>
      <c r="H4811" s="70">
        <f>E4811+F4811-G4811</f>
        <v/>
      </c>
    </row>
    <row r="4812" hidden="1" ht="24.6" customHeight="1" s="138">
      <c r="A4812" s="65" t="n">
        <v>10090103</v>
      </c>
      <c r="B4812" s="66" t="inlineStr">
        <is>
          <t>أدوات سيكوريت</t>
        </is>
      </c>
      <c r="C4812" s="67" t="inlineStr"/>
      <c r="D4812" s="67" t="inlineStr"/>
      <c r="E4812" s="68" t="n">
        <v>0</v>
      </c>
      <c r="F4812" s="69">
        <f>SUMIFS(الاضافة!$G$7:$G$60000,الاضافة!$H$7:$H$60000,"*اضاف*",الاضافة!$E$7:$E$60000,'أرصدة المخزن'!C4812)</f>
        <v/>
      </c>
      <c r="G4812" s="69">
        <f>SUMIFS(الصرف!$H$7:$H$60000,الصرف!$F$7:$F$60000,'أرصدة المخزن'!C4812)</f>
        <v/>
      </c>
      <c r="H4812" s="70">
        <f>E4812+F4812-G4812</f>
        <v/>
      </c>
    </row>
    <row r="4813" hidden="1" ht="24.6" customHeight="1" s="138">
      <c r="A4813" s="65" t="n">
        <v>10090104</v>
      </c>
      <c r="B4813" s="66" t="inlineStr">
        <is>
          <t>أدوات سيكوريت</t>
        </is>
      </c>
      <c r="C4813" s="67" t="inlineStr"/>
      <c r="D4813" s="67" t="inlineStr"/>
      <c r="E4813" s="68" t="n">
        <v>0</v>
      </c>
      <c r="F4813" s="69">
        <f>SUMIFS(الاضافة!$G$7:$G$60000,الاضافة!$H$7:$H$60000,"*اضاف*",الاضافة!$E$7:$E$60000,'أرصدة المخزن'!C4813)</f>
        <v/>
      </c>
      <c r="G4813" s="69">
        <f>SUMIFS(الصرف!$H$7:$H$60000,الصرف!$F$7:$F$60000,'أرصدة المخزن'!C4813)</f>
        <v/>
      </c>
      <c r="H4813" s="70">
        <f>E4813+F4813-G4813</f>
        <v/>
      </c>
    </row>
    <row r="4814" hidden="1" ht="24.6" customHeight="1" s="138">
      <c r="A4814" s="65" t="n">
        <v>10090105</v>
      </c>
      <c r="B4814" s="66" t="inlineStr">
        <is>
          <t>أدوات سيكوريت</t>
        </is>
      </c>
      <c r="C4814" s="67" t="inlineStr"/>
      <c r="D4814" s="67" t="inlineStr"/>
      <c r="E4814" s="68" t="n">
        <v>0</v>
      </c>
      <c r="F4814" s="69">
        <f>SUMIFS(الاضافة!$G$7:$G$60000,الاضافة!$H$7:$H$60000,"*اضاف*",الاضافة!$E$7:$E$60000,'أرصدة المخزن'!C4814)</f>
        <v/>
      </c>
      <c r="G4814" s="69">
        <f>SUMIFS(الصرف!$H$7:$H$60000,الصرف!$F$7:$F$60000,'أرصدة المخزن'!C4814)</f>
        <v/>
      </c>
      <c r="H4814" s="70">
        <f>E4814+F4814-G4814</f>
        <v/>
      </c>
    </row>
    <row r="4815" hidden="1" ht="24.6" customHeight="1" s="138">
      <c r="A4815" s="65" t="n">
        <v>10090106</v>
      </c>
      <c r="B4815" s="66" t="inlineStr">
        <is>
          <t>أدوات سيكوريت</t>
        </is>
      </c>
      <c r="C4815" s="67" t="inlineStr"/>
      <c r="D4815" s="67" t="inlineStr"/>
      <c r="E4815" s="68" t="n">
        <v>0</v>
      </c>
      <c r="F4815" s="69">
        <f>SUMIFS(الاضافة!$G$7:$G$60000,الاضافة!$H$7:$H$60000,"*اضاف*",الاضافة!$E$7:$E$60000,'أرصدة المخزن'!C4815)</f>
        <v/>
      </c>
      <c r="G4815" s="69">
        <f>SUMIFS(الصرف!$H$7:$H$60000,الصرف!$F$7:$F$60000,'أرصدة المخزن'!C4815)</f>
        <v/>
      </c>
      <c r="H4815" s="70">
        <f>E4815+F4815-G4815</f>
        <v/>
      </c>
    </row>
    <row r="4816" hidden="1" ht="24.6" customHeight="1" s="138">
      <c r="A4816" s="65" t="n">
        <v>10090107</v>
      </c>
      <c r="B4816" s="66" t="inlineStr">
        <is>
          <t>أدوات سيكوريت</t>
        </is>
      </c>
      <c r="C4816" s="67" t="inlineStr"/>
      <c r="D4816" s="67" t="inlineStr"/>
      <c r="E4816" s="68" t="n">
        <v>0</v>
      </c>
      <c r="F4816" s="69">
        <f>SUMIFS(الاضافة!$G$7:$G$60000,الاضافة!$H$7:$H$60000,"*اضاف*",الاضافة!$E$7:$E$60000,'أرصدة المخزن'!C4816)</f>
        <v/>
      </c>
      <c r="G4816" s="69">
        <f>SUMIFS(الصرف!$H$7:$H$60000,الصرف!$F$7:$F$60000,'أرصدة المخزن'!C4816)</f>
        <v/>
      </c>
      <c r="H4816" s="70">
        <f>E4816+F4816-G4816</f>
        <v/>
      </c>
    </row>
    <row r="4817" hidden="1" ht="24.6" customHeight="1" s="138">
      <c r="A4817" s="65" t="n">
        <v>10090108</v>
      </c>
      <c r="B4817" s="66" t="inlineStr">
        <is>
          <t>أدوات سيكوريت</t>
        </is>
      </c>
      <c r="C4817" s="67" t="inlineStr"/>
      <c r="D4817" s="67" t="inlineStr"/>
      <c r="E4817" s="68" t="n">
        <v>0</v>
      </c>
      <c r="F4817" s="69">
        <f>SUMIFS(الاضافة!$G$7:$G$60000,الاضافة!$H$7:$H$60000,"*اضاف*",الاضافة!$E$7:$E$60000,'أرصدة المخزن'!C4817)</f>
        <v/>
      </c>
      <c r="G4817" s="69">
        <f>SUMIFS(الصرف!$H$7:$H$60000,الصرف!$F$7:$F$60000,'أرصدة المخزن'!C4817)</f>
        <v/>
      </c>
      <c r="H4817" s="70">
        <f>E4817+F4817-G4817</f>
        <v/>
      </c>
    </row>
    <row r="4818" hidden="1" ht="24.6" customHeight="1" s="138">
      <c r="A4818" s="65" t="n">
        <v>10090109</v>
      </c>
      <c r="B4818" s="66" t="inlineStr">
        <is>
          <t>أدوات سيكوريت</t>
        </is>
      </c>
      <c r="C4818" s="67" t="inlineStr"/>
      <c r="D4818" s="67" t="inlineStr"/>
      <c r="E4818" s="68" t="n">
        <v>0</v>
      </c>
      <c r="F4818" s="69">
        <f>SUMIFS(الاضافة!$G$7:$G$60000,الاضافة!$H$7:$H$60000,"*اضاف*",الاضافة!$E$7:$E$60000,'أرصدة المخزن'!C4818)</f>
        <v/>
      </c>
      <c r="G4818" s="69">
        <f>SUMIFS(الصرف!$H$7:$H$60000,الصرف!$F$7:$F$60000,'أرصدة المخزن'!C4818)</f>
        <v/>
      </c>
      <c r="H4818" s="70">
        <f>E4818+F4818-G4818</f>
        <v/>
      </c>
    </row>
    <row r="4819" hidden="1" ht="24.6" customHeight="1" s="138">
      <c r="A4819" s="65" t="n">
        <v>10090110</v>
      </c>
      <c r="B4819" s="66" t="inlineStr">
        <is>
          <t>أدوات سيكوريت</t>
        </is>
      </c>
      <c r="C4819" s="67" t="inlineStr"/>
      <c r="D4819" s="67" t="inlineStr"/>
      <c r="E4819" s="68" t="n">
        <v>0</v>
      </c>
      <c r="F4819" s="69">
        <f>SUMIFS(الاضافة!$G$7:$G$60000,الاضافة!$H$7:$H$60000,"*اضاف*",الاضافة!$E$7:$E$60000,'أرصدة المخزن'!C4819)</f>
        <v/>
      </c>
      <c r="G4819" s="69">
        <f>SUMIFS(الصرف!$H$7:$H$60000,الصرف!$F$7:$F$60000,'أرصدة المخزن'!C4819)</f>
        <v/>
      </c>
      <c r="H4819" s="70">
        <f>E4819+F4819-G4819</f>
        <v/>
      </c>
    </row>
    <row r="4820" hidden="1" ht="24.6" customHeight="1" s="138">
      <c r="A4820" s="65" t="n">
        <v>10090111</v>
      </c>
      <c r="B4820" s="66" t="inlineStr">
        <is>
          <t>أدوات سيكوريت</t>
        </is>
      </c>
      <c r="C4820" s="67" t="inlineStr"/>
      <c r="D4820" s="67" t="inlineStr"/>
      <c r="E4820" s="68" t="n">
        <v>0</v>
      </c>
      <c r="F4820" s="69">
        <f>SUMIFS(الاضافة!$G$7:$G$60000,الاضافة!$H$7:$H$60000,"*اضاف*",الاضافة!$E$7:$E$60000,'أرصدة المخزن'!C4820)</f>
        <v/>
      </c>
      <c r="G4820" s="69">
        <f>SUMIFS(الصرف!$H$7:$H$60000,الصرف!$F$7:$F$60000,'أرصدة المخزن'!C4820)</f>
        <v/>
      </c>
      <c r="H4820" s="70">
        <f>E4820+F4820-G4820</f>
        <v/>
      </c>
    </row>
    <row r="4821" hidden="1" ht="24.6" customHeight="1" s="138">
      <c r="A4821" s="65" t="n">
        <v>10090112</v>
      </c>
      <c r="B4821" s="66" t="inlineStr">
        <is>
          <t>أدوات سيكوريت</t>
        </is>
      </c>
      <c r="C4821" s="67" t="inlineStr"/>
      <c r="D4821" s="67" t="inlineStr"/>
      <c r="E4821" s="68" t="n">
        <v>0</v>
      </c>
      <c r="F4821" s="69">
        <f>SUMIFS(الاضافة!$G$7:$G$60000,الاضافة!$H$7:$H$60000,"*اضاف*",الاضافة!$E$7:$E$60000,'أرصدة المخزن'!C4821)</f>
        <v/>
      </c>
      <c r="G4821" s="69">
        <f>SUMIFS(الصرف!$H$7:$H$60000,الصرف!$F$7:$F$60000,'أرصدة المخزن'!C4821)</f>
        <v/>
      </c>
      <c r="H4821" s="70">
        <f>E4821+F4821-G4821</f>
        <v/>
      </c>
    </row>
    <row r="4822" hidden="1" ht="24.6" customHeight="1" s="138">
      <c r="A4822" s="65" t="n">
        <v>10090113</v>
      </c>
      <c r="B4822" s="66" t="inlineStr">
        <is>
          <t>أدوات سيكوريت</t>
        </is>
      </c>
      <c r="C4822" s="67" t="inlineStr"/>
      <c r="D4822" s="67" t="inlineStr"/>
      <c r="E4822" s="68" t="n">
        <v>0</v>
      </c>
      <c r="F4822" s="69">
        <f>SUMIFS(الاضافة!$G$7:$G$60000,الاضافة!$H$7:$H$60000,"*اضاف*",الاضافة!$E$7:$E$60000,'أرصدة المخزن'!C4822)</f>
        <v/>
      </c>
      <c r="G4822" s="69">
        <f>SUMIFS(الصرف!$H$7:$H$60000,الصرف!$F$7:$F$60000,'أرصدة المخزن'!C4822)</f>
        <v/>
      </c>
      <c r="H4822" s="70">
        <f>E4822+F4822-G4822</f>
        <v/>
      </c>
    </row>
    <row r="4823" hidden="1" ht="24.6" customHeight="1" s="138">
      <c r="A4823" s="65" t="n">
        <v>10090114</v>
      </c>
      <c r="B4823" s="66" t="inlineStr">
        <is>
          <t>أدوات سيكوريت</t>
        </is>
      </c>
      <c r="C4823" s="67" t="inlineStr"/>
      <c r="D4823" s="67" t="inlineStr"/>
      <c r="E4823" s="68" t="n">
        <v>0</v>
      </c>
      <c r="F4823" s="69">
        <f>SUMIFS(الاضافة!$G$7:$G$60000,الاضافة!$H$7:$H$60000,"*اضاف*",الاضافة!$E$7:$E$60000,'أرصدة المخزن'!C4823)</f>
        <v/>
      </c>
      <c r="G4823" s="69">
        <f>SUMIFS(الصرف!$H$7:$H$60000,الصرف!$F$7:$F$60000,'أرصدة المخزن'!C4823)</f>
        <v/>
      </c>
      <c r="H4823" s="70">
        <f>E4823+F4823-G4823</f>
        <v/>
      </c>
    </row>
    <row r="4824" hidden="1" ht="24.6" customHeight="1" s="138">
      <c r="A4824" s="65" t="n">
        <v>10090115</v>
      </c>
      <c r="B4824" s="66" t="inlineStr">
        <is>
          <t>أدوات سيكوريت</t>
        </is>
      </c>
      <c r="C4824" s="67" t="inlineStr"/>
      <c r="D4824" s="67" t="inlineStr"/>
      <c r="E4824" s="68" t="n">
        <v>0</v>
      </c>
      <c r="F4824" s="69">
        <f>SUMIFS(الاضافة!$G$7:$G$60000,الاضافة!$H$7:$H$60000,"*اضاف*",الاضافة!$E$7:$E$60000,'أرصدة المخزن'!C4824)</f>
        <v/>
      </c>
      <c r="G4824" s="69">
        <f>SUMIFS(الصرف!$H$7:$H$60000,الصرف!$F$7:$F$60000,'أرصدة المخزن'!C4824)</f>
        <v/>
      </c>
      <c r="H4824" s="70">
        <f>E4824+F4824-G4824</f>
        <v/>
      </c>
    </row>
    <row r="4825" hidden="1" ht="24.6" customHeight="1" s="138">
      <c r="A4825" s="65" t="n">
        <v>10090116</v>
      </c>
      <c r="B4825" s="66" t="inlineStr">
        <is>
          <t>أدوات سيكوريت</t>
        </is>
      </c>
      <c r="C4825" s="67" t="inlineStr"/>
      <c r="D4825" s="67" t="inlineStr"/>
      <c r="E4825" s="68" t="n">
        <v>0</v>
      </c>
      <c r="F4825" s="69">
        <f>SUMIFS(الاضافة!$G$7:$G$60000,الاضافة!$H$7:$H$60000,"*اضاف*",الاضافة!$E$7:$E$60000,'أرصدة المخزن'!C4825)</f>
        <v/>
      </c>
      <c r="G4825" s="69">
        <f>SUMIFS(الصرف!$H$7:$H$60000,الصرف!$F$7:$F$60000,'أرصدة المخزن'!C4825)</f>
        <v/>
      </c>
      <c r="H4825" s="70">
        <f>E4825+F4825-G4825</f>
        <v/>
      </c>
    </row>
    <row r="4826" hidden="1" ht="24.6" customHeight="1" s="138">
      <c r="A4826" s="65" t="n">
        <v>10090117</v>
      </c>
      <c r="B4826" s="66" t="inlineStr">
        <is>
          <t>أدوات سيكوريت</t>
        </is>
      </c>
      <c r="C4826" s="67" t="inlineStr"/>
      <c r="D4826" s="67" t="inlineStr"/>
      <c r="E4826" s="68" t="n">
        <v>0</v>
      </c>
      <c r="F4826" s="69">
        <f>SUMIFS(الاضافة!$G$7:$G$60000,الاضافة!$H$7:$H$60000,"*اضاف*",الاضافة!$E$7:$E$60000,'أرصدة المخزن'!C4826)</f>
        <v/>
      </c>
      <c r="G4826" s="69">
        <f>SUMIFS(الصرف!$H$7:$H$60000,الصرف!$F$7:$F$60000,'أرصدة المخزن'!C4826)</f>
        <v/>
      </c>
      <c r="H4826" s="70">
        <f>E4826+F4826-G4826</f>
        <v/>
      </c>
    </row>
    <row r="4827" hidden="1" ht="24.6" customHeight="1" s="138">
      <c r="A4827" s="65" t="n">
        <v>10090118</v>
      </c>
      <c r="B4827" s="66" t="inlineStr">
        <is>
          <t>أدوات سيكوريت</t>
        </is>
      </c>
      <c r="C4827" s="67" t="inlineStr"/>
      <c r="D4827" s="67" t="inlineStr"/>
      <c r="E4827" s="68" t="n">
        <v>0</v>
      </c>
      <c r="F4827" s="69">
        <f>SUMIFS(الاضافة!$G$7:$G$60000,الاضافة!$H$7:$H$60000,"*اضاف*",الاضافة!$E$7:$E$60000,'أرصدة المخزن'!C4827)</f>
        <v/>
      </c>
      <c r="G4827" s="69">
        <f>SUMIFS(الصرف!$H$7:$H$60000,الصرف!$F$7:$F$60000,'أرصدة المخزن'!C4827)</f>
        <v/>
      </c>
      <c r="H4827" s="70">
        <f>E4827+F4827-G4827</f>
        <v/>
      </c>
    </row>
    <row r="4828" hidden="1" ht="24.6" customHeight="1" s="138">
      <c r="A4828" s="65" t="n">
        <v>10090119</v>
      </c>
      <c r="B4828" s="66" t="inlineStr">
        <is>
          <t>أدوات سيكوريت</t>
        </is>
      </c>
      <c r="C4828" s="67" t="inlineStr"/>
      <c r="D4828" s="67" t="inlineStr"/>
      <c r="E4828" s="68" t="n">
        <v>0</v>
      </c>
      <c r="F4828" s="69">
        <f>SUMIFS(الاضافة!$G$7:$G$60000,الاضافة!$H$7:$H$60000,"*اضاف*",الاضافة!$E$7:$E$60000,'أرصدة المخزن'!C4828)</f>
        <v/>
      </c>
      <c r="G4828" s="69">
        <f>SUMIFS(الصرف!$H$7:$H$60000,الصرف!$F$7:$F$60000,'أرصدة المخزن'!C4828)</f>
        <v/>
      </c>
      <c r="H4828" s="70">
        <f>E4828+F4828-G4828</f>
        <v/>
      </c>
    </row>
    <row r="4829" hidden="1" ht="24.6" customHeight="1" s="138">
      <c r="A4829" s="65" t="n">
        <v>10090120</v>
      </c>
      <c r="B4829" s="66" t="inlineStr">
        <is>
          <t>أدوات سيكوريت</t>
        </is>
      </c>
      <c r="C4829" s="67" t="inlineStr"/>
      <c r="D4829" s="67" t="inlineStr"/>
      <c r="E4829" s="68" t="n">
        <v>0</v>
      </c>
      <c r="F4829" s="69">
        <f>SUMIFS(الاضافة!$G$7:$G$60000,الاضافة!$H$7:$H$60000,"*اضاف*",الاضافة!$E$7:$E$60000,'أرصدة المخزن'!C4829)</f>
        <v/>
      </c>
      <c r="G4829" s="69">
        <f>SUMIFS(الصرف!$H$7:$H$60000,الصرف!$F$7:$F$60000,'أرصدة المخزن'!C4829)</f>
        <v/>
      </c>
      <c r="H4829" s="70">
        <f>E4829+F4829-G4829</f>
        <v/>
      </c>
    </row>
    <row r="4830" hidden="1" ht="24.6" customHeight="1" s="138">
      <c r="A4830" s="65" t="n">
        <v>10090121</v>
      </c>
      <c r="B4830" s="66" t="inlineStr">
        <is>
          <t>أدوات سيكوريت</t>
        </is>
      </c>
      <c r="C4830" s="67" t="inlineStr"/>
      <c r="D4830" s="67" t="inlineStr"/>
      <c r="E4830" s="68" t="n">
        <v>0</v>
      </c>
      <c r="F4830" s="69">
        <f>SUMIFS(الاضافة!$G$7:$G$60000,الاضافة!$H$7:$H$60000,"*اضاف*",الاضافة!$E$7:$E$60000,'أرصدة المخزن'!C4830)</f>
        <v/>
      </c>
      <c r="G4830" s="69">
        <f>SUMIFS(الصرف!$H$7:$H$60000,الصرف!$F$7:$F$60000,'أرصدة المخزن'!C4830)</f>
        <v/>
      </c>
      <c r="H4830" s="70">
        <f>E4830+F4830-G4830</f>
        <v/>
      </c>
    </row>
    <row r="4831" hidden="1" ht="24.6" customHeight="1" s="138">
      <c r="A4831" s="65" t="n">
        <v>10090122</v>
      </c>
      <c r="B4831" s="66" t="inlineStr">
        <is>
          <t>أدوات سيكوريت</t>
        </is>
      </c>
      <c r="C4831" s="67" t="inlineStr"/>
      <c r="D4831" s="67" t="inlineStr"/>
      <c r="E4831" s="68" t="n">
        <v>0</v>
      </c>
      <c r="F4831" s="69">
        <f>SUMIFS(الاضافة!$G$7:$G$60000,الاضافة!$H$7:$H$60000,"*اضاف*",الاضافة!$E$7:$E$60000,'أرصدة المخزن'!C4831)</f>
        <v/>
      </c>
      <c r="G4831" s="69">
        <f>SUMIFS(الصرف!$H$7:$H$60000,الصرف!$F$7:$F$60000,'أرصدة المخزن'!C4831)</f>
        <v/>
      </c>
      <c r="H4831" s="70">
        <f>E4831+F4831-G4831</f>
        <v/>
      </c>
    </row>
    <row r="4832" hidden="1" ht="24.6" customHeight="1" s="138">
      <c r="A4832" s="65" t="n">
        <v>10090123</v>
      </c>
      <c r="B4832" s="66" t="inlineStr">
        <is>
          <t>أدوات سيكوريت</t>
        </is>
      </c>
      <c r="C4832" s="67" t="inlineStr"/>
      <c r="D4832" s="67" t="inlineStr"/>
      <c r="E4832" s="68" t="n">
        <v>0</v>
      </c>
      <c r="F4832" s="69">
        <f>SUMIFS(الاضافة!$G$7:$G$60000,الاضافة!$H$7:$H$60000,"*اضاف*",الاضافة!$E$7:$E$60000,'أرصدة المخزن'!C4832)</f>
        <v/>
      </c>
      <c r="G4832" s="69">
        <f>SUMIFS(الصرف!$H$7:$H$60000,الصرف!$F$7:$F$60000,'أرصدة المخزن'!C4832)</f>
        <v/>
      </c>
      <c r="H4832" s="70">
        <f>E4832+F4832-G4832</f>
        <v/>
      </c>
    </row>
    <row r="4833" hidden="1" ht="24.6" customHeight="1" s="138">
      <c r="A4833" s="65" t="n">
        <v>10090124</v>
      </c>
      <c r="B4833" s="66" t="inlineStr">
        <is>
          <t>أدوات سيكوريت</t>
        </is>
      </c>
      <c r="C4833" s="67" t="inlineStr"/>
      <c r="D4833" s="67" t="inlineStr"/>
      <c r="E4833" s="68" t="n">
        <v>0</v>
      </c>
      <c r="F4833" s="69">
        <f>SUMIFS(الاضافة!$G$7:$G$60000,الاضافة!$H$7:$H$60000,"*اضاف*",الاضافة!$E$7:$E$60000,'أرصدة المخزن'!C4833)</f>
        <v/>
      </c>
      <c r="G4833" s="69">
        <f>SUMIFS(الصرف!$H$7:$H$60000,الصرف!$F$7:$F$60000,'أرصدة المخزن'!C4833)</f>
        <v/>
      </c>
      <c r="H4833" s="70">
        <f>E4833+F4833-G4833</f>
        <v/>
      </c>
    </row>
    <row r="4834" hidden="1" ht="24.6" customHeight="1" s="138">
      <c r="A4834" s="65" t="n">
        <v>10090125</v>
      </c>
      <c r="B4834" s="66" t="inlineStr">
        <is>
          <t>أدوات سيكوريت</t>
        </is>
      </c>
      <c r="C4834" s="67" t="inlineStr"/>
      <c r="D4834" s="67" t="inlineStr"/>
      <c r="E4834" s="68" t="n">
        <v>0</v>
      </c>
      <c r="F4834" s="69">
        <f>SUMIFS(الاضافة!$G$7:$G$60000,الاضافة!$H$7:$H$60000,"*اضاف*",الاضافة!$E$7:$E$60000,'أرصدة المخزن'!C4834)</f>
        <v/>
      </c>
      <c r="G4834" s="69">
        <f>SUMIFS(الصرف!$H$7:$H$60000,الصرف!$F$7:$F$60000,'أرصدة المخزن'!C4834)</f>
        <v/>
      </c>
      <c r="H4834" s="70">
        <f>E4834+F4834-G4834</f>
        <v/>
      </c>
    </row>
    <row r="4835" hidden="1" ht="24.6" customHeight="1" s="138">
      <c r="A4835" s="65" t="n">
        <v>10090126</v>
      </c>
      <c r="B4835" s="66" t="inlineStr">
        <is>
          <t>أدوات سيكوريت</t>
        </is>
      </c>
      <c r="C4835" s="67" t="inlineStr"/>
      <c r="D4835" s="67" t="inlineStr"/>
      <c r="E4835" s="68" t="n">
        <v>0</v>
      </c>
      <c r="F4835" s="69">
        <f>SUMIFS(الاضافة!$G$7:$G$60000,الاضافة!$H$7:$H$60000,"*اضاف*",الاضافة!$E$7:$E$60000,'أرصدة المخزن'!C4835)</f>
        <v/>
      </c>
      <c r="G4835" s="69">
        <f>SUMIFS(الصرف!$H$7:$H$60000,الصرف!$F$7:$F$60000,'أرصدة المخزن'!C4835)</f>
        <v/>
      </c>
      <c r="H4835" s="70">
        <f>E4835+F4835-G4835</f>
        <v/>
      </c>
    </row>
    <row r="4836" hidden="1" ht="24.6" customHeight="1" s="138">
      <c r="A4836" s="65" t="n">
        <v>10090127</v>
      </c>
      <c r="B4836" s="66" t="inlineStr">
        <is>
          <t>أدوات سيكوريت</t>
        </is>
      </c>
      <c r="C4836" s="67" t="inlineStr"/>
      <c r="D4836" s="67" t="inlineStr"/>
      <c r="E4836" s="68" t="n">
        <v>0</v>
      </c>
      <c r="F4836" s="69">
        <f>SUMIFS(الاضافة!$G$7:$G$60000,الاضافة!$H$7:$H$60000,"*اضاف*",الاضافة!$E$7:$E$60000,'أرصدة المخزن'!C4836)</f>
        <v/>
      </c>
      <c r="G4836" s="69">
        <f>SUMIFS(الصرف!$H$7:$H$60000,الصرف!$F$7:$F$60000,'أرصدة المخزن'!C4836)</f>
        <v/>
      </c>
      <c r="H4836" s="70">
        <f>E4836+F4836-G4836</f>
        <v/>
      </c>
    </row>
    <row r="4837" hidden="1" ht="24.6" customHeight="1" s="138">
      <c r="A4837" s="65" t="n">
        <v>10090128</v>
      </c>
      <c r="B4837" s="66" t="inlineStr">
        <is>
          <t>أدوات سيكوريت</t>
        </is>
      </c>
      <c r="C4837" s="67" t="inlineStr"/>
      <c r="D4837" s="67" t="inlineStr"/>
      <c r="E4837" s="68" t="n">
        <v>0</v>
      </c>
      <c r="F4837" s="69">
        <f>SUMIFS(الاضافة!$G$7:$G$60000,الاضافة!$H$7:$H$60000,"*اضاف*",الاضافة!$E$7:$E$60000,'أرصدة المخزن'!C4837)</f>
        <v/>
      </c>
      <c r="G4837" s="69">
        <f>SUMIFS(الصرف!$H$7:$H$60000,الصرف!$F$7:$F$60000,'أرصدة المخزن'!C4837)</f>
        <v/>
      </c>
      <c r="H4837" s="70">
        <f>E4837+F4837-G4837</f>
        <v/>
      </c>
    </row>
    <row r="4838" hidden="1" ht="24.6" customHeight="1" s="138">
      <c r="A4838" s="65" t="n">
        <v>10090129</v>
      </c>
      <c r="B4838" s="66" t="inlineStr">
        <is>
          <t>أدوات سيكوريت</t>
        </is>
      </c>
      <c r="C4838" s="67" t="inlineStr"/>
      <c r="D4838" s="67" t="inlineStr"/>
      <c r="E4838" s="68" t="n">
        <v>0</v>
      </c>
      <c r="F4838" s="69">
        <f>SUMIFS(الاضافة!$G$7:$G$60000,الاضافة!$H$7:$H$60000,"*اضاف*",الاضافة!$E$7:$E$60000,'أرصدة المخزن'!C4838)</f>
        <v/>
      </c>
      <c r="G4838" s="69">
        <f>SUMIFS(الصرف!$H$7:$H$60000,الصرف!$F$7:$F$60000,'أرصدة المخزن'!C4838)</f>
        <v/>
      </c>
      <c r="H4838" s="70">
        <f>E4838+F4838-G4838</f>
        <v/>
      </c>
    </row>
    <row r="4839" hidden="1" ht="24.6" customHeight="1" s="138">
      <c r="A4839" s="65" t="n">
        <v>10090130</v>
      </c>
      <c r="B4839" s="66" t="inlineStr">
        <is>
          <t>أدوات سيكوريت</t>
        </is>
      </c>
      <c r="C4839" s="67" t="inlineStr"/>
      <c r="D4839" s="67" t="inlineStr"/>
      <c r="E4839" s="68" t="n">
        <v>0</v>
      </c>
      <c r="F4839" s="69">
        <f>SUMIFS(الاضافة!$G$7:$G$60000,الاضافة!$H$7:$H$60000,"*اضاف*",الاضافة!$E$7:$E$60000,'أرصدة المخزن'!C4839)</f>
        <v/>
      </c>
      <c r="G4839" s="69">
        <f>SUMIFS(الصرف!$H$7:$H$60000,الصرف!$F$7:$F$60000,'أرصدة المخزن'!C4839)</f>
        <v/>
      </c>
      <c r="H4839" s="70">
        <f>E4839+F4839-G4839</f>
        <v/>
      </c>
    </row>
    <row r="4840" hidden="1" ht="24.6" customHeight="1" s="138">
      <c r="A4840" s="65" t="n">
        <v>10090131</v>
      </c>
      <c r="B4840" s="66" t="inlineStr">
        <is>
          <t>أدوات سيكوريت</t>
        </is>
      </c>
      <c r="C4840" s="67" t="inlineStr"/>
      <c r="D4840" s="67" t="inlineStr"/>
      <c r="E4840" s="68" t="n">
        <v>0</v>
      </c>
      <c r="F4840" s="69">
        <f>SUMIFS(الاضافة!$G$7:$G$60000,الاضافة!$H$7:$H$60000,"*اضاف*",الاضافة!$E$7:$E$60000,'أرصدة المخزن'!C4840)</f>
        <v/>
      </c>
      <c r="G4840" s="69">
        <f>SUMIFS(الصرف!$H$7:$H$60000,الصرف!$F$7:$F$60000,'أرصدة المخزن'!C4840)</f>
        <v/>
      </c>
      <c r="H4840" s="70">
        <f>E4840+F4840-G4840</f>
        <v/>
      </c>
    </row>
    <row r="4841" hidden="1" ht="24.6" customHeight="1" s="138">
      <c r="A4841" s="65" t="n">
        <v>10090132</v>
      </c>
      <c r="B4841" s="66" t="inlineStr">
        <is>
          <t>أدوات سيكوريت</t>
        </is>
      </c>
      <c r="C4841" s="67" t="inlineStr"/>
      <c r="D4841" s="67" t="inlineStr"/>
      <c r="E4841" s="68" t="n">
        <v>0</v>
      </c>
      <c r="F4841" s="69">
        <f>SUMIFS(الاضافة!$G$7:$G$60000,الاضافة!$H$7:$H$60000,"*اضاف*",الاضافة!$E$7:$E$60000,'أرصدة المخزن'!C4841)</f>
        <v/>
      </c>
      <c r="G4841" s="69">
        <f>SUMIFS(الصرف!$H$7:$H$60000,الصرف!$F$7:$F$60000,'أرصدة المخزن'!C4841)</f>
        <v/>
      </c>
      <c r="H4841" s="70">
        <f>E4841+F4841-G4841</f>
        <v/>
      </c>
    </row>
    <row r="4842" hidden="1" ht="24.6" customHeight="1" s="138">
      <c r="A4842" s="65" t="n">
        <v>10090133</v>
      </c>
      <c r="B4842" s="66" t="inlineStr">
        <is>
          <t>أدوات سيكوريت</t>
        </is>
      </c>
      <c r="C4842" s="67" t="inlineStr"/>
      <c r="D4842" s="67" t="inlineStr"/>
      <c r="E4842" s="68" t="n">
        <v>0</v>
      </c>
      <c r="F4842" s="69">
        <f>SUMIFS(الاضافة!$G$7:$G$60000,الاضافة!$H$7:$H$60000,"*اضاف*",الاضافة!$E$7:$E$60000,'أرصدة المخزن'!C4842)</f>
        <v/>
      </c>
      <c r="G4842" s="69">
        <f>SUMIFS(الصرف!$H$7:$H$60000,الصرف!$F$7:$F$60000,'أرصدة المخزن'!C4842)</f>
        <v/>
      </c>
      <c r="H4842" s="70">
        <f>E4842+F4842-G4842</f>
        <v/>
      </c>
    </row>
    <row r="4843" hidden="1" ht="24.6" customHeight="1" s="138">
      <c r="A4843" s="65" t="n">
        <v>10090134</v>
      </c>
      <c r="B4843" s="66" t="inlineStr">
        <is>
          <t>أدوات سيكوريت</t>
        </is>
      </c>
      <c r="C4843" s="67" t="inlineStr"/>
      <c r="D4843" s="67" t="inlineStr"/>
      <c r="E4843" s="68" t="n">
        <v>0</v>
      </c>
      <c r="F4843" s="69">
        <f>SUMIFS(الاضافة!$G$7:$G$60000,الاضافة!$H$7:$H$60000,"*اضاف*",الاضافة!$E$7:$E$60000,'أرصدة المخزن'!C4843)</f>
        <v/>
      </c>
      <c r="G4843" s="69">
        <f>SUMIFS(الصرف!$H$7:$H$60000,الصرف!$F$7:$F$60000,'أرصدة المخزن'!C4843)</f>
        <v/>
      </c>
      <c r="H4843" s="70">
        <f>E4843+F4843-G4843</f>
        <v/>
      </c>
    </row>
    <row r="4844" hidden="1" ht="24.6" customHeight="1" s="138">
      <c r="A4844" s="65" t="n">
        <v>10090135</v>
      </c>
      <c r="B4844" s="66" t="inlineStr">
        <is>
          <t>أدوات سيكوريت</t>
        </is>
      </c>
      <c r="C4844" s="67" t="inlineStr"/>
      <c r="D4844" s="67" t="inlineStr"/>
      <c r="E4844" s="68" t="n">
        <v>0</v>
      </c>
      <c r="F4844" s="69">
        <f>SUMIFS(الاضافة!$G$7:$G$60000,الاضافة!$H$7:$H$60000,"*اضاف*",الاضافة!$E$7:$E$60000,'أرصدة المخزن'!C4844)</f>
        <v/>
      </c>
      <c r="G4844" s="69">
        <f>SUMIFS(الصرف!$H$7:$H$60000,الصرف!$F$7:$F$60000,'أرصدة المخزن'!C4844)</f>
        <v/>
      </c>
      <c r="H4844" s="70">
        <f>E4844+F4844-G4844</f>
        <v/>
      </c>
    </row>
    <row r="4845" hidden="1" ht="24.6" customHeight="1" s="138">
      <c r="A4845" s="65" t="n">
        <v>10090136</v>
      </c>
      <c r="B4845" s="66" t="inlineStr">
        <is>
          <t>أدوات سيكوريت</t>
        </is>
      </c>
      <c r="C4845" s="67" t="inlineStr"/>
      <c r="D4845" s="67" t="inlineStr"/>
      <c r="E4845" s="68" t="n">
        <v>0</v>
      </c>
      <c r="F4845" s="69">
        <f>SUMIFS(الاضافة!$G$7:$G$60000,الاضافة!$H$7:$H$60000,"*اضاف*",الاضافة!$E$7:$E$60000,'أرصدة المخزن'!C4845)</f>
        <v/>
      </c>
      <c r="G4845" s="69">
        <f>SUMIFS(الصرف!$H$7:$H$60000,الصرف!$F$7:$F$60000,'أرصدة المخزن'!C4845)</f>
        <v/>
      </c>
      <c r="H4845" s="70">
        <f>E4845+F4845-G4845</f>
        <v/>
      </c>
    </row>
    <row r="4846" hidden="1" ht="24.6" customHeight="1" s="138">
      <c r="A4846" s="65" t="n">
        <v>10090137</v>
      </c>
      <c r="B4846" s="66" t="inlineStr">
        <is>
          <t>أدوات سيكوريت</t>
        </is>
      </c>
      <c r="C4846" s="67" t="inlineStr"/>
      <c r="D4846" s="67" t="inlineStr"/>
      <c r="E4846" s="68" t="n">
        <v>0</v>
      </c>
      <c r="F4846" s="69">
        <f>SUMIFS(الاضافة!$G$7:$G$60000,الاضافة!$H$7:$H$60000,"*اضاف*",الاضافة!$E$7:$E$60000,'أرصدة المخزن'!C4846)</f>
        <v/>
      </c>
      <c r="G4846" s="69">
        <f>SUMIFS(الصرف!$H$7:$H$60000,الصرف!$F$7:$F$60000,'أرصدة المخزن'!C4846)</f>
        <v/>
      </c>
      <c r="H4846" s="70">
        <f>E4846+F4846-G4846</f>
        <v/>
      </c>
    </row>
    <row r="4847" hidden="1" ht="24.6" customHeight="1" s="138">
      <c r="A4847" s="65" t="n">
        <v>10090138</v>
      </c>
      <c r="B4847" s="66" t="inlineStr">
        <is>
          <t>أدوات سيكوريت</t>
        </is>
      </c>
      <c r="C4847" s="67" t="inlineStr"/>
      <c r="D4847" s="67" t="inlineStr"/>
      <c r="E4847" s="68" t="n">
        <v>0</v>
      </c>
      <c r="F4847" s="69">
        <f>SUMIFS(الاضافة!$G$7:$G$60000,الاضافة!$H$7:$H$60000,"*اضاف*",الاضافة!$E$7:$E$60000,'أرصدة المخزن'!C4847)</f>
        <v/>
      </c>
      <c r="G4847" s="69">
        <f>SUMIFS(الصرف!$H$7:$H$60000,الصرف!$F$7:$F$60000,'أرصدة المخزن'!C4847)</f>
        <v/>
      </c>
      <c r="H4847" s="70">
        <f>E4847+F4847-G4847</f>
        <v/>
      </c>
    </row>
    <row r="4848" hidden="1" ht="24.6" customHeight="1" s="138">
      <c r="A4848" s="65" t="n">
        <v>10090139</v>
      </c>
      <c r="B4848" s="66" t="inlineStr">
        <is>
          <t>أدوات سيكوريت</t>
        </is>
      </c>
      <c r="C4848" s="67" t="inlineStr"/>
      <c r="D4848" s="67" t="inlineStr"/>
      <c r="E4848" s="68" t="n">
        <v>0</v>
      </c>
      <c r="F4848" s="69">
        <f>SUMIFS(الاضافة!$G$7:$G$60000,الاضافة!$H$7:$H$60000,"*اضاف*",الاضافة!$E$7:$E$60000,'أرصدة المخزن'!C4848)</f>
        <v/>
      </c>
      <c r="G4848" s="69">
        <f>SUMIFS(الصرف!$H$7:$H$60000,الصرف!$F$7:$F$60000,'أرصدة المخزن'!C4848)</f>
        <v/>
      </c>
      <c r="H4848" s="70">
        <f>E4848+F4848-G4848</f>
        <v/>
      </c>
    </row>
    <row r="4849" hidden="1" ht="24.6" customHeight="1" s="138">
      <c r="A4849" s="65" t="n">
        <v>10090140</v>
      </c>
      <c r="B4849" s="66" t="inlineStr">
        <is>
          <t>أدوات سيكوريت</t>
        </is>
      </c>
      <c r="C4849" s="67" t="inlineStr"/>
      <c r="D4849" s="67" t="inlineStr"/>
      <c r="E4849" s="68" t="n">
        <v>0</v>
      </c>
      <c r="F4849" s="69">
        <f>SUMIFS(الاضافة!$G$7:$G$60000,الاضافة!$H$7:$H$60000,"*اضاف*",الاضافة!$E$7:$E$60000,'أرصدة المخزن'!C4849)</f>
        <v/>
      </c>
      <c r="G4849" s="69">
        <f>SUMIFS(الصرف!$H$7:$H$60000,الصرف!$F$7:$F$60000,'أرصدة المخزن'!C4849)</f>
        <v/>
      </c>
      <c r="H4849" s="70">
        <f>E4849+F4849-G4849</f>
        <v/>
      </c>
    </row>
    <row r="4850" hidden="1" ht="24.6" customHeight="1" s="138">
      <c r="A4850" s="65" t="n">
        <v>10090141</v>
      </c>
      <c r="B4850" s="66" t="inlineStr">
        <is>
          <t>أدوات سيكوريت</t>
        </is>
      </c>
      <c r="C4850" s="67" t="inlineStr"/>
      <c r="D4850" s="67" t="inlineStr"/>
      <c r="E4850" s="68" t="n">
        <v>0</v>
      </c>
      <c r="F4850" s="69">
        <f>SUMIFS(الاضافة!$G$7:$G$60000,الاضافة!$H$7:$H$60000,"*اضاف*",الاضافة!$E$7:$E$60000,'أرصدة المخزن'!C4850)</f>
        <v/>
      </c>
      <c r="G4850" s="69">
        <f>SUMIFS(الصرف!$H$7:$H$60000,الصرف!$F$7:$F$60000,'أرصدة المخزن'!C4850)</f>
        <v/>
      </c>
      <c r="H4850" s="70">
        <f>E4850+F4850-G4850</f>
        <v/>
      </c>
    </row>
    <row r="4851" hidden="1" ht="24.6" customHeight="1" s="138">
      <c r="A4851" s="65" t="n">
        <v>10090142</v>
      </c>
      <c r="B4851" s="66" t="inlineStr">
        <is>
          <t>أدوات سيكوريت</t>
        </is>
      </c>
      <c r="C4851" s="67" t="inlineStr"/>
      <c r="D4851" s="67" t="inlineStr"/>
      <c r="E4851" s="68" t="n">
        <v>0</v>
      </c>
      <c r="F4851" s="69">
        <f>SUMIFS(الاضافة!$G$7:$G$60000,الاضافة!$H$7:$H$60000,"*اضاف*",الاضافة!$E$7:$E$60000,'أرصدة المخزن'!C4851)</f>
        <v/>
      </c>
      <c r="G4851" s="69">
        <f>SUMIFS(الصرف!$H$7:$H$60000,الصرف!$F$7:$F$60000,'أرصدة المخزن'!C4851)</f>
        <v/>
      </c>
      <c r="H4851" s="70">
        <f>E4851+F4851-G4851</f>
        <v/>
      </c>
    </row>
    <row r="4852" hidden="1" ht="24.6" customHeight="1" s="138">
      <c r="A4852" s="65" t="n">
        <v>10090143</v>
      </c>
      <c r="B4852" s="66" t="inlineStr">
        <is>
          <t>أدوات سيكوريت</t>
        </is>
      </c>
      <c r="C4852" s="67" t="inlineStr"/>
      <c r="D4852" s="67" t="inlineStr"/>
      <c r="E4852" s="68" t="n">
        <v>0</v>
      </c>
      <c r="F4852" s="69">
        <f>SUMIFS(الاضافة!$G$7:$G$60000,الاضافة!$H$7:$H$60000,"*اضاف*",الاضافة!$E$7:$E$60000,'أرصدة المخزن'!C4852)</f>
        <v/>
      </c>
      <c r="G4852" s="69">
        <f>SUMIFS(الصرف!$H$7:$H$60000,الصرف!$F$7:$F$60000,'أرصدة المخزن'!C4852)</f>
        <v/>
      </c>
      <c r="H4852" s="70">
        <f>E4852+F4852-G4852</f>
        <v/>
      </c>
    </row>
    <row r="4853" hidden="1" ht="24.6" customHeight="1" s="138">
      <c r="A4853" s="65" t="n">
        <v>10090144</v>
      </c>
      <c r="B4853" s="66" t="inlineStr">
        <is>
          <t>أدوات سيكوريت</t>
        </is>
      </c>
      <c r="C4853" s="67" t="inlineStr"/>
      <c r="D4853" s="67" t="inlineStr"/>
      <c r="E4853" s="68" t="n">
        <v>0</v>
      </c>
      <c r="F4853" s="69">
        <f>SUMIFS(الاضافة!$G$7:$G$60000,الاضافة!$H$7:$H$60000,"*اضاف*",الاضافة!$E$7:$E$60000,'أرصدة المخزن'!C4853)</f>
        <v/>
      </c>
      <c r="G4853" s="69">
        <f>SUMIFS(الصرف!$H$7:$H$60000,الصرف!$F$7:$F$60000,'أرصدة المخزن'!C4853)</f>
        <v/>
      </c>
      <c r="H4853" s="70">
        <f>E4853+F4853-G4853</f>
        <v/>
      </c>
    </row>
    <row r="4854" hidden="1" ht="24.6" customHeight="1" s="138">
      <c r="A4854" s="65" t="n">
        <v>10090145</v>
      </c>
      <c r="B4854" s="66" t="inlineStr">
        <is>
          <t>أدوات سيكوريت</t>
        </is>
      </c>
      <c r="C4854" s="67" t="inlineStr"/>
      <c r="D4854" s="67" t="inlineStr"/>
      <c r="E4854" s="68" t="n">
        <v>0</v>
      </c>
      <c r="F4854" s="69">
        <f>SUMIFS(الاضافة!$G$7:$G$60000,الاضافة!$H$7:$H$60000,"*اضاف*",الاضافة!$E$7:$E$60000,'أرصدة المخزن'!C4854)</f>
        <v/>
      </c>
      <c r="G4854" s="69">
        <f>SUMIFS(الصرف!$H$7:$H$60000,الصرف!$F$7:$F$60000,'أرصدة المخزن'!C4854)</f>
        <v/>
      </c>
      <c r="H4854" s="70">
        <f>E4854+F4854-G4854</f>
        <v/>
      </c>
    </row>
    <row r="4855" hidden="1" ht="24.6" customHeight="1" s="138">
      <c r="A4855" s="65" t="n">
        <v>10090146</v>
      </c>
      <c r="B4855" s="66" t="inlineStr">
        <is>
          <t>أدوات سيكوريت</t>
        </is>
      </c>
      <c r="C4855" s="67" t="inlineStr"/>
      <c r="D4855" s="67" t="inlineStr"/>
      <c r="E4855" s="68" t="n">
        <v>0</v>
      </c>
      <c r="F4855" s="69">
        <f>SUMIFS(الاضافة!$G$7:$G$60000,الاضافة!$H$7:$H$60000,"*اضاف*",الاضافة!$E$7:$E$60000,'أرصدة المخزن'!C4855)</f>
        <v/>
      </c>
      <c r="G4855" s="69">
        <f>SUMIFS(الصرف!$H$7:$H$60000,الصرف!$F$7:$F$60000,'أرصدة المخزن'!C4855)</f>
        <v/>
      </c>
      <c r="H4855" s="70">
        <f>E4855+F4855-G4855</f>
        <v/>
      </c>
    </row>
    <row r="4856" hidden="1" ht="24.6" customHeight="1" s="138">
      <c r="A4856" s="65" t="n">
        <v>10090147</v>
      </c>
      <c r="B4856" s="66" t="inlineStr">
        <is>
          <t>أدوات سيكوريت</t>
        </is>
      </c>
      <c r="C4856" s="67" t="inlineStr"/>
      <c r="D4856" s="67" t="inlineStr"/>
      <c r="E4856" s="68" t="n">
        <v>0</v>
      </c>
      <c r="F4856" s="69">
        <f>SUMIFS(الاضافة!$G$7:$G$60000,الاضافة!$H$7:$H$60000,"*اضاف*",الاضافة!$E$7:$E$60000,'أرصدة المخزن'!C4856)</f>
        <v/>
      </c>
      <c r="G4856" s="69">
        <f>SUMIFS(الصرف!$H$7:$H$60000,الصرف!$F$7:$F$60000,'أرصدة المخزن'!C4856)</f>
        <v/>
      </c>
      <c r="H4856" s="70">
        <f>E4856+F4856-G4856</f>
        <v/>
      </c>
    </row>
    <row r="4857" hidden="1" ht="24.6" customHeight="1" s="138">
      <c r="A4857" s="65" t="n">
        <v>10090148</v>
      </c>
      <c r="B4857" s="66" t="inlineStr">
        <is>
          <t>أدوات سيكوريت</t>
        </is>
      </c>
      <c r="C4857" s="67" t="inlineStr"/>
      <c r="D4857" s="67" t="inlineStr"/>
      <c r="E4857" s="68" t="n">
        <v>0</v>
      </c>
      <c r="F4857" s="69">
        <f>SUMIFS(الاضافة!$G$7:$G$60000,الاضافة!$H$7:$H$60000,"*اضاف*",الاضافة!$E$7:$E$60000,'أرصدة المخزن'!C4857)</f>
        <v/>
      </c>
      <c r="G4857" s="69">
        <f>SUMIFS(الصرف!$H$7:$H$60000,الصرف!$F$7:$F$60000,'أرصدة المخزن'!C4857)</f>
        <v/>
      </c>
      <c r="H4857" s="70">
        <f>E4857+F4857-G4857</f>
        <v/>
      </c>
    </row>
    <row r="4858" hidden="1" ht="24.6" customHeight="1" s="138">
      <c r="A4858" s="65" t="n">
        <v>10090149</v>
      </c>
      <c r="B4858" s="66" t="inlineStr">
        <is>
          <t>أدوات سيكوريت</t>
        </is>
      </c>
      <c r="C4858" s="67" t="inlineStr"/>
      <c r="D4858" s="67" t="inlineStr"/>
      <c r="E4858" s="68" t="n">
        <v>0</v>
      </c>
      <c r="F4858" s="69">
        <f>SUMIFS(الاضافة!$G$7:$G$60000,الاضافة!$H$7:$H$60000,"*اضاف*",الاضافة!$E$7:$E$60000,'أرصدة المخزن'!C4858)</f>
        <v/>
      </c>
      <c r="G4858" s="69">
        <f>SUMIFS(الصرف!$H$7:$H$60000,الصرف!$F$7:$F$60000,'أرصدة المخزن'!C4858)</f>
        <v/>
      </c>
      <c r="H4858" s="70">
        <f>E4858+F4858-G4858</f>
        <v/>
      </c>
    </row>
    <row r="4859" hidden="1" ht="24.6" customHeight="1" s="138">
      <c r="A4859" s="65" t="n">
        <v>10090150</v>
      </c>
      <c r="B4859" s="66" t="inlineStr">
        <is>
          <t>أدوات سيكوريت</t>
        </is>
      </c>
      <c r="C4859" s="67" t="inlineStr"/>
      <c r="D4859" s="67" t="inlineStr"/>
      <c r="E4859" s="68" t="n">
        <v>0</v>
      </c>
      <c r="F4859" s="69">
        <f>SUMIFS(الاضافة!$G$7:$G$60000,الاضافة!$H$7:$H$60000,"*اضاف*",الاضافة!$E$7:$E$60000,'أرصدة المخزن'!C4859)</f>
        <v/>
      </c>
      <c r="G4859" s="69">
        <f>SUMIFS(الصرف!$H$7:$H$60000,الصرف!$F$7:$F$60000,'أرصدة المخزن'!C4859)</f>
        <v/>
      </c>
      <c r="H4859" s="70">
        <f>E4859+F4859-G4859</f>
        <v/>
      </c>
    </row>
    <row r="4860" hidden="1" ht="24.6" customHeight="1" s="138">
      <c r="A4860" s="65" t="n">
        <v>10090151</v>
      </c>
      <c r="B4860" s="66" t="inlineStr">
        <is>
          <t>أدوات سيكوريت</t>
        </is>
      </c>
      <c r="C4860" s="67" t="inlineStr"/>
      <c r="D4860" s="67" t="inlineStr"/>
      <c r="E4860" s="68" t="n">
        <v>0</v>
      </c>
      <c r="F4860" s="69">
        <f>SUMIFS(الاضافة!$G$7:$G$60000,الاضافة!$H$7:$H$60000,"*اضاف*",الاضافة!$E$7:$E$60000,'أرصدة المخزن'!C4860)</f>
        <v/>
      </c>
      <c r="G4860" s="69">
        <f>SUMIFS(الصرف!$H$7:$H$60000,الصرف!$F$7:$F$60000,'أرصدة المخزن'!C4860)</f>
        <v/>
      </c>
      <c r="H4860" s="70">
        <f>E4860+F4860-G4860</f>
        <v/>
      </c>
    </row>
    <row r="4861" hidden="1" ht="24.6" customHeight="1" s="138">
      <c r="A4861" s="65" t="n">
        <v>10090152</v>
      </c>
      <c r="B4861" s="66" t="inlineStr">
        <is>
          <t>أدوات سيكوريت</t>
        </is>
      </c>
      <c r="C4861" s="67" t="inlineStr"/>
      <c r="D4861" s="67" t="inlineStr"/>
      <c r="E4861" s="68" t="n">
        <v>0</v>
      </c>
      <c r="F4861" s="69">
        <f>SUMIFS(الاضافة!$G$7:$G$60000,الاضافة!$H$7:$H$60000,"*اضاف*",الاضافة!$E$7:$E$60000,'أرصدة المخزن'!C4861)</f>
        <v/>
      </c>
      <c r="G4861" s="69">
        <f>SUMIFS(الصرف!$H$7:$H$60000,الصرف!$F$7:$F$60000,'أرصدة المخزن'!C4861)</f>
        <v/>
      </c>
      <c r="H4861" s="70">
        <f>E4861+F4861-G4861</f>
        <v/>
      </c>
    </row>
    <row r="4862" hidden="1" ht="24.6" customHeight="1" s="138">
      <c r="A4862" s="65" t="n">
        <v>10090153</v>
      </c>
      <c r="B4862" s="66" t="inlineStr">
        <is>
          <t>أدوات سيكوريت</t>
        </is>
      </c>
      <c r="C4862" s="67" t="inlineStr"/>
      <c r="D4862" s="67" t="inlineStr"/>
      <c r="E4862" s="68" t="n">
        <v>0</v>
      </c>
      <c r="F4862" s="69">
        <f>SUMIFS(الاضافة!$G$7:$G$60000,الاضافة!$H$7:$H$60000,"*اضاف*",الاضافة!$E$7:$E$60000,'أرصدة المخزن'!C4862)</f>
        <v/>
      </c>
      <c r="G4862" s="69">
        <f>SUMIFS(الصرف!$H$7:$H$60000,الصرف!$F$7:$F$60000,'أرصدة المخزن'!C4862)</f>
        <v/>
      </c>
      <c r="H4862" s="70">
        <f>E4862+F4862-G4862</f>
        <v/>
      </c>
    </row>
    <row r="4863" hidden="1" ht="24.6" customHeight="1" s="138">
      <c r="A4863" s="65" t="n">
        <v>10090154</v>
      </c>
      <c r="B4863" s="66" t="inlineStr">
        <is>
          <t>أدوات سيكوريت</t>
        </is>
      </c>
      <c r="C4863" s="67" t="inlineStr"/>
      <c r="D4863" s="67" t="inlineStr"/>
      <c r="E4863" s="68" t="n">
        <v>0</v>
      </c>
      <c r="F4863" s="69">
        <f>SUMIFS(الاضافة!$G$7:$G$60000,الاضافة!$H$7:$H$60000,"*اضاف*",الاضافة!$E$7:$E$60000,'أرصدة المخزن'!C4863)</f>
        <v/>
      </c>
      <c r="G4863" s="69">
        <f>SUMIFS(الصرف!$H$7:$H$60000,الصرف!$F$7:$F$60000,'أرصدة المخزن'!C4863)</f>
        <v/>
      </c>
      <c r="H4863" s="70">
        <f>E4863+F4863-G4863</f>
        <v/>
      </c>
    </row>
    <row r="4864" hidden="1" ht="24.6" customHeight="1" s="138">
      <c r="A4864" s="65" t="n">
        <v>10090155</v>
      </c>
      <c r="B4864" s="66" t="inlineStr">
        <is>
          <t>أدوات سيكوريت</t>
        </is>
      </c>
      <c r="C4864" s="67" t="inlineStr"/>
      <c r="D4864" s="67" t="inlineStr"/>
      <c r="E4864" s="68" t="n">
        <v>0</v>
      </c>
      <c r="F4864" s="69">
        <f>SUMIFS(الاضافة!$G$7:$G$60000,الاضافة!$H$7:$H$60000,"*اضاف*",الاضافة!$E$7:$E$60000,'أرصدة المخزن'!C4864)</f>
        <v/>
      </c>
      <c r="G4864" s="69">
        <f>SUMIFS(الصرف!$H$7:$H$60000,الصرف!$F$7:$F$60000,'أرصدة المخزن'!C4864)</f>
        <v/>
      </c>
      <c r="H4864" s="70">
        <f>E4864+F4864-G4864</f>
        <v/>
      </c>
    </row>
    <row r="4865" hidden="1" ht="24.6" customHeight="1" s="138">
      <c r="A4865" s="65" t="n">
        <v>10090156</v>
      </c>
      <c r="B4865" s="66" t="inlineStr">
        <is>
          <t>أدوات سيكوريت</t>
        </is>
      </c>
      <c r="C4865" s="67" t="inlineStr"/>
      <c r="D4865" s="67" t="inlineStr"/>
      <c r="E4865" s="68" t="n">
        <v>0</v>
      </c>
      <c r="F4865" s="69">
        <f>SUMIFS(الاضافة!$G$7:$G$60000,الاضافة!$H$7:$H$60000,"*اضاف*",الاضافة!$E$7:$E$60000,'أرصدة المخزن'!C4865)</f>
        <v/>
      </c>
      <c r="G4865" s="69">
        <f>SUMIFS(الصرف!$H$7:$H$60000,الصرف!$F$7:$F$60000,'أرصدة المخزن'!C4865)</f>
        <v/>
      </c>
      <c r="H4865" s="70">
        <f>E4865+F4865-G4865</f>
        <v/>
      </c>
    </row>
    <row r="4866" hidden="1" ht="24.6" customHeight="1" s="138">
      <c r="A4866" s="65" t="n">
        <v>10090157</v>
      </c>
      <c r="B4866" s="66" t="inlineStr">
        <is>
          <t>أدوات سيكوريت</t>
        </is>
      </c>
      <c r="C4866" s="67" t="inlineStr"/>
      <c r="D4866" s="67" t="inlineStr"/>
      <c r="E4866" s="68" t="n">
        <v>0</v>
      </c>
      <c r="F4866" s="69">
        <f>SUMIFS(الاضافة!$G$7:$G$60000,الاضافة!$H$7:$H$60000,"*اضاف*",الاضافة!$E$7:$E$60000,'أرصدة المخزن'!C4866)</f>
        <v/>
      </c>
      <c r="G4866" s="69">
        <f>SUMIFS(الصرف!$H$7:$H$60000,الصرف!$F$7:$F$60000,'أرصدة المخزن'!C4866)</f>
        <v/>
      </c>
      <c r="H4866" s="70">
        <f>E4866+F4866-G4866</f>
        <v/>
      </c>
    </row>
    <row r="4867" hidden="1" ht="24.6" customHeight="1" s="138">
      <c r="A4867" s="65" t="n">
        <v>10090158</v>
      </c>
      <c r="B4867" s="66" t="inlineStr">
        <is>
          <t>أدوات سيكوريت</t>
        </is>
      </c>
      <c r="C4867" s="67" t="inlineStr"/>
      <c r="D4867" s="67" t="inlineStr"/>
      <c r="E4867" s="68" t="n">
        <v>0</v>
      </c>
      <c r="F4867" s="69">
        <f>SUMIFS(الاضافة!$G$7:$G$60000,الاضافة!$H$7:$H$60000,"*اضاف*",الاضافة!$E$7:$E$60000,'أرصدة المخزن'!C4867)</f>
        <v/>
      </c>
      <c r="G4867" s="69">
        <f>SUMIFS(الصرف!$H$7:$H$60000,الصرف!$F$7:$F$60000,'أرصدة المخزن'!C4867)</f>
        <v/>
      </c>
      <c r="H4867" s="70">
        <f>E4867+F4867-G4867</f>
        <v/>
      </c>
    </row>
    <row r="4868" hidden="1" ht="24.6" customHeight="1" s="138">
      <c r="A4868" s="65" t="n">
        <v>10090159</v>
      </c>
      <c r="B4868" s="66" t="inlineStr">
        <is>
          <t>أدوات سيكوريت</t>
        </is>
      </c>
      <c r="C4868" s="67" t="inlineStr"/>
      <c r="D4868" s="67" t="inlineStr"/>
      <c r="E4868" s="68" t="n">
        <v>0</v>
      </c>
      <c r="F4868" s="69">
        <f>SUMIFS(الاضافة!$G$7:$G$60000,الاضافة!$H$7:$H$60000,"*اضاف*",الاضافة!$E$7:$E$60000,'أرصدة المخزن'!C4868)</f>
        <v/>
      </c>
      <c r="G4868" s="69">
        <f>SUMIFS(الصرف!$H$7:$H$60000,الصرف!$F$7:$F$60000,'أرصدة المخزن'!C4868)</f>
        <v/>
      </c>
      <c r="H4868" s="70">
        <f>E4868+F4868-G4868</f>
        <v/>
      </c>
    </row>
    <row r="4869" hidden="1" ht="24.6" customHeight="1" s="138">
      <c r="A4869" s="65" t="n">
        <v>10090160</v>
      </c>
      <c r="B4869" s="66" t="inlineStr">
        <is>
          <t>أدوات سيكوريت</t>
        </is>
      </c>
      <c r="C4869" s="67" t="inlineStr"/>
      <c r="D4869" s="67" t="inlineStr"/>
      <c r="E4869" s="68" t="n">
        <v>0</v>
      </c>
      <c r="F4869" s="69">
        <f>SUMIFS(الاضافة!$G$7:$G$60000,الاضافة!$H$7:$H$60000,"*اضاف*",الاضافة!$E$7:$E$60000,'أرصدة المخزن'!C4869)</f>
        <v/>
      </c>
      <c r="G4869" s="69">
        <f>SUMIFS(الصرف!$H$7:$H$60000,الصرف!$F$7:$F$60000,'أرصدة المخزن'!C4869)</f>
        <v/>
      </c>
      <c r="H4869" s="70">
        <f>E4869+F4869-G4869</f>
        <v/>
      </c>
    </row>
    <row r="4870" hidden="1" ht="24.6" customHeight="1" s="138">
      <c r="A4870" s="65" t="n">
        <v>10090161</v>
      </c>
      <c r="B4870" s="66" t="inlineStr">
        <is>
          <t>أدوات سيكوريت</t>
        </is>
      </c>
      <c r="C4870" s="67" t="inlineStr"/>
      <c r="D4870" s="67" t="inlineStr"/>
      <c r="E4870" s="68" t="n">
        <v>0</v>
      </c>
      <c r="F4870" s="69">
        <f>SUMIFS(الاضافة!$G$7:$G$60000,الاضافة!$H$7:$H$60000,"*اضاف*",الاضافة!$E$7:$E$60000,'أرصدة المخزن'!C4870)</f>
        <v/>
      </c>
      <c r="G4870" s="69">
        <f>SUMIFS(الصرف!$H$7:$H$60000,الصرف!$F$7:$F$60000,'أرصدة المخزن'!C4870)</f>
        <v/>
      </c>
      <c r="H4870" s="70">
        <f>E4870+F4870-G4870</f>
        <v/>
      </c>
    </row>
    <row r="4871" hidden="1" ht="24.6" customHeight="1" s="138">
      <c r="A4871" s="65" t="n">
        <v>10090162</v>
      </c>
      <c r="B4871" s="66" t="inlineStr">
        <is>
          <t>أدوات سيكوريت</t>
        </is>
      </c>
      <c r="C4871" s="67" t="inlineStr"/>
      <c r="D4871" s="67" t="inlineStr"/>
      <c r="E4871" s="68" t="n">
        <v>0</v>
      </c>
      <c r="F4871" s="69">
        <f>SUMIFS(الاضافة!$G$7:$G$60000,الاضافة!$H$7:$H$60000,"*اضاف*",الاضافة!$E$7:$E$60000,'أرصدة المخزن'!C4871)</f>
        <v/>
      </c>
      <c r="G4871" s="69">
        <f>SUMIFS(الصرف!$H$7:$H$60000,الصرف!$F$7:$F$60000,'أرصدة المخزن'!C4871)</f>
        <v/>
      </c>
      <c r="H4871" s="70">
        <f>E4871+F4871-G4871</f>
        <v/>
      </c>
    </row>
    <row r="4872" hidden="1" ht="24.6" customHeight="1" s="138">
      <c r="A4872" s="65" t="n">
        <v>10090163</v>
      </c>
      <c r="B4872" s="66" t="inlineStr">
        <is>
          <t>أدوات سيكوريت</t>
        </is>
      </c>
      <c r="C4872" s="67" t="inlineStr"/>
      <c r="D4872" s="67" t="inlineStr"/>
      <c r="E4872" s="68" t="n">
        <v>0</v>
      </c>
      <c r="F4872" s="69">
        <f>SUMIFS(الاضافة!$G$7:$G$60000,الاضافة!$H$7:$H$60000,"*اضاف*",الاضافة!$E$7:$E$60000,'أرصدة المخزن'!C4872)</f>
        <v/>
      </c>
      <c r="G4872" s="69">
        <f>SUMIFS(الصرف!$H$7:$H$60000,الصرف!$F$7:$F$60000,'أرصدة المخزن'!C4872)</f>
        <v/>
      </c>
      <c r="H4872" s="70">
        <f>E4872+F4872-G4872</f>
        <v/>
      </c>
    </row>
    <row r="4873" hidden="1" ht="24.6" customHeight="1" s="138">
      <c r="A4873" s="65" t="n">
        <v>10090164</v>
      </c>
      <c r="B4873" s="66" t="inlineStr">
        <is>
          <t>أدوات سيكوريت</t>
        </is>
      </c>
      <c r="C4873" s="67" t="inlineStr"/>
      <c r="D4873" s="67" t="inlineStr"/>
      <c r="E4873" s="68" t="n">
        <v>0</v>
      </c>
      <c r="F4873" s="69">
        <f>SUMIFS(الاضافة!$G$7:$G$60000,الاضافة!$H$7:$H$60000,"*اضاف*",الاضافة!$E$7:$E$60000,'أرصدة المخزن'!C4873)</f>
        <v/>
      </c>
      <c r="G4873" s="69">
        <f>SUMIFS(الصرف!$H$7:$H$60000,الصرف!$F$7:$F$60000,'أرصدة المخزن'!C4873)</f>
        <v/>
      </c>
      <c r="H4873" s="70">
        <f>E4873+F4873-G4873</f>
        <v/>
      </c>
    </row>
    <row r="4874" hidden="1" ht="24.6" customHeight="1" s="138">
      <c r="A4874" s="65" t="n">
        <v>10090165</v>
      </c>
      <c r="B4874" s="66" t="inlineStr">
        <is>
          <t>أدوات سيكوريت</t>
        </is>
      </c>
      <c r="C4874" s="67" t="inlineStr"/>
      <c r="D4874" s="67" t="inlineStr"/>
      <c r="E4874" s="68" t="n">
        <v>0</v>
      </c>
      <c r="F4874" s="69">
        <f>SUMIFS(الاضافة!$G$7:$G$60000,الاضافة!$H$7:$H$60000,"*اضاف*",الاضافة!$E$7:$E$60000,'أرصدة المخزن'!C4874)</f>
        <v/>
      </c>
      <c r="G4874" s="69">
        <f>SUMIFS(الصرف!$H$7:$H$60000,الصرف!$F$7:$F$60000,'أرصدة المخزن'!C4874)</f>
        <v/>
      </c>
      <c r="H4874" s="70">
        <f>E4874+F4874-G4874</f>
        <v/>
      </c>
    </row>
    <row r="4875" hidden="1" ht="24.6" customHeight="1" s="138">
      <c r="A4875" s="65" t="n">
        <v>10090166</v>
      </c>
      <c r="B4875" s="66" t="inlineStr">
        <is>
          <t>أدوات سيكوريت</t>
        </is>
      </c>
      <c r="C4875" s="67" t="inlineStr"/>
      <c r="D4875" s="67" t="inlineStr"/>
      <c r="E4875" s="68" t="n">
        <v>0</v>
      </c>
      <c r="F4875" s="69">
        <f>SUMIFS(الاضافة!$G$7:$G$60000,الاضافة!$H$7:$H$60000,"*اضاف*",الاضافة!$E$7:$E$60000,'أرصدة المخزن'!C4875)</f>
        <v/>
      </c>
      <c r="G4875" s="69">
        <f>SUMIFS(الصرف!$H$7:$H$60000,الصرف!$F$7:$F$60000,'أرصدة المخزن'!C4875)</f>
        <v/>
      </c>
      <c r="H4875" s="70">
        <f>E4875+F4875-G4875</f>
        <v/>
      </c>
    </row>
    <row r="4876" hidden="1" ht="24.6" customHeight="1" s="138">
      <c r="A4876" s="65" t="n">
        <v>10090167</v>
      </c>
      <c r="B4876" s="66" t="inlineStr">
        <is>
          <t>أدوات سيكوريت</t>
        </is>
      </c>
      <c r="C4876" s="67" t="inlineStr"/>
      <c r="D4876" s="67" t="inlineStr"/>
      <c r="E4876" s="68" t="n">
        <v>0</v>
      </c>
      <c r="F4876" s="69">
        <f>SUMIFS(الاضافة!$G$7:$G$60000,الاضافة!$H$7:$H$60000,"*اضاف*",الاضافة!$E$7:$E$60000,'أرصدة المخزن'!C4876)</f>
        <v/>
      </c>
      <c r="G4876" s="69">
        <f>SUMIFS(الصرف!$H$7:$H$60000,الصرف!$F$7:$F$60000,'أرصدة المخزن'!C4876)</f>
        <v/>
      </c>
      <c r="H4876" s="70">
        <f>E4876+F4876-G4876</f>
        <v/>
      </c>
    </row>
    <row r="4877" hidden="1" ht="24.6" customHeight="1" s="138">
      <c r="A4877" s="65" t="n">
        <v>10090168</v>
      </c>
      <c r="B4877" s="66" t="inlineStr">
        <is>
          <t>أدوات سيكوريت</t>
        </is>
      </c>
      <c r="C4877" s="67" t="inlineStr"/>
      <c r="D4877" s="67" t="inlineStr"/>
      <c r="E4877" s="68" t="n">
        <v>0</v>
      </c>
      <c r="F4877" s="69">
        <f>SUMIFS(الاضافة!$G$7:$G$60000,الاضافة!$H$7:$H$60000,"*اضاف*",الاضافة!$E$7:$E$60000,'أرصدة المخزن'!C4877)</f>
        <v/>
      </c>
      <c r="G4877" s="69">
        <f>SUMIFS(الصرف!$H$7:$H$60000,الصرف!$F$7:$F$60000,'أرصدة المخزن'!C4877)</f>
        <v/>
      </c>
      <c r="H4877" s="70">
        <f>E4877+F4877-G4877</f>
        <v/>
      </c>
    </row>
    <row r="4878" hidden="1" ht="24.6" customHeight="1" s="138">
      <c r="A4878" s="65" t="n">
        <v>10090169</v>
      </c>
      <c r="B4878" s="66" t="inlineStr">
        <is>
          <t>أدوات سيكوريت</t>
        </is>
      </c>
      <c r="C4878" s="67" t="inlineStr"/>
      <c r="D4878" s="67" t="inlineStr"/>
      <c r="E4878" s="68" t="n">
        <v>0</v>
      </c>
      <c r="F4878" s="69">
        <f>SUMIFS(الاضافة!$G$7:$G$60000,الاضافة!$H$7:$H$60000,"*اضاف*",الاضافة!$E$7:$E$60000,'أرصدة المخزن'!C4878)</f>
        <v/>
      </c>
      <c r="G4878" s="69">
        <f>SUMIFS(الصرف!$H$7:$H$60000,الصرف!$F$7:$F$60000,'أرصدة المخزن'!C4878)</f>
        <v/>
      </c>
      <c r="H4878" s="70">
        <f>E4878+F4878-G4878</f>
        <v/>
      </c>
    </row>
    <row r="4879" hidden="1" ht="24.6" customHeight="1" s="138">
      <c r="A4879" s="65" t="n">
        <v>10090170</v>
      </c>
      <c r="B4879" s="66" t="inlineStr">
        <is>
          <t>أدوات سيكوريت</t>
        </is>
      </c>
      <c r="C4879" s="67" t="inlineStr"/>
      <c r="D4879" s="67" t="inlineStr"/>
      <c r="E4879" s="68" t="n">
        <v>0</v>
      </c>
      <c r="F4879" s="69">
        <f>SUMIFS(الاضافة!$G$7:$G$60000,الاضافة!$H$7:$H$60000,"*اضاف*",الاضافة!$E$7:$E$60000,'أرصدة المخزن'!C4879)</f>
        <v/>
      </c>
      <c r="G4879" s="69">
        <f>SUMIFS(الصرف!$H$7:$H$60000,الصرف!$F$7:$F$60000,'أرصدة المخزن'!C4879)</f>
        <v/>
      </c>
      <c r="H4879" s="70">
        <f>E4879+F4879-G4879</f>
        <v/>
      </c>
    </row>
    <row r="4880" hidden="1" ht="24.6" customHeight="1" s="138">
      <c r="A4880" s="65" t="n">
        <v>10090171</v>
      </c>
      <c r="B4880" s="66" t="inlineStr">
        <is>
          <t>أدوات سيكوريت</t>
        </is>
      </c>
      <c r="C4880" s="67" t="inlineStr"/>
      <c r="D4880" s="67" t="inlineStr"/>
      <c r="E4880" s="68" t="n">
        <v>0</v>
      </c>
      <c r="F4880" s="69">
        <f>SUMIFS(الاضافة!$G$7:$G$60000,الاضافة!$H$7:$H$60000,"*اضاف*",الاضافة!$E$7:$E$60000,'أرصدة المخزن'!C4880)</f>
        <v/>
      </c>
      <c r="G4880" s="69">
        <f>SUMIFS(الصرف!$H$7:$H$60000,الصرف!$F$7:$F$60000,'أرصدة المخزن'!C4880)</f>
        <v/>
      </c>
      <c r="H4880" s="70">
        <f>E4880+F4880-G4880</f>
        <v/>
      </c>
    </row>
    <row r="4881" hidden="1" ht="24.6" customHeight="1" s="138">
      <c r="A4881" s="65" t="n">
        <v>10090172</v>
      </c>
      <c r="B4881" s="66" t="inlineStr">
        <is>
          <t>أدوات سيكوريت</t>
        </is>
      </c>
      <c r="C4881" s="67" t="inlineStr"/>
      <c r="D4881" s="67" t="inlineStr"/>
      <c r="E4881" s="68" t="n">
        <v>0</v>
      </c>
      <c r="F4881" s="69">
        <f>SUMIFS(الاضافة!$G$7:$G$60000,الاضافة!$H$7:$H$60000,"*اضاف*",الاضافة!$E$7:$E$60000,'أرصدة المخزن'!C4881)</f>
        <v/>
      </c>
      <c r="G4881" s="69">
        <f>SUMIFS(الصرف!$H$7:$H$60000,الصرف!$F$7:$F$60000,'أرصدة المخزن'!C4881)</f>
        <v/>
      </c>
      <c r="H4881" s="70">
        <f>E4881+F4881-G4881</f>
        <v/>
      </c>
    </row>
    <row r="4882" hidden="1" ht="24.6" customHeight="1" s="138">
      <c r="A4882" s="65" t="n">
        <v>10090173</v>
      </c>
      <c r="B4882" s="66" t="inlineStr">
        <is>
          <t>أدوات سيكوريت</t>
        </is>
      </c>
      <c r="C4882" s="67" t="inlineStr"/>
      <c r="D4882" s="67" t="inlineStr"/>
      <c r="E4882" s="68" t="n">
        <v>0</v>
      </c>
      <c r="F4882" s="69">
        <f>SUMIFS(الاضافة!$G$7:$G$60000,الاضافة!$H$7:$H$60000,"*اضاف*",الاضافة!$E$7:$E$60000,'أرصدة المخزن'!C4882)</f>
        <v/>
      </c>
      <c r="G4882" s="69">
        <f>SUMIFS(الصرف!$H$7:$H$60000,الصرف!$F$7:$F$60000,'أرصدة المخزن'!C4882)</f>
        <v/>
      </c>
      <c r="H4882" s="70">
        <f>E4882+F4882-G4882</f>
        <v/>
      </c>
    </row>
    <row r="4883" hidden="1" ht="24.6" customHeight="1" s="138">
      <c r="A4883" s="65" t="n">
        <v>10090174</v>
      </c>
      <c r="B4883" s="66" t="inlineStr">
        <is>
          <t>أدوات سيكوريت</t>
        </is>
      </c>
      <c r="C4883" s="67" t="inlineStr"/>
      <c r="D4883" s="67" t="inlineStr"/>
      <c r="E4883" s="68" t="n">
        <v>0</v>
      </c>
      <c r="F4883" s="69">
        <f>SUMIFS(الاضافة!$G$7:$G$60000,الاضافة!$H$7:$H$60000,"*اضاف*",الاضافة!$E$7:$E$60000,'أرصدة المخزن'!C4883)</f>
        <v/>
      </c>
      <c r="G4883" s="69">
        <f>SUMIFS(الصرف!$H$7:$H$60000,الصرف!$F$7:$F$60000,'أرصدة المخزن'!C4883)</f>
        <v/>
      </c>
      <c r="H4883" s="70">
        <f>E4883+F4883-G4883</f>
        <v/>
      </c>
    </row>
    <row r="4884" hidden="1" ht="24.6" customHeight="1" s="138">
      <c r="A4884" s="65" t="n">
        <v>10090175</v>
      </c>
      <c r="B4884" s="66" t="inlineStr">
        <is>
          <t>أدوات سيكوريت</t>
        </is>
      </c>
      <c r="C4884" s="67" t="inlineStr"/>
      <c r="D4884" s="67" t="inlineStr"/>
      <c r="E4884" s="68" t="n">
        <v>0</v>
      </c>
      <c r="F4884" s="69">
        <f>SUMIFS(الاضافة!$G$7:$G$60000,الاضافة!$H$7:$H$60000,"*اضاف*",الاضافة!$E$7:$E$60000,'أرصدة المخزن'!C4884)</f>
        <v/>
      </c>
      <c r="G4884" s="69">
        <f>SUMIFS(الصرف!$H$7:$H$60000,الصرف!$F$7:$F$60000,'أرصدة المخزن'!C4884)</f>
        <v/>
      </c>
      <c r="H4884" s="70">
        <f>E4884+F4884-G4884</f>
        <v/>
      </c>
    </row>
    <row r="4885" hidden="1" ht="24.6" customHeight="1" s="138">
      <c r="A4885" s="65" t="n">
        <v>10090176</v>
      </c>
      <c r="B4885" s="66" t="inlineStr">
        <is>
          <t>أدوات سيكوريت</t>
        </is>
      </c>
      <c r="C4885" s="67" t="inlineStr"/>
      <c r="D4885" s="67" t="inlineStr"/>
      <c r="E4885" s="68" t="n">
        <v>0</v>
      </c>
      <c r="F4885" s="69">
        <f>SUMIFS(الاضافة!$G$7:$G$60000,الاضافة!$H$7:$H$60000,"*اضاف*",الاضافة!$E$7:$E$60000,'أرصدة المخزن'!C4885)</f>
        <v/>
      </c>
      <c r="G4885" s="69">
        <f>SUMIFS(الصرف!$H$7:$H$60000,الصرف!$F$7:$F$60000,'أرصدة المخزن'!C4885)</f>
        <v/>
      </c>
      <c r="H4885" s="70">
        <f>E4885+F4885-G4885</f>
        <v/>
      </c>
    </row>
    <row r="4886" hidden="1" ht="24.6" customHeight="1" s="138">
      <c r="A4886" s="65" t="n">
        <v>10090177</v>
      </c>
      <c r="B4886" s="66" t="inlineStr">
        <is>
          <t>أدوات سيكوريت</t>
        </is>
      </c>
      <c r="C4886" s="67" t="inlineStr"/>
      <c r="D4886" s="67" t="inlineStr"/>
      <c r="E4886" s="68" t="n">
        <v>0</v>
      </c>
      <c r="F4886" s="69">
        <f>SUMIFS(الاضافة!$G$7:$G$60000,الاضافة!$H$7:$H$60000,"*اضاف*",الاضافة!$E$7:$E$60000,'أرصدة المخزن'!C4886)</f>
        <v/>
      </c>
      <c r="G4886" s="69">
        <f>SUMIFS(الصرف!$H$7:$H$60000,الصرف!$F$7:$F$60000,'أرصدة المخزن'!C4886)</f>
        <v/>
      </c>
      <c r="H4886" s="70">
        <f>E4886+F4886-G4886</f>
        <v/>
      </c>
    </row>
    <row r="4887" hidden="1" ht="24.6" customHeight="1" s="138">
      <c r="A4887" s="65" t="n">
        <v>10090178</v>
      </c>
      <c r="B4887" s="66" t="inlineStr">
        <is>
          <t>أدوات سيكوريت</t>
        </is>
      </c>
      <c r="C4887" s="67" t="inlineStr"/>
      <c r="D4887" s="67" t="inlineStr"/>
      <c r="E4887" s="68" t="n">
        <v>0</v>
      </c>
      <c r="F4887" s="69">
        <f>SUMIFS(الاضافة!$G$7:$G$60000,الاضافة!$H$7:$H$60000,"*اضاف*",الاضافة!$E$7:$E$60000,'أرصدة المخزن'!C4887)</f>
        <v/>
      </c>
      <c r="G4887" s="69">
        <f>SUMIFS(الصرف!$H$7:$H$60000,الصرف!$F$7:$F$60000,'أرصدة المخزن'!C4887)</f>
        <v/>
      </c>
      <c r="H4887" s="70">
        <f>E4887+F4887-G4887</f>
        <v/>
      </c>
    </row>
    <row r="4888" hidden="1" ht="24.6" customHeight="1" s="138">
      <c r="A4888" s="65" t="n">
        <v>10090179</v>
      </c>
      <c r="B4888" s="66" t="inlineStr">
        <is>
          <t>أدوات سيكوريت</t>
        </is>
      </c>
      <c r="C4888" s="67" t="inlineStr"/>
      <c r="D4888" s="67" t="inlineStr"/>
      <c r="E4888" s="68" t="n">
        <v>0</v>
      </c>
      <c r="F4888" s="69">
        <f>SUMIFS(الاضافة!$G$7:$G$60000,الاضافة!$H$7:$H$60000,"*اضاف*",الاضافة!$E$7:$E$60000,'أرصدة المخزن'!C4888)</f>
        <v/>
      </c>
      <c r="G4888" s="69">
        <f>SUMIFS(الصرف!$H$7:$H$60000,الصرف!$F$7:$F$60000,'أرصدة المخزن'!C4888)</f>
        <v/>
      </c>
      <c r="H4888" s="70">
        <f>E4888+F4888-G4888</f>
        <v/>
      </c>
    </row>
    <row r="4889" hidden="1" ht="24.6" customHeight="1" s="138">
      <c r="A4889" s="65" t="n">
        <v>10090180</v>
      </c>
      <c r="B4889" s="66" t="inlineStr">
        <is>
          <t>أدوات سيكوريت</t>
        </is>
      </c>
      <c r="C4889" s="67" t="inlineStr"/>
      <c r="D4889" s="67" t="inlineStr"/>
      <c r="E4889" s="68" t="n">
        <v>0</v>
      </c>
      <c r="F4889" s="69">
        <f>SUMIFS(الاضافة!$G$7:$G$60000,الاضافة!$H$7:$H$60000,"*اضاف*",الاضافة!$E$7:$E$60000,'أرصدة المخزن'!C4889)</f>
        <v/>
      </c>
      <c r="G4889" s="69">
        <f>SUMIFS(الصرف!$H$7:$H$60000,الصرف!$F$7:$F$60000,'أرصدة المخزن'!C4889)</f>
        <v/>
      </c>
      <c r="H4889" s="70">
        <f>E4889+F4889-G4889</f>
        <v/>
      </c>
    </row>
    <row r="4890" hidden="1" ht="24.6" customHeight="1" s="138">
      <c r="A4890" s="65" t="n">
        <v>10090181</v>
      </c>
      <c r="B4890" s="66" t="inlineStr">
        <is>
          <t>أدوات سيكوريت</t>
        </is>
      </c>
      <c r="C4890" s="67" t="inlineStr"/>
      <c r="D4890" s="67" t="inlineStr"/>
      <c r="E4890" s="68" t="n">
        <v>0</v>
      </c>
      <c r="F4890" s="69">
        <f>SUMIFS(الاضافة!$G$7:$G$60000,الاضافة!$H$7:$H$60000,"*اضاف*",الاضافة!$E$7:$E$60000,'أرصدة المخزن'!C4890)</f>
        <v/>
      </c>
      <c r="G4890" s="69">
        <f>SUMIFS(الصرف!$H$7:$H$60000,الصرف!$F$7:$F$60000,'أرصدة المخزن'!C4890)</f>
        <v/>
      </c>
      <c r="H4890" s="70">
        <f>E4890+F4890-G4890</f>
        <v/>
      </c>
    </row>
    <row r="4891" hidden="1" ht="24.6" customHeight="1" s="138">
      <c r="A4891" s="65" t="n">
        <v>10090182</v>
      </c>
      <c r="B4891" s="66" t="inlineStr">
        <is>
          <t>أدوات سيكوريت</t>
        </is>
      </c>
      <c r="C4891" s="67" t="inlineStr"/>
      <c r="D4891" s="67" t="inlineStr"/>
      <c r="E4891" s="68" t="n">
        <v>0</v>
      </c>
      <c r="F4891" s="69">
        <f>SUMIFS(الاضافة!$G$7:$G$60000,الاضافة!$H$7:$H$60000,"*اضاف*",الاضافة!$E$7:$E$60000,'أرصدة المخزن'!C4891)</f>
        <v/>
      </c>
      <c r="G4891" s="69">
        <f>SUMIFS(الصرف!$H$7:$H$60000,الصرف!$F$7:$F$60000,'أرصدة المخزن'!C4891)</f>
        <v/>
      </c>
      <c r="H4891" s="70">
        <f>E4891+F4891-G4891</f>
        <v/>
      </c>
    </row>
    <row r="4892" hidden="1" ht="24.6" customHeight="1" s="138">
      <c r="A4892" s="65" t="n">
        <v>10090183</v>
      </c>
      <c r="B4892" s="66" t="inlineStr">
        <is>
          <t>أدوات سيكوريت</t>
        </is>
      </c>
      <c r="C4892" s="67" t="inlineStr"/>
      <c r="D4892" s="67" t="inlineStr"/>
      <c r="E4892" s="68" t="n">
        <v>0</v>
      </c>
      <c r="F4892" s="69">
        <f>SUMIFS(الاضافة!$G$7:$G$60000,الاضافة!$H$7:$H$60000,"*اضاف*",الاضافة!$E$7:$E$60000,'أرصدة المخزن'!C4892)</f>
        <v/>
      </c>
      <c r="G4892" s="69">
        <f>SUMIFS(الصرف!$H$7:$H$60000,الصرف!$F$7:$F$60000,'أرصدة المخزن'!C4892)</f>
        <v/>
      </c>
      <c r="H4892" s="70">
        <f>E4892+F4892-G4892</f>
        <v/>
      </c>
    </row>
    <row r="4893" hidden="1" ht="24.6" customHeight="1" s="138">
      <c r="A4893" s="65" t="n">
        <v>10090184</v>
      </c>
      <c r="B4893" s="66" t="inlineStr">
        <is>
          <t>أدوات سيكوريت</t>
        </is>
      </c>
      <c r="C4893" s="67" t="inlineStr"/>
      <c r="D4893" s="67" t="inlineStr"/>
      <c r="E4893" s="68" t="n">
        <v>0</v>
      </c>
      <c r="F4893" s="69">
        <f>SUMIFS(الاضافة!$G$7:$G$60000,الاضافة!$H$7:$H$60000,"*اضاف*",الاضافة!$E$7:$E$60000,'أرصدة المخزن'!C4893)</f>
        <v/>
      </c>
      <c r="G4893" s="69">
        <f>SUMIFS(الصرف!$H$7:$H$60000,الصرف!$F$7:$F$60000,'أرصدة المخزن'!C4893)</f>
        <v/>
      </c>
      <c r="H4893" s="70">
        <f>E4893+F4893-G4893</f>
        <v/>
      </c>
    </row>
    <row r="4894" hidden="1" ht="24.6" customHeight="1" s="138">
      <c r="A4894" s="65" t="n">
        <v>10090185</v>
      </c>
      <c r="B4894" s="66" t="inlineStr">
        <is>
          <t>أدوات سيكوريت</t>
        </is>
      </c>
      <c r="C4894" s="67" t="inlineStr"/>
      <c r="D4894" s="67" t="inlineStr"/>
      <c r="E4894" s="68" t="n">
        <v>0</v>
      </c>
      <c r="F4894" s="69">
        <f>SUMIFS(الاضافة!$G$7:$G$60000,الاضافة!$H$7:$H$60000,"*اضاف*",الاضافة!$E$7:$E$60000,'أرصدة المخزن'!C4894)</f>
        <v/>
      </c>
      <c r="G4894" s="69">
        <f>SUMIFS(الصرف!$H$7:$H$60000,الصرف!$F$7:$F$60000,'أرصدة المخزن'!C4894)</f>
        <v/>
      </c>
      <c r="H4894" s="70">
        <f>E4894+F4894-G4894</f>
        <v/>
      </c>
    </row>
    <row r="4895" hidden="1" ht="24.6" customHeight="1" s="138">
      <c r="A4895" s="65" t="n">
        <v>10090186</v>
      </c>
      <c r="B4895" s="66" t="inlineStr">
        <is>
          <t>أدوات سيكوريت</t>
        </is>
      </c>
      <c r="C4895" s="67" t="inlineStr"/>
      <c r="D4895" s="67" t="inlineStr"/>
      <c r="E4895" s="68" t="n">
        <v>0</v>
      </c>
      <c r="F4895" s="69">
        <f>SUMIFS(الاضافة!$G$7:$G$60000,الاضافة!$H$7:$H$60000,"*اضاف*",الاضافة!$E$7:$E$60000,'أرصدة المخزن'!C4895)</f>
        <v/>
      </c>
      <c r="G4895" s="69">
        <f>SUMIFS(الصرف!$H$7:$H$60000,الصرف!$F$7:$F$60000,'أرصدة المخزن'!C4895)</f>
        <v/>
      </c>
      <c r="H4895" s="70">
        <f>E4895+F4895-G4895</f>
        <v/>
      </c>
    </row>
    <row r="4896" hidden="1" ht="24.6" customHeight="1" s="138">
      <c r="A4896" s="65" t="n">
        <v>10090187</v>
      </c>
      <c r="B4896" s="66" t="inlineStr">
        <is>
          <t>أدوات سيكوريت</t>
        </is>
      </c>
      <c r="C4896" s="67" t="inlineStr"/>
      <c r="D4896" s="67" t="inlineStr"/>
      <c r="E4896" s="68" t="n">
        <v>0</v>
      </c>
      <c r="F4896" s="69">
        <f>SUMIFS(الاضافة!$G$7:$G$60000,الاضافة!$H$7:$H$60000,"*اضاف*",الاضافة!$E$7:$E$60000,'أرصدة المخزن'!C4896)</f>
        <v/>
      </c>
      <c r="G4896" s="69">
        <f>SUMIFS(الصرف!$H$7:$H$60000,الصرف!$F$7:$F$60000,'أرصدة المخزن'!C4896)</f>
        <v/>
      </c>
      <c r="H4896" s="70">
        <f>E4896+F4896-G4896</f>
        <v/>
      </c>
    </row>
    <row r="4897" hidden="1" ht="24.6" customHeight="1" s="138">
      <c r="A4897" s="65" t="n">
        <v>10090188</v>
      </c>
      <c r="B4897" s="66" t="inlineStr">
        <is>
          <t>أدوات سيكوريت</t>
        </is>
      </c>
      <c r="C4897" s="67" t="inlineStr"/>
      <c r="D4897" s="67" t="inlineStr"/>
      <c r="E4897" s="68" t="n">
        <v>0</v>
      </c>
      <c r="F4897" s="69">
        <f>SUMIFS(الاضافة!$G$7:$G$60000,الاضافة!$H$7:$H$60000,"*اضاف*",الاضافة!$E$7:$E$60000,'أرصدة المخزن'!C4897)</f>
        <v/>
      </c>
      <c r="G4897" s="69">
        <f>SUMIFS(الصرف!$H$7:$H$60000,الصرف!$F$7:$F$60000,'أرصدة المخزن'!C4897)</f>
        <v/>
      </c>
      <c r="H4897" s="70">
        <f>E4897+F4897-G4897</f>
        <v/>
      </c>
    </row>
    <row r="4898" hidden="1" ht="24.6" customHeight="1" s="138">
      <c r="A4898" s="65" t="n">
        <v>10090189</v>
      </c>
      <c r="B4898" s="66" t="inlineStr">
        <is>
          <t>أدوات سيكوريت</t>
        </is>
      </c>
      <c r="C4898" s="67" t="inlineStr"/>
      <c r="D4898" s="67" t="inlineStr"/>
      <c r="E4898" s="68" t="n">
        <v>0</v>
      </c>
      <c r="F4898" s="69">
        <f>SUMIFS(الاضافة!$G$7:$G$60000,الاضافة!$H$7:$H$60000,"*اضاف*",الاضافة!$E$7:$E$60000,'أرصدة المخزن'!C4898)</f>
        <v/>
      </c>
      <c r="G4898" s="69">
        <f>SUMIFS(الصرف!$H$7:$H$60000,الصرف!$F$7:$F$60000,'أرصدة المخزن'!C4898)</f>
        <v/>
      </c>
      <c r="H4898" s="70">
        <f>E4898+F4898-G4898</f>
        <v/>
      </c>
    </row>
    <row r="4899" hidden="1" ht="24.6" customHeight="1" s="138">
      <c r="A4899" s="65" t="n">
        <v>10090190</v>
      </c>
      <c r="B4899" s="66" t="inlineStr">
        <is>
          <t>أدوات سيكوريت</t>
        </is>
      </c>
      <c r="C4899" s="67" t="inlineStr"/>
      <c r="D4899" s="67" t="inlineStr"/>
      <c r="E4899" s="68" t="n">
        <v>0</v>
      </c>
      <c r="F4899" s="69">
        <f>SUMIFS(الاضافة!$G$7:$G$60000,الاضافة!$H$7:$H$60000,"*اضاف*",الاضافة!$E$7:$E$60000,'أرصدة المخزن'!C4899)</f>
        <v/>
      </c>
      <c r="G4899" s="69">
        <f>SUMIFS(الصرف!$H$7:$H$60000,الصرف!$F$7:$F$60000,'أرصدة المخزن'!C4899)</f>
        <v/>
      </c>
      <c r="H4899" s="70">
        <f>E4899+F4899-G4899</f>
        <v/>
      </c>
    </row>
    <row r="4900" hidden="1" ht="24.6" customHeight="1" s="138">
      <c r="A4900" s="65" t="n">
        <v>10090191</v>
      </c>
      <c r="B4900" s="66" t="inlineStr">
        <is>
          <t>أدوات سيكوريت</t>
        </is>
      </c>
      <c r="C4900" s="67" t="inlineStr"/>
      <c r="D4900" s="67" t="inlineStr"/>
      <c r="E4900" s="68" t="n">
        <v>0</v>
      </c>
      <c r="F4900" s="69">
        <f>SUMIFS(الاضافة!$G$7:$G$60000,الاضافة!$H$7:$H$60000,"*اضاف*",الاضافة!$E$7:$E$60000,'أرصدة المخزن'!C4900)</f>
        <v/>
      </c>
      <c r="G4900" s="69">
        <f>SUMIFS(الصرف!$H$7:$H$60000,الصرف!$F$7:$F$60000,'أرصدة المخزن'!C4900)</f>
        <v/>
      </c>
      <c r="H4900" s="70">
        <f>E4900+F4900-G4900</f>
        <v/>
      </c>
    </row>
    <row r="4901" hidden="1" ht="24.6" customHeight="1" s="138">
      <c r="A4901" s="65" t="n">
        <v>10090192</v>
      </c>
      <c r="B4901" s="66" t="inlineStr">
        <is>
          <t>أدوات سيكوريت</t>
        </is>
      </c>
      <c r="C4901" s="67" t="inlineStr"/>
      <c r="D4901" s="67" t="inlineStr"/>
      <c r="E4901" s="68" t="n">
        <v>0</v>
      </c>
      <c r="F4901" s="69">
        <f>SUMIFS(الاضافة!$G$7:$G$60000,الاضافة!$H$7:$H$60000,"*اضاف*",الاضافة!$E$7:$E$60000,'أرصدة المخزن'!C4901)</f>
        <v/>
      </c>
      <c r="G4901" s="69">
        <f>SUMIFS(الصرف!$H$7:$H$60000,الصرف!$F$7:$F$60000,'أرصدة المخزن'!C4901)</f>
        <v/>
      </c>
      <c r="H4901" s="70">
        <f>E4901+F4901-G4901</f>
        <v/>
      </c>
    </row>
    <row r="4902" hidden="1" ht="24.6" customHeight="1" s="138">
      <c r="A4902" s="65" t="n">
        <v>10090193</v>
      </c>
      <c r="B4902" s="66" t="inlineStr">
        <is>
          <t>أدوات سيكوريت</t>
        </is>
      </c>
      <c r="C4902" s="67" t="inlineStr"/>
      <c r="D4902" s="67" t="inlineStr"/>
      <c r="E4902" s="68" t="n">
        <v>0</v>
      </c>
      <c r="F4902" s="69">
        <f>SUMIFS(الاضافة!$G$7:$G$60000,الاضافة!$H$7:$H$60000,"*اضاف*",الاضافة!$E$7:$E$60000,'أرصدة المخزن'!C4902)</f>
        <v/>
      </c>
      <c r="G4902" s="69">
        <f>SUMIFS(الصرف!$H$7:$H$60000,الصرف!$F$7:$F$60000,'أرصدة المخزن'!C4902)</f>
        <v/>
      </c>
      <c r="H4902" s="70">
        <f>E4902+F4902-G4902</f>
        <v/>
      </c>
    </row>
    <row r="4903" hidden="1" ht="24.6" customHeight="1" s="138">
      <c r="A4903" s="65" t="n">
        <v>10090194</v>
      </c>
      <c r="B4903" s="66" t="inlineStr">
        <is>
          <t>أدوات سيكوريت</t>
        </is>
      </c>
      <c r="C4903" s="67" t="inlineStr"/>
      <c r="D4903" s="67" t="inlineStr"/>
      <c r="E4903" s="68" t="n">
        <v>0</v>
      </c>
      <c r="F4903" s="69">
        <f>SUMIFS(الاضافة!$G$7:$G$60000,الاضافة!$H$7:$H$60000,"*اضاف*",الاضافة!$E$7:$E$60000,'أرصدة المخزن'!C4903)</f>
        <v/>
      </c>
      <c r="G4903" s="69">
        <f>SUMIFS(الصرف!$H$7:$H$60000,الصرف!$F$7:$F$60000,'أرصدة المخزن'!C4903)</f>
        <v/>
      </c>
      <c r="H4903" s="70">
        <f>E4903+F4903-G4903</f>
        <v/>
      </c>
    </row>
    <row r="4904" hidden="1" ht="24.6" customHeight="1" s="138">
      <c r="A4904" s="65" t="n">
        <v>10090195</v>
      </c>
      <c r="B4904" s="66" t="inlineStr">
        <is>
          <t>أدوات سيكوريت</t>
        </is>
      </c>
      <c r="C4904" s="67" t="inlineStr"/>
      <c r="D4904" s="67" t="inlineStr"/>
      <c r="E4904" s="68" t="n">
        <v>0</v>
      </c>
      <c r="F4904" s="69">
        <f>SUMIFS(الاضافة!$G$7:$G$60000,الاضافة!$H$7:$H$60000,"*اضاف*",الاضافة!$E$7:$E$60000,'أرصدة المخزن'!C4904)</f>
        <v/>
      </c>
      <c r="G4904" s="69">
        <f>SUMIFS(الصرف!$H$7:$H$60000,الصرف!$F$7:$F$60000,'أرصدة المخزن'!C4904)</f>
        <v/>
      </c>
      <c r="H4904" s="70">
        <f>E4904+F4904-G4904</f>
        <v/>
      </c>
    </row>
    <row r="4905" hidden="1" ht="24.6" customHeight="1" s="138">
      <c r="A4905" s="65" t="n">
        <v>10090196</v>
      </c>
      <c r="B4905" s="66" t="inlineStr">
        <is>
          <t>أدوات سيكوريت</t>
        </is>
      </c>
      <c r="C4905" s="67" t="inlineStr"/>
      <c r="D4905" s="67" t="inlineStr"/>
      <c r="E4905" s="68" t="n">
        <v>0</v>
      </c>
      <c r="F4905" s="69">
        <f>SUMIFS(الاضافة!$G$7:$G$60000,الاضافة!$H$7:$H$60000,"*اضاف*",الاضافة!$E$7:$E$60000,'أرصدة المخزن'!C4905)</f>
        <v/>
      </c>
      <c r="G4905" s="69">
        <f>SUMIFS(الصرف!$H$7:$H$60000,الصرف!$F$7:$F$60000,'أرصدة المخزن'!C4905)</f>
        <v/>
      </c>
      <c r="H4905" s="70">
        <f>E4905+F4905-G4905</f>
        <v/>
      </c>
    </row>
    <row r="4906" hidden="1" ht="24.6" customHeight="1" s="138">
      <c r="A4906" s="65" t="n">
        <v>10090197</v>
      </c>
      <c r="B4906" s="66" t="inlineStr">
        <is>
          <t>أدوات سيكوريت</t>
        </is>
      </c>
      <c r="C4906" s="67" t="inlineStr"/>
      <c r="D4906" s="67" t="inlineStr"/>
      <c r="E4906" s="68" t="n">
        <v>0</v>
      </c>
      <c r="F4906" s="69">
        <f>SUMIFS(الاضافة!$G$7:$G$60000,الاضافة!$H$7:$H$60000,"*اضاف*",الاضافة!$E$7:$E$60000,'أرصدة المخزن'!C4906)</f>
        <v/>
      </c>
      <c r="G4906" s="69">
        <f>SUMIFS(الصرف!$H$7:$H$60000,الصرف!$F$7:$F$60000,'أرصدة المخزن'!C4906)</f>
        <v/>
      </c>
      <c r="H4906" s="70">
        <f>E4906+F4906-G4906</f>
        <v/>
      </c>
    </row>
    <row r="4907" hidden="1" ht="24.6" customHeight="1" s="138">
      <c r="A4907" s="65" t="n">
        <v>10090198</v>
      </c>
      <c r="B4907" s="66" t="inlineStr">
        <is>
          <t>أدوات سيكوريت</t>
        </is>
      </c>
      <c r="C4907" s="67" t="inlineStr"/>
      <c r="D4907" s="67" t="inlineStr"/>
      <c r="E4907" s="68" t="n">
        <v>0</v>
      </c>
      <c r="F4907" s="69">
        <f>SUMIFS(الاضافة!$G$7:$G$60000,الاضافة!$H$7:$H$60000,"*اضاف*",الاضافة!$E$7:$E$60000,'أرصدة المخزن'!C4907)</f>
        <v/>
      </c>
      <c r="G4907" s="69">
        <f>SUMIFS(الصرف!$H$7:$H$60000,الصرف!$F$7:$F$60000,'أرصدة المخزن'!C4907)</f>
        <v/>
      </c>
      <c r="H4907" s="70">
        <f>E4907+F4907-G4907</f>
        <v/>
      </c>
    </row>
    <row r="4908" hidden="1" ht="24.6" customHeight="1" s="138">
      <c r="A4908" s="65" t="n">
        <v>10090199</v>
      </c>
      <c r="B4908" s="66" t="inlineStr">
        <is>
          <t>أدوات سيكوريت</t>
        </is>
      </c>
      <c r="C4908" s="67" t="inlineStr"/>
      <c r="D4908" s="67" t="inlineStr"/>
      <c r="E4908" s="68" t="n">
        <v>0</v>
      </c>
      <c r="F4908" s="69">
        <f>SUMIFS(الاضافة!$G$7:$G$60000,الاضافة!$H$7:$H$60000,"*اضاف*",الاضافة!$E$7:$E$60000,'أرصدة المخزن'!C4908)</f>
        <v/>
      </c>
      <c r="G4908" s="69">
        <f>SUMIFS(الصرف!$H$7:$H$60000,الصرف!$F$7:$F$60000,'أرصدة المخزن'!C4908)</f>
        <v/>
      </c>
      <c r="H4908" s="70">
        <f>E4908+F4908-G4908</f>
        <v/>
      </c>
    </row>
    <row r="4909" hidden="1" ht="24.6" customHeight="1" s="138">
      <c r="A4909" s="65" t="n">
        <v>10090200</v>
      </c>
      <c r="B4909" s="66" t="inlineStr">
        <is>
          <t>أدوات سيكوريت</t>
        </is>
      </c>
      <c r="C4909" s="67" t="inlineStr"/>
      <c r="D4909" s="67" t="inlineStr"/>
      <c r="E4909" s="68" t="n">
        <v>0</v>
      </c>
      <c r="F4909" s="69">
        <f>SUMIFS(الاضافة!$G$7:$G$60000,الاضافة!$H$7:$H$60000,"*اضاف*",الاضافة!$E$7:$E$60000,'أرصدة المخزن'!C4909)</f>
        <v/>
      </c>
      <c r="G4909" s="69">
        <f>SUMIFS(الصرف!$H$7:$H$60000,الصرف!$F$7:$F$60000,'أرصدة المخزن'!C4909)</f>
        <v/>
      </c>
      <c r="H4909" s="70">
        <f>E4909+F4909-G4909</f>
        <v/>
      </c>
    </row>
    <row r="4910" hidden="1" ht="24.6" customHeight="1" s="138">
      <c r="A4910" s="65" t="n">
        <v>10090201</v>
      </c>
      <c r="B4910" s="66" t="inlineStr">
        <is>
          <t>أدوات سيكوريت</t>
        </is>
      </c>
      <c r="C4910" s="67" t="inlineStr"/>
      <c r="D4910" s="67" t="inlineStr"/>
      <c r="E4910" s="68" t="n">
        <v>0</v>
      </c>
      <c r="F4910" s="69">
        <f>SUMIFS(الاضافة!$G$7:$G$60000,الاضافة!$H$7:$H$60000,"*اضاف*",الاضافة!$E$7:$E$60000,'أرصدة المخزن'!C4910)</f>
        <v/>
      </c>
      <c r="G4910" s="69">
        <f>SUMIFS(الصرف!$H$7:$H$60000,الصرف!$F$7:$F$60000,'أرصدة المخزن'!C4910)</f>
        <v/>
      </c>
      <c r="H4910" s="70">
        <f>E4910+F4910-G4910</f>
        <v/>
      </c>
    </row>
    <row r="4911" hidden="1" ht="24.6" customHeight="1" s="138">
      <c r="A4911" s="65" t="n">
        <v>10090202</v>
      </c>
      <c r="B4911" s="66" t="inlineStr">
        <is>
          <t>أدوات سيكوريت</t>
        </is>
      </c>
      <c r="C4911" s="67" t="inlineStr"/>
      <c r="D4911" s="67" t="inlineStr"/>
      <c r="E4911" s="68" t="n">
        <v>0</v>
      </c>
      <c r="F4911" s="69">
        <f>SUMIFS(الاضافة!$G$7:$G$60000,الاضافة!$H$7:$H$60000,"*اضاف*",الاضافة!$E$7:$E$60000,'أرصدة المخزن'!C4911)</f>
        <v/>
      </c>
      <c r="G4911" s="69">
        <f>SUMIFS(الصرف!$H$7:$H$60000,الصرف!$F$7:$F$60000,'أرصدة المخزن'!C4911)</f>
        <v/>
      </c>
      <c r="H4911" s="70">
        <f>E4911+F4911-G4911</f>
        <v/>
      </c>
    </row>
    <row r="4912" hidden="1" ht="24.6" customHeight="1" s="138">
      <c r="A4912" s="65" t="n">
        <v>10090203</v>
      </c>
      <c r="B4912" s="66" t="inlineStr">
        <is>
          <t>أدوات سيكوريت</t>
        </is>
      </c>
      <c r="C4912" s="67" t="inlineStr"/>
      <c r="D4912" s="67" t="inlineStr"/>
      <c r="E4912" s="68" t="n">
        <v>0</v>
      </c>
      <c r="F4912" s="69">
        <f>SUMIFS(الاضافة!$G$7:$G$60000,الاضافة!$H$7:$H$60000,"*اضاف*",الاضافة!$E$7:$E$60000,'أرصدة المخزن'!C4912)</f>
        <v/>
      </c>
      <c r="G4912" s="69">
        <f>SUMIFS(الصرف!$H$7:$H$60000,الصرف!$F$7:$F$60000,'أرصدة المخزن'!C4912)</f>
        <v/>
      </c>
      <c r="H4912" s="70">
        <f>E4912+F4912-G4912</f>
        <v/>
      </c>
    </row>
    <row r="4913" hidden="1" ht="24.6" customHeight="1" s="138">
      <c r="A4913" s="65" t="n">
        <v>10090204</v>
      </c>
      <c r="B4913" s="66" t="inlineStr">
        <is>
          <t>أدوات سيكوريت</t>
        </is>
      </c>
      <c r="C4913" s="67" t="inlineStr"/>
      <c r="D4913" s="67" t="inlineStr"/>
      <c r="E4913" s="68" t="n">
        <v>0</v>
      </c>
      <c r="F4913" s="69">
        <f>SUMIFS(الاضافة!$G$7:$G$60000,الاضافة!$H$7:$H$60000,"*اضاف*",الاضافة!$E$7:$E$60000,'أرصدة المخزن'!C4913)</f>
        <v/>
      </c>
      <c r="G4913" s="69">
        <f>SUMIFS(الصرف!$H$7:$H$60000,الصرف!$F$7:$F$60000,'أرصدة المخزن'!C4913)</f>
        <v/>
      </c>
      <c r="H4913" s="70">
        <f>E4913+F4913-G4913</f>
        <v/>
      </c>
    </row>
    <row r="4914" hidden="1" ht="24.6" customHeight="1" s="138">
      <c r="A4914" s="65" t="n">
        <v>10090205</v>
      </c>
      <c r="B4914" s="66" t="inlineStr">
        <is>
          <t>أدوات سيكوريت</t>
        </is>
      </c>
      <c r="C4914" s="67" t="inlineStr"/>
      <c r="D4914" s="67" t="inlineStr"/>
      <c r="E4914" s="68" t="n">
        <v>0</v>
      </c>
      <c r="F4914" s="69">
        <f>SUMIFS(الاضافة!$G$7:$G$60000,الاضافة!$H$7:$H$60000,"*اضاف*",الاضافة!$E$7:$E$60000,'أرصدة المخزن'!C4914)</f>
        <v/>
      </c>
      <c r="G4914" s="69">
        <f>SUMIFS(الصرف!$H$7:$H$60000,الصرف!$F$7:$F$60000,'أرصدة المخزن'!C4914)</f>
        <v/>
      </c>
      <c r="H4914" s="70">
        <f>E4914+F4914-G4914</f>
        <v/>
      </c>
    </row>
    <row r="4915" hidden="1" ht="24.6" customHeight="1" s="138">
      <c r="A4915" s="65" t="n">
        <v>10090206</v>
      </c>
      <c r="B4915" s="66" t="inlineStr">
        <is>
          <t>أدوات سيكوريت</t>
        </is>
      </c>
      <c r="C4915" s="67" t="inlineStr"/>
      <c r="D4915" s="67" t="inlineStr"/>
      <c r="E4915" s="68" t="n">
        <v>0</v>
      </c>
      <c r="F4915" s="69">
        <f>SUMIFS(الاضافة!$G$7:$G$60000,الاضافة!$H$7:$H$60000,"*اضاف*",الاضافة!$E$7:$E$60000,'أرصدة المخزن'!C4915)</f>
        <v/>
      </c>
      <c r="G4915" s="69">
        <f>SUMIFS(الصرف!$H$7:$H$60000,الصرف!$F$7:$F$60000,'أرصدة المخزن'!C4915)</f>
        <v/>
      </c>
      <c r="H4915" s="70">
        <f>E4915+F4915-G4915</f>
        <v/>
      </c>
    </row>
    <row r="4916" hidden="1" ht="24.6" customHeight="1" s="138">
      <c r="A4916" s="65" t="n">
        <v>10090207</v>
      </c>
      <c r="B4916" s="66" t="inlineStr">
        <is>
          <t>أدوات سيكوريت</t>
        </is>
      </c>
      <c r="C4916" s="67" t="inlineStr"/>
      <c r="D4916" s="67" t="inlineStr"/>
      <c r="E4916" s="68" t="n">
        <v>0</v>
      </c>
      <c r="F4916" s="69">
        <f>SUMIFS(الاضافة!$G$7:$G$60000,الاضافة!$H$7:$H$60000,"*اضاف*",الاضافة!$E$7:$E$60000,'أرصدة المخزن'!C4916)</f>
        <v/>
      </c>
      <c r="G4916" s="69">
        <f>SUMIFS(الصرف!$H$7:$H$60000,الصرف!$F$7:$F$60000,'أرصدة المخزن'!C4916)</f>
        <v/>
      </c>
      <c r="H4916" s="70">
        <f>E4916+F4916-G4916</f>
        <v/>
      </c>
    </row>
    <row r="4917" hidden="1" ht="24.6" customHeight="1" s="138">
      <c r="A4917" s="65" t="n">
        <v>10090208</v>
      </c>
      <c r="B4917" s="66" t="inlineStr">
        <is>
          <t>أدوات سيكوريت</t>
        </is>
      </c>
      <c r="C4917" s="67" t="inlineStr"/>
      <c r="D4917" s="67" t="inlineStr"/>
      <c r="E4917" s="68" t="n">
        <v>0</v>
      </c>
      <c r="F4917" s="69">
        <f>SUMIFS(الاضافة!$G$7:$G$60000,الاضافة!$H$7:$H$60000,"*اضاف*",الاضافة!$E$7:$E$60000,'أرصدة المخزن'!C4917)</f>
        <v/>
      </c>
      <c r="G4917" s="69">
        <f>SUMIFS(الصرف!$H$7:$H$60000,الصرف!$F$7:$F$60000,'أرصدة المخزن'!C4917)</f>
        <v/>
      </c>
      <c r="H4917" s="70">
        <f>E4917+F4917-G4917</f>
        <v/>
      </c>
    </row>
    <row r="4918" hidden="1" ht="24.6" customHeight="1" s="138">
      <c r="A4918" s="65" t="n">
        <v>10090209</v>
      </c>
      <c r="B4918" s="66" t="inlineStr">
        <is>
          <t>أدوات سيكوريت</t>
        </is>
      </c>
      <c r="C4918" s="67" t="inlineStr"/>
      <c r="D4918" s="67" t="inlineStr"/>
      <c r="E4918" s="68" t="n">
        <v>0</v>
      </c>
      <c r="F4918" s="69">
        <f>SUMIFS(الاضافة!$G$7:$G$60000,الاضافة!$H$7:$H$60000,"*اضاف*",الاضافة!$E$7:$E$60000,'أرصدة المخزن'!C4918)</f>
        <v/>
      </c>
      <c r="G4918" s="69">
        <f>SUMIFS(الصرف!$H$7:$H$60000,الصرف!$F$7:$F$60000,'أرصدة المخزن'!C4918)</f>
        <v/>
      </c>
      <c r="H4918" s="70">
        <f>E4918+F4918-G4918</f>
        <v/>
      </c>
    </row>
    <row r="4919" hidden="1" ht="24.6" customHeight="1" s="138">
      <c r="A4919" s="65" t="n">
        <v>10090210</v>
      </c>
      <c r="B4919" s="66" t="inlineStr">
        <is>
          <t>أدوات سيكوريت</t>
        </is>
      </c>
      <c r="C4919" s="67" t="inlineStr"/>
      <c r="D4919" s="67" t="inlineStr"/>
      <c r="E4919" s="68" t="n">
        <v>0</v>
      </c>
      <c r="F4919" s="69">
        <f>SUMIFS(الاضافة!$G$7:$G$60000,الاضافة!$H$7:$H$60000,"*اضاف*",الاضافة!$E$7:$E$60000,'أرصدة المخزن'!C4919)</f>
        <v/>
      </c>
      <c r="G4919" s="69">
        <f>SUMIFS(الصرف!$H$7:$H$60000,الصرف!$F$7:$F$60000,'أرصدة المخزن'!C4919)</f>
        <v/>
      </c>
      <c r="H4919" s="70">
        <f>E4919+F4919-G4919</f>
        <v/>
      </c>
    </row>
    <row r="4920" hidden="1" ht="24.6" customHeight="1" s="138">
      <c r="A4920" s="65" t="n">
        <v>10090211</v>
      </c>
      <c r="B4920" s="66" t="inlineStr">
        <is>
          <t>أدوات سيكوريت</t>
        </is>
      </c>
      <c r="C4920" s="67" t="inlineStr"/>
      <c r="D4920" s="67" t="inlineStr"/>
      <c r="E4920" s="68" t="n">
        <v>0</v>
      </c>
      <c r="F4920" s="69">
        <f>SUMIFS(الاضافة!$G$7:$G$60000,الاضافة!$H$7:$H$60000,"*اضاف*",الاضافة!$E$7:$E$60000,'أرصدة المخزن'!C4920)</f>
        <v/>
      </c>
      <c r="G4920" s="69">
        <f>SUMIFS(الصرف!$H$7:$H$60000,الصرف!$F$7:$F$60000,'أرصدة المخزن'!C4920)</f>
        <v/>
      </c>
      <c r="H4920" s="70">
        <f>E4920+F4920-G4920</f>
        <v/>
      </c>
    </row>
    <row r="4921" hidden="1" ht="24.6" customHeight="1" s="138">
      <c r="A4921" s="65" t="n">
        <v>10090212</v>
      </c>
      <c r="B4921" s="66" t="inlineStr">
        <is>
          <t>أدوات سيكوريت</t>
        </is>
      </c>
      <c r="C4921" s="67" t="inlineStr"/>
      <c r="D4921" s="67" t="inlineStr"/>
      <c r="E4921" s="68" t="n">
        <v>0</v>
      </c>
      <c r="F4921" s="69">
        <f>SUMIFS(الاضافة!$G$7:$G$60000,الاضافة!$H$7:$H$60000,"*اضاف*",الاضافة!$E$7:$E$60000,'أرصدة المخزن'!C4921)</f>
        <v/>
      </c>
      <c r="G4921" s="69">
        <f>SUMIFS(الصرف!$H$7:$H$60000,الصرف!$F$7:$F$60000,'أرصدة المخزن'!C4921)</f>
        <v/>
      </c>
      <c r="H4921" s="70">
        <f>E4921+F4921-G4921</f>
        <v/>
      </c>
    </row>
    <row r="4922" hidden="1" ht="24.6" customHeight="1" s="138">
      <c r="A4922" s="65" t="n">
        <v>10090213</v>
      </c>
      <c r="B4922" s="66" t="inlineStr">
        <is>
          <t>أدوات سيكوريت</t>
        </is>
      </c>
      <c r="C4922" s="67" t="inlineStr"/>
      <c r="D4922" s="67" t="inlineStr"/>
      <c r="E4922" s="68" t="n">
        <v>0</v>
      </c>
      <c r="F4922" s="69">
        <f>SUMIFS(الاضافة!$G$7:$G$60000,الاضافة!$H$7:$H$60000,"*اضاف*",الاضافة!$E$7:$E$60000,'أرصدة المخزن'!C4922)</f>
        <v/>
      </c>
      <c r="G4922" s="69">
        <f>SUMIFS(الصرف!$H$7:$H$60000,الصرف!$F$7:$F$60000,'أرصدة المخزن'!C4922)</f>
        <v/>
      </c>
      <c r="H4922" s="70">
        <f>E4922+F4922-G4922</f>
        <v/>
      </c>
    </row>
    <row r="4923" hidden="1" ht="24.6" customHeight="1" s="138">
      <c r="A4923" s="65" t="n">
        <v>10090214</v>
      </c>
      <c r="B4923" s="66" t="inlineStr">
        <is>
          <t>أدوات سيكوريت</t>
        </is>
      </c>
      <c r="C4923" s="67" t="inlineStr"/>
      <c r="D4923" s="67" t="inlineStr"/>
      <c r="E4923" s="68" t="n">
        <v>0</v>
      </c>
      <c r="F4923" s="69">
        <f>SUMIFS(الاضافة!$G$7:$G$60000,الاضافة!$H$7:$H$60000,"*اضاف*",الاضافة!$E$7:$E$60000,'أرصدة المخزن'!C4923)</f>
        <v/>
      </c>
      <c r="G4923" s="69">
        <f>SUMIFS(الصرف!$H$7:$H$60000,الصرف!$F$7:$F$60000,'أرصدة المخزن'!C4923)</f>
        <v/>
      </c>
      <c r="H4923" s="70">
        <f>E4923+F4923-G4923</f>
        <v/>
      </c>
    </row>
    <row r="4924" hidden="1" ht="24.6" customHeight="1" s="138">
      <c r="A4924" s="65" t="n">
        <v>10090215</v>
      </c>
      <c r="B4924" s="66" t="inlineStr">
        <is>
          <t>أدوات سيكوريت</t>
        </is>
      </c>
      <c r="C4924" s="67" t="inlineStr"/>
      <c r="D4924" s="67" t="inlineStr"/>
      <c r="E4924" s="68" t="n">
        <v>0</v>
      </c>
      <c r="F4924" s="69">
        <f>SUMIFS(الاضافة!$G$7:$G$60000,الاضافة!$H$7:$H$60000,"*اضاف*",الاضافة!$E$7:$E$60000,'أرصدة المخزن'!C4924)</f>
        <v/>
      </c>
      <c r="G4924" s="69">
        <f>SUMIFS(الصرف!$H$7:$H$60000,الصرف!$F$7:$F$60000,'أرصدة المخزن'!C4924)</f>
        <v/>
      </c>
      <c r="H4924" s="70">
        <f>E4924+F4924-G4924</f>
        <v/>
      </c>
    </row>
    <row r="4925" hidden="1" ht="24.6" customHeight="1" s="138">
      <c r="A4925" s="65" t="n">
        <v>10090216</v>
      </c>
      <c r="B4925" s="66" t="inlineStr">
        <is>
          <t>أدوات سيكوريت</t>
        </is>
      </c>
      <c r="C4925" s="67" t="inlineStr"/>
      <c r="D4925" s="67" t="inlineStr"/>
      <c r="E4925" s="68" t="n">
        <v>0</v>
      </c>
      <c r="F4925" s="69">
        <f>SUMIFS(الاضافة!$G$7:$G$60000,الاضافة!$H$7:$H$60000,"*اضاف*",الاضافة!$E$7:$E$60000,'أرصدة المخزن'!C4925)</f>
        <v/>
      </c>
      <c r="G4925" s="69">
        <f>SUMIFS(الصرف!$H$7:$H$60000,الصرف!$F$7:$F$60000,'أرصدة المخزن'!C4925)</f>
        <v/>
      </c>
      <c r="H4925" s="70">
        <f>E4925+F4925-G4925</f>
        <v/>
      </c>
    </row>
    <row r="4926" hidden="1" ht="24.6" customHeight="1" s="138">
      <c r="A4926" s="65" t="n">
        <v>10090217</v>
      </c>
      <c r="B4926" s="66" t="inlineStr">
        <is>
          <t>أدوات سيكوريت</t>
        </is>
      </c>
      <c r="C4926" s="67" t="inlineStr"/>
      <c r="D4926" s="67" t="inlineStr"/>
      <c r="E4926" s="68" t="n">
        <v>0</v>
      </c>
      <c r="F4926" s="69">
        <f>SUMIFS(الاضافة!$G$7:$G$60000,الاضافة!$H$7:$H$60000,"*اضاف*",الاضافة!$E$7:$E$60000,'أرصدة المخزن'!C4926)</f>
        <v/>
      </c>
      <c r="G4926" s="69">
        <f>SUMIFS(الصرف!$H$7:$H$60000,الصرف!$F$7:$F$60000,'أرصدة المخزن'!C4926)</f>
        <v/>
      </c>
      <c r="H4926" s="70">
        <f>E4926+F4926-G4926</f>
        <v/>
      </c>
    </row>
    <row r="4927" hidden="1" ht="24.6" customHeight="1" s="138">
      <c r="A4927" s="65" t="n">
        <v>10090218</v>
      </c>
      <c r="B4927" s="66" t="inlineStr">
        <is>
          <t>أدوات سيكوريت</t>
        </is>
      </c>
      <c r="C4927" s="67" t="inlineStr"/>
      <c r="D4927" s="67" t="inlineStr"/>
      <c r="E4927" s="68" t="n">
        <v>0</v>
      </c>
      <c r="F4927" s="69">
        <f>SUMIFS(الاضافة!$G$7:$G$60000,الاضافة!$H$7:$H$60000,"*اضاف*",الاضافة!$E$7:$E$60000,'أرصدة المخزن'!C4927)</f>
        <v/>
      </c>
      <c r="G4927" s="69">
        <f>SUMIFS(الصرف!$H$7:$H$60000,الصرف!$F$7:$F$60000,'أرصدة المخزن'!C4927)</f>
        <v/>
      </c>
      <c r="H4927" s="70">
        <f>E4927+F4927-G4927</f>
        <v/>
      </c>
    </row>
    <row r="4928" hidden="1" ht="24.6" customHeight="1" s="138">
      <c r="A4928" s="65" t="n">
        <v>10090219</v>
      </c>
      <c r="B4928" s="66" t="inlineStr">
        <is>
          <t>أدوات سيكوريت</t>
        </is>
      </c>
      <c r="C4928" s="67" t="inlineStr"/>
      <c r="D4928" s="67" t="inlineStr"/>
      <c r="E4928" s="68" t="n">
        <v>0</v>
      </c>
      <c r="F4928" s="69">
        <f>SUMIFS(الاضافة!$G$7:$G$60000,الاضافة!$H$7:$H$60000,"*اضاف*",الاضافة!$E$7:$E$60000,'أرصدة المخزن'!C4928)</f>
        <v/>
      </c>
      <c r="G4928" s="69">
        <f>SUMIFS(الصرف!$H$7:$H$60000,الصرف!$F$7:$F$60000,'أرصدة المخزن'!C4928)</f>
        <v/>
      </c>
      <c r="H4928" s="70">
        <f>E4928+F4928-G4928</f>
        <v/>
      </c>
    </row>
    <row r="4929" hidden="1" ht="24.6" customHeight="1" s="138">
      <c r="A4929" s="65" t="n">
        <v>10090220</v>
      </c>
      <c r="B4929" s="66" t="inlineStr">
        <is>
          <t>أدوات سيكوريت</t>
        </is>
      </c>
      <c r="C4929" s="67" t="inlineStr"/>
      <c r="D4929" s="67" t="inlineStr"/>
      <c r="E4929" s="68" t="n">
        <v>0</v>
      </c>
      <c r="F4929" s="69">
        <f>SUMIFS(الاضافة!$G$7:$G$60000,الاضافة!$H$7:$H$60000,"*اضاف*",الاضافة!$E$7:$E$60000,'أرصدة المخزن'!C4929)</f>
        <v/>
      </c>
      <c r="G4929" s="69">
        <f>SUMIFS(الصرف!$H$7:$H$60000,الصرف!$F$7:$F$60000,'أرصدة المخزن'!C4929)</f>
        <v/>
      </c>
      <c r="H4929" s="70">
        <f>E4929+F4929-G4929</f>
        <v/>
      </c>
    </row>
    <row r="4930" hidden="1" ht="24.6" customHeight="1" s="138">
      <c r="A4930" s="65" t="n">
        <v>10090221</v>
      </c>
      <c r="B4930" s="66" t="inlineStr">
        <is>
          <t>أدوات سيكوريت</t>
        </is>
      </c>
      <c r="C4930" s="67" t="inlineStr"/>
      <c r="D4930" s="67" t="inlineStr"/>
      <c r="E4930" s="68" t="n">
        <v>0</v>
      </c>
      <c r="F4930" s="69">
        <f>SUMIFS(الاضافة!$G$7:$G$60000,الاضافة!$H$7:$H$60000,"*اضاف*",الاضافة!$E$7:$E$60000,'أرصدة المخزن'!C4930)</f>
        <v/>
      </c>
      <c r="G4930" s="69">
        <f>SUMIFS(الصرف!$H$7:$H$60000,الصرف!$F$7:$F$60000,'أرصدة المخزن'!C4930)</f>
        <v/>
      </c>
      <c r="H4930" s="70">
        <f>E4930+F4930-G4930</f>
        <v/>
      </c>
    </row>
    <row r="4931" hidden="1" ht="24.6" customHeight="1" s="138">
      <c r="A4931" s="65" t="n">
        <v>10090222</v>
      </c>
      <c r="B4931" s="66" t="inlineStr">
        <is>
          <t>أدوات سيكوريت</t>
        </is>
      </c>
      <c r="C4931" s="67" t="inlineStr"/>
      <c r="D4931" s="67" t="inlineStr"/>
      <c r="E4931" s="68" t="n">
        <v>0</v>
      </c>
      <c r="F4931" s="69">
        <f>SUMIFS(الاضافة!$G$7:$G$60000,الاضافة!$H$7:$H$60000,"*اضاف*",الاضافة!$E$7:$E$60000,'أرصدة المخزن'!C4931)</f>
        <v/>
      </c>
      <c r="G4931" s="69">
        <f>SUMIFS(الصرف!$H$7:$H$60000,الصرف!$F$7:$F$60000,'أرصدة المخزن'!C4931)</f>
        <v/>
      </c>
      <c r="H4931" s="70">
        <f>E4931+F4931-G4931</f>
        <v/>
      </c>
    </row>
    <row r="4932" hidden="1" ht="24.6" customHeight="1" s="138">
      <c r="A4932" s="65" t="n">
        <v>10090223</v>
      </c>
      <c r="B4932" s="66" t="inlineStr">
        <is>
          <t>أدوات سيكوريت</t>
        </is>
      </c>
      <c r="C4932" s="67" t="inlineStr"/>
      <c r="D4932" s="67" t="inlineStr"/>
      <c r="E4932" s="68" t="n">
        <v>0</v>
      </c>
      <c r="F4932" s="69">
        <f>SUMIFS(الاضافة!$G$7:$G$60000,الاضافة!$H$7:$H$60000,"*اضاف*",الاضافة!$E$7:$E$60000,'أرصدة المخزن'!C4932)</f>
        <v/>
      </c>
      <c r="G4932" s="69">
        <f>SUMIFS(الصرف!$H$7:$H$60000,الصرف!$F$7:$F$60000,'أرصدة المخزن'!C4932)</f>
        <v/>
      </c>
      <c r="H4932" s="70">
        <f>E4932+F4932-G4932</f>
        <v/>
      </c>
    </row>
    <row r="4933" hidden="1" ht="24.6" customHeight="1" s="138">
      <c r="A4933" s="65" t="n">
        <v>10090224</v>
      </c>
      <c r="B4933" s="66" t="inlineStr">
        <is>
          <t>أدوات سيكوريت</t>
        </is>
      </c>
      <c r="C4933" s="67" t="inlineStr"/>
      <c r="D4933" s="67" t="inlineStr"/>
      <c r="E4933" s="68" t="n">
        <v>0</v>
      </c>
      <c r="F4933" s="69">
        <f>SUMIFS(الاضافة!$G$7:$G$60000,الاضافة!$H$7:$H$60000,"*اضاف*",الاضافة!$E$7:$E$60000,'أرصدة المخزن'!C4933)</f>
        <v/>
      </c>
      <c r="G4933" s="69">
        <f>SUMIFS(الصرف!$H$7:$H$60000,الصرف!$F$7:$F$60000,'أرصدة المخزن'!C4933)</f>
        <v/>
      </c>
      <c r="H4933" s="70">
        <f>E4933+F4933-G4933</f>
        <v/>
      </c>
    </row>
    <row r="4934" hidden="1" ht="24.6" customHeight="1" s="138">
      <c r="A4934" s="65" t="n">
        <v>10090225</v>
      </c>
      <c r="B4934" s="66" t="inlineStr">
        <is>
          <t>أدوات سيكوريت</t>
        </is>
      </c>
      <c r="C4934" s="67" t="inlineStr"/>
      <c r="D4934" s="67" t="inlineStr"/>
      <c r="E4934" s="68" t="n">
        <v>0</v>
      </c>
      <c r="F4934" s="69">
        <f>SUMIFS(الاضافة!$G$7:$G$60000,الاضافة!$H$7:$H$60000,"*اضاف*",الاضافة!$E$7:$E$60000,'أرصدة المخزن'!C4934)</f>
        <v/>
      </c>
      <c r="G4934" s="69">
        <f>SUMIFS(الصرف!$H$7:$H$60000,الصرف!$F$7:$F$60000,'أرصدة المخزن'!C4934)</f>
        <v/>
      </c>
      <c r="H4934" s="70">
        <f>E4934+F4934-G4934</f>
        <v/>
      </c>
    </row>
    <row r="4935" hidden="1" ht="24.6" customHeight="1" s="138">
      <c r="A4935" s="65" t="n">
        <v>10090226</v>
      </c>
      <c r="B4935" s="66" t="inlineStr">
        <is>
          <t>أدوات سيكوريت</t>
        </is>
      </c>
      <c r="C4935" s="67" t="inlineStr"/>
      <c r="D4935" s="67" t="inlineStr"/>
      <c r="E4935" s="68" t="n">
        <v>0</v>
      </c>
      <c r="F4935" s="69">
        <f>SUMIFS(الاضافة!$G$7:$G$60000,الاضافة!$H$7:$H$60000,"*اضاف*",الاضافة!$E$7:$E$60000,'أرصدة المخزن'!C4935)</f>
        <v/>
      </c>
      <c r="G4935" s="69">
        <f>SUMIFS(الصرف!$H$7:$H$60000,الصرف!$F$7:$F$60000,'أرصدة المخزن'!C4935)</f>
        <v/>
      </c>
      <c r="H4935" s="70">
        <f>E4935+F4935-G4935</f>
        <v/>
      </c>
    </row>
    <row r="4936" hidden="1" ht="24.6" customHeight="1" s="138">
      <c r="A4936" s="65" t="n">
        <v>10090227</v>
      </c>
      <c r="B4936" s="66" t="inlineStr">
        <is>
          <t>أدوات سيكوريت</t>
        </is>
      </c>
      <c r="C4936" s="67" t="inlineStr"/>
      <c r="D4936" s="67" t="inlineStr"/>
      <c r="E4936" s="68" t="n">
        <v>0</v>
      </c>
      <c r="F4936" s="69">
        <f>SUMIFS(الاضافة!$G$7:$G$60000,الاضافة!$H$7:$H$60000,"*اضاف*",الاضافة!$E$7:$E$60000,'أرصدة المخزن'!C4936)</f>
        <v/>
      </c>
      <c r="G4936" s="69">
        <f>SUMIFS(الصرف!$H$7:$H$60000,الصرف!$F$7:$F$60000,'أرصدة المخزن'!C4936)</f>
        <v/>
      </c>
      <c r="H4936" s="70">
        <f>E4936+F4936-G4936</f>
        <v/>
      </c>
    </row>
    <row r="4937" hidden="1" ht="24.6" customHeight="1" s="138">
      <c r="A4937" s="65" t="n">
        <v>10090228</v>
      </c>
      <c r="B4937" s="66" t="inlineStr">
        <is>
          <t>أدوات سيكوريت</t>
        </is>
      </c>
      <c r="C4937" s="67" t="inlineStr"/>
      <c r="D4937" s="67" t="inlineStr"/>
      <c r="E4937" s="68" t="n">
        <v>0</v>
      </c>
      <c r="F4937" s="69">
        <f>SUMIFS(الاضافة!$G$7:$G$60000,الاضافة!$H$7:$H$60000,"*اضاف*",الاضافة!$E$7:$E$60000,'أرصدة المخزن'!C4937)</f>
        <v/>
      </c>
      <c r="G4937" s="69">
        <f>SUMIFS(الصرف!$H$7:$H$60000,الصرف!$F$7:$F$60000,'أرصدة المخزن'!C4937)</f>
        <v/>
      </c>
      <c r="H4937" s="70">
        <f>E4937+F4937-G4937</f>
        <v/>
      </c>
    </row>
    <row r="4938" hidden="1" ht="24.6" customHeight="1" s="138">
      <c r="A4938" s="65" t="n">
        <v>10090229</v>
      </c>
      <c r="B4938" s="66" t="inlineStr">
        <is>
          <t>أدوات سيكوريت</t>
        </is>
      </c>
      <c r="C4938" s="67" t="inlineStr"/>
      <c r="D4938" s="67" t="inlineStr"/>
      <c r="E4938" s="68" t="n">
        <v>0</v>
      </c>
      <c r="F4938" s="69">
        <f>SUMIFS(الاضافة!$G$7:$G$60000,الاضافة!$H$7:$H$60000,"*اضاف*",الاضافة!$E$7:$E$60000,'أرصدة المخزن'!C4938)</f>
        <v/>
      </c>
      <c r="G4938" s="69">
        <f>SUMIFS(الصرف!$H$7:$H$60000,الصرف!$F$7:$F$60000,'أرصدة المخزن'!C4938)</f>
        <v/>
      </c>
      <c r="H4938" s="70">
        <f>E4938+F4938-G4938</f>
        <v/>
      </c>
    </row>
    <row r="4939" hidden="1" ht="24.6" customHeight="1" s="138">
      <c r="A4939" s="65" t="n">
        <v>10090230</v>
      </c>
      <c r="B4939" s="66" t="inlineStr">
        <is>
          <t>أدوات سيكوريت</t>
        </is>
      </c>
      <c r="C4939" s="67" t="inlineStr"/>
      <c r="D4939" s="67" t="inlineStr"/>
      <c r="E4939" s="68" t="n">
        <v>0</v>
      </c>
      <c r="F4939" s="69">
        <f>SUMIFS(الاضافة!$G$7:$G$60000,الاضافة!$H$7:$H$60000,"*اضاف*",الاضافة!$E$7:$E$60000,'أرصدة المخزن'!C4939)</f>
        <v/>
      </c>
      <c r="G4939" s="69">
        <f>SUMIFS(الصرف!$H$7:$H$60000,الصرف!$F$7:$F$60000,'أرصدة المخزن'!C4939)</f>
        <v/>
      </c>
      <c r="H4939" s="70">
        <f>E4939+F4939-G4939</f>
        <v/>
      </c>
    </row>
    <row r="4940" hidden="1" ht="24.6" customHeight="1" s="138">
      <c r="A4940" s="65" t="n">
        <v>10090231</v>
      </c>
      <c r="B4940" s="66" t="inlineStr">
        <is>
          <t>أدوات سيكوريت</t>
        </is>
      </c>
      <c r="C4940" s="67" t="inlineStr"/>
      <c r="D4940" s="67" t="inlineStr"/>
      <c r="E4940" s="68" t="n">
        <v>0</v>
      </c>
      <c r="F4940" s="69">
        <f>SUMIFS(الاضافة!$G$7:$G$60000,الاضافة!$H$7:$H$60000,"*اضاف*",الاضافة!$E$7:$E$60000,'أرصدة المخزن'!C4940)</f>
        <v/>
      </c>
      <c r="G4940" s="69">
        <f>SUMIFS(الصرف!$H$7:$H$60000,الصرف!$F$7:$F$60000,'أرصدة المخزن'!C4940)</f>
        <v/>
      </c>
      <c r="H4940" s="70">
        <f>E4940+F4940-G4940</f>
        <v/>
      </c>
    </row>
    <row r="4941" hidden="1" ht="24.6" customHeight="1" s="138">
      <c r="A4941" s="65" t="n">
        <v>10090232</v>
      </c>
      <c r="B4941" s="66" t="inlineStr">
        <is>
          <t>أدوات سيكوريت</t>
        </is>
      </c>
      <c r="C4941" s="67" t="inlineStr"/>
      <c r="D4941" s="67" t="inlineStr"/>
      <c r="E4941" s="68" t="n">
        <v>0</v>
      </c>
      <c r="F4941" s="69">
        <f>SUMIFS(الاضافة!$G$7:$G$60000,الاضافة!$H$7:$H$60000,"*اضاف*",الاضافة!$E$7:$E$60000,'أرصدة المخزن'!C4941)</f>
        <v/>
      </c>
      <c r="G4941" s="69">
        <f>SUMIFS(الصرف!$H$7:$H$60000,الصرف!$F$7:$F$60000,'أرصدة المخزن'!C4941)</f>
        <v/>
      </c>
      <c r="H4941" s="70">
        <f>E4941+F4941-G4941</f>
        <v/>
      </c>
    </row>
    <row r="4942" hidden="1" ht="24.6" customHeight="1" s="138">
      <c r="A4942" s="65" t="n">
        <v>10090233</v>
      </c>
      <c r="B4942" s="66" t="inlineStr">
        <is>
          <t>أدوات سيكوريت</t>
        </is>
      </c>
      <c r="C4942" s="67" t="inlineStr"/>
      <c r="D4942" s="67" t="inlineStr"/>
      <c r="E4942" s="68" t="n">
        <v>0</v>
      </c>
      <c r="F4942" s="69">
        <f>SUMIFS(الاضافة!$G$7:$G$60000,الاضافة!$H$7:$H$60000,"*اضاف*",الاضافة!$E$7:$E$60000,'أرصدة المخزن'!C4942)</f>
        <v/>
      </c>
      <c r="G4942" s="69">
        <f>SUMIFS(الصرف!$H$7:$H$60000,الصرف!$F$7:$F$60000,'أرصدة المخزن'!C4942)</f>
        <v/>
      </c>
      <c r="H4942" s="70">
        <f>E4942+F4942-G4942</f>
        <v/>
      </c>
    </row>
    <row r="4943" hidden="1" ht="24.6" customHeight="1" s="138">
      <c r="A4943" s="65" t="n">
        <v>10090234</v>
      </c>
      <c r="B4943" s="66" t="inlineStr">
        <is>
          <t>أدوات سيكوريت</t>
        </is>
      </c>
      <c r="C4943" s="67" t="inlineStr"/>
      <c r="D4943" s="67" t="inlineStr"/>
      <c r="E4943" s="68" t="n">
        <v>0</v>
      </c>
      <c r="F4943" s="69">
        <f>SUMIFS(الاضافة!$G$7:$G$60000,الاضافة!$H$7:$H$60000,"*اضاف*",الاضافة!$E$7:$E$60000,'أرصدة المخزن'!C4943)</f>
        <v/>
      </c>
      <c r="G4943" s="69">
        <f>SUMIFS(الصرف!$H$7:$H$60000,الصرف!$F$7:$F$60000,'أرصدة المخزن'!C4943)</f>
        <v/>
      </c>
      <c r="H4943" s="70">
        <f>E4943+F4943-G4943</f>
        <v/>
      </c>
    </row>
    <row r="4944" hidden="1" ht="24.6" customHeight="1" s="138">
      <c r="A4944" s="65" t="n">
        <v>10090235</v>
      </c>
      <c r="B4944" s="66" t="inlineStr">
        <is>
          <t>أدوات سيكوريت</t>
        </is>
      </c>
      <c r="C4944" s="67" t="inlineStr"/>
      <c r="D4944" s="67" t="inlineStr"/>
      <c r="E4944" s="68" t="n">
        <v>0</v>
      </c>
      <c r="F4944" s="69">
        <f>SUMIFS(الاضافة!$G$7:$G$60000,الاضافة!$H$7:$H$60000,"*اضاف*",الاضافة!$E$7:$E$60000,'أرصدة المخزن'!C4944)</f>
        <v/>
      </c>
      <c r="G4944" s="69">
        <f>SUMIFS(الصرف!$H$7:$H$60000,الصرف!$F$7:$F$60000,'أرصدة المخزن'!C4944)</f>
        <v/>
      </c>
      <c r="H4944" s="70">
        <f>E4944+F4944-G4944</f>
        <v/>
      </c>
    </row>
    <row r="4945" hidden="1" ht="24.6" customHeight="1" s="138">
      <c r="A4945" s="65" t="n">
        <v>10090236</v>
      </c>
      <c r="B4945" s="66" t="inlineStr">
        <is>
          <t>أدوات سيكوريت</t>
        </is>
      </c>
      <c r="C4945" s="67" t="inlineStr"/>
      <c r="D4945" s="67" t="inlineStr"/>
      <c r="E4945" s="68" t="n">
        <v>0</v>
      </c>
      <c r="F4945" s="69">
        <f>SUMIFS(الاضافة!$G$7:$G$60000,الاضافة!$H$7:$H$60000,"*اضاف*",الاضافة!$E$7:$E$60000,'أرصدة المخزن'!C4945)</f>
        <v/>
      </c>
      <c r="G4945" s="69">
        <f>SUMIFS(الصرف!$H$7:$H$60000,الصرف!$F$7:$F$60000,'أرصدة المخزن'!C4945)</f>
        <v/>
      </c>
      <c r="H4945" s="70">
        <f>E4945+F4945-G4945</f>
        <v/>
      </c>
    </row>
    <row r="4946" hidden="1" ht="24.6" customHeight="1" s="138">
      <c r="A4946" s="65" t="n">
        <v>10090237</v>
      </c>
      <c r="B4946" s="66" t="inlineStr">
        <is>
          <t>أدوات سيكوريت</t>
        </is>
      </c>
      <c r="C4946" s="67" t="inlineStr"/>
      <c r="D4946" s="67" t="inlineStr"/>
      <c r="E4946" s="68" t="n">
        <v>0</v>
      </c>
      <c r="F4946" s="69">
        <f>SUMIFS(الاضافة!$G$7:$G$60000,الاضافة!$H$7:$H$60000,"*اضاف*",الاضافة!$E$7:$E$60000,'أرصدة المخزن'!C4946)</f>
        <v/>
      </c>
      <c r="G4946" s="69">
        <f>SUMIFS(الصرف!$H$7:$H$60000,الصرف!$F$7:$F$60000,'أرصدة المخزن'!C4946)</f>
        <v/>
      </c>
      <c r="H4946" s="70">
        <f>E4946+F4946-G4946</f>
        <v/>
      </c>
    </row>
    <row r="4947" hidden="1" ht="24.6" customHeight="1" s="138">
      <c r="A4947" s="65" t="n">
        <v>10090238</v>
      </c>
      <c r="B4947" s="66" t="inlineStr">
        <is>
          <t>أدوات سيكوريت</t>
        </is>
      </c>
      <c r="C4947" s="67" t="inlineStr"/>
      <c r="D4947" s="67" t="inlineStr"/>
      <c r="E4947" s="68" t="n">
        <v>0</v>
      </c>
      <c r="F4947" s="69">
        <f>SUMIFS(الاضافة!$G$7:$G$60000,الاضافة!$H$7:$H$60000,"*اضاف*",الاضافة!$E$7:$E$60000,'أرصدة المخزن'!C4947)</f>
        <v/>
      </c>
      <c r="G4947" s="69">
        <f>SUMIFS(الصرف!$H$7:$H$60000,الصرف!$F$7:$F$60000,'أرصدة المخزن'!C4947)</f>
        <v/>
      </c>
      <c r="H4947" s="70">
        <f>E4947+F4947-G4947</f>
        <v/>
      </c>
    </row>
    <row r="4948" hidden="1" ht="24.6" customHeight="1" s="138">
      <c r="A4948" s="65" t="n">
        <v>10090239</v>
      </c>
      <c r="B4948" s="66" t="inlineStr">
        <is>
          <t>أدوات سيكوريت</t>
        </is>
      </c>
      <c r="C4948" s="67" t="inlineStr"/>
      <c r="D4948" s="67" t="inlineStr"/>
      <c r="E4948" s="68" t="n">
        <v>0</v>
      </c>
      <c r="F4948" s="69">
        <f>SUMIFS(الاضافة!$G$7:$G$60000,الاضافة!$H$7:$H$60000,"*اضاف*",الاضافة!$E$7:$E$60000,'أرصدة المخزن'!C4948)</f>
        <v/>
      </c>
      <c r="G4948" s="69">
        <f>SUMIFS(الصرف!$H$7:$H$60000,الصرف!$F$7:$F$60000,'أرصدة المخزن'!C4948)</f>
        <v/>
      </c>
      <c r="H4948" s="70">
        <f>E4948+F4948-G4948</f>
        <v/>
      </c>
    </row>
    <row r="4949" hidden="1" ht="24.6" customHeight="1" s="138">
      <c r="A4949" s="65" t="n">
        <v>10090240</v>
      </c>
      <c r="B4949" s="66" t="inlineStr">
        <is>
          <t>أدوات سيكوريت</t>
        </is>
      </c>
      <c r="C4949" s="67" t="inlineStr"/>
      <c r="D4949" s="67" t="inlineStr"/>
      <c r="E4949" s="68" t="n">
        <v>0</v>
      </c>
      <c r="F4949" s="69">
        <f>SUMIFS(الاضافة!$G$7:$G$60000,الاضافة!$H$7:$H$60000,"*اضاف*",الاضافة!$E$7:$E$60000,'أرصدة المخزن'!C4949)</f>
        <v/>
      </c>
      <c r="G4949" s="69">
        <f>SUMIFS(الصرف!$H$7:$H$60000,الصرف!$F$7:$F$60000,'أرصدة المخزن'!C4949)</f>
        <v/>
      </c>
      <c r="H4949" s="70">
        <f>E4949+F4949-G4949</f>
        <v/>
      </c>
    </row>
    <row r="4950" hidden="1" ht="24.6" customHeight="1" s="138">
      <c r="A4950" s="65" t="n">
        <v>10090241</v>
      </c>
      <c r="B4950" s="66" t="inlineStr">
        <is>
          <t>أدوات سيكوريت</t>
        </is>
      </c>
      <c r="C4950" s="67" t="inlineStr"/>
      <c r="D4950" s="67" t="inlineStr"/>
      <c r="E4950" s="68" t="n">
        <v>0</v>
      </c>
      <c r="F4950" s="69">
        <f>SUMIFS(الاضافة!$G$7:$G$60000,الاضافة!$H$7:$H$60000,"*اضاف*",الاضافة!$E$7:$E$60000,'أرصدة المخزن'!C4950)</f>
        <v/>
      </c>
      <c r="G4950" s="69">
        <f>SUMIFS(الصرف!$H$7:$H$60000,الصرف!$F$7:$F$60000,'أرصدة المخزن'!C4950)</f>
        <v/>
      </c>
      <c r="H4950" s="70">
        <f>E4950+F4950-G4950</f>
        <v/>
      </c>
    </row>
    <row r="4951" hidden="1" ht="24.6" customHeight="1" s="138">
      <c r="A4951" s="65" t="n">
        <v>10090242</v>
      </c>
      <c r="B4951" s="66" t="inlineStr">
        <is>
          <t>أدوات سيكوريت</t>
        </is>
      </c>
      <c r="C4951" s="67" t="inlineStr"/>
      <c r="D4951" s="67" t="inlineStr"/>
      <c r="E4951" s="68" t="n">
        <v>0</v>
      </c>
      <c r="F4951" s="69">
        <f>SUMIFS(الاضافة!$G$7:$G$60000,الاضافة!$H$7:$H$60000,"*اضاف*",الاضافة!$E$7:$E$60000,'أرصدة المخزن'!C4951)</f>
        <v/>
      </c>
      <c r="G4951" s="69">
        <f>SUMIFS(الصرف!$H$7:$H$60000,الصرف!$F$7:$F$60000,'أرصدة المخزن'!C4951)</f>
        <v/>
      </c>
      <c r="H4951" s="70">
        <f>E4951+F4951-G4951</f>
        <v/>
      </c>
    </row>
    <row r="4952" hidden="1" ht="24.6" customHeight="1" s="138">
      <c r="A4952" s="65" t="n">
        <v>10090243</v>
      </c>
      <c r="B4952" s="66" t="inlineStr">
        <is>
          <t>أدوات سيكوريت</t>
        </is>
      </c>
      <c r="C4952" s="67" t="inlineStr"/>
      <c r="D4952" s="67" t="inlineStr"/>
      <c r="E4952" s="68" t="n">
        <v>0</v>
      </c>
      <c r="F4952" s="69">
        <f>SUMIFS(الاضافة!$G$7:$G$60000,الاضافة!$H$7:$H$60000,"*اضاف*",الاضافة!$E$7:$E$60000,'أرصدة المخزن'!C4952)</f>
        <v/>
      </c>
      <c r="G4952" s="69">
        <f>SUMIFS(الصرف!$H$7:$H$60000,الصرف!$F$7:$F$60000,'أرصدة المخزن'!C4952)</f>
        <v/>
      </c>
      <c r="H4952" s="70">
        <f>E4952+F4952-G4952</f>
        <v/>
      </c>
    </row>
    <row r="4953" hidden="1" ht="24.6" customHeight="1" s="138">
      <c r="A4953" s="65" t="n">
        <v>10090244</v>
      </c>
      <c r="B4953" s="66" t="inlineStr">
        <is>
          <t>أدوات سيكوريت</t>
        </is>
      </c>
      <c r="C4953" s="67" t="inlineStr"/>
      <c r="D4953" s="67" t="inlineStr"/>
      <c r="E4953" s="68" t="n">
        <v>0</v>
      </c>
      <c r="F4953" s="69">
        <f>SUMIFS(الاضافة!$G$7:$G$60000,الاضافة!$H$7:$H$60000,"*اضاف*",الاضافة!$E$7:$E$60000,'أرصدة المخزن'!C4953)</f>
        <v/>
      </c>
      <c r="G4953" s="69">
        <f>SUMIFS(الصرف!$H$7:$H$60000,الصرف!$F$7:$F$60000,'أرصدة المخزن'!C4953)</f>
        <v/>
      </c>
      <c r="H4953" s="70">
        <f>E4953+F4953-G4953</f>
        <v/>
      </c>
    </row>
    <row r="4954" hidden="1" ht="24.6" customHeight="1" s="138">
      <c r="A4954" s="65" t="n">
        <v>10090245</v>
      </c>
      <c r="B4954" s="66" t="inlineStr">
        <is>
          <t>أدوات سيكوريت</t>
        </is>
      </c>
      <c r="C4954" s="67" t="inlineStr"/>
      <c r="D4954" s="67" t="inlineStr"/>
      <c r="E4954" s="68" t="n">
        <v>0</v>
      </c>
      <c r="F4954" s="69">
        <f>SUMIFS(الاضافة!$G$7:$G$60000,الاضافة!$H$7:$H$60000,"*اضاف*",الاضافة!$E$7:$E$60000,'أرصدة المخزن'!C4954)</f>
        <v/>
      </c>
      <c r="G4954" s="69">
        <f>SUMIFS(الصرف!$H$7:$H$60000,الصرف!$F$7:$F$60000,'أرصدة المخزن'!C4954)</f>
        <v/>
      </c>
      <c r="H4954" s="70">
        <f>E4954+F4954-G4954</f>
        <v/>
      </c>
    </row>
    <row r="4955" hidden="1" ht="24.6" customHeight="1" s="138">
      <c r="A4955" s="65" t="n">
        <v>10090246</v>
      </c>
      <c r="B4955" s="66" t="inlineStr">
        <is>
          <t>أدوات سيكوريت</t>
        </is>
      </c>
      <c r="C4955" s="67" t="inlineStr"/>
      <c r="D4955" s="67" t="inlineStr"/>
      <c r="E4955" s="68" t="n">
        <v>0</v>
      </c>
      <c r="F4955" s="69">
        <f>SUMIFS(الاضافة!$G$7:$G$60000,الاضافة!$H$7:$H$60000,"*اضاف*",الاضافة!$E$7:$E$60000,'أرصدة المخزن'!C4955)</f>
        <v/>
      </c>
      <c r="G4955" s="69">
        <f>SUMIFS(الصرف!$H$7:$H$60000,الصرف!$F$7:$F$60000,'أرصدة المخزن'!C4955)</f>
        <v/>
      </c>
      <c r="H4955" s="70">
        <f>E4955+F4955-G4955</f>
        <v/>
      </c>
    </row>
    <row r="4956" hidden="1" ht="24.6" customHeight="1" s="138">
      <c r="A4956" s="65" t="n">
        <v>10090247</v>
      </c>
      <c r="B4956" s="66" t="inlineStr">
        <is>
          <t>أدوات سيكوريت</t>
        </is>
      </c>
      <c r="C4956" s="67" t="inlineStr"/>
      <c r="D4956" s="67" t="inlineStr"/>
      <c r="E4956" s="68" t="n">
        <v>0</v>
      </c>
      <c r="F4956" s="69">
        <f>SUMIFS(الاضافة!$G$7:$G$60000,الاضافة!$H$7:$H$60000,"*اضاف*",الاضافة!$E$7:$E$60000,'أرصدة المخزن'!C4956)</f>
        <v/>
      </c>
      <c r="G4956" s="69">
        <f>SUMIFS(الصرف!$H$7:$H$60000,الصرف!$F$7:$F$60000,'أرصدة المخزن'!C4956)</f>
        <v/>
      </c>
      <c r="H4956" s="70">
        <f>E4956+F4956-G4956</f>
        <v/>
      </c>
    </row>
    <row r="4957" hidden="1" ht="24.6" customHeight="1" s="138">
      <c r="A4957" s="65" t="n">
        <v>10090248</v>
      </c>
      <c r="B4957" s="66" t="inlineStr">
        <is>
          <t>أدوات سيكوريت</t>
        </is>
      </c>
      <c r="C4957" s="67" t="inlineStr"/>
      <c r="D4957" s="67" t="inlineStr"/>
      <c r="E4957" s="68" t="n">
        <v>0</v>
      </c>
      <c r="F4957" s="69">
        <f>SUMIFS(الاضافة!$G$7:$G$60000,الاضافة!$H$7:$H$60000,"*اضاف*",الاضافة!$E$7:$E$60000,'أرصدة المخزن'!C4957)</f>
        <v/>
      </c>
      <c r="G4957" s="69">
        <f>SUMIFS(الصرف!$H$7:$H$60000,الصرف!$F$7:$F$60000,'أرصدة المخزن'!C4957)</f>
        <v/>
      </c>
      <c r="H4957" s="70">
        <f>E4957+F4957-G4957</f>
        <v/>
      </c>
    </row>
    <row r="4958" hidden="1" ht="24.6" customHeight="1" s="138">
      <c r="A4958" s="65" t="n">
        <v>10090249</v>
      </c>
      <c r="B4958" s="66" t="inlineStr">
        <is>
          <t>أدوات سيكوريت</t>
        </is>
      </c>
      <c r="C4958" s="67" t="inlineStr"/>
      <c r="D4958" s="67" t="inlineStr"/>
      <c r="E4958" s="68" t="n">
        <v>0</v>
      </c>
      <c r="F4958" s="69">
        <f>SUMIFS(الاضافة!$G$7:$G$60000,الاضافة!$H$7:$H$60000,"*اضاف*",الاضافة!$E$7:$E$60000,'أرصدة المخزن'!C4958)</f>
        <v/>
      </c>
      <c r="G4958" s="69">
        <f>SUMIFS(الصرف!$H$7:$H$60000,الصرف!$F$7:$F$60000,'أرصدة المخزن'!C4958)</f>
        <v/>
      </c>
      <c r="H4958" s="70">
        <f>E4958+F4958-G4958</f>
        <v/>
      </c>
    </row>
    <row r="4959" hidden="1" ht="24.6" customHeight="1" s="138">
      <c r="A4959" s="65" t="n">
        <v>10090250</v>
      </c>
      <c r="B4959" s="66" t="inlineStr">
        <is>
          <t>أدوات سيكوريت</t>
        </is>
      </c>
      <c r="C4959" s="67" t="inlineStr"/>
      <c r="D4959" s="67" t="inlineStr"/>
      <c r="E4959" s="68" t="n">
        <v>0</v>
      </c>
      <c r="F4959" s="69">
        <f>SUMIFS(الاضافة!$G$7:$G$60000,الاضافة!$H$7:$H$60000,"*اضاف*",الاضافة!$E$7:$E$60000,'أرصدة المخزن'!C4959)</f>
        <v/>
      </c>
      <c r="G4959" s="69">
        <f>SUMIFS(الصرف!$H$7:$H$60000,الصرف!$F$7:$F$60000,'أرصدة المخزن'!C4959)</f>
        <v/>
      </c>
      <c r="H4959" s="70">
        <f>E4959+F4959-G4959</f>
        <v/>
      </c>
    </row>
    <row r="4960" hidden="1" ht="24.6" customHeight="1" s="138">
      <c r="A4960" s="65" t="n">
        <v>10090251</v>
      </c>
      <c r="B4960" s="66" t="inlineStr">
        <is>
          <t>أدوات سيكوريت</t>
        </is>
      </c>
      <c r="C4960" s="67" t="inlineStr"/>
      <c r="D4960" s="67" t="inlineStr"/>
      <c r="E4960" s="68" t="n">
        <v>0</v>
      </c>
      <c r="F4960" s="69">
        <f>SUMIFS(الاضافة!$G$7:$G$60000,الاضافة!$H$7:$H$60000,"*اضاف*",الاضافة!$E$7:$E$60000,'أرصدة المخزن'!C4960)</f>
        <v/>
      </c>
      <c r="G4960" s="69">
        <f>SUMIFS(الصرف!$H$7:$H$60000,الصرف!$F$7:$F$60000,'أرصدة المخزن'!C4960)</f>
        <v/>
      </c>
      <c r="H4960" s="70">
        <f>E4960+F4960-G4960</f>
        <v/>
      </c>
    </row>
    <row r="4961" hidden="1" ht="24.6" customHeight="1" s="138">
      <c r="A4961" s="65" t="n">
        <v>10090252</v>
      </c>
      <c r="B4961" s="66" t="inlineStr">
        <is>
          <t>أدوات سيكوريت</t>
        </is>
      </c>
      <c r="C4961" s="67" t="inlineStr"/>
      <c r="D4961" s="67" t="inlineStr"/>
      <c r="E4961" s="68" t="n">
        <v>0</v>
      </c>
      <c r="F4961" s="69">
        <f>SUMIFS(الاضافة!$G$7:$G$60000,الاضافة!$H$7:$H$60000,"*اضاف*",الاضافة!$E$7:$E$60000,'أرصدة المخزن'!C4961)</f>
        <v/>
      </c>
      <c r="G4961" s="69">
        <f>SUMIFS(الصرف!$H$7:$H$60000,الصرف!$F$7:$F$60000,'أرصدة المخزن'!C4961)</f>
        <v/>
      </c>
      <c r="H4961" s="70">
        <f>E4961+F4961-G4961</f>
        <v/>
      </c>
    </row>
    <row r="4962" hidden="1" ht="24.6" customHeight="1" s="138">
      <c r="A4962" s="65" t="n">
        <v>10090253</v>
      </c>
      <c r="B4962" s="66" t="inlineStr">
        <is>
          <t>أدوات سيكوريت</t>
        </is>
      </c>
      <c r="C4962" s="67" t="inlineStr"/>
      <c r="D4962" s="67" t="inlineStr"/>
      <c r="E4962" s="68" t="n">
        <v>0</v>
      </c>
      <c r="F4962" s="69">
        <f>SUMIFS(الاضافة!$G$7:$G$60000,الاضافة!$H$7:$H$60000,"*اضاف*",الاضافة!$E$7:$E$60000,'أرصدة المخزن'!C4962)</f>
        <v/>
      </c>
      <c r="G4962" s="69">
        <f>SUMIFS(الصرف!$H$7:$H$60000,الصرف!$F$7:$F$60000,'أرصدة المخزن'!C4962)</f>
        <v/>
      </c>
      <c r="H4962" s="70">
        <f>E4962+F4962-G4962</f>
        <v/>
      </c>
    </row>
    <row r="4963" hidden="1" ht="24.6" customHeight="1" s="138">
      <c r="A4963" s="65" t="n">
        <v>10090254</v>
      </c>
      <c r="B4963" s="66" t="inlineStr">
        <is>
          <t>أدوات سيكوريت</t>
        </is>
      </c>
      <c r="C4963" s="67" t="inlineStr"/>
      <c r="D4963" s="67" t="inlineStr"/>
      <c r="E4963" s="68" t="n">
        <v>0</v>
      </c>
      <c r="F4963" s="69">
        <f>SUMIFS(الاضافة!$G$7:$G$60000,الاضافة!$H$7:$H$60000,"*اضاف*",الاضافة!$E$7:$E$60000,'أرصدة المخزن'!C4963)</f>
        <v/>
      </c>
      <c r="G4963" s="69">
        <f>SUMIFS(الصرف!$H$7:$H$60000,الصرف!$F$7:$F$60000,'أرصدة المخزن'!C4963)</f>
        <v/>
      </c>
      <c r="H4963" s="70">
        <f>E4963+F4963-G4963</f>
        <v/>
      </c>
    </row>
    <row r="4964" hidden="1" ht="24.6" customHeight="1" s="138">
      <c r="A4964" s="65" t="n">
        <v>10090255</v>
      </c>
      <c r="B4964" s="66" t="inlineStr">
        <is>
          <t>أدوات سيكوريت</t>
        </is>
      </c>
      <c r="C4964" s="67" t="inlineStr"/>
      <c r="D4964" s="67" t="inlineStr"/>
      <c r="E4964" s="68" t="n">
        <v>0</v>
      </c>
      <c r="F4964" s="69">
        <f>SUMIFS(الاضافة!$G$7:$G$60000,الاضافة!$H$7:$H$60000,"*اضاف*",الاضافة!$E$7:$E$60000,'أرصدة المخزن'!C4964)</f>
        <v/>
      </c>
      <c r="G4964" s="69">
        <f>SUMIFS(الصرف!$H$7:$H$60000,الصرف!$F$7:$F$60000,'أرصدة المخزن'!C4964)</f>
        <v/>
      </c>
      <c r="H4964" s="70">
        <f>E4964+F4964-G4964</f>
        <v/>
      </c>
    </row>
    <row r="4965" hidden="1" ht="24.6" customHeight="1" s="138">
      <c r="A4965" s="65" t="n">
        <v>10090256</v>
      </c>
      <c r="B4965" s="66" t="inlineStr">
        <is>
          <t>أدوات سيكوريت</t>
        </is>
      </c>
      <c r="C4965" s="67" t="inlineStr"/>
      <c r="D4965" s="67" t="inlineStr"/>
      <c r="E4965" s="68" t="n">
        <v>0</v>
      </c>
      <c r="F4965" s="69">
        <f>SUMIFS(الاضافة!$G$7:$G$60000,الاضافة!$H$7:$H$60000,"*اضاف*",الاضافة!$E$7:$E$60000,'أرصدة المخزن'!C4965)</f>
        <v/>
      </c>
      <c r="G4965" s="69">
        <f>SUMIFS(الصرف!$H$7:$H$60000,الصرف!$F$7:$F$60000,'أرصدة المخزن'!C4965)</f>
        <v/>
      </c>
      <c r="H4965" s="70">
        <f>E4965+F4965-G4965</f>
        <v/>
      </c>
    </row>
    <row r="4966" hidden="1" ht="24.6" customHeight="1" s="138">
      <c r="A4966" s="65" t="n">
        <v>10090257</v>
      </c>
      <c r="B4966" s="66" t="inlineStr">
        <is>
          <t>أدوات سيكوريت</t>
        </is>
      </c>
      <c r="C4966" s="67" t="inlineStr"/>
      <c r="D4966" s="67" t="inlineStr"/>
      <c r="E4966" s="68" t="n">
        <v>0</v>
      </c>
      <c r="F4966" s="69">
        <f>SUMIFS(الاضافة!$G$7:$G$60000,الاضافة!$H$7:$H$60000,"*اضاف*",الاضافة!$E$7:$E$60000,'أرصدة المخزن'!C4966)</f>
        <v/>
      </c>
      <c r="G4966" s="69">
        <f>SUMIFS(الصرف!$H$7:$H$60000,الصرف!$F$7:$F$60000,'أرصدة المخزن'!C4966)</f>
        <v/>
      </c>
      <c r="H4966" s="70">
        <f>E4966+F4966-G4966</f>
        <v/>
      </c>
    </row>
    <row r="4967" hidden="1" ht="24.6" customHeight="1" s="138">
      <c r="A4967" s="65" t="n">
        <v>10090258</v>
      </c>
      <c r="B4967" s="66" t="inlineStr">
        <is>
          <t>أدوات سيكوريت</t>
        </is>
      </c>
      <c r="C4967" s="67" t="inlineStr"/>
      <c r="D4967" s="67" t="inlineStr"/>
      <c r="E4967" s="68" t="n">
        <v>0</v>
      </c>
      <c r="F4967" s="69">
        <f>SUMIFS(الاضافة!$G$7:$G$60000,الاضافة!$H$7:$H$60000,"*اضاف*",الاضافة!$E$7:$E$60000,'أرصدة المخزن'!C4967)</f>
        <v/>
      </c>
      <c r="G4967" s="69">
        <f>SUMIFS(الصرف!$H$7:$H$60000,الصرف!$F$7:$F$60000,'أرصدة المخزن'!C4967)</f>
        <v/>
      </c>
      <c r="H4967" s="70">
        <f>E4967+F4967-G4967</f>
        <v/>
      </c>
    </row>
    <row r="4968" hidden="1" ht="24.6" customHeight="1" s="138">
      <c r="A4968" s="65" t="n">
        <v>10090259</v>
      </c>
      <c r="B4968" s="66" t="inlineStr">
        <is>
          <t>أدوات سيكوريت</t>
        </is>
      </c>
      <c r="C4968" s="67" t="inlineStr"/>
      <c r="D4968" s="67" t="inlineStr"/>
      <c r="E4968" s="68" t="n">
        <v>0</v>
      </c>
      <c r="F4968" s="69">
        <f>SUMIFS(الاضافة!$G$7:$G$60000,الاضافة!$H$7:$H$60000,"*اضاف*",الاضافة!$E$7:$E$60000,'أرصدة المخزن'!C4968)</f>
        <v/>
      </c>
      <c r="G4968" s="69">
        <f>SUMIFS(الصرف!$H$7:$H$60000,الصرف!$F$7:$F$60000,'أرصدة المخزن'!C4968)</f>
        <v/>
      </c>
      <c r="H4968" s="70">
        <f>E4968+F4968-G4968</f>
        <v/>
      </c>
    </row>
    <row r="4969" hidden="1" ht="24.6" customHeight="1" s="138">
      <c r="A4969" s="65" t="n">
        <v>10090260</v>
      </c>
      <c r="B4969" s="66" t="inlineStr">
        <is>
          <t>أدوات سيكوريت</t>
        </is>
      </c>
      <c r="C4969" s="67" t="inlineStr"/>
      <c r="D4969" s="67" t="inlineStr"/>
      <c r="E4969" s="68" t="n">
        <v>0</v>
      </c>
      <c r="F4969" s="69">
        <f>SUMIFS(الاضافة!$G$7:$G$60000,الاضافة!$H$7:$H$60000,"*اضاف*",الاضافة!$E$7:$E$60000,'أرصدة المخزن'!C4969)</f>
        <v/>
      </c>
      <c r="G4969" s="69">
        <f>SUMIFS(الصرف!$H$7:$H$60000,الصرف!$F$7:$F$60000,'أرصدة المخزن'!C4969)</f>
        <v/>
      </c>
      <c r="H4969" s="70">
        <f>E4969+F4969-G4969</f>
        <v/>
      </c>
    </row>
    <row r="4970" hidden="1" ht="24.6" customHeight="1" s="138">
      <c r="A4970" s="65" t="n">
        <v>10090261</v>
      </c>
      <c r="B4970" s="66" t="inlineStr">
        <is>
          <t>أدوات سيكوريت</t>
        </is>
      </c>
      <c r="C4970" s="67" t="inlineStr"/>
      <c r="D4970" s="67" t="inlineStr"/>
      <c r="E4970" s="68" t="n">
        <v>0</v>
      </c>
      <c r="F4970" s="69">
        <f>SUMIFS(الاضافة!$G$7:$G$60000,الاضافة!$H$7:$H$60000,"*اضاف*",الاضافة!$E$7:$E$60000,'أرصدة المخزن'!C4970)</f>
        <v/>
      </c>
      <c r="G4970" s="69">
        <f>SUMIFS(الصرف!$H$7:$H$60000,الصرف!$F$7:$F$60000,'أرصدة المخزن'!C4970)</f>
        <v/>
      </c>
      <c r="H4970" s="70">
        <f>E4970+F4970-G4970</f>
        <v/>
      </c>
    </row>
    <row r="4971" hidden="1" ht="24.6" customHeight="1" s="138">
      <c r="A4971" s="65" t="n">
        <v>10090262</v>
      </c>
      <c r="B4971" s="66" t="inlineStr">
        <is>
          <t>أدوات سيكوريت</t>
        </is>
      </c>
      <c r="C4971" s="67" t="inlineStr"/>
      <c r="D4971" s="67" t="inlineStr"/>
      <c r="E4971" s="68" t="n">
        <v>0</v>
      </c>
      <c r="F4971" s="69">
        <f>SUMIFS(الاضافة!$G$7:$G$60000,الاضافة!$H$7:$H$60000,"*اضاف*",الاضافة!$E$7:$E$60000,'أرصدة المخزن'!C4971)</f>
        <v/>
      </c>
      <c r="G4971" s="69">
        <f>SUMIFS(الصرف!$H$7:$H$60000,الصرف!$F$7:$F$60000,'أرصدة المخزن'!C4971)</f>
        <v/>
      </c>
      <c r="H4971" s="70">
        <f>E4971+F4971-G4971</f>
        <v/>
      </c>
    </row>
    <row r="4972" hidden="1" ht="24.6" customHeight="1" s="138">
      <c r="A4972" s="65" t="n">
        <v>10090263</v>
      </c>
      <c r="B4972" s="66" t="inlineStr">
        <is>
          <t>أدوات سيكوريت</t>
        </is>
      </c>
      <c r="C4972" s="67" t="inlineStr"/>
      <c r="D4972" s="67" t="inlineStr"/>
      <c r="E4972" s="68" t="n">
        <v>0</v>
      </c>
      <c r="F4972" s="69">
        <f>SUMIFS(الاضافة!$G$7:$G$60000,الاضافة!$H$7:$H$60000,"*اضاف*",الاضافة!$E$7:$E$60000,'أرصدة المخزن'!C4972)</f>
        <v/>
      </c>
      <c r="G4972" s="69">
        <f>SUMIFS(الصرف!$H$7:$H$60000,الصرف!$F$7:$F$60000,'أرصدة المخزن'!C4972)</f>
        <v/>
      </c>
      <c r="H4972" s="70">
        <f>E4972+F4972-G4972</f>
        <v/>
      </c>
    </row>
    <row r="4973" hidden="1" ht="24.6" customHeight="1" s="138">
      <c r="A4973" s="65" t="n">
        <v>10090264</v>
      </c>
      <c r="B4973" s="66" t="inlineStr">
        <is>
          <t>أدوات سيكوريت</t>
        </is>
      </c>
      <c r="C4973" s="67" t="inlineStr"/>
      <c r="D4973" s="67" t="inlineStr"/>
      <c r="E4973" s="68" t="n">
        <v>0</v>
      </c>
      <c r="F4973" s="69">
        <f>SUMIFS(الاضافة!$G$7:$G$60000,الاضافة!$H$7:$H$60000,"*اضاف*",الاضافة!$E$7:$E$60000,'أرصدة المخزن'!C4973)</f>
        <v/>
      </c>
      <c r="G4973" s="69">
        <f>SUMIFS(الصرف!$H$7:$H$60000,الصرف!$F$7:$F$60000,'أرصدة المخزن'!C4973)</f>
        <v/>
      </c>
      <c r="H4973" s="70">
        <f>E4973+F4973-G4973</f>
        <v/>
      </c>
    </row>
    <row r="4974" hidden="1" ht="24.6" customHeight="1" s="138">
      <c r="A4974" s="65" t="n">
        <v>10090265</v>
      </c>
      <c r="B4974" s="66" t="inlineStr">
        <is>
          <t>أدوات سيكوريت</t>
        </is>
      </c>
      <c r="C4974" s="67" t="inlineStr"/>
      <c r="D4974" s="67" t="inlineStr"/>
      <c r="E4974" s="68" t="n">
        <v>0</v>
      </c>
      <c r="F4974" s="69">
        <f>SUMIFS(الاضافة!$G$7:$G$60000,الاضافة!$H$7:$H$60000,"*اضاف*",الاضافة!$E$7:$E$60000,'أرصدة المخزن'!C4974)</f>
        <v/>
      </c>
      <c r="G4974" s="69">
        <f>SUMIFS(الصرف!$H$7:$H$60000,الصرف!$F$7:$F$60000,'أرصدة المخزن'!C4974)</f>
        <v/>
      </c>
      <c r="H4974" s="70">
        <f>E4974+F4974-G4974</f>
        <v/>
      </c>
    </row>
    <row r="4975" hidden="1" ht="24.6" customHeight="1" s="138">
      <c r="A4975" s="65" t="n">
        <v>10090266</v>
      </c>
      <c r="B4975" s="66" t="inlineStr">
        <is>
          <t>أدوات سيكوريت</t>
        </is>
      </c>
      <c r="C4975" s="67" t="inlineStr"/>
      <c r="D4975" s="67" t="inlineStr"/>
      <c r="E4975" s="68" t="n">
        <v>0</v>
      </c>
      <c r="F4975" s="69">
        <f>SUMIFS(الاضافة!$G$7:$G$60000,الاضافة!$H$7:$H$60000,"*اضاف*",الاضافة!$E$7:$E$60000,'أرصدة المخزن'!C4975)</f>
        <v/>
      </c>
      <c r="G4975" s="69">
        <f>SUMIFS(الصرف!$H$7:$H$60000,الصرف!$F$7:$F$60000,'أرصدة المخزن'!C4975)</f>
        <v/>
      </c>
      <c r="H4975" s="70">
        <f>E4975+F4975-G4975</f>
        <v/>
      </c>
    </row>
    <row r="4976" hidden="1" ht="24.6" customHeight="1" s="138">
      <c r="A4976" s="65" t="n">
        <v>10090267</v>
      </c>
      <c r="B4976" s="66" t="inlineStr">
        <is>
          <t>أدوات سيكوريت</t>
        </is>
      </c>
      <c r="C4976" s="67" t="inlineStr"/>
      <c r="D4976" s="67" t="inlineStr"/>
      <c r="E4976" s="68" t="n">
        <v>0</v>
      </c>
      <c r="F4976" s="69">
        <f>SUMIFS(الاضافة!$G$7:$G$60000,الاضافة!$H$7:$H$60000,"*اضاف*",الاضافة!$E$7:$E$60000,'أرصدة المخزن'!C4976)</f>
        <v/>
      </c>
      <c r="G4976" s="69">
        <f>SUMIFS(الصرف!$H$7:$H$60000,الصرف!$F$7:$F$60000,'أرصدة المخزن'!C4976)</f>
        <v/>
      </c>
      <c r="H4976" s="70">
        <f>E4976+F4976-G4976</f>
        <v/>
      </c>
    </row>
    <row r="4977" hidden="1" ht="24.6" customHeight="1" s="138">
      <c r="A4977" s="65" t="n">
        <v>10090268</v>
      </c>
      <c r="B4977" s="66" t="inlineStr">
        <is>
          <t>أدوات سيكوريت</t>
        </is>
      </c>
      <c r="C4977" s="67" t="inlineStr"/>
      <c r="D4977" s="67" t="inlineStr"/>
      <c r="E4977" s="68" t="n">
        <v>0</v>
      </c>
      <c r="F4977" s="69">
        <f>SUMIFS(الاضافة!$G$7:$G$60000,الاضافة!$H$7:$H$60000,"*اضاف*",الاضافة!$E$7:$E$60000,'أرصدة المخزن'!C4977)</f>
        <v/>
      </c>
      <c r="G4977" s="69">
        <f>SUMIFS(الصرف!$H$7:$H$60000,الصرف!$F$7:$F$60000,'أرصدة المخزن'!C4977)</f>
        <v/>
      </c>
      <c r="H4977" s="70">
        <f>E4977+F4977-G4977</f>
        <v/>
      </c>
    </row>
    <row r="4978" hidden="1" ht="24.6" customHeight="1" s="138">
      <c r="A4978" s="65" t="n">
        <v>10090269</v>
      </c>
      <c r="B4978" s="66" t="inlineStr">
        <is>
          <t>أدوات سيكوريت</t>
        </is>
      </c>
      <c r="C4978" s="67" t="inlineStr"/>
      <c r="D4978" s="67" t="inlineStr"/>
      <c r="E4978" s="68" t="n">
        <v>0</v>
      </c>
      <c r="F4978" s="69">
        <f>SUMIFS(الاضافة!$G$7:$G$60000,الاضافة!$H$7:$H$60000,"*اضاف*",الاضافة!$E$7:$E$60000,'أرصدة المخزن'!C4978)</f>
        <v/>
      </c>
      <c r="G4978" s="69">
        <f>SUMIFS(الصرف!$H$7:$H$60000,الصرف!$F$7:$F$60000,'أرصدة المخزن'!C4978)</f>
        <v/>
      </c>
      <c r="H4978" s="70">
        <f>E4978+F4978-G4978</f>
        <v/>
      </c>
    </row>
    <row r="4979" hidden="1" ht="24.6" customHeight="1" s="138">
      <c r="A4979" s="65" t="n">
        <v>10090270</v>
      </c>
      <c r="B4979" s="66" t="inlineStr">
        <is>
          <t>أدوات سيكوريت</t>
        </is>
      </c>
      <c r="C4979" s="67" t="inlineStr"/>
      <c r="D4979" s="67" t="inlineStr"/>
      <c r="E4979" s="68" t="n">
        <v>0</v>
      </c>
      <c r="F4979" s="69">
        <f>SUMIFS(الاضافة!$G$7:$G$60000,الاضافة!$H$7:$H$60000,"*اضاف*",الاضافة!$E$7:$E$60000,'أرصدة المخزن'!C4979)</f>
        <v/>
      </c>
      <c r="G4979" s="69">
        <f>SUMIFS(الصرف!$H$7:$H$60000,الصرف!$F$7:$F$60000,'أرصدة المخزن'!C4979)</f>
        <v/>
      </c>
      <c r="H4979" s="70">
        <f>E4979+F4979-G4979</f>
        <v/>
      </c>
    </row>
    <row r="4980" hidden="1" ht="24.6" customHeight="1" s="138">
      <c r="A4980" s="65" t="n">
        <v>10090271</v>
      </c>
      <c r="B4980" s="66" t="inlineStr">
        <is>
          <t>أدوات سيكوريت</t>
        </is>
      </c>
      <c r="C4980" s="67" t="inlineStr"/>
      <c r="D4980" s="67" t="inlineStr"/>
      <c r="E4980" s="68" t="n">
        <v>0</v>
      </c>
      <c r="F4980" s="69">
        <f>SUMIFS(الاضافة!$G$7:$G$60000,الاضافة!$H$7:$H$60000,"*اضاف*",الاضافة!$E$7:$E$60000,'أرصدة المخزن'!C4980)</f>
        <v/>
      </c>
      <c r="G4980" s="69">
        <f>SUMIFS(الصرف!$H$7:$H$60000,الصرف!$F$7:$F$60000,'أرصدة المخزن'!C4980)</f>
        <v/>
      </c>
      <c r="H4980" s="70">
        <f>E4980+F4980-G4980</f>
        <v/>
      </c>
    </row>
    <row r="4981" hidden="1" ht="24.6" customHeight="1" s="138">
      <c r="A4981" s="65" t="n">
        <v>10090272</v>
      </c>
      <c r="B4981" s="66" t="inlineStr">
        <is>
          <t>أدوات سيكوريت</t>
        </is>
      </c>
      <c r="C4981" s="67" t="inlineStr"/>
      <c r="D4981" s="67" t="inlineStr"/>
      <c r="E4981" s="68" t="n">
        <v>0</v>
      </c>
      <c r="F4981" s="69">
        <f>SUMIFS(الاضافة!$G$7:$G$60000,الاضافة!$H$7:$H$60000,"*اضاف*",الاضافة!$E$7:$E$60000,'أرصدة المخزن'!C4981)</f>
        <v/>
      </c>
      <c r="G4981" s="69">
        <f>SUMIFS(الصرف!$H$7:$H$60000,الصرف!$F$7:$F$60000,'أرصدة المخزن'!C4981)</f>
        <v/>
      </c>
      <c r="H4981" s="70">
        <f>E4981+F4981-G4981</f>
        <v/>
      </c>
    </row>
    <row r="4982" hidden="1" ht="24.6" customHeight="1" s="138">
      <c r="A4982" s="65" t="n">
        <v>10090273</v>
      </c>
      <c r="B4982" s="66" t="inlineStr">
        <is>
          <t>أدوات سيكوريت</t>
        </is>
      </c>
      <c r="C4982" s="67" t="inlineStr"/>
      <c r="D4982" s="67" t="inlineStr"/>
      <c r="E4982" s="68" t="n">
        <v>0</v>
      </c>
      <c r="F4982" s="69">
        <f>SUMIFS(الاضافة!$G$7:$G$60000,الاضافة!$H$7:$H$60000,"*اضاف*",الاضافة!$E$7:$E$60000,'أرصدة المخزن'!C4982)</f>
        <v/>
      </c>
      <c r="G4982" s="69">
        <f>SUMIFS(الصرف!$H$7:$H$60000,الصرف!$F$7:$F$60000,'أرصدة المخزن'!C4982)</f>
        <v/>
      </c>
      <c r="H4982" s="70">
        <f>E4982+F4982-G4982</f>
        <v/>
      </c>
    </row>
    <row r="4983" hidden="1" ht="24.6" customHeight="1" s="138">
      <c r="A4983" s="65" t="n">
        <v>10090274</v>
      </c>
      <c r="B4983" s="66" t="inlineStr">
        <is>
          <t>أدوات سيكوريت</t>
        </is>
      </c>
      <c r="C4983" s="67" t="inlineStr"/>
      <c r="D4983" s="67" t="inlineStr"/>
      <c r="E4983" s="68" t="n">
        <v>0</v>
      </c>
      <c r="F4983" s="69">
        <f>SUMIFS(الاضافة!$G$7:$G$60000,الاضافة!$H$7:$H$60000,"*اضاف*",الاضافة!$E$7:$E$60000,'أرصدة المخزن'!C4983)</f>
        <v/>
      </c>
      <c r="G4983" s="69">
        <f>SUMIFS(الصرف!$H$7:$H$60000,الصرف!$F$7:$F$60000,'أرصدة المخزن'!C4983)</f>
        <v/>
      </c>
      <c r="H4983" s="70">
        <f>E4983+F4983-G4983</f>
        <v/>
      </c>
    </row>
    <row r="4984" hidden="1" ht="24.6" customHeight="1" s="138">
      <c r="A4984" s="65" t="n">
        <v>10090275</v>
      </c>
      <c r="B4984" s="66" t="inlineStr">
        <is>
          <t>أدوات سيكوريت</t>
        </is>
      </c>
      <c r="C4984" s="67" t="inlineStr"/>
      <c r="D4984" s="67" t="inlineStr"/>
      <c r="E4984" s="68" t="n">
        <v>0</v>
      </c>
      <c r="F4984" s="69">
        <f>SUMIFS(الاضافة!$G$7:$G$60000,الاضافة!$H$7:$H$60000,"*اضاف*",الاضافة!$E$7:$E$60000,'أرصدة المخزن'!C4984)</f>
        <v/>
      </c>
      <c r="G4984" s="69">
        <f>SUMIFS(الصرف!$H$7:$H$60000,الصرف!$F$7:$F$60000,'أرصدة المخزن'!C4984)</f>
        <v/>
      </c>
      <c r="H4984" s="70">
        <f>E4984+F4984-G4984</f>
        <v/>
      </c>
    </row>
    <row r="4985" hidden="1" ht="24.6" customHeight="1" s="138">
      <c r="A4985" s="65" t="n">
        <v>10090276</v>
      </c>
      <c r="B4985" s="66" t="inlineStr">
        <is>
          <t>أدوات سيكوريت</t>
        </is>
      </c>
      <c r="C4985" s="67" t="inlineStr"/>
      <c r="D4985" s="67" t="inlineStr"/>
      <c r="E4985" s="68" t="n">
        <v>0</v>
      </c>
      <c r="F4985" s="69">
        <f>SUMIFS(الاضافة!$G$7:$G$60000,الاضافة!$H$7:$H$60000,"*اضاف*",الاضافة!$E$7:$E$60000,'أرصدة المخزن'!C4985)</f>
        <v/>
      </c>
      <c r="G4985" s="69">
        <f>SUMIFS(الصرف!$H$7:$H$60000,الصرف!$F$7:$F$60000,'أرصدة المخزن'!C4985)</f>
        <v/>
      </c>
      <c r="H4985" s="70">
        <f>E4985+F4985-G4985</f>
        <v/>
      </c>
    </row>
    <row r="4986" hidden="1" ht="24.6" customHeight="1" s="138">
      <c r="A4986" s="65" t="n">
        <v>10090277</v>
      </c>
      <c r="B4986" s="66" t="inlineStr">
        <is>
          <t>أدوات سيكوريت</t>
        </is>
      </c>
      <c r="C4986" s="67" t="inlineStr"/>
      <c r="D4986" s="67" t="inlineStr"/>
      <c r="E4986" s="68" t="n">
        <v>0</v>
      </c>
      <c r="F4986" s="69">
        <f>SUMIFS(الاضافة!$G$7:$G$60000,الاضافة!$H$7:$H$60000,"*اضاف*",الاضافة!$E$7:$E$60000,'أرصدة المخزن'!C4986)</f>
        <v/>
      </c>
      <c r="G4986" s="69">
        <f>SUMIFS(الصرف!$H$7:$H$60000,الصرف!$F$7:$F$60000,'أرصدة المخزن'!C4986)</f>
        <v/>
      </c>
      <c r="H4986" s="70">
        <f>E4986+F4986-G4986</f>
        <v/>
      </c>
    </row>
    <row r="4987" hidden="1" ht="24.6" customHeight="1" s="138">
      <c r="A4987" s="65" t="n">
        <v>10090278</v>
      </c>
      <c r="B4987" s="66" t="inlineStr">
        <is>
          <t>أدوات سيكوريت</t>
        </is>
      </c>
      <c r="C4987" s="67" t="inlineStr"/>
      <c r="D4987" s="67" t="inlineStr"/>
      <c r="E4987" s="68" t="n">
        <v>0</v>
      </c>
      <c r="F4987" s="69">
        <f>SUMIFS(الاضافة!$G$7:$G$60000,الاضافة!$H$7:$H$60000,"*اضاف*",الاضافة!$E$7:$E$60000,'أرصدة المخزن'!C4987)</f>
        <v/>
      </c>
      <c r="G4987" s="69">
        <f>SUMIFS(الصرف!$H$7:$H$60000,الصرف!$F$7:$F$60000,'أرصدة المخزن'!C4987)</f>
        <v/>
      </c>
      <c r="H4987" s="70">
        <f>E4987+F4987-G4987</f>
        <v/>
      </c>
    </row>
    <row r="4988" hidden="1" ht="24.6" customHeight="1" s="138">
      <c r="A4988" s="65" t="n">
        <v>10090279</v>
      </c>
      <c r="B4988" s="66" t="inlineStr">
        <is>
          <t>أدوات سيكوريت</t>
        </is>
      </c>
      <c r="C4988" s="67" t="inlineStr"/>
      <c r="D4988" s="67" t="inlineStr"/>
      <c r="E4988" s="68" t="n">
        <v>0</v>
      </c>
      <c r="F4988" s="69">
        <f>SUMIFS(الاضافة!$G$7:$G$60000,الاضافة!$H$7:$H$60000,"*اضاف*",الاضافة!$E$7:$E$60000,'أرصدة المخزن'!C4988)</f>
        <v/>
      </c>
      <c r="G4988" s="69">
        <f>SUMIFS(الصرف!$H$7:$H$60000,الصرف!$F$7:$F$60000,'أرصدة المخزن'!C4988)</f>
        <v/>
      </c>
      <c r="H4988" s="70">
        <f>E4988+F4988-G4988</f>
        <v/>
      </c>
    </row>
    <row r="4989" hidden="1" ht="24.6" customHeight="1" s="138">
      <c r="A4989" s="65" t="n">
        <v>10090280</v>
      </c>
      <c r="B4989" s="66" t="inlineStr">
        <is>
          <t>أدوات سيكوريت</t>
        </is>
      </c>
      <c r="C4989" s="67" t="inlineStr"/>
      <c r="D4989" s="67" t="inlineStr"/>
      <c r="E4989" s="68" t="n">
        <v>0</v>
      </c>
      <c r="F4989" s="69">
        <f>SUMIFS(الاضافة!$G$7:$G$60000,الاضافة!$H$7:$H$60000,"*اضاف*",الاضافة!$E$7:$E$60000,'أرصدة المخزن'!C4989)</f>
        <v/>
      </c>
      <c r="G4989" s="69">
        <f>SUMIFS(الصرف!$H$7:$H$60000,الصرف!$F$7:$F$60000,'أرصدة المخزن'!C4989)</f>
        <v/>
      </c>
      <c r="H4989" s="70">
        <f>E4989+F4989-G4989</f>
        <v/>
      </c>
    </row>
    <row r="4990" hidden="1" ht="24.6" customHeight="1" s="138">
      <c r="A4990" s="65" t="n">
        <v>10090281</v>
      </c>
      <c r="B4990" s="66" t="inlineStr">
        <is>
          <t>أدوات سيكوريت</t>
        </is>
      </c>
      <c r="C4990" s="67" t="inlineStr"/>
      <c r="D4990" s="67" t="inlineStr"/>
      <c r="E4990" s="68" t="n">
        <v>0</v>
      </c>
      <c r="F4990" s="69">
        <f>SUMIFS(الاضافة!$G$7:$G$60000,الاضافة!$H$7:$H$60000,"*اضاف*",الاضافة!$E$7:$E$60000,'أرصدة المخزن'!C4990)</f>
        <v/>
      </c>
      <c r="G4990" s="69">
        <f>SUMIFS(الصرف!$H$7:$H$60000,الصرف!$F$7:$F$60000,'أرصدة المخزن'!C4990)</f>
        <v/>
      </c>
      <c r="H4990" s="70">
        <f>E4990+F4990-G4990</f>
        <v/>
      </c>
    </row>
    <row r="4991" hidden="1" ht="24.6" customHeight="1" s="138">
      <c r="A4991" s="65" t="n">
        <v>10090282</v>
      </c>
      <c r="B4991" s="66" t="inlineStr">
        <is>
          <t>أدوات سيكوريت</t>
        </is>
      </c>
      <c r="C4991" s="67" t="inlineStr"/>
      <c r="D4991" s="67" t="inlineStr"/>
      <c r="E4991" s="68" t="n">
        <v>0</v>
      </c>
      <c r="F4991" s="69">
        <f>SUMIFS(الاضافة!$G$7:$G$60000,الاضافة!$H$7:$H$60000,"*اضاف*",الاضافة!$E$7:$E$60000,'أرصدة المخزن'!C4991)</f>
        <v/>
      </c>
      <c r="G4991" s="69">
        <f>SUMIFS(الصرف!$H$7:$H$60000,الصرف!$F$7:$F$60000,'أرصدة المخزن'!C4991)</f>
        <v/>
      </c>
      <c r="H4991" s="70">
        <f>E4991+F4991-G4991</f>
        <v/>
      </c>
    </row>
    <row r="4992" hidden="1" ht="24.6" customHeight="1" s="138">
      <c r="A4992" s="65" t="n">
        <v>10090283</v>
      </c>
      <c r="B4992" s="66" t="inlineStr">
        <is>
          <t>أدوات سيكوريت</t>
        </is>
      </c>
      <c r="C4992" s="67" t="inlineStr"/>
      <c r="D4992" s="67" t="inlineStr"/>
      <c r="E4992" s="68" t="n">
        <v>0</v>
      </c>
      <c r="F4992" s="69">
        <f>SUMIFS(الاضافة!$G$7:$G$60000,الاضافة!$H$7:$H$60000,"*اضاف*",الاضافة!$E$7:$E$60000,'أرصدة المخزن'!C4992)</f>
        <v/>
      </c>
      <c r="G4992" s="69">
        <f>SUMIFS(الصرف!$H$7:$H$60000,الصرف!$F$7:$F$60000,'أرصدة المخزن'!C4992)</f>
        <v/>
      </c>
      <c r="H4992" s="70">
        <f>E4992+F4992-G4992</f>
        <v/>
      </c>
    </row>
    <row r="4993" hidden="1" ht="24.6" customHeight="1" s="138">
      <c r="A4993" s="65" t="n">
        <v>10090284</v>
      </c>
      <c r="B4993" s="66" t="inlineStr">
        <is>
          <t>أدوات سيكوريت</t>
        </is>
      </c>
      <c r="C4993" s="67" t="inlineStr"/>
      <c r="D4993" s="67" t="inlineStr"/>
      <c r="E4993" s="68" t="n">
        <v>0</v>
      </c>
      <c r="F4993" s="69">
        <f>SUMIFS(الاضافة!$G$7:$G$60000,الاضافة!$H$7:$H$60000,"*اضاف*",الاضافة!$E$7:$E$60000,'أرصدة المخزن'!C4993)</f>
        <v/>
      </c>
      <c r="G4993" s="69">
        <f>SUMIFS(الصرف!$H$7:$H$60000,الصرف!$F$7:$F$60000,'أرصدة المخزن'!C4993)</f>
        <v/>
      </c>
      <c r="H4993" s="70">
        <f>E4993+F4993-G4993</f>
        <v/>
      </c>
    </row>
    <row r="4994" hidden="1" ht="24.6" customHeight="1" s="138">
      <c r="A4994" s="65" t="n">
        <v>10090285</v>
      </c>
      <c r="B4994" s="66" t="inlineStr">
        <is>
          <t>أدوات سيكوريت</t>
        </is>
      </c>
      <c r="C4994" s="67" t="inlineStr"/>
      <c r="D4994" s="67" t="inlineStr"/>
      <c r="E4994" s="68" t="n">
        <v>0</v>
      </c>
      <c r="F4994" s="69">
        <f>SUMIFS(الاضافة!$G$7:$G$60000,الاضافة!$H$7:$H$60000,"*اضاف*",الاضافة!$E$7:$E$60000,'أرصدة المخزن'!C4994)</f>
        <v/>
      </c>
      <c r="G4994" s="69">
        <f>SUMIFS(الصرف!$H$7:$H$60000,الصرف!$F$7:$F$60000,'أرصدة المخزن'!C4994)</f>
        <v/>
      </c>
      <c r="H4994" s="70">
        <f>E4994+F4994-G4994</f>
        <v/>
      </c>
    </row>
    <row r="4995" hidden="1" ht="24.6" customHeight="1" s="138">
      <c r="A4995" s="65" t="n">
        <v>10090286</v>
      </c>
      <c r="B4995" s="66" t="inlineStr">
        <is>
          <t>أدوات سيكوريت</t>
        </is>
      </c>
      <c r="C4995" s="67" t="inlineStr"/>
      <c r="D4995" s="67" t="inlineStr"/>
      <c r="E4995" s="68" t="n">
        <v>0</v>
      </c>
      <c r="F4995" s="69">
        <f>SUMIFS(الاضافة!$G$7:$G$60000,الاضافة!$H$7:$H$60000,"*اضاف*",الاضافة!$E$7:$E$60000,'أرصدة المخزن'!C4995)</f>
        <v/>
      </c>
      <c r="G4995" s="69">
        <f>SUMIFS(الصرف!$H$7:$H$60000,الصرف!$F$7:$F$60000,'أرصدة المخزن'!C4995)</f>
        <v/>
      </c>
      <c r="H4995" s="70">
        <f>E4995+F4995-G4995</f>
        <v/>
      </c>
    </row>
    <row r="4996" hidden="1" ht="24.6" customHeight="1" s="138">
      <c r="A4996" s="65" t="n">
        <v>10090287</v>
      </c>
      <c r="B4996" s="66" t="inlineStr">
        <is>
          <t>أدوات سيكوريت</t>
        </is>
      </c>
      <c r="C4996" s="67" t="inlineStr"/>
      <c r="D4996" s="67" t="inlineStr"/>
      <c r="E4996" s="68" t="n">
        <v>0</v>
      </c>
      <c r="F4996" s="69">
        <f>SUMIFS(الاضافة!$G$7:$G$60000,الاضافة!$H$7:$H$60000,"*اضاف*",الاضافة!$E$7:$E$60000,'أرصدة المخزن'!C4996)</f>
        <v/>
      </c>
      <c r="G4996" s="69">
        <f>SUMIFS(الصرف!$H$7:$H$60000,الصرف!$F$7:$F$60000,'أرصدة المخزن'!C4996)</f>
        <v/>
      </c>
      <c r="H4996" s="70">
        <f>E4996+F4996-G4996</f>
        <v/>
      </c>
    </row>
    <row r="4997" hidden="1" ht="24.6" customHeight="1" s="138">
      <c r="A4997" s="65" t="n">
        <v>10090288</v>
      </c>
      <c r="B4997" s="66" t="inlineStr">
        <is>
          <t>أدوات سيكوريت</t>
        </is>
      </c>
      <c r="C4997" s="67" t="inlineStr"/>
      <c r="D4997" s="67" t="inlineStr"/>
      <c r="E4997" s="68" t="n">
        <v>0</v>
      </c>
      <c r="F4997" s="69">
        <f>SUMIFS(الاضافة!$G$7:$G$60000,الاضافة!$H$7:$H$60000,"*اضاف*",الاضافة!$E$7:$E$60000,'أرصدة المخزن'!C4997)</f>
        <v/>
      </c>
      <c r="G4997" s="69">
        <f>SUMIFS(الصرف!$H$7:$H$60000,الصرف!$F$7:$F$60000,'أرصدة المخزن'!C4997)</f>
        <v/>
      </c>
      <c r="H4997" s="70">
        <f>E4997+F4997-G4997</f>
        <v/>
      </c>
    </row>
    <row r="4998" hidden="1" ht="24.6" customHeight="1" s="138">
      <c r="A4998" s="65" t="n">
        <v>10090289</v>
      </c>
      <c r="B4998" s="66" t="inlineStr">
        <is>
          <t>أدوات سيكوريت</t>
        </is>
      </c>
      <c r="C4998" s="67" t="inlineStr"/>
      <c r="D4998" s="67" t="inlineStr"/>
      <c r="E4998" s="68" t="n">
        <v>0</v>
      </c>
      <c r="F4998" s="69">
        <f>SUMIFS(الاضافة!$G$7:$G$60000,الاضافة!$H$7:$H$60000,"*اضاف*",الاضافة!$E$7:$E$60000,'أرصدة المخزن'!C4998)</f>
        <v/>
      </c>
      <c r="G4998" s="69">
        <f>SUMIFS(الصرف!$H$7:$H$60000,الصرف!$F$7:$F$60000,'أرصدة المخزن'!C4998)</f>
        <v/>
      </c>
      <c r="H4998" s="70">
        <f>E4998+F4998-G4998</f>
        <v/>
      </c>
    </row>
    <row r="4999" hidden="1" ht="24.6" customHeight="1" s="138">
      <c r="A4999" s="65" t="n">
        <v>10090290</v>
      </c>
      <c r="B4999" s="66" t="inlineStr">
        <is>
          <t>أدوات سيكوريت</t>
        </is>
      </c>
      <c r="C4999" s="67" t="inlineStr"/>
      <c r="D4999" s="67" t="inlineStr"/>
      <c r="E4999" s="68" t="n">
        <v>0</v>
      </c>
      <c r="F4999" s="69">
        <f>SUMIFS(الاضافة!$G$7:$G$60000,الاضافة!$H$7:$H$60000,"*اضاف*",الاضافة!$E$7:$E$60000,'أرصدة المخزن'!C4999)</f>
        <v/>
      </c>
      <c r="G4999" s="69">
        <f>SUMIFS(الصرف!$H$7:$H$60000,الصرف!$F$7:$F$60000,'أرصدة المخزن'!C4999)</f>
        <v/>
      </c>
      <c r="H4999" s="70">
        <f>E4999+F4999-G4999</f>
        <v/>
      </c>
    </row>
    <row r="5000" hidden="1" ht="24.6" customHeight="1" s="138">
      <c r="A5000" s="65" t="n">
        <v>10090291</v>
      </c>
      <c r="B5000" s="66" t="inlineStr">
        <is>
          <t>أدوات سيكوريت</t>
        </is>
      </c>
      <c r="C5000" s="67" t="inlineStr"/>
      <c r="D5000" s="67" t="inlineStr"/>
      <c r="E5000" s="68" t="n">
        <v>0</v>
      </c>
      <c r="F5000" s="69">
        <f>SUMIFS(الاضافة!$G$7:$G$60000,الاضافة!$H$7:$H$60000,"*اضاف*",الاضافة!$E$7:$E$60000,'أرصدة المخزن'!C5000)</f>
        <v/>
      </c>
      <c r="G5000" s="69">
        <f>SUMIFS(الصرف!$H$7:$H$60000,الصرف!$F$7:$F$60000,'أرصدة المخزن'!C5000)</f>
        <v/>
      </c>
      <c r="H5000" s="70">
        <f>E5000+F5000-G5000</f>
        <v/>
      </c>
    </row>
    <row r="5001" hidden="1" ht="24.6" customHeight="1" s="138">
      <c r="A5001" s="65" t="n">
        <v>10090292</v>
      </c>
      <c r="B5001" s="66" t="inlineStr">
        <is>
          <t>أدوات سيكوريت</t>
        </is>
      </c>
      <c r="C5001" s="67" t="inlineStr"/>
      <c r="D5001" s="67" t="inlineStr"/>
      <c r="E5001" s="68" t="n">
        <v>0</v>
      </c>
      <c r="F5001" s="69">
        <f>SUMIFS(الاضافة!$G$7:$G$60000,الاضافة!$H$7:$H$60000,"*اضاف*",الاضافة!$E$7:$E$60000,'أرصدة المخزن'!C5001)</f>
        <v/>
      </c>
      <c r="G5001" s="69">
        <f>SUMIFS(الصرف!$H$7:$H$60000,الصرف!$F$7:$F$60000,'أرصدة المخزن'!C5001)</f>
        <v/>
      </c>
      <c r="H5001" s="70">
        <f>E5001+F5001-G5001</f>
        <v/>
      </c>
    </row>
    <row r="5002" hidden="1" ht="24.6" customHeight="1" s="138">
      <c r="A5002" s="65" t="n">
        <v>10090293</v>
      </c>
      <c r="B5002" s="66" t="inlineStr">
        <is>
          <t>أدوات سيكوريت</t>
        </is>
      </c>
      <c r="C5002" s="67" t="inlineStr"/>
      <c r="D5002" s="67" t="inlineStr"/>
      <c r="E5002" s="68" t="n">
        <v>0</v>
      </c>
      <c r="F5002" s="69">
        <f>SUMIFS(الاضافة!$G$7:$G$60000,الاضافة!$H$7:$H$60000,"*اضاف*",الاضافة!$E$7:$E$60000,'أرصدة المخزن'!C5002)</f>
        <v/>
      </c>
      <c r="G5002" s="69">
        <f>SUMIFS(الصرف!$H$7:$H$60000,الصرف!$F$7:$F$60000,'أرصدة المخزن'!C5002)</f>
        <v/>
      </c>
      <c r="H5002" s="70">
        <f>E5002+F5002-G5002</f>
        <v/>
      </c>
    </row>
    <row r="5003" hidden="1" ht="24.6" customHeight="1" s="138">
      <c r="A5003" s="65" t="n">
        <v>10090294</v>
      </c>
      <c r="B5003" s="66" t="inlineStr">
        <is>
          <t>أدوات سيكوريت</t>
        </is>
      </c>
      <c r="C5003" s="67" t="inlineStr"/>
      <c r="D5003" s="67" t="inlineStr"/>
      <c r="E5003" s="68" t="n">
        <v>0</v>
      </c>
      <c r="F5003" s="69">
        <f>SUMIFS(الاضافة!$G$7:$G$60000,الاضافة!$H$7:$H$60000,"*اضاف*",الاضافة!$E$7:$E$60000,'أرصدة المخزن'!C5003)</f>
        <v/>
      </c>
      <c r="G5003" s="69">
        <f>SUMIFS(الصرف!$H$7:$H$60000,الصرف!$F$7:$F$60000,'أرصدة المخزن'!C5003)</f>
        <v/>
      </c>
      <c r="H5003" s="70">
        <f>E5003+F5003-G5003</f>
        <v/>
      </c>
    </row>
    <row r="5004" hidden="1" ht="24.6" customHeight="1" s="138">
      <c r="A5004" s="65" t="n">
        <v>10090295</v>
      </c>
      <c r="B5004" s="66" t="inlineStr">
        <is>
          <t>أدوات سيكوريت</t>
        </is>
      </c>
      <c r="C5004" s="67" t="inlineStr"/>
      <c r="D5004" s="67" t="inlineStr"/>
      <c r="E5004" s="68" t="n">
        <v>0</v>
      </c>
      <c r="F5004" s="69">
        <f>SUMIFS(الاضافة!$G$7:$G$60000,الاضافة!$H$7:$H$60000,"*اضاف*",الاضافة!$E$7:$E$60000,'أرصدة المخزن'!C5004)</f>
        <v/>
      </c>
      <c r="G5004" s="69">
        <f>SUMIFS(الصرف!$H$7:$H$60000,الصرف!$F$7:$F$60000,'أرصدة المخزن'!C5004)</f>
        <v/>
      </c>
      <c r="H5004" s="70">
        <f>E5004+F5004-G5004</f>
        <v/>
      </c>
    </row>
    <row r="5005" hidden="1" ht="24.6" customHeight="1" s="138">
      <c r="A5005" s="65" t="n">
        <v>10090296</v>
      </c>
      <c r="B5005" s="66" t="inlineStr">
        <is>
          <t>أدوات سيكوريت</t>
        </is>
      </c>
      <c r="C5005" s="67" t="inlineStr"/>
      <c r="D5005" s="67" t="inlineStr"/>
      <c r="E5005" s="68" t="n">
        <v>0</v>
      </c>
      <c r="F5005" s="69">
        <f>SUMIFS(الاضافة!$G$7:$G$60000,الاضافة!$H$7:$H$60000,"*اضاف*",الاضافة!$E$7:$E$60000,'أرصدة المخزن'!C5005)</f>
        <v/>
      </c>
      <c r="G5005" s="69">
        <f>SUMIFS(الصرف!$H$7:$H$60000,الصرف!$F$7:$F$60000,'أرصدة المخزن'!C5005)</f>
        <v/>
      </c>
      <c r="H5005" s="70">
        <f>E5005+F5005-G5005</f>
        <v/>
      </c>
    </row>
    <row r="5006" hidden="1" ht="24.6" customHeight="1" s="138">
      <c r="A5006" s="65" t="n">
        <v>10090297</v>
      </c>
      <c r="B5006" s="66" t="inlineStr">
        <is>
          <t>أدوات سيكوريت</t>
        </is>
      </c>
      <c r="C5006" s="67" t="inlineStr"/>
      <c r="D5006" s="67" t="inlineStr"/>
      <c r="E5006" s="68" t="n">
        <v>0</v>
      </c>
      <c r="F5006" s="69">
        <f>SUMIFS(الاضافة!$G$7:$G$60000,الاضافة!$H$7:$H$60000,"*اضاف*",الاضافة!$E$7:$E$60000,'أرصدة المخزن'!C5006)</f>
        <v/>
      </c>
      <c r="G5006" s="69">
        <f>SUMIFS(الصرف!$H$7:$H$60000,الصرف!$F$7:$F$60000,'أرصدة المخزن'!C5006)</f>
        <v/>
      </c>
      <c r="H5006" s="70">
        <f>E5006+F5006-G5006</f>
        <v/>
      </c>
    </row>
    <row r="5007" hidden="1" ht="24.6" customHeight="1" s="138">
      <c r="A5007" s="65" t="n">
        <v>10090298</v>
      </c>
      <c r="B5007" s="66" t="inlineStr">
        <is>
          <t>أدوات سيكوريت</t>
        </is>
      </c>
      <c r="C5007" s="67" t="inlineStr"/>
      <c r="D5007" s="67" t="inlineStr"/>
      <c r="E5007" s="68" t="n">
        <v>0</v>
      </c>
      <c r="F5007" s="69">
        <f>SUMIFS(الاضافة!$G$7:$G$60000,الاضافة!$H$7:$H$60000,"*اضاف*",الاضافة!$E$7:$E$60000,'أرصدة المخزن'!C5007)</f>
        <v/>
      </c>
      <c r="G5007" s="69">
        <f>SUMIFS(الصرف!$H$7:$H$60000,الصرف!$F$7:$F$60000,'أرصدة المخزن'!C5007)</f>
        <v/>
      </c>
      <c r="H5007" s="70">
        <f>E5007+F5007-G5007</f>
        <v/>
      </c>
    </row>
    <row r="5008" hidden="1" ht="24.6" customHeight="1" s="138">
      <c r="A5008" s="65" t="n">
        <v>10090299</v>
      </c>
      <c r="B5008" s="66" t="inlineStr">
        <is>
          <t>أدوات سيكوريت</t>
        </is>
      </c>
      <c r="C5008" s="67" t="inlineStr"/>
      <c r="D5008" s="67" t="inlineStr"/>
      <c r="E5008" s="68" t="n">
        <v>0</v>
      </c>
      <c r="F5008" s="69">
        <f>SUMIFS(الاضافة!$G$7:$G$60000,الاضافة!$H$7:$H$60000,"*اضاف*",الاضافة!$E$7:$E$60000,'أرصدة المخزن'!C5008)</f>
        <v/>
      </c>
      <c r="G5008" s="69">
        <f>SUMIFS(الصرف!$H$7:$H$60000,الصرف!$F$7:$F$60000,'أرصدة المخزن'!C5008)</f>
        <v/>
      </c>
      <c r="H5008" s="70">
        <f>E5008+F5008-G5008</f>
        <v/>
      </c>
    </row>
    <row r="5009" hidden="1" ht="24.6" customHeight="1" s="138">
      <c r="A5009" s="65" t="n">
        <v>10090300</v>
      </c>
      <c r="B5009" s="66" t="inlineStr">
        <is>
          <t>أدوات سيكوريت</t>
        </is>
      </c>
      <c r="C5009" s="67" t="inlineStr"/>
      <c r="D5009" s="67" t="inlineStr"/>
      <c r="E5009" s="68" t="n">
        <v>0</v>
      </c>
      <c r="F5009" s="69">
        <f>SUMIFS(الاضافة!$G$7:$G$60000,الاضافة!$H$7:$H$60000,"*اضاف*",الاضافة!$E$7:$E$60000,'أرصدة المخزن'!C5009)</f>
        <v/>
      </c>
      <c r="G5009" s="69">
        <f>SUMIFS(الصرف!$H$7:$H$60000,الصرف!$F$7:$F$60000,'أرصدة المخزن'!C5009)</f>
        <v/>
      </c>
      <c r="H5009" s="70">
        <f>E5009+F5009-G5009</f>
        <v/>
      </c>
    </row>
    <row r="5010" hidden="1" ht="24.6" customHeight="1" s="138">
      <c r="A5010" s="65" t="n">
        <v>10090301</v>
      </c>
      <c r="B5010" s="66" t="inlineStr">
        <is>
          <t>أدوات سيكوريت</t>
        </is>
      </c>
      <c r="C5010" s="67" t="inlineStr"/>
      <c r="D5010" s="67" t="inlineStr"/>
      <c r="E5010" s="68" t="n">
        <v>0</v>
      </c>
      <c r="F5010" s="69">
        <f>SUMIFS(الاضافة!$G$7:$G$60000,الاضافة!$H$7:$H$60000,"*اضاف*",الاضافة!$E$7:$E$60000,'أرصدة المخزن'!C5010)</f>
        <v/>
      </c>
      <c r="G5010" s="69">
        <f>SUMIFS(الصرف!$H$7:$H$60000,الصرف!$F$7:$F$60000,'أرصدة المخزن'!C5010)</f>
        <v/>
      </c>
      <c r="H5010" s="70">
        <f>E5010+F5010-G5010</f>
        <v/>
      </c>
    </row>
    <row r="5011" hidden="1" ht="24.6" customHeight="1" s="138">
      <c r="A5011" s="65" t="n">
        <v>10090302</v>
      </c>
      <c r="B5011" s="66" t="inlineStr">
        <is>
          <t>أدوات سيكوريت</t>
        </is>
      </c>
      <c r="C5011" s="67" t="inlineStr"/>
      <c r="D5011" s="67" t="inlineStr"/>
      <c r="E5011" s="68" t="n">
        <v>0</v>
      </c>
      <c r="F5011" s="69">
        <f>SUMIFS(الاضافة!$G$7:$G$60000,الاضافة!$H$7:$H$60000,"*اضاف*",الاضافة!$E$7:$E$60000,'أرصدة المخزن'!C5011)</f>
        <v/>
      </c>
      <c r="G5011" s="69">
        <f>SUMIFS(الصرف!$H$7:$H$60000,الصرف!$F$7:$F$60000,'أرصدة المخزن'!C5011)</f>
        <v/>
      </c>
      <c r="H5011" s="70">
        <f>E5011+F5011-G5011</f>
        <v/>
      </c>
    </row>
    <row r="5012" hidden="1" ht="24.6" customHeight="1" s="138">
      <c r="A5012" s="65" t="n">
        <v>10090303</v>
      </c>
      <c r="B5012" s="66" t="inlineStr">
        <is>
          <t>أدوات سيكوريت</t>
        </is>
      </c>
      <c r="C5012" s="67" t="inlineStr"/>
      <c r="D5012" s="67" t="inlineStr"/>
      <c r="E5012" s="68" t="n">
        <v>0</v>
      </c>
      <c r="F5012" s="69">
        <f>SUMIFS(الاضافة!$G$7:$G$60000,الاضافة!$H$7:$H$60000,"*اضاف*",الاضافة!$E$7:$E$60000,'أرصدة المخزن'!C5012)</f>
        <v/>
      </c>
      <c r="G5012" s="69">
        <f>SUMIFS(الصرف!$H$7:$H$60000,الصرف!$F$7:$F$60000,'أرصدة المخزن'!C5012)</f>
        <v/>
      </c>
      <c r="H5012" s="70">
        <f>E5012+F5012-G5012</f>
        <v/>
      </c>
    </row>
    <row r="5013" hidden="1" ht="24.6" customHeight="1" s="138">
      <c r="A5013" s="65" t="n">
        <v>10090304</v>
      </c>
      <c r="B5013" s="66" t="inlineStr">
        <is>
          <t>أدوات سيكوريت</t>
        </is>
      </c>
      <c r="C5013" s="67" t="inlineStr"/>
      <c r="D5013" s="67" t="inlineStr"/>
      <c r="E5013" s="68" t="n">
        <v>0</v>
      </c>
      <c r="F5013" s="69">
        <f>SUMIFS(الاضافة!$G$7:$G$60000,الاضافة!$H$7:$H$60000,"*اضاف*",الاضافة!$E$7:$E$60000,'أرصدة المخزن'!C5013)</f>
        <v/>
      </c>
      <c r="G5013" s="69">
        <f>SUMIFS(الصرف!$H$7:$H$60000,الصرف!$F$7:$F$60000,'أرصدة المخزن'!C5013)</f>
        <v/>
      </c>
      <c r="H5013" s="70">
        <f>E5013+F5013-G5013</f>
        <v/>
      </c>
    </row>
    <row r="5014" hidden="1" ht="24.6" customHeight="1" s="138">
      <c r="A5014" s="65" t="n">
        <v>10090305</v>
      </c>
      <c r="B5014" s="66" t="inlineStr">
        <is>
          <t>أدوات سيكوريت</t>
        </is>
      </c>
      <c r="C5014" s="67" t="inlineStr"/>
      <c r="D5014" s="67" t="inlineStr"/>
      <c r="E5014" s="68" t="n">
        <v>0</v>
      </c>
      <c r="F5014" s="69">
        <f>SUMIFS(الاضافة!$G$7:$G$60000,الاضافة!$H$7:$H$60000,"*اضاف*",الاضافة!$E$7:$E$60000,'أرصدة المخزن'!C5014)</f>
        <v/>
      </c>
      <c r="G5014" s="69">
        <f>SUMIFS(الصرف!$H$7:$H$60000,الصرف!$F$7:$F$60000,'أرصدة المخزن'!C5014)</f>
        <v/>
      </c>
      <c r="H5014" s="70">
        <f>E5014+F5014-G5014</f>
        <v/>
      </c>
    </row>
    <row r="5015" hidden="1" ht="24.6" customHeight="1" s="138">
      <c r="A5015" s="65" t="n">
        <v>10090306</v>
      </c>
      <c r="B5015" s="66" t="inlineStr">
        <is>
          <t>أدوات سيكوريت</t>
        </is>
      </c>
      <c r="C5015" s="67" t="inlineStr"/>
      <c r="D5015" s="67" t="inlineStr"/>
      <c r="E5015" s="68" t="n">
        <v>0</v>
      </c>
      <c r="F5015" s="69">
        <f>SUMIFS(الاضافة!$G$7:$G$60000,الاضافة!$H$7:$H$60000,"*اضاف*",الاضافة!$E$7:$E$60000,'أرصدة المخزن'!C5015)</f>
        <v/>
      </c>
      <c r="G5015" s="69">
        <f>SUMIFS(الصرف!$H$7:$H$60000,الصرف!$F$7:$F$60000,'أرصدة المخزن'!C5015)</f>
        <v/>
      </c>
      <c r="H5015" s="70">
        <f>E5015+F5015-G5015</f>
        <v/>
      </c>
    </row>
    <row r="5016" hidden="1" ht="24.6" customHeight="1" s="138">
      <c r="A5016" s="65" t="n">
        <v>10090307</v>
      </c>
      <c r="B5016" s="66" t="inlineStr">
        <is>
          <t>أدوات سيكوريت</t>
        </is>
      </c>
      <c r="C5016" s="67" t="inlineStr"/>
      <c r="D5016" s="67" t="inlineStr"/>
      <c r="E5016" s="68" t="n">
        <v>0</v>
      </c>
      <c r="F5016" s="69">
        <f>SUMIFS(الاضافة!$G$7:$G$60000,الاضافة!$H$7:$H$60000,"*اضاف*",الاضافة!$E$7:$E$60000,'أرصدة المخزن'!C5016)</f>
        <v/>
      </c>
      <c r="G5016" s="69">
        <f>SUMIFS(الصرف!$H$7:$H$60000,الصرف!$F$7:$F$60000,'أرصدة المخزن'!C5016)</f>
        <v/>
      </c>
      <c r="H5016" s="70">
        <f>E5016+F5016-G5016</f>
        <v/>
      </c>
    </row>
    <row r="5017" hidden="1" ht="24.6" customHeight="1" s="138">
      <c r="A5017" s="65" t="n">
        <v>10090308</v>
      </c>
      <c r="B5017" s="66" t="inlineStr">
        <is>
          <t>أدوات سيكوريت</t>
        </is>
      </c>
      <c r="C5017" s="67" t="inlineStr"/>
      <c r="D5017" s="67" t="inlineStr"/>
      <c r="E5017" s="68" t="n">
        <v>0</v>
      </c>
      <c r="F5017" s="69">
        <f>SUMIFS(الاضافة!$G$7:$G$60000,الاضافة!$H$7:$H$60000,"*اضاف*",الاضافة!$E$7:$E$60000,'أرصدة المخزن'!C5017)</f>
        <v/>
      </c>
      <c r="G5017" s="69">
        <f>SUMIFS(الصرف!$H$7:$H$60000,الصرف!$F$7:$F$60000,'أرصدة المخزن'!C5017)</f>
        <v/>
      </c>
      <c r="H5017" s="70">
        <f>E5017+F5017-G5017</f>
        <v/>
      </c>
    </row>
    <row r="5018" hidden="1" ht="24.6" customHeight="1" s="138">
      <c r="A5018" s="65" t="n">
        <v>10090309</v>
      </c>
      <c r="B5018" s="66" t="inlineStr">
        <is>
          <t>أدوات سيكوريت</t>
        </is>
      </c>
      <c r="C5018" s="67" t="inlineStr"/>
      <c r="D5018" s="67" t="inlineStr"/>
      <c r="E5018" s="68" t="n">
        <v>0</v>
      </c>
      <c r="F5018" s="69">
        <f>SUMIFS(الاضافة!$G$7:$G$60000,الاضافة!$H$7:$H$60000,"*اضاف*",الاضافة!$E$7:$E$60000,'أرصدة المخزن'!C5018)</f>
        <v/>
      </c>
      <c r="G5018" s="69">
        <f>SUMIFS(الصرف!$H$7:$H$60000,الصرف!$F$7:$F$60000,'أرصدة المخزن'!C5018)</f>
        <v/>
      </c>
      <c r="H5018" s="70">
        <f>E5018+F5018-G5018</f>
        <v/>
      </c>
    </row>
    <row r="5019" hidden="1" ht="24.6" customHeight="1" s="138">
      <c r="A5019" s="65" t="n">
        <v>10090310</v>
      </c>
      <c r="B5019" s="66" t="inlineStr">
        <is>
          <t>أدوات سيكوريت</t>
        </is>
      </c>
      <c r="C5019" s="67" t="inlineStr"/>
      <c r="D5019" s="67" t="inlineStr"/>
      <c r="E5019" s="68" t="n">
        <v>0</v>
      </c>
      <c r="F5019" s="69">
        <f>SUMIFS(الاضافة!$G$7:$G$60000,الاضافة!$H$7:$H$60000,"*اضاف*",الاضافة!$E$7:$E$60000,'أرصدة المخزن'!C5019)</f>
        <v/>
      </c>
      <c r="G5019" s="69">
        <f>SUMIFS(الصرف!$H$7:$H$60000,الصرف!$F$7:$F$60000,'أرصدة المخزن'!C5019)</f>
        <v/>
      </c>
      <c r="H5019" s="70">
        <f>E5019+F5019-G5019</f>
        <v/>
      </c>
    </row>
    <row r="5020" hidden="1" ht="24.6" customHeight="1" s="138">
      <c r="A5020" s="65" t="n">
        <v>10090311</v>
      </c>
      <c r="B5020" s="66" t="inlineStr">
        <is>
          <t>أدوات سيكوريت</t>
        </is>
      </c>
      <c r="C5020" s="67" t="inlineStr"/>
      <c r="D5020" s="67" t="inlineStr"/>
      <c r="E5020" s="68" t="n">
        <v>0</v>
      </c>
      <c r="F5020" s="69">
        <f>SUMIFS(الاضافة!$G$7:$G$60000,الاضافة!$H$7:$H$60000,"*اضاف*",الاضافة!$E$7:$E$60000,'أرصدة المخزن'!C5020)</f>
        <v/>
      </c>
      <c r="G5020" s="69">
        <f>SUMIFS(الصرف!$H$7:$H$60000,الصرف!$F$7:$F$60000,'أرصدة المخزن'!C5020)</f>
        <v/>
      </c>
      <c r="H5020" s="70">
        <f>E5020+F5020-G5020</f>
        <v/>
      </c>
    </row>
    <row r="5021" hidden="1" ht="24.6" customHeight="1" s="138">
      <c r="A5021" s="65" t="n">
        <v>10090312</v>
      </c>
      <c r="B5021" s="66" t="inlineStr">
        <is>
          <t>أدوات سيكوريت</t>
        </is>
      </c>
      <c r="C5021" s="67" t="inlineStr"/>
      <c r="D5021" s="67" t="inlineStr"/>
      <c r="E5021" s="68" t="n">
        <v>0</v>
      </c>
      <c r="F5021" s="69">
        <f>SUMIFS(الاضافة!$G$7:$G$60000,الاضافة!$H$7:$H$60000,"*اضاف*",الاضافة!$E$7:$E$60000,'أرصدة المخزن'!C5021)</f>
        <v/>
      </c>
      <c r="G5021" s="69">
        <f>SUMIFS(الصرف!$H$7:$H$60000,الصرف!$F$7:$F$60000,'أرصدة المخزن'!C5021)</f>
        <v/>
      </c>
      <c r="H5021" s="70">
        <f>E5021+F5021-G5021</f>
        <v/>
      </c>
    </row>
    <row r="5022" hidden="1" ht="24.6" customHeight="1" s="138">
      <c r="A5022" s="65" t="n">
        <v>10090313</v>
      </c>
      <c r="B5022" s="66" t="inlineStr">
        <is>
          <t>أدوات سيكوريت</t>
        </is>
      </c>
      <c r="C5022" s="67" t="inlineStr"/>
      <c r="D5022" s="67" t="inlineStr"/>
      <c r="E5022" s="68" t="n">
        <v>0</v>
      </c>
      <c r="F5022" s="69">
        <f>SUMIFS(الاضافة!$G$7:$G$60000,الاضافة!$H$7:$H$60000,"*اضاف*",الاضافة!$E$7:$E$60000,'أرصدة المخزن'!C5022)</f>
        <v/>
      </c>
      <c r="G5022" s="69">
        <f>SUMIFS(الصرف!$H$7:$H$60000,الصرف!$F$7:$F$60000,'أرصدة المخزن'!C5022)</f>
        <v/>
      </c>
      <c r="H5022" s="70">
        <f>E5022+F5022-G5022</f>
        <v/>
      </c>
    </row>
    <row r="5023" hidden="1" ht="24.6" customHeight="1" s="138">
      <c r="A5023" s="65" t="n">
        <v>10090314</v>
      </c>
      <c r="B5023" s="66" t="inlineStr">
        <is>
          <t>أدوات سيكوريت</t>
        </is>
      </c>
      <c r="C5023" s="67" t="inlineStr"/>
      <c r="D5023" s="67" t="inlineStr"/>
      <c r="E5023" s="68" t="n">
        <v>0</v>
      </c>
      <c r="F5023" s="69">
        <f>SUMIFS(الاضافة!$G$7:$G$60000,الاضافة!$H$7:$H$60000,"*اضاف*",الاضافة!$E$7:$E$60000,'أرصدة المخزن'!C5023)</f>
        <v/>
      </c>
      <c r="G5023" s="69">
        <f>SUMIFS(الصرف!$H$7:$H$60000,الصرف!$F$7:$F$60000,'أرصدة المخزن'!C5023)</f>
        <v/>
      </c>
      <c r="H5023" s="70">
        <f>E5023+F5023-G5023</f>
        <v/>
      </c>
    </row>
    <row r="5024" hidden="1" ht="24.6" customHeight="1" s="138">
      <c r="A5024" s="65" t="n">
        <v>10090315</v>
      </c>
      <c r="B5024" s="66" t="inlineStr">
        <is>
          <t>أدوات سيكوريت</t>
        </is>
      </c>
      <c r="C5024" s="67" t="inlineStr"/>
      <c r="D5024" s="67" t="inlineStr"/>
      <c r="E5024" s="68" t="n">
        <v>0</v>
      </c>
      <c r="F5024" s="69">
        <f>SUMIFS(الاضافة!$G$7:$G$60000,الاضافة!$H$7:$H$60000,"*اضاف*",الاضافة!$E$7:$E$60000,'أرصدة المخزن'!C5024)</f>
        <v/>
      </c>
      <c r="G5024" s="69">
        <f>SUMIFS(الصرف!$H$7:$H$60000,الصرف!$F$7:$F$60000,'أرصدة المخزن'!C5024)</f>
        <v/>
      </c>
      <c r="H5024" s="70">
        <f>E5024+F5024-G5024</f>
        <v/>
      </c>
    </row>
    <row r="5025" hidden="1" ht="24.6" customHeight="1" s="138">
      <c r="A5025" s="65" t="n">
        <v>10090316</v>
      </c>
      <c r="B5025" s="66" t="inlineStr">
        <is>
          <t>أدوات سيكوريت</t>
        </is>
      </c>
      <c r="C5025" s="67" t="inlineStr"/>
      <c r="D5025" s="67" t="inlineStr"/>
      <c r="E5025" s="68" t="n">
        <v>0</v>
      </c>
      <c r="F5025" s="69">
        <f>SUMIFS(الاضافة!$G$7:$G$60000,الاضافة!$H$7:$H$60000,"*اضاف*",الاضافة!$E$7:$E$60000,'أرصدة المخزن'!C5025)</f>
        <v/>
      </c>
      <c r="G5025" s="69">
        <f>SUMIFS(الصرف!$H$7:$H$60000,الصرف!$F$7:$F$60000,'أرصدة المخزن'!C5025)</f>
        <v/>
      </c>
      <c r="H5025" s="70">
        <f>E5025+F5025-G5025</f>
        <v/>
      </c>
    </row>
    <row r="5026" hidden="1" ht="24.6" customHeight="1" s="138">
      <c r="A5026" s="65" t="n">
        <v>10090317</v>
      </c>
      <c r="B5026" s="66" t="inlineStr">
        <is>
          <t>أدوات سيكوريت</t>
        </is>
      </c>
      <c r="C5026" s="67" t="inlineStr"/>
      <c r="D5026" s="67" t="inlineStr"/>
      <c r="E5026" s="68" t="n">
        <v>0</v>
      </c>
      <c r="F5026" s="69">
        <f>SUMIFS(الاضافة!$G$7:$G$60000,الاضافة!$H$7:$H$60000,"*اضاف*",الاضافة!$E$7:$E$60000,'أرصدة المخزن'!C5026)</f>
        <v/>
      </c>
      <c r="G5026" s="69">
        <f>SUMIFS(الصرف!$H$7:$H$60000,الصرف!$F$7:$F$60000,'أرصدة المخزن'!C5026)</f>
        <v/>
      </c>
      <c r="H5026" s="70">
        <f>E5026+F5026-G5026</f>
        <v/>
      </c>
    </row>
    <row r="5027" hidden="1" ht="24.6" customHeight="1" s="138">
      <c r="A5027" s="65" t="n">
        <v>10090318</v>
      </c>
      <c r="B5027" s="66" t="inlineStr">
        <is>
          <t>أدوات سيكوريت</t>
        </is>
      </c>
      <c r="C5027" s="67" t="inlineStr"/>
      <c r="D5027" s="67" t="inlineStr"/>
      <c r="E5027" s="68" t="n">
        <v>0</v>
      </c>
      <c r="F5027" s="69">
        <f>SUMIFS(الاضافة!$G$7:$G$60000,الاضافة!$H$7:$H$60000,"*اضاف*",الاضافة!$E$7:$E$60000,'أرصدة المخزن'!C5027)</f>
        <v/>
      </c>
      <c r="G5027" s="69">
        <f>SUMIFS(الصرف!$H$7:$H$60000,الصرف!$F$7:$F$60000,'أرصدة المخزن'!C5027)</f>
        <v/>
      </c>
      <c r="H5027" s="70">
        <f>E5027+F5027-G5027</f>
        <v/>
      </c>
    </row>
    <row r="5028" hidden="1" ht="24.6" customHeight="1" s="138">
      <c r="A5028" s="65" t="n">
        <v>10090319</v>
      </c>
      <c r="B5028" s="66" t="inlineStr">
        <is>
          <t>أدوات سيكوريت</t>
        </is>
      </c>
      <c r="C5028" s="67" t="inlineStr"/>
      <c r="D5028" s="67" t="inlineStr"/>
      <c r="E5028" s="68" t="n">
        <v>0</v>
      </c>
      <c r="F5028" s="69">
        <f>SUMIFS(الاضافة!$G$7:$G$60000,الاضافة!$H$7:$H$60000,"*اضاف*",الاضافة!$E$7:$E$60000,'أرصدة المخزن'!C5028)</f>
        <v/>
      </c>
      <c r="G5028" s="69">
        <f>SUMIFS(الصرف!$H$7:$H$60000,الصرف!$F$7:$F$60000,'أرصدة المخزن'!C5028)</f>
        <v/>
      </c>
      <c r="H5028" s="70">
        <f>E5028+F5028-G5028</f>
        <v/>
      </c>
    </row>
    <row r="5029" hidden="1" ht="24.6" customHeight="1" s="138">
      <c r="A5029" s="65" t="n">
        <v>10090320</v>
      </c>
      <c r="B5029" s="66" t="inlineStr">
        <is>
          <t>أدوات سيكوريت</t>
        </is>
      </c>
      <c r="C5029" s="67" t="inlineStr"/>
      <c r="D5029" s="67" t="inlineStr"/>
      <c r="E5029" s="68" t="n">
        <v>0</v>
      </c>
      <c r="F5029" s="69">
        <f>SUMIFS(الاضافة!$G$7:$G$60000,الاضافة!$H$7:$H$60000,"*اضاف*",الاضافة!$E$7:$E$60000,'أرصدة المخزن'!C5029)</f>
        <v/>
      </c>
      <c r="G5029" s="69">
        <f>SUMIFS(الصرف!$H$7:$H$60000,الصرف!$F$7:$F$60000,'أرصدة المخزن'!C5029)</f>
        <v/>
      </c>
      <c r="H5029" s="70">
        <f>E5029+F5029-G5029</f>
        <v/>
      </c>
    </row>
    <row r="5030" hidden="1" ht="24.6" customHeight="1" s="138">
      <c r="A5030" s="65" t="n">
        <v>10090321</v>
      </c>
      <c r="B5030" s="66" t="inlineStr">
        <is>
          <t>أدوات سيكوريت</t>
        </is>
      </c>
      <c r="C5030" s="67" t="inlineStr"/>
      <c r="D5030" s="67" t="inlineStr"/>
      <c r="E5030" s="68" t="n">
        <v>0</v>
      </c>
      <c r="F5030" s="69">
        <f>SUMIFS(الاضافة!$G$7:$G$60000,الاضافة!$H$7:$H$60000,"*اضاف*",الاضافة!$E$7:$E$60000,'أرصدة المخزن'!C5030)</f>
        <v/>
      </c>
      <c r="G5030" s="69">
        <f>SUMIFS(الصرف!$H$7:$H$60000,الصرف!$F$7:$F$60000,'أرصدة المخزن'!C5030)</f>
        <v/>
      </c>
      <c r="H5030" s="70">
        <f>E5030+F5030-G5030</f>
        <v/>
      </c>
    </row>
    <row r="5031" hidden="1" ht="24.6" customHeight="1" s="138">
      <c r="A5031" s="65" t="n">
        <v>10090322</v>
      </c>
      <c r="B5031" s="66" t="inlineStr">
        <is>
          <t>أدوات سيكوريت</t>
        </is>
      </c>
      <c r="C5031" s="67" t="inlineStr"/>
      <c r="D5031" s="67" t="inlineStr"/>
      <c r="E5031" s="68" t="n">
        <v>0</v>
      </c>
      <c r="F5031" s="69">
        <f>SUMIFS(الاضافة!$G$7:$G$60000,الاضافة!$H$7:$H$60000,"*اضاف*",الاضافة!$E$7:$E$60000,'أرصدة المخزن'!C5031)</f>
        <v/>
      </c>
      <c r="G5031" s="69">
        <f>SUMIFS(الصرف!$H$7:$H$60000,الصرف!$F$7:$F$60000,'أرصدة المخزن'!C5031)</f>
        <v/>
      </c>
      <c r="H5031" s="70">
        <f>E5031+F5031-G5031</f>
        <v/>
      </c>
    </row>
    <row r="5032" hidden="1" ht="24.6" customHeight="1" s="138">
      <c r="A5032" s="65" t="n">
        <v>10090323</v>
      </c>
      <c r="B5032" s="66" t="inlineStr">
        <is>
          <t>أدوات سيكوريت</t>
        </is>
      </c>
      <c r="C5032" s="67" t="inlineStr"/>
      <c r="D5032" s="67" t="inlineStr"/>
      <c r="E5032" s="68" t="n">
        <v>0</v>
      </c>
      <c r="F5032" s="69">
        <f>SUMIFS(الاضافة!$G$7:$G$60000,الاضافة!$H$7:$H$60000,"*اضاف*",الاضافة!$E$7:$E$60000,'أرصدة المخزن'!C5032)</f>
        <v/>
      </c>
      <c r="G5032" s="69">
        <f>SUMIFS(الصرف!$H$7:$H$60000,الصرف!$F$7:$F$60000,'أرصدة المخزن'!C5032)</f>
        <v/>
      </c>
      <c r="H5032" s="70">
        <f>E5032+F5032-G5032</f>
        <v/>
      </c>
    </row>
    <row r="5033" hidden="1" ht="24.6" customHeight="1" s="138">
      <c r="A5033" s="65" t="n">
        <v>10090324</v>
      </c>
      <c r="B5033" s="66" t="inlineStr">
        <is>
          <t>أدوات سيكوريت</t>
        </is>
      </c>
      <c r="C5033" s="67" t="inlineStr"/>
      <c r="D5033" s="67" t="inlineStr"/>
      <c r="E5033" s="68" t="n">
        <v>0</v>
      </c>
      <c r="F5033" s="69">
        <f>SUMIFS(الاضافة!$G$7:$G$60000,الاضافة!$H$7:$H$60000,"*اضاف*",الاضافة!$E$7:$E$60000,'أرصدة المخزن'!C5033)</f>
        <v/>
      </c>
      <c r="G5033" s="69">
        <f>SUMIFS(الصرف!$H$7:$H$60000,الصرف!$F$7:$F$60000,'أرصدة المخزن'!C5033)</f>
        <v/>
      </c>
      <c r="H5033" s="70">
        <f>E5033+F5033-G5033</f>
        <v/>
      </c>
    </row>
    <row r="5034" hidden="1" ht="24.6" customHeight="1" s="138">
      <c r="A5034" s="65" t="n">
        <v>10090325</v>
      </c>
      <c r="B5034" s="66" t="inlineStr">
        <is>
          <t>أدوات سيكوريت</t>
        </is>
      </c>
      <c r="C5034" s="67" t="inlineStr"/>
      <c r="D5034" s="67" t="inlineStr"/>
      <c r="E5034" s="68" t="n">
        <v>0</v>
      </c>
      <c r="F5034" s="69">
        <f>SUMIFS(الاضافة!$G$7:$G$60000,الاضافة!$H$7:$H$60000,"*اضاف*",الاضافة!$E$7:$E$60000,'أرصدة المخزن'!C5034)</f>
        <v/>
      </c>
      <c r="G5034" s="69">
        <f>SUMIFS(الصرف!$H$7:$H$60000,الصرف!$F$7:$F$60000,'أرصدة المخزن'!C5034)</f>
        <v/>
      </c>
      <c r="H5034" s="70">
        <f>E5034+F5034-G5034</f>
        <v/>
      </c>
    </row>
    <row r="5035" hidden="1" ht="24.6" customHeight="1" s="138">
      <c r="A5035" s="65" t="n">
        <v>10090326</v>
      </c>
      <c r="B5035" s="66" t="inlineStr">
        <is>
          <t>أدوات سيكوريت</t>
        </is>
      </c>
      <c r="C5035" s="67" t="inlineStr"/>
      <c r="D5035" s="67" t="inlineStr"/>
      <c r="E5035" s="68" t="n">
        <v>0</v>
      </c>
      <c r="F5035" s="69">
        <f>SUMIFS(الاضافة!$G$7:$G$60000,الاضافة!$H$7:$H$60000,"*اضاف*",الاضافة!$E$7:$E$60000,'أرصدة المخزن'!C5035)</f>
        <v/>
      </c>
      <c r="G5035" s="69">
        <f>SUMIFS(الصرف!$H$7:$H$60000,الصرف!$F$7:$F$60000,'أرصدة المخزن'!C5035)</f>
        <v/>
      </c>
      <c r="H5035" s="70">
        <f>E5035+F5035-G5035</f>
        <v/>
      </c>
    </row>
    <row r="5036" hidden="1" ht="24.6" customHeight="1" s="138">
      <c r="A5036" s="65" t="n">
        <v>10090327</v>
      </c>
      <c r="B5036" s="66" t="inlineStr">
        <is>
          <t>أدوات سيكوريت</t>
        </is>
      </c>
      <c r="C5036" s="67" t="inlineStr"/>
      <c r="D5036" s="67" t="inlineStr"/>
      <c r="E5036" s="68" t="n">
        <v>0</v>
      </c>
      <c r="F5036" s="69">
        <f>SUMIFS(الاضافة!$G$7:$G$60000,الاضافة!$H$7:$H$60000,"*اضاف*",الاضافة!$E$7:$E$60000,'أرصدة المخزن'!C5036)</f>
        <v/>
      </c>
      <c r="G5036" s="69">
        <f>SUMIFS(الصرف!$H$7:$H$60000,الصرف!$F$7:$F$60000,'أرصدة المخزن'!C5036)</f>
        <v/>
      </c>
      <c r="H5036" s="70">
        <f>E5036+F5036-G5036</f>
        <v/>
      </c>
    </row>
    <row r="5037" hidden="1" ht="24.6" customHeight="1" s="138">
      <c r="A5037" s="65" t="n">
        <v>10090328</v>
      </c>
      <c r="B5037" s="66" t="inlineStr">
        <is>
          <t>أدوات سيكوريت</t>
        </is>
      </c>
      <c r="C5037" s="67" t="inlineStr"/>
      <c r="D5037" s="67" t="inlineStr"/>
      <c r="E5037" s="68" t="n">
        <v>0</v>
      </c>
      <c r="F5037" s="69">
        <f>SUMIFS(الاضافة!$G$7:$G$60000,الاضافة!$H$7:$H$60000,"*اضاف*",الاضافة!$E$7:$E$60000,'أرصدة المخزن'!C5037)</f>
        <v/>
      </c>
      <c r="G5037" s="69">
        <f>SUMIFS(الصرف!$H$7:$H$60000,الصرف!$F$7:$F$60000,'أرصدة المخزن'!C5037)</f>
        <v/>
      </c>
      <c r="H5037" s="70">
        <f>E5037+F5037-G5037</f>
        <v/>
      </c>
    </row>
    <row r="5038" hidden="1" ht="24.6" customHeight="1" s="138">
      <c r="A5038" s="65" t="n">
        <v>10090329</v>
      </c>
      <c r="B5038" s="66" t="inlineStr">
        <is>
          <t>أدوات سيكوريت</t>
        </is>
      </c>
      <c r="C5038" s="67" t="inlineStr"/>
      <c r="D5038" s="67" t="inlineStr"/>
      <c r="E5038" s="68" t="n">
        <v>0</v>
      </c>
      <c r="F5038" s="69">
        <f>SUMIFS(الاضافة!$G$7:$G$60000,الاضافة!$H$7:$H$60000,"*اضاف*",الاضافة!$E$7:$E$60000,'أرصدة المخزن'!C5038)</f>
        <v/>
      </c>
      <c r="G5038" s="69">
        <f>SUMIFS(الصرف!$H$7:$H$60000,الصرف!$F$7:$F$60000,'أرصدة المخزن'!C5038)</f>
        <v/>
      </c>
      <c r="H5038" s="70">
        <f>E5038+F5038-G5038</f>
        <v/>
      </c>
    </row>
    <row r="5039" hidden="1" ht="24.6" customHeight="1" s="138">
      <c r="A5039" s="65" t="n">
        <v>10090330</v>
      </c>
      <c r="B5039" s="66" t="inlineStr">
        <is>
          <t>أدوات سيكوريت</t>
        </is>
      </c>
      <c r="C5039" s="67" t="inlineStr"/>
      <c r="D5039" s="67" t="inlineStr"/>
      <c r="E5039" s="68" t="n">
        <v>0</v>
      </c>
      <c r="F5039" s="69">
        <f>SUMIFS(الاضافة!$G$7:$G$60000,الاضافة!$H$7:$H$60000,"*اضاف*",الاضافة!$E$7:$E$60000,'أرصدة المخزن'!C5039)</f>
        <v/>
      </c>
      <c r="G5039" s="69">
        <f>SUMIFS(الصرف!$H$7:$H$60000,الصرف!$F$7:$F$60000,'أرصدة المخزن'!C5039)</f>
        <v/>
      </c>
      <c r="H5039" s="70">
        <f>E5039+F5039-G5039</f>
        <v/>
      </c>
    </row>
    <row r="5040" hidden="1" ht="24.6" customHeight="1" s="138">
      <c r="A5040" s="65" t="n">
        <v>10090331</v>
      </c>
      <c r="B5040" s="66" t="inlineStr">
        <is>
          <t>أدوات سيكوريت</t>
        </is>
      </c>
      <c r="C5040" s="67" t="inlineStr"/>
      <c r="D5040" s="67" t="inlineStr"/>
      <c r="E5040" s="68" t="n">
        <v>0</v>
      </c>
      <c r="F5040" s="69">
        <f>SUMIFS(الاضافة!$G$7:$G$60000,الاضافة!$H$7:$H$60000,"*اضاف*",الاضافة!$E$7:$E$60000,'أرصدة المخزن'!C5040)</f>
        <v/>
      </c>
      <c r="G5040" s="69">
        <f>SUMIFS(الصرف!$H$7:$H$60000,الصرف!$F$7:$F$60000,'أرصدة المخزن'!C5040)</f>
        <v/>
      </c>
      <c r="H5040" s="70">
        <f>E5040+F5040-G5040</f>
        <v/>
      </c>
    </row>
    <row r="5041" hidden="1" ht="24.6" customHeight="1" s="138">
      <c r="A5041" s="65" t="n">
        <v>10090332</v>
      </c>
      <c r="B5041" s="66" t="inlineStr">
        <is>
          <t>أدوات سيكوريت</t>
        </is>
      </c>
      <c r="C5041" s="67" t="inlineStr"/>
      <c r="D5041" s="67" t="inlineStr"/>
      <c r="E5041" s="68" t="n">
        <v>0</v>
      </c>
      <c r="F5041" s="69">
        <f>SUMIFS(الاضافة!$G$7:$G$60000,الاضافة!$H$7:$H$60000,"*اضاف*",الاضافة!$E$7:$E$60000,'أرصدة المخزن'!C5041)</f>
        <v/>
      </c>
      <c r="G5041" s="69">
        <f>SUMIFS(الصرف!$H$7:$H$60000,الصرف!$F$7:$F$60000,'أرصدة المخزن'!C5041)</f>
        <v/>
      </c>
      <c r="H5041" s="70">
        <f>E5041+F5041-G5041</f>
        <v/>
      </c>
    </row>
    <row r="5042" hidden="1" ht="24.6" customHeight="1" s="138">
      <c r="A5042" s="65" t="n">
        <v>10090333</v>
      </c>
      <c r="B5042" s="66" t="inlineStr">
        <is>
          <t>أدوات سيكوريت</t>
        </is>
      </c>
      <c r="C5042" s="67" t="inlineStr"/>
      <c r="D5042" s="67" t="inlineStr"/>
      <c r="E5042" s="68" t="n">
        <v>0</v>
      </c>
      <c r="F5042" s="69">
        <f>SUMIFS(الاضافة!$G$7:$G$60000,الاضافة!$H$7:$H$60000,"*اضاف*",الاضافة!$E$7:$E$60000,'أرصدة المخزن'!C5042)</f>
        <v/>
      </c>
      <c r="G5042" s="69">
        <f>SUMIFS(الصرف!$H$7:$H$60000,الصرف!$F$7:$F$60000,'أرصدة المخزن'!C5042)</f>
        <v/>
      </c>
      <c r="H5042" s="70">
        <f>E5042+F5042-G5042</f>
        <v/>
      </c>
    </row>
    <row r="5043" hidden="1" ht="24.6" customHeight="1" s="138">
      <c r="A5043" s="65" t="n">
        <v>10090334</v>
      </c>
      <c r="B5043" s="66" t="inlineStr">
        <is>
          <t>أدوات سيكوريت</t>
        </is>
      </c>
      <c r="C5043" s="67" t="inlineStr"/>
      <c r="D5043" s="67" t="inlineStr"/>
      <c r="E5043" s="68" t="n">
        <v>0</v>
      </c>
      <c r="F5043" s="69">
        <f>SUMIFS(الاضافة!$G$7:$G$60000,الاضافة!$H$7:$H$60000,"*اضاف*",الاضافة!$E$7:$E$60000,'أرصدة المخزن'!C5043)</f>
        <v/>
      </c>
      <c r="G5043" s="69">
        <f>SUMIFS(الصرف!$H$7:$H$60000,الصرف!$F$7:$F$60000,'أرصدة المخزن'!C5043)</f>
        <v/>
      </c>
      <c r="H5043" s="70">
        <f>E5043+F5043-G5043</f>
        <v/>
      </c>
    </row>
    <row r="5044" hidden="1" ht="24.6" customHeight="1" s="138">
      <c r="A5044" s="65" t="n">
        <v>10090335</v>
      </c>
      <c r="B5044" s="66" t="inlineStr">
        <is>
          <t>أدوات سيكوريت</t>
        </is>
      </c>
      <c r="C5044" s="67" t="inlineStr"/>
      <c r="D5044" s="67" t="inlineStr"/>
      <c r="E5044" s="68" t="n">
        <v>0</v>
      </c>
      <c r="F5044" s="69">
        <f>SUMIFS(الاضافة!$G$7:$G$60000,الاضافة!$H$7:$H$60000,"*اضاف*",الاضافة!$E$7:$E$60000,'أرصدة المخزن'!C5044)</f>
        <v/>
      </c>
      <c r="G5044" s="69">
        <f>SUMIFS(الصرف!$H$7:$H$60000,الصرف!$F$7:$F$60000,'أرصدة المخزن'!C5044)</f>
        <v/>
      </c>
      <c r="H5044" s="70">
        <f>E5044+F5044-G5044</f>
        <v/>
      </c>
    </row>
    <row r="5045" hidden="1" ht="24.6" customHeight="1" s="138">
      <c r="A5045" s="65" t="n">
        <v>10090336</v>
      </c>
      <c r="B5045" s="66" t="inlineStr">
        <is>
          <t>أدوات سيكوريت</t>
        </is>
      </c>
      <c r="C5045" s="67" t="inlineStr"/>
      <c r="D5045" s="67" t="inlineStr"/>
      <c r="E5045" s="68" t="n">
        <v>0</v>
      </c>
      <c r="F5045" s="69">
        <f>SUMIFS(الاضافة!$G$7:$G$60000,الاضافة!$H$7:$H$60000,"*اضاف*",الاضافة!$E$7:$E$60000,'أرصدة المخزن'!C5045)</f>
        <v/>
      </c>
      <c r="G5045" s="69">
        <f>SUMIFS(الصرف!$H$7:$H$60000,الصرف!$F$7:$F$60000,'أرصدة المخزن'!C5045)</f>
        <v/>
      </c>
      <c r="H5045" s="70">
        <f>E5045+F5045-G5045</f>
        <v/>
      </c>
    </row>
    <row r="5046" hidden="1" ht="24.6" customHeight="1" s="138">
      <c r="A5046" s="65" t="n">
        <v>10090337</v>
      </c>
      <c r="B5046" s="66" t="inlineStr">
        <is>
          <t>أدوات سيكوريت</t>
        </is>
      </c>
      <c r="C5046" s="67" t="inlineStr"/>
      <c r="D5046" s="67" t="inlineStr"/>
      <c r="E5046" s="68" t="n">
        <v>0</v>
      </c>
      <c r="F5046" s="69">
        <f>SUMIFS(الاضافة!$G$7:$G$60000,الاضافة!$H$7:$H$60000,"*اضاف*",الاضافة!$E$7:$E$60000,'أرصدة المخزن'!C5046)</f>
        <v/>
      </c>
      <c r="G5046" s="69">
        <f>SUMIFS(الصرف!$H$7:$H$60000,الصرف!$F$7:$F$60000,'أرصدة المخزن'!C5046)</f>
        <v/>
      </c>
      <c r="H5046" s="70">
        <f>E5046+F5046-G5046</f>
        <v/>
      </c>
    </row>
    <row r="5047" hidden="1" ht="24.6" customHeight="1" s="138">
      <c r="A5047" s="65" t="n">
        <v>10090338</v>
      </c>
      <c r="B5047" s="66" t="inlineStr">
        <is>
          <t>أدوات سيكوريت</t>
        </is>
      </c>
      <c r="C5047" s="67" t="inlineStr"/>
      <c r="D5047" s="67" t="inlineStr"/>
      <c r="E5047" s="68" t="n">
        <v>0</v>
      </c>
      <c r="F5047" s="69">
        <f>SUMIFS(الاضافة!$G$7:$G$60000,الاضافة!$H$7:$H$60000,"*اضاف*",الاضافة!$E$7:$E$60000,'أرصدة المخزن'!C5047)</f>
        <v/>
      </c>
      <c r="G5047" s="69">
        <f>SUMIFS(الصرف!$H$7:$H$60000,الصرف!$F$7:$F$60000,'أرصدة المخزن'!C5047)</f>
        <v/>
      </c>
      <c r="H5047" s="70">
        <f>E5047+F5047-G5047</f>
        <v/>
      </c>
    </row>
    <row r="5048" hidden="1" ht="24.6" customHeight="1" s="138">
      <c r="A5048" s="65" t="n">
        <v>10090339</v>
      </c>
      <c r="B5048" s="66" t="inlineStr">
        <is>
          <t>أدوات سيكوريت</t>
        </is>
      </c>
      <c r="C5048" s="67" t="inlineStr"/>
      <c r="D5048" s="67" t="inlineStr"/>
      <c r="E5048" s="68" t="n">
        <v>0</v>
      </c>
      <c r="F5048" s="69">
        <f>SUMIFS(الاضافة!$G$7:$G$60000,الاضافة!$H$7:$H$60000,"*اضاف*",الاضافة!$E$7:$E$60000,'أرصدة المخزن'!C5048)</f>
        <v/>
      </c>
      <c r="G5048" s="69">
        <f>SUMIFS(الصرف!$H$7:$H$60000,الصرف!$F$7:$F$60000,'أرصدة المخزن'!C5048)</f>
        <v/>
      </c>
      <c r="H5048" s="70">
        <f>E5048+F5048-G5048</f>
        <v/>
      </c>
    </row>
    <row r="5049" hidden="1" ht="24.6" customHeight="1" s="138">
      <c r="A5049" s="65" t="n">
        <v>10090340</v>
      </c>
      <c r="B5049" s="66" t="inlineStr">
        <is>
          <t>أدوات سيكوريت</t>
        </is>
      </c>
      <c r="C5049" s="67" t="inlineStr"/>
      <c r="D5049" s="67" t="inlineStr"/>
      <c r="E5049" s="68" t="n">
        <v>0</v>
      </c>
      <c r="F5049" s="69">
        <f>SUMIFS(الاضافة!$G$7:$G$60000,الاضافة!$H$7:$H$60000,"*اضاف*",الاضافة!$E$7:$E$60000,'أرصدة المخزن'!C5049)</f>
        <v/>
      </c>
      <c r="G5049" s="69">
        <f>SUMIFS(الصرف!$H$7:$H$60000,الصرف!$F$7:$F$60000,'أرصدة المخزن'!C5049)</f>
        <v/>
      </c>
      <c r="H5049" s="70">
        <f>E5049+F5049-G5049</f>
        <v/>
      </c>
    </row>
    <row r="5050" hidden="1" ht="24.6" customHeight="1" s="138">
      <c r="A5050" s="65" t="n">
        <v>10090341</v>
      </c>
      <c r="B5050" s="66" t="inlineStr">
        <is>
          <t>أدوات سيكوريت</t>
        </is>
      </c>
      <c r="C5050" s="67" t="inlineStr"/>
      <c r="D5050" s="67" t="inlineStr"/>
      <c r="E5050" s="68" t="n">
        <v>0</v>
      </c>
      <c r="F5050" s="69">
        <f>SUMIFS(الاضافة!$G$7:$G$60000,الاضافة!$H$7:$H$60000,"*اضاف*",الاضافة!$E$7:$E$60000,'أرصدة المخزن'!C5050)</f>
        <v/>
      </c>
      <c r="G5050" s="69">
        <f>SUMIFS(الصرف!$H$7:$H$60000,الصرف!$F$7:$F$60000,'أرصدة المخزن'!C5050)</f>
        <v/>
      </c>
      <c r="H5050" s="70">
        <f>E5050+F5050-G5050</f>
        <v/>
      </c>
    </row>
    <row r="5051" hidden="1" ht="24.6" customHeight="1" s="138">
      <c r="A5051" s="65" t="n">
        <v>10090342</v>
      </c>
      <c r="B5051" s="66" t="inlineStr">
        <is>
          <t>أدوات سيكوريت</t>
        </is>
      </c>
      <c r="C5051" s="67" t="inlineStr"/>
      <c r="D5051" s="67" t="inlineStr"/>
      <c r="E5051" s="68" t="n">
        <v>0</v>
      </c>
      <c r="F5051" s="69">
        <f>SUMIFS(الاضافة!$G$7:$G$60000,الاضافة!$H$7:$H$60000,"*اضاف*",الاضافة!$E$7:$E$60000,'أرصدة المخزن'!C5051)</f>
        <v/>
      </c>
      <c r="G5051" s="69">
        <f>SUMIFS(الصرف!$H$7:$H$60000,الصرف!$F$7:$F$60000,'أرصدة المخزن'!C5051)</f>
        <v/>
      </c>
      <c r="H5051" s="70">
        <f>E5051+F5051-G5051</f>
        <v/>
      </c>
    </row>
    <row r="5052" hidden="1" ht="24.6" customHeight="1" s="138">
      <c r="A5052" s="65" t="n">
        <v>10090343</v>
      </c>
      <c r="B5052" s="66" t="inlineStr">
        <is>
          <t>أدوات سيكوريت</t>
        </is>
      </c>
      <c r="C5052" s="67" t="inlineStr"/>
      <c r="D5052" s="67" t="inlineStr"/>
      <c r="E5052" s="68" t="n">
        <v>0</v>
      </c>
      <c r="F5052" s="69">
        <f>SUMIFS(الاضافة!$G$7:$G$60000,الاضافة!$H$7:$H$60000,"*اضاف*",الاضافة!$E$7:$E$60000,'أرصدة المخزن'!C5052)</f>
        <v/>
      </c>
      <c r="G5052" s="69">
        <f>SUMIFS(الصرف!$H$7:$H$60000,الصرف!$F$7:$F$60000,'أرصدة المخزن'!C5052)</f>
        <v/>
      </c>
      <c r="H5052" s="70">
        <f>E5052+F5052-G5052</f>
        <v/>
      </c>
    </row>
    <row r="5053" hidden="1" ht="24.6" customHeight="1" s="138">
      <c r="A5053" s="65" t="n">
        <v>10090344</v>
      </c>
      <c r="B5053" s="66" t="inlineStr">
        <is>
          <t>أدوات سيكوريت</t>
        </is>
      </c>
      <c r="C5053" s="67" t="inlineStr"/>
      <c r="D5053" s="67" t="inlineStr"/>
      <c r="E5053" s="68" t="n">
        <v>0</v>
      </c>
      <c r="F5053" s="69">
        <f>SUMIFS(الاضافة!$G$7:$G$60000,الاضافة!$H$7:$H$60000,"*اضاف*",الاضافة!$E$7:$E$60000,'أرصدة المخزن'!C5053)</f>
        <v/>
      </c>
      <c r="G5053" s="69">
        <f>SUMIFS(الصرف!$H$7:$H$60000,الصرف!$F$7:$F$60000,'أرصدة المخزن'!C5053)</f>
        <v/>
      </c>
      <c r="H5053" s="70">
        <f>E5053+F5053-G5053</f>
        <v/>
      </c>
    </row>
    <row r="5054" hidden="1" ht="24.6" customHeight="1" s="138">
      <c r="A5054" s="65" t="n">
        <v>10090345</v>
      </c>
      <c r="B5054" s="66" t="inlineStr">
        <is>
          <t>أدوات سيكوريت</t>
        </is>
      </c>
      <c r="C5054" s="67" t="inlineStr"/>
      <c r="D5054" s="67" t="inlineStr"/>
      <c r="E5054" s="68" t="n">
        <v>0</v>
      </c>
      <c r="F5054" s="69">
        <f>SUMIFS(الاضافة!$G$7:$G$60000,الاضافة!$H$7:$H$60000,"*اضاف*",الاضافة!$E$7:$E$60000,'أرصدة المخزن'!C5054)</f>
        <v/>
      </c>
      <c r="G5054" s="69">
        <f>SUMIFS(الصرف!$H$7:$H$60000,الصرف!$F$7:$F$60000,'أرصدة المخزن'!C5054)</f>
        <v/>
      </c>
      <c r="H5054" s="70">
        <f>E5054+F5054-G5054</f>
        <v/>
      </c>
    </row>
    <row r="5055" hidden="1" ht="24.6" customHeight="1" s="138">
      <c r="A5055" s="65" t="n">
        <v>10090346</v>
      </c>
      <c r="B5055" s="66" t="inlineStr">
        <is>
          <t>أدوات سيكوريت</t>
        </is>
      </c>
      <c r="C5055" s="67" t="inlineStr"/>
      <c r="D5055" s="67" t="inlineStr"/>
      <c r="E5055" s="68" t="n">
        <v>0</v>
      </c>
      <c r="F5055" s="69">
        <f>SUMIFS(الاضافة!$G$7:$G$60000,الاضافة!$H$7:$H$60000,"*اضاف*",الاضافة!$E$7:$E$60000,'أرصدة المخزن'!C5055)</f>
        <v/>
      </c>
      <c r="G5055" s="69">
        <f>SUMIFS(الصرف!$H$7:$H$60000,الصرف!$F$7:$F$60000,'أرصدة المخزن'!C5055)</f>
        <v/>
      </c>
      <c r="H5055" s="70">
        <f>E5055+F5055-G5055</f>
        <v/>
      </c>
    </row>
    <row r="5056" hidden="1" ht="24.6" customHeight="1" s="138">
      <c r="A5056" s="65" t="n">
        <v>10090347</v>
      </c>
      <c r="B5056" s="66" t="inlineStr">
        <is>
          <t>أدوات سيكوريت</t>
        </is>
      </c>
      <c r="C5056" s="67" t="inlineStr"/>
      <c r="D5056" s="67" t="inlineStr"/>
      <c r="E5056" s="68" t="n">
        <v>0</v>
      </c>
      <c r="F5056" s="69">
        <f>SUMIFS(الاضافة!$G$7:$G$60000,الاضافة!$H$7:$H$60000,"*اضاف*",الاضافة!$E$7:$E$60000,'أرصدة المخزن'!C5056)</f>
        <v/>
      </c>
      <c r="G5056" s="69">
        <f>SUMIFS(الصرف!$H$7:$H$60000,الصرف!$F$7:$F$60000,'أرصدة المخزن'!C5056)</f>
        <v/>
      </c>
      <c r="H5056" s="70">
        <f>E5056+F5056-G5056</f>
        <v/>
      </c>
    </row>
    <row r="5057" hidden="1" ht="24.6" customHeight="1" s="138">
      <c r="A5057" s="65" t="n">
        <v>10090348</v>
      </c>
      <c r="B5057" s="66" t="inlineStr">
        <is>
          <t>أدوات سيكوريت</t>
        </is>
      </c>
      <c r="C5057" s="67" t="inlineStr"/>
      <c r="D5057" s="67" t="inlineStr"/>
      <c r="E5057" s="68" t="n">
        <v>0</v>
      </c>
      <c r="F5057" s="69">
        <f>SUMIFS(الاضافة!$G$7:$G$60000,الاضافة!$H$7:$H$60000,"*اضاف*",الاضافة!$E$7:$E$60000,'أرصدة المخزن'!C5057)</f>
        <v/>
      </c>
      <c r="G5057" s="69">
        <f>SUMIFS(الصرف!$H$7:$H$60000,الصرف!$F$7:$F$60000,'أرصدة المخزن'!C5057)</f>
        <v/>
      </c>
      <c r="H5057" s="70">
        <f>E5057+F5057-G5057</f>
        <v/>
      </c>
    </row>
    <row r="5058" hidden="1" ht="24.6" customHeight="1" s="138">
      <c r="A5058" s="65" t="n">
        <v>10090349</v>
      </c>
      <c r="B5058" s="66" t="inlineStr">
        <is>
          <t>أدوات سيكوريت</t>
        </is>
      </c>
      <c r="C5058" s="67" t="inlineStr"/>
      <c r="D5058" s="67" t="inlineStr"/>
      <c r="E5058" s="68" t="n">
        <v>0</v>
      </c>
      <c r="F5058" s="69">
        <f>SUMIFS(الاضافة!$G$7:$G$60000,الاضافة!$H$7:$H$60000,"*اضاف*",الاضافة!$E$7:$E$60000,'أرصدة المخزن'!C5058)</f>
        <v/>
      </c>
      <c r="G5058" s="69">
        <f>SUMIFS(الصرف!$H$7:$H$60000,الصرف!$F$7:$F$60000,'أرصدة المخزن'!C5058)</f>
        <v/>
      </c>
      <c r="H5058" s="70">
        <f>E5058+F5058-G5058</f>
        <v/>
      </c>
    </row>
    <row r="5059" hidden="1" ht="24.6" customHeight="1" s="138">
      <c r="A5059" s="65" t="n">
        <v>10090350</v>
      </c>
      <c r="B5059" s="66" t="inlineStr">
        <is>
          <t>أدوات سيكوريت</t>
        </is>
      </c>
      <c r="C5059" s="67" t="inlineStr"/>
      <c r="D5059" s="67" t="inlineStr"/>
      <c r="E5059" s="68" t="n">
        <v>0</v>
      </c>
      <c r="F5059" s="69">
        <f>SUMIFS(الاضافة!$G$7:$G$60000,الاضافة!$H$7:$H$60000,"*اضاف*",الاضافة!$E$7:$E$60000,'أرصدة المخزن'!C5059)</f>
        <v/>
      </c>
      <c r="G5059" s="69">
        <f>SUMIFS(الصرف!$H$7:$H$60000,الصرف!$F$7:$F$60000,'أرصدة المخزن'!C5059)</f>
        <v/>
      </c>
      <c r="H5059" s="70">
        <f>E5059+F5059-G5059</f>
        <v/>
      </c>
    </row>
    <row r="5060" hidden="1" ht="24.6" customHeight="1" s="138">
      <c r="A5060" s="65" t="n">
        <v>10090351</v>
      </c>
      <c r="B5060" s="66" t="inlineStr">
        <is>
          <t>أدوات سيكوريت</t>
        </is>
      </c>
      <c r="C5060" s="67" t="inlineStr"/>
      <c r="D5060" s="67" t="inlineStr"/>
      <c r="E5060" s="68" t="n">
        <v>0</v>
      </c>
      <c r="F5060" s="69">
        <f>SUMIFS(الاضافة!$G$7:$G$60000,الاضافة!$H$7:$H$60000,"*اضاف*",الاضافة!$E$7:$E$60000,'أرصدة المخزن'!C5060)</f>
        <v/>
      </c>
      <c r="G5060" s="69">
        <f>SUMIFS(الصرف!$H$7:$H$60000,الصرف!$F$7:$F$60000,'أرصدة المخزن'!C5060)</f>
        <v/>
      </c>
      <c r="H5060" s="70">
        <f>E5060+F5060-G5060</f>
        <v/>
      </c>
    </row>
    <row r="5061" hidden="1" ht="24.6" customHeight="1" s="138">
      <c r="A5061" s="65" t="n">
        <v>10090352</v>
      </c>
      <c r="B5061" s="66" t="inlineStr">
        <is>
          <t>أدوات سيكوريت</t>
        </is>
      </c>
      <c r="C5061" s="67" t="inlineStr"/>
      <c r="D5061" s="67" t="inlineStr"/>
      <c r="E5061" s="68" t="n">
        <v>0</v>
      </c>
      <c r="F5061" s="69">
        <f>SUMIFS(الاضافة!$G$7:$G$60000,الاضافة!$H$7:$H$60000,"*اضاف*",الاضافة!$E$7:$E$60000,'أرصدة المخزن'!C5061)</f>
        <v/>
      </c>
      <c r="G5061" s="69">
        <f>SUMIFS(الصرف!$H$7:$H$60000,الصرف!$F$7:$F$60000,'أرصدة المخزن'!C5061)</f>
        <v/>
      </c>
      <c r="H5061" s="70">
        <f>E5061+F5061-G5061</f>
        <v/>
      </c>
    </row>
    <row r="5062" hidden="1" ht="24.6" customHeight="1" s="138">
      <c r="A5062" s="65" t="n">
        <v>10090353</v>
      </c>
      <c r="B5062" s="66" t="inlineStr">
        <is>
          <t>أدوات سيكوريت</t>
        </is>
      </c>
      <c r="C5062" s="67" t="inlineStr"/>
      <c r="D5062" s="67" t="inlineStr"/>
      <c r="E5062" s="68" t="n">
        <v>0</v>
      </c>
      <c r="F5062" s="69">
        <f>SUMIFS(الاضافة!$G$7:$G$60000,الاضافة!$H$7:$H$60000,"*اضاف*",الاضافة!$E$7:$E$60000,'أرصدة المخزن'!C5062)</f>
        <v/>
      </c>
      <c r="G5062" s="69">
        <f>SUMIFS(الصرف!$H$7:$H$60000,الصرف!$F$7:$F$60000,'أرصدة المخزن'!C5062)</f>
        <v/>
      </c>
      <c r="H5062" s="70">
        <f>E5062+F5062-G5062</f>
        <v/>
      </c>
    </row>
    <row r="5063" hidden="1" ht="24.6" customHeight="1" s="138">
      <c r="A5063" s="65" t="n">
        <v>10090354</v>
      </c>
      <c r="B5063" s="66" t="inlineStr">
        <is>
          <t>أدوات سيكوريت</t>
        </is>
      </c>
      <c r="C5063" s="67" t="inlineStr"/>
      <c r="D5063" s="67" t="inlineStr"/>
      <c r="E5063" s="68" t="n">
        <v>0</v>
      </c>
      <c r="F5063" s="69">
        <f>SUMIFS(الاضافة!$G$7:$G$60000,الاضافة!$H$7:$H$60000,"*اضاف*",الاضافة!$E$7:$E$60000,'أرصدة المخزن'!C5063)</f>
        <v/>
      </c>
      <c r="G5063" s="69">
        <f>SUMIFS(الصرف!$H$7:$H$60000,الصرف!$F$7:$F$60000,'أرصدة المخزن'!C5063)</f>
        <v/>
      </c>
      <c r="H5063" s="70">
        <f>E5063+F5063-G5063</f>
        <v/>
      </c>
    </row>
    <row r="5064" hidden="1" ht="24.6" customHeight="1" s="138">
      <c r="A5064" s="65" t="n">
        <v>10090355</v>
      </c>
      <c r="B5064" s="66" t="inlineStr">
        <is>
          <t>أدوات سيكوريت</t>
        </is>
      </c>
      <c r="C5064" s="67" t="inlineStr"/>
      <c r="D5064" s="67" t="inlineStr"/>
      <c r="E5064" s="68" t="n">
        <v>0</v>
      </c>
      <c r="F5064" s="69">
        <f>SUMIFS(الاضافة!$G$7:$G$60000,الاضافة!$H$7:$H$60000,"*اضاف*",الاضافة!$E$7:$E$60000,'أرصدة المخزن'!C5064)</f>
        <v/>
      </c>
      <c r="G5064" s="69">
        <f>SUMIFS(الصرف!$H$7:$H$60000,الصرف!$F$7:$F$60000,'أرصدة المخزن'!C5064)</f>
        <v/>
      </c>
      <c r="H5064" s="70">
        <f>E5064+F5064-G5064</f>
        <v/>
      </c>
    </row>
    <row r="5065" hidden="1" ht="24.6" customHeight="1" s="138">
      <c r="A5065" s="65" t="n">
        <v>10090356</v>
      </c>
      <c r="B5065" s="66" t="inlineStr">
        <is>
          <t>أدوات سيكوريت</t>
        </is>
      </c>
      <c r="C5065" s="67" t="inlineStr"/>
      <c r="D5065" s="67" t="inlineStr"/>
      <c r="E5065" s="68" t="n">
        <v>0</v>
      </c>
      <c r="F5065" s="69">
        <f>SUMIFS(الاضافة!$G$7:$G$60000,الاضافة!$H$7:$H$60000,"*اضاف*",الاضافة!$E$7:$E$60000,'أرصدة المخزن'!C5065)</f>
        <v/>
      </c>
      <c r="G5065" s="69">
        <f>SUMIFS(الصرف!$H$7:$H$60000,الصرف!$F$7:$F$60000,'أرصدة المخزن'!C5065)</f>
        <v/>
      </c>
      <c r="H5065" s="70">
        <f>E5065+F5065-G5065</f>
        <v/>
      </c>
    </row>
    <row r="5066" hidden="1" ht="24.6" customHeight="1" s="138">
      <c r="A5066" s="65" t="n">
        <v>10090357</v>
      </c>
      <c r="B5066" s="66" t="inlineStr">
        <is>
          <t>أدوات سيكوريت</t>
        </is>
      </c>
      <c r="C5066" s="67" t="inlineStr"/>
      <c r="D5066" s="67" t="inlineStr"/>
      <c r="E5066" s="68" t="n">
        <v>0</v>
      </c>
      <c r="F5066" s="69">
        <f>SUMIFS(الاضافة!$G$7:$G$60000,الاضافة!$H$7:$H$60000,"*اضاف*",الاضافة!$E$7:$E$60000,'أرصدة المخزن'!C5066)</f>
        <v/>
      </c>
      <c r="G5066" s="69">
        <f>SUMIFS(الصرف!$H$7:$H$60000,الصرف!$F$7:$F$60000,'أرصدة المخزن'!C5066)</f>
        <v/>
      </c>
      <c r="H5066" s="70">
        <f>E5066+F5066-G5066</f>
        <v/>
      </c>
    </row>
    <row r="5067" hidden="1" ht="24.6" customHeight="1" s="138">
      <c r="A5067" s="65" t="n">
        <v>10090358</v>
      </c>
      <c r="B5067" s="66" t="inlineStr">
        <is>
          <t>أدوات سيكوريت</t>
        </is>
      </c>
      <c r="C5067" s="67" t="inlineStr"/>
      <c r="D5067" s="67" t="inlineStr"/>
      <c r="E5067" s="68" t="n">
        <v>0</v>
      </c>
      <c r="F5067" s="69">
        <f>SUMIFS(الاضافة!$G$7:$G$60000,الاضافة!$H$7:$H$60000,"*اضاف*",الاضافة!$E$7:$E$60000,'أرصدة المخزن'!C5067)</f>
        <v/>
      </c>
      <c r="G5067" s="69">
        <f>SUMIFS(الصرف!$H$7:$H$60000,الصرف!$F$7:$F$60000,'أرصدة المخزن'!C5067)</f>
        <v/>
      </c>
      <c r="H5067" s="70">
        <f>E5067+F5067-G5067</f>
        <v/>
      </c>
    </row>
    <row r="5068" hidden="1" ht="24.6" customHeight="1" s="138">
      <c r="A5068" s="65" t="n">
        <v>10090359</v>
      </c>
      <c r="B5068" s="66" t="inlineStr">
        <is>
          <t>أدوات سيكوريت</t>
        </is>
      </c>
      <c r="C5068" s="67" t="inlineStr"/>
      <c r="D5068" s="67" t="inlineStr"/>
      <c r="E5068" s="68" t="n">
        <v>0</v>
      </c>
      <c r="F5068" s="69">
        <f>SUMIFS(الاضافة!$G$7:$G$60000,الاضافة!$H$7:$H$60000,"*اضاف*",الاضافة!$E$7:$E$60000,'أرصدة المخزن'!C5068)</f>
        <v/>
      </c>
      <c r="G5068" s="69">
        <f>SUMIFS(الصرف!$H$7:$H$60000,الصرف!$F$7:$F$60000,'أرصدة المخزن'!C5068)</f>
        <v/>
      </c>
      <c r="H5068" s="70">
        <f>E5068+F5068-G5068</f>
        <v/>
      </c>
    </row>
    <row r="5069" hidden="1" ht="24.6" customHeight="1" s="138">
      <c r="A5069" s="65" t="n">
        <v>10090360</v>
      </c>
      <c r="B5069" s="66" t="inlineStr">
        <is>
          <t>أدوات سيكوريت</t>
        </is>
      </c>
      <c r="C5069" s="67" t="inlineStr"/>
      <c r="D5069" s="67" t="inlineStr"/>
      <c r="E5069" s="68" t="n">
        <v>0</v>
      </c>
      <c r="F5069" s="69">
        <f>SUMIFS(الاضافة!$G$7:$G$60000,الاضافة!$H$7:$H$60000,"*اضاف*",الاضافة!$E$7:$E$60000,'أرصدة المخزن'!C5069)</f>
        <v/>
      </c>
      <c r="G5069" s="69">
        <f>SUMIFS(الصرف!$H$7:$H$60000,الصرف!$F$7:$F$60000,'أرصدة المخزن'!C5069)</f>
        <v/>
      </c>
      <c r="H5069" s="70">
        <f>E5069+F5069-G5069</f>
        <v/>
      </c>
    </row>
    <row r="5070" hidden="1" ht="24.6" customHeight="1" s="138">
      <c r="A5070" s="65" t="n">
        <v>10090361</v>
      </c>
      <c r="B5070" s="66" t="inlineStr">
        <is>
          <t>أدوات سيكوريت</t>
        </is>
      </c>
      <c r="C5070" s="67" t="inlineStr"/>
      <c r="D5070" s="67" t="inlineStr"/>
      <c r="E5070" s="68" t="n">
        <v>0</v>
      </c>
      <c r="F5070" s="69">
        <f>SUMIFS(الاضافة!$G$7:$G$60000,الاضافة!$H$7:$H$60000,"*اضاف*",الاضافة!$E$7:$E$60000,'أرصدة المخزن'!C5070)</f>
        <v/>
      </c>
      <c r="G5070" s="69">
        <f>SUMIFS(الصرف!$H$7:$H$60000,الصرف!$F$7:$F$60000,'أرصدة المخزن'!C5070)</f>
        <v/>
      </c>
      <c r="H5070" s="70">
        <f>E5070+F5070-G5070</f>
        <v/>
      </c>
    </row>
    <row r="5071" hidden="1" ht="24.6" customHeight="1" s="138">
      <c r="A5071" s="65" t="n">
        <v>10090362</v>
      </c>
      <c r="B5071" s="66" t="inlineStr">
        <is>
          <t>أدوات سيكوريت</t>
        </is>
      </c>
      <c r="C5071" s="67" t="inlineStr"/>
      <c r="D5071" s="67" t="inlineStr"/>
      <c r="E5071" s="68" t="n">
        <v>0</v>
      </c>
      <c r="F5071" s="69">
        <f>SUMIFS(الاضافة!$G$7:$G$60000,الاضافة!$H$7:$H$60000,"*اضاف*",الاضافة!$E$7:$E$60000,'أرصدة المخزن'!C5071)</f>
        <v/>
      </c>
      <c r="G5071" s="69">
        <f>SUMIFS(الصرف!$H$7:$H$60000,الصرف!$F$7:$F$60000,'أرصدة المخزن'!C5071)</f>
        <v/>
      </c>
      <c r="H5071" s="70">
        <f>E5071+F5071-G5071</f>
        <v/>
      </c>
    </row>
    <row r="5072" hidden="1" ht="24.6" customHeight="1" s="138">
      <c r="A5072" s="65" t="n">
        <v>10090363</v>
      </c>
      <c r="B5072" s="66" t="inlineStr">
        <is>
          <t>أدوات سيكوريت</t>
        </is>
      </c>
      <c r="C5072" s="67" t="inlineStr"/>
      <c r="D5072" s="67" t="inlineStr"/>
      <c r="E5072" s="68" t="n">
        <v>0</v>
      </c>
      <c r="F5072" s="69">
        <f>SUMIFS(الاضافة!$G$7:$G$60000,الاضافة!$H$7:$H$60000,"*اضاف*",الاضافة!$E$7:$E$60000,'أرصدة المخزن'!C5072)</f>
        <v/>
      </c>
      <c r="G5072" s="69">
        <f>SUMIFS(الصرف!$H$7:$H$60000,الصرف!$F$7:$F$60000,'أرصدة المخزن'!C5072)</f>
        <v/>
      </c>
      <c r="H5072" s="70">
        <f>E5072+F5072-G5072</f>
        <v/>
      </c>
    </row>
    <row r="5073" hidden="1" ht="24.6" customHeight="1" s="138">
      <c r="A5073" s="65" t="n">
        <v>10090364</v>
      </c>
      <c r="B5073" s="66" t="inlineStr">
        <is>
          <t>أدوات سيكوريت</t>
        </is>
      </c>
      <c r="C5073" s="67" t="inlineStr"/>
      <c r="D5073" s="67" t="inlineStr"/>
      <c r="E5073" s="68" t="n">
        <v>0</v>
      </c>
      <c r="F5073" s="69">
        <f>SUMIFS(الاضافة!$G$7:$G$60000,الاضافة!$H$7:$H$60000,"*اضاف*",الاضافة!$E$7:$E$60000,'أرصدة المخزن'!C5073)</f>
        <v/>
      </c>
      <c r="G5073" s="69">
        <f>SUMIFS(الصرف!$H$7:$H$60000,الصرف!$F$7:$F$60000,'أرصدة المخزن'!C5073)</f>
        <v/>
      </c>
      <c r="H5073" s="70">
        <f>E5073+F5073-G5073</f>
        <v/>
      </c>
    </row>
    <row r="5074" hidden="1" ht="24.6" customHeight="1" s="138">
      <c r="A5074" s="65" t="n">
        <v>10090365</v>
      </c>
      <c r="B5074" s="66" t="inlineStr">
        <is>
          <t>أدوات سيكوريت</t>
        </is>
      </c>
      <c r="C5074" s="67" t="inlineStr"/>
      <c r="D5074" s="67" t="inlineStr"/>
      <c r="E5074" s="68" t="n">
        <v>0</v>
      </c>
      <c r="F5074" s="69">
        <f>SUMIFS(الاضافة!$G$7:$G$60000,الاضافة!$H$7:$H$60000,"*اضاف*",الاضافة!$E$7:$E$60000,'أرصدة المخزن'!C5074)</f>
        <v/>
      </c>
      <c r="G5074" s="69">
        <f>SUMIFS(الصرف!$H$7:$H$60000,الصرف!$F$7:$F$60000,'أرصدة المخزن'!C5074)</f>
        <v/>
      </c>
      <c r="H5074" s="70">
        <f>E5074+F5074-G5074</f>
        <v/>
      </c>
    </row>
    <row r="5075" hidden="1" ht="24.6" customHeight="1" s="138">
      <c r="A5075" s="65" t="n">
        <v>10090366</v>
      </c>
      <c r="B5075" s="66" t="inlineStr">
        <is>
          <t>أدوات سيكوريت</t>
        </is>
      </c>
      <c r="C5075" s="67" t="inlineStr"/>
      <c r="D5075" s="67" t="inlineStr"/>
      <c r="E5075" s="68" t="n">
        <v>0</v>
      </c>
      <c r="F5075" s="69">
        <f>SUMIFS(الاضافة!$G$7:$G$60000,الاضافة!$H$7:$H$60000,"*اضاف*",الاضافة!$E$7:$E$60000,'أرصدة المخزن'!C5075)</f>
        <v/>
      </c>
      <c r="G5075" s="69">
        <f>SUMIFS(الصرف!$H$7:$H$60000,الصرف!$F$7:$F$60000,'أرصدة المخزن'!C5075)</f>
        <v/>
      </c>
      <c r="H5075" s="70">
        <f>E5075+F5075-G5075</f>
        <v/>
      </c>
    </row>
    <row r="5076" hidden="1" ht="24.6" customHeight="1" s="138">
      <c r="A5076" s="65" t="n">
        <v>10090367</v>
      </c>
      <c r="B5076" s="66" t="inlineStr">
        <is>
          <t>أدوات سيكوريت</t>
        </is>
      </c>
      <c r="C5076" s="67" t="inlineStr"/>
      <c r="D5076" s="67" t="inlineStr"/>
      <c r="E5076" s="68" t="n">
        <v>0</v>
      </c>
      <c r="F5076" s="69">
        <f>SUMIFS(الاضافة!$G$7:$G$60000,الاضافة!$H$7:$H$60000,"*اضاف*",الاضافة!$E$7:$E$60000,'أرصدة المخزن'!C5076)</f>
        <v/>
      </c>
      <c r="G5076" s="69">
        <f>SUMIFS(الصرف!$H$7:$H$60000,الصرف!$F$7:$F$60000,'أرصدة المخزن'!C5076)</f>
        <v/>
      </c>
      <c r="H5076" s="70">
        <f>E5076+F5076-G5076</f>
        <v/>
      </c>
    </row>
    <row r="5077" hidden="1" ht="24.6" customHeight="1" s="138">
      <c r="A5077" s="65" t="n">
        <v>10090368</v>
      </c>
      <c r="B5077" s="66" t="inlineStr">
        <is>
          <t>أدوات سيكوريت</t>
        </is>
      </c>
      <c r="C5077" s="67" t="inlineStr"/>
      <c r="D5077" s="67" t="inlineStr"/>
      <c r="E5077" s="68" t="n">
        <v>0</v>
      </c>
      <c r="F5077" s="69">
        <f>SUMIFS(الاضافة!$G$7:$G$60000,الاضافة!$H$7:$H$60000,"*اضاف*",الاضافة!$E$7:$E$60000,'أرصدة المخزن'!C5077)</f>
        <v/>
      </c>
      <c r="G5077" s="69">
        <f>SUMIFS(الصرف!$H$7:$H$60000,الصرف!$F$7:$F$60000,'أرصدة المخزن'!C5077)</f>
        <v/>
      </c>
      <c r="H5077" s="70">
        <f>E5077+F5077-G5077</f>
        <v/>
      </c>
    </row>
    <row r="5078" hidden="1" ht="24.6" customHeight="1" s="138">
      <c r="A5078" s="65" t="n">
        <v>10090369</v>
      </c>
      <c r="B5078" s="66" t="inlineStr">
        <is>
          <t>أدوات سيكوريت</t>
        </is>
      </c>
      <c r="C5078" s="67" t="inlineStr"/>
      <c r="D5078" s="67" t="inlineStr"/>
      <c r="E5078" s="68" t="n">
        <v>0</v>
      </c>
      <c r="F5078" s="69">
        <f>SUMIFS(الاضافة!$G$7:$G$60000,الاضافة!$H$7:$H$60000,"*اضاف*",الاضافة!$E$7:$E$60000,'أرصدة المخزن'!C5078)</f>
        <v/>
      </c>
      <c r="G5078" s="69">
        <f>SUMIFS(الصرف!$H$7:$H$60000,الصرف!$F$7:$F$60000,'أرصدة المخزن'!C5078)</f>
        <v/>
      </c>
      <c r="H5078" s="70">
        <f>E5078+F5078-G5078</f>
        <v/>
      </c>
    </row>
    <row r="5079" hidden="1" ht="24.6" customHeight="1" s="138">
      <c r="A5079" s="65" t="n">
        <v>10090370</v>
      </c>
      <c r="B5079" s="66" t="inlineStr">
        <is>
          <t>أدوات سيكوريت</t>
        </is>
      </c>
      <c r="C5079" s="67" t="inlineStr"/>
      <c r="D5079" s="67" t="inlineStr"/>
      <c r="E5079" s="68" t="n">
        <v>0</v>
      </c>
      <c r="F5079" s="69">
        <f>SUMIFS(الاضافة!$G$7:$G$60000,الاضافة!$H$7:$H$60000,"*اضاف*",الاضافة!$E$7:$E$60000,'أرصدة المخزن'!C5079)</f>
        <v/>
      </c>
      <c r="G5079" s="69">
        <f>SUMIFS(الصرف!$H$7:$H$60000,الصرف!$F$7:$F$60000,'أرصدة المخزن'!C5079)</f>
        <v/>
      </c>
      <c r="H5079" s="70">
        <f>E5079+F5079-G5079</f>
        <v/>
      </c>
    </row>
    <row r="5080" hidden="1" ht="24.6" customHeight="1" s="138">
      <c r="A5080" s="65" t="n">
        <v>10090371</v>
      </c>
      <c r="B5080" s="66" t="inlineStr">
        <is>
          <t>أدوات سيكوريت</t>
        </is>
      </c>
      <c r="C5080" s="67" t="inlineStr"/>
      <c r="D5080" s="67" t="inlineStr"/>
      <c r="E5080" s="68" t="n">
        <v>0</v>
      </c>
      <c r="F5080" s="69">
        <f>SUMIFS(الاضافة!$G$7:$G$60000,الاضافة!$H$7:$H$60000,"*اضاف*",الاضافة!$E$7:$E$60000,'أرصدة المخزن'!C5080)</f>
        <v/>
      </c>
      <c r="G5080" s="69">
        <f>SUMIFS(الصرف!$H$7:$H$60000,الصرف!$F$7:$F$60000,'أرصدة المخزن'!C5080)</f>
        <v/>
      </c>
      <c r="H5080" s="70">
        <f>E5080+F5080-G5080</f>
        <v/>
      </c>
    </row>
    <row r="5081" hidden="1" ht="24.6" customHeight="1" s="138">
      <c r="A5081" s="65" t="n">
        <v>10090372</v>
      </c>
      <c r="B5081" s="66" t="inlineStr">
        <is>
          <t>أدوات سيكوريت</t>
        </is>
      </c>
      <c r="C5081" s="67" t="inlineStr"/>
      <c r="D5081" s="67" t="inlineStr"/>
      <c r="E5081" s="68" t="n">
        <v>0</v>
      </c>
      <c r="F5081" s="69">
        <f>SUMIFS(الاضافة!$G$7:$G$60000,الاضافة!$H$7:$H$60000,"*اضاف*",الاضافة!$E$7:$E$60000,'أرصدة المخزن'!C5081)</f>
        <v/>
      </c>
      <c r="G5081" s="69">
        <f>SUMIFS(الصرف!$H$7:$H$60000,الصرف!$F$7:$F$60000,'أرصدة المخزن'!C5081)</f>
        <v/>
      </c>
      <c r="H5081" s="70">
        <f>E5081+F5081-G5081</f>
        <v/>
      </c>
    </row>
    <row r="5082" hidden="1" ht="24.6" customHeight="1" s="138">
      <c r="A5082" s="65" t="n">
        <v>10090373</v>
      </c>
      <c r="B5082" s="66" t="inlineStr">
        <is>
          <t>أدوات سيكوريت</t>
        </is>
      </c>
      <c r="C5082" s="67" t="inlineStr"/>
      <c r="D5082" s="67" t="inlineStr"/>
      <c r="E5082" s="68" t="n">
        <v>0</v>
      </c>
      <c r="F5082" s="69">
        <f>SUMIFS(الاضافة!$G$7:$G$60000,الاضافة!$H$7:$H$60000,"*اضاف*",الاضافة!$E$7:$E$60000,'أرصدة المخزن'!C5082)</f>
        <v/>
      </c>
      <c r="G5082" s="69">
        <f>SUMIFS(الصرف!$H$7:$H$60000,الصرف!$F$7:$F$60000,'أرصدة المخزن'!C5082)</f>
        <v/>
      </c>
      <c r="H5082" s="70">
        <f>E5082+F5082-G5082</f>
        <v/>
      </c>
    </row>
    <row r="5083" hidden="1" ht="24.6" customHeight="1" s="138">
      <c r="A5083" s="65" t="n">
        <v>10090374</v>
      </c>
      <c r="B5083" s="66" t="inlineStr">
        <is>
          <t>أدوات سيكوريت</t>
        </is>
      </c>
      <c r="C5083" s="67" t="inlineStr"/>
      <c r="D5083" s="67" t="inlineStr"/>
      <c r="E5083" s="68" t="n">
        <v>0</v>
      </c>
      <c r="F5083" s="69">
        <f>SUMIFS(الاضافة!$G$7:$G$60000,الاضافة!$H$7:$H$60000,"*اضاف*",الاضافة!$E$7:$E$60000,'أرصدة المخزن'!C5083)</f>
        <v/>
      </c>
      <c r="G5083" s="69">
        <f>SUMIFS(الصرف!$H$7:$H$60000,الصرف!$F$7:$F$60000,'أرصدة المخزن'!C5083)</f>
        <v/>
      </c>
      <c r="H5083" s="70">
        <f>E5083+F5083-G5083</f>
        <v/>
      </c>
    </row>
    <row r="5084" hidden="1" ht="24.6" customHeight="1" s="138">
      <c r="A5084" s="65" t="n">
        <v>10090375</v>
      </c>
      <c r="B5084" s="66" t="inlineStr">
        <is>
          <t>أدوات سيكوريت</t>
        </is>
      </c>
      <c r="C5084" s="67" t="inlineStr"/>
      <c r="D5084" s="67" t="inlineStr"/>
      <c r="E5084" s="68" t="n">
        <v>0</v>
      </c>
      <c r="F5084" s="69">
        <f>SUMIFS(الاضافة!$G$7:$G$60000,الاضافة!$H$7:$H$60000,"*اضاف*",الاضافة!$E$7:$E$60000,'أرصدة المخزن'!C5084)</f>
        <v/>
      </c>
      <c r="G5084" s="69">
        <f>SUMIFS(الصرف!$H$7:$H$60000,الصرف!$F$7:$F$60000,'أرصدة المخزن'!C5084)</f>
        <v/>
      </c>
      <c r="H5084" s="70">
        <f>E5084+F5084-G5084</f>
        <v/>
      </c>
    </row>
    <row r="5085" hidden="1" ht="24.6" customHeight="1" s="138">
      <c r="A5085" s="65" t="n">
        <v>10090376</v>
      </c>
      <c r="B5085" s="66" t="inlineStr">
        <is>
          <t>أدوات سيكوريت</t>
        </is>
      </c>
      <c r="C5085" s="67" t="inlineStr"/>
      <c r="D5085" s="67" t="inlineStr"/>
      <c r="E5085" s="68" t="n">
        <v>0</v>
      </c>
      <c r="F5085" s="69">
        <f>SUMIFS(الاضافة!$G$7:$G$60000,الاضافة!$H$7:$H$60000,"*اضاف*",الاضافة!$E$7:$E$60000,'أرصدة المخزن'!C5085)</f>
        <v/>
      </c>
      <c r="G5085" s="69">
        <f>SUMIFS(الصرف!$H$7:$H$60000,الصرف!$F$7:$F$60000,'أرصدة المخزن'!C5085)</f>
        <v/>
      </c>
      <c r="H5085" s="70">
        <f>E5085+F5085-G5085</f>
        <v/>
      </c>
    </row>
    <row r="5086" hidden="1" ht="24.6" customHeight="1" s="138">
      <c r="A5086" s="65" t="n">
        <v>10090377</v>
      </c>
      <c r="B5086" s="66" t="inlineStr">
        <is>
          <t>أدوات سيكوريت</t>
        </is>
      </c>
      <c r="C5086" s="67" t="inlineStr"/>
      <c r="D5086" s="67" t="inlineStr"/>
      <c r="E5086" s="68" t="n">
        <v>0</v>
      </c>
      <c r="F5086" s="69">
        <f>SUMIFS(الاضافة!$G$7:$G$60000,الاضافة!$H$7:$H$60000,"*اضاف*",الاضافة!$E$7:$E$60000,'أرصدة المخزن'!C5086)</f>
        <v/>
      </c>
      <c r="G5086" s="69">
        <f>SUMIFS(الصرف!$H$7:$H$60000,الصرف!$F$7:$F$60000,'أرصدة المخزن'!C5086)</f>
        <v/>
      </c>
      <c r="H5086" s="70">
        <f>E5086+F5086-G5086</f>
        <v/>
      </c>
    </row>
    <row r="5087" hidden="1" ht="24.6" customHeight="1" s="138">
      <c r="A5087" s="65" t="n">
        <v>10090378</v>
      </c>
      <c r="B5087" s="66" t="inlineStr">
        <is>
          <t>أدوات سيكوريت</t>
        </is>
      </c>
      <c r="C5087" s="67" t="inlineStr"/>
      <c r="D5087" s="67" t="inlineStr"/>
      <c r="E5087" s="68" t="n">
        <v>0</v>
      </c>
      <c r="F5087" s="69">
        <f>SUMIFS(الاضافة!$G$7:$G$60000,الاضافة!$H$7:$H$60000,"*اضاف*",الاضافة!$E$7:$E$60000,'أرصدة المخزن'!C5087)</f>
        <v/>
      </c>
      <c r="G5087" s="69">
        <f>SUMIFS(الصرف!$H$7:$H$60000,الصرف!$F$7:$F$60000,'أرصدة المخزن'!C5087)</f>
        <v/>
      </c>
      <c r="H5087" s="70">
        <f>E5087+F5087-G5087</f>
        <v/>
      </c>
    </row>
    <row r="5088" hidden="1" ht="24.6" customHeight="1" s="138">
      <c r="A5088" s="65" t="n">
        <v>10090379</v>
      </c>
      <c r="B5088" s="66" t="inlineStr">
        <is>
          <t>أدوات سيكوريت</t>
        </is>
      </c>
      <c r="C5088" s="67" t="inlineStr"/>
      <c r="D5088" s="67" t="inlineStr"/>
      <c r="E5088" s="68" t="n">
        <v>0</v>
      </c>
      <c r="F5088" s="69">
        <f>SUMIFS(الاضافة!$G$7:$G$60000,الاضافة!$H$7:$H$60000,"*اضاف*",الاضافة!$E$7:$E$60000,'أرصدة المخزن'!C5088)</f>
        <v/>
      </c>
      <c r="G5088" s="69">
        <f>SUMIFS(الصرف!$H$7:$H$60000,الصرف!$F$7:$F$60000,'أرصدة المخزن'!C5088)</f>
        <v/>
      </c>
      <c r="H5088" s="70">
        <f>E5088+F5088-G5088</f>
        <v/>
      </c>
    </row>
    <row r="5089" hidden="1" ht="24.6" customHeight="1" s="138">
      <c r="A5089" s="65" t="n">
        <v>10090380</v>
      </c>
      <c r="B5089" s="66" t="inlineStr">
        <is>
          <t>أدوات سيكوريت</t>
        </is>
      </c>
      <c r="C5089" s="67" t="inlineStr"/>
      <c r="D5089" s="67" t="inlineStr"/>
      <c r="E5089" s="68" t="n">
        <v>0</v>
      </c>
      <c r="F5089" s="69">
        <f>SUMIFS(الاضافة!$G$7:$G$60000,الاضافة!$H$7:$H$60000,"*اضاف*",الاضافة!$E$7:$E$60000,'أرصدة المخزن'!C5089)</f>
        <v/>
      </c>
      <c r="G5089" s="69">
        <f>SUMIFS(الصرف!$H$7:$H$60000,الصرف!$F$7:$F$60000,'أرصدة المخزن'!C5089)</f>
        <v/>
      </c>
      <c r="H5089" s="70">
        <f>E5089+F5089-G5089</f>
        <v/>
      </c>
    </row>
    <row r="5090" hidden="1" ht="24.6" customHeight="1" s="138">
      <c r="A5090" s="65" t="n">
        <v>10090381</v>
      </c>
      <c r="B5090" s="66" t="inlineStr">
        <is>
          <t>أدوات سيكوريت</t>
        </is>
      </c>
      <c r="C5090" s="67" t="inlineStr"/>
      <c r="D5090" s="67" t="inlineStr"/>
      <c r="E5090" s="68" t="n">
        <v>0</v>
      </c>
      <c r="F5090" s="69">
        <f>SUMIFS(الاضافة!$G$7:$G$60000,الاضافة!$H$7:$H$60000,"*اضاف*",الاضافة!$E$7:$E$60000,'أرصدة المخزن'!C5090)</f>
        <v/>
      </c>
      <c r="G5090" s="69">
        <f>SUMIFS(الصرف!$H$7:$H$60000,الصرف!$F$7:$F$60000,'أرصدة المخزن'!C5090)</f>
        <v/>
      </c>
      <c r="H5090" s="70">
        <f>E5090+F5090-G5090</f>
        <v/>
      </c>
    </row>
    <row r="5091" hidden="1" ht="24.6" customHeight="1" s="138">
      <c r="A5091" s="65" t="n">
        <v>10090382</v>
      </c>
      <c r="B5091" s="66" t="inlineStr">
        <is>
          <t>أدوات سيكوريت</t>
        </is>
      </c>
      <c r="C5091" s="67" t="inlineStr"/>
      <c r="D5091" s="67" t="inlineStr"/>
      <c r="E5091" s="68" t="n">
        <v>0</v>
      </c>
      <c r="F5091" s="69">
        <f>SUMIFS(الاضافة!$G$7:$G$60000,الاضافة!$H$7:$H$60000,"*اضاف*",الاضافة!$E$7:$E$60000,'أرصدة المخزن'!C5091)</f>
        <v/>
      </c>
      <c r="G5091" s="69">
        <f>SUMIFS(الصرف!$H$7:$H$60000,الصرف!$F$7:$F$60000,'أرصدة المخزن'!C5091)</f>
        <v/>
      </c>
      <c r="H5091" s="70">
        <f>E5091+F5091-G5091</f>
        <v/>
      </c>
    </row>
    <row r="5092" hidden="1" ht="24.6" customHeight="1" s="138">
      <c r="A5092" s="65" t="n">
        <v>10090383</v>
      </c>
      <c r="B5092" s="66" t="inlineStr">
        <is>
          <t>أدوات سيكوريت</t>
        </is>
      </c>
      <c r="C5092" s="67" t="inlineStr"/>
      <c r="D5092" s="67" t="inlineStr"/>
      <c r="E5092" s="68" t="n">
        <v>0</v>
      </c>
      <c r="F5092" s="69">
        <f>SUMIFS(الاضافة!$G$7:$G$60000,الاضافة!$H$7:$H$60000,"*اضاف*",الاضافة!$E$7:$E$60000,'أرصدة المخزن'!C5092)</f>
        <v/>
      </c>
      <c r="G5092" s="69">
        <f>SUMIFS(الصرف!$H$7:$H$60000,الصرف!$F$7:$F$60000,'أرصدة المخزن'!C5092)</f>
        <v/>
      </c>
      <c r="H5092" s="70">
        <f>E5092+F5092-G5092</f>
        <v/>
      </c>
    </row>
    <row r="5093" hidden="1" ht="24.6" customHeight="1" s="138">
      <c r="A5093" s="65" t="n">
        <v>10090384</v>
      </c>
      <c r="B5093" s="66" t="inlineStr">
        <is>
          <t>أدوات سيكوريت</t>
        </is>
      </c>
      <c r="C5093" s="67" t="inlineStr"/>
      <c r="D5093" s="67" t="inlineStr"/>
      <c r="E5093" s="68" t="n">
        <v>0</v>
      </c>
      <c r="F5093" s="69">
        <f>SUMIFS(الاضافة!$G$7:$G$60000,الاضافة!$H$7:$H$60000,"*اضاف*",الاضافة!$E$7:$E$60000,'أرصدة المخزن'!C5093)</f>
        <v/>
      </c>
      <c r="G5093" s="69">
        <f>SUMIFS(الصرف!$H$7:$H$60000,الصرف!$F$7:$F$60000,'أرصدة المخزن'!C5093)</f>
        <v/>
      </c>
      <c r="H5093" s="70">
        <f>E5093+F5093-G5093</f>
        <v/>
      </c>
    </row>
    <row r="5094" hidden="1" ht="24.6" customHeight="1" s="138">
      <c r="A5094" s="65" t="n">
        <v>10090385</v>
      </c>
      <c r="B5094" s="66" t="inlineStr">
        <is>
          <t>أدوات سيكوريت</t>
        </is>
      </c>
      <c r="C5094" s="67" t="inlineStr"/>
      <c r="D5094" s="67" t="inlineStr"/>
      <c r="E5094" s="68" t="n">
        <v>0</v>
      </c>
      <c r="F5094" s="69">
        <f>SUMIFS(الاضافة!$G$7:$G$60000,الاضافة!$H$7:$H$60000,"*اضاف*",الاضافة!$E$7:$E$60000,'أرصدة المخزن'!C5094)</f>
        <v/>
      </c>
      <c r="G5094" s="69">
        <f>SUMIFS(الصرف!$H$7:$H$60000,الصرف!$F$7:$F$60000,'أرصدة المخزن'!C5094)</f>
        <v/>
      </c>
      <c r="H5094" s="70">
        <f>E5094+F5094-G5094</f>
        <v/>
      </c>
    </row>
    <row r="5095" hidden="1" ht="24.6" customHeight="1" s="138">
      <c r="A5095" s="65" t="n">
        <v>10090386</v>
      </c>
      <c r="B5095" s="66" t="inlineStr">
        <is>
          <t>أدوات سيكوريت</t>
        </is>
      </c>
      <c r="C5095" s="67" t="inlineStr"/>
      <c r="D5095" s="67" t="inlineStr"/>
      <c r="E5095" s="68" t="n">
        <v>0</v>
      </c>
      <c r="F5095" s="69">
        <f>SUMIFS(الاضافة!$G$7:$G$60000,الاضافة!$H$7:$H$60000,"*اضاف*",الاضافة!$E$7:$E$60000,'أرصدة المخزن'!C5095)</f>
        <v/>
      </c>
      <c r="G5095" s="69">
        <f>SUMIFS(الصرف!$H$7:$H$60000,الصرف!$F$7:$F$60000,'أرصدة المخزن'!C5095)</f>
        <v/>
      </c>
      <c r="H5095" s="70">
        <f>E5095+F5095-G5095</f>
        <v/>
      </c>
    </row>
    <row r="5096" hidden="1" ht="24.6" customHeight="1" s="138">
      <c r="A5096" s="65" t="n">
        <v>10090387</v>
      </c>
      <c r="B5096" s="66" t="inlineStr">
        <is>
          <t>أدوات سيكوريت</t>
        </is>
      </c>
      <c r="C5096" s="67" t="inlineStr"/>
      <c r="D5096" s="67" t="inlineStr"/>
      <c r="E5096" s="68" t="n">
        <v>0</v>
      </c>
      <c r="F5096" s="69">
        <f>SUMIFS(الاضافة!$G$7:$G$60000,الاضافة!$H$7:$H$60000,"*اضاف*",الاضافة!$E$7:$E$60000,'أرصدة المخزن'!C5096)</f>
        <v/>
      </c>
      <c r="G5096" s="69">
        <f>SUMIFS(الصرف!$H$7:$H$60000,الصرف!$F$7:$F$60000,'أرصدة المخزن'!C5096)</f>
        <v/>
      </c>
      <c r="H5096" s="70">
        <f>E5096+F5096-G5096</f>
        <v/>
      </c>
    </row>
    <row r="5097" hidden="1" ht="24.6" customHeight="1" s="138">
      <c r="A5097" s="65" t="n">
        <v>10090388</v>
      </c>
      <c r="B5097" s="66" t="inlineStr">
        <is>
          <t>أدوات سيكوريت</t>
        </is>
      </c>
      <c r="C5097" s="67" t="inlineStr"/>
      <c r="D5097" s="67" t="inlineStr"/>
      <c r="E5097" s="68" t="n">
        <v>0</v>
      </c>
      <c r="F5097" s="69">
        <f>SUMIFS(الاضافة!$G$7:$G$60000,الاضافة!$H$7:$H$60000,"*اضاف*",الاضافة!$E$7:$E$60000,'أرصدة المخزن'!C5097)</f>
        <v/>
      </c>
      <c r="G5097" s="69">
        <f>SUMIFS(الصرف!$H$7:$H$60000,الصرف!$F$7:$F$60000,'أرصدة المخزن'!C5097)</f>
        <v/>
      </c>
      <c r="H5097" s="70">
        <f>E5097+F5097-G5097</f>
        <v/>
      </c>
    </row>
    <row r="5098" hidden="1" ht="24.6" customHeight="1" s="138">
      <c r="A5098" s="65" t="n">
        <v>10090389</v>
      </c>
      <c r="B5098" s="66" t="inlineStr">
        <is>
          <t>أدوات سيكوريت</t>
        </is>
      </c>
      <c r="C5098" s="67" t="inlineStr"/>
      <c r="D5098" s="67" t="inlineStr"/>
      <c r="E5098" s="68" t="n">
        <v>0</v>
      </c>
      <c r="F5098" s="69">
        <f>SUMIFS(الاضافة!$G$7:$G$60000,الاضافة!$H$7:$H$60000,"*اضاف*",الاضافة!$E$7:$E$60000,'أرصدة المخزن'!C5098)</f>
        <v/>
      </c>
      <c r="G5098" s="69">
        <f>SUMIFS(الصرف!$H$7:$H$60000,الصرف!$F$7:$F$60000,'أرصدة المخزن'!C5098)</f>
        <v/>
      </c>
      <c r="H5098" s="70">
        <f>E5098+F5098-G5098</f>
        <v/>
      </c>
    </row>
    <row r="5099" hidden="1" ht="24.6" customHeight="1" s="138">
      <c r="A5099" s="65" t="n">
        <v>10090390</v>
      </c>
      <c r="B5099" s="66" t="inlineStr">
        <is>
          <t>أدوات سيكوريت</t>
        </is>
      </c>
      <c r="C5099" s="67" t="inlineStr"/>
      <c r="D5099" s="67" t="inlineStr"/>
      <c r="E5099" s="68" t="n">
        <v>0</v>
      </c>
      <c r="F5099" s="69">
        <f>SUMIFS(الاضافة!$G$7:$G$60000,الاضافة!$H$7:$H$60000,"*اضاف*",الاضافة!$E$7:$E$60000,'أرصدة المخزن'!C5099)</f>
        <v/>
      </c>
      <c r="G5099" s="69">
        <f>SUMIFS(الصرف!$H$7:$H$60000,الصرف!$F$7:$F$60000,'أرصدة المخزن'!C5099)</f>
        <v/>
      </c>
      <c r="H5099" s="70">
        <f>E5099+F5099-G5099</f>
        <v/>
      </c>
    </row>
    <row r="5100" hidden="1" ht="24.6" customHeight="1" s="138">
      <c r="A5100" s="65" t="n">
        <v>10090391</v>
      </c>
      <c r="B5100" s="66" t="inlineStr">
        <is>
          <t>أدوات سيكوريت</t>
        </is>
      </c>
      <c r="C5100" s="67" t="inlineStr"/>
      <c r="D5100" s="67" t="inlineStr"/>
      <c r="E5100" s="68" t="n">
        <v>0</v>
      </c>
      <c r="F5100" s="69">
        <f>SUMIFS(الاضافة!$G$7:$G$60000,الاضافة!$H$7:$H$60000,"*اضاف*",الاضافة!$E$7:$E$60000,'أرصدة المخزن'!C5100)</f>
        <v/>
      </c>
      <c r="G5100" s="69">
        <f>SUMIFS(الصرف!$H$7:$H$60000,الصرف!$F$7:$F$60000,'أرصدة المخزن'!C5100)</f>
        <v/>
      </c>
      <c r="H5100" s="70">
        <f>E5100+F5100-G5100</f>
        <v/>
      </c>
    </row>
    <row r="5101" hidden="1" ht="24.6" customHeight="1" s="138">
      <c r="A5101" s="65" t="n">
        <v>10090392</v>
      </c>
      <c r="B5101" s="66" t="inlineStr">
        <is>
          <t>أدوات سيكوريت</t>
        </is>
      </c>
      <c r="C5101" s="67" t="inlineStr"/>
      <c r="D5101" s="67" t="inlineStr"/>
      <c r="E5101" s="68" t="n">
        <v>0</v>
      </c>
      <c r="F5101" s="69">
        <f>SUMIFS(الاضافة!$G$7:$G$60000,الاضافة!$H$7:$H$60000,"*اضاف*",الاضافة!$E$7:$E$60000,'أرصدة المخزن'!C5101)</f>
        <v/>
      </c>
      <c r="G5101" s="69">
        <f>SUMIFS(الصرف!$H$7:$H$60000,الصرف!$F$7:$F$60000,'أرصدة المخزن'!C5101)</f>
        <v/>
      </c>
      <c r="H5101" s="70">
        <f>E5101+F5101-G5101</f>
        <v/>
      </c>
    </row>
    <row r="5102" hidden="1" ht="24.6" customHeight="1" s="138">
      <c r="A5102" s="65" t="n">
        <v>10090393</v>
      </c>
      <c r="B5102" s="66" t="inlineStr">
        <is>
          <t>أدوات سيكوريت</t>
        </is>
      </c>
      <c r="C5102" s="67" t="inlineStr"/>
      <c r="D5102" s="67" t="inlineStr"/>
      <c r="E5102" s="68" t="n">
        <v>0</v>
      </c>
      <c r="F5102" s="69">
        <f>SUMIFS(الاضافة!$G$7:$G$60000,الاضافة!$H$7:$H$60000,"*اضاف*",الاضافة!$E$7:$E$60000,'أرصدة المخزن'!C5102)</f>
        <v/>
      </c>
      <c r="G5102" s="69">
        <f>SUMIFS(الصرف!$H$7:$H$60000,الصرف!$F$7:$F$60000,'أرصدة المخزن'!C5102)</f>
        <v/>
      </c>
      <c r="H5102" s="70">
        <f>E5102+F5102-G5102</f>
        <v/>
      </c>
    </row>
    <row r="5103" hidden="1" ht="24.6" customHeight="1" s="138">
      <c r="A5103" s="65" t="n">
        <v>10090394</v>
      </c>
      <c r="B5103" s="66" t="inlineStr">
        <is>
          <t>أدوات سيكوريت</t>
        </is>
      </c>
      <c r="C5103" s="67" t="inlineStr"/>
      <c r="D5103" s="67" t="inlineStr"/>
      <c r="E5103" s="68" t="n">
        <v>0</v>
      </c>
      <c r="F5103" s="69">
        <f>SUMIFS(الاضافة!$G$7:$G$60000,الاضافة!$H$7:$H$60000,"*اضاف*",الاضافة!$E$7:$E$60000,'أرصدة المخزن'!C5103)</f>
        <v/>
      </c>
      <c r="G5103" s="69">
        <f>SUMIFS(الصرف!$H$7:$H$60000,الصرف!$F$7:$F$60000,'أرصدة المخزن'!C5103)</f>
        <v/>
      </c>
      <c r="H5103" s="70">
        <f>E5103+F5103-G5103</f>
        <v/>
      </c>
    </row>
    <row r="5104" hidden="1" ht="24.6" customHeight="1" s="138">
      <c r="A5104" s="65" t="n">
        <v>10090395</v>
      </c>
      <c r="B5104" s="66" t="inlineStr">
        <is>
          <t>أدوات سيكوريت</t>
        </is>
      </c>
      <c r="C5104" s="67" t="inlineStr"/>
      <c r="D5104" s="67" t="inlineStr"/>
      <c r="E5104" s="68" t="n">
        <v>0</v>
      </c>
      <c r="F5104" s="69">
        <f>SUMIFS(الاضافة!$G$7:$G$60000,الاضافة!$H$7:$H$60000,"*اضاف*",الاضافة!$E$7:$E$60000,'أرصدة المخزن'!C5104)</f>
        <v/>
      </c>
      <c r="G5104" s="69">
        <f>SUMIFS(الصرف!$H$7:$H$60000,الصرف!$F$7:$F$60000,'أرصدة المخزن'!C5104)</f>
        <v/>
      </c>
      <c r="H5104" s="70">
        <f>E5104+F5104-G5104</f>
        <v/>
      </c>
    </row>
    <row r="5105" hidden="1" ht="24.6" customHeight="1" s="138">
      <c r="A5105" s="65" t="n">
        <v>10090396</v>
      </c>
      <c r="B5105" s="66" t="inlineStr">
        <is>
          <t>أدوات سيكوريت</t>
        </is>
      </c>
      <c r="C5105" s="67" t="inlineStr"/>
      <c r="D5105" s="67" t="inlineStr"/>
      <c r="E5105" s="68" t="n">
        <v>0</v>
      </c>
      <c r="F5105" s="69">
        <f>SUMIFS(الاضافة!$G$7:$G$60000,الاضافة!$H$7:$H$60000,"*اضاف*",الاضافة!$E$7:$E$60000,'أرصدة المخزن'!C5105)</f>
        <v/>
      </c>
      <c r="G5105" s="69">
        <f>SUMIFS(الصرف!$H$7:$H$60000,الصرف!$F$7:$F$60000,'أرصدة المخزن'!C5105)</f>
        <v/>
      </c>
      <c r="H5105" s="70">
        <f>E5105+F5105-G5105</f>
        <v/>
      </c>
    </row>
    <row r="5106" hidden="1" ht="24.6" customHeight="1" s="138">
      <c r="A5106" s="65" t="n">
        <v>10090397</v>
      </c>
      <c r="B5106" s="66" t="inlineStr">
        <is>
          <t>أدوات سيكوريت</t>
        </is>
      </c>
      <c r="C5106" s="67" t="inlineStr"/>
      <c r="D5106" s="67" t="inlineStr"/>
      <c r="E5106" s="68" t="n">
        <v>0</v>
      </c>
      <c r="F5106" s="69">
        <f>SUMIFS(الاضافة!$G$7:$G$60000,الاضافة!$H$7:$H$60000,"*اضاف*",الاضافة!$E$7:$E$60000,'أرصدة المخزن'!C5106)</f>
        <v/>
      </c>
      <c r="G5106" s="69">
        <f>SUMIFS(الصرف!$H$7:$H$60000,الصرف!$F$7:$F$60000,'أرصدة المخزن'!C5106)</f>
        <v/>
      </c>
      <c r="H5106" s="70">
        <f>E5106+F5106-G5106</f>
        <v/>
      </c>
    </row>
    <row r="5107" hidden="1" ht="24.6" customHeight="1" s="138">
      <c r="A5107" s="65" t="n">
        <v>10090398</v>
      </c>
      <c r="B5107" s="66" t="inlineStr">
        <is>
          <t>أدوات سيكوريت</t>
        </is>
      </c>
      <c r="C5107" s="67" t="inlineStr"/>
      <c r="D5107" s="67" t="inlineStr"/>
      <c r="E5107" s="68" t="n">
        <v>0</v>
      </c>
      <c r="F5107" s="69">
        <f>SUMIFS(الاضافة!$G$7:$G$60000,الاضافة!$H$7:$H$60000,"*اضاف*",الاضافة!$E$7:$E$60000,'أرصدة المخزن'!C5107)</f>
        <v/>
      </c>
      <c r="G5107" s="69">
        <f>SUMIFS(الصرف!$H$7:$H$60000,الصرف!$F$7:$F$60000,'أرصدة المخزن'!C5107)</f>
        <v/>
      </c>
      <c r="H5107" s="70">
        <f>E5107+F5107-G5107</f>
        <v/>
      </c>
    </row>
    <row r="5108" hidden="1" ht="24.6" customHeight="1" s="138">
      <c r="A5108" s="65" t="n">
        <v>10090399</v>
      </c>
      <c r="B5108" s="66" t="inlineStr">
        <is>
          <t>أدوات سيكوريت</t>
        </is>
      </c>
      <c r="C5108" s="67" t="inlineStr"/>
      <c r="D5108" s="67" t="inlineStr"/>
      <c r="E5108" s="68" t="n">
        <v>0</v>
      </c>
      <c r="F5108" s="69">
        <f>SUMIFS(الاضافة!$G$7:$G$60000,الاضافة!$H$7:$H$60000,"*اضاف*",الاضافة!$E$7:$E$60000,'أرصدة المخزن'!C5108)</f>
        <v/>
      </c>
      <c r="G5108" s="69">
        <f>SUMIFS(الصرف!$H$7:$H$60000,الصرف!$F$7:$F$60000,'أرصدة المخزن'!C5108)</f>
        <v/>
      </c>
      <c r="H5108" s="70">
        <f>E5108+F5108-G5108</f>
        <v/>
      </c>
    </row>
    <row r="5109" hidden="1" ht="24.6" customHeight="1" s="138">
      <c r="A5109" s="65" t="n">
        <v>10090400</v>
      </c>
      <c r="B5109" s="66" t="inlineStr">
        <is>
          <t>أدوات سيكوريت</t>
        </is>
      </c>
      <c r="C5109" s="67" t="inlineStr"/>
      <c r="D5109" s="67" t="inlineStr"/>
      <c r="E5109" s="68" t="n">
        <v>0</v>
      </c>
      <c r="F5109" s="69">
        <f>SUMIFS(الاضافة!$G$7:$G$60000,الاضافة!$H$7:$H$60000,"*اضاف*",الاضافة!$E$7:$E$60000,'أرصدة المخزن'!C5109)</f>
        <v/>
      </c>
      <c r="G5109" s="69">
        <f>SUMIFS(الصرف!$H$7:$H$60000,الصرف!$F$7:$F$60000,'أرصدة المخزن'!C5109)</f>
        <v/>
      </c>
      <c r="H5109" s="70">
        <f>E5109+F5109-G5109</f>
        <v/>
      </c>
    </row>
    <row r="5110" hidden="1" ht="24.6" customHeight="1" s="138">
      <c r="A5110" s="65" t="n">
        <v>10090401</v>
      </c>
      <c r="B5110" s="66" t="inlineStr">
        <is>
          <t>أدوات سيكوريت</t>
        </is>
      </c>
      <c r="C5110" s="67" t="inlineStr"/>
      <c r="D5110" s="67" t="inlineStr"/>
      <c r="E5110" s="68" t="n">
        <v>0</v>
      </c>
      <c r="F5110" s="69">
        <f>SUMIFS(الاضافة!$G$7:$G$60000,الاضافة!$H$7:$H$60000,"*اضاف*",الاضافة!$E$7:$E$60000,'أرصدة المخزن'!C5110)</f>
        <v/>
      </c>
      <c r="G5110" s="69">
        <f>SUMIFS(الصرف!$H$7:$H$60000,الصرف!$F$7:$F$60000,'أرصدة المخزن'!C5110)</f>
        <v/>
      </c>
      <c r="H5110" s="70">
        <f>E5110+F5110-G5110</f>
        <v/>
      </c>
    </row>
    <row r="5111" hidden="1" ht="24.6" customHeight="1" s="138">
      <c r="A5111" s="65" t="n">
        <v>10090402</v>
      </c>
      <c r="B5111" s="66" t="inlineStr">
        <is>
          <t>أدوات سيكوريت</t>
        </is>
      </c>
      <c r="C5111" s="67" t="inlineStr"/>
      <c r="D5111" s="67" t="inlineStr"/>
      <c r="E5111" s="68" t="n">
        <v>0</v>
      </c>
      <c r="F5111" s="69">
        <f>SUMIFS(الاضافة!$G$7:$G$60000,الاضافة!$H$7:$H$60000,"*اضاف*",الاضافة!$E$7:$E$60000,'أرصدة المخزن'!C5111)</f>
        <v/>
      </c>
      <c r="G5111" s="69">
        <f>SUMIFS(الصرف!$H$7:$H$60000,الصرف!$F$7:$F$60000,'أرصدة المخزن'!C5111)</f>
        <v/>
      </c>
      <c r="H5111" s="70">
        <f>E5111+F5111-G5111</f>
        <v/>
      </c>
    </row>
    <row r="5112" hidden="1" ht="24.6" customHeight="1" s="138">
      <c r="A5112" s="65" t="n">
        <v>10090403</v>
      </c>
      <c r="B5112" s="66" t="inlineStr">
        <is>
          <t>أدوات سيكوريت</t>
        </is>
      </c>
      <c r="C5112" s="67" t="inlineStr"/>
      <c r="D5112" s="67" t="inlineStr"/>
      <c r="E5112" s="68" t="n">
        <v>0</v>
      </c>
      <c r="F5112" s="69">
        <f>SUMIFS(الاضافة!$G$7:$G$60000,الاضافة!$H$7:$H$60000,"*اضاف*",الاضافة!$E$7:$E$60000,'أرصدة المخزن'!C5112)</f>
        <v/>
      </c>
      <c r="G5112" s="69">
        <f>SUMIFS(الصرف!$H$7:$H$60000,الصرف!$F$7:$F$60000,'أرصدة المخزن'!C5112)</f>
        <v/>
      </c>
      <c r="H5112" s="70">
        <f>E5112+F5112-G5112</f>
        <v/>
      </c>
    </row>
    <row r="5113" hidden="1" ht="24.6" customHeight="1" s="138">
      <c r="A5113" s="65" t="n">
        <v>10090404</v>
      </c>
      <c r="B5113" s="66" t="inlineStr">
        <is>
          <t>أدوات سيكوريت</t>
        </is>
      </c>
      <c r="C5113" s="67" t="inlineStr"/>
      <c r="D5113" s="67" t="inlineStr"/>
      <c r="E5113" s="68" t="n">
        <v>0</v>
      </c>
      <c r="F5113" s="69">
        <f>SUMIFS(الاضافة!$G$7:$G$60000,الاضافة!$H$7:$H$60000,"*اضاف*",الاضافة!$E$7:$E$60000,'أرصدة المخزن'!C5113)</f>
        <v/>
      </c>
      <c r="G5113" s="69">
        <f>SUMIFS(الصرف!$H$7:$H$60000,الصرف!$F$7:$F$60000,'أرصدة المخزن'!C5113)</f>
        <v/>
      </c>
      <c r="H5113" s="70">
        <f>E5113+F5113-G5113</f>
        <v/>
      </c>
    </row>
    <row r="5114" hidden="1" ht="24.6" customHeight="1" s="138">
      <c r="A5114" s="65" t="n">
        <v>10090405</v>
      </c>
      <c r="B5114" s="66" t="inlineStr">
        <is>
          <t>أدوات سيكوريت</t>
        </is>
      </c>
      <c r="C5114" s="67" t="inlineStr"/>
      <c r="D5114" s="67" t="inlineStr"/>
      <c r="E5114" s="68" t="n">
        <v>0</v>
      </c>
      <c r="F5114" s="69">
        <f>SUMIFS(الاضافة!$G$7:$G$60000,الاضافة!$H$7:$H$60000,"*اضاف*",الاضافة!$E$7:$E$60000,'أرصدة المخزن'!C5114)</f>
        <v/>
      </c>
      <c r="G5114" s="69">
        <f>SUMIFS(الصرف!$H$7:$H$60000,الصرف!$F$7:$F$60000,'أرصدة المخزن'!C5114)</f>
        <v/>
      </c>
      <c r="H5114" s="70">
        <f>E5114+F5114-G5114</f>
        <v/>
      </c>
    </row>
    <row r="5115" hidden="1" ht="24.6" customHeight="1" s="138">
      <c r="A5115" s="65" t="n">
        <v>10090406</v>
      </c>
      <c r="B5115" s="66" t="inlineStr">
        <is>
          <t>أدوات سيكوريت</t>
        </is>
      </c>
      <c r="C5115" s="67" t="inlineStr"/>
      <c r="D5115" s="67" t="inlineStr"/>
      <c r="E5115" s="68" t="n">
        <v>0</v>
      </c>
      <c r="F5115" s="69">
        <f>SUMIFS(الاضافة!$G$7:$G$60000,الاضافة!$H$7:$H$60000,"*اضاف*",الاضافة!$E$7:$E$60000,'أرصدة المخزن'!C5115)</f>
        <v/>
      </c>
      <c r="G5115" s="69">
        <f>SUMIFS(الصرف!$H$7:$H$60000,الصرف!$F$7:$F$60000,'أرصدة المخزن'!C5115)</f>
        <v/>
      </c>
      <c r="H5115" s="70">
        <f>E5115+F5115-G5115</f>
        <v/>
      </c>
    </row>
    <row r="5116" hidden="1" ht="24.6" customHeight="1" s="138">
      <c r="A5116" s="65" t="n">
        <v>10090407</v>
      </c>
      <c r="B5116" s="66" t="inlineStr">
        <is>
          <t>أدوات سيكوريت</t>
        </is>
      </c>
      <c r="C5116" s="67" t="inlineStr"/>
      <c r="D5116" s="67" t="inlineStr"/>
      <c r="E5116" s="68" t="n">
        <v>0</v>
      </c>
      <c r="F5116" s="69">
        <f>SUMIFS(الاضافة!$G$7:$G$60000,الاضافة!$H$7:$H$60000,"*اضاف*",الاضافة!$E$7:$E$60000,'أرصدة المخزن'!C5116)</f>
        <v/>
      </c>
      <c r="G5116" s="69">
        <f>SUMIFS(الصرف!$H$7:$H$60000,الصرف!$F$7:$F$60000,'أرصدة المخزن'!C5116)</f>
        <v/>
      </c>
      <c r="H5116" s="70">
        <f>E5116+F5116-G5116</f>
        <v/>
      </c>
    </row>
    <row r="5117" hidden="1" ht="24.6" customHeight="1" s="138">
      <c r="A5117" s="65" t="n">
        <v>10090408</v>
      </c>
      <c r="B5117" s="66" t="inlineStr">
        <is>
          <t>أدوات سيكوريت</t>
        </is>
      </c>
      <c r="C5117" s="67" t="inlineStr"/>
      <c r="D5117" s="67" t="inlineStr"/>
      <c r="E5117" s="68" t="n">
        <v>0</v>
      </c>
      <c r="F5117" s="69">
        <f>SUMIFS(الاضافة!$G$7:$G$60000,الاضافة!$H$7:$H$60000,"*اضاف*",الاضافة!$E$7:$E$60000,'أرصدة المخزن'!C5117)</f>
        <v/>
      </c>
      <c r="G5117" s="69">
        <f>SUMIFS(الصرف!$H$7:$H$60000,الصرف!$F$7:$F$60000,'أرصدة المخزن'!C5117)</f>
        <v/>
      </c>
      <c r="H5117" s="70">
        <f>E5117+F5117-G5117</f>
        <v/>
      </c>
    </row>
    <row r="5118" hidden="1" ht="24.6" customHeight="1" s="138">
      <c r="A5118" s="65" t="n">
        <v>10090409</v>
      </c>
      <c r="B5118" s="66" t="inlineStr">
        <is>
          <t>أدوات سيكوريت</t>
        </is>
      </c>
      <c r="C5118" s="67" t="inlineStr"/>
      <c r="D5118" s="67" t="inlineStr"/>
      <c r="E5118" s="68" t="n">
        <v>0</v>
      </c>
      <c r="F5118" s="69">
        <f>SUMIFS(الاضافة!$G$7:$G$60000,الاضافة!$H$7:$H$60000,"*اضاف*",الاضافة!$E$7:$E$60000,'أرصدة المخزن'!C5118)</f>
        <v/>
      </c>
      <c r="G5118" s="69">
        <f>SUMIFS(الصرف!$H$7:$H$60000,الصرف!$F$7:$F$60000,'أرصدة المخزن'!C5118)</f>
        <v/>
      </c>
      <c r="H5118" s="70">
        <f>E5118+F5118-G5118</f>
        <v/>
      </c>
    </row>
    <row r="5119" hidden="1" ht="24.6" customHeight="1" s="138">
      <c r="A5119" s="65" t="n">
        <v>10090410</v>
      </c>
      <c r="B5119" s="66" t="inlineStr">
        <is>
          <t>أدوات سيكوريت</t>
        </is>
      </c>
      <c r="C5119" s="67" t="inlineStr"/>
      <c r="D5119" s="67" t="inlineStr"/>
      <c r="E5119" s="68" t="n">
        <v>0</v>
      </c>
      <c r="F5119" s="69">
        <f>SUMIFS(الاضافة!$G$7:$G$60000,الاضافة!$H$7:$H$60000,"*اضاف*",الاضافة!$E$7:$E$60000,'أرصدة المخزن'!C5119)</f>
        <v/>
      </c>
      <c r="G5119" s="69">
        <f>SUMIFS(الصرف!$H$7:$H$60000,الصرف!$F$7:$F$60000,'أرصدة المخزن'!C5119)</f>
        <v/>
      </c>
      <c r="H5119" s="70">
        <f>E5119+F5119-G5119</f>
        <v/>
      </c>
    </row>
    <row r="5120" hidden="1" ht="24.6" customHeight="1" s="138">
      <c r="A5120" s="65" t="n">
        <v>10090411</v>
      </c>
      <c r="B5120" s="66" t="inlineStr">
        <is>
          <t>أدوات سيكوريت</t>
        </is>
      </c>
      <c r="C5120" s="67" t="inlineStr"/>
      <c r="D5120" s="67" t="inlineStr"/>
      <c r="E5120" s="68" t="n">
        <v>0</v>
      </c>
      <c r="F5120" s="69">
        <f>SUMIFS(الاضافة!$G$7:$G$60000,الاضافة!$H$7:$H$60000,"*اضاف*",الاضافة!$E$7:$E$60000,'أرصدة المخزن'!C5120)</f>
        <v/>
      </c>
      <c r="G5120" s="69">
        <f>SUMIFS(الصرف!$H$7:$H$60000,الصرف!$F$7:$F$60000,'أرصدة المخزن'!C5120)</f>
        <v/>
      </c>
      <c r="H5120" s="70">
        <f>E5120+F5120-G5120</f>
        <v/>
      </c>
    </row>
    <row r="5121" hidden="1" ht="24.6" customHeight="1" s="138">
      <c r="A5121" s="65" t="n">
        <v>10090412</v>
      </c>
      <c r="B5121" s="66" t="inlineStr">
        <is>
          <t>أدوات سيكوريت</t>
        </is>
      </c>
      <c r="C5121" s="67" t="inlineStr"/>
      <c r="D5121" s="67" t="inlineStr"/>
      <c r="E5121" s="68" t="n">
        <v>0</v>
      </c>
      <c r="F5121" s="69">
        <f>SUMIFS(الاضافة!$G$7:$G$60000,الاضافة!$H$7:$H$60000,"*اضاف*",الاضافة!$E$7:$E$60000,'أرصدة المخزن'!C5121)</f>
        <v/>
      </c>
      <c r="G5121" s="69">
        <f>SUMIFS(الصرف!$H$7:$H$60000,الصرف!$F$7:$F$60000,'أرصدة المخزن'!C5121)</f>
        <v/>
      </c>
      <c r="H5121" s="70">
        <f>E5121+F5121-G5121</f>
        <v/>
      </c>
    </row>
    <row r="5122" hidden="1" ht="24.6" customHeight="1" s="138">
      <c r="A5122" s="65" t="n">
        <v>10090413</v>
      </c>
      <c r="B5122" s="66" t="inlineStr">
        <is>
          <t>أدوات سيكوريت</t>
        </is>
      </c>
      <c r="C5122" s="67" t="inlineStr"/>
      <c r="D5122" s="67" t="inlineStr"/>
      <c r="E5122" s="68" t="n">
        <v>0</v>
      </c>
      <c r="F5122" s="69">
        <f>SUMIFS(الاضافة!$G$7:$G$60000,الاضافة!$H$7:$H$60000,"*اضاف*",الاضافة!$E$7:$E$60000,'أرصدة المخزن'!C5122)</f>
        <v/>
      </c>
      <c r="G5122" s="69">
        <f>SUMIFS(الصرف!$H$7:$H$60000,الصرف!$F$7:$F$60000,'أرصدة المخزن'!C5122)</f>
        <v/>
      </c>
      <c r="H5122" s="70">
        <f>E5122+F5122-G5122</f>
        <v/>
      </c>
    </row>
    <row r="5123" hidden="1" ht="24.6" customHeight="1" s="138">
      <c r="A5123" s="65" t="n">
        <v>10090414</v>
      </c>
      <c r="B5123" s="66" t="inlineStr">
        <is>
          <t>أدوات سيكوريت</t>
        </is>
      </c>
      <c r="C5123" s="67" t="inlineStr"/>
      <c r="D5123" s="67" t="inlineStr"/>
      <c r="E5123" s="68" t="n">
        <v>0</v>
      </c>
      <c r="F5123" s="69">
        <f>SUMIFS(الاضافة!$G$7:$G$60000,الاضافة!$H$7:$H$60000,"*اضاف*",الاضافة!$E$7:$E$60000,'أرصدة المخزن'!C5123)</f>
        <v/>
      </c>
      <c r="G5123" s="69">
        <f>SUMIFS(الصرف!$H$7:$H$60000,الصرف!$F$7:$F$60000,'أرصدة المخزن'!C5123)</f>
        <v/>
      </c>
      <c r="H5123" s="70">
        <f>E5123+F5123-G5123</f>
        <v/>
      </c>
    </row>
    <row r="5124" hidden="1" ht="24.6" customHeight="1" s="138">
      <c r="A5124" s="65" t="n">
        <v>10090415</v>
      </c>
      <c r="B5124" s="66" t="inlineStr">
        <is>
          <t>أدوات سيكوريت</t>
        </is>
      </c>
      <c r="C5124" s="67" t="inlineStr"/>
      <c r="D5124" s="67" t="inlineStr"/>
      <c r="E5124" s="68" t="n">
        <v>0</v>
      </c>
      <c r="F5124" s="69">
        <f>SUMIFS(الاضافة!$G$7:$G$60000,الاضافة!$H$7:$H$60000,"*اضاف*",الاضافة!$E$7:$E$60000,'أرصدة المخزن'!C5124)</f>
        <v/>
      </c>
      <c r="G5124" s="69">
        <f>SUMIFS(الصرف!$H$7:$H$60000,الصرف!$F$7:$F$60000,'أرصدة المخزن'!C5124)</f>
        <v/>
      </c>
      <c r="H5124" s="70">
        <f>E5124+F5124-G5124</f>
        <v/>
      </c>
    </row>
    <row r="5125" hidden="1" ht="24.6" customHeight="1" s="138">
      <c r="A5125" s="65" t="n">
        <v>10090416</v>
      </c>
      <c r="B5125" s="66" t="inlineStr">
        <is>
          <t>أدوات سيكوريت</t>
        </is>
      </c>
      <c r="C5125" s="67" t="inlineStr"/>
      <c r="D5125" s="67" t="inlineStr"/>
      <c r="E5125" s="68" t="n">
        <v>0</v>
      </c>
      <c r="F5125" s="69">
        <f>SUMIFS(الاضافة!$G$7:$G$60000,الاضافة!$H$7:$H$60000,"*اضاف*",الاضافة!$E$7:$E$60000,'أرصدة المخزن'!C5125)</f>
        <v/>
      </c>
      <c r="G5125" s="69">
        <f>SUMIFS(الصرف!$H$7:$H$60000,الصرف!$F$7:$F$60000,'أرصدة المخزن'!C5125)</f>
        <v/>
      </c>
      <c r="H5125" s="70">
        <f>E5125+F5125-G5125</f>
        <v/>
      </c>
    </row>
    <row r="5126" hidden="1" ht="24.6" customHeight="1" s="138">
      <c r="A5126" s="65" t="n">
        <v>10090417</v>
      </c>
      <c r="B5126" s="66" t="inlineStr">
        <is>
          <t>أدوات سيكوريت</t>
        </is>
      </c>
      <c r="C5126" s="67" t="inlineStr"/>
      <c r="D5126" s="67" t="inlineStr"/>
      <c r="E5126" s="68" t="n">
        <v>0</v>
      </c>
      <c r="F5126" s="69">
        <f>SUMIFS(الاضافة!$G$7:$G$60000,الاضافة!$H$7:$H$60000,"*اضاف*",الاضافة!$E$7:$E$60000,'أرصدة المخزن'!C5126)</f>
        <v/>
      </c>
      <c r="G5126" s="69">
        <f>SUMIFS(الصرف!$H$7:$H$60000,الصرف!$F$7:$F$60000,'أرصدة المخزن'!C5126)</f>
        <v/>
      </c>
      <c r="H5126" s="70">
        <f>E5126+F5126-G5126</f>
        <v/>
      </c>
    </row>
    <row r="5127" hidden="1" ht="24.6" customHeight="1" s="138">
      <c r="A5127" s="65" t="n">
        <v>10090418</v>
      </c>
      <c r="B5127" s="66" t="inlineStr">
        <is>
          <t>أدوات سيكوريت</t>
        </is>
      </c>
      <c r="C5127" s="67" t="inlineStr"/>
      <c r="D5127" s="67" t="inlineStr"/>
      <c r="E5127" s="68" t="n">
        <v>0</v>
      </c>
      <c r="F5127" s="69">
        <f>SUMIFS(الاضافة!$G$7:$G$60000,الاضافة!$H$7:$H$60000,"*اضاف*",الاضافة!$E$7:$E$60000,'أرصدة المخزن'!C5127)</f>
        <v/>
      </c>
      <c r="G5127" s="69">
        <f>SUMIFS(الصرف!$H$7:$H$60000,الصرف!$F$7:$F$60000,'أرصدة المخزن'!C5127)</f>
        <v/>
      </c>
      <c r="H5127" s="70">
        <f>E5127+F5127-G5127</f>
        <v/>
      </c>
    </row>
    <row r="5128" hidden="1" ht="24.6" customHeight="1" s="138">
      <c r="A5128" s="65" t="n">
        <v>10090419</v>
      </c>
      <c r="B5128" s="66" t="inlineStr">
        <is>
          <t>أدوات سيكوريت</t>
        </is>
      </c>
      <c r="C5128" s="67" t="inlineStr"/>
      <c r="D5128" s="67" t="inlineStr"/>
      <c r="E5128" s="68" t="n">
        <v>0</v>
      </c>
      <c r="F5128" s="69">
        <f>SUMIFS(الاضافة!$G$7:$G$60000,الاضافة!$H$7:$H$60000,"*اضاف*",الاضافة!$E$7:$E$60000,'أرصدة المخزن'!C5128)</f>
        <v/>
      </c>
      <c r="G5128" s="69">
        <f>SUMIFS(الصرف!$H$7:$H$60000,الصرف!$F$7:$F$60000,'أرصدة المخزن'!C5128)</f>
        <v/>
      </c>
      <c r="H5128" s="70">
        <f>E5128+F5128-G5128</f>
        <v/>
      </c>
    </row>
    <row r="5129" hidden="1" ht="24.6" customHeight="1" s="138">
      <c r="A5129" s="65" t="n">
        <v>10090420</v>
      </c>
      <c r="B5129" s="66" t="inlineStr">
        <is>
          <t>أدوات سيكوريت</t>
        </is>
      </c>
      <c r="C5129" s="67" t="inlineStr"/>
      <c r="D5129" s="67" t="inlineStr"/>
      <c r="E5129" s="68" t="n">
        <v>0</v>
      </c>
      <c r="F5129" s="69">
        <f>SUMIFS(الاضافة!$G$7:$G$60000,الاضافة!$H$7:$H$60000,"*اضاف*",الاضافة!$E$7:$E$60000,'أرصدة المخزن'!C5129)</f>
        <v/>
      </c>
      <c r="G5129" s="69">
        <f>SUMIFS(الصرف!$H$7:$H$60000,الصرف!$F$7:$F$60000,'أرصدة المخزن'!C5129)</f>
        <v/>
      </c>
      <c r="H5129" s="70">
        <f>E5129+F5129-G5129</f>
        <v/>
      </c>
    </row>
    <row r="5130" hidden="1" ht="24.6" customHeight="1" s="138">
      <c r="A5130" s="65" t="n">
        <v>10090421</v>
      </c>
      <c r="B5130" s="66" t="inlineStr">
        <is>
          <t>أدوات سيكوريت</t>
        </is>
      </c>
      <c r="C5130" s="67" t="inlineStr"/>
      <c r="D5130" s="67" t="inlineStr"/>
      <c r="E5130" s="68" t="n">
        <v>0</v>
      </c>
      <c r="F5130" s="69">
        <f>SUMIFS(الاضافة!$G$7:$G$60000,الاضافة!$H$7:$H$60000,"*اضاف*",الاضافة!$E$7:$E$60000,'أرصدة المخزن'!C5130)</f>
        <v/>
      </c>
      <c r="G5130" s="69">
        <f>SUMIFS(الصرف!$H$7:$H$60000,الصرف!$F$7:$F$60000,'أرصدة المخزن'!C5130)</f>
        <v/>
      </c>
      <c r="H5130" s="70">
        <f>E5130+F5130-G5130</f>
        <v/>
      </c>
    </row>
    <row r="5131" hidden="1" ht="24.6" customHeight="1" s="138">
      <c r="A5131" s="65" t="n">
        <v>10090422</v>
      </c>
      <c r="B5131" s="66" t="inlineStr">
        <is>
          <t>أدوات سيكوريت</t>
        </is>
      </c>
      <c r="C5131" s="67" t="inlineStr"/>
      <c r="D5131" s="67" t="inlineStr"/>
      <c r="E5131" s="68" t="n">
        <v>0</v>
      </c>
      <c r="F5131" s="69">
        <f>SUMIFS(الاضافة!$G$7:$G$60000,الاضافة!$H$7:$H$60000,"*اضاف*",الاضافة!$E$7:$E$60000,'أرصدة المخزن'!C5131)</f>
        <v/>
      </c>
      <c r="G5131" s="69">
        <f>SUMIFS(الصرف!$H$7:$H$60000,الصرف!$F$7:$F$60000,'أرصدة المخزن'!C5131)</f>
        <v/>
      </c>
      <c r="H5131" s="70">
        <f>E5131+F5131-G5131</f>
        <v/>
      </c>
    </row>
    <row r="5132" hidden="1" ht="24.6" customHeight="1" s="138">
      <c r="A5132" s="65" t="n">
        <v>10090423</v>
      </c>
      <c r="B5132" s="66" t="inlineStr">
        <is>
          <t>أدوات سيكوريت</t>
        </is>
      </c>
      <c r="C5132" s="67" t="inlineStr"/>
      <c r="D5132" s="67" t="inlineStr"/>
      <c r="E5132" s="68" t="n">
        <v>0</v>
      </c>
      <c r="F5132" s="69">
        <f>SUMIFS(الاضافة!$G$7:$G$60000,الاضافة!$H$7:$H$60000,"*اضاف*",الاضافة!$E$7:$E$60000,'أرصدة المخزن'!C5132)</f>
        <v/>
      </c>
      <c r="G5132" s="69">
        <f>SUMIFS(الصرف!$H$7:$H$60000,الصرف!$F$7:$F$60000,'أرصدة المخزن'!C5132)</f>
        <v/>
      </c>
      <c r="H5132" s="70">
        <f>E5132+F5132-G5132</f>
        <v/>
      </c>
    </row>
    <row r="5133" hidden="1" ht="24.6" customHeight="1" s="138">
      <c r="A5133" s="65" t="n">
        <v>10090424</v>
      </c>
      <c r="B5133" s="66" t="inlineStr">
        <is>
          <t>أدوات سيكوريت</t>
        </is>
      </c>
      <c r="C5133" s="67" t="inlineStr"/>
      <c r="D5133" s="67" t="inlineStr"/>
      <c r="E5133" s="68" t="n">
        <v>0</v>
      </c>
      <c r="F5133" s="69">
        <f>SUMIFS(الاضافة!$G$7:$G$60000,الاضافة!$H$7:$H$60000,"*اضاف*",الاضافة!$E$7:$E$60000,'أرصدة المخزن'!C5133)</f>
        <v/>
      </c>
      <c r="G5133" s="69">
        <f>SUMIFS(الصرف!$H$7:$H$60000,الصرف!$F$7:$F$60000,'أرصدة المخزن'!C5133)</f>
        <v/>
      </c>
      <c r="H5133" s="70">
        <f>E5133+F5133-G5133</f>
        <v/>
      </c>
    </row>
    <row r="5134" hidden="1" ht="24.6" customHeight="1" s="138">
      <c r="A5134" s="65" t="n">
        <v>10090425</v>
      </c>
      <c r="B5134" s="66" t="inlineStr">
        <is>
          <t>أدوات سيكوريت</t>
        </is>
      </c>
      <c r="C5134" s="67" t="inlineStr"/>
      <c r="D5134" s="67" t="inlineStr"/>
      <c r="E5134" s="68" t="n">
        <v>0</v>
      </c>
      <c r="F5134" s="69">
        <f>SUMIFS(الاضافة!$G$7:$G$60000,الاضافة!$H$7:$H$60000,"*اضاف*",الاضافة!$E$7:$E$60000,'أرصدة المخزن'!C5134)</f>
        <v/>
      </c>
      <c r="G5134" s="69">
        <f>SUMIFS(الصرف!$H$7:$H$60000,الصرف!$F$7:$F$60000,'أرصدة المخزن'!C5134)</f>
        <v/>
      </c>
      <c r="H5134" s="70">
        <f>E5134+F5134-G5134</f>
        <v/>
      </c>
    </row>
    <row r="5135" hidden="1" ht="24.6" customHeight="1" s="138">
      <c r="A5135" s="65" t="n">
        <v>10090426</v>
      </c>
      <c r="B5135" s="66" t="inlineStr">
        <is>
          <t>أدوات سيكوريت</t>
        </is>
      </c>
      <c r="C5135" s="67" t="inlineStr"/>
      <c r="D5135" s="67" t="inlineStr"/>
      <c r="E5135" s="68" t="n">
        <v>0</v>
      </c>
      <c r="F5135" s="69">
        <f>SUMIFS(الاضافة!$G$7:$G$60000,الاضافة!$H$7:$H$60000,"*اضاف*",الاضافة!$E$7:$E$60000,'أرصدة المخزن'!C5135)</f>
        <v/>
      </c>
      <c r="G5135" s="69">
        <f>SUMIFS(الصرف!$H$7:$H$60000,الصرف!$F$7:$F$60000,'أرصدة المخزن'!C5135)</f>
        <v/>
      </c>
      <c r="H5135" s="70">
        <f>E5135+F5135-G5135</f>
        <v/>
      </c>
    </row>
    <row r="5136" hidden="1" ht="24.6" customHeight="1" s="138">
      <c r="A5136" s="65" t="n">
        <v>10090427</v>
      </c>
      <c r="B5136" s="66" t="inlineStr">
        <is>
          <t>أدوات سيكوريت</t>
        </is>
      </c>
      <c r="C5136" s="67" t="inlineStr"/>
      <c r="D5136" s="67" t="inlineStr"/>
      <c r="E5136" s="68" t="n">
        <v>0</v>
      </c>
      <c r="F5136" s="69">
        <f>SUMIFS(الاضافة!$G$7:$G$60000,الاضافة!$H$7:$H$60000,"*اضاف*",الاضافة!$E$7:$E$60000,'أرصدة المخزن'!C5136)</f>
        <v/>
      </c>
      <c r="G5136" s="69">
        <f>SUMIFS(الصرف!$H$7:$H$60000,الصرف!$F$7:$F$60000,'أرصدة المخزن'!C5136)</f>
        <v/>
      </c>
      <c r="H5136" s="70">
        <f>E5136+F5136-G5136</f>
        <v/>
      </c>
    </row>
    <row r="5137" hidden="1" ht="24.6" customHeight="1" s="138">
      <c r="A5137" s="65" t="n">
        <v>10090428</v>
      </c>
      <c r="B5137" s="66" t="inlineStr">
        <is>
          <t>أدوات سيكوريت</t>
        </is>
      </c>
      <c r="C5137" s="67" t="inlineStr"/>
      <c r="D5137" s="67" t="inlineStr"/>
      <c r="E5137" s="68" t="n">
        <v>0</v>
      </c>
      <c r="F5137" s="69">
        <f>SUMIFS(الاضافة!$G$7:$G$60000,الاضافة!$H$7:$H$60000,"*اضاف*",الاضافة!$E$7:$E$60000,'أرصدة المخزن'!C5137)</f>
        <v/>
      </c>
      <c r="G5137" s="69">
        <f>SUMIFS(الصرف!$H$7:$H$60000,الصرف!$F$7:$F$60000,'أرصدة المخزن'!C5137)</f>
        <v/>
      </c>
      <c r="H5137" s="70">
        <f>E5137+F5137-G5137</f>
        <v/>
      </c>
    </row>
    <row r="5138" hidden="1" ht="24.6" customHeight="1" s="138">
      <c r="A5138" s="65" t="n">
        <v>10090429</v>
      </c>
      <c r="B5138" s="66" t="inlineStr">
        <is>
          <t>أدوات سيكوريت</t>
        </is>
      </c>
      <c r="C5138" s="67" t="inlineStr"/>
      <c r="D5138" s="67" t="inlineStr"/>
      <c r="E5138" s="68" t="n">
        <v>0</v>
      </c>
      <c r="F5138" s="69">
        <f>SUMIFS(الاضافة!$G$7:$G$60000,الاضافة!$H$7:$H$60000,"*اضاف*",الاضافة!$E$7:$E$60000,'أرصدة المخزن'!C5138)</f>
        <v/>
      </c>
      <c r="G5138" s="69">
        <f>SUMIFS(الصرف!$H$7:$H$60000,الصرف!$F$7:$F$60000,'أرصدة المخزن'!C5138)</f>
        <v/>
      </c>
      <c r="H5138" s="70">
        <f>E5138+F5138-G5138</f>
        <v/>
      </c>
    </row>
    <row r="5139" hidden="1" ht="24.6" customHeight="1" s="138">
      <c r="A5139" s="65" t="n">
        <v>10090430</v>
      </c>
      <c r="B5139" s="66" t="inlineStr">
        <is>
          <t>أدوات سيكوريت</t>
        </is>
      </c>
      <c r="C5139" s="67" t="inlineStr"/>
      <c r="D5139" s="67" t="inlineStr"/>
      <c r="E5139" s="68" t="n">
        <v>0</v>
      </c>
      <c r="F5139" s="69">
        <f>SUMIFS(الاضافة!$G$7:$G$60000,الاضافة!$H$7:$H$60000,"*اضاف*",الاضافة!$E$7:$E$60000,'أرصدة المخزن'!C5139)</f>
        <v/>
      </c>
      <c r="G5139" s="69">
        <f>SUMIFS(الصرف!$H$7:$H$60000,الصرف!$F$7:$F$60000,'أرصدة المخزن'!C5139)</f>
        <v/>
      </c>
      <c r="H5139" s="70">
        <f>E5139+F5139-G5139</f>
        <v/>
      </c>
    </row>
    <row r="5140" hidden="1" ht="24.6" customHeight="1" s="138">
      <c r="A5140" s="65" t="n">
        <v>10090431</v>
      </c>
      <c r="B5140" s="66" t="inlineStr">
        <is>
          <t>أدوات سيكوريت</t>
        </is>
      </c>
      <c r="C5140" s="67" t="inlineStr"/>
      <c r="D5140" s="67" t="inlineStr"/>
      <c r="E5140" s="68" t="n">
        <v>0</v>
      </c>
      <c r="F5140" s="69">
        <f>SUMIFS(الاضافة!$G$7:$G$60000,الاضافة!$H$7:$H$60000,"*اضاف*",الاضافة!$E$7:$E$60000,'أرصدة المخزن'!C5140)</f>
        <v/>
      </c>
      <c r="G5140" s="69">
        <f>SUMIFS(الصرف!$H$7:$H$60000,الصرف!$F$7:$F$60000,'أرصدة المخزن'!C5140)</f>
        <v/>
      </c>
      <c r="H5140" s="70">
        <f>E5140+F5140-G5140</f>
        <v/>
      </c>
    </row>
    <row r="5141" hidden="1" ht="24.6" customHeight="1" s="138">
      <c r="A5141" s="65" t="n">
        <v>10090432</v>
      </c>
      <c r="B5141" s="66" t="inlineStr">
        <is>
          <t>أدوات سيكوريت</t>
        </is>
      </c>
      <c r="C5141" s="67" t="inlineStr"/>
      <c r="D5141" s="67" t="inlineStr"/>
      <c r="E5141" s="68" t="n">
        <v>0</v>
      </c>
      <c r="F5141" s="69">
        <f>SUMIFS(الاضافة!$G$7:$G$60000,الاضافة!$H$7:$H$60000,"*اضاف*",الاضافة!$E$7:$E$60000,'أرصدة المخزن'!C5141)</f>
        <v/>
      </c>
      <c r="G5141" s="69">
        <f>SUMIFS(الصرف!$H$7:$H$60000,الصرف!$F$7:$F$60000,'أرصدة المخزن'!C5141)</f>
        <v/>
      </c>
      <c r="H5141" s="70">
        <f>E5141+F5141-G5141</f>
        <v/>
      </c>
    </row>
    <row r="5142" hidden="1" ht="24.6" customHeight="1" s="138">
      <c r="A5142" s="65" t="n">
        <v>10090433</v>
      </c>
      <c r="B5142" s="66" t="inlineStr">
        <is>
          <t>أدوات سيكوريت</t>
        </is>
      </c>
      <c r="C5142" s="67" t="inlineStr"/>
      <c r="D5142" s="67" t="inlineStr"/>
      <c r="E5142" s="68" t="n">
        <v>0</v>
      </c>
      <c r="F5142" s="69">
        <f>SUMIFS(الاضافة!$G$7:$G$60000,الاضافة!$H$7:$H$60000,"*اضاف*",الاضافة!$E$7:$E$60000,'أرصدة المخزن'!C5142)</f>
        <v/>
      </c>
      <c r="G5142" s="69">
        <f>SUMIFS(الصرف!$H$7:$H$60000,الصرف!$F$7:$F$60000,'أرصدة المخزن'!C5142)</f>
        <v/>
      </c>
      <c r="H5142" s="70">
        <f>E5142+F5142-G5142</f>
        <v/>
      </c>
    </row>
    <row r="5143" hidden="1" ht="24.6" customHeight="1" s="138">
      <c r="A5143" s="65" t="n">
        <v>10090434</v>
      </c>
      <c r="B5143" s="66" t="inlineStr">
        <is>
          <t>أدوات سيكوريت</t>
        </is>
      </c>
      <c r="C5143" s="67" t="inlineStr"/>
      <c r="D5143" s="67" t="inlineStr"/>
      <c r="E5143" s="68" t="n">
        <v>0</v>
      </c>
      <c r="F5143" s="69">
        <f>SUMIFS(الاضافة!$G$7:$G$60000,الاضافة!$H$7:$H$60000,"*اضاف*",الاضافة!$E$7:$E$60000,'أرصدة المخزن'!C5143)</f>
        <v/>
      </c>
      <c r="G5143" s="69">
        <f>SUMIFS(الصرف!$H$7:$H$60000,الصرف!$F$7:$F$60000,'أرصدة المخزن'!C5143)</f>
        <v/>
      </c>
      <c r="H5143" s="70">
        <f>E5143+F5143-G5143</f>
        <v/>
      </c>
    </row>
    <row r="5144" hidden="1" ht="24.6" customHeight="1" s="138">
      <c r="A5144" s="65" t="n">
        <v>10090435</v>
      </c>
      <c r="B5144" s="66" t="inlineStr">
        <is>
          <t>أدوات سيكوريت</t>
        </is>
      </c>
      <c r="C5144" s="67" t="inlineStr"/>
      <c r="D5144" s="67" t="inlineStr"/>
      <c r="E5144" s="68" t="n">
        <v>0</v>
      </c>
      <c r="F5144" s="69">
        <f>SUMIFS(الاضافة!$G$7:$G$60000,الاضافة!$H$7:$H$60000,"*اضاف*",الاضافة!$E$7:$E$60000,'أرصدة المخزن'!C5144)</f>
        <v/>
      </c>
      <c r="G5144" s="69">
        <f>SUMIFS(الصرف!$H$7:$H$60000,الصرف!$F$7:$F$60000,'أرصدة المخزن'!C5144)</f>
        <v/>
      </c>
      <c r="H5144" s="70">
        <f>E5144+F5144-G5144</f>
        <v/>
      </c>
    </row>
    <row r="5145" hidden="1" ht="24.6" customHeight="1" s="138">
      <c r="A5145" s="65" t="n">
        <v>10090436</v>
      </c>
      <c r="B5145" s="66" t="inlineStr">
        <is>
          <t>أدوات سيكوريت</t>
        </is>
      </c>
      <c r="C5145" s="67" t="inlineStr"/>
      <c r="D5145" s="67" t="inlineStr"/>
      <c r="E5145" s="68" t="n">
        <v>0</v>
      </c>
      <c r="F5145" s="69">
        <f>SUMIFS(الاضافة!$G$7:$G$60000,الاضافة!$H$7:$H$60000,"*اضاف*",الاضافة!$E$7:$E$60000,'أرصدة المخزن'!C5145)</f>
        <v/>
      </c>
      <c r="G5145" s="69">
        <f>SUMIFS(الصرف!$H$7:$H$60000,الصرف!$F$7:$F$60000,'أرصدة المخزن'!C5145)</f>
        <v/>
      </c>
      <c r="H5145" s="70">
        <f>E5145+F5145-G5145</f>
        <v/>
      </c>
    </row>
    <row r="5146" hidden="1" ht="24.6" customHeight="1" s="138">
      <c r="A5146" s="65" t="n">
        <v>10090437</v>
      </c>
      <c r="B5146" s="66" t="inlineStr">
        <is>
          <t>أدوات سيكوريت</t>
        </is>
      </c>
      <c r="C5146" s="67" t="inlineStr"/>
      <c r="D5146" s="67" t="inlineStr"/>
      <c r="E5146" s="68" t="n">
        <v>0</v>
      </c>
      <c r="F5146" s="69">
        <f>SUMIFS(الاضافة!$G$7:$G$60000,الاضافة!$H$7:$H$60000,"*اضاف*",الاضافة!$E$7:$E$60000,'أرصدة المخزن'!C5146)</f>
        <v/>
      </c>
      <c r="G5146" s="69">
        <f>SUMIFS(الصرف!$H$7:$H$60000,الصرف!$F$7:$F$60000,'أرصدة المخزن'!C5146)</f>
        <v/>
      </c>
      <c r="H5146" s="70">
        <f>E5146+F5146-G5146</f>
        <v/>
      </c>
    </row>
    <row r="5147" hidden="1" ht="24.6" customHeight="1" s="138">
      <c r="A5147" s="65" t="n">
        <v>10090438</v>
      </c>
      <c r="B5147" s="66" t="inlineStr">
        <is>
          <t>أدوات سيكوريت</t>
        </is>
      </c>
      <c r="C5147" s="67" t="inlineStr"/>
      <c r="D5147" s="67" t="inlineStr"/>
      <c r="E5147" s="68" t="n">
        <v>0</v>
      </c>
      <c r="F5147" s="69">
        <f>SUMIFS(الاضافة!$G$7:$G$60000,الاضافة!$H$7:$H$60000,"*اضاف*",الاضافة!$E$7:$E$60000,'أرصدة المخزن'!C5147)</f>
        <v/>
      </c>
      <c r="G5147" s="69">
        <f>SUMIFS(الصرف!$H$7:$H$60000,الصرف!$F$7:$F$60000,'أرصدة المخزن'!C5147)</f>
        <v/>
      </c>
      <c r="H5147" s="70">
        <f>E5147+F5147-G5147</f>
        <v/>
      </c>
    </row>
    <row r="5148" hidden="1" ht="24.6" customHeight="1" s="138">
      <c r="A5148" s="65" t="n">
        <v>10090439</v>
      </c>
      <c r="B5148" s="66" t="inlineStr">
        <is>
          <t>أدوات سيكوريت</t>
        </is>
      </c>
      <c r="C5148" s="67" t="inlineStr"/>
      <c r="D5148" s="67" t="inlineStr"/>
      <c r="E5148" s="68" t="n">
        <v>0</v>
      </c>
      <c r="F5148" s="69">
        <f>SUMIFS(الاضافة!$G$7:$G$60000,الاضافة!$H$7:$H$60000,"*اضاف*",الاضافة!$E$7:$E$60000,'أرصدة المخزن'!C5148)</f>
        <v/>
      </c>
      <c r="G5148" s="69">
        <f>SUMIFS(الصرف!$H$7:$H$60000,الصرف!$F$7:$F$60000,'أرصدة المخزن'!C5148)</f>
        <v/>
      </c>
      <c r="H5148" s="70">
        <f>E5148+F5148-G5148</f>
        <v/>
      </c>
    </row>
    <row r="5149" hidden="1" ht="24.6" customHeight="1" s="138">
      <c r="A5149" s="65" t="n">
        <v>10090440</v>
      </c>
      <c r="B5149" s="66" t="inlineStr">
        <is>
          <t>أدوات سيكوريت</t>
        </is>
      </c>
      <c r="C5149" s="67" t="inlineStr"/>
      <c r="D5149" s="67" t="inlineStr"/>
      <c r="E5149" s="68" t="n">
        <v>0</v>
      </c>
      <c r="F5149" s="69">
        <f>SUMIFS(الاضافة!$G$7:$G$60000,الاضافة!$H$7:$H$60000,"*اضاف*",الاضافة!$E$7:$E$60000,'أرصدة المخزن'!C5149)</f>
        <v/>
      </c>
      <c r="G5149" s="69">
        <f>SUMIFS(الصرف!$H$7:$H$60000,الصرف!$F$7:$F$60000,'أرصدة المخزن'!C5149)</f>
        <v/>
      </c>
      <c r="H5149" s="70">
        <f>E5149+F5149-G5149</f>
        <v/>
      </c>
    </row>
    <row r="5150" hidden="1" ht="24.6" customHeight="1" s="138">
      <c r="A5150" s="65" t="n">
        <v>10090441</v>
      </c>
      <c r="B5150" s="66" t="inlineStr">
        <is>
          <t>أدوات سيكوريت</t>
        </is>
      </c>
      <c r="C5150" s="67" t="inlineStr"/>
      <c r="D5150" s="67" t="inlineStr"/>
      <c r="E5150" s="68" t="n">
        <v>0</v>
      </c>
      <c r="F5150" s="69">
        <f>SUMIFS(الاضافة!$G$7:$G$60000,الاضافة!$H$7:$H$60000,"*اضاف*",الاضافة!$E$7:$E$60000,'أرصدة المخزن'!C5150)</f>
        <v/>
      </c>
      <c r="G5150" s="69">
        <f>SUMIFS(الصرف!$H$7:$H$60000,الصرف!$F$7:$F$60000,'أرصدة المخزن'!C5150)</f>
        <v/>
      </c>
      <c r="H5150" s="70">
        <f>E5150+F5150-G5150</f>
        <v/>
      </c>
    </row>
    <row r="5151" hidden="1" ht="24.6" customHeight="1" s="138">
      <c r="A5151" s="65" t="n">
        <v>10090442</v>
      </c>
      <c r="B5151" s="66" t="inlineStr">
        <is>
          <t>أدوات سيكوريت</t>
        </is>
      </c>
      <c r="C5151" s="67" t="inlineStr"/>
      <c r="D5151" s="67" t="inlineStr"/>
      <c r="E5151" s="68" t="n">
        <v>0</v>
      </c>
      <c r="F5151" s="69">
        <f>SUMIFS(الاضافة!$G$7:$G$60000,الاضافة!$H$7:$H$60000,"*اضاف*",الاضافة!$E$7:$E$60000,'أرصدة المخزن'!C5151)</f>
        <v/>
      </c>
      <c r="G5151" s="69">
        <f>SUMIFS(الصرف!$H$7:$H$60000,الصرف!$F$7:$F$60000,'أرصدة المخزن'!C5151)</f>
        <v/>
      </c>
      <c r="H5151" s="70">
        <f>E5151+F5151-G5151</f>
        <v/>
      </c>
    </row>
    <row r="5152" hidden="1" ht="24.6" customHeight="1" s="138">
      <c r="A5152" s="65" t="n">
        <v>10090443</v>
      </c>
      <c r="B5152" s="66" t="inlineStr">
        <is>
          <t>أدوات سيكوريت</t>
        </is>
      </c>
      <c r="C5152" s="67" t="inlineStr"/>
      <c r="D5152" s="67" t="inlineStr"/>
      <c r="E5152" s="68" t="n">
        <v>0</v>
      </c>
      <c r="F5152" s="69">
        <f>SUMIFS(الاضافة!$G$7:$G$60000,الاضافة!$H$7:$H$60000,"*اضاف*",الاضافة!$E$7:$E$60000,'أرصدة المخزن'!C5152)</f>
        <v/>
      </c>
      <c r="G5152" s="69">
        <f>SUMIFS(الصرف!$H$7:$H$60000,الصرف!$F$7:$F$60000,'أرصدة المخزن'!C5152)</f>
        <v/>
      </c>
      <c r="H5152" s="70">
        <f>E5152+F5152-G5152</f>
        <v/>
      </c>
    </row>
    <row r="5153" hidden="1" ht="24.6" customHeight="1" s="138">
      <c r="A5153" s="65" t="n">
        <v>10090444</v>
      </c>
      <c r="B5153" s="66" t="inlineStr">
        <is>
          <t>أدوات سيكوريت</t>
        </is>
      </c>
      <c r="C5153" s="67" t="inlineStr"/>
      <c r="D5153" s="67" t="inlineStr"/>
      <c r="E5153" s="68" t="n">
        <v>0</v>
      </c>
      <c r="F5153" s="69">
        <f>SUMIFS(الاضافة!$G$7:$G$60000,الاضافة!$H$7:$H$60000,"*اضاف*",الاضافة!$E$7:$E$60000,'أرصدة المخزن'!C5153)</f>
        <v/>
      </c>
      <c r="G5153" s="69">
        <f>SUMIFS(الصرف!$H$7:$H$60000,الصرف!$F$7:$F$60000,'أرصدة المخزن'!C5153)</f>
        <v/>
      </c>
      <c r="H5153" s="70">
        <f>E5153+F5153-G5153</f>
        <v/>
      </c>
    </row>
    <row r="5154" hidden="1" ht="24.6" customHeight="1" s="138">
      <c r="A5154" s="65" t="n">
        <v>10090445</v>
      </c>
      <c r="B5154" s="66" t="inlineStr">
        <is>
          <t>أدوات سيكوريت</t>
        </is>
      </c>
      <c r="C5154" s="67" t="inlineStr"/>
      <c r="D5154" s="67" t="inlineStr"/>
      <c r="E5154" s="68" t="n">
        <v>0</v>
      </c>
      <c r="F5154" s="69">
        <f>SUMIFS(الاضافة!$G$7:$G$60000,الاضافة!$H$7:$H$60000,"*اضاف*",الاضافة!$E$7:$E$60000,'أرصدة المخزن'!C5154)</f>
        <v/>
      </c>
      <c r="G5154" s="69">
        <f>SUMIFS(الصرف!$H$7:$H$60000,الصرف!$F$7:$F$60000,'أرصدة المخزن'!C5154)</f>
        <v/>
      </c>
      <c r="H5154" s="70">
        <f>E5154+F5154-G5154</f>
        <v/>
      </c>
    </row>
    <row r="5155" hidden="1" ht="24.6" customHeight="1" s="138">
      <c r="A5155" s="65" t="n">
        <v>10090446</v>
      </c>
      <c r="B5155" s="66" t="inlineStr">
        <is>
          <t>أدوات سيكوريت</t>
        </is>
      </c>
      <c r="C5155" s="67" t="inlineStr"/>
      <c r="D5155" s="67" t="inlineStr"/>
      <c r="E5155" s="68" t="n">
        <v>0</v>
      </c>
      <c r="F5155" s="69">
        <f>SUMIFS(الاضافة!$G$7:$G$60000,الاضافة!$H$7:$H$60000,"*اضاف*",الاضافة!$E$7:$E$60000,'أرصدة المخزن'!C5155)</f>
        <v/>
      </c>
      <c r="G5155" s="69">
        <f>SUMIFS(الصرف!$H$7:$H$60000,الصرف!$F$7:$F$60000,'أرصدة المخزن'!C5155)</f>
        <v/>
      </c>
      <c r="H5155" s="70">
        <f>E5155+F5155-G5155</f>
        <v/>
      </c>
    </row>
    <row r="5156" hidden="1" ht="24.6" customHeight="1" s="138">
      <c r="A5156" s="65" t="n">
        <v>10090447</v>
      </c>
      <c r="B5156" s="66" t="inlineStr">
        <is>
          <t>أدوات سيكوريت</t>
        </is>
      </c>
      <c r="C5156" s="67" t="inlineStr"/>
      <c r="D5156" s="67" t="inlineStr"/>
      <c r="E5156" s="68" t="n">
        <v>0</v>
      </c>
      <c r="F5156" s="69">
        <f>SUMIFS(الاضافة!$G$7:$G$60000,الاضافة!$H$7:$H$60000,"*اضاف*",الاضافة!$E$7:$E$60000,'أرصدة المخزن'!C5156)</f>
        <v/>
      </c>
      <c r="G5156" s="69">
        <f>SUMIFS(الصرف!$H$7:$H$60000,الصرف!$F$7:$F$60000,'أرصدة المخزن'!C5156)</f>
        <v/>
      </c>
      <c r="H5156" s="70">
        <f>E5156+F5156-G5156</f>
        <v/>
      </c>
    </row>
    <row r="5157" hidden="1" ht="24.6" customHeight="1" s="138">
      <c r="A5157" s="65" t="n">
        <v>10090448</v>
      </c>
      <c r="B5157" s="66" t="inlineStr">
        <is>
          <t>أدوات سيكوريت</t>
        </is>
      </c>
      <c r="C5157" s="67" t="inlineStr"/>
      <c r="D5157" s="67" t="inlineStr"/>
      <c r="E5157" s="68" t="n">
        <v>0</v>
      </c>
      <c r="F5157" s="69">
        <f>SUMIFS(الاضافة!$G$7:$G$60000,الاضافة!$H$7:$H$60000,"*اضاف*",الاضافة!$E$7:$E$60000,'أرصدة المخزن'!C5157)</f>
        <v/>
      </c>
      <c r="G5157" s="69">
        <f>SUMIFS(الصرف!$H$7:$H$60000,الصرف!$F$7:$F$60000,'أرصدة المخزن'!C5157)</f>
        <v/>
      </c>
      <c r="H5157" s="70">
        <f>E5157+F5157-G5157</f>
        <v/>
      </c>
    </row>
    <row r="5158" hidden="1" ht="24.6" customHeight="1" s="138">
      <c r="A5158" s="65" t="n">
        <v>10090449</v>
      </c>
      <c r="B5158" s="66" t="inlineStr">
        <is>
          <t>أدوات سيكوريت</t>
        </is>
      </c>
      <c r="C5158" s="67" t="inlineStr"/>
      <c r="D5158" s="67" t="inlineStr"/>
      <c r="E5158" s="68" t="n">
        <v>0</v>
      </c>
      <c r="F5158" s="69">
        <f>SUMIFS(الاضافة!$G$7:$G$60000,الاضافة!$H$7:$H$60000,"*اضاف*",الاضافة!$E$7:$E$60000,'أرصدة المخزن'!C5158)</f>
        <v/>
      </c>
      <c r="G5158" s="69">
        <f>SUMIFS(الصرف!$H$7:$H$60000,الصرف!$F$7:$F$60000,'أرصدة المخزن'!C5158)</f>
        <v/>
      </c>
      <c r="H5158" s="70">
        <f>E5158+F5158-G5158</f>
        <v/>
      </c>
    </row>
    <row r="5159" hidden="1" ht="24.6" customHeight="1" s="138">
      <c r="A5159" s="65" t="n">
        <v>10090450</v>
      </c>
      <c r="B5159" s="66" t="inlineStr">
        <is>
          <t>أدوات سيكوريت</t>
        </is>
      </c>
      <c r="C5159" s="67" t="inlineStr"/>
      <c r="D5159" s="67" t="inlineStr"/>
      <c r="E5159" s="68" t="n">
        <v>0</v>
      </c>
      <c r="F5159" s="69">
        <f>SUMIFS(الاضافة!$G$7:$G$60000,الاضافة!$H$7:$H$60000,"*اضاف*",الاضافة!$E$7:$E$60000,'أرصدة المخزن'!C5159)</f>
        <v/>
      </c>
      <c r="G5159" s="69">
        <f>SUMIFS(الصرف!$H$7:$H$60000,الصرف!$F$7:$F$60000,'أرصدة المخزن'!C5159)</f>
        <v/>
      </c>
      <c r="H5159" s="70">
        <f>E5159+F5159-G5159</f>
        <v/>
      </c>
    </row>
    <row r="5160" hidden="1" ht="24.6" customHeight="1" s="138">
      <c r="A5160" s="65" t="n">
        <v>10090451</v>
      </c>
      <c r="B5160" s="66" t="inlineStr">
        <is>
          <t>أدوات سيكوريت</t>
        </is>
      </c>
      <c r="C5160" s="67" t="inlineStr"/>
      <c r="D5160" s="67" t="inlineStr"/>
      <c r="E5160" s="68" t="n">
        <v>0</v>
      </c>
      <c r="F5160" s="69">
        <f>SUMIFS(الاضافة!$G$7:$G$60000,الاضافة!$H$7:$H$60000,"*اضاف*",الاضافة!$E$7:$E$60000,'أرصدة المخزن'!C5160)</f>
        <v/>
      </c>
      <c r="G5160" s="69">
        <f>SUMIFS(الصرف!$H$7:$H$60000,الصرف!$F$7:$F$60000,'أرصدة المخزن'!C5160)</f>
        <v/>
      </c>
      <c r="H5160" s="70">
        <f>E5160+F5160-G5160</f>
        <v/>
      </c>
    </row>
    <row r="5161" hidden="1" ht="24.6" customHeight="1" s="138">
      <c r="A5161" s="65" t="n">
        <v>10090452</v>
      </c>
      <c r="B5161" s="66" t="inlineStr">
        <is>
          <t>أدوات سيكوريت</t>
        </is>
      </c>
      <c r="C5161" s="67" t="inlineStr"/>
      <c r="D5161" s="67" t="inlineStr"/>
      <c r="E5161" s="68" t="n">
        <v>0</v>
      </c>
      <c r="F5161" s="69">
        <f>SUMIFS(الاضافة!$G$7:$G$60000,الاضافة!$H$7:$H$60000,"*اضاف*",الاضافة!$E$7:$E$60000,'أرصدة المخزن'!C5161)</f>
        <v/>
      </c>
      <c r="G5161" s="69">
        <f>SUMIFS(الصرف!$H$7:$H$60000,الصرف!$F$7:$F$60000,'أرصدة المخزن'!C5161)</f>
        <v/>
      </c>
      <c r="H5161" s="70">
        <f>E5161+F5161-G5161</f>
        <v/>
      </c>
    </row>
    <row r="5162" hidden="1" ht="24.6" customHeight="1" s="138">
      <c r="A5162" s="65" t="n">
        <v>10090453</v>
      </c>
      <c r="B5162" s="66" t="inlineStr">
        <is>
          <t>أدوات سيكوريت</t>
        </is>
      </c>
      <c r="C5162" s="67" t="inlineStr"/>
      <c r="D5162" s="67" t="inlineStr"/>
      <c r="E5162" s="68" t="n">
        <v>0</v>
      </c>
      <c r="F5162" s="69">
        <f>SUMIFS(الاضافة!$G$7:$G$60000,الاضافة!$H$7:$H$60000,"*اضاف*",الاضافة!$E$7:$E$60000,'أرصدة المخزن'!C5162)</f>
        <v/>
      </c>
      <c r="G5162" s="69">
        <f>SUMIFS(الصرف!$H$7:$H$60000,الصرف!$F$7:$F$60000,'أرصدة المخزن'!C5162)</f>
        <v/>
      </c>
      <c r="H5162" s="70">
        <f>E5162+F5162-G5162</f>
        <v/>
      </c>
    </row>
    <row r="5163" hidden="1" ht="24.6" customHeight="1" s="138">
      <c r="A5163" s="65" t="n">
        <v>10090454</v>
      </c>
      <c r="B5163" s="66" t="inlineStr">
        <is>
          <t>أدوات سيكوريت</t>
        </is>
      </c>
      <c r="C5163" s="67" t="inlineStr"/>
      <c r="D5163" s="67" t="inlineStr"/>
      <c r="E5163" s="68" t="n">
        <v>0</v>
      </c>
      <c r="F5163" s="69">
        <f>SUMIFS(الاضافة!$G$7:$G$60000,الاضافة!$H$7:$H$60000,"*اضاف*",الاضافة!$E$7:$E$60000,'أرصدة المخزن'!C5163)</f>
        <v/>
      </c>
      <c r="G5163" s="69">
        <f>SUMIFS(الصرف!$H$7:$H$60000,الصرف!$F$7:$F$60000,'أرصدة المخزن'!C5163)</f>
        <v/>
      </c>
      <c r="H5163" s="70">
        <f>E5163+F5163-G5163</f>
        <v/>
      </c>
    </row>
    <row r="5164" hidden="1" ht="24.6" customHeight="1" s="138">
      <c r="A5164" s="65" t="n">
        <v>10090455</v>
      </c>
      <c r="B5164" s="66" t="inlineStr">
        <is>
          <t>أدوات سيكوريت</t>
        </is>
      </c>
      <c r="C5164" s="67" t="inlineStr"/>
      <c r="D5164" s="67" t="inlineStr"/>
      <c r="E5164" s="68" t="n">
        <v>0</v>
      </c>
      <c r="F5164" s="69">
        <f>SUMIFS(الاضافة!$G$7:$G$60000,الاضافة!$H$7:$H$60000,"*اضاف*",الاضافة!$E$7:$E$60000,'أرصدة المخزن'!C5164)</f>
        <v/>
      </c>
      <c r="G5164" s="69">
        <f>SUMIFS(الصرف!$H$7:$H$60000,الصرف!$F$7:$F$60000,'أرصدة المخزن'!C5164)</f>
        <v/>
      </c>
      <c r="H5164" s="70">
        <f>E5164+F5164-G5164</f>
        <v/>
      </c>
    </row>
    <row r="5165" hidden="1" ht="24.6" customHeight="1" s="138">
      <c r="A5165" s="65" t="n">
        <v>10090456</v>
      </c>
      <c r="B5165" s="66" t="inlineStr">
        <is>
          <t>أدوات سيكوريت</t>
        </is>
      </c>
      <c r="C5165" s="67" t="inlineStr"/>
      <c r="D5165" s="67" t="inlineStr"/>
      <c r="E5165" s="68" t="n">
        <v>0</v>
      </c>
      <c r="F5165" s="69">
        <f>SUMIFS(الاضافة!$G$7:$G$60000,الاضافة!$H$7:$H$60000,"*اضاف*",الاضافة!$E$7:$E$60000,'أرصدة المخزن'!C5165)</f>
        <v/>
      </c>
      <c r="G5165" s="69">
        <f>SUMIFS(الصرف!$H$7:$H$60000,الصرف!$F$7:$F$60000,'أرصدة المخزن'!C5165)</f>
        <v/>
      </c>
      <c r="H5165" s="70">
        <f>E5165+F5165-G5165</f>
        <v/>
      </c>
    </row>
    <row r="5166" hidden="1" ht="24.6" customHeight="1" s="138">
      <c r="A5166" s="65" t="n">
        <v>10090457</v>
      </c>
      <c r="B5166" s="66" t="inlineStr">
        <is>
          <t>أدوات سيكوريت</t>
        </is>
      </c>
      <c r="C5166" s="67" t="inlineStr"/>
      <c r="D5166" s="67" t="inlineStr"/>
      <c r="E5166" s="68" t="n">
        <v>0</v>
      </c>
      <c r="F5166" s="69">
        <f>SUMIFS(الاضافة!$G$7:$G$60000,الاضافة!$H$7:$H$60000,"*اضاف*",الاضافة!$E$7:$E$60000,'أرصدة المخزن'!C5166)</f>
        <v/>
      </c>
      <c r="G5166" s="69">
        <f>SUMIFS(الصرف!$H$7:$H$60000,الصرف!$F$7:$F$60000,'أرصدة المخزن'!C5166)</f>
        <v/>
      </c>
      <c r="H5166" s="70">
        <f>E5166+F5166-G5166</f>
        <v/>
      </c>
    </row>
    <row r="5167" hidden="1" ht="24.6" customHeight="1" s="138">
      <c r="A5167" s="65" t="n">
        <v>10090458</v>
      </c>
      <c r="B5167" s="66" t="inlineStr">
        <is>
          <t>أدوات سيكوريت</t>
        </is>
      </c>
      <c r="C5167" s="67" t="inlineStr"/>
      <c r="D5167" s="67" t="inlineStr"/>
      <c r="E5167" s="68" t="n">
        <v>0</v>
      </c>
      <c r="F5167" s="69">
        <f>SUMIFS(الاضافة!$G$7:$G$60000,الاضافة!$H$7:$H$60000,"*اضاف*",الاضافة!$E$7:$E$60000,'أرصدة المخزن'!C5167)</f>
        <v/>
      </c>
      <c r="G5167" s="69">
        <f>SUMIFS(الصرف!$H$7:$H$60000,الصرف!$F$7:$F$60000,'أرصدة المخزن'!C5167)</f>
        <v/>
      </c>
      <c r="H5167" s="70">
        <f>E5167+F5167-G5167</f>
        <v/>
      </c>
    </row>
    <row r="5168" hidden="1" ht="24.6" customHeight="1" s="138">
      <c r="A5168" s="65" t="n">
        <v>10090459</v>
      </c>
      <c r="B5168" s="66" t="inlineStr">
        <is>
          <t>أدوات سيكوريت</t>
        </is>
      </c>
      <c r="C5168" s="67" t="inlineStr"/>
      <c r="D5168" s="67" t="inlineStr"/>
      <c r="E5168" s="68" t="n">
        <v>0</v>
      </c>
      <c r="F5168" s="69">
        <f>SUMIFS(الاضافة!$G$7:$G$60000,الاضافة!$H$7:$H$60000,"*اضاف*",الاضافة!$E$7:$E$60000,'أرصدة المخزن'!C5168)</f>
        <v/>
      </c>
      <c r="G5168" s="69">
        <f>SUMIFS(الصرف!$H$7:$H$60000,الصرف!$F$7:$F$60000,'أرصدة المخزن'!C5168)</f>
        <v/>
      </c>
      <c r="H5168" s="70">
        <f>E5168+F5168-G5168</f>
        <v/>
      </c>
    </row>
    <row r="5169" hidden="1" ht="24.6" customHeight="1" s="138">
      <c r="A5169" s="65" t="n">
        <v>10090460</v>
      </c>
      <c r="B5169" s="66" t="inlineStr">
        <is>
          <t>أدوات سيكوريت</t>
        </is>
      </c>
      <c r="C5169" s="67" t="inlineStr"/>
      <c r="D5169" s="67" t="inlineStr"/>
      <c r="E5169" s="68" t="n">
        <v>0</v>
      </c>
      <c r="F5169" s="69">
        <f>SUMIFS(الاضافة!$G$7:$G$60000,الاضافة!$H$7:$H$60000,"*اضاف*",الاضافة!$E$7:$E$60000,'أرصدة المخزن'!C5169)</f>
        <v/>
      </c>
      <c r="G5169" s="69">
        <f>SUMIFS(الصرف!$H$7:$H$60000,الصرف!$F$7:$F$60000,'أرصدة المخزن'!C5169)</f>
        <v/>
      </c>
      <c r="H5169" s="70">
        <f>E5169+F5169-G5169</f>
        <v/>
      </c>
    </row>
    <row r="5170" hidden="1" ht="24.6" customHeight="1" s="138">
      <c r="A5170" s="65" t="n">
        <v>10090461</v>
      </c>
      <c r="B5170" s="66" t="inlineStr">
        <is>
          <t>أدوات سيكوريت</t>
        </is>
      </c>
      <c r="C5170" s="67" t="inlineStr"/>
      <c r="D5170" s="67" t="inlineStr"/>
      <c r="E5170" s="68" t="n">
        <v>0</v>
      </c>
      <c r="F5170" s="69">
        <f>SUMIFS(الاضافة!$G$7:$G$60000,الاضافة!$H$7:$H$60000,"*اضاف*",الاضافة!$E$7:$E$60000,'أرصدة المخزن'!C5170)</f>
        <v/>
      </c>
      <c r="G5170" s="69">
        <f>SUMIFS(الصرف!$H$7:$H$60000,الصرف!$F$7:$F$60000,'أرصدة المخزن'!C5170)</f>
        <v/>
      </c>
      <c r="H5170" s="70">
        <f>E5170+F5170-G5170</f>
        <v/>
      </c>
    </row>
    <row r="5171" hidden="1" ht="24.6" customHeight="1" s="138">
      <c r="A5171" s="65" t="n">
        <v>10090462</v>
      </c>
      <c r="B5171" s="66" t="inlineStr">
        <is>
          <t>أدوات سيكوريت</t>
        </is>
      </c>
      <c r="C5171" s="67" t="inlineStr"/>
      <c r="D5171" s="67" t="inlineStr"/>
      <c r="E5171" s="68" t="n">
        <v>0</v>
      </c>
      <c r="F5171" s="69">
        <f>SUMIFS(الاضافة!$G$7:$G$60000,الاضافة!$H$7:$H$60000,"*اضاف*",الاضافة!$E$7:$E$60000,'أرصدة المخزن'!C5171)</f>
        <v/>
      </c>
      <c r="G5171" s="69">
        <f>SUMIFS(الصرف!$H$7:$H$60000,الصرف!$F$7:$F$60000,'أرصدة المخزن'!C5171)</f>
        <v/>
      </c>
      <c r="H5171" s="70">
        <f>E5171+F5171-G5171</f>
        <v/>
      </c>
    </row>
    <row r="5172" hidden="1" ht="24.6" customHeight="1" s="138">
      <c r="A5172" s="65" t="n">
        <v>10090463</v>
      </c>
      <c r="B5172" s="66" t="inlineStr">
        <is>
          <t>أدوات سيكوريت</t>
        </is>
      </c>
      <c r="C5172" s="67" t="inlineStr"/>
      <c r="D5172" s="67" t="inlineStr"/>
      <c r="E5172" s="68" t="n">
        <v>0</v>
      </c>
      <c r="F5172" s="69">
        <f>SUMIFS(الاضافة!$G$7:$G$60000,الاضافة!$H$7:$H$60000,"*اضاف*",الاضافة!$E$7:$E$60000,'أرصدة المخزن'!C5172)</f>
        <v/>
      </c>
      <c r="G5172" s="69">
        <f>SUMIFS(الصرف!$H$7:$H$60000,الصرف!$F$7:$F$60000,'أرصدة المخزن'!C5172)</f>
        <v/>
      </c>
      <c r="H5172" s="70">
        <f>E5172+F5172-G5172</f>
        <v/>
      </c>
    </row>
    <row r="5173" hidden="1" ht="24.6" customHeight="1" s="138">
      <c r="A5173" s="65" t="n">
        <v>10090464</v>
      </c>
      <c r="B5173" s="66" t="inlineStr">
        <is>
          <t>أدوات سيكوريت</t>
        </is>
      </c>
      <c r="C5173" s="67" t="inlineStr"/>
      <c r="D5173" s="67" t="inlineStr"/>
      <c r="E5173" s="68" t="n">
        <v>0</v>
      </c>
      <c r="F5173" s="69">
        <f>SUMIFS(الاضافة!$G$7:$G$60000,الاضافة!$H$7:$H$60000,"*اضاف*",الاضافة!$E$7:$E$60000,'أرصدة المخزن'!C5173)</f>
        <v/>
      </c>
      <c r="G5173" s="69">
        <f>SUMIFS(الصرف!$H$7:$H$60000,الصرف!$F$7:$F$60000,'أرصدة المخزن'!C5173)</f>
        <v/>
      </c>
      <c r="H5173" s="70">
        <f>E5173+F5173-G5173</f>
        <v/>
      </c>
    </row>
    <row r="5174" hidden="1" ht="24.6" customHeight="1" s="138">
      <c r="A5174" s="65" t="n">
        <v>10090465</v>
      </c>
      <c r="B5174" s="66" t="inlineStr">
        <is>
          <t>أدوات سيكوريت</t>
        </is>
      </c>
      <c r="C5174" s="67" t="inlineStr"/>
      <c r="D5174" s="67" t="inlineStr"/>
      <c r="E5174" s="68" t="n">
        <v>0</v>
      </c>
      <c r="F5174" s="69">
        <f>SUMIFS(الاضافة!$G$7:$G$60000,الاضافة!$H$7:$H$60000,"*اضاف*",الاضافة!$E$7:$E$60000,'أرصدة المخزن'!C5174)</f>
        <v/>
      </c>
      <c r="G5174" s="69">
        <f>SUMIFS(الصرف!$H$7:$H$60000,الصرف!$F$7:$F$60000,'أرصدة المخزن'!C5174)</f>
        <v/>
      </c>
      <c r="H5174" s="70">
        <f>E5174+F5174-G5174</f>
        <v/>
      </c>
    </row>
    <row r="5175" hidden="1" ht="24.6" customHeight="1" s="138">
      <c r="A5175" s="65" t="n">
        <v>10090466</v>
      </c>
      <c r="B5175" s="66" t="inlineStr">
        <is>
          <t>أدوات سيكوريت</t>
        </is>
      </c>
      <c r="C5175" s="67" t="inlineStr"/>
      <c r="D5175" s="67" t="inlineStr"/>
      <c r="E5175" s="68" t="n">
        <v>0</v>
      </c>
      <c r="F5175" s="69">
        <f>SUMIFS(الاضافة!$G$7:$G$60000,الاضافة!$H$7:$H$60000,"*اضاف*",الاضافة!$E$7:$E$60000,'أرصدة المخزن'!C5175)</f>
        <v/>
      </c>
      <c r="G5175" s="69">
        <f>SUMIFS(الصرف!$H$7:$H$60000,الصرف!$F$7:$F$60000,'أرصدة المخزن'!C5175)</f>
        <v/>
      </c>
      <c r="H5175" s="70">
        <f>E5175+F5175-G5175</f>
        <v/>
      </c>
    </row>
    <row r="5176" hidden="1" ht="24.6" customHeight="1" s="138">
      <c r="A5176" s="65" t="n">
        <v>10090467</v>
      </c>
      <c r="B5176" s="66" t="inlineStr">
        <is>
          <t>أدوات سيكوريت</t>
        </is>
      </c>
      <c r="C5176" s="67" t="inlineStr"/>
      <c r="D5176" s="67" t="inlineStr"/>
      <c r="E5176" s="68" t="n">
        <v>0</v>
      </c>
      <c r="F5176" s="69">
        <f>SUMIFS(الاضافة!$G$7:$G$60000,الاضافة!$H$7:$H$60000,"*اضاف*",الاضافة!$E$7:$E$60000,'أرصدة المخزن'!C5176)</f>
        <v/>
      </c>
      <c r="G5176" s="69">
        <f>SUMIFS(الصرف!$H$7:$H$60000,الصرف!$F$7:$F$60000,'أرصدة المخزن'!C5176)</f>
        <v/>
      </c>
      <c r="H5176" s="70">
        <f>E5176+F5176-G5176</f>
        <v/>
      </c>
    </row>
    <row r="5177" hidden="1" ht="24.6" customHeight="1" s="138">
      <c r="A5177" s="65" t="n">
        <v>10090468</v>
      </c>
      <c r="B5177" s="66" t="inlineStr">
        <is>
          <t>أدوات سيكوريت</t>
        </is>
      </c>
      <c r="C5177" s="67" t="inlineStr"/>
      <c r="D5177" s="67" t="inlineStr"/>
      <c r="E5177" s="68" t="n">
        <v>0</v>
      </c>
      <c r="F5177" s="69">
        <f>SUMIFS(الاضافة!$G$7:$G$60000,الاضافة!$H$7:$H$60000,"*اضاف*",الاضافة!$E$7:$E$60000,'أرصدة المخزن'!C5177)</f>
        <v/>
      </c>
      <c r="G5177" s="69">
        <f>SUMIFS(الصرف!$H$7:$H$60000,الصرف!$F$7:$F$60000,'أرصدة المخزن'!C5177)</f>
        <v/>
      </c>
      <c r="H5177" s="70">
        <f>E5177+F5177-G5177</f>
        <v/>
      </c>
    </row>
    <row r="5178" hidden="1" ht="24.6" customHeight="1" s="138">
      <c r="A5178" s="65" t="n">
        <v>10090469</v>
      </c>
      <c r="B5178" s="66" t="inlineStr">
        <is>
          <t>أدوات سيكوريت</t>
        </is>
      </c>
      <c r="C5178" s="67" t="inlineStr"/>
      <c r="D5178" s="67" t="inlineStr"/>
      <c r="E5178" s="68" t="n">
        <v>0</v>
      </c>
      <c r="F5178" s="69">
        <f>SUMIFS(الاضافة!$G$7:$G$60000,الاضافة!$H$7:$H$60000,"*اضاف*",الاضافة!$E$7:$E$60000,'أرصدة المخزن'!C5178)</f>
        <v/>
      </c>
      <c r="G5178" s="69">
        <f>SUMIFS(الصرف!$H$7:$H$60000,الصرف!$F$7:$F$60000,'أرصدة المخزن'!C5178)</f>
        <v/>
      </c>
      <c r="H5178" s="70">
        <f>E5178+F5178-G5178</f>
        <v/>
      </c>
    </row>
    <row r="5179" hidden="1" ht="24.6" customHeight="1" s="138">
      <c r="A5179" s="65" t="n">
        <v>10090470</v>
      </c>
      <c r="B5179" s="66" t="inlineStr">
        <is>
          <t>أدوات سيكوريت</t>
        </is>
      </c>
      <c r="C5179" s="67" t="inlineStr"/>
      <c r="D5179" s="67" t="inlineStr"/>
      <c r="E5179" s="68" t="n">
        <v>0</v>
      </c>
      <c r="F5179" s="69">
        <f>SUMIFS(الاضافة!$G$7:$G$60000,الاضافة!$H$7:$H$60000,"*اضاف*",الاضافة!$E$7:$E$60000,'أرصدة المخزن'!C5179)</f>
        <v/>
      </c>
      <c r="G5179" s="69">
        <f>SUMIFS(الصرف!$H$7:$H$60000,الصرف!$F$7:$F$60000,'أرصدة المخزن'!C5179)</f>
        <v/>
      </c>
      <c r="H5179" s="70">
        <f>E5179+F5179-G5179</f>
        <v/>
      </c>
    </row>
    <row r="5180" hidden="1" ht="24.6" customHeight="1" s="138">
      <c r="A5180" s="65" t="n">
        <v>10090471</v>
      </c>
      <c r="B5180" s="66" t="inlineStr">
        <is>
          <t>أدوات سيكوريت</t>
        </is>
      </c>
      <c r="C5180" s="67" t="inlineStr"/>
      <c r="D5180" s="67" t="inlineStr"/>
      <c r="E5180" s="68" t="n">
        <v>0</v>
      </c>
      <c r="F5180" s="69">
        <f>SUMIFS(الاضافة!$G$7:$G$60000,الاضافة!$H$7:$H$60000,"*اضاف*",الاضافة!$E$7:$E$60000,'أرصدة المخزن'!C5180)</f>
        <v/>
      </c>
      <c r="G5180" s="69">
        <f>SUMIFS(الصرف!$H$7:$H$60000,الصرف!$F$7:$F$60000,'أرصدة المخزن'!C5180)</f>
        <v/>
      </c>
      <c r="H5180" s="70">
        <f>E5180+F5180-G5180</f>
        <v/>
      </c>
    </row>
    <row r="5181" hidden="1" ht="24.6" customHeight="1" s="138">
      <c r="A5181" s="65" t="n">
        <v>10090472</v>
      </c>
      <c r="B5181" s="66" t="inlineStr">
        <is>
          <t>أدوات سيكوريت</t>
        </is>
      </c>
      <c r="C5181" s="67" t="inlineStr"/>
      <c r="D5181" s="67" t="inlineStr"/>
      <c r="E5181" s="68" t="n">
        <v>0</v>
      </c>
      <c r="F5181" s="69">
        <f>SUMIFS(الاضافة!$G$7:$G$60000,الاضافة!$H$7:$H$60000,"*اضاف*",الاضافة!$E$7:$E$60000,'أرصدة المخزن'!C5181)</f>
        <v/>
      </c>
      <c r="G5181" s="69">
        <f>SUMIFS(الصرف!$H$7:$H$60000,الصرف!$F$7:$F$60000,'أرصدة المخزن'!C5181)</f>
        <v/>
      </c>
      <c r="H5181" s="70">
        <f>E5181+F5181-G5181</f>
        <v/>
      </c>
    </row>
    <row r="5182" hidden="1" ht="24.6" customHeight="1" s="138">
      <c r="A5182" s="65" t="n">
        <v>10090473</v>
      </c>
      <c r="B5182" s="66" t="inlineStr">
        <is>
          <t>أدوات سيكوريت</t>
        </is>
      </c>
      <c r="C5182" s="67" t="inlineStr"/>
      <c r="D5182" s="67" t="inlineStr"/>
      <c r="E5182" s="68" t="n">
        <v>0</v>
      </c>
      <c r="F5182" s="69">
        <f>SUMIFS(الاضافة!$G$7:$G$60000,الاضافة!$H$7:$H$60000,"*اضاف*",الاضافة!$E$7:$E$60000,'أرصدة المخزن'!C5182)</f>
        <v/>
      </c>
      <c r="G5182" s="69">
        <f>SUMIFS(الصرف!$H$7:$H$60000,الصرف!$F$7:$F$60000,'أرصدة المخزن'!C5182)</f>
        <v/>
      </c>
      <c r="H5182" s="70">
        <f>E5182+F5182-G5182</f>
        <v/>
      </c>
    </row>
    <row r="5183" hidden="1" ht="24.6" customHeight="1" s="138">
      <c r="A5183" s="65" t="n">
        <v>10090474</v>
      </c>
      <c r="B5183" s="66" t="inlineStr">
        <is>
          <t>أدوات سيكوريت</t>
        </is>
      </c>
      <c r="C5183" s="67" t="inlineStr"/>
      <c r="D5183" s="67" t="inlineStr"/>
      <c r="E5183" s="68" t="n">
        <v>0</v>
      </c>
      <c r="F5183" s="69">
        <f>SUMIFS(الاضافة!$G$7:$G$60000,الاضافة!$H$7:$H$60000,"*اضاف*",الاضافة!$E$7:$E$60000,'أرصدة المخزن'!C5183)</f>
        <v/>
      </c>
      <c r="G5183" s="69">
        <f>SUMIFS(الصرف!$H$7:$H$60000,الصرف!$F$7:$F$60000,'أرصدة المخزن'!C5183)</f>
        <v/>
      </c>
      <c r="H5183" s="70">
        <f>E5183+F5183-G5183</f>
        <v/>
      </c>
    </row>
    <row r="5184" hidden="1" ht="24.6" customHeight="1" s="138">
      <c r="A5184" s="65" t="n">
        <v>10090475</v>
      </c>
      <c r="B5184" s="66" t="inlineStr">
        <is>
          <t>أدوات سيكوريت</t>
        </is>
      </c>
      <c r="C5184" s="67" t="inlineStr"/>
      <c r="D5184" s="67" t="inlineStr"/>
      <c r="E5184" s="68" t="n">
        <v>0</v>
      </c>
      <c r="F5184" s="69">
        <f>SUMIFS(الاضافة!$G$7:$G$60000,الاضافة!$H$7:$H$60000,"*اضاف*",الاضافة!$E$7:$E$60000,'أرصدة المخزن'!C5184)</f>
        <v/>
      </c>
      <c r="G5184" s="69">
        <f>SUMIFS(الصرف!$H$7:$H$60000,الصرف!$F$7:$F$60000,'أرصدة المخزن'!C5184)</f>
        <v/>
      </c>
      <c r="H5184" s="70">
        <f>E5184+F5184-G5184</f>
        <v/>
      </c>
    </row>
    <row r="5185" hidden="1" ht="24.6" customHeight="1" s="138">
      <c r="A5185" s="65" t="n">
        <v>10090476</v>
      </c>
      <c r="B5185" s="66" t="inlineStr">
        <is>
          <t>أدوات سيكوريت</t>
        </is>
      </c>
      <c r="C5185" s="67" t="inlineStr"/>
      <c r="D5185" s="67" t="inlineStr"/>
      <c r="E5185" s="68" t="n">
        <v>0</v>
      </c>
      <c r="F5185" s="69">
        <f>SUMIFS(الاضافة!$G$7:$G$60000,الاضافة!$H$7:$H$60000,"*اضاف*",الاضافة!$E$7:$E$60000,'أرصدة المخزن'!C5185)</f>
        <v/>
      </c>
      <c r="G5185" s="69">
        <f>SUMIFS(الصرف!$H$7:$H$60000,الصرف!$F$7:$F$60000,'أرصدة المخزن'!C5185)</f>
        <v/>
      </c>
      <c r="H5185" s="70">
        <f>E5185+F5185-G5185</f>
        <v/>
      </c>
    </row>
    <row r="5186" hidden="1" ht="24.6" customHeight="1" s="138">
      <c r="A5186" s="65" t="n">
        <v>10090477</v>
      </c>
      <c r="B5186" s="66" t="inlineStr">
        <is>
          <t>أدوات سيكوريت</t>
        </is>
      </c>
      <c r="C5186" s="67" t="inlineStr"/>
      <c r="D5186" s="67" t="inlineStr"/>
      <c r="E5186" s="68" t="n">
        <v>0</v>
      </c>
      <c r="F5186" s="69">
        <f>SUMIFS(الاضافة!$G$7:$G$60000,الاضافة!$H$7:$H$60000,"*اضاف*",الاضافة!$E$7:$E$60000,'أرصدة المخزن'!C5186)</f>
        <v/>
      </c>
      <c r="G5186" s="69">
        <f>SUMIFS(الصرف!$H$7:$H$60000,الصرف!$F$7:$F$60000,'أرصدة المخزن'!C5186)</f>
        <v/>
      </c>
      <c r="H5186" s="70">
        <f>E5186+F5186-G5186</f>
        <v/>
      </c>
    </row>
    <row r="5187" hidden="1" ht="24.6" customHeight="1" s="138">
      <c r="A5187" s="65" t="n">
        <v>10090478</v>
      </c>
      <c r="B5187" s="66" t="inlineStr">
        <is>
          <t>أدوات سيكوريت</t>
        </is>
      </c>
      <c r="C5187" s="67" t="inlineStr"/>
      <c r="D5187" s="67" t="inlineStr"/>
      <c r="E5187" s="68" t="n">
        <v>0</v>
      </c>
      <c r="F5187" s="69">
        <f>SUMIFS(الاضافة!$G$7:$G$60000,الاضافة!$H$7:$H$60000,"*اضاف*",الاضافة!$E$7:$E$60000,'أرصدة المخزن'!C5187)</f>
        <v/>
      </c>
      <c r="G5187" s="69">
        <f>SUMIFS(الصرف!$H$7:$H$60000,الصرف!$F$7:$F$60000,'أرصدة المخزن'!C5187)</f>
        <v/>
      </c>
      <c r="H5187" s="70">
        <f>E5187+F5187-G5187</f>
        <v/>
      </c>
    </row>
    <row r="5188" hidden="1" ht="24.6" customHeight="1" s="138">
      <c r="A5188" s="65" t="n">
        <v>10090479</v>
      </c>
      <c r="B5188" s="66" t="inlineStr">
        <is>
          <t>أدوات سيكوريت</t>
        </is>
      </c>
      <c r="C5188" s="67" t="inlineStr"/>
      <c r="D5188" s="67" t="inlineStr"/>
      <c r="E5188" s="68" t="n">
        <v>0</v>
      </c>
      <c r="F5188" s="69">
        <f>SUMIFS(الاضافة!$G$7:$G$60000,الاضافة!$H$7:$H$60000,"*اضاف*",الاضافة!$E$7:$E$60000,'أرصدة المخزن'!C5188)</f>
        <v/>
      </c>
      <c r="G5188" s="69">
        <f>SUMIFS(الصرف!$H$7:$H$60000,الصرف!$F$7:$F$60000,'أرصدة المخزن'!C5188)</f>
        <v/>
      </c>
      <c r="H5188" s="70">
        <f>E5188+F5188-G5188</f>
        <v/>
      </c>
    </row>
    <row r="5189" hidden="1" ht="24.6" customHeight="1" s="138">
      <c r="A5189" s="65" t="n">
        <v>10090480</v>
      </c>
      <c r="B5189" s="66" t="inlineStr">
        <is>
          <t>أدوات سيكوريت</t>
        </is>
      </c>
      <c r="C5189" s="67" t="inlineStr"/>
      <c r="D5189" s="67" t="inlineStr"/>
      <c r="E5189" s="68" t="n">
        <v>0</v>
      </c>
      <c r="F5189" s="69">
        <f>SUMIFS(الاضافة!$G$7:$G$60000,الاضافة!$H$7:$H$60000,"*اضاف*",الاضافة!$E$7:$E$60000,'أرصدة المخزن'!C5189)</f>
        <v/>
      </c>
      <c r="G5189" s="69">
        <f>SUMIFS(الصرف!$H$7:$H$60000,الصرف!$F$7:$F$60000,'أرصدة المخزن'!C5189)</f>
        <v/>
      </c>
      <c r="H5189" s="70">
        <f>E5189+F5189-G5189</f>
        <v/>
      </c>
    </row>
    <row r="5190" hidden="1" ht="24.6" customHeight="1" s="138">
      <c r="A5190" s="65" t="n">
        <v>10090481</v>
      </c>
      <c r="B5190" s="66" t="inlineStr">
        <is>
          <t>أدوات سيكوريت</t>
        </is>
      </c>
      <c r="C5190" s="67" t="inlineStr"/>
      <c r="D5190" s="67" t="inlineStr"/>
      <c r="E5190" s="68" t="n">
        <v>0</v>
      </c>
      <c r="F5190" s="69">
        <f>SUMIFS(الاضافة!$G$7:$G$60000,الاضافة!$H$7:$H$60000,"*اضاف*",الاضافة!$E$7:$E$60000,'أرصدة المخزن'!C5190)</f>
        <v/>
      </c>
      <c r="G5190" s="69">
        <f>SUMIFS(الصرف!$H$7:$H$60000,الصرف!$F$7:$F$60000,'أرصدة المخزن'!C5190)</f>
        <v/>
      </c>
      <c r="H5190" s="70">
        <f>E5190+F5190-G5190</f>
        <v/>
      </c>
    </row>
    <row r="5191" hidden="1" ht="24.6" customHeight="1" s="138">
      <c r="A5191" s="65" t="n">
        <v>10090482</v>
      </c>
      <c r="B5191" s="66" t="inlineStr">
        <is>
          <t>أدوات سيكوريت</t>
        </is>
      </c>
      <c r="C5191" s="67" t="inlineStr"/>
      <c r="D5191" s="67" t="inlineStr"/>
      <c r="E5191" s="68" t="n">
        <v>0</v>
      </c>
      <c r="F5191" s="69">
        <f>SUMIFS(الاضافة!$G$7:$G$60000,الاضافة!$H$7:$H$60000,"*اضاف*",الاضافة!$E$7:$E$60000,'أرصدة المخزن'!C5191)</f>
        <v/>
      </c>
      <c r="G5191" s="69">
        <f>SUMIFS(الصرف!$H$7:$H$60000,الصرف!$F$7:$F$60000,'أرصدة المخزن'!C5191)</f>
        <v/>
      </c>
      <c r="H5191" s="70">
        <f>E5191+F5191-G5191</f>
        <v/>
      </c>
    </row>
    <row r="5192" hidden="1" ht="24.6" customHeight="1" s="138">
      <c r="A5192" s="65" t="n">
        <v>10090483</v>
      </c>
      <c r="B5192" s="66" t="inlineStr">
        <is>
          <t>أدوات سيكوريت</t>
        </is>
      </c>
      <c r="C5192" s="67" t="inlineStr"/>
      <c r="D5192" s="67" t="inlineStr"/>
      <c r="E5192" s="68" t="n">
        <v>0</v>
      </c>
      <c r="F5192" s="69">
        <f>SUMIFS(الاضافة!$G$7:$G$60000,الاضافة!$H$7:$H$60000,"*اضاف*",الاضافة!$E$7:$E$60000,'أرصدة المخزن'!C5192)</f>
        <v/>
      </c>
      <c r="G5192" s="69">
        <f>SUMIFS(الصرف!$H$7:$H$60000,الصرف!$F$7:$F$60000,'أرصدة المخزن'!C5192)</f>
        <v/>
      </c>
      <c r="H5192" s="70">
        <f>E5192+F5192-G5192</f>
        <v/>
      </c>
    </row>
    <row r="5193" hidden="1" ht="24.6" customHeight="1" s="138">
      <c r="A5193" s="65" t="n">
        <v>10090484</v>
      </c>
      <c r="B5193" s="66" t="inlineStr">
        <is>
          <t>أدوات سيكوريت</t>
        </is>
      </c>
      <c r="C5193" s="67" t="inlineStr"/>
      <c r="D5193" s="67" t="inlineStr"/>
      <c r="E5193" s="68" t="n">
        <v>0</v>
      </c>
      <c r="F5193" s="69">
        <f>SUMIFS(الاضافة!$G$7:$G$60000,الاضافة!$H$7:$H$60000,"*اضاف*",الاضافة!$E$7:$E$60000,'أرصدة المخزن'!C5193)</f>
        <v/>
      </c>
      <c r="G5193" s="69">
        <f>SUMIFS(الصرف!$H$7:$H$60000,الصرف!$F$7:$F$60000,'أرصدة المخزن'!C5193)</f>
        <v/>
      </c>
      <c r="H5193" s="70">
        <f>E5193+F5193-G5193</f>
        <v/>
      </c>
    </row>
    <row r="5194" hidden="1" ht="24.6" customHeight="1" s="138">
      <c r="A5194" s="65" t="n">
        <v>10090485</v>
      </c>
      <c r="B5194" s="66" t="inlineStr">
        <is>
          <t>أدوات سيكوريت</t>
        </is>
      </c>
      <c r="C5194" s="67" t="inlineStr"/>
      <c r="D5194" s="67" t="inlineStr"/>
      <c r="E5194" s="68" t="n">
        <v>0</v>
      </c>
      <c r="F5194" s="69">
        <f>SUMIFS(الاضافة!$G$7:$G$60000,الاضافة!$H$7:$H$60000,"*اضاف*",الاضافة!$E$7:$E$60000,'أرصدة المخزن'!C5194)</f>
        <v/>
      </c>
      <c r="G5194" s="69">
        <f>SUMIFS(الصرف!$H$7:$H$60000,الصرف!$F$7:$F$60000,'أرصدة المخزن'!C5194)</f>
        <v/>
      </c>
      <c r="H5194" s="70">
        <f>E5194+F5194-G5194</f>
        <v/>
      </c>
    </row>
    <row r="5195" hidden="1" ht="24.6" customHeight="1" s="138">
      <c r="A5195" s="65" t="n">
        <v>10090486</v>
      </c>
      <c r="B5195" s="66" t="inlineStr">
        <is>
          <t>أدوات سيكوريت</t>
        </is>
      </c>
      <c r="C5195" s="67" t="inlineStr"/>
      <c r="D5195" s="67" t="inlineStr"/>
      <c r="E5195" s="68" t="n">
        <v>0</v>
      </c>
      <c r="F5195" s="69">
        <f>SUMIFS(الاضافة!$G$7:$G$60000,الاضافة!$H$7:$H$60000,"*اضاف*",الاضافة!$E$7:$E$60000,'أرصدة المخزن'!C5195)</f>
        <v/>
      </c>
      <c r="G5195" s="69">
        <f>SUMIFS(الصرف!$H$7:$H$60000,الصرف!$F$7:$F$60000,'أرصدة المخزن'!C5195)</f>
        <v/>
      </c>
      <c r="H5195" s="70">
        <f>E5195+F5195-G5195</f>
        <v/>
      </c>
    </row>
    <row r="5196" hidden="1" ht="24.6" customHeight="1" s="138">
      <c r="A5196" s="65" t="n">
        <v>10090487</v>
      </c>
      <c r="B5196" s="66" t="inlineStr">
        <is>
          <t>أدوات سيكوريت</t>
        </is>
      </c>
      <c r="C5196" s="67" t="inlineStr"/>
      <c r="D5196" s="67" t="inlineStr"/>
      <c r="E5196" s="68" t="n">
        <v>0</v>
      </c>
      <c r="F5196" s="69">
        <f>SUMIFS(الاضافة!$G$7:$G$60000,الاضافة!$H$7:$H$60000,"*اضاف*",الاضافة!$E$7:$E$60000,'أرصدة المخزن'!C5196)</f>
        <v/>
      </c>
      <c r="G5196" s="69">
        <f>SUMIFS(الصرف!$H$7:$H$60000,الصرف!$F$7:$F$60000,'أرصدة المخزن'!C5196)</f>
        <v/>
      </c>
      <c r="H5196" s="70">
        <f>E5196+F5196-G5196</f>
        <v/>
      </c>
    </row>
    <row r="5197" hidden="1" ht="24.6" customHeight="1" s="138">
      <c r="A5197" s="65" t="n">
        <v>10090488</v>
      </c>
      <c r="B5197" s="66" t="inlineStr">
        <is>
          <t>أدوات سيكوريت</t>
        </is>
      </c>
      <c r="C5197" s="67" t="inlineStr"/>
      <c r="D5197" s="67" t="inlineStr"/>
      <c r="E5197" s="68" t="n">
        <v>0</v>
      </c>
      <c r="F5197" s="69">
        <f>SUMIFS(الاضافة!$G$7:$G$60000,الاضافة!$H$7:$H$60000,"*اضاف*",الاضافة!$E$7:$E$60000,'أرصدة المخزن'!C5197)</f>
        <v/>
      </c>
      <c r="G5197" s="69">
        <f>SUMIFS(الصرف!$H$7:$H$60000,الصرف!$F$7:$F$60000,'أرصدة المخزن'!C5197)</f>
        <v/>
      </c>
      <c r="H5197" s="70">
        <f>E5197+F5197-G5197</f>
        <v/>
      </c>
    </row>
    <row r="5198" hidden="1" ht="24.6" customHeight="1" s="138">
      <c r="A5198" s="65" t="n">
        <v>10090489</v>
      </c>
      <c r="B5198" s="66" t="inlineStr">
        <is>
          <t>أدوات سيكوريت</t>
        </is>
      </c>
      <c r="C5198" s="67" t="inlineStr"/>
      <c r="D5198" s="67" t="inlineStr"/>
      <c r="E5198" s="68" t="n">
        <v>0</v>
      </c>
      <c r="F5198" s="69">
        <f>SUMIFS(الاضافة!$G$7:$G$60000,الاضافة!$H$7:$H$60000,"*اضاف*",الاضافة!$E$7:$E$60000,'أرصدة المخزن'!C5198)</f>
        <v/>
      </c>
      <c r="G5198" s="69">
        <f>SUMIFS(الصرف!$H$7:$H$60000,الصرف!$F$7:$F$60000,'أرصدة المخزن'!C5198)</f>
        <v/>
      </c>
      <c r="H5198" s="70">
        <f>E5198+F5198-G5198</f>
        <v/>
      </c>
    </row>
    <row r="5199" hidden="1" ht="24.6" customHeight="1" s="138">
      <c r="A5199" s="65" t="n">
        <v>10090490</v>
      </c>
      <c r="B5199" s="66" t="inlineStr">
        <is>
          <t>أدوات سيكوريت</t>
        </is>
      </c>
      <c r="C5199" s="67" t="inlineStr"/>
      <c r="D5199" s="67" t="inlineStr"/>
      <c r="E5199" s="68" t="n">
        <v>0</v>
      </c>
      <c r="F5199" s="69">
        <f>SUMIFS(الاضافة!$G$7:$G$60000,الاضافة!$H$7:$H$60000,"*اضاف*",الاضافة!$E$7:$E$60000,'أرصدة المخزن'!C5199)</f>
        <v/>
      </c>
      <c r="G5199" s="69">
        <f>SUMIFS(الصرف!$H$7:$H$60000,الصرف!$F$7:$F$60000,'أرصدة المخزن'!C5199)</f>
        <v/>
      </c>
      <c r="H5199" s="70">
        <f>E5199+F5199-G5199</f>
        <v/>
      </c>
    </row>
    <row r="5200" hidden="1" ht="24.6" customHeight="1" s="138">
      <c r="A5200" s="65" t="n">
        <v>10090491</v>
      </c>
      <c r="B5200" s="66" t="inlineStr">
        <is>
          <t>أدوات سيكوريت</t>
        </is>
      </c>
      <c r="C5200" s="67" t="inlineStr"/>
      <c r="D5200" s="67" t="inlineStr"/>
      <c r="E5200" s="68" t="n">
        <v>0</v>
      </c>
      <c r="F5200" s="69">
        <f>SUMIFS(الاضافة!$G$7:$G$60000,الاضافة!$H$7:$H$60000,"*اضاف*",الاضافة!$E$7:$E$60000,'أرصدة المخزن'!C5200)</f>
        <v/>
      </c>
      <c r="G5200" s="69">
        <f>SUMIFS(الصرف!$H$7:$H$60000,الصرف!$F$7:$F$60000,'أرصدة المخزن'!C5200)</f>
        <v/>
      </c>
      <c r="H5200" s="70">
        <f>E5200+F5200-G5200</f>
        <v/>
      </c>
    </row>
    <row r="5201" hidden="1" ht="24.6" customHeight="1" s="138">
      <c r="A5201" s="65" t="n">
        <v>10090492</v>
      </c>
      <c r="B5201" s="66" t="inlineStr">
        <is>
          <t>أدوات سيكوريت</t>
        </is>
      </c>
      <c r="C5201" s="67" t="inlineStr"/>
      <c r="D5201" s="67" t="inlineStr"/>
      <c r="E5201" s="68" t="n">
        <v>0</v>
      </c>
      <c r="F5201" s="69">
        <f>SUMIFS(الاضافة!$G$7:$G$60000,الاضافة!$H$7:$H$60000,"*اضاف*",الاضافة!$E$7:$E$60000,'أرصدة المخزن'!C5201)</f>
        <v/>
      </c>
      <c r="G5201" s="69">
        <f>SUMIFS(الصرف!$H$7:$H$60000,الصرف!$F$7:$F$60000,'أرصدة المخزن'!C5201)</f>
        <v/>
      </c>
      <c r="H5201" s="70">
        <f>E5201+F5201-G5201</f>
        <v/>
      </c>
    </row>
    <row r="5202" hidden="1" ht="24.6" customHeight="1" s="138">
      <c r="A5202" s="65" t="n">
        <v>10090493</v>
      </c>
      <c r="B5202" s="66" t="inlineStr">
        <is>
          <t>أدوات سيكوريت</t>
        </is>
      </c>
      <c r="C5202" s="67" t="inlineStr"/>
      <c r="D5202" s="67" t="inlineStr"/>
      <c r="E5202" s="68" t="n">
        <v>0</v>
      </c>
      <c r="F5202" s="69">
        <f>SUMIFS(الاضافة!$G$7:$G$60000,الاضافة!$H$7:$H$60000,"*اضاف*",الاضافة!$E$7:$E$60000,'أرصدة المخزن'!C5202)</f>
        <v/>
      </c>
      <c r="G5202" s="69">
        <f>SUMIFS(الصرف!$H$7:$H$60000,الصرف!$F$7:$F$60000,'أرصدة المخزن'!C5202)</f>
        <v/>
      </c>
      <c r="H5202" s="70">
        <f>E5202+F5202-G5202</f>
        <v/>
      </c>
    </row>
    <row r="5203" hidden="1" ht="24.6" customHeight="1" s="138">
      <c r="A5203" s="65" t="n">
        <v>10090494</v>
      </c>
      <c r="B5203" s="66" t="inlineStr">
        <is>
          <t>أدوات سيكوريت</t>
        </is>
      </c>
      <c r="C5203" s="67" t="inlineStr"/>
      <c r="D5203" s="67" t="inlineStr"/>
      <c r="E5203" s="68" t="n">
        <v>0</v>
      </c>
      <c r="F5203" s="69">
        <f>SUMIFS(الاضافة!$G$7:$G$60000,الاضافة!$H$7:$H$60000,"*اضاف*",الاضافة!$E$7:$E$60000,'أرصدة المخزن'!C5203)</f>
        <v/>
      </c>
      <c r="G5203" s="69">
        <f>SUMIFS(الصرف!$H$7:$H$60000,الصرف!$F$7:$F$60000,'أرصدة المخزن'!C5203)</f>
        <v/>
      </c>
      <c r="H5203" s="70">
        <f>E5203+F5203-G5203</f>
        <v/>
      </c>
    </row>
    <row r="5204" hidden="1" ht="24.6" customHeight="1" s="138">
      <c r="A5204" s="65" t="n">
        <v>10090495</v>
      </c>
      <c r="B5204" s="66" t="inlineStr">
        <is>
          <t>أدوات سيكوريت</t>
        </is>
      </c>
      <c r="C5204" s="67" t="inlineStr"/>
      <c r="D5204" s="67" t="inlineStr"/>
      <c r="E5204" s="68" t="n">
        <v>0</v>
      </c>
      <c r="F5204" s="69">
        <f>SUMIFS(الاضافة!$G$7:$G$60000,الاضافة!$H$7:$H$60000,"*اضاف*",الاضافة!$E$7:$E$60000,'أرصدة المخزن'!C5204)</f>
        <v/>
      </c>
      <c r="G5204" s="69">
        <f>SUMIFS(الصرف!$H$7:$H$60000,الصرف!$F$7:$F$60000,'أرصدة المخزن'!C5204)</f>
        <v/>
      </c>
      <c r="H5204" s="70">
        <f>E5204+F5204-G5204</f>
        <v/>
      </c>
    </row>
    <row r="5205" hidden="1" ht="24.6" customHeight="1" s="138">
      <c r="A5205" s="65" t="n">
        <v>10090496</v>
      </c>
      <c r="B5205" s="66" t="inlineStr">
        <is>
          <t>أدوات سيكوريت</t>
        </is>
      </c>
      <c r="C5205" s="67" t="inlineStr"/>
      <c r="D5205" s="67" t="inlineStr"/>
      <c r="E5205" s="68" t="n">
        <v>0</v>
      </c>
      <c r="F5205" s="69">
        <f>SUMIFS(الاضافة!$G$7:$G$60000,الاضافة!$H$7:$H$60000,"*اضاف*",الاضافة!$E$7:$E$60000,'أرصدة المخزن'!C5205)</f>
        <v/>
      </c>
      <c r="G5205" s="69">
        <f>SUMIFS(الصرف!$H$7:$H$60000,الصرف!$F$7:$F$60000,'أرصدة المخزن'!C5205)</f>
        <v/>
      </c>
      <c r="H5205" s="70">
        <f>E5205+F5205-G5205</f>
        <v/>
      </c>
    </row>
    <row r="5206" hidden="1" ht="24.6" customHeight="1" s="138">
      <c r="A5206" s="65" t="n">
        <v>10090497</v>
      </c>
      <c r="B5206" s="66" t="inlineStr">
        <is>
          <t>أدوات سيكوريت</t>
        </is>
      </c>
      <c r="C5206" s="67" t="inlineStr"/>
      <c r="D5206" s="67" t="inlineStr"/>
      <c r="E5206" s="68" t="n">
        <v>0</v>
      </c>
      <c r="F5206" s="69">
        <f>SUMIFS(الاضافة!$G$7:$G$60000,الاضافة!$H$7:$H$60000,"*اضاف*",الاضافة!$E$7:$E$60000,'أرصدة المخزن'!C5206)</f>
        <v/>
      </c>
      <c r="G5206" s="69">
        <f>SUMIFS(الصرف!$H$7:$H$60000,الصرف!$F$7:$F$60000,'أرصدة المخزن'!C5206)</f>
        <v/>
      </c>
      <c r="H5206" s="70">
        <f>E5206+F5206-G5206</f>
        <v/>
      </c>
    </row>
    <row r="5207" hidden="1" ht="24.6" customHeight="1" s="138">
      <c r="A5207" s="65" t="n">
        <v>10090498</v>
      </c>
      <c r="B5207" s="66" t="inlineStr">
        <is>
          <t>أدوات سيكوريت</t>
        </is>
      </c>
      <c r="C5207" s="67" t="inlineStr"/>
      <c r="D5207" s="67" t="inlineStr"/>
      <c r="E5207" s="68" t="n">
        <v>0</v>
      </c>
      <c r="F5207" s="69">
        <f>SUMIFS(الاضافة!$G$7:$G$60000,الاضافة!$H$7:$H$60000,"*اضاف*",الاضافة!$E$7:$E$60000,'أرصدة المخزن'!C5207)</f>
        <v/>
      </c>
      <c r="G5207" s="69">
        <f>SUMIFS(الصرف!$H$7:$H$60000,الصرف!$F$7:$F$60000,'أرصدة المخزن'!C5207)</f>
        <v/>
      </c>
      <c r="H5207" s="70">
        <f>E5207+F5207-G5207</f>
        <v/>
      </c>
    </row>
    <row r="5208" hidden="1" ht="24.6" customHeight="1" s="138">
      <c r="A5208" s="65" t="n">
        <v>10090499</v>
      </c>
      <c r="B5208" s="66" t="inlineStr">
        <is>
          <t>أدوات سيكوريت</t>
        </is>
      </c>
      <c r="C5208" s="67" t="inlineStr"/>
      <c r="D5208" s="67" t="inlineStr"/>
      <c r="E5208" s="68" t="n">
        <v>0</v>
      </c>
      <c r="F5208" s="69">
        <f>SUMIFS(الاضافة!$G$7:$G$60000,الاضافة!$H$7:$H$60000,"*اضاف*",الاضافة!$E$7:$E$60000,'أرصدة المخزن'!C5208)</f>
        <v/>
      </c>
      <c r="G5208" s="69">
        <f>SUMIFS(الصرف!$H$7:$H$60000,الصرف!$F$7:$F$60000,'أرصدة المخزن'!C5208)</f>
        <v/>
      </c>
      <c r="H5208" s="70">
        <f>E5208+F5208-G5208</f>
        <v/>
      </c>
    </row>
    <row r="5209" hidden="1" ht="24.6" customHeight="1" s="138">
      <c r="A5209" s="65" t="n">
        <v>10090500</v>
      </c>
      <c r="B5209" s="66" t="inlineStr">
        <is>
          <t>أدوات سيكوريت</t>
        </is>
      </c>
      <c r="C5209" s="67" t="inlineStr"/>
      <c r="D5209" s="67" t="inlineStr"/>
      <c r="E5209" s="68" t="n">
        <v>0</v>
      </c>
      <c r="F5209" s="69">
        <f>SUMIFS(الاضافة!$G$7:$G$60000,الاضافة!$H$7:$H$60000,"*اضاف*",الاضافة!$E$7:$E$60000,'أرصدة المخزن'!C5209)</f>
        <v/>
      </c>
      <c r="G5209" s="69">
        <f>SUMIFS(الصرف!$H$7:$H$60000,الصرف!$F$7:$F$60000,'أرصدة المخزن'!C5209)</f>
        <v/>
      </c>
      <c r="H5209" s="70">
        <f>E5209+F5209-G5209</f>
        <v/>
      </c>
    </row>
    <row r="5210" hidden="1" ht="24.6" customHeight="1" s="138">
      <c r="A5210" s="65" t="n">
        <v>10090501</v>
      </c>
      <c r="B5210" s="66" t="inlineStr">
        <is>
          <t>أدوات سيكوريت</t>
        </is>
      </c>
      <c r="C5210" s="67" t="inlineStr"/>
      <c r="D5210" s="67" t="inlineStr"/>
      <c r="E5210" s="68" t="n">
        <v>0</v>
      </c>
      <c r="F5210" s="69">
        <f>SUMIFS(الاضافة!$G$7:$G$60000,الاضافة!$H$7:$H$60000,"*اضاف*",الاضافة!$E$7:$E$60000,'أرصدة المخزن'!C5210)</f>
        <v/>
      </c>
      <c r="G5210" s="69">
        <f>SUMIFS(الصرف!$H$7:$H$60000,الصرف!$F$7:$F$60000,'أرصدة المخزن'!C5210)</f>
        <v/>
      </c>
      <c r="H5210" s="70">
        <f>E5210+F5210-G5210</f>
        <v/>
      </c>
    </row>
    <row r="5211" hidden="1" ht="24.6" customHeight="1" s="138">
      <c r="A5211" s="65" t="n">
        <v>10090502</v>
      </c>
      <c r="B5211" s="66" t="inlineStr">
        <is>
          <t>أدوات سيكوريت</t>
        </is>
      </c>
      <c r="C5211" s="67" t="inlineStr"/>
      <c r="D5211" s="67" t="inlineStr"/>
      <c r="E5211" s="68" t="n">
        <v>0</v>
      </c>
      <c r="F5211" s="69">
        <f>SUMIFS(الاضافة!$G$7:$G$60000,الاضافة!$H$7:$H$60000,"*اضاف*",الاضافة!$E$7:$E$60000,'أرصدة المخزن'!C5211)</f>
        <v/>
      </c>
      <c r="G5211" s="69">
        <f>SUMIFS(الصرف!$H$7:$H$60000,الصرف!$F$7:$F$60000,'أرصدة المخزن'!C5211)</f>
        <v/>
      </c>
      <c r="H5211" s="70">
        <f>E5211+F5211-G5211</f>
        <v/>
      </c>
    </row>
    <row r="5212" hidden="1" ht="24.6" customHeight="1" s="138">
      <c r="A5212" s="65" t="n">
        <v>10090503</v>
      </c>
      <c r="B5212" s="66" t="inlineStr">
        <is>
          <t>أدوات سيكوريت</t>
        </is>
      </c>
      <c r="C5212" s="67" t="inlineStr"/>
      <c r="D5212" s="67" t="inlineStr"/>
      <c r="E5212" s="68" t="n">
        <v>0</v>
      </c>
      <c r="F5212" s="69">
        <f>SUMIFS(الاضافة!$G$7:$G$60000,الاضافة!$H$7:$H$60000,"*اضاف*",الاضافة!$E$7:$E$60000,'أرصدة المخزن'!C5212)</f>
        <v/>
      </c>
      <c r="G5212" s="69">
        <f>SUMIFS(الصرف!$H$7:$H$60000,الصرف!$F$7:$F$60000,'أرصدة المخزن'!C5212)</f>
        <v/>
      </c>
      <c r="H5212" s="70">
        <f>E5212+F5212-G5212</f>
        <v/>
      </c>
    </row>
    <row r="5213" hidden="1" ht="24.6" customHeight="1" s="138">
      <c r="A5213" s="65" t="n">
        <v>10090504</v>
      </c>
      <c r="B5213" s="66" t="inlineStr">
        <is>
          <t>أدوات سيكوريت</t>
        </is>
      </c>
      <c r="C5213" s="67" t="inlineStr"/>
      <c r="D5213" s="67" t="inlineStr"/>
      <c r="E5213" s="68" t="n">
        <v>0</v>
      </c>
      <c r="F5213" s="69">
        <f>SUMIFS(الاضافة!$G$7:$G$60000,الاضافة!$H$7:$H$60000,"*اضاف*",الاضافة!$E$7:$E$60000,'أرصدة المخزن'!C5213)</f>
        <v/>
      </c>
      <c r="G5213" s="69">
        <f>SUMIFS(الصرف!$H$7:$H$60000,الصرف!$F$7:$F$60000,'أرصدة المخزن'!C5213)</f>
        <v/>
      </c>
      <c r="H5213" s="70">
        <f>E5213+F5213-G5213</f>
        <v/>
      </c>
    </row>
    <row r="5214" hidden="1" ht="24.6" customHeight="1" s="138">
      <c r="A5214" s="65" t="n">
        <v>10090505</v>
      </c>
      <c r="B5214" s="66" t="inlineStr">
        <is>
          <t>أدوات سيكوريت</t>
        </is>
      </c>
      <c r="C5214" s="67" t="inlineStr"/>
      <c r="D5214" s="67" t="inlineStr"/>
      <c r="E5214" s="68" t="n">
        <v>0</v>
      </c>
      <c r="F5214" s="69">
        <f>SUMIFS(الاضافة!$G$7:$G$60000,الاضافة!$H$7:$H$60000,"*اضاف*",الاضافة!$E$7:$E$60000,'أرصدة المخزن'!C5214)</f>
        <v/>
      </c>
      <c r="G5214" s="69">
        <f>SUMIFS(الصرف!$H$7:$H$60000,الصرف!$F$7:$F$60000,'أرصدة المخزن'!C5214)</f>
        <v/>
      </c>
      <c r="H5214" s="70">
        <f>E5214+F5214-G5214</f>
        <v/>
      </c>
    </row>
    <row r="5215" hidden="1" ht="24.6" customHeight="1" s="138">
      <c r="A5215" s="65" t="n">
        <v>10090506</v>
      </c>
      <c r="B5215" s="66" t="inlineStr">
        <is>
          <t>أدوات سيكوريت</t>
        </is>
      </c>
      <c r="C5215" s="67" t="inlineStr"/>
      <c r="D5215" s="67" t="inlineStr"/>
      <c r="E5215" s="68" t="n">
        <v>0</v>
      </c>
      <c r="F5215" s="69">
        <f>SUMIFS(الاضافة!$G$7:$G$60000,الاضافة!$H$7:$H$60000,"*اضاف*",الاضافة!$E$7:$E$60000,'أرصدة المخزن'!C5215)</f>
        <v/>
      </c>
      <c r="G5215" s="69">
        <f>SUMIFS(الصرف!$H$7:$H$60000,الصرف!$F$7:$F$60000,'أرصدة المخزن'!C5215)</f>
        <v/>
      </c>
      <c r="H5215" s="70">
        <f>E5215+F5215-G5215</f>
        <v/>
      </c>
    </row>
    <row r="5216" hidden="1" ht="24.6" customHeight="1" s="138">
      <c r="A5216" s="65" t="n">
        <v>10090507</v>
      </c>
      <c r="B5216" s="66" t="inlineStr">
        <is>
          <t>أدوات سيكوريت</t>
        </is>
      </c>
      <c r="C5216" s="67" t="inlineStr"/>
      <c r="D5216" s="67" t="inlineStr"/>
      <c r="E5216" s="68" t="n">
        <v>0</v>
      </c>
      <c r="F5216" s="69">
        <f>SUMIFS(الاضافة!$G$7:$G$60000,الاضافة!$H$7:$H$60000,"*اضاف*",الاضافة!$E$7:$E$60000,'أرصدة المخزن'!C5216)</f>
        <v/>
      </c>
      <c r="G5216" s="69">
        <f>SUMIFS(الصرف!$H$7:$H$60000,الصرف!$F$7:$F$60000,'أرصدة المخزن'!C5216)</f>
        <v/>
      </c>
      <c r="H5216" s="70">
        <f>E5216+F5216-G5216</f>
        <v/>
      </c>
    </row>
    <row r="5217" hidden="1" ht="24.6" customHeight="1" s="138">
      <c r="A5217" s="65" t="n">
        <v>10100001</v>
      </c>
      <c r="B5217" s="66" t="inlineStr">
        <is>
          <t>أدوات الوميتال</t>
        </is>
      </c>
      <c r="C5217" s="67" t="inlineStr">
        <is>
          <t>علاية حدادة</t>
        </is>
      </c>
      <c r="D5217" s="67" t="inlineStr">
        <is>
          <t>عدد</t>
        </is>
      </c>
      <c r="E5217" s="68" t="n">
        <v>0</v>
      </c>
      <c r="F5217" s="69">
        <f>SUMIFS(الاضافة!$G$7:$G$60000,الاضافة!$H$7:$H$60000,"*اضاف*",الاضافة!$E$7:$E$60000,'أرصدة المخزن'!C5217)</f>
        <v/>
      </c>
      <c r="G5217" s="69">
        <f>SUMIFS(الصرف!$H$7:$H$60000,الصرف!$F$7:$F$60000,'أرصدة المخزن'!C5217)</f>
        <v/>
      </c>
      <c r="H5217" s="70">
        <f>E5217+F5217-G5217</f>
        <v/>
      </c>
    </row>
    <row r="5218" hidden="1" ht="24.6" customHeight="1" s="138">
      <c r="A5218" s="65" t="n">
        <v>10100002</v>
      </c>
      <c r="B5218" s="66" t="inlineStr">
        <is>
          <t>أدوات الوميتال</t>
        </is>
      </c>
      <c r="C5218" s="67" t="inlineStr">
        <is>
          <t>قطعة زجاج</t>
        </is>
      </c>
      <c r="D5218" s="67" t="inlineStr">
        <is>
          <t>عدد</t>
        </is>
      </c>
      <c r="E5218" s="68" t="n">
        <v>0</v>
      </c>
      <c r="F5218" s="69">
        <f>SUMIFS(الاضافة!$G$7:$G$60000,الاضافة!$H$7:$H$60000,"*اضاف*",الاضافة!$E$7:$E$60000,'أرصدة المخزن'!C5218)</f>
        <v/>
      </c>
      <c r="G5218" s="69">
        <f>SUMIFS(الصرف!$H$7:$H$60000,الصرف!$F$7:$F$60000,'أرصدة المخزن'!C5218)</f>
        <v/>
      </c>
      <c r="H5218" s="70">
        <f>E5218+F5218-G5218</f>
        <v/>
      </c>
    </row>
    <row r="5219" hidden="1" ht="24.6" customHeight="1" s="138">
      <c r="A5219" s="65" t="n">
        <v>10100003</v>
      </c>
      <c r="B5219" s="66" t="inlineStr">
        <is>
          <t>أدوات الوميتال</t>
        </is>
      </c>
      <c r="C5219" s="67" t="inlineStr">
        <is>
          <t>بكتة باكتة</t>
        </is>
      </c>
      <c r="D5219" s="67" t="inlineStr">
        <is>
          <t>عدد</t>
        </is>
      </c>
      <c r="E5219" s="68" t="n">
        <v>0</v>
      </c>
      <c r="F5219" s="69">
        <f>SUMIFS(الاضافة!$G$7:$G$60000,الاضافة!$H$7:$H$60000,"*اضاف*",الاضافة!$E$7:$E$60000,'أرصدة المخزن'!C5219)</f>
        <v/>
      </c>
      <c r="G5219" s="69">
        <f>SUMIFS(الصرف!$H$7:$H$60000,الصرف!$F$7:$F$60000,'أرصدة المخزن'!C5219)</f>
        <v/>
      </c>
      <c r="H5219" s="70">
        <f>E5219+F5219-G5219</f>
        <v/>
      </c>
    </row>
    <row r="5220" hidden="1" ht="24.6" customHeight="1" s="138">
      <c r="A5220" s="65" t="n">
        <v>10100004</v>
      </c>
      <c r="B5220" s="66" t="inlineStr">
        <is>
          <t>أدوات الوميتال</t>
        </is>
      </c>
      <c r="C5220" s="67" t="inlineStr">
        <is>
          <t>كالون سلندر عريض</t>
        </is>
      </c>
      <c r="D5220" s="67" t="inlineStr">
        <is>
          <t>عدد</t>
        </is>
      </c>
      <c r="E5220" s="68" t="n">
        <v>0</v>
      </c>
      <c r="F5220" s="69">
        <f>SUMIFS(الاضافة!$G$7:$G$60000,الاضافة!$H$7:$H$60000,"*اضاف*",الاضافة!$E$7:$E$60000,'أرصدة المخزن'!C5220)</f>
        <v/>
      </c>
      <c r="G5220" s="69">
        <f>SUMIFS(الصرف!$H$7:$H$60000,الصرف!$F$7:$F$60000,'أرصدة المخزن'!C5220)</f>
        <v/>
      </c>
      <c r="H5220" s="70">
        <f>E5220+F5220-G5220</f>
        <v/>
      </c>
    </row>
    <row r="5221" hidden="1" ht="24.6" customHeight="1" s="138">
      <c r="A5221" s="65" t="n">
        <v>10100005</v>
      </c>
      <c r="B5221" s="66" t="inlineStr">
        <is>
          <t>أدوات الوميتال</t>
        </is>
      </c>
      <c r="C5221" s="67" t="inlineStr">
        <is>
          <t>اوكرة هرم</t>
        </is>
      </c>
      <c r="D5221" s="67" t="inlineStr">
        <is>
          <t>عدد</t>
        </is>
      </c>
      <c r="E5221" s="68" t="n">
        <v>0</v>
      </c>
      <c r="F5221" s="69">
        <f>SUMIFS(الاضافة!$G$7:$G$60000,الاضافة!$H$7:$H$60000,"*اضاف*",الاضافة!$E$7:$E$60000,'أرصدة المخزن'!C5221)</f>
        <v/>
      </c>
      <c r="G5221" s="69">
        <f>SUMIFS(الصرف!$H$7:$H$60000,الصرف!$F$7:$F$60000,'أرصدة المخزن'!C5221)</f>
        <v/>
      </c>
      <c r="H5221" s="70">
        <f>E5221+F5221-G5221</f>
        <v/>
      </c>
    </row>
    <row r="5222" hidden="1" ht="24.6" customHeight="1" s="138">
      <c r="A5222" s="65" t="n">
        <v>10100006</v>
      </c>
      <c r="B5222" s="66" t="inlineStr">
        <is>
          <t>أدوات الوميتال</t>
        </is>
      </c>
      <c r="C5222" s="67" t="inlineStr">
        <is>
          <t>اوكرة 440</t>
        </is>
      </c>
      <c r="D5222" s="67" t="inlineStr">
        <is>
          <t>عدد</t>
        </is>
      </c>
      <c r="E5222" s="68" t="n">
        <v>0</v>
      </c>
      <c r="F5222" s="69">
        <f>SUMIFS(الاضافة!$G$7:$G$60000,الاضافة!$H$7:$H$60000,"*اضاف*",الاضافة!$E$7:$E$60000,'أرصدة المخزن'!C5222)</f>
        <v/>
      </c>
      <c r="G5222" s="69">
        <f>SUMIFS(الصرف!$H$7:$H$60000,الصرف!$F$7:$F$60000,'أرصدة المخزن'!C5222)</f>
        <v/>
      </c>
      <c r="H5222" s="70">
        <f>E5222+F5222-G5222</f>
        <v/>
      </c>
    </row>
    <row r="5223" hidden="1" ht="24.6" customHeight="1" s="138">
      <c r="A5223" s="65" t="n">
        <v>10100007</v>
      </c>
      <c r="B5223" s="66" t="inlineStr">
        <is>
          <t>أدوات الوميتال</t>
        </is>
      </c>
      <c r="C5223" s="67" t="inlineStr">
        <is>
          <t>سلندر</t>
        </is>
      </c>
      <c r="D5223" s="67" t="inlineStr">
        <is>
          <t>عدد</t>
        </is>
      </c>
      <c r="E5223" s="68" t="n">
        <v>0</v>
      </c>
      <c r="F5223" s="69">
        <f>SUMIFS(الاضافة!$G$7:$G$60000,الاضافة!$H$7:$H$60000,"*اضاف*",الاضافة!$E$7:$E$60000,'أرصدة المخزن'!C5223)</f>
        <v/>
      </c>
      <c r="G5223" s="69">
        <f>SUMIFS(الصرف!$H$7:$H$60000,الصرف!$F$7:$F$60000,'أرصدة المخزن'!C5223)</f>
        <v/>
      </c>
      <c r="H5223" s="70">
        <f>E5223+F5223-G5223</f>
        <v/>
      </c>
    </row>
    <row r="5224" hidden="1" ht="24.6" customHeight="1" s="138">
      <c r="A5224" s="65" t="n">
        <v>10100008</v>
      </c>
      <c r="B5224" s="66" t="inlineStr">
        <is>
          <t>أدوات الوميتال</t>
        </is>
      </c>
      <c r="C5224" s="67" t="inlineStr">
        <is>
          <t>وش كبير</t>
        </is>
      </c>
      <c r="D5224" s="67" t="inlineStr">
        <is>
          <t>عدد</t>
        </is>
      </c>
      <c r="E5224" s="68" t="n">
        <v>0</v>
      </c>
      <c r="F5224" s="69">
        <f>SUMIFS(الاضافة!$G$7:$G$60000,الاضافة!$H$7:$H$60000,"*اضاف*",الاضافة!$E$7:$E$60000,'أرصدة المخزن'!C5224)</f>
        <v/>
      </c>
      <c r="G5224" s="69">
        <f>SUMIFS(الصرف!$H$7:$H$60000,الصرف!$F$7:$F$60000,'أرصدة المخزن'!C5224)</f>
        <v/>
      </c>
      <c r="H5224" s="70">
        <f>E5224+F5224-G5224</f>
        <v/>
      </c>
    </row>
    <row r="5225" hidden="1" ht="24.6" customHeight="1" s="138">
      <c r="A5225" s="65" t="n">
        <v>10100009</v>
      </c>
      <c r="B5225" s="66" t="inlineStr">
        <is>
          <t>أدوات الوميتال</t>
        </is>
      </c>
      <c r="C5225" s="67" t="inlineStr">
        <is>
          <t>مقبض باب</t>
        </is>
      </c>
      <c r="D5225" s="67" t="inlineStr">
        <is>
          <t>عدد</t>
        </is>
      </c>
      <c r="E5225" s="68" t="n">
        <v>0</v>
      </c>
      <c r="F5225" s="69">
        <f>SUMIFS(الاضافة!$G$7:$G$60000,الاضافة!$H$7:$H$60000,"*اضاف*",الاضافة!$E$7:$E$60000,'أرصدة المخزن'!C5225)</f>
        <v/>
      </c>
      <c r="G5225" s="69">
        <f>SUMIFS(الصرف!$H$7:$H$60000,الصرف!$F$7:$F$60000,'أرصدة المخزن'!C5225)</f>
        <v/>
      </c>
      <c r="H5225" s="70">
        <f>E5225+F5225-G5225</f>
        <v/>
      </c>
    </row>
    <row r="5226" hidden="1" ht="24.6" customHeight="1" s="138">
      <c r="A5226" s="65" t="n">
        <v>10100010</v>
      </c>
      <c r="B5226" s="66" t="inlineStr">
        <is>
          <t>أدوات الوميتال</t>
        </is>
      </c>
      <c r="C5226" s="67" t="inlineStr">
        <is>
          <t>مفصلة PS</t>
        </is>
      </c>
      <c r="D5226" s="67" t="inlineStr">
        <is>
          <t>عدد</t>
        </is>
      </c>
      <c r="E5226" s="68" t="n">
        <v>0</v>
      </c>
      <c r="F5226" s="69">
        <f>SUMIFS(الاضافة!$G$7:$G$60000,الاضافة!$H$7:$H$60000,"*اضاف*",الاضافة!$E$7:$E$60000,'أرصدة المخزن'!C5226)</f>
        <v/>
      </c>
      <c r="G5226" s="69">
        <f>SUMIFS(الصرف!$H$7:$H$60000,الصرف!$F$7:$F$60000,'أرصدة المخزن'!C5226)</f>
        <v/>
      </c>
      <c r="H5226" s="70">
        <f>E5226+F5226-G5226</f>
        <v/>
      </c>
    </row>
    <row r="5227" hidden="1" ht="24.6" customHeight="1" s="138">
      <c r="A5227" s="65" t="n">
        <v>10100011</v>
      </c>
      <c r="B5227" s="66" t="inlineStr">
        <is>
          <t>أدوات الوميتال</t>
        </is>
      </c>
      <c r="C5227" s="67" t="inlineStr">
        <is>
          <t>كالون PVC</t>
        </is>
      </c>
      <c r="D5227" s="67" t="inlineStr">
        <is>
          <t>عدد</t>
        </is>
      </c>
      <c r="E5227" s="68" t="n">
        <v>0</v>
      </c>
      <c r="F5227" s="69">
        <f>SUMIFS(الاضافة!$G$7:$G$60000,الاضافة!$H$7:$H$60000,"*اضاف*",الاضافة!$E$7:$E$60000,'أرصدة المخزن'!C5227)</f>
        <v/>
      </c>
      <c r="G5227" s="69">
        <f>SUMIFS(الصرف!$H$7:$H$60000,الصرف!$F$7:$F$60000,'أرصدة المخزن'!C5227)</f>
        <v/>
      </c>
      <c r="H5227" s="70">
        <f>E5227+F5227-G5227</f>
        <v/>
      </c>
    </row>
    <row r="5228" hidden="1" ht="24.6" customHeight="1" s="138">
      <c r="A5228" s="65" t="n">
        <v>10100012</v>
      </c>
      <c r="B5228" s="66" t="inlineStr">
        <is>
          <t>أدوات الوميتال</t>
        </is>
      </c>
      <c r="C5228" s="67" t="inlineStr">
        <is>
          <t>z باكتة</t>
        </is>
      </c>
      <c r="D5228" s="67" t="inlineStr">
        <is>
          <t>عدد</t>
        </is>
      </c>
      <c r="E5228" s="68" t="n">
        <v>0</v>
      </c>
      <c r="F5228" s="69">
        <f>SUMIFS(الاضافة!$G$7:$G$60000,الاضافة!$H$7:$H$60000,"*اضاف*",الاضافة!$E$7:$E$60000,'أرصدة المخزن'!C5228)</f>
        <v/>
      </c>
      <c r="G5228" s="69">
        <f>SUMIFS(الصرف!$H$7:$H$60000,الصرف!$F$7:$F$60000,'أرصدة المخزن'!C5228)</f>
        <v/>
      </c>
      <c r="H5228" s="70">
        <f>E5228+F5228-G5228</f>
        <v/>
      </c>
    </row>
    <row r="5229" hidden="1" ht="24.6" customHeight="1" s="138">
      <c r="A5229" s="65" t="n">
        <v>10100013</v>
      </c>
      <c r="B5229" s="66" t="inlineStr">
        <is>
          <t>أدوات الوميتال</t>
        </is>
      </c>
      <c r="C5229" s="67" t="inlineStr">
        <is>
          <t>حلق الوميتال</t>
        </is>
      </c>
      <c r="D5229" s="67" t="inlineStr">
        <is>
          <t>عدد</t>
        </is>
      </c>
      <c r="E5229" s="68" t="n">
        <v>0</v>
      </c>
      <c r="F5229" s="69">
        <f>SUMIFS(الاضافة!$G$7:$G$60000,الاضافة!$H$7:$H$60000,"*اضاف*",الاضافة!$E$7:$E$60000,'أرصدة المخزن'!C5229)</f>
        <v/>
      </c>
      <c r="G5229" s="69">
        <f>SUMIFS(الصرف!$H$7:$H$60000,الصرف!$F$7:$F$60000,'أرصدة المخزن'!C5229)</f>
        <v/>
      </c>
      <c r="H5229" s="70">
        <f>E5229+F5229-G5229</f>
        <v/>
      </c>
    </row>
    <row r="5230" hidden="1" ht="24.6" customHeight="1" s="138">
      <c r="A5230" s="65" t="n">
        <v>10100014</v>
      </c>
      <c r="B5230" s="66" t="inlineStr">
        <is>
          <t>أدوات الوميتال</t>
        </is>
      </c>
      <c r="C5230" s="67" t="inlineStr">
        <is>
          <t>قلاب مرحلتين</t>
        </is>
      </c>
      <c r="D5230" s="67" t="inlineStr">
        <is>
          <t>عدد</t>
        </is>
      </c>
      <c r="E5230" s="68" t="n">
        <v>0</v>
      </c>
      <c r="F5230" s="69">
        <f>SUMIFS(الاضافة!$G$7:$G$60000,الاضافة!$H$7:$H$60000,"*اضاف*",الاضافة!$E$7:$E$60000,'أرصدة المخزن'!C5230)</f>
        <v/>
      </c>
      <c r="G5230" s="69">
        <f>SUMIFS(الصرف!$H$7:$H$60000,الصرف!$F$7:$F$60000,'أرصدة المخزن'!C5230)</f>
        <v/>
      </c>
      <c r="H5230" s="70">
        <f>E5230+F5230-G5230</f>
        <v/>
      </c>
    </row>
    <row r="5231" hidden="1" ht="24.6" customHeight="1" s="138">
      <c r="A5231" s="65" t="n">
        <v>10100015</v>
      </c>
      <c r="B5231" s="66" t="inlineStr">
        <is>
          <t>أدوات الوميتال</t>
        </is>
      </c>
      <c r="C5231" s="67" t="inlineStr">
        <is>
          <t>كوتش</t>
        </is>
      </c>
      <c r="D5231" s="67" t="inlineStr">
        <is>
          <t>عدد</t>
        </is>
      </c>
      <c r="E5231" s="68" t="n">
        <v>0</v>
      </c>
      <c r="F5231" s="69">
        <f>SUMIFS(الاضافة!$G$7:$G$60000,الاضافة!$H$7:$H$60000,"*اضاف*",الاضافة!$E$7:$E$60000,'أرصدة المخزن'!C5231)</f>
        <v/>
      </c>
      <c r="G5231" s="69">
        <f>SUMIFS(الصرف!$H$7:$H$60000,الصرف!$F$7:$F$60000,'أرصدة المخزن'!C5231)</f>
        <v/>
      </c>
      <c r="H5231" s="70">
        <f>E5231+F5231-G5231</f>
        <v/>
      </c>
    </row>
    <row r="5232" hidden="1" ht="24.6" customHeight="1" s="138">
      <c r="A5232" s="65" t="n">
        <v>10100016</v>
      </c>
      <c r="B5232" s="66" t="inlineStr">
        <is>
          <t>أدوات الوميتال</t>
        </is>
      </c>
      <c r="C5232" s="67" t="inlineStr">
        <is>
          <t>دلفة سلك</t>
        </is>
      </c>
      <c r="D5232" s="67" t="inlineStr">
        <is>
          <t>عدد</t>
        </is>
      </c>
      <c r="E5232" s="68" t="n">
        <v>0</v>
      </c>
      <c r="F5232" s="69">
        <f>SUMIFS(الاضافة!$G$7:$G$60000,الاضافة!$H$7:$H$60000,"*اضاف*",الاضافة!$E$7:$E$60000,'أرصدة المخزن'!C5232)</f>
        <v/>
      </c>
      <c r="G5232" s="69">
        <f>SUMIFS(الصرف!$H$7:$H$60000,الصرف!$F$7:$F$60000,'أرصدة المخزن'!C5232)</f>
        <v/>
      </c>
      <c r="H5232" s="70">
        <f>E5232+F5232-G5232</f>
        <v/>
      </c>
    </row>
    <row r="5233" hidden="1" ht="24.6" customHeight="1" s="138">
      <c r="A5233" s="65" t="n">
        <v>10100017</v>
      </c>
      <c r="B5233" s="66" t="inlineStr">
        <is>
          <t>أدوات الوميتال</t>
        </is>
      </c>
      <c r="C5233" s="67" t="inlineStr">
        <is>
          <t>اوكرة سوليدا</t>
        </is>
      </c>
      <c r="D5233" s="67" t="inlineStr">
        <is>
          <t>عدد</t>
        </is>
      </c>
      <c r="E5233" s="68" t="n">
        <v>0</v>
      </c>
      <c r="F5233" s="69">
        <f>SUMIFS(الاضافة!$G$7:$G$60000,الاضافة!$H$7:$H$60000,"*اضاف*",الاضافة!$E$7:$E$60000,'أرصدة المخزن'!C5233)</f>
        <v/>
      </c>
      <c r="G5233" s="69">
        <f>SUMIFS(الصرف!$H$7:$H$60000,الصرف!$F$7:$F$60000,'أرصدة المخزن'!C5233)</f>
        <v/>
      </c>
      <c r="H5233" s="70">
        <f>E5233+F5233-G5233</f>
        <v/>
      </c>
    </row>
    <row r="5234" hidden="1" ht="24.6" customHeight="1" s="138">
      <c r="A5234" s="65" t="n">
        <v>10100018</v>
      </c>
      <c r="B5234" s="66" t="inlineStr">
        <is>
          <t>أدوات الوميتال</t>
        </is>
      </c>
      <c r="C5234" s="67" t="inlineStr">
        <is>
          <t>قلب كالون PVC</t>
        </is>
      </c>
      <c r="D5234" s="67" t="inlineStr">
        <is>
          <t>عدد</t>
        </is>
      </c>
      <c r="E5234" s="68" t="n">
        <v>0</v>
      </c>
      <c r="F5234" s="69">
        <f>SUMIFS(الاضافة!$G$7:$G$60000,الاضافة!$H$7:$H$60000,"*اضاف*",الاضافة!$E$7:$E$60000,'أرصدة المخزن'!C5234)</f>
        <v/>
      </c>
      <c r="G5234" s="69">
        <f>SUMIFS(الصرف!$H$7:$H$60000,الصرف!$F$7:$F$60000,'أرصدة المخزن'!C5234)</f>
        <v/>
      </c>
      <c r="H5234" s="70">
        <f>E5234+F5234-G5234</f>
        <v/>
      </c>
    </row>
    <row r="5235" hidden="1" ht="24.6" customHeight="1" s="138">
      <c r="A5235" s="65" t="n">
        <v>10100019</v>
      </c>
      <c r="B5235" s="66" t="inlineStr">
        <is>
          <t>أدوات الوميتال</t>
        </is>
      </c>
      <c r="C5235" s="67" t="inlineStr">
        <is>
          <t>زاوية حديد</t>
        </is>
      </c>
      <c r="D5235" s="67" t="inlineStr">
        <is>
          <t>عدد</t>
        </is>
      </c>
      <c r="E5235" s="68" t="n">
        <v>0</v>
      </c>
      <c r="F5235" s="69">
        <f>SUMIFS(الاضافة!$G$7:$G$60000,الاضافة!$H$7:$H$60000,"*اضاف*",الاضافة!$E$7:$E$60000,'أرصدة المخزن'!C5235)</f>
        <v/>
      </c>
      <c r="G5235" s="69">
        <f>SUMIFS(الصرف!$H$7:$H$60000,الصرف!$F$7:$F$60000,'أرصدة المخزن'!C5235)</f>
        <v/>
      </c>
      <c r="H5235" s="70">
        <f>E5235+F5235-G5235</f>
        <v/>
      </c>
    </row>
    <row r="5236" hidden="1" ht="24.6" customHeight="1" s="138">
      <c r="A5236" s="65" t="n">
        <v>10100020</v>
      </c>
      <c r="B5236" s="66" t="inlineStr">
        <is>
          <t>أدوات الوميتال</t>
        </is>
      </c>
      <c r="C5236" s="67" t="inlineStr">
        <is>
          <t>مكنة هيدروليك باب</t>
        </is>
      </c>
      <c r="D5236" s="67" t="inlineStr">
        <is>
          <t>عدد</t>
        </is>
      </c>
      <c r="E5236" s="68" t="n">
        <v>0</v>
      </c>
      <c r="F5236" s="69">
        <f>SUMIFS(الاضافة!$G$7:$G$60000,الاضافة!$H$7:$H$60000,"*اضاف*",الاضافة!$E$7:$E$60000,'أرصدة المخزن'!C5236)</f>
        <v/>
      </c>
      <c r="G5236" s="69">
        <f>SUMIFS(الصرف!$H$7:$H$60000,الصرف!$F$7:$F$60000,'أرصدة المخزن'!C5236)</f>
        <v/>
      </c>
      <c r="H5236" s="70">
        <f>E5236+F5236-G5236</f>
        <v/>
      </c>
    </row>
    <row r="5237" hidden="1" ht="24.6" customHeight="1" s="138">
      <c r="A5237" s="65" t="n">
        <v>10100021</v>
      </c>
      <c r="B5237" s="66" t="inlineStr">
        <is>
          <t>أدوات الوميتال</t>
        </is>
      </c>
      <c r="C5237" s="67" t="inlineStr"/>
      <c r="D5237" s="67" t="inlineStr"/>
      <c r="E5237" s="68" t="n">
        <v>0</v>
      </c>
      <c r="F5237" s="69">
        <f>SUMIFS(الاضافة!$G$7:$G$60000,الاضافة!$H$7:$H$60000,"*اضاف*",الاضافة!$E$7:$E$60000,'أرصدة المخزن'!C5237)</f>
        <v/>
      </c>
      <c r="G5237" s="69">
        <f>SUMIFS(الصرف!$H$7:$H$60000,الصرف!$F$7:$F$60000,'أرصدة المخزن'!C5237)</f>
        <v/>
      </c>
      <c r="H5237" s="70">
        <f>E5237+F5237-G5237</f>
        <v/>
      </c>
    </row>
    <row r="5238" hidden="1" ht="24.6" customHeight="1" s="138">
      <c r="A5238" s="65" t="n">
        <v>10100022</v>
      </c>
      <c r="B5238" s="66" t="inlineStr">
        <is>
          <t>أدوات الوميتال</t>
        </is>
      </c>
      <c r="C5238" s="67" t="inlineStr"/>
      <c r="D5238" s="67" t="inlineStr"/>
      <c r="E5238" s="68" t="n">
        <v>0</v>
      </c>
      <c r="F5238" s="69">
        <f>SUMIFS(الاضافة!$G$7:$G$60000,الاضافة!$H$7:$H$60000,"*اضاف*",الاضافة!$E$7:$E$60000,'أرصدة المخزن'!C5238)</f>
        <v/>
      </c>
      <c r="G5238" s="69">
        <f>SUMIFS(الصرف!$H$7:$H$60000,الصرف!$F$7:$F$60000,'أرصدة المخزن'!C5238)</f>
        <v/>
      </c>
      <c r="H5238" s="70">
        <f>E5238+F5238-G5238</f>
        <v/>
      </c>
    </row>
    <row r="5239" hidden="1" ht="24.6" customHeight="1" s="138">
      <c r="A5239" s="65" t="n">
        <v>10100023</v>
      </c>
      <c r="B5239" s="66" t="inlineStr">
        <is>
          <t>أدوات الوميتال</t>
        </is>
      </c>
      <c r="C5239" s="67" t="inlineStr"/>
      <c r="D5239" s="67" t="inlineStr"/>
      <c r="E5239" s="68" t="n">
        <v>0</v>
      </c>
      <c r="F5239" s="69">
        <f>SUMIFS(الاضافة!$G$7:$G$60000,الاضافة!$H$7:$H$60000,"*اضاف*",الاضافة!$E$7:$E$60000,'أرصدة المخزن'!C5239)</f>
        <v/>
      </c>
      <c r="G5239" s="69">
        <f>SUMIFS(الصرف!$H$7:$H$60000,الصرف!$F$7:$F$60000,'أرصدة المخزن'!C5239)</f>
        <v/>
      </c>
      <c r="H5239" s="70">
        <f>E5239+F5239-G5239</f>
        <v/>
      </c>
    </row>
    <row r="5240" hidden="1" ht="24.6" customHeight="1" s="138">
      <c r="A5240" s="65" t="n">
        <v>10100024</v>
      </c>
      <c r="B5240" s="66" t="inlineStr">
        <is>
          <t>أدوات الوميتال</t>
        </is>
      </c>
      <c r="C5240" s="67" t="inlineStr"/>
      <c r="D5240" s="67" t="inlineStr"/>
      <c r="E5240" s="68" t="n">
        <v>0</v>
      </c>
      <c r="F5240" s="69">
        <f>SUMIFS(الاضافة!$G$7:$G$60000,الاضافة!$H$7:$H$60000,"*اضاف*",الاضافة!$E$7:$E$60000,'أرصدة المخزن'!C5240)</f>
        <v/>
      </c>
      <c r="G5240" s="69">
        <f>SUMIFS(الصرف!$H$7:$H$60000,الصرف!$F$7:$F$60000,'أرصدة المخزن'!C5240)</f>
        <v/>
      </c>
      <c r="H5240" s="70">
        <f>E5240+F5240-G5240</f>
        <v/>
      </c>
    </row>
    <row r="5241" hidden="1" ht="24.6" customHeight="1" s="138">
      <c r="A5241" s="65" t="n">
        <v>10100025</v>
      </c>
      <c r="B5241" s="66" t="inlineStr">
        <is>
          <t>أدوات الوميتال</t>
        </is>
      </c>
      <c r="C5241" s="67" t="inlineStr"/>
      <c r="D5241" s="67" t="inlineStr"/>
      <c r="E5241" s="68" t="n">
        <v>0</v>
      </c>
      <c r="F5241" s="69">
        <f>SUMIFS(الاضافة!$G$7:$G$60000,الاضافة!$H$7:$H$60000,"*اضاف*",الاضافة!$E$7:$E$60000,'أرصدة المخزن'!C5241)</f>
        <v/>
      </c>
      <c r="G5241" s="69">
        <f>SUMIFS(الصرف!$H$7:$H$60000,الصرف!$F$7:$F$60000,'أرصدة المخزن'!C5241)</f>
        <v/>
      </c>
      <c r="H5241" s="70">
        <f>E5241+F5241-G5241</f>
        <v/>
      </c>
    </row>
    <row r="5242" hidden="1" ht="24.6" customHeight="1" s="138">
      <c r="A5242" s="65" t="n">
        <v>10100026</v>
      </c>
      <c r="B5242" s="66" t="inlineStr">
        <is>
          <t>أدوات الوميتال</t>
        </is>
      </c>
      <c r="C5242" s="67" t="inlineStr"/>
      <c r="D5242" s="67" t="inlineStr"/>
      <c r="E5242" s="68" t="n">
        <v>0</v>
      </c>
      <c r="F5242" s="69">
        <f>SUMIFS(الاضافة!$G$7:$G$60000,الاضافة!$H$7:$H$60000,"*اضاف*",الاضافة!$E$7:$E$60000,'أرصدة المخزن'!C5242)</f>
        <v/>
      </c>
      <c r="G5242" s="69">
        <f>SUMIFS(الصرف!$H$7:$H$60000,الصرف!$F$7:$F$60000,'أرصدة المخزن'!C5242)</f>
        <v/>
      </c>
      <c r="H5242" s="70">
        <f>E5242+F5242-G5242</f>
        <v/>
      </c>
    </row>
    <row r="5243" hidden="1" ht="24.6" customHeight="1" s="138">
      <c r="A5243" s="65" t="n">
        <v>10100027</v>
      </c>
      <c r="B5243" s="66" t="inlineStr">
        <is>
          <t>أدوات الوميتال</t>
        </is>
      </c>
      <c r="C5243" s="67" t="inlineStr"/>
      <c r="D5243" s="67" t="inlineStr"/>
      <c r="E5243" s="68" t="n">
        <v>0</v>
      </c>
      <c r="F5243" s="69">
        <f>SUMIFS(الاضافة!$G$7:$G$60000,الاضافة!$H$7:$H$60000,"*اضاف*",الاضافة!$E$7:$E$60000,'أرصدة المخزن'!C5243)</f>
        <v/>
      </c>
      <c r="G5243" s="69">
        <f>SUMIFS(الصرف!$H$7:$H$60000,الصرف!$F$7:$F$60000,'أرصدة المخزن'!C5243)</f>
        <v/>
      </c>
      <c r="H5243" s="70">
        <f>E5243+F5243-G5243</f>
        <v/>
      </c>
    </row>
    <row r="5244" hidden="1" ht="24.6" customHeight="1" s="138">
      <c r="A5244" s="65" t="n">
        <v>10100028</v>
      </c>
      <c r="B5244" s="66" t="inlineStr">
        <is>
          <t>أدوات الوميتال</t>
        </is>
      </c>
      <c r="C5244" s="67" t="inlineStr"/>
      <c r="D5244" s="67" t="inlineStr"/>
      <c r="E5244" s="68" t="n">
        <v>0</v>
      </c>
      <c r="F5244" s="69">
        <f>SUMIFS(الاضافة!$G$7:$G$60000,الاضافة!$H$7:$H$60000,"*اضاف*",الاضافة!$E$7:$E$60000,'أرصدة المخزن'!C5244)</f>
        <v/>
      </c>
      <c r="G5244" s="69">
        <f>SUMIFS(الصرف!$H$7:$H$60000,الصرف!$F$7:$F$60000,'أرصدة المخزن'!C5244)</f>
        <v/>
      </c>
      <c r="H5244" s="70">
        <f>E5244+F5244-G5244</f>
        <v/>
      </c>
    </row>
    <row r="5245" hidden="1" ht="24.6" customHeight="1" s="138">
      <c r="A5245" s="65" t="n">
        <v>10100029</v>
      </c>
      <c r="B5245" s="66" t="inlineStr">
        <is>
          <t>أدوات الوميتال</t>
        </is>
      </c>
      <c r="C5245" s="67" t="inlineStr"/>
      <c r="D5245" s="67" t="inlineStr"/>
      <c r="E5245" s="68" t="n">
        <v>0</v>
      </c>
      <c r="F5245" s="69">
        <f>SUMIFS(الاضافة!$G$7:$G$60000,الاضافة!$H$7:$H$60000,"*اضاف*",الاضافة!$E$7:$E$60000,'أرصدة المخزن'!C5245)</f>
        <v/>
      </c>
      <c r="G5245" s="69">
        <f>SUMIFS(الصرف!$H$7:$H$60000,الصرف!$F$7:$F$60000,'أرصدة المخزن'!C5245)</f>
        <v/>
      </c>
      <c r="H5245" s="70">
        <f>E5245+F5245-G5245</f>
        <v/>
      </c>
    </row>
    <row r="5246" hidden="1" ht="24.6" customHeight="1" s="138">
      <c r="A5246" s="65" t="n">
        <v>10100030</v>
      </c>
      <c r="B5246" s="66" t="inlineStr">
        <is>
          <t>أدوات الوميتال</t>
        </is>
      </c>
      <c r="C5246" s="67" t="inlineStr"/>
      <c r="D5246" s="67" t="inlineStr"/>
      <c r="E5246" s="68" t="n">
        <v>0</v>
      </c>
      <c r="F5246" s="69">
        <f>SUMIFS(الاضافة!$G$7:$G$60000,الاضافة!$H$7:$H$60000,"*اضاف*",الاضافة!$E$7:$E$60000,'أرصدة المخزن'!C5246)</f>
        <v/>
      </c>
      <c r="G5246" s="69">
        <f>SUMIFS(الصرف!$H$7:$H$60000,الصرف!$F$7:$F$60000,'أرصدة المخزن'!C5246)</f>
        <v/>
      </c>
      <c r="H5246" s="70">
        <f>E5246+F5246-G5246</f>
        <v/>
      </c>
    </row>
    <row r="5247" hidden="1" ht="24.6" customHeight="1" s="138">
      <c r="A5247" s="65" t="n">
        <v>10100031</v>
      </c>
      <c r="B5247" s="66" t="inlineStr">
        <is>
          <t>أدوات الوميتال</t>
        </is>
      </c>
      <c r="C5247" s="67" t="inlineStr"/>
      <c r="D5247" s="67" t="inlineStr"/>
      <c r="E5247" s="68" t="n">
        <v>0</v>
      </c>
      <c r="F5247" s="69">
        <f>SUMIFS(الاضافة!$G$7:$G$60000,الاضافة!$H$7:$H$60000,"*اضاف*",الاضافة!$E$7:$E$60000,'أرصدة المخزن'!C5247)</f>
        <v/>
      </c>
      <c r="G5247" s="69">
        <f>SUMIFS(الصرف!$H$7:$H$60000,الصرف!$F$7:$F$60000,'أرصدة المخزن'!C5247)</f>
        <v/>
      </c>
      <c r="H5247" s="70">
        <f>E5247+F5247-G5247</f>
        <v/>
      </c>
    </row>
    <row r="5248" hidden="1" ht="24.6" customHeight="1" s="138">
      <c r="A5248" s="65" t="n">
        <v>10100032</v>
      </c>
      <c r="B5248" s="66" t="inlineStr">
        <is>
          <t>أدوات الوميتال</t>
        </is>
      </c>
      <c r="C5248" s="67" t="inlineStr"/>
      <c r="D5248" s="67" t="inlineStr"/>
      <c r="E5248" s="68" t="n">
        <v>0</v>
      </c>
      <c r="F5248" s="69">
        <f>SUMIFS(الاضافة!$G$7:$G$60000,الاضافة!$H$7:$H$60000,"*اضاف*",الاضافة!$E$7:$E$60000,'أرصدة المخزن'!C5248)</f>
        <v/>
      </c>
      <c r="G5248" s="69">
        <f>SUMIFS(الصرف!$H$7:$H$60000,الصرف!$F$7:$F$60000,'أرصدة المخزن'!C5248)</f>
        <v/>
      </c>
      <c r="H5248" s="70">
        <f>E5248+F5248-G5248</f>
        <v/>
      </c>
    </row>
    <row r="5249" hidden="1" ht="24.6" customHeight="1" s="138">
      <c r="A5249" s="65" t="n">
        <v>10100033</v>
      </c>
      <c r="B5249" s="66" t="inlineStr">
        <is>
          <t>أدوات الوميتال</t>
        </is>
      </c>
      <c r="C5249" s="67" t="inlineStr"/>
      <c r="D5249" s="67" t="inlineStr"/>
      <c r="E5249" s="68" t="n">
        <v>0</v>
      </c>
      <c r="F5249" s="69">
        <f>SUMIFS(الاضافة!$G$7:$G$60000,الاضافة!$H$7:$H$60000,"*اضاف*",الاضافة!$E$7:$E$60000,'أرصدة المخزن'!C5249)</f>
        <v/>
      </c>
      <c r="G5249" s="69">
        <f>SUMIFS(الصرف!$H$7:$H$60000,الصرف!$F$7:$F$60000,'أرصدة المخزن'!C5249)</f>
        <v/>
      </c>
      <c r="H5249" s="70">
        <f>E5249+F5249-G5249</f>
        <v/>
      </c>
    </row>
    <row r="5250" hidden="1" ht="24.6" customHeight="1" s="138">
      <c r="A5250" s="65" t="n">
        <v>10100034</v>
      </c>
      <c r="B5250" s="66" t="inlineStr">
        <is>
          <t>أدوات الوميتال</t>
        </is>
      </c>
      <c r="C5250" s="67" t="inlineStr"/>
      <c r="D5250" s="67" t="inlineStr"/>
      <c r="E5250" s="68" t="n">
        <v>0</v>
      </c>
      <c r="F5250" s="69">
        <f>SUMIFS(الاضافة!$G$7:$G$60000,الاضافة!$H$7:$H$60000,"*اضاف*",الاضافة!$E$7:$E$60000,'أرصدة المخزن'!C5250)</f>
        <v/>
      </c>
      <c r="G5250" s="69">
        <f>SUMIFS(الصرف!$H$7:$H$60000,الصرف!$F$7:$F$60000,'أرصدة المخزن'!C5250)</f>
        <v/>
      </c>
      <c r="H5250" s="70">
        <f>E5250+F5250-G5250</f>
        <v/>
      </c>
    </row>
    <row r="5251" hidden="1" ht="24.6" customHeight="1" s="138">
      <c r="A5251" s="65" t="n">
        <v>10100035</v>
      </c>
      <c r="B5251" s="66" t="inlineStr">
        <is>
          <t>أدوات الوميتال</t>
        </is>
      </c>
      <c r="C5251" s="67" t="inlineStr"/>
      <c r="D5251" s="67" t="inlineStr"/>
      <c r="E5251" s="68" t="n">
        <v>0</v>
      </c>
      <c r="F5251" s="69">
        <f>SUMIFS(الاضافة!$G$7:$G$60000,الاضافة!$H$7:$H$60000,"*اضاف*",الاضافة!$E$7:$E$60000,'أرصدة المخزن'!C5251)</f>
        <v/>
      </c>
      <c r="G5251" s="69">
        <f>SUMIFS(الصرف!$H$7:$H$60000,الصرف!$F$7:$F$60000,'أرصدة المخزن'!C5251)</f>
        <v/>
      </c>
      <c r="H5251" s="70">
        <f>E5251+F5251-G5251</f>
        <v/>
      </c>
    </row>
    <row r="5252" hidden="1" ht="24.6" customHeight="1" s="138">
      <c r="A5252" s="65" t="n">
        <v>10100036</v>
      </c>
      <c r="B5252" s="66" t="inlineStr">
        <is>
          <t>أدوات الوميتال</t>
        </is>
      </c>
      <c r="C5252" s="67" t="inlineStr"/>
      <c r="D5252" s="67" t="inlineStr"/>
      <c r="E5252" s="68" t="n">
        <v>0</v>
      </c>
      <c r="F5252" s="69">
        <f>SUMIFS(الاضافة!$G$7:$G$60000,الاضافة!$H$7:$H$60000,"*اضاف*",الاضافة!$E$7:$E$60000,'أرصدة المخزن'!C5252)</f>
        <v/>
      </c>
      <c r="G5252" s="69">
        <f>SUMIFS(الصرف!$H$7:$H$60000,الصرف!$F$7:$F$60000,'أرصدة المخزن'!C5252)</f>
        <v/>
      </c>
      <c r="H5252" s="70">
        <f>E5252+F5252-G5252</f>
        <v/>
      </c>
    </row>
    <row r="5253" hidden="1" ht="24.6" customHeight="1" s="138">
      <c r="A5253" s="65" t="n">
        <v>10100037</v>
      </c>
      <c r="B5253" s="66" t="inlineStr">
        <is>
          <t>أدوات الوميتال</t>
        </is>
      </c>
      <c r="C5253" s="67" t="inlineStr"/>
      <c r="D5253" s="67" t="inlineStr"/>
      <c r="E5253" s="68" t="n">
        <v>0</v>
      </c>
      <c r="F5253" s="69">
        <f>SUMIFS(الاضافة!$G$7:$G$60000,الاضافة!$H$7:$H$60000,"*اضاف*",الاضافة!$E$7:$E$60000,'أرصدة المخزن'!C5253)</f>
        <v/>
      </c>
      <c r="G5253" s="69">
        <f>SUMIFS(الصرف!$H$7:$H$60000,الصرف!$F$7:$F$60000,'أرصدة المخزن'!C5253)</f>
        <v/>
      </c>
      <c r="H5253" s="70">
        <f>E5253+F5253-G5253</f>
        <v/>
      </c>
    </row>
    <row r="5254" hidden="1" ht="24.6" customHeight="1" s="138">
      <c r="A5254" s="65" t="n">
        <v>10100038</v>
      </c>
      <c r="B5254" s="66" t="inlineStr">
        <is>
          <t>أدوات الوميتال</t>
        </is>
      </c>
      <c r="C5254" s="67" t="inlineStr"/>
      <c r="D5254" s="67" t="inlineStr"/>
      <c r="E5254" s="68" t="n">
        <v>0</v>
      </c>
      <c r="F5254" s="69">
        <f>SUMIFS(الاضافة!$G$7:$G$60000,الاضافة!$H$7:$H$60000,"*اضاف*",الاضافة!$E$7:$E$60000,'أرصدة المخزن'!C5254)</f>
        <v/>
      </c>
      <c r="G5254" s="69">
        <f>SUMIFS(الصرف!$H$7:$H$60000,الصرف!$F$7:$F$60000,'أرصدة المخزن'!C5254)</f>
        <v/>
      </c>
      <c r="H5254" s="70">
        <f>E5254+F5254-G5254</f>
        <v/>
      </c>
    </row>
    <row r="5255" hidden="1" ht="24.6" customHeight="1" s="138">
      <c r="A5255" s="65" t="n">
        <v>10100039</v>
      </c>
      <c r="B5255" s="66" t="inlineStr">
        <is>
          <t>أدوات الوميتال</t>
        </is>
      </c>
      <c r="C5255" s="67" t="inlineStr"/>
      <c r="D5255" s="67" t="inlineStr"/>
      <c r="E5255" s="68" t="n">
        <v>0</v>
      </c>
      <c r="F5255" s="69">
        <f>SUMIFS(الاضافة!$G$7:$G$60000,الاضافة!$H$7:$H$60000,"*اضاف*",الاضافة!$E$7:$E$60000,'أرصدة المخزن'!C5255)</f>
        <v/>
      </c>
      <c r="G5255" s="69">
        <f>SUMIFS(الصرف!$H$7:$H$60000,الصرف!$F$7:$F$60000,'أرصدة المخزن'!C5255)</f>
        <v/>
      </c>
      <c r="H5255" s="70">
        <f>E5255+F5255-G5255</f>
        <v/>
      </c>
    </row>
    <row r="5256" hidden="1" ht="24.6" customHeight="1" s="138">
      <c r="A5256" s="65" t="n">
        <v>10100040</v>
      </c>
      <c r="B5256" s="66" t="inlineStr">
        <is>
          <t>أدوات الوميتال</t>
        </is>
      </c>
      <c r="C5256" s="67" t="inlineStr"/>
      <c r="D5256" s="67" t="inlineStr"/>
      <c r="E5256" s="68" t="n">
        <v>0</v>
      </c>
      <c r="F5256" s="69">
        <f>SUMIFS(الاضافة!$G$7:$G$60000,الاضافة!$H$7:$H$60000,"*اضاف*",الاضافة!$E$7:$E$60000,'أرصدة المخزن'!C5256)</f>
        <v/>
      </c>
      <c r="G5256" s="69">
        <f>SUMIFS(الصرف!$H$7:$H$60000,الصرف!$F$7:$F$60000,'أرصدة المخزن'!C5256)</f>
        <v/>
      </c>
      <c r="H5256" s="70">
        <f>E5256+F5256-G5256</f>
        <v/>
      </c>
    </row>
    <row r="5257" hidden="1" ht="24.6" customHeight="1" s="138">
      <c r="A5257" s="65" t="n">
        <v>10100041</v>
      </c>
      <c r="B5257" s="66" t="inlineStr">
        <is>
          <t>أدوات الوميتال</t>
        </is>
      </c>
      <c r="C5257" s="67" t="inlineStr"/>
      <c r="D5257" s="67" t="inlineStr"/>
      <c r="E5257" s="68" t="n">
        <v>0</v>
      </c>
      <c r="F5257" s="69">
        <f>SUMIFS(الاضافة!$G$7:$G$60000,الاضافة!$H$7:$H$60000,"*اضاف*",الاضافة!$E$7:$E$60000,'أرصدة المخزن'!C5257)</f>
        <v/>
      </c>
      <c r="G5257" s="69">
        <f>SUMIFS(الصرف!$H$7:$H$60000,الصرف!$F$7:$F$60000,'أرصدة المخزن'!C5257)</f>
        <v/>
      </c>
      <c r="H5257" s="70">
        <f>E5257+F5257-G5257</f>
        <v/>
      </c>
    </row>
    <row r="5258" hidden="1" ht="24.6" customHeight="1" s="138">
      <c r="A5258" s="65" t="n">
        <v>10100042</v>
      </c>
      <c r="B5258" s="66" t="inlineStr">
        <is>
          <t>أدوات الوميتال</t>
        </is>
      </c>
      <c r="C5258" s="67" t="inlineStr"/>
      <c r="D5258" s="67" t="inlineStr"/>
      <c r="E5258" s="68" t="n">
        <v>0</v>
      </c>
      <c r="F5258" s="69">
        <f>SUMIFS(الاضافة!$G$7:$G$60000,الاضافة!$H$7:$H$60000,"*اضاف*",الاضافة!$E$7:$E$60000,'أرصدة المخزن'!C5258)</f>
        <v/>
      </c>
      <c r="G5258" s="69">
        <f>SUMIFS(الصرف!$H$7:$H$60000,الصرف!$F$7:$F$60000,'أرصدة المخزن'!C5258)</f>
        <v/>
      </c>
      <c r="H5258" s="70">
        <f>E5258+F5258-G5258</f>
        <v/>
      </c>
    </row>
    <row r="5259" hidden="1" ht="24.6" customHeight="1" s="138">
      <c r="A5259" s="65" t="n">
        <v>10100043</v>
      </c>
      <c r="B5259" s="66" t="inlineStr">
        <is>
          <t>أدوات الوميتال</t>
        </is>
      </c>
      <c r="C5259" s="67" t="inlineStr"/>
      <c r="D5259" s="67" t="inlineStr"/>
      <c r="E5259" s="68" t="n">
        <v>0</v>
      </c>
      <c r="F5259" s="69">
        <f>SUMIFS(الاضافة!$G$7:$G$60000,الاضافة!$H$7:$H$60000,"*اضاف*",الاضافة!$E$7:$E$60000,'أرصدة المخزن'!C5259)</f>
        <v/>
      </c>
      <c r="G5259" s="69">
        <f>SUMIFS(الصرف!$H$7:$H$60000,الصرف!$F$7:$F$60000,'أرصدة المخزن'!C5259)</f>
        <v/>
      </c>
      <c r="H5259" s="70">
        <f>E5259+F5259-G5259</f>
        <v/>
      </c>
    </row>
    <row r="5260" hidden="1" ht="24.6" customHeight="1" s="138">
      <c r="A5260" s="65" t="n">
        <v>10100044</v>
      </c>
      <c r="B5260" s="66" t="inlineStr">
        <is>
          <t>أدوات الوميتال</t>
        </is>
      </c>
      <c r="C5260" s="67" t="inlineStr"/>
      <c r="D5260" s="67" t="inlineStr"/>
      <c r="E5260" s="68" t="n">
        <v>0</v>
      </c>
      <c r="F5260" s="69">
        <f>SUMIFS(الاضافة!$G$7:$G$60000,الاضافة!$H$7:$H$60000,"*اضاف*",الاضافة!$E$7:$E$60000,'أرصدة المخزن'!C5260)</f>
        <v/>
      </c>
      <c r="G5260" s="69">
        <f>SUMIFS(الصرف!$H$7:$H$60000,الصرف!$F$7:$F$60000,'أرصدة المخزن'!C5260)</f>
        <v/>
      </c>
      <c r="H5260" s="70">
        <f>E5260+F5260-G5260</f>
        <v/>
      </c>
    </row>
    <row r="5261" hidden="1" ht="24.6" customHeight="1" s="138">
      <c r="A5261" s="65" t="n">
        <v>10100045</v>
      </c>
      <c r="B5261" s="66" t="inlineStr">
        <is>
          <t>أدوات الوميتال</t>
        </is>
      </c>
      <c r="C5261" s="67" t="inlineStr"/>
      <c r="D5261" s="67" t="inlineStr"/>
      <c r="E5261" s="68" t="n">
        <v>0</v>
      </c>
      <c r="F5261" s="69">
        <f>SUMIFS(الاضافة!$G$7:$G$60000,الاضافة!$H$7:$H$60000,"*اضاف*",الاضافة!$E$7:$E$60000,'أرصدة المخزن'!C5261)</f>
        <v/>
      </c>
      <c r="G5261" s="69">
        <f>SUMIFS(الصرف!$H$7:$H$60000,الصرف!$F$7:$F$60000,'أرصدة المخزن'!C5261)</f>
        <v/>
      </c>
      <c r="H5261" s="70">
        <f>E5261+F5261-G5261</f>
        <v/>
      </c>
    </row>
    <row r="5262" hidden="1" ht="24.6" customHeight="1" s="138">
      <c r="A5262" s="65" t="n">
        <v>10100046</v>
      </c>
      <c r="B5262" s="66" t="inlineStr">
        <is>
          <t>أدوات الوميتال</t>
        </is>
      </c>
      <c r="C5262" s="67" t="inlineStr"/>
      <c r="D5262" s="67" t="inlineStr"/>
      <c r="E5262" s="68" t="n">
        <v>0</v>
      </c>
      <c r="F5262" s="69">
        <f>SUMIFS(الاضافة!$G$7:$G$60000,الاضافة!$H$7:$H$60000,"*اضاف*",الاضافة!$E$7:$E$60000,'أرصدة المخزن'!C5262)</f>
        <v/>
      </c>
      <c r="G5262" s="69">
        <f>SUMIFS(الصرف!$H$7:$H$60000,الصرف!$F$7:$F$60000,'أرصدة المخزن'!C5262)</f>
        <v/>
      </c>
      <c r="H5262" s="70">
        <f>E5262+F5262-G5262</f>
        <v/>
      </c>
    </row>
    <row r="5263" hidden="1" ht="24.6" customHeight="1" s="138">
      <c r="A5263" s="65" t="n">
        <v>10100047</v>
      </c>
      <c r="B5263" s="66" t="inlineStr">
        <is>
          <t>أدوات الوميتال</t>
        </is>
      </c>
      <c r="C5263" s="67" t="inlineStr"/>
      <c r="D5263" s="67" t="inlineStr"/>
      <c r="E5263" s="68" t="n">
        <v>0</v>
      </c>
      <c r="F5263" s="69">
        <f>SUMIFS(الاضافة!$G$7:$G$60000,الاضافة!$H$7:$H$60000,"*اضاف*",الاضافة!$E$7:$E$60000,'أرصدة المخزن'!C5263)</f>
        <v/>
      </c>
      <c r="G5263" s="69">
        <f>SUMIFS(الصرف!$H$7:$H$60000,الصرف!$F$7:$F$60000,'أرصدة المخزن'!C5263)</f>
        <v/>
      </c>
      <c r="H5263" s="70">
        <f>E5263+F5263-G5263</f>
        <v/>
      </c>
    </row>
    <row r="5264" hidden="1" ht="24.6" customHeight="1" s="138">
      <c r="A5264" s="65" t="n">
        <v>10100048</v>
      </c>
      <c r="B5264" s="66" t="inlineStr">
        <is>
          <t>أدوات الوميتال</t>
        </is>
      </c>
      <c r="C5264" s="67" t="inlineStr"/>
      <c r="D5264" s="67" t="inlineStr"/>
      <c r="E5264" s="68" t="n">
        <v>0</v>
      </c>
      <c r="F5264" s="69">
        <f>SUMIFS(الاضافة!$G$7:$G$60000,الاضافة!$H$7:$H$60000,"*اضاف*",الاضافة!$E$7:$E$60000,'أرصدة المخزن'!C5264)</f>
        <v/>
      </c>
      <c r="G5264" s="69">
        <f>SUMIFS(الصرف!$H$7:$H$60000,الصرف!$F$7:$F$60000,'أرصدة المخزن'!C5264)</f>
        <v/>
      </c>
      <c r="H5264" s="70">
        <f>E5264+F5264-G5264</f>
        <v/>
      </c>
    </row>
    <row r="5265" hidden="1" ht="24.6" customHeight="1" s="138">
      <c r="A5265" s="65" t="n">
        <v>10100049</v>
      </c>
      <c r="B5265" s="66" t="inlineStr">
        <is>
          <t>أدوات الوميتال</t>
        </is>
      </c>
      <c r="C5265" s="67" t="inlineStr"/>
      <c r="D5265" s="67" t="inlineStr"/>
      <c r="E5265" s="68" t="n">
        <v>0</v>
      </c>
      <c r="F5265" s="69">
        <f>SUMIFS(الاضافة!$G$7:$G$60000,الاضافة!$H$7:$H$60000,"*اضاف*",الاضافة!$E$7:$E$60000,'أرصدة المخزن'!C5265)</f>
        <v/>
      </c>
      <c r="G5265" s="69">
        <f>SUMIFS(الصرف!$H$7:$H$60000,الصرف!$F$7:$F$60000,'أرصدة المخزن'!C5265)</f>
        <v/>
      </c>
      <c r="H5265" s="70">
        <f>E5265+F5265-G5265</f>
        <v/>
      </c>
    </row>
    <row r="5266" hidden="1" ht="24.6" customHeight="1" s="138">
      <c r="A5266" s="65" t="n">
        <v>10100050</v>
      </c>
      <c r="B5266" s="66" t="inlineStr">
        <is>
          <t>أدوات الوميتال</t>
        </is>
      </c>
      <c r="C5266" s="67" t="inlineStr"/>
      <c r="D5266" s="67" t="inlineStr"/>
      <c r="E5266" s="68" t="n">
        <v>0</v>
      </c>
      <c r="F5266" s="69">
        <f>SUMIFS(الاضافة!$G$7:$G$60000,الاضافة!$H$7:$H$60000,"*اضاف*",الاضافة!$E$7:$E$60000,'أرصدة المخزن'!C5266)</f>
        <v/>
      </c>
      <c r="G5266" s="69">
        <f>SUMIFS(الصرف!$H$7:$H$60000,الصرف!$F$7:$F$60000,'أرصدة المخزن'!C5266)</f>
        <v/>
      </c>
      <c r="H5266" s="70">
        <f>E5266+F5266-G5266</f>
        <v/>
      </c>
    </row>
    <row r="5267" hidden="1" ht="24.6" customHeight="1" s="138">
      <c r="A5267" s="65" t="n">
        <v>10100051</v>
      </c>
      <c r="B5267" s="66" t="inlineStr">
        <is>
          <t>أدوات الوميتال</t>
        </is>
      </c>
      <c r="C5267" s="67" t="inlineStr"/>
      <c r="D5267" s="67" t="inlineStr"/>
      <c r="E5267" s="68" t="n">
        <v>0</v>
      </c>
      <c r="F5267" s="69">
        <f>SUMIFS(الاضافة!$G$7:$G$60000,الاضافة!$H$7:$H$60000,"*اضاف*",الاضافة!$E$7:$E$60000,'أرصدة المخزن'!C5267)</f>
        <v/>
      </c>
      <c r="G5267" s="69">
        <f>SUMIFS(الصرف!$H$7:$H$60000,الصرف!$F$7:$F$60000,'أرصدة المخزن'!C5267)</f>
        <v/>
      </c>
      <c r="H5267" s="70">
        <f>E5267+F5267-G5267</f>
        <v/>
      </c>
    </row>
    <row r="5268" hidden="1" ht="24.6" customHeight="1" s="138">
      <c r="A5268" s="65" t="n">
        <v>10100052</v>
      </c>
      <c r="B5268" s="66" t="inlineStr">
        <is>
          <t>أدوات الوميتال</t>
        </is>
      </c>
      <c r="C5268" s="67" t="inlineStr"/>
      <c r="D5268" s="67" t="inlineStr"/>
      <c r="E5268" s="68" t="n">
        <v>0</v>
      </c>
      <c r="F5268" s="69">
        <f>SUMIFS(الاضافة!$G$7:$G$60000,الاضافة!$H$7:$H$60000,"*اضاف*",الاضافة!$E$7:$E$60000,'أرصدة المخزن'!C5268)</f>
        <v/>
      </c>
      <c r="G5268" s="69">
        <f>SUMIFS(الصرف!$H$7:$H$60000,الصرف!$F$7:$F$60000,'أرصدة المخزن'!C5268)</f>
        <v/>
      </c>
      <c r="H5268" s="70">
        <f>E5268+F5268-G5268</f>
        <v/>
      </c>
    </row>
    <row r="5269" hidden="1" ht="24.6" customHeight="1" s="138">
      <c r="A5269" s="65" t="n">
        <v>10100053</v>
      </c>
      <c r="B5269" s="66" t="inlineStr">
        <is>
          <t>أدوات الوميتال</t>
        </is>
      </c>
      <c r="C5269" s="67" t="inlineStr"/>
      <c r="D5269" s="67" t="inlineStr"/>
      <c r="E5269" s="68" t="n">
        <v>0</v>
      </c>
      <c r="F5269" s="69">
        <f>SUMIFS(الاضافة!$G$7:$G$60000,الاضافة!$H$7:$H$60000,"*اضاف*",الاضافة!$E$7:$E$60000,'أرصدة المخزن'!C5269)</f>
        <v/>
      </c>
      <c r="G5269" s="69">
        <f>SUMIFS(الصرف!$H$7:$H$60000,الصرف!$F$7:$F$60000,'أرصدة المخزن'!C5269)</f>
        <v/>
      </c>
      <c r="H5269" s="70">
        <f>E5269+F5269-G5269</f>
        <v/>
      </c>
    </row>
    <row r="5270" hidden="1" ht="24.6" customHeight="1" s="138">
      <c r="A5270" s="65" t="n">
        <v>10100054</v>
      </c>
      <c r="B5270" s="66" t="inlineStr">
        <is>
          <t>أدوات الوميتال</t>
        </is>
      </c>
      <c r="C5270" s="67" t="inlineStr"/>
      <c r="D5270" s="67" t="inlineStr"/>
      <c r="E5270" s="68" t="n">
        <v>0</v>
      </c>
      <c r="F5270" s="69">
        <f>SUMIFS(الاضافة!$G$7:$G$60000,الاضافة!$H$7:$H$60000,"*اضاف*",الاضافة!$E$7:$E$60000,'أرصدة المخزن'!C5270)</f>
        <v/>
      </c>
      <c r="G5270" s="69">
        <f>SUMIFS(الصرف!$H$7:$H$60000,الصرف!$F$7:$F$60000,'أرصدة المخزن'!C5270)</f>
        <v/>
      </c>
      <c r="H5270" s="70">
        <f>E5270+F5270-G5270</f>
        <v/>
      </c>
    </row>
    <row r="5271" hidden="1" ht="24.6" customHeight="1" s="138">
      <c r="A5271" s="65" t="n">
        <v>10100055</v>
      </c>
      <c r="B5271" s="66" t="inlineStr">
        <is>
          <t>أدوات الوميتال</t>
        </is>
      </c>
      <c r="C5271" s="67" t="inlineStr"/>
      <c r="D5271" s="67" t="inlineStr"/>
      <c r="E5271" s="68" t="n">
        <v>0</v>
      </c>
      <c r="F5271" s="69">
        <f>SUMIFS(الاضافة!$G$7:$G$60000,الاضافة!$H$7:$H$60000,"*اضاف*",الاضافة!$E$7:$E$60000,'أرصدة المخزن'!C5271)</f>
        <v/>
      </c>
      <c r="G5271" s="69">
        <f>SUMIFS(الصرف!$H$7:$H$60000,الصرف!$F$7:$F$60000,'أرصدة المخزن'!C5271)</f>
        <v/>
      </c>
      <c r="H5271" s="70">
        <f>E5271+F5271-G5271</f>
        <v/>
      </c>
    </row>
    <row r="5272" hidden="1" ht="24.6" customHeight="1" s="138">
      <c r="A5272" s="65" t="n">
        <v>10100056</v>
      </c>
      <c r="B5272" s="66" t="inlineStr">
        <is>
          <t>أدوات الوميتال</t>
        </is>
      </c>
      <c r="C5272" s="67" t="inlineStr"/>
      <c r="D5272" s="67" t="inlineStr"/>
      <c r="E5272" s="68" t="n">
        <v>0</v>
      </c>
      <c r="F5272" s="69">
        <f>SUMIFS(الاضافة!$G$7:$G$60000,الاضافة!$H$7:$H$60000,"*اضاف*",الاضافة!$E$7:$E$60000,'أرصدة المخزن'!C5272)</f>
        <v/>
      </c>
      <c r="G5272" s="69">
        <f>SUMIFS(الصرف!$H$7:$H$60000,الصرف!$F$7:$F$60000,'أرصدة المخزن'!C5272)</f>
        <v/>
      </c>
      <c r="H5272" s="70">
        <f>E5272+F5272-G5272</f>
        <v/>
      </c>
    </row>
    <row r="5273" hidden="1" ht="24.6" customHeight="1" s="138">
      <c r="A5273" s="65" t="n">
        <v>10100057</v>
      </c>
      <c r="B5273" s="66" t="inlineStr">
        <is>
          <t>أدوات الوميتال</t>
        </is>
      </c>
      <c r="C5273" s="67" t="inlineStr"/>
      <c r="D5273" s="67" t="inlineStr"/>
      <c r="E5273" s="68" t="n">
        <v>0</v>
      </c>
      <c r="F5273" s="69">
        <f>SUMIFS(الاضافة!$G$7:$G$60000,الاضافة!$H$7:$H$60000,"*اضاف*",الاضافة!$E$7:$E$60000,'أرصدة المخزن'!C5273)</f>
        <v/>
      </c>
      <c r="G5273" s="69">
        <f>SUMIFS(الصرف!$H$7:$H$60000,الصرف!$F$7:$F$60000,'أرصدة المخزن'!C5273)</f>
        <v/>
      </c>
      <c r="H5273" s="70">
        <f>E5273+F5273-G5273</f>
        <v/>
      </c>
    </row>
    <row r="5274" hidden="1" ht="24.6" customHeight="1" s="138">
      <c r="A5274" s="65" t="n">
        <v>10100058</v>
      </c>
      <c r="B5274" s="66" t="inlineStr">
        <is>
          <t>أدوات الوميتال</t>
        </is>
      </c>
      <c r="C5274" s="67" t="inlineStr"/>
      <c r="D5274" s="67" t="inlineStr"/>
      <c r="E5274" s="68" t="n">
        <v>0</v>
      </c>
      <c r="F5274" s="69">
        <f>SUMIFS(الاضافة!$G$7:$G$60000,الاضافة!$H$7:$H$60000,"*اضاف*",الاضافة!$E$7:$E$60000,'أرصدة المخزن'!C5274)</f>
        <v/>
      </c>
      <c r="G5274" s="69">
        <f>SUMIFS(الصرف!$H$7:$H$60000,الصرف!$F$7:$F$60000,'أرصدة المخزن'!C5274)</f>
        <v/>
      </c>
      <c r="H5274" s="70">
        <f>E5274+F5274-G5274</f>
        <v/>
      </c>
    </row>
    <row r="5275" hidden="1" ht="24.6" customHeight="1" s="138">
      <c r="A5275" s="65" t="n">
        <v>10100059</v>
      </c>
      <c r="B5275" s="66" t="inlineStr">
        <is>
          <t>أدوات الوميتال</t>
        </is>
      </c>
      <c r="C5275" s="67" t="inlineStr"/>
      <c r="D5275" s="67" t="inlineStr"/>
      <c r="E5275" s="68" t="n">
        <v>0</v>
      </c>
      <c r="F5275" s="69">
        <f>SUMIFS(الاضافة!$G$7:$G$60000,الاضافة!$H$7:$H$60000,"*اضاف*",الاضافة!$E$7:$E$60000,'أرصدة المخزن'!C5275)</f>
        <v/>
      </c>
      <c r="G5275" s="69">
        <f>SUMIFS(الصرف!$H$7:$H$60000,الصرف!$F$7:$F$60000,'أرصدة المخزن'!C5275)</f>
        <v/>
      </c>
      <c r="H5275" s="70">
        <f>E5275+F5275-G5275</f>
        <v/>
      </c>
    </row>
    <row r="5276" hidden="1" ht="24.6" customHeight="1" s="138">
      <c r="A5276" s="65" t="n">
        <v>10100060</v>
      </c>
      <c r="B5276" s="66" t="inlineStr">
        <is>
          <t>أدوات الوميتال</t>
        </is>
      </c>
      <c r="C5276" s="67" t="inlineStr"/>
      <c r="D5276" s="67" t="inlineStr"/>
      <c r="E5276" s="68" t="n">
        <v>0</v>
      </c>
      <c r="F5276" s="69">
        <f>SUMIFS(الاضافة!$G$7:$G$60000,الاضافة!$H$7:$H$60000,"*اضاف*",الاضافة!$E$7:$E$60000,'أرصدة المخزن'!C5276)</f>
        <v/>
      </c>
      <c r="G5276" s="69">
        <f>SUMIFS(الصرف!$H$7:$H$60000,الصرف!$F$7:$F$60000,'أرصدة المخزن'!C5276)</f>
        <v/>
      </c>
      <c r="H5276" s="70">
        <f>E5276+F5276-G5276</f>
        <v/>
      </c>
    </row>
    <row r="5277" hidden="1" ht="24.6" customHeight="1" s="138">
      <c r="A5277" s="65" t="n">
        <v>10100061</v>
      </c>
      <c r="B5277" s="66" t="inlineStr">
        <is>
          <t>أدوات الوميتال</t>
        </is>
      </c>
      <c r="C5277" s="67" t="inlineStr"/>
      <c r="D5277" s="67" t="inlineStr"/>
      <c r="E5277" s="68" t="n">
        <v>0</v>
      </c>
      <c r="F5277" s="69">
        <f>SUMIFS(الاضافة!$G$7:$G$60000,الاضافة!$H$7:$H$60000,"*اضاف*",الاضافة!$E$7:$E$60000,'أرصدة المخزن'!C5277)</f>
        <v/>
      </c>
      <c r="G5277" s="69">
        <f>SUMIFS(الصرف!$H$7:$H$60000,الصرف!$F$7:$F$60000,'أرصدة المخزن'!C5277)</f>
        <v/>
      </c>
      <c r="H5277" s="70">
        <f>E5277+F5277-G5277</f>
        <v/>
      </c>
    </row>
    <row r="5278" hidden="1" ht="24.6" customHeight="1" s="138">
      <c r="A5278" s="65" t="n">
        <v>10100062</v>
      </c>
      <c r="B5278" s="66" t="inlineStr">
        <is>
          <t>أدوات الوميتال</t>
        </is>
      </c>
      <c r="C5278" s="67" t="inlineStr"/>
      <c r="D5278" s="67" t="inlineStr"/>
      <c r="E5278" s="68" t="n">
        <v>0</v>
      </c>
      <c r="F5278" s="69">
        <f>SUMIFS(الاضافة!$G$7:$G$60000,الاضافة!$H$7:$H$60000,"*اضاف*",الاضافة!$E$7:$E$60000,'أرصدة المخزن'!C5278)</f>
        <v/>
      </c>
      <c r="G5278" s="69">
        <f>SUMIFS(الصرف!$H$7:$H$60000,الصرف!$F$7:$F$60000,'أرصدة المخزن'!C5278)</f>
        <v/>
      </c>
      <c r="H5278" s="70">
        <f>E5278+F5278-G5278</f>
        <v/>
      </c>
    </row>
    <row r="5279" hidden="1" ht="24.6" customHeight="1" s="138">
      <c r="A5279" s="65" t="n">
        <v>10100063</v>
      </c>
      <c r="B5279" s="66" t="inlineStr">
        <is>
          <t>أدوات الوميتال</t>
        </is>
      </c>
      <c r="C5279" s="67" t="inlineStr"/>
      <c r="D5279" s="67" t="inlineStr"/>
      <c r="E5279" s="68" t="n">
        <v>0</v>
      </c>
      <c r="F5279" s="69">
        <f>SUMIFS(الاضافة!$G$7:$G$60000,الاضافة!$H$7:$H$60000,"*اضاف*",الاضافة!$E$7:$E$60000,'أرصدة المخزن'!C5279)</f>
        <v/>
      </c>
      <c r="G5279" s="69">
        <f>SUMIFS(الصرف!$H$7:$H$60000,الصرف!$F$7:$F$60000,'أرصدة المخزن'!C5279)</f>
        <v/>
      </c>
      <c r="H5279" s="70">
        <f>E5279+F5279-G5279</f>
        <v/>
      </c>
    </row>
    <row r="5280" hidden="1" ht="24.6" customHeight="1" s="138">
      <c r="A5280" s="65" t="n">
        <v>10100064</v>
      </c>
      <c r="B5280" s="66" t="inlineStr">
        <is>
          <t>أدوات الوميتال</t>
        </is>
      </c>
      <c r="C5280" s="67" t="inlineStr"/>
      <c r="D5280" s="67" t="inlineStr"/>
      <c r="E5280" s="68" t="n">
        <v>0</v>
      </c>
      <c r="F5280" s="69">
        <f>SUMIFS(الاضافة!$G$7:$G$60000,الاضافة!$H$7:$H$60000,"*اضاف*",الاضافة!$E$7:$E$60000,'أرصدة المخزن'!C5280)</f>
        <v/>
      </c>
      <c r="G5280" s="69">
        <f>SUMIFS(الصرف!$H$7:$H$60000,الصرف!$F$7:$F$60000,'أرصدة المخزن'!C5280)</f>
        <v/>
      </c>
      <c r="H5280" s="70">
        <f>E5280+F5280-G5280</f>
        <v/>
      </c>
    </row>
    <row r="5281" hidden="1" ht="24.6" customHeight="1" s="138">
      <c r="A5281" s="65" t="n">
        <v>10100065</v>
      </c>
      <c r="B5281" s="66" t="inlineStr">
        <is>
          <t>أدوات الوميتال</t>
        </is>
      </c>
      <c r="C5281" s="67" t="inlineStr"/>
      <c r="D5281" s="67" t="inlineStr"/>
      <c r="E5281" s="68" t="n">
        <v>0</v>
      </c>
      <c r="F5281" s="69">
        <f>SUMIFS(الاضافة!$G$7:$G$60000,الاضافة!$H$7:$H$60000,"*اضاف*",الاضافة!$E$7:$E$60000,'أرصدة المخزن'!C5281)</f>
        <v/>
      </c>
      <c r="G5281" s="69">
        <f>SUMIFS(الصرف!$H$7:$H$60000,الصرف!$F$7:$F$60000,'أرصدة المخزن'!C5281)</f>
        <v/>
      </c>
      <c r="H5281" s="70">
        <f>E5281+F5281-G5281</f>
        <v/>
      </c>
    </row>
    <row r="5282" hidden="1" ht="24.6" customHeight="1" s="138">
      <c r="A5282" s="65" t="n">
        <v>10100066</v>
      </c>
      <c r="B5282" s="66" t="inlineStr">
        <is>
          <t>أدوات الوميتال</t>
        </is>
      </c>
      <c r="C5282" s="67" t="inlineStr"/>
      <c r="D5282" s="67" t="inlineStr"/>
      <c r="E5282" s="68" t="n">
        <v>0</v>
      </c>
      <c r="F5282" s="69">
        <f>SUMIFS(الاضافة!$G$7:$G$60000,الاضافة!$H$7:$H$60000,"*اضاف*",الاضافة!$E$7:$E$60000,'أرصدة المخزن'!C5282)</f>
        <v/>
      </c>
      <c r="G5282" s="69">
        <f>SUMIFS(الصرف!$H$7:$H$60000,الصرف!$F$7:$F$60000,'أرصدة المخزن'!C5282)</f>
        <v/>
      </c>
      <c r="H5282" s="70">
        <f>E5282+F5282-G5282</f>
        <v/>
      </c>
    </row>
    <row r="5283" hidden="1" ht="24.6" customHeight="1" s="138">
      <c r="A5283" s="65" t="n">
        <v>10100067</v>
      </c>
      <c r="B5283" s="66" t="inlineStr">
        <is>
          <t>أدوات الوميتال</t>
        </is>
      </c>
      <c r="C5283" s="67" t="inlineStr"/>
      <c r="D5283" s="67" t="inlineStr"/>
      <c r="E5283" s="68" t="n">
        <v>0</v>
      </c>
      <c r="F5283" s="69">
        <f>SUMIFS(الاضافة!$G$7:$G$60000,الاضافة!$H$7:$H$60000,"*اضاف*",الاضافة!$E$7:$E$60000,'أرصدة المخزن'!C5283)</f>
        <v/>
      </c>
      <c r="G5283" s="69">
        <f>SUMIFS(الصرف!$H$7:$H$60000,الصرف!$F$7:$F$60000,'أرصدة المخزن'!C5283)</f>
        <v/>
      </c>
      <c r="H5283" s="70">
        <f>E5283+F5283-G5283</f>
        <v/>
      </c>
    </row>
    <row r="5284" hidden="1" ht="24.6" customHeight="1" s="138">
      <c r="A5284" s="65" t="n">
        <v>10100068</v>
      </c>
      <c r="B5284" s="66" t="inlineStr">
        <is>
          <t>أدوات الوميتال</t>
        </is>
      </c>
      <c r="C5284" s="67" t="inlineStr"/>
      <c r="D5284" s="67" t="inlineStr"/>
      <c r="E5284" s="68" t="n">
        <v>0</v>
      </c>
      <c r="F5284" s="69">
        <f>SUMIFS(الاضافة!$G$7:$G$60000,الاضافة!$H$7:$H$60000,"*اضاف*",الاضافة!$E$7:$E$60000,'أرصدة المخزن'!C5284)</f>
        <v/>
      </c>
      <c r="G5284" s="69">
        <f>SUMIFS(الصرف!$H$7:$H$60000,الصرف!$F$7:$F$60000,'أرصدة المخزن'!C5284)</f>
        <v/>
      </c>
      <c r="H5284" s="70">
        <f>E5284+F5284-G5284</f>
        <v/>
      </c>
    </row>
    <row r="5285" hidden="1" ht="24.6" customHeight="1" s="138">
      <c r="A5285" s="65" t="n">
        <v>10100069</v>
      </c>
      <c r="B5285" s="66" t="inlineStr">
        <is>
          <t>أدوات الوميتال</t>
        </is>
      </c>
      <c r="C5285" s="67" t="inlineStr"/>
      <c r="D5285" s="67" t="inlineStr"/>
      <c r="E5285" s="68" t="n">
        <v>0</v>
      </c>
      <c r="F5285" s="69">
        <f>SUMIFS(الاضافة!$G$7:$G$60000,الاضافة!$H$7:$H$60000,"*اضاف*",الاضافة!$E$7:$E$60000,'أرصدة المخزن'!C5285)</f>
        <v/>
      </c>
      <c r="G5285" s="69">
        <f>SUMIFS(الصرف!$H$7:$H$60000,الصرف!$F$7:$F$60000,'أرصدة المخزن'!C5285)</f>
        <v/>
      </c>
      <c r="H5285" s="70">
        <f>E5285+F5285-G5285</f>
        <v/>
      </c>
    </row>
    <row r="5286" hidden="1" ht="24.6" customHeight="1" s="138">
      <c r="A5286" s="65" t="n">
        <v>10100070</v>
      </c>
      <c r="B5286" s="66" t="inlineStr">
        <is>
          <t>أدوات الوميتال</t>
        </is>
      </c>
      <c r="C5286" s="67" t="inlineStr"/>
      <c r="D5286" s="67" t="inlineStr"/>
      <c r="E5286" s="68" t="n">
        <v>0</v>
      </c>
      <c r="F5286" s="69">
        <f>SUMIFS(الاضافة!$G$7:$G$60000,الاضافة!$H$7:$H$60000,"*اضاف*",الاضافة!$E$7:$E$60000,'أرصدة المخزن'!C5286)</f>
        <v/>
      </c>
      <c r="G5286" s="69">
        <f>SUMIFS(الصرف!$H$7:$H$60000,الصرف!$F$7:$F$60000,'أرصدة المخزن'!C5286)</f>
        <v/>
      </c>
      <c r="H5286" s="70">
        <f>E5286+F5286-G5286</f>
        <v/>
      </c>
    </row>
    <row r="5287" hidden="1" ht="24.6" customHeight="1" s="138">
      <c r="A5287" s="65" t="n">
        <v>10100071</v>
      </c>
      <c r="B5287" s="66" t="inlineStr">
        <is>
          <t>أدوات الوميتال</t>
        </is>
      </c>
      <c r="C5287" s="67" t="inlineStr"/>
      <c r="D5287" s="67" t="inlineStr"/>
      <c r="E5287" s="68" t="n">
        <v>0</v>
      </c>
      <c r="F5287" s="69">
        <f>SUMIFS(الاضافة!$G$7:$G$60000,الاضافة!$H$7:$H$60000,"*اضاف*",الاضافة!$E$7:$E$60000,'أرصدة المخزن'!C5287)</f>
        <v/>
      </c>
      <c r="G5287" s="69">
        <f>SUMIFS(الصرف!$H$7:$H$60000,الصرف!$F$7:$F$60000,'أرصدة المخزن'!C5287)</f>
        <v/>
      </c>
      <c r="H5287" s="70">
        <f>E5287+F5287-G5287</f>
        <v/>
      </c>
    </row>
    <row r="5288" hidden="1" ht="24.6" customHeight="1" s="138">
      <c r="A5288" s="65" t="n">
        <v>10100072</v>
      </c>
      <c r="B5288" s="66" t="inlineStr">
        <is>
          <t>أدوات الوميتال</t>
        </is>
      </c>
      <c r="C5288" s="67" t="inlineStr"/>
      <c r="D5288" s="67" t="inlineStr"/>
      <c r="E5288" s="68" t="n">
        <v>0</v>
      </c>
      <c r="F5288" s="69">
        <f>SUMIFS(الاضافة!$G$7:$G$60000,الاضافة!$H$7:$H$60000,"*اضاف*",الاضافة!$E$7:$E$60000,'أرصدة المخزن'!C5288)</f>
        <v/>
      </c>
      <c r="G5288" s="69">
        <f>SUMIFS(الصرف!$H$7:$H$60000,الصرف!$F$7:$F$60000,'أرصدة المخزن'!C5288)</f>
        <v/>
      </c>
      <c r="H5288" s="70">
        <f>E5288+F5288-G5288</f>
        <v/>
      </c>
    </row>
    <row r="5289" hidden="1" ht="24.6" customHeight="1" s="138">
      <c r="A5289" s="65" t="n">
        <v>10100073</v>
      </c>
      <c r="B5289" s="66" t="inlineStr">
        <is>
          <t>أدوات الوميتال</t>
        </is>
      </c>
      <c r="C5289" s="67" t="inlineStr"/>
      <c r="D5289" s="67" t="inlineStr"/>
      <c r="E5289" s="68" t="n">
        <v>0</v>
      </c>
      <c r="F5289" s="69">
        <f>SUMIFS(الاضافة!$G$7:$G$60000,الاضافة!$H$7:$H$60000,"*اضاف*",الاضافة!$E$7:$E$60000,'أرصدة المخزن'!C5289)</f>
        <v/>
      </c>
      <c r="G5289" s="69">
        <f>SUMIFS(الصرف!$H$7:$H$60000,الصرف!$F$7:$F$60000,'أرصدة المخزن'!C5289)</f>
        <v/>
      </c>
      <c r="H5289" s="70">
        <f>E5289+F5289-G5289</f>
        <v/>
      </c>
    </row>
    <row r="5290" hidden="1" ht="24.6" customHeight="1" s="138">
      <c r="A5290" s="65" t="n">
        <v>10100074</v>
      </c>
      <c r="B5290" s="66" t="inlineStr">
        <is>
          <t>أدوات الوميتال</t>
        </is>
      </c>
      <c r="C5290" s="67" t="inlineStr"/>
      <c r="D5290" s="67" t="inlineStr"/>
      <c r="E5290" s="68" t="n">
        <v>0</v>
      </c>
      <c r="F5290" s="69">
        <f>SUMIFS(الاضافة!$G$7:$G$60000,الاضافة!$H$7:$H$60000,"*اضاف*",الاضافة!$E$7:$E$60000,'أرصدة المخزن'!C5290)</f>
        <v/>
      </c>
      <c r="G5290" s="69">
        <f>SUMIFS(الصرف!$H$7:$H$60000,الصرف!$F$7:$F$60000,'أرصدة المخزن'!C5290)</f>
        <v/>
      </c>
      <c r="H5290" s="70">
        <f>E5290+F5290-G5290</f>
        <v/>
      </c>
    </row>
    <row r="5291" hidden="1" ht="24.6" customHeight="1" s="138">
      <c r="A5291" s="65" t="n">
        <v>10100075</v>
      </c>
      <c r="B5291" s="66" t="inlineStr">
        <is>
          <t>أدوات الوميتال</t>
        </is>
      </c>
      <c r="C5291" s="67" t="inlineStr"/>
      <c r="D5291" s="67" t="inlineStr"/>
      <c r="E5291" s="68" t="n">
        <v>0</v>
      </c>
      <c r="F5291" s="69">
        <f>SUMIFS(الاضافة!$G$7:$G$60000,الاضافة!$H$7:$H$60000,"*اضاف*",الاضافة!$E$7:$E$60000,'أرصدة المخزن'!C5291)</f>
        <v/>
      </c>
      <c r="G5291" s="69">
        <f>SUMIFS(الصرف!$H$7:$H$60000,الصرف!$F$7:$F$60000,'أرصدة المخزن'!C5291)</f>
        <v/>
      </c>
      <c r="H5291" s="70">
        <f>E5291+F5291-G5291</f>
        <v/>
      </c>
    </row>
    <row r="5292" hidden="1" ht="24.6" customHeight="1" s="138">
      <c r="A5292" s="65" t="n">
        <v>10100076</v>
      </c>
      <c r="B5292" s="66" t="inlineStr">
        <is>
          <t>أدوات الوميتال</t>
        </is>
      </c>
      <c r="C5292" s="67" t="inlineStr"/>
      <c r="D5292" s="67" t="inlineStr"/>
      <c r="E5292" s="68" t="n">
        <v>0</v>
      </c>
      <c r="F5292" s="69">
        <f>SUMIFS(الاضافة!$G$7:$G$60000,الاضافة!$H$7:$H$60000,"*اضاف*",الاضافة!$E$7:$E$60000,'أرصدة المخزن'!C5292)</f>
        <v/>
      </c>
      <c r="G5292" s="69">
        <f>SUMIFS(الصرف!$H$7:$H$60000,الصرف!$F$7:$F$60000,'أرصدة المخزن'!C5292)</f>
        <v/>
      </c>
      <c r="H5292" s="70">
        <f>E5292+F5292-G5292</f>
        <v/>
      </c>
    </row>
    <row r="5293" hidden="1" ht="24.6" customHeight="1" s="138">
      <c r="A5293" s="65" t="n">
        <v>10100077</v>
      </c>
      <c r="B5293" s="66" t="inlineStr">
        <is>
          <t>أدوات الوميتال</t>
        </is>
      </c>
      <c r="C5293" s="67" t="inlineStr"/>
      <c r="D5293" s="67" t="inlineStr"/>
      <c r="E5293" s="68" t="n">
        <v>0</v>
      </c>
      <c r="F5293" s="69">
        <f>SUMIFS(الاضافة!$G$7:$G$60000,الاضافة!$H$7:$H$60000,"*اضاف*",الاضافة!$E$7:$E$60000,'أرصدة المخزن'!C5293)</f>
        <v/>
      </c>
      <c r="G5293" s="69">
        <f>SUMIFS(الصرف!$H$7:$H$60000,الصرف!$F$7:$F$60000,'أرصدة المخزن'!C5293)</f>
        <v/>
      </c>
      <c r="H5293" s="70">
        <f>E5293+F5293-G5293</f>
        <v/>
      </c>
    </row>
    <row r="5294" hidden="1" ht="24.6" customHeight="1" s="138">
      <c r="A5294" s="65" t="n">
        <v>10100078</v>
      </c>
      <c r="B5294" s="66" t="inlineStr">
        <is>
          <t>أدوات الوميتال</t>
        </is>
      </c>
      <c r="C5294" s="67" t="inlineStr"/>
      <c r="D5294" s="67" t="inlineStr"/>
      <c r="E5294" s="68" t="n">
        <v>0</v>
      </c>
      <c r="F5294" s="69">
        <f>SUMIFS(الاضافة!$G$7:$G$60000,الاضافة!$H$7:$H$60000,"*اضاف*",الاضافة!$E$7:$E$60000,'أرصدة المخزن'!C5294)</f>
        <v/>
      </c>
      <c r="G5294" s="69">
        <f>SUMIFS(الصرف!$H$7:$H$60000,الصرف!$F$7:$F$60000,'أرصدة المخزن'!C5294)</f>
        <v/>
      </c>
      <c r="H5294" s="70">
        <f>E5294+F5294-G5294</f>
        <v/>
      </c>
    </row>
    <row r="5295" hidden="1" ht="24.6" customHeight="1" s="138">
      <c r="A5295" s="65" t="n">
        <v>10100079</v>
      </c>
      <c r="B5295" s="66" t="inlineStr">
        <is>
          <t>أدوات الوميتال</t>
        </is>
      </c>
      <c r="C5295" s="67" t="inlineStr"/>
      <c r="D5295" s="67" t="inlineStr"/>
      <c r="E5295" s="68" t="n">
        <v>0</v>
      </c>
      <c r="F5295" s="69">
        <f>SUMIFS(الاضافة!$G$7:$G$60000,الاضافة!$H$7:$H$60000,"*اضاف*",الاضافة!$E$7:$E$60000,'أرصدة المخزن'!C5295)</f>
        <v/>
      </c>
      <c r="G5295" s="69">
        <f>SUMIFS(الصرف!$H$7:$H$60000,الصرف!$F$7:$F$60000,'أرصدة المخزن'!C5295)</f>
        <v/>
      </c>
      <c r="H5295" s="70">
        <f>E5295+F5295-G5295</f>
        <v/>
      </c>
    </row>
    <row r="5296" hidden="1" ht="24.6" customHeight="1" s="138">
      <c r="A5296" s="65" t="n">
        <v>10100080</v>
      </c>
      <c r="B5296" s="66" t="inlineStr">
        <is>
          <t>أدوات الوميتال</t>
        </is>
      </c>
      <c r="C5296" s="67" t="inlineStr"/>
      <c r="D5296" s="67" t="inlineStr"/>
      <c r="E5296" s="68" t="n">
        <v>0</v>
      </c>
      <c r="F5296" s="69">
        <f>SUMIFS(الاضافة!$G$7:$G$60000,الاضافة!$H$7:$H$60000,"*اضاف*",الاضافة!$E$7:$E$60000,'أرصدة المخزن'!C5296)</f>
        <v/>
      </c>
      <c r="G5296" s="69">
        <f>SUMIFS(الصرف!$H$7:$H$60000,الصرف!$F$7:$F$60000,'أرصدة المخزن'!C5296)</f>
        <v/>
      </c>
      <c r="H5296" s="70">
        <f>E5296+F5296-G5296</f>
        <v/>
      </c>
    </row>
    <row r="5297" hidden="1" ht="24.6" customHeight="1" s="138">
      <c r="A5297" s="65" t="n">
        <v>10100081</v>
      </c>
      <c r="B5297" s="66" t="inlineStr">
        <is>
          <t>أدوات الوميتال</t>
        </is>
      </c>
      <c r="C5297" s="67" t="inlineStr"/>
      <c r="D5297" s="67" t="inlineStr"/>
      <c r="E5297" s="68" t="n">
        <v>0</v>
      </c>
      <c r="F5297" s="69">
        <f>SUMIFS(الاضافة!$G$7:$G$60000,الاضافة!$H$7:$H$60000,"*اضاف*",الاضافة!$E$7:$E$60000,'أرصدة المخزن'!C5297)</f>
        <v/>
      </c>
      <c r="G5297" s="69">
        <f>SUMIFS(الصرف!$H$7:$H$60000,الصرف!$F$7:$F$60000,'أرصدة المخزن'!C5297)</f>
        <v/>
      </c>
      <c r="H5297" s="70">
        <f>E5297+F5297-G5297</f>
        <v/>
      </c>
    </row>
    <row r="5298" hidden="1" ht="24.6" customHeight="1" s="138">
      <c r="A5298" s="65" t="n">
        <v>10100082</v>
      </c>
      <c r="B5298" s="66" t="inlineStr">
        <is>
          <t>أدوات الوميتال</t>
        </is>
      </c>
      <c r="C5298" s="67" t="inlineStr"/>
      <c r="D5298" s="67" t="inlineStr"/>
      <c r="E5298" s="68" t="n">
        <v>0</v>
      </c>
      <c r="F5298" s="69">
        <f>SUMIFS(الاضافة!$G$7:$G$60000,الاضافة!$H$7:$H$60000,"*اضاف*",الاضافة!$E$7:$E$60000,'أرصدة المخزن'!C5298)</f>
        <v/>
      </c>
      <c r="G5298" s="69">
        <f>SUMIFS(الصرف!$H$7:$H$60000,الصرف!$F$7:$F$60000,'أرصدة المخزن'!C5298)</f>
        <v/>
      </c>
      <c r="H5298" s="70">
        <f>E5298+F5298-G5298</f>
        <v/>
      </c>
    </row>
    <row r="5299" hidden="1" ht="24.6" customHeight="1" s="138">
      <c r="A5299" s="65" t="n">
        <v>10100083</v>
      </c>
      <c r="B5299" s="66" t="inlineStr">
        <is>
          <t>أدوات الوميتال</t>
        </is>
      </c>
      <c r="C5299" s="67" t="inlineStr"/>
      <c r="D5299" s="67" t="inlineStr"/>
      <c r="E5299" s="68" t="n">
        <v>0</v>
      </c>
      <c r="F5299" s="69">
        <f>SUMIFS(الاضافة!$G$7:$G$60000,الاضافة!$H$7:$H$60000,"*اضاف*",الاضافة!$E$7:$E$60000,'أرصدة المخزن'!C5299)</f>
        <v/>
      </c>
      <c r="G5299" s="69">
        <f>SUMIFS(الصرف!$H$7:$H$60000,الصرف!$F$7:$F$60000,'أرصدة المخزن'!C5299)</f>
        <v/>
      </c>
      <c r="H5299" s="70">
        <f>E5299+F5299-G5299</f>
        <v/>
      </c>
    </row>
    <row r="5300" hidden="1" ht="24.6" customHeight="1" s="138">
      <c r="A5300" s="65" t="n">
        <v>10100084</v>
      </c>
      <c r="B5300" s="66" t="inlineStr">
        <is>
          <t>أدوات الوميتال</t>
        </is>
      </c>
      <c r="C5300" s="67" t="inlineStr"/>
      <c r="D5300" s="67" t="inlineStr"/>
      <c r="E5300" s="68" t="n">
        <v>0</v>
      </c>
      <c r="F5300" s="69">
        <f>SUMIFS(الاضافة!$G$7:$G$60000,الاضافة!$H$7:$H$60000,"*اضاف*",الاضافة!$E$7:$E$60000,'أرصدة المخزن'!C5300)</f>
        <v/>
      </c>
      <c r="G5300" s="69">
        <f>SUMIFS(الصرف!$H$7:$H$60000,الصرف!$F$7:$F$60000,'أرصدة المخزن'!C5300)</f>
        <v/>
      </c>
      <c r="H5300" s="70">
        <f>E5300+F5300-G5300</f>
        <v/>
      </c>
    </row>
    <row r="5301" hidden="1" ht="24.6" customHeight="1" s="138">
      <c r="A5301" s="65" t="n">
        <v>10100085</v>
      </c>
      <c r="B5301" s="66" t="inlineStr">
        <is>
          <t>أدوات الوميتال</t>
        </is>
      </c>
      <c r="C5301" s="67" t="inlineStr"/>
      <c r="D5301" s="67" t="inlineStr"/>
      <c r="E5301" s="68" t="n">
        <v>0</v>
      </c>
      <c r="F5301" s="69">
        <f>SUMIFS(الاضافة!$G$7:$G$60000,الاضافة!$H$7:$H$60000,"*اضاف*",الاضافة!$E$7:$E$60000,'أرصدة المخزن'!C5301)</f>
        <v/>
      </c>
      <c r="G5301" s="69">
        <f>SUMIFS(الصرف!$H$7:$H$60000,الصرف!$F$7:$F$60000,'أرصدة المخزن'!C5301)</f>
        <v/>
      </c>
      <c r="H5301" s="70">
        <f>E5301+F5301-G5301</f>
        <v/>
      </c>
    </row>
    <row r="5302" hidden="1" ht="24.6" customHeight="1" s="138">
      <c r="A5302" s="65" t="n">
        <v>10100086</v>
      </c>
      <c r="B5302" s="66" t="inlineStr">
        <is>
          <t>أدوات الوميتال</t>
        </is>
      </c>
      <c r="C5302" s="67" t="inlineStr"/>
      <c r="D5302" s="67" t="inlineStr"/>
      <c r="E5302" s="68" t="n">
        <v>0</v>
      </c>
      <c r="F5302" s="69">
        <f>SUMIFS(الاضافة!$G$7:$G$60000,الاضافة!$H$7:$H$60000,"*اضاف*",الاضافة!$E$7:$E$60000,'أرصدة المخزن'!C5302)</f>
        <v/>
      </c>
      <c r="G5302" s="69">
        <f>SUMIFS(الصرف!$H$7:$H$60000,الصرف!$F$7:$F$60000,'أرصدة المخزن'!C5302)</f>
        <v/>
      </c>
      <c r="H5302" s="70">
        <f>E5302+F5302-G5302</f>
        <v/>
      </c>
    </row>
    <row r="5303" hidden="1" ht="24.6" customHeight="1" s="138">
      <c r="A5303" s="65" t="n">
        <v>10100087</v>
      </c>
      <c r="B5303" s="66" t="inlineStr">
        <is>
          <t>أدوات الوميتال</t>
        </is>
      </c>
      <c r="C5303" s="67" t="inlineStr"/>
      <c r="D5303" s="67" t="inlineStr"/>
      <c r="E5303" s="68" t="n">
        <v>0</v>
      </c>
      <c r="F5303" s="69">
        <f>SUMIFS(الاضافة!$G$7:$G$60000,الاضافة!$H$7:$H$60000,"*اضاف*",الاضافة!$E$7:$E$60000,'أرصدة المخزن'!C5303)</f>
        <v/>
      </c>
      <c r="G5303" s="69">
        <f>SUMIFS(الصرف!$H$7:$H$60000,الصرف!$F$7:$F$60000,'أرصدة المخزن'!C5303)</f>
        <v/>
      </c>
      <c r="H5303" s="70">
        <f>E5303+F5303-G5303</f>
        <v/>
      </c>
    </row>
    <row r="5304" hidden="1" ht="24.6" customHeight="1" s="138">
      <c r="A5304" s="65" t="n">
        <v>10100088</v>
      </c>
      <c r="B5304" s="66" t="inlineStr">
        <is>
          <t>أدوات الوميتال</t>
        </is>
      </c>
      <c r="C5304" s="67" t="inlineStr"/>
      <c r="D5304" s="67" t="inlineStr"/>
      <c r="E5304" s="68" t="n">
        <v>0</v>
      </c>
      <c r="F5304" s="69">
        <f>SUMIFS(الاضافة!$G$7:$G$60000,الاضافة!$H$7:$H$60000,"*اضاف*",الاضافة!$E$7:$E$60000,'أرصدة المخزن'!C5304)</f>
        <v/>
      </c>
      <c r="G5304" s="69">
        <f>SUMIFS(الصرف!$H$7:$H$60000,الصرف!$F$7:$F$60000,'أرصدة المخزن'!C5304)</f>
        <v/>
      </c>
      <c r="H5304" s="70">
        <f>E5304+F5304-G5304</f>
        <v/>
      </c>
    </row>
    <row r="5305" hidden="1" ht="24.6" customHeight="1" s="138">
      <c r="A5305" s="65" t="n">
        <v>10100089</v>
      </c>
      <c r="B5305" s="66" t="inlineStr">
        <is>
          <t>أدوات الوميتال</t>
        </is>
      </c>
      <c r="C5305" s="67" t="inlineStr"/>
      <c r="D5305" s="67" t="inlineStr"/>
      <c r="E5305" s="68" t="n">
        <v>0</v>
      </c>
      <c r="F5305" s="69">
        <f>SUMIFS(الاضافة!$G$7:$G$60000,الاضافة!$H$7:$H$60000,"*اضاف*",الاضافة!$E$7:$E$60000,'أرصدة المخزن'!C5305)</f>
        <v/>
      </c>
      <c r="G5305" s="69">
        <f>SUMIFS(الصرف!$H$7:$H$60000,الصرف!$F$7:$F$60000,'أرصدة المخزن'!C5305)</f>
        <v/>
      </c>
      <c r="H5305" s="70">
        <f>E5305+F5305-G5305</f>
        <v/>
      </c>
    </row>
    <row r="5306" hidden="1" ht="24.6" customHeight="1" s="138">
      <c r="A5306" s="65" t="n">
        <v>10100090</v>
      </c>
      <c r="B5306" s="66" t="inlineStr">
        <is>
          <t>أدوات الوميتال</t>
        </is>
      </c>
      <c r="C5306" s="67" t="inlineStr"/>
      <c r="D5306" s="67" t="inlineStr"/>
      <c r="E5306" s="68" t="n">
        <v>0</v>
      </c>
      <c r="F5306" s="69">
        <f>SUMIFS(الاضافة!$G$7:$G$60000,الاضافة!$H$7:$H$60000,"*اضاف*",الاضافة!$E$7:$E$60000,'أرصدة المخزن'!C5306)</f>
        <v/>
      </c>
      <c r="G5306" s="69">
        <f>SUMIFS(الصرف!$H$7:$H$60000,الصرف!$F$7:$F$60000,'أرصدة المخزن'!C5306)</f>
        <v/>
      </c>
      <c r="H5306" s="70">
        <f>E5306+F5306-G5306</f>
        <v/>
      </c>
    </row>
    <row r="5307" hidden="1" ht="24.6" customHeight="1" s="138">
      <c r="A5307" s="65" t="n">
        <v>10100091</v>
      </c>
      <c r="B5307" s="66" t="inlineStr">
        <is>
          <t>أدوات الوميتال</t>
        </is>
      </c>
      <c r="C5307" s="67" t="inlineStr"/>
      <c r="D5307" s="67" t="inlineStr"/>
      <c r="E5307" s="68" t="n">
        <v>0</v>
      </c>
      <c r="F5307" s="69">
        <f>SUMIFS(الاضافة!$G$7:$G$60000,الاضافة!$H$7:$H$60000,"*اضاف*",الاضافة!$E$7:$E$60000,'أرصدة المخزن'!C5307)</f>
        <v/>
      </c>
      <c r="G5307" s="69">
        <f>SUMIFS(الصرف!$H$7:$H$60000,الصرف!$F$7:$F$60000,'أرصدة المخزن'!C5307)</f>
        <v/>
      </c>
      <c r="H5307" s="70">
        <f>E5307+F5307-G5307</f>
        <v/>
      </c>
    </row>
    <row r="5308" hidden="1" ht="24.6" customHeight="1" s="138">
      <c r="A5308" s="65" t="n">
        <v>10100092</v>
      </c>
      <c r="B5308" s="66" t="inlineStr">
        <is>
          <t>أدوات الوميتال</t>
        </is>
      </c>
      <c r="C5308" s="67" t="inlineStr"/>
      <c r="D5308" s="67" t="inlineStr"/>
      <c r="E5308" s="68" t="n">
        <v>0</v>
      </c>
      <c r="F5308" s="69">
        <f>SUMIFS(الاضافة!$G$7:$G$60000,الاضافة!$H$7:$H$60000,"*اضاف*",الاضافة!$E$7:$E$60000,'أرصدة المخزن'!C5308)</f>
        <v/>
      </c>
      <c r="G5308" s="69">
        <f>SUMIFS(الصرف!$H$7:$H$60000,الصرف!$F$7:$F$60000,'أرصدة المخزن'!C5308)</f>
        <v/>
      </c>
      <c r="H5308" s="70">
        <f>E5308+F5308-G5308</f>
        <v/>
      </c>
    </row>
    <row r="5309" hidden="1" ht="24.6" customHeight="1" s="138">
      <c r="A5309" s="65" t="n">
        <v>10100093</v>
      </c>
      <c r="B5309" s="66" t="inlineStr">
        <is>
          <t>أدوات الوميتال</t>
        </is>
      </c>
      <c r="C5309" s="67" t="inlineStr"/>
      <c r="D5309" s="67" t="inlineStr"/>
      <c r="E5309" s="68" t="n">
        <v>0</v>
      </c>
      <c r="F5309" s="69">
        <f>SUMIFS(الاضافة!$G$7:$G$60000,الاضافة!$H$7:$H$60000,"*اضاف*",الاضافة!$E$7:$E$60000,'أرصدة المخزن'!C5309)</f>
        <v/>
      </c>
      <c r="G5309" s="69">
        <f>SUMIFS(الصرف!$H$7:$H$60000,الصرف!$F$7:$F$60000,'أرصدة المخزن'!C5309)</f>
        <v/>
      </c>
      <c r="H5309" s="70">
        <f>E5309+F5309-G5309</f>
        <v/>
      </c>
    </row>
    <row r="5310" hidden="1" ht="24.6" customHeight="1" s="138">
      <c r="A5310" s="65" t="n">
        <v>10100094</v>
      </c>
      <c r="B5310" s="66" t="inlineStr">
        <is>
          <t>أدوات الوميتال</t>
        </is>
      </c>
      <c r="C5310" s="67" t="inlineStr"/>
      <c r="D5310" s="67" t="inlineStr"/>
      <c r="E5310" s="68" t="n">
        <v>0</v>
      </c>
      <c r="F5310" s="69">
        <f>SUMIFS(الاضافة!$G$7:$G$60000,الاضافة!$H$7:$H$60000,"*اضاف*",الاضافة!$E$7:$E$60000,'أرصدة المخزن'!C5310)</f>
        <v/>
      </c>
      <c r="G5310" s="69">
        <f>SUMIFS(الصرف!$H$7:$H$60000,الصرف!$F$7:$F$60000,'أرصدة المخزن'!C5310)</f>
        <v/>
      </c>
      <c r="H5310" s="70">
        <f>E5310+F5310-G5310</f>
        <v/>
      </c>
    </row>
    <row r="5311" hidden="1" ht="24.6" customHeight="1" s="138">
      <c r="A5311" s="65" t="n">
        <v>10100095</v>
      </c>
      <c r="B5311" s="66" t="inlineStr">
        <is>
          <t>أدوات الوميتال</t>
        </is>
      </c>
      <c r="C5311" s="67" t="inlineStr"/>
      <c r="D5311" s="67" t="inlineStr"/>
      <c r="E5311" s="68" t="n">
        <v>0</v>
      </c>
      <c r="F5311" s="69">
        <f>SUMIFS(الاضافة!$G$7:$G$60000,الاضافة!$H$7:$H$60000,"*اضاف*",الاضافة!$E$7:$E$60000,'أرصدة المخزن'!C5311)</f>
        <v/>
      </c>
      <c r="G5311" s="69">
        <f>SUMIFS(الصرف!$H$7:$H$60000,الصرف!$F$7:$F$60000,'أرصدة المخزن'!C5311)</f>
        <v/>
      </c>
      <c r="H5311" s="70">
        <f>E5311+F5311-G5311</f>
        <v/>
      </c>
    </row>
    <row r="5312" hidden="1" ht="24.6" customHeight="1" s="138">
      <c r="A5312" s="65" t="n">
        <v>10100096</v>
      </c>
      <c r="B5312" s="66" t="inlineStr">
        <is>
          <t>أدوات الوميتال</t>
        </is>
      </c>
      <c r="C5312" s="67" t="inlineStr"/>
      <c r="D5312" s="67" t="inlineStr"/>
      <c r="E5312" s="68" t="n">
        <v>0</v>
      </c>
      <c r="F5312" s="69">
        <f>SUMIFS(الاضافة!$G$7:$G$60000,الاضافة!$H$7:$H$60000,"*اضاف*",الاضافة!$E$7:$E$60000,'أرصدة المخزن'!C5312)</f>
        <v/>
      </c>
      <c r="G5312" s="69">
        <f>SUMIFS(الصرف!$H$7:$H$60000,الصرف!$F$7:$F$60000,'أرصدة المخزن'!C5312)</f>
        <v/>
      </c>
      <c r="H5312" s="70">
        <f>E5312+F5312-G5312</f>
        <v/>
      </c>
    </row>
    <row r="5313" hidden="1" ht="24.6" customHeight="1" s="138">
      <c r="A5313" s="65" t="n">
        <v>10100097</v>
      </c>
      <c r="B5313" s="66" t="inlineStr">
        <is>
          <t>أدوات الوميتال</t>
        </is>
      </c>
      <c r="C5313" s="67" t="inlineStr"/>
      <c r="D5313" s="67" t="inlineStr"/>
      <c r="E5313" s="68" t="n">
        <v>0</v>
      </c>
      <c r="F5313" s="69">
        <f>SUMIFS(الاضافة!$G$7:$G$60000,الاضافة!$H$7:$H$60000,"*اضاف*",الاضافة!$E$7:$E$60000,'أرصدة المخزن'!C5313)</f>
        <v/>
      </c>
      <c r="G5313" s="69">
        <f>SUMIFS(الصرف!$H$7:$H$60000,الصرف!$F$7:$F$60000,'أرصدة المخزن'!C5313)</f>
        <v/>
      </c>
      <c r="H5313" s="70">
        <f>E5313+F5313-G5313</f>
        <v/>
      </c>
    </row>
    <row r="5314" hidden="1" ht="24.6" customHeight="1" s="138">
      <c r="A5314" s="65" t="n">
        <v>10100098</v>
      </c>
      <c r="B5314" s="66" t="inlineStr">
        <is>
          <t>أدوات الوميتال</t>
        </is>
      </c>
      <c r="C5314" s="67" t="inlineStr"/>
      <c r="D5314" s="67" t="inlineStr"/>
      <c r="E5314" s="68" t="n">
        <v>0</v>
      </c>
      <c r="F5314" s="69">
        <f>SUMIFS(الاضافة!$G$7:$G$60000,الاضافة!$H$7:$H$60000,"*اضاف*",الاضافة!$E$7:$E$60000,'أرصدة المخزن'!C5314)</f>
        <v/>
      </c>
      <c r="G5314" s="69">
        <f>SUMIFS(الصرف!$H$7:$H$60000,الصرف!$F$7:$F$60000,'أرصدة المخزن'!C5314)</f>
        <v/>
      </c>
      <c r="H5314" s="70">
        <f>E5314+F5314-G5314</f>
        <v/>
      </c>
    </row>
    <row r="5315" hidden="1" ht="24.6" customHeight="1" s="138">
      <c r="A5315" s="65" t="n">
        <v>10100099</v>
      </c>
      <c r="B5315" s="66" t="inlineStr">
        <is>
          <t>أدوات الوميتال</t>
        </is>
      </c>
      <c r="C5315" s="67" t="inlineStr"/>
      <c r="D5315" s="67" t="inlineStr"/>
      <c r="E5315" s="68" t="n">
        <v>0</v>
      </c>
      <c r="F5315" s="69">
        <f>SUMIFS(الاضافة!$G$7:$G$60000,الاضافة!$H$7:$H$60000,"*اضاف*",الاضافة!$E$7:$E$60000,'أرصدة المخزن'!C5315)</f>
        <v/>
      </c>
      <c r="G5315" s="69">
        <f>SUMIFS(الصرف!$H$7:$H$60000,الصرف!$F$7:$F$60000,'أرصدة المخزن'!C5315)</f>
        <v/>
      </c>
      <c r="H5315" s="70">
        <f>E5315+F5315-G5315</f>
        <v/>
      </c>
    </row>
    <row r="5316" hidden="1" ht="24.6" customHeight="1" s="138">
      <c r="A5316" s="65" t="n">
        <v>10100100</v>
      </c>
      <c r="B5316" s="66" t="inlineStr">
        <is>
          <t>أدوات الوميتال</t>
        </is>
      </c>
      <c r="C5316" s="67" t="inlineStr"/>
      <c r="D5316" s="67" t="inlineStr"/>
      <c r="E5316" s="68" t="n">
        <v>0</v>
      </c>
      <c r="F5316" s="69">
        <f>SUMIFS(الاضافة!$G$7:$G$60000,الاضافة!$H$7:$H$60000,"*اضاف*",الاضافة!$E$7:$E$60000,'أرصدة المخزن'!C5316)</f>
        <v/>
      </c>
      <c r="G5316" s="69">
        <f>SUMIFS(الصرف!$H$7:$H$60000,الصرف!$F$7:$F$60000,'أرصدة المخزن'!C5316)</f>
        <v/>
      </c>
      <c r="H5316" s="70">
        <f>E5316+F5316-G5316</f>
        <v/>
      </c>
    </row>
    <row r="5317" hidden="1" ht="24.6" customHeight="1" s="138">
      <c r="A5317" s="65" t="n">
        <v>10100101</v>
      </c>
      <c r="B5317" s="66" t="inlineStr">
        <is>
          <t>أدوات الوميتال</t>
        </is>
      </c>
      <c r="C5317" s="67" t="inlineStr"/>
      <c r="D5317" s="67" t="inlineStr"/>
      <c r="E5317" s="68" t="n">
        <v>0</v>
      </c>
      <c r="F5317" s="69">
        <f>SUMIFS(الاضافة!$G$7:$G$60000,الاضافة!$H$7:$H$60000,"*اضاف*",الاضافة!$E$7:$E$60000,'أرصدة المخزن'!C5317)</f>
        <v/>
      </c>
      <c r="G5317" s="69">
        <f>SUMIFS(الصرف!$H$7:$H$60000,الصرف!$F$7:$F$60000,'أرصدة المخزن'!C5317)</f>
        <v/>
      </c>
      <c r="H5317" s="70">
        <f>E5317+F5317-G5317</f>
        <v/>
      </c>
    </row>
    <row r="5318" hidden="1" ht="24.6" customHeight="1" s="138">
      <c r="A5318" s="65" t="n">
        <v>10100102</v>
      </c>
      <c r="B5318" s="66" t="inlineStr">
        <is>
          <t>أدوات الوميتال</t>
        </is>
      </c>
      <c r="C5318" s="67" t="inlineStr"/>
      <c r="D5318" s="67" t="inlineStr"/>
      <c r="E5318" s="68" t="n">
        <v>0</v>
      </c>
      <c r="F5318" s="69">
        <f>SUMIFS(الاضافة!$G$7:$G$60000,الاضافة!$H$7:$H$60000,"*اضاف*",الاضافة!$E$7:$E$60000,'أرصدة المخزن'!C5318)</f>
        <v/>
      </c>
      <c r="G5318" s="69">
        <f>SUMIFS(الصرف!$H$7:$H$60000,الصرف!$F$7:$F$60000,'أرصدة المخزن'!C5318)</f>
        <v/>
      </c>
      <c r="H5318" s="70">
        <f>E5318+F5318-G5318</f>
        <v/>
      </c>
    </row>
    <row r="5319" hidden="1" ht="24.6" customHeight="1" s="138">
      <c r="A5319" s="65" t="n">
        <v>10100103</v>
      </c>
      <c r="B5319" s="66" t="inlineStr">
        <is>
          <t>أدوات الوميتال</t>
        </is>
      </c>
      <c r="C5319" s="67" t="inlineStr"/>
      <c r="D5319" s="67" t="inlineStr"/>
      <c r="E5319" s="68" t="n">
        <v>0</v>
      </c>
      <c r="F5319" s="69">
        <f>SUMIFS(الاضافة!$G$7:$G$60000,الاضافة!$H$7:$H$60000,"*اضاف*",الاضافة!$E$7:$E$60000,'أرصدة المخزن'!C5319)</f>
        <v/>
      </c>
      <c r="G5319" s="69">
        <f>SUMIFS(الصرف!$H$7:$H$60000,الصرف!$F$7:$F$60000,'أرصدة المخزن'!C5319)</f>
        <v/>
      </c>
      <c r="H5319" s="70">
        <f>E5319+F5319-G5319</f>
        <v/>
      </c>
    </row>
    <row r="5320" hidden="1" ht="24.6" customHeight="1" s="138">
      <c r="A5320" s="65" t="n">
        <v>10100104</v>
      </c>
      <c r="B5320" s="66" t="inlineStr">
        <is>
          <t>أدوات الوميتال</t>
        </is>
      </c>
      <c r="C5320" s="67" t="inlineStr"/>
      <c r="D5320" s="67" t="inlineStr"/>
      <c r="E5320" s="68" t="n">
        <v>0</v>
      </c>
      <c r="F5320" s="69">
        <f>SUMIFS(الاضافة!$G$7:$G$60000,الاضافة!$H$7:$H$60000,"*اضاف*",الاضافة!$E$7:$E$60000,'أرصدة المخزن'!C5320)</f>
        <v/>
      </c>
      <c r="G5320" s="69">
        <f>SUMIFS(الصرف!$H$7:$H$60000,الصرف!$F$7:$F$60000,'أرصدة المخزن'!C5320)</f>
        <v/>
      </c>
      <c r="H5320" s="70">
        <f>E5320+F5320-G5320</f>
        <v/>
      </c>
    </row>
    <row r="5321" hidden="1" ht="24.6" customHeight="1" s="138">
      <c r="A5321" s="65" t="n">
        <v>10100105</v>
      </c>
      <c r="B5321" s="66" t="inlineStr">
        <is>
          <t>أدوات الوميتال</t>
        </is>
      </c>
      <c r="C5321" s="67" t="inlineStr"/>
      <c r="D5321" s="67" t="inlineStr"/>
      <c r="E5321" s="68" t="n">
        <v>0</v>
      </c>
      <c r="F5321" s="69">
        <f>SUMIFS(الاضافة!$G$7:$G$60000,الاضافة!$H$7:$H$60000,"*اضاف*",الاضافة!$E$7:$E$60000,'أرصدة المخزن'!C5321)</f>
        <v/>
      </c>
      <c r="G5321" s="69">
        <f>SUMIFS(الصرف!$H$7:$H$60000,الصرف!$F$7:$F$60000,'أرصدة المخزن'!C5321)</f>
        <v/>
      </c>
      <c r="H5321" s="70">
        <f>E5321+F5321-G5321</f>
        <v/>
      </c>
    </row>
    <row r="5322" hidden="1" ht="24.6" customHeight="1" s="138">
      <c r="A5322" s="65" t="n">
        <v>10100106</v>
      </c>
      <c r="B5322" s="66" t="inlineStr">
        <is>
          <t>أدوات الوميتال</t>
        </is>
      </c>
      <c r="C5322" s="67" t="inlineStr"/>
      <c r="D5322" s="67" t="inlineStr"/>
      <c r="E5322" s="68" t="n">
        <v>0</v>
      </c>
      <c r="F5322" s="69">
        <f>SUMIFS(الاضافة!$G$7:$G$60000,الاضافة!$H$7:$H$60000,"*اضاف*",الاضافة!$E$7:$E$60000,'أرصدة المخزن'!C5322)</f>
        <v/>
      </c>
      <c r="G5322" s="69">
        <f>SUMIFS(الصرف!$H$7:$H$60000,الصرف!$F$7:$F$60000,'أرصدة المخزن'!C5322)</f>
        <v/>
      </c>
      <c r="H5322" s="70">
        <f>E5322+F5322-G5322</f>
        <v/>
      </c>
    </row>
    <row r="5323" hidden="1" ht="24.6" customHeight="1" s="138">
      <c r="A5323" s="65" t="n">
        <v>10100107</v>
      </c>
      <c r="B5323" s="66" t="inlineStr">
        <is>
          <t>أدوات الوميتال</t>
        </is>
      </c>
      <c r="C5323" s="67" t="inlineStr"/>
      <c r="D5323" s="67" t="inlineStr"/>
      <c r="E5323" s="68" t="n">
        <v>0</v>
      </c>
      <c r="F5323" s="69">
        <f>SUMIFS(الاضافة!$G$7:$G$60000,الاضافة!$H$7:$H$60000,"*اضاف*",الاضافة!$E$7:$E$60000,'أرصدة المخزن'!C5323)</f>
        <v/>
      </c>
      <c r="G5323" s="69">
        <f>SUMIFS(الصرف!$H$7:$H$60000,الصرف!$F$7:$F$60000,'أرصدة المخزن'!C5323)</f>
        <v/>
      </c>
      <c r="H5323" s="70">
        <f>E5323+F5323-G5323</f>
        <v/>
      </c>
    </row>
    <row r="5324" hidden="1" ht="24.6" customHeight="1" s="138">
      <c r="A5324" s="65" t="n">
        <v>10100108</v>
      </c>
      <c r="B5324" s="66" t="inlineStr">
        <is>
          <t>أدوات الوميتال</t>
        </is>
      </c>
      <c r="C5324" s="67" t="inlineStr"/>
      <c r="D5324" s="67" t="inlineStr"/>
      <c r="E5324" s="68" t="n">
        <v>0</v>
      </c>
      <c r="F5324" s="69">
        <f>SUMIFS(الاضافة!$G$7:$G$60000,الاضافة!$H$7:$H$60000,"*اضاف*",الاضافة!$E$7:$E$60000,'أرصدة المخزن'!C5324)</f>
        <v/>
      </c>
      <c r="G5324" s="69">
        <f>SUMIFS(الصرف!$H$7:$H$60000,الصرف!$F$7:$F$60000,'أرصدة المخزن'!C5324)</f>
        <v/>
      </c>
      <c r="H5324" s="70">
        <f>E5324+F5324-G5324</f>
        <v/>
      </c>
    </row>
    <row r="5325" hidden="1" ht="24.6" customHeight="1" s="138">
      <c r="A5325" s="65" t="n">
        <v>10100109</v>
      </c>
      <c r="B5325" s="66" t="inlineStr">
        <is>
          <t>أدوات الوميتال</t>
        </is>
      </c>
      <c r="C5325" s="67" t="inlineStr"/>
      <c r="D5325" s="67" t="inlineStr"/>
      <c r="E5325" s="68" t="n">
        <v>0</v>
      </c>
      <c r="F5325" s="69">
        <f>SUMIFS(الاضافة!$G$7:$G$60000,الاضافة!$H$7:$H$60000,"*اضاف*",الاضافة!$E$7:$E$60000,'أرصدة المخزن'!C5325)</f>
        <v/>
      </c>
      <c r="G5325" s="69">
        <f>SUMIFS(الصرف!$H$7:$H$60000,الصرف!$F$7:$F$60000,'أرصدة المخزن'!C5325)</f>
        <v/>
      </c>
      <c r="H5325" s="70">
        <f>E5325+F5325-G5325</f>
        <v/>
      </c>
    </row>
    <row r="5326" hidden="1" ht="24.6" customHeight="1" s="138">
      <c r="A5326" s="65" t="n">
        <v>10100110</v>
      </c>
      <c r="B5326" s="66" t="inlineStr">
        <is>
          <t>أدوات الوميتال</t>
        </is>
      </c>
      <c r="C5326" s="67" t="inlineStr"/>
      <c r="D5326" s="67" t="inlineStr"/>
      <c r="E5326" s="68" t="n">
        <v>0</v>
      </c>
      <c r="F5326" s="69">
        <f>SUMIFS(الاضافة!$G$7:$G$60000,الاضافة!$H$7:$H$60000,"*اضاف*",الاضافة!$E$7:$E$60000,'أرصدة المخزن'!C5326)</f>
        <v/>
      </c>
      <c r="G5326" s="69">
        <f>SUMIFS(الصرف!$H$7:$H$60000,الصرف!$F$7:$F$60000,'أرصدة المخزن'!C5326)</f>
        <v/>
      </c>
      <c r="H5326" s="70">
        <f>E5326+F5326-G5326</f>
        <v/>
      </c>
    </row>
    <row r="5327" hidden="1" ht="24.6" customHeight="1" s="138">
      <c r="A5327" s="65" t="n">
        <v>10100111</v>
      </c>
      <c r="B5327" s="66" t="inlineStr">
        <is>
          <t>أدوات الوميتال</t>
        </is>
      </c>
      <c r="C5327" s="67" t="inlineStr"/>
      <c r="D5327" s="67" t="inlineStr"/>
      <c r="E5327" s="68" t="n">
        <v>0</v>
      </c>
      <c r="F5327" s="69">
        <f>SUMIFS(الاضافة!$G$7:$G$60000,الاضافة!$H$7:$H$60000,"*اضاف*",الاضافة!$E$7:$E$60000,'أرصدة المخزن'!C5327)</f>
        <v/>
      </c>
      <c r="G5327" s="69">
        <f>SUMIFS(الصرف!$H$7:$H$60000,الصرف!$F$7:$F$60000,'أرصدة المخزن'!C5327)</f>
        <v/>
      </c>
      <c r="H5327" s="70">
        <f>E5327+F5327-G5327</f>
        <v/>
      </c>
    </row>
    <row r="5328" hidden="1" ht="24.6" customHeight="1" s="138">
      <c r="A5328" s="65" t="n">
        <v>10100112</v>
      </c>
      <c r="B5328" s="66" t="inlineStr">
        <is>
          <t>أدوات الوميتال</t>
        </is>
      </c>
      <c r="C5328" s="67" t="inlineStr"/>
      <c r="D5328" s="67" t="inlineStr"/>
      <c r="E5328" s="68" t="n">
        <v>0</v>
      </c>
      <c r="F5328" s="69">
        <f>SUMIFS(الاضافة!$G$7:$G$60000,الاضافة!$H$7:$H$60000,"*اضاف*",الاضافة!$E$7:$E$60000,'أرصدة المخزن'!C5328)</f>
        <v/>
      </c>
      <c r="G5328" s="69">
        <f>SUMIFS(الصرف!$H$7:$H$60000,الصرف!$F$7:$F$60000,'أرصدة المخزن'!C5328)</f>
        <v/>
      </c>
      <c r="H5328" s="70">
        <f>E5328+F5328-G5328</f>
        <v/>
      </c>
    </row>
    <row r="5329" hidden="1" ht="24.6" customHeight="1" s="138">
      <c r="A5329" s="65" t="n">
        <v>10100113</v>
      </c>
      <c r="B5329" s="66" t="inlineStr">
        <is>
          <t>أدوات الوميتال</t>
        </is>
      </c>
      <c r="C5329" s="67" t="inlineStr"/>
      <c r="D5329" s="67" t="inlineStr"/>
      <c r="E5329" s="68" t="n">
        <v>0</v>
      </c>
      <c r="F5329" s="69">
        <f>SUMIFS(الاضافة!$G$7:$G$60000,الاضافة!$H$7:$H$60000,"*اضاف*",الاضافة!$E$7:$E$60000,'أرصدة المخزن'!C5329)</f>
        <v/>
      </c>
      <c r="G5329" s="69">
        <f>SUMIFS(الصرف!$H$7:$H$60000,الصرف!$F$7:$F$60000,'أرصدة المخزن'!C5329)</f>
        <v/>
      </c>
      <c r="H5329" s="70">
        <f>E5329+F5329-G5329</f>
        <v/>
      </c>
    </row>
    <row r="5330" hidden="1" ht="24.6" customHeight="1" s="138">
      <c r="A5330" s="65" t="n">
        <v>10100114</v>
      </c>
      <c r="B5330" s="66" t="inlineStr">
        <is>
          <t>أدوات الوميتال</t>
        </is>
      </c>
      <c r="C5330" s="67" t="inlineStr"/>
      <c r="D5330" s="67" t="inlineStr"/>
      <c r="E5330" s="68" t="n">
        <v>0</v>
      </c>
      <c r="F5330" s="69">
        <f>SUMIFS(الاضافة!$G$7:$G$60000,الاضافة!$H$7:$H$60000,"*اضاف*",الاضافة!$E$7:$E$60000,'أرصدة المخزن'!C5330)</f>
        <v/>
      </c>
      <c r="G5330" s="69">
        <f>SUMIFS(الصرف!$H$7:$H$60000,الصرف!$F$7:$F$60000,'أرصدة المخزن'!C5330)</f>
        <v/>
      </c>
      <c r="H5330" s="70">
        <f>E5330+F5330-G5330</f>
        <v/>
      </c>
    </row>
    <row r="5331" hidden="1" ht="24.6" customHeight="1" s="138">
      <c r="A5331" s="65" t="n">
        <v>10100115</v>
      </c>
      <c r="B5331" s="66" t="inlineStr">
        <is>
          <t>أدوات الوميتال</t>
        </is>
      </c>
      <c r="C5331" s="67" t="inlineStr"/>
      <c r="D5331" s="67" t="inlineStr"/>
      <c r="E5331" s="68" t="n">
        <v>0</v>
      </c>
      <c r="F5331" s="69">
        <f>SUMIFS(الاضافة!$G$7:$G$60000,الاضافة!$H$7:$H$60000,"*اضاف*",الاضافة!$E$7:$E$60000,'أرصدة المخزن'!C5331)</f>
        <v/>
      </c>
      <c r="G5331" s="69">
        <f>SUMIFS(الصرف!$H$7:$H$60000,الصرف!$F$7:$F$60000,'أرصدة المخزن'!C5331)</f>
        <v/>
      </c>
      <c r="H5331" s="70">
        <f>E5331+F5331-G5331</f>
        <v/>
      </c>
    </row>
    <row r="5332" hidden="1" ht="24.6" customHeight="1" s="138">
      <c r="A5332" s="65" t="n">
        <v>10100116</v>
      </c>
      <c r="B5332" s="66" t="inlineStr">
        <is>
          <t>أدوات الوميتال</t>
        </is>
      </c>
      <c r="C5332" s="67" t="inlineStr"/>
      <c r="D5332" s="67" t="inlineStr"/>
      <c r="E5332" s="68" t="n">
        <v>0</v>
      </c>
      <c r="F5332" s="69">
        <f>SUMIFS(الاضافة!$G$7:$G$60000,الاضافة!$H$7:$H$60000,"*اضاف*",الاضافة!$E$7:$E$60000,'أرصدة المخزن'!C5332)</f>
        <v/>
      </c>
      <c r="G5332" s="69">
        <f>SUMIFS(الصرف!$H$7:$H$60000,الصرف!$F$7:$F$60000,'أرصدة المخزن'!C5332)</f>
        <v/>
      </c>
      <c r="H5332" s="70">
        <f>E5332+F5332-G5332</f>
        <v/>
      </c>
    </row>
    <row r="5333" hidden="1" ht="24.6" customHeight="1" s="138">
      <c r="A5333" s="65" t="n">
        <v>10100117</v>
      </c>
      <c r="B5333" s="66" t="inlineStr">
        <is>
          <t>أدوات الوميتال</t>
        </is>
      </c>
      <c r="C5333" s="67" t="inlineStr"/>
      <c r="D5333" s="67" t="inlineStr"/>
      <c r="E5333" s="68" t="n">
        <v>0</v>
      </c>
      <c r="F5333" s="69">
        <f>SUMIFS(الاضافة!$G$7:$G$60000,الاضافة!$H$7:$H$60000,"*اضاف*",الاضافة!$E$7:$E$60000,'أرصدة المخزن'!C5333)</f>
        <v/>
      </c>
      <c r="G5333" s="69">
        <f>SUMIFS(الصرف!$H$7:$H$60000,الصرف!$F$7:$F$60000,'أرصدة المخزن'!C5333)</f>
        <v/>
      </c>
      <c r="H5333" s="70">
        <f>E5333+F5333-G5333</f>
        <v/>
      </c>
    </row>
    <row r="5334" hidden="1" ht="24.6" customHeight="1" s="138">
      <c r="A5334" s="65" t="n">
        <v>10100118</v>
      </c>
      <c r="B5334" s="66" t="inlineStr">
        <is>
          <t>أدوات الوميتال</t>
        </is>
      </c>
      <c r="C5334" s="67" t="inlineStr"/>
      <c r="D5334" s="67" t="inlineStr"/>
      <c r="E5334" s="68" t="n">
        <v>0</v>
      </c>
      <c r="F5334" s="69">
        <f>SUMIFS(الاضافة!$G$7:$G$60000,الاضافة!$H$7:$H$60000,"*اضاف*",الاضافة!$E$7:$E$60000,'أرصدة المخزن'!C5334)</f>
        <v/>
      </c>
      <c r="G5334" s="69">
        <f>SUMIFS(الصرف!$H$7:$H$60000,الصرف!$F$7:$F$60000,'أرصدة المخزن'!C5334)</f>
        <v/>
      </c>
      <c r="H5334" s="70">
        <f>E5334+F5334-G5334</f>
        <v/>
      </c>
    </row>
    <row r="5335" hidden="1" ht="24.6" customHeight="1" s="138">
      <c r="A5335" s="65" t="n">
        <v>10100119</v>
      </c>
      <c r="B5335" s="66" t="inlineStr">
        <is>
          <t>أدوات الوميتال</t>
        </is>
      </c>
      <c r="C5335" s="67" t="inlineStr"/>
      <c r="D5335" s="67" t="inlineStr"/>
      <c r="E5335" s="68" t="n">
        <v>0</v>
      </c>
      <c r="F5335" s="69">
        <f>SUMIFS(الاضافة!$G$7:$G$60000,الاضافة!$H$7:$H$60000,"*اضاف*",الاضافة!$E$7:$E$60000,'أرصدة المخزن'!C5335)</f>
        <v/>
      </c>
      <c r="G5335" s="69">
        <f>SUMIFS(الصرف!$H$7:$H$60000,الصرف!$F$7:$F$60000,'أرصدة المخزن'!C5335)</f>
        <v/>
      </c>
      <c r="H5335" s="70">
        <f>E5335+F5335-G5335</f>
        <v/>
      </c>
    </row>
    <row r="5336" hidden="1" ht="24.6" customHeight="1" s="138">
      <c r="A5336" s="65" t="n">
        <v>10100120</v>
      </c>
      <c r="B5336" s="66" t="inlineStr">
        <is>
          <t>أدوات الوميتال</t>
        </is>
      </c>
      <c r="C5336" s="67" t="inlineStr"/>
      <c r="D5336" s="67" t="inlineStr"/>
      <c r="E5336" s="68" t="n">
        <v>0</v>
      </c>
      <c r="F5336" s="69">
        <f>SUMIFS(الاضافة!$G$7:$G$60000,الاضافة!$H$7:$H$60000,"*اضاف*",الاضافة!$E$7:$E$60000,'أرصدة المخزن'!C5336)</f>
        <v/>
      </c>
      <c r="G5336" s="69">
        <f>SUMIFS(الصرف!$H$7:$H$60000,الصرف!$F$7:$F$60000,'أرصدة المخزن'!C5336)</f>
        <v/>
      </c>
      <c r="H5336" s="70">
        <f>E5336+F5336-G5336</f>
        <v/>
      </c>
    </row>
    <row r="5337" hidden="1" ht="24.6" customHeight="1" s="138">
      <c r="A5337" s="65" t="n">
        <v>10100121</v>
      </c>
      <c r="B5337" s="66" t="inlineStr">
        <is>
          <t>أدوات الوميتال</t>
        </is>
      </c>
      <c r="C5337" s="67" t="inlineStr"/>
      <c r="D5337" s="67" t="inlineStr"/>
      <c r="E5337" s="68" t="n">
        <v>0</v>
      </c>
      <c r="F5337" s="69">
        <f>SUMIFS(الاضافة!$G$7:$G$60000,الاضافة!$H$7:$H$60000,"*اضاف*",الاضافة!$E$7:$E$60000,'أرصدة المخزن'!C5337)</f>
        <v/>
      </c>
      <c r="G5337" s="69">
        <f>SUMIFS(الصرف!$H$7:$H$60000,الصرف!$F$7:$F$60000,'أرصدة المخزن'!C5337)</f>
        <v/>
      </c>
      <c r="H5337" s="70">
        <f>E5337+F5337-G5337</f>
        <v/>
      </c>
    </row>
    <row r="5338" hidden="1" ht="24.6" customHeight="1" s="138">
      <c r="A5338" s="65" t="n">
        <v>10100122</v>
      </c>
      <c r="B5338" s="66" t="inlineStr">
        <is>
          <t>أدوات الوميتال</t>
        </is>
      </c>
      <c r="C5338" s="67" t="inlineStr"/>
      <c r="D5338" s="67" t="inlineStr"/>
      <c r="E5338" s="68" t="n">
        <v>0</v>
      </c>
      <c r="F5338" s="69">
        <f>SUMIFS(الاضافة!$G$7:$G$60000,الاضافة!$H$7:$H$60000,"*اضاف*",الاضافة!$E$7:$E$60000,'أرصدة المخزن'!C5338)</f>
        <v/>
      </c>
      <c r="G5338" s="69">
        <f>SUMIFS(الصرف!$H$7:$H$60000,الصرف!$F$7:$F$60000,'أرصدة المخزن'!C5338)</f>
        <v/>
      </c>
      <c r="H5338" s="70">
        <f>E5338+F5338-G5338</f>
        <v/>
      </c>
    </row>
    <row r="5339" hidden="1" ht="24.6" customHeight="1" s="138">
      <c r="A5339" s="65" t="n">
        <v>10100123</v>
      </c>
      <c r="B5339" s="66" t="inlineStr">
        <is>
          <t>أدوات الوميتال</t>
        </is>
      </c>
      <c r="C5339" s="67" t="inlineStr"/>
      <c r="D5339" s="67" t="inlineStr"/>
      <c r="E5339" s="68" t="n">
        <v>0</v>
      </c>
      <c r="F5339" s="69">
        <f>SUMIFS(الاضافة!$G$7:$G$60000,الاضافة!$H$7:$H$60000,"*اضاف*",الاضافة!$E$7:$E$60000,'أرصدة المخزن'!C5339)</f>
        <v/>
      </c>
      <c r="G5339" s="69">
        <f>SUMIFS(الصرف!$H$7:$H$60000,الصرف!$F$7:$F$60000,'أرصدة المخزن'!C5339)</f>
        <v/>
      </c>
      <c r="H5339" s="70">
        <f>E5339+F5339-G5339</f>
        <v/>
      </c>
    </row>
    <row r="5340" hidden="1" ht="24.6" customHeight="1" s="138">
      <c r="A5340" s="65" t="n">
        <v>10100124</v>
      </c>
      <c r="B5340" s="66" t="inlineStr">
        <is>
          <t>أدوات الوميتال</t>
        </is>
      </c>
      <c r="C5340" s="67" t="inlineStr"/>
      <c r="D5340" s="67" t="inlineStr"/>
      <c r="E5340" s="68" t="n">
        <v>0</v>
      </c>
      <c r="F5340" s="69">
        <f>SUMIFS(الاضافة!$G$7:$G$60000,الاضافة!$H$7:$H$60000,"*اضاف*",الاضافة!$E$7:$E$60000,'أرصدة المخزن'!C5340)</f>
        <v/>
      </c>
      <c r="G5340" s="69">
        <f>SUMIFS(الصرف!$H$7:$H$60000,الصرف!$F$7:$F$60000,'أرصدة المخزن'!C5340)</f>
        <v/>
      </c>
      <c r="H5340" s="70">
        <f>E5340+F5340-G5340</f>
        <v/>
      </c>
    </row>
    <row r="5341" hidden="1" ht="24.6" customHeight="1" s="138">
      <c r="A5341" s="65" t="n">
        <v>10100125</v>
      </c>
      <c r="B5341" s="66" t="inlineStr">
        <is>
          <t>أدوات الوميتال</t>
        </is>
      </c>
      <c r="C5341" s="67" t="inlineStr"/>
      <c r="D5341" s="67" t="inlineStr"/>
      <c r="E5341" s="68" t="n">
        <v>0</v>
      </c>
      <c r="F5341" s="69">
        <f>SUMIFS(الاضافة!$G$7:$G$60000,الاضافة!$H$7:$H$60000,"*اضاف*",الاضافة!$E$7:$E$60000,'أرصدة المخزن'!C5341)</f>
        <v/>
      </c>
      <c r="G5341" s="69">
        <f>SUMIFS(الصرف!$H$7:$H$60000,الصرف!$F$7:$F$60000,'أرصدة المخزن'!C5341)</f>
        <v/>
      </c>
      <c r="H5341" s="70">
        <f>E5341+F5341-G5341</f>
        <v/>
      </c>
    </row>
    <row r="5342" hidden="1" ht="24.6" customHeight="1" s="138">
      <c r="A5342" s="65" t="n">
        <v>10100126</v>
      </c>
      <c r="B5342" s="66" t="inlineStr">
        <is>
          <t>أدوات الوميتال</t>
        </is>
      </c>
      <c r="C5342" s="67" t="inlineStr"/>
      <c r="D5342" s="67" t="inlineStr"/>
      <c r="E5342" s="68" t="n">
        <v>0</v>
      </c>
      <c r="F5342" s="69">
        <f>SUMIFS(الاضافة!$G$7:$G$60000,الاضافة!$H$7:$H$60000,"*اضاف*",الاضافة!$E$7:$E$60000,'أرصدة المخزن'!C5342)</f>
        <v/>
      </c>
      <c r="G5342" s="69">
        <f>SUMIFS(الصرف!$H$7:$H$60000,الصرف!$F$7:$F$60000,'أرصدة المخزن'!C5342)</f>
        <v/>
      </c>
      <c r="H5342" s="70">
        <f>E5342+F5342-G5342</f>
        <v/>
      </c>
    </row>
    <row r="5343" hidden="1" ht="24.6" customHeight="1" s="138">
      <c r="A5343" s="65" t="n">
        <v>10100127</v>
      </c>
      <c r="B5343" s="66" t="inlineStr">
        <is>
          <t>أدوات الوميتال</t>
        </is>
      </c>
      <c r="C5343" s="67" t="inlineStr"/>
      <c r="D5343" s="67" t="inlineStr"/>
      <c r="E5343" s="68" t="n">
        <v>0</v>
      </c>
      <c r="F5343" s="69">
        <f>SUMIFS(الاضافة!$G$7:$G$60000,الاضافة!$H$7:$H$60000,"*اضاف*",الاضافة!$E$7:$E$60000,'أرصدة المخزن'!C5343)</f>
        <v/>
      </c>
      <c r="G5343" s="69">
        <f>SUMIFS(الصرف!$H$7:$H$60000,الصرف!$F$7:$F$60000,'أرصدة المخزن'!C5343)</f>
        <v/>
      </c>
      <c r="H5343" s="70">
        <f>E5343+F5343-G5343</f>
        <v/>
      </c>
    </row>
    <row r="5344" hidden="1" ht="24.6" customHeight="1" s="138">
      <c r="A5344" s="65" t="n">
        <v>10100128</v>
      </c>
      <c r="B5344" s="66" t="inlineStr">
        <is>
          <t>أدوات الوميتال</t>
        </is>
      </c>
      <c r="C5344" s="67" t="inlineStr"/>
      <c r="D5344" s="67" t="inlineStr"/>
      <c r="E5344" s="68" t="n">
        <v>0</v>
      </c>
      <c r="F5344" s="69">
        <f>SUMIFS(الاضافة!$G$7:$G$60000,الاضافة!$H$7:$H$60000,"*اضاف*",الاضافة!$E$7:$E$60000,'أرصدة المخزن'!C5344)</f>
        <v/>
      </c>
      <c r="G5344" s="69">
        <f>SUMIFS(الصرف!$H$7:$H$60000,الصرف!$F$7:$F$60000,'أرصدة المخزن'!C5344)</f>
        <v/>
      </c>
      <c r="H5344" s="70">
        <f>E5344+F5344-G5344</f>
        <v/>
      </c>
    </row>
    <row r="5345" hidden="1" ht="24.6" customHeight="1" s="138">
      <c r="A5345" s="65" t="n">
        <v>10100129</v>
      </c>
      <c r="B5345" s="66" t="inlineStr">
        <is>
          <t>أدوات الوميتال</t>
        </is>
      </c>
      <c r="C5345" s="67" t="inlineStr"/>
      <c r="D5345" s="67" t="inlineStr"/>
      <c r="E5345" s="68" t="n">
        <v>0</v>
      </c>
      <c r="F5345" s="69">
        <f>SUMIFS(الاضافة!$G$7:$G$60000,الاضافة!$H$7:$H$60000,"*اضاف*",الاضافة!$E$7:$E$60000,'أرصدة المخزن'!C5345)</f>
        <v/>
      </c>
      <c r="G5345" s="69">
        <f>SUMIFS(الصرف!$H$7:$H$60000,الصرف!$F$7:$F$60000,'أرصدة المخزن'!C5345)</f>
        <v/>
      </c>
      <c r="H5345" s="70">
        <f>E5345+F5345-G5345</f>
        <v/>
      </c>
    </row>
    <row r="5346" hidden="1" ht="24.6" customHeight="1" s="138">
      <c r="A5346" s="65" t="n">
        <v>10100130</v>
      </c>
      <c r="B5346" s="66" t="inlineStr">
        <is>
          <t>أدوات الوميتال</t>
        </is>
      </c>
      <c r="C5346" s="67" t="inlineStr"/>
      <c r="D5346" s="67" t="inlineStr"/>
      <c r="E5346" s="68" t="n">
        <v>0</v>
      </c>
      <c r="F5346" s="69">
        <f>SUMIFS(الاضافة!$G$7:$G$60000,الاضافة!$H$7:$H$60000,"*اضاف*",الاضافة!$E$7:$E$60000,'أرصدة المخزن'!C5346)</f>
        <v/>
      </c>
      <c r="G5346" s="69">
        <f>SUMIFS(الصرف!$H$7:$H$60000,الصرف!$F$7:$F$60000,'أرصدة المخزن'!C5346)</f>
        <v/>
      </c>
      <c r="H5346" s="70">
        <f>E5346+F5346-G5346</f>
        <v/>
      </c>
    </row>
    <row r="5347" hidden="1" ht="24.6" customHeight="1" s="138">
      <c r="A5347" s="65" t="n">
        <v>10100131</v>
      </c>
      <c r="B5347" s="66" t="inlineStr">
        <is>
          <t>أدوات الوميتال</t>
        </is>
      </c>
      <c r="C5347" s="67" t="inlineStr"/>
      <c r="D5347" s="67" t="inlineStr"/>
      <c r="E5347" s="68" t="n">
        <v>0</v>
      </c>
      <c r="F5347" s="69">
        <f>SUMIFS(الاضافة!$G$7:$G$60000,الاضافة!$H$7:$H$60000,"*اضاف*",الاضافة!$E$7:$E$60000,'أرصدة المخزن'!C5347)</f>
        <v/>
      </c>
      <c r="G5347" s="69">
        <f>SUMIFS(الصرف!$H$7:$H$60000,الصرف!$F$7:$F$60000,'أرصدة المخزن'!C5347)</f>
        <v/>
      </c>
      <c r="H5347" s="70">
        <f>E5347+F5347-G5347</f>
        <v/>
      </c>
    </row>
    <row r="5348" hidden="1" ht="24.6" customHeight="1" s="138">
      <c r="A5348" s="65" t="n">
        <v>10100132</v>
      </c>
      <c r="B5348" s="66" t="inlineStr">
        <is>
          <t>أدوات الوميتال</t>
        </is>
      </c>
      <c r="C5348" s="67" t="inlineStr"/>
      <c r="D5348" s="67" t="inlineStr"/>
      <c r="E5348" s="68" t="n">
        <v>0</v>
      </c>
      <c r="F5348" s="69">
        <f>SUMIFS(الاضافة!$G$7:$G$60000,الاضافة!$H$7:$H$60000,"*اضاف*",الاضافة!$E$7:$E$60000,'أرصدة المخزن'!C5348)</f>
        <v/>
      </c>
      <c r="G5348" s="69">
        <f>SUMIFS(الصرف!$H$7:$H$60000,الصرف!$F$7:$F$60000,'أرصدة المخزن'!C5348)</f>
        <v/>
      </c>
      <c r="H5348" s="70">
        <f>E5348+F5348-G5348</f>
        <v/>
      </c>
    </row>
    <row r="5349" hidden="1" ht="24.6" customHeight="1" s="138">
      <c r="A5349" s="65" t="n">
        <v>10100133</v>
      </c>
      <c r="B5349" s="66" t="inlineStr">
        <is>
          <t>أدوات الوميتال</t>
        </is>
      </c>
      <c r="C5349" s="67" t="inlineStr"/>
      <c r="D5349" s="67" t="inlineStr"/>
      <c r="E5349" s="68" t="n">
        <v>0</v>
      </c>
      <c r="F5349" s="69">
        <f>SUMIFS(الاضافة!$G$7:$G$60000,الاضافة!$H$7:$H$60000,"*اضاف*",الاضافة!$E$7:$E$60000,'أرصدة المخزن'!C5349)</f>
        <v/>
      </c>
      <c r="G5349" s="69">
        <f>SUMIFS(الصرف!$H$7:$H$60000,الصرف!$F$7:$F$60000,'أرصدة المخزن'!C5349)</f>
        <v/>
      </c>
      <c r="H5349" s="70">
        <f>E5349+F5349-G5349</f>
        <v/>
      </c>
    </row>
    <row r="5350" hidden="1" ht="24.6" customHeight="1" s="138">
      <c r="A5350" s="65" t="n">
        <v>10100134</v>
      </c>
      <c r="B5350" s="66" t="inlineStr">
        <is>
          <t>أدوات الوميتال</t>
        </is>
      </c>
      <c r="C5350" s="67" t="inlineStr"/>
      <c r="D5350" s="67" t="inlineStr"/>
      <c r="E5350" s="68" t="n">
        <v>0</v>
      </c>
      <c r="F5350" s="69">
        <f>SUMIFS(الاضافة!$G$7:$G$60000,الاضافة!$H$7:$H$60000,"*اضاف*",الاضافة!$E$7:$E$60000,'أرصدة المخزن'!C5350)</f>
        <v/>
      </c>
      <c r="G5350" s="69">
        <f>SUMIFS(الصرف!$H$7:$H$60000,الصرف!$F$7:$F$60000,'أرصدة المخزن'!C5350)</f>
        <v/>
      </c>
      <c r="H5350" s="70">
        <f>E5350+F5350-G5350</f>
        <v/>
      </c>
    </row>
    <row r="5351" hidden="1" ht="24.6" customHeight="1" s="138">
      <c r="A5351" s="65" t="n">
        <v>10100135</v>
      </c>
      <c r="B5351" s="66" t="inlineStr">
        <is>
          <t>أدوات الوميتال</t>
        </is>
      </c>
      <c r="C5351" s="67" t="inlineStr"/>
      <c r="D5351" s="67" t="inlineStr"/>
      <c r="E5351" s="68" t="n">
        <v>0</v>
      </c>
      <c r="F5351" s="69">
        <f>SUMIFS(الاضافة!$G$7:$G$60000,الاضافة!$H$7:$H$60000,"*اضاف*",الاضافة!$E$7:$E$60000,'أرصدة المخزن'!C5351)</f>
        <v/>
      </c>
      <c r="G5351" s="69">
        <f>SUMIFS(الصرف!$H$7:$H$60000,الصرف!$F$7:$F$60000,'أرصدة المخزن'!C5351)</f>
        <v/>
      </c>
      <c r="H5351" s="70">
        <f>E5351+F5351-G5351</f>
        <v/>
      </c>
    </row>
    <row r="5352" hidden="1" ht="24.6" customHeight="1" s="138">
      <c r="A5352" s="65" t="n">
        <v>10100136</v>
      </c>
      <c r="B5352" s="66" t="inlineStr">
        <is>
          <t>أدوات الوميتال</t>
        </is>
      </c>
      <c r="C5352" s="67" t="inlineStr"/>
      <c r="D5352" s="67" t="inlineStr"/>
      <c r="E5352" s="68" t="n">
        <v>0</v>
      </c>
      <c r="F5352" s="69">
        <f>SUMIFS(الاضافة!$G$7:$G$60000,الاضافة!$H$7:$H$60000,"*اضاف*",الاضافة!$E$7:$E$60000,'أرصدة المخزن'!C5352)</f>
        <v/>
      </c>
      <c r="G5352" s="69">
        <f>SUMIFS(الصرف!$H$7:$H$60000,الصرف!$F$7:$F$60000,'أرصدة المخزن'!C5352)</f>
        <v/>
      </c>
      <c r="H5352" s="70">
        <f>E5352+F5352-G5352</f>
        <v/>
      </c>
    </row>
    <row r="5353" hidden="1" ht="24.6" customHeight="1" s="138">
      <c r="A5353" s="65" t="n">
        <v>10100137</v>
      </c>
      <c r="B5353" s="66" t="inlineStr">
        <is>
          <t>أدوات الوميتال</t>
        </is>
      </c>
      <c r="C5353" s="67" t="inlineStr"/>
      <c r="D5353" s="67" t="inlineStr"/>
      <c r="E5353" s="68" t="n">
        <v>0</v>
      </c>
      <c r="F5353" s="69">
        <f>SUMIFS(الاضافة!$G$7:$G$60000,الاضافة!$H$7:$H$60000,"*اضاف*",الاضافة!$E$7:$E$60000,'أرصدة المخزن'!C5353)</f>
        <v/>
      </c>
      <c r="G5353" s="69">
        <f>SUMIFS(الصرف!$H$7:$H$60000,الصرف!$F$7:$F$60000,'أرصدة المخزن'!C5353)</f>
        <v/>
      </c>
      <c r="H5353" s="70">
        <f>E5353+F5353-G5353</f>
        <v/>
      </c>
    </row>
    <row r="5354" hidden="1" ht="24.6" customHeight="1" s="138">
      <c r="A5354" s="65" t="n">
        <v>10100138</v>
      </c>
      <c r="B5354" s="66" t="inlineStr">
        <is>
          <t>أدوات الوميتال</t>
        </is>
      </c>
      <c r="C5354" s="67" t="inlineStr"/>
      <c r="D5354" s="67" t="inlineStr"/>
      <c r="E5354" s="68" t="n">
        <v>0</v>
      </c>
      <c r="F5354" s="69">
        <f>SUMIFS(الاضافة!$G$7:$G$60000,الاضافة!$H$7:$H$60000,"*اضاف*",الاضافة!$E$7:$E$60000,'أرصدة المخزن'!C5354)</f>
        <v/>
      </c>
      <c r="G5354" s="69">
        <f>SUMIFS(الصرف!$H$7:$H$60000,الصرف!$F$7:$F$60000,'أرصدة المخزن'!C5354)</f>
        <v/>
      </c>
      <c r="H5354" s="70">
        <f>E5354+F5354-G5354</f>
        <v/>
      </c>
    </row>
    <row r="5355" hidden="1" ht="24.6" customHeight="1" s="138">
      <c r="A5355" s="65" t="n">
        <v>10100139</v>
      </c>
      <c r="B5355" s="66" t="inlineStr">
        <is>
          <t>أدوات الوميتال</t>
        </is>
      </c>
      <c r="C5355" s="67" t="inlineStr"/>
      <c r="D5355" s="67" t="inlineStr"/>
      <c r="E5355" s="68" t="n">
        <v>0</v>
      </c>
      <c r="F5355" s="69">
        <f>SUMIFS(الاضافة!$G$7:$G$60000,الاضافة!$H$7:$H$60000,"*اضاف*",الاضافة!$E$7:$E$60000,'أرصدة المخزن'!C5355)</f>
        <v/>
      </c>
      <c r="G5355" s="69">
        <f>SUMIFS(الصرف!$H$7:$H$60000,الصرف!$F$7:$F$60000,'أرصدة المخزن'!C5355)</f>
        <v/>
      </c>
      <c r="H5355" s="70">
        <f>E5355+F5355-G5355</f>
        <v/>
      </c>
    </row>
    <row r="5356" hidden="1" ht="24.6" customHeight="1" s="138">
      <c r="A5356" s="65" t="n">
        <v>10100140</v>
      </c>
      <c r="B5356" s="66" t="inlineStr">
        <is>
          <t>أدوات الوميتال</t>
        </is>
      </c>
      <c r="C5356" s="67" t="inlineStr"/>
      <c r="D5356" s="67" t="inlineStr"/>
      <c r="E5356" s="68" t="n">
        <v>0</v>
      </c>
      <c r="F5356" s="69">
        <f>SUMIFS(الاضافة!$G$7:$G$60000,الاضافة!$H$7:$H$60000,"*اضاف*",الاضافة!$E$7:$E$60000,'أرصدة المخزن'!C5356)</f>
        <v/>
      </c>
      <c r="G5356" s="69">
        <f>SUMIFS(الصرف!$H$7:$H$60000,الصرف!$F$7:$F$60000,'أرصدة المخزن'!C5356)</f>
        <v/>
      </c>
      <c r="H5356" s="70">
        <f>E5356+F5356-G5356</f>
        <v/>
      </c>
    </row>
    <row r="5357" hidden="1" ht="24.6" customHeight="1" s="138">
      <c r="A5357" s="65" t="n">
        <v>10100141</v>
      </c>
      <c r="B5357" s="66" t="inlineStr">
        <is>
          <t>أدوات الوميتال</t>
        </is>
      </c>
      <c r="C5357" s="67" t="inlineStr"/>
      <c r="D5357" s="67" t="inlineStr"/>
      <c r="E5357" s="68" t="n">
        <v>0</v>
      </c>
      <c r="F5357" s="69">
        <f>SUMIFS(الاضافة!$G$7:$G$60000,الاضافة!$H$7:$H$60000,"*اضاف*",الاضافة!$E$7:$E$60000,'أرصدة المخزن'!C5357)</f>
        <v/>
      </c>
      <c r="G5357" s="69">
        <f>SUMIFS(الصرف!$H$7:$H$60000,الصرف!$F$7:$F$60000,'أرصدة المخزن'!C5357)</f>
        <v/>
      </c>
      <c r="H5357" s="70">
        <f>E5357+F5357-G5357</f>
        <v/>
      </c>
    </row>
    <row r="5358" hidden="1" ht="24.6" customHeight="1" s="138">
      <c r="A5358" s="65" t="n">
        <v>10100142</v>
      </c>
      <c r="B5358" s="66" t="inlineStr">
        <is>
          <t>أدوات الوميتال</t>
        </is>
      </c>
      <c r="C5358" s="67" t="inlineStr"/>
      <c r="D5358" s="67" t="inlineStr"/>
      <c r="E5358" s="68" t="n">
        <v>0</v>
      </c>
      <c r="F5358" s="69">
        <f>SUMIFS(الاضافة!$G$7:$G$60000,الاضافة!$H$7:$H$60000,"*اضاف*",الاضافة!$E$7:$E$60000,'أرصدة المخزن'!C5358)</f>
        <v/>
      </c>
      <c r="G5358" s="69">
        <f>SUMIFS(الصرف!$H$7:$H$60000,الصرف!$F$7:$F$60000,'أرصدة المخزن'!C5358)</f>
        <v/>
      </c>
      <c r="H5358" s="70">
        <f>E5358+F5358-G5358</f>
        <v/>
      </c>
    </row>
    <row r="5359" hidden="1" ht="24.6" customHeight="1" s="138">
      <c r="A5359" s="65" t="n">
        <v>10100143</v>
      </c>
      <c r="B5359" s="66" t="inlineStr">
        <is>
          <t>أدوات الوميتال</t>
        </is>
      </c>
      <c r="C5359" s="67" t="inlineStr"/>
      <c r="D5359" s="67" t="inlineStr"/>
      <c r="E5359" s="68" t="n">
        <v>0</v>
      </c>
      <c r="F5359" s="69">
        <f>SUMIFS(الاضافة!$G$7:$G$60000,الاضافة!$H$7:$H$60000,"*اضاف*",الاضافة!$E$7:$E$60000,'أرصدة المخزن'!C5359)</f>
        <v/>
      </c>
      <c r="G5359" s="69">
        <f>SUMIFS(الصرف!$H$7:$H$60000,الصرف!$F$7:$F$60000,'أرصدة المخزن'!C5359)</f>
        <v/>
      </c>
      <c r="H5359" s="70">
        <f>E5359+F5359-G5359</f>
        <v/>
      </c>
    </row>
    <row r="5360" hidden="1" ht="24.6" customHeight="1" s="138">
      <c r="A5360" s="65" t="n">
        <v>10100144</v>
      </c>
      <c r="B5360" s="66" t="inlineStr">
        <is>
          <t>أدوات الوميتال</t>
        </is>
      </c>
      <c r="C5360" s="67" t="inlineStr"/>
      <c r="D5360" s="67" t="inlineStr"/>
      <c r="E5360" s="68" t="n">
        <v>0</v>
      </c>
      <c r="F5360" s="69">
        <f>SUMIFS(الاضافة!$G$7:$G$60000,الاضافة!$H$7:$H$60000,"*اضاف*",الاضافة!$E$7:$E$60000,'أرصدة المخزن'!C5360)</f>
        <v/>
      </c>
      <c r="G5360" s="69">
        <f>SUMIFS(الصرف!$H$7:$H$60000,الصرف!$F$7:$F$60000,'أرصدة المخزن'!C5360)</f>
        <v/>
      </c>
      <c r="H5360" s="70">
        <f>E5360+F5360-G5360</f>
        <v/>
      </c>
    </row>
    <row r="5361" hidden="1" ht="24.6" customHeight="1" s="138">
      <c r="A5361" s="65" t="n">
        <v>10100145</v>
      </c>
      <c r="B5361" s="66" t="inlineStr">
        <is>
          <t>أدوات الوميتال</t>
        </is>
      </c>
      <c r="C5361" s="67" t="inlineStr"/>
      <c r="D5361" s="67" t="inlineStr"/>
      <c r="E5361" s="68" t="n">
        <v>0</v>
      </c>
      <c r="F5361" s="69">
        <f>SUMIFS(الاضافة!$G$7:$G$60000,الاضافة!$H$7:$H$60000,"*اضاف*",الاضافة!$E$7:$E$60000,'أرصدة المخزن'!C5361)</f>
        <v/>
      </c>
      <c r="G5361" s="69">
        <f>SUMIFS(الصرف!$H$7:$H$60000,الصرف!$F$7:$F$60000,'أرصدة المخزن'!C5361)</f>
        <v/>
      </c>
      <c r="H5361" s="70">
        <f>E5361+F5361-G5361</f>
        <v/>
      </c>
    </row>
    <row r="5362" hidden="1" ht="24.6" customHeight="1" s="138">
      <c r="A5362" s="65" t="n">
        <v>10100146</v>
      </c>
      <c r="B5362" s="66" t="inlineStr">
        <is>
          <t>أدوات الوميتال</t>
        </is>
      </c>
      <c r="C5362" s="67" t="inlineStr"/>
      <c r="D5362" s="67" t="inlineStr"/>
      <c r="E5362" s="68" t="n">
        <v>0</v>
      </c>
      <c r="F5362" s="69">
        <f>SUMIFS(الاضافة!$G$7:$G$60000,الاضافة!$H$7:$H$60000,"*اضاف*",الاضافة!$E$7:$E$60000,'أرصدة المخزن'!C5362)</f>
        <v/>
      </c>
      <c r="G5362" s="69">
        <f>SUMIFS(الصرف!$H$7:$H$60000,الصرف!$F$7:$F$60000,'أرصدة المخزن'!C5362)</f>
        <v/>
      </c>
      <c r="H5362" s="70">
        <f>E5362+F5362-G5362</f>
        <v/>
      </c>
    </row>
    <row r="5363" hidden="1" ht="24.6" customHeight="1" s="138">
      <c r="A5363" s="65" t="n">
        <v>10100147</v>
      </c>
      <c r="B5363" s="66" t="inlineStr">
        <is>
          <t>أدوات الوميتال</t>
        </is>
      </c>
      <c r="C5363" s="67" t="inlineStr"/>
      <c r="D5363" s="67" t="inlineStr"/>
      <c r="E5363" s="68" t="n">
        <v>0</v>
      </c>
      <c r="F5363" s="69">
        <f>SUMIFS(الاضافة!$G$7:$G$60000,الاضافة!$H$7:$H$60000,"*اضاف*",الاضافة!$E$7:$E$60000,'أرصدة المخزن'!C5363)</f>
        <v/>
      </c>
      <c r="G5363" s="69">
        <f>SUMIFS(الصرف!$H$7:$H$60000,الصرف!$F$7:$F$60000,'أرصدة المخزن'!C5363)</f>
        <v/>
      </c>
      <c r="H5363" s="70">
        <f>E5363+F5363-G5363</f>
        <v/>
      </c>
    </row>
    <row r="5364" hidden="1" ht="24.6" customHeight="1" s="138">
      <c r="A5364" s="65" t="n">
        <v>10100148</v>
      </c>
      <c r="B5364" s="66" t="inlineStr">
        <is>
          <t>أدوات الوميتال</t>
        </is>
      </c>
      <c r="C5364" s="67" t="inlineStr"/>
      <c r="D5364" s="67" t="inlineStr"/>
      <c r="E5364" s="68" t="n">
        <v>0</v>
      </c>
      <c r="F5364" s="69">
        <f>SUMIFS(الاضافة!$G$7:$G$60000,الاضافة!$H$7:$H$60000,"*اضاف*",الاضافة!$E$7:$E$60000,'أرصدة المخزن'!C5364)</f>
        <v/>
      </c>
      <c r="G5364" s="69">
        <f>SUMIFS(الصرف!$H$7:$H$60000,الصرف!$F$7:$F$60000,'أرصدة المخزن'!C5364)</f>
        <v/>
      </c>
      <c r="H5364" s="70">
        <f>E5364+F5364-G5364</f>
        <v/>
      </c>
    </row>
    <row r="5365" hidden="1" ht="24.6" customHeight="1" s="138">
      <c r="A5365" s="65" t="n">
        <v>10100149</v>
      </c>
      <c r="B5365" s="66" t="inlineStr">
        <is>
          <t>أدوات الوميتال</t>
        </is>
      </c>
      <c r="C5365" s="67" t="inlineStr"/>
      <c r="D5365" s="67" t="inlineStr"/>
      <c r="E5365" s="68" t="n">
        <v>0</v>
      </c>
      <c r="F5365" s="69">
        <f>SUMIFS(الاضافة!$G$7:$G$60000,الاضافة!$H$7:$H$60000,"*اضاف*",الاضافة!$E$7:$E$60000,'أرصدة المخزن'!C5365)</f>
        <v/>
      </c>
      <c r="G5365" s="69">
        <f>SUMIFS(الصرف!$H$7:$H$60000,الصرف!$F$7:$F$60000,'أرصدة المخزن'!C5365)</f>
        <v/>
      </c>
      <c r="H5365" s="70">
        <f>E5365+F5365-G5365</f>
        <v/>
      </c>
    </row>
    <row r="5366" hidden="1" ht="24.6" customHeight="1" s="138">
      <c r="A5366" s="65" t="n">
        <v>10100150</v>
      </c>
      <c r="B5366" s="66" t="inlineStr">
        <is>
          <t>أدوات الوميتال</t>
        </is>
      </c>
      <c r="C5366" s="67" t="inlineStr"/>
      <c r="D5366" s="67" t="inlineStr"/>
      <c r="E5366" s="68" t="n">
        <v>0</v>
      </c>
      <c r="F5366" s="69">
        <f>SUMIFS(الاضافة!$G$7:$G$60000,الاضافة!$H$7:$H$60000,"*اضاف*",الاضافة!$E$7:$E$60000,'أرصدة المخزن'!C5366)</f>
        <v/>
      </c>
      <c r="G5366" s="69">
        <f>SUMIFS(الصرف!$H$7:$H$60000,الصرف!$F$7:$F$60000,'أرصدة المخزن'!C5366)</f>
        <v/>
      </c>
      <c r="H5366" s="70">
        <f>E5366+F5366-G5366</f>
        <v/>
      </c>
    </row>
    <row r="5367" hidden="1" ht="24.6" customHeight="1" s="138">
      <c r="A5367" s="65" t="n">
        <v>10100151</v>
      </c>
      <c r="B5367" s="66" t="inlineStr">
        <is>
          <t>أدوات الوميتال</t>
        </is>
      </c>
      <c r="C5367" s="67" t="inlineStr"/>
      <c r="D5367" s="67" t="inlineStr"/>
      <c r="E5367" s="68" t="n">
        <v>0</v>
      </c>
      <c r="F5367" s="69">
        <f>SUMIFS(الاضافة!$G$7:$G$60000,الاضافة!$H$7:$H$60000,"*اضاف*",الاضافة!$E$7:$E$60000,'أرصدة المخزن'!C5367)</f>
        <v/>
      </c>
      <c r="G5367" s="69">
        <f>SUMIFS(الصرف!$H$7:$H$60000,الصرف!$F$7:$F$60000,'أرصدة المخزن'!C5367)</f>
        <v/>
      </c>
      <c r="H5367" s="70">
        <f>E5367+F5367-G5367</f>
        <v/>
      </c>
    </row>
    <row r="5368" hidden="1" ht="24.6" customHeight="1" s="138">
      <c r="A5368" s="65" t="n">
        <v>10100152</v>
      </c>
      <c r="B5368" s="66" t="inlineStr">
        <is>
          <t>أدوات الوميتال</t>
        </is>
      </c>
      <c r="C5368" s="67" t="inlineStr"/>
      <c r="D5368" s="67" t="inlineStr"/>
      <c r="E5368" s="68" t="n">
        <v>0</v>
      </c>
      <c r="F5368" s="69">
        <f>SUMIFS(الاضافة!$G$7:$G$60000,الاضافة!$H$7:$H$60000,"*اضاف*",الاضافة!$E$7:$E$60000,'أرصدة المخزن'!C5368)</f>
        <v/>
      </c>
      <c r="G5368" s="69">
        <f>SUMIFS(الصرف!$H$7:$H$60000,الصرف!$F$7:$F$60000,'أرصدة المخزن'!C5368)</f>
        <v/>
      </c>
      <c r="H5368" s="70">
        <f>E5368+F5368-G5368</f>
        <v/>
      </c>
    </row>
    <row r="5369" hidden="1" ht="24.6" customHeight="1" s="138">
      <c r="A5369" s="65" t="n">
        <v>10100153</v>
      </c>
      <c r="B5369" s="66" t="inlineStr">
        <is>
          <t>أدوات الوميتال</t>
        </is>
      </c>
      <c r="C5369" s="67" t="inlineStr"/>
      <c r="D5369" s="67" t="inlineStr"/>
      <c r="E5369" s="68" t="n">
        <v>0</v>
      </c>
      <c r="F5369" s="69">
        <f>SUMIFS(الاضافة!$G$7:$G$60000,الاضافة!$H$7:$H$60000,"*اضاف*",الاضافة!$E$7:$E$60000,'أرصدة المخزن'!C5369)</f>
        <v/>
      </c>
      <c r="G5369" s="69">
        <f>SUMIFS(الصرف!$H$7:$H$60000,الصرف!$F$7:$F$60000,'أرصدة المخزن'!C5369)</f>
        <v/>
      </c>
      <c r="H5369" s="70">
        <f>E5369+F5369-G5369</f>
        <v/>
      </c>
    </row>
    <row r="5370" hidden="1" ht="24.6" customHeight="1" s="138">
      <c r="A5370" s="65" t="n">
        <v>10100154</v>
      </c>
      <c r="B5370" s="66" t="inlineStr">
        <is>
          <t>أدوات الوميتال</t>
        </is>
      </c>
      <c r="C5370" s="67" t="inlineStr"/>
      <c r="D5370" s="67" t="inlineStr"/>
      <c r="E5370" s="68" t="n">
        <v>0</v>
      </c>
      <c r="F5370" s="69">
        <f>SUMIFS(الاضافة!$G$7:$G$60000,الاضافة!$H$7:$H$60000,"*اضاف*",الاضافة!$E$7:$E$60000,'أرصدة المخزن'!C5370)</f>
        <v/>
      </c>
      <c r="G5370" s="69">
        <f>SUMIFS(الصرف!$H$7:$H$60000,الصرف!$F$7:$F$60000,'أرصدة المخزن'!C5370)</f>
        <v/>
      </c>
      <c r="H5370" s="70">
        <f>E5370+F5370-G5370</f>
        <v/>
      </c>
    </row>
    <row r="5371" hidden="1" ht="24.6" customHeight="1" s="138">
      <c r="A5371" s="65" t="n">
        <v>10100155</v>
      </c>
      <c r="B5371" s="66" t="inlineStr">
        <is>
          <t>أدوات الوميتال</t>
        </is>
      </c>
      <c r="C5371" s="67" t="inlineStr"/>
      <c r="D5371" s="67" t="inlineStr"/>
      <c r="E5371" s="68" t="n">
        <v>0</v>
      </c>
      <c r="F5371" s="69">
        <f>SUMIFS(الاضافة!$G$7:$G$60000,الاضافة!$H$7:$H$60000,"*اضاف*",الاضافة!$E$7:$E$60000,'أرصدة المخزن'!C5371)</f>
        <v/>
      </c>
      <c r="G5371" s="69">
        <f>SUMIFS(الصرف!$H$7:$H$60000,الصرف!$F$7:$F$60000,'أرصدة المخزن'!C5371)</f>
        <v/>
      </c>
      <c r="H5371" s="70">
        <f>E5371+F5371-G5371</f>
        <v/>
      </c>
    </row>
    <row r="5372" hidden="1" ht="24.6" customHeight="1" s="138">
      <c r="A5372" s="65" t="n">
        <v>10100156</v>
      </c>
      <c r="B5372" s="66" t="inlineStr">
        <is>
          <t>أدوات الوميتال</t>
        </is>
      </c>
      <c r="C5372" s="67" t="inlineStr"/>
      <c r="D5372" s="67" t="inlineStr"/>
      <c r="E5372" s="68" t="n">
        <v>0</v>
      </c>
      <c r="F5372" s="69">
        <f>SUMIFS(الاضافة!$G$7:$G$60000,الاضافة!$H$7:$H$60000,"*اضاف*",الاضافة!$E$7:$E$60000,'أرصدة المخزن'!C5372)</f>
        <v/>
      </c>
      <c r="G5372" s="69">
        <f>SUMIFS(الصرف!$H$7:$H$60000,الصرف!$F$7:$F$60000,'أرصدة المخزن'!C5372)</f>
        <v/>
      </c>
      <c r="H5372" s="70">
        <f>E5372+F5372-G5372</f>
        <v/>
      </c>
    </row>
    <row r="5373" hidden="1" ht="24.6" customHeight="1" s="138">
      <c r="A5373" s="65" t="n">
        <v>10100157</v>
      </c>
      <c r="B5373" s="66" t="inlineStr">
        <is>
          <t>أدوات الوميتال</t>
        </is>
      </c>
      <c r="C5373" s="67" t="inlineStr"/>
      <c r="D5373" s="67" t="inlineStr"/>
      <c r="E5373" s="68" t="n">
        <v>0</v>
      </c>
      <c r="F5373" s="69">
        <f>SUMIFS(الاضافة!$G$7:$G$60000,الاضافة!$H$7:$H$60000,"*اضاف*",الاضافة!$E$7:$E$60000,'أرصدة المخزن'!C5373)</f>
        <v/>
      </c>
      <c r="G5373" s="69">
        <f>SUMIFS(الصرف!$H$7:$H$60000,الصرف!$F$7:$F$60000,'أرصدة المخزن'!C5373)</f>
        <v/>
      </c>
      <c r="H5373" s="70">
        <f>E5373+F5373-G5373</f>
        <v/>
      </c>
    </row>
    <row r="5374" hidden="1" ht="24.6" customHeight="1" s="138">
      <c r="A5374" s="65" t="n">
        <v>10100158</v>
      </c>
      <c r="B5374" s="66" t="inlineStr">
        <is>
          <t>أدوات الوميتال</t>
        </is>
      </c>
      <c r="C5374" s="67" t="inlineStr"/>
      <c r="D5374" s="67" t="inlineStr"/>
      <c r="E5374" s="68" t="n">
        <v>0</v>
      </c>
      <c r="F5374" s="69">
        <f>SUMIFS(الاضافة!$G$7:$G$60000,الاضافة!$H$7:$H$60000,"*اضاف*",الاضافة!$E$7:$E$60000,'أرصدة المخزن'!C5374)</f>
        <v/>
      </c>
      <c r="G5374" s="69">
        <f>SUMIFS(الصرف!$H$7:$H$60000,الصرف!$F$7:$F$60000,'أرصدة المخزن'!C5374)</f>
        <v/>
      </c>
      <c r="H5374" s="70">
        <f>E5374+F5374-G5374</f>
        <v/>
      </c>
    </row>
    <row r="5375" hidden="1" ht="24.6" customHeight="1" s="138">
      <c r="A5375" s="65" t="n">
        <v>10100159</v>
      </c>
      <c r="B5375" s="66" t="inlineStr">
        <is>
          <t>أدوات الوميتال</t>
        </is>
      </c>
      <c r="C5375" s="67" t="inlineStr"/>
      <c r="D5375" s="67" t="inlineStr"/>
      <c r="E5375" s="68" t="n">
        <v>0</v>
      </c>
      <c r="F5375" s="69">
        <f>SUMIFS(الاضافة!$G$7:$G$60000,الاضافة!$H$7:$H$60000,"*اضاف*",الاضافة!$E$7:$E$60000,'أرصدة المخزن'!C5375)</f>
        <v/>
      </c>
      <c r="G5375" s="69">
        <f>SUMIFS(الصرف!$H$7:$H$60000,الصرف!$F$7:$F$60000,'أرصدة المخزن'!C5375)</f>
        <v/>
      </c>
      <c r="H5375" s="70">
        <f>E5375+F5375-G5375</f>
        <v/>
      </c>
    </row>
    <row r="5376" hidden="1" ht="24.6" customHeight="1" s="138">
      <c r="A5376" s="65" t="n">
        <v>10100160</v>
      </c>
      <c r="B5376" s="66" t="inlineStr">
        <is>
          <t>أدوات الوميتال</t>
        </is>
      </c>
      <c r="C5376" s="67" t="inlineStr"/>
      <c r="D5376" s="67" t="inlineStr"/>
      <c r="E5376" s="68" t="n">
        <v>0</v>
      </c>
      <c r="F5376" s="69">
        <f>SUMIFS(الاضافة!$G$7:$G$60000,الاضافة!$H$7:$H$60000,"*اضاف*",الاضافة!$E$7:$E$60000,'أرصدة المخزن'!C5376)</f>
        <v/>
      </c>
      <c r="G5376" s="69">
        <f>SUMIFS(الصرف!$H$7:$H$60000,الصرف!$F$7:$F$60000,'أرصدة المخزن'!C5376)</f>
        <v/>
      </c>
      <c r="H5376" s="70">
        <f>E5376+F5376-G5376</f>
        <v/>
      </c>
    </row>
    <row r="5377" hidden="1" ht="24.6" customHeight="1" s="138">
      <c r="A5377" s="65" t="n">
        <v>10100161</v>
      </c>
      <c r="B5377" s="66" t="inlineStr">
        <is>
          <t>أدوات الوميتال</t>
        </is>
      </c>
      <c r="C5377" s="67" t="inlineStr"/>
      <c r="D5377" s="67" t="inlineStr"/>
      <c r="E5377" s="68" t="n">
        <v>0</v>
      </c>
      <c r="F5377" s="69">
        <f>SUMIFS(الاضافة!$G$7:$G$60000,الاضافة!$H$7:$H$60000,"*اضاف*",الاضافة!$E$7:$E$60000,'أرصدة المخزن'!C5377)</f>
        <v/>
      </c>
      <c r="G5377" s="69">
        <f>SUMIFS(الصرف!$H$7:$H$60000,الصرف!$F$7:$F$60000,'أرصدة المخزن'!C5377)</f>
        <v/>
      </c>
      <c r="H5377" s="70">
        <f>E5377+F5377-G5377</f>
        <v/>
      </c>
    </row>
    <row r="5378" hidden="1" ht="24.6" customHeight="1" s="138">
      <c r="A5378" s="65" t="n">
        <v>10100162</v>
      </c>
      <c r="B5378" s="66" t="inlineStr">
        <is>
          <t>أدوات الوميتال</t>
        </is>
      </c>
      <c r="C5378" s="67" t="inlineStr"/>
      <c r="D5378" s="67" t="inlineStr"/>
      <c r="E5378" s="68" t="n">
        <v>0</v>
      </c>
      <c r="F5378" s="69">
        <f>SUMIFS(الاضافة!$G$7:$G$60000,الاضافة!$H$7:$H$60000,"*اضاف*",الاضافة!$E$7:$E$60000,'أرصدة المخزن'!C5378)</f>
        <v/>
      </c>
      <c r="G5378" s="69">
        <f>SUMIFS(الصرف!$H$7:$H$60000,الصرف!$F$7:$F$60000,'أرصدة المخزن'!C5378)</f>
        <v/>
      </c>
      <c r="H5378" s="70">
        <f>E5378+F5378-G5378</f>
        <v/>
      </c>
    </row>
    <row r="5379" hidden="1" ht="24.6" customHeight="1" s="138">
      <c r="A5379" s="65" t="n">
        <v>10100163</v>
      </c>
      <c r="B5379" s="66" t="inlineStr">
        <is>
          <t>أدوات الوميتال</t>
        </is>
      </c>
      <c r="C5379" s="67" t="inlineStr"/>
      <c r="D5379" s="67" t="inlineStr"/>
      <c r="E5379" s="68" t="n">
        <v>0</v>
      </c>
      <c r="F5379" s="69">
        <f>SUMIFS(الاضافة!$G$7:$G$60000,الاضافة!$H$7:$H$60000,"*اضاف*",الاضافة!$E$7:$E$60000,'أرصدة المخزن'!C5379)</f>
        <v/>
      </c>
      <c r="G5379" s="69">
        <f>SUMIFS(الصرف!$H$7:$H$60000,الصرف!$F$7:$F$60000,'أرصدة المخزن'!C5379)</f>
        <v/>
      </c>
      <c r="H5379" s="70">
        <f>E5379+F5379-G5379</f>
        <v/>
      </c>
    </row>
    <row r="5380" hidden="1" ht="24.6" customHeight="1" s="138">
      <c r="A5380" s="65" t="n">
        <v>10100164</v>
      </c>
      <c r="B5380" s="66" t="inlineStr">
        <is>
          <t>أدوات الوميتال</t>
        </is>
      </c>
      <c r="C5380" s="67" t="inlineStr"/>
      <c r="D5380" s="67" t="inlineStr"/>
      <c r="E5380" s="68" t="n">
        <v>0</v>
      </c>
      <c r="F5380" s="69">
        <f>SUMIFS(الاضافة!$G$7:$G$60000,الاضافة!$H$7:$H$60000,"*اضاف*",الاضافة!$E$7:$E$60000,'أرصدة المخزن'!C5380)</f>
        <v/>
      </c>
      <c r="G5380" s="69">
        <f>SUMIFS(الصرف!$H$7:$H$60000,الصرف!$F$7:$F$60000,'أرصدة المخزن'!C5380)</f>
        <v/>
      </c>
      <c r="H5380" s="70">
        <f>E5380+F5380-G5380</f>
        <v/>
      </c>
    </row>
    <row r="5381" hidden="1" ht="24.6" customHeight="1" s="138">
      <c r="A5381" s="65" t="n">
        <v>10100165</v>
      </c>
      <c r="B5381" s="66" t="inlineStr">
        <is>
          <t>أدوات الوميتال</t>
        </is>
      </c>
      <c r="C5381" s="67" t="inlineStr"/>
      <c r="D5381" s="67" t="inlineStr"/>
      <c r="E5381" s="68" t="n">
        <v>0</v>
      </c>
      <c r="F5381" s="69">
        <f>SUMIFS(الاضافة!$G$7:$G$60000,الاضافة!$H$7:$H$60000,"*اضاف*",الاضافة!$E$7:$E$60000,'أرصدة المخزن'!C5381)</f>
        <v/>
      </c>
      <c r="G5381" s="69">
        <f>SUMIFS(الصرف!$H$7:$H$60000,الصرف!$F$7:$F$60000,'أرصدة المخزن'!C5381)</f>
        <v/>
      </c>
      <c r="H5381" s="70">
        <f>E5381+F5381-G5381</f>
        <v/>
      </c>
    </row>
    <row r="5382" hidden="1" ht="24.6" customHeight="1" s="138">
      <c r="A5382" s="65" t="n">
        <v>10100166</v>
      </c>
      <c r="B5382" s="66" t="inlineStr">
        <is>
          <t>أدوات الوميتال</t>
        </is>
      </c>
      <c r="C5382" s="67" t="inlineStr"/>
      <c r="D5382" s="67" t="inlineStr"/>
      <c r="E5382" s="68" t="n">
        <v>0</v>
      </c>
      <c r="F5382" s="69">
        <f>SUMIFS(الاضافة!$G$7:$G$60000,الاضافة!$H$7:$H$60000,"*اضاف*",الاضافة!$E$7:$E$60000,'أرصدة المخزن'!C5382)</f>
        <v/>
      </c>
      <c r="G5382" s="69">
        <f>SUMIFS(الصرف!$H$7:$H$60000,الصرف!$F$7:$F$60000,'أرصدة المخزن'!C5382)</f>
        <v/>
      </c>
      <c r="H5382" s="70">
        <f>E5382+F5382-G5382</f>
        <v/>
      </c>
    </row>
    <row r="5383" hidden="1" ht="24.6" customHeight="1" s="138">
      <c r="A5383" s="65" t="n">
        <v>10100167</v>
      </c>
      <c r="B5383" s="66" t="inlineStr">
        <is>
          <t>أدوات الوميتال</t>
        </is>
      </c>
      <c r="C5383" s="67" t="inlineStr"/>
      <c r="D5383" s="67" t="inlineStr"/>
      <c r="E5383" s="68" t="n">
        <v>0</v>
      </c>
      <c r="F5383" s="69">
        <f>SUMIFS(الاضافة!$G$7:$G$60000,الاضافة!$H$7:$H$60000,"*اضاف*",الاضافة!$E$7:$E$60000,'أرصدة المخزن'!C5383)</f>
        <v/>
      </c>
      <c r="G5383" s="69">
        <f>SUMIFS(الصرف!$H$7:$H$60000,الصرف!$F$7:$F$60000,'أرصدة المخزن'!C5383)</f>
        <v/>
      </c>
      <c r="H5383" s="70">
        <f>E5383+F5383-G5383</f>
        <v/>
      </c>
    </row>
    <row r="5384" hidden="1" ht="24.6" customHeight="1" s="138">
      <c r="A5384" s="65" t="n">
        <v>10100168</v>
      </c>
      <c r="B5384" s="66" t="inlineStr">
        <is>
          <t>أدوات الوميتال</t>
        </is>
      </c>
      <c r="C5384" s="67" t="inlineStr"/>
      <c r="D5384" s="67" t="inlineStr"/>
      <c r="E5384" s="68" t="n">
        <v>0</v>
      </c>
      <c r="F5384" s="69">
        <f>SUMIFS(الاضافة!$G$7:$G$60000,الاضافة!$H$7:$H$60000,"*اضاف*",الاضافة!$E$7:$E$60000,'أرصدة المخزن'!C5384)</f>
        <v/>
      </c>
      <c r="G5384" s="69">
        <f>SUMIFS(الصرف!$H$7:$H$60000,الصرف!$F$7:$F$60000,'أرصدة المخزن'!C5384)</f>
        <v/>
      </c>
      <c r="H5384" s="70">
        <f>E5384+F5384-G5384</f>
        <v/>
      </c>
    </row>
    <row r="5385" hidden="1" ht="24.6" customHeight="1" s="138">
      <c r="A5385" s="65" t="n">
        <v>10100169</v>
      </c>
      <c r="B5385" s="66" t="inlineStr">
        <is>
          <t>أدوات الوميتال</t>
        </is>
      </c>
      <c r="C5385" s="67" t="inlineStr"/>
      <c r="D5385" s="67" t="inlineStr"/>
      <c r="E5385" s="68" t="n">
        <v>0</v>
      </c>
      <c r="F5385" s="69">
        <f>SUMIFS(الاضافة!$G$7:$G$60000,الاضافة!$H$7:$H$60000,"*اضاف*",الاضافة!$E$7:$E$60000,'أرصدة المخزن'!C5385)</f>
        <v/>
      </c>
      <c r="G5385" s="69">
        <f>SUMIFS(الصرف!$H$7:$H$60000,الصرف!$F$7:$F$60000,'أرصدة المخزن'!C5385)</f>
        <v/>
      </c>
      <c r="H5385" s="70">
        <f>E5385+F5385-G5385</f>
        <v/>
      </c>
    </row>
    <row r="5386" hidden="1" ht="24.6" customHeight="1" s="138">
      <c r="A5386" s="65" t="n">
        <v>10100170</v>
      </c>
      <c r="B5386" s="66" t="inlineStr">
        <is>
          <t>أدوات الوميتال</t>
        </is>
      </c>
      <c r="C5386" s="67" t="inlineStr"/>
      <c r="D5386" s="67" t="inlineStr"/>
      <c r="E5386" s="68" t="n">
        <v>0</v>
      </c>
      <c r="F5386" s="69">
        <f>SUMIFS(الاضافة!$G$7:$G$60000,الاضافة!$H$7:$H$60000,"*اضاف*",الاضافة!$E$7:$E$60000,'أرصدة المخزن'!C5386)</f>
        <v/>
      </c>
      <c r="G5386" s="69">
        <f>SUMIFS(الصرف!$H$7:$H$60000,الصرف!$F$7:$F$60000,'أرصدة المخزن'!C5386)</f>
        <v/>
      </c>
      <c r="H5386" s="70">
        <f>E5386+F5386-G5386</f>
        <v/>
      </c>
    </row>
    <row r="5387" hidden="1" ht="24.6" customHeight="1" s="138">
      <c r="A5387" s="65" t="n">
        <v>10100171</v>
      </c>
      <c r="B5387" s="66" t="inlineStr">
        <is>
          <t>أدوات الوميتال</t>
        </is>
      </c>
      <c r="C5387" s="67" t="inlineStr"/>
      <c r="D5387" s="67" t="inlineStr"/>
      <c r="E5387" s="68" t="n">
        <v>0</v>
      </c>
      <c r="F5387" s="69">
        <f>SUMIFS(الاضافة!$G$7:$G$60000,الاضافة!$H$7:$H$60000,"*اضاف*",الاضافة!$E$7:$E$60000,'أرصدة المخزن'!C5387)</f>
        <v/>
      </c>
      <c r="G5387" s="69">
        <f>SUMIFS(الصرف!$H$7:$H$60000,الصرف!$F$7:$F$60000,'أرصدة المخزن'!C5387)</f>
        <v/>
      </c>
      <c r="H5387" s="70">
        <f>E5387+F5387-G5387</f>
        <v/>
      </c>
    </row>
    <row r="5388" hidden="1" ht="24.6" customHeight="1" s="138">
      <c r="A5388" s="65" t="n">
        <v>10100172</v>
      </c>
      <c r="B5388" s="66" t="inlineStr">
        <is>
          <t>أدوات الوميتال</t>
        </is>
      </c>
      <c r="C5388" s="67" t="inlineStr"/>
      <c r="D5388" s="67" t="inlineStr"/>
      <c r="E5388" s="68" t="n">
        <v>0</v>
      </c>
      <c r="F5388" s="69">
        <f>SUMIFS(الاضافة!$G$7:$G$60000,الاضافة!$H$7:$H$60000,"*اضاف*",الاضافة!$E$7:$E$60000,'أرصدة المخزن'!C5388)</f>
        <v/>
      </c>
      <c r="G5388" s="69">
        <f>SUMIFS(الصرف!$H$7:$H$60000,الصرف!$F$7:$F$60000,'أرصدة المخزن'!C5388)</f>
        <v/>
      </c>
      <c r="H5388" s="70">
        <f>E5388+F5388-G5388</f>
        <v/>
      </c>
    </row>
    <row r="5389" hidden="1" ht="24.6" customHeight="1" s="138">
      <c r="A5389" s="65" t="n">
        <v>10100173</v>
      </c>
      <c r="B5389" s="66" t="inlineStr">
        <is>
          <t>أدوات الوميتال</t>
        </is>
      </c>
      <c r="C5389" s="67" t="inlineStr"/>
      <c r="D5389" s="67" t="inlineStr"/>
      <c r="E5389" s="68" t="n">
        <v>0</v>
      </c>
      <c r="F5389" s="69">
        <f>SUMIFS(الاضافة!$G$7:$G$60000,الاضافة!$H$7:$H$60000,"*اضاف*",الاضافة!$E$7:$E$60000,'أرصدة المخزن'!C5389)</f>
        <v/>
      </c>
      <c r="G5389" s="69">
        <f>SUMIFS(الصرف!$H$7:$H$60000,الصرف!$F$7:$F$60000,'أرصدة المخزن'!C5389)</f>
        <v/>
      </c>
      <c r="H5389" s="70">
        <f>E5389+F5389-G5389</f>
        <v/>
      </c>
    </row>
    <row r="5390" hidden="1" ht="24.6" customHeight="1" s="138">
      <c r="A5390" s="65" t="n">
        <v>10100174</v>
      </c>
      <c r="B5390" s="66" t="inlineStr">
        <is>
          <t>أدوات الوميتال</t>
        </is>
      </c>
      <c r="C5390" s="67" t="inlineStr"/>
      <c r="D5390" s="67" t="inlineStr"/>
      <c r="E5390" s="68" t="n">
        <v>0</v>
      </c>
      <c r="F5390" s="69">
        <f>SUMIFS(الاضافة!$G$7:$G$60000,الاضافة!$H$7:$H$60000,"*اضاف*",الاضافة!$E$7:$E$60000,'أرصدة المخزن'!C5390)</f>
        <v/>
      </c>
      <c r="G5390" s="69">
        <f>SUMIFS(الصرف!$H$7:$H$60000,الصرف!$F$7:$F$60000,'أرصدة المخزن'!C5390)</f>
        <v/>
      </c>
      <c r="H5390" s="70">
        <f>E5390+F5390-G5390</f>
        <v/>
      </c>
    </row>
    <row r="5391" hidden="1" ht="24.6" customHeight="1" s="138">
      <c r="A5391" s="65" t="n">
        <v>10100175</v>
      </c>
      <c r="B5391" s="66" t="inlineStr">
        <is>
          <t>أدوات الوميتال</t>
        </is>
      </c>
      <c r="C5391" s="67" t="inlineStr"/>
      <c r="D5391" s="67" t="inlineStr"/>
      <c r="E5391" s="68" t="n">
        <v>0</v>
      </c>
      <c r="F5391" s="69">
        <f>SUMIFS(الاضافة!$G$7:$G$60000,الاضافة!$H$7:$H$60000,"*اضاف*",الاضافة!$E$7:$E$60000,'أرصدة المخزن'!C5391)</f>
        <v/>
      </c>
      <c r="G5391" s="69">
        <f>SUMIFS(الصرف!$H$7:$H$60000,الصرف!$F$7:$F$60000,'أرصدة المخزن'!C5391)</f>
        <v/>
      </c>
      <c r="H5391" s="70">
        <f>E5391+F5391-G5391</f>
        <v/>
      </c>
    </row>
    <row r="5392" hidden="1" ht="24.6" customHeight="1" s="138">
      <c r="A5392" s="65" t="n">
        <v>10100176</v>
      </c>
      <c r="B5392" s="66" t="inlineStr">
        <is>
          <t>أدوات الوميتال</t>
        </is>
      </c>
      <c r="C5392" s="67" t="inlineStr"/>
      <c r="D5392" s="67" t="inlineStr"/>
      <c r="E5392" s="68" t="n">
        <v>0</v>
      </c>
      <c r="F5392" s="69">
        <f>SUMIFS(الاضافة!$G$7:$G$60000,الاضافة!$H$7:$H$60000,"*اضاف*",الاضافة!$E$7:$E$60000,'أرصدة المخزن'!C5392)</f>
        <v/>
      </c>
      <c r="G5392" s="69">
        <f>SUMIFS(الصرف!$H$7:$H$60000,الصرف!$F$7:$F$60000,'أرصدة المخزن'!C5392)</f>
        <v/>
      </c>
      <c r="H5392" s="70">
        <f>E5392+F5392-G5392</f>
        <v/>
      </c>
    </row>
    <row r="5393" hidden="1" ht="24.6" customHeight="1" s="138">
      <c r="A5393" s="65" t="n">
        <v>10100177</v>
      </c>
      <c r="B5393" s="66" t="inlineStr">
        <is>
          <t>أدوات الوميتال</t>
        </is>
      </c>
      <c r="C5393" s="67" t="inlineStr"/>
      <c r="D5393" s="67" t="inlineStr"/>
      <c r="E5393" s="68" t="n">
        <v>0</v>
      </c>
      <c r="F5393" s="69">
        <f>SUMIFS(الاضافة!$G$7:$G$60000,الاضافة!$H$7:$H$60000,"*اضاف*",الاضافة!$E$7:$E$60000,'أرصدة المخزن'!C5393)</f>
        <v/>
      </c>
      <c r="G5393" s="69">
        <f>SUMIFS(الصرف!$H$7:$H$60000,الصرف!$F$7:$F$60000,'أرصدة المخزن'!C5393)</f>
        <v/>
      </c>
      <c r="H5393" s="70">
        <f>E5393+F5393-G5393</f>
        <v/>
      </c>
    </row>
    <row r="5394" hidden="1" ht="24.6" customHeight="1" s="138">
      <c r="A5394" s="65" t="n">
        <v>10100178</v>
      </c>
      <c r="B5394" s="66" t="inlineStr">
        <is>
          <t>أدوات الوميتال</t>
        </is>
      </c>
      <c r="C5394" s="67" t="inlineStr"/>
      <c r="D5394" s="67" t="inlineStr"/>
      <c r="E5394" s="68" t="n">
        <v>0</v>
      </c>
      <c r="F5394" s="69">
        <f>SUMIFS(الاضافة!$G$7:$G$60000,الاضافة!$H$7:$H$60000,"*اضاف*",الاضافة!$E$7:$E$60000,'أرصدة المخزن'!C5394)</f>
        <v/>
      </c>
      <c r="G5394" s="69">
        <f>SUMIFS(الصرف!$H$7:$H$60000,الصرف!$F$7:$F$60000,'أرصدة المخزن'!C5394)</f>
        <v/>
      </c>
      <c r="H5394" s="70">
        <f>E5394+F5394-G5394</f>
        <v/>
      </c>
    </row>
    <row r="5395" hidden="1" ht="24.6" customHeight="1" s="138">
      <c r="A5395" s="65" t="n">
        <v>10100179</v>
      </c>
      <c r="B5395" s="66" t="inlineStr">
        <is>
          <t>أدوات الوميتال</t>
        </is>
      </c>
      <c r="C5395" s="67" t="inlineStr"/>
      <c r="D5395" s="67" t="inlineStr"/>
      <c r="E5395" s="68" t="n">
        <v>0</v>
      </c>
      <c r="F5395" s="69">
        <f>SUMIFS(الاضافة!$G$7:$G$60000,الاضافة!$H$7:$H$60000,"*اضاف*",الاضافة!$E$7:$E$60000,'أرصدة المخزن'!C5395)</f>
        <v/>
      </c>
      <c r="G5395" s="69">
        <f>SUMIFS(الصرف!$H$7:$H$60000,الصرف!$F$7:$F$60000,'أرصدة المخزن'!C5395)</f>
        <v/>
      </c>
      <c r="H5395" s="70">
        <f>E5395+F5395-G5395</f>
        <v/>
      </c>
    </row>
    <row r="5396" hidden="1" ht="24.6" customHeight="1" s="138">
      <c r="A5396" s="65" t="n">
        <v>10100180</v>
      </c>
      <c r="B5396" s="66" t="inlineStr">
        <is>
          <t>أدوات الوميتال</t>
        </is>
      </c>
      <c r="C5396" s="67" t="inlineStr"/>
      <c r="D5396" s="67" t="inlineStr"/>
      <c r="E5396" s="68" t="n">
        <v>0</v>
      </c>
      <c r="F5396" s="69">
        <f>SUMIFS(الاضافة!$G$7:$G$60000,الاضافة!$H$7:$H$60000,"*اضاف*",الاضافة!$E$7:$E$60000,'أرصدة المخزن'!C5396)</f>
        <v/>
      </c>
      <c r="G5396" s="69">
        <f>SUMIFS(الصرف!$H$7:$H$60000,الصرف!$F$7:$F$60000,'أرصدة المخزن'!C5396)</f>
        <v/>
      </c>
      <c r="H5396" s="70">
        <f>E5396+F5396-G5396</f>
        <v/>
      </c>
    </row>
    <row r="5397" hidden="1" ht="24.6" customHeight="1" s="138">
      <c r="A5397" s="65" t="n">
        <v>10100181</v>
      </c>
      <c r="B5397" s="66" t="inlineStr">
        <is>
          <t>أدوات الوميتال</t>
        </is>
      </c>
      <c r="C5397" s="67" t="inlineStr"/>
      <c r="D5397" s="67" t="inlineStr"/>
      <c r="E5397" s="68" t="n">
        <v>0</v>
      </c>
      <c r="F5397" s="69">
        <f>SUMIFS(الاضافة!$G$7:$G$60000,الاضافة!$H$7:$H$60000,"*اضاف*",الاضافة!$E$7:$E$60000,'أرصدة المخزن'!C5397)</f>
        <v/>
      </c>
      <c r="G5397" s="69">
        <f>SUMIFS(الصرف!$H$7:$H$60000,الصرف!$F$7:$F$60000,'أرصدة المخزن'!C5397)</f>
        <v/>
      </c>
      <c r="H5397" s="70">
        <f>E5397+F5397-G5397</f>
        <v/>
      </c>
    </row>
    <row r="5398" hidden="1" ht="24.6" customHeight="1" s="138">
      <c r="A5398" s="65" t="n">
        <v>10100182</v>
      </c>
      <c r="B5398" s="66" t="inlineStr">
        <is>
          <t>أدوات الوميتال</t>
        </is>
      </c>
      <c r="C5398" s="67" t="inlineStr"/>
      <c r="D5398" s="67" t="inlineStr"/>
      <c r="E5398" s="68" t="n">
        <v>0</v>
      </c>
      <c r="F5398" s="69">
        <f>SUMIFS(الاضافة!$G$7:$G$60000,الاضافة!$H$7:$H$60000,"*اضاف*",الاضافة!$E$7:$E$60000,'أرصدة المخزن'!C5398)</f>
        <v/>
      </c>
      <c r="G5398" s="69">
        <f>SUMIFS(الصرف!$H$7:$H$60000,الصرف!$F$7:$F$60000,'أرصدة المخزن'!C5398)</f>
        <v/>
      </c>
      <c r="H5398" s="70">
        <f>E5398+F5398-G5398</f>
        <v/>
      </c>
    </row>
    <row r="5399" hidden="1" ht="24.6" customHeight="1" s="138">
      <c r="A5399" s="65" t="n">
        <v>10100183</v>
      </c>
      <c r="B5399" s="66" t="inlineStr">
        <is>
          <t>أدوات الوميتال</t>
        </is>
      </c>
      <c r="C5399" s="67" t="inlineStr"/>
      <c r="D5399" s="67" t="inlineStr"/>
      <c r="E5399" s="68" t="n">
        <v>0</v>
      </c>
      <c r="F5399" s="69">
        <f>SUMIFS(الاضافة!$G$7:$G$60000,الاضافة!$H$7:$H$60000,"*اضاف*",الاضافة!$E$7:$E$60000,'أرصدة المخزن'!C5399)</f>
        <v/>
      </c>
      <c r="G5399" s="69">
        <f>SUMIFS(الصرف!$H$7:$H$60000,الصرف!$F$7:$F$60000,'أرصدة المخزن'!C5399)</f>
        <v/>
      </c>
      <c r="H5399" s="70">
        <f>E5399+F5399-G5399</f>
        <v/>
      </c>
    </row>
    <row r="5400" hidden="1" ht="24.6" customHeight="1" s="138">
      <c r="A5400" s="65" t="n">
        <v>10100184</v>
      </c>
      <c r="B5400" s="66" t="inlineStr">
        <is>
          <t>أدوات الوميتال</t>
        </is>
      </c>
      <c r="C5400" s="67" t="inlineStr"/>
      <c r="D5400" s="67" t="inlineStr"/>
      <c r="E5400" s="68" t="n">
        <v>0</v>
      </c>
      <c r="F5400" s="69">
        <f>SUMIFS(الاضافة!$G$7:$G$60000,الاضافة!$H$7:$H$60000,"*اضاف*",الاضافة!$E$7:$E$60000,'أرصدة المخزن'!C5400)</f>
        <v/>
      </c>
      <c r="G5400" s="69">
        <f>SUMIFS(الصرف!$H$7:$H$60000,الصرف!$F$7:$F$60000,'أرصدة المخزن'!C5400)</f>
        <v/>
      </c>
      <c r="H5400" s="70">
        <f>E5400+F5400-G5400</f>
        <v/>
      </c>
    </row>
    <row r="5401" hidden="1" ht="24.6" customHeight="1" s="138">
      <c r="A5401" s="65" t="n">
        <v>10100185</v>
      </c>
      <c r="B5401" s="66" t="inlineStr">
        <is>
          <t>أدوات الوميتال</t>
        </is>
      </c>
      <c r="C5401" s="67" t="inlineStr"/>
      <c r="D5401" s="67" t="inlineStr"/>
      <c r="E5401" s="68" t="n">
        <v>0</v>
      </c>
      <c r="F5401" s="69">
        <f>SUMIFS(الاضافة!$G$7:$G$60000,الاضافة!$H$7:$H$60000,"*اضاف*",الاضافة!$E$7:$E$60000,'أرصدة المخزن'!C5401)</f>
        <v/>
      </c>
      <c r="G5401" s="69">
        <f>SUMIFS(الصرف!$H$7:$H$60000,الصرف!$F$7:$F$60000,'أرصدة المخزن'!C5401)</f>
        <v/>
      </c>
      <c r="H5401" s="70">
        <f>E5401+F5401-G5401</f>
        <v/>
      </c>
    </row>
    <row r="5402" hidden="1" ht="24.6" customHeight="1" s="138">
      <c r="A5402" s="65" t="n">
        <v>10100186</v>
      </c>
      <c r="B5402" s="66" t="inlineStr">
        <is>
          <t>أدوات الوميتال</t>
        </is>
      </c>
      <c r="C5402" s="67" t="inlineStr"/>
      <c r="D5402" s="67" t="inlineStr"/>
      <c r="E5402" s="68" t="n">
        <v>0</v>
      </c>
      <c r="F5402" s="69">
        <f>SUMIFS(الاضافة!$G$7:$G$60000,الاضافة!$H$7:$H$60000,"*اضاف*",الاضافة!$E$7:$E$60000,'أرصدة المخزن'!C5402)</f>
        <v/>
      </c>
      <c r="G5402" s="69">
        <f>SUMIFS(الصرف!$H$7:$H$60000,الصرف!$F$7:$F$60000,'أرصدة المخزن'!C5402)</f>
        <v/>
      </c>
      <c r="H5402" s="70">
        <f>E5402+F5402-G5402</f>
        <v/>
      </c>
    </row>
    <row r="5403" hidden="1" ht="24.6" customHeight="1" s="138">
      <c r="A5403" s="65" t="n">
        <v>10100187</v>
      </c>
      <c r="B5403" s="66" t="inlineStr">
        <is>
          <t>أدوات الوميتال</t>
        </is>
      </c>
      <c r="C5403" s="67" t="inlineStr"/>
      <c r="D5403" s="67" t="inlineStr"/>
      <c r="E5403" s="68" t="n">
        <v>0</v>
      </c>
      <c r="F5403" s="69">
        <f>SUMIFS(الاضافة!$G$7:$G$60000,الاضافة!$H$7:$H$60000,"*اضاف*",الاضافة!$E$7:$E$60000,'أرصدة المخزن'!C5403)</f>
        <v/>
      </c>
      <c r="G5403" s="69">
        <f>SUMIFS(الصرف!$H$7:$H$60000,الصرف!$F$7:$F$60000,'أرصدة المخزن'!C5403)</f>
        <v/>
      </c>
      <c r="H5403" s="70">
        <f>E5403+F5403-G5403</f>
        <v/>
      </c>
    </row>
    <row r="5404" hidden="1" ht="24.6" customHeight="1" s="138">
      <c r="A5404" s="65" t="n">
        <v>10100188</v>
      </c>
      <c r="B5404" s="66" t="inlineStr">
        <is>
          <t>أدوات الوميتال</t>
        </is>
      </c>
      <c r="C5404" s="67" t="inlineStr"/>
      <c r="D5404" s="67" t="inlineStr"/>
      <c r="E5404" s="68" t="n">
        <v>0</v>
      </c>
      <c r="F5404" s="69">
        <f>SUMIFS(الاضافة!$G$7:$G$60000,الاضافة!$H$7:$H$60000,"*اضاف*",الاضافة!$E$7:$E$60000,'أرصدة المخزن'!C5404)</f>
        <v/>
      </c>
      <c r="G5404" s="69">
        <f>SUMIFS(الصرف!$H$7:$H$60000,الصرف!$F$7:$F$60000,'أرصدة المخزن'!C5404)</f>
        <v/>
      </c>
      <c r="H5404" s="70">
        <f>E5404+F5404-G5404</f>
        <v/>
      </c>
    </row>
    <row r="5405" hidden="1" ht="24.6" customHeight="1" s="138">
      <c r="A5405" s="65" t="n">
        <v>10100189</v>
      </c>
      <c r="B5405" s="66" t="inlineStr">
        <is>
          <t>أدوات الوميتال</t>
        </is>
      </c>
      <c r="C5405" s="67" t="inlineStr"/>
      <c r="D5405" s="67" t="inlineStr"/>
      <c r="E5405" s="68" t="n">
        <v>0</v>
      </c>
      <c r="F5405" s="69">
        <f>SUMIFS(الاضافة!$G$7:$G$60000,الاضافة!$H$7:$H$60000,"*اضاف*",الاضافة!$E$7:$E$60000,'أرصدة المخزن'!C5405)</f>
        <v/>
      </c>
      <c r="G5405" s="69">
        <f>SUMIFS(الصرف!$H$7:$H$60000,الصرف!$F$7:$F$60000,'أرصدة المخزن'!C5405)</f>
        <v/>
      </c>
      <c r="H5405" s="70">
        <f>E5405+F5405-G5405</f>
        <v/>
      </c>
    </row>
    <row r="5406" hidden="1" ht="24.6" customHeight="1" s="138">
      <c r="A5406" s="65" t="n">
        <v>10100190</v>
      </c>
      <c r="B5406" s="66" t="inlineStr">
        <is>
          <t>أدوات الوميتال</t>
        </is>
      </c>
      <c r="C5406" s="67" t="inlineStr"/>
      <c r="D5406" s="67" t="inlineStr"/>
      <c r="E5406" s="68" t="n">
        <v>0</v>
      </c>
      <c r="F5406" s="69">
        <f>SUMIFS(الاضافة!$G$7:$G$60000,الاضافة!$H$7:$H$60000,"*اضاف*",الاضافة!$E$7:$E$60000,'أرصدة المخزن'!C5406)</f>
        <v/>
      </c>
      <c r="G5406" s="69">
        <f>SUMIFS(الصرف!$H$7:$H$60000,الصرف!$F$7:$F$60000,'أرصدة المخزن'!C5406)</f>
        <v/>
      </c>
      <c r="H5406" s="70">
        <f>E5406+F5406-G5406</f>
        <v/>
      </c>
    </row>
    <row r="5407" hidden="1" ht="24.6" customHeight="1" s="138">
      <c r="A5407" s="65" t="n">
        <v>10100191</v>
      </c>
      <c r="B5407" s="66" t="inlineStr">
        <is>
          <t>أدوات الوميتال</t>
        </is>
      </c>
      <c r="C5407" s="67" t="inlineStr"/>
      <c r="D5407" s="67" t="inlineStr"/>
      <c r="E5407" s="68" t="n">
        <v>0</v>
      </c>
      <c r="F5407" s="69">
        <f>SUMIFS(الاضافة!$G$7:$G$60000,الاضافة!$H$7:$H$60000,"*اضاف*",الاضافة!$E$7:$E$60000,'أرصدة المخزن'!C5407)</f>
        <v/>
      </c>
      <c r="G5407" s="69">
        <f>SUMIFS(الصرف!$H$7:$H$60000,الصرف!$F$7:$F$60000,'أرصدة المخزن'!C5407)</f>
        <v/>
      </c>
      <c r="H5407" s="70">
        <f>E5407+F5407-G5407</f>
        <v/>
      </c>
    </row>
    <row r="5408" hidden="1" ht="24.6" customHeight="1" s="138">
      <c r="A5408" s="65" t="n">
        <v>10100192</v>
      </c>
      <c r="B5408" s="66" t="inlineStr">
        <is>
          <t>أدوات الوميتال</t>
        </is>
      </c>
      <c r="C5408" s="67" t="inlineStr"/>
      <c r="D5408" s="67" t="inlineStr"/>
      <c r="E5408" s="68" t="n">
        <v>0</v>
      </c>
      <c r="F5408" s="69">
        <f>SUMIFS(الاضافة!$G$7:$G$60000,الاضافة!$H$7:$H$60000,"*اضاف*",الاضافة!$E$7:$E$60000,'أرصدة المخزن'!C5408)</f>
        <v/>
      </c>
      <c r="G5408" s="69">
        <f>SUMIFS(الصرف!$H$7:$H$60000,الصرف!$F$7:$F$60000,'أرصدة المخزن'!C5408)</f>
        <v/>
      </c>
      <c r="H5408" s="70">
        <f>E5408+F5408-G5408</f>
        <v/>
      </c>
    </row>
    <row r="5409" hidden="1" ht="24.6" customHeight="1" s="138">
      <c r="A5409" s="65" t="n">
        <v>10100193</v>
      </c>
      <c r="B5409" s="66" t="inlineStr">
        <is>
          <t>أدوات الوميتال</t>
        </is>
      </c>
      <c r="C5409" s="67" t="inlineStr"/>
      <c r="D5409" s="67" t="inlineStr"/>
      <c r="E5409" s="68" t="n">
        <v>0</v>
      </c>
      <c r="F5409" s="69">
        <f>SUMIFS(الاضافة!$G$7:$G$60000,الاضافة!$H$7:$H$60000,"*اضاف*",الاضافة!$E$7:$E$60000,'أرصدة المخزن'!C5409)</f>
        <v/>
      </c>
      <c r="G5409" s="69">
        <f>SUMIFS(الصرف!$H$7:$H$60000,الصرف!$F$7:$F$60000,'أرصدة المخزن'!C5409)</f>
        <v/>
      </c>
      <c r="H5409" s="70">
        <f>E5409+F5409-G5409</f>
        <v/>
      </c>
    </row>
    <row r="5410" hidden="1" ht="24.6" customHeight="1" s="138">
      <c r="A5410" s="65" t="n">
        <v>10100194</v>
      </c>
      <c r="B5410" s="66" t="inlineStr">
        <is>
          <t>أدوات الوميتال</t>
        </is>
      </c>
      <c r="C5410" s="67" t="inlineStr"/>
      <c r="D5410" s="67" t="inlineStr"/>
      <c r="E5410" s="68" t="n">
        <v>0</v>
      </c>
      <c r="F5410" s="69">
        <f>SUMIFS(الاضافة!$G$7:$G$60000,الاضافة!$H$7:$H$60000,"*اضاف*",الاضافة!$E$7:$E$60000,'أرصدة المخزن'!C5410)</f>
        <v/>
      </c>
      <c r="G5410" s="69">
        <f>SUMIFS(الصرف!$H$7:$H$60000,الصرف!$F$7:$F$60000,'أرصدة المخزن'!C5410)</f>
        <v/>
      </c>
      <c r="H5410" s="70">
        <f>E5410+F5410-G5410</f>
        <v/>
      </c>
    </row>
    <row r="5411" hidden="1" ht="24.6" customHeight="1" s="138">
      <c r="A5411" s="65" t="n">
        <v>10100195</v>
      </c>
      <c r="B5411" s="66" t="inlineStr">
        <is>
          <t>أدوات الوميتال</t>
        </is>
      </c>
      <c r="C5411" s="67" t="inlineStr"/>
      <c r="D5411" s="67" t="inlineStr"/>
      <c r="E5411" s="68" t="n">
        <v>0</v>
      </c>
      <c r="F5411" s="69">
        <f>SUMIFS(الاضافة!$G$7:$G$60000,الاضافة!$H$7:$H$60000,"*اضاف*",الاضافة!$E$7:$E$60000,'أرصدة المخزن'!C5411)</f>
        <v/>
      </c>
      <c r="G5411" s="69">
        <f>SUMIFS(الصرف!$H$7:$H$60000,الصرف!$F$7:$F$60000,'أرصدة المخزن'!C5411)</f>
        <v/>
      </c>
      <c r="H5411" s="70">
        <f>E5411+F5411-G5411</f>
        <v/>
      </c>
    </row>
    <row r="5412" hidden="1" ht="24.6" customHeight="1" s="138">
      <c r="A5412" s="65" t="n">
        <v>10100196</v>
      </c>
      <c r="B5412" s="66" t="inlineStr">
        <is>
          <t>أدوات الوميتال</t>
        </is>
      </c>
      <c r="C5412" s="67" t="inlineStr"/>
      <c r="D5412" s="67" t="inlineStr"/>
      <c r="E5412" s="68" t="n">
        <v>0</v>
      </c>
      <c r="F5412" s="69">
        <f>SUMIFS(الاضافة!$G$7:$G$60000,الاضافة!$H$7:$H$60000,"*اضاف*",الاضافة!$E$7:$E$60000,'أرصدة المخزن'!C5412)</f>
        <v/>
      </c>
      <c r="G5412" s="69">
        <f>SUMIFS(الصرف!$H$7:$H$60000,الصرف!$F$7:$F$60000,'أرصدة المخزن'!C5412)</f>
        <v/>
      </c>
      <c r="H5412" s="70">
        <f>E5412+F5412-G5412</f>
        <v/>
      </c>
    </row>
    <row r="5413" hidden="1" ht="24.6" customHeight="1" s="138">
      <c r="A5413" s="65" t="n">
        <v>10100197</v>
      </c>
      <c r="B5413" s="66" t="inlineStr">
        <is>
          <t>أدوات الوميتال</t>
        </is>
      </c>
      <c r="C5413" s="67" t="inlineStr"/>
      <c r="D5413" s="67" t="inlineStr"/>
      <c r="E5413" s="68" t="n">
        <v>0</v>
      </c>
      <c r="F5413" s="69">
        <f>SUMIFS(الاضافة!$G$7:$G$60000,الاضافة!$H$7:$H$60000,"*اضاف*",الاضافة!$E$7:$E$60000,'أرصدة المخزن'!C5413)</f>
        <v/>
      </c>
      <c r="G5413" s="69">
        <f>SUMIFS(الصرف!$H$7:$H$60000,الصرف!$F$7:$F$60000,'أرصدة المخزن'!C5413)</f>
        <v/>
      </c>
      <c r="H5413" s="70">
        <f>E5413+F5413-G5413</f>
        <v/>
      </c>
    </row>
    <row r="5414" hidden="1" ht="24.6" customHeight="1" s="138">
      <c r="A5414" s="65" t="n">
        <v>10100198</v>
      </c>
      <c r="B5414" s="66" t="inlineStr">
        <is>
          <t>أدوات الوميتال</t>
        </is>
      </c>
      <c r="C5414" s="67" t="inlineStr"/>
      <c r="D5414" s="67" t="inlineStr"/>
      <c r="E5414" s="68" t="n">
        <v>0</v>
      </c>
      <c r="F5414" s="69">
        <f>SUMIFS(الاضافة!$G$7:$G$60000,الاضافة!$H$7:$H$60000,"*اضاف*",الاضافة!$E$7:$E$60000,'أرصدة المخزن'!C5414)</f>
        <v/>
      </c>
      <c r="G5414" s="69">
        <f>SUMIFS(الصرف!$H$7:$H$60000,الصرف!$F$7:$F$60000,'أرصدة المخزن'!C5414)</f>
        <v/>
      </c>
      <c r="H5414" s="70">
        <f>E5414+F5414-G5414</f>
        <v/>
      </c>
    </row>
    <row r="5415" hidden="1" ht="24.6" customHeight="1" s="138">
      <c r="A5415" s="65" t="n">
        <v>10100199</v>
      </c>
      <c r="B5415" s="66" t="inlineStr">
        <is>
          <t>أدوات الوميتال</t>
        </is>
      </c>
      <c r="C5415" s="67" t="inlineStr"/>
      <c r="D5415" s="67" t="inlineStr"/>
      <c r="E5415" s="68" t="n">
        <v>0</v>
      </c>
      <c r="F5415" s="69">
        <f>SUMIFS(الاضافة!$G$7:$G$60000,الاضافة!$H$7:$H$60000,"*اضاف*",الاضافة!$E$7:$E$60000,'أرصدة المخزن'!C5415)</f>
        <v/>
      </c>
      <c r="G5415" s="69">
        <f>SUMIFS(الصرف!$H$7:$H$60000,الصرف!$F$7:$F$60000,'أرصدة المخزن'!C5415)</f>
        <v/>
      </c>
      <c r="H5415" s="70">
        <f>E5415+F5415-G5415</f>
        <v/>
      </c>
    </row>
    <row r="5416" hidden="1" ht="24.6" customHeight="1" s="138">
      <c r="A5416" s="65" t="n">
        <v>10100200</v>
      </c>
      <c r="B5416" s="66" t="inlineStr">
        <is>
          <t>أدوات الوميتال</t>
        </is>
      </c>
      <c r="C5416" s="67" t="inlineStr"/>
      <c r="D5416" s="67" t="inlineStr"/>
      <c r="E5416" s="68" t="n">
        <v>0</v>
      </c>
      <c r="F5416" s="69">
        <f>SUMIFS(الاضافة!$G$7:$G$60000,الاضافة!$H$7:$H$60000,"*اضاف*",الاضافة!$E$7:$E$60000,'أرصدة المخزن'!C5416)</f>
        <v/>
      </c>
      <c r="G5416" s="69">
        <f>SUMIFS(الصرف!$H$7:$H$60000,الصرف!$F$7:$F$60000,'أرصدة المخزن'!C5416)</f>
        <v/>
      </c>
      <c r="H5416" s="70">
        <f>E5416+F5416-G5416</f>
        <v/>
      </c>
    </row>
    <row r="5417" hidden="1" ht="24.6" customHeight="1" s="138">
      <c r="A5417" s="65" t="n">
        <v>10100201</v>
      </c>
      <c r="B5417" s="66" t="inlineStr">
        <is>
          <t>أدوات الوميتال</t>
        </is>
      </c>
      <c r="C5417" s="67" t="inlineStr"/>
      <c r="D5417" s="67" t="inlineStr"/>
      <c r="E5417" s="68" t="n">
        <v>0</v>
      </c>
      <c r="F5417" s="69">
        <f>SUMIFS(الاضافة!$G$7:$G$60000,الاضافة!$H$7:$H$60000,"*اضاف*",الاضافة!$E$7:$E$60000,'أرصدة المخزن'!C5417)</f>
        <v/>
      </c>
      <c r="G5417" s="69">
        <f>SUMIFS(الصرف!$H$7:$H$60000,الصرف!$F$7:$F$60000,'أرصدة المخزن'!C5417)</f>
        <v/>
      </c>
      <c r="H5417" s="70">
        <f>E5417+F5417-G5417</f>
        <v/>
      </c>
    </row>
    <row r="5418" hidden="1" ht="24.6" customHeight="1" s="138">
      <c r="A5418" s="65" t="n">
        <v>10100202</v>
      </c>
      <c r="B5418" s="66" t="inlineStr">
        <is>
          <t>أدوات الوميتال</t>
        </is>
      </c>
      <c r="C5418" s="67" t="inlineStr"/>
      <c r="D5418" s="67" t="inlineStr"/>
      <c r="E5418" s="68" t="n">
        <v>0</v>
      </c>
      <c r="F5418" s="69">
        <f>SUMIFS(الاضافة!$G$7:$G$60000,الاضافة!$H$7:$H$60000,"*اضاف*",الاضافة!$E$7:$E$60000,'أرصدة المخزن'!C5418)</f>
        <v/>
      </c>
      <c r="G5418" s="69">
        <f>SUMIFS(الصرف!$H$7:$H$60000,الصرف!$F$7:$F$60000,'أرصدة المخزن'!C5418)</f>
        <v/>
      </c>
      <c r="H5418" s="70">
        <f>E5418+F5418-G5418</f>
        <v/>
      </c>
    </row>
    <row r="5419" hidden="1" ht="24.6" customHeight="1" s="138">
      <c r="A5419" s="65" t="n">
        <v>10100203</v>
      </c>
      <c r="B5419" s="66" t="inlineStr">
        <is>
          <t>أدوات الوميتال</t>
        </is>
      </c>
      <c r="C5419" s="67" t="inlineStr"/>
      <c r="D5419" s="67" t="inlineStr"/>
      <c r="E5419" s="68" t="n">
        <v>0</v>
      </c>
      <c r="F5419" s="69">
        <f>SUMIFS(الاضافة!$G$7:$G$60000,الاضافة!$H$7:$H$60000,"*اضاف*",الاضافة!$E$7:$E$60000,'أرصدة المخزن'!C5419)</f>
        <v/>
      </c>
      <c r="G5419" s="69">
        <f>SUMIFS(الصرف!$H$7:$H$60000,الصرف!$F$7:$F$60000,'أرصدة المخزن'!C5419)</f>
        <v/>
      </c>
      <c r="H5419" s="70">
        <f>E5419+F5419-G5419</f>
        <v/>
      </c>
    </row>
    <row r="5420" hidden="1" ht="24.6" customHeight="1" s="138">
      <c r="A5420" s="65" t="n">
        <v>10100204</v>
      </c>
      <c r="B5420" s="66" t="inlineStr">
        <is>
          <t>أدوات الوميتال</t>
        </is>
      </c>
      <c r="C5420" s="67" t="inlineStr"/>
      <c r="D5420" s="67" t="inlineStr"/>
      <c r="E5420" s="68" t="n">
        <v>0</v>
      </c>
      <c r="F5420" s="69">
        <f>SUMIFS(الاضافة!$G$7:$G$60000,الاضافة!$H$7:$H$60000,"*اضاف*",الاضافة!$E$7:$E$60000,'أرصدة المخزن'!C5420)</f>
        <v/>
      </c>
      <c r="G5420" s="69">
        <f>SUMIFS(الصرف!$H$7:$H$60000,الصرف!$F$7:$F$60000,'أرصدة المخزن'!C5420)</f>
        <v/>
      </c>
      <c r="H5420" s="70">
        <f>E5420+F5420-G5420</f>
        <v/>
      </c>
    </row>
    <row r="5421" hidden="1" ht="24.6" customHeight="1" s="138">
      <c r="A5421" s="65" t="n">
        <v>10100205</v>
      </c>
      <c r="B5421" s="66" t="inlineStr">
        <is>
          <t>أدوات الوميتال</t>
        </is>
      </c>
      <c r="C5421" s="67" t="inlineStr"/>
      <c r="D5421" s="67" t="inlineStr"/>
      <c r="E5421" s="68" t="n">
        <v>0</v>
      </c>
      <c r="F5421" s="69">
        <f>SUMIFS(الاضافة!$G$7:$G$60000,الاضافة!$H$7:$H$60000,"*اضاف*",الاضافة!$E$7:$E$60000,'أرصدة المخزن'!C5421)</f>
        <v/>
      </c>
      <c r="G5421" s="69">
        <f>SUMIFS(الصرف!$H$7:$H$60000,الصرف!$F$7:$F$60000,'أرصدة المخزن'!C5421)</f>
        <v/>
      </c>
      <c r="H5421" s="70">
        <f>E5421+F5421-G5421</f>
        <v/>
      </c>
    </row>
    <row r="5422" hidden="1" ht="24.6" customHeight="1" s="138">
      <c r="A5422" s="65" t="n">
        <v>10100206</v>
      </c>
      <c r="B5422" s="66" t="inlineStr">
        <is>
          <t>أدوات الوميتال</t>
        </is>
      </c>
      <c r="C5422" s="67" t="inlineStr"/>
      <c r="D5422" s="67" t="inlineStr"/>
      <c r="E5422" s="68" t="n">
        <v>0</v>
      </c>
      <c r="F5422" s="69">
        <f>SUMIFS(الاضافة!$G$7:$G$60000,الاضافة!$H$7:$H$60000,"*اضاف*",الاضافة!$E$7:$E$60000,'أرصدة المخزن'!C5422)</f>
        <v/>
      </c>
      <c r="G5422" s="69">
        <f>SUMIFS(الصرف!$H$7:$H$60000,الصرف!$F$7:$F$60000,'أرصدة المخزن'!C5422)</f>
        <v/>
      </c>
      <c r="H5422" s="70">
        <f>E5422+F5422-G5422</f>
        <v/>
      </c>
    </row>
    <row r="5423" hidden="1" ht="24.6" customHeight="1" s="138">
      <c r="A5423" s="65" t="n">
        <v>10100207</v>
      </c>
      <c r="B5423" s="66" t="inlineStr">
        <is>
          <t>أدوات الوميتال</t>
        </is>
      </c>
      <c r="C5423" s="67" t="inlineStr"/>
      <c r="D5423" s="67" t="inlineStr"/>
      <c r="E5423" s="68" t="n">
        <v>0</v>
      </c>
      <c r="F5423" s="69">
        <f>SUMIFS(الاضافة!$G$7:$G$60000,الاضافة!$H$7:$H$60000,"*اضاف*",الاضافة!$E$7:$E$60000,'أرصدة المخزن'!C5423)</f>
        <v/>
      </c>
      <c r="G5423" s="69">
        <f>SUMIFS(الصرف!$H$7:$H$60000,الصرف!$F$7:$F$60000,'أرصدة المخزن'!C5423)</f>
        <v/>
      </c>
      <c r="H5423" s="70">
        <f>E5423+F5423-G5423</f>
        <v/>
      </c>
    </row>
    <row r="5424" hidden="1" ht="24.6" customHeight="1" s="138">
      <c r="A5424" s="65" t="n">
        <v>10100208</v>
      </c>
      <c r="B5424" s="66" t="inlineStr">
        <is>
          <t>أدوات الوميتال</t>
        </is>
      </c>
      <c r="C5424" s="67" t="inlineStr"/>
      <c r="D5424" s="67" t="inlineStr"/>
      <c r="E5424" s="68" t="n">
        <v>0</v>
      </c>
      <c r="F5424" s="69">
        <f>SUMIFS(الاضافة!$G$7:$G$60000,الاضافة!$H$7:$H$60000,"*اضاف*",الاضافة!$E$7:$E$60000,'أرصدة المخزن'!C5424)</f>
        <v/>
      </c>
      <c r="G5424" s="69">
        <f>SUMIFS(الصرف!$H$7:$H$60000,الصرف!$F$7:$F$60000,'أرصدة المخزن'!C5424)</f>
        <v/>
      </c>
      <c r="H5424" s="70">
        <f>E5424+F5424-G5424</f>
        <v/>
      </c>
    </row>
    <row r="5425" hidden="1" ht="24.6" customHeight="1" s="138">
      <c r="A5425" s="65" t="n">
        <v>10100209</v>
      </c>
      <c r="B5425" s="66" t="inlineStr">
        <is>
          <t>أدوات الوميتال</t>
        </is>
      </c>
      <c r="C5425" s="67" t="inlineStr"/>
      <c r="D5425" s="67" t="inlineStr"/>
      <c r="E5425" s="68" t="n">
        <v>0</v>
      </c>
      <c r="F5425" s="69">
        <f>SUMIFS(الاضافة!$G$7:$G$60000,الاضافة!$H$7:$H$60000,"*اضاف*",الاضافة!$E$7:$E$60000,'أرصدة المخزن'!C5425)</f>
        <v/>
      </c>
      <c r="G5425" s="69">
        <f>SUMIFS(الصرف!$H$7:$H$60000,الصرف!$F$7:$F$60000,'أرصدة المخزن'!C5425)</f>
        <v/>
      </c>
      <c r="H5425" s="70">
        <f>E5425+F5425-G5425</f>
        <v/>
      </c>
    </row>
    <row r="5426" hidden="1" ht="24.6" customHeight="1" s="138">
      <c r="A5426" s="65" t="n">
        <v>10100210</v>
      </c>
      <c r="B5426" s="66" t="inlineStr">
        <is>
          <t>أدوات الوميتال</t>
        </is>
      </c>
      <c r="C5426" s="67" t="inlineStr"/>
      <c r="D5426" s="67" t="inlineStr"/>
      <c r="E5426" s="68" t="n">
        <v>0</v>
      </c>
      <c r="F5426" s="69">
        <f>SUMIFS(الاضافة!$G$7:$G$60000,الاضافة!$H$7:$H$60000,"*اضاف*",الاضافة!$E$7:$E$60000,'أرصدة المخزن'!C5426)</f>
        <v/>
      </c>
      <c r="G5426" s="69">
        <f>SUMIFS(الصرف!$H$7:$H$60000,الصرف!$F$7:$F$60000,'أرصدة المخزن'!C5426)</f>
        <v/>
      </c>
      <c r="H5426" s="70">
        <f>E5426+F5426-G5426</f>
        <v/>
      </c>
    </row>
    <row r="5427" hidden="1" ht="24.6" customHeight="1" s="138">
      <c r="A5427" s="65" t="n">
        <v>10100211</v>
      </c>
      <c r="B5427" s="66" t="inlineStr">
        <is>
          <t>أدوات الوميتال</t>
        </is>
      </c>
      <c r="C5427" s="67" t="inlineStr"/>
      <c r="D5427" s="67" t="inlineStr"/>
      <c r="E5427" s="68" t="n">
        <v>0</v>
      </c>
      <c r="F5427" s="69">
        <f>SUMIFS(الاضافة!$G$7:$G$60000,الاضافة!$H$7:$H$60000,"*اضاف*",الاضافة!$E$7:$E$60000,'أرصدة المخزن'!C5427)</f>
        <v/>
      </c>
      <c r="G5427" s="69">
        <f>SUMIFS(الصرف!$H$7:$H$60000,الصرف!$F$7:$F$60000,'أرصدة المخزن'!C5427)</f>
        <v/>
      </c>
      <c r="H5427" s="70">
        <f>E5427+F5427-G5427</f>
        <v/>
      </c>
    </row>
    <row r="5428" hidden="1" ht="24.6" customHeight="1" s="138">
      <c r="A5428" s="65" t="n">
        <v>10100212</v>
      </c>
      <c r="B5428" s="66" t="inlineStr">
        <is>
          <t>أدوات الوميتال</t>
        </is>
      </c>
      <c r="C5428" s="67" t="inlineStr"/>
      <c r="D5428" s="67" t="inlineStr"/>
      <c r="E5428" s="68" t="n">
        <v>0</v>
      </c>
      <c r="F5428" s="69">
        <f>SUMIFS(الاضافة!$G$7:$G$60000,الاضافة!$H$7:$H$60000,"*اضاف*",الاضافة!$E$7:$E$60000,'أرصدة المخزن'!C5428)</f>
        <v/>
      </c>
      <c r="G5428" s="69">
        <f>SUMIFS(الصرف!$H$7:$H$60000,الصرف!$F$7:$F$60000,'أرصدة المخزن'!C5428)</f>
        <v/>
      </c>
      <c r="H5428" s="70">
        <f>E5428+F5428-G5428</f>
        <v/>
      </c>
    </row>
    <row r="5429" hidden="1" ht="24.6" customHeight="1" s="138">
      <c r="A5429" s="65" t="n">
        <v>10100213</v>
      </c>
      <c r="B5429" s="66" t="inlineStr">
        <is>
          <t>أدوات الوميتال</t>
        </is>
      </c>
      <c r="C5429" s="67" t="inlineStr"/>
      <c r="D5429" s="67" t="inlineStr"/>
      <c r="E5429" s="68" t="n">
        <v>0</v>
      </c>
      <c r="F5429" s="69">
        <f>SUMIFS(الاضافة!$G$7:$G$60000,الاضافة!$H$7:$H$60000,"*اضاف*",الاضافة!$E$7:$E$60000,'أرصدة المخزن'!C5429)</f>
        <v/>
      </c>
      <c r="G5429" s="69">
        <f>SUMIFS(الصرف!$H$7:$H$60000,الصرف!$F$7:$F$60000,'أرصدة المخزن'!C5429)</f>
        <v/>
      </c>
      <c r="H5429" s="70">
        <f>E5429+F5429-G5429</f>
        <v/>
      </c>
    </row>
    <row r="5430" hidden="1" ht="24.6" customHeight="1" s="138">
      <c r="A5430" s="65" t="n">
        <v>10100214</v>
      </c>
      <c r="B5430" s="66" t="inlineStr">
        <is>
          <t>أدوات الوميتال</t>
        </is>
      </c>
      <c r="C5430" s="67" t="inlineStr"/>
      <c r="D5430" s="67" t="inlineStr"/>
      <c r="E5430" s="68" t="n">
        <v>0</v>
      </c>
      <c r="F5430" s="69">
        <f>SUMIFS(الاضافة!$G$7:$G$60000,الاضافة!$H$7:$H$60000,"*اضاف*",الاضافة!$E$7:$E$60000,'أرصدة المخزن'!C5430)</f>
        <v/>
      </c>
      <c r="G5430" s="69">
        <f>SUMIFS(الصرف!$H$7:$H$60000,الصرف!$F$7:$F$60000,'أرصدة المخزن'!C5430)</f>
        <v/>
      </c>
      <c r="H5430" s="70">
        <f>E5430+F5430-G5430</f>
        <v/>
      </c>
    </row>
    <row r="5431" hidden="1" ht="24.6" customHeight="1" s="138">
      <c r="A5431" s="65" t="n">
        <v>10100215</v>
      </c>
      <c r="B5431" s="66" t="inlineStr">
        <is>
          <t>أدوات الوميتال</t>
        </is>
      </c>
      <c r="C5431" s="67" t="inlineStr"/>
      <c r="D5431" s="67" t="inlineStr"/>
      <c r="E5431" s="68" t="n">
        <v>0</v>
      </c>
      <c r="F5431" s="69">
        <f>SUMIFS(الاضافة!$G$7:$G$60000,الاضافة!$H$7:$H$60000,"*اضاف*",الاضافة!$E$7:$E$60000,'أرصدة المخزن'!C5431)</f>
        <v/>
      </c>
      <c r="G5431" s="69">
        <f>SUMIFS(الصرف!$H$7:$H$60000,الصرف!$F$7:$F$60000,'أرصدة المخزن'!C5431)</f>
        <v/>
      </c>
      <c r="H5431" s="70">
        <f>E5431+F5431-G5431</f>
        <v/>
      </c>
    </row>
    <row r="5432" hidden="1" ht="24.6" customHeight="1" s="138">
      <c r="A5432" s="65" t="n">
        <v>10100216</v>
      </c>
      <c r="B5432" s="66" t="inlineStr">
        <is>
          <t>أدوات الوميتال</t>
        </is>
      </c>
      <c r="C5432" s="67" t="inlineStr"/>
      <c r="D5432" s="67" t="inlineStr"/>
      <c r="E5432" s="68" t="n">
        <v>0</v>
      </c>
      <c r="F5432" s="69">
        <f>SUMIFS(الاضافة!$G$7:$G$60000,الاضافة!$H$7:$H$60000,"*اضاف*",الاضافة!$E$7:$E$60000,'أرصدة المخزن'!C5432)</f>
        <v/>
      </c>
      <c r="G5432" s="69">
        <f>SUMIFS(الصرف!$H$7:$H$60000,الصرف!$F$7:$F$60000,'أرصدة المخزن'!C5432)</f>
        <v/>
      </c>
      <c r="H5432" s="70">
        <f>E5432+F5432-G5432</f>
        <v/>
      </c>
    </row>
    <row r="5433" hidden="1" ht="24.6" customHeight="1" s="138">
      <c r="A5433" s="65" t="n">
        <v>10100217</v>
      </c>
      <c r="B5433" s="66" t="inlineStr">
        <is>
          <t>أدوات الوميتال</t>
        </is>
      </c>
      <c r="C5433" s="67" t="inlineStr"/>
      <c r="D5433" s="67" t="inlineStr"/>
      <c r="E5433" s="68" t="n">
        <v>0</v>
      </c>
      <c r="F5433" s="69">
        <f>SUMIFS(الاضافة!$G$7:$G$60000,الاضافة!$H$7:$H$60000,"*اضاف*",الاضافة!$E$7:$E$60000,'أرصدة المخزن'!C5433)</f>
        <v/>
      </c>
      <c r="G5433" s="69">
        <f>SUMIFS(الصرف!$H$7:$H$60000,الصرف!$F$7:$F$60000,'أرصدة المخزن'!C5433)</f>
        <v/>
      </c>
      <c r="H5433" s="70">
        <f>E5433+F5433-G5433</f>
        <v/>
      </c>
    </row>
    <row r="5434" hidden="1" ht="24.6" customHeight="1" s="138">
      <c r="A5434" s="65" t="n">
        <v>10100218</v>
      </c>
      <c r="B5434" s="66" t="inlineStr">
        <is>
          <t>أدوات الوميتال</t>
        </is>
      </c>
      <c r="C5434" s="67" t="inlineStr"/>
      <c r="D5434" s="67" t="inlineStr"/>
      <c r="E5434" s="68" t="n">
        <v>0</v>
      </c>
      <c r="F5434" s="69">
        <f>SUMIFS(الاضافة!$G$7:$G$60000,الاضافة!$H$7:$H$60000,"*اضاف*",الاضافة!$E$7:$E$60000,'أرصدة المخزن'!C5434)</f>
        <v/>
      </c>
      <c r="G5434" s="69">
        <f>SUMIFS(الصرف!$H$7:$H$60000,الصرف!$F$7:$F$60000,'أرصدة المخزن'!C5434)</f>
        <v/>
      </c>
      <c r="H5434" s="70">
        <f>E5434+F5434-G5434</f>
        <v/>
      </c>
    </row>
    <row r="5435" hidden="1" ht="24.6" customHeight="1" s="138">
      <c r="A5435" s="65" t="n">
        <v>10100219</v>
      </c>
      <c r="B5435" s="66" t="inlineStr">
        <is>
          <t>أدوات الوميتال</t>
        </is>
      </c>
      <c r="C5435" s="67" t="inlineStr"/>
      <c r="D5435" s="67" t="inlineStr"/>
      <c r="E5435" s="68" t="n">
        <v>0</v>
      </c>
      <c r="F5435" s="69">
        <f>SUMIFS(الاضافة!$G$7:$G$60000,الاضافة!$H$7:$H$60000,"*اضاف*",الاضافة!$E$7:$E$60000,'أرصدة المخزن'!C5435)</f>
        <v/>
      </c>
      <c r="G5435" s="69">
        <f>SUMIFS(الصرف!$H$7:$H$60000,الصرف!$F$7:$F$60000,'أرصدة المخزن'!C5435)</f>
        <v/>
      </c>
      <c r="H5435" s="70">
        <f>E5435+F5435-G5435</f>
        <v/>
      </c>
    </row>
    <row r="5436" hidden="1" ht="24.6" customHeight="1" s="138">
      <c r="A5436" s="65" t="n">
        <v>10100220</v>
      </c>
      <c r="B5436" s="66" t="inlineStr">
        <is>
          <t>أدوات الوميتال</t>
        </is>
      </c>
      <c r="C5436" s="67" t="inlineStr"/>
      <c r="D5436" s="67" t="inlineStr"/>
      <c r="E5436" s="68" t="n">
        <v>0</v>
      </c>
      <c r="F5436" s="69">
        <f>SUMIFS(الاضافة!$G$7:$G$60000,الاضافة!$H$7:$H$60000,"*اضاف*",الاضافة!$E$7:$E$60000,'أرصدة المخزن'!C5436)</f>
        <v/>
      </c>
      <c r="G5436" s="69">
        <f>SUMIFS(الصرف!$H$7:$H$60000,الصرف!$F$7:$F$60000,'أرصدة المخزن'!C5436)</f>
        <v/>
      </c>
      <c r="H5436" s="70">
        <f>E5436+F5436-G5436</f>
        <v/>
      </c>
    </row>
    <row r="5437" hidden="1" ht="24.6" customHeight="1" s="138">
      <c r="A5437" s="65" t="n">
        <v>10100221</v>
      </c>
      <c r="B5437" s="66" t="inlineStr">
        <is>
          <t>أدوات الوميتال</t>
        </is>
      </c>
      <c r="C5437" s="67" t="inlineStr"/>
      <c r="D5437" s="67" t="inlineStr"/>
      <c r="E5437" s="68" t="n">
        <v>0</v>
      </c>
      <c r="F5437" s="69">
        <f>SUMIFS(الاضافة!$G$7:$G$60000,الاضافة!$H$7:$H$60000,"*اضاف*",الاضافة!$E$7:$E$60000,'أرصدة المخزن'!C5437)</f>
        <v/>
      </c>
      <c r="G5437" s="69">
        <f>SUMIFS(الصرف!$H$7:$H$60000,الصرف!$F$7:$F$60000,'أرصدة المخزن'!C5437)</f>
        <v/>
      </c>
      <c r="H5437" s="70">
        <f>E5437+F5437-G5437</f>
        <v/>
      </c>
    </row>
    <row r="5438" hidden="1" ht="24.6" customHeight="1" s="138">
      <c r="A5438" s="65" t="n">
        <v>10100222</v>
      </c>
      <c r="B5438" s="66" t="inlineStr">
        <is>
          <t>أدوات الوميتال</t>
        </is>
      </c>
      <c r="C5438" s="67" t="inlineStr"/>
      <c r="D5438" s="67" t="inlineStr"/>
      <c r="E5438" s="68" t="n">
        <v>0</v>
      </c>
      <c r="F5438" s="69">
        <f>SUMIFS(الاضافة!$G$7:$G$60000,الاضافة!$H$7:$H$60000,"*اضاف*",الاضافة!$E$7:$E$60000,'أرصدة المخزن'!C5438)</f>
        <v/>
      </c>
      <c r="G5438" s="69">
        <f>SUMIFS(الصرف!$H$7:$H$60000,الصرف!$F$7:$F$60000,'أرصدة المخزن'!C5438)</f>
        <v/>
      </c>
      <c r="H5438" s="70">
        <f>E5438+F5438-G5438</f>
        <v/>
      </c>
    </row>
    <row r="5439" hidden="1" ht="24.6" customHeight="1" s="138">
      <c r="A5439" s="65" t="n">
        <v>10100223</v>
      </c>
      <c r="B5439" s="66" t="inlineStr">
        <is>
          <t>أدوات الوميتال</t>
        </is>
      </c>
      <c r="C5439" s="67" t="inlineStr"/>
      <c r="D5439" s="67" t="inlineStr"/>
      <c r="E5439" s="68" t="n">
        <v>0</v>
      </c>
      <c r="F5439" s="69">
        <f>SUMIFS(الاضافة!$G$7:$G$60000,الاضافة!$H$7:$H$60000,"*اضاف*",الاضافة!$E$7:$E$60000,'أرصدة المخزن'!C5439)</f>
        <v/>
      </c>
      <c r="G5439" s="69">
        <f>SUMIFS(الصرف!$H$7:$H$60000,الصرف!$F$7:$F$60000,'أرصدة المخزن'!C5439)</f>
        <v/>
      </c>
      <c r="H5439" s="70">
        <f>E5439+F5439-G5439</f>
        <v/>
      </c>
    </row>
    <row r="5440" hidden="1" ht="24.6" customHeight="1" s="138">
      <c r="A5440" s="65" t="n">
        <v>10100224</v>
      </c>
      <c r="B5440" s="66" t="inlineStr">
        <is>
          <t>أدوات الوميتال</t>
        </is>
      </c>
      <c r="C5440" s="67" t="inlineStr"/>
      <c r="D5440" s="67" t="inlineStr"/>
      <c r="E5440" s="68" t="n">
        <v>0</v>
      </c>
      <c r="F5440" s="69">
        <f>SUMIFS(الاضافة!$G$7:$G$60000,الاضافة!$H$7:$H$60000,"*اضاف*",الاضافة!$E$7:$E$60000,'أرصدة المخزن'!C5440)</f>
        <v/>
      </c>
      <c r="G5440" s="69">
        <f>SUMIFS(الصرف!$H$7:$H$60000,الصرف!$F$7:$F$60000,'أرصدة المخزن'!C5440)</f>
        <v/>
      </c>
      <c r="H5440" s="70">
        <f>E5440+F5440-G5440</f>
        <v/>
      </c>
    </row>
    <row r="5441" hidden="1" ht="24.6" customHeight="1" s="138">
      <c r="A5441" s="65" t="n">
        <v>10100225</v>
      </c>
      <c r="B5441" s="66" t="inlineStr">
        <is>
          <t>أدوات الوميتال</t>
        </is>
      </c>
      <c r="C5441" s="67" t="inlineStr"/>
      <c r="D5441" s="67" t="inlineStr"/>
      <c r="E5441" s="68" t="n">
        <v>0</v>
      </c>
      <c r="F5441" s="69">
        <f>SUMIFS(الاضافة!$G$7:$G$60000,الاضافة!$H$7:$H$60000,"*اضاف*",الاضافة!$E$7:$E$60000,'أرصدة المخزن'!C5441)</f>
        <v/>
      </c>
      <c r="G5441" s="69">
        <f>SUMIFS(الصرف!$H$7:$H$60000,الصرف!$F$7:$F$60000,'أرصدة المخزن'!C5441)</f>
        <v/>
      </c>
      <c r="H5441" s="70">
        <f>E5441+F5441-G5441</f>
        <v/>
      </c>
    </row>
    <row r="5442" hidden="1" ht="24.6" customHeight="1" s="138">
      <c r="A5442" s="65" t="n">
        <v>10100226</v>
      </c>
      <c r="B5442" s="66" t="inlineStr">
        <is>
          <t>أدوات الوميتال</t>
        </is>
      </c>
      <c r="C5442" s="67" t="inlineStr"/>
      <c r="D5442" s="67" t="inlineStr"/>
      <c r="E5442" s="68" t="n">
        <v>0</v>
      </c>
      <c r="F5442" s="69">
        <f>SUMIFS(الاضافة!$G$7:$G$60000,الاضافة!$H$7:$H$60000,"*اضاف*",الاضافة!$E$7:$E$60000,'أرصدة المخزن'!C5442)</f>
        <v/>
      </c>
      <c r="G5442" s="69">
        <f>SUMIFS(الصرف!$H$7:$H$60000,الصرف!$F$7:$F$60000,'أرصدة المخزن'!C5442)</f>
        <v/>
      </c>
      <c r="H5442" s="70">
        <f>E5442+F5442-G5442</f>
        <v/>
      </c>
    </row>
    <row r="5443" hidden="1" ht="24.6" customHeight="1" s="138">
      <c r="A5443" s="65" t="n">
        <v>10100227</v>
      </c>
      <c r="B5443" s="66" t="inlineStr">
        <is>
          <t>أدوات الوميتال</t>
        </is>
      </c>
      <c r="C5443" s="67" t="inlineStr"/>
      <c r="D5443" s="67" t="inlineStr"/>
      <c r="E5443" s="68" t="n">
        <v>0</v>
      </c>
      <c r="F5443" s="69">
        <f>SUMIFS(الاضافة!$G$7:$G$60000,الاضافة!$H$7:$H$60000,"*اضاف*",الاضافة!$E$7:$E$60000,'أرصدة المخزن'!C5443)</f>
        <v/>
      </c>
      <c r="G5443" s="69">
        <f>SUMIFS(الصرف!$H$7:$H$60000,الصرف!$F$7:$F$60000,'أرصدة المخزن'!C5443)</f>
        <v/>
      </c>
      <c r="H5443" s="70">
        <f>E5443+F5443-G5443</f>
        <v/>
      </c>
    </row>
    <row r="5444" hidden="1" ht="24.6" customHeight="1" s="138">
      <c r="A5444" s="65" t="n">
        <v>10100228</v>
      </c>
      <c r="B5444" s="66" t="inlineStr">
        <is>
          <t>أدوات الوميتال</t>
        </is>
      </c>
      <c r="C5444" s="67" t="inlineStr"/>
      <c r="D5444" s="67" t="inlineStr"/>
      <c r="E5444" s="68" t="n">
        <v>0</v>
      </c>
      <c r="F5444" s="69">
        <f>SUMIFS(الاضافة!$G$7:$G$60000,الاضافة!$H$7:$H$60000,"*اضاف*",الاضافة!$E$7:$E$60000,'أرصدة المخزن'!C5444)</f>
        <v/>
      </c>
      <c r="G5444" s="69">
        <f>SUMIFS(الصرف!$H$7:$H$60000,الصرف!$F$7:$F$60000,'أرصدة المخزن'!C5444)</f>
        <v/>
      </c>
      <c r="H5444" s="70">
        <f>E5444+F5444-G5444</f>
        <v/>
      </c>
    </row>
    <row r="5445" hidden="1" ht="24.6" customHeight="1" s="138">
      <c r="A5445" s="65" t="n">
        <v>10100229</v>
      </c>
      <c r="B5445" s="66" t="inlineStr">
        <is>
          <t>أدوات الوميتال</t>
        </is>
      </c>
      <c r="C5445" s="67" t="inlineStr"/>
      <c r="D5445" s="67" t="inlineStr"/>
      <c r="E5445" s="68" t="n">
        <v>0</v>
      </c>
      <c r="F5445" s="69">
        <f>SUMIFS(الاضافة!$G$7:$G$60000,الاضافة!$H$7:$H$60000,"*اضاف*",الاضافة!$E$7:$E$60000,'أرصدة المخزن'!C5445)</f>
        <v/>
      </c>
      <c r="G5445" s="69">
        <f>SUMIFS(الصرف!$H$7:$H$60000,الصرف!$F$7:$F$60000,'أرصدة المخزن'!C5445)</f>
        <v/>
      </c>
      <c r="H5445" s="70">
        <f>E5445+F5445-G5445</f>
        <v/>
      </c>
    </row>
    <row r="5446" hidden="1" ht="24.6" customHeight="1" s="138">
      <c r="A5446" s="65" t="n">
        <v>10100230</v>
      </c>
      <c r="B5446" s="66" t="inlineStr">
        <is>
          <t>أدوات الوميتال</t>
        </is>
      </c>
      <c r="C5446" s="67" t="inlineStr"/>
      <c r="D5446" s="67" t="inlineStr"/>
      <c r="E5446" s="68" t="n">
        <v>0</v>
      </c>
      <c r="F5446" s="69">
        <f>SUMIFS(الاضافة!$G$7:$G$60000,الاضافة!$H$7:$H$60000,"*اضاف*",الاضافة!$E$7:$E$60000,'أرصدة المخزن'!C5446)</f>
        <v/>
      </c>
      <c r="G5446" s="69">
        <f>SUMIFS(الصرف!$H$7:$H$60000,الصرف!$F$7:$F$60000,'أرصدة المخزن'!C5446)</f>
        <v/>
      </c>
      <c r="H5446" s="70">
        <f>E5446+F5446-G5446</f>
        <v/>
      </c>
    </row>
    <row r="5447" hidden="1" ht="24.6" customHeight="1" s="138">
      <c r="A5447" s="65" t="n">
        <v>10100231</v>
      </c>
      <c r="B5447" s="66" t="inlineStr">
        <is>
          <t>أدوات الوميتال</t>
        </is>
      </c>
      <c r="C5447" s="67" t="inlineStr"/>
      <c r="D5447" s="67" t="inlineStr"/>
      <c r="E5447" s="68" t="n">
        <v>0</v>
      </c>
      <c r="F5447" s="69">
        <f>SUMIFS(الاضافة!$G$7:$G$60000,الاضافة!$H$7:$H$60000,"*اضاف*",الاضافة!$E$7:$E$60000,'أرصدة المخزن'!C5447)</f>
        <v/>
      </c>
      <c r="G5447" s="69">
        <f>SUMIFS(الصرف!$H$7:$H$60000,الصرف!$F$7:$F$60000,'أرصدة المخزن'!C5447)</f>
        <v/>
      </c>
      <c r="H5447" s="70">
        <f>E5447+F5447-G5447</f>
        <v/>
      </c>
    </row>
    <row r="5448" hidden="1" ht="24.6" customHeight="1" s="138">
      <c r="A5448" s="65" t="n">
        <v>10100232</v>
      </c>
      <c r="B5448" s="66" t="inlineStr">
        <is>
          <t>أدوات الوميتال</t>
        </is>
      </c>
      <c r="C5448" s="67" t="inlineStr"/>
      <c r="D5448" s="67" t="inlineStr"/>
      <c r="E5448" s="68" t="n">
        <v>0</v>
      </c>
      <c r="F5448" s="69">
        <f>SUMIFS(الاضافة!$G$7:$G$60000,الاضافة!$H$7:$H$60000,"*اضاف*",الاضافة!$E$7:$E$60000,'أرصدة المخزن'!C5448)</f>
        <v/>
      </c>
      <c r="G5448" s="69">
        <f>SUMIFS(الصرف!$H$7:$H$60000,الصرف!$F$7:$F$60000,'أرصدة المخزن'!C5448)</f>
        <v/>
      </c>
      <c r="H5448" s="70">
        <f>E5448+F5448-G5448</f>
        <v/>
      </c>
    </row>
    <row r="5449" hidden="1" ht="24.6" customHeight="1" s="138">
      <c r="A5449" s="65" t="n">
        <v>10100233</v>
      </c>
      <c r="B5449" s="66" t="inlineStr">
        <is>
          <t>أدوات الوميتال</t>
        </is>
      </c>
      <c r="C5449" s="67" t="inlineStr"/>
      <c r="D5449" s="67" t="inlineStr"/>
      <c r="E5449" s="68" t="n">
        <v>0</v>
      </c>
      <c r="F5449" s="69">
        <f>SUMIFS(الاضافة!$G$7:$G$60000,الاضافة!$H$7:$H$60000,"*اضاف*",الاضافة!$E$7:$E$60000,'أرصدة المخزن'!C5449)</f>
        <v/>
      </c>
      <c r="G5449" s="69">
        <f>SUMIFS(الصرف!$H$7:$H$60000,الصرف!$F$7:$F$60000,'أرصدة المخزن'!C5449)</f>
        <v/>
      </c>
      <c r="H5449" s="70">
        <f>E5449+F5449-G5449</f>
        <v/>
      </c>
    </row>
    <row r="5450" hidden="1" ht="24.6" customHeight="1" s="138">
      <c r="A5450" s="65" t="n">
        <v>10100234</v>
      </c>
      <c r="B5450" s="66" t="inlineStr">
        <is>
          <t>أدوات الوميتال</t>
        </is>
      </c>
      <c r="C5450" s="67" t="inlineStr"/>
      <c r="D5450" s="67" t="inlineStr"/>
      <c r="E5450" s="68" t="n">
        <v>0</v>
      </c>
      <c r="F5450" s="69">
        <f>SUMIFS(الاضافة!$G$7:$G$60000,الاضافة!$H$7:$H$60000,"*اضاف*",الاضافة!$E$7:$E$60000,'أرصدة المخزن'!C5450)</f>
        <v/>
      </c>
      <c r="G5450" s="69">
        <f>SUMIFS(الصرف!$H$7:$H$60000,الصرف!$F$7:$F$60000,'أرصدة المخزن'!C5450)</f>
        <v/>
      </c>
      <c r="H5450" s="70">
        <f>E5450+F5450-G5450</f>
        <v/>
      </c>
    </row>
    <row r="5451" hidden="1" ht="24.6" customHeight="1" s="138">
      <c r="A5451" s="65" t="n">
        <v>10100235</v>
      </c>
      <c r="B5451" s="66" t="inlineStr">
        <is>
          <t>أدوات الوميتال</t>
        </is>
      </c>
      <c r="C5451" s="67" t="inlineStr"/>
      <c r="D5451" s="67" t="inlineStr"/>
      <c r="E5451" s="68" t="n">
        <v>0</v>
      </c>
      <c r="F5451" s="69">
        <f>SUMIFS(الاضافة!$G$7:$G$60000,الاضافة!$H$7:$H$60000,"*اضاف*",الاضافة!$E$7:$E$60000,'أرصدة المخزن'!C5451)</f>
        <v/>
      </c>
      <c r="G5451" s="69">
        <f>SUMIFS(الصرف!$H$7:$H$60000,الصرف!$F$7:$F$60000,'أرصدة المخزن'!C5451)</f>
        <v/>
      </c>
      <c r="H5451" s="70">
        <f>E5451+F5451-G5451</f>
        <v/>
      </c>
    </row>
    <row r="5452" hidden="1" ht="24.6" customHeight="1" s="138">
      <c r="A5452" s="65" t="n">
        <v>10100236</v>
      </c>
      <c r="B5452" s="66" t="inlineStr">
        <is>
          <t>أدوات الوميتال</t>
        </is>
      </c>
      <c r="C5452" s="67" t="inlineStr"/>
      <c r="D5452" s="67" t="inlineStr"/>
      <c r="E5452" s="68" t="n">
        <v>0</v>
      </c>
      <c r="F5452" s="69">
        <f>SUMIFS(الاضافة!$G$7:$G$60000,الاضافة!$H$7:$H$60000,"*اضاف*",الاضافة!$E$7:$E$60000,'أرصدة المخزن'!C5452)</f>
        <v/>
      </c>
      <c r="G5452" s="69">
        <f>SUMIFS(الصرف!$H$7:$H$60000,الصرف!$F$7:$F$60000,'أرصدة المخزن'!C5452)</f>
        <v/>
      </c>
      <c r="H5452" s="70">
        <f>E5452+F5452-G5452</f>
        <v/>
      </c>
    </row>
    <row r="5453" hidden="1" ht="24.6" customHeight="1" s="138">
      <c r="A5453" s="65" t="n">
        <v>10100237</v>
      </c>
      <c r="B5453" s="66" t="inlineStr">
        <is>
          <t>أدوات الوميتال</t>
        </is>
      </c>
      <c r="C5453" s="67" t="inlineStr"/>
      <c r="D5453" s="67" t="inlineStr"/>
      <c r="E5453" s="68" t="n">
        <v>0</v>
      </c>
      <c r="F5453" s="69">
        <f>SUMIFS(الاضافة!$G$7:$G$60000,الاضافة!$H$7:$H$60000,"*اضاف*",الاضافة!$E$7:$E$60000,'أرصدة المخزن'!C5453)</f>
        <v/>
      </c>
      <c r="G5453" s="69">
        <f>SUMIFS(الصرف!$H$7:$H$60000,الصرف!$F$7:$F$60000,'أرصدة المخزن'!C5453)</f>
        <v/>
      </c>
      <c r="H5453" s="70">
        <f>E5453+F5453-G5453</f>
        <v/>
      </c>
    </row>
    <row r="5454" hidden="1" ht="24.6" customHeight="1" s="138">
      <c r="A5454" s="65" t="n">
        <v>10100238</v>
      </c>
      <c r="B5454" s="66" t="inlineStr">
        <is>
          <t>أدوات الوميتال</t>
        </is>
      </c>
      <c r="C5454" s="67" t="inlineStr"/>
      <c r="D5454" s="67" t="inlineStr"/>
      <c r="E5454" s="68" t="n">
        <v>0</v>
      </c>
      <c r="F5454" s="69">
        <f>SUMIFS(الاضافة!$G$7:$G$60000,الاضافة!$H$7:$H$60000,"*اضاف*",الاضافة!$E$7:$E$60000,'أرصدة المخزن'!C5454)</f>
        <v/>
      </c>
      <c r="G5454" s="69">
        <f>SUMIFS(الصرف!$H$7:$H$60000,الصرف!$F$7:$F$60000,'أرصدة المخزن'!C5454)</f>
        <v/>
      </c>
      <c r="H5454" s="70">
        <f>E5454+F5454-G5454</f>
        <v/>
      </c>
    </row>
    <row r="5455" hidden="1" ht="24.6" customHeight="1" s="138">
      <c r="A5455" s="65" t="n">
        <v>10100239</v>
      </c>
      <c r="B5455" s="66" t="inlineStr">
        <is>
          <t>أدوات الوميتال</t>
        </is>
      </c>
      <c r="C5455" s="67" t="inlineStr"/>
      <c r="D5455" s="67" t="inlineStr"/>
      <c r="E5455" s="68" t="n">
        <v>0</v>
      </c>
      <c r="F5455" s="69">
        <f>SUMIFS(الاضافة!$G$7:$G$60000,الاضافة!$H$7:$H$60000,"*اضاف*",الاضافة!$E$7:$E$60000,'أرصدة المخزن'!C5455)</f>
        <v/>
      </c>
      <c r="G5455" s="69">
        <f>SUMIFS(الصرف!$H$7:$H$60000,الصرف!$F$7:$F$60000,'أرصدة المخزن'!C5455)</f>
        <v/>
      </c>
      <c r="H5455" s="70">
        <f>E5455+F5455-G5455</f>
        <v/>
      </c>
    </row>
    <row r="5456" hidden="1" ht="24.6" customHeight="1" s="138">
      <c r="A5456" s="65" t="n">
        <v>10100240</v>
      </c>
      <c r="B5456" s="66" t="inlineStr">
        <is>
          <t>أدوات الوميتال</t>
        </is>
      </c>
      <c r="C5456" s="67" t="inlineStr"/>
      <c r="D5456" s="67" t="inlineStr"/>
      <c r="E5456" s="68" t="n">
        <v>0</v>
      </c>
      <c r="F5456" s="69">
        <f>SUMIFS(الاضافة!$G$7:$G$60000,الاضافة!$H$7:$H$60000,"*اضاف*",الاضافة!$E$7:$E$60000,'أرصدة المخزن'!C5456)</f>
        <v/>
      </c>
      <c r="G5456" s="69">
        <f>SUMIFS(الصرف!$H$7:$H$60000,الصرف!$F$7:$F$60000,'أرصدة المخزن'!C5456)</f>
        <v/>
      </c>
      <c r="H5456" s="70">
        <f>E5456+F5456-G5456</f>
        <v/>
      </c>
    </row>
    <row r="5457" hidden="1" ht="24.6" customHeight="1" s="138">
      <c r="A5457" s="65" t="n">
        <v>10100241</v>
      </c>
      <c r="B5457" s="66" t="inlineStr">
        <is>
          <t>أدوات الوميتال</t>
        </is>
      </c>
      <c r="C5457" s="67" t="inlineStr"/>
      <c r="D5457" s="67" t="inlineStr"/>
      <c r="E5457" s="68" t="n">
        <v>0</v>
      </c>
      <c r="F5457" s="69">
        <f>SUMIFS(الاضافة!$G$7:$G$60000,الاضافة!$H$7:$H$60000,"*اضاف*",الاضافة!$E$7:$E$60000,'أرصدة المخزن'!C5457)</f>
        <v/>
      </c>
      <c r="G5457" s="69">
        <f>SUMIFS(الصرف!$H$7:$H$60000,الصرف!$F$7:$F$60000,'أرصدة المخزن'!C5457)</f>
        <v/>
      </c>
      <c r="H5457" s="70">
        <f>E5457+F5457-G5457</f>
        <v/>
      </c>
    </row>
    <row r="5458" hidden="1" ht="24.6" customHeight="1" s="138">
      <c r="A5458" s="65" t="n">
        <v>10100242</v>
      </c>
      <c r="B5458" s="66" t="inlineStr">
        <is>
          <t>أدوات الوميتال</t>
        </is>
      </c>
      <c r="C5458" s="67" t="inlineStr"/>
      <c r="D5458" s="67" t="inlineStr"/>
      <c r="E5458" s="68" t="n">
        <v>0</v>
      </c>
      <c r="F5458" s="69">
        <f>SUMIFS(الاضافة!$G$7:$G$60000,الاضافة!$H$7:$H$60000,"*اضاف*",الاضافة!$E$7:$E$60000,'أرصدة المخزن'!C5458)</f>
        <v/>
      </c>
      <c r="G5458" s="69">
        <f>SUMIFS(الصرف!$H$7:$H$60000,الصرف!$F$7:$F$60000,'أرصدة المخزن'!C5458)</f>
        <v/>
      </c>
      <c r="H5458" s="70">
        <f>E5458+F5458-G5458</f>
        <v/>
      </c>
    </row>
    <row r="5459" hidden="1" ht="24.6" customHeight="1" s="138">
      <c r="A5459" s="65" t="n">
        <v>10100243</v>
      </c>
      <c r="B5459" s="66" t="inlineStr">
        <is>
          <t>أدوات الوميتال</t>
        </is>
      </c>
      <c r="C5459" s="67" t="inlineStr"/>
      <c r="D5459" s="67" t="inlineStr"/>
      <c r="E5459" s="68" t="n">
        <v>0</v>
      </c>
      <c r="F5459" s="69">
        <f>SUMIFS(الاضافة!$G$7:$G$60000,الاضافة!$H$7:$H$60000,"*اضاف*",الاضافة!$E$7:$E$60000,'أرصدة المخزن'!C5459)</f>
        <v/>
      </c>
      <c r="G5459" s="69">
        <f>SUMIFS(الصرف!$H$7:$H$60000,الصرف!$F$7:$F$60000,'أرصدة المخزن'!C5459)</f>
        <v/>
      </c>
      <c r="H5459" s="70">
        <f>E5459+F5459-G5459</f>
        <v/>
      </c>
    </row>
    <row r="5460" hidden="1" ht="24.6" customHeight="1" s="138">
      <c r="A5460" s="65" t="n">
        <v>10100244</v>
      </c>
      <c r="B5460" s="66" t="inlineStr">
        <is>
          <t>أدوات الوميتال</t>
        </is>
      </c>
      <c r="C5460" s="67" t="inlineStr"/>
      <c r="D5460" s="67" t="inlineStr"/>
      <c r="E5460" s="68" t="n">
        <v>0</v>
      </c>
      <c r="F5460" s="69">
        <f>SUMIFS(الاضافة!$G$7:$G$60000,الاضافة!$H$7:$H$60000,"*اضاف*",الاضافة!$E$7:$E$60000,'أرصدة المخزن'!C5460)</f>
        <v/>
      </c>
      <c r="G5460" s="69">
        <f>SUMIFS(الصرف!$H$7:$H$60000,الصرف!$F$7:$F$60000,'أرصدة المخزن'!C5460)</f>
        <v/>
      </c>
      <c r="H5460" s="70">
        <f>E5460+F5460-G5460</f>
        <v/>
      </c>
    </row>
    <row r="5461" hidden="1" ht="24.6" customHeight="1" s="138">
      <c r="A5461" s="65" t="n">
        <v>10100245</v>
      </c>
      <c r="B5461" s="66" t="inlineStr">
        <is>
          <t>أدوات الوميتال</t>
        </is>
      </c>
      <c r="C5461" s="67" t="inlineStr"/>
      <c r="D5461" s="67" t="inlineStr"/>
      <c r="E5461" s="68" t="n">
        <v>0</v>
      </c>
      <c r="F5461" s="69">
        <f>SUMIFS(الاضافة!$G$7:$G$60000,الاضافة!$H$7:$H$60000,"*اضاف*",الاضافة!$E$7:$E$60000,'أرصدة المخزن'!C5461)</f>
        <v/>
      </c>
      <c r="G5461" s="69">
        <f>SUMIFS(الصرف!$H$7:$H$60000,الصرف!$F$7:$F$60000,'أرصدة المخزن'!C5461)</f>
        <v/>
      </c>
      <c r="H5461" s="70">
        <f>E5461+F5461-G5461</f>
        <v/>
      </c>
    </row>
    <row r="5462" hidden="1" ht="24.6" customHeight="1" s="138">
      <c r="A5462" s="65" t="n">
        <v>10100246</v>
      </c>
      <c r="B5462" s="66" t="inlineStr">
        <is>
          <t>أدوات الوميتال</t>
        </is>
      </c>
      <c r="C5462" s="67" t="inlineStr"/>
      <c r="D5462" s="67" t="inlineStr"/>
      <c r="E5462" s="68" t="n">
        <v>0</v>
      </c>
      <c r="F5462" s="69">
        <f>SUMIFS(الاضافة!$G$7:$G$60000,الاضافة!$H$7:$H$60000,"*اضاف*",الاضافة!$E$7:$E$60000,'أرصدة المخزن'!C5462)</f>
        <v/>
      </c>
      <c r="G5462" s="69">
        <f>SUMIFS(الصرف!$H$7:$H$60000,الصرف!$F$7:$F$60000,'أرصدة المخزن'!C5462)</f>
        <v/>
      </c>
      <c r="H5462" s="70">
        <f>E5462+F5462-G5462</f>
        <v/>
      </c>
    </row>
    <row r="5463" hidden="1" ht="24.6" customHeight="1" s="138">
      <c r="A5463" s="65" t="n">
        <v>10100247</v>
      </c>
      <c r="B5463" s="66" t="inlineStr">
        <is>
          <t>أدوات الوميتال</t>
        </is>
      </c>
      <c r="C5463" s="67" t="inlineStr"/>
      <c r="D5463" s="67" t="inlineStr"/>
      <c r="E5463" s="68" t="n">
        <v>0</v>
      </c>
      <c r="F5463" s="69">
        <f>SUMIFS(الاضافة!$G$7:$G$60000,الاضافة!$H$7:$H$60000,"*اضاف*",الاضافة!$E$7:$E$60000,'أرصدة المخزن'!C5463)</f>
        <v/>
      </c>
      <c r="G5463" s="69">
        <f>SUMIFS(الصرف!$H$7:$H$60000,الصرف!$F$7:$F$60000,'أرصدة المخزن'!C5463)</f>
        <v/>
      </c>
      <c r="H5463" s="70">
        <f>E5463+F5463-G5463</f>
        <v/>
      </c>
    </row>
    <row r="5464" hidden="1" ht="24.6" customHeight="1" s="138">
      <c r="A5464" s="65" t="n">
        <v>10100248</v>
      </c>
      <c r="B5464" s="66" t="inlineStr">
        <is>
          <t>أدوات الوميتال</t>
        </is>
      </c>
      <c r="C5464" s="67" t="inlineStr"/>
      <c r="D5464" s="67" t="inlineStr"/>
      <c r="E5464" s="68" t="n">
        <v>0</v>
      </c>
      <c r="F5464" s="69">
        <f>SUMIFS(الاضافة!$G$7:$G$60000,الاضافة!$H$7:$H$60000,"*اضاف*",الاضافة!$E$7:$E$60000,'أرصدة المخزن'!C5464)</f>
        <v/>
      </c>
      <c r="G5464" s="69">
        <f>SUMIFS(الصرف!$H$7:$H$60000,الصرف!$F$7:$F$60000,'أرصدة المخزن'!C5464)</f>
        <v/>
      </c>
      <c r="H5464" s="70">
        <f>E5464+F5464-G5464</f>
        <v/>
      </c>
    </row>
    <row r="5465" hidden="1" ht="24.6" customHeight="1" s="138">
      <c r="A5465" s="65" t="n">
        <v>10100249</v>
      </c>
      <c r="B5465" s="66" t="inlineStr">
        <is>
          <t>أدوات الوميتال</t>
        </is>
      </c>
      <c r="C5465" s="67" t="inlineStr"/>
      <c r="D5465" s="67" t="inlineStr"/>
      <c r="E5465" s="68" t="n">
        <v>0</v>
      </c>
      <c r="F5465" s="69">
        <f>SUMIFS(الاضافة!$G$7:$G$60000,الاضافة!$H$7:$H$60000,"*اضاف*",الاضافة!$E$7:$E$60000,'أرصدة المخزن'!C5465)</f>
        <v/>
      </c>
      <c r="G5465" s="69">
        <f>SUMIFS(الصرف!$H$7:$H$60000,الصرف!$F$7:$F$60000,'أرصدة المخزن'!C5465)</f>
        <v/>
      </c>
      <c r="H5465" s="70">
        <f>E5465+F5465-G5465</f>
        <v/>
      </c>
    </row>
    <row r="5466" hidden="1" ht="24.6" customHeight="1" s="138">
      <c r="A5466" s="65" t="n">
        <v>10100250</v>
      </c>
      <c r="B5466" s="66" t="inlineStr">
        <is>
          <t>أدوات الوميتال</t>
        </is>
      </c>
      <c r="C5466" s="67" t="inlineStr"/>
      <c r="D5466" s="67" t="inlineStr"/>
      <c r="E5466" s="68" t="n">
        <v>0</v>
      </c>
      <c r="F5466" s="69">
        <f>SUMIFS(الاضافة!$G$7:$G$60000,الاضافة!$H$7:$H$60000,"*اضاف*",الاضافة!$E$7:$E$60000,'أرصدة المخزن'!C5466)</f>
        <v/>
      </c>
      <c r="G5466" s="69">
        <f>SUMIFS(الصرف!$H$7:$H$60000,الصرف!$F$7:$F$60000,'أرصدة المخزن'!C5466)</f>
        <v/>
      </c>
      <c r="H5466" s="70">
        <f>E5466+F5466-G5466</f>
        <v/>
      </c>
    </row>
    <row r="5467" hidden="1" ht="24.6" customHeight="1" s="138">
      <c r="A5467" s="65" t="n">
        <v>10100251</v>
      </c>
      <c r="B5467" s="66" t="inlineStr">
        <is>
          <t>أدوات الوميتال</t>
        </is>
      </c>
      <c r="C5467" s="67" t="inlineStr"/>
      <c r="D5467" s="67" t="inlineStr"/>
      <c r="E5467" s="68" t="n">
        <v>0</v>
      </c>
      <c r="F5467" s="69">
        <f>SUMIFS(الاضافة!$G$7:$G$60000,الاضافة!$H$7:$H$60000,"*اضاف*",الاضافة!$E$7:$E$60000,'أرصدة المخزن'!C5467)</f>
        <v/>
      </c>
      <c r="G5467" s="69">
        <f>SUMIFS(الصرف!$H$7:$H$60000,الصرف!$F$7:$F$60000,'أرصدة المخزن'!C5467)</f>
        <v/>
      </c>
      <c r="H5467" s="70">
        <f>E5467+F5467-G5467</f>
        <v/>
      </c>
    </row>
    <row r="5468" hidden="1" ht="24.6" customHeight="1" s="138">
      <c r="A5468" s="65" t="n">
        <v>10100252</v>
      </c>
      <c r="B5468" s="66" t="inlineStr">
        <is>
          <t>أدوات الوميتال</t>
        </is>
      </c>
      <c r="C5468" s="67" t="inlineStr"/>
      <c r="D5468" s="67" t="inlineStr"/>
      <c r="E5468" s="68" t="n">
        <v>0</v>
      </c>
      <c r="F5468" s="69">
        <f>SUMIFS(الاضافة!$G$7:$G$60000,الاضافة!$H$7:$H$60000,"*اضاف*",الاضافة!$E$7:$E$60000,'أرصدة المخزن'!C5468)</f>
        <v/>
      </c>
      <c r="G5468" s="69">
        <f>SUMIFS(الصرف!$H$7:$H$60000,الصرف!$F$7:$F$60000,'أرصدة المخزن'!C5468)</f>
        <v/>
      </c>
      <c r="H5468" s="70">
        <f>E5468+F5468-G5468</f>
        <v/>
      </c>
    </row>
    <row r="5469" hidden="1" ht="24.6" customHeight="1" s="138">
      <c r="A5469" s="65" t="n">
        <v>10100253</v>
      </c>
      <c r="B5469" s="66" t="inlineStr">
        <is>
          <t>أدوات الوميتال</t>
        </is>
      </c>
      <c r="C5469" s="67" t="inlineStr"/>
      <c r="D5469" s="67" t="inlineStr"/>
      <c r="E5469" s="68" t="n">
        <v>0</v>
      </c>
      <c r="F5469" s="69">
        <f>SUMIFS(الاضافة!$G$7:$G$60000,الاضافة!$H$7:$H$60000,"*اضاف*",الاضافة!$E$7:$E$60000,'أرصدة المخزن'!C5469)</f>
        <v/>
      </c>
      <c r="G5469" s="69">
        <f>SUMIFS(الصرف!$H$7:$H$60000,الصرف!$F$7:$F$60000,'أرصدة المخزن'!C5469)</f>
        <v/>
      </c>
      <c r="H5469" s="70">
        <f>E5469+F5469-G5469</f>
        <v/>
      </c>
    </row>
    <row r="5470" hidden="1" ht="24.6" customHeight="1" s="138">
      <c r="A5470" s="65" t="n">
        <v>10100254</v>
      </c>
      <c r="B5470" s="66" t="inlineStr">
        <is>
          <t>أدوات الوميتال</t>
        </is>
      </c>
      <c r="C5470" s="67" t="inlineStr"/>
      <c r="D5470" s="67" t="inlineStr"/>
      <c r="E5470" s="68" t="n">
        <v>0</v>
      </c>
      <c r="F5470" s="69">
        <f>SUMIFS(الاضافة!$G$7:$G$60000,الاضافة!$H$7:$H$60000,"*اضاف*",الاضافة!$E$7:$E$60000,'أرصدة المخزن'!C5470)</f>
        <v/>
      </c>
      <c r="G5470" s="69">
        <f>SUMIFS(الصرف!$H$7:$H$60000,الصرف!$F$7:$F$60000,'أرصدة المخزن'!C5470)</f>
        <v/>
      </c>
      <c r="H5470" s="70">
        <f>E5470+F5470-G5470</f>
        <v/>
      </c>
    </row>
    <row r="5471" hidden="1" ht="24.6" customHeight="1" s="138">
      <c r="A5471" s="65" t="n">
        <v>10100255</v>
      </c>
      <c r="B5471" s="66" t="inlineStr">
        <is>
          <t>أدوات الوميتال</t>
        </is>
      </c>
      <c r="C5471" s="67" t="inlineStr"/>
      <c r="D5471" s="67" t="inlineStr"/>
      <c r="E5471" s="68" t="n">
        <v>0</v>
      </c>
      <c r="F5471" s="69">
        <f>SUMIFS(الاضافة!$G$7:$G$60000,الاضافة!$H$7:$H$60000,"*اضاف*",الاضافة!$E$7:$E$60000,'أرصدة المخزن'!C5471)</f>
        <v/>
      </c>
      <c r="G5471" s="69">
        <f>SUMIFS(الصرف!$H$7:$H$60000,الصرف!$F$7:$F$60000,'أرصدة المخزن'!C5471)</f>
        <v/>
      </c>
      <c r="H5471" s="70">
        <f>E5471+F5471-G5471</f>
        <v/>
      </c>
    </row>
    <row r="5472" hidden="1" ht="24.6" customHeight="1" s="138">
      <c r="A5472" s="65" t="n">
        <v>10100256</v>
      </c>
      <c r="B5472" s="66" t="inlineStr">
        <is>
          <t>أدوات الوميتال</t>
        </is>
      </c>
      <c r="C5472" s="67" t="inlineStr"/>
      <c r="D5472" s="67" t="inlineStr"/>
      <c r="E5472" s="68" t="n">
        <v>0</v>
      </c>
      <c r="F5472" s="69">
        <f>SUMIFS(الاضافة!$G$7:$G$60000,الاضافة!$H$7:$H$60000,"*اضاف*",الاضافة!$E$7:$E$60000,'أرصدة المخزن'!C5472)</f>
        <v/>
      </c>
      <c r="G5472" s="69">
        <f>SUMIFS(الصرف!$H$7:$H$60000,الصرف!$F$7:$F$60000,'أرصدة المخزن'!C5472)</f>
        <v/>
      </c>
      <c r="H5472" s="70">
        <f>E5472+F5472-G5472</f>
        <v/>
      </c>
    </row>
    <row r="5473" hidden="1" ht="24.6" customHeight="1" s="138">
      <c r="A5473" s="65" t="n">
        <v>10100257</v>
      </c>
      <c r="B5473" s="66" t="inlineStr">
        <is>
          <t>أدوات الوميتال</t>
        </is>
      </c>
      <c r="C5473" s="67" t="inlineStr"/>
      <c r="D5473" s="67" t="inlineStr"/>
      <c r="E5473" s="68" t="n">
        <v>0</v>
      </c>
      <c r="F5473" s="69">
        <f>SUMIFS(الاضافة!$G$7:$G$60000,الاضافة!$H$7:$H$60000,"*اضاف*",الاضافة!$E$7:$E$60000,'أرصدة المخزن'!C5473)</f>
        <v/>
      </c>
      <c r="G5473" s="69">
        <f>SUMIFS(الصرف!$H$7:$H$60000,الصرف!$F$7:$F$60000,'أرصدة المخزن'!C5473)</f>
        <v/>
      </c>
      <c r="H5473" s="70">
        <f>E5473+F5473-G5473</f>
        <v/>
      </c>
    </row>
    <row r="5474" hidden="1" ht="24.6" customHeight="1" s="138">
      <c r="A5474" s="65" t="n">
        <v>10100258</v>
      </c>
      <c r="B5474" s="66" t="inlineStr">
        <is>
          <t>أدوات الوميتال</t>
        </is>
      </c>
      <c r="C5474" s="67" t="inlineStr"/>
      <c r="D5474" s="67" t="inlineStr"/>
      <c r="E5474" s="68" t="n">
        <v>0</v>
      </c>
      <c r="F5474" s="69">
        <f>SUMIFS(الاضافة!$G$7:$G$60000,الاضافة!$H$7:$H$60000,"*اضاف*",الاضافة!$E$7:$E$60000,'أرصدة المخزن'!C5474)</f>
        <v/>
      </c>
      <c r="G5474" s="69">
        <f>SUMIFS(الصرف!$H$7:$H$60000,الصرف!$F$7:$F$60000,'أرصدة المخزن'!C5474)</f>
        <v/>
      </c>
      <c r="H5474" s="70">
        <f>E5474+F5474-G5474</f>
        <v/>
      </c>
    </row>
    <row r="5475" hidden="1" ht="24.6" customHeight="1" s="138">
      <c r="A5475" s="65" t="n">
        <v>10100259</v>
      </c>
      <c r="B5475" s="66" t="inlineStr">
        <is>
          <t>أدوات الوميتال</t>
        </is>
      </c>
      <c r="C5475" s="67" t="inlineStr"/>
      <c r="D5475" s="67" t="inlineStr"/>
      <c r="E5475" s="68" t="n">
        <v>0</v>
      </c>
      <c r="F5475" s="69">
        <f>SUMIFS(الاضافة!$G$7:$G$60000,الاضافة!$H$7:$H$60000,"*اضاف*",الاضافة!$E$7:$E$60000,'أرصدة المخزن'!C5475)</f>
        <v/>
      </c>
      <c r="G5475" s="69">
        <f>SUMIFS(الصرف!$H$7:$H$60000,الصرف!$F$7:$F$60000,'أرصدة المخزن'!C5475)</f>
        <v/>
      </c>
      <c r="H5475" s="70">
        <f>E5475+F5475-G5475</f>
        <v/>
      </c>
    </row>
    <row r="5476" hidden="1" ht="24.6" customHeight="1" s="138">
      <c r="A5476" s="65" t="n">
        <v>10100260</v>
      </c>
      <c r="B5476" s="66" t="inlineStr">
        <is>
          <t>أدوات الوميتال</t>
        </is>
      </c>
      <c r="C5476" s="67" t="inlineStr"/>
      <c r="D5476" s="67" t="inlineStr"/>
      <c r="E5476" s="68" t="n">
        <v>0</v>
      </c>
      <c r="F5476" s="69">
        <f>SUMIFS(الاضافة!$G$7:$G$60000,الاضافة!$H$7:$H$60000,"*اضاف*",الاضافة!$E$7:$E$60000,'أرصدة المخزن'!C5476)</f>
        <v/>
      </c>
      <c r="G5476" s="69">
        <f>SUMIFS(الصرف!$H$7:$H$60000,الصرف!$F$7:$F$60000,'أرصدة المخزن'!C5476)</f>
        <v/>
      </c>
      <c r="H5476" s="70">
        <f>E5476+F5476-G5476</f>
        <v/>
      </c>
    </row>
    <row r="5477" hidden="1" ht="24.6" customHeight="1" s="138">
      <c r="A5477" s="65" t="n">
        <v>10100261</v>
      </c>
      <c r="B5477" s="66" t="inlineStr">
        <is>
          <t>أدوات الوميتال</t>
        </is>
      </c>
      <c r="C5477" s="67" t="inlineStr"/>
      <c r="D5477" s="67" t="inlineStr"/>
      <c r="E5477" s="68" t="n">
        <v>0</v>
      </c>
      <c r="F5477" s="69">
        <f>SUMIFS(الاضافة!$G$7:$G$60000,الاضافة!$H$7:$H$60000,"*اضاف*",الاضافة!$E$7:$E$60000,'أرصدة المخزن'!C5477)</f>
        <v/>
      </c>
      <c r="G5477" s="69">
        <f>SUMIFS(الصرف!$H$7:$H$60000,الصرف!$F$7:$F$60000,'أرصدة المخزن'!C5477)</f>
        <v/>
      </c>
      <c r="H5477" s="70">
        <f>E5477+F5477-G5477</f>
        <v/>
      </c>
    </row>
    <row r="5478" hidden="1" ht="24.6" customHeight="1" s="138">
      <c r="A5478" s="65" t="n">
        <v>10100262</v>
      </c>
      <c r="B5478" s="66" t="inlineStr">
        <is>
          <t>أدوات الوميتال</t>
        </is>
      </c>
      <c r="C5478" s="67" t="inlineStr"/>
      <c r="D5478" s="67" t="inlineStr"/>
      <c r="E5478" s="68" t="n">
        <v>0</v>
      </c>
      <c r="F5478" s="69">
        <f>SUMIFS(الاضافة!$G$7:$G$60000,الاضافة!$H$7:$H$60000,"*اضاف*",الاضافة!$E$7:$E$60000,'أرصدة المخزن'!C5478)</f>
        <v/>
      </c>
      <c r="G5478" s="69">
        <f>SUMIFS(الصرف!$H$7:$H$60000,الصرف!$F$7:$F$60000,'أرصدة المخزن'!C5478)</f>
        <v/>
      </c>
      <c r="H5478" s="70">
        <f>E5478+F5478-G5478</f>
        <v/>
      </c>
    </row>
    <row r="5479" hidden="1" ht="24.6" customHeight="1" s="138">
      <c r="A5479" s="65" t="n">
        <v>10100263</v>
      </c>
      <c r="B5479" s="66" t="inlineStr">
        <is>
          <t>أدوات الوميتال</t>
        </is>
      </c>
      <c r="C5479" s="67" t="inlineStr"/>
      <c r="D5479" s="67" t="inlineStr"/>
      <c r="E5479" s="68" t="n">
        <v>0</v>
      </c>
      <c r="F5479" s="69">
        <f>SUMIFS(الاضافة!$G$7:$G$60000,الاضافة!$H$7:$H$60000,"*اضاف*",الاضافة!$E$7:$E$60000,'أرصدة المخزن'!C5479)</f>
        <v/>
      </c>
      <c r="G5479" s="69">
        <f>SUMIFS(الصرف!$H$7:$H$60000,الصرف!$F$7:$F$60000,'أرصدة المخزن'!C5479)</f>
        <v/>
      </c>
      <c r="H5479" s="70">
        <f>E5479+F5479-G5479</f>
        <v/>
      </c>
    </row>
    <row r="5480" hidden="1" ht="24.6" customHeight="1" s="138">
      <c r="A5480" s="65" t="n">
        <v>10100264</v>
      </c>
      <c r="B5480" s="66" t="inlineStr">
        <is>
          <t>أدوات الوميتال</t>
        </is>
      </c>
      <c r="C5480" s="67" t="inlineStr"/>
      <c r="D5480" s="67" t="inlineStr"/>
      <c r="E5480" s="68" t="n">
        <v>0</v>
      </c>
      <c r="F5480" s="69">
        <f>SUMIFS(الاضافة!$G$7:$G$60000,الاضافة!$H$7:$H$60000,"*اضاف*",الاضافة!$E$7:$E$60000,'أرصدة المخزن'!C5480)</f>
        <v/>
      </c>
      <c r="G5480" s="69">
        <f>SUMIFS(الصرف!$H$7:$H$60000,الصرف!$F$7:$F$60000,'أرصدة المخزن'!C5480)</f>
        <v/>
      </c>
      <c r="H5480" s="70">
        <f>E5480+F5480-G5480</f>
        <v/>
      </c>
    </row>
    <row r="5481" hidden="1" ht="24.6" customHeight="1" s="138">
      <c r="A5481" s="65" t="n">
        <v>10100265</v>
      </c>
      <c r="B5481" s="66" t="inlineStr">
        <is>
          <t>أدوات الوميتال</t>
        </is>
      </c>
      <c r="C5481" s="67" t="inlineStr"/>
      <c r="D5481" s="67" t="inlineStr"/>
      <c r="E5481" s="68" t="n">
        <v>0</v>
      </c>
      <c r="F5481" s="69">
        <f>SUMIFS(الاضافة!$G$7:$G$60000,الاضافة!$H$7:$H$60000,"*اضاف*",الاضافة!$E$7:$E$60000,'أرصدة المخزن'!C5481)</f>
        <v/>
      </c>
      <c r="G5481" s="69">
        <f>SUMIFS(الصرف!$H$7:$H$60000,الصرف!$F$7:$F$60000,'أرصدة المخزن'!C5481)</f>
        <v/>
      </c>
      <c r="H5481" s="70">
        <f>E5481+F5481-G5481</f>
        <v/>
      </c>
    </row>
    <row r="5482" hidden="1" ht="24.6" customHeight="1" s="138">
      <c r="A5482" s="65" t="n">
        <v>10100266</v>
      </c>
      <c r="B5482" s="66" t="inlineStr">
        <is>
          <t>أدوات الوميتال</t>
        </is>
      </c>
      <c r="C5482" s="67" t="inlineStr"/>
      <c r="D5482" s="67" t="inlineStr"/>
      <c r="E5482" s="68" t="n">
        <v>0</v>
      </c>
      <c r="F5482" s="69">
        <f>SUMIFS(الاضافة!$G$7:$G$60000,الاضافة!$H$7:$H$60000,"*اضاف*",الاضافة!$E$7:$E$60000,'أرصدة المخزن'!C5482)</f>
        <v/>
      </c>
      <c r="G5482" s="69">
        <f>SUMIFS(الصرف!$H$7:$H$60000,الصرف!$F$7:$F$60000,'أرصدة المخزن'!C5482)</f>
        <v/>
      </c>
      <c r="H5482" s="70">
        <f>E5482+F5482-G5482</f>
        <v/>
      </c>
    </row>
    <row r="5483" hidden="1" ht="24.6" customHeight="1" s="138">
      <c r="A5483" s="65" t="n">
        <v>10100267</v>
      </c>
      <c r="B5483" s="66" t="inlineStr">
        <is>
          <t>أدوات الوميتال</t>
        </is>
      </c>
      <c r="C5483" s="67" t="inlineStr"/>
      <c r="D5483" s="67" t="inlineStr"/>
      <c r="E5483" s="68" t="n">
        <v>0</v>
      </c>
      <c r="F5483" s="69">
        <f>SUMIFS(الاضافة!$G$7:$G$60000,الاضافة!$H$7:$H$60000,"*اضاف*",الاضافة!$E$7:$E$60000,'أرصدة المخزن'!C5483)</f>
        <v/>
      </c>
      <c r="G5483" s="69">
        <f>SUMIFS(الصرف!$H$7:$H$60000,الصرف!$F$7:$F$60000,'أرصدة المخزن'!C5483)</f>
        <v/>
      </c>
      <c r="H5483" s="70">
        <f>E5483+F5483-G5483</f>
        <v/>
      </c>
    </row>
    <row r="5484" hidden="1" ht="24.6" customHeight="1" s="138">
      <c r="A5484" s="65" t="n">
        <v>10100268</v>
      </c>
      <c r="B5484" s="66" t="inlineStr">
        <is>
          <t>أدوات الوميتال</t>
        </is>
      </c>
      <c r="C5484" s="67" t="inlineStr"/>
      <c r="D5484" s="67" t="inlineStr"/>
      <c r="E5484" s="68" t="n">
        <v>0</v>
      </c>
      <c r="F5484" s="69">
        <f>SUMIFS(الاضافة!$G$7:$G$60000,الاضافة!$H$7:$H$60000,"*اضاف*",الاضافة!$E$7:$E$60000,'أرصدة المخزن'!C5484)</f>
        <v/>
      </c>
      <c r="G5484" s="69">
        <f>SUMIFS(الصرف!$H$7:$H$60000,الصرف!$F$7:$F$60000,'أرصدة المخزن'!C5484)</f>
        <v/>
      </c>
      <c r="H5484" s="70">
        <f>E5484+F5484-G5484</f>
        <v/>
      </c>
    </row>
    <row r="5485" hidden="1" ht="24.6" customHeight="1" s="138">
      <c r="A5485" s="65" t="n">
        <v>10100269</v>
      </c>
      <c r="B5485" s="66" t="inlineStr">
        <is>
          <t>أدوات الوميتال</t>
        </is>
      </c>
      <c r="C5485" s="67" t="inlineStr"/>
      <c r="D5485" s="67" t="inlineStr"/>
      <c r="E5485" s="68" t="n">
        <v>0</v>
      </c>
      <c r="F5485" s="69">
        <f>SUMIFS(الاضافة!$G$7:$G$60000,الاضافة!$H$7:$H$60000,"*اضاف*",الاضافة!$E$7:$E$60000,'أرصدة المخزن'!C5485)</f>
        <v/>
      </c>
      <c r="G5485" s="69">
        <f>SUMIFS(الصرف!$H$7:$H$60000,الصرف!$F$7:$F$60000,'أرصدة المخزن'!C5485)</f>
        <v/>
      </c>
      <c r="H5485" s="70">
        <f>E5485+F5485-G5485</f>
        <v/>
      </c>
    </row>
    <row r="5486" hidden="1" ht="24.6" customHeight="1" s="138">
      <c r="A5486" s="65" t="n">
        <v>10100270</v>
      </c>
      <c r="B5486" s="66" t="inlineStr">
        <is>
          <t>أدوات الوميتال</t>
        </is>
      </c>
      <c r="C5486" s="67" t="inlineStr"/>
      <c r="D5486" s="67" t="inlineStr"/>
      <c r="E5486" s="68" t="n">
        <v>0</v>
      </c>
      <c r="F5486" s="69">
        <f>SUMIFS(الاضافة!$G$7:$G$60000,الاضافة!$H$7:$H$60000,"*اضاف*",الاضافة!$E$7:$E$60000,'أرصدة المخزن'!C5486)</f>
        <v/>
      </c>
      <c r="G5486" s="69">
        <f>SUMIFS(الصرف!$H$7:$H$60000,الصرف!$F$7:$F$60000,'أرصدة المخزن'!C5486)</f>
        <v/>
      </c>
      <c r="H5486" s="70">
        <f>E5486+F5486-G5486</f>
        <v/>
      </c>
    </row>
    <row r="5487" hidden="1" ht="24.6" customHeight="1" s="138">
      <c r="A5487" s="65" t="n">
        <v>10100271</v>
      </c>
      <c r="B5487" s="66" t="inlineStr">
        <is>
          <t>أدوات الوميتال</t>
        </is>
      </c>
      <c r="C5487" s="67" t="inlineStr"/>
      <c r="D5487" s="67" t="inlineStr"/>
      <c r="E5487" s="68" t="n">
        <v>0</v>
      </c>
      <c r="F5487" s="69">
        <f>SUMIFS(الاضافة!$G$7:$G$60000,الاضافة!$H$7:$H$60000,"*اضاف*",الاضافة!$E$7:$E$60000,'أرصدة المخزن'!C5487)</f>
        <v/>
      </c>
      <c r="G5487" s="69">
        <f>SUMIFS(الصرف!$H$7:$H$60000,الصرف!$F$7:$F$60000,'أرصدة المخزن'!C5487)</f>
        <v/>
      </c>
      <c r="H5487" s="70">
        <f>E5487+F5487-G5487</f>
        <v/>
      </c>
    </row>
    <row r="5488" hidden="1" ht="24.6" customHeight="1" s="138">
      <c r="A5488" s="65" t="n">
        <v>10100272</v>
      </c>
      <c r="B5488" s="66" t="inlineStr">
        <is>
          <t>أدوات الوميتال</t>
        </is>
      </c>
      <c r="C5488" s="67" t="inlineStr"/>
      <c r="D5488" s="67" t="inlineStr"/>
      <c r="E5488" s="68" t="n">
        <v>0</v>
      </c>
      <c r="F5488" s="69">
        <f>SUMIFS(الاضافة!$G$7:$G$60000,الاضافة!$H$7:$H$60000,"*اضاف*",الاضافة!$E$7:$E$60000,'أرصدة المخزن'!C5488)</f>
        <v/>
      </c>
      <c r="G5488" s="69">
        <f>SUMIFS(الصرف!$H$7:$H$60000,الصرف!$F$7:$F$60000,'أرصدة المخزن'!C5488)</f>
        <v/>
      </c>
      <c r="H5488" s="70">
        <f>E5488+F5488-G5488</f>
        <v/>
      </c>
    </row>
    <row r="5489" hidden="1" ht="24.6" customHeight="1" s="138">
      <c r="A5489" s="65" t="n">
        <v>10100273</v>
      </c>
      <c r="B5489" s="66" t="inlineStr">
        <is>
          <t>أدوات الوميتال</t>
        </is>
      </c>
      <c r="C5489" s="67" t="inlineStr"/>
      <c r="D5489" s="67" t="inlineStr"/>
      <c r="E5489" s="68" t="n">
        <v>0</v>
      </c>
      <c r="F5489" s="69">
        <f>SUMIFS(الاضافة!$G$7:$G$60000,الاضافة!$H$7:$H$60000,"*اضاف*",الاضافة!$E$7:$E$60000,'أرصدة المخزن'!C5489)</f>
        <v/>
      </c>
      <c r="G5489" s="69">
        <f>SUMIFS(الصرف!$H$7:$H$60000,الصرف!$F$7:$F$60000,'أرصدة المخزن'!C5489)</f>
        <v/>
      </c>
      <c r="H5489" s="70">
        <f>E5489+F5489-G5489</f>
        <v/>
      </c>
    </row>
    <row r="5490" hidden="1" ht="24.6" customHeight="1" s="138">
      <c r="A5490" s="65" t="n">
        <v>10100274</v>
      </c>
      <c r="B5490" s="66" t="inlineStr">
        <is>
          <t>أدوات الوميتال</t>
        </is>
      </c>
      <c r="C5490" s="67" t="inlineStr"/>
      <c r="D5490" s="67" t="inlineStr"/>
      <c r="E5490" s="68" t="n">
        <v>0</v>
      </c>
      <c r="F5490" s="69">
        <f>SUMIFS(الاضافة!$G$7:$G$60000,الاضافة!$H$7:$H$60000,"*اضاف*",الاضافة!$E$7:$E$60000,'أرصدة المخزن'!C5490)</f>
        <v/>
      </c>
      <c r="G5490" s="69">
        <f>SUMIFS(الصرف!$H$7:$H$60000,الصرف!$F$7:$F$60000,'أرصدة المخزن'!C5490)</f>
        <v/>
      </c>
      <c r="H5490" s="70">
        <f>E5490+F5490-G5490</f>
        <v/>
      </c>
    </row>
    <row r="5491" hidden="1" ht="24.6" customHeight="1" s="138">
      <c r="A5491" s="65" t="n">
        <v>10100275</v>
      </c>
      <c r="B5491" s="66" t="inlineStr">
        <is>
          <t>أدوات الوميتال</t>
        </is>
      </c>
      <c r="C5491" s="67" t="inlineStr"/>
      <c r="D5491" s="67" t="inlineStr"/>
      <c r="E5491" s="68" t="n">
        <v>0</v>
      </c>
      <c r="F5491" s="69">
        <f>SUMIFS(الاضافة!$G$7:$G$60000,الاضافة!$H$7:$H$60000,"*اضاف*",الاضافة!$E$7:$E$60000,'أرصدة المخزن'!C5491)</f>
        <v/>
      </c>
      <c r="G5491" s="69">
        <f>SUMIFS(الصرف!$H$7:$H$60000,الصرف!$F$7:$F$60000,'أرصدة المخزن'!C5491)</f>
        <v/>
      </c>
      <c r="H5491" s="70">
        <f>E5491+F5491-G5491</f>
        <v/>
      </c>
    </row>
    <row r="5492" hidden="1" ht="24.6" customHeight="1" s="138">
      <c r="A5492" s="65" t="n">
        <v>10100276</v>
      </c>
      <c r="B5492" s="66" t="inlineStr">
        <is>
          <t>أدوات الوميتال</t>
        </is>
      </c>
      <c r="C5492" s="67" t="inlineStr"/>
      <c r="D5492" s="67" t="inlineStr"/>
      <c r="E5492" s="68" t="n">
        <v>0</v>
      </c>
      <c r="F5492" s="69">
        <f>SUMIFS(الاضافة!$G$7:$G$60000,الاضافة!$H$7:$H$60000,"*اضاف*",الاضافة!$E$7:$E$60000,'أرصدة المخزن'!C5492)</f>
        <v/>
      </c>
      <c r="G5492" s="69">
        <f>SUMIFS(الصرف!$H$7:$H$60000,الصرف!$F$7:$F$60000,'أرصدة المخزن'!C5492)</f>
        <v/>
      </c>
      <c r="H5492" s="70">
        <f>E5492+F5492-G5492</f>
        <v/>
      </c>
    </row>
    <row r="5493" hidden="1" ht="24.6" customHeight="1" s="138">
      <c r="A5493" s="65" t="n">
        <v>10100277</v>
      </c>
      <c r="B5493" s="66" t="inlineStr">
        <is>
          <t>أدوات الوميتال</t>
        </is>
      </c>
      <c r="C5493" s="67" t="inlineStr"/>
      <c r="D5493" s="67" t="inlineStr"/>
      <c r="E5493" s="68" t="n">
        <v>0</v>
      </c>
      <c r="F5493" s="69">
        <f>SUMIFS(الاضافة!$G$7:$G$60000,الاضافة!$H$7:$H$60000,"*اضاف*",الاضافة!$E$7:$E$60000,'أرصدة المخزن'!C5493)</f>
        <v/>
      </c>
      <c r="G5493" s="69">
        <f>SUMIFS(الصرف!$H$7:$H$60000,الصرف!$F$7:$F$60000,'أرصدة المخزن'!C5493)</f>
        <v/>
      </c>
      <c r="H5493" s="70">
        <f>E5493+F5493-G5493</f>
        <v/>
      </c>
    </row>
    <row r="5494" hidden="1" ht="24.6" customHeight="1" s="138">
      <c r="A5494" s="65" t="n">
        <v>10100278</v>
      </c>
      <c r="B5494" s="66" t="inlineStr">
        <is>
          <t>أدوات الوميتال</t>
        </is>
      </c>
      <c r="C5494" s="67" t="inlineStr"/>
      <c r="D5494" s="67" t="inlineStr"/>
      <c r="E5494" s="68" t="n">
        <v>0</v>
      </c>
      <c r="F5494" s="69">
        <f>SUMIFS(الاضافة!$G$7:$G$60000,الاضافة!$H$7:$H$60000,"*اضاف*",الاضافة!$E$7:$E$60000,'أرصدة المخزن'!C5494)</f>
        <v/>
      </c>
      <c r="G5494" s="69">
        <f>SUMIFS(الصرف!$H$7:$H$60000,الصرف!$F$7:$F$60000,'أرصدة المخزن'!C5494)</f>
        <v/>
      </c>
      <c r="H5494" s="70">
        <f>E5494+F5494-G5494</f>
        <v/>
      </c>
    </row>
    <row r="5495" hidden="1" ht="24.6" customHeight="1" s="138">
      <c r="A5495" s="65" t="n">
        <v>10100279</v>
      </c>
      <c r="B5495" s="66" t="inlineStr">
        <is>
          <t>أدوات الوميتال</t>
        </is>
      </c>
      <c r="C5495" s="67" t="inlineStr"/>
      <c r="D5495" s="67" t="inlineStr"/>
      <c r="E5495" s="68" t="n">
        <v>0</v>
      </c>
      <c r="F5495" s="69">
        <f>SUMIFS(الاضافة!$G$7:$G$60000,الاضافة!$H$7:$H$60000,"*اضاف*",الاضافة!$E$7:$E$60000,'أرصدة المخزن'!C5495)</f>
        <v/>
      </c>
      <c r="G5495" s="69">
        <f>SUMIFS(الصرف!$H$7:$H$60000,الصرف!$F$7:$F$60000,'أرصدة المخزن'!C5495)</f>
        <v/>
      </c>
      <c r="H5495" s="70">
        <f>E5495+F5495-G5495</f>
        <v/>
      </c>
    </row>
    <row r="5496" hidden="1" ht="24.6" customHeight="1" s="138">
      <c r="A5496" s="65" t="n">
        <v>10100280</v>
      </c>
      <c r="B5496" s="66" t="inlineStr">
        <is>
          <t>أدوات الوميتال</t>
        </is>
      </c>
      <c r="C5496" s="67" t="inlineStr"/>
      <c r="D5496" s="67" t="inlineStr"/>
      <c r="E5496" s="68" t="n">
        <v>0</v>
      </c>
      <c r="F5496" s="69">
        <f>SUMIFS(الاضافة!$G$7:$G$60000,الاضافة!$H$7:$H$60000,"*اضاف*",الاضافة!$E$7:$E$60000,'أرصدة المخزن'!C5496)</f>
        <v/>
      </c>
      <c r="G5496" s="69">
        <f>SUMIFS(الصرف!$H$7:$H$60000,الصرف!$F$7:$F$60000,'أرصدة المخزن'!C5496)</f>
        <v/>
      </c>
      <c r="H5496" s="70">
        <f>E5496+F5496-G5496</f>
        <v/>
      </c>
    </row>
    <row r="5497" hidden="1" ht="24.6" customHeight="1" s="138">
      <c r="A5497" s="65" t="n">
        <v>10100281</v>
      </c>
      <c r="B5497" s="66" t="inlineStr">
        <is>
          <t>أدوات الوميتال</t>
        </is>
      </c>
      <c r="C5497" s="67" t="inlineStr"/>
      <c r="D5497" s="67" t="inlineStr"/>
      <c r="E5497" s="68" t="n">
        <v>0</v>
      </c>
      <c r="F5497" s="69">
        <f>SUMIFS(الاضافة!$G$7:$G$60000,الاضافة!$H$7:$H$60000,"*اضاف*",الاضافة!$E$7:$E$60000,'أرصدة المخزن'!C5497)</f>
        <v/>
      </c>
      <c r="G5497" s="69">
        <f>SUMIFS(الصرف!$H$7:$H$60000,الصرف!$F$7:$F$60000,'أرصدة المخزن'!C5497)</f>
        <v/>
      </c>
      <c r="H5497" s="70">
        <f>E5497+F5497-G5497</f>
        <v/>
      </c>
    </row>
    <row r="5498" hidden="1" ht="24.6" customHeight="1" s="138">
      <c r="A5498" s="65" t="n">
        <v>10100282</v>
      </c>
      <c r="B5498" s="66" t="inlineStr">
        <is>
          <t>أدوات الوميتال</t>
        </is>
      </c>
      <c r="C5498" s="67" t="inlineStr"/>
      <c r="D5498" s="67" t="inlineStr"/>
      <c r="E5498" s="68" t="n">
        <v>0</v>
      </c>
      <c r="F5498" s="69">
        <f>SUMIFS(الاضافة!$G$7:$G$60000,الاضافة!$H$7:$H$60000,"*اضاف*",الاضافة!$E$7:$E$60000,'أرصدة المخزن'!C5498)</f>
        <v/>
      </c>
      <c r="G5498" s="69">
        <f>SUMIFS(الصرف!$H$7:$H$60000,الصرف!$F$7:$F$60000,'أرصدة المخزن'!C5498)</f>
        <v/>
      </c>
      <c r="H5498" s="70">
        <f>E5498+F5498-G5498</f>
        <v/>
      </c>
    </row>
    <row r="5499" hidden="1" ht="24.6" customHeight="1" s="138">
      <c r="A5499" s="65" t="n">
        <v>10100283</v>
      </c>
      <c r="B5499" s="66" t="inlineStr">
        <is>
          <t>أدوات الوميتال</t>
        </is>
      </c>
      <c r="C5499" s="67" t="inlineStr"/>
      <c r="D5499" s="67" t="inlineStr"/>
      <c r="E5499" s="68" t="n">
        <v>0</v>
      </c>
      <c r="F5499" s="69">
        <f>SUMIFS(الاضافة!$G$7:$G$60000,الاضافة!$H$7:$H$60000,"*اضاف*",الاضافة!$E$7:$E$60000,'أرصدة المخزن'!C5499)</f>
        <v/>
      </c>
      <c r="G5499" s="69">
        <f>SUMIFS(الصرف!$H$7:$H$60000,الصرف!$F$7:$F$60000,'أرصدة المخزن'!C5499)</f>
        <v/>
      </c>
      <c r="H5499" s="70">
        <f>E5499+F5499-G5499</f>
        <v/>
      </c>
    </row>
    <row r="5500" hidden="1" ht="24.6" customHeight="1" s="138">
      <c r="A5500" s="65" t="n">
        <v>10100284</v>
      </c>
      <c r="B5500" s="66" t="inlineStr">
        <is>
          <t>أدوات الوميتال</t>
        </is>
      </c>
      <c r="C5500" s="67" t="inlineStr"/>
      <c r="D5500" s="67" t="inlineStr"/>
      <c r="E5500" s="68" t="n">
        <v>0</v>
      </c>
      <c r="F5500" s="69">
        <f>SUMIFS(الاضافة!$G$7:$G$60000,الاضافة!$H$7:$H$60000,"*اضاف*",الاضافة!$E$7:$E$60000,'أرصدة المخزن'!C5500)</f>
        <v/>
      </c>
      <c r="G5500" s="69">
        <f>SUMIFS(الصرف!$H$7:$H$60000,الصرف!$F$7:$F$60000,'أرصدة المخزن'!C5500)</f>
        <v/>
      </c>
      <c r="H5500" s="70">
        <f>E5500+F5500-G5500</f>
        <v/>
      </c>
    </row>
    <row r="5501" hidden="1" ht="24.6" customHeight="1" s="138">
      <c r="A5501" s="65" t="n">
        <v>10100285</v>
      </c>
      <c r="B5501" s="66" t="inlineStr">
        <is>
          <t>أدوات الوميتال</t>
        </is>
      </c>
      <c r="C5501" s="67" t="inlineStr"/>
      <c r="D5501" s="67" t="inlineStr"/>
      <c r="E5501" s="68" t="n">
        <v>0</v>
      </c>
      <c r="F5501" s="69">
        <f>SUMIFS(الاضافة!$G$7:$G$60000,الاضافة!$H$7:$H$60000,"*اضاف*",الاضافة!$E$7:$E$60000,'أرصدة المخزن'!C5501)</f>
        <v/>
      </c>
      <c r="G5501" s="69">
        <f>SUMIFS(الصرف!$H$7:$H$60000,الصرف!$F$7:$F$60000,'أرصدة المخزن'!C5501)</f>
        <v/>
      </c>
      <c r="H5501" s="70">
        <f>E5501+F5501-G5501</f>
        <v/>
      </c>
    </row>
    <row r="5502" hidden="1" ht="24.6" customHeight="1" s="138">
      <c r="A5502" s="65" t="n">
        <v>10100286</v>
      </c>
      <c r="B5502" s="66" t="inlineStr">
        <is>
          <t>أدوات الوميتال</t>
        </is>
      </c>
      <c r="C5502" s="67" t="inlineStr"/>
      <c r="D5502" s="67" t="inlineStr"/>
      <c r="E5502" s="68" t="n">
        <v>0</v>
      </c>
      <c r="F5502" s="69">
        <f>SUMIFS(الاضافة!$G$7:$G$60000,الاضافة!$H$7:$H$60000,"*اضاف*",الاضافة!$E$7:$E$60000,'أرصدة المخزن'!C5502)</f>
        <v/>
      </c>
      <c r="G5502" s="69">
        <f>SUMIFS(الصرف!$H$7:$H$60000,الصرف!$F$7:$F$60000,'أرصدة المخزن'!C5502)</f>
        <v/>
      </c>
      <c r="H5502" s="70">
        <f>E5502+F5502-G5502</f>
        <v/>
      </c>
    </row>
    <row r="5503" hidden="1" ht="24.6" customHeight="1" s="138">
      <c r="A5503" s="65" t="n">
        <v>10100287</v>
      </c>
      <c r="B5503" s="66" t="inlineStr">
        <is>
          <t>أدوات الوميتال</t>
        </is>
      </c>
      <c r="C5503" s="67" t="inlineStr"/>
      <c r="D5503" s="67" t="inlineStr"/>
      <c r="E5503" s="68" t="n">
        <v>0</v>
      </c>
      <c r="F5503" s="69">
        <f>SUMIFS(الاضافة!$G$7:$G$60000,الاضافة!$H$7:$H$60000,"*اضاف*",الاضافة!$E$7:$E$60000,'أرصدة المخزن'!C5503)</f>
        <v/>
      </c>
      <c r="G5503" s="69">
        <f>SUMIFS(الصرف!$H$7:$H$60000,الصرف!$F$7:$F$60000,'أرصدة المخزن'!C5503)</f>
        <v/>
      </c>
      <c r="H5503" s="70">
        <f>E5503+F5503-G5503</f>
        <v/>
      </c>
    </row>
    <row r="5504" hidden="1" ht="24.6" customHeight="1" s="138">
      <c r="A5504" s="65" t="n">
        <v>10100288</v>
      </c>
      <c r="B5504" s="66" t="inlineStr">
        <is>
          <t>أدوات الوميتال</t>
        </is>
      </c>
      <c r="C5504" s="67" t="inlineStr"/>
      <c r="D5504" s="67" t="inlineStr"/>
      <c r="E5504" s="68" t="n">
        <v>0</v>
      </c>
      <c r="F5504" s="69">
        <f>SUMIFS(الاضافة!$G$7:$G$60000,الاضافة!$H$7:$H$60000,"*اضاف*",الاضافة!$E$7:$E$60000,'أرصدة المخزن'!C5504)</f>
        <v/>
      </c>
      <c r="G5504" s="69">
        <f>SUMIFS(الصرف!$H$7:$H$60000,الصرف!$F$7:$F$60000,'أرصدة المخزن'!C5504)</f>
        <v/>
      </c>
      <c r="H5504" s="70">
        <f>E5504+F5504-G5504</f>
        <v/>
      </c>
    </row>
    <row r="5505" hidden="1" ht="24.6" customHeight="1" s="138">
      <c r="A5505" s="65" t="n">
        <v>10100289</v>
      </c>
      <c r="B5505" s="66" t="inlineStr">
        <is>
          <t>أدوات الوميتال</t>
        </is>
      </c>
      <c r="C5505" s="67" t="inlineStr"/>
      <c r="D5505" s="67" t="inlineStr"/>
      <c r="E5505" s="68" t="n">
        <v>0</v>
      </c>
      <c r="F5505" s="69">
        <f>SUMIFS(الاضافة!$G$7:$G$60000,الاضافة!$H$7:$H$60000,"*اضاف*",الاضافة!$E$7:$E$60000,'أرصدة المخزن'!C5505)</f>
        <v/>
      </c>
      <c r="G5505" s="69">
        <f>SUMIFS(الصرف!$H$7:$H$60000,الصرف!$F$7:$F$60000,'أرصدة المخزن'!C5505)</f>
        <v/>
      </c>
      <c r="H5505" s="70">
        <f>E5505+F5505-G5505</f>
        <v/>
      </c>
    </row>
    <row r="5506" hidden="1" ht="24.6" customHeight="1" s="138">
      <c r="A5506" s="65" t="n">
        <v>10100290</v>
      </c>
      <c r="B5506" s="66" t="inlineStr">
        <is>
          <t>أدوات الوميتال</t>
        </is>
      </c>
      <c r="C5506" s="67" t="inlineStr"/>
      <c r="D5506" s="67" t="inlineStr"/>
      <c r="E5506" s="68" t="n">
        <v>0</v>
      </c>
      <c r="F5506" s="69">
        <f>SUMIFS(الاضافة!$G$7:$G$60000,الاضافة!$H$7:$H$60000,"*اضاف*",الاضافة!$E$7:$E$60000,'أرصدة المخزن'!C5506)</f>
        <v/>
      </c>
      <c r="G5506" s="69">
        <f>SUMIFS(الصرف!$H$7:$H$60000,الصرف!$F$7:$F$60000,'أرصدة المخزن'!C5506)</f>
        <v/>
      </c>
      <c r="H5506" s="70">
        <f>E5506+F5506-G5506</f>
        <v/>
      </c>
    </row>
    <row r="5507" hidden="1" ht="24.6" customHeight="1" s="138">
      <c r="A5507" s="65" t="n">
        <v>10100291</v>
      </c>
      <c r="B5507" s="66" t="inlineStr">
        <is>
          <t>أدوات الوميتال</t>
        </is>
      </c>
      <c r="C5507" s="67" t="inlineStr"/>
      <c r="D5507" s="67" t="inlineStr"/>
      <c r="E5507" s="68" t="n">
        <v>0</v>
      </c>
      <c r="F5507" s="69">
        <f>SUMIFS(الاضافة!$G$7:$G$60000,الاضافة!$H$7:$H$60000,"*اضاف*",الاضافة!$E$7:$E$60000,'أرصدة المخزن'!C5507)</f>
        <v/>
      </c>
      <c r="G5507" s="69">
        <f>SUMIFS(الصرف!$H$7:$H$60000,الصرف!$F$7:$F$60000,'أرصدة المخزن'!C5507)</f>
        <v/>
      </c>
      <c r="H5507" s="70">
        <f>E5507+F5507-G5507</f>
        <v/>
      </c>
    </row>
    <row r="5508" hidden="1" ht="24.6" customHeight="1" s="138">
      <c r="A5508" s="65" t="n">
        <v>10100292</v>
      </c>
      <c r="B5508" s="66" t="inlineStr">
        <is>
          <t>أدوات الوميتال</t>
        </is>
      </c>
      <c r="C5508" s="67" t="inlineStr"/>
      <c r="D5508" s="67" t="inlineStr"/>
      <c r="E5508" s="68" t="n">
        <v>0</v>
      </c>
      <c r="F5508" s="69">
        <f>SUMIFS(الاضافة!$G$7:$G$60000,الاضافة!$H$7:$H$60000,"*اضاف*",الاضافة!$E$7:$E$60000,'أرصدة المخزن'!C5508)</f>
        <v/>
      </c>
      <c r="G5508" s="69">
        <f>SUMIFS(الصرف!$H$7:$H$60000,الصرف!$F$7:$F$60000,'أرصدة المخزن'!C5508)</f>
        <v/>
      </c>
      <c r="H5508" s="70">
        <f>E5508+F5508-G5508</f>
        <v/>
      </c>
    </row>
    <row r="5509" hidden="1" ht="24.6" customHeight="1" s="138">
      <c r="A5509" s="65" t="n">
        <v>10100293</v>
      </c>
      <c r="B5509" s="66" t="inlineStr">
        <is>
          <t>أدوات الوميتال</t>
        </is>
      </c>
      <c r="C5509" s="67" t="inlineStr"/>
      <c r="D5509" s="67" t="inlineStr"/>
      <c r="E5509" s="68" t="n">
        <v>0</v>
      </c>
      <c r="F5509" s="69">
        <f>SUMIFS(الاضافة!$G$7:$G$60000,الاضافة!$H$7:$H$60000,"*اضاف*",الاضافة!$E$7:$E$60000,'أرصدة المخزن'!C5509)</f>
        <v/>
      </c>
      <c r="G5509" s="69">
        <f>SUMIFS(الصرف!$H$7:$H$60000,الصرف!$F$7:$F$60000,'أرصدة المخزن'!C5509)</f>
        <v/>
      </c>
      <c r="H5509" s="70">
        <f>E5509+F5509-G5509</f>
        <v/>
      </c>
    </row>
    <row r="5510" hidden="1" ht="24.6" customHeight="1" s="138">
      <c r="A5510" s="65" t="n">
        <v>10100294</v>
      </c>
      <c r="B5510" s="66" t="inlineStr">
        <is>
          <t>أدوات الوميتال</t>
        </is>
      </c>
      <c r="C5510" s="67" t="inlineStr"/>
      <c r="D5510" s="67" t="inlineStr"/>
      <c r="E5510" s="68" t="n">
        <v>0</v>
      </c>
      <c r="F5510" s="69">
        <f>SUMIFS(الاضافة!$G$7:$G$60000,الاضافة!$H$7:$H$60000,"*اضاف*",الاضافة!$E$7:$E$60000,'أرصدة المخزن'!C5510)</f>
        <v/>
      </c>
      <c r="G5510" s="69">
        <f>SUMIFS(الصرف!$H$7:$H$60000,الصرف!$F$7:$F$60000,'أرصدة المخزن'!C5510)</f>
        <v/>
      </c>
      <c r="H5510" s="70">
        <f>E5510+F5510-G5510</f>
        <v/>
      </c>
    </row>
    <row r="5511" hidden="1" ht="24.6" customHeight="1" s="138">
      <c r="A5511" s="65" t="n">
        <v>10100295</v>
      </c>
      <c r="B5511" s="66" t="inlineStr">
        <is>
          <t>أدوات الوميتال</t>
        </is>
      </c>
      <c r="C5511" s="67" t="inlineStr"/>
      <c r="D5511" s="67" t="inlineStr"/>
      <c r="E5511" s="68" t="n">
        <v>0</v>
      </c>
      <c r="F5511" s="69">
        <f>SUMIFS(الاضافة!$G$7:$G$60000,الاضافة!$H$7:$H$60000,"*اضاف*",الاضافة!$E$7:$E$60000,'أرصدة المخزن'!C5511)</f>
        <v/>
      </c>
      <c r="G5511" s="69">
        <f>SUMIFS(الصرف!$H$7:$H$60000,الصرف!$F$7:$F$60000,'أرصدة المخزن'!C5511)</f>
        <v/>
      </c>
      <c r="H5511" s="70">
        <f>E5511+F5511-G5511</f>
        <v/>
      </c>
    </row>
    <row r="5512" hidden="1" ht="24.6" customHeight="1" s="138">
      <c r="A5512" s="65" t="n">
        <v>10100296</v>
      </c>
      <c r="B5512" s="66" t="inlineStr">
        <is>
          <t>أدوات الوميتال</t>
        </is>
      </c>
      <c r="C5512" s="67" t="inlineStr"/>
      <c r="D5512" s="67" t="inlineStr"/>
      <c r="E5512" s="68" t="n">
        <v>0</v>
      </c>
      <c r="F5512" s="69">
        <f>SUMIFS(الاضافة!$G$7:$G$60000,الاضافة!$H$7:$H$60000,"*اضاف*",الاضافة!$E$7:$E$60000,'أرصدة المخزن'!C5512)</f>
        <v/>
      </c>
      <c r="G5512" s="69">
        <f>SUMIFS(الصرف!$H$7:$H$60000,الصرف!$F$7:$F$60000,'أرصدة المخزن'!C5512)</f>
        <v/>
      </c>
      <c r="H5512" s="70">
        <f>E5512+F5512-G5512</f>
        <v/>
      </c>
    </row>
    <row r="5513" hidden="1" ht="24.6" customHeight="1" s="138">
      <c r="A5513" s="65" t="n">
        <v>10100297</v>
      </c>
      <c r="B5513" s="66" t="inlineStr">
        <is>
          <t>أدوات الوميتال</t>
        </is>
      </c>
      <c r="C5513" s="67" t="inlineStr"/>
      <c r="D5513" s="67" t="inlineStr"/>
      <c r="E5513" s="68" t="n">
        <v>0</v>
      </c>
      <c r="F5513" s="69">
        <f>SUMIFS(الاضافة!$G$7:$G$60000,الاضافة!$H$7:$H$60000,"*اضاف*",الاضافة!$E$7:$E$60000,'أرصدة المخزن'!C5513)</f>
        <v/>
      </c>
      <c r="G5513" s="69">
        <f>SUMIFS(الصرف!$H$7:$H$60000,الصرف!$F$7:$F$60000,'أرصدة المخزن'!C5513)</f>
        <v/>
      </c>
      <c r="H5513" s="70">
        <f>E5513+F5513-G5513</f>
        <v/>
      </c>
    </row>
    <row r="5514" hidden="1" ht="24.6" customHeight="1" s="138">
      <c r="A5514" s="65" t="n">
        <v>10100298</v>
      </c>
      <c r="B5514" s="66" t="inlineStr">
        <is>
          <t>أدوات الوميتال</t>
        </is>
      </c>
      <c r="C5514" s="67" t="inlineStr"/>
      <c r="D5514" s="67" t="inlineStr"/>
      <c r="E5514" s="68" t="n">
        <v>0</v>
      </c>
      <c r="F5514" s="69">
        <f>SUMIFS(الاضافة!$G$7:$G$60000,الاضافة!$H$7:$H$60000,"*اضاف*",الاضافة!$E$7:$E$60000,'أرصدة المخزن'!C5514)</f>
        <v/>
      </c>
      <c r="G5514" s="69">
        <f>SUMIFS(الصرف!$H$7:$H$60000,الصرف!$F$7:$F$60000,'أرصدة المخزن'!C5514)</f>
        <v/>
      </c>
      <c r="H5514" s="70">
        <f>E5514+F5514-G5514</f>
        <v/>
      </c>
    </row>
    <row r="5515" hidden="1" ht="24.6" customHeight="1" s="138">
      <c r="A5515" s="65" t="n">
        <v>10100299</v>
      </c>
      <c r="B5515" s="66" t="inlineStr">
        <is>
          <t>أدوات الوميتال</t>
        </is>
      </c>
      <c r="C5515" s="67" t="inlineStr"/>
      <c r="D5515" s="67" t="inlineStr"/>
      <c r="E5515" s="68" t="n">
        <v>0</v>
      </c>
      <c r="F5515" s="69">
        <f>SUMIFS(الاضافة!$G$7:$G$60000,الاضافة!$H$7:$H$60000,"*اضاف*",الاضافة!$E$7:$E$60000,'أرصدة المخزن'!C5515)</f>
        <v/>
      </c>
      <c r="G5515" s="69">
        <f>SUMIFS(الصرف!$H$7:$H$60000,الصرف!$F$7:$F$60000,'أرصدة المخزن'!C5515)</f>
        <v/>
      </c>
      <c r="H5515" s="70">
        <f>E5515+F5515-G5515</f>
        <v/>
      </c>
    </row>
    <row r="5516" hidden="1" ht="24.6" customHeight="1" s="138">
      <c r="A5516" s="65" t="n">
        <v>10100300</v>
      </c>
      <c r="B5516" s="66" t="inlineStr">
        <is>
          <t>أدوات الوميتال</t>
        </is>
      </c>
      <c r="C5516" s="67" t="inlineStr"/>
      <c r="D5516" s="67" t="inlineStr"/>
      <c r="E5516" s="68" t="n">
        <v>0</v>
      </c>
      <c r="F5516" s="69">
        <f>SUMIFS(الاضافة!$G$7:$G$60000,الاضافة!$H$7:$H$60000,"*اضاف*",الاضافة!$E$7:$E$60000,'أرصدة المخزن'!C5516)</f>
        <v/>
      </c>
      <c r="G5516" s="69">
        <f>SUMIFS(الصرف!$H$7:$H$60000,الصرف!$F$7:$F$60000,'أرصدة المخزن'!C5516)</f>
        <v/>
      </c>
      <c r="H5516" s="70">
        <f>E5516+F5516-G5516</f>
        <v/>
      </c>
    </row>
    <row r="5517" hidden="1" ht="24.6" customHeight="1" s="138">
      <c r="A5517" s="65" t="n">
        <v>10100301</v>
      </c>
      <c r="B5517" s="66" t="inlineStr">
        <is>
          <t>أدوات الوميتال</t>
        </is>
      </c>
      <c r="C5517" s="67" t="inlineStr"/>
      <c r="D5517" s="67" t="inlineStr"/>
      <c r="E5517" s="68" t="n">
        <v>0</v>
      </c>
      <c r="F5517" s="69">
        <f>SUMIFS(الاضافة!$G$7:$G$60000,الاضافة!$H$7:$H$60000,"*اضاف*",الاضافة!$E$7:$E$60000,'أرصدة المخزن'!C5517)</f>
        <v/>
      </c>
      <c r="G5517" s="69">
        <f>SUMIFS(الصرف!$H$7:$H$60000,الصرف!$F$7:$F$60000,'أرصدة المخزن'!C5517)</f>
        <v/>
      </c>
      <c r="H5517" s="70">
        <f>E5517+F5517-G5517</f>
        <v/>
      </c>
    </row>
    <row r="5518" hidden="1" ht="24.6" customHeight="1" s="138">
      <c r="A5518" s="65" t="n">
        <v>10100302</v>
      </c>
      <c r="B5518" s="66" t="inlineStr">
        <is>
          <t>أدوات الوميتال</t>
        </is>
      </c>
      <c r="C5518" s="67" t="inlineStr"/>
      <c r="D5518" s="67" t="inlineStr"/>
      <c r="E5518" s="68" t="n">
        <v>0</v>
      </c>
      <c r="F5518" s="69">
        <f>SUMIFS(الاضافة!$G$7:$G$60000,الاضافة!$H$7:$H$60000,"*اضاف*",الاضافة!$E$7:$E$60000,'أرصدة المخزن'!C5518)</f>
        <v/>
      </c>
      <c r="G5518" s="69">
        <f>SUMIFS(الصرف!$H$7:$H$60000,الصرف!$F$7:$F$60000,'أرصدة المخزن'!C5518)</f>
        <v/>
      </c>
      <c r="H5518" s="70">
        <f>E5518+F5518-G5518</f>
        <v/>
      </c>
    </row>
    <row r="5519" hidden="1" ht="24.6" customHeight="1" s="138">
      <c r="A5519" s="65" t="n">
        <v>10100303</v>
      </c>
      <c r="B5519" s="66" t="inlineStr">
        <is>
          <t>أدوات الوميتال</t>
        </is>
      </c>
      <c r="C5519" s="67" t="inlineStr"/>
      <c r="D5519" s="67" t="inlineStr"/>
      <c r="E5519" s="68" t="n">
        <v>0</v>
      </c>
      <c r="F5519" s="69">
        <f>SUMIFS(الاضافة!$G$7:$G$60000,الاضافة!$H$7:$H$60000,"*اضاف*",الاضافة!$E$7:$E$60000,'أرصدة المخزن'!C5519)</f>
        <v/>
      </c>
      <c r="G5519" s="69">
        <f>SUMIFS(الصرف!$H$7:$H$60000,الصرف!$F$7:$F$60000,'أرصدة المخزن'!C5519)</f>
        <v/>
      </c>
      <c r="H5519" s="70">
        <f>E5519+F5519-G5519</f>
        <v/>
      </c>
    </row>
    <row r="5520" hidden="1" ht="24.6" customHeight="1" s="138">
      <c r="A5520" s="65" t="n">
        <v>10100304</v>
      </c>
      <c r="B5520" s="66" t="inlineStr">
        <is>
          <t>أدوات الوميتال</t>
        </is>
      </c>
      <c r="C5520" s="67" t="inlineStr"/>
      <c r="D5520" s="67" t="inlineStr"/>
      <c r="E5520" s="68" t="n">
        <v>0</v>
      </c>
      <c r="F5520" s="69">
        <f>SUMIFS(الاضافة!$G$7:$G$60000,الاضافة!$H$7:$H$60000,"*اضاف*",الاضافة!$E$7:$E$60000,'أرصدة المخزن'!C5520)</f>
        <v/>
      </c>
      <c r="G5520" s="69">
        <f>SUMIFS(الصرف!$H$7:$H$60000,الصرف!$F$7:$F$60000,'أرصدة المخزن'!C5520)</f>
        <v/>
      </c>
      <c r="H5520" s="70">
        <f>E5520+F5520-G5520</f>
        <v/>
      </c>
    </row>
    <row r="5521" hidden="1" ht="24.6" customHeight="1" s="138">
      <c r="A5521" s="65" t="n">
        <v>10100305</v>
      </c>
      <c r="B5521" s="66" t="inlineStr">
        <is>
          <t>أدوات الوميتال</t>
        </is>
      </c>
      <c r="C5521" s="67" t="inlineStr"/>
      <c r="D5521" s="67" t="inlineStr"/>
      <c r="E5521" s="68" t="n">
        <v>0</v>
      </c>
      <c r="F5521" s="69">
        <f>SUMIFS(الاضافة!$G$7:$G$60000,الاضافة!$H$7:$H$60000,"*اضاف*",الاضافة!$E$7:$E$60000,'أرصدة المخزن'!C5521)</f>
        <v/>
      </c>
      <c r="G5521" s="69">
        <f>SUMIFS(الصرف!$H$7:$H$60000,الصرف!$F$7:$F$60000,'أرصدة المخزن'!C5521)</f>
        <v/>
      </c>
      <c r="H5521" s="70">
        <f>E5521+F5521-G5521</f>
        <v/>
      </c>
    </row>
    <row r="5522" hidden="1" ht="24.6" customHeight="1" s="138">
      <c r="A5522" s="65" t="n">
        <v>10100306</v>
      </c>
      <c r="B5522" s="66" t="inlineStr">
        <is>
          <t>أدوات الوميتال</t>
        </is>
      </c>
      <c r="C5522" s="67" t="inlineStr"/>
      <c r="D5522" s="67" t="inlineStr"/>
      <c r="E5522" s="68" t="n">
        <v>0</v>
      </c>
      <c r="F5522" s="69">
        <f>SUMIFS(الاضافة!$G$7:$G$60000,الاضافة!$H$7:$H$60000,"*اضاف*",الاضافة!$E$7:$E$60000,'أرصدة المخزن'!C5522)</f>
        <v/>
      </c>
      <c r="G5522" s="69">
        <f>SUMIFS(الصرف!$H$7:$H$60000,الصرف!$F$7:$F$60000,'أرصدة المخزن'!C5522)</f>
        <v/>
      </c>
      <c r="H5522" s="70">
        <f>E5522+F5522-G5522</f>
        <v/>
      </c>
    </row>
    <row r="5523" hidden="1" ht="24.6" customHeight="1" s="138">
      <c r="A5523" s="65" t="n">
        <v>10100307</v>
      </c>
      <c r="B5523" s="66" t="inlineStr">
        <is>
          <t>أدوات الوميتال</t>
        </is>
      </c>
      <c r="C5523" s="67" t="inlineStr"/>
      <c r="D5523" s="67" t="inlineStr"/>
      <c r="E5523" s="68" t="n">
        <v>0</v>
      </c>
      <c r="F5523" s="69">
        <f>SUMIFS(الاضافة!$G$7:$G$60000,الاضافة!$H$7:$H$60000,"*اضاف*",الاضافة!$E$7:$E$60000,'أرصدة المخزن'!C5523)</f>
        <v/>
      </c>
      <c r="G5523" s="69">
        <f>SUMIFS(الصرف!$H$7:$H$60000,الصرف!$F$7:$F$60000,'أرصدة المخزن'!C5523)</f>
        <v/>
      </c>
      <c r="H5523" s="70">
        <f>E5523+F5523-G5523</f>
        <v/>
      </c>
    </row>
    <row r="5524" hidden="1" ht="24.6" customHeight="1" s="138">
      <c r="A5524" s="65" t="n">
        <v>10100308</v>
      </c>
      <c r="B5524" s="66" t="inlineStr">
        <is>
          <t>أدوات الوميتال</t>
        </is>
      </c>
      <c r="C5524" s="67" t="inlineStr"/>
      <c r="D5524" s="67" t="inlineStr"/>
      <c r="E5524" s="68" t="n">
        <v>0</v>
      </c>
      <c r="F5524" s="69">
        <f>SUMIFS(الاضافة!$G$7:$G$60000,الاضافة!$H$7:$H$60000,"*اضاف*",الاضافة!$E$7:$E$60000,'أرصدة المخزن'!C5524)</f>
        <v/>
      </c>
      <c r="G5524" s="69">
        <f>SUMIFS(الصرف!$H$7:$H$60000,الصرف!$F$7:$F$60000,'أرصدة المخزن'!C5524)</f>
        <v/>
      </c>
      <c r="H5524" s="70">
        <f>E5524+F5524-G5524</f>
        <v/>
      </c>
    </row>
    <row r="5525" hidden="1" ht="24.6" customHeight="1" s="138">
      <c r="A5525" s="65" t="n">
        <v>10100309</v>
      </c>
      <c r="B5525" s="66" t="inlineStr">
        <is>
          <t>أدوات الوميتال</t>
        </is>
      </c>
      <c r="C5525" s="67" t="inlineStr"/>
      <c r="D5525" s="67" t="inlineStr"/>
      <c r="E5525" s="68" t="n">
        <v>0</v>
      </c>
      <c r="F5525" s="69">
        <f>SUMIFS(الاضافة!$G$7:$G$60000,الاضافة!$H$7:$H$60000,"*اضاف*",الاضافة!$E$7:$E$60000,'أرصدة المخزن'!C5525)</f>
        <v/>
      </c>
      <c r="G5525" s="69">
        <f>SUMIFS(الصرف!$H$7:$H$60000,الصرف!$F$7:$F$60000,'أرصدة المخزن'!C5525)</f>
        <v/>
      </c>
      <c r="H5525" s="70">
        <f>E5525+F5525-G5525</f>
        <v/>
      </c>
    </row>
    <row r="5526" hidden="1" ht="24.6" customHeight="1" s="138">
      <c r="A5526" s="65" t="n">
        <v>10100310</v>
      </c>
      <c r="B5526" s="66" t="inlineStr">
        <is>
          <t>أدوات الوميتال</t>
        </is>
      </c>
      <c r="C5526" s="67" t="inlineStr"/>
      <c r="D5526" s="67" t="inlineStr"/>
      <c r="E5526" s="68" t="n">
        <v>0</v>
      </c>
      <c r="F5526" s="69">
        <f>SUMIFS(الاضافة!$G$7:$G$60000,الاضافة!$H$7:$H$60000,"*اضاف*",الاضافة!$E$7:$E$60000,'أرصدة المخزن'!C5526)</f>
        <v/>
      </c>
      <c r="G5526" s="69">
        <f>SUMIFS(الصرف!$H$7:$H$60000,الصرف!$F$7:$F$60000,'أرصدة المخزن'!C5526)</f>
        <v/>
      </c>
      <c r="H5526" s="70">
        <f>E5526+F5526-G5526</f>
        <v/>
      </c>
    </row>
    <row r="5527" hidden="1" ht="24.6" customHeight="1" s="138">
      <c r="A5527" s="65" t="n">
        <v>10100311</v>
      </c>
      <c r="B5527" s="66" t="inlineStr">
        <is>
          <t>أدوات الوميتال</t>
        </is>
      </c>
      <c r="C5527" s="67" t="inlineStr"/>
      <c r="D5527" s="67" t="inlineStr"/>
      <c r="E5527" s="68" t="n">
        <v>0</v>
      </c>
      <c r="F5527" s="69">
        <f>SUMIFS(الاضافة!$G$7:$G$60000,الاضافة!$H$7:$H$60000,"*اضاف*",الاضافة!$E$7:$E$60000,'أرصدة المخزن'!C5527)</f>
        <v/>
      </c>
      <c r="G5527" s="69">
        <f>SUMIFS(الصرف!$H$7:$H$60000,الصرف!$F$7:$F$60000,'أرصدة المخزن'!C5527)</f>
        <v/>
      </c>
      <c r="H5527" s="70">
        <f>E5527+F5527-G5527</f>
        <v/>
      </c>
    </row>
    <row r="5528" hidden="1" ht="24.6" customHeight="1" s="138">
      <c r="A5528" s="65" t="n">
        <v>10100312</v>
      </c>
      <c r="B5528" s="66" t="inlineStr">
        <is>
          <t>أدوات الوميتال</t>
        </is>
      </c>
      <c r="C5528" s="67" t="inlineStr"/>
      <c r="D5528" s="67" t="inlineStr"/>
      <c r="E5528" s="68" t="n">
        <v>0</v>
      </c>
      <c r="F5528" s="69">
        <f>SUMIFS(الاضافة!$G$7:$G$60000,الاضافة!$H$7:$H$60000,"*اضاف*",الاضافة!$E$7:$E$60000,'أرصدة المخزن'!C5528)</f>
        <v/>
      </c>
      <c r="G5528" s="69">
        <f>SUMIFS(الصرف!$H$7:$H$60000,الصرف!$F$7:$F$60000,'أرصدة المخزن'!C5528)</f>
        <v/>
      </c>
      <c r="H5528" s="70">
        <f>E5528+F5528-G5528</f>
        <v/>
      </c>
    </row>
    <row r="5529" hidden="1" ht="24.6" customHeight="1" s="138">
      <c r="A5529" s="65" t="n">
        <v>10100313</v>
      </c>
      <c r="B5529" s="66" t="inlineStr">
        <is>
          <t>أدوات الوميتال</t>
        </is>
      </c>
      <c r="C5529" s="67" t="inlineStr"/>
      <c r="D5529" s="67" t="inlineStr"/>
      <c r="E5529" s="68" t="n">
        <v>0</v>
      </c>
      <c r="F5529" s="69">
        <f>SUMIFS(الاضافة!$G$7:$G$60000,الاضافة!$H$7:$H$60000,"*اضاف*",الاضافة!$E$7:$E$60000,'أرصدة المخزن'!C5529)</f>
        <v/>
      </c>
      <c r="G5529" s="69">
        <f>SUMIFS(الصرف!$H$7:$H$60000,الصرف!$F$7:$F$60000,'أرصدة المخزن'!C5529)</f>
        <v/>
      </c>
      <c r="H5529" s="70">
        <f>E5529+F5529-G5529</f>
        <v/>
      </c>
    </row>
    <row r="5530" hidden="1" ht="24.6" customHeight="1" s="138">
      <c r="A5530" s="65" t="n">
        <v>10100314</v>
      </c>
      <c r="B5530" s="66" t="inlineStr">
        <is>
          <t>أدوات الوميتال</t>
        </is>
      </c>
      <c r="C5530" s="67" t="inlineStr"/>
      <c r="D5530" s="67" t="inlineStr"/>
      <c r="E5530" s="68" t="n">
        <v>0</v>
      </c>
      <c r="F5530" s="69">
        <f>SUMIFS(الاضافة!$G$7:$G$60000,الاضافة!$H$7:$H$60000,"*اضاف*",الاضافة!$E$7:$E$60000,'أرصدة المخزن'!C5530)</f>
        <v/>
      </c>
      <c r="G5530" s="69">
        <f>SUMIFS(الصرف!$H$7:$H$60000,الصرف!$F$7:$F$60000,'أرصدة المخزن'!C5530)</f>
        <v/>
      </c>
      <c r="H5530" s="70">
        <f>E5530+F5530-G5530</f>
        <v/>
      </c>
    </row>
    <row r="5531" hidden="1" ht="24.6" customHeight="1" s="138">
      <c r="A5531" s="65" t="n">
        <v>10100315</v>
      </c>
      <c r="B5531" s="66" t="inlineStr">
        <is>
          <t>أدوات الوميتال</t>
        </is>
      </c>
      <c r="C5531" s="67" t="inlineStr"/>
      <c r="D5531" s="67" t="inlineStr"/>
      <c r="E5531" s="68" t="n">
        <v>0</v>
      </c>
      <c r="F5531" s="69">
        <f>SUMIFS(الاضافة!$G$7:$G$60000,الاضافة!$H$7:$H$60000,"*اضاف*",الاضافة!$E$7:$E$60000,'أرصدة المخزن'!C5531)</f>
        <v/>
      </c>
      <c r="G5531" s="69">
        <f>SUMIFS(الصرف!$H$7:$H$60000,الصرف!$F$7:$F$60000,'أرصدة المخزن'!C5531)</f>
        <v/>
      </c>
      <c r="H5531" s="70">
        <f>E5531+F5531-G5531</f>
        <v/>
      </c>
    </row>
    <row r="5532" hidden="1" ht="24.6" customHeight="1" s="138">
      <c r="A5532" s="65" t="n">
        <v>10100316</v>
      </c>
      <c r="B5532" s="66" t="inlineStr">
        <is>
          <t>أدوات الوميتال</t>
        </is>
      </c>
      <c r="C5532" s="67" t="inlineStr"/>
      <c r="D5532" s="67" t="inlineStr"/>
      <c r="E5532" s="68" t="n">
        <v>0</v>
      </c>
      <c r="F5532" s="69">
        <f>SUMIFS(الاضافة!$G$7:$G$60000,الاضافة!$H$7:$H$60000,"*اضاف*",الاضافة!$E$7:$E$60000,'أرصدة المخزن'!C5532)</f>
        <v/>
      </c>
      <c r="G5532" s="69">
        <f>SUMIFS(الصرف!$H$7:$H$60000,الصرف!$F$7:$F$60000,'أرصدة المخزن'!C5532)</f>
        <v/>
      </c>
      <c r="H5532" s="70">
        <f>E5532+F5532-G5532</f>
        <v/>
      </c>
    </row>
    <row r="5533" hidden="1" ht="24.6" customHeight="1" s="138">
      <c r="A5533" s="65" t="n">
        <v>10100317</v>
      </c>
      <c r="B5533" s="66" t="inlineStr">
        <is>
          <t>أدوات الوميتال</t>
        </is>
      </c>
      <c r="C5533" s="67" t="inlineStr"/>
      <c r="D5533" s="67" t="inlineStr"/>
      <c r="E5533" s="68" t="n">
        <v>0</v>
      </c>
      <c r="F5533" s="69">
        <f>SUMIFS(الاضافة!$G$7:$G$60000,الاضافة!$H$7:$H$60000,"*اضاف*",الاضافة!$E$7:$E$60000,'أرصدة المخزن'!C5533)</f>
        <v/>
      </c>
      <c r="G5533" s="69">
        <f>SUMIFS(الصرف!$H$7:$H$60000,الصرف!$F$7:$F$60000,'أرصدة المخزن'!C5533)</f>
        <v/>
      </c>
      <c r="H5533" s="70">
        <f>E5533+F5533-G5533</f>
        <v/>
      </c>
    </row>
    <row r="5534" hidden="1" ht="24.6" customHeight="1" s="138">
      <c r="A5534" s="65" t="n">
        <v>10100318</v>
      </c>
      <c r="B5534" s="66" t="inlineStr">
        <is>
          <t>أدوات الوميتال</t>
        </is>
      </c>
      <c r="C5534" s="67" t="inlineStr"/>
      <c r="D5534" s="67" t="inlineStr"/>
      <c r="E5534" s="68" t="n">
        <v>0</v>
      </c>
      <c r="F5534" s="69">
        <f>SUMIFS(الاضافة!$G$7:$G$60000,الاضافة!$H$7:$H$60000,"*اضاف*",الاضافة!$E$7:$E$60000,'أرصدة المخزن'!C5534)</f>
        <v/>
      </c>
      <c r="G5534" s="69">
        <f>SUMIFS(الصرف!$H$7:$H$60000,الصرف!$F$7:$F$60000,'أرصدة المخزن'!C5534)</f>
        <v/>
      </c>
      <c r="H5534" s="70">
        <f>E5534+F5534-G5534</f>
        <v/>
      </c>
    </row>
    <row r="5535" hidden="1" ht="24.6" customHeight="1" s="138">
      <c r="A5535" s="65" t="n">
        <v>10100319</v>
      </c>
      <c r="B5535" s="66" t="inlineStr">
        <is>
          <t>أدوات الوميتال</t>
        </is>
      </c>
      <c r="C5535" s="67" t="inlineStr"/>
      <c r="D5535" s="67" t="inlineStr"/>
      <c r="E5535" s="68" t="n">
        <v>0</v>
      </c>
      <c r="F5535" s="69">
        <f>SUMIFS(الاضافة!$G$7:$G$60000,الاضافة!$H$7:$H$60000,"*اضاف*",الاضافة!$E$7:$E$60000,'أرصدة المخزن'!C5535)</f>
        <v/>
      </c>
      <c r="G5535" s="69">
        <f>SUMIFS(الصرف!$H$7:$H$60000,الصرف!$F$7:$F$60000,'أرصدة المخزن'!C5535)</f>
        <v/>
      </c>
      <c r="H5535" s="70">
        <f>E5535+F5535-G5535</f>
        <v/>
      </c>
    </row>
    <row r="5536" hidden="1" ht="24.6" customHeight="1" s="138">
      <c r="A5536" s="65" t="n">
        <v>10100320</v>
      </c>
      <c r="B5536" s="66" t="inlineStr">
        <is>
          <t>أدوات الوميتال</t>
        </is>
      </c>
      <c r="C5536" s="67" t="inlineStr"/>
      <c r="D5536" s="67" t="inlineStr"/>
      <c r="E5536" s="68" t="n">
        <v>0</v>
      </c>
      <c r="F5536" s="69">
        <f>SUMIFS(الاضافة!$G$7:$G$60000,الاضافة!$H$7:$H$60000,"*اضاف*",الاضافة!$E$7:$E$60000,'أرصدة المخزن'!C5536)</f>
        <v/>
      </c>
      <c r="G5536" s="69">
        <f>SUMIFS(الصرف!$H$7:$H$60000,الصرف!$F$7:$F$60000,'أرصدة المخزن'!C5536)</f>
        <v/>
      </c>
      <c r="H5536" s="70">
        <f>E5536+F5536-G5536</f>
        <v/>
      </c>
    </row>
    <row r="5537" hidden="1" ht="24.6" customHeight="1" s="138">
      <c r="A5537" s="65" t="n">
        <v>10100321</v>
      </c>
      <c r="B5537" s="66" t="inlineStr">
        <is>
          <t>أدوات الوميتال</t>
        </is>
      </c>
      <c r="C5537" s="67" t="inlineStr"/>
      <c r="D5537" s="67" t="inlineStr"/>
      <c r="E5537" s="68" t="n">
        <v>0</v>
      </c>
      <c r="F5537" s="69">
        <f>SUMIFS(الاضافة!$G$7:$G$60000,الاضافة!$H$7:$H$60000,"*اضاف*",الاضافة!$E$7:$E$60000,'أرصدة المخزن'!C5537)</f>
        <v/>
      </c>
      <c r="G5537" s="69">
        <f>SUMIFS(الصرف!$H$7:$H$60000,الصرف!$F$7:$F$60000,'أرصدة المخزن'!C5537)</f>
        <v/>
      </c>
      <c r="H5537" s="70">
        <f>E5537+F5537-G5537</f>
        <v/>
      </c>
    </row>
    <row r="5538" hidden="1" ht="24.6" customHeight="1" s="138">
      <c r="A5538" s="65" t="n">
        <v>10100322</v>
      </c>
      <c r="B5538" s="66" t="inlineStr">
        <is>
          <t>أدوات الوميتال</t>
        </is>
      </c>
      <c r="C5538" s="67" t="inlineStr"/>
      <c r="D5538" s="67" t="inlineStr"/>
      <c r="E5538" s="68" t="n">
        <v>0</v>
      </c>
      <c r="F5538" s="69">
        <f>SUMIFS(الاضافة!$G$7:$G$60000,الاضافة!$H$7:$H$60000,"*اضاف*",الاضافة!$E$7:$E$60000,'أرصدة المخزن'!C5538)</f>
        <v/>
      </c>
      <c r="G5538" s="69">
        <f>SUMIFS(الصرف!$H$7:$H$60000,الصرف!$F$7:$F$60000,'أرصدة المخزن'!C5538)</f>
        <v/>
      </c>
      <c r="H5538" s="70">
        <f>E5538+F5538-G5538</f>
        <v/>
      </c>
    </row>
    <row r="5539" hidden="1" ht="24.6" customHeight="1" s="138">
      <c r="A5539" s="65" t="n">
        <v>10100323</v>
      </c>
      <c r="B5539" s="66" t="inlineStr">
        <is>
          <t>أدوات الوميتال</t>
        </is>
      </c>
      <c r="C5539" s="67" t="inlineStr"/>
      <c r="D5539" s="67" t="inlineStr"/>
      <c r="E5539" s="68" t="n">
        <v>0</v>
      </c>
      <c r="F5539" s="69">
        <f>SUMIFS(الاضافة!$G$7:$G$60000,الاضافة!$H$7:$H$60000,"*اضاف*",الاضافة!$E$7:$E$60000,'أرصدة المخزن'!C5539)</f>
        <v/>
      </c>
      <c r="G5539" s="69">
        <f>SUMIFS(الصرف!$H$7:$H$60000,الصرف!$F$7:$F$60000,'أرصدة المخزن'!C5539)</f>
        <v/>
      </c>
      <c r="H5539" s="70">
        <f>E5539+F5539-G5539</f>
        <v/>
      </c>
    </row>
    <row r="5540" hidden="1" ht="24.6" customHeight="1" s="138">
      <c r="A5540" s="65" t="n">
        <v>10100324</v>
      </c>
      <c r="B5540" s="66" t="inlineStr">
        <is>
          <t>أدوات الوميتال</t>
        </is>
      </c>
      <c r="C5540" s="67" t="inlineStr"/>
      <c r="D5540" s="67" t="inlineStr"/>
      <c r="E5540" s="68" t="n">
        <v>0</v>
      </c>
      <c r="F5540" s="69">
        <f>SUMIFS(الاضافة!$G$7:$G$60000,الاضافة!$H$7:$H$60000,"*اضاف*",الاضافة!$E$7:$E$60000,'أرصدة المخزن'!C5540)</f>
        <v/>
      </c>
      <c r="G5540" s="69">
        <f>SUMIFS(الصرف!$H$7:$H$60000,الصرف!$F$7:$F$60000,'أرصدة المخزن'!C5540)</f>
        <v/>
      </c>
      <c r="H5540" s="70">
        <f>E5540+F5540-G5540</f>
        <v/>
      </c>
    </row>
    <row r="5541" hidden="1" ht="24.6" customHeight="1" s="138">
      <c r="A5541" s="65" t="n">
        <v>10100325</v>
      </c>
      <c r="B5541" s="66" t="inlineStr">
        <is>
          <t>أدوات الوميتال</t>
        </is>
      </c>
      <c r="C5541" s="67" t="inlineStr"/>
      <c r="D5541" s="67" t="inlineStr"/>
      <c r="E5541" s="68" t="n">
        <v>0</v>
      </c>
      <c r="F5541" s="69">
        <f>SUMIFS(الاضافة!$G$7:$G$60000,الاضافة!$H$7:$H$60000,"*اضاف*",الاضافة!$E$7:$E$60000,'أرصدة المخزن'!C5541)</f>
        <v/>
      </c>
      <c r="G5541" s="69">
        <f>SUMIFS(الصرف!$H$7:$H$60000,الصرف!$F$7:$F$60000,'أرصدة المخزن'!C5541)</f>
        <v/>
      </c>
      <c r="H5541" s="70">
        <f>E5541+F5541-G5541</f>
        <v/>
      </c>
    </row>
    <row r="5542" hidden="1" ht="24.6" customHeight="1" s="138">
      <c r="A5542" s="65" t="n">
        <v>10100326</v>
      </c>
      <c r="B5542" s="66" t="inlineStr">
        <is>
          <t>أدوات الوميتال</t>
        </is>
      </c>
      <c r="C5542" s="67" t="inlineStr"/>
      <c r="D5542" s="67" t="inlineStr"/>
      <c r="E5542" s="68" t="n">
        <v>0</v>
      </c>
      <c r="F5542" s="69">
        <f>SUMIFS(الاضافة!$G$7:$G$60000,الاضافة!$H$7:$H$60000,"*اضاف*",الاضافة!$E$7:$E$60000,'أرصدة المخزن'!C5542)</f>
        <v/>
      </c>
      <c r="G5542" s="69">
        <f>SUMIFS(الصرف!$H$7:$H$60000,الصرف!$F$7:$F$60000,'أرصدة المخزن'!C5542)</f>
        <v/>
      </c>
      <c r="H5542" s="70">
        <f>E5542+F5542-G5542</f>
        <v/>
      </c>
    </row>
    <row r="5543" hidden="1" ht="24.6" customHeight="1" s="138">
      <c r="A5543" s="65" t="n">
        <v>10100327</v>
      </c>
      <c r="B5543" s="66" t="inlineStr">
        <is>
          <t>أدوات الوميتال</t>
        </is>
      </c>
      <c r="C5543" s="67" t="inlineStr"/>
      <c r="D5543" s="67" t="inlineStr"/>
      <c r="E5543" s="68" t="n">
        <v>0</v>
      </c>
      <c r="F5543" s="69">
        <f>SUMIFS(الاضافة!$G$7:$G$60000,الاضافة!$H$7:$H$60000,"*اضاف*",الاضافة!$E$7:$E$60000,'أرصدة المخزن'!C5543)</f>
        <v/>
      </c>
      <c r="G5543" s="69">
        <f>SUMIFS(الصرف!$H$7:$H$60000,الصرف!$F$7:$F$60000,'أرصدة المخزن'!C5543)</f>
        <v/>
      </c>
      <c r="H5543" s="70">
        <f>E5543+F5543-G5543</f>
        <v/>
      </c>
    </row>
    <row r="5544" hidden="1" ht="24.6" customHeight="1" s="138">
      <c r="A5544" s="65" t="n">
        <v>10100328</v>
      </c>
      <c r="B5544" s="66" t="inlineStr">
        <is>
          <t>أدوات الوميتال</t>
        </is>
      </c>
      <c r="C5544" s="67" t="inlineStr"/>
      <c r="D5544" s="67" t="inlineStr"/>
      <c r="E5544" s="68" t="n">
        <v>0</v>
      </c>
      <c r="F5544" s="69">
        <f>SUMIFS(الاضافة!$G$7:$G$60000,الاضافة!$H$7:$H$60000,"*اضاف*",الاضافة!$E$7:$E$60000,'أرصدة المخزن'!C5544)</f>
        <v/>
      </c>
      <c r="G5544" s="69">
        <f>SUMIFS(الصرف!$H$7:$H$60000,الصرف!$F$7:$F$60000,'أرصدة المخزن'!C5544)</f>
        <v/>
      </c>
      <c r="H5544" s="70">
        <f>E5544+F5544-G5544</f>
        <v/>
      </c>
    </row>
    <row r="5545" hidden="1" ht="24.6" customHeight="1" s="138">
      <c r="A5545" s="65" t="n">
        <v>10100329</v>
      </c>
      <c r="B5545" s="66" t="inlineStr">
        <is>
          <t>أدوات الوميتال</t>
        </is>
      </c>
      <c r="C5545" s="67" t="inlineStr"/>
      <c r="D5545" s="67" t="inlineStr"/>
      <c r="E5545" s="68" t="n">
        <v>0</v>
      </c>
      <c r="F5545" s="69">
        <f>SUMIFS(الاضافة!$G$7:$G$60000,الاضافة!$H$7:$H$60000,"*اضاف*",الاضافة!$E$7:$E$60000,'أرصدة المخزن'!C5545)</f>
        <v/>
      </c>
      <c r="G5545" s="69">
        <f>SUMIFS(الصرف!$H$7:$H$60000,الصرف!$F$7:$F$60000,'أرصدة المخزن'!C5545)</f>
        <v/>
      </c>
      <c r="H5545" s="70">
        <f>E5545+F5545-G5545</f>
        <v/>
      </c>
    </row>
    <row r="5546" hidden="1" ht="24.6" customHeight="1" s="138">
      <c r="A5546" s="65" t="n">
        <v>10100330</v>
      </c>
      <c r="B5546" s="66" t="inlineStr">
        <is>
          <t>أدوات الوميتال</t>
        </is>
      </c>
      <c r="C5546" s="67" t="inlineStr"/>
      <c r="D5546" s="67" t="inlineStr"/>
      <c r="E5546" s="68" t="n">
        <v>0</v>
      </c>
      <c r="F5546" s="69">
        <f>SUMIFS(الاضافة!$G$7:$G$60000,الاضافة!$H$7:$H$60000,"*اضاف*",الاضافة!$E$7:$E$60000,'أرصدة المخزن'!C5546)</f>
        <v/>
      </c>
      <c r="G5546" s="69">
        <f>SUMIFS(الصرف!$H$7:$H$60000,الصرف!$F$7:$F$60000,'أرصدة المخزن'!C5546)</f>
        <v/>
      </c>
      <c r="H5546" s="70">
        <f>E5546+F5546-G5546</f>
        <v/>
      </c>
    </row>
    <row r="5547" hidden="1" ht="24.6" customHeight="1" s="138">
      <c r="A5547" s="65" t="n">
        <v>10100331</v>
      </c>
      <c r="B5547" s="66" t="inlineStr">
        <is>
          <t>أدوات الوميتال</t>
        </is>
      </c>
      <c r="C5547" s="67" t="inlineStr"/>
      <c r="D5547" s="67" t="inlineStr"/>
      <c r="E5547" s="68" t="n">
        <v>0</v>
      </c>
      <c r="F5547" s="69">
        <f>SUMIFS(الاضافة!$G$7:$G$60000,الاضافة!$H$7:$H$60000,"*اضاف*",الاضافة!$E$7:$E$60000,'أرصدة المخزن'!C5547)</f>
        <v/>
      </c>
      <c r="G5547" s="69">
        <f>SUMIFS(الصرف!$H$7:$H$60000,الصرف!$F$7:$F$60000,'أرصدة المخزن'!C5547)</f>
        <v/>
      </c>
      <c r="H5547" s="70">
        <f>E5547+F5547-G5547</f>
        <v/>
      </c>
    </row>
    <row r="5548" hidden="1" ht="24.6" customHeight="1" s="138">
      <c r="A5548" s="65" t="n">
        <v>10100332</v>
      </c>
      <c r="B5548" s="66" t="inlineStr">
        <is>
          <t>أدوات الوميتال</t>
        </is>
      </c>
      <c r="C5548" s="67" t="inlineStr"/>
      <c r="D5548" s="67" t="inlineStr"/>
      <c r="E5548" s="68" t="n">
        <v>0</v>
      </c>
      <c r="F5548" s="69">
        <f>SUMIFS(الاضافة!$G$7:$G$60000,الاضافة!$H$7:$H$60000,"*اضاف*",الاضافة!$E$7:$E$60000,'أرصدة المخزن'!C5548)</f>
        <v/>
      </c>
      <c r="G5548" s="69">
        <f>SUMIFS(الصرف!$H$7:$H$60000,الصرف!$F$7:$F$60000,'أرصدة المخزن'!C5548)</f>
        <v/>
      </c>
      <c r="H5548" s="70">
        <f>E5548+F5548-G5548</f>
        <v/>
      </c>
    </row>
    <row r="5549" hidden="1" ht="24.6" customHeight="1" s="138">
      <c r="A5549" s="65" t="n">
        <v>10100333</v>
      </c>
      <c r="B5549" s="66" t="inlineStr">
        <is>
          <t>أدوات الوميتال</t>
        </is>
      </c>
      <c r="C5549" s="67" t="inlineStr"/>
      <c r="D5549" s="67" t="inlineStr"/>
      <c r="E5549" s="68" t="n">
        <v>0</v>
      </c>
      <c r="F5549" s="69">
        <f>SUMIFS(الاضافة!$G$7:$G$60000,الاضافة!$H$7:$H$60000,"*اضاف*",الاضافة!$E$7:$E$60000,'أرصدة المخزن'!C5549)</f>
        <v/>
      </c>
      <c r="G5549" s="69">
        <f>SUMIFS(الصرف!$H$7:$H$60000,الصرف!$F$7:$F$60000,'أرصدة المخزن'!C5549)</f>
        <v/>
      </c>
      <c r="H5549" s="70">
        <f>E5549+F5549-G5549</f>
        <v/>
      </c>
    </row>
    <row r="5550" hidden="1" ht="24.6" customHeight="1" s="138">
      <c r="A5550" s="65" t="n">
        <v>10100334</v>
      </c>
      <c r="B5550" s="66" t="inlineStr">
        <is>
          <t>أدوات الوميتال</t>
        </is>
      </c>
      <c r="C5550" s="67" t="inlineStr"/>
      <c r="D5550" s="67" t="inlineStr"/>
      <c r="E5550" s="68" t="n">
        <v>0</v>
      </c>
      <c r="F5550" s="69">
        <f>SUMIFS(الاضافة!$G$7:$G$60000,الاضافة!$H$7:$H$60000,"*اضاف*",الاضافة!$E$7:$E$60000,'أرصدة المخزن'!C5550)</f>
        <v/>
      </c>
      <c r="G5550" s="69">
        <f>SUMIFS(الصرف!$H$7:$H$60000,الصرف!$F$7:$F$60000,'أرصدة المخزن'!C5550)</f>
        <v/>
      </c>
      <c r="H5550" s="70">
        <f>E5550+F5550-G5550</f>
        <v/>
      </c>
    </row>
    <row r="5551" hidden="1" ht="24.6" customHeight="1" s="138">
      <c r="A5551" s="65" t="n">
        <v>10100335</v>
      </c>
      <c r="B5551" s="66" t="inlineStr">
        <is>
          <t>أدوات الوميتال</t>
        </is>
      </c>
      <c r="C5551" s="67" t="inlineStr"/>
      <c r="D5551" s="67" t="inlineStr"/>
      <c r="E5551" s="68" t="n">
        <v>0</v>
      </c>
      <c r="F5551" s="69">
        <f>SUMIFS(الاضافة!$G$7:$G$60000,الاضافة!$H$7:$H$60000,"*اضاف*",الاضافة!$E$7:$E$60000,'أرصدة المخزن'!C5551)</f>
        <v/>
      </c>
      <c r="G5551" s="69">
        <f>SUMIFS(الصرف!$H$7:$H$60000,الصرف!$F$7:$F$60000,'أرصدة المخزن'!C5551)</f>
        <v/>
      </c>
      <c r="H5551" s="70">
        <f>E5551+F5551-G5551</f>
        <v/>
      </c>
    </row>
    <row r="5552" hidden="1" ht="24.6" customHeight="1" s="138">
      <c r="A5552" s="65" t="n">
        <v>10100336</v>
      </c>
      <c r="B5552" s="66" t="inlineStr">
        <is>
          <t>أدوات الوميتال</t>
        </is>
      </c>
      <c r="C5552" s="67" t="inlineStr"/>
      <c r="D5552" s="67" t="inlineStr"/>
      <c r="E5552" s="68" t="n">
        <v>0</v>
      </c>
      <c r="F5552" s="69">
        <f>SUMIFS(الاضافة!$G$7:$G$60000,الاضافة!$H$7:$H$60000,"*اضاف*",الاضافة!$E$7:$E$60000,'أرصدة المخزن'!C5552)</f>
        <v/>
      </c>
      <c r="G5552" s="69">
        <f>SUMIFS(الصرف!$H$7:$H$60000,الصرف!$F$7:$F$60000,'أرصدة المخزن'!C5552)</f>
        <v/>
      </c>
      <c r="H5552" s="70">
        <f>E5552+F5552-G5552</f>
        <v/>
      </c>
    </row>
    <row r="5553" hidden="1" ht="24.6" customHeight="1" s="138">
      <c r="A5553" s="65" t="n">
        <v>10100337</v>
      </c>
      <c r="B5553" s="66" t="inlineStr">
        <is>
          <t>أدوات الوميتال</t>
        </is>
      </c>
      <c r="C5553" s="67" t="inlineStr"/>
      <c r="D5553" s="67" t="inlineStr"/>
      <c r="E5553" s="68" t="n">
        <v>0</v>
      </c>
      <c r="F5553" s="69">
        <f>SUMIFS(الاضافة!$G$7:$G$60000,الاضافة!$H$7:$H$60000,"*اضاف*",الاضافة!$E$7:$E$60000,'أرصدة المخزن'!C5553)</f>
        <v/>
      </c>
      <c r="G5553" s="69">
        <f>SUMIFS(الصرف!$H$7:$H$60000,الصرف!$F$7:$F$60000,'أرصدة المخزن'!C5553)</f>
        <v/>
      </c>
      <c r="H5553" s="70">
        <f>E5553+F5553-G5553</f>
        <v/>
      </c>
    </row>
    <row r="5554" hidden="1" ht="24.6" customHeight="1" s="138">
      <c r="A5554" s="65" t="n">
        <v>10100338</v>
      </c>
      <c r="B5554" s="66" t="inlineStr">
        <is>
          <t>أدوات الوميتال</t>
        </is>
      </c>
      <c r="C5554" s="67" t="inlineStr"/>
      <c r="D5554" s="67" t="inlineStr"/>
      <c r="E5554" s="68" t="n">
        <v>0</v>
      </c>
      <c r="F5554" s="69">
        <f>SUMIFS(الاضافة!$G$7:$G$60000,الاضافة!$H$7:$H$60000,"*اضاف*",الاضافة!$E$7:$E$60000,'أرصدة المخزن'!C5554)</f>
        <v/>
      </c>
      <c r="G5554" s="69">
        <f>SUMIFS(الصرف!$H$7:$H$60000,الصرف!$F$7:$F$60000,'أرصدة المخزن'!C5554)</f>
        <v/>
      </c>
      <c r="H5554" s="70">
        <f>E5554+F5554-G5554</f>
        <v/>
      </c>
    </row>
    <row r="5555" hidden="1" ht="24.6" customHeight="1" s="138">
      <c r="A5555" s="65" t="n">
        <v>10100339</v>
      </c>
      <c r="B5555" s="66" t="inlineStr">
        <is>
          <t>أدوات الوميتال</t>
        </is>
      </c>
      <c r="C5555" s="67" t="inlineStr"/>
      <c r="D5555" s="67" t="inlineStr"/>
      <c r="E5555" s="68" t="n">
        <v>0</v>
      </c>
      <c r="F5555" s="69">
        <f>SUMIFS(الاضافة!$G$7:$G$60000,الاضافة!$H$7:$H$60000,"*اضاف*",الاضافة!$E$7:$E$60000,'أرصدة المخزن'!C5555)</f>
        <v/>
      </c>
      <c r="G5555" s="69">
        <f>SUMIFS(الصرف!$H$7:$H$60000,الصرف!$F$7:$F$60000,'أرصدة المخزن'!C5555)</f>
        <v/>
      </c>
      <c r="H5555" s="70">
        <f>E5555+F5555-G5555</f>
        <v/>
      </c>
    </row>
    <row r="5556" hidden="1" ht="24.6" customHeight="1" s="138">
      <c r="A5556" s="65" t="n">
        <v>10100340</v>
      </c>
      <c r="B5556" s="66" t="inlineStr">
        <is>
          <t>أدوات الوميتال</t>
        </is>
      </c>
      <c r="C5556" s="67" t="inlineStr"/>
      <c r="D5556" s="67" t="inlineStr"/>
      <c r="E5556" s="68" t="n">
        <v>0</v>
      </c>
      <c r="F5556" s="69">
        <f>SUMIFS(الاضافة!$G$7:$G$60000,الاضافة!$H$7:$H$60000,"*اضاف*",الاضافة!$E$7:$E$60000,'أرصدة المخزن'!C5556)</f>
        <v/>
      </c>
      <c r="G5556" s="69">
        <f>SUMIFS(الصرف!$H$7:$H$60000,الصرف!$F$7:$F$60000,'أرصدة المخزن'!C5556)</f>
        <v/>
      </c>
      <c r="H5556" s="70">
        <f>E5556+F5556-G5556</f>
        <v/>
      </c>
    </row>
    <row r="5557" hidden="1" ht="24.6" customHeight="1" s="138">
      <c r="A5557" s="65" t="n">
        <v>10100341</v>
      </c>
      <c r="B5557" s="66" t="inlineStr">
        <is>
          <t>أدوات الوميتال</t>
        </is>
      </c>
      <c r="C5557" s="67" t="inlineStr"/>
      <c r="D5557" s="67" t="inlineStr"/>
      <c r="E5557" s="68" t="n">
        <v>0</v>
      </c>
      <c r="F5557" s="69">
        <f>SUMIFS(الاضافة!$G$7:$G$60000,الاضافة!$H$7:$H$60000,"*اضاف*",الاضافة!$E$7:$E$60000,'أرصدة المخزن'!C5557)</f>
        <v/>
      </c>
      <c r="G5557" s="69">
        <f>SUMIFS(الصرف!$H$7:$H$60000,الصرف!$F$7:$F$60000,'أرصدة المخزن'!C5557)</f>
        <v/>
      </c>
      <c r="H5557" s="70">
        <f>E5557+F5557-G5557</f>
        <v/>
      </c>
    </row>
    <row r="5558" hidden="1" ht="24.6" customHeight="1" s="138">
      <c r="A5558" s="65" t="n">
        <v>10100342</v>
      </c>
      <c r="B5558" s="66" t="inlineStr">
        <is>
          <t>أدوات الوميتال</t>
        </is>
      </c>
      <c r="C5558" s="67" t="inlineStr"/>
      <c r="D5558" s="67" t="inlineStr"/>
      <c r="E5558" s="68" t="n">
        <v>0</v>
      </c>
      <c r="F5558" s="69">
        <f>SUMIFS(الاضافة!$G$7:$G$60000,الاضافة!$H$7:$H$60000,"*اضاف*",الاضافة!$E$7:$E$60000,'أرصدة المخزن'!C5558)</f>
        <v/>
      </c>
      <c r="G5558" s="69">
        <f>SUMIFS(الصرف!$H$7:$H$60000,الصرف!$F$7:$F$60000,'أرصدة المخزن'!C5558)</f>
        <v/>
      </c>
      <c r="H5558" s="70">
        <f>E5558+F5558-G5558</f>
        <v/>
      </c>
    </row>
    <row r="5559" hidden="1" ht="24.6" customHeight="1" s="138">
      <c r="A5559" s="65" t="n">
        <v>10100343</v>
      </c>
      <c r="B5559" s="66" t="inlineStr">
        <is>
          <t>أدوات الوميتال</t>
        </is>
      </c>
      <c r="C5559" s="67" t="inlineStr"/>
      <c r="D5559" s="67" t="inlineStr"/>
      <c r="E5559" s="68" t="n">
        <v>0</v>
      </c>
      <c r="F5559" s="69">
        <f>SUMIFS(الاضافة!$G$7:$G$60000,الاضافة!$H$7:$H$60000,"*اضاف*",الاضافة!$E$7:$E$60000,'أرصدة المخزن'!C5559)</f>
        <v/>
      </c>
      <c r="G5559" s="69">
        <f>SUMIFS(الصرف!$H$7:$H$60000,الصرف!$F$7:$F$60000,'أرصدة المخزن'!C5559)</f>
        <v/>
      </c>
      <c r="H5559" s="70">
        <f>E5559+F5559-G5559</f>
        <v/>
      </c>
    </row>
    <row r="5560" hidden="1" ht="24.6" customHeight="1" s="138">
      <c r="A5560" s="65" t="n">
        <v>10100344</v>
      </c>
      <c r="B5560" s="66" t="inlineStr">
        <is>
          <t>أدوات الوميتال</t>
        </is>
      </c>
      <c r="C5560" s="67" t="inlineStr"/>
      <c r="D5560" s="67" t="inlineStr"/>
      <c r="E5560" s="68" t="n">
        <v>0</v>
      </c>
      <c r="F5560" s="69">
        <f>SUMIFS(الاضافة!$G$7:$G$60000,الاضافة!$H$7:$H$60000,"*اضاف*",الاضافة!$E$7:$E$60000,'أرصدة المخزن'!C5560)</f>
        <v/>
      </c>
      <c r="G5560" s="69">
        <f>SUMIFS(الصرف!$H$7:$H$60000,الصرف!$F$7:$F$60000,'أرصدة المخزن'!C5560)</f>
        <v/>
      </c>
      <c r="H5560" s="70">
        <f>E5560+F5560-G5560</f>
        <v/>
      </c>
    </row>
    <row r="5561" hidden="1" ht="24.6" customHeight="1" s="138">
      <c r="A5561" s="65" t="n">
        <v>10100345</v>
      </c>
      <c r="B5561" s="66" t="inlineStr">
        <is>
          <t>أدوات الوميتال</t>
        </is>
      </c>
      <c r="C5561" s="67" t="inlineStr"/>
      <c r="D5561" s="67" t="inlineStr"/>
      <c r="E5561" s="68" t="n">
        <v>0</v>
      </c>
      <c r="F5561" s="69">
        <f>SUMIFS(الاضافة!$G$7:$G$60000,الاضافة!$H$7:$H$60000,"*اضاف*",الاضافة!$E$7:$E$60000,'أرصدة المخزن'!C5561)</f>
        <v/>
      </c>
      <c r="G5561" s="69">
        <f>SUMIFS(الصرف!$H$7:$H$60000,الصرف!$F$7:$F$60000,'أرصدة المخزن'!C5561)</f>
        <v/>
      </c>
      <c r="H5561" s="70">
        <f>E5561+F5561-G5561</f>
        <v/>
      </c>
    </row>
    <row r="5562" hidden="1" ht="24.6" customHeight="1" s="138">
      <c r="A5562" s="65" t="n">
        <v>10100346</v>
      </c>
      <c r="B5562" s="66" t="inlineStr">
        <is>
          <t>أدوات الوميتال</t>
        </is>
      </c>
      <c r="C5562" s="67" t="inlineStr"/>
      <c r="D5562" s="67" t="inlineStr"/>
      <c r="E5562" s="68" t="n">
        <v>0</v>
      </c>
      <c r="F5562" s="69">
        <f>SUMIFS(الاضافة!$G$7:$G$60000,الاضافة!$H$7:$H$60000,"*اضاف*",الاضافة!$E$7:$E$60000,'أرصدة المخزن'!C5562)</f>
        <v/>
      </c>
      <c r="G5562" s="69">
        <f>SUMIFS(الصرف!$H$7:$H$60000,الصرف!$F$7:$F$60000,'أرصدة المخزن'!C5562)</f>
        <v/>
      </c>
      <c r="H5562" s="70">
        <f>E5562+F5562-G5562</f>
        <v/>
      </c>
    </row>
    <row r="5563" hidden="1" ht="24.6" customHeight="1" s="138">
      <c r="A5563" s="65" t="n">
        <v>10100347</v>
      </c>
      <c r="B5563" s="66" t="inlineStr">
        <is>
          <t>أدوات الوميتال</t>
        </is>
      </c>
      <c r="C5563" s="67" t="inlineStr"/>
      <c r="D5563" s="67" t="inlineStr"/>
      <c r="E5563" s="68" t="n">
        <v>0</v>
      </c>
      <c r="F5563" s="69">
        <f>SUMIFS(الاضافة!$G$7:$G$60000,الاضافة!$H$7:$H$60000,"*اضاف*",الاضافة!$E$7:$E$60000,'أرصدة المخزن'!C5563)</f>
        <v/>
      </c>
      <c r="G5563" s="69">
        <f>SUMIFS(الصرف!$H$7:$H$60000,الصرف!$F$7:$F$60000,'أرصدة المخزن'!C5563)</f>
        <v/>
      </c>
      <c r="H5563" s="70">
        <f>E5563+F5563-G5563</f>
        <v/>
      </c>
    </row>
    <row r="5564" hidden="1" ht="24.6" customHeight="1" s="138">
      <c r="A5564" s="65" t="n">
        <v>10100348</v>
      </c>
      <c r="B5564" s="66" t="inlineStr">
        <is>
          <t>أدوات الوميتال</t>
        </is>
      </c>
      <c r="C5564" s="67" t="inlineStr"/>
      <c r="D5564" s="67" t="inlineStr"/>
      <c r="E5564" s="68" t="n">
        <v>0</v>
      </c>
      <c r="F5564" s="69">
        <f>SUMIFS(الاضافة!$G$7:$G$60000,الاضافة!$H$7:$H$60000,"*اضاف*",الاضافة!$E$7:$E$60000,'أرصدة المخزن'!C5564)</f>
        <v/>
      </c>
      <c r="G5564" s="69">
        <f>SUMIFS(الصرف!$H$7:$H$60000,الصرف!$F$7:$F$60000,'أرصدة المخزن'!C5564)</f>
        <v/>
      </c>
      <c r="H5564" s="70">
        <f>E5564+F5564-G5564</f>
        <v/>
      </c>
    </row>
    <row r="5565" hidden="1" ht="24.6" customHeight="1" s="138">
      <c r="A5565" s="65" t="n">
        <v>10100349</v>
      </c>
      <c r="B5565" s="66" t="inlineStr">
        <is>
          <t>أدوات الوميتال</t>
        </is>
      </c>
      <c r="C5565" s="67" t="inlineStr"/>
      <c r="D5565" s="67" t="inlineStr"/>
      <c r="E5565" s="68" t="n">
        <v>0</v>
      </c>
      <c r="F5565" s="69">
        <f>SUMIFS(الاضافة!$G$7:$G$60000,الاضافة!$H$7:$H$60000,"*اضاف*",الاضافة!$E$7:$E$60000,'أرصدة المخزن'!C5565)</f>
        <v/>
      </c>
      <c r="G5565" s="69">
        <f>SUMIFS(الصرف!$H$7:$H$60000,الصرف!$F$7:$F$60000,'أرصدة المخزن'!C5565)</f>
        <v/>
      </c>
      <c r="H5565" s="70">
        <f>E5565+F5565-G5565</f>
        <v/>
      </c>
    </row>
    <row r="5566" hidden="1" ht="24.6" customHeight="1" s="138">
      <c r="A5566" s="65" t="n">
        <v>10100350</v>
      </c>
      <c r="B5566" s="66" t="inlineStr">
        <is>
          <t>أدوات الوميتال</t>
        </is>
      </c>
      <c r="C5566" s="67" t="inlineStr"/>
      <c r="D5566" s="67" t="inlineStr"/>
      <c r="E5566" s="68" t="n">
        <v>0</v>
      </c>
      <c r="F5566" s="69">
        <f>SUMIFS(الاضافة!$G$7:$G$60000,الاضافة!$H$7:$H$60000,"*اضاف*",الاضافة!$E$7:$E$60000,'أرصدة المخزن'!C5566)</f>
        <v/>
      </c>
      <c r="G5566" s="69">
        <f>SUMIFS(الصرف!$H$7:$H$60000,الصرف!$F$7:$F$60000,'أرصدة المخزن'!C5566)</f>
        <v/>
      </c>
      <c r="H5566" s="70">
        <f>E5566+F5566-G5566</f>
        <v/>
      </c>
    </row>
    <row r="5567" hidden="1" ht="24.6" customHeight="1" s="138">
      <c r="A5567" s="65" t="n">
        <v>10100351</v>
      </c>
      <c r="B5567" s="66" t="inlineStr">
        <is>
          <t>أدوات الوميتال</t>
        </is>
      </c>
      <c r="C5567" s="67" t="inlineStr"/>
      <c r="D5567" s="67" t="inlineStr"/>
      <c r="E5567" s="68" t="n">
        <v>0</v>
      </c>
      <c r="F5567" s="69">
        <f>SUMIFS(الاضافة!$G$7:$G$60000,الاضافة!$H$7:$H$60000,"*اضاف*",الاضافة!$E$7:$E$60000,'أرصدة المخزن'!C5567)</f>
        <v/>
      </c>
      <c r="G5567" s="69">
        <f>SUMIFS(الصرف!$H$7:$H$60000,الصرف!$F$7:$F$60000,'أرصدة المخزن'!C5567)</f>
        <v/>
      </c>
      <c r="H5567" s="70">
        <f>E5567+F5567-G5567</f>
        <v/>
      </c>
    </row>
    <row r="5568" hidden="1" ht="24.6" customHeight="1" s="138">
      <c r="A5568" s="65" t="n">
        <v>10100352</v>
      </c>
      <c r="B5568" s="66" t="inlineStr">
        <is>
          <t>أدوات الوميتال</t>
        </is>
      </c>
      <c r="C5568" s="67" t="inlineStr"/>
      <c r="D5568" s="67" t="inlineStr"/>
      <c r="E5568" s="68" t="n">
        <v>0</v>
      </c>
      <c r="F5568" s="69">
        <f>SUMIFS(الاضافة!$G$7:$G$60000,الاضافة!$H$7:$H$60000,"*اضاف*",الاضافة!$E$7:$E$60000,'أرصدة المخزن'!C5568)</f>
        <v/>
      </c>
      <c r="G5568" s="69">
        <f>SUMIFS(الصرف!$H$7:$H$60000,الصرف!$F$7:$F$60000,'أرصدة المخزن'!C5568)</f>
        <v/>
      </c>
      <c r="H5568" s="70">
        <f>E5568+F5568-G5568</f>
        <v/>
      </c>
    </row>
    <row r="5569" hidden="1" ht="24.6" customHeight="1" s="138">
      <c r="A5569" s="65" t="n">
        <v>10100353</v>
      </c>
      <c r="B5569" s="66" t="inlineStr">
        <is>
          <t>أدوات الوميتال</t>
        </is>
      </c>
      <c r="C5569" s="67" t="inlineStr"/>
      <c r="D5569" s="67" t="inlineStr"/>
      <c r="E5569" s="68" t="n">
        <v>0</v>
      </c>
      <c r="F5569" s="69">
        <f>SUMIFS(الاضافة!$G$7:$G$60000,الاضافة!$H$7:$H$60000,"*اضاف*",الاضافة!$E$7:$E$60000,'أرصدة المخزن'!C5569)</f>
        <v/>
      </c>
      <c r="G5569" s="69">
        <f>SUMIFS(الصرف!$H$7:$H$60000,الصرف!$F$7:$F$60000,'أرصدة المخزن'!C5569)</f>
        <v/>
      </c>
      <c r="H5569" s="70">
        <f>E5569+F5569-G5569</f>
        <v/>
      </c>
    </row>
    <row r="5570" hidden="1" ht="24.6" customHeight="1" s="138">
      <c r="A5570" s="65" t="n">
        <v>10100354</v>
      </c>
      <c r="B5570" s="66" t="inlineStr">
        <is>
          <t>أدوات الوميتال</t>
        </is>
      </c>
      <c r="C5570" s="67" t="inlineStr"/>
      <c r="D5570" s="67" t="inlineStr"/>
      <c r="E5570" s="68" t="n">
        <v>0</v>
      </c>
      <c r="F5570" s="69">
        <f>SUMIFS(الاضافة!$G$7:$G$60000,الاضافة!$H$7:$H$60000,"*اضاف*",الاضافة!$E$7:$E$60000,'أرصدة المخزن'!C5570)</f>
        <v/>
      </c>
      <c r="G5570" s="69">
        <f>SUMIFS(الصرف!$H$7:$H$60000,الصرف!$F$7:$F$60000,'أرصدة المخزن'!C5570)</f>
        <v/>
      </c>
      <c r="H5570" s="70">
        <f>E5570+F5570-G5570</f>
        <v/>
      </c>
    </row>
    <row r="5571" hidden="1" ht="24.6" customHeight="1" s="138">
      <c r="A5571" s="65" t="n">
        <v>10100355</v>
      </c>
      <c r="B5571" s="66" t="inlineStr">
        <is>
          <t>أدوات الوميتال</t>
        </is>
      </c>
      <c r="C5571" s="67" t="inlineStr"/>
      <c r="D5571" s="67" t="inlineStr"/>
      <c r="E5571" s="68" t="n">
        <v>0</v>
      </c>
      <c r="F5571" s="69">
        <f>SUMIFS(الاضافة!$G$7:$G$60000,الاضافة!$H$7:$H$60000,"*اضاف*",الاضافة!$E$7:$E$60000,'أرصدة المخزن'!C5571)</f>
        <v/>
      </c>
      <c r="G5571" s="69">
        <f>SUMIFS(الصرف!$H$7:$H$60000,الصرف!$F$7:$F$60000,'أرصدة المخزن'!C5571)</f>
        <v/>
      </c>
      <c r="H5571" s="70">
        <f>E5571+F5571-G5571</f>
        <v/>
      </c>
    </row>
    <row r="5572" hidden="1" ht="24.6" customHeight="1" s="138">
      <c r="A5572" s="65" t="n">
        <v>10100356</v>
      </c>
      <c r="B5572" s="66" t="inlineStr">
        <is>
          <t>أدوات الوميتال</t>
        </is>
      </c>
      <c r="C5572" s="67" t="inlineStr"/>
      <c r="D5572" s="67" t="inlineStr"/>
      <c r="E5572" s="68" t="n">
        <v>0</v>
      </c>
      <c r="F5572" s="69">
        <f>SUMIFS(الاضافة!$G$7:$G$60000,الاضافة!$H$7:$H$60000,"*اضاف*",الاضافة!$E$7:$E$60000,'أرصدة المخزن'!C5572)</f>
        <v/>
      </c>
      <c r="G5572" s="69">
        <f>SUMIFS(الصرف!$H$7:$H$60000,الصرف!$F$7:$F$60000,'أرصدة المخزن'!C5572)</f>
        <v/>
      </c>
      <c r="H5572" s="70">
        <f>E5572+F5572-G5572</f>
        <v/>
      </c>
    </row>
    <row r="5573" hidden="1" ht="24.6" customHeight="1" s="138">
      <c r="A5573" s="65" t="n">
        <v>10100357</v>
      </c>
      <c r="B5573" s="66" t="inlineStr">
        <is>
          <t>أدوات الوميتال</t>
        </is>
      </c>
      <c r="C5573" s="67" t="inlineStr"/>
      <c r="D5573" s="67" t="inlineStr"/>
      <c r="E5573" s="68" t="n">
        <v>0</v>
      </c>
      <c r="F5573" s="69">
        <f>SUMIFS(الاضافة!$G$7:$G$60000,الاضافة!$H$7:$H$60000,"*اضاف*",الاضافة!$E$7:$E$60000,'أرصدة المخزن'!C5573)</f>
        <v/>
      </c>
      <c r="G5573" s="69">
        <f>SUMIFS(الصرف!$H$7:$H$60000,الصرف!$F$7:$F$60000,'أرصدة المخزن'!C5573)</f>
        <v/>
      </c>
      <c r="H5573" s="70">
        <f>E5573+F5573-G5573</f>
        <v/>
      </c>
    </row>
    <row r="5574" hidden="1" ht="24.6" customHeight="1" s="138">
      <c r="A5574" s="65" t="n">
        <v>10100358</v>
      </c>
      <c r="B5574" s="66" t="inlineStr">
        <is>
          <t>أدوات الوميتال</t>
        </is>
      </c>
      <c r="C5574" s="67" t="inlineStr"/>
      <c r="D5574" s="67" t="inlineStr"/>
      <c r="E5574" s="68" t="n">
        <v>0</v>
      </c>
      <c r="F5574" s="69">
        <f>SUMIFS(الاضافة!$G$7:$G$60000,الاضافة!$H$7:$H$60000,"*اضاف*",الاضافة!$E$7:$E$60000,'أرصدة المخزن'!C5574)</f>
        <v/>
      </c>
      <c r="G5574" s="69">
        <f>SUMIFS(الصرف!$H$7:$H$60000,الصرف!$F$7:$F$60000,'أرصدة المخزن'!C5574)</f>
        <v/>
      </c>
      <c r="H5574" s="70">
        <f>E5574+F5574-G5574</f>
        <v/>
      </c>
    </row>
    <row r="5575" hidden="1" ht="24.6" customHeight="1" s="138">
      <c r="A5575" s="65" t="n">
        <v>10100359</v>
      </c>
      <c r="B5575" s="66" t="inlineStr">
        <is>
          <t>أدوات الوميتال</t>
        </is>
      </c>
      <c r="C5575" s="67" t="inlineStr"/>
      <c r="D5575" s="67" t="inlineStr"/>
      <c r="E5575" s="68" t="n">
        <v>0</v>
      </c>
      <c r="F5575" s="69">
        <f>SUMIFS(الاضافة!$G$7:$G$60000,الاضافة!$H$7:$H$60000,"*اضاف*",الاضافة!$E$7:$E$60000,'أرصدة المخزن'!C5575)</f>
        <v/>
      </c>
      <c r="G5575" s="69">
        <f>SUMIFS(الصرف!$H$7:$H$60000,الصرف!$F$7:$F$60000,'أرصدة المخزن'!C5575)</f>
        <v/>
      </c>
      <c r="H5575" s="70">
        <f>E5575+F5575-G5575</f>
        <v/>
      </c>
    </row>
    <row r="5576" hidden="1" ht="24.6" customHeight="1" s="138">
      <c r="A5576" s="65" t="n">
        <v>10100360</v>
      </c>
      <c r="B5576" s="66" t="inlineStr">
        <is>
          <t>أدوات الوميتال</t>
        </is>
      </c>
      <c r="C5576" s="67" t="inlineStr"/>
      <c r="D5576" s="67" t="inlineStr"/>
      <c r="E5576" s="68" t="n">
        <v>0</v>
      </c>
      <c r="F5576" s="69">
        <f>SUMIFS(الاضافة!$G$7:$G$60000,الاضافة!$H$7:$H$60000,"*اضاف*",الاضافة!$E$7:$E$60000,'أرصدة المخزن'!C5576)</f>
        <v/>
      </c>
      <c r="G5576" s="69">
        <f>SUMIFS(الصرف!$H$7:$H$60000,الصرف!$F$7:$F$60000,'أرصدة المخزن'!C5576)</f>
        <v/>
      </c>
      <c r="H5576" s="70">
        <f>E5576+F5576-G5576</f>
        <v/>
      </c>
    </row>
    <row r="5577" hidden="1" ht="24.6" customHeight="1" s="138">
      <c r="A5577" s="65" t="n">
        <v>10100361</v>
      </c>
      <c r="B5577" s="66" t="inlineStr">
        <is>
          <t>أدوات الوميتال</t>
        </is>
      </c>
      <c r="C5577" s="67" t="inlineStr"/>
      <c r="D5577" s="67" t="inlineStr"/>
      <c r="E5577" s="68" t="n">
        <v>0</v>
      </c>
      <c r="F5577" s="69">
        <f>SUMIFS(الاضافة!$G$7:$G$60000,الاضافة!$H$7:$H$60000,"*اضاف*",الاضافة!$E$7:$E$60000,'أرصدة المخزن'!C5577)</f>
        <v/>
      </c>
      <c r="G5577" s="69">
        <f>SUMIFS(الصرف!$H$7:$H$60000,الصرف!$F$7:$F$60000,'أرصدة المخزن'!C5577)</f>
        <v/>
      </c>
      <c r="H5577" s="70">
        <f>E5577+F5577-G5577</f>
        <v/>
      </c>
    </row>
    <row r="5578" hidden="1" ht="24.6" customHeight="1" s="138">
      <c r="A5578" s="65" t="n">
        <v>10100362</v>
      </c>
      <c r="B5578" s="66" t="inlineStr">
        <is>
          <t>أدوات الوميتال</t>
        </is>
      </c>
      <c r="C5578" s="67" t="inlineStr"/>
      <c r="D5578" s="67" t="inlineStr"/>
      <c r="E5578" s="68" t="n">
        <v>0</v>
      </c>
      <c r="F5578" s="69">
        <f>SUMIFS(الاضافة!$G$7:$G$60000,الاضافة!$H$7:$H$60000,"*اضاف*",الاضافة!$E$7:$E$60000,'أرصدة المخزن'!C5578)</f>
        <v/>
      </c>
      <c r="G5578" s="69">
        <f>SUMIFS(الصرف!$H$7:$H$60000,الصرف!$F$7:$F$60000,'أرصدة المخزن'!C5578)</f>
        <v/>
      </c>
      <c r="H5578" s="70">
        <f>E5578+F5578-G5578</f>
        <v/>
      </c>
    </row>
    <row r="5579" hidden="1" ht="24.6" customHeight="1" s="138">
      <c r="A5579" s="65" t="n">
        <v>10100363</v>
      </c>
      <c r="B5579" s="66" t="inlineStr">
        <is>
          <t>أدوات الوميتال</t>
        </is>
      </c>
      <c r="C5579" s="67" t="inlineStr"/>
      <c r="D5579" s="67" t="inlineStr"/>
      <c r="E5579" s="68" t="n">
        <v>0</v>
      </c>
      <c r="F5579" s="69">
        <f>SUMIFS(الاضافة!$G$7:$G$60000,الاضافة!$H$7:$H$60000,"*اضاف*",الاضافة!$E$7:$E$60000,'أرصدة المخزن'!C5579)</f>
        <v/>
      </c>
      <c r="G5579" s="69">
        <f>SUMIFS(الصرف!$H$7:$H$60000,الصرف!$F$7:$F$60000,'أرصدة المخزن'!C5579)</f>
        <v/>
      </c>
      <c r="H5579" s="70">
        <f>E5579+F5579-G5579</f>
        <v/>
      </c>
    </row>
    <row r="5580" hidden="1" ht="24.6" customHeight="1" s="138">
      <c r="A5580" s="65" t="n">
        <v>10100364</v>
      </c>
      <c r="B5580" s="66" t="inlineStr">
        <is>
          <t>أدوات الوميتال</t>
        </is>
      </c>
      <c r="C5580" s="67" t="inlineStr"/>
      <c r="D5580" s="67" t="inlineStr"/>
      <c r="E5580" s="68" t="n">
        <v>0</v>
      </c>
      <c r="F5580" s="69">
        <f>SUMIFS(الاضافة!$G$7:$G$60000,الاضافة!$H$7:$H$60000,"*اضاف*",الاضافة!$E$7:$E$60000,'أرصدة المخزن'!C5580)</f>
        <v/>
      </c>
      <c r="G5580" s="69">
        <f>SUMIFS(الصرف!$H$7:$H$60000,الصرف!$F$7:$F$60000,'أرصدة المخزن'!C5580)</f>
        <v/>
      </c>
      <c r="H5580" s="70">
        <f>E5580+F5580-G5580</f>
        <v/>
      </c>
    </row>
    <row r="5581" hidden="1" ht="24.6" customHeight="1" s="138">
      <c r="A5581" s="65" t="n">
        <v>10100365</v>
      </c>
      <c r="B5581" s="66" t="inlineStr">
        <is>
          <t>أدوات الوميتال</t>
        </is>
      </c>
      <c r="C5581" s="67" t="inlineStr"/>
      <c r="D5581" s="67" t="inlineStr"/>
      <c r="E5581" s="68" t="n">
        <v>0</v>
      </c>
      <c r="F5581" s="69">
        <f>SUMIFS(الاضافة!$G$7:$G$60000,الاضافة!$H$7:$H$60000,"*اضاف*",الاضافة!$E$7:$E$60000,'أرصدة المخزن'!C5581)</f>
        <v/>
      </c>
      <c r="G5581" s="69">
        <f>SUMIFS(الصرف!$H$7:$H$60000,الصرف!$F$7:$F$60000,'أرصدة المخزن'!C5581)</f>
        <v/>
      </c>
      <c r="H5581" s="70">
        <f>E5581+F5581-G5581</f>
        <v/>
      </c>
    </row>
    <row r="5582" hidden="1" ht="24.6" customHeight="1" s="138">
      <c r="A5582" s="65" t="n">
        <v>10100366</v>
      </c>
      <c r="B5582" s="66" t="inlineStr">
        <is>
          <t>أدوات الوميتال</t>
        </is>
      </c>
      <c r="C5582" s="67" t="inlineStr"/>
      <c r="D5582" s="67" t="inlineStr"/>
      <c r="E5582" s="68" t="n">
        <v>0</v>
      </c>
      <c r="F5582" s="69">
        <f>SUMIFS(الاضافة!$G$7:$G$60000,الاضافة!$H$7:$H$60000,"*اضاف*",الاضافة!$E$7:$E$60000,'أرصدة المخزن'!C5582)</f>
        <v/>
      </c>
      <c r="G5582" s="69">
        <f>SUMIFS(الصرف!$H$7:$H$60000,الصرف!$F$7:$F$60000,'أرصدة المخزن'!C5582)</f>
        <v/>
      </c>
      <c r="H5582" s="70">
        <f>E5582+F5582-G5582</f>
        <v/>
      </c>
    </row>
    <row r="5583" hidden="1" ht="24.6" customHeight="1" s="138">
      <c r="A5583" s="65" t="n">
        <v>10100367</v>
      </c>
      <c r="B5583" s="66" t="inlineStr">
        <is>
          <t>أدوات الوميتال</t>
        </is>
      </c>
      <c r="C5583" s="67" t="inlineStr"/>
      <c r="D5583" s="67" t="inlineStr"/>
      <c r="E5583" s="68" t="n">
        <v>0</v>
      </c>
      <c r="F5583" s="69">
        <f>SUMIFS(الاضافة!$G$7:$G$60000,الاضافة!$H$7:$H$60000,"*اضاف*",الاضافة!$E$7:$E$60000,'أرصدة المخزن'!C5583)</f>
        <v/>
      </c>
      <c r="G5583" s="69">
        <f>SUMIFS(الصرف!$H$7:$H$60000,الصرف!$F$7:$F$60000,'أرصدة المخزن'!C5583)</f>
        <v/>
      </c>
      <c r="H5583" s="70">
        <f>E5583+F5583-G5583</f>
        <v/>
      </c>
    </row>
    <row r="5584" hidden="1" ht="24.6" customHeight="1" s="138">
      <c r="A5584" s="65" t="n">
        <v>10100368</v>
      </c>
      <c r="B5584" s="66" t="inlineStr">
        <is>
          <t>أدوات الوميتال</t>
        </is>
      </c>
      <c r="C5584" s="67" t="inlineStr"/>
      <c r="D5584" s="67" t="inlineStr"/>
      <c r="E5584" s="68" t="n">
        <v>0</v>
      </c>
      <c r="F5584" s="69">
        <f>SUMIFS(الاضافة!$G$7:$G$60000,الاضافة!$H$7:$H$60000,"*اضاف*",الاضافة!$E$7:$E$60000,'أرصدة المخزن'!C5584)</f>
        <v/>
      </c>
      <c r="G5584" s="69">
        <f>SUMIFS(الصرف!$H$7:$H$60000,الصرف!$F$7:$F$60000,'أرصدة المخزن'!C5584)</f>
        <v/>
      </c>
      <c r="H5584" s="70">
        <f>E5584+F5584-G5584</f>
        <v/>
      </c>
    </row>
    <row r="5585" hidden="1" ht="24.6" customHeight="1" s="138">
      <c r="A5585" s="65" t="n">
        <v>10100369</v>
      </c>
      <c r="B5585" s="66" t="inlineStr">
        <is>
          <t>أدوات الوميتال</t>
        </is>
      </c>
      <c r="C5585" s="67" t="inlineStr"/>
      <c r="D5585" s="67" t="inlineStr"/>
      <c r="E5585" s="68" t="n">
        <v>0</v>
      </c>
      <c r="F5585" s="69">
        <f>SUMIFS(الاضافة!$G$7:$G$60000,الاضافة!$H$7:$H$60000,"*اضاف*",الاضافة!$E$7:$E$60000,'أرصدة المخزن'!C5585)</f>
        <v/>
      </c>
      <c r="G5585" s="69">
        <f>SUMIFS(الصرف!$H$7:$H$60000,الصرف!$F$7:$F$60000,'أرصدة المخزن'!C5585)</f>
        <v/>
      </c>
      <c r="H5585" s="70">
        <f>E5585+F5585-G5585</f>
        <v/>
      </c>
    </row>
    <row r="5586" hidden="1" ht="24.6" customHeight="1" s="138">
      <c r="A5586" s="65" t="n">
        <v>10100370</v>
      </c>
      <c r="B5586" s="66" t="inlineStr">
        <is>
          <t>أدوات الوميتال</t>
        </is>
      </c>
      <c r="C5586" s="67" t="inlineStr"/>
      <c r="D5586" s="67" t="inlineStr"/>
      <c r="E5586" s="68" t="n">
        <v>0</v>
      </c>
      <c r="F5586" s="69">
        <f>SUMIFS(الاضافة!$G$7:$G$60000,الاضافة!$H$7:$H$60000,"*اضاف*",الاضافة!$E$7:$E$60000,'أرصدة المخزن'!C5586)</f>
        <v/>
      </c>
      <c r="G5586" s="69">
        <f>SUMIFS(الصرف!$H$7:$H$60000,الصرف!$F$7:$F$60000,'أرصدة المخزن'!C5586)</f>
        <v/>
      </c>
      <c r="H5586" s="70">
        <f>E5586+F5586-G5586</f>
        <v/>
      </c>
    </row>
    <row r="5587" hidden="1" ht="24.6" customHeight="1" s="138">
      <c r="A5587" s="65" t="n">
        <v>10100371</v>
      </c>
      <c r="B5587" s="66" t="inlineStr">
        <is>
          <t>أدوات الوميتال</t>
        </is>
      </c>
      <c r="C5587" s="67" t="inlineStr"/>
      <c r="D5587" s="67" t="inlineStr"/>
      <c r="E5587" s="68" t="n">
        <v>0</v>
      </c>
      <c r="F5587" s="69">
        <f>SUMIFS(الاضافة!$G$7:$G$60000,الاضافة!$H$7:$H$60000,"*اضاف*",الاضافة!$E$7:$E$60000,'أرصدة المخزن'!C5587)</f>
        <v/>
      </c>
      <c r="G5587" s="69">
        <f>SUMIFS(الصرف!$H$7:$H$60000,الصرف!$F$7:$F$60000,'أرصدة المخزن'!C5587)</f>
        <v/>
      </c>
      <c r="H5587" s="70">
        <f>E5587+F5587-G5587</f>
        <v/>
      </c>
    </row>
    <row r="5588" hidden="1" ht="24.6" customHeight="1" s="138">
      <c r="A5588" s="65" t="n">
        <v>10100372</v>
      </c>
      <c r="B5588" s="66" t="inlineStr">
        <is>
          <t>أدوات الوميتال</t>
        </is>
      </c>
      <c r="C5588" s="67" t="inlineStr"/>
      <c r="D5588" s="67" t="inlineStr"/>
      <c r="E5588" s="68" t="n">
        <v>0</v>
      </c>
      <c r="F5588" s="69">
        <f>SUMIFS(الاضافة!$G$7:$G$60000,الاضافة!$H$7:$H$60000,"*اضاف*",الاضافة!$E$7:$E$60000,'أرصدة المخزن'!C5588)</f>
        <v/>
      </c>
      <c r="G5588" s="69">
        <f>SUMIFS(الصرف!$H$7:$H$60000,الصرف!$F$7:$F$60000,'أرصدة المخزن'!C5588)</f>
        <v/>
      </c>
      <c r="H5588" s="70">
        <f>E5588+F5588-G5588</f>
        <v/>
      </c>
    </row>
    <row r="5589" hidden="1" ht="24.6" customHeight="1" s="138">
      <c r="A5589" s="65" t="n">
        <v>10100373</v>
      </c>
      <c r="B5589" s="66" t="inlineStr">
        <is>
          <t>أدوات الوميتال</t>
        </is>
      </c>
      <c r="C5589" s="67" t="inlineStr"/>
      <c r="D5589" s="67" t="inlineStr"/>
      <c r="E5589" s="68" t="n">
        <v>0</v>
      </c>
      <c r="F5589" s="69">
        <f>SUMIFS(الاضافة!$G$7:$G$60000,الاضافة!$H$7:$H$60000,"*اضاف*",الاضافة!$E$7:$E$60000,'أرصدة المخزن'!C5589)</f>
        <v/>
      </c>
      <c r="G5589" s="69">
        <f>SUMIFS(الصرف!$H$7:$H$60000,الصرف!$F$7:$F$60000,'أرصدة المخزن'!C5589)</f>
        <v/>
      </c>
      <c r="H5589" s="70">
        <f>E5589+F5589-G5589</f>
        <v/>
      </c>
    </row>
    <row r="5590" hidden="1" ht="24.6" customHeight="1" s="138">
      <c r="A5590" s="65" t="n">
        <v>10100374</v>
      </c>
      <c r="B5590" s="66" t="inlineStr">
        <is>
          <t>أدوات الوميتال</t>
        </is>
      </c>
      <c r="C5590" s="67" t="inlineStr"/>
      <c r="D5590" s="67" t="inlineStr"/>
      <c r="E5590" s="68" t="n">
        <v>0</v>
      </c>
      <c r="F5590" s="69">
        <f>SUMIFS(الاضافة!$G$7:$G$60000,الاضافة!$H$7:$H$60000,"*اضاف*",الاضافة!$E$7:$E$60000,'أرصدة المخزن'!C5590)</f>
        <v/>
      </c>
      <c r="G5590" s="69">
        <f>SUMIFS(الصرف!$H$7:$H$60000,الصرف!$F$7:$F$60000,'أرصدة المخزن'!C5590)</f>
        <v/>
      </c>
      <c r="H5590" s="70">
        <f>E5590+F5590-G5590</f>
        <v/>
      </c>
    </row>
    <row r="5591" hidden="1" ht="24.6" customHeight="1" s="138">
      <c r="A5591" s="65" t="n">
        <v>10100375</v>
      </c>
      <c r="B5591" s="66" t="inlineStr">
        <is>
          <t>أدوات الوميتال</t>
        </is>
      </c>
      <c r="C5591" s="67" t="inlineStr"/>
      <c r="D5591" s="67" t="inlineStr"/>
      <c r="E5591" s="68" t="n">
        <v>0</v>
      </c>
      <c r="F5591" s="69">
        <f>SUMIFS(الاضافة!$G$7:$G$60000,الاضافة!$H$7:$H$60000,"*اضاف*",الاضافة!$E$7:$E$60000,'أرصدة المخزن'!C5591)</f>
        <v/>
      </c>
      <c r="G5591" s="69">
        <f>SUMIFS(الصرف!$H$7:$H$60000,الصرف!$F$7:$F$60000,'أرصدة المخزن'!C5591)</f>
        <v/>
      </c>
      <c r="H5591" s="70">
        <f>E5591+F5591-G5591</f>
        <v/>
      </c>
    </row>
    <row r="5592" hidden="1" ht="24.6" customHeight="1" s="138">
      <c r="A5592" s="65" t="n">
        <v>10100376</v>
      </c>
      <c r="B5592" s="66" t="inlineStr">
        <is>
          <t>أدوات الوميتال</t>
        </is>
      </c>
      <c r="C5592" s="67" t="inlineStr"/>
      <c r="D5592" s="67" t="inlineStr"/>
      <c r="E5592" s="68" t="n">
        <v>0</v>
      </c>
      <c r="F5592" s="69">
        <f>SUMIFS(الاضافة!$G$7:$G$60000,الاضافة!$H$7:$H$60000,"*اضاف*",الاضافة!$E$7:$E$60000,'أرصدة المخزن'!C5592)</f>
        <v/>
      </c>
      <c r="G5592" s="69">
        <f>SUMIFS(الصرف!$H$7:$H$60000,الصرف!$F$7:$F$60000,'أرصدة المخزن'!C5592)</f>
        <v/>
      </c>
      <c r="H5592" s="70">
        <f>E5592+F5592-G5592</f>
        <v/>
      </c>
    </row>
    <row r="5593" hidden="1" ht="24.6" customHeight="1" s="138">
      <c r="A5593" s="65" t="n">
        <v>10100377</v>
      </c>
      <c r="B5593" s="66" t="inlineStr">
        <is>
          <t>أدوات الوميتال</t>
        </is>
      </c>
      <c r="C5593" s="67" t="inlineStr"/>
      <c r="D5593" s="67" t="inlineStr"/>
      <c r="E5593" s="68" t="n">
        <v>0</v>
      </c>
      <c r="F5593" s="69">
        <f>SUMIFS(الاضافة!$G$7:$G$60000,الاضافة!$H$7:$H$60000,"*اضاف*",الاضافة!$E$7:$E$60000,'أرصدة المخزن'!C5593)</f>
        <v/>
      </c>
      <c r="G5593" s="69">
        <f>SUMIFS(الصرف!$H$7:$H$60000,الصرف!$F$7:$F$60000,'أرصدة المخزن'!C5593)</f>
        <v/>
      </c>
      <c r="H5593" s="70">
        <f>E5593+F5593-G5593</f>
        <v/>
      </c>
    </row>
    <row r="5594" hidden="1" ht="24.6" customHeight="1" s="138">
      <c r="A5594" s="65" t="n">
        <v>10100378</v>
      </c>
      <c r="B5594" s="66" t="inlineStr">
        <is>
          <t>أدوات الوميتال</t>
        </is>
      </c>
      <c r="C5594" s="67" t="inlineStr"/>
      <c r="D5594" s="67" t="inlineStr"/>
      <c r="E5594" s="68" t="n">
        <v>0</v>
      </c>
      <c r="F5594" s="69">
        <f>SUMIFS(الاضافة!$G$7:$G$60000,الاضافة!$H$7:$H$60000,"*اضاف*",الاضافة!$E$7:$E$60000,'أرصدة المخزن'!C5594)</f>
        <v/>
      </c>
      <c r="G5594" s="69">
        <f>SUMIFS(الصرف!$H$7:$H$60000,الصرف!$F$7:$F$60000,'أرصدة المخزن'!C5594)</f>
        <v/>
      </c>
      <c r="H5594" s="70">
        <f>E5594+F5594-G5594</f>
        <v/>
      </c>
    </row>
    <row r="5595" hidden="1" ht="24.6" customHeight="1" s="138">
      <c r="A5595" s="65" t="n">
        <v>10100379</v>
      </c>
      <c r="B5595" s="66" t="inlineStr">
        <is>
          <t>أدوات الوميتال</t>
        </is>
      </c>
      <c r="C5595" s="67" t="inlineStr"/>
      <c r="D5595" s="67" t="inlineStr"/>
      <c r="E5595" s="68" t="n">
        <v>0</v>
      </c>
      <c r="F5595" s="69">
        <f>SUMIFS(الاضافة!$G$7:$G$60000,الاضافة!$H$7:$H$60000,"*اضاف*",الاضافة!$E$7:$E$60000,'أرصدة المخزن'!C5595)</f>
        <v/>
      </c>
      <c r="G5595" s="69">
        <f>SUMIFS(الصرف!$H$7:$H$60000,الصرف!$F$7:$F$60000,'أرصدة المخزن'!C5595)</f>
        <v/>
      </c>
      <c r="H5595" s="70">
        <f>E5595+F5595-G5595</f>
        <v/>
      </c>
    </row>
    <row r="5596" hidden="1" ht="24.6" customHeight="1" s="138">
      <c r="A5596" s="65" t="n">
        <v>10100380</v>
      </c>
      <c r="B5596" s="66" t="inlineStr">
        <is>
          <t>أدوات الوميتال</t>
        </is>
      </c>
      <c r="C5596" s="67" t="inlineStr"/>
      <c r="D5596" s="67" t="inlineStr"/>
      <c r="E5596" s="68" t="n">
        <v>0</v>
      </c>
      <c r="F5596" s="69">
        <f>SUMIFS(الاضافة!$G$7:$G$60000,الاضافة!$H$7:$H$60000,"*اضاف*",الاضافة!$E$7:$E$60000,'أرصدة المخزن'!C5596)</f>
        <v/>
      </c>
      <c r="G5596" s="69">
        <f>SUMIFS(الصرف!$H$7:$H$60000,الصرف!$F$7:$F$60000,'أرصدة المخزن'!C5596)</f>
        <v/>
      </c>
      <c r="H5596" s="70">
        <f>E5596+F5596-G5596</f>
        <v/>
      </c>
    </row>
    <row r="5597" hidden="1" ht="24.6" customHeight="1" s="138">
      <c r="A5597" s="65" t="n">
        <v>10100381</v>
      </c>
      <c r="B5597" s="66" t="inlineStr">
        <is>
          <t>أدوات الوميتال</t>
        </is>
      </c>
      <c r="C5597" s="67" t="inlineStr"/>
      <c r="D5597" s="67" t="inlineStr"/>
      <c r="E5597" s="68" t="n">
        <v>0</v>
      </c>
      <c r="F5597" s="69">
        <f>SUMIFS(الاضافة!$G$7:$G$60000,الاضافة!$H$7:$H$60000,"*اضاف*",الاضافة!$E$7:$E$60000,'أرصدة المخزن'!C5597)</f>
        <v/>
      </c>
      <c r="G5597" s="69">
        <f>SUMIFS(الصرف!$H$7:$H$60000,الصرف!$F$7:$F$60000,'أرصدة المخزن'!C5597)</f>
        <v/>
      </c>
      <c r="H5597" s="70">
        <f>E5597+F5597-G5597</f>
        <v/>
      </c>
    </row>
    <row r="5598" hidden="1" ht="24.6" customHeight="1" s="138">
      <c r="A5598" s="65" t="n">
        <v>10100382</v>
      </c>
      <c r="B5598" s="66" t="inlineStr">
        <is>
          <t>أدوات الوميتال</t>
        </is>
      </c>
      <c r="C5598" s="67" t="inlineStr"/>
      <c r="D5598" s="67" t="inlineStr"/>
      <c r="E5598" s="68" t="n">
        <v>0</v>
      </c>
      <c r="F5598" s="69">
        <f>SUMIFS(الاضافة!$G$7:$G$60000,الاضافة!$H$7:$H$60000,"*اضاف*",الاضافة!$E$7:$E$60000,'أرصدة المخزن'!C5598)</f>
        <v/>
      </c>
      <c r="G5598" s="69">
        <f>SUMIFS(الصرف!$H$7:$H$60000,الصرف!$F$7:$F$60000,'أرصدة المخزن'!C5598)</f>
        <v/>
      </c>
      <c r="H5598" s="70">
        <f>E5598+F5598-G5598</f>
        <v/>
      </c>
    </row>
    <row r="5599" hidden="1" ht="24.6" customHeight="1" s="138">
      <c r="A5599" s="65" t="n">
        <v>10100383</v>
      </c>
      <c r="B5599" s="66" t="inlineStr">
        <is>
          <t>أدوات الوميتال</t>
        </is>
      </c>
      <c r="C5599" s="67" t="inlineStr"/>
      <c r="D5599" s="67" t="inlineStr"/>
      <c r="E5599" s="68" t="n">
        <v>0</v>
      </c>
      <c r="F5599" s="69">
        <f>SUMIFS(الاضافة!$G$7:$G$60000,الاضافة!$H$7:$H$60000,"*اضاف*",الاضافة!$E$7:$E$60000,'أرصدة المخزن'!C5599)</f>
        <v/>
      </c>
      <c r="G5599" s="69">
        <f>SUMIFS(الصرف!$H$7:$H$60000,الصرف!$F$7:$F$60000,'أرصدة المخزن'!C5599)</f>
        <v/>
      </c>
      <c r="H5599" s="70">
        <f>E5599+F5599-G5599</f>
        <v/>
      </c>
    </row>
    <row r="5600" hidden="1" ht="24.6" customHeight="1" s="138">
      <c r="A5600" s="65" t="n">
        <v>10100384</v>
      </c>
      <c r="B5600" s="66" t="inlineStr">
        <is>
          <t>أدوات الوميتال</t>
        </is>
      </c>
      <c r="C5600" s="67" t="inlineStr"/>
      <c r="D5600" s="67" t="inlineStr"/>
      <c r="E5600" s="68" t="n">
        <v>0</v>
      </c>
      <c r="F5600" s="69">
        <f>SUMIFS(الاضافة!$G$7:$G$60000,الاضافة!$H$7:$H$60000,"*اضاف*",الاضافة!$E$7:$E$60000,'أرصدة المخزن'!C5600)</f>
        <v/>
      </c>
      <c r="G5600" s="69">
        <f>SUMIFS(الصرف!$H$7:$H$60000,الصرف!$F$7:$F$60000,'أرصدة المخزن'!C5600)</f>
        <v/>
      </c>
      <c r="H5600" s="70">
        <f>E5600+F5600-G5600</f>
        <v/>
      </c>
    </row>
    <row r="5601" hidden="1" ht="24.6" customHeight="1" s="138">
      <c r="A5601" s="65" t="n">
        <v>10100385</v>
      </c>
      <c r="B5601" s="66" t="inlineStr">
        <is>
          <t>أدوات الوميتال</t>
        </is>
      </c>
      <c r="C5601" s="67" t="inlineStr"/>
      <c r="D5601" s="67" t="inlineStr"/>
      <c r="E5601" s="68" t="n">
        <v>0</v>
      </c>
      <c r="F5601" s="69">
        <f>SUMIFS(الاضافة!$G$7:$G$60000,الاضافة!$H$7:$H$60000,"*اضاف*",الاضافة!$E$7:$E$60000,'أرصدة المخزن'!C5601)</f>
        <v/>
      </c>
      <c r="G5601" s="69">
        <f>SUMIFS(الصرف!$H$7:$H$60000,الصرف!$F$7:$F$60000,'أرصدة المخزن'!C5601)</f>
        <v/>
      </c>
      <c r="H5601" s="70">
        <f>E5601+F5601-G5601</f>
        <v/>
      </c>
    </row>
    <row r="5602" hidden="1" ht="24.6" customHeight="1" s="138">
      <c r="A5602" s="65" t="n">
        <v>10100386</v>
      </c>
      <c r="B5602" s="66" t="inlineStr">
        <is>
          <t>أدوات الوميتال</t>
        </is>
      </c>
      <c r="C5602" s="67" t="inlineStr"/>
      <c r="D5602" s="67" t="inlineStr"/>
      <c r="E5602" s="68" t="n">
        <v>0</v>
      </c>
      <c r="F5602" s="69">
        <f>SUMIFS(الاضافة!$G$7:$G$60000,الاضافة!$H$7:$H$60000,"*اضاف*",الاضافة!$E$7:$E$60000,'أرصدة المخزن'!C5602)</f>
        <v/>
      </c>
      <c r="G5602" s="69">
        <f>SUMIFS(الصرف!$H$7:$H$60000,الصرف!$F$7:$F$60000,'أرصدة المخزن'!C5602)</f>
        <v/>
      </c>
      <c r="H5602" s="70">
        <f>E5602+F5602-G5602</f>
        <v/>
      </c>
    </row>
    <row r="5603" hidden="1" ht="24.6" customHeight="1" s="138">
      <c r="A5603" s="65" t="n">
        <v>10100387</v>
      </c>
      <c r="B5603" s="66" t="inlineStr">
        <is>
          <t>أدوات الوميتال</t>
        </is>
      </c>
      <c r="C5603" s="67" t="inlineStr"/>
      <c r="D5603" s="67" t="inlineStr"/>
      <c r="E5603" s="68" t="n">
        <v>0</v>
      </c>
      <c r="F5603" s="69">
        <f>SUMIFS(الاضافة!$G$7:$G$60000,الاضافة!$H$7:$H$60000,"*اضاف*",الاضافة!$E$7:$E$60000,'أرصدة المخزن'!C5603)</f>
        <v/>
      </c>
      <c r="G5603" s="69">
        <f>SUMIFS(الصرف!$H$7:$H$60000,الصرف!$F$7:$F$60000,'أرصدة المخزن'!C5603)</f>
        <v/>
      </c>
      <c r="H5603" s="70">
        <f>E5603+F5603-G5603</f>
        <v/>
      </c>
    </row>
    <row r="5604" hidden="1" ht="24.6" customHeight="1" s="138">
      <c r="A5604" s="65" t="n">
        <v>10100388</v>
      </c>
      <c r="B5604" s="66" t="inlineStr">
        <is>
          <t>أدوات الوميتال</t>
        </is>
      </c>
      <c r="C5604" s="67" t="inlineStr"/>
      <c r="D5604" s="67" t="inlineStr"/>
      <c r="E5604" s="68" t="n">
        <v>0</v>
      </c>
      <c r="F5604" s="69">
        <f>SUMIFS(الاضافة!$G$7:$G$60000,الاضافة!$H$7:$H$60000,"*اضاف*",الاضافة!$E$7:$E$60000,'أرصدة المخزن'!C5604)</f>
        <v/>
      </c>
      <c r="G5604" s="69">
        <f>SUMIFS(الصرف!$H$7:$H$60000,الصرف!$F$7:$F$60000,'أرصدة المخزن'!C5604)</f>
        <v/>
      </c>
      <c r="H5604" s="70">
        <f>E5604+F5604-G5604</f>
        <v/>
      </c>
    </row>
    <row r="5605" hidden="1" ht="24.6" customHeight="1" s="138">
      <c r="A5605" s="65" t="n">
        <v>10100389</v>
      </c>
      <c r="B5605" s="66" t="inlineStr">
        <is>
          <t>أدوات الوميتال</t>
        </is>
      </c>
      <c r="C5605" s="67" t="inlineStr"/>
      <c r="D5605" s="67" t="inlineStr"/>
      <c r="E5605" s="68" t="n">
        <v>0</v>
      </c>
      <c r="F5605" s="69">
        <f>SUMIFS(الاضافة!$G$7:$G$60000,الاضافة!$H$7:$H$60000,"*اضاف*",الاضافة!$E$7:$E$60000,'أرصدة المخزن'!C5605)</f>
        <v/>
      </c>
      <c r="G5605" s="69">
        <f>SUMIFS(الصرف!$H$7:$H$60000,الصرف!$F$7:$F$60000,'أرصدة المخزن'!C5605)</f>
        <v/>
      </c>
      <c r="H5605" s="70">
        <f>E5605+F5605-G5605</f>
        <v/>
      </c>
    </row>
    <row r="5606" hidden="1" ht="24.6" customHeight="1" s="138">
      <c r="A5606" s="65" t="n">
        <v>10100390</v>
      </c>
      <c r="B5606" s="66" t="inlineStr">
        <is>
          <t>أدوات الوميتال</t>
        </is>
      </c>
      <c r="C5606" s="67" t="inlineStr"/>
      <c r="D5606" s="67" t="inlineStr"/>
      <c r="E5606" s="68" t="n">
        <v>0</v>
      </c>
      <c r="F5606" s="69">
        <f>SUMIFS(الاضافة!$G$7:$G$60000,الاضافة!$H$7:$H$60000,"*اضاف*",الاضافة!$E$7:$E$60000,'أرصدة المخزن'!C5606)</f>
        <v/>
      </c>
      <c r="G5606" s="69">
        <f>SUMIFS(الصرف!$H$7:$H$60000,الصرف!$F$7:$F$60000,'أرصدة المخزن'!C5606)</f>
        <v/>
      </c>
      <c r="H5606" s="70">
        <f>E5606+F5606-G5606</f>
        <v/>
      </c>
    </row>
    <row r="5607" hidden="1" ht="24.6" customHeight="1" s="138">
      <c r="A5607" s="65" t="n">
        <v>10100391</v>
      </c>
      <c r="B5607" s="66" t="inlineStr">
        <is>
          <t>أدوات الوميتال</t>
        </is>
      </c>
      <c r="C5607" s="67" t="inlineStr"/>
      <c r="D5607" s="67" t="inlineStr"/>
      <c r="E5607" s="68" t="n">
        <v>0</v>
      </c>
      <c r="F5607" s="69">
        <f>SUMIFS(الاضافة!$G$7:$G$60000,الاضافة!$H$7:$H$60000,"*اضاف*",الاضافة!$E$7:$E$60000,'أرصدة المخزن'!C5607)</f>
        <v/>
      </c>
      <c r="G5607" s="69">
        <f>SUMIFS(الصرف!$H$7:$H$60000,الصرف!$F$7:$F$60000,'أرصدة المخزن'!C5607)</f>
        <v/>
      </c>
      <c r="H5607" s="70">
        <f>E5607+F5607-G5607</f>
        <v/>
      </c>
    </row>
    <row r="5608" hidden="1" ht="24.6" customHeight="1" s="138">
      <c r="A5608" s="65" t="n">
        <v>10100392</v>
      </c>
      <c r="B5608" s="66" t="inlineStr">
        <is>
          <t>أدوات الوميتال</t>
        </is>
      </c>
      <c r="C5608" s="67" t="inlineStr"/>
      <c r="D5608" s="67" t="inlineStr"/>
      <c r="E5608" s="68" t="n">
        <v>0</v>
      </c>
      <c r="F5608" s="69">
        <f>SUMIFS(الاضافة!$G$7:$G$60000,الاضافة!$H$7:$H$60000,"*اضاف*",الاضافة!$E$7:$E$60000,'أرصدة المخزن'!C5608)</f>
        <v/>
      </c>
      <c r="G5608" s="69">
        <f>SUMIFS(الصرف!$H$7:$H$60000,الصرف!$F$7:$F$60000,'أرصدة المخزن'!C5608)</f>
        <v/>
      </c>
      <c r="H5608" s="70">
        <f>E5608+F5608-G5608</f>
        <v/>
      </c>
    </row>
    <row r="5609" hidden="1" ht="24.6" customHeight="1" s="138">
      <c r="A5609" s="65" t="n">
        <v>10100393</v>
      </c>
      <c r="B5609" s="66" t="inlineStr">
        <is>
          <t>أدوات الوميتال</t>
        </is>
      </c>
      <c r="C5609" s="67" t="inlineStr"/>
      <c r="D5609" s="67" t="inlineStr"/>
      <c r="E5609" s="68" t="n">
        <v>0</v>
      </c>
      <c r="F5609" s="69">
        <f>SUMIFS(الاضافة!$G$7:$G$60000,الاضافة!$H$7:$H$60000,"*اضاف*",الاضافة!$E$7:$E$60000,'أرصدة المخزن'!C5609)</f>
        <v/>
      </c>
      <c r="G5609" s="69">
        <f>SUMIFS(الصرف!$H$7:$H$60000,الصرف!$F$7:$F$60000,'أرصدة المخزن'!C5609)</f>
        <v/>
      </c>
      <c r="H5609" s="70">
        <f>E5609+F5609-G5609</f>
        <v/>
      </c>
    </row>
    <row r="5610" hidden="1" ht="24.6" customHeight="1" s="138">
      <c r="A5610" s="65" t="n">
        <v>10100394</v>
      </c>
      <c r="B5610" s="66" t="inlineStr">
        <is>
          <t>أدوات الوميتال</t>
        </is>
      </c>
      <c r="C5610" s="67" t="inlineStr"/>
      <c r="D5610" s="67" t="inlineStr"/>
      <c r="E5610" s="68" t="n">
        <v>0</v>
      </c>
      <c r="F5610" s="69">
        <f>SUMIFS(الاضافة!$G$7:$G$60000,الاضافة!$H$7:$H$60000,"*اضاف*",الاضافة!$E$7:$E$60000,'أرصدة المخزن'!C5610)</f>
        <v/>
      </c>
      <c r="G5610" s="69">
        <f>SUMIFS(الصرف!$H$7:$H$60000,الصرف!$F$7:$F$60000,'أرصدة المخزن'!C5610)</f>
        <v/>
      </c>
      <c r="H5610" s="70">
        <f>E5610+F5610-G5610</f>
        <v/>
      </c>
    </row>
    <row r="5611" hidden="1" ht="24.6" customHeight="1" s="138">
      <c r="A5611" s="65" t="n">
        <v>10100395</v>
      </c>
      <c r="B5611" s="66" t="inlineStr">
        <is>
          <t>أدوات الوميتال</t>
        </is>
      </c>
      <c r="C5611" s="67" t="inlineStr"/>
      <c r="D5611" s="67" t="inlineStr"/>
      <c r="E5611" s="68" t="n">
        <v>0</v>
      </c>
      <c r="F5611" s="69">
        <f>SUMIFS(الاضافة!$G$7:$G$60000,الاضافة!$H$7:$H$60000,"*اضاف*",الاضافة!$E$7:$E$60000,'أرصدة المخزن'!C5611)</f>
        <v/>
      </c>
      <c r="G5611" s="69">
        <f>SUMIFS(الصرف!$H$7:$H$60000,الصرف!$F$7:$F$60000,'أرصدة المخزن'!C5611)</f>
        <v/>
      </c>
      <c r="H5611" s="70">
        <f>E5611+F5611-G5611</f>
        <v/>
      </c>
    </row>
    <row r="5612" hidden="1" ht="24.6" customHeight="1" s="138">
      <c r="A5612" s="65" t="n">
        <v>10100396</v>
      </c>
      <c r="B5612" s="66" t="inlineStr">
        <is>
          <t>أدوات الوميتال</t>
        </is>
      </c>
      <c r="C5612" s="67" t="inlineStr"/>
      <c r="D5612" s="67" t="inlineStr"/>
      <c r="E5612" s="68" t="n">
        <v>0</v>
      </c>
      <c r="F5612" s="69">
        <f>SUMIFS(الاضافة!$G$7:$G$60000,الاضافة!$H$7:$H$60000,"*اضاف*",الاضافة!$E$7:$E$60000,'أرصدة المخزن'!C5612)</f>
        <v/>
      </c>
      <c r="G5612" s="69">
        <f>SUMIFS(الصرف!$H$7:$H$60000,الصرف!$F$7:$F$60000,'أرصدة المخزن'!C5612)</f>
        <v/>
      </c>
      <c r="H5612" s="70">
        <f>E5612+F5612-G5612</f>
        <v/>
      </c>
    </row>
    <row r="5613" hidden="1" ht="24.6" customHeight="1" s="138">
      <c r="A5613" s="65" t="n">
        <v>10100397</v>
      </c>
      <c r="B5613" s="66" t="inlineStr">
        <is>
          <t>أدوات الوميتال</t>
        </is>
      </c>
      <c r="C5613" s="67" t="inlineStr"/>
      <c r="D5613" s="67" t="inlineStr"/>
      <c r="E5613" s="68" t="n">
        <v>0</v>
      </c>
      <c r="F5613" s="69">
        <f>SUMIFS(الاضافة!$G$7:$G$60000,الاضافة!$H$7:$H$60000,"*اضاف*",الاضافة!$E$7:$E$60000,'أرصدة المخزن'!C5613)</f>
        <v/>
      </c>
      <c r="G5613" s="69">
        <f>SUMIFS(الصرف!$H$7:$H$60000,الصرف!$F$7:$F$60000,'أرصدة المخزن'!C5613)</f>
        <v/>
      </c>
      <c r="H5613" s="70">
        <f>E5613+F5613-G5613</f>
        <v/>
      </c>
    </row>
    <row r="5614" hidden="1" ht="24.6" customHeight="1" s="138">
      <c r="A5614" s="65" t="n">
        <v>10100398</v>
      </c>
      <c r="B5614" s="66" t="inlineStr">
        <is>
          <t>أدوات الوميتال</t>
        </is>
      </c>
      <c r="C5614" s="67" t="inlineStr"/>
      <c r="D5614" s="67" t="inlineStr"/>
      <c r="E5614" s="68" t="n">
        <v>0</v>
      </c>
      <c r="F5614" s="69">
        <f>SUMIFS(الاضافة!$G$7:$G$60000,الاضافة!$H$7:$H$60000,"*اضاف*",الاضافة!$E$7:$E$60000,'أرصدة المخزن'!C5614)</f>
        <v/>
      </c>
      <c r="G5614" s="69">
        <f>SUMIFS(الصرف!$H$7:$H$60000,الصرف!$F$7:$F$60000,'أرصدة المخزن'!C5614)</f>
        <v/>
      </c>
      <c r="H5614" s="70">
        <f>E5614+F5614-G5614</f>
        <v/>
      </c>
    </row>
    <row r="5615" hidden="1" ht="24.6" customHeight="1" s="138">
      <c r="A5615" s="65" t="n">
        <v>10100399</v>
      </c>
      <c r="B5615" s="66" t="inlineStr">
        <is>
          <t>أدوات الوميتال</t>
        </is>
      </c>
      <c r="C5615" s="67" t="inlineStr"/>
      <c r="D5615" s="67" t="inlineStr"/>
      <c r="E5615" s="68" t="n">
        <v>0</v>
      </c>
      <c r="F5615" s="69">
        <f>SUMIFS(الاضافة!$G$7:$G$60000,الاضافة!$H$7:$H$60000,"*اضاف*",الاضافة!$E$7:$E$60000,'أرصدة المخزن'!C5615)</f>
        <v/>
      </c>
      <c r="G5615" s="69">
        <f>SUMIFS(الصرف!$H$7:$H$60000,الصرف!$F$7:$F$60000,'أرصدة المخزن'!C5615)</f>
        <v/>
      </c>
      <c r="H5615" s="70">
        <f>E5615+F5615-G5615</f>
        <v/>
      </c>
    </row>
    <row r="5616" hidden="1" ht="24.6" customHeight="1" s="138">
      <c r="A5616" s="65" t="n">
        <v>10100400</v>
      </c>
      <c r="B5616" s="66" t="inlineStr">
        <is>
          <t>أدوات الوميتال</t>
        </is>
      </c>
      <c r="C5616" s="67" t="inlineStr"/>
      <c r="D5616" s="67" t="inlineStr"/>
      <c r="E5616" s="68" t="n">
        <v>0</v>
      </c>
      <c r="F5616" s="69">
        <f>SUMIFS(الاضافة!$G$7:$G$60000,الاضافة!$H$7:$H$60000,"*اضاف*",الاضافة!$E$7:$E$60000,'أرصدة المخزن'!C5616)</f>
        <v/>
      </c>
      <c r="G5616" s="69">
        <f>SUMIFS(الصرف!$H$7:$H$60000,الصرف!$F$7:$F$60000,'أرصدة المخزن'!C5616)</f>
        <v/>
      </c>
      <c r="H5616" s="70">
        <f>E5616+F5616-G5616</f>
        <v/>
      </c>
    </row>
    <row r="5617" hidden="1" ht="24.6" customHeight="1" s="138">
      <c r="A5617" s="65" t="n">
        <v>10100401</v>
      </c>
      <c r="B5617" s="66" t="inlineStr">
        <is>
          <t>أدوات الوميتال</t>
        </is>
      </c>
      <c r="C5617" s="67" t="inlineStr"/>
      <c r="D5617" s="67" t="inlineStr"/>
      <c r="E5617" s="68" t="n">
        <v>0</v>
      </c>
      <c r="F5617" s="69">
        <f>SUMIFS(الاضافة!$G$7:$G$60000,الاضافة!$H$7:$H$60000,"*اضاف*",الاضافة!$E$7:$E$60000,'أرصدة المخزن'!C5617)</f>
        <v/>
      </c>
      <c r="G5617" s="69">
        <f>SUMIFS(الصرف!$H$7:$H$60000,الصرف!$F$7:$F$60000,'أرصدة المخزن'!C5617)</f>
        <v/>
      </c>
      <c r="H5617" s="70">
        <f>E5617+F5617-G5617</f>
        <v/>
      </c>
    </row>
    <row r="5618" hidden="1" ht="24.6" customHeight="1" s="138">
      <c r="A5618" s="65" t="n">
        <v>10100402</v>
      </c>
      <c r="B5618" s="66" t="inlineStr">
        <is>
          <t>أدوات الوميتال</t>
        </is>
      </c>
      <c r="C5618" s="67" t="inlineStr"/>
      <c r="D5618" s="67" t="inlineStr"/>
      <c r="E5618" s="68" t="n">
        <v>0</v>
      </c>
      <c r="F5618" s="69">
        <f>SUMIFS(الاضافة!$G$7:$G$60000,الاضافة!$H$7:$H$60000,"*اضاف*",الاضافة!$E$7:$E$60000,'أرصدة المخزن'!C5618)</f>
        <v/>
      </c>
      <c r="G5618" s="69">
        <f>SUMIFS(الصرف!$H$7:$H$60000,الصرف!$F$7:$F$60000,'أرصدة المخزن'!C5618)</f>
        <v/>
      </c>
      <c r="H5618" s="70">
        <f>E5618+F5618-G5618</f>
        <v/>
      </c>
    </row>
    <row r="5619" hidden="1" ht="24.6" customHeight="1" s="138">
      <c r="A5619" s="65" t="n">
        <v>10100403</v>
      </c>
      <c r="B5619" s="66" t="inlineStr">
        <is>
          <t>أدوات الوميتال</t>
        </is>
      </c>
      <c r="C5619" s="67" t="inlineStr"/>
      <c r="D5619" s="67" t="inlineStr"/>
      <c r="E5619" s="68" t="n">
        <v>0</v>
      </c>
      <c r="F5619" s="69">
        <f>SUMIFS(الاضافة!$G$7:$G$60000,الاضافة!$H$7:$H$60000,"*اضاف*",الاضافة!$E$7:$E$60000,'أرصدة المخزن'!C5619)</f>
        <v/>
      </c>
      <c r="G5619" s="69">
        <f>SUMIFS(الصرف!$H$7:$H$60000,الصرف!$F$7:$F$60000,'أرصدة المخزن'!C5619)</f>
        <v/>
      </c>
      <c r="H5619" s="70">
        <f>E5619+F5619-G5619</f>
        <v/>
      </c>
    </row>
    <row r="5620" hidden="1" ht="24.6" customHeight="1" s="138">
      <c r="A5620" s="65" t="n">
        <v>10100404</v>
      </c>
      <c r="B5620" s="66" t="inlineStr">
        <is>
          <t>أدوات الوميتال</t>
        </is>
      </c>
      <c r="C5620" s="67" t="inlineStr"/>
      <c r="D5620" s="67" t="inlineStr"/>
      <c r="E5620" s="68" t="n">
        <v>0</v>
      </c>
      <c r="F5620" s="69">
        <f>SUMIFS(الاضافة!$G$7:$G$60000,الاضافة!$H$7:$H$60000,"*اضاف*",الاضافة!$E$7:$E$60000,'أرصدة المخزن'!C5620)</f>
        <v/>
      </c>
      <c r="G5620" s="69">
        <f>SUMIFS(الصرف!$H$7:$H$60000,الصرف!$F$7:$F$60000,'أرصدة المخزن'!C5620)</f>
        <v/>
      </c>
      <c r="H5620" s="70">
        <f>E5620+F5620-G5620</f>
        <v/>
      </c>
    </row>
    <row r="5621" hidden="1" ht="24.6" customHeight="1" s="138">
      <c r="A5621" s="65" t="n">
        <v>10100405</v>
      </c>
      <c r="B5621" s="66" t="inlineStr">
        <is>
          <t>أدوات الوميتال</t>
        </is>
      </c>
      <c r="C5621" s="67" t="inlineStr"/>
      <c r="D5621" s="67" t="inlineStr"/>
      <c r="E5621" s="68" t="n">
        <v>0</v>
      </c>
      <c r="F5621" s="69">
        <f>SUMIFS(الاضافة!$G$7:$G$60000,الاضافة!$H$7:$H$60000,"*اضاف*",الاضافة!$E$7:$E$60000,'أرصدة المخزن'!C5621)</f>
        <v/>
      </c>
      <c r="G5621" s="69">
        <f>SUMIFS(الصرف!$H$7:$H$60000,الصرف!$F$7:$F$60000,'أرصدة المخزن'!C5621)</f>
        <v/>
      </c>
      <c r="H5621" s="70">
        <f>E5621+F5621-G5621</f>
        <v/>
      </c>
    </row>
    <row r="5622" hidden="1" ht="24.6" customHeight="1" s="138">
      <c r="A5622" s="65" t="n">
        <v>10100406</v>
      </c>
      <c r="B5622" s="66" t="inlineStr">
        <is>
          <t>أدوات الوميتال</t>
        </is>
      </c>
      <c r="C5622" s="67" t="inlineStr"/>
      <c r="D5622" s="67" t="inlineStr"/>
      <c r="E5622" s="68" t="n">
        <v>0</v>
      </c>
      <c r="F5622" s="69">
        <f>SUMIFS(الاضافة!$G$7:$G$60000,الاضافة!$H$7:$H$60000,"*اضاف*",الاضافة!$E$7:$E$60000,'أرصدة المخزن'!C5622)</f>
        <v/>
      </c>
      <c r="G5622" s="69">
        <f>SUMIFS(الصرف!$H$7:$H$60000,الصرف!$F$7:$F$60000,'أرصدة المخزن'!C5622)</f>
        <v/>
      </c>
      <c r="H5622" s="70">
        <f>E5622+F5622-G5622</f>
        <v/>
      </c>
    </row>
    <row r="5623" hidden="1" ht="24.6" customHeight="1" s="138">
      <c r="A5623" s="65" t="n">
        <v>10100407</v>
      </c>
      <c r="B5623" s="66" t="inlineStr">
        <is>
          <t>أدوات الوميتال</t>
        </is>
      </c>
      <c r="C5623" s="67" t="inlineStr"/>
      <c r="D5623" s="67" t="inlineStr"/>
      <c r="E5623" s="68" t="n">
        <v>0</v>
      </c>
      <c r="F5623" s="69">
        <f>SUMIFS(الاضافة!$G$7:$G$60000,الاضافة!$H$7:$H$60000,"*اضاف*",الاضافة!$E$7:$E$60000,'أرصدة المخزن'!C5623)</f>
        <v/>
      </c>
      <c r="G5623" s="69">
        <f>SUMIFS(الصرف!$H$7:$H$60000,الصرف!$F$7:$F$60000,'أرصدة المخزن'!C5623)</f>
        <v/>
      </c>
      <c r="H5623" s="70">
        <f>E5623+F5623-G5623</f>
        <v/>
      </c>
    </row>
    <row r="5624" hidden="1" ht="24.6" customHeight="1" s="138">
      <c r="A5624" s="65" t="n">
        <v>10100408</v>
      </c>
      <c r="B5624" s="66" t="inlineStr">
        <is>
          <t>أدوات الوميتال</t>
        </is>
      </c>
      <c r="C5624" s="67" t="inlineStr"/>
      <c r="D5624" s="67" t="inlineStr"/>
      <c r="E5624" s="68" t="n">
        <v>0</v>
      </c>
      <c r="F5624" s="69">
        <f>SUMIFS(الاضافة!$G$7:$G$60000,الاضافة!$H$7:$H$60000,"*اضاف*",الاضافة!$E$7:$E$60000,'أرصدة المخزن'!C5624)</f>
        <v/>
      </c>
      <c r="G5624" s="69">
        <f>SUMIFS(الصرف!$H$7:$H$60000,الصرف!$F$7:$F$60000,'أرصدة المخزن'!C5624)</f>
        <v/>
      </c>
      <c r="H5624" s="70">
        <f>E5624+F5624-G5624</f>
        <v/>
      </c>
    </row>
    <row r="5625" hidden="1" ht="24.6" customHeight="1" s="138">
      <c r="A5625" s="65" t="n">
        <v>10100409</v>
      </c>
      <c r="B5625" s="66" t="inlineStr">
        <is>
          <t>أدوات الوميتال</t>
        </is>
      </c>
      <c r="C5625" s="67" t="inlineStr"/>
      <c r="D5625" s="67" t="inlineStr"/>
      <c r="E5625" s="68" t="n">
        <v>0</v>
      </c>
      <c r="F5625" s="69">
        <f>SUMIFS(الاضافة!$G$7:$G$60000,الاضافة!$H$7:$H$60000,"*اضاف*",الاضافة!$E$7:$E$60000,'أرصدة المخزن'!C5625)</f>
        <v/>
      </c>
      <c r="G5625" s="69">
        <f>SUMIFS(الصرف!$H$7:$H$60000,الصرف!$F$7:$F$60000,'أرصدة المخزن'!C5625)</f>
        <v/>
      </c>
      <c r="H5625" s="70">
        <f>E5625+F5625-G5625</f>
        <v/>
      </c>
    </row>
    <row r="5626" hidden="1" ht="24.6" customHeight="1" s="138">
      <c r="A5626" s="65" t="n">
        <v>10100410</v>
      </c>
      <c r="B5626" s="66" t="inlineStr">
        <is>
          <t>أدوات الوميتال</t>
        </is>
      </c>
      <c r="C5626" s="67" t="inlineStr"/>
      <c r="D5626" s="67" t="inlineStr"/>
      <c r="E5626" s="68" t="n">
        <v>0</v>
      </c>
      <c r="F5626" s="69">
        <f>SUMIFS(الاضافة!$G$7:$G$60000,الاضافة!$H$7:$H$60000,"*اضاف*",الاضافة!$E$7:$E$60000,'أرصدة المخزن'!C5626)</f>
        <v/>
      </c>
      <c r="G5626" s="69">
        <f>SUMIFS(الصرف!$H$7:$H$60000,الصرف!$F$7:$F$60000,'أرصدة المخزن'!C5626)</f>
        <v/>
      </c>
      <c r="H5626" s="70">
        <f>E5626+F5626-G5626</f>
        <v/>
      </c>
    </row>
    <row r="5627" hidden="1" ht="24.6" customHeight="1" s="138">
      <c r="A5627" s="65" t="n">
        <v>10100411</v>
      </c>
      <c r="B5627" s="66" t="inlineStr">
        <is>
          <t>أدوات الوميتال</t>
        </is>
      </c>
      <c r="C5627" s="67" t="inlineStr"/>
      <c r="D5627" s="67" t="inlineStr"/>
      <c r="E5627" s="68" t="n">
        <v>0</v>
      </c>
      <c r="F5627" s="69">
        <f>SUMIFS(الاضافة!$G$7:$G$60000,الاضافة!$H$7:$H$60000,"*اضاف*",الاضافة!$E$7:$E$60000,'أرصدة المخزن'!C5627)</f>
        <v/>
      </c>
      <c r="G5627" s="69">
        <f>SUMIFS(الصرف!$H$7:$H$60000,الصرف!$F$7:$F$60000,'أرصدة المخزن'!C5627)</f>
        <v/>
      </c>
      <c r="H5627" s="70">
        <f>E5627+F5627-G5627</f>
        <v/>
      </c>
    </row>
    <row r="5628" hidden="1" ht="24.6" customHeight="1" s="138">
      <c r="A5628" s="65" t="n">
        <v>10100412</v>
      </c>
      <c r="B5628" s="66" t="inlineStr">
        <is>
          <t>أدوات الوميتال</t>
        </is>
      </c>
      <c r="C5628" s="67" t="inlineStr"/>
      <c r="D5628" s="67" t="inlineStr"/>
      <c r="E5628" s="68" t="n">
        <v>0</v>
      </c>
      <c r="F5628" s="69">
        <f>SUMIFS(الاضافة!$G$7:$G$60000,الاضافة!$H$7:$H$60000,"*اضاف*",الاضافة!$E$7:$E$60000,'أرصدة المخزن'!C5628)</f>
        <v/>
      </c>
      <c r="G5628" s="69">
        <f>SUMIFS(الصرف!$H$7:$H$60000,الصرف!$F$7:$F$60000,'أرصدة المخزن'!C5628)</f>
        <v/>
      </c>
      <c r="H5628" s="70">
        <f>E5628+F5628-G5628</f>
        <v/>
      </c>
    </row>
    <row r="5629" hidden="1" ht="24.6" customHeight="1" s="138">
      <c r="A5629" s="65" t="n">
        <v>10100413</v>
      </c>
      <c r="B5629" s="66" t="inlineStr">
        <is>
          <t>أدوات الوميتال</t>
        </is>
      </c>
      <c r="C5629" s="67" t="inlineStr"/>
      <c r="D5629" s="67" t="inlineStr"/>
      <c r="E5629" s="68" t="n">
        <v>0</v>
      </c>
      <c r="F5629" s="69">
        <f>SUMIFS(الاضافة!$G$7:$G$60000,الاضافة!$H$7:$H$60000,"*اضاف*",الاضافة!$E$7:$E$60000,'أرصدة المخزن'!C5629)</f>
        <v/>
      </c>
      <c r="G5629" s="69">
        <f>SUMIFS(الصرف!$H$7:$H$60000,الصرف!$F$7:$F$60000,'أرصدة المخزن'!C5629)</f>
        <v/>
      </c>
      <c r="H5629" s="70">
        <f>E5629+F5629-G5629</f>
        <v/>
      </c>
    </row>
    <row r="5630" hidden="1" ht="24.6" customHeight="1" s="138">
      <c r="A5630" s="65" t="n">
        <v>10100414</v>
      </c>
      <c r="B5630" s="66" t="inlineStr">
        <is>
          <t>أدوات الوميتال</t>
        </is>
      </c>
      <c r="C5630" s="67" t="inlineStr"/>
      <c r="D5630" s="67" t="inlineStr"/>
      <c r="E5630" s="68" t="n">
        <v>0</v>
      </c>
      <c r="F5630" s="69">
        <f>SUMIFS(الاضافة!$G$7:$G$60000,الاضافة!$H$7:$H$60000,"*اضاف*",الاضافة!$E$7:$E$60000,'أرصدة المخزن'!C5630)</f>
        <v/>
      </c>
      <c r="G5630" s="69">
        <f>SUMIFS(الصرف!$H$7:$H$60000,الصرف!$F$7:$F$60000,'أرصدة المخزن'!C5630)</f>
        <v/>
      </c>
      <c r="H5630" s="70">
        <f>E5630+F5630-G5630</f>
        <v/>
      </c>
    </row>
    <row r="5631" hidden="1" ht="24.6" customHeight="1" s="138">
      <c r="A5631" s="65" t="n">
        <v>10100415</v>
      </c>
      <c r="B5631" s="66" t="inlineStr">
        <is>
          <t>أدوات الوميتال</t>
        </is>
      </c>
      <c r="C5631" s="67" t="inlineStr"/>
      <c r="D5631" s="67" t="inlineStr"/>
      <c r="E5631" s="68" t="n">
        <v>0</v>
      </c>
      <c r="F5631" s="69">
        <f>SUMIFS(الاضافة!$G$7:$G$60000,الاضافة!$H$7:$H$60000,"*اضاف*",الاضافة!$E$7:$E$60000,'أرصدة المخزن'!C5631)</f>
        <v/>
      </c>
      <c r="G5631" s="69">
        <f>SUMIFS(الصرف!$H$7:$H$60000,الصرف!$F$7:$F$60000,'أرصدة المخزن'!C5631)</f>
        <v/>
      </c>
      <c r="H5631" s="70">
        <f>E5631+F5631-G5631</f>
        <v/>
      </c>
    </row>
    <row r="5632" hidden="1" ht="24.6" customHeight="1" s="138">
      <c r="A5632" s="65" t="n">
        <v>10100416</v>
      </c>
      <c r="B5632" s="66" t="inlineStr">
        <is>
          <t>أدوات الوميتال</t>
        </is>
      </c>
      <c r="C5632" s="67" t="inlineStr"/>
      <c r="D5632" s="67" t="inlineStr"/>
      <c r="E5632" s="68" t="n">
        <v>0</v>
      </c>
      <c r="F5632" s="69">
        <f>SUMIFS(الاضافة!$G$7:$G$60000,الاضافة!$H$7:$H$60000,"*اضاف*",الاضافة!$E$7:$E$60000,'أرصدة المخزن'!C5632)</f>
        <v/>
      </c>
      <c r="G5632" s="69">
        <f>SUMIFS(الصرف!$H$7:$H$60000,الصرف!$F$7:$F$60000,'أرصدة المخزن'!C5632)</f>
        <v/>
      </c>
      <c r="H5632" s="70">
        <f>E5632+F5632-G5632</f>
        <v/>
      </c>
    </row>
    <row r="5633" hidden="1" ht="24.6" customHeight="1" s="138">
      <c r="A5633" s="65" t="n">
        <v>10100417</v>
      </c>
      <c r="B5633" s="66" t="inlineStr">
        <is>
          <t>أدوات الوميتال</t>
        </is>
      </c>
      <c r="C5633" s="67" t="inlineStr"/>
      <c r="D5633" s="67" t="inlineStr"/>
      <c r="E5633" s="68" t="n">
        <v>0</v>
      </c>
      <c r="F5633" s="69">
        <f>SUMIFS(الاضافة!$G$7:$G$60000,الاضافة!$H$7:$H$60000,"*اضاف*",الاضافة!$E$7:$E$60000,'أرصدة المخزن'!C5633)</f>
        <v/>
      </c>
      <c r="G5633" s="69">
        <f>SUMIFS(الصرف!$H$7:$H$60000,الصرف!$F$7:$F$60000,'أرصدة المخزن'!C5633)</f>
        <v/>
      </c>
      <c r="H5633" s="70">
        <f>E5633+F5633-G5633</f>
        <v/>
      </c>
    </row>
    <row r="5634" hidden="1" ht="24.6" customHeight="1" s="138">
      <c r="A5634" s="65" t="n">
        <v>10100418</v>
      </c>
      <c r="B5634" s="66" t="inlineStr">
        <is>
          <t>أدوات الوميتال</t>
        </is>
      </c>
      <c r="C5634" s="67" t="inlineStr"/>
      <c r="D5634" s="67" t="inlineStr"/>
      <c r="E5634" s="68" t="n">
        <v>0</v>
      </c>
      <c r="F5634" s="69">
        <f>SUMIFS(الاضافة!$G$7:$G$60000,الاضافة!$H$7:$H$60000,"*اضاف*",الاضافة!$E$7:$E$60000,'أرصدة المخزن'!C5634)</f>
        <v/>
      </c>
      <c r="G5634" s="69">
        <f>SUMIFS(الصرف!$H$7:$H$60000,الصرف!$F$7:$F$60000,'أرصدة المخزن'!C5634)</f>
        <v/>
      </c>
      <c r="H5634" s="70">
        <f>E5634+F5634-G5634</f>
        <v/>
      </c>
    </row>
    <row r="5635" hidden="1" ht="24.6" customHeight="1" s="138">
      <c r="A5635" s="65" t="n">
        <v>10100419</v>
      </c>
      <c r="B5635" s="66" t="inlineStr">
        <is>
          <t>أدوات الوميتال</t>
        </is>
      </c>
      <c r="C5635" s="67" t="inlineStr"/>
      <c r="D5635" s="67" t="inlineStr"/>
      <c r="E5635" s="68" t="n">
        <v>0</v>
      </c>
      <c r="F5635" s="69">
        <f>SUMIFS(الاضافة!$G$7:$G$60000,الاضافة!$H$7:$H$60000,"*اضاف*",الاضافة!$E$7:$E$60000,'أرصدة المخزن'!C5635)</f>
        <v/>
      </c>
      <c r="G5635" s="69">
        <f>SUMIFS(الصرف!$H$7:$H$60000,الصرف!$F$7:$F$60000,'أرصدة المخزن'!C5635)</f>
        <v/>
      </c>
      <c r="H5635" s="70">
        <f>E5635+F5635-G5635</f>
        <v/>
      </c>
    </row>
    <row r="5636" hidden="1" ht="24.6" customHeight="1" s="138">
      <c r="A5636" s="65" t="n">
        <v>10100420</v>
      </c>
      <c r="B5636" s="66" t="inlineStr">
        <is>
          <t>أدوات الوميتال</t>
        </is>
      </c>
      <c r="C5636" s="67" t="inlineStr"/>
      <c r="D5636" s="67" t="inlineStr"/>
      <c r="E5636" s="68" t="n">
        <v>0</v>
      </c>
      <c r="F5636" s="69">
        <f>SUMIFS(الاضافة!$G$7:$G$60000,الاضافة!$H$7:$H$60000,"*اضاف*",الاضافة!$E$7:$E$60000,'أرصدة المخزن'!C5636)</f>
        <v/>
      </c>
      <c r="G5636" s="69">
        <f>SUMIFS(الصرف!$H$7:$H$60000,الصرف!$F$7:$F$60000,'أرصدة المخزن'!C5636)</f>
        <v/>
      </c>
      <c r="H5636" s="70">
        <f>E5636+F5636-G5636</f>
        <v/>
      </c>
    </row>
    <row r="5637" hidden="1" ht="24.6" customHeight="1" s="138">
      <c r="A5637" s="65" t="n">
        <v>10100421</v>
      </c>
      <c r="B5637" s="66" t="inlineStr">
        <is>
          <t>أدوات الوميتال</t>
        </is>
      </c>
      <c r="C5637" s="67" t="inlineStr"/>
      <c r="D5637" s="67" t="inlineStr"/>
      <c r="E5637" s="68" t="n">
        <v>0</v>
      </c>
      <c r="F5637" s="69">
        <f>SUMIFS(الاضافة!$G$7:$G$60000,الاضافة!$H$7:$H$60000,"*اضاف*",الاضافة!$E$7:$E$60000,'أرصدة المخزن'!C5637)</f>
        <v/>
      </c>
      <c r="G5637" s="69">
        <f>SUMIFS(الصرف!$H$7:$H$60000,الصرف!$F$7:$F$60000,'أرصدة المخزن'!C5637)</f>
        <v/>
      </c>
      <c r="H5637" s="70">
        <f>E5637+F5637-G5637</f>
        <v/>
      </c>
    </row>
    <row r="5638" hidden="1" ht="24.6" customHeight="1" s="138">
      <c r="A5638" s="65" t="n">
        <v>10100422</v>
      </c>
      <c r="B5638" s="66" t="inlineStr">
        <is>
          <t>أدوات الوميتال</t>
        </is>
      </c>
      <c r="C5638" s="67" t="inlineStr"/>
      <c r="D5638" s="67" t="inlineStr"/>
      <c r="E5638" s="68" t="n">
        <v>0</v>
      </c>
      <c r="F5638" s="69">
        <f>SUMIFS(الاضافة!$G$7:$G$60000,الاضافة!$H$7:$H$60000,"*اضاف*",الاضافة!$E$7:$E$60000,'أرصدة المخزن'!C5638)</f>
        <v/>
      </c>
      <c r="G5638" s="69">
        <f>SUMIFS(الصرف!$H$7:$H$60000,الصرف!$F$7:$F$60000,'أرصدة المخزن'!C5638)</f>
        <v/>
      </c>
      <c r="H5638" s="70">
        <f>E5638+F5638-G5638</f>
        <v/>
      </c>
    </row>
    <row r="5639" hidden="1" ht="24.6" customHeight="1" s="138">
      <c r="A5639" s="65" t="n">
        <v>10100423</v>
      </c>
      <c r="B5639" s="66" t="inlineStr">
        <is>
          <t>أدوات الوميتال</t>
        </is>
      </c>
      <c r="C5639" s="67" t="inlineStr"/>
      <c r="D5639" s="67" t="inlineStr"/>
      <c r="E5639" s="68" t="n">
        <v>0</v>
      </c>
      <c r="F5639" s="69">
        <f>SUMIFS(الاضافة!$G$7:$G$60000,الاضافة!$H$7:$H$60000,"*اضاف*",الاضافة!$E$7:$E$60000,'أرصدة المخزن'!C5639)</f>
        <v/>
      </c>
      <c r="G5639" s="69">
        <f>SUMIFS(الصرف!$H$7:$H$60000,الصرف!$F$7:$F$60000,'أرصدة المخزن'!C5639)</f>
        <v/>
      </c>
      <c r="H5639" s="70">
        <f>E5639+F5639-G5639</f>
        <v/>
      </c>
    </row>
    <row r="5640" hidden="1" ht="24.6" customHeight="1" s="138">
      <c r="A5640" s="65" t="n">
        <v>10100424</v>
      </c>
      <c r="B5640" s="66" t="inlineStr">
        <is>
          <t>أدوات الوميتال</t>
        </is>
      </c>
      <c r="C5640" s="67" t="inlineStr"/>
      <c r="D5640" s="67" t="inlineStr"/>
      <c r="E5640" s="68" t="n">
        <v>0</v>
      </c>
      <c r="F5640" s="69">
        <f>SUMIFS(الاضافة!$G$7:$G$60000,الاضافة!$H$7:$H$60000,"*اضاف*",الاضافة!$E$7:$E$60000,'أرصدة المخزن'!C5640)</f>
        <v/>
      </c>
      <c r="G5640" s="69">
        <f>SUMIFS(الصرف!$H$7:$H$60000,الصرف!$F$7:$F$60000,'أرصدة المخزن'!C5640)</f>
        <v/>
      </c>
      <c r="H5640" s="70">
        <f>E5640+F5640-G5640</f>
        <v/>
      </c>
    </row>
    <row r="5641" hidden="1" ht="24.6" customHeight="1" s="138">
      <c r="A5641" s="65" t="n">
        <v>10100425</v>
      </c>
      <c r="B5641" s="66" t="inlineStr">
        <is>
          <t>أدوات الوميتال</t>
        </is>
      </c>
      <c r="C5641" s="67" t="inlineStr"/>
      <c r="D5641" s="67" t="inlineStr"/>
      <c r="E5641" s="68" t="n">
        <v>0</v>
      </c>
      <c r="F5641" s="69">
        <f>SUMIFS(الاضافة!$G$7:$G$60000,الاضافة!$H$7:$H$60000,"*اضاف*",الاضافة!$E$7:$E$60000,'أرصدة المخزن'!C5641)</f>
        <v/>
      </c>
      <c r="G5641" s="69">
        <f>SUMIFS(الصرف!$H$7:$H$60000,الصرف!$F$7:$F$60000,'أرصدة المخزن'!C5641)</f>
        <v/>
      </c>
      <c r="H5641" s="70">
        <f>E5641+F5641-G5641</f>
        <v/>
      </c>
    </row>
    <row r="5642" hidden="1" ht="24.6" customHeight="1" s="138">
      <c r="A5642" s="65" t="n">
        <v>10100426</v>
      </c>
      <c r="B5642" s="66" t="inlineStr">
        <is>
          <t>أدوات الوميتال</t>
        </is>
      </c>
      <c r="C5642" s="67" t="inlineStr"/>
      <c r="D5642" s="67" t="inlineStr"/>
      <c r="E5642" s="68" t="n">
        <v>0</v>
      </c>
      <c r="F5642" s="69">
        <f>SUMIFS(الاضافة!$G$7:$G$60000,الاضافة!$H$7:$H$60000,"*اضاف*",الاضافة!$E$7:$E$60000,'أرصدة المخزن'!C5642)</f>
        <v/>
      </c>
      <c r="G5642" s="69">
        <f>SUMIFS(الصرف!$H$7:$H$60000,الصرف!$F$7:$F$60000,'أرصدة المخزن'!C5642)</f>
        <v/>
      </c>
      <c r="H5642" s="70">
        <f>E5642+F5642-G5642</f>
        <v/>
      </c>
    </row>
    <row r="5643" hidden="1" ht="24.6" customHeight="1" s="138">
      <c r="A5643" s="65" t="n">
        <v>10100427</v>
      </c>
      <c r="B5643" s="66" t="inlineStr">
        <is>
          <t>أدوات الوميتال</t>
        </is>
      </c>
      <c r="C5643" s="67" t="inlineStr"/>
      <c r="D5643" s="67" t="inlineStr"/>
      <c r="E5643" s="68" t="n">
        <v>0</v>
      </c>
      <c r="F5643" s="69">
        <f>SUMIFS(الاضافة!$G$7:$G$60000,الاضافة!$H$7:$H$60000,"*اضاف*",الاضافة!$E$7:$E$60000,'أرصدة المخزن'!C5643)</f>
        <v/>
      </c>
      <c r="G5643" s="69">
        <f>SUMIFS(الصرف!$H$7:$H$60000,الصرف!$F$7:$F$60000,'أرصدة المخزن'!C5643)</f>
        <v/>
      </c>
      <c r="H5643" s="70">
        <f>E5643+F5643-G5643</f>
        <v/>
      </c>
    </row>
    <row r="5644" hidden="1" ht="24.6" customHeight="1" s="138">
      <c r="A5644" s="65" t="n">
        <v>10100428</v>
      </c>
      <c r="B5644" s="66" t="inlineStr">
        <is>
          <t>أدوات الوميتال</t>
        </is>
      </c>
      <c r="C5644" s="67" t="inlineStr"/>
      <c r="D5644" s="67" t="inlineStr"/>
      <c r="E5644" s="68" t="n">
        <v>0</v>
      </c>
      <c r="F5644" s="69">
        <f>SUMIFS(الاضافة!$G$7:$G$60000,الاضافة!$H$7:$H$60000,"*اضاف*",الاضافة!$E$7:$E$60000,'أرصدة المخزن'!C5644)</f>
        <v/>
      </c>
      <c r="G5644" s="69">
        <f>SUMIFS(الصرف!$H$7:$H$60000,الصرف!$F$7:$F$60000,'أرصدة المخزن'!C5644)</f>
        <v/>
      </c>
      <c r="H5644" s="70">
        <f>E5644+F5644-G5644</f>
        <v/>
      </c>
    </row>
    <row r="5645" hidden="1" ht="24.6" customHeight="1" s="138">
      <c r="A5645" s="65" t="n">
        <v>10100429</v>
      </c>
      <c r="B5645" s="66" t="inlineStr">
        <is>
          <t>أدوات الوميتال</t>
        </is>
      </c>
      <c r="C5645" s="67" t="inlineStr"/>
      <c r="D5645" s="67" t="inlineStr"/>
      <c r="E5645" s="68" t="n">
        <v>0</v>
      </c>
      <c r="F5645" s="69">
        <f>SUMIFS(الاضافة!$G$7:$G$60000,الاضافة!$H$7:$H$60000,"*اضاف*",الاضافة!$E$7:$E$60000,'أرصدة المخزن'!C5645)</f>
        <v/>
      </c>
      <c r="G5645" s="69">
        <f>SUMIFS(الصرف!$H$7:$H$60000,الصرف!$F$7:$F$60000,'أرصدة المخزن'!C5645)</f>
        <v/>
      </c>
      <c r="H5645" s="70">
        <f>E5645+F5645-G5645</f>
        <v/>
      </c>
    </row>
    <row r="5646" hidden="1" ht="24.6" customHeight="1" s="138">
      <c r="A5646" s="65" t="n">
        <v>10100430</v>
      </c>
      <c r="B5646" s="66" t="inlineStr">
        <is>
          <t>أدوات الوميتال</t>
        </is>
      </c>
      <c r="C5646" s="67" t="inlineStr"/>
      <c r="D5646" s="67" t="inlineStr"/>
      <c r="E5646" s="68" t="n">
        <v>0</v>
      </c>
      <c r="F5646" s="69">
        <f>SUMIFS(الاضافة!$G$7:$G$60000,الاضافة!$H$7:$H$60000,"*اضاف*",الاضافة!$E$7:$E$60000,'أرصدة المخزن'!C5646)</f>
        <v/>
      </c>
      <c r="G5646" s="69">
        <f>SUMIFS(الصرف!$H$7:$H$60000,الصرف!$F$7:$F$60000,'أرصدة المخزن'!C5646)</f>
        <v/>
      </c>
      <c r="H5646" s="70">
        <f>E5646+F5646-G5646</f>
        <v/>
      </c>
    </row>
    <row r="5647" hidden="1" ht="24.6" customHeight="1" s="138">
      <c r="A5647" s="65" t="n">
        <v>10100431</v>
      </c>
      <c r="B5647" s="66" t="inlineStr">
        <is>
          <t>أدوات الوميتال</t>
        </is>
      </c>
      <c r="C5647" s="67" t="inlineStr"/>
      <c r="D5647" s="67" t="inlineStr"/>
      <c r="E5647" s="68" t="n">
        <v>0</v>
      </c>
      <c r="F5647" s="69">
        <f>SUMIFS(الاضافة!$G$7:$G$60000,الاضافة!$H$7:$H$60000,"*اضاف*",الاضافة!$E$7:$E$60000,'أرصدة المخزن'!C5647)</f>
        <v/>
      </c>
      <c r="G5647" s="69">
        <f>SUMIFS(الصرف!$H$7:$H$60000,الصرف!$F$7:$F$60000,'أرصدة المخزن'!C5647)</f>
        <v/>
      </c>
      <c r="H5647" s="70">
        <f>E5647+F5647-G5647</f>
        <v/>
      </c>
    </row>
    <row r="5648" hidden="1" ht="24.6" customHeight="1" s="138">
      <c r="A5648" s="65" t="n">
        <v>10100432</v>
      </c>
      <c r="B5648" s="66" t="inlineStr">
        <is>
          <t>أدوات الوميتال</t>
        </is>
      </c>
      <c r="C5648" s="67" t="inlineStr"/>
      <c r="D5648" s="67" t="inlineStr"/>
      <c r="E5648" s="68" t="n">
        <v>0</v>
      </c>
      <c r="F5648" s="69">
        <f>SUMIFS(الاضافة!$G$7:$G$60000,الاضافة!$H$7:$H$60000,"*اضاف*",الاضافة!$E$7:$E$60000,'أرصدة المخزن'!C5648)</f>
        <v/>
      </c>
      <c r="G5648" s="69">
        <f>SUMIFS(الصرف!$H$7:$H$60000,الصرف!$F$7:$F$60000,'أرصدة المخزن'!C5648)</f>
        <v/>
      </c>
      <c r="H5648" s="70">
        <f>E5648+F5648-G5648</f>
        <v/>
      </c>
    </row>
    <row r="5649" hidden="1" ht="24.6" customHeight="1" s="138">
      <c r="A5649" s="65" t="n">
        <v>10100433</v>
      </c>
      <c r="B5649" s="66" t="inlineStr">
        <is>
          <t>أدوات الوميتال</t>
        </is>
      </c>
      <c r="C5649" s="67" t="inlineStr"/>
      <c r="D5649" s="67" t="inlineStr"/>
      <c r="E5649" s="68" t="n">
        <v>0</v>
      </c>
      <c r="F5649" s="69">
        <f>SUMIFS(الاضافة!$G$7:$G$60000,الاضافة!$H$7:$H$60000,"*اضاف*",الاضافة!$E$7:$E$60000,'أرصدة المخزن'!C5649)</f>
        <v/>
      </c>
      <c r="G5649" s="69">
        <f>SUMIFS(الصرف!$H$7:$H$60000,الصرف!$F$7:$F$60000,'أرصدة المخزن'!C5649)</f>
        <v/>
      </c>
      <c r="H5649" s="70">
        <f>E5649+F5649-G5649</f>
        <v/>
      </c>
    </row>
    <row r="5650" hidden="1" ht="24.6" customHeight="1" s="138">
      <c r="A5650" s="65" t="n">
        <v>10100434</v>
      </c>
      <c r="B5650" s="66" t="inlineStr">
        <is>
          <t>أدوات الوميتال</t>
        </is>
      </c>
      <c r="C5650" s="67" t="inlineStr"/>
      <c r="D5650" s="67" t="inlineStr"/>
      <c r="E5650" s="68" t="n">
        <v>0</v>
      </c>
      <c r="F5650" s="69">
        <f>SUMIFS(الاضافة!$G$7:$G$60000,الاضافة!$H$7:$H$60000,"*اضاف*",الاضافة!$E$7:$E$60000,'أرصدة المخزن'!C5650)</f>
        <v/>
      </c>
      <c r="G5650" s="69">
        <f>SUMIFS(الصرف!$H$7:$H$60000,الصرف!$F$7:$F$60000,'أرصدة المخزن'!C5650)</f>
        <v/>
      </c>
      <c r="H5650" s="70">
        <f>E5650+F5650-G5650</f>
        <v/>
      </c>
    </row>
    <row r="5651" hidden="1" ht="24.6" customHeight="1" s="138">
      <c r="A5651" s="65" t="n">
        <v>10100435</v>
      </c>
      <c r="B5651" s="66" t="inlineStr">
        <is>
          <t>أدوات الوميتال</t>
        </is>
      </c>
      <c r="C5651" s="67" t="inlineStr"/>
      <c r="D5651" s="67" t="inlineStr"/>
      <c r="E5651" s="68" t="n">
        <v>0</v>
      </c>
      <c r="F5651" s="69">
        <f>SUMIFS(الاضافة!$G$7:$G$60000,الاضافة!$H$7:$H$60000,"*اضاف*",الاضافة!$E$7:$E$60000,'أرصدة المخزن'!C5651)</f>
        <v/>
      </c>
      <c r="G5651" s="69">
        <f>SUMIFS(الصرف!$H$7:$H$60000,الصرف!$F$7:$F$60000,'أرصدة المخزن'!C5651)</f>
        <v/>
      </c>
      <c r="H5651" s="70">
        <f>E5651+F5651-G5651</f>
        <v/>
      </c>
    </row>
    <row r="5652" hidden="1" ht="24.6" customHeight="1" s="138">
      <c r="A5652" s="65" t="n">
        <v>10100436</v>
      </c>
      <c r="B5652" s="66" t="inlineStr">
        <is>
          <t>أدوات الوميتال</t>
        </is>
      </c>
      <c r="C5652" s="67" t="inlineStr"/>
      <c r="D5652" s="67" t="inlineStr"/>
      <c r="E5652" s="68" t="n">
        <v>0</v>
      </c>
      <c r="F5652" s="69">
        <f>SUMIFS(الاضافة!$G$7:$G$60000,الاضافة!$H$7:$H$60000,"*اضاف*",الاضافة!$E$7:$E$60000,'أرصدة المخزن'!C5652)</f>
        <v/>
      </c>
      <c r="G5652" s="69">
        <f>SUMIFS(الصرف!$H$7:$H$60000,الصرف!$F$7:$F$60000,'أرصدة المخزن'!C5652)</f>
        <v/>
      </c>
      <c r="H5652" s="70">
        <f>E5652+F5652-G5652</f>
        <v/>
      </c>
    </row>
    <row r="5653" hidden="1" ht="24.6" customHeight="1" s="138">
      <c r="A5653" s="65" t="n">
        <v>10100437</v>
      </c>
      <c r="B5653" s="66" t="inlineStr">
        <is>
          <t>أدوات الوميتال</t>
        </is>
      </c>
      <c r="C5653" s="67" t="inlineStr"/>
      <c r="D5653" s="67" t="inlineStr"/>
      <c r="E5653" s="68" t="n">
        <v>0</v>
      </c>
      <c r="F5653" s="69">
        <f>SUMIFS(الاضافة!$G$7:$G$60000,الاضافة!$H$7:$H$60000,"*اضاف*",الاضافة!$E$7:$E$60000,'أرصدة المخزن'!C5653)</f>
        <v/>
      </c>
      <c r="G5653" s="69">
        <f>SUMIFS(الصرف!$H$7:$H$60000,الصرف!$F$7:$F$60000,'أرصدة المخزن'!C5653)</f>
        <v/>
      </c>
      <c r="H5653" s="70">
        <f>E5653+F5653-G5653</f>
        <v/>
      </c>
    </row>
    <row r="5654" hidden="1" ht="24.6" customHeight="1" s="138">
      <c r="A5654" s="65" t="n">
        <v>10100438</v>
      </c>
      <c r="B5654" s="66" t="inlineStr">
        <is>
          <t>أدوات الوميتال</t>
        </is>
      </c>
      <c r="C5654" s="67" t="inlineStr"/>
      <c r="D5654" s="67" t="inlineStr"/>
      <c r="E5654" s="68" t="n">
        <v>0</v>
      </c>
      <c r="F5654" s="69">
        <f>SUMIFS(الاضافة!$G$7:$G$60000,الاضافة!$H$7:$H$60000,"*اضاف*",الاضافة!$E$7:$E$60000,'أرصدة المخزن'!C5654)</f>
        <v/>
      </c>
      <c r="G5654" s="69">
        <f>SUMIFS(الصرف!$H$7:$H$60000,الصرف!$F$7:$F$60000,'أرصدة المخزن'!C5654)</f>
        <v/>
      </c>
      <c r="H5654" s="70">
        <f>E5654+F5654-G5654</f>
        <v/>
      </c>
    </row>
    <row r="5655" hidden="1" ht="24.6" customHeight="1" s="138">
      <c r="A5655" s="65" t="n">
        <v>10100439</v>
      </c>
      <c r="B5655" s="66" t="inlineStr">
        <is>
          <t>أدوات الوميتال</t>
        </is>
      </c>
      <c r="C5655" s="67" t="inlineStr"/>
      <c r="D5655" s="67" t="inlineStr"/>
      <c r="E5655" s="68" t="n">
        <v>0</v>
      </c>
      <c r="F5655" s="69">
        <f>SUMIFS(الاضافة!$G$7:$G$60000,الاضافة!$H$7:$H$60000,"*اضاف*",الاضافة!$E$7:$E$60000,'أرصدة المخزن'!C5655)</f>
        <v/>
      </c>
      <c r="G5655" s="69">
        <f>SUMIFS(الصرف!$H$7:$H$60000,الصرف!$F$7:$F$60000,'أرصدة المخزن'!C5655)</f>
        <v/>
      </c>
      <c r="H5655" s="70">
        <f>E5655+F5655-G5655</f>
        <v/>
      </c>
    </row>
    <row r="5656" hidden="1" ht="24.6" customHeight="1" s="138">
      <c r="A5656" s="65" t="n">
        <v>10100440</v>
      </c>
      <c r="B5656" s="66" t="inlineStr">
        <is>
          <t>أدوات الوميتال</t>
        </is>
      </c>
      <c r="C5656" s="67" t="inlineStr"/>
      <c r="D5656" s="67" t="inlineStr"/>
      <c r="E5656" s="68" t="n">
        <v>0</v>
      </c>
      <c r="F5656" s="69">
        <f>SUMIFS(الاضافة!$G$7:$G$60000,الاضافة!$H$7:$H$60000,"*اضاف*",الاضافة!$E$7:$E$60000,'أرصدة المخزن'!C5656)</f>
        <v/>
      </c>
      <c r="G5656" s="69">
        <f>SUMIFS(الصرف!$H$7:$H$60000,الصرف!$F$7:$F$60000,'أرصدة المخزن'!C5656)</f>
        <v/>
      </c>
      <c r="H5656" s="70">
        <f>E5656+F5656-G5656</f>
        <v/>
      </c>
    </row>
    <row r="5657" hidden="1" ht="24.6" customHeight="1" s="138">
      <c r="A5657" s="65" t="n">
        <v>10100441</v>
      </c>
      <c r="B5657" s="66" t="inlineStr">
        <is>
          <t>أدوات الوميتال</t>
        </is>
      </c>
      <c r="C5657" s="67" t="inlineStr"/>
      <c r="D5657" s="67" t="inlineStr"/>
      <c r="E5657" s="68" t="n">
        <v>0</v>
      </c>
      <c r="F5657" s="69">
        <f>SUMIFS(الاضافة!$G$7:$G$60000,الاضافة!$H$7:$H$60000,"*اضاف*",الاضافة!$E$7:$E$60000,'أرصدة المخزن'!C5657)</f>
        <v/>
      </c>
      <c r="G5657" s="69">
        <f>SUMIFS(الصرف!$H$7:$H$60000,الصرف!$F$7:$F$60000,'أرصدة المخزن'!C5657)</f>
        <v/>
      </c>
      <c r="H5657" s="70">
        <f>E5657+F5657-G5657</f>
        <v/>
      </c>
    </row>
    <row r="5658" hidden="1" ht="24.6" customHeight="1" s="138">
      <c r="A5658" s="65" t="n">
        <v>10100442</v>
      </c>
      <c r="B5658" s="66" t="inlineStr">
        <is>
          <t>أدوات الوميتال</t>
        </is>
      </c>
      <c r="C5658" s="67" t="inlineStr"/>
      <c r="D5658" s="67" t="inlineStr"/>
      <c r="E5658" s="68" t="n">
        <v>0</v>
      </c>
      <c r="F5658" s="69">
        <f>SUMIFS(الاضافة!$G$7:$G$60000,الاضافة!$H$7:$H$60000,"*اضاف*",الاضافة!$E$7:$E$60000,'أرصدة المخزن'!C5658)</f>
        <v/>
      </c>
      <c r="G5658" s="69">
        <f>SUMIFS(الصرف!$H$7:$H$60000,الصرف!$F$7:$F$60000,'أرصدة المخزن'!C5658)</f>
        <v/>
      </c>
      <c r="H5658" s="70">
        <f>E5658+F5658-G5658</f>
        <v/>
      </c>
    </row>
    <row r="5659" hidden="1" ht="24.6" customHeight="1" s="138">
      <c r="A5659" s="65" t="n">
        <v>10100443</v>
      </c>
      <c r="B5659" s="66" t="inlineStr">
        <is>
          <t>أدوات الوميتال</t>
        </is>
      </c>
      <c r="C5659" s="67" t="inlineStr"/>
      <c r="D5659" s="67" t="inlineStr"/>
      <c r="E5659" s="68" t="n">
        <v>0</v>
      </c>
      <c r="F5659" s="69">
        <f>SUMIFS(الاضافة!$G$7:$G$60000,الاضافة!$H$7:$H$60000,"*اضاف*",الاضافة!$E$7:$E$60000,'أرصدة المخزن'!C5659)</f>
        <v/>
      </c>
      <c r="G5659" s="69">
        <f>SUMIFS(الصرف!$H$7:$H$60000,الصرف!$F$7:$F$60000,'أرصدة المخزن'!C5659)</f>
        <v/>
      </c>
      <c r="H5659" s="70">
        <f>E5659+F5659-G5659</f>
        <v/>
      </c>
    </row>
    <row r="5660" hidden="1" ht="24.6" customHeight="1" s="138">
      <c r="A5660" s="65" t="n">
        <v>10100444</v>
      </c>
      <c r="B5660" s="66" t="inlineStr">
        <is>
          <t>أدوات الوميتال</t>
        </is>
      </c>
      <c r="C5660" s="67" t="inlineStr"/>
      <c r="D5660" s="67" t="inlineStr"/>
      <c r="E5660" s="68" t="n">
        <v>0</v>
      </c>
      <c r="F5660" s="69">
        <f>SUMIFS(الاضافة!$G$7:$G$60000,الاضافة!$H$7:$H$60000,"*اضاف*",الاضافة!$E$7:$E$60000,'أرصدة المخزن'!C5660)</f>
        <v/>
      </c>
      <c r="G5660" s="69">
        <f>SUMIFS(الصرف!$H$7:$H$60000,الصرف!$F$7:$F$60000,'أرصدة المخزن'!C5660)</f>
        <v/>
      </c>
      <c r="H5660" s="70">
        <f>E5660+F5660-G5660</f>
        <v/>
      </c>
    </row>
    <row r="5661" hidden="1" ht="24.6" customHeight="1" s="138">
      <c r="A5661" s="65" t="n">
        <v>10100445</v>
      </c>
      <c r="B5661" s="66" t="inlineStr">
        <is>
          <t>أدوات الوميتال</t>
        </is>
      </c>
      <c r="C5661" s="67" t="inlineStr"/>
      <c r="D5661" s="67" t="inlineStr"/>
      <c r="E5661" s="68" t="n">
        <v>0</v>
      </c>
      <c r="F5661" s="69">
        <f>SUMIFS(الاضافة!$G$7:$G$60000,الاضافة!$H$7:$H$60000,"*اضاف*",الاضافة!$E$7:$E$60000,'أرصدة المخزن'!C5661)</f>
        <v/>
      </c>
      <c r="G5661" s="69">
        <f>SUMIFS(الصرف!$H$7:$H$60000,الصرف!$F$7:$F$60000,'أرصدة المخزن'!C5661)</f>
        <v/>
      </c>
      <c r="H5661" s="70">
        <f>E5661+F5661-G5661</f>
        <v/>
      </c>
    </row>
    <row r="5662" hidden="1" ht="24.6" customHeight="1" s="138">
      <c r="A5662" s="65" t="n">
        <v>10100446</v>
      </c>
      <c r="B5662" s="66" t="inlineStr">
        <is>
          <t>أدوات الوميتال</t>
        </is>
      </c>
      <c r="C5662" s="67" t="inlineStr"/>
      <c r="D5662" s="67" t="inlineStr"/>
      <c r="E5662" s="68" t="n">
        <v>0</v>
      </c>
      <c r="F5662" s="69">
        <f>SUMIFS(الاضافة!$G$7:$G$60000,الاضافة!$H$7:$H$60000,"*اضاف*",الاضافة!$E$7:$E$60000,'أرصدة المخزن'!C5662)</f>
        <v/>
      </c>
      <c r="G5662" s="69">
        <f>SUMIFS(الصرف!$H$7:$H$60000,الصرف!$F$7:$F$60000,'أرصدة المخزن'!C5662)</f>
        <v/>
      </c>
      <c r="H5662" s="70">
        <f>E5662+F5662-G5662</f>
        <v/>
      </c>
    </row>
    <row r="5663" hidden="1" ht="24.6" customHeight="1" s="138">
      <c r="A5663" s="65" t="n">
        <v>10100447</v>
      </c>
      <c r="B5663" s="66" t="inlineStr">
        <is>
          <t>أدوات الوميتال</t>
        </is>
      </c>
      <c r="C5663" s="67" t="inlineStr"/>
      <c r="D5663" s="67" t="inlineStr"/>
      <c r="E5663" s="68" t="n">
        <v>0</v>
      </c>
      <c r="F5663" s="69">
        <f>SUMIFS(الاضافة!$G$7:$G$60000,الاضافة!$H$7:$H$60000,"*اضاف*",الاضافة!$E$7:$E$60000,'أرصدة المخزن'!C5663)</f>
        <v/>
      </c>
      <c r="G5663" s="69">
        <f>SUMIFS(الصرف!$H$7:$H$60000,الصرف!$F$7:$F$60000,'أرصدة المخزن'!C5663)</f>
        <v/>
      </c>
      <c r="H5663" s="70">
        <f>E5663+F5663-G5663</f>
        <v/>
      </c>
    </row>
    <row r="5664" hidden="1" ht="24.6" customHeight="1" s="138">
      <c r="A5664" s="65" t="n">
        <v>10100448</v>
      </c>
      <c r="B5664" s="66" t="inlineStr">
        <is>
          <t>أدوات الوميتال</t>
        </is>
      </c>
      <c r="C5664" s="67" t="inlineStr"/>
      <c r="D5664" s="67" t="inlineStr"/>
      <c r="E5664" s="68" t="n">
        <v>0</v>
      </c>
      <c r="F5664" s="69">
        <f>SUMIFS(الاضافة!$G$7:$G$60000,الاضافة!$H$7:$H$60000,"*اضاف*",الاضافة!$E$7:$E$60000,'أرصدة المخزن'!C5664)</f>
        <v/>
      </c>
      <c r="G5664" s="69">
        <f>SUMIFS(الصرف!$H$7:$H$60000,الصرف!$F$7:$F$60000,'أرصدة المخزن'!C5664)</f>
        <v/>
      </c>
      <c r="H5664" s="70">
        <f>E5664+F5664-G5664</f>
        <v/>
      </c>
    </row>
    <row r="5665" hidden="1" ht="24.6" customHeight="1" s="138">
      <c r="A5665" s="65" t="n">
        <v>10100449</v>
      </c>
      <c r="B5665" s="66" t="inlineStr">
        <is>
          <t>أدوات الوميتال</t>
        </is>
      </c>
      <c r="C5665" s="67" t="inlineStr"/>
      <c r="D5665" s="67" t="inlineStr"/>
      <c r="E5665" s="68" t="n">
        <v>0</v>
      </c>
      <c r="F5665" s="69">
        <f>SUMIFS(الاضافة!$G$7:$G$60000,الاضافة!$H$7:$H$60000,"*اضاف*",الاضافة!$E$7:$E$60000,'أرصدة المخزن'!C5665)</f>
        <v/>
      </c>
      <c r="G5665" s="69">
        <f>SUMIFS(الصرف!$H$7:$H$60000,الصرف!$F$7:$F$60000,'أرصدة المخزن'!C5665)</f>
        <v/>
      </c>
      <c r="H5665" s="70">
        <f>E5665+F5665-G5665</f>
        <v/>
      </c>
    </row>
    <row r="5666" hidden="1" ht="24.6" customHeight="1" s="138">
      <c r="A5666" s="65" t="n">
        <v>10100450</v>
      </c>
      <c r="B5666" s="66" t="inlineStr">
        <is>
          <t>أدوات الوميتال</t>
        </is>
      </c>
      <c r="C5666" s="67" t="inlineStr"/>
      <c r="D5666" s="67" t="inlineStr"/>
      <c r="E5666" s="68" t="n">
        <v>0</v>
      </c>
      <c r="F5666" s="69">
        <f>SUMIFS(الاضافة!$G$7:$G$60000,الاضافة!$H$7:$H$60000,"*اضاف*",الاضافة!$E$7:$E$60000,'أرصدة المخزن'!C5666)</f>
        <v/>
      </c>
      <c r="G5666" s="69">
        <f>SUMIFS(الصرف!$H$7:$H$60000,الصرف!$F$7:$F$60000,'أرصدة المخزن'!C5666)</f>
        <v/>
      </c>
      <c r="H5666" s="70">
        <f>E5666+F5666-G5666</f>
        <v/>
      </c>
    </row>
    <row r="5667" hidden="1" ht="24.6" customHeight="1" s="138">
      <c r="A5667" s="65" t="n">
        <v>10100451</v>
      </c>
      <c r="B5667" s="66" t="inlineStr">
        <is>
          <t>أدوات الوميتال</t>
        </is>
      </c>
      <c r="C5667" s="67" t="inlineStr"/>
      <c r="D5667" s="67" t="inlineStr"/>
      <c r="E5667" s="68" t="n">
        <v>0</v>
      </c>
      <c r="F5667" s="69">
        <f>SUMIFS(الاضافة!$G$7:$G$60000,الاضافة!$H$7:$H$60000,"*اضاف*",الاضافة!$E$7:$E$60000,'أرصدة المخزن'!C5667)</f>
        <v/>
      </c>
      <c r="G5667" s="69">
        <f>SUMIFS(الصرف!$H$7:$H$60000,الصرف!$F$7:$F$60000,'أرصدة المخزن'!C5667)</f>
        <v/>
      </c>
      <c r="H5667" s="70">
        <f>E5667+F5667-G5667</f>
        <v/>
      </c>
    </row>
    <row r="5668" hidden="1" ht="24.6" customHeight="1" s="138">
      <c r="A5668" s="65" t="n">
        <v>10100452</v>
      </c>
      <c r="B5668" s="66" t="inlineStr">
        <is>
          <t>أدوات الوميتال</t>
        </is>
      </c>
      <c r="C5668" s="67" t="inlineStr"/>
      <c r="D5668" s="67" t="inlineStr"/>
      <c r="E5668" s="68" t="n">
        <v>0</v>
      </c>
      <c r="F5668" s="69">
        <f>SUMIFS(الاضافة!$G$7:$G$60000,الاضافة!$H$7:$H$60000,"*اضاف*",الاضافة!$E$7:$E$60000,'أرصدة المخزن'!C5668)</f>
        <v/>
      </c>
      <c r="G5668" s="69">
        <f>SUMIFS(الصرف!$H$7:$H$60000,الصرف!$F$7:$F$60000,'أرصدة المخزن'!C5668)</f>
        <v/>
      </c>
      <c r="H5668" s="70">
        <f>E5668+F5668-G5668</f>
        <v/>
      </c>
    </row>
    <row r="5669" hidden="1" ht="24.6" customHeight="1" s="138">
      <c r="A5669" s="65" t="n">
        <v>10100453</v>
      </c>
      <c r="B5669" s="66" t="inlineStr">
        <is>
          <t>أدوات الوميتال</t>
        </is>
      </c>
      <c r="C5669" s="67" t="inlineStr"/>
      <c r="D5669" s="67" t="inlineStr"/>
      <c r="E5669" s="68" t="n">
        <v>0</v>
      </c>
      <c r="F5669" s="69">
        <f>SUMIFS(الاضافة!$G$7:$G$60000,الاضافة!$H$7:$H$60000,"*اضاف*",الاضافة!$E$7:$E$60000,'أرصدة المخزن'!C5669)</f>
        <v/>
      </c>
      <c r="G5669" s="69">
        <f>SUMIFS(الصرف!$H$7:$H$60000,الصرف!$F$7:$F$60000,'أرصدة المخزن'!C5669)</f>
        <v/>
      </c>
      <c r="H5669" s="70">
        <f>E5669+F5669-G5669</f>
        <v/>
      </c>
    </row>
    <row r="5670" hidden="1" ht="24.6" customHeight="1" s="138">
      <c r="A5670" s="65" t="n">
        <v>10100454</v>
      </c>
      <c r="B5670" s="66" t="inlineStr">
        <is>
          <t>أدوات الوميتال</t>
        </is>
      </c>
      <c r="C5670" s="67" t="inlineStr"/>
      <c r="D5670" s="67" t="inlineStr"/>
      <c r="E5670" s="68" t="n">
        <v>0</v>
      </c>
      <c r="F5670" s="69">
        <f>SUMIFS(الاضافة!$G$7:$G$60000,الاضافة!$H$7:$H$60000,"*اضاف*",الاضافة!$E$7:$E$60000,'أرصدة المخزن'!C5670)</f>
        <v/>
      </c>
      <c r="G5670" s="69">
        <f>SUMIFS(الصرف!$H$7:$H$60000,الصرف!$F$7:$F$60000,'أرصدة المخزن'!C5670)</f>
        <v/>
      </c>
      <c r="H5670" s="70">
        <f>E5670+F5670-G5670</f>
        <v/>
      </c>
    </row>
    <row r="5671" hidden="1" ht="24.6" customHeight="1" s="138">
      <c r="A5671" s="65" t="n">
        <v>10100455</v>
      </c>
      <c r="B5671" s="66" t="inlineStr">
        <is>
          <t>أدوات الوميتال</t>
        </is>
      </c>
      <c r="C5671" s="67" t="inlineStr"/>
      <c r="D5671" s="67" t="inlineStr"/>
      <c r="E5671" s="68" t="n">
        <v>0</v>
      </c>
      <c r="F5671" s="69">
        <f>SUMIFS(الاضافة!$G$7:$G$60000,الاضافة!$H$7:$H$60000,"*اضاف*",الاضافة!$E$7:$E$60000,'أرصدة المخزن'!C5671)</f>
        <v/>
      </c>
      <c r="G5671" s="69">
        <f>SUMIFS(الصرف!$H$7:$H$60000,الصرف!$F$7:$F$60000,'أرصدة المخزن'!C5671)</f>
        <v/>
      </c>
      <c r="H5671" s="70">
        <f>E5671+F5671-G5671</f>
        <v/>
      </c>
    </row>
    <row r="5672" hidden="1" ht="24.6" customHeight="1" s="138">
      <c r="A5672" s="65" t="n">
        <v>10100456</v>
      </c>
      <c r="B5672" s="66" t="inlineStr">
        <is>
          <t>أدوات الوميتال</t>
        </is>
      </c>
      <c r="C5672" s="67" t="inlineStr"/>
      <c r="D5672" s="67" t="inlineStr"/>
      <c r="E5672" s="68" t="n">
        <v>0</v>
      </c>
      <c r="F5672" s="69">
        <f>SUMIFS(الاضافة!$G$7:$G$60000,الاضافة!$H$7:$H$60000,"*اضاف*",الاضافة!$E$7:$E$60000,'أرصدة المخزن'!C5672)</f>
        <v/>
      </c>
      <c r="G5672" s="69">
        <f>SUMIFS(الصرف!$H$7:$H$60000,الصرف!$F$7:$F$60000,'أرصدة المخزن'!C5672)</f>
        <v/>
      </c>
      <c r="H5672" s="70">
        <f>E5672+F5672-G5672</f>
        <v/>
      </c>
    </row>
    <row r="5673" hidden="1" ht="24.6" customHeight="1" s="138">
      <c r="A5673" s="65" t="n">
        <v>10100457</v>
      </c>
      <c r="B5673" s="66" t="inlineStr">
        <is>
          <t>أدوات الوميتال</t>
        </is>
      </c>
      <c r="C5673" s="67" t="inlineStr"/>
      <c r="D5673" s="67" t="inlineStr"/>
      <c r="E5673" s="68" t="n">
        <v>0</v>
      </c>
      <c r="F5673" s="69">
        <f>SUMIFS(الاضافة!$G$7:$G$60000,الاضافة!$H$7:$H$60000,"*اضاف*",الاضافة!$E$7:$E$60000,'أرصدة المخزن'!C5673)</f>
        <v/>
      </c>
      <c r="G5673" s="69">
        <f>SUMIFS(الصرف!$H$7:$H$60000,الصرف!$F$7:$F$60000,'أرصدة المخزن'!C5673)</f>
        <v/>
      </c>
      <c r="H5673" s="70">
        <f>E5673+F5673-G5673</f>
        <v/>
      </c>
    </row>
    <row r="5674" hidden="1" ht="24.6" customHeight="1" s="138">
      <c r="A5674" s="65" t="n">
        <v>10100458</v>
      </c>
      <c r="B5674" s="66" t="inlineStr">
        <is>
          <t>أدوات الوميتال</t>
        </is>
      </c>
      <c r="C5674" s="67" t="inlineStr"/>
      <c r="D5674" s="67" t="inlineStr"/>
      <c r="E5674" s="68" t="n">
        <v>0</v>
      </c>
      <c r="F5674" s="69">
        <f>SUMIFS(الاضافة!$G$7:$G$60000,الاضافة!$H$7:$H$60000,"*اضاف*",الاضافة!$E$7:$E$60000,'أرصدة المخزن'!C5674)</f>
        <v/>
      </c>
      <c r="G5674" s="69">
        <f>SUMIFS(الصرف!$H$7:$H$60000,الصرف!$F$7:$F$60000,'أرصدة المخزن'!C5674)</f>
        <v/>
      </c>
      <c r="H5674" s="70">
        <f>E5674+F5674-G5674</f>
        <v/>
      </c>
    </row>
    <row r="5675" hidden="1" ht="24.6" customHeight="1" s="138">
      <c r="A5675" s="65" t="n">
        <v>10100459</v>
      </c>
      <c r="B5675" s="66" t="inlineStr">
        <is>
          <t>أدوات الوميتال</t>
        </is>
      </c>
      <c r="C5675" s="67" t="inlineStr"/>
      <c r="D5675" s="67" t="inlineStr"/>
      <c r="E5675" s="68" t="n">
        <v>0</v>
      </c>
      <c r="F5675" s="69">
        <f>SUMIFS(الاضافة!$G$7:$G$60000,الاضافة!$H$7:$H$60000,"*اضاف*",الاضافة!$E$7:$E$60000,'أرصدة المخزن'!C5675)</f>
        <v/>
      </c>
      <c r="G5675" s="69">
        <f>SUMIFS(الصرف!$H$7:$H$60000,الصرف!$F$7:$F$60000,'أرصدة المخزن'!C5675)</f>
        <v/>
      </c>
      <c r="H5675" s="70">
        <f>E5675+F5675-G5675</f>
        <v/>
      </c>
    </row>
    <row r="5676" hidden="1" ht="24.6" customHeight="1" s="138">
      <c r="A5676" s="65" t="n">
        <v>10100460</v>
      </c>
      <c r="B5676" s="66" t="inlineStr">
        <is>
          <t>أدوات الوميتال</t>
        </is>
      </c>
      <c r="C5676" s="67" t="inlineStr"/>
      <c r="D5676" s="67" t="inlineStr"/>
      <c r="E5676" s="68" t="n">
        <v>0</v>
      </c>
      <c r="F5676" s="69">
        <f>SUMIFS(الاضافة!$G$7:$G$60000,الاضافة!$H$7:$H$60000,"*اضاف*",الاضافة!$E$7:$E$60000,'أرصدة المخزن'!C5676)</f>
        <v/>
      </c>
      <c r="G5676" s="69">
        <f>SUMIFS(الصرف!$H$7:$H$60000,الصرف!$F$7:$F$60000,'أرصدة المخزن'!C5676)</f>
        <v/>
      </c>
      <c r="H5676" s="70">
        <f>E5676+F5676-G5676</f>
        <v/>
      </c>
    </row>
    <row r="5677" hidden="1" ht="24.6" customHeight="1" s="138">
      <c r="A5677" s="65" t="n">
        <v>10100461</v>
      </c>
      <c r="B5677" s="66" t="inlineStr">
        <is>
          <t>أدوات الوميتال</t>
        </is>
      </c>
      <c r="C5677" s="67" t="inlineStr"/>
      <c r="D5677" s="67" t="inlineStr"/>
      <c r="E5677" s="68" t="n">
        <v>0</v>
      </c>
      <c r="F5677" s="69">
        <f>SUMIFS(الاضافة!$G$7:$G$60000,الاضافة!$H$7:$H$60000,"*اضاف*",الاضافة!$E$7:$E$60000,'أرصدة المخزن'!C5677)</f>
        <v/>
      </c>
      <c r="G5677" s="69">
        <f>SUMIFS(الصرف!$H$7:$H$60000,الصرف!$F$7:$F$60000,'أرصدة المخزن'!C5677)</f>
        <v/>
      </c>
      <c r="H5677" s="70">
        <f>E5677+F5677-G5677</f>
        <v/>
      </c>
    </row>
    <row r="5678" hidden="1" ht="24.6" customHeight="1" s="138">
      <c r="A5678" s="65" t="n">
        <v>10100462</v>
      </c>
      <c r="B5678" s="66" t="inlineStr">
        <is>
          <t>أدوات الوميتال</t>
        </is>
      </c>
      <c r="C5678" s="67" t="inlineStr"/>
      <c r="D5678" s="67" t="inlineStr"/>
      <c r="E5678" s="68" t="n">
        <v>0</v>
      </c>
      <c r="F5678" s="69">
        <f>SUMIFS(الاضافة!$G$7:$G$60000,الاضافة!$H$7:$H$60000,"*اضاف*",الاضافة!$E$7:$E$60000,'أرصدة المخزن'!C5678)</f>
        <v/>
      </c>
      <c r="G5678" s="69">
        <f>SUMIFS(الصرف!$H$7:$H$60000,الصرف!$F$7:$F$60000,'أرصدة المخزن'!C5678)</f>
        <v/>
      </c>
      <c r="H5678" s="70">
        <f>E5678+F5678-G5678</f>
        <v/>
      </c>
    </row>
    <row r="5679" hidden="1" ht="24.6" customHeight="1" s="138">
      <c r="A5679" s="65" t="n">
        <v>10100463</v>
      </c>
      <c r="B5679" s="66" t="inlineStr">
        <is>
          <t>أدوات الوميتال</t>
        </is>
      </c>
      <c r="C5679" s="67" t="inlineStr"/>
      <c r="D5679" s="67" t="inlineStr"/>
      <c r="E5679" s="68" t="n">
        <v>0</v>
      </c>
      <c r="F5679" s="69">
        <f>SUMIFS(الاضافة!$G$7:$G$60000,الاضافة!$H$7:$H$60000,"*اضاف*",الاضافة!$E$7:$E$60000,'أرصدة المخزن'!C5679)</f>
        <v/>
      </c>
      <c r="G5679" s="69">
        <f>SUMIFS(الصرف!$H$7:$H$60000,الصرف!$F$7:$F$60000,'أرصدة المخزن'!C5679)</f>
        <v/>
      </c>
      <c r="H5679" s="70">
        <f>E5679+F5679-G5679</f>
        <v/>
      </c>
    </row>
    <row r="5680" hidden="1" ht="24.6" customHeight="1" s="138">
      <c r="A5680" s="65" t="n">
        <v>10100464</v>
      </c>
      <c r="B5680" s="66" t="inlineStr">
        <is>
          <t>أدوات الوميتال</t>
        </is>
      </c>
      <c r="C5680" s="67" t="inlineStr"/>
      <c r="D5680" s="67" t="inlineStr"/>
      <c r="E5680" s="68" t="n">
        <v>0</v>
      </c>
      <c r="F5680" s="69">
        <f>SUMIFS(الاضافة!$G$7:$G$60000,الاضافة!$H$7:$H$60000,"*اضاف*",الاضافة!$E$7:$E$60000,'أرصدة المخزن'!C5680)</f>
        <v/>
      </c>
      <c r="G5680" s="69">
        <f>SUMIFS(الصرف!$H$7:$H$60000,الصرف!$F$7:$F$60000,'أرصدة المخزن'!C5680)</f>
        <v/>
      </c>
      <c r="H5680" s="70">
        <f>E5680+F5680-G5680</f>
        <v/>
      </c>
    </row>
    <row r="5681" hidden="1" ht="24.6" customHeight="1" s="138">
      <c r="A5681" s="65" t="n">
        <v>10100465</v>
      </c>
      <c r="B5681" s="66" t="inlineStr">
        <is>
          <t>أدوات الوميتال</t>
        </is>
      </c>
      <c r="C5681" s="67" t="inlineStr"/>
      <c r="D5681" s="67" t="inlineStr"/>
      <c r="E5681" s="68" t="n">
        <v>0</v>
      </c>
      <c r="F5681" s="69">
        <f>SUMIFS(الاضافة!$G$7:$G$60000,الاضافة!$H$7:$H$60000,"*اضاف*",الاضافة!$E$7:$E$60000,'أرصدة المخزن'!C5681)</f>
        <v/>
      </c>
      <c r="G5681" s="69">
        <f>SUMIFS(الصرف!$H$7:$H$60000,الصرف!$F$7:$F$60000,'أرصدة المخزن'!C5681)</f>
        <v/>
      </c>
      <c r="H5681" s="70">
        <f>E5681+F5681-G5681</f>
        <v/>
      </c>
    </row>
    <row r="5682" hidden="1" ht="24.6" customHeight="1" s="138">
      <c r="A5682" s="65" t="n">
        <v>10100466</v>
      </c>
      <c r="B5682" s="66" t="inlineStr">
        <is>
          <t>أدوات الوميتال</t>
        </is>
      </c>
      <c r="C5682" s="67" t="inlineStr"/>
      <c r="D5682" s="67" t="inlineStr"/>
      <c r="E5682" s="68" t="n">
        <v>0</v>
      </c>
      <c r="F5682" s="69">
        <f>SUMIFS(الاضافة!$G$7:$G$60000,الاضافة!$H$7:$H$60000,"*اضاف*",الاضافة!$E$7:$E$60000,'أرصدة المخزن'!C5682)</f>
        <v/>
      </c>
      <c r="G5682" s="69">
        <f>SUMIFS(الصرف!$H$7:$H$60000,الصرف!$F$7:$F$60000,'أرصدة المخزن'!C5682)</f>
        <v/>
      </c>
      <c r="H5682" s="70">
        <f>E5682+F5682-G5682</f>
        <v/>
      </c>
    </row>
    <row r="5683" hidden="1" ht="24.6" customHeight="1" s="138">
      <c r="A5683" s="65" t="n">
        <v>10100467</v>
      </c>
      <c r="B5683" s="66" t="inlineStr">
        <is>
          <t>أدوات الوميتال</t>
        </is>
      </c>
      <c r="C5683" s="67" t="inlineStr"/>
      <c r="D5683" s="67" t="inlineStr"/>
      <c r="E5683" s="68" t="n">
        <v>0</v>
      </c>
      <c r="F5683" s="69">
        <f>SUMIFS(الاضافة!$G$7:$G$60000,الاضافة!$H$7:$H$60000,"*اضاف*",الاضافة!$E$7:$E$60000,'أرصدة المخزن'!C5683)</f>
        <v/>
      </c>
      <c r="G5683" s="69">
        <f>SUMIFS(الصرف!$H$7:$H$60000,الصرف!$F$7:$F$60000,'أرصدة المخزن'!C5683)</f>
        <v/>
      </c>
      <c r="H5683" s="70">
        <f>E5683+F5683-G5683</f>
        <v/>
      </c>
    </row>
    <row r="5684" hidden="1" ht="24.6" customHeight="1" s="138">
      <c r="A5684" s="65" t="n">
        <v>10100468</v>
      </c>
      <c r="B5684" s="66" t="inlineStr">
        <is>
          <t>أدوات الوميتال</t>
        </is>
      </c>
      <c r="C5684" s="67" t="inlineStr"/>
      <c r="D5684" s="67" t="inlineStr"/>
      <c r="E5684" s="68" t="n">
        <v>0</v>
      </c>
      <c r="F5684" s="69">
        <f>SUMIFS(الاضافة!$G$7:$G$60000,الاضافة!$H$7:$H$60000,"*اضاف*",الاضافة!$E$7:$E$60000,'أرصدة المخزن'!C5684)</f>
        <v/>
      </c>
      <c r="G5684" s="69">
        <f>SUMIFS(الصرف!$H$7:$H$60000,الصرف!$F$7:$F$60000,'أرصدة المخزن'!C5684)</f>
        <v/>
      </c>
      <c r="H5684" s="70">
        <f>E5684+F5684-G5684</f>
        <v/>
      </c>
    </row>
    <row r="5685" hidden="1" ht="24.6" customHeight="1" s="138">
      <c r="A5685" s="65" t="n">
        <v>10100469</v>
      </c>
      <c r="B5685" s="66" t="inlineStr">
        <is>
          <t>أدوات الوميتال</t>
        </is>
      </c>
      <c r="C5685" s="67" t="inlineStr"/>
      <c r="D5685" s="67" t="inlineStr"/>
      <c r="E5685" s="68" t="n">
        <v>0</v>
      </c>
      <c r="F5685" s="69">
        <f>SUMIFS(الاضافة!$G$7:$G$60000,الاضافة!$H$7:$H$60000,"*اضاف*",الاضافة!$E$7:$E$60000,'أرصدة المخزن'!C5685)</f>
        <v/>
      </c>
      <c r="G5685" s="69">
        <f>SUMIFS(الصرف!$H$7:$H$60000,الصرف!$F$7:$F$60000,'أرصدة المخزن'!C5685)</f>
        <v/>
      </c>
      <c r="H5685" s="70">
        <f>E5685+F5685-G5685</f>
        <v/>
      </c>
    </row>
    <row r="5686" hidden="1" ht="24.6" customHeight="1" s="138">
      <c r="A5686" s="65" t="n">
        <v>10100470</v>
      </c>
      <c r="B5686" s="66" t="inlineStr">
        <is>
          <t>أدوات الوميتال</t>
        </is>
      </c>
      <c r="C5686" s="67" t="inlineStr"/>
      <c r="D5686" s="67" t="inlineStr"/>
      <c r="E5686" s="68" t="n">
        <v>0</v>
      </c>
      <c r="F5686" s="69">
        <f>SUMIFS(الاضافة!$G$7:$G$60000,الاضافة!$H$7:$H$60000,"*اضاف*",الاضافة!$E$7:$E$60000,'أرصدة المخزن'!C5686)</f>
        <v/>
      </c>
      <c r="G5686" s="69">
        <f>SUMIFS(الصرف!$H$7:$H$60000,الصرف!$F$7:$F$60000,'أرصدة المخزن'!C5686)</f>
        <v/>
      </c>
      <c r="H5686" s="70">
        <f>E5686+F5686-G5686</f>
        <v/>
      </c>
    </row>
    <row r="5687" hidden="1" ht="24.6" customHeight="1" s="138">
      <c r="A5687" s="65" t="n">
        <v>10100471</v>
      </c>
      <c r="B5687" s="66" t="inlineStr">
        <is>
          <t>أدوات الوميتال</t>
        </is>
      </c>
      <c r="C5687" s="67" t="inlineStr"/>
      <c r="D5687" s="67" t="inlineStr"/>
      <c r="E5687" s="68" t="n">
        <v>0</v>
      </c>
      <c r="F5687" s="69">
        <f>SUMIFS(الاضافة!$G$7:$G$60000,الاضافة!$H$7:$H$60000,"*اضاف*",الاضافة!$E$7:$E$60000,'أرصدة المخزن'!C5687)</f>
        <v/>
      </c>
      <c r="G5687" s="69">
        <f>SUMIFS(الصرف!$H$7:$H$60000,الصرف!$F$7:$F$60000,'أرصدة المخزن'!C5687)</f>
        <v/>
      </c>
      <c r="H5687" s="70">
        <f>E5687+F5687-G5687</f>
        <v/>
      </c>
    </row>
    <row r="5688" hidden="1" ht="24.6" customHeight="1" s="138">
      <c r="A5688" s="65" t="n">
        <v>10100472</v>
      </c>
      <c r="B5688" s="66" t="inlineStr">
        <is>
          <t>أدوات الوميتال</t>
        </is>
      </c>
      <c r="C5688" s="67" t="inlineStr"/>
      <c r="D5688" s="67" t="inlineStr"/>
      <c r="E5688" s="68" t="n">
        <v>0</v>
      </c>
      <c r="F5688" s="69">
        <f>SUMIFS(الاضافة!$G$7:$G$60000,الاضافة!$H$7:$H$60000,"*اضاف*",الاضافة!$E$7:$E$60000,'أرصدة المخزن'!C5688)</f>
        <v/>
      </c>
      <c r="G5688" s="69">
        <f>SUMIFS(الصرف!$H$7:$H$60000,الصرف!$F$7:$F$60000,'أرصدة المخزن'!C5688)</f>
        <v/>
      </c>
      <c r="H5688" s="70">
        <f>E5688+F5688-G5688</f>
        <v/>
      </c>
    </row>
    <row r="5689" hidden="1" ht="24.6" customHeight="1" s="138">
      <c r="A5689" s="65" t="n">
        <v>10100473</v>
      </c>
      <c r="B5689" s="66" t="inlineStr">
        <is>
          <t>أدوات الوميتال</t>
        </is>
      </c>
      <c r="C5689" s="67" t="inlineStr"/>
      <c r="D5689" s="67" t="inlineStr"/>
      <c r="E5689" s="68" t="n">
        <v>0</v>
      </c>
      <c r="F5689" s="69">
        <f>SUMIFS(الاضافة!$G$7:$G$60000,الاضافة!$H$7:$H$60000,"*اضاف*",الاضافة!$E$7:$E$60000,'أرصدة المخزن'!C5689)</f>
        <v/>
      </c>
      <c r="G5689" s="69">
        <f>SUMIFS(الصرف!$H$7:$H$60000,الصرف!$F$7:$F$60000,'أرصدة المخزن'!C5689)</f>
        <v/>
      </c>
      <c r="H5689" s="70">
        <f>E5689+F5689-G5689</f>
        <v/>
      </c>
    </row>
    <row r="5690" hidden="1" ht="24.6" customHeight="1" s="138">
      <c r="A5690" s="65" t="n">
        <v>10100474</v>
      </c>
      <c r="B5690" s="66" t="inlineStr">
        <is>
          <t>أدوات الوميتال</t>
        </is>
      </c>
      <c r="C5690" s="67" t="inlineStr"/>
      <c r="D5690" s="67" t="inlineStr"/>
      <c r="E5690" s="68" t="n">
        <v>0</v>
      </c>
      <c r="F5690" s="69">
        <f>SUMIFS(الاضافة!$G$7:$G$60000,الاضافة!$H$7:$H$60000,"*اضاف*",الاضافة!$E$7:$E$60000,'أرصدة المخزن'!C5690)</f>
        <v/>
      </c>
      <c r="G5690" s="69">
        <f>SUMIFS(الصرف!$H$7:$H$60000,الصرف!$F$7:$F$60000,'أرصدة المخزن'!C5690)</f>
        <v/>
      </c>
      <c r="H5690" s="70">
        <f>E5690+F5690-G5690</f>
        <v/>
      </c>
    </row>
    <row r="5691" hidden="1" ht="24.6" customHeight="1" s="138">
      <c r="A5691" s="65" t="n">
        <v>10100475</v>
      </c>
      <c r="B5691" s="66" t="inlineStr">
        <is>
          <t>أدوات الوميتال</t>
        </is>
      </c>
      <c r="C5691" s="67" t="inlineStr"/>
      <c r="D5691" s="67" t="inlineStr"/>
      <c r="E5691" s="68" t="n">
        <v>0</v>
      </c>
      <c r="F5691" s="69">
        <f>SUMIFS(الاضافة!$G$7:$G$60000,الاضافة!$H$7:$H$60000,"*اضاف*",الاضافة!$E$7:$E$60000,'أرصدة المخزن'!C5691)</f>
        <v/>
      </c>
      <c r="G5691" s="69">
        <f>SUMIFS(الصرف!$H$7:$H$60000,الصرف!$F$7:$F$60000,'أرصدة المخزن'!C5691)</f>
        <v/>
      </c>
      <c r="H5691" s="70">
        <f>E5691+F5691-G5691</f>
        <v/>
      </c>
    </row>
    <row r="5692" hidden="1" ht="24.6" customHeight="1" s="138">
      <c r="A5692" s="65" t="n">
        <v>10100476</v>
      </c>
      <c r="B5692" s="66" t="inlineStr">
        <is>
          <t>أدوات الوميتال</t>
        </is>
      </c>
      <c r="C5692" s="67" t="inlineStr"/>
      <c r="D5692" s="67" t="inlineStr"/>
      <c r="E5692" s="68" t="n">
        <v>0</v>
      </c>
      <c r="F5692" s="69">
        <f>SUMIFS(الاضافة!$G$7:$G$60000,الاضافة!$H$7:$H$60000,"*اضاف*",الاضافة!$E$7:$E$60000,'أرصدة المخزن'!C5692)</f>
        <v/>
      </c>
      <c r="G5692" s="69">
        <f>SUMIFS(الصرف!$H$7:$H$60000,الصرف!$F$7:$F$60000,'أرصدة المخزن'!C5692)</f>
        <v/>
      </c>
      <c r="H5692" s="70">
        <f>E5692+F5692-G5692</f>
        <v/>
      </c>
    </row>
    <row r="5693" hidden="1" ht="24.6" customHeight="1" s="138">
      <c r="A5693" s="65" t="n">
        <v>10100477</v>
      </c>
      <c r="B5693" s="66" t="inlineStr">
        <is>
          <t>أدوات الوميتال</t>
        </is>
      </c>
      <c r="C5693" s="67" t="inlineStr"/>
      <c r="D5693" s="67" t="inlineStr"/>
      <c r="E5693" s="68" t="n">
        <v>0</v>
      </c>
      <c r="F5693" s="69">
        <f>SUMIFS(الاضافة!$G$7:$G$60000,الاضافة!$H$7:$H$60000,"*اضاف*",الاضافة!$E$7:$E$60000,'أرصدة المخزن'!C5693)</f>
        <v/>
      </c>
      <c r="G5693" s="69">
        <f>SUMIFS(الصرف!$H$7:$H$60000,الصرف!$F$7:$F$60000,'أرصدة المخزن'!C5693)</f>
        <v/>
      </c>
      <c r="H5693" s="70">
        <f>E5693+F5693-G5693</f>
        <v/>
      </c>
    </row>
    <row r="5694" hidden="1" ht="24.6" customHeight="1" s="138">
      <c r="A5694" s="65" t="n">
        <v>10100478</v>
      </c>
      <c r="B5694" s="66" t="inlineStr">
        <is>
          <t>أدوات الوميتال</t>
        </is>
      </c>
      <c r="C5694" s="67" t="inlineStr"/>
      <c r="D5694" s="67" t="inlineStr"/>
      <c r="E5694" s="68" t="n">
        <v>0</v>
      </c>
      <c r="F5694" s="69">
        <f>SUMIFS(الاضافة!$G$7:$G$60000,الاضافة!$H$7:$H$60000,"*اضاف*",الاضافة!$E$7:$E$60000,'أرصدة المخزن'!C5694)</f>
        <v/>
      </c>
      <c r="G5694" s="69">
        <f>SUMIFS(الصرف!$H$7:$H$60000,الصرف!$F$7:$F$60000,'أرصدة المخزن'!C5694)</f>
        <v/>
      </c>
      <c r="H5694" s="70">
        <f>E5694+F5694-G5694</f>
        <v/>
      </c>
    </row>
    <row r="5695" hidden="1" ht="24.6" customHeight="1" s="138">
      <c r="A5695" s="65" t="n">
        <v>10100479</v>
      </c>
      <c r="B5695" s="66" t="inlineStr">
        <is>
          <t>أدوات الوميتال</t>
        </is>
      </c>
      <c r="C5695" s="67" t="inlineStr"/>
      <c r="D5695" s="67" t="inlineStr"/>
      <c r="E5695" s="68" t="n">
        <v>0</v>
      </c>
      <c r="F5695" s="69">
        <f>SUMIFS(الاضافة!$G$7:$G$60000,الاضافة!$H$7:$H$60000,"*اضاف*",الاضافة!$E$7:$E$60000,'أرصدة المخزن'!C5695)</f>
        <v/>
      </c>
      <c r="G5695" s="69">
        <f>SUMIFS(الصرف!$H$7:$H$60000,الصرف!$F$7:$F$60000,'أرصدة المخزن'!C5695)</f>
        <v/>
      </c>
      <c r="H5695" s="70">
        <f>E5695+F5695-G5695</f>
        <v/>
      </c>
    </row>
    <row r="5696" hidden="1" ht="24.6" customHeight="1" s="138">
      <c r="A5696" s="65" t="n">
        <v>10100480</v>
      </c>
      <c r="B5696" s="66" t="inlineStr">
        <is>
          <t>أدوات الوميتال</t>
        </is>
      </c>
      <c r="C5696" s="67" t="inlineStr"/>
      <c r="D5696" s="67" t="inlineStr"/>
      <c r="E5696" s="68" t="n">
        <v>0</v>
      </c>
      <c r="F5696" s="69">
        <f>SUMIFS(الاضافة!$G$7:$G$60000,الاضافة!$H$7:$H$60000,"*اضاف*",الاضافة!$E$7:$E$60000,'أرصدة المخزن'!C5696)</f>
        <v/>
      </c>
      <c r="G5696" s="69">
        <f>SUMIFS(الصرف!$H$7:$H$60000,الصرف!$F$7:$F$60000,'أرصدة المخزن'!C5696)</f>
        <v/>
      </c>
      <c r="H5696" s="70">
        <f>E5696+F5696-G5696</f>
        <v/>
      </c>
    </row>
    <row r="5697" hidden="1" ht="24.6" customHeight="1" s="138">
      <c r="A5697" s="65" t="n">
        <v>10100481</v>
      </c>
      <c r="B5697" s="66" t="inlineStr">
        <is>
          <t>أدوات الوميتال</t>
        </is>
      </c>
      <c r="C5697" s="67" t="inlineStr"/>
      <c r="D5697" s="67" t="inlineStr"/>
      <c r="E5697" s="68" t="n">
        <v>0</v>
      </c>
      <c r="F5697" s="69">
        <f>SUMIFS(الاضافة!$G$7:$G$60000,الاضافة!$H$7:$H$60000,"*اضاف*",الاضافة!$E$7:$E$60000,'أرصدة المخزن'!C5697)</f>
        <v/>
      </c>
      <c r="G5697" s="69">
        <f>SUMIFS(الصرف!$H$7:$H$60000,الصرف!$F$7:$F$60000,'أرصدة المخزن'!C5697)</f>
        <v/>
      </c>
      <c r="H5697" s="70">
        <f>E5697+F5697-G5697</f>
        <v/>
      </c>
    </row>
    <row r="5698" hidden="1" ht="24.6" customHeight="1" s="138">
      <c r="A5698" s="65" t="n">
        <v>10100482</v>
      </c>
      <c r="B5698" s="66" t="inlineStr">
        <is>
          <t>أدوات الوميتال</t>
        </is>
      </c>
      <c r="C5698" s="67" t="inlineStr"/>
      <c r="D5698" s="67" t="inlineStr"/>
      <c r="E5698" s="68" t="n">
        <v>0</v>
      </c>
      <c r="F5698" s="69">
        <f>SUMIFS(الاضافة!$G$7:$G$60000,الاضافة!$H$7:$H$60000,"*اضاف*",الاضافة!$E$7:$E$60000,'أرصدة المخزن'!C5698)</f>
        <v/>
      </c>
      <c r="G5698" s="69">
        <f>SUMIFS(الصرف!$H$7:$H$60000,الصرف!$F$7:$F$60000,'أرصدة المخزن'!C5698)</f>
        <v/>
      </c>
      <c r="H5698" s="70">
        <f>E5698+F5698-G5698</f>
        <v/>
      </c>
    </row>
    <row r="5699" hidden="1" ht="24.6" customHeight="1" s="138">
      <c r="A5699" s="65" t="n">
        <v>10100483</v>
      </c>
      <c r="B5699" s="66" t="inlineStr">
        <is>
          <t>أدوات الوميتال</t>
        </is>
      </c>
      <c r="C5699" s="67" t="inlineStr"/>
      <c r="D5699" s="67" t="inlineStr"/>
      <c r="E5699" s="68" t="n">
        <v>0</v>
      </c>
      <c r="F5699" s="69">
        <f>SUMIFS(الاضافة!$G$7:$G$60000,الاضافة!$H$7:$H$60000,"*اضاف*",الاضافة!$E$7:$E$60000,'أرصدة المخزن'!C5699)</f>
        <v/>
      </c>
      <c r="G5699" s="69">
        <f>SUMIFS(الصرف!$H$7:$H$60000,الصرف!$F$7:$F$60000,'أرصدة المخزن'!C5699)</f>
        <v/>
      </c>
      <c r="H5699" s="70">
        <f>E5699+F5699-G5699</f>
        <v/>
      </c>
    </row>
    <row r="5700" hidden="1" ht="24.6" customHeight="1" s="138">
      <c r="A5700" s="65" t="n">
        <v>10100484</v>
      </c>
      <c r="B5700" s="66" t="inlineStr">
        <is>
          <t>أدوات الوميتال</t>
        </is>
      </c>
      <c r="C5700" s="67" t="inlineStr"/>
      <c r="D5700" s="67" t="inlineStr"/>
      <c r="E5700" s="68" t="n">
        <v>0</v>
      </c>
      <c r="F5700" s="69">
        <f>SUMIFS(الاضافة!$G$7:$G$60000,الاضافة!$H$7:$H$60000,"*اضاف*",الاضافة!$E$7:$E$60000,'أرصدة المخزن'!C5700)</f>
        <v/>
      </c>
      <c r="G5700" s="69">
        <f>SUMIFS(الصرف!$H$7:$H$60000,الصرف!$F$7:$F$60000,'أرصدة المخزن'!C5700)</f>
        <v/>
      </c>
      <c r="H5700" s="70">
        <f>E5700+F5700-G5700</f>
        <v/>
      </c>
    </row>
    <row r="5701" hidden="1" ht="24.6" customHeight="1" s="138">
      <c r="A5701" s="65" t="n">
        <v>10100485</v>
      </c>
      <c r="B5701" s="66" t="inlineStr">
        <is>
          <t>أدوات الوميتال</t>
        </is>
      </c>
      <c r="C5701" s="67" t="inlineStr"/>
      <c r="D5701" s="67" t="inlineStr"/>
      <c r="E5701" s="68" t="n">
        <v>0</v>
      </c>
      <c r="F5701" s="69">
        <f>SUMIFS(الاضافة!$G$7:$G$60000,الاضافة!$H$7:$H$60000,"*اضاف*",الاضافة!$E$7:$E$60000,'أرصدة المخزن'!C5701)</f>
        <v/>
      </c>
      <c r="G5701" s="69">
        <f>SUMIFS(الصرف!$H$7:$H$60000,الصرف!$F$7:$F$60000,'أرصدة المخزن'!C5701)</f>
        <v/>
      </c>
      <c r="H5701" s="70">
        <f>E5701+F5701-G5701</f>
        <v/>
      </c>
    </row>
    <row r="5702" hidden="1" ht="24.6" customHeight="1" s="138">
      <c r="A5702" s="65" t="n">
        <v>10100486</v>
      </c>
      <c r="B5702" s="66" t="inlineStr">
        <is>
          <t>أدوات الوميتال</t>
        </is>
      </c>
      <c r="C5702" s="67" t="inlineStr"/>
      <c r="D5702" s="67" t="inlineStr"/>
      <c r="E5702" s="68" t="n">
        <v>0</v>
      </c>
      <c r="F5702" s="69">
        <f>SUMIFS(الاضافة!$G$7:$G$60000,الاضافة!$H$7:$H$60000,"*اضاف*",الاضافة!$E$7:$E$60000,'أرصدة المخزن'!C5702)</f>
        <v/>
      </c>
      <c r="G5702" s="69">
        <f>SUMIFS(الصرف!$H$7:$H$60000,الصرف!$F$7:$F$60000,'أرصدة المخزن'!C5702)</f>
        <v/>
      </c>
      <c r="H5702" s="70">
        <f>E5702+F5702-G5702</f>
        <v/>
      </c>
    </row>
    <row r="5703" hidden="1" ht="24.6" customHeight="1" s="138">
      <c r="A5703" s="65" t="n">
        <v>10100487</v>
      </c>
      <c r="B5703" s="66" t="inlineStr">
        <is>
          <t>أدوات الوميتال</t>
        </is>
      </c>
      <c r="C5703" s="67" t="inlineStr"/>
      <c r="D5703" s="67" t="inlineStr"/>
      <c r="E5703" s="68" t="n">
        <v>0</v>
      </c>
      <c r="F5703" s="69">
        <f>SUMIFS(الاضافة!$G$7:$G$60000,الاضافة!$H$7:$H$60000,"*اضاف*",الاضافة!$E$7:$E$60000,'أرصدة المخزن'!C5703)</f>
        <v/>
      </c>
      <c r="G5703" s="69">
        <f>SUMIFS(الصرف!$H$7:$H$60000,الصرف!$F$7:$F$60000,'أرصدة المخزن'!C5703)</f>
        <v/>
      </c>
      <c r="H5703" s="70">
        <f>E5703+F5703-G5703</f>
        <v/>
      </c>
    </row>
    <row r="5704" hidden="1" ht="24.6" customHeight="1" s="138">
      <c r="A5704" s="65" t="n">
        <v>10100488</v>
      </c>
      <c r="B5704" s="66" t="inlineStr">
        <is>
          <t>أدوات الوميتال</t>
        </is>
      </c>
      <c r="C5704" s="67" t="inlineStr"/>
      <c r="D5704" s="67" t="inlineStr"/>
      <c r="E5704" s="68" t="n">
        <v>0</v>
      </c>
      <c r="F5704" s="69">
        <f>SUMIFS(الاضافة!$G$7:$G$60000,الاضافة!$H$7:$H$60000,"*اضاف*",الاضافة!$E$7:$E$60000,'أرصدة المخزن'!C5704)</f>
        <v/>
      </c>
      <c r="G5704" s="69">
        <f>SUMIFS(الصرف!$H$7:$H$60000,الصرف!$F$7:$F$60000,'أرصدة المخزن'!C5704)</f>
        <v/>
      </c>
      <c r="H5704" s="70">
        <f>E5704+F5704-G5704</f>
        <v/>
      </c>
    </row>
    <row r="5705" hidden="1" ht="24.6" customHeight="1" s="138">
      <c r="A5705" s="65" t="n">
        <v>10100489</v>
      </c>
      <c r="B5705" s="66" t="inlineStr">
        <is>
          <t>أدوات الوميتال</t>
        </is>
      </c>
      <c r="C5705" s="67" t="inlineStr"/>
      <c r="D5705" s="67" t="inlineStr"/>
      <c r="E5705" s="68" t="n">
        <v>0</v>
      </c>
      <c r="F5705" s="69">
        <f>SUMIFS(الاضافة!$G$7:$G$60000,الاضافة!$H$7:$H$60000,"*اضاف*",الاضافة!$E$7:$E$60000,'أرصدة المخزن'!C5705)</f>
        <v/>
      </c>
      <c r="G5705" s="69">
        <f>SUMIFS(الصرف!$H$7:$H$60000,الصرف!$F$7:$F$60000,'أرصدة المخزن'!C5705)</f>
        <v/>
      </c>
      <c r="H5705" s="70">
        <f>E5705+F5705-G5705</f>
        <v/>
      </c>
    </row>
    <row r="5706" hidden="1" ht="24.6" customHeight="1" s="138">
      <c r="A5706" s="65" t="n">
        <v>10100490</v>
      </c>
      <c r="B5706" s="66" t="inlineStr">
        <is>
          <t>أدوات الوميتال</t>
        </is>
      </c>
      <c r="C5706" s="67" t="inlineStr"/>
      <c r="D5706" s="67" t="inlineStr"/>
      <c r="E5706" s="68" t="n">
        <v>0</v>
      </c>
      <c r="F5706" s="69">
        <f>SUMIFS(الاضافة!$G$7:$G$60000,الاضافة!$H$7:$H$60000,"*اضاف*",الاضافة!$E$7:$E$60000,'أرصدة المخزن'!C5706)</f>
        <v/>
      </c>
      <c r="G5706" s="69">
        <f>SUMIFS(الصرف!$H$7:$H$60000,الصرف!$F$7:$F$60000,'أرصدة المخزن'!C5706)</f>
        <v/>
      </c>
      <c r="H5706" s="70">
        <f>E5706+F5706-G5706</f>
        <v/>
      </c>
    </row>
    <row r="5707" hidden="1" ht="24.6" customHeight="1" s="138">
      <c r="A5707" s="65" t="n">
        <v>10100491</v>
      </c>
      <c r="B5707" s="66" t="inlineStr">
        <is>
          <t>أدوات الوميتال</t>
        </is>
      </c>
      <c r="C5707" s="67" t="inlineStr"/>
      <c r="D5707" s="67" t="inlineStr"/>
      <c r="E5707" s="68" t="n">
        <v>0</v>
      </c>
      <c r="F5707" s="69">
        <f>SUMIFS(الاضافة!$G$7:$G$60000,الاضافة!$H$7:$H$60000,"*اضاف*",الاضافة!$E$7:$E$60000,'أرصدة المخزن'!C5707)</f>
        <v/>
      </c>
      <c r="G5707" s="69">
        <f>SUMIFS(الصرف!$H$7:$H$60000,الصرف!$F$7:$F$60000,'أرصدة المخزن'!C5707)</f>
        <v/>
      </c>
      <c r="H5707" s="70">
        <f>E5707+F5707-G5707</f>
        <v/>
      </c>
    </row>
    <row r="5708" hidden="1" ht="24.6" customHeight="1" s="138">
      <c r="A5708" s="65" t="n">
        <v>10100492</v>
      </c>
      <c r="B5708" s="66" t="inlineStr">
        <is>
          <t>أدوات الوميتال</t>
        </is>
      </c>
      <c r="C5708" s="67" t="inlineStr"/>
      <c r="D5708" s="67" t="inlineStr"/>
      <c r="E5708" s="68" t="n">
        <v>0</v>
      </c>
      <c r="F5708" s="69">
        <f>SUMIFS(الاضافة!$G$7:$G$60000,الاضافة!$H$7:$H$60000,"*اضاف*",الاضافة!$E$7:$E$60000,'أرصدة المخزن'!C5708)</f>
        <v/>
      </c>
      <c r="G5708" s="69">
        <f>SUMIFS(الصرف!$H$7:$H$60000,الصرف!$F$7:$F$60000,'أرصدة المخزن'!C5708)</f>
        <v/>
      </c>
      <c r="H5708" s="70">
        <f>E5708+F5708-G5708</f>
        <v/>
      </c>
    </row>
    <row r="5709" hidden="1" ht="24.6" customHeight="1" s="138">
      <c r="A5709" s="65" t="n">
        <v>10100493</v>
      </c>
      <c r="B5709" s="66" t="inlineStr">
        <is>
          <t>أدوات الوميتال</t>
        </is>
      </c>
      <c r="C5709" s="67" t="inlineStr"/>
      <c r="D5709" s="67" t="inlineStr"/>
      <c r="E5709" s="68" t="n">
        <v>0</v>
      </c>
      <c r="F5709" s="69">
        <f>SUMIFS(الاضافة!$G$7:$G$60000,الاضافة!$H$7:$H$60000,"*اضاف*",الاضافة!$E$7:$E$60000,'أرصدة المخزن'!C5709)</f>
        <v/>
      </c>
      <c r="G5709" s="69">
        <f>SUMIFS(الصرف!$H$7:$H$60000,الصرف!$F$7:$F$60000,'أرصدة المخزن'!C5709)</f>
        <v/>
      </c>
      <c r="H5709" s="70">
        <f>E5709+F5709-G5709</f>
        <v/>
      </c>
    </row>
    <row r="5710" hidden="1" ht="24.6" customHeight="1" s="138">
      <c r="A5710" s="65" t="n">
        <v>10100494</v>
      </c>
      <c r="B5710" s="66" t="inlineStr">
        <is>
          <t>أدوات الوميتال</t>
        </is>
      </c>
      <c r="C5710" s="67" t="inlineStr"/>
      <c r="D5710" s="67" t="inlineStr"/>
      <c r="E5710" s="68" t="n">
        <v>0</v>
      </c>
      <c r="F5710" s="69">
        <f>SUMIFS(الاضافة!$G$7:$G$60000,الاضافة!$H$7:$H$60000,"*اضاف*",الاضافة!$E$7:$E$60000,'أرصدة المخزن'!C5710)</f>
        <v/>
      </c>
      <c r="G5710" s="69">
        <f>SUMIFS(الصرف!$H$7:$H$60000,الصرف!$F$7:$F$60000,'أرصدة المخزن'!C5710)</f>
        <v/>
      </c>
      <c r="H5710" s="70">
        <f>E5710+F5710-G5710</f>
        <v/>
      </c>
    </row>
    <row r="5711" hidden="1" ht="24.6" customHeight="1" s="138">
      <c r="A5711" s="65" t="n">
        <v>10100495</v>
      </c>
      <c r="B5711" s="66" t="inlineStr">
        <is>
          <t>أدوات الوميتال</t>
        </is>
      </c>
      <c r="C5711" s="67" t="inlineStr"/>
      <c r="D5711" s="67" t="inlineStr"/>
      <c r="E5711" s="68" t="n">
        <v>0</v>
      </c>
      <c r="F5711" s="69">
        <f>SUMIFS(الاضافة!$G$7:$G$60000,الاضافة!$H$7:$H$60000,"*اضاف*",الاضافة!$E$7:$E$60000,'أرصدة المخزن'!C5711)</f>
        <v/>
      </c>
      <c r="G5711" s="69">
        <f>SUMIFS(الصرف!$H$7:$H$60000,الصرف!$F$7:$F$60000,'أرصدة المخزن'!C5711)</f>
        <v/>
      </c>
      <c r="H5711" s="70">
        <f>E5711+F5711-G5711</f>
        <v/>
      </c>
    </row>
    <row r="5712" hidden="1" ht="24.6" customHeight="1" s="138">
      <c r="A5712" s="65" t="n">
        <v>10100496</v>
      </c>
      <c r="B5712" s="66" t="inlineStr">
        <is>
          <t>أدوات الوميتال</t>
        </is>
      </c>
      <c r="C5712" s="67" t="inlineStr"/>
      <c r="D5712" s="67" t="inlineStr"/>
      <c r="E5712" s="68" t="n">
        <v>0</v>
      </c>
      <c r="F5712" s="69">
        <f>SUMIFS(الاضافة!$G$7:$G$60000,الاضافة!$H$7:$H$60000,"*اضاف*",الاضافة!$E$7:$E$60000,'أرصدة المخزن'!C5712)</f>
        <v/>
      </c>
      <c r="G5712" s="69">
        <f>SUMIFS(الصرف!$H$7:$H$60000,الصرف!$F$7:$F$60000,'أرصدة المخزن'!C5712)</f>
        <v/>
      </c>
      <c r="H5712" s="70">
        <f>E5712+F5712-G5712</f>
        <v/>
      </c>
    </row>
    <row r="5713" hidden="1" ht="24.6" customHeight="1" s="138">
      <c r="A5713" s="65" t="n">
        <v>10100497</v>
      </c>
      <c r="B5713" s="66" t="inlineStr">
        <is>
          <t>أدوات الوميتال</t>
        </is>
      </c>
      <c r="C5713" s="67" t="inlineStr"/>
      <c r="D5713" s="67" t="inlineStr"/>
      <c r="E5713" s="68" t="n">
        <v>0</v>
      </c>
      <c r="F5713" s="69">
        <f>SUMIFS(الاضافة!$G$7:$G$60000,الاضافة!$H$7:$H$60000,"*اضاف*",الاضافة!$E$7:$E$60000,'أرصدة المخزن'!C5713)</f>
        <v/>
      </c>
      <c r="G5713" s="69">
        <f>SUMIFS(الصرف!$H$7:$H$60000,الصرف!$F$7:$F$60000,'أرصدة المخزن'!C5713)</f>
        <v/>
      </c>
      <c r="H5713" s="70">
        <f>E5713+F5713-G5713</f>
        <v/>
      </c>
    </row>
    <row r="5714" hidden="1" ht="24.6" customHeight="1" s="138">
      <c r="A5714" s="65" t="n">
        <v>10100498</v>
      </c>
      <c r="B5714" s="66" t="inlineStr">
        <is>
          <t>أدوات الوميتال</t>
        </is>
      </c>
      <c r="C5714" s="67" t="inlineStr"/>
      <c r="D5714" s="67" t="inlineStr"/>
      <c r="E5714" s="68" t="n">
        <v>0</v>
      </c>
      <c r="F5714" s="69">
        <f>SUMIFS(الاضافة!$G$7:$G$60000,الاضافة!$H$7:$H$60000,"*اضاف*",الاضافة!$E$7:$E$60000,'أرصدة المخزن'!C5714)</f>
        <v/>
      </c>
      <c r="G5714" s="69">
        <f>SUMIFS(الصرف!$H$7:$H$60000,الصرف!$F$7:$F$60000,'أرصدة المخزن'!C5714)</f>
        <v/>
      </c>
      <c r="H5714" s="70">
        <f>E5714+F5714-G5714</f>
        <v/>
      </c>
    </row>
    <row r="5715" hidden="1" ht="24.6" customHeight="1" s="138">
      <c r="A5715" s="65" t="n">
        <v>10100499</v>
      </c>
      <c r="B5715" s="66" t="inlineStr">
        <is>
          <t>أدوات الوميتال</t>
        </is>
      </c>
      <c r="C5715" s="67" t="inlineStr"/>
      <c r="D5715" s="67" t="inlineStr"/>
      <c r="E5715" s="68" t="n">
        <v>0</v>
      </c>
      <c r="F5715" s="69">
        <f>SUMIFS(الاضافة!$G$7:$G$60000,الاضافة!$H$7:$H$60000,"*اضاف*",الاضافة!$E$7:$E$60000,'أرصدة المخزن'!C5715)</f>
        <v/>
      </c>
      <c r="G5715" s="69">
        <f>SUMIFS(الصرف!$H$7:$H$60000,الصرف!$F$7:$F$60000,'أرصدة المخزن'!C5715)</f>
        <v/>
      </c>
      <c r="H5715" s="70">
        <f>E5715+F5715-G5715</f>
        <v/>
      </c>
    </row>
    <row r="5716" hidden="1" ht="24.6" customHeight="1" s="138">
      <c r="A5716" s="65" t="n">
        <v>10100500</v>
      </c>
      <c r="B5716" s="66" t="inlineStr">
        <is>
          <t>أدوات الوميتال</t>
        </is>
      </c>
      <c r="C5716" s="67" t="inlineStr"/>
      <c r="D5716" s="67" t="inlineStr"/>
      <c r="E5716" s="68" t="n">
        <v>0</v>
      </c>
      <c r="F5716" s="69">
        <f>SUMIFS(الاضافة!$G$7:$G$60000,الاضافة!$H$7:$H$60000,"*اضاف*",الاضافة!$E$7:$E$60000,'أرصدة المخزن'!C5716)</f>
        <v/>
      </c>
      <c r="G5716" s="69">
        <f>SUMIFS(الصرف!$H$7:$H$60000,الصرف!$F$7:$F$60000,'أرصدة المخزن'!C5716)</f>
        <v/>
      </c>
      <c r="H5716" s="70">
        <f>E5716+F5716-G5716</f>
        <v/>
      </c>
    </row>
    <row r="5717" hidden="1" ht="24.6" customHeight="1" s="138">
      <c r="A5717" s="65" t="n">
        <v>10100501</v>
      </c>
      <c r="B5717" s="66" t="inlineStr">
        <is>
          <t>أدوات الوميتال</t>
        </is>
      </c>
      <c r="C5717" s="67" t="inlineStr"/>
      <c r="D5717" s="67" t="inlineStr"/>
      <c r="E5717" s="68" t="n">
        <v>0</v>
      </c>
      <c r="F5717" s="69">
        <f>SUMIFS(الاضافة!$G$7:$G$60000,الاضافة!$H$7:$H$60000,"*اضاف*",الاضافة!$E$7:$E$60000,'أرصدة المخزن'!C5717)</f>
        <v/>
      </c>
      <c r="G5717" s="69">
        <f>SUMIFS(الصرف!$H$7:$H$60000,الصرف!$F$7:$F$60000,'أرصدة المخزن'!C5717)</f>
        <v/>
      </c>
      <c r="H5717" s="70">
        <f>E5717+F5717-G5717</f>
        <v/>
      </c>
    </row>
    <row r="5718" hidden="1" ht="24.6" customHeight="1" s="138">
      <c r="A5718" s="65" t="n">
        <v>10100502</v>
      </c>
      <c r="B5718" s="66" t="inlineStr">
        <is>
          <t>أدوات الوميتال</t>
        </is>
      </c>
      <c r="C5718" s="67" t="inlineStr"/>
      <c r="D5718" s="67" t="inlineStr"/>
      <c r="E5718" s="68" t="n">
        <v>0</v>
      </c>
      <c r="F5718" s="69">
        <f>SUMIFS(الاضافة!$G$7:$G$60000,الاضافة!$H$7:$H$60000,"*اضاف*",الاضافة!$E$7:$E$60000,'أرصدة المخزن'!C5718)</f>
        <v/>
      </c>
      <c r="G5718" s="69">
        <f>SUMIFS(الصرف!$H$7:$H$60000,الصرف!$F$7:$F$60000,'أرصدة المخزن'!C5718)</f>
        <v/>
      </c>
      <c r="H5718" s="70">
        <f>E5718+F5718-G5718</f>
        <v/>
      </c>
    </row>
    <row r="5719" hidden="1" ht="24.6" customHeight="1" s="138">
      <c r="A5719" s="65" t="n">
        <v>10100503</v>
      </c>
      <c r="B5719" s="66" t="inlineStr">
        <is>
          <t>أدوات الوميتال</t>
        </is>
      </c>
      <c r="C5719" s="67" t="inlineStr"/>
      <c r="D5719" s="67" t="inlineStr"/>
      <c r="E5719" s="68" t="n">
        <v>0</v>
      </c>
      <c r="F5719" s="69">
        <f>SUMIFS(الاضافة!$G$7:$G$60000,الاضافة!$H$7:$H$60000,"*اضاف*",الاضافة!$E$7:$E$60000,'أرصدة المخزن'!C5719)</f>
        <v/>
      </c>
      <c r="G5719" s="69">
        <f>SUMIFS(الصرف!$H$7:$H$60000,الصرف!$F$7:$F$60000,'أرصدة المخزن'!C5719)</f>
        <v/>
      </c>
      <c r="H5719" s="70">
        <f>E5719+F5719-G5719</f>
        <v/>
      </c>
    </row>
    <row r="5720" hidden="1" ht="24.6" customHeight="1" s="138">
      <c r="A5720" s="65" t="n">
        <v>10100504</v>
      </c>
      <c r="B5720" s="66" t="inlineStr">
        <is>
          <t>أدوات الوميتال</t>
        </is>
      </c>
      <c r="C5720" s="67" t="inlineStr"/>
      <c r="D5720" s="67" t="inlineStr"/>
      <c r="E5720" s="68" t="n">
        <v>0</v>
      </c>
      <c r="F5720" s="69">
        <f>SUMIFS(الاضافة!$G$7:$G$60000,الاضافة!$H$7:$H$60000,"*اضاف*",الاضافة!$E$7:$E$60000,'أرصدة المخزن'!C5720)</f>
        <v/>
      </c>
      <c r="G5720" s="69">
        <f>SUMIFS(الصرف!$H$7:$H$60000,الصرف!$F$7:$F$60000,'أرصدة المخزن'!C5720)</f>
        <v/>
      </c>
      <c r="H5720" s="70">
        <f>E5720+F5720-G5720</f>
        <v/>
      </c>
    </row>
    <row r="5721" hidden="1" ht="24.6" customHeight="1" s="138">
      <c r="A5721" s="65" t="n">
        <v>10100505</v>
      </c>
      <c r="B5721" s="66" t="inlineStr">
        <is>
          <t>أدوات الوميتال</t>
        </is>
      </c>
      <c r="C5721" s="67" t="inlineStr"/>
      <c r="D5721" s="67" t="inlineStr"/>
      <c r="E5721" s="68" t="n">
        <v>0</v>
      </c>
      <c r="F5721" s="69">
        <f>SUMIFS(الاضافة!$G$7:$G$60000,الاضافة!$H$7:$H$60000,"*اضاف*",الاضافة!$E$7:$E$60000,'أرصدة المخزن'!C5721)</f>
        <v/>
      </c>
      <c r="G5721" s="69">
        <f>SUMIFS(الصرف!$H$7:$H$60000,الصرف!$F$7:$F$60000,'أرصدة المخزن'!C5721)</f>
        <v/>
      </c>
      <c r="H5721" s="70">
        <f>E5721+F5721-G5721</f>
        <v/>
      </c>
    </row>
    <row r="5722" hidden="1" ht="24.6" customHeight="1" s="138">
      <c r="A5722" s="65" t="n">
        <v>10100506</v>
      </c>
      <c r="B5722" s="66" t="inlineStr">
        <is>
          <t>أدوات الوميتال</t>
        </is>
      </c>
      <c r="C5722" s="67" t="inlineStr"/>
      <c r="D5722" s="67" t="inlineStr"/>
      <c r="E5722" s="68" t="n">
        <v>0</v>
      </c>
      <c r="F5722" s="69">
        <f>SUMIFS(الاضافة!$G$7:$G$60000,الاضافة!$H$7:$H$60000,"*اضاف*",الاضافة!$E$7:$E$60000,'أرصدة المخزن'!C5722)</f>
        <v/>
      </c>
      <c r="G5722" s="69">
        <f>SUMIFS(الصرف!$H$7:$H$60000,الصرف!$F$7:$F$60000,'أرصدة المخزن'!C5722)</f>
        <v/>
      </c>
      <c r="H5722" s="70">
        <f>E5722+F5722-G5722</f>
        <v/>
      </c>
    </row>
    <row r="5723" hidden="1" ht="24.6" customHeight="1" s="138">
      <c r="A5723" s="65" t="n">
        <v>10100507</v>
      </c>
      <c r="B5723" s="66" t="inlineStr">
        <is>
          <t>أدوات الوميتال</t>
        </is>
      </c>
      <c r="C5723" s="67" t="inlineStr"/>
      <c r="D5723" s="67" t="inlineStr"/>
      <c r="E5723" s="68" t="n">
        <v>0</v>
      </c>
      <c r="F5723" s="69">
        <f>SUMIFS(الاضافة!$G$7:$G$60000,الاضافة!$H$7:$H$60000,"*اضاف*",الاضافة!$E$7:$E$60000,'أرصدة المخزن'!C5723)</f>
        <v/>
      </c>
      <c r="G5723" s="69">
        <f>SUMIFS(الصرف!$H$7:$H$60000,الصرف!$F$7:$F$60000,'أرصدة المخزن'!C5723)</f>
        <v/>
      </c>
      <c r="H5723" s="70">
        <f>E5723+F5723-G5723</f>
        <v/>
      </c>
    </row>
    <row r="5724" hidden="1" ht="24.6" customHeight="1" s="138">
      <c r="A5724" s="65" t="n">
        <v>10100508</v>
      </c>
      <c r="B5724" s="66" t="inlineStr">
        <is>
          <t>أدوات الوميتال</t>
        </is>
      </c>
      <c r="C5724" s="67" t="inlineStr"/>
      <c r="D5724" s="67" t="inlineStr"/>
      <c r="E5724" s="68" t="n">
        <v>0</v>
      </c>
      <c r="F5724" s="69">
        <f>SUMIFS(الاضافة!$G$7:$G$60000,الاضافة!$H$7:$H$60000,"*اضاف*",الاضافة!$E$7:$E$60000,'أرصدة المخزن'!C5724)</f>
        <v/>
      </c>
      <c r="G5724" s="69">
        <f>SUMIFS(الصرف!$H$7:$H$60000,الصرف!$F$7:$F$60000,'أرصدة المخزن'!C5724)</f>
        <v/>
      </c>
      <c r="H5724" s="70">
        <f>E5724+F5724-G5724</f>
        <v/>
      </c>
    </row>
    <row r="5725" hidden="1" ht="24.6" customHeight="1" s="138">
      <c r="A5725" s="65" t="n">
        <v>10100509</v>
      </c>
      <c r="B5725" s="66" t="inlineStr">
        <is>
          <t>أدوات الوميتال</t>
        </is>
      </c>
      <c r="C5725" s="67" t="inlineStr"/>
      <c r="D5725" s="67" t="inlineStr"/>
      <c r="E5725" s="68" t="n">
        <v>0</v>
      </c>
      <c r="F5725" s="69">
        <f>SUMIFS(الاضافة!$G$7:$G$60000,الاضافة!$H$7:$H$60000,"*اضاف*",الاضافة!$E$7:$E$60000,'أرصدة المخزن'!C5725)</f>
        <v/>
      </c>
      <c r="G5725" s="69">
        <f>SUMIFS(الصرف!$H$7:$H$60000,الصرف!$F$7:$F$60000,'أرصدة المخزن'!C5725)</f>
        <v/>
      </c>
      <c r="H5725" s="70">
        <f>E5725+F5725-G5725</f>
        <v/>
      </c>
    </row>
    <row r="5726" hidden="1" ht="24.6" customHeight="1" s="138">
      <c r="A5726" s="65" t="n">
        <v>10100510</v>
      </c>
      <c r="B5726" s="66" t="inlineStr">
        <is>
          <t>أدوات الوميتال</t>
        </is>
      </c>
      <c r="C5726" s="67" t="inlineStr"/>
      <c r="D5726" s="67" t="inlineStr"/>
      <c r="E5726" s="68" t="n">
        <v>0</v>
      </c>
      <c r="F5726" s="69">
        <f>SUMIFS(الاضافة!$G$7:$G$60000,الاضافة!$H$7:$H$60000,"*اضاف*",الاضافة!$E$7:$E$60000,'أرصدة المخزن'!C5726)</f>
        <v/>
      </c>
      <c r="G5726" s="69">
        <f>SUMIFS(الصرف!$H$7:$H$60000,الصرف!$F$7:$F$60000,'أرصدة المخزن'!C5726)</f>
        <v/>
      </c>
      <c r="H5726" s="70">
        <f>E5726+F5726-G5726</f>
        <v/>
      </c>
    </row>
    <row r="5727" hidden="1" ht="24.6" customHeight="1" s="138">
      <c r="A5727" s="65" t="n">
        <v>10100511</v>
      </c>
      <c r="B5727" s="66" t="inlineStr">
        <is>
          <t>أدوات الوميتال</t>
        </is>
      </c>
      <c r="C5727" s="67" t="inlineStr"/>
      <c r="D5727" s="67" t="inlineStr"/>
      <c r="E5727" s="68" t="n">
        <v>0</v>
      </c>
      <c r="F5727" s="69">
        <f>SUMIFS(الاضافة!$G$7:$G$60000,الاضافة!$H$7:$H$60000,"*اضاف*",الاضافة!$E$7:$E$60000,'أرصدة المخزن'!C5727)</f>
        <v/>
      </c>
      <c r="G5727" s="69">
        <f>SUMIFS(الصرف!$H$7:$H$60000,الصرف!$F$7:$F$60000,'أرصدة المخزن'!C5727)</f>
        <v/>
      </c>
      <c r="H5727" s="70">
        <f>E5727+F5727-G5727</f>
        <v/>
      </c>
    </row>
    <row r="5728" hidden="1" ht="24.6" customHeight="1" s="138">
      <c r="A5728" s="65" t="n">
        <v>10100512</v>
      </c>
      <c r="B5728" s="66" t="inlineStr">
        <is>
          <t>أدوات الوميتال</t>
        </is>
      </c>
      <c r="C5728" s="67" t="inlineStr"/>
      <c r="D5728" s="67" t="inlineStr"/>
      <c r="E5728" s="68" t="n">
        <v>0</v>
      </c>
      <c r="F5728" s="69">
        <f>SUMIFS(الاضافة!$G$7:$G$60000,الاضافة!$H$7:$H$60000,"*اضاف*",الاضافة!$E$7:$E$60000,'أرصدة المخزن'!C5728)</f>
        <v/>
      </c>
      <c r="G5728" s="69">
        <f>SUMIFS(الصرف!$H$7:$H$60000,الصرف!$F$7:$F$60000,'أرصدة المخزن'!C5728)</f>
        <v/>
      </c>
      <c r="H5728" s="70">
        <f>E5728+F5728-G5728</f>
        <v/>
      </c>
    </row>
    <row r="5729" hidden="1" ht="24.6" customHeight="1" s="138">
      <c r="A5729" s="65" t="n">
        <v>10100513</v>
      </c>
      <c r="B5729" s="66" t="inlineStr">
        <is>
          <t>أدوات الوميتال</t>
        </is>
      </c>
      <c r="C5729" s="67" t="inlineStr"/>
      <c r="D5729" s="67" t="inlineStr"/>
      <c r="E5729" s="68" t="n">
        <v>0</v>
      </c>
      <c r="F5729" s="69">
        <f>SUMIFS(الاضافة!$G$7:$G$60000,الاضافة!$H$7:$H$60000,"*اضاف*",الاضافة!$E$7:$E$60000,'أرصدة المخزن'!C5729)</f>
        <v/>
      </c>
      <c r="G5729" s="69">
        <f>SUMIFS(الصرف!$H$7:$H$60000,الصرف!$F$7:$F$60000,'أرصدة المخزن'!C5729)</f>
        <v/>
      </c>
      <c r="H5729" s="70">
        <f>E5729+F5729-G5729</f>
        <v/>
      </c>
    </row>
    <row r="5730" hidden="1" ht="24.6" customHeight="1" s="138">
      <c r="A5730" s="65" t="n">
        <v>10100514</v>
      </c>
      <c r="B5730" s="66" t="inlineStr">
        <is>
          <t>أدوات الوميتال</t>
        </is>
      </c>
      <c r="C5730" s="67" t="inlineStr"/>
      <c r="D5730" s="67" t="inlineStr"/>
      <c r="E5730" s="68" t="n">
        <v>0</v>
      </c>
      <c r="F5730" s="69">
        <f>SUMIFS(الاضافة!$G$7:$G$60000,الاضافة!$H$7:$H$60000,"*اضاف*",الاضافة!$E$7:$E$60000,'أرصدة المخزن'!C5730)</f>
        <v/>
      </c>
      <c r="G5730" s="69">
        <f>SUMIFS(الصرف!$H$7:$H$60000,الصرف!$F$7:$F$60000,'أرصدة المخزن'!C5730)</f>
        <v/>
      </c>
      <c r="H5730" s="70">
        <f>E5730+F5730-G5730</f>
        <v/>
      </c>
    </row>
    <row r="5731" hidden="1" ht="24.6" customHeight="1" s="138">
      <c r="A5731" s="65" t="n">
        <v>10100515</v>
      </c>
      <c r="B5731" s="66" t="inlineStr">
        <is>
          <t>أدوات الوميتال</t>
        </is>
      </c>
      <c r="C5731" s="67" t="inlineStr"/>
      <c r="D5731" s="67" t="inlineStr"/>
      <c r="E5731" s="68" t="n">
        <v>0</v>
      </c>
      <c r="F5731" s="69">
        <f>SUMIFS(الاضافة!$G$7:$G$60000,الاضافة!$H$7:$H$60000,"*اضاف*",الاضافة!$E$7:$E$60000,'أرصدة المخزن'!C5731)</f>
        <v/>
      </c>
      <c r="G5731" s="69">
        <f>SUMIFS(الصرف!$H$7:$H$60000,الصرف!$F$7:$F$60000,'أرصدة المخزن'!C5731)</f>
        <v/>
      </c>
      <c r="H5731" s="70">
        <f>E5731+F5731-G5731</f>
        <v/>
      </c>
    </row>
    <row r="5732" hidden="1" ht="24.6" customHeight="1" s="138">
      <c r="A5732" s="65" t="n">
        <v>10100516</v>
      </c>
      <c r="B5732" s="66" t="inlineStr">
        <is>
          <t>أدوات الوميتال</t>
        </is>
      </c>
      <c r="C5732" s="67" t="inlineStr"/>
      <c r="D5732" s="67" t="inlineStr"/>
      <c r="E5732" s="68" t="n">
        <v>0</v>
      </c>
      <c r="F5732" s="69">
        <f>SUMIFS(الاضافة!$G$7:$G$60000,الاضافة!$H$7:$H$60000,"*اضاف*",الاضافة!$E$7:$E$60000,'أرصدة المخزن'!C5732)</f>
        <v/>
      </c>
      <c r="G5732" s="69">
        <f>SUMIFS(الصرف!$H$7:$H$60000,الصرف!$F$7:$F$60000,'أرصدة المخزن'!C5732)</f>
        <v/>
      </c>
      <c r="H5732" s="70">
        <f>E5732+F5732-G5732</f>
        <v/>
      </c>
    </row>
    <row r="5733" hidden="1" ht="24.6" customHeight="1" s="138">
      <c r="A5733" s="65" t="n">
        <v>10100517</v>
      </c>
      <c r="B5733" s="66" t="inlineStr">
        <is>
          <t>أدوات الوميتال</t>
        </is>
      </c>
      <c r="C5733" s="67" t="inlineStr"/>
      <c r="D5733" s="67" t="inlineStr"/>
      <c r="E5733" s="68" t="n">
        <v>0</v>
      </c>
      <c r="F5733" s="69">
        <f>SUMIFS(الاضافة!$G$7:$G$60000,الاضافة!$H$7:$H$60000,"*اضاف*",الاضافة!$E$7:$E$60000,'أرصدة المخزن'!C5733)</f>
        <v/>
      </c>
      <c r="G5733" s="69">
        <f>SUMIFS(الصرف!$H$7:$H$60000,الصرف!$F$7:$F$60000,'أرصدة المخزن'!C5733)</f>
        <v/>
      </c>
      <c r="H5733" s="70">
        <f>E5733+F5733-G5733</f>
        <v/>
      </c>
    </row>
    <row r="5734" hidden="1" ht="24.6" customHeight="1" s="138">
      <c r="A5734" s="65" t="n">
        <v>10100518</v>
      </c>
      <c r="B5734" s="66" t="inlineStr">
        <is>
          <t>أدوات الوميتال</t>
        </is>
      </c>
      <c r="C5734" s="67" t="inlineStr"/>
      <c r="D5734" s="67" t="inlineStr"/>
      <c r="E5734" s="68" t="n">
        <v>0</v>
      </c>
      <c r="F5734" s="69">
        <f>SUMIFS(الاضافة!$G$7:$G$60000,الاضافة!$H$7:$H$60000,"*اضاف*",الاضافة!$E$7:$E$60000,'أرصدة المخزن'!C5734)</f>
        <v/>
      </c>
      <c r="G5734" s="69">
        <f>SUMIFS(الصرف!$H$7:$H$60000,الصرف!$F$7:$F$60000,'أرصدة المخزن'!C5734)</f>
        <v/>
      </c>
      <c r="H5734" s="70">
        <f>E5734+F5734-G5734</f>
        <v/>
      </c>
    </row>
    <row r="5735" hidden="1" ht="24.6" customHeight="1" s="138">
      <c r="A5735" s="65" t="n">
        <v>10100519</v>
      </c>
      <c r="B5735" s="66" t="inlineStr">
        <is>
          <t>أدوات الوميتال</t>
        </is>
      </c>
      <c r="C5735" s="67" t="inlineStr"/>
      <c r="D5735" s="67" t="inlineStr"/>
      <c r="E5735" s="68" t="n">
        <v>0</v>
      </c>
      <c r="F5735" s="69">
        <f>SUMIFS(الاضافة!$G$7:$G$60000,الاضافة!$H$7:$H$60000,"*اضاف*",الاضافة!$E$7:$E$60000,'أرصدة المخزن'!C5735)</f>
        <v/>
      </c>
      <c r="G5735" s="69">
        <f>SUMIFS(الصرف!$H$7:$H$60000,الصرف!$F$7:$F$60000,'أرصدة المخزن'!C5735)</f>
        <v/>
      </c>
      <c r="H5735" s="70">
        <f>E5735+F5735-G5735</f>
        <v/>
      </c>
    </row>
    <row r="5736" hidden="1" ht="24.6" customHeight="1" s="138">
      <c r="A5736" s="65" t="n">
        <v>10100520</v>
      </c>
      <c r="B5736" s="66" t="inlineStr">
        <is>
          <t>أدوات الوميتال</t>
        </is>
      </c>
      <c r="C5736" s="67" t="inlineStr"/>
      <c r="D5736" s="67" t="inlineStr"/>
      <c r="E5736" s="68" t="n">
        <v>0</v>
      </c>
      <c r="F5736" s="69">
        <f>SUMIFS(الاضافة!$G$7:$G$60000,الاضافة!$H$7:$H$60000,"*اضاف*",الاضافة!$E$7:$E$60000,'أرصدة المخزن'!C5736)</f>
        <v/>
      </c>
      <c r="G5736" s="69">
        <f>SUMIFS(الصرف!$H$7:$H$60000,الصرف!$F$7:$F$60000,'أرصدة المخزن'!C5736)</f>
        <v/>
      </c>
      <c r="H5736" s="70">
        <f>E5736+F5736-G5736</f>
        <v/>
      </c>
    </row>
    <row r="5737" hidden="1" ht="24.6" customHeight="1" s="138">
      <c r="A5737" s="65" t="n">
        <v>10110001</v>
      </c>
      <c r="B5737" s="66" t="inlineStr">
        <is>
          <t>أدوات مكاتب</t>
        </is>
      </c>
      <c r="C5737" s="67" t="inlineStr">
        <is>
          <t>وحدة ادراج</t>
        </is>
      </c>
      <c r="D5737" s="67" t="inlineStr">
        <is>
          <t>عدد</t>
        </is>
      </c>
      <c r="E5737" s="68" t="n">
        <v>0</v>
      </c>
      <c r="F5737" s="69">
        <f>SUMIFS(الاضافة!$G$7:$G$60000,الاضافة!$H$7:$H$60000,"*اضاف*",الاضافة!$E$7:$E$60000,'أرصدة المخزن'!C5737)</f>
        <v/>
      </c>
      <c r="G5737" s="69">
        <f>SUMIFS(الصرف!$H$7:$H$60000,الصرف!$F$7:$F$60000,'أرصدة المخزن'!C5737)</f>
        <v/>
      </c>
      <c r="H5737" s="70">
        <f>E5737+F5737-G5737</f>
        <v/>
      </c>
    </row>
    <row r="5738" hidden="1" ht="24.6" customHeight="1" s="138">
      <c r="A5738" s="65" t="n">
        <v>10110002</v>
      </c>
      <c r="B5738" s="66" t="inlineStr">
        <is>
          <t>أدوات مكاتب</t>
        </is>
      </c>
      <c r="C5738" s="67" t="inlineStr">
        <is>
          <t>مكتب 1 متر * 60 سم</t>
        </is>
      </c>
      <c r="D5738" s="67" t="inlineStr">
        <is>
          <t>عدد</t>
        </is>
      </c>
      <c r="E5738" s="68" t="n">
        <v>0</v>
      </c>
      <c r="F5738" s="69">
        <f>SUMIFS(الاضافة!$G$7:$G$60000,الاضافة!$H$7:$H$60000,"*اضاف*",الاضافة!$E$7:$E$60000,'أرصدة المخزن'!C5738)</f>
        <v/>
      </c>
      <c r="G5738" s="69">
        <f>SUMIFS(الصرف!$H$7:$H$60000,الصرف!$F$7:$F$60000,'أرصدة المخزن'!C5738)</f>
        <v/>
      </c>
      <c r="H5738" s="70">
        <f>E5738+F5738-G5738</f>
        <v/>
      </c>
    </row>
    <row r="5739" hidden="1" ht="24.6" customHeight="1" s="138">
      <c r="A5739" s="65" t="n">
        <v>10110003</v>
      </c>
      <c r="B5739" s="66" t="inlineStr">
        <is>
          <t>أدوات مكاتب</t>
        </is>
      </c>
      <c r="C5739" s="67" t="inlineStr">
        <is>
          <t>مكتب 140 سم * 60 سم</t>
        </is>
      </c>
      <c r="D5739" s="67" t="inlineStr">
        <is>
          <t>عدد</t>
        </is>
      </c>
      <c r="E5739" s="68" t="n">
        <v>0</v>
      </c>
      <c r="F5739" s="69">
        <f>SUMIFS(الاضافة!$G$7:$G$60000,الاضافة!$H$7:$H$60000,"*اضاف*",الاضافة!$E$7:$E$60000,'أرصدة المخزن'!C5739)</f>
        <v/>
      </c>
      <c r="G5739" s="69">
        <f>SUMIFS(الصرف!$H$7:$H$60000,الصرف!$F$7:$F$60000,'أرصدة المخزن'!C5739)</f>
        <v/>
      </c>
      <c r="H5739" s="70">
        <f>E5739+F5739-G5739</f>
        <v/>
      </c>
    </row>
    <row r="5740" hidden="1" ht="24.6" customHeight="1" s="138">
      <c r="A5740" s="65" t="n">
        <v>10110004</v>
      </c>
      <c r="B5740" s="66" t="inlineStr">
        <is>
          <t>أدوات مكاتب</t>
        </is>
      </c>
      <c r="C5740" s="67" t="inlineStr">
        <is>
          <t>دولاب  حفظ ملفات 120 سم * 2 متر</t>
        </is>
      </c>
      <c r="D5740" s="67" t="inlineStr">
        <is>
          <t>عدد</t>
        </is>
      </c>
      <c r="E5740" s="68" t="n">
        <v>0</v>
      </c>
      <c r="F5740" s="69">
        <f>SUMIFS(الاضافة!$G$7:$G$60000,الاضافة!$H$7:$H$60000,"*اضاف*",الاضافة!$E$7:$E$60000,'أرصدة المخزن'!C5740)</f>
        <v/>
      </c>
      <c r="G5740" s="69">
        <f>SUMIFS(الصرف!$H$7:$H$60000,الصرف!$F$7:$F$60000,'أرصدة المخزن'!C5740)</f>
        <v/>
      </c>
      <c r="H5740" s="70">
        <f>E5740+F5740-G5740</f>
        <v/>
      </c>
    </row>
    <row r="5741" hidden="1" ht="24.6" customHeight="1" s="138">
      <c r="A5741" s="65" t="n">
        <v>10110005</v>
      </c>
      <c r="B5741" s="66" t="inlineStr">
        <is>
          <t>أدوات مكاتب</t>
        </is>
      </c>
      <c r="C5741" s="67" t="inlineStr">
        <is>
          <t>مكتبة</t>
        </is>
      </c>
      <c r="D5741" s="67" t="inlineStr">
        <is>
          <t>عدد</t>
        </is>
      </c>
      <c r="E5741" s="68" t="n">
        <v>0</v>
      </c>
      <c r="F5741" s="69">
        <f>SUMIFS(الاضافة!$G$7:$G$60000,الاضافة!$H$7:$H$60000,"*اضاف*",الاضافة!$E$7:$E$60000,'أرصدة المخزن'!C5741)</f>
        <v/>
      </c>
      <c r="G5741" s="69">
        <f>SUMIFS(الصرف!$H$7:$H$60000,الصرف!$F$7:$F$60000,'أرصدة المخزن'!C5741)</f>
        <v/>
      </c>
      <c r="H5741" s="70">
        <f>E5741+F5741-G5741</f>
        <v/>
      </c>
    </row>
    <row r="5742" hidden="1" ht="24.6" customHeight="1" s="138">
      <c r="A5742" s="65" t="n">
        <v>10110006</v>
      </c>
      <c r="B5742" s="66" t="inlineStr">
        <is>
          <t>أدوات مكاتب</t>
        </is>
      </c>
      <c r="C5742" s="67" t="inlineStr">
        <is>
          <t>مكتب 120 سم * 60 سم</t>
        </is>
      </c>
      <c r="D5742" s="67" t="inlineStr">
        <is>
          <t>عدد</t>
        </is>
      </c>
      <c r="E5742" s="68" t="n">
        <v>0</v>
      </c>
      <c r="F5742" s="69">
        <f>SUMIFS(الاضافة!$G$7:$G$60000,الاضافة!$H$7:$H$60000,"*اضاف*",الاضافة!$E$7:$E$60000,'أرصدة المخزن'!C5742)</f>
        <v/>
      </c>
      <c r="G5742" s="69">
        <f>SUMIFS(الصرف!$H$7:$H$60000,الصرف!$F$7:$F$60000,'أرصدة المخزن'!C5742)</f>
        <v/>
      </c>
      <c r="H5742" s="70">
        <f>E5742+F5742-G5742</f>
        <v/>
      </c>
    </row>
    <row r="5743" hidden="1" ht="24.6" customHeight="1" s="138">
      <c r="A5743" s="65" t="n">
        <v>10110007</v>
      </c>
      <c r="B5743" s="66" t="inlineStr">
        <is>
          <t>أدوات مكاتب</t>
        </is>
      </c>
      <c r="C5743" s="67" t="inlineStr">
        <is>
          <t>مكتب مدير</t>
        </is>
      </c>
      <c r="D5743" s="67" t="inlineStr">
        <is>
          <t>عدد</t>
        </is>
      </c>
      <c r="E5743" s="68" t="n">
        <v>0</v>
      </c>
      <c r="F5743" s="69">
        <f>SUMIFS(الاضافة!$G$7:$G$60000,الاضافة!$H$7:$H$60000,"*اضاف*",الاضافة!$E$7:$E$60000,'أرصدة المخزن'!C5743)</f>
        <v/>
      </c>
      <c r="G5743" s="69">
        <f>SUMIFS(الصرف!$H$7:$H$60000,الصرف!$F$7:$F$60000,'أرصدة المخزن'!C5743)</f>
        <v/>
      </c>
      <c r="H5743" s="70">
        <f>E5743+F5743-G5743</f>
        <v/>
      </c>
    </row>
    <row r="5744" hidden="1" ht="24.6" customHeight="1" s="138">
      <c r="A5744" s="65" t="n">
        <v>10110008</v>
      </c>
      <c r="B5744" s="66" t="inlineStr">
        <is>
          <t>أدوات مكاتب</t>
        </is>
      </c>
      <c r="C5744" s="67" t="inlineStr">
        <is>
          <t>كرسي شبك انتظار ثابت</t>
        </is>
      </c>
      <c r="D5744" s="67" t="inlineStr">
        <is>
          <t>عدد</t>
        </is>
      </c>
      <c r="E5744" s="68" t="n">
        <v>0</v>
      </c>
      <c r="F5744" s="69">
        <f>SUMIFS(الاضافة!$G$7:$G$60000,الاضافة!$H$7:$H$60000,"*اضاف*",الاضافة!$E$7:$E$60000,'أرصدة المخزن'!C5744)</f>
        <v/>
      </c>
      <c r="G5744" s="69">
        <f>SUMIFS(الصرف!$H$7:$H$60000,الصرف!$F$7:$F$60000,'أرصدة المخزن'!C5744)</f>
        <v/>
      </c>
      <c r="H5744" s="70">
        <f>E5744+F5744-G5744</f>
        <v/>
      </c>
    </row>
    <row r="5745" hidden="1" ht="24.6" customHeight="1" s="138">
      <c r="A5745" s="65" t="n">
        <v>10110009</v>
      </c>
      <c r="B5745" s="66" t="inlineStr">
        <is>
          <t>أدوات مكاتب</t>
        </is>
      </c>
      <c r="C5745" s="67" t="inlineStr">
        <is>
          <t>كرسي شبك متحرك</t>
        </is>
      </c>
      <c r="D5745" s="67" t="inlineStr">
        <is>
          <t>عدد</t>
        </is>
      </c>
      <c r="E5745" s="68" t="n">
        <v>0</v>
      </c>
      <c r="F5745" s="69">
        <f>SUMIFS(الاضافة!$G$7:$G$60000,الاضافة!$H$7:$H$60000,"*اضاف*",الاضافة!$E$7:$E$60000,'أرصدة المخزن'!C5745)</f>
        <v/>
      </c>
      <c r="G5745" s="69">
        <f>SUMIFS(الصرف!$H$7:$H$60000,الصرف!$F$7:$F$60000,'أرصدة المخزن'!C5745)</f>
        <v/>
      </c>
      <c r="H5745" s="70">
        <f>E5745+F5745-G5745</f>
        <v/>
      </c>
    </row>
    <row r="5746" hidden="1" ht="24.6" customHeight="1" s="138">
      <c r="A5746" s="65" t="n">
        <v>10110010</v>
      </c>
      <c r="B5746" s="66" t="inlineStr">
        <is>
          <t>أدوات مكاتب</t>
        </is>
      </c>
      <c r="C5746" s="67" t="inlineStr">
        <is>
          <t>كنبة</t>
        </is>
      </c>
      <c r="D5746" s="67" t="inlineStr">
        <is>
          <t>عدد</t>
        </is>
      </c>
      <c r="E5746" s="68" t="n">
        <v>0</v>
      </c>
      <c r="F5746" s="69">
        <f>SUMIFS(الاضافة!$G$7:$G$60000,الاضافة!$H$7:$H$60000,"*اضاف*",الاضافة!$E$7:$E$60000,'أرصدة المخزن'!C5746)</f>
        <v/>
      </c>
      <c r="G5746" s="69">
        <f>SUMIFS(الصرف!$H$7:$H$60000,الصرف!$F$7:$F$60000,'أرصدة المخزن'!C5746)</f>
        <v/>
      </c>
      <c r="H5746" s="70">
        <f>E5746+F5746-G5746</f>
        <v/>
      </c>
    </row>
    <row r="5747" hidden="1" ht="24.6" customHeight="1" s="138">
      <c r="A5747" s="65" t="n">
        <v>10110011</v>
      </c>
      <c r="B5747" s="66" t="inlineStr">
        <is>
          <t>أدوات مكاتب</t>
        </is>
      </c>
      <c r="C5747" s="67" t="inlineStr">
        <is>
          <t>ستارة 130*150</t>
        </is>
      </c>
      <c r="D5747" s="67" t="inlineStr">
        <is>
          <t>عدد</t>
        </is>
      </c>
      <c r="E5747" s="68" t="n">
        <v>0</v>
      </c>
      <c r="F5747" s="69">
        <f>SUMIFS(الاضافة!$G$7:$G$60000,الاضافة!$H$7:$H$60000,"*اضاف*",الاضافة!$E$7:$E$60000,'أرصدة المخزن'!C5747)</f>
        <v/>
      </c>
      <c r="G5747" s="69">
        <f>SUMIFS(الصرف!$H$7:$H$60000,الصرف!$F$7:$F$60000,'أرصدة المخزن'!C5747)</f>
        <v/>
      </c>
      <c r="H5747" s="70">
        <f>E5747+F5747-G5747</f>
        <v/>
      </c>
    </row>
    <row r="5748" hidden="1" ht="24.6" customHeight="1" s="138">
      <c r="A5748" s="65" t="n">
        <v>10110012</v>
      </c>
      <c r="B5748" s="66" t="inlineStr">
        <is>
          <t>أدوات مكاتب</t>
        </is>
      </c>
      <c r="C5748" s="67" t="inlineStr">
        <is>
          <t>ماكينة طباعة ليزر HP</t>
        </is>
      </c>
      <c r="D5748" s="67" t="inlineStr">
        <is>
          <t>عدد</t>
        </is>
      </c>
      <c r="E5748" s="68" t="n">
        <v>0</v>
      </c>
      <c r="F5748" s="69">
        <f>SUMIFS(الاضافة!$G$7:$G$60000,الاضافة!$H$7:$H$60000,"*اضاف*",الاضافة!$E$7:$E$60000,'أرصدة المخزن'!C5748)</f>
        <v/>
      </c>
      <c r="G5748" s="69">
        <f>SUMIFS(الصرف!$H$7:$H$60000,الصرف!$F$7:$F$60000,'أرصدة المخزن'!C5748)</f>
        <v/>
      </c>
      <c r="H5748" s="70">
        <f>E5748+F5748-G5748</f>
        <v/>
      </c>
    </row>
    <row r="5749" hidden="1" ht="24.6" customHeight="1" s="138">
      <c r="A5749" s="65" t="n">
        <v>10110013</v>
      </c>
      <c r="B5749" s="66" t="inlineStr">
        <is>
          <t>أدوات مكاتب</t>
        </is>
      </c>
      <c r="C5749" s="67" t="inlineStr">
        <is>
          <t>Power Sapply</t>
        </is>
      </c>
      <c r="D5749" s="67" t="inlineStr">
        <is>
          <t>عدد</t>
        </is>
      </c>
      <c r="E5749" s="68" t="n">
        <v>0</v>
      </c>
      <c r="F5749" s="69">
        <f>SUMIFS(الاضافة!$G$7:$G$60000,الاضافة!$H$7:$H$60000,"*اضاف*",الاضافة!$E$7:$E$60000,'أرصدة المخزن'!C5749)</f>
        <v/>
      </c>
      <c r="G5749" s="69">
        <f>SUMIFS(الصرف!$H$7:$H$60000,الصرف!$F$7:$F$60000,'أرصدة المخزن'!C5749)</f>
        <v/>
      </c>
      <c r="H5749" s="70">
        <f>E5749+F5749-G5749</f>
        <v/>
      </c>
    </row>
    <row r="5750" hidden="1" ht="24.6" customHeight="1" s="138">
      <c r="A5750" s="65" t="n">
        <v>10110014</v>
      </c>
      <c r="B5750" s="66" t="inlineStr">
        <is>
          <t>أدوات مكاتب</t>
        </is>
      </c>
      <c r="C5750" s="67" t="inlineStr">
        <is>
          <t>ورك ستيشن 3*3 100 سم workstation</t>
        </is>
      </c>
      <c r="D5750" s="67" t="inlineStr">
        <is>
          <t>عدد</t>
        </is>
      </c>
      <c r="E5750" s="68" t="n">
        <v>0</v>
      </c>
      <c r="F5750" s="69">
        <f>SUMIFS(الاضافة!$G$7:$G$60000,الاضافة!$H$7:$H$60000,"*اضاف*",الاضافة!$E$7:$E$60000,'أرصدة المخزن'!C5750)</f>
        <v/>
      </c>
      <c r="G5750" s="69">
        <f>SUMIFS(الصرف!$H$7:$H$60000,الصرف!$F$7:$F$60000,'أرصدة المخزن'!C5750)</f>
        <v/>
      </c>
      <c r="H5750" s="70">
        <f>E5750+F5750-G5750</f>
        <v/>
      </c>
    </row>
    <row r="5751" hidden="1" ht="24.6" customHeight="1" s="138">
      <c r="A5751" s="65" t="n">
        <v>10110015</v>
      </c>
      <c r="B5751" s="66" t="inlineStr">
        <is>
          <t>أدوات مكاتب</t>
        </is>
      </c>
      <c r="C5751" s="67" t="inlineStr">
        <is>
          <t>طربيظة50*50</t>
        </is>
      </c>
      <c r="D5751" s="67" t="inlineStr">
        <is>
          <t>عدد</t>
        </is>
      </c>
      <c r="E5751" s="68" t="n">
        <v>0</v>
      </c>
      <c r="F5751" s="69">
        <f>SUMIFS(الاضافة!$G$7:$G$60000,الاضافة!$H$7:$H$60000,"*اضاف*",الاضافة!$E$7:$E$60000,'أرصدة المخزن'!C5751)</f>
        <v/>
      </c>
      <c r="G5751" s="69">
        <f>SUMIFS(الصرف!$H$7:$H$60000,الصرف!$F$7:$F$60000,'أرصدة المخزن'!C5751)</f>
        <v/>
      </c>
      <c r="H5751" s="70">
        <f>E5751+F5751-G5751</f>
        <v/>
      </c>
    </row>
    <row r="5752" hidden="1" ht="24.6" customHeight="1" s="138">
      <c r="A5752" s="65" t="n">
        <v>10110016</v>
      </c>
      <c r="B5752" s="66" t="inlineStr">
        <is>
          <t>أدوات مكاتب</t>
        </is>
      </c>
      <c r="C5752" s="67" t="inlineStr">
        <is>
          <t>شاشة كمبيوتر</t>
        </is>
      </c>
      <c r="D5752" s="67" t="inlineStr">
        <is>
          <t>عدد</t>
        </is>
      </c>
      <c r="E5752" s="68" t="n">
        <v>1</v>
      </c>
      <c r="F5752" s="69">
        <f>SUMIFS(الاضافة!$G$7:$G$60000,الاضافة!$H$7:$H$60000,"*اضاف*",الاضافة!$E$7:$E$60000,'أرصدة المخزن'!C5752)</f>
        <v/>
      </c>
      <c r="G5752" s="69">
        <f>SUMIFS(الصرف!$H$7:$H$60000,الصرف!$F$7:$F$60000,'أرصدة المخزن'!C5752)</f>
        <v/>
      </c>
      <c r="H5752" s="70">
        <f>E5752+F5752-G5752</f>
        <v/>
      </c>
    </row>
    <row r="5753" hidden="1" ht="24.6" customHeight="1" s="138">
      <c r="A5753" s="65" t="n">
        <v>10110017</v>
      </c>
      <c r="B5753" s="66" t="inlineStr">
        <is>
          <t>أدوات مكاتب</t>
        </is>
      </c>
      <c r="C5753" s="67" t="inlineStr">
        <is>
          <t>كيسة كميوتر</t>
        </is>
      </c>
      <c r="D5753" s="67" t="inlineStr">
        <is>
          <t>عدد</t>
        </is>
      </c>
      <c r="E5753" s="68" t="n">
        <v>0</v>
      </c>
      <c r="F5753" s="69">
        <f>SUMIFS(الاضافة!$G$7:$G$60000,الاضافة!$H$7:$H$60000,"*اضاف*",الاضافة!$E$7:$E$60000,'أرصدة المخزن'!C5753)</f>
        <v/>
      </c>
      <c r="G5753" s="69">
        <f>SUMIFS(الصرف!$H$7:$H$60000,الصرف!$F$7:$F$60000,'أرصدة المخزن'!C5753)</f>
        <v/>
      </c>
      <c r="H5753" s="70">
        <f>E5753+F5753-G5753</f>
        <v/>
      </c>
    </row>
    <row r="5754" hidden="1" ht="24.6" customHeight="1" s="138">
      <c r="A5754" s="65" t="n">
        <v>10110018</v>
      </c>
      <c r="B5754" s="66" t="inlineStr">
        <is>
          <t>أدوات مكاتب</t>
        </is>
      </c>
      <c r="C5754" s="67" t="inlineStr">
        <is>
          <t>لوحة مفاتيح</t>
        </is>
      </c>
      <c r="D5754" s="67" t="inlineStr">
        <is>
          <t>عدد</t>
        </is>
      </c>
      <c r="E5754" s="68" t="n">
        <v>0</v>
      </c>
      <c r="F5754" s="69">
        <f>SUMIFS(الاضافة!$G$7:$G$60000,الاضافة!$H$7:$H$60000,"*اضاف*",الاضافة!$E$7:$E$60000,'أرصدة المخزن'!C5754)</f>
        <v/>
      </c>
      <c r="G5754" s="69">
        <f>SUMIFS(الصرف!$H$7:$H$60000,الصرف!$F$7:$F$60000,'أرصدة المخزن'!C5754)</f>
        <v/>
      </c>
      <c r="H5754" s="70">
        <f>E5754+F5754-G5754</f>
        <v/>
      </c>
    </row>
    <row r="5755" hidden="1" ht="24.6" customHeight="1" s="138">
      <c r="A5755" s="65" t="n">
        <v>10110019</v>
      </c>
      <c r="B5755" s="66" t="inlineStr">
        <is>
          <t>أدوات مكاتب</t>
        </is>
      </c>
      <c r="C5755" s="67" t="inlineStr"/>
      <c r="D5755" s="67" t="inlineStr"/>
      <c r="E5755" s="68" t="n">
        <v>0</v>
      </c>
      <c r="F5755" s="69">
        <f>SUMIFS(الاضافة!$G$7:$G$60000,الاضافة!$H$7:$H$60000,"*اضاف*",الاضافة!$E$7:$E$60000,'أرصدة المخزن'!C5755)</f>
        <v/>
      </c>
      <c r="G5755" s="69">
        <f>SUMIFS(الصرف!$H$7:$H$60000,الصرف!$F$7:$F$60000,'أرصدة المخزن'!C5755)</f>
        <v/>
      </c>
      <c r="H5755" s="70">
        <f>E5755+F5755-G5755</f>
        <v/>
      </c>
    </row>
    <row r="5756" hidden="1" ht="24.6" customHeight="1" s="138">
      <c r="A5756" s="65" t="n">
        <v>10110020</v>
      </c>
      <c r="B5756" s="66" t="inlineStr">
        <is>
          <t>أدوات مكاتب</t>
        </is>
      </c>
      <c r="C5756" s="67" t="inlineStr"/>
      <c r="D5756" s="67" t="inlineStr"/>
      <c r="E5756" s="68" t="n">
        <v>0</v>
      </c>
      <c r="F5756" s="69">
        <f>SUMIFS(الاضافة!$G$7:$G$60000,الاضافة!$H$7:$H$60000,"*اضاف*",الاضافة!$E$7:$E$60000,'أرصدة المخزن'!C5756)</f>
        <v/>
      </c>
      <c r="G5756" s="69">
        <f>SUMIFS(الصرف!$H$7:$H$60000,الصرف!$F$7:$F$60000,'أرصدة المخزن'!C5756)</f>
        <v/>
      </c>
      <c r="H5756" s="70">
        <f>E5756+F5756-G5756</f>
        <v/>
      </c>
    </row>
    <row r="5757" hidden="1" ht="24.6" customHeight="1" s="138">
      <c r="A5757" s="65" t="n">
        <v>10110021</v>
      </c>
      <c r="B5757" s="66" t="inlineStr">
        <is>
          <t>أدوات مكاتب</t>
        </is>
      </c>
      <c r="C5757" s="67" t="inlineStr"/>
      <c r="D5757" s="67" t="inlineStr"/>
      <c r="E5757" s="68" t="n">
        <v>0</v>
      </c>
      <c r="F5757" s="69">
        <f>SUMIFS(الاضافة!$G$7:$G$60000,الاضافة!$H$7:$H$60000,"*اضاف*",الاضافة!$E$7:$E$60000,'أرصدة المخزن'!C5757)</f>
        <v/>
      </c>
      <c r="G5757" s="69">
        <f>SUMIFS(الصرف!$H$7:$H$60000,الصرف!$F$7:$F$60000,'أرصدة المخزن'!C5757)</f>
        <v/>
      </c>
      <c r="H5757" s="70">
        <f>E5757+F5757-G5757</f>
        <v/>
      </c>
    </row>
    <row r="5758" hidden="1" ht="24.6" customHeight="1" s="138">
      <c r="A5758" s="65" t="n">
        <v>10110022</v>
      </c>
      <c r="B5758" s="66" t="inlineStr">
        <is>
          <t>أدوات مكاتب</t>
        </is>
      </c>
      <c r="C5758" s="67" t="inlineStr"/>
      <c r="D5758" s="67" t="inlineStr"/>
      <c r="E5758" s="68" t="n">
        <v>0</v>
      </c>
      <c r="F5758" s="69">
        <f>SUMIFS(الاضافة!$G$7:$G$60000,الاضافة!$H$7:$H$60000,"*اضاف*",الاضافة!$E$7:$E$60000,'أرصدة المخزن'!C5758)</f>
        <v/>
      </c>
      <c r="G5758" s="69">
        <f>SUMIFS(الصرف!$H$7:$H$60000,الصرف!$F$7:$F$60000,'أرصدة المخزن'!C5758)</f>
        <v/>
      </c>
      <c r="H5758" s="70">
        <f>E5758+F5758-G5758</f>
        <v/>
      </c>
    </row>
    <row r="5759" hidden="1" ht="24.6" customHeight="1" s="138">
      <c r="A5759" s="65" t="n">
        <v>10110023</v>
      </c>
      <c r="B5759" s="66" t="inlineStr">
        <is>
          <t>أدوات مكاتب</t>
        </is>
      </c>
      <c r="C5759" s="67" t="inlineStr"/>
      <c r="D5759" s="67" t="inlineStr"/>
      <c r="E5759" s="68" t="n">
        <v>0</v>
      </c>
      <c r="F5759" s="69">
        <f>SUMIFS(الاضافة!$G$7:$G$60000,الاضافة!$H$7:$H$60000,"*اضاف*",الاضافة!$E$7:$E$60000,'أرصدة المخزن'!C5759)</f>
        <v/>
      </c>
      <c r="G5759" s="69">
        <f>SUMIFS(الصرف!$H$7:$H$60000,الصرف!$F$7:$F$60000,'أرصدة المخزن'!C5759)</f>
        <v/>
      </c>
      <c r="H5759" s="70">
        <f>E5759+F5759-G5759</f>
        <v/>
      </c>
    </row>
    <row r="5760" hidden="1" ht="24.6" customHeight="1" s="138">
      <c r="A5760" s="65" t="n">
        <v>10110024</v>
      </c>
      <c r="B5760" s="66" t="inlineStr">
        <is>
          <t>أدوات مكاتب</t>
        </is>
      </c>
      <c r="C5760" s="67" t="inlineStr"/>
      <c r="D5760" s="67" t="inlineStr"/>
      <c r="E5760" s="68" t="n">
        <v>0</v>
      </c>
      <c r="F5760" s="69">
        <f>SUMIFS(الاضافة!$G$7:$G$60000,الاضافة!$H$7:$H$60000,"*اضاف*",الاضافة!$E$7:$E$60000,'أرصدة المخزن'!C5760)</f>
        <v/>
      </c>
      <c r="G5760" s="69">
        <f>SUMIFS(الصرف!$H$7:$H$60000,الصرف!$F$7:$F$60000,'أرصدة المخزن'!C5760)</f>
        <v/>
      </c>
      <c r="H5760" s="70">
        <f>E5760+F5760-G5760</f>
        <v/>
      </c>
    </row>
    <row r="5761" hidden="1" ht="24.6" customHeight="1" s="138">
      <c r="A5761" s="65" t="n">
        <v>10110025</v>
      </c>
      <c r="B5761" s="66" t="inlineStr">
        <is>
          <t>أدوات مكاتب</t>
        </is>
      </c>
      <c r="C5761" s="67" t="inlineStr"/>
      <c r="D5761" s="67" t="inlineStr"/>
      <c r="E5761" s="68" t="n">
        <v>0</v>
      </c>
      <c r="F5761" s="69">
        <f>SUMIFS(الاضافة!$G$7:$G$60000,الاضافة!$H$7:$H$60000,"*اضاف*",الاضافة!$E$7:$E$60000,'أرصدة المخزن'!C5761)</f>
        <v/>
      </c>
      <c r="G5761" s="69">
        <f>SUMIFS(الصرف!$H$7:$H$60000,الصرف!$F$7:$F$60000,'أرصدة المخزن'!C5761)</f>
        <v/>
      </c>
      <c r="H5761" s="70">
        <f>E5761+F5761-G5761</f>
        <v/>
      </c>
    </row>
    <row r="5762" hidden="1" ht="24.6" customHeight="1" s="138">
      <c r="A5762" s="65" t="n">
        <v>10110026</v>
      </c>
      <c r="B5762" s="66" t="inlineStr">
        <is>
          <t>أدوات مكاتب</t>
        </is>
      </c>
      <c r="C5762" s="67" t="inlineStr"/>
      <c r="D5762" s="67" t="inlineStr"/>
      <c r="E5762" s="68" t="n">
        <v>0</v>
      </c>
      <c r="F5762" s="69">
        <f>SUMIFS(الاضافة!$G$7:$G$60000,الاضافة!$H$7:$H$60000,"*اضاف*",الاضافة!$E$7:$E$60000,'أرصدة المخزن'!C5762)</f>
        <v/>
      </c>
      <c r="G5762" s="69">
        <f>SUMIFS(الصرف!$H$7:$H$60000,الصرف!$F$7:$F$60000,'أرصدة المخزن'!C5762)</f>
        <v/>
      </c>
      <c r="H5762" s="70">
        <f>E5762+F5762-G5762</f>
        <v/>
      </c>
    </row>
    <row r="5763" hidden="1" ht="24.6" customHeight="1" s="138">
      <c r="A5763" s="65" t="n">
        <v>10110027</v>
      </c>
      <c r="B5763" s="66" t="inlineStr">
        <is>
          <t>أدوات مكاتب</t>
        </is>
      </c>
      <c r="C5763" s="67" t="inlineStr"/>
      <c r="D5763" s="67" t="inlineStr"/>
      <c r="E5763" s="68" t="n">
        <v>0</v>
      </c>
      <c r="F5763" s="69">
        <f>SUMIFS(الاضافة!$G$7:$G$60000,الاضافة!$H$7:$H$60000,"*اضاف*",الاضافة!$E$7:$E$60000,'أرصدة المخزن'!C5763)</f>
        <v/>
      </c>
      <c r="G5763" s="69">
        <f>SUMIFS(الصرف!$H$7:$H$60000,الصرف!$F$7:$F$60000,'أرصدة المخزن'!C5763)</f>
        <v/>
      </c>
      <c r="H5763" s="70">
        <f>E5763+F5763-G5763</f>
        <v/>
      </c>
    </row>
    <row r="5764" hidden="1" ht="24.6" customHeight="1" s="138">
      <c r="A5764" s="65" t="n">
        <v>10110028</v>
      </c>
      <c r="B5764" s="66" t="inlineStr">
        <is>
          <t>أدوات مكاتب</t>
        </is>
      </c>
      <c r="C5764" s="67" t="inlineStr"/>
      <c r="D5764" s="67" t="inlineStr"/>
      <c r="E5764" s="68" t="n">
        <v>0</v>
      </c>
      <c r="F5764" s="69">
        <f>SUMIFS(الاضافة!$G$7:$G$60000,الاضافة!$H$7:$H$60000,"*اضاف*",الاضافة!$E$7:$E$60000,'أرصدة المخزن'!C5764)</f>
        <v/>
      </c>
      <c r="G5764" s="69">
        <f>SUMIFS(الصرف!$H$7:$H$60000,الصرف!$F$7:$F$60000,'أرصدة المخزن'!C5764)</f>
        <v/>
      </c>
      <c r="H5764" s="70">
        <f>E5764+F5764-G5764</f>
        <v/>
      </c>
    </row>
    <row r="5765" hidden="1" ht="24.6" customHeight="1" s="138">
      <c r="A5765" s="65" t="n">
        <v>10110029</v>
      </c>
      <c r="B5765" s="66" t="inlineStr">
        <is>
          <t>أدوات مكاتب</t>
        </is>
      </c>
      <c r="C5765" s="67" t="inlineStr"/>
      <c r="D5765" s="67" t="inlineStr"/>
      <c r="E5765" s="68" t="n">
        <v>0</v>
      </c>
      <c r="F5765" s="69">
        <f>SUMIFS(الاضافة!$G$7:$G$60000,الاضافة!$H$7:$H$60000,"*اضاف*",الاضافة!$E$7:$E$60000,'أرصدة المخزن'!C5765)</f>
        <v/>
      </c>
      <c r="G5765" s="69">
        <f>SUMIFS(الصرف!$H$7:$H$60000,الصرف!$F$7:$F$60000,'أرصدة المخزن'!C5765)</f>
        <v/>
      </c>
      <c r="H5765" s="70">
        <f>E5765+F5765-G5765</f>
        <v/>
      </c>
    </row>
    <row r="5766" hidden="1" ht="24.6" customHeight="1" s="138">
      <c r="A5766" s="65" t="n">
        <v>10110030</v>
      </c>
      <c r="B5766" s="66" t="inlineStr">
        <is>
          <t>أدوات مكاتب</t>
        </is>
      </c>
      <c r="C5766" s="67" t="inlineStr"/>
      <c r="D5766" s="67" t="inlineStr"/>
      <c r="E5766" s="68" t="n">
        <v>0</v>
      </c>
      <c r="F5766" s="69">
        <f>SUMIFS(الاضافة!$G$7:$G$60000,الاضافة!$H$7:$H$60000,"*اضاف*",الاضافة!$E$7:$E$60000,'أرصدة المخزن'!C5766)</f>
        <v/>
      </c>
      <c r="G5766" s="69">
        <f>SUMIFS(الصرف!$H$7:$H$60000,الصرف!$F$7:$F$60000,'أرصدة المخزن'!C5766)</f>
        <v/>
      </c>
      <c r="H5766" s="70">
        <f>E5766+F5766-G5766</f>
        <v/>
      </c>
    </row>
    <row r="5767" hidden="1" ht="24.6" customHeight="1" s="138">
      <c r="A5767" s="65" t="n">
        <v>10110031</v>
      </c>
      <c r="B5767" s="66" t="inlineStr">
        <is>
          <t>أدوات مكاتب</t>
        </is>
      </c>
      <c r="C5767" s="67" t="inlineStr"/>
      <c r="D5767" s="67" t="inlineStr"/>
      <c r="E5767" s="68" t="n">
        <v>0</v>
      </c>
      <c r="F5767" s="69">
        <f>SUMIFS(الاضافة!$G$7:$G$60000,الاضافة!$H$7:$H$60000,"*اضاف*",الاضافة!$E$7:$E$60000,'أرصدة المخزن'!C5767)</f>
        <v/>
      </c>
      <c r="G5767" s="69">
        <f>SUMIFS(الصرف!$H$7:$H$60000,الصرف!$F$7:$F$60000,'أرصدة المخزن'!C5767)</f>
        <v/>
      </c>
      <c r="H5767" s="70">
        <f>E5767+F5767-G5767</f>
        <v/>
      </c>
    </row>
    <row r="5768" hidden="1" ht="24.6" customHeight="1" s="138">
      <c r="A5768" s="65" t="n">
        <v>10110032</v>
      </c>
      <c r="B5768" s="66" t="inlineStr">
        <is>
          <t>أدوات مكاتب</t>
        </is>
      </c>
      <c r="C5768" s="67" t="inlineStr"/>
      <c r="D5768" s="67" t="inlineStr"/>
      <c r="E5768" s="68" t="n">
        <v>0</v>
      </c>
      <c r="F5768" s="69">
        <f>SUMIFS(الاضافة!$G$7:$G$60000,الاضافة!$H$7:$H$60000,"*اضاف*",الاضافة!$E$7:$E$60000,'أرصدة المخزن'!C5768)</f>
        <v/>
      </c>
      <c r="G5768" s="69">
        <f>SUMIFS(الصرف!$H$7:$H$60000,الصرف!$F$7:$F$60000,'أرصدة المخزن'!C5768)</f>
        <v/>
      </c>
      <c r="H5768" s="70">
        <f>E5768+F5768-G5768</f>
        <v/>
      </c>
    </row>
    <row r="5769" hidden="1" ht="24.6" customHeight="1" s="138">
      <c r="A5769" s="65" t="n">
        <v>10110033</v>
      </c>
      <c r="B5769" s="66" t="inlineStr">
        <is>
          <t>أدوات مكاتب</t>
        </is>
      </c>
      <c r="C5769" s="67" t="inlineStr"/>
      <c r="D5769" s="67" t="inlineStr"/>
      <c r="E5769" s="68" t="n">
        <v>0</v>
      </c>
      <c r="F5769" s="69">
        <f>SUMIFS(الاضافة!$G$7:$G$60000,الاضافة!$H$7:$H$60000,"*اضاف*",الاضافة!$E$7:$E$60000,'أرصدة المخزن'!C5769)</f>
        <v/>
      </c>
      <c r="G5769" s="69">
        <f>SUMIFS(الصرف!$H$7:$H$60000,الصرف!$F$7:$F$60000,'أرصدة المخزن'!C5769)</f>
        <v/>
      </c>
      <c r="H5769" s="70">
        <f>E5769+F5769-G5769</f>
        <v/>
      </c>
    </row>
    <row r="5770" hidden="1" ht="24.6" customHeight="1" s="138">
      <c r="A5770" s="65" t="n">
        <v>10110034</v>
      </c>
      <c r="B5770" s="66" t="inlineStr">
        <is>
          <t>أدوات مكاتب</t>
        </is>
      </c>
      <c r="C5770" s="67" t="inlineStr"/>
      <c r="D5770" s="67" t="inlineStr"/>
      <c r="E5770" s="68" t="n">
        <v>0</v>
      </c>
      <c r="F5770" s="69">
        <f>SUMIFS(الاضافة!$G$7:$G$60000,الاضافة!$H$7:$H$60000,"*اضاف*",الاضافة!$E$7:$E$60000,'أرصدة المخزن'!C5770)</f>
        <v/>
      </c>
      <c r="G5770" s="69">
        <f>SUMIFS(الصرف!$H$7:$H$60000,الصرف!$F$7:$F$60000,'أرصدة المخزن'!C5770)</f>
        <v/>
      </c>
      <c r="H5770" s="70">
        <f>E5770+F5770-G5770</f>
        <v/>
      </c>
    </row>
    <row r="5771" hidden="1" ht="24.6" customHeight="1" s="138">
      <c r="A5771" s="65" t="n">
        <v>10110035</v>
      </c>
      <c r="B5771" s="66" t="inlineStr">
        <is>
          <t>أدوات مكاتب</t>
        </is>
      </c>
      <c r="C5771" s="67" t="inlineStr"/>
      <c r="D5771" s="67" t="inlineStr"/>
      <c r="E5771" s="68" t="n">
        <v>0</v>
      </c>
      <c r="F5771" s="69">
        <f>SUMIFS(الاضافة!$G$7:$G$60000,الاضافة!$H$7:$H$60000,"*اضاف*",الاضافة!$E$7:$E$60000,'أرصدة المخزن'!C5771)</f>
        <v/>
      </c>
      <c r="G5771" s="69">
        <f>SUMIFS(الصرف!$H$7:$H$60000,الصرف!$F$7:$F$60000,'أرصدة المخزن'!C5771)</f>
        <v/>
      </c>
      <c r="H5771" s="70">
        <f>E5771+F5771-G5771</f>
        <v/>
      </c>
    </row>
    <row r="5772" hidden="1" ht="24.6" customHeight="1" s="138">
      <c r="A5772" s="65" t="n">
        <v>10110036</v>
      </c>
      <c r="B5772" s="66" t="inlineStr">
        <is>
          <t>أدوات مكاتب</t>
        </is>
      </c>
      <c r="C5772" s="67" t="inlineStr"/>
      <c r="D5772" s="67" t="inlineStr"/>
      <c r="E5772" s="68" t="n">
        <v>0</v>
      </c>
      <c r="F5772" s="69">
        <f>SUMIFS(الاضافة!$G$7:$G$60000,الاضافة!$H$7:$H$60000,"*اضاف*",الاضافة!$E$7:$E$60000,'أرصدة المخزن'!C5772)</f>
        <v/>
      </c>
      <c r="G5772" s="69">
        <f>SUMIFS(الصرف!$H$7:$H$60000,الصرف!$F$7:$F$60000,'أرصدة المخزن'!C5772)</f>
        <v/>
      </c>
      <c r="H5772" s="70">
        <f>E5772+F5772-G5772</f>
        <v/>
      </c>
    </row>
    <row r="5773" hidden="1" ht="24.6" customHeight="1" s="138">
      <c r="A5773" s="65" t="n">
        <v>10110037</v>
      </c>
      <c r="B5773" s="66" t="inlineStr">
        <is>
          <t>أدوات مكاتب</t>
        </is>
      </c>
      <c r="C5773" s="67" t="inlineStr"/>
      <c r="D5773" s="67" t="inlineStr"/>
      <c r="E5773" s="68" t="n">
        <v>0</v>
      </c>
      <c r="F5773" s="69">
        <f>SUMIFS(الاضافة!$G$7:$G$60000,الاضافة!$H$7:$H$60000,"*اضاف*",الاضافة!$E$7:$E$60000,'أرصدة المخزن'!C5773)</f>
        <v/>
      </c>
      <c r="G5773" s="69">
        <f>SUMIFS(الصرف!$H$7:$H$60000,الصرف!$F$7:$F$60000,'أرصدة المخزن'!C5773)</f>
        <v/>
      </c>
      <c r="H5773" s="70">
        <f>E5773+F5773-G5773</f>
        <v/>
      </c>
    </row>
    <row r="5774" hidden="1" ht="24.6" customHeight="1" s="138">
      <c r="A5774" s="65" t="n">
        <v>10110038</v>
      </c>
      <c r="B5774" s="66" t="inlineStr">
        <is>
          <t>أدوات مكاتب</t>
        </is>
      </c>
      <c r="C5774" s="67" t="inlineStr"/>
      <c r="D5774" s="67" t="inlineStr"/>
      <c r="E5774" s="68" t="n">
        <v>0</v>
      </c>
      <c r="F5774" s="69">
        <f>SUMIFS(الاضافة!$G$7:$G$60000,الاضافة!$H$7:$H$60000,"*اضاف*",الاضافة!$E$7:$E$60000,'أرصدة المخزن'!C5774)</f>
        <v/>
      </c>
      <c r="G5774" s="69">
        <f>SUMIFS(الصرف!$H$7:$H$60000,الصرف!$F$7:$F$60000,'أرصدة المخزن'!C5774)</f>
        <v/>
      </c>
      <c r="H5774" s="70">
        <f>E5774+F5774-G5774</f>
        <v/>
      </c>
    </row>
    <row r="5775" hidden="1" ht="24.6" customHeight="1" s="138">
      <c r="A5775" s="65" t="n">
        <v>10110039</v>
      </c>
      <c r="B5775" s="66" t="inlineStr">
        <is>
          <t>أدوات مكاتب</t>
        </is>
      </c>
      <c r="C5775" s="67" t="inlineStr"/>
      <c r="D5775" s="67" t="inlineStr"/>
      <c r="E5775" s="68" t="n">
        <v>0</v>
      </c>
      <c r="F5775" s="69">
        <f>SUMIFS(الاضافة!$G$7:$G$60000,الاضافة!$H$7:$H$60000,"*اضاف*",الاضافة!$E$7:$E$60000,'أرصدة المخزن'!C5775)</f>
        <v/>
      </c>
      <c r="G5775" s="69">
        <f>SUMIFS(الصرف!$H$7:$H$60000,الصرف!$F$7:$F$60000,'أرصدة المخزن'!C5775)</f>
        <v/>
      </c>
      <c r="H5775" s="70">
        <f>E5775+F5775-G5775</f>
        <v/>
      </c>
    </row>
    <row r="5776" hidden="1" ht="24.6" customHeight="1" s="138">
      <c r="A5776" s="65" t="n">
        <v>10110040</v>
      </c>
      <c r="B5776" s="66" t="inlineStr">
        <is>
          <t>أدوات مكاتب</t>
        </is>
      </c>
      <c r="C5776" s="67" t="inlineStr"/>
      <c r="D5776" s="67" t="inlineStr"/>
      <c r="E5776" s="68" t="n">
        <v>0</v>
      </c>
      <c r="F5776" s="69">
        <f>SUMIFS(الاضافة!$G$7:$G$60000,الاضافة!$H$7:$H$60000,"*اضاف*",الاضافة!$E$7:$E$60000,'أرصدة المخزن'!C5776)</f>
        <v/>
      </c>
      <c r="G5776" s="69">
        <f>SUMIFS(الصرف!$H$7:$H$60000,الصرف!$F$7:$F$60000,'أرصدة المخزن'!C5776)</f>
        <v/>
      </c>
      <c r="H5776" s="70">
        <f>E5776+F5776-G5776</f>
        <v/>
      </c>
    </row>
    <row r="5777" hidden="1" ht="24.6" customHeight="1" s="138">
      <c r="A5777" s="65" t="n">
        <v>10110041</v>
      </c>
      <c r="B5777" s="66" t="inlineStr">
        <is>
          <t>أدوات مكاتب</t>
        </is>
      </c>
      <c r="C5777" s="67" t="inlineStr"/>
      <c r="D5777" s="67" t="inlineStr"/>
      <c r="E5777" s="68" t="n">
        <v>0</v>
      </c>
      <c r="F5777" s="69">
        <f>SUMIFS(الاضافة!$G$7:$G$60000,الاضافة!$H$7:$H$60000,"*اضاف*",الاضافة!$E$7:$E$60000,'أرصدة المخزن'!C5777)</f>
        <v/>
      </c>
      <c r="G5777" s="69">
        <f>SUMIFS(الصرف!$H$7:$H$60000,الصرف!$F$7:$F$60000,'أرصدة المخزن'!C5777)</f>
        <v/>
      </c>
      <c r="H5777" s="70">
        <f>E5777+F5777-G5777</f>
        <v/>
      </c>
    </row>
    <row r="5778" hidden="1" ht="24.6" customHeight="1" s="138">
      <c r="A5778" s="65" t="n">
        <v>10110042</v>
      </c>
      <c r="B5778" s="66" t="inlineStr">
        <is>
          <t>أدوات مكاتب</t>
        </is>
      </c>
      <c r="C5778" s="67" t="inlineStr"/>
      <c r="D5778" s="67" t="inlineStr"/>
      <c r="E5778" s="68" t="n">
        <v>0</v>
      </c>
      <c r="F5778" s="69">
        <f>SUMIFS(الاضافة!$G$7:$G$60000,الاضافة!$H$7:$H$60000,"*اضاف*",الاضافة!$E$7:$E$60000,'أرصدة المخزن'!C5778)</f>
        <v/>
      </c>
      <c r="G5778" s="69">
        <f>SUMIFS(الصرف!$H$7:$H$60000,الصرف!$F$7:$F$60000,'أرصدة المخزن'!C5778)</f>
        <v/>
      </c>
      <c r="H5778" s="70">
        <f>E5778+F5778-G5778</f>
        <v/>
      </c>
    </row>
    <row r="5779" hidden="1" ht="24.6" customHeight="1" s="138">
      <c r="A5779" s="65" t="n">
        <v>10110043</v>
      </c>
      <c r="B5779" s="66" t="inlineStr">
        <is>
          <t>أدوات مكاتب</t>
        </is>
      </c>
      <c r="C5779" s="67" t="inlineStr"/>
      <c r="D5779" s="67" t="inlineStr"/>
      <c r="E5779" s="68" t="n">
        <v>0</v>
      </c>
      <c r="F5779" s="69">
        <f>SUMIFS(الاضافة!$G$7:$G$60000,الاضافة!$H$7:$H$60000,"*اضاف*",الاضافة!$E$7:$E$60000,'أرصدة المخزن'!C5779)</f>
        <v/>
      </c>
      <c r="G5779" s="69">
        <f>SUMIFS(الصرف!$H$7:$H$60000,الصرف!$F$7:$F$60000,'أرصدة المخزن'!C5779)</f>
        <v/>
      </c>
      <c r="H5779" s="70">
        <f>E5779+F5779-G5779</f>
        <v/>
      </c>
    </row>
    <row r="5780" hidden="1" ht="24.6" customHeight="1" s="138">
      <c r="A5780" s="65" t="n">
        <v>10110044</v>
      </c>
      <c r="B5780" s="66" t="inlineStr">
        <is>
          <t>أدوات مكاتب</t>
        </is>
      </c>
      <c r="C5780" s="67" t="inlineStr"/>
      <c r="D5780" s="67" t="inlineStr"/>
      <c r="E5780" s="68" t="n">
        <v>0</v>
      </c>
      <c r="F5780" s="69">
        <f>SUMIFS(الاضافة!$G$7:$G$60000,الاضافة!$H$7:$H$60000,"*اضاف*",الاضافة!$E$7:$E$60000,'أرصدة المخزن'!C5780)</f>
        <v/>
      </c>
      <c r="G5780" s="69">
        <f>SUMIFS(الصرف!$H$7:$H$60000,الصرف!$F$7:$F$60000,'أرصدة المخزن'!C5780)</f>
        <v/>
      </c>
      <c r="H5780" s="70">
        <f>E5780+F5780-G5780</f>
        <v/>
      </c>
    </row>
    <row r="5781" hidden="1" ht="24.6" customHeight="1" s="138">
      <c r="A5781" s="65" t="n">
        <v>10110045</v>
      </c>
      <c r="B5781" s="66" t="inlineStr">
        <is>
          <t>أدوات مكاتب</t>
        </is>
      </c>
      <c r="C5781" s="67" t="inlineStr"/>
      <c r="D5781" s="67" t="inlineStr"/>
      <c r="E5781" s="68" t="n">
        <v>0</v>
      </c>
      <c r="F5781" s="69">
        <f>SUMIFS(الاضافة!$G$7:$G$60000,الاضافة!$H$7:$H$60000,"*اضاف*",الاضافة!$E$7:$E$60000,'أرصدة المخزن'!C5781)</f>
        <v/>
      </c>
      <c r="G5781" s="69">
        <f>SUMIFS(الصرف!$H$7:$H$60000,الصرف!$F$7:$F$60000,'أرصدة المخزن'!C5781)</f>
        <v/>
      </c>
      <c r="H5781" s="70">
        <f>E5781+F5781-G5781</f>
        <v/>
      </c>
    </row>
    <row r="5782" hidden="1" ht="24.6" customHeight="1" s="138">
      <c r="A5782" s="65" t="n">
        <v>10110046</v>
      </c>
      <c r="B5782" s="66" t="inlineStr">
        <is>
          <t>أدوات مكاتب</t>
        </is>
      </c>
      <c r="C5782" s="67" t="inlineStr"/>
      <c r="D5782" s="67" t="inlineStr"/>
      <c r="E5782" s="68" t="n">
        <v>0</v>
      </c>
      <c r="F5782" s="69">
        <f>SUMIFS(الاضافة!$G$7:$G$60000,الاضافة!$H$7:$H$60000,"*اضاف*",الاضافة!$E$7:$E$60000,'أرصدة المخزن'!C5782)</f>
        <v/>
      </c>
      <c r="G5782" s="69">
        <f>SUMIFS(الصرف!$H$7:$H$60000,الصرف!$F$7:$F$60000,'أرصدة المخزن'!C5782)</f>
        <v/>
      </c>
      <c r="H5782" s="70">
        <f>E5782+F5782-G5782</f>
        <v/>
      </c>
    </row>
    <row r="5783" hidden="1" ht="24.6" customHeight="1" s="138">
      <c r="A5783" s="65" t="n">
        <v>10110047</v>
      </c>
      <c r="B5783" s="66" t="inlineStr">
        <is>
          <t>أدوات مكاتب</t>
        </is>
      </c>
      <c r="C5783" s="67" t="inlineStr"/>
      <c r="D5783" s="67" t="inlineStr"/>
      <c r="E5783" s="68" t="n">
        <v>0</v>
      </c>
      <c r="F5783" s="69">
        <f>SUMIFS(الاضافة!$G$7:$G$60000,الاضافة!$H$7:$H$60000,"*اضاف*",الاضافة!$E$7:$E$60000,'أرصدة المخزن'!C5783)</f>
        <v/>
      </c>
      <c r="G5783" s="69">
        <f>SUMIFS(الصرف!$H$7:$H$60000,الصرف!$F$7:$F$60000,'أرصدة المخزن'!C5783)</f>
        <v/>
      </c>
      <c r="H5783" s="70">
        <f>E5783+F5783-G5783</f>
        <v/>
      </c>
    </row>
    <row r="5784" hidden="1" ht="24.6" customHeight="1" s="138">
      <c r="A5784" s="65" t="n">
        <v>10110048</v>
      </c>
      <c r="B5784" s="66" t="inlineStr">
        <is>
          <t>أدوات مكاتب</t>
        </is>
      </c>
      <c r="C5784" s="67" t="inlineStr"/>
      <c r="D5784" s="67" t="inlineStr"/>
      <c r="E5784" s="68" t="n">
        <v>0</v>
      </c>
      <c r="F5784" s="69">
        <f>SUMIFS(الاضافة!$G$7:$G$60000,الاضافة!$H$7:$H$60000,"*اضاف*",الاضافة!$E$7:$E$60000,'أرصدة المخزن'!C5784)</f>
        <v/>
      </c>
      <c r="G5784" s="69">
        <f>SUMIFS(الصرف!$H$7:$H$60000,الصرف!$F$7:$F$60000,'أرصدة المخزن'!C5784)</f>
        <v/>
      </c>
      <c r="H5784" s="70">
        <f>E5784+F5784-G5784</f>
        <v/>
      </c>
    </row>
    <row r="5785" hidden="1" ht="24.6" customHeight="1" s="138">
      <c r="A5785" s="65" t="n">
        <v>10110049</v>
      </c>
      <c r="B5785" s="66" t="inlineStr">
        <is>
          <t>أدوات مكاتب</t>
        </is>
      </c>
      <c r="C5785" s="67" t="inlineStr"/>
      <c r="D5785" s="67" t="inlineStr"/>
      <c r="E5785" s="68" t="n">
        <v>0</v>
      </c>
      <c r="F5785" s="69">
        <f>SUMIFS(الاضافة!$G$7:$G$60000,الاضافة!$H$7:$H$60000,"*اضاف*",الاضافة!$E$7:$E$60000,'أرصدة المخزن'!C5785)</f>
        <v/>
      </c>
      <c r="G5785" s="69">
        <f>SUMIFS(الصرف!$H$7:$H$60000,الصرف!$F$7:$F$60000,'أرصدة المخزن'!C5785)</f>
        <v/>
      </c>
      <c r="H5785" s="70">
        <f>E5785+F5785-G5785</f>
        <v/>
      </c>
    </row>
    <row r="5786" hidden="1" ht="24.6" customHeight="1" s="138">
      <c r="A5786" s="65" t="n">
        <v>10110050</v>
      </c>
      <c r="B5786" s="66" t="inlineStr">
        <is>
          <t>أدوات مكاتب</t>
        </is>
      </c>
      <c r="C5786" s="67" t="inlineStr"/>
      <c r="D5786" s="67" t="inlineStr"/>
      <c r="E5786" s="68" t="n">
        <v>0</v>
      </c>
      <c r="F5786" s="69">
        <f>SUMIFS(الاضافة!$G$7:$G$60000,الاضافة!$H$7:$H$60000,"*اضاف*",الاضافة!$E$7:$E$60000,'أرصدة المخزن'!C5786)</f>
        <v/>
      </c>
      <c r="G5786" s="69">
        <f>SUMIFS(الصرف!$H$7:$H$60000,الصرف!$F$7:$F$60000,'أرصدة المخزن'!C5786)</f>
        <v/>
      </c>
      <c r="H5786" s="70">
        <f>E5786+F5786-G5786</f>
        <v/>
      </c>
    </row>
    <row r="5787" hidden="1" ht="24.6" customHeight="1" s="138">
      <c r="A5787" s="65" t="n">
        <v>10110051</v>
      </c>
      <c r="B5787" s="66" t="inlineStr">
        <is>
          <t>أدوات مكاتب</t>
        </is>
      </c>
      <c r="C5787" s="67" t="inlineStr"/>
      <c r="D5787" s="67" t="inlineStr"/>
      <c r="E5787" s="68" t="n">
        <v>0</v>
      </c>
      <c r="F5787" s="69">
        <f>SUMIFS(الاضافة!$G$7:$G$60000,الاضافة!$H$7:$H$60000,"*اضاف*",الاضافة!$E$7:$E$60000,'أرصدة المخزن'!C5787)</f>
        <v/>
      </c>
      <c r="G5787" s="69">
        <f>SUMIFS(الصرف!$H$7:$H$60000,الصرف!$F$7:$F$60000,'أرصدة المخزن'!C5787)</f>
        <v/>
      </c>
      <c r="H5787" s="70">
        <f>E5787+F5787-G5787</f>
        <v/>
      </c>
    </row>
    <row r="5788" hidden="1" ht="24.6" customHeight="1" s="138">
      <c r="A5788" s="65" t="n">
        <v>10110052</v>
      </c>
      <c r="B5788" s="66" t="inlineStr">
        <is>
          <t>أدوات مكاتب</t>
        </is>
      </c>
      <c r="C5788" s="67" t="inlineStr"/>
      <c r="D5788" s="67" t="inlineStr"/>
      <c r="E5788" s="68" t="n">
        <v>0</v>
      </c>
      <c r="F5788" s="69">
        <f>SUMIFS(الاضافة!$G$7:$G$60000,الاضافة!$H$7:$H$60000,"*اضاف*",الاضافة!$E$7:$E$60000,'أرصدة المخزن'!C5788)</f>
        <v/>
      </c>
      <c r="G5788" s="69">
        <f>SUMIFS(الصرف!$H$7:$H$60000,الصرف!$F$7:$F$60000,'أرصدة المخزن'!C5788)</f>
        <v/>
      </c>
      <c r="H5788" s="70">
        <f>E5788+F5788-G5788</f>
        <v/>
      </c>
    </row>
    <row r="5789" hidden="1" ht="24.6" customHeight="1" s="138">
      <c r="A5789" s="65" t="n">
        <v>10110053</v>
      </c>
      <c r="B5789" s="66" t="inlineStr">
        <is>
          <t>أدوات مكاتب</t>
        </is>
      </c>
      <c r="C5789" s="67" t="inlineStr"/>
      <c r="D5789" s="67" t="inlineStr"/>
      <c r="E5789" s="68" t="n">
        <v>0</v>
      </c>
      <c r="F5789" s="69">
        <f>SUMIFS(الاضافة!$G$7:$G$60000,الاضافة!$H$7:$H$60000,"*اضاف*",الاضافة!$E$7:$E$60000,'أرصدة المخزن'!C5789)</f>
        <v/>
      </c>
      <c r="G5789" s="69">
        <f>SUMIFS(الصرف!$H$7:$H$60000,الصرف!$F$7:$F$60000,'أرصدة المخزن'!C5789)</f>
        <v/>
      </c>
      <c r="H5789" s="70">
        <f>E5789+F5789-G5789</f>
        <v/>
      </c>
    </row>
    <row r="5790" hidden="1" ht="24.6" customHeight="1" s="138">
      <c r="A5790" s="65" t="n">
        <v>10110054</v>
      </c>
      <c r="B5790" s="66" t="inlineStr">
        <is>
          <t>أدوات مكاتب</t>
        </is>
      </c>
      <c r="C5790" s="67" t="inlineStr"/>
      <c r="D5790" s="67" t="inlineStr"/>
      <c r="E5790" s="68" t="n">
        <v>0</v>
      </c>
      <c r="F5790" s="69">
        <f>SUMIFS(الاضافة!$G$7:$G$60000,الاضافة!$H$7:$H$60000,"*اضاف*",الاضافة!$E$7:$E$60000,'أرصدة المخزن'!C5790)</f>
        <v/>
      </c>
      <c r="G5790" s="69">
        <f>SUMIFS(الصرف!$H$7:$H$60000,الصرف!$F$7:$F$60000,'أرصدة المخزن'!C5790)</f>
        <v/>
      </c>
      <c r="H5790" s="70">
        <f>E5790+F5790-G5790</f>
        <v/>
      </c>
    </row>
    <row r="5791" hidden="1" ht="24.6" customHeight="1" s="138">
      <c r="A5791" s="65" t="n">
        <v>10110055</v>
      </c>
      <c r="B5791" s="66" t="inlineStr">
        <is>
          <t>أدوات مكاتب</t>
        </is>
      </c>
      <c r="C5791" s="67" t="inlineStr"/>
      <c r="D5791" s="67" t="inlineStr"/>
      <c r="E5791" s="68" t="n">
        <v>0</v>
      </c>
      <c r="F5791" s="69">
        <f>SUMIFS(الاضافة!$G$7:$G$60000,الاضافة!$H$7:$H$60000,"*اضاف*",الاضافة!$E$7:$E$60000,'أرصدة المخزن'!C5791)</f>
        <v/>
      </c>
      <c r="G5791" s="69">
        <f>SUMIFS(الصرف!$H$7:$H$60000,الصرف!$F$7:$F$60000,'أرصدة المخزن'!C5791)</f>
        <v/>
      </c>
      <c r="H5791" s="70">
        <f>E5791+F5791-G5791</f>
        <v/>
      </c>
    </row>
    <row r="5792" hidden="1" ht="24.6" customHeight="1" s="138">
      <c r="A5792" s="65" t="n">
        <v>10110056</v>
      </c>
      <c r="B5792" s="66" t="inlineStr">
        <is>
          <t>أدوات مكاتب</t>
        </is>
      </c>
      <c r="C5792" s="67" t="inlineStr"/>
      <c r="D5792" s="67" t="inlineStr"/>
      <c r="E5792" s="68" t="n">
        <v>0</v>
      </c>
      <c r="F5792" s="69">
        <f>SUMIFS(الاضافة!$G$7:$G$60000,الاضافة!$H$7:$H$60000,"*اضاف*",الاضافة!$E$7:$E$60000,'أرصدة المخزن'!C5792)</f>
        <v/>
      </c>
      <c r="G5792" s="69">
        <f>SUMIFS(الصرف!$H$7:$H$60000,الصرف!$F$7:$F$60000,'أرصدة المخزن'!C5792)</f>
        <v/>
      </c>
      <c r="H5792" s="70">
        <f>E5792+F5792-G5792</f>
        <v/>
      </c>
    </row>
    <row r="5793" hidden="1" ht="24.6" customHeight="1" s="138">
      <c r="A5793" s="65" t="n">
        <v>10110057</v>
      </c>
      <c r="B5793" s="66" t="inlineStr">
        <is>
          <t>أدوات مكاتب</t>
        </is>
      </c>
      <c r="C5793" s="67" t="inlineStr"/>
      <c r="D5793" s="67" t="inlineStr"/>
      <c r="E5793" s="68" t="n">
        <v>0</v>
      </c>
      <c r="F5793" s="69">
        <f>SUMIFS(الاضافة!$G$7:$G$60000,الاضافة!$H$7:$H$60000,"*اضاف*",الاضافة!$E$7:$E$60000,'أرصدة المخزن'!C5793)</f>
        <v/>
      </c>
      <c r="G5793" s="69">
        <f>SUMIFS(الصرف!$H$7:$H$60000,الصرف!$F$7:$F$60000,'أرصدة المخزن'!C5793)</f>
        <v/>
      </c>
      <c r="H5793" s="70">
        <f>E5793+F5793-G5793</f>
        <v/>
      </c>
    </row>
    <row r="5794" hidden="1" ht="24.6" customHeight="1" s="138">
      <c r="A5794" s="65" t="n">
        <v>10110058</v>
      </c>
      <c r="B5794" s="66" t="inlineStr">
        <is>
          <t>أدوات مكاتب</t>
        </is>
      </c>
      <c r="C5794" s="67" t="inlineStr"/>
      <c r="D5794" s="67" t="inlineStr"/>
      <c r="E5794" s="68" t="n">
        <v>0</v>
      </c>
      <c r="F5794" s="69">
        <f>SUMIFS(الاضافة!$G$7:$G$60000,الاضافة!$H$7:$H$60000,"*اضاف*",الاضافة!$E$7:$E$60000,'أرصدة المخزن'!C5794)</f>
        <v/>
      </c>
      <c r="G5794" s="69">
        <f>SUMIFS(الصرف!$H$7:$H$60000,الصرف!$F$7:$F$60000,'أرصدة المخزن'!C5794)</f>
        <v/>
      </c>
      <c r="H5794" s="70">
        <f>E5794+F5794-G5794</f>
        <v/>
      </c>
    </row>
    <row r="5795" hidden="1" ht="24.6" customHeight="1" s="138">
      <c r="A5795" s="65" t="n">
        <v>10110059</v>
      </c>
      <c r="B5795" s="66" t="inlineStr">
        <is>
          <t>أدوات مكاتب</t>
        </is>
      </c>
      <c r="C5795" s="67" t="inlineStr"/>
      <c r="D5795" s="67" t="inlineStr"/>
      <c r="E5795" s="68" t="n">
        <v>0</v>
      </c>
      <c r="F5795" s="69">
        <f>SUMIFS(الاضافة!$G$7:$G$60000,الاضافة!$H$7:$H$60000,"*اضاف*",الاضافة!$E$7:$E$60000,'أرصدة المخزن'!C5795)</f>
        <v/>
      </c>
      <c r="G5795" s="69">
        <f>SUMIFS(الصرف!$H$7:$H$60000,الصرف!$F$7:$F$60000,'أرصدة المخزن'!C5795)</f>
        <v/>
      </c>
      <c r="H5795" s="70">
        <f>E5795+F5795-G5795</f>
        <v/>
      </c>
    </row>
    <row r="5796" hidden="1" ht="24.6" customHeight="1" s="138">
      <c r="A5796" s="65" t="n">
        <v>10110060</v>
      </c>
      <c r="B5796" s="66" t="inlineStr">
        <is>
          <t>أدوات مكاتب</t>
        </is>
      </c>
      <c r="C5796" s="67" t="inlineStr"/>
      <c r="D5796" s="67" t="inlineStr"/>
      <c r="E5796" s="68" t="n">
        <v>0</v>
      </c>
      <c r="F5796" s="69">
        <f>SUMIFS(الاضافة!$G$7:$G$60000,الاضافة!$H$7:$H$60000,"*اضاف*",الاضافة!$E$7:$E$60000,'أرصدة المخزن'!C5796)</f>
        <v/>
      </c>
      <c r="G5796" s="69">
        <f>SUMIFS(الصرف!$H$7:$H$60000,الصرف!$F$7:$F$60000,'أرصدة المخزن'!C5796)</f>
        <v/>
      </c>
      <c r="H5796" s="70">
        <f>E5796+F5796-G5796</f>
        <v/>
      </c>
    </row>
    <row r="5797" hidden="1" ht="24.6" customHeight="1" s="138">
      <c r="A5797" s="65" t="n">
        <v>10110061</v>
      </c>
      <c r="B5797" s="66" t="inlineStr">
        <is>
          <t>أدوات مكاتب</t>
        </is>
      </c>
      <c r="C5797" s="67" t="inlineStr"/>
      <c r="D5797" s="67" t="inlineStr"/>
      <c r="E5797" s="68" t="n">
        <v>0</v>
      </c>
      <c r="F5797" s="69">
        <f>SUMIFS(الاضافة!$G$7:$G$60000,الاضافة!$H$7:$H$60000,"*اضاف*",الاضافة!$E$7:$E$60000,'أرصدة المخزن'!C5797)</f>
        <v/>
      </c>
      <c r="G5797" s="69">
        <f>SUMIFS(الصرف!$H$7:$H$60000,الصرف!$F$7:$F$60000,'أرصدة المخزن'!C5797)</f>
        <v/>
      </c>
      <c r="H5797" s="70">
        <f>E5797+F5797-G5797</f>
        <v/>
      </c>
    </row>
    <row r="5798" hidden="1" ht="24.6" customHeight="1" s="138">
      <c r="A5798" s="65" t="n">
        <v>10110062</v>
      </c>
      <c r="B5798" s="66" t="inlineStr">
        <is>
          <t>أدوات مكاتب</t>
        </is>
      </c>
      <c r="C5798" s="67" t="inlineStr"/>
      <c r="D5798" s="67" t="inlineStr"/>
      <c r="E5798" s="68" t="n">
        <v>0</v>
      </c>
      <c r="F5798" s="69">
        <f>SUMIFS(الاضافة!$G$7:$G$60000,الاضافة!$H$7:$H$60000,"*اضاف*",الاضافة!$E$7:$E$60000,'أرصدة المخزن'!C5798)</f>
        <v/>
      </c>
      <c r="G5798" s="69">
        <f>SUMIFS(الصرف!$H$7:$H$60000,الصرف!$F$7:$F$60000,'أرصدة المخزن'!C5798)</f>
        <v/>
      </c>
      <c r="H5798" s="70">
        <f>E5798+F5798-G5798</f>
        <v/>
      </c>
    </row>
    <row r="5799" hidden="1" ht="24.6" customHeight="1" s="138">
      <c r="A5799" s="65" t="n">
        <v>10110063</v>
      </c>
      <c r="B5799" s="66" t="inlineStr">
        <is>
          <t>أدوات مكاتب</t>
        </is>
      </c>
      <c r="C5799" s="67" t="inlineStr"/>
      <c r="D5799" s="67" t="inlineStr"/>
      <c r="E5799" s="68" t="n">
        <v>0</v>
      </c>
      <c r="F5799" s="69">
        <f>SUMIFS(الاضافة!$G$7:$G$60000,الاضافة!$H$7:$H$60000,"*اضاف*",الاضافة!$E$7:$E$60000,'أرصدة المخزن'!C5799)</f>
        <v/>
      </c>
      <c r="G5799" s="69">
        <f>SUMIFS(الصرف!$H$7:$H$60000,الصرف!$F$7:$F$60000,'أرصدة المخزن'!C5799)</f>
        <v/>
      </c>
      <c r="H5799" s="70">
        <f>E5799+F5799-G5799</f>
        <v/>
      </c>
    </row>
    <row r="5800" hidden="1" ht="24.6" customHeight="1" s="138">
      <c r="A5800" s="65" t="n">
        <v>10110064</v>
      </c>
      <c r="B5800" s="66" t="inlineStr">
        <is>
          <t>أدوات مكاتب</t>
        </is>
      </c>
      <c r="C5800" s="67" t="inlineStr"/>
      <c r="D5800" s="67" t="inlineStr"/>
      <c r="E5800" s="68" t="n">
        <v>0</v>
      </c>
      <c r="F5800" s="69">
        <f>SUMIFS(الاضافة!$G$7:$G$60000,الاضافة!$H$7:$H$60000,"*اضاف*",الاضافة!$E$7:$E$60000,'أرصدة المخزن'!C5800)</f>
        <v/>
      </c>
      <c r="G5800" s="69">
        <f>SUMIFS(الصرف!$H$7:$H$60000,الصرف!$F$7:$F$60000,'أرصدة المخزن'!C5800)</f>
        <v/>
      </c>
      <c r="H5800" s="70">
        <f>E5800+F5800-G5800</f>
        <v/>
      </c>
    </row>
    <row r="5801" hidden="1" ht="24.6" customHeight="1" s="138">
      <c r="A5801" s="65" t="n">
        <v>10110065</v>
      </c>
      <c r="B5801" s="66" t="inlineStr">
        <is>
          <t>أدوات مكاتب</t>
        </is>
      </c>
      <c r="C5801" s="67" t="inlineStr"/>
      <c r="D5801" s="67" t="inlineStr"/>
      <c r="E5801" s="68" t="n">
        <v>0</v>
      </c>
      <c r="F5801" s="69">
        <f>SUMIFS(الاضافة!$G$7:$G$60000,الاضافة!$H$7:$H$60000,"*اضاف*",الاضافة!$E$7:$E$60000,'أرصدة المخزن'!C5801)</f>
        <v/>
      </c>
      <c r="G5801" s="69">
        <f>SUMIFS(الصرف!$H$7:$H$60000,الصرف!$F$7:$F$60000,'أرصدة المخزن'!C5801)</f>
        <v/>
      </c>
      <c r="H5801" s="70">
        <f>E5801+F5801-G5801</f>
        <v/>
      </c>
    </row>
    <row r="5802" hidden="1" ht="24.6" customHeight="1" s="138">
      <c r="A5802" s="65" t="n">
        <v>10110066</v>
      </c>
      <c r="B5802" s="66" t="inlineStr">
        <is>
          <t>أدوات مكاتب</t>
        </is>
      </c>
      <c r="C5802" s="67" t="inlineStr"/>
      <c r="D5802" s="67" t="inlineStr"/>
      <c r="E5802" s="68" t="n">
        <v>0</v>
      </c>
      <c r="F5802" s="69">
        <f>SUMIFS(الاضافة!$G$7:$G$60000,الاضافة!$H$7:$H$60000,"*اضاف*",الاضافة!$E$7:$E$60000,'أرصدة المخزن'!C5802)</f>
        <v/>
      </c>
      <c r="G5802" s="69">
        <f>SUMIFS(الصرف!$H$7:$H$60000,الصرف!$F$7:$F$60000,'أرصدة المخزن'!C5802)</f>
        <v/>
      </c>
      <c r="H5802" s="70">
        <f>E5802+F5802-G5802</f>
        <v/>
      </c>
    </row>
    <row r="5803" hidden="1" ht="24.6" customHeight="1" s="138">
      <c r="A5803" s="65" t="n">
        <v>10110067</v>
      </c>
      <c r="B5803" s="66" t="inlineStr">
        <is>
          <t>أدوات مكاتب</t>
        </is>
      </c>
      <c r="C5803" s="67" t="inlineStr"/>
      <c r="D5803" s="67" t="inlineStr"/>
      <c r="E5803" s="68" t="n">
        <v>0</v>
      </c>
      <c r="F5803" s="69">
        <f>SUMIFS(الاضافة!$G$7:$G$60000,الاضافة!$H$7:$H$60000,"*اضاف*",الاضافة!$E$7:$E$60000,'أرصدة المخزن'!C5803)</f>
        <v/>
      </c>
      <c r="G5803" s="69">
        <f>SUMIFS(الصرف!$H$7:$H$60000,الصرف!$F$7:$F$60000,'أرصدة المخزن'!C5803)</f>
        <v/>
      </c>
      <c r="H5803" s="70">
        <f>E5803+F5803-G5803</f>
        <v/>
      </c>
    </row>
    <row r="5804" hidden="1" ht="24.6" customHeight="1" s="138">
      <c r="A5804" s="65" t="n">
        <v>10110068</v>
      </c>
      <c r="B5804" s="66" t="inlineStr">
        <is>
          <t>أدوات مكاتب</t>
        </is>
      </c>
      <c r="C5804" s="67" t="inlineStr"/>
      <c r="D5804" s="67" t="inlineStr"/>
      <c r="E5804" s="68" t="n">
        <v>0</v>
      </c>
      <c r="F5804" s="69">
        <f>SUMIFS(الاضافة!$G$7:$G$60000,الاضافة!$H$7:$H$60000,"*اضاف*",الاضافة!$E$7:$E$60000,'أرصدة المخزن'!C5804)</f>
        <v/>
      </c>
      <c r="G5804" s="69">
        <f>SUMIFS(الصرف!$H$7:$H$60000,الصرف!$F$7:$F$60000,'أرصدة المخزن'!C5804)</f>
        <v/>
      </c>
      <c r="H5804" s="70">
        <f>E5804+F5804-G5804</f>
        <v/>
      </c>
    </row>
    <row r="5805" hidden="1" ht="24.6" customHeight="1" s="138">
      <c r="A5805" s="65" t="n">
        <v>10110069</v>
      </c>
      <c r="B5805" s="66" t="inlineStr">
        <is>
          <t>أدوات مكاتب</t>
        </is>
      </c>
      <c r="C5805" s="67" t="inlineStr"/>
      <c r="D5805" s="67" t="inlineStr"/>
      <c r="E5805" s="68" t="n">
        <v>0</v>
      </c>
      <c r="F5805" s="69">
        <f>SUMIFS(الاضافة!$G$7:$G$60000,الاضافة!$H$7:$H$60000,"*اضاف*",الاضافة!$E$7:$E$60000,'أرصدة المخزن'!C5805)</f>
        <v/>
      </c>
      <c r="G5805" s="69">
        <f>SUMIFS(الصرف!$H$7:$H$60000,الصرف!$F$7:$F$60000,'أرصدة المخزن'!C5805)</f>
        <v/>
      </c>
      <c r="H5805" s="70">
        <f>E5805+F5805-G5805</f>
        <v/>
      </c>
    </row>
    <row r="5806" hidden="1" ht="24.6" customHeight="1" s="138">
      <c r="A5806" s="65" t="n">
        <v>10110070</v>
      </c>
      <c r="B5806" s="66" t="inlineStr">
        <is>
          <t>أدوات مكاتب</t>
        </is>
      </c>
      <c r="C5806" s="67" t="inlineStr"/>
      <c r="D5806" s="67" t="inlineStr"/>
      <c r="E5806" s="68" t="n">
        <v>0</v>
      </c>
      <c r="F5806" s="69">
        <f>SUMIFS(الاضافة!$G$7:$G$60000,الاضافة!$H$7:$H$60000,"*اضاف*",الاضافة!$E$7:$E$60000,'أرصدة المخزن'!C5806)</f>
        <v/>
      </c>
      <c r="G5806" s="69">
        <f>SUMIFS(الصرف!$H$7:$H$60000,الصرف!$F$7:$F$60000,'أرصدة المخزن'!C5806)</f>
        <v/>
      </c>
      <c r="H5806" s="70">
        <f>E5806+F5806-G5806</f>
        <v/>
      </c>
    </row>
    <row r="5807" hidden="1" ht="24.6" customHeight="1" s="138">
      <c r="A5807" s="65" t="n">
        <v>10110071</v>
      </c>
      <c r="B5807" s="66" t="inlineStr">
        <is>
          <t>أدوات مكاتب</t>
        </is>
      </c>
      <c r="C5807" s="67" t="inlineStr"/>
      <c r="D5807" s="67" t="inlineStr"/>
      <c r="E5807" s="68" t="n">
        <v>0</v>
      </c>
      <c r="F5807" s="69">
        <f>SUMIFS(الاضافة!$G$7:$G$60000,الاضافة!$H$7:$H$60000,"*اضاف*",الاضافة!$E$7:$E$60000,'أرصدة المخزن'!C5807)</f>
        <v/>
      </c>
      <c r="G5807" s="69">
        <f>SUMIFS(الصرف!$H$7:$H$60000,الصرف!$F$7:$F$60000,'أرصدة المخزن'!C5807)</f>
        <v/>
      </c>
      <c r="H5807" s="70">
        <f>E5807+F5807-G5807</f>
        <v/>
      </c>
    </row>
    <row r="5808" hidden="1" ht="24.6" customHeight="1" s="138">
      <c r="A5808" s="65" t="n">
        <v>10110072</v>
      </c>
      <c r="B5808" s="66" t="inlineStr">
        <is>
          <t>أدوات مكاتب</t>
        </is>
      </c>
      <c r="C5808" s="67" t="inlineStr"/>
      <c r="D5808" s="67" t="inlineStr"/>
      <c r="E5808" s="68" t="n">
        <v>0</v>
      </c>
      <c r="F5808" s="69">
        <f>SUMIFS(الاضافة!$G$7:$G$60000,الاضافة!$H$7:$H$60000,"*اضاف*",الاضافة!$E$7:$E$60000,'أرصدة المخزن'!C5808)</f>
        <v/>
      </c>
      <c r="G5808" s="69">
        <f>SUMIFS(الصرف!$H$7:$H$60000,الصرف!$F$7:$F$60000,'أرصدة المخزن'!C5808)</f>
        <v/>
      </c>
      <c r="H5808" s="70">
        <f>E5808+F5808-G5808</f>
        <v/>
      </c>
    </row>
    <row r="5809" hidden="1" ht="24.6" customHeight="1" s="138">
      <c r="A5809" s="65" t="n">
        <v>10110073</v>
      </c>
      <c r="B5809" s="66" t="inlineStr">
        <is>
          <t>أدوات مكاتب</t>
        </is>
      </c>
      <c r="C5809" s="67" t="inlineStr"/>
      <c r="D5809" s="67" t="inlineStr"/>
      <c r="E5809" s="68" t="n">
        <v>0</v>
      </c>
      <c r="F5809" s="69">
        <f>SUMIFS(الاضافة!$G$7:$G$60000,الاضافة!$H$7:$H$60000,"*اضاف*",الاضافة!$E$7:$E$60000,'أرصدة المخزن'!C5809)</f>
        <v/>
      </c>
      <c r="G5809" s="69">
        <f>SUMIFS(الصرف!$H$7:$H$60000,الصرف!$F$7:$F$60000,'أرصدة المخزن'!C5809)</f>
        <v/>
      </c>
      <c r="H5809" s="70">
        <f>E5809+F5809-G5809</f>
        <v/>
      </c>
    </row>
    <row r="5810" hidden="1" ht="24.6" customHeight="1" s="138">
      <c r="A5810" s="65" t="n">
        <v>10110074</v>
      </c>
      <c r="B5810" s="66" t="inlineStr">
        <is>
          <t>أدوات مكاتب</t>
        </is>
      </c>
      <c r="C5810" s="67" t="inlineStr"/>
      <c r="D5810" s="67" t="inlineStr"/>
      <c r="E5810" s="68" t="n">
        <v>0</v>
      </c>
      <c r="F5810" s="69">
        <f>SUMIFS(الاضافة!$G$7:$G$60000,الاضافة!$H$7:$H$60000,"*اضاف*",الاضافة!$E$7:$E$60000,'أرصدة المخزن'!C5810)</f>
        <v/>
      </c>
      <c r="G5810" s="69">
        <f>SUMIFS(الصرف!$H$7:$H$60000,الصرف!$F$7:$F$60000,'أرصدة المخزن'!C5810)</f>
        <v/>
      </c>
      <c r="H5810" s="70">
        <f>E5810+F5810-G5810</f>
        <v/>
      </c>
    </row>
    <row r="5811" hidden="1" ht="24.6" customHeight="1" s="138">
      <c r="A5811" s="65" t="n">
        <v>10110075</v>
      </c>
      <c r="B5811" s="66" t="inlineStr">
        <is>
          <t>أدوات مكاتب</t>
        </is>
      </c>
      <c r="C5811" s="67" t="inlineStr"/>
      <c r="D5811" s="67" t="inlineStr"/>
      <c r="E5811" s="68" t="n">
        <v>0</v>
      </c>
      <c r="F5811" s="69">
        <f>SUMIFS(الاضافة!$G$7:$G$60000,الاضافة!$H$7:$H$60000,"*اضاف*",الاضافة!$E$7:$E$60000,'أرصدة المخزن'!C5811)</f>
        <v/>
      </c>
      <c r="G5811" s="69">
        <f>SUMIFS(الصرف!$H$7:$H$60000,الصرف!$F$7:$F$60000,'أرصدة المخزن'!C5811)</f>
        <v/>
      </c>
      <c r="H5811" s="70">
        <f>E5811+F5811-G5811</f>
        <v/>
      </c>
    </row>
    <row r="5812" hidden="1" ht="24.6" customHeight="1" s="138">
      <c r="A5812" s="65" t="n">
        <v>10110076</v>
      </c>
      <c r="B5812" s="66" t="inlineStr">
        <is>
          <t>أدوات مكاتب</t>
        </is>
      </c>
      <c r="C5812" s="67" t="inlineStr"/>
      <c r="D5812" s="67" t="inlineStr"/>
      <c r="E5812" s="68" t="n">
        <v>0</v>
      </c>
      <c r="F5812" s="69">
        <f>SUMIFS(الاضافة!$G$7:$G$60000,الاضافة!$H$7:$H$60000,"*اضاف*",الاضافة!$E$7:$E$60000,'أرصدة المخزن'!C5812)</f>
        <v/>
      </c>
      <c r="G5812" s="69">
        <f>SUMIFS(الصرف!$H$7:$H$60000,الصرف!$F$7:$F$60000,'أرصدة المخزن'!C5812)</f>
        <v/>
      </c>
      <c r="H5812" s="70">
        <f>E5812+F5812-G5812</f>
        <v/>
      </c>
    </row>
    <row r="5813" hidden="1" ht="24.6" customHeight="1" s="138">
      <c r="A5813" s="65" t="n">
        <v>10110077</v>
      </c>
      <c r="B5813" s="66" t="inlineStr">
        <is>
          <t>أدوات مكاتب</t>
        </is>
      </c>
      <c r="C5813" s="67" t="inlineStr"/>
      <c r="D5813" s="67" t="inlineStr"/>
      <c r="E5813" s="68" t="n">
        <v>0</v>
      </c>
      <c r="F5813" s="69">
        <f>SUMIFS(الاضافة!$G$7:$G$60000,الاضافة!$H$7:$H$60000,"*اضاف*",الاضافة!$E$7:$E$60000,'أرصدة المخزن'!C5813)</f>
        <v/>
      </c>
      <c r="G5813" s="69">
        <f>SUMIFS(الصرف!$H$7:$H$60000,الصرف!$F$7:$F$60000,'أرصدة المخزن'!C5813)</f>
        <v/>
      </c>
      <c r="H5813" s="70">
        <f>E5813+F5813-G5813</f>
        <v/>
      </c>
    </row>
    <row r="5814" hidden="1" ht="24.6" customHeight="1" s="138">
      <c r="A5814" s="65" t="n">
        <v>10110078</v>
      </c>
      <c r="B5814" s="66" t="inlineStr">
        <is>
          <t>أدوات مكاتب</t>
        </is>
      </c>
      <c r="C5814" s="67" t="inlineStr"/>
      <c r="D5814" s="67" t="inlineStr"/>
      <c r="E5814" s="68" t="n">
        <v>0</v>
      </c>
      <c r="F5814" s="69">
        <f>SUMIFS(الاضافة!$G$7:$G$60000,الاضافة!$H$7:$H$60000,"*اضاف*",الاضافة!$E$7:$E$60000,'أرصدة المخزن'!C5814)</f>
        <v/>
      </c>
      <c r="G5814" s="69">
        <f>SUMIFS(الصرف!$H$7:$H$60000,الصرف!$F$7:$F$60000,'أرصدة المخزن'!C5814)</f>
        <v/>
      </c>
      <c r="H5814" s="70">
        <f>E5814+F5814-G5814</f>
        <v/>
      </c>
    </row>
    <row r="5815" hidden="1" ht="24.6" customHeight="1" s="138">
      <c r="A5815" s="65" t="n">
        <v>10110079</v>
      </c>
      <c r="B5815" s="66" t="inlineStr">
        <is>
          <t>أدوات مكاتب</t>
        </is>
      </c>
      <c r="C5815" s="67" t="inlineStr"/>
      <c r="D5815" s="67" t="inlineStr"/>
      <c r="E5815" s="68" t="n">
        <v>0</v>
      </c>
      <c r="F5815" s="69">
        <f>SUMIFS(الاضافة!$G$7:$G$60000,الاضافة!$H$7:$H$60000,"*اضاف*",الاضافة!$E$7:$E$60000,'أرصدة المخزن'!C5815)</f>
        <v/>
      </c>
      <c r="G5815" s="69">
        <f>SUMIFS(الصرف!$H$7:$H$60000,الصرف!$F$7:$F$60000,'أرصدة المخزن'!C5815)</f>
        <v/>
      </c>
      <c r="H5815" s="70">
        <f>E5815+F5815-G5815</f>
        <v/>
      </c>
    </row>
    <row r="5816" hidden="1" ht="24.6" customHeight="1" s="138">
      <c r="A5816" s="65" t="n">
        <v>10110080</v>
      </c>
      <c r="B5816" s="66" t="inlineStr">
        <is>
          <t>أدوات مكاتب</t>
        </is>
      </c>
      <c r="C5816" s="67" t="inlineStr"/>
      <c r="D5816" s="67" t="inlineStr"/>
      <c r="E5816" s="68" t="n">
        <v>0</v>
      </c>
      <c r="F5816" s="69">
        <f>SUMIFS(الاضافة!$G$7:$G$60000,الاضافة!$H$7:$H$60000,"*اضاف*",الاضافة!$E$7:$E$60000,'أرصدة المخزن'!C5816)</f>
        <v/>
      </c>
      <c r="G5816" s="69">
        <f>SUMIFS(الصرف!$H$7:$H$60000,الصرف!$F$7:$F$60000,'أرصدة المخزن'!C5816)</f>
        <v/>
      </c>
      <c r="H5816" s="70">
        <f>E5816+F5816-G5816</f>
        <v/>
      </c>
    </row>
    <row r="5817" hidden="1" ht="24.6" customHeight="1" s="138">
      <c r="A5817" s="65" t="n">
        <v>10110081</v>
      </c>
      <c r="B5817" s="66" t="inlineStr">
        <is>
          <t>أدوات مكاتب</t>
        </is>
      </c>
      <c r="C5817" s="67" t="inlineStr"/>
      <c r="D5817" s="67" t="inlineStr"/>
      <c r="E5817" s="68" t="n">
        <v>0</v>
      </c>
      <c r="F5817" s="69">
        <f>SUMIFS(الاضافة!$G$7:$G$60000,الاضافة!$H$7:$H$60000,"*اضاف*",الاضافة!$E$7:$E$60000,'أرصدة المخزن'!C5817)</f>
        <v/>
      </c>
      <c r="G5817" s="69">
        <f>SUMIFS(الصرف!$H$7:$H$60000,الصرف!$F$7:$F$60000,'أرصدة المخزن'!C5817)</f>
        <v/>
      </c>
      <c r="H5817" s="70">
        <f>E5817+F5817-G5817</f>
        <v/>
      </c>
    </row>
    <row r="5818" hidden="1" ht="24.6" customHeight="1" s="138">
      <c r="A5818" s="65" t="n">
        <v>10110082</v>
      </c>
      <c r="B5818" s="66" t="inlineStr">
        <is>
          <t>أدوات مكاتب</t>
        </is>
      </c>
      <c r="C5818" s="67" t="inlineStr"/>
      <c r="D5818" s="67" t="inlineStr"/>
      <c r="E5818" s="68" t="n">
        <v>0</v>
      </c>
      <c r="F5818" s="69">
        <f>SUMIFS(الاضافة!$G$7:$G$60000,الاضافة!$H$7:$H$60000,"*اضاف*",الاضافة!$E$7:$E$60000,'أرصدة المخزن'!C5818)</f>
        <v/>
      </c>
      <c r="G5818" s="69">
        <f>SUMIFS(الصرف!$H$7:$H$60000,الصرف!$F$7:$F$60000,'أرصدة المخزن'!C5818)</f>
        <v/>
      </c>
      <c r="H5818" s="70">
        <f>E5818+F5818-G5818</f>
        <v/>
      </c>
    </row>
    <row r="5819" hidden="1" ht="24.6" customHeight="1" s="138">
      <c r="A5819" s="65" t="n">
        <v>10110083</v>
      </c>
      <c r="B5819" s="66" t="inlineStr">
        <is>
          <t>أدوات مكاتب</t>
        </is>
      </c>
      <c r="C5819" s="67" t="inlineStr"/>
      <c r="D5819" s="67" t="inlineStr"/>
      <c r="E5819" s="68" t="n">
        <v>0</v>
      </c>
      <c r="F5819" s="69">
        <f>SUMIFS(الاضافة!$G$7:$G$60000,الاضافة!$H$7:$H$60000,"*اضاف*",الاضافة!$E$7:$E$60000,'أرصدة المخزن'!C5819)</f>
        <v/>
      </c>
      <c r="G5819" s="69">
        <f>SUMIFS(الصرف!$H$7:$H$60000,الصرف!$F$7:$F$60000,'أرصدة المخزن'!C5819)</f>
        <v/>
      </c>
      <c r="H5819" s="70">
        <f>E5819+F5819-G5819</f>
        <v/>
      </c>
    </row>
    <row r="5820" hidden="1" ht="24.6" customHeight="1" s="138">
      <c r="A5820" s="65" t="n">
        <v>10110084</v>
      </c>
      <c r="B5820" s="66" t="inlineStr">
        <is>
          <t>أدوات مكاتب</t>
        </is>
      </c>
      <c r="C5820" s="67" t="inlineStr"/>
      <c r="D5820" s="67" t="inlineStr"/>
      <c r="E5820" s="68" t="n">
        <v>0</v>
      </c>
      <c r="F5820" s="69">
        <f>SUMIFS(الاضافة!$G$7:$G$60000,الاضافة!$H$7:$H$60000,"*اضاف*",الاضافة!$E$7:$E$60000,'أرصدة المخزن'!C5820)</f>
        <v/>
      </c>
      <c r="G5820" s="69">
        <f>SUMIFS(الصرف!$H$7:$H$60000,الصرف!$F$7:$F$60000,'أرصدة المخزن'!C5820)</f>
        <v/>
      </c>
      <c r="H5820" s="70">
        <f>E5820+F5820-G5820</f>
        <v/>
      </c>
    </row>
    <row r="5821" hidden="1" ht="24.6" customHeight="1" s="138">
      <c r="A5821" s="65" t="n">
        <v>10110085</v>
      </c>
      <c r="B5821" s="66" t="inlineStr">
        <is>
          <t>أدوات مكاتب</t>
        </is>
      </c>
      <c r="C5821" s="67" t="inlineStr"/>
      <c r="D5821" s="67" t="inlineStr"/>
      <c r="E5821" s="68" t="n">
        <v>0</v>
      </c>
      <c r="F5821" s="69">
        <f>SUMIFS(الاضافة!$G$7:$G$60000,الاضافة!$H$7:$H$60000,"*اضاف*",الاضافة!$E$7:$E$60000,'أرصدة المخزن'!C5821)</f>
        <v/>
      </c>
      <c r="G5821" s="69">
        <f>SUMIFS(الصرف!$H$7:$H$60000,الصرف!$F$7:$F$60000,'أرصدة المخزن'!C5821)</f>
        <v/>
      </c>
      <c r="H5821" s="70">
        <f>E5821+F5821-G5821</f>
        <v/>
      </c>
    </row>
    <row r="5822" hidden="1" ht="24.6" customHeight="1" s="138">
      <c r="A5822" s="65" t="n">
        <v>10110086</v>
      </c>
      <c r="B5822" s="66" t="inlineStr">
        <is>
          <t>أدوات مكاتب</t>
        </is>
      </c>
      <c r="C5822" s="67" t="inlineStr"/>
      <c r="D5822" s="67" t="inlineStr"/>
      <c r="E5822" s="68" t="n">
        <v>0</v>
      </c>
      <c r="F5822" s="69">
        <f>SUMIFS(الاضافة!$G$7:$G$60000,الاضافة!$H$7:$H$60000,"*اضاف*",الاضافة!$E$7:$E$60000,'أرصدة المخزن'!C5822)</f>
        <v/>
      </c>
      <c r="G5822" s="69">
        <f>SUMIFS(الصرف!$H$7:$H$60000,الصرف!$F$7:$F$60000,'أرصدة المخزن'!C5822)</f>
        <v/>
      </c>
      <c r="H5822" s="70">
        <f>E5822+F5822-G5822</f>
        <v/>
      </c>
    </row>
    <row r="5823" hidden="1" ht="24.6" customHeight="1" s="138">
      <c r="A5823" s="65" t="n">
        <v>10110087</v>
      </c>
      <c r="B5823" s="66" t="inlineStr">
        <is>
          <t>أدوات مكاتب</t>
        </is>
      </c>
      <c r="C5823" s="67" t="inlineStr"/>
      <c r="D5823" s="67" t="inlineStr"/>
      <c r="E5823" s="68" t="n">
        <v>0</v>
      </c>
      <c r="F5823" s="69">
        <f>SUMIFS(الاضافة!$G$7:$G$60000,الاضافة!$H$7:$H$60000,"*اضاف*",الاضافة!$E$7:$E$60000,'أرصدة المخزن'!C5823)</f>
        <v/>
      </c>
      <c r="G5823" s="69">
        <f>SUMIFS(الصرف!$H$7:$H$60000,الصرف!$F$7:$F$60000,'أرصدة المخزن'!C5823)</f>
        <v/>
      </c>
      <c r="H5823" s="70">
        <f>E5823+F5823-G5823</f>
        <v/>
      </c>
    </row>
    <row r="5824" hidden="1" ht="24.6" customHeight="1" s="138">
      <c r="A5824" s="65" t="n">
        <v>10110088</v>
      </c>
      <c r="B5824" s="66" t="inlineStr">
        <is>
          <t>أدوات مكاتب</t>
        </is>
      </c>
      <c r="C5824" s="67" t="inlineStr"/>
      <c r="D5824" s="67" t="inlineStr"/>
      <c r="E5824" s="68" t="n">
        <v>0</v>
      </c>
      <c r="F5824" s="69">
        <f>SUMIFS(الاضافة!$G$7:$G$60000,الاضافة!$H$7:$H$60000,"*اضاف*",الاضافة!$E$7:$E$60000,'أرصدة المخزن'!C5824)</f>
        <v/>
      </c>
      <c r="G5824" s="69">
        <f>SUMIFS(الصرف!$H$7:$H$60000,الصرف!$F$7:$F$60000,'أرصدة المخزن'!C5824)</f>
        <v/>
      </c>
      <c r="H5824" s="70">
        <f>E5824+F5824-G5824</f>
        <v/>
      </c>
    </row>
    <row r="5825" hidden="1" ht="24.6" customHeight="1" s="138">
      <c r="A5825" s="65" t="n">
        <v>10110089</v>
      </c>
      <c r="B5825" s="66" t="inlineStr">
        <is>
          <t>أدوات مكاتب</t>
        </is>
      </c>
      <c r="C5825" s="67" t="inlineStr"/>
      <c r="D5825" s="67" t="inlineStr"/>
      <c r="E5825" s="68" t="n">
        <v>0</v>
      </c>
      <c r="F5825" s="69">
        <f>SUMIFS(الاضافة!$G$7:$G$60000,الاضافة!$H$7:$H$60000,"*اضاف*",الاضافة!$E$7:$E$60000,'أرصدة المخزن'!C5825)</f>
        <v/>
      </c>
      <c r="G5825" s="69">
        <f>SUMIFS(الصرف!$H$7:$H$60000,الصرف!$F$7:$F$60000,'أرصدة المخزن'!C5825)</f>
        <v/>
      </c>
      <c r="H5825" s="70">
        <f>E5825+F5825-G5825</f>
        <v/>
      </c>
    </row>
    <row r="5826" hidden="1" ht="24.6" customHeight="1" s="138">
      <c r="A5826" s="65" t="n">
        <v>10110090</v>
      </c>
      <c r="B5826" s="66" t="inlineStr">
        <is>
          <t>أدوات مكاتب</t>
        </is>
      </c>
      <c r="C5826" s="67" t="inlineStr"/>
      <c r="D5826" s="67" t="inlineStr"/>
      <c r="E5826" s="68" t="n">
        <v>0</v>
      </c>
      <c r="F5826" s="69">
        <f>SUMIFS(الاضافة!$G$7:$G$60000,الاضافة!$H$7:$H$60000,"*اضاف*",الاضافة!$E$7:$E$60000,'أرصدة المخزن'!C5826)</f>
        <v/>
      </c>
      <c r="G5826" s="69">
        <f>SUMIFS(الصرف!$H$7:$H$60000,الصرف!$F$7:$F$60000,'أرصدة المخزن'!C5826)</f>
        <v/>
      </c>
      <c r="H5826" s="70">
        <f>E5826+F5826-G5826</f>
        <v/>
      </c>
    </row>
    <row r="5827" hidden="1" ht="24.6" customHeight="1" s="138">
      <c r="A5827" s="65" t="n">
        <v>10110091</v>
      </c>
      <c r="B5827" s="66" t="inlineStr">
        <is>
          <t>أدوات مكاتب</t>
        </is>
      </c>
      <c r="C5827" s="67" t="inlineStr"/>
      <c r="D5827" s="67" t="inlineStr"/>
      <c r="E5827" s="68" t="n">
        <v>0</v>
      </c>
      <c r="F5827" s="69">
        <f>SUMIFS(الاضافة!$G$7:$G$60000,الاضافة!$H$7:$H$60000,"*اضاف*",الاضافة!$E$7:$E$60000,'أرصدة المخزن'!C5827)</f>
        <v/>
      </c>
      <c r="G5827" s="69">
        <f>SUMIFS(الصرف!$H$7:$H$60000,الصرف!$F$7:$F$60000,'أرصدة المخزن'!C5827)</f>
        <v/>
      </c>
      <c r="H5827" s="70">
        <f>E5827+F5827-G5827</f>
        <v/>
      </c>
    </row>
    <row r="5828" hidden="1" ht="24.6" customHeight="1" s="138">
      <c r="A5828" s="65" t="n">
        <v>10110092</v>
      </c>
      <c r="B5828" s="66" t="inlineStr">
        <is>
          <t>أدوات مكاتب</t>
        </is>
      </c>
      <c r="C5828" s="67" t="inlineStr"/>
      <c r="D5828" s="67" t="inlineStr"/>
      <c r="E5828" s="68" t="n">
        <v>0</v>
      </c>
      <c r="F5828" s="69">
        <f>SUMIFS(الاضافة!$G$7:$G$60000,الاضافة!$H$7:$H$60000,"*اضاف*",الاضافة!$E$7:$E$60000,'أرصدة المخزن'!C5828)</f>
        <v/>
      </c>
      <c r="G5828" s="69">
        <f>SUMIFS(الصرف!$H$7:$H$60000,الصرف!$F$7:$F$60000,'أرصدة المخزن'!C5828)</f>
        <v/>
      </c>
      <c r="H5828" s="70">
        <f>E5828+F5828-G5828</f>
        <v/>
      </c>
    </row>
    <row r="5829" hidden="1" ht="24.6" customHeight="1" s="138">
      <c r="A5829" s="65" t="n">
        <v>10110093</v>
      </c>
      <c r="B5829" s="66" t="inlineStr">
        <is>
          <t>أدوات مكاتب</t>
        </is>
      </c>
      <c r="C5829" s="67" t="inlineStr"/>
      <c r="D5829" s="67" t="inlineStr"/>
      <c r="E5829" s="68" t="n">
        <v>0</v>
      </c>
      <c r="F5829" s="69">
        <f>SUMIFS(الاضافة!$G$7:$G$60000,الاضافة!$H$7:$H$60000,"*اضاف*",الاضافة!$E$7:$E$60000,'أرصدة المخزن'!C5829)</f>
        <v/>
      </c>
      <c r="G5829" s="69">
        <f>SUMIFS(الصرف!$H$7:$H$60000,الصرف!$F$7:$F$60000,'أرصدة المخزن'!C5829)</f>
        <v/>
      </c>
      <c r="H5829" s="70">
        <f>E5829+F5829-G5829</f>
        <v/>
      </c>
    </row>
    <row r="5830" hidden="1" ht="24.6" customHeight="1" s="138">
      <c r="A5830" s="65" t="n">
        <v>10110094</v>
      </c>
      <c r="B5830" s="66" t="inlineStr">
        <is>
          <t>أدوات مكاتب</t>
        </is>
      </c>
      <c r="C5830" s="67" t="inlineStr"/>
      <c r="D5830" s="67" t="inlineStr"/>
      <c r="E5830" s="68" t="n">
        <v>0</v>
      </c>
      <c r="F5830" s="69">
        <f>SUMIFS(الاضافة!$G$7:$G$60000,الاضافة!$H$7:$H$60000,"*اضاف*",الاضافة!$E$7:$E$60000,'أرصدة المخزن'!C5830)</f>
        <v/>
      </c>
      <c r="G5830" s="69">
        <f>SUMIFS(الصرف!$H$7:$H$60000,الصرف!$F$7:$F$60000,'أرصدة المخزن'!C5830)</f>
        <v/>
      </c>
      <c r="H5830" s="70">
        <f>E5830+F5830-G5830</f>
        <v/>
      </c>
    </row>
    <row r="5831" hidden="1" ht="24.6" customHeight="1" s="138">
      <c r="A5831" s="65" t="n">
        <v>10110095</v>
      </c>
      <c r="B5831" s="66" t="inlineStr">
        <is>
          <t>أدوات مكاتب</t>
        </is>
      </c>
      <c r="C5831" s="67" t="inlineStr"/>
      <c r="D5831" s="67" t="inlineStr"/>
      <c r="E5831" s="68" t="n">
        <v>0</v>
      </c>
      <c r="F5831" s="69">
        <f>SUMIFS(الاضافة!$G$7:$G$60000,الاضافة!$H$7:$H$60000,"*اضاف*",الاضافة!$E$7:$E$60000,'أرصدة المخزن'!C5831)</f>
        <v/>
      </c>
      <c r="G5831" s="69">
        <f>SUMIFS(الصرف!$H$7:$H$60000,الصرف!$F$7:$F$60000,'أرصدة المخزن'!C5831)</f>
        <v/>
      </c>
      <c r="H5831" s="70">
        <f>E5831+F5831-G5831</f>
        <v/>
      </c>
    </row>
    <row r="5832" hidden="1" ht="24.6" customHeight="1" s="138">
      <c r="A5832" s="65" t="n">
        <v>10110096</v>
      </c>
      <c r="B5832" s="66" t="inlineStr">
        <is>
          <t>أدوات مكاتب</t>
        </is>
      </c>
      <c r="C5832" s="67" t="inlineStr"/>
      <c r="D5832" s="67" t="inlineStr"/>
      <c r="E5832" s="68" t="n">
        <v>0</v>
      </c>
      <c r="F5832" s="69">
        <f>SUMIFS(الاضافة!$G$7:$G$60000,الاضافة!$H$7:$H$60000,"*اضاف*",الاضافة!$E$7:$E$60000,'أرصدة المخزن'!C5832)</f>
        <v/>
      </c>
      <c r="G5832" s="69">
        <f>SUMIFS(الصرف!$H$7:$H$60000,الصرف!$F$7:$F$60000,'أرصدة المخزن'!C5832)</f>
        <v/>
      </c>
      <c r="H5832" s="70">
        <f>E5832+F5832-G5832</f>
        <v/>
      </c>
    </row>
    <row r="5833" hidden="1" ht="24.6" customHeight="1" s="138">
      <c r="A5833" s="65" t="n">
        <v>10110097</v>
      </c>
      <c r="B5833" s="66" t="inlineStr">
        <is>
          <t>أدوات مكاتب</t>
        </is>
      </c>
      <c r="C5833" s="67" t="inlineStr"/>
      <c r="D5833" s="67" t="inlineStr"/>
      <c r="E5833" s="68" t="n">
        <v>0</v>
      </c>
      <c r="F5833" s="69">
        <f>SUMIFS(الاضافة!$G$7:$G$60000,الاضافة!$H$7:$H$60000,"*اضاف*",الاضافة!$E$7:$E$60000,'أرصدة المخزن'!C5833)</f>
        <v/>
      </c>
      <c r="G5833" s="69">
        <f>SUMIFS(الصرف!$H$7:$H$60000,الصرف!$F$7:$F$60000,'أرصدة المخزن'!C5833)</f>
        <v/>
      </c>
      <c r="H5833" s="70">
        <f>E5833+F5833-G5833</f>
        <v/>
      </c>
    </row>
    <row r="5834" hidden="1" ht="24.6" customHeight="1" s="138">
      <c r="A5834" s="65" t="n">
        <v>10110098</v>
      </c>
      <c r="B5834" s="66" t="inlineStr">
        <is>
          <t>أدوات مكاتب</t>
        </is>
      </c>
      <c r="C5834" s="67" t="inlineStr"/>
      <c r="D5834" s="67" t="inlineStr"/>
      <c r="E5834" s="68" t="n">
        <v>0</v>
      </c>
      <c r="F5834" s="69">
        <f>SUMIFS(الاضافة!$G$7:$G$60000,الاضافة!$H$7:$H$60000,"*اضاف*",الاضافة!$E$7:$E$60000,'أرصدة المخزن'!C5834)</f>
        <v/>
      </c>
      <c r="G5834" s="69">
        <f>SUMIFS(الصرف!$H$7:$H$60000,الصرف!$F$7:$F$60000,'أرصدة المخزن'!C5834)</f>
        <v/>
      </c>
      <c r="H5834" s="70">
        <f>E5834+F5834-G5834</f>
        <v/>
      </c>
    </row>
    <row r="5835" hidden="1" ht="24.6" customHeight="1" s="138">
      <c r="A5835" s="65" t="n">
        <v>10110099</v>
      </c>
      <c r="B5835" s="66" t="inlineStr">
        <is>
          <t>أدوات مكاتب</t>
        </is>
      </c>
      <c r="C5835" s="67" t="inlineStr"/>
      <c r="D5835" s="67" t="inlineStr"/>
      <c r="E5835" s="68" t="n">
        <v>0</v>
      </c>
      <c r="F5835" s="69">
        <f>SUMIFS(الاضافة!$G$7:$G$60000,الاضافة!$H$7:$H$60000,"*اضاف*",الاضافة!$E$7:$E$60000,'أرصدة المخزن'!C5835)</f>
        <v/>
      </c>
      <c r="G5835" s="69">
        <f>SUMIFS(الصرف!$H$7:$H$60000,الصرف!$F$7:$F$60000,'أرصدة المخزن'!C5835)</f>
        <v/>
      </c>
      <c r="H5835" s="70">
        <f>E5835+F5835-G5835</f>
        <v/>
      </c>
    </row>
    <row r="5836" hidden="1" ht="24.6" customHeight="1" s="138">
      <c r="A5836" s="65" t="n">
        <v>10110100</v>
      </c>
      <c r="B5836" s="66" t="inlineStr">
        <is>
          <t>أدوات مكاتب</t>
        </is>
      </c>
      <c r="C5836" s="67" t="inlineStr"/>
      <c r="D5836" s="67" t="inlineStr"/>
      <c r="E5836" s="68" t="n">
        <v>0</v>
      </c>
      <c r="F5836" s="69">
        <f>SUMIFS(الاضافة!$G$7:$G$60000,الاضافة!$H$7:$H$60000,"*اضاف*",الاضافة!$E$7:$E$60000,'أرصدة المخزن'!C5836)</f>
        <v/>
      </c>
      <c r="G5836" s="69">
        <f>SUMIFS(الصرف!$H$7:$H$60000,الصرف!$F$7:$F$60000,'أرصدة المخزن'!C5836)</f>
        <v/>
      </c>
      <c r="H5836" s="70">
        <f>E5836+F5836-G5836</f>
        <v/>
      </c>
    </row>
    <row r="5837" hidden="1" ht="24.6" customHeight="1" s="138">
      <c r="A5837" s="65" t="n">
        <v>10110101</v>
      </c>
      <c r="B5837" s="66" t="inlineStr">
        <is>
          <t>أدوات مكاتب</t>
        </is>
      </c>
      <c r="C5837" s="67" t="inlineStr"/>
      <c r="D5837" s="67" t="inlineStr"/>
      <c r="E5837" s="68" t="n">
        <v>0</v>
      </c>
      <c r="F5837" s="69">
        <f>SUMIFS(الاضافة!$G$7:$G$60000,الاضافة!$H$7:$H$60000,"*اضاف*",الاضافة!$E$7:$E$60000,'أرصدة المخزن'!C5837)</f>
        <v/>
      </c>
      <c r="G5837" s="69">
        <f>SUMIFS(الصرف!$H$7:$H$60000,الصرف!$F$7:$F$60000,'أرصدة المخزن'!C5837)</f>
        <v/>
      </c>
      <c r="H5837" s="70">
        <f>E5837+F5837-G5837</f>
        <v/>
      </c>
    </row>
    <row r="5838" hidden="1" ht="24.6" customHeight="1" s="138">
      <c r="A5838" s="65" t="n">
        <v>10110102</v>
      </c>
      <c r="B5838" s="66" t="inlineStr">
        <is>
          <t>أدوات مكاتب</t>
        </is>
      </c>
      <c r="C5838" s="67" t="inlineStr"/>
      <c r="D5838" s="67" t="inlineStr"/>
      <c r="E5838" s="68" t="n">
        <v>0</v>
      </c>
      <c r="F5838" s="69">
        <f>SUMIFS(الاضافة!$G$7:$G$60000,الاضافة!$H$7:$H$60000,"*اضاف*",الاضافة!$E$7:$E$60000,'أرصدة المخزن'!C5838)</f>
        <v/>
      </c>
      <c r="G5838" s="69">
        <f>SUMIFS(الصرف!$H$7:$H$60000,الصرف!$F$7:$F$60000,'أرصدة المخزن'!C5838)</f>
        <v/>
      </c>
      <c r="H5838" s="70">
        <f>E5838+F5838-G5838</f>
        <v/>
      </c>
    </row>
    <row r="5839" hidden="1" ht="24.6" customHeight="1" s="138">
      <c r="A5839" s="65" t="n">
        <v>10110103</v>
      </c>
      <c r="B5839" s="66" t="inlineStr">
        <is>
          <t>أدوات مكاتب</t>
        </is>
      </c>
      <c r="C5839" s="67" t="inlineStr"/>
      <c r="D5839" s="67" t="inlineStr"/>
      <c r="E5839" s="68" t="n">
        <v>0</v>
      </c>
      <c r="F5839" s="69">
        <f>SUMIFS(الاضافة!$G$7:$G$60000,الاضافة!$H$7:$H$60000,"*اضاف*",الاضافة!$E$7:$E$60000,'أرصدة المخزن'!C5839)</f>
        <v/>
      </c>
      <c r="G5839" s="69">
        <f>SUMIFS(الصرف!$H$7:$H$60000,الصرف!$F$7:$F$60000,'أرصدة المخزن'!C5839)</f>
        <v/>
      </c>
      <c r="H5839" s="70">
        <f>E5839+F5839-G5839</f>
        <v/>
      </c>
    </row>
    <row r="5840" hidden="1" ht="24.6" customHeight="1" s="138">
      <c r="A5840" s="65" t="n">
        <v>10110104</v>
      </c>
      <c r="B5840" s="66" t="inlineStr">
        <is>
          <t>أدوات مكاتب</t>
        </is>
      </c>
      <c r="C5840" s="67" t="inlineStr"/>
      <c r="D5840" s="67" t="inlineStr"/>
      <c r="E5840" s="68" t="n">
        <v>0</v>
      </c>
      <c r="F5840" s="69">
        <f>SUMIFS(الاضافة!$G$7:$G$60000,الاضافة!$H$7:$H$60000,"*اضاف*",الاضافة!$E$7:$E$60000,'أرصدة المخزن'!C5840)</f>
        <v/>
      </c>
      <c r="G5840" s="69">
        <f>SUMIFS(الصرف!$H$7:$H$60000,الصرف!$F$7:$F$60000,'أرصدة المخزن'!C5840)</f>
        <v/>
      </c>
      <c r="H5840" s="70">
        <f>E5840+F5840-G5840</f>
        <v/>
      </c>
    </row>
    <row r="5841" hidden="1" ht="24.6" customHeight="1" s="138">
      <c r="A5841" s="65" t="n">
        <v>10110105</v>
      </c>
      <c r="B5841" s="66" t="inlineStr">
        <is>
          <t>أدوات مكاتب</t>
        </is>
      </c>
      <c r="C5841" s="67" t="inlineStr"/>
      <c r="D5841" s="67" t="inlineStr"/>
      <c r="E5841" s="68" t="n">
        <v>0</v>
      </c>
      <c r="F5841" s="69">
        <f>SUMIFS(الاضافة!$G$7:$G$60000,الاضافة!$H$7:$H$60000,"*اضاف*",الاضافة!$E$7:$E$60000,'أرصدة المخزن'!C5841)</f>
        <v/>
      </c>
      <c r="G5841" s="69">
        <f>SUMIFS(الصرف!$H$7:$H$60000,الصرف!$F$7:$F$60000,'أرصدة المخزن'!C5841)</f>
        <v/>
      </c>
      <c r="H5841" s="70">
        <f>E5841+F5841-G5841</f>
        <v/>
      </c>
    </row>
    <row r="5842" hidden="1" ht="24.6" customHeight="1" s="138">
      <c r="A5842" s="65" t="n">
        <v>10110106</v>
      </c>
      <c r="B5842" s="66" t="inlineStr">
        <is>
          <t>أدوات مكاتب</t>
        </is>
      </c>
      <c r="C5842" s="67" t="inlineStr"/>
      <c r="D5842" s="67" t="inlineStr"/>
      <c r="E5842" s="68" t="n">
        <v>0</v>
      </c>
      <c r="F5842" s="69">
        <f>SUMIFS(الاضافة!$G$7:$G$60000,الاضافة!$H$7:$H$60000,"*اضاف*",الاضافة!$E$7:$E$60000,'أرصدة المخزن'!C5842)</f>
        <v/>
      </c>
      <c r="G5842" s="69">
        <f>SUMIFS(الصرف!$H$7:$H$60000,الصرف!$F$7:$F$60000,'أرصدة المخزن'!C5842)</f>
        <v/>
      </c>
      <c r="H5842" s="70">
        <f>E5842+F5842-G5842</f>
        <v/>
      </c>
    </row>
    <row r="5843" hidden="1" ht="24.6" customHeight="1" s="138">
      <c r="A5843" s="65" t="n">
        <v>10110107</v>
      </c>
      <c r="B5843" s="66" t="inlineStr">
        <is>
          <t>أدوات مكاتب</t>
        </is>
      </c>
      <c r="C5843" s="67" t="inlineStr"/>
      <c r="D5843" s="67" t="inlineStr"/>
      <c r="E5843" s="68" t="n">
        <v>0</v>
      </c>
      <c r="F5843" s="69">
        <f>SUMIFS(الاضافة!$G$7:$G$60000,الاضافة!$H$7:$H$60000,"*اضاف*",الاضافة!$E$7:$E$60000,'أرصدة المخزن'!C5843)</f>
        <v/>
      </c>
      <c r="G5843" s="69">
        <f>SUMIFS(الصرف!$H$7:$H$60000,الصرف!$F$7:$F$60000,'أرصدة المخزن'!C5843)</f>
        <v/>
      </c>
      <c r="H5843" s="70">
        <f>E5843+F5843-G5843</f>
        <v/>
      </c>
    </row>
    <row r="5844" hidden="1" ht="24.6" customHeight="1" s="138">
      <c r="A5844" s="65" t="n">
        <v>10110108</v>
      </c>
      <c r="B5844" s="66" t="inlineStr">
        <is>
          <t>أدوات مكاتب</t>
        </is>
      </c>
      <c r="C5844" s="67" t="inlineStr"/>
      <c r="D5844" s="67" t="inlineStr"/>
      <c r="E5844" s="68" t="n">
        <v>0</v>
      </c>
      <c r="F5844" s="69">
        <f>SUMIFS(الاضافة!$G$7:$G$60000,الاضافة!$H$7:$H$60000,"*اضاف*",الاضافة!$E$7:$E$60000,'أرصدة المخزن'!C5844)</f>
        <v/>
      </c>
      <c r="G5844" s="69">
        <f>SUMIFS(الصرف!$H$7:$H$60000,الصرف!$F$7:$F$60000,'أرصدة المخزن'!C5844)</f>
        <v/>
      </c>
      <c r="H5844" s="70">
        <f>E5844+F5844-G5844</f>
        <v/>
      </c>
    </row>
    <row r="5845" hidden="1" ht="24.6" customHeight="1" s="138">
      <c r="A5845" s="65" t="n">
        <v>10110109</v>
      </c>
      <c r="B5845" s="66" t="inlineStr">
        <is>
          <t>أدوات مكاتب</t>
        </is>
      </c>
      <c r="C5845" s="67" t="inlineStr"/>
      <c r="D5845" s="67" t="inlineStr"/>
      <c r="E5845" s="68" t="n">
        <v>0</v>
      </c>
      <c r="F5845" s="69">
        <f>SUMIFS(الاضافة!$G$7:$G$60000,الاضافة!$H$7:$H$60000,"*اضاف*",الاضافة!$E$7:$E$60000,'أرصدة المخزن'!C5845)</f>
        <v/>
      </c>
      <c r="G5845" s="69">
        <f>SUMIFS(الصرف!$H$7:$H$60000,الصرف!$F$7:$F$60000,'أرصدة المخزن'!C5845)</f>
        <v/>
      </c>
      <c r="H5845" s="70">
        <f>E5845+F5845-G5845</f>
        <v/>
      </c>
    </row>
    <row r="5846" hidden="1" ht="24.6" customHeight="1" s="138">
      <c r="A5846" s="65" t="n">
        <v>10110110</v>
      </c>
      <c r="B5846" s="66" t="inlineStr">
        <is>
          <t>أدوات مكاتب</t>
        </is>
      </c>
      <c r="C5846" s="67" t="inlineStr"/>
      <c r="D5846" s="67" t="inlineStr"/>
      <c r="E5846" s="68" t="n">
        <v>0</v>
      </c>
      <c r="F5846" s="69">
        <f>SUMIFS(الاضافة!$G$7:$G$60000,الاضافة!$H$7:$H$60000,"*اضاف*",الاضافة!$E$7:$E$60000,'أرصدة المخزن'!C5846)</f>
        <v/>
      </c>
      <c r="G5846" s="69">
        <f>SUMIFS(الصرف!$H$7:$H$60000,الصرف!$F$7:$F$60000,'أرصدة المخزن'!C5846)</f>
        <v/>
      </c>
      <c r="H5846" s="70">
        <f>E5846+F5846-G5846</f>
        <v/>
      </c>
    </row>
    <row r="5847" hidden="1" ht="24.6" customHeight="1" s="138">
      <c r="A5847" s="65" t="n">
        <v>10110111</v>
      </c>
      <c r="B5847" s="66" t="inlineStr">
        <is>
          <t>أدوات مكاتب</t>
        </is>
      </c>
      <c r="C5847" s="67" t="inlineStr"/>
      <c r="D5847" s="67" t="inlineStr"/>
      <c r="E5847" s="68" t="n">
        <v>0</v>
      </c>
      <c r="F5847" s="69">
        <f>SUMIFS(الاضافة!$G$7:$G$60000,الاضافة!$H$7:$H$60000,"*اضاف*",الاضافة!$E$7:$E$60000,'أرصدة المخزن'!C5847)</f>
        <v/>
      </c>
      <c r="G5847" s="69">
        <f>SUMIFS(الصرف!$H$7:$H$60000,الصرف!$F$7:$F$60000,'أرصدة المخزن'!C5847)</f>
        <v/>
      </c>
      <c r="H5847" s="70">
        <f>E5847+F5847-G5847</f>
        <v/>
      </c>
    </row>
    <row r="5848" hidden="1" ht="24.6" customHeight="1" s="138">
      <c r="A5848" s="65" t="n">
        <v>10110112</v>
      </c>
      <c r="B5848" s="66" t="inlineStr">
        <is>
          <t>أدوات مكاتب</t>
        </is>
      </c>
      <c r="C5848" s="67" t="inlineStr"/>
      <c r="D5848" s="67" t="inlineStr"/>
      <c r="E5848" s="68" t="n">
        <v>0</v>
      </c>
      <c r="F5848" s="69">
        <f>SUMIFS(الاضافة!$G$7:$G$60000,الاضافة!$H$7:$H$60000,"*اضاف*",الاضافة!$E$7:$E$60000,'أرصدة المخزن'!C5848)</f>
        <v/>
      </c>
      <c r="G5848" s="69">
        <f>SUMIFS(الصرف!$H$7:$H$60000,الصرف!$F$7:$F$60000,'أرصدة المخزن'!C5848)</f>
        <v/>
      </c>
      <c r="H5848" s="70">
        <f>E5848+F5848-G5848</f>
        <v/>
      </c>
    </row>
    <row r="5849" hidden="1" ht="24.6" customHeight="1" s="138">
      <c r="A5849" s="65" t="n">
        <v>10110113</v>
      </c>
      <c r="B5849" s="66" t="inlineStr">
        <is>
          <t>أدوات مكاتب</t>
        </is>
      </c>
      <c r="C5849" s="67" t="inlineStr"/>
      <c r="D5849" s="67" t="inlineStr"/>
      <c r="E5849" s="68" t="n">
        <v>0</v>
      </c>
      <c r="F5849" s="69">
        <f>SUMIFS(الاضافة!$G$7:$G$60000,الاضافة!$H$7:$H$60000,"*اضاف*",الاضافة!$E$7:$E$60000,'أرصدة المخزن'!C5849)</f>
        <v/>
      </c>
      <c r="G5849" s="69">
        <f>SUMIFS(الصرف!$H$7:$H$60000,الصرف!$F$7:$F$60000,'أرصدة المخزن'!C5849)</f>
        <v/>
      </c>
      <c r="H5849" s="70">
        <f>E5849+F5849-G5849</f>
        <v/>
      </c>
    </row>
    <row r="5850" hidden="1" ht="24.6" customHeight="1" s="138">
      <c r="A5850" s="65" t="n">
        <v>10110114</v>
      </c>
      <c r="B5850" s="66" t="inlineStr">
        <is>
          <t>أدوات مكاتب</t>
        </is>
      </c>
      <c r="C5850" s="67" t="inlineStr"/>
      <c r="D5850" s="67" t="inlineStr"/>
      <c r="E5850" s="68" t="n">
        <v>0</v>
      </c>
      <c r="F5850" s="69">
        <f>SUMIFS(الاضافة!$G$7:$G$60000,الاضافة!$H$7:$H$60000,"*اضاف*",الاضافة!$E$7:$E$60000,'أرصدة المخزن'!C5850)</f>
        <v/>
      </c>
      <c r="G5850" s="69">
        <f>SUMIFS(الصرف!$H$7:$H$60000,الصرف!$F$7:$F$60000,'أرصدة المخزن'!C5850)</f>
        <v/>
      </c>
      <c r="H5850" s="70">
        <f>E5850+F5850-G5850</f>
        <v/>
      </c>
    </row>
    <row r="5851" hidden="1" ht="24.6" customHeight="1" s="138">
      <c r="A5851" s="65" t="n">
        <v>10110115</v>
      </c>
      <c r="B5851" s="66" t="inlineStr">
        <is>
          <t>أدوات مكاتب</t>
        </is>
      </c>
      <c r="C5851" s="67" t="inlineStr"/>
      <c r="D5851" s="67" t="inlineStr"/>
      <c r="E5851" s="68" t="n">
        <v>0</v>
      </c>
      <c r="F5851" s="69">
        <f>SUMIFS(الاضافة!$G$7:$G$60000,الاضافة!$H$7:$H$60000,"*اضاف*",الاضافة!$E$7:$E$60000,'أرصدة المخزن'!C5851)</f>
        <v/>
      </c>
      <c r="G5851" s="69">
        <f>SUMIFS(الصرف!$H$7:$H$60000,الصرف!$F$7:$F$60000,'أرصدة المخزن'!C5851)</f>
        <v/>
      </c>
      <c r="H5851" s="70">
        <f>E5851+F5851-G5851</f>
        <v/>
      </c>
    </row>
    <row r="5852" hidden="1" ht="24.6" customHeight="1" s="138">
      <c r="A5852" s="65" t="n">
        <v>10110116</v>
      </c>
      <c r="B5852" s="66" t="inlineStr">
        <is>
          <t>أدوات مكاتب</t>
        </is>
      </c>
      <c r="C5852" s="67" t="inlineStr"/>
      <c r="D5852" s="67" t="inlineStr"/>
      <c r="E5852" s="68" t="n">
        <v>0</v>
      </c>
      <c r="F5852" s="69">
        <f>SUMIFS(الاضافة!$G$7:$G$60000,الاضافة!$H$7:$H$60000,"*اضاف*",الاضافة!$E$7:$E$60000,'أرصدة المخزن'!C5852)</f>
        <v/>
      </c>
      <c r="G5852" s="69">
        <f>SUMIFS(الصرف!$H$7:$H$60000,الصرف!$F$7:$F$60000,'أرصدة المخزن'!C5852)</f>
        <v/>
      </c>
      <c r="H5852" s="70">
        <f>E5852+F5852-G5852</f>
        <v/>
      </c>
    </row>
    <row r="5853" hidden="1" ht="24.6" customHeight="1" s="138">
      <c r="A5853" s="65" t="n">
        <v>10110117</v>
      </c>
      <c r="B5853" s="66" t="inlineStr">
        <is>
          <t>أدوات مكاتب</t>
        </is>
      </c>
      <c r="C5853" s="67" t="inlineStr"/>
      <c r="D5853" s="67" t="inlineStr"/>
      <c r="E5853" s="68" t="n">
        <v>0</v>
      </c>
      <c r="F5853" s="69">
        <f>SUMIFS(الاضافة!$G$7:$G$60000,الاضافة!$H$7:$H$60000,"*اضاف*",الاضافة!$E$7:$E$60000,'أرصدة المخزن'!C5853)</f>
        <v/>
      </c>
      <c r="G5853" s="69">
        <f>SUMIFS(الصرف!$H$7:$H$60000,الصرف!$F$7:$F$60000,'أرصدة المخزن'!C5853)</f>
        <v/>
      </c>
      <c r="H5853" s="70">
        <f>E5853+F5853-G5853</f>
        <v/>
      </c>
    </row>
    <row r="5854" hidden="1" ht="24.6" customHeight="1" s="138">
      <c r="A5854" s="65" t="n">
        <v>10110118</v>
      </c>
      <c r="B5854" s="66" t="inlineStr">
        <is>
          <t>أدوات مكاتب</t>
        </is>
      </c>
      <c r="C5854" s="67" t="inlineStr"/>
      <c r="D5854" s="67" t="inlineStr"/>
      <c r="E5854" s="68" t="n">
        <v>0</v>
      </c>
      <c r="F5854" s="69">
        <f>SUMIFS(الاضافة!$G$7:$G$60000,الاضافة!$H$7:$H$60000,"*اضاف*",الاضافة!$E$7:$E$60000,'أرصدة المخزن'!C5854)</f>
        <v/>
      </c>
      <c r="G5854" s="69">
        <f>SUMIFS(الصرف!$H$7:$H$60000,الصرف!$F$7:$F$60000,'أرصدة المخزن'!C5854)</f>
        <v/>
      </c>
      <c r="H5854" s="70">
        <f>E5854+F5854-G5854</f>
        <v/>
      </c>
    </row>
    <row r="5855" hidden="1" ht="24.6" customHeight="1" s="138">
      <c r="A5855" s="65" t="n">
        <v>10110119</v>
      </c>
      <c r="B5855" s="66" t="inlineStr">
        <is>
          <t>أدوات مكاتب</t>
        </is>
      </c>
      <c r="C5855" s="67" t="inlineStr"/>
      <c r="D5855" s="67" t="inlineStr"/>
      <c r="E5855" s="68" t="n">
        <v>0</v>
      </c>
      <c r="F5855" s="69">
        <f>SUMIFS(الاضافة!$G$7:$G$60000,الاضافة!$H$7:$H$60000,"*اضاف*",الاضافة!$E$7:$E$60000,'أرصدة المخزن'!C5855)</f>
        <v/>
      </c>
      <c r="G5855" s="69">
        <f>SUMIFS(الصرف!$H$7:$H$60000,الصرف!$F$7:$F$60000,'أرصدة المخزن'!C5855)</f>
        <v/>
      </c>
      <c r="H5855" s="70">
        <f>E5855+F5855-G5855</f>
        <v/>
      </c>
    </row>
    <row r="5856" hidden="1" ht="24.6" customHeight="1" s="138">
      <c r="A5856" s="65" t="n">
        <v>10110120</v>
      </c>
      <c r="B5856" s="66" t="inlineStr">
        <is>
          <t>أدوات مكاتب</t>
        </is>
      </c>
      <c r="C5856" s="67" t="inlineStr"/>
      <c r="D5856" s="67" t="inlineStr"/>
      <c r="E5856" s="68" t="n">
        <v>0</v>
      </c>
      <c r="F5856" s="69">
        <f>SUMIFS(الاضافة!$G$7:$G$60000,الاضافة!$H$7:$H$60000,"*اضاف*",الاضافة!$E$7:$E$60000,'أرصدة المخزن'!C5856)</f>
        <v/>
      </c>
      <c r="G5856" s="69">
        <f>SUMIFS(الصرف!$H$7:$H$60000,الصرف!$F$7:$F$60000,'أرصدة المخزن'!C5856)</f>
        <v/>
      </c>
      <c r="H5856" s="70">
        <f>E5856+F5856-G5856</f>
        <v/>
      </c>
    </row>
    <row r="5857" hidden="1" ht="24.6" customHeight="1" s="138">
      <c r="A5857" s="65" t="n">
        <v>10110121</v>
      </c>
      <c r="B5857" s="66" t="inlineStr">
        <is>
          <t>أدوات مكاتب</t>
        </is>
      </c>
      <c r="C5857" s="67" t="inlineStr"/>
      <c r="D5857" s="67" t="inlineStr"/>
      <c r="E5857" s="68" t="n">
        <v>0</v>
      </c>
      <c r="F5857" s="69">
        <f>SUMIFS(الاضافة!$G$7:$G$60000,الاضافة!$H$7:$H$60000,"*اضاف*",الاضافة!$E$7:$E$60000,'أرصدة المخزن'!C5857)</f>
        <v/>
      </c>
      <c r="G5857" s="69">
        <f>SUMIFS(الصرف!$H$7:$H$60000,الصرف!$F$7:$F$60000,'أرصدة المخزن'!C5857)</f>
        <v/>
      </c>
      <c r="H5857" s="70">
        <f>E5857+F5857-G5857</f>
        <v/>
      </c>
    </row>
    <row r="5858" hidden="1" ht="24.6" customHeight="1" s="138">
      <c r="A5858" s="65" t="n">
        <v>10110122</v>
      </c>
      <c r="B5858" s="66" t="inlineStr">
        <is>
          <t>أدوات مكاتب</t>
        </is>
      </c>
      <c r="C5858" s="67" t="inlineStr"/>
      <c r="D5858" s="67" t="inlineStr"/>
      <c r="E5858" s="68" t="n">
        <v>0</v>
      </c>
      <c r="F5858" s="69">
        <f>SUMIFS(الاضافة!$G$7:$G$60000,الاضافة!$H$7:$H$60000,"*اضاف*",الاضافة!$E$7:$E$60000,'أرصدة المخزن'!C5858)</f>
        <v/>
      </c>
      <c r="G5858" s="69">
        <f>SUMIFS(الصرف!$H$7:$H$60000,الصرف!$F$7:$F$60000,'أرصدة المخزن'!C5858)</f>
        <v/>
      </c>
      <c r="H5858" s="70">
        <f>E5858+F5858-G5858</f>
        <v/>
      </c>
    </row>
    <row r="5859" hidden="1" ht="24.6" customHeight="1" s="138">
      <c r="A5859" s="65" t="n">
        <v>10110123</v>
      </c>
      <c r="B5859" s="66" t="inlineStr">
        <is>
          <t>أدوات مكاتب</t>
        </is>
      </c>
      <c r="C5859" s="67" t="inlineStr"/>
      <c r="D5859" s="67" t="inlineStr"/>
      <c r="E5859" s="68" t="n">
        <v>0</v>
      </c>
      <c r="F5859" s="69">
        <f>SUMIFS(الاضافة!$G$7:$G$60000,الاضافة!$H$7:$H$60000,"*اضاف*",الاضافة!$E$7:$E$60000,'أرصدة المخزن'!C5859)</f>
        <v/>
      </c>
      <c r="G5859" s="69">
        <f>SUMIFS(الصرف!$H$7:$H$60000,الصرف!$F$7:$F$60000,'أرصدة المخزن'!C5859)</f>
        <v/>
      </c>
      <c r="H5859" s="70">
        <f>E5859+F5859-G5859</f>
        <v/>
      </c>
    </row>
    <row r="5860" hidden="1" ht="24.6" customHeight="1" s="138">
      <c r="A5860" s="65" t="n">
        <v>10110124</v>
      </c>
      <c r="B5860" s="66" t="inlineStr">
        <is>
          <t>أدوات مكاتب</t>
        </is>
      </c>
      <c r="C5860" s="67" t="inlineStr"/>
      <c r="D5860" s="67" t="inlineStr"/>
      <c r="E5860" s="68" t="n">
        <v>0</v>
      </c>
      <c r="F5860" s="69">
        <f>SUMIFS(الاضافة!$G$7:$G$60000,الاضافة!$H$7:$H$60000,"*اضاف*",الاضافة!$E$7:$E$60000,'أرصدة المخزن'!C5860)</f>
        <v/>
      </c>
      <c r="G5860" s="69">
        <f>SUMIFS(الصرف!$H$7:$H$60000,الصرف!$F$7:$F$60000,'أرصدة المخزن'!C5860)</f>
        <v/>
      </c>
      <c r="H5860" s="70">
        <f>E5860+F5860-G5860</f>
        <v/>
      </c>
    </row>
    <row r="5861" hidden="1" ht="24.6" customHeight="1" s="138">
      <c r="A5861" s="65" t="n">
        <v>10110125</v>
      </c>
      <c r="B5861" s="66" t="inlineStr">
        <is>
          <t>أدوات مكاتب</t>
        </is>
      </c>
      <c r="C5861" s="67" t="inlineStr"/>
      <c r="D5861" s="67" t="inlineStr"/>
      <c r="E5861" s="68" t="n">
        <v>0</v>
      </c>
      <c r="F5861" s="69">
        <f>SUMIFS(الاضافة!$G$7:$G$60000,الاضافة!$H$7:$H$60000,"*اضاف*",الاضافة!$E$7:$E$60000,'أرصدة المخزن'!C5861)</f>
        <v/>
      </c>
      <c r="G5861" s="69">
        <f>SUMIFS(الصرف!$H$7:$H$60000,الصرف!$F$7:$F$60000,'أرصدة المخزن'!C5861)</f>
        <v/>
      </c>
      <c r="H5861" s="70">
        <f>E5861+F5861-G5861</f>
        <v/>
      </c>
    </row>
    <row r="5862" hidden="1" ht="24.6" customHeight="1" s="138">
      <c r="A5862" s="65" t="n">
        <v>10110126</v>
      </c>
      <c r="B5862" s="66" t="inlineStr">
        <is>
          <t>أدوات مكاتب</t>
        </is>
      </c>
      <c r="C5862" s="67" t="inlineStr"/>
      <c r="D5862" s="67" t="inlineStr"/>
      <c r="E5862" s="68" t="n">
        <v>0</v>
      </c>
      <c r="F5862" s="69">
        <f>SUMIFS(الاضافة!$G$7:$G$60000,الاضافة!$H$7:$H$60000,"*اضاف*",الاضافة!$E$7:$E$60000,'أرصدة المخزن'!C5862)</f>
        <v/>
      </c>
      <c r="G5862" s="69">
        <f>SUMIFS(الصرف!$H$7:$H$60000,الصرف!$F$7:$F$60000,'أرصدة المخزن'!C5862)</f>
        <v/>
      </c>
      <c r="H5862" s="70">
        <f>E5862+F5862-G5862</f>
        <v/>
      </c>
    </row>
    <row r="5863" hidden="1" ht="24.6" customHeight="1" s="138">
      <c r="A5863" s="65" t="n">
        <v>10110127</v>
      </c>
      <c r="B5863" s="66" t="inlineStr">
        <is>
          <t>أدوات مكاتب</t>
        </is>
      </c>
      <c r="C5863" s="67" t="inlineStr"/>
      <c r="D5863" s="67" t="inlineStr"/>
      <c r="E5863" s="68" t="n">
        <v>0</v>
      </c>
      <c r="F5863" s="69">
        <f>SUMIFS(الاضافة!$G$7:$G$60000,الاضافة!$H$7:$H$60000,"*اضاف*",الاضافة!$E$7:$E$60000,'أرصدة المخزن'!C5863)</f>
        <v/>
      </c>
      <c r="G5863" s="69">
        <f>SUMIFS(الصرف!$H$7:$H$60000,الصرف!$F$7:$F$60000,'أرصدة المخزن'!C5863)</f>
        <v/>
      </c>
      <c r="H5863" s="70">
        <f>E5863+F5863-G5863</f>
        <v/>
      </c>
    </row>
    <row r="5864" hidden="1" ht="24.6" customHeight="1" s="138">
      <c r="A5864" s="65" t="n">
        <v>10110128</v>
      </c>
      <c r="B5864" s="66" t="inlineStr">
        <is>
          <t>أدوات مكاتب</t>
        </is>
      </c>
      <c r="C5864" s="67" t="inlineStr"/>
      <c r="D5864" s="67" t="inlineStr"/>
      <c r="E5864" s="68" t="n">
        <v>0</v>
      </c>
      <c r="F5864" s="69">
        <f>SUMIFS(الاضافة!$G$7:$G$60000,الاضافة!$H$7:$H$60000,"*اضاف*",الاضافة!$E$7:$E$60000,'أرصدة المخزن'!C5864)</f>
        <v/>
      </c>
      <c r="G5864" s="69">
        <f>SUMIFS(الصرف!$H$7:$H$60000,الصرف!$F$7:$F$60000,'أرصدة المخزن'!C5864)</f>
        <v/>
      </c>
      <c r="H5864" s="70">
        <f>E5864+F5864-G5864</f>
        <v/>
      </c>
    </row>
    <row r="5865" hidden="1" ht="24.6" customHeight="1" s="138">
      <c r="A5865" s="65" t="n">
        <v>10110129</v>
      </c>
      <c r="B5865" s="66" t="inlineStr">
        <is>
          <t>أدوات مكاتب</t>
        </is>
      </c>
      <c r="C5865" s="67" t="inlineStr"/>
      <c r="D5865" s="67" t="inlineStr"/>
      <c r="E5865" s="68" t="n">
        <v>0</v>
      </c>
      <c r="F5865" s="69">
        <f>SUMIFS(الاضافة!$G$7:$G$60000,الاضافة!$H$7:$H$60000,"*اضاف*",الاضافة!$E$7:$E$60000,'أرصدة المخزن'!C5865)</f>
        <v/>
      </c>
      <c r="G5865" s="69">
        <f>SUMIFS(الصرف!$H$7:$H$60000,الصرف!$F$7:$F$60000,'أرصدة المخزن'!C5865)</f>
        <v/>
      </c>
      <c r="H5865" s="70">
        <f>E5865+F5865-G5865</f>
        <v/>
      </c>
    </row>
    <row r="5866" hidden="1" ht="24.6" customHeight="1" s="138">
      <c r="A5866" s="65" t="n">
        <v>10110130</v>
      </c>
      <c r="B5866" s="66" t="inlineStr">
        <is>
          <t>أدوات مكاتب</t>
        </is>
      </c>
      <c r="C5866" s="67" t="inlineStr"/>
      <c r="D5866" s="67" t="inlineStr"/>
      <c r="E5866" s="68" t="n">
        <v>0</v>
      </c>
      <c r="F5866" s="69">
        <f>SUMIFS(الاضافة!$G$7:$G$60000,الاضافة!$H$7:$H$60000,"*اضاف*",الاضافة!$E$7:$E$60000,'أرصدة المخزن'!C5866)</f>
        <v/>
      </c>
      <c r="G5866" s="69">
        <f>SUMIFS(الصرف!$H$7:$H$60000,الصرف!$F$7:$F$60000,'أرصدة المخزن'!C5866)</f>
        <v/>
      </c>
      <c r="H5866" s="70">
        <f>E5866+F5866-G5866</f>
        <v/>
      </c>
    </row>
    <row r="5867" hidden="1" ht="24.6" customHeight="1" s="138">
      <c r="A5867" s="65" t="n">
        <v>10110131</v>
      </c>
      <c r="B5867" s="66" t="inlineStr">
        <is>
          <t>أدوات مكاتب</t>
        </is>
      </c>
      <c r="C5867" s="67" t="inlineStr"/>
      <c r="D5867" s="67" t="inlineStr"/>
      <c r="E5867" s="68" t="n">
        <v>0</v>
      </c>
      <c r="F5867" s="69">
        <f>SUMIFS(الاضافة!$G$7:$G$60000,الاضافة!$H$7:$H$60000,"*اضاف*",الاضافة!$E$7:$E$60000,'أرصدة المخزن'!C5867)</f>
        <v/>
      </c>
      <c r="G5867" s="69">
        <f>SUMIFS(الصرف!$H$7:$H$60000,الصرف!$F$7:$F$60000,'أرصدة المخزن'!C5867)</f>
        <v/>
      </c>
      <c r="H5867" s="70">
        <f>E5867+F5867-G5867</f>
        <v/>
      </c>
    </row>
    <row r="5868" hidden="1" ht="24.6" customHeight="1" s="138">
      <c r="A5868" s="65" t="n">
        <v>10110132</v>
      </c>
      <c r="B5868" s="66" t="inlineStr">
        <is>
          <t>أدوات مكاتب</t>
        </is>
      </c>
      <c r="C5868" s="67" t="inlineStr"/>
      <c r="D5868" s="67" t="inlineStr"/>
      <c r="E5868" s="68" t="n">
        <v>0</v>
      </c>
      <c r="F5868" s="69">
        <f>SUMIFS(الاضافة!$G$7:$G$60000,الاضافة!$H$7:$H$60000,"*اضاف*",الاضافة!$E$7:$E$60000,'أرصدة المخزن'!C5868)</f>
        <v/>
      </c>
      <c r="G5868" s="69">
        <f>SUMIFS(الصرف!$H$7:$H$60000,الصرف!$F$7:$F$60000,'أرصدة المخزن'!C5868)</f>
        <v/>
      </c>
      <c r="H5868" s="70">
        <f>E5868+F5868-G5868</f>
        <v/>
      </c>
    </row>
    <row r="5869" hidden="1" ht="24.6" customHeight="1" s="138">
      <c r="A5869" s="65" t="n">
        <v>10110133</v>
      </c>
      <c r="B5869" s="66" t="inlineStr">
        <is>
          <t>أدوات مكاتب</t>
        </is>
      </c>
      <c r="C5869" s="67" t="inlineStr"/>
      <c r="D5869" s="67" t="inlineStr"/>
      <c r="E5869" s="68" t="n">
        <v>0</v>
      </c>
      <c r="F5869" s="69">
        <f>SUMIFS(الاضافة!$G$7:$G$60000,الاضافة!$H$7:$H$60000,"*اضاف*",الاضافة!$E$7:$E$60000,'أرصدة المخزن'!C5869)</f>
        <v/>
      </c>
      <c r="G5869" s="69">
        <f>SUMIFS(الصرف!$H$7:$H$60000,الصرف!$F$7:$F$60000,'أرصدة المخزن'!C5869)</f>
        <v/>
      </c>
      <c r="H5869" s="70">
        <f>E5869+F5869-G5869</f>
        <v/>
      </c>
    </row>
    <row r="5870" hidden="1" ht="24.6" customHeight="1" s="138">
      <c r="A5870" s="65" t="n">
        <v>10110134</v>
      </c>
      <c r="B5870" s="66" t="inlineStr">
        <is>
          <t>أدوات مكاتب</t>
        </is>
      </c>
      <c r="C5870" s="67" t="inlineStr"/>
      <c r="D5870" s="67" t="inlineStr"/>
      <c r="E5870" s="68" t="n">
        <v>0</v>
      </c>
      <c r="F5870" s="69">
        <f>SUMIFS(الاضافة!$G$7:$G$60000,الاضافة!$H$7:$H$60000,"*اضاف*",الاضافة!$E$7:$E$60000,'أرصدة المخزن'!C5870)</f>
        <v/>
      </c>
      <c r="G5870" s="69">
        <f>SUMIFS(الصرف!$H$7:$H$60000,الصرف!$F$7:$F$60000,'أرصدة المخزن'!C5870)</f>
        <v/>
      </c>
      <c r="H5870" s="70">
        <f>E5870+F5870-G5870</f>
        <v/>
      </c>
    </row>
    <row r="5871" hidden="1" ht="24.6" customHeight="1" s="138">
      <c r="A5871" s="65" t="n">
        <v>10110135</v>
      </c>
      <c r="B5871" s="66" t="inlineStr">
        <is>
          <t>أدوات مكاتب</t>
        </is>
      </c>
      <c r="C5871" s="67" t="inlineStr"/>
      <c r="D5871" s="67" t="inlineStr"/>
      <c r="E5871" s="68" t="n">
        <v>0</v>
      </c>
      <c r="F5871" s="69">
        <f>SUMIFS(الاضافة!$G$7:$G$60000,الاضافة!$H$7:$H$60000,"*اضاف*",الاضافة!$E$7:$E$60000,'أرصدة المخزن'!C5871)</f>
        <v/>
      </c>
      <c r="G5871" s="69">
        <f>SUMIFS(الصرف!$H$7:$H$60000,الصرف!$F$7:$F$60000,'أرصدة المخزن'!C5871)</f>
        <v/>
      </c>
      <c r="H5871" s="70">
        <f>E5871+F5871-G5871</f>
        <v/>
      </c>
    </row>
    <row r="5872" hidden="1" ht="24.6" customHeight="1" s="138">
      <c r="A5872" s="65" t="n">
        <v>10110136</v>
      </c>
      <c r="B5872" s="66" t="inlineStr">
        <is>
          <t>أدوات مكاتب</t>
        </is>
      </c>
      <c r="C5872" s="67" t="inlineStr"/>
      <c r="D5872" s="67" t="inlineStr"/>
      <c r="E5872" s="68" t="n">
        <v>0</v>
      </c>
      <c r="F5872" s="69">
        <f>SUMIFS(الاضافة!$G$7:$G$60000,الاضافة!$H$7:$H$60000,"*اضاف*",الاضافة!$E$7:$E$60000,'أرصدة المخزن'!C5872)</f>
        <v/>
      </c>
      <c r="G5872" s="69">
        <f>SUMIFS(الصرف!$H$7:$H$60000,الصرف!$F$7:$F$60000,'أرصدة المخزن'!C5872)</f>
        <v/>
      </c>
      <c r="H5872" s="70">
        <f>E5872+F5872-G5872</f>
        <v/>
      </c>
    </row>
    <row r="5873" hidden="1" ht="24.6" customHeight="1" s="138">
      <c r="A5873" s="65" t="n">
        <v>10110137</v>
      </c>
      <c r="B5873" s="66" t="inlineStr">
        <is>
          <t>أدوات مكاتب</t>
        </is>
      </c>
      <c r="C5873" s="67" t="inlineStr"/>
      <c r="D5873" s="67" t="inlineStr"/>
      <c r="E5873" s="68" t="n">
        <v>0</v>
      </c>
      <c r="F5873" s="69">
        <f>SUMIFS(الاضافة!$G$7:$G$60000,الاضافة!$H$7:$H$60000,"*اضاف*",الاضافة!$E$7:$E$60000,'أرصدة المخزن'!C5873)</f>
        <v/>
      </c>
      <c r="G5873" s="69">
        <f>SUMIFS(الصرف!$H$7:$H$60000,الصرف!$F$7:$F$60000,'أرصدة المخزن'!C5873)</f>
        <v/>
      </c>
      <c r="H5873" s="70">
        <f>E5873+F5873-G5873</f>
        <v/>
      </c>
    </row>
    <row r="5874" hidden="1" ht="24.6" customHeight="1" s="138">
      <c r="A5874" s="65" t="n">
        <v>10110138</v>
      </c>
      <c r="B5874" s="66" t="inlineStr">
        <is>
          <t>أدوات مكاتب</t>
        </is>
      </c>
      <c r="C5874" s="67" t="inlineStr"/>
      <c r="D5874" s="67" t="inlineStr"/>
      <c r="E5874" s="68" t="n">
        <v>0</v>
      </c>
      <c r="F5874" s="69">
        <f>SUMIFS(الاضافة!$G$7:$G$60000,الاضافة!$H$7:$H$60000,"*اضاف*",الاضافة!$E$7:$E$60000,'أرصدة المخزن'!C5874)</f>
        <v/>
      </c>
      <c r="G5874" s="69">
        <f>SUMIFS(الصرف!$H$7:$H$60000,الصرف!$F$7:$F$60000,'أرصدة المخزن'!C5874)</f>
        <v/>
      </c>
      <c r="H5874" s="70">
        <f>E5874+F5874-G5874</f>
        <v/>
      </c>
    </row>
    <row r="5875" hidden="1" ht="24.6" customHeight="1" s="138">
      <c r="A5875" s="65" t="n">
        <v>10110139</v>
      </c>
      <c r="B5875" s="66" t="inlineStr">
        <is>
          <t>أدوات مكاتب</t>
        </is>
      </c>
      <c r="C5875" s="67" t="inlineStr"/>
      <c r="D5875" s="67" t="inlineStr"/>
      <c r="E5875" s="68" t="n">
        <v>0</v>
      </c>
      <c r="F5875" s="69">
        <f>SUMIFS(الاضافة!$G$7:$G$60000,الاضافة!$H$7:$H$60000,"*اضاف*",الاضافة!$E$7:$E$60000,'أرصدة المخزن'!C5875)</f>
        <v/>
      </c>
      <c r="G5875" s="69">
        <f>SUMIFS(الصرف!$H$7:$H$60000,الصرف!$F$7:$F$60000,'أرصدة المخزن'!C5875)</f>
        <v/>
      </c>
      <c r="H5875" s="70">
        <f>E5875+F5875-G5875</f>
        <v/>
      </c>
    </row>
    <row r="5876" hidden="1" ht="24.6" customHeight="1" s="138">
      <c r="A5876" s="65" t="n">
        <v>10110140</v>
      </c>
      <c r="B5876" s="66" t="inlineStr">
        <is>
          <t>أدوات مكاتب</t>
        </is>
      </c>
      <c r="C5876" s="67" t="inlineStr"/>
      <c r="D5876" s="67" t="inlineStr"/>
      <c r="E5876" s="68" t="n">
        <v>0</v>
      </c>
      <c r="F5876" s="69">
        <f>SUMIFS(الاضافة!$G$7:$G$60000,الاضافة!$H$7:$H$60000,"*اضاف*",الاضافة!$E$7:$E$60000,'أرصدة المخزن'!C5876)</f>
        <v/>
      </c>
      <c r="G5876" s="69">
        <f>SUMIFS(الصرف!$H$7:$H$60000,الصرف!$F$7:$F$60000,'أرصدة المخزن'!C5876)</f>
        <v/>
      </c>
      <c r="H5876" s="70">
        <f>E5876+F5876-G5876</f>
        <v/>
      </c>
    </row>
    <row r="5877" hidden="1" ht="24.6" customHeight="1" s="138">
      <c r="A5877" s="65" t="n">
        <v>10110141</v>
      </c>
      <c r="B5877" s="66" t="inlineStr">
        <is>
          <t>أدوات مكاتب</t>
        </is>
      </c>
      <c r="C5877" s="67" t="inlineStr"/>
      <c r="D5877" s="67" t="inlineStr"/>
      <c r="E5877" s="68" t="n">
        <v>0</v>
      </c>
      <c r="F5877" s="69">
        <f>SUMIFS(الاضافة!$G$7:$G$60000,الاضافة!$H$7:$H$60000,"*اضاف*",الاضافة!$E$7:$E$60000,'أرصدة المخزن'!C5877)</f>
        <v/>
      </c>
      <c r="G5877" s="69">
        <f>SUMIFS(الصرف!$H$7:$H$60000,الصرف!$F$7:$F$60000,'أرصدة المخزن'!C5877)</f>
        <v/>
      </c>
      <c r="H5877" s="70">
        <f>E5877+F5877-G5877</f>
        <v/>
      </c>
    </row>
    <row r="5878" hidden="1" ht="24.6" customHeight="1" s="138">
      <c r="A5878" s="65" t="n">
        <v>10110142</v>
      </c>
      <c r="B5878" s="66" t="inlineStr">
        <is>
          <t>أدوات مكاتب</t>
        </is>
      </c>
      <c r="C5878" s="67" t="inlineStr"/>
      <c r="D5878" s="67" t="inlineStr"/>
      <c r="E5878" s="68" t="n">
        <v>0</v>
      </c>
      <c r="F5878" s="69">
        <f>SUMIFS(الاضافة!$G$7:$G$60000,الاضافة!$H$7:$H$60000,"*اضاف*",الاضافة!$E$7:$E$60000,'أرصدة المخزن'!C5878)</f>
        <v/>
      </c>
      <c r="G5878" s="69">
        <f>SUMIFS(الصرف!$H$7:$H$60000,الصرف!$F$7:$F$60000,'أرصدة المخزن'!C5878)</f>
        <v/>
      </c>
      <c r="H5878" s="70">
        <f>E5878+F5878-G5878</f>
        <v/>
      </c>
    </row>
    <row r="5879" hidden="1" ht="24.6" customHeight="1" s="138">
      <c r="A5879" s="65" t="n">
        <v>10110143</v>
      </c>
      <c r="B5879" s="66" t="inlineStr">
        <is>
          <t>أدوات مكاتب</t>
        </is>
      </c>
      <c r="C5879" s="67" t="inlineStr"/>
      <c r="D5879" s="67" t="inlineStr"/>
      <c r="E5879" s="68" t="n">
        <v>0</v>
      </c>
      <c r="F5879" s="69">
        <f>SUMIFS(الاضافة!$G$7:$G$60000,الاضافة!$H$7:$H$60000,"*اضاف*",الاضافة!$E$7:$E$60000,'أرصدة المخزن'!C5879)</f>
        <v/>
      </c>
      <c r="G5879" s="69">
        <f>SUMIFS(الصرف!$H$7:$H$60000,الصرف!$F$7:$F$60000,'أرصدة المخزن'!C5879)</f>
        <v/>
      </c>
      <c r="H5879" s="70">
        <f>E5879+F5879-G5879</f>
        <v/>
      </c>
    </row>
    <row r="5880" hidden="1" ht="24.6" customHeight="1" s="138">
      <c r="A5880" s="65" t="n">
        <v>10110144</v>
      </c>
      <c r="B5880" s="66" t="inlineStr">
        <is>
          <t>أدوات مكاتب</t>
        </is>
      </c>
      <c r="C5880" s="67" t="inlineStr"/>
      <c r="D5880" s="67" t="inlineStr"/>
      <c r="E5880" s="68" t="n">
        <v>0</v>
      </c>
      <c r="F5880" s="69">
        <f>SUMIFS(الاضافة!$G$7:$G$60000,الاضافة!$H$7:$H$60000,"*اضاف*",الاضافة!$E$7:$E$60000,'أرصدة المخزن'!C5880)</f>
        <v/>
      </c>
      <c r="G5880" s="69">
        <f>SUMIFS(الصرف!$H$7:$H$60000,الصرف!$F$7:$F$60000,'أرصدة المخزن'!C5880)</f>
        <v/>
      </c>
      <c r="H5880" s="70">
        <f>E5880+F5880-G5880</f>
        <v/>
      </c>
    </row>
    <row r="5881" hidden="1" ht="24.6" customHeight="1" s="138">
      <c r="A5881" s="65" t="n">
        <v>10110145</v>
      </c>
      <c r="B5881" s="66" t="inlineStr">
        <is>
          <t>أدوات مكاتب</t>
        </is>
      </c>
      <c r="C5881" s="67" t="inlineStr"/>
      <c r="D5881" s="67" t="inlineStr"/>
      <c r="E5881" s="68" t="n">
        <v>0</v>
      </c>
      <c r="F5881" s="69">
        <f>SUMIFS(الاضافة!$G$7:$G$60000,الاضافة!$H$7:$H$60000,"*اضاف*",الاضافة!$E$7:$E$60000,'أرصدة المخزن'!C5881)</f>
        <v/>
      </c>
      <c r="G5881" s="69">
        <f>SUMIFS(الصرف!$H$7:$H$60000,الصرف!$F$7:$F$60000,'أرصدة المخزن'!C5881)</f>
        <v/>
      </c>
      <c r="H5881" s="70">
        <f>E5881+F5881-G5881</f>
        <v/>
      </c>
    </row>
    <row r="5882" hidden="1" ht="24.6" customHeight="1" s="138">
      <c r="A5882" s="65" t="n">
        <v>10110146</v>
      </c>
      <c r="B5882" s="66" t="inlineStr">
        <is>
          <t>أدوات مكاتب</t>
        </is>
      </c>
      <c r="C5882" s="67" t="inlineStr"/>
      <c r="D5882" s="67" t="inlineStr"/>
      <c r="E5882" s="68" t="n">
        <v>0</v>
      </c>
      <c r="F5882" s="69">
        <f>SUMIFS(الاضافة!$G$7:$G$60000,الاضافة!$H$7:$H$60000,"*اضاف*",الاضافة!$E$7:$E$60000,'أرصدة المخزن'!C5882)</f>
        <v/>
      </c>
      <c r="G5882" s="69">
        <f>SUMIFS(الصرف!$H$7:$H$60000,الصرف!$F$7:$F$60000,'أرصدة المخزن'!C5882)</f>
        <v/>
      </c>
      <c r="H5882" s="70">
        <f>E5882+F5882-G5882</f>
        <v/>
      </c>
    </row>
    <row r="5883" hidden="1" ht="24.6" customHeight="1" s="138">
      <c r="A5883" s="65" t="n">
        <v>10110147</v>
      </c>
      <c r="B5883" s="66" t="inlineStr">
        <is>
          <t>أدوات مكاتب</t>
        </is>
      </c>
      <c r="C5883" s="67" t="inlineStr"/>
      <c r="D5883" s="67" t="inlineStr"/>
      <c r="E5883" s="68" t="n">
        <v>0</v>
      </c>
      <c r="F5883" s="69">
        <f>SUMIFS(الاضافة!$G$7:$G$60000,الاضافة!$H$7:$H$60000,"*اضاف*",الاضافة!$E$7:$E$60000,'أرصدة المخزن'!C5883)</f>
        <v/>
      </c>
      <c r="G5883" s="69">
        <f>SUMIFS(الصرف!$H$7:$H$60000,الصرف!$F$7:$F$60000,'أرصدة المخزن'!C5883)</f>
        <v/>
      </c>
      <c r="H5883" s="70">
        <f>E5883+F5883-G5883</f>
        <v/>
      </c>
    </row>
    <row r="5884" hidden="1" ht="24.6" customHeight="1" s="138">
      <c r="A5884" s="65" t="n">
        <v>10110148</v>
      </c>
      <c r="B5884" s="66" t="inlineStr">
        <is>
          <t>أدوات مكاتب</t>
        </is>
      </c>
      <c r="C5884" s="67" t="inlineStr"/>
      <c r="D5884" s="67" t="inlineStr"/>
      <c r="E5884" s="68" t="n">
        <v>0</v>
      </c>
      <c r="F5884" s="69">
        <f>SUMIFS(الاضافة!$G$7:$G$60000,الاضافة!$H$7:$H$60000,"*اضاف*",الاضافة!$E$7:$E$60000,'أرصدة المخزن'!C5884)</f>
        <v/>
      </c>
      <c r="G5884" s="69">
        <f>SUMIFS(الصرف!$H$7:$H$60000,الصرف!$F$7:$F$60000,'أرصدة المخزن'!C5884)</f>
        <v/>
      </c>
      <c r="H5884" s="70">
        <f>E5884+F5884-G5884</f>
        <v/>
      </c>
    </row>
    <row r="5885" hidden="1" ht="24.6" customHeight="1" s="138">
      <c r="A5885" s="65" t="n">
        <v>10110149</v>
      </c>
      <c r="B5885" s="66" t="inlineStr">
        <is>
          <t>أدوات مكاتب</t>
        </is>
      </c>
      <c r="C5885" s="67" t="inlineStr"/>
      <c r="D5885" s="67" t="inlineStr"/>
      <c r="E5885" s="68" t="n">
        <v>0</v>
      </c>
      <c r="F5885" s="69">
        <f>SUMIFS(الاضافة!$G$7:$G$60000,الاضافة!$H$7:$H$60000,"*اضاف*",الاضافة!$E$7:$E$60000,'أرصدة المخزن'!C5885)</f>
        <v/>
      </c>
      <c r="G5885" s="69">
        <f>SUMIFS(الصرف!$H$7:$H$60000,الصرف!$F$7:$F$60000,'أرصدة المخزن'!C5885)</f>
        <v/>
      </c>
      <c r="H5885" s="70">
        <f>E5885+F5885-G5885</f>
        <v/>
      </c>
    </row>
    <row r="5886" hidden="1" ht="24.6" customHeight="1" s="138">
      <c r="A5886" s="65" t="n">
        <v>10110150</v>
      </c>
      <c r="B5886" s="66" t="inlineStr">
        <is>
          <t>أدوات مكاتب</t>
        </is>
      </c>
      <c r="C5886" s="67" t="inlineStr"/>
      <c r="D5886" s="67" t="inlineStr"/>
      <c r="E5886" s="68" t="n">
        <v>0</v>
      </c>
      <c r="F5886" s="69">
        <f>SUMIFS(الاضافة!$G$7:$G$60000,الاضافة!$H$7:$H$60000,"*اضاف*",الاضافة!$E$7:$E$60000,'أرصدة المخزن'!C5886)</f>
        <v/>
      </c>
      <c r="G5886" s="69">
        <f>SUMIFS(الصرف!$H$7:$H$60000,الصرف!$F$7:$F$60000,'أرصدة المخزن'!C5886)</f>
        <v/>
      </c>
      <c r="H5886" s="70">
        <f>E5886+F5886-G5886</f>
        <v/>
      </c>
    </row>
    <row r="5887" hidden="1" ht="24.6" customHeight="1" s="138">
      <c r="A5887" s="65" t="n">
        <v>10110151</v>
      </c>
      <c r="B5887" s="66" t="inlineStr">
        <is>
          <t>أدوات مكاتب</t>
        </is>
      </c>
      <c r="C5887" s="67" t="inlineStr"/>
      <c r="D5887" s="67" t="inlineStr"/>
      <c r="E5887" s="68" t="n">
        <v>0</v>
      </c>
      <c r="F5887" s="69">
        <f>SUMIFS(الاضافة!$G$7:$G$60000,الاضافة!$H$7:$H$60000,"*اضاف*",الاضافة!$E$7:$E$60000,'أرصدة المخزن'!C5887)</f>
        <v/>
      </c>
      <c r="G5887" s="69">
        <f>SUMIFS(الصرف!$H$7:$H$60000,الصرف!$F$7:$F$60000,'أرصدة المخزن'!C5887)</f>
        <v/>
      </c>
      <c r="H5887" s="70">
        <f>E5887+F5887-G5887</f>
        <v/>
      </c>
    </row>
    <row r="5888" hidden="1" ht="24.6" customHeight="1" s="138">
      <c r="A5888" s="65" t="n">
        <v>10110152</v>
      </c>
      <c r="B5888" s="66" t="inlineStr">
        <is>
          <t>أدوات مكاتب</t>
        </is>
      </c>
      <c r="C5888" s="67" t="inlineStr"/>
      <c r="D5888" s="67" t="inlineStr"/>
      <c r="E5888" s="68" t="n">
        <v>0</v>
      </c>
      <c r="F5888" s="69">
        <f>SUMIFS(الاضافة!$G$7:$G$60000,الاضافة!$H$7:$H$60000,"*اضاف*",الاضافة!$E$7:$E$60000,'أرصدة المخزن'!C5888)</f>
        <v/>
      </c>
      <c r="G5888" s="69">
        <f>SUMIFS(الصرف!$H$7:$H$60000,الصرف!$F$7:$F$60000,'أرصدة المخزن'!C5888)</f>
        <v/>
      </c>
      <c r="H5888" s="70">
        <f>E5888+F5888-G5888</f>
        <v/>
      </c>
    </row>
    <row r="5889" hidden="1" ht="24.6" customHeight="1" s="138">
      <c r="A5889" s="65" t="n">
        <v>10110153</v>
      </c>
      <c r="B5889" s="66" t="inlineStr">
        <is>
          <t>أدوات مكاتب</t>
        </is>
      </c>
      <c r="C5889" s="67" t="inlineStr"/>
      <c r="D5889" s="67" t="inlineStr"/>
      <c r="E5889" s="68" t="n">
        <v>0</v>
      </c>
      <c r="F5889" s="69">
        <f>SUMIFS(الاضافة!$G$7:$G$60000,الاضافة!$H$7:$H$60000,"*اضاف*",الاضافة!$E$7:$E$60000,'أرصدة المخزن'!C5889)</f>
        <v/>
      </c>
      <c r="G5889" s="69">
        <f>SUMIFS(الصرف!$H$7:$H$60000,الصرف!$F$7:$F$60000,'أرصدة المخزن'!C5889)</f>
        <v/>
      </c>
      <c r="H5889" s="70">
        <f>E5889+F5889-G5889</f>
        <v/>
      </c>
    </row>
    <row r="5890" hidden="1" ht="24.6" customHeight="1" s="138">
      <c r="A5890" s="65" t="n">
        <v>10110154</v>
      </c>
      <c r="B5890" s="66" t="inlineStr">
        <is>
          <t>أدوات مكاتب</t>
        </is>
      </c>
      <c r="C5890" s="67" t="inlineStr"/>
      <c r="D5890" s="67" t="inlineStr"/>
      <c r="E5890" s="68" t="n">
        <v>0</v>
      </c>
      <c r="F5890" s="69">
        <f>SUMIFS(الاضافة!$G$7:$G$60000,الاضافة!$H$7:$H$60000,"*اضاف*",الاضافة!$E$7:$E$60000,'أرصدة المخزن'!C5890)</f>
        <v/>
      </c>
      <c r="G5890" s="69">
        <f>SUMIFS(الصرف!$H$7:$H$60000,الصرف!$F$7:$F$60000,'أرصدة المخزن'!C5890)</f>
        <v/>
      </c>
      <c r="H5890" s="70">
        <f>E5890+F5890-G5890</f>
        <v/>
      </c>
    </row>
    <row r="5891" hidden="1" ht="24.6" customHeight="1" s="138">
      <c r="A5891" s="65" t="n">
        <v>10110155</v>
      </c>
      <c r="B5891" s="66" t="inlineStr">
        <is>
          <t>أدوات مكاتب</t>
        </is>
      </c>
      <c r="C5891" s="67" t="inlineStr"/>
      <c r="D5891" s="67" t="inlineStr"/>
      <c r="E5891" s="68" t="n">
        <v>0</v>
      </c>
      <c r="F5891" s="69">
        <f>SUMIFS(الاضافة!$G$7:$G$60000,الاضافة!$H$7:$H$60000,"*اضاف*",الاضافة!$E$7:$E$60000,'أرصدة المخزن'!C5891)</f>
        <v/>
      </c>
      <c r="G5891" s="69">
        <f>SUMIFS(الصرف!$H$7:$H$60000,الصرف!$F$7:$F$60000,'أرصدة المخزن'!C5891)</f>
        <v/>
      </c>
      <c r="H5891" s="70">
        <f>E5891+F5891-G5891</f>
        <v/>
      </c>
    </row>
    <row r="5892" hidden="1" ht="24.6" customHeight="1" s="138">
      <c r="A5892" s="65" t="n">
        <v>10110156</v>
      </c>
      <c r="B5892" s="66" t="inlineStr">
        <is>
          <t>أدوات مكاتب</t>
        </is>
      </c>
      <c r="C5892" s="67" t="inlineStr"/>
      <c r="D5892" s="67" t="inlineStr"/>
      <c r="E5892" s="68" t="n">
        <v>0</v>
      </c>
      <c r="F5892" s="69">
        <f>SUMIFS(الاضافة!$G$7:$G$60000,الاضافة!$H$7:$H$60000,"*اضاف*",الاضافة!$E$7:$E$60000,'أرصدة المخزن'!C5892)</f>
        <v/>
      </c>
      <c r="G5892" s="69">
        <f>SUMIFS(الصرف!$H$7:$H$60000,الصرف!$F$7:$F$60000,'أرصدة المخزن'!C5892)</f>
        <v/>
      </c>
      <c r="H5892" s="70">
        <f>E5892+F5892-G5892</f>
        <v/>
      </c>
    </row>
    <row r="5893" hidden="1" ht="24.6" customHeight="1" s="138">
      <c r="A5893" s="65" t="n">
        <v>10110157</v>
      </c>
      <c r="B5893" s="66" t="inlineStr">
        <is>
          <t>أدوات مكاتب</t>
        </is>
      </c>
      <c r="C5893" s="67" t="inlineStr"/>
      <c r="D5893" s="67" t="inlineStr"/>
      <c r="E5893" s="68" t="n">
        <v>0</v>
      </c>
      <c r="F5893" s="69">
        <f>SUMIFS(الاضافة!$G$7:$G$60000,الاضافة!$H$7:$H$60000,"*اضاف*",الاضافة!$E$7:$E$60000,'أرصدة المخزن'!C5893)</f>
        <v/>
      </c>
      <c r="G5893" s="69">
        <f>SUMIFS(الصرف!$H$7:$H$60000,الصرف!$F$7:$F$60000,'أرصدة المخزن'!C5893)</f>
        <v/>
      </c>
      <c r="H5893" s="70">
        <f>E5893+F5893-G5893</f>
        <v/>
      </c>
    </row>
    <row r="5894" hidden="1" ht="24.6" customHeight="1" s="138">
      <c r="A5894" s="65" t="n">
        <v>10110158</v>
      </c>
      <c r="B5894" s="66" t="inlineStr">
        <is>
          <t>أدوات مكاتب</t>
        </is>
      </c>
      <c r="C5894" s="67" t="inlineStr"/>
      <c r="D5894" s="67" t="inlineStr"/>
      <c r="E5894" s="68" t="n">
        <v>0</v>
      </c>
      <c r="F5894" s="69">
        <f>SUMIFS(الاضافة!$G$7:$G$60000,الاضافة!$H$7:$H$60000,"*اضاف*",الاضافة!$E$7:$E$60000,'أرصدة المخزن'!C5894)</f>
        <v/>
      </c>
      <c r="G5894" s="69">
        <f>SUMIFS(الصرف!$H$7:$H$60000,الصرف!$F$7:$F$60000,'أرصدة المخزن'!C5894)</f>
        <v/>
      </c>
      <c r="H5894" s="70">
        <f>E5894+F5894-G5894</f>
        <v/>
      </c>
    </row>
    <row r="5895" hidden="1" ht="24.6" customHeight="1" s="138">
      <c r="A5895" s="65" t="n">
        <v>10110159</v>
      </c>
      <c r="B5895" s="66" t="inlineStr">
        <is>
          <t>أدوات مكاتب</t>
        </is>
      </c>
      <c r="C5895" s="67" t="inlineStr"/>
      <c r="D5895" s="67" t="inlineStr"/>
      <c r="E5895" s="68" t="n">
        <v>0</v>
      </c>
      <c r="F5895" s="69">
        <f>SUMIFS(الاضافة!$G$7:$G$60000,الاضافة!$H$7:$H$60000,"*اضاف*",الاضافة!$E$7:$E$60000,'أرصدة المخزن'!C5895)</f>
        <v/>
      </c>
      <c r="G5895" s="69">
        <f>SUMIFS(الصرف!$H$7:$H$60000,الصرف!$F$7:$F$60000,'أرصدة المخزن'!C5895)</f>
        <v/>
      </c>
      <c r="H5895" s="70">
        <f>E5895+F5895-G5895</f>
        <v/>
      </c>
    </row>
    <row r="5896" hidden="1" ht="24.6" customHeight="1" s="138">
      <c r="A5896" s="65" t="n">
        <v>10110160</v>
      </c>
      <c r="B5896" s="66" t="inlineStr">
        <is>
          <t>أدوات مكاتب</t>
        </is>
      </c>
      <c r="C5896" s="67" t="inlineStr"/>
      <c r="D5896" s="67" t="inlineStr"/>
      <c r="E5896" s="68" t="n">
        <v>0</v>
      </c>
      <c r="F5896" s="69">
        <f>SUMIFS(الاضافة!$G$7:$G$60000,الاضافة!$H$7:$H$60000,"*اضاف*",الاضافة!$E$7:$E$60000,'أرصدة المخزن'!C5896)</f>
        <v/>
      </c>
      <c r="G5896" s="69">
        <f>SUMIFS(الصرف!$H$7:$H$60000,الصرف!$F$7:$F$60000,'أرصدة المخزن'!C5896)</f>
        <v/>
      </c>
      <c r="H5896" s="70">
        <f>E5896+F5896-G5896</f>
        <v/>
      </c>
    </row>
    <row r="5897" hidden="1" ht="24.6" customHeight="1" s="138">
      <c r="A5897" s="65" t="n">
        <v>10110161</v>
      </c>
      <c r="B5897" s="66" t="inlineStr">
        <is>
          <t>أدوات مكاتب</t>
        </is>
      </c>
      <c r="C5897" s="67" t="inlineStr"/>
      <c r="D5897" s="67" t="inlineStr"/>
      <c r="E5897" s="68" t="n">
        <v>0</v>
      </c>
      <c r="F5897" s="69">
        <f>SUMIFS(الاضافة!$G$7:$G$60000,الاضافة!$H$7:$H$60000,"*اضاف*",الاضافة!$E$7:$E$60000,'أرصدة المخزن'!C5897)</f>
        <v/>
      </c>
      <c r="G5897" s="69">
        <f>SUMIFS(الصرف!$H$7:$H$60000,الصرف!$F$7:$F$60000,'أرصدة المخزن'!C5897)</f>
        <v/>
      </c>
      <c r="H5897" s="70">
        <f>E5897+F5897-G5897</f>
        <v/>
      </c>
    </row>
    <row r="5898" hidden="1" ht="24.6" customHeight="1" s="138">
      <c r="A5898" s="65" t="n">
        <v>10110162</v>
      </c>
      <c r="B5898" s="66" t="inlineStr">
        <is>
          <t>أدوات مكاتب</t>
        </is>
      </c>
      <c r="C5898" s="67" t="inlineStr"/>
      <c r="D5898" s="67" t="inlineStr"/>
      <c r="E5898" s="68" t="n">
        <v>0</v>
      </c>
      <c r="F5898" s="69">
        <f>SUMIFS(الاضافة!$G$7:$G$60000,الاضافة!$H$7:$H$60000,"*اضاف*",الاضافة!$E$7:$E$60000,'أرصدة المخزن'!C5898)</f>
        <v/>
      </c>
      <c r="G5898" s="69">
        <f>SUMIFS(الصرف!$H$7:$H$60000,الصرف!$F$7:$F$60000,'أرصدة المخزن'!C5898)</f>
        <v/>
      </c>
      <c r="H5898" s="70">
        <f>E5898+F5898-G5898</f>
        <v/>
      </c>
    </row>
    <row r="5899" hidden="1" ht="24.6" customHeight="1" s="138">
      <c r="A5899" s="65" t="n">
        <v>10110163</v>
      </c>
      <c r="B5899" s="66" t="inlineStr">
        <is>
          <t>أدوات مكاتب</t>
        </is>
      </c>
      <c r="C5899" s="67" t="inlineStr"/>
      <c r="D5899" s="67" t="inlineStr"/>
      <c r="E5899" s="68" t="n">
        <v>0</v>
      </c>
      <c r="F5899" s="69">
        <f>SUMIFS(الاضافة!$G$7:$G$60000,الاضافة!$H$7:$H$60000,"*اضاف*",الاضافة!$E$7:$E$60000,'أرصدة المخزن'!C5899)</f>
        <v/>
      </c>
      <c r="G5899" s="69">
        <f>SUMIFS(الصرف!$H$7:$H$60000,الصرف!$F$7:$F$60000,'أرصدة المخزن'!C5899)</f>
        <v/>
      </c>
      <c r="H5899" s="70">
        <f>E5899+F5899-G5899</f>
        <v/>
      </c>
    </row>
    <row r="5900" hidden="1" ht="24.6" customHeight="1" s="138">
      <c r="A5900" s="65" t="n">
        <v>10110164</v>
      </c>
      <c r="B5900" s="66" t="inlineStr">
        <is>
          <t>أدوات مكاتب</t>
        </is>
      </c>
      <c r="C5900" s="67" t="inlineStr"/>
      <c r="D5900" s="67" t="inlineStr"/>
      <c r="E5900" s="68" t="n">
        <v>0</v>
      </c>
      <c r="F5900" s="69">
        <f>SUMIFS(الاضافة!$G$7:$G$60000,الاضافة!$H$7:$H$60000,"*اضاف*",الاضافة!$E$7:$E$60000,'أرصدة المخزن'!C5900)</f>
        <v/>
      </c>
      <c r="G5900" s="69">
        <f>SUMIFS(الصرف!$H$7:$H$60000,الصرف!$F$7:$F$60000,'أرصدة المخزن'!C5900)</f>
        <v/>
      </c>
      <c r="H5900" s="70">
        <f>E5900+F5900-G5900</f>
        <v/>
      </c>
    </row>
    <row r="5901" hidden="1" ht="24.6" customHeight="1" s="138">
      <c r="A5901" s="65" t="n">
        <v>10110165</v>
      </c>
      <c r="B5901" s="66" t="inlineStr">
        <is>
          <t>أدوات مكاتب</t>
        </is>
      </c>
      <c r="C5901" s="67" t="inlineStr"/>
      <c r="D5901" s="67" t="inlineStr"/>
      <c r="E5901" s="68" t="n">
        <v>0</v>
      </c>
      <c r="F5901" s="69">
        <f>SUMIFS(الاضافة!$G$7:$G$60000,الاضافة!$H$7:$H$60000,"*اضاف*",الاضافة!$E$7:$E$60000,'أرصدة المخزن'!C5901)</f>
        <v/>
      </c>
      <c r="G5901" s="69">
        <f>SUMIFS(الصرف!$H$7:$H$60000,الصرف!$F$7:$F$60000,'أرصدة المخزن'!C5901)</f>
        <v/>
      </c>
      <c r="H5901" s="70">
        <f>E5901+F5901-G5901</f>
        <v/>
      </c>
    </row>
    <row r="5902" hidden="1" ht="24.6" customHeight="1" s="138">
      <c r="A5902" s="65" t="n">
        <v>10110166</v>
      </c>
      <c r="B5902" s="66" t="inlineStr">
        <is>
          <t>أدوات مكاتب</t>
        </is>
      </c>
      <c r="C5902" s="67" t="inlineStr"/>
      <c r="D5902" s="67" t="inlineStr"/>
      <c r="E5902" s="68" t="n">
        <v>0</v>
      </c>
      <c r="F5902" s="69">
        <f>SUMIFS(الاضافة!$G$7:$G$60000,الاضافة!$H$7:$H$60000,"*اضاف*",الاضافة!$E$7:$E$60000,'أرصدة المخزن'!C5902)</f>
        <v/>
      </c>
      <c r="G5902" s="69">
        <f>SUMIFS(الصرف!$H$7:$H$60000,الصرف!$F$7:$F$60000,'أرصدة المخزن'!C5902)</f>
        <v/>
      </c>
      <c r="H5902" s="70">
        <f>E5902+F5902-G5902</f>
        <v/>
      </c>
    </row>
    <row r="5903" hidden="1" ht="24.6" customHeight="1" s="138">
      <c r="A5903" s="65" t="n">
        <v>10110167</v>
      </c>
      <c r="B5903" s="66" t="inlineStr">
        <is>
          <t>أدوات مكاتب</t>
        </is>
      </c>
      <c r="C5903" s="67" t="inlineStr"/>
      <c r="D5903" s="67" t="inlineStr"/>
      <c r="E5903" s="68" t="n">
        <v>0</v>
      </c>
      <c r="F5903" s="69">
        <f>SUMIFS(الاضافة!$G$7:$G$60000,الاضافة!$H$7:$H$60000,"*اضاف*",الاضافة!$E$7:$E$60000,'أرصدة المخزن'!C5903)</f>
        <v/>
      </c>
      <c r="G5903" s="69">
        <f>SUMIFS(الصرف!$H$7:$H$60000,الصرف!$F$7:$F$60000,'أرصدة المخزن'!C5903)</f>
        <v/>
      </c>
      <c r="H5903" s="70">
        <f>E5903+F5903-G5903</f>
        <v/>
      </c>
    </row>
    <row r="5904" hidden="1" ht="24.6" customHeight="1" s="138">
      <c r="A5904" s="65" t="n">
        <v>10110168</v>
      </c>
      <c r="B5904" s="66" t="inlineStr">
        <is>
          <t>أدوات مكاتب</t>
        </is>
      </c>
      <c r="C5904" s="67" t="inlineStr"/>
      <c r="D5904" s="67" t="inlineStr"/>
      <c r="E5904" s="68" t="n">
        <v>0</v>
      </c>
      <c r="F5904" s="69">
        <f>SUMIFS(الاضافة!$G$7:$G$60000,الاضافة!$H$7:$H$60000,"*اضاف*",الاضافة!$E$7:$E$60000,'أرصدة المخزن'!C5904)</f>
        <v/>
      </c>
      <c r="G5904" s="69">
        <f>SUMIFS(الصرف!$H$7:$H$60000,الصرف!$F$7:$F$60000,'أرصدة المخزن'!C5904)</f>
        <v/>
      </c>
      <c r="H5904" s="70">
        <f>E5904+F5904-G5904</f>
        <v/>
      </c>
    </row>
    <row r="5905" hidden="1" ht="24.6" customHeight="1" s="138">
      <c r="A5905" s="65" t="n">
        <v>10110169</v>
      </c>
      <c r="B5905" s="66" t="inlineStr">
        <is>
          <t>أدوات مكاتب</t>
        </is>
      </c>
      <c r="C5905" s="67" t="inlineStr"/>
      <c r="D5905" s="67" t="inlineStr"/>
      <c r="E5905" s="68" t="n">
        <v>0</v>
      </c>
      <c r="F5905" s="69">
        <f>SUMIFS(الاضافة!$G$7:$G$60000,الاضافة!$H$7:$H$60000,"*اضاف*",الاضافة!$E$7:$E$60000,'أرصدة المخزن'!C5905)</f>
        <v/>
      </c>
      <c r="G5905" s="69">
        <f>SUMIFS(الصرف!$H$7:$H$60000,الصرف!$F$7:$F$60000,'أرصدة المخزن'!C5905)</f>
        <v/>
      </c>
      <c r="H5905" s="70">
        <f>E5905+F5905-G5905</f>
        <v/>
      </c>
    </row>
    <row r="5906" hidden="1" ht="24.6" customHeight="1" s="138">
      <c r="A5906" s="65" t="n">
        <v>10110170</v>
      </c>
      <c r="B5906" s="66" t="inlineStr">
        <is>
          <t>أدوات مكاتب</t>
        </is>
      </c>
      <c r="C5906" s="67" t="inlineStr"/>
      <c r="D5906" s="67" t="inlineStr"/>
      <c r="E5906" s="68" t="n">
        <v>0</v>
      </c>
      <c r="F5906" s="69">
        <f>SUMIFS(الاضافة!$G$7:$G$60000,الاضافة!$H$7:$H$60000,"*اضاف*",الاضافة!$E$7:$E$60000,'أرصدة المخزن'!C5906)</f>
        <v/>
      </c>
      <c r="G5906" s="69">
        <f>SUMIFS(الصرف!$H$7:$H$60000,الصرف!$F$7:$F$60000,'أرصدة المخزن'!C5906)</f>
        <v/>
      </c>
      <c r="H5906" s="70">
        <f>E5906+F5906-G5906</f>
        <v/>
      </c>
    </row>
    <row r="5907" hidden="1" ht="24.6" customHeight="1" s="138">
      <c r="A5907" s="65" t="n">
        <v>10110171</v>
      </c>
      <c r="B5907" s="66" t="inlineStr">
        <is>
          <t>أدوات مكاتب</t>
        </is>
      </c>
      <c r="C5907" s="67" t="inlineStr"/>
      <c r="D5907" s="67" t="inlineStr"/>
      <c r="E5907" s="68" t="n">
        <v>0</v>
      </c>
      <c r="F5907" s="69">
        <f>SUMIFS(الاضافة!$G$7:$G$60000,الاضافة!$H$7:$H$60000,"*اضاف*",الاضافة!$E$7:$E$60000,'أرصدة المخزن'!C5907)</f>
        <v/>
      </c>
      <c r="G5907" s="69">
        <f>SUMIFS(الصرف!$H$7:$H$60000,الصرف!$F$7:$F$60000,'أرصدة المخزن'!C5907)</f>
        <v/>
      </c>
      <c r="H5907" s="70">
        <f>E5907+F5907-G5907</f>
        <v/>
      </c>
    </row>
    <row r="5908" hidden="1" ht="24.6" customHeight="1" s="138">
      <c r="A5908" s="65" t="n">
        <v>10110172</v>
      </c>
      <c r="B5908" s="66" t="inlineStr">
        <is>
          <t>أدوات مكاتب</t>
        </is>
      </c>
      <c r="C5908" s="67" t="inlineStr"/>
      <c r="D5908" s="67" t="inlineStr"/>
      <c r="E5908" s="68" t="n">
        <v>0</v>
      </c>
      <c r="F5908" s="69">
        <f>SUMIFS(الاضافة!$G$7:$G$60000,الاضافة!$H$7:$H$60000,"*اضاف*",الاضافة!$E$7:$E$60000,'أرصدة المخزن'!C5908)</f>
        <v/>
      </c>
      <c r="G5908" s="69">
        <f>SUMIFS(الصرف!$H$7:$H$60000,الصرف!$F$7:$F$60000,'أرصدة المخزن'!C5908)</f>
        <v/>
      </c>
      <c r="H5908" s="70">
        <f>E5908+F5908-G5908</f>
        <v/>
      </c>
    </row>
    <row r="5909" hidden="1" ht="24.6" customHeight="1" s="138">
      <c r="A5909" s="65" t="n">
        <v>10110173</v>
      </c>
      <c r="B5909" s="66" t="inlineStr">
        <is>
          <t>أدوات مكاتب</t>
        </is>
      </c>
      <c r="C5909" s="67" t="inlineStr"/>
      <c r="D5909" s="67" t="inlineStr"/>
      <c r="E5909" s="68" t="n">
        <v>0</v>
      </c>
      <c r="F5909" s="69">
        <f>SUMIFS(الاضافة!$G$7:$G$60000,الاضافة!$H$7:$H$60000,"*اضاف*",الاضافة!$E$7:$E$60000,'أرصدة المخزن'!C5909)</f>
        <v/>
      </c>
      <c r="G5909" s="69">
        <f>SUMIFS(الصرف!$H$7:$H$60000,الصرف!$F$7:$F$60000,'أرصدة المخزن'!C5909)</f>
        <v/>
      </c>
      <c r="H5909" s="70">
        <f>E5909+F5909-G5909</f>
        <v/>
      </c>
    </row>
    <row r="5910" hidden="1" ht="24.6" customHeight="1" s="138">
      <c r="A5910" s="65" t="n">
        <v>10110174</v>
      </c>
      <c r="B5910" s="66" t="inlineStr">
        <is>
          <t>أدوات مكاتب</t>
        </is>
      </c>
      <c r="C5910" s="67" t="inlineStr"/>
      <c r="D5910" s="67" t="inlineStr"/>
      <c r="E5910" s="68" t="n">
        <v>0</v>
      </c>
      <c r="F5910" s="69">
        <f>SUMIFS(الاضافة!$G$7:$G$60000,الاضافة!$H$7:$H$60000,"*اضاف*",الاضافة!$E$7:$E$60000,'أرصدة المخزن'!C5910)</f>
        <v/>
      </c>
      <c r="G5910" s="69">
        <f>SUMIFS(الصرف!$H$7:$H$60000,الصرف!$F$7:$F$60000,'أرصدة المخزن'!C5910)</f>
        <v/>
      </c>
      <c r="H5910" s="70">
        <f>E5910+F5910-G5910</f>
        <v/>
      </c>
    </row>
    <row r="5911" hidden="1" ht="24.6" customHeight="1" s="138">
      <c r="A5911" s="65" t="n">
        <v>10110175</v>
      </c>
      <c r="B5911" s="66" t="inlineStr">
        <is>
          <t>أدوات مكاتب</t>
        </is>
      </c>
      <c r="C5911" s="67" t="inlineStr"/>
      <c r="D5911" s="67" t="inlineStr"/>
      <c r="E5911" s="68" t="n">
        <v>0</v>
      </c>
      <c r="F5911" s="69">
        <f>SUMIFS(الاضافة!$G$7:$G$60000,الاضافة!$H$7:$H$60000,"*اضاف*",الاضافة!$E$7:$E$60000,'أرصدة المخزن'!C5911)</f>
        <v/>
      </c>
      <c r="G5911" s="69">
        <f>SUMIFS(الصرف!$H$7:$H$60000,الصرف!$F$7:$F$60000,'أرصدة المخزن'!C5911)</f>
        <v/>
      </c>
      <c r="H5911" s="70">
        <f>E5911+F5911-G5911</f>
        <v/>
      </c>
    </row>
    <row r="5912" hidden="1" ht="24.6" customHeight="1" s="138">
      <c r="A5912" s="65" t="n">
        <v>10110176</v>
      </c>
      <c r="B5912" s="66" t="inlineStr">
        <is>
          <t>أدوات مكاتب</t>
        </is>
      </c>
      <c r="C5912" s="67" t="inlineStr"/>
      <c r="D5912" s="67" t="inlineStr"/>
      <c r="E5912" s="68" t="n">
        <v>0</v>
      </c>
      <c r="F5912" s="69">
        <f>SUMIFS(الاضافة!$G$7:$G$60000,الاضافة!$H$7:$H$60000,"*اضاف*",الاضافة!$E$7:$E$60000,'أرصدة المخزن'!C5912)</f>
        <v/>
      </c>
      <c r="G5912" s="69">
        <f>SUMIFS(الصرف!$H$7:$H$60000,الصرف!$F$7:$F$60000,'أرصدة المخزن'!C5912)</f>
        <v/>
      </c>
      <c r="H5912" s="70">
        <f>E5912+F5912-G5912</f>
        <v/>
      </c>
    </row>
    <row r="5913" hidden="1" ht="24.6" customHeight="1" s="138">
      <c r="A5913" s="65" t="n">
        <v>10110177</v>
      </c>
      <c r="B5913" s="66" t="inlineStr">
        <is>
          <t>أدوات مكاتب</t>
        </is>
      </c>
      <c r="C5913" s="67" t="inlineStr"/>
      <c r="D5913" s="67" t="inlineStr"/>
      <c r="E5913" s="68" t="n">
        <v>0</v>
      </c>
      <c r="F5913" s="69">
        <f>SUMIFS(الاضافة!$G$7:$G$60000,الاضافة!$H$7:$H$60000,"*اضاف*",الاضافة!$E$7:$E$60000,'أرصدة المخزن'!C5913)</f>
        <v/>
      </c>
      <c r="G5913" s="69">
        <f>SUMIFS(الصرف!$H$7:$H$60000,الصرف!$F$7:$F$60000,'أرصدة المخزن'!C5913)</f>
        <v/>
      </c>
      <c r="H5913" s="70">
        <f>E5913+F5913-G5913</f>
        <v/>
      </c>
    </row>
    <row r="5914" hidden="1" ht="24.6" customHeight="1" s="138">
      <c r="A5914" s="65" t="n">
        <v>10110178</v>
      </c>
      <c r="B5914" s="66" t="inlineStr">
        <is>
          <t>أدوات مكاتب</t>
        </is>
      </c>
      <c r="C5914" s="67" t="inlineStr"/>
      <c r="D5914" s="67" t="inlineStr"/>
      <c r="E5914" s="68" t="n">
        <v>0</v>
      </c>
      <c r="F5914" s="69">
        <f>SUMIFS(الاضافة!$G$7:$G$60000,الاضافة!$H$7:$H$60000,"*اضاف*",الاضافة!$E$7:$E$60000,'أرصدة المخزن'!C5914)</f>
        <v/>
      </c>
      <c r="G5914" s="69">
        <f>SUMIFS(الصرف!$H$7:$H$60000,الصرف!$F$7:$F$60000,'أرصدة المخزن'!C5914)</f>
        <v/>
      </c>
      <c r="H5914" s="70">
        <f>E5914+F5914-G5914</f>
        <v/>
      </c>
    </row>
    <row r="5915" hidden="1" ht="24.6" customHeight="1" s="138">
      <c r="A5915" s="65" t="n">
        <v>10110179</v>
      </c>
      <c r="B5915" s="66" t="inlineStr">
        <is>
          <t>أدوات مكاتب</t>
        </is>
      </c>
      <c r="C5915" s="67" t="inlineStr"/>
      <c r="D5915" s="67" t="inlineStr"/>
      <c r="E5915" s="68" t="n">
        <v>0</v>
      </c>
      <c r="F5915" s="69">
        <f>SUMIFS(الاضافة!$G$7:$G$60000,الاضافة!$H$7:$H$60000,"*اضاف*",الاضافة!$E$7:$E$60000,'أرصدة المخزن'!C5915)</f>
        <v/>
      </c>
      <c r="G5915" s="69">
        <f>SUMIFS(الصرف!$H$7:$H$60000,الصرف!$F$7:$F$60000,'أرصدة المخزن'!C5915)</f>
        <v/>
      </c>
      <c r="H5915" s="70">
        <f>E5915+F5915-G5915</f>
        <v/>
      </c>
    </row>
    <row r="5916" hidden="1" ht="24.6" customHeight="1" s="138">
      <c r="A5916" s="65" t="n">
        <v>10110180</v>
      </c>
      <c r="B5916" s="66" t="inlineStr">
        <is>
          <t>أدوات مكاتب</t>
        </is>
      </c>
      <c r="C5916" s="67" t="inlineStr"/>
      <c r="D5916" s="67" t="inlineStr"/>
      <c r="E5916" s="68" t="n">
        <v>0</v>
      </c>
      <c r="F5916" s="69">
        <f>SUMIFS(الاضافة!$G$7:$G$60000,الاضافة!$H$7:$H$60000,"*اضاف*",الاضافة!$E$7:$E$60000,'أرصدة المخزن'!C5916)</f>
        <v/>
      </c>
      <c r="G5916" s="69">
        <f>SUMIFS(الصرف!$H$7:$H$60000,الصرف!$F$7:$F$60000,'أرصدة المخزن'!C5916)</f>
        <v/>
      </c>
      <c r="H5916" s="70">
        <f>E5916+F5916-G5916</f>
        <v/>
      </c>
    </row>
    <row r="5917" hidden="1" ht="24.6" customHeight="1" s="138">
      <c r="A5917" s="65" t="n">
        <v>10110181</v>
      </c>
      <c r="B5917" s="66" t="inlineStr">
        <is>
          <t>أدوات مكاتب</t>
        </is>
      </c>
      <c r="C5917" s="67" t="inlineStr"/>
      <c r="D5917" s="67" t="inlineStr"/>
      <c r="E5917" s="68" t="n">
        <v>0</v>
      </c>
      <c r="F5917" s="69">
        <f>SUMIFS(الاضافة!$G$7:$G$60000,الاضافة!$H$7:$H$60000,"*اضاف*",الاضافة!$E$7:$E$60000,'أرصدة المخزن'!C5917)</f>
        <v/>
      </c>
      <c r="G5917" s="69">
        <f>SUMIFS(الصرف!$H$7:$H$60000,الصرف!$F$7:$F$60000,'أرصدة المخزن'!C5917)</f>
        <v/>
      </c>
      <c r="H5917" s="70">
        <f>E5917+F5917-G5917</f>
        <v/>
      </c>
    </row>
    <row r="5918" hidden="1" ht="24.6" customHeight="1" s="138">
      <c r="A5918" s="65" t="n">
        <v>10110182</v>
      </c>
      <c r="B5918" s="66" t="inlineStr">
        <is>
          <t>أدوات مكاتب</t>
        </is>
      </c>
      <c r="C5918" s="67" t="inlineStr"/>
      <c r="D5918" s="67" t="inlineStr"/>
      <c r="E5918" s="68" t="n">
        <v>0</v>
      </c>
      <c r="F5918" s="69">
        <f>SUMIFS(الاضافة!$G$7:$G$60000,الاضافة!$H$7:$H$60000,"*اضاف*",الاضافة!$E$7:$E$60000,'أرصدة المخزن'!C5918)</f>
        <v/>
      </c>
      <c r="G5918" s="69">
        <f>SUMIFS(الصرف!$H$7:$H$60000,الصرف!$F$7:$F$60000,'أرصدة المخزن'!C5918)</f>
        <v/>
      </c>
      <c r="H5918" s="70">
        <f>E5918+F5918-G5918</f>
        <v/>
      </c>
    </row>
    <row r="5919" hidden="1" ht="24.6" customHeight="1" s="138">
      <c r="A5919" s="65" t="n">
        <v>10110183</v>
      </c>
      <c r="B5919" s="66" t="inlineStr">
        <is>
          <t>أدوات مكاتب</t>
        </is>
      </c>
      <c r="C5919" s="67" t="inlineStr"/>
      <c r="D5919" s="67" t="inlineStr"/>
      <c r="E5919" s="68" t="n">
        <v>0</v>
      </c>
      <c r="F5919" s="69">
        <f>SUMIFS(الاضافة!$G$7:$G$60000,الاضافة!$H$7:$H$60000,"*اضاف*",الاضافة!$E$7:$E$60000,'أرصدة المخزن'!C5919)</f>
        <v/>
      </c>
      <c r="G5919" s="69">
        <f>SUMIFS(الصرف!$H$7:$H$60000,الصرف!$F$7:$F$60000,'أرصدة المخزن'!C5919)</f>
        <v/>
      </c>
      <c r="H5919" s="70">
        <f>E5919+F5919-G5919</f>
        <v/>
      </c>
    </row>
    <row r="5920" hidden="1" ht="24.6" customHeight="1" s="138">
      <c r="A5920" s="65" t="n">
        <v>10110184</v>
      </c>
      <c r="B5920" s="66" t="inlineStr">
        <is>
          <t>أدوات مكاتب</t>
        </is>
      </c>
      <c r="C5920" s="67" t="inlineStr"/>
      <c r="D5920" s="67" t="inlineStr"/>
      <c r="E5920" s="68" t="n">
        <v>0</v>
      </c>
      <c r="F5920" s="69">
        <f>SUMIFS(الاضافة!$G$7:$G$60000,الاضافة!$H$7:$H$60000,"*اضاف*",الاضافة!$E$7:$E$60000,'أرصدة المخزن'!C5920)</f>
        <v/>
      </c>
      <c r="G5920" s="69">
        <f>SUMIFS(الصرف!$H$7:$H$60000,الصرف!$F$7:$F$60000,'أرصدة المخزن'!C5920)</f>
        <v/>
      </c>
      <c r="H5920" s="70">
        <f>E5920+F5920-G5920</f>
        <v/>
      </c>
    </row>
    <row r="5921" hidden="1" ht="24.6" customHeight="1" s="138">
      <c r="A5921" s="65" t="n">
        <v>10110185</v>
      </c>
      <c r="B5921" s="66" t="inlineStr">
        <is>
          <t>أدوات مكاتب</t>
        </is>
      </c>
      <c r="C5921" s="67" t="inlineStr"/>
      <c r="D5921" s="67" t="inlineStr"/>
      <c r="E5921" s="68" t="n">
        <v>0</v>
      </c>
      <c r="F5921" s="69">
        <f>SUMIFS(الاضافة!$G$7:$G$60000,الاضافة!$H$7:$H$60000,"*اضاف*",الاضافة!$E$7:$E$60000,'أرصدة المخزن'!C5921)</f>
        <v/>
      </c>
      <c r="G5921" s="69">
        <f>SUMIFS(الصرف!$H$7:$H$60000,الصرف!$F$7:$F$60000,'أرصدة المخزن'!C5921)</f>
        <v/>
      </c>
      <c r="H5921" s="70">
        <f>E5921+F5921-G5921</f>
        <v/>
      </c>
    </row>
    <row r="5922" hidden="1" ht="24.6" customHeight="1" s="138">
      <c r="A5922" s="65" t="n">
        <v>10110186</v>
      </c>
      <c r="B5922" s="66" t="inlineStr">
        <is>
          <t>أدوات مكاتب</t>
        </is>
      </c>
      <c r="C5922" s="67" t="inlineStr"/>
      <c r="D5922" s="67" t="inlineStr"/>
      <c r="E5922" s="68" t="n">
        <v>0</v>
      </c>
      <c r="F5922" s="69">
        <f>SUMIFS(الاضافة!$G$7:$G$60000,الاضافة!$H$7:$H$60000,"*اضاف*",الاضافة!$E$7:$E$60000,'أرصدة المخزن'!C5922)</f>
        <v/>
      </c>
      <c r="G5922" s="69">
        <f>SUMIFS(الصرف!$H$7:$H$60000,الصرف!$F$7:$F$60000,'أرصدة المخزن'!C5922)</f>
        <v/>
      </c>
      <c r="H5922" s="70">
        <f>E5922+F5922-G5922</f>
        <v/>
      </c>
    </row>
    <row r="5923" hidden="1" ht="24.6" customHeight="1" s="138">
      <c r="A5923" s="65" t="n">
        <v>10110187</v>
      </c>
      <c r="B5923" s="66" t="inlineStr">
        <is>
          <t>أدوات مكاتب</t>
        </is>
      </c>
      <c r="C5923" s="67" t="inlineStr"/>
      <c r="D5923" s="67" t="inlineStr"/>
      <c r="E5923" s="68" t="n">
        <v>0</v>
      </c>
      <c r="F5923" s="69">
        <f>SUMIFS(الاضافة!$G$7:$G$60000,الاضافة!$H$7:$H$60000,"*اضاف*",الاضافة!$E$7:$E$60000,'أرصدة المخزن'!C5923)</f>
        <v/>
      </c>
      <c r="G5923" s="69">
        <f>SUMIFS(الصرف!$H$7:$H$60000,الصرف!$F$7:$F$60000,'أرصدة المخزن'!C5923)</f>
        <v/>
      </c>
      <c r="H5923" s="70">
        <f>E5923+F5923-G5923</f>
        <v/>
      </c>
    </row>
    <row r="5924" hidden="1" ht="24.6" customHeight="1" s="138">
      <c r="A5924" s="65" t="n">
        <v>10110188</v>
      </c>
      <c r="B5924" s="66" t="inlineStr">
        <is>
          <t>أدوات مكاتب</t>
        </is>
      </c>
      <c r="C5924" s="67" t="inlineStr"/>
      <c r="D5924" s="67" t="inlineStr"/>
      <c r="E5924" s="68" t="n">
        <v>0</v>
      </c>
      <c r="F5924" s="69">
        <f>SUMIFS(الاضافة!$G$7:$G$60000,الاضافة!$H$7:$H$60000,"*اضاف*",الاضافة!$E$7:$E$60000,'أرصدة المخزن'!C5924)</f>
        <v/>
      </c>
      <c r="G5924" s="69">
        <f>SUMIFS(الصرف!$H$7:$H$60000,الصرف!$F$7:$F$60000,'أرصدة المخزن'!C5924)</f>
        <v/>
      </c>
      <c r="H5924" s="70">
        <f>E5924+F5924-G5924</f>
        <v/>
      </c>
    </row>
    <row r="5925" hidden="1" ht="24.6" customHeight="1" s="138">
      <c r="A5925" s="65" t="n">
        <v>10110189</v>
      </c>
      <c r="B5925" s="66" t="inlineStr">
        <is>
          <t>أدوات مكاتب</t>
        </is>
      </c>
      <c r="C5925" s="67" t="inlineStr"/>
      <c r="D5925" s="67" t="inlineStr"/>
      <c r="E5925" s="68" t="n">
        <v>0</v>
      </c>
      <c r="F5925" s="69">
        <f>SUMIFS(الاضافة!$G$7:$G$60000,الاضافة!$H$7:$H$60000,"*اضاف*",الاضافة!$E$7:$E$60000,'أرصدة المخزن'!C5925)</f>
        <v/>
      </c>
      <c r="G5925" s="69">
        <f>SUMIFS(الصرف!$H$7:$H$60000,الصرف!$F$7:$F$60000,'أرصدة المخزن'!C5925)</f>
        <v/>
      </c>
      <c r="H5925" s="70">
        <f>E5925+F5925-G5925</f>
        <v/>
      </c>
    </row>
    <row r="5926" hidden="1" ht="24.6" customHeight="1" s="138">
      <c r="A5926" s="65" t="n">
        <v>10110190</v>
      </c>
      <c r="B5926" s="66" t="inlineStr">
        <is>
          <t>أدوات مكاتب</t>
        </is>
      </c>
      <c r="C5926" s="67" t="inlineStr"/>
      <c r="D5926" s="67" t="inlineStr"/>
      <c r="E5926" s="68" t="n">
        <v>0</v>
      </c>
      <c r="F5926" s="69">
        <f>SUMIFS(الاضافة!$G$7:$G$60000,الاضافة!$H$7:$H$60000,"*اضاف*",الاضافة!$E$7:$E$60000,'أرصدة المخزن'!C5926)</f>
        <v/>
      </c>
      <c r="G5926" s="69">
        <f>SUMIFS(الصرف!$H$7:$H$60000,الصرف!$F$7:$F$60000,'أرصدة المخزن'!C5926)</f>
        <v/>
      </c>
      <c r="H5926" s="70">
        <f>E5926+F5926-G5926</f>
        <v/>
      </c>
    </row>
    <row r="5927" hidden="1" ht="24.6" customHeight="1" s="138">
      <c r="A5927" s="65" t="n">
        <v>10110191</v>
      </c>
      <c r="B5927" s="66" t="inlineStr">
        <is>
          <t>أدوات مكاتب</t>
        </is>
      </c>
      <c r="C5927" s="67" t="inlineStr"/>
      <c r="D5927" s="67" t="inlineStr"/>
      <c r="E5927" s="68" t="n">
        <v>0</v>
      </c>
      <c r="F5927" s="69">
        <f>SUMIFS(الاضافة!$G$7:$G$60000,الاضافة!$H$7:$H$60000,"*اضاف*",الاضافة!$E$7:$E$60000,'أرصدة المخزن'!C5927)</f>
        <v/>
      </c>
      <c r="G5927" s="69">
        <f>SUMIFS(الصرف!$H$7:$H$60000,الصرف!$F$7:$F$60000,'أرصدة المخزن'!C5927)</f>
        <v/>
      </c>
      <c r="H5927" s="70">
        <f>E5927+F5927-G5927</f>
        <v/>
      </c>
    </row>
    <row r="5928" hidden="1" ht="24.6" customHeight="1" s="138">
      <c r="A5928" s="65" t="n">
        <v>10110192</v>
      </c>
      <c r="B5928" s="66" t="inlineStr">
        <is>
          <t>أدوات مكاتب</t>
        </is>
      </c>
      <c r="C5928" s="67" t="inlineStr"/>
      <c r="D5928" s="67" t="inlineStr"/>
      <c r="E5928" s="68" t="n">
        <v>0</v>
      </c>
      <c r="F5928" s="69">
        <f>SUMIFS(الاضافة!$G$7:$G$60000,الاضافة!$H$7:$H$60000,"*اضاف*",الاضافة!$E$7:$E$60000,'أرصدة المخزن'!C5928)</f>
        <v/>
      </c>
      <c r="G5928" s="69">
        <f>SUMIFS(الصرف!$H$7:$H$60000,الصرف!$F$7:$F$60000,'أرصدة المخزن'!C5928)</f>
        <v/>
      </c>
      <c r="H5928" s="70">
        <f>E5928+F5928-G5928</f>
        <v/>
      </c>
    </row>
    <row r="5929" hidden="1" ht="24.6" customHeight="1" s="138">
      <c r="A5929" s="65" t="n">
        <v>10110193</v>
      </c>
      <c r="B5929" s="66" t="inlineStr">
        <is>
          <t>أدوات مكاتب</t>
        </is>
      </c>
      <c r="C5929" s="67" t="inlineStr"/>
      <c r="D5929" s="67" t="inlineStr"/>
      <c r="E5929" s="68" t="n">
        <v>0</v>
      </c>
      <c r="F5929" s="69">
        <f>SUMIFS(الاضافة!$G$7:$G$60000,الاضافة!$H$7:$H$60000,"*اضاف*",الاضافة!$E$7:$E$60000,'أرصدة المخزن'!C5929)</f>
        <v/>
      </c>
      <c r="G5929" s="69">
        <f>SUMIFS(الصرف!$H$7:$H$60000,الصرف!$F$7:$F$60000,'أرصدة المخزن'!C5929)</f>
        <v/>
      </c>
      <c r="H5929" s="70">
        <f>E5929+F5929-G5929</f>
        <v/>
      </c>
    </row>
    <row r="5930" hidden="1" ht="24.6" customHeight="1" s="138">
      <c r="A5930" s="65" t="n">
        <v>10110194</v>
      </c>
      <c r="B5930" s="66" t="inlineStr">
        <is>
          <t>أدوات مكاتب</t>
        </is>
      </c>
      <c r="C5930" s="67" t="inlineStr"/>
      <c r="D5930" s="67" t="inlineStr"/>
      <c r="E5930" s="68" t="n">
        <v>0</v>
      </c>
      <c r="F5930" s="69">
        <f>SUMIFS(الاضافة!$G$7:$G$60000,الاضافة!$H$7:$H$60000,"*اضاف*",الاضافة!$E$7:$E$60000,'أرصدة المخزن'!C5930)</f>
        <v/>
      </c>
      <c r="G5930" s="69">
        <f>SUMIFS(الصرف!$H$7:$H$60000,الصرف!$F$7:$F$60000,'أرصدة المخزن'!C5930)</f>
        <v/>
      </c>
      <c r="H5930" s="70">
        <f>E5930+F5930-G5930</f>
        <v/>
      </c>
    </row>
    <row r="5931" hidden="1" ht="24.6" customHeight="1" s="138">
      <c r="A5931" s="65" t="n">
        <v>10110195</v>
      </c>
      <c r="B5931" s="66" t="inlineStr">
        <is>
          <t>أدوات مكاتب</t>
        </is>
      </c>
      <c r="C5931" s="67" t="inlineStr"/>
      <c r="D5931" s="67" t="inlineStr"/>
      <c r="E5931" s="68" t="n">
        <v>0</v>
      </c>
      <c r="F5931" s="69">
        <f>SUMIFS(الاضافة!$G$7:$G$60000,الاضافة!$H$7:$H$60000,"*اضاف*",الاضافة!$E$7:$E$60000,'أرصدة المخزن'!C5931)</f>
        <v/>
      </c>
      <c r="G5931" s="69">
        <f>SUMIFS(الصرف!$H$7:$H$60000,الصرف!$F$7:$F$60000,'أرصدة المخزن'!C5931)</f>
        <v/>
      </c>
      <c r="H5931" s="70">
        <f>E5931+F5931-G5931</f>
        <v/>
      </c>
    </row>
    <row r="5932" hidden="1" ht="24.6" customHeight="1" s="138">
      <c r="A5932" s="65" t="n">
        <v>10110196</v>
      </c>
      <c r="B5932" s="66" t="inlineStr">
        <is>
          <t>أدوات مكاتب</t>
        </is>
      </c>
      <c r="C5932" s="67" t="inlineStr"/>
      <c r="D5932" s="67" t="inlineStr"/>
      <c r="E5932" s="68" t="n">
        <v>0</v>
      </c>
      <c r="F5932" s="69">
        <f>SUMIFS(الاضافة!$G$7:$G$60000,الاضافة!$H$7:$H$60000,"*اضاف*",الاضافة!$E$7:$E$60000,'أرصدة المخزن'!C5932)</f>
        <v/>
      </c>
      <c r="G5932" s="69">
        <f>SUMIFS(الصرف!$H$7:$H$60000,الصرف!$F$7:$F$60000,'أرصدة المخزن'!C5932)</f>
        <v/>
      </c>
      <c r="H5932" s="70">
        <f>E5932+F5932-G5932</f>
        <v/>
      </c>
    </row>
    <row r="5933" hidden="1" ht="24.6" customHeight="1" s="138">
      <c r="A5933" s="65" t="n">
        <v>10110197</v>
      </c>
      <c r="B5933" s="66" t="inlineStr">
        <is>
          <t>أدوات مكاتب</t>
        </is>
      </c>
      <c r="C5933" s="67" t="inlineStr"/>
      <c r="D5933" s="67" t="inlineStr"/>
      <c r="E5933" s="68" t="n">
        <v>0</v>
      </c>
      <c r="F5933" s="69">
        <f>SUMIFS(الاضافة!$G$7:$G$60000,الاضافة!$H$7:$H$60000,"*اضاف*",الاضافة!$E$7:$E$60000,'أرصدة المخزن'!C5933)</f>
        <v/>
      </c>
      <c r="G5933" s="69">
        <f>SUMIFS(الصرف!$H$7:$H$60000,الصرف!$F$7:$F$60000,'أرصدة المخزن'!C5933)</f>
        <v/>
      </c>
      <c r="H5933" s="70">
        <f>E5933+F5933-G5933</f>
        <v/>
      </c>
    </row>
    <row r="5934" hidden="1" ht="24.6" customHeight="1" s="138">
      <c r="A5934" s="65" t="n">
        <v>10110198</v>
      </c>
      <c r="B5934" s="66" t="inlineStr">
        <is>
          <t>أدوات مكاتب</t>
        </is>
      </c>
      <c r="C5934" s="67" t="inlineStr"/>
      <c r="D5934" s="67" t="inlineStr"/>
      <c r="E5934" s="68" t="n">
        <v>0</v>
      </c>
      <c r="F5934" s="69">
        <f>SUMIFS(الاضافة!$G$7:$G$60000,الاضافة!$H$7:$H$60000,"*اضاف*",الاضافة!$E$7:$E$60000,'أرصدة المخزن'!C5934)</f>
        <v/>
      </c>
      <c r="G5934" s="69">
        <f>SUMIFS(الصرف!$H$7:$H$60000,الصرف!$F$7:$F$60000,'أرصدة المخزن'!C5934)</f>
        <v/>
      </c>
      <c r="H5934" s="70">
        <f>E5934+F5934-G5934</f>
        <v/>
      </c>
    </row>
    <row r="5935" hidden="1" ht="24.6" customHeight="1" s="138">
      <c r="A5935" s="65" t="n">
        <v>10110199</v>
      </c>
      <c r="B5935" s="66" t="inlineStr">
        <is>
          <t>أدوات مكاتب</t>
        </is>
      </c>
      <c r="C5935" s="67" t="inlineStr"/>
      <c r="D5935" s="67" t="inlineStr"/>
      <c r="E5935" s="68" t="n">
        <v>0</v>
      </c>
      <c r="F5935" s="69">
        <f>SUMIFS(الاضافة!$G$7:$G$60000,الاضافة!$H$7:$H$60000,"*اضاف*",الاضافة!$E$7:$E$60000,'أرصدة المخزن'!C5935)</f>
        <v/>
      </c>
      <c r="G5935" s="69">
        <f>SUMIFS(الصرف!$H$7:$H$60000,الصرف!$F$7:$F$60000,'أرصدة المخزن'!C5935)</f>
        <v/>
      </c>
      <c r="H5935" s="70">
        <f>E5935+F5935-G5935</f>
        <v/>
      </c>
    </row>
    <row r="5936" hidden="1" ht="24.6" customHeight="1" s="138">
      <c r="A5936" s="65" t="n">
        <v>10110200</v>
      </c>
      <c r="B5936" s="66" t="inlineStr">
        <is>
          <t>أدوات مكاتب</t>
        </is>
      </c>
      <c r="C5936" s="67" t="inlineStr"/>
      <c r="D5936" s="67" t="inlineStr"/>
      <c r="E5936" s="68" t="n">
        <v>0</v>
      </c>
      <c r="F5936" s="69">
        <f>SUMIFS(الاضافة!$G$7:$G$60000,الاضافة!$H$7:$H$60000,"*اضاف*",الاضافة!$E$7:$E$60000,'أرصدة المخزن'!C5936)</f>
        <v/>
      </c>
      <c r="G5936" s="69">
        <f>SUMIFS(الصرف!$H$7:$H$60000,الصرف!$F$7:$F$60000,'أرصدة المخزن'!C5936)</f>
        <v/>
      </c>
      <c r="H5936" s="70">
        <f>E5936+F5936-G5936</f>
        <v/>
      </c>
    </row>
    <row r="5937" hidden="1" ht="24.6" customHeight="1" s="138">
      <c r="A5937" s="65" t="n">
        <v>10110201</v>
      </c>
      <c r="B5937" s="66" t="inlineStr">
        <is>
          <t>أدوات مكاتب</t>
        </is>
      </c>
      <c r="C5937" s="67" t="inlineStr"/>
      <c r="D5937" s="67" t="inlineStr"/>
      <c r="E5937" s="68" t="n">
        <v>0</v>
      </c>
      <c r="F5937" s="69">
        <f>SUMIFS(الاضافة!$G$7:$G$60000,الاضافة!$H$7:$H$60000,"*اضاف*",الاضافة!$E$7:$E$60000,'أرصدة المخزن'!C5937)</f>
        <v/>
      </c>
      <c r="G5937" s="69">
        <f>SUMIFS(الصرف!$H$7:$H$60000,الصرف!$F$7:$F$60000,'أرصدة المخزن'!C5937)</f>
        <v/>
      </c>
      <c r="H5937" s="70">
        <f>E5937+F5937-G5937</f>
        <v/>
      </c>
    </row>
    <row r="5938" hidden="1" ht="24.6" customHeight="1" s="138">
      <c r="A5938" s="65" t="n">
        <v>10110202</v>
      </c>
      <c r="B5938" s="66" t="inlineStr">
        <is>
          <t>أدوات مكاتب</t>
        </is>
      </c>
      <c r="C5938" s="67" t="inlineStr"/>
      <c r="D5938" s="67" t="inlineStr"/>
      <c r="E5938" s="68" t="n">
        <v>0</v>
      </c>
      <c r="F5938" s="69">
        <f>SUMIFS(الاضافة!$G$7:$G$60000,الاضافة!$H$7:$H$60000,"*اضاف*",الاضافة!$E$7:$E$60000,'أرصدة المخزن'!C5938)</f>
        <v/>
      </c>
      <c r="G5938" s="69">
        <f>SUMIFS(الصرف!$H$7:$H$60000,الصرف!$F$7:$F$60000,'أرصدة المخزن'!C5938)</f>
        <v/>
      </c>
      <c r="H5938" s="70">
        <f>E5938+F5938-G5938</f>
        <v/>
      </c>
    </row>
    <row r="5939" hidden="1" ht="24.6" customHeight="1" s="138">
      <c r="A5939" s="65" t="n">
        <v>10110203</v>
      </c>
      <c r="B5939" s="66" t="inlineStr">
        <is>
          <t>أدوات مكاتب</t>
        </is>
      </c>
      <c r="C5939" s="67" t="inlineStr"/>
      <c r="D5939" s="67" t="inlineStr"/>
      <c r="E5939" s="68" t="n">
        <v>0</v>
      </c>
      <c r="F5939" s="69">
        <f>SUMIFS(الاضافة!$G$7:$G$60000,الاضافة!$H$7:$H$60000,"*اضاف*",الاضافة!$E$7:$E$60000,'أرصدة المخزن'!C5939)</f>
        <v/>
      </c>
      <c r="G5939" s="69">
        <f>SUMIFS(الصرف!$H$7:$H$60000,الصرف!$F$7:$F$60000,'أرصدة المخزن'!C5939)</f>
        <v/>
      </c>
      <c r="H5939" s="70">
        <f>E5939+F5939-G5939</f>
        <v/>
      </c>
    </row>
    <row r="5940" hidden="1" ht="24.6" customHeight="1" s="138">
      <c r="A5940" s="65" t="n">
        <v>10110204</v>
      </c>
      <c r="B5940" s="66" t="inlineStr">
        <is>
          <t>أدوات مكاتب</t>
        </is>
      </c>
      <c r="C5940" s="67" t="inlineStr"/>
      <c r="D5940" s="67" t="inlineStr"/>
      <c r="E5940" s="68" t="n">
        <v>0</v>
      </c>
      <c r="F5940" s="69">
        <f>SUMIFS(الاضافة!$G$7:$G$60000,الاضافة!$H$7:$H$60000,"*اضاف*",الاضافة!$E$7:$E$60000,'أرصدة المخزن'!C5940)</f>
        <v/>
      </c>
      <c r="G5940" s="69">
        <f>SUMIFS(الصرف!$H$7:$H$60000,الصرف!$F$7:$F$60000,'أرصدة المخزن'!C5940)</f>
        <v/>
      </c>
      <c r="H5940" s="70">
        <f>E5940+F5940-G5940</f>
        <v/>
      </c>
    </row>
    <row r="5941" hidden="1" ht="24.6" customHeight="1" s="138">
      <c r="A5941" s="65" t="n">
        <v>10110205</v>
      </c>
      <c r="B5941" s="66" t="inlineStr">
        <is>
          <t>أدوات مكاتب</t>
        </is>
      </c>
      <c r="C5941" s="67" t="inlineStr"/>
      <c r="D5941" s="67" t="inlineStr"/>
      <c r="E5941" s="68" t="n">
        <v>0</v>
      </c>
      <c r="F5941" s="69">
        <f>SUMIFS(الاضافة!$G$7:$G$60000,الاضافة!$H$7:$H$60000,"*اضاف*",الاضافة!$E$7:$E$60000,'أرصدة المخزن'!C5941)</f>
        <v/>
      </c>
      <c r="G5941" s="69">
        <f>SUMIFS(الصرف!$H$7:$H$60000,الصرف!$F$7:$F$60000,'أرصدة المخزن'!C5941)</f>
        <v/>
      </c>
      <c r="H5941" s="70">
        <f>E5941+F5941-G5941</f>
        <v/>
      </c>
    </row>
    <row r="5942" hidden="1" ht="24.6" customHeight="1" s="138">
      <c r="A5942" s="65" t="n">
        <v>10110206</v>
      </c>
      <c r="B5942" s="66" t="inlineStr">
        <is>
          <t>أدوات مكاتب</t>
        </is>
      </c>
      <c r="C5942" s="67" t="inlineStr"/>
      <c r="D5942" s="67" t="inlineStr"/>
      <c r="E5942" s="68" t="n">
        <v>0</v>
      </c>
      <c r="F5942" s="69">
        <f>SUMIFS(الاضافة!$G$7:$G$60000,الاضافة!$H$7:$H$60000,"*اضاف*",الاضافة!$E$7:$E$60000,'أرصدة المخزن'!C5942)</f>
        <v/>
      </c>
      <c r="G5942" s="69">
        <f>SUMIFS(الصرف!$H$7:$H$60000,الصرف!$F$7:$F$60000,'أرصدة المخزن'!C5942)</f>
        <v/>
      </c>
      <c r="H5942" s="70">
        <f>E5942+F5942-G5942</f>
        <v/>
      </c>
    </row>
    <row r="5943" hidden="1" ht="24.6" customHeight="1" s="138">
      <c r="A5943" s="65" t="n">
        <v>10110207</v>
      </c>
      <c r="B5943" s="66" t="inlineStr">
        <is>
          <t>أدوات مكاتب</t>
        </is>
      </c>
      <c r="C5943" s="67" t="inlineStr"/>
      <c r="D5943" s="67" t="inlineStr"/>
      <c r="E5943" s="68" t="n">
        <v>0</v>
      </c>
      <c r="F5943" s="69">
        <f>SUMIFS(الاضافة!$G$7:$G$60000,الاضافة!$H$7:$H$60000,"*اضاف*",الاضافة!$E$7:$E$60000,'أرصدة المخزن'!C5943)</f>
        <v/>
      </c>
      <c r="G5943" s="69">
        <f>SUMIFS(الصرف!$H$7:$H$60000,الصرف!$F$7:$F$60000,'أرصدة المخزن'!C5943)</f>
        <v/>
      </c>
      <c r="H5943" s="70">
        <f>E5943+F5943-G5943</f>
        <v/>
      </c>
    </row>
    <row r="5944" hidden="1" ht="24.6" customHeight="1" s="138">
      <c r="A5944" s="65" t="n">
        <v>10110208</v>
      </c>
      <c r="B5944" s="66" t="inlineStr">
        <is>
          <t>أدوات مكاتب</t>
        </is>
      </c>
      <c r="C5944" s="67" t="inlineStr"/>
      <c r="D5944" s="67" t="inlineStr"/>
      <c r="E5944" s="68" t="n">
        <v>0</v>
      </c>
      <c r="F5944" s="69">
        <f>SUMIFS(الاضافة!$G$7:$G$60000,الاضافة!$H$7:$H$60000,"*اضاف*",الاضافة!$E$7:$E$60000,'أرصدة المخزن'!C5944)</f>
        <v/>
      </c>
      <c r="G5944" s="69">
        <f>SUMIFS(الصرف!$H$7:$H$60000,الصرف!$F$7:$F$60000,'أرصدة المخزن'!C5944)</f>
        <v/>
      </c>
      <c r="H5944" s="70">
        <f>E5944+F5944-G5944</f>
        <v/>
      </c>
    </row>
    <row r="5945" hidden="1" ht="24.6" customHeight="1" s="138">
      <c r="A5945" s="65" t="n">
        <v>10110209</v>
      </c>
      <c r="B5945" s="66" t="inlineStr">
        <is>
          <t>أدوات مكاتب</t>
        </is>
      </c>
      <c r="C5945" s="67" t="inlineStr"/>
      <c r="D5945" s="67" t="inlineStr"/>
      <c r="E5945" s="68" t="n">
        <v>0</v>
      </c>
      <c r="F5945" s="69">
        <f>SUMIFS(الاضافة!$G$7:$G$60000,الاضافة!$H$7:$H$60000,"*اضاف*",الاضافة!$E$7:$E$60000,'أرصدة المخزن'!C5945)</f>
        <v/>
      </c>
      <c r="G5945" s="69">
        <f>SUMIFS(الصرف!$H$7:$H$60000,الصرف!$F$7:$F$60000,'أرصدة المخزن'!C5945)</f>
        <v/>
      </c>
      <c r="H5945" s="70">
        <f>E5945+F5945-G5945</f>
        <v/>
      </c>
    </row>
    <row r="5946" hidden="1" ht="24.6" customHeight="1" s="138">
      <c r="A5946" s="65" t="n">
        <v>10110210</v>
      </c>
      <c r="B5946" s="66" t="inlineStr">
        <is>
          <t>أدوات مكاتب</t>
        </is>
      </c>
      <c r="C5946" s="67" t="inlineStr"/>
      <c r="D5946" s="67" t="inlineStr"/>
      <c r="E5946" s="68" t="n">
        <v>0</v>
      </c>
      <c r="F5946" s="69">
        <f>SUMIFS(الاضافة!$G$7:$G$60000,الاضافة!$H$7:$H$60000,"*اضاف*",الاضافة!$E$7:$E$60000,'أرصدة المخزن'!C5946)</f>
        <v/>
      </c>
      <c r="G5946" s="69">
        <f>SUMIFS(الصرف!$H$7:$H$60000,الصرف!$F$7:$F$60000,'أرصدة المخزن'!C5946)</f>
        <v/>
      </c>
      <c r="H5946" s="70">
        <f>E5946+F5946-G5946</f>
        <v/>
      </c>
    </row>
    <row r="5947" hidden="1" ht="24.6" customHeight="1" s="138">
      <c r="A5947" s="65" t="n">
        <v>10110211</v>
      </c>
      <c r="B5947" s="66" t="inlineStr">
        <is>
          <t>أدوات مكاتب</t>
        </is>
      </c>
      <c r="C5947" s="67" t="inlineStr"/>
      <c r="D5947" s="67" t="inlineStr"/>
      <c r="E5947" s="68" t="n">
        <v>0</v>
      </c>
      <c r="F5947" s="69">
        <f>SUMIFS(الاضافة!$G$7:$G$60000,الاضافة!$H$7:$H$60000,"*اضاف*",الاضافة!$E$7:$E$60000,'أرصدة المخزن'!C5947)</f>
        <v/>
      </c>
      <c r="G5947" s="69">
        <f>SUMIFS(الصرف!$H$7:$H$60000,الصرف!$F$7:$F$60000,'أرصدة المخزن'!C5947)</f>
        <v/>
      </c>
      <c r="H5947" s="70">
        <f>E5947+F5947-G5947</f>
        <v/>
      </c>
    </row>
    <row r="5948" hidden="1" ht="24.6" customHeight="1" s="138">
      <c r="A5948" s="65" t="n">
        <v>10110212</v>
      </c>
      <c r="B5948" s="66" t="inlineStr">
        <is>
          <t>أدوات مكاتب</t>
        </is>
      </c>
      <c r="C5948" s="67" t="inlineStr"/>
      <c r="D5948" s="67" t="inlineStr"/>
      <c r="E5948" s="68" t="n">
        <v>0</v>
      </c>
      <c r="F5948" s="69">
        <f>SUMIFS(الاضافة!$G$7:$G$60000,الاضافة!$H$7:$H$60000,"*اضاف*",الاضافة!$E$7:$E$60000,'أرصدة المخزن'!C5948)</f>
        <v/>
      </c>
      <c r="G5948" s="69">
        <f>SUMIFS(الصرف!$H$7:$H$60000,الصرف!$F$7:$F$60000,'أرصدة المخزن'!C5948)</f>
        <v/>
      </c>
      <c r="H5948" s="70">
        <f>E5948+F5948-G5948</f>
        <v/>
      </c>
    </row>
    <row r="5949" hidden="1" ht="24.6" customHeight="1" s="138">
      <c r="A5949" s="65" t="n">
        <v>10110213</v>
      </c>
      <c r="B5949" s="66" t="inlineStr">
        <is>
          <t>أدوات مكاتب</t>
        </is>
      </c>
      <c r="C5949" s="67" t="inlineStr"/>
      <c r="D5949" s="67" t="inlineStr"/>
      <c r="E5949" s="68" t="n">
        <v>0</v>
      </c>
      <c r="F5949" s="69">
        <f>SUMIFS(الاضافة!$G$7:$G$60000,الاضافة!$H$7:$H$60000,"*اضاف*",الاضافة!$E$7:$E$60000,'أرصدة المخزن'!C5949)</f>
        <v/>
      </c>
      <c r="G5949" s="69">
        <f>SUMIFS(الصرف!$H$7:$H$60000,الصرف!$F$7:$F$60000,'أرصدة المخزن'!C5949)</f>
        <v/>
      </c>
      <c r="H5949" s="70">
        <f>E5949+F5949-G5949</f>
        <v/>
      </c>
    </row>
    <row r="5950" hidden="1" ht="24.6" customHeight="1" s="138">
      <c r="A5950" s="65" t="n">
        <v>10110214</v>
      </c>
      <c r="B5950" s="66" t="inlineStr">
        <is>
          <t>أدوات مكاتب</t>
        </is>
      </c>
      <c r="C5950" s="67" t="inlineStr"/>
      <c r="D5950" s="67" t="inlineStr"/>
      <c r="E5950" s="68" t="n">
        <v>0</v>
      </c>
      <c r="F5950" s="69">
        <f>SUMIFS(الاضافة!$G$7:$G$60000,الاضافة!$H$7:$H$60000,"*اضاف*",الاضافة!$E$7:$E$60000,'أرصدة المخزن'!C5950)</f>
        <v/>
      </c>
      <c r="G5950" s="69">
        <f>SUMIFS(الصرف!$H$7:$H$60000,الصرف!$F$7:$F$60000,'أرصدة المخزن'!C5950)</f>
        <v/>
      </c>
      <c r="H5950" s="70">
        <f>E5950+F5950-G5950</f>
        <v/>
      </c>
    </row>
    <row r="5951" hidden="1" ht="24.6" customHeight="1" s="138">
      <c r="A5951" s="65" t="n">
        <v>10110215</v>
      </c>
      <c r="B5951" s="66" t="inlineStr">
        <is>
          <t>أدوات مكاتب</t>
        </is>
      </c>
      <c r="C5951" s="67" t="inlineStr"/>
      <c r="D5951" s="67" t="inlineStr"/>
      <c r="E5951" s="68" t="n">
        <v>0</v>
      </c>
      <c r="F5951" s="69">
        <f>SUMIFS(الاضافة!$G$7:$G$60000,الاضافة!$H$7:$H$60000,"*اضاف*",الاضافة!$E$7:$E$60000,'أرصدة المخزن'!C5951)</f>
        <v/>
      </c>
      <c r="G5951" s="69">
        <f>SUMIFS(الصرف!$H$7:$H$60000,الصرف!$F$7:$F$60000,'أرصدة المخزن'!C5951)</f>
        <v/>
      </c>
      <c r="H5951" s="70">
        <f>E5951+F5951-G5951</f>
        <v/>
      </c>
    </row>
    <row r="5952" hidden="1" ht="24.6" customHeight="1" s="138">
      <c r="A5952" s="65" t="n">
        <v>10110216</v>
      </c>
      <c r="B5952" s="66" t="inlineStr">
        <is>
          <t>أدوات مكاتب</t>
        </is>
      </c>
      <c r="C5952" s="67" t="inlineStr"/>
      <c r="D5952" s="67" t="inlineStr"/>
      <c r="E5952" s="68" t="n">
        <v>0</v>
      </c>
      <c r="F5952" s="69">
        <f>SUMIFS(الاضافة!$G$7:$G$60000,الاضافة!$H$7:$H$60000,"*اضاف*",الاضافة!$E$7:$E$60000,'أرصدة المخزن'!C5952)</f>
        <v/>
      </c>
      <c r="G5952" s="69">
        <f>SUMIFS(الصرف!$H$7:$H$60000,الصرف!$F$7:$F$60000,'أرصدة المخزن'!C5952)</f>
        <v/>
      </c>
      <c r="H5952" s="70">
        <f>E5952+F5952-G5952</f>
        <v/>
      </c>
    </row>
    <row r="5953" hidden="1" ht="24.6" customHeight="1" s="138">
      <c r="A5953" s="65" t="n">
        <v>10110217</v>
      </c>
      <c r="B5953" s="66" t="inlineStr">
        <is>
          <t>أدوات مكاتب</t>
        </is>
      </c>
      <c r="C5953" s="67" t="inlineStr"/>
      <c r="D5953" s="67" t="inlineStr"/>
      <c r="E5953" s="68" t="n">
        <v>0</v>
      </c>
      <c r="F5953" s="69">
        <f>SUMIFS(الاضافة!$G$7:$G$60000,الاضافة!$H$7:$H$60000,"*اضاف*",الاضافة!$E$7:$E$60000,'أرصدة المخزن'!C5953)</f>
        <v/>
      </c>
      <c r="G5953" s="69">
        <f>SUMIFS(الصرف!$H$7:$H$60000,الصرف!$F$7:$F$60000,'أرصدة المخزن'!C5953)</f>
        <v/>
      </c>
      <c r="H5953" s="70">
        <f>E5953+F5953-G5953</f>
        <v/>
      </c>
    </row>
    <row r="5954" hidden="1" ht="24.6" customHeight="1" s="138">
      <c r="A5954" s="65" t="n">
        <v>10110218</v>
      </c>
      <c r="B5954" s="66" t="inlineStr">
        <is>
          <t>أدوات مكاتب</t>
        </is>
      </c>
      <c r="C5954" s="67" t="inlineStr"/>
      <c r="D5954" s="67" t="inlineStr"/>
      <c r="E5954" s="68" t="n">
        <v>0</v>
      </c>
      <c r="F5954" s="69">
        <f>SUMIFS(الاضافة!$G$7:$G$60000,الاضافة!$H$7:$H$60000,"*اضاف*",الاضافة!$E$7:$E$60000,'أرصدة المخزن'!C5954)</f>
        <v/>
      </c>
      <c r="G5954" s="69">
        <f>SUMIFS(الصرف!$H$7:$H$60000,الصرف!$F$7:$F$60000,'أرصدة المخزن'!C5954)</f>
        <v/>
      </c>
      <c r="H5954" s="70">
        <f>E5954+F5954-G5954</f>
        <v/>
      </c>
    </row>
    <row r="5955" hidden="1" ht="24.6" customHeight="1" s="138">
      <c r="A5955" s="65" t="n">
        <v>10110219</v>
      </c>
      <c r="B5955" s="66" t="inlineStr">
        <is>
          <t>أدوات مكاتب</t>
        </is>
      </c>
      <c r="C5955" s="67" t="inlineStr"/>
      <c r="D5955" s="67" t="inlineStr"/>
      <c r="E5955" s="68" t="n">
        <v>0</v>
      </c>
      <c r="F5955" s="69">
        <f>SUMIFS(الاضافة!$G$7:$G$60000,الاضافة!$H$7:$H$60000,"*اضاف*",الاضافة!$E$7:$E$60000,'أرصدة المخزن'!C5955)</f>
        <v/>
      </c>
      <c r="G5955" s="69">
        <f>SUMIFS(الصرف!$H$7:$H$60000,الصرف!$F$7:$F$60000,'أرصدة المخزن'!C5955)</f>
        <v/>
      </c>
      <c r="H5955" s="70">
        <f>E5955+F5955-G5955</f>
        <v/>
      </c>
    </row>
    <row r="5956" hidden="1" ht="24.6" customHeight="1" s="138">
      <c r="A5956" s="65" t="n">
        <v>10110220</v>
      </c>
      <c r="B5956" s="66" t="inlineStr">
        <is>
          <t>أدوات مكاتب</t>
        </is>
      </c>
      <c r="C5956" s="67" t="inlineStr"/>
      <c r="D5956" s="67" t="inlineStr"/>
      <c r="E5956" s="68" t="n">
        <v>0</v>
      </c>
      <c r="F5956" s="69">
        <f>SUMIFS(الاضافة!$G$7:$G$60000,الاضافة!$H$7:$H$60000,"*اضاف*",الاضافة!$E$7:$E$60000,'أرصدة المخزن'!C5956)</f>
        <v/>
      </c>
      <c r="G5956" s="69">
        <f>SUMIFS(الصرف!$H$7:$H$60000,الصرف!$F$7:$F$60000,'أرصدة المخزن'!C5956)</f>
        <v/>
      </c>
      <c r="H5956" s="70">
        <f>E5956+F5956-G5956</f>
        <v/>
      </c>
    </row>
    <row r="5957" hidden="1" ht="24.6" customHeight="1" s="138">
      <c r="A5957" s="65" t="n">
        <v>10110221</v>
      </c>
      <c r="B5957" s="66" t="inlineStr">
        <is>
          <t>أدوات مكاتب</t>
        </is>
      </c>
      <c r="C5957" s="67" t="inlineStr"/>
      <c r="D5957" s="67" t="inlineStr"/>
      <c r="E5957" s="68" t="n">
        <v>0</v>
      </c>
      <c r="F5957" s="69">
        <f>SUMIFS(الاضافة!$G$7:$G$60000,الاضافة!$H$7:$H$60000,"*اضاف*",الاضافة!$E$7:$E$60000,'أرصدة المخزن'!C5957)</f>
        <v/>
      </c>
      <c r="G5957" s="69">
        <f>SUMIFS(الصرف!$H$7:$H$60000,الصرف!$F$7:$F$60000,'أرصدة المخزن'!C5957)</f>
        <v/>
      </c>
      <c r="H5957" s="70">
        <f>E5957+F5957-G5957</f>
        <v/>
      </c>
    </row>
    <row r="5958" hidden="1" ht="24.6" customHeight="1" s="138">
      <c r="A5958" s="65" t="n">
        <v>10110222</v>
      </c>
      <c r="B5958" s="66" t="inlineStr">
        <is>
          <t>أدوات مكاتب</t>
        </is>
      </c>
      <c r="C5958" s="67" t="inlineStr"/>
      <c r="D5958" s="67" t="inlineStr"/>
      <c r="E5958" s="68" t="n">
        <v>0</v>
      </c>
      <c r="F5958" s="69">
        <f>SUMIFS(الاضافة!$G$7:$G$60000,الاضافة!$H$7:$H$60000,"*اضاف*",الاضافة!$E$7:$E$60000,'أرصدة المخزن'!C5958)</f>
        <v/>
      </c>
      <c r="G5958" s="69">
        <f>SUMIFS(الصرف!$H$7:$H$60000,الصرف!$F$7:$F$60000,'أرصدة المخزن'!C5958)</f>
        <v/>
      </c>
      <c r="H5958" s="70">
        <f>E5958+F5958-G5958</f>
        <v/>
      </c>
    </row>
    <row r="5959" hidden="1" ht="24.6" customHeight="1" s="138">
      <c r="A5959" s="65" t="n">
        <v>10110223</v>
      </c>
      <c r="B5959" s="66" t="inlineStr">
        <is>
          <t>أدوات مكاتب</t>
        </is>
      </c>
      <c r="C5959" s="67" t="inlineStr"/>
      <c r="D5959" s="67" t="inlineStr"/>
      <c r="E5959" s="68" t="n">
        <v>0</v>
      </c>
      <c r="F5959" s="69">
        <f>SUMIFS(الاضافة!$G$7:$G$60000,الاضافة!$H$7:$H$60000,"*اضاف*",الاضافة!$E$7:$E$60000,'أرصدة المخزن'!C5959)</f>
        <v/>
      </c>
      <c r="G5959" s="69">
        <f>SUMIFS(الصرف!$H$7:$H$60000,الصرف!$F$7:$F$60000,'أرصدة المخزن'!C5959)</f>
        <v/>
      </c>
      <c r="H5959" s="70">
        <f>E5959+F5959-G5959</f>
        <v/>
      </c>
    </row>
    <row r="5960" hidden="1" ht="24.6" customHeight="1" s="138">
      <c r="A5960" s="65" t="n">
        <v>10110224</v>
      </c>
      <c r="B5960" s="66" t="inlineStr">
        <is>
          <t>أدوات مكاتب</t>
        </is>
      </c>
      <c r="C5960" s="67" t="inlineStr"/>
      <c r="D5960" s="67" t="inlineStr"/>
      <c r="E5960" s="68" t="n">
        <v>0</v>
      </c>
      <c r="F5960" s="69">
        <f>SUMIFS(الاضافة!$G$7:$G$60000,الاضافة!$H$7:$H$60000,"*اضاف*",الاضافة!$E$7:$E$60000,'أرصدة المخزن'!C5960)</f>
        <v/>
      </c>
      <c r="G5960" s="69">
        <f>SUMIFS(الصرف!$H$7:$H$60000,الصرف!$F$7:$F$60000,'أرصدة المخزن'!C5960)</f>
        <v/>
      </c>
      <c r="H5960" s="70">
        <f>E5960+F5960-G5960</f>
        <v/>
      </c>
    </row>
    <row r="5961" hidden="1" ht="24.6" customHeight="1" s="138">
      <c r="A5961" s="65" t="n">
        <v>10110225</v>
      </c>
      <c r="B5961" s="66" t="inlineStr">
        <is>
          <t>أدوات مكاتب</t>
        </is>
      </c>
      <c r="C5961" s="67" t="inlineStr"/>
      <c r="D5961" s="67" t="inlineStr"/>
      <c r="E5961" s="68" t="n">
        <v>0</v>
      </c>
      <c r="F5961" s="69">
        <f>SUMIFS(الاضافة!$G$7:$G$60000,الاضافة!$H$7:$H$60000,"*اضاف*",الاضافة!$E$7:$E$60000,'أرصدة المخزن'!C5961)</f>
        <v/>
      </c>
      <c r="G5961" s="69">
        <f>SUMIFS(الصرف!$H$7:$H$60000,الصرف!$F$7:$F$60000,'أرصدة المخزن'!C5961)</f>
        <v/>
      </c>
      <c r="H5961" s="70">
        <f>E5961+F5961-G5961</f>
        <v/>
      </c>
    </row>
    <row r="5962" hidden="1" ht="24.6" customHeight="1" s="138">
      <c r="A5962" s="65" t="n">
        <v>10110226</v>
      </c>
      <c r="B5962" s="66" t="inlineStr">
        <is>
          <t>أدوات مكاتب</t>
        </is>
      </c>
      <c r="C5962" s="67" t="inlineStr"/>
      <c r="D5962" s="67" t="inlineStr"/>
      <c r="E5962" s="68" t="n">
        <v>0</v>
      </c>
      <c r="F5962" s="69">
        <f>SUMIFS(الاضافة!$G$7:$G$60000,الاضافة!$H$7:$H$60000,"*اضاف*",الاضافة!$E$7:$E$60000,'أرصدة المخزن'!C5962)</f>
        <v/>
      </c>
      <c r="G5962" s="69">
        <f>SUMIFS(الصرف!$H$7:$H$60000,الصرف!$F$7:$F$60000,'أرصدة المخزن'!C5962)</f>
        <v/>
      </c>
      <c r="H5962" s="70">
        <f>E5962+F5962-G5962</f>
        <v/>
      </c>
    </row>
    <row r="5963" hidden="1" ht="24.6" customHeight="1" s="138">
      <c r="A5963" s="65" t="n">
        <v>10110227</v>
      </c>
      <c r="B5963" s="66" t="inlineStr">
        <is>
          <t>أدوات مكاتب</t>
        </is>
      </c>
      <c r="C5963" s="67" t="inlineStr"/>
      <c r="D5963" s="67" t="inlineStr"/>
      <c r="E5963" s="68" t="n">
        <v>0</v>
      </c>
      <c r="F5963" s="69">
        <f>SUMIFS(الاضافة!$G$7:$G$60000,الاضافة!$H$7:$H$60000,"*اضاف*",الاضافة!$E$7:$E$60000,'أرصدة المخزن'!C5963)</f>
        <v/>
      </c>
      <c r="G5963" s="69">
        <f>SUMIFS(الصرف!$H$7:$H$60000,الصرف!$F$7:$F$60000,'أرصدة المخزن'!C5963)</f>
        <v/>
      </c>
      <c r="H5963" s="70">
        <f>E5963+F5963-G5963</f>
        <v/>
      </c>
    </row>
    <row r="5964" hidden="1" ht="24.6" customHeight="1" s="138">
      <c r="A5964" s="65" t="n">
        <v>10110228</v>
      </c>
      <c r="B5964" s="66" t="inlineStr">
        <is>
          <t>أدوات مكاتب</t>
        </is>
      </c>
      <c r="C5964" s="67" t="inlineStr"/>
      <c r="D5964" s="67" t="inlineStr"/>
      <c r="E5964" s="68" t="n">
        <v>0</v>
      </c>
      <c r="F5964" s="69">
        <f>SUMIFS(الاضافة!$G$7:$G$60000,الاضافة!$H$7:$H$60000,"*اضاف*",الاضافة!$E$7:$E$60000,'أرصدة المخزن'!C5964)</f>
        <v/>
      </c>
      <c r="G5964" s="69">
        <f>SUMIFS(الصرف!$H$7:$H$60000,الصرف!$F$7:$F$60000,'أرصدة المخزن'!C5964)</f>
        <v/>
      </c>
      <c r="H5964" s="70">
        <f>E5964+F5964-G5964</f>
        <v/>
      </c>
    </row>
    <row r="5965" hidden="1" ht="24.6" customHeight="1" s="138">
      <c r="A5965" s="65" t="n">
        <v>10110229</v>
      </c>
      <c r="B5965" s="66" t="inlineStr">
        <is>
          <t>أدوات مكاتب</t>
        </is>
      </c>
      <c r="C5965" s="67" t="inlineStr"/>
      <c r="D5965" s="67" t="inlineStr"/>
      <c r="E5965" s="68" t="n">
        <v>0</v>
      </c>
      <c r="F5965" s="69">
        <f>SUMIFS(الاضافة!$G$7:$G$60000,الاضافة!$H$7:$H$60000,"*اضاف*",الاضافة!$E$7:$E$60000,'أرصدة المخزن'!C5965)</f>
        <v/>
      </c>
      <c r="G5965" s="69">
        <f>SUMIFS(الصرف!$H$7:$H$60000,الصرف!$F$7:$F$60000,'أرصدة المخزن'!C5965)</f>
        <v/>
      </c>
      <c r="H5965" s="70">
        <f>E5965+F5965-G5965</f>
        <v/>
      </c>
    </row>
    <row r="5966" hidden="1" ht="24.6" customHeight="1" s="138">
      <c r="A5966" s="65" t="n">
        <v>10110230</v>
      </c>
      <c r="B5966" s="66" t="inlineStr">
        <is>
          <t>أدوات مكاتب</t>
        </is>
      </c>
      <c r="C5966" s="67" t="inlineStr"/>
      <c r="D5966" s="67" t="inlineStr"/>
      <c r="E5966" s="68" t="n">
        <v>0</v>
      </c>
      <c r="F5966" s="69">
        <f>SUMIFS(الاضافة!$G$7:$G$60000,الاضافة!$H$7:$H$60000,"*اضاف*",الاضافة!$E$7:$E$60000,'أرصدة المخزن'!C5966)</f>
        <v/>
      </c>
      <c r="G5966" s="69">
        <f>SUMIFS(الصرف!$H$7:$H$60000,الصرف!$F$7:$F$60000,'أرصدة المخزن'!C5966)</f>
        <v/>
      </c>
      <c r="H5966" s="70">
        <f>E5966+F5966-G5966</f>
        <v/>
      </c>
    </row>
    <row r="5967" hidden="1" ht="24.6" customHeight="1" s="138">
      <c r="A5967" s="65" t="n">
        <v>10110231</v>
      </c>
      <c r="B5967" s="66" t="inlineStr">
        <is>
          <t>أدوات مكاتب</t>
        </is>
      </c>
      <c r="C5967" s="67" t="inlineStr"/>
      <c r="D5967" s="67" t="inlineStr"/>
      <c r="E5967" s="68" t="n">
        <v>0</v>
      </c>
      <c r="F5967" s="69">
        <f>SUMIFS(الاضافة!$G$7:$G$60000,الاضافة!$H$7:$H$60000,"*اضاف*",الاضافة!$E$7:$E$60000,'أرصدة المخزن'!C5967)</f>
        <v/>
      </c>
      <c r="G5967" s="69">
        <f>SUMIFS(الصرف!$H$7:$H$60000,الصرف!$F$7:$F$60000,'أرصدة المخزن'!C5967)</f>
        <v/>
      </c>
      <c r="H5967" s="70">
        <f>E5967+F5967-G5967</f>
        <v/>
      </c>
    </row>
    <row r="5968" hidden="1" ht="24.6" customHeight="1" s="138">
      <c r="A5968" s="65" t="n">
        <v>10110232</v>
      </c>
      <c r="B5968" s="66" t="inlineStr">
        <is>
          <t>أدوات مكاتب</t>
        </is>
      </c>
      <c r="C5968" s="67" t="inlineStr"/>
      <c r="D5968" s="67" t="inlineStr"/>
      <c r="E5968" s="68" t="n">
        <v>0</v>
      </c>
      <c r="F5968" s="69">
        <f>SUMIFS(الاضافة!$G$7:$G$60000,الاضافة!$H$7:$H$60000,"*اضاف*",الاضافة!$E$7:$E$60000,'أرصدة المخزن'!C5968)</f>
        <v/>
      </c>
      <c r="G5968" s="69">
        <f>SUMIFS(الصرف!$H$7:$H$60000,الصرف!$F$7:$F$60000,'أرصدة المخزن'!C5968)</f>
        <v/>
      </c>
      <c r="H5968" s="70">
        <f>E5968+F5968-G5968</f>
        <v/>
      </c>
    </row>
    <row r="5969" hidden="1" ht="24.6" customHeight="1" s="138">
      <c r="A5969" s="65" t="n">
        <v>10110233</v>
      </c>
      <c r="B5969" s="66" t="inlineStr">
        <is>
          <t>أدوات مكاتب</t>
        </is>
      </c>
      <c r="C5969" s="67" t="inlineStr"/>
      <c r="D5969" s="67" t="inlineStr"/>
      <c r="E5969" s="68" t="n">
        <v>0</v>
      </c>
      <c r="F5969" s="69">
        <f>SUMIFS(الاضافة!$G$7:$G$60000,الاضافة!$H$7:$H$60000,"*اضاف*",الاضافة!$E$7:$E$60000,'أرصدة المخزن'!C5969)</f>
        <v/>
      </c>
      <c r="G5969" s="69">
        <f>SUMIFS(الصرف!$H$7:$H$60000,الصرف!$F$7:$F$60000,'أرصدة المخزن'!C5969)</f>
        <v/>
      </c>
      <c r="H5969" s="70">
        <f>E5969+F5969-G5969</f>
        <v/>
      </c>
    </row>
    <row r="5970" hidden="1" ht="24.6" customHeight="1" s="138">
      <c r="A5970" s="65" t="n">
        <v>10110234</v>
      </c>
      <c r="B5970" s="66" t="inlineStr">
        <is>
          <t>أدوات مكاتب</t>
        </is>
      </c>
      <c r="C5970" s="67" t="inlineStr"/>
      <c r="D5970" s="67" t="inlineStr"/>
      <c r="E5970" s="68" t="n">
        <v>0</v>
      </c>
      <c r="F5970" s="69">
        <f>SUMIFS(الاضافة!$G$7:$G$60000,الاضافة!$H$7:$H$60000,"*اضاف*",الاضافة!$E$7:$E$60000,'أرصدة المخزن'!C5970)</f>
        <v/>
      </c>
      <c r="G5970" s="69">
        <f>SUMIFS(الصرف!$H$7:$H$60000,الصرف!$F$7:$F$60000,'أرصدة المخزن'!C5970)</f>
        <v/>
      </c>
      <c r="H5970" s="70">
        <f>E5970+F5970-G5970</f>
        <v/>
      </c>
    </row>
    <row r="5971" hidden="1" ht="24.6" customHeight="1" s="138">
      <c r="A5971" s="65" t="n">
        <v>10110235</v>
      </c>
      <c r="B5971" s="66" t="inlineStr">
        <is>
          <t>أدوات مكاتب</t>
        </is>
      </c>
      <c r="C5971" s="67" t="inlineStr"/>
      <c r="D5971" s="67" t="inlineStr"/>
      <c r="E5971" s="68" t="n">
        <v>0</v>
      </c>
      <c r="F5971" s="69">
        <f>SUMIFS(الاضافة!$G$7:$G$60000,الاضافة!$H$7:$H$60000,"*اضاف*",الاضافة!$E$7:$E$60000,'أرصدة المخزن'!C5971)</f>
        <v/>
      </c>
      <c r="G5971" s="69">
        <f>SUMIFS(الصرف!$H$7:$H$60000,الصرف!$F$7:$F$60000,'أرصدة المخزن'!C5971)</f>
        <v/>
      </c>
      <c r="H5971" s="70">
        <f>E5971+F5971-G5971</f>
        <v/>
      </c>
    </row>
    <row r="5972" hidden="1" ht="24.6" customHeight="1" s="138">
      <c r="A5972" s="65" t="n">
        <v>10110236</v>
      </c>
      <c r="B5972" s="66" t="inlineStr">
        <is>
          <t>أدوات مكاتب</t>
        </is>
      </c>
      <c r="C5972" s="67" t="inlineStr"/>
      <c r="D5972" s="67" t="inlineStr"/>
      <c r="E5972" s="68" t="n">
        <v>0</v>
      </c>
      <c r="F5972" s="69">
        <f>SUMIFS(الاضافة!$G$7:$G$60000,الاضافة!$H$7:$H$60000,"*اضاف*",الاضافة!$E$7:$E$60000,'أرصدة المخزن'!C5972)</f>
        <v/>
      </c>
      <c r="G5972" s="69">
        <f>SUMIFS(الصرف!$H$7:$H$60000,الصرف!$F$7:$F$60000,'أرصدة المخزن'!C5972)</f>
        <v/>
      </c>
      <c r="H5972" s="70">
        <f>E5972+F5972-G5972</f>
        <v/>
      </c>
    </row>
    <row r="5973" hidden="1" ht="24.6" customHeight="1" s="138">
      <c r="A5973" s="65" t="n">
        <v>10110237</v>
      </c>
      <c r="B5973" s="66" t="inlineStr">
        <is>
          <t>أدوات مكاتب</t>
        </is>
      </c>
      <c r="C5973" s="67" t="inlineStr"/>
      <c r="D5973" s="67" t="inlineStr"/>
      <c r="E5973" s="68" t="n">
        <v>0</v>
      </c>
      <c r="F5973" s="69">
        <f>SUMIFS(الاضافة!$G$7:$G$60000,الاضافة!$H$7:$H$60000,"*اضاف*",الاضافة!$E$7:$E$60000,'أرصدة المخزن'!C5973)</f>
        <v/>
      </c>
      <c r="G5973" s="69">
        <f>SUMIFS(الصرف!$H$7:$H$60000,الصرف!$F$7:$F$60000,'أرصدة المخزن'!C5973)</f>
        <v/>
      </c>
      <c r="H5973" s="70">
        <f>E5973+F5973-G5973</f>
        <v/>
      </c>
    </row>
    <row r="5974" hidden="1" ht="24.6" customHeight="1" s="138">
      <c r="A5974" s="65" t="n">
        <v>10110238</v>
      </c>
      <c r="B5974" s="66" t="inlineStr">
        <is>
          <t>أدوات مكاتب</t>
        </is>
      </c>
      <c r="C5974" s="67" t="inlineStr"/>
      <c r="D5974" s="67" t="inlineStr"/>
      <c r="E5974" s="68" t="n">
        <v>0</v>
      </c>
      <c r="F5974" s="69">
        <f>SUMIFS(الاضافة!$G$7:$G$60000,الاضافة!$H$7:$H$60000,"*اضاف*",الاضافة!$E$7:$E$60000,'أرصدة المخزن'!C5974)</f>
        <v/>
      </c>
      <c r="G5974" s="69">
        <f>SUMIFS(الصرف!$H$7:$H$60000,الصرف!$F$7:$F$60000,'أرصدة المخزن'!C5974)</f>
        <v/>
      </c>
      <c r="H5974" s="70">
        <f>E5974+F5974-G5974</f>
        <v/>
      </c>
    </row>
    <row r="5975" hidden="1" ht="24.6" customHeight="1" s="138">
      <c r="A5975" s="65" t="n">
        <v>10110239</v>
      </c>
      <c r="B5975" s="66" t="inlineStr">
        <is>
          <t>أدوات مكاتب</t>
        </is>
      </c>
      <c r="C5975" s="67" t="inlineStr"/>
      <c r="D5975" s="67" t="inlineStr"/>
      <c r="E5975" s="68" t="n">
        <v>0</v>
      </c>
      <c r="F5975" s="69">
        <f>SUMIFS(الاضافة!$G$7:$G$60000,الاضافة!$H$7:$H$60000,"*اضاف*",الاضافة!$E$7:$E$60000,'أرصدة المخزن'!C5975)</f>
        <v/>
      </c>
      <c r="G5975" s="69">
        <f>SUMIFS(الصرف!$H$7:$H$60000,الصرف!$F$7:$F$60000,'أرصدة المخزن'!C5975)</f>
        <v/>
      </c>
      <c r="H5975" s="70">
        <f>E5975+F5975-G5975</f>
        <v/>
      </c>
    </row>
    <row r="5976" hidden="1" ht="24.6" customHeight="1" s="138">
      <c r="A5976" s="65" t="n">
        <v>10110240</v>
      </c>
      <c r="B5976" s="66" t="inlineStr">
        <is>
          <t>أدوات مكاتب</t>
        </is>
      </c>
      <c r="C5976" s="67" t="inlineStr"/>
      <c r="D5976" s="67" t="inlineStr"/>
      <c r="E5976" s="68" t="n">
        <v>0</v>
      </c>
      <c r="F5976" s="69">
        <f>SUMIFS(الاضافة!$G$7:$G$60000,الاضافة!$H$7:$H$60000,"*اضاف*",الاضافة!$E$7:$E$60000,'أرصدة المخزن'!C5976)</f>
        <v/>
      </c>
      <c r="G5976" s="69">
        <f>SUMIFS(الصرف!$H$7:$H$60000,الصرف!$F$7:$F$60000,'أرصدة المخزن'!C5976)</f>
        <v/>
      </c>
      <c r="H5976" s="70">
        <f>E5976+F5976-G5976</f>
        <v/>
      </c>
    </row>
    <row r="5977" hidden="1" ht="24.6" customHeight="1" s="138">
      <c r="A5977" s="65" t="n">
        <v>10110241</v>
      </c>
      <c r="B5977" s="66" t="inlineStr">
        <is>
          <t>أدوات مكاتب</t>
        </is>
      </c>
      <c r="C5977" s="67" t="inlineStr"/>
      <c r="D5977" s="67" t="inlineStr"/>
      <c r="E5977" s="68" t="n">
        <v>0</v>
      </c>
      <c r="F5977" s="69">
        <f>SUMIFS(الاضافة!$G$7:$G$60000,الاضافة!$H$7:$H$60000,"*اضاف*",الاضافة!$E$7:$E$60000,'أرصدة المخزن'!C5977)</f>
        <v/>
      </c>
      <c r="G5977" s="69">
        <f>SUMIFS(الصرف!$H$7:$H$60000,الصرف!$F$7:$F$60000,'أرصدة المخزن'!C5977)</f>
        <v/>
      </c>
      <c r="H5977" s="70">
        <f>E5977+F5977-G5977</f>
        <v/>
      </c>
    </row>
    <row r="5978" hidden="1" ht="24.6" customHeight="1" s="138">
      <c r="A5978" s="65" t="n">
        <v>10110242</v>
      </c>
      <c r="B5978" s="66" t="inlineStr">
        <is>
          <t>أدوات مكاتب</t>
        </is>
      </c>
      <c r="C5978" s="67" t="inlineStr"/>
      <c r="D5978" s="67" t="inlineStr"/>
      <c r="E5978" s="68" t="n">
        <v>0</v>
      </c>
      <c r="F5978" s="69">
        <f>SUMIFS(الاضافة!$G$7:$G$60000,الاضافة!$H$7:$H$60000,"*اضاف*",الاضافة!$E$7:$E$60000,'أرصدة المخزن'!C5978)</f>
        <v/>
      </c>
      <c r="G5978" s="69">
        <f>SUMIFS(الصرف!$H$7:$H$60000,الصرف!$F$7:$F$60000,'أرصدة المخزن'!C5978)</f>
        <v/>
      </c>
      <c r="H5978" s="70">
        <f>E5978+F5978-G5978</f>
        <v/>
      </c>
    </row>
    <row r="5979" hidden="1" ht="24.6" customHeight="1" s="138">
      <c r="A5979" s="65" t="n">
        <v>10110243</v>
      </c>
      <c r="B5979" s="66" t="inlineStr">
        <is>
          <t>أدوات مكاتب</t>
        </is>
      </c>
      <c r="C5979" s="67" t="inlineStr"/>
      <c r="D5979" s="67" t="inlineStr"/>
      <c r="E5979" s="68" t="n">
        <v>0</v>
      </c>
      <c r="F5979" s="69">
        <f>SUMIFS(الاضافة!$G$7:$G$60000,الاضافة!$H$7:$H$60000,"*اضاف*",الاضافة!$E$7:$E$60000,'أرصدة المخزن'!C5979)</f>
        <v/>
      </c>
      <c r="G5979" s="69">
        <f>SUMIFS(الصرف!$H$7:$H$60000,الصرف!$F$7:$F$60000,'أرصدة المخزن'!C5979)</f>
        <v/>
      </c>
      <c r="H5979" s="70">
        <f>E5979+F5979-G5979</f>
        <v/>
      </c>
    </row>
    <row r="5980" hidden="1" ht="24.6" customHeight="1" s="138">
      <c r="A5980" s="65" t="n">
        <v>10110244</v>
      </c>
      <c r="B5980" s="66" t="inlineStr">
        <is>
          <t>أدوات مكاتب</t>
        </is>
      </c>
      <c r="C5980" s="67" t="inlineStr"/>
      <c r="D5980" s="67" t="inlineStr"/>
      <c r="E5980" s="68" t="n">
        <v>0</v>
      </c>
      <c r="F5980" s="69">
        <f>SUMIFS(الاضافة!$G$7:$G$60000,الاضافة!$H$7:$H$60000,"*اضاف*",الاضافة!$E$7:$E$60000,'أرصدة المخزن'!C5980)</f>
        <v/>
      </c>
      <c r="G5980" s="69">
        <f>SUMIFS(الصرف!$H$7:$H$60000,الصرف!$F$7:$F$60000,'أرصدة المخزن'!C5980)</f>
        <v/>
      </c>
      <c r="H5980" s="70">
        <f>E5980+F5980-G5980</f>
        <v/>
      </c>
    </row>
    <row r="5981" hidden="1" ht="24.6" customHeight="1" s="138">
      <c r="A5981" s="65" t="n">
        <v>10110245</v>
      </c>
      <c r="B5981" s="66" t="inlineStr">
        <is>
          <t>أدوات مكاتب</t>
        </is>
      </c>
      <c r="C5981" s="67" t="inlineStr"/>
      <c r="D5981" s="67" t="inlineStr"/>
      <c r="E5981" s="68" t="n">
        <v>0</v>
      </c>
      <c r="F5981" s="69">
        <f>SUMIFS(الاضافة!$G$7:$G$60000,الاضافة!$H$7:$H$60000,"*اضاف*",الاضافة!$E$7:$E$60000,'أرصدة المخزن'!C5981)</f>
        <v/>
      </c>
      <c r="G5981" s="69">
        <f>SUMIFS(الصرف!$H$7:$H$60000,الصرف!$F$7:$F$60000,'أرصدة المخزن'!C5981)</f>
        <v/>
      </c>
      <c r="H5981" s="70">
        <f>E5981+F5981-G5981</f>
        <v/>
      </c>
    </row>
    <row r="5982" hidden="1" ht="24.6" customHeight="1" s="138">
      <c r="A5982" s="65" t="n">
        <v>10110246</v>
      </c>
      <c r="B5982" s="66" t="inlineStr">
        <is>
          <t>أدوات مكاتب</t>
        </is>
      </c>
      <c r="C5982" s="67" t="inlineStr"/>
      <c r="D5982" s="67" t="inlineStr"/>
      <c r="E5982" s="68" t="n">
        <v>0</v>
      </c>
      <c r="F5982" s="69">
        <f>SUMIFS(الاضافة!$G$7:$G$60000,الاضافة!$H$7:$H$60000,"*اضاف*",الاضافة!$E$7:$E$60000,'أرصدة المخزن'!C5982)</f>
        <v/>
      </c>
      <c r="G5982" s="69">
        <f>SUMIFS(الصرف!$H$7:$H$60000,الصرف!$F$7:$F$60000,'أرصدة المخزن'!C5982)</f>
        <v/>
      </c>
      <c r="H5982" s="70">
        <f>E5982+F5982-G5982</f>
        <v/>
      </c>
    </row>
    <row r="5983" hidden="1" ht="24.6" customHeight="1" s="138">
      <c r="A5983" s="65" t="n">
        <v>10110247</v>
      </c>
      <c r="B5983" s="66" t="inlineStr">
        <is>
          <t>أدوات مكاتب</t>
        </is>
      </c>
      <c r="C5983" s="67" t="inlineStr"/>
      <c r="D5983" s="67" t="inlineStr"/>
      <c r="E5983" s="68" t="n">
        <v>0</v>
      </c>
      <c r="F5983" s="69">
        <f>SUMIFS(الاضافة!$G$7:$G$60000,الاضافة!$H$7:$H$60000,"*اضاف*",الاضافة!$E$7:$E$60000,'أرصدة المخزن'!C5983)</f>
        <v/>
      </c>
      <c r="G5983" s="69">
        <f>SUMIFS(الصرف!$H$7:$H$60000,الصرف!$F$7:$F$60000,'أرصدة المخزن'!C5983)</f>
        <v/>
      </c>
      <c r="H5983" s="70">
        <f>E5983+F5983-G5983</f>
        <v/>
      </c>
    </row>
    <row r="5984" hidden="1" ht="24.6" customHeight="1" s="138">
      <c r="A5984" s="65" t="n">
        <v>10110248</v>
      </c>
      <c r="B5984" s="66" t="inlineStr">
        <is>
          <t>أدوات مكاتب</t>
        </is>
      </c>
      <c r="C5984" s="67" t="inlineStr"/>
      <c r="D5984" s="67" t="inlineStr"/>
      <c r="E5984" s="68" t="n">
        <v>0</v>
      </c>
      <c r="F5984" s="69">
        <f>SUMIFS(الاضافة!$G$7:$G$60000,الاضافة!$H$7:$H$60000,"*اضاف*",الاضافة!$E$7:$E$60000,'أرصدة المخزن'!C5984)</f>
        <v/>
      </c>
      <c r="G5984" s="69">
        <f>SUMIFS(الصرف!$H$7:$H$60000,الصرف!$F$7:$F$60000,'أرصدة المخزن'!C5984)</f>
        <v/>
      </c>
      <c r="H5984" s="70">
        <f>E5984+F5984-G5984</f>
        <v/>
      </c>
    </row>
    <row r="5985" hidden="1" ht="24.6" customHeight="1" s="138">
      <c r="A5985" s="65" t="n">
        <v>10110249</v>
      </c>
      <c r="B5985" s="66" t="inlineStr">
        <is>
          <t>أدوات مكاتب</t>
        </is>
      </c>
      <c r="C5985" s="67" t="inlineStr"/>
      <c r="D5985" s="67" t="inlineStr"/>
      <c r="E5985" s="68" t="n">
        <v>0</v>
      </c>
      <c r="F5985" s="69">
        <f>SUMIFS(الاضافة!$G$7:$G$60000,الاضافة!$H$7:$H$60000,"*اضاف*",الاضافة!$E$7:$E$60000,'أرصدة المخزن'!C5985)</f>
        <v/>
      </c>
      <c r="G5985" s="69">
        <f>SUMIFS(الصرف!$H$7:$H$60000,الصرف!$F$7:$F$60000,'أرصدة المخزن'!C5985)</f>
        <v/>
      </c>
      <c r="H5985" s="70">
        <f>E5985+F5985-G5985</f>
        <v/>
      </c>
    </row>
    <row r="5986" hidden="1" ht="24.6" customHeight="1" s="138">
      <c r="A5986" s="65" t="n">
        <v>10110250</v>
      </c>
      <c r="B5986" s="66" t="inlineStr">
        <is>
          <t>أدوات مكاتب</t>
        </is>
      </c>
      <c r="C5986" s="67" t="inlineStr"/>
      <c r="D5986" s="67" t="inlineStr"/>
      <c r="E5986" s="68" t="n">
        <v>0</v>
      </c>
      <c r="F5986" s="69">
        <f>SUMIFS(الاضافة!$G$7:$G$60000,الاضافة!$H$7:$H$60000,"*اضاف*",الاضافة!$E$7:$E$60000,'أرصدة المخزن'!C5986)</f>
        <v/>
      </c>
      <c r="G5986" s="69">
        <f>SUMIFS(الصرف!$H$7:$H$60000,الصرف!$F$7:$F$60000,'أرصدة المخزن'!C5986)</f>
        <v/>
      </c>
      <c r="H5986" s="70">
        <f>E5986+F5986-G5986</f>
        <v/>
      </c>
    </row>
    <row r="5987" hidden="1" ht="24.6" customHeight="1" s="138">
      <c r="A5987" s="65" t="n">
        <v>10110251</v>
      </c>
      <c r="B5987" s="66" t="inlineStr">
        <is>
          <t>أدوات مكاتب</t>
        </is>
      </c>
      <c r="C5987" s="67" t="inlineStr"/>
      <c r="D5987" s="67" t="inlineStr"/>
      <c r="E5987" s="68" t="n">
        <v>0</v>
      </c>
      <c r="F5987" s="69">
        <f>SUMIFS(الاضافة!$G$7:$G$60000,الاضافة!$H$7:$H$60000,"*اضاف*",الاضافة!$E$7:$E$60000,'أرصدة المخزن'!C5987)</f>
        <v/>
      </c>
      <c r="G5987" s="69">
        <f>SUMIFS(الصرف!$H$7:$H$60000,الصرف!$F$7:$F$60000,'أرصدة المخزن'!C5987)</f>
        <v/>
      </c>
      <c r="H5987" s="70">
        <f>E5987+F5987-G5987</f>
        <v/>
      </c>
    </row>
    <row r="5988" hidden="1" ht="24.6" customHeight="1" s="138">
      <c r="A5988" s="65" t="n">
        <v>10110252</v>
      </c>
      <c r="B5988" s="66" t="inlineStr">
        <is>
          <t>أدوات مكاتب</t>
        </is>
      </c>
      <c r="C5988" s="67" t="inlineStr"/>
      <c r="D5988" s="67" t="inlineStr"/>
      <c r="E5988" s="68" t="n">
        <v>0</v>
      </c>
      <c r="F5988" s="69">
        <f>SUMIFS(الاضافة!$G$7:$G$60000,الاضافة!$H$7:$H$60000,"*اضاف*",الاضافة!$E$7:$E$60000,'أرصدة المخزن'!C5988)</f>
        <v/>
      </c>
      <c r="G5988" s="69">
        <f>SUMIFS(الصرف!$H$7:$H$60000,الصرف!$F$7:$F$60000,'أرصدة المخزن'!C5988)</f>
        <v/>
      </c>
      <c r="H5988" s="70">
        <f>E5988+F5988-G5988</f>
        <v/>
      </c>
    </row>
    <row r="5989" hidden="1" ht="24.6" customHeight="1" s="138">
      <c r="A5989" s="65" t="n">
        <v>10110253</v>
      </c>
      <c r="B5989" s="66" t="inlineStr">
        <is>
          <t>أدوات مكاتب</t>
        </is>
      </c>
      <c r="C5989" s="67" t="inlineStr"/>
      <c r="D5989" s="67" t="inlineStr"/>
      <c r="E5989" s="68" t="n">
        <v>0</v>
      </c>
      <c r="F5989" s="69">
        <f>SUMIFS(الاضافة!$G$7:$G$60000,الاضافة!$H$7:$H$60000,"*اضاف*",الاضافة!$E$7:$E$60000,'أرصدة المخزن'!C5989)</f>
        <v/>
      </c>
      <c r="G5989" s="69">
        <f>SUMIFS(الصرف!$H$7:$H$60000,الصرف!$F$7:$F$60000,'أرصدة المخزن'!C5989)</f>
        <v/>
      </c>
      <c r="H5989" s="70">
        <f>E5989+F5989-G5989</f>
        <v/>
      </c>
    </row>
    <row r="5990" hidden="1" ht="24.6" customHeight="1" s="138">
      <c r="A5990" s="65" t="n">
        <v>10110254</v>
      </c>
      <c r="B5990" s="66" t="inlineStr">
        <is>
          <t>أدوات مكاتب</t>
        </is>
      </c>
      <c r="C5990" s="67" t="inlineStr"/>
      <c r="D5990" s="67" t="inlineStr"/>
      <c r="E5990" s="68" t="n">
        <v>0</v>
      </c>
      <c r="F5990" s="69">
        <f>SUMIFS(الاضافة!$G$7:$G$60000,الاضافة!$H$7:$H$60000,"*اضاف*",الاضافة!$E$7:$E$60000,'أرصدة المخزن'!C5990)</f>
        <v/>
      </c>
      <c r="G5990" s="69">
        <f>SUMIFS(الصرف!$H$7:$H$60000,الصرف!$F$7:$F$60000,'أرصدة المخزن'!C5990)</f>
        <v/>
      </c>
      <c r="H5990" s="70">
        <f>E5990+F5990-G5990</f>
        <v/>
      </c>
    </row>
    <row r="5991" hidden="1" ht="24.6" customHeight="1" s="138">
      <c r="A5991" s="65" t="n">
        <v>10110255</v>
      </c>
      <c r="B5991" s="66" t="inlineStr">
        <is>
          <t>أدوات مكاتب</t>
        </is>
      </c>
      <c r="C5991" s="67" t="inlineStr"/>
      <c r="D5991" s="67" t="inlineStr"/>
      <c r="E5991" s="68" t="n">
        <v>0</v>
      </c>
      <c r="F5991" s="69">
        <f>SUMIFS(الاضافة!$G$7:$G$60000,الاضافة!$H$7:$H$60000,"*اضاف*",الاضافة!$E$7:$E$60000,'أرصدة المخزن'!C5991)</f>
        <v/>
      </c>
      <c r="G5991" s="69">
        <f>SUMIFS(الصرف!$H$7:$H$60000,الصرف!$F$7:$F$60000,'أرصدة المخزن'!C5991)</f>
        <v/>
      </c>
      <c r="H5991" s="70">
        <f>E5991+F5991-G5991</f>
        <v/>
      </c>
    </row>
    <row r="5992" hidden="1" ht="24.6" customHeight="1" s="138">
      <c r="A5992" s="65" t="n">
        <v>10110256</v>
      </c>
      <c r="B5992" s="66" t="inlineStr">
        <is>
          <t>أدوات مكاتب</t>
        </is>
      </c>
      <c r="C5992" s="67" t="inlineStr"/>
      <c r="D5992" s="67" t="inlineStr"/>
      <c r="E5992" s="68" t="n">
        <v>0</v>
      </c>
      <c r="F5992" s="69">
        <f>SUMIFS(الاضافة!$G$7:$G$60000,الاضافة!$H$7:$H$60000,"*اضاف*",الاضافة!$E$7:$E$60000,'أرصدة المخزن'!C5992)</f>
        <v/>
      </c>
      <c r="G5992" s="69">
        <f>SUMIFS(الصرف!$H$7:$H$60000,الصرف!$F$7:$F$60000,'أرصدة المخزن'!C5992)</f>
        <v/>
      </c>
      <c r="H5992" s="70">
        <f>E5992+F5992-G5992</f>
        <v/>
      </c>
    </row>
    <row r="5993" hidden="1" ht="24.6" customHeight="1" s="138">
      <c r="A5993" s="65" t="n">
        <v>10110257</v>
      </c>
      <c r="B5993" s="66" t="inlineStr">
        <is>
          <t>أدوات مكاتب</t>
        </is>
      </c>
      <c r="C5993" s="67" t="inlineStr"/>
      <c r="D5993" s="67" t="inlineStr"/>
      <c r="E5993" s="68" t="n">
        <v>0</v>
      </c>
      <c r="F5993" s="69">
        <f>SUMIFS(الاضافة!$G$7:$G$60000,الاضافة!$H$7:$H$60000,"*اضاف*",الاضافة!$E$7:$E$60000,'أرصدة المخزن'!C5993)</f>
        <v/>
      </c>
      <c r="G5993" s="69">
        <f>SUMIFS(الصرف!$H$7:$H$60000,الصرف!$F$7:$F$60000,'أرصدة المخزن'!C5993)</f>
        <v/>
      </c>
      <c r="H5993" s="70">
        <f>E5993+F5993-G5993</f>
        <v/>
      </c>
    </row>
    <row r="5994" hidden="1" ht="24.6" customHeight="1" s="138">
      <c r="A5994" s="65" t="n">
        <v>10110258</v>
      </c>
      <c r="B5994" s="66" t="inlineStr">
        <is>
          <t>أدوات مكاتب</t>
        </is>
      </c>
      <c r="C5994" s="67" t="inlineStr"/>
      <c r="D5994" s="67" t="inlineStr"/>
      <c r="E5994" s="68" t="n">
        <v>0</v>
      </c>
      <c r="F5994" s="69">
        <f>SUMIFS(الاضافة!$G$7:$G$60000,الاضافة!$H$7:$H$60000,"*اضاف*",الاضافة!$E$7:$E$60000,'أرصدة المخزن'!C5994)</f>
        <v/>
      </c>
      <c r="G5994" s="69">
        <f>SUMIFS(الصرف!$H$7:$H$60000,الصرف!$F$7:$F$60000,'أرصدة المخزن'!C5994)</f>
        <v/>
      </c>
      <c r="H5994" s="70">
        <f>E5994+F5994-G5994</f>
        <v/>
      </c>
    </row>
    <row r="5995" hidden="1" ht="24.6" customHeight="1" s="138">
      <c r="A5995" s="65" t="n">
        <v>10110259</v>
      </c>
      <c r="B5995" s="66" t="inlineStr">
        <is>
          <t>أدوات مكاتب</t>
        </is>
      </c>
      <c r="C5995" s="67" t="inlineStr"/>
      <c r="D5995" s="67" t="inlineStr"/>
      <c r="E5995" s="68" t="n">
        <v>0</v>
      </c>
      <c r="F5995" s="69">
        <f>SUMIFS(الاضافة!$G$7:$G$60000,الاضافة!$H$7:$H$60000,"*اضاف*",الاضافة!$E$7:$E$60000,'أرصدة المخزن'!C5995)</f>
        <v/>
      </c>
      <c r="G5995" s="69">
        <f>SUMIFS(الصرف!$H$7:$H$60000,الصرف!$F$7:$F$60000,'أرصدة المخزن'!C5995)</f>
        <v/>
      </c>
      <c r="H5995" s="70">
        <f>E5995+F5995-G5995</f>
        <v/>
      </c>
    </row>
    <row r="5996" hidden="1" ht="24.6" customHeight="1" s="138">
      <c r="A5996" s="65" t="n">
        <v>10110260</v>
      </c>
      <c r="B5996" s="66" t="inlineStr">
        <is>
          <t>أدوات مكاتب</t>
        </is>
      </c>
      <c r="C5996" s="67" t="inlineStr"/>
      <c r="D5996" s="67" t="inlineStr"/>
      <c r="E5996" s="68" t="n">
        <v>0</v>
      </c>
      <c r="F5996" s="69">
        <f>SUMIFS(الاضافة!$G$7:$G$60000,الاضافة!$H$7:$H$60000,"*اضاف*",الاضافة!$E$7:$E$60000,'أرصدة المخزن'!C5996)</f>
        <v/>
      </c>
      <c r="G5996" s="69">
        <f>SUMIFS(الصرف!$H$7:$H$60000,الصرف!$F$7:$F$60000,'أرصدة المخزن'!C5996)</f>
        <v/>
      </c>
      <c r="H5996" s="70">
        <f>E5996+F5996-G5996</f>
        <v/>
      </c>
    </row>
    <row r="5997" hidden="1" ht="24.6" customHeight="1" s="138">
      <c r="A5997" s="65" t="n">
        <v>10110261</v>
      </c>
      <c r="B5997" s="66" t="inlineStr">
        <is>
          <t>أدوات مكاتب</t>
        </is>
      </c>
      <c r="C5997" s="67" t="inlineStr"/>
      <c r="D5997" s="67" t="inlineStr"/>
      <c r="E5997" s="68" t="n">
        <v>0</v>
      </c>
      <c r="F5997" s="69">
        <f>SUMIFS(الاضافة!$G$7:$G$60000,الاضافة!$H$7:$H$60000,"*اضاف*",الاضافة!$E$7:$E$60000,'أرصدة المخزن'!C5997)</f>
        <v/>
      </c>
      <c r="G5997" s="69">
        <f>SUMIFS(الصرف!$H$7:$H$60000,الصرف!$F$7:$F$60000,'أرصدة المخزن'!C5997)</f>
        <v/>
      </c>
      <c r="H5997" s="70">
        <f>E5997+F5997-G5997</f>
        <v/>
      </c>
    </row>
    <row r="5998" hidden="1" ht="24.6" customHeight="1" s="138">
      <c r="A5998" s="65" t="n">
        <v>10110262</v>
      </c>
      <c r="B5998" s="66" t="inlineStr">
        <is>
          <t>أدوات مكاتب</t>
        </is>
      </c>
      <c r="C5998" s="67" t="inlineStr"/>
      <c r="D5998" s="67" t="inlineStr"/>
      <c r="E5998" s="68" t="n">
        <v>0</v>
      </c>
      <c r="F5998" s="69">
        <f>SUMIFS(الاضافة!$G$7:$G$60000,الاضافة!$H$7:$H$60000,"*اضاف*",الاضافة!$E$7:$E$60000,'أرصدة المخزن'!C5998)</f>
        <v/>
      </c>
      <c r="G5998" s="69">
        <f>SUMIFS(الصرف!$H$7:$H$60000,الصرف!$F$7:$F$60000,'أرصدة المخزن'!C5998)</f>
        <v/>
      </c>
      <c r="H5998" s="70">
        <f>E5998+F5998-G5998</f>
        <v/>
      </c>
    </row>
    <row r="5999" hidden="1" ht="24.6" customHeight="1" s="138">
      <c r="A5999" s="65" t="n">
        <v>10110263</v>
      </c>
      <c r="B5999" s="66" t="inlineStr">
        <is>
          <t>أدوات مكاتب</t>
        </is>
      </c>
      <c r="C5999" s="67" t="inlineStr"/>
      <c r="D5999" s="67" t="inlineStr"/>
      <c r="E5999" s="68" t="n">
        <v>0</v>
      </c>
      <c r="F5999" s="69">
        <f>SUMIFS(الاضافة!$G$7:$G$60000,الاضافة!$H$7:$H$60000,"*اضاف*",الاضافة!$E$7:$E$60000,'أرصدة المخزن'!C5999)</f>
        <v/>
      </c>
      <c r="G5999" s="69">
        <f>SUMIFS(الصرف!$H$7:$H$60000,الصرف!$F$7:$F$60000,'أرصدة المخزن'!C5999)</f>
        <v/>
      </c>
      <c r="H5999" s="70">
        <f>E5999+F5999-G5999</f>
        <v/>
      </c>
    </row>
    <row r="6000" hidden="1" ht="24.6" customHeight="1" s="138">
      <c r="A6000" s="65" t="n">
        <v>10110264</v>
      </c>
      <c r="B6000" s="66" t="inlineStr">
        <is>
          <t>أدوات مكاتب</t>
        </is>
      </c>
      <c r="C6000" s="67" t="inlineStr"/>
      <c r="D6000" s="67" t="inlineStr"/>
      <c r="E6000" s="68" t="n">
        <v>0</v>
      </c>
      <c r="F6000" s="69">
        <f>SUMIFS(الاضافة!$G$7:$G$60000,الاضافة!$H$7:$H$60000,"*اضاف*",الاضافة!$E$7:$E$60000,'أرصدة المخزن'!C6000)</f>
        <v/>
      </c>
      <c r="G6000" s="69">
        <f>SUMIFS(الصرف!$H$7:$H$60000,الصرف!$F$7:$F$60000,'أرصدة المخزن'!C6000)</f>
        <v/>
      </c>
      <c r="H6000" s="70">
        <f>E6000+F6000-G6000</f>
        <v/>
      </c>
    </row>
    <row r="6001" hidden="1" ht="24.6" customHeight="1" s="138">
      <c r="A6001" s="65" t="n">
        <v>10110265</v>
      </c>
      <c r="B6001" s="66" t="inlineStr">
        <is>
          <t>أدوات مكاتب</t>
        </is>
      </c>
      <c r="C6001" s="67" t="inlineStr"/>
      <c r="D6001" s="67" t="inlineStr"/>
      <c r="E6001" s="68" t="n">
        <v>0</v>
      </c>
      <c r="F6001" s="69">
        <f>SUMIFS(الاضافة!$G$7:$G$60000,الاضافة!$H$7:$H$60000,"*اضاف*",الاضافة!$E$7:$E$60000,'أرصدة المخزن'!C6001)</f>
        <v/>
      </c>
      <c r="G6001" s="69">
        <f>SUMIFS(الصرف!$H$7:$H$60000,الصرف!$F$7:$F$60000,'أرصدة المخزن'!C6001)</f>
        <v/>
      </c>
      <c r="H6001" s="70">
        <f>E6001+F6001-G6001</f>
        <v/>
      </c>
    </row>
    <row r="6002" hidden="1" ht="24.6" customHeight="1" s="138">
      <c r="A6002" s="65" t="n">
        <v>10110266</v>
      </c>
      <c r="B6002" s="66" t="inlineStr">
        <is>
          <t>أدوات مكاتب</t>
        </is>
      </c>
      <c r="C6002" s="67" t="inlineStr"/>
      <c r="D6002" s="67" t="inlineStr"/>
      <c r="E6002" s="68" t="n">
        <v>0</v>
      </c>
      <c r="F6002" s="69">
        <f>SUMIFS(الاضافة!$G$7:$G$60000,الاضافة!$H$7:$H$60000,"*اضاف*",الاضافة!$E$7:$E$60000,'أرصدة المخزن'!C6002)</f>
        <v/>
      </c>
      <c r="G6002" s="69">
        <f>SUMIFS(الصرف!$H$7:$H$60000,الصرف!$F$7:$F$60000,'أرصدة المخزن'!C6002)</f>
        <v/>
      </c>
      <c r="H6002" s="70">
        <f>E6002+F6002-G6002</f>
        <v/>
      </c>
    </row>
    <row r="6003" hidden="1" ht="24.6" customHeight="1" s="138">
      <c r="A6003" s="65" t="n">
        <v>10110267</v>
      </c>
      <c r="B6003" s="66" t="inlineStr">
        <is>
          <t>أدوات مكاتب</t>
        </is>
      </c>
      <c r="C6003" s="67" t="inlineStr"/>
      <c r="D6003" s="67" t="inlineStr"/>
      <c r="E6003" s="68" t="n">
        <v>0</v>
      </c>
      <c r="F6003" s="69">
        <f>SUMIFS(الاضافة!$G$7:$G$60000,الاضافة!$H$7:$H$60000,"*اضاف*",الاضافة!$E$7:$E$60000,'أرصدة المخزن'!C6003)</f>
        <v/>
      </c>
      <c r="G6003" s="69">
        <f>SUMIFS(الصرف!$H$7:$H$60000,الصرف!$F$7:$F$60000,'أرصدة المخزن'!C6003)</f>
        <v/>
      </c>
      <c r="H6003" s="70">
        <f>E6003+F6003-G6003</f>
        <v/>
      </c>
    </row>
    <row r="6004" hidden="1" ht="24.6" customHeight="1" s="138">
      <c r="A6004" s="65" t="n">
        <v>10110268</v>
      </c>
      <c r="B6004" s="66" t="inlineStr">
        <is>
          <t>أدوات مكاتب</t>
        </is>
      </c>
      <c r="C6004" s="67" t="inlineStr"/>
      <c r="D6004" s="67" t="inlineStr"/>
      <c r="E6004" s="68" t="n">
        <v>0</v>
      </c>
      <c r="F6004" s="69">
        <f>SUMIFS(الاضافة!$G$7:$G$60000,الاضافة!$H$7:$H$60000,"*اضاف*",الاضافة!$E$7:$E$60000,'أرصدة المخزن'!C6004)</f>
        <v/>
      </c>
      <c r="G6004" s="69">
        <f>SUMIFS(الصرف!$H$7:$H$60000,الصرف!$F$7:$F$60000,'أرصدة المخزن'!C6004)</f>
        <v/>
      </c>
      <c r="H6004" s="70">
        <f>E6004+F6004-G6004</f>
        <v/>
      </c>
    </row>
    <row r="6005" hidden="1" ht="24.6" customHeight="1" s="138">
      <c r="A6005" s="65" t="n">
        <v>10110269</v>
      </c>
      <c r="B6005" s="66" t="inlineStr">
        <is>
          <t>أدوات مكاتب</t>
        </is>
      </c>
      <c r="C6005" s="67" t="inlineStr"/>
      <c r="D6005" s="67" t="inlineStr"/>
      <c r="E6005" s="68" t="n">
        <v>0</v>
      </c>
      <c r="F6005" s="69">
        <f>SUMIFS(الاضافة!$G$7:$G$60000,الاضافة!$H$7:$H$60000,"*اضاف*",الاضافة!$E$7:$E$60000,'أرصدة المخزن'!C6005)</f>
        <v/>
      </c>
      <c r="G6005" s="69">
        <f>SUMIFS(الصرف!$H$7:$H$60000,الصرف!$F$7:$F$60000,'أرصدة المخزن'!C6005)</f>
        <v/>
      </c>
      <c r="H6005" s="70">
        <f>E6005+F6005-G6005</f>
        <v/>
      </c>
    </row>
    <row r="6006" hidden="1" ht="24.6" customHeight="1" s="138">
      <c r="A6006" s="65" t="n">
        <v>10110270</v>
      </c>
      <c r="B6006" s="66" t="inlineStr">
        <is>
          <t>أدوات مكاتب</t>
        </is>
      </c>
      <c r="C6006" s="67" t="inlineStr"/>
      <c r="D6006" s="67" t="inlineStr"/>
      <c r="E6006" s="68" t="n">
        <v>0</v>
      </c>
      <c r="F6006" s="69">
        <f>SUMIFS(الاضافة!$G$7:$G$60000,الاضافة!$H$7:$H$60000,"*اضاف*",الاضافة!$E$7:$E$60000,'أرصدة المخزن'!C6006)</f>
        <v/>
      </c>
      <c r="G6006" s="69">
        <f>SUMIFS(الصرف!$H$7:$H$60000,الصرف!$F$7:$F$60000,'أرصدة المخزن'!C6006)</f>
        <v/>
      </c>
      <c r="H6006" s="70">
        <f>E6006+F6006-G6006</f>
        <v/>
      </c>
    </row>
    <row r="6007" hidden="1" ht="24.6" customHeight="1" s="138">
      <c r="A6007" s="65" t="n">
        <v>10110271</v>
      </c>
      <c r="B6007" s="66" t="inlineStr">
        <is>
          <t>أدوات مكاتب</t>
        </is>
      </c>
      <c r="C6007" s="67" t="inlineStr"/>
      <c r="D6007" s="67" t="inlineStr"/>
      <c r="E6007" s="68" t="n">
        <v>0</v>
      </c>
      <c r="F6007" s="69">
        <f>SUMIFS(الاضافة!$G$7:$G$60000,الاضافة!$H$7:$H$60000,"*اضاف*",الاضافة!$E$7:$E$60000,'أرصدة المخزن'!C6007)</f>
        <v/>
      </c>
      <c r="G6007" s="69">
        <f>SUMIFS(الصرف!$H$7:$H$60000,الصرف!$F$7:$F$60000,'أرصدة المخزن'!C6007)</f>
        <v/>
      </c>
      <c r="H6007" s="70">
        <f>E6007+F6007-G6007</f>
        <v/>
      </c>
    </row>
    <row r="6008" hidden="1" ht="24.6" customHeight="1" s="138">
      <c r="A6008" s="65" t="n">
        <v>10110272</v>
      </c>
      <c r="B6008" s="66" t="inlineStr">
        <is>
          <t>أدوات مكاتب</t>
        </is>
      </c>
      <c r="C6008" s="67" t="inlineStr"/>
      <c r="D6008" s="67" t="inlineStr"/>
      <c r="E6008" s="68" t="n">
        <v>0</v>
      </c>
      <c r="F6008" s="69">
        <f>SUMIFS(الاضافة!$G$7:$G$60000,الاضافة!$H$7:$H$60000,"*اضاف*",الاضافة!$E$7:$E$60000,'أرصدة المخزن'!C6008)</f>
        <v/>
      </c>
      <c r="G6008" s="69">
        <f>SUMIFS(الصرف!$H$7:$H$60000,الصرف!$F$7:$F$60000,'أرصدة المخزن'!C6008)</f>
        <v/>
      </c>
      <c r="H6008" s="70">
        <f>E6008+F6008-G6008</f>
        <v/>
      </c>
    </row>
    <row r="6009" hidden="1" ht="24.6" customHeight="1" s="138">
      <c r="A6009" s="65" t="n">
        <v>10110273</v>
      </c>
      <c r="B6009" s="66" t="inlineStr">
        <is>
          <t>أدوات مكاتب</t>
        </is>
      </c>
      <c r="C6009" s="67" t="inlineStr"/>
      <c r="D6009" s="67" t="inlineStr"/>
      <c r="E6009" s="68" t="n">
        <v>0</v>
      </c>
      <c r="F6009" s="69">
        <f>SUMIFS(الاضافة!$G$7:$G$60000,الاضافة!$H$7:$H$60000,"*اضاف*",الاضافة!$E$7:$E$60000,'أرصدة المخزن'!C6009)</f>
        <v/>
      </c>
      <c r="G6009" s="69">
        <f>SUMIFS(الصرف!$H$7:$H$60000,الصرف!$F$7:$F$60000,'أرصدة المخزن'!C6009)</f>
        <v/>
      </c>
      <c r="H6009" s="70">
        <f>E6009+F6009-G6009</f>
        <v/>
      </c>
    </row>
    <row r="6010" hidden="1" ht="24.6" customHeight="1" s="138">
      <c r="A6010" s="65" t="n">
        <v>10110274</v>
      </c>
      <c r="B6010" s="66" t="inlineStr">
        <is>
          <t>أدوات مكاتب</t>
        </is>
      </c>
      <c r="C6010" s="67" t="inlineStr"/>
      <c r="D6010" s="67" t="inlineStr"/>
      <c r="E6010" s="68" t="n">
        <v>0</v>
      </c>
      <c r="F6010" s="69">
        <f>SUMIFS(الاضافة!$G$7:$G$60000,الاضافة!$H$7:$H$60000,"*اضاف*",الاضافة!$E$7:$E$60000,'أرصدة المخزن'!C6010)</f>
        <v/>
      </c>
      <c r="G6010" s="69">
        <f>SUMIFS(الصرف!$H$7:$H$60000,الصرف!$F$7:$F$60000,'أرصدة المخزن'!C6010)</f>
        <v/>
      </c>
      <c r="H6010" s="70">
        <f>E6010+F6010-G6010</f>
        <v/>
      </c>
    </row>
    <row r="6011" hidden="1" ht="24.6" customHeight="1" s="138">
      <c r="A6011" s="65" t="n">
        <v>10110275</v>
      </c>
      <c r="B6011" s="66" t="inlineStr">
        <is>
          <t>أدوات مكاتب</t>
        </is>
      </c>
      <c r="C6011" s="67" t="inlineStr"/>
      <c r="D6011" s="67" t="inlineStr"/>
      <c r="E6011" s="68" t="n">
        <v>0</v>
      </c>
      <c r="F6011" s="69">
        <f>SUMIFS(الاضافة!$G$7:$G$60000,الاضافة!$H$7:$H$60000,"*اضاف*",الاضافة!$E$7:$E$60000,'أرصدة المخزن'!C6011)</f>
        <v/>
      </c>
      <c r="G6011" s="69">
        <f>SUMIFS(الصرف!$H$7:$H$60000,الصرف!$F$7:$F$60000,'أرصدة المخزن'!C6011)</f>
        <v/>
      </c>
      <c r="H6011" s="70">
        <f>E6011+F6011-G6011</f>
        <v/>
      </c>
    </row>
    <row r="6012" hidden="1" ht="24.6" customHeight="1" s="138">
      <c r="A6012" s="65" t="n">
        <v>10110276</v>
      </c>
      <c r="B6012" s="66" t="inlineStr">
        <is>
          <t>أدوات مكاتب</t>
        </is>
      </c>
      <c r="C6012" s="67" t="inlineStr"/>
      <c r="D6012" s="67" t="inlineStr"/>
      <c r="E6012" s="68" t="n">
        <v>0</v>
      </c>
      <c r="F6012" s="69">
        <f>SUMIFS(الاضافة!$G$7:$G$60000,الاضافة!$H$7:$H$60000,"*اضاف*",الاضافة!$E$7:$E$60000,'أرصدة المخزن'!C6012)</f>
        <v/>
      </c>
      <c r="G6012" s="69">
        <f>SUMIFS(الصرف!$H$7:$H$60000,الصرف!$F$7:$F$60000,'أرصدة المخزن'!C6012)</f>
        <v/>
      </c>
      <c r="H6012" s="70">
        <f>E6012+F6012-G6012</f>
        <v/>
      </c>
    </row>
    <row r="6013" hidden="1" ht="24.6" customHeight="1" s="138">
      <c r="A6013" s="65" t="n">
        <v>10110277</v>
      </c>
      <c r="B6013" s="66" t="inlineStr">
        <is>
          <t>أدوات مكاتب</t>
        </is>
      </c>
      <c r="C6013" s="67" t="inlineStr"/>
      <c r="D6013" s="67" t="inlineStr"/>
      <c r="E6013" s="68" t="n">
        <v>0</v>
      </c>
      <c r="F6013" s="69">
        <f>SUMIFS(الاضافة!$G$7:$G$60000,الاضافة!$H$7:$H$60000,"*اضاف*",الاضافة!$E$7:$E$60000,'أرصدة المخزن'!C6013)</f>
        <v/>
      </c>
      <c r="G6013" s="69">
        <f>SUMIFS(الصرف!$H$7:$H$60000,الصرف!$F$7:$F$60000,'أرصدة المخزن'!C6013)</f>
        <v/>
      </c>
      <c r="H6013" s="70">
        <f>E6013+F6013-G6013</f>
        <v/>
      </c>
    </row>
    <row r="6014" hidden="1" ht="24.6" customHeight="1" s="138">
      <c r="A6014" s="65" t="n">
        <v>10110278</v>
      </c>
      <c r="B6014" s="66" t="inlineStr">
        <is>
          <t>أدوات مكاتب</t>
        </is>
      </c>
      <c r="C6014" s="67" t="inlineStr"/>
      <c r="D6014" s="67" t="inlineStr"/>
      <c r="E6014" s="68" t="n">
        <v>0</v>
      </c>
      <c r="F6014" s="69">
        <f>SUMIFS(الاضافة!$G$7:$G$60000,الاضافة!$H$7:$H$60000,"*اضاف*",الاضافة!$E$7:$E$60000,'أرصدة المخزن'!C6014)</f>
        <v/>
      </c>
      <c r="G6014" s="69">
        <f>SUMIFS(الصرف!$H$7:$H$60000,الصرف!$F$7:$F$60000,'أرصدة المخزن'!C6014)</f>
        <v/>
      </c>
      <c r="H6014" s="70">
        <f>E6014+F6014-G6014</f>
        <v/>
      </c>
    </row>
    <row r="6015" hidden="1" ht="24.6" customHeight="1" s="138">
      <c r="A6015" s="65" t="n">
        <v>10110279</v>
      </c>
      <c r="B6015" s="66" t="inlineStr">
        <is>
          <t>أدوات مكاتب</t>
        </is>
      </c>
      <c r="C6015" s="67" t="inlineStr"/>
      <c r="D6015" s="67" t="inlineStr"/>
      <c r="E6015" s="68" t="n">
        <v>0</v>
      </c>
      <c r="F6015" s="69">
        <f>SUMIFS(الاضافة!$G$7:$G$60000,الاضافة!$H$7:$H$60000,"*اضاف*",الاضافة!$E$7:$E$60000,'أرصدة المخزن'!C6015)</f>
        <v/>
      </c>
      <c r="G6015" s="69">
        <f>SUMIFS(الصرف!$H$7:$H$60000,الصرف!$F$7:$F$60000,'أرصدة المخزن'!C6015)</f>
        <v/>
      </c>
      <c r="H6015" s="70">
        <f>E6015+F6015-G6015</f>
        <v/>
      </c>
    </row>
    <row r="6016" hidden="1" ht="24.6" customHeight="1" s="138">
      <c r="A6016" s="65" t="n">
        <v>10110280</v>
      </c>
      <c r="B6016" s="66" t="inlineStr">
        <is>
          <t>أدوات مكاتب</t>
        </is>
      </c>
      <c r="C6016" s="67" t="inlineStr"/>
      <c r="D6016" s="67" t="inlineStr"/>
      <c r="E6016" s="68" t="n">
        <v>0</v>
      </c>
      <c r="F6016" s="69">
        <f>SUMIFS(الاضافة!$G$7:$G$60000,الاضافة!$H$7:$H$60000,"*اضاف*",الاضافة!$E$7:$E$60000,'أرصدة المخزن'!C6016)</f>
        <v/>
      </c>
      <c r="G6016" s="69">
        <f>SUMIFS(الصرف!$H$7:$H$60000,الصرف!$F$7:$F$60000,'أرصدة المخزن'!C6016)</f>
        <v/>
      </c>
      <c r="H6016" s="70">
        <f>E6016+F6016-G6016</f>
        <v/>
      </c>
    </row>
    <row r="6017" hidden="1" ht="24.6" customHeight="1" s="138">
      <c r="A6017" s="65" t="n">
        <v>10110281</v>
      </c>
      <c r="B6017" s="66" t="inlineStr">
        <is>
          <t>أدوات مكاتب</t>
        </is>
      </c>
      <c r="C6017" s="67" t="inlineStr"/>
      <c r="D6017" s="67" t="inlineStr"/>
      <c r="E6017" s="68" t="n">
        <v>0</v>
      </c>
      <c r="F6017" s="69">
        <f>SUMIFS(الاضافة!$G$7:$G$60000,الاضافة!$H$7:$H$60000,"*اضاف*",الاضافة!$E$7:$E$60000,'أرصدة المخزن'!C6017)</f>
        <v/>
      </c>
      <c r="G6017" s="69">
        <f>SUMIFS(الصرف!$H$7:$H$60000,الصرف!$F$7:$F$60000,'أرصدة المخزن'!C6017)</f>
        <v/>
      </c>
      <c r="H6017" s="70">
        <f>E6017+F6017-G6017</f>
        <v/>
      </c>
    </row>
    <row r="6018" hidden="1" ht="24.6" customHeight="1" s="138">
      <c r="A6018" s="65" t="n">
        <v>10110282</v>
      </c>
      <c r="B6018" s="66" t="inlineStr">
        <is>
          <t>أدوات مكاتب</t>
        </is>
      </c>
      <c r="C6018" s="67" t="inlineStr"/>
      <c r="D6018" s="67" t="inlineStr"/>
      <c r="E6018" s="68" t="n">
        <v>0</v>
      </c>
      <c r="F6018" s="69">
        <f>SUMIFS(الاضافة!$G$7:$G$60000,الاضافة!$H$7:$H$60000,"*اضاف*",الاضافة!$E$7:$E$60000,'أرصدة المخزن'!C6018)</f>
        <v/>
      </c>
      <c r="G6018" s="69">
        <f>SUMIFS(الصرف!$H$7:$H$60000,الصرف!$F$7:$F$60000,'أرصدة المخزن'!C6018)</f>
        <v/>
      </c>
      <c r="H6018" s="70">
        <f>E6018+F6018-G6018</f>
        <v/>
      </c>
    </row>
    <row r="6019" hidden="1" ht="24.6" customHeight="1" s="138">
      <c r="A6019" s="65" t="n">
        <v>10110283</v>
      </c>
      <c r="B6019" s="66" t="inlineStr">
        <is>
          <t>أدوات مكاتب</t>
        </is>
      </c>
      <c r="C6019" s="67" t="inlineStr"/>
      <c r="D6019" s="67" t="inlineStr"/>
      <c r="E6019" s="68" t="n">
        <v>0</v>
      </c>
      <c r="F6019" s="69">
        <f>SUMIFS(الاضافة!$G$7:$G$60000,الاضافة!$H$7:$H$60000,"*اضاف*",الاضافة!$E$7:$E$60000,'أرصدة المخزن'!C6019)</f>
        <v/>
      </c>
      <c r="G6019" s="69">
        <f>SUMIFS(الصرف!$H$7:$H$60000,الصرف!$F$7:$F$60000,'أرصدة المخزن'!C6019)</f>
        <v/>
      </c>
      <c r="H6019" s="70">
        <f>E6019+F6019-G6019</f>
        <v/>
      </c>
    </row>
    <row r="6020" hidden="1" ht="24.6" customHeight="1" s="138">
      <c r="A6020" s="65" t="n">
        <v>10110284</v>
      </c>
      <c r="B6020" s="66" t="inlineStr">
        <is>
          <t>أدوات مكاتب</t>
        </is>
      </c>
      <c r="C6020" s="67" t="inlineStr"/>
      <c r="D6020" s="67" t="inlineStr"/>
      <c r="E6020" s="68" t="n">
        <v>0</v>
      </c>
      <c r="F6020" s="69">
        <f>SUMIFS(الاضافة!$G$7:$G$60000,الاضافة!$H$7:$H$60000,"*اضاف*",الاضافة!$E$7:$E$60000,'أرصدة المخزن'!C6020)</f>
        <v/>
      </c>
      <c r="G6020" s="69">
        <f>SUMIFS(الصرف!$H$7:$H$60000,الصرف!$F$7:$F$60000,'أرصدة المخزن'!C6020)</f>
        <v/>
      </c>
      <c r="H6020" s="70">
        <f>E6020+F6020-G6020</f>
        <v/>
      </c>
    </row>
    <row r="6021" hidden="1" ht="24.6" customHeight="1" s="138">
      <c r="A6021" s="65" t="n">
        <v>10110285</v>
      </c>
      <c r="B6021" s="66" t="inlineStr">
        <is>
          <t>أدوات مكاتب</t>
        </is>
      </c>
      <c r="C6021" s="67" t="inlineStr"/>
      <c r="D6021" s="67" t="inlineStr"/>
      <c r="E6021" s="68" t="n">
        <v>0</v>
      </c>
      <c r="F6021" s="69">
        <f>SUMIFS(الاضافة!$G$7:$G$60000,الاضافة!$H$7:$H$60000,"*اضاف*",الاضافة!$E$7:$E$60000,'أرصدة المخزن'!C6021)</f>
        <v/>
      </c>
      <c r="G6021" s="69">
        <f>SUMIFS(الصرف!$H$7:$H$60000,الصرف!$F$7:$F$60000,'أرصدة المخزن'!C6021)</f>
        <v/>
      </c>
      <c r="H6021" s="70">
        <f>E6021+F6021-G6021</f>
        <v/>
      </c>
    </row>
    <row r="6022" hidden="1" ht="24.6" customHeight="1" s="138">
      <c r="A6022" s="65" t="n">
        <v>10110286</v>
      </c>
      <c r="B6022" s="66" t="inlineStr">
        <is>
          <t>أدوات مكاتب</t>
        </is>
      </c>
      <c r="C6022" s="67" t="inlineStr"/>
      <c r="D6022" s="67" t="inlineStr"/>
      <c r="E6022" s="68" t="n">
        <v>0</v>
      </c>
      <c r="F6022" s="69">
        <f>SUMIFS(الاضافة!$G$7:$G$60000,الاضافة!$H$7:$H$60000,"*اضاف*",الاضافة!$E$7:$E$60000,'أرصدة المخزن'!C6022)</f>
        <v/>
      </c>
      <c r="G6022" s="69">
        <f>SUMIFS(الصرف!$H$7:$H$60000,الصرف!$F$7:$F$60000,'أرصدة المخزن'!C6022)</f>
        <v/>
      </c>
      <c r="H6022" s="70">
        <f>E6022+F6022-G6022</f>
        <v/>
      </c>
    </row>
    <row r="6023" hidden="1" ht="24.6" customHeight="1" s="138">
      <c r="A6023" s="65" t="n">
        <v>10110287</v>
      </c>
      <c r="B6023" s="66" t="inlineStr">
        <is>
          <t>أدوات مكاتب</t>
        </is>
      </c>
      <c r="C6023" s="67" t="inlineStr"/>
      <c r="D6023" s="67" t="inlineStr"/>
      <c r="E6023" s="68" t="n">
        <v>0</v>
      </c>
      <c r="F6023" s="69">
        <f>SUMIFS(الاضافة!$G$7:$G$60000,الاضافة!$H$7:$H$60000,"*اضاف*",الاضافة!$E$7:$E$60000,'أرصدة المخزن'!C6023)</f>
        <v/>
      </c>
      <c r="G6023" s="69">
        <f>SUMIFS(الصرف!$H$7:$H$60000,الصرف!$F$7:$F$60000,'أرصدة المخزن'!C6023)</f>
        <v/>
      </c>
      <c r="H6023" s="70">
        <f>E6023+F6023-G6023</f>
        <v/>
      </c>
    </row>
    <row r="6024" hidden="1" ht="24.6" customHeight="1" s="138">
      <c r="A6024" s="65" t="n">
        <v>10110288</v>
      </c>
      <c r="B6024" s="66" t="inlineStr">
        <is>
          <t>أدوات مكاتب</t>
        </is>
      </c>
      <c r="C6024" s="67" t="inlineStr"/>
      <c r="D6024" s="67" t="inlineStr"/>
      <c r="E6024" s="68" t="n">
        <v>0</v>
      </c>
      <c r="F6024" s="69">
        <f>SUMIFS(الاضافة!$G$7:$G$60000,الاضافة!$H$7:$H$60000,"*اضاف*",الاضافة!$E$7:$E$60000,'أرصدة المخزن'!C6024)</f>
        <v/>
      </c>
      <c r="G6024" s="69">
        <f>SUMIFS(الصرف!$H$7:$H$60000,الصرف!$F$7:$F$60000,'أرصدة المخزن'!C6024)</f>
        <v/>
      </c>
      <c r="H6024" s="70">
        <f>E6024+F6024-G6024</f>
        <v/>
      </c>
    </row>
    <row r="6025" hidden="1" ht="24.6" customHeight="1" s="138">
      <c r="A6025" s="65" t="n">
        <v>10110289</v>
      </c>
      <c r="B6025" s="66" t="inlineStr">
        <is>
          <t>أدوات مكاتب</t>
        </is>
      </c>
      <c r="C6025" s="67" t="inlineStr"/>
      <c r="D6025" s="67" t="inlineStr"/>
      <c r="E6025" s="68" t="n">
        <v>0</v>
      </c>
      <c r="F6025" s="69">
        <f>SUMIFS(الاضافة!$G$7:$G$60000,الاضافة!$H$7:$H$60000,"*اضاف*",الاضافة!$E$7:$E$60000,'أرصدة المخزن'!C6025)</f>
        <v/>
      </c>
      <c r="G6025" s="69">
        <f>SUMIFS(الصرف!$H$7:$H$60000,الصرف!$F$7:$F$60000,'أرصدة المخزن'!C6025)</f>
        <v/>
      </c>
      <c r="H6025" s="70">
        <f>E6025+F6025-G6025</f>
        <v/>
      </c>
    </row>
    <row r="6026" hidden="1" ht="24.6" customHeight="1" s="138">
      <c r="A6026" s="65" t="n">
        <v>10110290</v>
      </c>
      <c r="B6026" s="66" t="inlineStr">
        <is>
          <t>أدوات مكاتب</t>
        </is>
      </c>
      <c r="C6026" s="67" t="inlineStr"/>
      <c r="D6026" s="67" t="inlineStr"/>
      <c r="E6026" s="68" t="n">
        <v>0</v>
      </c>
      <c r="F6026" s="69">
        <f>SUMIFS(الاضافة!$G$7:$G$60000,الاضافة!$H$7:$H$60000,"*اضاف*",الاضافة!$E$7:$E$60000,'أرصدة المخزن'!C6026)</f>
        <v/>
      </c>
      <c r="G6026" s="69">
        <f>SUMIFS(الصرف!$H$7:$H$60000,الصرف!$F$7:$F$60000,'أرصدة المخزن'!C6026)</f>
        <v/>
      </c>
      <c r="H6026" s="70">
        <f>E6026+F6026-G6026</f>
        <v/>
      </c>
    </row>
    <row r="6027" hidden="1" ht="24.6" customHeight="1" s="138">
      <c r="A6027" s="65" t="n">
        <v>10110291</v>
      </c>
      <c r="B6027" s="66" t="inlineStr">
        <is>
          <t>أدوات مكاتب</t>
        </is>
      </c>
      <c r="C6027" s="67" t="inlineStr"/>
      <c r="D6027" s="67" t="inlineStr"/>
      <c r="E6027" s="68" t="n">
        <v>0</v>
      </c>
      <c r="F6027" s="69">
        <f>SUMIFS(الاضافة!$G$7:$G$60000,الاضافة!$H$7:$H$60000,"*اضاف*",الاضافة!$E$7:$E$60000,'أرصدة المخزن'!C6027)</f>
        <v/>
      </c>
      <c r="G6027" s="69">
        <f>SUMIFS(الصرف!$H$7:$H$60000,الصرف!$F$7:$F$60000,'أرصدة المخزن'!C6027)</f>
        <v/>
      </c>
      <c r="H6027" s="70">
        <f>E6027+F6027-G6027</f>
        <v/>
      </c>
    </row>
    <row r="6028" hidden="1" ht="24.6" customHeight="1" s="138">
      <c r="A6028" s="65" t="n">
        <v>10110292</v>
      </c>
      <c r="B6028" s="66" t="inlineStr">
        <is>
          <t>أدوات مكاتب</t>
        </is>
      </c>
      <c r="C6028" s="67" t="inlineStr"/>
      <c r="D6028" s="67" t="inlineStr"/>
      <c r="E6028" s="68" t="n">
        <v>0</v>
      </c>
      <c r="F6028" s="69">
        <f>SUMIFS(الاضافة!$G$7:$G$60000,الاضافة!$H$7:$H$60000,"*اضاف*",الاضافة!$E$7:$E$60000,'أرصدة المخزن'!C6028)</f>
        <v/>
      </c>
      <c r="G6028" s="69">
        <f>SUMIFS(الصرف!$H$7:$H$60000,الصرف!$F$7:$F$60000,'أرصدة المخزن'!C6028)</f>
        <v/>
      </c>
      <c r="H6028" s="70">
        <f>E6028+F6028-G6028</f>
        <v/>
      </c>
    </row>
    <row r="6029" hidden="1" ht="24.6" customHeight="1" s="138">
      <c r="A6029" s="65" t="n">
        <v>10110293</v>
      </c>
      <c r="B6029" s="66" t="inlineStr">
        <is>
          <t>أدوات مكاتب</t>
        </is>
      </c>
      <c r="C6029" s="67" t="inlineStr"/>
      <c r="D6029" s="67" t="inlineStr"/>
      <c r="E6029" s="68" t="n">
        <v>0</v>
      </c>
      <c r="F6029" s="69">
        <f>SUMIFS(الاضافة!$G$7:$G$60000,الاضافة!$H$7:$H$60000,"*اضاف*",الاضافة!$E$7:$E$60000,'أرصدة المخزن'!C6029)</f>
        <v/>
      </c>
      <c r="G6029" s="69">
        <f>SUMIFS(الصرف!$H$7:$H$60000,الصرف!$F$7:$F$60000,'أرصدة المخزن'!C6029)</f>
        <v/>
      </c>
      <c r="H6029" s="70">
        <f>E6029+F6029-G6029</f>
        <v/>
      </c>
    </row>
    <row r="6030" hidden="1" ht="24.6" customHeight="1" s="138">
      <c r="A6030" s="65" t="n">
        <v>10110294</v>
      </c>
      <c r="B6030" s="66" t="inlineStr">
        <is>
          <t>أدوات مكاتب</t>
        </is>
      </c>
      <c r="C6030" s="67" t="inlineStr"/>
      <c r="D6030" s="67" t="inlineStr"/>
      <c r="E6030" s="68" t="n">
        <v>0</v>
      </c>
      <c r="F6030" s="69">
        <f>SUMIFS(الاضافة!$G$7:$G$60000,الاضافة!$H$7:$H$60000,"*اضاف*",الاضافة!$E$7:$E$60000,'أرصدة المخزن'!C6030)</f>
        <v/>
      </c>
      <c r="G6030" s="69">
        <f>SUMIFS(الصرف!$H$7:$H$60000,الصرف!$F$7:$F$60000,'أرصدة المخزن'!C6030)</f>
        <v/>
      </c>
      <c r="H6030" s="70">
        <f>E6030+F6030-G6030</f>
        <v/>
      </c>
    </row>
    <row r="6031" hidden="1" ht="24.6" customHeight="1" s="138">
      <c r="A6031" s="65" t="n">
        <v>10110295</v>
      </c>
      <c r="B6031" s="66" t="inlineStr">
        <is>
          <t>أدوات مكاتب</t>
        </is>
      </c>
      <c r="C6031" s="67" t="inlineStr"/>
      <c r="D6031" s="67" t="inlineStr"/>
      <c r="E6031" s="68" t="n">
        <v>0</v>
      </c>
      <c r="F6031" s="69">
        <f>SUMIFS(الاضافة!$G$7:$G$60000,الاضافة!$H$7:$H$60000,"*اضاف*",الاضافة!$E$7:$E$60000,'أرصدة المخزن'!C6031)</f>
        <v/>
      </c>
      <c r="G6031" s="69">
        <f>SUMIFS(الصرف!$H$7:$H$60000,الصرف!$F$7:$F$60000,'أرصدة المخزن'!C6031)</f>
        <v/>
      </c>
      <c r="H6031" s="70">
        <f>E6031+F6031-G6031</f>
        <v/>
      </c>
    </row>
    <row r="6032" hidden="1" ht="24.6" customHeight="1" s="138">
      <c r="A6032" s="65" t="n">
        <v>10110296</v>
      </c>
      <c r="B6032" s="66" t="inlineStr">
        <is>
          <t>أدوات مكاتب</t>
        </is>
      </c>
      <c r="C6032" s="67" t="inlineStr"/>
      <c r="D6032" s="67" t="inlineStr"/>
      <c r="E6032" s="68" t="n">
        <v>0</v>
      </c>
      <c r="F6032" s="69">
        <f>SUMIFS(الاضافة!$G$7:$G$60000,الاضافة!$H$7:$H$60000,"*اضاف*",الاضافة!$E$7:$E$60000,'أرصدة المخزن'!C6032)</f>
        <v/>
      </c>
      <c r="G6032" s="69">
        <f>SUMIFS(الصرف!$H$7:$H$60000,الصرف!$F$7:$F$60000,'أرصدة المخزن'!C6032)</f>
        <v/>
      </c>
      <c r="H6032" s="70">
        <f>E6032+F6032-G6032</f>
        <v/>
      </c>
    </row>
    <row r="6033" hidden="1" ht="24.6" customHeight="1" s="138">
      <c r="A6033" s="65" t="n">
        <v>10110297</v>
      </c>
      <c r="B6033" s="66" t="inlineStr">
        <is>
          <t>أدوات مكاتب</t>
        </is>
      </c>
      <c r="C6033" s="67" t="inlineStr"/>
      <c r="D6033" s="67" t="inlineStr"/>
      <c r="E6033" s="68" t="n">
        <v>0</v>
      </c>
      <c r="F6033" s="69">
        <f>SUMIFS(الاضافة!$G$7:$G$60000,الاضافة!$H$7:$H$60000,"*اضاف*",الاضافة!$E$7:$E$60000,'أرصدة المخزن'!C6033)</f>
        <v/>
      </c>
      <c r="G6033" s="69">
        <f>SUMIFS(الصرف!$H$7:$H$60000,الصرف!$F$7:$F$60000,'أرصدة المخزن'!C6033)</f>
        <v/>
      </c>
      <c r="H6033" s="70">
        <f>E6033+F6033-G6033</f>
        <v/>
      </c>
    </row>
    <row r="6034" hidden="1" ht="24.6" customHeight="1" s="138">
      <c r="A6034" s="65" t="n">
        <v>10110298</v>
      </c>
      <c r="B6034" s="66" t="inlineStr">
        <is>
          <t>أدوات مكاتب</t>
        </is>
      </c>
      <c r="C6034" s="67" t="inlineStr"/>
      <c r="D6034" s="67" t="inlineStr"/>
      <c r="E6034" s="68" t="n">
        <v>0</v>
      </c>
      <c r="F6034" s="69">
        <f>SUMIFS(الاضافة!$G$7:$G$60000,الاضافة!$H$7:$H$60000,"*اضاف*",الاضافة!$E$7:$E$60000,'أرصدة المخزن'!C6034)</f>
        <v/>
      </c>
      <c r="G6034" s="69">
        <f>SUMIFS(الصرف!$H$7:$H$60000,الصرف!$F$7:$F$60000,'أرصدة المخزن'!C6034)</f>
        <v/>
      </c>
      <c r="H6034" s="70">
        <f>E6034+F6034-G6034</f>
        <v/>
      </c>
    </row>
    <row r="6035" hidden="1" ht="24.6" customHeight="1" s="138">
      <c r="A6035" s="65" t="n">
        <v>10110299</v>
      </c>
      <c r="B6035" s="66" t="inlineStr">
        <is>
          <t>أدوات مكاتب</t>
        </is>
      </c>
      <c r="C6035" s="67" t="inlineStr"/>
      <c r="D6035" s="67" t="inlineStr"/>
      <c r="E6035" s="68" t="n">
        <v>0</v>
      </c>
      <c r="F6035" s="69">
        <f>SUMIFS(الاضافة!$G$7:$G$60000,الاضافة!$H$7:$H$60000,"*اضاف*",الاضافة!$E$7:$E$60000,'أرصدة المخزن'!C6035)</f>
        <v/>
      </c>
      <c r="G6035" s="69">
        <f>SUMIFS(الصرف!$H$7:$H$60000,الصرف!$F$7:$F$60000,'أرصدة المخزن'!C6035)</f>
        <v/>
      </c>
      <c r="H6035" s="70">
        <f>E6035+F6035-G6035</f>
        <v/>
      </c>
    </row>
    <row r="6036" hidden="1" ht="24.6" customHeight="1" s="138">
      <c r="A6036" s="65" t="n">
        <v>10110300</v>
      </c>
      <c r="B6036" s="66" t="inlineStr">
        <is>
          <t>أدوات مكاتب</t>
        </is>
      </c>
      <c r="C6036" s="67" t="inlineStr"/>
      <c r="D6036" s="67" t="inlineStr"/>
      <c r="E6036" s="68" t="n">
        <v>0</v>
      </c>
      <c r="F6036" s="69">
        <f>SUMIFS(الاضافة!$G$7:$G$60000,الاضافة!$H$7:$H$60000,"*اضاف*",الاضافة!$E$7:$E$60000,'أرصدة المخزن'!C6036)</f>
        <v/>
      </c>
      <c r="G6036" s="69">
        <f>SUMIFS(الصرف!$H$7:$H$60000,الصرف!$F$7:$F$60000,'أرصدة المخزن'!C6036)</f>
        <v/>
      </c>
      <c r="H6036" s="70">
        <f>E6036+F6036-G6036</f>
        <v/>
      </c>
    </row>
    <row r="6037" hidden="1" ht="24.6" customHeight="1" s="138">
      <c r="A6037" s="65" t="n">
        <v>10110301</v>
      </c>
      <c r="B6037" s="66" t="inlineStr">
        <is>
          <t>أدوات مكاتب</t>
        </is>
      </c>
      <c r="C6037" s="67" t="inlineStr"/>
      <c r="D6037" s="67" t="inlineStr"/>
      <c r="E6037" s="68" t="n">
        <v>0</v>
      </c>
      <c r="F6037" s="69">
        <f>SUMIFS(الاضافة!$G$7:$G$60000,الاضافة!$H$7:$H$60000,"*اضاف*",الاضافة!$E$7:$E$60000,'أرصدة المخزن'!C6037)</f>
        <v/>
      </c>
      <c r="G6037" s="69">
        <f>SUMIFS(الصرف!$H$7:$H$60000,الصرف!$F$7:$F$60000,'أرصدة المخزن'!C6037)</f>
        <v/>
      </c>
      <c r="H6037" s="70">
        <f>E6037+F6037-G6037</f>
        <v/>
      </c>
    </row>
    <row r="6038" hidden="1" ht="24.6" customHeight="1" s="138">
      <c r="A6038" s="65" t="n">
        <v>10110302</v>
      </c>
      <c r="B6038" s="66" t="inlineStr">
        <is>
          <t>أدوات مكاتب</t>
        </is>
      </c>
      <c r="C6038" s="67" t="inlineStr"/>
      <c r="D6038" s="67" t="inlineStr"/>
      <c r="E6038" s="68" t="n">
        <v>0</v>
      </c>
      <c r="F6038" s="69">
        <f>SUMIFS(الاضافة!$G$7:$G$60000,الاضافة!$H$7:$H$60000,"*اضاف*",الاضافة!$E$7:$E$60000,'أرصدة المخزن'!C6038)</f>
        <v/>
      </c>
      <c r="G6038" s="69">
        <f>SUMIFS(الصرف!$H$7:$H$60000,الصرف!$F$7:$F$60000,'أرصدة المخزن'!C6038)</f>
        <v/>
      </c>
      <c r="H6038" s="70">
        <f>E6038+F6038-G6038</f>
        <v/>
      </c>
    </row>
    <row r="6039" hidden="1" ht="24.6" customHeight="1" s="138">
      <c r="A6039" s="65" t="n">
        <v>10110303</v>
      </c>
      <c r="B6039" s="66" t="inlineStr">
        <is>
          <t>أدوات مكاتب</t>
        </is>
      </c>
      <c r="C6039" s="67" t="inlineStr"/>
      <c r="D6039" s="67" t="inlineStr"/>
      <c r="E6039" s="68" t="n">
        <v>0</v>
      </c>
      <c r="F6039" s="69">
        <f>SUMIFS(الاضافة!$G$7:$G$60000,الاضافة!$H$7:$H$60000,"*اضاف*",الاضافة!$E$7:$E$60000,'أرصدة المخزن'!C6039)</f>
        <v/>
      </c>
      <c r="G6039" s="69">
        <f>SUMIFS(الصرف!$H$7:$H$60000,الصرف!$F$7:$F$60000,'أرصدة المخزن'!C6039)</f>
        <v/>
      </c>
      <c r="H6039" s="70">
        <f>E6039+F6039-G6039</f>
        <v/>
      </c>
    </row>
    <row r="6040" hidden="1" ht="24.6" customHeight="1" s="138">
      <c r="A6040" s="65" t="n">
        <v>10110304</v>
      </c>
      <c r="B6040" s="66" t="inlineStr">
        <is>
          <t>أدوات مكاتب</t>
        </is>
      </c>
      <c r="C6040" s="67" t="inlineStr"/>
      <c r="D6040" s="67" t="inlineStr"/>
      <c r="E6040" s="68" t="n">
        <v>0</v>
      </c>
      <c r="F6040" s="69">
        <f>SUMIFS(الاضافة!$G$7:$G$60000,الاضافة!$H$7:$H$60000,"*اضاف*",الاضافة!$E$7:$E$60000,'أرصدة المخزن'!C6040)</f>
        <v/>
      </c>
      <c r="G6040" s="69">
        <f>SUMIFS(الصرف!$H$7:$H$60000,الصرف!$F$7:$F$60000,'أرصدة المخزن'!C6040)</f>
        <v/>
      </c>
      <c r="H6040" s="70">
        <f>E6040+F6040-G6040</f>
        <v/>
      </c>
    </row>
    <row r="6041" hidden="1" ht="24.6" customHeight="1" s="138">
      <c r="A6041" s="65" t="n">
        <v>10110305</v>
      </c>
      <c r="B6041" s="66" t="inlineStr">
        <is>
          <t>أدوات مكاتب</t>
        </is>
      </c>
      <c r="C6041" s="67" t="inlineStr"/>
      <c r="D6041" s="67" t="inlineStr"/>
      <c r="E6041" s="68" t="n">
        <v>0</v>
      </c>
      <c r="F6041" s="69">
        <f>SUMIFS(الاضافة!$G$7:$G$60000,الاضافة!$H$7:$H$60000,"*اضاف*",الاضافة!$E$7:$E$60000,'أرصدة المخزن'!C6041)</f>
        <v/>
      </c>
      <c r="G6041" s="69">
        <f>SUMIFS(الصرف!$H$7:$H$60000,الصرف!$F$7:$F$60000,'أرصدة المخزن'!C6041)</f>
        <v/>
      </c>
      <c r="H6041" s="70">
        <f>E6041+F6041-G6041</f>
        <v/>
      </c>
    </row>
    <row r="6042" hidden="1" ht="24.6" customHeight="1" s="138">
      <c r="A6042" s="65" t="n">
        <v>10110306</v>
      </c>
      <c r="B6042" s="66" t="inlineStr">
        <is>
          <t>أدوات مكاتب</t>
        </is>
      </c>
      <c r="C6042" s="67" t="inlineStr"/>
      <c r="D6042" s="67" t="inlineStr"/>
      <c r="E6042" s="68" t="n">
        <v>0</v>
      </c>
      <c r="F6042" s="69">
        <f>SUMIFS(الاضافة!$G$7:$G$60000,الاضافة!$H$7:$H$60000,"*اضاف*",الاضافة!$E$7:$E$60000,'أرصدة المخزن'!C6042)</f>
        <v/>
      </c>
      <c r="G6042" s="69">
        <f>SUMIFS(الصرف!$H$7:$H$60000,الصرف!$F$7:$F$60000,'أرصدة المخزن'!C6042)</f>
        <v/>
      </c>
      <c r="H6042" s="70">
        <f>E6042+F6042-G6042</f>
        <v/>
      </c>
    </row>
    <row r="6043" hidden="1" ht="24.6" customHeight="1" s="138">
      <c r="A6043" s="65" t="n">
        <v>10110307</v>
      </c>
      <c r="B6043" s="66" t="inlineStr">
        <is>
          <t>أدوات مكاتب</t>
        </is>
      </c>
      <c r="C6043" s="67" t="inlineStr"/>
      <c r="D6043" s="67" t="inlineStr"/>
      <c r="E6043" s="68" t="n">
        <v>0</v>
      </c>
      <c r="F6043" s="69">
        <f>SUMIFS(الاضافة!$G$7:$G$60000,الاضافة!$H$7:$H$60000,"*اضاف*",الاضافة!$E$7:$E$60000,'أرصدة المخزن'!C6043)</f>
        <v/>
      </c>
      <c r="G6043" s="69">
        <f>SUMIFS(الصرف!$H$7:$H$60000,الصرف!$F$7:$F$60000,'أرصدة المخزن'!C6043)</f>
        <v/>
      </c>
      <c r="H6043" s="70">
        <f>E6043+F6043-G6043</f>
        <v/>
      </c>
    </row>
    <row r="6044" hidden="1" ht="24.6" customHeight="1" s="138">
      <c r="A6044" s="65" t="n">
        <v>10110308</v>
      </c>
      <c r="B6044" s="66" t="inlineStr">
        <is>
          <t>أدوات مكاتب</t>
        </is>
      </c>
      <c r="C6044" s="67" t="inlineStr"/>
      <c r="D6044" s="67" t="inlineStr"/>
      <c r="E6044" s="68" t="n">
        <v>0</v>
      </c>
      <c r="F6044" s="69">
        <f>SUMIFS(الاضافة!$G$7:$G$60000,الاضافة!$H$7:$H$60000,"*اضاف*",الاضافة!$E$7:$E$60000,'أرصدة المخزن'!C6044)</f>
        <v/>
      </c>
      <c r="G6044" s="69">
        <f>SUMIFS(الصرف!$H$7:$H$60000,الصرف!$F$7:$F$60000,'أرصدة المخزن'!C6044)</f>
        <v/>
      </c>
      <c r="H6044" s="70">
        <f>E6044+F6044-G6044</f>
        <v/>
      </c>
    </row>
    <row r="6045" hidden="1" ht="24.6" customHeight="1" s="138">
      <c r="A6045" s="65" t="n">
        <v>10110309</v>
      </c>
      <c r="B6045" s="66" t="inlineStr">
        <is>
          <t>أدوات مكاتب</t>
        </is>
      </c>
      <c r="C6045" s="67" t="inlineStr"/>
      <c r="D6045" s="67" t="inlineStr"/>
      <c r="E6045" s="68" t="n">
        <v>0</v>
      </c>
      <c r="F6045" s="69">
        <f>SUMIFS(الاضافة!$G$7:$G$60000,الاضافة!$H$7:$H$60000,"*اضاف*",الاضافة!$E$7:$E$60000,'أرصدة المخزن'!C6045)</f>
        <v/>
      </c>
      <c r="G6045" s="69">
        <f>SUMIFS(الصرف!$H$7:$H$60000,الصرف!$F$7:$F$60000,'أرصدة المخزن'!C6045)</f>
        <v/>
      </c>
      <c r="H6045" s="70">
        <f>E6045+F6045-G6045</f>
        <v/>
      </c>
    </row>
    <row r="6046" hidden="1" ht="24.6" customHeight="1" s="138">
      <c r="A6046" s="65" t="n">
        <v>10110310</v>
      </c>
      <c r="B6046" s="66" t="inlineStr">
        <is>
          <t>أدوات مكاتب</t>
        </is>
      </c>
      <c r="C6046" s="67" t="inlineStr"/>
      <c r="D6046" s="67" t="inlineStr"/>
      <c r="E6046" s="68" t="n">
        <v>0</v>
      </c>
      <c r="F6046" s="69">
        <f>SUMIFS(الاضافة!$G$7:$G$60000,الاضافة!$H$7:$H$60000,"*اضاف*",الاضافة!$E$7:$E$60000,'أرصدة المخزن'!C6046)</f>
        <v/>
      </c>
      <c r="G6046" s="69">
        <f>SUMIFS(الصرف!$H$7:$H$60000,الصرف!$F$7:$F$60000,'أرصدة المخزن'!C6046)</f>
        <v/>
      </c>
      <c r="H6046" s="70">
        <f>E6046+F6046-G6046</f>
        <v/>
      </c>
    </row>
    <row r="6047" hidden="1" ht="24.6" customHeight="1" s="138">
      <c r="A6047" s="65" t="n">
        <v>10110311</v>
      </c>
      <c r="B6047" s="66" t="inlineStr">
        <is>
          <t>أدوات مكاتب</t>
        </is>
      </c>
      <c r="C6047" s="67" t="inlineStr"/>
      <c r="D6047" s="67" t="inlineStr"/>
      <c r="E6047" s="68" t="n">
        <v>0</v>
      </c>
      <c r="F6047" s="69">
        <f>SUMIFS(الاضافة!$G$7:$G$60000,الاضافة!$H$7:$H$60000,"*اضاف*",الاضافة!$E$7:$E$60000,'أرصدة المخزن'!C6047)</f>
        <v/>
      </c>
      <c r="G6047" s="69">
        <f>SUMIFS(الصرف!$H$7:$H$60000,الصرف!$F$7:$F$60000,'أرصدة المخزن'!C6047)</f>
        <v/>
      </c>
      <c r="H6047" s="70">
        <f>E6047+F6047-G6047</f>
        <v/>
      </c>
    </row>
    <row r="6048" hidden="1" ht="24.6" customHeight="1" s="138">
      <c r="A6048" s="65" t="n">
        <v>10110312</v>
      </c>
      <c r="B6048" s="66" t="inlineStr">
        <is>
          <t>أدوات مكاتب</t>
        </is>
      </c>
      <c r="C6048" s="67" t="inlineStr"/>
      <c r="D6048" s="67" t="inlineStr"/>
      <c r="E6048" s="68" t="n">
        <v>0</v>
      </c>
      <c r="F6048" s="69">
        <f>SUMIFS(الاضافة!$G$7:$G$60000,الاضافة!$H$7:$H$60000,"*اضاف*",الاضافة!$E$7:$E$60000,'أرصدة المخزن'!C6048)</f>
        <v/>
      </c>
      <c r="G6048" s="69">
        <f>SUMIFS(الصرف!$H$7:$H$60000,الصرف!$F$7:$F$60000,'أرصدة المخزن'!C6048)</f>
        <v/>
      </c>
      <c r="H6048" s="70">
        <f>E6048+F6048-G6048</f>
        <v/>
      </c>
    </row>
    <row r="6049" hidden="1" ht="24.6" customHeight="1" s="138">
      <c r="A6049" s="65" t="n">
        <v>10110313</v>
      </c>
      <c r="B6049" s="66" t="inlineStr">
        <is>
          <t>أدوات مكاتب</t>
        </is>
      </c>
      <c r="C6049" s="67" t="inlineStr"/>
      <c r="D6049" s="67" t="inlineStr"/>
      <c r="E6049" s="68" t="n">
        <v>0</v>
      </c>
      <c r="F6049" s="69">
        <f>SUMIFS(الاضافة!$G$7:$G$60000,الاضافة!$H$7:$H$60000,"*اضاف*",الاضافة!$E$7:$E$60000,'أرصدة المخزن'!C6049)</f>
        <v/>
      </c>
      <c r="G6049" s="69">
        <f>SUMIFS(الصرف!$H$7:$H$60000,الصرف!$F$7:$F$60000,'أرصدة المخزن'!C6049)</f>
        <v/>
      </c>
      <c r="H6049" s="70">
        <f>E6049+F6049-G6049</f>
        <v/>
      </c>
    </row>
    <row r="6050" hidden="1" ht="24.6" customHeight="1" s="138">
      <c r="A6050" s="65" t="n">
        <v>10110314</v>
      </c>
      <c r="B6050" s="66" t="inlineStr">
        <is>
          <t>أدوات مكاتب</t>
        </is>
      </c>
      <c r="C6050" s="67" t="inlineStr"/>
      <c r="D6050" s="67" t="inlineStr"/>
      <c r="E6050" s="68" t="n">
        <v>0</v>
      </c>
      <c r="F6050" s="69">
        <f>SUMIFS(الاضافة!$G$7:$G$60000,الاضافة!$H$7:$H$60000,"*اضاف*",الاضافة!$E$7:$E$60000,'أرصدة المخزن'!C6050)</f>
        <v/>
      </c>
      <c r="G6050" s="69">
        <f>SUMIFS(الصرف!$H$7:$H$60000,الصرف!$F$7:$F$60000,'أرصدة المخزن'!C6050)</f>
        <v/>
      </c>
      <c r="H6050" s="70">
        <f>E6050+F6050-G6050</f>
        <v/>
      </c>
    </row>
    <row r="6051" hidden="1" ht="24.6" customHeight="1" s="138">
      <c r="A6051" s="65" t="n">
        <v>10110315</v>
      </c>
      <c r="B6051" s="66" t="inlineStr">
        <is>
          <t>أدوات مكاتب</t>
        </is>
      </c>
      <c r="C6051" s="67" t="inlineStr"/>
      <c r="D6051" s="67" t="inlineStr"/>
      <c r="E6051" s="68" t="n">
        <v>0</v>
      </c>
      <c r="F6051" s="69">
        <f>SUMIFS(الاضافة!$G$7:$G$60000,الاضافة!$H$7:$H$60000,"*اضاف*",الاضافة!$E$7:$E$60000,'أرصدة المخزن'!C6051)</f>
        <v/>
      </c>
      <c r="G6051" s="69">
        <f>SUMIFS(الصرف!$H$7:$H$60000,الصرف!$F$7:$F$60000,'أرصدة المخزن'!C6051)</f>
        <v/>
      </c>
      <c r="H6051" s="70">
        <f>E6051+F6051-G6051</f>
        <v/>
      </c>
    </row>
    <row r="6052" hidden="1" ht="24.6" customHeight="1" s="138">
      <c r="A6052" s="65" t="n">
        <v>10110316</v>
      </c>
      <c r="B6052" s="66" t="inlineStr">
        <is>
          <t>أدوات مكاتب</t>
        </is>
      </c>
      <c r="C6052" s="67" t="inlineStr"/>
      <c r="D6052" s="67" t="inlineStr"/>
      <c r="E6052" s="68" t="n">
        <v>0</v>
      </c>
      <c r="F6052" s="69">
        <f>SUMIFS(الاضافة!$G$7:$G$60000,الاضافة!$H$7:$H$60000,"*اضاف*",الاضافة!$E$7:$E$60000,'أرصدة المخزن'!C6052)</f>
        <v/>
      </c>
      <c r="G6052" s="69">
        <f>SUMIFS(الصرف!$H$7:$H$60000,الصرف!$F$7:$F$60000,'أرصدة المخزن'!C6052)</f>
        <v/>
      </c>
      <c r="H6052" s="70">
        <f>E6052+F6052-G6052</f>
        <v/>
      </c>
    </row>
    <row r="6053" hidden="1" ht="24.6" customHeight="1" s="138">
      <c r="A6053" s="65" t="n">
        <v>10110317</v>
      </c>
      <c r="B6053" s="66" t="inlineStr">
        <is>
          <t>أدوات مكاتب</t>
        </is>
      </c>
      <c r="C6053" s="67" t="inlineStr"/>
      <c r="D6053" s="67" t="inlineStr"/>
      <c r="E6053" s="68" t="n">
        <v>0</v>
      </c>
      <c r="F6053" s="69">
        <f>SUMIFS(الاضافة!$G$7:$G$60000,الاضافة!$H$7:$H$60000,"*اضاف*",الاضافة!$E$7:$E$60000,'أرصدة المخزن'!C6053)</f>
        <v/>
      </c>
      <c r="G6053" s="69">
        <f>SUMIFS(الصرف!$H$7:$H$60000,الصرف!$F$7:$F$60000,'أرصدة المخزن'!C6053)</f>
        <v/>
      </c>
      <c r="H6053" s="70">
        <f>E6053+F6053-G6053</f>
        <v/>
      </c>
    </row>
    <row r="6054" hidden="1" ht="24.6" customHeight="1" s="138">
      <c r="A6054" s="65" t="n">
        <v>10110318</v>
      </c>
      <c r="B6054" s="66" t="inlineStr">
        <is>
          <t>أدوات مكاتب</t>
        </is>
      </c>
      <c r="C6054" s="67" t="inlineStr"/>
      <c r="D6054" s="67" t="inlineStr"/>
      <c r="E6054" s="68" t="n">
        <v>0</v>
      </c>
      <c r="F6054" s="69">
        <f>SUMIFS(الاضافة!$G$7:$G$60000,الاضافة!$H$7:$H$60000,"*اضاف*",الاضافة!$E$7:$E$60000,'أرصدة المخزن'!C6054)</f>
        <v/>
      </c>
      <c r="G6054" s="69">
        <f>SUMIFS(الصرف!$H$7:$H$60000,الصرف!$F$7:$F$60000,'أرصدة المخزن'!C6054)</f>
        <v/>
      </c>
      <c r="H6054" s="70">
        <f>E6054+F6054-G6054</f>
        <v/>
      </c>
    </row>
    <row r="6055" hidden="1" ht="24.6" customHeight="1" s="138">
      <c r="A6055" s="65" t="n">
        <v>10110319</v>
      </c>
      <c r="B6055" s="66" t="inlineStr">
        <is>
          <t>أدوات مكاتب</t>
        </is>
      </c>
      <c r="C6055" s="67" t="inlineStr"/>
      <c r="D6055" s="67" t="inlineStr"/>
      <c r="E6055" s="68" t="n">
        <v>0</v>
      </c>
      <c r="F6055" s="69">
        <f>SUMIFS(الاضافة!$G$7:$G$60000,الاضافة!$H$7:$H$60000,"*اضاف*",الاضافة!$E$7:$E$60000,'أرصدة المخزن'!C6055)</f>
        <v/>
      </c>
      <c r="G6055" s="69">
        <f>SUMIFS(الصرف!$H$7:$H$60000,الصرف!$F$7:$F$60000,'أرصدة المخزن'!C6055)</f>
        <v/>
      </c>
      <c r="H6055" s="70">
        <f>E6055+F6055-G6055</f>
        <v/>
      </c>
    </row>
    <row r="6056" hidden="1" ht="24.6" customHeight="1" s="138">
      <c r="A6056" s="65" t="n">
        <v>10110320</v>
      </c>
      <c r="B6056" s="66" t="inlineStr">
        <is>
          <t>أدوات مكاتب</t>
        </is>
      </c>
      <c r="C6056" s="67" t="inlineStr"/>
      <c r="D6056" s="67" t="inlineStr"/>
      <c r="E6056" s="68" t="n">
        <v>0</v>
      </c>
      <c r="F6056" s="69">
        <f>SUMIFS(الاضافة!$G$7:$G$60000,الاضافة!$H$7:$H$60000,"*اضاف*",الاضافة!$E$7:$E$60000,'أرصدة المخزن'!C6056)</f>
        <v/>
      </c>
      <c r="G6056" s="69">
        <f>SUMIFS(الصرف!$H$7:$H$60000,الصرف!$F$7:$F$60000,'أرصدة المخزن'!C6056)</f>
        <v/>
      </c>
      <c r="H6056" s="70">
        <f>E6056+F6056-G6056</f>
        <v/>
      </c>
    </row>
    <row r="6057" hidden="1" ht="24.6" customHeight="1" s="138">
      <c r="A6057" s="65" t="n">
        <v>10110321</v>
      </c>
      <c r="B6057" s="66" t="inlineStr">
        <is>
          <t>أدوات مكاتب</t>
        </is>
      </c>
      <c r="C6057" s="67" t="inlineStr"/>
      <c r="D6057" s="67" t="inlineStr"/>
      <c r="E6057" s="68" t="n">
        <v>0</v>
      </c>
      <c r="F6057" s="69">
        <f>SUMIFS(الاضافة!$G$7:$G$60000,الاضافة!$H$7:$H$60000,"*اضاف*",الاضافة!$E$7:$E$60000,'أرصدة المخزن'!C6057)</f>
        <v/>
      </c>
      <c r="G6057" s="69">
        <f>SUMIFS(الصرف!$H$7:$H$60000,الصرف!$F$7:$F$60000,'أرصدة المخزن'!C6057)</f>
        <v/>
      </c>
      <c r="H6057" s="70">
        <f>E6057+F6057-G6057</f>
        <v/>
      </c>
    </row>
    <row r="6058" hidden="1" ht="24.6" customHeight="1" s="138">
      <c r="A6058" s="65" t="n">
        <v>10110322</v>
      </c>
      <c r="B6058" s="66" t="inlineStr">
        <is>
          <t>أدوات مكاتب</t>
        </is>
      </c>
      <c r="C6058" s="67" t="inlineStr"/>
      <c r="D6058" s="67" t="inlineStr"/>
      <c r="E6058" s="68" t="n">
        <v>0</v>
      </c>
      <c r="F6058" s="69">
        <f>SUMIFS(الاضافة!$G$7:$G$60000,الاضافة!$H$7:$H$60000,"*اضاف*",الاضافة!$E$7:$E$60000,'أرصدة المخزن'!C6058)</f>
        <v/>
      </c>
      <c r="G6058" s="69">
        <f>SUMIFS(الصرف!$H$7:$H$60000,الصرف!$F$7:$F$60000,'أرصدة المخزن'!C6058)</f>
        <v/>
      </c>
      <c r="H6058" s="70">
        <f>E6058+F6058-G6058</f>
        <v/>
      </c>
    </row>
    <row r="6059" hidden="1" ht="24.6" customHeight="1" s="138">
      <c r="A6059" s="65" t="n">
        <v>10110323</v>
      </c>
      <c r="B6059" s="66" t="inlineStr">
        <is>
          <t>أدوات مكاتب</t>
        </is>
      </c>
      <c r="C6059" s="67" t="inlineStr"/>
      <c r="D6059" s="67" t="inlineStr"/>
      <c r="E6059" s="68" t="n">
        <v>0</v>
      </c>
      <c r="F6059" s="69">
        <f>SUMIFS(الاضافة!$G$7:$G$60000,الاضافة!$H$7:$H$60000,"*اضاف*",الاضافة!$E$7:$E$60000,'أرصدة المخزن'!C6059)</f>
        <v/>
      </c>
      <c r="G6059" s="69">
        <f>SUMIFS(الصرف!$H$7:$H$60000,الصرف!$F$7:$F$60000,'أرصدة المخزن'!C6059)</f>
        <v/>
      </c>
      <c r="H6059" s="70">
        <f>E6059+F6059-G6059</f>
        <v/>
      </c>
    </row>
    <row r="6060" hidden="1" ht="24.6" customHeight="1" s="138">
      <c r="A6060" s="65" t="n">
        <v>10110324</v>
      </c>
      <c r="B6060" s="66" t="inlineStr">
        <is>
          <t>أدوات مكاتب</t>
        </is>
      </c>
      <c r="C6060" s="67" t="inlineStr"/>
      <c r="D6060" s="67" t="inlineStr"/>
      <c r="E6060" s="68" t="n">
        <v>0</v>
      </c>
      <c r="F6060" s="69">
        <f>SUMIFS(الاضافة!$G$7:$G$60000,الاضافة!$H$7:$H$60000,"*اضاف*",الاضافة!$E$7:$E$60000,'أرصدة المخزن'!C6060)</f>
        <v/>
      </c>
      <c r="G6060" s="69">
        <f>SUMIFS(الصرف!$H$7:$H$60000,الصرف!$F$7:$F$60000,'أرصدة المخزن'!C6060)</f>
        <v/>
      </c>
      <c r="H6060" s="70">
        <f>E6060+F6060-G6060</f>
        <v/>
      </c>
    </row>
    <row r="6061" hidden="1" ht="24.6" customHeight="1" s="138">
      <c r="A6061" s="65" t="n">
        <v>10110325</v>
      </c>
      <c r="B6061" s="66" t="inlineStr">
        <is>
          <t>أدوات مكاتب</t>
        </is>
      </c>
      <c r="C6061" s="67" t="inlineStr"/>
      <c r="D6061" s="67" t="inlineStr"/>
      <c r="E6061" s="68" t="n">
        <v>0</v>
      </c>
      <c r="F6061" s="69">
        <f>SUMIFS(الاضافة!$G$7:$G$60000,الاضافة!$H$7:$H$60000,"*اضاف*",الاضافة!$E$7:$E$60000,'أرصدة المخزن'!C6061)</f>
        <v/>
      </c>
      <c r="G6061" s="69">
        <f>SUMIFS(الصرف!$H$7:$H$60000,الصرف!$F$7:$F$60000,'أرصدة المخزن'!C6061)</f>
        <v/>
      </c>
      <c r="H6061" s="70">
        <f>E6061+F6061-G6061</f>
        <v/>
      </c>
    </row>
    <row r="6062" hidden="1" ht="24.6" customHeight="1" s="138">
      <c r="A6062" s="65" t="n">
        <v>10110326</v>
      </c>
      <c r="B6062" s="66" t="inlineStr">
        <is>
          <t>أدوات مكاتب</t>
        </is>
      </c>
      <c r="C6062" s="67" t="inlineStr"/>
      <c r="D6062" s="67" t="inlineStr"/>
      <c r="E6062" s="68" t="n">
        <v>0</v>
      </c>
      <c r="F6062" s="69">
        <f>SUMIFS(الاضافة!$G$7:$G$60000,الاضافة!$H$7:$H$60000,"*اضاف*",الاضافة!$E$7:$E$60000,'أرصدة المخزن'!C6062)</f>
        <v/>
      </c>
      <c r="G6062" s="69">
        <f>SUMIFS(الصرف!$H$7:$H$60000,الصرف!$F$7:$F$60000,'أرصدة المخزن'!C6062)</f>
        <v/>
      </c>
      <c r="H6062" s="70">
        <f>E6062+F6062-G6062</f>
        <v/>
      </c>
    </row>
    <row r="6063" hidden="1" ht="24.6" customHeight="1" s="138">
      <c r="A6063" s="65" t="n">
        <v>10110327</v>
      </c>
      <c r="B6063" s="66" t="inlineStr">
        <is>
          <t>أدوات مكاتب</t>
        </is>
      </c>
      <c r="C6063" s="67" t="inlineStr"/>
      <c r="D6063" s="67" t="inlineStr"/>
      <c r="E6063" s="68" t="n">
        <v>0</v>
      </c>
      <c r="F6063" s="69">
        <f>SUMIFS(الاضافة!$G$7:$G$60000,الاضافة!$H$7:$H$60000,"*اضاف*",الاضافة!$E$7:$E$60000,'أرصدة المخزن'!C6063)</f>
        <v/>
      </c>
      <c r="G6063" s="69">
        <f>SUMIFS(الصرف!$H$7:$H$60000,الصرف!$F$7:$F$60000,'أرصدة المخزن'!C6063)</f>
        <v/>
      </c>
      <c r="H6063" s="70">
        <f>E6063+F6063-G6063</f>
        <v/>
      </c>
    </row>
    <row r="6064" hidden="1" ht="24.6" customHeight="1" s="138">
      <c r="A6064" s="65" t="n">
        <v>10110328</v>
      </c>
      <c r="B6064" s="66" t="inlineStr">
        <is>
          <t>أدوات مكاتب</t>
        </is>
      </c>
      <c r="C6064" s="67" t="inlineStr"/>
      <c r="D6064" s="67" t="inlineStr"/>
      <c r="E6064" s="68" t="n">
        <v>0</v>
      </c>
      <c r="F6064" s="69">
        <f>SUMIFS(الاضافة!$G$7:$G$60000,الاضافة!$H$7:$H$60000,"*اضاف*",الاضافة!$E$7:$E$60000,'أرصدة المخزن'!C6064)</f>
        <v/>
      </c>
      <c r="G6064" s="69">
        <f>SUMIFS(الصرف!$H$7:$H$60000,الصرف!$F$7:$F$60000,'أرصدة المخزن'!C6064)</f>
        <v/>
      </c>
      <c r="H6064" s="70">
        <f>E6064+F6064-G6064</f>
        <v/>
      </c>
    </row>
    <row r="6065" hidden="1" ht="24.6" customHeight="1" s="138">
      <c r="A6065" s="65" t="n">
        <v>10110329</v>
      </c>
      <c r="B6065" s="66" t="inlineStr">
        <is>
          <t>أدوات مكاتب</t>
        </is>
      </c>
      <c r="C6065" s="67" t="inlineStr"/>
      <c r="D6065" s="67" t="inlineStr"/>
      <c r="E6065" s="68" t="n">
        <v>0</v>
      </c>
      <c r="F6065" s="69">
        <f>SUMIFS(الاضافة!$G$7:$G$60000,الاضافة!$H$7:$H$60000,"*اضاف*",الاضافة!$E$7:$E$60000,'أرصدة المخزن'!C6065)</f>
        <v/>
      </c>
      <c r="G6065" s="69">
        <f>SUMIFS(الصرف!$H$7:$H$60000,الصرف!$F$7:$F$60000,'أرصدة المخزن'!C6065)</f>
        <v/>
      </c>
      <c r="H6065" s="70">
        <f>E6065+F6065-G6065</f>
        <v/>
      </c>
    </row>
    <row r="6066" hidden="1" ht="24.6" customHeight="1" s="138">
      <c r="A6066" s="65" t="n">
        <v>10110330</v>
      </c>
      <c r="B6066" s="66" t="inlineStr">
        <is>
          <t>أدوات مكاتب</t>
        </is>
      </c>
      <c r="C6066" s="67" t="inlineStr"/>
      <c r="D6066" s="67" t="inlineStr"/>
      <c r="E6066" s="68" t="n">
        <v>0</v>
      </c>
      <c r="F6066" s="69">
        <f>SUMIFS(الاضافة!$G$7:$G$60000,الاضافة!$H$7:$H$60000,"*اضاف*",الاضافة!$E$7:$E$60000,'أرصدة المخزن'!C6066)</f>
        <v/>
      </c>
      <c r="G6066" s="69">
        <f>SUMIFS(الصرف!$H$7:$H$60000,الصرف!$F$7:$F$60000,'أرصدة المخزن'!C6066)</f>
        <v/>
      </c>
      <c r="H6066" s="70">
        <f>E6066+F6066-G6066</f>
        <v/>
      </c>
    </row>
    <row r="6067" hidden="1" ht="24.6" customHeight="1" s="138">
      <c r="A6067" s="65" t="n">
        <v>10110331</v>
      </c>
      <c r="B6067" s="66" t="inlineStr">
        <is>
          <t>أدوات مكاتب</t>
        </is>
      </c>
      <c r="C6067" s="67" t="inlineStr"/>
      <c r="D6067" s="67" t="inlineStr"/>
      <c r="E6067" s="68" t="n">
        <v>0</v>
      </c>
      <c r="F6067" s="69">
        <f>SUMIFS(الاضافة!$G$7:$G$60000,الاضافة!$H$7:$H$60000,"*اضاف*",الاضافة!$E$7:$E$60000,'أرصدة المخزن'!C6067)</f>
        <v/>
      </c>
      <c r="G6067" s="69">
        <f>SUMIFS(الصرف!$H$7:$H$60000,الصرف!$F$7:$F$60000,'أرصدة المخزن'!C6067)</f>
        <v/>
      </c>
      <c r="H6067" s="70">
        <f>E6067+F6067-G6067</f>
        <v/>
      </c>
    </row>
    <row r="6068" hidden="1" ht="24.6" customHeight="1" s="138">
      <c r="A6068" s="65" t="n">
        <v>10110332</v>
      </c>
      <c r="B6068" s="66" t="inlineStr">
        <is>
          <t>أدوات مكاتب</t>
        </is>
      </c>
      <c r="C6068" s="67" t="inlineStr"/>
      <c r="D6068" s="67" t="inlineStr"/>
      <c r="E6068" s="68" t="n">
        <v>0</v>
      </c>
      <c r="F6068" s="69">
        <f>SUMIFS(الاضافة!$G$7:$G$60000,الاضافة!$H$7:$H$60000,"*اضاف*",الاضافة!$E$7:$E$60000,'أرصدة المخزن'!C6068)</f>
        <v/>
      </c>
      <c r="G6068" s="69">
        <f>SUMIFS(الصرف!$H$7:$H$60000,الصرف!$F$7:$F$60000,'أرصدة المخزن'!C6068)</f>
        <v/>
      </c>
      <c r="H6068" s="70">
        <f>E6068+F6068-G6068</f>
        <v/>
      </c>
    </row>
    <row r="6069" hidden="1" ht="24.6" customHeight="1" s="138">
      <c r="A6069" s="65" t="n">
        <v>10110333</v>
      </c>
      <c r="B6069" s="66" t="inlineStr">
        <is>
          <t>أدوات مكاتب</t>
        </is>
      </c>
      <c r="C6069" s="67" t="inlineStr"/>
      <c r="D6069" s="67" t="inlineStr"/>
      <c r="E6069" s="68" t="n">
        <v>0</v>
      </c>
      <c r="F6069" s="69">
        <f>SUMIFS(الاضافة!$G$7:$G$60000,الاضافة!$H$7:$H$60000,"*اضاف*",الاضافة!$E$7:$E$60000,'أرصدة المخزن'!C6069)</f>
        <v/>
      </c>
      <c r="G6069" s="69">
        <f>SUMIFS(الصرف!$H$7:$H$60000,الصرف!$F$7:$F$60000,'أرصدة المخزن'!C6069)</f>
        <v/>
      </c>
      <c r="H6069" s="70">
        <f>E6069+F6069-G6069</f>
        <v/>
      </c>
    </row>
    <row r="6070" hidden="1" ht="24.6" customHeight="1" s="138">
      <c r="A6070" s="65" t="n">
        <v>10110334</v>
      </c>
      <c r="B6070" s="66" t="inlineStr">
        <is>
          <t>أدوات مكاتب</t>
        </is>
      </c>
      <c r="C6070" s="67" t="inlineStr"/>
      <c r="D6070" s="67" t="inlineStr"/>
      <c r="E6070" s="68" t="n">
        <v>0</v>
      </c>
      <c r="F6070" s="69">
        <f>SUMIFS(الاضافة!$G$7:$G$60000,الاضافة!$H$7:$H$60000,"*اضاف*",الاضافة!$E$7:$E$60000,'أرصدة المخزن'!C6070)</f>
        <v/>
      </c>
      <c r="G6070" s="69">
        <f>SUMIFS(الصرف!$H$7:$H$60000,الصرف!$F$7:$F$60000,'أرصدة المخزن'!C6070)</f>
        <v/>
      </c>
      <c r="H6070" s="70">
        <f>E6070+F6070-G6070</f>
        <v/>
      </c>
    </row>
    <row r="6071" hidden="1" ht="24.6" customHeight="1" s="138">
      <c r="A6071" s="65" t="n">
        <v>10110335</v>
      </c>
      <c r="B6071" s="66" t="inlineStr">
        <is>
          <t>أدوات مكاتب</t>
        </is>
      </c>
      <c r="C6071" s="67" t="inlineStr"/>
      <c r="D6071" s="67" t="inlineStr"/>
      <c r="E6071" s="68" t="n">
        <v>0</v>
      </c>
      <c r="F6071" s="69">
        <f>SUMIFS(الاضافة!$G$7:$G$60000,الاضافة!$H$7:$H$60000,"*اضاف*",الاضافة!$E$7:$E$60000,'أرصدة المخزن'!C6071)</f>
        <v/>
      </c>
      <c r="G6071" s="69">
        <f>SUMIFS(الصرف!$H$7:$H$60000,الصرف!$F$7:$F$60000,'أرصدة المخزن'!C6071)</f>
        <v/>
      </c>
      <c r="H6071" s="70">
        <f>E6071+F6071-G6071</f>
        <v/>
      </c>
    </row>
    <row r="6072" hidden="1" ht="24.6" customHeight="1" s="138">
      <c r="A6072" s="65" t="n">
        <v>10110336</v>
      </c>
      <c r="B6072" s="66" t="inlineStr">
        <is>
          <t>أدوات مكاتب</t>
        </is>
      </c>
      <c r="C6072" s="67" t="inlineStr"/>
      <c r="D6072" s="67" t="inlineStr"/>
      <c r="E6072" s="68" t="n">
        <v>0</v>
      </c>
      <c r="F6072" s="69">
        <f>SUMIFS(الاضافة!$G$7:$G$60000,الاضافة!$H$7:$H$60000,"*اضاف*",الاضافة!$E$7:$E$60000,'أرصدة المخزن'!C6072)</f>
        <v/>
      </c>
      <c r="G6072" s="69">
        <f>SUMIFS(الصرف!$H$7:$H$60000,الصرف!$F$7:$F$60000,'أرصدة المخزن'!C6072)</f>
        <v/>
      </c>
      <c r="H6072" s="70">
        <f>E6072+F6072-G6072</f>
        <v/>
      </c>
    </row>
    <row r="6073" hidden="1" ht="24.6" customHeight="1" s="138">
      <c r="A6073" s="65" t="n">
        <v>10110337</v>
      </c>
      <c r="B6073" s="66" t="inlineStr">
        <is>
          <t>أدوات مكاتب</t>
        </is>
      </c>
      <c r="C6073" s="67" t="inlineStr"/>
      <c r="D6073" s="67" t="inlineStr"/>
      <c r="E6073" s="68" t="n">
        <v>0</v>
      </c>
      <c r="F6073" s="69">
        <f>SUMIFS(الاضافة!$G$7:$G$60000,الاضافة!$H$7:$H$60000,"*اضاف*",الاضافة!$E$7:$E$60000,'أرصدة المخزن'!C6073)</f>
        <v/>
      </c>
      <c r="G6073" s="69">
        <f>SUMIFS(الصرف!$H$7:$H$60000,الصرف!$F$7:$F$60000,'أرصدة المخزن'!C6073)</f>
        <v/>
      </c>
      <c r="H6073" s="70">
        <f>E6073+F6073-G6073</f>
        <v/>
      </c>
    </row>
    <row r="6074" hidden="1" ht="24.6" customHeight="1" s="138">
      <c r="A6074" s="65" t="n">
        <v>10110338</v>
      </c>
      <c r="B6074" s="66" t="inlineStr">
        <is>
          <t>أدوات مكاتب</t>
        </is>
      </c>
      <c r="C6074" s="67" t="inlineStr"/>
      <c r="D6074" s="67" t="inlineStr"/>
      <c r="E6074" s="68" t="n">
        <v>0</v>
      </c>
      <c r="F6074" s="69">
        <f>SUMIFS(الاضافة!$G$7:$G$60000,الاضافة!$H$7:$H$60000,"*اضاف*",الاضافة!$E$7:$E$60000,'أرصدة المخزن'!C6074)</f>
        <v/>
      </c>
      <c r="G6074" s="69">
        <f>SUMIFS(الصرف!$H$7:$H$60000,الصرف!$F$7:$F$60000,'أرصدة المخزن'!C6074)</f>
        <v/>
      </c>
      <c r="H6074" s="70">
        <f>E6074+F6074-G6074</f>
        <v/>
      </c>
    </row>
    <row r="6075" hidden="1" ht="24.6" customHeight="1" s="138">
      <c r="A6075" s="65" t="n">
        <v>10110339</v>
      </c>
      <c r="B6075" s="66" t="inlineStr">
        <is>
          <t>أدوات مكاتب</t>
        </is>
      </c>
      <c r="C6075" s="67" t="inlineStr"/>
      <c r="D6075" s="67" t="inlineStr"/>
      <c r="E6075" s="68" t="n">
        <v>0</v>
      </c>
      <c r="F6075" s="69">
        <f>SUMIFS(الاضافة!$G$7:$G$60000,الاضافة!$H$7:$H$60000,"*اضاف*",الاضافة!$E$7:$E$60000,'أرصدة المخزن'!C6075)</f>
        <v/>
      </c>
      <c r="G6075" s="69">
        <f>SUMIFS(الصرف!$H$7:$H$60000,الصرف!$F$7:$F$60000,'أرصدة المخزن'!C6075)</f>
        <v/>
      </c>
      <c r="H6075" s="70">
        <f>E6075+F6075-G6075</f>
        <v/>
      </c>
    </row>
    <row r="6076" hidden="1" ht="24.6" customHeight="1" s="138">
      <c r="A6076" s="65" t="n">
        <v>10110340</v>
      </c>
      <c r="B6076" s="66" t="inlineStr">
        <is>
          <t>أدوات مكاتب</t>
        </is>
      </c>
      <c r="C6076" s="67" t="inlineStr"/>
      <c r="D6076" s="67" t="inlineStr"/>
      <c r="E6076" s="68" t="n">
        <v>0</v>
      </c>
      <c r="F6076" s="69">
        <f>SUMIFS(الاضافة!$G$7:$G$60000,الاضافة!$H$7:$H$60000,"*اضاف*",الاضافة!$E$7:$E$60000,'أرصدة المخزن'!C6076)</f>
        <v/>
      </c>
      <c r="G6076" s="69">
        <f>SUMIFS(الصرف!$H$7:$H$60000,الصرف!$F$7:$F$60000,'أرصدة المخزن'!C6076)</f>
        <v/>
      </c>
      <c r="H6076" s="70">
        <f>E6076+F6076-G6076</f>
        <v/>
      </c>
    </row>
    <row r="6077" hidden="1" ht="24.6" customHeight="1" s="138">
      <c r="A6077" s="65" t="n">
        <v>10110341</v>
      </c>
      <c r="B6077" s="66" t="inlineStr">
        <is>
          <t>أدوات مكاتب</t>
        </is>
      </c>
      <c r="C6077" s="67" t="inlineStr"/>
      <c r="D6077" s="67" t="inlineStr"/>
      <c r="E6077" s="68" t="n">
        <v>0</v>
      </c>
      <c r="F6077" s="69">
        <f>SUMIFS(الاضافة!$G$7:$G$60000,الاضافة!$H$7:$H$60000,"*اضاف*",الاضافة!$E$7:$E$60000,'أرصدة المخزن'!C6077)</f>
        <v/>
      </c>
      <c r="G6077" s="69">
        <f>SUMIFS(الصرف!$H$7:$H$60000,الصرف!$F$7:$F$60000,'أرصدة المخزن'!C6077)</f>
        <v/>
      </c>
      <c r="H6077" s="70">
        <f>E6077+F6077-G6077</f>
        <v/>
      </c>
    </row>
    <row r="6078" hidden="1" ht="24.6" customHeight="1" s="138">
      <c r="A6078" s="65" t="n">
        <v>10110342</v>
      </c>
      <c r="B6078" s="66" t="inlineStr">
        <is>
          <t>أدوات مكاتب</t>
        </is>
      </c>
      <c r="C6078" s="67" t="inlineStr"/>
      <c r="D6078" s="67" t="inlineStr"/>
      <c r="E6078" s="68" t="n">
        <v>0</v>
      </c>
      <c r="F6078" s="69">
        <f>SUMIFS(الاضافة!$G$7:$G$60000,الاضافة!$H$7:$H$60000,"*اضاف*",الاضافة!$E$7:$E$60000,'أرصدة المخزن'!C6078)</f>
        <v/>
      </c>
      <c r="G6078" s="69">
        <f>SUMIFS(الصرف!$H$7:$H$60000,الصرف!$F$7:$F$60000,'أرصدة المخزن'!C6078)</f>
        <v/>
      </c>
      <c r="H6078" s="70">
        <f>E6078+F6078-G6078</f>
        <v/>
      </c>
    </row>
    <row r="6079" hidden="1" ht="24.6" customHeight="1" s="138">
      <c r="A6079" s="65" t="n">
        <v>10110343</v>
      </c>
      <c r="B6079" s="66" t="inlineStr">
        <is>
          <t>أدوات مكاتب</t>
        </is>
      </c>
      <c r="C6079" s="67" t="inlineStr"/>
      <c r="D6079" s="67" t="inlineStr"/>
      <c r="E6079" s="68" t="n">
        <v>0</v>
      </c>
      <c r="F6079" s="69">
        <f>SUMIFS(الاضافة!$G$7:$G$60000,الاضافة!$H$7:$H$60000,"*اضاف*",الاضافة!$E$7:$E$60000,'أرصدة المخزن'!C6079)</f>
        <v/>
      </c>
      <c r="G6079" s="69">
        <f>SUMIFS(الصرف!$H$7:$H$60000,الصرف!$F$7:$F$60000,'أرصدة المخزن'!C6079)</f>
        <v/>
      </c>
      <c r="H6079" s="70">
        <f>E6079+F6079-G6079</f>
        <v/>
      </c>
    </row>
    <row r="6080" hidden="1" ht="24.6" customHeight="1" s="138">
      <c r="A6080" s="65" t="n">
        <v>10110344</v>
      </c>
      <c r="B6080" s="66" t="inlineStr">
        <is>
          <t>أدوات مكاتب</t>
        </is>
      </c>
      <c r="C6080" s="67" t="inlineStr"/>
      <c r="D6080" s="67" t="inlineStr"/>
      <c r="E6080" s="68" t="n">
        <v>0</v>
      </c>
      <c r="F6080" s="69">
        <f>SUMIFS(الاضافة!$G$7:$G$60000,الاضافة!$H$7:$H$60000,"*اضاف*",الاضافة!$E$7:$E$60000,'أرصدة المخزن'!C6080)</f>
        <v/>
      </c>
      <c r="G6080" s="69">
        <f>SUMIFS(الصرف!$H$7:$H$60000,الصرف!$F$7:$F$60000,'أرصدة المخزن'!C6080)</f>
        <v/>
      </c>
      <c r="H6080" s="70">
        <f>E6080+F6080-G6080</f>
        <v/>
      </c>
    </row>
    <row r="6081" hidden="1" ht="24.6" customHeight="1" s="138">
      <c r="A6081" s="65" t="n">
        <v>10110345</v>
      </c>
      <c r="B6081" s="66" t="inlineStr">
        <is>
          <t>أدوات مكاتب</t>
        </is>
      </c>
      <c r="C6081" s="67" t="inlineStr"/>
      <c r="D6081" s="67" t="inlineStr"/>
      <c r="E6081" s="68" t="n">
        <v>0</v>
      </c>
      <c r="F6081" s="69">
        <f>SUMIFS(الاضافة!$G$7:$G$60000,الاضافة!$H$7:$H$60000,"*اضاف*",الاضافة!$E$7:$E$60000,'أرصدة المخزن'!C6081)</f>
        <v/>
      </c>
      <c r="G6081" s="69">
        <f>SUMIFS(الصرف!$H$7:$H$60000,الصرف!$F$7:$F$60000,'أرصدة المخزن'!C6081)</f>
        <v/>
      </c>
      <c r="H6081" s="70">
        <f>E6081+F6081-G6081</f>
        <v/>
      </c>
    </row>
    <row r="6082" hidden="1" ht="24.6" customHeight="1" s="138">
      <c r="A6082" s="65" t="n">
        <v>10110346</v>
      </c>
      <c r="B6082" s="66" t="inlineStr">
        <is>
          <t>أدوات مكاتب</t>
        </is>
      </c>
      <c r="C6082" s="67" t="inlineStr"/>
      <c r="D6082" s="67" t="inlineStr"/>
      <c r="E6082" s="68" t="n">
        <v>0</v>
      </c>
      <c r="F6082" s="69">
        <f>SUMIFS(الاضافة!$G$7:$G$60000,الاضافة!$H$7:$H$60000,"*اضاف*",الاضافة!$E$7:$E$60000,'أرصدة المخزن'!C6082)</f>
        <v/>
      </c>
      <c r="G6082" s="69">
        <f>SUMIFS(الصرف!$H$7:$H$60000,الصرف!$F$7:$F$60000,'أرصدة المخزن'!C6082)</f>
        <v/>
      </c>
      <c r="H6082" s="70">
        <f>E6082+F6082-G6082</f>
        <v/>
      </c>
    </row>
    <row r="6083" hidden="1" ht="24.6" customHeight="1" s="138">
      <c r="A6083" s="65" t="n">
        <v>10110347</v>
      </c>
      <c r="B6083" s="66" t="inlineStr">
        <is>
          <t>أدوات مكاتب</t>
        </is>
      </c>
      <c r="C6083" s="67" t="inlineStr"/>
      <c r="D6083" s="67" t="inlineStr"/>
      <c r="E6083" s="68" t="n">
        <v>0</v>
      </c>
      <c r="F6083" s="69">
        <f>SUMIFS(الاضافة!$G$7:$G$60000,الاضافة!$H$7:$H$60000,"*اضاف*",الاضافة!$E$7:$E$60000,'أرصدة المخزن'!C6083)</f>
        <v/>
      </c>
      <c r="G6083" s="69">
        <f>SUMIFS(الصرف!$H$7:$H$60000,الصرف!$F$7:$F$60000,'أرصدة المخزن'!C6083)</f>
        <v/>
      </c>
      <c r="H6083" s="70">
        <f>E6083+F6083-G6083</f>
        <v/>
      </c>
    </row>
    <row r="6084" hidden="1" ht="24.6" customHeight="1" s="138">
      <c r="A6084" s="65" t="n">
        <v>10110348</v>
      </c>
      <c r="B6084" s="66" t="inlineStr">
        <is>
          <t>أدوات مكاتب</t>
        </is>
      </c>
      <c r="C6084" s="67" t="inlineStr"/>
      <c r="D6084" s="67" t="inlineStr"/>
      <c r="E6084" s="68" t="n">
        <v>0</v>
      </c>
      <c r="F6084" s="69">
        <f>SUMIFS(الاضافة!$G$7:$G$60000,الاضافة!$H$7:$H$60000,"*اضاف*",الاضافة!$E$7:$E$60000,'أرصدة المخزن'!C6084)</f>
        <v/>
      </c>
      <c r="G6084" s="69">
        <f>SUMIFS(الصرف!$H$7:$H$60000,الصرف!$F$7:$F$60000,'أرصدة المخزن'!C6084)</f>
        <v/>
      </c>
      <c r="H6084" s="70">
        <f>E6084+F6084-G6084</f>
        <v/>
      </c>
    </row>
    <row r="6085" hidden="1" ht="24.6" customHeight="1" s="138">
      <c r="A6085" s="65" t="n">
        <v>10110349</v>
      </c>
      <c r="B6085" s="66" t="inlineStr">
        <is>
          <t>أدوات مكاتب</t>
        </is>
      </c>
      <c r="C6085" s="67" t="inlineStr"/>
      <c r="D6085" s="67" t="inlineStr"/>
      <c r="E6085" s="68" t="n">
        <v>0</v>
      </c>
      <c r="F6085" s="69">
        <f>SUMIFS(الاضافة!$G$7:$G$60000,الاضافة!$H$7:$H$60000,"*اضاف*",الاضافة!$E$7:$E$60000,'أرصدة المخزن'!C6085)</f>
        <v/>
      </c>
      <c r="G6085" s="69">
        <f>SUMIFS(الصرف!$H$7:$H$60000,الصرف!$F$7:$F$60000,'أرصدة المخزن'!C6085)</f>
        <v/>
      </c>
      <c r="H6085" s="70">
        <f>E6085+F6085-G6085</f>
        <v/>
      </c>
    </row>
    <row r="6086" hidden="1" ht="24.6" customHeight="1" s="138">
      <c r="A6086" s="65" t="n">
        <v>10110350</v>
      </c>
      <c r="B6086" s="66" t="inlineStr">
        <is>
          <t>أدوات مكاتب</t>
        </is>
      </c>
      <c r="C6086" s="67" t="inlineStr"/>
      <c r="D6086" s="67" t="inlineStr"/>
      <c r="E6086" s="68" t="n">
        <v>0</v>
      </c>
      <c r="F6086" s="69">
        <f>SUMIFS(الاضافة!$G$7:$G$60000,الاضافة!$H$7:$H$60000,"*اضاف*",الاضافة!$E$7:$E$60000,'أرصدة المخزن'!C6086)</f>
        <v/>
      </c>
      <c r="G6086" s="69">
        <f>SUMIFS(الصرف!$H$7:$H$60000,الصرف!$F$7:$F$60000,'أرصدة المخزن'!C6086)</f>
        <v/>
      </c>
      <c r="H6086" s="70">
        <f>E6086+F6086-G6086</f>
        <v/>
      </c>
    </row>
    <row r="6087" hidden="1" ht="24.6" customHeight="1" s="138">
      <c r="A6087" s="65" t="n">
        <v>10110351</v>
      </c>
      <c r="B6087" s="66" t="inlineStr">
        <is>
          <t>أدوات مكاتب</t>
        </is>
      </c>
      <c r="C6087" s="67" t="inlineStr"/>
      <c r="D6087" s="67" t="inlineStr"/>
      <c r="E6087" s="68" t="n">
        <v>0</v>
      </c>
      <c r="F6087" s="69">
        <f>SUMIFS(الاضافة!$G$7:$G$60000,الاضافة!$H$7:$H$60000,"*اضاف*",الاضافة!$E$7:$E$60000,'أرصدة المخزن'!C6087)</f>
        <v/>
      </c>
      <c r="G6087" s="69">
        <f>SUMIFS(الصرف!$H$7:$H$60000,الصرف!$F$7:$F$60000,'أرصدة المخزن'!C6087)</f>
        <v/>
      </c>
      <c r="H6087" s="70">
        <f>E6087+F6087-G6087</f>
        <v/>
      </c>
    </row>
    <row r="6088" hidden="1" ht="24.6" customHeight="1" s="138">
      <c r="A6088" s="65" t="n">
        <v>10110352</v>
      </c>
      <c r="B6088" s="66" t="inlineStr">
        <is>
          <t>أدوات مكاتب</t>
        </is>
      </c>
      <c r="C6088" s="67" t="inlineStr"/>
      <c r="D6088" s="67" t="inlineStr"/>
      <c r="E6088" s="68" t="n">
        <v>0</v>
      </c>
      <c r="F6088" s="69">
        <f>SUMIFS(الاضافة!$G$7:$G$60000,الاضافة!$H$7:$H$60000,"*اضاف*",الاضافة!$E$7:$E$60000,'أرصدة المخزن'!C6088)</f>
        <v/>
      </c>
      <c r="G6088" s="69">
        <f>SUMIFS(الصرف!$H$7:$H$60000,الصرف!$F$7:$F$60000,'أرصدة المخزن'!C6088)</f>
        <v/>
      </c>
      <c r="H6088" s="70">
        <f>E6088+F6088-G6088</f>
        <v/>
      </c>
    </row>
    <row r="6089" hidden="1" ht="24.6" customHeight="1" s="138">
      <c r="A6089" s="65" t="n">
        <v>10110353</v>
      </c>
      <c r="B6089" s="66" t="inlineStr">
        <is>
          <t>أدوات مكاتب</t>
        </is>
      </c>
      <c r="C6089" s="67" t="inlineStr"/>
      <c r="D6089" s="67" t="inlineStr"/>
      <c r="E6089" s="68" t="n">
        <v>0</v>
      </c>
      <c r="F6089" s="69">
        <f>SUMIFS(الاضافة!$G$7:$G$60000,الاضافة!$H$7:$H$60000,"*اضاف*",الاضافة!$E$7:$E$60000,'أرصدة المخزن'!C6089)</f>
        <v/>
      </c>
      <c r="G6089" s="69">
        <f>SUMIFS(الصرف!$H$7:$H$60000,الصرف!$F$7:$F$60000,'أرصدة المخزن'!C6089)</f>
        <v/>
      </c>
      <c r="H6089" s="70">
        <f>E6089+F6089-G6089</f>
        <v/>
      </c>
    </row>
    <row r="6090" hidden="1" ht="24.6" customHeight="1" s="138">
      <c r="A6090" s="65" t="n">
        <v>10110354</v>
      </c>
      <c r="B6090" s="66" t="inlineStr">
        <is>
          <t>أدوات مكاتب</t>
        </is>
      </c>
      <c r="C6090" s="67" t="inlineStr"/>
      <c r="D6090" s="67" t="inlineStr"/>
      <c r="E6090" s="68" t="n">
        <v>0</v>
      </c>
      <c r="F6090" s="69">
        <f>SUMIFS(الاضافة!$G$7:$G$60000,الاضافة!$H$7:$H$60000,"*اضاف*",الاضافة!$E$7:$E$60000,'أرصدة المخزن'!C6090)</f>
        <v/>
      </c>
      <c r="G6090" s="69">
        <f>SUMIFS(الصرف!$H$7:$H$60000,الصرف!$F$7:$F$60000,'أرصدة المخزن'!C6090)</f>
        <v/>
      </c>
      <c r="H6090" s="70">
        <f>E6090+F6090-G6090</f>
        <v/>
      </c>
    </row>
    <row r="6091" hidden="1" ht="24.6" customHeight="1" s="138">
      <c r="A6091" s="65" t="n">
        <v>10110355</v>
      </c>
      <c r="B6091" s="66" t="inlineStr">
        <is>
          <t>أدوات مكاتب</t>
        </is>
      </c>
      <c r="C6091" s="67" t="inlineStr"/>
      <c r="D6091" s="67" t="inlineStr"/>
      <c r="E6091" s="68" t="n">
        <v>0</v>
      </c>
      <c r="F6091" s="69">
        <f>SUMIFS(الاضافة!$G$7:$G$60000,الاضافة!$H$7:$H$60000,"*اضاف*",الاضافة!$E$7:$E$60000,'أرصدة المخزن'!C6091)</f>
        <v/>
      </c>
      <c r="G6091" s="69">
        <f>SUMIFS(الصرف!$H$7:$H$60000,الصرف!$F$7:$F$60000,'أرصدة المخزن'!C6091)</f>
        <v/>
      </c>
      <c r="H6091" s="70">
        <f>E6091+F6091-G6091</f>
        <v/>
      </c>
    </row>
    <row r="6092" hidden="1" ht="24.6" customHeight="1" s="138">
      <c r="A6092" s="65" t="n">
        <v>10110356</v>
      </c>
      <c r="B6092" s="66" t="inlineStr">
        <is>
          <t>أدوات مكاتب</t>
        </is>
      </c>
      <c r="C6092" s="67" t="inlineStr"/>
      <c r="D6092" s="67" t="inlineStr"/>
      <c r="E6092" s="68" t="n">
        <v>0</v>
      </c>
      <c r="F6092" s="69">
        <f>SUMIFS(الاضافة!$G$7:$G$60000,الاضافة!$H$7:$H$60000,"*اضاف*",الاضافة!$E$7:$E$60000,'أرصدة المخزن'!C6092)</f>
        <v/>
      </c>
      <c r="G6092" s="69">
        <f>SUMIFS(الصرف!$H$7:$H$60000,الصرف!$F$7:$F$60000,'أرصدة المخزن'!C6092)</f>
        <v/>
      </c>
      <c r="H6092" s="70">
        <f>E6092+F6092-G6092</f>
        <v/>
      </c>
    </row>
    <row r="6093" hidden="1" ht="24.6" customHeight="1" s="138">
      <c r="A6093" s="65" t="n">
        <v>10110357</v>
      </c>
      <c r="B6093" s="66" t="inlineStr">
        <is>
          <t>أدوات مكاتب</t>
        </is>
      </c>
      <c r="C6093" s="67" t="inlineStr"/>
      <c r="D6093" s="67" t="inlineStr"/>
      <c r="E6093" s="68" t="n">
        <v>0</v>
      </c>
      <c r="F6093" s="69">
        <f>SUMIFS(الاضافة!$G$7:$G$60000,الاضافة!$H$7:$H$60000,"*اضاف*",الاضافة!$E$7:$E$60000,'أرصدة المخزن'!C6093)</f>
        <v/>
      </c>
      <c r="G6093" s="69">
        <f>SUMIFS(الصرف!$H$7:$H$60000,الصرف!$F$7:$F$60000,'أرصدة المخزن'!C6093)</f>
        <v/>
      </c>
      <c r="H6093" s="70">
        <f>E6093+F6093-G6093</f>
        <v/>
      </c>
    </row>
    <row r="6094" hidden="1" ht="24.6" customHeight="1" s="138">
      <c r="A6094" s="65" t="n">
        <v>10110358</v>
      </c>
      <c r="B6094" s="66" t="inlineStr">
        <is>
          <t>أدوات مكاتب</t>
        </is>
      </c>
      <c r="C6094" s="67" t="inlineStr"/>
      <c r="D6094" s="67" t="inlineStr"/>
      <c r="E6094" s="68" t="n">
        <v>0</v>
      </c>
      <c r="F6094" s="69">
        <f>SUMIFS(الاضافة!$G$7:$G$60000,الاضافة!$H$7:$H$60000,"*اضاف*",الاضافة!$E$7:$E$60000,'أرصدة المخزن'!C6094)</f>
        <v/>
      </c>
      <c r="G6094" s="69">
        <f>SUMIFS(الصرف!$H$7:$H$60000,الصرف!$F$7:$F$60000,'أرصدة المخزن'!C6094)</f>
        <v/>
      </c>
      <c r="H6094" s="70">
        <f>E6094+F6094-G6094</f>
        <v/>
      </c>
    </row>
    <row r="6095" hidden="1" ht="24.6" customHeight="1" s="138">
      <c r="A6095" s="65" t="n">
        <v>10110359</v>
      </c>
      <c r="B6095" s="66" t="inlineStr">
        <is>
          <t>أدوات مكاتب</t>
        </is>
      </c>
      <c r="C6095" s="67" t="inlineStr"/>
      <c r="D6095" s="67" t="inlineStr"/>
      <c r="E6095" s="68" t="n">
        <v>0</v>
      </c>
      <c r="F6095" s="69">
        <f>SUMIFS(الاضافة!$G$7:$G$60000,الاضافة!$H$7:$H$60000,"*اضاف*",الاضافة!$E$7:$E$60000,'أرصدة المخزن'!C6095)</f>
        <v/>
      </c>
      <c r="G6095" s="69">
        <f>SUMIFS(الصرف!$H$7:$H$60000,الصرف!$F$7:$F$60000,'أرصدة المخزن'!C6095)</f>
        <v/>
      </c>
      <c r="H6095" s="70">
        <f>E6095+F6095-G6095</f>
        <v/>
      </c>
    </row>
    <row r="6096" hidden="1" ht="24.6" customHeight="1" s="138">
      <c r="A6096" s="65" t="n">
        <v>10110360</v>
      </c>
      <c r="B6096" s="66" t="inlineStr">
        <is>
          <t>أدوات مكاتب</t>
        </is>
      </c>
      <c r="C6096" s="67" t="inlineStr"/>
      <c r="D6096" s="67" t="inlineStr"/>
      <c r="E6096" s="68" t="n">
        <v>0</v>
      </c>
      <c r="F6096" s="69">
        <f>SUMIFS(الاضافة!$G$7:$G$60000,الاضافة!$H$7:$H$60000,"*اضاف*",الاضافة!$E$7:$E$60000,'أرصدة المخزن'!C6096)</f>
        <v/>
      </c>
      <c r="G6096" s="69">
        <f>SUMIFS(الصرف!$H$7:$H$60000,الصرف!$F$7:$F$60000,'أرصدة المخزن'!C6096)</f>
        <v/>
      </c>
      <c r="H6096" s="70">
        <f>E6096+F6096-G6096</f>
        <v/>
      </c>
    </row>
    <row r="6097" hidden="1" ht="24.6" customHeight="1" s="138">
      <c r="A6097" s="65" t="n">
        <v>10110361</v>
      </c>
      <c r="B6097" s="66" t="inlineStr">
        <is>
          <t>أدوات مكاتب</t>
        </is>
      </c>
      <c r="C6097" s="67" t="inlineStr"/>
      <c r="D6097" s="67" t="inlineStr"/>
      <c r="E6097" s="68" t="n">
        <v>0</v>
      </c>
      <c r="F6097" s="69">
        <f>SUMIFS(الاضافة!$G$7:$G$60000,الاضافة!$H$7:$H$60000,"*اضاف*",الاضافة!$E$7:$E$60000,'أرصدة المخزن'!C6097)</f>
        <v/>
      </c>
      <c r="G6097" s="69">
        <f>SUMIFS(الصرف!$H$7:$H$60000,الصرف!$F$7:$F$60000,'أرصدة المخزن'!C6097)</f>
        <v/>
      </c>
      <c r="H6097" s="70">
        <f>E6097+F6097-G6097</f>
        <v/>
      </c>
    </row>
    <row r="6098" hidden="1" ht="24.6" customHeight="1" s="138">
      <c r="A6098" s="65" t="n">
        <v>10110362</v>
      </c>
      <c r="B6098" s="66" t="inlineStr">
        <is>
          <t>أدوات مكاتب</t>
        </is>
      </c>
      <c r="C6098" s="67" t="inlineStr"/>
      <c r="D6098" s="67" t="inlineStr"/>
      <c r="E6098" s="68" t="n">
        <v>0</v>
      </c>
      <c r="F6098" s="69">
        <f>SUMIFS(الاضافة!$G$7:$G$60000,الاضافة!$H$7:$H$60000,"*اضاف*",الاضافة!$E$7:$E$60000,'أرصدة المخزن'!C6098)</f>
        <v/>
      </c>
      <c r="G6098" s="69">
        <f>SUMIFS(الصرف!$H$7:$H$60000,الصرف!$F$7:$F$60000,'أرصدة المخزن'!C6098)</f>
        <v/>
      </c>
      <c r="H6098" s="70">
        <f>E6098+F6098-G6098</f>
        <v/>
      </c>
    </row>
    <row r="6099" hidden="1" ht="24.6" customHeight="1" s="138">
      <c r="A6099" s="65" t="n">
        <v>10110363</v>
      </c>
      <c r="B6099" s="66" t="inlineStr">
        <is>
          <t>أدوات مكاتب</t>
        </is>
      </c>
      <c r="C6099" s="67" t="inlineStr"/>
      <c r="D6099" s="67" t="inlineStr"/>
      <c r="E6099" s="68" t="n">
        <v>0</v>
      </c>
      <c r="F6099" s="69">
        <f>SUMIFS(الاضافة!$G$7:$G$60000,الاضافة!$H$7:$H$60000,"*اضاف*",الاضافة!$E$7:$E$60000,'أرصدة المخزن'!C6099)</f>
        <v/>
      </c>
      <c r="G6099" s="69">
        <f>SUMIFS(الصرف!$H$7:$H$60000,الصرف!$F$7:$F$60000,'أرصدة المخزن'!C6099)</f>
        <v/>
      </c>
      <c r="H6099" s="70">
        <f>E6099+F6099-G6099</f>
        <v/>
      </c>
    </row>
    <row r="6100" hidden="1" ht="24.6" customHeight="1" s="138">
      <c r="A6100" s="65" t="n">
        <v>10110364</v>
      </c>
      <c r="B6100" s="66" t="inlineStr">
        <is>
          <t>أدوات مكاتب</t>
        </is>
      </c>
      <c r="C6100" s="67" t="inlineStr"/>
      <c r="D6100" s="67" t="inlineStr"/>
      <c r="E6100" s="68" t="n">
        <v>0</v>
      </c>
      <c r="F6100" s="69">
        <f>SUMIFS(الاضافة!$G$7:$G$60000,الاضافة!$H$7:$H$60000,"*اضاف*",الاضافة!$E$7:$E$60000,'أرصدة المخزن'!C6100)</f>
        <v/>
      </c>
      <c r="G6100" s="69">
        <f>SUMIFS(الصرف!$H$7:$H$60000,الصرف!$F$7:$F$60000,'أرصدة المخزن'!C6100)</f>
        <v/>
      </c>
      <c r="H6100" s="70">
        <f>E6100+F6100-G6100</f>
        <v/>
      </c>
    </row>
    <row r="6101" hidden="1" ht="24.6" customHeight="1" s="138">
      <c r="A6101" s="65" t="n">
        <v>10110365</v>
      </c>
      <c r="B6101" s="66" t="inlineStr">
        <is>
          <t>أدوات مكاتب</t>
        </is>
      </c>
      <c r="C6101" s="67" t="inlineStr"/>
      <c r="D6101" s="67" t="inlineStr"/>
      <c r="E6101" s="68" t="n">
        <v>0</v>
      </c>
      <c r="F6101" s="69">
        <f>SUMIFS(الاضافة!$G$7:$G$60000,الاضافة!$H$7:$H$60000,"*اضاف*",الاضافة!$E$7:$E$60000,'أرصدة المخزن'!C6101)</f>
        <v/>
      </c>
      <c r="G6101" s="69">
        <f>SUMIFS(الصرف!$H$7:$H$60000,الصرف!$F$7:$F$60000,'أرصدة المخزن'!C6101)</f>
        <v/>
      </c>
      <c r="H6101" s="70">
        <f>E6101+F6101-G6101</f>
        <v/>
      </c>
    </row>
    <row r="6102" hidden="1" ht="24.6" customHeight="1" s="138">
      <c r="A6102" s="65" t="n">
        <v>10110366</v>
      </c>
      <c r="B6102" s="66" t="inlineStr">
        <is>
          <t>أدوات مكاتب</t>
        </is>
      </c>
      <c r="C6102" s="67" t="inlineStr"/>
      <c r="D6102" s="67" t="inlineStr"/>
      <c r="E6102" s="68" t="n">
        <v>0</v>
      </c>
      <c r="F6102" s="69">
        <f>SUMIFS(الاضافة!$G$7:$G$60000,الاضافة!$H$7:$H$60000,"*اضاف*",الاضافة!$E$7:$E$60000,'أرصدة المخزن'!C6102)</f>
        <v/>
      </c>
      <c r="G6102" s="69">
        <f>SUMIFS(الصرف!$H$7:$H$60000,الصرف!$F$7:$F$60000,'أرصدة المخزن'!C6102)</f>
        <v/>
      </c>
      <c r="H6102" s="70">
        <f>E6102+F6102-G6102</f>
        <v/>
      </c>
    </row>
    <row r="6103" hidden="1" ht="24.6" customHeight="1" s="138">
      <c r="A6103" s="65" t="n">
        <v>10110367</v>
      </c>
      <c r="B6103" s="66" t="inlineStr">
        <is>
          <t>أدوات مكاتب</t>
        </is>
      </c>
      <c r="C6103" s="67" t="inlineStr"/>
      <c r="D6103" s="67" t="inlineStr"/>
      <c r="E6103" s="68" t="n">
        <v>0</v>
      </c>
      <c r="F6103" s="69">
        <f>SUMIFS(الاضافة!$G$7:$G$60000,الاضافة!$H$7:$H$60000,"*اضاف*",الاضافة!$E$7:$E$60000,'أرصدة المخزن'!C6103)</f>
        <v/>
      </c>
      <c r="G6103" s="69">
        <f>SUMIFS(الصرف!$H$7:$H$60000,الصرف!$F$7:$F$60000,'أرصدة المخزن'!C6103)</f>
        <v/>
      </c>
      <c r="H6103" s="70">
        <f>E6103+F6103-G6103</f>
        <v/>
      </c>
    </row>
    <row r="6104" hidden="1" ht="24.6" customHeight="1" s="138">
      <c r="A6104" s="65" t="n">
        <v>10110368</v>
      </c>
      <c r="B6104" s="66" t="inlineStr">
        <is>
          <t>أدوات مكاتب</t>
        </is>
      </c>
      <c r="C6104" s="67" t="inlineStr"/>
      <c r="D6104" s="67" t="inlineStr"/>
      <c r="E6104" s="68" t="n">
        <v>0</v>
      </c>
      <c r="F6104" s="69">
        <f>SUMIFS(الاضافة!$G$7:$G$60000,الاضافة!$H$7:$H$60000,"*اضاف*",الاضافة!$E$7:$E$60000,'أرصدة المخزن'!C6104)</f>
        <v/>
      </c>
      <c r="G6104" s="69">
        <f>SUMIFS(الصرف!$H$7:$H$60000,الصرف!$F$7:$F$60000,'أرصدة المخزن'!C6104)</f>
        <v/>
      </c>
      <c r="H6104" s="70">
        <f>E6104+F6104-G6104</f>
        <v/>
      </c>
    </row>
    <row r="6105" hidden="1" ht="24.6" customHeight="1" s="138">
      <c r="A6105" s="65" t="n">
        <v>10110369</v>
      </c>
      <c r="B6105" s="66" t="inlineStr">
        <is>
          <t>أدوات مكاتب</t>
        </is>
      </c>
      <c r="C6105" s="67" t="inlineStr"/>
      <c r="D6105" s="67" t="inlineStr"/>
      <c r="E6105" s="68" t="n">
        <v>0</v>
      </c>
      <c r="F6105" s="69">
        <f>SUMIFS(الاضافة!$G$7:$G$60000,الاضافة!$H$7:$H$60000,"*اضاف*",الاضافة!$E$7:$E$60000,'أرصدة المخزن'!C6105)</f>
        <v/>
      </c>
      <c r="G6105" s="69">
        <f>SUMIFS(الصرف!$H$7:$H$60000,الصرف!$F$7:$F$60000,'أرصدة المخزن'!C6105)</f>
        <v/>
      </c>
      <c r="H6105" s="70">
        <f>E6105+F6105-G6105</f>
        <v/>
      </c>
    </row>
    <row r="6106" hidden="1" ht="24.6" customHeight="1" s="138">
      <c r="A6106" s="65" t="n">
        <v>10110370</v>
      </c>
      <c r="B6106" s="66" t="inlineStr">
        <is>
          <t>أدوات مكاتب</t>
        </is>
      </c>
      <c r="C6106" s="67" t="inlineStr"/>
      <c r="D6106" s="67" t="inlineStr"/>
      <c r="E6106" s="68" t="n">
        <v>0</v>
      </c>
      <c r="F6106" s="69">
        <f>SUMIFS(الاضافة!$G$7:$G$60000,الاضافة!$H$7:$H$60000,"*اضاف*",الاضافة!$E$7:$E$60000,'أرصدة المخزن'!C6106)</f>
        <v/>
      </c>
      <c r="G6106" s="69">
        <f>SUMIFS(الصرف!$H$7:$H$60000,الصرف!$F$7:$F$60000,'أرصدة المخزن'!C6106)</f>
        <v/>
      </c>
      <c r="H6106" s="70">
        <f>E6106+F6106-G6106</f>
        <v/>
      </c>
    </row>
    <row r="6107" hidden="1" ht="24.6" customHeight="1" s="138">
      <c r="A6107" s="65" t="n">
        <v>10110371</v>
      </c>
      <c r="B6107" s="66" t="inlineStr">
        <is>
          <t>أدوات مكاتب</t>
        </is>
      </c>
      <c r="C6107" s="67" t="inlineStr"/>
      <c r="D6107" s="67" t="inlineStr"/>
      <c r="E6107" s="68" t="n">
        <v>0</v>
      </c>
      <c r="F6107" s="69">
        <f>SUMIFS(الاضافة!$G$7:$G$60000,الاضافة!$H$7:$H$60000,"*اضاف*",الاضافة!$E$7:$E$60000,'أرصدة المخزن'!C6107)</f>
        <v/>
      </c>
      <c r="G6107" s="69">
        <f>SUMIFS(الصرف!$H$7:$H$60000,الصرف!$F$7:$F$60000,'أرصدة المخزن'!C6107)</f>
        <v/>
      </c>
      <c r="H6107" s="70">
        <f>E6107+F6107-G6107</f>
        <v/>
      </c>
    </row>
    <row r="6108" hidden="1" ht="24.6" customHeight="1" s="138">
      <c r="A6108" s="65" t="n">
        <v>10110372</v>
      </c>
      <c r="B6108" s="66" t="inlineStr">
        <is>
          <t>أدوات مكاتب</t>
        </is>
      </c>
      <c r="C6108" s="67" t="inlineStr"/>
      <c r="D6108" s="67" t="inlineStr"/>
      <c r="E6108" s="68" t="n">
        <v>0</v>
      </c>
      <c r="F6108" s="69">
        <f>SUMIFS(الاضافة!$G$7:$G$60000,الاضافة!$H$7:$H$60000,"*اضاف*",الاضافة!$E$7:$E$60000,'أرصدة المخزن'!C6108)</f>
        <v/>
      </c>
      <c r="G6108" s="69">
        <f>SUMIFS(الصرف!$H$7:$H$60000,الصرف!$F$7:$F$60000,'أرصدة المخزن'!C6108)</f>
        <v/>
      </c>
      <c r="H6108" s="70">
        <f>E6108+F6108-G6108</f>
        <v/>
      </c>
    </row>
    <row r="6109" hidden="1" ht="24.6" customHeight="1" s="138">
      <c r="A6109" s="65" t="n">
        <v>10110373</v>
      </c>
      <c r="B6109" s="66" t="inlineStr">
        <is>
          <t>أدوات مكاتب</t>
        </is>
      </c>
      <c r="C6109" s="67" t="inlineStr"/>
      <c r="D6109" s="67" t="inlineStr"/>
      <c r="E6109" s="68" t="n">
        <v>0</v>
      </c>
      <c r="F6109" s="69">
        <f>SUMIFS(الاضافة!$G$7:$G$60000,الاضافة!$H$7:$H$60000,"*اضاف*",الاضافة!$E$7:$E$60000,'أرصدة المخزن'!C6109)</f>
        <v/>
      </c>
      <c r="G6109" s="69">
        <f>SUMIFS(الصرف!$H$7:$H$60000,الصرف!$F$7:$F$60000,'أرصدة المخزن'!C6109)</f>
        <v/>
      </c>
      <c r="H6109" s="70">
        <f>E6109+F6109-G6109</f>
        <v/>
      </c>
    </row>
    <row r="6110" hidden="1" ht="24.6" customHeight="1" s="138">
      <c r="A6110" s="65" t="n">
        <v>10110374</v>
      </c>
      <c r="B6110" s="66" t="inlineStr">
        <is>
          <t>أدوات مكاتب</t>
        </is>
      </c>
      <c r="C6110" s="67" t="inlineStr"/>
      <c r="D6110" s="67" t="inlineStr"/>
      <c r="E6110" s="68" t="n">
        <v>0</v>
      </c>
      <c r="F6110" s="69">
        <f>SUMIFS(الاضافة!$G$7:$G$60000,الاضافة!$H$7:$H$60000,"*اضاف*",الاضافة!$E$7:$E$60000,'أرصدة المخزن'!C6110)</f>
        <v/>
      </c>
      <c r="G6110" s="69">
        <f>SUMIFS(الصرف!$H$7:$H$60000,الصرف!$F$7:$F$60000,'أرصدة المخزن'!C6110)</f>
        <v/>
      </c>
      <c r="H6110" s="70">
        <f>E6110+F6110-G6110</f>
        <v/>
      </c>
    </row>
    <row r="6111" hidden="1" ht="24.6" customHeight="1" s="138">
      <c r="A6111" s="65" t="n">
        <v>10110375</v>
      </c>
      <c r="B6111" s="66" t="inlineStr">
        <is>
          <t>أدوات مكاتب</t>
        </is>
      </c>
      <c r="C6111" s="67" t="inlineStr"/>
      <c r="D6111" s="67" t="inlineStr"/>
      <c r="E6111" s="68" t="n">
        <v>0</v>
      </c>
      <c r="F6111" s="69">
        <f>SUMIFS(الاضافة!$G$7:$G$60000,الاضافة!$H$7:$H$60000,"*اضاف*",الاضافة!$E$7:$E$60000,'أرصدة المخزن'!C6111)</f>
        <v/>
      </c>
      <c r="G6111" s="69">
        <f>SUMIFS(الصرف!$H$7:$H$60000,الصرف!$F$7:$F$60000,'أرصدة المخزن'!C6111)</f>
        <v/>
      </c>
      <c r="H6111" s="70">
        <f>E6111+F6111-G6111</f>
        <v/>
      </c>
    </row>
    <row r="6112" hidden="1" ht="24.6" customHeight="1" s="138">
      <c r="A6112" s="65" t="n">
        <v>10110376</v>
      </c>
      <c r="B6112" s="66" t="inlineStr">
        <is>
          <t>أدوات مكاتب</t>
        </is>
      </c>
      <c r="C6112" s="67" t="inlineStr"/>
      <c r="D6112" s="67" t="inlineStr"/>
      <c r="E6112" s="68" t="n">
        <v>0</v>
      </c>
      <c r="F6112" s="69">
        <f>SUMIFS(الاضافة!$G$7:$G$60000,الاضافة!$H$7:$H$60000,"*اضاف*",الاضافة!$E$7:$E$60000,'أرصدة المخزن'!C6112)</f>
        <v/>
      </c>
      <c r="G6112" s="69">
        <f>SUMIFS(الصرف!$H$7:$H$60000,الصرف!$F$7:$F$60000,'أرصدة المخزن'!C6112)</f>
        <v/>
      </c>
      <c r="H6112" s="70">
        <f>E6112+F6112-G6112</f>
        <v/>
      </c>
    </row>
    <row r="6113" hidden="1" ht="24.6" customHeight="1" s="138">
      <c r="A6113" s="65" t="n">
        <v>10110377</v>
      </c>
      <c r="B6113" s="66" t="inlineStr">
        <is>
          <t>أدوات مكاتب</t>
        </is>
      </c>
      <c r="C6113" s="67" t="inlineStr"/>
      <c r="D6113" s="67" t="inlineStr"/>
      <c r="E6113" s="68" t="n">
        <v>0</v>
      </c>
      <c r="F6113" s="69">
        <f>SUMIFS(الاضافة!$G$7:$G$60000,الاضافة!$H$7:$H$60000,"*اضاف*",الاضافة!$E$7:$E$60000,'أرصدة المخزن'!C6113)</f>
        <v/>
      </c>
      <c r="G6113" s="69">
        <f>SUMIFS(الصرف!$H$7:$H$60000,الصرف!$F$7:$F$60000,'أرصدة المخزن'!C6113)</f>
        <v/>
      </c>
      <c r="H6113" s="70">
        <f>E6113+F6113-G6113</f>
        <v/>
      </c>
    </row>
    <row r="6114" hidden="1" ht="24.6" customHeight="1" s="138">
      <c r="A6114" s="65" t="n">
        <v>10110378</v>
      </c>
      <c r="B6114" s="66" t="inlineStr">
        <is>
          <t>أدوات مكاتب</t>
        </is>
      </c>
      <c r="C6114" s="67" t="inlineStr"/>
      <c r="D6114" s="67" t="inlineStr"/>
      <c r="E6114" s="68" t="n">
        <v>0</v>
      </c>
      <c r="F6114" s="69">
        <f>SUMIFS(الاضافة!$G$7:$G$60000,الاضافة!$H$7:$H$60000,"*اضاف*",الاضافة!$E$7:$E$60000,'أرصدة المخزن'!C6114)</f>
        <v/>
      </c>
      <c r="G6114" s="69">
        <f>SUMIFS(الصرف!$H$7:$H$60000,الصرف!$F$7:$F$60000,'أرصدة المخزن'!C6114)</f>
        <v/>
      </c>
      <c r="H6114" s="70">
        <f>E6114+F6114-G6114</f>
        <v/>
      </c>
    </row>
    <row r="6115" hidden="1" ht="24.6" customHeight="1" s="138">
      <c r="A6115" s="65" t="n">
        <v>10110379</v>
      </c>
      <c r="B6115" s="66" t="inlineStr">
        <is>
          <t>أدوات مكاتب</t>
        </is>
      </c>
      <c r="C6115" s="67" t="inlineStr"/>
      <c r="D6115" s="67" t="inlineStr"/>
      <c r="E6115" s="68" t="n">
        <v>0</v>
      </c>
      <c r="F6115" s="69">
        <f>SUMIFS(الاضافة!$G$7:$G$60000,الاضافة!$H$7:$H$60000,"*اضاف*",الاضافة!$E$7:$E$60000,'أرصدة المخزن'!C6115)</f>
        <v/>
      </c>
      <c r="G6115" s="69">
        <f>SUMIFS(الصرف!$H$7:$H$60000,الصرف!$F$7:$F$60000,'أرصدة المخزن'!C6115)</f>
        <v/>
      </c>
      <c r="H6115" s="70">
        <f>E6115+F6115-G6115</f>
        <v/>
      </c>
    </row>
    <row r="6116" hidden="1" ht="24.6" customHeight="1" s="138">
      <c r="A6116" s="65" t="n">
        <v>10110380</v>
      </c>
      <c r="B6116" s="66" t="inlineStr">
        <is>
          <t>أدوات مكاتب</t>
        </is>
      </c>
      <c r="C6116" s="67" t="inlineStr"/>
      <c r="D6116" s="67" t="inlineStr"/>
      <c r="E6116" s="68" t="n">
        <v>0</v>
      </c>
      <c r="F6116" s="69">
        <f>SUMIFS(الاضافة!$G$7:$G$60000,الاضافة!$H$7:$H$60000,"*اضاف*",الاضافة!$E$7:$E$60000,'أرصدة المخزن'!C6116)</f>
        <v/>
      </c>
      <c r="G6116" s="69">
        <f>SUMIFS(الصرف!$H$7:$H$60000,الصرف!$F$7:$F$60000,'أرصدة المخزن'!C6116)</f>
        <v/>
      </c>
      <c r="H6116" s="70">
        <f>E6116+F6116-G6116</f>
        <v/>
      </c>
    </row>
    <row r="6117" hidden="1" ht="24.6" customHeight="1" s="138">
      <c r="A6117" s="65" t="n">
        <v>10110381</v>
      </c>
      <c r="B6117" s="66" t="inlineStr">
        <is>
          <t>أدوات مكاتب</t>
        </is>
      </c>
      <c r="C6117" s="67" t="inlineStr"/>
      <c r="D6117" s="67" t="inlineStr"/>
      <c r="E6117" s="68" t="n">
        <v>0</v>
      </c>
      <c r="F6117" s="69">
        <f>SUMIFS(الاضافة!$G$7:$G$60000,الاضافة!$H$7:$H$60000,"*اضاف*",الاضافة!$E$7:$E$60000,'أرصدة المخزن'!C6117)</f>
        <v/>
      </c>
      <c r="G6117" s="69">
        <f>SUMIFS(الصرف!$H$7:$H$60000,الصرف!$F$7:$F$60000,'أرصدة المخزن'!C6117)</f>
        <v/>
      </c>
      <c r="H6117" s="70">
        <f>E6117+F6117-G6117</f>
        <v/>
      </c>
    </row>
    <row r="6118" hidden="1" ht="24.6" customHeight="1" s="138">
      <c r="A6118" s="65" t="n">
        <v>10110382</v>
      </c>
      <c r="B6118" s="66" t="inlineStr">
        <is>
          <t>أدوات مكاتب</t>
        </is>
      </c>
      <c r="C6118" s="67" t="inlineStr"/>
      <c r="D6118" s="67" t="inlineStr"/>
      <c r="E6118" s="68" t="n">
        <v>0</v>
      </c>
      <c r="F6118" s="69">
        <f>SUMIFS(الاضافة!$G$7:$G$60000,الاضافة!$H$7:$H$60000,"*اضاف*",الاضافة!$E$7:$E$60000,'أرصدة المخزن'!C6118)</f>
        <v/>
      </c>
      <c r="G6118" s="69">
        <f>SUMIFS(الصرف!$H$7:$H$60000,الصرف!$F$7:$F$60000,'أرصدة المخزن'!C6118)</f>
        <v/>
      </c>
      <c r="H6118" s="70">
        <f>E6118+F6118-G6118</f>
        <v/>
      </c>
    </row>
    <row r="6119" hidden="1" ht="24.6" customHeight="1" s="138">
      <c r="A6119" s="65" t="n">
        <v>10110383</v>
      </c>
      <c r="B6119" s="66" t="inlineStr">
        <is>
          <t>أدوات مكاتب</t>
        </is>
      </c>
      <c r="C6119" s="67" t="inlineStr"/>
      <c r="D6119" s="67" t="inlineStr"/>
      <c r="E6119" s="68" t="n">
        <v>0</v>
      </c>
      <c r="F6119" s="69">
        <f>SUMIFS(الاضافة!$G$7:$G$60000,الاضافة!$H$7:$H$60000,"*اضاف*",الاضافة!$E$7:$E$60000,'أرصدة المخزن'!C6119)</f>
        <v/>
      </c>
      <c r="G6119" s="69">
        <f>SUMIFS(الصرف!$H$7:$H$60000,الصرف!$F$7:$F$60000,'أرصدة المخزن'!C6119)</f>
        <v/>
      </c>
      <c r="H6119" s="70">
        <f>E6119+F6119-G6119</f>
        <v/>
      </c>
    </row>
    <row r="6120" hidden="1" ht="24.6" customHeight="1" s="138">
      <c r="A6120" s="65" t="n">
        <v>10110384</v>
      </c>
      <c r="B6120" s="66" t="inlineStr">
        <is>
          <t>أدوات مكاتب</t>
        </is>
      </c>
      <c r="C6120" s="67" t="inlineStr"/>
      <c r="D6120" s="67" t="inlineStr"/>
      <c r="E6120" s="68" t="n">
        <v>0</v>
      </c>
      <c r="F6120" s="69">
        <f>SUMIFS(الاضافة!$G$7:$G$60000,الاضافة!$H$7:$H$60000,"*اضاف*",الاضافة!$E$7:$E$60000,'أرصدة المخزن'!C6120)</f>
        <v/>
      </c>
      <c r="G6120" s="69">
        <f>SUMIFS(الصرف!$H$7:$H$60000,الصرف!$F$7:$F$60000,'أرصدة المخزن'!C6120)</f>
        <v/>
      </c>
      <c r="H6120" s="70">
        <f>E6120+F6120-G6120</f>
        <v/>
      </c>
    </row>
    <row r="6121" hidden="1" ht="24.6" customHeight="1" s="138">
      <c r="A6121" s="65" t="n">
        <v>10110385</v>
      </c>
      <c r="B6121" s="66" t="inlineStr">
        <is>
          <t>أدوات مكاتب</t>
        </is>
      </c>
      <c r="C6121" s="67" t="inlineStr"/>
      <c r="D6121" s="67" t="inlineStr"/>
      <c r="E6121" s="68" t="n">
        <v>0</v>
      </c>
      <c r="F6121" s="69">
        <f>SUMIFS(الاضافة!$G$7:$G$60000,الاضافة!$H$7:$H$60000,"*اضاف*",الاضافة!$E$7:$E$60000,'أرصدة المخزن'!C6121)</f>
        <v/>
      </c>
      <c r="G6121" s="69">
        <f>SUMIFS(الصرف!$H$7:$H$60000,الصرف!$F$7:$F$60000,'أرصدة المخزن'!C6121)</f>
        <v/>
      </c>
      <c r="H6121" s="70">
        <f>E6121+F6121-G6121</f>
        <v/>
      </c>
    </row>
    <row r="6122" hidden="1" ht="24.6" customHeight="1" s="138">
      <c r="A6122" s="65" t="n">
        <v>10110386</v>
      </c>
      <c r="B6122" s="66" t="inlineStr">
        <is>
          <t>أدوات مكاتب</t>
        </is>
      </c>
      <c r="C6122" s="67" t="inlineStr"/>
      <c r="D6122" s="67" t="inlineStr"/>
      <c r="E6122" s="68" t="n">
        <v>0</v>
      </c>
      <c r="F6122" s="69">
        <f>SUMIFS(الاضافة!$G$7:$G$60000,الاضافة!$H$7:$H$60000,"*اضاف*",الاضافة!$E$7:$E$60000,'أرصدة المخزن'!C6122)</f>
        <v/>
      </c>
      <c r="G6122" s="69">
        <f>SUMIFS(الصرف!$H$7:$H$60000,الصرف!$F$7:$F$60000,'أرصدة المخزن'!C6122)</f>
        <v/>
      </c>
      <c r="H6122" s="70">
        <f>E6122+F6122-G6122</f>
        <v/>
      </c>
    </row>
    <row r="6123" hidden="1" ht="24.6" customHeight="1" s="138">
      <c r="A6123" s="65" t="n">
        <v>10110387</v>
      </c>
      <c r="B6123" s="66" t="inlineStr">
        <is>
          <t>أدوات مكاتب</t>
        </is>
      </c>
      <c r="C6123" s="67" t="inlineStr"/>
      <c r="D6123" s="67" t="inlineStr"/>
      <c r="E6123" s="68" t="n">
        <v>0</v>
      </c>
      <c r="F6123" s="69">
        <f>SUMIFS(الاضافة!$G$7:$G$60000,الاضافة!$H$7:$H$60000,"*اضاف*",الاضافة!$E$7:$E$60000,'أرصدة المخزن'!C6123)</f>
        <v/>
      </c>
      <c r="G6123" s="69">
        <f>SUMIFS(الصرف!$H$7:$H$60000,الصرف!$F$7:$F$60000,'أرصدة المخزن'!C6123)</f>
        <v/>
      </c>
      <c r="H6123" s="70">
        <f>E6123+F6123-G6123</f>
        <v/>
      </c>
    </row>
    <row r="6124" hidden="1" ht="24.6" customHeight="1" s="138">
      <c r="A6124" s="65" t="n">
        <v>10110388</v>
      </c>
      <c r="B6124" s="66" t="inlineStr">
        <is>
          <t>أدوات مكاتب</t>
        </is>
      </c>
      <c r="C6124" s="67" t="inlineStr"/>
      <c r="D6124" s="67" t="inlineStr"/>
      <c r="E6124" s="68" t="n">
        <v>0</v>
      </c>
      <c r="F6124" s="69">
        <f>SUMIFS(الاضافة!$G$7:$G$60000,الاضافة!$H$7:$H$60000,"*اضاف*",الاضافة!$E$7:$E$60000,'أرصدة المخزن'!C6124)</f>
        <v/>
      </c>
      <c r="G6124" s="69">
        <f>SUMIFS(الصرف!$H$7:$H$60000,الصرف!$F$7:$F$60000,'أرصدة المخزن'!C6124)</f>
        <v/>
      </c>
      <c r="H6124" s="70">
        <f>E6124+F6124-G6124</f>
        <v/>
      </c>
    </row>
    <row r="6125" hidden="1" ht="24.6" customHeight="1" s="138">
      <c r="A6125" s="65" t="n">
        <v>10110389</v>
      </c>
      <c r="B6125" s="66" t="inlineStr">
        <is>
          <t>أدوات مكاتب</t>
        </is>
      </c>
      <c r="C6125" s="67" t="inlineStr"/>
      <c r="D6125" s="67" t="inlineStr"/>
      <c r="E6125" s="68" t="n">
        <v>0</v>
      </c>
      <c r="F6125" s="69">
        <f>SUMIFS(الاضافة!$G$7:$G$60000,الاضافة!$H$7:$H$60000,"*اضاف*",الاضافة!$E$7:$E$60000,'أرصدة المخزن'!C6125)</f>
        <v/>
      </c>
      <c r="G6125" s="69">
        <f>SUMIFS(الصرف!$H$7:$H$60000,الصرف!$F$7:$F$60000,'أرصدة المخزن'!C6125)</f>
        <v/>
      </c>
      <c r="H6125" s="70">
        <f>E6125+F6125-G6125</f>
        <v/>
      </c>
    </row>
    <row r="6126" hidden="1" ht="24.6" customHeight="1" s="138">
      <c r="A6126" s="65" t="n">
        <v>10110390</v>
      </c>
      <c r="B6126" s="66" t="inlineStr">
        <is>
          <t>أدوات مكاتب</t>
        </is>
      </c>
      <c r="C6126" s="67" t="inlineStr"/>
      <c r="D6126" s="67" t="inlineStr"/>
      <c r="E6126" s="68" t="n">
        <v>0</v>
      </c>
      <c r="F6126" s="69">
        <f>SUMIFS(الاضافة!$G$7:$G$60000,الاضافة!$H$7:$H$60000,"*اضاف*",الاضافة!$E$7:$E$60000,'أرصدة المخزن'!C6126)</f>
        <v/>
      </c>
      <c r="G6126" s="69">
        <f>SUMIFS(الصرف!$H$7:$H$60000,الصرف!$F$7:$F$60000,'أرصدة المخزن'!C6126)</f>
        <v/>
      </c>
      <c r="H6126" s="70">
        <f>E6126+F6126-G6126</f>
        <v/>
      </c>
    </row>
    <row r="6127" hidden="1" ht="24.6" customHeight="1" s="138">
      <c r="A6127" s="65" t="n">
        <v>10110391</v>
      </c>
      <c r="B6127" s="66" t="inlineStr">
        <is>
          <t>أدوات مكاتب</t>
        </is>
      </c>
      <c r="C6127" s="67" t="inlineStr"/>
      <c r="D6127" s="67" t="inlineStr"/>
      <c r="E6127" s="68" t="n">
        <v>0</v>
      </c>
      <c r="F6127" s="69">
        <f>SUMIFS(الاضافة!$G$7:$G$60000,الاضافة!$H$7:$H$60000,"*اضاف*",الاضافة!$E$7:$E$60000,'أرصدة المخزن'!C6127)</f>
        <v/>
      </c>
      <c r="G6127" s="69">
        <f>SUMIFS(الصرف!$H$7:$H$60000,الصرف!$F$7:$F$60000,'أرصدة المخزن'!C6127)</f>
        <v/>
      </c>
      <c r="H6127" s="70">
        <f>E6127+F6127-G6127</f>
        <v/>
      </c>
    </row>
    <row r="6128" hidden="1" ht="24.6" customHeight="1" s="138">
      <c r="A6128" s="65" t="n">
        <v>10110392</v>
      </c>
      <c r="B6128" s="66" t="inlineStr">
        <is>
          <t>أدوات مكاتب</t>
        </is>
      </c>
      <c r="C6128" s="67" t="inlineStr"/>
      <c r="D6128" s="67" t="inlineStr"/>
      <c r="E6128" s="68" t="n">
        <v>0</v>
      </c>
      <c r="F6128" s="69">
        <f>SUMIFS(الاضافة!$G$7:$G$60000,الاضافة!$H$7:$H$60000,"*اضاف*",الاضافة!$E$7:$E$60000,'أرصدة المخزن'!C6128)</f>
        <v/>
      </c>
      <c r="G6128" s="69">
        <f>SUMIFS(الصرف!$H$7:$H$60000,الصرف!$F$7:$F$60000,'أرصدة المخزن'!C6128)</f>
        <v/>
      </c>
      <c r="H6128" s="70">
        <f>E6128+F6128-G6128</f>
        <v/>
      </c>
    </row>
    <row r="6129" hidden="1" ht="24.6" customHeight="1" s="138">
      <c r="A6129" s="65" t="n">
        <v>10110393</v>
      </c>
      <c r="B6129" s="66" t="inlineStr">
        <is>
          <t>أدوات مكاتب</t>
        </is>
      </c>
      <c r="C6129" s="67" t="inlineStr"/>
      <c r="D6129" s="67" t="inlineStr"/>
      <c r="E6129" s="68" t="n">
        <v>0</v>
      </c>
      <c r="F6129" s="69">
        <f>SUMIFS(الاضافة!$G$7:$G$60000,الاضافة!$H$7:$H$60000,"*اضاف*",الاضافة!$E$7:$E$60000,'أرصدة المخزن'!C6129)</f>
        <v/>
      </c>
      <c r="G6129" s="69">
        <f>SUMIFS(الصرف!$H$7:$H$60000,الصرف!$F$7:$F$60000,'أرصدة المخزن'!C6129)</f>
        <v/>
      </c>
      <c r="H6129" s="70">
        <f>E6129+F6129-G6129</f>
        <v/>
      </c>
    </row>
    <row r="6130" hidden="1" ht="24.6" customHeight="1" s="138">
      <c r="A6130" s="65" t="n">
        <v>10110394</v>
      </c>
      <c r="B6130" s="66" t="inlineStr">
        <is>
          <t>أدوات مكاتب</t>
        </is>
      </c>
      <c r="C6130" s="67" t="inlineStr"/>
      <c r="D6130" s="67" t="inlineStr"/>
      <c r="E6130" s="68" t="n">
        <v>0</v>
      </c>
      <c r="F6130" s="69">
        <f>SUMIFS(الاضافة!$G$7:$G$60000,الاضافة!$H$7:$H$60000,"*اضاف*",الاضافة!$E$7:$E$60000,'أرصدة المخزن'!C6130)</f>
        <v/>
      </c>
      <c r="G6130" s="69">
        <f>SUMIFS(الصرف!$H$7:$H$60000,الصرف!$F$7:$F$60000,'أرصدة المخزن'!C6130)</f>
        <v/>
      </c>
      <c r="H6130" s="70">
        <f>E6130+F6130-G6130</f>
        <v/>
      </c>
    </row>
    <row r="6131" hidden="1" ht="24.6" customHeight="1" s="138">
      <c r="A6131" s="65" t="n">
        <v>10110395</v>
      </c>
      <c r="B6131" s="66" t="inlineStr">
        <is>
          <t>أدوات مكاتب</t>
        </is>
      </c>
      <c r="C6131" s="67" t="inlineStr"/>
      <c r="D6131" s="67" t="inlineStr"/>
      <c r="E6131" s="68" t="n">
        <v>0</v>
      </c>
      <c r="F6131" s="69">
        <f>SUMIFS(الاضافة!$G$7:$G$60000,الاضافة!$H$7:$H$60000,"*اضاف*",الاضافة!$E$7:$E$60000,'أرصدة المخزن'!C6131)</f>
        <v/>
      </c>
      <c r="G6131" s="69">
        <f>SUMIFS(الصرف!$H$7:$H$60000,الصرف!$F$7:$F$60000,'أرصدة المخزن'!C6131)</f>
        <v/>
      </c>
      <c r="H6131" s="70">
        <f>E6131+F6131-G6131</f>
        <v/>
      </c>
    </row>
    <row r="6132" hidden="1" ht="24.6" customHeight="1" s="138">
      <c r="A6132" s="65" t="n">
        <v>10110396</v>
      </c>
      <c r="B6132" s="66" t="inlineStr">
        <is>
          <t>أدوات مكاتب</t>
        </is>
      </c>
      <c r="C6132" s="67" t="inlineStr"/>
      <c r="D6132" s="67" t="inlineStr"/>
      <c r="E6132" s="68" t="n">
        <v>0</v>
      </c>
      <c r="F6132" s="69">
        <f>SUMIFS(الاضافة!$G$7:$G$60000,الاضافة!$H$7:$H$60000,"*اضاف*",الاضافة!$E$7:$E$60000,'أرصدة المخزن'!C6132)</f>
        <v/>
      </c>
      <c r="G6132" s="69">
        <f>SUMIFS(الصرف!$H$7:$H$60000,الصرف!$F$7:$F$60000,'أرصدة المخزن'!C6132)</f>
        <v/>
      </c>
      <c r="H6132" s="70">
        <f>E6132+F6132-G6132</f>
        <v/>
      </c>
    </row>
    <row r="6133" hidden="1" ht="24.6" customHeight="1" s="138">
      <c r="A6133" s="65" t="n">
        <v>10110397</v>
      </c>
      <c r="B6133" s="66" t="inlineStr">
        <is>
          <t>أدوات مكاتب</t>
        </is>
      </c>
      <c r="C6133" s="67" t="inlineStr"/>
      <c r="D6133" s="67" t="inlineStr"/>
      <c r="E6133" s="68" t="n">
        <v>0</v>
      </c>
      <c r="F6133" s="69">
        <f>SUMIFS(الاضافة!$G$7:$G$60000,الاضافة!$H$7:$H$60000,"*اضاف*",الاضافة!$E$7:$E$60000,'أرصدة المخزن'!C6133)</f>
        <v/>
      </c>
      <c r="G6133" s="69">
        <f>SUMIFS(الصرف!$H$7:$H$60000,الصرف!$F$7:$F$60000,'أرصدة المخزن'!C6133)</f>
        <v/>
      </c>
      <c r="H6133" s="70">
        <f>E6133+F6133-G6133</f>
        <v/>
      </c>
    </row>
    <row r="6134" hidden="1" ht="24.6" customHeight="1" s="138">
      <c r="A6134" s="65" t="n">
        <v>10110398</v>
      </c>
      <c r="B6134" s="66" t="inlineStr">
        <is>
          <t>أدوات مكاتب</t>
        </is>
      </c>
      <c r="C6134" s="67" t="inlineStr"/>
      <c r="D6134" s="67" t="inlineStr"/>
      <c r="E6134" s="68" t="n">
        <v>0</v>
      </c>
      <c r="F6134" s="69">
        <f>SUMIFS(الاضافة!$G$7:$G$60000,الاضافة!$H$7:$H$60000,"*اضاف*",الاضافة!$E$7:$E$60000,'أرصدة المخزن'!C6134)</f>
        <v/>
      </c>
      <c r="G6134" s="69">
        <f>SUMIFS(الصرف!$H$7:$H$60000,الصرف!$F$7:$F$60000,'أرصدة المخزن'!C6134)</f>
        <v/>
      </c>
      <c r="H6134" s="70">
        <f>E6134+F6134-G6134</f>
        <v/>
      </c>
    </row>
    <row r="6135" hidden="1" ht="24.6" customHeight="1" s="138">
      <c r="A6135" s="65" t="n">
        <v>10110399</v>
      </c>
      <c r="B6135" s="66" t="inlineStr">
        <is>
          <t>أدوات مكاتب</t>
        </is>
      </c>
      <c r="C6135" s="67" t="inlineStr"/>
      <c r="D6135" s="67" t="inlineStr"/>
      <c r="E6135" s="68" t="n">
        <v>0</v>
      </c>
      <c r="F6135" s="69">
        <f>SUMIFS(الاضافة!$G$7:$G$60000,الاضافة!$H$7:$H$60000,"*اضاف*",الاضافة!$E$7:$E$60000,'أرصدة المخزن'!C6135)</f>
        <v/>
      </c>
      <c r="G6135" s="69">
        <f>SUMIFS(الصرف!$H$7:$H$60000,الصرف!$F$7:$F$60000,'أرصدة المخزن'!C6135)</f>
        <v/>
      </c>
      <c r="H6135" s="70">
        <f>E6135+F6135-G6135</f>
        <v/>
      </c>
    </row>
    <row r="6136" hidden="1" ht="24.6" customHeight="1" s="138">
      <c r="A6136" s="65" t="n">
        <v>10110400</v>
      </c>
      <c r="B6136" s="66" t="inlineStr">
        <is>
          <t>أدوات مكاتب</t>
        </is>
      </c>
      <c r="C6136" s="67" t="inlineStr"/>
      <c r="D6136" s="67" t="inlineStr"/>
      <c r="E6136" s="68" t="n">
        <v>0</v>
      </c>
      <c r="F6136" s="69">
        <f>SUMIFS(الاضافة!$G$7:$G$60000,الاضافة!$H$7:$H$60000,"*اضاف*",الاضافة!$E$7:$E$60000,'أرصدة المخزن'!C6136)</f>
        <v/>
      </c>
      <c r="G6136" s="69">
        <f>SUMIFS(الصرف!$H$7:$H$60000,الصرف!$F$7:$F$60000,'أرصدة المخزن'!C6136)</f>
        <v/>
      </c>
      <c r="H6136" s="70">
        <f>E6136+F6136-G6136</f>
        <v/>
      </c>
    </row>
    <row r="6137" hidden="1" ht="24.6" customHeight="1" s="138">
      <c r="A6137" s="65" t="n">
        <v>10110401</v>
      </c>
      <c r="B6137" s="66" t="inlineStr">
        <is>
          <t>أدوات مكاتب</t>
        </is>
      </c>
      <c r="C6137" s="67" t="inlineStr"/>
      <c r="D6137" s="67" t="inlineStr"/>
      <c r="E6137" s="68" t="n">
        <v>0</v>
      </c>
      <c r="F6137" s="69">
        <f>SUMIFS(الاضافة!$G$7:$G$60000,الاضافة!$H$7:$H$60000,"*اضاف*",الاضافة!$E$7:$E$60000,'أرصدة المخزن'!C6137)</f>
        <v/>
      </c>
      <c r="G6137" s="69">
        <f>SUMIFS(الصرف!$H$7:$H$60000,الصرف!$F$7:$F$60000,'أرصدة المخزن'!C6137)</f>
        <v/>
      </c>
      <c r="H6137" s="70">
        <f>E6137+F6137-G6137</f>
        <v/>
      </c>
    </row>
    <row r="6138" hidden="1" ht="24.6" customHeight="1" s="138">
      <c r="A6138" s="65" t="n">
        <v>10110402</v>
      </c>
      <c r="B6138" s="66" t="inlineStr">
        <is>
          <t>أدوات مكاتب</t>
        </is>
      </c>
      <c r="C6138" s="67" t="inlineStr"/>
      <c r="D6138" s="67" t="inlineStr"/>
      <c r="E6138" s="68" t="n">
        <v>0</v>
      </c>
      <c r="F6138" s="69">
        <f>SUMIFS(الاضافة!$G$7:$G$60000,الاضافة!$H$7:$H$60000,"*اضاف*",الاضافة!$E$7:$E$60000,'أرصدة المخزن'!C6138)</f>
        <v/>
      </c>
      <c r="G6138" s="69">
        <f>SUMIFS(الصرف!$H$7:$H$60000,الصرف!$F$7:$F$60000,'أرصدة المخزن'!C6138)</f>
        <v/>
      </c>
      <c r="H6138" s="70">
        <f>E6138+F6138-G6138</f>
        <v/>
      </c>
    </row>
    <row r="6139" hidden="1" ht="24.6" customHeight="1" s="138">
      <c r="A6139" s="65" t="n">
        <v>10110403</v>
      </c>
      <c r="B6139" s="66" t="inlineStr">
        <is>
          <t>أدوات مكاتب</t>
        </is>
      </c>
      <c r="C6139" s="67" t="inlineStr"/>
      <c r="D6139" s="67" t="inlineStr"/>
      <c r="E6139" s="68" t="n">
        <v>0</v>
      </c>
      <c r="F6139" s="69">
        <f>SUMIFS(الاضافة!$G$7:$G$60000,الاضافة!$H$7:$H$60000,"*اضاف*",الاضافة!$E$7:$E$60000,'أرصدة المخزن'!C6139)</f>
        <v/>
      </c>
      <c r="G6139" s="69">
        <f>SUMIFS(الصرف!$H$7:$H$60000,الصرف!$F$7:$F$60000,'أرصدة المخزن'!C6139)</f>
        <v/>
      </c>
      <c r="H6139" s="70">
        <f>E6139+F6139-G6139</f>
        <v/>
      </c>
    </row>
    <row r="6140" hidden="1" ht="24.6" customHeight="1" s="138">
      <c r="A6140" s="65" t="n">
        <v>10110404</v>
      </c>
      <c r="B6140" s="66" t="inlineStr">
        <is>
          <t>أدوات مكاتب</t>
        </is>
      </c>
      <c r="C6140" s="67" t="inlineStr"/>
      <c r="D6140" s="67" t="inlineStr"/>
      <c r="E6140" s="68" t="n">
        <v>0</v>
      </c>
      <c r="F6140" s="69">
        <f>SUMIFS(الاضافة!$G$7:$G$60000,الاضافة!$H$7:$H$60000,"*اضاف*",الاضافة!$E$7:$E$60000,'أرصدة المخزن'!C6140)</f>
        <v/>
      </c>
      <c r="G6140" s="69">
        <f>SUMIFS(الصرف!$H$7:$H$60000,الصرف!$F$7:$F$60000,'أرصدة المخزن'!C6140)</f>
        <v/>
      </c>
      <c r="H6140" s="70">
        <f>E6140+F6140-G6140</f>
        <v/>
      </c>
    </row>
    <row r="6141" hidden="1" ht="24.6" customHeight="1" s="138">
      <c r="A6141" s="65" t="n">
        <v>10110405</v>
      </c>
      <c r="B6141" s="66" t="inlineStr">
        <is>
          <t>أدوات مكاتب</t>
        </is>
      </c>
      <c r="C6141" s="67" t="inlineStr"/>
      <c r="D6141" s="67" t="inlineStr"/>
      <c r="E6141" s="68" t="n">
        <v>0</v>
      </c>
      <c r="F6141" s="69">
        <f>SUMIFS(الاضافة!$G$7:$G$60000,الاضافة!$H$7:$H$60000,"*اضاف*",الاضافة!$E$7:$E$60000,'أرصدة المخزن'!C6141)</f>
        <v/>
      </c>
      <c r="G6141" s="69">
        <f>SUMIFS(الصرف!$H$7:$H$60000,الصرف!$F$7:$F$60000,'أرصدة المخزن'!C6141)</f>
        <v/>
      </c>
      <c r="H6141" s="70">
        <f>E6141+F6141-G6141</f>
        <v/>
      </c>
    </row>
    <row r="6142" hidden="1" ht="24.6" customHeight="1" s="138">
      <c r="A6142" s="65" t="n">
        <v>10110406</v>
      </c>
      <c r="B6142" s="66" t="inlineStr">
        <is>
          <t>أدوات مكاتب</t>
        </is>
      </c>
      <c r="C6142" s="67" t="inlineStr"/>
      <c r="D6142" s="67" t="inlineStr"/>
      <c r="E6142" s="68" t="n">
        <v>0</v>
      </c>
      <c r="F6142" s="69">
        <f>SUMIFS(الاضافة!$G$7:$G$60000,الاضافة!$H$7:$H$60000,"*اضاف*",الاضافة!$E$7:$E$60000,'أرصدة المخزن'!C6142)</f>
        <v/>
      </c>
      <c r="G6142" s="69">
        <f>SUMIFS(الصرف!$H$7:$H$60000,الصرف!$F$7:$F$60000,'أرصدة المخزن'!C6142)</f>
        <v/>
      </c>
      <c r="H6142" s="70">
        <f>E6142+F6142-G6142</f>
        <v/>
      </c>
    </row>
    <row r="6143" hidden="1" ht="24.6" customHeight="1" s="138">
      <c r="A6143" s="65" t="n">
        <v>10110407</v>
      </c>
      <c r="B6143" s="66" t="inlineStr">
        <is>
          <t>أدوات مكاتب</t>
        </is>
      </c>
      <c r="C6143" s="67" t="inlineStr"/>
      <c r="D6143" s="67" t="inlineStr"/>
      <c r="E6143" s="68" t="n">
        <v>0</v>
      </c>
      <c r="F6143" s="69">
        <f>SUMIFS(الاضافة!$G$7:$G$60000,الاضافة!$H$7:$H$60000,"*اضاف*",الاضافة!$E$7:$E$60000,'أرصدة المخزن'!C6143)</f>
        <v/>
      </c>
      <c r="G6143" s="69">
        <f>SUMIFS(الصرف!$H$7:$H$60000,الصرف!$F$7:$F$60000,'أرصدة المخزن'!C6143)</f>
        <v/>
      </c>
      <c r="H6143" s="70">
        <f>E6143+F6143-G6143</f>
        <v/>
      </c>
    </row>
    <row r="6144" hidden="1" ht="24.6" customHeight="1" s="138">
      <c r="A6144" s="65" t="n">
        <v>10110408</v>
      </c>
      <c r="B6144" s="66" t="inlineStr">
        <is>
          <t>أدوات مكاتب</t>
        </is>
      </c>
      <c r="C6144" s="67" t="inlineStr"/>
      <c r="D6144" s="67" t="inlineStr"/>
      <c r="E6144" s="68" t="n">
        <v>0</v>
      </c>
      <c r="F6144" s="69">
        <f>SUMIFS(الاضافة!$G$7:$G$60000,الاضافة!$H$7:$H$60000,"*اضاف*",الاضافة!$E$7:$E$60000,'أرصدة المخزن'!C6144)</f>
        <v/>
      </c>
      <c r="G6144" s="69">
        <f>SUMIFS(الصرف!$H$7:$H$60000,الصرف!$F$7:$F$60000,'أرصدة المخزن'!C6144)</f>
        <v/>
      </c>
      <c r="H6144" s="70">
        <f>E6144+F6144-G6144</f>
        <v/>
      </c>
    </row>
    <row r="6145" hidden="1" ht="24.6" customHeight="1" s="138">
      <c r="A6145" s="65" t="n">
        <v>10110409</v>
      </c>
      <c r="B6145" s="66" t="inlineStr">
        <is>
          <t>أدوات مكاتب</t>
        </is>
      </c>
      <c r="C6145" s="67" t="inlineStr"/>
      <c r="D6145" s="67" t="inlineStr"/>
      <c r="E6145" s="68" t="n">
        <v>0</v>
      </c>
      <c r="F6145" s="69">
        <f>SUMIFS(الاضافة!$G$7:$G$60000,الاضافة!$H$7:$H$60000,"*اضاف*",الاضافة!$E$7:$E$60000,'أرصدة المخزن'!C6145)</f>
        <v/>
      </c>
      <c r="G6145" s="69">
        <f>SUMIFS(الصرف!$H$7:$H$60000,الصرف!$F$7:$F$60000,'أرصدة المخزن'!C6145)</f>
        <v/>
      </c>
      <c r="H6145" s="70">
        <f>E6145+F6145-G6145</f>
        <v/>
      </c>
    </row>
    <row r="6146" hidden="1" ht="24.6" customHeight="1" s="138">
      <c r="A6146" s="65" t="n">
        <v>10110410</v>
      </c>
      <c r="B6146" s="66" t="inlineStr">
        <is>
          <t>أدوات مكاتب</t>
        </is>
      </c>
      <c r="C6146" s="67" t="inlineStr"/>
      <c r="D6146" s="67" t="inlineStr"/>
      <c r="E6146" s="68" t="n">
        <v>0</v>
      </c>
      <c r="F6146" s="69">
        <f>SUMIFS(الاضافة!$G$7:$G$60000,الاضافة!$H$7:$H$60000,"*اضاف*",الاضافة!$E$7:$E$60000,'أرصدة المخزن'!C6146)</f>
        <v/>
      </c>
      <c r="G6146" s="69">
        <f>SUMIFS(الصرف!$H$7:$H$60000,الصرف!$F$7:$F$60000,'أرصدة المخزن'!C6146)</f>
        <v/>
      </c>
      <c r="H6146" s="70">
        <f>E6146+F6146-G6146</f>
        <v/>
      </c>
    </row>
    <row r="6147" hidden="1" ht="24.6" customHeight="1" s="138">
      <c r="A6147" s="65" t="n">
        <v>10110411</v>
      </c>
      <c r="B6147" s="66" t="inlineStr">
        <is>
          <t>أدوات مكاتب</t>
        </is>
      </c>
      <c r="C6147" s="67" t="inlineStr"/>
      <c r="D6147" s="67" t="inlineStr"/>
      <c r="E6147" s="68" t="n">
        <v>0</v>
      </c>
      <c r="F6147" s="69">
        <f>SUMIFS(الاضافة!$G$7:$G$60000,الاضافة!$H$7:$H$60000,"*اضاف*",الاضافة!$E$7:$E$60000,'أرصدة المخزن'!C6147)</f>
        <v/>
      </c>
      <c r="G6147" s="69">
        <f>SUMIFS(الصرف!$H$7:$H$60000,الصرف!$F$7:$F$60000,'أرصدة المخزن'!C6147)</f>
        <v/>
      </c>
      <c r="H6147" s="70">
        <f>E6147+F6147-G6147</f>
        <v/>
      </c>
    </row>
    <row r="6148" hidden="1" ht="24.6" customHeight="1" s="138">
      <c r="A6148" s="65" t="n">
        <v>10110412</v>
      </c>
      <c r="B6148" s="66" t="inlineStr">
        <is>
          <t>أدوات مكاتب</t>
        </is>
      </c>
      <c r="C6148" s="67" t="inlineStr"/>
      <c r="D6148" s="67" t="inlineStr"/>
      <c r="E6148" s="68" t="n">
        <v>0</v>
      </c>
      <c r="F6148" s="69">
        <f>SUMIFS(الاضافة!$G$7:$G$60000,الاضافة!$H$7:$H$60000,"*اضاف*",الاضافة!$E$7:$E$60000,'أرصدة المخزن'!C6148)</f>
        <v/>
      </c>
      <c r="G6148" s="69">
        <f>SUMIFS(الصرف!$H$7:$H$60000,الصرف!$F$7:$F$60000,'أرصدة المخزن'!C6148)</f>
        <v/>
      </c>
      <c r="H6148" s="70">
        <f>E6148+F6148-G6148</f>
        <v/>
      </c>
    </row>
    <row r="6149" hidden="1" ht="24.6" customHeight="1" s="138">
      <c r="A6149" s="65" t="n">
        <v>10110413</v>
      </c>
      <c r="B6149" s="66" t="inlineStr">
        <is>
          <t>أدوات مكاتب</t>
        </is>
      </c>
      <c r="C6149" s="67" t="inlineStr"/>
      <c r="D6149" s="67" t="inlineStr"/>
      <c r="E6149" s="68" t="n">
        <v>0</v>
      </c>
      <c r="F6149" s="69">
        <f>SUMIFS(الاضافة!$G$7:$G$60000,الاضافة!$H$7:$H$60000,"*اضاف*",الاضافة!$E$7:$E$60000,'أرصدة المخزن'!C6149)</f>
        <v/>
      </c>
      <c r="G6149" s="69">
        <f>SUMIFS(الصرف!$H$7:$H$60000,الصرف!$F$7:$F$60000,'أرصدة المخزن'!C6149)</f>
        <v/>
      </c>
      <c r="H6149" s="70">
        <f>E6149+F6149-G6149</f>
        <v/>
      </c>
    </row>
    <row r="6150" hidden="1" ht="24.6" customHeight="1" s="138">
      <c r="A6150" s="65" t="n">
        <v>10110414</v>
      </c>
      <c r="B6150" s="66" t="inlineStr">
        <is>
          <t>أدوات مكاتب</t>
        </is>
      </c>
      <c r="C6150" s="67" t="inlineStr"/>
      <c r="D6150" s="67" t="inlineStr"/>
      <c r="E6150" s="68" t="n">
        <v>0</v>
      </c>
      <c r="F6150" s="69">
        <f>SUMIFS(الاضافة!$G$7:$G$60000,الاضافة!$H$7:$H$60000,"*اضاف*",الاضافة!$E$7:$E$60000,'أرصدة المخزن'!C6150)</f>
        <v/>
      </c>
      <c r="G6150" s="69">
        <f>SUMIFS(الصرف!$H$7:$H$60000,الصرف!$F$7:$F$60000,'أرصدة المخزن'!C6150)</f>
        <v/>
      </c>
      <c r="H6150" s="70">
        <f>E6150+F6150-G6150</f>
        <v/>
      </c>
    </row>
    <row r="6151" hidden="1" ht="24.6" customHeight="1" s="138">
      <c r="A6151" s="65" t="n">
        <v>10110415</v>
      </c>
      <c r="B6151" s="66" t="inlineStr">
        <is>
          <t>أدوات مكاتب</t>
        </is>
      </c>
      <c r="C6151" s="67" t="inlineStr"/>
      <c r="D6151" s="67" t="inlineStr"/>
      <c r="E6151" s="68" t="n">
        <v>0</v>
      </c>
      <c r="F6151" s="69">
        <f>SUMIFS(الاضافة!$G$7:$G$60000,الاضافة!$H$7:$H$60000,"*اضاف*",الاضافة!$E$7:$E$60000,'أرصدة المخزن'!C6151)</f>
        <v/>
      </c>
      <c r="G6151" s="69">
        <f>SUMIFS(الصرف!$H$7:$H$60000,الصرف!$F$7:$F$60000,'أرصدة المخزن'!C6151)</f>
        <v/>
      </c>
      <c r="H6151" s="70">
        <f>E6151+F6151-G6151</f>
        <v/>
      </c>
    </row>
    <row r="6152" hidden="1" ht="24.6" customHeight="1" s="138">
      <c r="A6152" s="65" t="n">
        <v>10110416</v>
      </c>
      <c r="B6152" s="66" t="inlineStr">
        <is>
          <t>أدوات مكاتب</t>
        </is>
      </c>
      <c r="C6152" s="67" t="inlineStr"/>
      <c r="D6152" s="67" t="inlineStr"/>
      <c r="E6152" s="68" t="n">
        <v>0</v>
      </c>
      <c r="F6152" s="69">
        <f>SUMIFS(الاضافة!$G$7:$G$60000,الاضافة!$H$7:$H$60000,"*اضاف*",الاضافة!$E$7:$E$60000,'أرصدة المخزن'!C6152)</f>
        <v/>
      </c>
      <c r="G6152" s="69">
        <f>SUMIFS(الصرف!$H$7:$H$60000,الصرف!$F$7:$F$60000,'أرصدة المخزن'!C6152)</f>
        <v/>
      </c>
      <c r="H6152" s="70">
        <f>E6152+F6152-G6152</f>
        <v/>
      </c>
    </row>
    <row r="6153" hidden="1" ht="24.6" customHeight="1" s="138">
      <c r="A6153" s="65" t="n">
        <v>10110417</v>
      </c>
      <c r="B6153" s="66" t="inlineStr">
        <is>
          <t>أدوات مكاتب</t>
        </is>
      </c>
      <c r="C6153" s="67" t="inlineStr"/>
      <c r="D6153" s="67" t="inlineStr"/>
      <c r="E6153" s="68" t="n">
        <v>0</v>
      </c>
      <c r="F6153" s="69">
        <f>SUMIFS(الاضافة!$G$7:$G$60000,الاضافة!$H$7:$H$60000,"*اضاف*",الاضافة!$E$7:$E$60000,'أرصدة المخزن'!C6153)</f>
        <v/>
      </c>
      <c r="G6153" s="69">
        <f>SUMIFS(الصرف!$H$7:$H$60000,الصرف!$F$7:$F$60000,'أرصدة المخزن'!C6153)</f>
        <v/>
      </c>
      <c r="H6153" s="70">
        <f>E6153+F6153-G6153</f>
        <v/>
      </c>
    </row>
    <row r="6154" hidden="1" ht="24.6" customHeight="1" s="138">
      <c r="A6154" s="65" t="n">
        <v>10110418</v>
      </c>
      <c r="B6154" s="66" t="inlineStr">
        <is>
          <t>أدوات مكاتب</t>
        </is>
      </c>
      <c r="C6154" s="67" t="inlineStr"/>
      <c r="D6154" s="67" t="inlineStr"/>
      <c r="E6154" s="68" t="n">
        <v>0</v>
      </c>
      <c r="F6154" s="69">
        <f>SUMIFS(الاضافة!$G$7:$G$60000,الاضافة!$H$7:$H$60000,"*اضاف*",الاضافة!$E$7:$E$60000,'أرصدة المخزن'!C6154)</f>
        <v/>
      </c>
      <c r="G6154" s="69">
        <f>SUMIFS(الصرف!$H$7:$H$60000,الصرف!$F$7:$F$60000,'أرصدة المخزن'!C6154)</f>
        <v/>
      </c>
      <c r="H6154" s="70">
        <f>E6154+F6154-G6154</f>
        <v/>
      </c>
    </row>
    <row r="6155" hidden="1" ht="24.6" customHeight="1" s="138">
      <c r="A6155" s="65" t="n">
        <v>10110419</v>
      </c>
      <c r="B6155" s="66" t="inlineStr">
        <is>
          <t>أدوات مكاتب</t>
        </is>
      </c>
      <c r="C6155" s="67" t="inlineStr"/>
      <c r="D6155" s="67" t="inlineStr"/>
      <c r="E6155" s="68" t="n">
        <v>0</v>
      </c>
      <c r="F6155" s="69">
        <f>SUMIFS(الاضافة!$G$7:$G$60000,الاضافة!$H$7:$H$60000,"*اضاف*",الاضافة!$E$7:$E$60000,'أرصدة المخزن'!C6155)</f>
        <v/>
      </c>
      <c r="G6155" s="69">
        <f>SUMIFS(الصرف!$H$7:$H$60000,الصرف!$F$7:$F$60000,'أرصدة المخزن'!C6155)</f>
        <v/>
      </c>
      <c r="H6155" s="70">
        <f>E6155+F6155-G6155</f>
        <v/>
      </c>
    </row>
    <row r="6156" hidden="1" ht="24.6" customHeight="1" s="138">
      <c r="A6156" s="65" t="n">
        <v>10110420</v>
      </c>
      <c r="B6156" s="66" t="inlineStr">
        <is>
          <t>أدوات مكاتب</t>
        </is>
      </c>
      <c r="C6156" s="67" t="inlineStr"/>
      <c r="D6156" s="67" t="inlineStr"/>
      <c r="E6156" s="68" t="n">
        <v>0</v>
      </c>
      <c r="F6156" s="69">
        <f>SUMIFS(الاضافة!$G$7:$G$60000,الاضافة!$H$7:$H$60000,"*اضاف*",الاضافة!$E$7:$E$60000,'أرصدة المخزن'!C6156)</f>
        <v/>
      </c>
      <c r="G6156" s="69">
        <f>SUMIFS(الصرف!$H$7:$H$60000,الصرف!$F$7:$F$60000,'أرصدة المخزن'!C6156)</f>
        <v/>
      </c>
      <c r="H6156" s="70">
        <f>E6156+F6156-G6156</f>
        <v/>
      </c>
    </row>
    <row r="6157" hidden="1" ht="24.6" customHeight="1" s="138">
      <c r="A6157" s="65" t="n">
        <v>10110421</v>
      </c>
      <c r="B6157" s="66" t="inlineStr">
        <is>
          <t>أدوات مكاتب</t>
        </is>
      </c>
      <c r="C6157" s="67" t="inlineStr"/>
      <c r="D6157" s="67" t="inlineStr"/>
      <c r="E6157" s="68" t="n">
        <v>0</v>
      </c>
      <c r="F6157" s="69">
        <f>SUMIFS(الاضافة!$G$7:$G$60000,الاضافة!$H$7:$H$60000,"*اضاف*",الاضافة!$E$7:$E$60000,'أرصدة المخزن'!C6157)</f>
        <v/>
      </c>
      <c r="G6157" s="69">
        <f>SUMIFS(الصرف!$H$7:$H$60000,الصرف!$F$7:$F$60000,'أرصدة المخزن'!C6157)</f>
        <v/>
      </c>
      <c r="H6157" s="70">
        <f>E6157+F6157-G6157</f>
        <v/>
      </c>
    </row>
    <row r="6158" hidden="1" ht="24.6" customHeight="1" s="138">
      <c r="A6158" s="65" t="n">
        <v>10110422</v>
      </c>
      <c r="B6158" s="66" t="inlineStr">
        <is>
          <t>أدوات مكاتب</t>
        </is>
      </c>
      <c r="C6158" s="67" t="inlineStr"/>
      <c r="D6158" s="67" t="inlineStr"/>
      <c r="E6158" s="68" t="n">
        <v>0</v>
      </c>
      <c r="F6158" s="69">
        <f>SUMIFS(الاضافة!$G$7:$G$60000,الاضافة!$H$7:$H$60000,"*اضاف*",الاضافة!$E$7:$E$60000,'أرصدة المخزن'!C6158)</f>
        <v/>
      </c>
      <c r="G6158" s="69">
        <f>SUMIFS(الصرف!$H$7:$H$60000,الصرف!$F$7:$F$60000,'أرصدة المخزن'!C6158)</f>
        <v/>
      </c>
      <c r="H6158" s="70">
        <f>E6158+F6158-G6158</f>
        <v/>
      </c>
    </row>
    <row r="6159" hidden="1" ht="24.6" customHeight="1" s="138">
      <c r="A6159" s="65" t="n">
        <v>10110423</v>
      </c>
      <c r="B6159" s="66" t="inlineStr">
        <is>
          <t>أدوات مكاتب</t>
        </is>
      </c>
      <c r="C6159" s="67" t="inlineStr"/>
      <c r="D6159" s="67" t="inlineStr"/>
      <c r="E6159" s="68" t="n">
        <v>0</v>
      </c>
      <c r="F6159" s="69">
        <f>SUMIFS(الاضافة!$G$7:$G$60000,الاضافة!$H$7:$H$60000,"*اضاف*",الاضافة!$E$7:$E$60000,'أرصدة المخزن'!C6159)</f>
        <v/>
      </c>
      <c r="G6159" s="69">
        <f>SUMIFS(الصرف!$H$7:$H$60000,الصرف!$F$7:$F$60000,'أرصدة المخزن'!C6159)</f>
        <v/>
      </c>
      <c r="H6159" s="70">
        <f>E6159+F6159-G6159</f>
        <v/>
      </c>
    </row>
    <row r="6160" hidden="1" ht="24.6" customHeight="1" s="138">
      <c r="A6160" s="65" t="n">
        <v>10110424</v>
      </c>
      <c r="B6160" s="66" t="inlineStr">
        <is>
          <t>أدوات مكاتب</t>
        </is>
      </c>
      <c r="C6160" s="67" t="inlineStr"/>
      <c r="D6160" s="67" t="inlineStr"/>
      <c r="E6160" s="68" t="n">
        <v>0</v>
      </c>
      <c r="F6160" s="69">
        <f>SUMIFS(الاضافة!$G$7:$G$60000,الاضافة!$H$7:$H$60000,"*اضاف*",الاضافة!$E$7:$E$60000,'أرصدة المخزن'!C6160)</f>
        <v/>
      </c>
      <c r="G6160" s="69">
        <f>SUMIFS(الصرف!$H$7:$H$60000,الصرف!$F$7:$F$60000,'أرصدة المخزن'!C6160)</f>
        <v/>
      </c>
      <c r="H6160" s="70">
        <f>E6160+F6160-G6160</f>
        <v/>
      </c>
    </row>
    <row r="6161" hidden="1" ht="24.6" customHeight="1" s="138">
      <c r="A6161" s="65" t="n">
        <v>10110425</v>
      </c>
      <c r="B6161" s="66" t="inlineStr">
        <is>
          <t>أدوات مكاتب</t>
        </is>
      </c>
      <c r="C6161" s="67" t="inlineStr"/>
      <c r="D6161" s="67" t="inlineStr"/>
      <c r="E6161" s="68" t="n">
        <v>0</v>
      </c>
      <c r="F6161" s="69">
        <f>SUMIFS(الاضافة!$G$7:$G$60000,الاضافة!$H$7:$H$60000,"*اضاف*",الاضافة!$E$7:$E$60000,'أرصدة المخزن'!C6161)</f>
        <v/>
      </c>
      <c r="G6161" s="69">
        <f>SUMIFS(الصرف!$H$7:$H$60000,الصرف!$F$7:$F$60000,'أرصدة المخزن'!C6161)</f>
        <v/>
      </c>
      <c r="H6161" s="70">
        <f>E6161+F6161-G6161</f>
        <v/>
      </c>
    </row>
    <row r="6162" hidden="1" ht="24.6" customHeight="1" s="138">
      <c r="A6162" s="65" t="n">
        <v>10110426</v>
      </c>
      <c r="B6162" s="66" t="inlineStr">
        <is>
          <t>أدوات مكاتب</t>
        </is>
      </c>
      <c r="C6162" s="67" t="inlineStr"/>
      <c r="D6162" s="67" t="inlineStr"/>
      <c r="E6162" s="68" t="n">
        <v>0</v>
      </c>
      <c r="F6162" s="69">
        <f>SUMIFS(الاضافة!$G$7:$G$60000,الاضافة!$H$7:$H$60000,"*اضاف*",الاضافة!$E$7:$E$60000,'أرصدة المخزن'!C6162)</f>
        <v/>
      </c>
      <c r="G6162" s="69">
        <f>SUMIFS(الصرف!$H$7:$H$60000,الصرف!$F$7:$F$60000,'أرصدة المخزن'!C6162)</f>
        <v/>
      </c>
      <c r="H6162" s="70">
        <f>E6162+F6162-G6162</f>
        <v/>
      </c>
    </row>
    <row r="6163" hidden="1" ht="24.6" customHeight="1" s="138">
      <c r="A6163" s="65" t="n">
        <v>10110427</v>
      </c>
      <c r="B6163" s="66" t="inlineStr">
        <is>
          <t>أدوات مكاتب</t>
        </is>
      </c>
      <c r="C6163" s="67" t="inlineStr"/>
      <c r="D6163" s="67" t="inlineStr"/>
      <c r="E6163" s="68" t="n">
        <v>0</v>
      </c>
      <c r="F6163" s="69">
        <f>SUMIFS(الاضافة!$G$7:$G$60000,الاضافة!$H$7:$H$60000,"*اضاف*",الاضافة!$E$7:$E$60000,'أرصدة المخزن'!C6163)</f>
        <v/>
      </c>
      <c r="G6163" s="69">
        <f>SUMIFS(الصرف!$H$7:$H$60000,الصرف!$F$7:$F$60000,'أرصدة المخزن'!C6163)</f>
        <v/>
      </c>
      <c r="H6163" s="70">
        <f>E6163+F6163-G6163</f>
        <v/>
      </c>
    </row>
    <row r="6164" hidden="1" ht="24.6" customHeight="1" s="138">
      <c r="A6164" s="65" t="n">
        <v>10110428</v>
      </c>
      <c r="B6164" s="66" t="inlineStr">
        <is>
          <t>أدوات مكاتب</t>
        </is>
      </c>
      <c r="C6164" s="67" t="inlineStr"/>
      <c r="D6164" s="67" t="inlineStr"/>
      <c r="E6164" s="68" t="n">
        <v>0</v>
      </c>
      <c r="F6164" s="69">
        <f>SUMIFS(الاضافة!$G$7:$G$60000,الاضافة!$H$7:$H$60000,"*اضاف*",الاضافة!$E$7:$E$60000,'أرصدة المخزن'!C6164)</f>
        <v/>
      </c>
      <c r="G6164" s="69">
        <f>SUMIFS(الصرف!$H$7:$H$60000,الصرف!$F$7:$F$60000,'أرصدة المخزن'!C6164)</f>
        <v/>
      </c>
      <c r="H6164" s="70">
        <f>E6164+F6164-G6164</f>
        <v/>
      </c>
    </row>
    <row r="6165" hidden="1" ht="24.6" customHeight="1" s="138">
      <c r="A6165" s="65" t="n">
        <v>10110429</v>
      </c>
      <c r="B6165" s="66" t="inlineStr">
        <is>
          <t>أدوات مكاتب</t>
        </is>
      </c>
      <c r="C6165" s="67" t="inlineStr"/>
      <c r="D6165" s="67" t="inlineStr"/>
      <c r="E6165" s="68" t="n">
        <v>0</v>
      </c>
      <c r="F6165" s="69">
        <f>SUMIFS(الاضافة!$G$7:$G$60000,الاضافة!$H$7:$H$60000,"*اضاف*",الاضافة!$E$7:$E$60000,'أرصدة المخزن'!C6165)</f>
        <v/>
      </c>
      <c r="G6165" s="69">
        <f>SUMIFS(الصرف!$H$7:$H$60000,الصرف!$F$7:$F$60000,'أرصدة المخزن'!C6165)</f>
        <v/>
      </c>
      <c r="H6165" s="70">
        <f>E6165+F6165-G6165</f>
        <v/>
      </c>
    </row>
    <row r="6166" hidden="1" ht="24.6" customHeight="1" s="138">
      <c r="A6166" s="65" t="n">
        <v>10110430</v>
      </c>
      <c r="B6166" s="66" t="inlineStr">
        <is>
          <t>أدوات مكاتب</t>
        </is>
      </c>
      <c r="C6166" s="67" t="inlineStr"/>
      <c r="D6166" s="67" t="inlineStr"/>
      <c r="E6166" s="68" t="n">
        <v>0</v>
      </c>
      <c r="F6166" s="69">
        <f>SUMIFS(الاضافة!$G$7:$G$60000,الاضافة!$H$7:$H$60000,"*اضاف*",الاضافة!$E$7:$E$60000,'أرصدة المخزن'!C6166)</f>
        <v/>
      </c>
      <c r="G6166" s="69">
        <f>SUMIFS(الصرف!$H$7:$H$60000,الصرف!$F$7:$F$60000,'أرصدة المخزن'!C6166)</f>
        <v/>
      </c>
      <c r="H6166" s="70">
        <f>E6166+F6166-G6166</f>
        <v/>
      </c>
    </row>
    <row r="6167" hidden="1" ht="24.6" customHeight="1" s="138">
      <c r="A6167" s="65" t="n">
        <v>10110431</v>
      </c>
      <c r="B6167" s="66" t="inlineStr">
        <is>
          <t>أدوات مكاتب</t>
        </is>
      </c>
      <c r="C6167" s="67" t="inlineStr"/>
      <c r="D6167" s="67" t="inlineStr"/>
      <c r="E6167" s="68" t="n">
        <v>0</v>
      </c>
      <c r="F6167" s="69">
        <f>SUMIFS(الاضافة!$G$7:$G$60000,الاضافة!$H$7:$H$60000,"*اضاف*",الاضافة!$E$7:$E$60000,'أرصدة المخزن'!C6167)</f>
        <v/>
      </c>
      <c r="G6167" s="69">
        <f>SUMIFS(الصرف!$H$7:$H$60000,الصرف!$F$7:$F$60000,'أرصدة المخزن'!C6167)</f>
        <v/>
      </c>
      <c r="H6167" s="70">
        <f>E6167+F6167-G6167</f>
        <v/>
      </c>
    </row>
    <row r="6168" hidden="1" ht="24.6" customHeight="1" s="138">
      <c r="A6168" s="65" t="n">
        <v>10110432</v>
      </c>
      <c r="B6168" s="66" t="inlineStr">
        <is>
          <t>أدوات مكاتب</t>
        </is>
      </c>
      <c r="C6168" s="67" t="inlineStr"/>
      <c r="D6168" s="67" t="inlineStr"/>
      <c r="E6168" s="68" t="n">
        <v>0</v>
      </c>
      <c r="F6168" s="69">
        <f>SUMIFS(الاضافة!$G$7:$G$60000,الاضافة!$H$7:$H$60000,"*اضاف*",الاضافة!$E$7:$E$60000,'أرصدة المخزن'!C6168)</f>
        <v/>
      </c>
      <c r="G6168" s="69">
        <f>SUMIFS(الصرف!$H$7:$H$60000,الصرف!$F$7:$F$60000,'أرصدة المخزن'!C6168)</f>
        <v/>
      </c>
      <c r="H6168" s="70">
        <f>E6168+F6168-G6168</f>
        <v/>
      </c>
    </row>
    <row r="6169" hidden="1" ht="24.6" customHeight="1" s="138">
      <c r="A6169" s="65" t="n">
        <v>10110433</v>
      </c>
      <c r="B6169" s="66" t="inlineStr">
        <is>
          <t>أدوات مكاتب</t>
        </is>
      </c>
      <c r="C6169" s="67" t="inlineStr"/>
      <c r="D6169" s="67" t="inlineStr"/>
      <c r="E6169" s="68" t="n">
        <v>0</v>
      </c>
      <c r="F6169" s="69">
        <f>SUMIFS(الاضافة!$G$7:$G$60000,الاضافة!$H$7:$H$60000,"*اضاف*",الاضافة!$E$7:$E$60000,'أرصدة المخزن'!C6169)</f>
        <v/>
      </c>
      <c r="G6169" s="69">
        <f>SUMIFS(الصرف!$H$7:$H$60000,الصرف!$F$7:$F$60000,'أرصدة المخزن'!C6169)</f>
        <v/>
      </c>
      <c r="H6169" s="70">
        <f>E6169+F6169-G6169</f>
        <v/>
      </c>
    </row>
    <row r="6170" hidden="1" ht="24.6" customHeight="1" s="138">
      <c r="A6170" s="65" t="n">
        <v>10110434</v>
      </c>
      <c r="B6170" s="66" t="inlineStr">
        <is>
          <t>أدوات مكاتب</t>
        </is>
      </c>
      <c r="C6170" s="67" t="inlineStr"/>
      <c r="D6170" s="67" t="inlineStr"/>
      <c r="E6170" s="68" t="n">
        <v>0</v>
      </c>
      <c r="F6170" s="69">
        <f>SUMIFS(الاضافة!$G$7:$G$60000,الاضافة!$H$7:$H$60000,"*اضاف*",الاضافة!$E$7:$E$60000,'أرصدة المخزن'!C6170)</f>
        <v/>
      </c>
      <c r="G6170" s="69">
        <f>SUMIFS(الصرف!$H$7:$H$60000,الصرف!$F$7:$F$60000,'أرصدة المخزن'!C6170)</f>
        <v/>
      </c>
      <c r="H6170" s="70">
        <f>E6170+F6170-G6170</f>
        <v/>
      </c>
    </row>
    <row r="6171" hidden="1" ht="24.6" customHeight="1" s="138">
      <c r="A6171" s="65" t="n">
        <v>10110435</v>
      </c>
      <c r="B6171" s="66" t="inlineStr">
        <is>
          <t>أدوات مكاتب</t>
        </is>
      </c>
      <c r="C6171" s="67" t="inlineStr"/>
      <c r="D6171" s="67" t="inlineStr"/>
      <c r="E6171" s="68" t="n">
        <v>0</v>
      </c>
      <c r="F6171" s="69">
        <f>SUMIFS(الاضافة!$G$7:$G$60000,الاضافة!$H$7:$H$60000,"*اضاف*",الاضافة!$E$7:$E$60000,'أرصدة المخزن'!C6171)</f>
        <v/>
      </c>
      <c r="G6171" s="69">
        <f>SUMIFS(الصرف!$H$7:$H$60000,الصرف!$F$7:$F$60000,'أرصدة المخزن'!C6171)</f>
        <v/>
      </c>
      <c r="H6171" s="70">
        <f>E6171+F6171-G6171</f>
        <v/>
      </c>
    </row>
    <row r="6172" hidden="1" ht="24.6" customHeight="1" s="138">
      <c r="A6172" s="65" t="n">
        <v>10110436</v>
      </c>
      <c r="B6172" s="66" t="inlineStr">
        <is>
          <t>أدوات مكاتب</t>
        </is>
      </c>
      <c r="C6172" s="67" t="inlineStr"/>
      <c r="D6172" s="67" t="inlineStr"/>
      <c r="E6172" s="68" t="n">
        <v>0</v>
      </c>
      <c r="F6172" s="69">
        <f>SUMIFS(الاضافة!$G$7:$G$60000,الاضافة!$H$7:$H$60000,"*اضاف*",الاضافة!$E$7:$E$60000,'أرصدة المخزن'!C6172)</f>
        <v/>
      </c>
      <c r="G6172" s="69">
        <f>SUMIFS(الصرف!$H$7:$H$60000,الصرف!$F$7:$F$60000,'أرصدة المخزن'!C6172)</f>
        <v/>
      </c>
      <c r="H6172" s="70">
        <f>E6172+F6172-G6172</f>
        <v/>
      </c>
    </row>
    <row r="6173" hidden="1" ht="24.6" customHeight="1" s="138">
      <c r="A6173" s="65" t="n">
        <v>10110437</v>
      </c>
      <c r="B6173" s="66" t="inlineStr">
        <is>
          <t>أدوات مكاتب</t>
        </is>
      </c>
      <c r="C6173" s="67" t="inlineStr"/>
      <c r="D6173" s="67" t="inlineStr"/>
      <c r="E6173" s="68" t="n">
        <v>0</v>
      </c>
      <c r="F6173" s="69">
        <f>SUMIFS(الاضافة!$G$7:$G$60000,الاضافة!$H$7:$H$60000,"*اضاف*",الاضافة!$E$7:$E$60000,'أرصدة المخزن'!C6173)</f>
        <v/>
      </c>
      <c r="G6173" s="69">
        <f>SUMIFS(الصرف!$H$7:$H$60000,الصرف!$F$7:$F$60000,'أرصدة المخزن'!C6173)</f>
        <v/>
      </c>
      <c r="H6173" s="70">
        <f>E6173+F6173-G6173</f>
        <v/>
      </c>
    </row>
    <row r="6174" hidden="1" ht="24.6" customHeight="1" s="138">
      <c r="A6174" s="65" t="n">
        <v>10110438</v>
      </c>
      <c r="B6174" s="66" t="inlineStr">
        <is>
          <t>أدوات مكاتب</t>
        </is>
      </c>
      <c r="C6174" s="67" t="inlineStr"/>
      <c r="D6174" s="67" t="inlineStr"/>
      <c r="E6174" s="68" t="n">
        <v>0</v>
      </c>
      <c r="F6174" s="69">
        <f>SUMIFS(الاضافة!$G$7:$G$60000,الاضافة!$H$7:$H$60000,"*اضاف*",الاضافة!$E$7:$E$60000,'أرصدة المخزن'!C6174)</f>
        <v/>
      </c>
      <c r="G6174" s="69">
        <f>SUMIFS(الصرف!$H$7:$H$60000,الصرف!$F$7:$F$60000,'أرصدة المخزن'!C6174)</f>
        <v/>
      </c>
      <c r="H6174" s="70">
        <f>E6174+F6174-G6174</f>
        <v/>
      </c>
    </row>
    <row r="6175" hidden="1" ht="24.6" customHeight="1" s="138">
      <c r="A6175" s="65" t="n">
        <v>10110439</v>
      </c>
      <c r="B6175" s="66" t="inlineStr">
        <is>
          <t>أدوات مكاتب</t>
        </is>
      </c>
      <c r="C6175" s="67" t="inlineStr"/>
      <c r="D6175" s="67" t="inlineStr"/>
      <c r="E6175" s="68" t="n">
        <v>0</v>
      </c>
      <c r="F6175" s="69">
        <f>SUMIFS(الاضافة!$G$7:$G$60000,الاضافة!$H$7:$H$60000,"*اضاف*",الاضافة!$E$7:$E$60000,'أرصدة المخزن'!C6175)</f>
        <v/>
      </c>
      <c r="G6175" s="69">
        <f>SUMIFS(الصرف!$H$7:$H$60000,الصرف!$F$7:$F$60000,'أرصدة المخزن'!C6175)</f>
        <v/>
      </c>
      <c r="H6175" s="70">
        <f>E6175+F6175-G6175</f>
        <v/>
      </c>
    </row>
    <row r="6176" hidden="1" ht="24.6" customHeight="1" s="138">
      <c r="A6176" s="65" t="n">
        <v>10110440</v>
      </c>
      <c r="B6176" s="66" t="inlineStr">
        <is>
          <t>أدوات مكاتب</t>
        </is>
      </c>
      <c r="C6176" s="67" t="inlineStr"/>
      <c r="D6176" s="67" t="inlineStr"/>
      <c r="E6176" s="68" t="n">
        <v>0</v>
      </c>
      <c r="F6176" s="69">
        <f>SUMIFS(الاضافة!$G$7:$G$60000,الاضافة!$H$7:$H$60000,"*اضاف*",الاضافة!$E$7:$E$60000,'أرصدة المخزن'!C6176)</f>
        <v/>
      </c>
      <c r="G6176" s="69">
        <f>SUMIFS(الصرف!$H$7:$H$60000,الصرف!$F$7:$F$60000,'أرصدة المخزن'!C6176)</f>
        <v/>
      </c>
      <c r="H6176" s="70">
        <f>E6176+F6176-G6176</f>
        <v/>
      </c>
    </row>
    <row r="6177" hidden="1" ht="24.6" customHeight="1" s="138">
      <c r="A6177" s="65" t="n">
        <v>10110441</v>
      </c>
      <c r="B6177" s="66" t="inlineStr">
        <is>
          <t>أدوات مكاتب</t>
        </is>
      </c>
      <c r="C6177" s="67" t="inlineStr"/>
      <c r="D6177" s="67" t="inlineStr"/>
      <c r="E6177" s="68" t="n">
        <v>0</v>
      </c>
      <c r="F6177" s="69">
        <f>SUMIFS(الاضافة!$G$7:$G$60000,الاضافة!$H$7:$H$60000,"*اضاف*",الاضافة!$E$7:$E$60000,'أرصدة المخزن'!C6177)</f>
        <v/>
      </c>
      <c r="G6177" s="69">
        <f>SUMIFS(الصرف!$H$7:$H$60000,الصرف!$F$7:$F$60000,'أرصدة المخزن'!C6177)</f>
        <v/>
      </c>
      <c r="H6177" s="70">
        <f>E6177+F6177-G6177</f>
        <v/>
      </c>
    </row>
    <row r="6178" hidden="1" ht="24.6" customHeight="1" s="138">
      <c r="A6178" s="65" t="n">
        <v>10110442</v>
      </c>
      <c r="B6178" s="66" t="inlineStr">
        <is>
          <t>أدوات مكاتب</t>
        </is>
      </c>
      <c r="C6178" s="67" t="inlineStr"/>
      <c r="D6178" s="67" t="inlineStr"/>
      <c r="E6178" s="68" t="n">
        <v>0</v>
      </c>
      <c r="F6178" s="69">
        <f>SUMIFS(الاضافة!$G$7:$G$60000,الاضافة!$H$7:$H$60000,"*اضاف*",الاضافة!$E$7:$E$60000,'أرصدة المخزن'!C6178)</f>
        <v/>
      </c>
      <c r="G6178" s="69">
        <f>SUMIFS(الصرف!$H$7:$H$60000,الصرف!$F$7:$F$60000,'أرصدة المخزن'!C6178)</f>
        <v/>
      </c>
      <c r="H6178" s="70">
        <f>E6178+F6178-G6178</f>
        <v/>
      </c>
    </row>
    <row r="6179" hidden="1" ht="24.6" customHeight="1" s="138">
      <c r="A6179" s="65" t="n">
        <v>10110443</v>
      </c>
      <c r="B6179" s="66" t="inlineStr">
        <is>
          <t>أدوات مكاتب</t>
        </is>
      </c>
      <c r="C6179" s="67" t="inlineStr"/>
      <c r="D6179" s="67" t="inlineStr"/>
      <c r="E6179" s="68" t="n">
        <v>0</v>
      </c>
      <c r="F6179" s="69">
        <f>SUMIFS(الاضافة!$G$7:$G$60000,الاضافة!$H$7:$H$60000,"*اضاف*",الاضافة!$E$7:$E$60000,'أرصدة المخزن'!C6179)</f>
        <v/>
      </c>
      <c r="G6179" s="69">
        <f>SUMIFS(الصرف!$H$7:$H$60000,الصرف!$F$7:$F$60000,'أرصدة المخزن'!C6179)</f>
        <v/>
      </c>
      <c r="H6179" s="70">
        <f>E6179+F6179-G6179</f>
        <v/>
      </c>
    </row>
    <row r="6180" hidden="1" ht="24.6" customHeight="1" s="138">
      <c r="A6180" s="65" t="n">
        <v>10110444</v>
      </c>
      <c r="B6180" s="66" t="inlineStr">
        <is>
          <t>أدوات مكاتب</t>
        </is>
      </c>
      <c r="C6180" s="67" t="inlineStr"/>
      <c r="D6180" s="67" t="inlineStr"/>
      <c r="E6180" s="68" t="n">
        <v>0</v>
      </c>
      <c r="F6180" s="69">
        <f>SUMIFS(الاضافة!$G$7:$G$60000,الاضافة!$H$7:$H$60000,"*اضاف*",الاضافة!$E$7:$E$60000,'أرصدة المخزن'!C6180)</f>
        <v/>
      </c>
      <c r="G6180" s="69">
        <f>SUMIFS(الصرف!$H$7:$H$60000,الصرف!$F$7:$F$60000,'أرصدة المخزن'!C6180)</f>
        <v/>
      </c>
      <c r="H6180" s="70">
        <f>E6180+F6180-G6180</f>
        <v/>
      </c>
    </row>
    <row r="6181" hidden="1" ht="24.6" customHeight="1" s="138">
      <c r="A6181" s="65" t="n">
        <v>10110445</v>
      </c>
      <c r="B6181" s="66" t="inlineStr">
        <is>
          <t>أدوات مكاتب</t>
        </is>
      </c>
      <c r="C6181" s="67" t="inlineStr"/>
      <c r="D6181" s="67" t="inlineStr"/>
      <c r="E6181" s="68" t="n">
        <v>0</v>
      </c>
      <c r="F6181" s="69">
        <f>SUMIFS(الاضافة!$G$7:$G$60000,الاضافة!$H$7:$H$60000,"*اضاف*",الاضافة!$E$7:$E$60000,'أرصدة المخزن'!C6181)</f>
        <v/>
      </c>
      <c r="G6181" s="69">
        <f>SUMIFS(الصرف!$H$7:$H$60000,الصرف!$F$7:$F$60000,'أرصدة المخزن'!C6181)</f>
        <v/>
      </c>
      <c r="H6181" s="70">
        <f>E6181+F6181-G6181</f>
        <v/>
      </c>
    </row>
    <row r="6182" hidden="1" ht="24.6" customHeight="1" s="138">
      <c r="A6182" s="65" t="n">
        <v>10110446</v>
      </c>
      <c r="B6182" s="66" t="inlineStr">
        <is>
          <t>أدوات مكاتب</t>
        </is>
      </c>
      <c r="C6182" s="67" t="inlineStr"/>
      <c r="D6182" s="67" t="inlineStr"/>
      <c r="E6182" s="68" t="n">
        <v>0</v>
      </c>
      <c r="F6182" s="69">
        <f>SUMIFS(الاضافة!$G$7:$G$60000,الاضافة!$H$7:$H$60000,"*اضاف*",الاضافة!$E$7:$E$60000,'أرصدة المخزن'!C6182)</f>
        <v/>
      </c>
      <c r="G6182" s="69">
        <f>SUMIFS(الصرف!$H$7:$H$60000,الصرف!$F$7:$F$60000,'أرصدة المخزن'!C6182)</f>
        <v/>
      </c>
      <c r="H6182" s="70">
        <f>E6182+F6182-G6182</f>
        <v/>
      </c>
    </row>
    <row r="6183" hidden="1" ht="24.6" customHeight="1" s="138">
      <c r="A6183" s="65" t="n">
        <v>10110447</v>
      </c>
      <c r="B6183" s="66" t="inlineStr">
        <is>
          <t>أدوات مكاتب</t>
        </is>
      </c>
      <c r="C6183" s="67" t="inlineStr"/>
      <c r="D6183" s="67" t="inlineStr"/>
      <c r="E6183" s="68" t="n">
        <v>0</v>
      </c>
      <c r="F6183" s="69">
        <f>SUMIFS(الاضافة!$G$7:$G$60000,الاضافة!$H$7:$H$60000,"*اضاف*",الاضافة!$E$7:$E$60000,'أرصدة المخزن'!C6183)</f>
        <v/>
      </c>
      <c r="G6183" s="69">
        <f>SUMIFS(الصرف!$H$7:$H$60000,الصرف!$F$7:$F$60000,'أرصدة المخزن'!C6183)</f>
        <v/>
      </c>
      <c r="H6183" s="70">
        <f>E6183+F6183-G6183</f>
        <v/>
      </c>
    </row>
    <row r="6184" hidden="1" ht="24.6" customHeight="1" s="138">
      <c r="A6184" s="65" t="n">
        <v>10110448</v>
      </c>
      <c r="B6184" s="66" t="inlineStr">
        <is>
          <t>أدوات مكاتب</t>
        </is>
      </c>
      <c r="C6184" s="67" t="inlineStr"/>
      <c r="D6184" s="67" t="inlineStr"/>
      <c r="E6184" s="68" t="n">
        <v>0</v>
      </c>
      <c r="F6184" s="69">
        <f>SUMIFS(الاضافة!$G$7:$G$60000,الاضافة!$H$7:$H$60000,"*اضاف*",الاضافة!$E$7:$E$60000,'أرصدة المخزن'!C6184)</f>
        <v/>
      </c>
      <c r="G6184" s="69">
        <f>SUMIFS(الصرف!$H$7:$H$60000,الصرف!$F$7:$F$60000,'أرصدة المخزن'!C6184)</f>
        <v/>
      </c>
      <c r="H6184" s="70">
        <f>E6184+F6184-G6184</f>
        <v/>
      </c>
    </row>
    <row r="6185" hidden="1" ht="24.6" customHeight="1" s="138">
      <c r="A6185" s="65" t="n">
        <v>10110449</v>
      </c>
      <c r="B6185" s="66" t="inlineStr">
        <is>
          <t>أدوات مكاتب</t>
        </is>
      </c>
      <c r="C6185" s="67" t="inlineStr"/>
      <c r="D6185" s="67" t="inlineStr"/>
      <c r="E6185" s="68" t="n">
        <v>0</v>
      </c>
      <c r="F6185" s="69">
        <f>SUMIFS(الاضافة!$G$7:$G$60000,الاضافة!$H$7:$H$60000,"*اضاف*",الاضافة!$E$7:$E$60000,'أرصدة المخزن'!C6185)</f>
        <v/>
      </c>
      <c r="G6185" s="69">
        <f>SUMIFS(الصرف!$H$7:$H$60000,الصرف!$F$7:$F$60000,'أرصدة المخزن'!C6185)</f>
        <v/>
      </c>
      <c r="H6185" s="70">
        <f>E6185+F6185-G6185</f>
        <v/>
      </c>
    </row>
    <row r="6186" hidden="1" ht="24.6" customHeight="1" s="138">
      <c r="A6186" s="65" t="n">
        <v>10110450</v>
      </c>
      <c r="B6186" s="66" t="inlineStr">
        <is>
          <t>أدوات مكاتب</t>
        </is>
      </c>
      <c r="C6186" s="67" t="inlineStr"/>
      <c r="D6186" s="67" t="inlineStr"/>
      <c r="E6186" s="68" t="n">
        <v>0</v>
      </c>
      <c r="F6186" s="69">
        <f>SUMIFS(الاضافة!$G$7:$G$60000,الاضافة!$H$7:$H$60000,"*اضاف*",الاضافة!$E$7:$E$60000,'أرصدة المخزن'!C6186)</f>
        <v/>
      </c>
      <c r="G6186" s="69">
        <f>SUMIFS(الصرف!$H$7:$H$60000,الصرف!$F$7:$F$60000,'أرصدة المخزن'!C6186)</f>
        <v/>
      </c>
      <c r="H6186" s="70">
        <f>E6186+F6186-G6186</f>
        <v/>
      </c>
    </row>
    <row r="6187" hidden="1" ht="24.6" customHeight="1" s="138">
      <c r="A6187" s="65" t="n">
        <v>10110451</v>
      </c>
      <c r="B6187" s="66" t="inlineStr">
        <is>
          <t>أدوات مكاتب</t>
        </is>
      </c>
      <c r="C6187" s="67" t="inlineStr"/>
      <c r="D6187" s="67" t="inlineStr"/>
      <c r="E6187" s="68" t="n">
        <v>0</v>
      </c>
      <c r="F6187" s="69">
        <f>SUMIFS(الاضافة!$G$7:$G$60000,الاضافة!$H$7:$H$60000,"*اضاف*",الاضافة!$E$7:$E$60000,'أرصدة المخزن'!C6187)</f>
        <v/>
      </c>
      <c r="G6187" s="69">
        <f>SUMIFS(الصرف!$H$7:$H$60000,الصرف!$F$7:$F$60000,'أرصدة المخزن'!C6187)</f>
        <v/>
      </c>
      <c r="H6187" s="70">
        <f>E6187+F6187-G6187</f>
        <v/>
      </c>
    </row>
    <row r="6188" hidden="1" ht="24.6" customHeight="1" s="138">
      <c r="A6188" s="65" t="n">
        <v>10110452</v>
      </c>
      <c r="B6188" s="66" t="inlineStr">
        <is>
          <t>أدوات مكاتب</t>
        </is>
      </c>
      <c r="C6188" s="67" t="inlineStr"/>
      <c r="D6188" s="67" t="inlineStr"/>
      <c r="E6188" s="68" t="n">
        <v>0</v>
      </c>
      <c r="F6188" s="69">
        <f>SUMIFS(الاضافة!$G$7:$G$60000,الاضافة!$H$7:$H$60000,"*اضاف*",الاضافة!$E$7:$E$60000,'أرصدة المخزن'!C6188)</f>
        <v/>
      </c>
      <c r="G6188" s="69">
        <f>SUMIFS(الصرف!$H$7:$H$60000,الصرف!$F$7:$F$60000,'أرصدة المخزن'!C6188)</f>
        <v/>
      </c>
      <c r="H6188" s="70">
        <f>E6188+F6188-G6188</f>
        <v/>
      </c>
    </row>
    <row r="6189" hidden="1" ht="24.6" customHeight="1" s="138">
      <c r="A6189" s="65" t="n">
        <v>10110453</v>
      </c>
      <c r="B6189" s="66" t="inlineStr">
        <is>
          <t>أدوات مكاتب</t>
        </is>
      </c>
      <c r="C6189" s="67" t="inlineStr"/>
      <c r="D6189" s="67" t="inlineStr"/>
      <c r="E6189" s="68" t="n">
        <v>0</v>
      </c>
      <c r="F6189" s="69">
        <f>SUMIFS(الاضافة!$G$7:$G$60000,الاضافة!$H$7:$H$60000,"*اضاف*",الاضافة!$E$7:$E$60000,'أرصدة المخزن'!C6189)</f>
        <v/>
      </c>
      <c r="G6189" s="69">
        <f>SUMIFS(الصرف!$H$7:$H$60000,الصرف!$F$7:$F$60000,'أرصدة المخزن'!C6189)</f>
        <v/>
      </c>
      <c r="H6189" s="70">
        <f>E6189+F6189-G6189</f>
        <v/>
      </c>
    </row>
    <row r="6190" hidden="1" ht="24.6" customHeight="1" s="138">
      <c r="A6190" s="65" t="n">
        <v>10110454</v>
      </c>
      <c r="B6190" s="66" t="inlineStr">
        <is>
          <t>أدوات مكاتب</t>
        </is>
      </c>
      <c r="C6190" s="67" t="inlineStr"/>
      <c r="D6190" s="67" t="inlineStr"/>
      <c r="E6190" s="68" t="n">
        <v>0</v>
      </c>
      <c r="F6190" s="69">
        <f>SUMIFS(الاضافة!$G$7:$G$60000,الاضافة!$H$7:$H$60000,"*اضاف*",الاضافة!$E$7:$E$60000,'أرصدة المخزن'!C6190)</f>
        <v/>
      </c>
      <c r="G6190" s="69">
        <f>SUMIFS(الصرف!$H$7:$H$60000,الصرف!$F$7:$F$60000,'أرصدة المخزن'!C6190)</f>
        <v/>
      </c>
      <c r="H6190" s="70">
        <f>E6190+F6190-G6190</f>
        <v/>
      </c>
    </row>
    <row r="6191" hidden="1" ht="24.6" customHeight="1" s="138">
      <c r="A6191" s="65" t="n">
        <v>10110455</v>
      </c>
      <c r="B6191" s="66" t="inlineStr">
        <is>
          <t>أدوات مكاتب</t>
        </is>
      </c>
      <c r="C6191" s="67" t="inlineStr"/>
      <c r="D6191" s="67" t="inlineStr"/>
      <c r="E6191" s="68" t="n">
        <v>0</v>
      </c>
      <c r="F6191" s="69">
        <f>SUMIFS(الاضافة!$G$7:$G$60000,الاضافة!$H$7:$H$60000,"*اضاف*",الاضافة!$E$7:$E$60000,'أرصدة المخزن'!C6191)</f>
        <v/>
      </c>
      <c r="G6191" s="69">
        <f>SUMIFS(الصرف!$H$7:$H$60000,الصرف!$F$7:$F$60000,'أرصدة المخزن'!C6191)</f>
        <v/>
      </c>
      <c r="H6191" s="70">
        <f>E6191+F6191-G6191</f>
        <v/>
      </c>
    </row>
    <row r="6192" hidden="1" ht="24.6" customHeight="1" s="138">
      <c r="A6192" s="65" t="n">
        <v>10110456</v>
      </c>
      <c r="B6192" s="66" t="inlineStr">
        <is>
          <t>أدوات مكاتب</t>
        </is>
      </c>
      <c r="C6192" s="67" t="inlineStr"/>
      <c r="D6192" s="67" t="inlineStr"/>
      <c r="E6192" s="68" t="n">
        <v>0</v>
      </c>
      <c r="F6192" s="69">
        <f>SUMIFS(الاضافة!$G$7:$G$60000,الاضافة!$H$7:$H$60000,"*اضاف*",الاضافة!$E$7:$E$60000,'أرصدة المخزن'!C6192)</f>
        <v/>
      </c>
      <c r="G6192" s="69">
        <f>SUMIFS(الصرف!$H$7:$H$60000,الصرف!$F$7:$F$60000,'أرصدة المخزن'!C6192)</f>
        <v/>
      </c>
      <c r="H6192" s="70">
        <f>E6192+F6192-G6192</f>
        <v/>
      </c>
    </row>
    <row r="6193" hidden="1" ht="24.6" customHeight="1" s="138">
      <c r="A6193" s="65" t="n">
        <v>10110457</v>
      </c>
      <c r="B6193" s="66" t="inlineStr">
        <is>
          <t>أدوات مكاتب</t>
        </is>
      </c>
      <c r="C6193" s="67" t="inlineStr"/>
      <c r="D6193" s="67" t="inlineStr"/>
      <c r="E6193" s="68" t="n">
        <v>0</v>
      </c>
      <c r="F6193" s="69">
        <f>SUMIFS(الاضافة!$G$7:$G$60000,الاضافة!$H$7:$H$60000,"*اضاف*",الاضافة!$E$7:$E$60000,'أرصدة المخزن'!C6193)</f>
        <v/>
      </c>
      <c r="G6193" s="69">
        <f>SUMIFS(الصرف!$H$7:$H$60000,الصرف!$F$7:$F$60000,'أرصدة المخزن'!C6193)</f>
        <v/>
      </c>
      <c r="H6193" s="70">
        <f>E6193+F6193-G6193</f>
        <v/>
      </c>
    </row>
    <row r="6194" hidden="1" ht="24.6" customHeight="1" s="138">
      <c r="A6194" s="65" t="n">
        <v>10110458</v>
      </c>
      <c r="B6194" s="66" t="inlineStr">
        <is>
          <t>أدوات مكاتب</t>
        </is>
      </c>
      <c r="C6194" s="67" t="inlineStr"/>
      <c r="D6194" s="67" t="inlineStr"/>
      <c r="E6194" s="68" t="n">
        <v>0</v>
      </c>
      <c r="F6194" s="69">
        <f>SUMIFS(الاضافة!$G$7:$G$60000,الاضافة!$H$7:$H$60000,"*اضاف*",الاضافة!$E$7:$E$60000,'أرصدة المخزن'!C6194)</f>
        <v/>
      </c>
      <c r="G6194" s="69">
        <f>SUMIFS(الصرف!$H$7:$H$60000,الصرف!$F$7:$F$60000,'أرصدة المخزن'!C6194)</f>
        <v/>
      </c>
      <c r="H6194" s="70">
        <f>E6194+F6194-G6194</f>
        <v/>
      </c>
    </row>
    <row r="6195" hidden="1" ht="24.6" customHeight="1" s="138">
      <c r="A6195" s="65" t="n">
        <v>10110459</v>
      </c>
      <c r="B6195" s="66" t="inlineStr">
        <is>
          <t>أدوات مكاتب</t>
        </is>
      </c>
      <c r="C6195" s="67" t="inlineStr"/>
      <c r="D6195" s="67" t="inlineStr"/>
      <c r="E6195" s="68" t="n">
        <v>0</v>
      </c>
      <c r="F6195" s="69">
        <f>SUMIFS(الاضافة!$G$7:$G$60000,الاضافة!$H$7:$H$60000,"*اضاف*",الاضافة!$E$7:$E$60000,'أرصدة المخزن'!C6195)</f>
        <v/>
      </c>
      <c r="G6195" s="69">
        <f>SUMIFS(الصرف!$H$7:$H$60000,الصرف!$F$7:$F$60000,'أرصدة المخزن'!C6195)</f>
        <v/>
      </c>
      <c r="H6195" s="70">
        <f>E6195+F6195-G6195</f>
        <v/>
      </c>
    </row>
    <row r="6196" hidden="1" ht="24.6" customHeight="1" s="138">
      <c r="A6196" s="65" t="n">
        <v>10110460</v>
      </c>
      <c r="B6196" s="66" t="inlineStr">
        <is>
          <t>أدوات مكاتب</t>
        </is>
      </c>
      <c r="C6196" s="67" t="inlineStr"/>
      <c r="D6196" s="67" t="inlineStr"/>
      <c r="E6196" s="68" t="n">
        <v>0</v>
      </c>
      <c r="F6196" s="69">
        <f>SUMIFS(الاضافة!$G$7:$G$60000,الاضافة!$H$7:$H$60000,"*اضاف*",الاضافة!$E$7:$E$60000,'أرصدة المخزن'!C6196)</f>
        <v/>
      </c>
      <c r="G6196" s="69">
        <f>SUMIFS(الصرف!$H$7:$H$60000,الصرف!$F$7:$F$60000,'أرصدة المخزن'!C6196)</f>
        <v/>
      </c>
      <c r="H6196" s="70">
        <f>E6196+F6196-G6196</f>
        <v/>
      </c>
    </row>
    <row r="6197" hidden="1" ht="24.6" customHeight="1" s="138">
      <c r="A6197" s="65" t="n">
        <v>10110461</v>
      </c>
      <c r="B6197" s="66" t="inlineStr">
        <is>
          <t>أدوات مكاتب</t>
        </is>
      </c>
      <c r="C6197" s="67" t="inlineStr"/>
      <c r="D6197" s="67" t="inlineStr"/>
      <c r="E6197" s="68" t="n">
        <v>0</v>
      </c>
      <c r="F6197" s="69">
        <f>SUMIFS(الاضافة!$G$7:$G$60000,الاضافة!$H$7:$H$60000,"*اضاف*",الاضافة!$E$7:$E$60000,'أرصدة المخزن'!C6197)</f>
        <v/>
      </c>
      <c r="G6197" s="69">
        <f>SUMIFS(الصرف!$H$7:$H$60000,الصرف!$F$7:$F$60000,'أرصدة المخزن'!C6197)</f>
        <v/>
      </c>
      <c r="H6197" s="70">
        <f>E6197+F6197-G6197</f>
        <v/>
      </c>
    </row>
    <row r="6198" hidden="1" ht="24.6" customHeight="1" s="138">
      <c r="A6198" s="65" t="n">
        <v>10110462</v>
      </c>
      <c r="B6198" s="66" t="inlineStr">
        <is>
          <t>أدوات مكاتب</t>
        </is>
      </c>
      <c r="C6198" s="67" t="inlineStr"/>
      <c r="D6198" s="67" t="inlineStr"/>
      <c r="E6198" s="68" t="n">
        <v>0</v>
      </c>
      <c r="F6198" s="69">
        <f>SUMIFS(الاضافة!$G$7:$G$60000,الاضافة!$H$7:$H$60000,"*اضاف*",الاضافة!$E$7:$E$60000,'أرصدة المخزن'!C6198)</f>
        <v/>
      </c>
      <c r="G6198" s="69">
        <f>SUMIFS(الصرف!$H$7:$H$60000,الصرف!$F$7:$F$60000,'أرصدة المخزن'!C6198)</f>
        <v/>
      </c>
      <c r="H6198" s="70">
        <f>E6198+F6198-G6198</f>
        <v/>
      </c>
    </row>
    <row r="6199" hidden="1" ht="24.6" customHeight="1" s="138">
      <c r="A6199" s="65" t="n">
        <v>10110463</v>
      </c>
      <c r="B6199" s="66" t="inlineStr">
        <is>
          <t>أدوات مكاتب</t>
        </is>
      </c>
      <c r="C6199" s="67" t="inlineStr"/>
      <c r="D6199" s="67" t="inlineStr"/>
      <c r="E6199" s="68" t="n">
        <v>0</v>
      </c>
      <c r="F6199" s="69">
        <f>SUMIFS(الاضافة!$G$7:$G$60000,الاضافة!$H$7:$H$60000,"*اضاف*",الاضافة!$E$7:$E$60000,'أرصدة المخزن'!C6199)</f>
        <v/>
      </c>
      <c r="G6199" s="69">
        <f>SUMIFS(الصرف!$H$7:$H$60000,الصرف!$F$7:$F$60000,'أرصدة المخزن'!C6199)</f>
        <v/>
      </c>
      <c r="H6199" s="70">
        <f>E6199+F6199-G6199</f>
        <v/>
      </c>
    </row>
    <row r="6200" hidden="1" ht="24.6" customHeight="1" s="138">
      <c r="A6200" s="65" t="n">
        <v>10110464</v>
      </c>
      <c r="B6200" s="66" t="inlineStr">
        <is>
          <t>أدوات مكاتب</t>
        </is>
      </c>
      <c r="C6200" s="67" t="inlineStr"/>
      <c r="D6200" s="67" t="inlineStr"/>
      <c r="E6200" s="68" t="n">
        <v>0</v>
      </c>
      <c r="F6200" s="69">
        <f>SUMIFS(الاضافة!$G$7:$G$60000,الاضافة!$H$7:$H$60000,"*اضاف*",الاضافة!$E$7:$E$60000,'أرصدة المخزن'!C6200)</f>
        <v/>
      </c>
      <c r="G6200" s="69">
        <f>SUMIFS(الصرف!$H$7:$H$60000,الصرف!$F$7:$F$60000,'أرصدة المخزن'!C6200)</f>
        <v/>
      </c>
      <c r="H6200" s="70">
        <f>E6200+F6200-G6200</f>
        <v/>
      </c>
    </row>
    <row r="6201" hidden="1" ht="24.6" customHeight="1" s="138">
      <c r="A6201" s="65" t="n">
        <v>10110465</v>
      </c>
      <c r="B6201" s="66" t="inlineStr">
        <is>
          <t>أدوات مكاتب</t>
        </is>
      </c>
      <c r="C6201" s="67" t="inlineStr"/>
      <c r="D6201" s="67" t="inlineStr"/>
      <c r="E6201" s="68" t="n">
        <v>0</v>
      </c>
      <c r="F6201" s="69">
        <f>SUMIFS(الاضافة!$G$7:$G$60000,الاضافة!$H$7:$H$60000,"*اضاف*",الاضافة!$E$7:$E$60000,'أرصدة المخزن'!C6201)</f>
        <v/>
      </c>
      <c r="G6201" s="69">
        <f>SUMIFS(الصرف!$H$7:$H$60000,الصرف!$F$7:$F$60000,'أرصدة المخزن'!C6201)</f>
        <v/>
      </c>
      <c r="H6201" s="70">
        <f>E6201+F6201-G6201</f>
        <v/>
      </c>
    </row>
    <row r="6202" hidden="1" ht="24.6" customHeight="1" s="138">
      <c r="A6202" s="65" t="n">
        <v>10110466</v>
      </c>
      <c r="B6202" s="66" t="inlineStr">
        <is>
          <t>أدوات مكاتب</t>
        </is>
      </c>
      <c r="C6202" s="67" t="inlineStr"/>
      <c r="D6202" s="67" t="inlineStr"/>
      <c r="E6202" s="68" t="n">
        <v>0</v>
      </c>
      <c r="F6202" s="69">
        <f>SUMIFS(الاضافة!$G$7:$G$60000,الاضافة!$H$7:$H$60000,"*اضاف*",الاضافة!$E$7:$E$60000,'أرصدة المخزن'!C6202)</f>
        <v/>
      </c>
      <c r="G6202" s="69">
        <f>SUMIFS(الصرف!$H$7:$H$60000,الصرف!$F$7:$F$60000,'أرصدة المخزن'!C6202)</f>
        <v/>
      </c>
      <c r="H6202" s="70">
        <f>E6202+F6202-G6202</f>
        <v/>
      </c>
    </row>
    <row r="6203" hidden="1" ht="24.6" customHeight="1" s="138">
      <c r="A6203" s="65" t="n">
        <v>10110467</v>
      </c>
      <c r="B6203" s="66" t="inlineStr">
        <is>
          <t>أدوات مكاتب</t>
        </is>
      </c>
      <c r="C6203" s="67" t="inlineStr"/>
      <c r="D6203" s="67" t="inlineStr"/>
      <c r="E6203" s="68" t="n">
        <v>0</v>
      </c>
      <c r="F6203" s="69">
        <f>SUMIFS(الاضافة!$G$7:$G$60000,الاضافة!$H$7:$H$60000,"*اضاف*",الاضافة!$E$7:$E$60000,'أرصدة المخزن'!C6203)</f>
        <v/>
      </c>
      <c r="G6203" s="69">
        <f>SUMIFS(الصرف!$H$7:$H$60000,الصرف!$F$7:$F$60000,'أرصدة المخزن'!C6203)</f>
        <v/>
      </c>
      <c r="H6203" s="70">
        <f>E6203+F6203-G6203</f>
        <v/>
      </c>
    </row>
    <row r="6204" hidden="1" ht="24.6" customHeight="1" s="138">
      <c r="A6204" s="65" t="n">
        <v>10110468</v>
      </c>
      <c r="B6204" s="66" t="inlineStr">
        <is>
          <t>أدوات مكاتب</t>
        </is>
      </c>
      <c r="C6204" s="67" t="inlineStr"/>
      <c r="D6204" s="67" t="inlineStr"/>
      <c r="E6204" s="68" t="n">
        <v>0</v>
      </c>
      <c r="F6204" s="69">
        <f>SUMIFS(الاضافة!$G$7:$G$60000,الاضافة!$H$7:$H$60000,"*اضاف*",الاضافة!$E$7:$E$60000,'أرصدة المخزن'!C6204)</f>
        <v/>
      </c>
      <c r="G6204" s="69">
        <f>SUMIFS(الصرف!$H$7:$H$60000,الصرف!$F$7:$F$60000,'أرصدة المخزن'!C6204)</f>
        <v/>
      </c>
      <c r="H6204" s="70">
        <f>E6204+F6204-G6204</f>
        <v/>
      </c>
    </row>
    <row r="6205" hidden="1" ht="24.6" customHeight="1" s="138">
      <c r="A6205" s="65" t="n">
        <v>10110469</v>
      </c>
      <c r="B6205" s="66" t="inlineStr">
        <is>
          <t>أدوات مكاتب</t>
        </is>
      </c>
      <c r="C6205" s="67" t="inlineStr"/>
      <c r="D6205" s="67" t="inlineStr"/>
      <c r="E6205" s="68" t="n">
        <v>0</v>
      </c>
      <c r="F6205" s="69">
        <f>SUMIFS(الاضافة!$G$7:$G$60000,الاضافة!$H$7:$H$60000,"*اضاف*",الاضافة!$E$7:$E$60000,'أرصدة المخزن'!C6205)</f>
        <v/>
      </c>
      <c r="G6205" s="69">
        <f>SUMIFS(الصرف!$H$7:$H$60000,الصرف!$F$7:$F$60000,'أرصدة المخزن'!C6205)</f>
        <v/>
      </c>
      <c r="H6205" s="70">
        <f>E6205+F6205-G6205</f>
        <v/>
      </c>
    </row>
    <row r="6206" hidden="1" ht="24.6" customHeight="1" s="138">
      <c r="A6206" s="65" t="n">
        <v>10110470</v>
      </c>
      <c r="B6206" s="66" t="inlineStr">
        <is>
          <t>أدوات مكاتب</t>
        </is>
      </c>
      <c r="C6206" s="67" t="inlineStr"/>
      <c r="D6206" s="67" t="inlineStr"/>
      <c r="E6206" s="68" t="n">
        <v>0</v>
      </c>
      <c r="F6206" s="69">
        <f>SUMIFS(الاضافة!$G$7:$G$60000,الاضافة!$H$7:$H$60000,"*اضاف*",الاضافة!$E$7:$E$60000,'أرصدة المخزن'!C6206)</f>
        <v/>
      </c>
      <c r="G6206" s="69">
        <f>SUMIFS(الصرف!$H$7:$H$60000,الصرف!$F$7:$F$60000,'أرصدة المخزن'!C6206)</f>
        <v/>
      </c>
      <c r="H6206" s="70">
        <f>E6206+F6206-G6206</f>
        <v/>
      </c>
    </row>
    <row r="6207" hidden="1" ht="24.6" customHeight="1" s="138">
      <c r="A6207" s="65" t="n">
        <v>10110471</v>
      </c>
      <c r="B6207" s="66" t="inlineStr">
        <is>
          <t>أدوات مكاتب</t>
        </is>
      </c>
      <c r="C6207" s="67" t="inlineStr"/>
      <c r="D6207" s="67" t="inlineStr"/>
      <c r="E6207" s="68" t="n">
        <v>0</v>
      </c>
      <c r="F6207" s="69">
        <f>SUMIFS(الاضافة!$G$7:$G$60000,الاضافة!$H$7:$H$60000,"*اضاف*",الاضافة!$E$7:$E$60000,'أرصدة المخزن'!C6207)</f>
        <v/>
      </c>
      <c r="G6207" s="69">
        <f>SUMIFS(الصرف!$H$7:$H$60000,الصرف!$F$7:$F$60000,'أرصدة المخزن'!C6207)</f>
        <v/>
      </c>
      <c r="H6207" s="70">
        <f>E6207+F6207-G6207</f>
        <v/>
      </c>
    </row>
    <row r="6208" hidden="1" ht="24.6" customHeight="1" s="138">
      <c r="A6208" s="65" t="n">
        <v>10110472</v>
      </c>
      <c r="B6208" s="66" t="inlineStr">
        <is>
          <t>أدوات مكاتب</t>
        </is>
      </c>
      <c r="C6208" s="67" t="inlineStr"/>
      <c r="D6208" s="67" t="inlineStr"/>
      <c r="E6208" s="68" t="n">
        <v>0</v>
      </c>
      <c r="F6208" s="69">
        <f>SUMIFS(الاضافة!$G$7:$G$60000,الاضافة!$H$7:$H$60000,"*اضاف*",الاضافة!$E$7:$E$60000,'أرصدة المخزن'!C6208)</f>
        <v/>
      </c>
      <c r="G6208" s="69">
        <f>SUMIFS(الصرف!$H$7:$H$60000,الصرف!$F$7:$F$60000,'أرصدة المخزن'!C6208)</f>
        <v/>
      </c>
      <c r="H6208" s="70">
        <f>E6208+F6208-G6208</f>
        <v/>
      </c>
    </row>
    <row r="6209" hidden="1" ht="24.6" customHeight="1" s="138">
      <c r="A6209" s="65" t="n">
        <v>10110473</v>
      </c>
      <c r="B6209" s="66" t="inlineStr">
        <is>
          <t>أدوات مكاتب</t>
        </is>
      </c>
      <c r="C6209" s="67" t="inlineStr"/>
      <c r="D6209" s="67" t="inlineStr"/>
      <c r="E6209" s="68" t="n">
        <v>0</v>
      </c>
      <c r="F6209" s="69">
        <f>SUMIFS(الاضافة!$G$7:$G$60000,الاضافة!$H$7:$H$60000,"*اضاف*",الاضافة!$E$7:$E$60000,'أرصدة المخزن'!C6209)</f>
        <v/>
      </c>
      <c r="G6209" s="69">
        <f>SUMIFS(الصرف!$H$7:$H$60000,الصرف!$F$7:$F$60000,'أرصدة المخزن'!C6209)</f>
        <v/>
      </c>
      <c r="H6209" s="70">
        <f>E6209+F6209-G6209</f>
        <v/>
      </c>
    </row>
    <row r="6210" hidden="1" ht="24.6" customHeight="1" s="138">
      <c r="A6210" s="65" t="n">
        <v>10110474</v>
      </c>
      <c r="B6210" s="66" t="inlineStr">
        <is>
          <t>أدوات مكاتب</t>
        </is>
      </c>
      <c r="C6210" s="67" t="inlineStr"/>
      <c r="D6210" s="67" t="inlineStr"/>
      <c r="E6210" s="68" t="n">
        <v>0</v>
      </c>
      <c r="F6210" s="69">
        <f>SUMIFS(الاضافة!$G$7:$G$60000,الاضافة!$H$7:$H$60000,"*اضاف*",الاضافة!$E$7:$E$60000,'أرصدة المخزن'!C6210)</f>
        <v/>
      </c>
      <c r="G6210" s="69">
        <f>SUMIFS(الصرف!$H$7:$H$60000,الصرف!$F$7:$F$60000,'أرصدة المخزن'!C6210)</f>
        <v/>
      </c>
      <c r="H6210" s="70">
        <f>E6210+F6210-G6210</f>
        <v/>
      </c>
    </row>
    <row r="6211" hidden="1" ht="24.6" customHeight="1" s="138">
      <c r="A6211" s="65" t="n">
        <v>10110475</v>
      </c>
      <c r="B6211" s="66" t="inlineStr">
        <is>
          <t>أدوات مكاتب</t>
        </is>
      </c>
      <c r="C6211" s="67" t="inlineStr"/>
      <c r="D6211" s="67" t="inlineStr"/>
      <c r="E6211" s="68" t="n">
        <v>0</v>
      </c>
      <c r="F6211" s="69">
        <f>SUMIFS(الاضافة!$G$7:$G$60000,الاضافة!$H$7:$H$60000,"*اضاف*",الاضافة!$E$7:$E$60000,'أرصدة المخزن'!C6211)</f>
        <v/>
      </c>
      <c r="G6211" s="69">
        <f>SUMIFS(الصرف!$H$7:$H$60000,الصرف!$F$7:$F$60000,'أرصدة المخزن'!C6211)</f>
        <v/>
      </c>
      <c r="H6211" s="70">
        <f>E6211+F6211-G6211</f>
        <v/>
      </c>
    </row>
    <row r="6212" hidden="1" ht="24.6" customHeight="1" s="138">
      <c r="A6212" s="65" t="n">
        <v>10110476</v>
      </c>
      <c r="B6212" s="66" t="inlineStr">
        <is>
          <t>أدوات مكاتب</t>
        </is>
      </c>
      <c r="C6212" s="67" t="inlineStr"/>
      <c r="D6212" s="67" t="inlineStr"/>
      <c r="E6212" s="68" t="n">
        <v>0</v>
      </c>
      <c r="F6212" s="69">
        <f>SUMIFS(الاضافة!$G$7:$G$60000,الاضافة!$H$7:$H$60000,"*اضاف*",الاضافة!$E$7:$E$60000,'أرصدة المخزن'!C6212)</f>
        <v/>
      </c>
      <c r="G6212" s="69">
        <f>SUMIFS(الصرف!$H$7:$H$60000,الصرف!$F$7:$F$60000,'أرصدة المخزن'!C6212)</f>
        <v/>
      </c>
      <c r="H6212" s="70">
        <f>E6212+F6212-G6212</f>
        <v/>
      </c>
    </row>
    <row r="6213" hidden="1" ht="24.6" customHeight="1" s="138">
      <c r="A6213" s="65" t="n">
        <v>10110477</v>
      </c>
      <c r="B6213" s="66" t="inlineStr">
        <is>
          <t>أدوات مكاتب</t>
        </is>
      </c>
      <c r="C6213" s="67" t="inlineStr"/>
      <c r="D6213" s="67" t="inlineStr"/>
      <c r="E6213" s="68" t="n">
        <v>0</v>
      </c>
      <c r="F6213" s="69">
        <f>SUMIFS(الاضافة!$G$7:$G$60000,الاضافة!$H$7:$H$60000,"*اضاف*",الاضافة!$E$7:$E$60000,'أرصدة المخزن'!C6213)</f>
        <v/>
      </c>
      <c r="G6213" s="69">
        <f>SUMIFS(الصرف!$H$7:$H$60000,الصرف!$F$7:$F$60000,'أرصدة المخزن'!C6213)</f>
        <v/>
      </c>
      <c r="H6213" s="70">
        <f>E6213+F6213-G6213</f>
        <v/>
      </c>
    </row>
    <row r="6214" hidden="1" ht="24.6" customHeight="1" s="138">
      <c r="A6214" s="65" t="n">
        <v>10110478</v>
      </c>
      <c r="B6214" s="66" t="inlineStr">
        <is>
          <t>أدوات مكاتب</t>
        </is>
      </c>
      <c r="C6214" s="67" t="inlineStr"/>
      <c r="D6214" s="67" t="inlineStr"/>
      <c r="E6214" s="68" t="n">
        <v>0</v>
      </c>
      <c r="F6214" s="69">
        <f>SUMIFS(الاضافة!$G$7:$G$60000,الاضافة!$H$7:$H$60000,"*اضاف*",الاضافة!$E$7:$E$60000,'أرصدة المخزن'!C6214)</f>
        <v/>
      </c>
      <c r="G6214" s="69">
        <f>SUMIFS(الصرف!$H$7:$H$60000,الصرف!$F$7:$F$60000,'أرصدة المخزن'!C6214)</f>
        <v/>
      </c>
      <c r="H6214" s="70">
        <f>E6214+F6214-G6214</f>
        <v/>
      </c>
    </row>
    <row r="6215" hidden="1" ht="24.6" customHeight="1" s="138">
      <c r="A6215" s="65" t="n">
        <v>10110479</v>
      </c>
      <c r="B6215" s="66" t="inlineStr">
        <is>
          <t>أدوات مكاتب</t>
        </is>
      </c>
      <c r="C6215" s="67" t="inlineStr"/>
      <c r="D6215" s="67" t="inlineStr"/>
      <c r="E6215" s="68" t="n">
        <v>0</v>
      </c>
      <c r="F6215" s="69">
        <f>SUMIFS(الاضافة!$G$7:$G$60000,الاضافة!$H$7:$H$60000,"*اضاف*",الاضافة!$E$7:$E$60000,'أرصدة المخزن'!C6215)</f>
        <v/>
      </c>
      <c r="G6215" s="69">
        <f>SUMIFS(الصرف!$H$7:$H$60000,الصرف!$F$7:$F$60000,'أرصدة المخزن'!C6215)</f>
        <v/>
      </c>
      <c r="H6215" s="70">
        <f>E6215+F6215-G6215</f>
        <v/>
      </c>
    </row>
    <row r="6216" hidden="1" ht="24.6" customHeight="1" s="138">
      <c r="A6216" s="65" t="n">
        <v>10110480</v>
      </c>
      <c r="B6216" s="66" t="inlineStr">
        <is>
          <t>أدوات مكاتب</t>
        </is>
      </c>
      <c r="C6216" s="67" t="inlineStr"/>
      <c r="D6216" s="67" t="inlineStr"/>
      <c r="E6216" s="68" t="n">
        <v>0</v>
      </c>
      <c r="F6216" s="69">
        <f>SUMIFS(الاضافة!$G$7:$G$60000,الاضافة!$H$7:$H$60000,"*اضاف*",الاضافة!$E$7:$E$60000,'أرصدة المخزن'!C6216)</f>
        <v/>
      </c>
      <c r="G6216" s="69">
        <f>SUMIFS(الصرف!$H$7:$H$60000,الصرف!$F$7:$F$60000,'أرصدة المخزن'!C6216)</f>
        <v/>
      </c>
      <c r="H6216" s="70">
        <f>E6216+F6216-G6216</f>
        <v/>
      </c>
    </row>
    <row r="6217" hidden="1" ht="24.6" customHeight="1" s="138">
      <c r="A6217" s="65" t="n">
        <v>10110481</v>
      </c>
      <c r="B6217" s="66" t="inlineStr">
        <is>
          <t>أدوات مكاتب</t>
        </is>
      </c>
      <c r="C6217" s="67" t="inlineStr"/>
      <c r="D6217" s="67" t="inlineStr"/>
      <c r="E6217" s="68" t="n">
        <v>0</v>
      </c>
      <c r="F6217" s="69">
        <f>SUMIFS(الاضافة!$G$7:$G$60000,الاضافة!$H$7:$H$60000,"*اضاف*",الاضافة!$E$7:$E$60000,'أرصدة المخزن'!C6217)</f>
        <v/>
      </c>
      <c r="G6217" s="69">
        <f>SUMIFS(الصرف!$H$7:$H$60000,الصرف!$F$7:$F$60000,'أرصدة المخزن'!C6217)</f>
        <v/>
      </c>
      <c r="H6217" s="70">
        <f>E6217+F6217-G6217</f>
        <v/>
      </c>
    </row>
    <row r="6218" hidden="1" ht="24.6" customHeight="1" s="138">
      <c r="A6218" s="65" t="n">
        <v>10110482</v>
      </c>
      <c r="B6218" s="66" t="inlineStr">
        <is>
          <t>أدوات مكاتب</t>
        </is>
      </c>
      <c r="C6218" s="67" t="inlineStr"/>
      <c r="D6218" s="67" t="inlineStr"/>
      <c r="E6218" s="68" t="n">
        <v>0</v>
      </c>
      <c r="F6218" s="69">
        <f>SUMIFS(الاضافة!$G$7:$G$60000,الاضافة!$H$7:$H$60000,"*اضاف*",الاضافة!$E$7:$E$60000,'أرصدة المخزن'!C6218)</f>
        <v/>
      </c>
      <c r="G6218" s="69">
        <f>SUMIFS(الصرف!$H$7:$H$60000,الصرف!$F$7:$F$60000,'أرصدة المخزن'!C6218)</f>
        <v/>
      </c>
      <c r="H6218" s="70">
        <f>E6218+F6218-G6218</f>
        <v/>
      </c>
    </row>
    <row r="6219" hidden="1" ht="24.6" customHeight="1" s="138">
      <c r="A6219" s="65" t="n">
        <v>10110483</v>
      </c>
      <c r="B6219" s="66" t="inlineStr">
        <is>
          <t>أدوات مكاتب</t>
        </is>
      </c>
      <c r="C6219" s="67" t="inlineStr"/>
      <c r="D6219" s="67" t="inlineStr"/>
      <c r="E6219" s="68" t="n">
        <v>0</v>
      </c>
      <c r="F6219" s="69">
        <f>SUMIFS(الاضافة!$G$7:$G$60000,الاضافة!$H$7:$H$60000,"*اضاف*",الاضافة!$E$7:$E$60000,'أرصدة المخزن'!C6219)</f>
        <v/>
      </c>
      <c r="G6219" s="69">
        <f>SUMIFS(الصرف!$H$7:$H$60000,الصرف!$F$7:$F$60000,'أرصدة المخزن'!C6219)</f>
        <v/>
      </c>
      <c r="H6219" s="70">
        <f>E6219+F6219-G6219</f>
        <v/>
      </c>
    </row>
    <row r="6220" hidden="1" ht="24.6" customHeight="1" s="138">
      <c r="A6220" s="65" t="n">
        <v>10110484</v>
      </c>
      <c r="B6220" s="66" t="inlineStr">
        <is>
          <t>أدوات مكاتب</t>
        </is>
      </c>
      <c r="C6220" s="67" t="inlineStr"/>
      <c r="D6220" s="67" t="inlineStr"/>
      <c r="E6220" s="68" t="n">
        <v>0</v>
      </c>
      <c r="F6220" s="69">
        <f>SUMIFS(الاضافة!$G$7:$G$60000,الاضافة!$H$7:$H$60000,"*اضاف*",الاضافة!$E$7:$E$60000,'أرصدة المخزن'!C6220)</f>
        <v/>
      </c>
      <c r="G6220" s="69">
        <f>SUMIFS(الصرف!$H$7:$H$60000,الصرف!$F$7:$F$60000,'أرصدة المخزن'!C6220)</f>
        <v/>
      </c>
      <c r="H6220" s="70">
        <f>E6220+F6220-G6220</f>
        <v/>
      </c>
    </row>
    <row r="6221" hidden="1" ht="24.6" customHeight="1" s="138">
      <c r="A6221" s="65" t="n">
        <v>10110485</v>
      </c>
      <c r="B6221" s="66" t="inlineStr">
        <is>
          <t>أدوات مكاتب</t>
        </is>
      </c>
      <c r="C6221" s="67" t="inlineStr"/>
      <c r="D6221" s="67" t="inlineStr"/>
      <c r="E6221" s="68" t="n">
        <v>0</v>
      </c>
      <c r="F6221" s="69">
        <f>SUMIFS(الاضافة!$G$7:$G$60000,الاضافة!$H$7:$H$60000,"*اضاف*",الاضافة!$E$7:$E$60000,'أرصدة المخزن'!C6221)</f>
        <v/>
      </c>
      <c r="G6221" s="69">
        <f>SUMIFS(الصرف!$H$7:$H$60000,الصرف!$F$7:$F$60000,'أرصدة المخزن'!C6221)</f>
        <v/>
      </c>
      <c r="H6221" s="70">
        <f>E6221+F6221-G6221</f>
        <v/>
      </c>
    </row>
    <row r="6222" hidden="1" ht="24.6" customHeight="1" s="138">
      <c r="A6222" s="65" t="n">
        <v>10110486</v>
      </c>
      <c r="B6222" s="66" t="inlineStr">
        <is>
          <t>أدوات مكاتب</t>
        </is>
      </c>
      <c r="C6222" s="67" t="inlineStr"/>
      <c r="D6222" s="67" t="inlineStr"/>
      <c r="E6222" s="68" t="n">
        <v>0</v>
      </c>
      <c r="F6222" s="69">
        <f>SUMIFS(الاضافة!$G$7:$G$60000,الاضافة!$H$7:$H$60000,"*اضاف*",الاضافة!$E$7:$E$60000,'أرصدة المخزن'!C6222)</f>
        <v/>
      </c>
      <c r="G6222" s="69">
        <f>SUMIFS(الصرف!$H$7:$H$60000,الصرف!$F$7:$F$60000,'أرصدة المخزن'!C6222)</f>
        <v/>
      </c>
      <c r="H6222" s="70">
        <f>E6222+F6222-G6222</f>
        <v/>
      </c>
    </row>
    <row r="6223" hidden="1" ht="24.6" customHeight="1" s="138">
      <c r="A6223" s="65" t="n">
        <v>10110487</v>
      </c>
      <c r="B6223" s="66" t="inlineStr">
        <is>
          <t>أدوات مكاتب</t>
        </is>
      </c>
      <c r="C6223" s="67" t="inlineStr"/>
      <c r="D6223" s="67" t="inlineStr"/>
      <c r="E6223" s="68" t="n">
        <v>0</v>
      </c>
      <c r="F6223" s="69">
        <f>SUMIFS(الاضافة!$G$7:$G$60000,الاضافة!$H$7:$H$60000,"*اضاف*",الاضافة!$E$7:$E$60000,'أرصدة المخزن'!C6223)</f>
        <v/>
      </c>
      <c r="G6223" s="69">
        <f>SUMIFS(الصرف!$H$7:$H$60000,الصرف!$F$7:$F$60000,'أرصدة المخزن'!C6223)</f>
        <v/>
      </c>
      <c r="H6223" s="70">
        <f>E6223+F6223-G6223</f>
        <v/>
      </c>
    </row>
    <row r="6224" hidden="1" ht="24.6" customHeight="1" s="138">
      <c r="A6224" s="65" t="n">
        <v>10110488</v>
      </c>
      <c r="B6224" s="66" t="inlineStr">
        <is>
          <t>أدوات مكاتب</t>
        </is>
      </c>
      <c r="C6224" s="67" t="inlineStr"/>
      <c r="D6224" s="67" t="inlineStr"/>
      <c r="E6224" s="68" t="n">
        <v>0</v>
      </c>
      <c r="F6224" s="69">
        <f>SUMIFS(الاضافة!$G$7:$G$60000,الاضافة!$H$7:$H$60000,"*اضاف*",الاضافة!$E$7:$E$60000,'أرصدة المخزن'!C6224)</f>
        <v/>
      </c>
      <c r="G6224" s="69">
        <f>SUMIFS(الصرف!$H$7:$H$60000,الصرف!$F$7:$F$60000,'أرصدة المخزن'!C6224)</f>
        <v/>
      </c>
      <c r="H6224" s="70">
        <f>E6224+F6224-G6224</f>
        <v/>
      </c>
    </row>
    <row r="6225" hidden="1" ht="24.6" customHeight="1" s="138">
      <c r="A6225" s="65" t="n">
        <v>10110489</v>
      </c>
      <c r="B6225" s="66" t="inlineStr">
        <is>
          <t>أدوات مكاتب</t>
        </is>
      </c>
      <c r="C6225" s="67" t="inlineStr"/>
      <c r="D6225" s="67" t="inlineStr"/>
      <c r="E6225" s="68" t="n">
        <v>0</v>
      </c>
      <c r="F6225" s="69">
        <f>SUMIFS(الاضافة!$G$7:$G$60000,الاضافة!$H$7:$H$60000,"*اضاف*",الاضافة!$E$7:$E$60000,'أرصدة المخزن'!C6225)</f>
        <v/>
      </c>
      <c r="G6225" s="69">
        <f>SUMIFS(الصرف!$H$7:$H$60000,الصرف!$F$7:$F$60000,'أرصدة المخزن'!C6225)</f>
        <v/>
      </c>
      <c r="H6225" s="70">
        <f>E6225+F6225-G6225</f>
        <v/>
      </c>
    </row>
    <row r="6226" hidden="1" ht="24.6" customHeight="1" s="138">
      <c r="A6226" s="65" t="n">
        <v>10110490</v>
      </c>
      <c r="B6226" s="66" t="inlineStr">
        <is>
          <t>أدوات مكاتب</t>
        </is>
      </c>
      <c r="C6226" s="67" t="inlineStr"/>
      <c r="D6226" s="67" t="inlineStr"/>
      <c r="E6226" s="68" t="n">
        <v>0</v>
      </c>
      <c r="F6226" s="69">
        <f>SUMIFS(الاضافة!$G$7:$G$60000,الاضافة!$H$7:$H$60000,"*اضاف*",الاضافة!$E$7:$E$60000,'أرصدة المخزن'!C6226)</f>
        <v/>
      </c>
      <c r="G6226" s="69">
        <f>SUMIFS(الصرف!$H$7:$H$60000,الصرف!$F$7:$F$60000,'أرصدة المخزن'!C6226)</f>
        <v/>
      </c>
      <c r="H6226" s="70">
        <f>E6226+F6226-G6226</f>
        <v/>
      </c>
    </row>
    <row r="6227" hidden="1" ht="24.6" customHeight="1" s="138">
      <c r="A6227" s="65" t="n">
        <v>10110491</v>
      </c>
      <c r="B6227" s="66" t="inlineStr">
        <is>
          <t>أدوات مكاتب</t>
        </is>
      </c>
      <c r="C6227" s="67" t="inlineStr"/>
      <c r="D6227" s="67" t="inlineStr"/>
      <c r="E6227" s="68" t="n">
        <v>0</v>
      </c>
      <c r="F6227" s="69">
        <f>SUMIFS(الاضافة!$G$7:$G$60000,الاضافة!$H$7:$H$60000,"*اضاف*",الاضافة!$E$7:$E$60000,'أرصدة المخزن'!C6227)</f>
        <v/>
      </c>
      <c r="G6227" s="69">
        <f>SUMIFS(الصرف!$H$7:$H$60000,الصرف!$F$7:$F$60000,'أرصدة المخزن'!C6227)</f>
        <v/>
      </c>
      <c r="H6227" s="70">
        <f>E6227+F6227-G6227</f>
        <v/>
      </c>
    </row>
    <row r="6228" hidden="1" ht="24.6" customHeight="1" s="138">
      <c r="A6228" s="65" t="n">
        <v>10110492</v>
      </c>
      <c r="B6228" s="66" t="inlineStr">
        <is>
          <t>أدوات مكاتب</t>
        </is>
      </c>
      <c r="C6228" s="67" t="inlineStr"/>
      <c r="D6228" s="67" t="inlineStr"/>
      <c r="E6228" s="68" t="n">
        <v>0</v>
      </c>
      <c r="F6228" s="69">
        <f>SUMIFS(الاضافة!$G$7:$G$60000,الاضافة!$H$7:$H$60000,"*اضاف*",الاضافة!$E$7:$E$60000,'أرصدة المخزن'!C6228)</f>
        <v/>
      </c>
      <c r="G6228" s="69">
        <f>SUMIFS(الصرف!$H$7:$H$60000,الصرف!$F$7:$F$60000,'أرصدة المخزن'!C6228)</f>
        <v/>
      </c>
      <c r="H6228" s="70">
        <f>E6228+F6228-G6228</f>
        <v/>
      </c>
    </row>
    <row r="6229" hidden="1" ht="24.6" customHeight="1" s="138">
      <c r="A6229" s="65" t="n">
        <v>10110493</v>
      </c>
      <c r="B6229" s="66" t="inlineStr">
        <is>
          <t>أدوات مكاتب</t>
        </is>
      </c>
      <c r="C6229" s="67" t="inlineStr"/>
      <c r="D6229" s="67" t="inlineStr"/>
      <c r="E6229" s="68" t="n">
        <v>0</v>
      </c>
      <c r="F6229" s="69">
        <f>SUMIFS(الاضافة!$G$7:$G$60000,الاضافة!$H$7:$H$60000,"*اضاف*",الاضافة!$E$7:$E$60000,'أرصدة المخزن'!C6229)</f>
        <v/>
      </c>
      <c r="G6229" s="69">
        <f>SUMIFS(الصرف!$H$7:$H$60000,الصرف!$F$7:$F$60000,'أرصدة المخزن'!C6229)</f>
        <v/>
      </c>
      <c r="H6229" s="70">
        <f>E6229+F6229-G6229</f>
        <v/>
      </c>
    </row>
    <row r="6230" hidden="1" ht="24.6" customHeight="1" s="138">
      <c r="A6230" s="65" t="n">
        <v>10110494</v>
      </c>
      <c r="B6230" s="66" t="inlineStr">
        <is>
          <t>أدوات مكاتب</t>
        </is>
      </c>
      <c r="C6230" s="67" t="inlineStr"/>
      <c r="D6230" s="67" t="inlineStr"/>
      <c r="E6230" s="68" t="n">
        <v>0</v>
      </c>
      <c r="F6230" s="69">
        <f>SUMIFS(الاضافة!$G$7:$G$60000,الاضافة!$H$7:$H$60000,"*اضاف*",الاضافة!$E$7:$E$60000,'أرصدة المخزن'!C6230)</f>
        <v/>
      </c>
      <c r="G6230" s="69">
        <f>SUMIFS(الصرف!$H$7:$H$60000,الصرف!$F$7:$F$60000,'أرصدة المخزن'!C6230)</f>
        <v/>
      </c>
      <c r="H6230" s="70">
        <f>E6230+F6230-G6230</f>
        <v/>
      </c>
    </row>
    <row r="6231" hidden="1" ht="24.6" customHeight="1" s="138">
      <c r="A6231" s="65" t="n">
        <v>10110495</v>
      </c>
      <c r="B6231" s="66" t="inlineStr">
        <is>
          <t>أدوات مكاتب</t>
        </is>
      </c>
      <c r="C6231" s="67" t="inlineStr"/>
      <c r="D6231" s="67" t="inlineStr"/>
      <c r="E6231" s="68" t="n">
        <v>0</v>
      </c>
      <c r="F6231" s="69">
        <f>SUMIFS(الاضافة!$G$7:$G$60000,الاضافة!$H$7:$H$60000,"*اضاف*",الاضافة!$E$7:$E$60000,'أرصدة المخزن'!C6231)</f>
        <v/>
      </c>
      <c r="G6231" s="69">
        <f>SUMIFS(الصرف!$H$7:$H$60000,الصرف!$F$7:$F$60000,'أرصدة المخزن'!C6231)</f>
        <v/>
      </c>
      <c r="H6231" s="70">
        <f>E6231+F6231-G6231</f>
        <v/>
      </c>
    </row>
    <row r="6232" hidden="1" ht="24.6" customHeight="1" s="138">
      <c r="A6232" s="65" t="n">
        <v>10110496</v>
      </c>
      <c r="B6232" s="66" t="inlineStr">
        <is>
          <t>أدوات مكاتب</t>
        </is>
      </c>
      <c r="C6232" s="67" t="inlineStr"/>
      <c r="D6232" s="67" t="inlineStr"/>
      <c r="E6232" s="68" t="n">
        <v>0</v>
      </c>
      <c r="F6232" s="69">
        <f>SUMIFS(الاضافة!$G$7:$G$60000,الاضافة!$H$7:$H$60000,"*اضاف*",الاضافة!$E$7:$E$60000,'أرصدة المخزن'!C6232)</f>
        <v/>
      </c>
      <c r="G6232" s="69">
        <f>SUMIFS(الصرف!$H$7:$H$60000,الصرف!$F$7:$F$60000,'أرصدة المخزن'!C6232)</f>
        <v/>
      </c>
      <c r="H6232" s="70">
        <f>E6232+F6232-G6232</f>
        <v/>
      </c>
    </row>
    <row r="6233" hidden="1" ht="24.6" customHeight="1" s="138">
      <c r="A6233" s="65" t="n">
        <v>10110497</v>
      </c>
      <c r="B6233" s="66" t="inlineStr">
        <is>
          <t>أدوات مكاتب</t>
        </is>
      </c>
      <c r="C6233" s="67" t="inlineStr"/>
      <c r="D6233" s="67" t="inlineStr"/>
      <c r="E6233" s="68" t="n">
        <v>0</v>
      </c>
      <c r="F6233" s="69">
        <f>SUMIFS(الاضافة!$G$7:$G$60000,الاضافة!$H$7:$H$60000,"*اضاف*",الاضافة!$E$7:$E$60000,'أرصدة المخزن'!C6233)</f>
        <v/>
      </c>
      <c r="G6233" s="69">
        <f>SUMIFS(الصرف!$H$7:$H$60000,الصرف!$F$7:$F$60000,'أرصدة المخزن'!C6233)</f>
        <v/>
      </c>
      <c r="H6233" s="70">
        <f>E6233+F6233-G6233</f>
        <v/>
      </c>
    </row>
    <row r="6234" hidden="1" ht="24.6" customHeight="1" s="138">
      <c r="A6234" s="65" t="n">
        <v>10110498</v>
      </c>
      <c r="B6234" s="66" t="inlineStr">
        <is>
          <t>أدوات مكاتب</t>
        </is>
      </c>
      <c r="C6234" s="67" t="inlineStr"/>
      <c r="D6234" s="67" t="inlineStr"/>
      <c r="E6234" s="68" t="n">
        <v>0</v>
      </c>
      <c r="F6234" s="69">
        <f>SUMIFS(الاضافة!$G$7:$G$60000,الاضافة!$H$7:$H$60000,"*اضاف*",الاضافة!$E$7:$E$60000,'أرصدة المخزن'!C6234)</f>
        <v/>
      </c>
      <c r="G6234" s="69">
        <f>SUMIFS(الصرف!$H$7:$H$60000,الصرف!$F$7:$F$60000,'أرصدة المخزن'!C6234)</f>
        <v/>
      </c>
      <c r="H6234" s="70">
        <f>E6234+F6234-G6234</f>
        <v/>
      </c>
    </row>
    <row r="6235" hidden="1" ht="24.6" customHeight="1" s="138">
      <c r="A6235" s="65" t="n">
        <v>10110499</v>
      </c>
      <c r="B6235" s="66" t="inlineStr">
        <is>
          <t>أدوات مكاتب</t>
        </is>
      </c>
      <c r="C6235" s="67" t="inlineStr"/>
      <c r="D6235" s="67" t="inlineStr"/>
      <c r="E6235" s="68" t="n">
        <v>0</v>
      </c>
      <c r="F6235" s="69">
        <f>SUMIFS(الاضافة!$G$7:$G$60000,الاضافة!$H$7:$H$60000,"*اضاف*",الاضافة!$E$7:$E$60000,'أرصدة المخزن'!C6235)</f>
        <v/>
      </c>
      <c r="G6235" s="69">
        <f>SUMIFS(الصرف!$H$7:$H$60000,الصرف!$F$7:$F$60000,'أرصدة المخزن'!C6235)</f>
        <v/>
      </c>
      <c r="H6235" s="70">
        <f>E6235+F6235-G6235</f>
        <v/>
      </c>
    </row>
    <row r="6236" hidden="1" ht="24.6" customHeight="1" s="138">
      <c r="A6236" s="65" t="n">
        <v>10110500</v>
      </c>
      <c r="B6236" s="66" t="inlineStr">
        <is>
          <t>أدوات مكاتب</t>
        </is>
      </c>
      <c r="C6236" s="67" t="inlineStr"/>
      <c r="D6236" s="67" t="inlineStr"/>
      <c r="E6236" s="68" t="n">
        <v>0</v>
      </c>
      <c r="F6236" s="69">
        <f>SUMIFS(الاضافة!$G$7:$G$60000,الاضافة!$H$7:$H$60000,"*اضاف*",الاضافة!$E$7:$E$60000,'أرصدة المخزن'!C6236)</f>
        <v/>
      </c>
      <c r="G6236" s="69">
        <f>SUMIFS(الصرف!$H$7:$H$60000,الصرف!$F$7:$F$60000,'أرصدة المخزن'!C6236)</f>
        <v/>
      </c>
      <c r="H6236" s="70">
        <f>E6236+F6236-G6236</f>
        <v/>
      </c>
    </row>
    <row r="6237" hidden="1" ht="24.6" customHeight="1" s="138">
      <c r="A6237" s="65" t="n">
        <v>10110501</v>
      </c>
      <c r="B6237" s="66" t="inlineStr">
        <is>
          <t>أدوات مكاتب</t>
        </is>
      </c>
      <c r="C6237" s="67" t="inlineStr"/>
      <c r="D6237" s="67" t="inlineStr"/>
      <c r="E6237" s="68" t="n">
        <v>0</v>
      </c>
      <c r="F6237" s="69">
        <f>SUMIFS(الاضافة!$G$7:$G$60000,الاضافة!$H$7:$H$60000,"*اضاف*",الاضافة!$E$7:$E$60000,'أرصدة المخزن'!C6237)</f>
        <v/>
      </c>
      <c r="G6237" s="69">
        <f>SUMIFS(الصرف!$H$7:$H$60000,الصرف!$F$7:$F$60000,'أرصدة المخزن'!C6237)</f>
        <v/>
      </c>
      <c r="H6237" s="70">
        <f>E6237+F6237-G6237</f>
        <v/>
      </c>
    </row>
    <row r="6238" hidden="1" ht="24.6" customHeight="1" s="138">
      <c r="A6238" s="65" t="n">
        <v>10110502</v>
      </c>
      <c r="B6238" s="66" t="inlineStr">
        <is>
          <t>أدوات مكاتب</t>
        </is>
      </c>
      <c r="C6238" s="67" t="inlineStr"/>
      <c r="D6238" s="67" t="inlineStr"/>
      <c r="E6238" s="68" t="n">
        <v>0</v>
      </c>
      <c r="F6238" s="69">
        <f>SUMIFS(الاضافة!$G$7:$G$60000,الاضافة!$H$7:$H$60000,"*اضاف*",الاضافة!$E$7:$E$60000,'أرصدة المخزن'!C6238)</f>
        <v/>
      </c>
      <c r="G6238" s="69">
        <f>SUMIFS(الصرف!$H$7:$H$60000,الصرف!$F$7:$F$60000,'أرصدة المخزن'!C6238)</f>
        <v/>
      </c>
      <c r="H6238" s="70">
        <f>E6238+F6238-G6238</f>
        <v/>
      </c>
    </row>
    <row r="6239" hidden="1" ht="24.6" customHeight="1" s="138">
      <c r="A6239" s="65" t="n">
        <v>10110503</v>
      </c>
      <c r="B6239" s="66" t="inlineStr">
        <is>
          <t>أدوات مكاتب</t>
        </is>
      </c>
      <c r="C6239" s="67" t="inlineStr"/>
      <c r="D6239" s="67" t="inlineStr"/>
      <c r="E6239" s="68" t="n">
        <v>0</v>
      </c>
      <c r="F6239" s="69">
        <f>SUMIFS(الاضافة!$G$7:$G$60000,الاضافة!$H$7:$H$60000,"*اضاف*",الاضافة!$E$7:$E$60000,'أرصدة المخزن'!C6239)</f>
        <v/>
      </c>
      <c r="G6239" s="69">
        <f>SUMIFS(الصرف!$H$7:$H$60000,الصرف!$F$7:$F$60000,'أرصدة المخزن'!C6239)</f>
        <v/>
      </c>
      <c r="H6239" s="70">
        <f>E6239+F6239-G6239</f>
        <v/>
      </c>
    </row>
    <row r="6240" hidden="1" ht="24.6" customHeight="1" s="138">
      <c r="A6240" s="65" t="n">
        <v>10110504</v>
      </c>
      <c r="B6240" s="66" t="inlineStr">
        <is>
          <t>أدوات مكاتب</t>
        </is>
      </c>
      <c r="C6240" s="67" t="inlineStr"/>
      <c r="D6240" s="67" t="inlineStr"/>
      <c r="E6240" s="68" t="n">
        <v>0</v>
      </c>
      <c r="F6240" s="69">
        <f>SUMIFS(الاضافة!$G$7:$G$60000,الاضافة!$H$7:$H$60000,"*اضاف*",الاضافة!$E$7:$E$60000,'أرصدة المخزن'!C6240)</f>
        <v/>
      </c>
      <c r="G6240" s="69">
        <f>SUMIFS(الصرف!$H$7:$H$60000,الصرف!$F$7:$F$60000,'أرصدة المخزن'!C6240)</f>
        <v/>
      </c>
      <c r="H6240" s="70">
        <f>E6240+F6240-G6240</f>
        <v/>
      </c>
    </row>
    <row r="6241" hidden="1" ht="24.6" customHeight="1" s="138">
      <c r="A6241" s="65" t="n">
        <v>10110505</v>
      </c>
      <c r="B6241" s="66" t="inlineStr">
        <is>
          <t>أدوات مكاتب</t>
        </is>
      </c>
      <c r="C6241" s="67" t="inlineStr"/>
      <c r="D6241" s="67" t="inlineStr"/>
      <c r="E6241" s="68" t="n">
        <v>0</v>
      </c>
      <c r="F6241" s="69">
        <f>SUMIFS(الاضافة!$G$7:$G$60000,الاضافة!$H$7:$H$60000,"*اضاف*",الاضافة!$E$7:$E$60000,'أرصدة المخزن'!C6241)</f>
        <v/>
      </c>
      <c r="G6241" s="69">
        <f>SUMIFS(الصرف!$H$7:$H$60000,الصرف!$F$7:$F$60000,'أرصدة المخزن'!C6241)</f>
        <v/>
      </c>
      <c r="H6241" s="70">
        <f>E6241+F6241-G6241</f>
        <v/>
      </c>
    </row>
    <row r="6242" hidden="1" ht="24.6" customHeight="1" s="138">
      <c r="A6242" s="65" t="n">
        <v>10110506</v>
      </c>
      <c r="B6242" s="66" t="inlineStr">
        <is>
          <t>أدوات مكاتب</t>
        </is>
      </c>
      <c r="C6242" s="67" t="inlineStr"/>
      <c r="D6242" s="67" t="inlineStr"/>
      <c r="E6242" s="68" t="n">
        <v>0</v>
      </c>
      <c r="F6242" s="69">
        <f>SUMIFS(الاضافة!$G$7:$G$60000,الاضافة!$H$7:$H$60000,"*اضاف*",الاضافة!$E$7:$E$60000,'أرصدة المخزن'!C6242)</f>
        <v/>
      </c>
      <c r="G6242" s="69">
        <f>SUMIFS(الصرف!$H$7:$H$60000,الصرف!$F$7:$F$60000,'أرصدة المخزن'!C6242)</f>
        <v/>
      </c>
      <c r="H6242" s="70">
        <f>E6242+F6242-G6242</f>
        <v/>
      </c>
    </row>
    <row r="6243" hidden="1" ht="24.6" customHeight="1" s="138">
      <c r="A6243" s="65" t="n">
        <v>10110507</v>
      </c>
      <c r="B6243" s="66" t="inlineStr">
        <is>
          <t>أدوات مكاتب</t>
        </is>
      </c>
      <c r="C6243" s="67" t="inlineStr"/>
      <c r="D6243" s="67" t="inlineStr"/>
      <c r="E6243" s="68" t="n">
        <v>0</v>
      </c>
      <c r="F6243" s="69">
        <f>SUMIFS(الاضافة!$G$7:$G$60000,الاضافة!$H$7:$H$60000,"*اضاف*",الاضافة!$E$7:$E$60000,'أرصدة المخزن'!C6243)</f>
        <v/>
      </c>
      <c r="G6243" s="69">
        <f>SUMIFS(الصرف!$H$7:$H$60000,الصرف!$F$7:$F$60000,'أرصدة المخزن'!C6243)</f>
        <v/>
      </c>
      <c r="H6243" s="70">
        <f>E6243+F6243-G6243</f>
        <v/>
      </c>
    </row>
    <row r="6244" hidden="1" ht="24.6" customHeight="1" s="138">
      <c r="A6244" s="65" t="n">
        <v>10110508</v>
      </c>
      <c r="B6244" s="66" t="inlineStr">
        <is>
          <t>أدوات مكاتب</t>
        </is>
      </c>
      <c r="C6244" s="67" t="inlineStr"/>
      <c r="D6244" s="67" t="inlineStr"/>
      <c r="E6244" s="68" t="n">
        <v>0</v>
      </c>
      <c r="F6244" s="69">
        <f>SUMIFS(الاضافة!$G$7:$G$60000,الاضافة!$H$7:$H$60000,"*اضاف*",الاضافة!$E$7:$E$60000,'أرصدة المخزن'!C6244)</f>
        <v/>
      </c>
      <c r="G6244" s="69">
        <f>SUMIFS(الصرف!$H$7:$H$60000,الصرف!$F$7:$F$60000,'أرصدة المخزن'!C6244)</f>
        <v/>
      </c>
      <c r="H6244" s="70">
        <f>E6244+F6244-G6244</f>
        <v/>
      </c>
    </row>
    <row r="6245" hidden="1" ht="24.6" customHeight="1" s="138">
      <c r="A6245" s="65" t="n">
        <v>10110509</v>
      </c>
      <c r="B6245" s="66" t="inlineStr">
        <is>
          <t>أدوات مكاتب</t>
        </is>
      </c>
      <c r="C6245" s="67" t="inlineStr"/>
      <c r="D6245" s="67" t="inlineStr"/>
      <c r="E6245" s="68" t="n">
        <v>0</v>
      </c>
      <c r="F6245" s="69">
        <f>SUMIFS(الاضافة!$G$7:$G$60000,الاضافة!$H$7:$H$60000,"*اضاف*",الاضافة!$E$7:$E$60000,'أرصدة المخزن'!C6245)</f>
        <v/>
      </c>
      <c r="G6245" s="69">
        <f>SUMIFS(الصرف!$H$7:$H$60000,الصرف!$F$7:$F$60000,'أرصدة المخزن'!C6245)</f>
        <v/>
      </c>
      <c r="H6245" s="70">
        <f>E6245+F6245-G6245</f>
        <v/>
      </c>
    </row>
    <row r="6246" hidden="1" ht="24.6" customHeight="1" s="138">
      <c r="A6246" s="65" t="n">
        <v>10110510</v>
      </c>
      <c r="B6246" s="66" t="inlineStr">
        <is>
          <t>أدوات مكاتب</t>
        </is>
      </c>
      <c r="C6246" s="67" t="inlineStr"/>
      <c r="D6246" s="67" t="inlineStr"/>
      <c r="E6246" s="68" t="n">
        <v>0</v>
      </c>
      <c r="F6246" s="69">
        <f>SUMIFS(الاضافة!$G$7:$G$60000,الاضافة!$H$7:$H$60000,"*اضاف*",الاضافة!$E$7:$E$60000,'أرصدة المخزن'!C6246)</f>
        <v/>
      </c>
      <c r="G6246" s="69">
        <f>SUMIFS(الصرف!$H$7:$H$60000,الصرف!$F$7:$F$60000,'أرصدة المخزن'!C6246)</f>
        <v/>
      </c>
      <c r="H6246" s="70">
        <f>E6246+F6246-G6246</f>
        <v/>
      </c>
    </row>
    <row r="6247" hidden="1" ht="24.6" customHeight="1" s="138">
      <c r="A6247" s="65" t="n">
        <v>10110511</v>
      </c>
      <c r="B6247" s="66" t="inlineStr">
        <is>
          <t>أدوات مكاتب</t>
        </is>
      </c>
      <c r="C6247" s="67" t="inlineStr"/>
      <c r="D6247" s="67" t="inlineStr"/>
      <c r="E6247" s="68" t="n">
        <v>0</v>
      </c>
      <c r="F6247" s="69">
        <f>SUMIFS(الاضافة!$G$7:$G$60000,الاضافة!$H$7:$H$60000,"*اضاف*",الاضافة!$E$7:$E$60000,'أرصدة المخزن'!C6247)</f>
        <v/>
      </c>
      <c r="G6247" s="69">
        <f>SUMIFS(الصرف!$H$7:$H$60000,الصرف!$F$7:$F$60000,'أرصدة المخزن'!C6247)</f>
        <v/>
      </c>
      <c r="H6247" s="70">
        <f>E6247+F6247-G6247</f>
        <v/>
      </c>
    </row>
    <row r="6248" hidden="1" ht="24.6" customHeight="1" s="138">
      <c r="A6248" s="65" t="n">
        <v>10110512</v>
      </c>
      <c r="B6248" s="66" t="inlineStr">
        <is>
          <t>أدوات مكاتب</t>
        </is>
      </c>
      <c r="C6248" s="67" t="inlineStr"/>
      <c r="D6248" s="67" t="inlineStr"/>
      <c r="E6248" s="68" t="n">
        <v>0</v>
      </c>
      <c r="F6248" s="69">
        <f>SUMIFS(الاضافة!$G$7:$G$60000,الاضافة!$H$7:$H$60000,"*اضاف*",الاضافة!$E$7:$E$60000,'أرصدة المخزن'!C6248)</f>
        <v/>
      </c>
      <c r="G6248" s="69">
        <f>SUMIFS(الصرف!$H$7:$H$60000,الصرف!$F$7:$F$60000,'أرصدة المخزن'!C6248)</f>
        <v/>
      </c>
      <c r="H6248" s="70">
        <f>E6248+F6248-G6248</f>
        <v/>
      </c>
    </row>
    <row r="6249" hidden="1" ht="24.6" customHeight="1" s="138">
      <c r="A6249" s="65" t="n">
        <v>10110513</v>
      </c>
      <c r="B6249" s="66" t="inlineStr">
        <is>
          <t>أدوات مكاتب</t>
        </is>
      </c>
      <c r="C6249" s="67" t="inlineStr"/>
      <c r="D6249" s="67" t="inlineStr"/>
      <c r="E6249" s="68" t="n">
        <v>0</v>
      </c>
      <c r="F6249" s="69">
        <f>SUMIFS(الاضافة!$G$7:$G$60000,الاضافة!$H$7:$H$60000,"*اضاف*",الاضافة!$E$7:$E$60000,'أرصدة المخزن'!C6249)</f>
        <v/>
      </c>
      <c r="G6249" s="69">
        <f>SUMIFS(الصرف!$H$7:$H$60000,الصرف!$F$7:$F$60000,'أرصدة المخزن'!C6249)</f>
        <v/>
      </c>
      <c r="H6249" s="70">
        <f>E6249+F6249-G6249</f>
        <v/>
      </c>
    </row>
    <row r="6250" hidden="1" ht="24.6" customHeight="1" s="138">
      <c r="A6250" s="65" t="n">
        <v>10110514</v>
      </c>
      <c r="B6250" s="66" t="inlineStr">
        <is>
          <t>أدوات مكاتب</t>
        </is>
      </c>
      <c r="C6250" s="67" t="inlineStr"/>
      <c r="D6250" s="67" t="inlineStr"/>
      <c r="E6250" s="68" t="n">
        <v>0</v>
      </c>
      <c r="F6250" s="69">
        <f>SUMIFS(الاضافة!$G$7:$G$60000,الاضافة!$H$7:$H$60000,"*اضاف*",الاضافة!$E$7:$E$60000,'أرصدة المخزن'!C6250)</f>
        <v/>
      </c>
      <c r="G6250" s="69">
        <f>SUMIFS(الصرف!$H$7:$H$60000,الصرف!$F$7:$F$60000,'أرصدة المخزن'!C6250)</f>
        <v/>
      </c>
      <c r="H6250" s="70">
        <f>E6250+F6250-G6250</f>
        <v/>
      </c>
    </row>
    <row r="6251" hidden="1" ht="24.6" customHeight="1" s="138">
      <c r="A6251" s="65" t="n">
        <v>10110515</v>
      </c>
      <c r="B6251" s="66" t="inlineStr">
        <is>
          <t>أدوات مكاتب</t>
        </is>
      </c>
      <c r="C6251" s="67" t="inlineStr"/>
      <c r="D6251" s="67" t="inlineStr"/>
      <c r="E6251" s="68" t="n">
        <v>0</v>
      </c>
      <c r="F6251" s="69">
        <f>SUMIFS(الاضافة!$G$7:$G$60000,الاضافة!$H$7:$H$60000,"*اضاف*",الاضافة!$E$7:$E$60000,'أرصدة المخزن'!C6251)</f>
        <v/>
      </c>
      <c r="G6251" s="69">
        <f>SUMIFS(الصرف!$H$7:$H$60000,الصرف!$F$7:$F$60000,'أرصدة المخزن'!C6251)</f>
        <v/>
      </c>
      <c r="H6251" s="70">
        <f>E6251+F6251-G6251</f>
        <v/>
      </c>
    </row>
    <row r="6252" hidden="1" ht="24.6" customHeight="1" s="138">
      <c r="A6252" s="65" t="n">
        <v>10110516</v>
      </c>
      <c r="B6252" s="66" t="inlineStr">
        <is>
          <t>أدوات مكاتب</t>
        </is>
      </c>
      <c r="C6252" s="67" t="inlineStr"/>
      <c r="D6252" s="67" t="inlineStr"/>
      <c r="E6252" s="68" t="n">
        <v>0</v>
      </c>
      <c r="F6252" s="69">
        <f>SUMIFS(الاضافة!$G$7:$G$60000,الاضافة!$H$7:$H$60000,"*اضاف*",الاضافة!$E$7:$E$60000,'أرصدة المخزن'!C6252)</f>
        <v/>
      </c>
      <c r="G6252" s="69">
        <f>SUMIFS(الصرف!$H$7:$H$60000,الصرف!$F$7:$F$60000,'أرصدة المخزن'!C6252)</f>
        <v/>
      </c>
      <c r="H6252" s="70">
        <f>E6252+F6252-G6252</f>
        <v/>
      </c>
    </row>
    <row r="6253" hidden="1" ht="24.6" customHeight="1" s="138">
      <c r="A6253" s="65" t="n">
        <v>10110517</v>
      </c>
      <c r="B6253" s="66" t="inlineStr">
        <is>
          <t>أدوات مكاتب</t>
        </is>
      </c>
      <c r="C6253" s="67" t="inlineStr"/>
      <c r="D6253" s="67" t="inlineStr"/>
      <c r="E6253" s="68" t="n">
        <v>0</v>
      </c>
      <c r="F6253" s="69">
        <f>SUMIFS(الاضافة!$G$7:$G$60000,الاضافة!$H$7:$H$60000,"*اضاف*",الاضافة!$E$7:$E$60000,'أرصدة المخزن'!C6253)</f>
        <v/>
      </c>
      <c r="G6253" s="69">
        <f>SUMIFS(الصرف!$H$7:$H$60000,الصرف!$F$7:$F$60000,'أرصدة المخزن'!C6253)</f>
        <v/>
      </c>
      <c r="H6253" s="70">
        <f>E6253+F6253-G6253</f>
        <v/>
      </c>
    </row>
    <row r="6254" hidden="1" ht="24.6" customHeight="1" s="138">
      <c r="A6254" s="65" t="n">
        <v>10110518</v>
      </c>
      <c r="B6254" s="66" t="inlineStr">
        <is>
          <t>أدوات مكاتب</t>
        </is>
      </c>
      <c r="C6254" s="67" t="inlineStr"/>
      <c r="D6254" s="67" t="inlineStr"/>
      <c r="E6254" s="68" t="n">
        <v>0</v>
      </c>
      <c r="F6254" s="69">
        <f>SUMIFS(الاضافة!$G$7:$G$60000,الاضافة!$H$7:$H$60000,"*اضاف*",الاضافة!$E$7:$E$60000,'أرصدة المخزن'!C6254)</f>
        <v/>
      </c>
      <c r="G6254" s="69">
        <f>SUMIFS(الصرف!$H$7:$H$60000,الصرف!$F$7:$F$60000,'أرصدة المخزن'!C6254)</f>
        <v/>
      </c>
      <c r="H6254" s="70">
        <f>E6254+F6254-G6254</f>
        <v/>
      </c>
    </row>
    <row r="6255" hidden="1" ht="24.6" customHeight="1" s="138">
      <c r="A6255" s="65" t="n">
        <v>10120001</v>
      </c>
      <c r="B6255" s="66" t="inlineStr">
        <is>
          <t>أدوات ميكانيكا</t>
        </is>
      </c>
      <c r="C6255" s="67" t="inlineStr">
        <is>
          <t>مكثف 450/25</t>
        </is>
      </c>
      <c r="D6255" s="67" t="inlineStr">
        <is>
          <t>عدد</t>
        </is>
      </c>
      <c r="E6255" s="68" t="n">
        <v>0</v>
      </c>
      <c r="F6255" s="69">
        <f>SUMIFS(الاضافة!$G$7:$G$60000,الاضافة!$H$7:$H$60000,"*اضاف*",الاضافة!$E$7:$E$60000,'أرصدة المخزن'!C6255)</f>
        <v/>
      </c>
      <c r="G6255" s="69">
        <f>SUMIFS(الصرف!$H$7:$H$60000,الصرف!$F$7:$F$60000,'أرصدة المخزن'!C6255)</f>
        <v/>
      </c>
      <c r="H6255" s="70">
        <f>E6255+F6255-G6255</f>
        <v/>
      </c>
    </row>
    <row r="6256" hidden="1" ht="24.6" customHeight="1" s="138">
      <c r="A6256" s="65" t="n">
        <v>10120002</v>
      </c>
      <c r="B6256" s="66" t="inlineStr">
        <is>
          <t>أدوات ميكانيكا</t>
        </is>
      </c>
      <c r="C6256" s="67" t="inlineStr">
        <is>
          <t>سير 13×1120 A</t>
        </is>
      </c>
      <c r="D6256" s="67" t="inlineStr">
        <is>
          <t>عدد</t>
        </is>
      </c>
      <c r="E6256" s="68" t="n">
        <v>0</v>
      </c>
      <c r="F6256" s="69">
        <f>SUMIFS(الاضافة!$G$7:$G$60000,الاضافة!$H$7:$H$60000,"*اضاف*",الاضافة!$E$7:$E$60000,'أرصدة المخزن'!C6256)</f>
        <v/>
      </c>
      <c r="G6256" s="69">
        <f>SUMIFS(الصرف!$H$7:$H$60000,الصرف!$F$7:$F$60000,'أرصدة المخزن'!C6256)</f>
        <v/>
      </c>
      <c r="H6256" s="70">
        <f>E6256+F6256-G6256</f>
        <v/>
      </c>
    </row>
    <row r="6257" hidden="1" ht="24.6" customHeight="1" s="138">
      <c r="A6257" s="65" t="n">
        <v>10120003</v>
      </c>
      <c r="B6257" s="66" t="inlineStr">
        <is>
          <t>أدوات ميكانيكا</t>
        </is>
      </c>
      <c r="C6257" s="67" t="inlineStr">
        <is>
          <t>بلية  SKF 6204</t>
        </is>
      </c>
      <c r="D6257" s="67" t="inlineStr">
        <is>
          <t>عدد</t>
        </is>
      </c>
      <c r="E6257" s="68" t="n">
        <v>0</v>
      </c>
      <c r="F6257" s="69">
        <f>SUMIFS(الاضافة!$G$7:$G$60000,الاضافة!$H$7:$H$60000,"*اضاف*",الاضافة!$E$7:$E$60000,'أرصدة المخزن'!C6257)</f>
        <v/>
      </c>
      <c r="G6257" s="69">
        <f>SUMIFS(الصرف!$H$7:$H$60000,الصرف!$F$7:$F$60000,'أرصدة المخزن'!C6257)</f>
        <v/>
      </c>
      <c r="H6257" s="70">
        <f>E6257+F6257-G6257</f>
        <v/>
      </c>
    </row>
    <row r="6258" hidden="1" ht="24.6" customHeight="1" s="138">
      <c r="A6258" s="65" t="n">
        <v>10120004</v>
      </c>
      <c r="B6258" s="66" t="inlineStr">
        <is>
          <t>أدوات ميكانيكا</t>
        </is>
      </c>
      <c r="C6258" s="67" t="inlineStr">
        <is>
          <t>ميكانكل  C</t>
        </is>
      </c>
      <c r="D6258" s="67" t="inlineStr">
        <is>
          <t>عدد</t>
        </is>
      </c>
      <c r="E6258" s="68" t="n">
        <v>0</v>
      </c>
      <c r="F6258" s="69">
        <f>SUMIFS(الاضافة!$G$7:$G$60000,الاضافة!$H$7:$H$60000,"*اضاف*",الاضافة!$E$7:$E$60000,'أرصدة المخزن'!C6258)</f>
        <v/>
      </c>
      <c r="G6258" s="69">
        <f>SUMIFS(الصرف!$H$7:$H$60000,الصرف!$F$7:$F$60000,'أرصدة المخزن'!C6258)</f>
        <v/>
      </c>
      <c r="H6258" s="70">
        <f>E6258+F6258-G6258</f>
        <v/>
      </c>
    </row>
    <row r="6259" hidden="1" ht="24.6" customHeight="1" s="138">
      <c r="A6259" s="65" t="n">
        <v>10120005</v>
      </c>
      <c r="B6259" s="66" t="inlineStr">
        <is>
          <t>أدوات ميكانيكا</t>
        </is>
      </c>
      <c r="C6259" s="67" t="inlineStr"/>
      <c r="D6259" s="67" t="inlineStr"/>
      <c r="E6259" s="68" t="n">
        <v>0</v>
      </c>
      <c r="F6259" s="69">
        <f>SUMIFS(الاضافة!$G$7:$G$60000,الاضافة!$H$7:$H$60000,"*اضاف*",الاضافة!$E$7:$E$60000,'أرصدة المخزن'!C6259)</f>
        <v/>
      </c>
      <c r="G6259" s="69">
        <f>SUMIFS(الصرف!$H$7:$H$60000,الصرف!$F$7:$F$60000,'أرصدة المخزن'!C6259)</f>
        <v/>
      </c>
      <c r="H6259" s="70">
        <f>E6259+F6259-G6259</f>
        <v/>
      </c>
    </row>
    <row r="6260" hidden="1" ht="24.6" customHeight="1" s="138">
      <c r="A6260" s="65" t="n">
        <v>10120006</v>
      </c>
      <c r="B6260" s="66" t="inlineStr">
        <is>
          <t>أدوات ميكانيكا</t>
        </is>
      </c>
      <c r="C6260" s="67" t="inlineStr"/>
      <c r="D6260" s="67" t="inlineStr"/>
      <c r="E6260" s="68" t="n">
        <v>0</v>
      </c>
      <c r="F6260" s="69">
        <f>SUMIFS(الاضافة!$G$7:$G$60000,الاضافة!$H$7:$H$60000,"*اضاف*",الاضافة!$E$7:$E$60000,'أرصدة المخزن'!C6260)</f>
        <v/>
      </c>
      <c r="G6260" s="69">
        <f>SUMIFS(الصرف!$H$7:$H$60000,الصرف!$F$7:$F$60000,'أرصدة المخزن'!C6260)</f>
        <v/>
      </c>
      <c r="H6260" s="70">
        <f>E6260+F6260-G6260</f>
        <v/>
      </c>
    </row>
    <row r="6261" hidden="1" ht="24.6" customHeight="1" s="138">
      <c r="A6261" s="65" t="n">
        <v>10120007</v>
      </c>
      <c r="B6261" s="66" t="inlineStr">
        <is>
          <t>أدوات ميكانيكا</t>
        </is>
      </c>
      <c r="C6261" s="67" t="inlineStr"/>
      <c r="D6261" s="67" t="inlineStr"/>
      <c r="E6261" s="68" t="n">
        <v>0</v>
      </c>
      <c r="F6261" s="69">
        <f>SUMIFS(الاضافة!$G$7:$G$60000,الاضافة!$H$7:$H$60000,"*اضاف*",الاضافة!$E$7:$E$60000,'أرصدة المخزن'!C6261)</f>
        <v/>
      </c>
      <c r="G6261" s="69">
        <f>SUMIFS(الصرف!$H$7:$H$60000,الصرف!$F$7:$F$60000,'أرصدة المخزن'!C6261)</f>
        <v/>
      </c>
      <c r="H6261" s="70">
        <f>E6261+F6261-G6261</f>
        <v/>
      </c>
    </row>
    <row r="6262" hidden="1" ht="24.6" customHeight="1" s="138">
      <c r="A6262" s="65" t="n">
        <v>10120008</v>
      </c>
      <c r="B6262" s="66" t="inlineStr">
        <is>
          <t>أدوات ميكانيكا</t>
        </is>
      </c>
      <c r="C6262" s="67" t="inlineStr"/>
      <c r="D6262" s="67" t="inlineStr"/>
      <c r="E6262" s="68" t="n">
        <v>0</v>
      </c>
      <c r="F6262" s="69">
        <f>SUMIFS(الاضافة!$G$7:$G$60000,الاضافة!$H$7:$H$60000,"*اضاف*",الاضافة!$E$7:$E$60000,'أرصدة المخزن'!C6262)</f>
        <v/>
      </c>
      <c r="G6262" s="69">
        <f>SUMIFS(الصرف!$H$7:$H$60000,الصرف!$F$7:$F$60000,'أرصدة المخزن'!C6262)</f>
        <v/>
      </c>
      <c r="H6262" s="70">
        <f>E6262+F6262-G6262</f>
        <v/>
      </c>
    </row>
    <row r="6263" hidden="1" ht="24.6" customHeight="1" s="138">
      <c r="A6263" s="65" t="n">
        <v>10120009</v>
      </c>
      <c r="B6263" s="66" t="inlineStr">
        <is>
          <t>أدوات ميكانيكا</t>
        </is>
      </c>
      <c r="C6263" s="67" t="inlineStr"/>
      <c r="D6263" s="67" t="inlineStr"/>
      <c r="E6263" s="68" t="n">
        <v>0</v>
      </c>
      <c r="F6263" s="69">
        <f>SUMIFS(الاضافة!$G$7:$G$60000,الاضافة!$H$7:$H$60000,"*اضاف*",الاضافة!$E$7:$E$60000,'أرصدة المخزن'!C6263)</f>
        <v/>
      </c>
      <c r="G6263" s="69">
        <f>SUMIFS(الصرف!$H$7:$H$60000,الصرف!$F$7:$F$60000,'أرصدة المخزن'!C6263)</f>
        <v/>
      </c>
      <c r="H6263" s="70">
        <f>E6263+F6263-G6263</f>
        <v/>
      </c>
    </row>
    <row r="6264" hidden="1" ht="24.6" customHeight="1" s="138">
      <c r="A6264" s="65" t="n">
        <v>10120010</v>
      </c>
      <c r="B6264" s="66" t="inlineStr">
        <is>
          <t>أدوات ميكانيكا</t>
        </is>
      </c>
      <c r="C6264" s="67" t="inlineStr"/>
      <c r="D6264" s="67" t="inlineStr"/>
      <c r="E6264" s="68" t="n">
        <v>0</v>
      </c>
      <c r="F6264" s="69">
        <f>SUMIFS(الاضافة!$G$7:$G$60000,الاضافة!$H$7:$H$60000,"*اضاف*",الاضافة!$E$7:$E$60000,'أرصدة المخزن'!C6264)</f>
        <v/>
      </c>
      <c r="G6264" s="69">
        <f>SUMIFS(الصرف!$H$7:$H$60000,الصرف!$F$7:$F$60000,'أرصدة المخزن'!C6264)</f>
        <v/>
      </c>
      <c r="H6264" s="70">
        <f>E6264+F6264-G6264</f>
        <v/>
      </c>
    </row>
    <row r="6265" hidden="1" ht="24.6" customHeight="1" s="138">
      <c r="A6265" s="65" t="n">
        <v>10120011</v>
      </c>
      <c r="B6265" s="66" t="inlineStr">
        <is>
          <t>أدوات ميكانيكا</t>
        </is>
      </c>
      <c r="C6265" s="67" t="inlineStr"/>
      <c r="D6265" s="67" t="inlineStr"/>
      <c r="E6265" s="68" t="n">
        <v>0</v>
      </c>
      <c r="F6265" s="69">
        <f>SUMIFS(الاضافة!$G$7:$G$60000,الاضافة!$H$7:$H$60000,"*اضاف*",الاضافة!$E$7:$E$60000,'أرصدة المخزن'!C6265)</f>
        <v/>
      </c>
      <c r="G6265" s="69">
        <f>SUMIFS(الصرف!$H$7:$H$60000,الصرف!$F$7:$F$60000,'أرصدة المخزن'!C6265)</f>
        <v/>
      </c>
      <c r="H6265" s="70">
        <f>E6265+F6265-G6265</f>
        <v/>
      </c>
    </row>
    <row r="6266" hidden="1" ht="24.6" customHeight="1" s="138">
      <c r="A6266" s="65" t="n">
        <v>10120012</v>
      </c>
      <c r="B6266" s="66" t="inlineStr">
        <is>
          <t>أدوات ميكانيكا</t>
        </is>
      </c>
      <c r="C6266" s="67" t="inlineStr"/>
      <c r="D6266" s="67" t="inlineStr"/>
      <c r="E6266" s="68" t="n">
        <v>0</v>
      </c>
      <c r="F6266" s="69">
        <f>SUMIFS(الاضافة!$G$7:$G$60000,الاضافة!$H$7:$H$60000,"*اضاف*",الاضافة!$E$7:$E$60000,'أرصدة المخزن'!C6266)</f>
        <v/>
      </c>
      <c r="G6266" s="69">
        <f>SUMIFS(الصرف!$H$7:$H$60000,الصرف!$F$7:$F$60000,'أرصدة المخزن'!C6266)</f>
        <v/>
      </c>
      <c r="H6266" s="70">
        <f>E6266+F6266-G6266</f>
        <v/>
      </c>
    </row>
    <row r="6267" hidden="1" ht="24.6" customHeight="1" s="138">
      <c r="A6267" s="65" t="n">
        <v>10120013</v>
      </c>
      <c r="B6267" s="66" t="inlineStr">
        <is>
          <t>أدوات ميكانيكا</t>
        </is>
      </c>
      <c r="C6267" s="67" t="inlineStr"/>
      <c r="D6267" s="67" t="inlineStr"/>
      <c r="E6267" s="68" t="n">
        <v>0</v>
      </c>
      <c r="F6267" s="69">
        <f>SUMIFS(الاضافة!$G$7:$G$60000,الاضافة!$H$7:$H$60000,"*اضاف*",الاضافة!$E$7:$E$60000,'أرصدة المخزن'!C6267)</f>
        <v/>
      </c>
      <c r="G6267" s="69">
        <f>SUMIFS(الصرف!$H$7:$H$60000,الصرف!$F$7:$F$60000,'أرصدة المخزن'!C6267)</f>
        <v/>
      </c>
      <c r="H6267" s="70">
        <f>E6267+F6267-G6267</f>
        <v/>
      </c>
    </row>
    <row r="6268" hidden="1" ht="24.6" customHeight="1" s="138">
      <c r="A6268" s="65" t="n">
        <v>10120014</v>
      </c>
      <c r="B6268" s="66" t="inlineStr">
        <is>
          <t>أدوات ميكانيكا</t>
        </is>
      </c>
      <c r="C6268" s="67" t="inlineStr"/>
      <c r="D6268" s="67" t="inlineStr"/>
      <c r="E6268" s="68" t="n">
        <v>0</v>
      </c>
      <c r="F6268" s="69">
        <f>SUMIFS(الاضافة!$G$7:$G$60000,الاضافة!$H$7:$H$60000,"*اضاف*",الاضافة!$E$7:$E$60000,'أرصدة المخزن'!C6268)</f>
        <v/>
      </c>
      <c r="G6268" s="69">
        <f>SUMIFS(الصرف!$H$7:$H$60000,الصرف!$F$7:$F$60000,'أرصدة المخزن'!C6268)</f>
        <v/>
      </c>
      <c r="H6268" s="70">
        <f>E6268+F6268-G6268</f>
        <v/>
      </c>
    </row>
    <row r="6269" hidden="1" ht="24.6" customHeight="1" s="138">
      <c r="A6269" s="65" t="n">
        <v>10120015</v>
      </c>
      <c r="B6269" s="66" t="inlineStr">
        <is>
          <t>أدوات ميكانيكا</t>
        </is>
      </c>
      <c r="C6269" s="67" t="inlineStr"/>
      <c r="D6269" s="67" t="inlineStr"/>
      <c r="E6269" s="68" t="n">
        <v>0</v>
      </c>
      <c r="F6269" s="69">
        <f>SUMIFS(الاضافة!$G$7:$G$60000,الاضافة!$H$7:$H$60000,"*اضاف*",الاضافة!$E$7:$E$60000,'أرصدة المخزن'!C6269)</f>
        <v/>
      </c>
      <c r="G6269" s="69">
        <f>SUMIFS(الصرف!$H$7:$H$60000,الصرف!$F$7:$F$60000,'أرصدة المخزن'!C6269)</f>
        <v/>
      </c>
      <c r="H6269" s="70">
        <f>E6269+F6269-G6269</f>
        <v/>
      </c>
    </row>
    <row r="6270" hidden="1" ht="24.6" customHeight="1" s="138">
      <c r="A6270" s="65" t="n">
        <v>10120016</v>
      </c>
      <c r="B6270" s="66" t="inlineStr">
        <is>
          <t>أدوات ميكانيكا</t>
        </is>
      </c>
      <c r="C6270" s="67" t="inlineStr"/>
      <c r="D6270" s="67" t="inlineStr"/>
      <c r="E6270" s="68" t="n">
        <v>0</v>
      </c>
      <c r="F6270" s="69">
        <f>SUMIFS(الاضافة!$G$7:$G$60000,الاضافة!$H$7:$H$60000,"*اضاف*",الاضافة!$E$7:$E$60000,'أرصدة المخزن'!C6270)</f>
        <v/>
      </c>
      <c r="G6270" s="69">
        <f>SUMIFS(الصرف!$H$7:$H$60000,الصرف!$F$7:$F$60000,'أرصدة المخزن'!C6270)</f>
        <v/>
      </c>
      <c r="H6270" s="70">
        <f>E6270+F6270-G6270</f>
        <v/>
      </c>
    </row>
    <row r="6271" hidden="1" ht="24.6" customHeight="1" s="138">
      <c r="A6271" s="65" t="n">
        <v>10120017</v>
      </c>
      <c r="B6271" s="66" t="inlineStr">
        <is>
          <t>أدوات ميكانيكا</t>
        </is>
      </c>
      <c r="C6271" s="67" t="inlineStr"/>
      <c r="D6271" s="67" t="inlineStr"/>
      <c r="E6271" s="68" t="n">
        <v>0</v>
      </c>
      <c r="F6271" s="69">
        <f>SUMIFS(الاضافة!$G$7:$G$60000,الاضافة!$H$7:$H$60000,"*اضاف*",الاضافة!$E$7:$E$60000,'أرصدة المخزن'!C6271)</f>
        <v/>
      </c>
      <c r="G6271" s="69">
        <f>SUMIFS(الصرف!$H$7:$H$60000,الصرف!$F$7:$F$60000,'أرصدة المخزن'!C6271)</f>
        <v/>
      </c>
      <c r="H6271" s="70">
        <f>E6271+F6271-G6271</f>
        <v/>
      </c>
    </row>
    <row r="6272" hidden="1" ht="24.6" customHeight="1" s="138">
      <c r="A6272" s="65" t="n">
        <v>10120018</v>
      </c>
      <c r="B6272" s="66" t="inlineStr">
        <is>
          <t>أدوات ميكانيكا</t>
        </is>
      </c>
      <c r="C6272" s="67" t="inlineStr"/>
      <c r="D6272" s="67" t="inlineStr"/>
      <c r="E6272" s="68" t="n">
        <v>0</v>
      </c>
      <c r="F6272" s="69">
        <f>SUMIFS(الاضافة!$G$7:$G$60000,الاضافة!$H$7:$H$60000,"*اضاف*",الاضافة!$E$7:$E$60000,'أرصدة المخزن'!C6272)</f>
        <v/>
      </c>
      <c r="G6272" s="69">
        <f>SUMIFS(الصرف!$H$7:$H$60000,الصرف!$F$7:$F$60000,'أرصدة المخزن'!C6272)</f>
        <v/>
      </c>
      <c r="H6272" s="70">
        <f>E6272+F6272-G6272</f>
        <v/>
      </c>
    </row>
    <row r="6273" hidden="1" ht="24.6" customHeight="1" s="138">
      <c r="A6273" s="65" t="n">
        <v>10120019</v>
      </c>
      <c r="B6273" s="66" t="inlineStr">
        <is>
          <t>أدوات ميكانيكا</t>
        </is>
      </c>
      <c r="C6273" s="67" t="inlineStr"/>
      <c r="D6273" s="67" t="inlineStr"/>
      <c r="E6273" s="68" t="n">
        <v>0</v>
      </c>
      <c r="F6273" s="69">
        <f>SUMIFS(الاضافة!$G$7:$G$60000,الاضافة!$H$7:$H$60000,"*اضاف*",الاضافة!$E$7:$E$60000,'أرصدة المخزن'!C6273)</f>
        <v/>
      </c>
      <c r="G6273" s="69">
        <f>SUMIFS(الصرف!$H$7:$H$60000,الصرف!$F$7:$F$60000,'أرصدة المخزن'!C6273)</f>
        <v/>
      </c>
      <c r="H6273" s="70">
        <f>E6273+F6273-G6273</f>
        <v/>
      </c>
    </row>
    <row r="6274" hidden="1" ht="24.6" customHeight="1" s="138">
      <c r="A6274" s="65" t="n">
        <v>10120020</v>
      </c>
      <c r="B6274" s="66" t="inlineStr">
        <is>
          <t>أدوات ميكانيكا</t>
        </is>
      </c>
      <c r="C6274" s="67" t="inlineStr"/>
      <c r="D6274" s="67" t="inlineStr"/>
      <c r="E6274" s="68" t="n">
        <v>0</v>
      </c>
      <c r="F6274" s="69">
        <f>SUMIFS(الاضافة!$G$7:$G$60000,الاضافة!$H$7:$H$60000,"*اضاف*",الاضافة!$E$7:$E$60000,'أرصدة المخزن'!C6274)</f>
        <v/>
      </c>
      <c r="G6274" s="69">
        <f>SUMIFS(الصرف!$H$7:$H$60000,الصرف!$F$7:$F$60000,'أرصدة المخزن'!C6274)</f>
        <v/>
      </c>
      <c r="H6274" s="70">
        <f>E6274+F6274-G6274</f>
        <v/>
      </c>
    </row>
    <row r="6275" hidden="1" ht="24.6" customHeight="1" s="138">
      <c r="A6275" s="65" t="n">
        <v>10120021</v>
      </c>
      <c r="B6275" s="66" t="inlineStr">
        <is>
          <t>أدوات ميكانيكا</t>
        </is>
      </c>
      <c r="C6275" s="67" t="inlineStr"/>
      <c r="D6275" s="67" t="inlineStr"/>
      <c r="E6275" s="68" t="n">
        <v>0</v>
      </c>
      <c r="F6275" s="69">
        <f>SUMIFS(الاضافة!$G$7:$G$60000,الاضافة!$H$7:$H$60000,"*اضاف*",الاضافة!$E$7:$E$60000,'أرصدة المخزن'!C6275)</f>
        <v/>
      </c>
      <c r="G6275" s="69">
        <f>SUMIFS(الصرف!$H$7:$H$60000,الصرف!$F$7:$F$60000,'أرصدة المخزن'!C6275)</f>
        <v/>
      </c>
      <c r="H6275" s="70">
        <f>E6275+F6275-G6275</f>
        <v/>
      </c>
    </row>
    <row r="6276" hidden="1" ht="24.6" customHeight="1" s="138">
      <c r="A6276" s="65" t="n">
        <v>10120022</v>
      </c>
      <c r="B6276" s="66" t="inlineStr">
        <is>
          <t>أدوات ميكانيكا</t>
        </is>
      </c>
      <c r="C6276" s="67" t="inlineStr"/>
      <c r="D6276" s="67" t="inlineStr"/>
      <c r="E6276" s="68" t="n">
        <v>0</v>
      </c>
      <c r="F6276" s="69">
        <f>SUMIFS(الاضافة!$G$7:$G$60000,الاضافة!$H$7:$H$60000,"*اضاف*",الاضافة!$E$7:$E$60000,'أرصدة المخزن'!C6276)</f>
        <v/>
      </c>
      <c r="G6276" s="69">
        <f>SUMIFS(الصرف!$H$7:$H$60000,الصرف!$F$7:$F$60000,'أرصدة المخزن'!C6276)</f>
        <v/>
      </c>
      <c r="H6276" s="70">
        <f>E6276+F6276-G6276</f>
        <v/>
      </c>
    </row>
    <row r="6277" hidden="1" ht="24.6" customHeight="1" s="138">
      <c r="A6277" s="65" t="n">
        <v>10120023</v>
      </c>
      <c r="B6277" s="66" t="inlineStr">
        <is>
          <t>أدوات ميكانيكا</t>
        </is>
      </c>
      <c r="C6277" s="67" t="inlineStr"/>
      <c r="D6277" s="67" t="inlineStr"/>
      <c r="E6277" s="68" t="n">
        <v>0</v>
      </c>
      <c r="F6277" s="69">
        <f>SUMIFS(الاضافة!$G$7:$G$60000,الاضافة!$H$7:$H$60000,"*اضاف*",الاضافة!$E$7:$E$60000,'أرصدة المخزن'!C6277)</f>
        <v/>
      </c>
      <c r="G6277" s="69">
        <f>SUMIFS(الصرف!$H$7:$H$60000,الصرف!$F$7:$F$60000,'أرصدة المخزن'!C6277)</f>
        <v/>
      </c>
      <c r="H6277" s="70">
        <f>E6277+F6277-G6277</f>
        <v/>
      </c>
    </row>
    <row r="6278" hidden="1" ht="24.6" customHeight="1" s="138">
      <c r="A6278" s="65" t="n">
        <v>10120024</v>
      </c>
      <c r="B6278" s="66" t="inlineStr">
        <is>
          <t>أدوات ميكانيكا</t>
        </is>
      </c>
      <c r="C6278" s="67" t="inlineStr"/>
      <c r="D6278" s="67" t="inlineStr"/>
      <c r="E6278" s="68" t="n">
        <v>0</v>
      </c>
      <c r="F6278" s="69">
        <f>SUMIFS(الاضافة!$G$7:$G$60000,الاضافة!$H$7:$H$60000,"*اضاف*",الاضافة!$E$7:$E$60000,'أرصدة المخزن'!C6278)</f>
        <v/>
      </c>
      <c r="G6278" s="69">
        <f>SUMIFS(الصرف!$H$7:$H$60000,الصرف!$F$7:$F$60000,'أرصدة المخزن'!C6278)</f>
        <v/>
      </c>
      <c r="H6278" s="70">
        <f>E6278+F6278-G6278</f>
        <v/>
      </c>
    </row>
    <row r="6279" hidden="1" ht="24.6" customHeight="1" s="138">
      <c r="A6279" s="65" t="n">
        <v>10120025</v>
      </c>
      <c r="B6279" s="66" t="inlineStr">
        <is>
          <t>أدوات ميكانيكا</t>
        </is>
      </c>
      <c r="C6279" s="67" t="inlineStr"/>
      <c r="D6279" s="67" t="inlineStr"/>
      <c r="E6279" s="68" t="n">
        <v>0</v>
      </c>
      <c r="F6279" s="69">
        <f>SUMIFS(الاضافة!$G$7:$G$60000,الاضافة!$H$7:$H$60000,"*اضاف*",الاضافة!$E$7:$E$60000,'أرصدة المخزن'!C6279)</f>
        <v/>
      </c>
      <c r="G6279" s="69">
        <f>SUMIFS(الصرف!$H$7:$H$60000,الصرف!$F$7:$F$60000,'أرصدة المخزن'!C6279)</f>
        <v/>
      </c>
      <c r="H6279" s="70">
        <f>E6279+F6279-G6279</f>
        <v/>
      </c>
    </row>
    <row r="6280" hidden="1" ht="24.6" customHeight="1" s="138">
      <c r="A6280" s="65" t="n">
        <v>10120026</v>
      </c>
      <c r="B6280" s="66" t="inlineStr">
        <is>
          <t>أدوات ميكانيكا</t>
        </is>
      </c>
      <c r="C6280" s="67" t="inlineStr"/>
      <c r="D6280" s="67" t="inlineStr"/>
      <c r="E6280" s="68" t="n">
        <v>0</v>
      </c>
      <c r="F6280" s="69">
        <f>SUMIFS(الاضافة!$G$7:$G$60000,الاضافة!$H$7:$H$60000,"*اضاف*",الاضافة!$E$7:$E$60000,'أرصدة المخزن'!C6280)</f>
        <v/>
      </c>
      <c r="G6280" s="69">
        <f>SUMIFS(الصرف!$H$7:$H$60000,الصرف!$F$7:$F$60000,'أرصدة المخزن'!C6280)</f>
        <v/>
      </c>
      <c r="H6280" s="70">
        <f>E6280+F6280-G6280</f>
        <v/>
      </c>
    </row>
    <row r="6281" hidden="1" ht="24.6" customHeight="1" s="138">
      <c r="A6281" s="65" t="n">
        <v>10120027</v>
      </c>
      <c r="B6281" s="66" t="inlineStr">
        <is>
          <t>أدوات ميكانيكا</t>
        </is>
      </c>
      <c r="C6281" s="67" t="inlineStr"/>
      <c r="D6281" s="67" t="inlineStr"/>
      <c r="E6281" s="68" t="n">
        <v>0</v>
      </c>
      <c r="F6281" s="69">
        <f>SUMIFS(الاضافة!$G$7:$G$60000,الاضافة!$H$7:$H$60000,"*اضاف*",الاضافة!$E$7:$E$60000,'أرصدة المخزن'!C6281)</f>
        <v/>
      </c>
      <c r="G6281" s="69">
        <f>SUMIFS(الصرف!$H$7:$H$60000,الصرف!$F$7:$F$60000,'أرصدة المخزن'!C6281)</f>
        <v/>
      </c>
      <c r="H6281" s="70">
        <f>E6281+F6281-G6281</f>
        <v/>
      </c>
    </row>
    <row r="6282" hidden="1" ht="24.6" customHeight="1" s="138">
      <c r="A6282" s="65" t="n">
        <v>10120028</v>
      </c>
      <c r="B6282" s="66" t="inlineStr">
        <is>
          <t>أدوات ميكانيكا</t>
        </is>
      </c>
      <c r="C6282" s="67" t="inlineStr"/>
      <c r="D6282" s="67" t="inlineStr"/>
      <c r="E6282" s="68" t="n">
        <v>0</v>
      </c>
      <c r="F6282" s="69">
        <f>SUMIFS(الاضافة!$G$7:$G$60000,الاضافة!$H$7:$H$60000,"*اضاف*",الاضافة!$E$7:$E$60000,'أرصدة المخزن'!C6282)</f>
        <v/>
      </c>
      <c r="G6282" s="69">
        <f>SUMIFS(الصرف!$H$7:$H$60000,الصرف!$F$7:$F$60000,'أرصدة المخزن'!C6282)</f>
        <v/>
      </c>
      <c r="H6282" s="70">
        <f>E6282+F6282-G6282</f>
        <v/>
      </c>
    </row>
    <row r="6283" hidden="1" ht="24.6" customHeight="1" s="138">
      <c r="A6283" s="65" t="n">
        <v>10120029</v>
      </c>
      <c r="B6283" s="66" t="inlineStr">
        <is>
          <t>أدوات ميكانيكا</t>
        </is>
      </c>
      <c r="C6283" s="67" t="inlineStr"/>
      <c r="D6283" s="67" t="inlineStr"/>
      <c r="E6283" s="68" t="n">
        <v>0</v>
      </c>
      <c r="F6283" s="69">
        <f>SUMIFS(الاضافة!$G$7:$G$60000,الاضافة!$H$7:$H$60000,"*اضاف*",الاضافة!$E$7:$E$60000,'أرصدة المخزن'!C6283)</f>
        <v/>
      </c>
      <c r="G6283" s="69">
        <f>SUMIFS(الصرف!$H$7:$H$60000,الصرف!$F$7:$F$60000,'أرصدة المخزن'!C6283)</f>
        <v/>
      </c>
      <c r="H6283" s="70">
        <f>E6283+F6283-G6283</f>
        <v/>
      </c>
    </row>
    <row r="6284" hidden="1" ht="24.6" customHeight="1" s="138">
      <c r="A6284" s="65" t="n">
        <v>10120030</v>
      </c>
      <c r="B6284" s="66" t="inlineStr">
        <is>
          <t>أدوات ميكانيكا</t>
        </is>
      </c>
      <c r="C6284" s="67" t="inlineStr"/>
      <c r="D6284" s="67" t="inlineStr"/>
      <c r="E6284" s="68" t="n">
        <v>0</v>
      </c>
      <c r="F6284" s="69">
        <f>SUMIFS(الاضافة!$G$7:$G$60000,الاضافة!$H$7:$H$60000,"*اضاف*",الاضافة!$E$7:$E$60000,'أرصدة المخزن'!C6284)</f>
        <v/>
      </c>
      <c r="G6284" s="69">
        <f>SUMIFS(الصرف!$H$7:$H$60000,الصرف!$F$7:$F$60000,'أرصدة المخزن'!C6284)</f>
        <v/>
      </c>
      <c r="H6284" s="70">
        <f>E6284+F6284-G6284</f>
        <v/>
      </c>
    </row>
    <row r="6285" hidden="1" ht="24.6" customHeight="1" s="138">
      <c r="A6285" s="65" t="n">
        <v>10120031</v>
      </c>
      <c r="B6285" s="66" t="inlineStr">
        <is>
          <t>أدوات ميكانيكا</t>
        </is>
      </c>
      <c r="C6285" s="67" t="inlineStr"/>
      <c r="D6285" s="67" t="inlineStr"/>
      <c r="E6285" s="68" t="n">
        <v>0</v>
      </c>
      <c r="F6285" s="69">
        <f>SUMIFS(الاضافة!$G$7:$G$60000,الاضافة!$H$7:$H$60000,"*اضاف*",الاضافة!$E$7:$E$60000,'أرصدة المخزن'!C6285)</f>
        <v/>
      </c>
      <c r="G6285" s="69">
        <f>SUMIFS(الصرف!$H$7:$H$60000,الصرف!$F$7:$F$60000,'أرصدة المخزن'!C6285)</f>
        <v/>
      </c>
      <c r="H6285" s="70">
        <f>E6285+F6285-G6285</f>
        <v/>
      </c>
    </row>
    <row r="6286" hidden="1" ht="24.6" customHeight="1" s="138">
      <c r="A6286" s="65" t="n">
        <v>10120032</v>
      </c>
      <c r="B6286" s="66" t="inlineStr">
        <is>
          <t>أدوات ميكانيكا</t>
        </is>
      </c>
      <c r="C6286" s="67" t="inlineStr"/>
      <c r="D6286" s="67" t="inlineStr"/>
      <c r="E6286" s="68" t="n">
        <v>0</v>
      </c>
      <c r="F6286" s="69">
        <f>SUMIFS(الاضافة!$G$7:$G$60000,الاضافة!$H$7:$H$60000,"*اضاف*",الاضافة!$E$7:$E$60000,'أرصدة المخزن'!C6286)</f>
        <v/>
      </c>
      <c r="G6286" s="69">
        <f>SUMIFS(الصرف!$H$7:$H$60000,الصرف!$F$7:$F$60000,'أرصدة المخزن'!C6286)</f>
        <v/>
      </c>
      <c r="H6286" s="70">
        <f>E6286+F6286-G6286</f>
        <v/>
      </c>
    </row>
    <row r="6287" hidden="1" ht="24.6" customHeight="1" s="138">
      <c r="A6287" s="65" t="n">
        <v>10120033</v>
      </c>
      <c r="B6287" s="66" t="inlineStr">
        <is>
          <t>أدوات ميكانيكا</t>
        </is>
      </c>
      <c r="C6287" s="67" t="inlineStr"/>
      <c r="D6287" s="67" t="inlineStr"/>
      <c r="E6287" s="68" t="n">
        <v>0</v>
      </c>
      <c r="F6287" s="69">
        <f>SUMIFS(الاضافة!$G$7:$G$60000,الاضافة!$H$7:$H$60000,"*اضاف*",الاضافة!$E$7:$E$60000,'أرصدة المخزن'!C6287)</f>
        <v/>
      </c>
      <c r="G6287" s="69">
        <f>SUMIFS(الصرف!$H$7:$H$60000,الصرف!$F$7:$F$60000,'أرصدة المخزن'!C6287)</f>
        <v/>
      </c>
      <c r="H6287" s="70">
        <f>E6287+F6287-G6287</f>
        <v/>
      </c>
    </row>
    <row r="6288" hidden="1" ht="24.6" customHeight="1" s="138">
      <c r="A6288" s="65" t="n">
        <v>10120034</v>
      </c>
      <c r="B6288" s="66" t="inlineStr">
        <is>
          <t>أدوات ميكانيكا</t>
        </is>
      </c>
      <c r="C6288" s="67" t="inlineStr"/>
      <c r="D6288" s="67" t="inlineStr"/>
      <c r="E6288" s="68" t="n">
        <v>0</v>
      </c>
      <c r="F6288" s="69">
        <f>SUMIFS(الاضافة!$G$7:$G$60000,الاضافة!$H$7:$H$60000,"*اضاف*",الاضافة!$E$7:$E$60000,'أرصدة المخزن'!C6288)</f>
        <v/>
      </c>
      <c r="G6288" s="69">
        <f>SUMIFS(الصرف!$H$7:$H$60000,الصرف!$F$7:$F$60000,'أرصدة المخزن'!C6288)</f>
        <v/>
      </c>
      <c r="H6288" s="70">
        <f>E6288+F6288-G6288</f>
        <v/>
      </c>
    </row>
    <row r="6289" hidden="1" ht="24.6" customHeight="1" s="138">
      <c r="A6289" s="65" t="n">
        <v>10120035</v>
      </c>
      <c r="B6289" s="66" t="inlineStr">
        <is>
          <t>أدوات ميكانيكا</t>
        </is>
      </c>
      <c r="C6289" s="67" t="inlineStr"/>
      <c r="D6289" s="67" t="inlineStr"/>
      <c r="E6289" s="68" t="n">
        <v>0</v>
      </c>
      <c r="F6289" s="69">
        <f>SUMIFS(الاضافة!$G$7:$G$60000,الاضافة!$H$7:$H$60000,"*اضاف*",الاضافة!$E$7:$E$60000,'أرصدة المخزن'!C6289)</f>
        <v/>
      </c>
      <c r="G6289" s="69">
        <f>SUMIFS(الصرف!$H$7:$H$60000,الصرف!$F$7:$F$60000,'أرصدة المخزن'!C6289)</f>
        <v/>
      </c>
      <c r="H6289" s="70">
        <f>E6289+F6289-G6289</f>
        <v/>
      </c>
    </row>
    <row r="6290" hidden="1" ht="24.6" customHeight="1" s="138">
      <c r="A6290" s="65" t="n">
        <v>10120036</v>
      </c>
      <c r="B6290" s="66" t="inlineStr">
        <is>
          <t>أدوات ميكانيكا</t>
        </is>
      </c>
      <c r="C6290" s="67" t="inlineStr"/>
      <c r="D6290" s="67" t="inlineStr"/>
      <c r="E6290" s="68" t="n">
        <v>0</v>
      </c>
      <c r="F6290" s="69">
        <f>SUMIFS(الاضافة!$G$7:$G$60000,الاضافة!$H$7:$H$60000,"*اضاف*",الاضافة!$E$7:$E$60000,'أرصدة المخزن'!C6290)</f>
        <v/>
      </c>
      <c r="G6290" s="69">
        <f>SUMIFS(الصرف!$H$7:$H$60000,الصرف!$F$7:$F$60000,'أرصدة المخزن'!C6290)</f>
        <v/>
      </c>
      <c r="H6290" s="70">
        <f>E6290+F6290-G6290</f>
        <v/>
      </c>
    </row>
    <row r="6291" hidden="1" ht="24.6" customHeight="1" s="138">
      <c r="A6291" s="65" t="n">
        <v>10120037</v>
      </c>
      <c r="B6291" s="66" t="inlineStr">
        <is>
          <t>أدوات ميكانيكا</t>
        </is>
      </c>
      <c r="C6291" s="67" t="inlineStr"/>
      <c r="D6291" s="67" t="inlineStr"/>
      <c r="E6291" s="68" t="n">
        <v>0</v>
      </c>
      <c r="F6291" s="69">
        <f>SUMIFS(الاضافة!$G$7:$G$60000,الاضافة!$H$7:$H$60000,"*اضاف*",الاضافة!$E$7:$E$60000,'أرصدة المخزن'!C6291)</f>
        <v/>
      </c>
      <c r="G6291" s="69">
        <f>SUMIFS(الصرف!$H$7:$H$60000,الصرف!$F$7:$F$60000,'أرصدة المخزن'!C6291)</f>
        <v/>
      </c>
      <c r="H6291" s="70">
        <f>E6291+F6291-G6291</f>
        <v/>
      </c>
    </row>
    <row r="6292" hidden="1" ht="24.6" customHeight="1" s="138">
      <c r="A6292" s="65" t="n">
        <v>10120038</v>
      </c>
      <c r="B6292" s="66" t="inlineStr">
        <is>
          <t>أدوات ميكانيكا</t>
        </is>
      </c>
      <c r="C6292" s="67" t="inlineStr"/>
      <c r="D6292" s="67" t="inlineStr"/>
      <c r="E6292" s="68" t="n">
        <v>0</v>
      </c>
      <c r="F6292" s="69">
        <f>SUMIFS(الاضافة!$G$7:$G$60000,الاضافة!$H$7:$H$60000,"*اضاف*",الاضافة!$E$7:$E$60000,'أرصدة المخزن'!C6292)</f>
        <v/>
      </c>
      <c r="G6292" s="69">
        <f>SUMIFS(الصرف!$H$7:$H$60000,الصرف!$F$7:$F$60000,'أرصدة المخزن'!C6292)</f>
        <v/>
      </c>
      <c r="H6292" s="70">
        <f>E6292+F6292-G6292</f>
        <v/>
      </c>
    </row>
    <row r="6293" hidden="1" ht="24.6" customHeight="1" s="138">
      <c r="A6293" s="65" t="n">
        <v>10120039</v>
      </c>
      <c r="B6293" s="66" t="inlineStr">
        <is>
          <t>أدوات ميكانيكا</t>
        </is>
      </c>
      <c r="C6293" s="67" t="inlineStr"/>
      <c r="D6293" s="67" t="inlineStr"/>
      <c r="E6293" s="68" t="n">
        <v>0</v>
      </c>
      <c r="F6293" s="69">
        <f>SUMIFS(الاضافة!$G$7:$G$60000,الاضافة!$H$7:$H$60000,"*اضاف*",الاضافة!$E$7:$E$60000,'أرصدة المخزن'!C6293)</f>
        <v/>
      </c>
      <c r="G6293" s="69">
        <f>SUMIFS(الصرف!$H$7:$H$60000,الصرف!$F$7:$F$60000,'أرصدة المخزن'!C6293)</f>
        <v/>
      </c>
      <c r="H6293" s="70">
        <f>E6293+F6293-G6293</f>
        <v/>
      </c>
    </row>
    <row r="6294" hidden="1" ht="24.6" customHeight="1" s="138">
      <c r="A6294" s="65" t="n">
        <v>10120040</v>
      </c>
      <c r="B6294" s="66" t="inlineStr">
        <is>
          <t>أدوات ميكانيكا</t>
        </is>
      </c>
      <c r="C6294" s="67" t="inlineStr"/>
      <c r="D6294" s="67" t="inlineStr"/>
      <c r="E6294" s="68" t="n">
        <v>0</v>
      </c>
      <c r="F6294" s="69">
        <f>SUMIFS(الاضافة!$G$7:$G$60000,الاضافة!$H$7:$H$60000,"*اضاف*",الاضافة!$E$7:$E$60000,'أرصدة المخزن'!C6294)</f>
        <v/>
      </c>
      <c r="G6294" s="69">
        <f>SUMIFS(الصرف!$H$7:$H$60000,الصرف!$F$7:$F$60000,'أرصدة المخزن'!C6294)</f>
        <v/>
      </c>
      <c r="H6294" s="70">
        <f>E6294+F6294-G6294</f>
        <v/>
      </c>
    </row>
    <row r="6295" hidden="1" ht="24.6" customHeight="1" s="138">
      <c r="A6295" s="65" t="n">
        <v>10120041</v>
      </c>
      <c r="B6295" s="66" t="inlineStr">
        <is>
          <t>أدوات ميكانيكا</t>
        </is>
      </c>
      <c r="C6295" s="67" t="inlineStr"/>
      <c r="D6295" s="67" t="inlineStr"/>
      <c r="E6295" s="68" t="n">
        <v>0</v>
      </c>
      <c r="F6295" s="69">
        <f>SUMIFS(الاضافة!$G$7:$G$60000,الاضافة!$H$7:$H$60000,"*اضاف*",الاضافة!$E$7:$E$60000,'أرصدة المخزن'!C6295)</f>
        <v/>
      </c>
      <c r="G6295" s="69">
        <f>SUMIFS(الصرف!$H$7:$H$60000,الصرف!$F$7:$F$60000,'أرصدة المخزن'!C6295)</f>
        <v/>
      </c>
      <c r="H6295" s="70">
        <f>E6295+F6295-G6295</f>
        <v/>
      </c>
    </row>
    <row r="6296" hidden="1" ht="24.6" customHeight="1" s="138">
      <c r="A6296" s="65" t="n">
        <v>10120042</v>
      </c>
      <c r="B6296" s="66" t="inlineStr">
        <is>
          <t>أدوات ميكانيكا</t>
        </is>
      </c>
      <c r="C6296" s="67" t="inlineStr"/>
      <c r="D6296" s="67" t="inlineStr"/>
      <c r="E6296" s="68" t="n">
        <v>0</v>
      </c>
      <c r="F6296" s="69">
        <f>SUMIFS(الاضافة!$G$7:$G$60000,الاضافة!$H$7:$H$60000,"*اضاف*",الاضافة!$E$7:$E$60000,'أرصدة المخزن'!C6296)</f>
        <v/>
      </c>
      <c r="G6296" s="69">
        <f>SUMIFS(الصرف!$H$7:$H$60000,الصرف!$F$7:$F$60000,'أرصدة المخزن'!C6296)</f>
        <v/>
      </c>
      <c r="H6296" s="70">
        <f>E6296+F6296-G6296</f>
        <v/>
      </c>
    </row>
    <row r="6297" hidden="1" ht="24.6" customHeight="1" s="138">
      <c r="A6297" s="65" t="n">
        <v>10120043</v>
      </c>
      <c r="B6297" s="66" t="inlineStr">
        <is>
          <t>أدوات ميكانيكا</t>
        </is>
      </c>
      <c r="C6297" s="67" t="inlineStr"/>
      <c r="D6297" s="67" t="inlineStr"/>
      <c r="E6297" s="68" t="n">
        <v>0</v>
      </c>
      <c r="F6297" s="69">
        <f>SUMIFS(الاضافة!$G$7:$G$60000,الاضافة!$H$7:$H$60000,"*اضاف*",الاضافة!$E$7:$E$60000,'أرصدة المخزن'!C6297)</f>
        <v/>
      </c>
      <c r="G6297" s="69">
        <f>SUMIFS(الصرف!$H$7:$H$60000,الصرف!$F$7:$F$60000,'أرصدة المخزن'!C6297)</f>
        <v/>
      </c>
      <c r="H6297" s="70">
        <f>E6297+F6297-G6297</f>
        <v/>
      </c>
    </row>
    <row r="6298" hidden="1" ht="24.6" customHeight="1" s="138">
      <c r="A6298" s="65" t="n">
        <v>10120044</v>
      </c>
      <c r="B6298" s="66" t="inlineStr">
        <is>
          <t>أدوات ميكانيكا</t>
        </is>
      </c>
      <c r="C6298" s="67" t="inlineStr"/>
      <c r="D6298" s="67" t="inlineStr"/>
      <c r="E6298" s="68" t="n">
        <v>0</v>
      </c>
      <c r="F6298" s="69">
        <f>SUMIFS(الاضافة!$G$7:$G$60000,الاضافة!$H$7:$H$60000,"*اضاف*",الاضافة!$E$7:$E$60000,'أرصدة المخزن'!C6298)</f>
        <v/>
      </c>
      <c r="G6298" s="69">
        <f>SUMIFS(الصرف!$H$7:$H$60000,الصرف!$F$7:$F$60000,'أرصدة المخزن'!C6298)</f>
        <v/>
      </c>
      <c r="H6298" s="70">
        <f>E6298+F6298-G6298</f>
        <v/>
      </c>
    </row>
    <row r="6299" hidden="1" ht="24.6" customHeight="1" s="138">
      <c r="A6299" s="65" t="n">
        <v>10120045</v>
      </c>
      <c r="B6299" s="66" t="inlineStr">
        <is>
          <t>أدوات ميكانيكا</t>
        </is>
      </c>
      <c r="C6299" s="67" t="inlineStr"/>
      <c r="D6299" s="67" t="inlineStr"/>
      <c r="E6299" s="68" t="n">
        <v>0</v>
      </c>
      <c r="F6299" s="69">
        <f>SUMIFS(الاضافة!$G$7:$G$60000,الاضافة!$H$7:$H$60000,"*اضاف*",الاضافة!$E$7:$E$60000,'أرصدة المخزن'!C6299)</f>
        <v/>
      </c>
      <c r="G6299" s="69">
        <f>SUMIFS(الصرف!$H$7:$H$60000,الصرف!$F$7:$F$60000,'أرصدة المخزن'!C6299)</f>
        <v/>
      </c>
      <c r="H6299" s="70">
        <f>E6299+F6299-G6299</f>
        <v/>
      </c>
    </row>
    <row r="6300" hidden="1" ht="24.6" customHeight="1" s="138">
      <c r="A6300" s="65" t="n">
        <v>10120046</v>
      </c>
      <c r="B6300" s="66" t="inlineStr">
        <is>
          <t>أدوات ميكانيكا</t>
        </is>
      </c>
      <c r="C6300" s="67" t="inlineStr"/>
      <c r="D6300" s="67" t="inlineStr"/>
      <c r="E6300" s="68" t="n">
        <v>0</v>
      </c>
      <c r="F6300" s="69">
        <f>SUMIFS(الاضافة!$G$7:$G$60000,الاضافة!$H$7:$H$60000,"*اضاف*",الاضافة!$E$7:$E$60000,'أرصدة المخزن'!C6300)</f>
        <v/>
      </c>
      <c r="G6300" s="69">
        <f>SUMIFS(الصرف!$H$7:$H$60000,الصرف!$F$7:$F$60000,'أرصدة المخزن'!C6300)</f>
        <v/>
      </c>
      <c r="H6300" s="70">
        <f>E6300+F6300-G6300</f>
        <v/>
      </c>
    </row>
    <row r="6301" hidden="1" ht="24.6" customHeight="1" s="138">
      <c r="A6301" s="65" t="n">
        <v>10120047</v>
      </c>
      <c r="B6301" s="66" t="inlineStr">
        <is>
          <t>أدوات ميكانيكا</t>
        </is>
      </c>
      <c r="C6301" s="67" t="inlineStr"/>
      <c r="D6301" s="67" t="inlineStr"/>
      <c r="E6301" s="68" t="n">
        <v>0</v>
      </c>
      <c r="F6301" s="69">
        <f>SUMIFS(الاضافة!$G$7:$G$60000,الاضافة!$H$7:$H$60000,"*اضاف*",الاضافة!$E$7:$E$60000,'أرصدة المخزن'!C6301)</f>
        <v/>
      </c>
      <c r="G6301" s="69">
        <f>SUMIFS(الصرف!$H$7:$H$60000,الصرف!$F$7:$F$60000,'أرصدة المخزن'!C6301)</f>
        <v/>
      </c>
      <c r="H6301" s="70">
        <f>E6301+F6301-G6301</f>
        <v/>
      </c>
    </row>
    <row r="6302" hidden="1" ht="24.6" customHeight="1" s="138">
      <c r="A6302" s="65" t="n">
        <v>10120048</v>
      </c>
      <c r="B6302" s="66" t="inlineStr">
        <is>
          <t>أدوات ميكانيكا</t>
        </is>
      </c>
      <c r="C6302" s="67" t="inlineStr"/>
      <c r="D6302" s="67" t="inlineStr"/>
      <c r="E6302" s="68" t="n">
        <v>0</v>
      </c>
      <c r="F6302" s="69">
        <f>SUMIFS(الاضافة!$G$7:$G$60000,الاضافة!$H$7:$H$60000,"*اضاف*",الاضافة!$E$7:$E$60000,'أرصدة المخزن'!C6302)</f>
        <v/>
      </c>
      <c r="G6302" s="69">
        <f>SUMIFS(الصرف!$H$7:$H$60000,الصرف!$F$7:$F$60000,'أرصدة المخزن'!C6302)</f>
        <v/>
      </c>
      <c r="H6302" s="70">
        <f>E6302+F6302-G6302</f>
        <v/>
      </c>
    </row>
    <row r="6303" hidden="1" ht="24.6" customHeight="1" s="138">
      <c r="A6303" s="65" t="n">
        <v>10120049</v>
      </c>
      <c r="B6303" s="66" t="inlineStr">
        <is>
          <t>أدوات ميكانيكا</t>
        </is>
      </c>
      <c r="C6303" s="67" t="inlineStr"/>
      <c r="D6303" s="67" t="inlineStr"/>
      <c r="E6303" s="68" t="n">
        <v>0</v>
      </c>
      <c r="F6303" s="69">
        <f>SUMIFS(الاضافة!$G$7:$G$60000,الاضافة!$H$7:$H$60000,"*اضاف*",الاضافة!$E$7:$E$60000,'أرصدة المخزن'!C6303)</f>
        <v/>
      </c>
      <c r="G6303" s="69">
        <f>SUMIFS(الصرف!$H$7:$H$60000,الصرف!$F$7:$F$60000,'أرصدة المخزن'!C6303)</f>
        <v/>
      </c>
      <c r="H6303" s="70">
        <f>E6303+F6303-G6303</f>
        <v/>
      </c>
    </row>
    <row r="6304" hidden="1" ht="24.6" customHeight="1" s="138">
      <c r="A6304" s="65" t="n">
        <v>10120050</v>
      </c>
      <c r="B6304" s="66" t="inlineStr">
        <is>
          <t>أدوات ميكانيكا</t>
        </is>
      </c>
      <c r="C6304" s="67" t="inlineStr"/>
      <c r="D6304" s="67" t="inlineStr"/>
      <c r="E6304" s="68" t="n">
        <v>0</v>
      </c>
      <c r="F6304" s="69">
        <f>SUMIFS(الاضافة!$G$7:$G$60000,الاضافة!$H$7:$H$60000,"*اضاف*",الاضافة!$E$7:$E$60000,'أرصدة المخزن'!C6304)</f>
        <v/>
      </c>
      <c r="G6304" s="69">
        <f>SUMIFS(الصرف!$H$7:$H$60000,الصرف!$F$7:$F$60000,'أرصدة المخزن'!C6304)</f>
        <v/>
      </c>
      <c r="H6304" s="70">
        <f>E6304+F6304-G6304</f>
        <v/>
      </c>
    </row>
    <row r="6305" hidden="1" ht="24.6" customHeight="1" s="138">
      <c r="A6305" s="65" t="n">
        <v>10120051</v>
      </c>
      <c r="B6305" s="66" t="inlineStr">
        <is>
          <t>أدوات ميكانيكا</t>
        </is>
      </c>
      <c r="C6305" s="67" t="inlineStr"/>
      <c r="D6305" s="67" t="inlineStr"/>
      <c r="E6305" s="68" t="n">
        <v>0</v>
      </c>
      <c r="F6305" s="69">
        <f>SUMIFS(الاضافة!$G$7:$G$60000,الاضافة!$H$7:$H$60000,"*اضاف*",الاضافة!$E$7:$E$60000,'أرصدة المخزن'!C6305)</f>
        <v/>
      </c>
      <c r="G6305" s="69">
        <f>SUMIFS(الصرف!$H$7:$H$60000,الصرف!$F$7:$F$60000,'أرصدة المخزن'!C6305)</f>
        <v/>
      </c>
      <c r="H6305" s="70">
        <f>E6305+F6305-G6305</f>
        <v/>
      </c>
    </row>
    <row r="6306" hidden="1" ht="24.6" customHeight="1" s="138">
      <c r="A6306" s="65" t="n">
        <v>10120052</v>
      </c>
      <c r="B6306" s="66" t="inlineStr">
        <is>
          <t>أدوات ميكانيكا</t>
        </is>
      </c>
      <c r="C6306" s="67" t="inlineStr"/>
      <c r="D6306" s="67" t="inlineStr"/>
      <c r="E6306" s="68" t="n">
        <v>0</v>
      </c>
      <c r="F6306" s="69">
        <f>SUMIFS(الاضافة!$G$7:$G$60000,الاضافة!$H$7:$H$60000,"*اضاف*",الاضافة!$E$7:$E$60000,'أرصدة المخزن'!C6306)</f>
        <v/>
      </c>
      <c r="G6306" s="69">
        <f>SUMIFS(الصرف!$H$7:$H$60000,الصرف!$F$7:$F$60000,'أرصدة المخزن'!C6306)</f>
        <v/>
      </c>
      <c r="H6306" s="70">
        <f>E6306+F6306-G6306</f>
        <v/>
      </c>
    </row>
    <row r="6307" hidden="1" ht="24.6" customHeight="1" s="138">
      <c r="A6307" s="65" t="n">
        <v>10120053</v>
      </c>
      <c r="B6307" s="66" t="inlineStr">
        <is>
          <t>أدوات ميكانيكا</t>
        </is>
      </c>
      <c r="C6307" s="67" t="inlineStr"/>
      <c r="D6307" s="67" t="inlineStr"/>
      <c r="E6307" s="68" t="n">
        <v>0</v>
      </c>
      <c r="F6307" s="69">
        <f>SUMIFS(الاضافة!$G$7:$G$60000,الاضافة!$H$7:$H$60000,"*اضاف*",الاضافة!$E$7:$E$60000,'أرصدة المخزن'!C6307)</f>
        <v/>
      </c>
      <c r="G6307" s="69">
        <f>SUMIFS(الصرف!$H$7:$H$60000,الصرف!$F$7:$F$60000,'أرصدة المخزن'!C6307)</f>
        <v/>
      </c>
      <c r="H6307" s="70">
        <f>E6307+F6307-G6307</f>
        <v/>
      </c>
    </row>
    <row r="6308" hidden="1" ht="24.6" customHeight="1" s="138">
      <c r="A6308" s="65" t="n">
        <v>10120054</v>
      </c>
      <c r="B6308" s="66" t="inlineStr">
        <is>
          <t>أدوات ميكانيكا</t>
        </is>
      </c>
      <c r="C6308" s="67" t="inlineStr"/>
      <c r="D6308" s="67" t="inlineStr"/>
      <c r="E6308" s="68" t="n">
        <v>0</v>
      </c>
      <c r="F6308" s="69">
        <f>SUMIFS(الاضافة!$G$7:$G$60000,الاضافة!$H$7:$H$60000,"*اضاف*",الاضافة!$E$7:$E$60000,'أرصدة المخزن'!C6308)</f>
        <v/>
      </c>
      <c r="G6308" s="69">
        <f>SUMIFS(الصرف!$H$7:$H$60000,الصرف!$F$7:$F$60000,'أرصدة المخزن'!C6308)</f>
        <v/>
      </c>
      <c r="H6308" s="70">
        <f>E6308+F6308-G6308</f>
        <v/>
      </c>
    </row>
    <row r="6309" hidden="1" ht="24.6" customHeight="1" s="138">
      <c r="A6309" s="65" t="n">
        <v>10120055</v>
      </c>
      <c r="B6309" s="66" t="inlineStr">
        <is>
          <t>أدوات ميكانيكا</t>
        </is>
      </c>
      <c r="C6309" s="67" t="inlineStr"/>
      <c r="D6309" s="67" t="inlineStr"/>
      <c r="E6309" s="68" t="n">
        <v>0</v>
      </c>
      <c r="F6309" s="69">
        <f>SUMIFS(الاضافة!$G$7:$G$60000,الاضافة!$H$7:$H$60000,"*اضاف*",الاضافة!$E$7:$E$60000,'أرصدة المخزن'!C6309)</f>
        <v/>
      </c>
      <c r="G6309" s="69">
        <f>SUMIFS(الصرف!$H$7:$H$60000,الصرف!$F$7:$F$60000,'أرصدة المخزن'!C6309)</f>
        <v/>
      </c>
      <c r="H6309" s="70">
        <f>E6309+F6309-G6309</f>
        <v/>
      </c>
    </row>
    <row r="6310" hidden="1" ht="24.6" customHeight="1" s="138">
      <c r="A6310" s="65" t="n">
        <v>10120056</v>
      </c>
      <c r="B6310" s="66" t="inlineStr">
        <is>
          <t>أدوات ميكانيكا</t>
        </is>
      </c>
      <c r="C6310" s="67" t="inlineStr"/>
      <c r="D6310" s="67" t="inlineStr"/>
      <c r="E6310" s="68" t="n">
        <v>0</v>
      </c>
      <c r="F6310" s="69">
        <f>SUMIFS(الاضافة!$G$7:$G$60000,الاضافة!$H$7:$H$60000,"*اضاف*",الاضافة!$E$7:$E$60000,'أرصدة المخزن'!C6310)</f>
        <v/>
      </c>
      <c r="G6310" s="69">
        <f>SUMIFS(الصرف!$H$7:$H$60000,الصرف!$F$7:$F$60000,'أرصدة المخزن'!C6310)</f>
        <v/>
      </c>
      <c r="H6310" s="70">
        <f>E6310+F6310-G6310</f>
        <v/>
      </c>
    </row>
    <row r="6311" hidden="1" ht="24.6" customHeight="1" s="138">
      <c r="A6311" s="65" t="n">
        <v>10120057</v>
      </c>
      <c r="B6311" s="66" t="inlineStr">
        <is>
          <t>أدوات ميكانيكا</t>
        </is>
      </c>
      <c r="C6311" s="67" t="inlineStr"/>
      <c r="D6311" s="67" t="inlineStr"/>
      <c r="E6311" s="68" t="n">
        <v>0</v>
      </c>
      <c r="F6311" s="69">
        <f>SUMIFS(الاضافة!$G$7:$G$60000,الاضافة!$H$7:$H$60000,"*اضاف*",الاضافة!$E$7:$E$60000,'أرصدة المخزن'!C6311)</f>
        <v/>
      </c>
      <c r="G6311" s="69">
        <f>SUMIFS(الصرف!$H$7:$H$60000,الصرف!$F$7:$F$60000,'أرصدة المخزن'!C6311)</f>
        <v/>
      </c>
      <c r="H6311" s="70">
        <f>E6311+F6311-G6311</f>
        <v/>
      </c>
    </row>
    <row r="6312" hidden="1" ht="24.6" customHeight="1" s="138">
      <c r="A6312" s="65" t="n">
        <v>10120058</v>
      </c>
      <c r="B6312" s="66" t="inlineStr">
        <is>
          <t>أدوات ميكانيكا</t>
        </is>
      </c>
      <c r="C6312" s="67" t="inlineStr"/>
      <c r="D6312" s="67" t="inlineStr"/>
      <c r="E6312" s="68" t="n">
        <v>0</v>
      </c>
      <c r="F6312" s="69">
        <f>SUMIFS(الاضافة!$G$7:$G$60000,الاضافة!$H$7:$H$60000,"*اضاف*",الاضافة!$E$7:$E$60000,'أرصدة المخزن'!C6312)</f>
        <v/>
      </c>
      <c r="G6312" s="69">
        <f>SUMIFS(الصرف!$H$7:$H$60000,الصرف!$F$7:$F$60000,'أرصدة المخزن'!C6312)</f>
        <v/>
      </c>
      <c r="H6312" s="70">
        <f>E6312+F6312-G6312</f>
        <v/>
      </c>
    </row>
    <row r="6313" hidden="1" ht="24.6" customHeight="1" s="138">
      <c r="A6313" s="65" t="n">
        <v>10120059</v>
      </c>
      <c r="B6313" s="66" t="inlineStr">
        <is>
          <t>أدوات ميكانيكا</t>
        </is>
      </c>
      <c r="C6313" s="67" t="inlineStr"/>
      <c r="D6313" s="67" t="inlineStr"/>
      <c r="E6313" s="68" t="n">
        <v>0</v>
      </c>
      <c r="F6313" s="69">
        <f>SUMIFS(الاضافة!$G$7:$G$60000,الاضافة!$H$7:$H$60000,"*اضاف*",الاضافة!$E$7:$E$60000,'أرصدة المخزن'!C6313)</f>
        <v/>
      </c>
      <c r="G6313" s="69">
        <f>SUMIFS(الصرف!$H$7:$H$60000,الصرف!$F$7:$F$60000,'أرصدة المخزن'!C6313)</f>
        <v/>
      </c>
      <c r="H6313" s="70">
        <f>E6313+F6313-G6313</f>
        <v/>
      </c>
    </row>
    <row r="6314" hidden="1" ht="24.6" customHeight="1" s="138">
      <c r="A6314" s="65" t="n">
        <v>10120060</v>
      </c>
      <c r="B6314" s="66" t="inlineStr">
        <is>
          <t>أدوات ميكانيكا</t>
        </is>
      </c>
      <c r="C6314" s="67" t="inlineStr"/>
      <c r="D6314" s="67" t="inlineStr"/>
      <c r="E6314" s="68" t="n">
        <v>0</v>
      </c>
      <c r="F6314" s="69">
        <f>SUMIFS(الاضافة!$G$7:$G$60000,الاضافة!$H$7:$H$60000,"*اضاف*",الاضافة!$E$7:$E$60000,'أرصدة المخزن'!C6314)</f>
        <v/>
      </c>
      <c r="G6314" s="69">
        <f>SUMIFS(الصرف!$H$7:$H$60000,الصرف!$F$7:$F$60000,'أرصدة المخزن'!C6314)</f>
        <v/>
      </c>
      <c r="H6314" s="70">
        <f>E6314+F6314-G6314</f>
        <v/>
      </c>
    </row>
    <row r="6315" hidden="1" ht="24.6" customHeight="1" s="138">
      <c r="A6315" s="65" t="n">
        <v>10120061</v>
      </c>
      <c r="B6315" s="66" t="inlineStr">
        <is>
          <t>أدوات ميكانيكا</t>
        </is>
      </c>
      <c r="C6315" s="67" t="inlineStr"/>
      <c r="D6315" s="67" t="inlineStr"/>
      <c r="E6315" s="68" t="n">
        <v>0</v>
      </c>
      <c r="F6315" s="69">
        <f>SUMIFS(الاضافة!$G$7:$G$60000,الاضافة!$H$7:$H$60000,"*اضاف*",الاضافة!$E$7:$E$60000,'أرصدة المخزن'!C6315)</f>
        <v/>
      </c>
      <c r="G6315" s="69">
        <f>SUMIFS(الصرف!$H$7:$H$60000,الصرف!$F$7:$F$60000,'أرصدة المخزن'!C6315)</f>
        <v/>
      </c>
      <c r="H6315" s="70">
        <f>E6315+F6315-G6315</f>
        <v/>
      </c>
    </row>
    <row r="6316" hidden="1" ht="24.6" customHeight="1" s="138">
      <c r="A6316" s="65" t="n">
        <v>10120062</v>
      </c>
      <c r="B6316" s="66" t="inlineStr">
        <is>
          <t>أدوات ميكانيكا</t>
        </is>
      </c>
      <c r="C6316" s="67" t="inlineStr"/>
      <c r="D6316" s="67" t="inlineStr"/>
      <c r="E6316" s="68" t="n">
        <v>0</v>
      </c>
      <c r="F6316" s="69">
        <f>SUMIFS(الاضافة!$G$7:$G$60000,الاضافة!$H$7:$H$60000,"*اضاف*",الاضافة!$E$7:$E$60000,'أرصدة المخزن'!C6316)</f>
        <v/>
      </c>
      <c r="G6316" s="69">
        <f>SUMIFS(الصرف!$H$7:$H$60000,الصرف!$F$7:$F$60000,'أرصدة المخزن'!C6316)</f>
        <v/>
      </c>
      <c r="H6316" s="70">
        <f>E6316+F6316-G6316</f>
        <v/>
      </c>
    </row>
    <row r="6317" hidden="1" ht="24.6" customHeight="1" s="138">
      <c r="A6317" s="65" t="n">
        <v>10120063</v>
      </c>
      <c r="B6317" s="66" t="inlineStr">
        <is>
          <t>أدوات ميكانيكا</t>
        </is>
      </c>
      <c r="C6317" s="67" t="inlineStr"/>
      <c r="D6317" s="67" t="inlineStr"/>
      <c r="E6317" s="68" t="n">
        <v>0</v>
      </c>
      <c r="F6317" s="69">
        <f>SUMIFS(الاضافة!$G$7:$G$60000,الاضافة!$H$7:$H$60000,"*اضاف*",الاضافة!$E$7:$E$60000,'أرصدة المخزن'!C6317)</f>
        <v/>
      </c>
      <c r="G6317" s="69">
        <f>SUMIFS(الصرف!$H$7:$H$60000,الصرف!$F$7:$F$60000,'أرصدة المخزن'!C6317)</f>
        <v/>
      </c>
      <c r="H6317" s="70">
        <f>E6317+F6317-G6317</f>
        <v/>
      </c>
    </row>
    <row r="6318" hidden="1" ht="24.6" customHeight="1" s="138">
      <c r="A6318" s="65" t="n">
        <v>10120064</v>
      </c>
      <c r="B6318" s="66" t="inlineStr">
        <is>
          <t>أدوات ميكانيكا</t>
        </is>
      </c>
      <c r="C6318" s="67" t="inlineStr"/>
      <c r="D6318" s="67" t="inlineStr"/>
      <c r="E6318" s="68" t="n">
        <v>0</v>
      </c>
      <c r="F6318" s="69">
        <f>SUMIFS(الاضافة!$G$7:$G$60000,الاضافة!$H$7:$H$60000,"*اضاف*",الاضافة!$E$7:$E$60000,'أرصدة المخزن'!C6318)</f>
        <v/>
      </c>
      <c r="G6318" s="69">
        <f>SUMIFS(الصرف!$H$7:$H$60000,الصرف!$F$7:$F$60000,'أرصدة المخزن'!C6318)</f>
        <v/>
      </c>
      <c r="H6318" s="70">
        <f>E6318+F6318-G6318</f>
        <v/>
      </c>
    </row>
    <row r="6319" hidden="1" ht="24.6" customHeight="1" s="138">
      <c r="A6319" s="65" t="n">
        <v>10120065</v>
      </c>
      <c r="B6319" s="66" t="inlineStr">
        <is>
          <t>أدوات ميكانيكا</t>
        </is>
      </c>
      <c r="C6319" s="67" t="inlineStr"/>
      <c r="D6319" s="67" t="inlineStr"/>
      <c r="E6319" s="68" t="n">
        <v>0</v>
      </c>
      <c r="F6319" s="69">
        <f>SUMIFS(الاضافة!$G$7:$G$60000,الاضافة!$H$7:$H$60000,"*اضاف*",الاضافة!$E$7:$E$60000,'أرصدة المخزن'!C6319)</f>
        <v/>
      </c>
      <c r="G6319" s="69">
        <f>SUMIFS(الصرف!$H$7:$H$60000,الصرف!$F$7:$F$60000,'أرصدة المخزن'!C6319)</f>
        <v/>
      </c>
      <c r="H6319" s="70">
        <f>E6319+F6319-G6319</f>
        <v/>
      </c>
    </row>
    <row r="6320" hidden="1" ht="24.6" customHeight="1" s="138">
      <c r="A6320" s="65" t="n">
        <v>10120066</v>
      </c>
      <c r="B6320" s="66" t="inlineStr">
        <is>
          <t>أدوات ميكانيكا</t>
        </is>
      </c>
      <c r="C6320" s="67" t="inlineStr"/>
      <c r="D6320" s="67" t="inlineStr"/>
      <c r="E6320" s="68" t="n">
        <v>0</v>
      </c>
      <c r="F6320" s="69">
        <f>SUMIFS(الاضافة!$G$7:$G$60000,الاضافة!$H$7:$H$60000,"*اضاف*",الاضافة!$E$7:$E$60000,'أرصدة المخزن'!C6320)</f>
        <v/>
      </c>
      <c r="G6320" s="69">
        <f>SUMIFS(الصرف!$H$7:$H$60000,الصرف!$F$7:$F$60000,'أرصدة المخزن'!C6320)</f>
        <v/>
      </c>
      <c r="H6320" s="70">
        <f>E6320+F6320-G6320</f>
        <v/>
      </c>
    </row>
    <row r="6321" hidden="1" ht="24.6" customHeight="1" s="138">
      <c r="A6321" s="65" t="n">
        <v>10120067</v>
      </c>
      <c r="B6321" s="66" t="inlineStr">
        <is>
          <t>أدوات ميكانيكا</t>
        </is>
      </c>
      <c r="C6321" s="67" t="inlineStr"/>
      <c r="D6321" s="67" t="inlineStr"/>
      <c r="E6321" s="68" t="n">
        <v>0</v>
      </c>
      <c r="F6321" s="69">
        <f>SUMIFS(الاضافة!$G$7:$G$60000,الاضافة!$H$7:$H$60000,"*اضاف*",الاضافة!$E$7:$E$60000,'أرصدة المخزن'!C6321)</f>
        <v/>
      </c>
      <c r="G6321" s="69">
        <f>SUMIFS(الصرف!$H$7:$H$60000,الصرف!$F$7:$F$60000,'أرصدة المخزن'!C6321)</f>
        <v/>
      </c>
      <c r="H6321" s="70">
        <f>E6321+F6321-G6321</f>
        <v/>
      </c>
    </row>
    <row r="6322" hidden="1" ht="24.6" customHeight="1" s="138">
      <c r="A6322" s="65" t="n">
        <v>10120068</v>
      </c>
      <c r="B6322" s="66" t="inlineStr">
        <is>
          <t>أدوات ميكانيكا</t>
        </is>
      </c>
      <c r="C6322" s="67" t="inlineStr"/>
      <c r="D6322" s="67" t="inlineStr"/>
      <c r="E6322" s="68" t="n">
        <v>0</v>
      </c>
      <c r="F6322" s="69">
        <f>SUMIFS(الاضافة!$G$7:$G$60000,الاضافة!$H$7:$H$60000,"*اضاف*",الاضافة!$E$7:$E$60000,'أرصدة المخزن'!C6322)</f>
        <v/>
      </c>
      <c r="G6322" s="69">
        <f>SUMIFS(الصرف!$H$7:$H$60000,الصرف!$F$7:$F$60000,'أرصدة المخزن'!C6322)</f>
        <v/>
      </c>
      <c r="H6322" s="70">
        <f>E6322+F6322-G6322</f>
        <v/>
      </c>
    </row>
    <row r="6323" hidden="1" ht="24.6" customHeight="1" s="138">
      <c r="A6323" s="65" t="n">
        <v>10120069</v>
      </c>
      <c r="B6323" s="66" t="inlineStr">
        <is>
          <t>أدوات ميكانيكا</t>
        </is>
      </c>
      <c r="C6323" s="67" t="inlineStr"/>
      <c r="D6323" s="67" t="inlineStr"/>
      <c r="E6323" s="68" t="n">
        <v>0</v>
      </c>
      <c r="F6323" s="69">
        <f>SUMIFS(الاضافة!$G$7:$G$60000,الاضافة!$H$7:$H$60000,"*اضاف*",الاضافة!$E$7:$E$60000,'أرصدة المخزن'!C6323)</f>
        <v/>
      </c>
      <c r="G6323" s="69">
        <f>SUMIFS(الصرف!$H$7:$H$60000,الصرف!$F$7:$F$60000,'أرصدة المخزن'!C6323)</f>
        <v/>
      </c>
      <c r="H6323" s="70">
        <f>E6323+F6323-G6323</f>
        <v/>
      </c>
    </row>
    <row r="6324" hidden="1" ht="24.6" customHeight="1" s="138">
      <c r="A6324" s="65" t="n">
        <v>10120070</v>
      </c>
      <c r="B6324" s="66" t="inlineStr">
        <is>
          <t>أدوات ميكانيكا</t>
        </is>
      </c>
      <c r="C6324" s="67" t="inlineStr"/>
      <c r="D6324" s="67" t="inlineStr"/>
      <c r="E6324" s="68" t="n">
        <v>0</v>
      </c>
      <c r="F6324" s="69">
        <f>SUMIFS(الاضافة!$G$7:$G$60000,الاضافة!$H$7:$H$60000,"*اضاف*",الاضافة!$E$7:$E$60000,'أرصدة المخزن'!C6324)</f>
        <v/>
      </c>
      <c r="G6324" s="69">
        <f>SUMIFS(الصرف!$H$7:$H$60000,الصرف!$F$7:$F$60000,'أرصدة المخزن'!C6324)</f>
        <v/>
      </c>
      <c r="H6324" s="70">
        <f>E6324+F6324-G6324</f>
        <v/>
      </c>
    </row>
    <row r="6325" hidden="1" ht="24.6" customHeight="1" s="138">
      <c r="A6325" s="65" t="n">
        <v>10120071</v>
      </c>
      <c r="B6325" s="66" t="inlineStr">
        <is>
          <t>أدوات ميكانيكا</t>
        </is>
      </c>
      <c r="C6325" s="67" t="inlineStr"/>
      <c r="D6325" s="67" t="inlineStr"/>
      <c r="E6325" s="68" t="n">
        <v>0</v>
      </c>
      <c r="F6325" s="69">
        <f>SUMIFS(الاضافة!$G$7:$G$60000,الاضافة!$H$7:$H$60000,"*اضاف*",الاضافة!$E$7:$E$60000,'أرصدة المخزن'!C6325)</f>
        <v/>
      </c>
      <c r="G6325" s="69">
        <f>SUMIFS(الصرف!$H$7:$H$60000,الصرف!$F$7:$F$60000,'أرصدة المخزن'!C6325)</f>
        <v/>
      </c>
      <c r="H6325" s="70">
        <f>E6325+F6325-G6325</f>
        <v/>
      </c>
    </row>
    <row r="6326" hidden="1" ht="24.6" customHeight="1" s="138">
      <c r="A6326" s="65" t="n">
        <v>10120072</v>
      </c>
      <c r="B6326" s="66" t="inlineStr">
        <is>
          <t>أدوات ميكانيكا</t>
        </is>
      </c>
      <c r="C6326" s="67" t="inlineStr"/>
      <c r="D6326" s="67" t="inlineStr"/>
      <c r="E6326" s="68" t="n">
        <v>0</v>
      </c>
      <c r="F6326" s="69">
        <f>SUMIFS(الاضافة!$G$7:$G$60000,الاضافة!$H$7:$H$60000,"*اضاف*",الاضافة!$E$7:$E$60000,'أرصدة المخزن'!C6326)</f>
        <v/>
      </c>
      <c r="G6326" s="69">
        <f>SUMIFS(الصرف!$H$7:$H$60000,الصرف!$F$7:$F$60000,'أرصدة المخزن'!C6326)</f>
        <v/>
      </c>
      <c r="H6326" s="70">
        <f>E6326+F6326-G6326</f>
        <v/>
      </c>
    </row>
    <row r="6327" hidden="1" ht="24.6" customHeight="1" s="138">
      <c r="A6327" s="65" t="n">
        <v>10120073</v>
      </c>
      <c r="B6327" s="66" t="inlineStr">
        <is>
          <t>أدوات ميكانيكا</t>
        </is>
      </c>
      <c r="C6327" s="67" t="inlineStr"/>
      <c r="D6327" s="67" t="inlineStr"/>
      <c r="E6327" s="68" t="n">
        <v>0</v>
      </c>
      <c r="F6327" s="69">
        <f>SUMIFS(الاضافة!$G$7:$G$60000,الاضافة!$H$7:$H$60000,"*اضاف*",الاضافة!$E$7:$E$60000,'أرصدة المخزن'!C6327)</f>
        <v/>
      </c>
      <c r="G6327" s="69">
        <f>SUMIFS(الصرف!$H$7:$H$60000,الصرف!$F$7:$F$60000,'أرصدة المخزن'!C6327)</f>
        <v/>
      </c>
      <c r="H6327" s="70">
        <f>E6327+F6327-G6327</f>
        <v/>
      </c>
    </row>
    <row r="6328" hidden="1" ht="24.6" customHeight="1" s="138">
      <c r="A6328" s="65" t="n">
        <v>10120074</v>
      </c>
      <c r="B6328" s="66" t="inlineStr">
        <is>
          <t>أدوات ميكانيكا</t>
        </is>
      </c>
      <c r="C6328" s="67" t="inlineStr"/>
      <c r="D6328" s="67" t="inlineStr"/>
      <c r="E6328" s="68" t="n">
        <v>0</v>
      </c>
      <c r="F6328" s="69">
        <f>SUMIFS(الاضافة!$G$7:$G$60000,الاضافة!$H$7:$H$60000,"*اضاف*",الاضافة!$E$7:$E$60000,'أرصدة المخزن'!C6328)</f>
        <v/>
      </c>
      <c r="G6328" s="69">
        <f>SUMIFS(الصرف!$H$7:$H$60000,الصرف!$F$7:$F$60000,'أرصدة المخزن'!C6328)</f>
        <v/>
      </c>
      <c r="H6328" s="70">
        <f>E6328+F6328-G6328</f>
        <v/>
      </c>
    </row>
    <row r="6329" hidden="1" ht="24.6" customHeight="1" s="138">
      <c r="A6329" s="65" t="n">
        <v>10120075</v>
      </c>
      <c r="B6329" s="66" t="inlineStr">
        <is>
          <t>أدوات ميكانيكا</t>
        </is>
      </c>
      <c r="C6329" s="67" t="inlineStr"/>
      <c r="D6329" s="67" t="inlineStr"/>
      <c r="E6329" s="68" t="n">
        <v>0</v>
      </c>
      <c r="F6329" s="69">
        <f>SUMIFS(الاضافة!$G$7:$G$60000,الاضافة!$H$7:$H$60000,"*اضاف*",الاضافة!$E$7:$E$60000,'أرصدة المخزن'!C6329)</f>
        <v/>
      </c>
      <c r="G6329" s="69">
        <f>SUMIFS(الصرف!$H$7:$H$60000,الصرف!$F$7:$F$60000,'أرصدة المخزن'!C6329)</f>
        <v/>
      </c>
      <c r="H6329" s="70">
        <f>E6329+F6329-G6329</f>
        <v/>
      </c>
    </row>
    <row r="6330" hidden="1" ht="24.6" customHeight="1" s="138">
      <c r="A6330" s="65" t="n">
        <v>10120076</v>
      </c>
      <c r="B6330" s="66" t="inlineStr">
        <is>
          <t>أدوات ميكانيكا</t>
        </is>
      </c>
      <c r="C6330" s="67" t="inlineStr"/>
      <c r="D6330" s="67" t="inlineStr"/>
      <c r="E6330" s="68" t="n">
        <v>0</v>
      </c>
      <c r="F6330" s="69">
        <f>SUMIFS(الاضافة!$G$7:$G$60000,الاضافة!$H$7:$H$60000,"*اضاف*",الاضافة!$E$7:$E$60000,'أرصدة المخزن'!C6330)</f>
        <v/>
      </c>
      <c r="G6330" s="69">
        <f>SUMIFS(الصرف!$H$7:$H$60000,الصرف!$F$7:$F$60000,'أرصدة المخزن'!C6330)</f>
        <v/>
      </c>
      <c r="H6330" s="70">
        <f>E6330+F6330-G6330</f>
        <v/>
      </c>
    </row>
    <row r="6331" hidden="1" ht="24.6" customHeight="1" s="138">
      <c r="A6331" s="65" t="n">
        <v>10120077</v>
      </c>
      <c r="B6331" s="66" t="inlineStr">
        <is>
          <t>أدوات ميكانيكا</t>
        </is>
      </c>
      <c r="C6331" s="67" t="inlineStr"/>
      <c r="D6331" s="67" t="inlineStr"/>
      <c r="E6331" s="68" t="n">
        <v>0</v>
      </c>
      <c r="F6331" s="69">
        <f>SUMIFS(الاضافة!$G$7:$G$60000,الاضافة!$H$7:$H$60000,"*اضاف*",الاضافة!$E$7:$E$60000,'أرصدة المخزن'!C6331)</f>
        <v/>
      </c>
      <c r="G6331" s="69">
        <f>SUMIFS(الصرف!$H$7:$H$60000,الصرف!$F$7:$F$60000,'أرصدة المخزن'!C6331)</f>
        <v/>
      </c>
      <c r="H6331" s="70">
        <f>E6331+F6331-G6331</f>
        <v/>
      </c>
    </row>
    <row r="6332" hidden="1" ht="24.6" customHeight="1" s="138">
      <c r="A6332" s="65" t="n">
        <v>10120078</v>
      </c>
      <c r="B6332" s="66" t="inlineStr">
        <is>
          <t>أدوات ميكانيكا</t>
        </is>
      </c>
      <c r="C6332" s="67" t="inlineStr"/>
      <c r="D6332" s="67" t="inlineStr"/>
      <c r="E6332" s="68" t="n">
        <v>0</v>
      </c>
      <c r="F6332" s="69">
        <f>SUMIFS(الاضافة!$G$7:$G$60000,الاضافة!$H$7:$H$60000,"*اضاف*",الاضافة!$E$7:$E$60000,'أرصدة المخزن'!C6332)</f>
        <v/>
      </c>
      <c r="G6332" s="69">
        <f>SUMIFS(الصرف!$H$7:$H$60000,الصرف!$F$7:$F$60000,'أرصدة المخزن'!C6332)</f>
        <v/>
      </c>
      <c r="H6332" s="70">
        <f>E6332+F6332-G6332</f>
        <v/>
      </c>
    </row>
    <row r="6333" hidden="1" ht="24.6" customHeight="1" s="138">
      <c r="A6333" s="65" t="n">
        <v>10120079</v>
      </c>
      <c r="B6333" s="66" t="inlineStr">
        <is>
          <t>أدوات ميكانيكا</t>
        </is>
      </c>
      <c r="C6333" s="67" t="inlineStr"/>
      <c r="D6333" s="67" t="inlineStr"/>
      <c r="E6333" s="68" t="n">
        <v>0</v>
      </c>
      <c r="F6333" s="69">
        <f>SUMIFS(الاضافة!$G$7:$G$60000,الاضافة!$H$7:$H$60000,"*اضاف*",الاضافة!$E$7:$E$60000,'أرصدة المخزن'!C6333)</f>
        <v/>
      </c>
      <c r="G6333" s="69">
        <f>SUMIFS(الصرف!$H$7:$H$60000,الصرف!$F$7:$F$60000,'أرصدة المخزن'!C6333)</f>
        <v/>
      </c>
      <c r="H6333" s="70">
        <f>E6333+F6333-G6333</f>
        <v/>
      </c>
    </row>
    <row r="6334" hidden="1" ht="24.6" customHeight="1" s="138">
      <c r="A6334" s="65" t="n">
        <v>10120080</v>
      </c>
      <c r="B6334" s="66" t="inlineStr">
        <is>
          <t>أدوات ميكانيكا</t>
        </is>
      </c>
      <c r="C6334" s="67" t="inlineStr"/>
      <c r="D6334" s="67" t="inlineStr"/>
      <c r="E6334" s="68" t="n">
        <v>0</v>
      </c>
      <c r="F6334" s="69">
        <f>SUMIFS(الاضافة!$G$7:$G$60000,الاضافة!$H$7:$H$60000,"*اضاف*",الاضافة!$E$7:$E$60000,'أرصدة المخزن'!C6334)</f>
        <v/>
      </c>
      <c r="G6334" s="69">
        <f>SUMIFS(الصرف!$H$7:$H$60000,الصرف!$F$7:$F$60000,'أرصدة المخزن'!C6334)</f>
        <v/>
      </c>
      <c r="H6334" s="70">
        <f>E6334+F6334-G6334</f>
        <v/>
      </c>
    </row>
    <row r="6335" hidden="1" ht="24.6" customHeight="1" s="138">
      <c r="A6335" s="65" t="n">
        <v>10120081</v>
      </c>
      <c r="B6335" s="66" t="inlineStr">
        <is>
          <t>أدوات ميكانيكا</t>
        </is>
      </c>
      <c r="C6335" s="67" t="inlineStr"/>
      <c r="D6335" s="67" t="inlineStr"/>
      <c r="E6335" s="68" t="n">
        <v>0</v>
      </c>
      <c r="F6335" s="69">
        <f>SUMIFS(الاضافة!$G$7:$G$60000,الاضافة!$H$7:$H$60000,"*اضاف*",الاضافة!$E$7:$E$60000,'أرصدة المخزن'!C6335)</f>
        <v/>
      </c>
      <c r="G6335" s="69">
        <f>SUMIFS(الصرف!$H$7:$H$60000,الصرف!$F$7:$F$60000,'أرصدة المخزن'!C6335)</f>
        <v/>
      </c>
      <c r="H6335" s="70">
        <f>E6335+F6335-G6335</f>
        <v/>
      </c>
    </row>
    <row r="6336" hidden="1" ht="24.6" customHeight="1" s="138">
      <c r="A6336" s="65" t="n">
        <v>10120082</v>
      </c>
      <c r="B6336" s="66" t="inlineStr">
        <is>
          <t>أدوات ميكانيكا</t>
        </is>
      </c>
      <c r="C6336" s="67" t="inlineStr"/>
      <c r="D6336" s="67" t="inlineStr"/>
      <c r="E6336" s="68" t="n">
        <v>0</v>
      </c>
      <c r="F6336" s="69">
        <f>SUMIFS(الاضافة!$G$7:$G$60000,الاضافة!$H$7:$H$60000,"*اضاف*",الاضافة!$E$7:$E$60000,'أرصدة المخزن'!C6336)</f>
        <v/>
      </c>
      <c r="G6336" s="69">
        <f>SUMIFS(الصرف!$H$7:$H$60000,الصرف!$F$7:$F$60000,'أرصدة المخزن'!C6336)</f>
        <v/>
      </c>
      <c r="H6336" s="70">
        <f>E6336+F6336-G6336</f>
        <v/>
      </c>
    </row>
    <row r="6337" hidden="1" ht="24.6" customHeight="1" s="138">
      <c r="A6337" s="65" t="n">
        <v>10120083</v>
      </c>
      <c r="B6337" s="66" t="inlineStr">
        <is>
          <t>أدوات ميكانيكا</t>
        </is>
      </c>
      <c r="C6337" s="67" t="inlineStr"/>
      <c r="D6337" s="67" t="inlineStr"/>
      <c r="E6337" s="68" t="n">
        <v>0</v>
      </c>
      <c r="F6337" s="69">
        <f>SUMIFS(الاضافة!$G$7:$G$60000,الاضافة!$H$7:$H$60000,"*اضاف*",الاضافة!$E$7:$E$60000,'أرصدة المخزن'!C6337)</f>
        <v/>
      </c>
      <c r="G6337" s="69">
        <f>SUMIFS(الصرف!$H$7:$H$60000,الصرف!$F$7:$F$60000,'أرصدة المخزن'!C6337)</f>
        <v/>
      </c>
      <c r="H6337" s="70">
        <f>E6337+F6337-G6337</f>
        <v/>
      </c>
    </row>
    <row r="6338" hidden="1" ht="24.6" customHeight="1" s="138">
      <c r="A6338" s="65" t="n">
        <v>10120084</v>
      </c>
      <c r="B6338" s="66" t="inlineStr">
        <is>
          <t>أدوات ميكانيكا</t>
        </is>
      </c>
      <c r="C6338" s="67" t="inlineStr"/>
      <c r="D6338" s="67" t="inlineStr"/>
      <c r="E6338" s="68" t="n">
        <v>0</v>
      </c>
      <c r="F6338" s="69">
        <f>SUMIFS(الاضافة!$G$7:$G$60000,الاضافة!$H$7:$H$60000,"*اضاف*",الاضافة!$E$7:$E$60000,'أرصدة المخزن'!C6338)</f>
        <v/>
      </c>
      <c r="G6338" s="69">
        <f>SUMIFS(الصرف!$H$7:$H$60000,الصرف!$F$7:$F$60000,'أرصدة المخزن'!C6338)</f>
        <v/>
      </c>
      <c r="H6338" s="70">
        <f>E6338+F6338-G6338</f>
        <v/>
      </c>
    </row>
    <row r="6339" hidden="1" ht="24.6" customHeight="1" s="138">
      <c r="A6339" s="65" t="n">
        <v>10120085</v>
      </c>
      <c r="B6339" s="66" t="inlineStr">
        <is>
          <t>أدوات ميكانيكا</t>
        </is>
      </c>
      <c r="C6339" s="67" t="inlineStr"/>
      <c r="D6339" s="67" t="inlineStr"/>
      <c r="E6339" s="68" t="n">
        <v>0</v>
      </c>
      <c r="F6339" s="69">
        <f>SUMIFS(الاضافة!$G$7:$G$60000,الاضافة!$H$7:$H$60000,"*اضاف*",الاضافة!$E$7:$E$60000,'أرصدة المخزن'!C6339)</f>
        <v/>
      </c>
      <c r="G6339" s="69">
        <f>SUMIFS(الصرف!$H$7:$H$60000,الصرف!$F$7:$F$60000,'أرصدة المخزن'!C6339)</f>
        <v/>
      </c>
      <c r="H6339" s="70">
        <f>E6339+F6339-G6339</f>
        <v/>
      </c>
    </row>
    <row r="6340" hidden="1" ht="24.6" customHeight="1" s="138">
      <c r="A6340" s="65" t="n">
        <v>10120086</v>
      </c>
      <c r="B6340" s="66" t="inlineStr">
        <is>
          <t>أدوات ميكانيكا</t>
        </is>
      </c>
      <c r="C6340" s="67" t="inlineStr"/>
      <c r="D6340" s="67" t="inlineStr"/>
      <c r="E6340" s="68" t="n">
        <v>0</v>
      </c>
      <c r="F6340" s="69">
        <f>SUMIFS(الاضافة!$G$7:$G$60000,الاضافة!$H$7:$H$60000,"*اضاف*",الاضافة!$E$7:$E$60000,'أرصدة المخزن'!C6340)</f>
        <v/>
      </c>
      <c r="G6340" s="69">
        <f>SUMIFS(الصرف!$H$7:$H$60000,الصرف!$F$7:$F$60000,'أرصدة المخزن'!C6340)</f>
        <v/>
      </c>
      <c r="H6340" s="70">
        <f>E6340+F6340-G6340</f>
        <v/>
      </c>
    </row>
    <row r="6341" hidden="1" ht="24.6" customHeight="1" s="138">
      <c r="A6341" s="65" t="n">
        <v>10120087</v>
      </c>
      <c r="B6341" s="66" t="inlineStr">
        <is>
          <t>أدوات ميكانيكا</t>
        </is>
      </c>
      <c r="C6341" s="67" t="inlineStr"/>
      <c r="D6341" s="67" t="inlineStr"/>
      <c r="E6341" s="68" t="n">
        <v>0</v>
      </c>
      <c r="F6341" s="69">
        <f>SUMIFS(الاضافة!$G$7:$G$60000,الاضافة!$H$7:$H$60000,"*اضاف*",الاضافة!$E$7:$E$60000,'أرصدة المخزن'!C6341)</f>
        <v/>
      </c>
      <c r="G6341" s="69">
        <f>SUMIFS(الصرف!$H$7:$H$60000,الصرف!$F$7:$F$60000,'أرصدة المخزن'!C6341)</f>
        <v/>
      </c>
      <c r="H6341" s="70">
        <f>E6341+F6341-G6341</f>
        <v/>
      </c>
    </row>
    <row r="6342" hidden="1" ht="24.6" customHeight="1" s="138">
      <c r="A6342" s="65" t="n">
        <v>10120088</v>
      </c>
      <c r="B6342" s="66" t="inlineStr">
        <is>
          <t>أدوات ميكانيكا</t>
        </is>
      </c>
      <c r="C6342" s="67" t="inlineStr"/>
      <c r="D6342" s="67" t="inlineStr"/>
      <c r="E6342" s="68" t="n">
        <v>0</v>
      </c>
      <c r="F6342" s="69">
        <f>SUMIFS(الاضافة!$G$7:$G$60000,الاضافة!$H$7:$H$60000,"*اضاف*",الاضافة!$E$7:$E$60000,'أرصدة المخزن'!C6342)</f>
        <v/>
      </c>
      <c r="G6342" s="69">
        <f>SUMIFS(الصرف!$H$7:$H$60000,الصرف!$F$7:$F$60000,'أرصدة المخزن'!C6342)</f>
        <v/>
      </c>
      <c r="H6342" s="70">
        <f>E6342+F6342-G6342</f>
        <v/>
      </c>
    </row>
    <row r="6343" hidden="1" ht="24.6" customHeight="1" s="138">
      <c r="A6343" s="65" t="n">
        <v>10120089</v>
      </c>
      <c r="B6343" s="66" t="inlineStr">
        <is>
          <t>أدوات ميكانيكا</t>
        </is>
      </c>
      <c r="C6343" s="67" t="inlineStr"/>
      <c r="D6343" s="67" t="inlineStr"/>
      <c r="E6343" s="68" t="n">
        <v>0</v>
      </c>
      <c r="F6343" s="69">
        <f>SUMIFS(الاضافة!$G$7:$G$60000,الاضافة!$H$7:$H$60000,"*اضاف*",الاضافة!$E$7:$E$60000,'أرصدة المخزن'!C6343)</f>
        <v/>
      </c>
      <c r="G6343" s="69">
        <f>SUMIFS(الصرف!$H$7:$H$60000,الصرف!$F$7:$F$60000,'أرصدة المخزن'!C6343)</f>
        <v/>
      </c>
      <c r="H6343" s="70">
        <f>E6343+F6343-G6343</f>
        <v/>
      </c>
    </row>
    <row r="6344" hidden="1" ht="24.6" customHeight="1" s="138">
      <c r="A6344" s="65" t="n">
        <v>10120090</v>
      </c>
      <c r="B6344" s="66" t="inlineStr">
        <is>
          <t>أدوات ميكانيكا</t>
        </is>
      </c>
      <c r="C6344" s="67" t="inlineStr"/>
      <c r="D6344" s="67" t="inlineStr"/>
      <c r="E6344" s="68" t="n">
        <v>0</v>
      </c>
      <c r="F6344" s="69">
        <f>SUMIFS(الاضافة!$G$7:$G$60000,الاضافة!$H$7:$H$60000,"*اضاف*",الاضافة!$E$7:$E$60000,'أرصدة المخزن'!C6344)</f>
        <v/>
      </c>
      <c r="G6344" s="69">
        <f>SUMIFS(الصرف!$H$7:$H$60000,الصرف!$F$7:$F$60000,'أرصدة المخزن'!C6344)</f>
        <v/>
      </c>
      <c r="H6344" s="70">
        <f>E6344+F6344-G6344</f>
        <v/>
      </c>
    </row>
    <row r="6345" hidden="1" ht="24.6" customHeight="1" s="138">
      <c r="A6345" s="65" t="n">
        <v>10120091</v>
      </c>
      <c r="B6345" s="66" t="inlineStr">
        <is>
          <t>أدوات ميكانيكا</t>
        </is>
      </c>
      <c r="C6345" s="67" t="inlineStr"/>
      <c r="D6345" s="67" t="inlineStr"/>
      <c r="E6345" s="68" t="n">
        <v>0</v>
      </c>
      <c r="F6345" s="69">
        <f>SUMIFS(الاضافة!$G$7:$G$60000,الاضافة!$H$7:$H$60000,"*اضاف*",الاضافة!$E$7:$E$60000,'أرصدة المخزن'!C6345)</f>
        <v/>
      </c>
      <c r="G6345" s="69">
        <f>SUMIFS(الصرف!$H$7:$H$60000,الصرف!$F$7:$F$60000,'أرصدة المخزن'!C6345)</f>
        <v/>
      </c>
      <c r="H6345" s="70">
        <f>E6345+F6345-G6345</f>
        <v/>
      </c>
    </row>
    <row r="6346" hidden="1" ht="24.6" customHeight="1" s="138">
      <c r="A6346" s="65" t="n">
        <v>10120092</v>
      </c>
      <c r="B6346" s="66" t="inlineStr">
        <is>
          <t>أدوات ميكانيكا</t>
        </is>
      </c>
      <c r="C6346" s="67" t="inlineStr"/>
      <c r="D6346" s="67" t="inlineStr"/>
      <c r="E6346" s="68" t="n">
        <v>0</v>
      </c>
      <c r="F6346" s="69">
        <f>SUMIFS(الاضافة!$G$7:$G$60000,الاضافة!$H$7:$H$60000,"*اضاف*",الاضافة!$E$7:$E$60000,'أرصدة المخزن'!C6346)</f>
        <v/>
      </c>
      <c r="G6346" s="69">
        <f>SUMIFS(الصرف!$H$7:$H$60000,الصرف!$F$7:$F$60000,'أرصدة المخزن'!C6346)</f>
        <v/>
      </c>
      <c r="H6346" s="70">
        <f>E6346+F6346-G6346</f>
        <v/>
      </c>
    </row>
    <row r="6347" hidden="1" ht="24.6" customHeight="1" s="138">
      <c r="A6347" s="65" t="n">
        <v>10120093</v>
      </c>
      <c r="B6347" s="66" t="inlineStr">
        <is>
          <t>أدوات ميكانيكا</t>
        </is>
      </c>
      <c r="C6347" s="67" t="inlineStr"/>
      <c r="D6347" s="67" t="inlineStr"/>
      <c r="E6347" s="68" t="n">
        <v>0</v>
      </c>
      <c r="F6347" s="69">
        <f>SUMIFS(الاضافة!$G$7:$G$60000,الاضافة!$H$7:$H$60000,"*اضاف*",الاضافة!$E$7:$E$60000,'أرصدة المخزن'!C6347)</f>
        <v/>
      </c>
      <c r="G6347" s="69">
        <f>SUMIFS(الصرف!$H$7:$H$60000,الصرف!$F$7:$F$60000,'أرصدة المخزن'!C6347)</f>
        <v/>
      </c>
      <c r="H6347" s="70">
        <f>E6347+F6347-G6347</f>
        <v/>
      </c>
    </row>
    <row r="6348" hidden="1" ht="24.6" customHeight="1" s="138">
      <c r="A6348" s="65" t="n">
        <v>10120094</v>
      </c>
      <c r="B6348" s="66" t="inlineStr">
        <is>
          <t>أدوات ميكانيكا</t>
        </is>
      </c>
      <c r="C6348" s="67" t="inlineStr"/>
      <c r="D6348" s="67" t="inlineStr"/>
      <c r="E6348" s="68" t="n">
        <v>0</v>
      </c>
      <c r="F6348" s="69">
        <f>SUMIFS(الاضافة!$G$7:$G$60000,الاضافة!$H$7:$H$60000,"*اضاف*",الاضافة!$E$7:$E$60000,'أرصدة المخزن'!C6348)</f>
        <v/>
      </c>
      <c r="G6348" s="69">
        <f>SUMIFS(الصرف!$H$7:$H$60000,الصرف!$F$7:$F$60000,'أرصدة المخزن'!C6348)</f>
        <v/>
      </c>
      <c r="H6348" s="70">
        <f>E6348+F6348-G6348</f>
        <v/>
      </c>
    </row>
    <row r="6349" hidden="1" ht="24.6" customHeight="1" s="138">
      <c r="A6349" s="65" t="n">
        <v>10120095</v>
      </c>
      <c r="B6349" s="66" t="inlineStr">
        <is>
          <t>أدوات ميكانيكا</t>
        </is>
      </c>
      <c r="C6349" s="67" t="inlineStr"/>
      <c r="D6349" s="67" t="inlineStr"/>
      <c r="E6349" s="68" t="n">
        <v>0</v>
      </c>
      <c r="F6349" s="69">
        <f>SUMIFS(الاضافة!$G$7:$G$60000,الاضافة!$H$7:$H$60000,"*اضاف*",الاضافة!$E$7:$E$60000,'أرصدة المخزن'!C6349)</f>
        <v/>
      </c>
      <c r="G6349" s="69">
        <f>SUMIFS(الصرف!$H$7:$H$60000,الصرف!$F$7:$F$60000,'أرصدة المخزن'!C6349)</f>
        <v/>
      </c>
      <c r="H6349" s="70">
        <f>E6349+F6349-G6349</f>
        <v/>
      </c>
    </row>
    <row r="6350" hidden="1" ht="24.6" customHeight="1" s="138">
      <c r="A6350" s="65" t="n">
        <v>10120096</v>
      </c>
      <c r="B6350" s="66" t="inlineStr">
        <is>
          <t>أدوات ميكانيكا</t>
        </is>
      </c>
      <c r="C6350" s="67" t="inlineStr"/>
      <c r="D6350" s="67" t="inlineStr"/>
      <c r="E6350" s="68" t="n">
        <v>0</v>
      </c>
      <c r="F6350" s="69">
        <f>SUMIFS(الاضافة!$G$7:$G$60000,الاضافة!$H$7:$H$60000,"*اضاف*",الاضافة!$E$7:$E$60000,'أرصدة المخزن'!C6350)</f>
        <v/>
      </c>
      <c r="G6350" s="69">
        <f>SUMIFS(الصرف!$H$7:$H$60000,الصرف!$F$7:$F$60000,'أرصدة المخزن'!C6350)</f>
        <v/>
      </c>
      <c r="H6350" s="70">
        <f>E6350+F6350-G6350</f>
        <v/>
      </c>
    </row>
    <row r="6351" hidden="1" ht="24.6" customHeight="1" s="138">
      <c r="A6351" s="65" t="n">
        <v>10120097</v>
      </c>
      <c r="B6351" s="66" t="inlineStr">
        <is>
          <t>أدوات ميكانيكا</t>
        </is>
      </c>
      <c r="C6351" s="67" t="inlineStr"/>
      <c r="D6351" s="67" t="inlineStr"/>
      <c r="E6351" s="68" t="n">
        <v>0</v>
      </c>
      <c r="F6351" s="69">
        <f>SUMIFS(الاضافة!$G$7:$G$60000,الاضافة!$H$7:$H$60000,"*اضاف*",الاضافة!$E$7:$E$60000,'أرصدة المخزن'!C6351)</f>
        <v/>
      </c>
      <c r="G6351" s="69">
        <f>SUMIFS(الصرف!$H$7:$H$60000,الصرف!$F$7:$F$60000,'أرصدة المخزن'!C6351)</f>
        <v/>
      </c>
      <c r="H6351" s="70">
        <f>E6351+F6351-G6351</f>
        <v/>
      </c>
    </row>
    <row r="6352" hidden="1" ht="24.6" customHeight="1" s="138">
      <c r="A6352" s="65" t="n">
        <v>10120098</v>
      </c>
      <c r="B6352" s="66" t="inlineStr">
        <is>
          <t>أدوات ميكانيكا</t>
        </is>
      </c>
      <c r="C6352" s="67" t="inlineStr"/>
      <c r="D6352" s="67" t="inlineStr"/>
      <c r="E6352" s="68" t="n">
        <v>0</v>
      </c>
      <c r="F6352" s="69">
        <f>SUMIFS(الاضافة!$G$7:$G$60000,الاضافة!$H$7:$H$60000,"*اضاف*",الاضافة!$E$7:$E$60000,'أرصدة المخزن'!C6352)</f>
        <v/>
      </c>
      <c r="G6352" s="69">
        <f>SUMIFS(الصرف!$H$7:$H$60000,الصرف!$F$7:$F$60000,'أرصدة المخزن'!C6352)</f>
        <v/>
      </c>
      <c r="H6352" s="70">
        <f>E6352+F6352-G6352</f>
        <v/>
      </c>
    </row>
    <row r="6353" hidden="1" ht="24.6" customHeight="1" s="138">
      <c r="A6353" s="65" t="n">
        <v>10120099</v>
      </c>
      <c r="B6353" s="66" t="inlineStr">
        <is>
          <t>أدوات ميكانيكا</t>
        </is>
      </c>
      <c r="C6353" s="67" t="inlineStr"/>
      <c r="D6353" s="67" t="inlineStr"/>
      <c r="E6353" s="68" t="n">
        <v>0</v>
      </c>
      <c r="F6353" s="69">
        <f>SUMIFS(الاضافة!$G$7:$G$60000,الاضافة!$H$7:$H$60000,"*اضاف*",الاضافة!$E$7:$E$60000,'أرصدة المخزن'!C6353)</f>
        <v/>
      </c>
      <c r="G6353" s="69">
        <f>SUMIFS(الصرف!$H$7:$H$60000,الصرف!$F$7:$F$60000,'أرصدة المخزن'!C6353)</f>
        <v/>
      </c>
      <c r="H6353" s="70">
        <f>E6353+F6353-G6353</f>
        <v/>
      </c>
    </row>
    <row r="6354" hidden="1" ht="24.6" customHeight="1" s="138">
      <c r="A6354" s="65" t="n">
        <v>10120100</v>
      </c>
      <c r="B6354" s="66" t="inlineStr">
        <is>
          <t>أدوات ميكانيكا</t>
        </is>
      </c>
      <c r="C6354" s="67" t="inlineStr"/>
      <c r="D6354" s="67" t="inlineStr"/>
      <c r="E6354" s="68" t="n">
        <v>0</v>
      </c>
      <c r="F6354" s="69">
        <f>SUMIFS(الاضافة!$G$7:$G$60000,الاضافة!$H$7:$H$60000,"*اضاف*",الاضافة!$E$7:$E$60000,'أرصدة المخزن'!C6354)</f>
        <v/>
      </c>
      <c r="G6354" s="69">
        <f>SUMIFS(الصرف!$H$7:$H$60000,الصرف!$F$7:$F$60000,'أرصدة المخزن'!C6354)</f>
        <v/>
      </c>
      <c r="H6354" s="70">
        <f>E6354+F6354-G6354</f>
        <v/>
      </c>
    </row>
    <row r="6355" hidden="1" ht="24.6" customHeight="1" s="138">
      <c r="A6355" s="65" t="n">
        <v>10120101</v>
      </c>
      <c r="B6355" s="66" t="inlineStr">
        <is>
          <t>أدوات ميكانيكا</t>
        </is>
      </c>
      <c r="C6355" s="67" t="inlineStr"/>
      <c r="D6355" s="67" t="inlineStr"/>
      <c r="E6355" s="68" t="n">
        <v>0</v>
      </c>
      <c r="F6355" s="69">
        <f>SUMIFS(الاضافة!$G$7:$G$60000,الاضافة!$H$7:$H$60000,"*اضاف*",الاضافة!$E$7:$E$60000,'أرصدة المخزن'!C6355)</f>
        <v/>
      </c>
      <c r="G6355" s="69">
        <f>SUMIFS(الصرف!$H$7:$H$60000,الصرف!$F$7:$F$60000,'أرصدة المخزن'!C6355)</f>
        <v/>
      </c>
      <c r="H6355" s="70">
        <f>E6355+F6355-G6355</f>
        <v/>
      </c>
    </row>
    <row r="6356" hidden="1" ht="24.6" customHeight="1" s="138">
      <c r="A6356" s="65" t="n">
        <v>10120102</v>
      </c>
      <c r="B6356" s="66" t="inlineStr">
        <is>
          <t>أدوات ميكانيكا</t>
        </is>
      </c>
      <c r="C6356" s="67" t="inlineStr"/>
      <c r="D6356" s="67" t="inlineStr"/>
      <c r="E6356" s="68" t="n">
        <v>0</v>
      </c>
      <c r="F6356" s="69">
        <f>SUMIFS(الاضافة!$G$7:$G$60000,الاضافة!$H$7:$H$60000,"*اضاف*",الاضافة!$E$7:$E$60000,'أرصدة المخزن'!C6356)</f>
        <v/>
      </c>
      <c r="G6356" s="69">
        <f>SUMIFS(الصرف!$H$7:$H$60000,الصرف!$F$7:$F$60000,'أرصدة المخزن'!C6356)</f>
        <v/>
      </c>
      <c r="H6356" s="70">
        <f>E6356+F6356-G6356</f>
        <v/>
      </c>
    </row>
    <row r="6357" hidden="1" ht="24.6" customHeight="1" s="138">
      <c r="A6357" s="65" t="n">
        <v>10120103</v>
      </c>
      <c r="B6357" s="66" t="inlineStr">
        <is>
          <t>أدوات ميكانيكا</t>
        </is>
      </c>
      <c r="C6357" s="67" t="inlineStr"/>
      <c r="D6357" s="67" t="inlineStr"/>
      <c r="E6357" s="68" t="n">
        <v>0</v>
      </c>
      <c r="F6357" s="69">
        <f>SUMIFS(الاضافة!$G$7:$G$60000,الاضافة!$H$7:$H$60000,"*اضاف*",الاضافة!$E$7:$E$60000,'أرصدة المخزن'!C6357)</f>
        <v/>
      </c>
      <c r="G6357" s="69">
        <f>SUMIFS(الصرف!$H$7:$H$60000,الصرف!$F$7:$F$60000,'أرصدة المخزن'!C6357)</f>
        <v/>
      </c>
      <c r="H6357" s="70">
        <f>E6357+F6357-G6357</f>
        <v/>
      </c>
    </row>
    <row r="6358" hidden="1" ht="24.6" customHeight="1" s="138">
      <c r="A6358" s="65" t="n">
        <v>10120104</v>
      </c>
      <c r="B6358" s="66" t="inlineStr">
        <is>
          <t>أدوات ميكانيكا</t>
        </is>
      </c>
      <c r="C6358" s="67" t="inlineStr"/>
      <c r="D6358" s="67" t="inlineStr"/>
      <c r="E6358" s="68" t="n">
        <v>0</v>
      </c>
      <c r="F6358" s="69">
        <f>SUMIFS(الاضافة!$G$7:$G$60000,الاضافة!$H$7:$H$60000,"*اضاف*",الاضافة!$E$7:$E$60000,'أرصدة المخزن'!C6358)</f>
        <v/>
      </c>
      <c r="G6358" s="69">
        <f>SUMIFS(الصرف!$H$7:$H$60000,الصرف!$F$7:$F$60000,'أرصدة المخزن'!C6358)</f>
        <v/>
      </c>
      <c r="H6358" s="70">
        <f>E6358+F6358-G6358</f>
        <v/>
      </c>
    </row>
    <row r="6359" hidden="1" ht="24.6" customHeight="1" s="138">
      <c r="A6359" s="65" t="n">
        <v>10120105</v>
      </c>
      <c r="B6359" s="66" t="inlineStr">
        <is>
          <t>أدوات ميكانيكا</t>
        </is>
      </c>
      <c r="C6359" s="67" t="inlineStr"/>
      <c r="D6359" s="67" t="inlineStr"/>
      <c r="E6359" s="68" t="n">
        <v>0</v>
      </c>
      <c r="F6359" s="69">
        <f>SUMIFS(الاضافة!$G$7:$G$60000,الاضافة!$H$7:$H$60000,"*اضاف*",الاضافة!$E$7:$E$60000,'أرصدة المخزن'!C6359)</f>
        <v/>
      </c>
      <c r="G6359" s="69">
        <f>SUMIFS(الصرف!$H$7:$H$60000,الصرف!$F$7:$F$60000,'أرصدة المخزن'!C6359)</f>
        <v/>
      </c>
      <c r="H6359" s="70">
        <f>E6359+F6359-G6359</f>
        <v/>
      </c>
    </row>
    <row r="6360" hidden="1" ht="24.6" customHeight="1" s="138">
      <c r="A6360" s="65" t="n">
        <v>10120106</v>
      </c>
      <c r="B6360" s="66" t="inlineStr">
        <is>
          <t>أدوات ميكانيكا</t>
        </is>
      </c>
      <c r="C6360" s="67" t="inlineStr"/>
      <c r="D6360" s="67" t="inlineStr"/>
      <c r="E6360" s="68" t="n">
        <v>0</v>
      </c>
      <c r="F6360" s="69">
        <f>SUMIFS(الاضافة!$G$7:$G$60000,الاضافة!$H$7:$H$60000,"*اضاف*",الاضافة!$E$7:$E$60000,'أرصدة المخزن'!C6360)</f>
        <v/>
      </c>
      <c r="G6360" s="69">
        <f>SUMIFS(الصرف!$H$7:$H$60000,الصرف!$F$7:$F$60000,'أرصدة المخزن'!C6360)</f>
        <v/>
      </c>
      <c r="H6360" s="70">
        <f>E6360+F6360-G6360</f>
        <v/>
      </c>
    </row>
    <row r="6361" hidden="1" ht="24.6" customHeight="1" s="138">
      <c r="A6361" s="65" t="n">
        <v>10120107</v>
      </c>
      <c r="B6361" s="66" t="inlineStr">
        <is>
          <t>أدوات ميكانيكا</t>
        </is>
      </c>
      <c r="C6361" s="67" t="inlineStr"/>
      <c r="D6361" s="67" t="inlineStr"/>
      <c r="E6361" s="68" t="n">
        <v>0</v>
      </c>
      <c r="F6361" s="69">
        <f>SUMIFS(الاضافة!$G$7:$G$60000,الاضافة!$H$7:$H$60000,"*اضاف*",الاضافة!$E$7:$E$60000,'أرصدة المخزن'!C6361)</f>
        <v/>
      </c>
      <c r="G6361" s="69">
        <f>SUMIFS(الصرف!$H$7:$H$60000,الصرف!$F$7:$F$60000,'أرصدة المخزن'!C6361)</f>
        <v/>
      </c>
      <c r="H6361" s="70">
        <f>E6361+F6361-G6361</f>
        <v/>
      </c>
    </row>
    <row r="6362" hidden="1" ht="24.6" customHeight="1" s="138">
      <c r="A6362" s="65" t="n">
        <v>10120108</v>
      </c>
      <c r="B6362" s="66" t="inlineStr">
        <is>
          <t>أدوات ميكانيكا</t>
        </is>
      </c>
      <c r="C6362" s="67" t="inlineStr"/>
      <c r="D6362" s="67" t="inlineStr"/>
      <c r="E6362" s="68" t="n">
        <v>0</v>
      </c>
      <c r="F6362" s="69">
        <f>SUMIFS(الاضافة!$G$7:$G$60000,الاضافة!$H$7:$H$60000,"*اضاف*",الاضافة!$E$7:$E$60000,'أرصدة المخزن'!C6362)</f>
        <v/>
      </c>
      <c r="G6362" s="69">
        <f>SUMIFS(الصرف!$H$7:$H$60000,الصرف!$F$7:$F$60000,'أرصدة المخزن'!C6362)</f>
        <v/>
      </c>
      <c r="H6362" s="70">
        <f>E6362+F6362-G6362</f>
        <v/>
      </c>
    </row>
    <row r="6363" hidden="1" ht="24.6" customHeight="1" s="138">
      <c r="A6363" s="65" t="n">
        <v>10120109</v>
      </c>
      <c r="B6363" s="66" t="inlineStr">
        <is>
          <t>أدوات ميكانيكا</t>
        </is>
      </c>
      <c r="C6363" s="67" t="inlineStr"/>
      <c r="D6363" s="67" t="inlineStr"/>
      <c r="E6363" s="68" t="n">
        <v>0</v>
      </c>
      <c r="F6363" s="69">
        <f>SUMIFS(الاضافة!$G$7:$G$60000,الاضافة!$H$7:$H$60000,"*اضاف*",الاضافة!$E$7:$E$60000,'أرصدة المخزن'!C6363)</f>
        <v/>
      </c>
      <c r="G6363" s="69">
        <f>SUMIFS(الصرف!$H$7:$H$60000,الصرف!$F$7:$F$60000,'أرصدة المخزن'!C6363)</f>
        <v/>
      </c>
      <c r="H6363" s="70">
        <f>E6363+F6363-G6363</f>
        <v/>
      </c>
    </row>
    <row r="6364" hidden="1" ht="24.6" customHeight="1" s="138">
      <c r="A6364" s="65" t="n">
        <v>10120110</v>
      </c>
      <c r="B6364" s="66" t="inlineStr">
        <is>
          <t>أدوات ميكانيكا</t>
        </is>
      </c>
      <c r="C6364" s="67" t="inlineStr"/>
      <c r="D6364" s="67" t="inlineStr"/>
      <c r="E6364" s="68" t="n">
        <v>0</v>
      </c>
      <c r="F6364" s="69">
        <f>SUMIFS(الاضافة!$G$7:$G$60000,الاضافة!$H$7:$H$60000,"*اضاف*",الاضافة!$E$7:$E$60000,'أرصدة المخزن'!C6364)</f>
        <v/>
      </c>
      <c r="G6364" s="69">
        <f>SUMIFS(الصرف!$H$7:$H$60000,الصرف!$F$7:$F$60000,'أرصدة المخزن'!C6364)</f>
        <v/>
      </c>
      <c r="H6364" s="70">
        <f>E6364+F6364-G6364</f>
        <v/>
      </c>
    </row>
    <row r="6365" hidden="1" ht="24.6" customHeight="1" s="138">
      <c r="A6365" s="65" t="n">
        <v>10120111</v>
      </c>
      <c r="B6365" s="66" t="inlineStr">
        <is>
          <t>أدوات ميكانيكا</t>
        </is>
      </c>
      <c r="C6365" s="67" t="inlineStr"/>
      <c r="D6365" s="67" t="inlineStr"/>
      <c r="E6365" s="68" t="n">
        <v>0</v>
      </c>
      <c r="F6365" s="69">
        <f>SUMIFS(الاضافة!$G$7:$G$60000,الاضافة!$H$7:$H$60000,"*اضاف*",الاضافة!$E$7:$E$60000,'أرصدة المخزن'!C6365)</f>
        <v/>
      </c>
      <c r="G6365" s="69">
        <f>SUMIFS(الصرف!$H$7:$H$60000,الصرف!$F$7:$F$60000,'أرصدة المخزن'!C6365)</f>
        <v/>
      </c>
      <c r="H6365" s="70">
        <f>E6365+F6365-G6365</f>
        <v/>
      </c>
    </row>
    <row r="6366" hidden="1" ht="24.6" customHeight="1" s="138">
      <c r="A6366" s="65" t="n">
        <v>10120112</v>
      </c>
      <c r="B6366" s="66" t="inlineStr">
        <is>
          <t>أدوات ميكانيكا</t>
        </is>
      </c>
      <c r="C6366" s="67" t="inlineStr"/>
      <c r="D6366" s="67" t="inlineStr"/>
      <c r="E6366" s="68" t="n">
        <v>0</v>
      </c>
      <c r="F6366" s="69">
        <f>SUMIFS(الاضافة!$G$7:$G$60000,الاضافة!$H$7:$H$60000,"*اضاف*",الاضافة!$E$7:$E$60000,'أرصدة المخزن'!C6366)</f>
        <v/>
      </c>
      <c r="G6366" s="69">
        <f>SUMIFS(الصرف!$H$7:$H$60000,الصرف!$F$7:$F$60000,'أرصدة المخزن'!C6366)</f>
        <v/>
      </c>
      <c r="H6366" s="70">
        <f>E6366+F6366-G6366</f>
        <v/>
      </c>
    </row>
    <row r="6367" hidden="1" ht="24.6" customHeight="1" s="138">
      <c r="A6367" s="65" t="n">
        <v>10120113</v>
      </c>
      <c r="B6367" s="66" t="inlineStr">
        <is>
          <t>أدوات ميكانيكا</t>
        </is>
      </c>
      <c r="C6367" s="67" t="inlineStr"/>
      <c r="D6367" s="67" t="inlineStr"/>
      <c r="E6367" s="68" t="n">
        <v>0</v>
      </c>
      <c r="F6367" s="69">
        <f>SUMIFS(الاضافة!$G$7:$G$60000,الاضافة!$H$7:$H$60000,"*اضاف*",الاضافة!$E$7:$E$60000,'أرصدة المخزن'!C6367)</f>
        <v/>
      </c>
      <c r="G6367" s="69">
        <f>SUMIFS(الصرف!$H$7:$H$60000,الصرف!$F$7:$F$60000,'أرصدة المخزن'!C6367)</f>
        <v/>
      </c>
      <c r="H6367" s="70">
        <f>E6367+F6367-G6367</f>
        <v/>
      </c>
    </row>
    <row r="6368" hidden="1" ht="24.6" customHeight="1" s="138">
      <c r="A6368" s="65" t="n">
        <v>10120114</v>
      </c>
      <c r="B6368" s="66" t="inlineStr">
        <is>
          <t>أدوات ميكانيكا</t>
        </is>
      </c>
      <c r="C6368" s="67" t="inlineStr"/>
      <c r="D6368" s="67" t="inlineStr"/>
      <c r="E6368" s="68" t="n">
        <v>0</v>
      </c>
      <c r="F6368" s="69">
        <f>SUMIFS(الاضافة!$G$7:$G$60000,الاضافة!$H$7:$H$60000,"*اضاف*",الاضافة!$E$7:$E$60000,'أرصدة المخزن'!C6368)</f>
        <v/>
      </c>
      <c r="G6368" s="69">
        <f>SUMIFS(الصرف!$H$7:$H$60000,الصرف!$F$7:$F$60000,'أرصدة المخزن'!C6368)</f>
        <v/>
      </c>
      <c r="H6368" s="70">
        <f>E6368+F6368-G6368</f>
        <v/>
      </c>
    </row>
    <row r="6369" hidden="1" ht="24.6" customHeight="1" s="138">
      <c r="A6369" s="65" t="n">
        <v>10120115</v>
      </c>
      <c r="B6369" s="66" t="inlineStr">
        <is>
          <t>أدوات ميكانيكا</t>
        </is>
      </c>
      <c r="C6369" s="67" t="inlineStr"/>
      <c r="D6369" s="67" t="inlineStr"/>
      <c r="E6369" s="68" t="n">
        <v>0</v>
      </c>
      <c r="F6369" s="69">
        <f>SUMIFS(الاضافة!$G$7:$G$60000,الاضافة!$H$7:$H$60000,"*اضاف*",الاضافة!$E$7:$E$60000,'أرصدة المخزن'!C6369)</f>
        <v/>
      </c>
      <c r="G6369" s="69">
        <f>SUMIFS(الصرف!$H$7:$H$60000,الصرف!$F$7:$F$60000,'أرصدة المخزن'!C6369)</f>
        <v/>
      </c>
      <c r="H6369" s="70">
        <f>E6369+F6369-G6369</f>
        <v/>
      </c>
    </row>
    <row r="6370" hidden="1" ht="24.6" customHeight="1" s="138">
      <c r="A6370" s="65" t="n">
        <v>10120116</v>
      </c>
      <c r="B6370" s="66" t="inlineStr">
        <is>
          <t>أدوات ميكانيكا</t>
        </is>
      </c>
      <c r="C6370" s="67" t="inlineStr"/>
      <c r="D6370" s="67" t="inlineStr"/>
      <c r="E6370" s="68" t="n">
        <v>0</v>
      </c>
      <c r="F6370" s="69">
        <f>SUMIFS(الاضافة!$G$7:$G$60000,الاضافة!$H$7:$H$60000,"*اضاف*",الاضافة!$E$7:$E$60000,'أرصدة المخزن'!C6370)</f>
        <v/>
      </c>
      <c r="G6370" s="69">
        <f>SUMIFS(الصرف!$H$7:$H$60000,الصرف!$F$7:$F$60000,'أرصدة المخزن'!C6370)</f>
        <v/>
      </c>
      <c r="H6370" s="70">
        <f>E6370+F6370-G6370</f>
        <v/>
      </c>
    </row>
    <row r="6371" hidden="1" ht="24.6" customHeight="1" s="138">
      <c r="A6371" s="65" t="n">
        <v>10120117</v>
      </c>
      <c r="B6371" s="66" t="inlineStr">
        <is>
          <t>أدوات ميكانيكا</t>
        </is>
      </c>
      <c r="C6371" s="67" t="inlineStr"/>
      <c r="D6371" s="67" t="inlineStr"/>
      <c r="E6371" s="68" t="n">
        <v>0</v>
      </c>
      <c r="F6371" s="69">
        <f>SUMIFS(الاضافة!$G$7:$G$60000,الاضافة!$H$7:$H$60000,"*اضاف*",الاضافة!$E$7:$E$60000,'أرصدة المخزن'!C6371)</f>
        <v/>
      </c>
      <c r="G6371" s="69">
        <f>SUMIFS(الصرف!$H$7:$H$60000,الصرف!$F$7:$F$60000,'أرصدة المخزن'!C6371)</f>
        <v/>
      </c>
      <c r="H6371" s="70">
        <f>E6371+F6371-G6371</f>
        <v/>
      </c>
    </row>
    <row r="6372" hidden="1" ht="24.6" customHeight="1" s="138">
      <c r="A6372" s="65" t="n">
        <v>10120118</v>
      </c>
      <c r="B6372" s="66" t="inlineStr">
        <is>
          <t>أدوات ميكانيكا</t>
        </is>
      </c>
      <c r="C6372" s="67" t="inlineStr"/>
      <c r="D6372" s="67" t="inlineStr"/>
      <c r="E6372" s="68" t="n">
        <v>0</v>
      </c>
      <c r="F6372" s="69">
        <f>SUMIFS(الاضافة!$G$7:$G$60000,الاضافة!$H$7:$H$60000,"*اضاف*",الاضافة!$E$7:$E$60000,'أرصدة المخزن'!C6372)</f>
        <v/>
      </c>
      <c r="G6372" s="69">
        <f>SUMIFS(الصرف!$H$7:$H$60000,الصرف!$F$7:$F$60000,'أرصدة المخزن'!C6372)</f>
        <v/>
      </c>
      <c r="H6372" s="70">
        <f>E6372+F6372-G6372</f>
        <v/>
      </c>
    </row>
    <row r="6373" hidden="1" ht="24.6" customHeight="1" s="138">
      <c r="A6373" s="65" t="n">
        <v>10120119</v>
      </c>
      <c r="B6373" s="66" t="inlineStr">
        <is>
          <t>أدوات ميكانيكا</t>
        </is>
      </c>
      <c r="C6373" s="67" t="inlineStr"/>
      <c r="D6373" s="67" t="inlineStr"/>
      <c r="E6373" s="68" t="n">
        <v>0</v>
      </c>
      <c r="F6373" s="69">
        <f>SUMIFS(الاضافة!$G$7:$G$60000,الاضافة!$H$7:$H$60000,"*اضاف*",الاضافة!$E$7:$E$60000,'أرصدة المخزن'!C6373)</f>
        <v/>
      </c>
      <c r="G6373" s="69">
        <f>SUMIFS(الصرف!$H$7:$H$60000,الصرف!$F$7:$F$60000,'أرصدة المخزن'!C6373)</f>
        <v/>
      </c>
      <c r="H6373" s="70">
        <f>E6373+F6373-G6373</f>
        <v/>
      </c>
    </row>
    <row r="6374" hidden="1" ht="24.6" customHeight="1" s="138">
      <c r="A6374" s="65" t="n">
        <v>10120120</v>
      </c>
      <c r="B6374" s="66" t="inlineStr">
        <is>
          <t>أدوات ميكانيكا</t>
        </is>
      </c>
      <c r="C6374" s="67" t="inlineStr"/>
      <c r="D6374" s="67" t="inlineStr"/>
      <c r="E6374" s="68" t="n">
        <v>0</v>
      </c>
      <c r="F6374" s="69">
        <f>SUMIFS(الاضافة!$G$7:$G$60000,الاضافة!$H$7:$H$60000,"*اضاف*",الاضافة!$E$7:$E$60000,'أرصدة المخزن'!C6374)</f>
        <v/>
      </c>
      <c r="G6374" s="69">
        <f>SUMIFS(الصرف!$H$7:$H$60000,الصرف!$F$7:$F$60000,'أرصدة المخزن'!C6374)</f>
        <v/>
      </c>
      <c r="H6374" s="70">
        <f>E6374+F6374-G6374</f>
        <v/>
      </c>
    </row>
    <row r="6375" hidden="1" ht="24.6" customHeight="1" s="138">
      <c r="A6375" s="65" t="n">
        <v>10120121</v>
      </c>
      <c r="B6375" s="66" t="inlineStr">
        <is>
          <t>أدوات ميكانيكا</t>
        </is>
      </c>
      <c r="C6375" s="67" t="inlineStr"/>
      <c r="D6375" s="67" t="inlineStr"/>
      <c r="E6375" s="68" t="n">
        <v>0</v>
      </c>
      <c r="F6375" s="69">
        <f>SUMIFS(الاضافة!$G$7:$G$60000,الاضافة!$H$7:$H$60000,"*اضاف*",الاضافة!$E$7:$E$60000,'أرصدة المخزن'!C6375)</f>
        <v/>
      </c>
      <c r="G6375" s="69">
        <f>SUMIFS(الصرف!$H$7:$H$60000,الصرف!$F$7:$F$60000,'أرصدة المخزن'!C6375)</f>
        <v/>
      </c>
      <c r="H6375" s="70">
        <f>E6375+F6375-G6375</f>
        <v/>
      </c>
    </row>
    <row r="6376" hidden="1" ht="24.6" customHeight="1" s="138">
      <c r="A6376" s="65" t="n">
        <v>10120122</v>
      </c>
      <c r="B6376" s="66" t="inlineStr">
        <is>
          <t>أدوات ميكانيكا</t>
        </is>
      </c>
      <c r="C6376" s="67" t="inlineStr"/>
      <c r="D6376" s="67" t="inlineStr"/>
      <c r="E6376" s="68" t="n">
        <v>0</v>
      </c>
      <c r="F6376" s="69">
        <f>SUMIFS(الاضافة!$G$7:$G$60000,الاضافة!$H$7:$H$60000,"*اضاف*",الاضافة!$E$7:$E$60000,'أرصدة المخزن'!C6376)</f>
        <v/>
      </c>
      <c r="G6376" s="69">
        <f>SUMIFS(الصرف!$H$7:$H$60000,الصرف!$F$7:$F$60000,'أرصدة المخزن'!C6376)</f>
        <v/>
      </c>
      <c r="H6376" s="70">
        <f>E6376+F6376-G6376</f>
        <v/>
      </c>
    </row>
    <row r="6377" hidden="1" ht="24.6" customHeight="1" s="138">
      <c r="A6377" s="65" t="n">
        <v>10120123</v>
      </c>
      <c r="B6377" s="66" t="inlineStr">
        <is>
          <t>أدوات ميكانيكا</t>
        </is>
      </c>
      <c r="C6377" s="67" t="inlineStr"/>
      <c r="D6377" s="67" t="inlineStr"/>
      <c r="E6377" s="68" t="n">
        <v>0</v>
      </c>
      <c r="F6377" s="69">
        <f>SUMIFS(الاضافة!$G$7:$G$60000,الاضافة!$H$7:$H$60000,"*اضاف*",الاضافة!$E$7:$E$60000,'أرصدة المخزن'!C6377)</f>
        <v/>
      </c>
      <c r="G6377" s="69">
        <f>SUMIFS(الصرف!$H$7:$H$60000,الصرف!$F$7:$F$60000,'أرصدة المخزن'!C6377)</f>
        <v/>
      </c>
      <c r="H6377" s="70">
        <f>E6377+F6377-G6377</f>
        <v/>
      </c>
    </row>
    <row r="6378" hidden="1" ht="24.6" customHeight="1" s="138">
      <c r="A6378" s="65" t="n">
        <v>10120124</v>
      </c>
      <c r="B6378" s="66" t="inlineStr">
        <is>
          <t>أدوات ميكانيكا</t>
        </is>
      </c>
      <c r="C6378" s="67" t="inlineStr"/>
      <c r="D6378" s="67" t="inlineStr"/>
      <c r="E6378" s="68" t="n">
        <v>0</v>
      </c>
      <c r="F6378" s="69">
        <f>SUMIFS(الاضافة!$G$7:$G$60000,الاضافة!$H$7:$H$60000,"*اضاف*",الاضافة!$E$7:$E$60000,'أرصدة المخزن'!C6378)</f>
        <v/>
      </c>
      <c r="G6378" s="69">
        <f>SUMIFS(الصرف!$H$7:$H$60000,الصرف!$F$7:$F$60000,'أرصدة المخزن'!C6378)</f>
        <v/>
      </c>
      <c r="H6378" s="70">
        <f>E6378+F6378-G6378</f>
        <v/>
      </c>
    </row>
    <row r="6379" hidden="1" ht="24.6" customHeight="1" s="138">
      <c r="A6379" s="65" t="n">
        <v>10120125</v>
      </c>
      <c r="B6379" s="66" t="inlineStr">
        <is>
          <t>أدوات ميكانيكا</t>
        </is>
      </c>
      <c r="C6379" s="67" t="inlineStr"/>
      <c r="D6379" s="67" t="inlineStr"/>
      <c r="E6379" s="68" t="n">
        <v>0</v>
      </c>
      <c r="F6379" s="69">
        <f>SUMIFS(الاضافة!$G$7:$G$60000,الاضافة!$H$7:$H$60000,"*اضاف*",الاضافة!$E$7:$E$60000,'أرصدة المخزن'!C6379)</f>
        <v/>
      </c>
      <c r="G6379" s="69">
        <f>SUMIFS(الصرف!$H$7:$H$60000,الصرف!$F$7:$F$60000,'أرصدة المخزن'!C6379)</f>
        <v/>
      </c>
      <c r="H6379" s="70">
        <f>E6379+F6379-G6379</f>
        <v/>
      </c>
    </row>
    <row r="6380" hidden="1" ht="24.6" customHeight="1" s="138">
      <c r="A6380" s="65" t="n">
        <v>10120126</v>
      </c>
      <c r="B6380" s="66" t="inlineStr">
        <is>
          <t>أدوات ميكانيكا</t>
        </is>
      </c>
      <c r="C6380" s="67" t="inlineStr"/>
      <c r="D6380" s="67" t="inlineStr"/>
      <c r="E6380" s="68" t="n">
        <v>0</v>
      </c>
      <c r="F6380" s="69">
        <f>SUMIFS(الاضافة!$G$7:$G$60000,الاضافة!$H$7:$H$60000,"*اضاف*",الاضافة!$E$7:$E$60000,'أرصدة المخزن'!C6380)</f>
        <v/>
      </c>
      <c r="G6380" s="69">
        <f>SUMIFS(الصرف!$H$7:$H$60000,الصرف!$F$7:$F$60000,'أرصدة المخزن'!C6380)</f>
        <v/>
      </c>
      <c r="H6380" s="70">
        <f>E6380+F6380-G6380</f>
        <v/>
      </c>
    </row>
    <row r="6381" hidden="1" ht="24.6" customHeight="1" s="138">
      <c r="A6381" s="65" t="n">
        <v>10120127</v>
      </c>
      <c r="B6381" s="66" t="inlineStr">
        <is>
          <t>أدوات ميكانيكا</t>
        </is>
      </c>
      <c r="C6381" s="67" t="inlineStr"/>
      <c r="D6381" s="67" t="inlineStr"/>
      <c r="E6381" s="68" t="n">
        <v>0</v>
      </c>
      <c r="F6381" s="69">
        <f>SUMIFS(الاضافة!$G$7:$G$60000,الاضافة!$H$7:$H$60000,"*اضاف*",الاضافة!$E$7:$E$60000,'أرصدة المخزن'!C6381)</f>
        <v/>
      </c>
      <c r="G6381" s="69">
        <f>SUMIFS(الصرف!$H$7:$H$60000,الصرف!$F$7:$F$60000,'أرصدة المخزن'!C6381)</f>
        <v/>
      </c>
      <c r="H6381" s="70">
        <f>E6381+F6381-G6381</f>
        <v/>
      </c>
    </row>
    <row r="6382" hidden="1" ht="24.6" customHeight="1" s="138">
      <c r="A6382" s="65" t="n">
        <v>10120128</v>
      </c>
      <c r="B6382" s="66" t="inlineStr">
        <is>
          <t>أدوات ميكانيكا</t>
        </is>
      </c>
      <c r="C6382" s="67" t="inlineStr"/>
      <c r="D6382" s="67" t="inlineStr"/>
      <c r="E6382" s="68" t="n">
        <v>0</v>
      </c>
      <c r="F6382" s="69">
        <f>SUMIFS(الاضافة!$G$7:$G$60000,الاضافة!$H$7:$H$60000,"*اضاف*",الاضافة!$E$7:$E$60000,'أرصدة المخزن'!C6382)</f>
        <v/>
      </c>
      <c r="G6382" s="69">
        <f>SUMIFS(الصرف!$H$7:$H$60000,الصرف!$F$7:$F$60000,'أرصدة المخزن'!C6382)</f>
        <v/>
      </c>
      <c r="H6382" s="70">
        <f>E6382+F6382-G6382</f>
        <v/>
      </c>
    </row>
    <row r="6383" hidden="1" ht="24.6" customHeight="1" s="138">
      <c r="A6383" s="65" t="n">
        <v>10120129</v>
      </c>
      <c r="B6383" s="66" t="inlineStr">
        <is>
          <t>أدوات ميكانيكا</t>
        </is>
      </c>
      <c r="C6383" s="67" t="inlineStr"/>
      <c r="D6383" s="67" t="inlineStr"/>
      <c r="E6383" s="68" t="n">
        <v>0</v>
      </c>
      <c r="F6383" s="69">
        <f>SUMIFS(الاضافة!$G$7:$G$60000,الاضافة!$H$7:$H$60000,"*اضاف*",الاضافة!$E$7:$E$60000,'أرصدة المخزن'!C6383)</f>
        <v/>
      </c>
      <c r="G6383" s="69">
        <f>SUMIFS(الصرف!$H$7:$H$60000,الصرف!$F$7:$F$60000,'أرصدة المخزن'!C6383)</f>
        <v/>
      </c>
      <c r="H6383" s="70">
        <f>E6383+F6383-G6383</f>
        <v/>
      </c>
    </row>
    <row r="6384" hidden="1" ht="24.6" customHeight="1" s="138">
      <c r="A6384" s="65" t="n">
        <v>10120130</v>
      </c>
      <c r="B6384" s="66" t="inlineStr">
        <is>
          <t>أدوات ميكانيكا</t>
        </is>
      </c>
      <c r="C6384" s="67" t="inlineStr"/>
      <c r="D6384" s="67" t="inlineStr"/>
      <c r="E6384" s="68" t="n">
        <v>0</v>
      </c>
      <c r="F6384" s="69">
        <f>SUMIFS(الاضافة!$G$7:$G$60000,الاضافة!$H$7:$H$60000,"*اضاف*",الاضافة!$E$7:$E$60000,'أرصدة المخزن'!C6384)</f>
        <v/>
      </c>
      <c r="G6384" s="69">
        <f>SUMIFS(الصرف!$H$7:$H$60000,الصرف!$F$7:$F$60000,'أرصدة المخزن'!C6384)</f>
        <v/>
      </c>
      <c r="H6384" s="70">
        <f>E6384+F6384-G6384</f>
        <v/>
      </c>
    </row>
    <row r="6385" hidden="1" ht="24.6" customHeight="1" s="138">
      <c r="A6385" s="65" t="n">
        <v>10120131</v>
      </c>
      <c r="B6385" s="66" t="inlineStr">
        <is>
          <t>أدوات ميكانيكا</t>
        </is>
      </c>
      <c r="C6385" s="67" t="inlineStr"/>
      <c r="D6385" s="67" t="inlineStr"/>
      <c r="E6385" s="68" t="n">
        <v>0</v>
      </c>
      <c r="F6385" s="69">
        <f>SUMIFS(الاضافة!$G$7:$G$60000,الاضافة!$H$7:$H$60000,"*اضاف*",الاضافة!$E$7:$E$60000,'أرصدة المخزن'!C6385)</f>
        <v/>
      </c>
      <c r="G6385" s="69">
        <f>SUMIFS(الصرف!$H$7:$H$60000,الصرف!$F$7:$F$60000,'أرصدة المخزن'!C6385)</f>
        <v/>
      </c>
      <c r="H6385" s="70">
        <f>E6385+F6385-G6385</f>
        <v/>
      </c>
    </row>
    <row r="6386" hidden="1" ht="24.6" customHeight="1" s="138">
      <c r="A6386" s="65" t="n">
        <v>10120132</v>
      </c>
      <c r="B6386" s="66" t="inlineStr">
        <is>
          <t>أدوات ميكانيكا</t>
        </is>
      </c>
      <c r="C6386" s="67" t="inlineStr"/>
      <c r="D6386" s="67" t="inlineStr"/>
      <c r="E6386" s="68" t="n">
        <v>0</v>
      </c>
      <c r="F6386" s="69">
        <f>SUMIFS(الاضافة!$G$7:$G$60000,الاضافة!$H$7:$H$60000,"*اضاف*",الاضافة!$E$7:$E$60000,'أرصدة المخزن'!C6386)</f>
        <v/>
      </c>
      <c r="G6386" s="69">
        <f>SUMIFS(الصرف!$H$7:$H$60000,الصرف!$F$7:$F$60000,'أرصدة المخزن'!C6386)</f>
        <v/>
      </c>
      <c r="H6386" s="70">
        <f>E6386+F6386-G6386</f>
        <v/>
      </c>
    </row>
    <row r="6387" hidden="1" ht="24.6" customHeight="1" s="138">
      <c r="A6387" s="65" t="n">
        <v>10120133</v>
      </c>
      <c r="B6387" s="66" t="inlineStr">
        <is>
          <t>أدوات ميكانيكا</t>
        </is>
      </c>
      <c r="C6387" s="67" t="inlineStr"/>
      <c r="D6387" s="67" t="inlineStr"/>
      <c r="E6387" s="68" t="n">
        <v>0</v>
      </c>
      <c r="F6387" s="69">
        <f>SUMIFS(الاضافة!$G$7:$G$60000,الاضافة!$H$7:$H$60000,"*اضاف*",الاضافة!$E$7:$E$60000,'أرصدة المخزن'!C6387)</f>
        <v/>
      </c>
      <c r="G6387" s="69">
        <f>SUMIFS(الصرف!$H$7:$H$60000,الصرف!$F$7:$F$60000,'أرصدة المخزن'!C6387)</f>
        <v/>
      </c>
      <c r="H6387" s="70">
        <f>E6387+F6387-G6387</f>
        <v/>
      </c>
    </row>
    <row r="6388" hidden="1" ht="24.6" customHeight="1" s="138">
      <c r="A6388" s="65" t="n">
        <v>10120134</v>
      </c>
      <c r="B6388" s="66" t="inlineStr">
        <is>
          <t>أدوات ميكانيكا</t>
        </is>
      </c>
      <c r="C6388" s="67" t="inlineStr"/>
      <c r="D6388" s="67" t="inlineStr"/>
      <c r="E6388" s="68" t="n">
        <v>0</v>
      </c>
      <c r="F6388" s="69">
        <f>SUMIFS(الاضافة!$G$7:$G$60000,الاضافة!$H$7:$H$60000,"*اضاف*",الاضافة!$E$7:$E$60000,'أرصدة المخزن'!C6388)</f>
        <v/>
      </c>
      <c r="G6388" s="69">
        <f>SUMIFS(الصرف!$H$7:$H$60000,الصرف!$F$7:$F$60000,'أرصدة المخزن'!C6388)</f>
        <v/>
      </c>
      <c r="H6388" s="70">
        <f>E6388+F6388-G6388</f>
        <v/>
      </c>
    </row>
    <row r="6389" hidden="1" ht="24.6" customHeight="1" s="138">
      <c r="A6389" s="65" t="n">
        <v>10120135</v>
      </c>
      <c r="B6389" s="66" t="inlineStr">
        <is>
          <t>أدوات ميكانيكا</t>
        </is>
      </c>
      <c r="C6389" s="67" t="inlineStr"/>
      <c r="D6389" s="67" t="inlineStr"/>
      <c r="E6389" s="68" t="n">
        <v>0</v>
      </c>
      <c r="F6389" s="69">
        <f>SUMIFS(الاضافة!$G$7:$G$60000,الاضافة!$H$7:$H$60000,"*اضاف*",الاضافة!$E$7:$E$60000,'أرصدة المخزن'!C6389)</f>
        <v/>
      </c>
      <c r="G6389" s="69">
        <f>SUMIFS(الصرف!$H$7:$H$60000,الصرف!$F$7:$F$60000,'أرصدة المخزن'!C6389)</f>
        <v/>
      </c>
      <c r="H6389" s="70">
        <f>E6389+F6389-G6389</f>
        <v/>
      </c>
    </row>
    <row r="6390" hidden="1" ht="24.6" customHeight="1" s="138">
      <c r="A6390" s="65" t="n">
        <v>10120136</v>
      </c>
      <c r="B6390" s="66" t="inlineStr">
        <is>
          <t>أدوات ميكانيكا</t>
        </is>
      </c>
      <c r="C6390" s="67" t="inlineStr"/>
      <c r="D6390" s="67" t="inlineStr"/>
      <c r="E6390" s="68" t="n">
        <v>0</v>
      </c>
      <c r="F6390" s="69">
        <f>SUMIFS(الاضافة!$G$7:$G$60000,الاضافة!$H$7:$H$60000,"*اضاف*",الاضافة!$E$7:$E$60000,'أرصدة المخزن'!C6390)</f>
        <v/>
      </c>
      <c r="G6390" s="69">
        <f>SUMIFS(الصرف!$H$7:$H$60000,الصرف!$F$7:$F$60000,'أرصدة المخزن'!C6390)</f>
        <v/>
      </c>
      <c r="H6390" s="70">
        <f>E6390+F6390-G6390</f>
        <v/>
      </c>
    </row>
    <row r="6391" hidden="1" ht="24.6" customHeight="1" s="138">
      <c r="A6391" s="65" t="n">
        <v>10120137</v>
      </c>
      <c r="B6391" s="66" t="inlineStr">
        <is>
          <t>أدوات ميكانيكا</t>
        </is>
      </c>
      <c r="C6391" s="67" t="inlineStr"/>
      <c r="D6391" s="67" t="inlineStr"/>
      <c r="E6391" s="68" t="n">
        <v>0</v>
      </c>
      <c r="F6391" s="69">
        <f>SUMIFS(الاضافة!$G$7:$G$60000,الاضافة!$H$7:$H$60000,"*اضاف*",الاضافة!$E$7:$E$60000,'أرصدة المخزن'!C6391)</f>
        <v/>
      </c>
      <c r="G6391" s="69">
        <f>SUMIFS(الصرف!$H$7:$H$60000,الصرف!$F$7:$F$60000,'أرصدة المخزن'!C6391)</f>
        <v/>
      </c>
      <c r="H6391" s="70">
        <f>E6391+F6391-G6391</f>
        <v/>
      </c>
    </row>
    <row r="6392" hidden="1" ht="24.6" customHeight="1" s="138">
      <c r="A6392" s="65" t="n">
        <v>10120138</v>
      </c>
      <c r="B6392" s="66" t="inlineStr">
        <is>
          <t>أدوات ميكانيكا</t>
        </is>
      </c>
      <c r="C6392" s="67" t="inlineStr"/>
      <c r="D6392" s="67" t="inlineStr"/>
      <c r="E6392" s="68" t="n">
        <v>0</v>
      </c>
      <c r="F6392" s="69">
        <f>SUMIFS(الاضافة!$G$7:$G$60000,الاضافة!$H$7:$H$60000,"*اضاف*",الاضافة!$E$7:$E$60000,'أرصدة المخزن'!C6392)</f>
        <v/>
      </c>
      <c r="G6392" s="69">
        <f>SUMIFS(الصرف!$H$7:$H$60000,الصرف!$F$7:$F$60000,'أرصدة المخزن'!C6392)</f>
        <v/>
      </c>
      <c r="H6392" s="70">
        <f>E6392+F6392-G6392</f>
        <v/>
      </c>
    </row>
    <row r="6393" hidden="1" ht="24.6" customHeight="1" s="138">
      <c r="A6393" s="65" t="n">
        <v>10120139</v>
      </c>
      <c r="B6393" s="66" t="inlineStr">
        <is>
          <t>أدوات ميكانيكا</t>
        </is>
      </c>
      <c r="C6393" s="67" t="inlineStr"/>
      <c r="D6393" s="67" t="inlineStr"/>
      <c r="E6393" s="68" t="n">
        <v>0</v>
      </c>
      <c r="F6393" s="69">
        <f>SUMIFS(الاضافة!$G$7:$G$60000,الاضافة!$H$7:$H$60000,"*اضاف*",الاضافة!$E$7:$E$60000,'أرصدة المخزن'!C6393)</f>
        <v/>
      </c>
      <c r="G6393" s="69">
        <f>SUMIFS(الصرف!$H$7:$H$60000,الصرف!$F$7:$F$60000,'أرصدة المخزن'!C6393)</f>
        <v/>
      </c>
      <c r="H6393" s="70">
        <f>E6393+F6393-G6393</f>
        <v/>
      </c>
    </row>
    <row r="6394" hidden="1" ht="24.6" customHeight="1" s="138">
      <c r="A6394" s="65" t="n">
        <v>10120140</v>
      </c>
      <c r="B6394" s="66" t="inlineStr">
        <is>
          <t>أدوات ميكانيكا</t>
        </is>
      </c>
      <c r="C6394" s="67" t="inlineStr"/>
      <c r="D6394" s="67" t="inlineStr"/>
      <c r="E6394" s="68" t="n">
        <v>0</v>
      </c>
      <c r="F6394" s="69">
        <f>SUMIFS(الاضافة!$G$7:$G$60000,الاضافة!$H$7:$H$60000,"*اضاف*",الاضافة!$E$7:$E$60000,'أرصدة المخزن'!C6394)</f>
        <v/>
      </c>
      <c r="G6394" s="69">
        <f>SUMIFS(الصرف!$H$7:$H$60000,الصرف!$F$7:$F$60000,'أرصدة المخزن'!C6394)</f>
        <v/>
      </c>
      <c r="H6394" s="70">
        <f>E6394+F6394-G6394</f>
        <v/>
      </c>
    </row>
    <row r="6395" hidden="1" ht="24.6" customHeight="1" s="138">
      <c r="A6395" s="65" t="n">
        <v>10120141</v>
      </c>
      <c r="B6395" s="66" t="inlineStr">
        <is>
          <t>أدوات ميكانيكا</t>
        </is>
      </c>
      <c r="C6395" s="67" t="inlineStr"/>
      <c r="D6395" s="67" t="inlineStr"/>
      <c r="E6395" s="68" t="n">
        <v>0</v>
      </c>
      <c r="F6395" s="69">
        <f>SUMIFS(الاضافة!$G$7:$G$60000,الاضافة!$H$7:$H$60000,"*اضاف*",الاضافة!$E$7:$E$60000,'أرصدة المخزن'!C6395)</f>
        <v/>
      </c>
      <c r="G6395" s="69">
        <f>SUMIFS(الصرف!$H$7:$H$60000,الصرف!$F$7:$F$60000,'أرصدة المخزن'!C6395)</f>
        <v/>
      </c>
      <c r="H6395" s="70">
        <f>E6395+F6395-G6395</f>
        <v/>
      </c>
    </row>
    <row r="6396" hidden="1" ht="24.6" customHeight="1" s="138">
      <c r="A6396" s="65" t="n">
        <v>10120142</v>
      </c>
      <c r="B6396" s="66" t="inlineStr">
        <is>
          <t>أدوات ميكانيكا</t>
        </is>
      </c>
      <c r="C6396" s="67" t="inlineStr"/>
      <c r="D6396" s="67" t="inlineStr"/>
      <c r="E6396" s="68" t="n">
        <v>0</v>
      </c>
      <c r="F6396" s="69">
        <f>SUMIFS(الاضافة!$G$7:$G$60000,الاضافة!$H$7:$H$60000,"*اضاف*",الاضافة!$E$7:$E$60000,'أرصدة المخزن'!C6396)</f>
        <v/>
      </c>
      <c r="G6396" s="69">
        <f>SUMIFS(الصرف!$H$7:$H$60000,الصرف!$F$7:$F$60000,'أرصدة المخزن'!C6396)</f>
        <v/>
      </c>
      <c r="H6396" s="70">
        <f>E6396+F6396-G6396</f>
        <v/>
      </c>
    </row>
    <row r="6397" hidden="1" ht="24.6" customHeight="1" s="138">
      <c r="A6397" s="65" t="n">
        <v>10120143</v>
      </c>
      <c r="B6397" s="66" t="inlineStr">
        <is>
          <t>أدوات ميكانيكا</t>
        </is>
      </c>
      <c r="C6397" s="67" t="inlineStr"/>
      <c r="D6397" s="67" t="inlineStr"/>
      <c r="E6397" s="68" t="n">
        <v>0</v>
      </c>
      <c r="F6397" s="69">
        <f>SUMIFS(الاضافة!$G$7:$G$60000,الاضافة!$H$7:$H$60000,"*اضاف*",الاضافة!$E$7:$E$60000,'أرصدة المخزن'!C6397)</f>
        <v/>
      </c>
      <c r="G6397" s="69">
        <f>SUMIFS(الصرف!$H$7:$H$60000,الصرف!$F$7:$F$60000,'أرصدة المخزن'!C6397)</f>
        <v/>
      </c>
      <c r="H6397" s="70">
        <f>E6397+F6397-G6397</f>
        <v/>
      </c>
    </row>
    <row r="6398" hidden="1" ht="24.6" customHeight="1" s="138">
      <c r="A6398" s="65" t="n">
        <v>10120144</v>
      </c>
      <c r="B6398" s="66" t="inlineStr">
        <is>
          <t>أدوات ميكانيكا</t>
        </is>
      </c>
      <c r="C6398" s="67" t="inlineStr"/>
      <c r="D6398" s="67" t="inlineStr"/>
      <c r="E6398" s="68" t="n">
        <v>0</v>
      </c>
      <c r="F6398" s="69">
        <f>SUMIFS(الاضافة!$G$7:$G$60000,الاضافة!$H$7:$H$60000,"*اضاف*",الاضافة!$E$7:$E$60000,'أرصدة المخزن'!C6398)</f>
        <v/>
      </c>
      <c r="G6398" s="69">
        <f>SUMIFS(الصرف!$H$7:$H$60000,الصرف!$F$7:$F$60000,'أرصدة المخزن'!C6398)</f>
        <v/>
      </c>
      <c r="H6398" s="70">
        <f>E6398+F6398-G6398</f>
        <v/>
      </c>
    </row>
    <row r="6399" hidden="1" ht="24.6" customHeight="1" s="138">
      <c r="A6399" s="65" t="n">
        <v>10120145</v>
      </c>
      <c r="B6399" s="66" t="inlineStr">
        <is>
          <t>أدوات ميكانيكا</t>
        </is>
      </c>
      <c r="C6399" s="67" t="inlineStr"/>
      <c r="D6399" s="67" t="inlineStr"/>
      <c r="E6399" s="68" t="n">
        <v>0</v>
      </c>
      <c r="F6399" s="69">
        <f>SUMIFS(الاضافة!$G$7:$G$60000,الاضافة!$H$7:$H$60000,"*اضاف*",الاضافة!$E$7:$E$60000,'أرصدة المخزن'!C6399)</f>
        <v/>
      </c>
      <c r="G6399" s="69">
        <f>SUMIFS(الصرف!$H$7:$H$60000,الصرف!$F$7:$F$60000,'أرصدة المخزن'!C6399)</f>
        <v/>
      </c>
      <c r="H6399" s="70">
        <f>E6399+F6399-G6399</f>
        <v/>
      </c>
    </row>
    <row r="6400" hidden="1" ht="24.6" customHeight="1" s="138">
      <c r="A6400" s="65" t="n">
        <v>10120146</v>
      </c>
      <c r="B6400" s="66" t="inlineStr">
        <is>
          <t>أدوات ميكانيكا</t>
        </is>
      </c>
      <c r="C6400" s="67" t="inlineStr"/>
      <c r="D6400" s="67" t="inlineStr"/>
      <c r="E6400" s="68" t="n">
        <v>0</v>
      </c>
      <c r="F6400" s="69">
        <f>SUMIFS(الاضافة!$G$7:$G$60000,الاضافة!$H$7:$H$60000,"*اضاف*",الاضافة!$E$7:$E$60000,'أرصدة المخزن'!C6400)</f>
        <v/>
      </c>
      <c r="G6400" s="69">
        <f>SUMIFS(الصرف!$H$7:$H$60000,الصرف!$F$7:$F$60000,'أرصدة المخزن'!C6400)</f>
        <v/>
      </c>
      <c r="H6400" s="70">
        <f>E6400+F6400-G6400</f>
        <v/>
      </c>
    </row>
    <row r="6401" hidden="1" ht="24.6" customHeight="1" s="138">
      <c r="A6401" s="65" t="n">
        <v>10120147</v>
      </c>
      <c r="B6401" s="66" t="inlineStr">
        <is>
          <t>أدوات ميكانيكا</t>
        </is>
      </c>
      <c r="C6401" s="67" t="inlineStr"/>
      <c r="D6401" s="67" t="inlineStr"/>
      <c r="E6401" s="68" t="n">
        <v>0</v>
      </c>
      <c r="F6401" s="69">
        <f>SUMIFS(الاضافة!$G$7:$G$60000,الاضافة!$H$7:$H$60000,"*اضاف*",الاضافة!$E$7:$E$60000,'أرصدة المخزن'!C6401)</f>
        <v/>
      </c>
      <c r="G6401" s="69">
        <f>SUMIFS(الصرف!$H$7:$H$60000,الصرف!$F$7:$F$60000,'أرصدة المخزن'!C6401)</f>
        <v/>
      </c>
      <c r="H6401" s="70">
        <f>E6401+F6401-G6401</f>
        <v/>
      </c>
    </row>
    <row r="6402" hidden="1" ht="24.6" customHeight="1" s="138">
      <c r="A6402" s="65" t="n">
        <v>10120148</v>
      </c>
      <c r="B6402" s="66" t="inlineStr">
        <is>
          <t>أدوات ميكانيكا</t>
        </is>
      </c>
      <c r="C6402" s="67" t="inlineStr"/>
      <c r="D6402" s="67" t="inlineStr"/>
      <c r="E6402" s="68" t="n">
        <v>0</v>
      </c>
      <c r="F6402" s="69">
        <f>SUMIFS(الاضافة!$G$7:$G$60000,الاضافة!$H$7:$H$60000,"*اضاف*",الاضافة!$E$7:$E$60000,'أرصدة المخزن'!C6402)</f>
        <v/>
      </c>
      <c r="G6402" s="69">
        <f>SUMIFS(الصرف!$H$7:$H$60000,الصرف!$F$7:$F$60000,'أرصدة المخزن'!C6402)</f>
        <v/>
      </c>
      <c r="H6402" s="70">
        <f>E6402+F6402-G6402</f>
        <v/>
      </c>
    </row>
    <row r="6403" hidden="1" ht="24.6" customHeight="1" s="138">
      <c r="A6403" s="65" t="n">
        <v>10120149</v>
      </c>
      <c r="B6403" s="66" t="inlineStr">
        <is>
          <t>أدوات ميكانيكا</t>
        </is>
      </c>
      <c r="C6403" s="67" t="inlineStr"/>
      <c r="D6403" s="67" t="inlineStr"/>
      <c r="E6403" s="68" t="n">
        <v>0</v>
      </c>
      <c r="F6403" s="69">
        <f>SUMIFS(الاضافة!$G$7:$G$60000,الاضافة!$H$7:$H$60000,"*اضاف*",الاضافة!$E$7:$E$60000,'أرصدة المخزن'!C6403)</f>
        <v/>
      </c>
      <c r="G6403" s="69">
        <f>SUMIFS(الصرف!$H$7:$H$60000,الصرف!$F$7:$F$60000,'أرصدة المخزن'!C6403)</f>
        <v/>
      </c>
      <c r="H6403" s="70">
        <f>E6403+F6403-G6403</f>
        <v/>
      </c>
    </row>
    <row r="6404" hidden="1" ht="24.6" customHeight="1" s="138">
      <c r="A6404" s="65" t="n">
        <v>10120150</v>
      </c>
      <c r="B6404" s="66" t="inlineStr">
        <is>
          <t>أدوات ميكانيكا</t>
        </is>
      </c>
      <c r="C6404" s="67" t="inlineStr"/>
      <c r="D6404" s="67" t="inlineStr"/>
      <c r="E6404" s="68" t="n">
        <v>0</v>
      </c>
      <c r="F6404" s="69">
        <f>SUMIFS(الاضافة!$G$7:$G$60000,الاضافة!$H$7:$H$60000,"*اضاف*",الاضافة!$E$7:$E$60000,'أرصدة المخزن'!C6404)</f>
        <v/>
      </c>
      <c r="G6404" s="69">
        <f>SUMIFS(الصرف!$H$7:$H$60000,الصرف!$F$7:$F$60000,'أرصدة المخزن'!C6404)</f>
        <v/>
      </c>
      <c r="H6404" s="70">
        <f>E6404+F6404-G6404</f>
        <v/>
      </c>
    </row>
    <row r="6405" hidden="1" ht="24.6" customHeight="1" s="138">
      <c r="A6405" s="65" t="n">
        <v>10120151</v>
      </c>
      <c r="B6405" s="66" t="inlineStr">
        <is>
          <t>أدوات ميكانيكا</t>
        </is>
      </c>
      <c r="C6405" s="67" t="inlineStr"/>
      <c r="D6405" s="67" t="inlineStr"/>
      <c r="E6405" s="68" t="n">
        <v>0</v>
      </c>
      <c r="F6405" s="69">
        <f>SUMIFS(الاضافة!$G$7:$G$60000,الاضافة!$H$7:$H$60000,"*اضاف*",الاضافة!$E$7:$E$60000,'أرصدة المخزن'!C6405)</f>
        <v/>
      </c>
      <c r="G6405" s="69">
        <f>SUMIFS(الصرف!$H$7:$H$60000,الصرف!$F$7:$F$60000,'أرصدة المخزن'!C6405)</f>
        <v/>
      </c>
      <c r="H6405" s="70">
        <f>E6405+F6405-G6405</f>
        <v/>
      </c>
    </row>
    <row r="6406" hidden="1" ht="24.6" customHeight="1" s="138">
      <c r="A6406" s="65" t="n">
        <v>10120152</v>
      </c>
      <c r="B6406" s="66" t="inlineStr">
        <is>
          <t>أدوات ميكانيكا</t>
        </is>
      </c>
      <c r="C6406" s="67" t="inlineStr"/>
      <c r="D6406" s="67" t="inlineStr"/>
      <c r="E6406" s="68" t="n">
        <v>0</v>
      </c>
      <c r="F6406" s="69">
        <f>SUMIFS(الاضافة!$G$7:$G$60000,الاضافة!$H$7:$H$60000,"*اضاف*",الاضافة!$E$7:$E$60000,'أرصدة المخزن'!C6406)</f>
        <v/>
      </c>
      <c r="G6406" s="69">
        <f>SUMIFS(الصرف!$H$7:$H$60000,الصرف!$F$7:$F$60000,'أرصدة المخزن'!C6406)</f>
        <v/>
      </c>
      <c r="H6406" s="70">
        <f>E6406+F6406-G6406</f>
        <v/>
      </c>
    </row>
    <row r="6407" hidden="1" ht="24.6" customHeight="1" s="138">
      <c r="A6407" s="65" t="n">
        <v>10120153</v>
      </c>
      <c r="B6407" s="66" t="inlineStr">
        <is>
          <t>أدوات ميكانيكا</t>
        </is>
      </c>
      <c r="C6407" s="67" t="inlineStr"/>
      <c r="D6407" s="67" t="inlineStr"/>
      <c r="E6407" s="68" t="n">
        <v>0</v>
      </c>
      <c r="F6407" s="69">
        <f>SUMIFS(الاضافة!$G$7:$G$60000,الاضافة!$H$7:$H$60000,"*اضاف*",الاضافة!$E$7:$E$60000,'أرصدة المخزن'!C6407)</f>
        <v/>
      </c>
      <c r="G6407" s="69">
        <f>SUMIFS(الصرف!$H$7:$H$60000,الصرف!$F$7:$F$60000,'أرصدة المخزن'!C6407)</f>
        <v/>
      </c>
      <c r="H6407" s="70">
        <f>E6407+F6407-G6407</f>
        <v/>
      </c>
    </row>
    <row r="6408" hidden="1" ht="24.6" customHeight="1" s="138">
      <c r="A6408" s="65" t="n">
        <v>10120154</v>
      </c>
      <c r="B6408" s="66" t="inlineStr">
        <is>
          <t>أدوات ميكانيكا</t>
        </is>
      </c>
      <c r="C6408" s="67" t="inlineStr"/>
      <c r="D6408" s="67" t="inlineStr"/>
      <c r="E6408" s="68" t="n">
        <v>0</v>
      </c>
      <c r="F6408" s="69">
        <f>SUMIFS(الاضافة!$G$7:$G$60000,الاضافة!$H$7:$H$60000,"*اضاف*",الاضافة!$E$7:$E$60000,'أرصدة المخزن'!C6408)</f>
        <v/>
      </c>
      <c r="G6408" s="69">
        <f>SUMIFS(الصرف!$H$7:$H$60000,الصرف!$F$7:$F$60000,'أرصدة المخزن'!C6408)</f>
        <v/>
      </c>
      <c r="H6408" s="70">
        <f>E6408+F6408-G6408</f>
        <v/>
      </c>
    </row>
    <row r="6409" hidden="1" ht="24.6" customHeight="1" s="138">
      <c r="A6409" s="65" t="n">
        <v>10120155</v>
      </c>
      <c r="B6409" s="66" t="inlineStr">
        <is>
          <t>أدوات ميكانيكا</t>
        </is>
      </c>
      <c r="C6409" s="67" t="inlineStr"/>
      <c r="D6409" s="67" t="inlineStr"/>
      <c r="E6409" s="68" t="n">
        <v>0</v>
      </c>
      <c r="F6409" s="69">
        <f>SUMIFS(الاضافة!$G$7:$G$60000,الاضافة!$H$7:$H$60000,"*اضاف*",الاضافة!$E$7:$E$60000,'أرصدة المخزن'!C6409)</f>
        <v/>
      </c>
      <c r="G6409" s="69">
        <f>SUMIFS(الصرف!$H$7:$H$60000,الصرف!$F$7:$F$60000,'أرصدة المخزن'!C6409)</f>
        <v/>
      </c>
      <c r="H6409" s="70">
        <f>E6409+F6409-G6409</f>
        <v/>
      </c>
    </row>
    <row r="6410" hidden="1" ht="24.6" customHeight="1" s="138">
      <c r="A6410" s="65" t="n">
        <v>10120156</v>
      </c>
      <c r="B6410" s="66" t="inlineStr">
        <is>
          <t>أدوات ميكانيكا</t>
        </is>
      </c>
      <c r="C6410" s="67" t="inlineStr"/>
      <c r="D6410" s="67" t="inlineStr"/>
      <c r="E6410" s="68" t="n">
        <v>0</v>
      </c>
      <c r="F6410" s="69">
        <f>SUMIFS(الاضافة!$G$7:$G$60000,الاضافة!$H$7:$H$60000,"*اضاف*",الاضافة!$E$7:$E$60000,'أرصدة المخزن'!C6410)</f>
        <v/>
      </c>
      <c r="G6410" s="69">
        <f>SUMIFS(الصرف!$H$7:$H$60000,الصرف!$F$7:$F$60000,'أرصدة المخزن'!C6410)</f>
        <v/>
      </c>
      <c r="H6410" s="70">
        <f>E6410+F6410-G6410</f>
        <v/>
      </c>
    </row>
    <row r="6411" hidden="1" ht="24.6" customHeight="1" s="138">
      <c r="A6411" s="65" t="n">
        <v>10120157</v>
      </c>
      <c r="B6411" s="66" t="inlineStr">
        <is>
          <t>أدوات ميكانيكا</t>
        </is>
      </c>
      <c r="C6411" s="67" t="inlineStr"/>
      <c r="D6411" s="67" t="inlineStr"/>
      <c r="E6411" s="68" t="n">
        <v>0</v>
      </c>
      <c r="F6411" s="69">
        <f>SUMIFS(الاضافة!$G$7:$G$60000,الاضافة!$H$7:$H$60000,"*اضاف*",الاضافة!$E$7:$E$60000,'أرصدة المخزن'!C6411)</f>
        <v/>
      </c>
      <c r="G6411" s="69">
        <f>SUMIFS(الصرف!$H$7:$H$60000,الصرف!$F$7:$F$60000,'أرصدة المخزن'!C6411)</f>
        <v/>
      </c>
      <c r="H6411" s="70">
        <f>E6411+F6411-G6411</f>
        <v/>
      </c>
    </row>
    <row r="6412" hidden="1" ht="24.6" customHeight="1" s="138">
      <c r="A6412" s="65" t="n">
        <v>10120158</v>
      </c>
      <c r="B6412" s="66" t="inlineStr">
        <is>
          <t>أدوات ميكانيكا</t>
        </is>
      </c>
      <c r="C6412" s="67" t="inlineStr"/>
      <c r="D6412" s="67" t="inlineStr"/>
      <c r="E6412" s="68" t="n">
        <v>0</v>
      </c>
      <c r="F6412" s="69">
        <f>SUMIFS(الاضافة!$G$7:$G$60000,الاضافة!$H$7:$H$60000,"*اضاف*",الاضافة!$E$7:$E$60000,'أرصدة المخزن'!C6412)</f>
        <v/>
      </c>
      <c r="G6412" s="69">
        <f>SUMIFS(الصرف!$H$7:$H$60000,الصرف!$F$7:$F$60000,'أرصدة المخزن'!C6412)</f>
        <v/>
      </c>
      <c r="H6412" s="70">
        <f>E6412+F6412-G6412</f>
        <v/>
      </c>
    </row>
    <row r="6413" hidden="1" ht="24.6" customHeight="1" s="138">
      <c r="A6413" s="65" t="n">
        <v>10120159</v>
      </c>
      <c r="B6413" s="66" t="inlineStr">
        <is>
          <t>أدوات ميكانيكا</t>
        </is>
      </c>
      <c r="C6413" s="67" t="inlineStr"/>
      <c r="D6413" s="67" t="inlineStr"/>
      <c r="E6413" s="68" t="n">
        <v>0</v>
      </c>
      <c r="F6413" s="69">
        <f>SUMIFS(الاضافة!$G$7:$G$60000,الاضافة!$H$7:$H$60000,"*اضاف*",الاضافة!$E$7:$E$60000,'أرصدة المخزن'!C6413)</f>
        <v/>
      </c>
      <c r="G6413" s="69">
        <f>SUMIFS(الصرف!$H$7:$H$60000,الصرف!$F$7:$F$60000,'أرصدة المخزن'!C6413)</f>
        <v/>
      </c>
      <c r="H6413" s="70">
        <f>E6413+F6413-G6413</f>
        <v/>
      </c>
    </row>
    <row r="6414" hidden="1" ht="24.6" customHeight="1" s="138">
      <c r="A6414" s="65" t="n">
        <v>10120160</v>
      </c>
      <c r="B6414" s="66" t="inlineStr">
        <is>
          <t>أدوات ميكانيكا</t>
        </is>
      </c>
      <c r="C6414" s="67" t="inlineStr"/>
      <c r="D6414" s="67" t="inlineStr"/>
      <c r="E6414" s="68" t="n">
        <v>0</v>
      </c>
      <c r="F6414" s="69">
        <f>SUMIFS(الاضافة!$G$7:$G$60000,الاضافة!$H$7:$H$60000,"*اضاف*",الاضافة!$E$7:$E$60000,'أرصدة المخزن'!C6414)</f>
        <v/>
      </c>
      <c r="G6414" s="69">
        <f>SUMIFS(الصرف!$H$7:$H$60000,الصرف!$F$7:$F$60000,'أرصدة المخزن'!C6414)</f>
        <v/>
      </c>
      <c r="H6414" s="70">
        <f>E6414+F6414-G6414</f>
        <v/>
      </c>
    </row>
    <row r="6415" hidden="1" ht="24.6" customHeight="1" s="138">
      <c r="A6415" s="65" t="n">
        <v>10120161</v>
      </c>
      <c r="B6415" s="66" t="inlineStr">
        <is>
          <t>أدوات ميكانيكا</t>
        </is>
      </c>
      <c r="C6415" s="67" t="inlineStr"/>
      <c r="D6415" s="67" t="inlineStr"/>
      <c r="E6415" s="68" t="n">
        <v>0</v>
      </c>
      <c r="F6415" s="69">
        <f>SUMIFS(الاضافة!$G$7:$G$60000,الاضافة!$H$7:$H$60000,"*اضاف*",الاضافة!$E$7:$E$60000,'أرصدة المخزن'!C6415)</f>
        <v/>
      </c>
      <c r="G6415" s="69">
        <f>SUMIFS(الصرف!$H$7:$H$60000,الصرف!$F$7:$F$60000,'أرصدة المخزن'!C6415)</f>
        <v/>
      </c>
      <c r="H6415" s="70">
        <f>E6415+F6415-G6415</f>
        <v/>
      </c>
    </row>
    <row r="6416" hidden="1" ht="24.6" customHeight="1" s="138">
      <c r="A6416" s="65" t="n">
        <v>10120162</v>
      </c>
      <c r="B6416" s="66" t="inlineStr">
        <is>
          <t>أدوات ميكانيكا</t>
        </is>
      </c>
      <c r="C6416" s="67" t="inlineStr"/>
      <c r="D6416" s="67" t="inlineStr"/>
      <c r="E6416" s="68" t="n">
        <v>0</v>
      </c>
      <c r="F6416" s="69">
        <f>SUMIFS(الاضافة!$G$7:$G$60000,الاضافة!$H$7:$H$60000,"*اضاف*",الاضافة!$E$7:$E$60000,'أرصدة المخزن'!C6416)</f>
        <v/>
      </c>
      <c r="G6416" s="69">
        <f>SUMIFS(الصرف!$H$7:$H$60000,الصرف!$F$7:$F$60000,'أرصدة المخزن'!C6416)</f>
        <v/>
      </c>
      <c r="H6416" s="70">
        <f>E6416+F6416-G6416</f>
        <v/>
      </c>
    </row>
    <row r="6417" hidden="1" ht="24.6" customHeight="1" s="138">
      <c r="A6417" s="65" t="n">
        <v>10120163</v>
      </c>
      <c r="B6417" s="66" t="inlineStr">
        <is>
          <t>أدوات ميكانيكا</t>
        </is>
      </c>
      <c r="C6417" s="67" t="inlineStr"/>
      <c r="D6417" s="67" t="inlineStr"/>
      <c r="E6417" s="68" t="n">
        <v>0</v>
      </c>
      <c r="F6417" s="69">
        <f>SUMIFS(الاضافة!$G$7:$G$60000,الاضافة!$H$7:$H$60000,"*اضاف*",الاضافة!$E$7:$E$60000,'أرصدة المخزن'!C6417)</f>
        <v/>
      </c>
      <c r="G6417" s="69">
        <f>SUMIFS(الصرف!$H$7:$H$60000,الصرف!$F$7:$F$60000,'أرصدة المخزن'!C6417)</f>
        <v/>
      </c>
      <c r="H6417" s="70">
        <f>E6417+F6417-G6417</f>
        <v/>
      </c>
    </row>
    <row r="6418" hidden="1" ht="24.6" customHeight="1" s="138">
      <c r="A6418" s="65" t="n">
        <v>10120164</v>
      </c>
      <c r="B6418" s="66" t="inlineStr">
        <is>
          <t>أدوات ميكانيكا</t>
        </is>
      </c>
      <c r="C6418" s="67" t="inlineStr"/>
      <c r="D6418" s="67" t="inlineStr"/>
      <c r="E6418" s="68" t="n">
        <v>0</v>
      </c>
      <c r="F6418" s="69">
        <f>SUMIFS(الاضافة!$G$7:$G$60000,الاضافة!$H$7:$H$60000,"*اضاف*",الاضافة!$E$7:$E$60000,'أرصدة المخزن'!C6418)</f>
        <v/>
      </c>
      <c r="G6418" s="69">
        <f>SUMIFS(الصرف!$H$7:$H$60000,الصرف!$F$7:$F$60000,'أرصدة المخزن'!C6418)</f>
        <v/>
      </c>
      <c r="H6418" s="70">
        <f>E6418+F6418-G6418</f>
        <v/>
      </c>
    </row>
    <row r="6419" hidden="1" ht="24.6" customHeight="1" s="138">
      <c r="A6419" s="65" t="n">
        <v>10120165</v>
      </c>
      <c r="B6419" s="66" t="inlineStr">
        <is>
          <t>أدوات ميكانيكا</t>
        </is>
      </c>
      <c r="C6419" s="67" t="inlineStr"/>
      <c r="D6419" s="67" t="inlineStr"/>
      <c r="E6419" s="68" t="n">
        <v>0</v>
      </c>
      <c r="F6419" s="69">
        <f>SUMIFS(الاضافة!$G$7:$G$60000,الاضافة!$H$7:$H$60000,"*اضاف*",الاضافة!$E$7:$E$60000,'أرصدة المخزن'!C6419)</f>
        <v/>
      </c>
      <c r="G6419" s="69">
        <f>SUMIFS(الصرف!$H$7:$H$60000,الصرف!$F$7:$F$60000,'أرصدة المخزن'!C6419)</f>
        <v/>
      </c>
      <c r="H6419" s="70">
        <f>E6419+F6419-G6419</f>
        <v/>
      </c>
    </row>
    <row r="6420" hidden="1" ht="24.6" customHeight="1" s="138">
      <c r="A6420" s="65" t="n">
        <v>10120166</v>
      </c>
      <c r="B6420" s="66" t="inlineStr">
        <is>
          <t>أدوات ميكانيكا</t>
        </is>
      </c>
      <c r="C6420" s="67" t="inlineStr"/>
      <c r="D6420" s="67" t="inlineStr"/>
      <c r="E6420" s="68" t="n">
        <v>0</v>
      </c>
      <c r="F6420" s="69">
        <f>SUMIFS(الاضافة!$G$7:$G$60000,الاضافة!$H$7:$H$60000,"*اضاف*",الاضافة!$E$7:$E$60000,'أرصدة المخزن'!C6420)</f>
        <v/>
      </c>
      <c r="G6420" s="69">
        <f>SUMIFS(الصرف!$H$7:$H$60000,الصرف!$F$7:$F$60000,'أرصدة المخزن'!C6420)</f>
        <v/>
      </c>
      <c r="H6420" s="70">
        <f>E6420+F6420-G6420</f>
        <v/>
      </c>
    </row>
    <row r="6421" hidden="1" ht="24.6" customHeight="1" s="138">
      <c r="A6421" s="65" t="n">
        <v>10120167</v>
      </c>
      <c r="B6421" s="66" t="inlineStr">
        <is>
          <t>أدوات ميكانيكا</t>
        </is>
      </c>
      <c r="C6421" s="67" t="inlineStr"/>
      <c r="D6421" s="67" t="inlineStr"/>
      <c r="E6421" s="68" t="n">
        <v>0</v>
      </c>
      <c r="F6421" s="69">
        <f>SUMIFS(الاضافة!$G$7:$G$60000,الاضافة!$H$7:$H$60000,"*اضاف*",الاضافة!$E$7:$E$60000,'أرصدة المخزن'!C6421)</f>
        <v/>
      </c>
      <c r="G6421" s="69">
        <f>SUMIFS(الصرف!$H$7:$H$60000,الصرف!$F$7:$F$60000,'أرصدة المخزن'!C6421)</f>
        <v/>
      </c>
      <c r="H6421" s="70">
        <f>E6421+F6421-G6421</f>
        <v/>
      </c>
    </row>
    <row r="6422" hidden="1" ht="24.6" customHeight="1" s="138">
      <c r="A6422" s="65" t="n">
        <v>10120168</v>
      </c>
      <c r="B6422" s="66" t="inlineStr">
        <is>
          <t>أدوات ميكانيكا</t>
        </is>
      </c>
      <c r="C6422" s="67" t="inlineStr"/>
      <c r="D6422" s="67" t="inlineStr"/>
      <c r="E6422" s="68" t="n">
        <v>0</v>
      </c>
      <c r="F6422" s="69">
        <f>SUMIFS(الاضافة!$G$7:$G$60000,الاضافة!$H$7:$H$60000,"*اضاف*",الاضافة!$E$7:$E$60000,'أرصدة المخزن'!C6422)</f>
        <v/>
      </c>
      <c r="G6422" s="69">
        <f>SUMIFS(الصرف!$H$7:$H$60000,الصرف!$F$7:$F$60000,'أرصدة المخزن'!C6422)</f>
        <v/>
      </c>
      <c r="H6422" s="70">
        <f>E6422+F6422-G6422</f>
        <v/>
      </c>
    </row>
    <row r="6423" hidden="1" ht="24.6" customHeight="1" s="138">
      <c r="A6423" s="65" t="n">
        <v>10120169</v>
      </c>
      <c r="B6423" s="66" t="inlineStr">
        <is>
          <t>أدوات ميكانيكا</t>
        </is>
      </c>
      <c r="C6423" s="67" t="inlineStr"/>
      <c r="D6423" s="67" t="inlineStr"/>
      <c r="E6423" s="68" t="n">
        <v>0</v>
      </c>
      <c r="F6423" s="69">
        <f>SUMIFS(الاضافة!$G$7:$G$60000,الاضافة!$H$7:$H$60000,"*اضاف*",الاضافة!$E$7:$E$60000,'أرصدة المخزن'!C6423)</f>
        <v/>
      </c>
      <c r="G6423" s="69">
        <f>SUMIFS(الصرف!$H$7:$H$60000,الصرف!$F$7:$F$60000,'أرصدة المخزن'!C6423)</f>
        <v/>
      </c>
      <c r="H6423" s="70">
        <f>E6423+F6423-G6423</f>
        <v/>
      </c>
    </row>
    <row r="6424" hidden="1" ht="24.6" customHeight="1" s="138">
      <c r="A6424" s="65" t="n">
        <v>10120170</v>
      </c>
      <c r="B6424" s="66" t="inlineStr">
        <is>
          <t>أدوات ميكانيكا</t>
        </is>
      </c>
      <c r="C6424" s="67" t="inlineStr"/>
      <c r="D6424" s="67" t="inlineStr"/>
      <c r="E6424" s="68" t="n">
        <v>0</v>
      </c>
      <c r="F6424" s="69">
        <f>SUMIFS(الاضافة!$G$7:$G$60000,الاضافة!$H$7:$H$60000,"*اضاف*",الاضافة!$E$7:$E$60000,'أرصدة المخزن'!C6424)</f>
        <v/>
      </c>
      <c r="G6424" s="69">
        <f>SUMIFS(الصرف!$H$7:$H$60000,الصرف!$F$7:$F$60000,'أرصدة المخزن'!C6424)</f>
        <v/>
      </c>
      <c r="H6424" s="70">
        <f>E6424+F6424-G6424</f>
        <v/>
      </c>
    </row>
    <row r="6425" hidden="1" ht="24.6" customHeight="1" s="138">
      <c r="A6425" s="65" t="n">
        <v>10120171</v>
      </c>
      <c r="B6425" s="66" t="inlineStr">
        <is>
          <t>أدوات ميكانيكا</t>
        </is>
      </c>
      <c r="C6425" s="67" t="inlineStr"/>
      <c r="D6425" s="67" t="inlineStr"/>
      <c r="E6425" s="68" t="n">
        <v>0</v>
      </c>
      <c r="F6425" s="69">
        <f>SUMIFS(الاضافة!$G$7:$G$60000,الاضافة!$H$7:$H$60000,"*اضاف*",الاضافة!$E$7:$E$60000,'أرصدة المخزن'!C6425)</f>
        <v/>
      </c>
      <c r="G6425" s="69">
        <f>SUMIFS(الصرف!$H$7:$H$60000,الصرف!$F$7:$F$60000,'أرصدة المخزن'!C6425)</f>
        <v/>
      </c>
      <c r="H6425" s="70">
        <f>E6425+F6425-G6425</f>
        <v/>
      </c>
    </row>
    <row r="6426" hidden="1" ht="24.6" customHeight="1" s="138">
      <c r="A6426" s="65" t="n">
        <v>10120172</v>
      </c>
      <c r="B6426" s="66" t="inlineStr">
        <is>
          <t>أدوات ميكانيكا</t>
        </is>
      </c>
      <c r="C6426" s="67" t="inlineStr"/>
      <c r="D6426" s="67" t="inlineStr"/>
      <c r="E6426" s="68" t="n">
        <v>0</v>
      </c>
      <c r="F6426" s="69">
        <f>SUMIFS(الاضافة!$G$7:$G$60000,الاضافة!$H$7:$H$60000,"*اضاف*",الاضافة!$E$7:$E$60000,'أرصدة المخزن'!C6426)</f>
        <v/>
      </c>
      <c r="G6426" s="69">
        <f>SUMIFS(الصرف!$H$7:$H$60000,الصرف!$F$7:$F$60000,'أرصدة المخزن'!C6426)</f>
        <v/>
      </c>
      <c r="H6426" s="70">
        <f>E6426+F6426-G6426</f>
        <v/>
      </c>
    </row>
    <row r="6427" hidden="1" ht="24.6" customHeight="1" s="138">
      <c r="A6427" s="65" t="n">
        <v>10120173</v>
      </c>
      <c r="B6427" s="66" t="inlineStr">
        <is>
          <t>أدوات ميكانيكا</t>
        </is>
      </c>
      <c r="C6427" s="67" t="inlineStr"/>
      <c r="D6427" s="67" t="inlineStr"/>
      <c r="E6427" s="68" t="n">
        <v>0</v>
      </c>
      <c r="F6427" s="69">
        <f>SUMIFS(الاضافة!$G$7:$G$60000,الاضافة!$H$7:$H$60000,"*اضاف*",الاضافة!$E$7:$E$60000,'أرصدة المخزن'!C6427)</f>
        <v/>
      </c>
      <c r="G6427" s="69">
        <f>SUMIFS(الصرف!$H$7:$H$60000,الصرف!$F$7:$F$60000,'أرصدة المخزن'!C6427)</f>
        <v/>
      </c>
      <c r="H6427" s="70">
        <f>E6427+F6427-G6427</f>
        <v/>
      </c>
    </row>
    <row r="6428" hidden="1" ht="24.6" customHeight="1" s="138">
      <c r="A6428" s="65" t="n">
        <v>10120174</v>
      </c>
      <c r="B6428" s="66" t="inlineStr">
        <is>
          <t>أدوات ميكانيكا</t>
        </is>
      </c>
      <c r="C6428" s="67" t="inlineStr"/>
      <c r="D6428" s="67" t="inlineStr"/>
      <c r="E6428" s="68" t="n">
        <v>0</v>
      </c>
      <c r="F6428" s="69">
        <f>SUMIFS(الاضافة!$G$7:$G$60000,الاضافة!$H$7:$H$60000,"*اضاف*",الاضافة!$E$7:$E$60000,'أرصدة المخزن'!C6428)</f>
        <v/>
      </c>
      <c r="G6428" s="69">
        <f>SUMIFS(الصرف!$H$7:$H$60000,الصرف!$F$7:$F$60000,'أرصدة المخزن'!C6428)</f>
        <v/>
      </c>
      <c r="H6428" s="70">
        <f>E6428+F6428-G6428</f>
        <v/>
      </c>
    </row>
    <row r="6429" hidden="1" ht="24.6" customHeight="1" s="138">
      <c r="A6429" s="65" t="n">
        <v>10120175</v>
      </c>
      <c r="B6429" s="66" t="inlineStr">
        <is>
          <t>أدوات ميكانيكا</t>
        </is>
      </c>
      <c r="C6429" s="67" t="inlineStr"/>
      <c r="D6429" s="67" t="inlineStr"/>
      <c r="E6429" s="68" t="n">
        <v>0</v>
      </c>
      <c r="F6429" s="69">
        <f>SUMIFS(الاضافة!$G$7:$G$60000,الاضافة!$H$7:$H$60000,"*اضاف*",الاضافة!$E$7:$E$60000,'أرصدة المخزن'!C6429)</f>
        <v/>
      </c>
      <c r="G6429" s="69">
        <f>SUMIFS(الصرف!$H$7:$H$60000,الصرف!$F$7:$F$60000,'أرصدة المخزن'!C6429)</f>
        <v/>
      </c>
      <c r="H6429" s="70">
        <f>E6429+F6429-G6429</f>
        <v/>
      </c>
    </row>
    <row r="6430" hidden="1" ht="24.6" customHeight="1" s="138">
      <c r="A6430" s="65" t="n">
        <v>10120176</v>
      </c>
      <c r="B6430" s="66" t="inlineStr">
        <is>
          <t>أدوات ميكانيكا</t>
        </is>
      </c>
      <c r="C6430" s="67" t="inlineStr"/>
      <c r="D6430" s="67" t="inlineStr"/>
      <c r="E6430" s="68" t="n">
        <v>0</v>
      </c>
      <c r="F6430" s="69">
        <f>SUMIFS(الاضافة!$G$7:$G$60000,الاضافة!$H$7:$H$60000,"*اضاف*",الاضافة!$E$7:$E$60000,'أرصدة المخزن'!C6430)</f>
        <v/>
      </c>
      <c r="G6430" s="69">
        <f>SUMIFS(الصرف!$H$7:$H$60000,الصرف!$F$7:$F$60000,'أرصدة المخزن'!C6430)</f>
        <v/>
      </c>
      <c r="H6430" s="70">
        <f>E6430+F6430-G6430</f>
        <v/>
      </c>
    </row>
    <row r="6431" hidden="1" ht="24.6" customHeight="1" s="138">
      <c r="A6431" s="65" t="n">
        <v>10120177</v>
      </c>
      <c r="B6431" s="66" t="inlineStr">
        <is>
          <t>أدوات ميكانيكا</t>
        </is>
      </c>
      <c r="C6431" s="67" t="inlineStr"/>
      <c r="D6431" s="67" t="inlineStr"/>
      <c r="E6431" s="68" t="n">
        <v>0</v>
      </c>
      <c r="F6431" s="69">
        <f>SUMIFS(الاضافة!$G$7:$G$60000,الاضافة!$H$7:$H$60000,"*اضاف*",الاضافة!$E$7:$E$60000,'أرصدة المخزن'!C6431)</f>
        <v/>
      </c>
      <c r="G6431" s="69">
        <f>SUMIFS(الصرف!$H$7:$H$60000,الصرف!$F$7:$F$60000,'أرصدة المخزن'!C6431)</f>
        <v/>
      </c>
      <c r="H6431" s="70">
        <f>E6431+F6431-G6431</f>
        <v/>
      </c>
    </row>
    <row r="6432" hidden="1" ht="24.6" customHeight="1" s="138">
      <c r="A6432" s="65" t="n">
        <v>10120178</v>
      </c>
      <c r="B6432" s="66" t="inlineStr">
        <is>
          <t>أدوات ميكانيكا</t>
        </is>
      </c>
      <c r="C6432" s="67" t="inlineStr"/>
      <c r="D6432" s="67" t="inlineStr"/>
      <c r="E6432" s="68" t="n">
        <v>0</v>
      </c>
      <c r="F6432" s="69">
        <f>SUMIFS(الاضافة!$G$7:$G$60000,الاضافة!$H$7:$H$60000,"*اضاف*",الاضافة!$E$7:$E$60000,'أرصدة المخزن'!C6432)</f>
        <v/>
      </c>
      <c r="G6432" s="69">
        <f>SUMIFS(الصرف!$H$7:$H$60000,الصرف!$F$7:$F$60000,'أرصدة المخزن'!C6432)</f>
        <v/>
      </c>
      <c r="H6432" s="70">
        <f>E6432+F6432-G6432</f>
        <v/>
      </c>
    </row>
    <row r="6433" hidden="1" ht="24.6" customHeight="1" s="138">
      <c r="A6433" s="65" t="n">
        <v>10120179</v>
      </c>
      <c r="B6433" s="66" t="inlineStr">
        <is>
          <t>أدوات ميكانيكا</t>
        </is>
      </c>
      <c r="C6433" s="67" t="inlineStr"/>
      <c r="D6433" s="67" t="inlineStr"/>
      <c r="E6433" s="68" t="n">
        <v>0</v>
      </c>
      <c r="F6433" s="69">
        <f>SUMIFS(الاضافة!$G$7:$G$60000,الاضافة!$H$7:$H$60000,"*اضاف*",الاضافة!$E$7:$E$60000,'أرصدة المخزن'!C6433)</f>
        <v/>
      </c>
      <c r="G6433" s="69">
        <f>SUMIFS(الصرف!$H$7:$H$60000,الصرف!$F$7:$F$60000,'أرصدة المخزن'!C6433)</f>
        <v/>
      </c>
      <c r="H6433" s="70">
        <f>E6433+F6433-G6433</f>
        <v/>
      </c>
    </row>
    <row r="6434" hidden="1" ht="24.6" customHeight="1" s="138">
      <c r="A6434" s="65" t="n">
        <v>10120180</v>
      </c>
      <c r="B6434" s="66" t="inlineStr">
        <is>
          <t>أدوات ميكانيكا</t>
        </is>
      </c>
      <c r="C6434" s="67" t="inlineStr"/>
      <c r="D6434" s="67" t="inlineStr"/>
      <c r="E6434" s="68" t="n">
        <v>0</v>
      </c>
      <c r="F6434" s="69">
        <f>SUMIFS(الاضافة!$G$7:$G$60000,الاضافة!$H$7:$H$60000,"*اضاف*",الاضافة!$E$7:$E$60000,'أرصدة المخزن'!C6434)</f>
        <v/>
      </c>
      <c r="G6434" s="69">
        <f>SUMIFS(الصرف!$H$7:$H$60000,الصرف!$F$7:$F$60000,'أرصدة المخزن'!C6434)</f>
        <v/>
      </c>
      <c r="H6434" s="70">
        <f>E6434+F6434-G6434</f>
        <v/>
      </c>
    </row>
    <row r="6435" hidden="1" ht="24.6" customHeight="1" s="138">
      <c r="A6435" s="65" t="n">
        <v>10120181</v>
      </c>
      <c r="B6435" s="66" t="inlineStr">
        <is>
          <t>أدوات ميكانيكا</t>
        </is>
      </c>
      <c r="C6435" s="67" t="inlineStr"/>
      <c r="D6435" s="67" t="inlineStr"/>
      <c r="E6435" s="68" t="n">
        <v>0</v>
      </c>
      <c r="F6435" s="69">
        <f>SUMIFS(الاضافة!$G$7:$G$60000,الاضافة!$H$7:$H$60000,"*اضاف*",الاضافة!$E$7:$E$60000,'أرصدة المخزن'!C6435)</f>
        <v/>
      </c>
      <c r="G6435" s="69">
        <f>SUMIFS(الصرف!$H$7:$H$60000,الصرف!$F$7:$F$60000,'أرصدة المخزن'!C6435)</f>
        <v/>
      </c>
      <c r="H6435" s="70">
        <f>E6435+F6435-G6435</f>
        <v/>
      </c>
    </row>
    <row r="6436" hidden="1" ht="24.6" customHeight="1" s="138">
      <c r="A6436" s="65" t="n">
        <v>10120182</v>
      </c>
      <c r="B6436" s="66" t="inlineStr">
        <is>
          <t>أدوات ميكانيكا</t>
        </is>
      </c>
      <c r="C6436" s="67" t="inlineStr"/>
      <c r="D6436" s="67" t="inlineStr"/>
      <c r="E6436" s="68" t="n">
        <v>0</v>
      </c>
      <c r="F6436" s="69">
        <f>SUMIFS(الاضافة!$G$7:$G$60000,الاضافة!$H$7:$H$60000,"*اضاف*",الاضافة!$E$7:$E$60000,'أرصدة المخزن'!C6436)</f>
        <v/>
      </c>
      <c r="G6436" s="69">
        <f>SUMIFS(الصرف!$H$7:$H$60000,الصرف!$F$7:$F$60000,'أرصدة المخزن'!C6436)</f>
        <v/>
      </c>
      <c r="H6436" s="70">
        <f>E6436+F6436-G6436</f>
        <v/>
      </c>
    </row>
    <row r="6437" hidden="1" ht="24.6" customHeight="1" s="138">
      <c r="A6437" s="65" t="n">
        <v>10120183</v>
      </c>
      <c r="B6437" s="66" t="inlineStr">
        <is>
          <t>أدوات ميكانيكا</t>
        </is>
      </c>
      <c r="C6437" s="67" t="inlineStr"/>
      <c r="D6437" s="67" t="inlineStr"/>
      <c r="E6437" s="68" t="n">
        <v>0</v>
      </c>
      <c r="F6437" s="69">
        <f>SUMIFS(الاضافة!$G$7:$G$60000,الاضافة!$H$7:$H$60000,"*اضاف*",الاضافة!$E$7:$E$60000,'أرصدة المخزن'!C6437)</f>
        <v/>
      </c>
      <c r="G6437" s="69">
        <f>SUMIFS(الصرف!$H$7:$H$60000,الصرف!$F$7:$F$60000,'أرصدة المخزن'!C6437)</f>
        <v/>
      </c>
      <c r="H6437" s="70">
        <f>E6437+F6437-G6437</f>
        <v/>
      </c>
    </row>
    <row r="6438" hidden="1" ht="24.6" customHeight="1" s="138">
      <c r="A6438" s="65" t="n">
        <v>10120184</v>
      </c>
      <c r="B6438" s="66" t="inlineStr">
        <is>
          <t>أدوات ميكانيكا</t>
        </is>
      </c>
      <c r="C6438" s="67" t="inlineStr"/>
      <c r="D6438" s="67" t="inlineStr"/>
      <c r="E6438" s="68" t="n">
        <v>0</v>
      </c>
      <c r="F6438" s="69">
        <f>SUMIFS(الاضافة!$G$7:$G$60000,الاضافة!$H$7:$H$60000,"*اضاف*",الاضافة!$E$7:$E$60000,'أرصدة المخزن'!C6438)</f>
        <v/>
      </c>
      <c r="G6438" s="69">
        <f>SUMIFS(الصرف!$H$7:$H$60000,الصرف!$F$7:$F$60000,'أرصدة المخزن'!C6438)</f>
        <v/>
      </c>
      <c r="H6438" s="70">
        <f>E6438+F6438-G6438</f>
        <v/>
      </c>
    </row>
    <row r="6439" hidden="1" ht="24.6" customHeight="1" s="138">
      <c r="A6439" s="65" t="n">
        <v>10120185</v>
      </c>
      <c r="B6439" s="66" t="inlineStr">
        <is>
          <t>أدوات ميكانيكا</t>
        </is>
      </c>
      <c r="C6439" s="67" t="inlineStr"/>
      <c r="D6439" s="67" t="inlineStr"/>
      <c r="E6439" s="68" t="n">
        <v>0</v>
      </c>
      <c r="F6439" s="69">
        <f>SUMIFS(الاضافة!$G$7:$G$60000,الاضافة!$H$7:$H$60000,"*اضاف*",الاضافة!$E$7:$E$60000,'أرصدة المخزن'!C6439)</f>
        <v/>
      </c>
      <c r="G6439" s="69">
        <f>SUMIFS(الصرف!$H$7:$H$60000,الصرف!$F$7:$F$60000,'أرصدة المخزن'!C6439)</f>
        <v/>
      </c>
      <c r="H6439" s="70">
        <f>E6439+F6439-G6439</f>
        <v/>
      </c>
    </row>
    <row r="6440" hidden="1" ht="24.6" customHeight="1" s="138">
      <c r="A6440" s="65" t="n">
        <v>10120186</v>
      </c>
      <c r="B6440" s="66" t="inlineStr">
        <is>
          <t>أدوات ميكانيكا</t>
        </is>
      </c>
      <c r="C6440" s="67" t="inlineStr"/>
      <c r="D6440" s="67" t="inlineStr"/>
      <c r="E6440" s="68" t="n">
        <v>0</v>
      </c>
      <c r="F6440" s="69">
        <f>SUMIFS(الاضافة!$G$7:$G$60000,الاضافة!$H$7:$H$60000,"*اضاف*",الاضافة!$E$7:$E$60000,'أرصدة المخزن'!C6440)</f>
        <v/>
      </c>
      <c r="G6440" s="69">
        <f>SUMIFS(الصرف!$H$7:$H$60000,الصرف!$F$7:$F$60000,'أرصدة المخزن'!C6440)</f>
        <v/>
      </c>
      <c r="H6440" s="70">
        <f>E6440+F6440-G6440</f>
        <v/>
      </c>
    </row>
    <row r="6441" hidden="1" ht="24.6" customHeight="1" s="138">
      <c r="A6441" s="65" t="n">
        <v>10120187</v>
      </c>
      <c r="B6441" s="66" t="inlineStr">
        <is>
          <t>أدوات ميكانيكا</t>
        </is>
      </c>
      <c r="C6441" s="67" t="inlineStr"/>
      <c r="D6441" s="67" t="inlineStr"/>
      <c r="E6441" s="68" t="n">
        <v>0</v>
      </c>
      <c r="F6441" s="69">
        <f>SUMIFS(الاضافة!$G$7:$G$60000,الاضافة!$H$7:$H$60000,"*اضاف*",الاضافة!$E$7:$E$60000,'أرصدة المخزن'!C6441)</f>
        <v/>
      </c>
      <c r="G6441" s="69">
        <f>SUMIFS(الصرف!$H$7:$H$60000,الصرف!$F$7:$F$60000,'أرصدة المخزن'!C6441)</f>
        <v/>
      </c>
      <c r="H6441" s="70">
        <f>E6441+F6441-G6441</f>
        <v/>
      </c>
    </row>
    <row r="6442" hidden="1" ht="24.6" customHeight="1" s="138">
      <c r="A6442" s="65" t="n">
        <v>10120188</v>
      </c>
      <c r="B6442" s="66" t="inlineStr">
        <is>
          <t>أدوات ميكانيكا</t>
        </is>
      </c>
      <c r="C6442" s="67" t="inlineStr"/>
      <c r="D6442" s="67" t="inlineStr"/>
      <c r="E6442" s="68" t="n">
        <v>0</v>
      </c>
      <c r="F6442" s="69">
        <f>SUMIFS(الاضافة!$G$7:$G$60000,الاضافة!$H$7:$H$60000,"*اضاف*",الاضافة!$E$7:$E$60000,'أرصدة المخزن'!C6442)</f>
        <v/>
      </c>
      <c r="G6442" s="69">
        <f>SUMIFS(الصرف!$H$7:$H$60000,الصرف!$F$7:$F$60000,'أرصدة المخزن'!C6442)</f>
        <v/>
      </c>
      <c r="H6442" s="70">
        <f>E6442+F6442-G6442</f>
        <v/>
      </c>
    </row>
    <row r="6443" hidden="1" ht="24.6" customHeight="1" s="138">
      <c r="A6443" s="65" t="n">
        <v>10120189</v>
      </c>
      <c r="B6443" s="66" t="inlineStr">
        <is>
          <t>أدوات ميكانيكا</t>
        </is>
      </c>
      <c r="C6443" s="67" t="inlineStr"/>
      <c r="D6443" s="67" t="inlineStr"/>
      <c r="E6443" s="68" t="n">
        <v>0</v>
      </c>
      <c r="F6443" s="69">
        <f>SUMIFS(الاضافة!$G$7:$G$60000,الاضافة!$H$7:$H$60000,"*اضاف*",الاضافة!$E$7:$E$60000,'أرصدة المخزن'!C6443)</f>
        <v/>
      </c>
      <c r="G6443" s="69">
        <f>SUMIFS(الصرف!$H$7:$H$60000,الصرف!$F$7:$F$60000,'أرصدة المخزن'!C6443)</f>
        <v/>
      </c>
      <c r="H6443" s="70">
        <f>E6443+F6443-G6443</f>
        <v/>
      </c>
    </row>
    <row r="6444" hidden="1" ht="24.6" customHeight="1" s="138">
      <c r="A6444" s="65" t="n">
        <v>10120190</v>
      </c>
      <c r="B6444" s="66" t="inlineStr">
        <is>
          <t>أدوات ميكانيكا</t>
        </is>
      </c>
      <c r="C6444" s="67" t="inlineStr"/>
      <c r="D6444" s="67" t="inlineStr"/>
      <c r="E6444" s="68" t="n">
        <v>0</v>
      </c>
      <c r="F6444" s="69">
        <f>SUMIFS(الاضافة!$G$7:$G$60000,الاضافة!$H$7:$H$60000,"*اضاف*",الاضافة!$E$7:$E$60000,'أرصدة المخزن'!C6444)</f>
        <v/>
      </c>
      <c r="G6444" s="69">
        <f>SUMIFS(الصرف!$H$7:$H$60000,الصرف!$F$7:$F$60000,'أرصدة المخزن'!C6444)</f>
        <v/>
      </c>
      <c r="H6444" s="70">
        <f>E6444+F6444-G6444</f>
        <v/>
      </c>
    </row>
    <row r="6445" hidden="1" ht="24.6" customHeight="1" s="138">
      <c r="A6445" s="65" t="n">
        <v>10120191</v>
      </c>
      <c r="B6445" s="66" t="inlineStr">
        <is>
          <t>أدوات ميكانيكا</t>
        </is>
      </c>
      <c r="C6445" s="67" t="inlineStr"/>
      <c r="D6445" s="67" t="inlineStr"/>
      <c r="E6445" s="68" t="n">
        <v>0</v>
      </c>
      <c r="F6445" s="69">
        <f>SUMIFS(الاضافة!$G$7:$G$60000,الاضافة!$H$7:$H$60000,"*اضاف*",الاضافة!$E$7:$E$60000,'أرصدة المخزن'!C6445)</f>
        <v/>
      </c>
      <c r="G6445" s="69">
        <f>SUMIFS(الصرف!$H$7:$H$60000,الصرف!$F$7:$F$60000,'أرصدة المخزن'!C6445)</f>
        <v/>
      </c>
      <c r="H6445" s="70">
        <f>E6445+F6445-G6445</f>
        <v/>
      </c>
    </row>
    <row r="6446" hidden="1" ht="24.6" customHeight="1" s="138">
      <c r="A6446" s="65" t="n">
        <v>10120192</v>
      </c>
      <c r="B6446" s="66" t="inlineStr">
        <is>
          <t>أدوات ميكانيكا</t>
        </is>
      </c>
      <c r="C6446" s="67" t="inlineStr"/>
      <c r="D6446" s="67" t="inlineStr"/>
      <c r="E6446" s="68" t="n">
        <v>0</v>
      </c>
      <c r="F6446" s="69">
        <f>SUMIFS(الاضافة!$G$7:$G$60000,الاضافة!$H$7:$H$60000,"*اضاف*",الاضافة!$E$7:$E$60000,'أرصدة المخزن'!C6446)</f>
        <v/>
      </c>
      <c r="G6446" s="69">
        <f>SUMIFS(الصرف!$H$7:$H$60000,الصرف!$F$7:$F$60000,'أرصدة المخزن'!C6446)</f>
        <v/>
      </c>
      <c r="H6446" s="70">
        <f>E6446+F6446-G6446</f>
        <v/>
      </c>
    </row>
    <row r="6447" hidden="1" ht="24.6" customHeight="1" s="138">
      <c r="A6447" s="65" t="n">
        <v>10120193</v>
      </c>
      <c r="B6447" s="66" t="inlineStr">
        <is>
          <t>أدوات ميكانيكا</t>
        </is>
      </c>
      <c r="C6447" s="67" t="inlineStr"/>
      <c r="D6447" s="67" t="inlineStr"/>
      <c r="E6447" s="68" t="n">
        <v>0</v>
      </c>
      <c r="F6447" s="69">
        <f>SUMIFS(الاضافة!$G$7:$G$60000,الاضافة!$H$7:$H$60000,"*اضاف*",الاضافة!$E$7:$E$60000,'أرصدة المخزن'!C6447)</f>
        <v/>
      </c>
      <c r="G6447" s="69">
        <f>SUMIFS(الصرف!$H$7:$H$60000,الصرف!$F$7:$F$60000,'أرصدة المخزن'!C6447)</f>
        <v/>
      </c>
      <c r="H6447" s="70">
        <f>E6447+F6447-G6447</f>
        <v/>
      </c>
    </row>
    <row r="6448" hidden="1" ht="24.6" customHeight="1" s="138">
      <c r="A6448" s="65" t="n">
        <v>10120194</v>
      </c>
      <c r="B6448" s="66" t="inlineStr">
        <is>
          <t>أدوات ميكانيكا</t>
        </is>
      </c>
      <c r="C6448" s="67" t="inlineStr"/>
      <c r="D6448" s="67" t="inlineStr"/>
      <c r="E6448" s="68" t="n">
        <v>0</v>
      </c>
      <c r="F6448" s="69">
        <f>SUMIFS(الاضافة!$G$7:$G$60000,الاضافة!$H$7:$H$60000,"*اضاف*",الاضافة!$E$7:$E$60000,'أرصدة المخزن'!C6448)</f>
        <v/>
      </c>
      <c r="G6448" s="69">
        <f>SUMIFS(الصرف!$H$7:$H$60000,الصرف!$F$7:$F$60000,'أرصدة المخزن'!C6448)</f>
        <v/>
      </c>
      <c r="H6448" s="70">
        <f>E6448+F6448-G6448</f>
        <v/>
      </c>
    </row>
    <row r="6449" hidden="1" ht="24.6" customHeight="1" s="138">
      <c r="A6449" s="65" t="n">
        <v>10120195</v>
      </c>
      <c r="B6449" s="66" t="inlineStr">
        <is>
          <t>أدوات ميكانيكا</t>
        </is>
      </c>
      <c r="C6449" s="67" t="inlineStr"/>
      <c r="D6449" s="67" t="inlineStr"/>
      <c r="E6449" s="68" t="n">
        <v>0</v>
      </c>
      <c r="F6449" s="69">
        <f>SUMIFS(الاضافة!$G$7:$G$60000,الاضافة!$H$7:$H$60000,"*اضاف*",الاضافة!$E$7:$E$60000,'أرصدة المخزن'!C6449)</f>
        <v/>
      </c>
      <c r="G6449" s="69">
        <f>SUMIFS(الصرف!$H$7:$H$60000,الصرف!$F$7:$F$60000,'أرصدة المخزن'!C6449)</f>
        <v/>
      </c>
      <c r="H6449" s="70">
        <f>E6449+F6449-G6449</f>
        <v/>
      </c>
    </row>
    <row r="6450" hidden="1" ht="24.6" customHeight="1" s="138">
      <c r="A6450" s="65" t="n">
        <v>10120196</v>
      </c>
      <c r="B6450" s="66" t="inlineStr">
        <is>
          <t>أدوات ميكانيكا</t>
        </is>
      </c>
      <c r="C6450" s="67" t="inlineStr"/>
      <c r="D6450" s="67" t="inlineStr"/>
      <c r="E6450" s="68" t="n">
        <v>0</v>
      </c>
      <c r="F6450" s="69">
        <f>SUMIFS(الاضافة!$G$7:$G$60000,الاضافة!$H$7:$H$60000,"*اضاف*",الاضافة!$E$7:$E$60000,'أرصدة المخزن'!C6450)</f>
        <v/>
      </c>
      <c r="G6450" s="69">
        <f>SUMIFS(الصرف!$H$7:$H$60000,الصرف!$F$7:$F$60000,'أرصدة المخزن'!C6450)</f>
        <v/>
      </c>
      <c r="H6450" s="70">
        <f>E6450+F6450-G6450</f>
        <v/>
      </c>
    </row>
    <row r="6451" hidden="1" ht="24.6" customHeight="1" s="138">
      <c r="A6451" s="65" t="n">
        <v>10120197</v>
      </c>
      <c r="B6451" s="66" t="inlineStr">
        <is>
          <t>أدوات ميكانيكا</t>
        </is>
      </c>
      <c r="C6451" s="67" t="inlineStr"/>
      <c r="D6451" s="67" t="inlineStr"/>
      <c r="E6451" s="68" t="n">
        <v>0</v>
      </c>
      <c r="F6451" s="69">
        <f>SUMIFS(الاضافة!$G$7:$G$60000,الاضافة!$H$7:$H$60000,"*اضاف*",الاضافة!$E$7:$E$60000,'أرصدة المخزن'!C6451)</f>
        <v/>
      </c>
      <c r="G6451" s="69">
        <f>SUMIFS(الصرف!$H$7:$H$60000,الصرف!$F$7:$F$60000,'أرصدة المخزن'!C6451)</f>
        <v/>
      </c>
      <c r="H6451" s="70">
        <f>E6451+F6451-G6451</f>
        <v/>
      </c>
    </row>
    <row r="6452" hidden="1" ht="24.6" customHeight="1" s="138">
      <c r="A6452" s="65" t="n">
        <v>10120198</v>
      </c>
      <c r="B6452" s="66" t="inlineStr">
        <is>
          <t>أدوات ميكانيكا</t>
        </is>
      </c>
      <c r="C6452" s="67" t="inlineStr"/>
      <c r="D6452" s="67" t="inlineStr"/>
      <c r="E6452" s="68" t="n">
        <v>0</v>
      </c>
      <c r="F6452" s="69">
        <f>SUMIFS(الاضافة!$G$7:$G$60000,الاضافة!$H$7:$H$60000,"*اضاف*",الاضافة!$E$7:$E$60000,'أرصدة المخزن'!C6452)</f>
        <v/>
      </c>
      <c r="G6452" s="69">
        <f>SUMIFS(الصرف!$H$7:$H$60000,الصرف!$F$7:$F$60000,'أرصدة المخزن'!C6452)</f>
        <v/>
      </c>
      <c r="H6452" s="70">
        <f>E6452+F6452-G6452</f>
        <v/>
      </c>
    </row>
    <row r="6453" hidden="1" ht="24.6" customHeight="1" s="138">
      <c r="A6453" s="65" t="n">
        <v>10120199</v>
      </c>
      <c r="B6453" s="66" t="inlineStr">
        <is>
          <t>أدوات ميكانيكا</t>
        </is>
      </c>
      <c r="C6453" s="67" t="inlineStr"/>
      <c r="D6453" s="67" t="inlineStr"/>
      <c r="E6453" s="68" t="n">
        <v>0</v>
      </c>
      <c r="F6453" s="69">
        <f>SUMIFS(الاضافة!$G$7:$G$60000,الاضافة!$H$7:$H$60000,"*اضاف*",الاضافة!$E$7:$E$60000,'أرصدة المخزن'!C6453)</f>
        <v/>
      </c>
      <c r="G6453" s="69">
        <f>SUMIFS(الصرف!$H$7:$H$60000,الصرف!$F$7:$F$60000,'أرصدة المخزن'!C6453)</f>
        <v/>
      </c>
      <c r="H6453" s="70">
        <f>E6453+F6453-G6453</f>
        <v/>
      </c>
    </row>
    <row r="6454" hidden="1" ht="24.6" customHeight="1" s="138">
      <c r="A6454" s="65" t="n">
        <v>10120200</v>
      </c>
      <c r="B6454" s="66" t="inlineStr">
        <is>
          <t>أدوات ميكانيكا</t>
        </is>
      </c>
      <c r="C6454" s="67" t="inlineStr"/>
      <c r="D6454" s="67" t="inlineStr"/>
      <c r="E6454" s="68" t="n">
        <v>0</v>
      </c>
      <c r="F6454" s="69">
        <f>SUMIFS(الاضافة!$G$7:$G$60000,الاضافة!$H$7:$H$60000,"*اضاف*",الاضافة!$E$7:$E$60000,'أرصدة المخزن'!C6454)</f>
        <v/>
      </c>
      <c r="G6454" s="69">
        <f>SUMIFS(الصرف!$H$7:$H$60000,الصرف!$F$7:$F$60000,'أرصدة المخزن'!C6454)</f>
        <v/>
      </c>
      <c r="H6454" s="70">
        <f>E6454+F6454-G6454</f>
        <v/>
      </c>
    </row>
    <row r="6455" hidden="1" ht="24.6" customHeight="1" s="138">
      <c r="A6455" s="65" t="n">
        <v>10120201</v>
      </c>
      <c r="B6455" s="66" t="inlineStr">
        <is>
          <t>أدوات ميكانيكا</t>
        </is>
      </c>
      <c r="C6455" s="67" t="inlineStr"/>
      <c r="D6455" s="67" t="inlineStr"/>
      <c r="E6455" s="68" t="n">
        <v>0</v>
      </c>
      <c r="F6455" s="69">
        <f>SUMIFS(الاضافة!$G$7:$G$60000,الاضافة!$H$7:$H$60000,"*اضاف*",الاضافة!$E$7:$E$60000,'أرصدة المخزن'!C6455)</f>
        <v/>
      </c>
      <c r="G6455" s="69">
        <f>SUMIFS(الصرف!$H$7:$H$60000,الصرف!$F$7:$F$60000,'أرصدة المخزن'!C6455)</f>
        <v/>
      </c>
      <c r="H6455" s="70">
        <f>E6455+F6455-G6455</f>
        <v/>
      </c>
    </row>
    <row r="6456" hidden="1" ht="24.6" customHeight="1" s="138">
      <c r="A6456" s="65" t="n">
        <v>10120202</v>
      </c>
      <c r="B6456" s="66" t="inlineStr">
        <is>
          <t>أدوات ميكانيكا</t>
        </is>
      </c>
      <c r="C6456" s="67" t="inlineStr"/>
      <c r="D6456" s="67" t="inlineStr"/>
      <c r="E6456" s="68" t="n">
        <v>0</v>
      </c>
      <c r="F6456" s="69">
        <f>SUMIFS(الاضافة!$G$7:$G$60000,الاضافة!$H$7:$H$60000,"*اضاف*",الاضافة!$E$7:$E$60000,'أرصدة المخزن'!C6456)</f>
        <v/>
      </c>
      <c r="G6456" s="69">
        <f>SUMIFS(الصرف!$H$7:$H$60000,الصرف!$F$7:$F$60000,'أرصدة المخزن'!C6456)</f>
        <v/>
      </c>
      <c r="H6456" s="70">
        <f>E6456+F6456-G6456</f>
        <v/>
      </c>
    </row>
    <row r="6457" hidden="1" ht="24.6" customHeight="1" s="138">
      <c r="A6457" s="65" t="n">
        <v>10120203</v>
      </c>
      <c r="B6457" s="66" t="inlineStr">
        <is>
          <t>أدوات ميكانيكا</t>
        </is>
      </c>
      <c r="C6457" s="67" t="inlineStr"/>
      <c r="D6457" s="67" t="inlineStr"/>
      <c r="E6457" s="68" t="n">
        <v>0</v>
      </c>
      <c r="F6457" s="69">
        <f>SUMIFS(الاضافة!$G$7:$G$60000,الاضافة!$H$7:$H$60000,"*اضاف*",الاضافة!$E$7:$E$60000,'أرصدة المخزن'!C6457)</f>
        <v/>
      </c>
      <c r="G6457" s="69">
        <f>SUMIFS(الصرف!$H$7:$H$60000,الصرف!$F$7:$F$60000,'أرصدة المخزن'!C6457)</f>
        <v/>
      </c>
      <c r="H6457" s="70">
        <f>E6457+F6457-G6457</f>
        <v/>
      </c>
    </row>
    <row r="6458" hidden="1" ht="24.6" customHeight="1" s="138">
      <c r="A6458" s="65" t="n">
        <v>10120204</v>
      </c>
      <c r="B6458" s="66" t="inlineStr">
        <is>
          <t>أدوات ميكانيكا</t>
        </is>
      </c>
      <c r="C6458" s="67" t="inlineStr"/>
      <c r="D6458" s="67" t="inlineStr"/>
      <c r="E6458" s="68" t="n">
        <v>0</v>
      </c>
      <c r="F6458" s="69">
        <f>SUMIFS(الاضافة!$G$7:$G$60000,الاضافة!$H$7:$H$60000,"*اضاف*",الاضافة!$E$7:$E$60000,'أرصدة المخزن'!C6458)</f>
        <v/>
      </c>
      <c r="G6458" s="69">
        <f>SUMIFS(الصرف!$H$7:$H$60000,الصرف!$F$7:$F$60000,'أرصدة المخزن'!C6458)</f>
        <v/>
      </c>
      <c r="H6458" s="70">
        <f>E6458+F6458-G6458</f>
        <v/>
      </c>
    </row>
    <row r="6459" hidden="1" ht="24.6" customHeight="1" s="138">
      <c r="A6459" s="65" t="n">
        <v>10120205</v>
      </c>
      <c r="B6459" s="66" t="inlineStr">
        <is>
          <t>أدوات ميكانيكا</t>
        </is>
      </c>
      <c r="C6459" s="67" t="inlineStr"/>
      <c r="D6459" s="67" t="inlineStr"/>
      <c r="E6459" s="68" t="n">
        <v>0</v>
      </c>
      <c r="F6459" s="69">
        <f>SUMIFS(الاضافة!$G$7:$G$60000,الاضافة!$H$7:$H$60000,"*اضاف*",الاضافة!$E$7:$E$60000,'أرصدة المخزن'!C6459)</f>
        <v/>
      </c>
      <c r="G6459" s="69">
        <f>SUMIFS(الصرف!$H$7:$H$60000,الصرف!$F$7:$F$60000,'أرصدة المخزن'!C6459)</f>
        <v/>
      </c>
      <c r="H6459" s="70">
        <f>E6459+F6459-G6459</f>
        <v/>
      </c>
    </row>
    <row r="6460" hidden="1" ht="24.6" customHeight="1" s="138">
      <c r="A6460" s="65" t="n">
        <v>10120206</v>
      </c>
      <c r="B6460" s="66" t="inlineStr">
        <is>
          <t>أدوات ميكانيكا</t>
        </is>
      </c>
      <c r="C6460" s="67" t="inlineStr"/>
      <c r="D6460" s="67" t="inlineStr"/>
      <c r="E6460" s="68" t="n">
        <v>0</v>
      </c>
      <c r="F6460" s="69">
        <f>SUMIFS(الاضافة!$G$7:$G$60000,الاضافة!$H$7:$H$60000,"*اضاف*",الاضافة!$E$7:$E$60000,'أرصدة المخزن'!C6460)</f>
        <v/>
      </c>
      <c r="G6460" s="69">
        <f>SUMIFS(الصرف!$H$7:$H$60000,الصرف!$F$7:$F$60000,'أرصدة المخزن'!C6460)</f>
        <v/>
      </c>
      <c r="H6460" s="70">
        <f>E6460+F6460-G6460</f>
        <v/>
      </c>
    </row>
    <row r="6461" hidden="1" ht="24.6" customHeight="1" s="138">
      <c r="A6461" s="65" t="n">
        <v>10120207</v>
      </c>
      <c r="B6461" s="66" t="inlineStr">
        <is>
          <t>أدوات ميكانيكا</t>
        </is>
      </c>
      <c r="C6461" s="67" t="inlineStr"/>
      <c r="D6461" s="67" t="inlineStr"/>
      <c r="E6461" s="68" t="n">
        <v>0</v>
      </c>
      <c r="F6461" s="69">
        <f>SUMIFS(الاضافة!$G$7:$G$60000,الاضافة!$H$7:$H$60000,"*اضاف*",الاضافة!$E$7:$E$60000,'أرصدة المخزن'!C6461)</f>
        <v/>
      </c>
      <c r="G6461" s="69">
        <f>SUMIFS(الصرف!$H$7:$H$60000,الصرف!$F$7:$F$60000,'أرصدة المخزن'!C6461)</f>
        <v/>
      </c>
      <c r="H6461" s="70">
        <f>E6461+F6461-G6461</f>
        <v/>
      </c>
    </row>
    <row r="6462" hidden="1" ht="24.6" customHeight="1" s="138">
      <c r="A6462" s="65" t="n">
        <v>10120208</v>
      </c>
      <c r="B6462" s="66" t="inlineStr">
        <is>
          <t>أدوات ميكانيكا</t>
        </is>
      </c>
      <c r="C6462" s="67" t="inlineStr"/>
      <c r="D6462" s="67" t="inlineStr"/>
      <c r="E6462" s="68" t="n">
        <v>0</v>
      </c>
      <c r="F6462" s="69">
        <f>SUMIFS(الاضافة!$G$7:$G$60000,الاضافة!$H$7:$H$60000,"*اضاف*",الاضافة!$E$7:$E$60000,'أرصدة المخزن'!C6462)</f>
        <v/>
      </c>
      <c r="G6462" s="69">
        <f>SUMIFS(الصرف!$H$7:$H$60000,الصرف!$F$7:$F$60000,'أرصدة المخزن'!C6462)</f>
        <v/>
      </c>
      <c r="H6462" s="70">
        <f>E6462+F6462-G6462</f>
        <v/>
      </c>
    </row>
    <row r="6463" hidden="1" ht="24.6" customHeight="1" s="138">
      <c r="A6463" s="65" t="n">
        <v>10120209</v>
      </c>
      <c r="B6463" s="66" t="inlineStr">
        <is>
          <t>أدوات ميكانيكا</t>
        </is>
      </c>
      <c r="C6463" s="67" t="inlineStr"/>
      <c r="D6463" s="67" t="inlineStr"/>
      <c r="E6463" s="68" t="n">
        <v>0</v>
      </c>
      <c r="F6463" s="69">
        <f>SUMIFS(الاضافة!$G$7:$G$60000,الاضافة!$H$7:$H$60000,"*اضاف*",الاضافة!$E$7:$E$60000,'أرصدة المخزن'!C6463)</f>
        <v/>
      </c>
      <c r="G6463" s="69">
        <f>SUMIFS(الصرف!$H$7:$H$60000,الصرف!$F$7:$F$60000,'أرصدة المخزن'!C6463)</f>
        <v/>
      </c>
      <c r="H6463" s="70">
        <f>E6463+F6463-G6463</f>
        <v/>
      </c>
    </row>
    <row r="6464" hidden="1" ht="24.6" customHeight="1" s="138">
      <c r="A6464" s="65" t="n">
        <v>10120210</v>
      </c>
      <c r="B6464" s="66" t="inlineStr">
        <is>
          <t>أدوات ميكانيكا</t>
        </is>
      </c>
      <c r="C6464" s="67" t="inlineStr"/>
      <c r="D6464" s="67" t="inlineStr"/>
      <c r="E6464" s="68" t="n">
        <v>0</v>
      </c>
      <c r="F6464" s="69">
        <f>SUMIFS(الاضافة!$G$7:$G$60000,الاضافة!$H$7:$H$60000,"*اضاف*",الاضافة!$E$7:$E$60000,'أرصدة المخزن'!C6464)</f>
        <v/>
      </c>
      <c r="G6464" s="69">
        <f>SUMIFS(الصرف!$H$7:$H$60000,الصرف!$F$7:$F$60000,'أرصدة المخزن'!C6464)</f>
        <v/>
      </c>
      <c r="H6464" s="70">
        <f>E6464+F6464-G6464</f>
        <v/>
      </c>
    </row>
    <row r="6465" hidden="1" ht="24.6" customHeight="1" s="138">
      <c r="A6465" s="65" t="n">
        <v>10120211</v>
      </c>
      <c r="B6465" s="66" t="inlineStr">
        <is>
          <t>أدوات ميكانيكا</t>
        </is>
      </c>
      <c r="C6465" s="67" t="inlineStr"/>
      <c r="D6465" s="67" t="inlineStr"/>
      <c r="E6465" s="68" t="n">
        <v>0</v>
      </c>
      <c r="F6465" s="69">
        <f>SUMIFS(الاضافة!$G$7:$G$60000,الاضافة!$H$7:$H$60000,"*اضاف*",الاضافة!$E$7:$E$60000,'أرصدة المخزن'!C6465)</f>
        <v/>
      </c>
      <c r="G6465" s="69">
        <f>SUMIFS(الصرف!$H$7:$H$60000,الصرف!$F$7:$F$60000,'أرصدة المخزن'!C6465)</f>
        <v/>
      </c>
      <c r="H6465" s="70">
        <f>E6465+F6465-G6465</f>
        <v/>
      </c>
    </row>
    <row r="6466" hidden="1" ht="24.6" customHeight="1" s="138">
      <c r="A6466" s="65" t="n">
        <v>10120212</v>
      </c>
      <c r="B6466" s="66" t="inlineStr">
        <is>
          <t>أدوات ميكانيكا</t>
        </is>
      </c>
      <c r="C6466" s="67" t="inlineStr"/>
      <c r="D6466" s="67" t="inlineStr"/>
      <c r="E6466" s="68" t="n">
        <v>0</v>
      </c>
      <c r="F6466" s="69">
        <f>SUMIFS(الاضافة!$G$7:$G$60000,الاضافة!$H$7:$H$60000,"*اضاف*",الاضافة!$E$7:$E$60000,'أرصدة المخزن'!C6466)</f>
        <v/>
      </c>
      <c r="G6466" s="69">
        <f>SUMIFS(الصرف!$H$7:$H$60000,الصرف!$F$7:$F$60000,'أرصدة المخزن'!C6466)</f>
        <v/>
      </c>
      <c r="H6466" s="70">
        <f>E6466+F6466-G6466</f>
        <v/>
      </c>
    </row>
    <row r="6467" hidden="1" ht="24.6" customHeight="1" s="138">
      <c r="A6467" s="65" t="n">
        <v>10120213</v>
      </c>
      <c r="B6467" s="66" t="inlineStr">
        <is>
          <t>أدوات ميكانيكا</t>
        </is>
      </c>
      <c r="C6467" s="67" t="inlineStr"/>
      <c r="D6467" s="67" t="inlineStr"/>
      <c r="E6467" s="68" t="n">
        <v>0</v>
      </c>
      <c r="F6467" s="69">
        <f>SUMIFS(الاضافة!$G$7:$G$60000,الاضافة!$H$7:$H$60000,"*اضاف*",الاضافة!$E$7:$E$60000,'أرصدة المخزن'!C6467)</f>
        <v/>
      </c>
      <c r="G6467" s="69">
        <f>SUMIFS(الصرف!$H$7:$H$60000,الصرف!$F$7:$F$60000,'أرصدة المخزن'!C6467)</f>
        <v/>
      </c>
      <c r="H6467" s="70">
        <f>E6467+F6467-G6467</f>
        <v/>
      </c>
    </row>
    <row r="6468" hidden="1" ht="24.6" customHeight="1" s="138">
      <c r="A6468" s="65" t="n">
        <v>10120214</v>
      </c>
      <c r="B6468" s="66" t="inlineStr">
        <is>
          <t>أدوات ميكانيكا</t>
        </is>
      </c>
      <c r="C6468" s="67" t="inlineStr"/>
      <c r="D6468" s="67" t="inlineStr"/>
      <c r="E6468" s="68" t="n">
        <v>0</v>
      </c>
      <c r="F6468" s="69">
        <f>SUMIFS(الاضافة!$G$7:$G$60000,الاضافة!$H$7:$H$60000,"*اضاف*",الاضافة!$E$7:$E$60000,'أرصدة المخزن'!C6468)</f>
        <v/>
      </c>
      <c r="G6468" s="69">
        <f>SUMIFS(الصرف!$H$7:$H$60000,الصرف!$F$7:$F$60000,'أرصدة المخزن'!C6468)</f>
        <v/>
      </c>
      <c r="H6468" s="70">
        <f>E6468+F6468-G6468</f>
        <v/>
      </c>
    </row>
    <row r="6469" hidden="1" ht="24.6" customHeight="1" s="138">
      <c r="A6469" s="65" t="n">
        <v>10120215</v>
      </c>
      <c r="B6469" s="66" t="inlineStr">
        <is>
          <t>أدوات ميكانيكا</t>
        </is>
      </c>
      <c r="C6469" s="67" t="inlineStr"/>
      <c r="D6469" s="67" t="inlineStr"/>
      <c r="E6469" s="68" t="n">
        <v>0</v>
      </c>
      <c r="F6469" s="69">
        <f>SUMIFS(الاضافة!$G$7:$G$60000,الاضافة!$H$7:$H$60000,"*اضاف*",الاضافة!$E$7:$E$60000,'أرصدة المخزن'!C6469)</f>
        <v/>
      </c>
      <c r="G6469" s="69">
        <f>SUMIFS(الصرف!$H$7:$H$60000,الصرف!$F$7:$F$60000,'أرصدة المخزن'!C6469)</f>
        <v/>
      </c>
      <c r="H6469" s="70">
        <f>E6469+F6469-G6469</f>
        <v/>
      </c>
    </row>
    <row r="6470" hidden="1" ht="24.6" customHeight="1" s="138">
      <c r="A6470" s="65" t="n">
        <v>10120216</v>
      </c>
      <c r="B6470" s="66" t="inlineStr">
        <is>
          <t>أدوات ميكانيكا</t>
        </is>
      </c>
      <c r="C6470" s="67" t="inlineStr"/>
      <c r="D6470" s="67" t="inlineStr"/>
      <c r="E6470" s="68" t="n">
        <v>0</v>
      </c>
      <c r="F6470" s="69">
        <f>SUMIFS(الاضافة!$G$7:$G$60000,الاضافة!$H$7:$H$60000,"*اضاف*",الاضافة!$E$7:$E$60000,'أرصدة المخزن'!C6470)</f>
        <v/>
      </c>
      <c r="G6470" s="69">
        <f>SUMIFS(الصرف!$H$7:$H$60000,الصرف!$F$7:$F$60000,'أرصدة المخزن'!C6470)</f>
        <v/>
      </c>
      <c r="H6470" s="70">
        <f>E6470+F6470-G6470</f>
        <v/>
      </c>
    </row>
    <row r="6471" hidden="1" ht="24.6" customHeight="1" s="138">
      <c r="A6471" s="65" t="n">
        <v>10120217</v>
      </c>
      <c r="B6471" s="66" t="inlineStr">
        <is>
          <t>أدوات ميكانيكا</t>
        </is>
      </c>
      <c r="C6471" s="67" t="inlineStr"/>
      <c r="D6471" s="67" t="inlineStr"/>
      <c r="E6471" s="68" t="n">
        <v>0</v>
      </c>
      <c r="F6471" s="69">
        <f>SUMIFS(الاضافة!$G$7:$G$60000,الاضافة!$H$7:$H$60000,"*اضاف*",الاضافة!$E$7:$E$60000,'أرصدة المخزن'!C6471)</f>
        <v/>
      </c>
      <c r="G6471" s="69">
        <f>SUMIFS(الصرف!$H$7:$H$60000,الصرف!$F$7:$F$60000,'أرصدة المخزن'!C6471)</f>
        <v/>
      </c>
      <c r="H6471" s="70">
        <f>E6471+F6471-G6471</f>
        <v/>
      </c>
    </row>
    <row r="6472" hidden="1" ht="24.6" customHeight="1" s="138">
      <c r="A6472" s="65" t="n">
        <v>10120218</v>
      </c>
      <c r="B6472" s="66" t="inlineStr">
        <is>
          <t>أدوات ميكانيكا</t>
        </is>
      </c>
      <c r="C6472" s="67" t="inlineStr"/>
      <c r="D6472" s="67" t="inlineStr"/>
      <c r="E6472" s="68" t="n">
        <v>0</v>
      </c>
      <c r="F6472" s="69">
        <f>SUMIFS(الاضافة!$G$7:$G$60000,الاضافة!$H$7:$H$60000,"*اضاف*",الاضافة!$E$7:$E$60000,'أرصدة المخزن'!C6472)</f>
        <v/>
      </c>
      <c r="G6472" s="69">
        <f>SUMIFS(الصرف!$H$7:$H$60000,الصرف!$F$7:$F$60000,'أرصدة المخزن'!C6472)</f>
        <v/>
      </c>
      <c r="H6472" s="70">
        <f>E6472+F6472-G6472</f>
        <v/>
      </c>
    </row>
    <row r="6473" hidden="1" ht="24.6" customHeight="1" s="138">
      <c r="A6473" s="65" t="n">
        <v>10120219</v>
      </c>
      <c r="B6473" s="66" t="inlineStr">
        <is>
          <t>أدوات ميكانيكا</t>
        </is>
      </c>
      <c r="C6473" s="67" t="inlineStr"/>
      <c r="D6473" s="67" t="inlineStr"/>
      <c r="E6473" s="68" t="n">
        <v>0</v>
      </c>
      <c r="F6473" s="69">
        <f>SUMIFS(الاضافة!$G$7:$G$60000,الاضافة!$H$7:$H$60000,"*اضاف*",الاضافة!$E$7:$E$60000,'أرصدة المخزن'!C6473)</f>
        <v/>
      </c>
      <c r="G6473" s="69">
        <f>SUMIFS(الصرف!$H$7:$H$60000,الصرف!$F$7:$F$60000,'أرصدة المخزن'!C6473)</f>
        <v/>
      </c>
      <c r="H6473" s="70">
        <f>E6473+F6473-G6473</f>
        <v/>
      </c>
    </row>
    <row r="6474" hidden="1" ht="24.6" customHeight="1" s="138">
      <c r="A6474" s="65" t="n">
        <v>10120220</v>
      </c>
      <c r="B6474" s="66" t="inlineStr">
        <is>
          <t>أدوات ميكانيكا</t>
        </is>
      </c>
      <c r="C6474" s="67" t="inlineStr"/>
      <c r="D6474" s="67" t="inlineStr"/>
      <c r="E6474" s="68" t="n">
        <v>0</v>
      </c>
      <c r="F6474" s="69">
        <f>SUMIFS(الاضافة!$G$7:$G$60000,الاضافة!$H$7:$H$60000,"*اضاف*",الاضافة!$E$7:$E$60000,'أرصدة المخزن'!C6474)</f>
        <v/>
      </c>
      <c r="G6474" s="69">
        <f>SUMIFS(الصرف!$H$7:$H$60000,الصرف!$F$7:$F$60000,'أرصدة المخزن'!C6474)</f>
        <v/>
      </c>
      <c r="H6474" s="70">
        <f>E6474+F6474-G6474</f>
        <v/>
      </c>
    </row>
    <row r="6475" hidden="1" ht="24.6" customHeight="1" s="138">
      <c r="A6475" s="65" t="n">
        <v>10120221</v>
      </c>
      <c r="B6475" s="66" t="inlineStr">
        <is>
          <t>أدوات ميكانيكا</t>
        </is>
      </c>
      <c r="C6475" s="67" t="inlineStr"/>
      <c r="D6475" s="67" t="inlineStr"/>
      <c r="E6475" s="68" t="n">
        <v>0</v>
      </c>
      <c r="F6475" s="69">
        <f>SUMIFS(الاضافة!$G$7:$G$60000,الاضافة!$H$7:$H$60000,"*اضاف*",الاضافة!$E$7:$E$60000,'أرصدة المخزن'!C6475)</f>
        <v/>
      </c>
      <c r="G6475" s="69">
        <f>SUMIFS(الصرف!$H$7:$H$60000,الصرف!$F$7:$F$60000,'أرصدة المخزن'!C6475)</f>
        <v/>
      </c>
      <c r="H6475" s="70">
        <f>E6475+F6475-G6475</f>
        <v/>
      </c>
    </row>
    <row r="6476" hidden="1" ht="24.6" customHeight="1" s="138">
      <c r="A6476" s="65" t="n">
        <v>10120222</v>
      </c>
      <c r="B6476" s="66" t="inlineStr">
        <is>
          <t>أدوات ميكانيكا</t>
        </is>
      </c>
      <c r="C6476" s="67" t="inlineStr"/>
      <c r="D6476" s="67" t="inlineStr"/>
      <c r="E6476" s="68" t="n">
        <v>0</v>
      </c>
      <c r="F6476" s="69">
        <f>SUMIFS(الاضافة!$G$7:$G$60000,الاضافة!$H$7:$H$60000,"*اضاف*",الاضافة!$E$7:$E$60000,'أرصدة المخزن'!C6476)</f>
        <v/>
      </c>
      <c r="G6476" s="69">
        <f>SUMIFS(الصرف!$H$7:$H$60000,الصرف!$F$7:$F$60000,'أرصدة المخزن'!C6476)</f>
        <v/>
      </c>
      <c r="H6476" s="70">
        <f>E6476+F6476-G6476</f>
        <v/>
      </c>
    </row>
    <row r="6477" hidden="1" ht="24.6" customHeight="1" s="138">
      <c r="A6477" s="65" t="n">
        <v>10120223</v>
      </c>
      <c r="B6477" s="66" t="inlineStr">
        <is>
          <t>أدوات ميكانيكا</t>
        </is>
      </c>
      <c r="C6477" s="67" t="inlineStr"/>
      <c r="D6477" s="67" t="inlineStr"/>
      <c r="E6477" s="68" t="n">
        <v>0</v>
      </c>
      <c r="F6477" s="69">
        <f>SUMIFS(الاضافة!$G$7:$G$60000,الاضافة!$H$7:$H$60000,"*اضاف*",الاضافة!$E$7:$E$60000,'أرصدة المخزن'!C6477)</f>
        <v/>
      </c>
      <c r="G6477" s="69">
        <f>SUMIFS(الصرف!$H$7:$H$60000,الصرف!$F$7:$F$60000,'أرصدة المخزن'!C6477)</f>
        <v/>
      </c>
      <c r="H6477" s="70">
        <f>E6477+F6477-G6477</f>
        <v/>
      </c>
    </row>
    <row r="6478" hidden="1" ht="24.6" customHeight="1" s="138">
      <c r="A6478" s="65" t="n">
        <v>10120224</v>
      </c>
      <c r="B6478" s="66" t="inlineStr">
        <is>
          <t>أدوات ميكانيكا</t>
        </is>
      </c>
      <c r="C6478" s="67" t="inlineStr"/>
      <c r="D6478" s="67" t="inlineStr"/>
      <c r="E6478" s="68" t="n">
        <v>0</v>
      </c>
      <c r="F6478" s="69">
        <f>SUMIFS(الاضافة!$G$7:$G$60000,الاضافة!$H$7:$H$60000,"*اضاف*",الاضافة!$E$7:$E$60000,'أرصدة المخزن'!C6478)</f>
        <v/>
      </c>
      <c r="G6478" s="69">
        <f>SUMIFS(الصرف!$H$7:$H$60000,الصرف!$F$7:$F$60000,'أرصدة المخزن'!C6478)</f>
        <v/>
      </c>
      <c r="H6478" s="70">
        <f>E6478+F6478-G6478</f>
        <v/>
      </c>
    </row>
    <row r="6479" hidden="1" ht="24.6" customHeight="1" s="138">
      <c r="A6479" s="65" t="n">
        <v>10120225</v>
      </c>
      <c r="B6479" s="66" t="inlineStr">
        <is>
          <t>أدوات ميكانيكا</t>
        </is>
      </c>
      <c r="C6479" s="67" t="inlineStr"/>
      <c r="D6479" s="67" t="inlineStr"/>
      <c r="E6479" s="68" t="n">
        <v>0</v>
      </c>
      <c r="F6479" s="69">
        <f>SUMIFS(الاضافة!$G$7:$G$60000,الاضافة!$H$7:$H$60000,"*اضاف*",الاضافة!$E$7:$E$60000,'أرصدة المخزن'!C6479)</f>
        <v/>
      </c>
      <c r="G6479" s="69">
        <f>SUMIFS(الصرف!$H$7:$H$60000,الصرف!$F$7:$F$60000,'أرصدة المخزن'!C6479)</f>
        <v/>
      </c>
      <c r="H6479" s="70">
        <f>E6479+F6479-G6479</f>
        <v/>
      </c>
    </row>
    <row r="6480" hidden="1" ht="24.6" customHeight="1" s="138">
      <c r="A6480" s="65" t="n">
        <v>10120226</v>
      </c>
      <c r="B6480" s="66" t="inlineStr">
        <is>
          <t>أدوات ميكانيكا</t>
        </is>
      </c>
      <c r="C6480" s="67" t="inlineStr"/>
      <c r="D6480" s="67" t="inlineStr"/>
      <c r="E6480" s="68" t="n">
        <v>0</v>
      </c>
      <c r="F6480" s="69">
        <f>SUMIFS(الاضافة!$G$7:$G$60000,الاضافة!$H$7:$H$60000,"*اضاف*",الاضافة!$E$7:$E$60000,'أرصدة المخزن'!C6480)</f>
        <v/>
      </c>
      <c r="G6480" s="69">
        <f>SUMIFS(الصرف!$H$7:$H$60000,الصرف!$F$7:$F$60000,'أرصدة المخزن'!C6480)</f>
        <v/>
      </c>
      <c r="H6480" s="70">
        <f>E6480+F6480-G6480</f>
        <v/>
      </c>
    </row>
    <row r="6481" hidden="1" ht="24.6" customHeight="1" s="138">
      <c r="A6481" s="65" t="n">
        <v>10120227</v>
      </c>
      <c r="B6481" s="66" t="inlineStr">
        <is>
          <t>أدوات ميكانيكا</t>
        </is>
      </c>
      <c r="C6481" s="67" t="inlineStr"/>
      <c r="D6481" s="67" t="inlineStr"/>
      <c r="E6481" s="68" t="n">
        <v>0</v>
      </c>
      <c r="F6481" s="69">
        <f>SUMIFS(الاضافة!$G$7:$G$60000,الاضافة!$H$7:$H$60000,"*اضاف*",الاضافة!$E$7:$E$60000,'أرصدة المخزن'!C6481)</f>
        <v/>
      </c>
      <c r="G6481" s="69">
        <f>SUMIFS(الصرف!$H$7:$H$60000,الصرف!$F$7:$F$60000,'أرصدة المخزن'!C6481)</f>
        <v/>
      </c>
      <c r="H6481" s="70">
        <f>E6481+F6481-G6481</f>
        <v/>
      </c>
    </row>
    <row r="6482" hidden="1" ht="24.6" customHeight="1" s="138">
      <c r="A6482" s="65" t="n">
        <v>10120228</v>
      </c>
      <c r="B6482" s="66" t="inlineStr">
        <is>
          <t>أدوات ميكانيكا</t>
        </is>
      </c>
      <c r="C6482" s="67" t="inlineStr"/>
      <c r="D6482" s="67" t="inlineStr"/>
      <c r="E6482" s="68" t="n">
        <v>0</v>
      </c>
      <c r="F6482" s="69">
        <f>SUMIFS(الاضافة!$G$7:$G$60000,الاضافة!$H$7:$H$60000,"*اضاف*",الاضافة!$E$7:$E$60000,'أرصدة المخزن'!C6482)</f>
        <v/>
      </c>
      <c r="G6482" s="69">
        <f>SUMIFS(الصرف!$H$7:$H$60000,الصرف!$F$7:$F$60000,'أرصدة المخزن'!C6482)</f>
        <v/>
      </c>
      <c r="H6482" s="70">
        <f>E6482+F6482-G6482</f>
        <v/>
      </c>
    </row>
    <row r="6483" hidden="1" ht="24.6" customHeight="1" s="138">
      <c r="A6483" s="65" t="n">
        <v>10120229</v>
      </c>
      <c r="B6483" s="66" t="inlineStr">
        <is>
          <t>أدوات ميكانيكا</t>
        </is>
      </c>
      <c r="C6483" s="67" t="inlineStr"/>
      <c r="D6483" s="67" t="inlineStr"/>
      <c r="E6483" s="68" t="n">
        <v>0</v>
      </c>
      <c r="F6483" s="69">
        <f>SUMIFS(الاضافة!$G$7:$G$60000,الاضافة!$H$7:$H$60000,"*اضاف*",الاضافة!$E$7:$E$60000,'أرصدة المخزن'!C6483)</f>
        <v/>
      </c>
      <c r="G6483" s="69">
        <f>SUMIFS(الصرف!$H$7:$H$60000,الصرف!$F$7:$F$60000,'أرصدة المخزن'!C6483)</f>
        <v/>
      </c>
      <c r="H6483" s="70">
        <f>E6483+F6483-G6483</f>
        <v/>
      </c>
    </row>
    <row r="6484" hidden="1" ht="24.6" customHeight="1" s="138">
      <c r="A6484" s="65" t="n">
        <v>10120230</v>
      </c>
      <c r="B6484" s="66" t="inlineStr">
        <is>
          <t>أدوات ميكانيكا</t>
        </is>
      </c>
      <c r="C6484" s="67" t="inlineStr"/>
      <c r="D6484" s="67" t="inlineStr"/>
      <c r="E6484" s="68" t="n">
        <v>0</v>
      </c>
      <c r="F6484" s="69">
        <f>SUMIFS(الاضافة!$G$7:$G$60000,الاضافة!$H$7:$H$60000,"*اضاف*",الاضافة!$E$7:$E$60000,'أرصدة المخزن'!C6484)</f>
        <v/>
      </c>
      <c r="G6484" s="69">
        <f>SUMIFS(الصرف!$H$7:$H$60000,الصرف!$F$7:$F$60000,'أرصدة المخزن'!C6484)</f>
        <v/>
      </c>
      <c r="H6484" s="70">
        <f>E6484+F6484-G6484</f>
        <v/>
      </c>
    </row>
    <row r="6485" hidden="1" ht="24.6" customHeight="1" s="138">
      <c r="A6485" s="65" t="n">
        <v>10120231</v>
      </c>
      <c r="B6485" s="66" t="inlineStr">
        <is>
          <t>أدوات ميكانيكا</t>
        </is>
      </c>
      <c r="C6485" s="67" t="inlineStr"/>
      <c r="D6485" s="67" t="inlineStr"/>
      <c r="E6485" s="68" t="n">
        <v>0</v>
      </c>
      <c r="F6485" s="69">
        <f>SUMIFS(الاضافة!$G$7:$G$60000,الاضافة!$H$7:$H$60000,"*اضاف*",الاضافة!$E$7:$E$60000,'أرصدة المخزن'!C6485)</f>
        <v/>
      </c>
      <c r="G6485" s="69">
        <f>SUMIFS(الصرف!$H$7:$H$60000,الصرف!$F$7:$F$60000,'أرصدة المخزن'!C6485)</f>
        <v/>
      </c>
      <c r="H6485" s="70">
        <f>E6485+F6485-G6485</f>
        <v/>
      </c>
    </row>
    <row r="6486" hidden="1" ht="24.6" customHeight="1" s="138">
      <c r="A6486" s="65" t="n">
        <v>10120232</v>
      </c>
      <c r="B6486" s="66" t="inlineStr">
        <is>
          <t>أدوات ميكانيكا</t>
        </is>
      </c>
      <c r="C6486" s="67" t="inlineStr"/>
      <c r="D6486" s="67" t="inlineStr"/>
      <c r="E6486" s="68" t="n">
        <v>0</v>
      </c>
      <c r="F6486" s="69">
        <f>SUMIFS(الاضافة!$G$7:$G$60000,الاضافة!$H$7:$H$60000,"*اضاف*",الاضافة!$E$7:$E$60000,'أرصدة المخزن'!C6486)</f>
        <v/>
      </c>
      <c r="G6486" s="69">
        <f>SUMIFS(الصرف!$H$7:$H$60000,الصرف!$F$7:$F$60000,'أرصدة المخزن'!C6486)</f>
        <v/>
      </c>
      <c r="H6486" s="70">
        <f>E6486+F6486-G6486</f>
        <v/>
      </c>
    </row>
    <row r="6487" hidden="1" ht="24.6" customHeight="1" s="138">
      <c r="A6487" s="65" t="n">
        <v>10120233</v>
      </c>
      <c r="B6487" s="66" t="inlineStr">
        <is>
          <t>أدوات ميكانيكا</t>
        </is>
      </c>
      <c r="C6487" s="67" t="inlineStr"/>
      <c r="D6487" s="67" t="inlineStr"/>
      <c r="E6487" s="68" t="n">
        <v>0</v>
      </c>
      <c r="F6487" s="69">
        <f>SUMIFS(الاضافة!$G$7:$G$60000,الاضافة!$H$7:$H$60000,"*اضاف*",الاضافة!$E$7:$E$60000,'أرصدة المخزن'!C6487)</f>
        <v/>
      </c>
      <c r="G6487" s="69">
        <f>SUMIFS(الصرف!$H$7:$H$60000,الصرف!$F$7:$F$60000,'أرصدة المخزن'!C6487)</f>
        <v/>
      </c>
      <c r="H6487" s="70">
        <f>E6487+F6487-G6487</f>
        <v/>
      </c>
    </row>
    <row r="6488" hidden="1" ht="24.6" customHeight="1" s="138">
      <c r="A6488" s="65" t="n">
        <v>10120234</v>
      </c>
      <c r="B6488" s="66" t="inlineStr">
        <is>
          <t>أدوات ميكانيكا</t>
        </is>
      </c>
      <c r="C6488" s="67" t="inlineStr"/>
      <c r="D6488" s="67" t="inlineStr"/>
      <c r="E6488" s="68" t="n">
        <v>0</v>
      </c>
      <c r="F6488" s="69">
        <f>SUMIFS(الاضافة!$G$7:$G$60000,الاضافة!$H$7:$H$60000,"*اضاف*",الاضافة!$E$7:$E$60000,'أرصدة المخزن'!C6488)</f>
        <v/>
      </c>
      <c r="G6488" s="69">
        <f>SUMIFS(الصرف!$H$7:$H$60000,الصرف!$F$7:$F$60000,'أرصدة المخزن'!C6488)</f>
        <v/>
      </c>
      <c r="H6488" s="70">
        <f>E6488+F6488-G6488</f>
        <v/>
      </c>
    </row>
    <row r="6489" hidden="1" ht="24.6" customHeight="1" s="138">
      <c r="A6489" s="65" t="n">
        <v>10120235</v>
      </c>
      <c r="B6489" s="66" t="inlineStr">
        <is>
          <t>أدوات ميكانيكا</t>
        </is>
      </c>
      <c r="C6489" s="67" t="inlineStr"/>
      <c r="D6489" s="67" t="inlineStr"/>
      <c r="E6489" s="68" t="n">
        <v>0</v>
      </c>
      <c r="F6489" s="69">
        <f>SUMIFS(الاضافة!$G$7:$G$60000,الاضافة!$H$7:$H$60000,"*اضاف*",الاضافة!$E$7:$E$60000,'أرصدة المخزن'!C6489)</f>
        <v/>
      </c>
      <c r="G6489" s="69">
        <f>SUMIFS(الصرف!$H$7:$H$60000,الصرف!$F$7:$F$60000,'أرصدة المخزن'!C6489)</f>
        <v/>
      </c>
      <c r="H6489" s="70">
        <f>E6489+F6489-G6489</f>
        <v/>
      </c>
    </row>
    <row r="6490" hidden="1" ht="24.6" customHeight="1" s="138">
      <c r="A6490" s="65" t="n">
        <v>10120236</v>
      </c>
      <c r="B6490" s="66" t="inlineStr">
        <is>
          <t>أدوات ميكانيكا</t>
        </is>
      </c>
      <c r="C6490" s="67" t="inlineStr"/>
      <c r="D6490" s="67" t="inlineStr"/>
      <c r="E6490" s="68" t="n">
        <v>0</v>
      </c>
      <c r="F6490" s="69">
        <f>SUMIFS(الاضافة!$G$7:$G$60000,الاضافة!$H$7:$H$60000,"*اضاف*",الاضافة!$E$7:$E$60000,'أرصدة المخزن'!C6490)</f>
        <v/>
      </c>
      <c r="G6490" s="69">
        <f>SUMIFS(الصرف!$H$7:$H$60000,الصرف!$F$7:$F$60000,'أرصدة المخزن'!C6490)</f>
        <v/>
      </c>
      <c r="H6490" s="70">
        <f>E6490+F6490-G6490</f>
        <v/>
      </c>
    </row>
    <row r="6491" hidden="1" ht="24.6" customHeight="1" s="138">
      <c r="A6491" s="65" t="n">
        <v>10120237</v>
      </c>
      <c r="B6491" s="66" t="inlineStr">
        <is>
          <t>أدوات ميكانيكا</t>
        </is>
      </c>
      <c r="C6491" s="67" t="inlineStr"/>
      <c r="D6491" s="67" t="inlineStr"/>
      <c r="E6491" s="68" t="n">
        <v>0</v>
      </c>
      <c r="F6491" s="69">
        <f>SUMIFS(الاضافة!$G$7:$G$60000,الاضافة!$H$7:$H$60000,"*اضاف*",الاضافة!$E$7:$E$60000,'أرصدة المخزن'!C6491)</f>
        <v/>
      </c>
      <c r="G6491" s="69">
        <f>SUMIFS(الصرف!$H$7:$H$60000,الصرف!$F$7:$F$60000,'أرصدة المخزن'!C6491)</f>
        <v/>
      </c>
      <c r="H6491" s="70">
        <f>E6491+F6491-G6491</f>
        <v/>
      </c>
    </row>
    <row r="6492" hidden="1" ht="24.6" customHeight="1" s="138">
      <c r="A6492" s="65" t="n">
        <v>10120238</v>
      </c>
      <c r="B6492" s="66" t="inlineStr">
        <is>
          <t>أدوات ميكانيكا</t>
        </is>
      </c>
      <c r="C6492" s="67" t="inlineStr"/>
      <c r="D6492" s="67" t="inlineStr"/>
      <c r="E6492" s="68" t="n">
        <v>0</v>
      </c>
      <c r="F6492" s="69">
        <f>SUMIFS(الاضافة!$G$7:$G$60000,الاضافة!$H$7:$H$60000,"*اضاف*",الاضافة!$E$7:$E$60000,'أرصدة المخزن'!C6492)</f>
        <v/>
      </c>
      <c r="G6492" s="69">
        <f>SUMIFS(الصرف!$H$7:$H$60000,الصرف!$F$7:$F$60000,'أرصدة المخزن'!C6492)</f>
        <v/>
      </c>
      <c r="H6492" s="70">
        <f>E6492+F6492-G6492</f>
        <v/>
      </c>
    </row>
    <row r="6493" hidden="1" ht="24.6" customHeight="1" s="138">
      <c r="A6493" s="65" t="n">
        <v>10120239</v>
      </c>
      <c r="B6493" s="66" t="inlineStr">
        <is>
          <t>أدوات ميكانيكا</t>
        </is>
      </c>
      <c r="C6493" s="67" t="inlineStr"/>
      <c r="D6493" s="67" t="inlineStr"/>
      <c r="E6493" s="68" t="n">
        <v>0</v>
      </c>
      <c r="F6493" s="69">
        <f>SUMIFS(الاضافة!$G$7:$G$60000,الاضافة!$H$7:$H$60000,"*اضاف*",الاضافة!$E$7:$E$60000,'أرصدة المخزن'!C6493)</f>
        <v/>
      </c>
      <c r="G6493" s="69">
        <f>SUMIFS(الصرف!$H$7:$H$60000,الصرف!$F$7:$F$60000,'أرصدة المخزن'!C6493)</f>
        <v/>
      </c>
      <c r="H6493" s="70">
        <f>E6493+F6493-G6493</f>
        <v/>
      </c>
    </row>
    <row r="6494" hidden="1" ht="24.6" customHeight="1" s="138">
      <c r="A6494" s="65" t="n">
        <v>10120240</v>
      </c>
      <c r="B6494" s="66" t="inlineStr">
        <is>
          <t>أدوات ميكانيكا</t>
        </is>
      </c>
      <c r="C6494" s="67" t="inlineStr"/>
      <c r="D6494" s="67" t="inlineStr"/>
      <c r="E6494" s="68" t="n">
        <v>0</v>
      </c>
      <c r="F6494" s="69">
        <f>SUMIFS(الاضافة!$G$7:$G$60000,الاضافة!$H$7:$H$60000,"*اضاف*",الاضافة!$E$7:$E$60000,'أرصدة المخزن'!C6494)</f>
        <v/>
      </c>
      <c r="G6494" s="69">
        <f>SUMIFS(الصرف!$H$7:$H$60000,الصرف!$F$7:$F$60000,'أرصدة المخزن'!C6494)</f>
        <v/>
      </c>
      <c r="H6494" s="70">
        <f>E6494+F6494-G6494</f>
        <v/>
      </c>
    </row>
    <row r="6495" hidden="1" ht="24.6" customHeight="1" s="138">
      <c r="A6495" s="65" t="n">
        <v>10120241</v>
      </c>
      <c r="B6495" s="66" t="inlineStr">
        <is>
          <t>أدوات ميكانيكا</t>
        </is>
      </c>
      <c r="C6495" s="67" t="inlineStr"/>
      <c r="D6495" s="67" t="inlineStr"/>
      <c r="E6495" s="68" t="n">
        <v>0</v>
      </c>
      <c r="F6495" s="69">
        <f>SUMIFS(الاضافة!$G$7:$G$60000,الاضافة!$H$7:$H$60000,"*اضاف*",الاضافة!$E$7:$E$60000,'أرصدة المخزن'!C6495)</f>
        <v/>
      </c>
      <c r="G6495" s="69">
        <f>SUMIFS(الصرف!$H$7:$H$60000,الصرف!$F$7:$F$60000,'أرصدة المخزن'!C6495)</f>
        <v/>
      </c>
      <c r="H6495" s="70">
        <f>E6495+F6495-G6495</f>
        <v/>
      </c>
    </row>
    <row r="6496" hidden="1" ht="24.6" customHeight="1" s="138">
      <c r="A6496" s="65" t="n">
        <v>10120242</v>
      </c>
      <c r="B6496" s="66" t="inlineStr">
        <is>
          <t>أدوات ميكانيكا</t>
        </is>
      </c>
      <c r="C6496" s="67" t="inlineStr"/>
      <c r="D6496" s="67" t="inlineStr"/>
      <c r="E6496" s="68" t="n">
        <v>0</v>
      </c>
      <c r="F6496" s="69">
        <f>SUMIFS(الاضافة!$G$7:$G$60000,الاضافة!$H$7:$H$60000,"*اضاف*",الاضافة!$E$7:$E$60000,'أرصدة المخزن'!C6496)</f>
        <v/>
      </c>
      <c r="G6496" s="69">
        <f>SUMIFS(الصرف!$H$7:$H$60000,الصرف!$F$7:$F$60000,'أرصدة المخزن'!C6496)</f>
        <v/>
      </c>
      <c r="H6496" s="70">
        <f>E6496+F6496-G6496</f>
        <v/>
      </c>
    </row>
    <row r="6497" hidden="1" ht="24.6" customHeight="1" s="138">
      <c r="A6497" s="65" t="n">
        <v>10120243</v>
      </c>
      <c r="B6497" s="66" t="inlineStr">
        <is>
          <t>أدوات ميكانيكا</t>
        </is>
      </c>
      <c r="C6497" s="67" t="inlineStr"/>
      <c r="D6497" s="67" t="inlineStr"/>
      <c r="E6497" s="68" t="n">
        <v>0</v>
      </c>
      <c r="F6497" s="69">
        <f>SUMIFS(الاضافة!$G$7:$G$60000,الاضافة!$H$7:$H$60000,"*اضاف*",الاضافة!$E$7:$E$60000,'أرصدة المخزن'!C6497)</f>
        <v/>
      </c>
      <c r="G6497" s="69">
        <f>SUMIFS(الصرف!$H$7:$H$60000,الصرف!$F$7:$F$60000,'أرصدة المخزن'!C6497)</f>
        <v/>
      </c>
      <c r="H6497" s="70">
        <f>E6497+F6497-G6497</f>
        <v/>
      </c>
    </row>
    <row r="6498" hidden="1" ht="24.6" customHeight="1" s="138">
      <c r="A6498" s="65" t="n">
        <v>10120244</v>
      </c>
      <c r="B6498" s="66" t="inlineStr">
        <is>
          <t>أدوات ميكانيكا</t>
        </is>
      </c>
      <c r="C6498" s="67" t="inlineStr"/>
      <c r="D6498" s="67" t="inlineStr"/>
      <c r="E6498" s="68" t="n">
        <v>0</v>
      </c>
      <c r="F6498" s="69">
        <f>SUMIFS(الاضافة!$G$7:$G$60000,الاضافة!$H$7:$H$60000,"*اضاف*",الاضافة!$E$7:$E$60000,'أرصدة المخزن'!C6498)</f>
        <v/>
      </c>
      <c r="G6498" s="69">
        <f>SUMIFS(الصرف!$H$7:$H$60000,الصرف!$F$7:$F$60000,'أرصدة المخزن'!C6498)</f>
        <v/>
      </c>
      <c r="H6498" s="70">
        <f>E6498+F6498-G6498</f>
        <v/>
      </c>
    </row>
    <row r="6499" hidden="1" ht="24.6" customHeight="1" s="138">
      <c r="A6499" s="65" t="n">
        <v>10120245</v>
      </c>
      <c r="B6499" s="66" t="inlineStr">
        <is>
          <t>أدوات ميكانيكا</t>
        </is>
      </c>
      <c r="C6499" s="67" t="inlineStr"/>
      <c r="D6499" s="67" t="inlineStr"/>
      <c r="E6499" s="68" t="n">
        <v>0</v>
      </c>
      <c r="F6499" s="69">
        <f>SUMIFS(الاضافة!$G$7:$G$60000,الاضافة!$H$7:$H$60000,"*اضاف*",الاضافة!$E$7:$E$60000,'أرصدة المخزن'!C6499)</f>
        <v/>
      </c>
      <c r="G6499" s="69">
        <f>SUMIFS(الصرف!$H$7:$H$60000,الصرف!$F$7:$F$60000,'أرصدة المخزن'!C6499)</f>
        <v/>
      </c>
      <c r="H6499" s="70">
        <f>E6499+F6499-G6499</f>
        <v/>
      </c>
    </row>
    <row r="6500" hidden="1" ht="24.6" customHeight="1" s="138">
      <c r="A6500" s="65" t="n">
        <v>10120246</v>
      </c>
      <c r="B6500" s="66" t="inlineStr">
        <is>
          <t>أدوات ميكانيكا</t>
        </is>
      </c>
      <c r="C6500" s="67" t="inlineStr"/>
      <c r="D6500" s="67" t="inlineStr"/>
      <c r="E6500" s="68" t="n">
        <v>0</v>
      </c>
      <c r="F6500" s="69">
        <f>SUMIFS(الاضافة!$G$7:$G$60000,الاضافة!$H$7:$H$60000,"*اضاف*",الاضافة!$E$7:$E$60000,'أرصدة المخزن'!C6500)</f>
        <v/>
      </c>
      <c r="G6500" s="69">
        <f>SUMIFS(الصرف!$H$7:$H$60000,الصرف!$F$7:$F$60000,'أرصدة المخزن'!C6500)</f>
        <v/>
      </c>
      <c r="H6500" s="70">
        <f>E6500+F6500-G6500</f>
        <v/>
      </c>
    </row>
    <row r="6501" hidden="1" ht="24.6" customHeight="1" s="138">
      <c r="A6501" s="65" t="n">
        <v>10120247</v>
      </c>
      <c r="B6501" s="66" t="inlineStr">
        <is>
          <t>أدوات ميكانيكا</t>
        </is>
      </c>
      <c r="C6501" s="67" t="inlineStr"/>
      <c r="D6501" s="67" t="inlineStr"/>
      <c r="E6501" s="68" t="n">
        <v>0</v>
      </c>
      <c r="F6501" s="69">
        <f>SUMIFS(الاضافة!$G$7:$G$60000,الاضافة!$H$7:$H$60000,"*اضاف*",الاضافة!$E$7:$E$60000,'أرصدة المخزن'!C6501)</f>
        <v/>
      </c>
      <c r="G6501" s="69">
        <f>SUMIFS(الصرف!$H$7:$H$60000,الصرف!$F$7:$F$60000,'أرصدة المخزن'!C6501)</f>
        <v/>
      </c>
      <c r="H6501" s="70">
        <f>E6501+F6501-G6501</f>
        <v/>
      </c>
    </row>
    <row r="6502" hidden="1" ht="24.6" customHeight="1" s="138">
      <c r="A6502" s="65" t="n">
        <v>10120248</v>
      </c>
      <c r="B6502" s="66" t="inlineStr">
        <is>
          <t>أدوات ميكانيكا</t>
        </is>
      </c>
      <c r="C6502" s="67" t="inlineStr"/>
      <c r="D6502" s="67" t="inlineStr"/>
      <c r="E6502" s="68" t="n">
        <v>0</v>
      </c>
      <c r="F6502" s="69">
        <f>SUMIFS(الاضافة!$G$7:$G$60000,الاضافة!$H$7:$H$60000,"*اضاف*",الاضافة!$E$7:$E$60000,'أرصدة المخزن'!C6502)</f>
        <v/>
      </c>
      <c r="G6502" s="69">
        <f>SUMIFS(الصرف!$H$7:$H$60000,الصرف!$F$7:$F$60000,'أرصدة المخزن'!C6502)</f>
        <v/>
      </c>
      <c r="H6502" s="70">
        <f>E6502+F6502-G6502</f>
        <v/>
      </c>
    </row>
    <row r="6503" hidden="1" ht="24.6" customHeight="1" s="138">
      <c r="A6503" s="65" t="n">
        <v>10120249</v>
      </c>
      <c r="B6503" s="66" t="inlineStr">
        <is>
          <t>أدوات ميكانيكا</t>
        </is>
      </c>
      <c r="C6503" s="67" t="inlineStr"/>
      <c r="D6503" s="67" t="inlineStr"/>
      <c r="E6503" s="68" t="n">
        <v>0</v>
      </c>
      <c r="F6503" s="69">
        <f>SUMIFS(الاضافة!$G$7:$G$60000,الاضافة!$H$7:$H$60000,"*اضاف*",الاضافة!$E$7:$E$60000,'أرصدة المخزن'!C6503)</f>
        <v/>
      </c>
      <c r="G6503" s="69">
        <f>SUMIFS(الصرف!$H$7:$H$60000,الصرف!$F$7:$F$60000,'أرصدة المخزن'!C6503)</f>
        <v/>
      </c>
      <c r="H6503" s="70">
        <f>E6503+F6503-G6503</f>
        <v/>
      </c>
    </row>
    <row r="6504" hidden="1" ht="24.6" customHeight="1" s="138">
      <c r="A6504" s="65" t="n">
        <v>10120250</v>
      </c>
      <c r="B6504" s="66" t="inlineStr">
        <is>
          <t>أدوات ميكانيكا</t>
        </is>
      </c>
      <c r="C6504" s="67" t="inlineStr"/>
      <c r="D6504" s="67" t="inlineStr"/>
      <c r="E6504" s="68" t="n">
        <v>0</v>
      </c>
      <c r="F6504" s="69">
        <f>SUMIFS(الاضافة!$G$7:$G$60000,الاضافة!$H$7:$H$60000,"*اضاف*",الاضافة!$E$7:$E$60000,'أرصدة المخزن'!C6504)</f>
        <v/>
      </c>
      <c r="G6504" s="69">
        <f>SUMIFS(الصرف!$H$7:$H$60000,الصرف!$F$7:$F$60000,'أرصدة المخزن'!C6504)</f>
        <v/>
      </c>
      <c r="H6504" s="70">
        <f>E6504+F6504-G6504</f>
        <v/>
      </c>
    </row>
    <row r="6505" hidden="1" ht="24.6" customHeight="1" s="138">
      <c r="A6505" s="65" t="n">
        <v>10120251</v>
      </c>
      <c r="B6505" s="66" t="inlineStr">
        <is>
          <t>أدوات ميكانيكا</t>
        </is>
      </c>
      <c r="C6505" s="67" t="inlineStr"/>
      <c r="D6505" s="67" t="inlineStr"/>
      <c r="E6505" s="68" t="n">
        <v>0</v>
      </c>
      <c r="F6505" s="69">
        <f>SUMIFS(الاضافة!$G$7:$G$60000,الاضافة!$H$7:$H$60000,"*اضاف*",الاضافة!$E$7:$E$60000,'أرصدة المخزن'!C6505)</f>
        <v/>
      </c>
      <c r="G6505" s="69">
        <f>SUMIFS(الصرف!$H$7:$H$60000,الصرف!$F$7:$F$60000,'أرصدة المخزن'!C6505)</f>
        <v/>
      </c>
      <c r="H6505" s="70">
        <f>E6505+F6505-G6505</f>
        <v/>
      </c>
    </row>
    <row r="6506" hidden="1" ht="24.6" customHeight="1" s="138">
      <c r="A6506" s="65" t="n">
        <v>10120252</v>
      </c>
      <c r="B6506" s="66" t="inlineStr">
        <is>
          <t>أدوات ميكانيكا</t>
        </is>
      </c>
      <c r="C6506" s="67" t="inlineStr"/>
      <c r="D6506" s="67" t="inlineStr"/>
      <c r="E6506" s="68" t="n">
        <v>0</v>
      </c>
      <c r="F6506" s="69">
        <f>SUMIFS(الاضافة!$G$7:$G$60000,الاضافة!$H$7:$H$60000,"*اضاف*",الاضافة!$E$7:$E$60000,'أرصدة المخزن'!C6506)</f>
        <v/>
      </c>
      <c r="G6506" s="69">
        <f>SUMIFS(الصرف!$H$7:$H$60000,الصرف!$F$7:$F$60000,'أرصدة المخزن'!C6506)</f>
        <v/>
      </c>
      <c r="H6506" s="70">
        <f>E6506+F6506-G6506</f>
        <v/>
      </c>
    </row>
    <row r="6507" hidden="1" ht="24.6" customHeight="1" s="138">
      <c r="A6507" s="65" t="n">
        <v>10120253</v>
      </c>
      <c r="B6507" s="66" t="inlineStr">
        <is>
          <t>أدوات ميكانيكا</t>
        </is>
      </c>
      <c r="C6507" s="67" t="inlineStr"/>
      <c r="D6507" s="67" t="inlineStr"/>
      <c r="E6507" s="68" t="n">
        <v>0</v>
      </c>
      <c r="F6507" s="69">
        <f>SUMIFS(الاضافة!$G$7:$G$60000,الاضافة!$H$7:$H$60000,"*اضاف*",الاضافة!$E$7:$E$60000,'أرصدة المخزن'!C6507)</f>
        <v/>
      </c>
      <c r="G6507" s="69">
        <f>SUMIFS(الصرف!$H$7:$H$60000,الصرف!$F$7:$F$60000,'أرصدة المخزن'!C6507)</f>
        <v/>
      </c>
      <c r="H6507" s="70">
        <f>E6507+F6507-G6507</f>
        <v/>
      </c>
    </row>
    <row r="6508" hidden="1" ht="24.6" customHeight="1" s="138">
      <c r="A6508" s="65" t="n">
        <v>10120254</v>
      </c>
      <c r="B6508" s="66" t="inlineStr">
        <is>
          <t>أدوات ميكانيكا</t>
        </is>
      </c>
      <c r="C6508" s="67" t="inlineStr"/>
      <c r="D6508" s="67" t="inlineStr"/>
      <c r="E6508" s="68" t="n">
        <v>0</v>
      </c>
      <c r="F6508" s="69">
        <f>SUMIFS(الاضافة!$G$7:$G$60000,الاضافة!$H$7:$H$60000,"*اضاف*",الاضافة!$E$7:$E$60000,'أرصدة المخزن'!C6508)</f>
        <v/>
      </c>
      <c r="G6508" s="69">
        <f>SUMIFS(الصرف!$H$7:$H$60000,الصرف!$F$7:$F$60000,'أرصدة المخزن'!C6508)</f>
        <v/>
      </c>
      <c r="H6508" s="70">
        <f>E6508+F6508-G6508</f>
        <v/>
      </c>
    </row>
    <row r="6509" hidden="1" ht="24.6" customHeight="1" s="138">
      <c r="A6509" s="65" t="n">
        <v>10120255</v>
      </c>
      <c r="B6509" s="66" t="inlineStr">
        <is>
          <t>أدوات ميكانيكا</t>
        </is>
      </c>
      <c r="C6509" s="67" t="inlineStr"/>
      <c r="D6509" s="67" t="inlineStr"/>
      <c r="E6509" s="68" t="n">
        <v>0</v>
      </c>
      <c r="F6509" s="69">
        <f>SUMIFS(الاضافة!$G$7:$G$60000,الاضافة!$H$7:$H$60000,"*اضاف*",الاضافة!$E$7:$E$60000,'أرصدة المخزن'!C6509)</f>
        <v/>
      </c>
      <c r="G6509" s="69">
        <f>SUMIFS(الصرف!$H$7:$H$60000,الصرف!$F$7:$F$60000,'أرصدة المخزن'!C6509)</f>
        <v/>
      </c>
      <c r="H6509" s="70">
        <f>E6509+F6509-G6509</f>
        <v/>
      </c>
    </row>
    <row r="6510" hidden="1" ht="24.6" customHeight="1" s="138">
      <c r="A6510" s="65" t="n">
        <v>10120256</v>
      </c>
      <c r="B6510" s="66" t="inlineStr">
        <is>
          <t>أدوات ميكانيكا</t>
        </is>
      </c>
      <c r="C6510" s="67" t="inlineStr"/>
      <c r="D6510" s="67" t="inlineStr"/>
      <c r="E6510" s="68" t="n">
        <v>0</v>
      </c>
      <c r="F6510" s="69">
        <f>SUMIFS(الاضافة!$G$7:$G$60000,الاضافة!$H$7:$H$60000,"*اضاف*",الاضافة!$E$7:$E$60000,'أرصدة المخزن'!C6510)</f>
        <v/>
      </c>
      <c r="G6510" s="69">
        <f>SUMIFS(الصرف!$H$7:$H$60000,الصرف!$F$7:$F$60000,'أرصدة المخزن'!C6510)</f>
        <v/>
      </c>
      <c r="H6510" s="70">
        <f>E6510+F6510-G6510</f>
        <v/>
      </c>
    </row>
    <row r="6511" hidden="1" ht="24.6" customHeight="1" s="138">
      <c r="A6511" s="65" t="n">
        <v>10120257</v>
      </c>
      <c r="B6511" s="66" t="inlineStr">
        <is>
          <t>أدوات ميكانيكا</t>
        </is>
      </c>
      <c r="C6511" s="67" t="inlineStr"/>
      <c r="D6511" s="67" t="inlineStr"/>
      <c r="E6511" s="68" t="n">
        <v>0</v>
      </c>
      <c r="F6511" s="69">
        <f>SUMIFS(الاضافة!$G$7:$G$60000,الاضافة!$H$7:$H$60000,"*اضاف*",الاضافة!$E$7:$E$60000,'أرصدة المخزن'!C6511)</f>
        <v/>
      </c>
      <c r="G6511" s="69">
        <f>SUMIFS(الصرف!$H$7:$H$60000,الصرف!$F$7:$F$60000,'أرصدة المخزن'!C6511)</f>
        <v/>
      </c>
      <c r="H6511" s="70">
        <f>E6511+F6511-G6511</f>
        <v/>
      </c>
    </row>
    <row r="6512" hidden="1" ht="24.6" customHeight="1" s="138">
      <c r="A6512" s="65" t="n">
        <v>10120258</v>
      </c>
      <c r="B6512" s="66" t="inlineStr">
        <is>
          <t>أدوات ميكانيكا</t>
        </is>
      </c>
      <c r="C6512" s="67" t="inlineStr"/>
      <c r="D6512" s="67" t="inlineStr"/>
      <c r="E6512" s="68" t="n">
        <v>0</v>
      </c>
      <c r="F6512" s="69">
        <f>SUMIFS(الاضافة!$G$7:$G$60000,الاضافة!$H$7:$H$60000,"*اضاف*",الاضافة!$E$7:$E$60000,'أرصدة المخزن'!C6512)</f>
        <v/>
      </c>
      <c r="G6512" s="69">
        <f>SUMIFS(الصرف!$H$7:$H$60000,الصرف!$F$7:$F$60000,'أرصدة المخزن'!C6512)</f>
        <v/>
      </c>
      <c r="H6512" s="70">
        <f>E6512+F6512-G6512</f>
        <v/>
      </c>
    </row>
    <row r="6513" hidden="1" ht="24.6" customHeight="1" s="138">
      <c r="A6513" s="65" t="n">
        <v>10120259</v>
      </c>
      <c r="B6513" s="66" t="inlineStr">
        <is>
          <t>أدوات ميكانيكا</t>
        </is>
      </c>
      <c r="C6513" s="67" t="inlineStr"/>
      <c r="D6513" s="67" t="inlineStr"/>
      <c r="E6513" s="68" t="n">
        <v>0</v>
      </c>
      <c r="F6513" s="69">
        <f>SUMIFS(الاضافة!$G$7:$G$60000,الاضافة!$H$7:$H$60000,"*اضاف*",الاضافة!$E$7:$E$60000,'أرصدة المخزن'!C6513)</f>
        <v/>
      </c>
      <c r="G6513" s="69">
        <f>SUMIFS(الصرف!$H$7:$H$60000,الصرف!$F$7:$F$60000,'أرصدة المخزن'!C6513)</f>
        <v/>
      </c>
      <c r="H6513" s="70">
        <f>E6513+F6513-G6513</f>
        <v/>
      </c>
    </row>
    <row r="6514" hidden="1" ht="24.6" customHeight="1" s="138">
      <c r="A6514" s="65" t="n">
        <v>10120260</v>
      </c>
      <c r="B6514" s="66" t="inlineStr">
        <is>
          <t>أدوات ميكانيكا</t>
        </is>
      </c>
      <c r="C6514" s="67" t="inlineStr"/>
      <c r="D6514" s="67" t="inlineStr"/>
      <c r="E6514" s="68" t="n">
        <v>0</v>
      </c>
      <c r="F6514" s="69">
        <f>SUMIFS(الاضافة!$G$7:$G$60000,الاضافة!$H$7:$H$60000,"*اضاف*",الاضافة!$E$7:$E$60000,'أرصدة المخزن'!C6514)</f>
        <v/>
      </c>
      <c r="G6514" s="69">
        <f>SUMIFS(الصرف!$H$7:$H$60000,الصرف!$F$7:$F$60000,'أرصدة المخزن'!C6514)</f>
        <v/>
      </c>
      <c r="H6514" s="70">
        <f>E6514+F6514-G6514</f>
        <v/>
      </c>
    </row>
    <row r="6515" hidden="1" ht="24.6" customHeight="1" s="138">
      <c r="A6515" s="65" t="n">
        <v>10120261</v>
      </c>
      <c r="B6515" s="66" t="inlineStr">
        <is>
          <t>أدوات ميكانيكا</t>
        </is>
      </c>
      <c r="C6515" s="67" t="inlineStr"/>
      <c r="D6515" s="67" t="inlineStr"/>
      <c r="E6515" s="68" t="n">
        <v>0</v>
      </c>
      <c r="F6515" s="69">
        <f>SUMIFS(الاضافة!$G$7:$G$60000,الاضافة!$H$7:$H$60000,"*اضاف*",الاضافة!$E$7:$E$60000,'أرصدة المخزن'!C6515)</f>
        <v/>
      </c>
      <c r="G6515" s="69">
        <f>SUMIFS(الصرف!$H$7:$H$60000,الصرف!$F$7:$F$60000,'أرصدة المخزن'!C6515)</f>
        <v/>
      </c>
      <c r="H6515" s="70">
        <f>E6515+F6515-G6515</f>
        <v/>
      </c>
    </row>
    <row r="6516" hidden="1" ht="24.6" customHeight="1" s="138">
      <c r="A6516" s="65" t="n">
        <v>10120262</v>
      </c>
      <c r="B6516" s="66" t="inlineStr">
        <is>
          <t>أدوات ميكانيكا</t>
        </is>
      </c>
      <c r="C6516" s="67" t="inlineStr"/>
      <c r="D6516" s="67" t="inlineStr"/>
      <c r="E6516" s="68" t="n">
        <v>0</v>
      </c>
      <c r="F6516" s="69">
        <f>SUMIFS(الاضافة!$G$7:$G$60000,الاضافة!$H$7:$H$60000,"*اضاف*",الاضافة!$E$7:$E$60000,'أرصدة المخزن'!C6516)</f>
        <v/>
      </c>
      <c r="G6516" s="69">
        <f>SUMIFS(الصرف!$H$7:$H$60000,الصرف!$F$7:$F$60000,'أرصدة المخزن'!C6516)</f>
        <v/>
      </c>
      <c r="H6516" s="70">
        <f>E6516+F6516-G6516</f>
        <v/>
      </c>
    </row>
    <row r="6517" hidden="1" ht="24.6" customHeight="1" s="138">
      <c r="A6517" s="65" t="n">
        <v>10120263</v>
      </c>
      <c r="B6517" s="66" t="inlineStr">
        <is>
          <t>أدوات ميكانيكا</t>
        </is>
      </c>
      <c r="C6517" s="67" t="inlineStr"/>
      <c r="D6517" s="67" t="inlineStr"/>
      <c r="E6517" s="68" t="n">
        <v>0</v>
      </c>
      <c r="F6517" s="69">
        <f>SUMIFS(الاضافة!$G$7:$G$60000,الاضافة!$H$7:$H$60000,"*اضاف*",الاضافة!$E$7:$E$60000,'أرصدة المخزن'!C6517)</f>
        <v/>
      </c>
      <c r="G6517" s="69">
        <f>SUMIFS(الصرف!$H$7:$H$60000,الصرف!$F$7:$F$60000,'أرصدة المخزن'!C6517)</f>
        <v/>
      </c>
      <c r="H6517" s="70">
        <f>E6517+F6517-G6517</f>
        <v/>
      </c>
    </row>
    <row r="6518" hidden="1" ht="24.6" customHeight="1" s="138">
      <c r="A6518" s="65" t="n">
        <v>10120264</v>
      </c>
      <c r="B6518" s="66" t="inlineStr">
        <is>
          <t>أدوات ميكانيكا</t>
        </is>
      </c>
      <c r="C6518" s="67" t="inlineStr"/>
      <c r="D6518" s="67" t="inlineStr"/>
      <c r="E6518" s="68" t="n">
        <v>0</v>
      </c>
      <c r="F6518" s="69">
        <f>SUMIFS(الاضافة!$G$7:$G$60000,الاضافة!$H$7:$H$60000,"*اضاف*",الاضافة!$E$7:$E$60000,'أرصدة المخزن'!C6518)</f>
        <v/>
      </c>
      <c r="G6518" s="69">
        <f>SUMIFS(الصرف!$H$7:$H$60000,الصرف!$F$7:$F$60000,'أرصدة المخزن'!C6518)</f>
        <v/>
      </c>
      <c r="H6518" s="70">
        <f>E6518+F6518-G6518</f>
        <v/>
      </c>
    </row>
    <row r="6519" hidden="1" ht="24.6" customHeight="1" s="138">
      <c r="A6519" s="65" t="n">
        <v>10120265</v>
      </c>
      <c r="B6519" s="66" t="inlineStr">
        <is>
          <t>أدوات ميكانيكا</t>
        </is>
      </c>
      <c r="C6519" s="67" t="inlineStr"/>
      <c r="D6519" s="67" t="inlineStr"/>
      <c r="E6519" s="68" t="n">
        <v>0</v>
      </c>
      <c r="F6519" s="69">
        <f>SUMIFS(الاضافة!$G$7:$G$60000,الاضافة!$H$7:$H$60000,"*اضاف*",الاضافة!$E$7:$E$60000,'أرصدة المخزن'!C6519)</f>
        <v/>
      </c>
      <c r="G6519" s="69">
        <f>SUMIFS(الصرف!$H$7:$H$60000,الصرف!$F$7:$F$60000,'أرصدة المخزن'!C6519)</f>
        <v/>
      </c>
      <c r="H6519" s="70">
        <f>E6519+F6519-G6519</f>
        <v/>
      </c>
    </row>
    <row r="6520" hidden="1" ht="24.6" customHeight="1" s="138">
      <c r="A6520" s="65" t="n">
        <v>10120266</v>
      </c>
      <c r="B6520" s="66" t="inlineStr">
        <is>
          <t>أدوات ميكانيكا</t>
        </is>
      </c>
      <c r="C6520" s="67" t="inlineStr"/>
      <c r="D6520" s="67" t="inlineStr"/>
      <c r="E6520" s="68" t="n">
        <v>0</v>
      </c>
      <c r="F6520" s="69">
        <f>SUMIFS(الاضافة!$G$7:$G$60000,الاضافة!$H$7:$H$60000,"*اضاف*",الاضافة!$E$7:$E$60000,'أرصدة المخزن'!C6520)</f>
        <v/>
      </c>
      <c r="G6520" s="69">
        <f>SUMIFS(الصرف!$H$7:$H$60000,الصرف!$F$7:$F$60000,'أرصدة المخزن'!C6520)</f>
        <v/>
      </c>
      <c r="H6520" s="70">
        <f>E6520+F6520-G6520</f>
        <v/>
      </c>
    </row>
    <row r="6521" hidden="1" ht="24.6" customHeight="1" s="138">
      <c r="A6521" s="65" t="n">
        <v>10120267</v>
      </c>
      <c r="B6521" s="66" t="inlineStr">
        <is>
          <t>أدوات ميكانيكا</t>
        </is>
      </c>
      <c r="C6521" s="67" t="inlineStr"/>
      <c r="D6521" s="67" t="inlineStr"/>
      <c r="E6521" s="68" t="n">
        <v>0</v>
      </c>
      <c r="F6521" s="69">
        <f>SUMIFS(الاضافة!$G$7:$G$60000,الاضافة!$H$7:$H$60000,"*اضاف*",الاضافة!$E$7:$E$60000,'أرصدة المخزن'!C6521)</f>
        <v/>
      </c>
      <c r="G6521" s="69">
        <f>SUMIFS(الصرف!$H$7:$H$60000,الصرف!$F$7:$F$60000,'أرصدة المخزن'!C6521)</f>
        <v/>
      </c>
      <c r="H6521" s="70">
        <f>E6521+F6521-G6521</f>
        <v/>
      </c>
    </row>
    <row r="6522" hidden="1" ht="24.6" customHeight="1" s="138">
      <c r="A6522" s="65" t="n">
        <v>10120268</v>
      </c>
      <c r="B6522" s="66" t="inlineStr">
        <is>
          <t>أدوات ميكانيكا</t>
        </is>
      </c>
      <c r="C6522" s="67" t="inlineStr"/>
      <c r="D6522" s="67" t="inlineStr"/>
      <c r="E6522" s="68" t="n">
        <v>0</v>
      </c>
      <c r="F6522" s="69">
        <f>SUMIFS(الاضافة!$G$7:$G$60000,الاضافة!$H$7:$H$60000,"*اضاف*",الاضافة!$E$7:$E$60000,'أرصدة المخزن'!C6522)</f>
        <v/>
      </c>
      <c r="G6522" s="69">
        <f>SUMIFS(الصرف!$H$7:$H$60000,الصرف!$F$7:$F$60000,'أرصدة المخزن'!C6522)</f>
        <v/>
      </c>
      <c r="H6522" s="70">
        <f>E6522+F6522-G6522</f>
        <v/>
      </c>
    </row>
    <row r="6523" hidden="1" ht="24.6" customHeight="1" s="138">
      <c r="A6523" s="65" t="n">
        <v>10120269</v>
      </c>
      <c r="B6523" s="66" t="inlineStr">
        <is>
          <t>أدوات ميكانيكا</t>
        </is>
      </c>
      <c r="C6523" s="67" t="inlineStr"/>
      <c r="D6523" s="67" t="inlineStr"/>
      <c r="E6523" s="68" t="n">
        <v>0</v>
      </c>
      <c r="F6523" s="69">
        <f>SUMIFS(الاضافة!$G$7:$G$60000,الاضافة!$H$7:$H$60000,"*اضاف*",الاضافة!$E$7:$E$60000,'أرصدة المخزن'!C6523)</f>
        <v/>
      </c>
      <c r="G6523" s="69">
        <f>SUMIFS(الصرف!$H$7:$H$60000,الصرف!$F$7:$F$60000,'أرصدة المخزن'!C6523)</f>
        <v/>
      </c>
      <c r="H6523" s="70">
        <f>E6523+F6523-G6523</f>
        <v/>
      </c>
    </row>
    <row r="6524" hidden="1" ht="24.6" customHeight="1" s="138">
      <c r="A6524" s="65" t="n">
        <v>10120270</v>
      </c>
      <c r="B6524" s="66" t="inlineStr">
        <is>
          <t>أدوات ميكانيكا</t>
        </is>
      </c>
      <c r="C6524" s="67" t="inlineStr"/>
      <c r="D6524" s="67" t="inlineStr"/>
      <c r="E6524" s="68" t="n">
        <v>0</v>
      </c>
      <c r="F6524" s="69">
        <f>SUMIFS(الاضافة!$G$7:$G$60000,الاضافة!$H$7:$H$60000,"*اضاف*",الاضافة!$E$7:$E$60000,'أرصدة المخزن'!C6524)</f>
        <v/>
      </c>
      <c r="G6524" s="69">
        <f>SUMIFS(الصرف!$H$7:$H$60000,الصرف!$F$7:$F$60000,'أرصدة المخزن'!C6524)</f>
        <v/>
      </c>
      <c r="H6524" s="70">
        <f>E6524+F6524-G6524</f>
        <v/>
      </c>
    </row>
    <row r="6525" hidden="1" ht="24.6" customHeight="1" s="138">
      <c r="A6525" s="65" t="n">
        <v>10120271</v>
      </c>
      <c r="B6525" s="66" t="inlineStr">
        <is>
          <t>أدوات ميكانيكا</t>
        </is>
      </c>
      <c r="C6525" s="67" t="inlineStr"/>
      <c r="D6525" s="67" t="inlineStr"/>
      <c r="E6525" s="68" t="n">
        <v>0</v>
      </c>
      <c r="F6525" s="69">
        <f>SUMIFS(الاضافة!$G$7:$G$60000,الاضافة!$H$7:$H$60000,"*اضاف*",الاضافة!$E$7:$E$60000,'أرصدة المخزن'!C6525)</f>
        <v/>
      </c>
      <c r="G6525" s="69">
        <f>SUMIFS(الصرف!$H$7:$H$60000,الصرف!$F$7:$F$60000,'أرصدة المخزن'!C6525)</f>
        <v/>
      </c>
      <c r="H6525" s="70">
        <f>E6525+F6525-G6525</f>
        <v/>
      </c>
    </row>
    <row r="6526" hidden="1" ht="24.6" customHeight="1" s="138">
      <c r="A6526" s="65" t="n">
        <v>10120272</v>
      </c>
      <c r="B6526" s="66" t="inlineStr">
        <is>
          <t>أدوات ميكانيكا</t>
        </is>
      </c>
      <c r="C6526" s="67" t="inlineStr"/>
      <c r="D6526" s="67" t="inlineStr"/>
      <c r="E6526" s="68" t="n">
        <v>0</v>
      </c>
      <c r="F6526" s="69">
        <f>SUMIFS(الاضافة!$G$7:$G$60000,الاضافة!$H$7:$H$60000,"*اضاف*",الاضافة!$E$7:$E$60000,'أرصدة المخزن'!C6526)</f>
        <v/>
      </c>
      <c r="G6526" s="69">
        <f>SUMIFS(الصرف!$H$7:$H$60000,الصرف!$F$7:$F$60000,'أرصدة المخزن'!C6526)</f>
        <v/>
      </c>
      <c r="H6526" s="70">
        <f>E6526+F6526-G6526</f>
        <v/>
      </c>
    </row>
    <row r="6527" hidden="1" ht="24.6" customHeight="1" s="138">
      <c r="A6527" s="65" t="n">
        <v>10120273</v>
      </c>
      <c r="B6527" s="66" t="inlineStr">
        <is>
          <t>أدوات ميكانيكا</t>
        </is>
      </c>
      <c r="C6527" s="67" t="inlineStr"/>
      <c r="D6527" s="67" t="inlineStr"/>
      <c r="E6527" s="68" t="n">
        <v>0</v>
      </c>
      <c r="F6527" s="69">
        <f>SUMIFS(الاضافة!$G$7:$G$60000,الاضافة!$H$7:$H$60000,"*اضاف*",الاضافة!$E$7:$E$60000,'أرصدة المخزن'!C6527)</f>
        <v/>
      </c>
      <c r="G6527" s="69">
        <f>SUMIFS(الصرف!$H$7:$H$60000,الصرف!$F$7:$F$60000,'أرصدة المخزن'!C6527)</f>
        <v/>
      </c>
      <c r="H6527" s="70">
        <f>E6527+F6527-G6527</f>
        <v/>
      </c>
    </row>
    <row r="6528" hidden="1" ht="24.6" customHeight="1" s="138">
      <c r="A6528" s="65" t="n">
        <v>10120274</v>
      </c>
      <c r="B6528" s="66" t="inlineStr">
        <is>
          <t>أدوات ميكانيكا</t>
        </is>
      </c>
      <c r="C6528" s="67" t="inlineStr"/>
      <c r="D6528" s="67" t="inlineStr"/>
      <c r="E6528" s="68" t="n">
        <v>0</v>
      </c>
      <c r="F6528" s="69">
        <f>SUMIFS(الاضافة!$G$7:$G$60000,الاضافة!$H$7:$H$60000,"*اضاف*",الاضافة!$E$7:$E$60000,'أرصدة المخزن'!C6528)</f>
        <v/>
      </c>
      <c r="G6528" s="69">
        <f>SUMIFS(الصرف!$H$7:$H$60000,الصرف!$F$7:$F$60000,'أرصدة المخزن'!C6528)</f>
        <v/>
      </c>
      <c r="H6528" s="70">
        <f>E6528+F6528-G6528</f>
        <v/>
      </c>
    </row>
    <row r="6529" hidden="1" ht="24.6" customHeight="1" s="138">
      <c r="A6529" s="65" t="n">
        <v>10120275</v>
      </c>
      <c r="B6529" s="66" t="inlineStr">
        <is>
          <t>أدوات ميكانيكا</t>
        </is>
      </c>
      <c r="C6529" s="67" t="inlineStr"/>
      <c r="D6529" s="67" t="inlineStr"/>
      <c r="E6529" s="68" t="n">
        <v>0</v>
      </c>
      <c r="F6529" s="69">
        <f>SUMIFS(الاضافة!$G$7:$G$60000,الاضافة!$H$7:$H$60000,"*اضاف*",الاضافة!$E$7:$E$60000,'أرصدة المخزن'!C6529)</f>
        <v/>
      </c>
      <c r="G6529" s="69">
        <f>SUMIFS(الصرف!$H$7:$H$60000,الصرف!$F$7:$F$60000,'أرصدة المخزن'!C6529)</f>
        <v/>
      </c>
      <c r="H6529" s="70">
        <f>E6529+F6529-G6529</f>
        <v/>
      </c>
    </row>
    <row r="6530" hidden="1" ht="24.6" customHeight="1" s="138">
      <c r="A6530" s="65" t="n">
        <v>10120276</v>
      </c>
      <c r="B6530" s="66" t="inlineStr">
        <is>
          <t>أدوات ميكانيكا</t>
        </is>
      </c>
      <c r="C6530" s="67" t="inlineStr"/>
      <c r="D6530" s="67" t="inlineStr"/>
      <c r="E6530" s="68" t="n">
        <v>0</v>
      </c>
      <c r="F6530" s="69">
        <f>SUMIFS(الاضافة!$G$7:$G$60000,الاضافة!$H$7:$H$60000,"*اضاف*",الاضافة!$E$7:$E$60000,'أرصدة المخزن'!C6530)</f>
        <v/>
      </c>
      <c r="G6530" s="69">
        <f>SUMIFS(الصرف!$H$7:$H$60000,الصرف!$F$7:$F$60000,'أرصدة المخزن'!C6530)</f>
        <v/>
      </c>
      <c r="H6530" s="70">
        <f>E6530+F6530-G6530</f>
        <v/>
      </c>
    </row>
    <row r="6531" hidden="1" ht="24.6" customHeight="1" s="138">
      <c r="A6531" s="65" t="n">
        <v>10120277</v>
      </c>
      <c r="B6531" s="66" t="inlineStr">
        <is>
          <t>أدوات ميكانيكا</t>
        </is>
      </c>
      <c r="C6531" s="67" t="inlineStr"/>
      <c r="D6531" s="67" t="inlineStr"/>
      <c r="E6531" s="68" t="n">
        <v>0</v>
      </c>
      <c r="F6531" s="69">
        <f>SUMIFS(الاضافة!$G$7:$G$60000,الاضافة!$H$7:$H$60000,"*اضاف*",الاضافة!$E$7:$E$60000,'أرصدة المخزن'!C6531)</f>
        <v/>
      </c>
      <c r="G6531" s="69">
        <f>SUMIFS(الصرف!$H$7:$H$60000,الصرف!$F$7:$F$60000,'أرصدة المخزن'!C6531)</f>
        <v/>
      </c>
      <c r="H6531" s="70">
        <f>E6531+F6531-G6531</f>
        <v/>
      </c>
    </row>
    <row r="6532" hidden="1" ht="24.6" customHeight="1" s="138">
      <c r="A6532" s="65" t="n">
        <v>10120278</v>
      </c>
      <c r="B6532" s="66" t="inlineStr">
        <is>
          <t>أدوات ميكانيكا</t>
        </is>
      </c>
      <c r="C6532" s="67" t="inlineStr"/>
      <c r="D6532" s="67" t="inlineStr"/>
      <c r="E6532" s="68" t="n">
        <v>0</v>
      </c>
      <c r="F6532" s="69">
        <f>SUMIFS(الاضافة!$G$7:$G$60000,الاضافة!$H$7:$H$60000,"*اضاف*",الاضافة!$E$7:$E$60000,'أرصدة المخزن'!C6532)</f>
        <v/>
      </c>
      <c r="G6532" s="69">
        <f>SUMIFS(الصرف!$H$7:$H$60000,الصرف!$F$7:$F$60000,'أرصدة المخزن'!C6532)</f>
        <v/>
      </c>
      <c r="H6532" s="70">
        <f>E6532+F6532-G6532</f>
        <v/>
      </c>
    </row>
    <row r="6533" hidden="1" ht="24.6" customHeight="1" s="138">
      <c r="A6533" s="65" t="n">
        <v>10120279</v>
      </c>
      <c r="B6533" s="66" t="inlineStr">
        <is>
          <t>أدوات ميكانيكا</t>
        </is>
      </c>
      <c r="C6533" s="67" t="inlineStr"/>
      <c r="D6533" s="67" t="inlineStr"/>
      <c r="E6533" s="68" t="n">
        <v>0</v>
      </c>
      <c r="F6533" s="69">
        <f>SUMIFS(الاضافة!$G$7:$G$60000,الاضافة!$H$7:$H$60000,"*اضاف*",الاضافة!$E$7:$E$60000,'أرصدة المخزن'!C6533)</f>
        <v/>
      </c>
      <c r="G6533" s="69">
        <f>SUMIFS(الصرف!$H$7:$H$60000,الصرف!$F$7:$F$60000,'أرصدة المخزن'!C6533)</f>
        <v/>
      </c>
      <c r="H6533" s="70">
        <f>E6533+F6533-G6533</f>
        <v/>
      </c>
    </row>
    <row r="6534" hidden="1" ht="24.6" customHeight="1" s="138">
      <c r="A6534" s="65" t="n">
        <v>10120280</v>
      </c>
      <c r="B6534" s="66" t="inlineStr">
        <is>
          <t>أدوات ميكانيكا</t>
        </is>
      </c>
      <c r="C6534" s="67" t="inlineStr"/>
      <c r="D6534" s="67" t="inlineStr"/>
      <c r="E6534" s="68" t="n">
        <v>0</v>
      </c>
      <c r="F6534" s="69">
        <f>SUMIFS(الاضافة!$G$7:$G$60000,الاضافة!$H$7:$H$60000,"*اضاف*",الاضافة!$E$7:$E$60000,'أرصدة المخزن'!C6534)</f>
        <v/>
      </c>
      <c r="G6534" s="69">
        <f>SUMIFS(الصرف!$H$7:$H$60000,الصرف!$F$7:$F$60000,'أرصدة المخزن'!C6534)</f>
        <v/>
      </c>
      <c r="H6534" s="70">
        <f>E6534+F6534-G6534</f>
        <v/>
      </c>
    </row>
    <row r="6535" hidden="1" ht="24.6" customHeight="1" s="138">
      <c r="A6535" s="65" t="n">
        <v>10120281</v>
      </c>
      <c r="B6535" s="66" t="inlineStr">
        <is>
          <t>أدوات ميكانيكا</t>
        </is>
      </c>
      <c r="C6535" s="67" t="inlineStr"/>
      <c r="D6535" s="67" t="inlineStr"/>
      <c r="E6535" s="68" t="n">
        <v>0</v>
      </c>
      <c r="F6535" s="69">
        <f>SUMIFS(الاضافة!$G$7:$G$60000,الاضافة!$H$7:$H$60000,"*اضاف*",الاضافة!$E$7:$E$60000,'أرصدة المخزن'!C6535)</f>
        <v/>
      </c>
      <c r="G6535" s="69">
        <f>SUMIFS(الصرف!$H$7:$H$60000,الصرف!$F$7:$F$60000,'أرصدة المخزن'!C6535)</f>
        <v/>
      </c>
      <c r="H6535" s="70">
        <f>E6535+F6535-G6535</f>
        <v/>
      </c>
    </row>
    <row r="6536" hidden="1" ht="24.6" customHeight="1" s="138">
      <c r="A6536" s="65" t="n">
        <v>10120282</v>
      </c>
      <c r="B6536" s="66" t="inlineStr">
        <is>
          <t>أدوات ميكانيكا</t>
        </is>
      </c>
      <c r="C6536" s="67" t="inlineStr"/>
      <c r="D6536" s="67" t="inlineStr"/>
      <c r="E6536" s="68" t="n">
        <v>0</v>
      </c>
      <c r="F6536" s="69">
        <f>SUMIFS(الاضافة!$G$7:$G$60000,الاضافة!$H$7:$H$60000,"*اضاف*",الاضافة!$E$7:$E$60000,'أرصدة المخزن'!C6536)</f>
        <v/>
      </c>
      <c r="G6536" s="69">
        <f>SUMIFS(الصرف!$H$7:$H$60000,الصرف!$F$7:$F$60000,'أرصدة المخزن'!C6536)</f>
        <v/>
      </c>
      <c r="H6536" s="70">
        <f>E6536+F6536-G6536</f>
        <v/>
      </c>
    </row>
    <row r="6537" hidden="1" ht="24.6" customHeight="1" s="138">
      <c r="A6537" s="65" t="n">
        <v>10120283</v>
      </c>
      <c r="B6537" s="66" t="inlineStr">
        <is>
          <t>أدوات ميكانيكا</t>
        </is>
      </c>
      <c r="C6537" s="67" t="inlineStr"/>
      <c r="D6537" s="67" t="inlineStr"/>
      <c r="E6537" s="68" t="n">
        <v>0</v>
      </c>
      <c r="F6537" s="69">
        <f>SUMIFS(الاضافة!$G$7:$G$60000,الاضافة!$H$7:$H$60000,"*اضاف*",الاضافة!$E$7:$E$60000,'أرصدة المخزن'!C6537)</f>
        <v/>
      </c>
      <c r="G6537" s="69">
        <f>SUMIFS(الصرف!$H$7:$H$60000,الصرف!$F$7:$F$60000,'أرصدة المخزن'!C6537)</f>
        <v/>
      </c>
      <c r="H6537" s="70">
        <f>E6537+F6537-G6537</f>
        <v/>
      </c>
    </row>
    <row r="6538" hidden="1" ht="24.6" customHeight="1" s="138">
      <c r="A6538" s="65" t="n">
        <v>10120284</v>
      </c>
      <c r="B6538" s="66" t="inlineStr">
        <is>
          <t>أدوات ميكانيكا</t>
        </is>
      </c>
      <c r="C6538" s="67" t="inlineStr"/>
      <c r="D6538" s="67" t="inlineStr"/>
      <c r="E6538" s="68" t="n">
        <v>0</v>
      </c>
      <c r="F6538" s="69">
        <f>SUMIFS(الاضافة!$G$7:$G$60000,الاضافة!$H$7:$H$60000,"*اضاف*",الاضافة!$E$7:$E$60000,'أرصدة المخزن'!C6538)</f>
        <v/>
      </c>
      <c r="G6538" s="69">
        <f>SUMIFS(الصرف!$H$7:$H$60000,الصرف!$F$7:$F$60000,'أرصدة المخزن'!C6538)</f>
        <v/>
      </c>
      <c r="H6538" s="70">
        <f>E6538+F6538-G6538</f>
        <v/>
      </c>
    </row>
    <row r="6539" hidden="1" ht="24.6" customHeight="1" s="138">
      <c r="A6539" s="65" t="n">
        <v>10120285</v>
      </c>
      <c r="B6539" s="66" t="inlineStr">
        <is>
          <t>أدوات ميكانيكا</t>
        </is>
      </c>
      <c r="C6539" s="67" t="inlineStr"/>
      <c r="D6539" s="67" t="inlineStr"/>
      <c r="E6539" s="68" t="n">
        <v>0</v>
      </c>
      <c r="F6539" s="69">
        <f>SUMIFS(الاضافة!$G$7:$G$60000,الاضافة!$H$7:$H$60000,"*اضاف*",الاضافة!$E$7:$E$60000,'أرصدة المخزن'!C6539)</f>
        <v/>
      </c>
      <c r="G6539" s="69">
        <f>SUMIFS(الصرف!$H$7:$H$60000,الصرف!$F$7:$F$60000,'أرصدة المخزن'!C6539)</f>
        <v/>
      </c>
      <c r="H6539" s="70">
        <f>E6539+F6539-G6539</f>
        <v/>
      </c>
    </row>
    <row r="6540" hidden="1" ht="24.6" customHeight="1" s="138">
      <c r="A6540" s="65" t="n">
        <v>10120286</v>
      </c>
      <c r="B6540" s="66" t="inlineStr">
        <is>
          <t>أدوات ميكانيكا</t>
        </is>
      </c>
      <c r="C6540" s="67" t="inlineStr"/>
      <c r="D6540" s="67" t="inlineStr"/>
      <c r="E6540" s="68" t="n">
        <v>0</v>
      </c>
      <c r="F6540" s="69">
        <f>SUMIFS(الاضافة!$G$7:$G$60000,الاضافة!$H$7:$H$60000,"*اضاف*",الاضافة!$E$7:$E$60000,'أرصدة المخزن'!C6540)</f>
        <v/>
      </c>
      <c r="G6540" s="69">
        <f>SUMIFS(الصرف!$H$7:$H$60000,الصرف!$F$7:$F$60000,'أرصدة المخزن'!C6540)</f>
        <v/>
      </c>
      <c r="H6540" s="70">
        <f>E6540+F6540-G6540</f>
        <v/>
      </c>
    </row>
    <row r="6541" hidden="1" ht="24.6" customHeight="1" s="138">
      <c r="A6541" s="65" t="n">
        <v>10120287</v>
      </c>
      <c r="B6541" s="66" t="inlineStr">
        <is>
          <t>أدوات ميكانيكا</t>
        </is>
      </c>
      <c r="C6541" s="67" t="inlineStr"/>
      <c r="D6541" s="67" t="inlineStr"/>
      <c r="E6541" s="68" t="n">
        <v>0</v>
      </c>
      <c r="F6541" s="69">
        <f>SUMIFS(الاضافة!$G$7:$G$60000,الاضافة!$H$7:$H$60000,"*اضاف*",الاضافة!$E$7:$E$60000,'أرصدة المخزن'!C6541)</f>
        <v/>
      </c>
      <c r="G6541" s="69">
        <f>SUMIFS(الصرف!$H$7:$H$60000,الصرف!$F$7:$F$60000,'أرصدة المخزن'!C6541)</f>
        <v/>
      </c>
      <c r="H6541" s="70">
        <f>E6541+F6541-G6541</f>
        <v/>
      </c>
    </row>
    <row r="6542" hidden="1" ht="24.6" customHeight="1" s="138">
      <c r="A6542" s="65" t="n">
        <v>10120288</v>
      </c>
      <c r="B6542" s="66" t="inlineStr">
        <is>
          <t>أدوات ميكانيكا</t>
        </is>
      </c>
      <c r="C6542" s="67" t="inlineStr"/>
      <c r="D6542" s="67" t="inlineStr"/>
      <c r="E6542" s="68" t="n">
        <v>0</v>
      </c>
      <c r="F6542" s="69">
        <f>SUMIFS(الاضافة!$G$7:$G$60000,الاضافة!$H$7:$H$60000,"*اضاف*",الاضافة!$E$7:$E$60000,'أرصدة المخزن'!C6542)</f>
        <v/>
      </c>
      <c r="G6542" s="69">
        <f>SUMIFS(الصرف!$H$7:$H$60000,الصرف!$F$7:$F$60000,'أرصدة المخزن'!C6542)</f>
        <v/>
      </c>
      <c r="H6542" s="70">
        <f>E6542+F6542-G6542</f>
        <v/>
      </c>
    </row>
    <row r="6543" hidden="1" ht="24.6" customHeight="1" s="138">
      <c r="A6543" s="65" t="n">
        <v>10120289</v>
      </c>
      <c r="B6543" s="66" t="inlineStr">
        <is>
          <t>أدوات ميكانيكا</t>
        </is>
      </c>
      <c r="C6543" s="67" t="inlineStr"/>
      <c r="D6543" s="67" t="inlineStr"/>
      <c r="E6543" s="68" t="n">
        <v>0</v>
      </c>
      <c r="F6543" s="69">
        <f>SUMIFS(الاضافة!$G$7:$G$60000,الاضافة!$H$7:$H$60000,"*اضاف*",الاضافة!$E$7:$E$60000,'أرصدة المخزن'!C6543)</f>
        <v/>
      </c>
      <c r="G6543" s="69">
        <f>SUMIFS(الصرف!$H$7:$H$60000,الصرف!$F$7:$F$60000,'أرصدة المخزن'!C6543)</f>
        <v/>
      </c>
      <c r="H6543" s="70">
        <f>E6543+F6543-G6543</f>
        <v/>
      </c>
    </row>
    <row r="6544" hidden="1" ht="24.6" customHeight="1" s="138">
      <c r="A6544" s="65" t="n">
        <v>10120290</v>
      </c>
      <c r="B6544" s="66" t="inlineStr">
        <is>
          <t>أدوات ميكانيكا</t>
        </is>
      </c>
      <c r="C6544" s="67" t="inlineStr"/>
      <c r="D6544" s="67" t="inlineStr"/>
      <c r="E6544" s="68" t="n">
        <v>0</v>
      </c>
      <c r="F6544" s="69">
        <f>SUMIFS(الاضافة!$G$7:$G$60000,الاضافة!$H$7:$H$60000,"*اضاف*",الاضافة!$E$7:$E$60000,'أرصدة المخزن'!C6544)</f>
        <v/>
      </c>
      <c r="G6544" s="69">
        <f>SUMIFS(الصرف!$H$7:$H$60000,الصرف!$F$7:$F$60000,'أرصدة المخزن'!C6544)</f>
        <v/>
      </c>
      <c r="H6544" s="70">
        <f>E6544+F6544-G6544</f>
        <v/>
      </c>
    </row>
    <row r="6545" hidden="1" ht="24.6" customHeight="1" s="138">
      <c r="A6545" s="65" t="n">
        <v>10120291</v>
      </c>
      <c r="B6545" s="66" t="inlineStr">
        <is>
          <t>أدوات ميكانيكا</t>
        </is>
      </c>
      <c r="C6545" s="67" t="inlineStr"/>
      <c r="D6545" s="67" t="inlineStr"/>
      <c r="E6545" s="68" t="n">
        <v>0</v>
      </c>
      <c r="F6545" s="69">
        <f>SUMIFS(الاضافة!$G$7:$G$60000,الاضافة!$H$7:$H$60000,"*اضاف*",الاضافة!$E$7:$E$60000,'أرصدة المخزن'!C6545)</f>
        <v/>
      </c>
      <c r="G6545" s="69">
        <f>SUMIFS(الصرف!$H$7:$H$60000,الصرف!$F$7:$F$60000,'أرصدة المخزن'!C6545)</f>
        <v/>
      </c>
      <c r="H6545" s="70">
        <f>E6545+F6545-G6545</f>
        <v/>
      </c>
    </row>
    <row r="6546" hidden="1" ht="24.6" customHeight="1" s="138">
      <c r="A6546" s="65" t="n">
        <v>10120292</v>
      </c>
      <c r="B6546" s="66" t="inlineStr">
        <is>
          <t>أدوات ميكانيكا</t>
        </is>
      </c>
      <c r="C6546" s="67" t="inlineStr"/>
      <c r="D6546" s="67" t="inlineStr"/>
      <c r="E6546" s="68" t="n">
        <v>0</v>
      </c>
      <c r="F6546" s="69">
        <f>SUMIFS(الاضافة!$G$7:$G$60000,الاضافة!$H$7:$H$60000,"*اضاف*",الاضافة!$E$7:$E$60000,'أرصدة المخزن'!C6546)</f>
        <v/>
      </c>
      <c r="G6546" s="69">
        <f>SUMIFS(الصرف!$H$7:$H$60000,الصرف!$F$7:$F$60000,'أرصدة المخزن'!C6546)</f>
        <v/>
      </c>
      <c r="H6546" s="70">
        <f>E6546+F6546-G6546</f>
        <v/>
      </c>
    </row>
    <row r="6547" hidden="1" ht="24.6" customHeight="1" s="138">
      <c r="A6547" s="65" t="n">
        <v>10120293</v>
      </c>
      <c r="B6547" s="66" t="inlineStr">
        <is>
          <t>أدوات ميكانيكا</t>
        </is>
      </c>
      <c r="C6547" s="67" t="inlineStr"/>
      <c r="D6547" s="67" t="inlineStr"/>
      <c r="E6547" s="68" t="n">
        <v>0</v>
      </c>
      <c r="F6547" s="69">
        <f>SUMIFS(الاضافة!$G$7:$G$60000,الاضافة!$H$7:$H$60000,"*اضاف*",الاضافة!$E$7:$E$60000,'أرصدة المخزن'!C6547)</f>
        <v/>
      </c>
      <c r="G6547" s="69">
        <f>SUMIFS(الصرف!$H$7:$H$60000,الصرف!$F$7:$F$60000,'أرصدة المخزن'!C6547)</f>
        <v/>
      </c>
      <c r="H6547" s="70">
        <f>E6547+F6547-G6547</f>
        <v/>
      </c>
    </row>
    <row r="6548" hidden="1" ht="24.6" customHeight="1" s="138">
      <c r="A6548" s="65" t="n">
        <v>10120294</v>
      </c>
      <c r="B6548" s="66" t="inlineStr">
        <is>
          <t>أدوات ميكانيكا</t>
        </is>
      </c>
      <c r="C6548" s="67" t="inlineStr"/>
      <c r="D6548" s="67" t="inlineStr"/>
      <c r="E6548" s="68" t="n">
        <v>0</v>
      </c>
      <c r="F6548" s="69">
        <f>SUMIFS(الاضافة!$G$7:$G$60000,الاضافة!$H$7:$H$60000,"*اضاف*",الاضافة!$E$7:$E$60000,'أرصدة المخزن'!C6548)</f>
        <v/>
      </c>
      <c r="G6548" s="69">
        <f>SUMIFS(الصرف!$H$7:$H$60000,الصرف!$F$7:$F$60000,'أرصدة المخزن'!C6548)</f>
        <v/>
      </c>
      <c r="H6548" s="70">
        <f>E6548+F6548-G6548</f>
        <v/>
      </c>
    </row>
    <row r="6549" hidden="1" ht="24.6" customHeight="1" s="138">
      <c r="A6549" s="65" t="n">
        <v>10120295</v>
      </c>
      <c r="B6549" s="66" t="inlineStr">
        <is>
          <t>أدوات ميكانيكا</t>
        </is>
      </c>
      <c r="C6549" s="67" t="inlineStr"/>
      <c r="D6549" s="67" t="inlineStr"/>
      <c r="E6549" s="68" t="n">
        <v>0</v>
      </c>
      <c r="F6549" s="69">
        <f>SUMIFS(الاضافة!$G$7:$G$60000,الاضافة!$H$7:$H$60000,"*اضاف*",الاضافة!$E$7:$E$60000,'أرصدة المخزن'!C6549)</f>
        <v/>
      </c>
      <c r="G6549" s="69">
        <f>SUMIFS(الصرف!$H$7:$H$60000,الصرف!$F$7:$F$60000,'أرصدة المخزن'!C6549)</f>
        <v/>
      </c>
      <c r="H6549" s="70">
        <f>E6549+F6549-G6549</f>
        <v/>
      </c>
    </row>
    <row r="6550" hidden="1" ht="24.6" customHeight="1" s="138">
      <c r="A6550" s="65" t="n">
        <v>10120296</v>
      </c>
      <c r="B6550" s="66" t="inlineStr">
        <is>
          <t>أدوات ميكانيكا</t>
        </is>
      </c>
      <c r="C6550" s="67" t="inlineStr"/>
      <c r="D6550" s="67" t="inlineStr"/>
      <c r="E6550" s="68" t="n">
        <v>0</v>
      </c>
      <c r="F6550" s="69">
        <f>SUMIFS(الاضافة!$G$7:$G$60000,الاضافة!$H$7:$H$60000,"*اضاف*",الاضافة!$E$7:$E$60000,'أرصدة المخزن'!C6550)</f>
        <v/>
      </c>
      <c r="G6550" s="69">
        <f>SUMIFS(الصرف!$H$7:$H$60000,الصرف!$F$7:$F$60000,'أرصدة المخزن'!C6550)</f>
        <v/>
      </c>
      <c r="H6550" s="70">
        <f>E6550+F6550-G6550</f>
        <v/>
      </c>
    </row>
    <row r="6551" hidden="1" ht="24.6" customHeight="1" s="138">
      <c r="A6551" s="65" t="n">
        <v>10120297</v>
      </c>
      <c r="B6551" s="66" t="inlineStr">
        <is>
          <t>أدوات ميكانيكا</t>
        </is>
      </c>
      <c r="C6551" s="67" t="inlineStr"/>
      <c r="D6551" s="67" t="inlineStr"/>
      <c r="E6551" s="68" t="n">
        <v>0</v>
      </c>
      <c r="F6551" s="69">
        <f>SUMIFS(الاضافة!$G$7:$G$60000,الاضافة!$H$7:$H$60000,"*اضاف*",الاضافة!$E$7:$E$60000,'أرصدة المخزن'!C6551)</f>
        <v/>
      </c>
      <c r="G6551" s="69">
        <f>SUMIFS(الصرف!$H$7:$H$60000,الصرف!$F$7:$F$60000,'أرصدة المخزن'!C6551)</f>
        <v/>
      </c>
      <c r="H6551" s="70">
        <f>E6551+F6551-G6551</f>
        <v/>
      </c>
    </row>
    <row r="6552" hidden="1" ht="24.6" customHeight="1" s="138">
      <c r="A6552" s="65" t="n">
        <v>10120298</v>
      </c>
      <c r="B6552" s="66" t="inlineStr">
        <is>
          <t>أدوات ميكانيكا</t>
        </is>
      </c>
      <c r="C6552" s="67" t="inlineStr"/>
      <c r="D6552" s="67" t="inlineStr"/>
      <c r="E6552" s="68" t="n">
        <v>0</v>
      </c>
      <c r="F6552" s="69">
        <f>SUMIFS(الاضافة!$G$7:$G$60000,الاضافة!$H$7:$H$60000,"*اضاف*",الاضافة!$E$7:$E$60000,'أرصدة المخزن'!C6552)</f>
        <v/>
      </c>
      <c r="G6552" s="69">
        <f>SUMIFS(الصرف!$H$7:$H$60000,الصرف!$F$7:$F$60000,'أرصدة المخزن'!C6552)</f>
        <v/>
      </c>
      <c r="H6552" s="70">
        <f>E6552+F6552-G6552</f>
        <v/>
      </c>
    </row>
    <row r="6553" hidden="1" ht="24.6" customHeight="1" s="138">
      <c r="A6553" s="65" t="n">
        <v>10120299</v>
      </c>
      <c r="B6553" s="66" t="inlineStr">
        <is>
          <t>أدوات ميكانيكا</t>
        </is>
      </c>
      <c r="C6553" s="67" t="inlineStr"/>
      <c r="D6553" s="67" t="inlineStr"/>
      <c r="E6553" s="68" t="n">
        <v>0</v>
      </c>
      <c r="F6553" s="69">
        <f>SUMIFS(الاضافة!$G$7:$G$60000,الاضافة!$H$7:$H$60000,"*اضاف*",الاضافة!$E$7:$E$60000,'أرصدة المخزن'!C6553)</f>
        <v/>
      </c>
      <c r="G6553" s="69">
        <f>SUMIFS(الصرف!$H$7:$H$60000,الصرف!$F$7:$F$60000,'أرصدة المخزن'!C6553)</f>
        <v/>
      </c>
      <c r="H6553" s="70">
        <f>E6553+F6553-G6553</f>
        <v/>
      </c>
    </row>
    <row r="6554" hidden="1" ht="24.6" customHeight="1" s="138">
      <c r="A6554" s="65" t="n">
        <v>10120300</v>
      </c>
      <c r="B6554" s="66" t="inlineStr">
        <is>
          <t>أدوات ميكانيكا</t>
        </is>
      </c>
      <c r="C6554" s="67" t="inlineStr"/>
      <c r="D6554" s="67" t="inlineStr"/>
      <c r="E6554" s="68" t="n">
        <v>0</v>
      </c>
      <c r="F6554" s="69">
        <f>SUMIFS(الاضافة!$G$7:$G$60000,الاضافة!$H$7:$H$60000,"*اضاف*",الاضافة!$E$7:$E$60000,'أرصدة المخزن'!C6554)</f>
        <v/>
      </c>
      <c r="G6554" s="69">
        <f>SUMIFS(الصرف!$H$7:$H$60000,الصرف!$F$7:$F$60000,'أرصدة المخزن'!C6554)</f>
        <v/>
      </c>
      <c r="H6554" s="70">
        <f>E6554+F6554-G6554</f>
        <v/>
      </c>
    </row>
    <row r="6555" hidden="1" ht="24.6" customHeight="1" s="138">
      <c r="A6555" s="65" t="n">
        <v>10120301</v>
      </c>
      <c r="B6555" s="66" t="inlineStr">
        <is>
          <t>أدوات ميكانيكا</t>
        </is>
      </c>
      <c r="C6555" s="67" t="inlineStr"/>
      <c r="D6555" s="67" t="inlineStr"/>
      <c r="E6555" s="68" t="n">
        <v>0</v>
      </c>
      <c r="F6555" s="69">
        <f>SUMIFS(الاضافة!$G$7:$G$60000,الاضافة!$H$7:$H$60000,"*اضاف*",الاضافة!$E$7:$E$60000,'أرصدة المخزن'!C6555)</f>
        <v/>
      </c>
      <c r="G6555" s="69">
        <f>SUMIFS(الصرف!$H$7:$H$60000,الصرف!$F$7:$F$60000,'أرصدة المخزن'!C6555)</f>
        <v/>
      </c>
      <c r="H6555" s="70">
        <f>E6555+F6555-G6555</f>
        <v/>
      </c>
    </row>
    <row r="6556" hidden="1" ht="24.6" customHeight="1" s="138">
      <c r="A6556" s="65" t="n">
        <v>10120302</v>
      </c>
      <c r="B6556" s="66" t="inlineStr">
        <is>
          <t>أدوات ميكانيكا</t>
        </is>
      </c>
      <c r="C6556" s="67" t="inlineStr"/>
      <c r="D6556" s="67" t="inlineStr"/>
      <c r="E6556" s="68" t="n">
        <v>0</v>
      </c>
      <c r="F6556" s="69">
        <f>SUMIFS(الاضافة!$G$7:$G$60000,الاضافة!$H$7:$H$60000,"*اضاف*",الاضافة!$E$7:$E$60000,'أرصدة المخزن'!C6556)</f>
        <v/>
      </c>
      <c r="G6556" s="69">
        <f>SUMIFS(الصرف!$H$7:$H$60000,الصرف!$F$7:$F$60000,'أرصدة المخزن'!C6556)</f>
        <v/>
      </c>
      <c r="H6556" s="70">
        <f>E6556+F6556-G6556</f>
        <v/>
      </c>
    </row>
    <row r="6557" hidden="1" ht="24.6" customHeight="1" s="138">
      <c r="A6557" s="65" t="n">
        <v>10120303</v>
      </c>
      <c r="B6557" s="66" t="inlineStr">
        <is>
          <t>أدوات ميكانيكا</t>
        </is>
      </c>
      <c r="C6557" s="67" t="inlineStr"/>
      <c r="D6557" s="67" t="inlineStr"/>
      <c r="E6557" s="68" t="n">
        <v>0</v>
      </c>
      <c r="F6557" s="69">
        <f>SUMIFS(الاضافة!$G$7:$G$60000,الاضافة!$H$7:$H$60000,"*اضاف*",الاضافة!$E$7:$E$60000,'أرصدة المخزن'!C6557)</f>
        <v/>
      </c>
      <c r="G6557" s="69">
        <f>SUMIFS(الصرف!$H$7:$H$60000,الصرف!$F$7:$F$60000,'أرصدة المخزن'!C6557)</f>
        <v/>
      </c>
      <c r="H6557" s="70">
        <f>E6557+F6557-G6557</f>
        <v/>
      </c>
    </row>
    <row r="6558" hidden="1" ht="24.6" customHeight="1" s="138">
      <c r="A6558" s="65" t="n">
        <v>10120304</v>
      </c>
      <c r="B6558" s="66" t="inlineStr">
        <is>
          <t>أدوات ميكانيكا</t>
        </is>
      </c>
      <c r="C6558" s="67" t="inlineStr"/>
      <c r="D6558" s="67" t="inlineStr"/>
      <c r="E6558" s="68" t="n">
        <v>0</v>
      </c>
      <c r="F6558" s="69">
        <f>SUMIFS(الاضافة!$G$7:$G$60000,الاضافة!$H$7:$H$60000,"*اضاف*",الاضافة!$E$7:$E$60000,'أرصدة المخزن'!C6558)</f>
        <v/>
      </c>
      <c r="G6558" s="69">
        <f>SUMIFS(الصرف!$H$7:$H$60000,الصرف!$F$7:$F$60000,'أرصدة المخزن'!C6558)</f>
        <v/>
      </c>
      <c r="H6558" s="70">
        <f>E6558+F6558-G6558</f>
        <v/>
      </c>
    </row>
    <row r="6559" hidden="1" ht="24.6" customHeight="1" s="138">
      <c r="A6559" s="65" t="n">
        <v>10120305</v>
      </c>
      <c r="B6559" s="66" t="inlineStr">
        <is>
          <t>أدوات ميكانيكا</t>
        </is>
      </c>
      <c r="C6559" s="67" t="inlineStr"/>
      <c r="D6559" s="67" t="inlineStr"/>
      <c r="E6559" s="68" t="n">
        <v>0</v>
      </c>
      <c r="F6559" s="69">
        <f>SUMIFS(الاضافة!$G$7:$G$60000,الاضافة!$H$7:$H$60000,"*اضاف*",الاضافة!$E$7:$E$60000,'أرصدة المخزن'!C6559)</f>
        <v/>
      </c>
      <c r="G6559" s="69">
        <f>SUMIFS(الصرف!$H$7:$H$60000,الصرف!$F$7:$F$60000,'أرصدة المخزن'!C6559)</f>
        <v/>
      </c>
      <c r="H6559" s="70">
        <f>E6559+F6559-G6559</f>
        <v/>
      </c>
    </row>
    <row r="6560" hidden="1" ht="24.6" customHeight="1" s="138">
      <c r="A6560" s="65" t="n">
        <v>10120306</v>
      </c>
      <c r="B6560" s="66" t="inlineStr">
        <is>
          <t>أدوات ميكانيكا</t>
        </is>
      </c>
      <c r="C6560" s="67" t="inlineStr"/>
      <c r="D6560" s="67" t="inlineStr"/>
      <c r="E6560" s="68" t="n">
        <v>0</v>
      </c>
      <c r="F6560" s="69">
        <f>SUMIFS(الاضافة!$G$7:$G$60000,الاضافة!$H$7:$H$60000,"*اضاف*",الاضافة!$E$7:$E$60000,'أرصدة المخزن'!C6560)</f>
        <v/>
      </c>
      <c r="G6560" s="69">
        <f>SUMIFS(الصرف!$H$7:$H$60000,الصرف!$F$7:$F$60000,'أرصدة المخزن'!C6560)</f>
        <v/>
      </c>
      <c r="H6560" s="70">
        <f>E6560+F6560-G6560</f>
        <v/>
      </c>
    </row>
    <row r="6561" hidden="1" ht="24.6" customHeight="1" s="138">
      <c r="A6561" s="65" t="n">
        <v>10120307</v>
      </c>
      <c r="B6561" s="66" t="inlineStr">
        <is>
          <t>أدوات ميكانيكا</t>
        </is>
      </c>
      <c r="C6561" s="67" t="inlineStr"/>
      <c r="D6561" s="67" t="inlineStr"/>
      <c r="E6561" s="68" t="n">
        <v>0</v>
      </c>
      <c r="F6561" s="69">
        <f>SUMIFS(الاضافة!$G$7:$G$60000,الاضافة!$H$7:$H$60000,"*اضاف*",الاضافة!$E$7:$E$60000,'أرصدة المخزن'!C6561)</f>
        <v/>
      </c>
      <c r="G6561" s="69">
        <f>SUMIFS(الصرف!$H$7:$H$60000,الصرف!$F$7:$F$60000,'أرصدة المخزن'!C6561)</f>
        <v/>
      </c>
      <c r="H6561" s="70">
        <f>E6561+F6561-G6561</f>
        <v/>
      </c>
    </row>
    <row r="6562" hidden="1" ht="24.6" customHeight="1" s="138">
      <c r="A6562" s="65" t="n">
        <v>10120308</v>
      </c>
      <c r="B6562" s="66" t="inlineStr">
        <is>
          <t>أدوات ميكانيكا</t>
        </is>
      </c>
      <c r="C6562" s="67" t="inlineStr"/>
      <c r="D6562" s="67" t="inlineStr"/>
      <c r="E6562" s="68" t="n">
        <v>0</v>
      </c>
      <c r="F6562" s="69">
        <f>SUMIFS(الاضافة!$G$7:$G$60000,الاضافة!$H$7:$H$60000,"*اضاف*",الاضافة!$E$7:$E$60000,'أرصدة المخزن'!C6562)</f>
        <v/>
      </c>
      <c r="G6562" s="69">
        <f>SUMIFS(الصرف!$H$7:$H$60000,الصرف!$F$7:$F$60000,'أرصدة المخزن'!C6562)</f>
        <v/>
      </c>
      <c r="H6562" s="70">
        <f>E6562+F6562-G6562</f>
        <v/>
      </c>
    </row>
    <row r="6563" hidden="1" ht="24.6" customHeight="1" s="138">
      <c r="A6563" s="65" t="n">
        <v>10120309</v>
      </c>
      <c r="B6563" s="66" t="inlineStr">
        <is>
          <t>أدوات ميكانيكا</t>
        </is>
      </c>
      <c r="C6563" s="67" t="inlineStr"/>
      <c r="D6563" s="67" t="inlineStr"/>
      <c r="E6563" s="68" t="n">
        <v>0</v>
      </c>
      <c r="F6563" s="69">
        <f>SUMIFS(الاضافة!$G$7:$G$60000,الاضافة!$H$7:$H$60000,"*اضاف*",الاضافة!$E$7:$E$60000,'أرصدة المخزن'!C6563)</f>
        <v/>
      </c>
      <c r="G6563" s="69">
        <f>SUMIFS(الصرف!$H$7:$H$60000,الصرف!$F$7:$F$60000,'أرصدة المخزن'!C6563)</f>
        <v/>
      </c>
      <c r="H6563" s="70">
        <f>E6563+F6563-G6563</f>
        <v/>
      </c>
    </row>
    <row r="6564" hidden="1" ht="24.6" customHeight="1" s="138">
      <c r="A6564" s="65" t="n">
        <v>10120310</v>
      </c>
      <c r="B6564" s="66" t="inlineStr">
        <is>
          <t>أدوات ميكانيكا</t>
        </is>
      </c>
      <c r="C6564" s="67" t="inlineStr"/>
      <c r="D6564" s="67" t="inlineStr"/>
      <c r="E6564" s="68" t="n">
        <v>0</v>
      </c>
      <c r="F6564" s="69">
        <f>SUMIFS(الاضافة!$G$7:$G$60000,الاضافة!$H$7:$H$60000,"*اضاف*",الاضافة!$E$7:$E$60000,'أرصدة المخزن'!C6564)</f>
        <v/>
      </c>
      <c r="G6564" s="69">
        <f>SUMIFS(الصرف!$H$7:$H$60000,الصرف!$F$7:$F$60000,'أرصدة المخزن'!C6564)</f>
        <v/>
      </c>
      <c r="H6564" s="70">
        <f>E6564+F6564-G6564</f>
        <v/>
      </c>
    </row>
    <row r="6565" hidden="1" ht="24.6" customHeight="1" s="138">
      <c r="A6565" s="65" t="n">
        <v>10120311</v>
      </c>
      <c r="B6565" s="66" t="inlineStr">
        <is>
          <t>أدوات ميكانيكا</t>
        </is>
      </c>
      <c r="C6565" s="67" t="inlineStr"/>
      <c r="D6565" s="67" t="inlineStr"/>
      <c r="E6565" s="68" t="n">
        <v>0</v>
      </c>
      <c r="F6565" s="69">
        <f>SUMIFS(الاضافة!$G$7:$G$60000,الاضافة!$H$7:$H$60000,"*اضاف*",الاضافة!$E$7:$E$60000,'أرصدة المخزن'!C6565)</f>
        <v/>
      </c>
      <c r="G6565" s="69">
        <f>SUMIFS(الصرف!$H$7:$H$60000,الصرف!$F$7:$F$60000,'أرصدة المخزن'!C6565)</f>
        <v/>
      </c>
      <c r="H6565" s="70">
        <f>E6565+F6565-G6565</f>
        <v/>
      </c>
    </row>
    <row r="6566" hidden="1" ht="24.6" customHeight="1" s="138">
      <c r="A6566" s="65" t="n">
        <v>10120312</v>
      </c>
      <c r="B6566" s="66" t="inlineStr">
        <is>
          <t>أدوات ميكانيكا</t>
        </is>
      </c>
      <c r="C6566" s="67" t="inlineStr"/>
      <c r="D6566" s="67" t="inlineStr"/>
      <c r="E6566" s="68" t="n">
        <v>0</v>
      </c>
      <c r="F6566" s="69">
        <f>SUMIFS(الاضافة!$G$7:$G$60000,الاضافة!$H$7:$H$60000,"*اضاف*",الاضافة!$E$7:$E$60000,'أرصدة المخزن'!C6566)</f>
        <v/>
      </c>
      <c r="G6566" s="69">
        <f>SUMIFS(الصرف!$H$7:$H$60000,الصرف!$F$7:$F$60000,'أرصدة المخزن'!C6566)</f>
        <v/>
      </c>
      <c r="H6566" s="70">
        <f>E6566+F6566-G6566</f>
        <v/>
      </c>
    </row>
    <row r="6567" hidden="1" ht="24.6" customHeight="1" s="138">
      <c r="A6567" s="65" t="n">
        <v>10120313</v>
      </c>
      <c r="B6567" s="66" t="inlineStr">
        <is>
          <t>أدوات ميكانيكا</t>
        </is>
      </c>
      <c r="C6567" s="67" t="inlineStr"/>
      <c r="D6567" s="67" t="inlineStr"/>
      <c r="E6567" s="68" t="n">
        <v>0</v>
      </c>
      <c r="F6567" s="69">
        <f>SUMIFS(الاضافة!$G$7:$G$60000,الاضافة!$H$7:$H$60000,"*اضاف*",الاضافة!$E$7:$E$60000,'أرصدة المخزن'!C6567)</f>
        <v/>
      </c>
      <c r="G6567" s="69">
        <f>SUMIFS(الصرف!$H$7:$H$60000,الصرف!$F$7:$F$60000,'أرصدة المخزن'!C6567)</f>
        <v/>
      </c>
      <c r="H6567" s="70">
        <f>E6567+F6567-G6567</f>
        <v/>
      </c>
    </row>
    <row r="6568" hidden="1" ht="24.6" customHeight="1" s="138">
      <c r="A6568" s="65" t="n">
        <v>10120314</v>
      </c>
      <c r="B6568" s="66" t="inlineStr">
        <is>
          <t>أدوات ميكانيكا</t>
        </is>
      </c>
      <c r="C6568" s="67" t="inlineStr"/>
      <c r="D6568" s="67" t="inlineStr"/>
      <c r="E6568" s="68" t="n">
        <v>0</v>
      </c>
      <c r="F6568" s="69">
        <f>SUMIFS(الاضافة!$G$7:$G$60000,الاضافة!$H$7:$H$60000,"*اضاف*",الاضافة!$E$7:$E$60000,'أرصدة المخزن'!C6568)</f>
        <v/>
      </c>
      <c r="G6568" s="69">
        <f>SUMIFS(الصرف!$H$7:$H$60000,الصرف!$F$7:$F$60000,'أرصدة المخزن'!C6568)</f>
        <v/>
      </c>
      <c r="H6568" s="70">
        <f>E6568+F6568-G6568</f>
        <v/>
      </c>
    </row>
    <row r="6569" hidden="1" ht="24.6" customHeight="1" s="138">
      <c r="A6569" s="65" t="n">
        <v>10120315</v>
      </c>
      <c r="B6569" s="66" t="inlineStr">
        <is>
          <t>أدوات ميكانيكا</t>
        </is>
      </c>
      <c r="C6569" s="67" t="inlineStr"/>
      <c r="D6569" s="67" t="inlineStr"/>
      <c r="E6569" s="68" t="n">
        <v>0</v>
      </c>
      <c r="F6569" s="69">
        <f>SUMIFS(الاضافة!$G$7:$G$60000,الاضافة!$H$7:$H$60000,"*اضاف*",الاضافة!$E$7:$E$60000,'أرصدة المخزن'!C6569)</f>
        <v/>
      </c>
      <c r="G6569" s="69">
        <f>SUMIFS(الصرف!$H$7:$H$60000,الصرف!$F$7:$F$60000,'أرصدة المخزن'!C6569)</f>
        <v/>
      </c>
      <c r="H6569" s="70">
        <f>E6569+F6569-G6569</f>
        <v/>
      </c>
    </row>
    <row r="6570" hidden="1" ht="24.6" customHeight="1" s="138">
      <c r="A6570" s="65" t="n">
        <v>10120316</v>
      </c>
      <c r="B6570" s="66" t="inlineStr">
        <is>
          <t>أدوات ميكانيكا</t>
        </is>
      </c>
      <c r="C6570" s="67" t="inlineStr"/>
      <c r="D6570" s="67" t="inlineStr"/>
      <c r="E6570" s="68" t="n">
        <v>0</v>
      </c>
      <c r="F6570" s="69">
        <f>SUMIFS(الاضافة!$G$7:$G$60000,الاضافة!$H$7:$H$60000,"*اضاف*",الاضافة!$E$7:$E$60000,'أرصدة المخزن'!C6570)</f>
        <v/>
      </c>
      <c r="G6570" s="69">
        <f>SUMIFS(الصرف!$H$7:$H$60000,الصرف!$F$7:$F$60000,'أرصدة المخزن'!C6570)</f>
        <v/>
      </c>
      <c r="H6570" s="70">
        <f>E6570+F6570-G6570</f>
        <v/>
      </c>
    </row>
    <row r="6571" hidden="1" ht="24.6" customHeight="1" s="138">
      <c r="A6571" s="65" t="n">
        <v>10120317</v>
      </c>
      <c r="B6571" s="66" t="inlineStr">
        <is>
          <t>أدوات ميكانيكا</t>
        </is>
      </c>
      <c r="C6571" s="67" t="inlineStr"/>
      <c r="D6571" s="67" t="inlineStr"/>
      <c r="E6571" s="68" t="n">
        <v>0</v>
      </c>
      <c r="F6571" s="69">
        <f>SUMIFS(الاضافة!$G$7:$G$60000,الاضافة!$H$7:$H$60000,"*اضاف*",الاضافة!$E$7:$E$60000,'أرصدة المخزن'!C6571)</f>
        <v/>
      </c>
      <c r="G6571" s="69">
        <f>SUMIFS(الصرف!$H$7:$H$60000,الصرف!$F$7:$F$60000,'أرصدة المخزن'!C6571)</f>
        <v/>
      </c>
      <c r="H6571" s="70">
        <f>E6571+F6571-G6571</f>
        <v/>
      </c>
    </row>
    <row r="6572" hidden="1" ht="24.6" customHeight="1" s="138">
      <c r="A6572" s="65" t="n">
        <v>10120318</v>
      </c>
      <c r="B6572" s="66" t="inlineStr">
        <is>
          <t>أدوات ميكانيكا</t>
        </is>
      </c>
      <c r="C6572" s="67" t="inlineStr"/>
      <c r="D6572" s="67" t="inlineStr"/>
      <c r="E6572" s="68" t="n">
        <v>0</v>
      </c>
      <c r="F6572" s="69">
        <f>SUMIFS(الاضافة!$G$7:$G$60000,الاضافة!$H$7:$H$60000,"*اضاف*",الاضافة!$E$7:$E$60000,'أرصدة المخزن'!C6572)</f>
        <v/>
      </c>
      <c r="G6572" s="69">
        <f>SUMIFS(الصرف!$H$7:$H$60000,الصرف!$F$7:$F$60000,'أرصدة المخزن'!C6572)</f>
        <v/>
      </c>
      <c r="H6572" s="70">
        <f>E6572+F6572-G6572</f>
        <v/>
      </c>
    </row>
    <row r="6573" hidden="1" ht="24.6" customHeight="1" s="138">
      <c r="A6573" s="65" t="n">
        <v>10120319</v>
      </c>
      <c r="B6573" s="66" t="inlineStr">
        <is>
          <t>أدوات ميكانيكا</t>
        </is>
      </c>
      <c r="C6573" s="67" t="inlineStr"/>
      <c r="D6573" s="67" t="inlineStr"/>
      <c r="E6573" s="68" t="n">
        <v>0</v>
      </c>
      <c r="F6573" s="69">
        <f>SUMIFS(الاضافة!$G$7:$G$60000,الاضافة!$H$7:$H$60000,"*اضاف*",الاضافة!$E$7:$E$60000,'أرصدة المخزن'!C6573)</f>
        <v/>
      </c>
      <c r="G6573" s="69">
        <f>SUMIFS(الصرف!$H$7:$H$60000,الصرف!$F$7:$F$60000,'أرصدة المخزن'!C6573)</f>
        <v/>
      </c>
      <c r="H6573" s="70">
        <f>E6573+F6573-G6573</f>
        <v/>
      </c>
    </row>
    <row r="6574" hidden="1" ht="24.6" customHeight="1" s="138">
      <c r="A6574" s="65" t="n">
        <v>10120320</v>
      </c>
      <c r="B6574" s="66" t="inlineStr">
        <is>
          <t>أدوات ميكانيكا</t>
        </is>
      </c>
      <c r="C6574" s="67" t="inlineStr"/>
      <c r="D6574" s="67" t="inlineStr"/>
      <c r="E6574" s="68" t="n">
        <v>0</v>
      </c>
      <c r="F6574" s="69">
        <f>SUMIFS(الاضافة!$G$7:$G$60000,الاضافة!$H$7:$H$60000,"*اضاف*",الاضافة!$E$7:$E$60000,'أرصدة المخزن'!C6574)</f>
        <v/>
      </c>
      <c r="G6574" s="69">
        <f>SUMIFS(الصرف!$H$7:$H$60000,الصرف!$F$7:$F$60000,'أرصدة المخزن'!C6574)</f>
        <v/>
      </c>
      <c r="H6574" s="70">
        <f>E6574+F6574-G6574</f>
        <v/>
      </c>
    </row>
    <row r="6575" hidden="1" ht="24.6" customHeight="1" s="138">
      <c r="A6575" s="65" t="n">
        <v>10120321</v>
      </c>
      <c r="B6575" s="66" t="inlineStr">
        <is>
          <t>أدوات ميكانيكا</t>
        </is>
      </c>
      <c r="C6575" s="67" t="inlineStr"/>
      <c r="D6575" s="67" t="inlineStr"/>
      <c r="E6575" s="68" t="n">
        <v>0</v>
      </c>
      <c r="F6575" s="69">
        <f>SUMIFS(الاضافة!$G$7:$G$60000,الاضافة!$H$7:$H$60000,"*اضاف*",الاضافة!$E$7:$E$60000,'أرصدة المخزن'!C6575)</f>
        <v/>
      </c>
      <c r="G6575" s="69">
        <f>SUMIFS(الصرف!$H$7:$H$60000,الصرف!$F$7:$F$60000,'أرصدة المخزن'!C6575)</f>
        <v/>
      </c>
      <c r="H6575" s="70">
        <f>E6575+F6575-G6575</f>
        <v/>
      </c>
    </row>
    <row r="6576" hidden="1" ht="24.6" customHeight="1" s="138">
      <c r="A6576" s="65" t="n">
        <v>10120322</v>
      </c>
      <c r="B6576" s="66" t="inlineStr">
        <is>
          <t>أدوات ميكانيكا</t>
        </is>
      </c>
      <c r="C6576" s="67" t="inlineStr"/>
      <c r="D6576" s="67" t="inlineStr"/>
      <c r="E6576" s="68" t="n">
        <v>0</v>
      </c>
      <c r="F6576" s="69">
        <f>SUMIFS(الاضافة!$G$7:$G$60000,الاضافة!$H$7:$H$60000,"*اضاف*",الاضافة!$E$7:$E$60000,'أرصدة المخزن'!C6576)</f>
        <v/>
      </c>
      <c r="G6576" s="69">
        <f>SUMIFS(الصرف!$H$7:$H$60000,الصرف!$F$7:$F$60000,'أرصدة المخزن'!C6576)</f>
        <v/>
      </c>
      <c r="H6576" s="70">
        <f>E6576+F6576-G6576</f>
        <v/>
      </c>
    </row>
    <row r="6577" hidden="1" ht="24.6" customHeight="1" s="138">
      <c r="A6577" s="65" t="n">
        <v>10120323</v>
      </c>
      <c r="B6577" s="66" t="inlineStr">
        <is>
          <t>أدوات ميكانيكا</t>
        </is>
      </c>
      <c r="C6577" s="67" t="inlineStr"/>
      <c r="D6577" s="67" t="inlineStr"/>
      <c r="E6577" s="68" t="n">
        <v>0</v>
      </c>
      <c r="F6577" s="69">
        <f>SUMIFS(الاضافة!$G$7:$G$60000,الاضافة!$H$7:$H$60000,"*اضاف*",الاضافة!$E$7:$E$60000,'أرصدة المخزن'!C6577)</f>
        <v/>
      </c>
      <c r="G6577" s="69">
        <f>SUMIFS(الصرف!$H$7:$H$60000,الصرف!$F$7:$F$60000,'أرصدة المخزن'!C6577)</f>
        <v/>
      </c>
      <c r="H6577" s="70">
        <f>E6577+F6577-G6577</f>
        <v/>
      </c>
    </row>
    <row r="6578" hidden="1" ht="24.6" customHeight="1" s="138">
      <c r="A6578" s="65" t="n">
        <v>10120324</v>
      </c>
      <c r="B6578" s="66" t="inlineStr">
        <is>
          <t>أدوات ميكانيكا</t>
        </is>
      </c>
      <c r="C6578" s="67" t="inlineStr"/>
      <c r="D6578" s="67" t="inlineStr"/>
      <c r="E6578" s="68" t="n">
        <v>0</v>
      </c>
      <c r="F6578" s="69">
        <f>SUMIFS(الاضافة!$G$7:$G$60000,الاضافة!$H$7:$H$60000,"*اضاف*",الاضافة!$E$7:$E$60000,'أرصدة المخزن'!C6578)</f>
        <v/>
      </c>
      <c r="G6578" s="69">
        <f>SUMIFS(الصرف!$H$7:$H$60000,الصرف!$F$7:$F$60000,'أرصدة المخزن'!C6578)</f>
        <v/>
      </c>
      <c r="H6578" s="70">
        <f>E6578+F6578-G6578</f>
        <v/>
      </c>
    </row>
    <row r="6579" hidden="1" ht="24.6" customHeight="1" s="138">
      <c r="A6579" s="65" t="n">
        <v>10120325</v>
      </c>
      <c r="B6579" s="66" t="inlineStr">
        <is>
          <t>أدوات ميكانيكا</t>
        </is>
      </c>
      <c r="C6579" s="67" t="inlineStr"/>
      <c r="D6579" s="67" t="inlineStr"/>
      <c r="E6579" s="68" t="n">
        <v>0</v>
      </c>
      <c r="F6579" s="69">
        <f>SUMIFS(الاضافة!$G$7:$G$60000,الاضافة!$H$7:$H$60000,"*اضاف*",الاضافة!$E$7:$E$60000,'أرصدة المخزن'!C6579)</f>
        <v/>
      </c>
      <c r="G6579" s="69">
        <f>SUMIFS(الصرف!$H$7:$H$60000,الصرف!$F$7:$F$60000,'أرصدة المخزن'!C6579)</f>
        <v/>
      </c>
      <c r="H6579" s="70">
        <f>E6579+F6579-G6579</f>
        <v/>
      </c>
    </row>
    <row r="6580" hidden="1" ht="24.6" customHeight="1" s="138">
      <c r="A6580" s="65" t="n">
        <v>10120326</v>
      </c>
      <c r="B6580" s="66" t="inlineStr">
        <is>
          <t>أدوات ميكانيكا</t>
        </is>
      </c>
      <c r="C6580" s="67" t="inlineStr"/>
      <c r="D6580" s="67" t="inlineStr"/>
      <c r="E6580" s="68" t="n">
        <v>0</v>
      </c>
      <c r="F6580" s="69">
        <f>SUMIFS(الاضافة!$G$7:$G$60000,الاضافة!$H$7:$H$60000,"*اضاف*",الاضافة!$E$7:$E$60000,'أرصدة المخزن'!C6580)</f>
        <v/>
      </c>
      <c r="G6580" s="69">
        <f>SUMIFS(الصرف!$H$7:$H$60000,الصرف!$F$7:$F$60000,'أرصدة المخزن'!C6580)</f>
        <v/>
      </c>
      <c r="H6580" s="70">
        <f>E6580+F6580-G6580</f>
        <v/>
      </c>
    </row>
    <row r="6581" hidden="1" ht="24.6" customHeight="1" s="138">
      <c r="A6581" s="65" t="n">
        <v>10120327</v>
      </c>
      <c r="B6581" s="66" t="inlineStr">
        <is>
          <t>أدوات ميكانيكا</t>
        </is>
      </c>
      <c r="C6581" s="67" t="inlineStr"/>
      <c r="D6581" s="67" t="inlineStr"/>
      <c r="E6581" s="68" t="n">
        <v>0</v>
      </c>
      <c r="F6581" s="69">
        <f>SUMIFS(الاضافة!$G$7:$G$60000,الاضافة!$H$7:$H$60000,"*اضاف*",الاضافة!$E$7:$E$60000,'أرصدة المخزن'!C6581)</f>
        <v/>
      </c>
      <c r="G6581" s="69">
        <f>SUMIFS(الصرف!$H$7:$H$60000,الصرف!$F$7:$F$60000,'أرصدة المخزن'!C6581)</f>
        <v/>
      </c>
      <c r="H6581" s="70">
        <f>E6581+F6581-G6581</f>
        <v/>
      </c>
    </row>
    <row r="6582" hidden="1" ht="24.6" customHeight="1" s="138">
      <c r="A6582" s="65" t="n">
        <v>10120328</v>
      </c>
      <c r="B6582" s="66" t="inlineStr">
        <is>
          <t>أدوات ميكانيكا</t>
        </is>
      </c>
      <c r="C6582" s="67" t="inlineStr"/>
      <c r="D6582" s="67" t="inlineStr"/>
      <c r="E6582" s="68" t="n">
        <v>0</v>
      </c>
      <c r="F6582" s="69">
        <f>SUMIFS(الاضافة!$G$7:$G$60000,الاضافة!$H$7:$H$60000,"*اضاف*",الاضافة!$E$7:$E$60000,'أرصدة المخزن'!C6582)</f>
        <v/>
      </c>
      <c r="G6582" s="69">
        <f>SUMIFS(الصرف!$H$7:$H$60000,الصرف!$F$7:$F$60000,'أرصدة المخزن'!C6582)</f>
        <v/>
      </c>
      <c r="H6582" s="70">
        <f>E6582+F6582-G6582</f>
        <v/>
      </c>
    </row>
    <row r="6583" hidden="1" ht="24.6" customHeight="1" s="138">
      <c r="A6583" s="65" t="n">
        <v>10120329</v>
      </c>
      <c r="B6583" s="66" t="inlineStr">
        <is>
          <t>أدوات ميكانيكا</t>
        </is>
      </c>
      <c r="C6583" s="67" t="inlineStr"/>
      <c r="D6583" s="67" t="inlineStr"/>
      <c r="E6583" s="68" t="n">
        <v>0</v>
      </c>
      <c r="F6583" s="69">
        <f>SUMIFS(الاضافة!$G$7:$G$60000,الاضافة!$H$7:$H$60000,"*اضاف*",الاضافة!$E$7:$E$60000,'أرصدة المخزن'!C6583)</f>
        <v/>
      </c>
      <c r="G6583" s="69">
        <f>SUMIFS(الصرف!$H$7:$H$60000,الصرف!$F$7:$F$60000,'أرصدة المخزن'!C6583)</f>
        <v/>
      </c>
      <c r="H6583" s="70">
        <f>E6583+F6583-G6583</f>
        <v/>
      </c>
    </row>
    <row r="6584" hidden="1" ht="24.6" customHeight="1" s="138">
      <c r="A6584" s="65" t="n">
        <v>10120330</v>
      </c>
      <c r="B6584" s="66" t="inlineStr">
        <is>
          <t>أدوات ميكانيكا</t>
        </is>
      </c>
      <c r="C6584" s="67" t="inlineStr"/>
      <c r="D6584" s="67" t="inlineStr"/>
      <c r="E6584" s="68" t="n">
        <v>0</v>
      </c>
      <c r="F6584" s="69">
        <f>SUMIFS(الاضافة!$G$7:$G$60000,الاضافة!$H$7:$H$60000,"*اضاف*",الاضافة!$E$7:$E$60000,'أرصدة المخزن'!C6584)</f>
        <v/>
      </c>
      <c r="G6584" s="69">
        <f>SUMIFS(الصرف!$H$7:$H$60000,الصرف!$F$7:$F$60000,'أرصدة المخزن'!C6584)</f>
        <v/>
      </c>
      <c r="H6584" s="70">
        <f>E6584+F6584-G6584</f>
        <v/>
      </c>
    </row>
    <row r="6585" hidden="1" ht="24.6" customHeight="1" s="138">
      <c r="A6585" s="65" t="n">
        <v>10120331</v>
      </c>
      <c r="B6585" s="66" t="inlineStr">
        <is>
          <t>أدوات ميكانيكا</t>
        </is>
      </c>
      <c r="C6585" s="67" t="inlineStr"/>
      <c r="D6585" s="67" t="inlineStr"/>
      <c r="E6585" s="68" t="n">
        <v>0</v>
      </c>
      <c r="F6585" s="69">
        <f>SUMIFS(الاضافة!$G$7:$G$60000,الاضافة!$H$7:$H$60000,"*اضاف*",الاضافة!$E$7:$E$60000,'أرصدة المخزن'!C6585)</f>
        <v/>
      </c>
      <c r="G6585" s="69">
        <f>SUMIFS(الصرف!$H$7:$H$60000,الصرف!$F$7:$F$60000,'أرصدة المخزن'!C6585)</f>
        <v/>
      </c>
      <c r="H6585" s="70">
        <f>E6585+F6585-G6585</f>
        <v/>
      </c>
    </row>
    <row r="6586" hidden="1" ht="24.6" customHeight="1" s="138">
      <c r="A6586" s="65" t="n">
        <v>10120332</v>
      </c>
      <c r="B6586" s="66" t="inlineStr">
        <is>
          <t>أدوات ميكانيكا</t>
        </is>
      </c>
      <c r="C6586" s="67" t="inlineStr"/>
      <c r="D6586" s="67" t="inlineStr"/>
      <c r="E6586" s="68" t="n">
        <v>0</v>
      </c>
      <c r="F6586" s="69">
        <f>SUMIFS(الاضافة!$G$7:$G$60000,الاضافة!$H$7:$H$60000,"*اضاف*",الاضافة!$E$7:$E$60000,'أرصدة المخزن'!C6586)</f>
        <v/>
      </c>
      <c r="G6586" s="69">
        <f>SUMIFS(الصرف!$H$7:$H$60000,الصرف!$F$7:$F$60000,'أرصدة المخزن'!C6586)</f>
        <v/>
      </c>
      <c r="H6586" s="70">
        <f>E6586+F6586-G6586</f>
        <v/>
      </c>
    </row>
    <row r="6587" hidden="1" ht="24.6" customHeight="1" s="138">
      <c r="A6587" s="65" t="n">
        <v>10120333</v>
      </c>
      <c r="B6587" s="66" t="inlineStr">
        <is>
          <t>أدوات ميكانيكا</t>
        </is>
      </c>
      <c r="C6587" s="67" t="inlineStr"/>
      <c r="D6587" s="67" t="inlineStr"/>
      <c r="E6587" s="68" t="n">
        <v>0</v>
      </c>
      <c r="F6587" s="69">
        <f>SUMIFS(الاضافة!$G$7:$G$60000,الاضافة!$H$7:$H$60000,"*اضاف*",الاضافة!$E$7:$E$60000,'أرصدة المخزن'!C6587)</f>
        <v/>
      </c>
      <c r="G6587" s="69">
        <f>SUMIFS(الصرف!$H$7:$H$60000,الصرف!$F$7:$F$60000,'أرصدة المخزن'!C6587)</f>
        <v/>
      </c>
      <c r="H6587" s="70">
        <f>E6587+F6587-G6587</f>
        <v/>
      </c>
    </row>
    <row r="6588" hidden="1" ht="24.6" customHeight="1" s="138">
      <c r="A6588" s="65" t="n">
        <v>10120334</v>
      </c>
      <c r="B6588" s="66" t="inlineStr">
        <is>
          <t>أدوات ميكانيكا</t>
        </is>
      </c>
      <c r="C6588" s="67" t="inlineStr"/>
      <c r="D6588" s="67" t="inlineStr"/>
      <c r="E6588" s="68" t="n">
        <v>0</v>
      </c>
      <c r="F6588" s="69">
        <f>SUMIFS(الاضافة!$G$7:$G$60000,الاضافة!$H$7:$H$60000,"*اضاف*",الاضافة!$E$7:$E$60000,'أرصدة المخزن'!C6588)</f>
        <v/>
      </c>
      <c r="G6588" s="69">
        <f>SUMIFS(الصرف!$H$7:$H$60000,الصرف!$F$7:$F$60000,'أرصدة المخزن'!C6588)</f>
        <v/>
      </c>
      <c r="H6588" s="70">
        <f>E6588+F6588-G6588</f>
        <v/>
      </c>
    </row>
    <row r="6589" hidden="1" ht="24.6" customHeight="1" s="138">
      <c r="A6589" s="65" t="n">
        <v>10120335</v>
      </c>
      <c r="B6589" s="66" t="inlineStr">
        <is>
          <t>أدوات ميكانيكا</t>
        </is>
      </c>
      <c r="C6589" s="67" t="inlineStr"/>
      <c r="D6589" s="67" t="inlineStr"/>
      <c r="E6589" s="68" t="n">
        <v>0</v>
      </c>
      <c r="F6589" s="69">
        <f>SUMIFS(الاضافة!$G$7:$G$60000,الاضافة!$H$7:$H$60000,"*اضاف*",الاضافة!$E$7:$E$60000,'أرصدة المخزن'!C6589)</f>
        <v/>
      </c>
      <c r="G6589" s="69">
        <f>SUMIFS(الصرف!$H$7:$H$60000,الصرف!$F$7:$F$60000,'أرصدة المخزن'!C6589)</f>
        <v/>
      </c>
      <c r="H6589" s="70">
        <f>E6589+F6589-G6589</f>
        <v/>
      </c>
    </row>
    <row r="6590" hidden="1" ht="24.6" customHeight="1" s="138">
      <c r="A6590" s="65" t="n">
        <v>10120336</v>
      </c>
      <c r="B6590" s="66" t="inlineStr">
        <is>
          <t>أدوات ميكانيكا</t>
        </is>
      </c>
      <c r="C6590" s="67" t="inlineStr"/>
      <c r="D6590" s="67" t="inlineStr"/>
      <c r="E6590" s="68" t="n">
        <v>0</v>
      </c>
      <c r="F6590" s="69">
        <f>SUMIFS(الاضافة!$G$7:$G$60000,الاضافة!$H$7:$H$60000,"*اضاف*",الاضافة!$E$7:$E$60000,'أرصدة المخزن'!C6590)</f>
        <v/>
      </c>
      <c r="G6590" s="69">
        <f>SUMIFS(الصرف!$H$7:$H$60000,الصرف!$F$7:$F$60000,'أرصدة المخزن'!C6590)</f>
        <v/>
      </c>
      <c r="H6590" s="70">
        <f>E6590+F6590-G6590</f>
        <v/>
      </c>
    </row>
    <row r="6591" hidden="1" ht="24.6" customHeight="1" s="138">
      <c r="A6591" s="65" t="n">
        <v>10120337</v>
      </c>
      <c r="B6591" s="66" t="inlineStr">
        <is>
          <t>أدوات ميكانيكا</t>
        </is>
      </c>
      <c r="C6591" s="67" t="inlineStr"/>
      <c r="D6591" s="67" t="inlineStr"/>
      <c r="E6591" s="68" t="n">
        <v>0</v>
      </c>
      <c r="F6591" s="69">
        <f>SUMIFS(الاضافة!$G$7:$G$60000,الاضافة!$H$7:$H$60000,"*اضاف*",الاضافة!$E$7:$E$60000,'أرصدة المخزن'!C6591)</f>
        <v/>
      </c>
      <c r="G6591" s="69">
        <f>SUMIFS(الصرف!$H$7:$H$60000,الصرف!$F$7:$F$60000,'أرصدة المخزن'!C6591)</f>
        <v/>
      </c>
      <c r="H6591" s="70">
        <f>E6591+F6591-G6591</f>
        <v/>
      </c>
    </row>
    <row r="6592" hidden="1" ht="24.6" customHeight="1" s="138">
      <c r="A6592" s="65" t="n">
        <v>10120338</v>
      </c>
      <c r="B6592" s="66" t="inlineStr">
        <is>
          <t>أدوات ميكانيكا</t>
        </is>
      </c>
      <c r="C6592" s="67" t="inlineStr"/>
      <c r="D6592" s="67" t="inlineStr"/>
      <c r="E6592" s="68" t="n">
        <v>0</v>
      </c>
      <c r="F6592" s="69">
        <f>SUMIFS(الاضافة!$G$7:$G$60000,الاضافة!$H$7:$H$60000,"*اضاف*",الاضافة!$E$7:$E$60000,'أرصدة المخزن'!C6592)</f>
        <v/>
      </c>
      <c r="G6592" s="69">
        <f>SUMIFS(الصرف!$H$7:$H$60000,الصرف!$F$7:$F$60000,'أرصدة المخزن'!C6592)</f>
        <v/>
      </c>
      <c r="H6592" s="70">
        <f>E6592+F6592-G6592</f>
        <v/>
      </c>
    </row>
    <row r="6593" hidden="1" ht="24.6" customHeight="1" s="138">
      <c r="A6593" s="65" t="n">
        <v>10120339</v>
      </c>
      <c r="B6593" s="66" t="inlineStr">
        <is>
          <t>أدوات ميكانيكا</t>
        </is>
      </c>
      <c r="C6593" s="67" t="inlineStr"/>
      <c r="D6593" s="67" t="inlineStr"/>
      <c r="E6593" s="68" t="n">
        <v>0</v>
      </c>
      <c r="F6593" s="69">
        <f>SUMIFS(الاضافة!$G$7:$G$60000,الاضافة!$H$7:$H$60000,"*اضاف*",الاضافة!$E$7:$E$60000,'أرصدة المخزن'!C6593)</f>
        <v/>
      </c>
      <c r="G6593" s="69">
        <f>SUMIFS(الصرف!$H$7:$H$60000,الصرف!$F$7:$F$60000,'أرصدة المخزن'!C6593)</f>
        <v/>
      </c>
      <c r="H6593" s="70">
        <f>E6593+F6593-G6593</f>
        <v/>
      </c>
    </row>
    <row r="6594" hidden="1" ht="24.6" customHeight="1" s="138">
      <c r="A6594" s="65" t="n">
        <v>10120340</v>
      </c>
      <c r="B6594" s="66" t="inlineStr">
        <is>
          <t>أدوات ميكانيكا</t>
        </is>
      </c>
      <c r="C6594" s="67" t="inlineStr"/>
      <c r="D6594" s="67" t="inlineStr"/>
      <c r="E6594" s="68" t="n">
        <v>0</v>
      </c>
      <c r="F6594" s="69">
        <f>SUMIFS(الاضافة!$G$7:$G$60000,الاضافة!$H$7:$H$60000,"*اضاف*",الاضافة!$E$7:$E$60000,'أرصدة المخزن'!C6594)</f>
        <v/>
      </c>
      <c r="G6594" s="69">
        <f>SUMIFS(الصرف!$H$7:$H$60000,الصرف!$F$7:$F$60000,'أرصدة المخزن'!C6594)</f>
        <v/>
      </c>
      <c r="H6594" s="70">
        <f>E6594+F6594-G6594</f>
        <v/>
      </c>
    </row>
    <row r="6595" hidden="1" ht="24.6" customHeight="1" s="138">
      <c r="A6595" s="65" t="n">
        <v>10120341</v>
      </c>
      <c r="B6595" s="66" t="inlineStr">
        <is>
          <t>أدوات ميكانيكا</t>
        </is>
      </c>
      <c r="C6595" s="67" t="inlineStr"/>
      <c r="D6595" s="67" t="inlineStr"/>
      <c r="E6595" s="68" t="n">
        <v>0</v>
      </c>
      <c r="F6595" s="69">
        <f>SUMIFS(الاضافة!$G$7:$G$60000,الاضافة!$H$7:$H$60000,"*اضاف*",الاضافة!$E$7:$E$60000,'أرصدة المخزن'!C6595)</f>
        <v/>
      </c>
      <c r="G6595" s="69">
        <f>SUMIFS(الصرف!$H$7:$H$60000,الصرف!$F$7:$F$60000,'أرصدة المخزن'!C6595)</f>
        <v/>
      </c>
      <c r="H6595" s="70">
        <f>E6595+F6595-G6595</f>
        <v/>
      </c>
    </row>
    <row r="6596" hidden="1" ht="24.6" customHeight="1" s="138">
      <c r="A6596" s="65" t="n">
        <v>10120342</v>
      </c>
      <c r="B6596" s="66" t="inlineStr">
        <is>
          <t>أدوات ميكانيكا</t>
        </is>
      </c>
      <c r="C6596" s="67" t="inlineStr"/>
      <c r="D6596" s="67" t="inlineStr"/>
      <c r="E6596" s="68" t="n">
        <v>0</v>
      </c>
      <c r="F6596" s="69">
        <f>SUMIFS(الاضافة!$G$7:$G$60000,الاضافة!$H$7:$H$60000,"*اضاف*",الاضافة!$E$7:$E$60000,'أرصدة المخزن'!C6596)</f>
        <v/>
      </c>
      <c r="G6596" s="69">
        <f>SUMIFS(الصرف!$H$7:$H$60000,الصرف!$F$7:$F$60000,'أرصدة المخزن'!C6596)</f>
        <v/>
      </c>
      <c r="H6596" s="70">
        <f>E6596+F6596-G6596</f>
        <v/>
      </c>
    </row>
    <row r="6597" hidden="1" ht="24.6" customHeight="1" s="138">
      <c r="A6597" s="65" t="n">
        <v>10120343</v>
      </c>
      <c r="B6597" s="66" t="inlineStr">
        <is>
          <t>أدوات ميكانيكا</t>
        </is>
      </c>
      <c r="C6597" s="67" t="inlineStr"/>
      <c r="D6597" s="67" t="inlineStr"/>
      <c r="E6597" s="68" t="n">
        <v>0</v>
      </c>
      <c r="F6597" s="69">
        <f>SUMIFS(الاضافة!$G$7:$G$60000,الاضافة!$H$7:$H$60000,"*اضاف*",الاضافة!$E$7:$E$60000,'أرصدة المخزن'!C6597)</f>
        <v/>
      </c>
      <c r="G6597" s="69">
        <f>SUMIFS(الصرف!$H$7:$H$60000,الصرف!$F$7:$F$60000,'أرصدة المخزن'!C6597)</f>
        <v/>
      </c>
      <c r="H6597" s="70">
        <f>E6597+F6597-G6597</f>
        <v/>
      </c>
    </row>
    <row r="6598" hidden="1" ht="24.6" customHeight="1" s="138">
      <c r="A6598" s="65" t="n">
        <v>10120344</v>
      </c>
      <c r="B6598" s="66" t="inlineStr">
        <is>
          <t>أدوات ميكانيكا</t>
        </is>
      </c>
      <c r="C6598" s="67" t="inlineStr"/>
      <c r="D6598" s="67" t="inlineStr"/>
      <c r="E6598" s="68" t="n">
        <v>0</v>
      </c>
      <c r="F6598" s="69">
        <f>SUMIFS(الاضافة!$G$7:$G$60000,الاضافة!$H$7:$H$60000,"*اضاف*",الاضافة!$E$7:$E$60000,'أرصدة المخزن'!C6598)</f>
        <v/>
      </c>
      <c r="G6598" s="69">
        <f>SUMIFS(الصرف!$H$7:$H$60000,الصرف!$F$7:$F$60000,'أرصدة المخزن'!C6598)</f>
        <v/>
      </c>
      <c r="H6598" s="70">
        <f>E6598+F6598-G6598</f>
        <v/>
      </c>
    </row>
    <row r="6599" hidden="1" ht="24.6" customHeight="1" s="138">
      <c r="A6599" s="65" t="n">
        <v>10120345</v>
      </c>
      <c r="B6599" s="66" t="inlineStr">
        <is>
          <t>أدوات ميكانيكا</t>
        </is>
      </c>
      <c r="C6599" s="67" t="inlineStr"/>
      <c r="D6599" s="67" t="inlineStr"/>
      <c r="E6599" s="68" t="n">
        <v>0</v>
      </c>
      <c r="F6599" s="69">
        <f>SUMIFS(الاضافة!$G$7:$G$60000,الاضافة!$H$7:$H$60000,"*اضاف*",الاضافة!$E$7:$E$60000,'أرصدة المخزن'!C6599)</f>
        <v/>
      </c>
      <c r="G6599" s="69">
        <f>SUMIFS(الصرف!$H$7:$H$60000,الصرف!$F$7:$F$60000,'أرصدة المخزن'!C6599)</f>
        <v/>
      </c>
      <c r="H6599" s="70">
        <f>E6599+F6599-G6599</f>
        <v/>
      </c>
    </row>
    <row r="6600" hidden="1" ht="24.6" customHeight="1" s="138">
      <c r="A6600" s="65" t="n">
        <v>10120346</v>
      </c>
      <c r="B6600" s="66" t="inlineStr">
        <is>
          <t>أدوات ميكانيكا</t>
        </is>
      </c>
      <c r="C6600" s="67" t="inlineStr"/>
      <c r="D6600" s="67" t="inlineStr"/>
      <c r="E6600" s="68" t="n">
        <v>0</v>
      </c>
      <c r="F6600" s="69">
        <f>SUMIFS(الاضافة!$G$7:$G$60000,الاضافة!$H$7:$H$60000,"*اضاف*",الاضافة!$E$7:$E$60000,'أرصدة المخزن'!C6600)</f>
        <v/>
      </c>
      <c r="G6600" s="69">
        <f>SUMIFS(الصرف!$H$7:$H$60000,الصرف!$F$7:$F$60000,'أرصدة المخزن'!C6600)</f>
        <v/>
      </c>
      <c r="H6600" s="70">
        <f>E6600+F6600-G6600</f>
        <v/>
      </c>
    </row>
    <row r="6601" hidden="1" ht="24.6" customHeight="1" s="138">
      <c r="A6601" s="65" t="n">
        <v>10120347</v>
      </c>
      <c r="B6601" s="66" t="inlineStr">
        <is>
          <t>أدوات ميكانيكا</t>
        </is>
      </c>
      <c r="C6601" s="67" t="inlineStr"/>
      <c r="D6601" s="67" t="inlineStr"/>
      <c r="E6601" s="68" t="n">
        <v>0</v>
      </c>
      <c r="F6601" s="69">
        <f>SUMIFS(الاضافة!$G$7:$G$60000,الاضافة!$H$7:$H$60000,"*اضاف*",الاضافة!$E$7:$E$60000,'أرصدة المخزن'!C6601)</f>
        <v/>
      </c>
      <c r="G6601" s="69">
        <f>SUMIFS(الصرف!$H$7:$H$60000,الصرف!$F$7:$F$60000,'أرصدة المخزن'!C6601)</f>
        <v/>
      </c>
      <c r="H6601" s="70">
        <f>E6601+F6601-G6601</f>
        <v/>
      </c>
    </row>
    <row r="6602" hidden="1" ht="24.6" customHeight="1" s="138">
      <c r="A6602" s="65" t="n">
        <v>10120348</v>
      </c>
      <c r="B6602" s="66" t="inlineStr">
        <is>
          <t>أدوات ميكانيكا</t>
        </is>
      </c>
      <c r="C6602" s="67" t="inlineStr"/>
      <c r="D6602" s="67" t="inlineStr"/>
      <c r="E6602" s="68" t="n">
        <v>0</v>
      </c>
      <c r="F6602" s="69">
        <f>SUMIFS(الاضافة!$G$7:$G$60000,الاضافة!$H$7:$H$60000,"*اضاف*",الاضافة!$E$7:$E$60000,'أرصدة المخزن'!C6602)</f>
        <v/>
      </c>
      <c r="G6602" s="69">
        <f>SUMIFS(الصرف!$H$7:$H$60000,الصرف!$F$7:$F$60000,'أرصدة المخزن'!C6602)</f>
        <v/>
      </c>
      <c r="H6602" s="70">
        <f>E6602+F6602-G6602</f>
        <v/>
      </c>
    </row>
    <row r="6603" hidden="1" ht="24.6" customHeight="1" s="138">
      <c r="A6603" s="65" t="n">
        <v>10120349</v>
      </c>
      <c r="B6603" s="66" t="inlineStr">
        <is>
          <t>أدوات ميكانيكا</t>
        </is>
      </c>
      <c r="C6603" s="67" t="inlineStr"/>
      <c r="D6603" s="67" t="inlineStr"/>
      <c r="E6603" s="68" t="n">
        <v>0</v>
      </c>
      <c r="F6603" s="69">
        <f>SUMIFS(الاضافة!$G$7:$G$60000,الاضافة!$H$7:$H$60000,"*اضاف*",الاضافة!$E$7:$E$60000,'أرصدة المخزن'!C6603)</f>
        <v/>
      </c>
      <c r="G6603" s="69">
        <f>SUMIFS(الصرف!$H$7:$H$60000,الصرف!$F$7:$F$60000,'أرصدة المخزن'!C6603)</f>
        <v/>
      </c>
      <c r="H6603" s="70">
        <f>E6603+F6603-G6603</f>
        <v/>
      </c>
    </row>
    <row r="6604" hidden="1" ht="24.6" customHeight="1" s="138">
      <c r="A6604" s="65" t="n">
        <v>10120350</v>
      </c>
      <c r="B6604" s="66" t="inlineStr">
        <is>
          <t>أدوات ميكانيكا</t>
        </is>
      </c>
      <c r="C6604" s="67" t="inlineStr"/>
      <c r="D6604" s="67" t="inlineStr"/>
      <c r="E6604" s="68" t="n">
        <v>0</v>
      </c>
      <c r="F6604" s="69">
        <f>SUMIFS(الاضافة!$G$7:$G$60000,الاضافة!$H$7:$H$60000,"*اضاف*",الاضافة!$E$7:$E$60000,'أرصدة المخزن'!C6604)</f>
        <v/>
      </c>
      <c r="G6604" s="69">
        <f>SUMIFS(الصرف!$H$7:$H$60000,الصرف!$F$7:$F$60000,'أرصدة المخزن'!C6604)</f>
        <v/>
      </c>
      <c r="H6604" s="70">
        <f>E6604+F6604-G6604</f>
        <v/>
      </c>
    </row>
    <row r="6605" hidden="1" ht="24.6" customHeight="1" s="138">
      <c r="A6605" s="65" t="n">
        <v>10120351</v>
      </c>
      <c r="B6605" s="66" t="inlineStr">
        <is>
          <t>أدوات ميكانيكا</t>
        </is>
      </c>
      <c r="C6605" s="67" t="inlineStr"/>
      <c r="D6605" s="67" t="inlineStr"/>
      <c r="E6605" s="68" t="n">
        <v>0</v>
      </c>
      <c r="F6605" s="69">
        <f>SUMIFS(الاضافة!$G$7:$G$60000,الاضافة!$H$7:$H$60000,"*اضاف*",الاضافة!$E$7:$E$60000,'أرصدة المخزن'!C6605)</f>
        <v/>
      </c>
      <c r="G6605" s="69">
        <f>SUMIFS(الصرف!$H$7:$H$60000,الصرف!$F$7:$F$60000,'أرصدة المخزن'!C6605)</f>
        <v/>
      </c>
      <c r="H6605" s="70">
        <f>E6605+F6605-G6605</f>
        <v/>
      </c>
    </row>
    <row r="6606" hidden="1" ht="24.6" customHeight="1" s="138">
      <c r="A6606" s="65" t="n">
        <v>10120352</v>
      </c>
      <c r="B6606" s="66" t="inlineStr">
        <is>
          <t>أدوات ميكانيكا</t>
        </is>
      </c>
      <c r="C6606" s="67" t="inlineStr"/>
      <c r="D6606" s="67" t="inlineStr"/>
      <c r="E6606" s="68" t="n">
        <v>0</v>
      </c>
      <c r="F6606" s="69">
        <f>SUMIFS(الاضافة!$G$7:$G$60000,الاضافة!$H$7:$H$60000,"*اضاف*",الاضافة!$E$7:$E$60000,'أرصدة المخزن'!C6606)</f>
        <v/>
      </c>
      <c r="G6606" s="69">
        <f>SUMIFS(الصرف!$H$7:$H$60000,الصرف!$F$7:$F$60000,'أرصدة المخزن'!C6606)</f>
        <v/>
      </c>
      <c r="H6606" s="70">
        <f>E6606+F6606-G6606</f>
        <v/>
      </c>
    </row>
    <row r="6607" hidden="1" ht="24.6" customHeight="1" s="138">
      <c r="A6607" s="65" t="n">
        <v>10120353</v>
      </c>
      <c r="B6607" s="66" t="inlineStr">
        <is>
          <t>أدوات ميكانيكا</t>
        </is>
      </c>
      <c r="C6607" s="67" t="inlineStr"/>
      <c r="D6607" s="67" t="inlineStr"/>
      <c r="E6607" s="68" t="n">
        <v>0</v>
      </c>
      <c r="F6607" s="69">
        <f>SUMIFS(الاضافة!$G$7:$G$60000,الاضافة!$H$7:$H$60000,"*اضاف*",الاضافة!$E$7:$E$60000,'أرصدة المخزن'!C6607)</f>
        <v/>
      </c>
      <c r="G6607" s="69">
        <f>SUMIFS(الصرف!$H$7:$H$60000,الصرف!$F$7:$F$60000,'أرصدة المخزن'!C6607)</f>
        <v/>
      </c>
      <c r="H6607" s="70">
        <f>E6607+F6607-G6607</f>
        <v/>
      </c>
    </row>
    <row r="6608" hidden="1" ht="24.6" customHeight="1" s="138">
      <c r="A6608" s="65" t="n">
        <v>10120354</v>
      </c>
      <c r="B6608" s="66" t="inlineStr">
        <is>
          <t>أدوات ميكانيكا</t>
        </is>
      </c>
      <c r="C6608" s="67" t="inlineStr"/>
      <c r="D6608" s="67" t="inlineStr"/>
      <c r="E6608" s="68" t="n">
        <v>0</v>
      </c>
      <c r="F6608" s="69">
        <f>SUMIFS(الاضافة!$G$7:$G$60000,الاضافة!$H$7:$H$60000,"*اضاف*",الاضافة!$E$7:$E$60000,'أرصدة المخزن'!C6608)</f>
        <v/>
      </c>
      <c r="G6608" s="69">
        <f>SUMIFS(الصرف!$H$7:$H$60000,الصرف!$F$7:$F$60000,'أرصدة المخزن'!C6608)</f>
        <v/>
      </c>
      <c r="H6608" s="70">
        <f>E6608+F6608-G6608</f>
        <v/>
      </c>
    </row>
    <row r="6609" hidden="1" ht="24.6" customHeight="1" s="138">
      <c r="A6609" s="65" t="n">
        <v>10120355</v>
      </c>
      <c r="B6609" s="66" t="inlineStr">
        <is>
          <t>أدوات ميكانيكا</t>
        </is>
      </c>
      <c r="C6609" s="67" t="inlineStr"/>
      <c r="D6609" s="67" t="inlineStr"/>
      <c r="E6609" s="68" t="n">
        <v>0</v>
      </c>
      <c r="F6609" s="69">
        <f>SUMIFS(الاضافة!$G$7:$G$60000,الاضافة!$H$7:$H$60000,"*اضاف*",الاضافة!$E$7:$E$60000,'أرصدة المخزن'!C6609)</f>
        <v/>
      </c>
      <c r="G6609" s="69">
        <f>SUMIFS(الصرف!$H$7:$H$60000,الصرف!$F$7:$F$60000,'أرصدة المخزن'!C6609)</f>
        <v/>
      </c>
      <c r="H6609" s="70">
        <f>E6609+F6609-G6609</f>
        <v/>
      </c>
    </row>
    <row r="6610" hidden="1" ht="24.6" customHeight="1" s="138">
      <c r="A6610" s="65" t="n">
        <v>10120356</v>
      </c>
      <c r="B6610" s="66" t="inlineStr">
        <is>
          <t>أدوات ميكانيكا</t>
        </is>
      </c>
      <c r="C6610" s="67" t="inlineStr"/>
      <c r="D6610" s="67" t="inlineStr"/>
      <c r="E6610" s="68" t="n">
        <v>0</v>
      </c>
      <c r="F6610" s="69">
        <f>SUMIFS(الاضافة!$G$7:$G$60000,الاضافة!$H$7:$H$60000,"*اضاف*",الاضافة!$E$7:$E$60000,'أرصدة المخزن'!C6610)</f>
        <v/>
      </c>
      <c r="G6610" s="69">
        <f>SUMIFS(الصرف!$H$7:$H$60000,الصرف!$F$7:$F$60000,'أرصدة المخزن'!C6610)</f>
        <v/>
      </c>
      <c r="H6610" s="70">
        <f>E6610+F6610-G6610</f>
        <v/>
      </c>
    </row>
    <row r="6611" hidden="1" ht="24.6" customHeight="1" s="138">
      <c r="A6611" s="65" t="n">
        <v>10120357</v>
      </c>
      <c r="B6611" s="66" t="inlineStr">
        <is>
          <t>أدوات ميكانيكا</t>
        </is>
      </c>
      <c r="C6611" s="67" t="inlineStr"/>
      <c r="D6611" s="67" t="inlineStr"/>
      <c r="E6611" s="68" t="n">
        <v>0</v>
      </c>
      <c r="F6611" s="69">
        <f>SUMIFS(الاضافة!$G$7:$G$60000,الاضافة!$H$7:$H$60000,"*اضاف*",الاضافة!$E$7:$E$60000,'أرصدة المخزن'!C6611)</f>
        <v/>
      </c>
      <c r="G6611" s="69">
        <f>SUMIFS(الصرف!$H$7:$H$60000,الصرف!$F$7:$F$60000,'أرصدة المخزن'!C6611)</f>
        <v/>
      </c>
      <c r="H6611" s="70">
        <f>E6611+F6611-G6611</f>
        <v/>
      </c>
    </row>
    <row r="6612" hidden="1" ht="24.6" customHeight="1" s="138">
      <c r="A6612" s="65" t="n">
        <v>10120358</v>
      </c>
      <c r="B6612" s="66" t="inlineStr">
        <is>
          <t>أدوات ميكانيكا</t>
        </is>
      </c>
      <c r="C6612" s="67" t="inlineStr"/>
      <c r="D6612" s="67" t="inlineStr"/>
      <c r="E6612" s="68" t="n">
        <v>0</v>
      </c>
      <c r="F6612" s="69">
        <f>SUMIFS(الاضافة!$G$7:$G$60000,الاضافة!$H$7:$H$60000,"*اضاف*",الاضافة!$E$7:$E$60000,'أرصدة المخزن'!C6612)</f>
        <v/>
      </c>
      <c r="G6612" s="69">
        <f>SUMIFS(الصرف!$H$7:$H$60000,الصرف!$F$7:$F$60000,'أرصدة المخزن'!C6612)</f>
        <v/>
      </c>
      <c r="H6612" s="70">
        <f>E6612+F6612-G6612</f>
        <v/>
      </c>
    </row>
    <row r="6613" hidden="1" ht="24.6" customHeight="1" s="138">
      <c r="A6613" s="65" t="n">
        <v>10120359</v>
      </c>
      <c r="B6613" s="66" t="inlineStr">
        <is>
          <t>أدوات ميكانيكا</t>
        </is>
      </c>
      <c r="C6613" s="67" t="inlineStr"/>
      <c r="D6613" s="67" t="inlineStr"/>
      <c r="E6613" s="68" t="n">
        <v>0</v>
      </c>
      <c r="F6613" s="69">
        <f>SUMIFS(الاضافة!$G$7:$G$60000,الاضافة!$H$7:$H$60000,"*اضاف*",الاضافة!$E$7:$E$60000,'أرصدة المخزن'!C6613)</f>
        <v/>
      </c>
      <c r="G6613" s="69">
        <f>SUMIFS(الصرف!$H$7:$H$60000,الصرف!$F$7:$F$60000,'أرصدة المخزن'!C6613)</f>
        <v/>
      </c>
      <c r="H6613" s="70">
        <f>E6613+F6613-G6613</f>
        <v/>
      </c>
    </row>
    <row r="6614" hidden="1" ht="24.6" customHeight="1" s="138">
      <c r="A6614" s="65" t="n">
        <v>10120360</v>
      </c>
      <c r="B6614" s="66" t="inlineStr">
        <is>
          <t>أدوات ميكانيكا</t>
        </is>
      </c>
      <c r="C6614" s="67" t="inlineStr"/>
      <c r="D6614" s="67" t="inlineStr"/>
      <c r="E6614" s="68" t="n">
        <v>0</v>
      </c>
      <c r="F6614" s="69">
        <f>SUMIFS(الاضافة!$G$7:$G$60000,الاضافة!$H$7:$H$60000,"*اضاف*",الاضافة!$E$7:$E$60000,'أرصدة المخزن'!C6614)</f>
        <v/>
      </c>
      <c r="G6614" s="69">
        <f>SUMIFS(الصرف!$H$7:$H$60000,الصرف!$F$7:$F$60000,'أرصدة المخزن'!C6614)</f>
        <v/>
      </c>
      <c r="H6614" s="70">
        <f>E6614+F6614-G6614</f>
        <v/>
      </c>
    </row>
    <row r="6615" hidden="1" ht="24.6" customHeight="1" s="138">
      <c r="A6615" s="65" t="n">
        <v>10120361</v>
      </c>
      <c r="B6615" s="66" t="inlineStr">
        <is>
          <t>أدوات ميكانيكا</t>
        </is>
      </c>
      <c r="C6615" s="67" t="inlineStr"/>
      <c r="D6615" s="67" t="inlineStr"/>
      <c r="E6615" s="68" t="n">
        <v>0</v>
      </c>
      <c r="F6615" s="69">
        <f>SUMIFS(الاضافة!$G$7:$G$60000,الاضافة!$H$7:$H$60000,"*اضاف*",الاضافة!$E$7:$E$60000,'أرصدة المخزن'!C6615)</f>
        <v/>
      </c>
      <c r="G6615" s="69">
        <f>SUMIFS(الصرف!$H$7:$H$60000,الصرف!$F$7:$F$60000,'أرصدة المخزن'!C6615)</f>
        <v/>
      </c>
      <c r="H6615" s="70">
        <f>E6615+F6615-G6615</f>
        <v/>
      </c>
    </row>
    <row r="6616" hidden="1" ht="24.6" customHeight="1" s="138">
      <c r="A6616" s="65" t="n">
        <v>10120362</v>
      </c>
      <c r="B6616" s="66" t="inlineStr">
        <is>
          <t>أدوات ميكانيكا</t>
        </is>
      </c>
      <c r="C6616" s="67" t="inlineStr"/>
      <c r="D6616" s="67" t="inlineStr"/>
      <c r="E6616" s="68" t="n">
        <v>0</v>
      </c>
      <c r="F6616" s="69">
        <f>SUMIFS(الاضافة!$G$7:$G$60000,الاضافة!$H$7:$H$60000,"*اضاف*",الاضافة!$E$7:$E$60000,'أرصدة المخزن'!C6616)</f>
        <v/>
      </c>
      <c r="G6616" s="69">
        <f>SUMIFS(الصرف!$H$7:$H$60000,الصرف!$F$7:$F$60000,'أرصدة المخزن'!C6616)</f>
        <v/>
      </c>
      <c r="H6616" s="70">
        <f>E6616+F6616-G6616</f>
        <v/>
      </c>
    </row>
    <row r="6617" hidden="1" ht="24.6" customHeight="1" s="138">
      <c r="A6617" s="65" t="n">
        <v>10120363</v>
      </c>
      <c r="B6617" s="66" t="inlineStr">
        <is>
          <t>أدوات ميكانيكا</t>
        </is>
      </c>
      <c r="C6617" s="67" t="inlineStr"/>
      <c r="D6617" s="67" t="inlineStr"/>
      <c r="E6617" s="68" t="n">
        <v>0</v>
      </c>
      <c r="F6617" s="69">
        <f>SUMIFS(الاضافة!$G$7:$G$60000,الاضافة!$H$7:$H$60000,"*اضاف*",الاضافة!$E$7:$E$60000,'أرصدة المخزن'!C6617)</f>
        <v/>
      </c>
      <c r="G6617" s="69">
        <f>SUMIFS(الصرف!$H$7:$H$60000,الصرف!$F$7:$F$60000,'أرصدة المخزن'!C6617)</f>
        <v/>
      </c>
      <c r="H6617" s="70">
        <f>E6617+F6617-G6617</f>
        <v/>
      </c>
    </row>
    <row r="6618" hidden="1" ht="24.6" customHeight="1" s="138">
      <c r="A6618" s="65" t="n">
        <v>10120364</v>
      </c>
      <c r="B6618" s="66" t="inlineStr">
        <is>
          <t>أدوات ميكانيكا</t>
        </is>
      </c>
      <c r="C6618" s="67" t="inlineStr"/>
      <c r="D6618" s="67" t="inlineStr"/>
      <c r="E6618" s="68" t="n">
        <v>0</v>
      </c>
      <c r="F6618" s="69">
        <f>SUMIFS(الاضافة!$G$7:$G$60000,الاضافة!$H$7:$H$60000,"*اضاف*",الاضافة!$E$7:$E$60000,'أرصدة المخزن'!C6618)</f>
        <v/>
      </c>
      <c r="G6618" s="69">
        <f>SUMIFS(الصرف!$H$7:$H$60000,الصرف!$F$7:$F$60000,'أرصدة المخزن'!C6618)</f>
        <v/>
      </c>
      <c r="H6618" s="70">
        <f>E6618+F6618-G6618</f>
        <v/>
      </c>
    </row>
    <row r="6619" hidden="1" ht="24.6" customHeight="1" s="138">
      <c r="A6619" s="65" t="n">
        <v>10120365</v>
      </c>
      <c r="B6619" s="66" t="inlineStr">
        <is>
          <t>أدوات ميكانيكا</t>
        </is>
      </c>
      <c r="C6619" s="67" t="inlineStr"/>
      <c r="D6619" s="67" t="inlineStr"/>
      <c r="E6619" s="68" t="n">
        <v>0</v>
      </c>
      <c r="F6619" s="69">
        <f>SUMIFS(الاضافة!$G$7:$G$60000,الاضافة!$H$7:$H$60000,"*اضاف*",الاضافة!$E$7:$E$60000,'أرصدة المخزن'!C6619)</f>
        <v/>
      </c>
      <c r="G6619" s="69">
        <f>SUMIFS(الصرف!$H$7:$H$60000,الصرف!$F$7:$F$60000,'أرصدة المخزن'!C6619)</f>
        <v/>
      </c>
      <c r="H6619" s="70">
        <f>E6619+F6619-G6619</f>
        <v/>
      </c>
    </row>
    <row r="6620" hidden="1" ht="24.6" customHeight="1" s="138">
      <c r="A6620" s="65" t="n">
        <v>10120366</v>
      </c>
      <c r="B6620" s="66" t="inlineStr">
        <is>
          <t>أدوات ميكانيكا</t>
        </is>
      </c>
      <c r="C6620" s="67" t="inlineStr"/>
      <c r="D6620" s="67" t="inlineStr"/>
      <c r="E6620" s="68" t="n">
        <v>0</v>
      </c>
      <c r="F6620" s="69">
        <f>SUMIFS(الاضافة!$G$7:$G$60000,الاضافة!$H$7:$H$60000,"*اضاف*",الاضافة!$E$7:$E$60000,'أرصدة المخزن'!C6620)</f>
        <v/>
      </c>
      <c r="G6620" s="69">
        <f>SUMIFS(الصرف!$H$7:$H$60000,الصرف!$F$7:$F$60000,'أرصدة المخزن'!C6620)</f>
        <v/>
      </c>
      <c r="H6620" s="70">
        <f>E6620+F6620-G6620</f>
        <v/>
      </c>
    </row>
    <row r="6621" hidden="1" ht="24.6" customHeight="1" s="138">
      <c r="A6621" s="65" t="n">
        <v>10120367</v>
      </c>
      <c r="B6621" s="66" t="inlineStr">
        <is>
          <t>أدوات ميكانيكا</t>
        </is>
      </c>
      <c r="C6621" s="67" t="inlineStr"/>
      <c r="D6621" s="67" t="inlineStr"/>
      <c r="E6621" s="68" t="n">
        <v>0</v>
      </c>
      <c r="F6621" s="69">
        <f>SUMIFS(الاضافة!$G$7:$G$60000,الاضافة!$H$7:$H$60000,"*اضاف*",الاضافة!$E$7:$E$60000,'أرصدة المخزن'!C6621)</f>
        <v/>
      </c>
      <c r="G6621" s="69">
        <f>SUMIFS(الصرف!$H$7:$H$60000,الصرف!$F$7:$F$60000,'أرصدة المخزن'!C6621)</f>
        <v/>
      </c>
      <c r="H6621" s="70">
        <f>E6621+F6621-G6621</f>
        <v/>
      </c>
    </row>
    <row r="6622" hidden="1" ht="24.6" customHeight="1" s="138">
      <c r="A6622" s="65" t="n">
        <v>10120368</v>
      </c>
      <c r="B6622" s="66" t="inlineStr">
        <is>
          <t>أدوات ميكانيكا</t>
        </is>
      </c>
      <c r="C6622" s="67" t="inlineStr"/>
      <c r="D6622" s="67" t="inlineStr"/>
      <c r="E6622" s="68" t="n">
        <v>0</v>
      </c>
      <c r="F6622" s="69">
        <f>SUMIFS(الاضافة!$G$7:$G$60000,الاضافة!$H$7:$H$60000,"*اضاف*",الاضافة!$E$7:$E$60000,'أرصدة المخزن'!C6622)</f>
        <v/>
      </c>
      <c r="G6622" s="69">
        <f>SUMIFS(الصرف!$H$7:$H$60000,الصرف!$F$7:$F$60000,'أرصدة المخزن'!C6622)</f>
        <v/>
      </c>
      <c r="H6622" s="70">
        <f>E6622+F6622-G6622</f>
        <v/>
      </c>
    </row>
    <row r="6623" hidden="1" ht="24.6" customHeight="1" s="138">
      <c r="A6623" s="65" t="n">
        <v>10120369</v>
      </c>
      <c r="B6623" s="66" t="inlineStr">
        <is>
          <t>أدوات ميكانيكا</t>
        </is>
      </c>
      <c r="C6623" s="67" t="inlineStr"/>
      <c r="D6623" s="67" t="inlineStr"/>
      <c r="E6623" s="68" t="n">
        <v>0</v>
      </c>
      <c r="F6623" s="69">
        <f>SUMIFS(الاضافة!$G$7:$G$60000,الاضافة!$H$7:$H$60000,"*اضاف*",الاضافة!$E$7:$E$60000,'أرصدة المخزن'!C6623)</f>
        <v/>
      </c>
      <c r="G6623" s="69">
        <f>SUMIFS(الصرف!$H$7:$H$60000,الصرف!$F$7:$F$60000,'أرصدة المخزن'!C6623)</f>
        <v/>
      </c>
      <c r="H6623" s="70">
        <f>E6623+F6623-G6623</f>
        <v/>
      </c>
    </row>
    <row r="6624" hidden="1" ht="24.6" customHeight="1" s="138">
      <c r="A6624" s="65" t="n">
        <v>10120370</v>
      </c>
      <c r="B6624" s="66" t="inlineStr">
        <is>
          <t>أدوات ميكانيكا</t>
        </is>
      </c>
      <c r="C6624" s="67" t="inlineStr"/>
      <c r="D6624" s="67" t="inlineStr"/>
      <c r="E6624" s="68" t="n">
        <v>0</v>
      </c>
      <c r="F6624" s="69">
        <f>SUMIFS(الاضافة!$G$7:$G$60000,الاضافة!$H$7:$H$60000,"*اضاف*",الاضافة!$E$7:$E$60000,'أرصدة المخزن'!C6624)</f>
        <v/>
      </c>
      <c r="G6624" s="69">
        <f>SUMIFS(الصرف!$H$7:$H$60000,الصرف!$F$7:$F$60000,'أرصدة المخزن'!C6624)</f>
        <v/>
      </c>
      <c r="H6624" s="70">
        <f>E6624+F6624-G6624</f>
        <v/>
      </c>
    </row>
    <row r="6625" hidden="1" ht="24.6" customHeight="1" s="138">
      <c r="A6625" s="65" t="n">
        <v>10120371</v>
      </c>
      <c r="B6625" s="66" t="inlineStr">
        <is>
          <t>أدوات ميكانيكا</t>
        </is>
      </c>
      <c r="C6625" s="67" t="inlineStr"/>
      <c r="D6625" s="67" t="inlineStr"/>
      <c r="E6625" s="68" t="n">
        <v>0</v>
      </c>
      <c r="F6625" s="69">
        <f>SUMIFS(الاضافة!$G$7:$G$60000,الاضافة!$H$7:$H$60000,"*اضاف*",الاضافة!$E$7:$E$60000,'أرصدة المخزن'!C6625)</f>
        <v/>
      </c>
      <c r="G6625" s="69">
        <f>SUMIFS(الصرف!$H$7:$H$60000,الصرف!$F$7:$F$60000,'أرصدة المخزن'!C6625)</f>
        <v/>
      </c>
      <c r="H6625" s="70">
        <f>E6625+F6625-G6625</f>
        <v/>
      </c>
    </row>
    <row r="6626" hidden="1" ht="24.6" customHeight="1" s="138">
      <c r="A6626" s="65" t="n">
        <v>10120372</v>
      </c>
      <c r="B6626" s="66" t="inlineStr">
        <is>
          <t>أدوات ميكانيكا</t>
        </is>
      </c>
      <c r="C6626" s="67" t="inlineStr"/>
      <c r="D6626" s="67" t="inlineStr"/>
      <c r="E6626" s="68" t="n">
        <v>0</v>
      </c>
      <c r="F6626" s="69">
        <f>SUMIFS(الاضافة!$G$7:$G$60000,الاضافة!$H$7:$H$60000,"*اضاف*",الاضافة!$E$7:$E$60000,'أرصدة المخزن'!C6626)</f>
        <v/>
      </c>
      <c r="G6626" s="69">
        <f>SUMIFS(الصرف!$H$7:$H$60000,الصرف!$F$7:$F$60000,'أرصدة المخزن'!C6626)</f>
        <v/>
      </c>
      <c r="H6626" s="70">
        <f>E6626+F6626-G6626</f>
        <v/>
      </c>
    </row>
    <row r="6627" hidden="1" ht="24.6" customHeight="1" s="138">
      <c r="A6627" s="65" t="n">
        <v>10120373</v>
      </c>
      <c r="B6627" s="66" t="inlineStr">
        <is>
          <t>أدوات ميكانيكا</t>
        </is>
      </c>
      <c r="C6627" s="67" t="inlineStr"/>
      <c r="D6627" s="67" t="inlineStr"/>
      <c r="E6627" s="68" t="n">
        <v>0</v>
      </c>
      <c r="F6627" s="69">
        <f>SUMIFS(الاضافة!$G$7:$G$60000,الاضافة!$H$7:$H$60000,"*اضاف*",الاضافة!$E$7:$E$60000,'أرصدة المخزن'!C6627)</f>
        <v/>
      </c>
      <c r="G6627" s="69">
        <f>SUMIFS(الصرف!$H$7:$H$60000,الصرف!$F$7:$F$60000,'أرصدة المخزن'!C6627)</f>
        <v/>
      </c>
      <c r="H6627" s="70">
        <f>E6627+F6627-G6627</f>
        <v/>
      </c>
    </row>
    <row r="6628" hidden="1" ht="24.6" customHeight="1" s="138">
      <c r="A6628" s="65" t="n">
        <v>10120374</v>
      </c>
      <c r="B6628" s="66" t="inlineStr">
        <is>
          <t>أدوات ميكانيكا</t>
        </is>
      </c>
      <c r="C6628" s="67" t="inlineStr"/>
      <c r="D6628" s="67" t="inlineStr"/>
      <c r="E6628" s="68" t="n">
        <v>0</v>
      </c>
      <c r="F6628" s="69">
        <f>SUMIFS(الاضافة!$G$7:$G$60000,الاضافة!$H$7:$H$60000,"*اضاف*",الاضافة!$E$7:$E$60000,'أرصدة المخزن'!C6628)</f>
        <v/>
      </c>
      <c r="G6628" s="69">
        <f>SUMIFS(الصرف!$H$7:$H$60000,الصرف!$F$7:$F$60000,'أرصدة المخزن'!C6628)</f>
        <v/>
      </c>
      <c r="H6628" s="70">
        <f>E6628+F6628-G6628</f>
        <v/>
      </c>
    </row>
    <row r="6629" hidden="1" ht="24.6" customHeight="1" s="138">
      <c r="A6629" s="65" t="n">
        <v>10120375</v>
      </c>
      <c r="B6629" s="66" t="inlineStr">
        <is>
          <t>أدوات ميكانيكا</t>
        </is>
      </c>
      <c r="C6629" s="67" t="inlineStr"/>
      <c r="D6629" s="67" t="inlineStr"/>
      <c r="E6629" s="68" t="n">
        <v>0</v>
      </c>
      <c r="F6629" s="69">
        <f>SUMIFS(الاضافة!$G$7:$G$60000,الاضافة!$H$7:$H$60000,"*اضاف*",الاضافة!$E$7:$E$60000,'أرصدة المخزن'!C6629)</f>
        <v/>
      </c>
      <c r="G6629" s="69">
        <f>SUMIFS(الصرف!$H$7:$H$60000,الصرف!$F$7:$F$60000,'أرصدة المخزن'!C6629)</f>
        <v/>
      </c>
      <c r="H6629" s="70">
        <f>E6629+F6629-G6629</f>
        <v/>
      </c>
    </row>
    <row r="6630" hidden="1" ht="24.6" customHeight="1" s="138">
      <c r="A6630" s="65" t="n">
        <v>10120376</v>
      </c>
      <c r="B6630" s="66" t="inlineStr">
        <is>
          <t>أدوات ميكانيكا</t>
        </is>
      </c>
      <c r="C6630" s="67" t="inlineStr"/>
      <c r="D6630" s="67" t="inlineStr"/>
      <c r="E6630" s="68" t="n">
        <v>0</v>
      </c>
      <c r="F6630" s="69">
        <f>SUMIFS(الاضافة!$G$7:$G$60000,الاضافة!$H$7:$H$60000,"*اضاف*",الاضافة!$E$7:$E$60000,'أرصدة المخزن'!C6630)</f>
        <v/>
      </c>
      <c r="G6630" s="69">
        <f>SUMIFS(الصرف!$H$7:$H$60000,الصرف!$F$7:$F$60000,'أرصدة المخزن'!C6630)</f>
        <v/>
      </c>
      <c r="H6630" s="70">
        <f>E6630+F6630-G6630</f>
        <v/>
      </c>
    </row>
    <row r="6631" hidden="1" ht="24.6" customHeight="1" s="138">
      <c r="A6631" s="65" t="n">
        <v>10120377</v>
      </c>
      <c r="B6631" s="66" t="inlineStr">
        <is>
          <t>أدوات ميكانيكا</t>
        </is>
      </c>
      <c r="C6631" s="67" t="inlineStr"/>
      <c r="D6631" s="67" t="inlineStr"/>
      <c r="E6631" s="68" t="n">
        <v>0</v>
      </c>
      <c r="F6631" s="69">
        <f>SUMIFS(الاضافة!$G$7:$G$60000,الاضافة!$H$7:$H$60000,"*اضاف*",الاضافة!$E$7:$E$60000,'أرصدة المخزن'!C6631)</f>
        <v/>
      </c>
      <c r="G6631" s="69">
        <f>SUMIFS(الصرف!$H$7:$H$60000,الصرف!$F$7:$F$60000,'أرصدة المخزن'!C6631)</f>
        <v/>
      </c>
      <c r="H6631" s="70">
        <f>E6631+F6631-G6631</f>
        <v/>
      </c>
    </row>
    <row r="6632" hidden="1" ht="24.6" customHeight="1" s="138">
      <c r="A6632" s="65" t="n">
        <v>10120378</v>
      </c>
      <c r="B6632" s="66" t="inlineStr">
        <is>
          <t>أدوات ميكانيكا</t>
        </is>
      </c>
      <c r="C6632" s="67" t="inlineStr"/>
      <c r="D6632" s="67" t="inlineStr"/>
      <c r="E6632" s="68" t="n">
        <v>0</v>
      </c>
      <c r="F6632" s="69">
        <f>SUMIFS(الاضافة!$G$7:$G$60000,الاضافة!$H$7:$H$60000,"*اضاف*",الاضافة!$E$7:$E$60000,'أرصدة المخزن'!C6632)</f>
        <v/>
      </c>
      <c r="G6632" s="69">
        <f>SUMIFS(الصرف!$H$7:$H$60000,الصرف!$F$7:$F$60000,'أرصدة المخزن'!C6632)</f>
        <v/>
      </c>
      <c r="H6632" s="70">
        <f>E6632+F6632-G6632</f>
        <v/>
      </c>
    </row>
    <row r="6633" hidden="1" ht="24.6" customHeight="1" s="138">
      <c r="A6633" s="65" t="n">
        <v>10120379</v>
      </c>
      <c r="B6633" s="66" t="inlineStr">
        <is>
          <t>أدوات ميكانيكا</t>
        </is>
      </c>
      <c r="C6633" s="67" t="inlineStr"/>
      <c r="D6633" s="67" t="inlineStr"/>
      <c r="E6633" s="68" t="n">
        <v>0</v>
      </c>
      <c r="F6633" s="69">
        <f>SUMIFS(الاضافة!$G$7:$G$60000,الاضافة!$H$7:$H$60000,"*اضاف*",الاضافة!$E$7:$E$60000,'أرصدة المخزن'!C6633)</f>
        <v/>
      </c>
      <c r="G6633" s="69">
        <f>SUMIFS(الصرف!$H$7:$H$60000,الصرف!$F$7:$F$60000,'أرصدة المخزن'!C6633)</f>
        <v/>
      </c>
      <c r="H6633" s="70">
        <f>E6633+F6633-G6633</f>
        <v/>
      </c>
    </row>
    <row r="6634" hidden="1" ht="24.6" customHeight="1" s="138">
      <c r="A6634" s="65" t="n">
        <v>10120380</v>
      </c>
      <c r="B6634" s="66" t="inlineStr">
        <is>
          <t>أدوات ميكانيكا</t>
        </is>
      </c>
      <c r="C6634" s="67" t="inlineStr"/>
      <c r="D6634" s="67" t="inlineStr"/>
      <c r="E6634" s="68" t="n">
        <v>0</v>
      </c>
      <c r="F6634" s="69">
        <f>SUMIFS(الاضافة!$G$7:$G$60000,الاضافة!$H$7:$H$60000,"*اضاف*",الاضافة!$E$7:$E$60000,'أرصدة المخزن'!C6634)</f>
        <v/>
      </c>
      <c r="G6634" s="69">
        <f>SUMIFS(الصرف!$H$7:$H$60000,الصرف!$F$7:$F$60000,'أرصدة المخزن'!C6634)</f>
        <v/>
      </c>
      <c r="H6634" s="70">
        <f>E6634+F6634-G6634</f>
        <v/>
      </c>
    </row>
    <row r="6635" hidden="1" ht="24.6" customHeight="1" s="138">
      <c r="A6635" s="65" t="n">
        <v>10120381</v>
      </c>
      <c r="B6635" s="66" t="inlineStr">
        <is>
          <t>أدوات ميكانيكا</t>
        </is>
      </c>
      <c r="C6635" s="67" t="inlineStr"/>
      <c r="D6635" s="67" t="inlineStr"/>
      <c r="E6635" s="68" t="n">
        <v>0</v>
      </c>
      <c r="F6635" s="69">
        <f>SUMIFS(الاضافة!$G$7:$G$60000,الاضافة!$H$7:$H$60000,"*اضاف*",الاضافة!$E$7:$E$60000,'أرصدة المخزن'!C6635)</f>
        <v/>
      </c>
      <c r="G6635" s="69">
        <f>SUMIFS(الصرف!$H$7:$H$60000,الصرف!$F$7:$F$60000,'أرصدة المخزن'!C6635)</f>
        <v/>
      </c>
      <c r="H6635" s="70">
        <f>E6635+F6635-G6635</f>
        <v/>
      </c>
    </row>
    <row r="6636" hidden="1" ht="24.6" customHeight="1" s="138">
      <c r="A6636" s="65" t="n">
        <v>10120382</v>
      </c>
      <c r="B6636" s="66" t="inlineStr">
        <is>
          <t>أدوات ميكانيكا</t>
        </is>
      </c>
      <c r="C6636" s="67" t="inlineStr"/>
      <c r="D6636" s="67" t="inlineStr"/>
      <c r="E6636" s="68" t="n">
        <v>0</v>
      </c>
      <c r="F6636" s="69">
        <f>SUMIFS(الاضافة!$G$7:$G$60000,الاضافة!$H$7:$H$60000,"*اضاف*",الاضافة!$E$7:$E$60000,'أرصدة المخزن'!C6636)</f>
        <v/>
      </c>
      <c r="G6636" s="69">
        <f>SUMIFS(الصرف!$H$7:$H$60000,الصرف!$F$7:$F$60000,'أرصدة المخزن'!C6636)</f>
        <v/>
      </c>
      <c r="H6636" s="70">
        <f>E6636+F6636-G6636</f>
        <v/>
      </c>
    </row>
    <row r="6637" hidden="1" ht="24.6" customHeight="1" s="138">
      <c r="A6637" s="65" t="n">
        <v>10120383</v>
      </c>
      <c r="B6637" s="66" t="inlineStr">
        <is>
          <t>أدوات ميكانيكا</t>
        </is>
      </c>
      <c r="C6637" s="67" t="inlineStr"/>
      <c r="D6637" s="67" t="inlineStr"/>
      <c r="E6637" s="68" t="n">
        <v>0</v>
      </c>
      <c r="F6637" s="69">
        <f>SUMIFS(الاضافة!$G$7:$G$60000,الاضافة!$H$7:$H$60000,"*اضاف*",الاضافة!$E$7:$E$60000,'أرصدة المخزن'!C6637)</f>
        <v/>
      </c>
      <c r="G6637" s="69">
        <f>SUMIFS(الصرف!$H$7:$H$60000,الصرف!$F$7:$F$60000,'أرصدة المخزن'!C6637)</f>
        <v/>
      </c>
      <c r="H6637" s="70">
        <f>E6637+F6637-G6637</f>
        <v/>
      </c>
    </row>
    <row r="6638" hidden="1" ht="24.6" customHeight="1" s="138">
      <c r="A6638" s="65" t="n">
        <v>10120384</v>
      </c>
      <c r="B6638" s="66" t="inlineStr">
        <is>
          <t>أدوات ميكانيكا</t>
        </is>
      </c>
      <c r="C6638" s="67" t="inlineStr"/>
      <c r="D6638" s="67" t="inlineStr"/>
      <c r="E6638" s="68" t="n">
        <v>0</v>
      </c>
      <c r="F6638" s="69">
        <f>SUMIFS(الاضافة!$G$7:$G$60000,الاضافة!$H$7:$H$60000,"*اضاف*",الاضافة!$E$7:$E$60000,'أرصدة المخزن'!C6638)</f>
        <v/>
      </c>
      <c r="G6638" s="69">
        <f>SUMIFS(الصرف!$H$7:$H$60000,الصرف!$F$7:$F$60000,'أرصدة المخزن'!C6638)</f>
        <v/>
      </c>
      <c r="H6638" s="70">
        <f>E6638+F6638-G6638</f>
        <v/>
      </c>
    </row>
    <row r="6639" hidden="1" ht="24.6" customHeight="1" s="138">
      <c r="A6639" s="65" t="n">
        <v>10120385</v>
      </c>
      <c r="B6639" s="66" t="inlineStr">
        <is>
          <t>أدوات ميكانيكا</t>
        </is>
      </c>
      <c r="C6639" s="67" t="inlineStr"/>
      <c r="D6639" s="67" t="inlineStr"/>
      <c r="E6639" s="68" t="n">
        <v>0</v>
      </c>
      <c r="F6639" s="69">
        <f>SUMIFS(الاضافة!$G$7:$G$60000,الاضافة!$H$7:$H$60000,"*اضاف*",الاضافة!$E$7:$E$60000,'أرصدة المخزن'!C6639)</f>
        <v/>
      </c>
      <c r="G6639" s="69">
        <f>SUMIFS(الصرف!$H$7:$H$60000,الصرف!$F$7:$F$60000,'أرصدة المخزن'!C6639)</f>
        <v/>
      </c>
      <c r="H6639" s="70">
        <f>E6639+F6639-G6639</f>
        <v/>
      </c>
    </row>
    <row r="6640" hidden="1" ht="24.6" customHeight="1" s="138">
      <c r="A6640" s="65" t="n">
        <v>10120386</v>
      </c>
      <c r="B6640" s="66" t="inlineStr">
        <is>
          <t>أدوات ميكانيكا</t>
        </is>
      </c>
      <c r="C6640" s="67" t="inlineStr"/>
      <c r="D6640" s="67" t="inlineStr"/>
      <c r="E6640" s="68" t="n">
        <v>0</v>
      </c>
      <c r="F6640" s="69">
        <f>SUMIFS(الاضافة!$G$7:$G$60000,الاضافة!$H$7:$H$60000,"*اضاف*",الاضافة!$E$7:$E$60000,'أرصدة المخزن'!C6640)</f>
        <v/>
      </c>
      <c r="G6640" s="69">
        <f>SUMIFS(الصرف!$H$7:$H$60000,الصرف!$F$7:$F$60000,'أرصدة المخزن'!C6640)</f>
        <v/>
      </c>
      <c r="H6640" s="70">
        <f>E6640+F6640-G6640</f>
        <v/>
      </c>
    </row>
    <row r="6641" hidden="1" ht="24.6" customHeight="1" s="138">
      <c r="A6641" s="65" t="n">
        <v>10120387</v>
      </c>
      <c r="B6641" s="66" t="inlineStr">
        <is>
          <t>أدوات ميكانيكا</t>
        </is>
      </c>
      <c r="C6641" s="67" t="inlineStr"/>
      <c r="D6641" s="67" t="inlineStr"/>
      <c r="E6641" s="68" t="n">
        <v>0</v>
      </c>
      <c r="F6641" s="69">
        <f>SUMIFS(الاضافة!$G$7:$G$60000,الاضافة!$H$7:$H$60000,"*اضاف*",الاضافة!$E$7:$E$60000,'أرصدة المخزن'!C6641)</f>
        <v/>
      </c>
      <c r="G6641" s="69">
        <f>SUMIFS(الصرف!$H$7:$H$60000,الصرف!$F$7:$F$60000,'أرصدة المخزن'!C6641)</f>
        <v/>
      </c>
      <c r="H6641" s="70">
        <f>E6641+F6641-G6641</f>
        <v/>
      </c>
    </row>
    <row r="6642" hidden="1" ht="24.6" customHeight="1" s="138">
      <c r="A6642" s="65" t="n">
        <v>10120388</v>
      </c>
      <c r="B6642" s="66" t="inlineStr">
        <is>
          <t>أدوات ميكانيكا</t>
        </is>
      </c>
      <c r="C6642" s="67" t="inlineStr"/>
      <c r="D6642" s="67" t="inlineStr"/>
      <c r="E6642" s="68" t="n">
        <v>0</v>
      </c>
      <c r="F6642" s="69">
        <f>SUMIFS(الاضافة!$G$7:$G$60000,الاضافة!$H$7:$H$60000,"*اضاف*",الاضافة!$E$7:$E$60000,'أرصدة المخزن'!C6642)</f>
        <v/>
      </c>
      <c r="G6642" s="69">
        <f>SUMIFS(الصرف!$H$7:$H$60000,الصرف!$F$7:$F$60000,'أرصدة المخزن'!C6642)</f>
        <v/>
      </c>
      <c r="H6642" s="70">
        <f>E6642+F6642-G6642</f>
        <v/>
      </c>
    </row>
    <row r="6643" hidden="1" ht="24.6" customHeight="1" s="138">
      <c r="A6643" s="65" t="n">
        <v>10120389</v>
      </c>
      <c r="B6643" s="66" t="inlineStr">
        <is>
          <t>أدوات ميكانيكا</t>
        </is>
      </c>
      <c r="C6643" s="67" t="inlineStr"/>
      <c r="D6643" s="67" t="inlineStr"/>
      <c r="E6643" s="68" t="n">
        <v>0</v>
      </c>
      <c r="F6643" s="69">
        <f>SUMIFS(الاضافة!$G$7:$G$60000,الاضافة!$H$7:$H$60000,"*اضاف*",الاضافة!$E$7:$E$60000,'أرصدة المخزن'!C6643)</f>
        <v/>
      </c>
      <c r="G6643" s="69">
        <f>SUMIFS(الصرف!$H$7:$H$60000,الصرف!$F$7:$F$60000,'أرصدة المخزن'!C6643)</f>
        <v/>
      </c>
      <c r="H6643" s="70">
        <f>E6643+F6643-G6643</f>
        <v/>
      </c>
    </row>
    <row r="6644" hidden="1" ht="24.6" customHeight="1" s="138">
      <c r="A6644" s="65" t="n">
        <v>10120390</v>
      </c>
      <c r="B6644" s="66" t="inlineStr">
        <is>
          <t>أدوات ميكانيكا</t>
        </is>
      </c>
      <c r="C6644" s="67" t="inlineStr"/>
      <c r="D6644" s="67" t="inlineStr"/>
      <c r="E6644" s="68" t="n">
        <v>0</v>
      </c>
      <c r="F6644" s="69">
        <f>SUMIFS(الاضافة!$G$7:$G$60000,الاضافة!$H$7:$H$60000,"*اضاف*",الاضافة!$E$7:$E$60000,'أرصدة المخزن'!C6644)</f>
        <v/>
      </c>
      <c r="G6644" s="69">
        <f>SUMIFS(الصرف!$H$7:$H$60000,الصرف!$F$7:$F$60000,'أرصدة المخزن'!C6644)</f>
        <v/>
      </c>
      <c r="H6644" s="70">
        <f>E6644+F6644-G6644</f>
        <v/>
      </c>
    </row>
    <row r="6645" hidden="1" ht="24.6" customHeight="1" s="138">
      <c r="A6645" s="65" t="n">
        <v>10120391</v>
      </c>
      <c r="B6645" s="66" t="inlineStr">
        <is>
          <t>أدوات ميكانيكا</t>
        </is>
      </c>
      <c r="C6645" s="67" t="inlineStr"/>
      <c r="D6645" s="67" t="inlineStr"/>
      <c r="E6645" s="68" t="n">
        <v>0</v>
      </c>
      <c r="F6645" s="69">
        <f>SUMIFS(الاضافة!$G$7:$G$60000,الاضافة!$H$7:$H$60000,"*اضاف*",الاضافة!$E$7:$E$60000,'أرصدة المخزن'!C6645)</f>
        <v/>
      </c>
      <c r="G6645" s="69">
        <f>SUMIFS(الصرف!$H$7:$H$60000,الصرف!$F$7:$F$60000,'أرصدة المخزن'!C6645)</f>
        <v/>
      </c>
      <c r="H6645" s="70">
        <f>E6645+F6645-G6645</f>
        <v/>
      </c>
    </row>
    <row r="6646" hidden="1" ht="24.6" customHeight="1" s="138">
      <c r="A6646" s="65" t="n">
        <v>10120392</v>
      </c>
      <c r="B6646" s="66" t="inlineStr">
        <is>
          <t>أدوات ميكانيكا</t>
        </is>
      </c>
      <c r="C6646" s="67" t="inlineStr"/>
      <c r="D6646" s="67" t="inlineStr"/>
      <c r="E6646" s="68" t="n">
        <v>0</v>
      </c>
      <c r="F6646" s="69">
        <f>SUMIFS(الاضافة!$G$7:$G$60000,الاضافة!$H$7:$H$60000,"*اضاف*",الاضافة!$E$7:$E$60000,'أرصدة المخزن'!C6646)</f>
        <v/>
      </c>
      <c r="G6646" s="69">
        <f>SUMIFS(الصرف!$H$7:$H$60000,الصرف!$F$7:$F$60000,'أرصدة المخزن'!C6646)</f>
        <v/>
      </c>
      <c r="H6646" s="70">
        <f>E6646+F6646-G6646</f>
        <v/>
      </c>
    </row>
    <row r="6647" hidden="1" ht="24.6" customHeight="1" s="138">
      <c r="A6647" s="65" t="n">
        <v>10120393</v>
      </c>
      <c r="B6647" s="66" t="inlineStr">
        <is>
          <t>أدوات ميكانيكا</t>
        </is>
      </c>
      <c r="C6647" s="67" t="inlineStr"/>
      <c r="D6647" s="67" t="inlineStr"/>
      <c r="E6647" s="68" t="n">
        <v>0</v>
      </c>
      <c r="F6647" s="69">
        <f>SUMIFS(الاضافة!$G$7:$G$60000,الاضافة!$H$7:$H$60000,"*اضاف*",الاضافة!$E$7:$E$60000,'أرصدة المخزن'!C6647)</f>
        <v/>
      </c>
      <c r="G6647" s="69">
        <f>SUMIFS(الصرف!$H$7:$H$60000,الصرف!$F$7:$F$60000,'أرصدة المخزن'!C6647)</f>
        <v/>
      </c>
      <c r="H6647" s="70">
        <f>E6647+F6647-G6647</f>
        <v/>
      </c>
    </row>
    <row r="6648" hidden="1" ht="24.6" customHeight="1" s="138">
      <c r="A6648" s="65" t="n">
        <v>10120394</v>
      </c>
      <c r="B6648" s="66" t="inlineStr">
        <is>
          <t>أدوات ميكانيكا</t>
        </is>
      </c>
      <c r="C6648" s="67" t="inlineStr"/>
      <c r="D6648" s="67" t="inlineStr"/>
      <c r="E6648" s="68" t="n">
        <v>0</v>
      </c>
      <c r="F6648" s="69">
        <f>SUMIFS(الاضافة!$G$7:$G$60000,الاضافة!$H$7:$H$60000,"*اضاف*",الاضافة!$E$7:$E$60000,'أرصدة المخزن'!C6648)</f>
        <v/>
      </c>
      <c r="G6648" s="69">
        <f>SUMIFS(الصرف!$H$7:$H$60000,الصرف!$F$7:$F$60000,'أرصدة المخزن'!C6648)</f>
        <v/>
      </c>
      <c r="H6648" s="70">
        <f>E6648+F6648-G6648</f>
        <v/>
      </c>
    </row>
    <row r="6649" hidden="1" ht="24.6" customHeight="1" s="138">
      <c r="A6649" s="65" t="n">
        <v>10120395</v>
      </c>
      <c r="B6649" s="66" t="inlineStr">
        <is>
          <t>أدوات ميكانيكا</t>
        </is>
      </c>
      <c r="C6649" s="67" t="inlineStr"/>
      <c r="D6649" s="67" t="inlineStr"/>
      <c r="E6649" s="68" t="n">
        <v>0</v>
      </c>
      <c r="F6649" s="69">
        <f>SUMIFS(الاضافة!$G$7:$G$60000,الاضافة!$H$7:$H$60000,"*اضاف*",الاضافة!$E$7:$E$60000,'أرصدة المخزن'!C6649)</f>
        <v/>
      </c>
      <c r="G6649" s="69">
        <f>SUMIFS(الصرف!$H$7:$H$60000,الصرف!$F$7:$F$60000,'أرصدة المخزن'!C6649)</f>
        <v/>
      </c>
      <c r="H6649" s="70">
        <f>E6649+F6649-G6649</f>
        <v/>
      </c>
    </row>
    <row r="6650" hidden="1" ht="24.6" customHeight="1" s="138">
      <c r="A6650" s="65" t="n">
        <v>10120396</v>
      </c>
      <c r="B6650" s="66" t="inlineStr">
        <is>
          <t>أدوات ميكانيكا</t>
        </is>
      </c>
      <c r="C6650" s="67" t="inlineStr"/>
      <c r="D6650" s="67" t="inlineStr"/>
      <c r="E6650" s="68" t="n">
        <v>0</v>
      </c>
      <c r="F6650" s="69">
        <f>SUMIFS(الاضافة!$G$7:$G$60000,الاضافة!$H$7:$H$60000,"*اضاف*",الاضافة!$E$7:$E$60000,'أرصدة المخزن'!C6650)</f>
        <v/>
      </c>
      <c r="G6650" s="69">
        <f>SUMIFS(الصرف!$H$7:$H$60000,الصرف!$F$7:$F$60000,'أرصدة المخزن'!C6650)</f>
        <v/>
      </c>
      <c r="H6650" s="70">
        <f>E6650+F6650-G6650</f>
        <v/>
      </c>
    </row>
    <row r="6651" hidden="1" ht="24.6" customHeight="1" s="138">
      <c r="A6651" s="65" t="n">
        <v>10120397</v>
      </c>
      <c r="B6651" s="66" t="inlineStr">
        <is>
          <t>أدوات ميكانيكا</t>
        </is>
      </c>
      <c r="C6651" s="67" t="inlineStr"/>
      <c r="D6651" s="67" t="inlineStr"/>
      <c r="E6651" s="68" t="n">
        <v>0</v>
      </c>
      <c r="F6651" s="69">
        <f>SUMIFS(الاضافة!$G$7:$G$60000,الاضافة!$H$7:$H$60000,"*اضاف*",الاضافة!$E$7:$E$60000,'أرصدة المخزن'!C6651)</f>
        <v/>
      </c>
      <c r="G6651" s="69">
        <f>SUMIFS(الصرف!$H$7:$H$60000,الصرف!$F$7:$F$60000,'أرصدة المخزن'!C6651)</f>
        <v/>
      </c>
      <c r="H6651" s="70">
        <f>E6651+F6651-G6651</f>
        <v/>
      </c>
    </row>
    <row r="6652" hidden="1" ht="24.6" customHeight="1" s="138">
      <c r="A6652" s="65" t="n">
        <v>10120398</v>
      </c>
      <c r="B6652" s="66" t="inlineStr">
        <is>
          <t>أدوات ميكانيكا</t>
        </is>
      </c>
      <c r="C6652" s="67" t="inlineStr"/>
      <c r="D6652" s="67" t="inlineStr"/>
      <c r="E6652" s="68" t="n">
        <v>0</v>
      </c>
      <c r="F6652" s="69">
        <f>SUMIFS(الاضافة!$G$7:$G$60000,الاضافة!$H$7:$H$60000,"*اضاف*",الاضافة!$E$7:$E$60000,'أرصدة المخزن'!C6652)</f>
        <v/>
      </c>
      <c r="G6652" s="69">
        <f>SUMIFS(الصرف!$H$7:$H$60000,الصرف!$F$7:$F$60000,'أرصدة المخزن'!C6652)</f>
        <v/>
      </c>
      <c r="H6652" s="70">
        <f>E6652+F6652-G6652</f>
        <v/>
      </c>
    </row>
    <row r="6653" hidden="1" ht="24.6" customHeight="1" s="138">
      <c r="A6653" s="65" t="n">
        <v>10120399</v>
      </c>
      <c r="B6653" s="66" t="inlineStr">
        <is>
          <t>أدوات ميكانيكا</t>
        </is>
      </c>
      <c r="C6653" s="67" t="inlineStr"/>
      <c r="D6653" s="67" t="inlineStr"/>
      <c r="E6653" s="68" t="n">
        <v>0</v>
      </c>
      <c r="F6653" s="69">
        <f>SUMIFS(الاضافة!$G$7:$G$60000,الاضافة!$H$7:$H$60000,"*اضاف*",الاضافة!$E$7:$E$60000,'أرصدة المخزن'!C6653)</f>
        <v/>
      </c>
      <c r="G6653" s="69">
        <f>SUMIFS(الصرف!$H$7:$H$60000,الصرف!$F$7:$F$60000,'أرصدة المخزن'!C6653)</f>
        <v/>
      </c>
      <c r="H6653" s="70">
        <f>E6653+F6653-G6653</f>
        <v/>
      </c>
    </row>
    <row r="6654" hidden="1" ht="24.6" customHeight="1" s="138">
      <c r="A6654" s="65" t="n">
        <v>10120400</v>
      </c>
      <c r="B6654" s="66" t="inlineStr">
        <is>
          <t>أدوات ميكانيكا</t>
        </is>
      </c>
      <c r="C6654" s="67" t="inlineStr"/>
      <c r="D6654" s="67" t="inlineStr"/>
      <c r="E6654" s="68" t="n">
        <v>0</v>
      </c>
      <c r="F6654" s="69">
        <f>SUMIFS(الاضافة!$G$7:$G$60000,الاضافة!$H$7:$H$60000,"*اضاف*",الاضافة!$E$7:$E$60000,'أرصدة المخزن'!C6654)</f>
        <v/>
      </c>
      <c r="G6654" s="69">
        <f>SUMIFS(الصرف!$H$7:$H$60000,الصرف!$F$7:$F$60000,'أرصدة المخزن'!C6654)</f>
        <v/>
      </c>
      <c r="H6654" s="70">
        <f>E6654+F6654-G6654</f>
        <v/>
      </c>
    </row>
    <row r="6655" hidden="1" ht="24.6" customHeight="1" s="138">
      <c r="A6655" s="65" t="n">
        <v>10120401</v>
      </c>
      <c r="B6655" s="66" t="inlineStr">
        <is>
          <t>أدوات ميكانيكا</t>
        </is>
      </c>
      <c r="C6655" s="67" t="inlineStr"/>
      <c r="D6655" s="67" t="inlineStr"/>
      <c r="E6655" s="68" t="n">
        <v>0</v>
      </c>
      <c r="F6655" s="69">
        <f>SUMIFS(الاضافة!$G$7:$G$60000,الاضافة!$H$7:$H$60000,"*اضاف*",الاضافة!$E$7:$E$60000,'أرصدة المخزن'!C6655)</f>
        <v/>
      </c>
      <c r="G6655" s="69">
        <f>SUMIFS(الصرف!$H$7:$H$60000,الصرف!$F$7:$F$60000,'أرصدة المخزن'!C6655)</f>
        <v/>
      </c>
      <c r="H6655" s="70">
        <f>E6655+F6655-G6655</f>
        <v/>
      </c>
    </row>
    <row r="6656" hidden="1" ht="24.6" customHeight="1" s="138">
      <c r="A6656" s="65" t="n">
        <v>10120402</v>
      </c>
      <c r="B6656" s="66" t="inlineStr">
        <is>
          <t>أدوات ميكانيكا</t>
        </is>
      </c>
      <c r="C6656" s="67" t="inlineStr"/>
      <c r="D6656" s="67" t="inlineStr"/>
      <c r="E6656" s="68" t="n">
        <v>0</v>
      </c>
      <c r="F6656" s="69">
        <f>SUMIFS(الاضافة!$G$7:$G$60000,الاضافة!$H$7:$H$60000,"*اضاف*",الاضافة!$E$7:$E$60000,'أرصدة المخزن'!C6656)</f>
        <v/>
      </c>
      <c r="G6656" s="69">
        <f>SUMIFS(الصرف!$H$7:$H$60000,الصرف!$F$7:$F$60000,'أرصدة المخزن'!C6656)</f>
        <v/>
      </c>
      <c r="H6656" s="70">
        <f>E6656+F6656-G6656</f>
        <v/>
      </c>
    </row>
    <row r="6657" hidden="1" ht="24.6" customHeight="1" s="138">
      <c r="A6657" s="65" t="n">
        <v>10120403</v>
      </c>
      <c r="B6657" s="66" t="inlineStr">
        <is>
          <t>أدوات ميكانيكا</t>
        </is>
      </c>
      <c r="C6657" s="67" t="inlineStr"/>
      <c r="D6657" s="67" t="inlineStr"/>
      <c r="E6657" s="68" t="n">
        <v>0</v>
      </c>
      <c r="F6657" s="69">
        <f>SUMIFS(الاضافة!$G$7:$G$60000,الاضافة!$H$7:$H$60000,"*اضاف*",الاضافة!$E$7:$E$60000,'أرصدة المخزن'!C6657)</f>
        <v/>
      </c>
      <c r="G6657" s="69">
        <f>SUMIFS(الصرف!$H$7:$H$60000,الصرف!$F$7:$F$60000,'أرصدة المخزن'!C6657)</f>
        <v/>
      </c>
      <c r="H6657" s="70">
        <f>E6657+F6657-G6657</f>
        <v/>
      </c>
    </row>
    <row r="6658" hidden="1" ht="24.6" customHeight="1" s="138">
      <c r="A6658" s="65" t="n">
        <v>10120404</v>
      </c>
      <c r="B6658" s="66" t="inlineStr">
        <is>
          <t>أدوات ميكانيكا</t>
        </is>
      </c>
      <c r="C6658" s="67" t="inlineStr"/>
      <c r="D6658" s="67" t="inlineStr"/>
      <c r="E6658" s="68" t="n">
        <v>0</v>
      </c>
      <c r="F6658" s="69">
        <f>SUMIFS(الاضافة!$G$7:$G$60000,الاضافة!$H$7:$H$60000,"*اضاف*",الاضافة!$E$7:$E$60000,'أرصدة المخزن'!C6658)</f>
        <v/>
      </c>
      <c r="G6658" s="69">
        <f>SUMIFS(الصرف!$H$7:$H$60000,الصرف!$F$7:$F$60000,'أرصدة المخزن'!C6658)</f>
        <v/>
      </c>
      <c r="H6658" s="70">
        <f>E6658+F6658-G6658</f>
        <v/>
      </c>
    </row>
    <row r="6659" hidden="1" ht="24.6" customHeight="1" s="138">
      <c r="A6659" s="65" t="n">
        <v>10120405</v>
      </c>
      <c r="B6659" s="66" t="inlineStr">
        <is>
          <t>أدوات ميكانيكا</t>
        </is>
      </c>
      <c r="C6659" s="67" t="inlineStr"/>
      <c r="D6659" s="67" t="inlineStr"/>
      <c r="E6659" s="68" t="n">
        <v>0</v>
      </c>
      <c r="F6659" s="69">
        <f>SUMIFS(الاضافة!$G$7:$G$60000,الاضافة!$H$7:$H$60000,"*اضاف*",الاضافة!$E$7:$E$60000,'أرصدة المخزن'!C6659)</f>
        <v/>
      </c>
      <c r="G6659" s="69">
        <f>SUMIFS(الصرف!$H$7:$H$60000,الصرف!$F$7:$F$60000,'أرصدة المخزن'!C6659)</f>
        <v/>
      </c>
      <c r="H6659" s="70">
        <f>E6659+F6659-G6659</f>
        <v/>
      </c>
    </row>
    <row r="6660" hidden="1" ht="24.6" customHeight="1" s="138">
      <c r="A6660" s="65" t="n">
        <v>10120406</v>
      </c>
      <c r="B6660" s="66" t="inlineStr">
        <is>
          <t>أدوات ميكانيكا</t>
        </is>
      </c>
      <c r="C6660" s="67" t="inlineStr"/>
      <c r="D6660" s="67" t="inlineStr"/>
      <c r="E6660" s="68" t="n">
        <v>0</v>
      </c>
      <c r="F6660" s="69">
        <f>SUMIFS(الاضافة!$G$7:$G$60000,الاضافة!$H$7:$H$60000,"*اضاف*",الاضافة!$E$7:$E$60000,'أرصدة المخزن'!C6660)</f>
        <v/>
      </c>
      <c r="G6660" s="69">
        <f>SUMIFS(الصرف!$H$7:$H$60000,الصرف!$F$7:$F$60000,'أرصدة المخزن'!C6660)</f>
        <v/>
      </c>
      <c r="H6660" s="70">
        <f>E6660+F6660-G6660</f>
        <v/>
      </c>
    </row>
    <row r="6661" hidden="1" ht="24.6" customHeight="1" s="138">
      <c r="A6661" s="65" t="n">
        <v>10120407</v>
      </c>
      <c r="B6661" s="66" t="inlineStr">
        <is>
          <t>أدوات ميكانيكا</t>
        </is>
      </c>
      <c r="C6661" s="67" t="inlineStr"/>
      <c r="D6661" s="67" t="inlineStr"/>
      <c r="E6661" s="68" t="n">
        <v>0</v>
      </c>
      <c r="F6661" s="69">
        <f>SUMIFS(الاضافة!$G$7:$G$60000,الاضافة!$H$7:$H$60000,"*اضاف*",الاضافة!$E$7:$E$60000,'أرصدة المخزن'!C6661)</f>
        <v/>
      </c>
      <c r="G6661" s="69">
        <f>SUMIFS(الصرف!$H$7:$H$60000,الصرف!$F$7:$F$60000,'أرصدة المخزن'!C6661)</f>
        <v/>
      </c>
      <c r="H6661" s="70">
        <f>E6661+F6661-G6661</f>
        <v/>
      </c>
    </row>
    <row r="6662" hidden="1" ht="24.6" customHeight="1" s="138">
      <c r="A6662" s="65" t="n">
        <v>10120408</v>
      </c>
      <c r="B6662" s="66" t="inlineStr">
        <is>
          <t>أدوات ميكانيكا</t>
        </is>
      </c>
      <c r="C6662" s="67" t="inlineStr"/>
      <c r="D6662" s="67" t="inlineStr"/>
      <c r="E6662" s="68" t="n">
        <v>0</v>
      </c>
      <c r="F6662" s="69">
        <f>SUMIFS(الاضافة!$G$7:$G$60000,الاضافة!$H$7:$H$60000,"*اضاف*",الاضافة!$E$7:$E$60000,'أرصدة المخزن'!C6662)</f>
        <v/>
      </c>
      <c r="G6662" s="69">
        <f>SUMIFS(الصرف!$H$7:$H$60000,الصرف!$F$7:$F$60000,'أرصدة المخزن'!C6662)</f>
        <v/>
      </c>
      <c r="H6662" s="70">
        <f>E6662+F6662-G6662</f>
        <v/>
      </c>
    </row>
    <row r="6663" hidden="1" ht="24.6" customHeight="1" s="138">
      <c r="A6663" s="65" t="n">
        <v>10120409</v>
      </c>
      <c r="B6663" s="66" t="inlineStr">
        <is>
          <t>أدوات ميكانيكا</t>
        </is>
      </c>
      <c r="C6663" s="67" t="inlineStr"/>
      <c r="D6663" s="67" t="inlineStr"/>
      <c r="E6663" s="68" t="n">
        <v>0</v>
      </c>
      <c r="F6663" s="69">
        <f>SUMIFS(الاضافة!$G$7:$G$60000,الاضافة!$H$7:$H$60000,"*اضاف*",الاضافة!$E$7:$E$60000,'أرصدة المخزن'!C6663)</f>
        <v/>
      </c>
      <c r="G6663" s="69">
        <f>SUMIFS(الصرف!$H$7:$H$60000,الصرف!$F$7:$F$60000,'أرصدة المخزن'!C6663)</f>
        <v/>
      </c>
      <c r="H6663" s="70">
        <f>E6663+F6663-G6663</f>
        <v/>
      </c>
    </row>
    <row r="6664" hidden="1" ht="24.6" customHeight="1" s="138">
      <c r="A6664" s="65" t="n">
        <v>10120410</v>
      </c>
      <c r="B6664" s="66" t="inlineStr">
        <is>
          <t>أدوات ميكانيكا</t>
        </is>
      </c>
      <c r="C6664" s="67" t="inlineStr"/>
      <c r="D6664" s="67" t="inlineStr"/>
      <c r="E6664" s="68" t="n">
        <v>0</v>
      </c>
      <c r="F6664" s="69">
        <f>SUMIFS(الاضافة!$G$7:$G$60000,الاضافة!$H$7:$H$60000,"*اضاف*",الاضافة!$E$7:$E$60000,'أرصدة المخزن'!C6664)</f>
        <v/>
      </c>
      <c r="G6664" s="69">
        <f>SUMIFS(الصرف!$H$7:$H$60000,الصرف!$F$7:$F$60000,'أرصدة المخزن'!C6664)</f>
        <v/>
      </c>
      <c r="H6664" s="70">
        <f>E6664+F6664-G6664</f>
        <v/>
      </c>
    </row>
    <row r="6665" hidden="1" ht="24.6" customHeight="1" s="138">
      <c r="A6665" s="65" t="n">
        <v>10120411</v>
      </c>
      <c r="B6665" s="66" t="inlineStr">
        <is>
          <t>أدوات ميكانيكا</t>
        </is>
      </c>
      <c r="C6665" s="67" t="inlineStr"/>
      <c r="D6665" s="67" t="inlineStr"/>
      <c r="E6665" s="68" t="n">
        <v>0</v>
      </c>
      <c r="F6665" s="69">
        <f>SUMIFS(الاضافة!$G$7:$G$60000,الاضافة!$H$7:$H$60000,"*اضاف*",الاضافة!$E$7:$E$60000,'أرصدة المخزن'!C6665)</f>
        <v/>
      </c>
      <c r="G6665" s="69">
        <f>SUMIFS(الصرف!$H$7:$H$60000,الصرف!$F$7:$F$60000,'أرصدة المخزن'!C6665)</f>
        <v/>
      </c>
      <c r="H6665" s="70">
        <f>E6665+F6665-G6665</f>
        <v/>
      </c>
    </row>
    <row r="6666" hidden="1" ht="24.6" customHeight="1" s="138">
      <c r="A6666" s="65" t="n">
        <v>10120412</v>
      </c>
      <c r="B6666" s="66" t="inlineStr">
        <is>
          <t>أدوات ميكانيكا</t>
        </is>
      </c>
      <c r="C6666" s="67" t="inlineStr"/>
      <c r="D6666" s="67" t="inlineStr"/>
      <c r="E6666" s="68" t="n">
        <v>0</v>
      </c>
      <c r="F6666" s="69">
        <f>SUMIFS(الاضافة!$G$7:$G$60000,الاضافة!$H$7:$H$60000,"*اضاف*",الاضافة!$E$7:$E$60000,'أرصدة المخزن'!C6666)</f>
        <v/>
      </c>
      <c r="G6666" s="69">
        <f>SUMIFS(الصرف!$H$7:$H$60000,الصرف!$F$7:$F$60000,'أرصدة المخزن'!C6666)</f>
        <v/>
      </c>
      <c r="H6666" s="70">
        <f>E6666+F6666-G6666</f>
        <v/>
      </c>
    </row>
    <row r="6667" hidden="1" ht="24.6" customHeight="1" s="138">
      <c r="A6667" s="65" t="n">
        <v>10120413</v>
      </c>
      <c r="B6667" s="66" t="inlineStr">
        <is>
          <t>أدوات ميكانيكا</t>
        </is>
      </c>
      <c r="C6667" s="67" t="inlineStr"/>
      <c r="D6667" s="67" t="inlineStr"/>
      <c r="E6667" s="68" t="n">
        <v>0</v>
      </c>
      <c r="F6667" s="69">
        <f>SUMIFS(الاضافة!$G$7:$G$60000,الاضافة!$H$7:$H$60000,"*اضاف*",الاضافة!$E$7:$E$60000,'أرصدة المخزن'!C6667)</f>
        <v/>
      </c>
      <c r="G6667" s="69">
        <f>SUMIFS(الصرف!$H$7:$H$60000,الصرف!$F$7:$F$60000,'أرصدة المخزن'!C6667)</f>
        <v/>
      </c>
      <c r="H6667" s="70">
        <f>E6667+F6667-G6667</f>
        <v/>
      </c>
    </row>
    <row r="6668" hidden="1" ht="24.6" customHeight="1" s="138">
      <c r="A6668" s="65" t="n">
        <v>10120414</v>
      </c>
      <c r="B6668" s="66" t="inlineStr">
        <is>
          <t>أدوات ميكانيكا</t>
        </is>
      </c>
      <c r="C6668" s="67" t="inlineStr"/>
      <c r="D6668" s="67" t="inlineStr"/>
      <c r="E6668" s="68" t="n">
        <v>0</v>
      </c>
      <c r="F6668" s="69">
        <f>SUMIFS(الاضافة!$G$7:$G$60000,الاضافة!$H$7:$H$60000,"*اضاف*",الاضافة!$E$7:$E$60000,'أرصدة المخزن'!C6668)</f>
        <v/>
      </c>
      <c r="G6668" s="69">
        <f>SUMIFS(الصرف!$H$7:$H$60000,الصرف!$F$7:$F$60000,'أرصدة المخزن'!C6668)</f>
        <v/>
      </c>
      <c r="H6668" s="70">
        <f>E6668+F6668-G6668</f>
        <v/>
      </c>
    </row>
    <row r="6669" hidden="1" ht="24.6" customHeight="1" s="138">
      <c r="A6669" s="65" t="n">
        <v>10120415</v>
      </c>
      <c r="B6669" s="66" t="inlineStr">
        <is>
          <t>أدوات ميكانيكا</t>
        </is>
      </c>
      <c r="C6669" s="67" t="inlineStr"/>
      <c r="D6669" s="67" t="inlineStr"/>
      <c r="E6669" s="68" t="n">
        <v>0</v>
      </c>
      <c r="F6669" s="69">
        <f>SUMIFS(الاضافة!$G$7:$G$60000,الاضافة!$H$7:$H$60000,"*اضاف*",الاضافة!$E$7:$E$60000,'أرصدة المخزن'!C6669)</f>
        <v/>
      </c>
      <c r="G6669" s="69">
        <f>SUMIFS(الصرف!$H$7:$H$60000,الصرف!$F$7:$F$60000,'أرصدة المخزن'!C6669)</f>
        <v/>
      </c>
      <c r="H6669" s="70">
        <f>E6669+F6669-G6669</f>
        <v/>
      </c>
    </row>
    <row r="6670" hidden="1" ht="24.6" customHeight="1" s="138">
      <c r="A6670" s="65" t="n">
        <v>10120416</v>
      </c>
      <c r="B6670" s="66" t="inlineStr">
        <is>
          <t>أدوات ميكانيكا</t>
        </is>
      </c>
      <c r="C6670" s="67" t="inlineStr"/>
      <c r="D6670" s="67" t="inlineStr"/>
      <c r="E6670" s="68" t="n">
        <v>0</v>
      </c>
      <c r="F6670" s="69">
        <f>SUMIFS(الاضافة!$G$7:$G$60000,الاضافة!$H$7:$H$60000,"*اضاف*",الاضافة!$E$7:$E$60000,'أرصدة المخزن'!C6670)</f>
        <v/>
      </c>
      <c r="G6670" s="69">
        <f>SUMIFS(الصرف!$H$7:$H$60000,الصرف!$F$7:$F$60000,'أرصدة المخزن'!C6670)</f>
        <v/>
      </c>
      <c r="H6670" s="70">
        <f>E6670+F6670-G6670</f>
        <v/>
      </c>
    </row>
    <row r="6671" hidden="1" ht="24.6" customHeight="1" s="138">
      <c r="A6671" s="65" t="n">
        <v>10120417</v>
      </c>
      <c r="B6671" s="66" t="inlineStr">
        <is>
          <t>أدوات ميكانيكا</t>
        </is>
      </c>
      <c r="C6671" s="67" t="inlineStr"/>
      <c r="D6671" s="67" t="inlineStr"/>
      <c r="E6671" s="68" t="n">
        <v>0</v>
      </c>
      <c r="F6671" s="69">
        <f>SUMIFS(الاضافة!$G$7:$G$60000,الاضافة!$H$7:$H$60000,"*اضاف*",الاضافة!$E$7:$E$60000,'أرصدة المخزن'!C6671)</f>
        <v/>
      </c>
      <c r="G6671" s="69">
        <f>SUMIFS(الصرف!$H$7:$H$60000,الصرف!$F$7:$F$60000,'أرصدة المخزن'!C6671)</f>
        <v/>
      </c>
      <c r="H6671" s="70">
        <f>E6671+F6671-G6671</f>
        <v/>
      </c>
    </row>
    <row r="6672" hidden="1" ht="24.6" customHeight="1" s="138">
      <c r="A6672" s="65" t="n">
        <v>10120418</v>
      </c>
      <c r="B6672" s="66" t="inlineStr">
        <is>
          <t>أدوات ميكانيكا</t>
        </is>
      </c>
      <c r="C6672" s="67" t="inlineStr"/>
      <c r="D6672" s="67" t="inlineStr"/>
      <c r="E6672" s="68" t="n">
        <v>0</v>
      </c>
      <c r="F6672" s="69">
        <f>SUMIFS(الاضافة!$G$7:$G$60000,الاضافة!$H$7:$H$60000,"*اضاف*",الاضافة!$E$7:$E$60000,'أرصدة المخزن'!C6672)</f>
        <v/>
      </c>
      <c r="G6672" s="69">
        <f>SUMIFS(الصرف!$H$7:$H$60000,الصرف!$F$7:$F$60000,'أرصدة المخزن'!C6672)</f>
        <v/>
      </c>
      <c r="H6672" s="70">
        <f>E6672+F6672-G6672</f>
        <v/>
      </c>
    </row>
    <row r="6673" hidden="1" ht="24.6" customHeight="1" s="138">
      <c r="A6673" s="65" t="n">
        <v>10120419</v>
      </c>
      <c r="B6673" s="66" t="inlineStr">
        <is>
          <t>أدوات ميكانيكا</t>
        </is>
      </c>
      <c r="C6673" s="67" t="inlineStr"/>
      <c r="D6673" s="67" t="inlineStr"/>
      <c r="E6673" s="68" t="n">
        <v>0</v>
      </c>
      <c r="F6673" s="69">
        <f>SUMIFS(الاضافة!$G$7:$G$60000,الاضافة!$H$7:$H$60000,"*اضاف*",الاضافة!$E$7:$E$60000,'أرصدة المخزن'!C6673)</f>
        <v/>
      </c>
      <c r="G6673" s="69">
        <f>SUMIFS(الصرف!$H$7:$H$60000,الصرف!$F$7:$F$60000,'أرصدة المخزن'!C6673)</f>
        <v/>
      </c>
      <c r="H6673" s="70">
        <f>E6673+F6673-G6673</f>
        <v/>
      </c>
    </row>
    <row r="6674" hidden="1" ht="24.6" customHeight="1" s="138">
      <c r="A6674" s="65" t="n">
        <v>10120420</v>
      </c>
      <c r="B6674" s="66" t="inlineStr">
        <is>
          <t>أدوات ميكانيكا</t>
        </is>
      </c>
      <c r="C6674" s="67" t="inlineStr"/>
      <c r="D6674" s="67" t="inlineStr"/>
      <c r="E6674" s="68" t="n">
        <v>0</v>
      </c>
      <c r="F6674" s="69">
        <f>SUMIFS(الاضافة!$G$7:$G$60000,الاضافة!$H$7:$H$60000,"*اضاف*",الاضافة!$E$7:$E$60000,'أرصدة المخزن'!C6674)</f>
        <v/>
      </c>
      <c r="G6674" s="69">
        <f>SUMIFS(الصرف!$H$7:$H$60000,الصرف!$F$7:$F$60000,'أرصدة المخزن'!C6674)</f>
        <v/>
      </c>
      <c r="H6674" s="70">
        <f>E6674+F6674-G6674</f>
        <v/>
      </c>
    </row>
    <row r="6675" hidden="1" ht="24.6" customHeight="1" s="138">
      <c r="A6675" s="65" t="n">
        <v>10120421</v>
      </c>
      <c r="B6675" s="66" t="inlineStr">
        <is>
          <t>أدوات ميكانيكا</t>
        </is>
      </c>
      <c r="C6675" s="67" t="inlineStr"/>
      <c r="D6675" s="67" t="inlineStr"/>
      <c r="E6675" s="68" t="n">
        <v>0</v>
      </c>
      <c r="F6675" s="69">
        <f>SUMIFS(الاضافة!$G$7:$G$60000,الاضافة!$H$7:$H$60000,"*اضاف*",الاضافة!$E$7:$E$60000,'أرصدة المخزن'!C6675)</f>
        <v/>
      </c>
      <c r="G6675" s="69">
        <f>SUMIFS(الصرف!$H$7:$H$60000,الصرف!$F$7:$F$60000,'أرصدة المخزن'!C6675)</f>
        <v/>
      </c>
      <c r="H6675" s="70">
        <f>E6675+F6675-G6675</f>
        <v/>
      </c>
    </row>
    <row r="6676" hidden="1" ht="24.6" customHeight="1" s="138">
      <c r="A6676" s="65" t="n">
        <v>10120422</v>
      </c>
      <c r="B6676" s="66" t="inlineStr">
        <is>
          <t>أدوات ميكانيكا</t>
        </is>
      </c>
      <c r="C6676" s="67" t="inlineStr"/>
      <c r="D6676" s="67" t="inlineStr"/>
      <c r="E6676" s="68" t="n">
        <v>0</v>
      </c>
      <c r="F6676" s="69">
        <f>SUMIFS(الاضافة!$G$7:$G$60000,الاضافة!$H$7:$H$60000,"*اضاف*",الاضافة!$E$7:$E$60000,'أرصدة المخزن'!C6676)</f>
        <v/>
      </c>
      <c r="G6676" s="69">
        <f>SUMIFS(الصرف!$H$7:$H$60000,الصرف!$F$7:$F$60000,'أرصدة المخزن'!C6676)</f>
        <v/>
      </c>
      <c r="H6676" s="70">
        <f>E6676+F6676-G6676</f>
        <v/>
      </c>
    </row>
    <row r="6677" hidden="1" ht="24.6" customHeight="1" s="138">
      <c r="A6677" s="65" t="n">
        <v>10120423</v>
      </c>
      <c r="B6677" s="66" t="inlineStr">
        <is>
          <t>أدوات ميكانيكا</t>
        </is>
      </c>
      <c r="C6677" s="67" t="inlineStr"/>
      <c r="D6677" s="67" t="inlineStr"/>
      <c r="E6677" s="68" t="n">
        <v>0</v>
      </c>
      <c r="F6677" s="69">
        <f>SUMIFS(الاضافة!$G$7:$G$60000,الاضافة!$H$7:$H$60000,"*اضاف*",الاضافة!$E$7:$E$60000,'أرصدة المخزن'!C6677)</f>
        <v/>
      </c>
      <c r="G6677" s="69">
        <f>SUMIFS(الصرف!$H$7:$H$60000,الصرف!$F$7:$F$60000,'أرصدة المخزن'!C6677)</f>
        <v/>
      </c>
      <c r="H6677" s="70">
        <f>E6677+F6677-G6677</f>
        <v/>
      </c>
    </row>
    <row r="6678" hidden="1" ht="24.6" customHeight="1" s="138">
      <c r="A6678" s="65" t="n">
        <v>10120424</v>
      </c>
      <c r="B6678" s="66" t="inlineStr">
        <is>
          <t>أدوات ميكانيكا</t>
        </is>
      </c>
      <c r="C6678" s="67" t="inlineStr"/>
      <c r="D6678" s="67" t="inlineStr"/>
      <c r="E6678" s="68" t="n">
        <v>0</v>
      </c>
      <c r="F6678" s="69">
        <f>SUMIFS(الاضافة!$G$7:$G$60000,الاضافة!$H$7:$H$60000,"*اضاف*",الاضافة!$E$7:$E$60000,'أرصدة المخزن'!C6678)</f>
        <v/>
      </c>
      <c r="G6678" s="69">
        <f>SUMIFS(الصرف!$H$7:$H$60000,الصرف!$F$7:$F$60000,'أرصدة المخزن'!C6678)</f>
        <v/>
      </c>
      <c r="H6678" s="70">
        <f>E6678+F6678-G6678</f>
        <v/>
      </c>
    </row>
    <row r="6679" hidden="1" ht="24.6" customHeight="1" s="138">
      <c r="A6679" s="65" t="n">
        <v>10120425</v>
      </c>
      <c r="B6679" s="66" t="inlineStr">
        <is>
          <t>أدوات ميكانيكا</t>
        </is>
      </c>
      <c r="C6679" s="67" t="inlineStr"/>
      <c r="D6679" s="67" t="inlineStr"/>
      <c r="E6679" s="68" t="n">
        <v>0</v>
      </c>
      <c r="F6679" s="69">
        <f>SUMIFS(الاضافة!$G$7:$G$60000,الاضافة!$H$7:$H$60000,"*اضاف*",الاضافة!$E$7:$E$60000,'أرصدة المخزن'!C6679)</f>
        <v/>
      </c>
      <c r="G6679" s="69">
        <f>SUMIFS(الصرف!$H$7:$H$60000,الصرف!$F$7:$F$60000,'أرصدة المخزن'!C6679)</f>
        <v/>
      </c>
      <c r="H6679" s="70">
        <f>E6679+F6679-G6679</f>
        <v/>
      </c>
    </row>
    <row r="6680" hidden="1" ht="24.6" customHeight="1" s="138">
      <c r="A6680" s="65" t="n">
        <v>10120426</v>
      </c>
      <c r="B6680" s="66" t="inlineStr">
        <is>
          <t>أدوات ميكانيكا</t>
        </is>
      </c>
      <c r="C6680" s="67" t="inlineStr"/>
      <c r="D6680" s="67" t="inlineStr"/>
      <c r="E6680" s="68" t="n">
        <v>0</v>
      </c>
      <c r="F6680" s="69">
        <f>SUMIFS(الاضافة!$G$7:$G$60000,الاضافة!$H$7:$H$60000,"*اضاف*",الاضافة!$E$7:$E$60000,'أرصدة المخزن'!C6680)</f>
        <v/>
      </c>
      <c r="G6680" s="69">
        <f>SUMIFS(الصرف!$H$7:$H$60000,الصرف!$F$7:$F$60000,'أرصدة المخزن'!C6680)</f>
        <v/>
      </c>
      <c r="H6680" s="70">
        <f>E6680+F6680-G6680</f>
        <v/>
      </c>
    </row>
    <row r="6681" hidden="1" ht="24.6" customHeight="1" s="138">
      <c r="A6681" s="65" t="n">
        <v>10120427</v>
      </c>
      <c r="B6681" s="66" t="inlineStr">
        <is>
          <t>أدوات ميكانيكا</t>
        </is>
      </c>
      <c r="C6681" s="67" t="inlineStr"/>
      <c r="D6681" s="67" t="inlineStr"/>
      <c r="E6681" s="68" t="n">
        <v>0</v>
      </c>
      <c r="F6681" s="69">
        <f>SUMIFS(الاضافة!$G$7:$G$60000,الاضافة!$H$7:$H$60000,"*اضاف*",الاضافة!$E$7:$E$60000,'أرصدة المخزن'!C6681)</f>
        <v/>
      </c>
      <c r="G6681" s="69">
        <f>SUMIFS(الصرف!$H$7:$H$60000,الصرف!$F$7:$F$60000,'أرصدة المخزن'!C6681)</f>
        <v/>
      </c>
      <c r="H6681" s="70">
        <f>E6681+F6681-G6681</f>
        <v/>
      </c>
    </row>
    <row r="6682" hidden="1" ht="24.6" customHeight="1" s="138">
      <c r="A6682" s="65" t="n">
        <v>10120428</v>
      </c>
      <c r="B6682" s="66" t="inlineStr">
        <is>
          <t>أدوات ميكانيكا</t>
        </is>
      </c>
      <c r="C6682" s="67" t="inlineStr"/>
      <c r="D6682" s="67" t="inlineStr"/>
      <c r="E6682" s="68" t="n">
        <v>0</v>
      </c>
      <c r="F6682" s="69">
        <f>SUMIFS(الاضافة!$G$7:$G$60000,الاضافة!$H$7:$H$60000,"*اضاف*",الاضافة!$E$7:$E$60000,'أرصدة المخزن'!C6682)</f>
        <v/>
      </c>
      <c r="G6682" s="69">
        <f>SUMIFS(الصرف!$H$7:$H$60000,الصرف!$F$7:$F$60000,'أرصدة المخزن'!C6682)</f>
        <v/>
      </c>
      <c r="H6682" s="70">
        <f>E6682+F6682-G6682</f>
        <v/>
      </c>
    </row>
    <row r="6683" hidden="1" ht="24.6" customHeight="1" s="138">
      <c r="A6683" s="65" t="n">
        <v>10120429</v>
      </c>
      <c r="B6683" s="66" t="inlineStr">
        <is>
          <t>أدوات ميكانيكا</t>
        </is>
      </c>
      <c r="C6683" s="67" t="inlineStr"/>
      <c r="D6683" s="67" t="inlineStr"/>
      <c r="E6683" s="68" t="n">
        <v>0</v>
      </c>
      <c r="F6683" s="69">
        <f>SUMIFS(الاضافة!$G$7:$G$60000,الاضافة!$H$7:$H$60000,"*اضاف*",الاضافة!$E$7:$E$60000,'أرصدة المخزن'!C6683)</f>
        <v/>
      </c>
      <c r="G6683" s="69">
        <f>SUMIFS(الصرف!$H$7:$H$60000,الصرف!$F$7:$F$60000,'أرصدة المخزن'!C6683)</f>
        <v/>
      </c>
      <c r="H6683" s="70">
        <f>E6683+F6683-G6683</f>
        <v/>
      </c>
    </row>
    <row r="6684" hidden="1" ht="24.6" customHeight="1" s="138">
      <c r="A6684" s="65" t="n">
        <v>10120430</v>
      </c>
      <c r="B6684" s="66" t="inlineStr">
        <is>
          <t>أدوات ميكانيكا</t>
        </is>
      </c>
      <c r="C6684" s="67" t="inlineStr"/>
      <c r="D6684" s="67" t="inlineStr"/>
      <c r="E6684" s="68" t="n">
        <v>0</v>
      </c>
      <c r="F6684" s="69">
        <f>SUMIFS(الاضافة!$G$7:$G$60000,الاضافة!$H$7:$H$60000,"*اضاف*",الاضافة!$E$7:$E$60000,'أرصدة المخزن'!C6684)</f>
        <v/>
      </c>
      <c r="G6684" s="69">
        <f>SUMIFS(الصرف!$H$7:$H$60000,الصرف!$F$7:$F$60000,'أرصدة المخزن'!C6684)</f>
        <v/>
      </c>
      <c r="H6684" s="70">
        <f>E6684+F6684-G6684</f>
        <v/>
      </c>
    </row>
    <row r="6685" hidden="1" ht="24.6" customHeight="1" s="138">
      <c r="A6685" s="65" t="n">
        <v>10120431</v>
      </c>
      <c r="B6685" s="66" t="inlineStr">
        <is>
          <t>أدوات ميكانيكا</t>
        </is>
      </c>
      <c r="C6685" s="67" t="inlineStr"/>
      <c r="D6685" s="67" t="inlineStr"/>
      <c r="E6685" s="68" t="n">
        <v>0</v>
      </c>
      <c r="F6685" s="69">
        <f>SUMIFS(الاضافة!$G$7:$G$60000,الاضافة!$H$7:$H$60000,"*اضاف*",الاضافة!$E$7:$E$60000,'أرصدة المخزن'!C6685)</f>
        <v/>
      </c>
      <c r="G6685" s="69">
        <f>SUMIFS(الصرف!$H$7:$H$60000,الصرف!$F$7:$F$60000,'أرصدة المخزن'!C6685)</f>
        <v/>
      </c>
      <c r="H6685" s="70">
        <f>E6685+F6685-G6685</f>
        <v/>
      </c>
    </row>
    <row r="6686" hidden="1" ht="24.6" customHeight="1" s="138">
      <c r="A6686" s="65" t="n">
        <v>10120432</v>
      </c>
      <c r="B6686" s="66" t="inlineStr">
        <is>
          <t>أدوات ميكانيكا</t>
        </is>
      </c>
      <c r="C6686" s="67" t="inlineStr"/>
      <c r="D6686" s="67" t="inlineStr"/>
      <c r="E6686" s="68" t="n">
        <v>0</v>
      </c>
      <c r="F6686" s="69">
        <f>SUMIFS(الاضافة!$G$7:$G$60000,الاضافة!$H$7:$H$60000,"*اضاف*",الاضافة!$E$7:$E$60000,'أرصدة المخزن'!C6686)</f>
        <v/>
      </c>
      <c r="G6686" s="69">
        <f>SUMIFS(الصرف!$H$7:$H$60000,الصرف!$F$7:$F$60000,'أرصدة المخزن'!C6686)</f>
        <v/>
      </c>
      <c r="H6686" s="70">
        <f>E6686+F6686-G6686</f>
        <v/>
      </c>
    </row>
    <row r="6687" hidden="1" ht="24.6" customHeight="1" s="138">
      <c r="A6687" s="65" t="n">
        <v>10120433</v>
      </c>
      <c r="B6687" s="66" t="inlineStr">
        <is>
          <t>أدوات ميكانيكا</t>
        </is>
      </c>
      <c r="C6687" s="67" t="inlineStr"/>
      <c r="D6687" s="67" t="inlineStr"/>
      <c r="E6687" s="68" t="n">
        <v>0</v>
      </c>
      <c r="F6687" s="69">
        <f>SUMIFS(الاضافة!$G$7:$G$60000,الاضافة!$H$7:$H$60000,"*اضاف*",الاضافة!$E$7:$E$60000,'أرصدة المخزن'!C6687)</f>
        <v/>
      </c>
      <c r="G6687" s="69">
        <f>SUMIFS(الصرف!$H$7:$H$60000,الصرف!$F$7:$F$60000,'أرصدة المخزن'!C6687)</f>
        <v/>
      </c>
      <c r="H6687" s="70">
        <f>E6687+F6687-G6687</f>
        <v/>
      </c>
    </row>
    <row r="6688" hidden="1" ht="24.6" customHeight="1" s="138">
      <c r="A6688" s="65" t="n">
        <v>10120434</v>
      </c>
      <c r="B6688" s="66" t="inlineStr">
        <is>
          <t>أدوات ميكانيكا</t>
        </is>
      </c>
      <c r="C6688" s="67" t="inlineStr"/>
      <c r="D6688" s="67" t="inlineStr"/>
      <c r="E6688" s="68" t="n">
        <v>0</v>
      </c>
      <c r="F6688" s="69">
        <f>SUMIFS(الاضافة!$G$7:$G$60000,الاضافة!$H$7:$H$60000,"*اضاف*",الاضافة!$E$7:$E$60000,'أرصدة المخزن'!C6688)</f>
        <v/>
      </c>
      <c r="G6688" s="69">
        <f>SUMIFS(الصرف!$H$7:$H$60000,الصرف!$F$7:$F$60000,'أرصدة المخزن'!C6688)</f>
        <v/>
      </c>
      <c r="H6688" s="70">
        <f>E6688+F6688-G6688</f>
        <v/>
      </c>
    </row>
    <row r="6689" hidden="1" ht="24.6" customHeight="1" s="138">
      <c r="A6689" s="65" t="n">
        <v>10120435</v>
      </c>
      <c r="B6689" s="66" t="inlineStr">
        <is>
          <t>أدوات ميكانيكا</t>
        </is>
      </c>
      <c r="C6689" s="67" t="inlineStr"/>
      <c r="D6689" s="67" t="inlineStr"/>
      <c r="E6689" s="68" t="n">
        <v>0</v>
      </c>
      <c r="F6689" s="69">
        <f>SUMIFS(الاضافة!$G$7:$G$60000,الاضافة!$H$7:$H$60000,"*اضاف*",الاضافة!$E$7:$E$60000,'أرصدة المخزن'!C6689)</f>
        <v/>
      </c>
      <c r="G6689" s="69">
        <f>SUMIFS(الصرف!$H$7:$H$60000,الصرف!$F$7:$F$60000,'أرصدة المخزن'!C6689)</f>
        <v/>
      </c>
      <c r="H6689" s="70">
        <f>E6689+F6689-G6689</f>
        <v/>
      </c>
    </row>
    <row r="6690" hidden="1" ht="24.6" customHeight="1" s="138">
      <c r="A6690" s="65" t="n">
        <v>10120436</v>
      </c>
      <c r="B6690" s="66" t="inlineStr">
        <is>
          <t>أدوات ميكانيكا</t>
        </is>
      </c>
      <c r="C6690" s="67" t="inlineStr"/>
      <c r="D6690" s="67" t="inlineStr"/>
      <c r="E6690" s="68" t="n">
        <v>0</v>
      </c>
      <c r="F6690" s="69">
        <f>SUMIFS(الاضافة!$G$7:$G$60000,الاضافة!$H$7:$H$60000,"*اضاف*",الاضافة!$E$7:$E$60000,'أرصدة المخزن'!C6690)</f>
        <v/>
      </c>
      <c r="G6690" s="69">
        <f>SUMIFS(الصرف!$H$7:$H$60000,الصرف!$F$7:$F$60000,'أرصدة المخزن'!C6690)</f>
        <v/>
      </c>
      <c r="H6690" s="70">
        <f>E6690+F6690-G6690</f>
        <v/>
      </c>
    </row>
    <row r="6691" hidden="1" ht="24.6" customHeight="1" s="138">
      <c r="A6691" s="65" t="n">
        <v>10120437</v>
      </c>
      <c r="B6691" s="66" t="inlineStr">
        <is>
          <t>أدوات ميكانيكا</t>
        </is>
      </c>
      <c r="C6691" s="67" t="inlineStr"/>
      <c r="D6691" s="67" t="inlineStr"/>
      <c r="E6691" s="68" t="n">
        <v>0</v>
      </c>
      <c r="F6691" s="69">
        <f>SUMIFS(الاضافة!$G$7:$G$60000,الاضافة!$H$7:$H$60000,"*اضاف*",الاضافة!$E$7:$E$60000,'أرصدة المخزن'!C6691)</f>
        <v/>
      </c>
      <c r="G6691" s="69">
        <f>SUMIFS(الصرف!$H$7:$H$60000,الصرف!$F$7:$F$60000,'أرصدة المخزن'!C6691)</f>
        <v/>
      </c>
      <c r="H6691" s="70">
        <f>E6691+F6691-G6691</f>
        <v/>
      </c>
    </row>
    <row r="6692" hidden="1" ht="24.6" customHeight="1" s="138">
      <c r="A6692" s="65" t="n">
        <v>10120438</v>
      </c>
      <c r="B6692" s="66" t="inlineStr">
        <is>
          <t>أدوات ميكانيكا</t>
        </is>
      </c>
      <c r="C6692" s="67" t="inlineStr"/>
      <c r="D6692" s="67" t="inlineStr"/>
      <c r="E6692" s="68" t="n">
        <v>0</v>
      </c>
      <c r="F6692" s="69">
        <f>SUMIFS(الاضافة!$G$7:$G$60000,الاضافة!$H$7:$H$60000,"*اضاف*",الاضافة!$E$7:$E$60000,'أرصدة المخزن'!C6692)</f>
        <v/>
      </c>
      <c r="G6692" s="69">
        <f>SUMIFS(الصرف!$H$7:$H$60000,الصرف!$F$7:$F$60000,'أرصدة المخزن'!C6692)</f>
        <v/>
      </c>
      <c r="H6692" s="70">
        <f>E6692+F6692-G6692</f>
        <v/>
      </c>
    </row>
    <row r="6693" hidden="1" ht="24.6" customHeight="1" s="138">
      <c r="A6693" s="65" t="n">
        <v>10120439</v>
      </c>
      <c r="B6693" s="66" t="inlineStr">
        <is>
          <t>أدوات ميكانيكا</t>
        </is>
      </c>
      <c r="C6693" s="67" t="inlineStr"/>
      <c r="D6693" s="67" t="inlineStr"/>
      <c r="E6693" s="68" t="n">
        <v>0</v>
      </c>
      <c r="F6693" s="69">
        <f>SUMIFS(الاضافة!$G$7:$G$60000,الاضافة!$H$7:$H$60000,"*اضاف*",الاضافة!$E$7:$E$60000,'أرصدة المخزن'!C6693)</f>
        <v/>
      </c>
      <c r="G6693" s="69">
        <f>SUMIFS(الصرف!$H$7:$H$60000,الصرف!$F$7:$F$60000,'أرصدة المخزن'!C6693)</f>
        <v/>
      </c>
      <c r="H6693" s="70">
        <f>E6693+F6693-G6693</f>
        <v/>
      </c>
    </row>
    <row r="6694" hidden="1" ht="24.6" customHeight="1" s="138">
      <c r="A6694" s="65" t="n">
        <v>10120440</v>
      </c>
      <c r="B6694" s="66" t="inlineStr">
        <is>
          <t>أدوات ميكانيكا</t>
        </is>
      </c>
      <c r="C6694" s="67" t="inlineStr"/>
      <c r="D6694" s="67" t="inlineStr"/>
      <c r="E6694" s="68" t="n">
        <v>0</v>
      </c>
      <c r="F6694" s="69">
        <f>SUMIFS(الاضافة!$G$7:$G$60000,الاضافة!$H$7:$H$60000,"*اضاف*",الاضافة!$E$7:$E$60000,'أرصدة المخزن'!C6694)</f>
        <v/>
      </c>
      <c r="G6694" s="69">
        <f>SUMIFS(الصرف!$H$7:$H$60000,الصرف!$F$7:$F$60000,'أرصدة المخزن'!C6694)</f>
        <v/>
      </c>
      <c r="H6694" s="70">
        <f>E6694+F6694-G6694</f>
        <v/>
      </c>
    </row>
    <row r="6695" hidden="1" ht="24.6" customHeight="1" s="138">
      <c r="A6695" s="65" t="n">
        <v>10120441</v>
      </c>
      <c r="B6695" s="66" t="inlineStr">
        <is>
          <t>أدوات ميكانيكا</t>
        </is>
      </c>
      <c r="C6695" s="67" t="inlineStr"/>
      <c r="D6695" s="67" t="inlineStr"/>
      <c r="E6695" s="68" t="n">
        <v>0</v>
      </c>
      <c r="F6695" s="69">
        <f>SUMIFS(الاضافة!$G$7:$G$60000,الاضافة!$H$7:$H$60000,"*اضاف*",الاضافة!$E$7:$E$60000,'أرصدة المخزن'!C6695)</f>
        <v/>
      </c>
      <c r="G6695" s="69">
        <f>SUMIFS(الصرف!$H$7:$H$60000,الصرف!$F$7:$F$60000,'أرصدة المخزن'!C6695)</f>
        <v/>
      </c>
      <c r="H6695" s="70">
        <f>E6695+F6695-G6695</f>
        <v/>
      </c>
    </row>
    <row r="6696" hidden="1" ht="24.6" customHeight="1" s="138">
      <c r="A6696" s="65" t="n">
        <v>10120442</v>
      </c>
      <c r="B6696" s="66" t="inlineStr">
        <is>
          <t>أدوات ميكانيكا</t>
        </is>
      </c>
      <c r="C6696" s="67" t="inlineStr"/>
      <c r="D6696" s="67" t="inlineStr"/>
      <c r="E6696" s="68" t="n">
        <v>0</v>
      </c>
      <c r="F6696" s="69">
        <f>SUMIFS(الاضافة!$G$7:$G$60000,الاضافة!$H$7:$H$60000,"*اضاف*",الاضافة!$E$7:$E$60000,'أرصدة المخزن'!C6696)</f>
        <v/>
      </c>
      <c r="G6696" s="69">
        <f>SUMIFS(الصرف!$H$7:$H$60000,الصرف!$F$7:$F$60000,'أرصدة المخزن'!C6696)</f>
        <v/>
      </c>
      <c r="H6696" s="70">
        <f>E6696+F6696-G6696</f>
        <v/>
      </c>
    </row>
    <row r="6697" hidden="1" ht="24.6" customHeight="1" s="138">
      <c r="A6697" s="65" t="n">
        <v>10120443</v>
      </c>
      <c r="B6697" s="66" t="inlineStr">
        <is>
          <t>أدوات ميكانيكا</t>
        </is>
      </c>
      <c r="C6697" s="67" t="inlineStr"/>
      <c r="D6697" s="67" t="inlineStr"/>
      <c r="E6697" s="68" t="n">
        <v>0</v>
      </c>
      <c r="F6697" s="69">
        <f>SUMIFS(الاضافة!$G$7:$G$60000,الاضافة!$H$7:$H$60000,"*اضاف*",الاضافة!$E$7:$E$60000,'أرصدة المخزن'!C6697)</f>
        <v/>
      </c>
      <c r="G6697" s="69">
        <f>SUMIFS(الصرف!$H$7:$H$60000,الصرف!$F$7:$F$60000,'أرصدة المخزن'!C6697)</f>
        <v/>
      </c>
      <c r="H6697" s="70">
        <f>E6697+F6697-G6697</f>
        <v/>
      </c>
    </row>
    <row r="6698" hidden="1" ht="24.6" customHeight="1" s="138">
      <c r="A6698" s="65" t="n">
        <v>10120444</v>
      </c>
      <c r="B6698" s="66" t="inlineStr">
        <is>
          <t>أدوات ميكانيكا</t>
        </is>
      </c>
      <c r="C6698" s="67" t="inlineStr"/>
      <c r="D6698" s="67" t="inlineStr"/>
      <c r="E6698" s="68" t="n">
        <v>0</v>
      </c>
      <c r="F6698" s="69">
        <f>SUMIFS(الاضافة!$G$7:$G$60000,الاضافة!$H$7:$H$60000,"*اضاف*",الاضافة!$E$7:$E$60000,'أرصدة المخزن'!C6698)</f>
        <v/>
      </c>
      <c r="G6698" s="69">
        <f>SUMIFS(الصرف!$H$7:$H$60000,الصرف!$F$7:$F$60000,'أرصدة المخزن'!C6698)</f>
        <v/>
      </c>
      <c r="H6698" s="70">
        <f>E6698+F6698-G6698</f>
        <v/>
      </c>
    </row>
    <row r="6699" hidden="1" ht="24.6" customHeight="1" s="138">
      <c r="A6699" s="65" t="n">
        <v>10120445</v>
      </c>
      <c r="B6699" s="66" t="inlineStr">
        <is>
          <t>أدوات ميكانيكا</t>
        </is>
      </c>
      <c r="C6699" s="67" t="inlineStr"/>
      <c r="D6699" s="67" t="inlineStr"/>
      <c r="E6699" s="68" t="n">
        <v>0</v>
      </c>
      <c r="F6699" s="69">
        <f>SUMIFS(الاضافة!$G$7:$G$60000,الاضافة!$H$7:$H$60000,"*اضاف*",الاضافة!$E$7:$E$60000,'أرصدة المخزن'!C6699)</f>
        <v/>
      </c>
      <c r="G6699" s="69">
        <f>SUMIFS(الصرف!$H$7:$H$60000,الصرف!$F$7:$F$60000,'أرصدة المخزن'!C6699)</f>
        <v/>
      </c>
      <c r="H6699" s="70">
        <f>E6699+F6699-G6699</f>
        <v/>
      </c>
    </row>
    <row r="6700" hidden="1" ht="24.6" customHeight="1" s="138">
      <c r="A6700" s="65" t="n">
        <v>10120446</v>
      </c>
      <c r="B6700" s="66" t="inlineStr">
        <is>
          <t>أدوات ميكانيكا</t>
        </is>
      </c>
      <c r="C6700" s="67" t="inlineStr"/>
      <c r="D6700" s="67" t="inlineStr"/>
      <c r="E6700" s="68" t="n">
        <v>0</v>
      </c>
      <c r="F6700" s="69">
        <f>SUMIFS(الاضافة!$G$7:$G$60000,الاضافة!$H$7:$H$60000,"*اضاف*",الاضافة!$E$7:$E$60000,'أرصدة المخزن'!C6700)</f>
        <v/>
      </c>
      <c r="G6700" s="69">
        <f>SUMIFS(الصرف!$H$7:$H$60000,الصرف!$F$7:$F$60000,'أرصدة المخزن'!C6700)</f>
        <v/>
      </c>
      <c r="H6700" s="70">
        <f>E6700+F6700-G6700</f>
        <v/>
      </c>
    </row>
    <row r="6701" hidden="1" ht="24.6" customHeight="1" s="138">
      <c r="A6701" s="65" t="n">
        <v>10120447</v>
      </c>
      <c r="B6701" s="66" t="inlineStr">
        <is>
          <t>أدوات ميكانيكا</t>
        </is>
      </c>
      <c r="C6701" s="67" t="inlineStr"/>
      <c r="D6701" s="67" t="inlineStr"/>
      <c r="E6701" s="68" t="n">
        <v>0</v>
      </c>
      <c r="F6701" s="69">
        <f>SUMIFS(الاضافة!$G$7:$G$60000,الاضافة!$H$7:$H$60000,"*اضاف*",الاضافة!$E$7:$E$60000,'أرصدة المخزن'!C6701)</f>
        <v/>
      </c>
      <c r="G6701" s="69">
        <f>SUMIFS(الصرف!$H$7:$H$60000,الصرف!$F$7:$F$60000,'أرصدة المخزن'!C6701)</f>
        <v/>
      </c>
      <c r="H6701" s="70">
        <f>E6701+F6701-G6701</f>
        <v/>
      </c>
    </row>
    <row r="6702" hidden="1" ht="24.6" customHeight="1" s="138">
      <c r="A6702" s="65" t="n">
        <v>10120448</v>
      </c>
      <c r="B6702" s="66" t="inlineStr">
        <is>
          <t>أدوات ميكانيكا</t>
        </is>
      </c>
      <c r="C6702" s="67" t="inlineStr"/>
      <c r="D6702" s="67" t="inlineStr"/>
      <c r="E6702" s="68" t="n">
        <v>0</v>
      </c>
      <c r="F6702" s="69">
        <f>SUMIFS(الاضافة!$G$7:$G$60000,الاضافة!$H$7:$H$60000,"*اضاف*",الاضافة!$E$7:$E$60000,'أرصدة المخزن'!C6702)</f>
        <v/>
      </c>
      <c r="G6702" s="69">
        <f>SUMIFS(الصرف!$H$7:$H$60000,الصرف!$F$7:$F$60000,'أرصدة المخزن'!C6702)</f>
        <v/>
      </c>
      <c r="H6702" s="70">
        <f>E6702+F6702-G6702</f>
        <v/>
      </c>
    </row>
    <row r="6703" hidden="1" ht="24.6" customHeight="1" s="138">
      <c r="A6703" s="65" t="n">
        <v>10120449</v>
      </c>
      <c r="B6703" s="66" t="inlineStr">
        <is>
          <t>أدوات ميكانيكا</t>
        </is>
      </c>
      <c r="C6703" s="67" t="inlineStr"/>
      <c r="D6703" s="67" t="inlineStr"/>
      <c r="E6703" s="68" t="n">
        <v>0</v>
      </c>
      <c r="F6703" s="69">
        <f>SUMIFS(الاضافة!$G$7:$G$60000,الاضافة!$H$7:$H$60000,"*اضاف*",الاضافة!$E$7:$E$60000,'أرصدة المخزن'!C6703)</f>
        <v/>
      </c>
      <c r="G6703" s="69">
        <f>SUMIFS(الصرف!$H$7:$H$60000,الصرف!$F$7:$F$60000,'أرصدة المخزن'!C6703)</f>
        <v/>
      </c>
      <c r="H6703" s="70">
        <f>E6703+F6703-G6703</f>
        <v/>
      </c>
    </row>
    <row r="6704" hidden="1" ht="24.6" customHeight="1" s="138">
      <c r="A6704" s="65" t="n">
        <v>10120450</v>
      </c>
      <c r="B6704" s="66" t="inlineStr">
        <is>
          <t>أدوات ميكانيكا</t>
        </is>
      </c>
      <c r="C6704" s="67" t="inlineStr"/>
      <c r="D6704" s="67" t="inlineStr"/>
      <c r="E6704" s="68" t="n">
        <v>0</v>
      </c>
      <c r="F6704" s="69">
        <f>SUMIFS(الاضافة!$G$7:$G$60000,الاضافة!$H$7:$H$60000,"*اضاف*",الاضافة!$E$7:$E$60000,'أرصدة المخزن'!C6704)</f>
        <v/>
      </c>
      <c r="G6704" s="69">
        <f>SUMIFS(الصرف!$H$7:$H$60000,الصرف!$F$7:$F$60000,'أرصدة المخزن'!C6704)</f>
        <v/>
      </c>
      <c r="H6704" s="70">
        <f>E6704+F6704-G6704</f>
        <v/>
      </c>
    </row>
    <row r="6705" hidden="1" ht="24.6" customHeight="1" s="138">
      <c r="A6705" s="65" t="n">
        <v>10120451</v>
      </c>
      <c r="B6705" s="66" t="inlineStr">
        <is>
          <t>أدوات ميكانيكا</t>
        </is>
      </c>
      <c r="C6705" s="67" t="inlineStr"/>
      <c r="D6705" s="67" t="inlineStr"/>
      <c r="E6705" s="68" t="n">
        <v>0</v>
      </c>
      <c r="F6705" s="69">
        <f>SUMIFS(الاضافة!$G$7:$G$60000,الاضافة!$H$7:$H$60000,"*اضاف*",الاضافة!$E$7:$E$60000,'أرصدة المخزن'!C6705)</f>
        <v/>
      </c>
      <c r="G6705" s="69">
        <f>SUMIFS(الصرف!$H$7:$H$60000,الصرف!$F$7:$F$60000,'أرصدة المخزن'!C6705)</f>
        <v/>
      </c>
      <c r="H6705" s="70">
        <f>E6705+F6705-G6705</f>
        <v/>
      </c>
    </row>
    <row r="6706" hidden="1" ht="24.6" customHeight="1" s="138">
      <c r="A6706" s="65" t="n">
        <v>10120452</v>
      </c>
      <c r="B6706" s="66" t="inlineStr">
        <is>
          <t>أدوات ميكانيكا</t>
        </is>
      </c>
      <c r="C6706" s="67" t="inlineStr"/>
      <c r="D6706" s="67" t="inlineStr"/>
      <c r="E6706" s="68" t="n">
        <v>0</v>
      </c>
      <c r="F6706" s="69">
        <f>SUMIFS(الاضافة!$G$7:$G$60000,الاضافة!$H$7:$H$60000,"*اضاف*",الاضافة!$E$7:$E$60000,'أرصدة المخزن'!C6706)</f>
        <v/>
      </c>
      <c r="G6706" s="69">
        <f>SUMIFS(الصرف!$H$7:$H$60000,الصرف!$F$7:$F$60000,'أرصدة المخزن'!C6706)</f>
        <v/>
      </c>
      <c r="H6706" s="70">
        <f>E6706+F6706-G6706</f>
        <v/>
      </c>
    </row>
    <row r="6707" hidden="1" ht="24.6" customHeight="1" s="138">
      <c r="A6707" s="65" t="n">
        <v>10120453</v>
      </c>
      <c r="B6707" s="66" t="inlineStr">
        <is>
          <t>أدوات ميكانيكا</t>
        </is>
      </c>
      <c r="C6707" s="67" t="inlineStr"/>
      <c r="D6707" s="67" t="inlineStr"/>
      <c r="E6707" s="68" t="n">
        <v>0</v>
      </c>
      <c r="F6707" s="69">
        <f>SUMIFS(الاضافة!$G$7:$G$60000,الاضافة!$H$7:$H$60000,"*اضاف*",الاضافة!$E$7:$E$60000,'أرصدة المخزن'!C6707)</f>
        <v/>
      </c>
      <c r="G6707" s="69">
        <f>SUMIFS(الصرف!$H$7:$H$60000,الصرف!$F$7:$F$60000,'أرصدة المخزن'!C6707)</f>
        <v/>
      </c>
      <c r="H6707" s="70">
        <f>E6707+F6707-G6707</f>
        <v/>
      </c>
    </row>
    <row r="6708" hidden="1" ht="24.6" customHeight="1" s="138">
      <c r="A6708" s="65" t="n">
        <v>10120454</v>
      </c>
      <c r="B6708" s="66" t="inlineStr">
        <is>
          <t>أدوات ميكانيكا</t>
        </is>
      </c>
      <c r="C6708" s="67" t="inlineStr"/>
      <c r="D6708" s="67" t="inlineStr"/>
      <c r="E6708" s="68" t="n">
        <v>0</v>
      </c>
      <c r="F6708" s="69">
        <f>SUMIFS(الاضافة!$G$7:$G$60000,الاضافة!$H$7:$H$60000,"*اضاف*",الاضافة!$E$7:$E$60000,'أرصدة المخزن'!C6708)</f>
        <v/>
      </c>
      <c r="G6708" s="69">
        <f>SUMIFS(الصرف!$H$7:$H$60000,الصرف!$F$7:$F$60000,'أرصدة المخزن'!C6708)</f>
        <v/>
      </c>
      <c r="H6708" s="70">
        <f>E6708+F6708-G6708</f>
        <v/>
      </c>
    </row>
    <row r="6709" hidden="1" ht="24.6" customHeight="1" s="138">
      <c r="A6709" s="65" t="n">
        <v>10120455</v>
      </c>
      <c r="B6709" s="66" t="inlineStr">
        <is>
          <t>أدوات ميكانيكا</t>
        </is>
      </c>
      <c r="C6709" s="67" t="inlineStr"/>
      <c r="D6709" s="67" t="inlineStr"/>
      <c r="E6709" s="68" t="n">
        <v>0</v>
      </c>
      <c r="F6709" s="69">
        <f>SUMIFS(الاضافة!$G$7:$G$60000,الاضافة!$H$7:$H$60000,"*اضاف*",الاضافة!$E$7:$E$60000,'أرصدة المخزن'!C6709)</f>
        <v/>
      </c>
      <c r="G6709" s="69">
        <f>SUMIFS(الصرف!$H$7:$H$60000,الصرف!$F$7:$F$60000,'أرصدة المخزن'!C6709)</f>
        <v/>
      </c>
      <c r="H6709" s="70">
        <f>E6709+F6709-G6709</f>
        <v/>
      </c>
    </row>
    <row r="6710" hidden="1" ht="24.6" customHeight="1" s="138">
      <c r="A6710" s="65" t="n">
        <v>10120456</v>
      </c>
      <c r="B6710" s="66" t="inlineStr">
        <is>
          <t>أدوات ميكانيكا</t>
        </is>
      </c>
      <c r="C6710" s="67" t="inlineStr"/>
      <c r="D6710" s="67" t="inlineStr"/>
      <c r="E6710" s="68" t="n">
        <v>0</v>
      </c>
      <c r="F6710" s="69">
        <f>SUMIFS(الاضافة!$G$7:$G$60000,الاضافة!$H$7:$H$60000,"*اضاف*",الاضافة!$E$7:$E$60000,'أرصدة المخزن'!C6710)</f>
        <v/>
      </c>
      <c r="G6710" s="69">
        <f>SUMIFS(الصرف!$H$7:$H$60000,الصرف!$F$7:$F$60000,'أرصدة المخزن'!C6710)</f>
        <v/>
      </c>
      <c r="H6710" s="70">
        <f>E6710+F6710-G6710</f>
        <v/>
      </c>
    </row>
    <row r="6711" hidden="1" ht="24.6" customHeight="1" s="138">
      <c r="A6711" s="65" t="n">
        <v>10120457</v>
      </c>
      <c r="B6711" s="66" t="inlineStr">
        <is>
          <t>أدوات ميكانيكا</t>
        </is>
      </c>
      <c r="C6711" s="67" t="inlineStr"/>
      <c r="D6711" s="67" t="inlineStr"/>
      <c r="E6711" s="68" t="n">
        <v>0</v>
      </c>
      <c r="F6711" s="69">
        <f>SUMIFS(الاضافة!$G$7:$G$60000,الاضافة!$H$7:$H$60000,"*اضاف*",الاضافة!$E$7:$E$60000,'أرصدة المخزن'!C6711)</f>
        <v/>
      </c>
      <c r="G6711" s="69">
        <f>SUMIFS(الصرف!$H$7:$H$60000,الصرف!$F$7:$F$60000,'أرصدة المخزن'!C6711)</f>
        <v/>
      </c>
      <c r="H6711" s="70">
        <f>E6711+F6711-G6711</f>
        <v/>
      </c>
    </row>
    <row r="6712" hidden="1" ht="24.6" customHeight="1" s="138">
      <c r="A6712" s="65" t="n">
        <v>10120458</v>
      </c>
      <c r="B6712" s="66" t="inlineStr">
        <is>
          <t>أدوات ميكانيكا</t>
        </is>
      </c>
      <c r="C6712" s="67" t="inlineStr"/>
      <c r="D6712" s="67" t="inlineStr"/>
      <c r="E6712" s="68" t="n">
        <v>0</v>
      </c>
      <c r="F6712" s="69">
        <f>SUMIFS(الاضافة!$G$7:$G$60000,الاضافة!$H$7:$H$60000,"*اضاف*",الاضافة!$E$7:$E$60000,'أرصدة المخزن'!C6712)</f>
        <v/>
      </c>
      <c r="G6712" s="69">
        <f>SUMIFS(الصرف!$H$7:$H$60000,الصرف!$F$7:$F$60000,'أرصدة المخزن'!C6712)</f>
        <v/>
      </c>
      <c r="H6712" s="70">
        <f>E6712+F6712-G6712</f>
        <v/>
      </c>
    </row>
    <row r="6713" hidden="1" ht="24.6" customHeight="1" s="138">
      <c r="A6713" s="65" t="n">
        <v>10120459</v>
      </c>
      <c r="B6713" s="66" t="inlineStr">
        <is>
          <t>أدوات ميكانيكا</t>
        </is>
      </c>
      <c r="C6713" s="67" t="inlineStr"/>
      <c r="D6713" s="67" t="inlineStr"/>
      <c r="E6713" s="68" t="n">
        <v>0</v>
      </c>
      <c r="F6713" s="69">
        <f>SUMIFS(الاضافة!$G$7:$G$60000,الاضافة!$H$7:$H$60000,"*اضاف*",الاضافة!$E$7:$E$60000,'أرصدة المخزن'!C6713)</f>
        <v/>
      </c>
      <c r="G6713" s="69">
        <f>SUMIFS(الصرف!$H$7:$H$60000,الصرف!$F$7:$F$60000,'أرصدة المخزن'!C6713)</f>
        <v/>
      </c>
      <c r="H6713" s="70">
        <f>E6713+F6713-G6713</f>
        <v/>
      </c>
    </row>
    <row r="6714" hidden="1" ht="24.6" customHeight="1" s="138">
      <c r="A6714" s="65" t="n">
        <v>10120460</v>
      </c>
      <c r="B6714" s="66" t="inlineStr">
        <is>
          <t>أدوات ميكانيكا</t>
        </is>
      </c>
      <c r="C6714" s="67" t="inlineStr"/>
      <c r="D6714" s="67" t="inlineStr"/>
      <c r="E6714" s="68" t="n">
        <v>0</v>
      </c>
      <c r="F6714" s="69">
        <f>SUMIFS(الاضافة!$G$7:$G$60000,الاضافة!$H$7:$H$60000,"*اضاف*",الاضافة!$E$7:$E$60000,'أرصدة المخزن'!C6714)</f>
        <v/>
      </c>
      <c r="G6714" s="69">
        <f>SUMIFS(الصرف!$H$7:$H$60000,الصرف!$F$7:$F$60000,'أرصدة المخزن'!C6714)</f>
        <v/>
      </c>
      <c r="H6714" s="70">
        <f>E6714+F6714-G6714</f>
        <v/>
      </c>
    </row>
    <row r="6715" hidden="1" ht="24.6" customHeight="1" s="138">
      <c r="A6715" s="65" t="n">
        <v>10120461</v>
      </c>
      <c r="B6715" s="66" t="inlineStr">
        <is>
          <t>أدوات ميكانيكا</t>
        </is>
      </c>
      <c r="C6715" s="67" t="inlineStr"/>
      <c r="D6715" s="67" t="inlineStr"/>
      <c r="E6715" s="68" t="n">
        <v>0</v>
      </c>
      <c r="F6715" s="69">
        <f>SUMIFS(الاضافة!$G$7:$G$60000,الاضافة!$H$7:$H$60000,"*اضاف*",الاضافة!$E$7:$E$60000,'أرصدة المخزن'!C6715)</f>
        <v/>
      </c>
      <c r="G6715" s="69">
        <f>SUMIFS(الصرف!$H$7:$H$60000,الصرف!$F$7:$F$60000,'أرصدة المخزن'!C6715)</f>
        <v/>
      </c>
      <c r="H6715" s="70">
        <f>E6715+F6715-G6715</f>
        <v/>
      </c>
    </row>
    <row r="6716" hidden="1" ht="24.6" customHeight="1" s="138">
      <c r="A6716" s="65" t="n">
        <v>10120462</v>
      </c>
      <c r="B6716" s="66" t="inlineStr">
        <is>
          <t>أدوات ميكانيكا</t>
        </is>
      </c>
      <c r="C6716" s="67" t="inlineStr"/>
      <c r="D6716" s="67" t="inlineStr"/>
      <c r="E6716" s="68" t="n">
        <v>0</v>
      </c>
      <c r="F6716" s="69">
        <f>SUMIFS(الاضافة!$G$7:$G$60000,الاضافة!$H$7:$H$60000,"*اضاف*",الاضافة!$E$7:$E$60000,'أرصدة المخزن'!C6716)</f>
        <v/>
      </c>
      <c r="G6716" s="69">
        <f>SUMIFS(الصرف!$H$7:$H$60000,الصرف!$F$7:$F$60000,'أرصدة المخزن'!C6716)</f>
        <v/>
      </c>
      <c r="H6716" s="70">
        <f>E6716+F6716-G6716</f>
        <v/>
      </c>
    </row>
    <row r="6717" hidden="1" ht="24.6" customHeight="1" s="138">
      <c r="A6717" s="65" t="n">
        <v>10120463</v>
      </c>
      <c r="B6717" s="66" t="inlineStr">
        <is>
          <t>أدوات ميكانيكا</t>
        </is>
      </c>
      <c r="C6717" s="67" t="inlineStr"/>
      <c r="D6717" s="67" t="inlineStr"/>
      <c r="E6717" s="68" t="n">
        <v>0</v>
      </c>
      <c r="F6717" s="69">
        <f>SUMIFS(الاضافة!$G$7:$G$60000,الاضافة!$H$7:$H$60000,"*اضاف*",الاضافة!$E$7:$E$60000,'أرصدة المخزن'!C6717)</f>
        <v/>
      </c>
      <c r="G6717" s="69">
        <f>SUMIFS(الصرف!$H$7:$H$60000,الصرف!$F$7:$F$60000,'أرصدة المخزن'!C6717)</f>
        <v/>
      </c>
      <c r="H6717" s="70">
        <f>E6717+F6717-G6717</f>
        <v/>
      </c>
    </row>
    <row r="6718" hidden="1" ht="24.6" customHeight="1" s="138">
      <c r="A6718" s="65" t="n">
        <v>10120464</v>
      </c>
      <c r="B6718" s="66" t="inlineStr">
        <is>
          <t>أدوات ميكانيكا</t>
        </is>
      </c>
      <c r="C6718" s="67" t="inlineStr"/>
      <c r="D6718" s="67" t="inlineStr"/>
      <c r="E6718" s="68" t="n">
        <v>0</v>
      </c>
      <c r="F6718" s="69">
        <f>SUMIFS(الاضافة!$G$7:$G$60000,الاضافة!$H$7:$H$60000,"*اضاف*",الاضافة!$E$7:$E$60000,'أرصدة المخزن'!C6718)</f>
        <v/>
      </c>
      <c r="G6718" s="69">
        <f>SUMIFS(الصرف!$H$7:$H$60000,الصرف!$F$7:$F$60000,'أرصدة المخزن'!C6718)</f>
        <v/>
      </c>
      <c r="H6718" s="70">
        <f>E6718+F6718-G6718</f>
        <v/>
      </c>
    </row>
    <row r="6719" hidden="1" ht="24.6" customHeight="1" s="138">
      <c r="A6719" s="65" t="n">
        <v>10120465</v>
      </c>
      <c r="B6719" s="66" t="inlineStr">
        <is>
          <t>أدوات ميكانيكا</t>
        </is>
      </c>
      <c r="C6719" s="67" t="inlineStr"/>
      <c r="D6719" s="67" t="inlineStr"/>
      <c r="E6719" s="68" t="n">
        <v>0</v>
      </c>
      <c r="F6719" s="69">
        <f>SUMIFS(الاضافة!$G$7:$G$60000,الاضافة!$H$7:$H$60000,"*اضاف*",الاضافة!$E$7:$E$60000,'أرصدة المخزن'!C6719)</f>
        <v/>
      </c>
      <c r="G6719" s="69">
        <f>SUMIFS(الصرف!$H$7:$H$60000,الصرف!$F$7:$F$60000,'أرصدة المخزن'!C6719)</f>
        <v/>
      </c>
      <c r="H6719" s="70">
        <f>E6719+F6719-G6719</f>
        <v/>
      </c>
    </row>
    <row r="6720" hidden="1" ht="24.6" customHeight="1" s="138">
      <c r="A6720" s="65" t="n">
        <v>10120466</v>
      </c>
      <c r="B6720" s="66" t="inlineStr">
        <is>
          <t>أدوات ميكانيكا</t>
        </is>
      </c>
      <c r="C6720" s="67" t="inlineStr"/>
      <c r="D6720" s="67" t="inlineStr"/>
      <c r="E6720" s="68" t="n">
        <v>0</v>
      </c>
      <c r="F6720" s="69">
        <f>SUMIFS(الاضافة!$G$7:$G$60000,الاضافة!$H$7:$H$60000,"*اضاف*",الاضافة!$E$7:$E$60000,'أرصدة المخزن'!C6720)</f>
        <v/>
      </c>
      <c r="G6720" s="69">
        <f>SUMIFS(الصرف!$H$7:$H$60000,الصرف!$F$7:$F$60000,'أرصدة المخزن'!C6720)</f>
        <v/>
      </c>
      <c r="H6720" s="70">
        <f>E6720+F6720-G6720</f>
        <v/>
      </c>
    </row>
    <row r="6721" hidden="1" ht="24.6" customHeight="1" s="138">
      <c r="A6721" s="65" t="n">
        <v>10120467</v>
      </c>
      <c r="B6721" s="66" t="inlineStr">
        <is>
          <t>أدوات ميكانيكا</t>
        </is>
      </c>
      <c r="C6721" s="67" t="inlineStr"/>
      <c r="D6721" s="67" t="inlineStr"/>
      <c r="E6721" s="68" t="n">
        <v>0</v>
      </c>
      <c r="F6721" s="69">
        <f>SUMIFS(الاضافة!$G$7:$G$60000,الاضافة!$H$7:$H$60000,"*اضاف*",الاضافة!$E$7:$E$60000,'أرصدة المخزن'!C6721)</f>
        <v/>
      </c>
      <c r="G6721" s="69">
        <f>SUMIFS(الصرف!$H$7:$H$60000,الصرف!$F$7:$F$60000,'أرصدة المخزن'!C6721)</f>
        <v/>
      </c>
      <c r="H6721" s="70">
        <f>E6721+F6721-G6721</f>
        <v/>
      </c>
    </row>
    <row r="6722" hidden="1" ht="24.6" customHeight="1" s="138">
      <c r="A6722" s="65" t="n">
        <v>10120468</v>
      </c>
      <c r="B6722" s="66" t="inlineStr">
        <is>
          <t>أدوات ميكانيكا</t>
        </is>
      </c>
      <c r="C6722" s="67" t="inlineStr"/>
      <c r="D6722" s="67" t="inlineStr"/>
      <c r="E6722" s="68" t="n">
        <v>0</v>
      </c>
      <c r="F6722" s="69">
        <f>SUMIFS(الاضافة!$G$7:$G$60000,الاضافة!$H$7:$H$60000,"*اضاف*",الاضافة!$E$7:$E$60000,'أرصدة المخزن'!C6722)</f>
        <v/>
      </c>
      <c r="G6722" s="69">
        <f>SUMIFS(الصرف!$H$7:$H$60000,الصرف!$F$7:$F$60000,'أرصدة المخزن'!C6722)</f>
        <v/>
      </c>
      <c r="H6722" s="70">
        <f>E6722+F6722-G6722</f>
        <v/>
      </c>
    </row>
    <row r="6723" hidden="1" ht="24.6" customHeight="1" s="138">
      <c r="A6723" s="65" t="n">
        <v>10120469</v>
      </c>
      <c r="B6723" s="66" t="inlineStr">
        <is>
          <t>أدوات ميكانيكا</t>
        </is>
      </c>
      <c r="C6723" s="67" t="inlineStr"/>
      <c r="D6723" s="67" t="inlineStr"/>
      <c r="E6723" s="68" t="n">
        <v>0</v>
      </c>
      <c r="F6723" s="69">
        <f>SUMIFS(الاضافة!$G$7:$G$60000,الاضافة!$H$7:$H$60000,"*اضاف*",الاضافة!$E$7:$E$60000,'أرصدة المخزن'!C6723)</f>
        <v/>
      </c>
      <c r="G6723" s="69">
        <f>SUMIFS(الصرف!$H$7:$H$60000,الصرف!$F$7:$F$60000,'أرصدة المخزن'!C6723)</f>
        <v/>
      </c>
      <c r="H6723" s="70">
        <f>E6723+F6723-G6723</f>
        <v/>
      </c>
    </row>
    <row r="6724" hidden="1" ht="24.6" customHeight="1" s="138">
      <c r="A6724" s="65" t="n">
        <v>10120470</v>
      </c>
      <c r="B6724" s="66" t="inlineStr">
        <is>
          <t>أدوات ميكانيكا</t>
        </is>
      </c>
      <c r="C6724" s="67" t="inlineStr"/>
      <c r="D6724" s="67" t="inlineStr"/>
      <c r="E6724" s="68" t="n">
        <v>0</v>
      </c>
      <c r="F6724" s="69">
        <f>SUMIFS(الاضافة!$G$7:$G$60000,الاضافة!$H$7:$H$60000,"*اضاف*",الاضافة!$E$7:$E$60000,'أرصدة المخزن'!C6724)</f>
        <v/>
      </c>
      <c r="G6724" s="69">
        <f>SUMIFS(الصرف!$H$7:$H$60000,الصرف!$F$7:$F$60000,'أرصدة المخزن'!C6724)</f>
        <v/>
      </c>
      <c r="H6724" s="70">
        <f>E6724+F6724-G6724</f>
        <v/>
      </c>
    </row>
    <row r="6725" hidden="1" ht="24.6" customHeight="1" s="138">
      <c r="A6725" s="65" t="n">
        <v>10120471</v>
      </c>
      <c r="B6725" s="66" t="inlineStr">
        <is>
          <t>أدوات ميكانيكا</t>
        </is>
      </c>
      <c r="C6725" s="67" t="inlineStr"/>
      <c r="D6725" s="67" t="inlineStr"/>
      <c r="E6725" s="68" t="n">
        <v>0</v>
      </c>
      <c r="F6725" s="69">
        <f>SUMIFS(الاضافة!$G$7:$G$60000,الاضافة!$H$7:$H$60000,"*اضاف*",الاضافة!$E$7:$E$60000,'أرصدة المخزن'!C6725)</f>
        <v/>
      </c>
      <c r="G6725" s="69">
        <f>SUMIFS(الصرف!$H$7:$H$60000,الصرف!$F$7:$F$60000,'أرصدة المخزن'!C6725)</f>
        <v/>
      </c>
      <c r="H6725" s="70">
        <f>E6725+F6725-G6725</f>
        <v/>
      </c>
    </row>
    <row r="6726" hidden="1" ht="24.6" customHeight="1" s="138">
      <c r="A6726" s="65" t="n">
        <v>10120472</v>
      </c>
      <c r="B6726" s="66" t="inlineStr">
        <is>
          <t>أدوات ميكانيكا</t>
        </is>
      </c>
      <c r="C6726" s="67" t="inlineStr"/>
      <c r="D6726" s="67" t="inlineStr"/>
      <c r="E6726" s="68" t="n">
        <v>0</v>
      </c>
      <c r="F6726" s="69">
        <f>SUMIFS(الاضافة!$G$7:$G$60000,الاضافة!$H$7:$H$60000,"*اضاف*",الاضافة!$E$7:$E$60000,'أرصدة المخزن'!C6726)</f>
        <v/>
      </c>
      <c r="G6726" s="69">
        <f>SUMIFS(الصرف!$H$7:$H$60000,الصرف!$F$7:$F$60000,'أرصدة المخزن'!C6726)</f>
        <v/>
      </c>
      <c r="H6726" s="70">
        <f>E6726+F6726-G6726</f>
        <v/>
      </c>
    </row>
    <row r="6727" hidden="1" ht="24.6" customHeight="1" s="138">
      <c r="A6727" s="65" t="n">
        <v>10120473</v>
      </c>
      <c r="B6727" s="66" t="inlineStr">
        <is>
          <t>أدوات ميكانيكا</t>
        </is>
      </c>
      <c r="C6727" s="67" t="inlineStr"/>
      <c r="D6727" s="67" t="inlineStr"/>
      <c r="E6727" s="68" t="n">
        <v>0</v>
      </c>
      <c r="F6727" s="69">
        <f>SUMIFS(الاضافة!$G$7:$G$60000,الاضافة!$H$7:$H$60000,"*اضاف*",الاضافة!$E$7:$E$60000,'أرصدة المخزن'!C6727)</f>
        <v/>
      </c>
      <c r="G6727" s="69">
        <f>SUMIFS(الصرف!$H$7:$H$60000,الصرف!$F$7:$F$60000,'أرصدة المخزن'!C6727)</f>
        <v/>
      </c>
      <c r="H6727" s="70">
        <f>E6727+F6727-G6727</f>
        <v/>
      </c>
    </row>
    <row r="6728" hidden="1" ht="24.6" customHeight="1" s="138">
      <c r="A6728" s="65" t="n">
        <v>10120474</v>
      </c>
      <c r="B6728" s="66" t="inlineStr">
        <is>
          <t>أدوات ميكانيكا</t>
        </is>
      </c>
      <c r="C6728" s="67" t="inlineStr"/>
      <c r="D6728" s="67" t="inlineStr"/>
      <c r="E6728" s="68" t="n">
        <v>0</v>
      </c>
      <c r="F6728" s="69">
        <f>SUMIFS(الاضافة!$G$7:$G$60000,الاضافة!$H$7:$H$60000,"*اضاف*",الاضافة!$E$7:$E$60000,'أرصدة المخزن'!C6728)</f>
        <v/>
      </c>
      <c r="G6728" s="69">
        <f>SUMIFS(الصرف!$H$7:$H$60000,الصرف!$F$7:$F$60000,'أرصدة المخزن'!C6728)</f>
        <v/>
      </c>
      <c r="H6728" s="70">
        <f>E6728+F6728-G6728</f>
        <v/>
      </c>
    </row>
    <row r="6729" hidden="1" ht="24.6" customHeight="1" s="138">
      <c r="A6729" s="65" t="n">
        <v>10120475</v>
      </c>
      <c r="B6729" s="66" t="inlineStr">
        <is>
          <t>أدوات ميكانيكا</t>
        </is>
      </c>
      <c r="C6729" s="67" t="inlineStr"/>
      <c r="D6729" s="67" t="inlineStr"/>
      <c r="E6729" s="68" t="n">
        <v>0</v>
      </c>
      <c r="F6729" s="69">
        <f>SUMIFS(الاضافة!$G$7:$G$60000,الاضافة!$H$7:$H$60000,"*اضاف*",الاضافة!$E$7:$E$60000,'أرصدة المخزن'!C6729)</f>
        <v/>
      </c>
      <c r="G6729" s="69">
        <f>SUMIFS(الصرف!$H$7:$H$60000,الصرف!$F$7:$F$60000,'أرصدة المخزن'!C6729)</f>
        <v/>
      </c>
      <c r="H6729" s="70">
        <f>E6729+F6729-G6729</f>
        <v/>
      </c>
    </row>
    <row r="6730" hidden="1" ht="24.6" customHeight="1" s="138">
      <c r="A6730" s="65" t="n">
        <v>10120476</v>
      </c>
      <c r="B6730" s="66" t="inlineStr">
        <is>
          <t>أدوات ميكانيكا</t>
        </is>
      </c>
      <c r="C6730" s="67" t="inlineStr"/>
      <c r="D6730" s="67" t="inlineStr"/>
      <c r="E6730" s="68" t="n">
        <v>0</v>
      </c>
      <c r="F6730" s="69">
        <f>SUMIFS(الاضافة!$G$7:$G$60000,الاضافة!$H$7:$H$60000,"*اضاف*",الاضافة!$E$7:$E$60000,'أرصدة المخزن'!C6730)</f>
        <v/>
      </c>
      <c r="G6730" s="69">
        <f>SUMIFS(الصرف!$H$7:$H$60000,الصرف!$F$7:$F$60000,'أرصدة المخزن'!C6730)</f>
        <v/>
      </c>
      <c r="H6730" s="70">
        <f>E6730+F6730-G6730</f>
        <v/>
      </c>
    </row>
    <row r="6731" hidden="1" ht="24.6" customHeight="1" s="138">
      <c r="A6731" s="65" t="n">
        <v>10120477</v>
      </c>
      <c r="B6731" s="66" t="inlineStr">
        <is>
          <t>أدوات ميكانيكا</t>
        </is>
      </c>
      <c r="C6731" s="67" t="inlineStr"/>
      <c r="D6731" s="67" t="inlineStr"/>
      <c r="E6731" s="68" t="n">
        <v>0</v>
      </c>
      <c r="F6731" s="69">
        <f>SUMIFS(الاضافة!$G$7:$G$60000,الاضافة!$H$7:$H$60000,"*اضاف*",الاضافة!$E$7:$E$60000,'أرصدة المخزن'!C6731)</f>
        <v/>
      </c>
      <c r="G6731" s="69">
        <f>SUMIFS(الصرف!$H$7:$H$60000,الصرف!$F$7:$F$60000,'أرصدة المخزن'!C6731)</f>
        <v/>
      </c>
      <c r="H6731" s="70">
        <f>E6731+F6731-G6731</f>
        <v/>
      </c>
    </row>
    <row r="6732" hidden="1" ht="24.6" customHeight="1" s="138">
      <c r="A6732" s="65" t="n">
        <v>10120478</v>
      </c>
      <c r="B6732" s="66" t="inlineStr">
        <is>
          <t>أدوات ميكانيكا</t>
        </is>
      </c>
      <c r="C6732" s="67" t="inlineStr"/>
      <c r="D6732" s="67" t="inlineStr"/>
      <c r="E6732" s="68" t="n">
        <v>0</v>
      </c>
      <c r="F6732" s="69">
        <f>SUMIFS(الاضافة!$G$7:$G$60000,الاضافة!$H$7:$H$60000,"*اضاف*",الاضافة!$E$7:$E$60000,'أرصدة المخزن'!C6732)</f>
        <v/>
      </c>
      <c r="G6732" s="69">
        <f>SUMIFS(الصرف!$H$7:$H$60000,الصرف!$F$7:$F$60000,'أرصدة المخزن'!C6732)</f>
        <v/>
      </c>
      <c r="H6732" s="70">
        <f>E6732+F6732-G6732</f>
        <v/>
      </c>
    </row>
    <row r="6733" hidden="1" ht="24.6" customHeight="1" s="138">
      <c r="A6733" s="65" t="n">
        <v>10120479</v>
      </c>
      <c r="B6733" s="66" t="inlineStr">
        <is>
          <t>أدوات ميكانيكا</t>
        </is>
      </c>
      <c r="C6733" s="67" t="inlineStr"/>
      <c r="D6733" s="67" t="inlineStr"/>
      <c r="E6733" s="68" t="n">
        <v>0</v>
      </c>
      <c r="F6733" s="69">
        <f>SUMIFS(الاضافة!$G$7:$G$60000,الاضافة!$H$7:$H$60000,"*اضاف*",الاضافة!$E$7:$E$60000,'أرصدة المخزن'!C6733)</f>
        <v/>
      </c>
      <c r="G6733" s="69">
        <f>SUMIFS(الصرف!$H$7:$H$60000,الصرف!$F$7:$F$60000,'أرصدة المخزن'!C6733)</f>
        <v/>
      </c>
      <c r="H6733" s="70">
        <f>E6733+F6733-G6733</f>
        <v/>
      </c>
    </row>
    <row r="6734" hidden="1" ht="24.6" customHeight="1" s="138">
      <c r="A6734" s="65" t="n">
        <v>10120480</v>
      </c>
      <c r="B6734" s="66" t="inlineStr">
        <is>
          <t>أدوات ميكانيكا</t>
        </is>
      </c>
      <c r="C6734" s="67" t="inlineStr"/>
      <c r="D6734" s="67" t="inlineStr"/>
      <c r="E6734" s="68" t="n">
        <v>0</v>
      </c>
      <c r="F6734" s="69">
        <f>SUMIFS(الاضافة!$G$7:$G$60000,الاضافة!$H$7:$H$60000,"*اضاف*",الاضافة!$E$7:$E$60000,'أرصدة المخزن'!C6734)</f>
        <v/>
      </c>
      <c r="G6734" s="69">
        <f>SUMIFS(الصرف!$H$7:$H$60000,الصرف!$F$7:$F$60000,'أرصدة المخزن'!C6734)</f>
        <v/>
      </c>
      <c r="H6734" s="70">
        <f>E6734+F6734-G6734</f>
        <v/>
      </c>
    </row>
    <row r="6735" hidden="1" ht="24.6" customHeight="1" s="138">
      <c r="A6735" s="65" t="n">
        <v>10120481</v>
      </c>
      <c r="B6735" s="66" t="inlineStr">
        <is>
          <t>أدوات ميكانيكا</t>
        </is>
      </c>
      <c r="C6735" s="67" t="inlineStr"/>
      <c r="D6735" s="67" t="inlineStr"/>
      <c r="E6735" s="68" t="n">
        <v>0</v>
      </c>
      <c r="F6735" s="69">
        <f>SUMIFS(الاضافة!$G$7:$G$60000,الاضافة!$H$7:$H$60000,"*اضاف*",الاضافة!$E$7:$E$60000,'أرصدة المخزن'!C6735)</f>
        <v/>
      </c>
      <c r="G6735" s="69">
        <f>SUMIFS(الصرف!$H$7:$H$60000,الصرف!$F$7:$F$60000,'أرصدة المخزن'!C6735)</f>
        <v/>
      </c>
      <c r="H6735" s="70">
        <f>E6735+F6735-G6735</f>
        <v/>
      </c>
    </row>
    <row r="6736" hidden="1" ht="24.6" customHeight="1" s="138">
      <c r="A6736" s="65" t="n">
        <v>10120482</v>
      </c>
      <c r="B6736" s="66" t="inlineStr">
        <is>
          <t>أدوات ميكانيكا</t>
        </is>
      </c>
      <c r="C6736" s="67" t="inlineStr"/>
      <c r="D6736" s="67" t="inlineStr"/>
      <c r="E6736" s="68" t="n">
        <v>0</v>
      </c>
      <c r="F6736" s="69">
        <f>SUMIFS(الاضافة!$G$7:$G$60000,الاضافة!$H$7:$H$60000,"*اضاف*",الاضافة!$E$7:$E$60000,'أرصدة المخزن'!C6736)</f>
        <v/>
      </c>
      <c r="G6736" s="69">
        <f>SUMIFS(الصرف!$H$7:$H$60000,الصرف!$F$7:$F$60000,'أرصدة المخزن'!C6736)</f>
        <v/>
      </c>
      <c r="H6736" s="70">
        <f>E6736+F6736-G6736</f>
        <v/>
      </c>
    </row>
    <row r="6737" hidden="1" ht="24.6" customHeight="1" s="138">
      <c r="A6737" s="65" t="n">
        <v>10120483</v>
      </c>
      <c r="B6737" s="66" t="inlineStr">
        <is>
          <t>أدوات ميكانيكا</t>
        </is>
      </c>
      <c r="C6737" s="67" t="inlineStr"/>
      <c r="D6737" s="67" t="inlineStr"/>
      <c r="E6737" s="68" t="n">
        <v>0</v>
      </c>
      <c r="F6737" s="69">
        <f>SUMIFS(الاضافة!$G$7:$G$60000,الاضافة!$H$7:$H$60000,"*اضاف*",الاضافة!$E$7:$E$60000,'أرصدة المخزن'!C6737)</f>
        <v/>
      </c>
      <c r="G6737" s="69">
        <f>SUMIFS(الصرف!$H$7:$H$60000,الصرف!$F$7:$F$60000,'أرصدة المخزن'!C6737)</f>
        <v/>
      </c>
      <c r="H6737" s="70">
        <f>E6737+F6737-G6737</f>
        <v/>
      </c>
    </row>
    <row r="6738" hidden="1" ht="24.6" customHeight="1" s="138">
      <c r="A6738" s="65" t="n">
        <v>10120484</v>
      </c>
      <c r="B6738" s="66" t="inlineStr">
        <is>
          <t>أدوات ميكانيكا</t>
        </is>
      </c>
      <c r="C6738" s="67" t="inlineStr"/>
      <c r="D6738" s="67" t="inlineStr"/>
      <c r="E6738" s="68" t="n">
        <v>0</v>
      </c>
      <c r="F6738" s="69">
        <f>SUMIFS(الاضافة!$G$7:$G$60000,الاضافة!$H$7:$H$60000,"*اضاف*",الاضافة!$E$7:$E$60000,'أرصدة المخزن'!C6738)</f>
        <v/>
      </c>
      <c r="G6738" s="69">
        <f>SUMIFS(الصرف!$H$7:$H$60000,الصرف!$F$7:$F$60000,'أرصدة المخزن'!C6738)</f>
        <v/>
      </c>
      <c r="H6738" s="70">
        <f>E6738+F6738-G6738</f>
        <v/>
      </c>
    </row>
    <row r="6739" hidden="1" ht="24.6" customHeight="1" s="138">
      <c r="A6739" s="65" t="n">
        <v>10120485</v>
      </c>
      <c r="B6739" s="66" t="inlineStr">
        <is>
          <t>أدوات ميكانيكا</t>
        </is>
      </c>
      <c r="C6739" s="67" t="inlineStr"/>
      <c r="D6739" s="67" t="inlineStr"/>
      <c r="E6739" s="68" t="n">
        <v>0</v>
      </c>
      <c r="F6739" s="69">
        <f>SUMIFS(الاضافة!$G$7:$G$60000,الاضافة!$H$7:$H$60000,"*اضاف*",الاضافة!$E$7:$E$60000,'أرصدة المخزن'!C6739)</f>
        <v/>
      </c>
      <c r="G6739" s="69">
        <f>SUMIFS(الصرف!$H$7:$H$60000,الصرف!$F$7:$F$60000,'أرصدة المخزن'!C6739)</f>
        <v/>
      </c>
      <c r="H6739" s="70">
        <f>E6739+F6739-G6739</f>
        <v/>
      </c>
    </row>
    <row r="6740" hidden="1" ht="24.6" customHeight="1" s="138">
      <c r="A6740" s="65" t="n">
        <v>10120486</v>
      </c>
      <c r="B6740" s="66" t="inlineStr">
        <is>
          <t>أدوات ميكانيكا</t>
        </is>
      </c>
      <c r="C6740" s="67" t="inlineStr"/>
      <c r="D6740" s="67" t="inlineStr"/>
      <c r="E6740" s="68" t="n">
        <v>0</v>
      </c>
      <c r="F6740" s="69">
        <f>SUMIFS(الاضافة!$G$7:$G$60000,الاضافة!$H$7:$H$60000,"*اضاف*",الاضافة!$E$7:$E$60000,'أرصدة المخزن'!C6740)</f>
        <v/>
      </c>
      <c r="G6740" s="69">
        <f>SUMIFS(الصرف!$H$7:$H$60000,الصرف!$F$7:$F$60000,'أرصدة المخزن'!C6740)</f>
        <v/>
      </c>
      <c r="H6740" s="70">
        <f>E6740+F6740-G6740</f>
        <v/>
      </c>
    </row>
    <row r="6741" hidden="1" ht="24.6" customHeight="1" s="138">
      <c r="A6741" s="65" t="n">
        <v>10120487</v>
      </c>
      <c r="B6741" s="66" t="inlineStr">
        <is>
          <t>أدوات ميكانيكا</t>
        </is>
      </c>
      <c r="C6741" s="67" t="inlineStr"/>
      <c r="D6741" s="67" t="inlineStr"/>
      <c r="E6741" s="68" t="n">
        <v>0</v>
      </c>
      <c r="F6741" s="69">
        <f>SUMIFS(الاضافة!$G$7:$G$60000,الاضافة!$H$7:$H$60000,"*اضاف*",الاضافة!$E$7:$E$60000,'أرصدة المخزن'!C6741)</f>
        <v/>
      </c>
      <c r="G6741" s="69">
        <f>SUMIFS(الصرف!$H$7:$H$60000,الصرف!$F$7:$F$60000,'أرصدة المخزن'!C6741)</f>
        <v/>
      </c>
      <c r="H6741" s="70">
        <f>E6741+F6741-G6741</f>
        <v/>
      </c>
    </row>
    <row r="6742" hidden="1" ht="24.6" customHeight="1" s="138">
      <c r="A6742" s="65" t="n">
        <v>10120488</v>
      </c>
      <c r="B6742" s="66" t="inlineStr">
        <is>
          <t>أدوات ميكانيكا</t>
        </is>
      </c>
      <c r="C6742" s="67" t="inlineStr"/>
      <c r="D6742" s="67" t="inlineStr"/>
      <c r="E6742" s="68" t="n">
        <v>0</v>
      </c>
      <c r="F6742" s="69">
        <f>SUMIFS(الاضافة!$G$7:$G$60000,الاضافة!$H$7:$H$60000,"*اضاف*",الاضافة!$E$7:$E$60000,'أرصدة المخزن'!C6742)</f>
        <v/>
      </c>
      <c r="G6742" s="69">
        <f>SUMIFS(الصرف!$H$7:$H$60000,الصرف!$F$7:$F$60000,'أرصدة المخزن'!C6742)</f>
        <v/>
      </c>
      <c r="H6742" s="70">
        <f>E6742+F6742-G6742</f>
        <v/>
      </c>
    </row>
    <row r="6743" hidden="1" ht="24.6" customHeight="1" s="138">
      <c r="A6743" s="65" t="n">
        <v>10120489</v>
      </c>
      <c r="B6743" s="66" t="inlineStr">
        <is>
          <t>أدوات ميكانيكا</t>
        </is>
      </c>
      <c r="C6743" s="67" t="inlineStr"/>
      <c r="D6743" s="67" t="inlineStr"/>
      <c r="E6743" s="68" t="n">
        <v>0</v>
      </c>
      <c r="F6743" s="69">
        <f>SUMIFS(الاضافة!$G$7:$G$60000,الاضافة!$H$7:$H$60000,"*اضاف*",الاضافة!$E$7:$E$60000,'أرصدة المخزن'!C6743)</f>
        <v/>
      </c>
      <c r="G6743" s="69">
        <f>SUMIFS(الصرف!$H$7:$H$60000,الصرف!$F$7:$F$60000,'أرصدة المخزن'!C6743)</f>
        <v/>
      </c>
      <c r="H6743" s="70">
        <f>E6743+F6743-G6743</f>
        <v/>
      </c>
    </row>
    <row r="6744" hidden="1" ht="24.6" customHeight="1" s="138">
      <c r="A6744" s="65" t="n">
        <v>10120490</v>
      </c>
      <c r="B6744" s="66" t="inlineStr">
        <is>
          <t>أدوات ميكانيكا</t>
        </is>
      </c>
      <c r="C6744" s="67" t="inlineStr"/>
      <c r="D6744" s="67" t="inlineStr"/>
      <c r="E6744" s="68" t="n">
        <v>0</v>
      </c>
      <c r="F6744" s="69">
        <f>SUMIFS(الاضافة!$G$7:$G$60000,الاضافة!$H$7:$H$60000,"*اضاف*",الاضافة!$E$7:$E$60000,'أرصدة المخزن'!C6744)</f>
        <v/>
      </c>
      <c r="G6744" s="69">
        <f>SUMIFS(الصرف!$H$7:$H$60000,الصرف!$F$7:$F$60000,'أرصدة المخزن'!C6744)</f>
        <v/>
      </c>
      <c r="H6744" s="70">
        <f>E6744+F6744-G6744</f>
        <v/>
      </c>
    </row>
    <row r="6745" hidden="1" ht="24.6" customHeight="1" s="138">
      <c r="A6745" s="65" t="n">
        <v>10120491</v>
      </c>
      <c r="B6745" s="66" t="inlineStr">
        <is>
          <t>أدوات ميكانيكا</t>
        </is>
      </c>
      <c r="C6745" s="67" t="inlineStr"/>
      <c r="D6745" s="67" t="inlineStr"/>
      <c r="E6745" s="68" t="n">
        <v>0</v>
      </c>
      <c r="F6745" s="69">
        <f>SUMIFS(الاضافة!$G$7:$G$60000,الاضافة!$H$7:$H$60000,"*اضاف*",الاضافة!$E$7:$E$60000,'أرصدة المخزن'!C6745)</f>
        <v/>
      </c>
      <c r="G6745" s="69">
        <f>SUMIFS(الصرف!$H$7:$H$60000,الصرف!$F$7:$F$60000,'أرصدة المخزن'!C6745)</f>
        <v/>
      </c>
      <c r="H6745" s="70">
        <f>E6745+F6745-G6745</f>
        <v/>
      </c>
    </row>
    <row r="6746" hidden="1" ht="24.6" customHeight="1" s="138">
      <c r="A6746" s="65" t="n">
        <v>10120492</v>
      </c>
      <c r="B6746" s="66" t="inlineStr">
        <is>
          <t>أدوات ميكانيكا</t>
        </is>
      </c>
      <c r="C6746" s="67" t="inlineStr"/>
      <c r="D6746" s="67" t="inlineStr"/>
      <c r="E6746" s="68" t="n">
        <v>0</v>
      </c>
      <c r="F6746" s="69">
        <f>SUMIFS(الاضافة!$G$7:$G$60000,الاضافة!$H$7:$H$60000,"*اضاف*",الاضافة!$E$7:$E$60000,'أرصدة المخزن'!C6746)</f>
        <v/>
      </c>
      <c r="G6746" s="69">
        <f>SUMIFS(الصرف!$H$7:$H$60000,الصرف!$F$7:$F$60000,'أرصدة المخزن'!C6746)</f>
        <v/>
      </c>
      <c r="H6746" s="70">
        <f>E6746+F6746-G6746</f>
        <v/>
      </c>
    </row>
    <row r="6747" hidden="1" ht="24.6" customHeight="1" s="138">
      <c r="A6747" s="65" t="n">
        <v>10120493</v>
      </c>
      <c r="B6747" s="66" t="inlineStr">
        <is>
          <t>أدوات ميكانيكا</t>
        </is>
      </c>
      <c r="C6747" s="67" t="inlineStr"/>
      <c r="D6747" s="67" t="inlineStr"/>
      <c r="E6747" s="68" t="n">
        <v>0</v>
      </c>
      <c r="F6747" s="69">
        <f>SUMIFS(الاضافة!$G$7:$G$60000,الاضافة!$H$7:$H$60000,"*اضاف*",الاضافة!$E$7:$E$60000,'أرصدة المخزن'!C6747)</f>
        <v/>
      </c>
      <c r="G6747" s="69">
        <f>SUMIFS(الصرف!$H$7:$H$60000,الصرف!$F$7:$F$60000,'أرصدة المخزن'!C6747)</f>
        <v/>
      </c>
      <c r="H6747" s="70">
        <f>E6747+F6747-G6747</f>
        <v/>
      </c>
    </row>
    <row r="6748" hidden="1" ht="24.6" customHeight="1" s="138">
      <c r="A6748" s="65" t="n">
        <v>10120494</v>
      </c>
      <c r="B6748" s="66" t="inlineStr">
        <is>
          <t>أدوات ميكانيكا</t>
        </is>
      </c>
      <c r="C6748" s="67" t="inlineStr"/>
      <c r="D6748" s="67" t="inlineStr"/>
      <c r="E6748" s="68" t="n">
        <v>0</v>
      </c>
      <c r="F6748" s="69">
        <f>SUMIFS(الاضافة!$G$7:$G$60000,الاضافة!$H$7:$H$60000,"*اضاف*",الاضافة!$E$7:$E$60000,'أرصدة المخزن'!C6748)</f>
        <v/>
      </c>
      <c r="G6748" s="69">
        <f>SUMIFS(الصرف!$H$7:$H$60000,الصرف!$F$7:$F$60000,'أرصدة المخزن'!C6748)</f>
        <v/>
      </c>
      <c r="H6748" s="70">
        <f>E6748+F6748-G6748</f>
        <v/>
      </c>
    </row>
    <row r="6749" hidden="1" ht="24.6" customHeight="1" s="138">
      <c r="A6749" s="65" t="n">
        <v>10120495</v>
      </c>
      <c r="B6749" s="66" t="inlineStr">
        <is>
          <t>أدوات ميكانيكا</t>
        </is>
      </c>
      <c r="C6749" s="67" t="inlineStr"/>
      <c r="D6749" s="67" t="inlineStr"/>
      <c r="E6749" s="68" t="n">
        <v>0</v>
      </c>
      <c r="F6749" s="69">
        <f>SUMIFS(الاضافة!$G$7:$G$60000,الاضافة!$H$7:$H$60000,"*اضاف*",الاضافة!$E$7:$E$60000,'أرصدة المخزن'!C6749)</f>
        <v/>
      </c>
      <c r="G6749" s="69">
        <f>SUMIFS(الصرف!$H$7:$H$60000,الصرف!$F$7:$F$60000,'أرصدة المخزن'!C6749)</f>
        <v/>
      </c>
      <c r="H6749" s="70">
        <f>E6749+F6749-G6749</f>
        <v/>
      </c>
    </row>
    <row r="6750" hidden="1" ht="24.6" customHeight="1" s="138">
      <c r="A6750" s="65" t="n">
        <v>10120496</v>
      </c>
      <c r="B6750" s="66" t="inlineStr">
        <is>
          <t>أدوات ميكانيكا</t>
        </is>
      </c>
      <c r="C6750" s="67" t="inlineStr"/>
      <c r="D6750" s="67" t="inlineStr"/>
      <c r="E6750" s="68" t="n">
        <v>0</v>
      </c>
      <c r="F6750" s="69">
        <f>SUMIFS(الاضافة!$G$7:$G$60000,الاضافة!$H$7:$H$60000,"*اضاف*",الاضافة!$E$7:$E$60000,'أرصدة المخزن'!C6750)</f>
        <v/>
      </c>
      <c r="G6750" s="69">
        <f>SUMIFS(الصرف!$H$7:$H$60000,الصرف!$F$7:$F$60000,'أرصدة المخزن'!C6750)</f>
        <v/>
      </c>
      <c r="H6750" s="70">
        <f>E6750+F6750-G6750</f>
        <v/>
      </c>
    </row>
    <row r="6751" hidden="1" ht="24.6" customHeight="1" s="138">
      <c r="A6751" s="65" t="n">
        <v>10120497</v>
      </c>
      <c r="B6751" s="66" t="inlineStr">
        <is>
          <t>أدوات ميكانيكا</t>
        </is>
      </c>
      <c r="C6751" s="67" t="inlineStr"/>
      <c r="D6751" s="67" t="inlineStr"/>
      <c r="E6751" s="68" t="n">
        <v>0</v>
      </c>
      <c r="F6751" s="69">
        <f>SUMIFS(الاضافة!$G$7:$G$60000,الاضافة!$H$7:$H$60000,"*اضاف*",الاضافة!$E$7:$E$60000,'أرصدة المخزن'!C6751)</f>
        <v/>
      </c>
      <c r="G6751" s="69">
        <f>SUMIFS(الصرف!$H$7:$H$60000,الصرف!$F$7:$F$60000,'أرصدة المخزن'!C6751)</f>
        <v/>
      </c>
      <c r="H6751" s="70">
        <f>E6751+F6751-G6751</f>
        <v/>
      </c>
    </row>
    <row r="6752" hidden="1" ht="24.6" customHeight="1" s="138">
      <c r="A6752" s="65" t="n">
        <v>10120498</v>
      </c>
      <c r="B6752" s="66" t="inlineStr">
        <is>
          <t>أدوات ميكانيكا</t>
        </is>
      </c>
      <c r="C6752" s="67" t="inlineStr"/>
      <c r="D6752" s="67" t="inlineStr"/>
      <c r="E6752" s="68" t="n">
        <v>0</v>
      </c>
      <c r="F6752" s="69">
        <f>SUMIFS(الاضافة!$G$7:$G$60000,الاضافة!$H$7:$H$60000,"*اضاف*",الاضافة!$E$7:$E$60000,'أرصدة المخزن'!C6752)</f>
        <v/>
      </c>
      <c r="G6752" s="69">
        <f>SUMIFS(الصرف!$H$7:$H$60000,الصرف!$F$7:$F$60000,'أرصدة المخزن'!C6752)</f>
        <v/>
      </c>
      <c r="H6752" s="70">
        <f>E6752+F6752-G6752</f>
        <v/>
      </c>
    </row>
    <row r="6753" hidden="1" ht="24.6" customHeight="1" s="138">
      <c r="A6753" s="65" t="n">
        <v>10120499</v>
      </c>
      <c r="B6753" s="66" t="inlineStr">
        <is>
          <t>أدوات ميكانيكا</t>
        </is>
      </c>
      <c r="C6753" s="67" t="inlineStr"/>
      <c r="D6753" s="67" t="inlineStr"/>
      <c r="E6753" s="68" t="n">
        <v>0</v>
      </c>
      <c r="F6753" s="69">
        <f>SUMIFS(الاضافة!$G$7:$G$60000,الاضافة!$H$7:$H$60000,"*اضاف*",الاضافة!$E$7:$E$60000,'أرصدة المخزن'!C6753)</f>
        <v/>
      </c>
      <c r="G6753" s="69">
        <f>SUMIFS(الصرف!$H$7:$H$60000,الصرف!$F$7:$F$60000,'أرصدة المخزن'!C6753)</f>
        <v/>
      </c>
      <c r="H6753" s="70">
        <f>E6753+F6753-G6753</f>
        <v/>
      </c>
    </row>
    <row r="6754" hidden="1" ht="24.6" customHeight="1" s="138">
      <c r="A6754" s="65" t="n">
        <v>10120500</v>
      </c>
      <c r="B6754" s="66" t="inlineStr">
        <is>
          <t>أدوات ميكانيكا</t>
        </is>
      </c>
      <c r="C6754" s="67" t="inlineStr"/>
      <c r="D6754" s="67" t="inlineStr"/>
      <c r="E6754" s="68" t="n">
        <v>0</v>
      </c>
      <c r="F6754" s="69">
        <f>SUMIFS(الاضافة!$G$7:$G$60000,الاضافة!$H$7:$H$60000,"*اضاف*",الاضافة!$E$7:$E$60000,'أرصدة المخزن'!C6754)</f>
        <v/>
      </c>
      <c r="G6754" s="69">
        <f>SUMIFS(الصرف!$H$7:$H$60000,الصرف!$F$7:$F$60000,'أرصدة المخزن'!C6754)</f>
        <v/>
      </c>
      <c r="H6754" s="70">
        <f>E6754+F6754-G6754</f>
        <v/>
      </c>
    </row>
    <row r="6755" hidden="1" ht="24.6" customHeight="1" s="138">
      <c r="A6755" s="65" t="n">
        <v>10120501</v>
      </c>
      <c r="B6755" s="66" t="inlineStr">
        <is>
          <t>أدوات ميكانيكا</t>
        </is>
      </c>
      <c r="C6755" s="67" t="inlineStr"/>
      <c r="D6755" s="67" t="inlineStr"/>
      <c r="E6755" s="68" t="n">
        <v>0</v>
      </c>
      <c r="F6755" s="69">
        <f>SUMIFS(الاضافة!$G$7:$G$60000,الاضافة!$H$7:$H$60000,"*اضاف*",الاضافة!$E$7:$E$60000,'أرصدة المخزن'!C6755)</f>
        <v/>
      </c>
      <c r="G6755" s="69">
        <f>SUMIFS(الصرف!$H$7:$H$60000,الصرف!$F$7:$F$60000,'أرصدة المخزن'!C6755)</f>
        <v/>
      </c>
      <c r="H6755" s="70">
        <f>E6755+F6755-G6755</f>
        <v/>
      </c>
    </row>
    <row r="6756" hidden="1" ht="24.6" customHeight="1" s="138">
      <c r="A6756" s="65" t="n">
        <v>10120502</v>
      </c>
      <c r="B6756" s="66" t="inlineStr">
        <is>
          <t>أدوات ميكانيكا</t>
        </is>
      </c>
      <c r="C6756" s="67" t="inlineStr"/>
      <c r="D6756" s="67" t="inlineStr"/>
      <c r="E6756" s="68" t="n">
        <v>0</v>
      </c>
      <c r="F6756" s="69">
        <f>SUMIFS(الاضافة!$G$7:$G$60000,الاضافة!$H$7:$H$60000,"*اضاف*",الاضافة!$E$7:$E$60000,'أرصدة المخزن'!C6756)</f>
        <v/>
      </c>
      <c r="G6756" s="69">
        <f>SUMIFS(الصرف!$H$7:$H$60000,الصرف!$F$7:$F$60000,'أرصدة المخزن'!C6756)</f>
        <v/>
      </c>
      <c r="H6756" s="70">
        <f>E6756+F6756-G6756</f>
        <v/>
      </c>
    </row>
    <row r="6757" hidden="1" ht="24.6" customHeight="1" s="138">
      <c r="A6757" s="65" t="n">
        <v>10120503</v>
      </c>
      <c r="B6757" s="66" t="inlineStr">
        <is>
          <t>أدوات ميكانيكا</t>
        </is>
      </c>
      <c r="C6757" s="67" t="inlineStr"/>
      <c r="D6757" s="67" t="inlineStr"/>
      <c r="E6757" s="68" t="n">
        <v>0</v>
      </c>
      <c r="F6757" s="69">
        <f>SUMIFS(الاضافة!$G$7:$G$60000,الاضافة!$H$7:$H$60000,"*اضاف*",الاضافة!$E$7:$E$60000,'أرصدة المخزن'!C6757)</f>
        <v/>
      </c>
      <c r="G6757" s="69">
        <f>SUMIFS(الصرف!$H$7:$H$60000,الصرف!$F$7:$F$60000,'أرصدة المخزن'!C6757)</f>
        <v/>
      </c>
      <c r="H6757" s="70">
        <f>E6757+F6757-G6757</f>
        <v/>
      </c>
    </row>
    <row r="6758" hidden="1" ht="24.6" customHeight="1" s="138">
      <c r="A6758" s="65" t="n">
        <v>10120504</v>
      </c>
      <c r="B6758" s="66" t="inlineStr">
        <is>
          <t>أدوات ميكانيكا</t>
        </is>
      </c>
      <c r="C6758" s="67" t="inlineStr"/>
      <c r="D6758" s="67" t="inlineStr"/>
      <c r="E6758" s="68" t="n">
        <v>0</v>
      </c>
      <c r="F6758" s="69">
        <f>SUMIFS(الاضافة!$G$7:$G$60000,الاضافة!$H$7:$H$60000,"*اضاف*",الاضافة!$E$7:$E$60000,'أرصدة المخزن'!C6758)</f>
        <v/>
      </c>
      <c r="G6758" s="69">
        <f>SUMIFS(الصرف!$H$7:$H$60000,الصرف!$F$7:$F$60000,'أرصدة المخزن'!C6758)</f>
        <v/>
      </c>
      <c r="H6758" s="70">
        <f>E6758+F6758-G6758</f>
        <v/>
      </c>
    </row>
    <row r="6759" hidden="1" ht="24.6" customHeight="1" s="138">
      <c r="A6759" s="65" t="n">
        <v>10130001</v>
      </c>
      <c r="B6759" s="66" t="inlineStr">
        <is>
          <t>أدوات الأمن وكاميرات المراقبة</t>
        </is>
      </c>
      <c r="C6759" s="67" t="inlineStr">
        <is>
          <t>سويتش تندا</t>
        </is>
      </c>
      <c r="D6759" s="67" t="inlineStr">
        <is>
          <t>عدد</t>
        </is>
      </c>
      <c r="E6759" s="68" t="n">
        <v>4</v>
      </c>
      <c r="F6759" s="69">
        <f>SUMIFS(الاضافة!$G$7:$G$60000,الاضافة!$H$7:$H$60000,"*اضاف*",الاضافة!$E$7:$E$60000,'أرصدة المخزن'!C6759)</f>
        <v/>
      </c>
      <c r="G6759" s="69">
        <f>SUMIFS(الصرف!$H$7:$H$60000,الصرف!$F$7:$F$60000,'أرصدة المخزن'!C6759)</f>
        <v/>
      </c>
      <c r="H6759" s="70">
        <f>E6759+F6759-G6759</f>
        <v/>
      </c>
    </row>
    <row r="6760" hidden="1" ht="24.6" customHeight="1" s="138">
      <c r="A6760" s="65" t="n">
        <v>10130002</v>
      </c>
      <c r="B6760" s="66" t="inlineStr">
        <is>
          <t>أدوات الأمن وكاميرات المراقبة</t>
        </is>
      </c>
      <c r="C6760" s="67" t="inlineStr">
        <is>
          <t>كامرات مراقبة</t>
        </is>
      </c>
      <c r="D6760" s="67" t="inlineStr">
        <is>
          <t>عدد</t>
        </is>
      </c>
      <c r="E6760" s="68" t="n">
        <v>0</v>
      </c>
      <c r="F6760" s="69">
        <f>SUMIFS(الاضافة!$G$7:$G$60000,الاضافة!$H$7:$H$60000,"*اضاف*",الاضافة!$E$7:$E$60000,'أرصدة المخزن'!C6760)</f>
        <v/>
      </c>
      <c r="G6760" s="69">
        <f>SUMIFS(الصرف!$H$7:$H$60000,الصرف!$F$7:$F$60000,'أرصدة المخزن'!C6760)</f>
        <v/>
      </c>
      <c r="H6760" s="70">
        <f>E6760+F6760-G6760</f>
        <v/>
      </c>
    </row>
    <row r="6761" hidden="1" ht="24.6" customHeight="1" s="138">
      <c r="A6761" s="65" t="n">
        <v>10130003</v>
      </c>
      <c r="B6761" s="66" t="inlineStr">
        <is>
          <t>أدوات الأمن وكاميرات المراقبة</t>
        </is>
      </c>
      <c r="C6761" s="67" t="inlineStr">
        <is>
          <t>جهاز لاسلكي موتورلا</t>
        </is>
      </c>
      <c r="D6761" s="67" t="inlineStr">
        <is>
          <t>عدد</t>
        </is>
      </c>
      <c r="E6761" s="68" t="n">
        <v>0</v>
      </c>
      <c r="F6761" s="69">
        <f>SUMIFS(الاضافة!$G$7:$G$60000,الاضافة!$H$7:$H$60000,"*اضاف*",الاضافة!$E$7:$E$60000,'أرصدة المخزن'!C6761)</f>
        <v/>
      </c>
      <c r="G6761" s="69">
        <f>SUMIFS(الصرف!$H$7:$H$60000,الصرف!$F$7:$F$60000,'أرصدة المخزن'!C6761)</f>
        <v/>
      </c>
      <c r="H6761" s="70">
        <f>E6761+F6761-G6761</f>
        <v/>
      </c>
    </row>
    <row r="6762" hidden="1" ht="24.6" customHeight="1" s="138">
      <c r="A6762" s="65" t="n">
        <v>10130004</v>
      </c>
      <c r="B6762" s="66" t="inlineStr">
        <is>
          <t>أدوات الأمن وكاميرات المراقبة</t>
        </is>
      </c>
      <c r="C6762" s="67" t="inlineStr">
        <is>
          <t>زراع مستطيل</t>
        </is>
      </c>
      <c r="D6762" s="67" t="inlineStr">
        <is>
          <t>عدد</t>
        </is>
      </c>
      <c r="E6762" s="68" t="n">
        <v>0</v>
      </c>
      <c r="F6762" s="69">
        <f>SUMIFS(الاضافة!$G$7:$G$60000,الاضافة!$H$7:$H$60000,"*اضاف*",الاضافة!$E$7:$E$60000,'أرصدة المخزن'!C6762)</f>
        <v/>
      </c>
      <c r="G6762" s="69">
        <f>SUMIFS(الصرف!$H$7:$H$60000,الصرف!$F$7:$F$60000,'أرصدة المخزن'!C6762)</f>
        <v/>
      </c>
      <c r="H6762" s="70">
        <f>E6762+F6762-G6762</f>
        <v/>
      </c>
    </row>
    <row r="6763" hidden="1" ht="24.6" customHeight="1" s="138">
      <c r="A6763" s="65" t="n">
        <v>10130005</v>
      </c>
      <c r="B6763" s="66" t="inlineStr">
        <is>
          <t>أدوات الأمن وكاميرات المراقبة</t>
        </is>
      </c>
      <c r="C6763" s="67" t="inlineStr">
        <is>
          <t>قاعدة تركيب</t>
        </is>
      </c>
      <c r="D6763" s="67" t="inlineStr">
        <is>
          <t>عدد</t>
        </is>
      </c>
      <c r="E6763" s="68" t="n">
        <v>0</v>
      </c>
      <c r="F6763" s="69">
        <f>SUMIFS(الاضافة!$G$7:$G$60000,الاضافة!$H$7:$H$60000,"*اضاف*",الاضافة!$E$7:$E$60000,'أرصدة المخزن'!C6763)</f>
        <v/>
      </c>
      <c r="G6763" s="69">
        <f>SUMIFS(الصرف!$H$7:$H$60000,الصرف!$F$7:$F$60000,'أرصدة المخزن'!C6763)</f>
        <v/>
      </c>
      <c r="H6763" s="70">
        <f>E6763+F6763-G6763</f>
        <v/>
      </c>
    </row>
    <row r="6764" hidden="1" ht="24.6" customHeight="1" s="138">
      <c r="A6764" s="65" t="n">
        <v>10130006</v>
      </c>
      <c r="B6764" s="66" t="inlineStr">
        <is>
          <t>أدوات الأمن وكاميرات المراقبة</t>
        </is>
      </c>
      <c r="C6764" s="67" t="inlineStr">
        <is>
          <t>زر ضغط</t>
        </is>
      </c>
      <c r="D6764" s="67" t="inlineStr">
        <is>
          <t>عدد</t>
        </is>
      </c>
      <c r="E6764" s="68" t="n">
        <v>0</v>
      </c>
      <c r="F6764" s="69">
        <f>SUMIFS(الاضافة!$G$7:$G$60000,الاضافة!$H$7:$H$60000,"*اضاف*",الاضافة!$E$7:$E$60000,'أرصدة المخزن'!C6764)</f>
        <v/>
      </c>
      <c r="G6764" s="69">
        <f>SUMIFS(الصرف!$H$7:$H$60000,الصرف!$F$7:$F$60000,'أرصدة المخزن'!C6764)</f>
        <v/>
      </c>
      <c r="H6764" s="70">
        <f>E6764+F6764-G6764</f>
        <v/>
      </c>
    </row>
    <row r="6765" hidden="1" ht="24.6" customHeight="1" s="138">
      <c r="A6765" s="65" t="n">
        <v>10130007</v>
      </c>
      <c r="B6765" s="66" t="inlineStr">
        <is>
          <t>أدوات الأمن وكاميرات المراقبة</t>
        </is>
      </c>
      <c r="C6765" s="67" t="inlineStr">
        <is>
          <t>فوتوسل لوب ديتكتور</t>
        </is>
      </c>
      <c r="D6765" s="67" t="inlineStr">
        <is>
          <t>عدد</t>
        </is>
      </c>
      <c r="E6765" s="68" t="n">
        <v>0</v>
      </c>
      <c r="F6765" s="69">
        <f>SUMIFS(الاضافة!$G$7:$G$60000,الاضافة!$H$7:$H$60000,"*اضاف*",الاضافة!$E$7:$E$60000,'أرصدة المخزن'!C6765)</f>
        <v/>
      </c>
      <c r="G6765" s="69">
        <f>SUMIFS(الصرف!$H$7:$H$60000,الصرف!$F$7:$F$60000,'أرصدة المخزن'!C6765)</f>
        <v/>
      </c>
      <c r="H6765" s="70">
        <f>E6765+F6765-G6765</f>
        <v/>
      </c>
    </row>
    <row r="6766" hidden="1" ht="24.6" customHeight="1" s="138">
      <c r="A6766" s="65" t="n">
        <v>10130008</v>
      </c>
      <c r="B6766" s="66" t="inlineStr">
        <is>
          <t>أدوات الأمن وكاميرات المراقبة</t>
        </is>
      </c>
      <c r="C6766" s="67" t="inlineStr">
        <is>
          <t>باور سبلاي (Power Supply)</t>
        </is>
      </c>
      <c r="D6766" s="67" t="inlineStr">
        <is>
          <t>عدد</t>
        </is>
      </c>
      <c r="E6766" s="68" t="n">
        <v>0</v>
      </c>
      <c r="F6766" s="69">
        <f>SUMIFS(الاضافة!$G$7:$G$60000,الاضافة!$H$7:$H$60000,"*اضاف*",الاضافة!$E$7:$E$60000,'أرصدة المخزن'!C6766)</f>
        <v/>
      </c>
      <c r="G6766" s="69">
        <f>SUMIFS(الصرف!$H$7:$H$60000,الصرف!$F$7:$F$60000,'أرصدة المخزن'!C6766)</f>
        <v/>
      </c>
      <c r="H6766" s="70">
        <f>E6766+F6766-G6766</f>
        <v/>
      </c>
    </row>
    <row r="6767" hidden="1" ht="24.6" customHeight="1" s="138">
      <c r="A6767" s="65" t="n">
        <v>10130009</v>
      </c>
      <c r="B6767" s="66" t="inlineStr">
        <is>
          <t>أدوات الأمن وكاميرات المراقبة</t>
        </is>
      </c>
      <c r="C6767" s="67" t="inlineStr">
        <is>
          <t>عود داكت 6*6</t>
        </is>
      </c>
      <c r="D6767" s="67" t="inlineStr">
        <is>
          <t>عدد</t>
        </is>
      </c>
      <c r="E6767" s="68" t="n">
        <v>0</v>
      </c>
      <c r="F6767" s="69">
        <f>SUMIFS(الاضافة!$G$7:$G$60000,الاضافة!$H$7:$H$60000,"*اضاف*",الاضافة!$E$7:$E$60000,'أرصدة المخزن'!C6767)</f>
        <v/>
      </c>
      <c r="G6767" s="69">
        <f>SUMIFS(الصرف!$H$7:$H$60000,الصرف!$F$7:$F$60000,'أرصدة المخزن'!C6767)</f>
        <v/>
      </c>
      <c r="H6767" s="70">
        <f>E6767+F6767-G6767</f>
        <v/>
      </c>
    </row>
    <row r="6768" hidden="1" ht="24.6" customHeight="1" s="138">
      <c r="A6768" s="65" t="n">
        <v>10130010</v>
      </c>
      <c r="B6768" s="66" t="inlineStr">
        <is>
          <t>أدوات الأمن وكاميرات المراقبة</t>
        </is>
      </c>
      <c r="C6768" s="67" t="inlineStr"/>
      <c r="D6768" s="67" t="inlineStr"/>
      <c r="E6768" s="68" t="n">
        <v>0</v>
      </c>
      <c r="F6768" s="69">
        <f>SUMIFS(الاضافة!$G$7:$G$60000,الاضافة!$H$7:$H$60000,"*اضاف*",الاضافة!$E$7:$E$60000,'أرصدة المخزن'!C6768)</f>
        <v/>
      </c>
      <c r="G6768" s="69">
        <f>SUMIFS(الصرف!$H$7:$H$60000,الصرف!$F$7:$F$60000,'أرصدة المخزن'!C6768)</f>
        <v/>
      </c>
      <c r="H6768" s="70">
        <f>E6768+F6768-G6768</f>
        <v/>
      </c>
    </row>
    <row r="6769" hidden="1" ht="24.6" customHeight="1" s="138">
      <c r="A6769" s="65" t="n">
        <v>10130011</v>
      </c>
      <c r="B6769" s="66" t="inlineStr">
        <is>
          <t>أدوات الأمن وكاميرات المراقبة</t>
        </is>
      </c>
      <c r="C6769" s="67" t="inlineStr"/>
      <c r="D6769" s="67" t="inlineStr"/>
      <c r="E6769" s="68" t="n">
        <v>0</v>
      </c>
      <c r="F6769" s="69">
        <f>SUMIFS(الاضافة!$G$7:$G$60000,الاضافة!$H$7:$H$60000,"*اضاف*",الاضافة!$E$7:$E$60000,'أرصدة المخزن'!C6769)</f>
        <v/>
      </c>
      <c r="G6769" s="69">
        <f>SUMIFS(الصرف!$H$7:$H$60000,الصرف!$F$7:$F$60000,'أرصدة المخزن'!C6769)</f>
        <v/>
      </c>
      <c r="H6769" s="70">
        <f>E6769+F6769-G6769</f>
        <v/>
      </c>
    </row>
    <row r="6770" hidden="1" ht="24.6" customHeight="1" s="138">
      <c r="A6770" s="65" t="n">
        <v>10130012</v>
      </c>
      <c r="B6770" s="66" t="inlineStr">
        <is>
          <t>أدوات الأمن وكاميرات المراقبة</t>
        </is>
      </c>
      <c r="C6770" s="67" t="inlineStr"/>
      <c r="D6770" s="67" t="inlineStr"/>
      <c r="E6770" s="68" t="n">
        <v>0</v>
      </c>
      <c r="F6770" s="69">
        <f>SUMIFS(الاضافة!$G$7:$G$60000,الاضافة!$H$7:$H$60000,"*اضاف*",الاضافة!$E$7:$E$60000,'أرصدة المخزن'!C6770)</f>
        <v/>
      </c>
      <c r="G6770" s="69">
        <f>SUMIFS(الصرف!$H$7:$H$60000,الصرف!$F$7:$F$60000,'أرصدة المخزن'!C6770)</f>
        <v/>
      </c>
      <c r="H6770" s="70">
        <f>E6770+F6770-G6770</f>
        <v/>
      </c>
    </row>
    <row r="6771" hidden="1" ht="24.6" customHeight="1" s="138">
      <c r="A6771" s="65" t="n">
        <v>10130013</v>
      </c>
      <c r="B6771" s="66" t="inlineStr">
        <is>
          <t>أدوات الأمن وكاميرات المراقبة</t>
        </is>
      </c>
      <c r="C6771" s="67" t="inlineStr"/>
      <c r="D6771" s="67" t="inlineStr"/>
      <c r="E6771" s="68" t="n">
        <v>0</v>
      </c>
      <c r="F6771" s="69">
        <f>SUMIFS(الاضافة!$G$7:$G$60000,الاضافة!$H$7:$H$60000,"*اضاف*",الاضافة!$E$7:$E$60000,'أرصدة المخزن'!C6771)</f>
        <v/>
      </c>
      <c r="G6771" s="69">
        <f>SUMIFS(الصرف!$H$7:$H$60000,الصرف!$F$7:$F$60000,'أرصدة المخزن'!C6771)</f>
        <v/>
      </c>
      <c r="H6771" s="70">
        <f>E6771+F6771-G6771</f>
        <v/>
      </c>
    </row>
    <row r="6772" hidden="1" ht="24.6" customHeight="1" s="138">
      <c r="A6772" s="65" t="n">
        <v>10130014</v>
      </c>
      <c r="B6772" s="66" t="inlineStr">
        <is>
          <t>أدوات الأمن وكاميرات المراقبة</t>
        </is>
      </c>
      <c r="C6772" s="67" t="inlineStr"/>
      <c r="D6772" s="67" t="inlineStr"/>
      <c r="E6772" s="68" t="n">
        <v>0</v>
      </c>
      <c r="F6772" s="69">
        <f>SUMIFS(الاضافة!$G$7:$G$60000,الاضافة!$H$7:$H$60000,"*اضاف*",الاضافة!$E$7:$E$60000,'أرصدة المخزن'!C6772)</f>
        <v/>
      </c>
      <c r="G6772" s="69">
        <f>SUMIFS(الصرف!$H$7:$H$60000,الصرف!$F$7:$F$60000,'أرصدة المخزن'!C6772)</f>
        <v/>
      </c>
      <c r="H6772" s="70">
        <f>E6772+F6772-G6772</f>
        <v/>
      </c>
    </row>
    <row r="6773" hidden="1" ht="24.6" customHeight="1" s="138">
      <c r="A6773" s="65" t="n">
        <v>10130015</v>
      </c>
      <c r="B6773" s="66" t="inlineStr">
        <is>
          <t>أدوات الأمن وكاميرات المراقبة</t>
        </is>
      </c>
      <c r="C6773" s="67" t="inlineStr"/>
      <c r="D6773" s="67" t="inlineStr"/>
      <c r="E6773" s="68" t="n">
        <v>0</v>
      </c>
      <c r="F6773" s="69">
        <f>SUMIFS(الاضافة!$G$7:$G$60000,الاضافة!$H$7:$H$60000,"*اضاف*",الاضافة!$E$7:$E$60000,'أرصدة المخزن'!C6773)</f>
        <v/>
      </c>
      <c r="G6773" s="69">
        <f>SUMIFS(الصرف!$H$7:$H$60000,الصرف!$F$7:$F$60000,'أرصدة المخزن'!C6773)</f>
        <v/>
      </c>
      <c r="H6773" s="70">
        <f>E6773+F6773-G6773</f>
        <v/>
      </c>
    </row>
    <row r="6774" hidden="1" ht="24.6" customHeight="1" s="138">
      <c r="A6774" s="65" t="n">
        <v>10130016</v>
      </c>
      <c r="B6774" s="66" t="inlineStr">
        <is>
          <t>أدوات الأمن وكاميرات المراقبة</t>
        </is>
      </c>
      <c r="C6774" s="67" t="inlineStr"/>
      <c r="D6774" s="67" t="inlineStr"/>
      <c r="E6774" s="68" t="n">
        <v>0</v>
      </c>
      <c r="F6774" s="69">
        <f>SUMIFS(الاضافة!$G$7:$G$60000,الاضافة!$H$7:$H$60000,"*اضاف*",الاضافة!$E$7:$E$60000,'أرصدة المخزن'!C6774)</f>
        <v/>
      </c>
      <c r="G6774" s="69">
        <f>SUMIFS(الصرف!$H$7:$H$60000,الصرف!$F$7:$F$60000,'أرصدة المخزن'!C6774)</f>
        <v/>
      </c>
      <c r="H6774" s="70">
        <f>E6774+F6774-G6774</f>
        <v/>
      </c>
    </row>
    <row r="6775" hidden="1" ht="24.6" customHeight="1" s="138">
      <c r="A6775" s="65" t="n">
        <v>10130017</v>
      </c>
      <c r="B6775" s="66" t="inlineStr">
        <is>
          <t>أدوات الأمن وكاميرات المراقبة</t>
        </is>
      </c>
      <c r="C6775" s="67" t="inlineStr"/>
      <c r="D6775" s="67" t="inlineStr"/>
      <c r="E6775" s="68" t="n">
        <v>0</v>
      </c>
      <c r="F6775" s="69">
        <f>SUMIFS(الاضافة!$G$7:$G$60000,الاضافة!$H$7:$H$60000,"*اضاف*",الاضافة!$E$7:$E$60000,'أرصدة المخزن'!C6775)</f>
        <v/>
      </c>
      <c r="G6775" s="69">
        <f>SUMIFS(الصرف!$H$7:$H$60000,الصرف!$F$7:$F$60000,'أرصدة المخزن'!C6775)</f>
        <v/>
      </c>
      <c r="H6775" s="70">
        <f>E6775+F6775-G6775</f>
        <v/>
      </c>
    </row>
    <row r="6776" hidden="1" ht="24.6" customHeight="1" s="138">
      <c r="A6776" s="65" t="n">
        <v>10130018</v>
      </c>
      <c r="B6776" s="66" t="inlineStr">
        <is>
          <t>أدوات الأمن وكاميرات المراقبة</t>
        </is>
      </c>
      <c r="C6776" s="67" t="inlineStr"/>
      <c r="D6776" s="67" t="inlineStr"/>
      <c r="E6776" s="68" t="n">
        <v>0</v>
      </c>
      <c r="F6776" s="69">
        <f>SUMIFS(الاضافة!$G$7:$G$60000,الاضافة!$H$7:$H$60000,"*اضاف*",الاضافة!$E$7:$E$60000,'أرصدة المخزن'!C6776)</f>
        <v/>
      </c>
      <c r="G6776" s="69">
        <f>SUMIFS(الصرف!$H$7:$H$60000,الصرف!$F$7:$F$60000,'أرصدة المخزن'!C6776)</f>
        <v/>
      </c>
      <c r="H6776" s="70">
        <f>E6776+F6776-G6776</f>
        <v/>
      </c>
    </row>
    <row r="6777" hidden="1" ht="24.6" customHeight="1" s="138">
      <c r="A6777" s="65" t="n">
        <v>10130019</v>
      </c>
      <c r="B6777" s="66" t="inlineStr">
        <is>
          <t>أدوات الأمن وكاميرات المراقبة</t>
        </is>
      </c>
      <c r="C6777" s="67" t="inlineStr"/>
      <c r="D6777" s="67" t="inlineStr"/>
      <c r="E6777" s="68" t="n">
        <v>0</v>
      </c>
      <c r="F6777" s="69">
        <f>SUMIFS(الاضافة!$G$7:$G$60000,الاضافة!$H$7:$H$60000,"*اضاف*",الاضافة!$E$7:$E$60000,'أرصدة المخزن'!C6777)</f>
        <v/>
      </c>
      <c r="G6777" s="69">
        <f>SUMIFS(الصرف!$H$7:$H$60000,الصرف!$F$7:$F$60000,'أرصدة المخزن'!C6777)</f>
        <v/>
      </c>
      <c r="H6777" s="70">
        <f>E6777+F6777-G6777</f>
        <v/>
      </c>
    </row>
    <row r="6778" hidden="1" ht="24.6" customHeight="1" s="138">
      <c r="A6778" s="65" t="n">
        <v>10130020</v>
      </c>
      <c r="B6778" s="66" t="inlineStr">
        <is>
          <t>أدوات الأمن وكاميرات المراقبة</t>
        </is>
      </c>
      <c r="C6778" s="67" t="inlineStr"/>
      <c r="D6778" s="67" t="inlineStr"/>
      <c r="E6778" s="68" t="n">
        <v>0</v>
      </c>
      <c r="F6778" s="69">
        <f>SUMIFS(الاضافة!$G$7:$G$60000,الاضافة!$H$7:$H$60000,"*اضاف*",الاضافة!$E$7:$E$60000,'أرصدة المخزن'!C6778)</f>
        <v/>
      </c>
      <c r="G6778" s="69">
        <f>SUMIFS(الصرف!$H$7:$H$60000,الصرف!$F$7:$F$60000,'أرصدة المخزن'!C6778)</f>
        <v/>
      </c>
      <c r="H6778" s="70">
        <f>E6778+F6778-G6778</f>
        <v/>
      </c>
    </row>
    <row r="6779" hidden="1" ht="24.6" customHeight="1" s="138">
      <c r="A6779" s="65" t="n">
        <v>10130021</v>
      </c>
      <c r="B6779" s="66" t="inlineStr">
        <is>
          <t>أدوات الأمن وكاميرات المراقبة</t>
        </is>
      </c>
      <c r="C6779" s="67" t="inlineStr"/>
      <c r="D6779" s="67" t="inlineStr"/>
      <c r="E6779" s="68" t="n">
        <v>0</v>
      </c>
      <c r="F6779" s="69">
        <f>SUMIFS(الاضافة!$G$7:$G$60000,الاضافة!$H$7:$H$60000,"*اضاف*",الاضافة!$E$7:$E$60000,'أرصدة المخزن'!C6779)</f>
        <v/>
      </c>
      <c r="G6779" s="69">
        <f>SUMIFS(الصرف!$H$7:$H$60000,الصرف!$F$7:$F$60000,'أرصدة المخزن'!C6779)</f>
        <v/>
      </c>
      <c r="H6779" s="70">
        <f>E6779+F6779-G6779</f>
        <v/>
      </c>
    </row>
    <row r="6780" hidden="1" ht="24.6" customHeight="1" s="138">
      <c r="A6780" s="65" t="n">
        <v>10130022</v>
      </c>
      <c r="B6780" s="66" t="inlineStr">
        <is>
          <t>أدوات الأمن وكاميرات المراقبة</t>
        </is>
      </c>
      <c r="C6780" s="67" t="inlineStr"/>
      <c r="D6780" s="67" t="inlineStr"/>
      <c r="E6780" s="68" t="n">
        <v>0</v>
      </c>
      <c r="F6780" s="69">
        <f>SUMIFS(الاضافة!$G$7:$G$60000,الاضافة!$H$7:$H$60000,"*اضاف*",الاضافة!$E$7:$E$60000,'أرصدة المخزن'!C6780)</f>
        <v/>
      </c>
      <c r="G6780" s="69">
        <f>SUMIFS(الصرف!$H$7:$H$60000,الصرف!$F$7:$F$60000,'أرصدة المخزن'!C6780)</f>
        <v/>
      </c>
      <c r="H6780" s="70">
        <f>E6780+F6780-G6780</f>
        <v/>
      </c>
    </row>
    <row r="6781" hidden="1" ht="24.6" customHeight="1" s="138">
      <c r="A6781" s="65" t="n">
        <v>10130023</v>
      </c>
      <c r="B6781" s="66" t="inlineStr">
        <is>
          <t>أدوات الأمن وكاميرات المراقبة</t>
        </is>
      </c>
      <c r="C6781" s="67" t="inlineStr"/>
      <c r="D6781" s="67" t="inlineStr"/>
      <c r="E6781" s="68" t="n">
        <v>0</v>
      </c>
      <c r="F6781" s="69">
        <f>SUMIFS(الاضافة!$G$7:$G$60000,الاضافة!$H$7:$H$60000,"*اضاف*",الاضافة!$E$7:$E$60000,'أرصدة المخزن'!C6781)</f>
        <v/>
      </c>
      <c r="G6781" s="69">
        <f>SUMIFS(الصرف!$H$7:$H$60000,الصرف!$F$7:$F$60000,'أرصدة المخزن'!C6781)</f>
        <v/>
      </c>
      <c r="H6781" s="70">
        <f>E6781+F6781-G6781</f>
        <v/>
      </c>
    </row>
    <row r="6782" hidden="1" ht="24.6" customHeight="1" s="138">
      <c r="A6782" s="65" t="n">
        <v>10130024</v>
      </c>
      <c r="B6782" s="66" t="inlineStr">
        <is>
          <t>أدوات الأمن وكاميرات المراقبة</t>
        </is>
      </c>
      <c r="C6782" s="67" t="inlineStr"/>
      <c r="D6782" s="67" t="inlineStr"/>
      <c r="E6782" s="68" t="n">
        <v>0</v>
      </c>
      <c r="F6782" s="69">
        <f>SUMIFS(الاضافة!$G$7:$G$60000,الاضافة!$H$7:$H$60000,"*اضاف*",الاضافة!$E$7:$E$60000,'أرصدة المخزن'!C6782)</f>
        <v/>
      </c>
      <c r="G6782" s="69">
        <f>SUMIFS(الصرف!$H$7:$H$60000,الصرف!$F$7:$F$60000,'أرصدة المخزن'!C6782)</f>
        <v/>
      </c>
      <c r="H6782" s="70">
        <f>E6782+F6782-G6782</f>
        <v/>
      </c>
    </row>
    <row r="6783" hidden="1" ht="24.6" customHeight="1" s="138">
      <c r="A6783" s="65" t="n">
        <v>10130025</v>
      </c>
      <c r="B6783" s="66" t="inlineStr">
        <is>
          <t>أدوات الأمن وكاميرات المراقبة</t>
        </is>
      </c>
      <c r="C6783" s="67" t="inlineStr"/>
      <c r="D6783" s="67" t="inlineStr"/>
      <c r="E6783" s="68" t="n">
        <v>0</v>
      </c>
      <c r="F6783" s="69">
        <f>SUMIFS(الاضافة!$G$7:$G$60000,الاضافة!$H$7:$H$60000,"*اضاف*",الاضافة!$E$7:$E$60000,'أرصدة المخزن'!C6783)</f>
        <v/>
      </c>
      <c r="G6783" s="69">
        <f>SUMIFS(الصرف!$H$7:$H$60000,الصرف!$F$7:$F$60000,'أرصدة المخزن'!C6783)</f>
        <v/>
      </c>
      <c r="H6783" s="70">
        <f>E6783+F6783-G6783</f>
        <v/>
      </c>
    </row>
    <row r="6784" hidden="1" ht="24.6" customHeight="1" s="138">
      <c r="A6784" s="65" t="n">
        <v>10130026</v>
      </c>
      <c r="B6784" s="66" t="inlineStr">
        <is>
          <t>أدوات الأمن وكاميرات المراقبة</t>
        </is>
      </c>
      <c r="C6784" s="67" t="inlineStr"/>
      <c r="D6784" s="67" t="inlineStr"/>
      <c r="E6784" s="68" t="n">
        <v>0</v>
      </c>
      <c r="F6784" s="69">
        <f>SUMIFS(الاضافة!$G$7:$G$60000,الاضافة!$H$7:$H$60000,"*اضاف*",الاضافة!$E$7:$E$60000,'أرصدة المخزن'!C6784)</f>
        <v/>
      </c>
      <c r="G6784" s="69">
        <f>SUMIFS(الصرف!$H$7:$H$60000,الصرف!$F$7:$F$60000,'أرصدة المخزن'!C6784)</f>
        <v/>
      </c>
      <c r="H6784" s="70">
        <f>E6784+F6784-G6784</f>
        <v/>
      </c>
    </row>
    <row r="6785" hidden="1" ht="24.6" customHeight="1" s="138">
      <c r="A6785" s="65" t="n">
        <v>10130027</v>
      </c>
      <c r="B6785" s="66" t="inlineStr">
        <is>
          <t>أدوات الأمن وكاميرات المراقبة</t>
        </is>
      </c>
      <c r="C6785" s="67" t="inlineStr"/>
      <c r="D6785" s="67" t="inlineStr"/>
      <c r="E6785" s="68" t="n">
        <v>0</v>
      </c>
      <c r="F6785" s="69">
        <f>SUMIFS(الاضافة!$G$7:$G$60000,الاضافة!$H$7:$H$60000,"*اضاف*",الاضافة!$E$7:$E$60000,'أرصدة المخزن'!C6785)</f>
        <v/>
      </c>
      <c r="G6785" s="69">
        <f>SUMIFS(الصرف!$H$7:$H$60000,الصرف!$F$7:$F$60000,'أرصدة المخزن'!C6785)</f>
        <v/>
      </c>
      <c r="H6785" s="70">
        <f>E6785+F6785-G6785</f>
        <v/>
      </c>
    </row>
    <row r="6786" hidden="1" ht="24.6" customHeight="1" s="138">
      <c r="A6786" s="65" t="n">
        <v>10130028</v>
      </c>
      <c r="B6786" s="66" t="inlineStr">
        <is>
          <t>أدوات الأمن وكاميرات المراقبة</t>
        </is>
      </c>
      <c r="C6786" s="67" t="inlineStr"/>
      <c r="D6786" s="67" t="inlineStr"/>
      <c r="E6786" s="68" t="n">
        <v>0</v>
      </c>
      <c r="F6786" s="69">
        <f>SUMIFS(الاضافة!$G$7:$G$60000,الاضافة!$H$7:$H$60000,"*اضاف*",الاضافة!$E$7:$E$60000,'أرصدة المخزن'!C6786)</f>
        <v/>
      </c>
      <c r="G6786" s="69">
        <f>SUMIFS(الصرف!$H$7:$H$60000,الصرف!$F$7:$F$60000,'أرصدة المخزن'!C6786)</f>
        <v/>
      </c>
      <c r="H6786" s="70">
        <f>E6786+F6786-G6786</f>
        <v/>
      </c>
    </row>
    <row r="6787" hidden="1" ht="24.6" customHeight="1" s="138">
      <c r="A6787" s="65" t="n">
        <v>10130029</v>
      </c>
      <c r="B6787" s="66" t="inlineStr">
        <is>
          <t>أدوات الأمن وكاميرات المراقبة</t>
        </is>
      </c>
      <c r="C6787" s="67" t="inlineStr"/>
      <c r="D6787" s="67" t="inlineStr"/>
      <c r="E6787" s="68" t="n">
        <v>0</v>
      </c>
      <c r="F6787" s="69">
        <f>SUMIFS(الاضافة!$G$7:$G$60000,الاضافة!$H$7:$H$60000,"*اضاف*",الاضافة!$E$7:$E$60000,'أرصدة المخزن'!C6787)</f>
        <v/>
      </c>
      <c r="G6787" s="69">
        <f>SUMIFS(الصرف!$H$7:$H$60000,الصرف!$F$7:$F$60000,'أرصدة المخزن'!C6787)</f>
        <v/>
      </c>
      <c r="H6787" s="70">
        <f>E6787+F6787-G6787</f>
        <v/>
      </c>
    </row>
    <row r="6788" hidden="1" ht="24.6" customHeight="1" s="138">
      <c r="A6788" s="65" t="n">
        <v>10130030</v>
      </c>
      <c r="B6788" s="66" t="inlineStr">
        <is>
          <t>أدوات الأمن وكاميرات المراقبة</t>
        </is>
      </c>
      <c r="C6788" s="67" t="inlineStr"/>
      <c r="D6788" s="67" t="inlineStr"/>
      <c r="E6788" s="68" t="n">
        <v>0</v>
      </c>
      <c r="F6788" s="69">
        <f>SUMIFS(الاضافة!$G$7:$G$60000,الاضافة!$H$7:$H$60000,"*اضاف*",الاضافة!$E$7:$E$60000,'أرصدة المخزن'!C6788)</f>
        <v/>
      </c>
      <c r="G6788" s="69">
        <f>SUMIFS(الصرف!$H$7:$H$60000,الصرف!$F$7:$F$60000,'أرصدة المخزن'!C6788)</f>
        <v/>
      </c>
      <c r="H6788" s="70">
        <f>E6788+F6788-G6788</f>
        <v/>
      </c>
    </row>
    <row r="6789" hidden="1" ht="24.6" customHeight="1" s="138">
      <c r="A6789" s="65" t="n">
        <v>10130031</v>
      </c>
      <c r="B6789" s="66" t="inlineStr">
        <is>
          <t>أدوات الأمن وكاميرات المراقبة</t>
        </is>
      </c>
      <c r="C6789" s="67" t="inlineStr"/>
      <c r="D6789" s="67" t="inlineStr"/>
      <c r="E6789" s="68" t="n">
        <v>0</v>
      </c>
      <c r="F6789" s="69">
        <f>SUMIFS(الاضافة!$G$7:$G$60000,الاضافة!$H$7:$H$60000,"*اضاف*",الاضافة!$E$7:$E$60000,'أرصدة المخزن'!C6789)</f>
        <v/>
      </c>
      <c r="G6789" s="69">
        <f>SUMIFS(الصرف!$H$7:$H$60000,الصرف!$F$7:$F$60000,'أرصدة المخزن'!C6789)</f>
        <v/>
      </c>
      <c r="H6789" s="70">
        <f>E6789+F6789-G6789</f>
        <v/>
      </c>
    </row>
    <row r="6790" hidden="1" ht="24.6" customHeight="1" s="138">
      <c r="A6790" s="65" t="n">
        <v>10130032</v>
      </c>
      <c r="B6790" s="66" t="inlineStr">
        <is>
          <t>أدوات الأمن وكاميرات المراقبة</t>
        </is>
      </c>
      <c r="C6790" s="67" t="inlineStr"/>
      <c r="D6790" s="67" t="inlineStr"/>
      <c r="E6790" s="68" t="n">
        <v>0</v>
      </c>
      <c r="F6790" s="69">
        <f>SUMIFS(الاضافة!$G$7:$G$60000,الاضافة!$H$7:$H$60000,"*اضاف*",الاضافة!$E$7:$E$60000,'أرصدة المخزن'!C6790)</f>
        <v/>
      </c>
      <c r="G6790" s="69">
        <f>SUMIFS(الصرف!$H$7:$H$60000,الصرف!$F$7:$F$60000,'أرصدة المخزن'!C6790)</f>
        <v/>
      </c>
      <c r="H6790" s="70">
        <f>E6790+F6790-G6790</f>
        <v/>
      </c>
    </row>
    <row r="6791" hidden="1" ht="24.6" customHeight="1" s="138">
      <c r="A6791" s="65" t="n">
        <v>10130033</v>
      </c>
      <c r="B6791" s="66" t="inlineStr">
        <is>
          <t>أدوات الأمن وكاميرات المراقبة</t>
        </is>
      </c>
      <c r="C6791" s="67" t="inlineStr"/>
      <c r="D6791" s="67" t="inlineStr"/>
      <c r="E6791" s="68" t="n">
        <v>0</v>
      </c>
      <c r="F6791" s="69">
        <f>SUMIFS(الاضافة!$G$7:$G$60000,الاضافة!$H$7:$H$60000,"*اضاف*",الاضافة!$E$7:$E$60000,'أرصدة المخزن'!C6791)</f>
        <v/>
      </c>
      <c r="G6791" s="69">
        <f>SUMIFS(الصرف!$H$7:$H$60000,الصرف!$F$7:$F$60000,'أرصدة المخزن'!C6791)</f>
        <v/>
      </c>
      <c r="H6791" s="70">
        <f>E6791+F6791-G6791</f>
        <v/>
      </c>
    </row>
    <row r="6792" hidden="1" ht="24.6" customHeight="1" s="138">
      <c r="A6792" s="65" t="n">
        <v>10130034</v>
      </c>
      <c r="B6792" s="66" t="inlineStr">
        <is>
          <t>أدوات الأمن وكاميرات المراقبة</t>
        </is>
      </c>
      <c r="C6792" s="67" t="inlineStr"/>
      <c r="D6792" s="67" t="inlineStr"/>
      <c r="E6792" s="68" t="n">
        <v>0</v>
      </c>
      <c r="F6792" s="69">
        <f>SUMIFS(الاضافة!$G$7:$G$60000,الاضافة!$H$7:$H$60000,"*اضاف*",الاضافة!$E$7:$E$60000,'أرصدة المخزن'!C6792)</f>
        <v/>
      </c>
      <c r="G6792" s="69">
        <f>SUMIFS(الصرف!$H$7:$H$60000,الصرف!$F$7:$F$60000,'أرصدة المخزن'!C6792)</f>
        <v/>
      </c>
      <c r="H6792" s="70">
        <f>E6792+F6792-G6792</f>
        <v/>
      </c>
    </row>
    <row r="6793" hidden="1" ht="24.6" customHeight="1" s="138">
      <c r="A6793" s="65" t="n">
        <v>10130035</v>
      </c>
      <c r="B6793" s="66" t="inlineStr">
        <is>
          <t>أدوات الأمن وكاميرات المراقبة</t>
        </is>
      </c>
      <c r="C6793" s="67" t="inlineStr"/>
      <c r="D6793" s="67" t="inlineStr"/>
      <c r="E6793" s="68" t="n">
        <v>0</v>
      </c>
      <c r="F6793" s="69">
        <f>SUMIFS(الاضافة!$G$7:$G$60000,الاضافة!$H$7:$H$60000,"*اضاف*",الاضافة!$E$7:$E$60000,'أرصدة المخزن'!C6793)</f>
        <v/>
      </c>
      <c r="G6793" s="69">
        <f>SUMIFS(الصرف!$H$7:$H$60000,الصرف!$F$7:$F$60000,'أرصدة المخزن'!C6793)</f>
        <v/>
      </c>
      <c r="H6793" s="70">
        <f>E6793+F6793-G6793</f>
        <v/>
      </c>
    </row>
    <row r="6794" hidden="1" ht="24.6" customHeight="1" s="138">
      <c r="A6794" s="65" t="n">
        <v>10130036</v>
      </c>
      <c r="B6794" s="66" t="inlineStr">
        <is>
          <t>أدوات الأمن وكاميرات المراقبة</t>
        </is>
      </c>
      <c r="C6794" s="67" t="inlineStr"/>
      <c r="D6794" s="67" t="inlineStr"/>
      <c r="E6794" s="68" t="n">
        <v>0</v>
      </c>
      <c r="F6794" s="69">
        <f>SUMIFS(الاضافة!$G$7:$G$60000,الاضافة!$H$7:$H$60000,"*اضاف*",الاضافة!$E$7:$E$60000,'أرصدة المخزن'!C6794)</f>
        <v/>
      </c>
      <c r="G6794" s="69">
        <f>SUMIFS(الصرف!$H$7:$H$60000,الصرف!$F$7:$F$60000,'أرصدة المخزن'!C6794)</f>
        <v/>
      </c>
      <c r="H6794" s="70">
        <f>E6794+F6794-G6794</f>
        <v/>
      </c>
    </row>
    <row r="6795" hidden="1" ht="24.6" customHeight="1" s="138">
      <c r="A6795" s="65" t="n">
        <v>10130037</v>
      </c>
      <c r="B6795" s="66" t="inlineStr">
        <is>
          <t>أدوات الأمن وكاميرات المراقبة</t>
        </is>
      </c>
      <c r="C6795" s="67" t="inlineStr"/>
      <c r="D6795" s="67" t="inlineStr"/>
      <c r="E6795" s="68" t="n">
        <v>0</v>
      </c>
      <c r="F6795" s="69">
        <f>SUMIFS(الاضافة!$G$7:$G$60000,الاضافة!$H$7:$H$60000,"*اضاف*",الاضافة!$E$7:$E$60000,'أرصدة المخزن'!C6795)</f>
        <v/>
      </c>
      <c r="G6795" s="69">
        <f>SUMIFS(الصرف!$H$7:$H$60000,الصرف!$F$7:$F$60000,'أرصدة المخزن'!C6795)</f>
        <v/>
      </c>
      <c r="H6795" s="70">
        <f>E6795+F6795-G6795</f>
        <v/>
      </c>
    </row>
    <row r="6796" hidden="1" ht="24.6" customHeight="1" s="138">
      <c r="A6796" s="65" t="n">
        <v>10130038</v>
      </c>
      <c r="B6796" s="66" t="inlineStr">
        <is>
          <t>أدوات الأمن وكاميرات المراقبة</t>
        </is>
      </c>
      <c r="C6796" s="67" t="inlineStr"/>
      <c r="D6796" s="67" t="inlineStr"/>
      <c r="E6796" s="68" t="n">
        <v>0</v>
      </c>
      <c r="F6796" s="69">
        <f>SUMIFS(الاضافة!$G$7:$G$60000,الاضافة!$H$7:$H$60000,"*اضاف*",الاضافة!$E$7:$E$60000,'أرصدة المخزن'!C6796)</f>
        <v/>
      </c>
      <c r="G6796" s="69">
        <f>SUMIFS(الصرف!$H$7:$H$60000,الصرف!$F$7:$F$60000,'أرصدة المخزن'!C6796)</f>
        <v/>
      </c>
      <c r="H6796" s="70">
        <f>E6796+F6796-G6796</f>
        <v/>
      </c>
    </row>
    <row r="6797" hidden="1" ht="24.6" customHeight="1" s="138">
      <c r="A6797" s="65" t="n">
        <v>10130039</v>
      </c>
      <c r="B6797" s="66" t="inlineStr">
        <is>
          <t>أدوات الأمن وكاميرات المراقبة</t>
        </is>
      </c>
      <c r="C6797" s="67" t="inlineStr"/>
      <c r="D6797" s="67" t="inlineStr"/>
      <c r="E6797" s="68" t="n">
        <v>0</v>
      </c>
      <c r="F6797" s="69">
        <f>SUMIFS(الاضافة!$G$7:$G$60000,الاضافة!$H$7:$H$60000,"*اضاف*",الاضافة!$E$7:$E$60000,'أرصدة المخزن'!C6797)</f>
        <v/>
      </c>
      <c r="G6797" s="69">
        <f>SUMIFS(الصرف!$H$7:$H$60000,الصرف!$F$7:$F$60000,'أرصدة المخزن'!C6797)</f>
        <v/>
      </c>
      <c r="H6797" s="70">
        <f>E6797+F6797-G6797</f>
        <v/>
      </c>
    </row>
    <row r="6798" hidden="1" ht="24.6" customHeight="1" s="138">
      <c r="A6798" s="65" t="n">
        <v>10130040</v>
      </c>
      <c r="B6798" s="66" t="inlineStr">
        <is>
          <t>أدوات الأمن وكاميرات المراقبة</t>
        </is>
      </c>
      <c r="C6798" s="67" t="inlineStr"/>
      <c r="D6798" s="67" t="inlineStr"/>
      <c r="E6798" s="68" t="n">
        <v>0</v>
      </c>
      <c r="F6798" s="69">
        <f>SUMIFS(الاضافة!$G$7:$G$60000,الاضافة!$H$7:$H$60000,"*اضاف*",الاضافة!$E$7:$E$60000,'أرصدة المخزن'!C6798)</f>
        <v/>
      </c>
      <c r="G6798" s="69">
        <f>SUMIFS(الصرف!$H$7:$H$60000,الصرف!$F$7:$F$60000,'أرصدة المخزن'!C6798)</f>
        <v/>
      </c>
      <c r="H6798" s="70">
        <f>E6798+F6798-G6798</f>
        <v/>
      </c>
    </row>
    <row r="6799" hidden="1" ht="24.6" customHeight="1" s="138">
      <c r="A6799" s="65" t="n">
        <v>10130041</v>
      </c>
      <c r="B6799" s="66" t="inlineStr">
        <is>
          <t>أدوات الأمن وكاميرات المراقبة</t>
        </is>
      </c>
      <c r="C6799" s="67" t="inlineStr"/>
      <c r="D6799" s="67" t="inlineStr"/>
      <c r="E6799" s="68" t="n">
        <v>0</v>
      </c>
      <c r="F6799" s="69">
        <f>SUMIFS(الاضافة!$G$7:$G$60000,الاضافة!$H$7:$H$60000,"*اضاف*",الاضافة!$E$7:$E$60000,'أرصدة المخزن'!C6799)</f>
        <v/>
      </c>
      <c r="G6799" s="69">
        <f>SUMIFS(الصرف!$H$7:$H$60000,الصرف!$F$7:$F$60000,'أرصدة المخزن'!C6799)</f>
        <v/>
      </c>
      <c r="H6799" s="70">
        <f>E6799+F6799-G6799</f>
        <v/>
      </c>
    </row>
    <row r="6800" hidden="1" ht="24.6" customHeight="1" s="138">
      <c r="A6800" s="65" t="n">
        <v>10130042</v>
      </c>
      <c r="B6800" s="66" t="inlineStr">
        <is>
          <t>أدوات الأمن وكاميرات المراقبة</t>
        </is>
      </c>
      <c r="C6800" s="67" t="inlineStr"/>
      <c r="D6800" s="67" t="inlineStr"/>
      <c r="E6800" s="68" t="n">
        <v>0</v>
      </c>
      <c r="F6800" s="69">
        <f>SUMIFS(الاضافة!$G$7:$G$60000,الاضافة!$H$7:$H$60000,"*اضاف*",الاضافة!$E$7:$E$60000,'أرصدة المخزن'!C6800)</f>
        <v/>
      </c>
      <c r="G6800" s="69">
        <f>SUMIFS(الصرف!$H$7:$H$60000,الصرف!$F$7:$F$60000,'أرصدة المخزن'!C6800)</f>
        <v/>
      </c>
      <c r="H6800" s="70">
        <f>E6800+F6800-G6800</f>
        <v/>
      </c>
    </row>
    <row r="6801" hidden="1" ht="24.6" customHeight="1" s="138">
      <c r="A6801" s="65" t="n">
        <v>10130043</v>
      </c>
      <c r="B6801" s="66" t="inlineStr">
        <is>
          <t>أدوات الأمن وكاميرات المراقبة</t>
        </is>
      </c>
      <c r="C6801" s="67" t="inlineStr"/>
      <c r="D6801" s="67" t="inlineStr"/>
      <c r="E6801" s="68" t="n">
        <v>0</v>
      </c>
      <c r="F6801" s="69">
        <f>SUMIFS(الاضافة!$G$7:$G$60000,الاضافة!$H$7:$H$60000,"*اضاف*",الاضافة!$E$7:$E$60000,'أرصدة المخزن'!C6801)</f>
        <v/>
      </c>
      <c r="G6801" s="69">
        <f>SUMIFS(الصرف!$H$7:$H$60000,الصرف!$F$7:$F$60000,'أرصدة المخزن'!C6801)</f>
        <v/>
      </c>
      <c r="H6801" s="70">
        <f>E6801+F6801-G6801</f>
        <v/>
      </c>
    </row>
    <row r="6802" hidden="1" ht="24.6" customHeight="1" s="138">
      <c r="A6802" s="65" t="n">
        <v>10130044</v>
      </c>
      <c r="B6802" s="66" t="inlineStr">
        <is>
          <t>أدوات الأمن وكاميرات المراقبة</t>
        </is>
      </c>
      <c r="C6802" s="67" t="inlineStr"/>
      <c r="D6802" s="67" t="inlineStr"/>
      <c r="E6802" s="68" t="n">
        <v>0</v>
      </c>
      <c r="F6802" s="69">
        <f>SUMIFS(الاضافة!$G$7:$G$60000,الاضافة!$H$7:$H$60000,"*اضاف*",الاضافة!$E$7:$E$60000,'أرصدة المخزن'!C6802)</f>
        <v/>
      </c>
      <c r="G6802" s="69">
        <f>SUMIFS(الصرف!$H$7:$H$60000,الصرف!$F$7:$F$60000,'أرصدة المخزن'!C6802)</f>
        <v/>
      </c>
      <c r="H6802" s="70">
        <f>E6802+F6802-G6802</f>
        <v/>
      </c>
    </row>
    <row r="6803" hidden="1" ht="24.6" customHeight="1" s="138">
      <c r="A6803" s="65" t="n">
        <v>10130045</v>
      </c>
      <c r="B6803" s="66" t="inlineStr">
        <is>
          <t>أدوات الأمن وكاميرات المراقبة</t>
        </is>
      </c>
      <c r="C6803" s="67" t="inlineStr"/>
      <c r="D6803" s="67" t="inlineStr"/>
      <c r="E6803" s="68" t="n">
        <v>0</v>
      </c>
      <c r="F6803" s="69">
        <f>SUMIFS(الاضافة!$G$7:$G$60000,الاضافة!$H$7:$H$60000,"*اضاف*",الاضافة!$E$7:$E$60000,'أرصدة المخزن'!C6803)</f>
        <v/>
      </c>
      <c r="G6803" s="69">
        <f>SUMIFS(الصرف!$H$7:$H$60000,الصرف!$F$7:$F$60000,'أرصدة المخزن'!C6803)</f>
        <v/>
      </c>
      <c r="H6803" s="70">
        <f>E6803+F6803-G6803</f>
        <v/>
      </c>
    </row>
    <row r="6804" hidden="1" ht="24.6" customHeight="1" s="138">
      <c r="A6804" s="65" t="n">
        <v>10130046</v>
      </c>
      <c r="B6804" s="66" t="inlineStr">
        <is>
          <t>أدوات الأمن وكاميرات المراقبة</t>
        </is>
      </c>
      <c r="C6804" s="67" t="inlineStr"/>
      <c r="D6804" s="67" t="inlineStr"/>
      <c r="E6804" s="68" t="n">
        <v>0</v>
      </c>
      <c r="F6804" s="69">
        <f>SUMIFS(الاضافة!$G$7:$G$60000,الاضافة!$H$7:$H$60000,"*اضاف*",الاضافة!$E$7:$E$60000,'أرصدة المخزن'!C6804)</f>
        <v/>
      </c>
      <c r="G6804" s="69">
        <f>SUMIFS(الصرف!$H$7:$H$60000,الصرف!$F$7:$F$60000,'أرصدة المخزن'!C6804)</f>
        <v/>
      </c>
      <c r="H6804" s="70">
        <f>E6804+F6804-G6804</f>
        <v/>
      </c>
    </row>
    <row r="6805" hidden="1" ht="24.6" customHeight="1" s="138">
      <c r="A6805" s="65" t="n">
        <v>10130047</v>
      </c>
      <c r="B6805" s="66" t="inlineStr">
        <is>
          <t>أدوات الأمن وكاميرات المراقبة</t>
        </is>
      </c>
      <c r="C6805" s="67" t="inlineStr"/>
      <c r="D6805" s="67" t="inlineStr"/>
      <c r="E6805" s="68" t="n">
        <v>0</v>
      </c>
      <c r="F6805" s="69">
        <f>SUMIFS(الاضافة!$G$7:$G$60000,الاضافة!$H$7:$H$60000,"*اضاف*",الاضافة!$E$7:$E$60000,'أرصدة المخزن'!C6805)</f>
        <v/>
      </c>
      <c r="G6805" s="69">
        <f>SUMIFS(الصرف!$H$7:$H$60000,الصرف!$F$7:$F$60000,'أرصدة المخزن'!C6805)</f>
        <v/>
      </c>
      <c r="H6805" s="70">
        <f>E6805+F6805-G6805</f>
        <v/>
      </c>
    </row>
    <row r="6806" hidden="1" ht="24.6" customHeight="1" s="138">
      <c r="A6806" s="65" t="n">
        <v>10130048</v>
      </c>
      <c r="B6806" s="66" t="inlineStr">
        <is>
          <t>أدوات الأمن وكاميرات المراقبة</t>
        </is>
      </c>
      <c r="C6806" s="67" t="inlineStr"/>
      <c r="D6806" s="67" t="inlineStr"/>
      <c r="E6806" s="68" t="n">
        <v>0</v>
      </c>
      <c r="F6806" s="69">
        <f>SUMIFS(الاضافة!$G$7:$G$60000,الاضافة!$H$7:$H$60000,"*اضاف*",الاضافة!$E$7:$E$60000,'أرصدة المخزن'!C6806)</f>
        <v/>
      </c>
      <c r="G6806" s="69">
        <f>SUMIFS(الصرف!$H$7:$H$60000,الصرف!$F$7:$F$60000,'أرصدة المخزن'!C6806)</f>
        <v/>
      </c>
      <c r="H6806" s="70">
        <f>E6806+F6806-G6806</f>
        <v/>
      </c>
    </row>
    <row r="6807" hidden="1" ht="24.6" customHeight="1" s="138">
      <c r="A6807" s="65" t="n">
        <v>10130049</v>
      </c>
      <c r="B6807" s="66" t="inlineStr">
        <is>
          <t>أدوات الأمن وكاميرات المراقبة</t>
        </is>
      </c>
      <c r="C6807" s="67" t="inlineStr"/>
      <c r="D6807" s="67" t="inlineStr"/>
      <c r="E6807" s="68" t="n">
        <v>0</v>
      </c>
      <c r="F6807" s="69">
        <f>SUMIFS(الاضافة!$G$7:$G$60000,الاضافة!$H$7:$H$60000,"*اضاف*",الاضافة!$E$7:$E$60000,'أرصدة المخزن'!C6807)</f>
        <v/>
      </c>
      <c r="G6807" s="69">
        <f>SUMIFS(الصرف!$H$7:$H$60000,الصرف!$F$7:$F$60000,'أرصدة المخزن'!C6807)</f>
        <v/>
      </c>
      <c r="H6807" s="70">
        <f>E6807+F6807-G6807</f>
        <v/>
      </c>
    </row>
    <row r="6808" hidden="1" ht="24.6" customHeight="1" s="138">
      <c r="A6808" s="65" t="n">
        <v>10130050</v>
      </c>
      <c r="B6808" s="66" t="inlineStr">
        <is>
          <t>أدوات الأمن وكاميرات المراقبة</t>
        </is>
      </c>
      <c r="C6808" s="67" t="inlineStr"/>
      <c r="D6808" s="67" t="inlineStr"/>
      <c r="E6808" s="68" t="n">
        <v>0</v>
      </c>
      <c r="F6808" s="69">
        <f>SUMIFS(الاضافة!$G$7:$G$60000,الاضافة!$H$7:$H$60000,"*اضاف*",الاضافة!$E$7:$E$60000,'أرصدة المخزن'!C6808)</f>
        <v/>
      </c>
      <c r="G6808" s="69">
        <f>SUMIFS(الصرف!$H$7:$H$60000,الصرف!$F$7:$F$60000,'أرصدة المخزن'!C6808)</f>
        <v/>
      </c>
      <c r="H6808" s="70">
        <f>E6808+F6808-G6808</f>
        <v/>
      </c>
    </row>
    <row r="6809" hidden="1" ht="24.6" customHeight="1" s="138">
      <c r="A6809" s="65" t="n">
        <v>10130051</v>
      </c>
      <c r="B6809" s="66" t="inlineStr">
        <is>
          <t>أدوات الأمن وكاميرات المراقبة</t>
        </is>
      </c>
      <c r="C6809" s="67" t="inlineStr"/>
      <c r="D6809" s="67" t="inlineStr"/>
      <c r="E6809" s="68" t="n">
        <v>0</v>
      </c>
      <c r="F6809" s="69">
        <f>SUMIFS(الاضافة!$G$7:$G$60000,الاضافة!$H$7:$H$60000,"*اضاف*",الاضافة!$E$7:$E$60000,'أرصدة المخزن'!C6809)</f>
        <v/>
      </c>
      <c r="G6809" s="69">
        <f>SUMIFS(الصرف!$H$7:$H$60000,الصرف!$F$7:$F$60000,'أرصدة المخزن'!C6809)</f>
        <v/>
      </c>
      <c r="H6809" s="70">
        <f>E6809+F6809-G6809</f>
        <v/>
      </c>
    </row>
    <row r="6810" hidden="1" ht="24.6" customHeight="1" s="138">
      <c r="A6810" s="65" t="n">
        <v>10130052</v>
      </c>
      <c r="B6810" s="66" t="inlineStr">
        <is>
          <t>أدوات الأمن وكاميرات المراقبة</t>
        </is>
      </c>
      <c r="C6810" s="67" t="inlineStr"/>
      <c r="D6810" s="67" t="inlineStr"/>
      <c r="E6810" s="68" t="n">
        <v>0</v>
      </c>
      <c r="F6810" s="69">
        <f>SUMIFS(الاضافة!$G$7:$G$60000,الاضافة!$H$7:$H$60000,"*اضاف*",الاضافة!$E$7:$E$60000,'أرصدة المخزن'!C6810)</f>
        <v/>
      </c>
      <c r="G6810" s="69">
        <f>SUMIFS(الصرف!$H$7:$H$60000,الصرف!$F$7:$F$60000,'أرصدة المخزن'!C6810)</f>
        <v/>
      </c>
      <c r="H6810" s="70">
        <f>E6810+F6810-G6810</f>
        <v/>
      </c>
    </row>
    <row r="6811" hidden="1" ht="24.6" customHeight="1" s="138">
      <c r="A6811" s="65" t="n">
        <v>10130053</v>
      </c>
      <c r="B6811" s="66" t="inlineStr">
        <is>
          <t>أدوات الأمن وكاميرات المراقبة</t>
        </is>
      </c>
      <c r="C6811" s="67" t="inlineStr"/>
      <c r="D6811" s="67" t="inlineStr"/>
      <c r="E6811" s="68" t="n">
        <v>0</v>
      </c>
      <c r="F6811" s="69">
        <f>SUMIFS(الاضافة!$G$7:$G$60000,الاضافة!$H$7:$H$60000,"*اضاف*",الاضافة!$E$7:$E$60000,'أرصدة المخزن'!C6811)</f>
        <v/>
      </c>
      <c r="G6811" s="69">
        <f>SUMIFS(الصرف!$H$7:$H$60000,الصرف!$F$7:$F$60000,'أرصدة المخزن'!C6811)</f>
        <v/>
      </c>
      <c r="H6811" s="70">
        <f>E6811+F6811-G6811</f>
        <v/>
      </c>
    </row>
    <row r="6812" hidden="1" ht="24.6" customHeight="1" s="138">
      <c r="A6812" s="65" t="n">
        <v>10130054</v>
      </c>
      <c r="B6812" s="66" t="inlineStr">
        <is>
          <t>أدوات الأمن وكاميرات المراقبة</t>
        </is>
      </c>
      <c r="C6812" s="67" t="inlineStr"/>
      <c r="D6812" s="67" t="inlineStr"/>
      <c r="E6812" s="68" t="n">
        <v>0</v>
      </c>
      <c r="F6812" s="69">
        <f>SUMIFS(الاضافة!$G$7:$G$60000,الاضافة!$H$7:$H$60000,"*اضاف*",الاضافة!$E$7:$E$60000,'أرصدة المخزن'!C6812)</f>
        <v/>
      </c>
      <c r="G6812" s="69">
        <f>SUMIFS(الصرف!$H$7:$H$60000,الصرف!$F$7:$F$60000,'أرصدة المخزن'!C6812)</f>
        <v/>
      </c>
      <c r="H6812" s="70">
        <f>E6812+F6812-G6812</f>
        <v/>
      </c>
    </row>
    <row r="6813" hidden="1" ht="24.6" customHeight="1" s="138">
      <c r="A6813" s="65" t="n">
        <v>10130055</v>
      </c>
      <c r="B6813" s="66" t="inlineStr">
        <is>
          <t>أدوات الأمن وكاميرات المراقبة</t>
        </is>
      </c>
      <c r="C6813" s="67" t="inlineStr"/>
      <c r="D6813" s="67" t="inlineStr"/>
      <c r="E6813" s="68" t="n">
        <v>0</v>
      </c>
      <c r="F6813" s="69">
        <f>SUMIFS(الاضافة!$G$7:$G$60000,الاضافة!$H$7:$H$60000,"*اضاف*",الاضافة!$E$7:$E$60000,'أرصدة المخزن'!C6813)</f>
        <v/>
      </c>
      <c r="G6813" s="69">
        <f>SUMIFS(الصرف!$H$7:$H$60000,الصرف!$F$7:$F$60000,'أرصدة المخزن'!C6813)</f>
        <v/>
      </c>
      <c r="H6813" s="70">
        <f>E6813+F6813-G6813</f>
        <v/>
      </c>
    </row>
    <row r="6814" hidden="1" ht="24.6" customHeight="1" s="138">
      <c r="A6814" s="65" t="n">
        <v>10130056</v>
      </c>
      <c r="B6814" s="66" t="inlineStr">
        <is>
          <t>أدوات الأمن وكاميرات المراقبة</t>
        </is>
      </c>
      <c r="C6814" s="67" t="inlineStr"/>
      <c r="D6814" s="67" t="inlineStr"/>
      <c r="E6814" s="68" t="n">
        <v>0</v>
      </c>
      <c r="F6814" s="69">
        <f>SUMIFS(الاضافة!$G$7:$G$60000,الاضافة!$H$7:$H$60000,"*اضاف*",الاضافة!$E$7:$E$60000,'أرصدة المخزن'!C6814)</f>
        <v/>
      </c>
      <c r="G6814" s="69">
        <f>SUMIFS(الصرف!$H$7:$H$60000,الصرف!$F$7:$F$60000,'أرصدة المخزن'!C6814)</f>
        <v/>
      </c>
      <c r="H6814" s="70">
        <f>E6814+F6814-G6814</f>
        <v/>
      </c>
    </row>
    <row r="6815" hidden="1" ht="24.6" customHeight="1" s="138">
      <c r="A6815" s="65" t="n">
        <v>10130057</v>
      </c>
      <c r="B6815" s="66" t="inlineStr">
        <is>
          <t>أدوات الأمن وكاميرات المراقبة</t>
        </is>
      </c>
      <c r="C6815" s="67" t="inlineStr"/>
      <c r="D6815" s="67" t="inlineStr"/>
      <c r="E6815" s="68" t="n">
        <v>0</v>
      </c>
      <c r="F6815" s="69">
        <f>SUMIFS(الاضافة!$G$7:$G$60000,الاضافة!$H$7:$H$60000,"*اضاف*",الاضافة!$E$7:$E$60000,'أرصدة المخزن'!C6815)</f>
        <v/>
      </c>
      <c r="G6815" s="69">
        <f>SUMIFS(الصرف!$H$7:$H$60000,الصرف!$F$7:$F$60000,'أرصدة المخزن'!C6815)</f>
        <v/>
      </c>
      <c r="H6815" s="70">
        <f>E6815+F6815-G6815</f>
        <v/>
      </c>
    </row>
    <row r="6816" hidden="1" ht="24.6" customHeight="1" s="138">
      <c r="A6816" s="65" t="n">
        <v>10130058</v>
      </c>
      <c r="B6816" s="66" t="inlineStr">
        <is>
          <t>أدوات الأمن وكاميرات المراقبة</t>
        </is>
      </c>
      <c r="C6816" s="67" t="inlineStr"/>
      <c r="D6816" s="67" t="inlineStr"/>
      <c r="E6816" s="68" t="n">
        <v>0</v>
      </c>
      <c r="F6816" s="69">
        <f>SUMIFS(الاضافة!$G$7:$G$60000,الاضافة!$H$7:$H$60000,"*اضاف*",الاضافة!$E$7:$E$60000,'أرصدة المخزن'!C6816)</f>
        <v/>
      </c>
      <c r="G6816" s="69">
        <f>SUMIFS(الصرف!$H$7:$H$60000,الصرف!$F$7:$F$60000,'أرصدة المخزن'!C6816)</f>
        <v/>
      </c>
      <c r="H6816" s="70">
        <f>E6816+F6816-G6816</f>
        <v/>
      </c>
    </row>
    <row r="6817" hidden="1" ht="24.6" customHeight="1" s="138">
      <c r="A6817" s="65" t="n">
        <v>10130059</v>
      </c>
      <c r="B6817" s="66" t="inlineStr">
        <is>
          <t>أدوات الأمن وكاميرات المراقبة</t>
        </is>
      </c>
      <c r="C6817" s="67" t="inlineStr"/>
      <c r="D6817" s="67" t="inlineStr"/>
      <c r="E6817" s="68" t="n">
        <v>0</v>
      </c>
      <c r="F6817" s="69">
        <f>SUMIFS(الاضافة!$G$7:$G$60000,الاضافة!$H$7:$H$60000,"*اضاف*",الاضافة!$E$7:$E$60000,'أرصدة المخزن'!C6817)</f>
        <v/>
      </c>
      <c r="G6817" s="69">
        <f>SUMIFS(الصرف!$H$7:$H$60000,الصرف!$F$7:$F$60000,'أرصدة المخزن'!C6817)</f>
        <v/>
      </c>
      <c r="H6817" s="70">
        <f>E6817+F6817-G6817</f>
        <v/>
      </c>
    </row>
    <row r="6818" hidden="1" ht="24.6" customHeight="1" s="138">
      <c r="A6818" s="65" t="n">
        <v>10130060</v>
      </c>
      <c r="B6818" s="66" t="inlineStr">
        <is>
          <t>أدوات الأمن وكاميرات المراقبة</t>
        </is>
      </c>
      <c r="C6818" s="67" t="inlineStr"/>
      <c r="D6818" s="67" t="inlineStr"/>
      <c r="E6818" s="68" t="n">
        <v>0</v>
      </c>
      <c r="F6818" s="69">
        <f>SUMIFS(الاضافة!$G$7:$G$60000,الاضافة!$H$7:$H$60000,"*اضاف*",الاضافة!$E$7:$E$60000,'أرصدة المخزن'!C6818)</f>
        <v/>
      </c>
      <c r="G6818" s="69">
        <f>SUMIFS(الصرف!$H$7:$H$60000,الصرف!$F$7:$F$60000,'أرصدة المخزن'!C6818)</f>
        <v/>
      </c>
      <c r="H6818" s="70">
        <f>E6818+F6818-G6818</f>
        <v/>
      </c>
    </row>
    <row r="6819" hidden="1" ht="24.6" customHeight="1" s="138">
      <c r="A6819" s="65" t="n">
        <v>10130061</v>
      </c>
      <c r="B6819" s="66" t="inlineStr">
        <is>
          <t>أدوات الأمن وكاميرات المراقبة</t>
        </is>
      </c>
      <c r="C6819" s="67" t="inlineStr"/>
      <c r="D6819" s="67" t="inlineStr"/>
      <c r="E6819" s="68" t="n">
        <v>0</v>
      </c>
      <c r="F6819" s="69">
        <f>SUMIFS(الاضافة!$G$7:$G$60000,الاضافة!$H$7:$H$60000,"*اضاف*",الاضافة!$E$7:$E$60000,'أرصدة المخزن'!C6819)</f>
        <v/>
      </c>
      <c r="G6819" s="69">
        <f>SUMIFS(الصرف!$H$7:$H$60000,الصرف!$F$7:$F$60000,'أرصدة المخزن'!C6819)</f>
        <v/>
      </c>
      <c r="H6819" s="70">
        <f>E6819+F6819-G6819</f>
        <v/>
      </c>
    </row>
    <row r="6820" hidden="1" ht="24.6" customHeight="1" s="138">
      <c r="A6820" s="65" t="n">
        <v>10130062</v>
      </c>
      <c r="B6820" s="66" t="inlineStr">
        <is>
          <t>أدوات الأمن وكاميرات المراقبة</t>
        </is>
      </c>
      <c r="C6820" s="67" t="inlineStr"/>
      <c r="D6820" s="67" t="inlineStr"/>
      <c r="E6820" s="68" t="n">
        <v>0</v>
      </c>
      <c r="F6820" s="69">
        <f>SUMIFS(الاضافة!$G$7:$G$60000,الاضافة!$H$7:$H$60000,"*اضاف*",الاضافة!$E$7:$E$60000,'أرصدة المخزن'!C6820)</f>
        <v/>
      </c>
      <c r="G6820" s="69">
        <f>SUMIFS(الصرف!$H$7:$H$60000,الصرف!$F$7:$F$60000,'أرصدة المخزن'!C6820)</f>
        <v/>
      </c>
      <c r="H6820" s="70">
        <f>E6820+F6820-G6820</f>
        <v/>
      </c>
    </row>
    <row r="6821" hidden="1" ht="24.6" customHeight="1" s="138">
      <c r="A6821" s="65" t="n">
        <v>10130063</v>
      </c>
      <c r="B6821" s="66" t="inlineStr">
        <is>
          <t>أدوات الأمن وكاميرات المراقبة</t>
        </is>
      </c>
      <c r="C6821" s="67" t="inlineStr"/>
      <c r="D6821" s="67" t="inlineStr"/>
      <c r="E6821" s="68" t="n">
        <v>0</v>
      </c>
      <c r="F6821" s="69">
        <f>SUMIFS(الاضافة!$G$7:$G$60000,الاضافة!$H$7:$H$60000,"*اضاف*",الاضافة!$E$7:$E$60000,'أرصدة المخزن'!C6821)</f>
        <v/>
      </c>
      <c r="G6821" s="69">
        <f>SUMIFS(الصرف!$H$7:$H$60000,الصرف!$F$7:$F$60000,'أرصدة المخزن'!C6821)</f>
        <v/>
      </c>
      <c r="H6821" s="70">
        <f>E6821+F6821-G6821</f>
        <v/>
      </c>
    </row>
    <row r="6822" hidden="1" ht="24.6" customHeight="1" s="138">
      <c r="A6822" s="65" t="n">
        <v>10130064</v>
      </c>
      <c r="B6822" s="66" t="inlineStr">
        <is>
          <t>أدوات الأمن وكاميرات المراقبة</t>
        </is>
      </c>
      <c r="C6822" s="67" t="inlineStr"/>
      <c r="D6822" s="67" t="inlineStr"/>
      <c r="E6822" s="68" t="n">
        <v>0</v>
      </c>
      <c r="F6822" s="69">
        <f>SUMIFS(الاضافة!$G$7:$G$60000,الاضافة!$H$7:$H$60000,"*اضاف*",الاضافة!$E$7:$E$60000,'أرصدة المخزن'!C6822)</f>
        <v/>
      </c>
      <c r="G6822" s="69">
        <f>SUMIFS(الصرف!$H$7:$H$60000,الصرف!$F$7:$F$60000,'أرصدة المخزن'!C6822)</f>
        <v/>
      </c>
      <c r="H6822" s="70">
        <f>E6822+F6822-G6822</f>
        <v/>
      </c>
    </row>
    <row r="6823" hidden="1" ht="24.6" customHeight="1" s="138">
      <c r="A6823" s="65" t="n">
        <v>10130065</v>
      </c>
      <c r="B6823" s="66" t="inlineStr">
        <is>
          <t>أدوات الأمن وكاميرات المراقبة</t>
        </is>
      </c>
      <c r="C6823" s="67" t="inlineStr"/>
      <c r="D6823" s="67" t="inlineStr"/>
      <c r="E6823" s="68" t="n">
        <v>0</v>
      </c>
      <c r="F6823" s="69">
        <f>SUMIFS(الاضافة!$G$7:$G$60000,الاضافة!$H$7:$H$60000,"*اضاف*",الاضافة!$E$7:$E$60000,'أرصدة المخزن'!C6823)</f>
        <v/>
      </c>
      <c r="G6823" s="69">
        <f>SUMIFS(الصرف!$H$7:$H$60000,الصرف!$F$7:$F$60000,'أرصدة المخزن'!C6823)</f>
        <v/>
      </c>
      <c r="H6823" s="70">
        <f>E6823+F6823-G6823</f>
        <v/>
      </c>
    </row>
    <row r="6824" hidden="1" ht="24.6" customHeight="1" s="138">
      <c r="A6824" s="65" t="n">
        <v>10130066</v>
      </c>
      <c r="B6824" s="66" t="inlineStr">
        <is>
          <t>أدوات الأمن وكاميرات المراقبة</t>
        </is>
      </c>
      <c r="C6824" s="67" t="inlineStr"/>
      <c r="D6824" s="67" t="inlineStr"/>
      <c r="E6824" s="68" t="n">
        <v>0</v>
      </c>
      <c r="F6824" s="69">
        <f>SUMIFS(الاضافة!$G$7:$G$60000,الاضافة!$H$7:$H$60000,"*اضاف*",الاضافة!$E$7:$E$60000,'أرصدة المخزن'!C6824)</f>
        <v/>
      </c>
      <c r="G6824" s="69">
        <f>SUMIFS(الصرف!$H$7:$H$60000,الصرف!$F$7:$F$60000,'أرصدة المخزن'!C6824)</f>
        <v/>
      </c>
      <c r="H6824" s="70">
        <f>E6824+F6824-G6824</f>
        <v/>
      </c>
    </row>
    <row r="6825" hidden="1" ht="24.6" customHeight="1" s="138">
      <c r="A6825" s="65" t="n">
        <v>10130067</v>
      </c>
      <c r="B6825" s="66" t="inlineStr">
        <is>
          <t>أدوات الأمن وكاميرات المراقبة</t>
        </is>
      </c>
      <c r="C6825" s="67" t="inlineStr"/>
      <c r="D6825" s="67" t="inlineStr"/>
      <c r="E6825" s="68" t="n">
        <v>0</v>
      </c>
      <c r="F6825" s="69">
        <f>SUMIFS(الاضافة!$G$7:$G$60000,الاضافة!$H$7:$H$60000,"*اضاف*",الاضافة!$E$7:$E$60000,'أرصدة المخزن'!C6825)</f>
        <v/>
      </c>
      <c r="G6825" s="69">
        <f>SUMIFS(الصرف!$H$7:$H$60000,الصرف!$F$7:$F$60000,'أرصدة المخزن'!C6825)</f>
        <v/>
      </c>
      <c r="H6825" s="70">
        <f>E6825+F6825-G6825</f>
        <v/>
      </c>
    </row>
    <row r="6826" hidden="1" ht="24.6" customHeight="1" s="138">
      <c r="A6826" s="65" t="n">
        <v>10130068</v>
      </c>
      <c r="B6826" s="66" t="inlineStr">
        <is>
          <t>أدوات الأمن وكاميرات المراقبة</t>
        </is>
      </c>
      <c r="C6826" s="67" t="inlineStr"/>
      <c r="D6826" s="67" t="inlineStr"/>
      <c r="E6826" s="68" t="n">
        <v>0</v>
      </c>
      <c r="F6826" s="69">
        <f>SUMIFS(الاضافة!$G$7:$G$60000,الاضافة!$H$7:$H$60000,"*اضاف*",الاضافة!$E$7:$E$60000,'أرصدة المخزن'!C6826)</f>
        <v/>
      </c>
      <c r="G6826" s="69">
        <f>SUMIFS(الصرف!$H$7:$H$60000,الصرف!$F$7:$F$60000,'أرصدة المخزن'!C6826)</f>
        <v/>
      </c>
      <c r="H6826" s="70">
        <f>E6826+F6826-G6826</f>
        <v/>
      </c>
    </row>
    <row r="6827" hidden="1" ht="24.6" customHeight="1" s="138">
      <c r="A6827" s="65" t="n">
        <v>10130069</v>
      </c>
      <c r="B6827" s="66" t="inlineStr">
        <is>
          <t>أدوات الأمن وكاميرات المراقبة</t>
        </is>
      </c>
      <c r="C6827" s="67" t="inlineStr"/>
      <c r="D6827" s="67" t="inlineStr"/>
      <c r="E6827" s="68" t="n">
        <v>0</v>
      </c>
      <c r="F6827" s="69">
        <f>SUMIFS(الاضافة!$G$7:$G$60000,الاضافة!$H$7:$H$60000,"*اضاف*",الاضافة!$E$7:$E$60000,'أرصدة المخزن'!C6827)</f>
        <v/>
      </c>
      <c r="G6827" s="69">
        <f>SUMIFS(الصرف!$H$7:$H$60000,الصرف!$F$7:$F$60000,'أرصدة المخزن'!C6827)</f>
        <v/>
      </c>
      <c r="H6827" s="70">
        <f>E6827+F6827-G6827</f>
        <v/>
      </c>
    </row>
    <row r="6828" hidden="1" ht="24.6" customHeight="1" s="138">
      <c r="A6828" s="65" t="n">
        <v>10130070</v>
      </c>
      <c r="B6828" s="66" t="inlineStr">
        <is>
          <t>أدوات الأمن وكاميرات المراقبة</t>
        </is>
      </c>
      <c r="C6828" s="67" t="inlineStr"/>
      <c r="D6828" s="67" t="inlineStr"/>
      <c r="E6828" s="68" t="n">
        <v>0</v>
      </c>
      <c r="F6828" s="69">
        <f>SUMIFS(الاضافة!$G$7:$G$60000,الاضافة!$H$7:$H$60000,"*اضاف*",الاضافة!$E$7:$E$60000,'أرصدة المخزن'!C6828)</f>
        <v/>
      </c>
      <c r="G6828" s="69">
        <f>SUMIFS(الصرف!$H$7:$H$60000,الصرف!$F$7:$F$60000,'أرصدة المخزن'!C6828)</f>
        <v/>
      </c>
      <c r="H6828" s="70">
        <f>E6828+F6828-G6828</f>
        <v/>
      </c>
    </row>
    <row r="6829" hidden="1" ht="24.6" customHeight="1" s="138">
      <c r="A6829" s="65" t="n">
        <v>10130071</v>
      </c>
      <c r="B6829" s="66" t="inlineStr">
        <is>
          <t>أدوات الأمن وكاميرات المراقبة</t>
        </is>
      </c>
      <c r="C6829" s="67" t="inlineStr"/>
      <c r="D6829" s="67" t="inlineStr"/>
      <c r="E6829" s="68" t="n">
        <v>0</v>
      </c>
      <c r="F6829" s="69">
        <f>SUMIFS(الاضافة!$G$7:$G$60000,الاضافة!$H$7:$H$60000,"*اضاف*",الاضافة!$E$7:$E$60000,'أرصدة المخزن'!C6829)</f>
        <v/>
      </c>
      <c r="G6829" s="69">
        <f>SUMIFS(الصرف!$H$7:$H$60000,الصرف!$F$7:$F$60000,'أرصدة المخزن'!C6829)</f>
        <v/>
      </c>
      <c r="H6829" s="70">
        <f>E6829+F6829-G6829</f>
        <v/>
      </c>
    </row>
    <row r="6830" hidden="1" ht="24.6" customHeight="1" s="138">
      <c r="A6830" s="65" t="n">
        <v>10130072</v>
      </c>
      <c r="B6830" s="66" t="inlineStr">
        <is>
          <t>أدوات الأمن وكاميرات المراقبة</t>
        </is>
      </c>
      <c r="C6830" s="67" t="inlineStr"/>
      <c r="D6830" s="67" t="inlineStr"/>
      <c r="E6830" s="68" t="n">
        <v>0</v>
      </c>
      <c r="F6830" s="69">
        <f>SUMIFS(الاضافة!$G$7:$G$60000,الاضافة!$H$7:$H$60000,"*اضاف*",الاضافة!$E$7:$E$60000,'أرصدة المخزن'!C6830)</f>
        <v/>
      </c>
      <c r="G6830" s="69">
        <f>SUMIFS(الصرف!$H$7:$H$60000,الصرف!$F$7:$F$60000,'أرصدة المخزن'!C6830)</f>
        <v/>
      </c>
      <c r="H6830" s="70">
        <f>E6830+F6830-G6830</f>
        <v/>
      </c>
    </row>
    <row r="6831" hidden="1" ht="24.6" customHeight="1" s="138">
      <c r="A6831" s="65" t="n">
        <v>10130073</v>
      </c>
      <c r="B6831" s="66" t="inlineStr">
        <is>
          <t>أدوات الأمن وكاميرات المراقبة</t>
        </is>
      </c>
      <c r="C6831" s="67" t="inlineStr"/>
      <c r="D6831" s="67" t="inlineStr"/>
      <c r="E6831" s="68" t="n">
        <v>0</v>
      </c>
      <c r="F6831" s="69">
        <f>SUMIFS(الاضافة!$G$7:$G$60000,الاضافة!$H$7:$H$60000,"*اضاف*",الاضافة!$E$7:$E$60000,'أرصدة المخزن'!C6831)</f>
        <v/>
      </c>
      <c r="G6831" s="69">
        <f>SUMIFS(الصرف!$H$7:$H$60000,الصرف!$F$7:$F$60000,'أرصدة المخزن'!C6831)</f>
        <v/>
      </c>
      <c r="H6831" s="70">
        <f>E6831+F6831-G6831</f>
        <v/>
      </c>
    </row>
    <row r="6832" hidden="1" ht="24.6" customHeight="1" s="138">
      <c r="A6832" s="65" t="n">
        <v>10130074</v>
      </c>
      <c r="B6832" s="66" t="inlineStr">
        <is>
          <t>أدوات الأمن وكاميرات المراقبة</t>
        </is>
      </c>
      <c r="C6832" s="67" t="inlineStr"/>
      <c r="D6832" s="67" t="inlineStr"/>
      <c r="E6832" s="68" t="n">
        <v>0</v>
      </c>
      <c r="F6832" s="69">
        <f>SUMIFS(الاضافة!$G$7:$G$60000,الاضافة!$H$7:$H$60000,"*اضاف*",الاضافة!$E$7:$E$60000,'أرصدة المخزن'!C6832)</f>
        <v/>
      </c>
      <c r="G6832" s="69">
        <f>SUMIFS(الصرف!$H$7:$H$60000,الصرف!$F$7:$F$60000,'أرصدة المخزن'!C6832)</f>
        <v/>
      </c>
      <c r="H6832" s="70">
        <f>E6832+F6832-G6832</f>
        <v/>
      </c>
    </row>
    <row r="6833" hidden="1" ht="24.6" customHeight="1" s="138">
      <c r="A6833" s="65" t="n">
        <v>10130075</v>
      </c>
      <c r="B6833" s="66" t="inlineStr">
        <is>
          <t>أدوات الأمن وكاميرات المراقبة</t>
        </is>
      </c>
      <c r="C6833" s="67" t="inlineStr"/>
      <c r="D6833" s="67" t="inlineStr"/>
      <c r="E6833" s="68" t="n">
        <v>0</v>
      </c>
      <c r="F6833" s="69">
        <f>SUMIFS(الاضافة!$G$7:$G$60000,الاضافة!$H$7:$H$60000,"*اضاف*",الاضافة!$E$7:$E$60000,'أرصدة المخزن'!C6833)</f>
        <v/>
      </c>
      <c r="G6833" s="69">
        <f>SUMIFS(الصرف!$H$7:$H$60000,الصرف!$F$7:$F$60000,'أرصدة المخزن'!C6833)</f>
        <v/>
      </c>
      <c r="H6833" s="70">
        <f>E6833+F6833-G6833</f>
        <v/>
      </c>
    </row>
    <row r="6834" hidden="1" ht="24.6" customHeight="1" s="138">
      <c r="A6834" s="65" t="n">
        <v>10130076</v>
      </c>
      <c r="B6834" s="66" t="inlineStr">
        <is>
          <t>أدوات الأمن وكاميرات المراقبة</t>
        </is>
      </c>
      <c r="C6834" s="67" t="inlineStr"/>
      <c r="D6834" s="67" t="inlineStr"/>
      <c r="E6834" s="68" t="n">
        <v>0</v>
      </c>
      <c r="F6834" s="69">
        <f>SUMIFS(الاضافة!$G$7:$G$60000,الاضافة!$H$7:$H$60000,"*اضاف*",الاضافة!$E$7:$E$60000,'أرصدة المخزن'!C6834)</f>
        <v/>
      </c>
      <c r="G6834" s="69">
        <f>SUMIFS(الصرف!$H$7:$H$60000,الصرف!$F$7:$F$60000,'أرصدة المخزن'!C6834)</f>
        <v/>
      </c>
      <c r="H6834" s="70">
        <f>E6834+F6834-G6834</f>
        <v/>
      </c>
    </row>
    <row r="6835" hidden="1" ht="24.6" customHeight="1" s="138">
      <c r="A6835" s="65" t="n">
        <v>10130077</v>
      </c>
      <c r="B6835" s="66" t="inlineStr">
        <is>
          <t>أدوات الأمن وكاميرات المراقبة</t>
        </is>
      </c>
      <c r="C6835" s="67" t="inlineStr"/>
      <c r="D6835" s="67" t="inlineStr"/>
      <c r="E6835" s="68" t="n">
        <v>0</v>
      </c>
      <c r="F6835" s="69">
        <f>SUMIFS(الاضافة!$G$7:$G$60000,الاضافة!$H$7:$H$60000,"*اضاف*",الاضافة!$E$7:$E$60000,'أرصدة المخزن'!C6835)</f>
        <v/>
      </c>
      <c r="G6835" s="69">
        <f>SUMIFS(الصرف!$H$7:$H$60000,الصرف!$F$7:$F$60000,'أرصدة المخزن'!C6835)</f>
        <v/>
      </c>
      <c r="H6835" s="70">
        <f>E6835+F6835-G6835</f>
        <v/>
      </c>
    </row>
    <row r="6836" hidden="1" ht="24.6" customHeight="1" s="138">
      <c r="A6836" s="65" t="n">
        <v>10130078</v>
      </c>
      <c r="B6836" s="66" t="inlineStr">
        <is>
          <t>أدوات الأمن وكاميرات المراقبة</t>
        </is>
      </c>
      <c r="C6836" s="67" t="inlineStr"/>
      <c r="D6836" s="67" t="inlineStr"/>
      <c r="E6836" s="68" t="n">
        <v>0</v>
      </c>
      <c r="F6836" s="69">
        <f>SUMIFS(الاضافة!$G$7:$G$60000,الاضافة!$H$7:$H$60000,"*اضاف*",الاضافة!$E$7:$E$60000,'أرصدة المخزن'!C6836)</f>
        <v/>
      </c>
      <c r="G6836" s="69">
        <f>SUMIFS(الصرف!$H$7:$H$60000,الصرف!$F$7:$F$60000,'أرصدة المخزن'!C6836)</f>
        <v/>
      </c>
      <c r="H6836" s="70">
        <f>E6836+F6836-G6836</f>
        <v/>
      </c>
    </row>
    <row r="6837" hidden="1" ht="24.6" customHeight="1" s="138">
      <c r="A6837" s="65" t="n">
        <v>10130079</v>
      </c>
      <c r="B6837" s="66" t="inlineStr">
        <is>
          <t>أدوات الأمن وكاميرات المراقبة</t>
        </is>
      </c>
      <c r="C6837" s="67" t="inlineStr"/>
      <c r="D6837" s="67" t="inlineStr"/>
      <c r="E6837" s="68" t="n">
        <v>0</v>
      </c>
      <c r="F6837" s="69">
        <f>SUMIFS(الاضافة!$G$7:$G$60000,الاضافة!$H$7:$H$60000,"*اضاف*",الاضافة!$E$7:$E$60000,'أرصدة المخزن'!C6837)</f>
        <v/>
      </c>
      <c r="G6837" s="69">
        <f>SUMIFS(الصرف!$H$7:$H$60000,الصرف!$F$7:$F$60000,'أرصدة المخزن'!C6837)</f>
        <v/>
      </c>
      <c r="H6837" s="70">
        <f>E6837+F6837-G6837</f>
        <v/>
      </c>
    </row>
    <row r="6838" hidden="1" ht="24.6" customHeight="1" s="138">
      <c r="A6838" s="65" t="n">
        <v>10130080</v>
      </c>
      <c r="B6838" s="66" t="inlineStr">
        <is>
          <t>أدوات الأمن وكاميرات المراقبة</t>
        </is>
      </c>
      <c r="C6838" s="67" t="inlineStr"/>
      <c r="D6838" s="67" t="inlineStr"/>
      <c r="E6838" s="68" t="n">
        <v>0</v>
      </c>
      <c r="F6838" s="69">
        <f>SUMIFS(الاضافة!$G$7:$G$60000,الاضافة!$H$7:$H$60000,"*اضاف*",الاضافة!$E$7:$E$60000,'أرصدة المخزن'!C6838)</f>
        <v/>
      </c>
      <c r="G6838" s="69">
        <f>SUMIFS(الصرف!$H$7:$H$60000,الصرف!$F$7:$F$60000,'أرصدة المخزن'!C6838)</f>
        <v/>
      </c>
      <c r="H6838" s="70">
        <f>E6838+F6838-G6838</f>
        <v/>
      </c>
    </row>
    <row r="6839" hidden="1" ht="24.6" customHeight="1" s="138">
      <c r="A6839" s="65" t="n">
        <v>10130081</v>
      </c>
      <c r="B6839" s="66" t="inlineStr">
        <is>
          <t>أدوات الأمن وكاميرات المراقبة</t>
        </is>
      </c>
      <c r="C6839" s="67" t="inlineStr"/>
      <c r="D6839" s="67" t="inlineStr"/>
      <c r="E6839" s="68" t="n">
        <v>0</v>
      </c>
      <c r="F6839" s="69">
        <f>SUMIFS(الاضافة!$G$7:$G$60000,الاضافة!$H$7:$H$60000,"*اضاف*",الاضافة!$E$7:$E$60000,'أرصدة المخزن'!C6839)</f>
        <v/>
      </c>
      <c r="G6839" s="69">
        <f>SUMIFS(الصرف!$H$7:$H$60000,الصرف!$F$7:$F$60000,'أرصدة المخزن'!C6839)</f>
        <v/>
      </c>
      <c r="H6839" s="70">
        <f>E6839+F6839-G6839</f>
        <v/>
      </c>
    </row>
    <row r="6840" hidden="1" ht="24.6" customHeight="1" s="138">
      <c r="A6840" s="65" t="n">
        <v>10130082</v>
      </c>
      <c r="B6840" s="66" t="inlineStr">
        <is>
          <t>أدوات الأمن وكاميرات المراقبة</t>
        </is>
      </c>
      <c r="C6840" s="67" t="inlineStr"/>
      <c r="D6840" s="67" t="inlineStr"/>
      <c r="E6840" s="68" t="n">
        <v>0</v>
      </c>
      <c r="F6840" s="69">
        <f>SUMIFS(الاضافة!$G$7:$G$60000,الاضافة!$H$7:$H$60000,"*اضاف*",الاضافة!$E$7:$E$60000,'أرصدة المخزن'!C6840)</f>
        <v/>
      </c>
      <c r="G6840" s="69">
        <f>SUMIFS(الصرف!$H$7:$H$60000,الصرف!$F$7:$F$60000,'أرصدة المخزن'!C6840)</f>
        <v/>
      </c>
      <c r="H6840" s="70">
        <f>E6840+F6840-G6840</f>
        <v/>
      </c>
    </row>
    <row r="6841" hidden="1" ht="24.6" customHeight="1" s="138">
      <c r="A6841" s="65" t="n">
        <v>10130083</v>
      </c>
      <c r="B6841" s="66" t="inlineStr">
        <is>
          <t>أدوات الأمن وكاميرات المراقبة</t>
        </is>
      </c>
      <c r="C6841" s="67" t="inlineStr"/>
      <c r="D6841" s="67" t="inlineStr"/>
      <c r="E6841" s="68" t="n">
        <v>0</v>
      </c>
      <c r="F6841" s="69">
        <f>SUMIFS(الاضافة!$G$7:$G$60000,الاضافة!$H$7:$H$60000,"*اضاف*",الاضافة!$E$7:$E$60000,'أرصدة المخزن'!C6841)</f>
        <v/>
      </c>
      <c r="G6841" s="69">
        <f>SUMIFS(الصرف!$H$7:$H$60000,الصرف!$F$7:$F$60000,'أرصدة المخزن'!C6841)</f>
        <v/>
      </c>
      <c r="H6841" s="70">
        <f>E6841+F6841-G6841</f>
        <v/>
      </c>
    </row>
    <row r="6842" hidden="1" ht="24.6" customHeight="1" s="138">
      <c r="A6842" s="65" t="n">
        <v>10130084</v>
      </c>
      <c r="B6842" s="66" t="inlineStr">
        <is>
          <t>أدوات الأمن وكاميرات المراقبة</t>
        </is>
      </c>
      <c r="C6842" s="67" t="inlineStr"/>
      <c r="D6842" s="67" t="inlineStr"/>
      <c r="E6842" s="68" t="n">
        <v>0</v>
      </c>
      <c r="F6842" s="69">
        <f>SUMIFS(الاضافة!$G$7:$G$60000,الاضافة!$H$7:$H$60000,"*اضاف*",الاضافة!$E$7:$E$60000,'أرصدة المخزن'!C6842)</f>
        <v/>
      </c>
      <c r="G6842" s="69">
        <f>SUMIFS(الصرف!$H$7:$H$60000,الصرف!$F$7:$F$60000,'أرصدة المخزن'!C6842)</f>
        <v/>
      </c>
      <c r="H6842" s="70">
        <f>E6842+F6842-G6842</f>
        <v/>
      </c>
    </row>
    <row r="6843" hidden="1" ht="24.6" customHeight="1" s="138">
      <c r="A6843" s="65" t="n">
        <v>10130085</v>
      </c>
      <c r="B6843" s="66" t="inlineStr">
        <is>
          <t>أدوات الأمن وكاميرات المراقبة</t>
        </is>
      </c>
      <c r="C6843" s="67" t="inlineStr"/>
      <c r="D6843" s="67" t="inlineStr"/>
      <c r="E6843" s="68" t="n">
        <v>0</v>
      </c>
      <c r="F6843" s="69">
        <f>SUMIFS(الاضافة!$G$7:$G$60000,الاضافة!$H$7:$H$60000,"*اضاف*",الاضافة!$E$7:$E$60000,'أرصدة المخزن'!C6843)</f>
        <v/>
      </c>
      <c r="G6843" s="69">
        <f>SUMIFS(الصرف!$H$7:$H$60000,الصرف!$F$7:$F$60000,'أرصدة المخزن'!C6843)</f>
        <v/>
      </c>
      <c r="H6843" s="70">
        <f>E6843+F6843-G6843</f>
        <v/>
      </c>
    </row>
    <row r="6844" hidden="1" ht="24.6" customHeight="1" s="138">
      <c r="A6844" s="65" t="n">
        <v>10130086</v>
      </c>
      <c r="B6844" s="66" t="inlineStr">
        <is>
          <t>أدوات الأمن وكاميرات المراقبة</t>
        </is>
      </c>
      <c r="C6844" s="67" t="inlineStr"/>
      <c r="D6844" s="67" t="inlineStr"/>
      <c r="E6844" s="68" t="n">
        <v>0</v>
      </c>
      <c r="F6844" s="69">
        <f>SUMIFS(الاضافة!$G$7:$G$60000,الاضافة!$H$7:$H$60000,"*اضاف*",الاضافة!$E$7:$E$60000,'أرصدة المخزن'!C6844)</f>
        <v/>
      </c>
      <c r="G6844" s="69">
        <f>SUMIFS(الصرف!$H$7:$H$60000,الصرف!$F$7:$F$60000,'أرصدة المخزن'!C6844)</f>
        <v/>
      </c>
      <c r="H6844" s="70">
        <f>E6844+F6844-G6844</f>
        <v/>
      </c>
    </row>
    <row r="6845" hidden="1" ht="24.6" customHeight="1" s="138">
      <c r="A6845" s="65" t="n">
        <v>10130087</v>
      </c>
      <c r="B6845" s="66" t="inlineStr">
        <is>
          <t>أدوات الأمن وكاميرات المراقبة</t>
        </is>
      </c>
      <c r="C6845" s="67" t="inlineStr"/>
      <c r="D6845" s="67" t="inlineStr"/>
      <c r="E6845" s="68" t="n">
        <v>0</v>
      </c>
      <c r="F6845" s="69">
        <f>SUMIFS(الاضافة!$G$7:$G$60000,الاضافة!$H$7:$H$60000,"*اضاف*",الاضافة!$E$7:$E$60000,'أرصدة المخزن'!C6845)</f>
        <v/>
      </c>
      <c r="G6845" s="69">
        <f>SUMIFS(الصرف!$H$7:$H$60000,الصرف!$F$7:$F$60000,'أرصدة المخزن'!C6845)</f>
        <v/>
      </c>
      <c r="H6845" s="70">
        <f>E6845+F6845-G6845</f>
        <v/>
      </c>
    </row>
    <row r="6846" hidden="1" ht="24.6" customHeight="1" s="138">
      <c r="A6846" s="65" t="n">
        <v>10130088</v>
      </c>
      <c r="B6846" s="66" t="inlineStr">
        <is>
          <t>أدوات الأمن وكاميرات المراقبة</t>
        </is>
      </c>
      <c r="C6846" s="67" t="inlineStr"/>
      <c r="D6846" s="67" t="inlineStr"/>
      <c r="E6846" s="68" t="n">
        <v>0</v>
      </c>
      <c r="F6846" s="69">
        <f>SUMIFS(الاضافة!$G$7:$G$60000,الاضافة!$H$7:$H$60000,"*اضاف*",الاضافة!$E$7:$E$60000,'أرصدة المخزن'!C6846)</f>
        <v/>
      </c>
      <c r="G6846" s="69">
        <f>SUMIFS(الصرف!$H$7:$H$60000,الصرف!$F$7:$F$60000,'أرصدة المخزن'!C6846)</f>
        <v/>
      </c>
      <c r="H6846" s="70">
        <f>E6846+F6846-G6846</f>
        <v/>
      </c>
    </row>
    <row r="6847" hidden="1" ht="24.6" customHeight="1" s="138">
      <c r="A6847" s="65" t="n">
        <v>10130089</v>
      </c>
      <c r="B6847" s="66" t="inlineStr">
        <is>
          <t>أدوات الأمن وكاميرات المراقبة</t>
        </is>
      </c>
      <c r="C6847" s="67" t="inlineStr"/>
      <c r="D6847" s="67" t="inlineStr"/>
      <c r="E6847" s="68" t="n">
        <v>0</v>
      </c>
      <c r="F6847" s="69">
        <f>SUMIFS(الاضافة!$G$7:$G$60000,الاضافة!$H$7:$H$60000,"*اضاف*",الاضافة!$E$7:$E$60000,'أرصدة المخزن'!C6847)</f>
        <v/>
      </c>
      <c r="G6847" s="69">
        <f>SUMIFS(الصرف!$H$7:$H$60000,الصرف!$F$7:$F$60000,'أرصدة المخزن'!C6847)</f>
        <v/>
      </c>
      <c r="H6847" s="70">
        <f>E6847+F6847-G6847</f>
        <v/>
      </c>
    </row>
    <row r="6848" hidden="1" ht="24.6" customHeight="1" s="138">
      <c r="A6848" s="65" t="n">
        <v>10130090</v>
      </c>
      <c r="B6848" s="66" t="inlineStr">
        <is>
          <t>أدوات الأمن وكاميرات المراقبة</t>
        </is>
      </c>
      <c r="C6848" s="67" t="inlineStr"/>
      <c r="D6848" s="67" t="inlineStr"/>
      <c r="E6848" s="68" t="n">
        <v>0</v>
      </c>
      <c r="F6848" s="69">
        <f>SUMIFS(الاضافة!$G$7:$G$60000,الاضافة!$H$7:$H$60000,"*اضاف*",الاضافة!$E$7:$E$60000,'أرصدة المخزن'!C6848)</f>
        <v/>
      </c>
      <c r="G6848" s="69">
        <f>SUMIFS(الصرف!$H$7:$H$60000,الصرف!$F$7:$F$60000,'أرصدة المخزن'!C6848)</f>
        <v/>
      </c>
      <c r="H6848" s="70">
        <f>E6848+F6848-G6848</f>
        <v/>
      </c>
    </row>
    <row r="6849" hidden="1" ht="24.6" customHeight="1" s="138">
      <c r="A6849" s="65" t="n">
        <v>10130091</v>
      </c>
      <c r="B6849" s="66" t="inlineStr">
        <is>
          <t>أدوات الأمن وكاميرات المراقبة</t>
        </is>
      </c>
      <c r="C6849" s="67" t="inlineStr"/>
      <c r="D6849" s="67" t="inlineStr"/>
      <c r="E6849" s="68" t="n">
        <v>0</v>
      </c>
      <c r="F6849" s="69">
        <f>SUMIFS(الاضافة!$G$7:$G$60000,الاضافة!$H$7:$H$60000,"*اضاف*",الاضافة!$E$7:$E$60000,'أرصدة المخزن'!C6849)</f>
        <v/>
      </c>
      <c r="G6849" s="69">
        <f>SUMIFS(الصرف!$H$7:$H$60000,الصرف!$F$7:$F$60000,'أرصدة المخزن'!C6849)</f>
        <v/>
      </c>
      <c r="H6849" s="70">
        <f>E6849+F6849-G6849</f>
        <v/>
      </c>
    </row>
    <row r="6850" hidden="1" ht="24.6" customHeight="1" s="138">
      <c r="A6850" s="65" t="n">
        <v>10130092</v>
      </c>
      <c r="B6850" s="66" t="inlineStr">
        <is>
          <t>أدوات الأمن وكاميرات المراقبة</t>
        </is>
      </c>
      <c r="C6850" s="67" t="inlineStr"/>
      <c r="D6850" s="67" t="inlineStr"/>
      <c r="E6850" s="68" t="n">
        <v>0</v>
      </c>
      <c r="F6850" s="69">
        <f>SUMIFS(الاضافة!$G$7:$G$60000,الاضافة!$H$7:$H$60000,"*اضاف*",الاضافة!$E$7:$E$60000,'أرصدة المخزن'!C6850)</f>
        <v/>
      </c>
      <c r="G6850" s="69">
        <f>SUMIFS(الصرف!$H$7:$H$60000,الصرف!$F$7:$F$60000,'أرصدة المخزن'!C6850)</f>
        <v/>
      </c>
      <c r="H6850" s="70">
        <f>E6850+F6850-G6850</f>
        <v/>
      </c>
    </row>
    <row r="6851" hidden="1" ht="24.6" customHeight="1" s="138">
      <c r="A6851" s="65" t="n">
        <v>10130093</v>
      </c>
      <c r="B6851" s="66" t="inlineStr">
        <is>
          <t>أدوات الأمن وكاميرات المراقبة</t>
        </is>
      </c>
      <c r="C6851" s="67" t="inlineStr"/>
      <c r="D6851" s="67" t="inlineStr"/>
      <c r="E6851" s="68" t="n">
        <v>0</v>
      </c>
      <c r="F6851" s="69">
        <f>SUMIFS(الاضافة!$G$7:$G$60000,الاضافة!$H$7:$H$60000,"*اضاف*",الاضافة!$E$7:$E$60000,'أرصدة المخزن'!C6851)</f>
        <v/>
      </c>
      <c r="G6851" s="69">
        <f>SUMIFS(الصرف!$H$7:$H$60000,الصرف!$F$7:$F$60000,'أرصدة المخزن'!C6851)</f>
        <v/>
      </c>
      <c r="H6851" s="70">
        <f>E6851+F6851-G6851</f>
        <v/>
      </c>
    </row>
    <row r="6852" hidden="1" ht="24.6" customHeight="1" s="138">
      <c r="A6852" s="65" t="n">
        <v>10130094</v>
      </c>
      <c r="B6852" s="66" t="inlineStr">
        <is>
          <t>أدوات الأمن وكاميرات المراقبة</t>
        </is>
      </c>
      <c r="C6852" s="67" t="inlineStr"/>
      <c r="D6852" s="67" t="inlineStr"/>
      <c r="E6852" s="68" t="n">
        <v>0</v>
      </c>
      <c r="F6852" s="69">
        <f>SUMIFS(الاضافة!$G$7:$G$60000,الاضافة!$H$7:$H$60000,"*اضاف*",الاضافة!$E$7:$E$60000,'أرصدة المخزن'!C6852)</f>
        <v/>
      </c>
      <c r="G6852" s="69">
        <f>SUMIFS(الصرف!$H$7:$H$60000,الصرف!$F$7:$F$60000,'أرصدة المخزن'!C6852)</f>
        <v/>
      </c>
      <c r="H6852" s="70">
        <f>E6852+F6852-G6852</f>
        <v/>
      </c>
    </row>
    <row r="6853" hidden="1" ht="24.6" customHeight="1" s="138">
      <c r="A6853" s="65" t="n">
        <v>10130095</v>
      </c>
      <c r="B6853" s="66" t="inlineStr">
        <is>
          <t>أدوات الأمن وكاميرات المراقبة</t>
        </is>
      </c>
      <c r="C6853" s="67" t="inlineStr"/>
      <c r="D6853" s="67" t="inlineStr"/>
      <c r="E6853" s="68" t="n">
        <v>0</v>
      </c>
      <c r="F6853" s="69">
        <f>SUMIFS(الاضافة!$G$7:$G$60000,الاضافة!$H$7:$H$60000,"*اضاف*",الاضافة!$E$7:$E$60000,'أرصدة المخزن'!C6853)</f>
        <v/>
      </c>
      <c r="G6853" s="69">
        <f>SUMIFS(الصرف!$H$7:$H$60000,الصرف!$F$7:$F$60000,'أرصدة المخزن'!C6853)</f>
        <v/>
      </c>
      <c r="H6853" s="70">
        <f>E6853+F6853-G6853</f>
        <v/>
      </c>
    </row>
    <row r="6854" hidden="1" ht="24.6" customHeight="1" s="138">
      <c r="A6854" s="65" t="n">
        <v>10130096</v>
      </c>
      <c r="B6854" s="66" t="inlineStr">
        <is>
          <t>أدوات الأمن وكاميرات المراقبة</t>
        </is>
      </c>
      <c r="C6854" s="67" t="inlineStr"/>
      <c r="D6854" s="67" t="inlineStr"/>
      <c r="E6854" s="68" t="n">
        <v>0</v>
      </c>
      <c r="F6854" s="69">
        <f>SUMIFS(الاضافة!$G$7:$G$60000,الاضافة!$H$7:$H$60000,"*اضاف*",الاضافة!$E$7:$E$60000,'أرصدة المخزن'!C6854)</f>
        <v/>
      </c>
      <c r="G6854" s="69">
        <f>SUMIFS(الصرف!$H$7:$H$60000,الصرف!$F$7:$F$60000,'أرصدة المخزن'!C6854)</f>
        <v/>
      </c>
      <c r="H6854" s="70">
        <f>E6854+F6854-G6854</f>
        <v/>
      </c>
    </row>
    <row r="6855" hidden="1" ht="24.6" customHeight="1" s="138">
      <c r="A6855" s="65" t="n">
        <v>10130097</v>
      </c>
      <c r="B6855" s="66" t="inlineStr">
        <is>
          <t>أدوات الأمن وكاميرات المراقبة</t>
        </is>
      </c>
      <c r="C6855" s="67" t="inlineStr"/>
      <c r="D6855" s="67" t="inlineStr"/>
      <c r="E6855" s="68" t="n">
        <v>0</v>
      </c>
      <c r="F6855" s="69">
        <f>SUMIFS(الاضافة!$G$7:$G$60000,الاضافة!$H$7:$H$60000,"*اضاف*",الاضافة!$E$7:$E$60000,'أرصدة المخزن'!C6855)</f>
        <v/>
      </c>
      <c r="G6855" s="69">
        <f>SUMIFS(الصرف!$H$7:$H$60000,الصرف!$F$7:$F$60000,'أرصدة المخزن'!C6855)</f>
        <v/>
      </c>
      <c r="H6855" s="70">
        <f>E6855+F6855-G6855</f>
        <v/>
      </c>
    </row>
    <row r="6856" hidden="1" ht="24.6" customHeight="1" s="138">
      <c r="A6856" s="65" t="n">
        <v>10130098</v>
      </c>
      <c r="B6856" s="66" t="inlineStr">
        <is>
          <t>أدوات الأمن وكاميرات المراقبة</t>
        </is>
      </c>
      <c r="C6856" s="67" t="inlineStr"/>
      <c r="D6856" s="67" t="inlineStr"/>
      <c r="E6856" s="68" t="n">
        <v>0</v>
      </c>
      <c r="F6856" s="69">
        <f>SUMIFS(الاضافة!$G$7:$G$60000,الاضافة!$H$7:$H$60000,"*اضاف*",الاضافة!$E$7:$E$60000,'أرصدة المخزن'!C6856)</f>
        <v/>
      </c>
      <c r="G6856" s="69">
        <f>SUMIFS(الصرف!$H$7:$H$60000,الصرف!$F$7:$F$60000,'أرصدة المخزن'!C6856)</f>
        <v/>
      </c>
      <c r="H6856" s="70">
        <f>E6856+F6856-G6856</f>
        <v/>
      </c>
    </row>
    <row r="6857" hidden="1" ht="24.6" customHeight="1" s="138">
      <c r="A6857" s="65" t="n">
        <v>10130099</v>
      </c>
      <c r="B6857" s="66" t="inlineStr">
        <is>
          <t>أدوات الأمن وكاميرات المراقبة</t>
        </is>
      </c>
      <c r="C6857" s="67" t="inlineStr"/>
      <c r="D6857" s="67" t="inlineStr"/>
      <c r="E6857" s="68" t="n">
        <v>0</v>
      </c>
      <c r="F6857" s="69">
        <f>SUMIFS(الاضافة!$G$7:$G$60000,الاضافة!$H$7:$H$60000,"*اضاف*",الاضافة!$E$7:$E$60000,'أرصدة المخزن'!C6857)</f>
        <v/>
      </c>
      <c r="G6857" s="69">
        <f>SUMIFS(الصرف!$H$7:$H$60000,الصرف!$F$7:$F$60000,'أرصدة المخزن'!C6857)</f>
        <v/>
      </c>
      <c r="H6857" s="70">
        <f>E6857+F6857-G6857</f>
        <v/>
      </c>
    </row>
    <row r="6858" hidden="1" ht="24.6" customHeight="1" s="138">
      <c r="A6858" s="65" t="n">
        <v>10130100</v>
      </c>
      <c r="B6858" s="66" t="inlineStr">
        <is>
          <t>أدوات الأمن وكاميرات المراقبة</t>
        </is>
      </c>
      <c r="C6858" s="67" t="inlineStr"/>
      <c r="D6858" s="67" t="inlineStr"/>
      <c r="E6858" s="68" t="n">
        <v>0</v>
      </c>
      <c r="F6858" s="69">
        <f>SUMIFS(الاضافة!$G$7:$G$60000,الاضافة!$H$7:$H$60000,"*اضاف*",الاضافة!$E$7:$E$60000,'أرصدة المخزن'!C6858)</f>
        <v/>
      </c>
      <c r="G6858" s="69">
        <f>SUMIFS(الصرف!$H$7:$H$60000,الصرف!$F$7:$F$60000,'أرصدة المخزن'!C6858)</f>
        <v/>
      </c>
      <c r="H6858" s="70">
        <f>E6858+F6858-G6858</f>
        <v/>
      </c>
    </row>
    <row r="6859" hidden="1" ht="24.6" customHeight="1" s="138">
      <c r="A6859" s="65" t="n">
        <v>10130101</v>
      </c>
      <c r="B6859" s="66" t="inlineStr">
        <is>
          <t>أدوات الأمن وكاميرات المراقبة</t>
        </is>
      </c>
      <c r="C6859" s="67" t="inlineStr"/>
      <c r="D6859" s="67" t="inlineStr"/>
      <c r="E6859" s="68" t="n">
        <v>0</v>
      </c>
      <c r="F6859" s="69">
        <f>SUMIFS(الاضافة!$G$7:$G$60000,الاضافة!$H$7:$H$60000,"*اضاف*",الاضافة!$E$7:$E$60000,'أرصدة المخزن'!C6859)</f>
        <v/>
      </c>
      <c r="G6859" s="69">
        <f>SUMIFS(الصرف!$H$7:$H$60000,الصرف!$F$7:$F$60000,'أرصدة المخزن'!C6859)</f>
        <v/>
      </c>
      <c r="H6859" s="70">
        <f>E6859+F6859-G6859</f>
        <v/>
      </c>
    </row>
    <row r="6860" hidden="1" ht="24.6" customHeight="1" s="138">
      <c r="A6860" s="65" t="n">
        <v>10130102</v>
      </c>
      <c r="B6860" s="66" t="inlineStr">
        <is>
          <t>أدوات الأمن وكاميرات المراقبة</t>
        </is>
      </c>
      <c r="C6860" s="67" t="inlineStr"/>
      <c r="D6860" s="67" t="inlineStr"/>
      <c r="E6860" s="68" t="n">
        <v>0</v>
      </c>
      <c r="F6860" s="69">
        <f>SUMIFS(الاضافة!$G$7:$G$60000,الاضافة!$H$7:$H$60000,"*اضاف*",الاضافة!$E$7:$E$60000,'أرصدة المخزن'!C6860)</f>
        <v/>
      </c>
      <c r="G6860" s="69">
        <f>SUMIFS(الصرف!$H$7:$H$60000,الصرف!$F$7:$F$60000,'أرصدة المخزن'!C6860)</f>
        <v/>
      </c>
      <c r="H6860" s="70">
        <f>E6860+F6860-G6860</f>
        <v/>
      </c>
    </row>
    <row r="6861" hidden="1" ht="24.6" customHeight="1" s="138">
      <c r="A6861" s="65" t="n">
        <v>10130103</v>
      </c>
      <c r="B6861" s="66" t="inlineStr">
        <is>
          <t>أدوات الأمن وكاميرات المراقبة</t>
        </is>
      </c>
      <c r="C6861" s="67" t="inlineStr"/>
      <c r="D6861" s="67" t="inlineStr"/>
      <c r="E6861" s="68" t="n">
        <v>0</v>
      </c>
      <c r="F6861" s="69">
        <f>SUMIFS(الاضافة!$G$7:$G$60000,الاضافة!$H$7:$H$60000,"*اضاف*",الاضافة!$E$7:$E$60000,'أرصدة المخزن'!C6861)</f>
        <v/>
      </c>
      <c r="G6861" s="69">
        <f>SUMIFS(الصرف!$H$7:$H$60000,الصرف!$F$7:$F$60000,'أرصدة المخزن'!C6861)</f>
        <v/>
      </c>
      <c r="H6861" s="70">
        <f>E6861+F6861-G6861</f>
        <v/>
      </c>
    </row>
    <row r="6862" hidden="1" ht="24.6" customHeight="1" s="138">
      <c r="A6862" s="65" t="n">
        <v>10130104</v>
      </c>
      <c r="B6862" s="66" t="inlineStr">
        <is>
          <t>أدوات الأمن وكاميرات المراقبة</t>
        </is>
      </c>
      <c r="C6862" s="67" t="inlineStr"/>
      <c r="D6862" s="67" t="inlineStr"/>
      <c r="E6862" s="68" t="n">
        <v>0</v>
      </c>
      <c r="F6862" s="69">
        <f>SUMIFS(الاضافة!$G$7:$G$60000,الاضافة!$H$7:$H$60000,"*اضاف*",الاضافة!$E$7:$E$60000,'أرصدة المخزن'!C6862)</f>
        <v/>
      </c>
      <c r="G6862" s="69">
        <f>SUMIFS(الصرف!$H$7:$H$60000,الصرف!$F$7:$F$60000,'أرصدة المخزن'!C6862)</f>
        <v/>
      </c>
      <c r="H6862" s="70">
        <f>E6862+F6862-G6862</f>
        <v/>
      </c>
    </row>
    <row r="6863" hidden="1" ht="24.6" customHeight="1" s="138">
      <c r="A6863" s="65" t="n">
        <v>10130105</v>
      </c>
      <c r="B6863" s="66" t="inlineStr">
        <is>
          <t>أدوات الأمن وكاميرات المراقبة</t>
        </is>
      </c>
      <c r="C6863" s="67" t="inlineStr"/>
      <c r="D6863" s="67" t="inlineStr"/>
      <c r="E6863" s="68" t="n">
        <v>0</v>
      </c>
      <c r="F6863" s="69">
        <f>SUMIFS(الاضافة!$G$7:$G$60000,الاضافة!$H$7:$H$60000,"*اضاف*",الاضافة!$E$7:$E$60000,'أرصدة المخزن'!C6863)</f>
        <v/>
      </c>
      <c r="G6863" s="69">
        <f>SUMIFS(الصرف!$H$7:$H$60000,الصرف!$F$7:$F$60000,'أرصدة المخزن'!C6863)</f>
        <v/>
      </c>
      <c r="H6863" s="70">
        <f>E6863+F6863-G6863</f>
        <v/>
      </c>
    </row>
    <row r="6864" hidden="1" ht="24.6" customHeight="1" s="138">
      <c r="A6864" s="65" t="n">
        <v>10130106</v>
      </c>
      <c r="B6864" s="66" t="inlineStr">
        <is>
          <t>أدوات الأمن وكاميرات المراقبة</t>
        </is>
      </c>
      <c r="C6864" s="67" t="inlineStr"/>
      <c r="D6864" s="67" t="inlineStr"/>
      <c r="E6864" s="68" t="n">
        <v>0</v>
      </c>
      <c r="F6864" s="69">
        <f>SUMIFS(الاضافة!$G$7:$G$60000,الاضافة!$H$7:$H$60000,"*اضاف*",الاضافة!$E$7:$E$60000,'أرصدة المخزن'!C6864)</f>
        <v/>
      </c>
      <c r="G6864" s="69">
        <f>SUMIFS(الصرف!$H$7:$H$60000,الصرف!$F$7:$F$60000,'أرصدة المخزن'!C6864)</f>
        <v/>
      </c>
      <c r="H6864" s="70">
        <f>E6864+F6864-G6864</f>
        <v/>
      </c>
    </row>
    <row r="6865" hidden="1" ht="24.6" customHeight="1" s="138">
      <c r="A6865" s="65" t="n">
        <v>10130107</v>
      </c>
      <c r="B6865" s="66" t="inlineStr">
        <is>
          <t>أدوات الأمن وكاميرات المراقبة</t>
        </is>
      </c>
      <c r="C6865" s="67" t="inlineStr"/>
      <c r="D6865" s="67" t="inlineStr"/>
      <c r="E6865" s="68" t="n">
        <v>0</v>
      </c>
      <c r="F6865" s="69">
        <f>SUMIFS(الاضافة!$G$7:$G$60000,الاضافة!$H$7:$H$60000,"*اضاف*",الاضافة!$E$7:$E$60000,'أرصدة المخزن'!C6865)</f>
        <v/>
      </c>
      <c r="G6865" s="69">
        <f>SUMIFS(الصرف!$H$7:$H$60000,الصرف!$F$7:$F$60000,'أرصدة المخزن'!C6865)</f>
        <v/>
      </c>
      <c r="H6865" s="70">
        <f>E6865+F6865-G6865</f>
        <v/>
      </c>
    </row>
    <row r="6866" hidden="1" ht="24.6" customHeight="1" s="138">
      <c r="A6866" s="65" t="n">
        <v>10130108</v>
      </c>
      <c r="B6866" s="66" t="inlineStr">
        <is>
          <t>أدوات الأمن وكاميرات المراقبة</t>
        </is>
      </c>
      <c r="C6866" s="67" t="inlineStr"/>
      <c r="D6866" s="67" t="inlineStr"/>
      <c r="E6866" s="68" t="n">
        <v>0</v>
      </c>
      <c r="F6866" s="69">
        <f>SUMIFS(الاضافة!$G$7:$G$60000,الاضافة!$H$7:$H$60000,"*اضاف*",الاضافة!$E$7:$E$60000,'أرصدة المخزن'!C6866)</f>
        <v/>
      </c>
      <c r="G6866" s="69">
        <f>SUMIFS(الصرف!$H$7:$H$60000,الصرف!$F$7:$F$60000,'أرصدة المخزن'!C6866)</f>
        <v/>
      </c>
      <c r="H6866" s="70">
        <f>E6866+F6866-G6866</f>
        <v/>
      </c>
    </row>
    <row r="6867" hidden="1" ht="24.6" customHeight="1" s="138">
      <c r="A6867" s="65" t="n">
        <v>10130109</v>
      </c>
      <c r="B6867" s="66" t="inlineStr">
        <is>
          <t>أدوات الأمن وكاميرات المراقبة</t>
        </is>
      </c>
      <c r="C6867" s="67" t="inlineStr"/>
      <c r="D6867" s="67" t="inlineStr"/>
      <c r="E6867" s="68" t="n">
        <v>0</v>
      </c>
      <c r="F6867" s="69">
        <f>SUMIFS(الاضافة!$G$7:$G$60000,الاضافة!$H$7:$H$60000,"*اضاف*",الاضافة!$E$7:$E$60000,'أرصدة المخزن'!C6867)</f>
        <v/>
      </c>
      <c r="G6867" s="69">
        <f>SUMIFS(الصرف!$H$7:$H$60000,الصرف!$F$7:$F$60000,'أرصدة المخزن'!C6867)</f>
        <v/>
      </c>
      <c r="H6867" s="70">
        <f>E6867+F6867-G6867</f>
        <v/>
      </c>
    </row>
    <row r="6868" hidden="1" ht="24.6" customHeight="1" s="138">
      <c r="A6868" s="65" t="n">
        <v>10130110</v>
      </c>
      <c r="B6868" s="66" t="inlineStr">
        <is>
          <t>أدوات الأمن وكاميرات المراقبة</t>
        </is>
      </c>
      <c r="C6868" s="67" t="inlineStr"/>
      <c r="D6868" s="67" t="inlineStr"/>
      <c r="E6868" s="68" t="n">
        <v>0</v>
      </c>
      <c r="F6868" s="69">
        <f>SUMIFS(الاضافة!$G$7:$G$60000,الاضافة!$H$7:$H$60000,"*اضاف*",الاضافة!$E$7:$E$60000,'أرصدة المخزن'!C6868)</f>
        <v/>
      </c>
      <c r="G6868" s="69">
        <f>SUMIFS(الصرف!$H$7:$H$60000,الصرف!$F$7:$F$60000,'أرصدة المخزن'!C6868)</f>
        <v/>
      </c>
      <c r="H6868" s="70">
        <f>E6868+F6868-G6868</f>
        <v/>
      </c>
    </row>
    <row r="6869" hidden="1" ht="24.6" customHeight="1" s="138">
      <c r="A6869" s="65" t="n">
        <v>10130111</v>
      </c>
      <c r="B6869" s="66" t="inlineStr">
        <is>
          <t>أدوات الأمن وكاميرات المراقبة</t>
        </is>
      </c>
      <c r="C6869" s="67" t="inlineStr"/>
      <c r="D6869" s="67" t="inlineStr"/>
      <c r="E6869" s="68" t="n">
        <v>0</v>
      </c>
      <c r="F6869" s="69">
        <f>SUMIFS(الاضافة!$G$7:$G$60000,الاضافة!$H$7:$H$60000,"*اضاف*",الاضافة!$E$7:$E$60000,'أرصدة المخزن'!C6869)</f>
        <v/>
      </c>
      <c r="G6869" s="69">
        <f>SUMIFS(الصرف!$H$7:$H$60000,الصرف!$F$7:$F$60000,'أرصدة المخزن'!C6869)</f>
        <v/>
      </c>
      <c r="H6869" s="70">
        <f>E6869+F6869-G6869</f>
        <v/>
      </c>
    </row>
    <row r="6870" hidden="1" ht="24.6" customHeight="1" s="138">
      <c r="A6870" s="65" t="n">
        <v>10130112</v>
      </c>
      <c r="B6870" s="66" t="inlineStr">
        <is>
          <t>أدوات الأمن وكاميرات المراقبة</t>
        </is>
      </c>
      <c r="C6870" s="67" t="inlineStr"/>
      <c r="D6870" s="67" t="inlineStr"/>
      <c r="E6870" s="68" t="n">
        <v>0</v>
      </c>
      <c r="F6870" s="69">
        <f>SUMIFS(الاضافة!$G$7:$G$60000,الاضافة!$H$7:$H$60000,"*اضاف*",الاضافة!$E$7:$E$60000,'أرصدة المخزن'!C6870)</f>
        <v/>
      </c>
      <c r="G6870" s="69">
        <f>SUMIFS(الصرف!$H$7:$H$60000,الصرف!$F$7:$F$60000,'أرصدة المخزن'!C6870)</f>
        <v/>
      </c>
      <c r="H6870" s="70">
        <f>E6870+F6870-G6870</f>
        <v/>
      </c>
    </row>
    <row r="6871" hidden="1" ht="24.6" customHeight="1" s="138">
      <c r="A6871" s="65" t="n">
        <v>10130113</v>
      </c>
      <c r="B6871" s="66" t="inlineStr">
        <is>
          <t>أدوات الأمن وكاميرات المراقبة</t>
        </is>
      </c>
      <c r="C6871" s="67" t="inlineStr"/>
      <c r="D6871" s="67" t="inlineStr"/>
      <c r="E6871" s="68" t="n">
        <v>0</v>
      </c>
      <c r="F6871" s="69">
        <f>SUMIFS(الاضافة!$G$7:$G$60000,الاضافة!$H$7:$H$60000,"*اضاف*",الاضافة!$E$7:$E$60000,'أرصدة المخزن'!C6871)</f>
        <v/>
      </c>
      <c r="G6871" s="69">
        <f>SUMIFS(الصرف!$H$7:$H$60000,الصرف!$F$7:$F$60000,'أرصدة المخزن'!C6871)</f>
        <v/>
      </c>
      <c r="H6871" s="70">
        <f>E6871+F6871-G6871</f>
        <v/>
      </c>
    </row>
    <row r="6872" hidden="1" ht="24.6" customHeight="1" s="138">
      <c r="A6872" s="65" t="n">
        <v>10130114</v>
      </c>
      <c r="B6872" s="66" t="inlineStr">
        <is>
          <t>أدوات الأمن وكاميرات المراقبة</t>
        </is>
      </c>
      <c r="C6872" s="67" t="inlineStr"/>
      <c r="D6872" s="67" t="inlineStr"/>
      <c r="E6872" s="68" t="n">
        <v>0</v>
      </c>
      <c r="F6872" s="69">
        <f>SUMIFS(الاضافة!$G$7:$G$60000,الاضافة!$H$7:$H$60000,"*اضاف*",الاضافة!$E$7:$E$60000,'أرصدة المخزن'!C6872)</f>
        <v/>
      </c>
      <c r="G6872" s="69">
        <f>SUMIFS(الصرف!$H$7:$H$60000,الصرف!$F$7:$F$60000,'أرصدة المخزن'!C6872)</f>
        <v/>
      </c>
      <c r="H6872" s="70">
        <f>E6872+F6872-G6872</f>
        <v/>
      </c>
    </row>
    <row r="6873" hidden="1" ht="24.6" customHeight="1" s="138">
      <c r="A6873" s="65" t="n">
        <v>10130115</v>
      </c>
      <c r="B6873" s="66" t="inlineStr">
        <is>
          <t>أدوات الأمن وكاميرات المراقبة</t>
        </is>
      </c>
      <c r="C6873" s="67" t="inlineStr"/>
      <c r="D6873" s="67" t="inlineStr"/>
      <c r="E6873" s="68" t="n">
        <v>0</v>
      </c>
      <c r="F6873" s="69">
        <f>SUMIFS(الاضافة!$G$7:$G$60000,الاضافة!$H$7:$H$60000,"*اضاف*",الاضافة!$E$7:$E$60000,'أرصدة المخزن'!C6873)</f>
        <v/>
      </c>
      <c r="G6873" s="69">
        <f>SUMIFS(الصرف!$H$7:$H$60000,الصرف!$F$7:$F$60000,'أرصدة المخزن'!C6873)</f>
        <v/>
      </c>
      <c r="H6873" s="70">
        <f>E6873+F6873-G6873</f>
        <v/>
      </c>
    </row>
    <row r="6874" hidden="1" ht="24.6" customHeight="1" s="138">
      <c r="A6874" s="65" t="n">
        <v>10130116</v>
      </c>
      <c r="B6874" s="66" t="inlineStr">
        <is>
          <t>أدوات الأمن وكاميرات المراقبة</t>
        </is>
      </c>
      <c r="C6874" s="67" t="inlineStr"/>
      <c r="D6874" s="67" t="inlineStr"/>
      <c r="E6874" s="68" t="n">
        <v>0</v>
      </c>
      <c r="F6874" s="69">
        <f>SUMIFS(الاضافة!$G$7:$G$60000,الاضافة!$H$7:$H$60000,"*اضاف*",الاضافة!$E$7:$E$60000,'أرصدة المخزن'!C6874)</f>
        <v/>
      </c>
      <c r="G6874" s="69">
        <f>SUMIFS(الصرف!$H$7:$H$60000,الصرف!$F$7:$F$60000,'أرصدة المخزن'!C6874)</f>
        <v/>
      </c>
      <c r="H6874" s="70">
        <f>E6874+F6874-G6874</f>
        <v/>
      </c>
    </row>
    <row r="6875" hidden="1" ht="24.6" customHeight="1" s="138">
      <c r="A6875" s="65" t="n">
        <v>10130117</v>
      </c>
      <c r="B6875" s="66" t="inlineStr">
        <is>
          <t>أدوات الأمن وكاميرات المراقبة</t>
        </is>
      </c>
      <c r="C6875" s="67" t="inlineStr"/>
      <c r="D6875" s="67" t="inlineStr"/>
      <c r="E6875" s="68" t="n">
        <v>0</v>
      </c>
      <c r="F6875" s="69">
        <f>SUMIFS(الاضافة!$G$7:$G$60000,الاضافة!$H$7:$H$60000,"*اضاف*",الاضافة!$E$7:$E$60000,'أرصدة المخزن'!C6875)</f>
        <v/>
      </c>
      <c r="G6875" s="69">
        <f>SUMIFS(الصرف!$H$7:$H$60000,الصرف!$F$7:$F$60000,'أرصدة المخزن'!C6875)</f>
        <v/>
      </c>
      <c r="H6875" s="70">
        <f>E6875+F6875-G6875</f>
        <v/>
      </c>
    </row>
    <row r="6876" hidden="1" ht="24.6" customHeight="1" s="138">
      <c r="A6876" s="65" t="n">
        <v>10130118</v>
      </c>
      <c r="B6876" s="66" t="inlineStr">
        <is>
          <t>أدوات الأمن وكاميرات المراقبة</t>
        </is>
      </c>
      <c r="C6876" s="67" t="inlineStr"/>
      <c r="D6876" s="67" t="inlineStr"/>
      <c r="E6876" s="68" t="n">
        <v>0</v>
      </c>
      <c r="F6876" s="69">
        <f>SUMIFS(الاضافة!$G$7:$G$60000,الاضافة!$H$7:$H$60000,"*اضاف*",الاضافة!$E$7:$E$60000,'أرصدة المخزن'!C6876)</f>
        <v/>
      </c>
      <c r="G6876" s="69">
        <f>SUMIFS(الصرف!$H$7:$H$60000,الصرف!$F$7:$F$60000,'أرصدة المخزن'!C6876)</f>
        <v/>
      </c>
      <c r="H6876" s="70">
        <f>E6876+F6876-G6876</f>
        <v/>
      </c>
    </row>
    <row r="6877" hidden="1" ht="24.6" customHeight="1" s="138">
      <c r="A6877" s="65" t="n">
        <v>10130119</v>
      </c>
      <c r="B6877" s="66" t="inlineStr">
        <is>
          <t>أدوات الأمن وكاميرات المراقبة</t>
        </is>
      </c>
      <c r="C6877" s="67" t="inlineStr"/>
      <c r="D6877" s="67" t="inlineStr"/>
      <c r="E6877" s="68" t="n">
        <v>0</v>
      </c>
      <c r="F6877" s="69">
        <f>SUMIFS(الاضافة!$G$7:$G$60000,الاضافة!$H$7:$H$60000,"*اضاف*",الاضافة!$E$7:$E$60000,'أرصدة المخزن'!C6877)</f>
        <v/>
      </c>
      <c r="G6877" s="69">
        <f>SUMIFS(الصرف!$H$7:$H$60000,الصرف!$F$7:$F$60000,'أرصدة المخزن'!C6877)</f>
        <v/>
      </c>
      <c r="H6877" s="70">
        <f>E6877+F6877-G6877</f>
        <v/>
      </c>
    </row>
    <row r="6878" hidden="1" ht="24.6" customHeight="1" s="138">
      <c r="A6878" s="65" t="n">
        <v>10130120</v>
      </c>
      <c r="B6878" s="66" t="inlineStr">
        <is>
          <t>أدوات الأمن وكاميرات المراقبة</t>
        </is>
      </c>
      <c r="C6878" s="67" t="inlineStr"/>
      <c r="D6878" s="67" t="inlineStr"/>
      <c r="E6878" s="68" t="n">
        <v>0</v>
      </c>
      <c r="F6878" s="69">
        <f>SUMIFS(الاضافة!$G$7:$G$60000,الاضافة!$H$7:$H$60000,"*اضاف*",الاضافة!$E$7:$E$60000,'أرصدة المخزن'!C6878)</f>
        <v/>
      </c>
      <c r="G6878" s="69">
        <f>SUMIFS(الصرف!$H$7:$H$60000,الصرف!$F$7:$F$60000,'أرصدة المخزن'!C6878)</f>
        <v/>
      </c>
      <c r="H6878" s="70">
        <f>E6878+F6878-G6878</f>
        <v/>
      </c>
    </row>
    <row r="6879" hidden="1" ht="24.6" customHeight="1" s="138">
      <c r="A6879" s="65" t="n">
        <v>10130121</v>
      </c>
      <c r="B6879" s="66" t="inlineStr">
        <is>
          <t>أدوات الأمن وكاميرات المراقبة</t>
        </is>
      </c>
      <c r="C6879" s="67" t="inlineStr"/>
      <c r="D6879" s="67" t="inlineStr"/>
      <c r="E6879" s="68" t="n">
        <v>0</v>
      </c>
      <c r="F6879" s="69">
        <f>SUMIFS(الاضافة!$G$7:$G$60000,الاضافة!$H$7:$H$60000,"*اضاف*",الاضافة!$E$7:$E$60000,'أرصدة المخزن'!C6879)</f>
        <v/>
      </c>
      <c r="G6879" s="69">
        <f>SUMIFS(الصرف!$H$7:$H$60000,الصرف!$F$7:$F$60000,'أرصدة المخزن'!C6879)</f>
        <v/>
      </c>
      <c r="H6879" s="70">
        <f>E6879+F6879-G6879</f>
        <v/>
      </c>
    </row>
    <row r="6880" hidden="1" ht="24.6" customHeight="1" s="138">
      <c r="A6880" s="65" t="n">
        <v>10130122</v>
      </c>
      <c r="B6880" s="66" t="inlineStr">
        <is>
          <t>أدوات الأمن وكاميرات المراقبة</t>
        </is>
      </c>
      <c r="C6880" s="67" t="inlineStr"/>
      <c r="D6880" s="67" t="inlineStr"/>
      <c r="E6880" s="68" t="n">
        <v>0</v>
      </c>
      <c r="F6880" s="69">
        <f>SUMIFS(الاضافة!$G$7:$G$60000,الاضافة!$H$7:$H$60000,"*اضاف*",الاضافة!$E$7:$E$60000,'أرصدة المخزن'!C6880)</f>
        <v/>
      </c>
      <c r="G6880" s="69">
        <f>SUMIFS(الصرف!$H$7:$H$60000,الصرف!$F$7:$F$60000,'أرصدة المخزن'!C6880)</f>
        <v/>
      </c>
      <c r="H6880" s="70">
        <f>E6880+F6880-G6880</f>
        <v/>
      </c>
    </row>
    <row r="6881" hidden="1" ht="24.6" customHeight="1" s="138">
      <c r="A6881" s="65" t="n">
        <v>10130123</v>
      </c>
      <c r="B6881" s="66" t="inlineStr">
        <is>
          <t>أدوات الأمن وكاميرات المراقبة</t>
        </is>
      </c>
      <c r="C6881" s="67" t="inlineStr"/>
      <c r="D6881" s="67" t="inlineStr"/>
      <c r="E6881" s="68" t="n">
        <v>0</v>
      </c>
      <c r="F6881" s="69">
        <f>SUMIFS(الاضافة!$G$7:$G$60000,الاضافة!$H$7:$H$60000,"*اضاف*",الاضافة!$E$7:$E$60000,'أرصدة المخزن'!C6881)</f>
        <v/>
      </c>
      <c r="G6881" s="69">
        <f>SUMIFS(الصرف!$H$7:$H$60000,الصرف!$F$7:$F$60000,'أرصدة المخزن'!C6881)</f>
        <v/>
      </c>
      <c r="H6881" s="70">
        <f>E6881+F6881-G6881</f>
        <v/>
      </c>
    </row>
    <row r="6882" hidden="1" ht="24.6" customHeight="1" s="138">
      <c r="A6882" s="65" t="n">
        <v>10130124</v>
      </c>
      <c r="B6882" s="66" t="inlineStr">
        <is>
          <t>أدوات الأمن وكاميرات المراقبة</t>
        </is>
      </c>
      <c r="C6882" s="67" t="inlineStr"/>
      <c r="D6882" s="67" t="inlineStr"/>
      <c r="E6882" s="68" t="n">
        <v>0</v>
      </c>
      <c r="F6882" s="69">
        <f>SUMIFS(الاضافة!$G$7:$G$60000,الاضافة!$H$7:$H$60000,"*اضاف*",الاضافة!$E$7:$E$60000,'أرصدة المخزن'!C6882)</f>
        <v/>
      </c>
      <c r="G6882" s="69">
        <f>SUMIFS(الصرف!$H$7:$H$60000,الصرف!$F$7:$F$60000,'أرصدة المخزن'!C6882)</f>
        <v/>
      </c>
      <c r="H6882" s="70">
        <f>E6882+F6882-G6882</f>
        <v/>
      </c>
    </row>
    <row r="6883" hidden="1" ht="24.6" customHeight="1" s="138">
      <c r="A6883" s="65" t="n">
        <v>10130125</v>
      </c>
      <c r="B6883" s="66" t="inlineStr">
        <is>
          <t>أدوات الأمن وكاميرات المراقبة</t>
        </is>
      </c>
      <c r="C6883" s="67" t="inlineStr"/>
      <c r="D6883" s="67" t="inlineStr"/>
      <c r="E6883" s="68" t="n">
        <v>0</v>
      </c>
      <c r="F6883" s="69">
        <f>SUMIFS(الاضافة!$G$7:$G$60000,الاضافة!$H$7:$H$60000,"*اضاف*",الاضافة!$E$7:$E$60000,'أرصدة المخزن'!C6883)</f>
        <v/>
      </c>
      <c r="G6883" s="69">
        <f>SUMIFS(الصرف!$H$7:$H$60000,الصرف!$F$7:$F$60000,'أرصدة المخزن'!C6883)</f>
        <v/>
      </c>
      <c r="H6883" s="70">
        <f>E6883+F6883-G6883</f>
        <v/>
      </c>
    </row>
    <row r="6884" hidden="1" ht="24.6" customHeight="1" s="138">
      <c r="A6884" s="65" t="n">
        <v>10130126</v>
      </c>
      <c r="B6884" s="66" t="inlineStr">
        <is>
          <t>أدوات الأمن وكاميرات المراقبة</t>
        </is>
      </c>
      <c r="C6884" s="67" t="inlineStr"/>
      <c r="D6884" s="67" t="inlineStr"/>
      <c r="E6884" s="68" t="n">
        <v>0</v>
      </c>
      <c r="F6884" s="69">
        <f>SUMIFS(الاضافة!$G$7:$G$60000,الاضافة!$H$7:$H$60000,"*اضاف*",الاضافة!$E$7:$E$60000,'أرصدة المخزن'!C6884)</f>
        <v/>
      </c>
      <c r="G6884" s="69">
        <f>SUMIFS(الصرف!$H$7:$H$60000,الصرف!$F$7:$F$60000,'أرصدة المخزن'!C6884)</f>
        <v/>
      </c>
      <c r="H6884" s="70">
        <f>E6884+F6884-G6884</f>
        <v/>
      </c>
    </row>
    <row r="6885" hidden="1" ht="24.6" customHeight="1" s="138">
      <c r="A6885" s="65" t="n">
        <v>10130127</v>
      </c>
      <c r="B6885" s="66" t="inlineStr">
        <is>
          <t>أدوات الأمن وكاميرات المراقبة</t>
        </is>
      </c>
      <c r="C6885" s="67" t="inlineStr"/>
      <c r="D6885" s="67" t="inlineStr"/>
      <c r="E6885" s="68" t="n">
        <v>0</v>
      </c>
      <c r="F6885" s="69">
        <f>SUMIFS(الاضافة!$G$7:$G$60000,الاضافة!$H$7:$H$60000,"*اضاف*",الاضافة!$E$7:$E$60000,'أرصدة المخزن'!C6885)</f>
        <v/>
      </c>
      <c r="G6885" s="69">
        <f>SUMIFS(الصرف!$H$7:$H$60000,الصرف!$F$7:$F$60000,'أرصدة المخزن'!C6885)</f>
        <v/>
      </c>
      <c r="H6885" s="70">
        <f>E6885+F6885-G6885</f>
        <v/>
      </c>
    </row>
    <row r="6886" hidden="1" ht="24.6" customHeight="1" s="138">
      <c r="A6886" s="65" t="n">
        <v>10130128</v>
      </c>
      <c r="B6886" s="66" t="inlineStr">
        <is>
          <t>أدوات الأمن وكاميرات المراقبة</t>
        </is>
      </c>
      <c r="C6886" s="67" t="inlineStr"/>
      <c r="D6886" s="67" t="inlineStr"/>
      <c r="E6886" s="68" t="n">
        <v>0</v>
      </c>
      <c r="F6886" s="69">
        <f>SUMIFS(الاضافة!$G$7:$G$60000,الاضافة!$H$7:$H$60000,"*اضاف*",الاضافة!$E$7:$E$60000,'أرصدة المخزن'!C6886)</f>
        <v/>
      </c>
      <c r="G6886" s="69">
        <f>SUMIFS(الصرف!$H$7:$H$60000,الصرف!$F$7:$F$60000,'أرصدة المخزن'!C6886)</f>
        <v/>
      </c>
      <c r="H6886" s="70">
        <f>E6886+F6886-G6886</f>
        <v/>
      </c>
    </row>
    <row r="6887" hidden="1" ht="24.6" customHeight="1" s="138">
      <c r="A6887" s="65" t="n">
        <v>10130129</v>
      </c>
      <c r="B6887" s="66" t="inlineStr">
        <is>
          <t>أدوات الأمن وكاميرات المراقبة</t>
        </is>
      </c>
      <c r="C6887" s="67" t="inlineStr"/>
      <c r="D6887" s="67" t="inlineStr"/>
      <c r="E6887" s="68" t="n">
        <v>0</v>
      </c>
      <c r="F6887" s="69">
        <f>SUMIFS(الاضافة!$G$7:$G$60000,الاضافة!$H$7:$H$60000,"*اضاف*",الاضافة!$E$7:$E$60000,'أرصدة المخزن'!C6887)</f>
        <v/>
      </c>
      <c r="G6887" s="69">
        <f>SUMIFS(الصرف!$H$7:$H$60000,الصرف!$F$7:$F$60000,'أرصدة المخزن'!C6887)</f>
        <v/>
      </c>
      <c r="H6887" s="70">
        <f>E6887+F6887-G6887</f>
        <v/>
      </c>
    </row>
    <row r="6888" hidden="1" ht="24.6" customHeight="1" s="138">
      <c r="A6888" s="65" t="n">
        <v>10130130</v>
      </c>
      <c r="B6888" s="66" t="inlineStr">
        <is>
          <t>أدوات الأمن وكاميرات المراقبة</t>
        </is>
      </c>
      <c r="C6888" s="67" t="inlineStr"/>
      <c r="D6888" s="67" t="inlineStr"/>
      <c r="E6888" s="68" t="n">
        <v>0</v>
      </c>
      <c r="F6888" s="69">
        <f>SUMIFS(الاضافة!$G$7:$G$60000,الاضافة!$H$7:$H$60000,"*اضاف*",الاضافة!$E$7:$E$60000,'أرصدة المخزن'!C6888)</f>
        <v/>
      </c>
      <c r="G6888" s="69">
        <f>SUMIFS(الصرف!$H$7:$H$60000,الصرف!$F$7:$F$60000,'أرصدة المخزن'!C6888)</f>
        <v/>
      </c>
      <c r="H6888" s="70">
        <f>E6888+F6888-G6888</f>
        <v/>
      </c>
    </row>
    <row r="6889" hidden="1" ht="24.6" customHeight="1" s="138">
      <c r="A6889" s="65" t="n">
        <v>10130131</v>
      </c>
      <c r="B6889" s="66" t="inlineStr">
        <is>
          <t>أدوات الأمن وكاميرات المراقبة</t>
        </is>
      </c>
      <c r="C6889" s="67" t="inlineStr"/>
      <c r="D6889" s="67" t="inlineStr"/>
      <c r="E6889" s="68" t="n">
        <v>0</v>
      </c>
      <c r="F6889" s="69">
        <f>SUMIFS(الاضافة!$G$7:$G$60000,الاضافة!$H$7:$H$60000,"*اضاف*",الاضافة!$E$7:$E$60000,'أرصدة المخزن'!C6889)</f>
        <v/>
      </c>
      <c r="G6889" s="69">
        <f>SUMIFS(الصرف!$H$7:$H$60000,الصرف!$F$7:$F$60000,'أرصدة المخزن'!C6889)</f>
        <v/>
      </c>
      <c r="H6889" s="70">
        <f>E6889+F6889-G6889</f>
        <v/>
      </c>
    </row>
    <row r="6890" hidden="1" ht="24.6" customHeight="1" s="138">
      <c r="A6890" s="65" t="n">
        <v>10130132</v>
      </c>
      <c r="B6890" s="66" t="inlineStr">
        <is>
          <t>أدوات الأمن وكاميرات المراقبة</t>
        </is>
      </c>
      <c r="C6890" s="67" t="inlineStr"/>
      <c r="D6890" s="67" t="inlineStr"/>
      <c r="E6890" s="68" t="n">
        <v>0</v>
      </c>
      <c r="F6890" s="69">
        <f>SUMIFS(الاضافة!$G$7:$G$60000,الاضافة!$H$7:$H$60000,"*اضاف*",الاضافة!$E$7:$E$60000,'أرصدة المخزن'!C6890)</f>
        <v/>
      </c>
      <c r="G6890" s="69">
        <f>SUMIFS(الصرف!$H$7:$H$60000,الصرف!$F$7:$F$60000,'أرصدة المخزن'!C6890)</f>
        <v/>
      </c>
      <c r="H6890" s="70">
        <f>E6890+F6890-G6890</f>
        <v/>
      </c>
    </row>
    <row r="6891" hidden="1" ht="24.6" customHeight="1" s="138">
      <c r="A6891" s="65" t="n">
        <v>10130133</v>
      </c>
      <c r="B6891" s="66" t="inlineStr">
        <is>
          <t>أدوات الأمن وكاميرات المراقبة</t>
        </is>
      </c>
      <c r="C6891" s="67" t="inlineStr"/>
      <c r="D6891" s="67" t="inlineStr"/>
      <c r="E6891" s="68" t="n">
        <v>0</v>
      </c>
      <c r="F6891" s="69">
        <f>SUMIFS(الاضافة!$G$7:$G$60000,الاضافة!$H$7:$H$60000,"*اضاف*",الاضافة!$E$7:$E$60000,'أرصدة المخزن'!C6891)</f>
        <v/>
      </c>
      <c r="G6891" s="69">
        <f>SUMIFS(الصرف!$H$7:$H$60000,الصرف!$F$7:$F$60000,'أرصدة المخزن'!C6891)</f>
        <v/>
      </c>
      <c r="H6891" s="70">
        <f>E6891+F6891-G6891</f>
        <v/>
      </c>
    </row>
    <row r="6892" hidden="1" ht="24.6" customHeight="1" s="138">
      <c r="A6892" s="65" t="n">
        <v>10130134</v>
      </c>
      <c r="B6892" s="66" t="inlineStr">
        <is>
          <t>أدوات الأمن وكاميرات المراقبة</t>
        </is>
      </c>
      <c r="C6892" s="67" t="inlineStr"/>
      <c r="D6892" s="67" t="inlineStr"/>
      <c r="E6892" s="68" t="n">
        <v>0</v>
      </c>
      <c r="F6892" s="69">
        <f>SUMIFS(الاضافة!$G$7:$G$60000,الاضافة!$H$7:$H$60000,"*اضاف*",الاضافة!$E$7:$E$60000,'أرصدة المخزن'!C6892)</f>
        <v/>
      </c>
      <c r="G6892" s="69">
        <f>SUMIFS(الصرف!$H$7:$H$60000,الصرف!$F$7:$F$60000,'أرصدة المخزن'!C6892)</f>
        <v/>
      </c>
      <c r="H6892" s="70">
        <f>E6892+F6892-G6892</f>
        <v/>
      </c>
    </row>
    <row r="6893" hidden="1" ht="24.6" customHeight="1" s="138">
      <c r="A6893" s="65" t="n">
        <v>10130135</v>
      </c>
      <c r="B6893" s="66" t="inlineStr">
        <is>
          <t>أدوات الأمن وكاميرات المراقبة</t>
        </is>
      </c>
      <c r="C6893" s="67" t="inlineStr"/>
      <c r="D6893" s="67" t="inlineStr"/>
      <c r="E6893" s="68" t="n">
        <v>0</v>
      </c>
      <c r="F6893" s="69">
        <f>SUMIFS(الاضافة!$G$7:$G$60000,الاضافة!$H$7:$H$60000,"*اضاف*",الاضافة!$E$7:$E$60000,'أرصدة المخزن'!C6893)</f>
        <v/>
      </c>
      <c r="G6893" s="69">
        <f>SUMIFS(الصرف!$H$7:$H$60000,الصرف!$F$7:$F$60000,'أرصدة المخزن'!C6893)</f>
        <v/>
      </c>
      <c r="H6893" s="70">
        <f>E6893+F6893-G6893</f>
        <v/>
      </c>
    </row>
    <row r="6894" hidden="1" ht="24.6" customHeight="1" s="138">
      <c r="A6894" s="65" t="n">
        <v>10130136</v>
      </c>
      <c r="B6894" s="66" t="inlineStr">
        <is>
          <t>أدوات الأمن وكاميرات المراقبة</t>
        </is>
      </c>
      <c r="C6894" s="67" t="inlineStr"/>
      <c r="D6894" s="67" t="inlineStr"/>
      <c r="E6894" s="68" t="n">
        <v>0</v>
      </c>
      <c r="F6894" s="69">
        <f>SUMIFS(الاضافة!$G$7:$G$60000,الاضافة!$H$7:$H$60000,"*اضاف*",الاضافة!$E$7:$E$60000,'أرصدة المخزن'!C6894)</f>
        <v/>
      </c>
      <c r="G6894" s="69">
        <f>SUMIFS(الصرف!$H$7:$H$60000,الصرف!$F$7:$F$60000,'أرصدة المخزن'!C6894)</f>
        <v/>
      </c>
      <c r="H6894" s="70">
        <f>E6894+F6894-G6894</f>
        <v/>
      </c>
    </row>
    <row r="6895" hidden="1" ht="24.6" customHeight="1" s="138">
      <c r="A6895" s="65" t="n">
        <v>10130137</v>
      </c>
      <c r="B6895" s="66" t="inlineStr">
        <is>
          <t>أدوات الأمن وكاميرات المراقبة</t>
        </is>
      </c>
      <c r="C6895" s="67" t="inlineStr"/>
      <c r="D6895" s="67" t="inlineStr"/>
      <c r="E6895" s="68" t="n">
        <v>0</v>
      </c>
      <c r="F6895" s="69">
        <f>SUMIFS(الاضافة!$G$7:$G$60000,الاضافة!$H$7:$H$60000,"*اضاف*",الاضافة!$E$7:$E$60000,'أرصدة المخزن'!C6895)</f>
        <v/>
      </c>
      <c r="G6895" s="69">
        <f>SUMIFS(الصرف!$H$7:$H$60000,الصرف!$F$7:$F$60000,'أرصدة المخزن'!C6895)</f>
        <v/>
      </c>
      <c r="H6895" s="70">
        <f>E6895+F6895-G6895</f>
        <v/>
      </c>
    </row>
    <row r="6896" hidden="1" ht="24.6" customHeight="1" s="138">
      <c r="A6896" s="65" t="n">
        <v>10130138</v>
      </c>
      <c r="B6896" s="66" t="inlineStr">
        <is>
          <t>أدوات الأمن وكاميرات المراقبة</t>
        </is>
      </c>
      <c r="C6896" s="67" t="inlineStr"/>
      <c r="D6896" s="67" t="inlineStr"/>
      <c r="E6896" s="68" t="n">
        <v>0</v>
      </c>
      <c r="F6896" s="69">
        <f>SUMIFS(الاضافة!$G$7:$G$60000,الاضافة!$H$7:$H$60000,"*اضاف*",الاضافة!$E$7:$E$60000,'أرصدة المخزن'!C6896)</f>
        <v/>
      </c>
      <c r="G6896" s="69">
        <f>SUMIFS(الصرف!$H$7:$H$60000,الصرف!$F$7:$F$60000,'أرصدة المخزن'!C6896)</f>
        <v/>
      </c>
      <c r="H6896" s="70">
        <f>E6896+F6896-G6896</f>
        <v/>
      </c>
    </row>
    <row r="6897" hidden="1" ht="24.6" customHeight="1" s="138">
      <c r="A6897" s="65" t="n">
        <v>10130139</v>
      </c>
      <c r="B6897" s="66" t="inlineStr">
        <is>
          <t>أدوات الأمن وكاميرات المراقبة</t>
        </is>
      </c>
      <c r="C6897" s="67" t="inlineStr"/>
      <c r="D6897" s="67" t="inlineStr"/>
      <c r="E6897" s="68" t="n">
        <v>0</v>
      </c>
      <c r="F6897" s="69">
        <f>SUMIFS(الاضافة!$G$7:$G$60000,الاضافة!$H$7:$H$60000,"*اضاف*",الاضافة!$E$7:$E$60000,'أرصدة المخزن'!C6897)</f>
        <v/>
      </c>
      <c r="G6897" s="69">
        <f>SUMIFS(الصرف!$H$7:$H$60000,الصرف!$F$7:$F$60000,'أرصدة المخزن'!C6897)</f>
        <v/>
      </c>
      <c r="H6897" s="70">
        <f>E6897+F6897-G6897</f>
        <v/>
      </c>
    </row>
    <row r="6898" hidden="1" ht="24.6" customHeight="1" s="138">
      <c r="A6898" s="65" t="n">
        <v>10130140</v>
      </c>
      <c r="B6898" s="66" t="inlineStr">
        <is>
          <t>أدوات الأمن وكاميرات المراقبة</t>
        </is>
      </c>
      <c r="C6898" s="67" t="inlineStr"/>
      <c r="D6898" s="67" t="inlineStr"/>
      <c r="E6898" s="68" t="n">
        <v>0</v>
      </c>
      <c r="F6898" s="69">
        <f>SUMIFS(الاضافة!$G$7:$G$60000,الاضافة!$H$7:$H$60000,"*اضاف*",الاضافة!$E$7:$E$60000,'أرصدة المخزن'!C6898)</f>
        <v/>
      </c>
      <c r="G6898" s="69">
        <f>SUMIFS(الصرف!$H$7:$H$60000,الصرف!$F$7:$F$60000,'أرصدة المخزن'!C6898)</f>
        <v/>
      </c>
      <c r="H6898" s="70">
        <f>E6898+F6898-G6898</f>
        <v/>
      </c>
    </row>
    <row r="6899" hidden="1" ht="24.6" customHeight="1" s="138">
      <c r="A6899" s="65" t="n">
        <v>10130141</v>
      </c>
      <c r="B6899" s="66" t="inlineStr">
        <is>
          <t>أدوات الأمن وكاميرات المراقبة</t>
        </is>
      </c>
      <c r="C6899" s="67" t="inlineStr"/>
      <c r="D6899" s="67" t="inlineStr"/>
      <c r="E6899" s="68" t="n">
        <v>0</v>
      </c>
      <c r="F6899" s="69">
        <f>SUMIFS(الاضافة!$G$7:$G$60000,الاضافة!$H$7:$H$60000,"*اضاف*",الاضافة!$E$7:$E$60000,'أرصدة المخزن'!C6899)</f>
        <v/>
      </c>
      <c r="G6899" s="69">
        <f>SUMIFS(الصرف!$H$7:$H$60000,الصرف!$F$7:$F$60000,'أرصدة المخزن'!C6899)</f>
        <v/>
      </c>
      <c r="H6899" s="70">
        <f>E6899+F6899-G6899</f>
        <v/>
      </c>
    </row>
    <row r="6900" hidden="1" ht="24.6" customHeight="1" s="138">
      <c r="A6900" s="65" t="n">
        <v>10130142</v>
      </c>
      <c r="B6900" s="66" t="inlineStr">
        <is>
          <t>أدوات الأمن وكاميرات المراقبة</t>
        </is>
      </c>
      <c r="C6900" s="67" t="inlineStr"/>
      <c r="D6900" s="67" t="inlineStr"/>
      <c r="E6900" s="68" t="n">
        <v>0</v>
      </c>
      <c r="F6900" s="69">
        <f>SUMIFS(الاضافة!$G$7:$G$60000,الاضافة!$H$7:$H$60000,"*اضاف*",الاضافة!$E$7:$E$60000,'أرصدة المخزن'!C6900)</f>
        <v/>
      </c>
      <c r="G6900" s="69">
        <f>SUMIFS(الصرف!$H$7:$H$60000,الصرف!$F$7:$F$60000,'أرصدة المخزن'!C6900)</f>
        <v/>
      </c>
      <c r="H6900" s="70">
        <f>E6900+F6900-G6900</f>
        <v/>
      </c>
    </row>
    <row r="6901" hidden="1" ht="24.6" customHeight="1" s="138">
      <c r="A6901" s="65" t="n">
        <v>10130143</v>
      </c>
      <c r="B6901" s="66" t="inlineStr">
        <is>
          <t>أدوات الأمن وكاميرات المراقبة</t>
        </is>
      </c>
      <c r="C6901" s="67" t="inlineStr"/>
      <c r="D6901" s="67" t="inlineStr"/>
      <c r="E6901" s="68" t="n">
        <v>0</v>
      </c>
      <c r="F6901" s="69">
        <f>SUMIFS(الاضافة!$G$7:$G$60000,الاضافة!$H$7:$H$60000,"*اضاف*",الاضافة!$E$7:$E$60000,'أرصدة المخزن'!C6901)</f>
        <v/>
      </c>
      <c r="G6901" s="69">
        <f>SUMIFS(الصرف!$H$7:$H$60000,الصرف!$F$7:$F$60000,'أرصدة المخزن'!C6901)</f>
        <v/>
      </c>
      <c r="H6901" s="70">
        <f>E6901+F6901-G6901</f>
        <v/>
      </c>
    </row>
    <row r="6902" hidden="1" ht="24.6" customHeight="1" s="138">
      <c r="A6902" s="65" t="n">
        <v>10130144</v>
      </c>
      <c r="B6902" s="66" t="inlineStr">
        <is>
          <t>أدوات الأمن وكاميرات المراقبة</t>
        </is>
      </c>
      <c r="C6902" s="67" t="inlineStr"/>
      <c r="D6902" s="67" t="inlineStr"/>
      <c r="E6902" s="68" t="n">
        <v>0</v>
      </c>
      <c r="F6902" s="69">
        <f>SUMIFS(الاضافة!$G$7:$G$60000,الاضافة!$H$7:$H$60000,"*اضاف*",الاضافة!$E$7:$E$60000,'أرصدة المخزن'!C6902)</f>
        <v/>
      </c>
      <c r="G6902" s="69">
        <f>SUMIFS(الصرف!$H$7:$H$60000,الصرف!$F$7:$F$60000,'أرصدة المخزن'!C6902)</f>
        <v/>
      </c>
      <c r="H6902" s="70">
        <f>E6902+F6902-G6902</f>
        <v/>
      </c>
    </row>
    <row r="6903" hidden="1" ht="24.6" customHeight="1" s="138">
      <c r="A6903" s="65" t="n">
        <v>10130145</v>
      </c>
      <c r="B6903" s="66" t="inlineStr">
        <is>
          <t>أدوات الأمن وكاميرات المراقبة</t>
        </is>
      </c>
      <c r="C6903" s="67" t="inlineStr"/>
      <c r="D6903" s="67" t="inlineStr"/>
      <c r="E6903" s="68" t="n">
        <v>0</v>
      </c>
      <c r="F6903" s="69">
        <f>SUMIFS(الاضافة!$G$7:$G$60000,الاضافة!$H$7:$H$60000,"*اضاف*",الاضافة!$E$7:$E$60000,'أرصدة المخزن'!C6903)</f>
        <v/>
      </c>
      <c r="G6903" s="69">
        <f>SUMIFS(الصرف!$H$7:$H$60000,الصرف!$F$7:$F$60000,'أرصدة المخزن'!C6903)</f>
        <v/>
      </c>
      <c r="H6903" s="70">
        <f>E6903+F6903-G6903</f>
        <v/>
      </c>
    </row>
    <row r="6904" hidden="1" ht="24.6" customHeight="1" s="138">
      <c r="A6904" s="65" t="n">
        <v>10130146</v>
      </c>
      <c r="B6904" s="66" t="inlineStr">
        <is>
          <t>أدوات الأمن وكاميرات المراقبة</t>
        </is>
      </c>
      <c r="C6904" s="67" t="inlineStr"/>
      <c r="D6904" s="67" t="inlineStr"/>
      <c r="E6904" s="68" t="n">
        <v>0</v>
      </c>
      <c r="F6904" s="69">
        <f>SUMIFS(الاضافة!$G$7:$G$60000,الاضافة!$H$7:$H$60000,"*اضاف*",الاضافة!$E$7:$E$60000,'أرصدة المخزن'!C6904)</f>
        <v/>
      </c>
      <c r="G6904" s="69">
        <f>SUMIFS(الصرف!$H$7:$H$60000,الصرف!$F$7:$F$60000,'أرصدة المخزن'!C6904)</f>
        <v/>
      </c>
      <c r="H6904" s="70">
        <f>E6904+F6904-G6904</f>
        <v/>
      </c>
    </row>
    <row r="6905" hidden="1" ht="24.6" customHeight="1" s="138">
      <c r="A6905" s="65" t="n">
        <v>10130147</v>
      </c>
      <c r="B6905" s="66" t="inlineStr">
        <is>
          <t>أدوات الأمن وكاميرات المراقبة</t>
        </is>
      </c>
      <c r="C6905" s="67" t="inlineStr"/>
      <c r="D6905" s="67" t="inlineStr"/>
      <c r="E6905" s="68" t="n">
        <v>0</v>
      </c>
      <c r="F6905" s="69">
        <f>SUMIFS(الاضافة!$G$7:$G$60000,الاضافة!$H$7:$H$60000,"*اضاف*",الاضافة!$E$7:$E$60000,'أرصدة المخزن'!C6905)</f>
        <v/>
      </c>
      <c r="G6905" s="69">
        <f>SUMIFS(الصرف!$H$7:$H$60000,الصرف!$F$7:$F$60000,'أرصدة المخزن'!C6905)</f>
        <v/>
      </c>
      <c r="H6905" s="70">
        <f>E6905+F6905-G6905</f>
        <v/>
      </c>
    </row>
    <row r="6906" hidden="1" ht="24.6" customHeight="1" s="138">
      <c r="A6906" s="65" t="n">
        <v>10130148</v>
      </c>
      <c r="B6906" s="66" t="inlineStr">
        <is>
          <t>أدوات الأمن وكاميرات المراقبة</t>
        </is>
      </c>
      <c r="C6906" s="67" t="inlineStr"/>
      <c r="D6906" s="67" t="inlineStr"/>
      <c r="E6906" s="68" t="n">
        <v>0</v>
      </c>
      <c r="F6906" s="69">
        <f>SUMIFS(الاضافة!$G$7:$G$60000,الاضافة!$H$7:$H$60000,"*اضاف*",الاضافة!$E$7:$E$60000,'أرصدة المخزن'!C6906)</f>
        <v/>
      </c>
      <c r="G6906" s="69">
        <f>SUMIFS(الصرف!$H$7:$H$60000,الصرف!$F$7:$F$60000,'أرصدة المخزن'!C6906)</f>
        <v/>
      </c>
      <c r="H6906" s="70">
        <f>E6906+F6906-G6906</f>
        <v/>
      </c>
    </row>
    <row r="6907" hidden="1" ht="24.6" customHeight="1" s="138">
      <c r="A6907" s="65" t="n">
        <v>10130149</v>
      </c>
      <c r="B6907" s="66" t="inlineStr">
        <is>
          <t>أدوات الأمن وكاميرات المراقبة</t>
        </is>
      </c>
      <c r="C6907" s="67" t="inlineStr"/>
      <c r="D6907" s="67" t="inlineStr"/>
      <c r="E6907" s="68" t="n">
        <v>0</v>
      </c>
      <c r="F6907" s="69">
        <f>SUMIFS(الاضافة!$G$7:$G$60000,الاضافة!$H$7:$H$60000,"*اضاف*",الاضافة!$E$7:$E$60000,'أرصدة المخزن'!C6907)</f>
        <v/>
      </c>
      <c r="G6907" s="69">
        <f>SUMIFS(الصرف!$H$7:$H$60000,الصرف!$F$7:$F$60000,'أرصدة المخزن'!C6907)</f>
        <v/>
      </c>
      <c r="H6907" s="70">
        <f>E6907+F6907-G6907</f>
        <v/>
      </c>
    </row>
    <row r="6908" hidden="1" ht="24.6" customHeight="1" s="138">
      <c r="A6908" s="65" t="n">
        <v>10130150</v>
      </c>
      <c r="B6908" s="66" t="inlineStr">
        <is>
          <t>أدوات الأمن وكاميرات المراقبة</t>
        </is>
      </c>
      <c r="C6908" s="67" t="inlineStr"/>
      <c r="D6908" s="67" t="inlineStr"/>
      <c r="E6908" s="68" t="n">
        <v>0</v>
      </c>
      <c r="F6908" s="69">
        <f>SUMIFS(الاضافة!$G$7:$G$60000,الاضافة!$H$7:$H$60000,"*اضاف*",الاضافة!$E$7:$E$60000,'أرصدة المخزن'!C6908)</f>
        <v/>
      </c>
      <c r="G6908" s="69">
        <f>SUMIFS(الصرف!$H$7:$H$60000,الصرف!$F$7:$F$60000,'أرصدة المخزن'!C6908)</f>
        <v/>
      </c>
      <c r="H6908" s="70">
        <f>E6908+F6908-G6908</f>
        <v/>
      </c>
    </row>
    <row r="6909" hidden="1" ht="24.6" customHeight="1" s="138">
      <c r="A6909" s="65" t="n">
        <v>10130151</v>
      </c>
      <c r="B6909" s="66" t="inlineStr">
        <is>
          <t>أدوات الأمن وكاميرات المراقبة</t>
        </is>
      </c>
      <c r="C6909" s="67" t="inlineStr"/>
      <c r="D6909" s="67" t="inlineStr"/>
      <c r="E6909" s="68" t="n">
        <v>0</v>
      </c>
      <c r="F6909" s="69">
        <f>SUMIFS(الاضافة!$G$7:$G$60000,الاضافة!$H$7:$H$60000,"*اضاف*",الاضافة!$E$7:$E$60000,'أرصدة المخزن'!C6909)</f>
        <v/>
      </c>
      <c r="G6909" s="69">
        <f>SUMIFS(الصرف!$H$7:$H$60000,الصرف!$F$7:$F$60000,'أرصدة المخزن'!C6909)</f>
        <v/>
      </c>
      <c r="H6909" s="70">
        <f>E6909+F6909-G6909</f>
        <v/>
      </c>
    </row>
    <row r="6910" hidden="1" ht="24.6" customHeight="1" s="138">
      <c r="A6910" s="65" t="n">
        <v>10130152</v>
      </c>
      <c r="B6910" s="66" t="inlineStr">
        <is>
          <t>أدوات الأمن وكاميرات المراقبة</t>
        </is>
      </c>
      <c r="C6910" s="67" t="inlineStr"/>
      <c r="D6910" s="67" t="inlineStr"/>
      <c r="E6910" s="68" t="n">
        <v>0</v>
      </c>
      <c r="F6910" s="69">
        <f>SUMIFS(الاضافة!$G$7:$G$60000,الاضافة!$H$7:$H$60000,"*اضاف*",الاضافة!$E$7:$E$60000,'أرصدة المخزن'!C6910)</f>
        <v/>
      </c>
      <c r="G6910" s="69">
        <f>SUMIFS(الصرف!$H$7:$H$60000,الصرف!$F$7:$F$60000,'أرصدة المخزن'!C6910)</f>
        <v/>
      </c>
      <c r="H6910" s="70">
        <f>E6910+F6910-G6910</f>
        <v/>
      </c>
    </row>
    <row r="6911" hidden="1" ht="24.6" customHeight="1" s="138">
      <c r="A6911" s="65" t="n">
        <v>10130153</v>
      </c>
      <c r="B6911" s="66" t="inlineStr">
        <is>
          <t>أدوات الأمن وكاميرات المراقبة</t>
        </is>
      </c>
      <c r="C6911" s="67" t="inlineStr"/>
      <c r="D6911" s="67" t="inlineStr"/>
      <c r="E6911" s="68" t="n">
        <v>0</v>
      </c>
      <c r="F6911" s="69">
        <f>SUMIFS(الاضافة!$G$7:$G$60000,الاضافة!$H$7:$H$60000,"*اضاف*",الاضافة!$E$7:$E$60000,'أرصدة المخزن'!C6911)</f>
        <v/>
      </c>
      <c r="G6911" s="69">
        <f>SUMIFS(الصرف!$H$7:$H$60000,الصرف!$F$7:$F$60000,'أرصدة المخزن'!C6911)</f>
        <v/>
      </c>
      <c r="H6911" s="70">
        <f>E6911+F6911-G6911</f>
        <v/>
      </c>
    </row>
    <row r="6912" hidden="1" ht="24.6" customHeight="1" s="138">
      <c r="A6912" s="65" t="n">
        <v>10130154</v>
      </c>
      <c r="B6912" s="66" t="inlineStr">
        <is>
          <t>أدوات الأمن وكاميرات المراقبة</t>
        </is>
      </c>
      <c r="C6912" s="67" t="inlineStr"/>
      <c r="D6912" s="67" t="inlineStr"/>
      <c r="E6912" s="68" t="n">
        <v>0</v>
      </c>
      <c r="F6912" s="69">
        <f>SUMIFS(الاضافة!$G$7:$G$60000,الاضافة!$H$7:$H$60000,"*اضاف*",الاضافة!$E$7:$E$60000,'أرصدة المخزن'!C6912)</f>
        <v/>
      </c>
      <c r="G6912" s="69">
        <f>SUMIFS(الصرف!$H$7:$H$60000,الصرف!$F$7:$F$60000,'أرصدة المخزن'!C6912)</f>
        <v/>
      </c>
      <c r="H6912" s="70">
        <f>E6912+F6912-G6912</f>
        <v/>
      </c>
    </row>
    <row r="6913" hidden="1" ht="24.6" customHeight="1" s="138">
      <c r="A6913" s="65" t="n">
        <v>10130155</v>
      </c>
      <c r="B6913" s="66" t="inlineStr">
        <is>
          <t>أدوات الأمن وكاميرات المراقبة</t>
        </is>
      </c>
      <c r="C6913" s="67" t="inlineStr"/>
      <c r="D6913" s="67" t="inlineStr"/>
      <c r="E6913" s="68" t="n">
        <v>0</v>
      </c>
      <c r="F6913" s="69">
        <f>SUMIFS(الاضافة!$G$7:$G$60000,الاضافة!$H$7:$H$60000,"*اضاف*",الاضافة!$E$7:$E$60000,'أرصدة المخزن'!C6913)</f>
        <v/>
      </c>
      <c r="G6913" s="69">
        <f>SUMIFS(الصرف!$H$7:$H$60000,الصرف!$F$7:$F$60000,'أرصدة المخزن'!C6913)</f>
        <v/>
      </c>
      <c r="H6913" s="70">
        <f>E6913+F6913-G6913</f>
        <v/>
      </c>
    </row>
    <row r="6914" hidden="1" ht="24.6" customHeight="1" s="138">
      <c r="A6914" s="65" t="n">
        <v>10130156</v>
      </c>
      <c r="B6914" s="66" t="inlineStr">
        <is>
          <t>أدوات الأمن وكاميرات المراقبة</t>
        </is>
      </c>
      <c r="C6914" s="67" t="inlineStr"/>
      <c r="D6914" s="67" t="inlineStr"/>
      <c r="E6914" s="68" t="n">
        <v>0</v>
      </c>
      <c r="F6914" s="69">
        <f>SUMIFS(الاضافة!$G$7:$G$60000,الاضافة!$H$7:$H$60000,"*اضاف*",الاضافة!$E$7:$E$60000,'أرصدة المخزن'!C6914)</f>
        <v/>
      </c>
      <c r="G6914" s="69">
        <f>SUMIFS(الصرف!$H$7:$H$60000,الصرف!$F$7:$F$60000,'أرصدة المخزن'!C6914)</f>
        <v/>
      </c>
      <c r="H6914" s="70">
        <f>E6914+F6914-G6914</f>
        <v/>
      </c>
    </row>
    <row r="6915" hidden="1" ht="24.6" customHeight="1" s="138">
      <c r="A6915" s="65" t="n">
        <v>10130157</v>
      </c>
      <c r="B6915" s="66" t="inlineStr">
        <is>
          <t>أدوات الأمن وكاميرات المراقبة</t>
        </is>
      </c>
      <c r="C6915" s="67" t="inlineStr"/>
      <c r="D6915" s="67" t="inlineStr"/>
      <c r="E6915" s="68" t="n">
        <v>0</v>
      </c>
      <c r="F6915" s="69">
        <f>SUMIFS(الاضافة!$G$7:$G$60000,الاضافة!$H$7:$H$60000,"*اضاف*",الاضافة!$E$7:$E$60000,'أرصدة المخزن'!C6915)</f>
        <v/>
      </c>
      <c r="G6915" s="69">
        <f>SUMIFS(الصرف!$H$7:$H$60000,الصرف!$F$7:$F$60000,'أرصدة المخزن'!C6915)</f>
        <v/>
      </c>
      <c r="H6915" s="70">
        <f>E6915+F6915-G6915</f>
        <v/>
      </c>
    </row>
    <row r="6916" hidden="1" ht="24.6" customHeight="1" s="138">
      <c r="A6916" s="65" t="n">
        <v>10130158</v>
      </c>
      <c r="B6916" s="66" t="inlineStr">
        <is>
          <t>أدوات الأمن وكاميرات المراقبة</t>
        </is>
      </c>
      <c r="C6916" s="67" t="inlineStr"/>
      <c r="D6916" s="67" t="inlineStr"/>
      <c r="E6916" s="68" t="n">
        <v>0</v>
      </c>
      <c r="F6916" s="69">
        <f>SUMIFS(الاضافة!$G$7:$G$60000,الاضافة!$H$7:$H$60000,"*اضاف*",الاضافة!$E$7:$E$60000,'أرصدة المخزن'!C6916)</f>
        <v/>
      </c>
      <c r="G6916" s="69">
        <f>SUMIFS(الصرف!$H$7:$H$60000,الصرف!$F$7:$F$60000,'أرصدة المخزن'!C6916)</f>
        <v/>
      </c>
      <c r="H6916" s="70">
        <f>E6916+F6916-G6916</f>
        <v/>
      </c>
    </row>
    <row r="6917" hidden="1" ht="24.6" customHeight="1" s="138">
      <c r="A6917" s="65" t="n">
        <v>10130159</v>
      </c>
      <c r="B6917" s="66" t="inlineStr">
        <is>
          <t>أدوات الأمن وكاميرات المراقبة</t>
        </is>
      </c>
      <c r="C6917" s="67" t="inlineStr"/>
      <c r="D6917" s="67" t="inlineStr"/>
      <c r="E6917" s="68" t="n">
        <v>0</v>
      </c>
      <c r="F6917" s="69">
        <f>SUMIFS(الاضافة!$G$7:$G$60000,الاضافة!$H$7:$H$60000,"*اضاف*",الاضافة!$E$7:$E$60000,'أرصدة المخزن'!C6917)</f>
        <v/>
      </c>
      <c r="G6917" s="69">
        <f>SUMIFS(الصرف!$H$7:$H$60000,الصرف!$F$7:$F$60000,'أرصدة المخزن'!C6917)</f>
        <v/>
      </c>
      <c r="H6917" s="70">
        <f>E6917+F6917-G6917</f>
        <v/>
      </c>
    </row>
    <row r="6918" hidden="1" ht="24.6" customHeight="1" s="138">
      <c r="A6918" s="65" t="n">
        <v>10130160</v>
      </c>
      <c r="B6918" s="66" t="inlineStr">
        <is>
          <t>أدوات الأمن وكاميرات المراقبة</t>
        </is>
      </c>
      <c r="C6918" s="67" t="inlineStr"/>
      <c r="D6918" s="67" t="inlineStr"/>
      <c r="E6918" s="68" t="n">
        <v>0</v>
      </c>
      <c r="F6918" s="69">
        <f>SUMIFS(الاضافة!$G$7:$G$60000,الاضافة!$H$7:$H$60000,"*اضاف*",الاضافة!$E$7:$E$60000,'أرصدة المخزن'!C6918)</f>
        <v/>
      </c>
      <c r="G6918" s="69">
        <f>SUMIFS(الصرف!$H$7:$H$60000,الصرف!$F$7:$F$60000,'أرصدة المخزن'!C6918)</f>
        <v/>
      </c>
      <c r="H6918" s="70">
        <f>E6918+F6918-G6918</f>
        <v/>
      </c>
    </row>
    <row r="6919" hidden="1" ht="24.6" customHeight="1" s="138">
      <c r="A6919" s="65" t="n">
        <v>10130161</v>
      </c>
      <c r="B6919" s="66" t="inlineStr">
        <is>
          <t>أدوات الأمن وكاميرات المراقبة</t>
        </is>
      </c>
      <c r="C6919" s="67" t="inlineStr"/>
      <c r="D6919" s="67" t="inlineStr"/>
      <c r="E6919" s="68" t="n">
        <v>0</v>
      </c>
      <c r="F6919" s="69">
        <f>SUMIFS(الاضافة!$G$7:$G$60000,الاضافة!$H$7:$H$60000,"*اضاف*",الاضافة!$E$7:$E$60000,'أرصدة المخزن'!C6919)</f>
        <v/>
      </c>
      <c r="G6919" s="69">
        <f>SUMIFS(الصرف!$H$7:$H$60000,الصرف!$F$7:$F$60000,'أرصدة المخزن'!C6919)</f>
        <v/>
      </c>
      <c r="H6919" s="70">
        <f>E6919+F6919-G6919</f>
        <v/>
      </c>
    </row>
    <row r="6920" hidden="1" ht="24.6" customHeight="1" s="138">
      <c r="A6920" s="65" t="n">
        <v>10130162</v>
      </c>
      <c r="B6920" s="66" t="inlineStr">
        <is>
          <t>أدوات الأمن وكاميرات المراقبة</t>
        </is>
      </c>
      <c r="C6920" s="67" t="inlineStr"/>
      <c r="D6920" s="67" t="inlineStr"/>
      <c r="E6920" s="68" t="n">
        <v>0</v>
      </c>
      <c r="F6920" s="69">
        <f>SUMIFS(الاضافة!$G$7:$G$60000,الاضافة!$H$7:$H$60000,"*اضاف*",الاضافة!$E$7:$E$60000,'أرصدة المخزن'!C6920)</f>
        <v/>
      </c>
      <c r="G6920" s="69">
        <f>SUMIFS(الصرف!$H$7:$H$60000,الصرف!$F$7:$F$60000,'أرصدة المخزن'!C6920)</f>
        <v/>
      </c>
      <c r="H6920" s="70">
        <f>E6920+F6920-G6920</f>
        <v/>
      </c>
    </row>
    <row r="6921" hidden="1" ht="24.6" customHeight="1" s="138">
      <c r="A6921" s="65" t="n">
        <v>10130163</v>
      </c>
      <c r="B6921" s="66" t="inlineStr">
        <is>
          <t>أدوات الأمن وكاميرات المراقبة</t>
        </is>
      </c>
      <c r="C6921" s="67" t="inlineStr"/>
      <c r="D6921" s="67" t="inlineStr"/>
      <c r="E6921" s="68" t="n">
        <v>0</v>
      </c>
      <c r="F6921" s="69">
        <f>SUMIFS(الاضافة!$G$7:$G$60000,الاضافة!$H$7:$H$60000,"*اضاف*",الاضافة!$E$7:$E$60000,'أرصدة المخزن'!C6921)</f>
        <v/>
      </c>
      <c r="G6921" s="69">
        <f>SUMIFS(الصرف!$H$7:$H$60000,الصرف!$F$7:$F$60000,'أرصدة المخزن'!C6921)</f>
        <v/>
      </c>
      <c r="H6921" s="70">
        <f>E6921+F6921-G6921</f>
        <v/>
      </c>
    </row>
    <row r="6922" hidden="1" ht="24.6" customHeight="1" s="138">
      <c r="A6922" s="65" t="n">
        <v>10130164</v>
      </c>
      <c r="B6922" s="66" t="inlineStr">
        <is>
          <t>أدوات الأمن وكاميرات المراقبة</t>
        </is>
      </c>
      <c r="C6922" s="67" t="inlineStr"/>
      <c r="D6922" s="67" t="inlineStr"/>
      <c r="E6922" s="68" t="n">
        <v>0</v>
      </c>
      <c r="F6922" s="69">
        <f>SUMIFS(الاضافة!$G$7:$G$60000,الاضافة!$H$7:$H$60000,"*اضاف*",الاضافة!$E$7:$E$60000,'أرصدة المخزن'!C6922)</f>
        <v/>
      </c>
      <c r="G6922" s="69">
        <f>SUMIFS(الصرف!$H$7:$H$60000,الصرف!$F$7:$F$60000,'أرصدة المخزن'!C6922)</f>
        <v/>
      </c>
      <c r="H6922" s="70">
        <f>E6922+F6922-G6922</f>
        <v/>
      </c>
    </row>
    <row r="6923" hidden="1" ht="24.6" customHeight="1" s="138">
      <c r="A6923" s="65" t="n">
        <v>10130165</v>
      </c>
      <c r="B6923" s="66" t="inlineStr">
        <is>
          <t>أدوات الأمن وكاميرات المراقبة</t>
        </is>
      </c>
      <c r="C6923" s="67" t="inlineStr"/>
      <c r="D6923" s="67" t="inlineStr"/>
      <c r="E6923" s="68" t="n">
        <v>0</v>
      </c>
      <c r="F6923" s="69">
        <f>SUMIFS(الاضافة!$G$7:$G$60000,الاضافة!$H$7:$H$60000,"*اضاف*",الاضافة!$E$7:$E$60000,'أرصدة المخزن'!C6923)</f>
        <v/>
      </c>
      <c r="G6923" s="69">
        <f>SUMIFS(الصرف!$H$7:$H$60000,الصرف!$F$7:$F$60000,'أرصدة المخزن'!C6923)</f>
        <v/>
      </c>
      <c r="H6923" s="70">
        <f>E6923+F6923-G6923</f>
        <v/>
      </c>
    </row>
    <row r="6924" hidden="1" ht="24.6" customHeight="1" s="138">
      <c r="A6924" s="65" t="n">
        <v>10130166</v>
      </c>
      <c r="B6924" s="66" t="inlineStr">
        <is>
          <t>أدوات الأمن وكاميرات المراقبة</t>
        </is>
      </c>
      <c r="C6924" s="67" t="inlineStr"/>
      <c r="D6924" s="67" t="inlineStr"/>
      <c r="E6924" s="68" t="n">
        <v>0</v>
      </c>
      <c r="F6924" s="69">
        <f>SUMIFS(الاضافة!$G$7:$G$60000,الاضافة!$H$7:$H$60000,"*اضاف*",الاضافة!$E$7:$E$60000,'أرصدة المخزن'!C6924)</f>
        <v/>
      </c>
      <c r="G6924" s="69">
        <f>SUMIFS(الصرف!$H$7:$H$60000,الصرف!$F$7:$F$60000,'أرصدة المخزن'!C6924)</f>
        <v/>
      </c>
      <c r="H6924" s="70">
        <f>E6924+F6924-G6924</f>
        <v/>
      </c>
    </row>
    <row r="6925" hidden="1" ht="24.6" customHeight="1" s="138">
      <c r="A6925" s="65" t="n">
        <v>10130167</v>
      </c>
      <c r="B6925" s="66" t="inlineStr">
        <is>
          <t>أدوات الأمن وكاميرات المراقبة</t>
        </is>
      </c>
      <c r="C6925" s="67" t="inlineStr"/>
      <c r="D6925" s="67" t="inlineStr"/>
      <c r="E6925" s="68" t="n">
        <v>0</v>
      </c>
      <c r="F6925" s="69">
        <f>SUMIFS(الاضافة!$G$7:$G$60000,الاضافة!$H$7:$H$60000,"*اضاف*",الاضافة!$E$7:$E$60000,'أرصدة المخزن'!C6925)</f>
        <v/>
      </c>
      <c r="G6925" s="69">
        <f>SUMIFS(الصرف!$H$7:$H$60000,الصرف!$F$7:$F$60000,'أرصدة المخزن'!C6925)</f>
        <v/>
      </c>
      <c r="H6925" s="70">
        <f>E6925+F6925-G6925</f>
        <v/>
      </c>
    </row>
    <row r="6926" hidden="1" ht="24.6" customHeight="1" s="138">
      <c r="A6926" s="65" t="n">
        <v>10130168</v>
      </c>
      <c r="B6926" s="66" t="inlineStr">
        <is>
          <t>أدوات الأمن وكاميرات المراقبة</t>
        </is>
      </c>
      <c r="C6926" s="67" t="inlineStr"/>
      <c r="D6926" s="67" t="inlineStr"/>
      <c r="E6926" s="68" t="n">
        <v>0</v>
      </c>
      <c r="F6926" s="69">
        <f>SUMIFS(الاضافة!$G$7:$G$60000,الاضافة!$H$7:$H$60000,"*اضاف*",الاضافة!$E$7:$E$60000,'أرصدة المخزن'!C6926)</f>
        <v/>
      </c>
      <c r="G6926" s="69">
        <f>SUMIFS(الصرف!$H$7:$H$60000,الصرف!$F$7:$F$60000,'أرصدة المخزن'!C6926)</f>
        <v/>
      </c>
      <c r="H6926" s="70">
        <f>E6926+F6926-G6926</f>
        <v/>
      </c>
    </row>
    <row r="6927" hidden="1" ht="24.6" customHeight="1" s="138">
      <c r="A6927" s="65" t="n">
        <v>10130169</v>
      </c>
      <c r="B6927" s="66" t="inlineStr">
        <is>
          <t>أدوات الأمن وكاميرات المراقبة</t>
        </is>
      </c>
      <c r="C6927" s="67" t="inlineStr"/>
      <c r="D6927" s="67" t="inlineStr"/>
      <c r="E6927" s="68" t="n">
        <v>0</v>
      </c>
      <c r="F6927" s="69">
        <f>SUMIFS(الاضافة!$G$7:$G$60000,الاضافة!$H$7:$H$60000,"*اضاف*",الاضافة!$E$7:$E$60000,'أرصدة المخزن'!C6927)</f>
        <v/>
      </c>
      <c r="G6927" s="69">
        <f>SUMIFS(الصرف!$H$7:$H$60000,الصرف!$F$7:$F$60000,'أرصدة المخزن'!C6927)</f>
        <v/>
      </c>
      <c r="H6927" s="70">
        <f>E6927+F6927-G6927</f>
        <v/>
      </c>
    </row>
    <row r="6928" hidden="1" ht="24.6" customHeight="1" s="138">
      <c r="A6928" s="65" t="n">
        <v>10130170</v>
      </c>
      <c r="B6928" s="66" t="inlineStr">
        <is>
          <t>أدوات الأمن وكاميرات المراقبة</t>
        </is>
      </c>
      <c r="C6928" s="67" t="inlineStr"/>
      <c r="D6928" s="67" t="inlineStr"/>
      <c r="E6928" s="68" t="n">
        <v>0</v>
      </c>
      <c r="F6928" s="69">
        <f>SUMIFS(الاضافة!$G$7:$G$60000,الاضافة!$H$7:$H$60000,"*اضاف*",الاضافة!$E$7:$E$60000,'أرصدة المخزن'!C6928)</f>
        <v/>
      </c>
      <c r="G6928" s="69">
        <f>SUMIFS(الصرف!$H$7:$H$60000,الصرف!$F$7:$F$60000,'أرصدة المخزن'!C6928)</f>
        <v/>
      </c>
      <c r="H6928" s="70">
        <f>E6928+F6928-G6928</f>
        <v/>
      </c>
    </row>
    <row r="6929" hidden="1" ht="24.6" customHeight="1" s="138">
      <c r="A6929" s="65" t="n">
        <v>10130171</v>
      </c>
      <c r="B6929" s="66" t="inlineStr">
        <is>
          <t>أدوات الأمن وكاميرات المراقبة</t>
        </is>
      </c>
      <c r="C6929" s="67" t="inlineStr"/>
      <c r="D6929" s="67" t="inlineStr"/>
      <c r="E6929" s="68" t="n">
        <v>0</v>
      </c>
      <c r="F6929" s="69">
        <f>SUMIFS(الاضافة!$G$7:$G$60000,الاضافة!$H$7:$H$60000,"*اضاف*",الاضافة!$E$7:$E$60000,'أرصدة المخزن'!C6929)</f>
        <v/>
      </c>
      <c r="G6929" s="69">
        <f>SUMIFS(الصرف!$H$7:$H$60000,الصرف!$F$7:$F$60000,'أرصدة المخزن'!C6929)</f>
        <v/>
      </c>
      <c r="H6929" s="70">
        <f>E6929+F6929-G6929</f>
        <v/>
      </c>
    </row>
    <row r="6930" hidden="1" ht="24.6" customHeight="1" s="138">
      <c r="A6930" s="65" t="n">
        <v>10130172</v>
      </c>
      <c r="B6930" s="66" t="inlineStr">
        <is>
          <t>أدوات الأمن وكاميرات المراقبة</t>
        </is>
      </c>
      <c r="C6930" s="67" t="inlineStr"/>
      <c r="D6930" s="67" t="inlineStr"/>
      <c r="E6930" s="68" t="n">
        <v>0</v>
      </c>
      <c r="F6930" s="69">
        <f>SUMIFS(الاضافة!$G$7:$G$60000,الاضافة!$H$7:$H$60000,"*اضاف*",الاضافة!$E$7:$E$60000,'أرصدة المخزن'!C6930)</f>
        <v/>
      </c>
      <c r="G6930" s="69">
        <f>SUMIFS(الصرف!$H$7:$H$60000,الصرف!$F$7:$F$60000,'أرصدة المخزن'!C6930)</f>
        <v/>
      </c>
      <c r="H6930" s="70">
        <f>E6930+F6930-G6930</f>
        <v/>
      </c>
    </row>
    <row r="6931" hidden="1" ht="24.6" customHeight="1" s="138">
      <c r="A6931" s="65" t="n">
        <v>10130173</v>
      </c>
      <c r="B6931" s="66" t="inlineStr">
        <is>
          <t>أدوات الأمن وكاميرات المراقبة</t>
        </is>
      </c>
      <c r="C6931" s="67" t="inlineStr"/>
      <c r="D6931" s="67" t="inlineStr"/>
      <c r="E6931" s="68" t="n">
        <v>0</v>
      </c>
      <c r="F6931" s="69">
        <f>SUMIFS(الاضافة!$G$7:$G$60000,الاضافة!$H$7:$H$60000,"*اضاف*",الاضافة!$E$7:$E$60000,'أرصدة المخزن'!C6931)</f>
        <v/>
      </c>
      <c r="G6931" s="69">
        <f>SUMIFS(الصرف!$H$7:$H$60000,الصرف!$F$7:$F$60000,'أرصدة المخزن'!C6931)</f>
        <v/>
      </c>
      <c r="H6931" s="70">
        <f>E6931+F6931-G6931</f>
        <v/>
      </c>
    </row>
    <row r="6932" hidden="1" ht="24.6" customHeight="1" s="138">
      <c r="A6932" s="65" t="n">
        <v>10130174</v>
      </c>
      <c r="B6932" s="66" t="inlineStr">
        <is>
          <t>أدوات الأمن وكاميرات المراقبة</t>
        </is>
      </c>
      <c r="C6932" s="67" t="inlineStr"/>
      <c r="D6932" s="67" t="inlineStr"/>
      <c r="E6932" s="68" t="n">
        <v>0</v>
      </c>
      <c r="F6932" s="69">
        <f>SUMIFS(الاضافة!$G$7:$G$60000,الاضافة!$H$7:$H$60000,"*اضاف*",الاضافة!$E$7:$E$60000,'أرصدة المخزن'!C6932)</f>
        <v/>
      </c>
      <c r="G6932" s="69">
        <f>SUMIFS(الصرف!$H$7:$H$60000,الصرف!$F$7:$F$60000,'أرصدة المخزن'!C6932)</f>
        <v/>
      </c>
      <c r="H6932" s="70">
        <f>E6932+F6932-G6932</f>
        <v/>
      </c>
    </row>
    <row r="6933" hidden="1" ht="24.6" customHeight="1" s="138">
      <c r="A6933" s="65" t="n">
        <v>10130175</v>
      </c>
      <c r="B6933" s="66" t="inlineStr">
        <is>
          <t>أدوات الأمن وكاميرات المراقبة</t>
        </is>
      </c>
      <c r="C6933" s="67" t="inlineStr"/>
      <c r="D6933" s="67" t="inlineStr"/>
      <c r="E6933" s="68" t="n">
        <v>0</v>
      </c>
      <c r="F6933" s="69">
        <f>SUMIFS(الاضافة!$G$7:$G$60000,الاضافة!$H$7:$H$60000,"*اضاف*",الاضافة!$E$7:$E$60000,'أرصدة المخزن'!C6933)</f>
        <v/>
      </c>
      <c r="G6933" s="69">
        <f>SUMIFS(الصرف!$H$7:$H$60000,الصرف!$F$7:$F$60000,'أرصدة المخزن'!C6933)</f>
        <v/>
      </c>
      <c r="H6933" s="70">
        <f>E6933+F6933-G6933</f>
        <v/>
      </c>
    </row>
    <row r="6934" hidden="1" ht="24.6" customHeight="1" s="138">
      <c r="A6934" s="65" t="n">
        <v>10130176</v>
      </c>
      <c r="B6934" s="66" t="inlineStr">
        <is>
          <t>أدوات الأمن وكاميرات المراقبة</t>
        </is>
      </c>
      <c r="C6934" s="67" t="inlineStr"/>
      <c r="D6934" s="67" t="inlineStr"/>
      <c r="E6934" s="68" t="n">
        <v>0</v>
      </c>
      <c r="F6934" s="69">
        <f>SUMIFS(الاضافة!$G$7:$G$60000,الاضافة!$H$7:$H$60000,"*اضاف*",الاضافة!$E$7:$E$60000,'أرصدة المخزن'!C6934)</f>
        <v/>
      </c>
      <c r="G6934" s="69">
        <f>SUMIFS(الصرف!$H$7:$H$60000,الصرف!$F$7:$F$60000,'أرصدة المخزن'!C6934)</f>
        <v/>
      </c>
      <c r="H6934" s="70">
        <f>E6934+F6934-G6934</f>
        <v/>
      </c>
    </row>
    <row r="6935" hidden="1" ht="24.6" customHeight="1" s="138">
      <c r="A6935" s="65" t="n">
        <v>10130177</v>
      </c>
      <c r="B6935" s="66" t="inlineStr">
        <is>
          <t>أدوات الأمن وكاميرات المراقبة</t>
        </is>
      </c>
      <c r="C6935" s="67" t="inlineStr"/>
      <c r="D6935" s="67" t="inlineStr"/>
      <c r="E6935" s="68" t="n">
        <v>0</v>
      </c>
      <c r="F6935" s="69">
        <f>SUMIFS(الاضافة!$G$7:$G$60000,الاضافة!$H$7:$H$60000,"*اضاف*",الاضافة!$E$7:$E$60000,'أرصدة المخزن'!C6935)</f>
        <v/>
      </c>
      <c r="G6935" s="69">
        <f>SUMIFS(الصرف!$H$7:$H$60000,الصرف!$F$7:$F$60000,'أرصدة المخزن'!C6935)</f>
        <v/>
      </c>
      <c r="H6935" s="70">
        <f>E6935+F6935-G6935</f>
        <v/>
      </c>
    </row>
    <row r="6936" hidden="1" ht="24.6" customHeight="1" s="138">
      <c r="A6936" s="65" t="n">
        <v>10130178</v>
      </c>
      <c r="B6936" s="66" t="inlineStr">
        <is>
          <t>أدوات الأمن وكاميرات المراقبة</t>
        </is>
      </c>
      <c r="C6936" s="67" t="inlineStr"/>
      <c r="D6936" s="67" t="inlineStr"/>
      <c r="E6936" s="68" t="n">
        <v>0</v>
      </c>
      <c r="F6936" s="69">
        <f>SUMIFS(الاضافة!$G$7:$G$60000,الاضافة!$H$7:$H$60000,"*اضاف*",الاضافة!$E$7:$E$60000,'أرصدة المخزن'!C6936)</f>
        <v/>
      </c>
      <c r="G6936" s="69">
        <f>SUMIFS(الصرف!$H$7:$H$60000,الصرف!$F$7:$F$60000,'أرصدة المخزن'!C6936)</f>
        <v/>
      </c>
      <c r="H6936" s="70">
        <f>E6936+F6936-G6936</f>
        <v/>
      </c>
    </row>
    <row r="6937" hidden="1" ht="24.6" customHeight="1" s="138">
      <c r="A6937" s="65" t="n">
        <v>10130179</v>
      </c>
      <c r="B6937" s="66" t="inlineStr">
        <is>
          <t>أدوات الأمن وكاميرات المراقبة</t>
        </is>
      </c>
      <c r="C6937" s="67" t="inlineStr"/>
      <c r="D6937" s="67" t="inlineStr"/>
      <c r="E6937" s="68" t="n">
        <v>0</v>
      </c>
      <c r="F6937" s="69">
        <f>SUMIFS(الاضافة!$G$7:$G$60000,الاضافة!$H$7:$H$60000,"*اضاف*",الاضافة!$E$7:$E$60000,'أرصدة المخزن'!C6937)</f>
        <v/>
      </c>
      <c r="G6937" s="69">
        <f>SUMIFS(الصرف!$H$7:$H$60000,الصرف!$F$7:$F$60000,'أرصدة المخزن'!C6937)</f>
        <v/>
      </c>
      <c r="H6937" s="70">
        <f>E6937+F6937-G6937</f>
        <v/>
      </c>
    </row>
    <row r="6938" hidden="1" ht="24.6" customHeight="1" s="138">
      <c r="A6938" s="65" t="n">
        <v>10130180</v>
      </c>
      <c r="B6938" s="66" t="inlineStr">
        <is>
          <t>أدوات الأمن وكاميرات المراقبة</t>
        </is>
      </c>
      <c r="C6938" s="67" t="inlineStr"/>
      <c r="D6938" s="67" t="inlineStr"/>
      <c r="E6938" s="68" t="n">
        <v>0</v>
      </c>
      <c r="F6938" s="69">
        <f>SUMIFS(الاضافة!$G$7:$G$60000,الاضافة!$H$7:$H$60000,"*اضاف*",الاضافة!$E$7:$E$60000,'أرصدة المخزن'!C6938)</f>
        <v/>
      </c>
      <c r="G6938" s="69">
        <f>SUMIFS(الصرف!$H$7:$H$60000,الصرف!$F$7:$F$60000,'أرصدة المخزن'!C6938)</f>
        <v/>
      </c>
      <c r="H6938" s="70">
        <f>E6938+F6938-G6938</f>
        <v/>
      </c>
    </row>
    <row r="6939" hidden="1" ht="24.6" customHeight="1" s="138">
      <c r="A6939" s="65" t="n">
        <v>10130181</v>
      </c>
      <c r="B6939" s="66" t="inlineStr">
        <is>
          <t>أدوات الأمن وكاميرات المراقبة</t>
        </is>
      </c>
      <c r="C6939" s="67" t="inlineStr"/>
      <c r="D6939" s="67" t="inlineStr"/>
      <c r="E6939" s="68" t="n">
        <v>0</v>
      </c>
      <c r="F6939" s="69">
        <f>SUMIFS(الاضافة!$G$7:$G$60000,الاضافة!$H$7:$H$60000,"*اضاف*",الاضافة!$E$7:$E$60000,'أرصدة المخزن'!C6939)</f>
        <v/>
      </c>
      <c r="G6939" s="69">
        <f>SUMIFS(الصرف!$H$7:$H$60000,الصرف!$F$7:$F$60000,'أرصدة المخزن'!C6939)</f>
        <v/>
      </c>
      <c r="H6939" s="70">
        <f>E6939+F6939-G6939</f>
        <v/>
      </c>
    </row>
    <row r="6940" hidden="1" ht="24.6" customHeight="1" s="138">
      <c r="A6940" s="65" t="n">
        <v>10130182</v>
      </c>
      <c r="B6940" s="66" t="inlineStr">
        <is>
          <t>أدوات الأمن وكاميرات المراقبة</t>
        </is>
      </c>
      <c r="C6940" s="67" t="inlineStr"/>
      <c r="D6940" s="67" t="inlineStr"/>
      <c r="E6940" s="68" t="n">
        <v>0</v>
      </c>
      <c r="F6940" s="69">
        <f>SUMIFS(الاضافة!$G$7:$G$60000,الاضافة!$H$7:$H$60000,"*اضاف*",الاضافة!$E$7:$E$60000,'أرصدة المخزن'!C6940)</f>
        <v/>
      </c>
      <c r="G6940" s="69">
        <f>SUMIFS(الصرف!$H$7:$H$60000,الصرف!$F$7:$F$60000,'أرصدة المخزن'!C6940)</f>
        <v/>
      </c>
      <c r="H6940" s="70">
        <f>E6940+F6940-G6940</f>
        <v/>
      </c>
    </row>
    <row r="6941" hidden="1" ht="24.6" customHeight="1" s="138">
      <c r="A6941" s="65" t="n">
        <v>10130183</v>
      </c>
      <c r="B6941" s="66" t="inlineStr">
        <is>
          <t>أدوات الأمن وكاميرات المراقبة</t>
        </is>
      </c>
      <c r="C6941" s="67" t="inlineStr"/>
      <c r="D6941" s="67" t="inlineStr"/>
      <c r="E6941" s="68" t="n">
        <v>0</v>
      </c>
      <c r="F6941" s="69">
        <f>SUMIFS(الاضافة!$G$7:$G$60000,الاضافة!$H$7:$H$60000,"*اضاف*",الاضافة!$E$7:$E$60000,'أرصدة المخزن'!C6941)</f>
        <v/>
      </c>
      <c r="G6941" s="69">
        <f>SUMIFS(الصرف!$H$7:$H$60000,الصرف!$F$7:$F$60000,'أرصدة المخزن'!C6941)</f>
        <v/>
      </c>
      <c r="H6941" s="70">
        <f>E6941+F6941-G6941</f>
        <v/>
      </c>
    </row>
    <row r="6942" hidden="1" ht="24.6" customHeight="1" s="138">
      <c r="A6942" s="65" t="n">
        <v>10130184</v>
      </c>
      <c r="B6942" s="66" t="inlineStr">
        <is>
          <t>أدوات الأمن وكاميرات المراقبة</t>
        </is>
      </c>
      <c r="C6942" s="67" t="inlineStr"/>
      <c r="D6942" s="67" t="inlineStr"/>
      <c r="E6942" s="68" t="n">
        <v>0</v>
      </c>
      <c r="F6942" s="69">
        <f>SUMIFS(الاضافة!$G$7:$G$60000,الاضافة!$H$7:$H$60000,"*اضاف*",الاضافة!$E$7:$E$60000,'أرصدة المخزن'!C6942)</f>
        <v/>
      </c>
      <c r="G6942" s="69">
        <f>SUMIFS(الصرف!$H$7:$H$60000,الصرف!$F$7:$F$60000,'أرصدة المخزن'!C6942)</f>
        <v/>
      </c>
      <c r="H6942" s="70">
        <f>E6942+F6942-G6942</f>
        <v/>
      </c>
    </row>
    <row r="6943" hidden="1" ht="24.6" customHeight="1" s="138">
      <c r="A6943" s="65" t="n">
        <v>10130185</v>
      </c>
      <c r="B6943" s="66" t="inlineStr">
        <is>
          <t>أدوات الأمن وكاميرات المراقبة</t>
        </is>
      </c>
      <c r="C6943" s="67" t="inlineStr"/>
      <c r="D6943" s="67" t="inlineStr"/>
      <c r="E6943" s="68" t="n">
        <v>0</v>
      </c>
      <c r="F6943" s="69">
        <f>SUMIFS(الاضافة!$G$7:$G$60000,الاضافة!$H$7:$H$60000,"*اضاف*",الاضافة!$E$7:$E$60000,'أرصدة المخزن'!C6943)</f>
        <v/>
      </c>
      <c r="G6943" s="69">
        <f>SUMIFS(الصرف!$H$7:$H$60000,الصرف!$F$7:$F$60000,'أرصدة المخزن'!C6943)</f>
        <v/>
      </c>
      <c r="H6943" s="70">
        <f>E6943+F6943-G6943</f>
        <v/>
      </c>
    </row>
    <row r="6944" hidden="1" ht="24.6" customHeight="1" s="138">
      <c r="A6944" s="65" t="n">
        <v>10130186</v>
      </c>
      <c r="B6944" s="66" t="inlineStr">
        <is>
          <t>أدوات الأمن وكاميرات المراقبة</t>
        </is>
      </c>
      <c r="C6944" s="67" t="inlineStr"/>
      <c r="D6944" s="67" t="inlineStr"/>
      <c r="E6944" s="68" t="n">
        <v>0</v>
      </c>
      <c r="F6944" s="69">
        <f>SUMIFS(الاضافة!$G$7:$G$60000,الاضافة!$H$7:$H$60000,"*اضاف*",الاضافة!$E$7:$E$60000,'أرصدة المخزن'!C6944)</f>
        <v/>
      </c>
      <c r="G6944" s="69">
        <f>SUMIFS(الصرف!$H$7:$H$60000,الصرف!$F$7:$F$60000,'أرصدة المخزن'!C6944)</f>
        <v/>
      </c>
      <c r="H6944" s="70">
        <f>E6944+F6944-G6944</f>
        <v/>
      </c>
    </row>
    <row r="6945" hidden="1" ht="24.6" customHeight="1" s="138">
      <c r="A6945" s="65" t="n">
        <v>10130187</v>
      </c>
      <c r="B6945" s="66" t="inlineStr">
        <is>
          <t>أدوات الأمن وكاميرات المراقبة</t>
        </is>
      </c>
      <c r="C6945" s="67" t="inlineStr"/>
      <c r="D6945" s="67" t="inlineStr"/>
      <c r="E6945" s="68" t="n">
        <v>0</v>
      </c>
      <c r="F6945" s="69">
        <f>SUMIFS(الاضافة!$G$7:$G$60000,الاضافة!$H$7:$H$60000,"*اضاف*",الاضافة!$E$7:$E$60000,'أرصدة المخزن'!C6945)</f>
        <v/>
      </c>
      <c r="G6945" s="69">
        <f>SUMIFS(الصرف!$H$7:$H$60000,الصرف!$F$7:$F$60000,'أرصدة المخزن'!C6945)</f>
        <v/>
      </c>
      <c r="H6945" s="70">
        <f>E6945+F6945-G6945</f>
        <v/>
      </c>
    </row>
    <row r="6946" hidden="1" ht="24.6" customHeight="1" s="138">
      <c r="A6946" s="65" t="n">
        <v>10130188</v>
      </c>
      <c r="B6946" s="66" t="inlineStr">
        <is>
          <t>أدوات الأمن وكاميرات المراقبة</t>
        </is>
      </c>
      <c r="C6946" s="67" t="inlineStr"/>
      <c r="D6946" s="67" t="inlineStr"/>
      <c r="E6946" s="68" t="n">
        <v>0</v>
      </c>
      <c r="F6946" s="69">
        <f>SUMIFS(الاضافة!$G$7:$G$60000,الاضافة!$H$7:$H$60000,"*اضاف*",الاضافة!$E$7:$E$60000,'أرصدة المخزن'!C6946)</f>
        <v/>
      </c>
      <c r="G6946" s="69">
        <f>SUMIFS(الصرف!$H$7:$H$60000,الصرف!$F$7:$F$60000,'أرصدة المخزن'!C6946)</f>
        <v/>
      </c>
      <c r="H6946" s="70">
        <f>E6946+F6946-G6946</f>
        <v/>
      </c>
    </row>
    <row r="6947" hidden="1" ht="24.6" customHeight="1" s="138">
      <c r="A6947" s="65" t="n">
        <v>10130189</v>
      </c>
      <c r="B6947" s="66" t="inlineStr">
        <is>
          <t>أدوات الأمن وكاميرات المراقبة</t>
        </is>
      </c>
      <c r="C6947" s="67" t="inlineStr"/>
      <c r="D6947" s="67" t="inlineStr"/>
      <c r="E6947" s="68" t="n">
        <v>0</v>
      </c>
      <c r="F6947" s="69">
        <f>SUMIFS(الاضافة!$G$7:$G$60000,الاضافة!$H$7:$H$60000,"*اضاف*",الاضافة!$E$7:$E$60000,'أرصدة المخزن'!C6947)</f>
        <v/>
      </c>
      <c r="G6947" s="69">
        <f>SUMIFS(الصرف!$H$7:$H$60000,الصرف!$F$7:$F$60000,'أرصدة المخزن'!C6947)</f>
        <v/>
      </c>
      <c r="H6947" s="70">
        <f>E6947+F6947-G6947</f>
        <v/>
      </c>
    </row>
    <row r="6948" hidden="1" ht="24.6" customHeight="1" s="138">
      <c r="A6948" s="65" t="n">
        <v>10130190</v>
      </c>
      <c r="B6948" s="66" t="inlineStr">
        <is>
          <t>أدوات الأمن وكاميرات المراقبة</t>
        </is>
      </c>
      <c r="C6948" s="67" t="inlineStr"/>
      <c r="D6948" s="67" t="inlineStr"/>
      <c r="E6948" s="68" t="n">
        <v>0</v>
      </c>
      <c r="F6948" s="69">
        <f>SUMIFS(الاضافة!$G$7:$G$60000,الاضافة!$H$7:$H$60000,"*اضاف*",الاضافة!$E$7:$E$60000,'أرصدة المخزن'!C6948)</f>
        <v/>
      </c>
      <c r="G6948" s="69">
        <f>SUMIFS(الصرف!$H$7:$H$60000,الصرف!$F$7:$F$60000,'أرصدة المخزن'!C6948)</f>
        <v/>
      </c>
      <c r="H6948" s="70">
        <f>E6948+F6948-G6948</f>
        <v/>
      </c>
    </row>
    <row r="6949" hidden="1" ht="24.6" customHeight="1" s="138">
      <c r="A6949" s="65" t="n">
        <v>10130191</v>
      </c>
      <c r="B6949" s="66" t="inlineStr">
        <is>
          <t>أدوات الأمن وكاميرات المراقبة</t>
        </is>
      </c>
      <c r="C6949" s="67" t="inlineStr"/>
      <c r="D6949" s="67" t="inlineStr"/>
      <c r="E6949" s="68" t="n">
        <v>0</v>
      </c>
      <c r="F6949" s="69">
        <f>SUMIFS(الاضافة!$G$7:$G$60000,الاضافة!$H$7:$H$60000,"*اضاف*",الاضافة!$E$7:$E$60000,'أرصدة المخزن'!C6949)</f>
        <v/>
      </c>
      <c r="G6949" s="69">
        <f>SUMIFS(الصرف!$H$7:$H$60000,الصرف!$F$7:$F$60000,'أرصدة المخزن'!C6949)</f>
        <v/>
      </c>
      <c r="H6949" s="70">
        <f>E6949+F6949-G6949</f>
        <v/>
      </c>
    </row>
    <row r="6950" hidden="1" ht="24.6" customHeight="1" s="138">
      <c r="A6950" s="65" t="n">
        <v>10130192</v>
      </c>
      <c r="B6950" s="66" t="inlineStr">
        <is>
          <t>أدوات الأمن وكاميرات المراقبة</t>
        </is>
      </c>
      <c r="C6950" s="67" t="inlineStr"/>
      <c r="D6950" s="67" t="inlineStr"/>
      <c r="E6950" s="68" t="n">
        <v>0</v>
      </c>
      <c r="F6950" s="69">
        <f>SUMIFS(الاضافة!$G$7:$G$60000,الاضافة!$H$7:$H$60000,"*اضاف*",الاضافة!$E$7:$E$60000,'أرصدة المخزن'!C6950)</f>
        <v/>
      </c>
      <c r="G6950" s="69">
        <f>SUMIFS(الصرف!$H$7:$H$60000,الصرف!$F$7:$F$60000,'أرصدة المخزن'!C6950)</f>
        <v/>
      </c>
      <c r="H6950" s="70">
        <f>E6950+F6950-G6950</f>
        <v/>
      </c>
    </row>
    <row r="6951" hidden="1" ht="24.6" customHeight="1" s="138">
      <c r="A6951" s="65" t="n">
        <v>10130193</v>
      </c>
      <c r="B6951" s="66" t="inlineStr">
        <is>
          <t>أدوات الأمن وكاميرات المراقبة</t>
        </is>
      </c>
      <c r="C6951" s="67" t="inlineStr"/>
      <c r="D6951" s="67" t="inlineStr"/>
      <c r="E6951" s="68" t="n">
        <v>0</v>
      </c>
      <c r="F6951" s="69">
        <f>SUMIFS(الاضافة!$G$7:$G$60000,الاضافة!$H$7:$H$60000,"*اضاف*",الاضافة!$E$7:$E$60000,'أرصدة المخزن'!C6951)</f>
        <v/>
      </c>
      <c r="G6951" s="69">
        <f>SUMIFS(الصرف!$H$7:$H$60000,الصرف!$F$7:$F$60000,'أرصدة المخزن'!C6951)</f>
        <v/>
      </c>
      <c r="H6951" s="70">
        <f>E6951+F6951-G6951</f>
        <v/>
      </c>
    </row>
    <row r="6952" hidden="1" ht="24.6" customHeight="1" s="138">
      <c r="A6952" s="65" t="n">
        <v>10130194</v>
      </c>
      <c r="B6952" s="66" t="inlineStr">
        <is>
          <t>أدوات الأمن وكاميرات المراقبة</t>
        </is>
      </c>
      <c r="C6952" s="67" t="inlineStr"/>
      <c r="D6952" s="67" t="inlineStr"/>
      <c r="E6952" s="68" t="n">
        <v>0</v>
      </c>
      <c r="F6952" s="69">
        <f>SUMIFS(الاضافة!$G$7:$G$60000,الاضافة!$H$7:$H$60000,"*اضاف*",الاضافة!$E$7:$E$60000,'أرصدة المخزن'!C6952)</f>
        <v/>
      </c>
      <c r="G6952" s="69">
        <f>SUMIFS(الصرف!$H$7:$H$60000,الصرف!$F$7:$F$60000,'أرصدة المخزن'!C6952)</f>
        <v/>
      </c>
      <c r="H6952" s="70">
        <f>E6952+F6952-G6952</f>
        <v/>
      </c>
    </row>
    <row r="6953" hidden="1" ht="24.6" customHeight="1" s="138">
      <c r="A6953" s="65" t="n">
        <v>10130195</v>
      </c>
      <c r="B6953" s="66" t="inlineStr">
        <is>
          <t>أدوات الأمن وكاميرات المراقبة</t>
        </is>
      </c>
      <c r="C6953" s="67" t="inlineStr"/>
      <c r="D6953" s="67" t="inlineStr"/>
      <c r="E6953" s="68" t="n">
        <v>0</v>
      </c>
      <c r="F6953" s="69">
        <f>SUMIFS(الاضافة!$G$7:$G$60000,الاضافة!$H$7:$H$60000,"*اضاف*",الاضافة!$E$7:$E$60000,'أرصدة المخزن'!C6953)</f>
        <v/>
      </c>
      <c r="G6953" s="69">
        <f>SUMIFS(الصرف!$H$7:$H$60000,الصرف!$F$7:$F$60000,'أرصدة المخزن'!C6953)</f>
        <v/>
      </c>
      <c r="H6953" s="70">
        <f>E6953+F6953-G6953</f>
        <v/>
      </c>
    </row>
    <row r="6954" hidden="1" ht="24.6" customHeight="1" s="138">
      <c r="A6954" s="65" t="n">
        <v>10130196</v>
      </c>
      <c r="B6954" s="66" t="inlineStr">
        <is>
          <t>أدوات الأمن وكاميرات المراقبة</t>
        </is>
      </c>
      <c r="C6954" s="67" t="inlineStr"/>
      <c r="D6954" s="67" t="inlineStr"/>
      <c r="E6954" s="68" t="n">
        <v>0</v>
      </c>
      <c r="F6954" s="69">
        <f>SUMIFS(الاضافة!$G$7:$G$60000,الاضافة!$H$7:$H$60000,"*اضاف*",الاضافة!$E$7:$E$60000,'أرصدة المخزن'!C6954)</f>
        <v/>
      </c>
      <c r="G6954" s="69">
        <f>SUMIFS(الصرف!$H$7:$H$60000,الصرف!$F$7:$F$60000,'أرصدة المخزن'!C6954)</f>
        <v/>
      </c>
      <c r="H6954" s="70">
        <f>E6954+F6954-G6954</f>
        <v/>
      </c>
    </row>
    <row r="6955" hidden="1" ht="24.6" customHeight="1" s="138">
      <c r="A6955" s="65" t="n">
        <v>10130197</v>
      </c>
      <c r="B6955" s="66" t="inlineStr">
        <is>
          <t>أدوات الأمن وكاميرات المراقبة</t>
        </is>
      </c>
      <c r="C6955" s="67" t="inlineStr"/>
      <c r="D6955" s="67" t="inlineStr"/>
      <c r="E6955" s="68" t="n">
        <v>0</v>
      </c>
      <c r="F6955" s="69">
        <f>SUMIFS(الاضافة!$G$7:$G$60000,الاضافة!$H$7:$H$60000,"*اضاف*",الاضافة!$E$7:$E$60000,'أرصدة المخزن'!C6955)</f>
        <v/>
      </c>
      <c r="G6955" s="69">
        <f>SUMIFS(الصرف!$H$7:$H$60000,الصرف!$F$7:$F$60000,'أرصدة المخزن'!C6955)</f>
        <v/>
      </c>
      <c r="H6955" s="70">
        <f>E6955+F6955-G6955</f>
        <v/>
      </c>
    </row>
    <row r="6956" hidden="1" ht="24.6" customHeight="1" s="138">
      <c r="A6956" s="65" t="n">
        <v>10130198</v>
      </c>
      <c r="B6956" s="66" t="inlineStr">
        <is>
          <t>أدوات الأمن وكاميرات المراقبة</t>
        </is>
      </c>
      <c r="C6956" s="67" t="inlineStr"/>
      <c r="D6956" s="67" t="inlineStr"/>
      <c r="E6956" s="68" t="n">
        <v>0</v>
      </c>
      <c r="F6956" s="69">
        <f>SUMIFS(الاضافة!$G$7:$G$60000,الاضافة!$H$7:$H$60000,"*اضاف*",الاضافة!$E$7:$E$60000,'أرصدة المخزن'!C6956)</f>
        <v/>
      </c>
      <c r="G6956" s="69">
        <f>SUMIFS(الصرف!$H$7:$H$60000,الصرف!$F$7:$F$60000,'أرصدة المخزن'!C6956)</f>
        <v/>
      </c>
      <c r="H6956" s="70">
        <f>E6956+F6956-G6956</f>
        <v/>
      </c>
    </row>
    <row r="6957" hidden="1" ht="24.6" customHeight="1" s="138">
      <c r="A6957" s="65" t="n">
        <v>10130199</v>
      </c>
      <c r="B6957" s="66" t="inlineStr">
        <is>
          <t>أدوات الأمن وكاميرات المراقبة</t>
        </is>
      </c>
      <c r="C6957" s="67" t="inlineStr"/>
      <c r="D6957" s="67" t="inlineStr"/>
      <c r="E6957" s="68" t="n">
        <v>0</v>
      </c>
      <c r="F6957" s="69">
        <f>SUMIFS(الاضافة!$G$7:$G$60000,الاضافة!$H$7:$H$60000,"*اضاف*",الاضافة!$E$7:$E$60000,'أرصدة المخزن'!C6957)</f>
        <v/>
      </c>
      <c r="G6957" s="69">
        <f>SUMIFS(الصرف!$H$7:$H$60000,الصرف!$F$7:$F$60000,'أرصدة المخزن'!C6957)</f>
        <v/>
      </c>
      <c r="H6957" s="70">
        <f>E6957+F6957-G6957</f>
        <v/>
      </c>
    </row>
    <row r="6958" hidden="1" ht="24.6" customHeight="1" s="138">
      <c r="A6958" s="65" t="n">
        <v>10130200</v>
      </c>
      <c r="B6958" s="66" t="inlineStr">
        <is>
          <t>أدوات الأمن وكاميرات المراقبة</t>
        </is>
      </c>
      <c r="C6958" s="67" t="inlineStr"/>
      <c r="D6958" s="67" t="inlineStr"/>
      <c r="E6958" s="68" t="n">
        <v>0</v>
      </c>
      <c r="F6958" s="69">
        <f>SUMIFS(الاضافة!$G$7:$G$60000,الاضافة!$H$7:$H$60000,"*اضاف*",الاضافة!$E$7:$E$60000,'أرصدة المخزن'!C6958)</f>
        <v/>
      </c>
      <c r="G6958" s="69">
        <f>SUMIFS(الصرف!$H$7:$H$60000,الصرف!$F$7:$F$60000,'أرصدة المخزن'!C6958)</f>
        <v/>
      </c>
      <c r="H6958" s="70">
        <f>E6958+F6958-G6958</f>
        <v/>
      </c>
    </row>
    <row r="6959" hidden="1" ht="24.6" customHeight="1" s="138">
      <c r="A6959" s="65" t="n">
        <v>10130201</v>
      </c>
      <c r="B6959" s="66" t="inlineStr">
        <is>
          <t>أدوات الأمن وكاميرات المراقبة</t>
        </is>
      </c>
      <c r="C6959" s="67" t="inlineStr"/>
      <c r="D6959" s="67" t="inlineStr"/>
      <c r="E6959" s="68" t="n">
        <v>0</v>
      </c>
      <c r="F6959" s="69">
        <f>SUMIFS(الاضافة!$G$7:$G$60000,الاضافة!$H$7:$H$60000,"*اضاف*",الاضافة!$E$7:$E$60000,'أرصدة المخزن'!C6959)</f>
        <v/>
      </c>
      <c r="G6959" s="69">
        <f>SUMIFS(الصرف!$H$7:$H$60000,الصرف!$F$7:$F$60000,'أرصدة المخزن'!C6959)</f>
        <v/>
      </c>
      <c r="H6959" s="70">
        <f>E6959+F6959-G6959</f>
        <v/>
      </c>
    </row>
    <row r="6960" hidden="1" ht="24.6" customHeight="1" s="138">
      <c r="A6960" s="65" t="n">
        <v>10130202</v>
      </c>
      <c r="B6960" s="66" t="inlineStr">
        <is>
          <t>أدوات الأمن وكاميرات المراقبة</t>
        </is>
      </c>
      <c r="C6960" s="67" t="inlineStr"/>
      <c r="D6960" s="67" t="inlineStr"/>
      <c r="E6960" s="68" t="n">
        <v>0</v>
      </c>
      <c r="F6960" s="69">
        <f>SUMIFS(الاضافة!$G$7:$G$60000,الاضافة!$H$7:$H$60000,"*اضاف*",الاضافة!$E$7:$E$60000,'أرصدة المخزن'!C6960)</f>
        <v/>
      </c>
      <c r="G6960" s="69">
        <f>SUMIFS(الصرف!$H$7:$H$60000,الصرف!$F$7:$F$60000,'أرصدة المخزن'!C6960)</f>
        <v/>
      </c>
      <c r="H6960" s="70">
        <f>E6960+F6960-G6960</f>
        <v/>
      </c>
    </row>
    <row r="6961" hidden="1" ht="24.6" customHeight="1" s="138">
      <c r="A6961" s="65" t="n">
        <v>10130203</v>
      </c>
      <c r="B6961" s="66" t="inlineStr">
        <is>
          <t>أدوات الأمن وكاميرات المراقبة</t>
        </is>
      </c>
      <c r="C6961" s="67" t="inlineStr"/>
      <c r="D6961" s="67" t="inlineStr"/>
      <c r="E6961" s="68" t="n">
        <v>0</v>
      </c>
      <c r="F6961" s="69">
        <f>SUMIFS(الاضافة!$G$7:$G$60000,الاضافة!$H$7:$H$60000,"*اضاف*",الاضافة!$E$7:$E$60000,'أرصدة المخزن'!C6961)</f>
        <v/>
      </c>
      <c r="G6961" s="69">
        <f>SUMIFS(الصرف!$H$7:$H$60000,الصرف!$F$7:$F$60000,'أرصدة المخزن'!C6961)</f>
        <v/>
      </c>
      <c r="H6961" s="70">
        <f>E6961+F6961-G6961</f>
        <v/>
      </c>
    </row>
    <row r="6962" hidden="1" ht="24.6" customHeight="1" s="138">
      <c r="A6962" s="65" t="n">
        <v>10130204</v>
      </c>
      <c r="B6962" s="66" t="inlineStr">
        <is>
          <t>أدوات الأمن وكاميرات المراقبة</t>
        </is>
      </c>
      <c r="C6962" s="67" t="inlineStr"/>
      <c r="D6962" s="67" t="inlineStr"/>
      <c r="E6962" s="68" t="n">
        <v>0</v>
      </c>
      <c r="F6962" s="69">
        <f>SUMIFS(الاضافة!$G$7:$G$60000,الاضافة!$H$7:$H$60000,"*اضاف*",الاضافة!$E$7:$E$60000,'أرصدة المخزن'!C6962)</f>
        <v/>
      </c>
      <c r="G6962" s="69">
        <f>SUMIFS(الصرف!$H$7:$H$60000,الصرف!$F$7:$F$60000,'أرصدة المخزن'!C6962)</f>
        <v/>
      </c>
      <c r="H6962" s="70">
        <f>E6962+F6962-G6962</f>
        <v/>
      </c>
    </row>
    <row r="6963" hidden="1" ht="24.6" customHeight="1" s="138">
      <c r="A6963" s="65" t="n">
        <v>10130205</v>
      </c>
      <c r="B6963" s="66" t="inlineStr">
        <is>
          <t>أدوات الأمن وكاميرات المراقبة</t>
        </is>
      </c>
      <c r="C6963" s="67" t="inlineStr"/>
      <c r="D6963" s="67" t="inlineStr"/>
      <c r="E6963" s="68" t="n">
        <v>0</v>
      </c>
      <c r="F6963" s="69">
        <f>SUMIFS(الاضافة!$G$7:$G$60000,الاضافة!$H$7:$H$60000,"*اضاف*",الاضافة!$E$7:$E$60000,'أرصدة المخزن'!C6963)</f>
        <v/>
      </c>
      <c r="G6963" s="69">
        <f>SUMIFS(الصرف!$H$7:$H$60000,الصرف!$F$7:$F$60000,'أرصدة المخزن'!C6963)</f>
        <v/>
      </c>
      <c r="H6963" s="70">
        <f>E6963+F6963-G6963</f>
        <v/>
      </c>
    </row>
    <row r="6964" hidden="1" ht="24.6" customHeight="1" s="138">
      <c r="A6964" s="65" t="n">
        <v>10130206</v>
      </c>
      <c r="B6964" s="66" t="inlineStr">
        <is>
          <t>أدوات الأمن وكاميرات المراقبة</t>
        </is>
      </c>
      <c r="C6964" s="67" t="inlineStr"/>
      <c r="D6964" s="67" t="inlineStr"/>
      <c r="E6964" s="68" t="n">
        <v>0</v>
      </c>
      <c r="F6964" s="69">
        <f>SUMIFS(الاضافة!$G$7:$G$60000,الاضافة!$H$7:$H$60000,"*اضاف*",الاضافة!$E$7:$E$60000,'أرصدة المخزن'!C6964)</f>
        <v/>
      </c>
      <c r="G6964" s="69">
        <f>SUMIFS(الصرف!$H$7:$H$60000,الصرف!$F$7:$F$60000,'أرصدة المخزن'!C6964)</f>
        <v/>
      </c>
      <c r="H6964" s="70">
        <f>E6964+F6964-G6964</f>
        <v/>
      </c>
    </row>
    <row r="6965" hidden="1" ht="24.6" customHeight="1" s="138">
      <c r="A6965" s="65" t="n">
        <v>10130207</v>
      </c>
      <c r="B6965" s="66" t="inlineStr">
        <is>
          <t>أدوات الأمن وكاميرات المراقبة</t>
        </is>
      </c>
      <c r="C6965" s="67" t="inlineStr"/>
      <c r="D6965" s="67" t="inlineStr"/>
      <c r="E6965" s="68" t="n">
        <v>0</v>
      </c>
      <c r="F6965" s="69">
        <f>SUMIFS(الاضافة!$G$7:$G$60000,الاضافة!$H$7:$H$60000,"*اضاف*",الاضافة!$E$7:$E$60000,'أرصدة المخزن'!C6965)</f>
        <v/>
      </c>
      <c r="G6965" s="69">
        <f>SUMIFS(الصرف!$H$7:$H$60000,الصرف!$F$7:$F$60000,'أرصدة المخزن'!C6965)</f>
        <v/>
      </c>
      <c r="H6965" s="70">
        <f>E6965+F6965-G6965</f>
        <v/>
      </c>
    </row>
    <row r="6966" hidden="1" ht="24.6" customHeight="1" s="138">
      <c r="A6966" s="65" t="n">
        <v>10130208</v>
      </c>
      <c r="B6966" s="66" t="inlineStr">
        <is>
          <t>أدوات الأمن وكاميرات المراقبة</t>
        </is>
      </c>
      <c r="C6966" s="67" t="inlineStr"/>
      <c r="D6966" s="67" t="inlineStr"/>
      <c r="E6966" s="68" t="n">
        <v>0</v>
      </c>
      <c r="F6966" s="69">
        <f>SUMIFS(الاضافة!$G$7:$G$60000,الاضافة!$H$7:$H$60000,"*اضاف*",الاضافة!$E$7:$E$60000,'أرصدة المخزن'!C6966)</f>
        <v/>
      </c>
      <c r="G6966" s="69">
        <f>SUMIFS(الصرف!$H$7:$H$60000,الصرف!$F$7:$F$60000,'أرصدة المخزن'!C6966)</f>
        <v/>
      </c>
      <c r="H6966" s="70">
        <f>E6966+F6966-G6966</f>
        <v/>
      </c>
    </row>
    <row r="6967" hidden="1" ht="24.6" customHeight="1" s="138">
      <c r="A6967" s="65" t="n">
        <v>10130209</v>
      </c>
      <c r="B6967" s="66" t="inlineStr">
        <is>
          <t>أدوات الأمن وكاميرات المراقبة</t>
        </is>
      </c>
      <c r="C6967" s="67" t="inlineStr"/>
      <c r="D6967" s="67" t="inlineStr"/>
      <c r="E6967" s="68" t="n">
        <v>0</v>
      </c>
      <c r="F6967" s="69">
        <f>SUMIFS(الاضافة!$G$7:$G$60000,الاضافة!$H$7:$H$60000,"*اضاف*",الاضافة!$E$7:$E$60000,'أرصدة المخزن'!C6967)</f>
        <v/>
      </c>
      <c r="G6967" s="69">
        <f>SUMIFS(الصرف!$H$7:$H$60000,الصرف!$F$7:$F$60000,'أرصدة المخزن'!C6967)</f>
        <v/>
      </c>
      <c r="H6967" s="70">
        <f>E6967+F6967-G6967</f>
        <v/>
      </c>
    </row>
    <row r="6968" hidden="1" ht="24.6" customHeight="1" s="138">
      <c r="A6968" s="65" t="n">
        <v>10130210</v>
      </c>
      <c r="B6968" s="66" t="inlineStr">
        <is>
          <t>أدوات الأمن وكاميرات المراقبة</t>
        </is>
      </c>
      <c r="C6968" s="67" t="inlineStr"/>
      <c r="D6968" s="67" t="inlineStr"/>
      <c r="E6968" s="68" t="n">
        <v>0</v>
      </c>
      <c r="F6968" s="69">
        <f>SUMIFS(الاضافة!$G$7:$G$60000,الاضافة!$H$7:$H$60000,"*اضاف*",الاضافة!$E$7:$E$60000,'أرصدة المخزن'!C6968)</f>
        <v/>
      </c>
      <c r="G6968" s="69">
        <f>SUMIFS(الصرف!$H$7:$H$60000,الصرف!$F$7:$F$60000,'أرصدة المخزن'!C6968)</f>
        <v/>
      </c>
      <c r="H6968" s="70">
        <f>E6968+F6968-G6968</f>
        <v/>
      </c>
    </row>
    <row r="6969" hidden="1" ht="24.6" customHeight="1" s="138">
      <c r="A6969" s="65" t="n">
        <v>10130211</v>
      </c>
      <c r="B6969" s="66" t="inlineStr">
        <is>
          <t>أدوات الأمن وكاميرات المراقبة</t>
        </is>
      </c>
      <c r="C6969" s="67" t="inlineStr"/>
      <c r="D6969" s="67" t="inlineStr"/>
      <c r="E6969" s="68" t="n">
        <v>0</v>
      </c>
      <c r="F6969" s="69">
        <f>SUMIFS(الاضافة!$G$7:$G$60000,الاضافة!$H$7:$H$60000,"*اضاف*",الاضافة!$E$7:$E$60000,'أرصدة المخزن'!C6969)</f>
        <v/>
      </c>
      <c r="G6969" s="69">
        <f>SUMIFS(الصرف!$H$7:$H$60000,الصرف!$F$7:$F$60000,'أرصدة المخزن'!C6969)</f>
        <v/>
      </c>
      <c r="H6969" s="70">
        <f>E6969+F6969-G6969</f>
        <v/>
      </c>
    </row>
    <row r="6970" hidden="1" ht="24.6" customHeight="1" s="138">
      <c r="A6970" s="65" t="n">
        <v>10130212</v>
      </c>
      <c r="B6970" s="66" t="inlineStr">
        <is>
          <t>أدوات الأمن وكاميرات المراقبة</t>
        </is>
      </c>
      <c r="C6970" s="67" t="inlineStr"/>
      <c r="D6970" s="67" t="inlineStr"/>
      <c r="E6970" s="68" t="n">
        <v>0</v>
      </c>
      <c r="F6970" s="69">
        <f>SUMIFS(الاضافة!$G$7:$G$60000,الاضافة!$H$7:$H$60000,"*اضاف*",الاضافة!$E$7:$E$60000,'أرصدة المخزن'!C6970)</f>
        <v/>
      </c>
      <c r="G6970" s="69">
        <f>SUMIFS(الصرف!$H$7:$H$60000,الصرف!$F$7:$F$60000,'أرصدة المخزن'!C6970)</f>
        <v/>
      </c>
      <c r="H6970" s="70">
        <f>E6970+F6970-G6970</f>
        <v/>
      </c>
    </row>
    <row r="6971" hidden="1" ht="24.6" customHeight="1" s="138">
      <c r="A6971" s="65" t="n">
        <v>10130213</v>
      </c>
      <c r="B6971" s="66" t="inlineStr">
        <is>
          <t>أدوات الأمن وكاميرات المراقبة</t>
        </is>
      </c>
      <c r="C6971" s="67" t="inlineStr"/>
      <c r="D6971" s="67" t="inlineStr"/>
      <c r="E6971" s="68" t="n">
        <v>0</v>
      </c>
      <c r="F6971" s="69">
        <f>SUMIFS(الاضافة!$G$7:$G$60000,الاضافة!$H$7:$H$60000,"*اضاف*",الاضافة!$E$7:$E$60000,'أرصدة المخزن'!C6971)</f>
        <v/>
      </c>
      <c r="G6971" s="69">
        <f>SUMIFS(الصرف!$H$7:$H$60000,الصرف!$F$7:$F$60000,'أرصدة المخزن'!C6971)</f>
        <v/>
      </c>
      <c r="H6971" s="70">
        <f>E6971+F6971-G6971</f>
        <v/>
      </c>
    </row>
    <row r="6972" hidden="1" ht="24.6" customHeight="1" s="138">
      <c r="A6972" s="65" t="n">
        <v>10130214</v>
      </c>
      <c r="B6972" s="66" t="inlineStr">
        <is>
          <t>أدوات الأمن وكاميرات المراقبة</t>
        </is>
      </c>
      <c r="C6972" s="67" t="inlineStr"/>
      <c r="D6972" s="67" t="inlineStr"/>
      <c r="E6972" s="68" t="n">
        <v>0</v>
      </c>
      <c r="F6972" s="69">
        <f>SUMIFS(الاضافة!$G$7:$G$60000,الاضافة!$H$7:$H$60000,"*اضاف*",الاضافة!$E$7:$E$60000,'أرصدة المخزن'!C6972)</f>
        <v/>
      </c>
      <c r="G6972" s="69">
        <f>SUMIFS(الصرف!$H$7:$H$60000,الصرف!$F$7:$F$60000,'أرصدة المخزن'!C6972)</f>
        <v/>
      </c>
      <c r="H6972" s="70">
        <f>E6972+F6972-G6972</f>
        <v/>
      </c>
    </row>
    <row r="6973" hidden="1" ht="24.6" customHeight="1" s="138">
      <c r="A6973" s="65" t="n">
        <v>10130215</v>
      </c>
      <c r="B6973" s="66" t="inlineStr">
        <is>
          <t>أدوات الأمن وكاميرات المراقبة</t>
        </is>
      </c>
      <c r="C6973" s="67" t="inlineStr"/>
      <c r="D6973" s="67" t="inlineStr"/>
      <c r="E6973" s="68" t="n">
        <v>0</v>
      </c>
      <c r="F6973" s="69">
        <f>SUMIFS(الاضافة!$G$7:$G$60000,الاضافة!$H$7:$H$60000,"*اضاف*",الاضافة!$E$7:$E$60000,'أرصدة المخزن'!C6973)</f>
        <v/>
      </c>
      <c r="G6973" s="69">
        <f>SUMIFS(الصرف!$H$7:$H$60000,الصرف!$F$7:$F$60000,'أرصدة المخزن'!C6973)</f>
        <v/>
      </c>
      <c r="H6973" s="70">
        <f>E6973+F6973-G6973</f>
        <v/>
      </c>
    </row>
    <row r="6974" hidden="1" ht="24.6" customHeight="1" s="138">
      <c r="A6974" s="65" t="n">
        <v>10130216</v>
      </c>
      <c r="B6974" s="66" t="inlineStr">
        <is>
          <t>أدوات الأمن وكاميرات المراقبة</t>
        </is>
      </c>
      <c r="C6974" s="67" t="inlineStr"/>
      <c r="D6974" s="67" t="inlineStr"/>
      <c r="E6974" s="68" t="n">
        <v>0</v>
      </c>
      <c r="F6974" s="69">
        <f>SUMIFS(الاضافة!$G$7:$G$60000,الاضافة!$H$7:$H$60000,"*اضاف*",الاضافة!$E$7:$E$60000,'أرصدة المخزن'!C6974)</f>
        <v/>
      </c>
      <c r="G6974" s="69">
        <f>SUMIFS(الصرف!$H$7:$H$60000,الصرف!$F$7:$F$60000,'أرصدة المخزن'!C6974)</f>
        <v/>
      </c>
      <c r="H6974" s="70">
        <f>E6974+F6974-G6974</f>
        <v/>
      </c>
    </row>
    <row r="6975" hidden="1" ht="24.6" customHeight="1" s="138">
      <c r="A6975" s="65" t="n">
        <v>10130217</v>
      </c>
      <c r="B6975" s="66" t="inlineStr">
        <is>
          <t>أدوات الأمن وكاميرات المراقبة</t>
        </is>
      </c>
      <c r="C6975" s="67" t="inlineStr"/>
      <c r="D6975" s="67" t="inlineStr"/>
      <c r="E6975" s="68" t="n">
        <v>0</v>
      </c>
      <c r="F6975" s="69">
        <f>SUMIFS(الاضافة!$G$7:$G$60000,الاضافة!$H$7:$H$60000,"*اضاف*",الاضافة!$E$7:$E$60000,'أرصدة المخزن'!C6975)</f>
        <v/>
      </c>
      <c r="G6975" s="69">
        <f>SUMIFS(الصرف!$H$7:$H$60000,الصرف!$F$7:$F$60000,'أرصدة المخزن'!C6975)</f>
        <v/>
      </c>
      <c r="H6975" s="70">
        <f>E6975+F6975-G6975</f>
        <v/>
      </c>
    </row>
    <row r="6976" hidden="1" ht="24.6" customHeight="1" s="138">
      <c r="A6976" s="65" t="n">
        <v>10130218</v>
      </c>
      <c r="B6976" s="66" t="inlineStr">
        <is>
          <t>أدوات الأمن وكاميرات المراقبة</t>
        </is>
      </c>
      <c r="C6976" s="67" t="inlineStr"/>
      <c r="D6976" s="67" t="inlineStr"/>
      <c r="E6976" s="68" t="n">
        <v>0</v>
      </c>
      <c r="F6976" s="69">
        <f>SUMIFS(الاضافة!$G$7:$G$60000,الاضافة!$H$7:$H$60000,"*اضاف*",الاضافة!$E$7:$E$60000,'أرصدة المخزن'!C6976)</f>
        <v/>
      </c>
      <c r="G6976" s="69">
        <f>SUMIFS(الصرف!$H$7:$H$60000,الصرف!$F$7:$F$60000,'أرصدة المخزن'!C6976)</f>
        <v/>
      </c>
      <c r="H6976" s="70">
        <f>E6976+F6976-G6976</f>
        <v/>
      </c>
    </row>
    <row r="6977" hidden="1" ht="24.6" customHeight="1" s="138">
      <c r="A6977" s="65" t="n">
        <v>10130219</v>
      </c>
      <c r="B6977" s="66" t="inlineStr">
        <is>
          <t>أدوات الأمن وكاميرات المراقبة</t>
        </is>
      </c>
      <c r="C6977" s="67" t="inlineStr"/>
      <c r="D6977" s="67" t="inlineStr"/>
      <c r="E6977" s="68" t="n">
        <v>0</v>
      </c>
      <c r="F6977" s="69">
        <f>SUMIFS(الاضافة!$G$7:$G$60000,الاضافة!$H$7:$H$60000,"*اضاف*",الاضافة!$E$7:$E$60000,'أرصدة المخزن'!C6977)</f>
        <v/>
      </c>
      <c r="G6977" s="69">
        <f>SUMIFS(الصرف!$H$7:$H$60000,الصرف!$F$7:$F$60000,'أرصدة المخزن'!C6977)</f>
        <v/>
      </c>
      <c r="H6977" s="70">
        <f>E6977+F6977-G6977</f>
        <v/>
      </c>
    </row>
    <row r="6978" hidden="1" ht="24.6" customHeight="1" s="138">
      <c r="A6978" s="65" t="n">
        <v>10130220</v>
      </c>
      <c r="B6978" s="66" t="inlineStr">
        <is>
          <t>أدوات الأمن وكاميرات المراقبة</t>
        </is>
      </c>
      <c r="C6978" s="67" t="inlineStr"/>
      <c r="D6978" s="67" t="inlineStr"/>
      <c r="E6978" s="68" t="n">
        <v>0</v>
      </c>
      <c r="F6978" s="69">
        <f>SUMIFS(الاضافة!$G$7:$G$60000,الاضافة!$H$7:$H$60000,"*اضاف*",الاضافة!$E$7:$E$60000,'أرصدة المخزن'!C6978)</f>
        <v/>
      </c>
      <c r="G6978" s="69">
        <f>SUMIFS(الصرف!$H$7:$H$60000,الصرف!$F$7:$F$60000,'أرصدة المخزن'!C6978)</f>
        <v/>
      </c>
      <c r="H6978" s="70">
        <f>E6978+F6978-G6978</f>
        <v/>
      </c>
    </row>
    <row r="6979" hidden="1" ht="24.6" customHeight="1" s="138">
      <c r="A6979" s="65" t="n">
        <v>10130221</v>
      </c>
      <c r="B6979" s="66" t="inlineStr">
        <is>
          <t>أدوات الأمن وكاميرات المراقبة</t>
        </is>
      </c>
      <c r="C6979" s="67" t="inlineStr"/>
      <c r="D6979" s="67" t="inlineStr"/>
      <c r="E6979" s="68" t="n">
        <v>0</v>
      </c>
      <c r="F6979" s="69">
        <f>SUMIFS(الاضافة!$G$7:$G$60000,الاضافة!$H$7:$H$60000,"*اضاف*",الاضافة!$E$7:$E$60000,'أرصدة المخزن'!C6979)</f>
        <v/>
      </c>
      <c r="G6979" s="69">
        <f>SUMIFS(الصرف!$H$7:$H$60000,الصرف!$F$7:$F$60000,'أرصدة المخزن'!C6979)</f>
        <v/>
      </c>
      <c r="H6979" s="70">
        <f>E6979+F6979-G6979</f>
        <v/>
      </c>
    </row>
    <row r="6980" hidden="1" ht="24.6" customHeight="1" s="138">
      <c r="A6980" s="65" t="n">
        <v>10130222</v>
      </c>
      <c r="B6980" s="66" t="inlineStr">
        <is>
          <t>أدوات الأمن وكاميرات المراقبة</t>
        </is>
      </c>
      <c r="C6980" s="67" t="inlineStr"/>
      <c r="D6980" s="67" t="inlineStr"/>
      <c r="E6980" s="68" t="n">
        <v>0</v>
      </c>
      <c r="F6980" s="69">
        <f>SUMIFS(الاضافة!$G$7:$G$60000,الاضافة!$H$7:$H$60000,"*اضاف*",الاضافة!$E$7:$E$60000,'أرصدة المخزن'!C6980)</f>
        <v/>
      </c>
      <c r="G6980" s="69">
        <f>SUMIFS(الصرف!$H$7:$H$60000,الصرف!$F$7:$F$60000,'أرصدة المخزن'!C6980)</f>
        <v/>
      </c>
      <c r="H6980" s="70">
        <f>E6980+F6980-G6980</f>
        <v/>
      </c>
    </row>
    <row r="6981" hidden="1" ht="24.6" customHeight="1" s="138">
      <c r="A6981" s="65" t="n">
        <v>10130223</v>
      </c>
      <c r="B6981" s="66" t="inlineStr">
        <is>
          <t>أدوات الأمن وكاميرات المراقبة</t>
        </is>
      </c>
      <c r="C6981" s="67" t="inlineStr"/>
      <c r="D6981" s="67" t="inlineStr"/>
      <c r="E6981" s="68" t="n">
        <v>0</v>
      </c>
      <c r="F6981" s="69">
        <f>SUMIFS(الاضافة!$G$7:$G$60000,الاضافة!$H$7:$H$60000,"*اضاف*",الاضافة!$E$7:$E$60000,'أرصدة المخزن'!C6981)</f>
        <v/>
      </c>
      <c r="G6981" s="69">
        <f>SUMIFS(الصرف!$H$7:$H$60000,الصرف!$F$7:$F$60000,'أرصدة المخزن'!C6981)</f>
        <v/>
      </c>
      <c r="H6981" s="70">
        <f>E6981+F6981-G6981</f>
        <v/>
      </c>
    </row>
    <row r="6982" hidden="1" ht="24.6" customHeight="1" s="138">
      <c r="A6982" s="65" t="n">
        <v>10130224</v>
      </c>
      <c r="B6982" s="66" t="inlineStr">
        <is>
          <t>أدوات الأمن وكاميرات المراقبة</t>
        </is>
      </c>
      <c r="C6982" s="67" t="inlineStr"/>
      <c r="D6982" s="67" t="inlineStr"/>
      <c r="E6982" s="68" t="n">
        <v>0</v>
      </c>
      <c r="F6982" s="69">
        <f>SUMIFS(الاضافة!$G$7:$G$60000,الاضافة!$H$7:$H$60000,"*اضاف*",الاضافة!$E$7:$E$60000,'أرصدة المخزن'!C6982)</f>
        <v/>
      </c>
      <c r="G6982" s="69">
        <f>SUMIFS(الصرف!$H$7:$H$60000,الصرف!$F$7:$F$60000,'أرصدة المخزن'!C6982)</f>
        <v/>
      </c>
      <c r="H6982" s="70">
        <f>E6982+F6982-G6982</f>
        <v/>
      </c>
    </row>
    <row r="6983" hidden="1" ht="24.6" customHeight="1" s="138">
      <c r="A6983" s="65" t="n">
        <v>10130225</v>
      </c>
      <c r="B6983" s="66" t="inlineStr">
        <is>
          <t>أدوات الأمن وكاميرات المراقبة</t>
        </is>
      </c>
      <c r="C6983" s="67" t="inlineStr"/>
      <c r="D6983" s="67" t="inlineStr"/>
      <c r="E6983" s="68" t="n">
        <v>0</v>
      </c>
      <c r="F6983" s="69">
        <f>SUMIFS(الاضافة!$G$7:$G$60000,الاضافة!$H$7:$H$60000,"*اضاف*",الاضافة!$E$7:$E$60000,'أرصدة المخزن'!C6983)</f>
        <v/>
      </c>
      <c r="G6983" s="69">
        <f>SUMIFS(الصرف!$H$7:$H$60000,الصرف!$F$7:$F$60000,'أرصدة المخزن'!C6983)</f>
        <v/>
      </c>
      <c r="H6983" s="70">
        <f>E6983+F6983-G6983</f>
        <v/>
      </c>
    </row>
    <row r="6984" hidden="1" ht="24.6" customHeight="1" s="138">
      <c r="A6984" s="65" t="n">
        <v>10130226</v>
      </c>
      <c r="B6984" s="66" t="inlineStr">
        <is>
          <t>أدوات الأمن وكاميرات المراقبة</t>
        </is>
      </c>
      <c r="C6984" s="67" t="inlineStr"/>
      <c r="D6984" s="67" t="inlineStr"/>
      <c r="E6984" s="68" t="n">
        <v>0</v>
      </c>
      <c r="F6984" s="69">
        <f>SUMIFS(الاضافة!$G$7:$G$60000,الاضافة!$H$7:$H$60000,"*اضاف*",الاضافة!$E$7:$E$60000,'أرصدة المخزن'!C6984)</f>
        <v/>
      </c>
      <c r="G6984" s="69">
        <f>SUMIFS(الصرف!$H$7:$H$60000,الصرف!$F$7:$F$60000,'أرصدة المخزن'!C6984)</f>
        <v/>
      </c>
      <c r="H6984" s="70">
        <f>E6984+F6984-G6984</f>
        <v/>
      </c>
    </row>
    <row r="6985" hidden="1" ht="24.6" customHeight="1" s="138">
      <c r="A6985" s="65" t="n">
        <v>10130227</v>
      </c>
      <c r="B6985" s="66" t="inlineStr">
        <is>
          <t>أدوات الأمن وكاميرات المراقبة</t>
        </is>
      </c>
      <c r="C6985" s="67" t="inlineStr"/>
      <c r="D6985" s="67" t="inlineStr"/>
      <c r="E6985" s="68" t="n">
        <v>0</v>
      </c>
      <c r="F6985" s="69">
        <f>SUMIFS(الاضافة!$G$7:$G$60000,الاضافة!$H$7:$H$60000,"*اضاف*",الاضافة!$E$7:$E$60000,'أرصدة المخزن'!C6985)</f>
        <v/>
      </c>
      <c r="G6985" s="69">
        <f>SUMIFS(الصرف!$H$7:$H$60000,الصرف!$F$7:$F$60000,'أرصدة المخزن'!C6985)</f>
        <v/>
      </c>
      <c r="H6985" s="70">
        <f>E6985+F6985-G6985</f>
        <v/>
      </c>
    </row>
    <row r="6986" hidden="1" ht="24.6" customHeight="1" s="138">
      <c r="A6986" s="65" t="n">
        <v>10130228</v>
      </c>
      <c r="B6986" s="66" t="inlineStr">
        <is>
          <t>أدوات الأمن وكاميرات المراقبة</t>
        </is>
      </c>
      <c r="C6986" s="67" t="inlineStr"/>
      <c r="D6986" s="67" t="inlineStr"/>
      <c r="E6986" s="68" t="n">
        <v>0</v>
      </c>
      <c r="F6986" s="69">
        <f>SUMIFS(الاضافة!$G$7:$G$60000,الاضافة!$H$7:$H$60000,"*اضاف*",الاضافة!$E$7:$E$60000,'أرصدة المخزن'!C6986)</f>
        <v/>
      </c>
      <c r="G6986" s="69">
        <f>SUMIFS(الصرف!$H$7:$H$60000,الصرف!$F$7:$F$60000,'أرصدة المخزن'!C6986)</f>
        <v/>
      </c>
      <c r="H6986" s="70">
        <f>E6986+F6986-G6986</f>
        <v/>
      </c>
    </row>
    <row r="6987" hidden="1" ht="24.6" customHeight="1" s="138">
      <c r="A6987" s="65" t="n">
        <v>10130229</v>
      </c>
      <c r="B6987" s="66" t="inlineStr">
        <is>
          <t>أدوات الأمن وكاميرات المراقبة</t>
        </is>
      </c>
      <c r="C6987" s="67" t="inlineStr"/>
      <c r="D6987" s="67" t="inlineStr"/>
      <c r="E6987" s="68" t="n">
        <v>0</v>
      </c>
      <c r="F6987" s="69">
        <f>SUMIFS(الاضافة!$G$7:$G$60000,الاضافة!$H$7:$H$60000,"*اضاف*",الاضافة!$E$7:$E$60000,'أرصدة المخزن'!C6987)</f>
        <v/>
      </c>
      <c r="G6987" s="69">
        <f>SUMIFS(الصرف!$H$7:$H$60000,الصرف!$F$7:$F$60000,'أرصدة المخزن'!C6987)</f>
        <v/>
      </c>
      <c r="H6987" s="70">
        <f>E6987+F6987-G6987</f>
        <v/>
      </c>
    </row>
    <row r="6988" hidden="1" ht="24.6" customHeight="1" s="138">
      <c r="A6988" s="65" t="n">
        <v>10130230</v>
      </c>
      <c r="B6988" s="66" t="inlineStr">
        <is>
          <t>أدوات الأمن وكاميرات المراقبة</t>
        </is>
      </c>
      <c r="C6988" s="67" t="inlineStr"/>
      <c r="D6988" s="67" t="inlineStr"/>
      <c r="E6988" s="68" t="n">
        <v>0</v>
      </c>
      <c r="F6988" s="69">
        <f>SUMIFS(الاضافة!$G$7:$G$60000,الاضافة!$H$7:$H$60000,"*اضاف*",الاضافة!$E$7:$E$60000,'أرصدة المخزن'!C6988)</f>
        <v/>
      </c>
      <c r="G6988" s="69">
        <f>SUMIFS(الصرف!$H$7:$H$60000,الصرف!$F$7:$F$60000,'أرصدة المخزن'!C6988)</f>
        <v/>
      </c>
      <c r="H6988" s="70">
        <f>E6988+F6988-G6988</f>
        <v/>
      </c>
    </row>
    <row r="6989" hidden="1" ht="24.6" customHeight="1" s="138">
      <c r="A6989" s="65" t="n">
        <v>10130231</v>
      </c>
      <c r="B6989" s="66" t="inlineStr">
        <is>
          <t>أدوات الأمن وكاميرات المراقبة</t>
        </is>
      </c>
      <c r="C6989" s="67" t="inlineStr"/>
      <c r="D6989" s="67" t="inlineStr"/>
      <c r="E6989" s="68" t="n">
        <v>0</v>
      </c>
      <c r="F6989" s="69">
        <f>SUMIFS(الاضافة!$G$7:$G$60000,الاضافة!$H$7:$H$60000,"*اضاف*",الاضافة!$E$7:$E$60000,'أرصدة المخزن'!C6989)</f>
        <v/>
      </c>
      <c r="G6989" s="69">
        <f>SUMIFS(الصرف!$H$7:$H$60000,الصرف!$F$7:$F$60000,'أرصدة المخزن'!C6989)</f>
        <v/>
      </c>
      <c r="H6989" s="70">
        <f>E6989+F6989-G6989</f>
        <v/>
      </c>
    </row>
    <row r="6990" hidden="1" ht="24.6" customHeight="1" s="138">
      <c r="A6990" s="65" t="n">
        <v>10130232</v>
      </c>
      <c r="B6990" s="66" t="inlineStr">
        <is>
          <t>أدوات الأمن وكاميرات المراقبة</t>
        </is>
      </c>
      <c r="C6990" s="67" t="inlineStr"/>
      <c r="D6990" s="67" t="inlineStr"/>
      <c r="E6990" s="68" t="n">
        <v>0</v>
      </c>
      <c r="F6990" s="69">
        <f>SUMIFS(الاضافة!$G$7:$G$60000,الاضافة!$H$7:$H$60000,"*اضاف*",الاضافة!$E$7:$E$60000,'أرصدة المخزن'!C6990)</f>
        <v/>
      </c>
      <c r="G6990" s="69">
        <f>SUMIFS(الصرف!$H$7:$H$60000,الصرف!$F$7:$F$60000,'أرصدة المخزن'!C6990)</f>
        <v/>
      </c>
      <c r="H6990" s="70">
        <f>E6990+F6990-G6990</f>
        <v/>
      </c>
    </row>
    <row r="6991" hidden="1" ht="24.6" customHeight="1" s="138">
      <c r="A6991" s="65" t="n">
        <v>10130233</v>
      </c>
      <c r="B6991" s="66" t="inlineStr">
        <is>
          <t>أدوات الأمن وكاميرات المراقبة</t>
        </is>
      </c>
      <c r="C6991" s="67" t="inlineStr"/>
      <c r="D6991" s="67" t="inlineStr"/>
      <c r="E6991" s="68" t="n">
        <v>0</v>
      </c>
      <c r="F6991" s="69">
        <f>SUMIFS(الاضافة!$G$7:$G$60000,الاضافة!$H$7:$H$60000,"*اضاف*",الاضافة!$E$7:$E$60000,'أرصدة المخزن'!C6991)</f>
        <v/>
      </c>
      <c r="G6991" s="69">
        <f>SUMIFS(الصرف!$H$7:$H$60000,الصرف!$F$7:$F$60000,'أرصدة المخزن'!C6991)</f>
        <v/>
      </c>
      <c r="H6991" s="70">
        <f>E6991+F6991-G6991</f>
        <v/>
      </c>
    </row>
    <row r="6992" hidden="1" ht="24.6" customHeight="1" s="138">
      <c r="A6992" s="65" t="n">
        <v>10130234</v>
      </c>
      <c r="B6992" s="66" t="inlineStr">
        <is>
          <t>أدوات الأمن وكاميرات المراقبة</t>
        </is>
      </c>
      <c r="C6992" s="67" t="inlineStr"/>
      <c r="D6992" s="67" t="inlineStr"/>
      <c r="E6992" s="68" t="n">
        <v>0</v>
      </c>
      <c r="F6992" s="69">
        <f>SUMIFS(الاضافة!$G$7:$G$60000,الاضافة!$H$7:$H$60000,"*اضاف*",الاضافة!$E$7:$E$60000,'أرصدة المخزن'!C6992)</f>
        <v/>
      </c>
      <c r="G6992" s="69">
        <f>SUMIFS(الصرف!$H$7:$H$60000,الصرف!$F$7:$F$60000,'أرصدة المخزن'!C6992)</f>
        <v/>
      </c>
      <c r="H6992" s="70">
        <f>E6992+F6992-G6992</f>
        <v/>
      </c>
    </row>
    <row r="6993" hidden="1" ht="24.6" customHeight="1" s="138">
      <c r="A6993" s="65" t="n">
        <v>10130235</v>
      </c>
      <c r="B6993" s="66" t="inlineStr">
        <is>
          <t>أدوات الأمن وكاميرات المراقبة</t>
        </is>
      </c>
      <c r="C6993" s="67" t="inlineStr"/>
      <c r="D6993" s="67" t="inlineStr"/>
      <c r="E6993" s="68" t="n">
        <v>0</v>
      </c>
      <c r="F6993" s="69">
        <f>SUMIFS(الاضافة!$G$7:$G$60000,الاضافة!$H$7:$H$60000,"*اضاف*",الاضافة!$E$7:$E$60000,'أرصدة المخزن'!C6993)</f>
        <v/>
      </c>
      <c r="G6993" s="69">
        <f>SUMIFS(الصرف!$H$7:$H$60000,الصرف!$F$7:$F$60000,'أرصدة المخزن'!C6993)</f>
        <v/>
      </c>
      <c r="H6993" s="70">
        <f>E6993+F6993-G6993</f>
        <v/>
      </c>
    </row>
    <row r="6994" hidden="1" ht="24.6" customHeight="1" s="138">
      <c r="A6994" s="65" t="n">
        <v>10130236</v>
      </c>
      <c r="B6994" s="66" t="inlineStr">
        <is>
          <t>أدوات الأمن وكاميرات المراقبة</t>
        </is>
      </c>
      <c r="C6994" s="67" t="inlineStr"/>
      <c r="D6994" s="67" t="inlineStr"/>
      <c r="E6994" s="68" t="n">
        <v>0</v>
      </c>
      <c r="F6994" s="69">
        <f>SUMIFS(الاضافة!$G$7:$G$60000,الاضافة!$H$7:$H$60000,"*اضاف*",الاضافة!$E$7:$E$60000,'أرصدة المخزن'!C6994)</f>
        <v/>
      </c>
      <c r="G6994" s="69">
        <f>SUMIFS(الصرف!$H$7:$H$60000,الصرف!$F$7:$F$60000,'أرصدة المخزن'!C6994)</f>
        <v/>
      </c>
      <c r="H6994" s="70">
        <f>E6994+F6994-G6994</f>
        <v/>
      </c>
    </row>
    <row r="6995" hidden="1" ht="24.6" customHeight="1" s="138">
      <c r="A6995" s="65" t="n">
        <v>10130237</v>
      </c>
      <c r="B6995" s="66" t="inlineStr">
        <is>
          <t>أدوات الأمن وكاميرات المراقبة</t>
        </is>
      </c>
      <c r="C6995" s="67" t="inlineStr"/>
      <c r="D6995" s="67" t="inlineStr"/>
      <c r="E6995" s="68" t="n">
        <v>0</v>
      </c>
      <c r="F6995" s="69">
        <f>SUMIFS(الاضافة!$G$7:$G$60000,الاضافة!$H$7:$H$60000,"*اضاف*",الاضافة!$E$7:$E$60000,'أرصدة المخزن'!C6995)</f>
        <v/>
      </c>
      <c r="G6995" s="69">
        <f>SUMIFS(الصرف!$H$7:$H$60000,الصرف!$F$7:$F$60000,'أرصدة المخزن'!C6995)</f>
        <v/>
      </c>
      <c r="H6995" s="70">
        <f>E6995+F6995-G6995</f>
        <v/>
      </c>
    </row>
    <row r="6996" hidden="1" ht="24.6" customHeight="1" s="138">
      <c r="A6996" s="65" t="n">
        <v>10130238</v>
      </c>
      <c r="B6996" s="66" t="inlineStr">
        <is>
          <t>أدوات الأمن وكاميرات المراقبة</t>
        </is>
      </c>
      <c r="C6996" s="67" t="inlineStr"/>
      <c r="D6996" s="67" t="inlineStr"/>
      <c r="E6996" s="68" t="n">
        <v>0</v>
      </c>
      <c r="F6996" s="69">
        <f>SUMIFS(الاضافة!$G$7:$G$60000,الاضافة!$H$7:$H$60000,"*اضاف*",الاضافة!$E$7:$E$60000,'أرصدة المخزن'!C6996)</f>
        <v/>
      </c>
      <c r="G6996" s="69">
        <f>SUMIFS(الصرف!$H$7:$H$60000,الصرف!$F$7:$F$60000,'أرصدة المخزن'!C6996)</f>
        <v/>
      </c>
      <c r="H6996" s="70">
        <f>E6996+F6996-G6996</f>
        <v/>
      </c>
    </row>
    <row r="6997" hidden="1" ht="24.6" customHeight="1" s="138">
      <c r="A6997" s="65" t="n">
        <v>10130239</v>
      </c>
      <c r="B6997" s="66" t="inlineStr">
        <is>
          <t>أدوات الأمن وكاميرات المراقبة</t>
        </is>
      </c>
      <c r="C6997" s="67" t="inlineStr"/>
      <c r="D6997" s="67" t="inlineStr"/>
      <c r="E6997" s="68" t="n">
        <v>0</v>
      </c>
      <c r="F6997" s="69">
        <f>SUMIFS(الاضافة!$G$7:$G$60000,الاضافة!$H$7:$H$60000,"*اضاف*",الاضافة!$E$7:$E$60000,'أرصدة المخزن'!C6997)</f>
        <v/>
      </c>
      <c r="G6997" s="69">
        <f>SUMIFS(الصرف!$H$7:$H$60000,الصرف!$F$7:$F$60000,'أرصدة المخزن'!C6997)</f>
        <v/>
      </c>
      <c r="H6997" s="70">
        <f>E6997+F6997-G6997</f>
        <v/>
      </c>
    </row>
    <row r="6998" hidden="1" ht="24.6" customHeight="1" s="138">
      <c r="A6998" s="65" t="n">
        <v>10130240</v>
      </c>
      <c r="B6998" s="66" t="inlineStr">
        <is>
          <t>أدوات الأمن وكاميرات المراقبة</t>
        </is>
      </c>
      <c r="C6998" s="67" t="inlineStr"/>
      <c r="D6998" s="67" t="inlineStr"/>
      <c r="E6998" s="68" t="n">
        <v>0</v>
      </c>
      <c r="F6998" s="69">
        <f>SUMIFS(الاضافة!$G$7:$G$60000,الاضافة!$H$7:$H$60000,"*اضاف*",الاضافة!$E$7:$E$60000,'أرصدة المخزن'!C6998)</f>
        <v/>
      </c>
      <c r="G6998" s="69">
        <f>SUMIFS(الصرف!$H$7:$H$60000,الصرف!$F$7:$F$60000,'أرصدة المخزن'!C6998)</f>
        <v/>
      </c>
      <c r="H6998" s="70">
        <f>E6998+F6998-G6998</f>
        <v/>
      </c>
    </row>
    <row r="6999" hidden="1" ht="24.6" customHeight="1" s="138">
      <c r="A6999" s="65" t="n">
        <v>10130241</v>
      </c>
      <c r="B6999" s="66" t="inlineStr">
        <is>
          <t>أدوات الأمن وكاميرات المراقبة</t>
        </is>
      </c>
      <c r="C6999" s="67" t="inlineStr"/>
      <c r="D6999" s="67" t="inlineStr"/>
      <c r="E6999" s="68" t="n">
        <v>0</v>
      </c>
      <c r="F6999" s="69">
        <f>SUMIFS(الاضافة!$G$7:$G$60000,الاضافة!$H$7:$H$60000,"*اضاف*",الاضافة!$E$7:$E$60000,'أرصدة المخزن'!C6999)</f>
        <v/>
      </c>
      <c r="G6999" s="69">
        <f>SUMIFS(الصرف!$H$7:$H$60000,الصرف!$F$7:$F$60000,'أرصدة المخزن'!C6999)</f>
        <v/>
      </c>
      <c r="H6999" s="70">
        <f>E6999+F6999-G6999</f>
        <v/>
      </c>
    </row>
    <row r="7000" hidden="1" ht="24.6" customHeight="1" s="138">
      <c r="A7000" s="65" t="n">
        <v>10130242</v>
      </c>
      <c r="B7000" s="66" t="inlineStr">
        <is>
          <t>أدوات الأمن وكاميرات المراقبة</t>
        </is>
      </c>
      <c r="C7000" s="67" t="inlineStr"/>
      <c r="D7000" s="67" t="inlineStr"/>
      <c r="E7000" s="68" t="n">
        <v>0</v>
      </c>
      <c r="F7000" s="69">
        <f>SUMIFS(الاضافة!$G$7:$G$60000,الاضافة!$H$7:$H$60000,"*اضاف*",الاضافة!$E$7:$E$60000,'أرصدة المخزن'!C7000)</f>
        <v/>
      </c>
      <c r="G7000" s="69">
        <f>SUMIFS(الصرف!$H$7:$H$60000,الصرف!$F$7:$F$60000,'أرصدة المخزن'!C7000)</f>
        <v/>
      </c>
      <c r="H7000" s="70">
        <f>E7000+F7000-G7000</f>
        <v/>
      </c>
    </row>
    <row r="7001" hidden="1" ht="24.6" customHeight="1" s="138">
      <c r="A7001" s="65" t="n">
        <v>10130243</v>
      </c>
      <c r="B7001" s="66" t="inlineStr">
        <is>
          <t>أدوات الأمن وكاميرات المراقبة</t>
        </is>
      </c>
      <c r="C7001" s="67" t="inlineStr"/>
      <c r="D7001" s="67" t="inlineStr"/>
      <c r="E7001" s="68" t="n">
        <v>0</v>
      </c>
      <c r="F7001" s="69">
        <f>SUMIFS(الاضافة!$G$7:$G$60000,الاضافة!$H$7:$H$60000,"*اضاف*",الاضافة!$E$7:$E$60000,'أرصدة المخزن'!C7001)</f>
        <v/>
      </c>
      <c r="G7001" s="69">
        <f>SUMIFS(الصرف!$H$7:$H$60000,الصرف!$F$7:$F$60000,'أرصدة المخزن'!C7001)</f>
        <v/>
      </c>
      <c r="H7001" s="70">
        <f>E7001+F7001-G7001</f>
        <v/>
      </c>
    </row>
    <row r="7002" hidden="1" ht="24.6" customHeight="1" s="138">
      <c r="A7002" s="65" t="n">
        <v>10130244</v>
      </c>
      <c r="B7002" s="66" t="inlineStr">
        <is>
          <t>أدوات الأمن وكاميرات المراقبة</t>
        </is>
      </c>
      <c r="C7002" s="67" t="inlineStr"/>
      <c r="D7002" s="67" t="inlineStr"/>
      <c r="E7002" s="68" t="n">
        <v>0</v>
      </c>
      <c r="F7002" s="69">
        <f>SUMIFS(الاضافة!$G$7:$G$60000,الاضافة!$H$7:$H$60000,"*اضاف*",الاضافة!$E$7:$E$60000,'أرصدة المخزن'!C7002)</f>
        <v/>
      </c>
      <c r="G7002" s="69">
        <f>SUMIFS(الصرف!$H$7:$H$60000,الصرف!$F$7:$F$60000,'أرصدة المخزن'!C7002)</f>
        <v/>
      </c>
      <c r="H7002" s="70">
        <f>E7002+F7002-G7002</f>
        <v/>
      </c>
    </row>
    <row r="7003" hidden="1" ht="24.6" customHeight="1" s="138">
      <c r="A7003" s="65" t="n">
        <v>10130245</v>
      </c>
      <c r="B7003" s="66" t="inlineStr">
        <is>
          <t>أدوات الأمن وكاميرات المراقبة</t>
        </is>
      </c>
      <c r="C7003" s="67" t="inlineStr"/>
      <c r="D7003" s="67" t="inlineStr"/>
      <c r="E7003" s="68" t="n">
        <v>0</v>
      </c>
      <c r="F7003" s="69">
        <f>SUMIFS(الاضافة!$G$7:$G$60000,الاضافة!$H$7:$H$60000,"*اضاف*",الاضافة!$E$7:$E$60000,'أرصدة المخزن'!C7003)</f>
        <v/>
      </c>
      <c r="G7003" s="69">
        <f>SUMIFS(الصرف!$H$7:$H$60000,الصرف!$F$7:$F$60000,'أرصدة المخزن'!C7003)</f>
        <v/>
      </c>
      <c r="H7003" s="70">
        <f>E7003+F7003-G7003</f>
        <v/>
      </c>
    </row>
    <row r="7004" hidden="1" ht="24.6" customHeight="1" s="138">
      <c r="A7004" s="65" t="n">
        <v>10130246</v>
      </c>
      <c r="B7004" s="66" t="inlineStr">
        <is>
          <t>أدوات الأمن وكاميرات المراقبة</t>
        </is>
      </c>
      <c r="C7004" s="67" t="inlineStr"/>
      <c r="D7004" s="67" t="inlineStr"/>
      <c r="E7004" s="68" t="n">
        <v>0</v>
      </c>
      <c r="F7004" s="69">
        <f>SUMIFS(الاضافة!$G$7:$G$60000,الاضافة!$H$7:$H$60000,"*اضاف*",الاضافة!$E$7:$E$60000,'أرصدة المخزن'!C7004)</f>
        <v/>
      </c>
      <c r="G7004" s="69">
        <f>SUMIFS(الصرف!$H$7:$H$60000,الصرف!$F$7:$F$60000,'أرصدة المخزن'!C7004)</f>
        <v/>
      </c>
      <c r="H7004" s="70">
        <f>E7004+F7004-G7004</f>
        <v/>
      </c>
    </row>
    <row r="7005" hidden="1" ht="24.6" customHeight="1" s="138">
      <c r="A7005" s="65" t="n">
        <v>10130247</v>
      </c>
      <c r="B7005" s="66" t="inlineStr">
        <is>
          <t>أدوات الأمن وكاميرات المراقبة</t>
        </is>
      </c>
      <c r="C7005" s="67" t="inlineStr"/>
      <c r="D7005" s="67" t="inlineStr"/>
      <c r="E7005" s="68" t="n">
        <v>0</v>
      </c>
      <c r="F7005" s="69">
        <f>SUMIFS(الاضافة!$G$7:$G$60000,الاضافة!$H$7:$H$60000,"*اضاف*",الاضافة!$E$7:$E$60000,'أرصدة المخزن'!C7005)</f>
        <v/>
      </c>
      <c r="G7005" s="69">
        <f>SUMIFS(الصرف!$H$7:$H$60000,الصرف!$F$7:$F$60000,'أرصدة المخزن'!C7005)</f>
        <v/>
      </c>
      <c r="H7005" s="70">
        <f>E7005+F7005-G7005</f>
        <v/>
      </c>
    </row>
    <row r="7006" hidden="1" ht="24.6" customHeight="1" s="138">
      <c r="A7006" s="65" t="n">
        <v>10130248</v>
      </c>
      <c r="B7006" s="66" t="inlineStr">
        <is>
          <t>أدوات الأمن وكاميرات المراقبة</t>
        </is>
      </c>
      <c r="C7006" s="67" t="inlineStr"/>
      <c r="D7006" s="67" t="inlineStr"/>
      <c r="E7006" s="68" t="n">
        <v>0</v>
      </c>
      <c r="F7006" s="69">
        <f>SUMIFS(الاضافة!$G$7:$G$60000,الاضافة!$H$7:$H$60000,"*اضاف*",الاضافة!$E$7:$E$60000,'أرصدة المخزن'!C7006)</f>
        <v/>
      </c>
      <c r="G7006" s="69">
        <f>SUMIFS(الصرف!$H$7:$H$60000,الصرف!$F$7:$F$60000,'أرصدة المخزن'!C7006)</f>
        <v/>
      </c>
      <c r="H7006" s="70">
        <f>E7006+F7006-G7006</f>
        <v/>
      </c>
    </row>
    <row r="7007" hidden="1" ht="24.6" customHeight="1" s="138">
      <c r="A7007" s="65" t="n">
        <v>10130249</v>
      </c>
      <c r="B7007" s="66" t="inlineStr">
        <is>
          <t>أدوات الأمن وكاميرات المراقبة</t>
        </is>
      </c>
      <c r="C7007" s="67" t="inlineStr"/>
      <c r="D7007" s="67" t="inlineStr"/>
      <c r="E7007" s="68" t="n">
        <v>0</v>
      </c>
      <c r="F7007" s="69">
        <f>SUMIFS(الاضافة!$G$7:$G$60000,الاضافة!$H$7:$H$60000,"*اضاف*",الاضافة!$E$7:$E$60000,'أرصدة المخزن'!C7007)</f>
        <v/>
      </c>
      <c r="G7007" s="69">
        <f>SUMIFS(الصرف!$H$7:$H$60000,الصرف!$F$7:$F$60000,'أرصدة المخزن'!C7007)</f>
        <v/>
      </c>
      <c r="H7007" s="70">
        <f>E7007+F7007-G7007</f>
        <v/>
      </c>
    </row>
    <row r="7008" hidden="1" ht="24.6" customHeight="1" s="138">
      <c r="A7008" s="65" t="n">
        <v>10130250</v>
      </c>
      <c r="B7008" s="66" t="inlineStr">
        <is>
          <t>أدوات الأمن وكاميرات المراقبة</t>
        </is>
      </c>
      <c r="C7008" s="67" t="inlineStr"/>
      <c r="D7008" s="67" t="inlineStr"/>
      <c r="E7008" s="68" t="n">
        <v>0</v>
      </c>
      <c r="F7008" s="69">
        <f>SUMIFS(الاضافة!$G$7:$G$60000,الاضافة!$H$7:$H$60000,"*اضاف*",الاضافة!$E$7:$E$60000,'أرصدة المخزن'!C7008)</f>
        <v/>
      </c>
      <c r="G7008" s="69">
        <f>SUMIFS(الصرف!$H$7:$H$60000,الصرف!$F$7:$F$60000,'أرصدة المخزن'!C7008)</f>
        <v/>
      </c>
      <c r="H7008" s="70">
        <f>E7008+F7008-G7008</f>
        <v/>
      </c>
    </row>
    <row r="7009" hidden="1" ht="24.6" customHeight="1" s="138">
      <c r="A7009" s="65" t="n">
        <v>10130251</v>
      </c>
      <c r="B7009" s="66" t="inlineStr">
        <is>
          <t>أدوات الأمن وكاميرات المراقبة</t>
        </is>
      </c>
      <c r="C7009" s="67" t="inlineStr"/>
      <c r="D7009" s="67" t="inlineStr"/>
      <c r="E7009" s="68" t="n">
        <v>0</v>
      </c>
      <c r="F7009" s="69">
        <f>SUMIFS(الاضافة!$G$7:$G$60000,الاضافة!$H$7:$H$60000,"*اضاف*",الاضافة!$E$7:$E$60000,'أرصدة المخزن'!C7009)</f>
        <v/>
      </c>
      <c r="G7009" s="69">
        <f>SUMIFS(الصرف!$H$7:$H$60000,الصرف!$F$7:$F$60000,'أرصدة المخزن'!C7009)</f>
        <v/>
      </c>
      <c r="H7009" s="70">
        <f>E7009+F7009-G7009</f>
        <v/>
      </c>
    </row>
    <row r="7010" hidden="1" ht="24.6" customHeight="1" s="138">
      <c r="A7010" s="65" t="n">
        <v>10130252</v>
      </c>
      <c r="B7010" s="66" t="inlineStr">
        <is>
          <t>أدوات الأمن وكاميرات المراقبة</t>
        </is>
      </c>
      <c r="C7010" s="67" t="inlineStr"/>
      <c r="D7010" s="67" t="inlineStr"/>
      <c r="E7010" s="68" t="n">
        <v>0</v>
      </c>
      <c r="F7010" s="69">
        <f>SUMIFS(الاضافة!$G$7:$G$60000,الاضافة!$H$7:$H$60000,"*اضاف*",الاضافة!$E$7:$E$60000,'أرصدة المخزن'!C7010)</f>
        <v/>
      </c>
      <c r="G7010" s="69">
        <f>SUMIFS(الصرف!$H$7:$H$60000,الصرف!$F$7:$F$60000,'أرصدة المخزن'!C7010)</f>
        <v/>
      </c>
      <c r="H7010" s="70">
        <f>E7010+F7010-G7010</f>
        <v/>
      </c>
    </row>
    <row r="7011" hidden="1" ht="24.6" customHeight="1" s="138">
      <c r="A7011" s="65" t="n">
        <v>10130253</v>
      </c>
      <c r="B7011" s="66" t="inlineStr">
        <is>
          <t>أدوات الأمن وكاميرات المراقبة</t>
        </is>
      </c>
      <c r="C7011" s="67" t="inlineStr"/>
      <c r="D7011" s="67" t="inlineStr"/>
      <c r="E7011" s="68" t="n">
        <v>0</v>
      </c>
      <c r="F7011" s="69">
        <f>SUMIFS(الاضافة!$G$7:$G$60000,الاضافة!$H$7:$H$60000,"*اضاف*",الاضافة!$E$7:$E$60000,'أرصدة المخزن'!C7011)</f>
        <v/>
      </c>
      <c r="G7011" s="69">
        <f>SUMIFS(الصرف!$H$7:$H$60000,الصرف!$F$7:$F$60000,'أرصدة المخزن'!C7011)</f>
        <v/>
      </c>
      <c r="H7011" s="70">
        <f>E7011+F7011-G7011</f>
        <v/>
      </c>
    </row>
    <row r="7012" hidden="1" ht="24.6" customHeight="1" s="138">
      <c r="A7012" s="65" t="n">
        <v>10130254</v>
      </c>
      <c r="B7012" s="66" t="inlineStr">
        <is>
          <t>أدوات الأمن وكاميرات المراقبة</t>
        </is>
      </c>
      <c r="C7012" s="67" t="inlineStr"/>
      <c r="D7012" s="67" t="inlineStr"/>
      <c r="E7012" s="68" t="n">
        <v>0</v>
      </c>
      <c r="F7012" s="69">
        <f>SUMIFS(الاضافة!$G$7:$G$60000,الاضافة!$H$7:$H$60000,"*اضاف*",الاضافة!$E$7:$E$60000,'أرصدة المخزن'!C7012)</f>
        <v/>
      </c>
      <c r="G7012" s="69">
        <f>SUMIFS(الصرف!$H$7:$H$60000,الصرف!$F$7:$F$60000,'أرصدة المخزن'!C7012)</f>
        <v/>
      </c>
      <c r="H7012" s="70">
        <f>E7012+F7012-G7012</f>
        <v/>
      </c>
    </row>
    <row r="7013" hidden="1" ht="24.6" customHeight="1" s="138">
      <c r="A7013" s="65" t="n">
        <v>10130255</v>
      </c>
      <c r="B7013" s="66" t="inlineStr">
        <is>
          <t>أدوات الأمن وكاميرات المراقبة</t>
        </is>
      </c>
      <c r="C7013" s="67" t="inlineStr"/>
      <c r="D7013" s="67" t="inlineStr"/>
      <c r="E7013" s="68" t="n">
        <v>0</v>
      </c>
      <c r="F7013" s="69">
        <f>SUMIFS(الاضافة!$G$7:$G$60000,الاضافة!$H$7:$H$60000,"*اضاف*",الاضافة!$E$7:$E$60000,'أرصدة المخزن'!C7013)</f>
        <v/>
      </c>
      <c r="G7013" s="69">
        <f>SUMIFS(الصرف!$H$7:$H$60000,الصرف!$F$7:$F$60000,'أرصدة المخزن'!C7013)</f>
        <v/>
      </c>
      <c r="H7013" s="70">
        <f>E7013+F7013-G7013</f>
        <v/>
      </c>
    </row>
    <row r="7014" hidden="1" ht="24.6" customHeight="1" s="138">
      <c r="A7014" s="65" t="n">
        <v>10130256</v>
      </c>
      <c r="B7014" s="66" t="inlineStr">
        <is>
          <t>أدوات الأمن وكاميرات المراقبة</t>
        </is>
      </c>
      <c r="C7014" s="67" t="inlineStr"/>
      <c r="D7014" s="67" t="inlineStr"/>
      <c r="E7014" s="68" t="n">
        <v>0</v>
      </c>
      <c r="F7014" s="69">
        <f>SUMIFS(الاضافة!$G$7:$G$60000,الاضافة!$H$7:$H$60000,"*اضاف*",الاضافة!$E$7:$E$60000,'أرصدة المخزن'!C7014)</f>
        <v/>
      </c>
      <c r="G7014" s="69">
        <f>SUMIFS(الصرف!$H$7:$H$60000,الصرف!$F$7:$F$60000,'أرصدة المخزن'!C7014)</f>
        <v/>
      </c>
      <c r="H7014" s="70">
        <f>E7014+F7014-G7014</f>
        <v/>
      </c>
    </row>
    <row r="7015" hidden="1" ht="24.6" customHeight="1" s="138">
      <c r="A7015" s="65" t="n">
        <v>10130257</v>
      </c>
      <c r="B7015" s="66" t="inlineStr">
        <is>
          <t>أدوات الأمن وكاميرات المراقبة</t>
        </is>
      </c>
      <c r="C7015" s="67" t="inlineStr"/>
      <c r="D7015" s="67" t="inlineStr"/>
      <c r="E7015" s="68" t="n">
        <v>0</v>
      </c>
      <c r="F7015" s="69">
        <f>SUMIFS(الاضافة!$G$7:$G$60000,الاضافة!$H$7:$H$60000,"*اضاف*",الاضافة!$E$7:$E$60000,'أرصدة المخزن'!C7015)</f>
        <v/>
      </c>
      <c r="G7015" s="69">
        <f>SUMIFS(الصرف!$H$7:$H$60000,الصرف!$F$7:$F$60000,'أرصدة المخزن'!C7015)</f>
        <v/>
      </c>
      <c r="H7015" s="70">
        <f>E7015+F7015-G7015</f>
        <v/>
      </c>
    </row>
    <row r="7016" hidden="1" ht="24.6" customHeight="1" s="138">
      <c r="A7016" s="65" t="n">
        <v>10130258</v>
      </c>
      <c r="B7016" s="66" t="inlineStr">
        <is>
          <t>أدوات الأمن وكاميرات المراقبة</t>
        </is>
      </c>
      <c r="C7016" s="67" t="inlineStr"/>
      <c r="D7016" s="67" t="inlineStr"/>
      <c r="E7016" s="68" t="n">
        <v>0</v>
      </c>
      <c r="F7016" s="69">
        <f>SUMIFS(الاضافة!$G$7:$G$60000,الاضافة!$H$7:$H$60000,"*اضاف*",الاضافة!$E$7:$E$60000,'أرصدة المخزن'!C7016)</f>
        <v/>
      </c>
      <c r="G7016" s="69">
        <f>SUMIFS(الصرف!$H$7:$H$60000,الصرف!$F$7:$F$60000,'أرصدة المخزن'!C7016)</f>
        <v/>
      </c>
      <c r="H7016" s="70">
        <f>E7016+F7016-G7016</f>
        <v/>
      </c>
    </row>
    <row r="7017" hidden="1" ht="24.6" customHeight="1" s="138">
      <c r="A7017" s="65" t="n">
        <v>10130259</v>
      </c>
      <c r="B7017" s="66" t="inlineStr">
        <is>
          <t>أدوات الأمن وكاميرات المراقبة</t>
        </is>
      </c>
      <c r="C7017" s="67" t="inlineStr"/>
      <c r="D7017" s="67" t="inlineStr"/>
      <c r="E7017" s="68" t="n">
        <v>0</v>
      </c>
      <c r="F7017" s="69">
        <f>SUMIFS(الاضافة!$G$7:$G$60000,الاضافة!$H$7:$H$60000,"*اضاف*",الاضافة!$E$7:$E$60000,'أرصدة المخزن'!C7017)</f>
        <v/>
      </c>
      <c r="G7017" s="69">
        <f>SUMIFS(الصرف!$H$7:$H$60000,الصرف!$F$7:$F$60000,'أرصدة المخزن'!C7017)</f>
        <v/>
      </c>
      <c r="H7017" s="70">
        <f>E7017+F7017-G7017</f>
        <v/>
      </c>
    </row>
    <row r="7018" hidden="1" ht="24.6" customHeight="1" s="138">
      <c r="A7018" s="65" t="n">
        <v>10130260</v>
      </c>
      <c r="B7018" s="66" t="inlineStr">
        <is>
          <t>أدوات الأمن وكاميرات المراقبة</t>
        </is>
      </c>
      <c r="C7018" s="67" t="inlineStr"/>
      <c r="D7018" s="67" t="inlineStr"/>
      <c r="E7018" s="68" t="n">
        <v>0</v>
      </c>
      <c r="F7018" s="69">
        <f>SUMIFS(الاضافة!$G$7:$G$60000,الاضافة!$H$7:$H$60000,"*اضاف*",الاضافة!$E$7:$E$60000,'أرصدة المخزن'!C7018)</f>
        <v/>
      </c>
      <c r="G7018" s="69">
        <f>SUMIFS(الصرف!$H$7:$H$60000,الصرف!$F$7:$F$60000,'أرصدة المخزن'!C7018)</f>
        <v/>
      </c>
      <c r="H7018" s="70">
        <f>E7018+F7018-G7018</f>
        <v/>
      </c>
    </row>
    <row r="7019" hidden="1" ht="24.6" customHeight="1" s="138">
      <c r="A7019" s="65" t="n">
        <v>10130261</v>
      </c>
      <c r="B7019" s="66" t="inlineStr">
        <is>
          <t>أدوات الأمن وكاميرات المراقبة</t>
        </is>
      </c>
      <c r="C7019" s="67" t="inlineStr"/>
      <c r="D7019" s="67" t="inlineStr"/>
      <c r="E7019" s="68" t="n">
        <v>0</v>
      </c>
      <c r="F7019" s="69">
        <f>SUMIFS(الاضافة!$G$7:$G$60000,الاضافة!$H$7:$H$60000,"*اضاف*",الاضافة!$E$7:$E$60000,'أرصدة المخزن'!C7019)</f>
        <v/>
      </c>
      <c r="G7019" s="69">
        <f>SUMIFS(الصرف!$H$7:$H$60000,الصرف!$F$7:$F$60000,'أرصدة المخزن'!C7019)</f>
        <v/>
      </c>
      <c r="H7019" s="70">
        <f>E7019+F7019-G7019</f>
        <v/>
      </c>
    </row>
    <row r="7020" hidden="1" ht="24.6" customHeight="1" s="138">
      <c r="A7020" s="65" t="n">
        <v>10130262</v>
      </c>
      <c r="B7020" s="66" t="inlineStr">
        <is>
          <t>أدوات الأمن وكاميرات المراقبة</t>
        </is>
      </c>
      <c r="C7020" s="67" t="inlineStr"/>
      <c r="D7020" s="67" t="inlineStr"/>
      <c r="E7020" s="68" t="n">
        <v>0</v>
      </c>
      <c r="F7020" s="69">
        <f>SUMIFS(الاضافة!$G$7:$G$60000,الاضافة!$H$7:$H$60000,"*اضاف*",الاضافة!$E$7:$E$60000,'أرصدة المخزن'!C7020)</f>
        <v/>
      </c>
      <c r="G7020" s="69">
        <f>SUMIFS(الصرف!$H$7:$H$60000,الصرف!$F$7:$F$60000,'أرصدة المخزن'!C7020)</f>
        <v/>
      </c>
      <c r="H7020" s="70">
        <f>E7020+F7020-G7020</f>
        <v/>
      </c>
    </row>
    <row r="7021" hidden="1" ht="24.6" customHeight="1" s="138">
      <c r="A7021" s="65" t="n">
        <v>10130263</v>
      </c>
      <c r="B7021" s="66" t="inlineStr">
        <is>
          <t>أدوات الأمن وكاميرات المراقبة</t>
        </is>
      </c>
      <c r="C7021" s="67" t="inlineStr"/>
      <c r="D7021" s="67" t="inlineStr"/>
      <c r="E7021" s="68" t="n">
        <v>0</v>
      </c>
      <c r="F7021" s="69">
        <f>SUMIFS(الاضافة!$G$7:$G$60000,الاضافة!$H$7:$H$60000,"*اضاف*",الاضافة!$E$7:$E$60000,'أرصدة المخزن'!C7021)</f>
        <v/>
      </c>
      <c r="G7021" s="69">
        <f>SUMIFS(الصرف!$H$7:$H$60000,الصرف!$F$7:$F$60000,'أرصدة المخزن'!C7021)</f>
        <v/>
      </c>
      <c r="H7021" s="70">
        <f>E7021+F7021-G7021</f>
        <v/>
      </c>
    </row>
    <row r="7022" hidden="1" ht="24.6" customHeight="1" s="138">
      <c r="A7022" s="65" t="n">
        <v>10130264</v>
      </c>
      <c r="B7022" s="66" t="inlineStr">
        <is>
          <t>أدوات الأمن وكاميرات المراقبة</t>
        </is>
      </c>
      <c r="C7022" s="67" t="inlineStr"/>
      <c r="D7022" s="67" t="inlineStr"/>
      <c r="E7022" s="68" t="n">
        <v>0</v>
      </c>
      <c r="F7022" s="69">
        <f>SUMIFS(الاضافة!$G$7:$G$60000,الاضافة!$H$7:$H$60000,"*اضاف*",الاضافة!$E$7:$E$60000,'أرصدة المخزن'!C7022)</f>
        <v/>
      </c>
      <c r="G7022" s="69">
        <f>SUMIFS(الصرف!$H$7:$H$60000,الصرف!$F$7:$F$60000,'أرصدة المخزن'!C7022)</f>
        <v/>
      </c>
      <c r="H7022" s="70">
        <f>E7022+F7022-G7022</f>
        <v/>
      </c>
    </row>
    <row r="7023" hidden="1" ht="24.6" customHeight="1" s="138">
      <c r="A7023" s="65" t="n">
        <v>10130265</v>
      </c>
      <c r="B7023" s="66" t="inlineStr">
        <is>
          <t>أدوات الأمن وكاميرات المراقبة</t>
        </is>
      </c>
      <c r="C7023" s="67" t="inlineStr"/>
      <c r="D7023" s="67" t="inlineStr"/>
      <c r="E7023" s="68" t="n">
        <v>0</v>
      </c>
      <c r="F7023" s="69">
        <f>SUMIFS(الاضافة!$G$7:$G$60000,الاضافة!$H$7:$H$60000,"*اضاف*",الاضافة!$E$7:$E$60000,'أرصدة المخزن'!C7023)</f>
        <v/>
      </c>
      <c r="G7023" s="69">
        <f>SUMIFS(الصرف!$H$7:$H$60000,الصرف!$F$7:$F$60000,'أرصدة المخزن'!C7023)</f>
        <v/>
      </c>
      <c r="H7023" s="70">
        <f>E7023+F7023-G7023</f>
        <v/>
      </c>
    </row>
    <row r="7024" hidden="1" ht="24.6" customHeight="1" s="138">
      <c r="A7024" s="65" t="n">
        <v>10130266</v>
      </c>
      <c r="B7024" s="66" t="inlineStr">
        <is>
          <t>أدوات الأمن وكاميرات المراقبة</t>
        </is>
      </c>
      <c r="C7024" s="67" t="inlineStr"/>
      <c r="D7024" s="67" t="inlineStr"/>
      <c r="E7024" s="68" t="n">
        <v>0</v>
      </c>
      <c r="F7024" s="69">
        <f>SUMIFS(الاضافة!$G$7:$G$60000,الاضافة!$H$7:$H$60000,"*اضاف*",الاضافة!$E$7:$E$60000,'أرصدة المخزن'!C7024)</f>
        <v/>
      </c>
      <c r="G7024" s="69">
        <f>SUMIFS(الصرف!$H$7:$H$60000,الصرف!$F$7:$F$60000,'أرصدة المخزن'!C7024)</f>
        <v/>
      </c>
      <c r="H7024" s="70">
        <f>E7024+F7024-G7024</f>
        <v/>
      </c>
    </row>
    <row r="7025" hidden="1" ht="24.6" customHeight="1" s="138">
      <c r="A7025" s="65" t="n">
        <v>10130267</v>
      </c>
      <c r="B7025" s="66" t="inlineStr">
        <is>
          <t>أدوات الأمن وكاميرات المراقبة</t>
        </is>
      </c>
      <c r="C7025" s="67" t="inlineStr"/>
      <c r="D7025" s="67" t="inlineStr"/>
      <c r="E7025" s="68" t="n">
        <v>0</v>
      </c>
      <c r="F7025" s="69">
        <f>SUMIFS(الاضافة!$G$7:$G$60000,الاضافة!$H$7:$H$60000,"*اضاف*",الاضافة!$E$7:$E$60000,'أرصدة المخزن'!C7025)</f>
        <v/>
      </c>
      <c r="G7025" s="69">
        <f>SUMIFS(الصرف!$H$7:$H$60000,الصرف!$F$7:$F$60000,'أرصدة المخزن'!C7025)</f>
        <v/>
      </c>
      <c r="H7025" s="70">
        <f>E7025+F7025-G7025</f>
        <v/>
      </c>
    </row>
    <row r="7026" hidden="1" ht="24.6" customHeight="1" s="138">
      <c r="A7026" s="65" t="n">
        <v>10130268</v>
      </c>
      <c r="B7026" s="66" t="inlineStr">
        <is>
          <t>أدوات الأمن وكاميرات المراقبة</t>
        </is>
      </c>
      <c r="C7026" s="67" t="inlineStr"/>
      <c r="D7026" s="67" t="inlineStr"/>
      <c r="E7026" s="68" t="n">
        <v>0</v>
      </c>
      <c r="F7026" s="69">
        <f>SUMIFS(الاضافة!$G$7:$G$60000,الاضافة!$H$7:$H$60000,"*اضاف*",الاضافة!$E$7:$E$60000,'أرصدة المخزن'!C7026)</f>
        <v/>
      </c>
      <c r="G7026" s="69">
        <f>SUMIFS(الصرف!$H$7:$H$60000,الصرف!$F$7:$F$60000,'أرصدة المخزن'!C7026)</f>
        <v/>
      </c>
      <c r="H7026" s="70">
        <f>E7026+F7026-G7026</f>
        <v/>
      </c>
    </row>
    <row r="7027" hidden="1" ht="24.6" customHeight="1" s="138">
      <c r="A7027" s="65" t="n">
        <v>10130269</v>
      </c>
      <c r="B7027" s="66" t="inlineStr">
        <is>
          <t>أدوات الأمن وكاميرات المراقبة</t>
        </is>
      </c>
      <c r="C7027" s="67" t="inlineStr"/>
      <c r="D7027" s="67" t="inlineStr"/>
      <c r="E7027" s="68" t="n">
        <v>0</v>
      </c>
      <c r="F7027" s="69">
        <f>SUMIFS(الاضافة!$G$7:$G$60000,الاضافة!$H$7:$H$60000,"*اضاف*",الاضافة!$E$7:$E$60000,'أرصدة المخزن'!C7027)</f>
        <v/>
      </c>
      <c r="G7027" s="69">
        <f>SUMIFS(الصرف!$H$7:$H$60000,الصرف!$F$7:$F$60000,'أرصدة المخزن'!C7027)</f>
        <v/>
      </c>
      <c r="H7027" s="70">
        <f>E7027+F7027-G7027</f>
        <v/>
      </c>
    </row>
    <row r="7028" hidden="1" ht="24.6" customHeight="1" s="138">
      <c r="A7028" s="65" t="n">
        <v>10130270</v>
      </c>
      <c r="B7028" s="66" t="inlineStr">
        <is>
          <t>أدوات الأمن وكاميرات المراقبة</t>
        </is>
      </c>
      <c r="C7028" s="67" t="inlineStr"/>
      <c r="D7028" s="67" t="inlineStr"/>
      <c r="E7028" s="68" t="n">
        <v>0</v>
      </c>
      <c r="F7028" s="69">
        <f>SUMIFS(الاضافة!$G$7:$G$60000,الاضافة!$H$7:$H$60000,"*اضاف*",الاضافة!$E$7:$E$60000,'أرصدة المخزن'!C7028)</f>
        <v/>
      </c>
      <c r="G7028" s="69">
        <f>SUMIFS(الصرف!$H$7:$H$60000,الصرف!$F$7:$F$60000,'أرصدة المخزن'!C7028)</f>
        <v/>
      </c>
      <c r="H7028" s="70">
        <f>E7028+F7028-G7028</f>
        <v/>
      </c>
    </row>
    <row r="7029" hidden="1" ht="24.6" customHeight="1" s="138">
      <c r="A7029" s="65" t="n">
        <v>10130271</v>
      </c>
      <c r="B7029" s="66" t="inlineStr">
        <is>
          <t>أدوات الأمن وكاميرات المراقبة</t>
        </is>
      </c>
      <c r="C7029" s="67" t="inlineStr"/>
      <c r="D7029" s="67" t="inlineStr"/>
      <c r="E7029" s="68" t="n">
        <v>0</v>
      </c>
      <c r="F7029" s="69">
        <f>SUMIFS(الاضافة!$G$7:$G$60000,الاضافة!$H$7:$H$60000,"*اضاف*",الاضافة!$E$7:$E$60000,'أرصدة المخزن'!C7029)</f>
        <v/>
      </c>
      <c r="G7029" s="69">
        <f>SUMIFS(الصرف!$H$7:$H$60000,الصرف!$F$7:$F$60000,'أرصدة المخزن'!C7029)</f>
        <v/>
      </c>
      <c r="H7029" s="70">
        <f>E7029+F7029-G7029</f>
        <v/>
      </c>
    </row>
    <row r="7030" hidden="1" ht="24.6" customHeight="1" s="138">
      <c r="A7030" s="65" t="n">
        <v>10130272</v>
      </c>
      <c r="B7030" s="66" t="inlineStr">
        <is>
          <t>أدوات الأمن وكاميرات المراقبة</t>
        </is>
      </c>
      <c r="C7030" s="67" t="inlineStr"/>
      <c r="D7030" s="67" t="inlineStr"/>
      <c r="E7030" s="68" t="n">
        <v>0</v>
      </c>
      <c r="F7030" s="69">
        <f>SUMIFS(الاضافة!$G$7:$G$60000,الاضافة!$H$7:$H$60000,"*اضاف*",الاضافة!$E$7:$E$60000,'أرصدة المخزن'!C7030)</f>
        <v/>
      </c>
      <c r="G7030" s="69">
        <f>SUMIFS(الصرف!$H$7:$H$60000,الصرف!$F$7:$F$60000,'أرصدة المخزن'!C7030)</f>
        <v/>
      </c>
      <c r="H7030" s="70">
        <f>E7030+F7030-G7030</f>
        <v/>
      </c>
    </row>
    <row r="7031" hidden="1" ht="24.6" customHeight="1" s="138">
      <c r="A7031" s="65" t="n">
        <v>10130273</v>
      </c>
      <c r="B7031" s="66" t="inlineStr">
        <is>
          <t>أدوات الأمن وكاميرات المراقبة</t>
        </is>
      </c>
      <c r="C7031" s="67" t="inlineStr"/>
      <c r="D7031" s="67" t="inlineStr"/>
      <c r="E7031" s="68" t="n">
        <v>0</v>
      </c>
      <c r="F7031" s="69">
        <f>SUMIFS(الاضافة!$G$7:$G$60000,الاضافة!$H$7:$H$60000,"*اضاف*",الاضافة!$E$7:$E$60000,'أرصدة المخزن'!C7031)</f>
        <v/>
      </c>
      <c r="G7031" s="69">
        <f>SUMIFS(الصرف!$H$7:$H$60000,الصرف!$F$7:$F$60000,'أرصدة المخزن'!C7031)</f>
        <v/>
      </c>
      <c r="H7031" s="70">
        <f>E7031+F7031-G7031</f>
        <v/>
      </c>
    </row>
    <row r="7032" hidden="1" ht="24.6" customHeight="1" s="138">
      <c r="A7032" s="65" t="n">
        <v>10130274</v>
      </c>
      <c r="B7032" s="66" t="inlineStr">
        <is>
          <t>أدوات الأمن وكاميرات المراقبة</t>
        </is>
      </c>
      <c r="C7032" s="67" t="inlineStr"/>
      <c r="D7032" s="67" t="inlineStr"/>
      <c r="E7032" s="68" t="n">
        <v>0</v>
      </c>
      <c r="F7032" s="69">
        <f>SUMIFS(الاضافة!$G$7:$G$60000,الاضافة!$H$7:$H$60000,"*اضاف*",الاضافة!$E$7:$E$60000,'أرصدة المخزن'!C7032)</f>
        <v/>
      </c>
      <c r="G7032" s="69">
        <f>SUMIFS(الصرف!$H$7:$H$60000,الصرف!$F$7:$F$60000,'أرصدة المخزن'!C7032)</f>
        <v/>
      </c>
      <c r="H7032" s="70">
        <f>E7032+F7032-G7032</f>
        <v/>
      </c>
    </row>
    <row r="7033" hidden="1" ht="24.6" customHeight="1" s="138">
      <c r="A7033" s="65" t="n">
        <v>10130275</v>
      </c>
      <c r="B7033" s="66" t="inlineStr">
        <is>
          <t>أدوات الأمن وكاميرات المراقبة</t>
        </is>
      </c>
      <c r="C7033" s="67" t="inlineStr"/>
      <c r="D7033" s="67" t="inlineStr"/>
      <c r="E7033" s="68" t="n">
        <v>0</v>
      </c>
      <c r="F7033" s="69">
        <f>SUMIFS(الاضافة!$G$7:$G$60000,الاضافة!$H$7:$H$60000,"*اضاف*",الاضافة!$E$7:$E$60000,'أرصدة المخزن'!C7033)</f>
        <v/>
      </c>
      <c r="G7033" s="69">
        <f>SUMIFS(الصرف!$H$7:$H$60000,الصرف!$F$7:$F$60000,'أرصدة المخزن'!C7033)</f>
        <v/>
      </c>
      <c r="H7033" s="70">
        <f>E7033+F7033-G7033</f>
        <v/>
      </c>
    </row>
    <row r="7034" hidden="1" ht="24.6" customHeight="1" s="138">
      <c r="A7034" s="65" t="n">
        <v>10130276</v>
      </c>
      <c r="B7034" s="66" t="inlineStr">
        <is>
          <t>أدوات الأمن وكاميرات المراقبة</t>
        </is>
      </c>
      <c r="C7034" s="67" t="inlineStr"/>
      <c r="D7034" s="67" t="inlineStr"/>
      <c r="E7034" s="68" t="n">
        <v>0</v>
      </c>
      <c r="F7034" s="69">
        <f>SUMIFS(الاضافة!$G$7:$G$60000,الاضافة!$H$7:$H$60000,"*اضاف*",الاضافة!$E$7:$E$60000,'أرصدة المخزن'!C7034)</f>
        <v/>
      </c>
      <c r="G7034" s="69">
        <f>SUMIFS(الصرف!$H$7:$H$60000,الصرف!$F$7:$F$60000,'أرصدة المخزن'!C7034)</f>
        <v/>
      </c>
      <c r="H7034" s="70">
        <f>E7034+F7034-G7034</f>
        <v/>
      </c>
    </row>
    <row r="7035" hidden="1" ht="24.6" customHeight="1" s="138">
      <c r="A7035" s="65" t="n">
        <v>10130277</v>
      </c>
      <c r="B7035" s="66" t="inlineStr">
        <is>
          <t>أدوات الأمن وكاميرات المراقبة</t>
        </is>
      </c>
      <c r="C7035" s="67" t="inlineStr"/>
      <c r="D7035" s="67" t="inlineStr"/>
      <c r="E7035" s="68" t="n">
        <v>0</v>
      </c>
      <c r="F7035" s="69">
        <f>SUMIFS(الاضافة!$G$7:$G$60000,الاضافة!$H$7:$H$60000,"*اضاف*",الاضافة!$E$7:$E$60000,'أرصدة المخزن'!C7035)</f>
        <v/>
      </c>
      <c r="G7035" s="69">
        <f>SUMIFS(الصرف!$H$7:$H$60000,الصرف!$F$7:$F$60000,'أرصدة المخزن'!C7035)</f>
        <v/>
      </c>
      <c r="H7035" s="70">
        <f>E7035+F7035-G7035</f>
        <v/>
      </c>
    </row>
    <row r="7036" hidden="1" ht="24.6" customHeight="1" s="138">
      <c r="A7036" s="65" t="n">
        <v>10130278</v>
      </c>
      <c r="B7036" s="66" t="inlineStr">
        <is>
          <t>أدوات الأمن وكاميرات المراقبة</t>
        </is>
      </c>
      <c r="C7036" s="67" t="inlineStr"/>
      <c r="D7036" s="67" t="inlineStr"/>
      <c r="E7036" s="68" t="n">
        <v>0</v>
      </c>
      <c r="F7036" s="69">
        <f>SUMIFS(الاضافة!$G$7:$G$60000,الاضافة!$H$7:$H$60000,"*اضاف*",الاضافة!$E$7:$E$60000,'أرصدة المخزن'!C7036)</f>
        <v/>
      </c>
      <c r="G7036" s="69">
        <f>SUMIFS(الصرف!$H$7:$H$60000,الصرف!$F$7:$F$60000,'أرصدة المخزن'!C7036)</f>
        <v/>
      </c>
      <c r="H7036" s="70">
        <f>E7036+F7036-G7036</f>
        <v/>
      </c>
    </row>
    <row r="7037" hidden="1" ht="24.6" customHeight="1" s="138">
      <c r="A7037" s="65" t="n">
        <v>10130279</v>
      </c>
      <c r="B7037" s="66" t="inlineStr">
        <is>
          <t>أدوات الأمن وكاميرات المراقبة</t>
        </is>
      </c>
      <c r="C7037" s="67" t="inlineStr"/>
      <c r="D7037" s="67" t="inlineStr"/>
      <c r="E7037" s="68" t="n">
        <v>0</v>
      </c>
      <c r="F7037" s="69">
        <f>SUMIFS(الاضافة!$G$7:$G$60000,الاضافة!$H$7:$H$60000,"*اضاف*",الاضافة!$E$7:$E$60000,'أرصدة المخزن'!C7037)</f>
        <v/>
      </c>
      <c r="G7037" s="69">
        <f>SUMIFS(الصرف!$H$7:$H$60000,الصرف!$F$7:$F$60000,'أرصدة المخزن'!C7037)</f>
        <v/>
      </c>
      <c r="H7037" s="70">
        <f>E7037+F7037-G7037</f>
        <v/>
      </c>
    </row>
    <row r="7038" hidden="1" ht="24.6" customHeight="1" s="138">
      <c r="A7038" s="65" t="n">
        <v>10130280</v>
      </c>
      <c r="B7038" s="66" t="inlineStr">
        <is>
          <t>أدوات الأمن وكاميرات المراقبة</t>
        </is>
      </c>
      <c r="C7038" s="67" t="inlineStr"/>
      <c r="D7038" s="67" t="inlineStr"/>
      <c r="E7038" s="68" t="n">
        <v>0</v>
      </c>
      <c r="F7038" s="69">
        <f>SUMIFS(الاضافة!$G$7:$G$60000,الاضافة!$H$7:$H$60000,"*اضاف*",الاضافة!$E$7:$E$60000,'أرصدة المخزن'!C7038)</f>
        <v/>
      </c>
      <c r="G7038" s="69">
        <f>SUMIFS(الصرف!$H$7:$H$60000,الصرف!$F$7:$F$60000,'أرصدة المخزن'!C7038)</f>
        <v/>
      </c>
      <c r="H7038" s="70">
        <f>E7038+F7038-G7038</f>
        <v/>
      </c>
    </row>
    <row r="7039" hidden="1" ht="24.6" customHeight="1" s="138">
      <c r="A7039" s="65" t="n">
        <v>10130281</v>
      </c>
      <c r="B7039" s="66" t="inlineStr">
        <is>
          <t>أدوات الأمن وكاميرات المراقبة</t>
        </is>
      </c>
      <c r="C7039" s="67" t="inlineStr"/>
      <c r="D7039" s="67" t="inlineStr"/>
      <c r="E7039" s="68" t="n">
        <v>0</v>
      </c>
      <c r="F7039" s="69">
        <f>SUMIFS(الاضافة!$G$7:$G$60000,الاضافة!$H$7:$H$60000,"*اضاف*",الاضافة!$E$7:$E$60000,'أرصدة المخزن'!C7039)</f>
        <v/>
      </c>
      <c r="G7039" s="69">
        <f>SUMIFS(الصرف!$H$7:$H$60000,الصرف!$F$7:$F$60000,'أرصدة المخزن'!C7039)</f>
        <v/>
      </c>
      <c r="H7039" s="70">
        <f>E7039+F7039-G7039</f>
        <v/>
      </c>
    </row>
    <row r="7040" hidden="1" ht="24.6" customHeight="1" s="138">
      <c r="A7040" s="65" t="n">
        <v>10130282</v>
      </c>
      <c r="B7040" s="66" t="inlineStr">
        <is>
          <t>أدوات الأمن وكاميرات المراقبة</t>
        </is>
      </c>
      <c r="C7040" s="67" t="inlineStr"/>
      <c r="D7040" s="67" t="inlineStr"/>
      <c r="E7040" s="68" t="n">
        <v>0</v>
      </c>
      <c r="F7040" s="69">
        <f>SUMIFS(الاضافة!$G$7:$G$60000,الاضافة!$H$7:$H$60000,"*اضاف*",الاضافة!$E$7:$E$60000,'أرصدة المخزن'!C7040)</f>
        <v/>
      </c>
      <c r="G7040" s="69">
        <f>SUMIFS(الصرف!$H$7:$H$60000,الصرف!$F$7:$F$60000,'أرصدة المخزن'!C7040)</f>
        <v/>
      </c>
      <c r="H7040" s="70">
        <f>E7040+F7040-G7040</f>
        <v/>
      </c>
    </row>
    <row r="7041" hidden="1" ht="24.6" customHeight="1" s="138">
      <c r="A7041" s="65" t="n">
        <v>10130283</v>
      </c>
      <c r="B7041" s="66" t="inlineStr">
        <is>
          <t>أدوات الأمن وكاميرات المراقبة</t>
        </is>
      </c>
      <c r="C7041" s="67" t="inlineStr"/>
      <c r="D7041" s="67" t="inlineStr"/>
      <c r="E7041" s="68" t="n">
        <v>0</v>
      </c>
      <c r="F7041" s="69">
        <f>SUMIFS(الاضافة!$G$7:$G$60000,الاضافة!$H$7:$H$60000,"*اضاف*",الاضافة!$E$7:$E$60000,'أرصدة المخزن'!C7041)</f>
        <v/>
      </c>
      <c r="G7041" s="69">
        <f>SUMIFS(الصرف!$H$7:$H$60000,الصرف!$F$7:$F$60000,'أرصدة المخزن'!C7041)</f>
        <v/>
      </c>
      <c r="H7041" s="70">
        <f>E7041+F7041-G7041</f>
        <v/>
      </c>
    </row>
    <row r="7042" hidden="1" ht="24.6" customHeight="1" s="138">
      <c r="A7042" s="65" t="n">
        <v>10130284</v>
      </c>
      <c r="B7042" s="66" t="inlineStr">
        <is>
          <t>أدوات الأمن وكاميرات المراقبة</t>
        </is>
      </c>
      <c r="C7042" s="67" t="inlineStr"/>
      <c r="D7042" s="67" t="inlineStr"/>
      <c r="E7042" s="68" t="n">
        <v>0</v>
      </c>
      <c r="F7042" s="69">
        <f>SUMIFS(الاضافة!$G$7:$G$60000,الاضافة!$H$7:$H$60000,"*اضاف*",الاضافة!$E$7:$E$60000,'أرصدة المخزن'!C7042)</f>
        <v/>
      </c>
      <c r="G7042" s="69">
        <f>SUMIFS(الصرف!$H$7:$H$60000,الصرف!$F$7:$F$60000,'أرصدة المخزن'!C7042)</f>
        <v/>
      </c>
      <c r="H7042" s="70">
        <f>E7042+F7042-G7042</f>
        <v/>
      </c>
    </row>
    <row r="7043" hidden="1" ht="24.6" customHeight="1" s="138">
      <c r="A7043" s="65" t="n">
        <v>10130285</v>
      </c>
      <c r="B7043" s="66" t="inlineStr">
        <is>
          <t>أدوات الأمن وكاميرات المراقبة</t>
        </is>
      </c>
      <c r="C7043" s="67" t="inlineStr"/>
      <c r="D7043" s="67" t="inlineStr"/>
      <c r="E7043" s="68" t="n">
        <v>0</v>
      </c>
      <c r="F7043" s="69">
        <f>SUMIFS(الاضافة!$G$7:$G$60000,الاضافة!$H$7:$H$60000,"*اضاف*",الاضافة!$E$7:$E$60000,'أرصدة المخزن'!C7043)</f>
        <v/>
      </c>
      <c r="G7043" s="69">
        <f>SUMIFS(الصرف!$H$7:$H$60000,الصرف!$F$7:$F$60000,'أرصدة المخزن'!C7043)</f>
        <v/>
      </c>
      <c r="H7043" s="70">
        <f>E7043+F7043-G7043</f>
        <v/>
      </c>
    </row>
    <row r="7044" hidden="1" ht="24.6" customHeight="1" s="138">
      <c r="A7044" s="65" t="n">
        <v>10130286</v>
      </c>
      <c r="B7044" s="66" t="inlineStr">
        <is>
          <t>أدوات الأمن وكاميرات المراقبة</t>
        </is>
      </c>
      <c r="C7044" s="67" t="inlineStr"/>
      <c r="D7044" s="67" t="inlineStr"/>
      <c r="E7044" s="68" t="n">
        <v>0</v>
      </c>
      <c r="F7044" s="69">
        <f>SUMIFS(الاضافة!$G$7:$G$60000,الاضافة!$H$7:$H$60000,"*اضاف*",الاضافة!$E$7:$E$60000,'أرصدة المخزن'!C7044)</f>
        <v/>
      </c>
      <c r="G7044" s="69">
        <f>SUMIFS(الصرف!$H$7:$H$60000,الصرف!$F$7:$F$60000,'أرصدة المخزن'!C7044)</f>
        <v/>
      </c>
      <c r="H7044" s="70">
        <f>E7044+F7044-G7044</f>
        <v/>
      </c>
    </row>
    <row r="7045" hidden="1" ht="24.6" customHeight="1" s="138">
      <c r="A7045" s="65" t="n">
        <v>10130287</v>
      </c>
      <c r="B7045" s="66" t="inlineStr">
        <is>
          <t>أدوات الأمن وكاميرات المراقبة</t>
        </is>
      </c>
      <c r="C7045" s="67" t="inlineStr"/>
      <c r="D7045" s="67" t="inlineStr"/>
      <c r="E7045" s="68" t="n">
        <v>0</v>
      </c>
      <c r="F7045" s="69">
        <f>SUMIFS(الاضافة!$G$7:$G$60000,الاضافة!$H$7:$H$60000,"*اضاف*",الاضافة!$E$7:$E$60000,'أرصدة المخزن'!C7045)</f>
        <v/>
      </c>
      <c r="G7045" s="69">
        <f>SUMIFS(الصرف!$H$7:$H$60000,الصرف!$F$7:$F$60000,'أرصدة المخزن'!C7045)</f>
        <v/>
      </c>
      <c r="H7045" s="70">
        <f>E7045+F7045-G7045</f>
        <v/>
      </c>
    </row>
    <row r="7046" hidden="1" ht="24.6" customHeight="1" s="138">
      <c r="A7046" s="65" t="n">
        <v>10130288</v>
      </c>
      <c r="B7046" s="66" t="inlineStr">
        <is>
          <t>أدوات الأمن وكاميرات المراقبة</t>
        </is>
      </c>
      <c r="C7046" s="67" t="inlineStr"/>
      <c r="D7046" s="67" t="inlineStr"/>
      <c r="E7046" s="68" t="n">
        <v>0</v>
      </c>
      <c r="F7046" s="69">
        <f>SUMIFS(الاضافة!$G$7:$G$60000,الاضافة!$H$7:$H$60000,"*اضاف*",الاضافة!$E$7:$E$60000,'أرصدة المخزن'!C7046)</f>
        <v/>
      </c>
      <c r="G7046" s="69">
        <f>SUMIFS(الصرف!$H$7:$H$60000,الصرف!$F$7:$F$60000,'أرصدة المخزن'!C7046)</f>
        <v/>
      </c>
      <c r="H7046" s="70">
        <f>E7046+F7046-G7046</f>
        <v/>
      </c>
    </row>
    <row r="7047" hidden="1" ht="24.6" customHeight="1" s="138">
      <c r="A7047" s="65" t="n">
        <v>10130289</v>
      </c>
      <c r="B7047" s="66" t="inlineStr">
        <is>
          <t>أدوات الأمن وكاميرات المراقبة</t>
        </is>
      </c>
      <c r="C7047" s="67" t="inlineStr"/>
      <c r="D7047" s="67" t="inlineStr"/>
      <c r="E7047" s="68" t="n">
        <v>0</v>
      </c>
      <c r="F7047" s="69">
        <f>SUMIFS(الاضافة!$G$7:$G$60000,الاضافة!$H$7:$H$60000,"*اضاف*",الاضافة!$E$7:$E$60000,'أرصدة المخزن'!C7047)</f>
        <v/>
      </c>
      <c r="G7047" s="69">
        <f>SUMIFS(الصرف!$H$7:$H$60000,الصرف!$F$7:$F$60000,'أرصدة المخزن'!C7047)</f>
        <v/>
      </c>
      <c r="H7047" s="70">
        <f>E7047+F7047-G7047</f>
        <v/>
      </c>
    </row>
    <row r="7048" hidden="1" ht="24.6" customHeight="1" s="138">
      <c r="A7048" s="65" t="n">
        <v>10130290</v>
      </c>
      <c r="B7048" s="66" t="inlineStr">
        <is>
          <t>أدوات الأمن وكاميرات المراقبة</t>
        </is>
      </c>
      <c r="C7048" s="67" t="inlineStr"/>
      <c r="D7048" s="67" t="inlineStr"/>
      <c r="E7048" s="68" t="n">
        <v>0</v>
      </c>
      <c r="F7048" s="69">
        <f>SUMIFS(الاضافة!$G$7:$G$60000,الاضافة!$H$7:$H$60000,"*اضاف*",الاضافة!$E$7:$E$60000,'أرصدة المخزن'!C7048)</f>
        <v/>
      </c>
      <c r="G7048" s="69">
        <f>SUMIFS(الصرف!$H$7:$H$60000,الصرف!$F$7:$F$60000,'أرصدة المخزن'!C7048)</f>
        <v/>
      </c>
      <c r="H7048" s="70">
        <f>E7048+F7048-G7048</f>
        <v/>
      </c>
    </row>
    <row r="7049" hidden="1" ht="24.6" customHeight="1" s="138">
      <c r="A7049" s="65" t="n">
        <v>10130291</v>
      </c>
      <c r="B7049" s="66" t="inlineStr">
        <is>
          <t>أدوات الأمن وكاميرات المراقبة</t>
        </is>
      </c>
      <c r="C7049" s="67" t="inlineStr"/>
      <c r="D7049" s="67" t="inlineStr"/>
      <c r="E7049" s="68" t="n">
        <v>0</v>
      </c>
      <c r="F7049" s="69">
        <f>SUMIFS(الاضافة!$G$7:$G$60000,الاضافة!$H$7:$H$60000,"*اضاف*",الاضافة!$E$7:$E$60000,'أرصدة المخزن'!C7049)</f>
        <v/>
      </c>
      <c r="G7049" s="69">
        <f>SUMIFS(الصرف!$H$7:$H$60000,الصرف!$F$7:$F$60000,'أرصدة المخزن'!C7049)</f>
        <v/>
      </c>
      <c r="H7049" s="70">
        <f>E7049+F7049-G7049</f>
        <v/>
      </c>
    </row>
    <row r="7050" hidden="1" ht="24.6" customHeight="1" s="138">
      <c r="A7050" s="65" t="n">
        <v>10130292</v>
      </c>
      <c r="B7050" s="66" t="inlineStr">
        <is>
          <t>أدوات الأمن وكاميرات المراقبة</t>
        </is>
      </c>
      <c r="C7050" s="67" t="inlineStr"/>
      <c r="D7050" s="67" t="inlineStr"/>
      <c r="E7050" s="68" t="n">
        <v>0</v>
      </c>
      <c r="F7050" s="69">
        <f>SUMIFS(الاضافة!$G$7:$G$60000,الاضافة!$H$7:$H$60000,"*اضاف*",الاضافة!$E$7:$E$60000,'أرصدة المخزن'!C7050)</f>
        <v/>
      </c>
      <c r="G7050" s="69">
        <f>SUMIFS(الصرف!$H$7:$H$60000,الصرف!$F$7:$F$60000,'أرصدة المخزن'!C7050)</f>
        <v/>
      </c>
      <c r="H7050" s="70">
        <f>E7050+F7050-G7050</f>
        <v/>
      </c>
    </row>
    <row r="7051" hidden="1" ht="24.6" customHeight="1" s="138">
      <c r="A7051" s="65" t="n">
        <v>10130293</v>
      </c>
      <c r="B7051" s="66" t="inlineStr">
        <is>
          <t>أدوات الأمن وكاميرات المراقبة</t>
        </is>
      </c>
      <c r="C7051" s="67" t="inlineStr"/>
      <c r="D7051" s="67" t="inlineStr"/>
      <c r="E7051" s="68" t="n">
        <v>0</v>
      </c>
      <c r="F7051" s="69">
        <f>SUMIFS(الاضافة!$G$7:$G$60000,الاضافة!$H$7:$H$60000,"*اضاف*",الاضافة!$E$7:$E$60000,'أرصدة المخزن'!C7051)</f>
        <v/>
      </c>
      <c r="G7051" s="69">
        <f>SUMIFS(الصرف!$H$7:$H$60000,الصرف!$F$7:$F$60000,'أرصدة المخزن'!C7051)</f>
        <v/>
      </c>
      <c r="H7051" s="70">
        <f>E7051+F7051-G7051</f>
        <v/>
      </c>
    </row>
    <row r="7052" hidden="1" ht="24.6" customHeight="1" s="138">
      <c r="A7052" s="65" t="n">
        <v>10130294</v>
      </c>
      <c r="B7052" s="66" t="inlineStr">
        <is>
          <t>أدوات الأمن وكاميرات المراقبة</t>
        </is>
      </c>
      <c r="C7052" s="67" t="inlineStr"/>
      <c r="D7052" s="67" t="inlineStr"/>
      <c r="E7052" s="68" t="n">
        <v>0</v>
      </c>
      <c r="F7052" s="69">
        <f>SUMIFS(الاضافة!$G$7:$G$60000,الاضافة!$H$7:$H$60000,"*اضاف*",الاضافة!$E$7:$E$60000,'أرصدة المخزن'!C7052)</f>
        <v/>
      </c>
      <c r="G7052" s="69">
        <f>SUMIFS(الصرف!$H$7:$H$60000,الصرف!$F$7:$F$60000,'أرصدة المخزن'!C7052)</f>
        <v/>
      </c>
      <c r="H7052" s="70">
        <f>E7052+F7052-G7052</f>
        <v/>
      </c>
    </row>
    <row r="7053" hidden="1" ht="24.6" customHeight="1" s="138">
      <c r="A7053" s="65" t="n">
        <v>10130295</v>
      </c>
      <c r="B7053" s="66" t="inlineStr">
        <is>
          <t>أدوات الأمن وكاميرات المراقبة</t>
        </is>
      </c>
      <c r="C7053" s="67" t="inlineStr"/>
      <c r="D7053" s="67" t="inlineStr"/>
      <c r="E7053" s="68" t="n">
        <v>0</v>
      </c>
      <c r="F7053" s="69">
        <f>SUMIFS(الاضافة!$G$7:$G$60000,الاضافة!$H$7:$H$60000,"*اضاف*",الاضافة!$E$7:$E$60000,'أرصدة المخزن'!C7053)</f>
        <v/>
      </c>
      <c r="G7053" s="69">
        <f>SUMIFS(الصرف!$H$7:$H$60000,الصرف!$F$7:$F$60000,'أرصدة المخزن'!C7053)</f>
        <v/>
      </c>
      <c r="H7053" s="70">
        <f>E7053+F7053-G7053</f>
        <v/>
      </c>
    </row>
    <row r="7054" hidden="1" ht="24.6" customHeight="1" s="138">
      <c r="A7054" s="65" t="n">
        <v>10130296</v>
      </c>
      <c r="B7054" s="66" t="inlineStr">
        <is>
          <t>أدوات الأمن وكاميرات المراقبة</t>
        </is>
      </c>
      <c r="C7054" s="67" t="inlineStr"/>
      <c r="D7054" s="67" t="inlineStr"/>
      <c r="E7054" s="68" t="n">
        <v>0</v>
      </c>
      <c r="F7054" s="69">
        <f>SUMIFS(الاضافة!$G$7:$G$60000,الاضافة!$H$7:$H$60000,"*اضاف*",الاضافة!$E$7:$E$60000,'أرصدة المخزن'!C7054)</f>
        <v/>
      </c>
      <c r="G7054" s="69">
        <f>SUMIFS(الصرف!$H$7:$H$60000,الصرف!$F$7:$F$60000,'أرصدة المخزن'!C7054)</f>
        <v/>
      </c>
      <c r="H7054" s="70">
        <f>E7054+F7054-G7054</f>
        <v/>
      </c>
    </row>
    <row r="7055" hidden="1" ht="24.6" customHeight="1" s="138">
      <c r="A7055" s="65" t="n">
        <v>10130297</v>
      </c>
      <c r="B7055" s="66" t="inlineStr">
        <is>
          <t>أدوات الأمن وكاميرات المراقبة</t>
        </is>
      </c>
      <c r="C7055" s="67" t="inlineStr"/>
      <c r="D7055" s="67" t="inlineStr"/>
      <c r="E7055" s="68" t="n">
        <v>0</v>
      </c>
      <c r="F7055" s="69">
        <f>SUMIFS(الاضافة!$G$7:$G$60000,الاضافة!$H$7:$H$60000,"*اضاف*",الاضافة!$E$7:$E$60000,'أرصدة المخزن'!C7055)</f>
        <v/>
      </c>
      <c r="G7055" s="69">
        <f>SUMIFS(الصرف!$H$7:$H$60000,الصرف!$F$7:$F$60000,'أرصدة المخزن'!C7055)</f>
        <v/>
      </c>
      <c r="H7055" s="70">
        <f>E7055+F7055-G7055</f>
        <v/>
      </c>
    </row>
    <row r="7056" hidden="1" ht="24.6" customHeight="1" s="138">
      <c r="A7056" s="65" t="n">
        <v>10130298</v>
      </c>
      <c r="B7056" s="66" t="inlineStr">
        <is>
          <t>أدوات الأمن وكاميرات المراقبة</t>
        </is>
      </c>
      <c r="C7056" s="67" t="inlineStr"/>
      <c r="D7056" s="67" t="inlineStr"/>
      <c r="E7056" s="68" t="n">
        <v>0</v>
      </c>
      <c r="F7056" s="69">
        <f>SUMIFS(الاضافة!$G$7:$G$60000,الاضافة!$H$7:$H$60000,"*اضاف*",الاضافة!$E$7:$E$60000,'أرصدة المخزن'!C7056)</f>
        <v/>
      </c>
      <c r="G7056" s="69">
        <f>SUMIFS(الصرف!$H$7:$H$60000,الصرف!$F$7:$F$60000,'أرصدة المخزن'!C7056)</f>
        <v/>
      </c>
      <c r="H7056" s="70">
        <f>E7056+F7056-G7056</f>
        <v/>
      </c>
    </row>
    <row r="7057" hidden="1" ht="24.6" customHeight="1" s="138">
      <c r="A7057" s="65" t="n">
        <v>10130299</v>
      </c>
      <c r="B7057" s="66" t="inlineStr">
        <is>
          <t>أدوات الأمن وكاميرات المراقبة</t>
        </is>
      </c>
      <c r="C7057" s="67" t="inlineStr"/>
      <c r="D7057" s="67" t="inlineStr"/>
      <c r="E7057" s="68" t="n">
        <v>0</v>
      </c>
      <c r="F7057" s="69">
        <f>SUMIFS(الاضافة!$G$7:$G$60000,الاضافة!$H$7:$H$60000,"*اضاف*",الاضافة!$E$7:$E$60000,'أرصدة المخزن'!C7057)</f>
        <v/>
      </c>
      <c r="G7057" s="69">
        <f>SUMIFS(الصرف!$H$7:$H$60000,الصرف!$F$7:$F$60000,'أرصدة المخزن'!C7057)</f>
        <v/>
      </c>
      <c r="H7057" s="70">
        <f>E7057+F7057-G7057</f>
        <v/>
      </c>
    </row>
    <row r="7058" hidden="1" ht="24.6" customHeight="1" s="138">
      <c r="A7058" s="65" t="n">
        <v>10130300</v>
      </c>
      <c r="B7058" s="66" t="inlineStr">
        <is>
          <t>أدوات الأمن وكاميرات المراقبة</t>
        </is>
      </c>
      <c r="C7058" s="67" t="inlineStr"/>
      <c r="D7058" s="67" t="inlineStr"/>
      <c r="E7058" s="68" t="n">
        <v>0</v>
      </c>
      <c r="F7058" s="69">
        <f>SUMIFS(الاضافة!$G$7:$G$60000,الاضافة!$H$7:$H$60000,"*اضاف*",الاضافة!$E$7:$E$60000,'أرصدة المخزن'!C7058)</f>
        <v/>
      </c>
      <c r="G7058" s="69">
        <f>SUMIFS(الصرف!$H$7:$H$60000,الصرف!$F$7:$F$60000,'أرصدة المخزن'!C7058)</f>
        <v/>
      </c>
      <c r="H7058" s="70">
        <f>E7058+F7058-G7058</f>
        <v/>
      </c>
    </row>
    <row r="7059" hidden="1" ht="24.6" customHeight="1" s="138">
      <c r="A7059" s="65" t="n">
        <v>10130301</v>
      </c>
      <c r="B7059" s="66" t="inlineStr">
        <is>
          <t>أدوات الأمن وكاميرات المراقبة</t>
        </is>
      </c>
      <c r="C7059" s="67" t="inlineStr"/>
      <c r="D7059" s="67" t="inlineStr"/>
      <c r="E7059" s="68" t="n">
        <v>0</v>
      </c>
      <c r="F7059" s="69">
        <f>SUMIFS(الاضافة!$G$7:$G$60000,الاضافة!$H$7:$H$60000,"*اضاف*",الاضافة!$E$7:$E$60000,'أرصدة المخزن'!C7059)</f>
        <v/>
      </c>
      <c r="G7059" s="69">
        <f>SUMIFS(الصرف!$H$7:$H$60000,الصرف!$F$7:$F$60000,'أرصدة المخزن'!C7059)</f>
        <v/>
      </c>
      <c r="H7059" s="70">
        <f>E7059+F7059-G7059</f>
        <v/>
      </c>
    </row>
    <row r="7060" hidden="1" ht="24.6" customHeight="1" s="138">
      <c r="A7060" s="65" t="n">
        <v>10130302</v>
      </c>
      <c r="B7060" s="66" t="inlineStr">
        <is>
          <t>أدوات الأمن وكاميرات المراقبة</t>
        </is>
      </c>
      <c r="C7060" s="67" t="inlineStr"/>
      <c r="D7060" s="67" t="inlineStr"/>
      <c r="E7060" s="68" t="n">
        <v>0</v>
      </c>
      <c r="F7060" s="69">
        <f>SUMIFS(الاضافة!$G$7:$G$60000,الاضافة!$H$7:$H$60000,"*اضاف*",الاضافة!$E$7:$E$60000,'أرصدة المخزن'!C7060)</f>
        <v/>
      </c>
      <c r="G7060" s="69">
        <f>SUMIFS(الصرف!$H$7:$H$60000,الصرف!$F$7:$F$60000,'أرصدة المخزن'!C7060)</f>
        <v/>
      </c>
      <c r="H7060" s="70">
        <f>E7060+F7060-G7060</f>
        <v/>
      </c>
    </row>
    <row r="7061" hidden="1" ht="24.6" customHeight="1" s="138">
      <c r="A7061" s="65" t="n">
        <v>10130303</v>
      </c>
      <c r="B7061" s="66" t="inlineStr">
        <is>
          <t>أدوات الأمن وكاميرات المراقبة</t>
        </is>
      </c>
      <c r="C7061" s="67" t="inlineStr"/>
      <c r="D7061" s="67" t="inlineStr"/>
      <c r="E7061" s="68" t="n">
        <v>0</v>
      </c>
      <c r="F7061" s="69">
        <f>SUMIFS(الاضافة!$G$7:$G$60000,الاضافة!$H$7:$H$60000,"*اضاف*",الاضافة!$E$7:$E$60000,'أرصدة المخزن'!C7061)</f>
        <v/>
      </c>
      <c r="G7061" s="69">
        <f>SUMIFS(الصرف!$H$7:$H$60000,الصرف!$F$7:$F$60000,'أرصدة المخزن'!C7061)</f>
        <v/>
      </c>
      <c r="H7061" s="70">
        <f>E7061+F7061-G7061</f>
        <v/>
      </c>
    </row>
    <row r="7062" hidden="1" ht="24.6" customHeight="1" s="138">
      <c r="A7062" s="65" t="n">
        <v>10130304</v>
      </c>
      <c r="B7062" s="66" t="inlineStr">
        <is>
          <t>أدوات الأمن وكاميرات المراقبة</t>
        </is>
      </c>
      <c r="C7062" s="67" t="inlineStr"/>
      <c r="D7062" s="67" t="inlineStr"/>
      <c r="E7062" s="68" t="n">
        <v>0</v>
      </c>
      <c r="F7062" s="69">
        <f>SUMIFS(الاضافة!$G$7:$G$60000,الاضافة!$H$7:$H$60000,"*اضاف*",الاضافة!$E$7:$E$60000,'أرصدة المخزن'!C7062)</f>
        <v/>
      </c>
      <c r="G7062" s="69">
        <f>SUMIFS(الصرف!$H$7:$H$60000,الصرف!$F$7:$F$60000,'أرصدة المخزن'!C7062)</f>
        <v/>
      </c>
      <c r="H7062" s="70">
        <f>E7062+F7062-G7062</f>
        <v/>
      </c>
    </row>
    <row r="7063" hidden="1" ht="24.6" customHeight="1" s="138">
      <c r="A7063" s="65" t="n">
        <v>10130305</v>
      </c>
      <c r="B7063" s="66" t="inlineStr">
        <is>
          <t>أدوات الأمن وكاميرات المراقبة</t>
        </is>
      </c>
      <c r="C7063" s="67" t="inlineStr"/>
      <c r="D7063" s="67" t="inlineStr"/>
      <c r="E7063" s="68" t="n">
        <v>0</v>
      </c>
      <c r="F7063" s="69">
        <f>SUMIFS(الاضافة!$G$7:$G$60000,الاضافة!$H$7:$H$60000,"*اضاف*",الاضافة!$E$7:$E$60000,'أرصدة المخزن'!C7063)</f>
        <v/>
      </c>
      <c r="G7063" s="69">
        <f>SUMIFS(الصرف!$H$7:$H$60000,الصرف!$F$7:$F$60000,'أرصدة المخزن'!C7063)</f>
        <v/>
      </c>
      <c r="H7063" s="70">
        <f>E7063+F7063-G7063</f>
        <v/>
      </c>
    </row>
    <row r="7064" hidden="1" ht="24.6" customHeight="1" s="138">
      <c r="A7064" s="65" t="n">
        <v>10130306</v>
      </c>
      <c r="B7064" s="66" t="inlineStr">
        <is>
          <t>أدوات الأمن وكاميرات المراقبة</t>
        </is>
      </c>
      <c r="C7064" s="67" t="inlineStr"/>
      <c r="D7064" s="67" t="inlineStr"/>
      <c r="E7064" s="68" t="n">
        <v>0</v>
      </c>
      <c r="F7064" s="69">
        <f>SUMIFS(الاضافة!$G$7:$G$60000,الاضافة!$H$7:$H$60000,"*اضاف*",الاضافة!$E$7:$E$60000,'أرصدة المخزن'!C7064)</f>
        <v/>
      </c>
      <c r="G7064" s="69">
        <f>SUMIFS(الصرف!$H$7:$H$60000,الصرف!$F$7:$F$60000,'أرصدة المخزن'!C7064)</f>
        <v/>
      </c>
      <c r="H7064" s="70">
        <f>E7064+F7064-G7064</f>
        <v/>
      </c>
    </row>
    <row r="7065" hidden="1" ht="24.6" customHeight="1" s="138">
      <c r="A7065" s="65" t="n">
        <v>10130307</v>
      </c>
      <c r="B7065" s="66" t="inlineStr">
        <is>
          <t>أدوات الأمن وكاميرات المراقبة</t>
        </is>
      </c>
      <c r="C7065" s="67" t="inlineStr"/>
      <c r="D7065" s="67" t="inlineStr"/>
      <c r="E7065" s="68" t="n">
        <v>0</v>
      </c>
      <c r="F7065" s="69">
        <f>SUMIFS(الاضافة!$G$7:$G$60000,الاضافة!$H$7:$H$60000,"*اضاف*",الاضافة!$E$7:$E$60000,'أرصدة المخزن'!C7065)</f>
        <v/>
      </c>
      <c r="G7065" s="69">
        <f>SUMIFS(الصرف!$H$7:$H$60000,الصرف!$F$7:$F$60000,'أرصدة المخزن'!C7065)</f>
        <v/>
      </c>
      <c r="H7065" s="70">
        <f>E7065+F7065-G7065</f>
        <v/>
      </c>
    </row>
    <row r="7066" hidden="1" ht="24.6" customHeight="1" s="138">
      <c r="A7066" s="65" t="n">
        <v>10130308</v>
      </c>
      <c r="B7066" s="66" t="inlineStr">
        <is>
          <t>أدوات الأمن وكاميرات المراقبة</t>
        </is>
      </c>
      <c r="C7066" s="67" t="inlineStr"/>
      <c r="D7066" s="67" t="inlineStr"/>
      <c r="E7066" s="68" t="n">
        <v>0</v>
      </c>
      <c r="F7066" s="69">
        <f>SUMIFS(الاضافة!$G$7:$G$60000,الاضافة!$H$7:$H$60000,"*اضاف*",الاضافة!$E$7:$E$60000,'أرصدة المخزن'!C7066)</f>
        <v/>
      </c>
      <c r="G7066" s="69">
        <f>SUMIFS(الصرف!$H$7:$H$60000,الصرف!$F$7:$F$60000,'أرصدة المخزن'!C7066)</f>
        <v/>
      </c>
      <c r="H7066" s="70">
        <f>E7066+F7066-G7066</f>
        <v/>
      </c>
    </row>
    <row r="7067" hidden="1" ht="24.6" customHeight="1" s="138">
      <c r="A7067" s="65" t="n">
        <v>10130309</v>
      </c>
      <c r="B7067" s="66" t="inlineStr">
        <is>
          <t>أدوات الأمن وكاميرات المراقبة</t>
        </is>
      </c>
      <c r="C7067" s="67" t="inlineStr"/>
      <c r="D7067" s="67" t="inlineStr"/>
      <c r="E7067" s="68" t="n">
        <v>0</v>
      </c>
      <c r="F7067" s="69">
        <f>SUMIFS(الاضافة!$G$7:$G$60000,الاضافة!$H$7:$H$60000,"*اضاف*",الاضافة!$E$7:$E$60000,'أرصدة المخزن'!C7067)</f>
        <v/>
      </c>
      <c r="G7067" s="69">
        <f>SUMIFS(الصرف!$H$7:$H$60000,الصرف!$F$7:$F$60000,'أرصدة المخزن'!C7067)</f>
        <v/>
      </c>
      <c r="H7067" s="70">
        <f>E7067+F7067-G7067</f>
        <v/>
      </c>
    </row>
    <row r="7068" hidden="1" ht="24.6" customHeight="1" s="138">
      <c r="A7068" s="65" t="n">
        <v>10130310</v>
      </c>
      <c r="B7068" s="66" t="inlineStr">
        <is>
          <t>أدوات الأمن وكاميرات المراقبة</t>
        </is>
      </c>
      <c r="C7068" s="67" t="inlineStr"/>
      <c r="D7068" s="67" t="inlineStr"/>
      <c r="E7068" s="68" t="n">
        <v>0</v>
      </c>
      <c r="F7068" s="69">
        <f>SUMIFS(الاضافة!$G$7:$G$60000,الاضافة!$H$7:$H$60000,"*اضاف*",الاضافة!$E$7:$E$60000,'أرصدة المخزن'!C7068)</f>
        <v/>
      </c>
      <c r="G7068" s="69">
        <f>SUMIFS(الصرف!$H$7:$H$60000,الصرف!$F$7:$F$60000,'أرصدة المخزن'!C7068)</f>
        <v/>
      </c>
      <c r="H7068" s="70">
        <f>E7068+F7068-G7068</f>
        <v/>
      </c>
    </row>
    <row r="7069" hidden="1" ht="24.6" customHeight="1" s="138">
      <c r="A7069" s="65" t="n">
        <v>10130311</v>
      </c>
      <c r="B7069" s="66" t="inlineStr">
        <is>
          <t>أدوات الأمن وكاميرات المراقبة</t>
        </is>
      </c>
      <c r="C7069" s="67" t="inlineStr"/>
      <c r="D7069" s="67" t="inlineStr"/>
      <c r="E7069" s="68" t="n">
        <v>0</v>
      </c>
      <c r="F7069" s="69">
        <f>SUMIFS(الاضافة!$G$7:$G$60000,الاضافة!$H$7:$H$60000,"*اضاف*",الاضافة!$E$7:$E$60000,'أرصدة المخزن'!C7069)</f>
        <v/>
      </c>
      <c r="G7069" s="69">
        <f>SUMIFS(الصرف!$H$7:$H$60000,الصرف!$F$7:$F$60000,'أرصدة المخزن'!C7069)</f>
        <v/>
      </c>
      <c r="H7069" s="70">
        <f>E7069+F7069-G7069</f>
        <v/>
      </c>
    </row>
    <row r="7070" hidden="1" ht="24.6" customHeight="1" s="138">
      <c r="A7070" s="65" t="n">
        <v>10130312</v>
      </c>
      <c r="B7070" s="66" t="inlineStr">
        <is>
          <t>أدوات الأمن وكاميرات المراقبة</t>
        </is>
      </c>
      <c r="C7070" s="67" t="inlineStr"/>
      <c r="D7070" s="67" t="inlineStr"/>
      <c r="E7070" s="68" t="n">
        <v>0</v>
      </c>
      <c r="F7070" s="69">
        <f>SUMIFS(الاضافة!$G$7:$G$60000,الاضافة!$H$7:$H$60000,"*اضاف*",الاضافة!$E$7:$E$60000,'أرصدة المخزن'!C7070)</f>
        <v/>
      </c>
      <c r="G7070" s="69">
        <f>SUMIFS(الصرف!$H$7:$H$60000,الصرف!$F$7:$F$60000,'أرصدة المخزن'!C7070)</f>
        <v/>
      </c>
      <c r="H7070" s="70">
        <f>E7070+F7070-G7070</f>
        <v/>
      </c>
    </row>
    <row r="7071" hidden="1" ht="24.6" customHeight="1" s="138">
      <c r="A7071" s="65" t="n">
        <v>10130313</v>
      </c>
      <c r="B7071" s="66" t="inlineStr">
        <is>
          <t>أدوات الأمن وكاميرات المراقبة</t>
        </is>
      </c>
      <c r="C7071" s="67" t="inlineStr"/>
      <c r="D7071" s="67" t="inlineStr"/>
      <c r="E7071" s="68" t="n">
        <v>0</v>
      </c>
      <c r="F7071" s="69">
        <f>SUMIFS(الاضافة!$G$7:$G$60000,الاضافة!$H$7:$H$60000,"*اضاف*",الاضافة!$E$7:$E$60000,'أرصدة المخزن'!C7071)</f>
        <v/>
      </c>
      <c r="G7071" s="69">
        <f>SUMIFS(الصرف!$H$7:$H$60000,الصرف!$F$7:$F$60000,'أرصدة المخزن'!C7071)</f>
        <v/>
      </c>
      <c r="H7071" s="70">
        <f>E7071+F7071-G7071</f>
        <v/>
      </c>
    </row>
    <row r="7072" hidden="1" ht="24.6" customHeight="1" s="138">
      <c r="A7072" s="65" t="n">
        <v>10130314</v>
      </c>
      <c r="B7072" s="66" t="inlineStr">
        <is>
          <t>أدوات الأمن وكاميرات المراقبة</t>
        </is>
      </c>
      <c r="C7072" s="67" t="inlineStr"/>
      <c r="D7072" s="67" t="inlineStr"/>
      <c r="E7072" s="68" t="n">
        <v>0</v>
      </c>
      <c r="F7072" s="69">
        <f>SUMIFS(الاضافة!$G$7:$G$60000,الاضافة!$H$7:$H$60000,"*اضاف*",الاضافة!$E$7:$E$60000,'أرصدة المخزن'!C7072)</f>
        <v/>
      </c>
      <c r="G7072" s="69">
        <f>SUMIFS(الصرف!$H$7:$H$60000,الصرف!$F$7:$F$60000,'أرصدة المخزن'!C7072)</f>
        <v/>
      </c>
      <c r="H7072" s="70">
        <f>E7072+F7072-G7072</f>
        <v/>
      </c>
    </row>
    <row r="7073" hidden="1" ht="24.6" customHeight="1" s="138">
      <c r="A7073" s="65" t="n">
        <v>10130315</v>
      </c>
      <c r="B7073" s="66" t="inlineStr">
        <is>
          <t>أدوات الأمن وكاميرات المراقبة</t>
        </is>
      </c>
      <c r="C7073" s="67" t="inlineStr"/>
      <c r="D7073" s="67" t="inlineStr"/>
      <c r="E7073" s="68" t="n">
        <v>0</v>
      </c>
      <c r="F7073" s="69">
        <f>SUMIFS(الاضافة!$G$7:$G$60000,الاضافة!$H$7:$H$60000,"*اضاف*",الاضافة!$E$7:$E$60000,'أرصدة المخزن'!C7073)</f>
        <v/>
      </c>
      <c r="G7073" s="69">
        <f>SUMIFS(الصرف!$H$7:$H$60000,الصرف!$F$7:$F$60000,'أرصدة المخزن'!C7073)</f>
        <v/>
      </c>
      <c r="H7073" s="70">
        <f>E7073+F7073-G7073</f>
        <v/>
      </c>
    </row>
    <row r="7074" hidden="1" ht="24.6" customHeight="1" s="138">
      <c r="A7074" s="65" t="n">
        <v>10130316</v>
      </c>
      <c r="B7074" s="66" t="inlineStr">
        <is>
          <t>أدوات الأمن وكاميرات المراقبة</t>
        </is>
      </c>
      <c r="C7074" s="67" t="inlineStr"/>
      <c r="D7074" s="67" t="inlineStr"/>
      <c r="E7074" s="68" t="n">
        <v>0</v>
      </c>
      <c r="F7074" s="69">
        <f>SUMIFS(الاضافة!$G$7:$G$60000,الاضافة!$H$7:$H$60000,"*اضاف*",الاضافة!$E$7:$E$60000,'أرصدة المخزن'!C7074)</f>
        <v/>
      </c>
      <c r="G7074" s="69">
        <f>SUMIFS(الصرف!$H$7:$H$60000,الصرف!$F$7:$F$60000,'أرصدة المخزن'!C7074)</f>
        <v/>
      </c>
      <c r="H7074" s="70">
        <f>E7074+F7074-G7074</f>
        <v/>
      </c>
    </row>
    <row r="7075" hidden="1" ht="24.6" customHeight="1" s="138">
      <c r="A7075" s="65" t="n">
        <v>10130317</v>
      </c>
      <c r="B7075" s="66" t="inlineStr">
        <is>
          <t>أدوات الأمن وكاميرات المراقبة</t>
        </is>
      </c>
      <c r="C7075" s="67" t="inlineStr"/>
      <c r="D7075" s="67" t="inlineStr"/>
      <c r="E7075" s="68" t="n">
        <v>0</v>
      </c>
      <c r="F7075" s="69">
        <f>SUMIFS(الاضافة!$G$7:$G$60000,الاضافة!$H$7:$H$60000,"*اضاف*",الاضافة!$E$7:$E$60000,'أرصدة المخزن'!C7075)</f>
        <v/>
      </c>
      <c r="G7075" s="69">
        <f>SUMIFS(الصرف!$H$7:$H$60000,الصرف!$F$7:$F$60000,'أرصدة المخزن'!C7075)</f>
        <v/>
      </c>
      <c r="H7075" s="70">
        <f>E7075+F7075-G7075</f>
        <v/>
      </c>
    </row>
    <row r="7076" hidden="1" ht="24.6" customHeight="1" s="138">
      <c r="A7076" s="65" t="n">
        <v>10130318</v>
      </c>
      <c r="B7076" s="66" t="inlineStr">
        <is>
          <t>أدوات الأمن وكاميرات المراقبة</t>
        </is>
      </c>
      <c r="C7076" s="67" t="inlineStr"/>
      <c r="D7076" s="67" t="inlineStr"/>
      <c r="E7076" s="68" t="n">
        <v>0</v>
      </c>
      <c r="F7076" s="69">
        <f>SUMIFS(الاضافة!$G$7:$G$60000,الاضافة!$H$7:$H$60000,"*اضاف*",الاضافة!$E$7:$E$60000,'أرصدة المخزن'!C7076)</f>
        <v/>
      </c>
      <c r="G7076" s="69">
        <f>SUMIFS(الصرف!$H$7:$H$60000,الصرف!$F$7:$F$60000,'أرصدة المخزن'!C7076)</f>
        <v/>
      </c>
      <c r="H7076" s="70">
        <f>E7076+F7076-G7076</f>
        <v/>
      </c>
    </row>
    <row r="7077" hidden="1" ht="24.6" customHeight="1" s="138">
      <c r="A7077" s="65" t="n">
        <v>10130319</v>
      </c>
      <c r="B7077" s="66" t="inlineStr">
        <is>
          <t>أدوات الأمن وكاميرات المراقبة</t>
        </is>
      </c>
      <c r="C7077" s="67" t="inlineStr"/>
      <c r="D7077" s="67" t="inlineStr"/>
      <c r="E7077" s="68" t="n">
        <v>0</v>
      </c>
      <c r="F7077" s="69">
        <f>SUMIFS(الاضافة!$G$7:$G$60000,الاضافة!$H$7:$H$60000,"*اضاف*",الاضافة!$E$7:$E$60000,'أرصدة المخزن'!C7077)</f>
        <v/>
      </c>
      <c r="G7077" s="69">
        <f>SUMIFS(الصرف!$H$7:$H$60000,الصرف!$F$7:$F$60000,'أرصدة المخزن'!C7077)</f>
        <v/>
      </c>
      <c r="H7077" s="70">
        <f>E7077+F7077-G7077</f>
        <v/>
      </c>
    </row>
    <row r="7078" hidden="1" ht="24.6" customHeight="1" s="138">
      <c r="A7078" s="65" t="n">
        <v>10130320</v>
      </c>
      <c r="B7078" s="66" t="inlineStr">
        <is>
          <t>أدوات الأمن وكاميرات المراقبة</t>
        </is>
      </c>
      <c r="C7078" s="67" t="inlineStr"/>
      <c r="D7078" s="67" t="inlineStr"/>
      <c r="E7078" s="68" t="n">
        <v>0</v>
      </c>
      <c r="F7078" s="69">
        <f>SUMIFS(الاضافة!$G$7:$G$60000,الاضافة!$H$7:$H$60000,"*اضاف*",الاضافة!$E$7:$E$60000,'أرصدة المخزن'!C7078)</f>
        <v/>
      </c>
      <c r="G7078" s="69">
        <f>SUMIFS(الصرف!$H$7:$H$60000,الصرف!$F$7:$F$60000,'أرصدة المخزن'!C7078)</f>
        <v/>
      </c>
      <c r="H7078" s="70">
        <f>E7078+F7078-G7078</f>
        <v/>
      </c>
    </row>
    <row r="7079" hidden="1" ht="24.6" customHeight="1" s="138">
      <c r="A7079" s="65" t="n">
        <v>10130321</v>
      </c>
      <c r="B7079" s="66" t="inlineStr">
        <is>
          <t>أدوات الأمن وكاميرات المراقبة</t>
        </is>
      </c>
      <c r="C7079" s="67" t="inlineStr"/>
      <c r="D7079" s="67" t="inlineStr"/>
      <c r="E7079" s="68" t="n">
        <v>0</v>
      </c>
      <c r="F7079" s="69">
        <f>SUMIFS(الاضافة!$G$7:$G$60000,الاضافة!$H$7:$H$60000,"*اضاف*",الاضافة!$E$7:$E$60000,'أرصدة المخزن'!C7079)</f>
        <v/>
      </c>
      <c r="G7079" s="69">
        <f>SUMIFS(الصرف!$H$7:$H$60000,الصرف!$F$7:$F$60000,'أرصدة المخزن'!C7079)</f>
        <v/>
      </c>
      <c r="H7079" s="70">
        <f>E7079+F7079-G7079</f>
        <v/>
      </c>
    </row>
    <row r="7080" hidden="1" ht="24.6" customHeight="1" s="138">
      <c r="A7080" s="65" t="n">
        <v>10130322</v>
      </c>
      <c r="B7080" s="66" t="inlineStr">
        <is>
          <t>أدوات الأمن وكاميرات المراقبة</t>
        </is>
      </c>
      <c r="C7080" s="67" t="inlineStr"/>
      <c r="D7080" s="67" t="inlineStr"/>
      <c r="E7080" s="68" t="n">
        <v>0</v>
      </c>
      <c r="F7080" s="69">
        <f>SUMIFS(الاضافة!$G$7:$G$60000,الاضافة!$H$7:$H$60000,"*اضاف*",الاضافة!$E$7:$E$60000,'أرصدة المخزن'!C7080)</f>
        <v/>
      </c>
      <c r="G7080" s="69">
        <f>SUMIFS(الصرف!$H$7:$H$60000,الصرف!$F$7:$F$60000,'أرصدة المخزن'!C7080)</f>
        <v/>
      </c>
      <c r="H7080" s="70">
        <f>E7080+F7080-G7080</f>
        <v/>
      </c>
    </row>
    <row r="7081" hidden="1" ht="24.6" customHeight="1" s="138">
      <c r="A7081" s="65" t="n">
        <v>10130323</v>
      </c>
      <c r="B7081" s="66" t="inlineStr">
        <is>
          <t>أدوات الأمن وكاميرات المراقبة</t>
        </is>
      </c>
      <c r="C7081" s="67" t="inlineStr"/>
      <c r="D7081" s="67" t="inlineStr"/>
      <c r="E7081" s="68" t="n">
        <v>0</v>
      </c>
      <c r="F7081" s="69">
        <f>SUMIFS(الاضافة!$G$7:$G$60000,الاضافة!$H$7:$H$60000,"*اضاف*",الاضافة!$E$7:$E$60000,'أرصدة المخزن'!C7081)</f>
        <v/>
      </c>
      <c r="G7081" s="69">
        <f>SUMIFS(الصرف!$H$7:$H$60000,الصرف!$F$7:$F$60000,'أرصدة المخزن'!C7081)</f>
        <v/>
      </c>
      <c r="H7081" s="70">
        <f>E7081+F7081-G7081</f>
        <v/>
      </c>
    </row>
    <row r="7082" hidden="1" ht="24.6" customHeight="1" s="138">
      <c r="A7082" s="65" t="n">
        <v>10130324</v>
      </c>
      <c r="B7082" s="66" t="inlineStr">
        <is>
          <t>أدوات الأمن وكاميرات المراقبة</t>
        </is>
      </c>
      <c r="C7082" s="67" t="inlineStr"/>
      <c r="D7082" s="67" t="inlineStr"/>
      <c r="E7082" s="68" t="n">
        <v>0</v>
      </c>
      <c r="F7082" s="69">
        <f>SUMIFS(الاضافة!$G$7:$G$60000,الاضافة!$H$7:$H$60000,"*اضاف*",الاضافة!$E$7:$E$60000,'أرصدة المخزن'!C7082)</f>
        <v/>
      </c>
      <c r="G7082" s="69">
        <f>SUMIFS(الصرف!$H$7:$H$60000,الصرف!$F$7:$F$60000,'أرصدة المخزن'!C7082)</f>
        <v/>
      </c>
      <c r="H7082" s="70">
        <f>E7082+F7082-G7082</f>
        <v/>
      </c>
    </row>
    <row r="7083" hidden="1" ht="24.6" customHeight="1" s="138">
      <c r="A7083" s="65" t="n">
        <v>10130325</v>
      </c>
      <c r="B7083" s="66" t="inlineStr">
        <is>
          <t>أدوات الأمن وكاميرات المراقبة</t>
        </is>
      </c>
      <c r="C7083" s="67" t="inlineStr"/>
      <c r="D7083" s="67" t="inlineStr"/>
      <c r="E7083" s="68" t="n">
        <v>0</v>
      </c>
      <c r="F7083" s="69">
        <f>SUMIFS(الاضافة!$G$7:$G$60000,الاضافة!$H$7:$H$60000,"*اضاف*",الاضافة!$E$7:$E$60000,'أرصدة المخزن'!C7083)</f>
        <v/>
      </c>
      <c r="G7083" s="69">
        <f>SUMIFS(الصرف!$H$7:$H$60000,الصرف!$F$7:$F$60000,'أرصدة المخزن'!C7083)</f>
        <v/>
      </c>
      <c r="H7083" s="70">
        <f>E7083+F7083-G7083</f>
        <v/>
      </c>
    </row>
    <row r="7084" hidden="1" ht="24.6" customHeight="1" s="138">
      <c r="A7084" s="65" t="n">
        <v>10130326</v>
      </c>
      <c r="B7084" s="66" t="inlineStr">
        <is>
          <t>أدوات الأمن وكاميرات المراقبة</t>
        </is>
      </c>
      <c r="C7084" s="67" t="inlineStr"/>
      <c r="D7084" s="67" t="inlineStr"/>
      <c r="E7084" s="68" t="n">
        <v>0</v>
      </c>
      <c r="F7084" s="69">
        <f>SUMIFS(الاضافة!$G$7:$G$60000,الاضافة!$H$7:$H$60000,"*اضاف*",الاضافة!$E$7:$E$60000,'أرصدة المخزن'!C7084)</f>
        <v/>
      </c>
      <c r="G7084" s="69">
        <f>SUMIFS(الصرف!$H$7:$H$60000,الصرف!$F$7:$F$60000,'أرصدة المخزن'!C7084)</f>
        <v/>
      </c>
      <c r="H7084" s="70">
        <f>E7084+F7084-G7084</f>
        <v/>
      </c>
    </row>
    <row r="7085" hidden="1" ht="24.6" customHeight="1" s="138">
      <c r="A7085" s="65" t="n">
        <v>10130327</v>
      </c>
      <c r="B7085" s="66" t="inlineStr">
        <is>
          <t>أدوات الأمن وكاميرات المراقبة</t>
        </is>
      </c>
      <c r="C7085" s="67" t="inlineStr"/>
      <c r="D7085" s="67" t="inlineStr"/>
      <c r="E7085" s="68" t="n">
        <v>0</v>
      </c>
      <c r="F7085" s="69">
        <f>SUMIFS(الاضافة!$G$7:$G$60000,الاضافة!$H$7:$H$60000,"*اضاف*",الاضافة!$E$7:$E$60000,'أرصدة المخزن'!C7085)</f>
        <v/>
      </c>
      <c r="G7085" s="69">
        <f>SUMIFS(الصرف!$H$7:$H$60000,الصرف!$F$7:$F$60000,'أرصدة المخزن'!C7085)</f>
        <v/>
      </c>
      <c r="H7085" s="70">
        <f>E7085+F7085-G7085</f>
        <v/>
      </c>
    </row>
    <row r="7086" hidden="1" ht="24.6" customHeight="1" s="138">
      <c r="A7086" s="65" t="n">
        <v>10130328</v>
      </c>
      <c r="B7086" s="66" t="inlineStr">
        <is>
          <t>أدوات الأمن وكاميرات المراقبة</t>
        </is>
      </c>
      <c r="C7086" s="67" t="inlineStr"/>
      <c r="D7086" s="67" t="inlineStr"/>
      <c r="E7086" s="68" t="n">
        <v>0</v>
      </c>
      <c r="F7086" s="69">
        <f>SUMIFS(الاضافة!$G$7:$G$60000,الاضافة!$H$7:$H$60000,"*اضاف*",الاضافة!$E$7:$E$60000,'أرصدة المخزن'!C7086)</f>
        <v/>
      </c>
      <c r="G7086" s="69">
        <f>SUMIFS(الصرف!$H$7:$H$60000,الصرف!$F$7:$F$60000,'أرصدة المخزن'!C7086)</f>
        <v/>
      </c>
      <c r="H7086" s="70">
        <f>E7086+F7086-G7086</f>
        <v/>
      </c>
    </row>
    <row r="7087" hidden="1" ht="24.6" customHeight="1" s="138">
      <c r="A7087" s="65" t="n">
        <v>10130329</v>
      </c>
      <c r="B7087" s="66" t="inlineStr">
        <is>
          <t>أدوات الأمن وكاميرات المراقبة</t>
        </is>
      </c>
      <c r="C7087" s="67" t="inlineStr"/>
      <c r="D7087" s="67" t="inlineStr"/>
      <c r="E7087" s="68" t="n">
        <v>0</v>
      </c>
      <c r="F7087" s="69">
        <f>SUMIFS(الاضافة!$G$7:$G$60000,الاضافة!$H$7:$H$60000,"*اضاف*",الاضافة!$E$7:$E$60000,'أرصدة المخزن'!C7087)</f>
        <v/>
      </c>
      <c r="G7087" s="69">
        <f>SUMIFS(الصرف!$H$7:$H$60000,الصرف!$F$7:$F$60000,'أرصدة المخزن'!C7087)</f>
        <v/>
      </c>
      <c r="H7087" s="70">
        <f>E7087+F7087-G7087</f>
        <v/>
      </c>
    </row>
    <row r="7088" hidden="1" ht="24.6" customHeight="1" s="138">
      <c r="A7088" s="65" t="n">
        <v>10130330</v>
      </c>
      <c r="B7088" s="66" t="inlineStr">
        <is>
          <t>أدوات الأمن وكاميرات المراقبة</t>
        </is>
      </c>
      <c r="C7088" s="67" t="inlineStr"/>
      <c r="D7088" s="67" t="inlineStr"/>
      <c r="E7088" s="68" t="n">
        <v>0</v>
      </c>
      <c r="F7088" s="69">
        <f>SUMIFS(الاضافة!$G$7:$G$60000,الاضافة!$H$7:$H$60000,"*اضاف*",الاضافة!$E$7:$E$60000,'أرصدة المخزن'!C7088)</f>
        <v/>
      </c>
      <c r="G7088" s="69">
        <f>SUMIFS(الصرف!$H$7:$H$60000,الصرف!$F$7:$F$60000,'أرصدة المخزن'!C7088)</f>
        <v/>
      </c>
      <c r="H7088" s="70">
        <f>E7088+F7088-G7088</f>
        <v/>
      </c>
    </row>
    <row r="7089" hidden="1" ht="24.6" customHeight="1" s="138">
      <c r="A7089" s="65" t="n">
        <v>10130331</v>
      </c>
      <c r="B7089" s="66" t="inlineStr">
        <is>
          <t>أدوات الأمن وكاميرات المراقبة</t>
        </is>
      </c>
      <c r="C7089" s="67" t="inlineStr"/>
      <c r="D7089" s="67" t="inlineStr"/>
      <c r="E7089" s="68" t="n">
        <v>0</v>
      </c>
      <c r="F7089" s="69">
        <f>SUMIFS(الاضافة!$G$7:$G$60000,الاضافة!$H$7:$H$60000,"*اضاف*",الاضافة!$E$7:$E$60000,'أرصدة المخزن'!C7089)</f>
        <v/>
      </c>
      <c r="G7089" s="69">
        <f>SUMIFS(الصرف!$H$7:$H$60000,الصرف!$F$7:$F$60000,'أرصدة المخزن'!C7089)</f>
        <v/>
      </c>
      <c r="H7089" s="70">
        <f>E7089+F7089-G7089</f>
        <v/>
      </c>
    </row>
    <row r="7090" hidden="1" ht="24.6" customHeight="1" s="138">
      <c r="A7090" s="65" t="n">
        <v>10130332</v>
      </c>
      <c r="B7090" s="66" t="inlineStr">
        <is>
          <t>أدوات الأمن وكاميرات المراقبة</t>
        </is>
      </c>
      <c r="C7090" s="67" t="inlineStr"/>
      <c r="D7090" s="67" t="inlineStr"/>
      <c r="E7090" s="68" t="n">
        <v>0</v>
      </c>
      <c r="F7090" s="69">
        <f>SUMIFS(الاضافة!$G$7:$G$60000,الاضافة!$H$7:$H$60000,"*اضاف*",الاضافة!$E$7:$E$60000,'أرصدة المخزن'!C7090)</f>
        <v/>
      </c>
      <c r="G7090" s="69">
        <f>SUMIFS(الصرف!$H$7:$H$60000,الصرف!$F$7:$F$60000,'أرصدة المخزن'!C7090)</f>
        <v/>
      </c>
      <c r="H7090" s="70">
        <f>E7090+F7090-G7090</f>
        <v/>
      </c>
    </row>
    <row r="7091" hidden="1" ht="24.6" customHeight="1" s="138">
      <c r="A7091" s="65" t="n">
        <v>10130333</v>
      </c>
      <c r="B7091" s="66" t="inlineStr">
        <is>
          <t>أدوات الأمن وكاميرات المراقبة</t>
        </is>
      </c>
      <c r="C7091" s="67" t="inlineStr"/>
      <c r="D7091" s="67" t="inlineStr"/>
      <c r="E7091" s="68" t="n">
        <v>0</v>
      </c>
      <c r="F7091" s="69">
        <f>SUMIFS(الاضافة!$G$7:$G$60000,الاضافة!$H$7:$H$60000,"*اضاف*",الاضافة!$E$7:$E$60000,'أرصدة المخزن'!C7091)</f>
        <v/>
      </c>
      <c r="G7091" s="69">
        <f>SUMIFS(الصرف!$H$7:$H$60000,الصرف!$F$7:$F$60000,'أرصدة المخزن'!C7091)</f>
        <v/>
      </c>
      <c r="H7091" s="70">
        <f>E7091+F7091-G7091</f>
        <v/>
      </c>
    </row>
    <row r="7092" hidden="1" ht="24.6" customHeight="1" s="138">
      <c r="A7092" s="65" t="n">
        <v>10130334</v>
      </c>
      <c r="B7092" s="66" t="inlineStr">
        <is>
          <t>أدوات الأمن وكاميرات المراقبة</t>
        </is>
      </c>
      <c r="C7092" s="67" t="inlineStr"/>
      <c r="D7092" s="67" t="inlineStr"/>
      <c r="E7092" s="68" t="n">
        <v>0</v>
      </c>
      <c r="F7092" s="69">
        <f>SUMIFS(الاضافة!$G$7:$G$60000,الاضافة!$H$7:$H$60000,"*اضاف*",الاضافة!$E$7:$E$60000,'أرصدة المخزن'!C7092)</f>
        <v/>
      </c>
      <c r="G7092" s="69">
        <f>SUMIFS(الصرف!$H$7:$H$60000,الصرف!$F$7:$F$60000,'أرصدة المخزن'!C7092)</f>
        <v/>
      </c>
      <c r="H7092" s="70">
        <f>E7092+F7092-G7092</f>
        <v/>
      </c>
    </row>
    <row r="7093" hidden="1" ht="24.6" customHeight="1" s="138">
      <c r="A7093" s="65" t="n">
        <v>10130335</v>
      </c>
      <c r="B7093" s="66" t="inlineStr">
        <is>
          <t>أدوات الأمن وكاميرات المراقبة</t>
        </is>
      </c>
      <c r="C7093" s="67" t="inlineStr"/>
      <c r="D7093" s="67" t="inlineStr"/>
      <c r="E7093" s="68" t="n">
        <v>0</v>
      </c>
      <c r="F7093" s="69">
        <f>SUMIFS(الاضافة!$G$7:$G$60000,الاضافة!$H$7:$H$60000,"*اضاف*",الاضافة!$E$7:$E$60000,'أرصدة المخزن'!C7093)</f>
        <v/>
      </c>
      <c r="G7093" s="69">
        <f>SUMIFS(الصرف!$H$7:$H$60000,الصرف!$F$7:$F$60000,'أرصدة المخزن'!C7093)</f>
        <v/>
      </c>
      <c r="H7093" s="70">
        <f>E7093+F7093-G7093</f>
        <v/>
      </c>
    </row>
    <row r="7094" hidden="1" ht="24.6" customHeight="1" s="138">
      <c r="A7094" s="65" t="n">
        <v>10130336</v>
      </c>
      <c r="B7094" s="66" t="inlineStr">
        <is>
          <t>أدوات الأمن وكاميرات المراقبة</t>
        </is>
      </c>
      <c r="C7094" s="67" t="inlineStr"/>
      <c r="D7094" s="67" t="inlineStr"/>
      <c r="E7094" s="68" t="n">
        <v>0</v>
      </c>
      <c r="F7094" s="69">
        <f>SUMIFS(الاضافة!$G$7:$G$60000,الاضافة!$H$7:$H$60000,"*اضاف*",الاضافة!$E$7:$E$60000,'أرصدة المخزن'!C7094)</f>
        <v/>
      </c>
      <c r="G7094" s="69">
        <f>SUMIFS(الصرف!$H$7:$H$60000,الصرف!$F$7:$F$60000,'أرصدة المخزن'!C7094)</f>
        <v/>
      </c>
      <c r="H7094" s="70">
        <f>E7094+F7094-G7094</f>
        <v/>
      </c>
    </row>
    <row r="7095" hidden="1" ht="24.6" customHeight="1" s="138">
      <c r="A7095" s="65" t="n">
        <v>10130337</v>
      </c>
      <c r="B7095" s="66" t="inlineStr">
        <is>
          <t>أدوات الأمن وكاميرات المراقبة</t>
        </is>
      </c>
      <c r="C7095" s="67" t="inlineStr"/>
      <c r="D7095" s="67" t="inlineStr"/>
      <c r="E7095" s="68" t="n">
        <v>0</v>
      </c>
      <c r="F7095" s="69">
        <f>SUMIFS(الاضافة!$G$7:$G$60000,الاضافة!$H$7:$H$60000,"*اضاف*",الاضافة!$E$7:$E$60000,'أرصدة المخزن'!C7095)</f>
        <v/>
      </c>
      <c r="G7095" s="69">
        <f>SUMIFS(الصرف!$H$7:$H$60000,الصرف!$F$7:$F$60000,'أرصدة المخزن'!C7095)</f>
        <v/>
      </c>
      <c r="H7095" s="70">
        <f>E7095+F7095-G7095</f>
        <v/>
      </c>
    </row>
    <row r="7096" hidden="1" ht="24.6" customHeight="1" s="138">
      <c r="A7096" s="65" t="n">
        <v>10130338</v>
      </c>
      <c r="B7096" s="66" t="inlineStr">
        <is>
          <t>أدوات الأمن وكاميرات المراقبة</t>
        </is>
      </c>
      <c r="C7096" s="67" t="inlineStr"/>
      <c r="D7096" s="67" t="inlineStr"/>
      <c r="E7096" s="68" t="n">
        <v>0</v>
      </c>
      <c r="F7096" s="69">
        <f>SUMIFS(الاضافة!$G$7:$G$60000,الاضافة!$H$7:$H$60000,"*اضاف*",الاضافة!$E$7:$E$60000,'أرصدة المخزن'!C7096)</f>
        <v/>
      </c>
      <c r="G7096" s="69">
        <f>SUMIFS(الصرف!$H$7:$H$60000,الصرف!$F$7:$F$60000,'أرصدة المخزن'!C7096)</f>
        <v/>
      </c>
      <c r="H7096" s="70">
        <f>E7096+F7096-G7096</f>
        <v/>
      </c>
    </row>
    <row r="7097" hidden="1" ht="24.6" customHeight="1" s="138">
      <c r="A7097" s="65" t="n">
        <v>10130339</v>
      </c>
      <c r="B7097" s="66" t="inlineStr">
        <is>
          <t>أدوات الأمن وكاميرات المراقبة</t>
        </is>
      </c>
      <c r="C7097" s="67" t="inlineStr"/>
      <c r="D7097" s="67" t="inlineStr"/>
      <c r="E7097" s="68" t="n">
        <v>0</v>
      </c>
      <c r="F7097" s="69">
        <f>SUMIFS(الاضافة!$G$7:$G$60000,الاضافة!$H$7:$H$60000,"*اضاف*",الاضافة!$E$7:$E$60000,'أرصدة المخزن'!C7097)</f>
        <v/>
      </c>
      <c r="G7097" s="69">
        <f>SUMIFS(الصرف!$H$7:$H$60000,الصرف!$F$7:$F$60000,'أرصدة المخزن'!C7097)</f>
        <v/>
      </c>
      <c r="H7097" s="70">
        <f>E7097+F7097-G7097</f>
        <v/>
      </c>
    </row>
    <row r="7098" hidden="1" ht="24.6" customHeight="1" s="138">
      <c r="A7098" s="65" t="n">
        <v>10130340</v>
      </c>
      <c r="B7098" s="66" t="inlineStr">
        <is>
          <t>أدوات الأمن وكاميرات المراقبة</t>
        </is>
      </c>
      <c r="C7098" s="67" t="inlineStr"/>
      <c r="D7098" s="67" t="inlineStr"/>
      <c r="E7098" s="68" t="n">
        <v>0</v>
      </c>
      <c r="F7098" s="69">
        <f>SUMIFS(الاضافة!$G$7:$G$60000,الاضافة!$H$7:$H$60000,"*اضاف*",الاضافة!$E$7:$E$60000,'أرصدة المخزن'!C7098)</f>
        <v/>
      </c>
      <c r="G7098" s="69">
        <f>SUMIFS(الصرف!$H$7:$H$60000,الصرف!$F$7:$F$60000,'أرصدة المخزن'!C7098)</f>
        <v/>
      </c>
      <c r="H7098" s="70">
        <f>E7098+F7098-G7098</f>
        <v/>
      </c>
    </row>
    <row r="7099" hidden="1" ht="24.6" customHeight="1" s="138">
      <c r="A7099" s="65" t="n">
        <v>10130341</v>
      </c>
      <c r="B7099" s="66" t="inlineStr">
        <is>
          <t>أدوات الأمن وكاميرات المراقبة</t>
        </is>
      </c>
      <c r="C7099" s="67" t="inlineStr"/>
      <c r="D7099" s="67" t="inlineStr"/>
      <c r="E7099" s="68" t="n">
        <v>0</v>
      </c>
      <c r="F7099" s="69">
        <f>SUMIFS(الاضافة!$G$7:$G$60000,الاضافة!$H$7:$H$60000,"*اضاف*",الاضافة!$E$7:$E$60000,'أرصدة المخزن'!C7099)</f>
        <v/>
      </c>
      <c r="G7099" s="69">
        <f>SUMIFS(الصرف!$H$7:$H$60000,الصرف!$F$7:$F$60000,'أرصدة المخزن'!C7099)</f>
        <v/>
      </c>
      <c r="H7099" s="70">
        <f>E7099+F7099-G7099</f>
        <v/>
      </c>
    </row>
    <row r="7100" hidden="1" ht="24.6" customHeight="1" s="138">
      <c r="A7100" s="65" t="n">
        <v>10130342</v>
      </c>
      <c r="B7100" s="66" t="inlineStr">
        <is>
          <t>أدوات الأمن وكاميرات المراقبة</t>
        </is>
      </c>
      <c r="C7100" s="67" t="inlineStr"/>
      <c r="D7100" s="67" t="inlineStr"/>
      <c r="E7100" s="68" t="n">
        <v>0</v>
      </c>
      <c r="F7100" s="69">
        <f>SUMIFS(الاضافة!$G$7:$G$60000,الاضافة!$H$7:$H$60000,"*اضاف*",الاضافة!$E$7:$E$60000,'أرصدة المخزن'!C7100)</f>
        <v/>
      </c>
      <c r="G7100" s="69">
        <f>SUMIFS(الصرف!$H$7:$H$60000,الصرف!$F$7:$F$60000,'أرصدة المخزن'!C7100)</f>
        <v/>
      </c>
      <c r="H7100" s="70">
        <f>E7100+F7100-G7100</f>
        <v/>
      </c>
    </row>
    <row r="7101" hidden="1" ht="24.6" customHeight="1" s="138">
      <c r="A7101" s="65" t="n">
        <v>10130343</v>
      </c>
      <c r="B7101" s="66" t="inlineStr">
        <is>
          <t>أدوات الأمن وكاميرات المراقبة</t>
        </is>
      </c>
      <c r="C7101" s="67" t="inlineStr"/>
      <c r="D7101" s="67" t="inlineStr"/>
      <c r="E7101" s="68" t="n">
        <v>0</v>
      </c>
      <c r="F7101" s="69">
        <f>SUMIFS(الاضافة!$G$7:$G$60000,الاضافة!$H$7:$H$60000,"*اضاف*",الاضافة!$E$7:$E$60000,'أرصدة المخزن'!C7101)</f>
        <v/>
      </c>
      <c r="G7101" s="69">
        <f>SUMIFS(الصرف!$H$7:$H$60000,الصرف!$F$7:$F$60000,'أرصدة المخزن'!C7101)</f>
        <v/>
      </c>
      <c r="H7101" s="70">
        <f>E7101+F7101-G7101</f>
        <v/>
      </c>
    </row>
    <row r="7102" hidden="1" ht="24.6" customHeight="1" s="138">
      <c r="A7102" s="65" t="n">
        <v>10130344</v>
      </c>
      <c r="B7102" s="66" t="inlineStr">
        <is>
          <t>أدوات الأمن وكاميرات المراقبة</t>
        </is>
      </c>
      <c r="C7102" s="67" t="inlineStr"/>
      <c r="D7102" s="67" t="inlineStr"/>
      <c r="E7102" s="68" t="n">
        <v>0</v>
      </c>
      <c r="F7102" s="69">
        <f>SUMIFS(الاضافة!$G$7:$G$60000,الاضافة!$H$7:$H$60000,"*اضاف*",الاضافة!$E$7:$E$60000,'أرصدة المخزن'!C7102)</f>
        <v/>
      </c>
      <c r="G7102" s="69">
        <f>SUMIFS(الصرف!$H$7:$H$60000,الصرف!$F$7:$F$60000,'أرصدة المخزن'!C7102)</f>
        <v/>
      </c>
      <c r="H7102" s="70">
        <f>E7102+F7102-G7102</f>
        <v/>
      </c>
    </row>
    <row r="7103" hidden="1" ht="24.6" customHeight="1" s="138">
      <c r="A7103" s="65" t="n">
        <v>10130345</v>
      </c>
      <c r="B7103" s="66" t="inlineStr">
        <is>
          <t>أدوات الأمن وكاميرات المراقبة</t>
        </is>
      </c>
      <c r="C7103" s="67" t="inlineStr"/>
      <c r="D7103" s="67" t="inlineStr"/>
      <c r="E7103" s="68" t="n">
        <v>0</v>
      </c>
      <c r="F7103" s="69">
        <f>SUMIFS(الاضافة!$G$7:$G$60000,الاضافة!$H$7:$H$60000,"*اضاف*",الاضافة!$E$7:$E$60000,'أرصدة المخزن'!C7103)</f>
        <v/>
      </c>
      <c r="G7103" s="69">
        <f>SUMIFS(الصرف!$H$7:$H$60000,الصرف!$F$7:$F$60000,'أرصدة المخزن'!C7103)</f>
        <v/>
      </c>
      <c r="H7103" s="70">
        <f>E7103+F7103-G7103</f>
        <v/>
      </c>
    </row>
    <row r="7104" hidden="1" ht="24.6" customHeight="1" s="138">
      <c r="A7104" s="65" t="n">
        <v>10130346</v>
      </c>
      <c r="B7104" s="66" t="inlineStr">
        <is>
          <t>أدوات الأمن وكاميرات المراقبة</t>
        </is>
      </c>
      <c r="C7104" s="67" t="inlineStr"/>
      <c r="D7104" s="67" t="inlineStr"/>
      <c r="E7104" s="68" t="n">
        <v>0</v>
      </c>
      <c r="F7104" s="69">
        <f>SUMIFS(الاضافة!$G$7:$G$60000,الاضافة!$H$7:$H$60000,"*اضاف*",الاضافة!$E$7:$E$60000,'أرصدة المخزن'!C7104)</f>
        <v/>
      </c>
      <c r="G7104" s="69">
        <f>SUMIFS(الصرف!$H$7:$H$60000,الصرف!$F$7:$F$60000,'أرصدة المخزن'!C7104)</f>
        <v/>
      </c>
      <c r="H7104" s="70">
        <f>E7104+F7104-G7104</f>
        <v/>
      </c>
    </row>
    <row r="7105" hidden="1" ht="24.6" customHeight="1" s="138">
      <c r="A7105" s="65" t="n">
        <v>10130347</v>
      </c>
      <c r="B7105" s="66" t="inlineStr">
        <is>
          <t>أدوات الأمن وكاميرات المراقبة</t>
        </is>
      </c>
      <c r="C7105" s="67" t="inlineStr"/>
      <c r="D7105" s="67" t="inlineStr"/>
      <c r="E7105" s="68" t="n">
        <v>0</v>
      </c>
      <c r="F7105" s="69">
        <f>SUMIFS(الاضافة!$G$7:$G$60000,الاضافة!$H$7:$H$60000,"*اضاف*",الاضافة!$E$7:$E$60000,'أرصدة المخزن'!C7105)</f>
        <v/>
      </c>
      <c r="G7105" s="69">
        <f>SUMIFS(الصرف!$H$7:$H$60000,الصرف!$F$7:$F$60000,'أرصدة المخزن'!C7105)</f>
        <v/>
      </c>
      <c r="H7105" s="70">
        <f>E7105+F7105-G7105</f>
        <v/>
      </c>
    </row>
    <row r="7106" hidden="1" ht="24.6" customHeight="1" s="138">
      <c r="A7106" s="65" t="n">
        <v>10130348</v>
      </c>
      <c r="B7106" s="66" t="inlineStr">
        <is>
          <t>أدوات الأمن وكاميرات المراقبة</t>
        </is>
      </c>
      <c r="C7106" s="67" t="inlineStr"/>
      <c r="D7106" s="67" t="inlineStr"/>
      <c r="E7106" s="68" t="n">
        <v>0</v>
      </c>
      <c r="F7106" s="69">
        <f>SUMIFS(الاضافة!$G$7:$G$60000,الاضافة!$H$7:$H$60000,"*اضاف*",الاضافة!$E$7:$E$60000,'أرصدة المخزن'!C7106)</f>
        <v/>
      </c>
      <c r="G7106" s="69">
        <f>SUMIFS(الصرف!$H$7:$H$60000,الصرف!$F$7:$F$60000,'أرصدة المخزن'!C7106)</f>
        <v/>
      </c>
      <c r="H7106" s="70">
        <f>E7106+F7106-G7106</f>
        <v/>
      </c>
    </row>
    <row r="7107" hidden="1" ht="24.6" customHeight="1" s="138">
      <c r="A7107" s="65" t="n">
        <v>10130349</v>
      </c>
      <c r="B7107" s="66" t="inlineStr">
        <is>
          <t>أدوات الأمن وكاميرات المراقبة</t>
        </is>
      </c>
      <c r="C7107" s="67" t="inlineStr"/>
      <c r="D7107" s="67" t="inlineStr"/>
      <c r="E7107" s="68" t="n">
        <v>0</v>
      </c>
      <c r="F7107" s="69">
        <f>SUMIFS(الاضافة!$G$7:$G$60000,الاضافة!$H$7:$H$60000,"*اضاف*",الاضافة!$E$7:$E$60000,'أرصدة المخزن'!C7107)</f>
        <v/>
      </c>
      <c r="G7107" s="69">
        <f>SUMIFS(الصرف!$H$7:$H$60000,الصرف!$F$7:$F$60000,'أرصدة المخزن'!C7107)</f>
        <v/>
      </c>
      <c r="H7107" s="70">
        <f>E7107+F7107-G7107</f>
        <v/>
      </c>
    </row>
    <row r="7108" hidden="1" ht="24.6" customHeight="1" s="138">
      <c r="A7108" s="65" t="n">
        <v>10130350</v>
      </c>
      <c r="B7108" s="66" t="inlineStr">
        <is>
          <t>أدوات الأمن وكاميرات المراقبة</t>
        </is>
      </c>
      <c r="C7108" s="67" t="inlineStr"/>
      <c r="D7108" s="67" t="inlineStr"/>
      <c r="E7108" s="68" t="n">
        <v>0</v>
      </c>
      <c r="F7108" s="69">
        <f>SUMIFS(الاضافة!$G$7:$G$60000,الاضافة!$H$7:$H$60000,"*اضاف*",الاضافة!$E$7:$E$60000,'أرصدة المخزن'!C7108)</f>
        <v/>
      </c>
      <c r="G7108" s="69">
        <f>SUMIFS(الصرف!$H$7:$H$60000,الصرف!$F$7:$F$60000,'أرصدة المخزن'!C7108)</f>
        <v/>
      </c>
      <c r="H7108" s="70">
        <f>E7108+F7108-G7108</f>
        <v/>
      </c>
    </row>
    <row r="7109" hidden="1" ht="24.6" customHeight="1" s="138">
      <c r="A7109" s="65" t="n">
        <v>10130351</v>
      </c>
      <c r="B7109" s="66" t="inlineStr">
        <is>
          <t>أدوات الأمن وكاميرات المراقبة</t>
        </is>
      </c>
      <c r="C7109" s="67" t="inlineStr"/>
      <c r="D7109" s="67" t="inlineStr"/>
      <c r="E7109" s="68" t="n">
        <v>0</v>
      </c>
      <c r="F7109" s="69">
        <f>SUMIFS(الاضافة!$G$7:$G$60000,الاضافة!$H$7:$H$60000,"*اضاف*",الاضافة!$E$7:$E$60000,'أرصدة المخزن'!C7109)</f>
        <v/>
      </c>
      <c r="G7109" s="69">
        <f>SUMIFS(الصرف!$H$7:$H$60000,الصرف!$F$7:$F$60000,'أرصدة المخزن'!C7109)</f>
        <v/>
      </c>
      <c r="H7109" s="70">
        <f>E7109+F7109-G7109</f>
        <v/>
      </c>
    </row>
    <row r="7110" hidden="1" ht="24.6" customHeight="1" s="138">
      <c r="A7110" s="65" t="n">
        <v>10130352</v>
      </c>
      <c r="B7110" s="66" t="inlineStr">
        <is>
          <t>أدوات الأمن وكاميرات المراقبة</t>
        </is>
      </c>
      <c r="C7110" s="67" t="inlineStr"/>
      <c r="D7110" s="67" t="inlineStr"/>
      <c r="E7110" s="68" t="n">
        <v>0</v>
      </c>
      <c r="F7110" s="69">
        <f>SUMIFS(الاضافة!$G$7:$G$60000,الاضافة!$H$7:$H$60000,"*اضاف*",الاضافة!$E$7:$E$60000,'أرصدة المخزن'!C7110)</f>
        <v/>
      </c>
      <c r="G7110" s="69">
        <f>SUMIFS(الصرف!$H$7:$H$60000,الصرف!$F$7:$F$60000,'أرصدة المخزن'!C7110)</f>
        <v/>
      </c>
      <c r="H7110" s="70">
        <f>E7110+F7110-G7110</f>
        <v/>
      </c>
    </row>
    <row r="7111" hidden="1" ht="24.6" customHeight="1" s="138">
      <c r="A7111" s="65" t="n">
        <v>10130353</v>
      </c>
      <c r="B7111" s="66" t="inlineStr">
        <is>
          <t>أدوات الأمن وكاميرات المراقبة</t>
        </is>
      </c>
      <c r="C7111" s="67" t="inlineStr"/>
      <c r="D7111" s="67" t="inlineStr"/>
      <c r="E7111" s="68" t="n">
        <v>0</v>
      </c>
      <c r="F7111" s="69">
        <f>SUMIFS(الاضافة!$G$7:$G$60000,الاضافة!$H$7:$H$60000,"*اضاف*",الاضافة!$E$7:$E$60000,'أرصدة المخزن'!C7111)</f>
        <v/>
      </c>
      <c r="G7111" s="69">
        <f>SUMIFS(الصرف!$H$7:$H$60000,الصرف!$F$7:$F$60000,'أرصدة المخزن'!C7111)</f>
        <v/>
      </c>
      <c r="H7111" s="70">
        <f>E7111+F7111-G7111</f>
        <v/>
      </c>
    </row>
    <row r="7112" hidden="1" ht="24.6" customHeight="1" s="138">
      <c r="A7112" s="65" t="n">
        <v>10130354</v>
      </c>
      <c r="B7112" s="66" t="inlineStr">
        <is>
          <t>أدوات الأمن وكاميرات المراقبة</t>
        </is>
      </c>
      <c r="C7112" s="67" t="inlineStr"/>
      <c r="D7112" s="67" t="inlineStr"/>
      <c r="E7112" s="68" t="n">
        <v>0</v>
      </c>
      <c r="F7112" s="69">
        <f>SUMIFS(الاضافة!$G$7:$G$60000,الاضافة!$H$7:$H$60000,"*اضاف*",الاضافة!$E$7:$E$60000,'أرصدة المخزن'!C7112)</f>
        <v/>
      </c>
      <c r="G7112" s="69">
        <f>SUMIFS(الصرف!$H$7:$H$60000,الصرف!$F$7:$F$60000,'أرصدة المخزن'!C7112)</f>
        <v/>
      </c>
      <c r="H7112" s="70">
        <f>E7112+F7112-G7112</f>
        <v/>
      </c>
    </row>
    <row r="7113" hidden="1" ht="24.6" customHeight="1" s="138">
      <c r="A7113" s="65" t="n">
        <v>10130355</v>
      </c>
      <c r="B7113" s="66" t="inlineStr">
        <is>
          <t>أدوات الأمن وكاميرات المراقبة</t>
        </is>
      </c>
      <c r="C7113" s="67" t="inlineStr"/>
      <c r="D7113" s="67" t="inlineStr"/>
      <c r="E7113" s="68" t="n">
        <v>0</v>
      </c>
      <c r="F7113" s="69">
        <f>SUMIFS(الاضافة!$G$7:$G$60000,الاضافة!$H$7:$H$60000,"*اضاف*",الاضافة!$E$7:$E$60000,'أرصدة المخزن'!C7113)</f>
        <v/>
      </c>
      <c r="G7113" s="69">
        <f>SUMIFS(الصرف!$H$7:$H$60000,الصرف!$F$7:$F$60000,'أرصدة المخزن'!C7113)</f>
        <v/>
      </c>
      <c r="H7113" s="70">
        <f>E7113+F7113-G7113</f>
        <v/>
      </c>
    </row>
    <row r="7114" hidden="1" ht="24.6" customHeight="1" s="138">
      <c r="A7114" s="65" t="n">
        <v>10130356</v>
      </c>
      <c r="B7114" s="66" t="inlineStr">
        <is>
          <t>أدوات الأمن وكاميرات المراقبة</t>
        </is>
      </c>
      <c r="C7114" s="67" t="inlineStr"/>
      <c r="D7114" s="67" t="inlineStr"/>
      <c r="E7114" s="68" t="n">
        <v>0</v>
      </c>
      <c r="F7114" s="69">
        <f>SUMIFS(الاضافة!$G$7:$G$60000,الاضافة!$H$7:$H$60000,"*اضاف*",الاضافة!$E$7:$E$60000,'أرصدة المخزن'!C7114)</f>
        <v/>
      </c>
      <c r="G7114" s="69">
        <f>SUMIFS(الصرف!$H$7:$H$60000,الصرف!$F$7:$F$60000,'أرصدة المخزن'!C7114)</f>
        <v/>
      </c>
      <c r="H7114" s="70">
        <f>E7114+F7114-G7114</f>
        <v/>
      </c>
    </row>
    <row r="7115" hidden="1" ht="24.6" customHeight="1" s="138">
      <c r="A7115" s="65" t="n">
        <v>10130357</v>
      </c>
      <c r="B7115" s="66" t="inlineStr">
        <is>
          <t>أدوات الأمن وكاميرات المراقبة</t>
        </is>
      </c>
      <c r="C7115" s="67" t="inlineStr"/>
      <c r="D7115" s="67" t="inlineStr"/>
      <c r="E7115" s="68" t="n">
        <v>0</v>
      </c>
      <c r="F7115" s="69">
        <f>SUMIFS(الاضافة!$G$7:$G$60000,الاضافة!$H$7:$H$60000,"*اضاف*",الاضافة!$E$7:$E$60000,'أرصدة المخزن'!C7115)</f>
        <v/>
      </c>
      <c r="G7115" s="69">
        <f>SUMIFS(الصرف!$H$7:$H$60000,الصرف!$F$7:$F$60000,'أرصدة المخزن'!C7115)</f>
        <v/>
      </c>
      <c r="H7115" s="70">
        <f>E7115+F7115-G7115</f>
        <v/>
      </c>
    </row>
    <row r="7116" hidden="1" ht="24.6" customHeight="1" s="138">
      <c r="A7116" s="65" t="n">
        <v>10130358</v>
      </c>
      <c r="B7116" s="66" t="inlineStr">
        <is>
          <t>أدوات الأمن وكاميرات المراقبة</t>
        </is>
      </c>
      <c r="C7116" s="67" t="inlineStr"/>
      <c r="D7116" s="67" t="inlineStr"/>
      <c r="E7116" s="68" t="n">
        <v>0</v>
      </c>
      <c r="F7116" s="69">
        <f>SUMIFS(الاضافة!$G$7:$G$60000,الاضافة!$H$7:$H$60000,"*اضاف*",الاضافة!$E$7:$E$60000,'أرصدة المخزن'!C7116)</f>
        <v/>
      </c>
      <c r="G7116" s="69">
        <f>SUMIFS(الصرف!$H$7:$H$60000,الصرف!$F$7:$F$60000,'أرصدة المخزن'!C7116)</f>
        <v/>
      </c>
      <c r="H7116" s="70">
        <f>E7116+F7116-G7116</f>
        <v/>
      </c>
    </row>
    <row r="7117" hidden="1" ht="24.6" customHeight="1" s="138">
      <c r="A7117" s="65" t="n">
        <v>10130359</v>
      </c>
      <c r="B7117" s="66" t="inlineStr">
        <is>
          <t>أدوات الأمن وكاميرات المراقبة</t>
        </is>
      </c>
      <c r="C7117" s="67" t="inlineStr"/>
      <c r="D7117" s="67" t="inlineStr"/>
      <c r="E7117" s="68" t="n">
        <v>0</v>
      </c>
      <c r="F7117" s="69">
        <f>SUMIFS(الاضافة!$G$7:$G$60000,الاضافة!$H$7:$H$60000,"*اضاف*",الاضافة!$E$7:$E$60000,'أرصدة المخزن'!C7117)</f>
        <v/>
      </c>
      <c r="G7117" s="69">
        <f>SUMIFS(الصرف!$H$7:$H$60000,الصرف!$F$7:$F$60000,'أرصدة المخزن'!C7117)</f>
        <v/>
      </c>
      <c r="H7117" s="70">
        <f>E7117+F7117-G7117</f>
        <v/>
      </c>
    </row>
    <row r="7118" hidden="1" ht="24.6" customHeight="1" s="138">
      <c r="A7118" s="65" t="n">
        <v>10130360</v>
      </c>
      <c r="B7118" s="66" t="inlineStr">
        <is>
          <t>أدوات الأمن وكاميرات المراقبة</t>
        </is>
      </c>
      <c r="C7118" s="67" t="inlineStr"/>
      <c r="D7118" s="67" t="inlineStr"/>
      <c r="E7118" s="68" t="n">
        <v>0</v>
      </c>
      <c r="F7118" s="69">
        <f>SUMIFS(الاضافة!$G$7:$G$60000,الاضافة!$H$7:$H$60000,"*اضاف*",الاضافة!$E$7:$E$60000,'أرصدة المخزن'!C7118)</f>
        <v/>
      </c>
      <c r="G7118" s="69">
        <f>SUMIFS(الصرف!$H$7:$H$60000,الصرف!$F$7:$F$60000,'أرصدة المخزن'!C7118)</f>
        <v/>
      </c>
      <c r="H7118" s="70">
        <f>E7118+F7118-G7118</f>
        <v/>
      </c>
    </row>
    <row r="7119" hidden="1" ht="24.6" customHeight="1" s="138">
      <c r="A7119" s="65" t="n">
        <v>10130361</v>
      </c>
      <c r="B7119" s="66" t="inlineStr">
        <is>
          <t>أدوات الأمن وكاميرات المراقبة</t>
        </is>
      </c>
      <c r="C7119" s="67" t="inlineStr"/>
      <c r="D7119" s="67" t="inlineStr"/>
      <c r="E7119" s="68" t="n">
        <v>0</v>
      </c>
      <c r="F7119" s="69">
        <f>SUMIFS(الاضافة!$G$7:$G$60000,الاضافة!$H$7:$H$60000,"*اضاف*",الاضافة!$E$7:$E$60000,'أرصدة المخزن'!C7119)</f>
        <v/>
      </c>
      <c r="G7119" s="69">
        <f>SUMIFS(الصرف!$H$7:$H$60000,الصرف!$F$7:$F$60000,'أرصدة المخزن'!C7119)</f>
        <v/>
      </c>
      <c r="H7119" s="70">
        <f>E7119+F7119-G7119</f>
        <v/>
      </c>
    </row>
    <row r="7120" hidden="1" ht="24.6" customHeight="1" s="138">
      <c r="A7120" s="65" t="n">
        <v>10130362</v>
      </c>
      <c r="B7120" s="66" t="inlineStr">
        <is>
          <t>أدوات الأمن وكاميرات المراقبة</t>
        </is>
      </c>
      <c r="C7120" s="67" t="inlineStr"/>
      <c r="D7120" s="67" t="inlineStr"/>
      <c r="E7120" s="68" t="n">
        <v>0</v>
      </c>
      <c r="F7120" s="69">
        <f>SUMIFS(الاضافة!$G$7:$G$60000,الاضافة!$H$7:$H$60000,"*اضاف*",الاضافة!$E$7:$E$60000,'أرصدة المخزن'!C7120)</f>
        <v/>
      </c>
      <c r="G7120" s="69">
        <f>SUMIFS(الصرف!$H$7:$H$60000,الصرف!$F$7:$F$60000,'أرصدة المخزن'!C7120)</f>
        <v/>
      </c>
      <c r="H7120" s="70">
        <f>E7120+F7120-G7120</f>
        <v/>
      </c>
    </row>
    <row r="7121" hidden="1" ht="24.6" customHeight="1" s="138">
      <c r="A7121" s="65" t="n">
        <v>10130363</v>
      </c>
      <c r="B7121" s="66" t="inlineStr">
        <is>
          <t>أدوات الأمن وكاميرات المراقبة</t>
        </is>
      </c>
      <c r="C7121" s="67" t="inlineStr"/>
      <c r="D7121" s="67" t="inlineStr"/>
      <c r="E7121" s="68" t="n">
        <v>0</v>
      </c>
      <c r="F7121" s="69">
        <f>SUMIFS(الاضافة!$G$7:$G$60000,الاضافة!$H$7:$H$60000,"*اضاف*",الاضافة!$E$7:$E$60000,'أرصدة المخزن'!C7121)</f>
        <v/>
      </c>
      <c r="G7121" s="69">
        <f>SUMIFS(الصرف!$H$7:$H$60000,الصرف!$F$7:$F$60000,'أرصدة المخزن'!C7121)</f>
        <v/>
      </c>
      <c r="H7121" s="70">
        <f>E7121+F7121-G7121</f>
        <v/>
      </c>
    </row>
    <row r="7122" hidden="1" ht="24.6" customHeight="1" s="138">
      <c r="A7122" s="65" t="n">
        <v>10130364</v>
      </c>
      <c r="B7122" s="66" t="inlineStr">
        <is>
          <t>أدوات الأمن وكاميرات المراقبة</t>
        </is>
      </c>
      <c r="C7122" s="67" t="inlineStr"/>
      <c r="D7122" s="67" t="inlineStr"/>
      <c r="E7122" s="68" t="n">
        <v>0</v>
      </c>
      <c r="F7122" s="69">
        <f>SUMIFS(الاضافة!$G$7:$G$60000,الاضافة!$H$7:$H$60000,"*اضاف*",الاضافة!$E$7:$E$60000,'أرصدة المخزن'!C7122)</f>
        <v/>
      </c>
      <c r="G7122" s="69">
        <f>SUMIFS(الصرف!$H$7:$H$60000,الصرف!$F$7:$F$60000,'أرصدة المخزن'!C7122)</f>
        <v/>
      </c>
      <c r="H7122" s="70">
        <f>E7122+F7122-G7122</f>
        <v/>
      </c>
    </row>
    <row r="7123" hidden="1" ht="24.6" customHeight="1" s="138">
      <c r="A7123" s="65" t="n">
        <v>10130365</v>
      </c>
      <c r="B7123" s="66" t="inlineStr">
        <is>
          <t>أدوات الأمن وكاميرات المراقبة</t>
        </is>
      </c>
      <c r="C7123" s="67" t="inlineStr"/>
      <c r="D7123" s="67" t="inlineStr"/>
      <c r="E7123" s="68" t="n">
        <v>0</v>
      </c>
      <c r="F7123" s="69">
        <f>SUMIFS(الاضافة!$G$7:$G$60000,الاضافة!$H$7:$H$60000,"*اضاف*",الاضافة!$E$7:$E$60000,'أرصدة المخزن'!C7123)</f>
        <v/>
      </c>
      <c r="G7123" s="69">
        <f>SUMIFS(الصرف!$H$7:$H$60000,الصرف!$F$7:$F$60000,'أرصدة المخزن'!C7123)</f>
        <v/>
      </c>
      <c r="H7123" s="70">
        <f>E7123+F7123-G7123</f>
        <v/>
      </c>
    </row>
    <row r="7124" hidden="1" ht="24.6" customHeight="1" s="138">
      <c r="A7124" s="65" t="n">
        <v>10130366</v>
      </c>
      <c r="B7124" s="66" t="inlineStr">
        <is>
          <t>أدوات الأمن وكاميرات المراقبة</t>
        </is>
      </c>
      <c r="C7124" s="67" t="inlineStr"/>
      <c r="D7124" s="67" t="inlineStr"/>
      <c r="E7124" s="68" t="n">
        <v>0</v>
      </c>
      <c r="F7124" s="69">
        <f>SUMIFS(الاضافة!$G$7:$G$60000,الاضافة!$H$7:$H$60000,"*اضاف*",الاضافة!$E$7:$E$60000,'أرصدة المخزن'!C7124)</f>
        <v/>
      </c>
      <c r="G7124" s="69">
        <f>SUMIFS(الصرف!$H$7:$H$60000,الصرف!$F$7:$F$60000,'أرصدة المخزن'!C7124)</f>
        <v/>
      </c>
      <c r="H7124" s="70">
        <f>E7124+F7124-G7124</f>
        <v/>
      </c>
    </row>
    <row r="7125" hidden="1" ht="24.6" customHeight="1" s="138">
      <c r="A7125" s="65" t="n">
        <v>10130367</v>
      </c>
      <c r="B7125" s="66" t="inlineStr">
        <is>
          <t>أدوات الأمن وكاميرات المراقبة</t>
        </is>
      </c>
      <c r="C7125" s="67" t="inlineStr"/>
      <c r="D7125" s="67" t="inlineStr"/>
      <c r="E7125" s="68" t="n">
        <v>0</v>
      </c>
      <c r="F7125" s="69">
        <f>SUMIFS(الاضافة!$G$7:$G$60000,الاضافة!$H$7:$H$60000,"*اضاف*",الاضافة!$E$7:$E$60000,'أرصدة المخزن'!C7125)</f>
        <v/>
      </c>
      <c r="G7125" s="69">
        <f>SUMIFS(الصرف!$H$7:$H$60000,الصرف!$F$7:$F$60000,'أرصدة المخزن'!C7125)</f>
        <v/>
      </c>
      <c r="H7125" s="70">
        <f>E7125+F7125-G7125</f>
        <v/>
      </c>
    </row>
    <row r="7126" hidden="1" ht="24.6" customHeight="1" s="138">
      <c r="A7126" s="65" t="n">
        <v>10130368</v>
      </c>
      <c r="B7126" s="66" t="inlineStr">
        <is>
          <t>أدوات الأمن وكاميرات المراقبة</t>
        </is>
      </c>
      <c r="C7126" s="67" t="inlineStr"/>
      <c r="D7126" s="67" t="inlineStr"/>
      <c r="E7126" s="68" t="n">
        <v>0</v>
      </c>
      <c r="F7126" s="69">
        <f>SUMIFS(الاضافة!$G$7:$G$60000,الاضافة!$H$7:$H$60000,"*اضاف*",الاضافة!$E$7:$E$60000,'أرصدة المخزن'!C7126)</f>
        <v/>
      </c>
      <c r="G7126" s="69">
        <f>SUMIFS(الصرف!$H$7:$H$60000,الصرف!$F$7:$F$60000,'أرصدة المخزن'!C7126)</f>
        <v/>
      </c>
      <c r="H7126" s="70">
        <f>E7126+F7126-G7126</f>
        <v/>
      </c>
    </row>
    <row r="7127" hidden="1" ht="24.6" customHeight="1" s="138">
      <c r="A7127" s="65" t="n">
        <v>10130369</v>
      </c>
      <c r="B7127" s="66" t="inlineStr">
        <is>
          <t>أدوات الأمن وكاميرات المراقبة</t>
        </is>
      </c>
      <c r="C7127" s="67" t="inlineStr"/>
      <c r="D7127" s="67" t="inlineStr"/>
      <c r="E7127" s="68" t="n">
        <v>0</v>
      </c>
      <c r="F7127" s="69">
        <f>SUMIFS(الاضافة!$G$7:$G$60000,الاضافة!$H$7:$H$60000,"*اضاف*",الاضافة!$E$7:$E$60000,'أرصدة المخزن'!C7127)</f>
        <v/>
      </c>
      <c r="G7127" s="69">
        <f>SUMIFS(الصرف!$H$7:$H$60000,الصرف!$F$7:$F$60000,'أرصدة المخزن'!C7127)</f>
        <v/>
      </c>
      <c r="H7127" s="70">
        <f>E7127+F7127-G7127</f>
        <v/>
      </c>
    </row>
    <row r="7128" hidden="1" ht="24.6" customHeight="1" s="138">
      <c r="A7128" s="65" t="n">
        <v>10130370</v>
      </c>
      <c r="B7128" s="66" t="inlineStr">
        <is>
          <t>أدوات الأمن وكاميرات المراقبة</t>
        </is>
      </c>
      <c r="C7128" s="67" t="inlineStr"/>
      <c r="D7128" s="67" t="inlineStr"/>
      <c r="E7128" s="68" t="n">
        <v>0</v>
      </c>
      <c r="F7128" s="69">
        <f>SUMIFS(الاضافة!$G$7:$G$60000,الاضافة!$H$7:$H$60000,"*اضاف*",الاضافة!$E$7:$E$60000,'أرصدة المخزن'!C7128)</f>
        <v/>
      </c>
      <c r="G7128" s="69">
        <f>SUMIFS(الصرف!$H$7:$H$60000,الصرف!$F$7:$F$60000,'أرصدة المخزن'!C7128)</f>
        <v/>
      </c>
      <c r="H7128" s="70">
        <f>E7128+F7128-G7128</f>
        <v/>
      </c>
    </row>
    <row r="7129" hidden="1" ht="24.6" customHeight="1" s="138">
      <c r="A7129" s="65" t="n">
        <v>10130371</v>
      </c>
      <c r="B7129" s="66" t="inlineStr">
        <is>
          <t>أدوات الأمن وكاميرات المراقبة</t>
        </is>
      </c>
      <c r="C7129" s="67" t="inlineStr"/>
      <c r="D7129" s="67" t="inlineStr"/>
      <c r="E7129" s="68" t="n">
        <v>0</v>
      </c>
      <c r="F7129" s="69">
        <f>SUMIFS(الاضافة!$G$7:$G$60000,الاضافة!$H$7:$H$60000,"*اضاف*",الاضافة!$E$7:$E$60000,'أرصدة المخزن'!C7129)</f>
        <v/>
      </c>
      <c r="G7129" s="69">
        <f>SUMIFS(الصرف!$H$7:$H$60000,الصرف!$F$7:$F$60000,'أرصدة المخزن'!C7129)</f>
        <v/>
      </c>
      <c r="H7129" s="70">
        <f>E7129+F7129-G7129</f>
        <v/>
      </c>
    </row>
    <row r="7130" hidden="1" ht="24.6" customHeight="1" s="138">
      <c r="A7130" s="65" t="n">
        <v>10130372</v>
      </c>
      <c r="B7130" s="66" t="inlineStr">
        <is>
          <t>أدوات الأمن وكاميرات المراقبة</t>
        </is>
      </c>
      <c r="C7130" s="67" t="inlineStr"/>
      <c r="D7130" s="67" t="inlineStr"/>
      <c r="E7130" s="68" t="n">
        <v>0</v>
      </c>
      <c r="F7130" s="69">
        <f>SUMIFS(الاضافة!$G$7:$G$60000,الاضافة!$H$7:$H$60000,"*اضاف*",الاضافة!$E$7:$E$60000,'أرصدة المخزن'!C7130)</f>
        <v/>
      </c>
      <c r="G7130" s="69">
        <f>SUMIFS(الصرف!$H$7:$H$60000,الصرف!$F$7:$F$60000,'أرصدة المخزن'!C7130)</f>
        <v/>
      </c>
      <c r="H7130" s="70">
        <f>E7130+F7130-G7130</f>
        <v/>
      </c>
    </row>
    <row r="7131" hidden="1" ht="24.6" customHeight="1" s="138">
      <c r="A7131" s="65" t="n">
        <v>10130373</v>
      </c>
      <c r="B7131" s="66" t="inlineStr">
        <is>
          <t>أدوات الأمن وكاميرات المراقبة</t>
        </is>
      </c>
      <c r="C7131" s="67" t="inlineStr"/>
      <c r="D7131" s="67" t="inlineStr"/>
      <c r="E7131" s="68" t="n">
        <v>0</v>
      </c>
      <c r="F7131" s="69">
        <f>SUMIFS(الاضافة!$G$7:$G$60000,الاضافة!$H$7:$H$60000,"*اضاف*",الاضافة!$E$7:$E$60000,'أرصدة المخزن'!C7131)</f>
        <v/>
      </c>
      <c r="G7131" s="69">
        <f>SUMIFS(الصرف!$H$7:$H$60000,الصرف!$F$7:$F$60000,'أرصدة المخزن'!C7131)</f>
        <v/>
      </c>
      <c r="H7131" s="70">
        <f>E7131+F7131-G7131</f>
        <v/>
      </c>
    </row>
    <row r="7132" hidden="1" ht="24.6" customHeight="1" s="138">
      <c r="A7132" s="65" t="n">
        <v>10130374</v>
      </c>
      <c r="B7132" s="66" t="inlineStr">
        <is>
          <t>أدوات الأمن وكاميرات المراقبة</t>
        </is>
      </c>
      <c r="C7132" s="67" t="inlineStr"/>
      <c r="D7132" s="67" t="inlineStr"/>
      <c r="E7132" s="68" t="n">
        <v>0</v>
      </c>
      <c r="F7132" s="69">
        <f>SUMIFS(الاضافة!$G$7:$G$60000,الاضافة!$H$7:$H$60000,"*اضاف*",الاضافة!$E$7:$E$60000,'أرصدة المخزن'!C7132)</f>
        <v/>
      </c>
      <c r="G7132" s="69">
        <f>SUMIFS(الصرف!$H$7:$H$60000,الصرف!$F$7:$F$60000,'أرصدة المخزن'!C7132)</f>
        <v/>
      </c>
      <c r="H7132" s="70">
        <f>E7132+F7132-G7132</f>
        <v/>
      </c>
    </row>
    <row r="7133" hidden="1" ht="24.6" customHeight="1" s="138">
      <c r="A7133" s="65" t="n">
        <v>10130375</v>
      </c>
      <c r="B7133" s="66" t="inlineStr">
        <is>
          <t>أدوات الأمن وكاميرات المراقبة</t>
        </is>
      </c>
      <c r="C7133" s="67" t="inlineStr"/>
      <c r="D7133" s="67" t="inlineStr"/>
      <c r="E7133" s="68" t="n">
        <v>0</v>
      </c>
      <c r="F7133" s="69">
        <f>SUMIFS(الاضافة!$G$7:$G$60000,الاضافة!$H$7:$H$60000,"*اضاف*",الاضافة!$E$7:$E$60000,'أرصدة المخزن'!C7133)</f>
        <v/>
      </c>
      <c r="G7133" s="69">
        <f>SUMIFS(الصرف!$H$7:$H$60000,الصرف!$F$7:$F$60000,'أرصدة المخزن'!C7133)</f>
        <v/>
      </c>
      <c r="H7133" s="70">
        <f>E7133+F7133-G7133</f>
        <v/>
      </c>
    </row>
    <row r="7134" hidden="1" ht="24.6" customHeight="1" s="138">
      <c r="A7134" s="65" t="n">
        <v>10130376</v>
      </c>
      <c r="B7134" s="66" t="inlineStr">
        <is>
          <t>أدوات الأمن وكاميرات المراقبة</t>
        </is>
      </c>
      <c r="C7134" s="67" t="inlineStr"/>
      <c r="D7134" s="67" t="inlineStr"/>
      <c r="E7134" s="68" t="n">
        <v>0</v>
      </c>
      <c r="F7134" s="69">
        <f>SUMIFS(الاضافة!$G$7:$G$60000,الاضافة!$H$7:$H$60000,"*اضاف*",الاضافة!$E$7:$E$60000,'أرصدة المخزن'!C7134)</f>
        <v/>
      </c>
      <c r="G7134" s="69">
        <f>SUMIFS(الصرف!$H$7:$H$60000,الصرف!$F$7:$F$60000,'أرصدة المخزن'!C7134)</f>
        <v/>
      </c>
      <c r="H7134" s="70">
        <f>E7134+F7134-G7134</f>
        <v/>
      </c>
    </row>
    <row r="7135" hidden="1" ht="24.6" customHeight="1" s="138">
      <c r="A7135" s="65" t="n">
        <v>10130377</v>
      </c>
      <c r="B7135" s="66" t="inlineStr">
        <is>
          <t>أدوات الأمن وكاميرات المراقبة</t>
        </is>
      </c>
      <c r="C7135" s="67" t="inlineStr"/>
      <c r="D7135" s="67" t="inlineStr"/>
      <c r="E7135" s="68" t="n">
        <v>0</v>
      </c>
      <c r="F7135" s="69">
        <f>SUMIFS(الاضافة!$G$7:$G$60000,الاضافة!$H$7:$H$60000,"*اضاف*",الاضافة!$E$7:$E$60000,'أرصدة المخزن'!C7135)</f>
        <v/>
      </c>
      <c r="G7135" s="69">
        <f>SUMIFS(الصرف!$H$7:$H$60000,الصرف!$F$7:$F$60000,'أرصدة المخزن'!C7135)</f>
        <v/>
      </c>
      <c r="H7135" s="70">
        <f>E7135+F7135-G7135</f>
        <v/>
      </c>
    </row>
    <row r="7136" hidden="1" ht="24.6" customHeight="1" s="138">
      <c r="A7136" s="65" t="n">
        <v>10130378</v>
      </c>
      <c r="B7136" s="66" t="inlineStr">
        <is>
          <t>أدوات الأمن وكاميرات المراقبة</t>
        </is>
      </c>
      <c r="C7136" s="67" t="inlineStr"/>
      <c r="D7136" s="67" t="inlineStr"/>
      <c r="E7136" s="68" t="n">
        <v>0</v>
      </c>
      <c r="F7136" s="69">
        <f>SUMIFS(الاضافة!$G$7:$G$60000,الاضافة!$H$7:$H$60000,"*اضاف*",الاضافة!$E$7:$E$60000,'أرصدة المخزن'!C7136)</f>
        <v/>
      </c>
      <c r="G7136" s="69">
        <f>SUMIFS(الصرف!$H$7:$H$60000,الصرف!$F$7:$F$60000,'أرصدة المخزن'!C7136)</f>
        <v/>
      </c>
      <c r="H7136" s="70">
        <f>E7136+F7136-G7136</f>
        <v/>
      </c>
    </row>
    <row r="7137" hidden="1" ht="24.6" customHeight="1" s="138">
      <c r="A7137" s="65" t="n">
        <v>10130379</v>
      </c>
      <c r="B7137" s="66" t="inlineStr">
        <is>
          <t>أدوات الأمن وكاميرات المراقبة</t>
        </is>
      </c>
      <c r="C7137" s="67" t="inlineStr"/>
      <c r="D7137" s="67" t="inlineStr"/>
      <c r="E7137" s="68" t="n">
        <v>0</v>
      </c>
      <c r="F7137" s="69">
        <f>SUMIFS(الاضافة!$G$7:$G$60000,الاضافة!$H$7:$H$60000,"*اضاف*",الاضافة!$E$7:$E$60000,'أرصدة المخزن'!C7137)</f>
        <v/>
      </c>
      <c r="G7137" s="69">
        <f>SUMIFS(الصرف!$H$7:$H$60000,الصرف!$F$7:$F$60000,'أرصدة المخزن'!C7137)</f>
        <v/>
      </c>
      <c r="H7137" s="70">
        <f>E7137+F7137-G7137</f>
        <v/>
      </c>
    </row>
    <row r="7138" hidden="1" ht="24.6" customHeight="1" s="138">
      <c r="A7138" s="65" t="n">
        <v>10130380</v>
      </c>
      <c r="B7138" s="66" t="inlineStr">
        <is>
          <t>أدوات الأمن وكاميرات المراقبة</t>
        </is>
      </c>
      <c r="C7138" s="67" t="inlineStr"/>
      <c r="D7138" s="67" t="inlineStr"/>
      <c r="E7138" s="68" t="n">
        <v>0</v>
      </c>
      <c r="F7138" s="69">
        <f>SUMIFS(الاضافة!$G$7:$G$60000,الاضافة!$H$7:$H$60000,"*اضاف*",الاضافة!$E$7:$E$60000,'أرصدة المخزن'!C7138)</f>
        <v/>
      </c>
      <c r="G7138" s="69">
        <f>SUMIFS(الصرف!$H$7:$H$60000,الصرف!$F$7:$F$60000,'أرصدة المخزن'!C7138)</f>
        <v/>
      </c>
      <c r="H7138" s="70">
        <f>E7138+F7138-G7138</f>
        <v/>
      </c>
    </row>
    <row r="7139" hidden="1" ht="24.6" customHeight="1" s="138">
      <c r="A7139" s="65" t="n">
        <v>10130381</v>
      </c>
      <c r="B7139" s="66" t="inlineStr">
        <is>
          <t>أدوات الأمن وكاميرات المراقبة</t>
        </is>
      </c>
      <c r="C7139" s="67" t="inlineStr"/>
      <c r="D7139" s="67" t="inlineStr"/>
      <c r="E7139" s="68" t="n">
        <v>0</v>
      </c>
      <c r="F7139" s="69">
        <f>SUMIFS(الاضافة!$G$7:$G$60000,الاضافة!$H$7:$H$60000,"*اضاف*",الاضافة!$E$7:$E$60000,'أرصدة المخزن'!C7139)</f>
        <v/>
      </c>
      <c r="G7139" s="69">
        <f>SUMIFS(الصرف!$H$7:$H$60000,الصرف!$F$7:$F$60000,'أرصدة المخزن'!C7139)</f>
        <v/>
      </c>
      <c r="H7139" s="70">
        <f>E7139+F7139-G7139</f>
        <v/>
      </c>
    </row>
    <row r="7140" hidden="1" ht="24.6" customHeight="1" s="138">
      <c r="A7140" s="65" t="n">
        <v>10130382</v>
      </c>
      <c r="B7140" s="66" t="inlineStr">
        <is>
          <t>أدوات الأمن وكاميرات المراقبة</t>
        </is>
      </c>
      <c r="C7140" s="67" t="inlineStr"/>
      <c r="D7140" s="67" t="inlineStr"/>
      <c r="E7140" s="68" t="n">
        <v>0</v>
      </c>
      <c r="F7140" s="69">
        <f>SUMIFS(الاضافة!$G$7:$G$60000,الاضافة!$H$7:$H$60000,"*اضاف*",الاضافة!$E$7:$E$60000,'أرصدة المخزن'!C7140)</f>
        <v/>
      </c>
      <c r="G7140" s="69">
        <f>SUMIFS(الصرف!$H$7:$H$60000,الصرف!$F$7:$F$60000,'أرصدة المخزن'!C7140)</f>
        <v/>
      </c>
      <c r="H7140" s="70">
        <f>E7140+F7140-G7140</f>
        <v/>
      </c>
    </row>
    <row r="7141" hidden="1" ht="24.6" customHeight="1" s="138">
      <c r="A7141" s="65" t="n">
        <v>10130383</v>
      </c>
      <c r="B7141" s="66" t="inlineStr">
        <is>
          <t>أدوات الأمن وكاميرات المراقبة</t>
        </is>
      </c>
      <c r="C7141" s="67" t="inlineStr"/>
      <c r="D7141" s="67" t="inlineStr"/>
      <c r="E7141" s="68" t="n">
        <v>0</v>
      </c>
      <c r="F7141" s="69">
        <f>SUMIFS(الاضافة!$G$7:$G$60000,الاضافة!$H$7:$H$60000,"*اضاف*",الاضافة!$E$7:$E$60000,'أرصدة المخزن'!C7141)</f>
        <v/>
      </c>
      <c r="G7141" s="69">
        <f>SUMIFS(الصرف!$H$7:$H$60000,الصرف!$F$7:$F$60000,'أرصدة المخزن'!C7141)</f>
        <v/>
      </c>
      <c r="H7141" s="70">
        <f>E7141+F7141-G7141</f>
        <v/>
      </c>
    </row>
    <row r="7142" hidden="1" ht="24.6" customHeight="1" s="138">
      <c r="A7142" s="65" t="n">
        <v>10130384</v>
      </c>
      <c r="B7142" s="66" t="inlineStr">
        <is>
          <t>أدوات الأمن وكاميرات المراقبة</t>
        </is>
      </c>
      <c r="C7142" s="67" t="inlineStr"/>
      <c r="D7142" s="67" t="inlineStr"/>
      <c r="E7142" s="68" t="n">
        <v>0</v>
      </c>
      <c r="F7142" s="69">
        <f>SUMIFS(الاضافة!$G$7:$G$60000,الاضافة!$H$7:$H$60000,"*اضاف*",الاضافة!$E$7:$E$60000,'أرصدة المخزن'!C7142)</f>
        <v/>
      </c>
      <c r="G7142" s="69">
        <f>SUMIFS(الصرف!$H$7:$H$60000,الصرف!$F$7:$F$60000,'أرصدة المخزن'!C7142)</f>
        <v/>
      </c>
      <c r="H7142" s="70">
        <f>E7142+F7142-G7142</f>
        <v/>
      </c>
    </row>
    <row r="7143" hidden="1" ht="24.6" customHeight="1" s="138">
      <c r="A7143" s="65" t="n">
        <v>10130385</v>
      </c>
      <c r="B7143" s="66" t="inlineStr">
        <is>
          <t>أدوات الأمن وكاميرات المراقبة</t>
        </is>
      </c>
      <c r="C7143" s="67" t="inlineStr"/>
      <c r="D7143" s="67" t="inlineStr"/>
      <c r="E7143" s="68" t="n">
        <v>0</v>
      </c>
      <c r="F7143" s="69">
        <f>SUMIFS(الاضافة!$G$7:$G$60000,الاضافة!$H$7:$H$60000,"*اضاف*",الاضافة!$E$7:$E$60000,'أرصدة المخزن'!C7143)</f>
        <v/>
      </c>
      <c r="G7143" s="69">
        <f>SUMIFS(الصرف!$H$7:$H$60000,الصرف!$F$7:$F$60000,'أرصدة المخزن'!C7143)</f>
        <v/>
      </c>
      <c r="H7143" s="70">
        <f>E7143+F7143-G7143</f>
        <v/>
      </c>
    </row>
    <row r="7144" hidden="1" ht="24.6" customHeight="1" s="138">
      <c r="A7144" s="65" t="n">
        <v>10130386</v>
      </c>
      <c r="B7144" s="66" t="inlineStr">
        <is>
          <t>أدوات الأمن وكاميرات المراقبة</t>
        </is>
      </c>
      <c r="C7144" s="67" t="inlineStr"/>
      <c r="D7144" s="67" t="inlineStr"/>
      <c r="E7144" s="68" t="n">
        <v>0</v>
      </c>
      <c r="F7144" s="69">
        <f>SUMIFS(الاضافة!$G$7:$G$60000,الاضافة!$H$7:$H$60000,"*اضاف*",الاضافة!$E$7:$E$60000,'أرصدة المخزن'!C7144)</f>
        <v/>
      </c>
      <c r="G7144" s="69">
        <f>SUMIFS(الصرف!$H$7:$H$60000,الصرف!$F$7:$F$60000,'أرصدة المخزن'!C7144)</f>
        <v/>
      </c>
      <c r="H7144" s="70">
        <f>E7144+F7144-G7144</f>
        <v/>
      </c>
    </row>
    <row r="7145" hidden="1" ht="24.6" customHeight="1" s="138">
      <c r="A7145" s="65" t="n">
        <v>10130387</v>
      </c>
      <c r="B7145" s="66" t="inlineStr">
        <is>
          <t>أدوات الأمن وكاميرات المراقبة</t>
        </is>
      </c>
      <c r="C7145" s="67" t="inlineStr"/>
      <c r="D7145" s="67" t="inlineStr"/>
      <c r="E7145" s="68" t="n">
        <v>0</v>
      </c>
      <c r="F7145" s="69">
        <f>SUMIFS(الاضافة!$G$7:$G$60000,الاضافة!$H$7:$H$60000,"*اضاف*",الاضافة!$E$7:$E$60000,'أرصدة المخزن'!C7145)</f>
        <v/>
      </c>
      <c r="G7145" s="69">
        <f>SUMIFS(الصرف!$H$7:$H$60000,الصرف!$F$7:$F$60000,'أرصدة المخزن'!C7145)</f>
        <v/>
      </c>
      <c r="H7145" s="70">
        <f>E7145+F7145-G7145</f>
        <v/>
      </c>
    </row>
    <row r="7146" hidden="1" ht="24.6" customHeight="1" s="138">
      <c r="A7146" s="65" t="n">
        <v>10130388</v>
      </c>
      <c r="B7146" s="66" t="inlineStr">
        <is>
          <t>أدوات الأمن وكاميرات المراقبة</t>
        </is>
      </c>
      <c r="C7146" s="67" t="inlineStr"/>
      <c r="D7146" s="67" t="inlineStr"/>
      <c r="E7146" s="68" t="n">
        <v>0</v>
      </c>
      <c r="F7146" s="69">
        <f>SUMIFS(الاضافة!$G$7:$G$60000,الاضافة!$H$7:$H$60000,"*اضاف*",الاضافة!$E$7:$E$60000,'أرصدة المخزن'!C7146)</f>
        <v/>
      </c>
      <c r="G7146" s="69">
        <f>SUMIFS(الصرف!$H$7:$H$60000,الصرف!$F$7:$F$60000,'أرصدة المخزن'!C7146)</f>
        <v/>
      </c>
      <c r="H7146" s="70">
        <f>E7146+F7146-G7146</f>
        <v/>
      </c>
    </row>
    <row r="7147" hidden="1" ht="24.6" customHeight="1" s="138">
      <c r="A7147" s="65" t="n">
        <v>10130389</v>
      </c>
      <c r="B7147" s="66" t="inlineStr">
        <is>
          <t>أدوات الأمن وكاميرات المراقبة</t>
        </is>
      </c>
      <c r="C7147" s="67" t="inlineStr"/>
      <c r="D7147" s="67" t="inlineStr"/>
      <c r="E7147" s="68" t="n">
        <v>0</v>
      </c>
      <c r="F7147" s="69">
        <f>SUMIFS(الاضافة!$G$7:$G$60000,الاضافة!$H$7:$H$60000,"*اضاف*",الاضافة!$E$7:$E$60000,'أرصدة المخزن'!C7147)</f>
        <v/>
      </c>
      <c r="G7147" s="69">
        <f>SUMIFS(الصرف!$H$7:$H$60000,الصرف!$F$7:$F$60000,'أرصدة المخزن'!C7147)</f>
        <v/>
      </c>
      <c r="H7147" s="70">
        <f>E7147+F7147-G7147</f>
        <v/>
      </c>
    </row>
    <row r="7148" hidden="1" ht="24.6" customHeight="1" s="138">
      <c r="A7148" s="65" t="n">
        <v>10130390</v>
      </c>
      <c r="B7148" s="66" t="inlineStr">
        <is>
          <t>أدوات الأمن وكاميرات المراقبة</t>
        </is>
      </c>
      <c r="C7148" s="67" t="inlineStr"/>
      <c r="D7148" s="67" t="inlineStr"/>
      <c r="E7148" s="68" t="n">
        <v>0</v>
      </c>
      <c r="F7148" s="69">
        <f>SUMIFS(الاضافة!$G$7:$G$60000,الاضافة!$H$7:$H$60000,"*اضاف*",الاضافة!$E$7:$E$60000,'أرصدة المخزن'!C7148)</f>
        <v/>
      </c>
      <c r="G7148" s="69">
        <f>SUMIFS(الصرف!$H$7:$H$60000,الصرف!$F$7:$F$60000,'أرصدة المخزن'!C7148)</f>
        <v/>
      </c>
      <c r="H7148" s="70">
        <f>E7148+F7148-G7148</f>
        <v/>
      </c>
    </row>
    <row r="7149" hidden="1" ht="24.6" customHeight="1" s="138">
      <c r="A7149" s="65" t="n">
        <v>10130391</v>
      </c>
      <c r="B7149" s="66" t="inlineStr">
        <is>
          <t>أدوات الأمن وكاميرات المراقبة</t>
        </is>
      </c>
      <c r="C7149" s="67" t="inlineStr"/>
      <c r="D7149" s="67" t="inlineStr"/>
      <c r="E7149" s="68" t="n">
        <v>0</v>
      </c>
      <c r="F7149" s="69">
        <f>SUMIFS(الاضافة!$G$7:$G$60000,الاضافة!$H$7:$H$60000,"*اضاف*",الاضافة!$E$7:$E$60000,'أرصدة المخزن'!C7149)</f>
        <v/>
      </c>
      <c r="G7149" s="69">
        <f>SUMIFS(الصرف!$H$7:$H$60000,الصرف!$F$7:$F$60000,'أرصدة المخزن'!C7149)</f>
        <v/>
      </c>
      <c r="H7149" s="70">
        <f>E7149+F7149-G7149</f>
        <v/>
      </c>
    </row>
    <row r="7150" hidden="1" ht="24.6" customHeight="1" s="138">
      <c r="A7150" s="65" t="n">
        <v>10130392</v>
      </c>
      <c r="B7150" s="66" t="inlineStr">
        <is>
          <t>أدوات الأمن وكاميرات المراقبة</t>
        </is>
      </c>
      <c r="C7150" s="67" t="inlineStr"/>
      <c r="D7150" s="67" t="inlineStr"/>
      <c r="E7150" s="68" t="n">
        <v>0</v>
      </c>
      <c r="F7150" s="69">
        <f>SUMIFS(الاضافة!$G$7:$G$60000,الاضافة!$H$7:$H$60000,"*اضاف*",الاضافة!$E$7:$E$60000,'أرصدة المخزن'!C7150)</f>
        <v/>
      </c>
      <c r="G7150" s="69">
        <f>SUMIFS(الصرف!$H$7:$H$60000,الصرف!$F$7:$F$60000,'أرصدة المخزن'!C7150)</f>
        <v/>
      </c>
      <c r="H7150" s="70">
        <f>E7150+F7150-G7150</f>
        <v/>
      </c>
    </row>
    <row r="7151" hidden="1" ht="24.6" customHeight="1" s="138">
      <c r="A7151" s="65" t="n">
        <v>10130393</v>
      </c>
      <c r="B7151" s="66" t="inlineStr">
        <is>
          <t>أدوات الأمن وكاميرات المراقبة</t>
        </is>
      </c>
      <c r="C7151" s="67" t="inlineStr"/>
      <c r="D7151" s="67" t="inlineStr"/>
      <c r="E7151" s="68" t="n">
        <v>0</v>
      </c>
      <c r="F7151" s="69">
        <f>SUMIFS(الاضافة!$G$7:$G$60000,الاضافة!$H$7:$H$60000,"*اضاف*",الاضافة!$E$7:$E$60000,'أرصدة المخزن'!C7151)</f>
        <v/>
      </c>
      <c r="G7151" s="69">
        <f>SUMIFS(الصرف!$H$7:$H$60000,الصرف!$F$7:$F$60000,'أرصدة المخزن'!C7151)</f>
        <v/>
      </c>
      <c r="H7151" s="70">
        <f>E7151+F7151-G7151</f>
        <v/>
      </c>
    </row>
    <row r="7152" hidden="1" ht="24.6" customHeight="1" s="138">
      <c r="A7152" s="65" t="n">
        <v>10130394</v>
      </c>
      <c r="B7152" s="66" t="inlineStr">
        <is>
          <t>أدوات الأمن وكاميرات المراقبة</t>
        </is>
      </c>
      <c r="C7152" s="67" t="inlineStr"/>
      <c r="D7152" s="67" t="inlineStr"/>
      <c r="E7152" s="68" t="n">
        <v>0</v>
      </c>
      <c r="F7152" s="69">
        <f>SUMIFS(الاضافة!$G$7:$G$60000,الاضافة!$H$7:$H$60000,"*اضاف*",الاضافة!$E$7:$E$60000,'أرصدة المخزن'!C7152)</f>
        <v/>
      </c>
      <c r="G7152" s="69">
        <f>SUMIFS(الصرف!$H$7:$H$60000,الصرف!$F$7:$F$60000,'أرصدة المخزن'!C7152)</f>
        <v/>
      </c>
      <c r="H7152" s="70">
        <f>E7152+F7152-G7152</f>
        <v/>
      </c>
    </row>
    <row r="7153" hidden="1" ht="24.6" customHeight="1" s="138">
      <c r="A7153" s="65" t="n">
        <v>10130395</v>
      </c>
      <c r="B7153" s="66" t="inlineStr">
        <is>
          <t>أدوات الأمن وكاميرات المراقبة</t>
        </is>
      </c>
      <c r="C7153" s="67" t="inlineStr"/>
      <c r="D7153" s="67" t="inlineStr"/>
      <c r="E7153" s="68" t="n">
        <v>0</v>
      </c>
      <c r="F7153" s="69">
        <f>SUMIFS(الاضافة!$G$7:$G$60000,الاضافة!$H$7:$H$60000,"*اضاف*",الاضافة!$E$7:$E$60000,'أرصدة المخزن'!C7153)</f>
        <v/>
      </c>
      <c r="G7153" s="69">
        <f>SUMIFS(الصرف!$H$7:$H$60000,الصرف!$F$7:$F$60000,'أرصدة المخزن'!C7153)</f>
        <v/>
      </c>
      <c r="H7153" s="70">
        <f>E7153+F7153-G7153</f>
        <v/>
      </c>
    </row>
    <row r="7154" hidden="1" ht="24.6" customHeight="1" s="138">
      <c r="A7154" s="65" t="n">
        <v>10130396</v>
      </c>
      <c r="B7154" s="66" t="inlineStr">
        <is>
          <t>أدوات الأمن وكاميرات المراقبة</t>
        </is>
      </c>
      <c r="C7154" s="67" t="inlineStr"/>
      <c r="D7154" s="67" t="inlineStr"/>
      <c r="E7154" s="68" t="n">
        <v>0</v>
      </c>
      <c r="F7154" s="69">
        <f>SUMIFS(الاضافة!$G$7:$G$60000,الاضافة!$H$7:$H$60000,"*اضاف*",الاضافة!$E$7:$E$60000,'أرصدة المخزن'!C7154)</f>
        <v/>
      </c>
      <c r="G7154" s="69">
        <f>SUMIFS(الصرف!$H$7:$H$60000,الصرف!$F$7:$F$60000,'أرصدة المخزن'!C7154)</f>
        <v/>
      </c>
      <c r="H7154" s="70">
        <f>E7154+F7154-G7154</f>
        <v/>
      </c>
    </row>
    <row r="7155" hidden="1" ht="24.6" customHeight="1" s="138">
      <c r="A7155" s="65" t="n">
        <v>10130397</v>
      </c>
      <c r="B7155" s="66" t="inlineStr">
        <is>
          <t>أدوات الأمن وكاميرات المراقبة</t>
        </is>
      </c>
      <c r="C7155" s="67" t="inlineStr"/>
      <c r="D7155" s="67" t="inlineStr"/>
      <c r="E7155" s="68" t="n">
        <v>0</v>
      </c>
      <c r="F7155" s="69">
        <f>SUMIFS(الاضافة!$G$7:$G$60000,الاضافة!$H$7:$H$60000,"*اضاف*",الاضافة!$E$7:$E$60000,'أرصدة المخزن'!C7155)</f>
        <v/>
      </c>
      <c r="G7155" s="69">
        <f>SUMIFS(الصرف!$H$7:$H$60000,الصرف!$F$7:$F$60000,'أرصدة المخزن'!C7155)</f>
        <v/>
      </c>
      <c r="H7155" s="70">
        <f>E7155+F7155-G7155</f>
        <v/>
      </c>
    </row>
    <row r="7156" hidden="1" ht="24.6" customHeight="1" s="138">
      <c r="A7156" s="65" t="n">
        <v>10130398</v>
      </c>
      <c r="B7156" s="66" t="inlineStr">
        <is>
          <t>أدوات الأمن وكاميرات المراقبة</t>
        </is>
      </c>
      <c r="C7156" s="67" t="inlineStr"/>
      <c r="D7156" s="67" t="inlineStr"/>
      <c r="E7156" s="68" t="n">
        <v>0</v>
      </c>
      <c r="F7156" s="69">
        <f>SUMIFS(الاضافة!$G$7:$G$60000,الاضافة!$H$7:$H$60000,"*اضاف*",الاضافة!$E$7:$E$60000,'أرصدة المخزن'!C7156)</f>
        <v/>
      </c>
      <c r="G7156" s="69">
        <f>SUMIFS(الصرف!$H$7:$H$60000,الصرف!$F$7:$F$60000,'أرصدة المخزن'!C7156)</f>
        <v/>
      </c>
      <c r="H7156" s="70">
        <f>E7156+F7156-G7156</f>
        <v/>
      </c>
    </row>
    <row r="7157" hidden="1" ht="24.6" customHeight="1" s="138">
      <c r="A7157" s="65" t="n">
        <v>10130399</v>
      </c>
      <c r="B7157" s="66" t="inlineStr">
        <is>
          <t>أدوات الأمن وكاميرات المراقبة</t>
        </is>
      </c>
      <c r="C7157" s="67" t="inlineStr"/>
      <c r="D7157" s="67" t="inlineStr"/>
      <c r="E7157" s="68" t="n">
        <v>0</v>
      </c>
      <c r="F7157" s="69">
        <f>SUMIFS(الاضافة!$G$7:$G$60000,الاضافة!$H$7:$H$60000,"*اضاف*",الاضافة!$E$7:$E$60000,'أرصدة المخزن'!C7157)</f>
        <v/>
      </c>
      <c r="G7157" s="69">
        <f>SUMIFS(الصرف!$H$7:$H$60000,الصرف!$F$7:$F$60000,'أرصدة المخزن'!C7157)</f>
        <v/>
      </c>
      <c r="H7157" s="70">
        <f>E7157+F7157-G7157</f>
        <v/>
      </c>
    </row>
    <row r="7158" hidden="1" ht="24.6" customHeight="1" s="138">
      <c r="A7158" s="65" t="n">
        <v>10130400</v>
      </c>
      <c r="B7158" s="66" t="inlineStr">
        <is>
          <t>أدوات الأمن وكاميرات المراقبة</t>
        </is>
      </c>
      <c r="C7158" s="67" t="inlineStr"/>
      <c r="D7158" s="67" t="inlineStr"/>
      <c r="E7158" s="68" t="n">
        <v>0</v>
      </c>
      <c r="F7158" s="69">
        <f>SUMIFS(الاضافة!$G$7:$G$60000,الاضافة!$H$7:$H$60000,"*اضاف*",الاضافة!$E$7:$E$60000,'أرصدة المخزن'!C7158)</f>
        <v/>
      </c>
      <c r="G7158" s="69">
        <f>SUMIFS(الصرف!$H$7:$H$60000,الصرف!$F$7:$F$60000,'أرصدة المخزن'!C7158)</f>
        <v/>
      </c>
      <c r="H7158" s="70">
        <f>E7158+F7158-G7158</f>
        <v/>
      </c>
    </row>
    <row r="7159" hidden="1" ht="24.6" customHeight="1" s="138">
      <c r="A7159" s="65" t="n">
        <v>10130401</v>
      </c>
      <c r="B7159" s="66" t="inlineStr">
        <is>
          <t>أدوات الأمن وكاميرات المراقبة</t>
        </is>
      </c>
      <c r="C7159" s="67" t="inlineStr"/>
      <c r="D7159" s="67" t="inlineStr"/>
      <c r="E7159" s="68" t="n">
        <v>0</v>
      </c>
      <c r="F7159" s="69">
        <f>SUMIFS(الاضافة!$G$7:$G$60000,الاضافة!$H$7:$H$60000,"*اضاف*",الاضافة!$E$7:$E$60000,'أرصدة المخزن'!C7159)</f>
        <v/>
      </c>
      <c r="G7159" s="69">
        <f>SUMIFS(الصرف!$H$7:$H$60000,الصرف!$F$7:$F$60000,'أرصدة المخزن'!C7159)</f>
        <v/>
      </c>
      <c r="H7159" s="70">
        <f>E7159+F7159-G7159</f>
        <v/>
      </c>
    </row>
    <row r="7160" hidden="1" ht="24.6" customHeight="1" s="138">
      <c r="A7160" s="65" t="n">
        <v>10130402</v>
      </c>
      <c r="B7160" s="66" t="inlineStr">
        <is>
          <t>أدوات الأمن وكاميرات المراقبة</t>
        </is>
      </c>
      <c r="C7160" s="67" t="inlineStr"/>
      <c r="D7160" s="67" t="inlineStr"/>
      <c r="E7160" s="68" t="n">
        <v>0</v>
      </c>
      <c r="F7160" s="69">
        <f>SUMIFS(الاضافة!$G$7:$G$60000,الاضافة!$H$7:$H$60000,"*اضاف*",الاضافة!$E$7:$E$60000,'أرصدة المخزن'!C7160)</f>
        <v/>
      </c>
      <c r="G7160" s="69">
        <f>SUMIFS(الصرف!$H$7:$H$60000,الصرف!$F$7:$F$60000,'أرصدة المخزن'!C7160)</f>
        <v/>
      </c>
      <c r="H7160" s="70">
        <f>E7160+F7160-G7160</f>
        <v/>
      </c>
    </row>
    <row r="7161" hidden="1" ht="24.6" customHeight="1" s="138">
      <c r="A7161" s="65" t="n">
        <v>10130403</v>
      </c>
      <c r="B7161" s="66" t="inlineStr">
        <is>
          <t>أدوات الأمن وكاميرات المراقبة</t>
        </is>
      </c>
      <c r="C7161" s="67" t="inlineStr"/>
      <c r="D7161" s="67" t="inlineStr"/>
      <c r="E7161" s="68" t="n">
        <v>0</v>
      </c>
      <c r="F7161" s="69">
        <f>SUMIFS(الاضافة!$G$7:$G$60000,الاضافة!$H$7:$H$60000,"*اضاف*",الاضافة!$E$7:$E$60000,'أرصدة المخزن'!C7161)</f>
        <v/>
      </c>
      <c r="G7161" s="69">
        <f>SUMIFS(الصرف!$H$7:$H$60000,الصرف!$F$7:$F$60000,'أرصدة المخزن'!C7161)</f>
        <v/>
      </c>
      <c r="H7161" s="70">
        <f>E7161+F7161-G7161</f>
        <v/>
      </c>
    </row>
    <row r="7162" hidden="1" ht="24.6" customHeight="1" s="138">
      <c r="A7162" s="65" t="n">
        <v>10130404</v>
      </c>
      <c r="B7162" s="66" t="inlineStr">
        <is>
          <t>أدوات الأمن وكاميرات المراقبة</t>
        </is>
      </c>
      <c r="C7162" s="67" t="inlineStr"/>
      <c r="D7162" s="67" t="inlineStr"/>
      <c r="E7162" s="68" t="n">
        <v>0</v>
      </c>
      <c r="F7162" s="69">
        <f>SUMIFS(الاضافة!$G$7:$G$60000,الاضافة!$H$7:$H$60000,"*اضاف*",الاضافة!$E$7:$E$60000,'أرصدة المخزن'!C7162)</f>
        <v/>
      </c>
      <c r="G7162" s="69">
        <f>SUMIFS(الصرف!$H$7:$H$60000,الصرف!$F$7:$F$60000,'أرصدة المخزن'!C7162)</f>
        <v/>
      </c>
      <c r="H7162" s="70">
        <f>E7162+F7162-G7162</f>
        <v/>
      </c>
    </row>
    <row r="7163" hidden="1" ht="24.6" customHeight="1" s="138">
      <c r="A7163" s="65" t="n">
        <v>10130405</v>
      </c>
      <c r="B7163" s="66" t="inlineStr">
        <is>
          <t>أدوات الأمن وكاميرات المراقبة</t>
        </is>
      </c>
      <c r="C7163" s="67" t="inlineStr"/>
      <c r="D7163" s="67" t="inlineStr"/>
      <c r="E7163" s="68" t="n">
        <v>0</v>
      </c>
      <c r="F7163" s="69">
        <f>SUMIFS(الاضافة!$G$7:$G$60000,الاضافة!$H$7:$H$60000,"*اضاف*",الاضافة!$E$7:$E$60000,'أرصدة المخزن'!C7163)</f>
        <v/>
      </c>
      <c r="G7163" s="69">
        <f>SUMIFS(الصرف!$H$7:$H$60000,الصرف!$F$7:$F$60000,'أرصدة المخزن'!C7163)</f>
        <v/>
      </c>
      <c r="H7163" s="70">
        <f>E7163+F7163-G7163</f>
        <v/>
      </c>
    </row>
    <row r="7164" hidden="1" ht="24.6" customHeight="1" s="138">
      <c r="A7164" s="65" t="n">
        <v>10130406</v>
      </c>
      <c r="B7164" s="66" t="inlineStr">
        <is>
          <t>أدوات الأمن وكاميرات المراقبة</t>
        </is>
      </c>
      <c r="C7164" s="67" t="inlineStr"/>
      <c r="D7164" s="67" t="inlineStr"/>
      <c r="E7164" s="68" t="n">
        <v>0</v>
      </c>
      <c r="F7164" s="69">
        <f>SUMIFS(الاضافة!$G$7:$G$60000,الاضافة!$H$7:$H$60000,"*اضاف*",الاضافة!$E$7:$E$60000,'أرصدة المخزن'!C7164)</f>
        <v/>
      </c>
      <c r="G7164" s="69">
        <f>SUMIFS(الصرف!$H$7:$H$60000,الصرف!$F$7:$F$60000,'أرصدة المخزن'!C7164)</f>
        <v/>
      </c>
      <c r="H7164" s="70">
        <f>E7164+F7164-G7164</f>
        <v/>
      </c>
    </row>
    <row r="7165" hidden="1" ht="24.6" customHeight="1" s="138">
      <c r="A7165" s="65" t="n">
        <v>10130407</v>
      </c>
      <c r="B7165" s="66" t="inlineStr">
        <is>
          <t>أدوات الأمن وكاميرات المراقبة</t>
        </is>
      </c>
      <c r="C7165" s="67" t="inlineStr"/>
      <c r="D7165" s="67" t="inlineStr"/>
      <c r="E7165" s="68" t="n">
        <v>0</v>
      </c>
      <c r="F7165" s="69">
        <f>SUMIFS(الاضافة!$G$7:$G$60000,الاضافة!$H$7:$H$60000,"*اضاف*",الاضافة!$E$7:$E$60000,'أرصدة المخزن'!C7165)</f>
        <v/>
      </c>
      <c r="G7165" s="69">
        <f>SUMIFS(الصرف!$H$7:$H$60000,الصرف!$F$7:$F$60000,'أرصدة المخزن'!C7165)</f>
        <v/>
      </c>
      <c r="H7165" s="70">
        <f>E7165+F7165-G7165</f>
        <v/>
      </c>
    </row>
    <row r="7166" hidden="1" ht="24.6" customHeight="1" s="138">
      <c r="A7166" s="65" t="n">
        <v>10130408</v>
      </c>
      <c r="B7166" s="66" t="inlineStr">
        <is>
          <t>أدوات الأمن وكاميرات المراقبة</t>
        </is>
      </c>
      <c r="C7166" s="67" t="inlineStr"/>
      <c r="D7166" s="67" t="inlineStr"/>
      <c r="E7166" s="68" t="n">
        <v>0</v>
      </c>
      <c r="F7166" s="69">
        <f>SUMIFS(الاضافة!$G$7:$G$60000,الاضافة!$H$7:$H$60000,"*اضاف*",الاضافة!$E$7:$E$60000,'أرصدة المخزن'!C7166)</f>
        <v/>
      </c>
      <c r="G7166" s="69">
        <f>SUMIFS(الصرف!$H$7:$H$60000,الصرف!$F$7:$F$60000,'أرصدة المخزن'!C7166)</f>
        <v/>
      </c>
      <c r="H7166" s="70">
        <f>E7166+F7166-G7166</f>
        <v/>
      </c>
    </row>
    <row r="7167" hidden="1" ht="24.6" customHeight="1" s="138">
      <c r="A7167" s="65" t="n">
        <v>10130409</v>
      </c>
      <c r="B7167" s="66" t="inlineStr">
        <is>
          <t>أدوات الأمن وكاميرات المراقبة</t>
        </is>
      </c>
      <c r="C7167" s="67" t="inlineStr"/>
      <c r="D7167" s="67" t="inlineStr"/>
      <c r="E7167" s="68" t="n">
        <v>0</v>
      </c>
      <c r="F7167" s="69">
        <f>SUMIFS(الاضافة!$G$7:$G$60000,الاضافة!$H$7:$H$60000,"*اضاف*",الاضافة!$E$7:$E$60000,'أرصدة المخزن'!C7167)</f>
        <v/>
      </c>
      <c r="G7167" s="69">
        <f>SUMIFS(الصرف!$H$7:$H$60000,الصرف!$F$7:$F$60000,'أرصدة المخزن'!C7167)</f>
        <v/>
      </c>
      <c r="H7167" s="70">
        <f>E7167+F7167-G7167</f>
        <v/>
      </c>
    </row>
    <row r="7168" hidden="1" ht="24.6" customHeight="1" s="138">
      <c r="A7168" s="65" t="n">
        <v>10130410</v>
      </c>
      <c r="B7168" s="66" t="inlineStr">
        <is>
          <t>أدوات الأمن وكاميرات المراقبة</t>
        </is>
      </c>
      <c r="C7168" s="67" t="inlineStr"/>
      <c r="D7168" s="67" t="inlineStr"/>
      <c r="E7168" s="68" t="n">
        <v>0</v>
      </c>
      <c r="F7168" s="69">
        <f>SUMIFS(الاضافة!$G$7:$G$60000,الاضافة!$H$7:$H$60000,"*اضاف*",الاضافة!$E$7:$E$60000,'أرصدة المخزن'!C7168)</f>
        <v/>
      </c>
      <c r="G7168" s="69">
        <f>SUMIFS(الصرف!$H$7:$H$60000,الصرف!$F$7:$F$60000,'أرصدة المخزن'!C7168)</f>
        <v/>
      </c>
      <c r="H7168" s="70">
        <f>E7168+F7168-G7168</f>
        <v/>
      </c>
    </row>
    <row r="7169" hidden="1" ht="24.6" customHeight="1" s="138">
      <c r="A7169" s="65" t="n">
        <v>10130411</v>
      </c>
      <c r="B7169" s="66" t="inlineStr">
        <is>
          <t>أدوات الأمن وكاميرات المراقبة</t>
        </is>
      </c>
      <c r="C7169" s="67" t="inlineStr"/>
      <c r="D7169" s="67" t="inlineStr"/>
      <c r="E7169" s="68" t="n">
        <v>0</v>
      </c>
      <c r="F7169" s="69">
        <f>SUMIFS(الاضافة!$G$7:$G$60000,الاضافة!$H$7:$H$60000,"*اضاف*",الاضافة!$E$7:$E$60000,'أرصدة المخزن'!C7169)</f>
        <v/>
      </c>
      <c r="G7169" s="69">
        <f>SUMIFS(الصرف!$H$7:$H$60000,الصرف!$F$7:$F$60000,'أرصدة المخزن'!C7169)</f>
        <v/>
      </c>
      <c r="H7169" s="70">
        <f>E7169+F7169-G7169</f>
        <v/>
      </c>
    </row>
    <row r="7170" hidden="1" ht="24.6" customHeight="1" s="138">
      <c r="A7170" s="65" t="n">
        <v>10130412</v>
      </c>
      <c r="B7170" s="66" t="inlineStr">
        <is>
          <t>أدوات الأمن وكاميرات المراقبة</t>
        </is>
      </c>
      <c r="C7170" s="67" t="inlineStr"/>
      <c r="D7170" s="67" t="inlineStr"/>
      <c r="E7170" s="68" t="n">
        <v>0</v>
      </c>
      <c r="F7170" s="69">
        <f>SUMIFS(الاضافة!$G$7:$G$60000,الاضافة!$H$7:$H$60000,"*اضاف*",الاضافة!$E$7:$E$60000,'أرصدة المخزن'!C7170)</f>
        <v/>
      </c>
      <c r="G7170" s="69">
        <f>SUMIFS(الصرف!$H$7:$H$60000,الصرف!$F$7:$F$60000,'أرصدة المخزن'!C7170)</f>
        <v/>
      </c>
      <c r="H7170" s="70">
        <f>E7170+F7170-G7170</f>
        <v/>
      </c>
    </row>
    <row r="7171" hidden="1" ht="24.6" customHeight="1" s="138">
      <c r="A7171" s="65" t="n">
        <v>10130413</v>
      </c>
      <c r="B7171" s="66" t="inlineStr">
        <is>
          <t>أدوات الأمن وكاميرات المراقبة</t>
        </is>
      </c>
      <c r="C7171" s="67" t="inlineStr"/>
      <c r="D7171" s="67" t="inlineStr"/>
      <c r="E7171" s="68" t="n">
        <v>0</v>
      </c>
      <c r="F7171" s="69">
        <f>SUMIFS(الاضافة!$G$7:$G$60000,الاضافة!$H$7:$H$60000,"*اضاف*",الاضافة!$E$7:$E$60000,'أرصدة المخزن'!C7171)</f>
        <v/>
      </c>
      <c r="G7171" s="69">
        <f>SUMIFS(الصرف!$H$7:$H$60000,الصرف!$F$7:$F$60000,'أرصدة المخزن'!C7171)</f>
        <v/>
      </c>
      <c r="H7171" s="70">
        <f>E7171+F7171-G7171</f>
        <v/>
      </c>
    </row>
    <row r="7172" hidden="1" ht="24.6" customHeight="1" s="138">
      <c r="A7172" s="65" t="n">
        <v>10130414</v>
      </c>
      <c r="B7172" s="66" t="inlineStr">
        <is>
          <t>أدوات الأمن وكاميرات المراقبة</t>
        </is>
      </c>
      <c r="C7172" s="67" t="inlineStr"/>
      <c r="D7172" s="67" t="inlineStr"/>
      <c r="E7172" s="68" t="n">
        <v>0</v>
      </c>
      <c r="F7172" s="69">
        <f>SUMIFS(الاضافة!$G$7:$G$60000,الاضافة!$H$7:$H$60000,"*اضاف*",الاضافة!$E$7:$E$60000,'أرصدة المخزن'!C7172)</f>
        <v/>
      </c>
      <c r="G7172" s="69">
        <f>SUMIFS(الصرف!$H$7:$H$60000,الصرف!$F$7:$F$60000,'أرصدة المخزن'!C7172)</f>
        <v/>
      </c>
      <c r="H7172" s="70">
        <f>E7172+F7172-G7172</f>
        <v/>
      </c>
    </row>
    <row r="7173" hidden="1" ht="24.6" customHeight="1" s="138">
      <c r="A7173" s="65" t="n">
        <v>10130415</v>
      </c>
      <c r="B7173" s="66" t="inlineStr">
        <is>
          <t>أدوات الأمن وكاميرات المراقبة</t>
        </is>
      </c>
      <c r="C7173" s="67" t="inlineStr"/>
      <c r="D7173" s="67" t="inlineStr"/>
      <c r="E7173" s="68" t="n">
        <v>0</v>
      </c>
      <c r="F7173" s="69">
        <f>SUMIFS(الاضافة!$G$7:$G$60000,الاضافة!$H$7:$H$60000,"*اضاف*",الاضافة!$E$7:$E$60000,'أرصدة المخزن'!C7173)</f>
        <v/>
      </c>
      <c r="G7173" s="69">
        <f>SUMIFS(الصرف!$H$7:$H$60000,الصرف!$F$7:$F$60000,'أرصدة المخزن'!C7173)</f>
        <v/>
      </c>
      <c r="H7173" s="70">
        <f>E7173+F7173-G7173</f>
        <v/>
      </c>
    </row>
    <row r="7174" hidden="1" ht="24.6" customHeight="1" s="138">
      <c r="A7174" s="65" t="n">
        <v>10130416</v>
      </c>
      <c r="B7174" s="66" t="inlineStr">
        <is>
          <t>أدوات الأمن وكاميرات المراقبة</t>
        </is>
      </c>
      <c r="C7174" s="67" t="inlineStr"/>
      <c r="D7174" s="67" t="inlineStr"/>
      <c r="E7174" s="68" t="n">
        <v>0</v>
      </c>
      <c r="F7174" s="69">
        <f>SUMIFS(الاضافة!$G$7:$G$60000,الاضافة!$H$7:$H$60000,"*اضاف*",الاضافة!$E$7:$E$60000,'أرصدة المخزن'!C7174)</f>
        <v/>
      </c>
      <c r="G7174" s="69">
        <f>SUMIFS(الصرف!$H$7:$H$60000,الصرف!$F$7:$F$60000,'أرصدة المخزن'!C7174)</f>
        <v/>
      </c>
      <c r="H7174" s="70">
        <f>E7174+F7174-G7174</f>
        <v/>
      </c>
    </row>
    <row r="7175" hidden="1" ht="24.6" customHeight="1" s="138">
      <c r="A7175" s="65" t="n">
        <v>10130417</v>
      </c>
      <c r="B7175" s="66" t="inlineStr">
        <is>
          <t>أدوات الأمن وكاميرات المراقبة</t>
        </is>
      </c>
      <c r="C7175" s="67" t="inlineStr"/>
      <c r="D7175" s="67" t="inlineStr"/>
      <c r="E7175" s="68" t="n">
        <v>0</v>
      </c>
      <c r="F7175" s="69">
        <f>SUMIFS(الاضافة!$G$7:$G$60000,الاضافة!$H$7:$H$60000,"*اضاف*",الاضافة!$E$7:$E$60000,'أرصدة المخزن'!C7175)</f>
        <v/>
      </c>
      <c r="G7175" s="69">
        <f>SUMIFS(الصرف!$H$7:$H$60000,الصرف!$F$7:$F$60000,'أرصدة المخزن'!C7175)</f>
        <v/>
      </c>
      <c r="H7175" s="70">
        <f>E7175+F7175-G7175</f>
        <v/>
      </c>
    </row>
    <row r="7176" hidden="1" ht="24.6" customHeight="1" s="138">
      <c r="A7176" s="65" t="n">
        <v>10130418</v>
      </c>
      <c r="B7176" s="66" t="inlineStr">
        <is>
          <t>أدوات الأمن وكاميرات المراقبة</t>
        </is>
      </c>
      <c r="C7176" s="67" t="inlineStr"/>
      <c r="D7176" s="67" t="inlineStr"/>
      <c r="E7176" s="68" t="n">
        <v>0</v>
      </c>
      <c r="F7176" s="69">
        <f>SUMIFS(الاضافة!$G$7:$G$60000,الاضافة!$H$7:$H$60000,"*اضاف*",الاضافة!$E$7:$E$60000,'أرصدة المخزن'!C7176)</f>
        <v/>
      </c>
      <c r="G7176" s="69">
        <f>SUMIFS(الصرف!$H$7:$H$60000,الصرف!$F$7:$F$60000,'أرصدة المخزن'!C7176)</f>
        <v/>
      </c>
      <c r="H7176" s="70">
        <f>E7176+F7176-G7176</f>
        <v/>
      </c>
    </row>
    <row r="7177" hidden="1" ht="24.6" customHeight="1" s="138">
      <c r="A7177" s="65" t="n">
        <v>10130419</v>
      </c>
      <c r="B7177" s="66" t="inlineStr">
        <is>
          <t>أدوات الأمن وكاميرات المراقبة</t>
        </is>
      </c>
      <c r="C7177" s="67" t="inlineStr"/>
      <c r="D7177" s="67" t="inlineStr"/>
      <c r="E7177" s="68" t="n">
        <v>0</v>
      </c>
      <c r="F7177" s="69">
        <f>SUMIFS(الاضافة!$G$7:$G$60000,الاضافة!$H$7:$H$60000,"*اضاف*",الاضافة!$E$7:$E$60000,'أرصدة المخزن'!C7177)</f>
        <v/>
      </c>
      <c r="G7177" s="69">
        <f>SUMIFS(الصرف!$H$7:$H$60000,الصرف!$F$7:$F$60000,'أرصدة المخزن'!C7177)</f>
        <v/>
      </c>
      <c r="H7177" s="70">
        <f>E7177+F7177-G7177</f>
        <v/>
      </c>
    </row>
    <row r="7178" hidden="1" ht="24.6" customHeight="1" s="138">
      <c r="A7178" s="65" t="n">
        <v>10130420</v>
      </c>
      <c r="B7178" s="66" t="inlineStr">
        <is>
          <t>أدوات الأمن وكاميرات المراقبة</t>
        </is>
      </c>
      <c r="C7178" s="67" t="inlineStr"/>
      <c r="D7178" s="67" t="inlineStr"/>
      <c r="E7178" s="68" t="n">
        <v>0</v>
      </c>
      <c r="F7178" s="69">
        <f>SUMIFS(الاضافة!$G$7:$G$60000,الاضافة!$H$7:$H$60000,"*اضاف*",الاضافة!$E$7:$E$60000,'أرصدة المخزن'!C7178)</f>
        <v/>
      </c>
      <c r="G7178" s="69">
        <f>SUMIFS(الصرف!$H$7:$H$60000,الصرف!$F$7:$F$60000,'أرصدة المخزن'!C7178)</f>
        <v/>
      </c>
      <c r="H7178" s="70">
        <f>E7178+F7178-G7178</f>
        <v/>
      </c>
    </row>
    <row r="7179" hidden="1" ht="24.6" customHeight="1" s="138">
      <c r="A7179" s="65" t="n">
        <v>10130421</v>
      </c>
      <c r="B7179" s="66" t="inlineStr">
        <is>
          <t>أدوات الأمن وكاميرات المراقبة</t>
        </is>
      </c>
      <c r="C7179" s="67" t="inlineStr"/>
      <c r="D7179" s="67" t="inlineStr"/>
      <c r="E7179" s="68" t="n">
        <v>0</v>
      </c>
      <c r="F7179" s="69">
        <f>SUMIFS(الاضافة!$G$7:$G$60000,الاضافة!$H$7:$H$60000,"*اضاف*",الاضافة!$E$7:$E$60000,'أرصدة المخزن'!C7179)</f>
        <v/>
      </c>
      <c r="G7179" s="69">
        <f>SUMIFS(الصرف!$H$7:$H$60000,الصرف!$F$7:$F$60000,'أرصدة المخزن'!C7179)</f>
        <v/>
      </c>
      <c r="H7179" s="70">
        <f>E7179+F7179-G7179</f>
        <v/>
      </c>
    </row>
    <row r="7180" hidden="1" ht="24.6" customHeight="1" s="138">
      <c r="A7180" s="65" t="n">
        <v>10130422</v>
      </c>
      <c r="B7180" s="66" t="inlineStr">
        <is>
          <t>أدوات الأمن وكاميرات المراقبة</t>
        </is>
      </c>
      <c r="C7180" s="67" t="inlineStr"/>
      <c r="D7180" s="67" t="inlineStr"/>
      <c r="E7180" s="68" t="n">
        <v>0</v>
      </c>
      <c r="F7180" s="69">
        <f>SUMIFS(الاضافة!$G$7:$G$60000,الاضافة!$H$7:$H$60000,"*اضاف*",الاضافة!$E$7:$E$60000,'أرصدة المخزن'!C7180)</f>
        <v/>
      </c>
      <c r="G7180" s="69">
        <f>SUMIFS(الصرف!$H$7:$H$60000,الصرف!$F$7:$F$60000,'أرصدة المخزن'!C7180)</f>
        <v/>
      </c>
      <c r="H7180" s="70">
        <f>E7180+F7180-G7180</f>
        <v/>
      </c>
    </row>
    <row r="7181" hidden="1" ht="24.6" customHeight="1" s="138">
      <c r="A7181" s="65" t="n">
        <v>10130423</v>
      </c>
      <c r="B7181" s="66" t="inlineStr">
        <is>
          <t>أدوات الأمن وكاميرات المراقبة</t>
        </is>
      </c>
      <c r="C7181" s="67" t="inlineStr"/>
      <c r="D7181" s="67" t="inlineStr"/>
      <c r="E7181" s="68" t="n">
        <v>0</v>
      </c>
      <c r="F7181" s="69">
        <f>SUMIFS(الاضافة!$G$7:$G$60000,الاضافة!$H$7:$H$60000,"*اضاف*",الاضافة!$E$7:$E$60000,'أرصدة المخزن'!C7181)</f>
        <v/>
      </c>
      <c r="G7181" s="69">
        <f>SUMIFS(الصرف!$H$7:$H$60000,الصرف!$F$7:$F$60000,'أرصدة المخزن'!C7181)</f>
        <v/>
      </c>
      <c r="H7181" s="70">
        <f>E7181+F7181-G7181</f>
        <v/>
      </c>
    </row>
    <row r="7182" hidden="1" ht="24.6" customHeight="1" s="138">
      <c r="A7182" s="65" t="n">
        <v>10130424</v>
      </c>
      <c r="B7182" s="66" t="inlineStr">
        <is>
          <t>أدوات الأمن وكاميرات المراقبة</t>
        </is>
      </c>
      <c r="C7182" s="67" t="inlineStr"/>
      <c r="D7182" s="67" t="inlineStr"/>
      <c r="E7182" s="68" t="n">
        <v>0</v>
      </c>
      <c r="F7182" s="69">
        <f>SUMIFS(الاضافة!$G$7:$G$60000,الاضافة!$H$7:$H$60000,"*اضاف*",الاضافة!$E$7:$E$60000,'أرصدة المخزن'!C7182)</f>
        <v/>
      </c>
      <c r="G7182" s="69">
        <f>SUMIFS(الصرف!$H$7:$H$60000,الصرف!$F$7:$F$60000,'أرصدة المخزن'!C7182)</f>
        <v/>
      </c>
      <c r="H7182" s="70">
        <f>E7182+F7182-G7182</f>
        <v/>
      </c>
    </row>
    <row r="7183" hidden="1" ht="24.6" customHeight="1" s="138">
      <c r="A7183" s="65" t="n">
        <v>10130425</v>
      </c>
      <c r="B7183" s="66" t="inlineStr">
        <is>
          <t>أدوات الأمن وكاميرات المراقبة</t>
        </is>
      </c>
      <c r="C7183" s="67" t="inlineStr"/>
      <c r="D7183" s="67" t="inlineStr"/>
      <c r="E7183" s="68" t="n">
        <v>0</v>
      </c>
      <c r="F7183" s="69">
        <f>SUMIFS(الاضافة!$G$7:$G$60000,الاضافة!$H$7:$H$60000,"*اضاف*",الاضافة!$E$7:$E$60000,'أرصدة المخزن'!C7183)</f>
        <v/>
      </c>
      <c r="G7183" s="69">
        <f>SUMIFS(الصرف!$H$7:$H$60000,الصرف!$F$7:$F$60000,'أرصدة المخزن'!C7183)</f>
        <v/>
      </c>
      <c r="H7183" s="70">
        <f>E7183+F7183-G7183</f>
        <v/>
      </c>
    </row>
    <row r="7184" hidden="1" ht="24.6" customHeight="1" s="138">
      <c r="A7184" s="65" t="n">
        <v>10130426</v>
      </c>
      <c r="B7184" s="66" t="inlineStr">
        <is>
          <t>أدوات الأمن وكاميرات المراقبة</t>
        </is>
      </c>
      <c r="C7184" s="67" t="inlineStr"/>
      <c r="D7184" s="67" t="inlineStr"/>
      <c r="E7184" s="68" t="n">
        <v>0</v>
      </c>
      <c r="F7184" s="69">
        <f>SUMIFS(الاضافة!$G$7:$G$60000,الاضافة!$H$7:$H$60000,"*اضاف*",الاضافة!$E$7:$E$60000,'أرصدة المخزن'!C7184)</f>
        <v/>
      </c>
      <c r="G7184" s="69">
        <f>SUMIFS(الصرف!$H$7:$H$60000,الصرف!$F$7:$F$60000,'أرصدة المخزن'!C7184)</f>
        <v/>
      </c>
      <c r="H7184" s="70">
        <f>E7184+F7184-G7184</f>
        <v/>
      </c>
    </row>
    <row r="7185" hidden="1" ht="24.6" customHeight="1" s="138">
      <c r="A7185" s="65" t="n">
        <v>10130427</v>
      </c>
      <c r="B7185" s="66" t="inlineStr">
        <is>
          <t>أدوات الأمن وكاميرات المراقبة</t>
        </is>
      </c>
      <c r="C7185" s="67" t="inlineStr"/>
      <c r="D7185" s="67" t="inlineStr"/>
      <c r="E7185" s="68" t="n">
        <v>0</v>
      </c>
      <c r="F7185" s="69">
        <f>SUMIFS(الاضافة!$G$7:$G$60000,الاضافة!$H$7:$H$60000,"*اضاف*",الاضافة!$E$7:$E$60000,'أرصدة المخزن'!C7185)</f>
        <v/>
      </c>
      <c r="G7185" s="69">
        <f>SUMIFS(الصرف!$H$7:$H$60000,الصرف!$F$7:$F$60000,'أرصدة المخزن'!C7185)</f>
        <v/>
      </c>
      <c r="H7185" s="70">
        <f>E7185+F7185-G7185</f>
        <v/>
      </c>
    </row>
    <row r="7186" hidden="1" ht="24.6" customHeight="1" s="138">
      <c r="A7186" s="65" t="n">
        <v>10130428</v>
      </c>
      <c r="B7186" s="66" t="inlineStr">
        <is>
          <t>أدوات الأمن وكاميرات المراقبة</t>
        </is>
      </c>
      <c r="C7186" s="67" t="inlineStr"/>
      <c r="D7186" s="67" t="inlineStr"/>
      <c r="E7186" s="68" t="n">
        <v>0</v>
      </c>
      <c r="F7186" s="69">
        <f>SUMIFS(الاضافة!$G$7:$G$60000,الاضافة!$H$7:$H$60000,"*اضاف*",الاضافة!$E$7:$E$60000,'أرصدة المخزن'!C7186)</f>
        <v/>
      </c>
      <c r="G7186" s="69">
        <f>SUMIFS(الصرف!$H$7:$H$60000,الصرف!$F$7:$F$60000,'أرصدة المخزن'!C7186)</f>
        <v/>
      </c>
      <c r="H7186" s="70">
        <f>E7186+F7186-G7186</f>
        <v/>
      </c>
    </row>
    <row r="7187" hidden="1" ht="24.6" customHeight="1" s="138">
      <c r="A7187" s="65" t="n">
        <v>10130429</v>
      </c>
      <c r="B7187" s="66" t="inlineStr">
        <is>
          <t>أدوات الأمن وكاميرات المراقبة</t>
        </is>
      </c>
      <c r="C7187" s="67" t="inlineStr"/>
      <c r="D7187" s="67" t="inlineStr"/>
      <c r="E7187" s="68" t="n">
        <v>0</v>
      </c>
      <c r="F7187" s="69">
        <f>SUMIFS(الاضافة!$G$7:$G$60000,الاضافة!$H$7:$H$60000,"*اضاف*",الاضافة!$E$7:$E$60000,'أرصدة المخزن'!C7187)</f>
        <v/>
      </c>
      <c r="G7187" s="69">
        <f>SUMIFS(الصرف!$H$7:$H$60000,الصرف!$F$7:$F$60000,'أرصدة المخزن'!C7187)</f>
        <v/>
      </c>
      <c r="H7187" s="70">
        <f>E7187+F7187-G7187</f>
        <v/>
      </c>
    </row>
    <row r="7188" hidden="1" ht="24.6" customHeight="1" s="138">
      <c r="A7188" s="65" t="n">
        <v>10130430</v>
      </c>
      <c r="B7188" s="66" t="inlineStr">
        <is>
          <t>أدوات الأمن وكاميرات المراقبة</t>
        </is>
      </c>
      <c r="C7188" s="67" t="inlineStr"/>
      <c r="D7188" s="67" t="inlineStr"/>
      <c r="E7188" s="68" t="n">
        <v>0</v>
      </c>
      <c r="F7188" s="69">
        <f>SUMIFS(الاضافة!$G$7:$G$60000,الاضافة!$H$7:$H$60000,"*اضاف*",الاضافة!$E$7:$E$60000,'أرصدة المخزن'!C7188)</f>
        <v/>
      </c>
      <c r="G7188" s="69">
        <f>SUMIFS(الصرف!$H$7:$H$60000,الصرف!$F$7:$F$60000,'أرصدة المخزن'!C7188)</f>
        <v/>
      </c>
      <c r="H7188" s="70">
        <f>E7188+F7188-G7188</f>
        <v/>
      </c>
    </row>
    <row r="7189" hidden="1" ht="24.6" customHeight="1" s="138">
      <c r="A7189" s="65" t="n">
        <v>10130431</v>
      </c>
      <c r="B7189" s="66" t="inlineStr">
        <is>
          <t>أدوات الأمن وكاميرات المراقبة</t>
        </is>
      </c>
      <c r="C7189" s="67" t="inlineStr"/>
      <c r="D7189" s="67" t="inlineStr"/>
      <c r="E7189" s="68" t="n">
        <v>0</v>
      </c>
      <c r="F7189" s="69">
        <f>SUMIFS(الاضافة!$G$7:$G$60000,الاضافة!$H$7:$H$60000,"*اضاف*",الاضافة!$E$7:$E$60000,'أرصدة المخزن'!C7189)</f>
        <v/>
      </c>
      <c r="G7189" s="69">
        <f>SUMIFS(الصرف!$H$7:$H$60000,الصرف!$F$7:$F$60000,'أرصدة المخزن'!C7189)</f>
        <v/>
      </c>
      <c r="H7189" s="70">
        <f>E7189+F7189-G7189</f>
        <v/>
      </c>
    </row>
    <row r="7190" hidden="1" ht="24.6" customHeight="1" s="138">
      <c r="A7190" s="65" t="n">
        <v>10130432</v>
      </c>
      <c r="B7190" s="66" t="inlineStr">
        <is>
          <t>أدوات الأمن وكاميرات المراقبة</t>
        </is>
      </c>
      <c r="C7190" s="67" t="inlineStr"/>
      <c r="D7190" s="67" t="inlineStr"/>
      <c r="E7190" s="68" t="n">
        <v>0</v>
      </c>
      <c r="F7190" s="69">
        <f>SUMIFS(الاضافة!$G$7:$G$60000,الاضافة!$H$7:$H$60000,"*اضاف*",الاضافة!$E$7:$E$60000,'أرصدة المخزن'!C7190)</f>
        <v/>
      </c>
      <c r="G7190" s="69">
        <f>SUMIFS(الصرف!$H$7:$H$60000,الصرف!$F$7:$F$60000,'أرصدة المخزن'!C7190)</f>
        <v/>
      </c>
      <c r="H7190" s="70">
        <f>E7190+F7190-G7190</f>
        <v/>
      </c>
    </row>
    <row r="7191" hidden="1" ht="24.6" customHeight="1" s="138">
      <c r="A7191" s="65" t="n">
        <v>10130433</v>
      </c>
      <c r="B7191" s="66" t="inlineStr">
        <is>
          <t>أدوات الأمن وكاميرات المراقبة</t>
        </is>
      </c>
      <c r="C7191" s="67" t="inlineStr"/>
      <c r="D7191" s="67" t="inlineStr"/>
      <c r="E7191" s="68" t="n">
        <v>0</v>
      </c>
      <c r="F7191" s="69">
        <f>SUMIFS(الاضافة!$G$7:$G$60000,الاضافة!$H$7:$H$60000,"*اضاف*",الاضافة!$E$7:$E$60000,'أرصدة المخزن'!C7191)</f>
        <v/>
      </c>
      <c r="G7191" s="69">
        <f>SUMIFS(الصرف!$H$7:$H$60000,الصرف!$F$7:$F$60000,'أرصدة المخزن'!C7191)</f>
        <v/>
      </c>
      <c r="H7191" s="70">
        <f>E7191+F7191-G7191</f>
        <v/>
      </c>
    </row>
    <row r="7192" hidden="1" ht="24.6" customHeight="1" s="138">
      <c r="A7192" s="65" t="n">
        <v>10130434</v>
      </c>
      <c r="B7192" s="66" t="inlineStr">
        <is>
          <t>أدوات الأمن وكاميرات المراقبة</t>
        </is>
      </c>
      <c r="C7192" s="67" t="inlineStr"/>
      <c r="D7192" s="67" t="inlineStr"/>
      <c r="E7192" s="68" t="n">
        <v>0</v>
      </c>
      <c r="F7192" s="69">
        <f>SUMIFS(الاضافة!$G$7:$G$60000,الاضافة!$H$7:$H$60000,"*اضاف*",الاضافة!$E$7:$E$60000,'أرصدة المخزن'!C7192)</f>
        <v/>
      </c>
      <c r="G7192" s="69">
        <f>SUMIFS(الصرف!$H$7:$H$60000,الصرف!$F$7:$F$60000,'أرصدة المخزن'!C7192)</f>
        <v/>
      </c>
      <c r="H7192" s="70">
        <f>E7192+F7192-G7192</f>
        <v/>
      </c>
    </row>
    <row r="7193" hidden="1" ht="24.6" customHeight="1" s="138">
      <c r="A7193" s="65" t="n">
        <v>10130435</v>
      </c>
      <c r="B7193" s="66" t="inlineStr">
        <is>
          <t>أدوات الأمن وكاميرات المراقبة</t>
        </is>
      </c>
      <c r="C7193" s="67" t="inlineStr"/>
      <c r="D7193" s="67" t="inlineStr"/>
      <c r="E7193" s="68" t="n">
        <v>0</v>
      </c>
      <c r="F7193" s="69">
        <f>SUMIFS(الاضافة!$G$7:$G$60000,الاضافة!$H$7:$H$60000,"*اضاف*",الاضافة!$E$7:$E$60000,'أرصدة المخزن'!C7193)</f>
        <v/>
      </c>
      <c r="G7193" s="69">
        <f>SUMIFS(الصرف!$H$7:$H$60000,الصرف!$F$7:$F$60000,'أرصدة المخزن'!C7193)</f>
        <v/>
      </c>
      <c r="H7193" s="70">
        <f>E7193+F7193-G7193</f>
        <v/>
      </c>
    </row>
    <row r="7194" hidden="1" ht="24.6" customHeight="1" s="138">
      <c r="A7194" s="65" t="n">
        <v>10130436</v>
      </c>
      <c r="B7194" s="66" t="inlineStr">
        <is>
          <t>أدوات الأمن وكاميرات المراقبة</t>
        </is>
      </c>
      <c r="C7194" s="67" t="inlineStr"/>
      <c r="D7194" s="67" t="inlineStr"/>
      <c r="E7194" s="68" t="n">
        <v>0</v>
      </c>
      <c r="F7194" s="69">
        <f>SUMIFS(الاضافة!$G$7:$G$60000,الاضافة!$H$7:$H$60000,"*اضاف*",الاضافة!$E$7:$E$60000,'أرصدة المخزن'!C7194)</f>
        <v/>
      </c>
      <c r="G7194" s="69">
        <f>SUMIFS(الصرف!$H$7:$H$60000,الصرف!$F$7:$F$60000,'أرصدة المخزن'!C7194)</f>
        <v/>
      </c>
      <c r="H7194" s="70">
        <f>E7194+F7194-G7194</f>
        <v/>
      </c>
    </row>
    <row r="7195" hidden="1" ht="24.6" customHeight="1" s="138">
      <c r="A7195" s="65" t="n">
        <v>10130437</v>
      </c>
      <c r="B7195" s="66" t="inlineStr">
        <is>
          <t>أدوات الأمن وكاميرات المراقبة</t>
        </is>
      </c>
      <c r="C7195" s="67" t="inlineStr"/>
      <c r="D7195" s="67" t="inlineStr"/>
      <c r="E7195" s="68" t="n">
        <v>0</v>
      </c>
      <c r="F7195" s="69">
        <f>SUMIFS(الاضافة!$G$7:$G$60000,الاضافة!$H$7:$H$60000,"*اضاف*",الاضافة!$E$7:$E$60000,'أرصدة المخزن'!C7195)</f>
        <v/>
      </c>
      <c r="G7195" s="69">
        <f>SUMIFS(الصرف!$H$7:$H$60000,الصرف!$F$7:$F$60000,'أرصدة المخزن'!C7195)</f>
        <v/>
      </c>
      <c r="H7195" s="70">
        <f>E7195+F7195-G7195</f>
        <v/>
      </c>
    </row>
    <row r="7196" hidden="1" ht="24.6" customHeight="1" s="138">
      <c r="A7196" s="65" t="n">
        <v>10130438</v>
      </c>
      <c r="B7196" s="66" t="inlineStr">
        <is>
          <t>أدوات الأمن وكاميرات المراقبة</t>
        </is>
      </c>
      <c r="C7196" s="67" t="inlineStr"/>
      <c r="D7196" s="67" t="inlineStr"/>
      <c r="E7196" s="68" t="n">
        <v>0</v>
      </c>
      <c r="F7196" s="69">
        <f>SUMIFS(الاضافة!$G$7:$G$60000,الاضافة!$H$7:$H$60000,"*اضاف*",الاضافة!$E$7:$E$60000,'أرصدة المخزن'!C7196)</f>
        <v/>
      </c>
      <c r="G7196" s="69">
        <f>SUMIFS(الصرف!$H$7:$H$60000,الصرف!$F$7:$F$60000,'أرصدة المخزن'!C7196)</f>
        <v/>
      </c>
      <c r="H7196" s="70">
        <f>E7196+F7196-G7196</f>
        <v/>
      </c>
    </row>
    <row r="7197" hidden="1" ht="24.6" customHeight="1" s="138">
      <c r="A7197" s="65" t="n">
        <v>10130439</v>
      </c>
      <c r="B7197" s="66" t="inlineStr">
        <is>
          <t>أدوات الأمن وكاميرات المراقبة</t>
        </is>
      </c>
      <c r="C7197" s="67" t="inlineStr"/>
      <c r="D7197" s="67" t="inlineStr"/>
      <c r="E7197" s="68" t="n">
        <v>0</v>
      </c>
      <c r="F7197" s="69">
        <f>SUMIFS(الاضافة!$G$7:$G$60000,الاضافة!$H$7:$H$60000,"*اضاف*",الاضافة!$E$7:$E$60000,'أرصدة المخزن'!C7197)</f>
        <v/>
      </c>
      <c r="G7197" s="69">
        <f>SUMIFS(الصرف!$H$7:$H$60000,الصرف!$F$7:$F$60000,'أرصدة المخزن'!C7197)</f>
        <v/>
      </c>
      <c r="H7197" s="70">
        <f>E7197+F7197-G7197</f>
        <v/>
      </c>
    </row>
    <row r="7198" hidden="1" ht="24.6" customHeight="1" s="138">
      <c r="A7198" s="65" t="n">
        <v>10130440</v>
      </c>
      <c r="B7198" s="66" t="inlineStr">
        <is>
          <t>أدوات الأمن وكاميرات المراقبة</t>
        </is>
      </c>
      <c r="C7198" s="67" t="inlineStr"/>
      <c r="D7198" s="67" t="inlineStr"/>
      <c r="E7198" s="68" t="n">
        <v>0</v>
      </c>
      <c r="F7198" s="69">
        <f>SUMIFS(الاضافة!$G$7:$G$60000,الاضافة!$H$7:$H$60000,"*اضاف*",الاضافة!$E$7:$E$60000,'أرصدة المخزن'!C7198)</f>
        <v/>
      </c>
      <c r="G7198" s="69">
        <f>SUMIFS(الصرف!$H$7:$H$60000,الصرف!$F$7:$F$60000,'أرصدة المخزن'!C7198)</f>
        <v/>
      </c>
      <c r="H7198" s="70">
        <f>E7198+F7198-G7198</f>
        <v/>
      </c>
    </row>
    <row r="7199" hidden="1" ht="24.6" customHeight="1" s="138">
      <c r="A7199" s="65" t="n">
        <v>10130441</v>
      </c>
      <c r="B7199" s="66" t="inlineStr">
        <is>
          <t>أدوات الأمن وكاميرات المراقبة</t>
        </is>
      </c>
      <c r="C7199" s="67" t="inlineStr"/>
      <c r="D7199" s="67" t="inlineStr"/>
      <c r="E7199" s="68" t="n">
        <v>0</v>
      </c>
      <c r="F7199" s="69">
        <f>SUMIFS(الاضافة!$G$7:$G$60000,الاضافة!$H$7:$H$60000,"*اضاف*",الاضافة!$E$7:$E$60000,'أرصدة المخزن'!C7199)</f>
        <v/>
      </c>
      <c r="G7199" s="69">
        <f>SUMIFS(الصرف!$H$7:$H$60000,الصرف!$F$7:$F$60000,'أرصدة المخزن'!C7199)</f>
        <v/>
      </c>
      <c r="H7199" s="70">
        <f>E7199+F7199-G7199</f>
        <v/>
      </c>
    </row>
    <row r="7200" hidden="1" ht="24.6" customHeight="1" s="138">
      <c r="A7200" s="65" t="n">
        <v>10130442</v>
      </c>
      <c r="B7200" s="66" t="inlineStr">
        <is>
          <t>أدوات الأمن وكاميرات المراقبة</t>
        </is>
      </c>
      <c r="C7200" s="67" t="inlineStr"/>
      <c r="D7200" s="67" t="inlineStr"/>
      <c r="E7200" s="68" t="n">
        <v>0</v>
      </c>
      <c r="F7200" s="69">
        <f>SUMIFS(الاضافة!$G$7:$G$60000,الاضافة!$H$7:$H$60000,"*اضاف*",الاضافة!$E$7:$E$60000,'أرصدة المخزن'!C7200)</f>
        <v/>
      </c>
      <c r="G7200" s="69">
        <f>SUMIFS(الصرف!$H$7:$H$60000,الصرف!$F$7:$F$60000,'أرصدة المخزن'!C7200)</f>
        <v/>
      </c>
      <c r="H7200" s="70">
        <f>E7200+F7200-G7200</f>
        <v/>
      </c>
    </row>
    <row r="7201" hidden="1" ht="24.6" customHeight="1" s="138">
      <c r="A7201" s="65" t="n">
        <v>10130443</v>
      </c>
      <c r="B7201" s="66" t="inlineStr">
        <is>
          <t>أدوات الأمن وكاميرات المراقبة</t>
        </is>
      </c>
      <c r="C7201" s="67" t="inlineStr"/>
      <c r="D7201" s="67" t="inlineStr"/>
      <c r="E7201" s="68" t="n">
        <v>0</v>
      </c>
      <c r="F7201" s="69">
        <f>SUMIFS(الاضافة!$G$7:$G$60000,الاضافة!$H$7:$H$60000,"*اضاف*",الاضافة!$E$7:$E$60000,'أرصدة المخزن'!C7201)</f>
        <v/>
      </c>
      <c r="G7201" s="69">
        <f>SUMIFS(الصرف!$H$7:$H$60000,الصرف!$F$7:$F$60000,'أرصدة المخزن'!C7201)</f>
        <v/>
      </c>
      <c r="H7201" s="70">
        <f>E7201+F7201-G7201</f>
        <v/>
      </c>
    </row>
    <row r="7202" hidden="1" ht="24.6" customHeight="1" s="138">
      <c r="A7202" s="65" t="n">
        <v>10130444</v>
      </c>
      <c r="B7202" s="66" t="inlineStr">
        <is>
          <t>أدوات الأمن وكاميرات المراقبة</t>
        </is>
      </c>
      <c r="C7202" s="67" t="inlineStr"/>
      <c r="D7202" s="67" t="inlineStr"/>
      <c r="E7202" s="68" t="n">
        <v>0</v>
      </c>
      <c r="F7202" s="69">
        <f>SUMIFS(الاضافة!$G$7:$G$60000,الاضافة!$H$7:$H$60000,"*اضاف*",الاضافة!$E$7:$E$60000,'أرصدة المخزن'!C7202)</f>
        <v/>
      </c>
      <c r="G7202" s="69">
        <f>SUMIFS(الصرف!$H$7:$H$60000,الصرف!$F$7:$F$60000,'أرصدة المخزن'!C7202)</f>
        <v/>
      </c>
      <c r="H7202" s="70">
        <f>E7202+F7202-G7202</f>
        <v/>
      </c>
    </row>
    <row r="7203" hidden="1" ht="24.6" customHeight="1" s="138">
      <c r="A7203" s="65" t="n">
        <v>10130445</v>
      </c>
      <c r="B7203" s="66" t="inlineStr">
        <is>
          <t>أدوات الأمن وكاميرات المراقبة</t>
        </is>
      </c>
      <c r="C7203" s="67" t="inlineStr"/>
      <c r="D7203" s="67" t="inlineStr"/>
      <c r="E7203" s="68" t="n">
        <v>0</v>
      </c>
      <c r="F7203" s="69">
        <f>SUMIFS(الاضافة!$G$7:$G$60000,الاضافة!$H$7:$H$60000,"*اضاف*",الاضافة!$E$7:$E$60000,'أرصدة المخزن'!C7203)</f>
        <v/>
      </c>
      <c r="G7203" s="69">
        <f>SUMIFS(الصرف!$H$7:$H$60000,الصرف!$F$7:$F$60000,'أرصدة المخزن'!C7203)</f>
        <v/>
      </c>
      <c r="H7203" s="70">
        <f>E7203+F7203-G7203</f>
        <v/>
      </c>
    </row>
    <row r="7204" hidden="1" ht="24.6" customHeight="1" s="138">
      <c r="A7204" s="65" t="n">
        <v>10130446</v>
      </c>
      <c r="B7204" s="66" t="inlineStr">
        <is>
          <t>أدوات الأمن وكاميرات المراقبة</t>
        </is>
      </c>
      <c r="C7204" s="67" t="inlineStr"/>
      <c r="D7204" s="67" t="inlineStr"/>
      <c r="E7204" s="68" t="n">
        <v>0</v>
      </c>
      <c r="F7204" s="69">
        <f>SUMIFS(الاضافة!$G$7:$G$60000,الاضافة!$H$7:$H$60000,"*اضاف*",الاضافة!$E$7:$E$60000,'أرصدة المخزن'!C7204)</f>
        <v/>
      </c>
      <c r="G7204" s="69">
        <f>SUMIFS(الصرف!$H$7:$H$60000,الصرف!$F$7:$F$60000,'أرصدة المخزن'!C7204)</f>
        <v/>
      </c>
      <c r="H7204" s="70">
        <f>E7204+F7204-G7204</f>
        <v/>
      </c>
    </row>
    <row r="7205" hidden="1" ht="24.6" customHeight="1" s="138">
      <c r="A7205" s="65" t="n">
        <v>10130447</v>
      </c>
      <c r="B7205" s="66" t="inlineStr">
        <is>
          <t>أدوات الأمن وكاميرات المراقبة</t>
        </is>
      </c>
      <c r="C7205" s="67" t="inlineStr"/>
      <c r="D7205" s="67" t="inlineStr"/>
      <c r="E7205" s="68" t="n">
        <v>0</v>
      </c>
      <c r="F7205" s="69">
        <f>SUMIFS(الاضافة!$G$7:$G$60000,الاضافة!$H$7:$H$60000,"*اضاف*",الاضافة!$E$7:$E$60000,'أرصدة المخزن'!C7205)</f>
        <v/>
      </c>
      <c r="G7205" s="69">
        <f>SUMIFS(الصرف!$H$7:$H$60000,الصرف!$F$7:$F$60000,'أرصدة المخزن'!C7205)</f>
        <v/>
      </c>
      <c r="H7205" s="70">
        <f>E7205+F7205-G7205</f>
        <v/>
      </c>
    </row>
    <row r="7206" hidden="1" ht="24.6" customHeight="1" s="138">
      <c r="A7206" s="65" t="n">
        <v>10130448</v>
      </c>
      <c r="B7206" s="66" t="inlineStr">
        <is>
          <t>أدوات الأمن وكاميرات المراقبة</t>
        </is>
      </c>
      <c r="C7206" s="67" t="inlineStr"/>
      <c r="D7206" s="67" t="inlineStr"/>
      <c r="E7206" s="68" t="n">
        <v>0</v>
      </c>
      <c r="F7206" s="69">
        <f>SUMIFS(الاضافة!$G$7:$G$60000,الاضافة!$H$7:$H$60000,"*اضاف*",الاضافة!$E$7:$E$60000,'أرصدة المخزن'!C7206)</f>
        <v/>
      </c>
      <c r="G7206" s="69">
        <f>SUMIFS(الصرف!$H$7:$H$60000,الصرف!$F$7:$F$60000,'أرصدة المخزن'!C7206)</f>
        <v/>
      </c>
      <c r="H7206" s="70">
        <f>E7206+F7206-G7206</f>
        <v/>
      </c>
    </row>
    <row r="7207" hidden="1" ht="24.6" customHeight="1" s="138">
      <c r="A7207" s="65" t="n">
        <v>10130449</v>
      </c>
      <c r="B7207" s="66" t="inlineStr">
        <is>
          <t>أدوات الأمن وكاميرات المراقبة</t>
        </is>
      </c>
      <c r="C7207" s="67" t="inlineStr"/>
      <c r="D7207" s="67" t="inlineStr"/>
      <c r="E7207" s="68" t="n">
        <v>0</v>
      </c>
      <c r="F7207" s="69">
        <f>SUMIFS(الاضافة!$G$7:$G$60000,الاضافة!$H$7:$H$60000,"*اضاف*",الاضافة!$E$7:$E$60000,'أرصدة المخزن'!C7207)</f>
        <v/>
      </c>
      <c r="G7207" s="69">
        <f>SUMIFS(الصرف!$H$7:$H$60000,الصرف!$F$7:$F$60000,'أرصدة المخزن'!C7207)</f>
        <v/>
      </c>
      <c r="H7207" s="70">
        <f>E7207+F7207-G7207</f>
        <v/>
      </c>
    </row>
    <row r="7208" hidden="1" ht="24.6" customHeight="1" s="138">
      <c r="A7208" s="65" t="n">
        <v>10130450</v>
      </c>
      <c r="B7208" s="66" t="inlineStr">
        <is>
          <t>أدوات الأمن وكاميرات المراقبة</t>
        </is>
      </c>
      <c r="C7208" s="67" t="inlineStr"/>
      <c r="D7208" s="67" t="inlineStr"/>
      <c r="E7208" s="68" t="n">
        <v>0</v>
      </c>
      <c r="F7208" s="69">
        <f>SUMIFS(الاضافة!$G$7:$G$60000,الاضافة!$H$7:$H$60000,"*اضاف*",الاضافة!$E$7:$E$60000,'أرصدة المخزن'!C7208)</f>
        <v/>
      </c>
      <c r="G7208" s="69">
        <f>SUMIFS(الصرف!$H$7:$H$60000,الصرف!$F$7:$F$60000,'أرصدة المخزن'!C7208)</f>
        <v/>
      </c>
      <c r="H7208" s="70">
        <f>E7208+F7208-G7208</f>
        <v/>
      </c>
    </row>
    <row r="7209" hidden="1" ht="24.6" customHeight="1" s="138">
      <c r="A7209" s="65" t="n">
        <v>10130451</v>
      </c>
      <c r="B7209" s="66" t="inlineStr">
        <is>
          <t>أدوات الأمن وكاميرات المراقبة</t>
        </is>
      </c>
      <c r="C7209" s="67" t="inlineStr"/>
      <c r="D7209" s="67" t="inlineStr"/>
      <c r="E7209" s="68" t="n">
        <v>0</v>
      </c>
      <c r="F7209" s="69">
        <f>SUMIFS(الاضافة!$G$7:$G$60000,الاضافة!$H$7:$H$60000,"*اضاف*",الاضافة!$E$7:$E$60000,'أرصدة المخزن'!C7209)</f>
        <v/>
      </c>
      <c r="G7209" s="69">
        <f>SUMIFS(الصرف!$H$7:$H$60000,الصرف!$F$7:$F$60000,'أرصدة المخزن'!C7209)</f>
        <v/>
      </c>
      <c r="H7209" s="70">
        <f>E7209+F7209-G7209</f>
        <v/>
      </c>
    </row>
    <row r="7210" hidden="1" ht="24.6" customHeight="1" s="138">
      <c r="A7210" s="65" t="n">
        <v>10130452</v>
      </c>
      <c r="B7210" s="66" t="inlineStr">
        <is>
          <t>أدوات الأمن وكاميرات المراقبة</t>
        </is>
      </c>
      <c r="C7210" s="67" t="inlineStr"/>
      <c r="D7210" s="67" t="inlineStr"/>
      <c r="E7210" s="68" t="n">
        <v>0</v>
      </c>
      <c r="F7210" s="69">
        <f>SUMIFS(الاضافة!$G$7:$G$60000,الاضافة!$H$7:$H$60000,"*اضاف*",الاضافة!$E$7:$E$60000,'أرصدة المخزن'!C7210)</f>
        <v/>
      </c>
      <c r="G7210" s="69">
        <f>SUMIFS(الصرف!$H$7:$H$60000,الصرف!$F$7:$F$60000,'أرصدة المخزن'!C7210)</f>
        <v/>
      </c>
      <c r="H7210" s="70">
        <f>E7210+F7210-G7210</f>
        <v/>
      </c>
    </row>
    <row r="7211" hidden="1" ht="24.6" customHeight="1" s="138">
      <c r="A7211" s="65" t="n">
        <v>10130453</v>
      </c>
      <c r="B7211" s="66" t="inlineStr">
        <is>
          <t>أدوات الأمن وكاميرات المراقبة</t>
        </is>
      </c>
      <c r="C7211" s="67" t="inlineStr"/>
      <c r="D7211" s="67" t="inlineStr"/>
      <c r="E7211" s="68" t="n">
        <v>0</v>
      </c>
      <c r="F7211" s="69">
        <f>SUMIFS(الاضافة!$G$7:$G$60000,الاضافة!$H$7:$H$60000,"*اضاف*",الاضافة!$E$7:$E$60000,'أرصدة المخزن'!C7211)</f>
        <v/>
      </c>
      <c r="G7211" s="69">
        <f>SUMIFS(الصرف!$H$7:$H$60000,الصرف!$F$7:$F$60000,'أرصدة المخزن'!C7211)</f>
        <v/>
      </c>
      <c r="H7211" s="70">
        <f>E7211+F7211-G7211</f>
        <v/>
      </c>
    </row>
    <row r="7212" hidden="1" ht="24.6" customHeight="1" s="138">
      <c r="A7212" s="65" t="n">
        <v>10130454</v>
      </c>
      <c r="B7212" s="66" t="inlineStr">
        <is>
          <t>أدوات الأمن وكاميرات المراقبة</t>
        </is>
      </c>
      <c r="C7212" s="67" t="inlineStr"/>
      <c r="D7212" s="67" t="inlineStr"/>
      <c r="E7212" s="68" t="n">
        <v>0</v>
      </c>
      <c r="F7212" s="69">
        <f>SUMIFS(الاضافة!$G$7:$G$60000,الاضافة!$H$7:$H$60000,"*اضاف*",الاضافة!$E$7:$E$60000,'أرصدة المخزن'!C7212)</f>
        <v/>
      </c>
      <c r="G7212" s="69">
        <f>SUMIFS(الصرف!$H$7:$H$60000,الصرف!$F$7:$F$60000,'أرصدة المخزن'!C7212)</f>
        <v/>
      </c>
      <c r="H7212" s="70">
        <f>E7212+F7212-G7212</f>
        <v/>
      </c>
    </row>
    <row r="7213" hidden="1" ht="24.6" customHeight="1" s="138">
      <c r="A7213" s="65" t="n">
        <v>10130455</v>
      </c>
      <c r="B7213" s="66" t="inlineStr">
        <is>
          <t>أدوات الأمن وكاميرات المراقبة</t>
        </is>
      </c>
      <c r="C7213" s="67" t="inlineStr"/>
      <c r="D7213" s="67" t="inlineStr"/>
      <c r="E7213" s="68" t="n">
        <v>0</v>
      </c>
      <c r="F7213" s="69">
        <f>SUMIFS(الاضافة!$G$7:$G$60000,الاضافة!$H$7:$H$60000,"*اضاف*",الاضافة!$E$7:$E$60000,'أرصدة المخزن'!C7213)</f>
        <v/>
      </c>
      <c r="G7213" s="69">
        <f>SUMIFS(الصرف!$H$7:$H$60000,الصرف!$F$7:$F$60000,'أرصدة المخزن'!C7213)</f>
        <v/>
      </c>
      <c r="H7213" s="70">
        <f>E7213+F7213-G7213</f>
        <v/>
      </c>
    </row>
    <row r="7214" hidden="1" ht="24.6" customHeight="1" s="138">
      <c r="A7214" s="65" t="n">
        <v>10130456</v>
      </c>
      <c r="B7214" s="66" t="inlineStr">
        <is>
          <t>أدوات الأمن وكاميرات المراقبة</t>
        </is>
      </c>
      <c r="C7214" s="67" t="inlineStr"/>
      <c r="D7214" s="67" t="inlineStr"/>
      <c r="E7214" s="68" t="n">
        <v>0</v>
      </c>
      <c r="F7214" s="69">
        <f>SUMIFS(الاضافة!$G$7:$G$60000,الاضافة!$H$7:$H$60000,"*اضاف*",الاضافة!$E$7:$E$60000,'أرصدة المخزن'!C7214)</f>
        <v/>
      </c>
      <c r="G7214" s="69">
        <f>SUMIFS(الصرف!$H$7:$H$60000,الصرف!$F$7:$F$60000,'أرصدة المخزن'!C7214)</f>
        <v/>
      </c>
      <c r="H7214" s="70">
        <f>E7214+F7214-G7214</f>
        <v/>
      </c>
    </row>
    <row r="7215" hidden="1" ht="24.6" customHeight="1" s="138">
      <c r="A7215" s="65" t="n">
        <v>10130457</v>
      </c>
      <c r="B7215" s="66" t="inlineStr">
        <is>
          <t>أدوات الأمن وكاميرات المراقبة</t>
        </is>
      </c>
      <c r="C7215" s="67" t="inlineStr"/>
      <c r="D7215" s="67" t="inlineStr"/>
      <c r="E7215" s="68" t="n">
        <v>0</v>
      </c>
      <c r="F7215" s="69">
        <f>SUMIFS(الاضافة!$G$7:$G$60000,الاضافة!$H$7:$H$60000,"*اضاف*",الاضافة!$E$7:$E$60000,'أرصدة المخزن'!C7215)</f>
        <v/>
      </c>
      <c r="G7215" s="69">
        <f>SUMIFS(الصرف!$H$7:$H$60000,الصرف!$F$7:$F$60000,'أرصدة المخزن'!C7215)</f>
        <v/>
      </c>
      <c r="H7215" s="70">
        <f>E7215+F7215-G7215</f>
        <v/>
      </c>
    </row>
    <row r="7216" hidden="1" ht="24.6" customHeight="1" s="138">
      <c r="A7216" s="65" t="n">
        <v>10130458</v>
      </c>
      <c r="B7216" s="66" t="inlineStr">
        <is>
          <t>أدوات الأمن وكاميرات المراقبة</t>
        </is>
      </c>
      <c r="C7216" s="67" t="inlineStr"/>
      <c r="D7216" s="67" t="inlineStr"/>
      <c r="E7216" s="68" t="n">
        <v>0</v>
      </c>
      <c r="F7216" s="69">
        <f>SUMIFS(الاضافة!$G$7:$G$60000,الاضافة!$H$7:$H$60000,"*اضاف*",الاضافة!$E$7:$E$60000,'أرصدة المخزن'!C7216)</f>
        <v/>
      </c>
      <c r="G7216" s="69">
        <f>SUMIFS(الصرف!$H$7:$H$60000,الصرف!$F$7:$F$60000,'أرصدة المخزن'!C7216)</f>
        <v/>
      </c>
      <c r="H7216" s="70">
        <f>E7216+F7216-G7216</f>
        <v/>
      </c>
    </row>
    <row r="7217" hidden="1" ht="24.6" customHeight="1" s="138">
      <c r="A7217" s="65" t="n">
        <v>10130459</v>
      </c>
      <c r="B7217" s="66" t="inlineStr">
        <is>
          <t>أدوات الأمن وكاميرات المراقبة</t>
        </is>
      </c>
      <c r="C7217" s="67" t="inlineStr"/>
      <c r="D7217" s="67" t="inlineStr"/>
      <c r="E7217" s="68" t="n">
        <v>0</v>
      </c>
      <c r="F7217" s="69">
        <f>SUMIFS(الاضافة!$G$7:$G$60000,الاضافة!$H$7:$H$60000,"*اضاف*",الاضافة!$E$7:$E$60000,'أرصدة المخزن'!C7217)</f>
        <v/>
      </c>
      <c r="G7217" s="69">
        <f>SUMIFS(الصرف!$H$7:$H$60000,الصرف!$F$7:$F$60000,'أرصدة المخزن'!C7217)</f>
        <v/>
      </c>
      <c r="H7217" s="70">
        <f>E7217+F7217-G7217</f>
        <v/>
      </c>
    </row>
    <row r="7218" hidden="1" ht="24.6" customHeight="1" s="138">
      <c r="A7218" s="65" t="n">
        <v>10130460</v>
      </c>
      <c r="B7218" s="66" t="inlineStr">
        <is>
          <t>أدوات الأمن وكاميرات المراقبة</t>
        </is>
      </c>
      <c r="C7218" s="67" t="inlineStr"/>
      <c r="D7218" s="67" t="inlineStr"/>
      <c r="E7218" s="68" t="n">
        <v>0</v>
      </c>
      <c r="F7218" s="69">
        <f>SUMIFS(الاضافة!$G$7:$G$60000,الاضافة!$H$7:$H$60000,"*اضاف*",الاضافة!$E$7:$E$60000,'أرصدة المخزن'!C7218)</f>
        <v/>
      </c>
      <c r="G7218" s="69">
        <f>SUMIFS(الصرف!$H$7:$H$60000,الصرف!$F$7:$F$60000,'أرصدة المخزن'!C7218)</f>
        <v/>
      </c>
      <c r="H7218" s="70">
        <f>E7218+F7218-G7218</f>
        <v/>
      </c>
    </row>
    <row r="7219" hidden="1" ht="24.6" customHeight="1" s="138">
      <c r="A7219" s="65" t="n">
        <v>10130461</v>
      </c>
      <c r="B7219" s="66" t="inlineStr">
        <is>
          <t>أدوات الأمن وكاميرات المراقبة</t>
        </is>
      </c>
      <c r="C7219" s="67" t="inlineStr"/>
      <c r="D7219" s="67" t="inlineStr"/>
      <c r="E7219" s="68" t="n">
        <v>0</v>
      </c>
      <c r="F7219" s="69">
        <f>SUMIFS(الاضافة!$G$7:$G$60000,الاضافة!$H$7:$H$60000,"*اضاف*",الاضافة!$E$7:$E$60000,'أرصدة المخزن'!C7219)</f>
        <v/>
      </c>
      <c r="G7219" s="69">
        <f>SUMIFS(الصرف!$H$7:$H$60000,الصرف!$F$7:$F$60000,'أرصدة المخزن'!C7219)</f>
        <v/>
      </c>
      <c r="H7219" s="70">
        <f>E7219+F7219-G7219</f>
        <v/>
      </c>
    </row>
    <row r="7220" hidden="1" ht="24.6" customHeight="1" s="138">
      <c r="A7220" s="65" t="n">
        <v>10130462</v>
      </c>
      <c r="B7220" s="66" t="inlineStr">
        <is>
          <t>أدوات الأمن وكاميرات المراقبة</t>
        </is>
      </c>
      <c r="C7220" s="67" t="inlineStr"/>
      <c r="D7220" s="67" t="inlineStr"/>
      <c r="E7220" s="68" t="n">
        <v>0</v>
      </c>
      <c r="F7220" s="69">
        <f>SUMIFS(الاضافة!$G$7:$G$60000,الاضافة!$H$7:$H$60000,"*اضاف*",الاضافة!$E$7:$E$60000,'أرصدة المخزن'!C7220)</f>
        <v/>
      </c>
      <c r="G7220" s="69">
        <f>SUMIFS(الصرف!$H$7:$H$60000,الصرف!$F$7:$F$60000,'أرصدة المخزن'!C7220)</f>
        <v/>
      </c>
      <c r="H7220" s="70">
        <f>E7220+F7220-G7220</f>
        <v/>
      </c>
    </row>
    <row r="7221" hidden="1" ht="24.6" customHeight="1" s="138">
      <c r="A7221" s="65" t="n">
        <v>10130463</v>
      </c>
      <c r="B7221" s="66" t="inlineStr">
        <is>
          <t>أدوات الأمن وكاميرات المراقبة</t>
        </is>
      </c>
      <c r="C7221" s="67" t="inlineStr"/>
      <c r="D7221" s="67" t="inlineStr"/>
      <c r="E7221" s="68" t="n">
        <v>0</v>
      </c>
      <c r="F7221" s="69">
        <f>SUMIFS(الاضافة!$G$7:$G$60000,الاضافة!$H$7:$H$60000,"*اضاف*",الاضافة!$E$7:$E$60000,'أرصدة المخزن'!C7221)</f>
        <v/>
      </c>
      <c r="G7221" s="69">
        <f>SUMIFS(الصرف!$H$7:$H$60000,الصرف!$F$7:$F$60000,'أرصدة المخزن'!C7221)</f>
        <v/>
      </c>
      <c r="H7221" s="70">
        <f>E7221+F7221-G7221</f>
        <v/>
      </c>
    </row>
    <row r="7222" hidden="1" ht="24.6" customHeight="1" s="138">
      <c r="A7222" s="65" t="n">
        <v>10130464</v>
      </c>
      <c r="B7222" s="66" t="inlineStr">
        <is>
          <t>أدوات الأمن وكاميرات المراقبة</t>
        </is>
      </c>
      <c r="C7222" s="67" t="inlineStr"/>
      <c r="D7222" s="67" t="inlineStr"/>
      <c r="E7222" s="68" t="n">
        <v>0</v>
      </c>
      <c r="F7222" s="69">
        <f>SUMIFS(الاضافة!$G$7:$G$60000,الاضافة!$H$7:$H$60000,"*اضاف*",الاضافة!$E$7:$E$60000,'أرصدة المخزن'!C7222)</f>
        <v/>
      </c>
      <c r="G7222" s="69">
        <f>SUMIFS(الصرف!$H$7:$H$60000,الصرف!$F$7:$F$60000,'أرصدة المخزن'!C7222)</f>
        <v/>
      </c>
      <c r="H7222" s="70">
        <f>E7222+F7222-G7222</f>
        <v/>
      </c>
    </row>
    <row r="7223" hidden="1" ht="24.6" customHeight="1" s="138">
      <c r="A7223" s="65" t="n">
        <v>10130465</v>
      </c>
      <c r="B7223" s="66" t="inlineStr">
        <is>
          <t>أدوات الأمن وكاميرات المراقبة</t>
        </is>
      </c>
      <c r="C7223" s="67" t="inlineStr"/>
      <c r="D7223" s="67" t="inlineStr"/>
      <c r="E7223" s="68" t="n">
        <v>0</v>
      </c>
      <c r="F7223" s="69">
        <f>SUMIFS(الاضافة!$G$7:$G$60000,الاضافة!$H$7:$H$60000,"*اضاف*",الاضافة!$E$7:$E$60000,'أرصدة المخزن'!C7223)</f>
        <v/>
      </c>
      <c r="G7223" s="69">
        <f>SUMIFS(الصرف!$H$7:$H$60000,الصرف!$F$7:$F$60000,'أرصدة المخزن'!C7223)</f>
        <v/>
      </c>
      <c r="H7223" s="70">
        <f>E7223+F7223-G7223</f>
        <v/>
      </c>
    </row>
    <row r="7224" hidden="1" ht="24.6" customHeight="1" s="138">
      <c r="A7224" s="65" t="n">
        <v>10130466</v>
      </c>
      <c r="B7224" s="66" t="inlineStr">
        <is>
          <t>أدوات الأمن وكاميرات المراقبة</t>
        </is>
      </c>
      <c r="C7224" s="67" t="inlineStr"/>
      <c r="D7224" s="67" t="inlineStr"/>
      <c r="E7224" s="68" t="n">
        <v>0</v>
      </c>
      <c r="F7224" s="69">
        <f>SUMIFS(الاضافة!$G$7:$G$60000,الاضافة!$H$7:$H$60000,"*اضاف*",الاضافة!$E$7:$E$60000,'أرصدة المخزن'!C7224)</f>
        <v/>
      </c>
      <c r="G7224" s="69">
        <f>SUMIFS(الصرف!$H$7:$H$60000,الصرف!$F$7:$F$60000,'أرصدة المخزن'!C7224)</f>
        <v/>
      </c>
      <c r="H7224" s="70">
        <f>E7224+F7224-G7224</f>
        <v/>
      </c>
    </row>
    <row r="7225" hidden="1" ht="24.6" customHeight="1" s="138">
      <c r="A7225" s="65" t="n">
        <v>10130467</v>
      </c>
      <c r="B7225" s="66" t="inlineStr">
        <is>
          <t>أدوات الأمن وكاميرات المراقبة</t>
        </is>
      </c>
      <c r="C7225" s="67" t="inlineStr"/>
      <c r="D7225" s="67" t="inlineStr"/>
      <c r="E7225" s="68" t="n">
        <v>0</v>
      </c>
      <c r="F7225" s="69">
        <f>SUMIFS(الاضافة!$G$7:$G$60000,الاضافة!$H$7:$H$60000,"*اضاف*",الاضافة!$E$7:$E$60000,'أرصدة المخزن'!C7225)</f>
        <v/>
      </c>
      <c r="G7225" s="69">
        <f>SUMIFS(الصرف!$H$7:$H$60000,الصرف!$F$7:$F$60000,'أرصدة المخزن'!C7225)</f>
        <v/>
      </c>
      <c r="H7225" s="70">
        <f>E7225+F7225-G7225</f>
        <v/>
      </c>
    </row>
    <row r="7226" hidden="1" ht="24.6" customHeight="1" s="138">
      <c r="A7226" s="65" t="n">
        <v>10130468</v>
      </c>
      <c r="B7226" s="66" t="inlineStr">
        <is>
          <t>أدوات الأمن وكاميرات المراقبة</t>
        </is>
      </c>
      <c r="C7226" s="67" t="inlineStr"/>
      <c r="D7226" s="67" t="inlineStr"/>
      <c r="E7226" s="68" t="n">
        <v>0</v>
      </c>
      <c r="F7226" s="69">
        <f>SUMIFS(الاضافة!$G$7:$G$60000,الاضافة!$H$7:$H$60000,"*اضاف*",الاضافة!$E$7:$E$60000,'أرصدة المخزن'!C7226)</f>
        <v/>
      </c>
      <c r="G7226" s="69">
        <f>SUMIFS(الصرف!$H$7:$H$60000,الصرف!$F$7:$F$60000,'أرصدة المخزن'!C7226)</f>
        <v/>
      </c>
      <c r="H7226" s="70">
        <f>E7226+F7226-G7226</f>
        <v/>
      </c>
    </row>
    <row r="7227" hidden="1" ht="24.6" customHeight="1" s="138">
      <c r="A7227" s="65" t="n">
        <v>10130469</v>
      </c>
      <c r="B7227" s="66" t="inlineStr">
        <is>
          <t>أدوات الأمن وكاميرات المراقبة</t>
        </is>
      </c>
      <c r="C7227" s="67" t="inlineStr"/>
      <c r="D7227" s="67" t="inlineStr"/>
      <c r="E7227" s="68" t="n">
        <v>0</v>
      </c>
      <c r="F7227" s="69">
        <f>SUMIFS(الاضافة!$G$7:$G$60000,الاضافة!$H$7:$H$60000,"*اضاف*",الاضافة!$E$7:$E$60000,'أرصدة المخزن'!C7227)</f>
        <v/>
      </c>
      <c r="G7227" s="69">
        <f>SUMIFS(الصرف!$H$7:$H$60000,الصرف!$F$7:$F$60000,'أرصدة المخزن'!C7227)</f>
        <v/>
      </c>
      <c r="H7227" s="70">
        <f>E7227+F7227-G7227</f>
        <v/>
      </c>
    </row>
    <row r="7228" hidden="1" ht="24.6" customHeight="1" s="138">
      <c r="A7228" s="65" t="n">
        <v>10130470</v>
      </c>
      <c r="B7228" s="66" t="inlineStr">
        <is>
          <t>أدوات الأمن وكاميرات المراقبة</t>
        </is>
      </c>
      <c r="C7228" s="67" t="inlineStr"/>
      <c r="D7228" s="67" t="inlineStr"/>
      <c r="E7228" s="68" t="n">
        <v>0</v>
      </c>
      <c r="F7228" s="69">
        <f>SUMIFS(الاضافة!$G$7:$G$60000,الاضافة!$H$7:$H$60000,"*اضاف*",الاضافة!$E$7:$E$60000,'أرصدة المخزن'!C7228)</f>
        <v/>
      </c>
      <c r="G7228" s="69">
        <f>SUMIFS(الصرف!$H$7:$H$60000,الصرف!$F$7:$F$60000,'أرصدة المخزن'!C7228)</f>
        <v/>
      </c>
      <c r="H7228" s="70">
        <f>E7228+F7228-G7228</f>
        <v/>
      </c>
    </row>
    <row r="7229" hidden="1" ht="24.6" customHeight="1" s="138">
      <c r="A7229" s="65" t="n">
        <v>10130471</v>
      </c>
      <c r="B7229" s="66" t="inlineStr">
        <is>
          <t>أدوات الأمن وكاميرات المراقبة</t>
        </is>
      </c>
      <c r="C7229" s="67" t="inlineStr"/>
      <c r="D7229" s="67" t="inlineStr"/>
      <c r="E7229" s="68" t="n">
        <v>0</v>
      </c>
      <c r="F7229" s="69">
        <f>SUMIFS(الاضافة!$G$7:$G$60000,الاضافة!$H$7:$H$60000,"*اضاف*",الاضافة!$E$7:$E$60000,'أرصدة المخزن'!C7229)</f>
        <v/>
      </c>
      <c r="G7229" s="69">
        <f>SUMIFS(الصرف!$H$7:$H$60000,الصرف!$F$7:$F$60000,'أرصدة المخزن'!C7229)</f>
        <v/>
      </c>
      <c r="H7229" s="70">
        <f>E7229+F7229-G7229</f>
        <v/>
      </c>
    </row>
    <row r="7230" hidden="1" ht="24.6" customHeight="1" s="138">
      <c r="A7230" s="65" t="n">
        <v>10130472</v>
      </c>
      <c r="B7230" s="66" t="inlineStr">
        <is>
          <t>أدوات الأمن وكاميرات المراقبة</t>
        </is>
      </c>
      <c r="C7230" s="67" t="inlineStr"/>
      <c r="D7230" s="67" t="inlineStr"/>
      <c r="E7230" s="68" t="n">
        <v>0</v>
      </c>
      <c r="F7230" s="69">
        <f>SUMIFS(الاضافة!$G$7:$G$60000,الاضافة!$H$7:$H$60000,"*اضاف*",الاضافة!$E$7:$E$60000,'أرصدة المخزن'!C7230)</f>
        <v/>
      </c>
      <c r="G7230" s="69">
        <f>SUMIFS(الصرف!$H$7:$H$60000,الصرف!$F$7:$F$60000,'أرصدة المخزن'!C7230)</f>
        <v/>
      </c>
      <c r="H7230" s="70">
        <f>E7230+F7230-G7230</f>
        <v/>
      </c>
    </row>
    <row r="7231" hidden="1" ht="24.6" customHeight="1" s="138">
      <c r="A7231" s="65" t="n">
        <v>10130473</v>
      </c>
      <c r="B7231" s="66" t="inlineStr">
        <is>
          <t>أدوات الأمن وكاميرات المراقبة</t>
        </is>
      </c>
      <c r="C7231" s="67" t="inlineStr"/>
      <c r="D7231" s="67" t="inlineStr"/>
      <c r="E7231" s="68" t="n">
        <v>0</v>
      </c>
      <c r="F7231" s="69">
        <f>SUMIFS(الاضافة!$G$7:$G$60000,الاضافة!$H$7:$H$60000,"*اضاف*",الاضافة!$E$7:$E$60000,'أرصدة المخزن'!C7231)</f>
        <v/>
      </c>
      <c r="G7231" s="69">
        <f>SUMIFS(الصرف!$H$7:$H$60000,الصرف!$F$7:$F$60000,'أرصدة المخزن'!C7231)</f>
        <v/>
      </c>
      <c r="H7231" s="70">
        <f>E7231+F7231-G7231</f>
        <v/>
      </c>
    </row>
    <row r="7232" hidden="1" ht="24.6" customHeight="1" s="138">
      <c r="A7232" s="65" t="n">
        <v>10130474</v>
      </c>
      <c r="B7232" s="66" t="inlineStr">
        <is>
          <t>أدوات الأمن وكاميرات المراقبة</t>
        </is>
      </c>
      <c r="C7232" s="67" t="inlineStr"/>
      <c r="D7232" s="67" t="inlineStr"/>
      <c r="E7232" s="68" t="n">
        <v>0</v>
      </c>
      <c r="F7232" s="69">
        <f>SUMIFS(الاضافة!$G$7:$G$60000,الاضافة!$H$7:$H$60000,"*اضاف*",الاضافة!$E$7:$E$60000,'أرصدة المخزن'!C7232)</f>
        <v/>
      </c>
      <c r="G7232" s="69">
        <f>SUMIFS(الصرف!$H$7:$H$60000,الصرف!$F$7:$F$60000,'أرصدة المخزن'!C7232)</f>
        <v/>
      </c>
      <c r="H7232" s="70">
        <f>E7232+F7232-G7232</f>
        <v/>
      </c>
    </row>
    <row r="7233" hidden="1" ht="24.6" customHeight="1" s="138">
      <c r="A7233" s="65" t="n">
        <v>10130475</v>
      </c>
      <c r="B7233" s="66" t="inlineStr">
        <is>
          <t>أدوات الأمن وكاميرات المراقبة</t>
        </is>
      </c>
      <c r="C7233" s="67" t="inlineStr"/>
      <c r="D7233" s="67" t="inlineStr"/>
      <c r="E7233" s="68" t="n">
        <v>0</v>
      </c>
      <c r="F7233" s="69">
        <f>SUMIFS(الاضافة!$G$7:$G$60000,الاضافة!$H$7:$H$60000,"*اضاف*",الاضافة!$E$7:$E$60000,'أرصدة المخزن'!C7233)</f>
        <v/>
      </c>
      <c r="G7233" s="69">
        <f>SUMIFS(الصرف!$H$7:$H$60000,الصرف!$F$7:$F$60000,'أرصدة المخزن'!C7233)</f>
        <v/>
      </c>
      <c r="H7233" s="70">
        <f>E7233+F7233-G7233</f>
        <v/>
      </c>
    </row>
    <row r="7234" hidden="1" ht="24.6" customHeight="1" s="138">
      <c r="A7234" s="65" t="n">
        <v>10130476</v>
      </c>
      <c r="B7234" s="66" t="inlineStr">
        <is>
          <t>أدوات الأمن وكاميرات المراقبة</t>
        </is>
      </c>
      <c r="C7234" s="67" t="inlineStr"/>
      <c r="D7234" s="67" t="inlineStr"/>
      <c r="E7234" s="68" t="n">
        <v>0</v>
      </c>
      <c r="F7234" s="69">
        <f>SUMIFS(الاضافة!$G$7:$G$60000,الاضافة!$H$7:$H$60000,"*اضاف*",الاضافة!$E$7:$E$60000,'أرصدة المخزن'!C7234)</f>
        <v/>
      </c>
      <c r="G7234" s="69">
        <f>SUMIFS(الصرف!$H$7:$H$60000,الصرف!$F$7:$F$60000,'أرصدة المخزن'!C7234)</f>
        <v/>
      </c>
      <c r="H7234" s="70">
        <f>E7234+F7234-G7234</f>
        <v/>
      </c>
    </row>
    <row r="7235" hidden="1" ht="24.6" customHeight="1" s="138">
      <c r="A7235" s="65" t="n">
        <v>10130477</v>
      </c>
      <c r="B7235" s="66" t="inlineStr">
        <is>
          <t>أدوات الأمن وكاميرات المراقبة</t>
        </is>
      </c>
      <c r="C7235" s="67" t="inlineStr"/>
      <c r="D7235" s="67" t="inlineStr"/>
      <c r="E7235" s="68" t="n">
        <v>0</v>
      </c>
      <c r="F7235" s="69">
        <f>SUMIFS(الاضافة!$G$7:$G$60000,الاضافة!$H$7:$H$60000,"*اضاف*",الاضافة!$E$7:$E$60000,'أرصدة المخزن'!C7235)</f>
        <v/>
      </c>
      <c r="G7235" s="69">
        <f>SUMIFS(الصرف!$H$7:$H$60000,الصرف!$F$7:$F$60000,'أرصدة المخزن'!C7235)</f>
        <v/>
      </c>
      <c r="H7235" s="70">
        <f>E7235+F7235-G7235</f>
        <v/>
      </c>
    </row>
    <row r="7236" hidden="1" ht="24.6" customHeight="1" s="138">
      <c r="A7236" s="65" t="n">
        <v>10130478</v>
      </c>
      <c r="B7236" s="66" t="inlineStr">
        <is>
          <t>أدوات الأمن وكاميرات المراقبة</t>
        </is>
      </c>
      <c r="C7236" s="67" t="inlineStr"/>
      <c r="D7236" s="67" t="inlineStr"/>
      <c r="E7236" s="68" t="n">
        <v>0</v>
      </c>
      <c r="F7236" s="69">
        <f>SUMIFS(الاضافة!$G$7:$G$60000,الاضافة!$H$7:$H$60000,"*اضاف*",الاضافة!$E$7:$E$60000,'أرصدة المخزن'!C7236)</f>
        <v/>
      </c>
      <c r="G7236" s="69">
        <f>SUMIFS(الصرف!$H$7:$H$60000,الصرف!$F$7:$F$60000,'أرصدة المخزن'!C7236)</f>
        <v/>
      </c>
      <c r="H7236" s="70">
        <f>E7236+F7236-G7236</f>
        <v/>
      </c>
    </row>
    <row r="7237" hidden="1" ht="24.6" customHeight="1" s="138">
      <c r="A7237" s="65" t="n">
        <v>10130479</v>
      </c>
      <c r="B7237" s="66" t="inlineStr">
        <is>
          <t>أدوات الأمن وكاميرات المراقبة</t>
        </is>
      </c>
      <c r="C7237" s="67" t="inlineStr"/>
      <c r="D7237" s="67" t="inlineStr"/>
      <c r="E7237" s="68" t="n">
        <v>0</v>
      </c>
      <c r="F7237" s="69">
        <f>SUMIFS(الاضافة!$G$7:$G$60000,الاضافة!$H$7:$H$60000,"*اضاف*",الاضافة!$E$7:$E$60000,'أرصدة المخزن'!C7237)</f>
        <v/>
      </c>
      <c r="G7237" s="69">
        <f>SUMIFS(الصرف!$H$7:$H$60000,الصرف!$F$7:$F$60000,'أرصدة المخزن'!C7237)</f>
        <v/>
      </c>
      <c r="H7237" s="70">
        <f>E7237+F7237-G7237</f>
        <v/>
      </c>
    </row>
    <row r="7238" hidden="1" ht="24.6" customHeight="1" s="138">
      <c r="A7238" s="65" t="n">
        <v>10130480</v>
      </c>
      <c r="B7238" s="66" t="inlineStr">
        <is>
          <t>أدوات الأمن وكاميرات المراقبة</t>
        </is>
      </c>
      <c r="C7238" s="67" t="inlineStr"/>
      <c r="D7238" s="67" t="inlineStr"/>
      <c r="E7238" s="68" t="n">
        <v>0</v>
      </c>
      <c r="F7238" s="69">
        <f>SUMIFS(الاضافة!$G$7:$G$60000,الاضافة!$H$7:$H$60000,"*اضاف*",الاضافة!$E$7:$E$60000,'أرصدة المخزن'!C7238)</f>
        <v/>
      </c>
      <c r="G7238" s="69">
        <f>SUMIFS(الصرف!$H$7:$H$60000,الصرف!$F$7:$F$60000,'أرصدة المخزن'!C7238)</f>
        <v/>
      </c>
      <c r="H7238" s="70">
        <f>E7238+F7238-G7238</f>
        <v/>
      </c>
    </row>
    <row r="7239" hidden="1" ht="24.6" customHeight="1" s="138">
      <c r="A7239" s="65" t="n">
        <v>10130481</v>
      </c>
      <c r="B7239" s="66" t="inlineStr">
        <is>
          <t>أدوات الأمن وكاميرات المراقبة</t>
        </is>
      </c>
      <c r="C7239" s="67" t="inlineStr"/>
      <c r="D7239" s="67" t="inlineStr"/>
      <c r="E7239" s="68" t="n">
        <v>0</v>
      </c>
      <c r="F7239" s="69">
        <f>SUMIFS(الاضافة!$G$7:$G$60000,الاضافة!$H$7:$H$60000,"*اضاف*",الاضافة!$E$7:$E$60000,'أرصدة المخزن'!C7239)</f>
        <v/>
      </c>
      <c r="G7239" s="69">
        <f>SUMIFS(الصرف!$H$7:$H$60000,الصرف!$F$7:$F$60000,'أرصدة المخزن'!C7239)</f>
        <v/>
      </c>
      <c r="H7239" s="70">
        <f>E7239+F7239-G7239</f>
        <v/>
      </c>
    </row>
    <row r="7240" hidden="1" ht="24.6" customHeight="1" s="138">
      <c r="A7240" s="65" t="n">
        <v>10130482</v>
      </c>
      <c r="B7240" s="66" t="inlineStr">
        <is>
          <t>أدوات الأمن وكاميرات المراقبة</t>
        </is>
      </c>
      <c r="C7240" s="67" t="inlineStr"/>
      <c r="D7240" s="67" t="inlineStr"/>
      <c r="E7240" s="68" t="n">
        <v>0</v>
      </c>
      <c r="F7240" s="69">
        <f>SUMIFS(الاضافة!$G$7:$G$60000,الاضافة!$H$7:$H$60000,"*اضاف*",الاضافة!$E$7:$E$60000,'أرصدة المخزن'!C7240)</f>
        <v/>
      </c>
      <c r="G7240" s="69">
        <f>SUMIFS(الصرف!$H$7:$H$60000,الصرف!$F$7:$F$60000,'أرصدة المخزن'!C7240)</f>
        <v/>
      </c>
      <c r="H7240" s="70">
        <f>E7240+F7240-G7240</f>
        <v/>
      </c>
    </row>
    <row r="7241" hidden="1" ht="24.6" customHeight="1" s="138">
      <c r="A7241" s="65" t="n">
        <v>10130483</v>
      </c>
      <c r="B7241" s="66" t="inlineStr">
        <is>
          <t>أدوات الأمن وكاميرات المراقبة</t>
        </is>
      </c>
      <c r="C7241" s="67" t="inlineStr"/>
      <c r="D7241" s="67" t="inlineStr"/>
      <c r="E7241" s="68" t="n">
        <v>0</v>
      </c>
      <c r="F7241" s="69">
        <f>SUMIFS(الاضافة!$G$7:$G$60000,الاضافة!$H$7:$H$60000,"*اضاف*",الاضافة!$E$7:$E$60000,'أرصدة المخزن'!C7241)</f>
        <v/>
      </c>
      <c r="G7241" s="69">
        <f>SUMIFS(الصرف!$H$7:$H$60000,الصرف!$F$7:$F$60000,'أرصدة المخزن'!C7241)</f>
        <v/>
      </c>
      <c r="H7241" s="70">
        <f>E7241+F7241-G7241</f>
        <v/>
      </c>
    </row>
    <row r="7242" hidden="1" ht="24.6" customHeight="1" s="138">
      <c r="A7242" s="65" t="n">
        <v>10130484</v>
      </c>
      <c r="B7242" s="66" t="inlineStr">
        <is>
          <t>أدوات الأمن وكاميرات المراقبة</t>
        </is>
      </c>
      <c r="C7242" s="67" t="inlineStr"/>
      <c r="D7242" s="67" t="inlineStr"/>
      <c r="E7242" s="68" t="n">
        <v>0</v>
      </c>
      <c r="F7242" s="69">
        <f>SUMIFS(الاضافة!$G$7:$G$60000,الاضافة!$H$7:$H$60000,"*اضاف*",الاضافة!$E$7:$E$60000,'أرصدة المخزن'!C7242)</f>
        <v/>
      </c>
      <c r="G7242" s="69">
        <f>SUMIFS(الصرف!$H$7:$H$60000,الصرف!$F$7:$F$60000,'أرصدة المخزن'!C7242)</f>
        <v/>
      </c>
      <c r="H7242" s="70">
        <f>E7242+F7242-G7242</f>
        <v/>
      </c>
    </row>
    <row r="7243" hidden="1" ht="24.6" customHeight="1" s="138">
      <c r="A7243" s="65" t="n">
        <v>10130485</v>
      </c>
      <c r="B7243" s="66" t="inlineStr">
        <is>
          <t>أدوات الأمن وكاميرات المراقبة</t>
        </is>
      </c>
      <c r="C7243" s="67" t="inlineStr"/>
      <c r="D7243" s="67" t="inlineStr"/>
      <c r="E7243" s="68" t="n">
        <v>0</v>
      </c>
      <c r="F7243" s="69">
        <f>SUMIFS(الاضافة!$G$7:$G$60000,الاضافة!$H$7:$H$60000,"*اضاف*",الاضافة!$E$7:$E$60000,'أرصدة المخزن'!C7243)</f>
        <v/>
      </c>
      <c r="G7243" s="69">
        <f>SUMIFS(الصرف!$H$7:$H$60000,الصرف!$F$7:$F$60000,'أرصدة المخزن'!C7243)</f>
        <v/>
      </c>
      <c r="H7243" s="70">
        <f>E7243+F7243-G7243</f>
        <v/>
      </c>
    </row>
    <row r="7244" hidden="1" ht="24.6" customHeight="1" s="138">
      <c r="A7244" s="65" t="n">
        <v>10130486</v>
      </c>
      <c r="B7244" s="66" t="inlineStr">
        <is>
          <t>أدوات الأمن وكاميرات المراقبة</t>
        </is>
      </c>
      <c r="C7244" s="67" t="inlineStr"/>
      <c r="D7244" s="67" t="inlineStr"/>
      <c r="E7244" s="68" t="n">
        <v>0</v>
      </c>
      <c r="F7244" s="69">
        <f>SUMIFS(الاضافة!$G$7:$G$60000,الاضافة!$H$7:$H$60000,"*اضاف*",الاضافة!$E$7:$E$60000,'أرصدة المخزن'!C7244)</f>
        <v/>
      </c>
      <c r="G7244" s="69">
        <f>SUMIFS(الصرف!$H$7:$H$60000,الصرف!$F$7:$F$60000,'أرصدة المخزن'!C7244)</f>
        <v/>
      </c>
      <c r="H7244" s="70">
        <f>E7244+F7244-G7244</f>
        <v/>
      </c>
    </row>
    <row r="7245" hidden="1" ht="24.6" customHeight="1" s="138">
      <c r="A7245" s="65" t="n">
        <v>10130487</v>
      </c>
      <c r="B7245" s="66" t="inlineStr">
        <is>
          <t>أدوات الأمن وكاميرات المراقبة</t>
        </is>
      </c>
      <c r="C7245" s="67" t="inlineStr"/>
      <c r="D7245" s="67" t="inlineStr"/>
      <c r="E7245" s="68" t="n">
        <v>0</v>
      </c>
      <c r="F7245" s="69">
        <f>SUMIFS(الاضافة!$G$7:$G$60000,الاضافة!$H$7:$H$60000,"*اضاف*",الاضافة!$E$7:$E$60000,'أرصدة المخزن'!C7245)</f>
        <v/>
      </c>
      <c r="G7245" s="69">
        <f>SUMIFS(الصرف!$H$7:$H$60000,الصرف!$F$7:$F$60000,'أرصدة المخزن'!C7245)</f>
        <v/>
      </c>
      <c r="H7245" s="70">
        <f>E7245+F7245-G7245</f>
        <v/>
      </c>
    </row>
    <row r="7246" hidden="1" ht="24.6" customHeight="1" s="138">
      <c r="A7246" s="65" t="n">
        <v>10130488</v>
      </c>
      <c r="B7246" s="66" t="inlineStr">
        <is>
          <t>أدوات الأمن وكاميرات المراقبة</t>
        </is>
      </c>
      <c r="C7246" s="67" t="inlineStr"/>
      <c r="D7246" s="67" t="inlineStr"/>
      <c r="E7246" s="68" t="n">
        <v>0</v>
      </c>
      <c r="F7246" s="69">
        <f>SUMIFS(الاضافة!$G$7:$G$60000,الاضافة!$H$7:$H$60000,"*اضاف*",الاضافة!$E$7:$E$60000,'أرصدة المخزن'!C7246)</f>
        <v/>
      </c>
      <c r="G7246" s="69">
        <f>SUMIFS(الصرف!$H$7:$H$60000,الصرف!$F$7:$F$60000,'أرصدة المخزن'!C7246)</f>
        <v/>
      </c>
      <c r="H7246" s="70">
        <f>E7246+F7246-G7246</f>
        <v/>
      </c>
    </row>
    <row r="7247" hidden="1" ht="24.6" customHeight="1" s="138">
      <c r="A7247" s="65" t="n">
        <v>10130489</v>
      </c>
      <c r="B7247" s="66" t="inlineStr">
        <is>
          <t>أدوات الأمن وكاميرات المراقبة</t>
        </is>
      </c>
      <c r="C7247" s="67" t="inlineStr"/>
      <c r="D7247" s="67" t="inlineStr"/>
      <c r="E7247" s="68" t="n">
        <v>0</v>
      </c>
      <c r="F7247" s="69">
        <f>SUMIFS(الاضافة!$G$7:$G$60000,الاضافة!$H$7:$H$60000,"*اضاف*",الاضافة!$E$7:$E$60000,'أرصدة المخزن'!C7247)</f>
        <v/>
      </c>
      <c r="G7247" s="69">
        <f>SUMIFS(الصرف!$H$7:$H$60000,الصرف!$F$7:$F$60000,'أرصدة المخزن'!C7247)</f>
        <v/>
      </c>
      <c r="H7247" s="70">
        <f>E7247+F7247-G7247</f>
        <v/>
      </c>
    </row>
    <row r="7248" hidden="1" ht="24.6" customHeight="1" s="138">
      <c r="A7248" s="65" t="n">
        <v>10130490</v>
      </c>
      <c r="B7248" s="66" t="inlineStr">
        <is>
          <t>أدوات الأمن وكاميرات المراقبة</t>
        </is>
      </c>
      <c r="C7248" s="67" t="inlineStr"/>
      <c r="D7248" s="67" t="inlineStr"/>
      <c r="E7248" s="68" t="n">
        <v>0</v>
      </c>
      <c r="F7248" s="69">
        <f>SUMIFS(الاضافة!$G$7:$G$60000,الاضافة!$H$7:$H$60000,"*اضاف*",الاضافة!$E$7:$E$60000,'أرصدة المخزن'!C7248)</f>
        <v/>
      </c>
      <c r="G7248" s="69">
        <f>SUMIFS(الصرف!$H$7:$H$60000,الصرف!$F$7:$F$60000,'أرصدة المخزن'!C7248)</f>
        <v/>
      </c>
      <c r="H7248" s="70">
        <f>E7248+F7248-G7248</f>
        <v/>
      </c>
    </row>
    <row r="7249" hidden="1" ht="24.6" customHeight="1" s="138">
      <c r="A7249" s="65" t="n">
        <v>10130491</v>
      </c>
      <c r="B7249" s="66" t="inlineStr">
        <is>
          <t>أدوات الأمن وكاميرات المراقبة</t>
        </is>
      </c>
      <c r="C7249" s="67" t="inlineStr"/>
      <c r="D7249" s="67" t="inlineStr"/>
      <c r="E7249" s="68" t="n">
        <v>0</v>
      </c>
      <c r="F7249" s="69">
        <f>SUMIFS(الاضافة!$G$7:$G$60000,الاضافة!$H$7:$H$60000,"*اضاف*",الاضافة!$E$7:$E$60000,'أرصدة المخزن'!C7249)</f>
        <v/>
      </c>
      <c r="G7249" s="69">
        <f>SUMIFS(الصرف!$H$7:$H$60000,الصرف!$F$7:$F$60000,'أرصدة المخزن'!C7249)</f>
        <v/>
      </c>
      <c r="H7249" s="70">
        <f>E7249+F7249-G7249</f>
        <v/>
      </c>
    </row>
    <row r="7250" hidden="1" ht="24.6" customHeight="1" s="138">
      <c r="A7250" s="65" t="n">
        <v>10130492</v>
      </c>
      <c r="B7250" s="66" t="inlineStr">
        <is>
          <t>أدوات الأمن وكاميرات المراقبة</t>
        </is>
      </c>
      <c r="C7250" s="67" t="inlineStr"/>
      <c r="D7250" s="67" t="inlineStr"/>
      <c r="E7250" s="68" t="n">
        <v>0</v>
      </c>
      <c r="F7250" s="69">
        <f>SUMIFS(الاضافة!$G$7:$G$60000,الاضافة!$H$7:$H$60000,"*اضاف*",الاضافة!$E$7:$E$60000,'أرصدة المخزن'!C7250)</f>
        <v/>
      </c>
      <c r="G7250" s="69">
        <f>SUMIFS(الصرف!$H$7:$H$60000,الصرف!$F$7:$F$60000,'أرصدة المخزن'!C7250)</f>
        <v/>
      </c>
      <c r="H7250" s="70">
        <f>E7250+F7250-G7250</f>
        <v/>
      </c>
    </row>
    <row r="7251" hidden="1" ht="24.6" customHeight="1" s="138">
      <c r="A7251" s="65" t="n">
        <v>10130493</v>
      </c>
      <c r="B7251" s="66" t="inlineStr">
        <is>
          <t>أدوات الأمن وكاميرات المراقبة</t>
        </is>
      </c>
      <c r="C7251" s="67" t="inlineStr"/>
      <c r="D7251" s="67" t="inlineStr"/>
      <c r="E7251" s="68" t="n">
        <v>0</v>
      </c>
      <c r="F7251" s="69">
        <f>SUMIFS(الاضافة!$G$7:$G$60000,الاضافة!$H$7:$H$60000,"*اضاف*",الاضافة!$E$7:$E$60000,'أرصدة المخزن'!C7251)</f>
        <v/>
      </c>
      <c r="G7251" s="69">
        <f>SUMIFS(الصرف!$H$7:$H$60000,الصرف!$F$7:$F$60000,'أرصدة المخزن'!C7251)</f>
        <v/>
      </c>
      <c r="H7251" s="70">
        <f>E7251+F7251-G7251</f>
        <v/>
      </c>
    </row>
    <row r="7252" hidden="1" ht="24.6" customHeight="1" s="138">
      <c r="A7252" s="65" t="n">
        <v>10130494</v>
      </c>
      <c r="B7252" s="66" t="inlineStr">
        <is>
          <t>أدوات الأمن وكاميرات المراقبة</t>
        </is>
      </c>
      <c r="C7252" s="67" t="inlineStr"/>
      <c r="D7252" s="67" t="inlineStr"/>
      <c r="E7252" s="68" t="n">
        <v>0</v>
      </c>
      <c r="F7252" s="69">
        <f>SUMIFS(الاضافة!$G$7:$G$60000,الاضافة!$H$7:$H$60000,"*اضاف*",الاضافة!$E$7:$E$60000,'أرصدة المخزن'!C7252)</f>
        <v/>
      </c>
      <c r="G7252" s="69">
        <f>SUMIFS(الصرف!$H$7:$H$60000,الصرف!$F$7:$F$60000,'أرصدة المخزن'!C7252)</f>
        <v/>
      </c>
      <c r="H7252" s="70">
        <f>E7252+F7252-G7252</f>
        <v/>
      </c>
    </row>
    <row r="7253" hidden="1" ht="24.6" customHeight="1" s="138">
      <c r="A7253" s="65" t="n">
        <v>10130495</v>
      </c>
      <c r="B7253" s="66" t="inlineStr">
        <is>
          <t>أدوات الأمن وكاميرات المراقبة</t>
        </is>
      </c>
      <c r="C7253" s="67" t="inlineStr"/>
      <c r="D7253" s="67" t="inlineStr"/>
      <c r="E7253" s="68" t="n">
        <v>0</v>
      </c>
      <c r="F7253" s="69">
        <f>SUMIFS(الاضافة!$G$7:$G$60000,الاضافة!$H$7:$H$60000,"*اضاف*",الاضافة!$E$7:$E$60000,'أرصدة المخزن'!C7253)</f>
        <v/>
      </c>
      <c r="G7253" s="69">
        <f>SUMIFS(الصرف!$H$7:$H$60000,الصرف!$F$7:$F$60000,'أرصدة المخزن'!C7253)</f>
        <v/>
      </c>
      <c r="H7253" s="70">
        <f>E7253+F7253-G7253</f>
        <v/>
      </c>
    </row>
    <row r="7254" hidden="1" ht="24.6" customHeight="1" s="138">
      <c r="A7254" s="65" t="n">
        <v>10130496</v>
      </c>
      <c r="B7254" s="66" t="inlineStr">
        <is>
          <t>أدوات الأمن وكاميرات المراقبة</t>
        </is>
      </c>
      <c r="C7254" s="67" t="inlineStr"/>
      <c r="D7254" s="67" t="inlineStr"/>
      <c r="E7254" s="68" t="n">
        <v>0</v>
      </c>
      <c r="F7254" s="69">
        <f>SUMIFS(الاضافة!$G$7:$G$60000,الاضافة!$H$7:$H$60000,"*اضاف*",الاضافة!$E$7:$E$60000,'أرصدة المخزن'!C7254)</f>
        <v/>
      </c>
      <c r="G7254" s="69">
        <f>SUMIFS(الصرف!$H$7:$H$60000,الصرف!$F$7:$F$60000,'أرصدة المخزن'!C7254)</f>
        <v/>
      </c>
      <c r="H7254" s="70">
        <f>E7254+F7254-G7254</f>
        <v/>
      </c>
    </row>
    <row r="7255" hidden="1" ht="24.6" customHeight="1" s="138">
      <c r="A7255" s="65" t="n">
        <v>10130497</v>
      </c>
      <c r="B7255" s="66" t="inlineStr">
        <is>
          <t>أدوات الأمن وكاميرات المراقبة</t>
        </is>
      </c>
      <c r="C7255" s="67" t="inlineStr"/>
      <c r="D7255" s="67" t="inlineStr"/>
      <c r="E7255" s="68" t="n">
        <v>0</v>
      </c>
      <c r="F7255" s="69">
        <f>SUMIFS(الاضافة!$G$7:$G$60000,الاضافة!$H$7:$H$60000,"*اضاف*",الاضافة!$E$7:$E$60000,'أرصدة المخزن'!C7255)</f>
        <v/>
      </c>
      <c r="G7255" s="69">
        <f>SUMIFS(الصرف!$H$7:$H$60000,الصرف!$F$7:$F$60000,'أرصدة المخزن'!C7255)</f>
        <v/>
      </c>
      <c r="H7255" s="70">
        <f>E7255+F7255-G7255</f>
        <v/>
      </c>
    </row>
    <row r="7256" hidden="1" ht="24.6" customHeight="1" s="138">
      <c r="A7256" s="65" t="n">
        <v>10130498</v>
      </c>
      <c r="B7256" s="66" t="inlineStr">
        <is>
          <t>أدوات الأمن وكاميرات المراقبة</t>
        </is>
      </c>
      <c r="C7256" s="67" t="inlineStr"/>
      <c r="D7256" s="67" t="inlineStr"/>
      <c r="E7256" s="68" t="n">
        <v>0</v>
      </c>
      <c r="F7256" s="69">
        <f>SUMIFS(الاضافة!$G$7:$G$60000,الاضافة!$H$7:$H$60000,"*اضاف*",الاضافة!$E$7:$E$60000,'أرصدة المخزن'!C7256)</f>
        <v/>
      </c>
      <c r="G7256" s="69">
        <f>SUMIFS(الصرف!$H$7:$H$60000,الصرف!$F$7:$F$60000,'أرصدة المخزن'!C7256)</f>
        <v/>
      </c>
      <c r="H7256" s="70">
        <f>E7256+F7256-G7256</f>
        <v/>
      </c>
    </row>
    <row r="7257" hidden="1" ht="24.6" customHeight="1" s="138">
      <c r="A7257" s="65" t="n">
        <v>10130499</v>
      </c>
      <c r="B7257" s="66" t="inlineStr">
        <is>
          <t>أدوات الأمن وكاميرات المراقبة</t>
        </is>
      </c>
      <c r="C7257" s="67" t="inlineStr"/>
      <c r="D7257" s="67" t="inlineStr"/>
      <c r="E7257" s="68" t="n">
        <v>0</v>
      </c>
      <c r="F7257" s="69">
        <f>SUMIFS(الاضافة!$G$7:$G$60000,الاضافة!$H$7:$H$60000,"*اضاف*",الاضافة!$E$7:$E$60000,'أرصدة المخزن'!C7257)</f>
        <v/>
      </c>
      <c r="G7257" s="69">
        <f>SUMIFS(الصرف!$H$7:$H$60000,الصرف!$F$7:$F$60000,'أرصدة المخزن'!C7257)</f>
        <v/>
      </c>
      <c r="H7257" s="70">
        <f>E7257+F7257-G7257</f>
        <v/>
      </c>
    </row>
    <row r="7258" hidden="1" ht="24.6" customHeight="1" s="138">
      <c r="A7258" s="65" t="n">
        <v>10130500</v>
      </c>
      <c r="B7258" s="66" t="inlineStr">
        <is>
          <t>أدوات الأمن وكاميرات المراقبة</t>
        </is>
      </c>
      <c r="C7258" s="67" t="inlineStr"/>
      <c r="D7258" s="67" t="inlineStr"/>
      <c r="E7258" s="68" t="n">
        <v>0</v>
      </c>
      <c r="F7258" s="69">
        <f>SUMIFS(الاضافة!$G$7:$G$60000,الاضافة!$H$7:$H$60000,"*اضاف*",الاضافة!$E$7:$E$60000,'أرصدة المخزن'!C7258)</f>
        <v/>
      </c>
      <c r="G7258" s="69">
        <f>SUMIFS(الصرف!$H$7:$H$60000,الصرف!$F$7:$F$60000,'أرصدة المخزن'!C7258)</f>
        <v/>
      </c>
      <c r="H7258" s="70">
        <f>E7258+F7258-G7258</f>
        <v/>
      </c>
    </row>
    <row r="7259" hidden="1" ht="24.6" customHeight="1" s="138">
      <c r="A7259" s="65" t="n">
        <v>10130501</v>
      </c>
      <c r="B7259" s="66" t="inlineStr">
        <is>
          <t>أدوات الأمن وكاميرات المراقبة</t>
        </is>
      </c>
      <c r="C7259" s="67" t="inlineStr"/>
      <c r="D7259" s="67" t="inlineStr"/>
      <c r="E7259" s="68" t="n">
        <v>0</v>
      </c>
      <c r="F7259" s="69">
        <f>SUMIFS(الاضافة!$G$7:$G$60000,الاضافة!$H$7:$H$60000,"*اضاف*",الاضافة!$E$7:$E$60000,'أرصدة المخزن'!C7259)</f>
        <v/>
      </c>
      <c r="G7259" s="69">
        <f>SUMIFS(الصرف!$H$7:$H$60000,الصرف!$F$7:$F$60000,'أرصدة المخزن'!C7259)</f>
        <v/>
      </c>
      <c r="H7259" s="70">
        <f>E7259+F7259-G7259</f>
        <v/>
      </c>
    </row>
    <row r="7260" hidden="1" ht="24.6" customHeight="1" s="138">
      <c r="A7260" s="65" t="n">
        <v>10130502</v>
      </c>
      <c r="B7260" s="66" t="inlineStr">
        <is>
          <t>أدوات الأمن وكاميرات المراقبة</t>
        </is>
      </c>
      <c r="C7260" s="67" t="inlineStr"/>
      <c r="D7260" s="67" t="inlineStr"/>
      <c r="E7260" s="68" t="n">
        <v>0</v>
      </c>
      <c r="F7260" s="69">
        <f>SUMIFS(الاضافة!$G$7:$G$60000,الاضافة!$H$7:$H$60000,"*اضاف*",الاضافة!$E$7:$E$60000,'أرصدة المخزن'!C7260)</f>
        <v/>
      </c>
      <c r="G7260" s="69">
        <f>SUMIFS(الصرف!$H$7:$H$60000,الصرف!$F$7:$F$60000,'أرصدة المخزن'!C7260)</f>
        <v/>
      </c>
      <c r="H7260" s="70">
        <f>E7260+F7260-G7260</f>
        <v/>
      </c>
    </row>
    <row r="7261" hidden="1" ht="24.6" customHeight="1" s="138">
      <c r="A7261" s="65" t="n">
        <v>10130503</v>
      </c>
      <c r="B7261" s="66" t="inlineStr">
        <is>
          <t>أدوات الأمن وكاميرات المراقبة</t>
        </is>
      </c>
      <c r="C7261" s="67" t="inlineStr"/>
      <c r="D7261" s="67" t="inlineStr"/>
      <c r="E7261" s="68" t="n">
        <v>0</v>
      </c>
      <c r="F7261" s="69">
        <f>SUMIFS(الاضافة!$G$7:$G$60000,الاضافة!$H$7:$H$60000,"*اضاف*",الاضافة!$E$7:$E$60000,'أرصدة المخزن'!C7261)</f>
        <v/>
      </c>
      <c r="G7261" s="69">
        <f>SUMIFS(الصرف!$H$7:$H$60000,الصرف!$F$7:$F$60000,'أرصدة المخزن'!C7261)</f>
        <v/>
      </c>
      <c r="H7261" s="70">
        <f>E7261+F7261-G7261</f>
        <v/>
      </c>
    </row>
    <row r="7262" hidden="1" ht="24.6" customHeight="1" s="138">
      <c r="A7262" s="65" t="n">
        <v>10130504</v>
      </c>
      <c r="B7262" s="66" t="inlineStr">
        <is>
          <t>أدوات الأمن وكاميرات المراقبة</t>
        </is>
      </c>
      <c r="C7262" s="67" t="inlineStr"/>
      <c r="D7262" s="67" t="inlineStr"/>
      <c r="E7262" s="68" t="n">
        <v>0</v>
      </c>
      <c r="F7262" s="69">
        <f>SUMIFS(الاضافة!$G$7:$G$60000,الاضافة!$H$7:$H$60000,"*اضاف*",الاضافة!$E$7:$E$60000,'أرصدة المخزن'!C7262)</f>
        <v/>
      </c>
      <c r="G7262" s="69">
        <f>SUMIFS(الصرف!$H$7:$H$60000,الصرف!$F$7:$F$60000,'أرصدة المخزن'!C7262)</f>
        <v/>
      </c>
      <c r="H7262" s="70">
        <f>E7262+F7262-G7262</f>
        <v/>
      </c>
    </row>
    <row r="7263" hidden="1" ht="24.6" customHeight="1" s="138">
      <c r="A7263" s="65" t="n">
        <v>10130505</v>
      </c>
      <c r="B7263" s="66" t="inlineStr">
        <is>
          <t>أدوات الأمن وكاميرات المراقبة</t>
        </is>
      </c>
      <c r="C7263" s="67" t="inlineStr"/>
      <c r="D7263" s="67" t="inlineStr"/>
      <c r="E7263" s="68" t="n">
        <v>0</v>
      </c>
      <c r="F7263" s="69">
        <f>SUMIFS(الاضافة!$G$7:$G$60000,الاضافة!$H$7:$H$60000,"*اضاف*",الاضافة!$E$7:$E$60000,'أرصدة المخزن'!C7263)</f>
        <v/>
      </c>
      <c r="G7263" s="69">
        <f>SUMIFS(الصرف!$H$7:$H$60000,الصرف!$F$7:$F$60000,'أرصدة المخزن'!C7263)</f>
        <v/>
      </c>
      <c r="H7263" s="70">
        <f>E7263+F7263-G7263</f>
        <v/>
      </c>
    </row>
    <row r="7264" hidden="1" ht="24.6" customHeight="1" s="138">
      <c r="A7264" s="65" t="n">
        <v>10130506</v>
      </c>
      <c r="B7264" s="66" t="inlineStr">
        <is>
          <t>أدوات الأمن وكاميرات المراقبة</t>
        </is>
      </c>
      <c r="C7264" s="67" t="inlineStr"/>
      <c r="D7264" s="67" t="inlineStr"/>
      <c r="E7264" s="68" t="n">
        <v>0</v>
      </c>
      <c r="F7264" s="69">
        <f>SUMIFS(الاضافة!$G$7:$G$60000,الاضافة!$H$7:$H$60000,"*اضاف*",الاضافة!$E$7:$E$60000,'أرصدة المخزن'!C7264)</f>
        <v/>
      </c>
      <c r="G7264" s="69">
        <f>SUMIFS(الصرف!$H$7:$H$60000,الصرف!$F$7:$F$60000,'أرصدة المخزن'!C7264)</f>
        <v/>
      </c>
      <c r="H7264" s="70">
        <f>E7264+F7264-G7264</f>
        <v/>
      </c>
    </row>
    <row r="7265" hidden="1" ht="24.6" customHeight="1" s="138">
      <c r="A7265" s="65" t="n">
        <v>10130507</v>
      </c>
      <c r="B7265" s="66" t="inlineStr">
        <is>
          <t>أدوات الأمن وكاميرات المراقبة</t>
        </is>
      </c>
      <c r="C7265" s="67" t="inlineStr"/>
      <c r="D7265" s="67" t="inlineStr"/>
      <c r="E7265" s="68" t="n">
        <v>0</v>
      </c>
      <c r="F7265" s="69">
        <f>SUMIFS(الاضافة!$G$7:$G$60000,الاضافة!$H$7:$H$60000,"*اضاف*",الاضافة!$E$7:$E$60000,'أرصدة المخزن'!C7265)</f>
        <v/>
      </c>
      <c r="G7265" s="69">
        <f>SUMIFS(الصرف!$H$7:$H$60000,الصرف!$F$7:$F$60000,'أرصدة المخزن'!C7265)</f>
        <v/>
      </c>
      <c r="H7265" s="70">
        <f>E7265+F7265-G7265</f>
        <v/>
      </c>
    </row>
    <row r="7266" hidden="1" ht="24.6" customHeight="1" s="138">
      <c r="A7266" s="65" t="n">
        <v>10130508</v>
      </c>
      <c r="B7266" s="66" t="inlineStr">
        <is>
          <t>أدوات الأمن وكاميرات المراقبة</t>
        </is>
      </c>
      <c r="C7266" s="67" t="inlineStr"/>
      <c r="D7266" s="67" t="inlineStr"/>
      <c r="E7266" s="68" t="n">
        <v>0</v>
      </c>
      <c r="F7266" s="69">
        <f>SUMIFS(الاضافة!$G$7:$G$60000,الاضافة!$H$7:$H$60000,"*اضاف*",الاضافة!$E$7:$E$60000,'أرصدة المخزن'!C7266)</f>
        <v/>
      </c>
      <c r="G7266" s="69">
        <f>SUMIFS(الصرف!$H$7:$H$60000,الصرف!$F$7:$F$60000,'أرصدة المخزن'!C7266)</f>
        <v/>
      </c>
      <c r="H7266" s="70">
        <f>E7266+F7266-G7266</f>
        <v/>
      </c>
    </row>
    <row r="7267" hidden="1" ht="24.6" customHeight="1" s="138">
      <c r="A7267" s="65" t="n">
        <v>10130509</v>
      </c>
      <c r="B7267" s="66" t="inlineStr">
        <is>
          <t>أدوات الأمن وكاميرات المراقبة</t>
        </is>
      </c>
      <c r="C7267" s="67" t="inlineStr"/>
      <c r="D7267" s="67" t="inlineStr"/>
      <c r="E7267" s="68" t="n">
        <v>0</v>
      </c>
      <c r="F7267" s="69">
        <f>SUMIFS(الاضافة!$G$7:$G$60000,الاضافة!$H$7:$H$60000,"*اضاف*",الاضافة!$E$7:$E$60000,'أرصدة المخزن'!C7267)</f>
        <v/>
      </c>
      <c r="G7267" s="69">
        <f>SUMIFS(الصرف!$H$7:$H$60000,الصرف!$F$7:$F$60000,'أرصدة المخزن'!C7267)</f>
        <v/>
      </c>
      <c r="H7267" s="70">
        <f>E7267+F7267-G7267</f>
        <v/>
      </c>
    </row>
    <row r="7268" hidden="1" ht="24.6" customHeight="1" s="138">
      <c r="A7268" s="65" t="n">
        <v>10140001</v>
      </c>
      <c r="B7268" s="66" t="inlineStr">
        <is>
          <t>رخام ومواد بناء</t>
        </is>
      </c>
      <c r="C7268" s="67" t="inlineStr">
        <is>
          <t>قطعة رخام 1 م * 10 سم</t>
        </is>
      </c>
      <c r="D7268" s="67" t="inlineStr">
        <is>
          <t>عدد</t>
        </is>
      </c>
      <c r="E7268" s="68" t="n">
        <v>0</v>
      </c>
      <c r="F7268" s="69">
        <f>SUMIFS(الاضافة!$G$7:$G$60000,الاضافة!$H$7:$H$60000,"*اضاف*",الاضافة!$E$7:$E$60000,'أرصدة المخزن'!C7268)</f>
        <v/>
      </c>
      <c r="G7268" s="69">
        <f>SUMIFS(الصرف!$H$7:$H$60000,الصرف!$F$7:$F$60000,'أرصدة المخزن'!C7268)</f>
        <v/>
      </c>
      <c r="H7268" s="70">
        <f>E7268+F7268-G7268</f>
        <v/>
      </c>
    </row>
    <row r="7269" hidden="1" ht="24.6" customHeight="1" s="138">
      <c r="A7269" s="65" t="n">
        <v>10140002</v>
      </c>
      <c r="B7269" s="66" t="inlineStr">
        <is>
          <t>رخام ومواد بناء</t>
        </is>
      </c>
      <c r="C7269" s="67" t="inlineStr">
        <is>
          <t>قطعة رخام 1 م * 1م</t>
        </is>
      </c>
      <c r="D7269" s="67" t="inlineStr">
        <is>
          <t>عدد</t>
        </is>
      </c>
      <c r="E7269" s="68" t="n">
        <v>0</v>
      </c>
      <c r="F7269" s="69">
        <f>SUMIFS(الاضافة!$G$7:$G$60000,الاضافة!$H$7:$H$60000,"*اضاف*",الاضافة!$E$7:$E$60000,'أرصدة المخزن'!C7269)</f>
        <v/>
      </c>
      <c r="G7269" s="69">
        <f>SUMIFS(الصرف!$H$7:$H$60000,الصرف!$F$7:$F$60000,'أرصدة المخزن'!C7269)</f>
        <v/>
      </c>
      <c r="H7269" s="70">
        <f>E7269+F7269-G7269</f>
        <v/>
      </c>
    </row>
    <row r="7270" hidden="1" ht="24.6" customHeight="1" s="138">
      <c r="A7270" s="65" t="n">
        <v>10140003</v>
      </c>
      <c r="B7270" s="66" t="inlineStr">
        <is>
          <t>رخام ومواد بناء</t>
        </is>
      </c>
      <c r="C7270" s="67" t="inlineStr">
        <is>
          <t>قطعة رخام 34*20 سم</t>
        </is>
      </c>
      <c r="D7270" s="67" t="inlineStr">
        <is>
          <t>عدد</t>
        </is>
      </c>
      <c r="E7270" s="68" t="n">
        <v>0</v>
      </c>
      <c r="F7270" s="69">
        <f>SUMIFS(الاضافة!$G$7:$G$60000,الاضافة!$H$7:$H$60000,"*اضاف*",الاضافة!$E$7:$E$60000,'أرصدة المخزن'!C7270)</f>
        <v/>
      </c>
      <c r="G7270" s="69">
        <f>SUMIFS(الصرف!$H$7:$H$60000,الصرف!$F$7:$F$60000,'أرصدة المخزن'!C7270)</f>
        <v/>
      </c>
      <c r="H7270" s="70">
        <f>E7270+F7270-G7270</f>
        <v/>
      </c>
    </row>
    <row r="7271" hidden="1" ht="24.6" customHeight="1" s="138">
      <c r="A7271" s="65" t="n">
        <v>10140004</v>
      </c>
      <c r="B7271" s="66" t="inlineStr">
        <is>
          <t>رخام ومواد بناء</t>
        </is>
      </c>
      <c r="C7271" s="67" t="inlineStr">
        <is>
          <t>قطعة رخام 20*40 سم</t>
        </is>
      </c>
      <c r="D7271" s="67" t="inlineStr">
        <is>
          <t>عدد</t>
        </is>
      </c>
      <c r="E7271" s="68" t="n">
        <v>0</v>
      </c>
      <c r="F7271" s="69">
        <f>SUMIFS(الاضافة!$G$7:$G$60000,الاضافة!$H$7:$H$60000,"*اضاف*",الاضافة!$E$7:$E$60000,'أرصدة المخزن'!C7271)</f>
        <v/>
      </c>
      <c r="G7271" s="69">
        <f>SUMIFS(الصرف!$H$7:$H$60000,الصرف!$F$7:$F$60000,'أرصدة المخزن'!C7271)</f>
        <v/>
      </c>
      <c r="H7271" s="70">
        <f>E7271+F7271-G7271</f>
        <v/>
      </c>
    </row>
    <row r="7272" hidden="1" ht="24.6" customHeight="1" s="138">
      <c r="A7272" s="65" t="n">
        <v>10140005</v>
      </c>
      <c r="B7272" s="66" t="inlineStr">
        <is>
          <t>رخام ومواد بناء</t>
        </is>
      </c>
      <c r="C7272" s="67" t="inlineStr">
        <is>
          <t>قطعة رخام 55*16 سم</t>
        </is>
      </c>
      <c r="D7272" s="67" t="inlineStr">
        <is>
          <t>عدد</t>
        </is>
      </c>
      <c r="E7272" s="68" t="n">
        <v>0</v>
      </c>
      <c r="F7272" s="69">
        <f>SUMIFS(الاضافة!$G$7:$G$60000,الاضافة!$H$7:$H$60000,"*اضاف*",الاضافة!$E$7:$E$60000,'أرصدة المخزن'!C7272)</f>
        <v/>
      </c>
      <c r="G7272" s="69">
        <f>SUMIFS(الصرف!$H$7:$H$60000,الصرف!$F$7:$F$60000,'أرصدة المخزن'!C7272)</f>
        <v/>
      </c>
      <c r="H7272" s="70">
        <f>E7272+F7272-G7272</f>
        <v/>
      </c>
    </row>
    <row r="7273" hidden="1" ht="24.6" customHeight="1" s="138">
      <c r="A7273" s="65" t="n">
        <v>10140006</v>
      </c>
      <c r="B7273" s="66" t="inlineStr">
        <is>
          <t>رخام ومواد بناء</t>
        </is>
      </c>
      <c r="C7273" s="67" t="inlineStr">
        <is>
          <t>قطعة رخام 29*95 سم</t>
        </is>
      </c>
      <c r="D7273" s="67" t="inlineStr">
        <is>
          <t>عدد</t>
        </is>
      </c>
      <c r="E7273" s="68" t="n">
        <v>0</v>
      </c>
      <c r="F7273" s="69">
        <f>SUMIFS(الاضافة!$G$7:$G$60000,الاضافة!$H$7:$H$60000,"*اضاف*",الاضافة!$E$7:$E$60000,'أرصدة المخزن'!C7273)</f>
        <v/>
      </c>
      <c r="G7273" s="69">
        <f>SUMIFS(الصرف!$H$7:$H$60000,الصرف!$F$7:$F$60000,'أرصدة المخزن'!C7273)</f>
        <v/>
      </c>
      <c r="H7273" s="70">
        <f>E7273+F7273-G7273</f>
        <v/>
      </c>
    </row>
    <row r="7274" hidden="1" ht="24.6" customHeight="1" s="138">
      <c r="A7274" s="65" t="n">
        <v>10140007</v>
      </c>
      <c r="B7274" s="66" t="inlineStr">
        <is>
          <t>رخام ومواد بناء</t>
        </is>
      </c>
      <c r="C7274" s="67" t="inlineStr">
        <is>
          <t>قطعة رخام 40*95 سم</t>
        </is>
      </c>
      <c r="D7274" s="67" t="inlineStr">
        <is>
          <t>عدد</t>
        </is>
      </c>
      <c r="E7274" s="68" t="n">
        <v>0</v>
      </c>
      <c r="F7274" s="69">
        <f>SUMIFS(الاضافة!$G$7:$G$60000,الاضافة!$H$7:$H$60000,"*اضاف*",الاضافة!$E$7:$E$60000,'أرصدة المخزن'!C7274)</f>
        <v/>
      </c>
      <c r="G7274" s="69">
        <f>SUMIFS(الصرف!$H$7:$H$60000,الصرف!$F$7:$F$60000,'أرصدة المخزن'!C7274)</f>
        <v/>
      </c>
      <c r="H7274" s="70">
        <f>E7274+F7274-G7274</f>
        <v/>
      </c>
    </row>
    <row r="7275" hidden="1" ht="24.6" customHeight="1" s="138">
      <c r="A7275" s="65" t="n">
        <v>10140008</v>
      </c>
      <c r="B7275" s="66" t="inlineStr">
        <is>
          <t>رخام ومواد بناء</t>
        </is>
      </c>
      <c r="C7275" s="67" t="inlineStr">
        <is>
          <t>معجون رخام مصلب</t>
        </is>
      </c>
      <c r="D7275" s="67" t="inlineStr">
        <is>
          <t>عدد</t>
        </is>
      </c>
      <c r="E7275" s="68" t="n">
        <v>0</v>
      </c>
      <c r="F7275" s="69">
        <f>SUMIFS(الاضافة!$G$7:$G$60000,الاضافة!$H$7:$H$60000,"*اضاف*",الاضافة!$E$7:$E$60000,'أرصدة المخزن'!C7275)</f>
        <v/>
      </c>
      <c r="G7275" s="69">
        <f>SUMIFS(الصرف!$H$7:$H$60000,الصرف!$F$7:$F$60000,'أرصدة المخزن'!C7275)</f>
        <v/>
      </c>
      <c r="H7275" s="70">
        <f>E7275+F7275-G7275</f>
        <v/>
      </c>
    </row>
    <row r="7276" hidden="1" ht="24.6" customHeight="1" s="138">
      <c r="A7276" s="65" t="n">
        <v>10140009</v>
      </c>
      <c r="B7276" s="66" t="inlineStr">
        <is>
          <t>رخام ومواد بناء</t>
        </is>
      </c>
      <c r="C7276" s="67" t="inlineStr">
        <is>
          <t>قطعة رخام30*30 سم</t>
        </is>
      </c>
      <c r="D7276" s="67" t="inlineStr">
        <is>
          <t>عدد</t>
        </is>
      </c>
      <c r="E7276" s="68" t="n">
        <v>0</v>
      </c>
      <c r="F7276" s="69">
        <f>SUMIFS(الاضافة!$G$7:$G$60000,الاضافة!$H$7:$H$60000,"*اضاف*",الاضافة!$E$7:$E$60000,'أرصدة المخزن'!C7276)</f>
        <v/>
      </c>
      <c r="G7276" s="69">
        <f>SUMIFS(الصرف!$H$7:$H$60000,الصرف!$F$7:$F$60000,'أرصدة المخزن'!C7276)</f>
        <v/>
      </c>
      <c r="H7276" s="70">
        <f>E7276+F7276-G7276</f>
        <v/>
      </c>
    </row>
    <row r="7277" hidden="1" ht="24.6" customHeight="1" s="138">
      <c r="A7277" s="65" t="n">
        <v>10140010</v>
      </c>
      <c r="B7277" s="66" t="inlineStr">
        <is>
          <t>رخام ومواد بناء</t>
        </is>
      </c>
      <c r="C7277" s="67" t="inlineStr">
        <is>
          <t>قطعة رخام60*15 سم</t>
        </is>
      </c>
      <c r="D7277" s="67" t="inlineStr">
        <is>
          <t>عدد</t>
        </is>
      </c>
      <c r="E7277" s="68" t="n">
        <v>0</v>
      </c>
      <c r="F7277" s="69">
        <f>SUMIFS(الاضافة!$G$7:$G$60000,الاضافة!$H$7:$H$60000,"*اضاف*",الاضافة!$E$7:$E$60000,'أرصدة المخزن'!C7277)</f>
        <v/>
      </c>
      <c r="G7277" s="69">
        <f>SUMIFS(الصرف!$H$7:$H$60000,الصرف!$F$7:$F$60000,'أرصدة المخزن'!C7277)</f>
        <v/>
      </c>
      <c r="H7277" s="70">
        <f>E7277+F7277-G7277</f>
        <v/>
      </c>
    </row>
    <row r="7278" hidden="1" ht="24.6" customHeight="1" s="138">
      <c r="A7278" s="65" t="n">
        <v>10140011</v>
      </c>
      <c r="B7278" s="66" t="inlineStr">
        <is>
          <t>رخام ومواد بناء</t>
        </is>
      </c>
      <c r="C7278" s="67" t="inlineStr">
        <is>
          <t>جردل مونة</t>
        </is>
      </c>
      <c r="D7278" s="67" t="inlineStr">
        <is>
          <t>عدد</t>
        </is>
      </c>
      <c r="E7278" s="68" t="n">
        <v>0</v>
      </c>
      <c r="F7278" s="69">
        <f>SUMIFS(الاضافة!$G$7:$G$60000,الاضافة!$H$7:$H$60000,"*اضاف*",الاضافة!$E$7:$E$60000,'أرصدة المخزن'!C7278)</f>
        <v/>
      </c>
      <c r="G7278" s="69">
        <f>SUMIFS(الصرف!$H$7:$H$60000,الصرف!$F$7:$F$60000,'أرصدة المخزن'!C7278)</f>
        <v/>
      </c>
      <c r="H7278" s="70">
        <f>E7278+F7278-G7278</f>
        <v/>
      </c>
    </row>
    <row r="7279" hidden="1" ht="24.6" customHeight="1" s="138">
      <c r="A7279" s="65" t="n">
        <v>10140012</v>
      </c>
      <c r="B7279" s="66" t="inlineStr">
        <is>
          <t>رخام ومواد بناء</t>
        </is>
      </c>
      <c r="C7279" s="67" t="inlineStr">
        <is>
          <t>بازلت</t>
        </is>
      </c>
      <c r="D7279" s="67" t="inlineStr">
        <is>
          <t>متر</t>
        </is>
      </c>
      <c r="E7279" s="68" t="n">
        <v>0</v>
      </c>
      <c r="F7279" s="69">
        <f>SUMIFS(الاضافة!$G$7:$G$60000,الاضافة!$H$7:$H$60000,"*اضاف*",الاضافة!$E$7:$E$60000,'أرصدة المخزن'!C7279)</f>
        <v/>
      </c>
      <c r="G7279" s="69">
        <f>SUMIFS(الصرف!$H$7:$H$60000,الصرف!$F$7:$F$60000,'أرصدة المخزن'!C7279)</f>
        <v/>
      </c>
      <c r="H7279" s="70">
        <f>E7279+F7279-G7279</f>
        <v/>
      </c>
    </row>
    <row r="7280" hidden="1" ht="24.6" customHeight="1" s="138">
      <c r="A7280" s="65" t="n">
        <v>10140013</v>
      </c>
      <c r="B7280" s="66" t="inlineStr">
        <is>
          <t>رخام ومواد بناء</t>
        </is>
      </c>
      <c r="C7280" s="67" t="inlineStr">
        <is>
          <t>لوح جبسبورد 60*60</t>
        </is>
      </c>
      <c r="D7280" s="67" t="inlineStr">
        <is>
          <t>عدد</t>
        </is>
      </c>
      <c r="E7280" s="68" t="n">
        <v>0</v>
      </c>
      <c r="F7280" s="69">
        <f>SUMIFS(الاضافة!$G$7:$G$60000,الاضافة!$H$7:$H$60000,"*اضاف*",الاضافة!$E$7:$E$60000,'أرصدة المخزن'!C7280)</f>
        <v/>
      </c>
      <c r="G7280" s="69">
        <f>SUMIFS(الصرف!$H$7:$H$60000,الصرف!$F$7:$F$60000,'أرصدة المخزن'!C7280)</f>
        <v/>
      </c>
      <c r="H7280" s="70">
        <f>E7280+F7280-G7280</f>
        <v/>
      </c>
    </row>
    <row r="7281" hidden="1" ht="24.6" customHeight="1" s="138">
      <c r="A7281" s="65" t="n">
        <v>10140014</v>
      </c>
      <c r="B7281" s="66" t="inlineStr">
        <is>
          <t>رخام ومواد بناء</t>
        </is>
      </c>
      <c r="C7281" s="67" t="inlineStr">
        <is>
          <t>مسطرين موانة</t>
        </is>
      </c>
      <c r="D7281" s="67" t="inlineStr">
        <is>
          <t>عدد</t>
        </is>
      </c>
      <c r="E7281" s="68" t="n">
        <v>1</v>
      </c>
      <c r="F7281" s="69">
        <f>SUMIFS(الاضافة!$G$7:$G$60000,الاضافة!$H$7:$H$60000,"*اضاف*",الاضافة!$E$7:$E$60000,'أرصدة المخزن'!C7281)</f>
        <v/>
      </c>
      <c r="G7281" s="69">
        <f>SUMIFS(الصرف!$H$7:$H$60000,الصرف!$F$7:$F$60000,'أرصدة المخزن'!C7281)</f>
        <v/>
      </c>
      <c r="H7281" s="70">
        <f>E7281+F7281-G7281</f>
        <v/>
      </c>
    </row>
    <row r="7282" hidden="1" ht="24.6" customHeight="1" s="138">
      <c r="A7282" s="65" t="n">
        <v>10140015</v>
      </c>
      <c r="B7282" s="66" t="inlineStr">
        <is>
          <t>رخام ومواد بناء</t>
        </is>
      </c>
      <c r="C7282" s="67" t="inlineStr"/>
      <c r="D7282" s="67" t="inlineStr"/>
      <c r="E7282" s="68" t="n">
        <v>0</v>
      </c>
      <c r="F7282" s="69">
        <f>SUMIFS(الاضافة!$G$7:$G$60000,الاضافة!$H$7:$H$60000,"*اضاف*",الاضافة!$E$7:$E$60000,'أرصدة المخزن'!C7282)</f>
        <v/>
      </c>
      <c r="G7282" s="69">
        <f>SUMIFS(الصرف!$H$7:$H$60000,الصرف!$F$7:$F$60000,'أرصدة المخزن'!C7282)</f>
        <v/>
      </c>
      <c r="H7282" s="70">
        <f>E7282+F7282-G7282</f>
        <v/>
      </c>
    </row>
    <row r="7283" hidden="1" ht="24.6" customHeight="1" s="138">
      <c r="A7283" s="65" t="n">
        <v>10140016</v>
      </c>
      <c r="B7283" s="66" t="inlineStr">
        <is>
          <t>رخام ومواد بناء</t>
        </is>
      </c>
      <c r="C7283" s="67" t="inlineStr"/>
      <c r="D7283" s="67" t="inlineStr"/>
      <c r="E7283" s="68" t="n">
        <v>0</v>
      </c>
      <c r="F7283" s="69">
        <f>SUMIFS(الاضافة!$G$7:$G$60000,الاضافة!$H$7:$H$60000,"*اضاف*",الاضافة!$E$7:$E$60000,'أرصدة المخزن'!C7283)</f>
        <v/>
      </c>
      <c r="G7283" s="69">
        <f>SUMIFS(الصرف!$H$7:$H$60000,الصرف!$F$7:$F$60000,'أرصدة المخزن'!C7283)</f>
        <v/>
      </c>
      <c r="H7283" s="70">
        <f>E7283+F7283-G7283</f>
        <v/>
      </c>
    </row>
    <row r="7284" hidden="1" ht="24.6" customHeight="1" s="138">
      <c r="A7284" s="65" t="n">
        <v>10140017</v>
      </c>
      <c r="B7284" s="66" t="inlineStr">
        <is>
          <t>رخام ومواد بناء</t>
        </is>
      </c>
      <c r="C7284" s="67" t="inlineStr"/>
      <c r="D7284" s="67" t="inlineStr"/>
      <c r="E7284" s="68" t="n">
        <v>0</v>
      </c>
      <c r="F7284" s="69">
        <f>SUMIFS(الاضافة!$G$7:$G$60000,الاضافة!$H$7:$H$60000,"*اضاف*",الاضافة!$E$7:$E$60000,'أرصدة المخزن'!C7284)</f>
        <v/>
      </c>
      <c r="G7284" s="69">
        <f>SUMIFS(الصرف!$H$7:$H$60000,الصرف!$F$7:$F$60000,'أرصدة المخزن'!C7284)</f>
        <v/>
      </c>
      <c r="H7284" s="70">
        <f>E7284+F7284-G7284</f>
        <v/>
      </c>
    </row>
    <row r="7285" hidden="1" ht="24.6" customHeight="1" s="138">
      <c r="A7285" s="65" t="n">
        <v>10140018</v>
      </c>
      <c r="B7285" s="66" t="inlineStr">
        <is>
          <t>رخام ومواد بناء</t>
        </is>
      </c>
      <c r="C7285" s="67" t="inlineStr"/>
      <c r="D7285" s="67" t="inlineStr"/>
      <c r="E7285" s="68" t="n">
        <v>0</v>
      </c>
      <c r="F7285" s="69">
        <f>SUMIFS(الاضافة!$G$7:$G$60000,الاضافة!$H$7:$H$60000,"*اضاف*",الاضافة!$E$7:$E$60000,'أرصدة المخزن'!C7285)</f>
        <v/>
      </c>
      <c r="G7285" s="69">
        <f>SUMIFS(الصرف!$H$7:$H$60000,الصرف!$F$7:$F$60000,'أرصدة المخزن'!C7285)</f>
        <v/>
      </c>
      <c r="H7285" s="70">
        <f>E7285+F7285-G7285</f>
        <v/>
      </c>
    </row>
    <row r="7286" hidden="1" ht="24.6" customHeight="1" s="138">
      <c r="A7286" s="65" t="n">
        <v>10140019</v>
      </c>
      <c r="B7286" s="66" t="inlineStr">
        <is>
          <t>رخام ومواد بناء</t>
        </is>
      </c>
      <c r="C7286" s="67" t="inlineStr"/>
      <c r="D7286" s="67" t="inlineStr"/>
      <c r="E7286" s="68" t="n">
        <v>0</v>
      </c>
      <c r="F7286" s="69">
        <f>SUMIFS(الاضافة!$G$7:$G$60000,الاضافة!$H$7:$H$60000,"*اضاف*",الاضافة!$E$7:$E$60000,'أرصدة المخزن'!C7286)</f>
        <v/>
      </c>
      <c r="G7286" s="69">
        <f>SUMIFS(الصرف!$H$7:$H$60000,الصرف!$F$7:$F$60000,'أرصدة المخزن'!C7286)</f>
        <v/>
      </c>
      <c r="H7286" s="70">
        <f>E7286+F7286-G7286</f>
        <v/>
      </c>
    </row>
    <row r="7287" hidden="1" ht="24.6" customHeight="1" s="138">
      <c r="A7287" s="65" t="n">
        <v>10140020</v>
      </c>
      <c r="B7287" s="66" t="inlineStr">
        <is>
          <t>رخام ومواد بناء</t>
        </is>
      </c>
      <c r="C7287" s="67" t="inlineStr"/>
      <c r="D7287" s="67" t="inlineStr"/>
      <c r="E7287" s="68" t="n">
        <v>0</v>
      </c>
      <c r="F7287" s="69">
        <f>SUMIFS(الاضافة!$G$7:$G$60000,الاضافة!$H$7:$H$60000,"*اضاف*",الاضافة!$E$7:$E$60000,'أرصدة المخزن'!C7287)</f>
        <v/>
      </c>
      <c r="G7287" s="69">
        <f>SUMIFS(الصرف!$H$7:$H$60000,الصرف!$F$7:$F$60000,'أرصدة المخزن'!C7287)</f>
        <v/>
      </c>
      <c r="H7287" s="70">
        <f>E7287+F7287-G7287</f>
        <v/>
      </c>
    </row>
    <row r="7288" hidden="1" ht="24.6" customHeight="1" s="138">
      <c r="A7288" s="65" t="n">
        <v>10140021</v>
      </c>
      <c r="B7288" s="66" t="inlineStr">
        <is>
          <t>رخام ومواد بناء</t>
        </is>
      </c>
      <c r="C7288" s="67" t="inlineStr"/>
      <c r="D7288" s="67" t="inlineStr"/>
      <c r="E7288" s="68" t="n">
        <v>0</v>
      </c>
      <c r="F7288" s="69">
        <f>SUMIFS(الاضافة!$G$7:$G$60000,الاضافة!$H$7:$H$60000,"*اضاف*",الاضافة!$E$7:$E$60000,'أرصدة المخزن'!C7288)</f>
        <v/>
      </c>
      <c r="G7288" s="69">
        <f>SUMIFS(الصرف!$H$7:$H$60000,الصرف!$F$7:$F$60000,'أرصدة المخزن'!C7288)</f>
        <v/>
      </c>
      <c r="H7288" s="70">
        <f>E7288+F7288-G7288</f>
        <v/>
      </c>
    </row>
    <row r="7289" hidden="1" ht="24.6" customHeight="1" s="138">
      <c r="A7289" s="65" t="n">
        <v>10140022</v>
      </c>
      <c r="B7289" s="66" t="inlineStr">
        <is>
          <t>رخام ومواد بناء</t>
        </is>
      </c>
      <c r="C7289" s="67" t="inlineStr"/>
      <c r="D7289" s="67" t="inlineStr"/>
      <c r="E7289" s="68" t="n">
        <v>0</v>
      </c>
      <c r="F7289" s="69">
        <f>SUMIFS(الاضافة!$G$7:$G$60000,الاضافة!$H$7:$H$60000,"*اضاف*",الاضافة!$E$7:$E$60000,'أرصدة المخزن'!C7289)</f>
        <v/>
      </c>
      <c r="G7289" s="69">
        <f>SUMIFS(الصرف!$H$7:$H$60000,الصرف!$F$7:$F$60000,'أرصدة المخزن'!C7289)</f>
        <v/>
      </c>
      <c r="H7289" s="70">
        <f>E7289+F7289-G7289</f>
        <v/>
      </c>
    </row>
    <row r="7290" hidden="1" ht="24.6" customHeight="1" s="138">
      <c r="A7290" s="65" t="n">
        <v>10140023</v>
      </c>
      <c r="B7290" s="66" t="inlineStr">
        <is>
          <t>رخام ومواد بناء</t>
        </is>
      </c>
      <c r="C7290" s="67" t="inlineStr"/>
      <c r="D7290" s="67" t="inlineStr"/>
      <c r="E7290" s="68" t="n">
        <v>0</v>
      </c>
      <c r="F7290" s="69">
        <f>SUMIFS(الاضافة!$G$7:$G$60000,الاضافة!$H$7:$H$60000,"*اضاف*",الاضافة!$E$7:$E$60000,'أرصدة المخزن'!C7290)</f>
        <v/>
      </c>
      <c r="G7290" s="69">
        <f>SUMIFS(الصرف!$H$7:$H$60000,الصرف!$F$7:$F$60000,'أرصدة المخزن'!C7290)</f>
        <v/>
      </c>
      <c r="H7290" s="70">
        <f>E7290+F7290-G7290</f>
        <v/>
      </c>
    </row>
    <row r="7291" hidden="1" ht="24.6" customHeight="1" s="138">
      <c r="A7291" s="65" t="n">
        <v>10140024</v>
      </c>
      <c r="B7291" s="66" t="inlineStr">
        <is>
          <t>رخام ومواد بناء</t>
        </is>
      </c>
      <c r="C7291" s="67" t="inlineStr"/>
      <c r="D7291" s="67" t="inlineStr"/>
      <c r="E7291" s="68" t="n">
        <v>0</v>
      </c>
      <c r="F7291" s="69">
        <f>SUMIFS(الاضافة!$G$7:$G$60000,الاضافة!$H$7:$H$60000,"*اضاف*",الاضافة!$E$7:$E$60000,'أرصدة المخزن'!C7291)</f>
        <v/>
      </c>
      <c r="G7291" s="69">
        <f>SUMIFS(الصرف!$H$7:$H$60000,الصرف!$F$7:$F$60000,'أرصدة المخزن'!C7291)</f>
        <v/>
      </c>
      <c r="H7291" s="70">
        <f>E7291+F7291-G7291</f>
        <v/>
      </c>
    </row>
    <row r="7292" hidden="1" ht="24.6" customHeight="1" s="138">
      <c r="A7292" s="65" t="n">
        <v>10140025</v>
      </c>
      <c r="B7292" s="66" t="inlineStr">
        <is>
          <t>رخام ومواد بناء</t>
        </is>
      </c>
      <c r="C7292" s="67" t="inlineStr"/>
      <c r="D7292" s="67" t="inlineStr"/>
      <c r="E7292" s="68" t="n">
        <v>0</v>
      </c>
      <c r="F7292" s="69">
        <f>SUMIFS(الاضافة!$G$7:$G$60000,الاضافة!$H$7:$H$60000,"*اضاف*",الاضافة!$E$7:$E$60000,'أرصدة المخزن'!C7292)</f>
        <v/>
      </c>
      <c r="G7292" s="69">
        <f>SUMIFS(الصرف!$H$7:$H$60000,الصرف!$F$7:$F$60000,'أرصدة المخزن'!C7292)</f>
        <v/>
      </c>
      <c r="H7292" s="70">
        <f>E7292+F7292-G7292</f>
        <v/>
      </c>
    </row>
    <row r="7293" hidden="1" ht="24.6" customHeight="1" s="138">
      <c r="A7293" s="65" t="n">
        <v>10140026</v>
      </c>
      <c r="B7293" s="66" t="inlineStr">
        <is>
          <t>رخام ومواد بناء</t>
        </is>
      </c>
      <c r="C7293" s="67" t="inlineStr"/>
      <c r="D7293" s="67" t="inlineStr"/>
      <c r="E7293" s="68" t="n">
        <v>0</v>
      </c>
      <c r="F7293" s="69">
        <f>SUMIFS(الاضافة!$G$7:$G$60000,الاضافة!$H$7:$H$60000,"*اضاف*",الاضافة!$E$7:$E$60000,'أرصدة المخزن'!C7293)</f>
        <v/>
      </c>
      <c r="G7293" s="69">
        <f>SUMIFS(الصرف!$H$7:$H$60000,الصرف!$F$7:$F$60000,'أرصدة المخزن'!C7293)</f>
        <v/>
      </c>
      <c r="H7293" s="70">
        <f>E7293+F7293-G7293</f>
        <v/>
      </c>
    </row>
    <row r="7294" hidden="1" ht="24.6" customHeight="1" s="138">
      <c r="A7294" s="65" t="n">
        <v>10140027</v>
      </c>
      <c r="B7294" s="66" t="inlineStr">
        <is>
          <t>رخام ومواد بناء</t>
        </is>
      </c>
      <c r="C7294" s="67" t="inlineStr"/>
      <c r="D7294" s="67" t="inlineStr"/>
      <c r="E7294" s="68" t="n">
        <v>0</v>
      </c>
      <c r="F7294" s="69">
        <f>SUMIFS(الاضافة!$G$7:$G$60000,الاضافة!$H$7:$H$60000,"*اضاف*",الاضافة!$E$7:$E$60000,'أرصدة المخزن'!C7294)</f>
        <v/>
      </c>
      <c r="G7294" s="69">
        <f>SUMIFS(الصرف!$H$7:$H$60000,الصرف!$F$7:$F$60000,'أرصدة المخزن'!C7294)</f>
        <v/>
      </c>
      <c r="H7294" s="70">
        <f>E7294+F7294-G7294</f>
        <v/>
      </c>
    </row>
    <row r="7295" hidden="1" ht="24.6" customHeight="1" s="138">
      <c r="A7295" s="65" t="n">
        <v>10140028</v>
      </c>
      <c r="B7295" s="66" t="inlineStr">
        <is>
          <t>رخام ومواد بناء</t>
        </is>
      </c>
      <c r="C7295" s="67" t="inlineStr"/>
      <c r="D7295" s="67" t="inlineStr"/>
      <c r="E7295" s="68" t="n">
        <v>0</v>
      </c>
      <c r="F7295" s="69">
        <f>SUMIFS(الاضافة!$G$7:$G$60000,الاضافة!$H$7:$H$60000,"*اضاف*",الاضافة!$E$7:$E$60000,'أرصدة المخزن'!C7295)</f>
        <v/>
      </c>
      <c r="G7295" s="69">
        <f>SUMIFS(الصرف!$H$7:$H$60000,الصرف!$F$7:$F$60000,'أرصدة المخزن'!C7295)</f>
        <v/>
      </c>
      <c r="H7295" s="70">
        <f>E7295+F7295-G7295</f>
        <v/>
      </c>
    </row>
    <row r="7296" hidden="1" ht="24.6" customHeight="1" s="138">
      <c r="A7296" s="65" t="n">
        <v>10140029</v>
      </c>
      <c r="B7296" s="66" t="inlineStr">
        <is>
          <t>رخام ومواد بناء</t>
        </is>
      </c>
      <c r="C7296" s="67" t="inlineStr"/>
      <c r="D7296" s="67" t="inlineStr"/>
      <c r="E7296" s="68" t="n">
        <v>0</v>
      </c>
      <c r="F7296" s="69">
        <f>SUMIFS(الاضافة!$G$7:$G$60000,الاضافة!$H$7:$H$60000,"*اضاف*",الاضافة!$E$7:$E$60000,'أرصدة المخزن'!C7296)</f>
        <v/>
      </c>
      <c r="G7296" s="69">
        <f>SUMIFS(الصرف!$H$7:$H$60000,الصرف!$F$7:$F$60000,'أرصدة المخزن'!C7296)</f>
        <v/>
      </c>
      <c r="H7296" s="70">
        <f>E7296+F7296-G7296</f>
        <v/>
      </c>
    </row>
    <row r="7297" hidden="1" ht="24.6" customHeight="1" s="138">
      <c r="A7297" s="65" t="n">
        <v>10140030</v>
      </c>
      <c r="B7297" s="66" t="inlineStr">
        <is>
          <t>رخام ومواد بناء</t>
        </is>
      </c>
      <c r="C7297" s="67" t="inlineStr"/>
      <c r="D7297" s="67" t="inlineStr"/>
      <c r="E7297" s="68" t="n">
        <v>0</v>
      </c>
      <c r="F7297" s="69">
        <f>SUMIFS(الاضافة!$G$7:$G$60000,الاضافة!$H$7:$H$60000,"*اضاف*",الاضافة!$E$7:$E$60000,'أرصدة المخزن'!C7297)</f>
        <v/>
      </c>
      <c r="G7297" s="69">
        <f>SUMIFS(الصرف!$H$7:$H$60000,الصرف!$F$7:$F$60000,'أرصدة المخزن'!C7297)</f>
        <v/>
      </c>
      <c r="H7297" s="70">
        <f>E7297+F7297-G7297</f>
        <v/>
      </c>
    </row>
    <row r="7298" hidden="1" ht="24.6" customHeight="1" s="138">
      <c r="A7298" s="65" t="n">
        <v>10140031</v>
      </c>
      <c r="B7298" s="66" t="inlineStr">
        <is>
          <t>رخام ومواد بناء</t>
        </is>
      </c>
      <c r="C7298" s="67" t="inlineStr"/>
      <c r="D7298" s="67" t="inlineStr"/>
      <c r="E7298" s="68" t="n">
        <v>0</v>
      </c>
      <c r="F7298" s="69">
        <f>SUMIFS(الاضافة!$G$7:$G$60000,الاضافة!$H$7:$H$60000,"*اضاف*",الاضافة!$E$7:$E$60000,'أرصدة المخزن'!C7298)</f>
        <v/>
      </c>
      <c r="G7298" s="69">
        <f>SUMIFS(الصرف!$H$7:$H$60000,الصرف!$F$7:$F$60000,'أرصدة المخزن'!C7298)</f>
        <v/>
      </c>
      <c r="H7298" s="70">
        <f>E7298+F7298-G7298</f>
        <v/>
      </c>
    </row>
    <row r="7299" hidden="1" ht="24.6" customHeight="1" s="138">
      <c r="A7299" s="65" t="n">
        <v>10140032</v>
      </c>
      <c r="B7299" s="66" t="inlineStr">
        <is>
          <t>رخام ومواد بناء</t>
        </is>
      </c>
      <c r="C7299" s="67" t="inlineStr"/>
      <c r="D7299" s="67" t="inlineStr"/>
      <c r="E7299" s="68" t="n">
        <v>0</v>
      </c>
      <c r="F7299" s="69">
        <f>SUMIFS(الاضافة!$G$7:$G$60000,الاضافة!$H$7:$H$60000,"*اضاف*",الاضافة!$E$7:$E$60000,'أرصدة المخزن'!C7299)</f>
        <v/>
      </c>
      <c r="G7299" s="69">
        <f>SUMIFS(الصرف!$H$7:$H$60000,الصرف!$F$7:$F$60000,'أرصدة المخزن'!C7299)</f>
        <v/>
      </c>
      <c r="H7299" s="70">
        <f>E7299+F7299-G7299</f>
        <v/>
      </c>
    </row>
    <row r="7300" hidden="1" ht="24.6" customHeight="1" s="138">
      <c r="A7300" s="65" t="n">
        <v>10140033</v>
      </c>
      <c r="B7300" s="66" t="inlineStr">
        <is>
          <t>رخام ومواد بناء</t>
        </is>
      </c>
      <c r="C7300" s="67" t="inlineStr"/>
      <c r="D7300" s="67" t="inlineStr"/>
      <c r="E7300" s="68" t="n">
        <v>0</v>
      </c>
      <c r="F7300" s="69">
        <f>SUMIFS(الاضافة!$G$7:$G$60000,الاضافة!$H$7:$H$60000,"*اضاف*",الاضافة!$E$7:$E$60000,'أرصدة المخزن'!C7300)</f>
        <v/>
      </c>
      <c r="G7300" s="69">
        <f>SUMIFS(الصرف!$H$7:$H$60000,الصرف!$F$7:$F$60000,'أرصدة المخزن'!C7300)</f>
        <v/>
      </c>
      <c r="H7300" s="70">
        <f>E7300+F7300-G7300</f>
        <v/>
      </c>
    </row>
    <row r="7301" hidden="1" ht="24.6" customHeight="1" s="138">
      <c r="A7301" s="65" t="n">
        <v>10140034</v>
      </c>
      <c r="B7301" s="66" t="inlineStr">
        <is>
          <t>رخام ومواد بناء</t>
        </is>
      </c>
      <c r="C7301" s="67" t="inlineStr"/>
      <c r="D7301" s="67" t="inlineStr"/>
      <c r="E7301" s="68" t="n">
        <v>0</v>
      </c>
      <c r="F7301" s="69">
        <f>SUMIFS(الاضافة!$G$7:$G$60000,الاضافة!$H$7:$H$60000,"*اضاف*",الاضافة!$E$7:$E$60000,'أرصدة المخزن'!C7301)</f>
        <v/>
      </c>
      <c r="G7301" s="69">
        <f>SUMIFS(الصرف!$H$7:$H$60000,الصرف!$F$7:$F$60000,'أرصدة المخزن'!C7301)</f>
        <v/>
      </c>
      <c r="H7301" s="70">
        <f>E7301+F7301-G7301</f>
        <v/>
      </c>
    </row>
    <row r="7302" hidden="1" ht="24.6" customHeight="1" s="138">
      <c r="A7302" s="65" t="n">
        <v>10140035</v>
      </c>
      <c r="B7302" s="66" t="inlineStr">
        <is>
          <t>رخام ومواد بناء</t>
        </is>
      </c>
      <c r="C7302" s="67" t="inlineStr"/>
      <c r="D7302" s="67" t="inlineStr"/>
      <c r="E7302" s="68" t="n">
        <v>0</v>
      </c>
      <c r="F7302" s="69">
        <f>SUMIFS(الاضافة!$G$7:$G$60000,الاضافة!$H$7:$H$60000,"*اضاف*",الاضافة!$E$7:$E$60000,'أرصدة المخزن'!C7302)</f>
        <v/>
      </c>
      <c r="G7302" s="69">
        <f>SUMIFS(الصرف!$H$7:$H$60000,الصرف!$F$7:$F$60000,'أرصدة المخزن'!C7302)</f>
        <v/>
      </c>
      <c r="H7302" s="70">
        <f>E7302+F7302-G7302</f>
        <v/>
      </c>
    </row>
    <row r="7303" hidden="1" ht="24.6" customHeight="1" s="138">
      <c r="A7303" s="65" t="n">
        <v>10140036</v>
      </c>
      <c r="B7303" s="66" t="inlineStr">
        <is>
          <t>رخام ومواد بناء</t>
        </is>
      </c>
      <c r="C7303" s="67" t="inlineStr"/>
      <c r="D7303" s="67" t="inlineStr"/>
      <c r="E7303" s="68" t="n">
        <v>0</v>
      </c>
      <c r="F7303" s="69">
        <f>SUMIFS(الاضافة!$G$7:$G$60000,الاضافة!$H$7:$H$60000,"*اضاف*",الاضافة!$E$7:$E$60000,'أرصدة المخزن'!C7303)</f>
        <v/>
      </c>
      <c r="G7303" s="69">
        <f>SUMIFS(الصرف!$H$7:$H$60000,الصرف!$F$7:$F$60000,'أرصدة المخزن'!C7303)</f>
        <v/>
      </c>
      <c r="H7303" s="70">
        <f>E7303+F7303-G7303</f>
        <v/>
      </c>
    </row>
    <row r="7304" hidden="1" ht="24.6" customHeight="1" s="138">
      <c r="A7304" s="65" t="n">
        <v>10140037</v>
      </c>
      <c r="B7304" s="66" t="inlineStr">
        <is>
          <t>رخام ومواد بناء</t>
        </is>
      </c>
      <c r="C7304" s="67" t="inlineStr"/>
      <c r="D7304" s="67" t="inlineStr"/>
      <c r="E7304" s="68" t="n">
        <v>0</v>
      </c>
      <c r="F7304" s="69">
        <f>SUMIFS(الاضافة!$G$7:$G$60000,الاضافة!$H$7:$H$60000,"*اضاف*",الاضافة!$E$7:$E$60000,'أرصدة المخزن'!C7304)</f>
        <v/>
      </c>
      <c r="G7304" s="69">
        <f>SUMIFS(الصرف!$H$7:$H$60000,الصرف!$F$7:$F$60000,'أرصدة المخزن'!C7304)</f>
        <v/>
      </c>
      <c r="H7304" s="70">
        <f>E7304+F7304-G7304</f>
        <v/>
      </c>
    </row>
    <row r="7305" hidden="1" ht="24.6" customHeight="1" s="138">
      <c r="A7305" s="65" t="n">
        <v>10140038</v>
      </c>
      <c r="B7305" s="66" t="inlineStr">
        <is>
          <t>رخام ومواد بناء</t>
        </is>
      </c>
      <c r="C7305" s="67" t="inlineStr"/>
      <c r="D7305" s="67" t="inlineStr"/>
      <c r="E7305" s="68" t="n">
        <v>0</v>
      </c>
      <c r="F7305" s="69">
        <f>SUMIFS(الاضافة!$G$7:$G$60000,الاضافة!$H$7:$H$60000,"*اضاف*",الاضافة!$E$7:$E$60000,'أرصدة المخزن'!C7305)</f>
        <v/>
      </c>
      <c r="G7305" s="69">
        <f>SUMIFS(الصرف!$H$7:$H$60000,الصرف!$F$7:$F$60000,'أرصدة المخزن'!C7305)</f>
        <v/>
      </c>
      <c r="H7305" s="70">
        <f>E7305+F7305-G7305</f>
        <v/>
      </c>
    </row>
    <row r="7306" hidden="1" ht="24.6" customHeight="1" s="138">
      <c r="A7306" s="65" t="n">
        <v>10140039</v>
      </c>
      <c r="B7306" s="66" t="inlineStr">
        <is>
          <t>رخام ومواد بناء</t>
        </is>
      </c>
      <c r="C7306" s="67" t="inlineStr"/>
      <c r="D7306" s="67" t="inlineStr"/>
      <c r="E7306" s="68" t="n">
        <v>0</v>
      </c>
      <c r="F7306" s="69">
        <f>SUMIFS(الاضافة!$G$7:$G$60000,الاضافة!$H$7:$H$60000,"*اضاف*",الاضافة!$E$7:$E$60000,'أرصدة المخزن'!C7306)</f>
        <v/>
      </c>
      <c r="G7306" s="69">
        <f>SUMIFS(الصرف!$H$7:$H$60000,الصرف!$F$7:$F$60000,'أرصدة المخزن'!C7306)</f>
        <v/>
      </c>
      <c r="H7306" s="70">
        <f>E7306+F7306-G7306</f>
        <v/>
      </c>
    </row>
    <row r="7307" hidden="1" ht="24.6" customHeight="1" s="138">
      <c r="A7307" s="65" t="n">
        <v>10140040</v>
      </c>
      <c r="B7307" s="66" t="inlineStr">
        <is>
          <t>رخام ومواد بناء</t>
        </is>
      </c>
      <c r="C7307" s="67" t="inlineStr"/>
      <c r="D7307" s="67" t="inlineStr"/>
      <c r="E7307" s="68" t="n">
        <v>0</v>
      </c>
      <c r="F7307" s="69">
        <f>SUMIFS(الاضافة!$G$7:$G$60000,الاضافة!$H$7:$H$60000,"*اضاف*",الاضافة!$E$7:$E$60000,'أرصدة المخزن'!C7307)</f>
        <v/>
      </c>
      <c r="G7307" s="69">
        <f>SUMIFS(الصرف!$H$7:$H$60000,الصرف!$F$7:$F$60000,'أرصدة المخزن'!C7307)</f>
        <v/>
      </c>
      <c r="H7307" s="70">
        <f>E7307+F7307-G7307</f>
        <v/>
      </c>
    </row>
    <row r="7308" hidden="1" ht="24.6" customHeight="1" s="138">
      <c r="A7308" s="65" t="n">
        <v>10140041</v>
      </c>
      <c r="B7308" s="66" t="inlineStr">
        <is>
          <t>رخام ومواد بناء</t>
        </is>
      </c>
      <c r="C7308" s="67" t="inlineStr"/>
      <c r="D7308" s="67" t="inlineStr"/>
      <c r="E7308" s="68" t="n">
        <v>0</v>
      </c>
      <c r="F7308" s="69">
        <f>SUMIFS(الاضافة!$G$7:$G$60000,الاضافة!$H$7:$H$60000,"*اضاف*",الاضافة!$E$7:$E$60000,'أرصدة المخزن'!C7308)</f>
        <v/>
      </c>
      <c r="G7308" s="69">
        <f>SUMIFS(الصرف!$H$7:$H$60000,الصرف!$F$7:$F$60000,'أرصدة المخزن'!C7308)</f>
        <v/>
      </c>
      <c r="H7308" s="70">
        <f>E7308+F7308-G7308</f>
        <v/>
      </c>
    </row>
    <row r="7309" hidden="1" ht="24.6" customHeight="1" s="138">
      <c r="A7309" s="65" t="n">
        <v>10140042</v>
      </c>
      <c r="B7309" s="66" t="inlineStr">
        <is>
          <t>رخام ومواد بناء</t>
        </is>
      </c>
      <c r="C7309" s="67" t="inlineStr"/>
      <c r="D7309" s="67" t="inlineStr"/>
      <c r="E7309" s="68" t="n">
        <v>0</v>
      </c>
      <c r="F7309" s="69">
        <f>SUMIFS(الاضافة!$G$7:$G$60000,الاضافة!$H$7:$H$60000,"*اضاف*",الاضافة!$E$7:$E$60000,'أرصدة المخزن'!C7309)</f>
        <v/>
      </c>
      <c r="G7309" s="69">
        <f>SUMIFS(الصرف!$H$7:$H$60000,الصرف!$F$7:$F$60000,'أرصدة المخزن'!C7309)</f>
        <v/>
      </c>
      <c r="H7309" s="70">
        <f>E7309+F7309-G7309</f>
        <v/>
      </c>
    </row>
    <row r="7310" hidden="1" ht="24.6" customHeight="1" s="138">
      <c r="A7310" s="65" t="n">
        <v>10140043</v>
      </c>
      <c r="B7310" s="66" t="inlineStr">
        <is>
          <t>رخام ومواد بناء</t>
        </is>
      </c>
      <c r="C7310" s="67" t="inlineStr"/>
      <c r="D7310" s="67" t="inlineStr"/>
      <c r="E7310" s="68" t="n">
        <v>0</v>
      </c>
      <c r="F7310" s="69">
        <f>SUMIFS(الاضافة!$G$7:$G$60000,الاضافة!$H$7:$H$60000,"*اضاف*",الاضافة!$E$7:$E$60000,'أرصدة المخزن'!C7310)</f>
        <v/>
      </c>
      <c r="G7310" s="69">
        <f>SUMIFS(الصرف!$H$7:$H$60000,الصرف!$F$7:$F$60000,'أرصدة المخزن'!C7310)</f>
        <v/>
      </c>
      <c r="H7310" s="70">
        <f>E7310+F7310-G7310</f>
        <v/>
      </c>
    </row>
    <row r="7311" hidden="1" ht="24.6" customHeight="1" s="138">
      <c r="A7311" s="65" t="n">
        <v>10140044</v>
      </c>
      <c r="B7311" s="66" t="inlineStr">
        <is>
          <t>رخام ومواد بناء</t>
        </is>
      </c>
      <c r="C7311" s="67" t="inlineStr"/>
      <c r="D7311" s="67" t="inlineStr"/>
      <c r="E7311" s="68" t="n">
        <v>0</v>
      </c>
      <c r="F7311" s="69">
        <f>SUMIFS(الاضافة!$G$7:$G$60000,الاضافة!$H$7:$H$60000,"*اضاف*",الاضافة!$E$7:$E$60000,'أرصدة المخزن'!C7311)</f>
        <v/>
      </c>
      <c r="G7311" s="69">
        <f>SUMIFS(الصرف!$H$7:$H$60000,الصرف!$F$7:$F$60000,'أرصدة المخزن'!C7311)</f>
        <v/>
      </c>
      <c r="H7311" s="70">
        <f>E7311+F7311-G7311</f>
        <v/>
      </c>
    </row>
    <row r="7312" hidden="1" ht="24.6" customHeight="1" s="138">
      <c r="A7312" s="65" t="n">
        <v>10140045</v>
      </c>
      <c r="B7312" s="66" t="inlineStr">
        <is>
          <t>رخام ومواد بناء</t>
        </is>
      </c>
      <c r="C7312" s="67" t="inlineStr"/>
      <c r="D7312" s="67" t="inlineStr"/>
      <c r="E7312" s="68" t="n">
        <v>0</v>
      </c>
      <c r="F7312" s="69">
        <f>SUMIFS(الاضافة!$G$7:$G$60000,الاضافة!$H$7:$H$60000,"*اضاف*",الاضافة!$E$7:$E$60000,'أرصدة المخزن'!C7312)</f>
        <v/>
      </c>
      <c r="G7312" s="69">
        <f>SUMIFS(الصرف!$H$7:$H$60000,الصرف!$F$7:$F$60000,'أرصدة المخزن'!C7312)</f>
        <v/>
      </c>
      <c r="H7312" s="70">
        <f>E7312+F7312-G7312</f>
        <v/>
      </c>
    </row>
    <row r="7313" hidden="1" ht="24.6" customHeight="1" s="138">
      <c r="A7313" s="65" t="n">
        <v>10140046</v>
      </c>
      <c r="B7313" s="66" t="inlineStr">
        <is>
          <t>رخام ومواد بناء</t>
        </is>
      </c>
      <c r="C7313" s="67" t="inlineStr"/>
      <c r="D7313" s="67" t="inlineStr"/>
      <c r="E7313" s="68" t="n">
        <v>0</v>
      </c>
      <c r="F7313" s="69">
        <f>SUMIFS(الاضافة!$G$7:$G$60000,الاضافة!$H$7:$H$60000,"*اضاف*",الاضافة!$E$7:$E$60000,'أرصدة المخزن'!C7313)</f>
        <v/>
      </c>
      <c r="G7313" s="69">
        <f>SUMIFS(الصرف!$H$7:$H$60000,الصرف!$F$7:$F$60000,'أرصدة المخزن'!C7313)</f>
        <v/>
      </c>
      <c r="H7313" s="70">
        <f>E7313+F7313-G7313</f>
        <v/>
      </c>
    </row>
    <row r="7314" hidden="1" ht="24.6" customHeight="1" s="138">
      <c r="A7314" s="65" t="n">
        <v>10140047</v>
      </c>
      <c r="B7314" s="66" t="inlineStr">
        <is>
          <t>رخام ومواد بناء</t>
        </is>
      </c>
      <c r="C7314" s="67" t="inlineStr"/>
      <c r="D7314" s="67" t="inlineStr"/>
      <c r="E7314" s="68" t="n">
        <v>0</v>
      </c>
      <c r="F7314" s="69">
        <f>SUMIFS(الاضافة!$G$7:$G$60000,الاضافة!$H$7:$H$60000,"*اضاف*",الاضافة!$E$7:$E$60000,'أرصدة المخزن'!C7314)</f>
        <v/>
      </c>
      <c r="G7314" s="69">
        <f>SUMIFS(الصرف!$H$7:$H$60000,الصرف!$F$7:$F$60000,'أرصدة المخزن'!C7314)</f>
        <v/>
      </c>
      <c r="H7314" s="70">
        <f>E7314+F7314-G7314</f>
        <v/>
      </c>
    </row>
    <row r="7315" hidden="1" ht="24.6" customHeight="1" s="138">
      <c r="A7315" s="65" t="n">
        <v>10140048</v>
      </c>
      <c r="B7315" s="66" t="inlineStr">
        <is>
          <t>رخام ومواد بناء</t>
        </is>
      </c>
      <c r="C7315" s="67" t="inlineStr"/>
      <c r="D7315" s="67" t="inlineStr"/>
      <c r="E7315" s="68" t="n">
        <v>0</v>
      </c>
      <c r="F7315" s="69">
        <f>SUMIFS(الاضافة!$G$7:$G$60000,الاضافة!$H$7:$H$60000,"*اضاف*",الاضافة!$E$7:$E$60000,'أرصدة المخزن'!C7315)</f>
        <v/>
      </c>
      <c r="G7315" s="69">
        <f>SUMIFS(الصرف!$H$7:$H$60000,الصرف!$F$7:$F$60000,'أرصدة المخزن'!C7315)</f>
        <v/>
      </c>
      <c r="H7315" s="70">
        <f>E7315+F7315-G7315</f>
        <v/>
      </c>
    </row>
    <row r="7316" hidden="1" ht="24.6" customHeight="1" s="138">
      <c r="A7316" s="65" t="n">
        <v>10140049</v>
      </c>
      <c r="B7316" s="66" t="inlineStr">
        <is>
          <t>رخام ومواد بناء</t>
        </is>
      </c>
      <c r="C7316" s="67" t="inlineStr"/>
      <c r="D7316" s="67" t="inlineStr"/>
      <c r="E7316" s="68" t="n">
        <v>0</v>
      </c>
      <c r="F7316" s="69">
        <f>SUMIFS(الاضافة!$G$7:$G$60000,الاضافة!$H$7:$H$60000,"*اضاف*",الاضافة!$E$7:$E$60000,'أرصدة المخزن'!C7316)</f>
        <v/>
      </c>
      <c r="G7316" s="69">
        <f>SUMIFS(الصرف!$H$7:$H$60000,الصرف!$F$7:$F$60000,'أرصدة المخزن'!C7316)</f>
        <v/>
      </c>
      <c r="H7316" s="70">
        <f>E7316+F7316-G7316</f>
        <v/>
      </c>
    </row>
    <row r="7317" hidden="1" ht="24.6" customHeight="1" s="138">
      <c r="A7317" s="65" t="n">
        <v>10140050</v>
      </c>
      <c r="B7317" s="66" t="inlineStr">
        <is>
          <t>رخام ومواد بناء</t>
        </is>
      </c>
      <c r="C7317" s="67" t="inlineStr"/>
      <c r="D7317" s="67" t="inlineStr"/>
      <c r="E7317" s="68" t="n">
        <v>0</v>
      </c>
      <c r="F7317" s="69">
        <f>SUMIFS(الاضافة!$G$7:$G$60000,الاضافة!$H$7:$H$60000,"*اضاف*",الاضافة!$E$7:$E$60000,'أرصدة المخزن'!C7317)</f>
        <v/>
      </c>
      <c r="G7317" s="69">
        <f>SUMIFS(الصرف!$H$7:$H$60000,الصرف!$F$7:$F$60000,'أرصدة المخزن'!C7317)</f>
        <v/>
      </c>
      <c r="H7317" s="70">
        <f>E7317+F7317-G7317</f>
        <v/>
      </c>
    </row>
    <row r="7318" hidden="1" ht="24.6" customHeight="1" s="138">
      <c r="A7318" s="65" t="n">
        <v>10140051</v>
      </c>
      <c r="B7318" s="66" t="inlineStr">
        <is>
          <t>رخام ومواد بناء</t>
        </is>
      </c>
      <c r="C7318" s="67" t="inlineStr"/>
      <c r="D7318" s="67" t="inlineStr"/>
      <c r="E7318" s="68" t="n">
        <v>0</v>
      </c>
      <c r="F7318" s="69">
        <f>SUMIFS(الاضافة!$G$7:$G$60000,الاضافة!$H$7:$H$60000,"*اضاف*",الاضافة!$E$7:$E$60000,'أرصدة المخزن'!C7318)</f>
        <v/>
      </c>
      <c r="G7318" s="69">
        <f>SUMIFS(الصرف!$H$7:$H$60000,الصرف!$F$7:$F$60000,'أرصدة المخزن'!C7318)</f>
        <v/>
      </c>
      <c r="H7318" s="70">
        <f>E7318+F7318-G7318</f>
        <v/>
      </c>
    </row>
    <row r="7319" hidden="1" ht="24.6" customHeight="1" s="138">
      <c r="A7319" s="65" t="n">
        <v>10140052</v>
      </c>
      <c r="B7319" s="66" t="inlineStr">
        <is>
          <t>رخام ومواد بناء</t>
        </is>
      </c>
      <c r="C7319" s="67" t="inlineStr"/>
      <c r="D7319" s="67" t="inlineStr"/>
      <c r="E7319" s="68" t="n">
        <v>0</v>
      </c>
      <c r="F7319" s="69">
        <f>SUMIFS(الاضافة!$G$7:$G$60000,الاضافة!$H$7:$H$60000,"*اضاف*",الاضافة!$E$7:$E$60000,'أرصدة المخزن'!C7319)</f>
        <v/>
      </c>
      <c r="G7319" s="69">
        <f>SUMIFS(الصرف!$H$7:$H$60000,الصرف!$F$7:$F$60000,'أرصدة المخزن'!C7319)</f>
        <v/>
      </c>
      <c r="H7319" s="70">
        <f>E7319+F7319-G7319</f>
        <v/>
      </c>
    </row>
    <row r="7320" hidden="1" ht="24.6" customHeight="1" s="138">
      <c r="A7320" s="65" t="n">
        <v>10140053</v>
      </c>
      <c r="B7320" s="66" t="inlineStr">
        <is>
          <t>رخام ومواد بناء</t>
        </is>
      </c>
      <c r="C7320" s="67" t="inlineStr"/>
      <c r="D7320" s="67" t="inlineStr"/>
      <c r="E7320" s="68" t="n">
        <v>0</v>
      </c>
      <c r="F7320" s="69">
        <f>SUMIFS(الاضافة!$G$7:$G$60000,الاضافة!$H$7:$H$60000,"*اضاف*",الاضافة!$E$7:$E$60000,'أرصدة المخزن'!C7320)</f>
        <v/>
      </c>
      <c r="G7320" s="69">
        <f>SUMIFS(الصرف!$H$7:$H$60000,الصرف!$F$7:$F$60000,'أرصدة المخزن'!C7320)</f>
        <v/>
      </c>
      <c r="H7320" s="70">
        <f>E7320+F7320-G7320</f>
        <v/>
      </c>
    </row>
    <row r="7321" hidden="1" ht="24.6" customHeight="1" s="138">
      <c r="A7321" s="65" t="n">
        <v>10140054</v>
      </c>
      <c r="B7321" s="66" t="inlineStr">
        <is>
          <t>رخام ومواد بناء</t>
        </is>
      </c>
      <c r="C7321" s="67" t="inlineStr"/>
      <c r="D7321" s="67" t="inlineStr"/>
      <c r="E7321" s="68" t="n">
        <v>0</v>
      </c>
      <c r="F7321" s="69">
        <f>SUMIFS(الاضافة!$G$7:$G$60000,الاضافة!$H$7:$H$60000,"*اضاف*",الاضافة!$E$7:$E$60000,'أرصدة المخزن'!C7321)</f>
        <v/>
      </c>
      <c r="G7321" s="69">
        <f>SUMIFS(الصرف!$H$7:$H$60000,الصرف!$F$7:$F$60000,'أرصدة المخزن'!C7321)</f>
        <v/>
      </c>
      <c r="H7321" s="70">
        <f>E7321+F7321-G7321</f>
        <v/>
      </c>
    </row>
    <row r="7322" hidden="1" ht="24.6" customHeight="1" s="138">
      <c r="A7322" s="65" t="n">
        <v>10140055</v>
      </c>
      <c r="B7322" s="66" t="inlineStr">
        <is>
          <t>رخام ومواد بناء</t>
        </is>
      </c>
      <c r="C7322" s="67" t="inlineStr"/>
      <c r="D7322" s="67" t="inlineStr"/>
      <c r="E7322" s="68" t="n">
        <v>0</v>
      </c>
      <c r="F7322" s="69">
        <f>SUMIFS(الاضافة!$G$7:$G$60000,الاضافة!$H$7:$H$60000,"*اضاف*",الاضافة!$E$7:$E$60000,'أرصدة المخزن'!C7322)</f>
        <v/>
      </c>
      <c r="G7322" s="69">
        <f>SUMIFS(الصرف!$H$7:$H$60000,الصرف!$F$7:$F$60000,'أرصدة المخزن'!C7322)</f>
        <v/>
      </c>
      <c r="H7322" s="70">
        <f>E7322+F7322-G7322</f>
        <v/>
      </c>
    </row>
    <row r="7323" hidden="1" ht="24.6" customHeight="1" s="138">
      <c r="A7323" s="65" t="n">
        <v>10140056</v>
      </c>
      <c r="B7323" s="66" t="inlineStr">
        <is>
          <t>رخام ومواد بناء</t>
        </is>
      </c>
      <c r="C7323" s="67" t="inlineStr"/>
      <c r="D7323" s="67" t="inlineStr"/>
      <c r="E7323" s="68" t="n">
        <v>0</v>
      </c>
      <c r="F7323" s="69">
        <f>SUMIFS(الاضافة!$G$7:$G$60000,الاضافة!$H$7:$H$60000,"*اضاف*",الاضافة!$E$7:$E$60000,'أرصدة المخزن'!C7323)</f>
        <v/>
      </c>
      <c r="G7323" s="69">
        <f>SUMIFS(الصرف!$H$7:$H$60000,الصرف!$F$7:$F$60000,'أرصدة المخزن'!C7323)</f>
        <v/>
      </c>
      <c r="H7323" s="70">
        <f>E7323+F7323-G7323</f>
        <v/>
      </c>
    </row>
    <row r="7324" hidden="1" ht="24.6" customHeight="1" s="138">
      <c r="A7324" s="65" t="n">
        <v>10140057</v>
      </c>
      <c r="B7324" s="66" t="inlineStr">
        <is>
          <t>رخام ومواد بناء</t>
        </is>
      </c>
      <c r="C7324" s="67" t="inlineStr"/>
      <c r="D7324" s="67" t="inlineStr"/>
      <c r="E7324" s="68" t="n">
        <v>0</v>
      </c>
      <c r="F7324" s="69">
        <f>SUMIFS(الاضافة!$G$7:$G$60000,الاضافة!$H$7:$H$60000,"*اضاف*",الاضافة!$E$7:$E$60000,'أرصدة المخزن'!C7324)</f>
        <v/>
      </c>
      <c r="G7324" s="69">
        <f>SUMIFS(الصرف!$H$7:$H$60000,الصرف!$F$7:$F$60000,'أرصدة المخزن'!C7324)</f>
        <v/>
      </c>
      <c r="H7324" s="70">
        <f>E7324+F7324-G7324</f>
        <v/>
      </c>
    </row>
    <row r="7325" hidden="1" ht="24.6" customHeight="1" s="138">
      <c r="A7325" s="65" t="n">
        <v>10140058</v>
      </c>
      <c r="B7325" s="66" t="inlineStr">
        <is>
          <t>رخام ومواد بناء</t>
        </is>
      </c>
      <c r="C7325" s="67" t="inlineStr"/>
      <c r="D7325" s="67" t="inlineStr"/>
      <c r="E7325" s="68" t="n">
        <v>0</v>
      </c>
      <c r="F7325" s="69">
        <f>SUMIFS(الاضافة!$G$7:$G$60000,الاضافة!$H$7:$H$60000,"*اضاف*",الاضافة!$E$7:$E$60000,'أرصدة المخزن'!C7325)</f>
        <v/>
      </c>
      <c r="G7325" s="69">
        <f>SUMIFS(الصرف!$H$7:$H$60000,الصرف!$F$7:$F$60000,'أرصدة المخزن'!C7325)</f>
        <v/>
      </c>
      <c r="H7325" s="70">
        <f>E7325+F7325-G7325</f>
        <v/>
      </c>
    </row>
    <row r="7326" hidden="1" ht="24.6" customHeight="1" s="138">
      <c r="A7326" s="65" t="n">
        <v>10140059</v>
      </c>
      <c r="B7326" s="66" t="inlineStr">
        <is>
          <t>رخام ومواد بناء</t>
        </is>
      </c>
      <c r="C7326" s="67" t="inlineStr"/>
      <c r="D7326" s="67" t="inlineStr"/>
      <c r="E7326" s="68" t="n">
        <v>0</v>
      </c>
      <c r="F7326" s="69">
        <f>SUMIFS(الاضافة!$G$7:$G$60000,الاضافة!$H$7:$H$60000,"*اضاف*",الاضافة!$E$7:$E$60000,'أرصدة المخزن'!C7326)</f>
        <v/>
      </c>
      <c r="G7326" s="69">
        <f>SUMIFS(الصرف!$H$7:$H$60000,الصرف!$F$7:$F$60000,'أرصدة المخزن'!C7326)</f>
        <v/>
      </c>
      <c r="H7326" s="70">
        <f>E7326+F7326-G7326</f>
        <v/>
      </c>
    </row>
    <row r="7327" hidden="1" ht="24.6" customHeight="1" s="138">
      <c r="A7327" s="65" t="n">
        <v>10140060</v>
      </c>
      <c r="B7327" s="66" t="inlineStr">
        <is>
          <t>رخام ومواد بناء</t>
        </is>
      </c>
      <c r="C7327" s="67" t="inlineStr"/>
      <c r="D7327" s="67" t="inlineStr"/>
      <c r="E7327" s="68" t="n">
        <v>0</v>
      </c>
      <c r="F7327" s="69">
        <f>SUMIFS(الاضافة!$G$7:$G$60000,الاضافة!$H$7:$H$60000,"*اضاف*",الاضافة!$E$7:$E$60000,'أرصدة المخزن'!C7327)</f>
        <v/>
      </c>
      <c r="G7327" s="69">
        <f>SUMIFS(الصرف!$H$7:$H$60000,الصرف!$F$7:$F$60000,'أرصدة المخزن'!C7327)</f>
        <v/>
      </c>
      <c r="H7327" s="70">
        <f>E7327+F7327-G7327</f>
        <v/>
      </c>
    </row>
    <row r="7328" hidden="1" ht="24.6" customHeight="1" s="138">
      <c r="A7328" s="65" t="n">
        <v>10140061</v>
      </c>
      <c r="B7328" s="66" t="inlineStr">
        <is>
          <t>رخام ومواد بناء</t>
        </is>
      </c>
      <c r="C7328" s="67" t="inlineStr"/>
      <c r="D7328" s="67" t="inlineStr"/>
      <c r="E7328" s="68" t="n">
        <v>0</v>
      </c>
      <c r="F7328" s="69">
        <f>SUMIFS(الاضافة!$G$7:$G$60000,الاضافة!$H$7:$H$60000,"*اضاف*",الاضافة!$E$7:$E$60000,'أرصدة المخزن'!C7328)</f>
        <v/>
      </c>
      <c r="G7328" s="69">
        <f>SUMIFS(الصرف!$H$7:$H$60000,الصرف!$F$7:$F$60000,'أرصدة المخزن'!C7328)</f>
        <v/>
      </c>
      <c r="H7328" s="70">
        <f>E7328+F7328-G7328</f>
        <v/>
      </c>
    </row>
    <row r="7329" hidden="1" ht="24.6" customHeight="1" s="138">
      <c r="A7329" s="65" t="n">
        <v>10140062</v>
      </c>
      <c r="B7329" s="66" t="inlineStr">
        <is>
          <t>رخام ومواد بناء</t>
        </is>
      </c>
      <c r="C7329" s="67" t="inlineStr"/>
      <c r="D7329" s="67" t="inlineStr"/>
      <c r="E7329" s="68" t="n">
        <v>0</v>
      </c>
      <c r="F7329" s="69">
        <f>SUMIFS(الاضافة!$G$7:$G$60000,الاضافة!$H$7:$H$60000,"*اضاف*",الاضافة!$E$7:$E$60000,'أرصدة المخزن'!C7329)</f>
        <v/>
      </c>
      <c r="G7329" s="69">
        <f>SUMIFS(الصرف!$H$7:$H$60000,الصرف!$F$7:$F$60000,'أرصدة المخزن'!C7329)</f>
        <v/>
      </c>
      <c r="H7329" s="70">
        <f>E7329+F7329-G7329</f>
        <v/>
      </c>
    </row>
    <row r="7330" hidden="1" ht="24.6" customHeight="1" s="138">
      <c r="A7330" s="65" t="n">
        <v>10140063</v>
      </c>
      <c r="B7330" s="66" t="inlineStr">
        <is>
          <t>رخام ومواد بناء</t>
        </is>
      </c>
      <c r="C7330" s="67" t="inlineStr"/>
      <c r="D7330" s="67" t="inlineStr"/>
      <c r="E7330" s="68" t="n">
        <v>0</v>
      </c>
      <c r="F7330" s="69">
        <f>SUMIFS(الاضافة!$G$7:$G$60000,الاضافة!$H$7:$H$60000,"*اضاف*",الاضافة!$E$7:$E$60000,'أرصدة المخزن'!C7330)</f>
        <v/>
      </c>
      <c r="G7330" s="69">
        <f>SUMIFS(الصرف!$H$7:$H$60000,الصرف!$F$7:$F$60000,'أرصدة المخزن'!C7330)</f>
        <v/>
      </c>
      <c r="H7330" s="70">
        <f>E7330+F7330-G7330</f>
        <v/>
      </c>
    </row>
    <row r="7331" hidden="1" ht="24.6" customHeight="1" s="138">
      <c r="A7331" s="65" t="n">
        <v>10140064</v>
      </c>
      <c r="B7331" s="66" t="inlineStr">
        <is>
          <t>رخام ومواد بناء</t>
        </is>
      </c>
      <c r="C7331" s="67" t="inlineStr"/>
      <c r="D7331" s="67" t="inlineStr"/>
      <c r="E7331" s="68" t="n">
        <v>0</v>
      </c>
      <c r="F7331" s="69">
        <f>SUMIFS(الاضافة!$G$7:$G$60000,الاضافة!$H$7:$H$60000,"*اضاف*",الاضافة!$E$7:$E$60000,'أرصدة المخزن'!C7331)</f>
        <v/>
      </c>
      <c r="G7331" s="69">
        <f>SUMIFS(الصرف!$H$7:$H$60000,الصرف!$F$7:$F$60000,'أرصدة المخزن'!C7331)</f>
        <v/>
      </c>
      <c r="H7331" s="70">
        <f>E7331+F7331-G7331</f>
        <v/>
      </c>
    </row>
    <row r="7332" hidden="1" ht="24.6" customHeight="1" s="138">
      <c r="A7332" s="65" t="n">
        <v>10140065</v>
      </c>
      <c r="B7332" s="66" t="inlineStr">
        <is>
          <t>رخام ومواد بناء</t>
        </is>
      </c>
      <c r="C7332" s="67" t="inlineStr"/>
      <c r="D7332" s="67" t="inlineStr"/>
      <c r="E7332" s="68" t="n">
        <v>0</v>
      </c>
      <c r="F7332" s="69">
        <f>SUMIFS(الاضافة!$G$7:$G$60000,الاضافة!$H$7:$H$60000,"*اضاف*",الاضافة!$E$7:$E$60000,'أرصدة المخزن'!C7332)</f>
        <v/>
      </c>
      <c r="G7332" s="69">
        <f>SUMIFS(الصرف!$H$7:$H$60000,الصرف!$F$7:$F$60000,'أرصدة المخزن'!C7332)</f>
        <v/>
      </c>
      <c r="H7332" s="70">
        <f>E7332+F7332-G7332</f>
        <v/>
      </c>
    </row>
    <row r="7333" hidden="1" ht="24.6" customHeight="1" s="138">
      <c r="A7333" s="65" t="n">
        <v>10140066</v>
      </c>
      <c r="B7333" s="66" t="inlineStr">
        <is>
          <t>رخام ومواد بناء</t>
        </is>
      </c>
      <c r="C7333" s="67" t="inlineStr"/>
      <c r="D7333" s="67" t="inlineStr"/>
      <c r="E7333" s="68" t="n">
        <v>0</v>
      </c>
      <c r="F7333" s="69">
        <f>SUMIFS(الاضافة!$G$7:$G$60000,الاضافة!$H$7:$H$60000,"*اضاف*",الاضافة!$E$7:$E$60000,'أرصدة المخزن'!C7333)</f>
        <v/>
      </c>
      <c r="G7333" s="69">
        <f>SUMIFS(الصرف!$H$7:$H$60000,الصرف!$F$7:$F$60000,'أرصدة المخزن'!C7333)</f>
        <v/>
      </c>
      <c r="H7333" s="70">
        <f>E7333+F7333-G7333</f>
        <v/>
      </c>
    </row>
    <row r="7334" hidden="1" ht="24.6" customHeight="1" s="138">
      <c r="A7334" s="65" t="n">
        <v>10140067</v>
      </c>
      <c r="B7334" s="66" t="inlineStr">
        <is>
          <t>رخام ومواد بناء</t>
        </is>
      </c>
      <c r="C7334" s="67" t="inlineStr"/>
      <c r="D7334" s="67" t="inlineStr"/>
      <c r="E7334" s="68" t="n">
        <v>0</v>
      </c>
      <c r="F7334" s="69">
        <f>SUMIFS(الاضافة!$G$7:$G$60000,الاضافة!$H$7:$H$60000,"*اضاف*",الاضافة!$E$7:$E$60000,'أرصدة المخزن'!C7334)</f>
        <v/>
      </c>
      <c r="G7334" s="69">
        <f>SUMIFS(الصرف!$H$7:$H$60000,الصرف!$F$7:$F$60000,'أرصدة المخزن'!C7334)</f>
        <v/>
      </c>
      <c r="H7334" s="70">
        <f>E7334+F7334-G7334</f>
        <v/>
      </c>
    </row>
    <row r="7335" hidden="1" ht="24.6" customHeight="1" s="138">
      <c r="A7335" s="65" t="n">
        <v>10140068</v>
      </c>
      <c r="B7335" s="66" t="inlineStr">
        <is>
          <t>رخام ومواد بناء</t>
        </is>
      </c>
      <c r="C7335" s="67" t="inlineStr"/>
      <c r="D7335" s="67" t="inlineStr"/>
      <c r="E7335" s="68" t="n">
        <v>0</v>
      </c>
      <c r="F7335" s="69">
        <f>SUMIFS(الاضافة!$G$7:$G$60000,الاضافة!$H$7:$H$60000,"*اضاف*",الاضافة!$E$7:$E$60000,'أرصدة المخزن'!C7335)</f>
        <v/>
      </c>
      <c r="G7335" s="69">
        <f>SUMIFS(الصرف!$H$7:$H$60000,الصرف!$F$7:$F$60000,'أرصدة المخزن'!C7335)</f>
        <v/>
      </c>
      <c r="H7335" s="70">
        <f>E7335+F7335-G7335</f>
        <v/>
      </c>
    </row>
    <row r="7336" hidden="1" ht="24.6" customHeight="1" s="138">
      <c r="A7336" s="65" t="n">
        <v>10140069</v>
      </c>
      <c r="B7336" s="66" t="inlineStr">
        <is>
          <t>رخام ومواد بناء</t>
        </is>
      </c>
      <c r="C7336" s="67" t="inlineStr"/>
      <c r="D7336" s="67" t="inlineStr"/>
      <c r="E7336" s="68" t="n">
        <v>0</v>
      </c>
      <c r="F7336" s="69">
        <f>SUMIFS(الاضافة!$G$7:$G$60000,الاضافة!$H$7:$H$60000,"*اضاف*",الاضافة!$E$7:$E$60000,'أرصدة المخزن'!C7336)</f>
        <v/>
      </c>
      <c r="G7336" s="69">
        <f>SUMIFS(الصرف!$H$7:$H$60000,الصرف!$F$7:$F$60000,'أرصدة المخزن'!C7336)</f>
        <v/>
      </c>
      <c r="H7336" s="70">
        <f>E7336+F7336-G7336</f>
        <v/>
      </c>
    </row>
    <row r="7337" hidden="1" ht="24.6" customHeight="1" s="138">
      <c r="A7337" s="65" t="n">
        <v>10140070</v>
      </c>
      <c r="B7337" s="66" t="inlineStr">
        <is>
          <t>رخام ومواد بناء</t>
        </is>
      </c>
      <c r="C7337" s="67" t="inlineStr"/>
      <c r="D7337" s="67" t="inlineStr"/>
      <c r="E7337" s="68" t="n">
        <v>0</v>
      </c>
      <c r="F7337" s="69">
        <f>SUMIFS(الاضافة!$G$7:$G$60000,الاضافة!$H$7:$H$60000,"*اضاف*",الاضافة!$E$7:$E$60000,'أرصدة المخزن'!C7337)</f>
        <v/>
      </c>
      <c r="G7337" s="69">
        <f>SUMIFS(الصرف!$H$7:$H$60000,الصرف!$F$7:$F$60000,'أرصدة المخزن'!C7337)</f>
        <v/>
      </c>
      <c r="H7337" s="70">
        <f>E7337+F7337-G7337</f>
        <v/>
      </c>
    </row>
    <row r="7338" hidden="1" ht="24.6" customHeight="1" s="138">
      <c r="A7338" s="65" t="n">
        <v>10140071</v>
      </c>
      <c r="B7338" s="66" t="inlineStr">
        <is>
          <t>رخام ومواد بناء</t>
        </is>
      </c>
      <c r="C7338" s="67" t="inlineStr"/>
      <c r="D7338" s="67" t="inlineStr"/>
      <c r="E7338" s="68" t="n">
        <v>0</v>
      </c>
      <c r="F7338" s="69">
        <f>SUMIFS(الاضافة!$G$7:$G$60000,الاضافة!$H$7:$H$60000,"*اضاف*",الاضافة!$E$7:$E$60000,'أرصدة المخزن'!C7338)</f>
        <v/>
      </c>
      <c r="G7338" s="69">
        <f>SUMIFS(الصرف!$H$7:$H$60000,الصرف!$F$7:$F$60000,'أرصدة المخزن'!C7338)</f>
        <v/>
      </c>
      <c r="H7338" s="70">
        <f>E7338+F7338-G7338</f>
        <v/>
      </c>
    </row>
    <row r="7339" hidden="1" ht="24.6" customHeight="1" s="138">
      <c r="A7339" s="65" t="n">
        <v>10140072</v>
      </c>
      <c r="B7339" s="66" t="inlineStr">
        <is>
          <t>رخام ومواد بناء</t>
        </is>
      </c>
      <c r="C7339" s="67" t="inlineStr"/>
      <c r="D7339" s="67" t="inlineStr"/>
      <c r="E7339" s="68" t="n">
        <v>0</v>
      </c>
      <c r="F7339" s="69">
        <f>SUMIFS(الاضافة!$G$7:$G$60000,الاضافة!$H$7:$H$60000,"*اضاف*",الاضافة!$E$7:$E$60000,'أرصدة المخزن'!C7339)</f>
        <v/>
      </c>
      <c r="G7339" s="69">
        <f>SUMIFS(الصرف!$H$7:$H$60000,الصرف!$F$7:$F$60000,'أرصدة المخزن'!C7339)</f>
        <v/>
      </c>
      <c r="H7339" s="70">
        <f>E7339+F7339-G7339</f>
        <v/>
      </c>
    </row>
    <row r="7340" hidden="1" ht="24.6" customHeight="1" s="138">
      <c r="A7340" s="65" t="n">
        <v>10140073</v>
      </c>
      <c r="B7340" s="66" t="inlineStr">
        <is>
          <t>رخام ومواد بناء</t>
        </is>
      </c>
      <c r="C7340" s="67" t="inlineStr"/>
      <c r="D7340" s="67" t="inlineStr"/>
      <c r="E7340" s="68" t="n">
        <v>0</v>
      </c>
      <c r="F7340" s="69">
        <f>SUMIFS(الاضافة!$G$7:$G$60000,الاضافة!$H$7:$H$60000,"*اضاف*",الاضافة!$E$7:$E$60000,'أرصدة المخزن'!C7340)</f>
        <v/>
      </c>
      <c r="G7340" s="69">
        <f>SUMIFS(الصرف!$H$7:$H$60000,الصرف!$F$7:$F$60000,'أرصدة المخزن'!C7340)</f>
        <v/>
      </c>
      <c r="H7340" s="70">
        <f>E7340+F7340-G7340</f>
        <v/>
      </c>
    </row>
    <row r="7341" hidden="1" ht="24.6" customHeight="1" s="138">
      <c r="A7341" s="65" t="n">
        <v>10140074</v>
      </c>
      <c r="B7341" s="66" t="inlineStr">
        <is>
          <t>رخام ومواد بناء</t>
        </is>
      </c>
      <c r="C7341" s="67" t="inlineStr"/>
      <c r="D7341" s="67" t="inlineStr"/>
      <c r="E7341" s="68" t="n">
        <v>0</v>
      </c>
      <c r="F7341" s="69">
        <f>SUMIFS(الاضافة!$G$7:$G$60000,الاضافة!$H$7:$H$60000,"*اضاف*",الاضافة!$E$7:$E$60000,'أرصدة المخزن'!C7341)</f>
        <v/>
      </c>
      <c r="G7341" s="69">
        <f>SUMIFS(الصرف!$H$7:$H$60000,الصرف!$F$7:$F$60000,'أرصدة المخزن'!C7341)</f>
        <v/>
      </c>
      <c r="H7341" s="70">
        <f>E7341+F7341-G7341</f>
        <v/>
      </c>
    </row>
    <row r="7342" hidden="1" ht="24.6" customHeight="1" s="138">
      <c r="A7342" s="65" t="n">
        <v>10140075</v>
      </c>
      <c r="B7342" s="66" t="inlineStr">
        <is>
          <t>رخام ومواد بناء</t>
        </is>
      </c>
      <c r="C7342" s="67" t="inlineStr"/>
      <c r="D7342" s="67" t="inlineStr"/>
      <c r="E7342" s="68" t="n">
        <v>0</v>
      </c>
      <c r="F7342" s="69">
        <f>SUMIFS(الاضافة!$G$7:$G$60000,الاضافة!$H$7:$H$60000,"*اضاف*",الاضافة!$E$7:$E$60000,'أرصدة المخزن'!C7342)</f>
        <v/>
      </c>
      <c r="G7342" s="69">
        <f>SUMIFS(الصرف!$H$7:$H$60000,الصرف!$F$7:$F$60000,'أرصدة المخزن'!C7342)</f>
        <v/>
      </c>
      <c r="H7342" s="70">
        <f>E7342+F7342-G7342</f>
        <v/>
      </c>
    </row>
    <row r="7343" hidden="1" ht="24.6" customHeight="1" s="138">
      <c r="A7343" s="65" t="n">
        <v>10140076</v>
      </c>
      <c r="B7343" s="66" t="inlineStr">
        <is>
          <t>رخام ومواد بناء</t>
        </is>
      </c>
      <c r="C7343" s="67" t="inlineStr"/>
      <c r="D7343" s="67" t="inlineStr"/>
      <c r="E7343" s="68" t="n">
        <v>0</v>
      </c>
      <c r="F7343" s="69">
        <f>SUMIFS(الاضافة!$G$7:$G$60000,الاضافة!$H$7:$H$60000,"*اضاف*",الاضافة!$E$7:$E$60000,'أرصدة المخزن'!C7343)</f>
        <v/>
      </c>
      <c r="G7343" s="69">
        <f>SUMIFS(الصرف!$H$7:$H$60000,الصرف!$F$7:$F$60000,'أرصدة المخزن'!C7343)</f>
        <v/>
      </c>
      <c r="H7343" s="70">
        <f>E7343+F7343-G7343</f>
        <v/>
      </c>
    </row>
    <row r="7344" hidden="1" ht="24.6" customHeight="1" s="138">
      <c r="A7344" s="65" t="n">
        <v>10140077</v>
      </c>
      <c r="B7344" s="66" t="inlineStr">
        <is>
          <t>رخام ومواد بناء</t>
        </is>
      </c>
      <c r="C7344" s="67" t="inlineStr"/>
      <c r="D7344" s="67" t="inlineStr"/>
      <c r="E7344" s="68" t="n">
        <v>0</v>
      </c>
      <c r="F7344" s="69">
        <f>SUMIFS(الاضافة!$G$7:$G$60000,الاضافة!$H$7:$H$60000,"*اضاف*",الاضافة!$E$7:$E$60000,'أرصدة المخزن'!C7344)</f>
        <v/>
      </c>
      <c r="G7344" s="69">
        <f>SUMIFS(الصرف!$H$7:$H$60000,الصرف!$F$7:$F$60000,'أرصدة المخزن'!C7344)</f>
        <v/>
      </c>
      <c r="H7344" s="70">
        <f>E7344+F7344-G7344</f>
        <v/>
      </c>
    </row>
    <row r="7345" hidden="1" ht="24.6" customHeight="1" s="138">
      <c r="A7345" s="65" t="n">
        <v>10140078</v>
      </c>
      <c r="B7345" s="66" t="inlineStr">
        <is>
          <t>رخام ومواد بناء</t>
        </is>
      </c>
      <c r="C7345" s="67" t="inlineStr"/>
      <c r="D7345" s="67" t="inlineStr"/>
      <c r="E7345" s="68" t="n">
        <v>0</v>
      </c>
      <c r="F7345" s="69">
        <f>SUMIFS(الاضافة!$G$7:$G$60000,الاضافة!$H$7:$H$60000,"*اضاف*",الاضافة!$E$7:$E$60000,'أرصدة المخزن'!C7345)</f>
        <v/>
      </c>
      <c r="G7345" s="69">
        <f>SUMIFS(الصرف!$H$7:$H$60000,الصرف!$F$7:$F$60000,'أرصدة المخزن'!C7345)</f>
        <v/>
      </c>
      <c r="H7345" s="70">
        <f>E7345+F7345-G7345</f>
        <v/>
      </c>
    </row>
    <row r="7346" hidden="1" ht="24.6" customHeight="1" s="138">
      <c r="A7346" s="65" t="n">
        <v>10140079</v>
      </c>
      <c r="B7346" s="66" t="inlineStr">
        <is>
          <t>رخام ومواد بناء</t>
        </is>
      </c>
      <c r="C7346" s="67" t="inlineStr"/>
      <c r="D7346" s="67" t="inlineStr"/>
      <c r="E7346" s="68" t="n">
        <v>0</v>
      </c>
      <c r="F7346" s="69">
        <f>SUMIFS(الاضافة!$G$7:$G$60000,الاضافة!$H$7:$H$60000,"*اضاف*",الاضافة!$E$7:$E$60000,'أرصدة المخزن'!C7346)</f>
        <v/>
      </c>
      <c r="G7346" s="69">
        <f>SUMIFS(الصرف!$H$7:$H$60000,الصرف!$F$7:$F$60000,'أرصدة المخزن'!C7346)</f>
        <v/>
      </c>
      <c r="H7346" s="70">
        <f>E7346+F7346-G7346</f>
        <v/>
      </c>
    </row>
    <row r="7347" hidden="1" ht="24.6" customHeight="1" s="138">
      <c r="A7347" s="65" t="n">
        <v>10140080</v>
      </c>
      <c r="B7347" s="66" t="inlineStr">
        <is>
          <t>رخام ومواد بناء</t>
        </is>
      </c>
      <c r="C7347" s="67" t="inlineStr"/>
      <c r="D7347" s="67" t="inlineStr"/>
      <c r="E7347" s="68" t="n">
        <v>0</v>
      </c>
      <c r="F7347" s="69">
        <f>SUMIFS(الاضافة!$G$7:$G$60000,الاضافة!$H$7:$H$60000,"*اضاف*",الاضافة!$E$7:$E$60000,'أرصدة المخزن'!C7347)</f>
        <v/>
      </c>
      <c r="G7347" s="69">
        <f>SUMIFS(الصرف!$H$7:$H$60000,الصرف!$F$7:$F$60000,'أرصدة المخزن'!C7347)</f>
        <v/>
      </c>
      <c r="H7347" s="70">
        <f>E7347+F7347-G7347</f>
        <v/>
      </c>
    </row>
    <row r="7348" hidden="1" ht="24.6" customHeight="1" s="138">
      <c r="A7348" s="65" t="n">
        <v>10140081</v>
      </c>
      <c r="B7348" s="66" t="inlineStr">
        <is>
          <t>رخام ومواد بناء</t>
        </is>
      </c>
      <c r="C7348" s="67" t="inlineStr"/>
      <c r="D7348" s="67" t="inlineStr"/>
      <c r="E7348" s="68" t="n">
        <v>0</v>
      </c>
      <c r="F7348" s="69">
        <f>SUMIFS(الاضافة!$G$7:$G$60000,الاضافة!$H$7:$H$60000,"*اضاف*",الاضافة!$E$7:$E$60000,'أرصدة المخزن'!C7348)</f>
        <v/>
      </c>
      <c r="G7348" s="69">
        <f>SUMIFS(الصرف!$H$7:$H$60000,الصرف!$F$7:$F$60000,'أرصدة المخزن'!C7348)</f>
        <v/>
      </c>
      <c r="H7348" s="70">
        <f>E7348+F7348-G7348</f>
        <v/>
      </c>
    </row>
    <row r="7349" hidden="1" ht="24.6" customHeight="1" s="138">
      <c r="A7349" s="65" t="n">
        <v>10140082</v>
      </c>
      <c r="B7349" s="66" t="inlineStr">
        <is>
          <t>رخام ومواد بناء</t>
        </is>
      </c>
      <c r="C7349" s="67" t="inlineStr"/>
      <c r="D7349" s="67" t="inlineStr"/>
      <c r="E7349" s="68" t="n">
        <v>0</v>
      </c>
      <c r="F7349" s="69">
        <f>SUMIFS(الاضافة!$G$7:$G$60000,الاضافة!$H$7:$H$60000,"*اضاف*",الاضافة!$E$7:$E$60000,'أرصدة المخزن'!C7349)</f>
        <v/>
      </c>
      <c r="G7349" s="69">
        <f>SUMIFS(الصرف!$H$7:$H$60000,الصرف!$F$7:$F$60000,'أرصدة المخزن'!C7349)</f>
        <v/>
      </c>
      <c r="H7349" s="70">
        <f>E7349+F7349-G7349</f>
        <v/>
      </c>
    </row>
    <row r="7350" hidden="1" ht="24.6" customHeight="1" s="138">
      <c r="A7350" s="65" t="n">
        <v>10140083</v>
      </c>
      <c r="B7350" s="66" t="inlineStr">
        <is>
          <t>رخام ومواد بناء</t>
        </is>
      </c>
      <c r="C7350" s="67" t="inlineStr"/>
      <c r="D7350" s="67" t="inlineStr"/>
      <c r="E7350" s="68" t="n">
        <v>0</v>
      </c>
      <c r="F7350" s="69">
        <f>SUMIFS(الاضافة!$G$7:$G$60000,الاضافة!$H$7:$H$60000,"*اضاف*",الاضافة!$E$7:$E$60000,'أرصدة المخزن'!C7350)</f>
        <v/>
      </c>
      <c r="G7350" s="69">
        <f>SUMIFS(الصرف!$H$7:$H$60000,الصرف!$F$7:$F$60000,'أرصدة المخزن'!C7350)</f>
        <v/>
      </c>
      <c r="H7350" s="70">
        <f>E7350+F7350-G7350</f>
        <v/>
      </c>
    </row>
    <row r="7351" hidden="1" ht="24.6" customHeight="1" s="138">
      <c r="A7351" s="65" t="n">
        <v>10140084</v>
      </c>
      <c r="B7351" s="66" t="inlineStr">
        <is>
          <t>رخام ومواد بناء</t>
        </is>
      </c>
      <c r="C7351" s="67" t="inlineStr"/>
      <c r="D7351" s="67" t="inlineStr"/>
      <c r="E7351" s="68" t="n">
        <v>0</v>
      </c>
      <c r="F7351" s="69">
        <f>SUMIFS(الاضافة!$G$7:$G$60000,الاضافة!$H$7:$H$60000,"*اضاف*",الاضافة!$E$7:$E$60000,'أرصدة المخزن'!C7351)</f>
        <v/>
      </c>
      <c r="G7351" s="69">
        <f>SUMIFS(الصرف!$H$7:$H$60000,الصرف!$F$7:$F$60000,'أرصدة المخزن'!C7351)</f>
        <v/>
      </c>
      <c r="H7351" s="70">
        <f>E7351+F7351-G7351</f>
        <v/>
      </c>
    </row>
    <row r="7352" hidden="1" ht="24.6" customHeight="1" s="138">
      <c r="A7352" s="65" t="n">
        <v>10140085</v>
      </c>
      <c r="B7352" s="66" t="inlineStr">
        <is>
          <t>رخام ومواد بناء</t>
        </is>
      </c>
      <c r="C7352" s="67" t="inlineStr"/>
      <c r="D7352" s="67" t="inlineStr"/>
      <c r="E7352" s="68" t="n">
        <v>0</v>
      </c>
      <c r="F7352" s="69">
        <f>SUMIFS(الاضافة!$G$7:$G$60000,الاضافة!$H$7:$H$60000,"*اضاف*",الاضافة!$E$7:$E$60000,'أرصدة المخزن'!C7352)</f>
        <v/>
      </c>
      <c r="G7352" s="69">
        <f>SUMIFS(الصرف!$H$7:$H$60000,الصرف!$F$7:$F$60000,'أرصدة المخزن'!C7352)</f>
        <v/>
      </c>
      <c r="H7352" s="70">
        <f>E7352+F7352-G7352</f>
        <v/>
      </c>
    </row>
    <row r="7353" hidden="1" ht="24.6" customHeight="1" s="138">
      <c r="A7353" s="65" t="n">
        <v>10140086</v>
      </c>
      <c r="B7353" s="66" t="inlineStr">
        <is>
          <t>رخام ومواد بناء</t>
        </is>
      </c>
      <c r="C7353" s="67" t="inlineStr"/>
      <c r="D7353" s="67" t="inlineStr"/>
      <c r="E7353" s="68" t="n">
        <v>0</v>
      </c>
      <c r="F7353" s="69">
        <f>SUMIFS(الاضافة!$G$7:$G$60000,الاضافة!$H$7:$H$60000,"*اضاف*",الاضافة!$E$7:$E$60000,'أرصدة المخزن'!C7353)</f>
        <v/>
      </c>
      <c r="G7353" s="69">
        <f>SUMIFS(الصرف!$H$7:$H$60000,الصرف!$F$7:$F$60000,'أرصدة المخزن'!C7353)</f>
        <v/>
      </c>
      <c r="H7353" s="70">
        <f>E7353+F7353-G7353</f>
        <v/>
      </c>
    </row>
    <row r="7354" hidden="1" ht="24.6" customHeight="1" s="138">
      <c r="A7354" s="65" t="n">
        <v>10140087</v>
      </c>
      <c r="B7354" s="66" t="inlineStr">
        <is>
          <t>رخام ومواد بناء</t>
        </is>
      </c>
      <c r="C7354" s="67" t="inlineStr"/>
      <c r="D7354" s="67" t="inlineStr"/>
      <c r="E7354" s="68" t="n">
        <v>0</v>
      </c>
      <c r="F7354" s="69">
        <f>SUMIFS(الاضافة!$G$7:$G$60000,الاضافة!$H$7:$H$60000,"*اضاف*",الاضافة!$E$7:$E$60000,'أرصدة المخزن'!C7354)</f>
        <v/>
      </c>
      <c r="G7354" s="69">
        <f>SUMIFS(الصرف!$H$7:$H$60000,الصرف!$F$7:$F$60000,'أرصدة المخزن'!C7354)</f>
        <v/>
      </c>
      <c r="H7354" s="70">
        <f>E7354+F7354-G7354</f>
        <v/>
      </c>
    </row>
    <row r="7355" hidden="1" ht="24.6" customHeight="1" s="138">
      <c r="A7355" s="65" t="n">
        <v>10140088</v>
      </c>
      <c r="B7355" s="66" t="inlineStr">
        <is>
          <t>رخام ومواد بناء</t>
        </is>
      </c>
      <c r="C7355" s="67" t="inlineStr"/>
      <c r="D7355" s="67" t="inlineStr"/>
      <c r="E7355" s="68" t="n">
        <v>0</v>
      </c>
      <c r="F7355" s="69">
        <f>SUMIFS(الاضافة!$G$7:$G$60000,الاضافة!$H$7:$H$60000,"*اضاف*",الاضافة!$E$7:$E$60000,'أرصدة المخزن'!C7355)</f>
        <v/>
      </c>
      <c r="G7355" s="69">
        <f>SUMIFS(الصرف!$H$7:$H$60000,الصرف!$F$7:$F$60000,'أرصدة المخزن'!C7355)</f>
        <v/>
      </c>
      <c r="H7355" s="70">
        <f>E7355+F7355-G7355</f>
        <v/>
      </c>
    </row>
    <row r="7356" hidden="1" ht="24.6" customHeight="1" s="138">
      <c r="A7356" s="65" t="n">
        <v>10140089</v>
      </c>
      <c r="B7356" s="66" t="inlineStr">
        <is>
          <t>رخام ومواد بناء</t>
        </is>
      </c>
      <c r="C7356" s="67" t="inlineStr"/>
      <c r="D7356" s="67" t="inlineStr"/>
      <c r="E7356" s="68" t="n">
        <v>0</v>
      </c>
      <c r="F7356" s="69">
        <f>SUMIFS(الاضافة!$G$7:$G$60000,الاضافة!$H$7:$H$60000,"*اضاف*",الاضافة!$E$7:$E$60000,'أرصدة المخزن'!C7356)</f>
        <v/>
      </c>
      <c r="G7356" s="69">
        <f>SUMIFS(الصرف!$H$7:$H$60000,الصرف!$F$7:$F$60000,'أرصدة المخزن'!C7356)</f>
        <v/>
      </c>
      <c r="H7356" s="70">
        <f>E7356+F7356-G7356</f>
        <v/>
      </c>
    </row>
    <row r="7357" hidden="1" ht="24.6" customHeight="1" s="138">
      <c r="A7357" s="65" t="n">
        <v>10140090</v>
      </c>
      <c r="B7357" s="66" t="inlineStr">
        <is>
          <t>رخام ومواد بناء</t>
        </is>
      </c>
      <c r="C7357" s="67" t="inlineStr"/>
      <c r="D7357" s="67" t="inlineStr"/>
      <c r="E7357" s="68" t="n">
        <v>0</v>
      </c>
      <c r="F7357" s="69">
        <f>SUMIFS(الاضافة!$G$7:$G$60000,الاضافة!$H$7:$H$60000,"*اضاف*",الاضافة!$E$7:$E$60000,'أرصدة المخزن'!C7357)</f>
        <v/>
      </c>
      <c r="G7357" s="69">
        <f>SUMIFS(الصرف!$H$7:$H$60000,الصرف!$F$7:$F$60000,'أرصدة المخزن'!C7357)</f>
        <v/>
      </c>
      <c r="H7357" s="70">
        <f>E7357+F7357-G7357</f>
        <v/>
      </c>
    </row>
    <row r="7358" hidden="1" ht="24.6" customHeight="1" s="138">
      <c r="A7358" s="65" t="n">
        <v>10140091</v>
      </c>
      <c r="B7358" s="66" t="inlineStr">
        <is>
          <t>رخام ومواد بناء</t>
        </is>
      </c>
      <c r="C7358" s="67" t="inlineStr"/>
      <c r="D7358" s="67" t="inlineStr"/>
      <c r="E7358" s="68" t="n">
        <v>0</v>
      </c>
      <c r="F7358" s="69">
        <f>SUMIFS(الاضافة!$G$7:$G$60000,الاضافة!$H$7:$H$60000,"*اضاف*",الاضافة!$E$7:$E$60000,'أرصدة المخزن'!C7358)</f>
        <v/>
      </c>
      <c r="G7358" s="69">
        <f>SUMIFS(الصرف!$H$7:$H$60000,الصرف!$F$7:$F$60000,'أرصدة المخزن'!C7358)</f>
        <v/>
      </c>
      <c r="H7358" s="70">
        <f>E7358+F7358-G7358</f>
        <v/>
      </c>
    </row>
    <row r="7359" hidden="1" ht="24.6" customHeight="1" s="138">
      <c r="A7359" s="65" t="n">
        <v>10140092</v>
      </c>
      <c r="B7359" s="66" t="inlineStr">
        <is>
          <t>رخام ومواد بناء</t>
        </is>
      </c>
      <c r="C7359" s="67" t="inlineStr"/>
      <c r="D7359" s="67" t="inlineStr"/>
      <c r="E7359" s="68" t="n">
        <v>0</v>
      </c>
      <c r="F7359" s="69">
        <f>SUMIFS(الاضافة!$G$7:$G$60000,الاضافة!$H$7:$H$60000,"*اضاف*",الاضافة!$E$7:$E$60000,'أرصدة المخزن'!C7359)</f>
        <v/>
      </c>
      <c r="G7359" s="69">
        <f>SUMIFS(الصرف!$H$7:$H$60000,الصرف!$F$7:$F$60000,'أرصدة المخزن'!C7359)</f>
        <v/>
      </c>
      <c r="H7359" s="70">
        <f>E7359+F7359-G7359</f>
        <v/>
      </c>
    </row>
    <row r="7360" hidden="1" ht="24.6" customHeight="1" s="138">
      <c r="A7360" s="65" t="n">
        <v>10140093</v>
      </c>
      <c r="B7360" s="66" t="inlineStr">
        <is>
          <t>رخام ومواد بناء</t>
        </is>
      </c>
      <c r="C7360" s="67" t="inlineStr"/>
      <c r="D7360" s="67" t="inlineStr"/>
      <c r="E7360" s="68" t="n">
        <v>0</v>
      </c>
      <c r="F7360" s="69">
        <f>SUMIFS(الاضافة!$G$7:$G$60000,الاضافة!$H$7:$H$60000,"*اضاف*",الاضافة!$E$7:$E$60000,'أرصدة المخزن'!C7360)</f>
        <v/>
      </c>
      <c r="G7360" s="69">
        <f>SUMIFS(الصرف!$H$7:$H$60000,الصرف!$F$7:$F$60000,'أرصدة المخزن'!C7360)</f>
        <v/>
      </c>
      <c r="H7360" s="70">
        <f>E7360+F7360-G7360</f>
        <v/>
      </c>
    </row>
    <row r="7361" hidden="1" ht="24.6" customHeight="1" s="138">
      <c r="A7361" s="65" t="n">
        <v>10140094</v>
      </c>
      <c r="B7361" s="66" t="inlineStr">
        <is>
          <t>رخام ومواد بناء</t>
        </is>
      </c>
      <c r="C7361" s="67" t="inlineStr"/>
      <c r="D7361" s="67" t="inlineStr"/>
      <c r="E7361" s="68" t="n">
        <v>0</v>
      </c>
      <c r="F7361" s="69">
        <f>SUMIFS(الاضافة!$G$7:$G$60000,الاضافة!$H$7:$H$60000,"*اضاف*",الاضافة!$E$7:$E$60000,'أرصدة المخزن'!C7361)</f>
        <v/>
      </c>
      <c r="G7361" s="69">
        <f>SUMIFS(الصرف!$H$7:$H$60000,الصرف!$F$7:$F$60000,'أرصدة المخزن'!C7361)</f>
        <v/>
      </c>
      <c r="H7361" s="70">
        <f>E7361+F7361-G7361</f>
        <v/>
      </c>
    </row>
    <row r="7362" hidden="1" ht="24.6" customHeight="1" s="138">
      <c r="A7362" s="65" t="n">
        <v>10140095</v>
      </c>
      <c r="B7362" s="66" t="inlineStr">
        <is>
          <t>رخام ومواد بناء</t>
        </is>
      </c>
      <c r="C7362" s="67" t="inlineStr"/>
      <c r="D7362" s="67" t="inlineStr"/>
      <c r="E7362" s="68" t="n">
        <v>0</v>
      </c>
      <c r="F7362" s="69">
        <f>SUMIFS(الاضافة!$G$7:$G$60000,الاضافة!$H$7:$H$60000,"*اضاف*",الاضافة!$E$7:$E$60000,'أرصدة المخزن'!C7362)</f>
        <v/>
      </c>
      <c r="G7362" s="69">
        <f>SUMIFS(الصرف!$H$7:$H$60000,الصرف!$F$7:$F$60000,'أرصدة المخزن'!C7362)</f>
        <v/>
      </c>
      <c r="H7362" s="70">
        <f>E7362+F7362-G7362</f>
        <v/>
      </c>
    </row>
    <row r="7363" hidden="1" ht="24.6" customHeight="1" s="138">
      <c r="A7363" s="65" t="n">
        <v>10140096</v>
      </c>
      <c r="B7363" s="66" t="inlineStr">
        <is>
          <t>رخام ومواد بناء</t>
        </is>
      </c>
      <c r="C7363" s="67" t="inlineStr"/>
      <c r="D7363" s="67" t="inlineStr"/>
      <c r="E7363" s="68" t="n">
        <v>0</v>
      </c>
      <c r="F7363" s="69">
        <f>SUMIFS(الاضافة!$G$7:$G$60000,الاضافة!$H$7:$H$60000,"*اضاف*",الاضافة!$E$7:$E$60000,'أرصدة المخزن'!C7363)</f>
        <v/>
      </c>
      <c r="G7363" s="69">
        <f>SUMIFS(الصرف!$H$7:$H$60000,الصرف!$F$7:$F$60000,'أرصدة المخزن'!C7363)</f>
        <v/>
      </c>
      <c r="H7363" s="70">
        <f>E7363+F7363-G7363</f>
        <v/>
      </c>
    </row>
    <row r="7364" hidden="1" ht="24.6" customHeight="1" s="138">
      <c r="A7364" s="65" t="n">
        <v>10140097</v>
      </c>
      <c r="B7364" s="66" t="inlineStr">
        <is>
          <t>رخام ومواد بناء</t>
        </is>
      </c>
      <c r="C7364" s="67" t="inlineStr"/>
      <c r="D7364" s="67" t="inlineStr"/>
      <c r="E7364" s="68" t="n">
        <v>0</v>
      </c>
      <c r="F7364" s="69">
        <f>SUMIFS(الاضافة!$G$7:$G$60000,الاضافة!$H$7:$H$60000,"*اضاف*",الاضافة!$E$7:$E$60000,'أرصدة المخزن'!C7364)</f>
        <v/>
      </c>
      <c r="G7364" s="69">
        <f>SUMIFS(الصرف!$H$7:$H$60000,الصرف!$F$7:$F$60000,'أرصدة المخزن'!C7364)</f>
        <v/>
      </c>
      <c r="H7364" s="70">
        <f>E7364+F7364-G7364</f>
        <v/>
      </c>
    </row>
    <row r="7365" hidden="1" ht="24.6" customHeight="1" s="138">
      <c r="A7365" s="65" t="n">
        <v>10140098</v>
      </c>
      <c r="B7365" s="66" t="inlineStr">
        <is>
          <t>رخام ومواد بناء</t>
        </is>
      </c>
      <c r="C7365" s="67" t="inlineStr"/>
      <c r="D7365" s="67" t="inlineStr"/>
      <c r="E7365" s="68" t="n">
        <v>0</v>
      </c>
      <c r="F7365" s="69">
        <f>SUMIFS(الاضافة!$G$7:$G$60000,الاضافة!$H$7:$H$60000,"*اضاف*",الاضافة!$E$7:$E$60000,'أرصدة المخزن'!C7365)</f>
        <v/>
      </c>
      <c r="G7365" s="69">
        <f>SUMIFS(الصرف!$H$7:$H$60000,الصرف!$F$7:$F$60000,'أرصدة المخزن'!C7365)</f>
        <v/>
      </c>
      <c r="H7365" s="70">
        <f>E7365+F7365-G7365</f>
        <v/>
      </c>
    </row>
    <row r="7366" hidden="1" ht="24.6" customHeight="1" s="138">
      <c r="A7366" s="65" t="n">
        <v>10140099</v>
      </c>
      <c r="B7366" s="66" t="inlineStr">
        <is>
          <t>رخام ومواد بناء</t>
        </is>
      </c>
      <c r="C7366" s="67" t="inlineStr"/>
      <c r="D7366" s="67" t="inlineStr"/>
      <c r="E7366" s="68" t="n">
        <v>0</v>
      </c>
      <c r="F7366" s="69">
        <f>SUMIFS(الاضافة!$G$7:$G$60000,الاضافة!$H$7:$H$60000,"*اضاف*",الاضافة!$E$7:$E$60000,'أرصدة المخزن'!C7366)</f>
        <v/>
      </c>
      <c r="G7366" s="69">
        <f>SUMIFS(الصرف!$H$7:$H$60000,الصرف!$F$7:$F$60000,'أرصدة المخزن'!C7366)</f>
        <v/>
      </c>
      <c r="H7366" s="70">
        <f>E7366+F7366-G7366</f>
        <v/>
      </c>
    </row>
    <row r="7367" hidden="1" ht="24.6" customHeight="1" s="138">
      <c r="A7367" s="65" t="n">
        <v>10140100</v>
      </c>
      <c r="B7367" s="66" t="inlineStr">
        <is>
          <t>رخام ومواد بناء</t>
        </is>
      </c>
      <c r="C7367" s="67" t="inlineStr"/>
      <c r="D7367" s="67" t="inlineStr"/>
      <c r="E7367" s="68" t="n">
        <v>0</v>
      </c>
      <c r="F7367" s="69">
        <f>SUMIFS(الاضافة!$G$7:$G$60000,الاضافة!$H$7:$H$60000,"*اضاف*",الاضافة!$E$7:$E$60000,'أرصدة المخزن'!C7367)</f>
        <v/>
      </c>
      <c r="G7367" s="69">
        <f>SUMIFS(الصرف!$H$7:$H$60000,الصرف!$F$7:$F$60000,'أرصدة المخزن'!C7367)</f>
        <v/>
      </c>
      <c r="H7367" s="70">
        <f>E7367+F7367-G7367</f>
        <v/>
      </c>
    </row>
    <row r="7368" hidden="1" ht="24.6" customHeight="1" s="138">
      <c r="A7368" s="65" t="n">
        <v>10140101</v>
      </c>
      <c r="B7368" s="66" t="inlineStr">
        <is>
          <t>رخام ومواد بناء</t>
        </is>
      </c>
      <c r="C7368" s="67" t="inlineStr"/>
      <c r="D7368" s="67" t="inlineStr"/>
      <c r="E7368" s="68" t="n">
        <v>0</v>
      </c>
      <c r="F7368" s="69">
        <f>SUMIFS(الاضافة!$G$7:$G$60000,الاضافة!$H$7:$H$60000,"*اضاف*",الاضافة!$E$7:$E$60000,'أرصدة المخزن'!C7368)</f>
        <v/>
      </c>
      <c r="G7368" s="69">
        <f>SUMIFS(الصرف!$H$7:$H$60000,الصرف!$F$7:$F$60000,'أرصدة المخزن'!C7368)</f>
        <v/>
      </c>
      <c r="H7368" s="70">
        <f>E7368+F7368-G7368</f>
        <v/>
      </c>
    </row>
    <row r="7369" hidden="1" ht="24.6" customHeight="1" s="138">
      <c r="A7369" s="65" t="n">
        <v>10140102</v>
      </c>
      <c r="B7369" s="66" t="inlineStr">
        <is>
          <t>رخام ومواد بناء</t>
        </is>
      </c>
      <c r="C7369" s="67" t="inlineStr"/>
      <c r="D7369" s="67" t="inlineStr"/>
      <c r="E7369" s="68" t="n">
        <v>0</v>
      </c>
      <c r="F7369" s="69">
        <f>SUMIFS(الاضافة!$G$7:$G$60000,الاضافة!$H$7:$H$60000,"*اضاف*",الاضافة!$E$7:$E$60000,'أرصدة المخزن'!C7369)</f>
        <v/>
      </c>
      <c r="G7369" s="69">
        <f>SUMIFS(الصرف!$H$7:$H$60000,الصرف!$F$7:$F$60000,'أرصدة المخزن'!C7369)</f>
        <v/>
      </c>
      <c r="H7369" s="70">
        <f>E7369+F7369-G7369</f>
        <v/>
      </c>
    </row>
    <row r="7370" hidden="1" ht="24.6" customHeight="1" s="138">
      <c r="A7370" s="65" t="n">
        <v>10140103</v>
      </c>
      <c r="B7370" s="66" t="inlineStr">
        <is>
          <t>رخام ومواد بناء</t>
        </is>
      </c>
      <c r="C7370" s="67" t="inlineStr"/>
      <c r="D7370" s="67" t="inlineStr"/>
      <c r="E7370" s="68" t="n">
        <v>0</v>
      </c>
      <c r="F7370" s="69">
        <f>SUMIFS(الاضافة!$G$7:$G$60000,الاضافة!$H$7:$H$60000,"*اضاف*",الاضافة!$E$7:$E$60000,'أرصدة المخزن'!C7370)</f>
        <v/>
      </c>
      <c r="G7370" s="69">
        <f>SUMIFS(الصرف!$H$7:$H$60000,الصرف!$F$7:$F$60000,'أرصدة المخزن'!C7370)</f>
        <v/>
      </c>
      <c r="H7370" s="70">
        <f>E7370+F7370-G7370</f>
        <v/>
      </c>
    </row>
    <row r="7371" hidden="1" ht="24.6" customHeight="1" s="138">
      <c r="A7371" s="65" t="n">
        <v>10140104</v>
      </c>
      <c r="B7371" s="66" t="inlineStr">
        <is>
          <t>رخام ومواد بناء</t>
        </is>
      </c>
      <c r="C7371" s="67" t="inlineStr"/>
      <c r="D7371" s="67" t="inlineStr"/>
      <c r="E7371" s="68" t="n">
        <v>0</v>
      </c>
      <c r="F7371" s="69">
        <f>SUMIFS(الاضافة!$G$7:$G$60000,الاضافة!$H$7:$H$60000,"*اضاف*",الاضافة!$E$7:$E$60000,'أرصدة المخزن'!C7371)</f>
        <v/>
      </c>
      <c r="G7371" s="69">
        <f>SUMIFS(الصرف!$H$7:$H$60000,الصرف!$F$7:$F$60000,'أرصدة المخزن'!C7371)</f>
        <v/>
      </c>
      <c r="H7371" s="70">
        <f>E7371+F7371-G7371</f>
        <v/>
      </c>
    </row>
    <row r="7372" hidden="1" ht="24.6" customHeight="1" s="138">
      <c r="A7372" s="65" t="n">
        <v>10140105</v>
      </c>
      <c r="B7372" s="66" t="inlineStr">
        <is>
          <t>رخام ومواد بناء</t>
        </is>
      </c>
      <c r="C7372" s="67" t="inlineStr"/>
      <c r="D7372" s="67" t="inlineStr"/>
      <c r="E7372" s="68" t="n">
        <v>0</v>
      </c>
      <c r="F7372" s="69">
        <f>SUMIFS(الاضافة!$G$7:$G$60000,الاضافة!$H$7:$H$60000,"*اضاف*",الاضافة!$E$7:$E$60000,'أرصدة المخزن'!C7372)</f>
        <v/>
      </c>
      <c r="G7372" s="69">
        <f>SUMIFS(الصرف!$H$7:$H$60000,الصرف!$F$7:$F$60000,'أرصدة المخزن'!C7372)</f>
        <v/>
      </c>
      <c r="H7372" s="70">
        <f>E7372+F7372-G7372</f>
        <v/>
      </c>
    </row>
    <row r="7373" hidden="1" ht="24.6" customHeight="1" s="138">
      <c r="A7373" s="65" t="n">
        <v>10140106</v>
      </c>
      <c r="B7373" s="66" t="inlineStr">
        <is>
          <t>رخام ومواد بناء</t>
        </is>
      </c>
      <c r="C7373" s="67" t="inlineStr"/>
      <c r="D7373" s="67" t="inlineStr"/>
      <c r="E7373" s="68" t="n">
        <v>0</v>
      </c>
      <c r="F7373" s="69">
        <f>SUMIFS(الاضافة!$G$7:$G$60000,الاضافة!$H$7:$H$60000,"*اضاف*",الاضافة!$E$7:$E$60000,'أرصدة المخزن'!C7373)</f>
        <v/>
      </c>
      <c r="G7373" s="69">
        <f>SUMIFS(الصرف!$H$7:$H$60000,الصرف!$F$7:$F$60000,'أرصدة المخزن'!C7373)</f>
        <v/>
      </c>
      <c r="H7373" s="70">
        <f>E7373+F7373-G7373</f>
        <v/>
      </c>
    </row>
    <row r="7374" hidden="1" ht="24.6" customHeight="1" s="138">
      <c r="A7374" s="65" t="n">
        <v>10140107</v>
      </c>
      <c r="B7374" s="66" t="inlineStr">
        <is>
          <t>رخام ومواد بناء</t>
        </is>
      </c>
      <c r="C7374" s="67" t="inlineStr"/>
      <c r="D7374" s="67" t="inlineStr"/>
      <c r="E7374" s="68" t="n">
        <v>0</v>
      </c>
      <c r="F7374" s="69">
        <f>SUMIFS(الاضافة!$G$7:$G$60000,الاضافة!$H$7:$H$60000,"*اضاف*",الاضافة!$E$7:$E$60000,'أرصدة المخزن'!C7374)</f>
        <v/>
      </c>
      <c r="G7374" s="69">
        <f>SUMIFS(الصرف!$H$7:$H$60000,الصرف!$F$7:$F$60000,'أرصدة المخزن'!C7374)</f>
        <v/>
      </c>
      <c r="H7374" s="70">
        <f>E7374+F7374-G7374</f>
        <v/>
      </c>
    </row>
    <row r="7375" hidden="1" ht="24.6" customHeight="1" s="138">
      <c r="A7375" s="65" t="n">
        <v>10140108</v>
      </c>
      <c r="B7375" s="66" t="inlineStr">
        <is>
          <t>رخام ومواد بناء</t>
        </is>
      </c>
      <c r="C7375" s="67" t="inlineStr"/>
      <c r="D7375" s="67" t="inlineStr"/>
      <c r="E7375" s="68" t="n">
        <v>0</v>
      </c>
      <c r="F7375" s="69">
        <f>SUMIFS(الاضافة!$G$7:$G$60000,الاضافة!$H$7:$H$60000,"*اضاف*",الاضافة!$E$7:$E$60000,'أرصدة المخزن'!C7375)</f>
        <v/>
      </c>
      <c r="G7375" s="69">
        <f>SUMIFS(الصرف!$H$7:$H$60000,الصرف!$F$7:$F$60000,'أرصدة المخزن'!C7375)</f>
        <v/>
      </c>
      <c r="H7375" s="70">
        <f>E7375+F7375-G7375</f>
        <v/>
      </c>
    </row>
    <row r="7376" hidden="1" ht="24.6" customHeight="1" s="138">
      <c r="A7376" s="65" t="n">
        <v>10140109</v>
      </c>
      <c r="B7376" s="66" t="inlineStr">
        <is>
          <t>رخام ومواد بناء</t>
        </is>
      </c>
      <c r="C7376" s="67" t="inlineStr"/>
      <c r="D7376" s="67" t="inlineStr"/>
      <c r="E7376" s="68" t="n">
        <v>0</v>
      </c>
      <c r="F7376" s="69">
        <f>SUMIFS(الاضافة!$G$7:$G$60000,الاضافة!$H$7:$H$60000,"*اضاف*",الاضافة!$E$7:$E$60000,'أرصدة المخزن'!C7376)</f>
        <v/>
      </c>
      <c r="G7376" s="69">
        <f>SUMIFS(الصرف!$H$7:$H$60000,الصرف!$F$7:$F$60000,'أرصدة المخزن'!C7376)</f>
        <v/>
      </c>
      <c r="H7376" s="70">
        <f>E7376+F7376-G7376</f>
        <v/>
      </c>
    </row>
    <row r="7377" hidden="1" ht="24.6" customHeight="1" s="138">
      <c r="A7377" s="65" t="n">
        <v>10140110</v>
      </c>
      <c r="B7377" s="66" t="inlineStr">
        <is>
          <t>رخام ومواد بناء</t>
        </is>
      </c>
      <c r="C7377" s="67" t="inlineStr"/>
      <c r="D7377" s="67" t="inlineStr"/>
      <c r="E7377" s="68" t="n">
        <v>0</v>
      </c>
      <c r="F7377" s="69">
        <f>SUMIFS(الاضافة!$G$7:$G$60000,الاضافة!$H$7:$H$60000,"*اضاف*",الاضافة!$E$7:$E$60000,'أرصدة المخزن'!C7377)</f>
        <v/>
      </c>
      <c r="G7377" s="69">
        <f>SUMIFS(الصرف!$H$7:$H$60000,الصرف!$F$7:$F$60000,'أرصدة المخزن'!C7377)</f>
        <v/>
      </c>
      <c r="H7377" s="70">
        <f>E7377+F7377-G7377</f>
        <v/>
      </c>
    </row>
    <row r="7378" hidden="1" ht="24.6" customHeight="1" s="138">
      <c r="A7378" s="65" t="n">
        <v>10140111</v>
      </c>
      <c r="B7378" s="66" t="inlineStr">
        <is>
          <t>رخام ومواد بناء</t>
        </is>
      </c>
      <c r="C7378" s="67" t="inlineStr"/>
      <c r="D7378" s="67" t="inlineStr"/>
      <c r="E7378" s="68" t="n">
        <v>0</v>
      </c>
      <c r="F7378" s="69">
        <f>SUMIFS(الاضافة!$G$7:$G$60000,الاضافة!$H$7:$H$60000,"*اضاف*",الاضافة!$E$7:$E$60000,'أرصدة المخزن'!C7378)</f>
        <v/>
      </c>
      <c r="G7378" s="69">
        <f>SUMIFS(الصرف!$H$7:$H$60000,الصرف!$F$7:$F$60000,'أرصدة المخزن'!C7378)</f>
        <v/>
      </c>
      <c r="H7378" s="70">
        <f>E7378+F7378-G7378</f>
        <v/>
      </c>
    </row>
    <row r="7379" hidden="1" ht="24.6" customHeight="1" s="138">
      <c r="A7379" s="65" t="n">
        <v>10140112</v>
      </c>
      <c r="B7379" s="66" t="inlineStr">
        <is>
          <t>رخام ومواد بناء</t>
        </is>
      </c>
      <c r="C7379" s="67" t="inlineStr"/>
      <c r="D7379" s="67" t="inlineStr"/>
      <c r="E7379" s="68" t="n">
        <v>0</v>
      </c>
      <c r="F7379" s="69">
        <f>SUMIFS(الاضافة!$G$7:$G$60000,الاضافة!$H$7:$H$60000,"*اضاف*",الاضافة!$E$7:$E$60000,'أرصدة المخزن'!C7379)</f>
        <v/>
      </c>
      <c r="G7379" s="69">
        <f>SUMIFS(الصرف!$H$7:$H$60000,الصرف!$F$7:$F$60000,'أرصدة المخزن'!C7379)</f>
        <v/>
      </c>
      <c r="H7379" s="70">
        <f>E7379+F7379-G7379</f>
        <v/>
      </c>
    </row>
    <row r="7380" hidden="1" ht="24.6" customHeight="1" s="138">
      <c r="A7380" s="65" t="n">
        <v>10140113</v>
      </c>
      <c r="B7380" s="66" t="inlineStr">
        <is>
          <t>رخام ومواد بناء</t>
        </is>
      </c>
      <c r="C7380" s="67" t="inlineStr"/>
      <c r="D7380" s="67" t="inlineStr"/>
      <c r="E7380" s="68" t="n">
        <v>0</v>
      </c>
      <c r="F7380" s="69">
        <f>SUMIFS(الاضافة!$G$7:$G$60000,الاضافة!$H$7:$H$60000,"*اضاف*",الاضافة!$E$7:$E$60000,'أرصدة المخزن'!C7380)</f>
        <v/>
      </c>
      <c r="G7380" s="69">
        <f>SUMIFS(الصرف!$H$7:$H$60000,الصرف!$F$7:$F$60000,'أرصدة المخزن'!C7380)</f>
        <v/>
      </c>
      <c r="H7380" s="70">
        <f>E7380+F7380-G7380</f>
        <v/>
      </c>
    </row>
    <row r="7381" hidden="1" ht="24.6" customHeight="1" s="138">
      <c r="A7381" s="65" t="n">
        <v>10140114</v>
      </c>
      <c r="B7381" s="66" t="inlineStr">
        <is>
          <t>رخام ومواد بناء</t>
        </is>
      </c>
      <c r="C7381" s="67" t="inlineStr"/>
      <c r="D7381" s="67" t="inlineStr"/>
      <c r="E7381" s="68" t="n">
        <v>0</v>
      </c>
      <c r="F7381" s="69">
        <f>SUMIFS(الاضافة!$G$7:$G$60000,الاضافة!$H$7:$H$60000,"*اضاف*",الاضافة!$E$7:$E$60000,'أرصدة المخزن'!C7381)</f>
        <v/>
      </c>
      <c r="G7381" s="69">
        <f>SUMIFS(الصرف!$H$7:$H$60000,الصرف!$F$7:$F$60000,'أرصدة المخزن'!C7381)</f>
        <v/>
      </c>
      <c r="H7381" s="70">
        <f>E7381+F7381-G7381</f>
        <v/>
      </c>
    </row>
    <row r="7382" hidden="1" ht="24.6" customHeight="1" s="138">
      <c r="A7382" s="65" t="n">
        <v>10140115</v>
      </c>
      <c r="B7382" s="66" t="inlineStr">
        <is>
          <t>رخام ومواد بناء</t>
        </is>
      </c>
      <c r="C7382" s="67" t="inlineStr"/>
      <c r="D7382" s="67" t="inlineStr"/>
      <c r="E7382" s="68" t="n">
        <v>0</v>
      </c>
      <c r="F7382" s="69">
        <f>SUMIFS(الاضافة!$G$7:$G$60000,الاضافة!$H$7:$H$60000,"*اضاف*",الاضافة!$E$7:$E$60000,'أرصدة المخزن'!C7382)</f>
        <v/>
      </c>
      <c r="G7382" s="69">
        <f>SUMIFS(الصرف!$H$7:$H$60000,الصرف!$F$7:$F$60000,'أرصدة المخزن'!C7382)</f>
        <v/>
      </c>
      <c r="H7382" s="70">
        <f>E7382+F7382-G7382</f>
        <v/>
      </c>
    </row>
    <row r="7383" hidden="1" ht="24.6" customHeight="1" s="138">
      <c r="A7383" s="65" t="n">
        <v>10140116</v>
      </c>
      <c r="B7383" s="66" t="inlineStr">
        <is>
          <t>رخام ومواد بناء</t>
        </is>
      </c>
      <c r="C7383" s="67" t="inlineStr"/>
      <c r="D7383" s="67" t="inlineStr"/>
      <c r="E7383" s="68" t="n">
        <v>0</v>
      </c>
      <c r="F7383" s="69">
        <f>SUMIFS(الاضافة!$G$7:$G$60000,الاضافة!$H$7:$H$60000,"*اضاف*",الاضافة!$E$7:$E$60000,'أرصدة المخزن'!C7383)</f>
        <v/>
      </c>
      <c r="G7383" s="69">
        <f>SUMIFS(الصرف!$H$7:$H$60000,الصرف!$F$7:$F$60000,'أرصدة المخزن'!C7383)</f>
        <v/>
      </c>
      <c r="H7383" s="70">
        <f>E7383+F7383-G7383</f>
        <v/>
      </c>
    </row>
    <row r="7384" hidden="1" ht="24.6" customHeight="1" s="138">
      <c r="A7384" s="65" t="n">
        <v>10140117</v>
      </c>
      <c r="B7384" s="66" t="inlineStr">
        <is>
          <t>رخام ومواد بناء</t>
        </is>
      </c>
      <c r="C7384" s="67" t="inlineStr"/>
      <c r="D7384" s="67" t="inlineStr"/>
      <c r="E7384" s="68" t="n">
        <v>0</v>
      </c>
      <c r="F7384" s="69">
        <f>SUMIFS(الاضافة!$G$7:$G$60000,الاضافة!$H$7:$H$60000,"*اضاف*",الاضافة!$E$7:$E$60000,'أرصدة المخزن'!C7384)</f>
        <v/>
      </c>
      <c r="G7384" s="69">
        <f>SUMIFS(الصرف!$H$7:$H$60000,الصرف!$F$7:$F$60000,'أرصدة المخزن'!C7384)</f>
        <v/>
      </c>
      <c r="H7384" s="70">
        <f>E7384+F7384-G7384</f>
        <v/>
      </c>
    </row>
    <row r="7385" hidden="1" ht="24.6" customHeight="1" s="138">
      <c r="A7385" s="65" t="n">
        <v>10140118</v>
      </c>
      <c r="B7385" s="66" t="inlineStr">
        <is>
          <t>رخام ومواد بناء</t>
        </is>
      </c>
      <c r="C7385" s="67" t="inlineStr"/>
      <c r="D7385" s="67" t="inlineStr"/>
      <c r="E7385" s="68" t="n">
        <v>0</v>
      </c>
      <c r="F7385" s="69">
        <f>SUMIFS(الاضافة!$G$7:$G$60000,الاضافة!$H$7:$H$60000,"*اضاف*",الاضافة!$E$7:$E$60000,'أرصدة المخزن'!C7385)</f>
        <v/>
      </c>
      <c r="G7385" s="69">
        <f>SUMIFS(الصرف!$H$7:$H$60000,الصرف!$F$7:$F$60000,'أرصدة المخزن'!C7385)</f>
        <v/>
      </c>
      <c r="H7385" s="70">
        <f>E7385+F7385-G7385</f>
        <v/>
      </c>
    </row>
    <row r="7386" hidden="1" ht="24.6" customHeight="1" s="138">
      <c r="A7386" s="65" t="n">
        <v>10140119</v>
      </c>
      <c r="B7386" s="66" t="inlineStr">
        <is>
          <t>رخام ومواد بناء</t>
        </is>
      </c>
      <c r="C7386" s="67" t="inlineStr"/>
      <c r="D7386" s="67" t="inlineStr"/>
      <c r="E7386" s="68" t="n">
        <v>0</v>
      </c>
      <c r="F7386" s="69">
        <f>SUMIFS(الاضافة!$G$7:$G$60000,الاضافة!$H$7:$H$60000,"*اضاف*",الاضافة!$E$7:$E$60000,'أرصدة المخزن'!C7386)</f>
        <v/>
      </c>
      <c r="G7386" s="69">
        <f>SUMIFS(الصرف!$H$7:$H$60000,الصرف!$F$7:$F$60000,'أرصدة المخزن'!C7386)</f>
        <v/>
      </c>
      <c r="H7386" s="70">
        <f>E7386+F7386-G7386</f>
        <v/>
      </c>
    </row>
    <row r="7387" hidden="1" ht="24.6" customHeight="1" s="138">
      <c r="A7387" s="65" t="n">
        <v>10140120</v>
      </c>
      <c r="B7387" s="66" t="inlineStr">
        <is>
          <t>رخام ومواد بناء</t>
        </is>
      </c>
      <c r="C7387" s="67" t="inlineStr"/>
      <c r="D7387" s="67" t="inlineStr"/>
      <c r="E7387" s="68" t="n">
        <v>0</v>
      </c>
      <c r="F7387" s="69">
        <f>SUMIFS(الاضافة!$G$7:$G$60000,الاضافة!$H$7:$H$60000,"*اضاف*",الاضافة!$E$7:$E$60000,'أرصدة المخزن'!C7387)</f>
        <v/>
      </c>
      <c r="G7387" s="69">
        <f>SUMIFS(الصرف!$H$7:$H$60000,الصرف!$F$7:$F$60000,'أرصدة المخزن'!C7387)</f>
        <v/>
      </c>
      <c r="H7387" s="70">
        <f>E7387+F7387-G7387</f>
        <v/>
      </c>
    </row>
    <row r="7388" hidden="1" ht="24.6" customHeight="1" s="138">
      <c r="A7388" s="65" t="n">
        <v>10140121</v>
      </c>
      <c r="B7388" s="66" t="inlineStr">
        <is>
          <t>رخام ومواد بناء</t>
        </is>
      </c>
      <c r="C7388" s="67" t="inlineStr"/>
      <c r="D7388" s="67" t="inlineStr"/>
      <c r="E7388" s="68" t="n">
        <v>0</v>
      </c>
      <c r="F7388" s="69">
        <f>SUMIFS(الاضافة!$G$7:$G$60000,الاضافة!$H$7:$H$60000,"*اضاف*",الاضافة!$E$7:$E$60000,'أرصدة المخزن'!C7388)</f>
        <v/>
      </c>
      <c r="G7388" s="69">
        <f>SUMIFS(الصرف!$H$7:$H$60000,الصرف!$F$7:$F$60000,'أرصدة المخزن'!C7388)</f>
        <v/>
      </c>
      <c r="H7388" s="70">
        <f>E7388+F7388-G7388</f>
        <v/>
      </c>
    </row>
    <row r="7389" hidden="1" ht="24.6" customHeight="1" s="138">
      <c r="A7389" s="65" t="n">
        <v>10140122</v>
      </c>
      <c r="B7389" s="66" t="inlineStr">
        <is>
          <t>رخام ومواد بناء</t>
        </is>
      </c>
      <c r="C7389" s="67" t="inlineStr"/>
      <c r="D7389" s="67" t="inlineStr"/>
      <c r="E7389" s="68" t="n">
        <v>0</v>
      </c>
      <c r="F7389" s="69">
        <f>SUMIFS(الاضافة!$G$7:$G$60000,الاضافة!$H$7:$H$60000,"*اضاف*",الاضافة!$E$7:$E$60000,'أرصدة المخزن'!C7389)</f>
        <v/>
      </c>
      <c r="G7389" s="69">
        <f>SUMIFS(الصرف!$H$7:$H$60000,الصرف!$F$7:$F$60000,'أرصدة المخزن'!C7389)</f>
        <v/>
      </c>
      <c r="H7389" s="70">
        <f>E7389+F7389-G7389</f>
        <v/>
      </c>
    </row>
    <row r="7390" hidden="1" ht="24.6" customHeight="1" s="138">
      <c r="A7390" s="65" t="n">
        <v>10140123</v>
      </c>
      <c r="B7390" s="66" t="inlineStr">
        <is>
          <t>رخام ومواد بناء</t>
        </is>
      </c>
      <c r="C7390" s="67" t="inlineStr"/>
      <c r="D7390" s="67" t="inlineStr"/>
      <c r="E7390" s="68" t="n">
        <v>0</v>
      </c>
      <c r="F7390" s="69">
        <f>SUMIFS(الاضافة!$G$7:$G$60000,الاضافة!$H$7:$H$60000,"*اضاف*",الاضافة!$E$7:$E$60000,'أرصدة المخزن'!C7390)</f>
        <v/>
      </c>
      <c r="G7390" s="69">
        <f>SUMIFS(الصرف!$H$7:$H$60000,الصرف!$F$7:$F$60000,'أرصدة المخزن'!C7390)</f>
        <v/>
      </c>
      <c r="H7390" s="70">
        <f>E7390+F7390-G7390</f>
        <v/>
      </c>
    </row>
    <row r="7391" hidden="1" ht="24.6" customHeight="1" s="138">
      <c r="A7391" s="65" t="n">
        <v>10140124</v>
      </c>
      <c r="B7391" s="66" t="inlineStr">
        <is>
          <t>رخام ومواد بناء</t>
        </is>
      </c>
      <c r="C7391" s="67" t="inlineStr"/>
      <c r="D7391" s="67" t="inlineStr"/>
      <c r="E7391" s="68" t="n">
        <v>0</v>
      </c>
      <c r="F7391" s="69">
        <f>SUMIFS(الاضافة!$G$7:$G$60000,الاضافة!$H$7:$H$60000,"*اضاف*",الاضافة!$E$7:$E$60000,'أرصدة المخزن'!C7391)</f>
        <v/>
      </c>
      <c r="G7391" s="69">
        <f>SUMIFS(الصرف!$H$7:$H$60000,الصرف!$F$7:$F$60000,'أرصدة المخزن'!C7391)</f>
        <v/>
      </c>
      <c r="H7391" s="70">
        <f>E7391+F7391-G7391</f>
        <v/>
      </c>
    </row>
    <row r="7392" hidden="1" ht="24.6" customHeight="1" s="138">
      <c r="A7392" s="65" t="n">
        <v>10140125</v>
      </c>
      <c r="B7392" s="66" t="inlineStr">
        <is>
          <t>رخام ومواد بناء</t>
        </is>
      </c>
      <c r="C7392" s="67" t="inlineStr"/>
      <c r="D7392" s="67" t="inlineStr"/>
      <c r="E7392" s="68" t="n">
        <v>0</v>
      </c>
      <c r="F7392" s="69">
        <f>SUMIFS(الاضافة!$G$7:$G$60000,الاضافة!$H$7:$H$60000,"*اضاف*",الاضافة!$E$7:$E$60000,'أرصدة المخزن'!C7392)</f>
        <v/>
      </c>
      <c r="G7392" s="69">
        <f>SUMIFS(الصرف!$H$7:$H$60000,الصرف!$F$7:$F$60000,'أرصدة المخزن'!C7392)</f>
        <v/>
      </c>
      <c r="H7392" s="70">
        <f>E7392+F7392-G7392</f>
        <v/>
      </c>
    </row>
    <row r="7393" hidden="1" ht="24.6" customHeight="1" s="138">
      <c r="A7393" s="65" t="n">
        <v>10140126</v>
      </c>
      <c r="B7393" s="66" t="inlineStr">
        <is>
          <t>رخام ومواد بناء</t>
        </is>
      </c>
      <c r="C7393" s="67" t="inlineStr"/>
      <c r="D7393" s="67" t="inlineStr"/>
      <c r="E7393" s="68" t="n">
        <v>0</v>
      </c>
      <c r="F7393" s="69">
        <f>SUMIFS(الاضافة!$G$7:$G$60000,الاضافة!$H$7:$H$60000,"*اضاف*",الاضافة!$E$7:$E$60000,'أرصدة المخزن'!C7393)</f>
        <v/>
      </c>
      <c r="G7393" s="69">
        <f>SUMIFS(الصرف!$H$7:$H$60000,الصرف!$F$7:$F$60000,'أرصدة المخزن'!C7393)</f>
        <v/>
      </c>
      <c r="H7393" s="70">
        <f>E7393+F7393-G7393</f>
        <v/>
      </c>
    </row>
    <row r="7394" hidden="1" ht="24.6" customHeight="1" s="138">
      <c r="A7394" s="65" t="n">
        <v>10140127</v>
      </c>
      <c r="B7394" s="66" t="inlineStr">
        <is>
          <t>رخام ومواد بناء</t>
        </is>
      </c>
      <c r="C7394" s="67" t="inlineStr"/>
      <c r="D7394" s="67" t="inlineStr"/>
      <c r="E7394" s="68" t="n">
        <v>0</v>
      </c>
      <c r="F7394" s="69">
        <f>SUMIFS(الاضافة!$G$7:$G$60000,الاضافة!$H$7:$H$60000,"*اضاف*",الاضافة!$E$7:$E$60000,'أرصدة المخزن'!C7394)</f>
        <v/>
      </c>
      <c r="G7394" s="69">
        <f>SUMIFS(الصرف!$H$7:$H$60000,الصرف!$F$7:$F$60000,'أرصدة المخزن'!C7394)</f>
        <v/>
      </c>
      <c r="H7394" s="70">
        <f>E7394+F7394-G7394</f>
        <v/>
      </c>
    </row>
    <row r="7395" hidden="1" ht="24.6" customHeight="1" s="138">
      <c r="A7395" s="65" t="n">
        <v>10140128</v>
      </c>
      <c r="B7395" s="66" t="inlineStr">
        <is>
          <t>رخام ومواد بناء</t>
        </is>
      </c>
      <c r="C7395" s="67" t="inlineStr"/>
      <c r="D7395" s="67" t="inlineStr"/>
      <c r="E7395" s="68" t="n">
        <v>0</v>
      </c>
      <c r="F7395" s="69">
        <f>SUMIFS(الاضافة!$G$7:$G$60000,الاضافة!$H$7:$H$60000,"*اضاف*",الاضافة!$E$7:$E$60000,'أرصدة المخزن'!C7395)</f>
        <v/>
      </c>
      <c r="G7395" s="69">
        <f>SUMIFS(الصرف!$H$7:$H$60000,الصرف!$F$7:$F$60000,'أرصدة المخزن'!C7395)</f>
        <v/>
      </c>
      <c r="H7395" s="70">
        <f>E7395+F7395-G7395</f>
        <v/>
      </c>
    </row>
    <row r="7396" hidden="1" ht="24.6" customHeight="1" s="138">
      <c r="A7396" s="65" t="n">
        <v>10140129</v>
      </c>
      <c r="B7396" s="66" t="inlineStr">
        <is>
          <t>رخام ومواد بناء</t>
        </is>
      </c>
      <c r="C7396" s="67" t="inlineStr"/>
      <c r="D7396" s="67" t="inlineStr"/>
      <c r="E7396" s="68" t="n">
        <v>0</v>
      </c>
      <c r="F7396" s="69">
        <f>SUMIFS(الاضافة!$G$7:$G$60000,الاضافة!$H$7:$H$60000,"*اضاف*",الاضافة!$E$7:$E$60000,'أرصدة المخزن'!C7396)</f>
        <v/>
      </c>
      <c r="G7396" s="69">
        <f>SUMIFS(الصرف!$H$7:$H$60000,الصرف!$F$7:$F$60000,'أرصدة المخزن'!C7396)</f>
        <v/>
      </c>
      <c r="H7396" s="70">
        <f>E7396+F7396-G7396</f>
        <v/>
      </c>
    </row>
    <row r="7397" hidden="1" ht="24.6" customHeight="1" s="138">
      <c r="A7397" s="65" t="n">
        <v>10140130</v>
      </c>
      <c r="B7397" s="66" t="inlineStr">
        <is>
          <t>رخام ومواد بناء</t>
        </is>
      </c>
      <c r="C7397" s="67" t="inlineStr"/>
      <c r="D7397" s="67" t="inlineStr"/>
      <c r="E7397" s="68" t="n">
        <v>0</v>
      </c>
      <c r="F7397" s="69">
        <f>SUMIFS(الاضافة!$G$7:$G$60000,الاضافة!$H$7:$H$60000,"*اضاف*",الاضافة!$E$7:$E$60000,'أرصدة المخزن'!C7397)</f>
        <v/>
      </c>
      <c r="G7397" s="69">
        <f>SUMIFS(الصرف!$H$7:$H$60000,الصرف!$F$7:$F$60000,'أرصدة المخزن'!C7397)</f>
        <v/>
      </c>
      <c r="H7397" s="70">
        <f>E7397+F7397-G7397</f>
        <v/>
      </c>
    </row>
    <row r="7398" hidden="1" ht="24.6" customHeight="1" s="138">
      <c r="A7398" s="65" t="n">
        <v>10140131</v>
      </c>
      <c r="B7398" s="66" t="inlineStr">
        <is>
          <t>رخام ومواد بناء</t>
        </is>
      </c>
      <c r="C7398" s="67" t="inlineStr"/>
      <c r="D7398" s="67" t="inlineStr"/>
      <c r="E7398" s="68" t="n">
        <v>0</v>
      </c>
      <c r="F7398" s="69">
        <f>SUMIFS(الاضافة!$G$7:$G$60000,الاضافة!$H$7:$H$60000,"*اضاف*",الاضافة!$E$7:$E$60000,'أرصدة المخزن'!C7398)</f>
        <v/>
      </c>
      <c r="G7398" s="69">
        <f>SUMIFS(الصرف!$H$7:$H$60000,الصرف!$F$7:$F$60000,'أرصدة المخزن'!C7398)</f>
        <v/>
      </c>
      <c r="H7398" s="70">
        <f>E7398+F7398-G7398</f>
        <v/>
      </c>
    </row>
    <row r="7399" hidden="1" ht="24.6" customHeight="1" s="138">
      <c r="A7399" s="65" t="n">
        <v>10140132</v>
      </c>
      <c r="B7399" s="66" t="inlineStr">
        <is>
          <t>رخام ومواد بناء</t>
        </is>
      </c>
      <c r="C7399" s="67" t="inlineStr"/>
      <c r="D7399" s="67" t="inlineStr"/>
      <c r="E7399" s="68" t="n">
        <v>0</v>
      </c>
      <c r="F7399" s="69">
        <f>SUMIFS(الاضافة!$G$7:$G$60000,الاضافة!$H$7:$H$60000,"*اضاف*",الاضافة!$E$7:$E$60000,'أرصدة المخزن'!C7399)</f>
        <v/>
      </c>
      <c r="G7399" s="69">
        <f>SUMIFS(الصرف!$H$7:$H$60000,الصرف!$F$7:$F$60000,'أرصدة المخزن'!C7399)</f>
        <v/>
      </c>
      <c r="H7399" s="70">
        <f>E7399+F7399-G7399</f>
        <v/>
      </c>
    </row>
    <row r="7400" hidden="1" ht="24.6" customHeight="1" s="138">
      <c r="A7400" s="65" t="n">
        <v>10140133</v>
      </c>
      <c r="B7400" s="66" t="inlineStr">
        <is>
          <t>رخام ومواد بناء</t>
        </is>
      </c>
      <c r="C7400" s="67" t="inlineStr"/>
      <c r="D7400" s="67" t="inlineStr"/>
      <c r="E7400" s="68" t="n">
        <v>0</v>
      </c>
      <c r="F7400" s="69">
        <f>SUMIFS(الاضافة!$G$7:$G$60000,الاضافة!$H$7:$H$60000,"*اضاف*",الاضافة!$E$7:$E$60000,'أرصدة المخزن'!C7400)</f>
        <v/>
      </c>
      <c r="G7400" s="69">
        <f>SUMIFS(الصرف!$H$7:$H$60000,الصرف!$F$7:$F$60000,'أرصدة المخزن'!C7400)</f>
        <v/>
      </c>
      <c r="H7400" s="70">
        <f>E7400+F7400-G7400</f>
        <v/>
      </c>
    </row>
    <row r="7401" hidden="1" ht="24.6" customHeight="1" s="138">
      <c r="A7401" s="65" t="n">
        <v>10140134</v>
      </c>
      <c r="B7401" s="66" t="inlineStr">
        <is>
          <t>رخام ومواد بناء</t>
        </is>
      </c>
      <c r="C7401" s="67" t="inlineStr"/>
      <c r="D7401" s="67" t="inlineStr"/>
      <c r="E7401" s="68" t="n">
        <v>0</v>
      </c>
      <c r="F7401" s="69">
        <f>SUMIFS(الاضافة!$G$7:$G$60000,الاضافة!$H$7:$H$60000,"*اضاف*",الاضافة!$E$7:$E$60000,'أرصدة المخزن'!C7401)</f>
        <v/>
      </c>
      <c r="G7401" s="69">
        <f>SUMIFS(الصرف!$H$7:$H$60000,الصرف!$F$7:$F$60000,'أرصدة المخزن'!C7401)</f>
        <v/>
      </c>
      <c r="H7401" s="70">
        <f>E7401+F7401-G7401</f>
        <v/>
      </c>
    </row>
    <row r="7402" hidden="1" ht="24.6" customHeight="1" s="138">
      <c r="A7402" s="65" t="n">
        <v>10140135</v>
      </c>
      <c r="B7402" s="66" t="inlineStr">
        <is>
          <t>رخام ومواد بناء</t>
        </is>
      </c>
      <c r="C7402" s="67" t="inlineStr"/>
      <c r="D7402" s="67" t="inlineStr"/>
      <c r="E7402" s="68" t="n">
        <v>0</v>
      </c>
      <c r="F7402" s="69">
        <f>SUMIFS(الاضافة!$G$7:$G$60000,الاضافة!$H$7:$H$60000,"*اضاف*",الاضافة!$E$7:$E$60000,'أرصدة المخزن'!C7402)</f>
        <v/>
      </c>
      <c r="G7402" s="69">
        <f>SUMIFS(الصرف!$H$7:$H$60000,الصرف!$F$7:$F$60000,'أرصدة المخزن'!C7402)</f>
        <v/>
      </c>
      <c r="H7402" s="70">
        <f>E7402+F7402-G7402</f>
        <v/>
      </c>
    </row>
    <row r="7403" hidden="1" ht="24.6" customHeight="1" s="138">
      <c r="A7403" s="65" t="n">
        <v>10140136</v>
      </c>
      <c r="B7403" s="66" t="inlineStr">
        <is>
          <t>رخام ومواد بناء</t>
        </is>
      </c>
      <c r="C7403" s="67" t="inlineStr"/>
      <c r="D7403" s="67" t="inlineStr"/>
      <c r="E7403" s="68" t="n">
        <v>0</v>
      </c>
      <c r="F7403" s="69">
        <f>SUMIFS(الاضافة!$G$7:$G$60000,الاضافة!$H$7:$H$60000,"*اضاف*",الاضافة!$E$7:$E$60000,'أرصدة المخزن'!C7403)</f>
        <v/>
      </c>
      <c r="G7403" s="69">
        <f>SUMIFS(الصرف!$H$7:$H$60000,الصرف!$F$7:$F$60000,'أرصدة المخزن'!C7403)</f>
        <v/>
      </c>
      <c r="H7403" s="70">
        <f>E7403+F7403-G7403</f>
        <v/>
      </c>
    </row>
    <row r="7404" hidden="1" ht="24.6" customHeight="1" s="138">
      <c r="A7404" s="65" t="n">
        <v>10140137</v>
      </c>
      <c r="B7404" s="66" t="inlineStr">
        <is>
          <t>رخام ومواد بناء</t>
        </is>
      </c>
      <c r="C7404" s="67" t="inlineStr"/>
      <c r="D7404" s="67" t="inlineStr"/>
      <c r="E7404" s="68" t="n">
        <v>0</v>
      </c>
      <c r="F7404" s="69">
        <f>SUMIFS(الاضافة!$G$7:$G$60000,الاضافة!$H$7:$H$60000,"*اضاف*",الاضافة!$E$7:$E$60000,'أرصدة المخزن'!C7404)</f>
        <v/>
      </c>
      <c r="G7404" s="69">
        <f>SUMIFS(الصرف!$H$7:$H$60000,الصرف!$F$7:$F$60000,'أرصدة المخزن'!C7404)</f>
        <v/>
      </c>
      <c r="H7404" s="70">
        <f>E7404+F7404-G7404</f>
        <v/>
      </c>
    </row>
    <row r="7405" hidden="1" ht="24.6" customHeight="1" s="138">
      <c r="A7405" s="65" t="n">
        <v>10140138</v>
      </c>
      <c r="B7405" s="66" t="inlineStr">
        <is>
          <t>رخام ومواد بناء</t>
        </is>
      </c>
      <c r="C7405" s="67" t="inlineStr"/>
      <c r="D7405" s="67" t="inlineStr"/>
      <c r="E7405" s="68" t="n">
        <v>0</v>
      </c>
      <c r="F7405" s="69">
        <f>SUMIFS(الاضافة!$G$7:$G$60000,الاضافة!$H$7:$H$60000,"*اضاف*",الاضافة!$E$7:$E$60000,'أرصدة المخزن'!C7405)</f>
        <v/>
      </c>
      <c r="G7405" s="69">
        <f>SUMIFS(الصرف!$H$7:$H$60000,الصرف!$F$7:$F$60000,'أرصدة المخزن'!C7405)</f>
        <v/>
      </c>
      <c r="H7405" s="70">
        <f>E7405+F7405-G7405</f>
        <v/>
      </c>
    </row>
    <row r="7406" hidden="1" ht="24.6" customHeight="1" s="138">
      <c r="A7406" s="65" t="n">
        <v>10140139</v>
      </c>
      <c r="B7406" s="66" t="inlineStr">
        <is>
          <t>رخام ومواد بناء</t>
        </is>
      </c>
      <c r="C7406" s="67" t="inlineStr"/>
      <c r="D7406" s="67" t="inlineStr"/>
      <c r="E7406" s="68" t="n">
        <v>0</v>
      </c>
      <c r="F7406" s="69">
        <f>SUMIFS(الاضافة!$G$7:$G$60000,الاضافة!$H$7:$H$60000,"*اضاف*",الاضافة!$E$7:$E$60000,'أرصدة المخزن'!C7406)</f>
        <v/>
      </c>
      <c r="G7406" s="69">
        <f>SUMIFS(الصرف!$H$7:$H$60000,الصرف!$F$7:$F$60000,'أرصدة المخزن'!C7406)</f>
        <v/>
      </c>
      <c r="H7406" s="70">
        <f>E7406+F7406-G7406</f>
        <v/>
      </c>
    </row>
    <row r="7407" hidden="1" ht="24.6" customHeight="1" s="138">
      <c r="A7407" s="65" t="n">
        <v>10140140</v>
      </c>
      <c r="B7407" s="66" t="inlineStr">
        <is>
          <t>رخام ومواد بناء</t>
        </is>
      </c>
      <c r="C7407" s="67" t="inlineStr"/>
      <c r="D7407" s="67" t="inlineStr"/>
      <c r="E7407" s="68" t="n">
        <v>0</v>
      </c>
      <c r="F7407" s="69">
        <f>SUMIFS(الاضافة!$G$7:$G$60000,الاضافة!$H$7:$H$60000,"*اضاف*",الاضافة!$E$7:$E$60000,'أرصدة المخزن'!C7407)</f>
        <v/>
      </c>
      <c r="G7407" s="69">
        <f>SUMIFS(الصرف!$H$7:$H$60000,الصرف!$F$7:$F$60000,'أرصدة المخزن'!C7407)</f>
        <v/>
      </c>
      <c r="H7407" s="70">
        <f>E7407+F7407-G7407</f>
        <v/>
      </c>
    </row>
    <row r="7408" hidden="1" ht="24.6" customHeight="1" s="138">
      <c r="A7408" s="65" t="n">
        <v>10140141</v>
      </c>
      <c r="B7408" s="66" t="inlineStr">
        <is>
          <t>رخام ومواد بناء</t>
        </is>
      </c>
      <c r="C7408" s="67" t="inlineStr"/>
      <c r="D7408" s="67" t="inlineStr"/>
      <c r="E7408" s="68" t="n">
        <v>0</v>
      </c>
      <c r="F7408" s="69">
        <f>SUMIFS(الاضافة!$G$7:$G$60000,الاضافة!$H$7:$H$60000,"*اضاف*",الاضافة!$E$7:$E$60000,'أرصدة المخزن'!C7408)</f>
        <v/>
      </c>
      <c r="G7408" s="69">
        <f>SUMIFS(الصرف!$H$7:$H$60000,الصرف!$F$7:$F$60000,'أرصدة المخزن'!C7408)</f>
        <v/>
      </c>
      <c r="H7408" s="70">
        <f>E7408+F7408-G7408</f>
        <v/>
      </c>
    </row>
    <row r="7409" hidden="1" ht="24.6" customHeight="1" s="138">
      <c r="A7409" s="65" t="n">
        <v>10140142</v>
      </c>
      <c r="B7409" s="66" t="inlineStr">
        <is>
          <t>رخام ومواد بناء</t>
        </is>
      </c>
      <c r="C7409" s="67" t="inlineStr"/>
      <c r="D7409" s="67" t="inlineStr"/>
      <c r="E7409" s="68" t="n">
        <v>0</v>
      </c>
      <c r="F7409" s="69">
        <f>SUMIFS(الاضافة!$G$7:$G$60000,الاضافة!$H$7:$H$60000,"*اضاف*",الاضافة!$E$7:$E$60000,'أرصدة المخزن'!C7409)</f>
        <v/>
      </c>
      <c r="G7409" s="69">
        <f>SUMIFS(الصرف!$H$7:$H$60000,الصرف!$F$7:$F$60000,'أرصدة المخزن'!C7409)</f>
        <v/>
      </c>
      <c r="H7409" s="70">
        <f>E7409+F7409-G7409</f>
        <v/>
      </c>
    </row>
    <row r="7410" hidden="1" ht="24.6" customHeight="1" s="138">
      <c r="A7410" s="65" t="n">
        <v>10140143</v>
      </c>
      <c r="B7410" s="66" t="inlineStr">
        <is>
          <t>رخام ومواد بناء</t>
        </is>
      </c>
      <c r="C7410" s="67" t="inlineStr"/>
      <c r="D7410" s="67" t="inlineStr"/>
      <c r="E7410" s="68" t="n">
        <v>0</v>
      </c>
      <c r="F7410" s="69">
        <f>SUMIFS(الاضافة!$G$7:$G$60000,الاضافة!$H$7:$H$60000,"*اضاف*",الاضافة!$E$7:$E$60000,'أرصدة المخزن'!C7410)</f>
        <v/>
      </c>
      <c r="G7410" s="69">
        <f>SUMIFS(الصرف!$H$7:$H$60000,الصرف!$F$7:$F$60000,'أرصدة المخزن'!C7410)</f>
        <v/>
      </c>
      <c r="H7410" s="70">
        <f>E7410+F7410-G7410</f>
        <v/>
      </c>
    </row>
    <row r="7411" hidden="1" ht="24.6" customHeight="1" s="138">
      <c r="A7411" s="65" t="n">
        <v>10140144</v>
      </c>
      <c r="B7411" s="66" t="inlineStr">
        <is>
          <t>رخام ومواد بناء</t>
        </is>
      </c>
      <c r="C7411" s="67" t="inlineStr"/>
      <c r="D7411" s="67" t="inlineStr"/>
      <c r="E7411" s="68" t="n">
        <v>0</v>
      </c>
      <c r="F7411" s="69">
        <f>SUMIFS(الاضافة!$G$7:$G$60000,الاضافة!$H$7:$H$60000,"*اضاف*",الاضافة!$E$7:$E$60000,'أرصدة المخزن'!C7411)</f>
        <v/>
      </c>
      <c r="G7411" s="69">
        <f>SUMIFS(الصرف!$H$7:$H$60000,الصرف!$F$7:$F$60000,'أرصدة المخزن'!C7411)</f>
        <v/>
      </c>
      <c r="H7411" s="70">
        <f>E7411+F7411-G7411</f>
        <v/>
      </c>
    </row>
    <row r="7412" hidden="1" ht="24.6" customHeight="1" s="138">
      <c r="A7412" s="65" t="n">
        <v>10140145</v>
      </c>
      <c r="B7412" s="66" t="inlineStr">
        <is>
          <t>رخام ومواد بناء</t>
        </is>
      </c>
      <c r="C7412" s="67" t="inlineStr"/>
      <c r="D7412" s="67" t="inlineStr"/>
      <c r="E7412" s="68" t="n">
        <v>0</v>
      </c>
      <c r="F7412" s="69">
        <f>SUMIFS(الاضافة!$G$7:$G$60000,الاضافة!$H$7:$H$60000,"*اضاف*",الاضافة!$E$7:$E$60000,'أرصدة المخزن'!C7412)</f>
        <v/>
      </c>
      <c r="G7412" s="69">
        <f>SUMIFS(الصرف!$H$7:$H$60000,الصرف!$F$7:$F$60000,'أرصدة المخزن'!C7412)</f>
        <v/>
      </c>
      <c r="H7412" s="70">
        <f>E7412+F7412-G7412</f>
        <v/>
      </c>
    </row>
    <row r="7413" hidden="1" ht="24.6" customHeight="1" s="138">
      <c r="A7413" s="65" t="n">
        <v>10140146</v>
      </c>
      <c r="B7413" s="66" t="inlineStr">
        <is>
          <t>رخام ومواد بناء</t>
        </is>
      </c>
      <c r="C7413" s="67" t="inlineStr"/>
      <c r="D7413" s="67" t="inlineStr"/>
      <c r="E7413" s="68" t="n">
        <v>0</v>
      </c>
      <c r="F7413" s="69">
        <f>SUMIFS(الاضافة!$G$7:$G$60000,الاضافة!$H$7:$H$60000,"*اضاف*",الاضافة!$E$7:$E$60000,'أرصدة المخزن'!C7413)</f>
        <v/>
      </c>
      <c r="G7413" s="69">
        <f>SUMIFS(الصرف!$H$7:$H$60000,الصرف!$F$7:$F$60000,'أرصدة المخزن'!C7413)</f>
        <v/>
      </c>
      <c r="H7413" s="70">
        <f>E7413+F7413-G7413</f>
        <v/>
      </c>
    </row>
    <row r="7414" hidden="1" ht="24.6" customHeight="1" s="138">
      <c r="A7414" s="65" t="n">
        <v>10140147</v>
      </c>
      <c r="B7414" s="66" t="inlineStr">
        <is>
          <t>رخام ومواد بناء</t>
        </is>
      </c>
      <c r="C7414" s="67" t="inlineStr"/>
      <c r="D7414" s="67" t="inlineStr"/>
      <c r="E7414" s="68" t="n">
        <v>0</v>
      </c>
      <c r="F7414" s="69">
        <f>SUMIFS(الاضافة!$G$7:$G$60000,الاضافة!$H$7:$H$60000,"*اضاف*",الاضافة!$E$7:$E$60000,'أرصدة المخزن'!C7414)</f>
        <v/>
      </c>
      <c r="G7414" s="69">
        <f>SUMIFS(الصرف!$H$7:$H$60000,الصرف!$F$7:$F$60000,'أرصدة المخزن'!C7414)</f>
        <v/>
      </c>
      <c r="H7414" s="70">
        <f>E7414+F7414-G7414</f>
        <v/>
      </c>
    </row>
    <row r="7415" hidden="1" ht="24.6" customHeight="1" s="138">
      <c r="A7415" s="65" t="n">
        <v>10140148</v>
      </c>
      <c r="B7415" s="66" t="inlineStr">
        <is>
          <t>رخام ومواد بناء</t>
        </is>
      </c>
      <c r="C7415" s="67" t="inlineStr"/>
      <c r="D7415" s="67" t="inlineStr"/>
      <c r="E7415" s="68" t="n">
        <v>0</v>
      </c>
      <c r="F7415" s="69">
        <f>SUMIFS(الاضافة!$G$7:$G$60000,الاضافة!$H$7:$H$60000,"*اضاف*",الاضافة!$E$7:$E$60000,'أرصدة المخزن'!C7415)</f>
        <v/>
      </c>
      <c r="G7415" s="69">
        <f>SUMIFS(الصرف!$H$7:$H$60000,الصرف!$F$7:$F$60000,'أرصدة المخزن'!C7415)</f>
        <v/>
      </c>
      <c r="H7415" s="70">
        <f>E7415+F7415-G7415</f>
        <v/>
      </c>
    </row>
    <row r="7416" hidden="1" ht="24.6" customHeight="1" s="138">
      <c r="A7416" s="65" t="n">
        <v>10140149</v>
      </c>
      <c r="B7416" s="66" t="inlineStr">
        <is>
          <t>رخام ومواد بناء</t>
        </is>
      </c>
      <c r="C7416" s="67" t="inlineStr"/>
      <c r="D7416" s="67" t="inlineStr"/>
      <c r="E7416" s="68" t="n">
        <v>0</v>
      </c>
      <c r="F7416" s="69">
        <f>SUMIFS(الاضافة!$G$7:$G$60000,الاضافة!$H$7:$H$60000,"*اضاف*",الاضافة!$E$7:$E$60000,'أرصدة المخزن'!C7416)</f>
        <v/>
      </c>
      <c r="G7416" s="69">
        <f>SUMIFS(الصرف!$H$7:$H$60000,الصرف!$F$7:$F$60000,'أرصدة المخزن'!C7416)</f>
        <v/>
      </c>
      <c r="H7416" s="70">
        <f>E7416+F7416-G7416</f>
        <v/>
      </c>
    </row>
    <row r="7417" hidden="1" ht="24.6" customHeight="1" s="138">
      <c r="A7417" s="65" t="n">
        <v>10140150</v>
      </c>
      <c r="B7417" s="66" t="inlineStr">
        <is>
          <t>رخام ومواد بناء</t>
        </is>
      </c>
      <c r="C7417" s="67" t="inlineStr"/>
      <c r="D7417" s="67" t="inlineStr"/>
      <c r="E7417" s="68" t="n">
        <v>0</v>
      </c>
      <c r="F7417" s="69">
        <f>SUMIFS(الاضافة!$G$7:$G$60000,الاضافة!$H$7:$H$60000,"*اضاف*",الاضافة!$E$7:$E$60000,'أرصدة المخزن'!C7417)</f>
        <v/>
      </c>
      <c r="G7417" s="69">
        <f>SUMIFS(الصرف!$H$7:$H$60000,الصرف!$F$7:$F$60000,'أرصدة المخزن'!C7417)</f>
        <v/>
      </c>
      <c r="H7417" s="70">
        <f>E7417+F7417-G7417</f>
        <v/>
      </c>
    </row>
    <row r="7418" hidden="1" ht="24.6" customHeight="1" s="138">
      <c r="A7418" s="65" t="n">
        <v>10140151</v>
      </c>
      <c r="B7418" s="66" t="inlineStr">
        <is>
          <t>رخام ومواد بناء</t>
        </is>
      </c>
      <c r="C7418" s="67" t="inlineStr"/>
      <c r="D7418" s="67" t="inlineStr"/>
      <c r="E7418" s="68" t="n">
        <v>0</v>
      </c>
      <c r="F7418" s="69">
        <f>SUMIFS(الاضافة!$G$7:$G$60000,الاضافة!$H$7:$H$60000,"*اضاف*",الاضافة!$E$7:$E$60000,'أرصدة المخزن'!C7418)</f>
        <v/>
      </c>
      <c r="G7418" s="69">
        <f>SUMIFS(الصرف!$H$7:$H$60000,الصرف!$F$7:$F$60000,'أرصدة المخزن'!C7418)</f>
        <v/>
      </c>
      <c r="H7418" s="70">
        <f>E7418+F7418-G7418</f>
        <v/>
      </c>
    </row>
    <row r="7419" hidden="1" ht="24.6" customHeight="1" s="138">
      <c r="A7419" s="65" t="n">
        <v>10140152</v>
      </c>
      <c r="B7419" s="66" t="inlineStr">
        <is>
          <t>رخام ومواد بناء</t>
        </is>
      </c>
      <c r="C7419" s="67" t="inlineStr"/>
      <c r="D7419" s="67" t="inlineStr"/>
      <c r="E7419" s="68" t="n">
        <v>0</v>
      </c>
      <c r="F7419" s="69">
        <f>SUMIFS(الاضافة!$G$7:$G$60000,الاضافة!$H$7:$H$60000,"*اضاف*",الاضافة!$E$7:$E$60000,'أرصدة المخزن'!C7419)</f>
        <v/>
      </c>
      <c r="G7419" s="69">
        <f>SUMIFS(الصرف!$H$7:$H$60000,الصرف!$F$7:$F$60000,'أرصدة المخزن'!C7419)</f>
        <v/>
      </c>
      <c r="H7419" s="70">
        <f>E7419+F7419-G7419</f>
        <v/>
      </c>
    </row>
    <row r="7420" hidden="1" ht="24.6" customHeight="1" s="138">
      <c r="A7420" s="65" t="n">
        <v>10140153</v>
      </c>
      <c r="B7420" s="66" t="inlineStr">
        <is>
          <t>رخام ومواد بناء</t>
        </is>
      </c>
      <c r="C7420" s="67" t="inlineStr"/>
      <c r="D7420" s="67" t="inlineStr"/>
      <c r="E7420" s="68" t="n">
        <v>0</v>
      </c>
      <c r="F7420" s="69">
        <f>SUMIFS(الاضافة!$G$7:$G$60000,الاضافة!$H$7:$H$60000,"*اضاف*",الاضافة!$E$7:$E$60000,'أرصدة المخزن'!C7420)</f>
        <v/>
      </c>
      <c r="G7420" s="69">
        <f>SUMIFS(الصرف!$H$7:$H$60000,الصرف!$F$7:$F$60000,'أرصدة المخزن'!C7420)</f>
        <v/>
      </c>
      <c r="H7420" s="70">
        <f>E7420+F7420-G7420</f>
        <v/>
      </c>
    </row>
    <row r="7421" hidden="1" ht="24.6" customHeight="1" s="138">
      <c r="A7421" s="65" t="n">
        <v>10140154</v>
      </c>
      <c r="B7421" s="66" t="inlineStr">
        <is>
          <t>رخام ومواد بناء</t>
        </is>
      </c>
      <c r="C7421" s="67" t="inlineStr"/>
      <c r="D7421" s="67" t="inlineStr"/>
      <c r="E7421" s="68" t="n">
        <v>0</v>
      </c>
      <c r="F7421" s="69">
        <f>SUMIFS(الاضافة!$G$7:$G$60000,الاضافة!$H$7:$H$60000,"*اضاف*",الاضافة!$E$7:$E$60000,'أرصدة المخزن'!C7421)</f>
        <v/>
      </c>
      <c r="G7421" s="69">
        <f>SUMIFS(الصرف!$H$7:$H$60000,الصرف!$F$7:$F$60000,'أرصدة المخزن'!C7421)</f>
        <v/>
      </c>
      <c r="H7421" s="70">
        <f>E7421+F7421-G7421</f>
        <v/>
      </c>
    </row>
    <row r="7422" hidden="1" ht="24.6" customHeight="1" s="138">
      <c r="A7422" s="65" t="n">
        <v>10140155</v>
      </c>
      <c r="B7422" s="66" t="inlineStr">
        <is>
          <t>رخام ومواد بناء</t>
        </is>
      </c>
      <c r="C7422" s="67" t="inlineStr"/>
      <c r="D7422" s="67" t="inlineStr"/>
      <c r="E7422" s="68" t="n">
        <v>0</v>
      </c>
      <c r="F7422" s="69">
        <f>SUMIFS(الاضافة!$G$7:$G$60000,الاضافة!$H$7:$H$60000,"*اضاف*",الاضافة!$E$7:$E$60000,'أرصدة المخزن'!C7422)</f>
        <v/>
      </c>
      <c r="G7422" s="69">
        <f>SUMIFS(الصرف!$H$7:$H$60000,الصرف!$F$7:$F$60000,'أرصدة المخزن'!C7422)</f>
        <v/>
      </c>
      <c r="H7422" s="70">
        <f>E7422+F7422-G7422</f>
        <v/>
      </c>
    </row>
    <row r="7423" hidden="1" ht="24.6" customHeight="1" s="138">
      <c r="A7423" s="65" t="n">
        <v>10140156</v>
      </c>
      <c r="B7423" s="66" t="inlineStr">
        <is>
          <t>رخام ومواد بناء</t>
        </is>
      </c>
      <c r="C7423" s="67" t="inlineStr"/>
      <c r="D7423" s="67" t="inlineStr"/>
      <c r="E7423" s="68" t="n">
        <v>0</v>
      </c>
      <c r="F7423" s="69">
        <f>SUMIFS(الاضافة!$G$7:$G$60000,الاضافة!$H$7:$H$60000,"*اضاف*",الاضافة!$E$7:$E$60000,'أرصدة المخزن'!C7423)</f>
        <v/>
      </c>
      <c r="G7423" s="69">
        <f>SUMIFS(الصرف!$H$7:$H$60000,الصرف!$F$7:$F$60000,'أرصدة المخزن'!C7423)</f>
        <v/>
      </c>
      <c r="H7423" s="70">
        <f>E7423+F7423-G7423</f>
        <v/>
      </c>
    </row>
    <row r="7424" hidden="1" ht="24.6" customHeight="1" s="138">
      <c r="A7424" s="65" t="n">
        <v>10140157</v>
      </c>
      <c r="B7424" s="66" t="inlineStr">
        <is>
          <t>رخام ومواد بناء</t>
        </is>
      </c>
      <c r="C7424" s="67" t="inlineStr"/>
      <c r="D7424" s="67" t="inlineStr"/>
      <c r="E7424" s="68" t="n">
        <v>0</v>
      </c>
      <c r="F7424" s="69">
        <f>SUMIFS(الاضافة!$G$7:$G$60000,الاضافة!$H$7:$H$60000,"*اضاف*",الاضافة!$E$7:$E$60000,'أرصدة المخزن'!C7424)</f>
        <v/>
      </c>
      <c r="G7424" s="69">
        <f>SUMIFS(الصرف!$H$7:$H$60000,الصرف!$F$7:$F$60000,'أرصدة المخزن'!C7424)</f>
        <v/>
      </c>
      <c r="H7424" s="70">
        <f>E7424+F7424-G7424</f>
        <v/>
      </c>
    </row>
    <row r="7425" hidden="1" ht="24.6" customHeight="1" s="138">
      <c r="A7425" s="65" t="n">
        <v>10140158</v>
      </c>
      <c r="B7425" s="66" t="inlineStr">
        <is>
          <t>رخام ومواد بناء</t>
        </is>
      </c>
      <c r="C7425" s="67" t="inlineStr"/>
      <c r="D7425" s="67" t="inlineStr"/>
      <c r="E7425" s="68" t="n">
        <v>0</v>
      </c>
      <c r="F7425" s="69">
        <f>SUMIFS(الاضافة!$G$7:$G$60000,الاضافة!$H$7:$H$60000,"*اضاف*",الاضافة!$E$7:$E$60000,'أرصدة المخزن'!C7425)</f>
        <v/>
      </c>
      <c r="G7425" s="69">
        <f>SUMIFS(الصرف!$H$7:$H$60000,الصرف!$F$7:$F$60000,'أرصدة المخزن'!C7425)</f>
        <v/>
      </c>
      <c r="H7425" s="70">
        <f>E7425+F7425-G7425</f>
        <v/>
      </c>
    </row>
    <row r="7426" hidden="1" ht="24.6" customHeight="1" s="138">
      <c r="A7426" s="65" t="n">
        <v>10140159</v>
      </c>
      <c r="B7426" s="66" t="inlineStr">
        <is>
          <t>رخام ومواد بناء</t>
        </is>
      </c>
      <c r="C7426" s="67" t="inlineStr"/>
      <c r="D7426" s="67" t="inlineStr"/>
      <c r="E7426" s="68" t="n">
        <v>0</v>
      </c>
      <c r="F7426" s="69">
        <f>SUMIFS(الاضافة!$G$7:$G$60000,الاضافة!$H$7:$H$60000,"*اضاف*",الاضافة!$E$7:$E$60000,'أرصدة المخزن'!C7426)</f>
        <v/>
      </c>
      <c r="G7426" s="69">
        <f>SUMIFS(الصرف!$H$7:$H$60000,الصرف!$F$7:$F$60000,'أرصدة المخزن'!C7426)</f>
        <v/>
      </c>
      <c r="H7426" s="70">
        <f>E7426+F7426-G7426</f>
        <v/>
      </c>
    </row>
    <row r="7427" hidden="1" ht="24.6" customHeight="1" s="138">
      <c r="A7427" s="65" t="n">
        <v>10140160</v>
      </c>
      <c r="B7427" s="66" t="inlineStr">
        <is>
          <t>رخام ومواد بناء</t>
        </is>
      </c>
      <c r="C7427" s="67" t="inlineStr"/>
      <c r="D7427" s="67" t="inlineStr"/>
      <c r="E7427" s="68" t="n">
        <v>0</v>
      </c>
      <c r="F7427" s="69">
        <f>SUMIFS(الاضافة!$G$7:$G$60000,الاضافة!$H$7:$H$60000,"*اضاف*",الاضافة!$E$7:$E$60000,'أرصدة المخزن'!C7427)</f>
        <v/>
      </c>
      <c r="G7427" s="69">
        <f>SUMIFS(الصرف!$H$7:$H$60000,الصرف!$F$7:$F$60000,'أرصدة المخزن'!C7427)</f>
        <v/>
      </c>
      <c r="H7427" s="70">
        <f>E7427+F7427-G7427</f>
        <v/>
      </c>
    </row>
    <row r="7428" hidden="1" ht="24.6" customHeight="1" s="138">
      <c r="A7428" s="65" t="n">
        <v>10140161</v>
      </c>
      <c r="B7428" s="66" t="inlineStr">
        <is>
          <t>رخام ومواد بناء</t>
        </is>
      </c>
      <c r="C7428" s="67" t="inlineStr"/>
      <c r="D7428" s="67" t="inlineStr"/>
      <c r="E7428" s="68" t="n">
        <v>0</v>
      </c>
      <c r="F7428" s="69">
        <f>SUMIFS(الاضافة!$G$7:$G$60000,الاضافة!$H$7:$H$60000,"*اضاف*",الاضافة!$E$7:$E$60000,'أرصدة المخزن'!C7428)</f>
        <v/>
      </c>
      <c r="G7428" s="69">
        <f>SUMIFS(الصرف!$H$7:$H$60000,الصرف!$F$7:$F$60000,'أرصدة المخزن'!C7428)</f>
        <v/>
      </c>
      <c r="H7428" s="70">
        <f>E7428+F7428-G7428</f>
        <v/>
      </c>
    </row>
    <row r="7429" hidden="1" ht="24.6" customHeight="1" s="138">
      <c r="A7429" s="65" t="n">
        <v>10140162</v>
      </c>
      <c r="B7429" s="66" t="inlineStr">
        <is>
          <t>رخام ومواد بناء</t>
        </is>
      </c>
      <c r="C7429" s="67" t="inlineStr"/>
      <c r="D7429" s="67" t="inlineStr"/>
      <c r="E7429" s="68" t="n">
        <v>0</v>
      </c>
      <c r="F7429" s="69">
        <f>SUMIFS(الاضافة!$G$7:$G$60000,الاضافة!$H$7:$H$60000,"*اضاف*",الاضافة!$E$7:$E$60000,'أرصدة المخزن'!C7429)</f>
        <v/>
      </c>
      <c r="G7429" s="69">
        <f>SUMIFS(الصرف!$H$7:$H$60000,الصرف!$F$7:$F$60000,'أرصدة المخزن'!C7429)</f>
        <v/>
      </c>
      <c r="H7429" s="70">
        <f>E7429+F7429-G7429</f>
        <v/>
      </c>
    </row>
    <row r="7430" hidden="1" ht="24.6" customHeight="1" s="138">
      <c r="A7430" s="65" t="n">
        <v>10140163</v>
      </c>
      <c r="B7430" s="66" t="inlineStr">
        <is>
          <t>رخام ومواد بناء</t>
        </is>
      </c>
      <c r="C7430" s="67" t="inlineStr"/>
      <c r="D7430" s="67" t="inlineStr"/>
      <c r="E7430" s="68" t="n">
        <v>0</v>
      </c>
      <c r="F7430" s="69">
        <f>SUMIFS(الاضافة!$G$7:$G$60000,الاضافة!$H$7:$H$60000,"*اضاف*",الاضافة!$E$7:$E$60000,'أرصدة المخزن'!C7430)</f>
        <v/>
      </c>
      <c r="G7430" s="69">
        <f>SUMIFS(الصرف!$H$7:$H$60000,الصرف!$F$7:$F$60000,'أرصدة المخزن'!C7430)</f>
        <v/>
      </c>
      <c r="H7430" s="70">
        <f>E7430+F7430-G7430</f>
        <v/>
      </c>
    </row>
    <row r="7431" hidden="1" ht="24.6" customHeight="1" s="138">
      <c r="A7431" s="65" t="n">
        <v>10140164</v>
      </c>
      <c r="B7431" s="66" t="inlineStr">
        <is>
          <t>رخام ومواد بناء</t>
        </is>
      </c>
      <c r="C7431" s="67" t="inlineStr"/>
      <c r="D7431" s="67" t="inlineStr"/>
      <c r="E7431" s="68" t="n">
        <v>0</v>
      </c>
      <c r="F7431" s="69">
        <f>SUMIFS(الاضافة!$G$7:$G$60000,الاضافة!$H$7:$H$60000,"*اضاف*",الاضافة!$E$7:$E$60000,'أرصدة المخزن'!C7431)</f>
        <v/>
      </c>
      <c r="G7431" s="69">
        <f>SUMIFS(الصرف!$H$7:$H$60000,الصرف!$F$7:$F$60000,'أرصدة المخزن'!C7431)</f>
        <v/>
      </c>
      <c r="H7431" s="70">
        <f>E7431+F7431-G7431</f>
        <v/>
      </c>
    </row>
    <row r="7432" hidden="1" ht="24.6" customHeight="1" s="138">
      <c r="A7432" s="65" t="n">
        <v>10140165</v>
      </c>
      <c r="B7432" s="66" t="inlineStr">
        <is>
          <t>رخام ومواد بناء</t>
        </is>
      </c>
      <c r="C7432" s="67" t="inlineStr"/>
      <c r="D7432" s="67" t="inlineStr"/>
      <c r="E7432" s="68" t="n">
        <v>0</v>
      </c>
      <c r="F7432" s="69">
        <f>SUMIFS(الاضافة!$G$7:$G$60000,الاضافة!$H$7:$H$60000,"*اضاف*",الاضافة!$E$7:$E$60000,'أرصدة المخزن'!C7432)</f>
        <v/>
      </c>
      <c r="G7432" s="69">
        <f>SUMIFS(الصرف!$H$7:$H$60000,الصرف!$F$7:$F$60000,'أرصدة المخزن'!C7432)</f>
        <v/>
      </c>
      <c r="H7432" s="70">
        <f>E7432+F7432-G7432</f>
        <v/>
      </c>
    </row>
    <row r="7433" hidden="1" ht="24.6" customHeight="1" s="138">
      <c r="A7433" s="65" t="n">
        <v>10140166</v>
      </c>
      <c r="B7433" s="66" t="inlineStr">
        <is>
          <t>رخام ومواد بناء</t>
        </is>
      </c>
      <c r="C7433" s="67" t="inlineStr"/>
      <c r="D7433" s="67" t="inlineStr"/>
      <c r="E7433" s="68" t="n">
        <v>0</v>
      </c>
      <c r="F7433" s="69">
        <f>SUMIFS(الاضافة!$G$7:$G$60000,الاضافة!$H$7:$H$60000,"*اضاف*",الاضافة!$E$7:$E$60000,'أرصدة المخزن'!C7433)</f>
        <v/>
      </c>
      <c r="G7433" s="69">
        <f>SUMIFS(الصرف!$H$7:$H$60000,الصرف!$F$7:$F$60000,'أرصدة المخزن'!C7433)</f>
        <v/>
      </c>
      <c r="H7433" s="70">
        <f>E7433+F7433-G7433</f>
        <v/>
      </c>
    </row>
    <row r="7434" hidden="1" ht="24.6" customHeight="1" s="138">
      <c r="A7434" s="65" t="n">
        <v>10140167</v>
      </c>
      <c r="B7434" s="66" t="inlineStr">
        <is>
          <t>رخام ومواد بناء</t>
        </is>
      </c>
      <c r="C7434" s="67" t="inlineStr"/>
      <c r="D7434" s="67" t="inlineStr"/>
      <c r="E7434" s="68" t="n">
        <v>0</v>
      </c>
      <c r="F7434" s="69">
        <f>SUMIFS(الاضافة!$G$7:$G$60000,الاضافة!$H$7:$H$60000,"*اضاف*",الاضافة!$E$7:$E$60000,'أرصدة المخزن'!C7434)</f>
        <v/>
      </c>
      <c r="G7434" s="69">
        <f>SUMIFS(الصرف!$H$7:$H$60000,الصرف!$F$7:$F$60000,'أرصدة المخزن'!C7434)</f>
        <v/>
      </c>
      <c r="H7434" s="70">
        <f>E7434+F7434-G7434</f>
        <v/>
      </c>
    </row>
    <row r="7435" hidden="1" ht="24.6" customHeight="1" s="138">
      <c r="A7435" s="65" t="n">
        <v>10140168</v>
      </c>
      <c r="B7435" s="66" t="inlineStr">
        <is>
          <t>رخام ومواد بناء</t>
        </is>
      </c>
      <c r="C7435" s="67" t="inlineStr"/>
      <c r="D7435" s="67" t="inlineStr"/>
      <c r="E7435" s="68" t="n">
        <v>0</v>
      </c>
      <c r="F7435" s="69">
        <f>SUMIFS(الاضافة!$G$7:$G$60000,الاضافة!$H$7:$H$60000,"*اضاف*",الاضافة!$E$7:$E$60000,'أرصدة المخزن'!C7435)</f>
        <v/>
      </c>
      <c r="G7435" s="69">
        <f>SUMIFS(الصرف!$H$7:$H$60000,الصرف!$F$7:$F$60000,'أرصدة المخزن'!C7435)</f>
        <v/>
      </c>
      <c r="H7435" s="70">
        <f>E7435+F7435-G7435</f>
        <v/>
      </c>
    </row>
    <row r="7436" hidden="1" ht="24.6" customHeight="1" s="138">
      <c r="A7436" s="65" t="n">
        <v>10140169</v>
      </c>
      <c r="B7436" s="66" t="inlineStr">
        <is>
          <t>رخام ومواد بناء</t>
        </is>
      </c>
      <c r="C7436" s="67" t="inlineStr"/>
      <c r="D7436" s="67" t="inlineStr"/>
      <c r="E7436" s="68" t="n">
        <v>0</v>
      </c>
      <c r="F7436" s="69">
        <f>SUMIFS(الاضافة!$G$7:$G$60000,الاضافة!$H$7:$H$60000,"*اضاف*",الاضافة!$E$7:$E$60000,'أرصدة المخزن'!C7436)</f>
        <v/>
      </c>
      <c r="G7436" s="69">
        <f>SUMIFS(الصرف!$H$7:$H$60000,الصرف!$F$7:$F$60000,'أرصدة المخزن'!C7436)</f>
        <v/>
      </c>
      <c r="H7436" s="70">
        <f>E7436+F7436-G7436</f>
        <v/>
      </c>
    </row>
    <row r="7437" hidden="1" ht="24.6" customHeight="1" s="138">
      <c r="A7437" s="65" t="n">
        <v>10140170</v>
      </c>
      <c r="B7437" s="66" t="inlineStr">
        <is>
          <t>رخام ومواد بناء</t>
        </is>
      </c>
      <c r="C7437" s="67" t="inlineStr"/>
      <c r="D7437" s="67" t="inlineStr"/>
      <c r="E7437" s="68" t="n">
        <v>0</v>
      </c>
      <c r="F7437" s="69">
        <f>SUMIFS(الاضافة!$G$7:$G$60000,الاضافة!$H$7:$H$60000,"*اضاف*",الاضافة!$E$7:$E$60000,'أرصدة المخزن'!C7437)</f>
        <v/>
      </c>
      <c r="G7437" s="69">
        <f>SUMIFS(الصرف!$H$7:$H$60000,الصرف!$F$7:$F$60000,'أرصدة المخزن'!C7437)</f>
        <v/>
      </c>
      <c r="H7437" s="70">
        <f>E7437+F7437-G7437</f>
        <v/>
      </c>
    </row>
    <row r="7438" hidden="1" ht="24.6" customHeight="1" s="138">
      <c r="A7438" s="65" t="n">
        <v>10140171</v>
      </c>
      <c r="B7438" s="66" t="inlineStr">
        <is>
          <t>رخام ومواد بناء</t>
        </is>
      </c>
      <c r="C7438" s="67" t="inlineStr"/>
      <c r="D7438" s="67" t="inlineStr"/>
      <c r="E7438" s="68" t="n">
        <v>0</v>
      </c>
      <c r="F7438" s="69">
        <f>SUMIFS(الاضافة!$G$7:$G$60000,الاضافة!$H$7:$H$60000,"*اضاف*",الاضافة!$E$7:$E$60000,'أرصدة المخزن'!C7438)</f>
        <v/>
      </c>
      <c r="G7438" s="69">
        <f>SUMIFS(الصرف!$H$7:$H$60000,الصرف!$F$7:$F$60000,'أرصدة المخزن'!C7438)</f>
        <v/>
      </c>
      <c r="H7438" s="70">
        <f>E7438+F7438-G7438</f>
        <v/>
      </c>
    </row>
    <row r="7439" hidden="1" ht="24.6" customHeight="1" s="138">
      <c r="A7439" s="65" t="n">
        <v>10140172</v>
      </c>
      <c r="B7439" s="66" t="inlineStr">
        <is>
          <t>رخام ومواد بناء</t>
        </is>
      </c>
      <c r="C7439" s="67" t="inlineStr"/>
      <c r="D7439" s="67" t="inlineStr"/>
      <c r="E7439" s="68" t="n">
        <v>0</v>
      </c>
      <c r="F7439" s="69">
        <f>SUMIFS(الاضافة!$G$7:$G$60000,الاضافة!$H$7:$H$60000,"*اضاف*",الاضافة!$E$7:$E$60000,'أرصدة المخزن'!C7439)</f>
        <v/>
      </c>
      <c r="G7439" s="69">
        <f>SUMIFS(الصرف!$H$7:$H$60000,الصرف!$F$7:$F$60000,'أرصدة المخزن'!C7439)</f>
        <v/>
      </c>
      <c r="H7439" s="70">
        <f>E7439+F7439-G7439</f>
        <v/>
      </c>
    </row>
    <row r="7440" hidden="1" ht="24.6" customHeight="1" s="138">
      <c r="A7440" s="65" t="n">
        <v>10140173</v>
      </c>
      <c r="B7440" s="66" t="inlineStr">
        <is>
          <t>رخام ومواد بناء</t>
        </is>
      </c>
      <c r="C7440" s="67" t="inlineStr"/>
      <c r="D7440" s="67" t="inlineStr"/>
      <c r="E7440" s="68" t="n">
        <v>0</v>
      </c>
      <c r="F7440" s="69">
        <f>SUMIFS(الاضافة!$G$7:$G$60000,الاضافة!$H$7:$H$60000,"*اضاف*",الاضافة!$E$7:$E$60000,'أرصدة المخزن'!C7440)</f>
        <v/>
      </c>
      <c r="G7440" s="69">
        <f>SUMIFS(الصرف!$H$7:$H$60000,الصرف!$F$7:$F$60000,'أرصدة المخزن'!C7440)</f>
        <v/>
      </c>
      <c r="H7440" s="70">
        <f>E7440+F7440-G7440</f>
        <v/>
      </c>
    </row>
    <row r="7441" hidden="1" ht="24.6" customHeight="1" s="138">
      <c r="A7441" s="65" t="n">
        <v>10140174</v>
      </c>
      <c r="B7441" s="66" t="inlineStr">
        <is>
          <t>رخام ومواد بناء</t>
        </is>
      </c>
      <c r="C7441" s="67" t="inlineStr"/>
      <c r="D7441" s="67" t="inlineStr"/>
      <c r="E7441" s="68" t="n">
        <v>0</v>
      </c>
      <c r="F7441" s="69">
        <f>SUMIFS(الاضافة!$G$7:$G$60000,الاضافة!$H$7:$H$60000,"*اضاف*",الاضافة!$E$7:$E$60000,'أرصدة المخزن'!C7441)</f>
        <v/>
      </c>
      <c r="G7441" s="69">
        <f>SUMIFS(الصرف!$H$7:$H$60000,الصرف!$F$7:$F$60000,'أرصدة المخزن'!C7441)</f>
        <v/>
      </c>
      <c r="H7441" s="70">
        <f>E7441+F7441-G7441</f>
        <v/>
      </c>
    </row>
    <row r="7442" hidden="1" ht="24.6" customHeight="1" s="138">
      <c r="A7442" s="65" t="n">
        <v>10140175</v>
      </c>
      <c r="B7442" s="66" t="inlineStr">
        <is>
          <t>رخام ومواد بناء</t>
        </is>
      </c>
      <c r="C7442" s="67" t="inlineStr"/>
      <c r="D7442" s="67" t="inlineStr"/>
      <c r="E7442" s="68" t="n">
        <v>0</v>
      </c>
      <c r="F7442" s="69">
        <f>SUMIFS(الاضافة!$G$7:$G$60000,الاضافة!$H$7:$H$60000,"*اضاف*",الاضافة!$E$7:$E$60000,'أرصدة المخزن'!C7442)</f>
        <v/>
      </c>
      <c r="G7442" s="69">
        <f>SUMIFS(الصرف!$H$7:$H$60000,الصرف!$F$7:$F$60000,'أرصدة المخزن'!C7442)</f>
        <v/>
      </c>
      <c r="H7442" s="70">
        <f>E7442+F7442-G7442</f>
        <v/>
      </c>
    </row>
    <row r="7443" hidden="1" ht="24.6" customHeight="1" s="138">
      <c r="A7443" s="65" t="n">
        <v>10140176</v>
      </c>
      <c r="B7443" s="66" t="inlineStr">
        <is>
          <t>رخام ومواد بناء</t>
        </is>
      </c>
      <c r="C7443" s="67" t="inlineStr"/>
      <c r="D7443" s="67" t="inlineStr"/>
      <c r="E7443" s="68" t="n">
        <v>0</v>
      </c>
      <c r="F7443" s="69">
        <f>SUMIFS(الاضافة!$G$7:$G$60000,الاضافة!$H$7:$H$60000,"*اضاف*",الاضافة!$E$7:$E$60000,'أرصدة المخزن'!C7443)</f>
        <v/>
      </c>
      <c r="G7443" s="69">
        <f>SUMIFS(الصرف!$H$7:$H$60000,الصرف!$F$7:$F$60000,'أرصدة المخزن'!C7443)</f>
        <v/>
      </c>
      <c r="H7443" s="70">
        <f>E7443+F7443-G7443</f>
        <v/>
      </c>
    </row>
    <row r="7444" hidden="1" ht="24.6" customHeight="1" s="138">
      <c r="A7444" s="65" t="n">
        <v>10140177</v>
      </c>
      <c r="B7444" s="66" t="inlineStr">
        <is>
          <t>رخام ومواد بناء</t>
        </is>
      </c>
      <c r="C7444" s="67" t="inlineStr"/>
      <c r="D7444" s="67" t="inlineStr"/>
      <c r="E7444" s="68" t="n">
        <v>0</v>
      </c>
      <c r="F7444" s="69">
        <f>SUMIFS(الاضافة!$G$7:$G$60000,الاضافة!$H$7:$H$60000,"*اضاف*",الاضافة!$E$7:$E$60000,'أرصدة المخزن'!C7444)</f>
        <v/>
      </c>
      <c r="G7444" s="69">
        <f>SUMIFS(الصرف!$H$7:$H$60000,الصرف!$F$7:$F$60000,'أرصدة المخزن'!C7444)</f>
        <v/>
      </c>
      <c r="H7444" s="70">
        <f>E7444+F7444-G7444</f>
        <v/>
      </c>
    </row>
    <row r="7445" hidden="1" ht="24.6" customHeight="1" s="138">
      <c r="A7445" s="65" t="n">
        <v>10140178</v>
      </c>
      <c r="B7445" s="66" t="inlineStr">
        <is>
          <t>رخام ومواد بناء</t>
        </is>
      </c>
      <c r="C7445" s="67" t="inlineStr"/>
      <c r="D7445" s="67" t="inlineStr"/>
      <c r="E7445" s="68" t="n">
        <v>0</v>
      </c>
      <c r="F7445" s="69">
        <f>SUMIFS(الاضافة!$G$7:$G$60000,الاضافة!$H$7:$H$60000,"*اضاف*",الاضافة!$E$7:$E$60000,'أرصدة المخزن'!C7445)</f>
        <v/>
      </c>
      <c r="G7445" s="69">
        <f>SUMIFS(الصرف!$H$7:$H$60000,الصرف!$F$7:$F$60000,'أرصدة المخزن'!C7445)</f>
        <v/>
      </c>
      <c r="H7445" s="70">
        <f>E7445+F7445-G7445</f>
        <v/>
      </c>
    </row>
    <row r="7446" hidden="1" ht="24.6" customHeight="1" s="138">
      <c r="A7446" s="65" t="n">
        <v>10140179</v>
      </c>
      <c r="B7446" s="66" t="inlineStr">
        <is>
          <t>رخام ومواد بناء</t>
        </is>
      </c>
      <c r="C7446" s="67" t="inlineStr"/>
      <c r="D7446" s="67" t="inlineStr"/>
      <c r="E7446" s="68" t="n">
        <v>0</v>
      </c>
      <c r="F7446" s="69">
        <f>SUMIFS(الاضافة!$G$7:$G$60000,الاضافة!$H$7:$H$60000,"*اضاف*",الاضافة!$E$7:$E$60000,'أرصدة المخزن'!C7446)</f>
        <v/>
      </c>
      <c r="G7446" s="69">
        <f>SUMIFS(الصرف!$H$7:$H$60000,الصرف!$F$7:$F$60000,'أرصدة المخزن'!C7446)</f>
        <v/>
      </c>
      <c r="H7446" s="70">
        <f>E7446+F7446-G7446</f>
        <v/>
      </c>
    </row>
    <row r="7447" hidden="1" ht="24.6" customHeight="1" s="138">
      <c r="A7447" s="65" t="n">
        <v>10140180</v>
      </c>
      <c r="B7447" s="66" t="inlineStr">
        <is>
          <t>رخام ومواد بناء</t>
        </is>
      </c>
      <c r="C7447" s="67" t="inlineStr"/>
      <c r="D7447" s="67" t="inlineStr"/>
      <c r="E7447" s="68" t="n">
        <v>0</v>
      </c>
      <c r="F7447" s="69">
        <f>SUMIFS(الاضافة!$G$7:$G$60000,الاضافة!$H$7:$H$60000,"*اضاف*",الاضافة!$E$7:$E$60000,'أرصدة المخزن'!C7447)</f>
        <v/>
      </c>
      <c r="G7447" s="69">
        <f>SUMIFS(الصرف!$H$7:$H$60000,الصرف!$F$7:$F$60000,'أرصدة المخزن'!C7447)</f>
        <v/>
      </c>
      <c r="H7447" s="70">
        <f>E7447+F7447-G7447</f>
        <v/>
      </c>
    </row>
    <row r="7448" hidden="1" ht="24.6" customHeight="1" s="138">
      <c r="A7448" s="65" t="n">
        <v>10140181</v>
      </c>
      <c r="B7448" s="66" t="inlineStr">
        <is>
          <t>رخام ومواد بناء</t>
        </is>
      </c>
      <c r="C7448" s="67" t="inlineStr"/>
      <c r="D7448" s="67" t="inlineStr"/>
      <c r="E7448" s="68" t="n">
        <v>0</v>
      </c>
      <c r="F7448" s="69">
        <f>SUMIFS(الاضافة!$G$7:$G$60000,الاضافة!$H$7:$H$60000,"*اضاف*",الاضافة!$E$7:$E$60000,'أرصدة المخزن'!C7448)</f>
        <v/>
      </c>
      <c r="G7448" s="69">
        <f>SUMIFS(الصرف!$H$7:$H$60000,الصرف!$F$7:$F$60000,'أرصدة المخزن'!C7448)</f>
        <v/>
      </c>
      <c r="H7448" s="70">
        <f>E7448+F7448-G7448</f>
        <v/>
      </c>
    </row>
    <row r="7449" hidden="1" ht="24.6" customHeight="1" s="138">
      <c r="A7449" s="65" t="n">
        <v>10140182</v>
      </c>
      <c r="B7449" s="66" t="inlineStr">
        <is>
          <t>رخام ومواد بناء</t>
        </is>
      </c>
      <c r="C7449" s="67" t="inlineStr"/>
      <c r="D7449" s="67" t="inlineStr"/>
      <c r="E7449" s="68" t="n">
        <v>0</v>
      </c>
      <c r="F7449" s="69">
        <f>SUMIFS(الاضافة!$G$7:$G$60000,الاضافة!$H$7:$H$60000,"*اضاف*",الاضافة!$E$7:$E$60000,'أرصدة المخزن'!C7449)</f>
        <v/>
      </c>
      <c r="G7449" s="69">
        <f>SUMIFS(الصرف!$H$7:$H$60000,الصرف!$F$7:$F$60000,'أرصدة المخزن'!C7449)</f>
        <v/>
      </c>
      <c r="H7449" s="70">
        <f>E7449+F7449-G7449</f>
        <v/>
      </c>
    </row>
    <row r="7450" hidden="1" ht="24.6" customHeight="1" s="138">
      <c r="A7450" s="65" t="n">
        <v>10140183</v>
      </c>
      <c r="B7450" s="66" t="inlineStr">
        <is>
          <t>رخام ومواد بناء</t>
        </is>
      </c>
      <c r="C7450" s="67" t="inlineStr"/>
      <c r="D7450" s="67" t="inlineStr"/>
      <c r="E7450" s="68" t="n">
        <v>0</v>
      </c>
      <c r="F7450" s="69">
        <f>SUMIFS(الاضافة!$G$7:$G$60000,الاضافة!$H$7:$H$60000,"*اضاف*",الاضافة!$E$7:$E$60000,'أرصدة المخزن'!C7450)</f>
        <v/>
      </c>
      <c r="G7450" s="69">
        <f>SUMIFS(الصرف!$H$7:$H$60000,الصرف!$F$7:$F$60000,'أرصدة المخزن'!C7450)</f>
        <v/>
      </c>
      <c r="H7450" s="70">
        <f>E7450+F7450-G7450</f>
        <v/>
      </c>
    </row>
    <row r="7451" hidden="1" ht="24.6" customHeight="1" s="138">
      <c r="A7451" s="65" t="n">
        <v>10140184</v>
      </c>
      <c r="B7451" s="66" t="inlineStr">
        <is>
          <t>رخام ومواد بناء</t>
        </is>
      </c>
      <c r="C7451" s="67" t="inlineStr"/>
      <c r="D7451" s="67" t="inlineStr"/>
      <c r="E7451" s="68" t="n">
        <v>0</v>
      </c>
      <c r="F7451" s="69">
        <f>SUMIFS(الاضافة!$G$7:$G$60000,الاضافة!$H$7:$H$60000,"*اضاف*",الاضافة!$E$7:$E$60000,'أرصدة المخزن'!C7451)</f>
        <v/>
      </c>
      <c r="G7451" s="69">
        <f>SUMIFS(الصرف!$H$7:$H$60000,الصرف!$F$7:$F$60000,'أرصدة المخزن'!C7451)</f>
        <v/>
      </c>
      <c r="H7451" s="70">
        <f>E7451+F7451-G7451</f>
        <v/>
      </c>
    </row>
    <row r="7452" hidden="1" ht="24.6" customHeight="1" s="138">
      <c r="A7452" s="65" t="n">
        <v>10140185</v>
      </c>
      <c r="B7452" s="66" t="inlineStr">
        <is>
          <t>رخام ومواد بناء</t>
        </is>
      </c>
      <c r="C7452" s="67" t="inlineStr"/>
      <c r="D7452" s="67" t="inlineStr"/>
      <c r="E7452" s="68" t="n">
        <v>0</v>
      </c>
      <c r="F7452" s="69">
        <f>SUMIFS(الاضافة!$G$7:$G$60000,الاضافة!$H$7:$H$60000,"*اضاف*",الاضافة!$E$7:$E$60000,'أرصدة المخزن'!C7452)</f>
        <v/>
      </c>
      <c r="G7452" s="69">
        <f>SUMIFS(الصرف!$H$7:$H$60000,الصرف!$F$7:$F$60000,'أرصدة المخزن'!C7452)</f>
        <v/>
      </c>
      <c r="H7452" s="70">
        <f>E7452+F7452-G7452</f>
        <v/>
      </c>
    </row>
    <row r="7453" hidden="1" ht="24.6" customHeight="1" s="138">
      <c r="A7453" s="65" t="n">
        <v>10140186</v>
      </c>
      <c r="B7453" s="66" t="inlineStr">
        <is>
          <t>رخام ومواد بناء</t>
        </is>
      </c>
      <c r="C7453" s="67" t="inlineStr"/>
      <c r="D7453" s="67" t="inlineStr"/>
      <c r="E7453" s="68" t="n">
        <v>0</v>
      </c>
      <c r="F7453" s="69">
        <f>SUMIFS(الاضافة!$G$7:$G$60000,الاضافة!$H$7:$H$60000,"*اضاف*",الاضافة!$E$7:$E$60000,'أرصدة المخزن'!C7453)</f>
        <v/>
      </c>
      <c r="G7453" s="69">
        <f>SUMIFS(الصرف!$H$7:$H$60000,الصرف!$F$7:$F$60000,'أرصدة المخزن'!C7453)</f>
        <v/>
      </c>
      <c r="H7453" s="70">
        <f>E7453+F7453-G7453</f>
        <v/>
      </c>
    </row>
    <row r="7454" hidden="1" ht="24.6" customHeight="1" s="138">
      <c r="A7454" s="65" t="n">
        <v>10140187</v>
      </c>
      <c r="B7454" s="66" t="inlineStr">
        <is>
          <t>رخام ومواد بناء</t>
        </is>
      </c>
      <c r="C7454" s="67" t="inlineStr"/>
      <c r="D7454" s="67" t="inlineStr"/>
      <c r="E7454" s="68" t="n">
        <v>0</v>
      </c>
      <c r="F7454" s="69">
        <f>SUMIFS(الاضافة!$G$7:$G$60000,الاضافة!$H$7:$H$60000,"*اضاف*",الاضافة!$E$7:$E$60000,'أرصدة المخزن'!C7454)</f>
        <v/>
      </c>
      <c r="G7454" s="69">
        <f>SUMIFS(الصرف!$H$7:$H$60000,الصرف!$F$7:$F$60000,'أرصدة المخزن'!C7454)</f>
        <v/>
      </c>
      <c r="H7454" s="70">
        <f>E7454+F7454-G7454</f>
        <v/>
      </c>
    </row>
    <row r="7455" hidden="1" ht="24.6" customHeight="1" s="138">
      <c r="A7455" s="65" t="n">
        <v>10140188</v>
      </c>
      <c r="B7455" s="66" t="inlineStr">
        <is>
          <t>رخام ومواد بناء</t>
        </is>
      </c>
      <c r="C7455" s="67" t="inlineStr"/>
      <c r="D7455" s="67" t="inlineStr"/>
      <c r="E7455" s="68" t="n">
        <v>0</v>
      </c>
      <c r="F7455" s="69">
        <f>SUMIFS(الاضافة!$G$7:$G$60000,الاضافة!$H$7:$H$60000,"*اضاف*",الاضافة!$E$7:$E$60000,'أرصدة المخزن'!C7455)</f>
        <v/>
      </c>
      <c r="G7455" s="69">
        <f>SUMIFS(الصرف!$H$7:$H$60000,الصرف!$F$7:$F$60000,'أرصدة المخزن'!C7455)</f>
        <v/>
      </c>
      <c r="H7455" s="70">
        <f>E7455+F7455-G7455</f>
        <v/>
      </c>
    </row>
    <row r="7456" hidden="1" ht="24.6" customHeight="1" s="138">
      <c r="A7456" s="65" t="n">
        <v>10140189</v>
      </c>
      <c r="B7456" s="66" t="inlineStr">
        <is>
          <t>رخام ومواد بناء</t>
        </is>
      </c>
      <c r="C7456" s="67" t="inlineStr"/>
      <c r="D7456" s="67" t="inlineStr"/>
      <c r="E7456" s="68" t="n">
        <v>0</v>
      </c>
      <c r="F7456" s="69">
        <f>SUMIFS(الاضافة!$G$7:$G$60000,الاضافة!$H$7:$H$60000,"*اضاف*",الاضافة!$E$7:$E$60000,'أرصدة المخزن'!C7456)</f>
        <v/>
      </c>
      <c r="G7456" s="69">
        <f>SUMIFS(الصرف!$H$7:$H$60000,الصرف!$F$7:$F$60000,'أرصدة المخزن'!C7456)</f>
        <v/>
      </c>
      <c r="H7456" s="70">
        <f>E7456+F7456-G7456</f>
        <v/>
      </c>
    </row>
    <row r="7457" hidden="1" ht="24.6" customHeight="1" s="138">
      <c r="A7457" s="65" t="n">
        <v>10140190</v>
      </c>
      <c r="B7457" s="66" t="inlineStr">
        <is>
          <t>رخام ومواد بناء</t>
        </is>
      </c>
      <c r="C7457" s="67" t="inlineStr"/>
      <c r="D7457" s="67" t="inlineStr"/>
      <c r="E7457" s="68" t="n">
        <v>0</v>
      </c>
      <c r="F7457" s="69">
        <f>SUMIFS(الاضافة!$G$7:$G$60000,الاضافة!$H$7:$H$60000,"*اضاف*",الاضافة!$E$7:$E$60000,'أرصدة المخزن'!C7457)</f>
        <v/>
      </c>
      <c r="G7457" s="69">
        <f>SUMIFS(الصرف!$H$7:$H$60000,الصرف!$F$7:$F$60000,'أرصدة المخزن'!C7457)</f>
        <v/>
      </c>
      <c r="H7457" s="70">
        <f>E7457+F7457-G7457</f>
        <v/>
      </c>
    </row>
    <row r="7458" hidden="1" ht="24.6" customHeight="1" s="138">
      <c r="A7458" s="65" t="n">
        <v>10140191</v>
      </c>
      <c r="B7458" s="66" t="inlineStr">
        <is>
          <t>رخام ومواد بناء</t>
        </is>
      </c>
      <c r="C7458" s="67" t="inlineStr"/>
      <c r="D7458" s="67" t="inlineStr"/>
      <c r="E7458" s="68" t="n">
        <v>0</v>
      </c>
      <c r="F7458" s="69">
        <f>SUMIFS(الاضافة!$G$7:$G$60000,الاضافة!$H$7:$H$60000,"*اضاف*",الاضافة!$E$7:$E$60000,'أرصدة المخزن'!C7458)</f>
        <v/>
      </c>
      <c r="G7458" s="69">
        <f>SUMIFS(الصرف!$H$7:$H$60000,الصرف!$F$7:$F$60000,'أرصدة المخزن'!C7458)</f>
        <v/>
      </c>
      <c r="H7458" s="70">
        <f>E7458+F7458-G7458</f>
        <v/>
      </c>
    </row>
    <row r="7459" hidden="1" ht="24.6" customHeight="1" s="138">
      <c r="A7459" s="65" t="n">
        <v>10140192</v>
      </c>
      <c r="B7459" s="66" t="inlineStr">
        <is>
          <t>رخام ومواد بناء</t>
        </is>
      </c>
      <c r="C7459" s="67" t="inlineStr"/>
      <c r="D7459" s="67" t="inlineStr"/>
      <c r="E7459" s="68" t="n">
        <v>0</v>
      </c>
      <c r="F7459" s="69">
        <f>SUMIFS(الاضافة!$G$7:$G$60000,الاضافة!$H$7:$H$60000,"*اضاف*",الاضافة!$E$7:$E$60000,'أرصدة المخزن'!C7459)</f>
        <v/>
      </c>
      <c r="G7459" s="69">
        <f>SUMIFS(الصرف!$H$7:$H$60000,الصرف!$F$7:$F$60000,'أرصدة المخزن'!C7459)</f>
        <v/>
      </c>
      <c r="H7459" s="70">
        <f>E7459+F7459-G7459</f>
        <v/>
      </c>
    </row>
    <row r="7460" hidden="1" ht="24.6" customHeight="1" s="138">
      <c r="A7460" s="65" t="n">
        <v>10140193</v>
      </c>
      <c r="B7460" s="66" t="inlineStr">
        <is>
          <t>رخام ومواد بناء</t>
        </is>
      </c>
      <c r="C7460" s="67" t="inlineStr"/>
      <c r="D7460" s="67" t="inlineStr"/>
      <c r="E7460" s="68" t="n">
        <v>0</v>
      </c>
      <c r="F7460" s="69">
        <f>SUMIFS(الاضافة!$G$7:$G$60000,الاضافة!$H$7:$H$60000,"*اضاف*",الاضافة!$E$7:$E$60000,'أرصدة المخزن'!C7460)</f>
        <v/>
      </c>
      <c r="G7460" s="69">
        <f>SUMIFS(الصرف!$H$7:$H$60000,الصرف!$F$7:$F$60000,'أرصدة المخزن'!C7460)</f>
        <v/>
      </c>
      <c r="H7460" s="70">
        <f>E7460+F7460-G7460</f>
        <v/>
      </c>
    </row>
    <row r="7461" hidden="1" ht="24.6" customHeight="1" s="138">
      <c r="A7461" s="65" t="n">
        <v>10140194</v>
      </c>
      <c r="B7461" s="66" t="inlineStr">
        <is>
          <t>رخام ومواد بناء</t>
        </is>
      </c>
      <c r="C7461" s="67" t="inlineStr"/>
      <c r="D7461" s="67" t="inlineStr"/>
      <c r="E7461" s="68" t="n">
        <v>0</v>
      </c>
      <c r="F7461" s="69">
        <f>SUMIFS(الاضافة!$G$7:$G$60000,الاضافة!$H$7:$H$60000,"*اضاف*",الاضافة!$E$7:$E$60000,'أرصدة المخزن'!C7461)</f>
        <v/>
      </c>
      <c r="G7461" s="69">
        <f>SUMIFS(الصرف!$H$7:$H$60000,الصرف!$F$7:$F$60000,'أرصدة المخزن'!C7461)</f>
        <v/>
      </c>
      <c r="H7461" s="70">
        <f>E7461+F7461-G7461</f>
        <v/>
      </c>
    </row>
    <row r="7462" hidden="1" ht="24.6" customHeight="1" s="138">
      <c r="A7462" s="65" t="n">
        <v>10140195</v>
      </c>
      <c r="B7462" s="66" t="inlineStr">
        <is>
          <t>رخام ومواد بناء</t>
        </is>
      </c>
      <c r="C7462" s="67" t="inlineStr"/>
      <c r="D7462" s="67" t="inlineStr"/>
      <c r="E7462" s="68" t="n">
        <v>0</v>
      </c>
      <c r="F7462" s="69">
        <f>SUMIFS(الاضافة!$G$7:$G$60000,الاضافة!$H$7:$H$60000,"*اضاف*",الاضافة!$E$7:$E$60000,'أرصدة المخزن'!C7462)</f>
        <v/>
      </c>
      <c r="G7462" s="69">
        <f>SUMIFS(الصرف!$H$7:$H$60000,الصرف!$F$7:$F$60000,'أرصدة المخزن'!C7462)</f>
        <v/>
      </c>
      <c r="H7462" s="70">
        <f>E7462+F7462-G7462</f>
        <v/>
      </c>
    </row>
    <row r="7463" hidden="1" ht="24.6" customHeight="1" s="138">
      <c r="A7463" s="65" t="n">
        <v>10140196</v>
      </c>
      <c r="B7463" s="66" t="inlineStr">
        <is>
          <t>رخام ومواد بناء</t>
        </is>
      </c>
      <c r="C7463" s="67" t="inlineStr"/>
      <c r="D7463" s="67" t="inlineStr"/>
      <c r="E7463" s="68" t="n">
        <v>0</v>
      </c>
      <c r="F7463" s="69">
        <f>SUMIFS(الاضافة!$G$7:$G$60000,الاضافة!$H$7:$H$60000,"*اضاف*",الاضافة!$E$7:$E$60000,'أرصدة المخزن'!C7463)</f>
        <v/>
      </c>
      <c r="G7463" s="69">
        <f>SUMIFS(الصرف!$H$7:$H$60000,الصرف!$F$7:$F$60000,'أرصدة المخزن'!C7463)</f>
        <v/>
      </c>
      <c r="H7463" s="70">
        <f>E7463+F7463-G7463</f>
        <v/>
      </c>
    </row>
    <row r="7464" hidden="1" ht="24.6" customHeight="1" s="138">
      <c r="A7464" s="65" t="n">
        <v>10140197</v>
      </c>
      <c r="B7464" s="66" t="inlineStr">
        <is>
          <t>رخام ومواد بناء</t>
        </is>
      </c>
      <c r="C7464" s="67" t="inlineStr"/>
      <c r="D7464" s="67" t="inlineStr"/>
      <c r="E7464" s="68" t="n">
        <v>0</v>
      </c>
      <c r="F7464" s="69">
        <f>SUMIFS(الاضافة!$G$7:$G$60000,الاضافة!$H$7:$H$60000,"*اضاف*",الاضافة!$E$7:$E$60000,'أرصدة المخزن'!C7464)</f>
        <v/>
      </c>
      <c r="G7464" s="69">
        <f>SUMIFS(الصرف!$H$7:$H$60000,الصرف!$F$7:$F$60000,'أرصدة المخزن'!C7464)</f>
        <v/>
      </c>
      <c r="H7464" s="70">
        <f>E7464+F7464-G7464</f>
        <v/>
      </c>
    </row>
    <row r="7465" hidden="1" ht="24.6" customHeight="1" s="138">
      <c r="A7465" s="65" t="n">
        <v>10140198</v>
      </c>
      <c r="B7465" s="66" t="inlineStr">
        <is>
          <t>رخام ومواد بناء</t>
        </is>
      </c>
      <c r="C7465" s="67" t="inlineStr"/>
      <c r="D7465" s="67" t="inlineStr"/>
      <c r="E7465" s="68" t="n">
        <v>0</v>
      </c>
      <c r="F7465" s="69">
        <f>SUMIFS(الاضافة!$G$7:$G$60000,الاضافة!$H$7:$H$60000,"*اضاف*",الاضافة!$E$7:$E$60000,'أرصدة المخزن'!C7465)</f>
        <v/>
      </c>
      <c r="G7465" s="69">
        <f>SUMIFS(الصرف!$H$7:$H$60000,الصرف!$F$7:$F$60000,'أرصدة المخزن'!C7465)</f>
        <v/>
      </c>
      <c r="H7465" s="70">
        <f>E7465+F7465-G7465</f>
        <v/>
      </c>
    </row>
    <row r="7466" hidden="1" ht="24.6" customHeight="1" s="138">
      <c r="A7466" s="65" t="n">
        <v>10140199</v>
      </c>
      <c r="B7466" s="66" t="inlineStr">
        <is>
          <t>رخام ومواد بناء</t>
        </is>
      </c>
      <c r="C7466" s="67" t="inlineStr"/>
      <c r="D7466" s="67" t="inlineStr"/>
      <c r="E7466" s="68" t="n">
        <v>0</v>
      </c>
      <c r="F7466" s="69">
        <f>SUMIFS(الاضافة!$G$7:$G$60000,الاضافة!$H$7:$H$60000,"*اضاف*",الاضافة!$E$7:$E$60000,'أرصدة المخزن'!C7466)</f>
        <v/>
      </c>
      <c r="G7466" s="69">
        <f>SUMIFS(الصرف!$H$7:$H$60000,الصرف!$F$7:$F$60000,'أرصدة المخزن'!C7466)</f>
        <v/>
      </c>
      <c r="H7466" s="70">
        <f>E7466+F7466-G7466</f>
        <v/>
      </c>
    </row>
    <row r="7467" hidden="1" ht="24.6" customHeight="1" s="138">
      <c r="A7467" s="65" t="n">
        <v>10140200</v>
      </c>
      <c r="B7467" s="66" t="inlineStr">
        <is>
          <t>رخام ومواد بناء</t>
        </is>
      </c>
      <c r="C7467" s="67" t="inlineStr"/>
      <c r="D7467" s="67" t="inlineStr"/>
      <c r="E7467" s="68" t="n">
        <v>0</v>
      </c>
      <c r="F7467" s="69">
        <f>SUMIFS(الاضافة!$G$7:$G$60000,الاضافة!$H$7:$H$60000,"*اضاف*",الاضافة!$E$7:$E$60000,'أرصدة المخزن'!C7467)</f>
        <v/>
      </c>
      <c r="G7467" s="69">
        <f>SUMIFS(الصرف!$H$7:$H$60000,الصرف!$F$7:$F$60000,'أرصدة المخزن'!C7467)</f>
        <v/>
      </c>
      <c r="H7467" s="70">
        <f>E7467+F7467-G7467</f>
        <v/>
      </c>
    </row>
    <row r="7468" hidden="1" ht="24.6" customHeight="1" s="138">
      <c r="A7468" s="65" t="n">
        <v>10140201</v>
      </c>
      <c r="B7468" s="66" t="inlineStr">
        <is>
          <t>رخام ومواد بناء</t>
        </is>
      </c>
      <c r="C7468" s="67" t="inlineStr"/>
      <c r="D7468" s="67" t="inlineStr"/>
      <c r="E7468" s="68" t="n">
        <v>0</v>
      </c>
      <c r="F7468" s="69">
        <f>SUMIFS(الاضافة!$G$7:$G$60000,الاضافة!$H$7:$H$60000,"*اضاف*",الاضافة!$E$7:$E$60000,'أرصدة المخزن'!C7468)</f>
        <v/>
      </c>
      <c r="G7468" s="69">
        <f>SUMIFS(الصرف!$H$7:$H$60000,الصرف!$F$7:$F$60000,'أرصدة المخزن'!C7468)</f>
        <v/>
      </c>
      <c r="H7468" s="70">
        <f>E7468+F7468-G7468</f>
        <v/>
      </c>
    </row>
    <row r="7469" hidden="1" ht="24.6" customHeight="1" s="138">
      <c r="A7469" s="65" t="n">
        <v>10140202</v>
      </c>
      <c r="B7469" s="66" t="inlineStr">
        <is>
          <t>رخام ومواد بناء</t>
        </is>
      </c>
      <c r="C7469" s="67" t="inlineStr"/>
      <c r="D7469" s="67" t="inlineStr"/>
      <c r="E7469" s="68" t="n">
        <v>0</v>
      </c>
      <c r="F7469" s="69">
        <f>SUMIFS(الاضافة!$G$7:$G$60000,الاضافة!$H$7:$H$60000,"*اضاف*",الاضافة!$E$7:$E$60000,'أرصدة المخزن'!C7469)</f>
        <v/>
      </c>
      <c r="G7469" s="69">
        <f>SUMIFS(الصرف!$H$7:$H$60000,الصرف!$F$7:$F$60000,'أرصدة المخزن'!C7469)</f>
        <v/>
      </c>
      <c r="H7469" s="70">
        <f>E7469+F7469-G7469</f>
        <v/>
      </c>
    </row>
    <row r="7470" hidden="1" ht="24.6" customHeight="1" s="138">
      <c r="A7470" s="65" t="n">
        <v>10140203</v>
      </c>
      <c r="B7470" s="66" t="inlineStr">
        <is>
          <t>رخام ومواد بناء</t>
        </is>
      </c>
      <c r="C7470" s="67" t="inlineStr"/>
      <c r="D7470" s="67" t="inlineStr"/>
      <c r="E7470" s="68" t="n">
        <v>0</v>
      </c>
      <c r="F7470" s="69">
        <f>SUMIFS(الاضافة!$G$7:$G$60000,الاضافة!$H$7:$H$60000,"*اضاف*",الاضافة!$E$7:$E$60000,'أرصدة المخزن'!C7470)</f>
        <v/>
      </c>
      <c r="G7470" s="69">
        <f>SUMIFS(الصرف!$H$7:$H$60000,الصرف!$F$7:$F$60000,'أرصدة المخزن'!C7470)</f>
        <v/>
      </c>
      <c r="H7470" s="70">
        <f>E7470+F7470-G7470</f>
        <v/>
      </c>
    </row>
    <row r="7471" hidden="1" ht="24.6" customHeight="1" s="138">
      <c r="A7471" s="65" t="n">
        <v>10140204</v>
      </c>
      <c r="B7471" s="66" t="inlineStr">
        <is>
          <t>رخام ومواد بناء</t>
        </is>
      </c>
      <c r="C7471" s="67" t="inlineStr"/>
      <c r="D7471" s="67" t="inlineStr"/>
      <c r="E7471" s="68" t="n">
        <v>0</v>
      </c>
      <c r="F7471" s="69">
        <f>SUMIFS(الاضافة!$G$7:$G$60000,الاضافة!$H$7:$H$60000,"*اضاف*",الاضافة!$E$7:$E$60000,'أرصدة المخزن'!C7471)</f>
        <v/>
      </c>
      <c r="G7471" s="69">
        <f>SUMIFS(الصرف!$H$7:$H$60000,الصرف!$F$7:$F$60000,'أرصدة المخزن'!C7471)</f>
        <v/>
      </c>
      <c r="H7471" s="70">
        <f>E7471+F7471-G7471</f>
        <v/>
      </c>
    </row>
    <row r="7472" hidden="1" ht="24.6" customHeight="1" s="138">
      <c r="A7472" s="65" t="n">
        <v>10140205</v>
      </c>
      <c r="B7472" s="66" t="inlineStr">
        <is>
          <t>رخام ومواد بناء</t>
        </is>
      </c>
      <c r="C7472" s="67" t="inlineStr"/>
      <c r="D7472" s="67" t="inlineStr"/>
      <c r="E7472" s="68" t="n">
        <v>0</v>
      </c>
      <c r="F7472" s="69">
        <f>SUMIFS(الاضافة!$G$7:$G$60000,الاضافة!$H$7:$H$60000,"*اضاف*",الاضافة!$E$7:$E$60000,'أرصدة المخزن'!C7472)</f>
        <v/>
      </c>
      <c r="G7472" s="69">
        <f>SUMIFS(الصرف!$H$7:$H$60000,الصرف!$F$7:$F$60000,'أرصدة المخزن'!C7472)</f>
        <v/>
      </c>
      <c r="H7472" s="70">
        <f>E7472+F7472-G7472</f>
        <v/>
      </c>
    </row>
    <row r="7473" hidden="1" ht="24.6" customHeight="1" s="138">
      <c r="A7473" s="65" t="n">
        <v>10140206</v>
      </c>
      <c r="B7473" s="66" t="inlineStr">
        <is>
          <t>رخام ومواد بناء</t>
        </is>
      </c>
      <c r="C7473" s="67" t="inlineStr"/>
      <c r="D7473" s="67" t="inlineStr"/>
      <c r="E7473" s="68" t="n">
        <v>0</v>
      </c>
      <c r="F7473" s="69">
        <f>SUMIFS(الاضافة!$G$7:$G$60000,الاضافة!$H$7:$H$60000,"*اضاف*",الاضافة!$E$7:$E$60000,'أرصدة المخزن'!C7473)</f>
        <v/>
      </c>
      <c r="G7473" s="69">
        <f>SUMIFS(الصرف!$H$7:$H$60000,الصرف!$F$7:$F$60000,'أرصدة المخزن'!C7473)</f>
        <v/>
      </c>
      <c r="H7473" s="70">
        <f>E7473+F7473-G7473</f>
        <v/>
      </c>
    </row>
    <row r="7474" hidden="1" ht="24.6" customHeight="1" s="138">
      <c r="A7474" s="65" t="n">
        <v>10140207</v>
      </c>
      <c r="B7474" s="66" t="inlineStr">
        <is>
          <t>رخام ومواد بناء</t>
        </is>
      </c>
      <c r="C7474" s="67" t="inlineStr"/>
      <c r="D7474" s="67" t="inlineStr"/>
      <c r="E7474" s="68" t="n">
        <v>0</v>
      </c>
      <c r="F7474" s="69">
        <f>SUMIFS(الاضافة!$G$7:$G$60000,الاضافة!$H$7:$H$60000,"*اضاف*",الاضافة!$E$7:$E$60000,'أرصدة المخزن'!C7474)</f>
        <v/>
      </c>
      <c r="G7474" s="69">
        <f>SUMIFS(الصرف!$H$7:$H$60000,الصرف!$F$7:$F$60000,'أرصدة المخزن'!C7474)</f>
        <v/>
      </c>
      <c r="H7474" s="70">
        <f>E7474+F7474-G7474</f>
        <v/>
      </c>
    </row>
    <row r="7475" hidden="1" ht="24.6" customHeight="1" s="138">
      <c r="A7475" s="65" t="n">
        <v>10140208</v>
      </c>
      <c r="B7475" s="66" t="inlineStr">
        <is>
          <t>رخام ومواد بناء</t>
        </is>
      </c>
      <c r="C7475" s="67" t="inlineStr"/>
      <c r="D7475" s="67" t="inlineStr"/>
      <c r="E7475" s="68" t="n">
        <v>0</v>
      </c>
      <c r="F7475" s="69">
        <f>SUMIFS(الاضافة!$G$7:$G$60000,الاضافة!$H$7:$H$60000,"*اضاف*",الاضافة!$E$7:$E$60000,'أرصدة المخزن'!C7475)</f>
        <v/>
      </c>
      <c r="G7475" s="69">
        <f>SUMIFS(الصرف!$H$7:$H$60000,الصرف!$F$7:$F$60000,'أرصدة المخزن'!C7475)</f>
        <v/>
      </c>
      <c r="H7475" s="70">
        <f>E7475+F7475-G7475</f>
        <v/>
      </c>
    </row>
    <row r="7476" hidden="1" ht="24.6" customHeight="1" s="138">
      <c r="A7476" s="65" t="n">
        <v>10140209</v>
      </c>
      <c r="B7476" s="66" t="inlineStr">
        <is>
          <t>رخام ومواد بناء</t>
        </is>
      </c>
      <c r="C7476" s="67" t="inlineStr"/>
      <c r="D7476" s="67" t="inlineStr"/>
      <c r="E7476" s="68" t="n">
        <v>0</v>
      </c>
      <c r="F7476" s="69">
        <f>SUMIFS(الاضافة!$G$7:$G$60000,الاضافة!$H$7:$H$60000,"*اضاف*",الاضافة!$E$7:$E$60000,'أرصدة المخزن'!C7476)</f>
        <v/>
      </c>
      <c r="G7476" s="69">
        <f>SUMIFS(الصرف!$H$7:$H$60000,الصرف!$F$7:$F$60000,'أرصدة المخزن'!C7476)</f>
        <v/>
      </c>
      <c r="H7476" s="70">
        <f>E7476+F7476-G7476</f>
        <v/>
      </c>
    </row>
    <row r="7477" hidden="1" ht="24.6" customHeight="1" s="138">
      <c r="A7477" s="65" t="n">
        <v>10140210</v>
      </c>
      <c r="B7477" s="66" t="inlineStr">
        <is>
          <t>رخام ومواد بناء</t>
        </is>
      </c>
      <c r="C7477" s="67" t="inlineStr"/>
      <c r="D7477" s="67" t="inlineStr"/>
      <c r="E7477" s="68" t="n">
        <v>0</v>
      </c>
      <c r="F7477" s="69">
        <f>SUMIFS(الاضافة!$G$7:$G$60000,الاضافة!$H$7:$H$60000,"*اضاف*",الاضافة!$E$7:$E$60000,'أرصدة المخزن'!C7477)</f>
        <v/>
      </c>
      <c r="G7477" s="69">
        <f>SUMIFS(الصرف!$H$7:$H$60000,الصرف!$F$7:$F$60000,'أرصدة المخزن'!C7477)</f>
        <v/>
      </c>
      <c r="H7477" s="70">
        <f>E7477+F7477-G7477</f>
        <v/>
      </c>
    </row>
    <row r="7478" hidden="1" ht="24.6" customHeight="1" s="138">
      <c r="A7478" s="65" t="n">
        <v>10140211</v>
      </c>
      <c r="B7478" s="66" t="inlineStr">
        <is>
          <t>رخام ومواد بناء</t>
        </is>
      </c>
      <c r="C7478" s="67" t="inlineStr"/>
      <c r="D7478" s="67" t="inlineStr"/>
      <c r="E7478" s="68" t="n">
        <v>0</v>
      </c>
      <c r="F7478" s="69">
        <f>SUMIFS(الاضافة!$G$7:$G$60000,الاضافة!$H$7:$H$60000,"*اضاف*",الاضافة!$E$7:$E$60000,'أرصدة المخزن'!C7478)</f>
        <v/>
      </c>
      <c r="G7478" s="69">
        <f>SUMIFS(الصرف!$H$7:$H$60000,الصرف!$F$7:$F$60000,'أرصدة المخزن'!C7478)</f>
        <v/>
      </c>
      <c r="H7478" s="70">
        <f>E7478+F7478-G7478</f>
        <v/>
      </c>
    </row>
    <row r="7479" hidden="1" ht="24.6" customHeight="1" s="138">
      <c r="A7479" s="65" t="n">
        <v>10140212</v>
      </c>
      <c r="B7479" s="66" t="inlineStr">
        <is>
          <t>رخام ومواد بناء</t>
        </is>
      </c>
      <c r="C7479" s="67" t="inlineStr"/>
      <c r="D7479" s="67" t="inlineStr"/>
      <c r="E7479" s="68" t="n">
        <v>0</v>
      </c>
      <c r="F7479" s="69">
        <f>SUMIFS(الاضافة!$G$7:$G$60000,الاضافة!$H$7:$H$60000,"*اضاف*",الاضافة!$E$7:$E$60000,'أرصدة المخزن'!C7479)</f>
        <v/>
      </c>
      <c r="G7479" s="69">
        <f>SUMIFS(الصرف!$H$7:$H$60000,الصرف!$F$7:$F$60000,'أرصدة المخزن'!C7479)</f>
        <v/>
      </c>
      <c r="H7479" s="70">
        <f>E7479+F7479-G7479</f>
        <v/>
      </c>
    </row>
    <row r="7480" hidden="1" ht="24.6" customHeight="1" s="138">
      <c r="A7480" s="65" t="n">
        <v>10140213</v>
      </c>
      <c r="B7480" s="66" t="inlineStr">
        <is>
          <t>رخام ومواد بناء</t>
        </is>
      </c>
      <c r="C7480" s="67" t="inlineStr"/>
      <c r="D7480" s="67" t="inlineStr"/>
      <c r="E7480" s="68" t="n">
        <v>0</v>
      </c>
      <c r="F7480" s="69">
        <f>SUMIFS(الاضافة!$G$7:$G$60000,الاضافة!$H$7:$H$60000,"*اضاف*",الاضافة!$E$7:$E$60000,'أرصدة المخزن'!C7480)</f>
        <v/>
      </c>
      <c r="G7480" s="69">
        <f>SUMIFS(الصرف!$H$7:$H$60000,الصرف!$F$7:$F$60000,'أرصدة المخزن'!C7480)</f>
        <v/>
      </c>
      <c r="H7480" s="70">
        <f>E7480+F7480-G7480</f>
        <v/>
      </c>
    </row>
    <row r="7481" hidden="1" ht="24.6" customHeight="1" s="138">
      <c r="A7481" s="65" t="n">
        <v>10140214</v>
      </c>
      <c r="B7481" s="66" t="inlineStr">
        <is>
          <t>رخام ومواد بناء</t>
        </is>
      </c>
      <c r="C7481" s="67" t="inlineStr"/>
      <c r="D7481" s="67" t="inlineStr"/>
      <c r="E7481" s="68" t="n">
        <v>0</v>
      </c>
      <c r="F7481" s="69">
        <f>SUMIFS(الاضافة!$G$7:$G$60000,الاضافة!$H$7:$H$60000,"*اضاف*",الاضافة!$E$7:$E$60000,'أرصدة المخزن'!C7481)</f>
        <v/>
      </c>
      <c r="G7481" s="69">
        <f>SUMIFS(الصرف!$H$7:$H$60000,الصرف!$F$7:$F$60000,'أرصدة المخزن'!C7481)</f>
        <v/>
      </c>
      <c r="H7481" s="70">
        <f>E7481+F7481-G7481</f>
        <v/>
      </c>
    </row>
    <row r="7482" hidden="1" ht="24.6" customHeight="1" s="138">
      <c r="A7482" s="65" t="n">
        <v>10140215</v>
      </c>
      <c r="B7482" s="66" t="inlineStr">
        <is>
          <t>رخام ومواد بناء</t>
        </is>
      </c>
      <c r="C7482" s="67" t="inlineStr"/>
      <c r="D7482" s="67" t="inlineStr"/>
      <c r="E7482" s="68" t="n">
        <v>0</v>
      </c>
      <c r="F7482" s="69">
        <f>SUMIFS(الاضافة!$G$7:$G$60000,الاضافة!$H$7:$H$60000,"*اضاف*",الاضافة!$E$7:$E$60000,'أرصدة المخزن'!C7482)</f>
        <v/>
      </c>
      <c r="G7482" s="69">
        <f>SUMIFS(الصرف!$H$7:$H$60000,الصرف!$F$7:$F$60000,'أرصدة المخزن'!C7482)</f>
        <v/>
      </c>
      <c r="H7482" s="70">
        <f>E7482+F7482-G7482</f>
        <v/>
      </c>
    </row>
    <row r="7483" hidden="1" ht="24.6" customHeight="1" s="138">
      <c r="A7483" s="65" t="n">
        <v>10140216</v>
      </c>
      <c r="B7483" s="66" t="inlineStr">
        <is>
          <t>رخام ومواد بناء</t>
        </is>
      </c>
      <c r="C7483" s="67" t="inlineStr"/>
      <c r="D7483" s="67" t="inlineStr"/>
      <c r="E7483" s="68" t="n">
        <v>0</v>
      </c>
      <c r="F7483" s="69">
        <f>SUMIFS(الاضافة!$G$7:$G$60000,الاضافة!$H$7:$H$60000,"*اضاف*",الاضافة!$E$7:$E$60000,'أرصدة المخزن'!C7483)</f>
        <v/>
      </c>
      <c r="G7483" s="69">
        <f>SUMIFS(الصرف!$H$7:$H$60000,الصرف!$F$7:$F$60000,'أرصدة المخزن'!C7483)</f>
        <v/>
      </c>
      <c r="H7483" s="70">
        <f>E7483+F7483-G7483</f>
        <v/>
      </c>
    </row>
    <row r="7484" hidden="1" ht="24.6" customHeight="1" s="138">
      <c r="A7484" s="65" t="n">
        <v>10140217</v>
      </c>
      <c r="B7484" s="66" t="inlineStr">
        <is>
          <t>رخام ومواد بناء</t>
        </is>
      </c>
      <c r="C7484" s="67" t="inlineStr"/>
      <c r="D7484" s="67" t="inlineStr"/>
      <c r="E7484" s="68" t="n">
        <v>0</v>
      </c>
      <c r="F7484" s="69">
        <f>SUMIFS(الاضافة!$G$7:$G$60000,الاضافة!$H$7:$H$60000,"*اضاف*",الاضافة!$E$7:$E$60000,'أرصدة المخزن'!C7484)</f>
        <v/>
      </c>
      <c r="G7484" s="69">
        <f>SUMIFS(الصرف!$H$7:$H$60000,الصرف!$F$7:$F$60000,'أرصدة المخزن'!C7484)</f>
        <v/>
      </c>
      <c r="H7484" s="70">
        <f>E7484+F7484-G7484</f>
        <v/>
      </c>
    </row>
    <row r="7485" hidden="1" ht="24.6" customHeight="1" s="138">
      <c r="A7485" s="65" t="n">
        <v>10140218</v>
      </c>
      <c r="B7485" s="66" t="inlineStr">
        <is>
          <t>رخام ومواد بناء</t>
        </is>
      </c>
      <c r="C7485" s="67" t="inlineStr"/>
      <c r="D7485" s="67" t="inlineStr"/>
      <c r="E7485" s="68" t="n">
        <v>0</v>
      </c>
      <c r="F7485" s="69">
        <f>SUMIFS(الاضافة!$G$7:$G$60000,الاضافة!$H$7:$H$60000,"*اضاف*",الاضافة!$E$7:$E$60000,'أرصدة المخزن'!C7485)</f>
        <v/>
      </c>
      <c r="G7485" s="69">
        <f>SUMIFS(الصرف!$H$7:$H$60000,الصرف!$F$7:$F$60000,'أرصدة المخزن'!C7485)</f>
        <v/>
      </c>
      <c r="H7485" s="70">
        <f>E7485+F7485-G7485</f>
        <v/>
      </c>
    </row>
    <row r="7486" hidden="1" ht="24.6" customHeight="1" s="138">
      <c r="A7486" s="65" t="n">
        <v>10140219</v>
      </c>
      <c r="B7486" s="66" t="inlineStr">
        <is>
          <t>رخام ومواد بناء</t>
        </is>
      </c>
      <c r="C7486" s="67" t="inlineStr"/>
      <c r="D7486" s="67" t="inlineStr"/>
      <c r="E7486" s="68" t="n">
        <v>0</v>
      </c>
      <c r="F7486" s="69">
        <f>SUMIFS(الاضافة!$G$7:$G$60000,الاضافة!$H$7:$H$60000,"*اضاف*",الاضافة!$E$7:$E$60000,'أرصدة المخزن'!C7486)</f>
        <v/>
      </c>
      <c r="G7486" s="69">
        <f>SUMIFS(الصرف!$H$7:$H$60000,الصرف!$F$7:$F$60000,'أرصدة المخزن'!C7486)</f>
        <v/>
      </c>
      <c r="H7486" s="70">
        <f>E7486+F7486-G7486</f>
        <v/>
      </c>
    </row>
    <row r="7487" hidden="1" ht="24.6" customHeight="1" s="138">
      <c r="A7487" s="65" t="n">
        <v>10140220</v>
      </c>
      <c r="B7487" s="66" t="inlineStr">
        <is>
          <t>رخام ومواد بناء</t>
        </is>
      </c>
      <c r="C7487" s="67" t="inlineStr"/>
      <c r="D7487" s="67" t="inlineStr"/>
      <c r="E7487" s="68" t="n">
        <v>0</v>
      </c>
      <c r="F7487" s="69">
        <f>SUMIFS(الاضافة!$G$7:$G$60000,الاضافة!$H$7:$H$60000,"*اضاف*",الاضافة!$E$7:$E$60000,'أرصدة المخزن'!C7487)</f>
        <v/>
      </c>
      <c r="G7487" s="69">
        <f>SUMIFS(الصرف!$H$7:$H$60000,الصرف!$F$7:$F$60000,'أرصدة المخزن'!C7487)</f>
        <v/>
      </c>
      <c r="H7487" s="70">
        <f>E7487+F7487-G7487</f>
        <v/>
      </c>
    </row>
    <row r="7488" hidden="1" ht="24.6" customHeight="1" s="138">
      <c r="A7488" s="65" t="n">
        <v>10140221</v>
      </c>
      <c r="B7488" s="66" t="inlineStr">
        <is>
          <t>رخام ومواد بناء</t>
        </is>
      </c>
      <c r="C7488" s="67" t="inlineStr"/>
      <c r="D7488" s="67" t="inlineStr"/>
      <c r="E7488" s="68" t="n">
        <v>0</v>
      </c>
      <c r="F7488" s="69">
        <f>SUMIFS(الاضافة!$G$7:$G$60000,الاضافة!$H$7:$H$60000,"*اضاف*",الاضافة!$E$7:$E$60000,'أرصدة المخزن'!C7488)</f>
        <v/>
      </c>
      <c r="G7488" s="69">
        <f>SUMIFS(الصرف!$H$7:$H$60000,الصرف!$F$7:$F$60000,'أرصدة المخزن'!C7488)</f>
        <v/>
      </c>
      <c r="H7488" s="70">
        <f>E7488+F7488-G7488</f>
        <v/>
      </c>
    </row>
    <row r="7489" hidden="1" ht="24.6" customHeight="1" s="138">
      <c r="A7489" s="65" t="n">
        <v>10140222</v>
      </c>
      <c r="B7489" s="66" t="inlineStr">
        <is>
          <t>رخام ومواد بناء</t>
        </is>
      </c>
      <c r="C7489" s="67" t="inlineStr"/>
      <c r="D7489" s="67" t="inlineStr"/>
      <c r="E7489" s="68" t="n">
        <v>0</v>
      </c>
      <c r="F7489" s="69">
        <f>SUMIFS(الاضافة!$G$7:$G$60000,الاضافة!$H$7:$H$60000,"*اضاف*",الاضافة!$E$7:$E$60000,'أرصدة المخزن'!C7489)</f>
        <v/>
      </c>
      <c r="G7489" s="69">
        <f>SUMIFS(الصرف!$H$7:$H$60000,الصرف!$F$7:$F$60000,'أرصدة المخزن'!C7489)</f>
        <v/>
      </c>
      <c r="H7489" s="70">
        <f>E7489+F7489-G7489</f>
        <v/>
      </c>
    </row>
    <row r="7490" hidden="1" ht="24.6" customHeight="1" s="138">
      <c r="A7490" s="65" t="n">
        <v>10140223</v>
      </c>
      <c r="B7490" s="66" t="inlineStr">
        <is>
          <t>رخام ومواد بناء</t>
        </is>
      </c>
      <c r="C7490" s="67" t="inlineStr"/>
      <c r="D7490" s="67" t="inlineStr"/>
      <c r="E7490" s="68" t="n">
        <v>0</v>
      </c>
      <c r="F7490" s="69">
        <f>SUMIFS(الاضافة!$G$7:$G$60000,الاضافة!$H$7:$H$60000,"*اضاف*",الاضافة!$E$7:$E$60000,'أرصدة المخزن'!C7490)</f>
        <v/>
      </c>
      <c r="G7490" s="69">
        <f>SUMIFS(الصرف!$H$7:$H$60000,الصرف!$F$7:$F$60000,'أرصدة المخزن'!C7490)</f>
        <v/>
      </c>
      <c r="H7490" s="70">
        <f>E7490+F7490-G7490</f>
        <v/>
      </c>
    </row>
    <row r="7491" hidden="1" ht="24.6" customHeight="1" s="138">
      <c r="A7491" s="65" t="n">
        <v>10140224</v>
      </c>
      <c r="B7491" s="66" t="inlineStr">
        <is>
          <t>رخام ومواد بناء</t>
        </is>
      </c>
      <c r="C7491" s="67" t="inlineStr"/>
      <c r="D7491" s="67" t="inlineStr"/>
      <c r="E7491" s="68" t="n">
        <v>0</v>
      </c>
      <c r="F7491" s="69">
        <f>SUMIFS(الاضافة!$G$7:$G$60000,الاضافة!$H$7:$H$60000,"*اضاف*",الاضافة!$E$7:$E$60000,'أرصدة المخزن'!C7491)</f>
        <v/>
      </c>
      <c r="G7491" s="69">
        <f>SUMIFS(الصرف!$H$7:$H$60000,الصرف!$F$7:$F$60000,'أرصدة المخزن'!C7491)</f>
        <v/>
      </c>
      <c r="H7491" s="70">
        <f>E7491+F7491-G7491</f>
        <v/>
      </c>
    </row>
    <row r="7492" hidden="1" ht="24.6" customHeight="1" s="138">
      <c r="A7492" s="65" t="n">
        <v>10140225</v>
      </c>
      <c r="B7492" s="66" t="inlineStr">
        <is>
          <t>رخام ومواد بناء</t>
        </is>
      </c>
      <c r="C7492" s="67" t="inlineStr"/>
      <c r="D7492" s="67" t="inlineStr"/>
      <c r="E7492" s="68" t="n">
        <v>0</v>
      </c>
      <c r="F7492" s="69">
        <f>SUMIFS(الاضافة!$G$7:$G$60000,الاضافة!$H$7:$H$60000,"*اضاف*",الاضافة!$E$7:$E$60000,'أرصدة المخزن'!C7492)</f>
        <v/>
      </c>
      <c r="G7492" s="69">
        <f>SUMIFS(الصرف!$H$7:$H$60000,الصرف!$F$7:$F$60000,'أرصدة المخزن'!C7492)</f>
        <v/>
      </c>
      <c r="H7492" s="70">
        <f>E7492+F7492-G7492</f>
        <v/>
      </c>
    </row>
    <row r="7493" hidden="1" ht="24.6" customHeight="1" s="138">
      <c r="A7493" s="65" t="n">
        <v>10140226</v>
      </c>
      <c r="B7493" s="66" t="inlineStr">
        <is>
          <t>رخام ومواد بناء</t>
        </is>
      </c>
      <c r="C7493" s="67" t="inlineStr"/>
      <c r="D7493" s="67" t="inlineStr"/>
      <c r="E7493" s="68" t="n">
        <v>0</v>
      </c>
      <c r="F7493" s="69">
        <f>SUMIFS(الاضافة!$G$7:$G$60000,الاضافة!$H$7:$H$60000,"*اضاف*",الاضافة!$E$7:$E$60000,'أرصدة المخزن'!C7493)</f>
        <v/>
      </c>
      <c r="G7493" s="69">
        <f>SUMIFS(الصرف!$H$7:$H$60000,الصرف!$F$7:$F$60000,'أرصدة المخزن'!C7493)</f>
        <v/>
      </c>
      <c r="H7493" s="70">
        <f>E7493+F7493-G7493</f>
        <v/>
      </c>
    </row>
    <row r="7494" hidden="1" ht="24.6" customHeight="1" s="138">
      <c r="A7494" s="65" t="n">
        <v>10140227</v>
      </c>
      <c r="B7494" s="66" t="inlineStr">
        <is>
          <t>رخام ومواد بناء</t>
        </is>
      </c>
      <c r="C7494" s="67" t="inlineStr"/>
      <c r="D7494" s="67" t="inlineStr"/>
      <c r="E7494" s="68" t="n">
        <v>0</v>
      </c>
      <c r="F7494" s="69">
        <f>SUMIFS(الاضافة!$G$7:$G$60000,الاضافة!$H$7:$H$60000,"*اضاف*",الاضافة!$E$7:$E$60000,'أرصدة المخزن'!C7494)</f>
        <v/>
      </c>
      <c r="G7494" s="69">
        <f>SUMIFS(الصرف!$H$7:$H$60000,الصرف!$F$7:$F$60000,'أرصدة المخزن'!C7494)</f>
        <v/>
      </c>
      <c r="H7494" s="70">
        <f>E7494+F7494-G7494</f>
        <v/>
      </c>
    </row>
    <row r="7495" hidden="1" ht="24.6" customHeight="1" s="138">
      <c r="A7495" s="65" t="n">
        <v>10140228</v>
      </c>
      <c r="B7495" s="66" t="inlineStr">
        <is>
          <t>رخام ومواد بناء</t>
        </is>
      </c>
      <c r="C7495" s="67" t="inlineStr"/>
      <c r="D7495" s="67" t="inlineStr"/>
      <c r="E7495" s="68" t="n">
        <v>0</v>
      </c>
      <c r="F7495" s="69">
        <f>SUMIFS(الاضافة!$G$7:$G$60000,الاضافة!$H$7:$H$60000,"*اضاف*",الاضافة!$E$7:$E$60000,'أرصدة المخزن'!C7495)</f>
        <v/>
      </c>
      <c r="G7495" s="69">
        <f>SUMIFS(الصرف!$H$7:$H$60000,الصرف!$F$7:$F$60000,'أرصدة المخزن'!C7495)</f>
        <v/>
      </c>
      <c r="H7495" s="70">
        <f>E7495+F7495-G7495</f>
        <v/>
      </c>
    </row>
    <row r="7496" hidden="1" ht="24.6" customHeight="1" s="138">
      <c r="A7496" s="65" t="n">
        <v>10140229</v>
      </c>
      <c r="B7496" s="66" t="inlineStr">
        <is>
          <t>رخام ومواد بناء</t>
        </is>
      </c>
      <c r="C7496" s="67" t="inlineStr"/>
      <c r="D7496" s="67" t="inlineStr"/>
      <c r="E7496" s="68" t="n">
        <v>0</v>
      </c>
      <c r="F7496" s="69">
        <f>SUMIFS(الاضافة!$G$7:$G$60000,الاضافة!$H$7:$H$60000,"*اضاف*",الاضافة!$E$7:$E$60000,'أرصدة المخزن'!C7496)</f>
        <v/>
      </c>
      <c r="G7496" s="69">
        <f>SUMIFS(الصرف!$H$7:$H$60000,الصرف!$F$7:$F$60000,'أرصدة المخزن'!C7496)</f>
        <v/>
      </c>
      <c r="H7496" s="70">
        <f>E7496+F7496-G7496</f>
        <v/>
      </c>
    </row>
    <row r="7497" hidden="1" ht="24.6" customHeight="1" s="138">
      <c r="A7497" s="65" t="n">
        <v>10140230</v>
      </c>
      <c r="B7497" s="66" t="inlineStr">
        <is>
          <t>رخام ومواد بناء</t>
        </is>
      </c>
      <c r="C7497" s="67" t="inlineStr"/>
      <c r="D7497" s="67" t="inlineStr"/>
      <c r="E7497" s="68" t="n">
        <v>0</v>
      </c>
      <c r="F7497" s="69">
        <f>SUMIFS(الاضافة!$G$7:$G$60000,الاضافة!$H$7:$H$60000,"*اضاف*",الاضافة!$E$7:$E$60000,'أرصدة المخزن'!C7497)</f>
        <v/>
      </c>
      <c r="G7497" s="69">
        <f>SUMIFS(الصرف!$H$7:$H$60000,الصرف!$F$7:$F$60000,'أرصدة المخزن'!C7497)</f>
        <v/>
      </c>
      <c r="H7497" s="70">
        <f>E7497+F7497-G7497</f>
        <v/>
      </c>
    </row>
    <row r="7498" hidden="1" ht="24.6" customHeight="1" s="138">
      <c r="A7498" s="65" t="n">
        <v>10140231</v>
      </c>
      <c r="B7498" s="66" t="inlineStr">
        <is>
          <t>رخام ومواد بناء</t>
        </is>
      </c>
      <c r="C7498" s="67" t="inlineStr"/>
      <c r="D7498" s="67" t="inlineStr"/>
      <c r="E7498" s="68" t="n">
        <v>0</v>
      </c>
      <c r="F7498" s="69">
        <f>SUMIFS(الاضافة!$G$7:$G$60000,الاضافة!$H$7:$H$60000,"*اضاف*",الاضافة!$E$7:$E$60000,'أرصدة المخزن'!C7498)</f>
        <v/>
      </c>
      <c r="G7498" s="69">
        <f>SUMIFS(الصرف!$H$7:$H$60000,الصرف!$F$7:$F$60000,'أرصدة المخزن'!C7498)</f>
        <v/>
      </c>
      <c r="H7498" s="70">
        <f>E7498+F7498-G7498</f>
        <v/>
      </c>
    </row>
    <row r="7499" hidden="1" ht="24.6" customHeight="1" s="138">
      <c r="A7499" s="65" t="n">
        <v>10140232</v>
      </c>
      <c r="B7499" s="66" t="inlineStr">
        <is>
          <t>رخام ومواد بناء</t>
        </is>
      </c>
      <c r="C7499" s="67" t="inlineStr"/>
      <c r="D7499" s="67" t="inlineStr"/>
      <c r="E7499" s="68" t="n">
        <v>0</v>
      </c>
      <c r="F7499" s="69">
        <f>SUMIFS(الاضافة!$G$7:$G$60000,الاضافة!$H$7:$H$60000,"*اضاف*",الاضافة!$E$7:$E$60000,'أرصدة المخزن'!C7499)</f>
        <v/>
      </c>
      <c r="G7499" s="69">
        <f>SUMIFS(الصرف!$H$7:$H$60000,الصرف!$F$7:$F$60000,'أرصدة المخزن'!C7499)</f>
        <v/>
      </c>
      <c r="H7499" s="70">
        <f>E7499+F7499-G7499</f>
        <v/>
      </c>
    </row>
    <row r="7500" hidden="1" ht="24.6" customHeight="1" s="138">
      <c r="A7500" s="65" t="n">
        <v>10140233</v>
      </c>
      <c r="B7500" s="66" t="inlineStr">
        <is>
          <t>رخام ومواد بناء</t>
        </is>
      </c>
      <c r="C7500" s="67" t="inlineStr"/>
      <c r="D7500" s="67" t="inlineStr"/>
      <c r="E7500" s="68" t="n">
        <v>0</v>
      </c>
      <c r="F7500" s="69">
        <f>SUMIFS(الاضافة!$G$7:$G$60000,الاضافة!$H$7:$H$60000,"*اضاف*",الاضافة!$E$7:$E$60000,'أرصدة المخزن'!C7500)</f>
        <v/>
      </c>
      <c r="G7500" s="69">
        <f>SUMIFS(الصرف!$H$7:$H$60000,الصرف!$F$7:$F$60000,'أرصدة المخزن'!C7500)</f>
        <v/>
      </c>
      <c r="H7500" s="70">
        <f>E7500+F7500-G7500</f>
        <v/>
      </c>
    </row>
    <row r="7501" hidden="1" ht="24.6" customHeight="1" s="138">
      <c r="A7501" s="65" t="n">
        <v>10140234</v>
      </c>
      <c r="B7501" s="66" t="inlineStr">
        <is>
          <t>رخام ومواد بناء</t>
        </is>
      </c>
      <c r="C7501" s="67" t="inlineStr"/>
      <c r="D7501" s="67" t="inlineStr"/>
      <c r="E7501" s="68" t="n">
        <v>0</v>
      </c>
      <c r="F7501" s="69">
        <f>SUMIFS(الاضافة!$G$7:$G$60000,الاضافة!$H$7:$H$60000,"*اضاف*",الاضافة!$E$7:$E$60000,'أرصدة المخزن'!C7501)</f>
        <v/>
      </c>
      <c r="G7501" s="69">
        <f>SUMIFS(الصرف!$H$7:$H$60000,الصرف!$F$7:$F$60000,'أرصدة المخزن'!C7501)</f>
        <v/>
      </c>
      <c r="H7501" s="70">
        <f>E7501+F7501-G7501</f>
        <v/>
      </c>
    </row>
    <row r="7502" hidden="1" ht="24.6" customHeight="1" s="138">
      <c r="A7502" s="65" t="n">
        <v>10140235</v>
      </c>
      <c r="B7502" s="66" t="inlineStr">
        <is>
          <t>رخام ومواد بناء</t>
        </is>
      </c>
      <c r="C7502" s="67" t="inlineStr"/>
      <c r="D7502" s="67" t="inlineStr"/>
      <c r="E7502" s="68" t="n">
        <v>0</v>
      </c>
      <c r="F7502" s="69">
        <f>SUMIFS(الاضافة!$G$7:$G$60000,الاضافة!$H$7:$H$60000,"*اضاف*",الاضافة!$E$7:$E$60000,'أرصدة المخزن'!C7502)</f>
        <v/>
      </c>
      <c r="G7502" s="69">
        <f>SUMIFS(الصرف!$H$7:$H$60000,الصرف!$F$7:$F$60000,'أرصدة المخزن'!C7502)</f>
        <v/>
      </c>
      <c r="H7502" s="70">
        <f>E7502+F7502-G7502</f>
        <v/>
      </c>
    </row>
    <row r="7503" hidden="1" ht="24.6" customHeight="1" s="138">
      <c r="A7503" s="65" t="n">
        <v>10140236</v>
      </c>
      <c r="B7503" s="66" t="inlineStr">
        <is>
          <t>رخام ومواد بناء</t>
        </is>
      </c>
      <c r="C7503" s="67" t="inlineStr"/>
      <c r="D7503" s="67" t="inlineStr"/>
      <c r="E7503" s="68" t="n">
        <v>0</v>
      </c>
      <c r="F7503" s="69">
        <f>SUMIFS(الاضافة!$G$7:$G$60000,الاضافة!$H$7:$H$60000,"*اضاف*",الاضافة!$E$7:$E$60000,'أرصدة المخزن'!C7503)</f>
        <v/>
      </c>
      <c r="G7503" s="69">
        <f>SUMIFS(الصرف!$H$7:$H$60000,الصرف!$F$7:$F$60000,'أرصدة المخزن'!C7503)</f>
        <v/>
      </c>
      <c r="H7503" s="70">
        <f>E7503+F7503-G7503</f>
        <v/>
      </c>
    </row>
    <row r="7504" hidden="1" ht="24.6" customHeight="1" s="138">
      <c r="A7504" s="65" t="n">
        <v>10140237</v>
      </c>
      <c r="B7504" s="66" t="inlineStr">
        <is>
          <t>رخام ومواد بناء</t>
        </is>
      </c>
      <c r="C7504" s="67" t="inlineStr"/>
      <c r="D7504" s="67" t="inlineStr"/>
      <c r="E7504" s="68" t="n">
        <v>0</v>
      </c>
      <c r="F7504" s="69">
        <f>SUMIFS(الاضافة!$G$7:$G$60000,الاضافة!$H$7:$H$60000,"*اضاف*",الاضافة!$E$7:$E$60000,'أرصدة المخزن'!C7504)</f>
        <v/>
      </c>
      <c r="G7504" s="69">
        <f>SUMIFS(الصرف!$H$7:$H$60000,الصرف!$F$7:$F$60000,'أرصدة المخزن'!C7504)</f>
        <v/>
      </c>
      <c r="H7504" s="70">
        <f>E7504+F7504-G7504</f>
        <v/>
      </c>
    </row>
    <row r="7505" hidden="1" ht="24.6" customHeight="1" s="138">
      <c r="A7505" s="65" t="n">
        <v>10140238</v>
      </c>
      <c r="B7505" s="66" t="inlineStr">
        <is>
          <t>رخام ومواد بناء</t>
        </is>
      </c>
      <c r="C7505" s="67" t="inlineStr"/>
      <c r="D7505" s="67" t="inlineStr"/>
      <c r="E7505" s="68" t="n">
        <v>0</v>
      </c>
      <c r="F7505" s="69">
        <f>SUMIFS(الاضافة!$G$7:$G$60000,الاضافة!$H$7:$H$60000,"*اضاف*",الاضافة!$E$7:$E$60000,'أرصدة المخزن'!C7505)</f>
        <v/>
      </c>
      <c r="G7505" s="69">
        <f>SUMIFS(الصرف!$H$7:$H$60000,الصرف!$F$7:$F$60000,'أرصدة المخزن'!C7505)</f>
        <v/>
      </c>
      <c r="H7505" s="70">
        <f>E7505+F7505-G7505</f>
        <v/>
      </c>
    </row>
    <row r="7506" hidden="1" ht="24.6" customHeight="1" s="138">
      <c r="A7506" s="65" t="n">
        <v>10140239</v>
      </c>
      <c r="B7506" s="66" t="inlineStr">
        <is>
          <t>رخام ومواد بناء</t>
        </is>
      </c>
      <c r="C7506" s="67" t="inlineStr"/>
      <c r="D7506" s="67" t="inlineStr"/>
      <c r="E7506" s="68" t="n">
        <v>0</v>
      </c>
      <c r="F7506" s="69">
        <f>SUMIFS(الاضافة!$G$7:$G$60000,الاضافة!$H$7:$H$60000,"*اضاف*",الاضافة!$E$7:$E$60000,'أرصدة المخزن'!C7506)</f>
        <v/>
      </c>
      <c r="G7506" s="69">
        <f>SUMIFS(الصرف!$H$7:$H$60000,الصرف!$F$7:$F$60000,'أرصدة المخزن'!C7506)</f>
        <v/>
      </c>
      <c r="H7506" s="70">
        <f>E7506+F7506-G7506</f>
        <v/>
      </c>
    </row>
    <row r="7507" hidden="1" ht="24.6" customHeight="1" s="138">
      <c r="A7507" s="65" t="n">
        <v>10140240</v>
      </c>
      <c r="B7507" s="66" t="inlineStr">
        <is>
          <t>رخام ومواد بناء</t>
        </is>
      </c>
      <c r="C7507" s="67" t="inlineStr"/>
      <c r="D7507" s="67" t="inlineStr"/>
      <c r="E7507" s="68" t="n">
        <v>0</v>
      </c>
      <c r="F7507" s="69">
        <f>SUMIFS(الاضافة!$G$7:$G$60000,الاضافة!$H$7:$H$60000,"*اضاف*",الاضافة!$E$7:$E$60000,'أرصدة المخزن'!C7507)</f>
        <v/>
      </c>
      <c r="G7507" s="69">
        <f>SUMIFS(الصرف!$H$7:$H$60000,الصرف!$F$7:$F$60000,'أرصدة المخزن'!C7507)</f>
        <v/>
      </c>
      <c r="H7507" s="70">
        <f>E7507+F7507-G7507</f>
        <v/>
      </c>
    </row>
    <row r="7508" hidden="1" ht="24.6" customHeight="1" s="138">
      <c r="A7508" s="65" t="n">
        <v>10140241</v>
      </c>
      <c r="B7508" s="66" t="inlineStr">
        <is>
          <t>رخام ومواد بناء</t>
        </is>
      </c>
      <c r="C7508" s="67" t="inlineStr"/>
      <c r="D7508" s="67" t="inlineStr"/>
      <c r="E7508" s="68" t="n">
        <v>0</v>
      </c>
      <c r="F7508" s="69">
        <f>SUMIFS(الاضافة!$G$7:$G$60000,الاضافة!$H$7:$H$60000,"*اضاف*",الاضافة!$E$7:$E$60000,'أرصدة المخزن'!C7508)</f>
        <v/>
      </c>
      <c r="G7508" s="69">
        <f>SUMIFS(الصرف!$H$7:$H$60000,الصرف!$F$7:$F$60000,'أرصدة المخزن'!C7508)</f>
        <v/>
      </c>
      <c r="H7508" s="70">
        <f>E7508+F7508-G7508</f>
        <v/>
      </c>
    </row>
    <row r="7509" hidden="1" ht="24.6" customHeight="1" s="138">
      <c r="A7509" s="65" t="n">
        <v>10140242</v>
      </c>
      <c r="B7509" s="66" t="inlineStr">
        <is>
          <t>رخام ومواد بناء</t>
        </is>
      </c>
      <c r="C7509" s="67" t="inlineStr"/>
      <c r="D7509" s="67" t="inlineStr"/>
      <c r="E7509" s="68" t="n">
        <v>0</v>
      </c>
      <c r="F7509" s="69">
        <f>SUMIFS(الاضافة!$G$7:$G$60000,الاضافة!$H$7:$H$60000,"*اضاف*",الاضافة!$E$7:$E$60000,'أرصدة المخزن'!C7509)</f>
        <v/>
      </c>
      <c r="G7509" s="69">
        <f>SUMIFS(الصرف!$H$7:$H$60000,الصرف!$F$7:$F$60000,'أرصدة المخزن'!C7509)</f>
        <v/>
      </c>
      <c r="H7509" s="70">
        <f>E7509+F7509-G7509</f>
        <v/>
      </c>
    </row>
    <row r="7510" hidden="1" ht="24.6" customHeight="1" s="138">
      <c r="A7510" s="65" t="n">
        <v>10140243</v>
      </c>
      <c r="B7510" s="66" t="inlineStr">
        <is>
          <t>رخام ومواد بناء</t>
        </is>
      </c>
      <c r="C7510" s="67" t="inlineStr"/>
      <c r="D7510" s="67" t="inlineStr"/>
      <c r="E7510" s="68" t="n">
        <v>0</v>
      </c>
      <c r="F7510" s="69">
        <f>SUMIFS(الاضافة!$G$7:$G$60000,الاضافة!$H$7:$H$60000,"*اضاف*",الاضافة!$E$7:$E$60000,'أرصدة المخزن'!C7510)</f>
        <v/>
      </c>
      <c r="G7510" s="69">
        <f>SUMIFS(الصرف!$H$7:$H$60000,الصرف!$F$7:$F$60000,'أرصدة المخزن'!C7510)</f>
        <v/>
      </c>
      <c r="H7510" s="70">
        <f>E7510+F7510-G7510</f>
        <v/>
      </c>
    </row>
    <row r="7511" hidden="1" ht="24.6" customHeight="1" s="138">
      <c r="A7511" s="65" t="n">
        <v>10140244</v>
      </c>
      <c r="B7511" s="66" t="inlineStr">
        <is>
          <t>رخام ومواد بناء</t>
        </is>
      </c>
      <c r="C7511" s="67" t="inlineStr"/>
      <c r="D7511" s="67" t="inlineStr"/>
      <c r="E7511" s="68" t="n">
        <v>0</v>
      </c>
      <c r="F7511" s="69">
        <f>SUMIFS(الاضافة!$G$7:$G$60000,الاضافة!$H$7:$H$60000,"*اضاف*",الاضافة!$E$7:$E$60000,'أرصدة المخزن'!C7511)</f>
        <v/>
      </c>
      <c r="G7511" s="69">
        <f>SUMIFS(الصرف!$H$7:$H$60000,الصرف!$F$7:$F$60000,'أرصدة المخزن'!C7511)</f>
        <v/>
      </c>
      <c r="H7511" s="70">
        <f>E7511+F7511-G7511</f>
        <v/>
      </c>
    </row>
    <row r="7512" hidden="1" ht="24.6" customHeight="1" s="138">
      <c r="A7512" s="65" t="n">
        <v>10140245</v>
      </c>
      <c r="B7512" s="66" t="inlineStr">
        <is>
          <t>رخام ومواد بناء</t>
        </is>
      </c>
      <c r="C7512" s="67" t="inlineStr"/>
      <c r="D7512" s="67" t="inlineStr"/>
      <c r="E7512" s="68" t="n">
        <v>0</v>
      </c>
      <c r="F7512" s="69">
        <f>SUMIFS(الاضافة!$G$7:$G$60000,الاضافة!$H$7:$H$60000,"*اضاف*",الاضافة!$E$7:$E$60000,'أرصدة المخزن'!C7512)</f>
        <v/>
      </c>
      <c r="G7512" s="69">
        <f>SUMIFS(الصرف!$H$7:$H$60000,الصرف!$F$7:$F$60000,'أرصدة المخزن'!C7512)</f>
        <v/>
      </c>
      <c r="H7512" s="70">
        <f>E7512+F7512-G7512</f>
        <v/>
      </c>
    </row>
    <row r="7513" hidden="1" ht="24.6" customHeight="1" s="138">
      <c r="A7513" s="65" t="n">
        <v>10140246</v>
      </c>
      <c r="B7513" s="66" t="inlineStr">
        <is>
          <t>رخام ومواد بناء</t>
        </is>
      </c>
      <c r="C7513" s="67" t="inlineStr"/>
      <c r="D7513" s="67" t="inlineStr"/>
      <c r="E7513" s="68" t="n">
        <v>0</v>
      </c>
      <c r="F7513" s="69">
        <f>SUMIFS(الاضافة!$G$7:$G$60000,الاضافة!$H$7:$H$60000,"*اضاف*",الاضافة!$E$7:$E$60000,'أرصدة المخزن'!C7513)</f>
        <v/>
      </c>
      <c r="G7513" s="69">
        <f>SUMIFS(الصرف!$H$7:$H$60000,الصرف!$F$7:$F$60000,'أرصدة المخزن'!C7513)</f>
        <v/>
      </c>
      <c r="H7513" s="70">
        <f>E7513+F7513-G7513</f>
        <v/>
      </c>
    </row>
    <row r="7514" hidden="1" ht="24.6" customHeight="1" s="138">
      <c r="A7514" s="65" t="n">
        <v>10140247</v>
      </c>
      <c r="B7514" s="66" t="inlineStr">
        <is>
          <t>رخام ومواد بناء</t>
        </is>
      </c>
      <c r="C7514" s="67" t="inlineStr"/>
      <c r="D7514" s="67" t="inlineStr"/>
      <c r="E7514" s="68" t="n">
        <v>0</v>
      </c>
      <c r="F7514" s="69">
        <f>SUMIFS(الاضافة!$G$7:$G$60000,الاضافة!$H$7:$H$60000,"*اضاف*",الاضافة!$E$7:$E$60000,'أرصدة المخزن'!C7514)</f>
        <v/>
      </c>
      <c r="G7514" s="69">
        <f>SUMIFS(الصرف!$H$7:$H$60000,الصرف!$F$7:$F$60000,'أرصدة المخزن'!C7514)</f>
        <v/>
      </c>
      <c r="H7514" s="70">
        <f>E7514+F7514-G7514</f>
        <v/>
      </c>
    </row>
    <row r="7515" hidden="1" ht="24.6" customHeight="1" s="138">
      <c r="A7515" s="65" t="n">
        <v>10140248</v>
      </c>
      <c r="B7515" s="66" t="inlineStr">
        <is>
          <t>رخام ومواد بناء</t>
        </is>
      </c>
      <c r="C7515" s="67" t="inlineStr"/>
      <c r="D7515" s="67" t="inlineStr"/>
      <c r="E7515" s="68" t="n">
        <v>0</v>
      </c>
      <c r="F7515" s="69">
        <f>SUMIFS(الاضافة!$G$7:$G$60000,الاضافة!$H$7:$H$60000,"*اضاف*",الاضافة!$E$7:$E$60000,'أرصدة المخزن'!C7515)</f>
        <v/>
      </c>
      <c r="G7515" s="69">
        <f>SUMIFS(الصرف!$H$7:$H$60000,الصرف!$F$7:$F$60000,'أرصدة المخزن'!C7515)</f>
        <v/>
      </c>
      <c r="H7515" s="70">
        <f>E7515+F7515-G7515</f>
        <v/>
      </c>
    </row>
    <row r="7516" hidden="1" ht="24.6" customHeight="1" s="138">
      <c r="A7516" s="65" t="n">
        <v>10140249</v>
      </c>
      <c r="B7516" s="66" t="inlineStr">
        <is>
          <t>رخام ومواد بناء</t>
        </is>
      </c>
      <c r="C7516" s="67" t="inlineStr"/>
      <c r="D7516" s="67" t="inlineStr"/>
      <c r="E7516" s="68" t="n">
        <v>0</v>
      </c>
      <c r="F7516" s="69">
        <f>SUMIFS(الاضافة!$G$7:$G$60000,الاضافة!$H$7:$H$60000,"*اضاف*",الاضافة!$E$7:$E$60000,'أرصدة المخزن'!C7516)</f>
        <v/>
      </c>
      <c r="G7516" s="69">
        <f>SUMIFS(الصرف!$H$7:$H$60000,الصرف!$F$7:$F$60000,'أرصدة المخزن'!C7516)</f>
        <v/>
      </c>
      <c r="H7516" s="70">
        <f>E7516+F7516-G7516</f>
        <v/>
      </c>
    </row>
    <row r="7517" hidden="1" ht="24.6" customHeight="1" s="138">
      <c r="A7517" s="65" t="n">
        <v>10140250</v>
      </c>
      <c r="B7517" s="66" t="inlineStr">
        <is>
          <t>رخام ومواد بناء</t>
        </is>
      </c>
      <c r="C7517" s="67" t="inlineStr"/>
      <c r="D7517" s="67" t="inlineStr"/>
      <c r="E7517" s="68" t="n">
        <v>0</v>
      </c>
      <c r="F7517" s="69">
        <f>SUMIFS(الاضافة!$G$7:$G$60000,الاضافة!$H$7:$H$60000,"*اضاف*",الاضافة!$E$7:$E$60000,'أرصدة المخزن'!C7517)</f>
        <v/>
      </c>
      <c r="G7517" s="69">
        <f>SUMIFS(الصرف!$H$7:$H$60000,الصرف!$F$7:$F$60000,'أرصدة المخزن'!C7517)</f>
        <v/>
      </c>
      <c r="H7517" s="70">
        <f>E7517+F7517-G7517</f>
        <v/>
      </c>
    </row>
    <row r="7518" hidden="1" ht="24.6" customHeight="1" s="138">
      <c r="A7518" s="65" t="n">
        <v>10140251</v>
      </c>
      <c r="B7518" s="66" t="inlineStr">
        <is>
          <t>رخام ومواد بناء</t>
        </is>
      </c>
      <c r="C7518" s="67" t="inlineStr"/>
      <c r="D7518" s="67" t="inlineStr"/>
      <c r="E7518" s="68" t="n">
        <v>0</v>
      </c>
      <c r="F7518" s="69">
        <f>SUMIFS(الاضافة!$G$7:$G$60000,الاضافة!$H$7:$H$60000,"*اضاف*",الاضافة!$E$7:$E$60000,'أرصدة المخزن'!C7518)</f>
        <v/>
      </c>
      <c r="G7518" s="69">
        <f>SUMIFS(الصرف!$H$7:$H$60000,الصرف!$F$7:$F$60000,'أرصدة المخزن'!C7518)</f>
        <v/>
      </c>
      <c r="H7518" s="70">
        <f>E7518+F7518-G7518</f>
        <v/>
      </c>
    </row>
    <row r="7519" hidden="1" ht="24.6" customHeight="1" s="138">
      <c r="A7519" s="65" t="n">
        <v>10140252</v>
      </c>
      <c r="B7519" s="66" t="inlineStr">
        <is>
          <t>رخام ومواد بناء</t>
        </is>
      </c>
      <c r="C7519" s="67" t="inlineStr"/>
      <c r="D7519" s="67" t="inlineStr"/>
      <c r="E7519" s="68" t="n">
        <v>0</v>
      </c>
      <c r="F7519" s="69">
        <f>SUMIFS(الاضافة!$G$7:$G$60000,الاضافة!$H$7:$H$60000,"*اضاف*",الاضافة!$E$7:$E$60000,'أرصدة المخزن'!C7519)</f>
        <v/>
      </c>
      <c r="G7519" s="69">
        <f>SUMIFS(الصرف!$H$7:$H$60000,الصرف!$F$7:$F$60000,'أرصدة المخزن'!C7519)</f>
        <v/>
      </c>
      <c r="H7519" s="70">
        <f>E7519+F7519-G7519</f>
        <v/>
      </c>
    </row>
    <row r="7520" hidden="1" ht="24.6" customHeight="1" s="138">
      <c r="A7520" s="65" t="n">
        <v>10140253</v>
      </c>
      <c r="B7520" s="66" t="inlineStr">
        <is>
          <t>رخام ومواد بناء</t>
        </is>
      </c>
      <c r="C7520" s="67" t="inlineStr"/>
      <c r="D7520" s="67" t="inlineStr"/>
      <c r="E7520" s="68" t="n">
        <v>0</v>
      </c>
      <c r="F7520" s="69">
        <f>SUMIFS(الاضافة!$G$7:$G$60000,الاضافة!$H$7:$H$60000,"*اضاف*",الاضافة!$E$7:$E$60000,'أرصدة المخزن'!C7520)</f>
        <v/>
      </c>
      <c r="G7520" s="69">
        <f>SUMIFS(الصرف!$H$7:$H$60000,الصرف!$F$7:$F$60000,'أرصدة المخزن'!C7520)</f>
        <v/>
      </c>
      <c r="H7520" s="70">
        <f>E7520+F7520-G7520</f>
        <v/>
      </c>
    </row>
    <row r="7521" hidden="1" ht="24.6" customHeight="1" s="138">
      <c r="A7521" s="65" t="n">
        <v>10140254</v>
      </c>
      <c r="B7521" s="66" t="inlineStr">
        <is>
          <t>رخام ومواد بناء</t>
        </is>
      </c>
      <c r="C7521" s="67" t="inlineStr"/>
      <c r="D7521" s="67" t="inlineStr"/>
      <c r="E7521" s="68" t="n">
        <v>0</v>
      </c>
      <c r="F7521" s="69">
        <f>SUMIFS(الاضافة!$G$7:$G$60000,الاضافة!$H$7:$H$60000,"*اضاف*",الاضافة!$E$7:$E$60000,'أرصدة المخزن'!C7521)</f>
        <v/>
      </c>
      <c r="G7521" s="69">
        <f>SUMIFS(الصرف!$H$7:$H$60000,الصرف!$F$7:$F$60000,'أرصدة المخزن'!C7521)</f>
        <v/>
      </c>
      <c r="H7521" s="70">
        <f>E7521+F7521-G7521</f>
        <v/>
      </c>
    </row>
    <row r="7522" hidden="1" ht="24.6" customHeight="1" s="138">
      <c r="A7522" s="65" t="n">
        <v>10140255</v>
      </c>
      <c r="B7522" s="66" t="inlineStr">
        <is>
          <t>رخام ومواد بناء</t>
        </is>
      </c>
      <c r="C7522" s="67" t="inlineStr"/>
      <c r="D7522" s="67" t="inlineStr"/>
      <c r="E7522" s="68" t="n">
        <v>0</v>
      </c>
      <c r="F7522" s="69">
        <f>SUMIFS(الاضافة!$G$7:$G$60000,الاضافة!$H$7:$H$60000,"*اضاف*",الاضافة!$E$7:$E$60000,'أرصدة المخزن'!C7522)</f>
        <v/>
      </c>
      <c r="G7522" s="69">
        <f>SUMIFS(الصرف!$H$7:$H$60000,الصرف!$F$7:$F$60000,'أرصدة المخزن'!C7522)</f>
        <v/>
      </c>
      <c r="H7522" s="70">
        <f>E7522+F7522-G7522</f>
        <v/>
      </c>
    </row>
    <row r="7523" hidden="1" ht="24.6" customHeight="1" s="138">
      <c r="A7523" s="65" t="n">
        <v>10140256</v>
      </c>
      <c r="B7523" s="66" t="inlineStr">
        <is>
          <t>رخام ومواد بناء</t>
        </is>
      </c>
      <c r="C7523" s="67" t="inlineStr"/>
      <c r="D7523" s="67" t="inlineStr"/>
      <c r="E7523" s="68" t="n">
        <v>0</v>
      </c>
      <c r="F7523" s="69">
        <f>SUMIFS(الاضافة!$G$7:$G$60000,الاضافة!$H$7:$H$60000,"*اضاف*",الاضافة!$E$7:$E$60000,'أرصدة المخزن'!C7523)</f>
        <v/>
      </c>
      <c r="G7523" s="69">
        <f>SUMIFS(الصرف!$H$7:$H$60000,الصرف!$F$7:$F$60000,'أرصدة المخزن'!C7523)</f>
        <v/>
      </c>
      <c r="H7523" s="70">
        <f>E7523+F7523-G7523</f>
        <v/>
      </c>
    </row>
    <row r="7524" hidden="1" ht="24.6" customHeight="1" s="138">
      <c r="A7524" s="65" t="n">
        <v>10140257</v>
      </c>
      <c r="B7524" s="66" t="inlineStr">
        <is>
          <t>رخام ومواد بناء</t>
        </is>
      </c>
      <c r="C7524" s="67" t="inlineStr"/>
      <c r="D7524" s="67" t="inlineStr"/>
      <c r="E7524" s="68" t="n">
        <v>0</v>
      </c>
      <c r="F7524" s="69">
        <f>SUMIFS(الاضافة!$G$7:$G$60000,الاضافة!$H$7:$H$60000,"*اضاف*",الاضافة!$E$7:$E$60000,'أرصدة المخزن'!C7524)</f>
        <v/>
      </c>
      <c r="G7524" s="69">
        <f>SUMIFS(الصرف!$H$7:$H$60000,الصرف!$F$7:$F$60000,'أرصدة المخزن'!C7524)</f>
        <v/>
      </c>
      <c r="H7524" s="70">
        <f>E7524+F7524-G7524</f>
        <v/>
      </c>
    </row>
    <row r="7525" hidden="1" ht="24.6" customHeight="1" s="138">
      <c r="A7525" s="65" t="n">
        <v>10140258</v>
      </c>
      <c r="B7525" s="66" t="inlineStr">
        <is>
          <t>رخام ومواد بناء</t>
        </is>
      </c>
      <c r="C7525" s="67" t="inlineStr"/>
      <c r="D7525" s="67" t="inlineStr"/>
      <c r="E7525" s="68" t="n">
        <v>0</v>
      </c>
      <c r="F7525" s="69">
        <f>SUMIFS(الاضافة!$G$7:$G$60000,الاضافة!$H$7:$H$60000,"*اضاف*",الاضافة!$E$7:$E$60000,'أرصدة المخزن'!C7525)</f>
        <v/>
      </c>
      <c r="G7525" s="69">
        <f>SUMIFS(الصرف!$H$7:$H$60000,الصرف!$F$7:$F$60000,'أرصدة المخزن'!C7525)</f>
        <v/>
      </c>
      <c r="H7525" s="70">
        <f>E7525+F7525-G7525</f>
        <v/>
      </c>
    </row>
    <row r="7526" hidden="1" ht="24.6" customHeight="1" s="138">
      <c r="A7526" s="65" t="n">
        <v>10140259</v>
      </c>
      <c r="B7526" s="66" t="inlineStr">
        <is>
          <t>رخام ومواد بناء</t>
        </is>
      </c>
      <c r="C7526" s="67" t="inlineStr"/>
      <c r="D7526" s="67" t="inlineStr"/>
      <c r="E7526" s="68" t="n">
        <v>0</v>
      </c>
      <c r="F7526" s="69">
        <f>SUMIFS(الاضافة!$G$7:$G$60000,الاضافة!$H$7:$H$60000,"*اضاف*",الاضافة!$E$7:$E$60000,'أرصدة المخزن'!C7526)</f>
        <v/>
      </c>
      <c r="G7526" s="69">
        <f>SUMIFS(الصرف!$H$7:$H$60000,الصرف!$F$7:$F$60000,'أرصدة المخزن'!C7526)</f>
        <v/>
      </c>
      <c r="H7526" s="70">
        <f>E7526+F7526-G7526</f>
        <v/>
      </c>
    </row>
    <row r="7527" hidden="1" ht="24.6" customHeight="1" s="138">
      <c r="A7527" s="65" t="n">
        <v>10140260</v>
      </c>
      <c r="B7527" s="66" t="inlineStr">
        <is>
          <t>رخام ومواد بناء</t>
        </is>
      </c>
      <c r="C7527" s="67" t="inlineStr"/>
      <c r="D7527" s="67" t="inlineStr"/>
      <c r="E7527" s="68" t="n">
        <v>0</v>
      </c>
      <c r="F7527" s="69">
        <f>SUMIFS(الاضافة!$G$7:$G$60000,الاضافة!$H$7:$H$60000,"*اضاف*",الاضافة!$E$7:$E$60000,'أرصدة المخزن'!C7527)</f>
        <v/>
      </c>
      <c r="G7527" s="69">
        <f>SUMIFS(الصرف!$H$7:$H$60000,الصرف!$F$7:$F$60000,'أرصدة المخزن'!C7527)</f>
        <v/>
      </c>
      <c r="H7527" s="70">
        <f>E7527+F7527-G7527</f>
        <v/>
      </c>
    </row>
    <row r="7528" hidden="1" ht="24.6" customHeight="1" s="138">
      <c r="A7528" s="65" t="n">
        <v>10140261</v>
      </c>
      <c r="B7528" s="66" t="inlineStr">
        <is>
          <t>رخام ومواد بناء</t>
        </is>
      </c>
      <c r="C7528" s="67" t="inlineStr"/>
      <c r="D7528" s="67" t="inlineStr"/>
      <c r="E7528" s="68" t="n">
        <v>0</v>
      </c>
      <c r="F7528" s="69">
        <f>SUMIFS(الاضافة!$G$7:$G$60000,الاضافة!$H$7:$H$60000,"*اضاف*",الاضافة!$E$7:$E$60000,'أرصدة المخزن'!C7528)</f>
        <v/>
      </c>
      <c r="G7528" s="69">
        <f>SUMIFS(الصرف!$H$7:$H$60000,الصرف!$F$7:$F$60000,'أرصدة المخزن'!C7528)</f>
        <v/>
      </c>
      <c r="H7528" s="70">
        <f>E7528+F7528-G7528</f>
        <v/>
      </c>
    </row>
    <row r="7529" hidden="1" ht="24.6" customHeight="1" s="138">
      <c r="A7529" s="65" t="n">
        <v>10140262</v>
      </c>
      <c r="B7529" s="66" t="inlineStr">
        <is>
          <t>رخام ومواد بناء</t>
        </is>
      </c>
      <c r="C7529" s="67" t="inlineStr"/>
      <c r="D7529" s="67" t="inlineStr"/>
      <c r="E7529" s="68" t="n">
        <v>0</v>
      </c>
      <c r="F7529" s="69">
        <f>SUMIFS(الاضافة!$G$7:$G$60000,الاضافة!$H$7:$H$60000,"*اضاف*",الاضافة!$E$7:$E$60000,'أرصدة المخزن'!C7529)</f>
        <v/>
      </c>
      <c r="G7529" s="69">
        <f>SUMIFS(الصرف!$H$7:$H$60000,الصرف!$F$7:$F$60000,'أرصدة المخزن'!C7529)</f>
        <v/>
      </c>
      <c r="H7529" s="70">
        <f>E7529+F7529-G7529</f>
        <v/>
      </c>
    </row>
    <row r="7530" hidden="1" ht="24.6" customHeight="1" s="138">
      <c r="A7530" s="65" t="n">
        <v>10140263</v>
      </c>
      <c r="B7530" s="66" t="inlineStr">
        <is>
          <t>رخام ومواد بناء</t>
        </is>
      </c>
      <c r="C7530" s="67" t="inlineStr"/>
      <c r="D7530" s="67" t="inlineStr"/>
      <c r="E7530" s="68" t="n">
        <v>0</v>
      </c>
      <c r="F7530" s="69">
        <f>SUMIFS(الاضافة!$G$7:$G$60000,الاضافة!$H$7:$H$60000,"*اضاف*",الاضافة!$E$7:$E$60000,'أرصدة المخزن'!C7530)</f>
        <v/>
      </c>
      <c r="G7530" s="69">
        <f>SUMIFS(الصرف!$H$7:$H$60000,الصرف!$F$7:$F$60000,'أرصدة المخزن'!C7530)</f>
        <v/>
      </c>
      <c r="H7530" s="70">
        <f>E7530+F7530-G7530</f>
        <v/>
      </c>
    </row>
    <row r="7531" hidden="1" ht="24.6" customHeight="1" s="138">
      <c r="A7531" s="65" t="n">
        <v>10140264</v>
      </c>
      <c r="B7531" s="66" t="inlineStr">
        <is>
          <t>رخام ومواد بناء</t>
        </is>
      </c>
      <c r="C7531" s="67" t="inlineStr"/>
      <c r="D7531" s="67" t="inlineStr"/>
      <c r="E7531" s="68" t="n">
        <v>0</v>
      </c>
      <c r="F7531" s="69">
        <f>SUMIFS(الاضافة!$G$7:$G$60000,الاضافة!$H$7:$H$60000,"*اضاف*",الاضافة!$E$7:$E$60000,'أرصدة المخزن'!C7531)</f>
        <v/>
      </c>
      <c r="G7531" s="69">
        <f>SUMIFS(الصرف!$H$7:$H$60000,الصرف!$F$7:$F$60000,'أرصدة المخزن'!C7531)</f>
        <v/>
      </c>
      <c r="H7531" s="70">
        <f>E7531+F7531-G7531</f>
        <v/>
      </c>
    </row>
    <row r="7532" hidden="1" ht="24.6" customHeight="1" s="138">
      <c r="A7532" s="65" t="n">
        <v>10140265</v>
      </c>
      <c r="B7532" s="66" t="inlineStr">
        <is>
          <t>رخام ومواد بناء</t>
        </is>
      </c>
      <c r="C7532" s="67" t="inlineStr"/>
      <c r="D7532" s="67" t="inlineStr"/>
      <c r="E7532" s="68" t="n">
        <v>0</v>
      </c>
      <c r="F7532" s="69">
        <f>SUMIFS(الاضافة!$G$7:$G$60000,الاضافة!$H$7:$H$60000,"*اضاف*",الاضافة!$E$7:$E$60000,'أرصدة المخزن'!C7532)</f>
        <v/>
      </c>
      <c r="G7532" s="69">
        <f>SUMIFS(الصرف!$H$7:$H$60000,الصرف!$F$7:$F$60000,'أرصدة المخزن'!C7532)</f>
        <v/>
      </c>
      <c r="H7532" s="70">
        <f>E7532+F7532-G7532</f>
        <v/>
      </c>
    </row>
    <row r="7533" hidden="1" ht="24.6" customHeight="1" s="138">
      <c r="A7533" s="65" t="n">
        <v>10140266</v>
      </c>
      <c r="B7533" s="66" t="inlineStr">
        <is>
          <t>رخام ومواد بناء</t>
        </is>
      </c>
      <c r="C7533" s="67" t="inlineStr"/>
      <c r="D7533" s="67" t="inlineStr"/>
      <c r="E7533" s="68" t="n">
        <v>0</v>
      </c>
      <c r="F7533" s="69">
        <f>SUMIFS(الاضافة!$G$7:$G$60000,الاضافة!$H$7:$H$60000,"*اضاف*",الاضافة!$E$7:$E$60000,'أرصدة المخزن'!C7533)</f>
        <v/>
      </c>
      <c r="G7533" s="69">
        <f>SUMIFS(الصرف!$H$7:$H$60000,الصرف!$F$7:$F$60000,'أرصدة المخزن'!C7533)</f>
        <v/>
      </c>
      <c r="H7533" s="70">
        <f>E7533+F7533-G7533</f>
        <v/>
      </c>
    </row>
    <row r="7534" hidden="1" ht="24.6" customHeight="1" s="138">
      <c r="A7534" s="65" t="n">
        <v>10140267</v>
      </c>
      <c r="B7534" s="66" t="inlineStr">
        <is>
          <t>رخام ومواد بناء</t>
        </is>
      </c>
      <c r="C7534" s="67" t="inlineStr"/>
      <c r="D7534" s="67" t="inlineStr"/>
      <c r="E7534" s="68" t="n">
        <v>0</v>
      </c>
      <c r="F7534" s="69">
        <f>SUMIFS(الاضافة!$G$7:$G$60000,الاضافة!$H$7:$H$60000,"*اضاف*",الاضافة!$E$7:$E$60000,'أرصدة المخزن'!C7534)</f>
        <v/>
      </c>
      <c r="G7534" s="69">
        <f>SUMIFS(الصرف!$H$7:$H$60000,الصرف!$F$7:$F$60000,'أرصدة المخزن'!C7534)</f>
        <v/>
      </c>
      <c r="H7534" s="70">
        <f>E7534+F7534-G7534</f>
        <v/>
      </c>
    </row>
    <row r="7535" hidden="1" ht="24.6" customHeight="1" s="138">
      <c r="A7535" s="65" t="n">
        <v>10140268</v>
      </c>
      <c r="B7535" s="66" t="inlineStr">
        <is>
          <t>رخام ومواد بناء</t>
        </is>
      </c>
      <c r="C7535" s="67" t="inlineStr"/>
      <c r="D7535" s="67" t="inlineStr"/>
      <c r="E7535" s="68" t="n">
        <v>0</v>
      </c>
      <c r="F7535" s="69">
        <f>SUMIFS(الاضافة!$G$7:$G$60000,الاضافة!$H$7:$H$60000,"*اضاف*",الاضافة!$E$7:$E$60000,'أرصدة المخزن'!C7535)</f>
        <v/>
      </c>
      <c r="G7535" s="69">
        <f>SUMIFS(الصرف!$H$7:$H$60000,الصرف!$F$7:$F$60000,'أرصدة المخزن'!C7535)</f>
        <v/>
      </c>
      <c r="H7535" s="70">
        <f>E7535+F7535-G7535</f>
        <v/>
      </c>
    </row>
    <row r="7536" hidden="1" ht="24.6" customHeight="1" s="138">
      <c r="A7536" s="65" t="n">
        <v>10140269</v>
      </c>
      <c r="B7536" s="66" t="inlineStr">
        <is>
          <t>رخام ومواد بناء</t>
        </is>
      </c>
      <c r="C7536" s="67" t="inlineStr"/>
      <c r="D7536" s="67" t="inlineStr"/>
      <c r="E7536" s="68" t="n">
        <v>0</v>
      </c>
      <c r="F7536" s="69">
        <f>SUMIFS(الاضافة!$G$7:$G$60000,الاضافة!$H$7:$H$60000,"*اضاف*",الاضافة!$E$7:$E$60000,'أرصدة المخزن'!C7536)</f>
        <v/>
      </c>
      <c r="G7536" s="69">
        <f>SUMIFS(الصرف!$H$7:$H$60000,الصرف!$F$7:$F$60000,'أرصدة المخزن'!C7536)</f>
        <v/>
      </c>
      <c r="H7536" s="70">
        <f>E7536+F7536-G7536</f>
        <v/>
      </c>
    </row>
    <row r="7537" hidden="1" ht="24.6" customHeight="1" s="138">
      <c r="A7537" s="65" t="n">
        <v>10140270</v>
      </c>
      <c r="B7537" s="66" t="inlineStr">
        <is>
          <t>رخام ومواد بناء</t>
        </is>
      </c>
      <c r="C7537" s="67" t="inlineStr"/>
      <c r="D7537" s="67" t="inlineStr"/>
      <c r="E7537" s="68" t="n">
        <v>0</v>
      </c>
      <c r="F7537" s="69">
        <f>SUMIFS(الاضافة!$G$7:$G$60000,الاضافة!$H$7:$H$60000,"*اضاف*",الاضافة!$E$7:$E$60000,'أرصدة المخزن'!C7537)</f>
        <v/>
      </c>
      <c r="G7537" s="69">
        <f>SUMIFS(الصرف!$H$7:$H$60000,الصرف!$F$7:$F$60000,'أرصدة المخزن'!C7537)</f>
        <v/>
      </c>
      <c r="H7537" s="70">
        <f>E7537+F7537-G7537</f>
        <v/>
      </c>
    </row>
    <row r="7538" hidden="1" ht="24.6" customHeight="1" s="138">
      <c r="A7538" s="65" t="n">
        <v>10140271</v>
      </c>
      <c r="B7538" s="66" t="inlineStr">
        <is>
          <t>رخام ومواد بناء</t>
        </is>
      </c>
      <c r="C7538" s="67" t="inlineStr"/>
      <c r="D7538" s="67" t="inlineStr"/>
      <c r="E7538" s="68" t="n">
        <v>0</v>
      </c>
      <c r="F7538" s="69">
        <f>SUMIFS(الاضافة!$G$7:$G$60000,الاضافة!$H$7:$H$60000,"*اضاف*",الاضافة!$E$7:$E$60000,'أرصدة المخزن'!C7538)</f>
        <v/>
      </c>
      <c r="G7538" s="69">
        <f>SUMIFS(الصرف!$H$7:$H$60000,الصرف!$F$7:$F$60000,'أرصدة المخزن'!C7538)</f>
        <v/>
      </c>
      <c r="H7538" s="70">
        <f>E7538+F7538-G7538</f>
        <v/>
      </c>
    </row>
    <row r="7539" hidden="1" ht="24.6" customHeight="1" s="138">
      <c r="A7539" s="65" t="n">
        <v>10140272</v>
      </c>
      <c r="B7539" s="66" t="inlineStr">
        <is>
          <t>رخام ومواد بناء</t>
        </is>
      </c>
      <c r="C7539" s="67" t="inlineStr"/>
      <c r="D7539" s="67" t="inlineStr"/>
      <c r="E7539" s="68" t="n">
        <v>0</v>
      </c>
      <c r="F7539" s="69">
        <f>SUMIFS(الاضافة!$G$7:$G$60000,الاضافة!$H$7:$H$60000,"*اضاف*",الاضافة!$E$7:$E$60000,'أرصدة المخزن'!C7539)</f>
        <v/>
      </c>
      <c r="G7539" s="69">
        <f>SUMIFS(الصرف!$H$7:$H$60000,الصرف!$F$7:$F$60000,'أرصدة المخزن'!C7539)</f>
        <v/>
      </c>
      <c r="H7539" s="70">
        <f>E7539+F7539-G7539</f>
        <v/>
      </c>
    </row>
    <row r="7540" hidden="1" ht="24.6" customHeight="1" s="138">
      <c r="A7540" s="65" t="n">
        <v>10140273</v>
      </c>
      <c r="B7540" s="66" t="inlineStr">
        <is>
          <t>رخام ومواد بناء</t>
        </is>
      </c>
      <c r="C7540" s="67" t="inlineStr"/>
      <c r="D7540" s="67" t="inlineStr"/>
      <c r="E7540" s="68" t="n">
        <v>0</v>
      </c>
      <c r="F7540" s="69">
        <f>SUMIFS(الاضافة!$G$7:$G$60000,الاضافة!$H$7:$H$60000,"*اضاف*",الاضافة!$E$7:$E$60000,'أرصدة المخزن'!C7540)</f>
        <v/>
      </c>
      <c r="G7540" s="69">
        <f>SUMIFS(الصرف!$H$7:$H$60000,الصرف!$F$7:$F$60000,'أرصدة المخزن'!C7540)</f>
        <v/>
      </c>
      <c r="H7540" s="70">
        <f>E7540+F7540-G7540</f>
        <v/>
      </c>
    </row>
    <row r="7541" hidden="1" ht="24.6" customHeight="1" s="138">
      <c r="A7541" s="65" t="n">
        <v>10140274</v>
      </c>
      <c r="B7541" s="66" t="inlineStr">
        <is>
          <t>رخام ومواد بناء</t>
        </is>
      </c>
      <c r="C7541" s="67" t="inlineStr"/>
      <c r="D7541" s="67" t="inlineStr"/>
      <c r="E7541" s="68" t="n">
        <v>0</v>
      </c>
      <c r="F7541" s="69">
        <f>SUMIFS(الاضافة!$G$7:$G$60000,الاضافة!$H$7:$H$60000,"*اضاف*",الاضافة!$E$7:$E$60000,'أرصدة المخزن'!C7541)</f>
        <v/>
      </c>
      <c r="G7541" s="69">
        <f>SUMIFS(الصرف!$H$7:$H$60000,الصرف!$F$7:$F$60000,'أرصدة المخزن'!C7541)</f>
        <v/>
      </c>
      <c r="H7541" s="70">
        <f>E7541+F7541-G7541</f>
        <v/>
      </c>
    </row>
    <row r="7542" hidden="1" ht="24.6" customHeight="1" s="138">
      <c r="A7542" s="65" t="n">
        <v>10140275</v>
      </c>
      <c r="B7542" s="66" t="inlineStr">
        <is>
          <t>رخام ومواد بناء</t>
        </is>
      </c>
      <c r="C7542" s="67" t="inlineStr"/>
      <c r="D7542" s="67" t="inlineStr"/>
      <c r="E7542" s="68" t="n">
        <v>0</v>
      </c>
      <c r="F7542" s="69">
        <f>SUMIFS(الاضافة!$G$7:$G$60000,الاضافة!$H$7:$H$60000,"*اضاف*",الاضافة!$E$7:$E$60000,'أرصدة المخزن'!C7542)</f>
        <v/>
      </c>
      <c r="G7542" s="69">
        <f>SUMIFS(الصرف!$H$7:$H$60000,الصرف!$F$7:$F$60000,'أرصدة المخزن'!C7542)</f>
        <v/>
      </c>
      <c r="H7542" s="70">
        <f>E7542+F7542-G7542</f>
        <v/>
      </c>
    </row>
    <row r="7543" hidden="1" ht="24.6" customHeight="1" s="138">
      <c r="A7543" s="65" t="n">
        <v>10140276</v>
      </c>
      <c r="B7543" s="66" t="inlineStr">
        <is>
          <t>رخام ومواد بناء</t>
        </is>
      </c>
      <c r="C7543" s="67" t="inlineStr"/>
      <c r="D7543" s="67" t="inlineStr"/>
      <c r="E7543" s="68" t="n">
        <v>0</v>
      </c>
      <c r="F7543" s="69">
        <f>SUMIFS(الاضافة!$G$7:$G$60000,الاضافة!$H$7:$H$60000,"*اضاف*",الاضافة!$E$7:$E$60000,'أرصدة المخزن'!C7543)</f>
        <v/>
      </c>
      <c r="G7543" s="69">
        <f>SUMIFS(الصرف!$H$7:$H$60000,الصرف!$F$7:$F$60000,'أرصدة المخزن'!C7543)</f>
        <v/>
      </c>
      <c r="H7543" s="70">
        <f>E7543+F7543-G7543</f>
        <v/>
      </c>
    </row>
    <row r="7544" hidden="1" ht="24.6" customHeight="1" s="138">
      <c r="A7544" s="65" t="n">
        <v>10140277</v>
      </c>
      <c r="B7544" s="66" t="inlineStr">
        <is>
          <t>رخام ومواد بناء</t>
        </is>
      </c>
      <c r="C7544" s="67" t="inlineStr"/>
      <c r="D7544" s="67" t="inlineStr"/>
      <c r="E7544" s="68" t="n">
        <v>0</v>
      </c>
      <c r="F7544" s="69">
        <f>SUMIFS(الاضافة!$G$7:$G$60000,الاضافة!$H$7:$H$60000,"*اضاف*",الاضافة!$E$7:$E$60000,'أرصدة المخزن'!C7544)</f>
        <v/>
      </c>
      <c r="G7544" s="69">
        <f>SUMIFS(الصرف!$H$7:$H$60000,الصرف!$F$7:$F$60000,'أرصدة المخزن'!C7544)</f>
        <v/>
      </c>
      <c r="H7544" s="70">
        <f>E7544+F7544-G7544</f>
        <v/>
      </c>
    </row>
    <row r="7545" hidden="1" ht="24.6" customHeight="1" s="138">
      <c r="A7545" s="65" t="n">
        <v>10140278</v>
      </c>
      <c r="B7545" s="66" t="inlineStr">
        <is>
          <t>رخام ومواد بناء</t>
        </is>
      </c>
      <c r="C7545" s="67" t="inlineStr"/>
      <c r="D7545" s="67" t="inlineStr"/>
      <c r="E7545" s="68" t="n">
        <v>0</v>
      </c>
      <c r="F7545" s="69">
        <f>SUMIFS(الاضافة!$G$7:$G$60000,الاضافة!$H$7:$H$60000,"*اضاف*",الاضافة!$E$7:$E$60000,'أرصدة المخزن'!C7545)</f>
        <v/>
      </c>
      <c r="G7545" s="69">
        <f>SUMIFS(الصرف!$H$7:$H$60000,الصرف!$F$7:$F$60000,'أرصدة المخزن'!C7545)</f>
        <v/>
      </c>
      <c r="H7545" s="70">
        <f>E7545+F7545-G7545</f>
        <v/>
      </c>
    </row>
    <row r="7546" hidden="1" ht="24.6" customHeight="1" s="138">
      <c r="A7546" s="65" t="n">
        <v>10140279</v>
      </c>
      <c r="B7546" s="66" t="inlineStr">
        <is>
          <t>رخام ومواد بناء</t>
        </is>
      </c>
      <c r="C7546" s="67" t="inlineStr"/>
      <c r="D7546" s="67" t="inlineStr"/>
      <c r="E7546" s="68" t="n">
        <v>0</v>
      </c>
      <c r="F7546" s="69">
        <f>SUMIFS(الاضافة!$G$7:$G$60000,الاضافة!$H$7:$H$60000,"*اضاف*",الاضافة!$E$7:$E$60000,'أرصدة المخزن'!C7546)</f>
        <v/>
      </c>
      <c r="G7546" s="69">
        <f>SUMIFS(الصرف!$H$7:$H$60000,الصرف!$F$7:$F$60000,'أرصدة المخزن'!C7546)</f>
        <v/>
      </c>
      <c r="H7546" s="70">
        <f>E7546+F7546-G7546</f>
        <v/>
      </c>
    </row>
    <row r="7547" hidden="1" ht="24.6" customHeight="1" s="138">
      <c r="A7547" s="65" t="n">
        <v>10140280</v>
      </c>
      <c r="B7547" s="66" t="inlineStr">
        <is>
          <t>رخام ومواد بناء</t>
        </is>
      </c>
      <c r="C7547" s="67" t="inlineStr"/>
      <c r="D7547" s="67" t="inlineStr"/>
      <c r="E7547" s="68" t="n">
        <v>0</v>
      </c>
      <c r="F7547" s="69">
        <f>SUMIFS(الاضافة!$G$7:$G$60000,الاضافة!$H$7:$H$60000,"*اضاف*",الاضافة!$E$7:$E$60000,'أرصدة المخزن'!C7547)</f>
        <v/>
      </c>
      <c r="G7547" s="69">
        <f>SUMIFS(الصرف!$H$7:$H$60000,الصرف!$F$7:$F$60000,'أرصدة المخزن'!C7547)</f>
        <v/>
      </c>
      <c r="H7547" s="70">
        <f>E7547+F7547-G7547</f>
        <v/>
      </c>
    </row>
    <row r="7548" hidden="1" ht="24.6" customHeight="1" s="138">
      <c r="A7548" s="65" t="n">
        <v>10140281</v>
      </c>
      <c r="B7548" s="66" t="inlineStr">
        <is>
          <t>رخام ومواد بناء</t>
        </is>
      </c>
      <c r="C7548" s="67" t="inlineStr"/>
      <c r="D7548" s="67" t="inlineStr"/>
      <c r="E7548" s="68" t="n">
        <v>0</v>
      </c>
      <c r="F7548" s="69">
        <f>SUMIFS(الاضافة!$G$7:$G$60000,الاضافة!$H$7:$H$60000,"*اضاف*",الاضافة!$E$7:$E$60000,'أرصدة المخزن'!C7548)</f>
        <v/>
      </c>
      <c r="G7548" s="69">
        <f>SUMIFS(الصرف!$H$7:$H$60000,الصرف!$F$7:$F$60000,'أرصدة المخزن'!C7548)</f>
        <v/>
      </c>
      <c r="H7548" s="70">
        <f>E7548+F7548-G7548</f>
        <v/>
      </c>
    </row>
    <row r="7549" hidden="1" ht="24.6" customHeight="1" s="138">
      <c r="A7549" s="65" t="n">
        <v>10140282</v>
      </c>
      <c r="B7549" s="66" t="inlineStr">
        <is>
          <t>رخام ومواد بناء</t>
        </is>
      </c>
      <c r="C7549" s="67" t="inlineStr"/>
      <c r="D7549" s="67" t="inlineStr"/>
      <c r="E7549" s="68" t="n">
        <v>0</v>
      </c>
      <c r="F7549" s="69">
        <f>SUMIFS(الاضافة!$G$7:$G$60000,الاضافة!$H$7:$H$60000,"*اضاف*",الاضافة!$E$7:$E$60000,'أرصدة المخزن'!C7549)</f>
        <v/>
      </c>
      <c r="G7549" s="69">
        <f>SUMIFS(الصرف!$H$7:$H$60000,الصرف!$F$7:$F$60000,'أرصدة المخزن'!C7549)</f>
        <v/>
      </c>
      <c r="H7549" s="70">
        <f>E7549+F7549-G7549</f>
        <v/>
      </c>
    </row>
    <row r="7550" hidden="1" ht="24.6" customHeight="1" s="138">
      <c r="A7550" s="65" t="n">
        <v>10140283</v>
      </c>
      <c r="B7550" s="66" t="inlineStr">
        <is>
          <t>رخام ومواد بناء</t>
        </is>
      </c>
      <c r="C7550" s="67" t="inlineStr"/>
      <c r="D7550" s="67" t="inlineStr"/>
      <c r="E7550" s="68" t="n">
        <v>0</v>
      </c>
      <c r="F7550" s="69">
        <f>SUMIFS(الاضافة!$G$7:$G$60000,الاضافة!$H$7:$H$60000,"*اضاف*",الاضافة!$E$7:$E$60000,'أرصدة المخزن'!C7550)</f>
        <v/>
      </c>
      <c r="G7550" s="69">
        <f>SUMIFS(الصرف!$H$7:$H$60000,الصرف!$F$7:$F$60000,'أرصدة المخزن'!C7550)</f>
        <v/>
      </c>
      <c r="H7550" s="70">
        <f>E7550+F7550-G7550</f>
        <v/>
      </c>
    </row>
    <row r="7551" hidden="1" ht="24.6" customHeight="1" s="138">
      <c r="A7551" s="65" t="n">
        <v>10140284</v>
      </c>
      <c r="B7551" s="66" t="inlineStr">
        <is>
          <t>رخام ومواد بناء</t>
        </is>
      </c>
      <c r="C7551" s="67" t="inlineStr"/>
      <c r="D7551" s="67" t="inlineStr"/>
      <c r="E7551" s="68" t="n">
        <v>0</v>
      </c>
      <c r="F7551" s="69">
        <f>SUMIFS(الاضافة!$G$7:$G$60000,الاضافة!$H$7:$H$60000,"*اضاف*",الاضافة!$E$7:$E$60000,'أرصدة المخزن'!C7551)</f>
        <v/>
      </c>
      <c r="G7551" s="69">
        <f>SUMIFS(الصرف!$H$7:$H$60000,الصرف!$F$7:$F$60000,'أرصدة المخزن'!C7551)</f>
        <v/>
      </c>
      <c r="H7551" s="70">
        <f>E7551+F7551-G7551</f>
        <v/>
      </c>
    </row>
    <row r="7552" hidden="1" ht="24.6" customHeight="1" s="138">
      <c r="A7552" s="65" t="n">
        <v>10140285</v>
      </c>
      <c r="B7552" s="66" t="inlineStr">
        <is>
          <t>رخام ومواد بناء</t>
        </is>
      </c>
      <c r="C7552" s="67" t="inlineStr"/>
      <c r="D7552" s="67" t="inlineStr"/>
      <c r="E7552" s="68" t="n">
        <v>0</v>
      </c>
      <c r="F7552" s="69">
        <f>SUMIFS(الاضافة!$G$7:$G$60000,الاضافة!$H$7:$H$60000,"*اضاف*",الاضافة!$E$7:$E$60000,'أرصدة المخزن'!C7552)</f>
        <v/>
      </c>
      <c r="G7552" s="69">
        <f>SUMIFS(الصرف!$H$7:$H$60000,الصرف!$F$7:$F$60000,'أرصدة المخزن'!C7552)</f>
        <v/>
      </c>
      <c r="H7552" s="70">
        <f>E7552+F7552-G7552</f>
        <v/>
      </c>
    </row>
    <row r="7553" hidden="1" ht="24.6" customHeight="1" s="138">
      <c r="A7553" s="65" t="n">
        <v>10140286</v>
      </c>
      <c r="B7553" s="66" t="inlineStr">
        <is>
          <t>رخام ومواد بناء</t>
        </is>
      </c>
      <c r="C7553" s="67" t="inlineStr"/>
      <c r="D7553" s="67" t="inlineStr"/>
      <c r="E7553" s="68" t="n">
        <v>0</v>
      </c>
      <c r="F7553" s="69">
        <f>SUMIFS(الاضافة!$G$7:$G$60000,الاضافة!$H$7:$H$60000,"*اضاف*",الاضافة!$E$7:$E$60000,'أرصدة المخزن'!C7553)</f>
        <v/>
      </c>
      <c r="G7553" s="69">
        <f>SUMIFS(الصرف!$H$7:$H$60000,الصرف!$F$7:$F$60000,'أرصدة المخزن'!C7553)</f>
        <v/>
      </c>
      <c r="H7553" s="70">
        <f>E7553+F7553-G7553</f>
        <v/>
      </c>
    </row>
    <row r="7554" hidden="1" ht="24.6" customHeight="1" s="138">
      <c r="A7554" s="65" t="n">
        <v>10140287</v>
      </c>
      <c r="B7554" s="66" t="inlineStr">
        <is>
          <t>رخام ومواد بناء</t>
        </is>
      </c>
      <c r="C7554" s="67" t="inlineStr"/>
      <c r="D7554" s="67" t="inlineStr"/>
      <c r="E7554" s="68" t="n">
        <v>0</v>
      </c>
      <c r="F7554" s="69">
        <f>SUMIFS(الاضافة!$G$7:$G$60000,الاضافة!$H$7:$H$60000,"*اضاف*",الاضافة!$E$7:$E$60000,'أرصدة المخزن'!C7554)</f>
        <v/>
      </c>
      <c r="G7554" s="69">
        <f>SUMIFS(الصرف!$H$7:$H$60000,الصرف!$F$7:$F$60000,'أرصدة المخزن'!C7554)</f>
        <v/>
      </c>
      <c r="H7554" s="70">
        <f>E7554+F7554-G7554</f>
        <v/>
      </c>
    </row>
    <row r="7555" hidden="1" ht="24.6" customHeight="1" s="138">
      <c r="A7555" s="65" t="n">
        <v>10140288</v>
      </c>
      <c r="B7555" s="66" t="inlineStr">
        <is>
          <t>رخام ومواد بناء</t>
        </is>
      </c>
      <c r="C7555" s="67" t="inlineStr"/>
      <c r="D7555" s="67" t="inlineStr"/>
      <c r="E7555" s="68" t="n">
        <v>0</v>
      </c>
      <c r="F7555" s="69">
        <f>SUMIFS(الاضافة!$G$7:$G$60000,الاضافة!$H$7:$H$60000,"*اضاف*",الاضافة!$E$7:$E$60000,'أرصدة المخزن'!C7555)</f>
        <v/>
      </c>
      <c r="G7555" s="69">
        <f>SUMIFS(الصرف!$H$7:$H$60000,الصرف!$F$7:$F$60000,'أرصدة المخزن'!C7555)</f>
        <v/>
      </c>
      <c r="H7555" s="70">
        <f>E7555+F7555-G7555</f>
        <v/>
      </c>
    </row>
    <row r="7556" hidden="1" ht="24.6" customHeight="1" s="138">
      <c r="A7556" s="65" t="n">
        <v>10140289</v>
      </c>
      <c r="B7556" s="66" t="inlineStr">
        <is>
          <t>رخام ومواد بناء</t>
        </is>
      </c>
      <c r="C7556" s="67" t="inlineStr"/>
      <c r="D7556" s="67" t="inlineStr"/>
      <c r="E7556" s="68" t="n">
        <v>0</v>
      </c>
      <c r="F7556" s="69">
        <f>SUMIFS(الاضافة!$G$7:$G$60000,الاضافة!$H$7:$H$60000,"*اضاف*",الاضافة!$E$7:$E$60000,'أرصدة المخزن'!C7556)</f>
        <v/>
      </c>
      <c r="G7556" s="69">
        <f>SUMIFS(الصرف!$H$7:$H$60000,الصرف!$F$7:$F$60000,'أرصدة المخزن'!C7556)</f>
        <v/>
      </c>
      <c r="H7556" s="70">
        <f>E7556+F7556-G7556</f>
        <v/>
      </c>
    </row>
    <row r="7557" hidden="1" ht="24.6" customHeight="1" s="138">
      <c r="A7557" s="65" t="n">
        <v>10140290</v>
      </c>
      <c r="B7557" s="66" t="inlineStr">
        <is>
          <t>رخام ومواد بناء</t>
        </is>
      </c>
      <c r="C7557" s="67" t="inlineStr"/>
      <c r="D7557" s="67" t="inlineStr"/>
      <c r="E7557" s="68" t="n">
        <v>0</v>
      </c>
      <c r="F7557" s="69">
        <f>SUMIFS(الاضافة!$G$7:$G$60000,الاضافة!$H$7:$H$60000,"*اضاف*",الاضافة!$E$7:$E$60000,'أرصدة المخزن'!C7557)</f>
        <v/>
      </c>
      <c r="G7557" s="69">
        <f>SUMIFS(الصرف!$H$7:$H$60000,الصرف!$F$7:$F$60000,'أرصدة المخزن'!C7557)</f>
        <v/>
      </c>
      <c r="H7557" s="70">
        <f>E7557+F7557-G7557</f>
        <v/>
      </c>
    </row>
    <row r="7558" hidden="1" ht="24.6" customHeight="1" s="138">
      <c r="A7558" s="65" t="n">
        <v>10140291</v>
      </c>
      <c r="B7558" s="66" t="inlineStr">
        <is>
          <t>رخام ومواد بناء</t>
        </is>
      </c>
      <c r="C7558" s="67" t="inlineStr"/>
      <c r="D7558" s="67" t="inlineStr"/>
      <c r="E7558" s="68" t="n">
        <v>0</v>
      </c>
      <c r="F7558" s="69">
        <f>SUMIFS(الاضافة!$G$7:$G$60000,الاضافة!$H$7:$H$60000,"*اضاف*",الاضافة!$E$7:$E$60000,'أرصدة المخزن'!C7558)</f>
        <v/>
      </c>
      <c r="G7558" s="69">
        <f>SUMIFS(الصرف!$H$7:$H$60000,الصرف!$F$7:$F$60000,'أرصدة المخزن'!C7558)</f>
        <v/>
      </c>
      <c r="H7558" s="70">
        <f>E7558+F7558-G7558</f>
        <v/>
      </c>
    </row>
    <row r="7559" hidden="1" ht="24.6" customHeight="1" s="138">
      <c r="A7559" s="65" t="n">
        <v>10140292</v>
      </c>
      <c r="B7559" s="66" t="inlineStr">
        <is>
          <t>رخام ومواد بناء</t>
        </is>
      </c>
      <c r="C7559" s="67" t="inlineStr"/>
      <c r="D7559" s="67" t="inlineStr"/>
      <c r="E7559" s="68" t="n">
        <v>0</v>
      </c>
      <c r="F7559" s="69">
        <f>SUMIFS(الاضافة!$G$7:$G$60000,الاضافة!$H$7:$H$60000,"*اضاف*",الاضافة!$E$7:$E$60000,'أرصدة المخزن'!C7559)</f>
        <v/>
      </c>
      <c r="G7559" s="69">
        <f>SUMIFS(الصرف!$H$7:$H$60000,الصرف!$F$7:$F$60000,'أرصدة المخزن'!C7559)</f>
        <v/>
      </c>
      <c r="H7559" s="70">
        <f>E7559+F7559-G7559</f>
        <v/>
      </c>
    </row>
    <row r="7560" hidden="1" ht="24.6" customHeight="1" s="138">
      <c r="A7560" s="65" t="n">
        <v>10140293</v>
      </c>
      <c r="B7560" s="66" t="inlineStr">
        <is>
          <t>رخام ومواد بناء</t>
        </is>
      </c>
      <c r="C7560" s="67" t="inlineStr"/>
      <c r="D7560" s="67" t="inlineStr"/>
      <c r="E7560" s="68" t="n">
        <v>0</v>
      </c>
      <c r="F7560" s="69">
        <f>SUMIFS(الاضافة!$G$7:$G$60000,الاضافة!$H$7:$H$60000,"*اضاف*",الاضافة!$E$7:$E$60000,'أرصدة المخزن'!C7560)</f>
        <v/>
      </c>
      <c r="G7560" s="69">
        <f>SUMIFS(الصرف!$H$7:$H$60000,الصرف!$F$7:$F$60000,'أرصدة المخزن'!C7560)</f>
        <v/>
      </c>
      <c r="H7560" s="70">
        <f>E7560+F7560-G7560</f>
        <v/>
      </c>
    </row>
    <row r="7561" hidden="1" ht="24.6" customHeight="1" s="138">
      <c r="A7561" s="65" t="n">
        <v>10140294</v>
      </c>
      <c r="B7561" s="66" t="inlineStr">
        <is>
          <t>رخام ومواد بناء</t>
        </is>
      </c>
      <c r="C7561" s="67" t="inlineStr"/>
      <c r="D7561" s="67" t="inlineStr"/>
      <c r="E7561" s="68" t="n">
        <v>0</v>
      </c>
      <c r="F7561" s="69">
        <f>SUMIFS(الاضافة!$G$7:$G$60000,الاضافة!$H$7:$H$60000,"*اضاف*",الاضافة!$E$7:$E$60000,'أرصدة المخزن'!C7561)</f>
        <v/>
      </c>
      <c r="G7561" s="69">
        <f>SUMIFS(الصرف!$H$7:$H$60000,الصرف!$F$7:$F$60000,'أرصدة المخزن'!C7561)</f>
        <v/>
      </c>
      <c r="H7561" s="70">
        <f>E7561+F7561-G7561</f>
        <v/>
      </c>
    </row>
    <row r="7562" hidden="1" ht="24.6" customHeight="1" s="138">
      <c r="A7562" s="65" t="n">
        <v>10140295</v>
      </c>
      <c r="B7562" s="66" t="inlineStr">
        <is>
          <t>رخام ومواد بناء</t>
        </is>
      </c>
      <c r="C7562" s="67" t="inlineStr"/>
      <c r="D7562" s="67" t="inlineStr"/>
      <c r="E7562" s="68" t="n">
        <v>0</v>
      </c>
      <c r="F7562" s="69">
        <f>SUMIFS(الاضافة!$G$7:$G$60000,الاضافة!$H$7:$H$60000,"*اضاف*",الاضافة!$E$7:$E$60000,'أرصدة المخزن'!C7562)</f>
        <v/>
      </c>
      <c r="G7562" s="69">
        <f>SUMIFS(الصرف!$H$7:$H$60000,الصرف!$F$7:$F$60000,'أرصدة المخزن'!C7562)</f>
        <v/>
      </c>
      <c r="H7562" s="70">
        <f>E7562+F7562-G7562</f>
        <v/>
      </c>
    </row>
    <row r="7563" hidden="1" ht="24.6" customHeight="1" s="138">
      <c r="A7563" s="65" t="n">
        <v>10140296</v>
      </c>
      <c r="B7563" s="66" t="inlineStr">
        <is>
          <t>رخام ومواد بناء</t>
        </is>
      </c>
      <c r="C7563" s="67" t="inlineStr"/>
      <c r="D7563" s="67" t="inlineStr"/>
      <c r="E7563" s="68" t="n">
        <v>0</v>
      </c>
      <c r="F7563" s="69">
        <f>SUMIFS(الاضافة!$G$7:$G$60000,الاضافة!$H$7:$H$60000,"*اضاف*",الاضافة!$E$7:$E$60000,'أرصدة المخزن'!C7563)</f>
        <v/>
      </c>
      <c r="G7563" s="69">
        <f>SUMIFS(الصرف!$H$7:$H$60000,الصرف!$F$7:$F$60000,'أرصدة المخزن'!C7563)</f>
        <v/>
      </c>
      <c r="H7563" s="70">
        <f>E7563+F7563-G7563</f>
        <v/>
      </c>
    </row>
    <row r="7564" hidden="1" ht="24.6" customHeight="1" s="138">
      <c r="A7564" s="65" t="n">
        <v>10140297</v>
      </c>
      <c r="B7564" s="66" t="inlineStr">
        <is>
          <t>رخام ومواد بناء</t>
        </is>
      </c>
      <c r="C7564" s="67" t="inlineStr"/>
      <c r="D7564" s="67" t="inlineStr"/>
      <c r="E7564" s="68" t="n">
        <v>0</v>
      </c>
      <c r="F7564" s="69">
        <f>SUMIFS(الاضافة!$G$7:$G$60000,الاضافة!$H$7:$H$60000,"*اضاف*",الاضافة!$E$7:$E$60000,'أرصدة المخزن'!C7564)</f>
        <v/>
      </c>
      <c r="G7564" s="69">
        <f>SUMIFS(الصرف!$H$7:$H$60000,الصرف!$F$7:$F$60000,'أرصدة المخزن'!C7564)</f>
        <v/>
      </c>
      <c r="H7564" s="70">
        <f>E7564+F7564-G7564</f>
        <v/>
      </c>
    </row>
    <row r="7565" hidden="1" ht="24.6" customHeight="1" s="138">
      <c r="A7565" s="65" t="n">
        <v>10140298</v>
      </c>
      <c r="B7565" s="66" t="inlineStr">
        <is>
          <t>رخام ومواد بناء</t>
        </is>
      </c>
      <c r="C7565" s="67" t="inlineStr"/>
      <c r="D7565" s="67" t="inlineStr"/>
      <c r="E7565" s="68" t="n">
        <v>0</v>
      </c>
      <c r="F7565" s="69">
        <f>SUMIFS(الاضافة!$G$7:$G$60000,الاضافة!$H$7:$H$60000,"*اضاف*",الاضافة!$E$7:$E$60000,'أرصدة المخزن'!C7565)</f>
        <v/>
      </c>
      <c r="G7565" s="69">
        <f>SUMIFS(الصرف!$H$7:$H$60000,الصرف!$F$7:$F$60000,'أرصدة المخزن'!C7565)</f>
        <v/>
      </c>
      <c r="H7565" s="70">
        <f>E7565+F7565-G7565</f>
        <v/>
      </c>
    </row>
    <row r="7566" hidden="1" ht="24.6" customHeight="1" s="138">
      <c r="A7566" s="65" t="n">
        <v>10140299</v>
      </c>
      <c r="B7566" s="66" t="inlineStr">
        <is>
          <t>رخام ومواد بناء</t>
        </is>
      </c>
      <c r="C7566" s="67" t="inlineStr"/>
      <c r="D7566" s="67" t="inlineStr"/>
      <c r="E7566" s="68" t="n">
        <v>0</v>
      </c>
      <c r="F7566" s="69">
        <f>SUMIFS(الاضافة!$G$7:$G$60000,الاضافة!$H$7:$H$60000,"*اضاف*",الاضافة!$E$7:$E$60000,'أرصدة المخزن'!C7566)</f>
        <v/>
      </c>
      <c r="G7566" s="69">
        <f>SUMIFS(الصرف!$H$7:$H$60000,الصرف!$F$7:$F$60000,'أرصدة المخزن'!C7566)</f>
        <v/>
      </c>
      <c r="H7566" s="70">
        <f>E7566+F7566-G7566</f>
        <v/>
      </c>
    </row>
    <row r="7567" hidden="1" ht="24.6" customHeight="1" s="138">
      <c r="A7567" s="65" t="n">
        <v>10140300</v>
      </c>
      <c r="B7567" s="66" t="inlineStr">
        <is>
          <t>رخام ومواد بناء</t>
        </is>
      </c>
      <c r="C7567" s="67" t="inlineStr"/>
      <c r="D7567" s="67" t="inlineStr"/>
      <c r="E7567" s="68" t="n">
        <v>0</v>
      </c>
      <c r="F7567" s="69">
        <f>SUMIFS(الاضافة!$G$7:$G$60000,الاضافة!$H$7:$H$60000,"*اضاف*",الاضافة!$E$7:$E$60000,'أرصدة المخزن'!C7567)</f>
        <v/>
      </c>
      <c r="G7567" s="69">
        <f>SUMIFS(الصرف!$H$7:$H$60000,الصرف!$F$7:$F$60000,'أرصدة المخزن'!C7567)</f>
        <v/>
      </c>
      <c r="H7567" s="70">
        <f>E7567+F7567-G7567</f>
        <v/>
      </c>
    </row>
    <row r="7568" hidden="1" ht="24.6" customHeight="1" s="138">
      <c r="A7568" s="65" t="n">
        <v>10140301</v>
      </c>
      <c r="B7568" s="66" t="inlineStr">
        <is>
          <t>رخام ومواد بناء</t>
        </is>
      </c>
      <c r="C7568" s="67" t="inlineStr"/>
      <c r="D7568" s="67" t="inlineStr"/>
      <c r="E7568" s="68" t="n">
        <v>0</v>
      </c>
      <c r="F7568" s="69">
        <f>SUMIFS(الاضافة!$G$7:$G$60000,الاضافة!$H$7:$H$60000,"*اضاف*",الاضافة!$E$7:$E$60000,'أرصدة المخزن'!C7568)</f>
        <v/>
      </c>
      <c r="G7568" s="69">
        <f>SUMIFS(الصرف!$H$7:$H$60000,الصرف!$F$7:$F$60000,'أرصدة المخزن'!C7568)</f>
        <v/>
      </c>
      <c r="H7568" s="70">
        <f>E7568+F7568-G7568</f>
        <v/>
      </c>
    </row>
    <row r="7569" hidden="1" ht="24.6" customHeight="1" s="138">
      <c r="A7569" s="65" t="n">
        <v>10140302</v>
      </c>
      <c r="B7569" s="66" t="inlineStr">
        <is>
          <t>رخام ومواد بناء</t>
        </is>
      </c>
      <c r="C7569" s="67" t="inlineStr"/>
      <c r="D7569" s="67" t="inlineStr"/>
      <c r="E7569" s="68" t="n">
        <v>0</v>
      </c>
      <c r="F7569" s="69">
        <f>SUMIFS(الاضافة!$G$7:$G$60000,الاضافة!$H$7:$H$60000,"*اضاف*",الاضافة!$E$7:$E$60000,'أرصدة المخزن'!C7569)</f>
        <v/>
      </c>
      <c r="G7569" s="69">
        <f>SUMIFS(الصرف!$H$7:$H$60000,الصرف!$F$7:$F$60000,'أرصدة المخزن'!C7569)</f>
        <v/>
      </c>
      <c r="H7569" s="70">
        <f>E7569+F7569-G7569</f>
        <v/>
      </c>
    </row>
    <row r="7570" hidden="1" ht="24.6" customHeight="1" s="138">
      <c r="A7570" s="65" t="n">
        <v>10140303</v>
      </c>
      <c r="B7570" s="66" t="inlineStr">
        <is>
          <t>رخام ومواد بناء</t>
        </is>
      </c>
      <c r="C7570" s="67" t="inlineStr"/>
      <c r="D7570" s="67" t="inlineStr"/>
      <c r="E7570" s="68" t="n">
        <v>0</v>
      </c>
      <c r="F7570" s="69">
        <f>SUMIFS(الاضافة!$G$7:$G$60000,الاضافة!$H$7:$H$60000,"*اضاف*",الاضافة!$E$7:$E$60000,'أرصدة المخزن'!C7570)</f>
        <v/>
      </c>
      <c r="G7570" s="69">
        <f>SUMIFS(الصرف!$H$7:$H$60000,الصرف!$F$7:$F$60000,'أرصدة المخزن'!C7570)</f>
        <v/>
      </c>
      <c r="H7570" s="70">
        <f>E7570+F7570-G7570</f>
        <v/>
      </c>
    </row>
    <row r="7571" hidden="1" ht="24.6" customHeight="1" s="138">
      <c r="A7571" s="65" t="n">
        <v>10140304</v>
      </c>
      <c r="B7571" s="66" t="inlineStr">
        <is>
          <t>رخام ومواد بناء</t>
        </is>
      </c>
      <c r="C7571" s="67" t="inlineStr"/>
      <c r="D7571" s="67" t="inlineStr"/>
      <c r="E7571" s="68" t="n">
        <v>0</v>
      </c>
      <c r="F7571" s="69">
        <f>SUMIFS(الاضافة!$G$7:$G$60000,الاضافة!$H$7:$H$60000,"*اضاف*",الاضافة!$E$7:$E$60000,'أرصدة المخزن'!C7571)</f>
        <v/>
      </c>
      <c r="G7571" s="69">
        <f>SUMIFS(الصرف!$H$7:$H$60000,الصرف!$F$7:$F$60000,'أرصدة المخزن'!C7571)</f>
        <v/>
      </c>
      <c r="H7571" s="70">
        <f>E7571+F7571-G7571</f>
        <v/>
      </c>
    </row>
    <row r="7572" hidden="1" ht="24.6" customHeight="1" s="138">
      <c r="A7572" s="65" t="n">
        <v>10140305</v>
      </c>
      <c r="B7572" s="66" t="inlineStr">
        <is>
          <t>رخام ومواد بناء</t>
        </is>
      </c>
      <c r="C7572" s="67" t="inlineStr"/>
      <c r="D7572" s="67" t="inlineStr"/>
      <c r="E7572" s="68" t="n">
        <v>0</v>
      </c>
      <c r="F7572" s="69">
        <f>SUMIFS(الاضافة!$G$7:$G$60000,الاضافة!$H$7:$H$60000,"*اضاف*",الاضافة!$E$7:$E$60000,'أرصدة المخزن'!C7572)</f>
        <v/>
      </c>
      <c r="G7572" s="69">
        <f>SUMIFS(الصرف!$H$7:$H$60000,الصرف!$F$7:$F$60000,'أرصدة المخزن'!C7572)</f>
        <v/>
      </c>
      <c r="H7572" s="70">
        <f>E7572+F7572-G7572</f>
        <v/>
      </c>
    </row>
    <row r="7573" hidden="1" ht="24.6" customHeight="1" s="138">
      <c r="A7573" s="65" t="n">
        <v>10140306</v>
      </c>
      <c r="B7573" s="66" t="inlineStr">
        <is>
          <t>رخام ومواد بناء</t>
        </is>
      </c>
      <c r="C7573" s="67" t="inlineStr"/>
      <c r="D7573" s="67" t="inlineStr"/>
      <c r="E7573" s="68" t="n">
        <v>0</v>
      </c>
      <c r="F7573" s="69">
        <f>SUMIFS(الاضافة!$G$7:$G$60000,الاضافة!$H$7:$H$60000,"*اضاف*",الاضافة!$E$7:$E$60000,'أرصدة المخزن'!C7573)</f>
        <v/>
      </c>
      <c r="G7573" s="69">
        <f>SUMIFS(الصرف!$H$7:$H$60000,الصرف!$F$7:$F$60000,'أرصدة المخزن'!C7573)</f>
        <v/>
      </c>
      <c r="H7573" s="70">
        <f>E7573+F7573-G7573</f>
        <v/>
      </c>
    </row>
    <row r="7574" hidden="1" ht="24.6" customHeight="1" s="138">
      <c r="A7574" s="65" t="n">
        <v>10140307</v>
      </c>
      <c r="B7574" s="66" t="inlineStr">
        <is>
          <t>رخام ومواد بناء</t>
        </is>
      </c>
      <c r="C7574" s="67" t="inlineStr"/>
      <c r="D7574" s="67" t="inlineStr"/>
      <c r="E7574" s="68" t="n">
        <v>0</v>
      </c>
      <c r="F7574" s="69">
        <f>SUMIFS(الاضافة!$G$7:$G$60000,الاضافة!$H$7:$H$60000,"*اضاف*",الاضافة!$E$7:$E$60000,'أرصدة المخزن'!C7574)</f>
        <v/>
      </c>
      <c r="G7574" s="69">
        <f>SUMIFS(الصرف!$H$7:$H$60000,الصرف!$F$7:$F$60000,'أرصدة المخزن'!C7574)</f>
        <v/>
      </c>
      <c r="H7574" s="70">
        <f>E7574+F7574-G7574</f>
        <v/>
      </c>
    </row>
    <row r="7575" hidden="1" ht="24.6" customHeight="1" s="138">
      <c r="A7575" s="65" t="n">
        <v>10140308</v>
      </c>
      <c r="B7575" s="66" t="inlineStr">
        <is>
          <t>رخام ومواد بناء</t>
        </is>
      </c>
      <c r="C7575" s="67" t="inlineStr"/>
      <c r="D7575" s="67" t="inlineStr"/>
      <c r="E7575" s="68" t="n">
        <v>0</v>
      </c>
      <c r="F7575" s="69">
        <f>SUMIFS(الاضافة!$G$7:$G$60000,الاضافة!$H$7:$H$60000,"*اضاف*",الاضافة!$E$7:$E$60000,'أرصدة المخزن'!C7575)</f>
        <v/>
      </c>
      <c r="G7575" s="69">
        <f>SUMIFS(الصرف!$H$7:$H$60000,الصرف!$F$7:$F$60000,'أرصدة المخزن'!C7575)</f>
        <v/>
      </c>
      <c r="H7575" s="70">
        <f>E7575+F7575-G7575</f>
        <v/>
      </c>
    </row>
    <row r="7576" hidden="1" ht="24.6" customHeight="1" s="138">
      <c r="A7576" s="65" t="n">
        <v>10140309</v>
      </c>
      <c r="B7576" s="66" t="inlineStr">
        <is>
          <t>رخام ومواد بناء</t>
        </is>
      </c>
      <c r="C7576" s="67" t="inlineStr"/>
      <c r="D7576" s="67" t="inlineStr"/>
      <c r="E7576" s="68" t="n">
        <v>0</v>
      </c>
      <c r="F7576" s="69">
        <f>SUMIFS(الاضافة!$G$7:$G$60000,الاضافة!$H$7:$H$60000,"*اضاف*",الاضافة!$E$7:$E$60000,'أرصدة المخزن'!C7576)</f>
        <v/>
      </c>
      <c r="G7576" s="69">
        <f>SUMIFS(الصرف!$H$7:$H$60000,الصرف!$F$7:$F$60000,'أرصدة المخزن'!C7576)</f>
        <v/>
      </c>
      <c r="H7576" s="70">
        <f>E7576+F7576-G7576</f>
        <v/>
      </c>
    </row>
    <row r="7577" hidden="1" ht="24.6" customHeight="1" s="138">
      <c r="A7577" s="65" t="n">
        <v>10140310</v>
      </c>
      <c r="B7577" s="66" t="inlineStr">
        <is>
          <t>رخام ومواد بناء</t>
        </is>
      </c>
      <c r="C7577" s="67" t="inlineStr"/>
      <c r="D7577" s="67" t="inlineStr"/>
      <c r="E7577" s="68" t="n">
        <v>0</v>
      </c>
      <c r="F7577" s="69">
        <f>SUMIFS(الاضافة!$G$7:$G$60000,الاضافة!$H$7:$H$60000,"*اضاف*",الاضافة!$E$7:$E$60000,'أرصدة المخزن'!C7577)</f>
        <v/>
      </c>
      <c r="G7577" s="69">
        <f>SUMIFS(الصرف!$H$7:$H$60000,الصرف!$F$7:$F$60000,'أرصدة المخزن'!C7577)</f>
        <v/>
      </c>
      <c r="H7577" s="70">
        <f>E7577+F7577-G7577</f>
        <v/>
      </c>
    </row>
    <row r="7578" hidden="1" ht="24.6" customHeight="1" s="138">
      <c r="A7578" s="65" t="n">
        <v>10140311</v>
      </c>
      <c r="B7578" s="66" t="inlineStr">
        <is>
          <t>رخام ومواد بناء</t>
        </is>
      </c>
      <c r="C7578" s="67" t="inlineStr"/>
      <c r="D7578" s="67" t="inlineStr"/>
      <c r="E7578" s="68" t="n">
        <v>0</v>
      </c>
      <c r="F7578" s="69">
        <f>SUMIFS(الاضافة!$G$7:$G$60000,الاضافة!$H$7:$H$60000,"*اضاف*",الاضافة!$E$7:$E$60000,'أرصدة المخزن'!C7578)</f>
        <v/>
      </c>
      <c r="G7578" s="69">
        <f>SUMIFS(الصرف!$H$7:$H$60000,الصرف!$F$7:$F$60000,'أرصدة المخزن'!C7578)</f>
        <v/>
      </c>
      <c r="H7578" s="70">
        <f>E7578+F7578-G7578</f>
        <v/>
      </c>
    </row>
    <row r="7579" hidden="1" ht="24.6" customHeight="1" s="138">
      <c r="A7579" s="65" t="n">
        <v>10140312</v>
      </c>
      <c r="B7579" s="66" t="inlineStr">
        <is>
          <t>رخام ومواد بناء</t>
        </is>
      </c>
      <c r="C7579" s="67" t="inlineStr"/>
      <c r="D7579" s="67" t="inlineStr"/>
      <c r="E7579" s="68" t="n">
        <v>0</v>
      </c>
      <c r="F7579" s="69">
        <f>SUMIFS(الاضافة!$G$7:$G$60000,الاضافة!$H$7:$H$60000,"*اضاف*",الاضافة!$E$7:$E$60000,'أرصدة المخزن'!C7579)</f>
        <v/>
      </c>
      <c r="G7579" s="69">
        <f>SUMIFS(الصرف!$H$7:$H$60000,الصرف!$F$7:$F$60000,'أرصدة المخزن'!C7579)</f>
        <v/>
      </c>
      <c r="H7579" s="70">
        <f>E7579+F7579-G7579</f>
        <v/>
      </c>
    </row>
    <row r="7580" hidden="1" ht="24.6" customHeight="1" s="138">
      <c r="A7580" s="65" t="n">
        <v>10140313</v>
      </c>
      <c r="B7580" s="66" t="inlineStr">
        <is>
          <t>رخام ومواد بناء</t>
        </is>
      </c>
      <c r="C7580" s="67" t="inlineStr"/>
      <c r="D7580" s="67" t="inlineStr"/>
      <c r="E7580" s="68" t="n">
        <v>0</v>
      </c>
      <c r="F7580" s="69">
        <f>SUMIFS(الاضافة!$G$7:$G$60000,الاضافة!$H$7:$H$60000,"*اضاف*",الاضافة!$E$7:$E$60000,'أرصدة المخزن'!C7580)</f>
        <v/>
      </c>
      <c r="G7580" s="69">
        <f>SUMIFS(الصرف!$H$7:$H$60000,الصرف!$F$7:$F$60000,'أرصدة المخزن'!C7580)</f>
        <v/>
      </c>
      <c r="H7580" s="70">
        <f>E7580+F7580-G7580</f>
        <v/>
      </c>
    </row>
    <row r="7581" hidden="1" ht="24.6" customHeight="1" s="138">
      <c r="A7581" s="65" t="n">
        <v>10140314</v>
      </c>
      <c r="B7581" s="66" t="inlineStr">
        <is>
          <t>رخام ومواد بناء</t>
        </is>
      </c>
      <c r="C7581" s="67" t="inlineStr"/>
      <c r="D7581" s="67" t="inlineStr"/>
      <c r="E7581" s="68" t="n">
        <v>0</v>
      </c>
      <c r="F7581" s="69">
        <f>SUMIFS(الاضافة!$G$7:$G$60000,الاضافة!$H$7:$H$60000,"*اضاف*",الاضافة!$E$7:$E$60000,'أرصدة المخزن'!C7581)</f>
        <v/>
      </c>
      <c r="G7581" s="69">
        <f>SUMIFS(الصرف!$H$7:$H$60000,الصرف!$F$7:$F$60000,'أرصدة المخزن'!C7581)</f>
        <v/>
      </c>
      <c r="H7581" s="70">
        <f>E7581+F7581-G7581</f>
        <v/>
      </c>
    </row>
    <row r="7582" hidden="1" ht="24.6" customHeight="1" s="138">
      <c r="A7582" s="65" t="n">
        <v>10140315</v>
      </c>
      <c r="B7582" s="66" t="inlineStr">
        <is>
          <t>رخام ومواد بناء</t>
        </is>
      </c>
      <c r="C7582" s="67" t="inlineStr"/>
      <c r="D7582" s="67" t="inlineStr"/>
      <c r="E7582" s="68" t="n">
        <v>0</v>
      </c>
      <c r="F7582" s="69">
        <f>SUMIFS(الاضافة!$G$7:$G$60000,الاضافة!$H$7:$H$60000,"*اضاف*",الاضافة!$E$7:$E$60000,'أرصدة المخزن'!C7582)</f>
        <v/>
      </c>
      <c r="G7582" s="69">
        <f>SUMIFS(الصرف!$H$7:$H$60000,الصرف!$F$7:$F$60000,'أرصدة المخزن'!C7582)</f>
        <v/>
      </c>
      <c r="H7582" s="70">
        <f>E7582+F7582-G7582</f>
        <v/>
      </c>
    </row>
    <row r="7583" hidden="1" ht="24.6" customHeight="1" s="138">
      <c r="A7583" s="65" t="n">
        <v>10140316</v>
      </c>
      <c r="B7583" s="66" t="inlineStr">
        <is>
          <t>رخام ومواد بناء</t>
        </is>
      </c>
      <c r="C7583" s="67" t="inlineStr"/>
      <c r="D7583" s="67" t="inlineStr"/>
      <c r="E7583" s="68" t="n">
        <v>0</v>
      </c>
      <c r="F7583" s="69">
        <f>SUMIFS(الاضافة!$G$7:$G$60000,الاضافة!$H$7:$H$60000,"*اضاف*",الاضافة!$E$7:$E$60000,'أرصدة المخزن'!C7583)</f>
        <v/>
      </c>
      <c r="G7583" s="69">
        <f>SUMIFS(الصرف!$H$7:$H$60000,الصرف!$F$7:$F$60000,'أرصدة المخزن'!C7583)</f>
        <v/>
      </c>
      <c r="H7583" s="70">
        <f>E7583+F7583-G7583</f>
        <v/>
      </c>
    </row>
    <row r="7584" hidden="1" ht="24.6" customHeight="1" s="138">
      <c r="A7584" s="65" t="n">
        <v>10140317</v>
      </c>
      <c r="B7584" s="66" t="inlineStr">
        <is>
          <t>رخام ومواد بناء</t>
        </is>
      </c>
      <c r="C7584" s="67" t="inlineStr"/>
      <c r="D7584" s="67" t="inlineStr"/>
      <c r="E7584" s="68" t="n">
        <v>0</v>
      </c>
      <c r="F7584" s="69">
        <f>SUMIFS(الاضافة!$G$7:$G$60000,الاضافة!$H$7:$H$60000,"*اضاف*",الاضافة!$E$7:$E$60000,'أرصدة المخزن'!C7584)</f>
        <v/>
      </c>
      <c r="G7584" s="69">
        <f>SUMIFS(الصرف!$H$7:$H$60000,الصرف!$F$7:$F$60000,'أرصدة المخزن'!C7584)</f>
        <v/>
      </c>
      <c r="H7584" s="70">
        <f>E7584+F7584-G7584</f>
        <v/>
      </c>
    </row>
    <row r="7585" hidden="1" ht="24.6" customHeight="1" s="138">
      <c r="A7585" s="65" t="n">
        <v>10140318</v>
      </c>
      <c r="B7585" s="66" t="inlineStr">
        <is>
          <t>رخام ومواد بناء</t>
        </is>
      </c>
      <c r="C7585" s="67" t="inlineStr"/>
      <c r="D7585" s="67" t="inlineStr"/>
      <c r="E7585" s="68" t="n">
        <v>0</v>
      </c>
      <c r="F7585" s="69">
        <f>SUMIFS(الاضافة!$G$7:$G$60000,الاضافة!$H$7:$H$60000,"*اضاف*",الاضافة!$E$7:$E$60000,'أرصدة المخزن'!C7585)</f>
        <v/>
      </c>
      <c r="G7585" s="69">
        <f>SUMIFS(الصرف!$H$7:$H$60000,الصرف!$F$7:$F$60000,'أرصدة المخزن'!C7585)</f>
        <v/>
      </c>
      <c r="H7585" s="70">
        <f>E7585+F7585-G7585</f>
        <v/>
      </c>
    </row>
    <row r="7586" hidden="1" ht="24.6" customHeight="1" s="138">
      <c r="A7586" s="65" t="n">
        <v>10140319</v>
      </c>
      <c r="B7586" s="66" t="inlineStr">
        <is>
          <t>رخام ومواد بناء</t>
        </is>
      </c>
      <c r="C7586" s="67" t="inlineStr"/>
      <c r="D7586" s="67" t="inlineStr"/>
      <c r="E7586" s="68" t="n">
        <v>0</v>
      </c>
      <c r="F7586" s="69">
        <f>SUMIFS(الاضافة!$G$7:$G$60000,الاضافة!$H$7:$H$60000,"*اضاف*",الاضافة!$E$7:$E$60000,'أرصدة المخزن'!C7586)</f>
        <v/>
      </c>
      <c r="G7586" s="69">
        <f>SUMIFS(الصرف!$H$7:$H$60000,الصرف!$F$7:$F$60000,'أرصدة المخزن'!C7586)</f>
        <v/>
      </c>
      <c r="H7586" s="70">
        <f>E7586+F7586-G7586</f>
        <v/>
      </c>
    </row>
    <row r="7587" hidden="1" ht="24.6" customHeight="1" s="138">
      <c r="A7587" s="65" t="n">
        <v>10140320</v>
      </c>
      <c r="B7587" s="66" t="inlineStr">
        <is>
          <t>رخام ومواد بناء</t>
        </is>
      </c>
      <c r="C7587" s="67" t="inlineStr"/>
      <c r="D7587" s="67" t="inlineStr"/>
      <c r="E7587" s="68" t="n">
        <v>0</v>
      </c>
      <c r="F7587" s="69">
        <f>SUMIFS(الاضافة!$G$7:$G$60000,الاضافة!$H$7:$H$60000,"*اضاف*",الاضافة!$E$7:$E$60000,'أرصدة المخزن'!C7587)</f>
        <v/>
      </c>
      <c r="G7587" s="69">
        <f>SUMIFS(الصرف!$H$7:$H$60000,الصرف!$F$7:$F$60000,'أرصدة المخزن'!C7587)</f>
        <v/>
      </c>
      <c r="H7587" s="70">
        <f>E7587+F7587-G7587</f>
        <v/>
      </c>
    </row>
    <row r="7588" hidden="1" ht="24.6" customHeight="1" s="138">
      <c r="A7588" s="65" t="n">
        <v>10140321</v>
      </c>
      <c r="B7588" s="66" t="inlineStr">
        <is>
          <t>رخام ومواد بناء</t>
        </is>
      </c>
      <c r="C7588" s="67" t="inlineStr"/>
      <c r="D7588" s="67" t="inlineStr"/>
      <c r="E7588" s="68" t="n">
        <v>0</v>
      </c>
      <c r="F7588" s="69">
        <f>SUMIFS(الاضافة!$G$7:$G$60000,الاضافة!$H$7:$H$60000,"*اضاف*",الاضافة!$E$7:$E$60000,'أرصدة المخزن'!C7588)</f>
        <v/>
      </c>
      <c r="G7588" s="69">
        <f>SUMIFS(الصرف!$H$7:$H$60000,الصرف!$F$7:$F$60000,'أرصدة المخزن'!C7588)</f>
        <v/>
      </c>
      <c r="H7588" s="70">
        <f>E7588+F7588-G7588</f>
        <v/>
      </c>
    </row>
    <row r="7589" hidden="1" ht="24.6" customHeight="1" s="138">
      <c r="A7589" s="65" t="n">
        <v>10140322</v>
      </c>
      <c r="B7589" s="66" t="inlineStr">
        <is>
          <t>رخام ومواد بناء</t>
        </is>
      </c>
      <c r="C7589" s="67" t="inlineStr"/>
      <c r="D7589" s="67" t="inlineStr"/>
      <c r="E7589" s="68" t="n">
        <v>0</v>
      </c>
      <c r="F7589" s="69">
        <f>SUMIFS(الاضافة!$G$7:$G$60000,الاضافة!$H$7:$H$60000,"*اضاف*",الاضافة!$E$7:$E$60000,'أرصدة المخزن'!C7589)</f>
        <v/>
      </c>
      <c r="G7589" s="69">
        <f>SUMIFS(الصرف!$H$7:$H$60000,الصرف!$F$7:$F$60000,'أرصدة المخزن'!C7589)</f>
        <v/>
      </c>
      <c r="H7589" s="70">
        <f>E7589+F7589-G7589</f>
        <v/>
      </c>
    </row>
    <row r="7590" hidden="1" ht="24.6" customHeight="1" s="138">
      <c r="A7590" s="65" t="n">
        <v>10140323</v>
      </c>
      <c r="B7590" s="66" t="inlineStr">
        <is>
          <t>رخام ومواد بناء</t>
        </is>
      </c>
      <c r="C7590" s="67" t="inlineStr"/>
      <c r="D7590" s="67" t="inlineStr"/>
      <c r="E7590" s="68" t="n">
        <v>0</v>
      </c>
      <c r="F7590" s="69">
        <f>SUMIFS(الاضافة!$G$7:$G$60000,الاضافة!$H$7:$H$60000,"*اضاف*",الاضافة!$E$7:$E$60000,'أرصدة المخزن'!C7590)</f>
        <v/>
      </c>
      <c r="G7590" s="69">
        <f>SUMIFS(الصرف!$H$7:$H$60000,الصرف!$F$7:$F$60000,'أرصدة المخزن'!C7590)</f>
        <v/>
      </c>
      <c r="H7590" s="70">
        <f>E7590+F7590-G7590</f>
        <v/>
      </c>
    </row>
    <row r="7591" hidden="1" ht="24.6" customHeight="1" s="138">
      <c r="A7591" s="65" t="n">
        <v>10140324</v>
      </c>
      <c r="B7591" s="66" t="inlineStr">
        <is>
          <t>رخام ومواد بناء</t>
        </is>
      </c>
      <c r="C7591" s="67" t="inlineStr"/>
      <c r="D7591" s="67" t="inlineStr"/>
      <c r="E7591" s="68" t="n">
        <v>0</v>
      </c>
      <c r="F7591" s="69">
        <f>SUMIFS(الاضافة!$G$7:$G$60000,الاضافة!$H$7:$H$60000,"*اضاف*",الاضافة!$E$7:$E$60000,'أرصدة المخزن'!C7591)</f>
        <v/>
      </c>
      <c r="G7591" s="69">
        <f>SUMIFS(الصرف!$H$7:$H$60000,الصرف!$F$7:$F$60000,'أرصدة المخزن'!C7591)</f>
        <v/>
      </c>
      <c r="H7591" s="70">
        <f>E7591+F7591-G7591</f>
        <v/>
      </c>
    </row>
    <row r="7592" hidden="1" ht="24.6" customHeight="1" s="138">
      <c r="A7592" s="65" t="n">
        <v>10140325</v>
      </c>
      <c r="B7592" s="66" t="inlineStr">
        <is>
          <t>رخام ومواد بناء</t>
        </is>
      </c>
      <c r="C7592" s="67" t="inlineStr"/>
      <c r="D7592" s="67" t="inlineStr"/>
      <c r="E7592" s="68" t="n">
        <v>0</v>
      </c>
      <c r="F7592" s="69">
        <f>SUMIFS(الاضافة!$G$7:$G$60000,الاضافة!$H$7:$H$60000,"*اضاف*",الاضافة!$E$7:$E$60000,'أرصدة المخزن'!C7592)</f>
        <v/>
      </c>
      <c r="G7592" s="69">
        <f>SUMIFS(الصرف!$H$7:$H$60000,الصرف!$F$7:$F$60000,'أرصدة المخزن'!C7592)</f>
        <v/>
      </c>
      <c r="H7592" s="70">
        <f>E7592+F7592-G7592</f>
        <v/>
      </c>
    </row>
    <row r="7593" hidden="1" ht="24.6" customHeight="1" s="138">
      <c r="A7593" s="65" t="n">
        <v>10140326</v>
      </c>
      <c r="B7593" s="66" t="inlineStr">
        <is>
          <t>رخام ومواد بناء</t>
        </is>
      </c>
      <c r="C7593" s="67" t="inlineStr"/>
      <c r="D7593" s="67" t="inlineStr"/>
      <c r="E7593" s="68" t="n">
        <v>0</v>
      </c>
      <c r="F7593" s="69">
        <f>SUMIFS(الاضافة!$G$7:$G$60000,الاضافة!$H$7:$H$60000,"*اضاف*",الاضافة!$E$7:$E$60000,'أرصدة المخزن'!C7593)</f>
        <v/>
      </c>
      <c r="G7593" s="69">
        <f>SUMIFS(الصرف!$H$7:$H$60000,الصرف!$F$7:$F$60000,'أرصدة المخزن'!C7593)</f>
        <v/>
      </c>
      <c r="H7593" s="70">
        <f>E7593+F7593-G7593</f>
        <v/>
      </c>
    </row>
    <row r="7594" hidden="1" ht="24.6" customHeight="1" s="138">
      <c r="A7594" s="65" t="n">
        <v>10140327</v>
      </c>
      <c r="B7594" s="66" t="inlineStr">
        <is>
          <t>رخام ومواد بناء</t>
        </is>
      </c>
      <c r="C7594" s="67" t="inlineStr"/>
      <c r="D7594" s="67" t="inlineStr"/>
      <c r="E7594" s="68" t="n">
        <v>0</v>
      </c>
      <c r="F7594" s="69">
        <f>SUMIFS(الاضافة!$G$7:$G$60000,الاضافة!$H$7:$H$60000,"*اضاف*",الاضافة!$E$7:$E$60000,'أرصدة المخزن'!C7594)</f>
        <v/>
      </c>
      <c r="G7594" s="69">
        <f>SUMIFS(الصرف!$H$7:$H$60000,الصرف!$F$7:$F$60000,'أرصدة المخزن'!C7594)</f>
        <v/>
      </c>
      <c r="H7594" s="70">
        <f>E7594+F7594-G7594</f>
        <v/>
      </c>
    </row>
    <row r="7595" hidden="1" ht="24.6" customHeight="1" s="138">
      <c r="A7595" s="65" t="n">
        <v>10140328</v>
      </c>
      <c r="B7595" s="66" t="inlineStr">
        <is>
          <t>رخام ومواد بناء</t>
        </is>
      </c>
      <c r="C7595" s="67" t="inlineStr"/>
      <c r="D7595" s="67" t="inlineStr"/>
      <c r="E7595" s="68" t="n">
        <v>0</v>
      </c>
      <c r="F7595" s="69">
        <f>SUMIFS(الاضافة!$G$7:$G$60000,الاضافة!$H$7:$H$60000,"*اضاف*",الاضافة!$E$7:$E$60000,'أرصدة المخزن'!C7595)</f>
        <v/>
      </c>
      <c r="G7595" s="69">
        <f>SUMIFS(الصرف!$H$7:$H$60000,الصرف!$F$7:$F$60000,'أرصدة المخزن'!C7595)</f>
        <v/>
      </c>
      <c r="H7595" s="70">
        <f>E7595+F7595-G7595</f>
        <v/>
      </c>
    </row>
    <row r="7596" hidden="1" ht="24.6" customHeight="1" s="138">
      <c r="A7596" s="65" t="n">
        <v>10140329</v>
      </c>
      <c r="B7596" s="66" t="inlineStr">
        <is>
          <t>رخام ومواد بناء</t>
        </is>
      </c>
      <c r="C7596" s="67" t="inlineStr"/>
      <c r="D7596" s="67" t="inlineStr"/>
      <c r="E7596" s="68" t="n">
        <v>0</v>
      </c>
      <c r="F7596" s="69">
        <f>SUMIFS(الاضافة!$G$7:$G$60000,الاضافة!$H$7:$H$60000,"*اضاف*",الاضافة!$E$7:$E$60000,'أرصدة المخزن'!C7596)</f>
        <v/>
      </c>
      <c r="G7596" s="69">
        <f>SUMIFS(الصرف!$H$7:$H$60000,الصرف!$F$7:$F$60000,'أرصدة المخزن'!C7596)</f>
        <v/>
      </c>
      <c r="H7596" s="70">
        <f>E7596+F7596-G7596</f>
        <v/>
      </c>
    </row>
    <row r="7597" hidden="1" ht="24.6" customHeight="1" s="138">
      <c r="A7597" s="65" t="n">
        <v>10140330</v>
      </c>
      <c r="B7597" s="66" t="inlineStr">
        <is>
          <t>رخام ومواد بناء</t>
        </is>
      </c>
      <c r="C7597" s="67" t="inlineStr"/>
      <c r="D7597" s="67" t="inlineStr"/>
      <c r="E7597" s="68" t="n">
        <v>0</v>
      </c>
      <c r="F7597" s="69">
        <f>SUMIFS(الاضافة!$G$7:$G$60000,الاضافة!$H$7:$H$60000,"*اضاف*",الاضافة!$E$7:$E$60000,'أرصدة المخزن'!C7597)</f>
        <v/>
      </c>
      <c r="G7597" s="69">
        <f>SUMIFS(الصرف!$H$7:$H$60000,الصرف!$F$7:$F$60000,'أرصدة المخزن'!C7597)</f>
        <v/>
      </c>
      <c r="H7597" s="70">
        <f>E7597+F7597-G7597</f>
        <v/>
      </c>
    </row>
    <row r="7598" hidden="1" ht="24.6" customHeight="1" s="138">
      <c r="A7598" s="65" t="n">
        <v>10140331</v>
      </c>
      <c r="B7598" s="66" t="inlineStr">
        <is>
          <t>رخام ومواد بناء</t>
        </is>
      </c>
      <c r="C7598" s="67" t="inlineStr"/>
      <c r="D7598" s="67" t="inlineStr"/>
      <c r="E7598" s="68" t="n">
        <v>0</v>
      </c>
      <c r="F7598" s="69">
        <f>SUMIFS(الاضافة!$G$7:$G$60000,الاضافة!$H$7:$H$60000,"*اضاف*",الاضافة!$E$7:$E$60000,'أرصدة المخزن'!C7598)</f>
        <v/>
      </c>
      <c r="G7598" s="69">
        <f>SUMIFS(الصرف!$H$7:$H$60000,الصرف!$F$7:$F$60000,'أرصدة المخزن'!C7598)</f>
        <v/>
      </c>
      <c r="H7598" s="70">
        <f>E7598+F7598-G7598</f>
        <v/>
      </c>
    </row>
    <row r="7599" hidden="1" ht="24.6" customHeight="1" s="138">
      <c r="A7599" s="65" t="n">
        <v>10140332</v>
      </c>
      <c r="B7599" s="66" t="inlineStr">
        <is>
          <t>رخام ومواد بناء</t>
        </is>
      </c>
      <c r="C7599" s="67" t="inlineStr"/>
      <c r="D7599" s="67" t="inlineStr"/>
      <c r="E7599" s="68" t="n">
        <v>0</v>
      </c>
      <c r="F7599" s="69">
        <f>SUMIFS(الاضافة!$G$7:$G$60000,الاضافة!$H$7:$H$60000,"*اضاف*",الاضافة!$E$7:$E$60000,'أرصدة المخزن'!C7599)</f>
        <v/>
      </c>
      <c r="G7599" s="69">
        <f>SUMIFS(الصرف!$H$7:$H$60000,الصرف!$F$7:$F$60000,'أرصدة المخزن'!C7599)</f>
        <v/>
      </c>
      <c r="H7599" s="70">
        <f>E7599+F7599-G7599</f>
        <v/>
      </c>
    </row>
    <row r="7600" hidden="1" ht="24.6" customHeight="1" s="138">
      <c r="A7600" s="65" t="n">
        <v>10140333</v>
      </c>
      <c r="B7600" s="66" t="inlineStr">
        <is>
          <t>رخام ومواد بناء</t>
        </is>
      </c>
      <c r="C7600" s="67" t="inlineStr"/>
      <c r="D7600" s="67" t="inlineStr"/>
      <c r="E7600" s="68" t="n">
        <v>0</v>
      </c>
      <c r="F7600" s="69">
        <f>SUMIFS(الاضافة!$G$7:$G$60000,الاضافة!$H$7:$H$60000,"*اضاف*",الاضافة!$E$7:$E$60000,'أرصدة المخزن'!C7600)</f>
        <v/>
      </c>
      <c r="G7600" s="69">
        <f>SUMIFS(الصرف!$H$7:$H$60000,الصرف!$F$7:$F$60000,'أرصدة المخزن'!C7600)</f>
        <v/>
      </c>
      <c r="H7600" s="70">
        <f>E7600+F7600-G7600</f>
        <v/>
      </c>
    </row>
    <row r="7601" hidden="1" ht="24.6" customHeight="1" s="138">
      <c r="A7601" s="65" t="n">
        <v>10140334</v>
      </c>
      <c r="B7601" s="66" t="inlineStr">
        <is>
          <t>رخام ومواد بناء</t>
        </is>
      </c>
      <c r="C7601" s="67" t="inlineStr"/>
      <c r="D7601" s="67" t="inlineStr"/>
      <c r="E7601" s="68" t="n">
        <v>0</v>
      </c>
      <c r="F7601" s="69">
        <f>SUMIFS(الاضافة!$G$7:$G$60000,الاضافة!$H$7:$H$60000,"*اضاف*",الاضافة!$E$7:$E$60000,'أرصدة المخزن'!C7601)</f>
        <v/>
      </c>
      <c r="G7601" s="69">
        <f>SUMIFS(الصرف!$H$7:$H$60000,الصرف!$F$7:$F$60000,'أرصدة المخزن'!C7601)</f>
        <v/>
      </c>
      <c r="H7601" s="70">
        <f>E7601+F7601-G7601</f>
        <v/>
      </c>
    </row>
    <row r="7602" hidden="1" ht="24.6" customHeight="1" s="138">
      <c r="A7602" s="65" t="n">
        <v>10140335</v>
      </c>
      <c r="B7602" s="66" t="inlineStr">
        <is>
          <t>رخام ومواد بناء</t>
        </is>
      </c>
      <c r="C7602" s="67" t="inlineStr"/>
      <c r="D7602" s="67" t="inlineStr"/>
      <c r="E7602" s="68" t="n">
        <v>0</v>
      </c>
      <c r="F7602" s="69">
        <f>SUMIFS(الاضافة!$G$7:$G$60000,الاضافة!$H$7:$H$60000,"*اضاف*",الاضافة!$E$7:$E$60000,'أرصدة المخزن'!C7602)</f>
        <v/>
      </c>
      <c r="G7602" s="69">
        <f>SUMIFS(الصرف!$H$7:$H$60000,الصرف!$F$7:$F$60000,'أرصدة المخزن'!C7602)</f>
        <v/>
      </c>
      <c r="H7602" s="70">
        <f>E7602+F7602-G7602</f>
        <v/>
      </c>
    </row>
    <row r="7603" hidden="1" ht="24.6" customHeight="1" s="138">
      <c r="A7603" s="65" t="n">
        <v>10140336</v>
      </c>
      <c r="B7603" s="66" t="inlineStr">
        <is>
          <t>رخام ومواد بناء</t>
        </is>
      </c>
      <c r="C7603" s="67" t="inlineStr"/>
      <c r="D7603" s="67" t="inlineStr"/>
      <c r="E7603" s="68" t="n">
        <v>0</v>
      </c>
      <c r="F7603" s="69">
        <f>SUMIFS(الاضافة!$G$7:$G$60000,الاضافة!$H$7:$H$60000,"*اضاف*",الاضافة!$E$7:$E$60000,'أرصدة المخزن'!C7603)</f>
        <v/>
      </c>
      <c r="G7603" s="69">
        <f>SUMIFS(الصرف!$H$7:$H$60000,الصرف!$F$7:$F$60000,'أرصدة المخزن'!C7603)</f>
        <v/>
      </c>
      <c r="H7603" s="70">
        <f>E7603+F7603-G7603</f>
        <v/>
      </c>
    </row>
    <row r="7604" hidden="1" ht="24.6" customHeight="1" s="138">
      <c r="A7604" s="65" t="n">
        <v>10140337</v>
      </c>
      <c r="B7604" s="66" t="inlineStr">
        <is>
          <t>رخام ومواد بناء</t>
        </is>
      </c>
      <c r="C7604" s="67" t="inlineStr"/>
      <c r="D7604" s="67" t="inlineStr"/>
      <c r="E7604" s="68" t="n">
        <v>0</v>
      </c>
      <c r="F7604" s="69">
        <f>SUMIFS(الاضافة!$G$7:$G$60000,الاضافة!$H$7:$H$60000,"*اضاف*",الاضافة!$E$7:$E$60000,'أرصدة المخزن'!C7604)</f>
        <v/>
      </c>
      <c r="G7604" s="69">
        <f>SUMIFS(الصرف!$H$7:$H$60000,الصرف!$F$7:$F$60000,'أرصدة المخزن'!C7604)</f>
        <v/>
      </c>
      <c r="H7604" s="70">
        <f>E7604+F7604-G7604</f>
        <v/>
      </c>
    </row>
    <row r="7605" hidden="1" ht="24.6" customHeight="1" s="138">
      <c r="A7605" s="65" t="n">
        <v>10140338</v>
      </c>
      <c r="B7605" s="66" t="inlineStr">
        <is>
          <t>رخام ومواد بناء</t>
        </is>
      </c>
      <c r="C7605" s="67" t="inlineStr"/>
      <c r="D7605" s="67" t="inlineStr"/>
      <c r="E7605" s="68" t="n">
        <v>0</v>
      </c>
      <c r="F7605" s="69">
        <f>SUMIFS(الاضافة!$G$7:$G$60000,الاضافة!$H$7:$H$60000,"*اضاف*",الاضافة!$E$7:$E$60000,'أرصدة المخزن'!C7605)</f>
        <v/>
      </c>
      <c r="G7605" s="69">
        <f>SUMIFS(الصرف!$H$7:$H$60000,الصرف!$F$7:$F$60000,'أرصدة المخزن'!C7605)</f>
        <v/>
      </c>
      <c r="H7605" s="70">
        <f>E7605+F7605-G7605</f>
        <v/>
      </c>
    </row>
    <row r="7606" hidden="1" ht="24.6" customHeight="1" s="138">
      <c r="A7606" s="65" t="n">
        <v>10140339</v>
      </c>
      <c r="B7606" s="66" t="inlineStr">
        <is>
          <t>رخام ومواد بناء</t>
        </is>
      </c>
      <c r="C7606" s="67" t="inlineStr"/>
      <c r="D7606" s="67" t="inlineStr"/>
      <c r="E7606" s="68" t="n">
        <v>0</v>
      </c>
      <c r="F7606" s="69">
        <f>SUMIFS(الاضافة!$G$7:$G$60000,الاضافة!$H$7:$H$60000,"*اضاف*",الاضافة!$E$7:$E$60000,'أرصدة المخزن'!C7606)</f>
        <v/>
      </c>
      <c r="G7606" s="69">
        <f>SUMIFS(الصرف!$H$7:$H$60000,الصرف!$F$7:$F$60000,'أرصدة المخزن'!C7606)</f>
        <v/>
      </c>
      <c r="H7606" s="70">
        <f>E7606+F7606-G7606</f>
        <v/>
      </c>
    </row>
    <row r="7607" hidden="1" ht="24.6" customHeight="1" s="138">
      <c r="A7607" s="65" t="n">
        <v>10140340</v>
      </c>
      <c r="B7607" s="66" t="inlineStr">
        <is>
          <t>رخام ومواد بناء</t>
        </is>
      </c>
      <c r="C7607" s="67" t="inlineStr"/>
      <c r="D7607" s="67" t="inlineStr"/>
      <c r="E7607" s="68" t="n">
        <v>0</v>
      </c>
      <c r="F7607" s="69">
        <f>SUMIFS(الاضافة!$G$7:$G$60000,الاضافة!$H$7:$H$60000,"*اضاف*",الاضافة!$E$7:$E$60000,'أرصدة المخزن'!C7607)</f>
        <v/>
      </c>
      <c r="G7607" s="69">
        <f>SUMIFS(الصرف!$H$7:$H$60000,الصرف!$F$7:$F$60000,'أرصدة المخزن'!C7607)</f>
        <v/>
      </c>
      <c r="H7607" s="70">
        <f>E7607+F7607-G7607</f>
        <v/>
      </c>
    </row>
    <row r="7608" hidden="1" ht="24.6" customHeight="1" s="138">
      <c r="A7608" s="65" t="n">
        <v>10140341</v>
      </c>
      <c r="B7608" s="66" t="inlineStr">
        <is>
          <t>رخام ومواد بناء</t>
        </is>
      </c>
      <c r="C7608" s="67" t="inlineStr"/>
      <c r="D7608" s="67" t="inlineStr"/>
      <c r="E7608" s="68" t="n">
        <v>0</v>
      </c>
      <c r="F7608" s="69">
        <f>SUMIFS(الاضافة!$G$7:$G$60000,الاضافة!$H$7:$H$60000,"*اضاف*",الاضافة!$E$7:$E$60000,'أرصدة المخزن'!C7608)</f>
        <v/>
      </c>
      <c r="G7608" s="69">
        <f>SUMIFS(الصرف!$H$7:$H$60000,الصرف!$F$7:$F$60000,'أرصدة المخزن'!C7608)</f>
        <v/>
      </c>
      <c r="H7608" s="70">
        <f>E7608+F7608-G7608</f>
        <v/>
      </c>
    </row>
    <row r="7609" hidden="1" ht="24.6" customHeight="1" s="138">
      <c r="A7609" s="65" t="n">
        <v>10140342</v>
      </c>
      <c r="B7609" s="66" t="inlineStr">
        <is>
          <t>رخام ومواد بناء</t>
        </is>
      </c>
      <c r="C7609" s="67" t="inlineStr"/>
      <c r="D7609" s="67" t="inlineStr"/>
      <c r="E7609" s="68" t="n">
        <v>0</v>
      </c>
      <c r="F7609" s="69">
        <f>SUMIFS(الاضافة!$G$7:$G$60000,الاضافة!$H$7:$H$60000,"*اضاف*",الاضافة!$E$7:$E$60000,'أرصدة المخزن'!C7609)</f>
        <v/>
      </c>
      <c r="G7609" s="69">
        <f>SUMIFS(الصرف!$H$7:$H$60000,الصرف!$F$7:$F$60000,'أرصدة المخزن'!C7609)</f>
        <v/>
      </c>
      <c r="H7609" s="70">
        <f>E7609+F7609-G7609</f>
        <v/>
      </c>
    </row>
    <row r="7610" hidden="1" ht="24.6" customHeight="1" s="138">
      <c r="A7610" s="65" t="n">
        <v>10140343</v>
      </c>
      <c r="B7610" s="66" t="inlineStr">
        <is>
          <t>رخام ومواد بناء</t>
        </is>
      </c>
      <c r="C7610" s="67" t="inlineStr"/>
      <c r="D7610" s="67" t="inlineStr"/>
      <c r="E7610" s="68" t="n">
        <v>0</v>
      </c>
      <c r="F7610" s="69">
        <f>SUMIFS(الاضافة!$G$7:$G$60000,الاضافة!$H$7:$H$60000,"*اضاف*",الاضافة!$E$7:$E$60000,'أرصدة المخزن'!C7610)</f>
        <v/>
      </c>
      <c r="G7610" s="69">
        <f>SUMIFS(الصرف!$H$7:$H$60000,الصرف!$F$7:$F$60000,'أرصدة المخزن'!C7610)</f>
        <v/>
      </c>
      <c r="H7610" s="70">
        <f>E7610+F7610-G7610</f>
        <v/>
      </c>
    </row>
    <row r="7611" hidden="1" ht="24.6" customHeight="1" s="138">
      <c r="A7611" s="65" t="n">
        <v>10140344</v>
      </c>
      <c r="B7611" s="66" t="inlineStr">
        <is>
          <t>رخام ومواد بناء</t>
        </is>
      </c>
      <c r="C7611" s="67" t="inlineStr"/>
      <c r="D7611" s="67" t="inlineStr"/>
      <c r="E7611" s="68" t="n">
        <v>0</v>
      </c>
      <c r="F7611" s="69">
        <f>SUMIFS(الاضافة!$G$7:$G$60000,الاضافة!$H$7:$H$60000,"*اضاف*",الاضافة!$E$7:$E$60000,'أرصدة المخزن'!C7611)</f>
        <v/>
      </c>
      <c r="G7611" s="69">
        <f>SUMIFS(الصرف!$H$7:$H$60000,الصرف!$F$7:$F$60000,'أرصدة المخزن'!C7611)</f>
        <v/>
      </c>
      <c r="H7611" s="70">
        <f>E7611+F7611-G7611</f>
        <v/>
      </c>
    </row>
    <row r="7612" hidden="1" ht="24.6" customHeight="1" s="138">
      <c r="A7612" s="65" t="n">
        <v>10140345</v>
      </c>
      <c r="B7612" s="66" t="inlineStr">
        <is>
          <t>رخام ومواد بناء</t>
        </is>
      </c>
      <c r="C7612" s="67" t="inlineStr"/>
      <c r="D7612" s="67" t="inlineStr"/>
      <c r="E7612" s="68" t="n">
        <v>0</v>
      </c>
      <c r="F7612" s="69">
        <f>SUMIFS(الاضافة!$G$7:$G$60000,الاضافة!$H$7:$H$60000,"*اضاف*",الاضافة!$E$7:$E$60000,'أرصدة المخزن'!C7612)</f>
        <v/>
      </c>
      <c r="G7612" s="69">
        <f>SUMIFS(الصرف!$H$7:$H$60000,الصرف!$F$7:$F$60000,'أرصدة المخزن'!C7612)</f>
        <v/>
      </c>
      <c r="H7612" s="70">
        <f>E7612+F7612-G7612</f>
        <v/>
      </c>
    </row>
    <row r="7613" hidden="1" ht="24.6" customHeight="1" s="138">
      <c r="A7613" s="65" t="n">
        <v>10140346</v>
      </c>
      <c r="B7613" s="66" t="inlineStr">
        <is>
          <t>رخام ومواد بناء</t>
        </is>
      </c>
      <c r="C7613" s="67" t="inlineStr"/>
      <c r="D7613" s="67" t="inlineStr"/>
      <c r="E7613" s="68" t="n">
        <v>0</v>
      </c>
      <c r="F7613" s="69">
        <f>SUMIFS(الاضافة!$G$7:$G$60000,الاضافة!$H$7:$H$60000,"*اضاف*",الاضافة!$E$7:$E$60000,'أرصدة المخزن'!C7613)</f>
        <v/>
      </c>
      <c r="G7613" s="69">
        <f>SUMIFS(الصرف!$H$7:$H$60000,الصرف!$F$7:$F$60000,'أرصدة المخزن'!C7613)</f>
        <v/>
      </c>
      <c r="H7613" s="70">
        <f>E7613+F7613-G7613</f>
        <v/>
      </c>
    </row>
    <row r="7614" hidden="1" ht="24.6" customHeight="1" s="138">
      <c r="A7614" s="65" t="n">
        <v>10140347</v>
      </c>
      <c r="B7614" s="66" t="inlineStr">
        <is>
          <t>رخام ومواد بناء</t>
        </is>
      </c>
      <c r="C7614" s="67" t="inlineStr"/>
      <c r="D7614" s="67" t="inlineStr"/>
      <c r="E7614" s="68" t="n">
        <v>0</v>
      </c>
      <c r="F7614" s="69">
        <f>SUMIFS(الاضافة!$G$7:$G$60000,الاضافة!$H$7:$H$60000,"*اضاف*",الاضافة!$E$7:$E$60000,'أرصدة المخزن'!C7614)</f>
        <v/>
      </c>
      <c r="G7614" s="69">
        <f>SUMIFS(الصرف!$H$7:$H$60000,الصرف!$F$7:$F$60000,'أرصدة المخزن'!C7614)</f>
        <v/>
      </c>
      <c r="H7614" s="70">
        <f>E7614+F7614-G7614</f>
        <v/>
      </c>
    </row>
    <row r="7615" hidden="1" ht="24.6" customHeight="1" s="138">
      <c r="A7615" s="65" t="n">
        <v>10140348</v>
      </c>
      <c r="B7615" s="66" t="inlineStr">
        <is>
          <t>رخام ومواد بناء</t>
        </is>
      </c>
      <c r="C7615" s="67" t="inlineStr"/>
      <c r="D7615" s="67" t="inlineStr"/>
      <c r="E7615" s="68" t="n">
        <v>0</v>
      </c>
      <c r="F7615" s="69">
        <f>SUMIFS(الاضافة!$G$7:$G$60000,الاضافة!$H$7:$H$60000,"*اضاف*",الاضافة!$E$7:$E$60000,'أرصدة المخزن'!C7615)</f>
        <v/>
      </c>
      <c r="G7615" s="69">
        <f>SUMIFS(الصرف!$H$7:$H$60000,الصرف!$F$7:$F$60000,'أرصدة المخزن'!C7615)</f>
        <v/>
      </c>
      <c r="H7615" s="70">
        <f>E7615+F7615-G7615</f>
        <v/>
      </c>
    </row>
    <row r="7616" hidden="1" ht="24.6" customHeight="1" s="138">
      <c r="A7616" s="65" t="n">
        <v>10140349</v>
      </c>
      <c r="B7616" s="66" t="inlineStr">
        <is>
          <t>رخام ومواد بناء</t>
        </is>
      </c>
      <c r="C7616" s="67" t="inlineStr"/>
      <c r="D7616" s="67" t="inlineStr"/>
      <c r="E7616" s="68" t="n">
        <v>0</v>
      </c>
      <c r="F7616" s="69">
        <f>SUMIFS(الاضافة!$G$7:$G$60000,الاضافة!$H$7:$H$60000,"*اضاف*",الاضافة!$E$7:$E$60000,'أرصدة المخزن'!C7616)</f>
        <v/>
      </c>
      <c r="G7616" s="69">
        <f>SUMIFS(الصرف!$H$7:$H$60000,الصرف!$F$7:$F$60000,'أرصدة المخزن'!C7616)</f>
        <v/>
      </c>
      <c r="H7616" s="70">
        <f>E7616+F7616-G7616</f>
        <v/>
      </c>
    </row>
    <row r="7617" hidden="1" ht="24.6" customHeight="1" s="138">
      <c r="A7617" s="65" t="n">
        <v>10140350</v>
      </c>
      <c r="B7617" s="66" t="inlineStr">
        <is>
          <t>رخام ومواد بناء</t>
        </is>
      </c>
      <c r="C7617" s="67" t="inlineStr"/>
      <c r="D7617" s="67" t="inlineStr"/>
      <c r="E7617" s="68" t="n">
        <v>0</v>
      </c>
      <c r="F7617" s="69">
        <f>SUMIFS(الاضافة!$G$7:$G$60000,الاضافة!$H$7:$H$60000,"*اضاف*",الاضافة!$E$7:$E$60000,'أرصدة المخزن'!C7617)</f>
        <v/>
      </c>
      <c r="G7617" s="69">
        <f>SUMIFS(الصرف!$H$7:$H$60000,الصرف!$F$7:$F$60000,'أرصدة المخزن'!C7617)</f>
        <v/>
      </c>
      <c r="H7617" s="70">
        <f>E7617+F7617-G7617</f>
        <v/>
      </c>
    </row>
    <row r="7618" hidden="1" ht="24.6" customHeight="1" s="138">
      <c r="A7618" s="65" t="n">
        <v>10140351</v>
      </c>
      <c r="B7618" s="66" t="inlineStr">
        <is>
          <t>رخام ومواد بناء</t>
        </is>
      </c>
      <c r="C7618" s="67" t="inlineStr"/>
      <c r="D7618" s="67" t="inlineStr"/>
      <c r="E7618" s="68" t="n">
        <v>0</v>
      </c>
      <c r="F7618" s="69">
        <f>SUMIFS(الاضافة!$G$7:$G$60000,الاضافة!$H$7:$H$60000,"*اضاف*",الاضافة!$E$7:$E$60000,'أرصدة المخزن'!C7618)</f>
        <v/>
      </c>
      <c r="G7618" s="69">
        <f>SUMIFS(الصرف!$H$7:$H$60000,الصرف!$F$7:$F$60000,'أرصدة المخزن'!C7618)</f>
        <v/>
      </c>
      <c r="H7618" s="70">
        <f>E7618+F7618-G7618</f>
        <v/>
      </c>
    </row>
    <row r="7619" hidden="1" ht="24.6" customHeight="1" s="138">
      <c r="A7619" s="65" t="n">
        <v>10140352</v>
      </c>
      <c r="B7619" s="66" t="inlineStr">
        <is>
          <t>رخام ومواد بناء</t>
        </is>
      </c>
      <c r="C7619" s="67" t="inlineStr"/>
      <c r="D7619" s="67" t="inlineStr"/>
      <c r="E7619" s="68" t="n">
        <v>0</v>
      </c>
      <c r="F7619" s="69">
        <f>SUMIFS(الاضافة!$G$7:$G$60000,الاضافة!$H$7:$H$60000,"*اضاف*",الاضافة!$E$7:$E$60000,'أرصدة المخزن'!C7619)</f>
        <v/>
      </c>
      <c r="G7619" s="69">
        <f>SUMIFS(الصرف!$H$7:$H$60000,الصرف!$F$7:$F$60000,'أرصدة المخزن'!C7619)</f>
        <v/>
      </c>
      <c r="H7619" s="70">
        <f>E7619+F7619-G7619</f>
        <v/>
      </c>
    </row>
    <row r="7620" hidden="1" ht="24.6" customHeight="1" s="138">
      <c r="A7620" s="65" t="n">
        <v>10140353</v>
      </c>
      <c r="B7620" s="66" t="inlineStr">
        <is>
          <t>رخام ومواد بناء</t>
        </is>
      </c>
      <c r="C7620" s="67" t="inlineStr"/>
      <c r="D7620" s="67" t="inlineStr"/>
      <c r="E7620" s="68" t="n">
        <v>0</v>
      </c>
      <c r="F7620" s="69">
        <f>SUMIFS(الاضافة!$G$7:$G$60000,الاضافة!$H$7:$H$60000,"*اضاف*",الاضافة!$E$7:$E$60000,'أرصدة المخزن'!C7620)</f>
        <v/>
      </c>
      <c r="G7620" s="69">
        <f>SUMIFS(الصرف!$H$7:$H$60000,الصرف!$F$7:$F$60000,'أرصدة المخزن'!C7620)</f>
        <v/>
      </c>
      <c r="H7620" s="70">
        <f>E7620+F7620-G7620</f>
        <v/>
      </c>
    </row>
    <row r="7621" hidden="1" ht="24.6" customHeight="1" s="138">
      <c r="A7621" s="65" t="n">
        <v>10140354</v>
      </c>
      <c r="B7621" s="66" t="inlineStr">
        <is>
          <t>رخام ومواد بناء</t>
        </is>
      </c>
      <c r="C7621" s="67" t="inlineStr"/>
      <c r="D7621" s="67" t="inlineStr"/>
      <c r="E7621" s="68" t="n">
        <v>0</v>
      </c>
      <c r="F7621" s="69">
        <f>SUMIFS(الاضافة!$G$7:$G$60000,الاضافة!$H$7:$H$60000,"*اضاف*",الاضافة!$E$7:$E$60000,'أرصدة المخزن'!C7621)</f>
        <v/>
      </c>
      <c r="G7621" s="69">
        <f>SUMIFS(الصرف!$H$7:$H$60000,الصرف!$F$7:$F$60000,'أرصدة المخزن'!C7621)</f>
        <v/>
      </c>
      <c r="H7621" s="70">
        <f>E7621+F7621-G7621</f>
        <v/>
      </c>
    </row>
    <row r="7622" hidden="1" ht="24.6" customHeight="1" s="138">
      <c r="A7622" s="65" t="n">
        <v>10140355</v>
      </c>
      <c r="B7622" s="66" t="inlineStr">
        <is>
          <t>رخام ومواد بناء</t>
        </is>
      </c>
      <c r="C7622" s="67" t="inlineStr"/>
      <c r="D7622" s="67" t="inlineStr"/>
      <c r="E7622" s="68" t="n">
        <v>0</v>
      </c>
      <c r="F7622" s="69">
        <f>SUMIFS(الاضافة!$G$7:$G$60000,الاضافة!$H$7:$H$60000,"*اضاف*",الاضافة!$E$7:$E$60000,'أرصدة المخزن'!C7622)</f>
        <v/>
      </c>
      <c r="G7622" s="69">
        <f>SUMIFS(الصرف!$H$7:$H$60000,الصرف!$F$7:$F$60000,'أرصدة المخزن'!C7622)</f>
        <v/>
      </c>
      <c r="H7622" s="70">
        <f>E7622+F7622-G7622</f>
        <v/>
      </c>
    </row>
    <row r="7623" hidden="1" ht="24.6" customHeight="1" s="138">
      <c r="A7623" s="65" t="n">
        <v>10140356</v>
      </c>
      <c r="B7623" s="66" t="inlineStr">
        <is>
          <t>رخام ومواد بناء</t>
        </is>
      </c>
      <c r="C7623" s="67" t="inlineStr"/>
      <c r="D7623" s="67" t="inlineStr"/>
      <c r="E7623" s="68" t="n">
        <v>0</v>
      </c>
      <c r="F7623" s="69">
        <f>SUMIFS(الاضافة!$G$7:$G$60000,الاضافة!$H$7:$H$60000,"*اضاف*",الاضافة!$E$7:$E$60000,'أرصدة المخزن'!C7623)</f>
        <v/>
      </c>
      <c r="G7623" s="69">
        <f>SUMIFS(الصرف!$H$7:$H$60000,الصرف!$F$7:$F$60000,'أرصدة المخزن'!C7623)</f>
        <v/>
      </c>
      <c r="H7623" s="70">
        <f>E7623+F7623-G7623</f>
        <v/>
      </c>
    </row>
    <row r="7624" hidden="1" ht="24.6" customHeight="1" s="138">
      <c r="A7624" s="65" t="n">
        <v>10140357</v>
      </c>
      <c r="B7624" s="66" t="inlineStr">
        <is>
          <t>رخام ومواد بناء</t>
        </is>
      </c>
      <c r="C7624" s="67" t="inlineStr"/>
      <c r="D7624" s="67" t="inlineStr"/>
      <c r="E7624" s="68" t="n">
        <v>0</v>
      </c>
      <c r="F7624" s="69">
        <f>SUMIFS(الاضافة!$G$7:$G$60000,الاضافة!$H$7:$H$60000,"*اضاف*",الاضافة!$E$7:$E$60000,'أرصدة المخزن'!C7624)</f>
        <v/>
      </c>
      <c r="G7624" s="69">
        <f>SUMIFS(الصرف!$H$7:$H$60000,الصرف!$F$7:$F$60000,'أرصدة المخزن'!C7624)</f>
        <v/>
      </c>
      <c r="H7624" s="70">
        <f>E7624+F7624-G7624</f>
        <v/>
      </c>
    </row>
    <row r="7625" hidden="1" ht="24.6" customHeight="1" s="138">
      <c r="A7625" s="65" t="n">
        <v>10140358</v>
      </c>
      <c r="B7625" s="66" t="inlineStr">
        <is>
          <t>رخام ومواد بناء</t>
        </is>
      </c>
      <c r="C7625" s="67" t="inlineStr"/>
      <c r="D7625" s="67" t="inlineStr"/>
      <c r="E7625" s="68" t="n">
        <v>0</v>
      </c>
      <c r="F7625" s="69">
        <f>SUMIFS(الاضافة!$G$7:$G$60000,الاضافة!$H$7:$H$60000,"*اضاف*",الاضافة!$E$7:$E$60000,'أرصدة المخزن'!C7625)</f>
        <v/>
      </c>
      <c r="G7625" s="69">
        <f>SUMIFS(الصرف!$H$7:$H$60000,الصرف!$F$7:$F$60000,'أرصدة المخزن'!C7625)</f>
        <v/>
      </c>
      <c r="H7625" s="70">
        <f>E7625+F7625-G7625</f>
        <v/>
      </c>
    </row>
    <row r="7626" hidden="1" ht="24.6" customHeight="1" s="138">
      <c r="A7626" s="65" t="n">
        <v>10140359</v>
      </c>
      <c r="B7626" s="66" t="inlineStr">
        <is>
          <t>رخام ومواد بناء</t>
        </is>
      </c>
      <c r="C7626" s="67" t="inlineStr"/>
      <c r="D7626" s="67" t="inlineStr"/>
      <c r="E7626" s="68" t="n">
        <v>0</v>
      </c>
      <c r="F7626" s="69">
        <f>SUMIFS(الاضافة!$G$7:$G$60000,الاضافة!$H$7:$H$60000,"*اضاف*",الاضافة!$E$7:$E$60000,'أرصدة المخزن'!C7626)</f>
        <v/>
      </c>
      <c r="G7626" s="69">
        <f>SUMIFS(الصرف!$H$7:$H$60000,الصرف!$F$7:$F$60000,'أرصدة المخزن'!C7626)</f>
        <v/>
      </c>
      <c r="H7626" s="70">
        <f>E7626+F7626-G7626</f>
        <v/>
      </c>
    </row>
    <row r="7627" hidden="1" ht="24.6" customHeight="1" s="138">
      <c r="A7627" s="65" t="n">
        <v>10140360</v>
      </c>
      <c r="B7627" s="66" t="inlineStr">
        <is>
          <t>رخام ومواد بناء</t>
        </is>
      </c>
      <c r="C7627" s="67" t="inlineStr"/>
      <c r="D7627" s="67" t="inlineStr"/>
      <c r="E7627" s="68" t="n">
        <v>0</v>
      </c>
      <c r="F7627" s="69">
        <f>SUMIFS(الاضافة!$G$7:$G$60000,الاضافة!$H$7:$H$60000,"*اضاف*",الاضافة!$E$7:$E$60000,'أرصدة المخزن'!C7627)</f>
        <v/>
      </c>
      <c r="G7627" s="69">
        <f>SUMIFS(الصرف!$H$7:$H$60000,الصرف!$F$7:$F$60000,'أرصدة المخزن'!C7627)</f>
        <v/>
      </c>
      <c r="H7627" s="70">
        <f>E7627+F7627-G7627</f>
        <v/>
      </c>
    </row>
    <row r="7628" hidden="1" ht="24.6" customHeight="1" s="138">
      <c r="A7628" s="65" t="n">
        <v>10140361</v>
      </c>
      <c r="B7628" s="66" t="inlineStr">
        <is>
          <t>رخام ومواد بناء</t>
        </is>
      </c>
      <c r="C7628" s="67" t="inlineStr"/>
      <c r="D7628" s="67" t="inlineStr"/>
      <c r="E7628" s="68" t="n">
        <v>0</v>
      </c>
      <c r="F7628" s="69">
        <f>SUMIFS(الاضافة!$G$7:$G$60000,الاضافة!$H$7:$H$60000,"*اضاف*",الاضافة!$E$7:$E$60000,'أرصدة المخزن'!C7628)</f>
        <v/>
      </c>
      <c r="G7628" s="69">
        <f>SUMIFS(الصرف!$H$7:$H$60000,الصرف!$F$7:$F$60000,'أرصدة المخزن'!C7628)</f>
        <v/>
      </c>
      <c r="H7628" s="70">
        <f>E7628+F7628-G7628</f>
        <v/>
      </c>
    </row>
    <row r="7629" hidden="1" ht="24.6" customHeight="1" s="138">
      <c r="A7629" s="65" t="n">
        <v>10140362</v>
      </c>
      <c r="B7629" s="66" t="inlineStr">
        <is>
          <t>رخام ومواد بناء</t>
        </is>
      </c>
      <c r="C7629" s="67" t="inlineStr"/>
      <c r="D7629" s="67" t="inlineStr"/>
      <c r="E7629" s="68" t="n">
        <v>0</v>
      </c>
      <c r="F7629" s="69">
        <f>SUMIFS(الاضافة!$G$7:$G$60000,الاضافة!$H$7:$H$60000,"*اضاف*",الاضافة!$E$7:$E$60000,'أرصدة المخزن'!C7629)</f>
        <v/>
      </c>
      <c r="G7629" s="69">
        <f>SUMIFS(الصرف!$H$7:$H$60000,الصرف!$F$7:$F$60000,'أرصدة المخزن'!C7629)</f>
        <v/>
      </c>
      <c r="H7629" s="70">
        <f>E7629+F7629-G7629</f>
        <v/>
      </c>
    </row>
    <row r="7630" hidden="1" ht="24.6" customHeight="1" s="138">
      <c r="A7630" s="65" t="n">
        <v>10140363</v>
      </c>
      <c r="B7630" s="66" t="inlineStr">
        <is>
          <t>رخام ومواد بناء</t>
        </is>
      </c>
      <c r="C7630" s="67" t="inlineStr"/>
      <c r="D7630" s="67" t="inlineStr"/>
      <c r="E7630" s="68" t="n">
        <v>0</v>
      </c>
      <c r="F7630" s="69">
        <f>SUMIFS(الاضافة!$G$7:$G$60000,الاضافة!$H$7:$H$60000,"*اضاف*",الاضافة!$E$7:$E$60000,'أرصدة المخزن'!C7630)</f>
        <v/>
      </c>
      <c r="G7630" s="69">
        <f>SUMIFS(الصرف!$H$7:$H$60000,الصرف!$F$7:$F$60000,'أرصدة المخزن'!C7630)</f>
        <v/>
      </c>
      <c r="H7630" s="70">
        <f>E7630+F7630-G7630</f>
        <v/>
      </c>
    </row>
    <row r="7631" hidden="1" ht="24.6" customHeight="1" s="138">
      <c r="A7631" s="65" t="n">
        <v>10140364</v>
      </c>
      <c r="B7631" s="66" t="inlineStr">
        <is>
          <t>رخام ومواد بناء</t>
        </is>
      </c>
      <c r="C7631" s="67" t="inlineStr"/>
      <c r="D7631" s="67" t="inlineStr"/>
      <c r="E7631" s="68" t="n">
        <v>0</v>
      </c>
      <c r="F7631" s="69">
        <f>SUMIFS(الاضافة!$G$7:$G$60000,الاضافة!$H$7:$H$60000,"*اضاف*",الاضافة!$E$7:$E$60000,'أرصدة المخزن'!C7631)</f>
        <v/>
      </c>
      <c r="G7631" s="69">
        <f>SUMIFS(الصرف!$H$7:$H$60000,الصرف!$F$7:$F$60000,'أرصدة المخزن'!C7631)</f>
        <v/>
      </c>
      <c r="H7631" s="70">
        <f>E7631+F7631-G7631</f>
        <v/>
      </c>
    </row>
    <row r="7632" hidden="1" ht="24.6" customHeight="1" s="138">
      <c r="A7632" s="65" t="n">
        <v>10140365</v>
      </c>
      <c r="B7632" s="66" t="inlineStr">
        <is>
          <t>رخام ومواد بناء</t>
        </is>
      </c>
      <c r="C7632" s="67" t="inlineStr"/>
      <c r="D7632" s="67" t="inlineStr"/>
      <c r="E7632" s="68" t="n">
        <v>0</v>
      </c>
      <c r="F7632" s="69">
        <f>SUMIFS(الاضافة!$G$7:$G$60000,الاضافة!$H$7:$H$60000,"*اضاف*",الاضافة!$E$7:$E$60000,'أرصدة المخزن'!C7632)</f>
        <v/>
      </c>
      <c r="G7632" s="69">
        <f>SUMIFS(الصرف!$H$7:$H$60000,الصرف!$F$7:$F$60000,'أرصدة المخزن'!C7632)</f>
        <v/>
      </c>
      <c r="H7632" s="70">
        <f>E7632+F7632-G7632</f>
        <v/>
      </c>
    </row>
    <row r="7633" hidden="1" ht="24.6" customHeight="1" s="138">
      <c r="A7633" s="65" t="n">
        <v>10140366</v>
      </c>
      <c r="B7633" s="66" t="inlineStr">
        <is>
          <t>رخام ومواد بناء</t>
        </is>
      </c>
      <c r="C7633" s="67" t="inlineStr"/>
      <c r="D7633" s="67" t="inlineStr"/>
      <c r="E7633" s="68" t="n">
        <v>0</v>
      </c>
      <c r="F7633" s="69">
        <f>SUMIFS(الاضافة!$G$7:$G$60000,الاضافة!$H$7:$H$60000,"*اضاف*",الاضافة!$E$7:$E$60000,'أرصدة المخزن'!C7633)</f>
        <v/>
      </c>
      <c r="G7633" s="69">
        <f>SUMIFS(الصرف!$H$7:$H$60000,الصرف!$F$7:$F$60000,'أرصدة المخزن'!C7633)</f>
        <v/>
      </c>
      <c r="H7633" s="70">
        <f>E7633+F7633-G7633</f>
        <v/>
      </c>
    </row>
    <row r="7634" hidden="1" ht="24.6" customHeight="1" s="138">
      <c r="A7634" s="65" t="n">
        <v>10140367</v>
      </c>
      <c r="B7634" s="66" t="inlineStr">
        <is>
          <t>رخام ومواد بناء</t>
        </is>
      </c>
      <c r="C7634" s="67" t="inlineStr"/>
      <c r="D7634" s="67" t="inlineStr"/>
      <c r="E7634" s="68" t="n">
        <v>0</v>
      </c>
      <c r="F7634" s="69">
        <f>SUMIFS(الاضافة!$G$7:$G$60000,الاضافة!$H$7:$H$60000,"*اضاف*",الاضافة!$E$7:$E$60000,'أرصدة المخزن'!C7634)</f>
        <v/>
      </c>
      <c r="G7634" s="69">
        <f>SUMIFS(الصرف!$H$7:$H$60000,الصرف!$F$7:$F$60000,'أرصدة المخزن'!C7634)</f>
        <v/>
      </c>
      <c r="H7634" s="70">
        <f>E7634+F7634-G7634</f>
        <v/>
      </c>
    </row>
    <row r="7635" hidden="1" ht="24.6" customHeight="1" s="138">
      <c r="A7635" s="65" t="n">
        <v>10140368</v>
      </c>
      <c r="B7635" s="66" t="inlineStr">
        <is>
          <t>رخام ومواد بناء</t>
        </is>
      </c>
      <c r="C7635" s="67" t="inlineStr"/>
      <c r="D7635" s="67" t="inlineStr"/>
      <c r="E7635" s="68" t="n">
        <v>0</v>
      </c>
      <c r="F7635" s="69">
        <f>SUMIFS(الاضافة!$G$7:$G$60000,الاضافة!$H$7:$H$60000,"*اضاف*",الاضافة!$E$7:$E$60000,'أرصدة المخزن'!C7635)</f>
        <v/>
      </c>
      <c r="G7635" s="69">
        <f>SUMIFS(الصرف!$H$7:$H$60000,الصرف!$F$7:$F$60000,'أرصدة المخزن'!C7635)</f>
        <v/>
      </c>
      <c r="H7635" s="70">
        <f>E7635+F7635-G7635</f>
        <v/>
      </c>
    </row>
    <row r="7636" hidden="1" ht="24.6" customHeight="1" s="138">
      <c r="A7636" s="65" t="n">
        <v>10140369</v>
      </c>
      <c r="B7636" s="66" t="inlineStr">
        <is>
          <t>رخام ومواد بناء</t>
        </is>
      </c>
      <c r="C7636" s="67" t="inlineStr"/>
      <c r="D7636" s="67" t="inlineStr"/>
      <c r="E7636" s="68" t="n">
        <v>0</v>
      </c>
      <c r="F7636" s="69">
        <f>SUMIFS(الاضافة!$G$7:$G$60000,الاضافة!$H$7:$H$60000,"*اضاف*",الاضافة!$E$7:$E$60000,'أرصدة المخزن'!C7636)</f>
        <v/>
      </c>
      <c r="G7636" s="69">
        <f>SUMIFS(الصرف!$H$7:$H$60000,الصرف!$F$7:$F$60000,'أرصدة المخزن'!C7636)</f>
        <v/>
      </c>
      <c r="H7636" s="70">
        <f>E7636+F7636-G7636</f>
        <v/>
      </c>
    </row>
    <row r="7637" hidden="1" ht="24.6" customHeight="1" s="138">
      <c r="A7637" s="65" t="n">
        <v>10140370</v>
      </c>
      <c r="B7637" s="66" t="inlineStr">
        <is>
          <t>رخام ومواد بناء</t>
        </is>
      </c>
      <c r="C7637" s="67" t="inlineStr"/>
      <c r="D7637" s="67" t="inlineStr"/>
      <c r="E7637" s="68" t="n">
        <v>0</v>
      </c>
      <c r="F7637" s="69">
        <f>SUMIFS(الاضافة!$G$7:$G$60000,الاضافة!$H$7:$H$60000,"*اضاف*",الاضافة!$E$7:$E$60000,'أرصدة المخزن'!C7637)</f>
        <v/>
      </c>
      <c r="G7637" s="69">
        <f>SUMIFS(الصرف!$H$7:$H$60000,الصرف!$F$7:$F$60000,'أرصدة المخزن'!C7637)</f>
        <v/>
      </c>
      <c r="H7637" s="70">
        <f>E7637+F7637-G7637</f>
        <v/>
      </c>
    </row>
    <row r="7638" hidden="1" ht="24.6" customHeight="1" s="138">
      <c r="A7638" s="65" t="n">
        <v>10140371</v>
      </c>
      <c r="B7638" s="66" t="inlineStr">
        <is>
          <t>رخام ومواد بناء</t>
        </is>
      </c>
      <c r="C7638" s="67" t="inlineStr"/>
      <c r="D7638" s="67" t="inlineStr"/>
      <c r="E7638" s="68" t="n">
        <v>0</v>
      </c>
      <c r="F7638" s="69">
        <f>SUMIFS(الاضافة!$G$7:$G$60000,الاضافة!$H$7:$H$60000,"*اضاف*",الاضافة!$E$7:$E$60000,'أرصدة المخزن'!C7638)</f>
        <v/>
      </c>
      <c r="G7638" s="69">
        <f>SUMIFS(الصرف!$H$7:$H$60000,الصرف!$F$7:$F$60000,'أرصدة المخزن'!C7638)</f>
        <v/>
      </c>
      <c r="H7638" s="70">
        <f>E7638+F7638-G7638</f>
        <v/>
      </c>
    </row>
    <row r="7639" hidden="1" ht="24.6" customHeight="1" s="138">
      <c r="A7639" s="65" t="n">
        <v>10140372</v>
      </c>
      <c r="B7639" s="66" t="inlineStr">
        <is>
          <t>رخام ومواد بناء</t>
        </is>
      </c>
      <c r="C7639" s="67" t="inlineStr"/>
      <c r="D7639" s="67" t="inlineStr"/>
      <c r="E7639" s="68" t="n">
        <v>0</v>
      </c>
      <c r="F7639" s="69">
        <f>SUMIFS(الاضافة!$G$7:$G$60000,الاضافة!$H$7:$H$60000,"*اضاف*",الاضافة!$E$7:$E$60000,'أرصدة المخزن'!C7639)</f>
        <v/>
      </c>
      <c r="G7639" s="69">
        <f>SUMIFS(الصرف!$H$7:$H$60000,الصرف!$F$7:$F$60000,'أرصدة المخزن'!C7639)</f>
        <v/>
      </c>
      <c r="H7639" s="70">
        <f>E7639+F7639-G7639</f>
        <v/>
      </c>
    </row>
    <row r="7640" hidden="1" ht="24.6" customHeight="1" s="138">
      <c r="A7640" s="65" t="n">
        <v>10140373</v>
      </c>
      <c r="B7640" s="66" t="inlineStr">
        <is>
          <t>رخام ومواد بناء</t>
        </is>
      </c>
      <c r="C7640" s="67" t="inlineStr"/>
      <c r="D7640" s="67" t="inlineStr"/>
      <c r="E7640" s="68" t="n">
        <v>0</v>
      </c>
      <c r="F7640" s="69">
        <f>SUMIFS(الاضافة!$G$7:$G$60000,الاضافة!$H$7:$H$60000,"*اضاف*",الاضافة!$E$7:$E$60000,'أرصدة المخزن'!C7640)</f>
        <v/>
      </c>
      <c r="G7640" s="69">
        <f>SUMIFS(الصرف!$H$7:$H$60000,الصرف!$F$7:$F$60000,'أرصدة المخزن'!C7640)</f>
        <v/>
      </c>
      <c r="H7640" s="70">
        <f>E7640+F7640-G7640</f>
        <v/>
      </c>
    </row>
    <row r="7641" hidden="1" ht="24.6" customHeight="1" s="138">
      <c r="A7641" s="65" t="n">
        <v>10140374</v>
      </c>
      <c r="B7641" s="66" t="inlineStr">
        <is>
          <t>رخام ومواد بناء</t>
        </is>
      </c>
      <c r="C7641" s="67" t="inlineStr"/>
      <c r="D7641" s="67" t="inlineStr"/>
      <c r="E7641" s="68" t="n">
        <v>0</v>
      </c>
      <c r="F7641" s="69">
        <f>SUMIFS(الاضافة!$G$7:$G$60000,الاضافة!$H$7:$H$60000,"*اضاف*",الاضافة!$E$7:$E$60000,'أرصدة المخزن'!C7641)</f>
        <v/>
      </c>
      <c r="G7641" s="69">
        <f>SUMIFS(الصرف!$H$7:$H$60000,الصرف!$F$7:$F$60000,'أرصدة المخزن'!C7641)</f>
        <v/>
      </c>
      <c r="H7641" s="70">
        <f>E7641+F7641-G7641</f>
        <v/>
      </c>
    </row>
    <row r="7642" hidden="1" ht="24.6" customHeight="1" s="138">
      <c r="A7642" s="65" t="n">
        <v>10140375</v>
      </c>
      <c r="B7642" s="66" t="inlineStr">
        <is>
          <t>رخام ومواد بناء</t>
        </is>
      </c>
      <c r="C7642" s="67" t="inlineStr"/>
      <c r="D7642" s="67" t="inlineStr"/>
      <c r="E7642" s="68" t="n">
        <v>0</v>
      </c>
      <c r="F7642" s="69">
        <f>SUMIFS(الاضافة!$G$7:$G$60000,الاضافة!$H$7:$H$60000,"*اضاف*",الاضافة!$E$7:$E$60000,'أرصدة المخزن'!C7642)</f>
        <v/>
      </c>
      <c r="G7642" s="69">
        <f>SUMIFS(الصرف!$H$7:$H$60000,الصرف!$F$7:$F$60000,'أرصدة المخزن'!C7642)</f>
        <v/>
      </c>
      <c r="H7642" s="70">
        <f>E7642+F7642-G7642</f>
        <v/>
      </c>
    </row>
    <row r="7643" hidden="1" ht="24.6" customHeight="1" s="138">
      <c r="A7643" s="65" t="n">
        <v>10140376</v>
      </c>
      <c r="B7643" s="66" t="inlineStr">
        <is>
          <t>رخام ومواد بناء</t>
        </is>
      </c>
      <c r="C7643" s="67" t="inlineStr"/>
      <c r="D7643" s="67" t="inlineStr"/>
      <c r="E7643" s="68" t="n">
        <v>0</v>
      </c>
      <c r="F7643" s="69">
        <f>SUMIFS(الاضافة!$G$7:$G$60000,الاضافة!$H$7:$H$60000,"*اضاف*",الاضافة!$E$7:$E$60000,'أرصدة المخزن'!C7643)</f>
        <v/>
      </c>
      <c r="G7643" s="69">
        <f>SUMIFS(الصرف!$H$7:$H$60000,الصرف!$F$7:$F$60000,'أرصدة المخزن'!C7643)</f>
        <v/>
      </c>
      <c r="H7643" s="70">
        <f>E7643+F7643-G7643</f>
        <v/>
      </c>
    </row>
    <row r="7644" hidden="1" ht="24.6" customHeight="1" s="138">
      <c r="A7644" s="65" t="n">
        <v>10140377</v>
      </c>
      <c r="B7644" s="66" t="inlineStr">
        <is>
          <t>رخام ومواد بناء</t>
        </is>
      </c>
      <c r="C7644" s="67" t="inlineStr"/>
      <c r="D7644" s="67" t="inlineStr"/>
      <c r="E7644" s="68" t="n">
        <v>0</v>
      </c>
      <c r="F7644" s="69">
        <f>SUMIFS(الاضافة!$G$7:$G$60000,الاضافة!$H$7:$H$60000,"*اضاف*",الاضافة!$E$7:$E$60000,'أرصدة المخزن'!C7644)</f>
        <v/>
      </c>
      <c r="G7644" s="69">
        <f>SUMIFS(الصرف!$H$7:$H$60000,الصرف!$F$7:$F$60000,'أرصدة المخزن'!C7644)</f>
        <v/>
      </c>
      <c r="H7644" s="70">
        <f>E7644+F7644-G7644</f>
        <v/>
      </c>
    </row>
    <row r="7645" hidden="1" ht="24.6" customHeight="1" s="138">
      <c r="A7645" s="65" t="n">
        <v>10140378</v>
      </c>
      <c r="B7645" s="66" t="inlineStr">
        <is>
          <t>رخام ومواد بناء</t>
        </is>
      </c>
      <c r="C7645" s="67" t="inlineStr"/>
      <c r="D7645" s="67" t="inlineStr"/>
      <c r="E7645" s="68" t="n">
        <v>0</v>
      </c>
      <c r="F7645" s="69">
        <f>SUMIFS(الاضافة!$G$7:$G$60000,الاضافة!$H$7:$H$60000,"*اضاف*",الاضافة!$E$7:$E$60000,'أرصدة المخزن'!C7645)</f>
        <v/>
      </c>
      <c r="G7645" s="69">
        <f>SUMIFS(الصرف!$H$7:$H$60000,الصرف!$F$7:$F$60000,'أرصدة المخزن'!C7645)</f>
        <v/>
      </c>
      <c r="H7645" s="70">
        <f>E7645+F7645-G7645</f>
        <v/>
      </c>
    </row>
    <row r="7646" hidden="1" ht="24.6" customHeight="1" s="138">
      <c r="A7646" s="65" t="n">
        <v>10140379</v>
      </c>
      <c r="B7646" s="66" t="inlineStr">
        <is>
          <t>رخام ومواد بناء</t>
        </is>
      </c>
      <c r="C7646" s="67" t="inlineStr"/>
      <c r="D7646" s="67" t="inlineStr"/>
      <c r="E7646" s="68" t="n">
        <v>0</v>
      </c>
      <c r="F7646" s="69">
        <f>SUMIFS(الاضافة!$G$7:$G$60000,الاضافة!$H$7:$H$60000,"*اضاف*",الاضافة!$E$7:$E$60000,'أرصدة المخزن'!C7646)</f>
        <v/>
      </c>
      <c r="G7646" s="69">
        <f>SUMIFS(الصرف!$H$7:$H$60000,الصرف!$F$7:$F$60000,'أرصدة المخزن'!C7646)</f>
        <v/>
      </c>
      <c r="H7646" s="70">
        <f>E7646+F7646-G7646</f>
        <v/>
      </c>
    </row>
    <row r="7647" hidden="1" ht="24.6" customHeight="1" s="138">
      <c r="A7647" s="65" t="n">
        <v>10140380</v>
      </c>
      <c r="B7647" s="66" t="inlineStr">
        <is>
          <t>رخام ومواد بناء</t>
        </is>
      </c>
      <c r="C7647" s="67" t="inlineStr"/>
      <c r="D7647" s="67" t="inlineStr"/>
      <c r="E7647" s="68" t="n">
        <v>0</v>
      </c>
      <c r="F7647" s="69">
        <f>SUMIFS(الاضافة!$G$7:$G$60000,الاضافة!$H$7:$H$60000,"*اضاف*",الاضافة!$E$7:$E$60000,'أرصدة المخزن'!C7647)</f>
        <v/>
      </c>
      <c r="G7647" s="69">
        <f>SUMIFS(الصرف!$H$7:$H$60000,الصرف!$F$7:$F$60000,'أرصدة المخزن'!C7647)</f>
        <v/>
      </c>
      <c r="H7647" s="70">
        <f>E7647+F7647-G7647</f>
        <v/>
      </c>
    </row>
    <row r="7648" hidden="1" ht="24.6" customHeight="1" s="138">
      <c r="A7648" s="65" t="n">
        <v>10140381</v>
      </c>
      <c r="B7648" s="66" t="inlineStr">
        <is>
          <t>رخام ومواد بناء</t>
        </is>
      </c>
      <c r="C7648" s="67" t="inlineStr"/>
      <c r="D7648" s="67" t="inlineStr"/>
      <c r="E7648" s="68" t="n">
        <v>0</v>
      </c>
      <c r="F7648" s="69">
        <f>SUMIFS(الاضافة!$G$7:$G$60000,الاضافة!$H$7:$H$60000,"*اضاف*",الاضافة!$E$7:$E$60000,'أرصدة المخزن'!C7648)</f>
        <v/>
      </c>
      <c r="G7648" s="69">
        <f>SUMIFS(الصرف!$H$7:$H$60000,الصرف!$F$7:$F$60000,'أرصدة المخزن'!C7648)</f>
        <v/>
      </c>
      <c r="H7648" s="70">
        <f>E7648+F7648-G7648</f>
        <v/>
      </c>
    </row>
    <row r="7649" hidden="1" ht="24.6" customHeight="1" s="138">
      <c r="A7649" s="65" t="n">
        <v>10140382</v>
      </c>
      <c r="B7649" s="66" t="inlineStr">
        <is>
          <t>رخام ومواد بناء</t>
        </is>
      </c>
      <c r="C7649" s="67" t="inlineStr"/>
      <c r="D7649" s="67" t="inlineStr"/>
      <c r="E7649" s="68" t="n">
        <v>0</v>
      </c>
      <c r="F7649" s="69">
        <f>SUMIFS(الاضافة!$G$7:$G$60000,الاضافة!$H$7:$H$60000,"*اضاف*",الاضافة!$E$7:$E$60000,'أرصدة المخزن'!C7649)</f>
        <v/>
      </c>
      <c r="G7649" s="69">
        <f>SUMIFS(الصرف!$H$7:$H$60000,الصرف!$F$7:$F$60000,'أرصدة المخزن'!C7649)</f>
        <v/>
      </c>
      <c r="H7649" s="70">
        <f>E7649+F7649-G7649</f>
        <v/>
      </c>
    </row>
    <row r="7650" hidden="1" ht="24.6" customHeight="1" s="138">
      <c r="A7650" s="65" t="n">
        <v>10140383</v>
      </c>
      <c r="B7650" s="66" t="inlineStr">
        <is>
          <t>رخام ومواد بناء</t>
        </is>
      </c>
      <c r="C7650" s="67" t="inlineStr"/>
      <c r="D7650" s="67" t="inlineStr"/>
      <c r="E7650" s="68" t="n">
        <v>0</v>
      </c>
      <c r="F7650" s="69">
        <f>SUMIFS(الاضافة!$G$7:$G$60000,الاضافة!$H$7:$H$60000,"*اضاف*",الاضافة!$E$7:$E$60000,'أرصدة المخزن'!C7650)</f>
        <v/>
      </c>
      <c r="G7650" s="69">
        <f>SUMIFS(الصرف!$H$7:$H$60000,الصرف!$F$7:$F$60000,'أرصدة المخزن'!C7650)</f>
        <v/>
      </c>
      <c r="H7650" s="70">
        <f>E7650+F7650-G7650</f>
        <v/>
      </c>
    </row>
    <row r="7651" hidden="1" ht="24.6" customHeight="1" s="138">
      <c r="A7651" s="65" t="n">
        <v>10140384</v>
      </c>
      <c r="B7651" s="66" t="inlineStr">
        <is>
          <t>رخام ومواد بناء</t>
        </is>
      </c>
      <c r="C7651" s="67" t="inlineStr"/>
      <c r="D7651" s="67" t="inlineStr"/>
      <c r="E7651" s="68" t="n">
        <v>0</v>
      </c>
      <c r="F7651" s="69">
        <f>SUMIFS(الاضافة!$G$7:$G$60000,الاضافة!$H$7:$H$60000,"*اضاف*",الاضافة!$E$7:$E$60000,'أرصدة المخزن'!C7651)</f>
        <v/>
      </c>
      <c r="G7651" s="69">
        <f>SUMIFS(الصرف!$H$7:$H$60000,الصرف!$F$7:$F$60000,'أرصدة المخزن'!C7651)</f>
        <v/>
      </c>
      <c r="H7651" s="70">
        <f>E7651+F7651-G7651</f>
        <v/>
      </c>
    </row>
    <row r="7652" hidden="1" ht="24.6" customHeight="1" s="138">
      <c r="A7652" s="65" t="n">
        <v>10140385</v>
      </c>
      <c r="B7652" s="66" t="inlineStr">
        <is>
          <t>رخام ومواد بناء</t>
        </is>
      </c>
      <c r="C7652" s="67" t="inlineStr"/>
      <c r="D7652" s="67" t="inlineStr"/>
      <c r="E7652" s="68" t="n">
        <v>0</v>
      </c>
      <c r="F7652" s="69">
        <f>SUMIFS(الاضافة!$G$7:$G$60000,الاضافة!$H$7:$H$60000,"*اضاف*",الاضافة!$E$7:$E$60000,'أرصدة المخزن'!C7652)</f>
        <v/>
      </c>
      <c r="G7652" s="69">
        <f>SUMIFS(الصرف!$H$7:$H$60000,الصرف!$F$7:$F$60000,'أرصدة المخزن'!C7652)</f>
        <v/>
      </c>
      <c r="H7652" s="70">
        <f>E7652+F7652-G7652</f>
        <v/>
      </c>
    </row>
    <row r="7653" hidden="1" ht="24.6" customHeight="1" s="138">
      <c r="A7653" s="65" t="n">
        <v>10140386</v>
      </c>
      <c r="B7653" s="66" t="inlineStr">
        <is>
          <t>رخام ومواد بناء</t>
        </is>
      </c>
      <c r="C7653" s="67" t="inlineStr"/>
      <c r="D7653" s="67" t="inlineStr"/>
      <c r="E7653" s="68" t="n">
        <v>0</v>
      </c>
      <c r="F7653" s="69">
        <f>SUMIFS(الاضافة!$G$7:$G$60000,الاضافة!$H$7:$H$60000,"*اضاف*",الاضافة!$E$7:$E$60000,'أرصدة المخزن'!C7653)</f>
        <v/>
      </c>
      <c r="G7653" s="69">
        <f>SUMIFS(الصرف!$H$7:$H$60000,الصرف!$F$7:$F$60000,'أرصدة المخزن'!C7653)</f>
        <v/>
      </c>
      <c r="H7653" s="70">
        <f>E7653+F7653-G7653</f>
        <v/>
      </c>
    </row>
    <row r="7654" hidden="1" ht="24.6" customHeight="1" s="138">
      <c r="A7654" s="65" t="n">
        <v>10140387</v>
      </c>
      <c r="B7654" s="66" t="inlineStr">
        <is>
          <t>رخام ومواد بناء</t>
        </is>
      </c>
      <c r="C7654" s="67" t="inlineStr"/>
      <c r="D7654" s="67" t="inlineStr"/>
      <c r="E7654" s="68" t="n">
        <v>0</v>
      </c>
      <c r="F7654" s="69">
        <f>SUMIFS(الاضافة!$G$7:$G$60000,الاضافة!$H$7:$H$60000,"*اضاف*",الاضافة!$E$7:$E$60000,'أرصدة المخزن'!C7654)</f>
        <v/>
      </c>
      <c r="G7654" s="69">
        <f>SUMIFS(الصرف!$H$7:$H$60000,الصرف!$F$7:$F$60000,'أرصدة المخزن'!C7654)</f>
        <v/>
      </c>
      <c r="H7654" s="70">
        <f>E7654+F7654-G7654</f>
        <v/>
      </c>
    </row>
    <row r="7655" hidden="1" ht="24.6" customHeight="1" s="138">
      <c r="A7655" s="65" t="n">
        <v>10140388</v>
      </c>
      <c r="B7655" s="66" t="inlineStr">
        <is>
          <t>رخام ومواد بناء</t>
        </is>
      </c>
      <c r="C7655" s="67" t="inlineStr"/>
      <c r="D7655" s="67" t="inlineStr"/>
      <c r="E7655" s="68" t="n">
        <v>0</v>
      </c>
      <c r="F7655" s="69">
        <f>SUMIFS(الاضافة!$G$7:$G$60000,الاضافة!$H$7:$H$60000,"*اضاف*",الاضافة!$E$7:$E$60000,'أرصدة المخزن'!C7655)</f>
        <v/>
      </c>
      <c r="G7655" s="69">
        <f>SUMIFS(الصرف!$H$7:$H$60000,الصرف!$F$7:$F$60000,'أرصدة المخزن'!C7655)</f>
        <v/>
      </c>
      <c r="H7655" s="70">
        <f>E7655+F7655-G7655</f>
        <v/>
      </c>
    </row>
    <row r="7656" hidden="1" ht="24.6" customHeight="1" s="138">
      <c r="A7656" s="65" t="n">
        <v>10140389</v>
      </c>
      <c r="B7656" s="66" t="inlineStr">
        <is>
          <t>رخام ومواد بناء</t>
        </is>
      </c>
      <c r="C7656" s="67" t="inlineStr"/>
      <c r="D7656" s="67" t="inlineStr"/>
      <c r="E7656" s="68" t="n">
        <v>0</v>
      </c>
      <c r="F7656" s="69">
        <f>SUMIFS(الاضافة!$G$7:$G$60000,الاضافة!$H$7:$H$60000,"*اضاف*",الاضافة!$E$7:$E$60000,'أرصدة المخزن'!C7656)</f>
        <v/>
      </c>
      <c r="G7656" s="69">
        <f>SUMIFS(الصرف!$H$7:$H$60000,الصرف!$F$7:$F$60000,'أرصدة المخزن'!C7656)</f>
        <v/>
      </c>
      <c r="H7656" s="70">
        <f>E7656+F7656-G7656</f>
        <v/>
      </c>
    </row>
    <row r="7657" hidden="1" ht="24.6" customHeight="1" s="138">
      <c r="A7657" s="65" t="n">
        <v>10140390</v>
      </c>
      <c r="B7657" s="66" t="inlineStr">
        <is>
          <t>رخام ومواد بناء</t>
        </is>
      </c>
      <c r="C7657" s="67" t="inlineStr"/>
      <c r="D7657" s="67" t="inlineStr"/>
      <c r="E7657" s="68" t="n">
        <v>0</v>
      </c>
      <c r="F7657" s="69">
        <f>SUMIFS(الاضافة!$G$7:$G$60000,الاضافة!$H$7:$H$60000,"*اضاف*",الاضافة!$E$7:$E$60000,'أرصدة المخزن'!C7657)</f>
        <v/>
      </c>
      <c r="G7657" s="69">
        <f>SUMIFS(الصرف!$H$7:$H$60000,الصرف!$F$7:$F$60000,'أرصدة المخزن'!C7657)</f>
        <v/>
      </c>
      <c r="H7657" s="70">
        <f>E7657+F7657-G7657</f>
        <v/>
      </c>
    </row>
    <row r="7658" hidden="1" ht="24.6" customHeight="1" s="138">
      <c r="A7658" s="65" t="n">
        <v>10140391</v>
      </c>
      <c r="B7658" s="66" t="inlineStr">
        <is>
          <t>رخام ومواد بناء</t>
        </is>
      </c>
      <c r="C7658" s="67" t="inlineStr"/>
      <c r="D7658" s="67" t="inlineStr"/>
      <c r="E7658" s="68" t="n">
        <v>0</v>
      </c>
      <c r="F7658" s="69">
        <f>SUMIFS(الاضافة!$G$7:$G$60000,الاضافة!$H$7:$H$60000,"*اضاف*",الاضافة!$E$7:$E$60000,'أرصدة المخزن'!C7658)</f>
        <v/>
      </c>
      <c r="G7658" s="69">
        <f>SUMIFS(الصرف!$H$7:$H$60000,الصرف!$F$7:$F$60000,'أرصدة المخزن'!C7658)</f>
        <v/>
      </c>
      <c r="H7658" s="70">
        <f>E7658+F7658-G7658</f>
        <v/>
      </c>
    </row>
    <row r="7659" hidden="1" ht="24.6" customHeight="1" s="138">
      <c r="A7659" s="65" t="n">
        <v>10140392</v>
      </c>
      <c r="B7659" s="66" t="inlineStr">
        <is>
          <t>رخام ومواد بناء</t>
        </is>
      </c>
      <c r="C7659" s="67" t="inlineStr"/>
      <c r="D7659" s="67" t="inlineStr"/>
      <c r="E7659" s="68" t="n">
        <v>0</v>
      </c>
      <c r="F7659" s="69">
        <f>SUMIFS(الاضافة!$G$7:$G$60000,الاضافة!$H$7:$H$60000,"*اضاف*",الاضافة!$E$7:$E$60000,'أرصدة المخزن'!C7659)</f>
        <v/>
      </c>
      <c r="G7659" s="69">
        <f>SUMIFS(الصرف!$H$7:$H$60000,الصرف!$F$7:$F$60000,'أرصدة المخزن'!C7659)</f>
        <v/>
      </c>
      <c r="H7659" s="70">
        <f>E7659+F7659-G7659</f>
        <v/>
      </c>
    </row>
    <row r="7660" hidden="1" ht="24.6" customHeight="1" s="138">
      <c r="A7660" s="65" t="n">
        <v>10140393</v>
      </c>
      <c r="B7660" s="66" t="inlineStr">
        <is>
          <t>رخام ومواد بناء</t>
        </is>
      </c>
      <c r="C7660" s="67" t="inlineStr"/>
      <c r="D7660" s="67" t="inlineStr"/>
      <c r="E7660" s="68" t="n">
        <v>0</v>
      </c>
      <c r="F7660" s="69">
        <f>SUMIFS(الاضافة!$G$7:$G$60000,الاضافة!$H$7:$H$60000,"*اضاف*",الاضافة!$E$7:$E$60000,'أرصدة المخزن'!C7660)</f>
        <v/>
      </c>
      <c r="G7660" s="69">
        <f>SUMIFS(الصرف!$H$7:$H$60000,الصرف!$F$7:$F$60000,'أرصدة المخزن'!C7660)</f>
        <v/>
      </c>
      <c r="H7660" s="70">
        <f>E7660+F7660-G7660</f>
        <v/>
      </c>
    </row>
    <row r="7661" hidden="1" ht="24.6" customHeight="1" s="138">
      <c r="A7661" s="65" t="n">
        <v>10140394</v>
      </c>
      <c r="B7661" s="66" t="inlineStr">
        <is>
          <t>رخام ومواد بناء</t>
        </is>
      </c>
      <c r="C7661" s="67" t="inlineStr"/>
      <c r="D7661" s="67" t="inlineStr"/>
      <c r="E7661" s="68" t="n">
        <v>0</v>
      </c>
      <c r="F7661" s="69">
        <f>SUMIFS(الاضافة!$G$7:$G$60000,الاضافة!$H$7:$H$60000,"*اضاف*",الاضافة!$E$7:$E$60000,'أرصدة المخزن'!C7661)</f>
        <v/>
      </c>
      <c r="G7661" s="69">
        <f>SUMIFS(الصرف!$H$7:$H$60000,الصرف!$F$7:$F$60000,'أرصدة المخزن'!C7661)</f>
        <v/>
      </c>
      <c r="H7661" s="70">
        <f>E7661+F7661-G7661</f>
        <v/>
      </c>
    </row>
    <row r="7662" hidden="1" ht="24.6" customHeight="1" s="138">
      <c r="A7662" s="65" t="n">
        <v>10140395</v>
      </c>
      <c r="B7662" s="66" t="inlineStr">
        <is>
          <t>رخام ومواد بناء</t>
        </is>
      </c>
      <c r="C7662" s="67" t="inlineStr"/>
      <c r="D7662" s="67" t="inlineStr"/>
      <c r="E7662" s="68" t="n">
        <v>0</v>
      </c>
      <c r="F7662" s="69">
        <f>SUMIFS(الاضافة!$G$7:$G$60000,الاضافة!$H$7:$H$60000,"*اضاف*",الاضافة!$E$7:$E$60000,'أرصدة المخزن'!C7662)</f>
        <v/>
      </c>
      <c r="G7662" s="69">
        <f>SUMIFS(الصرف!$H$7:$H$60000,الصرف!$F$7:$F$60000,'أرصدة المخزن'!C7662)</f>
        <v/>
      </c>
      <c r="H7662" s="70">
        <f>E7662+F7662-G7662</f>
        <v/>
      </c>
    </row>
    <row r="7663" hidden="1" ht="24.6" customHeight="1" s="138">
      <c r="A7663" s="65" t="n">
        <v>10140396</v>
      </c>
      <c r="B7663" s="66" t="inlineStr">
        <is>
          <t>رخام ومواد بناء</t>
        </is>
      </c>
      <c r="C7663" s="67" t="inlineStr"/>
      <c r="D7663" s="67" t="inlineStr"/>
      <c r="E7663" s="68" t="n">
        <v>0</v>
      </c>
      <c r="F7663" s="69">
        <f>SUMIFS(الاضافة!$G$7:$G$60000,الاضافة!$H$7:$H$60000,"*اضاف*",الاضافة!$E$7:$E$60000,'أرصدة المخزن'!C7663)</f>
        <v/>
      </c>
      <c r="G7663" s="69">
        <f>SUMIFS(الصرف!$H$7:$H$60000,الصرف!$F$7:$F$60000,'أرصدة المخزن'!C7663)</f>
        <v/>
      </c>
      <c r="H7663" s="70">
        <f>E7663+F7663-G7663</f>
        <v/>
      </c>
    </row>
    <row r="7664" hidden="1" ht="24.6" customHeight="1" s="138">
      <c r="A7664" s="65" t="n">
        <v>10140397</v>
      </c>
      <c r="B7664" s="66" t="inlineStr">
        <is>
          <t>رخام ومواد بناء</t>
        </is>
      </c>
      <c r="C7664" s="67" t="inlineStr"/>
      <c r="D7664" s="67" t="inlineStr"/>
      <c r="E7664" s="68" t="n">
        <v>0</v>
      </c>
      <c r="F7664" s="69">
        <f>SUMIFS(الاضافة!$G$7:$G$60000,الاضافة!$H$7:$H$60000,"*اضاف*",الاضافة!$E$7:$E$60000,'أرصدة المخزن'!C7664)</f>
        <v/>
      </c>
      <c r="G7664" s="69">
        <f>SUMIFS(الصرف!$H$7:$H$60000,الصرف!$F$7:$F$60000,'أرصدة المخزن'!C7664)</f>
        <v/>
      </c>
      <c r="H7664" s="70">
        <f>E7664+F7664-G7664</f>
        <v/>
      </c>
    </row>
    <row r="7665" hidden="1" ht="24.6" customHeight="1" s="138">
      <c r="A7665" s="65" t="n">
        <v>10140398</v>
      </c>
      <c r="B7665" s="66" t="inlineStr">
        <is>
          <t>رخام ومواد بناء</t>
        </is>
      </c>
      <c r="C7665" s="67" t="inlineStr"/>
      <c r="D7665" s="67" t="inlineStr"/>
      <c r="E7665" s="68" t="n">
        <v>0</v>
      </c>
      <c r="F7665" s="69">
        <f>SUMIFS(الاضافة!$G$7:$G$60000,الاضافة!$H$7:$H$60000,"*اضاف*",الاضافة!$E$7:$E$60000,'أرصدة المخزن'!C7665)</f>
        <v/>
      </c>
      <c r="G7665" s="69">
        <f>SUMIFS(الصرف!$H$7:$H$60000,الصرف!$F$7:$F$60000,'أرصدة المخزن'!C7665)</f>
        <v/>
      </c>
      <c r="H7665" s="70">
        <f>E7665+F7665-G7665</f>
        <v/>
      </c>
    </row>
    <row r="7666" hidden="1" ht="24.6" customHeight="1" s="138">
      <c r="A7666" s="65" t="n">
        <v>10140399</v>
      </c>
      <c r="B7666" s="66" t="inlineStr">
        <is>
          <t>رخام ومواد بناء</t>
        </is>
      </c>
      <c r="C7666" s="67" t="inlineStr"/>
      <c r="D7666" s="67" t="inlineStr"/>
      <c r="E7666" s="68" t="n">
        <v>0</v>
      </c>
      <c r="F7666" s="69">
        <f>SUMIFS(الاضافة!$G$7:$G$60000,الاضافة!$H$7:$H$60000,"*اضاف*",الاضافة!$E$7:$E$60000,'أرصدة المخزن'!C7666)</f>
        <v/>
      </c>
      <c r="G7666" s="69">
        <f>SUMIFS(الصرف!$H$7:$H$60000,الصرف!$F$7:$F$60000,'أرصدة المخزن'!C7666)</f>
        <v/>
      </c>
      <c r="H7666" s="70">
        <f>E7666+F7666-G7666</f>
        <v/>
      </c>
    </row>
    <row r="7667" hidden="1" ht="24.6" customHeight="1" s="138">
      <c r="A7667" s="65" t="n">
        <v>10140400</v>
      </c>
      <c r="B7667" s="66" t="inlineStr">
        <is>
          <t>رخام ومواد بناء</t>
        </is>
      </c>
      <c r="C7667" s="67" t="inlineStr"/>
      <c r="D7667" s="67" t="inlineStr"/>
      <c r="E7667" s="68" t="n">
        <v>0</v>
      </c>
      <c r="F7667" s="69">
        <f>SUMIFS(الاضافة!$G$7:$G$60000,الاضافة!$H$7:$H$60000,"*اضاف*",الاضافة!$E$7:$E$60000,'أرصدة المخزن'!C7667)</f>
        <v/>
      </c>
      <c r="G7667" s="69">
        <f>SUMIFS(الصرف!$H$7:$H$60000,الصرف!$F$7:$F$60000,'أرصدة المخزن'!C7667)</f>
        <v/>
      </c>
      <c r="H7667" s="70">
        <f>E7667+F7667-G7667</f>
        <v/>
      </c>
    </row>
    <row r="7668" hidden="1" ht="24.6" customHeight="1" s="138">
      <c r="A7668" s="65" t="n">
        <v>10140401</v>
      </c>
      <c r="B7668" s="66" t="inlineStr">
        <is>
          <t>رخام ومواد بناء</t>
        </is>
      </c>
      <c r="C7668" s="67" t="inlineStr"/>
      <c r="D7668" s="67" t="inlineStr"/>
      <c r="E7668" s="68" t="n">
        <v>0</v>
      </c>
      <c r="F7668" s="69">
        <f>SUMIFS(الاضافة!$G$7:$G$60000,الاضافة!$H$7:$H$60000,"*اضاف*",الاضافة!$E$7:$E$60000,'أرصدة المخزن'!C7668)</f>
        <v/>
      </c>
      <c r="G7668" s="69">
        <f>SUMIFS(الصرف!$H$7:$H$60000,الصرف!$F$7:$F$60000,'أرصدة المخزن'!C7668)</f>
        <v/>
      </c>
      <c r="H7668" s="70">
        <f>E7668+F7668-G7668</f>
        <v/>
      </c>
    </row>
    <row r="7669" hidden="1" ht="24.6" customHeight="1" s="138">
      <c r="A7669" s="65" t="n">
        <v>10140402</v>
      </c>
      <c r="B7669" s="66" t="inlineStr">
        <is>
          <t>رخام ومواد بناء</t>
        </is>
      </c>
      <c r="C7669" s="67" t="inlineStr"/>
      <c r="D7669" s="67" t="inlineStr"/>
      <c r="E7669" s="68" t="n">
        <v>0</v>
      </c>
      <c r="F7669" s="69">
        <f>SUMIFS(الاضافة!$G$7:$G$60000,الاضافة!$H$7:$H$60000,"*اضاف*",الاضافة!$E$7:$E$60000,'أرصدة المخزن'!C7669)</f>
        <v/>
      </c>
      <c r="G7669" s="69">
        <f>SUMIFS(الصرف!$H$7:$H$60000,الصرف!$F$7:$F$60000,'أرصدة المخزن'!C7669)</f>
        <v/>
      </c>
      <c r="H7669" s="70">
        <f>E7669+F7669-G7669</f>
        <v/>
      </c>
    </row>
    <row r="7670" hidden="1" ht="24.6" customHeight="1" s="138">
      <c r="A7670" s="65" t="n">
        <v>10140403</v>
      </c>
      <c r="B7670" s="66" t="inlineStr">
        <is>
          <t>رخام ومواد بناء</t>
        </is>
      </c>
      <c r="C7670" s="67" t="inlineStr"/>
      <c r="D7670" s="67" t="inlineStr"/>
      <c r="E7670" s="68" t="n">
        <v>0</v>
      </c>
      <c r="F7670" s="69">
        <f>SUMIFS(الاضافة!$G$7:$G$60000,الاضافة!$H$7:$H$60000,"*اضاف*",الاضافة!$E$7:$E$60000,'أرصدة المخزن'!C7670)</f>
        <v/>
      </c>
      <c r="G7670" s="69">
        <f>SUMIFS(الصرف!$H$7:$H$60000,الصرف!$F$7:$F$60000,'أرصدة المخزن'!C7670)</f>
        <v/>
      </c>
      <c r="H7670" s="70">
        <f>E7670+F7670-G7670</f>
        <v/>
      </c>
    </row>
    <row r="7671" hidden="1" ht="24.6" customHeight="1" s="138">
      <c r="A7671" s="65" t="n">
        <v>10140404</v>
      </c>
      <c r="B7671" s="66" t="inlineStr">
        <is>
          <t>رخام ومواد بناء</t>
        </is>
      </c>
      <c r="C7671" s="67" t="inlineStr"/>
      <c r="D7671" s="67" t="inlineStr"/>
      <c r="E7671" s="68" t="n">
        <v>0</v>
      </c>
      <c r="F7671" s="69">
        <f>SUMIFS(الاضافة!$G$7:$G$60000,الاضافة!$H$7:$H$60000,"*اضاف*",الاضافة!$E$7:$E$60000,'أرصدة المخزن'!C7671)</f>
        <v/>
      </c>
      <c r="G7671" s="69">
        <f>SUMIFS(الصرف!$H$7:$H$60000,الصرف!$F$7:$F$60000,'أرصدة المخزن'!C7671)</f>
        <v/>
      </c>
      <c r="H7671" s="70">
        <f>E7671+F7671-G7671</f>
        <v/>
      </c>
    </row>
    <row r="7672" hidden="1" ht="24.6" customHeight="1" s="138">
      <c r="A7672" s="65" t="n">
        <v>10140405</v>
      </c>
      <c r="B7672" s="66" t="inlineStr">
        <is>
          <t>رخام ومواد بناء</t>
        </is>
      </c>
      <c r="C7672" s="67" t="inlineStr"/>
      <c r="D7672" s="67" t="inlineStr"/>
      <c r="E7672" s="68" t="n">
        <v>0</v>
      </c>
      <c r="F7672" s="69">
        <f>SUMIFS(الاضافة!$G$7:$G$60000,الاضافة!$H$7:$H$60000,"*اضاف*",الاضافة!$E$7:$E$60000,'أرصدة المخزن'!C7672)</f>
        <v/>
      </c>
      <c r="G7672" s="69">
        <f>SUMIFS(الصرف!$H$7:$H$60000,الصرف!$F$7:$F$60000,'أرصدة المخزن'!C7672)</f>
        <v/>
      </c>
      <c r="H7672" s="70">
        <f>E7672+F7672-G7672</f>
        <v/>
      </c>
    </row>
    <row r="7673" hidden="1" ht="24.6" customHeight="1" s="138">
      <c r="A7673" s="65" t="n">
        <v>10140406</v>
      </c>
      <c r="B7673" s="66" t="inlineStr">
        <is>
          <t>رخام ومواد بناء</t>
        </is>
      </c>
      <c r="C7673" s="67" t="inlineStr"/>
      <c r="D7673" s="67" t="inlineStr"/>
      <c r="E7673" s="68" t="n">
        <v>0</v>
      </c>
      <c r="F7673" s="69">
        <f>SUMIFS(الاضافة!$G$7:$G$60000,الاضافة!$H$7:$H$60000,"*اضاف*",الاضافة!$E$7:$E$60000,'أرصدة المخزن'!C7673)</f>
        <v/>
      </c>
      <c r="G7673" s="69">
        <f>SUMIFS(الصرف!$H$7:$H$60000,الصرف!$F$7:$F$60000,'أرصدة المخزن'!C7673)</f>
        <v/>
      </c>
      <c r="H7673" s="70">
        <f>E7673+F7673-G7673</f>
        <v/>
      </c>
    </row>
    <row r="7674" hidden="1" ht="24.6" customHeight="1" s="138">
      <c r="A7674" s="65" t="n">
        <v>10140407</v>
      </c>
      <c r="B7674" s="66" t="inlineStr">
        <is>
          <t>رخام ومواد بناء</t>
        </is>
      </c>
      <c r="C7674" s="67" t="inlineStr"/>
      <c r="D7674" s="67" t="inlineStr"/>
      <c r="E7674" s="68" t="n">
        <v>0</v>
      </c>
      <c r="F7674" s="69">
        <f>SUMIFS(الاضافة!$G$7:$G$60000,الاضافة!$H$7:$H$60000,"*اضاف*",الاضافة!$E$7:$E$60000,'أرصدة المخزن'!C7674)</f>
        <v/>
      </c>
      <c r="G7674" s="69">
        <f>SUMIFS(الصرف!$H$7:$H$60000,الصرف!$F$7:$F$60000,'أرصدة المخزن'!C7674)</f>
        <v/>
      </c>
      <c r="H7674" s="70">
        <f>E7674+F7674-G7674</f>
        <v/>
      </c>
    </row>
    <row r="7675" hidden="1" ht="24.6" customHeight="1" s="138">
      <c r="A7675" s="65" t="n">
        <v>10140408</v>
      </c>
      <c r="B7675" s="66" t="inlineStr">
        <is>
          <t>رخام ومواد بناء</t>
        </is>
      </c>
      <c r="C7675" s="67" t="inlineStr"/>
      <c r="D7675" s="67" t="inlineStr"/>
      <c r="E7675" s="68" t="n">
        <v>0</v>
      </c>
      <c r="F7675" s="69">
        <f>SUMIFS(الاضافة!$G$7:$G$60000,الاضافة!$H$7:$H$60000,"*اضاف*",الاضافة!$E$7:$E$60000,'أرصدة المخزن'!C7675)</f>
        <v/>
      </c>
      <c r="G7675" s="69">
        <f>SUMIFS(الصرف!$H$7:$H$60000,الصرف!$F$7:$F$60000,'أرصدة المخزن'!C7675)</f>
        <v/>
      </c>
      <c r="H7675" s="70">
        <f>E7675+F7675-G7675</f>
        <v/>
      </c>
    </row>
    <row r="7676" hidden="1" ht="24.6" customHeight="1" s="138">
      <c r="A7676" s="65" t="n">
        <v>10140409</v>
      </c>
      <c r="B7676" s="66" t="inlineStr">
        <is>
          <t>رخام ومواد بناء</t>
        </is>
      </c>
      <c r="C7676" s="67" t="inlineStr"/>
      <c r="D7676" s="67" t="inlineStr"/>
      <c r="E7676" s="68" t="n">
        <v>0</v>
      </c>
      <c r="F7676" s="69">
        <f>SUMIFS(الاضافة!$G$7:$G$60000,الاضافة!$H$7:$H$60000,"*اضاف*",الاضافة!$E$7:$E$60000,'أرصدة المخزن'!C7676)</f>
        <v/>
      </c>
      <c r="G7676" s="69">
        <f>SUMIFS(الصرف!$H$7:$H$60000,الصرف!$F$7:$F$60000,'أرصدة المخزن'!C7676)</f>
        <v/>
      </c>
      <c r="H7676" s="70">
        <f>E7676+F7676-G7676</f>
        <v/>
      </c>
    </row>
    <row r="7677" hidden="1" ht="24.6" customHeight="1" s="138">
      <c r="A7677" s="65" t="n">
        <v>10140410</v>
      </c>
      <c r="B7677" s="66" t="inlineStr">
        <is>
          <t>رخام ومواد بناء</t>
        </is>
      </c>
      <c r="C7677" s="67" t="inlineStr"/>
      <c r="D7677" s="67" t="inlineStr"/>
      <c r="E7677" s="68" t="n">
        <v>0</v>
      </c>
      <c r="F7677" s="69">
        <f>SUMIFS(الاضافة!$G$7:$G$60000,الاضافة!$H$7:$H$60000,"*اضاف*",الاضافة!$E$7:$E$60000,'أرصدة المخزن'!C7677)</f>
        <v/>
      </c>
      <c r="G7677" s="69">
        <f>SUMIFS(الصرف!$H$7:$H$60000,الصرف!$F$7:$F$60000,'أرصدة المخزن'!C7677)</f>
        <v/>
      </c>
      <c r="H7677" s="70">
        <f>E7677+F7677-G7677</f>
        <v/>
      </c>
    </row>
    <row r="7678" hidden="1" ht="24.6" customHeight="1" s="138">
      <c r="A7678" s="65" t="n">
        <v>10140411</v>
      </c>
      <c r="B7678" s="66" t="inlineStr">
        <is>
          <t>رخام ومواد بناء</t>
        </is>
      </c>
      <c r="C7678" s="67" t="inlineStr"/>
      <c r="D7678" s="67" t="inlineStr"/>
      <c r="E7678" s="68" t="n">
        <v>0</v>
      </c>
      <c r="F7678" s="69">
        <f>SUMIFS(الاضافة!$G$7:$G$60000,الاضافة!$H$7:$H$60000,"*اضاف*",الاضافة!$E$7:$E$60000,'أرصدة المخزن'!C7678)</f>
        <v/>
      </c>
      <c r="G7678" s="69">
        <f>SUMIFS(الصرف!$H$7:$H$60000,الصرف!$F$7:$F$60000,'أرصدة المخزن'!C7678)</f>
        <v/>
      </c>
      <c r="H7678" s="70">
        <f>E7678+F7678-G7678</f>
        <v/>
      </c>
    </row>
    <row r="7679" hidden="1" ht="24.6" customHeight="1" s="138">
      <c r="A7679" s="65" t="n">
        <v>10140412</v>
      </c>
      <c r="B7679" s="66" t="inlineStr">
        <is>
          <t>رخام ومواد بناء</t>
        </is>
      </c>
      <c r="C7679" s="67" t="inlineStr"/>
      <c r="D7679" s="67" t="inlineStr"/>
      <c r="E7679" s="68" t="n">
        <v>0</v>
      </c>
      <c r="F7679" s="69">
        <f>SUMIFS(الاضافة!$G$7:$G$60000,الاضافة!$H$7:$H$60000,"*اضاف*",الاضافة!$E$7:$E$60000,'أرصدة المخزن'!C7679)</f>
        <v/>
      </c>
      <c r="G7679" s="69">
        <f>SUMIFS(الصرف!$H$7:$H$60000,الصرف!$F$7:$F$60000,'أرصدة المخزن'!C7679)</f>
        <v/>
      </c>
      <c r="H7679" s="70">
        <f>E7679+F7679-G7679</f>
        <v/>
      </c>
    </row>
    <row r="7680" hidden="1" ht="24.6" customHeight="1" s="138">
      <c r="A7680" s="65" t="n">
        <v>10140413</v>
      </c>
      <c r="B7680" s="66" t="inlineStr">
        <is>
          <t>رخام ومواد بناء</t>
        </is>
      </c>
      <c r="C7680" s="67" t="inlineStr"/>
      <c r="D7680" s="67" t="inlineStr"/>
      <c r="E7680" s="68" t="n">
        <v>0</v>
      </c>
      <c r="F7680" s="69">
        <f>SUMIFS(الاضافة!$G$7:$G$60000,الاضافة!$H$7:$H$60000,"*اضاف*",الاضافة!$E$7:$E$60000,'أرصدة المخزن'!C7680)</f>
        <v/>
      </c>
      <c r="G7680" s="69">
        <f>SUMIFS(الصرف!$H$7:$H$60000,الصرف!$F$7:$F$60000,'أرصدة المخزن'!C7680)</f>
        <v/>
      </c>
      <c r="H7680" s="70">
        <f>E7680+F7680-G7680</f>
        <v/>
      </c>
    </row>
    <row r="7681" hidden="1" ht="24.6" customHeight="1" s="138">
      <c r="A7681" s="65" t="n">
        <v>10140414</v>
      </c>
      <c r="B7681" s="66" t="inlineStr">
        <is>
          <t>رخام ومواد بناء</t>
        </is>
      </c>
      <c r="C7681" s="67" t="inlineStr"/>
      <c r="D7681" s="67" t="inlineStr"/>
      <c r="E7681" s="68" t="n">
        <v>0</v>
      </c>
      <c r="F7681" s="69">
        <f>SUMIFS(الاضافة!$G$7:$G$60000,الاضافة!$H$7:$H$60000,"*اضاف*",الاضافة!$E$7:$E$60000,'أرصدة المخزن'!C7681)</f>
        <v/>
      </c>
      <c r="G7681" s="69">
        <f>SUMIFS(الصرف!$H$7:$H$60000,الصرف!$F$7:$F$60000,'أرصدة المخزن'!C7681)</f>
        <v/>
      </c>
      <c r="H7681" s="70">
        <f>E7681+F7681-G7681</f>
        <v/>
      </c>
    </row>
    <row r="7682" hidden="1" ht="24.6" customHeight="1" s="138">
      <c r="A7682" s="65" t="n">
        <v>10140415</v>
      </c>
      <c r="B7682" s="66" t="inlineStr">
        <is>
          <t>رخام ومواد بناء</t>
        </is>
      </c>
      <c r="C7682" s="67" t="inlineStr"/>
      <c r="D7682" s="67" t="inlineStr"/>
      <c r="E7682" s="68" t="n">
        <v>0</v>
      </c>
      <c r="F7682" s="69">
        <f>SUMIFS(الاضافة!$G$7:$G$60000,الاضافة!$H$7:$H$60000,"*اضاف*",الاضافة!$E$7:$E$60000,'أرصدة المخزن'!C7682)</f>
        <v/>
      </c>
      <c r="G7682" s="69">
        <f>SUMIFS(الصرف!$H$7:$H$60000,الصرف!$F$7:$F$60000,'أرصدة المخزن'!C7682)</f>
        <v/>
      </c>
      <c r="H7682" s="70">
        <f>E7682+F7682-G7682</f>
        <v/>
      </c>
    </row>
    <row r="7683" hidden="1" ht="24.6" customHeight="1" s="138">
      <c r="A7683" s="65" t="n">
        <v>10140416</v>
      </c>
      <c r="B7683" s="66" t="inlineStr">
        <is>
          <t>رخام ومواد بناء</t>
        </is>
      </c>
      <c r="C7683" s="67" t="inlineStr"/>
      <c r="D7683" s="67" t="inlineStr"/>
      <c r="E7683" s="68" t="n">
        <v>0</v>
      </c>
      <c r="F7683" s="69">
        <f>SUMIFS(الاضافة!$G$7:$G$60000,الاضافة!$H$7:$H$60000,"*اضاف*",الاضافة!$E$7:$E$60000,'أرصدة المخزن'!C7683)</f>
        <v/>
      </c>
      <c r="G7683" s="69">
        <f>SUMIFS(الصرف!$H$7:$H$60000,الصرف!$F$7:$F$60000,'أرصدة المخزن'!C7683)</f>
        <v/>
      </c>
      <c r="H7683" s="70">
        <f>E7683+F7683-G7683</f>
        <v/>
      </c>
    </row>
    <row r="7684" hidden="1" ht="24.6" customHeight="1" s="138">
      <c r="A7684" s="65" t="n">
        <v>10140417</v>
      </c>
      <c r="B7684" s="66" t="inlineStr">
        <is>
          <t>رخام ومواد بناء</t>
        </is>
      </c>
      <c r="C7684" s="67" t="inlineStr"/>
      <c r="D7684" s="67" t="inlineStr"/>
      <c r="E7684" s="68" t="n">
        <v>0</v>
      </c>
      <c r="F7684" s="69">
        <f>SUMIFS(الاضافة!$G$7:$G$60000,الاضافة!$H$7:$H$60000,"*اضاف*",الاضافة!$E$7:$E$60000,'أرصدة المخزن'!C7684)</f>
        <v/>
      </c>
      <c r="G7684" s="69">
        <f>SUMIFS(الصرف!$H$7:$H$60000,الصرف!$F$7:$F$60000,'أرصدة المخزن'!C7684)</f>
        <v/>
      </c>
      <c r="H7684" s="70">
        <f>E7684+F7684-G7684</f>
        <v/>
      </c>
    </row>
    <row r="7685" hidden="1" ht="24.6" customHeight="1" s="138">
      <c r="A7685" s="65" t="n">
        <v>10140418</v>
      </c>
      <c r="B7685" s="66" t="inlineStr">
        <is>
          <t>رخام ومواد بناء</t>
        </is>
      </c>
      <c r="C7685" s="67" t="inlineStr"/>
      <c r="D7685" s="67" t="inlineStr"/>
      <c r="E7685" s="68" t="n">
        <v>0</v>
      </c>
      <c r="F7685" s="69">
        <f>SUMIFS(الاضافة!$G$7:$G$60000,الاضافة!$H$7:$H$60000,"*اضاف*",الاضافة!$E$7:$E$60000,'أرصدة المخزن'!C7685)</f>
        <v/>
      </c>
      <c r="G7685" s="69">
        <f>SUMIFS(الصرف!$H$7:$H$60000,الصرف!$F$7:$F$60000,'أرصدة المخزن'!C7685)</f>
        <v/>
      </c>
      <c r="H7685" s="70">
        <f>E7685+F7685-G7685</f>
        <v/>
      </c>
    </row>
    <row r="7686" hidden="1" ht="24.6" customHeight="1" s="138">
      <c r="A7686" s="65" t="n">
        <v>10140419</v>
      </c>
      <c r="B7686" s="66" t="inlineStr">
        <is>
          <t>رخام ومواد بناء</t>
        </is>
      </c>
      <c r="C7686" s="67" t="inlineStr"/>
      <c r="D7686" s="67" t="inlineStr"/>
      <c r="E7686" s="68" t="n">
        <v>0</v>
      </c>
      <c r="F7686" s="69">
        <f>SUMIFS(الاضافة!$G$7:$G$60000,الاضافة!$H$7:$H$60000,"*اضاف*",الاضافة!$E$7:$E$60000,'أرصدة المخزن'!C7686)</f>
        <v/>
      </c>
      <c r="G7686" s="69">
        <f>SUMIFS(الصرف!$H$7:$H$60000,الصرف!$F$7:$F$60000,'أرصدة المخزن'!C7686)</f>
        <v/>
      </c>
      <c r="H7686" s="70">
        <f>E7686+F7686-G7686</f>
        <v/>
      </c>
    </row>
    <row r="7687" hidden="1" ht="24.6" customHeight="1" s="138">
      <c r="A7687" s="65" t="n">
        <v>10140420</v>
      </c>
      <c r="B7687" s="66" t="inlineStr">
        <is>
          <t>رخام ومواد بناء</t>
        </is>
      </c>
      <c r="C7687" s="67" t="inlineStr"/>
      <c r="D7687" s="67" t="inlineStr"/>
      <c r="E7687" s="68" t="n">
        <v>0</v>
      </c>
      <c r="F7687" s="69">
        <f>SUMIFS(الاضافة!$G$7:$G$60000,الاضافة!$H$7:$H$60000,"*اضاف*",الاضافة!$E$7:$E$60000,'أرصدة المخزن'!C7687)</f>
        <v/>
      </c>
      <c r="G7687" s="69">
        <f>SUMIFS(الصرف!$H$7:$H$60000,الصرف!$F$7:$F$60000,'أرصدة المخزن'!C7687)</f>
        <v/>
      </c>
      <c r="H7687" s="70">
        <f>E7687+F7687-G7687</f>
        <v/>
      </c>
    </row>
    <row r="7688" hidden="1" ht="24.6" customHeight="1" s="138">
      <c r="A7688" s="65" t="n">
        <v>10140421</v>
      </c>
      <c r="B7688" s="66" t="inlineStr">
        <is>
          <t>رخام ومواد بناء</t>
        </is>
      </c>
      <c r="C7688" s="67" t="inlineStr"/>
      <c r="D7688" s="67" t="inlineStr"/>
      <c r="E7688" s="68" t="n">
        <v>0</v>
      </c>
      <c r="F7688" s="69">
        <f>SUMIFS(الاضافة!$G$7:$G$60000,الاضافة!$H$7:$H$60000,"*اضاف*",الاضافة!$E$7:$E$60000,'أرصدة المخزن'!C7688)</f>
        <v/>
      </c>
      <c r="G7688" s="69">
        <f>SUMIFS(الصرف!$H$7:$H$60000,الصرف!$F$7:$F$60000,'أرصدة المخزن'!C7688)</f>
        <v/>
      </c>
      <c r="H7688" s="70">
        <f>E7688+F7688-G7688</f>
        <v/>
      </c>
    </row>
    <row r="7689" hidden="1" ht="24.6" customHeight="1" s="138">
      <c r="A7689" s="65" t="n">
        <v>10140422</v>
      </c>
      <c r="B7689" s="66" t="inlineStr">
        <is>
          <t>رخام ومواد بناء</t>
        </is>
      </c>
      <c r="C7689" s="67" t="inlineStr"/>
      <c r="D7689" s="67" t="inlineStr"/>
      <c r="E7689" s="68" t="n">
        <v>0</v>
      </c>
      <c r="F7689" s="69">
        <f>SUMIFS(الاضافة!$G$7:$G$60000,الاضافة!$H$7:$H$60000,"*اضاف*",الاضافة!$E$7:$E$60000,'أرصدة المخزن'!C7689)</f>
        <v/>
      </c>
      <c r="G7689" s="69">
        <f>SUMIFS(الصرف!$H$7:$H$60000,الصرف!$F$7:$F$60000,'أرصدة المخزن'!C7689)</f>
        <v/>
      </c>
      <c r="H7689" s="70">
        <f>E7689+F7689-G7689</f>
        <v/>
      </c>
    </row>
    <row r="7690" hidden="1" ht="24.6" customHeight="1" s="138">
      <c r="A7690" s="65" t="n">
        <v>10140423</v>
      </c>
      <c r="B7690" s="66" t="inlineStr">
        <is>
          <t>رخام ومواد بناء</t>
        </is>
      </c>
      <c r="C7690" s="67" t="inlineStr"/>
      <c r="D7690" s="67" t="inlineStr"/>
      <c r="E7690" s="68" t="n">
        <v>0</v>
      </c>
      <c r="F7690" s="69">
        <f>SUMIFS(الاضافة!$G$7:$G$60000,الاضافة!$H$7:$H$60000,"*اضاف*",الاضافة!$E$7:$E$60000,'أرصدة المخزن'!C7690)</f>
        <v/>
      </c>
      <c r="G7690" s="69">
        <f>SUMIFS(الصرف!$H$7:$H$60000,الصرف!$F$7:$F$60000,'أرصدة المخزن'!C7690)</f>
        <v/>
      </c>
      <c r="H7690" s="70">
        <f>E7690+F7690-G7690</f>
        <v/>
      </c>
    </row>
    <row r="7691" hidden="1" ht="24.6" customHeight="1" s="138">
      <c r="A7691" s="65" t="n">
        <v>10140424</v>
      </c>
      <c r="B7691" s="66" t="inlineStr">
        <is>
          <t>رخام ومواد بناء</t>
        </is>
      </c>
      <c r="C7691" s="67" t="inlineStr"/>
      <c r="D7691" s="67" t="inlineStr"/>
      <c r="E7691" s="68" t="n">
        <v>0</v>
      </c>
      <c r="F7691" s="69">
        <f>SUMIFS(الاضافة!$G$7:$G$60000,الاضافة!$H$7:$H$60000,"*اضاف*",الاضافة!$E$7:$E$60000,'أرصدة المخزن'!C7691)</f>
        <v/>
      </c>
      <c r="G7691" s="69">
        <f>SUMIFS(الصرف!$H$7:$H$60000,الصرف!$F$7:$F$60000,'أرصدة المخزن'!C7691)</f>
        <v/>
      </c>
      <c r="H7691" s="70">
        <f>E7691+F7691-G7691</f>
        <v/>
      </c>
    </row>
    <row r="7692" hidden="1" ht="24.6" customHeight="1" s="138">
      <c r="A7692" s="65" t="n">
        <v>10140425</v>
      </c>
      <c r="B7692" s="66" t="inlineStr">
        <is>
          <t>رخام ومواد بناء</t>
        </is>
      </c>
      <c r="C7692" s="67" t="inlineStr"/>
      <c r="D7692" s="67" t="inlineStr"/>
      <c r="E7692" s="68" t="n">
        <v>0</v>
      </c>
      <c r="F7692" s="69">
        <f>SUMIFS(الاضافة!$G$7:$G$60000,الاضافة!$H$7:$H$60000,"*اضاف*",الاضافة!$E$7:$E$60000,'أرصدة المخزن'!C7692)</f>
        <v/>
      </c>
      <c r="G7692" s="69">
        <f>SUMIFS(الصرف!$H$7:$H$60000,الصرف!$F$7:$F$60000,'أرصدة المخزن'!C7692)</f>
        <v/>
      </c>
      <c r="H7692" s="70">
        <f>E7692+F7692-G7692</f>
        <v/>
      </c>
    </row>
    <row r="7693" hidden="1" ht="24.6" customHeight="1" s="138">
      <c r="A7693" s="65" t="n">
        <v>10140426</v>
      </c>
      <c r="B7693" s="66" t="inlineStr">
        <is>
          <t>رخام ومواد بناء</t>
        </is>
      </c>
      <c r="C7693" s="67" t="inlineStr"/>
      <c r="D7693" s="67" t="inlineStr"/>
      <c r="E7693" s="68" t="n">
        <v>0</v>
      </c>
      <c r="F7693" s="69">
        <f>SUMIFS(الاضافة!$G$7:$G$60000,الاضافة!$H$7:$H$60000,"*اضاف*",الاضافة!$E$7:$E$60000,'أرصدة المخزن'!C7693)</f>
        <v/>
      </c>
      <c r="G7693" s="69">
        <f>SUMIFS(الصرف!$H$7:$H$60000,الصرف!$F$7:$F$60000,'أرصدة المخزن'!C7693)</f>
        <v/>
      </c>
      <c r="H7693" s="70">
        <f>E7693+F7693-G7693</f>
        <v/>
      </c>
    </row>
    <row r="7694" hidden="1" ht="24.6" customHeight="1" s="138">
      <c r="A7694" s="65" t="n">
        <v>10140427</v>
      </c>
      <c r="B7694" s="66" t="inlineStr">
        <is>
          <t>رخام ومواد بناء</t>
        </is>
      </c>
      <c r="C7694" s="67" t="inlineStr"/>
      <c r="D7694" s="67" t="inlineStr"/>
      <c r="E7694" s="68" t="n">
        <v>0</v>
      </c>
      <c r="F7694" s="69">
        <f>SUMIFS(الاضافة!$G$7:$G$60000,الاضافة!$H$7:$H$60000,"*اضاف*",الاضافة!$E$7:$E$60000,'أرصدة المخزن'!C7694)</f>
        <v/>
      </c>
      <c r="G7694" s="69">
        <f>SUMIFS(الصرف!$H$7:$H$60000,الصرف!$F$7:$F$60000,'أرصدة المخزن'!C7694)</f>
        <v/>
      </c>
      <c r="H7694" s="70">
        <f>E7694+F7694-G7694</f>
        <v/>
      </c>
    </row>
    <row r="7695" hidden="1" ht="24.6" customHeight="1" s="138">
      <c r="A7695" s="65" t="n">
        <v>10140428</v>
      </c>
      <c r="B7695" s="66" t="inlineStr">
        <is>
          <t>رخام ومواد بناء</t>
        </is>
      </c>
      <c r="C7695" s="67" t="inlineStr"/>
      <c r="D7695" s="67" t="inlineStr"/>
      <c r="E7695" s="68" t="n">
        <v>0</v>
      </c>
      <c r="F7695" s="69">
        <f>SUMIFS(الاضافة!$G$7:$G$60000,الاضافة!$H$7:$H$60000,"*اضاف*",الاضافة!$E$7:$E$60000,'أرصدة المخزن'!C7695)</f>
        <v/>
      </c>
      <c r="G7695" s="69">
        <f>SUMIFS(الصرف!$H$7:$H$60000,الصرف!$F$7:$F$60000,'أرصدة المخزن'!C7695)</f>
        <v/>
      </c>
      <c r="H7695" s="70">
        <f>E7695+F7695-G7695</f>
        <v/>
      </c>
    </row>
    <row r="7696" hidden="1" ht="24.6" customHeight="1" s="138">
      <c r="A7696" s="65" t="n">
        <v>10140429</v>
      </c>
      <c r="B7696" s="66" t="inlineStr">
        <is>
          <t>رخام ومواد بناء</t>
        </is>
      </c>
      <c r="C7696" s="67" t="inlineStr"/>
      <c r="D7696" s="67" t="inlineStr"/>
      <c r="E7696" s="68" t="n">
        <v>0</v>
      </c>
      <c r="F7696" s="69">
        <f>SUMIFS(الاضافة!$G$7:$G$60000,الاضافة!$H$7:$H$60000,"*اضاف*",الاضافة!$E$7:$E$60000,'أرصدة المخزن'!C7696)</f>
        <v/>
      </c>
      <c r="G7696" s="69">
        <f>SUMIFS(الصرف!$H$7:$H$60000,الصرف!$F$7:$F$60000,'أرصدة المخزن'!C7696)</f>
        <v/>
      </c>
      <c r="H7696" s="70">
        <f>E7696+F7696-G7696</f>
        <v/>
      </c>
    </row>
    <row r="7697" hidden="1" ht="24.6" customHeight="1" s="138">
      <c r="A7697" s="65" t="n">
        <v>10140430</v>
      </c>
      <c r="B7697" s="66" t="inlineStr">
        <is>
          <t>رخام ومواد بناء</t>
        </is>
      </c>
      <c r="C7697" s="67" t="inlineStr"/>
      <c r="D7697" s="67" t="inlineStr"/>
      <c r="E7697" s="68" t="n">
        <v>0</v>
      </c>
      <c r="F7697" s="69">
        <f>SUMIFS(الاضافة!$G$7:$G$60000,الاضافة!$H$7:$H$60000,"*اضاف*",الاضافة!$E$7:$E$60000,'أرصدة المخزن'!C7697)</f>
        <v/>
      </c>
      <c r="G7697" s="69">
        <f>SUMIFS(الصرف!$H$7:$H$60000,الصرف!$F$7:$F$60000,'أرصدة المخزن'!C7697)</f>
        <v/>
      </c>
      <c r="H7697" s="70">
        <f>E7697+F7697-G7697</f>
        <v/>
      </c>
    </row>
    <row r="7698" hidden="1" ht="24.6" customHeight="1" s="138">
      <c r="A7698" s="65" t="n">
        <v>10140431</v>
      </c>
      <c r="B7698" s="66" t="inlineStr">
        <is>
          <t>رخام ومواد بناء</t>
        </is>
      </c>
      <c r="C7698" s="67" t="inlineStr"/>
      <c r="D7698" s="67" t="inlineStr"/>
      <c r="E7698" s="68" t="n">
        <v>0</v>
      </c>
      <c r="F7698" s="69">
        <f>SUMIFS(الاضافة!$G$7:$G$60000,الاضافة!$H$7:$H$60000,"*اضاف*",الاضافة!$E$7:$E$60000,'أرصدة المخزن'!C7698)</f>
        <v/>
      </c>
      <c r="G7698" s="69">
        <f>SUMIFS(الصرف!$H$7:$H$60000,الصرف!$F$7:$F$60000,'أرصدة المخزن'!C7698)</f>
        <v/>
      </c>
      <c r="H7698" s="70">
        <f>E7698+F7698-G7698</f>
        <v/>
      </c>
    </row>
    <row r="7699" hidden="1" ht="24.6" customHeight="1" s="138">
      <c r="A7699" s="65" t="n">
        <v>10140432</v>
      </c>
      <c r="B7699" s="66" t="inlineStr">
        <is>
          <t>رخام ومواد بناء</t>
        </is>
      </c>
      <c r="C7699" s="67" t="inlineStr"/>
      <c r="D7699" s="67" t="inlineStr"/>
      <c r="E7699" s="68" t="n">
        <v>0</v>
      </c>
      <c r="F7699" s="69">
        <f>SUMIFS(الاضافة!$G$7:$G$60000,الاضافة!$H$7:$H$60000,"*اضاف*",الاضافة!$E$7:$E$60000,'أرصدة المخزن'!C7699)</f>
        <v/>
      </c>
      <c r="G7699" s="69">
        <f>SUMIFS(الصرف!$H$7:$H$60000,الصرف!$F$7:$F$60000,'أرصدة المخزن'!C7699)</f>
        <v/>
      </c>
      <c r="H7699" s="70">
        <f>E7699+F7699-G7699</f>
        <v/>
      </c>
    </row>
    <row r="7700" hidden="1" ht="24.6" customHeight="1" s="138">
      <c r="A7700" s="65" t="n">
        <v>10140433</v>
      </c>
      <c r="B7700" s="66" t="inlineStr">
        <is>
          <t>رخام ومواد بناء</t>
        </is>
      </c>
      <c r="C7700" s="67" t="inlineStr"/>
      <c r="D7700" s="67" t="inlineStr"/>
      <c r="E7700" s="68" t="n">
        <v>0</v>
      </c>
      <c r="F7700" s="69">
        <f>SUMIFS(الاضافة!$G$7:$G$60000,الاضافة!$H$7:$H$60000,"*اضاف*",الاضافة!$E$7:$E$60000,'أرصدة المخزن'!C7700)</f>
        <v/>
      </c>
      <c r="G7700" s="69">
        <f>SUMIFS(الصرف!$H$7:$H$60000,الصرف!$F$7:$F$60000,'أرصدة المخزن'!C7700)</f>
        <v/>
      </c>
      <c r="H7700" s="70">
        <f>E7700+F7700-G7700</f>
        <v/>
      </c>
    </row>
    <row r="7701" hidden="1" ht="24.6" customHeight="1" s="138">
      <c r="A7701" s="65" t="n">
        <v>10140434</v>
      </c>
      <c r="B7701" s="66" t="inlineStr">
        <is>
          <t>رخام ومواد بناء</t>
        </is>
      </c>
      <c r="C7701" s="67" t="inlineStr"/>
      <c r="D7701" s="67" t="inlineStr"/>
      <c r="E7701" s="68" t="n">
        <v>0</v>
      </c>
      <c r="F7701" s="69">
        <f>SUMIFS(الاضافة!$G$7:$G$60000,الاضافة!$H$7:$H$60000,"*اضاف*",الاضافة!$E$7:$E$60000,'أرصدة المخزن'!C7701)</f>
        <v/>
      </c>
      <c r="G7701" s="69">
        <f>SUMIFS(الصرف!$H$7:$H$60000,الصرف!$F$7:$F$60000,'أرصدة المخزن'!C7701)</f>
        <v/>
      </c>
      <c r="H7701" s="70">
        <f>E7701+F7701-G7701</f>
        <v/>
      </c>
    </row>
    <row r="7702" hidden="1" ht="24.6" customHeight="1" s="138">
      <c r="A7702" s="65" t="n">
        <v>10140435</v>
      </c>
      <c r="B7702" s="66" t="inlineStr">
        <is>
          <t>رخام ومواد بناء</t>
        </is>
      </c>
      <c r="C7702" s="67" t="inlineStr"/>
      <c r="D7702" s="67" t="inlineStr"/>
      <c r="E7702" s="68" t="n">
        <v>0</v>
      </c>
      <c r="F7702" s="69">
        <f>SUMIFS(الاضافة!$G$7:$G$60000,الاضافة!$H$7:$H$60000,"*اضاف*",الاضافة!$E$7:$E$60000,'أرصدة المخزن'!C7702)</f>
        <v/>
      </c>
      <c r="G7702" s="69">
        <f>SUMIFS(الصرف!$H$7:$H$60000,الصرف!$F$7:$F$60000,'أرصدة المخزن'!C7702)</f>
        <v/>
      </c>
      <c r="H7702" s="70">
        <f>E7702+F7702-G7702</f>
        <v/>
      </c>
    </row>
    <row r="7703" hidden="1" ht="24.6" customHeight="1" s="138">
      <c r="A7703" s="65" t="n">
        <v>10140436</v>
      </c>
      <c r="B7703" s="66" t="inlineStr">
        <is>
          <t>رخام ومواد بناء</t>
        </is>
      </c>
      <c r="C7703" s="67" t="inlineStr"/>
      <c r="D7703" s="67" t="inlineStr"/>
      <c r="E7703" s="68" t="n">
        <v>0</v>
      </c>
      <c r="F7703" s="69">
        <f>SUMIFS(الاضافة!$G$7:$G$60000,الاضافة!$H$7:$H$60000,"*اضاف*",الاضافة!$E$7:$E$60000,'أرصدة المخزن'!C7703)</f>
        <v/>
      </c>
      <c r="G7703" s="69">
        <f>SUMIFS(الصرف!$H$7:$H$60000,الصرف!$F$7:$F$60000,'أرصدة المخزن'!C7703)</f>
        <v/>
      </c>
      <c r="H7703" s="70">
        <f>E7703+F7703-G7703</f>
        <v/>
      </c>
    </row>
    <row r="7704" hidden="1" ht="24.6" customHeight="1" s="138">
      <c r="A7704" s="65" t="n">
        <v>10140437</v>
      </c>
      <c r="B7704" s="66" t="inlineStr">
        <is>
          <t>رخام ومواد بناء</t>
        </is>
      </c>
      <c r="C7704" s="67" t="inlineStr"/>
      <c r="D7704" s="67" t="inlineStr"/>
      <c r="E7704" s="68" t="n">
        <v>0</v>
      </c>
      <c r="F7704" s="69">
        <f>SUMIFS(الاضافة!$G$7:$G$60000,الاضافة!$H$7:$H$60000,"*اضاف*",الاضافة!$E$7:$E$60000,'أرصدة المخزن'!C7704)</f>
        <v/>
      </c>
      <c r="G7704" s="69">
        <f>SUMIFS(الصرف!$H$7:$H$60000,الصرف!$F$7:$F$60000,'أرصدة المخزن'!C7704)</f>
        <v/>
      </c>
      <c r="H7704" s="70">
        <f>E7704+F7704-G7704</f>
        <v/>
      </c>
    </row>
    <row r="7705" hidden="1" ht="24.6" customHeight="1" s="138">
      <c r="A7705" s="65" t="n">
        <v>10140438</v>
      </c>
      <c r="B7705" s="66" t="inlineStr">
        <is>
          <t>رخام ومواد بناء</t>
        </is>
      </c>
      <c r="C7705" s="67" t="inlineStr"/>
      <c r="D7705" s="67" t="inlineStr"/>
      <c r="E7705" s="68" t="n">
        <v>0</v>
      </c>
      <c r="F7705" s="69">
        <f>SUMIFS(الاضافة!$G$7:$G$60000,الاضافة!$H$7:$H$60000,"*اضاف*",الاضافة!$E$7:$E$60000,'أرصدة المخزن'!C7705)</f>
        <v/>
      </c>
      <c r="G7705" s="69">
        <f>SUMIFS(الصرف!$H$7:$H$60000,الصرف!$F$7:$F$60000,'أرصدة المخزن'!C7705)</f>
        <v/>
      </c>
      <c r="H7705" s="70">
        <f>E7705+F7705-G7705</f>
        <v/>
      </c>
    </row>
    <row r="7706" hidden="1" ht="24.6" customHeight="1" s="138">
      <c r="A7706" s="65" t="n">
        <v>10140439</v>
      </c>
      <c r="B7706" s="66" t="inlineStr">
        <is>
          <t>رخام ومواد بناء</t>
        </is>
      </c>
      <c r="C7706" s="67" t="inlineStr"/>
      <c r="D7706" s="67" t="inlineStr"/>
      <c r="E7706" s="68" t="n">
        <v>0</v>
      </c>
      <c r="F7706" s="69">
        <f>SUMIFS(الاضافة!$G$7:$G$60000,الاضافة!$H$7:$H$60000,"*اضاف*",الاضافة!$E$7:$E$60000,'أرصدة المخزن'!C7706)</f>
        <v/>
      </c>
      <c r="G7706" s="69">
        <f>SUMIFS(الصرف!$H$7:$H$60000,الصرف!$F$7:$F$60000,'أرصدة المخزن'!C7706)</f>
        <v/>
      </c>
      <c r="H7706" s="70">
        <f>E7706+F7706-G7706</f>
        <v/>
      </c>
    </row>
    <row r="7707" hidden="1" ht="24.6" customHeight="1" s="138">
      <c r="A7707" s="65" t="n">
        <v>10140440</v>
      </c>
      <c r="B7707" s="66" t="inlineStr">
        <is>
          <t>رخام ومواد بناء</t>
        </is>
      </c>
      <c r="C7707" s="67" t="inlineStr"/>
      <c r="D7707" s="67" t="inlineStr"/>
      <c r="E7707" s="68" t="n">
        <v>0</v>
      </c>
      <c r="F7707" s="69">
        <f>SUMIFS(الاضافة!$G$7:$G$60000,الاضافة!$H$7:$H$60000,"*اضاف*",الاضافة!$E$7:$E$60000,'أرصدة المخزن'!C7707)</f>
        <v/>
      </c>
      <c r="G7707" s="69">
        <f>SUMIFS(الصرف!$H$7:$H$60000,الصرف!$F$7:$F$60000,'أرصدة المخزن'!C7707)</f>
        <v/>
      </c>
      <c r="H7707" s="70">
        <f>E7707+F7707-G7707</f>
        <v/>
      </c>
    </row>
    <row r="7708" hidden="1" ht="24.6" customHeight="1" s="138">
      <c r="A7708" s="65" t="n">
        <v>10140441</v>
      </c>
      <c r="B7708" s="66" t="inlineStr">
        <is>
          <t>رخام ومواد بناء</t>
        </is>
      </c>
      <c r="C7708" s="67" t="inlineStr"/>
      <c r="D7708" s="67" t="inlineStr"/>
      <c r="E7708" s="68" t="n">
        <v>0</v>
      </c>
      <c r="F7708" s="69">
        <f>SUMIFS(الاضافة!$G$7:$G$60000,الاضافة!$H$7:$H$60000,"*اضاف*",الاضافة!$E$7:$E$60000,'أرصدة المخزن'!C7708)</f>
        <v/>
      </c>
      <c r="G7708" s="69">
        <f>SUMIFS(الصرف!$H$7:$H$60000,الصرف!$F$7:$F$60000,'أرصدة المخزن'!C7708)</f>
        <v/>
      </c>
      <c r="H7708" s="70">
        <f>E7708+F7708-G7708</f>
        <v/>
      </c>
    </row>
    <row r="7709" hidden="1" ht="24.6" customHeight="1" s="138">
      <c r="A7709" s="65" t="n">
        <v>10140442</v>
      </c>
      <c r="B7709" s="66" t="inlineStr">
        <is>
          <t>رخام ومواد بناء</t>
        </is>
      </c>
      <c r="C7709" s="67" t="inlineStr"/>
      <c r="D7709" s="67" t="inlineStr"/>
      <c r="E7709" s="68" t="n">
        <v>0</v>
      </c>
      <c r="F7709" s="69">
        <f>SUMIFS(الاضافة!$G$7:$G$60000,الاضافة!$H$7:$H$60000,"*اضاف*",الاضافة!$E$7:$E$60000,'أرصدة المخزن'!C7709)</f>
        <v/>
      </c>
      <c r="G7709" s="69">
        <f>SUMIFS(الصرف!$H$7:$H$60000,الصرف!$F$7:$F$60000,'أرصدة المخزن'!C7709)</f>
        <v/>
      </c>
      <c r="H7709" s="70">
        <f>E7709+F7709-G7709</f>
        <v/>
      </c>
    </row>
    <row r="7710" hidden="1" ht="24.6" customHeight="1" s="138">
      <c r="A7710" s="65" t="n">
        <v>10140443</v>
      </c>
      <c r="B7710" s="66" t="inlineStr">
        <is>
          <t>رخام ومواد بناء</t>
        </is>
      </c>
      <c r="C7710" s="67" t="inlineStr"/>
      <c r="D7710" s="67" t="inlineStr"/>
      <c r="E7710" s="68" t="n">
        <v>0</v>
      </c>
      <c r="F7710" s="69">
        <f>SUMIFS(الاضافة!$G$7:$G$60000,الاضافة!$H$7:$H$60000,"*اضاف*",الاضافة!$E$7:$E$60000,'أرصدة المخزن'!C7710)</f>
        <v/>
      </c>
      <c r="G7710" s="69">
        <f>SUMIFS(الصرف!$H$7:$H$60000,الصرف!$F$7:$F$60000,'أرصدة المخزن'!C7710)</f>
        <v/>
      </c>
      <c r="H7710" s="70">
        <f>E7710+F7710-G7710</f>
        <v/>
      </c>
    </row>
    <row r="7711" hidden="1" ht="24.6" customHeight="1" s="138">
      <c r="A7711" s="65" t="n">
        <v>10140444</v>
      </c>
      <c r="B7711" s="66" t="inlineStr">
        <is>
          <t>رخام ومواد بناء</t>
        </is>
      </c>
      <c r="C7711" s="67" t="inlineStr"/>
      <c r="D7711" s="67" t="inlineStr"/>
      <c r="E7711" s="68" t="n">
        <v>0</v>
      </c>
      <c r="F7711" s="69">
        <f>SUMIFS(الاضافة!$G$7:$G$60000,الاضافة!$H$7:$H$60000,"*اضاف*",الاضافة!$E$7:$E$60000,'أرصدة المخزن'!C7711)</f>
        <v/>
      </c>
      <c r="G7711" s="69">
        <f>SUMIFS(الصرف!$H$7:$H$60000,الصرف!$F$7:$F$60000,'أرصدة المخزن'!C7711)</f>
        <v/>
      </c>
      <c r="H7711" s="70">
        <f>E7711+F7711-G7711</f>
        <v/>
      </c>
    </row>
    <row r="7712" hidden="1" ht="24.6" customHeight="1" s="138">
      <c r="A7712" s="65" t="n">
        <v>10140445</v>
      </c>
      <c r="B7712" s="66" t="inlineStr">
        <is>
          <t>رخام ومواد بناء</t>
        </is>
      </c>
      <c r="C7712" s="67" t="inlineStr"/>
      <c r="D7712" s="67" t="inlineStr"/>
      <c r="E7712" s="68" t="n">
        <v>0</v>
      </c>
      <c r="F7712" s="69">
        <f>SUMIFS(الاضافة!$G$7:$G$60000,الاضافة!$H$7:$H$60000,"*اضاف*",الاضافة!$E$7:$E$60000,'أرصدة المخزن'!C7712)</f>
        <v/>
      </c>
      <c r="G7712" s="69">
        <f>SUMIFS(الصرف!$H$7:$H$60000,الصرف!$F$7:$F$60000,'أرصدة المخزن'!C7712)</f>
        <v/>
      </c>
      <c r="H7712" s="70">
        <f>E7712+F7712-G7712</f>
        <v/>
      </c>
    </row>
    <row r="7713" hidden="1" ht="24.6" customHeight="1" s="138">
      <c r="A7713" s="65" t="n">
        <v>10140446</v>
      </c>
      <c r="B7713" s="66" t="inlineStr">
        <is>
          <t>رخام ومواد بناء</t>
        </is>
      </c>
      <c r="C7713" s="67" t="inlineStr"/>
      <c r="D7713" s="67" t="inlineStr"/>
      <c r="E7713" s="68" t="n">
        <v>0</v>
      </c>
      <c r="F7713" s="69">
        <f>SUMIFS(الاضافة!$G$7:$G$60000,الاضافة!$H$7:$H$60000,"*اضاف*",الاضافة!$E$7:$E$60000,'أرصدة المخزن'!C7713)</f>
        <v/>
      </c>
      <c r="G7713" s="69">
        <f>SUMIFS(الصرف!$H$7:$H$60000,الصرف!$F$7:$F$60000,'أرصدة المخزن'!C7713)</f>
        <v/>
      </c>
      <c r="H7713" s="70">
        <f>E7713+F7713-G7713</f>
        <v/>
      </c>
    </row>
    <row r="7714" hidden="1" ht="24.6" customHeight="1" s="138">
      <c r="A7714" s="65" t="n">
        <v>10140447</v>
      </c>
      <c r="B7714" s="66" t="inlineStr">
        <is>
          <t>رخام ومواد بناء</t>
        </is>
      </c>
      <c r="C7714" s="67" t="inlineStr"/>
      <c r="D7714" s="67" t="inlineStr"/>
      <c r="E7714" s="68" t="n">
        <v>0</v>
      </c>
      <c r="F7714" s="69">
        <f>SUMIFS(الاضافة!$G$7:$G$60000,الاضافة!$H$7:$H$60000,"*اضاف*",الاضافة!$E$7:$E$60000,'أرصدة المخزن'!C7714)</f>
        <v/>
      </c>
      <c r="G7714" s="69">
        <f>SUMIFS(الصرف!$H$7:$H$60000,الصرف!$F$7:$F$60000,'أرصدة المخزن'!C7714)</f>
        <v/>
      </c>
      <c r="H7714" s="70">
        <f>E7714+F7714-G7714</f>
        <v/>
      </c>
    </row>
    <row r="7715" hidden="1" ht="24.6" customHeight="1" s="138">
      <c r="A7715" s="65" t="n">
        <v>10140448</v>
      </c>
      <c r="B7715" s="66" t="inlineStr">
        <is>
          <t>رخام ومواد بناء</t>
        </is>
      </c>
      <c r="C7715" s="67" t="inlineStr"/>
      <c r="D7715" s="67" t="inlineStr"/>
      <c r="E7715" s="68" t="n">
        <v>0</v>
      </c>
      <c r="F7715" s="69">
        <f>SUMIFS(الاضافة!$G$7:$G$60000,الاضافة!$H$7:$H$60000,"*اضاف*",الاضافة!$E$7:$E$60000,'أرصدة المخزن'!C7715)</f>
        <v/>
      </c>
      <c r="G7715" s="69">
        <f>SUMIFS(الصرف!$H$7:$H$60000,الصرف!$F$7:$F$60000,'أرصدة المخزن'!C7715)</f>
        <v/>
      </c>
      <c r="H7715" s="70">
        <f>E7715+F7715-G7715</f>
        <v/>
      </c>
    </row>
    <row r="7716" hidden="1" ht="24.6" customHeight="1" s="138">
      <c r="A7716" s="65" t="n">
        <v>10140449</v>
      </c>
      <c r="B7716" s="66" t="inlineStr">
        <is>
          <t>رخام ومواد بناء</t>
        </is>
      </c>
      <c r="C7716" s="67" t="inlineStr"/>
      <c r="D7716" s="67" t="inlineStr"/>
      <c r="E7716" s="68" t="n">
        <v>0</v>
      </c>
      <c r="F7716" s="69">
        <f>SUMIFS(الاضافة!$G$7:$G$60000,الاضافة!$H$7:$H$60000,"*اضاف*",الاضافة!$E$7:$E$60000,'أرصدة المخزن'!C7716)</f>
        <v/>
      </c>
      <c r="G7716" s="69">
        <f>SUMIFS(الصرف!$H$7:$H$60000,الصرف!$F$7:$F$60000,'أرصدة المخزن'!C7716)</f>
        <v/>
      </c>
      <c r="H7716" s="70">
        <f>E7716+F7716-G7716</f>
        <v/>
      </c>
    </row>
    <row r="7717" hidden="1" ht="24.6" customHeight="1" s="138">
      <c r="A7717" s="65" t="n">
        <v>10140450</v>
      </c>
      <c r="B7717" s="66" t="inlineStr">
        <is>
          <t>رخام ومواد بناء</t>
        </is>
      </c>
      <c r="C7717" s="67" t="inlineStr"/>
      <c r="D7717" s="67" t="inlineStr"/>
      <c r="E7717" s="68" t="n">
        <v>0</v>
      </c>
      <c r="F7717" s="69">
        <f>SUMIFS(الاضافة!$G$7:$G$60000,الاضافة!$H$7:$H$60000,"*اضاف*",الاضافة!$E$7:$E$60000,'أرصدة المخزن'!C7717)</f>
        <v/>
      </c>
      <c r="G7717" s="69">
        <f>SUMIFS(الصرف!$H$7:$H$60000,الصرف!$F$7:$F$60000,'أرصدة المخزن'!C7717)</f>
        <v/>
      </c>
      <c r="H7717" s="70">
        <f>E7717+F7717-G7717</f>
        <v/>
      </c>
    </row>
    <row r="7718" hidden="1" ht="24.6" customHeight="1" s="138">
      <c r="A7718" s="65" t="n">
        <v>10140451</v>
      </c>
      <c r="B7718" s="66" t="inlineStr">
        <is>
          <t>رخام ومواد بناء</t>
        </is>
      </c>
      <c r="C7718" s="67" t="inlineStr"/>
      <c r="D7718" s="67" t="inlineStr"/>
      <c r="E7718" s="68" t="n">
        <v>0</v>
      </c>
      <c r="F7718" s="69">
        <f>SUMIFS(الاضافة!$G$7:$G$60000,الاضافة!$H$7:$H$60000,"*اضاف*",الاضافة!$E$7:$E$60000,'أرصدة المخزن'!C7718)</f>
        <v/>
      </c>
      <c r="G7718" s="69">
        <f>SUMIFS(الصرف!$H$7:$H$60000,الصرف!$F$7:$F$60000,'أرصدة المخزن'!C7718)</f>
        <v/>
      </c>
      <c r="H7718" s="70">
        <f>E7718+F7718-G7718</f>
        <v/>
      </c>
    </row>
    <row r="7719" hidden="1" ht="24.6" customHeight="1" s="138">
      <c r="A7719" s="65" t="n">
        <v>10140452</v>
      </c>
      <c r="B7719" s="66" t="inlineStr">
        <is>
          <t>رخام ومواد بناء</t>
        </is>
      </c>
      <c r="C7719" s="67" t="inlineStr"/>
      <c r="D7719" s="67" t="inlineStr"/>
      <c r="E7719" s="68" t="n">
        <v>0</v>
      </c>
      <c r="F7719" s="69">
        <f>SUMIFS(الاضافة!$G$7:$G$60000,الاضافة!$H$7:$H$60000,"*اضاف*",الاضافة!$E$7:$E$60000,'أرصدة المخزن'!C7719)</f>
        <v/>
      </c>
      <c r="G7719" s="69">
        <f>SUMIFS(الصرف!$H$7:$H$60000,الصرف!$F$7:$F$60000,'أرصدة المخزن'!C7719)</f>
        <v/>
      </c>
      <c r="H7719" s="70">
        <f>E7719+F7719-G7719</f>
        <v/>
      </c>
    </row>
    <row r="7720" hidden="1" ht="24.6" customHeight="1" s="138">
      <c r="A7720" s="65" t="n">
        <v>10140453</v>
      </c>
      <c r="B7720" s="66" t="inlineStr">
        <is>
          <t>رخام ومواد بناء</t>
        </is>
      </c>
      <c r="C7720" s="67" t="inlineStr"/>
      <c r="D7720" s="67" t="inlineStr"/>
      <c r="E7720" s="68" t="n">
        <v>0</v>
      </c>
      <c r="F7720" s="69">
        <f>SUMIFS(الاضافة!$G$7:$G$60000,الاضافة!$H$7:$H$60000,"*اضاف*",الاضافة!$E$7:$E$60000,'أرصدة المخزن'!C7720)</f>
        <v/>
      </c>
      <c r="G7720" s="69">
        <f>SUMIFS(الصرف!$H$7:$H$60000,الصرف!$F$7:$F$60000,'أرصدة المخزن'!C7720)</f>
        <v/>
      </c>
      <c r="H7720" s="70">
        <f>E7720+F7720-G7720</f>
        <v/>
      </c>
    </row>
    <row r="7721" hidden="1" ht="24.6" customHeight="1" s="138">
      <c r="A7721" s="65" t="n">
        <v>10140454</v>
      </c>
      <c r="B7721" s="66" t="inlineStr">
        <is>
          <t>رخام ومواد بناء</t>
        </is>
      </c>
      <c r="C7721" s="67" t="inlineStr"/>
      <c r="D7721" s="67" t="inlineStr"/>
      <c r="E7721" s="68" t="n">
        <v>0</v>
      </c>
      <c r="F7721" s="69">
        <f>SUMIFS(الاضافة!$G$7:$G$60000,الاضافة!$H$7:$H$60000,"*اضاف*",الاضافة!$E$7:$E$60000,'أرصدة المخزن'!C7721)</f>
        <v/>
      </c>
      <c r="G7721" s="69">
        <f>SUMIFS(الصرف!$H$7:$H$60000,الصرف!$F$7:$F$60000,'أرصدة المخزن'!C7721)</f>
        <v/>
      </c>
      <c r="H7721" s="70">
        <f>E7721+F7721-G7721</f>
        <v/>
      </c>
    </row>
    <row r="7722" hidden="1" ht="24.6" customHeight="1" s="138">
      <c r="A7722" s="65" t="n">
        <v>10140455</v>
      </c>
      <c r="B7722" s="66" t="inlineStr">
        <is>
          <t>رخام ومواد بناء</t>
        </is>
      </c>
      <c r="C7722" s="67" t="inlineStr"/>
      <c r="D7722" s="67" t="inlineStr"/>
      <c r="E7722" s="68" t="n">
        <v>0</v>
      </c>
      <c r="F7722" s="69">
        <f>SUMIFS(الاضافة!$G$7:$G$60000,الاضافة!$H$7:$H$60000,"*اضاف*",الاضافة!$E$7:$E$60000,'أرصدة المخزن'!C7722)</f>
        <v/>
      </c>
      <c r="G7722" s="69">
        <f>SUMIFS(الصرف!$H$7:$H$60000,الصرف!$F$7:$F$60000,'أرصدة المخزن'!C7722)</f>
        <v/>
      </c>
      <c r="H7722" s="70">
        <f>E7722+F7722-G7722</f>
        <v/>
      </c>
    </row>
    <row r="7723" hidden="1" ht="24.6" customHeight="1" s="138">
      <c r="A7723" s="65" t="n">
        <v>10140456</v>
      </c>
      <c r="B7723" s="66" t="inlineStr">
        <is>
          <t>رخام ومواد بناء</t>
        </is>
      </c>
      <c r="C7723" s="67" t="inlineStr"/>
      <c r="D7723" s="67" t="inlineStr"/>
      <c r="E7723" s="68" t="n">
        <v>0</v>
      </c>
      <c r="F7723" s="69">
        <f>SUMIFS(الاضافة!$G$7:$G$60000,الاضافة!$H$7:$H$60000,"*اضاف*",الاضافة!$E$7:$E$60000,'أرصدة المخزن'!C7723)</f>
        <v/>
      </c>
      <c r="G7723" s="69">
        <f>SUMIFS(الصرف!$H$7:$H$60000,الصرف!$F$7:$F$60000,'أرصدة المخزن'!C7723)</f>
        <v/>
      </c>
      <c r="H7723" s="70">
        <f>E7723+F7723-G7723</f>
        <v/>
      </c>
    </row>
    <row r="7724" hidden="1" ht="24.6" customHeight="1" s="138">
      <c r="A7724" s="65" t="n">
        <v>10140457</v>
      </c>
      <c r="B7724" s="66" t="inlineStr">
        <is>
          <t>رخام ومواد بناء</t>
        </is>
      </c>
      <c r="C7724" s="67" t="inlineStr"/>
      <c r="D7724" s="67" t="inlineStr"/>
      <c r="E7724" s="68" t="n">
        <v>0</v>
      </c>
      <c r="F7724" s="69">
        <f>SUMIFS(الاضافة!$G$7:$G$60000,الاضافة!$H$7:$H$60000,"*اضاف*",الاضافة!$E$7:$E$60000,'أرصدة المخزن'!C7724)</f>
        <v/>
      </c>
      <c r="G7724" s="69">
        <f>SUMIFS(الصرف!$H$7:$H$60000,الصرف!$F$7:$F$60000,'أرصدة المخزن'!C7724)</f>
        <v/>
      </c>
      <c r="H7724" s="70">
        <f>E7724+F7724-G7724</f>
        <v/>
      </c>
    </row>
    <row r="7725" hidden="1" ht="24.6" customHeight="1" s="138">
      <c r="A7725" s="65" t="n">
        <v>10140458</v>
      </c>
      <c r="B7725" s="66" t="inlineStr">
        <is>
          <t>رخام ومواد بناء</t>
        </is>
      </c>
      <c r="C7725" s="67" t="inlineStr"/>
      <c r="D7725" s="67" t="inlineStr"/>
      <c r="E7725" s="68" t="n">
        <v>0</v>
      </c>
      <c r="F7725" s="69">
        <f>SUMIFS(الاضافة!$G$7:$G$60000,الاضافة!$H$7:$H$60000,"*اضاف*",الاضافة!$E$7:$E$60000,'أرصدة المخزن'!C7725)</f>
        <v/>
      </c>
      <c r="G7725" s="69">
        <f>SUMIFS(الصرف!$H$7:$H$60000,الصرف!$F$7:$F$60000,'أرصدة المخزن'!C7725)</f>
        <v/>
      </c>
      <c r="H7725" s="70">
        <f>E7725+F7725-G7725</f>
        <v/>
      </c>
    </row>
    <row r="7726" hidden="1" ht="24.6" customHeight="1" s="138">
      <c r="A7726" s="65" t="n">
        <v>10140459</v>
      </c>
      <c r="B7726" s="66" t="inlineStr">
        <is>
          <t>رخام ومواد بناء</t>
        </is>
      </c>
      <c r="C7726" s="67" t="inlineStr"/>
      <c r="D7726" s="67" t="inlineStr"/>
      <c r="E7726" s="68" t="n">
        <v>0</v>
      </c>
      <c r="F7726" s="69">
        <f>SUMIFS(الاضافة!$G$7:$G$60000,الاضافة!$H$7:$H$60000,"*اضاف*",الاضافة!$E$7:$E$60000,'أرصدة المخزن'!C7726)</f>
        <v/>
      </c>
      <c r="G7726" s="69">
        <f>SUMIFS(الصرف!$H$7:$H$60000,الصرف!$F$7:$F$60000,'أرصدة المخزن'!C7726)</f>
        <v/>
      </c>
      <c r="H7726" s="70">
        <f>E7726+F7726-G7726</f>
        <v/>
      </c>
    </row>
    <row r="7727" hidden="1" ht="24.6" customHeight="1" s="138">
      <c r="A7727" s="65" t="n">
        <v>10140460</v>
      </c>
      <c r="B7727" s="66" t="inlineStr">
        <is>
          <t>رخام ومواد بناء</t>
        </is>
      </c>
      <c r="C7727" s="67" t="inlineStr"/>
      <c r="D7727" s="67" t="inlineStr"/>
      <c r="E7727" s="68" t="n">
        <v>0</v>
      </c>
      <c r="F7727" s="69">
        <f>SUMIFS(الاضافة!$G$7:$G$60000,الاضافة!$H$7:$H$60000,"*اضاف*",الاضافة!$E$7:$E$60000,'أرصدة المخزن'!C7727)</f>
        <v/>
      </c>
      <c r="G7727" s="69">
        <f>SUMIFS(الصرف!$H$7:$H$60000,الصرف!$F$7:$F$60000,'أرصدة المخزن'!C7727)</f>
        <v/>
      </c>
      <c r="H7727" s="70">
        <f>E7727+F7727-G7727</f>
        <v/>
      </c>
    </row>
    <row r="7728" hidden="1" ht="24.6" customHeight="1" s="138">
      <c r="A7728" s="65" t="n">
        <v>10140461</v>
      </c>
      <c r="B7728" s="66" t="inlineStr">
        <is>
          <t>رخام ومواد بناء</t>
        </is>
      </c>
      <c r="C7728" s="67" t="inlineStr"/>
      <c r="D7728" s="67" t="inlineStr"/>
      <c r="E7728" s="68" t="n">
        <v>0</v>
      </c>
      <c r="F7728" s="69">
        <f>SUMIFS(الاضافة!$G$7:$G$60000,الاضافة!$H$7:$H$60000,"*اضاف*",الاضافة!$E$7:$E$60000,'أرصدة المخزن'!C7728)</f>
        <v/>
      </c>
      <c r="G7728" s="69">
        <f>SUMIFS(الصرف!$H$7:$H$60000,الصرف!$F$7:$F$60000,'أرصدة المخزن'!C7728)</f>
        <v/>
      </c>
      <c r="H7728" s="70">
        <f>E7728+F7728-G7728</f>
        <v/>
      </c>
    </row>
    <row r="7729" hidden="1" ht="24.6" customHeight="1" s="138">
      <c r="A7729" s="65" t="n">
        <v>10140462</v>
      </c>
      <c r="B7729" s="66" t="inlineStr">
        <is>
          <t>رخام ومواد بناء</t>
        </is>
      </c>
      <c r="C7729" s="67" t="inlineStr"/>
      <c r="D7729" s="67" t="inlineStr"/>
      <c r="E7729" s="68" t="n">
        <v>0</v>
      </c>
      <c r="F7729" s="69">
        <f>SUMIFS(الاضافة!$G$7:$G$60000,الاضافة!$H$7:$H$60000,"*اضاف*",الاضافة!$E$7:$E$60000,'أرصدة المخزن'!C7729)</f>
        <v/>
      </c>
      <c r="G7729" s="69">
        <f>SUMIFS(الصرف!$H$7:$H$60000,الصرف!$F$7:$F$60000,'أرصدة المخزن'!C7729)</f>
        <v/>
      </c>
      <c r="H7729" s="70">
        <f>E7729+F7729-G7729</f>
        <v/>
      </c>
    </row>
    <row r="7730" hidden="1" ht="24.6" customHeight="1" s="138">
      <c r="A7730" s="65" t="n">
        <v>10140463</v>
      </c>
      <c r="B7730" s="66" t="inlineStr">
        <is>
          <t>رخام ومواد بناء</t>
        </is>
      </c>
      <c r="C7730" s="67" t="inlineStr"/>
      <c r="D7730" s="67" t="inlineStr"/>
      <c r="E7730" s="68" t="n">
        <v>0</v>
      </c>
      <c r="F7730" s="69">
        <f>SUMIFS(الاضافة!$G$7:$G$60000,الاضافة!$H$7:$H$60000,"*اضاف*",الاضافة!$E$7:$E$60000,'أرصدة المخزن'!C7730)</f>
        <v/>
      </c>
      <c r="G7730" s="69">
        <f>SUMIFS(الصرف!$H$7:$H$60000,الصرف!$F$7:$F$60000,'أرصدة المخزن'!C7730)</f>
        <v/>
      </c>
      <c r="H7730" s="70">
        <f>E7730+F7730-G7730</f>
        <v/>
      </c>
    </row>
    <row r="7731" hidden="1" ht="24.6" customHeight="1" s="138">
      <c r="A7731" s="65" t="n">
        <v>10140464</v>
      </c>
      <c r="B7731" s="66" t="inlineStr">
        <is>
          <t>رخام ومواد بناء</t>
        </is>
      </c>
      <c r="C7731" s="67" t="inlineStr"/>
      <c r="D7731" s="67" t="inlineStr"/>
      <c r="E7731" s="68" t="n">
        <v>0</v>
      </c>
      <c r="F7731" s="69">
        <f>SUMIFS(الاضافة!$G$7:$G$60000,الاضافة!$H$7:$H$60000,"*اضاف*",الاضافة!$E$7:$E$60000,'أرصدة المخزن'!C7731)</f>
        <v/>
      </c>
      <c r="G7731" s="69">
        <f>SUMIFS(الصرف!$H$7:$H$60000,الصرف!$F$7:$F$60000,'أرصدة المخزن'!C7731)</f>
        <v/>
      </c>
      <c r="H7731" s="70">
        <f>E7731+F7731-G7731</f>
        <v/>
      </c>
    </row>
    <row r="7732" hidden="1" ht="24.6" customHeight="1" s="138">
      <c r="A7732" s="65" t="n">
        <v>10140465</v>
      </c>
      <c r="B7732" s="66" t="inlineStr">
        <is>
          <t>رخام ومواد بناء</t>
        </is>
      </c>
      <c r="C7732" s="67" t="inlineStr"/>
      <c r="D7732" s="67" t="inlineStr"/>
      <c r="E7732" s="68" t="n">
        <v>0</v>
      </c>
      <c r="F7732" s="69">
        <f>SUMIFS(الاضافة!$G$7:$G$60000,الاضافة!$H$7:$H$60000,"*اضاف*",الاضافة!$E$7:$E$60000,'أرصدة المخزن'!C7732)</f>
        <v/>
      </c>
      <c r="G7732" s="69">
        <f>SUMIFS(الصرف!$H$7:$H$60000,الصرف!$F$7:$F$60000,'أرصدة المخزن'!C7732)</f>
        <v/>
      </c>
      <c r="H7732" s="70">
        <f>E7732+F7732-G7732</f>
        <v/>
      </c>
    </row>
    <row r="7733" hidden="1" ht="24.6" customHeight="1" s="138">
      <c r="A7733" s="65" t="n">
        <v>10140466</v>
      </c>
      <c r="B7733" s="66" t="inlineStr">
        <is>
          <t>رخام ومواد بناء</t>
        </is>
      </c>
      <c r="C7733" s="67" t="inlineStr"/>
      <c r="D7733" s="67" t="inlineStr"/>
      <c r="E7733" s="68" t="n">
        <v>0</v>
      </c>
      <c r="F7733" s="69">
        <f>SUMIFS(الاضافة!$G$7:$G$60000,الاضافة!$H$7:$H$60000,"*اضاف*",الاضافة!$E$7:$E$60000,'أرصدة المخزن'!C7733)</f>
        <v/>
      </c>
      <c r="G7733" s="69">
        <f>SUMIFS(الصرف!$H$7:$H$60000,الصرف!$F$7:$F$60000,'أرصدة المخزن'!C7733)</f>
        <v/>
      </c>
      <c r="H7733" s="70">
        <f>E7733+F7733-G7733</f>
        <v/>
      </c>
    </row>
    <row r="7734" hidden="1" ht="24.6" customHeight="1" s="138">
      <c r="A7734" s="65" t="n">
        <v>10140467</v>
      </c>
      <c r="B7734" s="66" t="inlineStr">
        <is>
          <t>رخام ومواد بناء</t>
        </is>
      </c>
      <c r="C7734" s="67" t="inlineStr"/>
      <c r="D7734" s="67" t="inlineStr"/>
      <c r="E7734" s="68" t="n">
        <v>0</v>
      </c>
      <c r="F7734" s="69">
        <f>SUMIFS(الاضافة!$G$7:$G$60000,الاضافة!$H$7:$H$60000,"*اضاف*",الاضافة!$E$7:$E$60000,'أرصدة المخزن'!C7734)</f>
        <v/>
      </c>
      <c r="G7734" s="69">
        <f>SUMIFS(الصرف!$H$7:$H$60000,الصرف!$F$7:$F$60000,'أرصدة المخزن'!C7734)</f>
        <v/>
      </c>
      <c r="H7734" s="70">
        <f>E7734+F7734-G7734</f>
        <v/>
      </c>
    </row>
    <row r="7735" hidden="1" ht="24.6" customHeight="1" s="138">
      <c r="A7735" s="65" t="n">
        <v>10140468</v>
      </c>
      <c r="B7735" s="66" t="inlineStr">
        <is>
          <t>رخام ومواد بناء</t>
        </is>
      </c>
      <c r="C7735" s="67" t="inlineStr"/>
      <c r="D7735" s="67" t="inlineStr"/>
      <c r="E7735" s="68" t="n">
        <v>0</v>
      </c>
      <c r="F7735" s="69">
        <f>SUMIFS(الاضافة!$G$7:$G$60000,الاضافة!$H$7:$H$60000,"*اضاف*",الاضافة!$E$7:$E$60000,'أرصدة المخزن'!C7735)</f>
        <v/>
      </c>
      <c r="G7735" s="69">
        <f>SUMIFS(الصرف!$H$7:$H$60000,الصرف!$F$7:$F$60000,'أرصدة المخزن'!C7735)</f>
        <v/>
      </c>
      <c r="H7735" s="70">
        <f>E7735+F7735-G7735</f>
        <v/>
      </c>
    </row>
    <row r="7736" hidden="1" ht="24.6" customHeight="1" s="138">
      <c r="A7736" s="65" t="n">
        <v>10140469</v>
      </c>
      <c r="B7736" s="66" t="inlineStr">
        <is>
          <t>رخام ومواد بناء</t>
        </is>
      </c>
      <c r="C7736" s="67" t="inlineStr"/>
      <c r="D7736" s="67" t="inlineStr"/>
      <c r="E7736" s="68" t="n">
        <v>0</v>
      </c>
      <c r="F7736" s="69">
        <f>SUMIFS(الاضافة!$G$7:$G$60000,الاضافة!$H$7:$H$60000,"*اضاف*",الاضافة!$E$7:$E$60000,'أرصدة المخزن'!C7736)</f>
        <v/>
      </c>
      <c r="G7736" s="69">
        <f>SUMIFS(الصرف!$H$7:$H$60000,الصرف!$F$7:$F$60000,'أرصدة المخزن'!C7736)</f>
        <v/>
      </c>
      <c r="H7736" s="70">
        <f>E7736+F7736-G7736</f>
        <v/>
      </c>
    </row>
    <row r="7737" hidden="1" ht="24.6" customHeight="1" s="138">
      <c r="A7737" s="65" t="n">
        <v>10140470</v>
      </c>
      <c r="B7737" s="66" t="inlineStr">
        <is>
          <t>رخام ومواد بناء</t>
        </is>
      </c>
      <c r="C7737" s="67" t="inlineStr"/>
      <c r="D7737" s="67" t="inlineStr"/>
      <c r="E7737" s="68" t="n">
        <v>0</v>
      </c>
      <c r="F7737" s="69">
        <f>SUMIFS(الاضافة!$G$7:$G$60000,الاضافة!$H$7:$H$60000,"*اضاف*",الاضافة!$E$7:$E$60000,'أرصدة المخزن'!C7737)</f>
        <v/>
      </c>
      <c r="G7737" s="69">
        <f>SUMIFS(الصرف!$H$7:$H$60000,الصرف!$F$7:$F$60000,'أرصدة المخزن'!C7737)</f>
        <v/>
      </c>
      <c r="H7737" s="70">
        <f>E7737+F7737-G7737</f>
        <v/>
      </c>
    </row>
    <row r="7738" hidden="1" ht="24.6" customHeight="1" s="138">
      <c r="A7738" s="65" t="n">
        <v>10140471</v>
      </c>
      <c r="B7738" s="66" t="inlineStr">
        <is>
          <t>رخام ومواد بناء</t>
        </is>
      </c>
      <c r="C7738" s="67" t="inlineStr"/>
      <c r="D7738" s="67" t="inlineStr"/>
      <c r="E7738" s="68" t="n">
        <v>0</v>
      </c>
      <c r="F7738" s="69">
        <f>SUMIFS(الاضافة!$G$7:$G$60000,الاضافة!$H$7:$H$60000,"*اضاف*",الاضافة!$E$7:$E$60000,'أرصدة المخزن'!C7738)</f>
        <v/>
      </c>
      <c r="G7738" s="69">
        <f>SUMIFS(الصرف!$H$7:$H$60000,الصرف!$F$7:$F$60000,'أرصدة المخزن'!C7738)</f>
        <v/>
      </c>
      <c r="H7738" s="70">
        <f>E7738+F7738-G7738</f>
        <v/>
      </c>
    </row>
    <row r="7739" hidden="1" ht="24.6" customHeight="1" s="138">
      <c r="A7739" s="65" t="n">
        <v>10140472</v>
      </c>
      <c r="B7739" s="66" t="inlineStr">
        <is>
          <t>رخام ومواد بناء</t>
        </is>
      </c>
      <c r="C7739" s="67" t="inlineStr"/>
      <c r="D7739" s="67" t="inlineStr"/>
      <c r="E7739" s="68" t="n">
        <v>0</v>
      </c>
      <c r="F7739" s="69">
        <f>SUMIFS(الاضافة!$G$7:$G$60000,الاضافة!$H$7:$H$60000,"*اضاف*",الاضافة!$E$7:$E$60000,'أرصدة المخزن'!C7739)</f>
        <v/>
      </c>
      <c r="G7739" s="69">
        <f>SUMIFS(الصرف!$H$7:$H$60000,الصرف!$F$7:$F$60000,'أرصدة المخزن'!C7739)</f>
        <v/>
      </c>
      <c r="H7739" s="70">
        <f>E7739+F7739-G7739</f>
        <v/>
      </c>
    </row>
    <row r="7740" hidden="1" ht="24.6" customHeight="1" s="138">
      <c r="A7740" s="65" t="n">
        <v>10140473</v>
      </c>
      <c r="B7740" s="66" t="inlineStr">
        <is>
          <t>رخام ومواد بناء</t>
        </is>
      </c>
      <c r="C7740" s="67" t="inlineStr"/>
      <c r="D7740" s="67" t="inlineStr"/>
      <c r="E7740" s="68" t="n">
        <v>0</v>
      </c>
      <c r="F7740" s="69">
        <f>SUMIFS(الاضافة!$G$7:$G$60000,الاضافة!$H$7:$H$60000,"*اضاف*",الاضافة!$E$7:$E$60000,'أرصدة المخزن'!C7740)</f>
        <v/>
      </c>
      <c r="G7740" s="69">
        <f>SUMIFS(الصرف!$H$7:$H$60000,الصرف!$F$7:$F$60000,'أرصدة المخزن'!C7740)</f>
        <v/>
      </c>
      <c r="H7740" s="70">
        <f>E7740+F7740-G7740</f>
        <v/>
      </c>
    </row>
    <row r="7741" hidden="1" ht="24.6" customHeight="1" s="138">
      <c r="A7741" s="65" t="n">
        <v>10140474</v>
      </c>
      <c r="B7741" s="66" t="inlineStr">
        <is>
          <t>رخام ومواد بناء</t>
        </is>
      </c>
      <c r="C7741" s="67" t="inlineStr"/>
      <c r="D7741" s="67" t="inlineStr"/>
      <c r="E7741" s="68" t="n">
        <v>0</v>
      </c>
      <c r="F7741" s="69">
        <f>SUMIFS(الاضافة!$G$7:$G$60000,الاضافة!$H$7:$H$60000,"*اضاف*",الاضافة!$E$7:$E$60000,'أرصدة المخزن'!C7741)</f>
        <v/>
      </c>
      <c r="G7741" s="69">
        <f>SUMIFS(الصرف!$H$7:$H$60000,الصرف!$F$7:$F$60000,'أرصدة المخزن'!C7741)</f>
        <v/>
      </c>
      <c r="H7741" s="70">
        <f>E7741+F7741-G7741</f>
        <v/>
      </c>
    </row>
    <row r="7742" hidden="1" ht="24.6" customHeight="1" s="138">
      <c r="A7742" s="65" t="n">
        <v>10140475</v>
      </c>
      <c r="B7742" s="66" t="inlineStr">
        <is>
          <t>رخام ومواد بناء</t>
        </is>
      </c>
      <c r="C7742" s="67" t="inlineStr"/>
      <c r="D7742" s="67" t="inlineStr"/>
      <c r="E7742" s="68" t="n">
        <v>0</v>
      </c>
      <c r="F7742" s="69">
        <f>SUMIFS(الاضافة!$G$7:$G$60000,الاضافة!$H$7:$H$60000,"*اضاف*",الاضافة!$E$7:$E$60000,'أرصدة المخزن'!C7742)</f>
        <v/>
      </c>
      <c r="G7742" s="69">
        <f>SUMIFS(الصرف!$H$7:$H$60000,الصرف!$F$7:$F$60000,'أرصدة المخزن'!C7742)</f>
        <v/>
      </c>
      <c r="H7742" s="70">
        <f>E7742+F7742-G7742</f>
        <v/>
      </c>
    </row>
    <row r="7743" hidden="1" ht="24.6" customHeight="1" s="138">
      <c r="A7743" s="65" t="n">
        <v>10140476</v>
      </c>
      <c r="B7743" s="66" t="inlineStr">
        <is>
          <t>رخام ومواد بناء</t>
        </is>
      </c>
      <c r="C7743" s="67" t="inlineStr"/>
      <c r="D7743" s="67" t="inlineStr"/>
      <c r="E7743" s="68" t="n">
        <v>0</v>
      </c>
      <c r="F7743" s="69">
        <f>SUMIFS(الاضافة!$G$7:$G$60000,الاضافة!$H$7:$H$60000,"*اضاف*",الاضافة!$E$7:$E$60000,'أرصدة المخزن'!C7743)</f>
        <v/>
      </c>
      <c r="G7743" s="69">
        <f>SUMIFS(الصرف!$H$7:$H$60000,الصرف!$F$7:$F$60000,'أرصدة المخزن'!C7743)</f>
        <v/>
      </c>
      <c r="H7743" s="70">
        <f>E7743+F7743-G7743</f>
        <v/>
      </c>
    </row>
    <row r="7744" hidden="1" ht="24.6" customHeight="1" s="138">
      <c r="A7744" s="65" t="n">
        <v>10140477</v>
      </c>
      <c r="B7744" s="66" t="inlineStr">
        <is>
          <t>رخام ومواد بناء</t>
        </is>
      </c>
      <c r="C7744" s="67" t="inlineStr"/>
      <c r="D7744" s="67" t="inlineStr"/>
      <c r="E7744" s="68" t="n">
        <v>0</v>
      </c>
      <c r="F7744" s="69">
        <f>SUMIFS(الاضافة!$G$7:$G$60000,الاضافة!$H$7:$H$60000,"*اضاف*",الاضافة!$E$7:$E$60000,'أرصدة المخزن'!C7744)</f>
        <v/>
      </c>
      <c r="G7744" s="69">
        <f>SUMIFS(الصرف!$H$7:$H$60000,الصرف!$F$7:$F$60000,'أرصدة المخزن'!C7744)</f>
        <v/>
      </c>
      <c r="H7744" s="70">
        <f>E7744+F7744-G7744</f>
        <v/>
      </c>
    </row>
    <row r="7745" hidden="1" ht="24.6" customHeight="1" s="138">
      <c r="A7745" s="65" t="n">
        <v>10140478</v>
      </c>
      <c r="B7745" s="66" t="inlineStr">
        <is>
          <t>رخام ومواد بناء</t>
        </is>
      </c>
      <c r="C7745" s="67" t="inlineStr"/>
      <c r="D7745" s="67" t="inlineStr"/>
      <c r="E7745" s="68" t="n">
        <v>0</v>
      </c>
      <c r="F7745" s="69">
        <f>SUMIFS(الاضافة!$G$7:$G$60000,الاضافة!$H$7:$H$60000,"*اضاف*",الاضافة!$E$7:$E$60000,'أرصدة المخزن'!C7745)</f>
        <v/>
      </c>
      <c r="G7745" s="69">
        <f>SUMIFS(الصرف!$H$7:$H$60000,الصرف!$F$7:$F$60000,'أرصدة المخزن'!C7745)</f>
        <v/>
      </c>
      <c r="H7745" s="70">
        <f>E7745+F7745-G7745</f>
        <v/>
      </c>
    </row>
    <row r="7746" hidden="1" ht="24.6" customHeight="1" s="138">
      <c r="A7746" s="65" t="n">
        <v>10140479</v>
      </c>
      <c r="B7746" s="66" t="inlineStr">
        <is>
          <t>رخام ومواد بناء</t>
        </is>
      </c>
      <c r="C7746" s="67" t="inlineStr"/>
      <c r="D7746" s="67" t="inlineStr"/>
      <c r="E7746" s="68" t="n">
        <v>0</v>
      </c>
      <c r="F7746" s="69">
        <f>SUMIFS(الاضافة!$G$7:$G$60000,الاضافة!$H$7:$H$60000,"*اضاف*",الاضافة!$E$7:$E$60000,'أرصدة المخزن'!C7746)</f>
        <v/>
      </c>
      <c r="G7746" s="69">
        <f>SUMIFS(الصرف!$H$7:$H$60000,الصرف!$F$7:$F$60000,'أرصدة المخزن'!C7746)</f>
        <v/>
      </c>
      <c r="H7746" s="70">
        <f>E7746+F7746-G7746</f>
        <v/>
      </c>
    </row>
    <row r="7747" hidden="1" ht="24.6" customHeight="1" s="138">
      <c r="A7747" s="65" t="n">
        <v>10140480</v>
      </c>
      <c r="B7747" s="66" t="inlineStr">
        <is>
          <t>رخام ومواد بناء</t>
        </is>
      </c>
      <c r="C7747" s="67" t="inlineStr"/>
      <c r="D7747" s="67" t="inlineStr"/>
      <c r="E7747" s="68" t="n">
        <v>0</v>
      </c>
      <c r="F7747" s="69">
        <f>SUMIFS(الاضافة!$G$7:$G$60000,الاضافة!$H$7:$H$60000,"*اضاف*",الاضافة!$E$7:$E$60000,'أرصدة المخزن'!C7747)</f>
        <v/>
      </c>
      <c r="G7747" s="69">
        <f>SUMIFS(الصرف!$H$7:$H$60000,الصرف!$F$7:$F$60000,'أرصدة المخزن'!C7747)</f>
        <v/>
      </c>
      <c r="H7747" s="70">
        <f>E7747+F7747-G7747</f>
        <v/>
      </c>
    </row>
    <row r="7748" hidden="1" ht="24.6" customHeight="1" s="138">
      <c r="A7748" s="65" t="n">
        <v>10140481</v>
      </c>
      <c r="B7748" s="66" t="inlineStr">
        <is>
          <t>رخام ومواد بناء</t>
        </is>
      </c>
      <c r="C7748" s="67" t="inlineStr"/>
      <c r="D7748" s="67" t="inlineStr"/>
      <c r="E7748" s="68" t="n">
        <v>0</v>
      </c>
      <c r="F7748" s="69">
        <f>SUMIFS(الاضافة!$G$7:$G$60000,الاضافة!$H$7:$H$60000,"*اضاف*",الاضافة!$E$7:$E$60000,'أرصدة المخزن'!C7748)</f>
        <v/>
      </c>
      <c r="G7748" s="69">
        <f>SUMIFS(الصرف!$H$7:$H$60000,الصرف!$F$7:$F$60000,'أرصدة المخزن'!C7748)</f>
        <v/>
      </c>
      <c r="H7748" s="70">
        <f>E7748+F7748-G7748</f>
        <v/>
      </c>
    </row>
    <row r="7749" hidden="1" ht="24.6" customHeight="1" s="138">
      <c r="A7749" s="65" t="n">
        <v>10140482</v>
      </c>
      <c r="B7749" s="66" t="inlineStr">
        <is>
          <t>رخام ومواد بناء</t>
        </is>
      </c>
      <c r="C7749" s="67" t="inlineStr"/>
      <c r="D7749" s="67" t="inlineStr"/>
      <c r="E7749" s="68" t="n">
        <v>0</v>
      </c>
      <c r="F7749" s="69">
        <f>SUMIFS(الاضافة!$G$7:$G$60000,الاضافة!$H$7:$H$60000,"*اضاف*",الاضافة!$E$7:$E$60000,'أرصدة المخزن'!C7749)</f>
        <v/>
      </c>
      <c r="G7749" s="69">
        <f>SUMIFS(الصرف!$H$7:$H$60000,الصرف!$F$7:$F$60000,'أرصدة المخزن'!C7749)</f>
        <v/>
      </c>
      <c r="H7749" s="70">
        <f>E7749+F7749-G7749</f>
        <v/>
      </c>
    </row>
    <row r="7750" hidden="1" ht="24.6" customHeight="1" s="138">
      <c r="A7750" s="65" t="n">
        <v>10140483</v>
      </c>
      <c r="B7750" s="66" t="inlineStr">
        <is>
          <t>رخام ومواد بناء</t>
        </is>
      </c>
      <c r="C7750" s="67" t="inlineStr"/>
      <c r="D7750" s="67" t="inlineStr"/>
      <c r="E7750" s="68" t="n">
        <v>0</v>
      </c>
      <c r="F7750" s="69">
        <f>SUMIFS(الاضافة!$G$7:$G$60000,الاضافة!$H$7:$H$60000,"*اضاف*",الاضافة!$E$7:$E$60000,'أرصدة المخزن'!C7750)</f>
        <v/>
      </c>
      <c r="G7750" s="69">
        <f>SUMIFS(الصرف!$H$7:$H$60000,الصرف!$F$7:$F$60000,'أرصدة المخزن'!C7750)</f>
        <v/>
      </c>
      <c r="H7750" s="70">
        <f>E7750+F7750-G7750</f>
        <v/>
      </c>
    </row>
    <row r="7751" hidden="1" ht="24.6" customHeight="1" s="138">
      <c r="A7751" s="65" t="n">
        <v>10140484</v>
      </c>
      <c r="B7751" s="66" t="inlineStr">
        <is>
          <t>رخام ومواد بناء</t>
        </is>
      </c>
      <c r="C7751" s="67" t="inlineStr"/>
      <c r="D7751" s="67" t="inlineStr"/>
      <c r="E7751" s="68" t="n">
        <v>0</v>
      </c>
      <c r="F7751" s="69">
        <f>SUMIFS(الاضافة!$G$7:$G$60000,الاضافة!$H$7:$H$60000,"*اضاف*",الاضافة!$E$7:$E$60000,'أرصدة المخزن'!C7751)</f>
        <v/>
      </c>
      <c r="G7751" s="69">
        <f>SUMIFS(الصرف!$H$7:$H$60000,الصرف!$F$7:$F$60000,'أرصدة المخزن'!C7751)</f>
        <v/>
      </c>
      <c r="H7751" s="70">
        <f>E7751+F7751-G7751</f>
        <v/>
      </c>
    </row>
    <row r="7752" hidden="1" ht="24.6" customHeight="1" s="138">
      <c r="A7752" s="65" t="n">
        <v>10140485</v>
      </c>
      <c r="B7752" s="66" t="inlineStr">
        <is>
          <t>رخام ومواد بناء</t>
        </is>
      </c>
      <c r="C7752" s="67" t="inlineStr"/>
      <c r="D7752" s="67" t="inlineStr"/>
      <c r="E7752" s="68" t="n">
        <v>0</v>
      </c>
      <c r="F7752" s="69">
        <f>SUMIFS(الاضافة!$G$7:$G$60000,الاضافة!$H$7:$H$60000,"*اضاف*",الاضافة!$E$7:$E$60000,'أرصدة المخزن'!C7752)</f>
        <v/>
      </c>
      <c r="G7752" s="69">
        <f>SUMIFS(الصرف!$H$7:$H$60000,الصرف!$F$7:$F$60000,'أرصدة المخزن'!C7752)</f>
        <v/>
      </c>
      <c r="H7752" s="70">
        <f>E7752+F7752-G7752</f>
        <v/>
      </c>
    </row>
    <row r="7753" hidden="1" ht="24.6" customHeight="1" s="138">
      <c r="A7753" s="65" t="n">
        <v>10140486</v>
      </c>
      <c r="B7753" s="66" t="inlineStr">
        <is>
          <t>رخام ومواد بناء</t>
        </is>
      </c>
      <c r="C7753" s="67" t="inlineStr"/>
      <c r="D7753" s="67" t="inlineStr"/>
      <c r="E7753" s="68" t="n">
        <v>0</v>
      </c>
      <c r="F7753" s="69">
        <f>SUMIFS(الاضافة!$G$7:$G$60000,الاضافة!$H$7:$H$60000,"*اضاف*",الاضافة!$E$7:$E$60000,'أرصدة المخزن'!C7753)</f>
        <v/>
      </c>
      <c r="G7753" s="69">
        <f>SUMIFS(الصرف!$H$7:$H$60000,الصرف!$F$7:$F$60000,'أرصدة المخزن'!C7753)</f>
        <v/>
      </c>
      <c r="H7753" s="70">
        <f>E7753+F7753-G7753</f>
        <v/>
      </c>
    </row>
    <row r="7754" hidden="1" ht="24.6" customHeight="1" s="138">
      <c r="A7754" s="65" t="n">
        <v>10140487</v>
      </c>
      <c r="B7754" s="66" t="inlineStr">
        <is>
          <t>رخام ومواد بناء</t>
        </is>
      </c>
      <c r="C7754" s="67" t="inlineStr"/>
      <c r="D7754" s="67" t="inlineStr"/>
      <c r="E7754" s="68" t="n">
        <v>0</v>
      </c>
      <c r="F7754" s="69">
        <f>SUMIFS(الاضافة!$G$7:$G$60000,الاضافة!$H$7:$H$60000,"*اضاف*",الاضافة!$E$7:$E$60000,'أرصدة المخزن'!C7754)</f>
        <v/>
      </c>
      <c r="G7754" s="69">
        <f>SUMIFS(الصرف!$H$7:$H$60000,الصرف!$F$7:$F$60000,'أرصدة المخزن'!C7754)</f>
        <v/>
      </c>
      <c r="H7754" s="70">
        <f>E7754+F7754-G7754</f>
        <v/>
      </c>
    </row>
    <row r="7755" hidden="1" ht="24.6" customHeight="1" s="138">
      <c r="A7755" s="65" t="n">
        <v>10140488</v>
      </c>
      <c r="B7755" s="66" t="inlineStr">
        <is>
          <t>رخام ومواد بناء</t>
        </is>
      </c>
      <c r="C7755" s="67" t="inlineStr"/>
      <c r="D7755" s="67" t="inlineStr"/>
      <c r="E7755" s="68" t="n">
        <v>0</v>
      </c>
      <c r="F7755" s="69">
        <f>SUMIFS(الاضافة!$G$7:$G$60000,الاضافة!$H$7:$H$60000,"*اضاف*",الاضافة!$E$7:$E$60000,'أرصدة المخزن'!C7755)</f>
        <v/>
      </c>
      <c r="G7755" s="69">
        <f>SUMIFS(الصرف!$H$7:$H$60000,الصرف!$F$7:$F$60000,'أرصدة المخزن'!C7755)</f>
        <v/>
      </c>
      <c r="H7755" s="70">
        <f>E7755+F7755-G7755</f>
        <v/>
      </c>
    </row>
    <row r="7756" hidden="1" ht="24.6" customHeight="1" s="138">
      <c r="A7756" s="65" t="n">
        <v>10140489</v>
      </c>
      <c r="B7756" s="66" t="inlineStr">
        <is>
          <t>رخام ومواد بناء</t>
        </is>
      </c>
      <c r="C7756" s="67" t="inlineStr"/>
      <c r="D7756" s="67" t="inlineStr"/>
      <c r="E7756" s="68" t="n">
        <v>0</v>
      </c>
      <c r="F7756" s="69">
        <f>SUMIFS(الاضافة!$G$7:$G$60000,الاضافة!$H$7:$H$60000,"*اضاف*",الاضافة!$E$7:$E$60000,'أرصدة المخزن'!C7756)</f>
        <v/>
      </c>
      <c r="G7756" s="69">
        <f>SUMIFS(الصرف!$H$7:$H$60000,الصرف!$F$7:$F$60000,'أرصدة المخزن'!C7756)</f>
        <v/>
      </c>
      <c r="H7756" s="70">
        <f>E7756+F7756-G7756</f>
        <v/>
      </c>
    </row>
    <row r="7757" hidden="1" ht="24.6" customHeight="1" s="138">
      <c r="A7757" s="65" t="n">
        <v>10140490</v>
      </c>
      <c r="B7757" s="66" t="inlineStr">
        <is>
          <t>رخام ومواد بناء</t>
        </is>
      </c>
      <c r="C7757" s="67" t="inlineStr"/>
      <c r="D7757" s="67" t="inlineStr"/>
      <c r="E7757" s="68" t="n">
        <v>0</v>
      </c>
      <c r="F7757" s="69">
        <f>SUMIFS(الاضافة!$G$7:$G$60000,الاضافة!$H$7:$H$60000,"*اضاف*",الاضافة!$E$7:$E$60000,'أرصدة المخزن'!C7757)</f>
        <v/>
      </c>
      <c r="G7757" s="69">
        <f>SUMIFS(الصرف!$H$7:$H$60000,الصرف!$F$7:$F$60000,'أرصدة المخزن'!C7757)</f>
        <v/>
      </c>
      <c r="H7757" s="70">
        <f>E7757+F7757-G7757</f>
        <v/>
      </c>
    </row>
    <row r="7758" hidden="1" ht="24.6" customHeight="1" s="138">
      <c r="A7758" s="65" t="n">
        <v>10140491</v>
      </c>
      <c r="B7758" s="66" t="inlineStr">
        <is>
          <t>رخام ومواد بناء</t>
        </is>
      </c>
      <c r="C7758" s="67" t="inlineStr"/>
      <c r="D7758" s="67" t="inlineStr"/>
      <c r="E7758" s="68" t="n">
        <v>0</v>
      </c>
      <c r="F7758" s="69">
        <f>SUMIFS(الاضافة!$G$7:$G$60000,الاضافة!$H$7:$H$60000,"*اضاف*",الاضافة!$E$7:$E$60000,'أرصدة المخزن'!C7758)</f>
        <v/>
      </c>
      <c r="G7758" s="69">
        <f>SUMIFS(الصرف!$H$7:$H$60000,الصرف!$F$7:$F$60000,'أرصدة المخزن'!C7758)</f>
        <v/>
      </c>
      <c r="H7758" s="70">
        <f>E7758+F7758-G7758</f>
        <v/>
      </c>
    </row>
    <row r="7759" hidden="1" ht="24.6" customHeight="1" s="138">
      <c r="A7759" s="65" t="n">
        <v>10140492</v>
      </c>
      <c r="B7759" s="66" t="inlineStr">
        <is>
          <t>رخام ومواد بناء</t>
        </is>
      </c>
      <c r="C7759" s="67" t="inlineStr"/>
      <c r="D7759" s="67" t="inlineStr"/>
      <c r="E7759" s="68" t="n">
        <v>0</v>
      </c>
      <c r="F7759" s="69">
        <f>SUMIFS(الاضافة!$G$7:$G$60000,الاضافة!$H$7:$H$60000,"*اضاف*",الاضافة!$E$7:$E$60000,'أرصدة المخزن'!C7759)</f>
        <v/>
      </c>
      <c r="G7759" s="69">
        <f>SUMIFS(الصرف!$H$7:$H$60000,الصرف!$F$7:$F$60000,'أرصدة المخزن'!C7759)</f>
        <v/>
      </c>
      <c r="H7759" s="70">
        <f>E7759+F7759-G7759</f>
        <v/>
      </c>
    </row>
    <row r="7760" hidden="1" ht="24.6" customHeight="1" s="138">
      <c r="A7760" s="65" t="n">
        <v>10140493</v>
      </c>
      <c r="B7760" s="66" t="inlineStr">
        <is>
          <t>رخام ومواد بناء</t>
        </is>
      </c>
      <c r="C7760" s="67" t="inlineStr"/>
      <c r="D7760" s="67" t="inlineStr"/>
      <c r="E7760" s="68" t="n">
        <v>0</v>
      </c>
      <c r="F7760" s="69">
        <f>SUMIFS(الاضافة!$G$7:$G$60000,الاضافة!$H$7:$H$60000,"*اضاف*",الاضافة!$E$7:$E$60000,'أرصدة المخزن'!C7760)</f>
        <v/>
      </c>
      <c r="G7760" s="69">
        <f>SUMIFS(الصرف!$H$7:$H$60000,الصرف!$F$7:$F$60000,'أرصدة المخزن'!C7760)</f>
        <v/>
      </c>
      <c r="H7760" s="70">
        <f>E7760+F7760-G7760</f>
        <v/>
      </c>
    </row>
    <row r="7761" hidden="1" ht="24.6" customHeight="1" s="138">
      <c r="A7761" s="65" t="n">
        <v>10140494</v>
      </c>
      <c r="B7761" s="66" t="inlineStr">
        <is>
          <t>رخام ومواد بناء</t>
        </is>
      </c>
      <c r="C7761" s="67" t="inlineStr"/>
      <c r="D7761" s="67" t="inlineStr"/>
      <c r="E7761" s="68" t="n">
        <v>0</v>
      </c>
      <c r="F7761" s="69">
        <f>SUMIFS(الاضافة!$G$7:$G$60000,الاضافة!$H$7:$H$60000,"*اضاف*",الاضافة!$E$7:$E$60000,'أرصدة المخزن'!C7761)</f>
        <v/>
      </c>
      <c r="G7761" s="69">
        <f>SUMIFS(الصرف!$H$7:$H$60000,الصرف!$F$7:$F$60000,'أرصدة المخزن'!C7761)</f>
        <v/>
      </c>
      <c r="H7761" s="70">
        <f>E7761+F7761-G7761</f>
        <v/>
      </c>
    </row>
    <row r="7762" hidden="1" ht="24.6" customHeight="1" s="138">
      <c r="A7762" s="65" t="n">
        <v>10140495</v>
      </c>
      <c r="B7762" s="66" t="inlineStr">
        <is>
          <t>رخام ومواد بناء</t>
        </is>
      </c>
      <c r="C7762" s="67" t="inlineStr"/>
      <c r="D7762" s="67" t="inlineStr"/>
      <c r="E7762" s="68" t="n">
        <v>0</v>
      </c>
      <c r="F7762" s="69">
        <f>SUMIFS(الاضافة!$G$7:$G$60000,الاضافة!$H$7:$H$60000,"*اضاف*",الاضافة!$E$7:$E$60000,'أرصدة المخزن'!C7762)</f>
        <v/>
      </c>
      <c r="G7762" s="69">
        <f>SUMIFS(الصرف!$H$7:$H$60000,الصرف!$F$7:$F$60000,'أرصدة المخزن'!C7762)</f>
        <v/>
      </c>
      <c r="H7762" s="70">
        <f>E7762+F7762-G7762</f>
        <v/>
      </c>
    </row>
    <row r="7763" hidden="1" ht="24.6" customHeight="1" s="138">
      <c r="A7763" s="65" t="n">
        <v>10140496</v>
      </c>
      <c r="B7763" s="66" t="inlineStr">
        <is>
          <t>رخام ومواد بناء</t>
        </is>
      </c>
      <c r="C7763" s="67" t="inlineStr"/>
      <c r="D7763" s="67" t="inlineStr"/>
      <c r="E7763" s="68" t="n">
        <v>0</v>
      </c>
      <c r="F7763" s="69">
        <f>SUMIFS(الاضافة!$G$7:$G$60000,الاضافة!$H$7:$H$60000,"*اضاف*",الاضافة!$E$7:$E$60000,'أرصدة المخزن'!C7763)</f>
        <v/>
      </c>
      <c r="G7763" s="69">
        <f>SUMIFS(الصرف!$H$7:$H$60000,الصرف!$F$7:$F$60000,'أرصدة المخزن'!C7763)</f>
        <v/>
      </c>
      <c r="H7763" s="70">
        <f>E7763+F7763-G7763</f>
        <v/>
      </c>
    </row>
    <row r="7764" hidden="1" ht="24.6" customHeight="1" s="138">
      <c r="A7764" s="65" t="n">
        <v>10140497</v>
      </c>
      <c r="B7764" s="66" t="inlineStr">
        <is>
          <t>رخام ومواد بناء</t>
        </is>
      </c>
      <c r="C7764" s="67" t="inlineStr"/>
      <c r="D7764" s="67" t="inlineStr"/>
      <c r="E7764" s="68" t="n">
        <v>0</v>
      </c>
      <c r="F7764" s="69">
        <f>SUMIFS(الاضافة!$G$7:$G$60000,الاضافة!$H$7:$H$60000,"*اضاف*",الاضافة!$E$7:$E$60000,'أرصدة المخزن'!C7764)</f>
        <v/>
      </c>
      <c r="G7764" s="69">
        <f>SUMIFS(الصرف!$H$7:$H$60000,الصرف!$F$7:$F$60000,'أرصدة المخزن'!C7764)</f>
        <v/>
      </c>
      <c r="H7764" s="70">
        <f>E7764+F7764-G7764</f>
        <v/>
      </c>
    </row>
    <row r="7765" hidden="1" ht="24.6" customHeight="1" s="138">
      <c r="A7765" s="65" t="n">
        <v>10140498</v>
      </c>
      <c r="B7765" s="66" t="inlineStr">
        <is>
          <t>رخام ومواد بناء</t>
        </is>
      </c>
      <c r="C7765" s="67" t="inlineStr"/>
      <c r="D7765" s="67" t="inlineStr"/>
      <c r="E7765" s="68" t="n">
        <v>0</v>
      </c>
      <c r="F7765" s="69">
        <f>SUMIFS(الاضافة!$G$7:$G$60000,الاضافة!$H$7:$H$60000,"*اضاف*",الاضافة!$E$7:$E$60000,'أرصدة المخزن'!C7765)</f>
        <v/>
      </c>
      <c r="G7765" s="69">
        <f>SUMIFS(الصرف!$H$7:$H$60000,الصرف!$F$7:$F$60000,'أرصدة المخزن'!C7765)</f>
        <v/>
      </c>
      <c r="H7765" s="70">
        <f>E7765+F7765-G7765</f>
        <v/>
      </c>
    </row>
    <row r="7766" hidden="1" ht="24.6" customHeight="1" s="138">
      <c r="A7766" s="65" t="n">
        <v>10140499</v>
      </c>
      <c r="B7766" s="66" t="inlineStr">
        <is>
          <t>رخام ومواد بناء</t>
        </is>
      </c>
      <c r="C7766" s="67" t="inlineStr"/>
      <c r="D7766" s="67" t="inlineStr"/>
      <c r="E7766" s="68" t="n">
        <v>0</v>
      </c>
      <c r="F7766" s="69">
        <f>SUMIFS(الاضافة!$G$7:$G$60000,الاضافة!$H$7:$H$60000,"*اضاف*",الاضافة!$E$7:$E$60000,'أرصدة المخزن'!C7766)</f>
        <v/>
      </c>
      <c r="G7766" s="69">
        <f>SUMIFS(الصرف!$H$7:$H$60000,الصرف!$F$7:$F$60000,'أرصدة المخزن'!C7766)</f>
        <v/>
      </c>
      <c r="H7766" s="70">
        <f>E7766+F7766-G7766</f>
        <v/>
      </c>
    </row>
    <row r="7767" hidden="1" ht="24.6" customHeight="1" s="138">
      <c r="A7767" s="65" t="n">
        <v>10140500</v>
      </c>
      <c r="B7767" s="66" t="inlineStr">
        <is>
          <t>رخام ومواد بناء</t>
        </is>
      </c>
      <c r="C7767" s="67" t="inlineStr"/>
      <c r="D7767" s="67" t="inlineStr"/>
      <c r="E7767" s="68" t="n">
        <v>0</v>
      </c>
      <c r="F7767" s="69">
        <f>SUMIFS(الاضافة!$G$7:$G$60000,الاضافة!$H$7:$H$60000,"*اضاف*",الاضافة!$E$7:$E$60000,'أرصدة المخزن'!C7767)</f>
        <v/>
      </c>
      <c r="G7767" s="69">
        <f>SUMIFS(الصرف!$H$7:$H$60000,الصرف!$F$7:$F$60000,'أرصدة المخزن'!C7767)</f>
        <v/>
      </c>
      <c r="H7767" s="70">
        <f>E7767+F7767-G7767</f>
        <v/>
      </c>
    </row>
    <row r="7768" hidden="1" ht="24.6" customHeight="1" s="138">
      <c r="A7768" s="65" t="n">
        <v>10140501</v>
      </c>
      <c r="B7768" s="66" t="inlineStr">
        <is>
          <t>رخام ومواد بناء</t>
        </is>
      </c>
      <c r="C7768" s="67" t="inlineStr"/>
      <c r="D7768" s="67" t="inlineStr"/>
      <c r="E7768" s="68" t="n">
        <v>0</v>
      </c>
      <c r="F7768" s="69">
        <f>SUMIFS(الاضافة!$G$7:$G$60000,الاضافة!$H$7:$H$60000,"*اضاف*",الاضافة!$E$7:$E$60000,'أرصدة المخزن'!C7768)</f>
        <v/>
      </c>
      <c r="G7768" s="69">
        <f>SUMIFS(الصرف!$H$7:$H$60000,الصرف!$F$7:$F$60000,'أرصدة المخزن'!C7768)</f>
        <v/>
      </c>
      <c r="H7768" s="70">
        <f>E7768+F7768-G7768</f>
        <v/>
      </c>
    </row>
    <row r="7769" hidden="1" ht="24.6" customHeight="1" s="138">
      <c r="A7769" s="65" t="n">
        <v>10140502</v>
      </c>
      <c r="B7769" s="66" t="inlineStr">
        <is>
          <t>رخام ومواد بناء</t>
        </is>
      </c>
      <c r="C7769" s="67" t="inlineStr"/>
      <c r="D7769" s="67" t="inlineStr"/>
      <c r="E7769" s="68" t="n">
        <v>0</v>
      </c>
      <c r="F7769" s="69">
        <f>SUMIFS(الاضافة!$G$7:$G$60000,الاضافة!$H$7:$H$60000,"*اضاف*",الاضافة!$E$7:$E$60000,'أرصدة المخزن'!C7769)</f>
        <v/>
      </c>
      <c r="G7769" s="69">
        <f>SUMIFS(الصرف!$H$7:$H$60000,الصرف!$F$7:$F$60000,'أرصدة المخزن'!C7769)</f>
        <v/>
      </c>
      <c r="H7769" s="70">
        <f>E7769+F7769-G7769</f>
        <v/>
      </c>
    </row>
    <row r="7770" hidden="1" ht="24.6" customHeight="1" s="138">
      <c r="A7770" s="65" t="n">
        <v>10140503</v>
      </c>
      <c r="B7770" s="66" t="inlineStr">
        <is>
          <t>رخام ومواد بناء</t>
        </is>
      </c>
      <c r="C7770" s="67" t="inlineStr"/>
      <c r="D7770" s="67" t="inlineStr"/>
      <c r="E7770" s="68" t="n">
        <v>0</v>
      </c>
      <c r="F7770" s="69">
        <f>SUMIFS(الاضافة!$G$7:$G$60000,الاضافة!$H$7:$H$60000,"*اضاف*",الاضافة!$E$7:$E$60000,'أرصدة المخزن'!C7770)</f>
        <v/>
      </c>
      <c r="G7770" s="69">
        <f>SUMIFS(الصرف!$H$7:$H$60000,الصرف!$F$7:$F$60000,'أرصدة المخزن'!C7770)</f>
        <v/>
      </c>
      <c r="H7770" s="70">
        <f>E7770+F7770-G7770</f>
        <v/>
      </c>
    </row>
    <row r="7771" hidden="1" ht="24.6" customHeight="1" s="138">
      <c r="A7771" s="65" t="n">
        <v>10140504</v>
      </c>
      <c r="B7771" s="66" t="inlineStr">
        <is>
          <t>رخام ومواد بناء</t>
        </is>
      </c>
      <c r="C7771" s="67" t="inlineStr"/>
      <c r="D7771" s="67" t="inlineStr"/>
      <c r="E7771" s="68" t="n">
        <v>0</v>
      </c>
      <c r="F7771" s="69">
        <f>SUMIFS(الاضافة!$G$7:$G$60000,الاضافة!$H$7:$H$60000,"*اضاف*",الاضافة!$E$7:$E$60000,'أرصدة المخزن'!C7771)</f>
        <v/>
      </c>
      <c r="G7771" s="69">
        <f>SUMIFS(الصرف!$H$7:$H$60000,الصرف!$F$7:$F$60000,'أرصدة المخزن'!C7771)</f>
        <v/>
      </c>
      <c r="H7771" s="70">
        <f>E7771+F7771-G7771</f>
        <v/>
      </c>
    </row>
    <row r="7772" hidden="1" ht="24.6" customHeight="1" s="138">
      <c r="A7772" s="65" t="n">
        <v>10140505</v>
      </c>
      <c r="B7772" s="66" t="inlineStr">
        <is>
          <t>رخام ومواد بناء</t>
        </is>
      </c>
      <c r="C7772" s="67" t="inlineStr"/>
      <c r="D7772" s="67" t="inlineStr"/>
      <c r="E7772" s="68" t="n">
        <v>0</v>
      </c>
      <c r="F7772" s="69">
        <f>SUMIFS(الاضافة!$G$7:$G$60000,الاضافة!$H$7:$H$60000,"*اضاف*",الاضافة!$E$7:$E$60000,'أرصدة المخزن'!C7772)</f>
        <v/>
      </c>
      <c r="G7772" s="69">
        <f>SUMIFS(الصرف!$H$7:$H$60000,الصرف!$F$7:$F$60000,'أرصدة المخزن'!C7772)</f>
        <v/>
      </c>
      <c r="H7772" s="70">
        <f>E7772+F7772-G7772</f>
        <v/>
      </c>
    </row>
    <row r="7773" hidden="1" ht="24.6" customHeight="1" s="138">
      <c r="A7773" s="65" t="n">
        <v>10140506</v>
      </c>
      <c r="B7773" s="66" t="inlineStr">
        <is>
          <t>رخام ومواد بناء</t>
        </is>
      </c>
      <c r="C7773" s="67" t="inlineStr"/>
      <c r="D7773" s="67" t="inlineStr"/>
      <c r="E7773" s="68" t="n">
        <v>0</v>
      </c>
      <c r="F7773" s="69">
        <f>SUMIFS(الاضافة!$G$7:$G$60000,الاضافة!$H$7:$H$60000,"*اضاف*",الاضافة!$E$7:$E$60000,'أرصدة المخزن'!C7773)</f>
        <v/>
      </c>
      <c r="G7773" s="69">
        <f>SUMIFS(الصرف!$H$7:$H$60000,الصرف!$F$7:$F$60000,'أرصدة المخزن'!C7773)</f>
        <v/>
      </c>
      <c r="H7773" s="70">
        <f>E7773+F7773-G7773</f>
        <v/>
      </c>
    </row>
    <row r="7774" hidden="1" ht="24.6" customHeight="1" s="138">
      <c r="A7774" s="65" t="n">
        <v>10140507</v>
      </c>
      <c r="B7774" s="66" t="inlineStr">
        <is>
          <t>رخام ومواد بناء</t>
        </is>
      </c>
      <c r="C7774" s="67" t="inlineStr"/>
      <c r="D7774" s="67" t="inlineStr"/>
      <c r="E7774" s="68" t="n">
        <v>0</v>
      </c>
      <c r="F7774" s="69">
        <f>SUMIFS(الاضافة!$G$7:$G$60000,الاضافة!$H$7:$H$60000,"*اضاف*",الاضافة!$E$7:$E$60000,'أرصدة المخزن'!C7774)</f>
        <v/>
      </c>
      <c r="G7774" s="69">
        <f>SUMIFS(الصرف!$H$7:$H$60000,الصرف!$F$7:$F$60000,'أرصدة المخزن'!C7774)</f>
        <v/>
      </c>
      <c r="H7774" s="70">
        <f>E7774+F7774-G7774</f>
        <v/>
      </c>
    </row>
    <row r="7775" hidden="1" ht="24.6" customHeight="1" s="138">
      <c r="A7775" s="65" t="n">
        <v>10140508</v>
      </c>
      <c r="B7775" s="66" t="inlineStr">
        <is>
          <t>رخام ومواد بناء</t>
        </is>
      </c>
      <c r="C7775" s="67" t="inlineStr"/>
      <c r="D7775" s="67" t="inlineStr"/>
      <c r="E7775" s="68" t="n">
        <v>0</v>
      </c>
      <c r="F7775" s="69">
        <f>SUMIFS(الاضافة!$G$7:$G$60000,الاضافة!$H$7:$H$60000,"*اضاف*",الاضافة!$E$7:$E$60000,'أرصدة المخزن'!C7775)</f>
        <v/>
      </c>
      <c r="G7775" s="69">
        <f>SUMIFS(الصرف!$H$7:$H$60000,الصرف!$F$7:$F$60000,'أرصدة المخزن'!C7775)</f>
        <v/>
      </c>
      <c r="H7775" s="70">
        <f>E7775+F7775-G7775</f>
        <v/>
      </c>
    </row>
    <row r="7776" hidden="1" ht="24.6" customHeight="1" s="138">
      <c r="A7776" s="65" t="n">
        <v>10140509</v>
      </c>
      <c r="B7776" s="66" t="inlineStr">
        <is>
          <t>رخام ومواد بناء</t>
        </is>
      </c>
      <c r="C7776" s="67" t="inlineStr"/>
      <c r="D7776" s="67" t="inlineStr"/>
      <c r="E7776" s="68" t="n">
        <v>0</v>
      </c>
      <c r="F7776" s="69">
        <f>SUMIFS(الاضافة!$G$7:$G$60000,الاضافة!$H$7:$H$60000,"*اضاف*",الاضافة!$E$7:$E$60000,'أرصدة المخزن'!C7776)</f>
        <v/>
      </c>
      <c r="G7776" s="69">
        <f>SUMIFS(الصرف!$H$7:$H$60000,الصرف!$F$7:$F$60000,'أرصدة المخزن'!C7776)</f>
        <v/>
      </c>
      <c r="H7776" s="70">
        <f>E7776+F7776-G7776</f>
        <v/>
      </c>
    </row>
    <row r="7777" hidden="1" ht="24.6" customHeight="1" s="138">
      <c r="A7777" s="65" t="n">
        <v>10140510</v>
      </c>
      <c r="B7777" s="66" t="inlineStr">
        <is>
          <t>رخام ومواد بناء</t>
        </is>
      </c>
      <c r="C7777" s="67" t="inlineStr"/>
      <c r="D7777" s="67" t="inlineStr"/>
      <c r="E7777" s="68" t="n">
        <v>0</v>
      </c>
      <c r="F7777" s="69">
        <f>SUMIFS(الاضافة!$G$7:$G$60000,الاضافة!$H$7:$H$60000,"*اضاف*",الاضافة!$E$7:$E$60000,'أرصدة المخزن'!C7777)</f>
        <v/>
      </c>
      <c r="G7777" s="69">
        <f>SUMIFS(الصرف!$H$7:$H$60000,الصرف!$F$7:$F$60000,'أرصدة المخزن'!C7777)</f>
        <v/>
      </c>
      <c r="H7777" s="70">
        <f>E7777+F7777-G7777</f>
        <v/>
      </c>
    </row>
    <row r="7778" hidden="1" ht="24.6" customHeight="1" s="138">
      <c r="A7778" s="65" t="n">
        <v>10140511</v>
      </c>
      <c r="B7778" s="66" t="inlineStr">
        <is>
          <t>رخام ومواد بناء</t>
        </is>
      </c>
      <c r="C7778" s="67" t="inlineStr"/>
      <c r="D7778" s="67" t="inlineStr"/>
      <c r="E7778" s="68" t="n">
        <v>0</v>
      </c>
      <c r="F7778" s="69">
        <f>SUMIFS(الاضافة!$G$7:$G$60000,الاضافة!$H$7:$H$60000,"*اضاف*",الاضافة!$E$7:$E$60000,'أرصدة المخزن'!C7778)</f>
        <v/>
      </c>
      <c r="G7778" s="69">
        <f>SUMIFS(الصرف!$H$7:$H$60000,الصرف!$F$7:$F$60000,'أرصدة المخزن'!C7778)</f>
        <v/>
      </c>
      <c r="H7778" s="70">
        <f>E7778+F7778-G7778</f>
        <v/>
      </c>
    </row>
    <row r="7779" hidden="1" ht="24.6" customHeight="1" s="138">
      <c r="A7779" s="65" t="n">
        <v>10140512</v>
      </c>
      <c r="B7779" s="66" t="inlineStr">
        <is>
          <t>رخام ومواد بناء</t>
        </is>
      </c>
      <c r="C7779" s="67" t="inlineStr"/>
      <c r="D7779" s="67" t="inlineStr"/>
      <c r="E7779" s="68" t="n">
        <v>0</v>
      </c>
      <c r="F7779" s="69">
        <f>SUMIFS(الاضافة!$G$7:$G$60000,الاضافة!$H$7:$H$60000,"*اضاف*",الاضافة!$E$7:$E$60000,'أرصدة المخزن'!C7779)</f>
        <v/>
      </c>
      <c r="G7779" s="69">
        <f>SUMIFS(الصرف!$H$7:$H$60000,الصرف!$F$7:$F$60000,'أرصدة المخزن'!C7779)</f>
        <v/>
      </c>
      <c r="H7779" s="70">
        <f>E7779+F7779-G7779</f>
        <v/>
      </c>
    </row>
    <row r="7780" hidden="1" ht="24.6" customHeight="1" s="138">
      <c r="A7780" s="65" t="n">
        <v>10140513</v>
      </c>
      <c r="B7780" s="66" t="inlineStr">
        <is>
          <t>رخام ومواد بناء</t>
        </is>
      </c>
      <c r="C7780" s="67" t="inlineStr"/>
      <c r="D7780" s="67" t="inlineStr"/>
      <c r="E7780" s="68" t="n">
        <v>0</v>
      </c>
      <c r="F7780" s="69">
        <f>SUMIFS(الاضافة!$G$7:$G$60000,الاضافة!$H$7:$H$60000,"*اضاف*",الاضافة!$E$7:$E$60000,'أرصدة المخزن'!C7780)</f>
        <v/>
      </c>
      <c r="G7780" s="69">
        <f>SUMIFS(الصرف!$H$7:$H$60000,الصرف!$F$7:$F$60000,'أرصدة المخزن'!C7780)</f>
        <v/>
      </c>
      <c r="H7780" s="70">
        <f>E7780+F7780-G7780</f>
        <v/>
      </c>
    </row>
    <row r="7781" hidden="1" ht="24.6" customHeight="1" s="138">
      <c r="A7781" s="65" t="n">
        <v>10140514</v>
      </c>
      <c r="B7781" s="66" t="inlineStr">
        <is>
          <t>رخام ومواد بناء</t>
        </is>
      </c>
      <c r="C7781" s="67" t="inlineStr"/>
      <c r="D7781" s="67" t="inlineStr"/>
      <c r="E7781" s="68" t="n">
        <v>0</v>
      </c>
      <c r="F7781" s="69">
        <f>SUMIFS(الاضافة!$G$7:$G$60000,الاضافة!$H$7:$H$60000,"*اضاف*",الاضافة!$E$7:$E$60000,'أرصدة المخزن'!C7781)</f>
        <v/>
      </c>
      <c r="G7781" s="69">
        <f>SUMIFS(الصرف!$H$7:$H$60000,الصرف!$F$7:$F$60000,'أرصدة المخزن'!C7781)</f>
        <v/>
      </c>
      <c r="H7781" s="70">
        <f>E7781+F7781-G7781</f>
        <v/>
      </c>
    </row>
    <row r="7782" hidden="1" ht="24.6" customHeight="1" s="138">
      <c r="A7782" s="65" t="n">
        <v>10150001</v>
      </c>
      <c r="B7782" s="66" t="inlineStr">
        <is>
          <t>ملابس</t>
        </is>
      </c>
      <c r="C7782" s="67" t="inlineStr">
        <is>
          <t>فست اسود لارج</t>
        </is>
      </c>
      <c r="D7782" s="67" t="inlineStr">
        <is>
          <t>عدد</t>
        </is>
      </c>
      <c r="E7782" s="68" t="n">
        <v>0</v>
      </c>
      <c r="F7782" s="69">
        <f>SUMIFS(الاضافة!$G$7:$G$60000,الاضافة!$H$7:$H$60000,"*اضاف*",الاضافة!$E$7:$E$60000,'أرصدة المخزن'!C7782)</f>
        <v/>
      </c>
      <c r="G7782" s="69">
        <f>SUMIFS(الصرف!$H$7:$H$60000,الصرف!$F$7:$F$60000,'أرصدة المخزن'!C7782)</f>
        <v/>
      </c>
      <c r="H7782" s="70">
        <f>E7782+F7782-G7782</f>
        <v/>
      </c>
    </row>
    <row r="7783" hidden="1" ht="24.6" customHeight="1" s="138">
      <c r="A7783" s="65" t="n">
        <v>10150002</v>
      </c>
      <c r="B7783" s="66" t="inlineStr">
        <is>
          <t>ملابس</t>
        </is>
      </c>
      <c r="C7783" s="67" t="inlineStr">
        <is>
          <t>فست اسود اكس لارج</t>
        </is>
      </c>
      <c r="D7783" s="67" t="inlineStr">
        <is>
          <t>عدد</t>
        </is>
      </c>
      <c r="E7783" s="68" t="n">
        <v>0</v>
      </c>
      <c r="F7783" s="69">
        <f>SUMIFS(الاضافة!$G$7:$G$60000,الاضافة!$H$7:$H$60000,"*اضاف*",الاضافة!$E$7:$E$60000,'أرصدة المخزن'!C7783)</f>
        <v/>
      </c>
      <c r="G7783" s="69">
        <f>SUMIFS(الصرف!$H$7:$H$60000,الصرف!$F$7:$F$60000,'أرصدة المخزن'!C7783)</f>
        <v/>
      </c>
      <c r="H7783" s="70">
        <f>E7783+F7783-G7783</f>
        <v/>
      </c>
    </row>
    <row r="7784" hidden="1" ht="24.6" customHeight="1" s="138">
      <c r="A7784" s="65" t="n">
        <v>10150003</v>
      </c>
      <c r="B7784" s="66" t="inlineStr">
        <is>
          <t>ملابس</t>
        </is>
      </c>
      <c r="C7784" s="67" t="inlineStr"/>
      <c r="D7784" s="67" t="inlineStr"/>
      <c r="E7784" s="68" t="n">
        <v>0</v>
      </c>
      <c r="F7784" s="69">
        <f>SUMIFS(الاضافة!$G$7:$G$60000,الاضافة!$H$7:$H$60000,"*اضاف*",الاضافة!$E$7:$E$60000,'أرصدة المخزن'!C7784)</f>
        <v/>
      </c>
      <c r="G7784" s="69">
        <f>SUMIFS(الصرف!$H$7:$H$60000,الصرف!$F$7:$F$60000,'أرصدة المخزن'!C7784)</f>
        <v/>
      </c>
      <c r="H7784" s="70">
        <f>E7784+F7784-G7784</f>
        <v/>
      </c>
    </row>
    <row r="7785" hidden="1" ht="24.6" customHeight="1" s="138">
      <c r="A7785" s="65" t="n">
        <v>10150004</v>
      </c>
      <c r="B7785" s="66" t="inlineStr">
        <is>
          <t>ملابس</t>
        </is>
      </c>
      <c r="C7785" s="67" t="inlineStr"/>
      <c r="D7785" s="67" t="inlineStr"/>
      <c r="E7785" s="68" t="n">
        <v>0</v>
      </c>
      <c r="F7785" s="69">
        <f>SUMIFS(الاضافة!$G$7:$G$60000,الاضافة!$H$7:$H$60000,"*اضاف*",الاضافة!$E$7:$E$60000,'أرصدة المخزن'!C7785)</f>
        <v/>
      </c>
      <c r="G7785" s="69">
        <f>SUMIFS(الصرف!$H$7:$H$60000,الصرف!$F$7:$F$60000,'أرصدة المخزن'!C7785)</f>
        <v/>
      </c>
      <c r="H7785" s="70">
        <f>E7785+F7785-G7785</f>
        <v/>
      </c>
    </row>
    <row r="7786" hidden="1" ht="24.6" customHeight="1" s="138">
      <c r="A7786" s="65" t="n">
        <v>10150005</v>
      </c>
      <c r="B7786" s="66" t="inlineStr">
        <is>
          <t>ملابس</t>
        </is>
      </c>
      <c r="C7786" s="67" t="inlineStr"/>
      <c r="D7786" s="67" t="inlineStr"/>
      <c r="E7786" s="68" t="n">
        <v>0</v>
      </c>
      <c r="F7786" s="69">
        <f>SUMIFS(الاضافة!$G$7:$G$60000,الاضافة!$H$7:$H$60000,"*اضاف*",الاضافة!$E$7:$E$60000,'أرصدة المخزن'!C7786)</f>
        <v/>
      </c>
      <c r="G7786" s="69">
        <f>SUMIFS(الصرف!$H$7:$H$60000,الصرف!$F$7:$F$60000,'أرصدة المخزن'!C7786)</f>
        <v/>
      </c>
      <c r="H7786" s="70">
        <f>E7786+F7786-G7786</f>
        <v/>
      </c>
    </row>
    <row r="7787" hidden="1" ht="24.6" customHeight="1" s="138">
      <c r="A7787" s="65" t="n">
        <v>10150006</v>
      </c>
      <c r="B7787" s="66" t="inlineStr">
        <is>
          <t>ملابس</t>
        </is>
      </c>
      <c r="C7787" s="67" t="inlineStr"/>
      <c r="D7787" s="67" t="inlineStr"/>
      <c r="E7787" s="68" t="n">
        <v>0</v>
      </c>
      <c r="F7787" s="69">
        <f>SUMIFS(الاضافة!$G$7:$G$60000,الاضافة!$H$7:$H$60000,"*اضاف*",الاضافة!$E$7:$E$60000,'أرصدة المخزن'!C7787)</f>
        <v/>
      </c>
      <c r="G7787" s="69">
        <f>SUMIFS(الصرف!$H$7:$H$60000,الصرف!$F$7:$F$60000,'أرصدة المخزن'!C7787)</f>
        <v/>
      </c>
      <c r="H7787" s="70">
        <f>E7787+F7787-G7787</f>
        <v/>
      </c>
    </row>
    <row r="7788" hidden="1" ht="24.6" customHeight="1" s="138">
      <c r="A7788" s="65" t="n">
        <v>10150007</v>
      </c>
      <c r="B7788" s="66" t="inlineStr">
        <is>
          <t>ملابس</t>
        </is>
      </c>
      <c r="C7788" s="67" t="inlineStr"/>
      <c r="D7788" s="67" t="inlineStr"/>
      <c r="E7788" s="68" t="n">
        <v>0</v>
      </c>
      <c r="F7788" s="69">
        <f>SUMIFS(الاضافة!$G$7:$G$60000,الاضافة!$H$7:$H$60000,"*اضاف*",الاضافة!$E$7:$E$60000,'أرصدة المخزن'!C7788)</f>
        <v/>
      </c>
      <c r="G7788" s="69">
        <f>SUMIFS(الصرف!$H$7:$H$60000,الصرف!$F$7:$F$60000,'أرصدة المخزن'!C7788)</f>
        <v/>
      </c>
      <c r="H7788" s="70">
        <f>E7788+F7788-G7788</f>
        <v/>
      </c>
    </row>
    <row r="7789" hidden="1" ht="24.6" customHeight="1" s="138">
      <c r="A7789" s="65" t="n">
        <v>10150008</v>
      </c>
      <c r="B7789" s="66" t="inlineStr">
        <is>
          <t>ملابس</t>
        </is>
      </c>
      <c r="C7789" s="67" t="inlineStr"/>
      <c r="D7789" s="67" t="inlineStr"/>
      <c r="E7789" s="68" t="n">
        <v>0</v>
      </c>
      <c r="F7789" s="69">
        <f>SUMIFS(الاضافة!$G$7:$G$60000,الاضافة!$H$7:$H$60000,"*اضاف*",الاضافة!$E$7:$E$60000,'أرصدة المخزن'!C7789)</f>
        <v/>
      </c>
      <c r="G7789" s="69">
        <f>SUMIFS(الصرف!$H$7:$H$60000,الصرف!$F$7:$F$60000,'أرصدة المخزن'!C7789)</f>
        <v/>
      </c>
      <c r="H7789" s="70">
        <f>E7789+F7789-G7789</f>
        <v/>
      </c>
    </row>
    <row r="7790" hidden="1" ht="24.6" customHeight="1" s="138">
      <c r="A7790" s="65" t="n">
        <v>10150009</v>
      </c>
      <c r="B7790" s="66" t="inlineStr">
        <is>
          <t>ملابس</t>
        </is>
      </c>
      <c r="C7790" s="67" t="inlineStr"/>
      <c r="D7790" s="67" t="inlineStr"/>
      <c r="E7790" s="68" t="n">
        <v>0</v>
      </c>
      <c r="F7790" s="69">
        <f>SUMIFS(الاضافة!$G$7:$G$60000,الاضافة!$H$7:$H$60000,"*اضاف*",الاضافة!$E$7:$E$60000,'أرصدة المخزن'!C7790)</f>
        <v/>
      </c>
      <c r="G7790" s="69">
        <f>SUMIFS(الصرف!$H$7:$H$60000,الصرف!$F$7:$F$60000,'أرصدة المخزن'!C7790)</f>
        <v/>
      </c>
      <c r="H7790" s="70">
        <f>E7790+F7790-G7790</f>
        <v/>
      </c>
    </row>
    <row r="7791" hidden="1" ht="24.6" customHeight="1" s="138">
      <c r="A7791" s="65" t="n">
        <v>10150010</v>
      </c>
      <c r="B7791" s="66" t="inlineStr">
        <is>
          <t>ملابس</t>
        </is>
      </c>
      <c r="C7791" s="67" t="inlineStr"/>
      <c r="D7791" s="67" t="inlineStr"/>
      <c r="E7791" s="68" t="n">
        <v>0</v>
      </c>
      <c r="F7791" s="69">
        <f>SUMIFS(الاضافة!$G$7:$G$60000,الاضافة!$H$7:$H$60000,"*اضاف*",الاضافة!$E$7:$E$60000,'أرصدة المخزن'!C7791)</f>
        <v/>
      </c>
      <c r="G7791" s="69">
        <f>SUMIFS(الصرف!$H$7:$H$60000,الصرف!$F$7:$F$60000,'أرصدة المخزن'!C7791)</f>
        <v/>
      </c>
      <c r="H7791" s="70">
        <f>E7791+F7791-G7791</f>
        <v/>
      </c>
    </row>
    <row r="7792" hidden="1" ht="24.6" customHeight="1" s="138">
      <c r="A7792" s="65" t="n">
        <v>10150011</v>
      </c>
      <c r="B7792" s="66" t="inlineStr">
        <is>
          <t>ملابس</t>
        </is>
      </c>
      <c r="C7792" s="67" t="inlineStr"/>
      <c r="D7792" s="67" t="inlineStr"/>
      <c r="E7792" s="68" t="n">
        <v>0</v>
      </c>
      <c r="F7792" s="69">
        <f>SUMIFS(الاضافة!$G$7:$G$60000,الاضافة!$H$7:$H$60000,"*اضاف*",الاضافة!$E$7:$E$60000,'أرصدة المخزن'!C7792)</f>
        <v/>
      </c>
      <c r="G7792" s="69">
        <f>SUMIFS(الصرف!$H$7:$H$60000,الصرف!$F$7:$F$60000,'أرصدة المخزن'!C7792)</f>
        <v/>
      </c>
      <c r="H7792" s="70">
        <f>E7792+F7792-G7792</f>
        <v/>
      </c>
    </row>
    <row r="7793" hidden="1" ht="24.6" customHeight="1" s="138">
      <c r="A7793" s="65" t="n">
        <v>10150012</v>
      </c>
      <c r="B7793" s="66" t="inlineStr">
        <is>
          <t>ملابس</t>
        </is>
      </c>
      <c r="C7793" s="67" t="inlineStr"/>
      <c r="D7793" s="67" t="inlineStr"/>
      <c r="E7793" s="68" t="n">
        <v>0</v>
      </c>
      <c r="F7793" s="69">
        <f>SUMIFS(الاضافة!$G$7:$G$60000,الاضافة!$H$7:$H$60000,"*اضاف*",الاضافة!$E$7:$E$60000,'أرصدة المخزن'!C7793)</f>
        <v/>
      </c>
      <c r="G7793" s="69">
        <f>SUMIFS(الصرف!$H$7:$H$60000,الصرف!$F$7:$F$60000,'أرصدة المخزن'!C7793)</f>
        <v/>
      </c>
      <c r="H7793" s="70">
        <f>E7793+F7793-G7793</f>
        <v/>
      </c>
    </row>
    <row r="7794" hidden="1" ht="24.6" customHeight="1" s="138">
      <c r="A7794" s="65" t="n">
        <v>10150013</v>
      </c>
      <c r="B7794" s="66" t="inlineStr">
        <is>
          <t>ملابس</t>
        </is>
      </c>
      <c r="C7794" s="67" t="inlineStr"/>
      <c r="D7794" s="67" t="inlineStr"/>
      <c r="E7794" s="68" t="n">
        <v>0</v>
      </c>
      <c r="F7794" s="69">
        <f>SUMIFS(الاضافة!$G$7:$G$60000,الاضافة!$H$7:$H$60000,"*اضاف*",الاضافة!$E$7:$E$60000,'أرصدة المخزن'!C7794)</f>
        <v/>
      </c>
      <c r="G7794" s="69">
        <f>SUMIFS(الصرف!$H$7:$H$60000,الصرف!$F$7:$F$60000,'أرصدة المخزن'!C7794)</f>
        <v/>
      </c>
      <c r="H7794" s="70">
        <f>E7794+F7794-G7794</f>
        <v/>
      </c>
    </row>
    <row r="7795" hidden="1" ht="24.6" customHeight="1" s="138">
      <c r="A7795" s="65" t="n">
        <v>10150014</v>
      </c>
      <c r="B7795" s="66" t="inlineStr">
        <is>
          <t>ملابس</t>
        </is>
      </c>
      <c r="C7795" s="67" t="inlineStr"/>
      <c r="D7795" s="67" t="inlineStr"/>
      <c r="E7795" s="68" t="n">
        <v>0</v>
      </c>
      <c r="F7795" s="69">
        <f>SUMIFS(الاضافة!$G$7:$G$60000,الاضافة!$H$7:$H$60000,"*اضاف*",الاضافة!$E$7:$E$60000,'أرصدة المخزن'!C7795)</f>
        <v/>
      </c>
      <c r="G7795" s="69">
        <f>SUMIFS(الصرف!$H$7:$H$60000,الصرف!$F$7:$F$60000,'أرصدة المخزن'!C7795)</f>
        <v/>
      </c>
      <c r="H7795" s="70">
        <f>E7795+F7795-G7795</f>
        <v/>
      </c>
    </row>
    <row r="7796" hidden="1" ht="24.6" customHeight="1" s="138">
      <c r="A7796" s="65" t="n">
        <v>10150015</v>
      </c>
      <c r="B7796" s="66" t="inlineStr">
        <is>
          <t>ملابس</t>
        </is>
      </c>
      <c r="C7796" s="67" t="inlineStr"/>
      <c r="D7796" s="67" t="inlineStr"/>
      <c r="E7796" s="68" t="n">
        <v>0</v>
      </c>
      <c r="F7796" s="69">
        <f>SUMIFS(الاضافة!$G$7:$G$60000,الاضافة!$H$7:$H$60000,"*اضاف*",الاضافة!$E$7:$E$60000,'أرصدة المخزن'!C7796)</f>
        <v/>
      </c>
      <c r="G7796" s="69">
        <f>SUMIFS(الصرف!$H$7:$H$60000,الصرف!$F$7:$F$60000,'أرصدة المخزن'!C7796)</f>
        <v/>
      </c>
      <c r="H7796" s="70">
        <f>E7796+F7796-G7796</f>
        <v/>
      </c>
    </row>
    <row r="7797" hidden="1" ht="24.6" customHeight="1" s="138">
      <c r="A7797" s="65" t="n">
        <v>10150016</v>
      </c>
      <c r="B7797" s="66" t="inlineStr">
        <is>
          <t>ملابس</t>
        </is>
      </c>
      <c r="C7797" s="67" t="inlineStr"/>
      <c r="D7797" s="67" t="inlineStr"/>
      <c r="E7797" s="68" t="n">
        <v>0</v>
      </c>
      <c r="F7797" s="69">
        <f>SUMIFS(الاضافة!$G$7:$G$60000,الاضافة!$H$7:$H$60000,"*اضاف*",الاضافة!$E$7:$E$60000,'أرصدة المخزن'!C7797)</f>
        <v/>
      </c>
      <c r="G7797" s="69">
        <f>SUMIFS(الصرف!$H$7:$H$60000,الصرف!$F$7:$F$60000,'أرصدة المخزن'!C7797)</f>
        <v/>
      </c>
      <c r="H7797" s="70">
        <f>E7797+F7797-G7797</f>
        <v/>
      </c>
    </row>
    <row r="7798" hidden="1" ht="24.6" customHeight="1" s="138">
      <c r="A7798" s="65" t="n">
        <v>10150017</v>
      </c>
      <c r="B7798" s="66" t="inlineStr">
        <is>
          <t>ملابس</t>
        </is>
      </c>
      <c r="C7798" s="67" t="inlineStr"/>
      <c r="D7798" s="67" t="inlineStr"/>
      <c r="E7798" s="68" t="n">
        <v>0</v>
      </c>
      <c r="F7798" s="69">
        <f>SUMIFS(الاضافة!$G$7:$G$60000,الاضافة!$H$7:$H$60000,"*اضاف*",الاضافة!$E$7:$E$60000,'أرصدة المخزن'!C7798)</f>
        <v/>
      </c>
      <c r="G7798" s="69">
        <f>SUMIFS(الصرف!$H$7:$H$60000,الصرف!$F$7:$F$60000,'أرصدة المخزن'!C7798)</f>
        <v/>
      </c>
      <c r="H7798" s="70">
        <f>E7798+F7798-G7798</f>
        <v/>
      </c>
    </row>
    <row r="7799" hidden="1" ht="24.6" customHeight="1" s="138">
      <c r="A7799" s="65" t="n">
        <v>10150018</v>
      </c>
      <c r="B7799" s="66" t="inlineStr">
        <is>
          <t>ملابس</t>
        </is>
      </c>
      <c r="C7799" s="67" t="inlineStr"/>
      <c r="D7799" s="67" t="inlineStr"/>
      <c r="E7799" s="68" t="n">
        <v>0</v>
      </c>
      <c r="F7799" s="69">
        <f>SUMIFS(الاضافة!$G$7:$G$60000,الاضافة!$H$7:$H$60000,"*اضاف*",الاضافة!$E$7:$E$60000,'أرصدة المخزن'!C7799)</f>
        <v/>
      </c>
      <c r="G7799" s="69">
        <f>SUMIFS(الصرف!$H$7:$H$60000,الصرف!$F$7:$F$60000,'أرصدة المخزن'!C7799)</f>
        <v/>
      </c>
      <c r="H7799" s="70">
        <f>E7799+F7799-G7799</f>
        <v/>
      </c>
    </row>
    <row r="7800" hidden="1" ht="24.6" customHeight="1" s="138">
      <c r="A7800" s="65" t="n">
        <v>10150019</v>
      </c>
      <c r="B7800" s="66" t="inlineStr">
        <is>
          <t>ملابس</t>
        </is>
      </c>
      <c r="C7800" s="67" t="inlineStr"/>
      <c r="D7800" s="67" t="inlineStr"/>
      <c r="E7800" s="68" t="n">
        <v>0</v>
      </c>
      <c r="F7800" s="69">
        <f>SUMIFS(الاضافة!$G$7:$G$60000,الاضافة!$H$7:$H$60000,"*اضاف*",الاضافة!$E$7:$E$60000,'أرصدة المخزن'!C7800)</f>
        <v/>
      </c>
      <c r="G7800" s="69">
        <f>SUMIFS(الصرف!$H$7:$H$60000,الصرف!$F$7:$F$60000,'أرصدة المخزن'!C7800)</f>
        <v/>
      </c>
      <c r="H7800" s="70">
        <f>E7800+F7800-G7800</f>
        <v/>
      </c>
    </row>
    <row r="7801" hidden="1" ht="24.6" customHeight="1" s="138">
      <c r="A7801" s="65" t="n">
        <v>10150020</v>
      </c>
      <c r="B7801" s="66" t="inlineStr">
        <is>
          <t>ملابس</t>
        </is>
      </c>
      <c r="C7801" s="67" t="inlineStr"/>
      <c r="D7801" s="67" t="inlineStr"/>
      <c r="E7801" s="68" t="n">
        <v>0</v>
      </c>
      <c r="F7801" s="69">
        <f>SUMIFS(الاضافة!$G$7:$G$60000,الاضافة!$H$7:$H$60000,"*اضاف*",الاضافة!$E$7:$E$60000,'أرصدة المخزن'!C7801)</f>
        <v/>
      </c>
      <c r="G7801" s="69">
        <f>SUMIFS(الصرف!$H$7:$H$60000,الصرف!$F$7:$F$60000,'أرصدة المخزن'!C7801)</f>
        <v/>
      </c>
      <c r="H7801" s="70">
        <f>E7801+F7801-G7801</f>
        <v/>
      </c>
    </row>
    <row r="7802" hidden="1" ht="24.6" customHeight="1" s="138">
      <c r="A7802" s="65" t="n">
        <v>10150021</v>
      </c>
      <c r="B7802" s="66" t="inlineStr">
        <is>
          <t>ملابس</t>
        </is>
      </c>
      <c r="C7802" s="67" t="inlineStr"/>
      <c r="D7802" s="67" t="inlineStr"/>
      <c r="E7802" s="68" t="n">
        <v>0</v>
      </c>
      <c r="F7802" s="69">
        <f>SUMIFS(الاضافة!$G$7:$G$60000,الاضافة!$H$7:$H$60000,"*اضاف*",الاضافة!$E$7:$E$60000,'أرصدة المخزن'!C7802)</f>
        <v/>
      </c>
      <c r="G7802" s="69">
        <f>SUMIFS(الصرف!$H$7:$H$60000,الصرف!$F$7:$F$60000,'أرصدة المخزن'!C7802)</f>
        <v/>
      </c>
      <c r="H7802" s="70">
        <f>E7802+F7802-G7802</f>
        <v/>
      </c>
    </row>
    <row r="7803" hidden="1" ht="24.6" customHeight="1" s="138">
      <c r="A7803" s="65" t="n">
        <v>10150022</v>
      </c>
      <c r="B7803" s="66" t="inlineStr">
        <is>
          <t>ملابس</t>
        </is>
      </c>
      <c r="C7803" s="67" t="inlineStr"/>
      <c r="D7803" s="67" t="inlineStr"/>
      <c r="E7803" s="68" t="n">
        <v>0</v>
      </c>
      <c r="F7803" s="69">
        <f>SUMIFS(الاضافة!$G$7:$G$60000,الاضافة!$H$7:$H$60000,"*اضاف*",الاضافة!$E$7:$E$60000,'أرصدة المخزن'!C7803)</f>
        <v/>
      </c>
      <c r="G7803" s="69">
        <f>SUMIFS(الصرف!$H$7:$H$60000,الصرف!$F$7:$F$60000,'أرصدة المخزن'!C7803)</f>
        <v/>
      </c>
      <c r="H7803" s="70">
        <f>E7803+F7803-G7803</f>
        <v/>
      </c>
    </row>
    <row r="7804" hidden="1" ht="24.6" customHeight="1" s="138">
      <c r="A7804" s="65" t="n">
        <v>10150023</v>
      </c>
      <c r="B7804" s="66" t="inlineStr">
        <is>
          <t>ملابس</t>
        </is>
      </c>
      <c r="C7804" s="67" t="inlineStr"/>
      <c r="D7804" s="67" t="inlineStr"/>
      <c r="E7804" s="68" t="n">
        <v>0</v>
      </c>
      <c r="F7804" s="69">
        <f>SUMIFS(الاضافة!$G$7:$G$60000,الاضافة!$H$7:$H$60000,"*اضاف*",الاضافة!$E$7:$E$60000,'أرصدة المخزن'!C7804)</f>
        <v/>
      </c>
      <c r="G7804" s="69">
        <f>SUMIFS(الصرف!$H$7:$H$60000,الصرف!$F$7:$F$60000,'أرصدة المخزن'!C7804)</f>
        <v/>
      </c>
      <c r="H7804" s="70">
        <f>E7804+F7804-G7804</f>
        <v/>
      </c>
    </row>
    <row r="7805" hidden="1" ht="24.6" customHeight="1" s="138">
      <c r="A7805" s="65" t="n">
        <v>10150024</v>
      </c>
      <c r="B7805" s="66" t="inlineStr">
        <is>
          <t>ملابس</t>
        </is>
      </c>
      <c r="C7805" s="67" t="inlineStr"/>
      <c r="D7805" s="67" t="inlineStr"/>
      <c r="E7805" s="68" t="n">
        <v>0</v>
      </c>
      <c r="F7805" s="69">
        <f>SUMIFS(الاضافة!$G$7:$G$60000,الاضافة!$H$7:$H$60000,"*اضاف*",الاضافة!$E$7:$E$60000,'أرصدة المخزن'!C7805)</f>
        <v/>
      </c>
      <c r="G7805" s="69">
        <f>SUMIFS(الصرف!$H$7:$H$60000,الصرف!$F$7:$F$60000,'أرصدة المخزن'!C7805)</f>
        <v/>
      </c>
      <c r="H7805" s="70">
        <f>E7805+F7805-G7805</f>
        <v/>
      </c>
    </row>
    <row r="7806" hidden="1" ht="24.6" customHeight="1" s="138">
      <c r="A7806" s="65" t="n">
        <v>10150025</v>
      </c>
      <c r="B7806" s="66" t="inlineStr">
        <is>
          <t>ملابس</t>
        </is>
      </c>
      <c r="C7806" s="67" t="inlineStr"/>
      <c r="D7806" s="67" t="inlineStr"/>
      <c r="E7806" s="68" t="n">
        <v>0</v>
      </c>
      <c r="F7806" s="69">
        <f>SUMIFS(الاضافة!$G$7:$G$60000,الاضافة!$H$7:$H$60000,"*اضاف*",الاضافة!$E$7:$E$60000,'أرصدة المخزن'!C7806)</f>
        <v/>
      </c>
      <c r="G7806" s="69">
        <f>SUMIFS(الصرف!$H$7:$H$60000,الصرف!$F$7:$F$60000,'أرصدة المخزن'!C7806)</f>
        <v/>
      </c>
      <c r="H7806" s="70">
        <f>E7806+F7806-G7806</f>
        <v/>
      </c>
    </row>
    <row r="7807" hidden="1" ht="24.6" customHeight="1" s="138">
      <c r="A7807" s="65" t="n">
        <v>10150026</v>
      </c>
      <c r="B7807" s="66" t="inlineStr">
        <is>
          <t>ملابس</t>
        </is>
      </c>
      <c r="C7807" s="67" t="inlineStr"/>
      <c r="D7807" s="67" t="inlineStr"/>
      <c r="E7807" s="68" t="n">
        <v>0</v>
      </c>
      <c r="F7807" s="69">
        <f>SUMIFS(الاضافة!$G$7:$G$60000,الاضافة!$H$7:$H$60000,"*اضاف*",الاضافة!$E$7:$E$60000,'أرصدة المخزن'!C7807)</f>
        <v/>
      </c>
      <c r="G7807" s="69">
        <f>SUMIFS(الصرف!$H$7:$H$60000,الصرف!$F$7:$F$60000,'أرصدة المخزن'!C7807)</f>
        <v/>
      </c>
      <c r="H7807" s="70">
        <f>E7807+F7807-G7807</f>
        <v/>
      </c>
    </row>
    <row r="7808" hidden="1" ht="24.6" customHeight="1" s="138">
      <c r="A7808" s="65" t="n">
        <v>10150027</v>
      </c>
      <c r="B7808" s="66" t="inlineStr">
        <is>
          <t>ملابس</t>
        </is>
      </c>
      <c r="C7808" s="67" t="inlineStr"/>
      <c r="D7808" s="67" t="inlineStr"/>
      <c r="E7808" s="68" t="n">
        <v>0</v>
      </c>
      <c r="F7808" s="69">
        <f>SUMIFS(الاضافة!$G$7:$G$60000,الاضافة!$H$7:$H$60000,"*اضاف*",الاضافة!$E$7:$E$60000,'أرصدة المخزن'!C7808)</f>
        <v/>
      </c>
      <c r="G7808" s="69">
        <f>SUMIFS(الصرف!$H$7:$H$60000,الصرف!$F$7:$F$60000,'أرصدة المخزن'!C7808)</f>
        <v/>
      </c>
      <c r="H7808" s="70">
        <f>E7808+F7808-G7808</f>
        <v/>
      </c>
    </row>
    <row r="7809" hidden="1" ht="24.6" customHeight="1" s="138">
      <c r="A7809" s="65" t="n">
        <v>10150028</v>
      </c>
      <c r="B7809" s="66" t="inlineStr">
        <is>
          <t>ملابس</t>
        </is>
      </c>
      <c r="C7809" s="67" t="inlineStr"/>
      <c r="D7809" s="67" t="inlineStr"/>
      <c r="E7809" s="68" t="n">
        <v>0</v>
      </c>
      <c r="F7809" s="69">
        <f>SUMIFS(الاضافة!$G$7:$G$60000,الاضافة!$H$7:$H$60000,"*اضاف*",الاضافة!$E$7:$E$60000,'أرصدة المخزن'!C7809)</f>
        <v/>
      </c>
      <c r="G7809" s="69">
        <f>SUMIFS(الصرف!$H$7:$H$60000,الصرف!$F$7:$F$60000,'أرصدة المخزن'!C7809)</f>
        <v/>
      </c>
      <c r="H7809" s="70">
        <f>E7809+F7809-G7809</f>
        <v/>
      </c>
    </row>
    <row r="7810" hidden="1" ht="24.6" customHeight="1" s="138">
      <c r="A7810" s="65" t="n">
        <v>10150029</v>
      </c>
      <c r="B7810" s="66" t="inlineStr">
        <is>
          <t>ملابس</t>
        </is>
      </c>
      <c r="C7810" s="67" t="inlineStr"/>
      <c r="D7810" s="67" t="inlineStr"/>
      <c r="E7810" s="68" t="n">
        <v>0</v>
      </c>
      <c r="F7810" s="69">
        <f>SUMIFS(الاضافة!$G$7:$G$60000,الاضافة!$H$7:$H$60000,"*اضاف*",الاضافة!$E$7:$E$60000,'أرصدة المخزن'!C7810)</f>
        <v/>
      </c>
      <c r="G7810" s="69">
        <f>SUMIFS(الصرف!$H$7:$H$60000,الصرف!$F$7:$F$60000,'أرصدة المخزن'!C7810)</f>
        <v/>
      </c>
      <c r="H7810" s="70">
        <f>E7810+F7810-G7810</f>
        <v/>
      </c>
    </row>
    <row r="7811" hidden="1" ht="24.6" customHeight="1" s="138">
      <c r="A7811" s="65" t="n">
        <v>10150030</v>
      </c>
      <c r="B7811" s="66" t="inlineStr">
        <is>
          <t>ملابس</t>
        </is>
      </c>
      <c r="C7811" s="67" t="inlineStr"/>
      <c r="D7811" s="67" t="inlineStr"/>
      <c r="E7811" s="68" t="n">
        <v>0</v>
      </c>
      <c r="F7811" s="69">
        <f>SUMIFS(الاضافة!$G$7:$G$60000,الاضافة!$H$7:$H$60000,"*اضاف*",الاضافة!$E$7:$E$60000,'أرصدة المخزن'!C7811)</f>
        <v/>
      </c>
      <c r="G7811" s="69">
        <f>SUMIFS(الصرف!$H$7:$H$60000,الصرف!$F$7:$F$60000,'أرصدة المخزن'!C7811)</f>
        <v/>
      </c>
      <c r="H7811" s="70">
        <f>E7811+F7811-G7811</f>
        <v/>
      </c>
    </row>
    <row r="7812" hidden="1" ht="24.6" customHeight="1" s="138">
      <c r="A7812" s="65" t="n">
        <v>10150031</v>
      </c>
      <c r="B7812" s="66" t="inlineStr">
        <is>
          <t>ملابس</t>
        </is>
      </c>
      <c r="C7812" s="67" t="inlineStr"/>
      <c r="D7812" s="67" t="inlineStr"/>
      <c r="E7812" s="68" t="n">
        <v>0</v>
      </c>
      <c r="F7812" s="69">
        <f>SUMIFS(الاضافة!$G$7:$G$60000,الاضافة!$H$7:$H$60000,"*اضاف*",الاضافة!$E$7:$E$60000,'أرصدة المخزن'!C7812)</f>
        <v/>
      </c>
      <c r="G7812" s="69">
        <f>SUMIFS(الصرف!$H$7:$H$60000,الصرف!$F$7:$F$60000,'أرصدة المخزن'!C7812)</f>
        <v/>
      </c>
      <c r="H7812" s="70">
        <f>E7812+F7812-G7812</f>
        <v/>
      </c>
    </row>
    <row r="7813" hidden="1" ht="24.6" customHeight="1" s="138">
      <c r="A7813" s="65" t="n">
        <v>10150032</v>
      </c>
      <c r="B7813" s="66" t="inlineStr">
        <is>
          <t>ملابس</t>
        </is>
      </c>
      <c r="C7813" s="67" t="inlineStr"/>
      <c r="D7813" s="67" t="inlineStr"/>
      <c r="E7813" s="68" t="n">
        <v>0</v>
      </c>
      <c r="F7813" s="69">
        <f>SUMIFS(الاضافة!$G$7:$G$60000,الاضافة!$H$7:$H$60000,"*اضاف*",الاضافة!$E$7:$E$60000,'أرصدة المخزن'!C7813)</f>
        <v/>
      </c>
      <c r="G7813" s="69">
        <f>SUMIFS(الصرف!$H$7:$H$60000,الصرف!$F$7:$F$60000,'أرصدة المخزن'!C7813)</f>
        <v/>
      </c>
      <c r="H7813" s="70">
        <f>E7813+F7813-G7813</f>
        <v/>
      </c>
    </row>
    <row r="7814" hidden="1" ht="24.6" customHeight="1" s="138">
      <c r="A7814" s="65" t="n">
        <v>10150033</v>
      </c>
      <c r="B7814" s="66" t="inlineStr">
        <is>
          <t>ملابس</t>
        </is>
      </c>
      <c r="C7814" s="67" t="inlineStr"/>
      <c r="D7814" s="67" t="inlineStr"/>
      <c r="E7814" s="68" t="n">
        <v>0</v>
      </c>
      <c r="F7814" s="69">
        <f>SUMIFS(الاضافة!$G$7:$G$60000,الاضافة!$H$7:$H$60000,"*اضاف*",الاضافة!$E$7:$E$60000,'أرصدة المخزن'!C7814)</f>
        <v/>
      </c>
      <c r="G7814" s="69">
        <f>SUMIFS(الصرف!$H$7:$H$60000,الصرف!$F$7:$F$60000,'أرصدة المخزن'!C7814)</f>
        <v/>
      </c>
      <c r="H7814" s="70">
        <f>E7814+F7814-G7814</f>
        <v/>
      </c>
    </row>
    <row r="7815" hidden="1" ht="24.6" customHeight="1" s="138">
      <c r="A7815" s="65" t="n">
        <v>10150034</v>
      </c>
      <c r="B7815" s="66" t="inlineStr">
        <is>
          <t>ملابس</t>
        </is>
      </c>
      <c r="C7815" s="67" t="inlineStr"/>
      <c r="D7815" s="67" t="inlineStr"/>
      <c r="E7815" s="68" t="n">
        <v>0</v>
      </c>
      <c r="F7815" s="69">
        <f>SUMIFS(الاضافة!$G$7:$G$60000,الاضافة!$H$7:$H$60000,"*اضاف*",الاضافة!$E$7:$E$60000,'أرصدة المخزن'!C7815)</f>
        <v/>
      </c>
      <c r="G7815" s="69">
        <f>SUMIFS(الصرف!$H$7:$H$60000,الصرف!$F$7:$F$60000,'أرصدة المخزن'!C7815)</f>
        <v/>
      </c>
      <c r="H7815" s="70">
        <f>E7815+F7815-G7815</f>
        <v/>
      </c>
    </row>
    <row r="7816" hidden="1" ht="24.6" customHeight="1" s="138">
      <c r="A7816" s="65" t="n">
        <v>10150035</v>
      </c>
      <c r="B7816" s="66" t="inlineStr">
        <is>
          <t>ملابس</t>
        </is>
      </c>
      <c r="C7816" s="67" t="inlineStr"/>
      <c r="D7816" s="67" t="inlineStr"/>
      <c r="E7816" s="68" t="n">
        <v>0</v>
      </c>
      <c r="F7816" s="69">
        <f>SUMIFS(الاضافة!$G$7:$G$60000,الاضافة!$H$7:$H$60000,"*اضاف*",الاضافة!$E$7:$E$60000,'أرصدة المخزن'!C7816)</f>
        <v/>
      </c>
      <c r="G7816" s="69">
        <f>SUMIFS(الصرف!$H$7:$H$60000,الصرف!$F$7:$F$60000,'أرصدة المخزن'!C7816)</f>
        <v/>
      </c>
      <c r="H7816" s="70">
        <f>E7816+F7816-G7816</f>
        <v/>
      </c>
    </row>
    <row r="7817" hidden="1" ht="24.6" customHeight="1" s="138">
      <c r="A7817" s="65" t="n">
        <v>10150036</v>
      </c>
      <c r="B7817" s="66" t="inlineStr">
        <is>
          <t>ملابس</t>
        </is>
      </c>
      <c r="C7817" s="67" t="inlineStr"/>
      <c r="D7817" s="67" t="inlineStr"/>
      <c r="E7817" s="68" t="n">
        <v>0</v>
      </c>
      <c r="F7817" s="69">
        <f>SUMIFS(الاضافة!$G$7:$G$60000,الاضافة!$H$7:$H$60000,"*اضاف*",الاضافة!$E$7:$E$60000,'أرصدة المخزن'!C7817)</f>
        <v/>
      </c>
      <c r="G7817" s="69">
        <f>SUMIFS(الصرف!$H$7:$H$60000,الصرف!$F$7:$F$60000,'أرصدة المخزن'!C7817)</f>
        <v/>
      </c>
      <c r="H7817" s="70">
        <f>E7817+F7817-G7817</f>
        <v/>
      </c>
    </row>
    <row r="7818" hidden="1" ht="24.6" customHeight="1" s="138">
      <c r="A7818" s="65" t="n">
        <v>10150037</v>
      </c>
      <c r="B7818" s="66" t="inlineStr">
        <is>
          <t>ملابس</t>
        </is>
      </c>
      <c r="C7818" s="67" t="inlineStr"/>
      <c r="D7818" s="67" t="inlineStr"/>
      <c r="E7818" s="68" t="n">
        <v>0</v>
      </c>
      <c r="F7818" s="69">
        <f>SUMIFS(الاضافة!$G$7:$G$60000,الاضافة!$H$7:$H$60000,"*اضاف*",الاضافة!$E$7:$E$60000,'أرصدة المخزن'!C7818)</f>
        <v/>
      </c>
      <c r="G7818" s="69">
        <f>SUMIFS(الصرف!$H$7:$H$60000,الصرف!$F$7:$F$60000,'أرصدة المخزن'!C7818)</f>
        <v/>
      </c>
      <c r="H7818" s="70">
        <f>E7818+F7818-G7818</f>
        <v/>
      </c>
    </row>
    <row r="7819" hidden="1" ht="24.6" customHeight="1" s="138">
      <c r="A7819" s="65" t="n">
        <v>10150038</v>
      </c>
      <c r="B7819" s="66" t="inlineStr">
        <is>
          <t>ملابس</t>
        </is>
      </c>
      <c r="C7819" s="67" t="inlineStr"/>
      <c r="D7819" s="67" t="inlineStr"/>
      <c r="E7819" s="68" t="n">
        <v>0</v>
      </c>
      <c r="F7819" s="69">
        <f>SUMIFS(الاضافة!$G$7:$G$60000,الاضافة!$H$7:$H$60000,"*اضاف*",الاضافة!$E$7:$E$60000,'أرصدة المخزن'!C7819)</f>
        <v/>
      </c>
      <c r="G7819" s="69">
        <f>SUMIFS(الصرف!$H$7:$H$60000,الصرف!$F$7:$F$60000,'أرصدة المخزن'!C7819)</f>
        <v/>
      </c>
      <c r="H7819" s="70">
        <f>E7819+F7819-G7819</f>
        <v/>
      </c>
    </row>
    <row r="7820" hidden="1" ht="24.6" customHeight="1" s="138">
      <c r="A7820" s="65" t="n">
        <v>10150039</v>
      </c>
      <c r="B7820" s="66" t="inlineStr">
        <is>
          <t>ملابس</t>
        </is>
      </c>
      <c r="C7820" s="67" t="inlineStr"/>
      <c r="D7820" s="67" t="inlineStr"/>
      <c r="E7820" s="68" t="n">
        <v>0</v>
      </c>
      <c r="F7820" s="69">
        <f>SUMIFS(الاضافة!$G$7:$G$60000,الاضافة!$H$7:$H$60000,"*اضاف*",الاضافة!$E$7:$E$60000,'أرصدة المخزن'!C7820)</f>
        <v/>
      </c>
      <c r="G7820" s="69">
        <f>SUMIFS(الصرف!$H$7:$H$60000,الصرف!$F$7:$F$60000,'أرصدة المخزن'!C7820)</f>
        <v/>
      </c>
      <c r="H7820" s="70">
        <f>E7820+F7820-G7820</f>
        <v/>
      </c>
    </row>
    <row r="7821" hidden="1" ht="24.6" customHeight="1" s="138">
      <c r="A7821" s="65" t="n">
        <v>10150040</v>
      </c>
      <c r="B7821" s="66" t="inlineStr">
        <is>
          <t>ملابس</t>
        </is>
      </c>
      <c r="C7821" s="67" t="inlineStr"/>
      <c r="D7821" s="67" t="inlineStr"/>
      <c r="E7821" s="68" t="n">
        <v>0</v>
      </c>
      <c r="F7821" s="69">
        <f>SUMIFS(الاضافة!$G$7:$G$60000,الاضافة!$H$7:$H$60000,"*اضاف*",الاضافة!$E$7:$E$60000,'أرصدة المخزن'!C7821)</f>
        <v/>
      </c>
      <c r="G7821" s="69">
        <f>SUMIFS(الصرف!$H$7:$H$60000,الصرف!$F$7:$F$60000,'أرصدة المخزن'!C7821)</f>
        <v/>
      </c>
      <c r="H7821" s="70">
        <f>E7821+F7821-G7821</f>
        <v/>
      </c>
    </row>
    <row r="7822" hidden="1" ht="24.6" customHeight="1" s="138">
      <c r="A7822" s="65" t="n">
        <v>10150041</v>
      </c>
      <c r="B7822" s="66" t="inlineStr">
        <is>
          <t>ملابس</t>
        </is>
      </c>
      <c r="C7822" s="67" t="inlineStr"/>
      <c r="D7822" s="67" t="inlineStr"/>
      <c r="E7822" s="68" t="n">
        <v>0</v>
      </c>
      <c r="F7822" s="69">
        <f>SUMIFS(الاضافة!$G$7:$G$60000,الاضافة!$H$7:$H$60000,"*اضاف*",الاضافة!$E$7:$E$60000,'أرصدة المخزن'!C7822)</f>
        <v/>
      </c>
      <c r="G7822" s="69">
        <f>SUMIFS(الصرف!$H$7:$H$60000,الصرف!$F$7:$F$60000,'أرصدة المخزن'!C7822)</f>
        <v/>
      </c>
      <c r="H7822" s="70">
        <f>E7822+F7822-G7822</f>
        <v/>
      </c>
    </row>
    <row r="7823" hidden="1" ht="24.6" customHeight="1" s="138">
      <c r="A7823" s="65" t="n">
        <v>10150042</v>
      </c>
      <c r="B7823" s="66" t="inlineStr">
        <is>
          <t>ملابس</t>
        </is>
      </c>
      <c r="C7823" s="67" t="inlineStr"/>
      <c r="D7823" s="67" t="inlineStr"/>
      <c r="E7823" s="68" t="n">
        <v>0</v>
      </c>
      <c r="F7823" s="69">
        <f>SUMIFS(الاضافة!$G$7:$G$60000,الاضافة!$H$7:$H$60000,"*اضاف*",الاضافة!$E$7:$E$60000,'أرصدة المخزن'!C7823)</f>
        <v/>
      </c>
      <c r="G7823" s="69">
        <f>SUMIFS(الصرف!$H$7:$H$60000,الصرف!$F$7:$F$60000,'أرصدة المخزن'!C7823)</f>
        <v/>
      </c>
      <c r="H7823" s="70">
        <f>E7823+F7823-G7823</f>
        <v/>
      </c>
    </row>
    <row r="7824" hidden="1" ht="24.6" customHeight="1" s="138">
      <c r="A7824" s="65" t="n">
        <v>10150043</v>
      </c>
      <c r="B7824" s="66" t="inlineStr">
        <is>
          <t>ملابس</t>
        </is>
      </c>
      <c r="C7824" s="67" t="inlineStr"/>
      <c r="D7824" s="67" t="inlineStr"/>
      <c r="E7824" s="68" t="n">
        <v>0</v>
      </c>
      <c r="F7824" s="69">
        <f>SUMIFS(الاضافة!$G$7:$G$60000,الاضافة!$H$7:$H$60000,"*اضاف*",الاضافة!$E$7:$E$60000,'أرصدة المخزن'!C7824)</f>
        <v/>
      </c>
      <c r="G7824" s="69">
        <f>SUMIFS(الصرف!$H$7:$H$60000,الصرف!$F$7:$F$60000,'أرصدة المخزن'!C7824)</f>
        <v/>
      </c>
      <c r="H7824" s="70">
        <f>E7824+F7824-G7824</f>
        <v/>
      </c>
    </row>
    <row r="7825" hidden="1" ht="24.6" customHeight="1" s="138">
      <c r="A7825" s="65" t="n">
        <v>10150044</v>
      </c>
      <c r="B7825" s="66" t="inlineStr">
        <is>
          <t>ملابس</t>
        </is>
      </c>
      <c r="C7825" s="67" t="inlineStr"/>
      <c r="D7825" s="67" t="inlineStr"/>
      <c r="E7825" s="68" t="n">
        <v>0</v>
      </c>
      <c r="F7825" s="69">
        <f>SUMIFS(الاضافة!$G$7:$G$60000,الاضافة!$H$7:$H$60000,"*اضاف*",الاضافة!$E$7:$E$60000,'أرصدة المخزن'!C7825)</f>
        <v/>
      </c>
      <c r="G7825" s="69">
        <f>SUMIFS(الصرف!$H$7:$H$60000,الصرف!$F$7:$F$60000,'أرصدة المخزن'!C7825)</f>
        <v/>
      </c>
      <c r="H7825" s="70">
        <f>E7825+F7825-G7825</f>
        <v/>
      </c>
    </row>
    <row r="7826" hidden="1" ht="24.6" customHeight="1" s="138">
      <c r="A7826" s="65" t="n">
        <v>10150045</v>
      </c>
      <c r="B7826" s="66" t="inlineStr">
        <is>
          <t>ملابس</t>
        </is>
      </c>
      <c r="C7826" s="67" t="inlineStr"/>
      <c r="D7826" s="67" t="inlineStr"/>
      <c r="E7826" s="68" t="n">
        <v>0</v>
      </c>
      <c r="F7826" s="69">
        <f>SUMIFS(الاضافة!$G$7:$G$60000,الاضافة!$H$7:$H$60000,"*اضاف*",الاضافة!$E$7:$E$60000,'أرصدة المخزن'!C7826)</f>
        <v/>
      </c>
      <c r="G7826" s="69">
        <f>SUMIFS(الصرف!$H$7:$H$60000,الصرف!$F$7:$F$60000,'أرصدة المخزن'!C7826)</f>
        <v/>
      </c>
      <c r="H7826" s="70">
        <f>E7826+F7826-G7826</f>
        <v/>
      </c>
    </row>
    <row r="7827" hidden="1" ht="24.6" customHeight="1" s="138">
      <c r="A7827" s="65" t="n">
        <v>10150046</v>
      </c>
      <c r="B7827" s="66" t="inlineStr">
        <is>
          <t>ملابس</t>
        </is>
      </c>
      <c r="C7827" s="67" t="inlineStr"/>
      <c r="D7827" s="67" t="inlineStr"/>
      <c r="E7827" s="68" t="n">
        <v>0</v>
      </c>
      <c r="F7827" s="69">
        <f>SUMIFS(الاضافة!$G$7:$G$60000,الاضافة!$H$7:$H$60000,"*اضاف*",الاضافة!$E$7:$E$60000,'أرصدة المخزن'!C7827)</f>
        <v/>
      </c>
      <c r="G7827" s="69">
        <f>SUMIFS(الصرف!$H$7:$H$60000,الصرف!$F$7:$F$60000,'أرصدة المخزن'!C7827)</f>
        <v/>
      </c>
      <c r="H7827" s="70">
        <f>E7827+F7827-G7827</f>
        <v/>
      </c>
    </row>
    <row r="7828" hidden="1" ht="24.6" customHeight="1" s="138">
      <c r="A7828" s="65" t="n">
        <v>10150047</v>
      </c>
      <c r="B7828" s="66" t="inlineStr">
        <is>
          <t>ملابس</t>
        </is>
      </c>
      <c r="C7828" s="67" t="inlineStr"/>
      <c r="D7828" s="67" t="inlineStr"/>
      <c r="E7828" s="68" t="n">
        <v>0</v>
      </c>
      <c r="F7828" s="69">
        <f>SUMIFS(الاضافة!$G$7:$G$60000,الاضافة!$H$7:$H$60000,"*اضاف*",الاضافة!$E$7:$E$60000,'أرصدة المخزن'!C7828)</f>
        <v/>
      </c>
      <c r="G7828" s="69">
        <f>SUMIFS(الصرف!$H$7:$H$60000,الصرف!$F$7:$F$60000,'أرصدة المخزن'!C7828)</f>
        <v/>
      </c>
      <c r="H7828" s="70">
        <f>E7828+F7828-G7828</f>
        <v/>
      </c>
    </row>
    <row r="7829" hidden="1" ht="24.6" customHeight="1" s="138">
      <c r="A7829" s="65" t="n">
        <v>10150048</v>
      </c>
      <c r="B7829" s="66" t="inlineStr">
        <is>
          <t>ملابس</t>
        </is>
      </c>
      <c r="C7829" s="67" t="inlineStr"/>
      <c r="D7829" s="67" t="inlineStr"/>
      <c r="E7829" s="68" t="n">
        <v>0</v>
      </c>
      <c r="F7829" s="69">
        <f>SUMIFS(الاضافة!$G$7:$G$60000,الاضافة!$H$7:$H$60000,"*اضاف*",الاضافة!$E$7:$E$60000,'أرصدة المخزن'!C7829)</f>
        <v/>
      </c>
      <c r="G7829" s="69">
        <f>SUMIFS(الصرف!$H$7:$H$60000,الصرف!$F$7:$F$60000,'أرصدة المخزن'!C7829)</f>
        <v/>
      </c>
      <c r="H7829" s="70">
        <f>E7829+F7829-G7829</f>
        <v/>
      </c>
    </row>
    <row r="7830" hidden="1" ht="24.6" customHeight="1" s="138">
      <c r="A7830" s="65" t="n">
        <v>10150049</v>
      </c>
      <c r="B7830" s="66" t="inlineStr">
        <is>
          <t>ملابس</t>
        </is>
      </c>
      <c r="C7830" s="67" t="inlineStr"/>
      <c r="D7830" s="67" t="inlineStr"/>
      <c r="E7830" s="68" t="n">
        <v>0</v>
      </c>
      <c r="F7830" s="69">
        <f>SUMIFS(الاضافة!$G$7:$G$60000,الاضافة!$H$7:$H$60000,"*اضاف*",الاضافة!$E$7:$E$60000,'أرصدة المخزن'!C7830)</f>
        <v/>
      </c>
      <c r="G7830" s="69">
        <f>SUMIFS(الصرف!$H$7:$H$60000,الصرف!$F$7:$F$60000,'أرصدة المخزن'!C7830)</f>
        <v/>
      </c>
      <c r="H7830" s="70">
        <f>E7830+F7830-G7830</f>
        <v/>
      </c>
    </row>
    <row r="7831" hidden="1" ht="24.6" customHeight="1" s="138">
      <c r="A7831" s="65" t="n">
        <v>10150050</v>
      </c>
      <c r="B7831" s="66" t="inlineStr">
        <is>
          <t>ملابس</t>
        </is>
      </c>
      <c r="C7831" s="67" t="inlineStr"/>
      <c r="D7831" s="67" t="inlineStr"/>
      <c r="E7831" s="68" t="n">
        <v>0</v>
      </c>
      <c r="F7831" s="69">
        <f>SUMIFS(الاضافة!$G$7:$G$60000,الاضافة!$H$7:$H$60000,"*اضاف*",الاضافة!$E$7:$E$60000,'أرصدة المخزن'!C7831)</f>
        <v/>
      </c>
      <c r="G7831" s="69">
        <f>SUMIFS(الصرف!$H$7:$H$60000,الصرف!$F$7:$F$60000,'أرصدة المخزن'!C7831)</f>
        <v/>
      </c>
      <c r="H7831" s="70">
        <f>E7831+F7831-G7831</f>
        <v/>
      </c>
    </row>
    <row r="7832" hidden="1" ht="24.6" customHeight="1" s="138">
      <c r="A7832" s="65" t="n">
        <v>10150051</v>
      </c>
      <c r="B7832" s="66" t="inlineStr">
        <is>
          <t>ملابس</t>
        </is>
      </c>
      <c r="C7832" s="67" t="inlineStr"/>
      <c r="D7832" s="67" t="inlineStr"/>
      <c r="E7832" s="68" t="n">
        <v>0</v>
      </c>
      <c r="F7832" s="69">
        <f>SUMIFS(الاضافة!$G$7:$G$60000,الاضافة!$H$7:$H$60000,"*اضاف*",الاضافة!$E$7:$E$60000,'أرصدة المخزن'!C7832)</f>
        <v/>
      </c>
      <c r="G7832" s="69">
        <f>SUMIFS(الصرف!$H$7:$H$60000,الصرف!$F$7:$F$60000,'أرصدة المخزن'!C7832)</f>
        <v/>
      </c>
      <c r="H7832" s="70">
        <f>E7832+F7832-G7832</f>
        <v/>
      </c>
    </row>
    <row r="7833" hidden="1" ht="24.6" customHeight="1" s="138">
      <c r="A7833" s="65" t="n">
        <v>10150052</v>
      </c>
      <c r="B7833" s="66" t="inlineStr">
        <is>
          <t>ملابس</t>
        </is>
      </c>
      <c r="C7833" s="67" t="inlineStr"/>
      <c r="D7833" s="67" t="inlineStr"/>
      <c r="E7833" s="68" t="n">
        <v>0</v>
      </c>
      <c r="F7833" s="69">
        <f>SUMIFS(الاضافة!$G$7:$G$60000,الاضافة!$H$7:$H$60000,"*اضاف*",الاضافة!$E$7:$E$60000,'أرصدة المخزن'!C7833)</f>
        <v/>
      </c>
      <c r="G7833" s="69">
        <f>SUMIFS(الصرف!$H$7:$H$60000,الصرف!$F$7:$F$60000,'أرصدة المخزن'!C7833)</f>
        <v/>
      </c>
      <c r="H7833" s="70">
        <f>E7833+F7833-G7833</f>
        <v/>
      </c>
    </row>
    <row r="7834" hidden="1" ht="24.6" customHeight="1" s="138">
      <c r="A7834" s="65" t="n">
        <v>10150053</v>
      </c>
      <c r="B7834" s="66" t="inlineStr">
        <is>
          <t>ملابس</t>
        </is>
      </c>
      <c r="C7834" s="67" t="inlineStr"/>
      <c r="D7834" s="67" t="inlineStr"/>
      <c r="E7834" s="68" t="n">
        <v>0</v>
      </c>
      <c r="F7834" s="69">
        <f>SUMIFS(الاضافة!$G$7:$G$60000,الاضافة!$H$7:$H$60000,"*اضاف*",الاضافة!$E$7:$E$60000,'أرصدة المخزن'!C7834)</f>
        <v/>
      </c>
      <c r="G7834" s="69">
        <f>SUMIFS(الصرف!$H$7:$H$60000,الصرف!$F$7:$F$60000,'أرصدة المخزن'!C7834)</f>
        <v/>
      </c>
      <c r="H7834" s="70">
        <f>E7834+F7834-G7834</f>
        <v/>
      </c>
    </row>
    <row r="7835" hidden="1" ht="24.6" customHeight="1" s="138">
      <c r="A7835" s="65" t="n">
        <v>10150054</v>
      </c>
      <c r="B7835" s="66" t="inlineStr">
        <is>
          <t>ملابس</t>
        </is>
      </c>
      <c r="C7835" s="67" t="inlineStr"/>
      <c r="D7835" s="67" t="inlineStr"/>
      <c r="E7835" s="68" t="n">
        <v>0</v>
      </c>
      <c r="F7835" s="69">
        <f>SUMIFS(الاضافة!$G$7:$G$60000,الاضافة!$H$7:$H$60000,"*اضاف*",الاضافة!$E$7:$E$60000,'أرصدة المخزن'!C7835)</f>
        <v/>
      </c>
      <c r="G7835" s="69">
        <f>SUMIFS(الصرف!$H$7:$H$60000,الصرف!$F$7:$F$60000,'أرصدة المخزن'!C7835)</f>
        <v/>
      </c>
      <c r="H7835" s="70">
        <f>E7835+F7835-G7835</f>
        <v/>
      </c>
    </row>
    <row r="7836" hidden="1" ht="24.6" customHeight="1" s="138">
      <c r="A7836" s="65" t="n">
        <v>10150055</v>
      </c>
      <c r="B7836" s="66" t="inlineStr">
        <is>
          <t>ملابس</t>
        </is>
      </c>
      <c r="C7836" s="67" t="inlineStr"/>
      <c r="D7836" s="67" t="inlineStr"/>
      <c r="E7836" s="68" t="n">
        <v>0</v>
      </c>
      <c r="F7836" s="69">
        <f>SUMIFS(الاضافة!$G$7:$G$60000,الاضافة!$H$7:$H$60000,"*اضاف*",الاضافة!$E$7:$E$60000,'أرصدة المخزن'!C7836)</f>
        <v/>
      </c>
      <c r="G7836" s="69">
        <f>SUMIFS(الصرف!$H$7:$H$60000,الصرف!$F$7:$F$60000,'أرصدة المخزن'!C7836)</f>
        <v/>
      </c>
      <c r="H7836" s="70">
        <f>E7836+F7836-G7836</f>
        <v/>
      </c>
    </row>
    <row r="7837" hidden="1" ht="24.6" customHeight="1" s="138">
      <c r="A7837" s="65" t="n">
        <v>10150056</v>
      </c>
      <c r="B7837" s="66" t="inlineStr">
        <is>
          <t>ملابس</t>
        </is>
      </c>
      <c r="C7837" s="67" t="inlineStr"/>
      <c r="D7837" s="67" t="inlineStr"/>
      <c r="E7837" s="68" t="n">
        <v>0</v>
      </c>
      <c r="F7837" s="69">
        <f>SUMIFS(الاضافة!$G$7:$G$60000,الاضافة!$H$7:$H$60000,"*اضاف*",الاضافة!$E$7:$E$60000,'أرصدة المخزن'!C7837)</f>
        <v/>
      </c>
      <c r="G7837" s="69">
        <f>SUMIFS(الصرف!$H$7:$H$60000,الصرف!$F$7:$F$60000,'أرصدة المخزن'!C7837)</f>
        <v/>
      </c>
      <c r="H7837" s="70">
        <f>E7837+F7837-G7837</f>
        <v/>
      </c>
    </row>
    <row r="7838" hidden="1" ht="24.6" customHeight="1" s="138">
      <c r="A7838" s="65" t="n">
        <v>10150057</v>
      </c>
      <c r="B7838" s="66" t="inlineStr">
        <is>
          <t>ملابس</t>
        </is>
      </c>
      <c r="C7838" s="67" t="inlineStr"/>
      <c r="D7838" s="67" t="inlineStr"/>
      <c r="E7838" s="68" t="n">
        <v>0</v>
      </c>
      <c r="F7838" s="69">
        <f>SUMIFS(الاضافة!$G$7:$G$60000,الاضافة!$H$7:$H$60000,"*اضاف*",الاضافة!$E$7:$E$60000,'أرصدة المخزن'!C7838)</f>
        <v/>
      </c>
      <c r="G7838" s="69">
        <f>SUMIFS(الصرف!$H$7:$H$60000,الصرف!$F$7:$F$60000,'أرصدة المخزن'!C7838)</f>
        <v/>
      </c>
      <c r="H7838" s="70">
        <f>E7838+F7838-G7838</f>
        <v/>
      </c>
    </row>
    <row r="7839" hidden="1" ht="24.6" customHeight="1" s="138">
      <c r="A7839" s="65" t="n">
        <v>10150058</v>
      </c>
      <c r="B7839" s="66" t="inlineStr">
        <is>
          <t>ملابس</t>
        </is>
      </c>
      <c r="C7839" s="67" t="inlineStr"/>
      <c r="D7839" s="67" t="inlineStr"/>
      <c r="E7839" s="68" t="n">
        <v>0</v>
      </c>
      <c r="F7839" s="69">
        <f>SUMIFS(الاضافة!$G$7:$G$60000,الاضافة!$H$7:$H$60000,"*اضاف*",الاضافة!$E$7:$E$60000,'أرصدة المخزن'!C7839)</f>
        <v/>
      </c>
      <c r="G7839" s="69">
        <f>SUMIFS(الصرف!$H$7:$H$60000,الصرف!$F$7:$F$60000,'أرصدة المخزن'!C7839)</f>
        <v/>
      </c>
      <c r="H7839" s="70">
        <f>E7839+F7839-G7839</f>
        <v/>
      </c>
    </row>
    <row r="7840" hidden="1" ht="24.6" customHeight="1" s="138">
      <c r="A7840" s="65" t="n">
        <v>10150059</v>
      </c>
      <c r="B7840" s="66" t="inlineStr">
        <is>
          <t>ملابس</t>
        </is>
      </c>
      <c r="C7840" s="67" t="inlineStr"/>
      <c r="D7840" s="67" t="inlineStr"/>
      <c r="E7840" s="68" t="n">
        <v>0</v>
      </c>
      <c r="F7840" s="69">
        <f>SUMIFS(الاضافة!$G$7:$G$60000,الاضافة!$H$7:$H$60000,"*اضاف*",الاضافة!$E$7:$E$60000,'أرصدة المخزن'!C7840)</f>
        <v/>
      </c>
      <c r="G7840" s="69">
        <f>SUMIFS(الصرف!$H$7:$H$60000,الصرف!$F$7:$F$60000,'أرصدة المخزن'!C7840)</f>
        <v/>
      </c>
      <c r="H7840" s="70">
        <f>E7840+F7840-G7840</f>
        <v/>
      </c>
    </row>
    <row r="7841" hidden="1" ht="24.6" customHeight="1" s="138">
      <c r="A7841" s="65" t="n">
        <v>10150060</v>
      </c>
      <c r="B7841" s="66" t="inlineStr">
        <is>
          <t>ملابس</t>
        </is>
      </c>
      <c r="C7841" s="67" t="inlineStr"/>
      <c r="D7841" s="67" t="inlineStr"/>
      <c r="E7841" s="68" t="n">
        <v>0</v>
      </c>
      <c r="F7841" s="69">
        <f>SUMIFS(الاضافة!$G$7:$G$60000,الاضافة!$H$7:$H$60000,"*اضاف*",الاضافة!$E$7:$E$60000,'أرصدة المخزن'!C7841)</f>
        <v/>
      </c>
      <c r="G7841" s="69">
        <f>SUMIFS(الصرف!$H$7:$H$60000,الصرف!$F$7:$F$60000,'أرصدة المخزن'!C7841)</f>
        <v/>
      </c>
      <c r="H7841" s="70">
        <f>E7841+F7841-G7841</f>
        <v/>
      </c>
    </row>
    <row r="7842" hidden="1" ht="24.6" customHeight="1" s="138">
      <c r="A7842" s="65" t="n">
        <v>10150061</v>
      </c>
      <c r="B7842" s="66" t="inlineStr">
        <is>
          <t>ملابس</t>
        </is>
      </c>
      <c r="C7842" s="67" t="inlineStr"/>
      <c r="D7842" s="67" t="inlineStr"/>
      <c r="E7842" s="68" t="n">
        <v>0</v>
      </c>
      <c r="F7842" s="69">
        <f>SUMIFS(الاضافة!$G$7:$G$60000,الاضافة!$H$7:$H$60000,"*اضاف*",الاضافة!$E$7:$E$60000,'أرصدة المخزن'!C7842)</f>
        <v/>
      </c>
      <c r="G7842" s="69">
        <f>SUMIFS(الصرف!$H$7:$H$60000,الصرف!$F$7:$F$60000,'أرصدة المخزن'!C7842)</f>
        <v/>
      </c>
      <c r="H7842" s="70">
        <f>E7842+F7842-G7842</f>
        <v/>
      </c>
    </row>
    <row r="7843" hidden="1" ht="24.6" customHeight="1" s="138">
      <c r="A7843" s="65" t="n">
        <v>10150062</v>
      </c>
      <c r="B7843" s="66" t="inlineStr">
        <is>
          <t>ملابس</t>
        </is>
      </c>
      <c r="C7843" s="67" t="inlineStr"/>
      <c r="D7843" s="67" t="inlineStr"/>
      <c r="E7843" s="68" t="n">
        <v>0</v>
      </c>
      <c r="F7843" s="69">
        <f>SUMIFS(الاضافة!$G$7:$G$60000,الاضافة!$H$7:$H$60000,"*اضاف*",الاضافة!$E$7:$E$60000,'أرصدة المخزن'!C7843)</f>
        <v/>
      </c>
      <c r="G7843" s="69">
        <f>SUMIFS(الصرف!$H$7:$H$60000,الصرف!$F$7:$F$60000,'أرصدة المخزن'!C7843)</f>
        <v/>
      </c>
      <c r="H7843" s="70">
        <f>E7843+F7843-G7843</f>
        <v/>
      </c>
    </row>
    <row r="7844" hidden="1" ht="24.6" customHeight="1" s="138">
      <c r="A7844" s="65" t="n">
        <v>10150063</v>
      </c>
      <c r="B7844" s="66" t="inlineStr">
        <is>
          <t>ملابس</t>
        </is>
      </c>
      <c r="C7844" s="67" t="inlineStr"/>
      <c r="D7844" s="67" t="inlineStr"/>
      <c r="E7844" s="68" t="n">
        <v>0</v>
      </c>
      <c r="F7844" s="69">
        <f>SUMIFS(الاضافة!$G$7:$G$60000,الاضافة!$H$7:$H$60000,"*اضاف*",الاضافة!$E$7:$E$60000,'أرصدة المخزن'!C7844)</f>
        <v/>
      </c>
      <c r="G7844" s="69">
        <f>SUMIFS(الصرف!$H$7:$H$60000,الصرف!$F$7:$F$60000,'أرصدة المخزن'!C7844)</f>
        <v/>
      </c>
      <c r="H7844" s="70">
        <f>E7844+F7844-G7844</f>
        <v/>
      </c>
    </row>
    <row r="7845" hidden="1" ht="24.6" customHeight="1" s="138">
      <c r="A7845" s="65" t="n">
        <v>10150064</v>
      </c>
      <c r="B7845" s="66" t="inlineStr">
        <is>
          <t>ملابس</t>
        </is>
      </c>
      <c r="C7845" s="67" t="inlineStr"/>
      <c r="D7845" s="67" t="inlineStr"/>
      <c r="E7845" s="68" t="n">
        <v>0</v>
      </c>
      <c r="F7845" s="69">
        <f>SUMIFS(الاضافة!$G$7:$G$60000,الاضافة!$H$7:$H$60000,"*اضاف*",الاضافة!$E$7:$E$60000,'أرصدة المخزن'!C7845)</f>
        <v/>
      </c>
      <c r="G7845" s="69">
        <f>SUMIFS(الصرف!$H$7:$H$60000,الصرف!$F$7:$F$60000,'أرصدة المخزن'!C7845)</f>
        <v/>
      </c>
      <c r="H7845" s="70">
        <f>E7845+F7845-G7845</f>
        <v/>
      </c>
    </row>
    <row r="7846" hidden="1" ht="24.6" customHeight="1" s="138">
      <c r="A7846" s="65" t="n">
        <v>10150065</v>
      </c>
      <c r="B7846" s="66" t="inlineStr">
        <is>
          <t>ملابس</t>
        </is>
      </c>
      <c r="C7846" s="67" t="inlineStr"/>
      <c r="D7846" s="67" t="inlineStr"/>
      <c r="E7846" s="68" t="n">
        <v>0</v>
      </c>
      <c r="F7846" s="69">
        <f>SUMIFS(الاضافة!$G$7:$G$60000,الاضافة!$H$7:$H$60000,"*اضاف*",الاضافة!$E$7:$E$60000,'أرصدة المخزن'!C7846)</f>
        <v/>
      </c>
      <c r="G7846" s="69">
        <f>SUMIFS(الصرف!$H$7:$H$60000,الصرف!$F$7:$F$60000,'أرصدة المخزن'!C7846)</f>
        <v/>
      </c>
      <c r="H7846" s="70">
        <f>E7846+F7846-G7846</f>
        <v/>
      </c>
    </row>
    <row r="7847" hidden="1" ht="24.6" customHeight="1" s="138">
      <c r="A7847" s="65" t="n">
        <v>10150066</v>
      </c>
      <c r="B7847" s="66" t="inlineStr">
        <is>
          <t>ملابس</t>
        </is>
      </c>
      <c r="C7847" s="67" t="inlineStr"/>
      <c r="D7847" s="67" t="inlineStr"/>
      <c r="E7847" s="68" t="n">
        <v>0</v>
      </c>
      <c r="F7847" s="69">
        <f>SUMIFS(الاضافة!$G$7:$G$60000,الاضافة!$H$7:$H$60000,"*اضاف*",الاضافة!$E$7:$E$60000,'أرصدة المخزن'!C7847)</f>
        <v/>
      </c>
      <c r="G7847" s="69">
        <f>SUMIFS(الصرف!$H$7:$H$60000,الصرف!$F$7:$F$60000,'أرصدة المخزن'!C7847)</f>
        <v/>
      </c>
      <c r="H7847" s="70">
        <f>E7847+F7847-G7847</f>
        <v/>
      </c>
    </row>
    <row r="7848" hidden="1" ht="24.6" customHeight="1" s="138">
      <c r="A7848" s="65" t="n">
        <v>10150067</v>
      </c>
      <c r="B7848" s="66" t="inlineStr">
        <is>
          <t>ملابس</t>
        </is>
      </c>
      <c r="C7848" s="67" t="inlineStr"/>
      <c r="D7848" s="67" t="inlineStr"/>
      <c r="E7848" s="68" t="n">
        <v>0</v>
      </c>
      <c r="F7848" s="69">
        <f>SUMIFS(الاضافة!$G$7:$G$60000,الاضافة!$H$7:$H$60000,"*اضاف*",الاضافة!$E$7:$E$60000,'أرصدة المخزن'!C7848)</f>
        <v/>
      </c>
      <c r="G7848" s="69">
        <f>SUMIFS(الصرف!$H$7:$H$60000,الصرف!$F$7:$F$60000,'أرصدة المخزن'!C7848)</f>
        <v/>
      </c>
      <c r="H7848" s="70">
        <f>E7848+F7848-G7848</f>
        <v/>
      </c>
    </row>
    <row r="7849" hidden="1" ht="24.6" customHeight="1" s="138">
      <c r="A7849" s="65" t="n">
        <v>10150068</v>
      </c>
      <c r="B7849" s="66" t="inlineStr">
        <is>
          <t>ملابس</t>
        </is>
      </c>
      <c r="C7849" s="67" t="inlineStr"/>
      <c r="D7849" s="67" t="inlineStr"/>
      <c r="E7849" s="68" t="n">
        <v>0</v>
      </c>
      <c r="F7849" s="69">
        <f>SUMIFS(الاضافة!$G$7:$G$60000,الاضافة!$H$7:$H$60000,"*اضاف*",الاضافة!$E$7:$E$60000,'أرصدة المخزن'!C7849)</f>
        <v/>
      </c>
      <c r="G7849" s="69">
        <f>SUMIFS(الصرف!$H$7:$H$60000,الصرف!$F$7:$F$60000,'أرصدة المخزن'!C7849)</f>
        <v/>
      </c>
      <c r="H7849" s="70">
        <f>E7849+F7849-G7849</f>
        <v/>
      </c>
    </row>
    <row r="7850" hidden="1" ht="24.6" customHeight="1" s="138">
      <c r="A7850" s="65" t="n">
        <v>10150069</v>
      </c>
      <c r="B7850" s="66" t="inlineStr">
        <is>
          <t>ملابس</t>
        </is>
      </c>
      <c r="C7850" s="67" t="inlineStr"/>
      <c r="D7850" s="67" t="inlineStr"/>
      <c r="E7850" s="68" t="n">
        <v>0</v>
      </c>
      <c r="F7850" s="69">
        <f>SUMIFS(الاضافة!$G$7:$G$60000,الاضافة!$H$7:$H$60000,"*اضاف*",الاضافة!$E$7:$E$60000,'أرصدة المخزن'!C7850)</f>
        <v/>
      </c>
      <c r="G7850" s="69">
        <f>SUMIFS(الصرف!$H$7:$H$60000,الصرف!$F$7:$F$60000,'أرصدة المخزن'!C7850)</f>
        <v/>
      </c>
      <c r="H7850" s="70">
        <f>E7850+F7850-G7850</f>
        <v/>
      </c>
    </row>
    <row r="7851" hidden="1" ht="24.6" customHeight="1" s="138">
      <c r="A7851" s="65" t="n">
        <v>10150070</v>
      </c>
      <c r="B7851" s="66" t="inlineStr">
        <is>
          <t>ملابس</t>
        </is>
      </c>
      <c r="C7851" s="67" t="inlineStr"/>
      <c r="D7851" s="67" t="inlineStr"/>
      <c r="E7851" s="68" t="n">
        <v>0</v>
      </c>
      <c r="F7851" s="69">
        <f>SUMIFS(الاضافة!$G$7:$G$60000,الاضافة!$H$7:$H$60000,"*اضاف*",الاضافة!$E$7:$E$60000,'أرصدة المخزن'!C7851)</f>
        <v/>
      </c>
      <c r="G7851" s="69">
        <f>SUMIFS(الصرف!$H$7:$H$60000,الصرف!$F$7:$F$60000,'أرصدة المخزن'!C7851)</f>
        <v/>
      </c>
      <c r="H7851" s="70">
        <f>E7851+F7851-G7851</f>
        <v/>
      </c>
    </row>
    <row r="7852" hidden="1" ht="24.6" customHeight="1" s="138">
      <c r="A7852" s="65" t="n">
        <v>10150071</v>
      </c>
      <c r="B7852" s="66" t="inlineStr">
        <is>
          <t>ملابس</t>
        </is>
      </c>
      <c r="C7852" s="67" t="inlineStr"/>
      <c r="D7852" s="67" t="inlineStr"/>
      <c r="E7852" s="68" t="n">
        <v>0</v>
      </c>
      <c r="F7852" s="69">
        <f>SUMIFS(الاضافة!$G$7:$G$60000,الاضافة!$H$7:$H$60000,"*اضاف*",الاضافة!$E$7:$E$60000,'أرصدة المخزن'!C7852)</f>
        <v/>
      </c>
      <c r="G7852" s="69">
        <f>SUMIFS(الصرف!$H$7:$H$60000,الصرف!$F$7:$F$60000,'أرصدة المخزن'!C7852)</f>
        <v/>
      </c>
      <c r="H7852" s="70">
        <f>E7852+F7852-G7852</f>
        <v/>
      </c>
    </row>
    <row r="7853" hidden="1" ht="24.6" customHeight="1" s="138">
      <c r="A7853" s="65" t="n">
        <v>10150072</v>
      </c>
      <c r="B7853" s="66" t="inlineStr">
        <is>
          <t>ملابس</t>
        </is>
      </c>
      <c r="C7853" s="67" t="inlineStr"/>
      <c r="D7853" s="67" t="inlineStr"/>
      <c r="E7853" s="68" t="n">
        <v>0</v>
      </c>
      <c r="F7853" s="69">
        <f>SUMIFS(الاضافة!$G$7:$G$60000,الاضافة!$H$7:$H$60000,"*اضاف*",الاضافة!$E$7:$E$60000,'أرصدة المخزن'!C7853)</f>
        <v/>
      </c>
      <c r="G7853" s="69">
        <f>SUMIFS(الصرف!$H$7:$H$60000,الصرف!$F$7:$F$60000,'أرصدة المخزن'!C7853)</f>
        <v/>
      </c>
      <c r="H7853" s="70">
        <f>E7853+F7853-G7853</f>
        <v/>
      </c>
    </row>
    <row r="7854" hidden="1" ht="24.6" customHeight="1" s="138">
      <c r="A7854" s="65" t="n">
        <v>10150073</v>
      </c>
      <c r="B7854" s="66" t="inlineStr">
        <is>
          <t>ملابس</t>
        </is>
      </c>
      <c r="C7854" s="67" t="inlineStr"/>
      <c r="D7854" s="67" t="inlineStr"/>
      <c r="E7854" s="68" t="n">
        <v>0</v>
      </c>
      <c r="F7854" s="69">
        <f>SUMIFS(الاضافة!$G$7:$G$60000,الاضافة!$H$7:$H$60000,"*اضاف*",الاضافة!$E$7:$E$60000,'أرصدة المخزن'!C7854)</f>
        <v/>
      </c>
      <c r="G7854" s="69">
        <f>SUMIFS(الصرف!$H$7:$H$60000,الصرف!$F$7:$F$60000,'أرصدة المخزن'!C7854)</f>
        <v/>
      </c>
      <c r="H7854" s="70">
        <f>E7854+F7854-G7854</f>
        <v/>
      </c>
    </row>
    <row r="7855" hidden="1" ht="24.6" customHeight="1" s="138">
      <c r="A7855" s="65" t="n">
        <v>10150074</v>
      </c>
      <c r="B7855" s="66" t="inlineStr">
        <is>
          <t>ملابس</t>
        </is>
      </c>
      <c r="C7855" s="67" t="inlineStr"/>
      <c r="D7855" s="67" t="inlineStr"/>
      <c r="E7855" s="68" t="n">
        <v>0</v>
      </c>
      <c r="F7855" s="69">
        <f>SUMIFS(الاضافة!$G$7:$G$60000,الاضافة!$H$7:$H$60000,"*اضاف*",الاضافة!$E$7:$E$60000,'أرصدة المخزن'!C7855)</f>
        <v/>
      </c>
      <c r="G7855" s="69">
        <f>SUMIFS(الصرف!$H$7:$H$60000,الصرف!$F$7:$F$60000,'أرصدة المخزن'!C7855)</f>
        <v/>
      </c>
      <c r="H7855" s="70">
        <f>E7855+F7855-G7855</f>
        <v/>
      </c>
    </row>
    <row r="7856" hidden="1" ht="24.6" customHeight="1" s="138">
      <c r="A7856" s="65" t="n">
        <v>10150075</v>
      </c>
      <c r="B7856" s="66" t="inlineStr">
        <is>
          <t>ملابس</t>
        </is>
      </c>
      <c r="C7856" s="67" t="inlineStr"/>
      <c r="D7856" s="67" t="inlineStr"/>
      <c r="E7856" s="68" t="n">
        <v>0</v>
      </c>
      <c r="F7856" s="69">
        <f>SUMIFS(الاضافة!$G$7:$G$60000,الاضافة!$H$7:$H$60000,"*اضاف*",الاضافة!$E$7:$E$60000,'أرصدة المخزن'!C7856)</f>
        <v/>
      </c>
      <c r="G7856" s="69">
        <f>SUMIFS(الصرف!$H$7:$H$60000,الصرف!$F$7:$F$60000,'أرصدة المخزن'!C7856)</f>
        <v/>
      </c>
      <c r="H7856" s="70">
        <f>E7856+F7856-G7856</f>
        <v/>
      </c>
    </row>
    <row r="7857" hidden="1" ht="24.6" customHeight="1" s="138">
      <c r="A7857" s="65" t="n">
        <v>10150076</v>
      </c>
      <c r="B7857" s="66" t="inlineStr">
        <is>
          <t>ملابس</t>
        </is>
      </c>
      <c r="C7857" s="67" t="inlineStr"/>
      <c r="D7857" s="67" t="inlineStr"/>
      <c r="E7857" s="68" t="n">
        <v>0</v>
      </c>
      <c r="F7857" s="69">
        <f>SUMIFS(الاضافة!$G$7:$G$60000,الاضافة!$H$7:$H$60000,"*اضاف*",الاضافة!$E$7:$E$60000,'أرصدة المخزن'!C7857)</f>
        <v/>
      </c>
      <c r="G7857" s="69">
        <f>SUMIFS(الصرف!$H$7:$H$60000,الصرف!$F$7:$F$60000,'أرصدة المخزن'!C7857)</f>
        <v/>
      </c>
      <c r="H7857" s="70">
        <f>E7857+F7857-G7857</f>
        <v/>
      </c>
    </row>
    <row r="7858" hidden="1" ht="24.6" customHeight="1" s="138">
      <c r="A7858" s="65" t="n">
        <v>10150077</v>
      </c>
      <c r="B7858" s="66" t="inlineStr">
        <is>
          <t>ملابس</t>
        </is>
      </c>
      <c r="C7858" s="67" t="inlineStr"/>
      <c r="D7858" s="67" t="inlineStr"/>
      <c r="E7858" s="68" t="n">
        <v>0</v>
      </c>
      <c r="F7858" s="69">
        <f>SUMIFS(الاضافة!$G$7:$G$60000,الاضافة!$H$7:$H$60000,"*اضاف*",الاضافة!$E$7:$E$60000,'أرصدة المخزن'!C7858)</f>
        <v/>
      </c>
      <c r="G7858" s="69">
        <f>SUMIFS(الصرف!$H$7:$H$60000,الصرف!$F$7:$F$60000,'أرصدة المخزن'!C7858)</f>
        <v/>
      </c>
      <c r="H7858" s="70">
        <f>E7858+F7858-G7858</f>
        <v/>
      </c>
    </row>
    <row r="7859" hidden="1" ht="24.6" customHeight="1" s="138">
      <c r="A7859" s="65" t="n">
        <v>10150078</v>
      </c>
      <c r="B7859" s="66" t="inlineStr">
        <is>
          <t>ملابس</t>
        </is>
      </c>
      <c r="C7859" s="67" t="inlineStr"/>
      <c r="D7859" s="67" t="inlineStr"/>
      <c r="E7859" s="68" t="n">
        <v>0</v>
      </c>
      <c r="F7859" s="69">
        <f>SUMIFS(الاضافة!$G$7:$G$60000,الاضافة!$H$7:$H$60000,"*اضاف*",الاضافة!$E$7:$E$60000,'أرصدة المخزن'!C7859)</f>
        <v/>
      </c>
      <c r="G7859" s="69">
        <f>SUMIFS(الصرف!$H$7:$H$60000,الصرف!$F$7:$F$60000,'أرصدة المخزن'!C7859)</f>
        <v/>
      </c>
      <c r="H7859" s="70">
        <f>E7859+F7859-G7859</f>
        <v/>
      </c>
    </row>
    <row r="7860" hidden="1" ht="24.6" customHeight="1" s="138">
      <c r="A7860" s="65" t="n">
        <v>10150079</v>
      </c>
      <c r="B7860" s="66" t="inlineStr">
        <is>
          <t>ملابس</t>
        </is>
      </c>
      <c r="C7860" s="67" t="inlineStr"/>
      <c r="D7860" s="67" t="inlineStr"/>
      <c r="E7860" s="68" t="n">
        <v>0</v>
      </c>
      <c r="F7860" s="69">
        <f>SUMIFS(الاضافة!$G$7:$G$60000,الاضافة!$H$7:$H$60000,"*اضاف*",الاضافة!$E$7:$E$60000,'أرصدة المخزن'!C7860)</f>
        <v/>
      </c>
      <c r="G7860" s="69">
        <f>SUMIFS(الصرف!$H$7:$H$60000,الصرف!$F$7:$F$60000,'أرصدة المخزن'!C7860)</f>
        <v/>
      </c>
      <c r="H7860" s="70">
        <f>E7860+F7860-G7860</f>
        <v/>
      </c>
    </row>
    <row r="7861" hidden="1" ht="24.6" customHeight="1" s="138">
      <c r="A7861" s="65" t="n">
        <v>10150080</v>
      </c>
      <c r="B7861" s="66" t="inlineStr">
        <is>
          <t>ملابس</t>
        </is>
      </c>
      <c r="C7861" s="67" t="inlineStr"/>
      <c r="D7861" s="67" t="inlineStr"/>
      <c r="E7861" s="68" t="n">
        <v>0</v>
      </c>
      <c r="F7861" s="69">
        <f>SUMIFS(الاضافة!$G$7:$G$60000,الاضافة!$H$7:$H$60000,"*اضاف*",الاضافة!$E$7:$E$60000,'أرصدة المخزن'!C7861)</f>
        <v/>
      </c>
      <c r="G7861" s="69">
        <f>SUMIFS(الصرف!$H$7:$H$60000,الصرف!$F$7:$F$60000,'أرصدة المخزن'!C7861)</f>
        <v/>
      </c>
      <c r="H7861" s="70">
        <f>E7861+F7861-G7861</f>
        <v/>
      </c>
    </row>
    <row r="7862" hidden="1" ht="24.6" customHeight="1" s="138">
      <c r="A7862" s="65" t="n">
        <v>10150081</v>
      </c>
      <c r="B7862" s="66" t="inlineStr">
        <is>
          <t>ملابس</t>
        </is>
      </c>
      <c r="C7862" s="67" t="inlineStr"/>
      <c r="D7862" s="67" t="inlineStr"/>
      <c r="E7862" s="68" t="n">
        <v>0</v>
      </c>
      <c r="F7862" s="69">
        <f>SUMIFS(الاضافة!$G$7:$G$60000,الاضافة!$H$7:$H$60000,"*اضاف*",الاضافة!$E$7:$E$60000,'أرصدة المخزن'!C7862)</f>
        <v/>
      </c>
      <c r="G7862" s="69">
        <f>SUMIFS(الصرف!$H$7:$H$60000,الصرف!$F$7:$F$60000,'أرصدة المخزن'!C7862)</f>
        <v/>
      </c>
      <c r="H7862" s="70">
        <f>E7862+F7862-G7862</f>
        <v/>
      </c>
    </row>
    <row r="7863" hidden="1" ht="24.6" customHeight="1" s="138">
      <c r="A7863" s="65" t="n">
        <v>10150082</v>
      </c>
      <c r="B7863" s="66" t="inlineStr">
        <is>
          <t>ملابس</t>
        </is>
      </c>
      <c r="C7863" s="67" t="inlineStr"/>
      <c r="D7863" s="67" t="inlineStr"/>
      <c r="E7863" s="68" t="n">
        <v>0</v>
      </c>
      <c r="F7863" s="69">
        <f>SUMIFS(الاضافة!$G$7:$G$60000,الاضافة!$H$7:$H$60000,"*اضاف*",الاضافة!$E$7:$E$60000,'أرصدة المخزن'!C7863)</f>
        <v/>
      </c>
      <c r="G7863" s="69">
        <f>SUMIFS(الصرف!$H$7:$H$60000,الصرف!$F$7:$F$60000,'أرصدة المخزن'!C7863)</f>
        <v/>
      </c>
      <c r="H7863" s="70">
        <f>E7863+F7863-G7863</f>
        <v/>
      </c>
    </row>
    <row r="7864" hidden="1" ht="24.6" customHeight="1" s="138">
      <c r="A7864" s="65" t="n">
        <v>10150083</v>
      </c>
      <c r="B7864" s="66" t="inlineStr">
        <is>
          <t>ملابس</t>
        </is>
      </c>
      <c r="C7864" s="67" t="inlineStr"/>
      <c r="D7864" s="67" t="inlineStr"/>
      <c r="E7864" s="68" t="n">
        <v>0</v>
      </c>
      <c r="F7864" s="69">
        <f>SUMIFS(الاضافة!$G$7:$G$60000,الاضافة!$H$7:$H$60000,"*اضاف*",الاضافة!$E$7:$E$60000,'أرصدة المخزن'!C7864)</f>
        <v/>
      </c>
      <c r="G7864" s="69">
        <f>SUMIFS(الصرف!$H$7:$H$60000,الصرف!$F$7:$F$60000,'أرصدة المخزن'!C7864)</f>
        <v/>
      </c>
      <c r="H7864" s="70">
        <f>E7864+F7864-G7864</f>
        <v/>
      </c>
    </row>
    <row r="7865" hidden="1" ht="24.6" customHeight="1" s="138">
      <c r="A7865" s="65" t="n">
        <v>10150084</v>
      </c>
      <c r="B7865" s="66" t="inlineStr">
        <is>
          <t>ملابس</t>
        </is>
      </c>
      <c r="C7865" s="67" t="inlineStr"/>
      <c r="D7865" s="67" t="inlineStr"/>
      <c r="E7865" s="68" t="n">
        <v>0</v>
      </c>
      <c r="F7865" s="69">
        <f>SUMIFS(الاضافة!$G$7:$G$60000,الاضافة!$H$7:$H$60000,"*اضاف*",الاضافة!$E$7:$E$60000,'أرصدة المخزن'!C7865)</f>
        <v/>
      </c>
      <c r="G7865" s="69">
        <f>SUMIFS(الصرف!$H$7:$H$60000,الصرف!$F$7:$F$60000,'أرصدة المخزن'!C7865)</f>
        <v/>
      </c>
      <c r="H7865" s="70">
        <f>E7865+F7865-G7865</f>
        <v/>
      </c>
    </row>
    <row r="7866" hidden="1" ht="24.6" customHeight="1" s="138">
      <c r="A7866" s="65" t="n">
        <v>10150085</v>
      </c>
      <c r="B7866" s="66" t="inlineStr">
        <is>
          <t>ملابس</t>
        </is>
      </c>
      <c r="C7866" s="67" t="inlineStr"/>
      <c r="D7866" s="67" t="inlineStr"/>
      <c r="E7866" s="68" t="n">
        <v>0</v>
      </c>
      <c r="F7866" s="69">
        <f>SUMIFS(الاضافة!$G$7:$G$60000,الاضافة!$H$7:$H$60000,"*اضاف*",الاضافة!$E$7:$E$60000,'أرصدة المخزن'!C7866)</f>
        <v/>
      </c>
      <c r="G7866" s="69">
        <f>SUMIFS(الصرف!$H$7:$H$60000,الصرف!$F$7:$F$60000,'أرصدة المخزن'!C7866)</f>
        <v/>
      </c>
      <c r="H7866" s="70">
        <f>E7866+F7866-G7866</f>
        <v/>
      </c>
    </row>
    <row r="7867" hidden="1" ht="24.6" customHeight="1" s="138">
      <c r="A7867" s="65" t="n">
        <v>10150086</v>
      </c>
      <c r="B7867" s="66" t="inlineStr">
        <is>
          <t>ملابس</t>
        </is>
      </c>
      <c r="C7867" s="67" t="inlineStr"/>
      <c r="D7867" s="67" t="inlineStr"/>
      <c r="E7867" s="68" t="n">
        <v>0</v>
      </c>
      <c r="F7867" s="69">
        <f>SUMIFS(الاضافة!$G$7:$G$60000,الاضافة!$H$7:$H$60000,"*اضاف*",الاضافة!$E$7:$E$60000,'أرصدة المخزن'!C7867)</f>
        <v/>
      </c>
      <c r="G7867" s="69">
        <f>SUMIFS(الصرف!$H$7:$H$60000,الصرف!$F$7:$F$60000,'أرصدة المخزن'!C7867)</f>
        <v/>
      </c>
      <c r="H7867" s="70">
        <f>E7867+F7867-G7867</f>
        <v/>
      </c>
    </row>
    <row r="7868" hidden="1" ht="24.6" customHeight="1" s="138">
      <c r="A7868" s="65" t="n">
        <v>10150087</v>
      </c>
      <c r="B7868" s="66" t="inlineStr">
        <is>
          <t>ملابس</t>
        </is>
      </c>
      <c r="C7868" s="67" t="inlineStr"/>
      <c r="D7868" s="67" t="inlineStr"/>
      <c r="E7868" s="68" t="n">
        <v>0</v>
      </c>
      <c r="F7868" s="69">
        <f>SUMIFS(الاضافة!$G$7:$G$60000,الاضافة!$H$7:$H$60000,"*اضاف*",الاضافة!$E$7:$E$60000,'أرصدة المخزن'!C7868)</f>
        <v/>
      </c>
      <c r="G7868" s="69">
        <f>SUMIFS(الصرف!$H$7:$H$60000,الصرف!$F$7:$F$60000,'أرصدة المخزن'!C7868)</f>
        <v/>
      </c>
      <c r="H7868" s="70">
        <f>E7868+F7868-G7868</f>
        <v/>
      </c>
    </row>
    <row r="7869" hidden="1" ht="24.6" customHeight="1" s="138">
      <c r="A7869" s="65" t="n">
        <v>10150088</v>
      </c>
      <c r="B7869" s="66" t="inlineStr">
        <is>
          <t>ملابس</t>
        </is>
      </c>
      <c r="C7869" s="67" t="inlineStr"/>
      <c r="D7869" s="67" t="inlineStr"/>
      <c r="E7869" s="68" t="n">
        <v>0</v>
      </c>
      <c r="F7869" s="69">
        <f>SUMIFS(الاضافة!$G$7:$G$60000,الاضافة!$H$7:$H$60000,"*اضاف*",الاضافة!$E$7:$E$60000,'أرصدة المخزن'!C7869)</f>
        <v/>
      </c>
      <c r="G7869" s="69">
        <f>SUMIFS(الصرف!$H$7:$H$60000,الصرف!$F$7:$F$60000,'أرصدة المخزن'!C7869)</f>
        <v/>
      </c>
      <c r="H7869" s="70">
        <f>E7869+F7869-G7869</f>
        <v/>
      </c>
    </row>
    <row r="7870" hidden="1" ht="24.6" customHeight="1" s="138">
      <c r="A7870" s="65" t="n">
        <v>10150089</v>
      </c>
      <c r="B7870" s="66" t="inlineStr">
        <is>
          <t>ملابس</t>
        </is>
      </c>
      <c r="C7870" s="67" t="inlineStr"/>
      <c r="D7870" s="67" t="inlineStr"/>
      <c r="E7870" s="68" t="n">
        <v>0</v>
      </c>
      <c r="F7870" s="69">
        <f>SUMIFS(الاضافة!$G$7:$G$60000,الاضافة!$H$7:$H$60000,"*اضاف*",الاضافة!$E$7:$E$60000,'أرصدة المخزن'!C7870)</f>
        <v/>
      </c>
      <c r="G7870" s="69">
        <f>SUMIFS(الصرف!$H$7:$H$60000,الصرف!$F$7:$F$60000,'أرصدة المخزن'!C7870)</f>
        <v/>
      </c>
      <c r="H7870" s="70">
        <f>E7870+F7870-G7870</f>
        <v/>
      </c>
    </row>
    <row r="7871" hidden="1" ht="24.6" customHeight="1" s="138">
      <c r="A7871" s="65" t="n">
        <v>10150090</v>
      </c>
      <c r="B7871" s="66" t="inlineStr">
        <is>
          <t>ملابس</t>
        </is>
      </c>
      <c r="C7871" s="67" t="inlineStr"/>
      <c r="D7871" s="67" t="inlineStr"/>
      <c r="E7871" s="68" t="n">
        <v>0</v>
      </c>
      <c r="F7871" s="69">
        <f>SUMIFS(الاضافة!$G$7:$G$60000,الاضافة!$H$7:$H$60000,"*اضاف*",الاضافة!$E$7:$E$60000,'أرصدة المخزن'!C7871)</f>
        <v/>
      </c>
      <c r="G7871" s="69">
        <f>SUMIFS(الصرف!$H$7:$H$60000,الصرف!$F$7:$F$60000,'أرصدة المخزن'!C7871)</f>
        <v/>
      </c>
      <c r="H7871" s="70">
        <f>E7871+F7871-G7871</f>
        <v/>
      </c>
    </row>
    <row r="7872" hidden="1" ht="24.6" customHeight="1" s="138">
      <c r="A7872" s="65" t="n">
        <v>10150091</v>
      </c>
      <c r="B7872" s="66" t="inlineStr">
        <is>
          <t>ملابس</t>
        </is>
      </c>
      <c r="C7872" s="67" t="inlineStr"/>
      <c r="D7872" s="67" t="inlineStr"/>
      <c r="E7872" s="68" t="n">
        <v>0</v>
      </c>
      <c r="F7872" s="69">
        <f>SUMIFS(الاضافة!$G$7:$G$60000,الاضافة!$H$7:$H$60000,"*اضاف*",الاضافة!$E$7:$E$60000,'أرصدة المخزن'!C7872)</f>
        <v/>
      </c>
      <c r="G7872" s="69">
        <f>SUMIFS(الصرف!$H$7:$H$60000,الصرف!$F$7:$F$60000,'أرصدة المخزن'!C7872)</f>
        <v/>
      </c>
      <c r="H7872" s="70">
        <f>E7872+F7872-G7872</f>
        <v/>
      </c>
    </row>
    <row r="7873" hidden="1" ht="24.6" customHeight="1" s="138">
      <c r="A7873" s="65" t="n">
        <v>10150092</v>
      </c>
      <c r="B7873" s="66" t="inlineStr">
        <is>
          <t>ملابس</t>
        </is>
      </c>
      <c r="C7873" s="67" t="inlineStr"/>
      <c r="D7873" s="67" t="inlineStr"/>
      <c r="E7873" s="68" t="n">
        <v>0</v>
      </c>
      <c r="F7873" s="69">
        <f>SUMIFS(الاضافة!$G$7:$G$60000,الاضافة!$H$7:$H$60000,"*اضاف*",الاضافة!$E$7:$E$60000,'أرصدة المخزن'!C7873)</f>
        <v/>
      </c>
      <c r="G7873" s="69">
        <f>SUMIFS(الصرف!$H$7:$H$60000,الصرف!$F$7:$F$60000,'أرصدة المخزن'!C7873)</f>
        <v/>
      </c>
      <c r="H7873" s="70">
        <f>E7873+F7873-G7873</f>
        <v/>
      </c>
    </row>
    <row r="7874" hidden="1" ht="24.6" customHeight="1" s="138">
      <c r="A7874" s="65" t="n">
        <v>10150093</v>
      </c>
      <c r="B7874" s="66" t="inlineStr">
        <is>
          <t>ملابس</t>
        </is>
      </c>
      <c r="C7874" s="67" t="inlineStr"/>
      <c r="D7874" s="67" t="inlineStr"/>
      <c r="E7874" s="68" t="n">
        <v>0</v>
      </c>
      <c r="F7874" s="69">
        <f>SUMIFS(الاضافة!$G$7:$G$60000,الاضافة!$H$7:$H$60000,"*اضاف*",الاضافة!$E$7:$E$60000,'أرصدة المخزن'!C7874)</f>
        <v/>
      </c>
      <c r="G7874" s="69">
        <f>SUMIFS(الصرف!$H$7:$H$60000,الصرف!$F$7:$F$60000,'أرصدة المخزن'!C7874)</f>
        <v/>
      </c>
      <c r="H7874" s="70">
        <f>E7874+F7874-G7874</f>
        <v/>
      </c>
    </row>
    <row r="7875" hidden="1" ht="24.6" customHeight="1" s="138">
      <c r="A7875" s="65" t="n">
        <v>10150094</v>
      </c>
      <c r="B7875" s="66" t="inlineStr">
        <is>
          <t>ملابس</t>
        </is>
      </c>
      <c r="C7875" s="67" t="inlineStr"/>
      <c r="D7875" s="67" t="inlineStr"/>
      <c r="E7875" s="68" t="n">
        <v>0</v>
      </c>
      <c r="F7875" s="69">
        <f>SUMIFS(الاضافة!$G$7:$G$60000,الاضافة!$H$7:$H$60000,"*اضاف*",الاضافة!$E$7:$E$60000,'أرصدة المخزن'!C7875)</f>
        <v/>
      </c>
      <c r="G7875" s="69">
        <f>SUMIFS(الصرف!$H$7:$H$60000,الصرف!$F$7:$F$60000,'أرصدة المخزن'!C7875)</f>
        <v/>
      </c>
      <c r="H7875" s="70">
        <f>E7875+F7875-G7875</f>
        <v/>
      </c>
    </row>
    <row r="7876" hidden="1" ht="24.6" customHeight="1" s="138">
      <c r="A7876" s="65" t="n">
        <v>10150095</v>
      </c>
      <c r="B7876" s="66" t="inlineStr">
        <is>
          <t>ملابس</t>
        </is>
      </c>
      <c r="C7876" s="67" t="inlineStr"/>
      <c r="D7876" s="67" t="inlineStr"/>
      <c r="E7876" s="68" t="n">
        <v>0</v>
      </c>
      <c r="F7876" s="69">
        <f>SUMIFS(الاضافة!$G$7:$G$60000,الاضافة!$H$7:$H$60000,"*اضاف*",الاضافة!$E$7:$E$60000,'أرصدة المخزن'!C7876)</f>
        <v/>
      </c>
      <c r="G7876" s="69">
        <f>SUMIFS(الصرف!$H$7:$H$60000,الصرف!$F$7:$F$60000,'أرصدة المخزن'!C7876)</f>
        <v/>
      </c>
      <c r="H7876" s="70">
        <f>E7876+F7876-G7876</f>
        <v/>
      </c>
    </row>
    <row r="7877" hidden="1" ht="24.6" customHeight="1" s="138">
      <c r="A7877" s="65" t="n">
        <v>10150096</v>
      </c>
      <c r="B7877" s="66" t="inlineStr">
        <is>
          <t>ملابس</t>
        </is>
      </c>
      <c r="C7877" s="67" t="inlineStr"/>
      <c r="D7877" s="67" t="inlineStr"/>
      <c r="E7877" s="68" t="n">
        <v>0</v>
      </c>
      <c r="F7877" s="69">
        <f>SUMIFS(الاضافة!$G$7:$G$60000,الاضافة!$H$7:$H$60000,"*اضاف*",الاضافة!$E$7:$E$60000,'أرصدة المخزن'!C7877)</f>
        <v/>
      </c>
      <c r="G7877" s="69">
        <f>SUMIFS(الصرف!$H$7:$H$60000,الصرف!$F$7:$F$60000,'أرصدة المخزن'!C7877)</f>
        <v/>
      </c>
      <c r="H7877" s="70">
        <f>E7877+F7877-G7877</f>
        <v/>
      </c>
    </row>
    <row r="7878" hidden="1" ht="24.6" customHeight="1" s="138">
      <c r="A7878" s="65" t="n">
        <v>10150097</v>
      </c>
      <c r="B7878" s="66" t="inlineStr">
        <is>
          <t>ملابس</t>
        </is>
      </c>
      <c r="C7878" s="67" t="inlineStr"/>
      <c r="D7878" s="67" t="inlineStr"/>
      <c r="E7878" s="68" t="n">
        <v>0</v>
      </c>
      <c r="F7878" s="69">
        <f>SUMIFS(الاضافة!$G$7:$G$60000,الاضافة!$H$7:$H$60000,"*اضاف*",الاضافة!$E$7:$E$60000,'أرصدة المخزن'!C7878)</f>
        <v/>
      </c>
      <c r="G7878" s="69">
        <f>SUMIFS(الصرف!$H$7:$H$60000,الصرف!$F$7:$F$60000,'أرصدة المخزن'!C7878)</f>
        <v/>
      </c>
      <c r="H7878" s="70">
        <f>E7878+F7878-G7878</f>
        <v/>
      </c>
    </row>
    <row r="7879" hidden="1" ht="24.6" customHeight="1" s="138">
      <c r="A7879" s="65" t="n">
        <v>10150098</v>
      </c>
      <c r="B7879" s="66" t="inlineStr">
        <is>
          <t>ملابس</t>
        </is>
      </c>
      <c r="C7879" s="67" t="inlineStr"/>
      <c r="D7879" s="67" t="inlineStr"/>
      <c r="E7879" s="68" t="n">
        <v>0</v>
      </c>
      <c r="F7879" s="69">
        <f>SUMIFS(الاضافة!$G$7:$G$60000,الاضافة!$H$7:$H$60000,"*اضاف*",الاضافة!$E$7:$E$60000,'أرصدة المخزن'!C7879)</f>
        <v/>
      </c>
      <c r="G7879" s="69">
        <f>SUMIFS(الصرف!$H$7:$H$60000,الصرف!$F$7:$F$60000,'أرصدة المخزن'!C7879)</f>
        <v/>
      </c>
      <c r="H7879" s="70">
        <f>E7879+F7879-G7879</f>
        <v/>
      </c>
    </row>
    <row r="7880" hidden="1" ht="24.6" customHeight="1" s="138">
      <c r="A7880" s="65" t="n">
        <v>10150099</v>
      </c>
      <c r="B7880" s="66" t="inlineStr">
        <is>
          <t>ملابس</t>
        </is>
      </c>
      <c r="C7880" s="67" t="inlineStr"/>
      <c r="D7880" s="67" t="inlineStr"/>
      <c r="E7880" s="68" t="n">
        <v>0</v>
      </c>
      <c r="F7880" s="69">
        <f>SUMIFS(الاضافة!$G$7:$G$60000,الاضافة!$H$7:$H$60000,"*اضاف*",الاضافة!$E$7:$E$60000,'أرصدة المخزن'!C7880)</f>
        <v/>
      </c>
      <c r="G7880" s="69">
        <f>SUMIFS(الصرف!$H$7:$H$60000,الصرف!$F$7:$F$60000,'أرصدة المخزن'!C7880)</f>
        <v/>
      </c>
      <c r="H7880" s="70">
        <f>E7880+F7880-G7880</f>
        <v/>
      </c>
    </row>
    <row r="7881" hidden="1" ht="24.6" customHeight="1" s="138">
      <c r="A7881" s="65" t="n">
        <v>10150100</v>
      </c>
      <c r="B7881" s="66" t="inlineStr">
        <is>
          <t>ملابس</t>
        </is>
      </c>
      <c r="C7881" s="67" t="inlineStr"/>
      <c r="D7881" s="67" t="inlineStr"/>
      <c r="E7881" s="68" t="n">
        <v>0</v>
      </c>
      <c r="F7881" s="69">
        <f>SUMIFS(الاضافة!$G$7:$G$60000,الاضافة!$H$7:$H$60000,"*اضاف*",الاضافة!$E$7:$E$60000,'أرصدة المخزن'!C7881)</f>
        <v/>
      </c>
      <c r="G7881" s="69">
        <f>SUMIFS(الصرف!$H$7:$H$60000,الصرف!$F$7:$F$60000,'أرصدة المخزن'!C7881)</f>
        <v/>
      </c>
      <c r="H7881" s="70">
        <f>E7881+F7881-G7881</f>
        <v/>
      </c>
    </row>
    <row r="7882" hidden="1" ht="24.6" customHeight="1" s="138">
      <c r="A7882" s="65" t="n">
        <v>10150101</v>
      </c>
      <c r="B7882" s="66" t="inlineStr">
        <is>
          <t>ملابس</t>
        </is>
      </c>
      <c r="C7882" s="67" t="inlineStr"/>
      <c r="D7882" s="67" t="inlineStr"/>
      <c r="E7882" s="68" t="n">
        <v>0</v>
      </c>
      <c r="F7882" s="69">
        <f>SUMIFS(الاضافة!$G$7:$G$60000,الاضافة!$H$7:$H$60000,"*اضاف*",الاضافة!$E$7:$E$60000,'أرصدة المخزن'!C7882)</f>
        <v/>
      </c>
      <c r="G7882" s="69">
        <f>SUMIFS(الصرف!$H$7:$H$60000,الصرف!$F$7:$F$60000,'أرصدة المخزن'!C7882)</f>
        <v/>
      </c>
      <c r="H7882" s="70">
        <f>E7882+F7882-G7882</f>
        <v/>
      </c>
    </row>
    <row r="7883" hidden="1" ht="24.6" customHeight="1" s="138">
      <c r="A7883" s="65" t="n">
        <v>10150102</v>
      </c>
      <c r="B7883" s="66" t="inlineStr">
        <is>
          <t>ملابس</t>
        </is>
      </c>
      <c r="C7883" s="67" t="inlineStr"/>
      <c r="D7883" s="67" t="inlineStr"/>
      <c r="E7883" s="68" t="n">
        <v>0</v>
      </c>
      <c r="F7883" s="69">
        <f>SUMIFS(الاضافة!$G$7:$G$60000,الاضافة!$H$7:$H$60000,"*اضاف*",الاضافة!$E$7:$E$60000,'أرصدة المخزن'!C7883)</f>
        <v/>
      </c>
      <c r="G7883" s="69">
        <f>SUMIFS(الصرف!$H$7:$H$60000,الصرف!$F$7:$F$60000,'أرصدة المخزن'!C7883)</f>
        <v/>
      </c>
      <c r="H7883" s="70">
        <f>E7883+F7883-G7883</f>
        <v/>
      </c>
    </row>
    <row r="7884" hidden="1" ht="24.6" customHeight="1" s="138">
      <c r="A7884" s="65" t="n">
        <v>10150103</v>
      </c>
      <c r="B7884" s="66" t="inlineStr">
        <is>
          <t>ملابس</t>
        </is>
      </c>
      <c r="C7884" s="67" t="inlineStr"/>
      <c r="D7884" s="67" t="inlineStr"/>
      <c r="E7884" s="68" t="n">
        <v>0</v>
      </c>
      <c r="F7884" s="69">
        <f>SUMIFS(الاضافة!$G$7:$G$60000,الاضافة!$H$7:$H$60000,"*اضاف*",الاضافة!$E$7:$E$60000,'أرصدة المخزن'!C7884)</f>
        <v/>
      </c>
      <c r="G7884" s="69">
        <f>SUMIFS(الصرف!$H$7:$H$60000,الصرف!$F$7:$F$60000,'أرصدة المخزن'!C7884)</f>
        <v/>
      </c>
      <c r="H7884" s="70">
        <f>E7884+F7884-G7884</f>
        <v/>
      </c>
    </row>
    <row r="7885" hidden="1" ht="24.6" customHeight="1" s="138">
      <c r="A7885" s="65" t="n">
        <v>10150104</v>
      </c>
      <c r="B7885" s="66" t="inlineStr">
        <is>
          <t>ملابس</t>
        </is>
      </c>
      <c r="C7885" s="67" t="inlineStr"/>
      <c r="D7885" s="67" t="inlineStr"/>
      <c r="E7885" s="68" t="n">
        <v>0</v>
      </c>
      <c r="F7885" s="69">
        <f>SUMIFS(الاضافة!$G$7:$G$60000,الاضافة!$H$7:$H$60000,"*اضاف*",الاضافة!$E$7:$E$60000,'أرصدة المخزن'!C7885)</f>
        <v/>
      </c>
      <c r="G7885" s="69">
        <f>SUMIFS(الصرف!$H$7:$H$60000,الصرف!$F$7:$F$60000,'أرصدة المخزن'!C7885)</f>
        <v/>
      </c>
      <c r="H7885" s="70">
        <f>E7885+F7885-G7885</f>
        <v/>
      </c>
    </row>
    <row r="7886" hidden="1" ht="24.6" customHeight="1" s="138">
      <c r="A7886" s="65" t="n">
        <v>10150105</v>
      </c>
      <c r="B7886" s="66" t="inlineStr">
        <is>
          <t>ملابس</t>
        </is>
      </c>
      <c r="C7886" s="67" t="inlineStr"/>
      <c r="D7886" s="67" t="inlineStr"/>
      <c r="E7886" s="68" t="n">
        <v>0</v>
      </c>
      <c r="F7886" s="69">
        <f>SUMIFS(الاضافة!$G$7:$G$60000,الاضافة!$H$7:$H$60000,"*اضاف*",الاضافة!$E$7:$E$60000,'أرصدة المخزن'!C7886)</f>
        <v/>
      </c>
      <c r="G7886" s="69">
        <f>SUMIFS(الصرف!$H$7:$H$60000,الصرف!$F$7:$F$60000,'أرصدة المخزن'!C7886)</f>
        <v/>
      </c>
      <c r="H7886" s="70">
        <f>E7886+F7886-G7886</f>
        <v/>
      </c>
    </row>
    <row r="7887" hidden="1" ht="24.6" customHeight="1" s="138">
      <c r="A7887" s="65" t="n">
        <v>10150106</v>
      </c>
      <c r="B7887" s="66" t="inlineStr">
        <is>
          <t>ملابس</t>
        </is>
      </c>
      <c r="C7887" s="67" t="inlineStr"/>
      <c r="D7887" s="67" t="inlineStr"/>
      <c r="E7887" s="68" t="n">
        <v>0</v>
      </c>
      <c r="F7887" s="69">
        <f>SUMIFS(الاضافة!$G$7:$G$60000,الاضافة!$H$7:$H$60000,"*اضاف*",الاضافة!$E$7:$E$60000,'أرصدة المخزن'!C7887)</f>
        <v/>
      </c>
      <c r="G7887" s="69">
        <f>SUMIFS(الصرف!$H$7:$H$60000,الصرف!$F$7:$F$60000,'أرصدة المخزن'!C7887)</f>
        <v/>
      </c>
      <c r="H7887" s="70">
        <f>E7887+F7887-G7887</f>
        <v/>
      </c>
    </row>
    <row r="7888" hidden="1" ht="24.6" customHeight="1" s="138">
      <c r="A7888" s="65" t="n">
        <v>10150107</v>
      </c>
      <c r="B7888" s="66" t="inlineStr">
        <is>
          <t>ملابس</t>
        </is>
      </c>
      <c r="C7888" s="67" t="inlineStr"/>
      <c r="D7888" s="67" t="inlineStr"/>
      <c r="E7888" s="68" t="n">
        <v>0</v>
      </c>
      <c r="F7888" s="69">
        <f>SUMIFS(الاضافة!$G$7:$G$60000,الاضافة!$H$7:$H$60000,"*اضاف*",الاضافة!$E$7:$E$60000,'أرصدة المخزن'!C7888)</f>
        <v/>
      </c>
      <c r="G7888" s="69">
        <f>SUMIFS(الصرف!$H$7:$H$60000,الصرف!$F$7:$F$60000,'أرصدة المخزن'!C7888)</f>
        <v/>
      </c>
      <c r="H7888" s="70">
        <f>E7888+F7888-G7888</f>
        <v/>
      </c>
    </row>
    <row r="7889" hidden="1" ht="24.6" customHeight="1" s="138">
      <c r="A7889" s="65" t="n">
        <v>10150108</v>
      </c>
      <c r="B7889" s="66" t="inlineStr">
        <is>
          <t>ملابس</t>
        </is>
      </c>
      <c r="C7889" s="67" t="inlineStr"/>
      <c r="D7889" s="67" t="inlineStr"/>
      <c r="E7889" s="68" t="n">
        <v>0</v>
      </c>
      <c r="F7889" s="69">
        <f>SUMIFS(الاضافة!$G$7:$G$60000,الاضافة!$H$7:$H$60000,"*اضاف*",الاضافة!$E$7:$E$60000,'أرصدة المخزن'!C7889)</f>
        <v/>
      </c>
      <c r="G7889" s="69">
        <f>SUMIFS(الصرف!$H$7:$H$60000,الصرف!$F$7:$F$60000,'أرصدة المخزن'!C7889)</f>
        <v/>
      </c>
      <c r="H7889" s="70">
        <f>E7889+F7889-G7889</f>
        <v/>
      </c>
    </row>
    <row r="7890" hidden="1" ht="24.6" customHeight="1" s="138">
      <c r="A7890" s="65" t="n">
        <v>10150109</v>
      </c>
      <c r="B7890" s="66" t="inlineStr">
        <is>
          <t>ملابس</t>
        </is>
      </c>
      <c r="C7890" s="67" t="inlineStr"/>
      <c r="D7890" s="67" t="inlineStr"/>
      <c r="E7890" s="68" t="n">
        <v>0</v>
      </c>
      <c r="F7890" s="69">
        <f>SUMIFS(الاضافة!$G$7:$G$60000,الاضافة!$H$7:$H$60000,"*اضاف*",الاضافة!$E$7:$E$60000,'أرصدة المخزن'!C7890)</f>
        <v/>
      </c>
      <c r="G7890" s="69">
        <f>SUMIFS(الصرف!$H$7:$H$60000,الصرف!$F$7:$F$60000,'أرصدة المخزن'!C7890)</f>
        <v/>
      </c>
      <c r="H7890" s="70">
        <f>E7890+F7890-G7890</f>
        <v/>
      </c>
    </row>
    <row r="7891" hidden="1" ht="24.6" customHeight="1" s="138">
      <c r="A7891" s="65" t="n">
        <v>10150110</v>
      </c>
      <c r="B7891" s="66" t="inlineStr">
        <is>
          <t>ملابس</t>
        </is>
      </c>
      <c r="C7891" s="67" t="inlineStr"/>
      <c r="D7891" s="67" t="inlineStr"/>
      <c r="E7891" s="68" t="n">
        <v>0</v>
      </c>
      <c r="F7891" s="69">
        <f>SUMIFS(الاضافة!$G$7:$G$60000,الاضافة!$H$7:$H$60000,"*اضاف*",الاضافة!$E$7:$E$60000,'أرصدة المخزن'!C7891)</f>
        <v/>
      </c>
      <c r="G7891" s="69">
        <f>SUMIFS(الصرف!$H$7:$H$60000,الصرف!$F$7:$F$60000,'أرصدة المخزن'!C7891)</f>
        <v/>
      </c>
      <c r="H7891" s="70">
        <f>E7891+F7891-G7891</f>
        <v/>
      </c>
    </row>
    <row r="7892" hidden="1" ht="24.6" customHeight="1" s="138">
      <c r="A7892" s="65" t="n">
        <v>10150111</v>
      </c>
      <c r="B7892" s="66" t="inlineStr">
        <is>
          <t>ملابس</t>
        </is>
      </c>
      <c r="C7892" s="67" t="inlineStr"/>
      <c r="D7892" s="67" t="inlineStr"/>
      <c r="E7892" s="68" t="n">
        <v>0</v>
      </c>
      <c r="F7892" s="69">
        <f>SUMIFS(الاضافة!$G$7:$G$60000,الاضافة!$H$7:$H$60000,"*اضاف*",الاضافة!$E$7:$E$60000,'أرصدة المخزن'!C7892)</f>
        <v/>
      </c>
      <c r="G7892" s="69">
        <f>SUMIFS(الصرف!$H$7:$H$60000,الصرف!$F$7:$F$60000,'أرصدة المخزن'!C7892)</f>
        <v/>
      </c>
      <c r="H7892" s="70">
        <f>E7892+F7892-G7892</f>
        <v/>
      </c>
    </row>
    <row r="7893" hidden="1" ht="24.6" customHeight="1" s="138">
      <c r="A7893" s="65" t="n">
        <v>10150112</v>
      </c>
      <c r="B7893" s="66" t="inlineStr">
        <is>
          <t>ملابس</t>
        </is>
      </c>
      <c r="C7893" s="67" t="inlineStr"/>
      <c r="D7893" s="67" t="inlineStr"/>
      <c r="E7893" s="68" t="n">
        <v>0</v>
      </c>
      <c r="F7893" s="69">
        <f>SUMIFS(الاضافة!$G$7:$G$60000,الاضافة!$H$7:$H$60000,"*اضاف*",الاضافة!$E$7:$E$60000,'أرصدة المخزن'!C7893)</f>
        <v/>
      </c>
      <c r="G7893" s="69">
        <f>SUMIFS(الصرف!$H$7:$H$60000,الصرف!$F$7:$F$60000,'أرصدة المخزن'!C7893)</f>
        <v/>
      </c>
      <c r="H7893" s="70">
        <f>E7893+F7893-G7893</f>
        <v/>
      </c>
    </row>
    <row r="7894" hidden="1" ht="24.6" customHeight="1" s="138">
      <c r="A7894" s="65" t="n">
        <v>10150113</v>
      </c>
      <c r="B7894" s="66" t="inlineStr">
        <is>
          <t>ملابس</t>
        </is>
      </c>
      <c r="C7894" s="67" t="inlineStr"/>
      <c r="D7894" s="67" t="inlineStr"/>
      <c r="E7894" s="68" t="n">
        <v>0</v>
      </c>
      <c r="F7894" s="69">
        <f>SUMIFS(الاضافة!$G$7:$G$60000,الاضافة!$H$7:$H$60000,"*اضاف*",الاضافة!$E$7:$E$60000,'أرصدة المخزن'!C7894)</f>
        <v/>
      </c>
      <c r="G7894" s="69">
        <f>SUMIFS(الصرف!$H$7:$H$60000,الصرف!$F$7:$F$60000,'أرصدة المخزن'!C7894)</f>
        <v/>
      </c>
      <c r="H7894" s="70">
        <f>E7894+F7894-G7894</f>
        <v/>
      </c>
    </row>
    <row r="7895" hidden="1" ht="24.6" customHeight="1" s="138">
      <c r="A7895" s="65" t="n">
        <v>10150114</v>
      </c>
      <c r="B7895" s="66" t="inlineStr">
        <is>
          <t>ملابس</t>
        </is>
      </c>
      <c r="C7895" s="67" t="inlineStr"/>
      <c r="D7895" s="67" t="inlineStr"/>
      <c r="E7895" s="68" t="n">
        <v>0</v>
      </c>
      <c r="F7895" s="69">
        <f>SUMIFS(الاضافة!$G$7:$G$60000,الاضافة!$H$7:$H$60000,"*اضاف*",الاضافة!$E$7:$E$60000,'أرصدة المخزن'!C7895)</f>
        <v/>
      </c>
      <c r="G7895" s="69">
        <f>SUMIFS(الصرف!$H$7:$H$60000,الصرف!$F$7:$F$60000,'أرصدة المخزن'!C7895)</f>
        <v/>
      </c>
      <c r="H7895" s="70">
        <f>E7895+F7895-G7895</f>
        <v/>
      </c>
    </row>
    <row r="7896" hidden="1" ht="24.6" customHeight="1" s="138">
      <c r="A7896" s="65" t="n">
        <v>10150115</v>
      </c>
      <c r="B7896" s="66" t="inlineStr">
        <is>
          <t>ملابس</t>
        </is>
      </c>
      <c r="C7896" s="67" t="inlineStr"/>
      <c r="D7896" s="67" t="inlineStr"/>
      <c r="E7896" s="68" t="n">
        <v>0</v>
      </c>
      <c r="F7896" s="69">
        <f>SUMIFS(الاضافة!$G$7:$G$60000,الاضافة!$H$7:$H$60000,"*اضاف*",الاضافة!$E$7:$E$60000,'أرصدة المخزن'!C7896)</f>
        <v/>
      </c>
      <c r="G7896" s="69">
        <f>SUMIFS(الصرف!$H$7:$H$60000,الصرف!$F$7:$F$60000,'أرصدة المخزن'!C7896)</f>
        <v/>
      </c>
      <c r="H7896" s="70">
        <f>E7896+F7896-G7896</f>
        <v/>
      </c>
    </row>
    <row r="7897" hidden="1" ht="24.6" customHeight="1" s="138">
      <c r="A7897" s="65" t="n">
        <v>10150116</v>
      </c>
      <c r="B7897" s="66" t="inlineStr">
        <is>
          <t>ملابس</t>
        </is>
      </c>
      <c r="C7897" s="67" t="inlineStr"/>
      <c r="D7897" s="67" t="inlineStr"/>
      <c r="E7897" s="68" t="n">
        <v>0</v>
      </c>
      <c r="F7897" s="69">
        <f>SUMIFS(الاضافة!$G$7:$G$60000,الاضافة!$H$7:$H$60000,"*اضاف*",الاضافة!$E$7:$E$60000,'أرصدة المخزن'!C7897)</f>
        <v/>
      </c>
      <c r="G7897" s="69">
        <f>SUMIFS(الصرف!$H$7:$H$60000,الصرف!$F$7:$F$60000,'أرصدة المخزن'!C7897)</f>
        <v/>
      </c>
      <c r="H7897" s="70">
        <f>E7897+F7897-G7897</f>
        <v/>
      </c>
    </row>
    <row r="7898" hidden="1" ht="24.6" customHeight="1" s="138">
      <c r="A7898" s="65" t="n">
        <v>10150117</v>
      </c>
      <c r="B7898" s="66" t="inlineStr">
        <is>
          <t>ملابس</t>
        </is>
      </c>
      <c r="C7898" s="67" t="inlineStr"/>
      <c r="D7898" s="67" t="inlineStr"/>
      <c r="E7898" s="68" t="n">
        <v>0</v>
      </c>
      <c r="F7898" s="69">
        <f>SUMIFS(الاضافة!$G$7:$G$60000,الاضافة!$H$7:$H$60000,"*اضاف*",الاضافة!$E$7:$E$60000,'أرصدة المخزن'!C7898)</f>
        <v/>
      </c>
      <c r="G7898" s="69">
        <f>SUMIFS(الصرف!$H$7:$H$60000,الصرف!$F$7:$F$60000,'أرصدة المخزن'!C7898)</f>
        <v/>
      </c>
      <c r="H7898" s="70">
        <f>E7898+F7898-G7898</f>
        <v/>
      </c>
    </row>
    <row r="7899" hidden="1" ht="24.6" customHeight="1" s="138">
      <c r="A7899" s="65" t="n">
        <v>10150118</v>
      </c>
      <c r="B7899" s="66" t="inlineStr">
        <is>
          <t>ملابس</t>
        </is>
      </c>
      <c r="C7899" s="67" t="inlineStr"/>
      <c r="D7899" s="67" t="inlineStr"/>
      <c r="E7899" s="68" t="n">
        <v>0</v>
      </c>
      <c r="F7899" s="69">
        <f>SUMIFS(الاضافة!$G$7:$G$60000,الاضافة!$H$7:$H$60000,"*اضاف*",الاضافة!$E$7:$E$60000,'أرصدة المخزن'!C7899)</f>
        <v/>
      </c>
      <c r="G7899" s="69">
        <f>SUMIFS(الصرف!$H$7:$H$60000,الصرف!$F$7:$F$60000,'أرصدة المخزن'!C7899)</f>
        <v/>
      </c>
      <c r="H7899" s="70">
        <f>E7899+F7899-G7899</f>
        <v/>
      </c>
    </row>
    <row r="7900" hidden="1" ht="24.6" customHeight="1" s="138">
      <c r="A7900" s="65" t="n">
        <v>10150119</v>
      </c>
      <c r="B7900" s="66" t="inlineStr">
        <is>
          <t>ملابس</t>
        </is>
      </c>
      <c r="C7900" s="67" t="inlineStr"/>
      <c r="D7900" s="67" t="inlineStr"/>
      <c r="E7900" s="68" t="n">
        <v>0</v>
      </c>
      <c r="F7900" s="69">
        <f>SUMIFS(الاضافة!$G$7:$G$60000,الاضافة!$H$7:$H$60000,"*اضاف*",الاضافة!$E$7:$E$60000,'أرصدة المخزن'!C7900)</f>
        <v/>
      </c>
      <c r="G7900" s="69">
        <f>SUMIFS(الصرف!$H$7:$H$60000,الصرف!$F$7:$F$60000,'أرصدة المخزن'!C7900)</f>
        <v/>
      </c>
      <c r="H7900" s="70">
        <f>E7900+F7900-G7900</f>
        <v/>
      </c>
    </row>
    <row r="7901" hidden="1" ht="24.6" customHeight="1" s="138">
      <c r="A7901" s="65" t="n">
        <v>10150120</v>
      </c>
      <c r="B7901" s="66" t="inlineStr">
        <is>
          <t>ملابس</t>
        </is>
      </c>
      <c r="C7901" s="67" t="inlineStr"/>
      <c r="D7901" s="67" t="inlineStr"/>
      <c r="E7901" s="68" t="n">
        <v>0</v>
      </c>
      <c r="F7901" s="69">
        <f>SUMIFS(الاضافة!$G$7:$G$60000,الاضافة!$H$7:$H$60000,"*اضاف*",الاضافة!$E$7:$E$60000,'أرصدة المخزن'!C7901)</f>
        <v/>
      </c>
      <c r="G7901" s="69">
        <f>SUMIFS(الصرف!$H$7:$H$60000,الصرف!$F$7:$F$60000,'أرصدة المخزن'!C7901)</f>
        <v/>
      </c>
      <c r="H7901" s="70">
        <f>E7901+F7901-G7901</f>
        <v/>
      </c>
    </row>
    <row r="7902" hidden="1" ht="24.6" customHeight="1" s="138">
      <c r="A7902" s="65" t="n">
        <v>10150121</v>
      </c>
      <c r="B7902" s="66" t="inlineStr">
        <is>
          <t>ملابس</t>
        </is>
      </c>
      <c r="C7902" s="67" t="inlineStr"/>
      <c r="D7902" s="67" t="inlineStr"/>
      <c r="E7902" s="68" t="n">
        <v>0</v>
      </c>
      <c r="F7902" s="69">
        <f>SUMIFS(الاضافة!$G$7:$G$60000,الاضافة!$H$7:$H$60000,"*اضاف*",الاضافة!$E$7:$E$60000,'أرصدة المخزن'!C7902)</f>
        <v/>
      </c>
      <c r="G7902" s="69">
        <f>SUMIFS(الصرف!$H$7:$H$60000,الصرف!$F$7:$F$60000,'أرصدة المخزن'!C7902)</f>
        <v/>
      </c>
      <c r="H7902" s="70">
        <f>E7902+F7902-G7902</f>
        <v/>
      </c>
    </row>
    <row r="7903" hidden="1" ht="24.6" customHeight="1" s="138">
      <c r="A7903" s="65" t="n">
        <v>10150122</v>
      </c>
      <c r="B7903" s="66" t="inlineStr">
        <is>
          <t>ملابس</t>
        </is>
      </c>
      <c r="C7903" s="67" t="inlineStr"/>
      <c r="D7903" s="67" t="inlineStr"/>
      <c r="E7903" s="68" t="n">
        <v>0</v>
      </c>
      <c r="F7903" s="69">
        <f>SUMIFS(الاضافة!$G$7:$G$60000,الاضافة!$H$7:$H$60000,"*اضاف*",الاضافة!$E$7:$E$60000,'أرصدة المخزن'!C7903)</f>
        <v/>
      </c>
      <c r="G7903" s="69">
        <f>SUMIFS(الصرف!$H$7:$H$60000,الصرف!$F$7:$F$60000,'أرصدة المخزن'!C7903)</f>
        <v/>
      </c>
      <c r="H7903" s="70">
        <f>E7903+F7903-G7903</f>
        <v/>
      </c>
    </row>
    <row r="7904" hidden="1" ht="24.6" customHeight="1" s="138">
      <c r="A7904" s="65" t="n">
        <v>10150123</v>
      </c>
      <c r="B7904" s="66" t="inlineStr">
        <is>
          <t>ملابس</t>
        </is>
      </c>
      <c r="C7904" s="67" t="inlineStr"/>
      <c r="D7904" s="67" t="inlineStr"/>
      <c r="E7904" s="68" t="n">
        <v>0</v>
      </c>
      <c r="F7904" s="69">
        <f>SUMIFS(الاضافة!$G$7:$G$60000,الاضافة!$H$7:$H$60000,"*اضاف*",الاضافة!$E$7:$E$60000,'أرصدة المخزن'!C7904)</f>
        <v/>
      </c>
      <c r="G7904" s="69">
        <f>SUMIFS(الصرف!$H$7:$H$60000,الصرف!$F$7:$F$60000,'أرصدة المخزن'!C7904)</f>
        <v/>
      </c>
      <c r="H7904" s="70">
        <f>E7904+F7904-G7904</f>
        <v/>
      </c>
    </row>
    <row r="7905" hidden="1" ht="24.6" customHeight="1" s="138">
      <c r="A7905" s="65" t="n">
        <v>10150124</v>
      </c>
      <c r="B7905" s="66" t="inlineStr">
        <is>
          <t>ملابس</t>
        </is>
      </c>
      <c r="C7905" s="67" t="inlineStr"/>
      <c r="D7905" s="67" t="inlineStr"/>
      <c r="E7905" s="68" t="n">
        <v>0</v>
      </c>
      <c r="F7905" s="69">
        <f>SUMIFS(الاضافة!$G$7:$G$60000,الاضافة!$H$7:$H$60000,"*اضاف*",الاضافة!$E$7:$E$60000,'أرصدة المخزن'!C7905)</f>
        <v/>
      </c>
      <c r="G7905" s="69">
        <f>SUMIFS(الصرف!$H$7:$H$60000,الصرف!$F$7:$F$60000,'أرصدة المخزن'!C7905)</f>
        <v/>
      </c>
      <c r="H7905" s="70">
        <f>E7905+F7905-G7905</f>
        <v/>
      </c>
    </row>
    <row r="7906" hidden="1" ht="24.6" customHeight="1" s="138">
      <c r="A7906" s="65" t="n">
        <v>10150125</v>
      </c>
      <c r="B7906" s="66" t="inlineStr">
        <is>
          <t>ملابس</t>
        </is>
      </c>
      <c r="C7906" s="67" t="inlineStr"/>
      <c r="D7906" s="67" t="inlineStr"/>
      <c r="E7906" s="68" t="n">
        <v>0</v>
      </c>
      <c r="F7906" s="69">
        <f>SUMIFS(الاضافة!$G$7:$G$60000,الاضافة!$H$7:$H$60000,"*اضاف*",الاضافة!$E$7:$E$60000,'أرصدة المخزن'!C7906)</f>
        <v/>
      </c>
      <c r="G7906" s="69">
        <f>SUMIFS(الصرف!$H$7:$H$60000,الصرف!$F$7:$F$60000,'أرصدة المخزن'!C7906)</f>
        <v/>
      </c>
      <c r="H7906" s="70">
        <f>E7906+F7906-G7906</f>
        <v/>
      </c>
    </row>
    <row r="7907" hidden="1" ht="24.6" customHeight="1" s="138">
      <c r="A7907" s="65" t="n">
        <v>10150126</v>
      </c>
      <c r="B7907" s="66" t="inlineStr">
        <is>
          <t>ملابس</t>
        </is>
      </c>
      <c r="C7907" s="67" t="inlineStr"/>
      <c r="D7907" s="67" t="inlineStr"/>
      <c r="E7907" s="68" t="n">
        <v>0</v>
      </c>
      <c r="F7907" s="69">
        <f>SUMIFS(الاضافة!$G$7:$G$60000,الاضافة!$H$7:$H$60000,"*اضاف*",الاضافة!$E$7:$E$60000,'أرصدة المخزن'!C7907)</f>
        <v/>
      </c>
      <c r="G7907" s="69">
        <f>SUMIFS(الصرف!$H$7:$H$60000,الصرف!$F$7:$F$60000,'أرصدة المخزن'!C7907)</f>
        <v/>
      </c>
      <c r="H7907" s="70">
        <f>E7907+F7907-G7907</f>
        <v/>
      </c>
    </row>
    <row r="7908" hidden="1" ht="24.6" customHeight="1" s="138">
      <c r="A7908" s="65" t="n">
        <v>10150127</v>
      </c>
      <c r="B7908" s="66" t="inlineStr">
        <is>
          <t>ملابس</t>
        </is>
      </c>
      <c r="C7908" s="67" t="inlineStr"/>
      <c r="D7908" s="67" t="inlineStr"/>
      <c r="E7908" s="68" t="n">
        <v>0</v>
      </c>
      <c r="F7908" s="69">
        <f>SUMIFS(الاضافة!$G$7:$G$60000,الاضافة!$H$7:$H$60000,"*اضاف*",الاضافة!$E$7:$E$60000,'أرصدة المخزن'!C7908)</f>
        <v/>
      </c>
      <c r="G7908" s="69">
        <f>SUMIFS(الصرف!$H$7:$H$60000,الصرف!$F$7:$F$60000,'أرصدة المخزن'!C7908)</f>
        <v/>
      </c>
      <c r="H7908" s="70">
        <f>E7908+F7908-G7908</f>
        <v/>
      </c>
    </row>
    <row r="7909" hidden="1" ht="24.6" customHeight="1" s="138">
      <c r="A7909" s="65" t="n">
        <v>10150128</v>
      </c>
      <c r="B7909" s="66" t="inlineStr">
        <is>
          <t>ملابس</t>
        </is>
      </c>
      <c r="C7909" s="67" t="inlineStr"/>
      <c r="D7909" s="67" t="inlineStr"/>
      <c r="E7909" s="68" t="n">
        <v>0</v>
      </c>
      <c r="F7909" s="69">
        <f>SUMIFS(الاضافة!$G$7:$G$60000,الاضافة!$H$7:$H$60000,"*اضاف*",الاضافة!$E$7:$E$60000,'أرصدة المخزن'!C7909)</f>
        <v/>
      </c>
      <c r="G7909" s="69">
        <f>SUMIFS(الصرف!$H$7:$H$60000,الصرف!$F$7:$F$60000,'أرصدة المخزن'!C7909)</f>
        <v/>
      </c>
      <c r="H7909" s="70">
        <f>E7909+F7909-G7909</f>
        <v/>
      </c>
    </row>
    <row r="7910" hidden="1" ht="24.6" customHeight="1" s="138">
      <c r="A7910" s="65" t="n">
        <v>10150129</v>
      </c>
      <c r="B7910" s="66" t="inlineStr">
        <is>
          <t>ملابس</t>
        </is>
      </c>
      <c r="C7910" s="67" t="inlineStr"/>
      <c r="D7910" s="67" t="inlineStr"/>
      <c r="E7910" s="68" t="n">
        <v>0</v>
      </c>
      <c r="F7910" s="69">
        <f>SUMIFS(الاضافة!$G$7:$G$60000,الاضافة!$H$7:$H$60000,"*اضاف*",الاضافة!$E$7:$E$60000,'أرصدة المخزن'!C7910)</f>
        <v/>
      </c>
      <c r="G7910" s="69">
        <f>SUMIFS(الصرف!$H$7:$H$60000,الصرف!$F$7:$F$60000,'أرصدة المخزن'!C7910)</f>
        <v/>
      </c>
      <c r="H7910" s="70">
        <f>E7910+F7910-G7910</f>
        <v/>
      </c>
    </row>
    <row r="7911" hidden="1" ht="24.6" customHeight="1" s="138">
      <c r="A7911" s="65" t="n">
        <v>10150130</v>
      </c>
      <c r="B7911" s="66" t="inlineStr">
        <is>
          <t>ملابس</t>
        </is>
      </c>
      <c r="C7911" s="67" t="inlineStr"/>
      <c r="D7911" s="67" t="inlineStr"/>
      <c r="E7911" s="68" t="n">
        <v>0</v>
      </c>
      <c r="F7911" s="69">
        <f>SUMIFS(الاضافة!$G$7:$G$60000,الاضافة!$H$7:$H$60000,"*اضاف*",الاضافة!$E$7:$E$60000,'أرصدة المخزن'!C7911)</f>
        <v/>
      </c>
      <c r="G7911" s="69">
        <f>SUMIFS(الصرف!$H$7:$H$60000,الصرف!$F$7:$F$60000,'أرصدة المخزن'!C7911)</f>
        <v/>
      </c>
      <c r="H7911" s="70">
        <f>E7911+F7911-G7911</f>
        <v/>
      </c>
    </row>
    <row r="7912" hidden="1" ht="24.6" customHeight="1" s="138">
      <c r="A7912" s="65" t="n">
        <v>10150131</v>
      </c>
      <c r="B7912" s="66" t="inlineStr">
        <is>
          <t>ملابس</t>
        </is>
      </c>
      <c r="C7912" s="67" t="inlineStr"/>
      <c r="D7912" s="67" t="inlineStr"/>
      <c r="E7912" s="68" t="n">
        <v>0</v>
      </c>
      <c r="F7912" s="69">
        <f>SUMIFS(الاضافة!$G$7:$G$60000,الاضافة!$H$7:$H$60000,"*اضاف*",الاضافة!$E$7:$E$60000,'أرصدة المخزن'!C7912)</f>
        <v/>
      </c>
      <c r="G7912" s="69">
        <f>SUMIFS(الصرف!$H$7:$H$60000,الصرف!$F$7:$F$60000,'أرصدة المخزن'!C7912)</f>
        <v/>
      </c>
      <c r="H7912" s="70">
        <f>E7912+F7912-G7912</f>
        <v/>
      </c>
    </row>
    <row r="7913" hidden="1" ht="24.6" customHeight="1" s="138">
      <c r="A7913" s="65" t="n">
        <v>10150132</v>
      </c>
      <c r="B7913" s="66" t="inlineStr">
        <is>
          <t>ملابس</t>
        </is>
      </c>
      <c r="C7913" s="67" t="inlineStr"/>
      <c r="D7913" s="67" t="inlineStr"/>
      <c r="E7913" s="68" t="n">
        <v>0</v>
      </c>
      <c r="F7913" s="69">
        <f>SUMIFS(الاضافة!$G$7:$G$60000,الاضافة!$H$7:$H$60000,"*اضاف*",الاضافة!$E$7:$E$60000,'أرصدة المخزن'!C7913)</f>
        <v/>
      </c>
      <c r="G7913" s="69">
        <f>SUMIFS(الصرف!$H$7:$H$60000,الصرف!$F$7:$F$60000,'أرصدة المخزن'!C7913)</f>
        <v/>
      </c>
      <c r="H7913" s="70">
        <f>E7913+F7913-G7913</f>
        <v/>
      </c>
    </row>
    <row r="7914" hidden="1" ht="24.6" customHeight="1" s="138">
      <c r="A7914" s="65" t="n">
        <v>10150133</v>
      </c>
      <c r="B7914" s="66" t="inlineStr">
        <is>
          <t>ملابس</t>
        </is>
      </c>
      <c r="C7914" s="67" t="inlineStr"/>
      <c r="D7914" s="67" t="inlineStr"/>
      <c r="E7914" s="68" t="n">
        <v>0</v>
      </c>
      <c r="F7914" s="69">
        <f>SUMIFS(الاضافة!$G$7:$G$60000,الاضافة!$H$7:$H$60000,"*اضاف*",الاضافة!$E$7:$E$60000,'أرصدة المخزن'!C7914)</f>
        <v/>
      </c>
      <c r="G7914" s="69">
        <f>SUMIFS(الصرف!$H$7:$H$60000,الصرف!$F$7:$F$60000,'أرصدة المخزن'!C7914)</f>
        <v/>
      </c>
      <c r="H7914" s="70">
        <f>E7914+F7914-G7914</f>
        <v/>
      </c>
    </row>
    <row r="7915" hidden="1" ht="24.6" customHeight="1" s="138">
      <c r="A7915" s="65" t="n">
        <v>10150134</v>
      </c>
      <c r="B7915" s="66" t="inlineStr">
        <is>
          <t>ملابس</t>
        </is>
      </c>
      <c r="C7915" s="67" t="inlineStr"/>
      <c r="D7915" s="67" t="inlineStr"/>
      <c r="E7915" s="68" t="n">
        <v>0</v>
      </c>
      <c r="F7915" s="69">
        <f>SUMIFS(الاضافة!$G$7:$G$60000,الاضافة!$H$7:$H$60000,"*اضاف*",الاضافة!$E$7:$E$60000,'أرصدة المخزن'!C7915)</f>
        <v/>
      </c>
      <c r="G7915" s="69">
        <f>SUMIFS(الصرف!$H$7:$H$60000,الصرف!$F$7:$F$60000,'أرصدة المخزن'!C7915)</f>
        <v/>
      </c>
      <c r="H7915" s="70">
        <f>E7915+F7915-G7915</f>
        <v/>
      </c>
    </row>
    <row r="7916" hidden="1" ht="24.6" customHeight="1" s="138">
      <c r="A7916" s="65" t="n">
        <v>10150135</v>
      </c>
      <c r="B7916" s="66" t="inlineStr">
        <is>
          <t>ملابس</t>
        </is>
      </c>
      <c r="C7916" s="67" t="inlineStr"/>
      <c r="D7916" s="67" t="inlineStr"/>
      <c r="E7916" s="68" t="n">
        <v>0</v>
      </c>
      <c r="F7916" s="69">
        <f>SUMIFS(الاضافة!$G$7:$G$60000,الاضافة!$H$7:$H$60000,"*اضاف*",الاضافة!$E$7:$E$60000,'أرصدة المخزن'!C7916)</f>
        <v/>
      </c>
      <c r="G7916" s="69">
        <f>SUMIFS(الصرف!$H$7:$H$60000,الصرف!$F$7:$F$60000,'أرصدة المخزن'!C7916)</f>
        <v/>
      </c>
      <c r="H7916" s="70">
        <f>E7916+F7916-G7916</f>
        <v/>
      </c>
    </row>
    <row r="7917" hidden="1" ht="24.6" customHeight="1" s="138">
      <c r="A7917" s="65" t="n">
        <v>10150136</v>
      </c>
      <c r="B7917" s="66" t="inlineStr">
        <is>
          <t>ملابس</t>
        </is>
      </c>
      <c r="C7917" s="67" t="inlineStr"/>
      <c r="D7917" s="67" t="inlineStr"/>
      <c r="E7917" s="68" t="n">
        <v>0</v>
      </c>
      <c r="F7917" s="69">
        <f>SUMIFS(الاضافة!$G$7:$G$60000,الاضافة!$H$7:$H$60000,"*اضاف*",الاضافة!$E$7:$E$60000,'أرصدة المخزن'!C7917)</f>
        <v/>
      </c>
      <c r="G7917" s="69">
        <f>SUMIFS(الصرف!$H$7:$H$60000,الصرف!$F$7:$F$60000,'أرصدة المخزن'!C7917)</f>
        <v/>
      </c>
      <c r="H7917" s="70">
        <f>E7917+F7917-G7917</f>
        <v/>
      </c>
    </row>
    <row r="7918" hidden="1" ht="24.6" customHeight="1" s="138">
      <c r="A7918" s="65" t="n">
        <v>10150137</v>
      </c>
      <c r="B7918" s="66" t="inlineStr">
        <is>
          <t>ملابس</t>
        </is>
      </c>
      <c r="C7918" s="67" t="inlineStr"/>
      <c r="D7918" s="67" t="inlineStr"/>
      <c r="E7918" s="68" t="n">
        <v>0</v>
      </c>
      <c r="F7918" s="69">
        <f>SUMIFS(الاضافة!$G$7:$G$60000,الاضافة!$H$7:$H$60000,"*اضاف*",الاضافة!$E$7:$E$60000,'أرصدة المخزن'!C7918)</f>
        <v/>
      </c>
      <c r="G7918" s="69">
        <f>SUMIFS(الصرف!$H$7:$H$60000,الصرف!$F$7:$F$60000,'أرصدة المخزن'!C7918)</f>
        <v/>
      </c>
      <c r="H7918" s="70">
        <f>E7918+F7918-G7918</f>
        <v/>
      </c>
    </row>
    <row r="7919" hidden="1" ht="24.6" customHeight="1" s="138">
      <c r="A7919" s="65" t="n">
        <v>10150138</v>
      </c>
      <c r="B7919" s="66" t="inlineStr">
        <is>
          <t>ملابس</t>
        </is>
      </c>
      <c r="C7919" s="67" t="inlineStr"/>
      <c r="D7919" s="67" t="inlineStr"/>
      <c r="E7919" s="68" t="n">
        <v>0</v>
      </c>
      <c r="F7919" s="69">
        <f>SUMIFS(الاضافة!$G$7:$G$60000,الاضافة!$H$7:$H$60000,"*اضاف*",الاضافة!$E$7:$E$60000,'أرصدة المخزن'!C7919)</f>
        <v/>
      </c>
      <c r="G7919" s="69">
        <f>SUMIFS(الصرف!$H$7:$H$60000,الصرف!$F$7:$F$60000,'أرصدة المخزن'!C7919)</f>
        <v/>
      </c>
      <c r="H7919" s="70">
        <f>E7919+F7919-G7919</f>
        <v/>
      </c>
    </row>
    <row r="7920" hidden="1" ht="24.6" customHeight="1" s="138">
      <c r="A7920" s="65" t="n">
        <v>10150139</v>
      </c>
      <c r="B7920" s="66" t="inlineStr">
        <is>
          <t>ملابس</t>
        </is>
      </c>
      <c r="C7920" s="67" t="inlineStr"/>
      <c r="D7920" s="67" t="inlineStr"/>
      <c r="E7920" s="68" t="n">
        <v>0</v>
      </c>
      <c r="F7920" s="69">
        <f>SUMIFS(الاضافة!$G$7:$G$60000,الاضافة!$H$7:$H$60000,"*اضاف*",الاضافة!$E$7:$E$60000,'أرصدة المخزن'!C7920)</f>
        <v/>
      </c>
      <c r="G7920" s="69">
        <f>SUMIFS(الصرف!$H$7:$H$60000,الصرف!$F$7:$F$60000,'أرصدة المخزن'!C7920)</f>
        <v/>
      </c>
      <c r="H7920" s="70">
        <f>E7920+F7920-G7920</f>
        <v/>
      </c>
    </row>
    <row r="7921" hidden="1" ht="24.6" customHeight="1" s="138">
      <c r="A7921" s="65" t="n">
        <v>10150140</v>
      </c>
      <c r="B7921" s="66" t="inlineStr">
        <is>
          <t>ملابس</t>
        </is>
      </c>
      <c r="C7921" s="67" t="inlineStr"/>
      <c r="D7921" s="67" t="inlineStr"/>
      <c r="E7921" s="68" t="n">
        <v>0</v>
      </c>
      <c r="F7921" s="69">
        <f>SUMIFS(الاضافة!$G$7:$G$60000,الاضافة!$H$7:$H$60000,"*اضاف*",الاضافة!$E$7:$E$60000,'أرصدة المخزن'!C7921)</f>
        <v/>
      </c>
      <c r="G7921" s="69">
        <f>SUMIFS(الصرف!$H$7:$H$60000,الصرف!$F$7:$F$60000,'أرصدة المخزن'!C7921)</f>
        <v/>
      </c>
      <c r="H7921" s="70">
        <f>E7921+F7921-G7921</f>
        <v/>
      </c>
    </row>
    <row r="7922" hidden="1" ht="24.6" customHeight="1" s="138">
      <c r="A7922" s="65" t="n">
        <v>10150141</v>
      </c>
      <c r="B7922" s="66" t="inlineStr">
        <is>
          <t>ملابس</t>
        </is>
      </c>
      <c r="C7922" s="67" t="inlineStr"/>
      <c r="D7922" s="67" t="inlineStr"/>
      <c r="E7922" s="68" t="n">
        <v>0</v>
      </c>
      <c r="F7922" s="69">
        <f>SUMIFS(الاضافة!$G$7:$G$60000,الاضافة!$H$7:$H$60000,"*اضاف*",الاضافة!$E$7:$E$60000,'أرصدة المخزن'!C7922)</f>
        <v/>
      </c>
      <c r="G7922" s="69">
        <f>SUMIFS(الصرف!$H$7:$H$60000,الصرف!$F$7:$F$60000,'أرصدة المخزن'!C7922)</f>
        <v/>
      </c>
      <c r="H7922" s="70">
        <f>E7922+F7922-G7922</f>
        <v/>
      </c>
    </row>
    <row r="7923" hidden="1" ht="24.6" customHeight="1" s="138">
      <c r="A7923" s="65" t="n">
        <v>10150142</v>
      </c>
      <c r="B7923" s="66" t="inlineStr">
        <is>
          <t>ملابس</t>
        </is>
      </c>
      <c r="C7923" s="67" t="inlineStr"/>
      <c r="D7923" s="67" t="inlineStr"/>
      <c r="E7923" s="68" t="n">
        <v>0</v>
      </c>
      <c r="F7923" s="69">
        <f>SUMIFS(الاضافة!$G$7:$G$60000,الاضافة!$H$7:$H$60000,"*اضاف*",الاضافة!$E$7:$E$60000,'أرصدة المخزن'!C7923)</f>
        <v/>
      </c>
      <c r="G7923" s="69">
        <f>SUMIFS(الصرف!$H$7:$H$60000,الصرف!$F$7:$F$60000,'أرصدة المخزن'!C7923)</f>
        <v/>
      </c>
      <c r="H7923" s="70">
        <f>E7923+F7923-G7923</f>
        <v/>
      </c>
    </row>
    <row r="7924" hidden="1" ht="24.6" customHeight="1" s="138">
      <c r="A7924" s="65" t="n">
        <v>10150143</v>
      </c>
      <c r="B7924" s="66" t="inlineStr">
        <is>
          <t>ملابس</t>
        </is>
      </c>
      <c r="C7924" s="67" t="inlineStr"/>
      <c r="D7924" s="67" t="inlineStr"/>
      <c r="E7924" s="68" t="n">
        <v>0</v>
      </c>
      <c r="F7924" s="69">
        <f>SUMIFS(الاضافة!$G$7:$G$60000,الاضافة!$H$7:$H$60000,"*اضاف*",الاضافة!$E$7:$E$60000,'أرصدة المخزن'!C7924)</f>
        <v/>
      </c>
      <c r="G7924" s="69">
        <f>SUMIFS(الصرف!$H$7:$H$60000,الصرف!$F$7:$F$60000,'أرصدة المخزن'!C7924)</f>
        <v/>
      </c>
      <c r="H7924" s="70">
        <f>E7924+F7924-G7924</f>
        <v/>
      </c>
    </row>
    <row r="7925" hidden="1" ht="24.6" customHeight="1" s="138">
      <c r="A7925" s="65" t="n">
        <v>10150144</v>
      </c>
      <c r="B7925" s="66" t="inlineStr">
        <is>
          <t>ملابس</t>
        </is>
      </c>
      <c r="C7925" s="67" t="inlineStr"/>
      <c r="D7925" s="67" t="inlineStr"/>
      <c r="E7925" s="68" t="n">
        <v>0</v>
      </c>
      <c r="F7925" s="69">
        <f>SUMIFS(الاضافة!$G$7:$G$60000,الاضافة!$H$7:$H$60000,"*اضاف*",الاضافة!$E$7:$E$60000,'أرصدة المخزن'!C7925)</f>
        <v/>
      </c>
      <c r="G7925" s="69">
        <f>SUMIFS(الصرف!$H$7:$H$60000,الصرف!$F$7:$F$60000,'أرصدة المخزن'!C7925)</f>
        <v/>
      </c>
      <c r="H7925" s="70">
        <f>E7925+F7925-G7925</f>
        <v/>
      </c>
    </row>
    <row r="7926" hidden="1" ht="24.6" customHeight="1" s="138">
      <c r="A7926" s="65" t="n">
        <v>10150145</v>
      </c>
      <c r="B7926" s="66" t="inlineStr">
        <is>
          <t>ملابس</t>
        </is>
      </c>
      <c r="C7926" s="67" t="inlineStr"/>
      <c r="D7926" s="67" t="inlineStr"/>
      <c r="E7926" s="68" t="n">
        <v>0</v>
      </c>
      <c r="F7926" s="69">
        <f>SUMIFS(الاضافة!$G$7:$G$60000,الاضافة!$H$7:$H$60000,"*اضاف*",الاضافة!$E$7:$E$60000,'أرصدة المخزن'!C7926)</f>
        <v/>
      </c>
      <c r="G7926" s="69">
        <f>SUMIFS(الصرف!$H$7:$H$60000,الصرف!$F$7:$F$60000,'أرصدة المخزن'!C7926)</f>
        <v/>
      </c>
      <c r="H7926" s="70">
        <f>E7926+F7926-G7926</f>
        <v/>
      </c>
    </row>
    <row r="7927" hidden="1" ht="24.6" customHeight="1" s="138">
      <c r="A7927" s="65" t="n">
        <v>10150146</v>
      </c>
      <c r="B7927" s="66" t="inlineStr">
        <is>
          <t>ملابس</t>
        </is>
      </c>
      <c r="C7927" s="67" t="inlineStr"/>
      <c r="D7927" s="67" t="inlineStr"/>
      <c r="E7927" s="68" t="n">
        <v>0</v>
      </c>
      <c r="F7927" s="69">
        <f>SUMIFS(الاضافة!$G$7:$G$60000,الاضافة!$H$7:$H$60000,"*اضاف*",الاضافة!$E$7:$E$60000,'أرصدة المخزن'!C7927)</f>
        <v/>
      </c>
      <c r="G7927" s="69">
        <f>SUMIFS(الصرف!$H$7:$H$60000,الصرف!$F$7:$F$60000,'أرصدة المخزن'!C7927)</f>
        <v/>
      </c>
      <c r="H7927" s="70">
        <f>E7927+F7927-G7927</f>
        <v/>
      </c>
    </row>
    <row r="7928" hidden="1" ht="24.6" customHeight="1" s="138">
      <c r="A7928" s="65" t="n">
        <v>10150147</v>
      </c>
      <c r="B7928" s="66" t="inlineStr">
        <is>
          <t>ملابس</t>
        </is>
      </c>
      <c r="C7928" s="67" t="inlineStr"/>
      <c r="D7928" s="67" t="inlineStr"/>
      <c r="E7928" s="68" t="n">
        <v>0</v>
      </c>
      <c r="F7928" s="69">
        <f>SUMIFS(الاضافة!$G$7:$G$60000,الاضافة!$H$7:$H$60000,"*اضاف*",الاضافة!$E$7:$E$60000,'أرصدة المخزن'!C7928)</f>
        <v/>
      </c>
      <c r="G7928" s="69">
        <f>SUMIFS(الصرف!$H$7:$H$60000,الصرف!$F$7:$F$60000,'أرصدة المخزن'!C7928)</f>
        <v/>
      </c>
      <c r="H7928" s="70">
        <f>E7928+F7928-G7928</f>
        <v/>
      </c>
    </row>
    <row r="7929" hidden="1" ht="24.6" customHeight="1" s="138">
      <c r="A7929" s="65" t="n">
        <v>10150148</v>
      </c>
      <c r="B7929" s="66" t="inlineStr">
        <is>
          <t>ملابس</t>
        </is>
      </c>
      <c r="C7929" s="67" t="inlineStr"/>
      <c r="D7929" s="67" t="inlineStr"/>
      <c r="E7929" s="68" t="n">
        <v>0</v>
      </c>
      <c r="F7929" s="69">
        <f>SUMIFS(الاضافة!$G$7:$G$60000,الاضافة!$H$7:$H$60000,"*اضاف*",الاضافة!$E$7:$E$60000,'أرصدة المخزن'!C7929)</f>
        <v/>
      </c>
      <c r="G7929" s="69">
        <f>SUMIFS(الصرف!$H$7:$H$60000,الصرف!$F$7:$F$60000,'أرصدة المخزن'!C7929)</f>
        <v/>
      </c>
      <c r="H7929" s="70">
        <f>E7929+F7929-G7929</f>
        <v/>
      </c>
    </row>
    <row r="7930" hidden="1" ht="24.6" customHeight="1" s="138">
      <c r="A7930" s="65" t="n">
        <v>10150149</v>
      </c>
      <c r="B7930" s="66" t="inlineStr">
        <is>
          <t>ملابس</t>
        </is>
      </c>
      <c r="C7930" s="67" t="inlineStr"/>
      <c r="D7930" s="67" t="inlineStr"/>
      <c r="E7930" s="68" t="n">
        <v>0</v>
      </c>
      <c r="F7930" s="69">
        <f>SUMIFS(الاضافة!$G$7:$G$60000,الاضافة!$H$7:$H$60000,"*اضاف*",الاضافة!$E$7:$E$60000,'أرصدة المخزن'!C7930)</f>
        <v/>
      </c>
      <c r="G7930" s="69">
        <f>SUMIFS(الصرف!$H$7:$H$60000,الصرف!$F$7:$F$60000,'أرصدة المخزن'!C7930)</f>
        <v/>
      </c>
      <c r="H7930" s="70">
        <f>E7930+F7930-G7930</f>
        <v/>
      </c>
    </row>
    <row r="7931" hidden="1" ht="24.6" customHeight="1" s="138">
      <c r="A7931" s="65" t="n">
        <v>10150150</v>
      </c>
      <c r="B7931" s="66" t="inlineStr">
        <is>
          <t>ملابس</t>
        </is>
      </c>
      <c r="C7931" s="67" t="inlineStr"/>
      <c r="D7931" s="67" t="inlineStr"/>
      <c r="E7931" s="68" t="n">
        <v>0</v>
      </c>
      <c r="F7931" s="69">
        <f>SUMIFS(الاضافة!$G$7:$G$60000,الاضافة!$H$7:$H$60000,"*اضاف*",الاضافة!$E$7:$E$60000,'أرصدة المخزن'!C7931)</f>
        <v/>
      </c>
      <c r="G7931" s="69">
        <f>SUMIFS(الصرف!$H$7:$H$60000,الصرف!$F$7:$F$60000,'أرصدة المخزن'!C7931)</f>
        <v/>
      </c>
      <c r="H7931" s="70">
        <f>E7931+F7931-G7931</f>
        <v/>
      </c>
    </row>
    <row r="7932" hidden="1" ht="24.6" customHeight="1" s="138">
      <c r="A7932" s="65" t="n">
        <v>10150151</v>
      </c>
      <c r="B7932" s="66" t="inlineStr">
        <is>
          <t>ملابس</t>
        </is>
      </c>
      <c r="C7932" s="67" t="inlineStr"/>
      <c r="D7932" s="67" t="inlineStr"/>
      <c r="E7932" s="68" t="n">
        <v>0</v>
      </c>
      <c r="F7932" s="69">
        <f>SUMIFS(الاضافة!$G$7:$G$60000,الاضافة!$H$7:$H$60000,"*اضاف*",الاضافة!$E$7:$E$60000,'أرصدة المخزن'!C7932)</f>
        <v/>
      </c>
      <c r="G7932" s="69">
        <f>SUMIFS(الصرف!$H$7:$H$60000,الصرف!$F$7:$F$60000,'أرصدة المخزن'!C7932)</f>
        <v/>
      </c>
      <c r="H7932" s="70">
        <f>E7932+F7932-G7932</f>
        <v/>
      </c>
    </row>
    <row r="7933" hidden="1" ht="24.6" customHeight="1" s="138">
      <c r="A7933" s="65" t="n">
        <v>10150152</v>
      </c>
      <c r="B7933" s="66" t="inlineStr">
        <is>
          <t>ملابس</t>
        </is>
      </c>
      <c r="C7933" s="67" t="inlineStr"/>
      <c r="D7933" s="67" t="inlineStr"/>
      <c r="E7933" s="68" t="n">
        <v>0</v>
      </c>
      <c r="F7933" s="69">
        <f>SUMIFS(الاضافة!$G$7:$G$60000,الاضافة!$H$7:$H$60000,"*اضاف*",الاضافة!$E$7:$E$60000,'أرصدة المخزن'!C7933)</f>
        <v/>
      </c>
      <c r="G7933" s="69">
        <f>SUMIFS(الصرف!$H$7:$H$60000,الصرف!$F$7:$F$60000,'أرصدة المخزن'!C7933)</f>
        <v/>
      </c>
      <c r="H7933" s="70">
        <f>E7933+F7933-G7933</f>
        <v/>
      </c>
    </row>
    <row r="7934" hidden="1" ht="24.6" customHeight="1" s="138">
      <c r="A7934" s="65" t="n">
        <v>10150153</v>
      </c>
      <c r="B7934" s="66" t="inlineStr">
        <is>
          <t>ملابس</t>
        </is>
      </c>
      <c r="C7934" s="67" t="inlineStr"/>
      <c r="D7934" s="67" t="inlineStr"/>
      <c r="E7934" s="68" t="n">
        <v>0</v>
      </c>
      <c r="F7934" s="69">
        <f>SUMIFS(الاضافة!$G$7:$G$60000,الاضافة!$H$7:$H$60000,"*اضاف*",الاضافة!$E$7:$E$60000,'أرصدة المخزن'!C7934)</f>
        <v/>
      </c>
      <c r="G7934" s="69">
        <f>SUMIFS(الصرف!$H$7:$H$60000,الصرف!$F$7:$F$60000,'أرصدة المخزن'!C7934)</f>
        <v/>
      </c>
      <c r="H7934" s="70">
        <f>E7934+F7934-G7934</f>
        <v/>
      </c>
    </row>
    <row r="7935" hidden="1" ht="24.6" customHeight="1" s="138">
      <c r="A7935" s="65" t="n">
        <v>10150154</v>
      </c>
      <c r="B7935" s="66" t="inlineStr">
        <is>
          <t>ملابس</t>
        </is>
      </c>
      <c r="C7935" s="67" t="inlineStr"/>
      <c r="D7935" s="67" t="inlineStr"/>
      <c r="E7935" s="68" t="n">
        <v>0</v>
      </c>
      <c r="F7935" s="69">
        <f>SUMIFS(الاضافة!$G$7:$G$60000,الاضافة!$H$7:$H$60000,"*اضاف*",الاضافة!$E$7:$E$60000,'أرصدة المخزن'!C7935)</f>
        <v/>
      </c>
      <c r="G7935" s="69">
        <f>SUMIFS(الصرف!$H$7:$H$60000,الصرف!$F$7:$F$60000,'أرصدة المخزن'!C7935)</f>
        <v/>
      </c>
      <c r="H7935" s="70">
        <f>E7935+F7935-G7935</f>
        <v/>
      </c>
    </row>
    <row r="7936" hidden="1" ht="24.6" customHeight="1" s="138">
      <c r="A7936" s="65" t="n">
        <v>10150155</v>
      </c>
      <c r="B7936" s="66" t="inlineStr">
        <is>
          <t>ملابس</t>
        </is>
      </c>
      <c r="C7936" s="67" t="inlineStr"/>
      <c r="D7936" s="67" t="inlineStr"/>
      <c r="E7936" s="68" t="n">
        <v>0</v>
      </c>
      <c r="F7936" s="69">
        <f>SUMIFS(الاضافة!$G$7:$G$60000,الاضافة!$H$7:$H$60000,"*اضاف*",الاضافة!$E$7:$E$60000,'أرصدة المخزن'!C7936)</f>
        <v/>
      </c>
      <c r="G7936" s="69">
        <f>SUMIFS(الصرف!$H$7:$H$60000,الصرف!$F$7:$F$60000,'أرصدة المخزن'!C7936)</f>
        <v/>
      </c>
      <c r="H7936" s="70">
        <f>E7936+F7936-G7936</f>
        <v/>
      </c>
    </row>
    <row r="7937" hidden="1" ht="24.6" customHeight="1" s="138">
      <c r="A7937" s="65" t="n">
        <v>10150156</v>
      </c>
      <c r="B7937" s="66" t="inlineStr">
        <is>
          <t>ملابس</t>
        </is>
      </c>
      <c r="C7937" s="67" t="inlineStr"/>
      <c r="D7937" s="67" t="inlineStr"/>
      <c r="E7937" s="68" t="n">
        <v>0</v>
      </c>
      <c r="F7937" s="69">
        <f>SUMIFS(الاضافة!$G$7:$G$60000,الاضافة!$H$7:$H$60000,"*اضاف*",الاضافة!$E$7:$E$60000,'أرصدة المخزن'!C7937)</f>
        <v/>
      </c>
      <c r="G7937" s="69">
        <f>SUMIFS(الصرف!$H$7:$H$60000,الصرف!$F$7:$F$60000,'أرصدة المخزن'!C7937)</f>
        <v/>
      </c>
      <c r="H7937" s="70">
        <f>E7937+F7937-G7937</f>
        <v/>
      </c>
    </row>
    <row r="7938" hidden="1" ht="24.6" customHeight="1" s="138">
      <c r="A7938" s="65" t="n">
        <v>10150157</v>
      </c>
      <c r="B7938" s="66" t="inlineStr">
        <is>
          <t>ملابس</t>
        </is>
      </c>
      <c r="C7938" s="67" t="inlineStr"/>
      <c r="D7938" s="67" t="inlineStr"/>
      <c r="E7938" s="68" t="n">
        <v>0</v>
      </c>
      <c r="F7938" s="69">
        <f>SUMIFS(الاضافة!$G$7:$G$60000,الاضافة!$H$7:$H$60000,"*اضاف*",الاضافة!$E$7:$E$60000,'أرصدة المخزن'!C7938)</f>
        <v/>
      </c>
      <c r="G7938" s="69">
        <f>SUMIFS(الصرف!$H$7:$H$60000,الصرف!$F$7:$F$60000,'أرصدة المخزن'!C7938)</f>
        <v/>
      </c>
      <c r="H7938" s="70">
        <f>E7938+F7938-G7938</f>
        <v/>
      </c>
    </row>
    <row r="7939" hidden="1" ht="24.6" customHeight="1" s="138">
      <c r="A7939" s="65" t="n">
        <v>10150158</v>
      </c>
      <c r="B7939" s="66" t="inlineStr">
        <is>
          <t>ملابس</t>
        </is>
      </c>
      <c r="C7939" s="67" t="inlineStr"/>
      <c r="D7939" s="67" t="inlineStr"/>
      <c r="E7939" s="68" t="n">
        <v>0</v>
      </c>
      <c r="F7939" s="69">
        <f>SUMIFS(الاضافة!$G$7:$G$60000,الاضافة!$H$7:$H$60000,"*اضاف*",الاضافة!$E$7:$E$60000,'أرصدة المخزن'!C7939)</f>
        <v/>
      </c>
      <c r="G7939" s="69">
        <f>SUMIFS(الصرف!$H$7:$H$60000,الصرف!$F$7:$F$60000,'أرصدة المخزن'!C7939)</f>
        <v/>
      </c>
      <c r="H7939" s="70">
        <f>E7939+F7939-G7939</f>
        <v/>
      </c>
    </row>
    <row r="7940" hidden="1" ht="24.6" customHeight="1" s="138">
      <c r="A7940" s="65" t="n">
        <v>10150159</v>
      </c>
      <c r="B7940" s="66" t="inlineStr">
        <is>
          <t>ملابس</t>
        </is>
      </c>
      <c r="C7940" s="67" t="inlineStr"/>
      <c r="D7940" s="67" t="inlineStr"/>
      <c r="E7940" s="68" t="n">
        <v>0</v>
      </c>
      <c r="F7940" s="69">
        <f>SUMIFS(الاضافة!$G$7:$G$60000,الاضافة!$H$7:$H$60000,"*اضاف*",الاضافة!$E$7:$E$60000,'أرصدة المخزن'!C7940)</f>
        <v/>
      </c>
      <c r="G7940" s="69">
        <f>SUMIFS(الصرف!$H$7:$H$60000,الصرف!$F$7:$F$60000,'أرصدة المخزن'!C7940)</f>
        <v/>
      </c>
      <c r="H7940" s="70">
        <f>E7940+F7940-G7940</f>
        <v/>
      </c>
    </row>
    <row r="7941" hidden="1" ht="24.6" customHeight="1" s="138">
      <c r="A7941" s="65" t="n">
        <v>10150160</v>
      </c>
      <c r="B7941" s="66" t="inlineStr">
        <is>
          <t>ملابس</t>
        </is>
      </c>
      <c r="C7941" s="67" t="inlineStr"/>
      <c r="D7941" s="67" t="inlineStr"/>
      <c r="E7941" s="68" t="n">
        <v>0</v>
      </c>
      <c r="F7941" s="69">
        <f>SUMIFS(الاضافة!$G$7:$G$60000,الاضافة!$H$7:$H$60000,"*اضاف*",الاضافة!$E$7:$E$60000,'أرصدة المخزن'!C7941)</f>
        <v/>
      </c>
      <c r="G7941" s="69">
        <f>SUMIFS(الصرف!$H$7:$H$60000,الصرف!$F$7:$F$60000,'أرصدة المخزن'!C7941)</f>
        <v/>
      </c>
      <c r="H7941" s="70">
        <f>E7941+F7941-G7941</f>
        <v/>
      </c>
    </row>
    <row r="7942" hidden="1" ht="24.6" customHeight="1" s="138">
      <c r="A7942" s="65" t="n">
        <v>10150161</v>
      </c>
      <c r="B7942" s="66" t="inlineStr">
        <is>
          <t>ملابس</t>
        </is>
      </c>
      <c r="C7942" s="67" t="inlineStr"/>
      <c r="D7942" s="67" t="inlineStr"/>
      <c r="E7942" s="68" t="n">
        <v>0</v>
      </c>
      <c r="F7942" s="69">
        <f>SUMIFS(الاضافة!$G$7:$G$60000,الاضافة!$H$7:$H$60000,"*اضاف*",الاضافة!$E$7:$E$60000,'أرصدة المخزن'!C7942)</f>
        <v/>
      </c>
      <c r="G7942" s="69">
        <f>SUMIFS(الصرف!$H$7:$H$60000,الصرف!$F$7:$F$60000,'أرصدة المخزن'!C7942)</f>
        <v/>
      </c>
      <c r="H7942" s="70">
        <f>E7942+F7942-G7942</f>
        <v/>
      </c>
    </row>
    <row r="7943" hidden="1" ht="24.6" customHeight="1" s="138">
      <c r="A7943" s="65" t="n">
        <v>10150162</v>
      </c>
      <c r="B7943" s="66" t="inlineStr">
        <is>
          <t>ملابس</t>
        </is>
      </c>
      <c r="C7943" s="67" t="inlineStr"/>
      <c r="D7943" s="67" t="inlineStr"/>
      <c r="E7943" s="68" t="n">
        <v>0</v>
      </c>
      <c r="F7943" s="69">
        <f>SUMIFS(الاضافة!$G$7:$G$60000,الاضافة!$H$7:$H$60000,"*اضاف*",الاضافة!$E$7:$E$60000,'أرصدة المخزن'!C7943)</f>
        <v/>
      </c>
      <c r="G7943" s="69">
        <f>SUMIFS(الصرف!$H$7:$H$60000,الصرف!$F$7:$F$60000,'أرصدة المخزن'!C7943)</f>
        <v/>
      </c>
      <c r="H7943" s="70">
        <f>E7943+F7943-G7943</f>
        <v/>
      </c>
    </row>
    <row r="7944" hidden="1" ht="24.6" customHeight="1" s="138">
      <c r="A7944" s="65" t="n">
        <v>10150163</v>
      </c>
      <c r="B7944" s="66" t="inlineStr">
        <is>
          <t>ملابس</t>
        </is>
      </c>
      <c r="C7944" s="67" t="inlineStr"/>
      <c r="D7944" s="67" t="inlineStr"/>
      <c r="E7944" s="68" t="n">
        <v>0</v>
      </c>
      <c r="F7944" s="69">
        <f>SUMIFS(الاضافة!$G$7:$G$60000,الاضافة!$H$7:$H$60000,"*اضاف*",الاضافة!$E$7:$E$60000,'أرصدة المخزن'!C7944)</f>
        <v/>
      </c>
      <c r="G7944" s="69">
        <f>SUMIFS(الصرف!$H$7:$H$60000,الصرف!$F$7:$F$60000,'أرصدة المخزن'!C7944)</f>
        <v/>
      </c>
      <c r="H7944" s="70">
        <f>E7944+F7944-G7944</f>
        <v/>
      </c>
    </row>
    <row r="7945" hidden="1" ht="24.6" customHeight="1" s="138">
      <c r="A7945" s="65" t="n">
        <v>10150164</v>
      </c>
      <c r="B7945" s="66" t="inlineStr">
        <is>
          <t>ملابس</t>
        </is>
      </c>
      <c r="C7945" s="67" t="inlineStr"/>
      <c r="D7945" s="67" t="inlineStr"/>
      <c r="E7945" s="68" t="n">
        <v>0</v>
      </c>
      <c r="F7945" s="69">
        <f>SUMIFS(الاضافة!$G$7:$G$60000,الاضافة!$H$7:$H$60000,"*اضاف*",الاضافة!$E$7:$E$60000,'أرصدة المخزن'!C7945)</f>
        <v/>
      </c>
      <c r="G7945" s="69">
        <f>SUMIFS(الصرف!$H$7:$H$60000,الصرف!$F$7:$F$60000,'أرصدة المخزن'!C7945)</f>
        <v/>
      </c>
      <c r="H7945" s="70">
        <f>E7945+F7945-G7945</f>
        <v/>
      </c>
    </row>
    <row r="7946" hidden="1" ht="24.6" customHeight="1" s="138">
      <c r="A7946" s="65" t="n">
        <v>10150165</v>
      </c>
      <c r="B7946" s="66" t="inlineStr">
        <is>
          <t>ملابس</t>
        </is>
      </c>
      <c r="C7946" s="67" t="inlineStr"/>
      <c r="D7946" s="67" t="inlineStr"/>
      <c r="E7946" s="68" t="n">
        <v>0</v>
      </c>
      <c r="F7946" s="69">
        <f>SUMIFS(الاضافة!$G$7:$G$60000,الاضافة!$H$7:$H$60000,"*اضاف*",الاضافة!$E$7:$E$60000,'أرصدة المخزن'!C7946)</f>
        <v/>
      </c>
      <c r="G7946" s="69">
        <f>SUMIFS(الصرف!$H$7:$H$60000,الصرف!$F$7:$F$60000,'أرصدة المخزن'!C7946)</f>
        <v/>
      </c>
      <c r="H7946" s="70">
        <f>E7946+F7946-G7946</f>
        <v/>
      </c>
    </row>
    <row r="7947" hidden="1" ht="24.6" customHeight="1" s="138">
      <c r="A7947" s="65" t="n">
        <v>10150166</v>
      </c>
      <c r="B7947" s="66" t="inlineStr">
        <is>
          <t>ملابس</t>
        </is>
      </c>
      <c r="C7947" s="67" t="inlineStr"/>
      <c r="D7947" s="67" t="inlineStr"/>
      <c r="E7947" s="68" t="n">
        <v>0</v>
      </c>
      <c r="F7947" s="69">
        <f>SUMIFS(الاضافة!$G$7:$G$60000,الاضافة!$H$7:$H$60000,"*اضاف*",الاضافة!$E$7:$E$60000,'أرصدة المخزن'!C7947)</f>
        <v/>
      </c>
      <c r="G7947" s="69">
        <f>SUMIFS(الصرف!$H$7:$H$60000,الصرف!$F$7:$F$60000,'أرصدة المخزن'!C7947)</f>
        <v/>
      </c>
      <c r="H7947" s="70">
        <f>E7947+F7947-G7947</f>
        <v/>
      </c>
    </row>
    <row r="7948" hidden="1" ht="24.6" customHeight="1" s="138">
      <c r="A7948" s="65" t="n">
        <v>10150167</v>
      </c>
      <c r="B7948" s="66" t="inlineStr">
        <is>
          <t>ملابس</t>
        </is>
      </c>
      <c r="C7948" s="67" t="inlineStr"/>
      <c r="D7948" s="67" t="inlineStr"/>
      <c r="E7948" s="68" t="n">
        <v>0</v>
      </c>
      <c r="F7948" s="69">
        <f>SUMIFS(الاضافة!$G$7:$G$60000,الاضافة!$H$7:$H$60000,"*اضاف*",الاضافة!$E$7:$E$60000,'أرصدة المخزن'!C7948)</f>
        <v/>
      </c>
      <c r="G7948" s="69">
        <f>SUMIFS(الصرف!$H$7:$H$60000,الصرف!$F$7:$F$60000,'أرصدة المخزن'!C7948)</f>
        <v/>
      </c>
      <c r="H7948" s="70">
        <f>E7948+F7948-G7948</f>
        <v/>
      </c>
    </row>
    <row r="7949" hidden="1" ht="24.6" customHeight="1" s="138">
      <c r="A7949" s="65" t="n">
        <v>10150168</v>
      </c>
      <c r="B7949" s="66" t="inlineStr">
        <is>
          <t>ملابس</t>
        </is>
      </c>
      <c r="C7949" s="67" t="inlineStr"/>
      <c r="D7949" s="67" t="inlineStr"/>
      <c r="E7949" s="68" t="n">
        <v>0</v>
      </c>
      <c r="F7949" s="69">
        <f>SUMIFS(الاضافة!$G$7:$G$60000,الاضافة!$H$7:$H$60000,"*اضاف*",الاضافة!$E$7:$E$60000,'أرصدة المخزن'!C7949)</f>
        <v/>
      </c>
      <c r="G7949" s="69">
        <f>SUMIFS(الصرف!$H$7:$H$60000,الصرف!$F$7:$F$60000,'أرصدة المخزن'!C7949)</f>
        <v/>
      </c>
      <c r="H7949" s="70">
        <f>E7949+F7949-G7949</f>
        <v/>
      </c>
    </row>
    <row r="7950" hidden="1" ht="24.6" customHeight="1" s="138">
      <c r="A7950" s="65" t="n">
        <v>10150169</v>
      </c>
      <c r="B7950" s="66" t="inlineStr">
        <is>
          <t>ملابس</t>
        </is>
      </c>
      <c r="C7950" s="67" t="inlineStr"/>
      <c r="D7950" s="67" t="inlineStr"/>
      <c r="E7950" s="68" t="n">
        <v>0</v>
      </c>
      <c r="F7950" s="69">
        <f>SUMIFS(الاضافة!$G$7:$G$60000,الاضافة!$H$7:$H$60000,"*اضاف*",الاضافة!$E$7:$E$60000,'أرصدة المخزن'!C7950)</f>
        <v/>
      </c>
      <c r="G7950" s="69">
        <f>SUMIFS(الصرف!$H$7:$H$60000,الصرف!$F$7:$F$60000,'أرصدة المخزن'!C7950)</f>
        <v/>
      </c>
      <c r="H7950" s="70">
        <f>E7950+F7950-G7950</f>
        <v/>
      </c>
    </row>
    <row r="7951" hidden="1" ht="24.6" customHeight="1" s="138">
      <c r="A7951" s="65" t="n">
        <v>10150170</v>
      </c>
      <c r="B7951" s="66" t="inlineStr">
        <is>
          <t>ملابس</t>
        </is>
      </c>
      <c r="C7951" s="67" t="inlineStr"/>
      <c r="D7951" s="67" t="inlineStr"/>
      <c r="E7951" s="68" t="n">
        <v>0</v>
      </c>
      <c r="F7951" s="69">
        <f>SUMIFS(الاضافة!$G$7:$G$60000,الاضافة!$H$7:$H$60000,"*اضاف*",الاضافة!$E$7:$E$60000,'أرصدة المخزن'!C7951)</f>
        <v/>
      </c>
      <c r="G7951" s="69">
        <f>SUMIFS(الصرف!$H$7:$H$60000,الصرف!$F$7:$F$60000,'أرصدة المخزن'!C7951)</f>
        <v/>
      </c>
      <c r="H7951" s="70">
        <f>E7951+F7951-G7951</f>
        <v/>
      </c>
    </row>
    <row r="7952" hidden="1" ht="24.6" customHeight="1" s="138">
      <c r="A7952" s="65" t="n">
        <v>10150171</v>
      </c>
      <c r="B7952" s="66" t="inlineStr">
        <is>
          <t>ملابس</t>
        </is>
      </c>
      <c r="C7952" s="67" t="inlineStr"/>
      <c r="D7952" s="67" t="inlineStr"/>
      <c r="E7952" s="68" t="n">
        <v>0</v>
      </c>
      <c r="F7952" s="69">
        <f>SUMIFS(الاضافة!$G$7:$G$60000,الاضافة!$H$7:$H$60000,"*اضاف*",الاضافة!$E$7:$E$60000,'أرصدة المخزن'!C7952)</f>
        <v/>
      </c>
      <c r="G7952" s="69">
        <f>SUMIFS(الصرف!$H$7:$H$60000,الصرف!$F$7:$F$60000,'أرصدة المخزن'!C7952)</f>
        <v/>
      </c>
      <c r="H7952" s="70">
        <f>E7952+F7952-G7952</f>
        <v/>
      </c>
    </row>
    <row r="7953" hidden="1" ht="24.6" customHeight="1" s="138">
      <c r="A7953" s="65" t="n">
        <v>10150172</v>
      </c>
      <c r="B7953" s="66" t="inlineStr">
        <is>
          <t>ملابس</t>
        </is>
      </c>
      <c r="C7953" s="67" t="inlineStr"/>
      <c r="D7953" s="67" t="inlineStr"/>
      <c r="E7953" s="68" t="n">
        <v>0</v>
      </c>
      <c r="F7953" s="69">
        <f>SUMIFS(الاضافة!$G$7:$G$60000,الاضافة!$H$7:$H$60000,"*اضاف*",الاضافة!$E$7:$E$60000,'أرصدة المخزن'!C7953)</f>
        <v/>
      </c>
      <c r="G7953" s="69">
        <f>SUMIFS(الصرف!$H$7:$H$60000,الصرف!$F$7:$F$60000,'أرصدة المخزن'!C7953)</f>
        <v/>
      </c>
      <c r="H7953" s="70">
        <f>E7953+F7953-G7953</f>
        <v/>
      </c>
    </row>
    <row r="7954" hidden="1" ht="24.6" customHeight="1" s="138">
      <c r="A7954" s="65" t="n">
        <v>10150173</v>
      </c>
      <c r="B7954" s="66" t="inlineStr">
        <is>
          <t>ملابس</t>
        </is>
      </c>
      <c r="C7954" s="67" t="inlineStr"/>
      <c r="D7954" s="67" t="inlineStr"/>
      <c r="E7954" s="68" t="n">
        <v>0</v>
      </c>
      <c r="F7954" s="69">
        <f>SUMIFS(الاضافة!$G$7:$G$60000,الاضافة!$H$7:$H$60000,"*اضاف*",الاضافة!$E$7:$E$60000,'أرصدة المخزن'!C7954)</f>
        <v/>
      </c>
      <c r="G7954" s="69">
        <f>SUMIFS(الصرف!$H$7:$H$60000,الصرف!$F$7:$F$60000,'أرصدة المخزن'!C7954)</f>
        <v/>
      </c>
      <c r="H7954" s="70">
        <f>E7954+F7954-G7954</f>
        <v/>
      </c>
    </row>
    <row r="7955" hidden="1" ht="24.6" customHeight="1" s="138">
      <c r="A7955" s="65" t="n">
        <v>10150174</v>
      </c>
      <c r="B7955" s="66" t="inlineStr">
        <is>
          <t>ملابس</t>
        </is>
      </c>
      <c r="C7955" s="67" t="inlineStr"/>
      <c r="D7955" s="67" t="inlineStr"/>
      <c r="E7955" s="68" t="n">
        <v>0</v>
      </c>
      <c r="F7955" s="69">
        <f>SUMIFS(الاضافة!$G$7:$G$60000,الاضافة!$H$7:$H$60000,"*اضاف*",الاضافة!$E$7:$E$60000,'أرصدة المخزن'!C7955)</f>
        <v/>
      </c>
      <c r="G7955" s="69">
        <f>SUMIFS(الصرف!$H$7:$H$60000,الصرف!$F$7:$F$60000,'أرصدة المخزن'!C7955)</f>
        <v/>
      </c>
      <c r="H7955" s="70">
        <f>E7955+F7955-G7955</f>
        <v/>
      </c>
    </row>
    <row r="7956" hidden="1" ht="24.6" customHeight="1" s="138">
      <c r="A7956" s="65" t="n">
        <v>10150175</v>
      </c>
      <c r="B7956" s="66" t="inlineStr">
        <is>
          <t>ملابس</t>
        </is>
      </c>
      <c r="C7956" s="67" t="inlineStr"/>
      <c r="D7956" s="67" t="inlineStr"/>
      <c r="E7956" s="68" t="n">
        <v>0</v>
      </c>
      <c r="F7956" s="69">
        <f>SUMIFS(الاضافة!$G$7:$G$60000,الاضافة!$H$7:$H$60000,"*اضاف*",الاضافة!$E$7:$E$60000,'أرصدة المخزن'!C7956)</f>
        <v/>
      </c>
      <c r="G7956" s="69">
        <f>SUMIFS(الصرف!$H$7:$H$60000,الصرف!$F$7:$F$60000,'أرصدة المخزن'!C7956)</f>
        <v/>
      </c>
      <c r="H7956" s="70">
        <f>E7956+F7956-G7956</f>
        <v/>
      </c>
    </row>
    <row r="7957" hidden="1" ht="24.6" customHeight="1" s="138">
      <c r="A7957" s="65" t="n">
        <v>10150176</v>
      </c>
      <c r="B7957" s="66" t="inlineStr">
        <is>
          <t>ملابس</t>
        </is>
      </c>
      <c r="C7957" s="67" t="inlineStr"/>
      <c r="D7957" s="67" t="inlineStr"/>
      <c r="E7957" s="68" t="n">
        <v>0</v>
      </c>
      <c r="F7957" s="69">
        <f>SUMIFS(الاضافة!$G$7:$G$60000,الاضافة!$H$7:$H$60000,"*اضاف*",الاضافة!$E$7:$E$60000,'أرصدة المخزن'!C7957)</f>
        <v/>
      </c>
      <c r="G7957" s="69">
        <f>SUMIFS(الصرف!$H$7:$H$60000,الصرف!$F$7:$F$60000,'أرصدة المخزن'!C7957)</f>
        <v/>
      </c>
      <c r="H7957" s="70">
        <f>E7957+F7957-G7957</f>
        <v/>
      </c>
    </row>
    <row r="7958" hidden="1" ht="24.6" customHeight="1" s="138">
      <c r="A7958" s="65" t="n">
        <v>10150177</v>
      </c>
      <c r="B7958" s="66" t="inlineStr">
        <is>
          <t>ملابس</t>
        </is>
      </c>
      <c r="C7958" s="67" t="inlineStr"/>
      <c r="D7958" s="67" t="inlineStr"/>
      <c r="E7958" s="68" t="n">
        <v>0</v>
      </c>
      <c r="F7958" s="69">
        <f>SUMIFS(الاضافة!$G$7:$G$60000,الاضافة!$H$7:$H$60000,"*اضاف*",الاضافة!$E$7:$E$60000,'أرصدة المخزن'!C7958)</f>
        <v/>
      </c>
      <c r="G7958" s="69">
        <f>SUMIFS(الصرف!$H$7:$H$60000,الصرف!$F$7:$F$60000,'أرصدة المخزن'!C7958)</f>
        <v/>
      </c>
      <c r="H7958" s="70">
        <f>E7958+F7958-G7958</f>
        <v/>
      </c>
    </row>
    <row r="7959" hidden="1" ht="24.6" customHeight="1" s="138">
      <c r="A7959" s="65" t="n">
        <v>10150178</v>
      </c>
      <c r="B7959" s="66" t="inlineStr">
        <is>
          <t>ملابس</t>
        </is>
      </c>
      <c r="C7959" s="67" t="inlineStr"/>
      <c r="D7959" s="67" t="inlineStr"/>
      <c r="E7959" s="68" t="n">
        <v>0</v>
      </c>
      <c r="F7959" s="69">
        <f>SUMIFS(الاضافة!$G$7:$G$60000,الاضافة!$H$7:$H$60000,"*اضاف*",الاضافة!$E$7:$E$60000,'أرصدة المخزن'!C7959)</f>
        <v/>
      </c>
      <c r="G7959" s="69">
        <f>SUMIFS(الصرف!$H$7:$H$60000,الصرف!$F$7:$F$60000,'أرصدة المخزن'!C7959)</f>
        <v/>
      </c>
      <c r="H7959" s="70">
        <f>E7959+F7959-G7959</f>
        <v/>
      </c>
    </row>
    <row r="7960" hidden="1" ht="24.6" customHeight="1" s="138">
      <c r="A7960" s="65" t="n">
        <v>10150179</v>
      </c>
      <c r="B7960" s="66" t="inlineStr">
        <is>
          <t>ملابس</t>
        </is>
      </c>
      <c r="C7960" s="67" t="inlineStr"/>
      <c r="D7960" s="67" t="inlineStr"/>
      <c r="E7960" s="68" t="n">
        <v>0</v>
      </c>
      <c r="F7960" s="69">
        <f>SUMIFS(الاضافة!$G$7:$G$60000,الاضافة!$H$7:$H$60000,"*اضاف*",الاضافة!$E$7:$E$60000,'أرصدة المخزن'!C7960)</f>
        <v/>
      </c>
      <c r="G7960" s="69">
        <f>SUMIFS(الصرف!$H$7:$H$60000,الصرف!$F$7:$F$60000,'أرصدة المخزن'!C7960)</f>
        <v/>
      </c>
      <c r="H7960" s="70">
        <f>E7960+F7960-G7960</f>
        <v/>
      </c>
    </row>
    <row r="7961" hidden="1" ht="24.6" customHeight="1" s="138">
      <c r="A7961" s="65" t="n">
        <v>10150180</v>
      </c>
      <c r="B7961" s="66" t="inlineStr">
        <is>
          <t>ملابس</t>
        </is>
      </c>
      <c r="C7961" s="67" t="inlineStr"/>
      <c r="D7961" s="67" t="inlineStr"/>
      <c r="E7961" s="68" t="n">
        <v>0</v>
      </c>
      <c r="F7961" s="69">
        <f>SUMIFS(الاضافة!$G$7:$G$60000,الاضافة!$H$7:$H$60000,"*اضاف*",الاضافة!$E$7:$E$60000,'أرصدة المخزن'!C7961)</f>
        <v/>
      </c>
      <c r="G7961" s="69">
        <f>SUMIFS(الصرف!$H$7:$H$60000,الصرف!$F$7:$F$60000,'أرصدة المخزن'!C7961)</f>
        <v/>
      </c>
      <c r="H7961" s="70">
        <f>E7961+F7961-G7961</f>
        <v/>
      </c>
    </row>
    <row r="7962" hidden="1" ht="24.6" customHeight="1" s="138">
      <c r="A7962" s="65" t="n">
        <v>10150181</v>
      </c>
      <c r="B7962" s="66" t="inlineStr">
        <is>
          <t>ملابس</t>
        </is>
      </c>
      <c r="C7962" s="67" t="inlineStr"/>
      <c r="D7962" s="67" t="inlineStr"/>
      <c r="E7962" s="68" t="n">
        <v>0</v>
      </c>
      <c r="F7962" s="69">
        <f>SUMIFS(الاضافة!$G$7:$G$60000,الاضافة!$H$7:$H$60000,"*اضاف*",الاضافة!$E$7:$E$60000,'أرصدة المخزن'!C7962)</f>
        <v/>
      </c>
      <c r="G7962" s="69">
        <f>SUMIFS(الصرف!$H$7:$H$60000,الصرف!$F$7:$F$60000,'أرصدة المخزن'!C7962)</f>
        <v/>
      </c>
      <c r="H7962" s="70">
        <f>E7962+F7962-G7962</f>
        <v/>
      </c>
    </row>
    <row r="7963" hidden="1" ht="24.6" customHeight="1" s="138">
      <c r="A7963" s="65" t="n">
        <v>10150182</v>
      </c>
      <c r="B7963" s="66" t="inlineStr">
        <is>
          <t>ملابس</t>
        </is>
      </c>
      <c r="C7963" s="67" t="inlineStr"/>
      <c r="D7963" s="67" t="inlineStr"/>
      <c r="E7963" s="68" t="n">
        <v>0</v>
      </c>
      <c r="F7963" s="69">
        <f>SUMIFS(الاضافة!$G$7:$G$60000,الاضافة!$H$7:$H$60000,"*اضاف*",الاضافة!$E$7:$E$60000,'أرصدة المخزن'!C7963)</f>
        <v/>
      </c>
      <c r="G7963" s="69">
        <f>SUMIFS(الصرف!$H$7:$H$60000,الصرف!$F$7:$F$60000,'أرصدة المخزن'!C7963)</f>
        <v/>
      </c>
      <c r="H7963" s="70">
        <f>E7963+F7963-G7963</f>
        <v/>
      </c>
    </row>
    <row r="7964" hidden="1" ht="24.6" customHeight="1" s="138">
      <c r="A7964" s="65" t="n">
        <v>10150183</v>
      </c>
      <c r="B7964" s="66" t="inlineStr">
        <is>
          <t>ملابس</t>
        </is>
      </c>
      <c r="C7964" s="67" t="inlineStr"/>
      <c r="D7964" s="67" t="inlineStr"/>
      <c r="E7964" s="68" t="n">
        <v>0</v>
      </c>
      <c r="F7964" s="69">
        <f>SUMIFS(الاضافة!$G$7:$G$60000,الاضافة!$H$7:$H$60000,"*اضاف*",الاضافة!$E$7:$E$60000,'أرصدة المخزن'!C7964)</f>
        <v/>
      </c>
      <c r="G7964" s="69">
        <f>SUMIFS(الصرف!$H$7:$H$60000,الصرف!$F$7:$F$60000,'أرصدة المخزن'!C7964)</f>
        <v/>
      </c>
      <c r="H7964" s="70">
        <f>E7964+F7964-G7964</f>
        <v/>
      </c>
    </row>
    <row r="7965" hidden="1" ht="24.6" customHeight="1" s="138">
      <c r="A7965" s="65" t="n">
        <v>10150184</v>
      </c>
      <c r="B7965" s="66" t="inlineStr">
        <is>
          <t>ملابس</t>
        </is>
      </c>
      <c r="C7965" s="67" t="inlineStr"/>
      <c r="D7965" s="67" t="inlineStr"/>
      <c r="E7965" s="68" t="n">
        <v>0</v>
      </c>
      <c r="F7965" s="69">
        <f>SUMIFS(الاضافة!$G$7:$G$60000,الاضافة!$H$7:$H$60000,"*اضاف*",الاضافة!$E$7:$E$60000,'أرصدة المخزن'!C7965)</f>
        <v/>
      </c>
      <c r="G7965" s="69">
        <f>SUMIFS(الصرف!$H$7:$H$60000,الصرف!$F$7:$F$60000,'أرصدة المخزن'!C7965)</f>
        <v/>
      </c>
      <c r="H7965" s="70">
        <f>E7965+F7965-G7965</f>
        <v/>
      </c>
    </row>
    <row r="7966" hidden="1" ht="24.6" customHeight="1" s="138">
      <c r="A7966" s="65" t="n">
        <v>10150185</v>
      </c>
      <c r="B7966" s="66" t="inlineStr">
        <is>
          <t>ملابس</t>
        </is>
      </c>
      <c r="C7966" s="67" t="inlineStr"/>
      <c r="D7966" s="67" t="inlineStr"/>
      <c r="E7966" s="68" t="n">
        <v>0</v>
      </c>
      <c r="F7966" s="69">
        <f>SUMIFS(الاضافة!$G$7:$G$60000,الاضافة!$H$7:$H$60000,"*اضاف*",الاضافة!$E$7:$E$60000,'أرصدة المخزن'!C7966)</f>
        <v/>
      </c>
      <c r="G7966" s="69">
        <f>SUMIFS(الصرف!$H$7:$H$60000,الصرف!$F$7:$F$60000,'أرصدة المخزن'!C7966)</f>
        <v/>
      </c>
      <c r="H7966" s="70">
        <f>E7966+F7966-G7966</f>
        <v/>
      </c>
    </row>
    <row r="7967" hidden="1" ht="24.6" customHeight="1" s="138">
      <c r="A7967" s="65" t="n">
        <v>10150186</v>
      </c>
      <c r="B7967" s="66" t="inlineStr">
        <is>
          <t>ملابس</t>
        </is>
      </c>
      <c r="C7967" s="67" t="inlineStr"/>
      <c r="D7967" s="67" t="inlineStr"/>
      <c r="E7967" s="68" t="n">
        <v>0</v>
      </c>
      <c r="F7967" s="69">
        <f>SUMIFS(الاضافة!$G$7:$G$60000,الاضافة!$H$7:$H$60000,"*اضاف*",الاضافة!$E$7:$E$60000,'أرصدة المخزن'!C7967)</f>
        <v/>
      </c>
      <c r="G7967" s="69">
        <f>SUMIFS(الصرف!$H$7:$H$60000,الصرف!$F$7:$F$60000,'أرصدة المخزن'!C7967)</f>
        <v/>
      </c>
      <c r="H7967" s="70">
        <f>E7967+F7967-G7967</f>
        <v/>
      </c>
    </row>
    <row r="7968" hidden="1" ht="24.6" customHeight="1" s="138">
      <c r="A7968" s="65" t="n">
        <v>10150187</v>
      </c>
      <c r="B7968" s="66" t="inlineStr">
        <is>
          <t>ملابس</t>
        </is>
      </c>
      <c r="C7968" s="67" t="inlineStr"/>
      <c r="D7968" s="67" t="inlineStr"/>
      <c r="E7968" s="68" t="n">
        <v>0</v>
      </c>
      <c r="F7968" s="69">
        <f>SUMIFS(الاضافة!$G$7:$G$60000,الاضافة!$H$7:$H$60000,"*اضاف*",الاضافة!$E$7:$E$60000,'أرصدة المخزن'!C7968)</f>
        <v/>
      </c>
      <c r="G7968" s="69">
        <f>SUMIFS(الصرف!$H$7:$H$60000,الصرف!$F$7:$F$60000,'أرصدة المخزن'!C7968)</f>
        <v/>
      </c>
      <c r="H7968" s="70">
        <f>E7968+F7968-G7968</f>
        <v/>
      </c>
    </row>
    <row r="7969" hidden="1" ht="24.6" customHeight="1" s="138">
      <c r="A7969" s="65" t="n">
        <v>10150188</v>
      </c>
      <c r="B7969" s="66" t="inlineStr">
        <is>
          <t>ملابس</t>
        </is>
      </c>
      <c r="C7969" s="67" t="inlineStr"/>
      <c r="D7969" s="67" t="inlineStr"/>
      <c r="E7969" s="68" t="n">
        <v>0</v>
      </c>
      <c r="F7969" s="69">
        <f>SUMIFS(الاضافة!$G$7:$G$60000,الاضافة!$H$7:$H$60000,"*اضاف*",الاضافة!$E$7:$E$60000,'أرصدة المخزن'!C7969)</f>
        <v/>
      </c>
      <c r="G7969" s="69">
        <f>SUMIFS(الصرف!$H$7:$H$60000,الصرف!$F$7:$F$60000,'أرصدة المخزن'!C7969)</f>
        <v/>
      </c>
      <c r="H7969" s="70">
        <f>E7969+F7969-G7969</f>
        <v/>
      </c>
    </row>
    <row r="7970" hidden="1" ht="24.6" customHeight="1" s="138">
      <c r="A7970" s="65" t="n">
        <v>10150189</v>
      </c>
      <c r="B7970" s="66" t="inlineStr">
        <is>
          <t>ملابس</t>
        </is>
      </c>
      <c r="C7970" s="67" t="inlineStr"/>
      <c r="D7970" s="67" t="inlineStr"/>
      <c r="E7970" s="68" t="n">
        <v>0</v>
      </c>
      <c r="F7970" s="69">
        <f>SUMIFS(الاضافة!$G$7:$G$60000,الاضافة!$H$7:$H$60000,"*اضاف*",الاضافة!$E$7:$E$60000,'أرصدة المخزن'!C7970)</f>
        <v/>
      </c>
      <c r="G7970" s="69">
        <f>SUMIFS(الصرف!$H$7:$H$60000,الصرف!$F$7:$F$60000,'أرصدة المخزن'!C7970)</f>
        <v/>
      </c>
      <c r="H7970" s="70">
        <f>E7970+F7970-G7970</f>
        <v/>
      </c>
    </row>
    <row r="7971" hidden="1" ht="24.6" customHeight="1" s="138">
      <c r="A7971" s="65" t="n">
        <v>10150190</v>
      </c>
      <c r="B7971" s="66" t="inlineStr">
        <is>
          <t>ملابس</t>
        </is>
      </c>
      <c r="C7971" s="67" t="inlineStr"/>
      <c r="D7971" s="67" t="inlineStr"/>
      <c r="E7971" s="68" t="n">
        <v>0</v>
      </c>
      <c r="F7971" s="69">
        <f>SUMIFS(الاضافة!$G$7:$G$60000,الاضافة!$H$7:$H$60000,"*اضاف*",الاضافة!$E$7:$E$60000,'أرصدة المخزن'!C7971)</f>
        <v/>
      </c>
      <c r="G7971" s="69">
        <f>SUMIFS(الصرف!$H$7:$H$60000,الصرف!$F$7:$F$60000,'أرصدة المخزن'!C7971)</f>
        <v/>
      </c>
      <c r="H7971" s="70">
        <f>E7971+F7971-G7971</f>
        <v/>
      </c>
    </row>
    <row r="7972" hidden="1" ht="24.6" customHeight="1" s="138">
      <c r="A7972" s="65" t="n">
        <v>10150191</v>
      </c>
      <c r="B7972" s="66" t="inlineStr">
        <is>
          <t>ملابس</t>
        </is>
      </c>
      <c r="C7972" s="67" t="inlineStr"/>
      <c r="D7972" s="67" t="inlineStr"/>
      <c r="E7972" s="68" t="n">
        <v>0</v>
      </c>
      <c r="F7972" s="69">
        <f>SUMIFS(الاضافة!$G$7:$G$60000,الاضافة!$H$7:$H$60000,"*اضاف*",الاضافة!$E$7:$E$60000,'أرصدة المخزن'!C7972)</f>
        <v/>
      </c>
      <c r="G7972" s="69">
        <f>SUMIFS(الصرف!$H$7:$H$60000,الصرف!$F$7:$F$60000,'أرصدة المخزن'!C7972)</f>
        <v/>
      </c>
      <c r="H7972" s="70">
        <f>E7972+F7972-G7972</f>
        <v/>
      </c>
    </row>
    <row r="7973" hidden="1" ht="24.6" customHeight="1" s="138">
      <c r="A7973" s="65" t="n">
        <v>10150192</v>
      </c>
      <c r="B7973" s="66" t="inlineStr">
        <is>
          <t>ملابس</t>
        </is>
      </c>
      <c r="C7973" s="67" t="inlineStr"/>
      <c r="D7973" s="67" t="inlineStr"/>
      <c r="E7973" s="68" t="n">
        <v>0</v>
      </c>
      <c r="F7973" s="69">
        <f>SUMIFS(الاضافة!$G$7:$G$60000,الاضافة!$H$7:$H$60000,"*اضاف*",الاضافة!$E$7:$E$60000,'أرصدة المخزن'!C7973)</f>
        <v/>
      </c>
      <c r="G7973" s="69">
        <f>SUMIFS(الصرف!$H$7:$H$60000,الصرف!$F$7:$F$60000,'أرصدة المخزن'!C7973)</f>
        <v/>
      </c>
      <c r="H7973" s="70">
        <f>E7973+F7973-G7973</f>
        <v/>
      </c>
    </row>
    <row r="7974" hidden="1" ht="24.6" customHeight="1" s="138">
      <c r="A7974" s="65" t="n">
        <v>10150193</v>
      </c>
      <c r="B7974" s="66" t="inlineStr">
        <is>
          <t>ملابس</t>
        </is>
      </c>
      <c r="C7974" s="67" t="inlineStr"/>
      <c r="D7974" s="67" t="inlineStr"/>
      <c r="E7974" s="68" t="n">
        <v>0</v>
      </c>
      <c r="F7974" s="69">
        <f>SUMIFS(الاضافة!$G$7:$G$60000,الاضافة!$H$7:$H$60000,"*اضاف*",الاضافة!$E$7:$E$60000,'أرصدة المخزن'!C7974)</f>
        <v/>
      </c>
      <c r="G7974" s="69">
        <f>SUMIFS(الصرف!$H$7:$H$60000,الصرف!$F$7:$F$60000,'أرصدة المخزن'!C7974)</f>
        <v/>
      </c>
      <c r="H7974" s="70">
        <f>E7974+F7974-G7974</f>
        <v/>
      </c>
    </row>
    <row r="7975" hidden="1" ht="24.6" customHeight="1" s="138">
      <c r="A7975" s="65" t="n">
        <v>10150194</v>
      </c>
      <c r="B7975" s="66" t="inlineStr">
        <is>
          <t>ملابس</t>
        </is>
      </c>
      <c r="C7975" s="67" t="inlineStr"/>
      <c r="D7975" s="67" t="inlineStr"/>
      <c r="E7975" s="68" t="n">
        <v>0</v>
      </c>
      <c r="F7975" s="69">
        <f>SUMIFS(الاضافة!$G$7:$G$60000,الاضافة!$H$7:$H$60000,"*اضاف*",الاضافة!$E$7:$E$60000,'أرصدة المخزن'!C7975)</f>
        <v/>
      </c>
      <c r="G7975" s="69">
        <f>SUMIFS(الصرف!$H$7:$H$60000,الصرف!$F$7:$F$60000,'أرصدة المخزن'!C7975)</f>
        <v/>
      </c>
      <c r="H7975" s="70">
        <f>E7975+F7975-G7975</f>
        <v/>
      </c>
    </row>
    <row r="7976" hidden="1" ht="24.6" customHeight="1" s="138">
      <c r="A7976" s="65" t="n">
        <v>10150195</v>
      </c>
      <c r="B7976" s="66" t="inlineStr">
        <is>
          <t>ملابس</t>
        </is>
      </c>
      <c r="C7976" s="67" t="inlineStr"/>
      <c r="D7976" s="67" t="inlineStr"/>
      <c r="E7976" s="68" t="n">
        <v>0</v>
      </c>
      <c r="F7976" s="69">
        <f>SUMIFS(الاضافة!$G$7:$G$60000,الاضافة!$H$7:$H$60000,"*اضاف*",الاضافة!$E$7:$E$60000,'أرصدة المخزن'!C7976)</f>
        <v/>
      </c>
      <c r="G7976" s="69">
        <f>SUMIFS(الصرف!$H$7:$H$60000,الصرف!$F$7:$F$60000,'أرصدة المخزن'!C7976)</f>
        <v/>
      </c>
      <c r="H7976" s="70">
        <f>E7976+F7976-G7976</f>
        <v/>
      </c>
    </row>
    <row r="7977" hidden="1" ht="24.6" customHeight="1" s="138">
      <c r="A7977" s="65" t="n">
        <v>10150196</v>
      </c>
      <c r="B7977" s="66" t="inlineStr">
        <is>
          <t>ملابس</t>
        </is>
      </c>
      <c r="C7977" s="67" t="inlineStr"/>
      <c r="D7977" s="67" t="inlineStr"/>
      <c r="E7977" s="68" t="n">
        <v>0</v>
      </c>
      <c r="F7977" s="69">
        <f>SUMIFS(الاضافة!$G$7:$G$60000,الاضافة!$H$7:$H$60000,"*اضاف*",الاضافة!$E$7:$E$60000,'أرصدة المخزن'!C7977)</f>
        <v/>
      </c>
      <c r="G7977" s="69">
        <f>SUMIFS(الصرف!$H$7:$H$60000,الصرف!$F$7:$F$60000,'أرصدة المخزن'!C7977)</f>
        <v/>
      </c>
      <c r="H7977" s="70">
        <f>E7977+F7977-G7977</f>
        <v/>
      </c>
    </row>
    <row r="7978" hidden="1" ht="24.6" customHeight="1" s="138">
      <c r="A7978" s="65" t="n">
        <v>10150197</v>
      </c>
      <c r="B7978" s="66" t="inlineStr">
        <is>
          <t>ملابس</t>
        </is>
      </c>
      <c r="C7978" s="67" t="inlineStr"/>
      <c r="D7978" s="67" t="inlineStr"/>
      <c r="E7978" s="68" t="n">
        <v>0</v>
      </c>
      <c r="F7978" s="69">
        <f>SUMIFS(الاضافة!$G$7:$G$60000,الاضافة!$H$7:$H$60000,"*اضاف*",الاضافة!$E$7:$E$60000,'أرصدة المخزن'!C7978)</f>
        <v/>
      </c>
      <c r="G7978" s="69">
        <f>SUMIFS(الصرف!$H$7:$H$60000,الصرف!$F$7:$F$60000,'أرصدة المخزن'!C7978)</f>
        <v/>
      </c>
      <c r="H7978" s="70">
        <f>E7978+F7978-G7978</f>
        <v/>
      </c>
    </row>
    <row r="7979" hidden="1" ht="24.6" customHeight="1" s="138">
      <c r="A7979" s="65" t="n">
        <v>10150198</v>
      </c>
      <c r="B7979" s="66" t="inlineStr">
        <is>
          <t>ملابس</t>
        </is>
      </c>
      <c r="C7979" s="67" t="inlineStr"/>
      <c r="D7979" s="67" t="inlineStr"/>
      <c r="E7979" s="68" t="n">
        <v>0</v>
      </c>
      <c r="F7979" s="69">
        <f>SUMIFS(الاضافة!$G$7:$G$60000,الاضافة!$H$7:$H$60000,"*اضاف*",الاضافة!$E$7:$E$60000,'أرصدة المخزن'!C7979)</f>
        <v/>
      </c>
      <c r="G7979" s="69">
        <f>SUMIFS(الصرف!$H$7:$H$60000,الصرف!$F$7:$F$60000,'أرصدة المخزن'!C7979)</f>
        <v/>
      </c>
      <c r="H7979" s="70">
        <f>E7979+F7979-G7979</f>
        <v/>
      </c>
    </row>
    <row r="7980" hidden="1" ht="24.6" customHeight="1" s="138">
      <c r="A7980" s="65" t="n">
        <v>10150199</v>
      </c>
      <c r="B7980" s="66" t="inlineStr">
        <is>
          <t>ملابس</t>
        </is>
      </c>
      <c r="C7980" s="67" t="inlineStr"/>
      <c r="D7980" s="67" t="inlineStr"/>
      <c r="E7980" s="68" t="n">
        <v>0</v>
      </c>
      <c r="F7980" s="69">
        <f>SUMIFS(الاضافة!$G$7:$G$60000,الاضافة!$H$7:$H$60000,"*اضاف*",الاضافة!$E$7:$E$60000,'أرصدة المخزن'!C7980)</f>
        <v/>
      </c>
      <c r="G7980" s="69">
        <f>SUMIFS(الصرف!$H$7:$H$60000,الصرف!$F$7:$F$60000,'أرصدة المخزن'!C7980)</f>
        <v/>
      </c>
      <c r="H7980" s="70">
        <f>E7980+F7980-G7980</f>
        <v/>
      </c>
    </row>
    <row r="7981" hidden="1" ht="24.6" customHeight="1" s="138">
      <c r="A7981" s="65" t="n">
        <v>10150200</v>
      </c>
      <c r="B7981" s="66" t="inlineStr">
        <is>
          <t>ملابس</t>
        </is>
      </c>
      <c r="C7981" s="67" t="inlineStr"/>
      <c r="D7981" s="67" t="inlineStr"/>
      <c r="E7981" s="68" t="n">
        <v>0</v>
      </c>
      <c r="F7981" s="69">
        <f>SUMIFS(الاضافة!$G$7:$G$60000,الاضافة!$H$7:$H$60000,"*اضاف*",الاضافة!$E$7:$E$60000,'أرصدة المخزن'!C7981)</f>
        <v/>
      </c>
      <c r="G7981" s="69">
        <f>SUMIFS(الصرف!$H$7:$H$60000,الصرف!$F$7:$F$60000,'أرصدة المخزن'!C7981)</f>
        <v/>
      </c>
      <c r="H7981" s="70">
        <f>E7981+F7981-G7981</f>
        <v/>
      </c>
    </row>
    <row r="7982" hidden="1" ht="24.6" customHeight="1" s="138">
      <c r="A7982" s="65" t="n">
        <v>10150201</v>
      </c>
      <c r="B7982" s="66" t="inlineStr">
        <is>
          <t>ملابس</t>
        </is>
      </c>
      <c r="C7982" s="67" t="inlineStr"/>
      <c r="D7982" s="67" t="inlineStr"/>
      <c r="E7982" s="68" t="n">
        <v>0</v>
      </c>
      <c r="F7982" s="69">
        <f>SUMIFS(الاضافة!$G$7:$G$60000,الاضافة!$H$7:$H$60000,"*اضاف*",الاضافة!$E$7:$E$60000,'أرصدة المخزن'!C7982)</f>
        <v/>
      </c>
      <c r="G7982" s="69">
        <f>SUMIFS(الصرف!$H$7:$H$60000,الصرف!$F$7:$F$60000,'أرصدة المخزن'!C7982)</f>
        <v/>
      </c>
      <c r="H7982" s="70">
        <f>E7982+F7982-G7982</f>
        <v/>
      </c>
    </row>
    <row r="7983" hidden="1" ht="24.6" customHeight="1" s="138">
      <c r="A7983" s="65" t="n">
        <v>10150202</v>
      </c>
      <c r="B7983" s="66" t="inlineStr">
        <is>
          <t>ملابس</t>
        </is>
      </c>
      <c r="C7983" s="67" t="inlineStr"/>
      <c r="D7983" s="67" t="inlineStr"/>
      <c r="E7983" s="68" t="n">
        <v>0</v>
      </c>
      <c r="F7983" s="69">
        <f>SUMIFS(الاضافة!$G$7:$G$60000,الاضافة!$H$7:$H$60000,"*اضاف*",الاضافة!$E$7:$E$60000,'أرصدة المخزن'!C7983)</f>
        <v/>
      </c>
      <c r="G7983" s="69">
        <f>SUMIFS(الصرف!$H$7:$H$60000,الصرف!$F$7:$F$60000,'أرصدة المخزن'!C7983)</f>
        <v/>
      </c>
      <c r="H7983" s="70">
        <f>E7983+F7983-G7983</f>
        <v/>
      </c>
    </row>
    <row r="7984" hidden="1" ht="24.6" customHeight="1" s="138">
      <c r="A7984" s="65" t="n">
        <v>10150203</v>
      </c>
      <c r="B7984" s="66" t="inlineStr">
        <is>
          <t>ملابس</t>
        </is>
      </c>
      <c r="C7984" s="67" t="inlineStr"/>
      <c r="D7984" s="67" t="inlineStr"/>
      <c r="E7984" s="68" t="n">
        <v>0</v>
      </c>
      <c r="F7984" s="69">
        <f>SUMIFS(الاضافة!$G$7:$G$60000,الاضافة!$H$7:$H$60000,"*اضاف*",الاضافة!$E$7:$E$60000,'أرصدة المخزن'!C7984)</f>
        <v/>
      </c>
      <c r="G7984" s="69">
        <f>SUMIFS(الصرف!$H$7:$H$60000,الصرف!$F$7:$F$60000,'أرصدة المخزن'!C7984)</f>
        <v/>
      </c>
      <c r="H7984" s="70">
        <f>E7984+F7984-G7984</f>
        <v/>
      </c>
    </row>
    <row r="7985" hidden="1" ht="24.6" customHeight="1" s="138">
      <c r="A7985" s="65" t="n">
        <v>10150204</v>
      </c>
      <c r="B7985" s="66" t="inlineStr">
        <is>
          <t>ملابس</t>
        </is>
      </c>
      <c r="C7985" s="67" t="inlineStr"/>
      <c r="D7985" s="67" t="inlineStr"/>
      <c r="E7985" s="68" t="n">
        <v>0</v>
      </c>
      <c r="F7985" s="69">
        <f>SUMIFS(الاضافة!$G$7:$G$60000,الاضافة!$H$7:$H$60000,"*اضاف*",الاضافة!$E$7:$E$60000,'أرصدة المخزن'!C7985)</f>
        <v/>
      </c>
      <c r="G7985" s="69">
        <f>SUMIFS(الصرف!$H$7:$H$60000,الصرف!$F$7:$F$60000,'أرصدة المخزن'!C7985)</f>
        <v/>
      </c>
      <c r="H7985" s="70">
        <f>E7985+F7985-G7985</f>
        <v/>
      </c>
    </row>
    <row r="7986" hidden="1" ht="24.6" customHeight="1" s="138">
      <c r="A7986" s="65" t="n">
        <v>10150205</v>
      </c>
      <c r="B7986" s="66" t="inlineStr">
        <is>
          <t>ملابس</t>
        </is>
      </c>
      <c r="C7986" s="67" t="inlineStr"/>
      <c r="D7986" s="67" t="inlineStr"/>
      <c r="E7986" s="68" t="n">
        <v>0</v>
      </c>
      <c r="F7986" s="69">
        <f>SUMIFS(الاضافة!$G$7:$G$60000,الاضافة!$H$7:$H$60000,"*اضاف*",الاضافة!$E$7:$E$60000,'أرصدة المخزن'!C7986)</f>
        <v/>
      </c>
      <c r="G7986" s="69">
        <f>SUMIFS(الصرف!$H$7:$H$60000,الصرف!$F$7:$F$60000,'أرصدة المخزن'!C7986)</f>
        <v/>
      </c>
      <c r="H7986" s="70">
        <f>E7986+F7986-G7986</f>
        <v/>
      </c>
    </row>
    <row r="7987" hidden="1" ht="24.6" customHeight="1" s="138">
      <c r="A7987" s="65" t="n">
        <v>10150206</v>
      </c>
      <c r="B7987" s="66" t="inlineStr">
        <is>
          <t>ملابس</t>
        </is>
      </c>
      <c r="C7987" s="67" t="inlineStr"/>
      <c r="D7987" s="67" t="inlineStr"/>
      <c r="E7987" s="68" t="n">
        <v>0</v>
      </c>
      <c r="F7987" s="69">
        <f>SUMIFS(الاضافة!$G$7:$G$60000,الاضافة!$H$7:$H$60000,"*اضاف*",الاضافة!$E$7:$E$60000,'أرصدة المخزن'!C7987)</f>
        <v/>
      </c>
      <c r="G7987" s="69">
        <f>SUMIFS(الصرف!$H$7:$H$60000,الصرف!$F$7:$F$60000,'أرصدة المخزن'!C7987)</f>
        <v/>
      </c>
      <c r="H7987" s="70">
        <f>E7987+F7987-G7987</f>
        <v/>
      </c>
    </row>
    <row r="7988" hidden="1" ht="24.6" customHeight="1" s="138">
      <c r="A7988" s="65" t="n">
        <v>10150207</v>
      </c>
      <c r="B7988" s="66" t="inlineStr">
        <is>
          <t>ملابس</t>
        </is>
      </c>
      <c r="C7988" s="67" t="inlineStr"/>
      <c r="D7988" s="67" t="inlineStr"/>
      <c r="E7988" s="68" t="n">
        <v>0</v>
      </c>
      <c r="F7988" s="69">
        <f>SUMIFS(الاضافة!$G$7:$G$60000,الاضافة!$H$7:$H$60000,"*اضاف*",الاضافة!$E$7:$E$60000,'أرصدة المخزن'!C7988)</f>
        <v/>
      </c>
      <c r="G7988" s="69">
        <f>SUMIFS(الصرف!$H$7:$H$60000,الصرف!$F$7:$F$60000,'أرصدة المخزن'!C7988)</f>
        <v/>
      </c>
      <c r="H7988" s="70">
        <f>E7988+F7988-G7988</f>
        <v/>
      </c>
    </row>
    <row r="7989" hidden="1" ht="24.6" customHeight="1" s="138">
      <c r="A7989" s="65" t="n">
        <v>10150208</v>
      </c>
      <c r="B7989" s="66" t="inlineStr">
        <is>
          <t>ملابس</t>
        </is>
      </c>
      <c r="C7989" s="67" t="inlineStr"/>
      <c r="D7989" s="67" t="inlineStr"/>
      <c r="E7989" s="68" t="n">
        <v>0</v>
      </c>
      <c r="F7989" s="69">
        <f>SUMIFS(الاضافة!$G$7:$G$60000,الاضافة!$H$7:$H$60000,"*اضاف*",الاضافة!$E$7:$E$60000,'أرصدة المخزن'!C7989)</f>
        <v/>
      </c>
      <c r="G7989" s="69">
        <f>SUMIFS(الصرف!$H$7:$H$60000,الصرف!$F$7:$F$60000,'أرصدة المخزن'!C7989)</f>
        <v/>
      </c>
      <c r="H7989" s="70">
        <f>E7989+F7989-G7989</f>
        <v/>
      </c>
    </row>
    <row r="7990" hidden="1" ht="24.6" customHeight="1" s="138">
      <c r="A7990" s="65" t="n">
        <v>10150209</v>
      </c>
      <c r="B7990" s="66" t="inlineStr">
        <is>
          <t>ملابس</t>
        </is>
      </c>
      <c r="C7990" s="67" t="inlineStr"/>
      <c r="D7990" s="67" t="inlineStr"/>
      <c r="E7990" s="68" t="n">
        <v>0</v>
      </c>
      <c r="F7990" s="69">
        <f>SUMIFS(الاضافة!$G$7:$G$60000,الاضافة!$H$7:$H$60000,"*اضاف*",الاضافة!$E$7:$E$60000,'أرصدة المخزن'!C7990)</f>
        <v/>
      </c>
      <c r="G7990" s="69">
        <f>SUMIFS(الصرف!$H$7:$H$60000,الصرف!$F$7:$F$60000,'أرصدة المخزن'!C7990)</f>
        <v/>
      </c>
      <c r="H7990" s="70">
        <f>E7990+F7990-G7990</f>
        <v/>
      </c>
    </row>
    <row r="7991" hidden="1" ht="24.6" customHeight="1" s="138">
      <c r="A7991" s="65" t="n">
        <v>10150210</v>
      </c>
      <c r="B7991" s="66" t="inlineStr">
        <is>
          <t>ملابس</t>
        </is>
      </c>
      <c r="C7991" s="67" t="inlineStr"/>
      <c r="D7991" s="67" t="inlineStr"/>
      <c r="E7991" s="68" t="n">
        <v>0</v>
      </c>
      <c r="F7991" s="69">
        <f>SUMIFS(الاضافة!$G$7:$G$60000,الاضافة!$H$7:$H$60000,"*اضاف*",الاضافة!$E$7:$E$60000,'أرصدة المخزن'!C7991)</f>
        <v/>
      </c>
      <c r="G7991" s="69">
        <f>SUMIFS(الصرف!$H$7:$H$60000,الصرف!$F$7:$F$60000,'أرصدة المخزن'!C7991)</f>
        <v/>
      </c>
      <c r="H7991" s="70">
        <f>E7991+F7991-G7991</f>
        <v/>
      </c>
    </row>
    <row r="7992" hidden="1" ht="24.6" customHeight="1" s="138">
      <c r="A7992" s="65" t="n">
        <v>10150211</v>
      </c>
      <c r="B7992" s="66" t="inlineStr">
        <is>
          <t>ملابس</t>
        </is>
      </c>
      <c r="C7992" s="67" t="inlineStr"/>
      <c r="D7992" s="67" t="inlineStr"/>
      <c r="E7992" s="68" t="n">
        <v>0</v>
      </c>
      <c r="F7992" s="69">
        <f>SUMIFS(الاضافة!$G$7:$G$60000,الاضافة!$H$7:$H$60000,"*اضاف*",الاضافة!$E$7:$E$60000,'أرصدة المخزن'!C7992)</f>
        <v/>
      </c>
      <c r="G7992" s="69">
        <f>SUMIFS(الصرف!$H$7:$H$60000,الصرف!$F$7:$F$60000,'أرصدة المخزن'!C7992)</f>
        <v/>
      </c>
      <c r="H7992" s="70">
        <f>E7992+F7992-G7992</f>
        <v/>
      </c>
    </row>
    <row r="7993" hidden="1" ht="24.6" customHeight="1" s="138">
      <c r="A7993" s="65" t="n">
        <v>10150212</v>
      </c>
      <c r="B7993" s="66" t="inlineStr">
        <is>
          <t>ملابس</t>
        </is>
      </c>
      <c r="C7993" s="67" t="inlineStr"/>
      <c r="D7993" s="67" t="inlineStr"/>
      <c r="E7993" s="68" t="n">
        <v>0</v>
      </c>
      <c r="F7993" s="69">
        <f>SUMIFS(الاضافة!$G$7:$G$60000,الاضافة!$H$7:$H$60000,"*اضاف*",الاضافة!$E$7:$E$60000,'أرصدة المخزن'!C7993)</f>
        <v/>
      </c>
      <c r="G7993" s="69">
        <f>SUMIFS(الصرف!$H$7:$H$60000,الصرف!$F$7:$F$60000,'أرصدة المخزن'!C7993)</f>
        <v/>
      </c>
      <c r="H7993" s="70">
        <f>E7993+F7993-G7993</f>
        <v/>
      </c>
    </row>
    <row r="7994" hidden="1" ht="24.6" customHeight="1" s="138">
      <c r="A7994" s="65" t="n">
        <v>10150213</v>
      </c>
      <c r="B7994" s="66" t="inlineStr">
        <is>
          <t>ملابس</t>
        </is>
      </c>
      <c r="C7994" s="67" t="inlineStr"/>
      <c r="D7994" s="67" t="inlineStr"/>
      <c r="E7994" s="68" t="n">
        <v>0</v>
      </c>
      <c r="F7994" s="69">
        <f>SUMIFS(الاضافة!$G$7:$G$60000,الاضافة!$H$7:$H$60000,"*اضاف*",الاضافة!$E$7:$E$60000,'أرصدة المخزن'!C7994)</f>
        <v/>
      </c>
      <c r="G7994" s="69">
        <f>SUMIFS(الصرف!$H$7:$H$60000,الصرف!$F$7:$F$60000,'أرصدة المخزن'!C7994)</f>
        <v/>
      </c>
      <c r="H7994" s="70">
        <f>E7994+F7994-G7994</f>
        <v/>
      </c>
    </row>
    <row r="7995" hidden="1" ht="24.6" customHeight="1" s="138">
      <c r="A7995" s="65" t="n">
        <v>10150214</v>
      </c>
      <c r="B7995" s="66" t="inlineStr">
        <is>
          <t>ملابس</t>
        </is>
      </c>
      <c r="C7995" s="67" t="inlineStr"/>
      <c r="D7995" s="67" t="inlineStr"/>
      <c r="E7995" s="68" t="n">
        <v>0</v>
      </c>
      <c r="F7995" s="69">
        <f>SUMIFS(الاضافة!$G$7:$G$60000,الاضافة!$H$7:$H$60000,"*اضاف*",الاضافة!$E$7:$E$60000,'أرصدة المخزن'!C7995)</f>
        <v/>
      </c>
      <c r="G7995" s="69">
        <f>SUMIFS(الصرف!$H$7:$H$60000,الصرف!$F$7:$F$60000,'أرصدة المخزن'!C7995)</f>
        <v/>
      </c>
      <c r="H7995" s="70">
        <f>E7995+F7995-G7995</f>
        <v/>
      </c>
    </row>
    <row r="7996" hidden="1" ht="24.6" customHeight="1" s="138">
      <c r="A7996" s="65" t="n">
        <v>10150215</v>
      </c>
      <c r="B7996" s="66" t="inlineStr">
        <is>
          <t>ملابس</t>
        </is>
      </c>
      <c r="C7996" s="67" t="inlineStr"/>
      <c r="D7996" s="67" t="inlineStr"/>
      <c r="E7996" s="68" t="n">
        <v>0</v>
      </c>
      <c r="F7996" s="69">
        <f>SUMIFS(الاضافة!$G$7:$G$60000,الاضافة!$H$7:$H$60000,"*اضاف*",الاضافة!$E$7:$E$60000,'أرصدة المخزن'!C7996)</f>
        <v/>
      </c>
      <c r="G7996" s="69">
        <f>SUMIFS(الصرف!$H$7:$H$60000,الصرف!$F$7:$F$60000,'أرصدة المخزن'!C7996)</f>
        <v/>
      </c>
      <c r="H7996" s="70">
        <f>E7996+F7996-G7996</f>
        <v/>
      </c>
    </row>
    <row r="7997" hidden="1" ht="24.6" customHeight="1" s="138">
      <c r="A7997" s="65" t="n">
        <v>10150216</v>
      </c>
      <c r="B7997" s="66" t="inlineStr">
        <is>
          <t>ملابس</t>
        </is>
      </c>
      <c r="C7997" s="67" t="inlineStr"/>
      <c r="D7997" s="67" t="inlineStr"/>
      <c r="E7997" s="68" t="n">
        <v>0</v>
      </c>
      <c r="F7997" s="69">
        <f>SUMIFS(الاضافة!$G$7:$G$60000,الاضافة!$H$7:$H$60000,"*اضاف*",الاضافة!$E$7:$E$60000,'أرصدة المخزن'!C7997)</f>
        <v/>
      </c>
      <c r="G7997" s="69">
        <f>SUMIFS(الصرف!$H$7:$H$60000,الصرف!$F$7:$F$60000,'أرصدة المخزن'!C7997)</f>
        <v/>
      </c>
      <c r="H7997" s="70">
        <f>E7997+F7997-G7997</f>
        <v/>
      </c>
    </row>
    <row r="7998" hidden="1" ht="24.6" customHeight="1" s="138">
      <c r="A7998" s="65" t="n">
        <v>10150217</v>
      </c>
      <c r="B7998" s="66" t="inlineStr">
        <is>
          <t>ملابس</t>
        </is>
      </c>
      <c r="C7998" s="67" t="inlineStr"/>
      <c r="D7998" s="67" t="inlineStr"/>
      <c r="E7998" s="68" t="n">
        <v>0</v>
      </c>
      <c r="F7998" s="69">
        <f>SUMIFS(الاضافة!$G$7:$G$60000,الاضافة!$H$7:$H$60000,"*اضاف*",الاضافة!$E$7:$E$60000,'أرصدة المخزن'!C7998)</f>
        <v/>
      </c>
      <c r="G7998" s="69">
        <f>SUMIFS(الصرف!$H$7:$H$60000,الصرف!$F$7:$F$60000,'أرصدة المخزن'!C7998)</f>
        <v/>
      </c>
      <c r="H7998" s="70">
        <f>E7998+F7998-G7998</f>
        <v/>
      </c>
    </row>
    <row r="7999" hidden="1" ht="24.6" customHeight="1" s="138">
      <c r="A7999" s="65" t="n">
        <v>10150218</v>
      </c>
      <c r="B7999" s="66" t="inlineStr">
        <is>
          <t>ملابس</t>
        </is>
      </c>
      <c r="C7999" s="67" t="inlineStr"/>
      <c r="D7999" s="67" t="inlineStr"/>
      <c r="E7999" s="68" t="n">
        <v>0</v>
      </c>
      <c r="F7999" s="69">
        <f>SUMIFS(الاضافة!$G$7:$G$60000,الاضافة!$H$7:$H$60000,"*اضاف*",الاضافة!$E$7:$E$60000,'أرصدة المخزن'!C7999)</f>
        <v/>
      </c>
      <c r="G7999" s="69">
        <f>SUMIFS(الصرف!$H$7:$H$60000,الصرف!$F$7:$F$60000,'أرصدة المخزن'!C7999)</f>
        <v/>
      </c>
      <c r="H7999" s="70">
        <f>E7999+F7999-G7999</f>
        <v/>
      </c>
    </row>
    <row r="8000" hidden="1" ht="24.6" customHeight="1" s="138">
      <c r="A8000" s="65" t="n">
        <v>10150219</v>
      </c>
      <c r="B8000" s="66" t="inlineStr">
        <is>
          <t>ملابس</t>
        </is>
      </c>
      <c r="C8000" s="67" t="inlineStr"/>
      <c r="D8000" s="67" t="inlineStr"/>
      <c r="E8000" s="68" t="n">
        <v>0</v>
      </c>
      <c r="F8000" s="69">
        <f>SUMIFS(الاضافة!$G$7:$G$60000,الاضافة!$H$7:$H$60000,"*اضاف*",الاضافة!$E$7:$E$60000,'أرصدة المخزن'!C8000)</f>
        <v/>
      </c>
      <c r="G8000" s="69">
        <f>SUMIFS(الصرف!$H$7:$H$60000,الصرف!$F$7:$F$60000,'أرصدة المخزن'!C8000)</f>
        <v/>
      </c>
      <c r="H8000" s="70">
        <f>E8000+F8000-G8000</f>
        <v/>
      </c>
    </row>
    <row r="8001" hidden="1" ht="24.6" customHeight="1" s="138">
      <c r="A8001" s="65" t="n">
        <v>10150220</v>
      </c>
      <c r="B8001" s="66" t="inlineStr">
        <is>
          <t>ملابس</t>
        </is>
      </c>
      <c r="C8001" s="67" t="inlineStr"/>
      <c r="D8001" s="67" t="inlineStr"/>
      <c r="E8001" s="68" t="n">
        <v>0</v>
      </c>
      <c r="F8001" s="69">
        <f>SUMIFS(الاضافة!$G$7:$G$60000,الاضافة!$H$7:$H$60000,"*اضاف*",الاضافة!$E$7:$E$60000,'أرصدة المخزن'!C8001)</f>
        <v/>
      </c>
      <c r="G8001" s="69">
        <f>SUMIFS(الصرف!$H$7:$H$60000,الصرف!$F$7:$F$60000,'أرصدة المخزن'!C8001)</f>
        <v/>
      </c>
      <c r="H8001" s="70">
        <f>E8001+F8001-G8001</f>
        <v/>
      </c>
    </row>
    <row r="8002" hidden="1" ht="24.6" customHeight="1" s="138">
      <c r="A8002" s="65" t="n">
        <v>10150221</v>
      </c>
      <c r="B8002" s="66" t="inlineStr">
        <is>
          <t>ملابس</t>
        </is>
      </c>
      <c r="C8002" s="67" t="inlineStr"/>
      <c r="D8002" s="67" t="inlineStr"/>
      <c r="E8002" s="68" t="n">
        <v>0</v>
      </c>
      <c r="F8002" s="69">
        <f>SUMIFS(الاضافة!$G$7:$G$60000,الاضافة!$H$7:$H$60000,"*اضاف*",الاضافة!$E$7:$E$60000,'أرصدة المخزن'!C8002)</f>
        <v/>
      </c>
      <c r="G8002" s="69">
        <f>SUMIFS(الصرف!$H$7:$H$60000,الصرف!$F$7:$F$60000,'أرصدة المخزن'!C8002)</f>
        <v/>
      </c>
      <c r="H8002" s="70">
        <f>E8002+F8002-G8002</f>
        <v/>
      </c>
    </row>
    <row r="8003" hidden="1" ht="24.6" customHeight="1" s="138">
      <c r="A8003" s="65" t="n">
        <v>10150222</v>
      </c>
      <c r="B8003" s="66" t="inlineStr">
        <is>
          <t>ملابس</t>
        </is>
      </c>
      <c r="C8003" s="67" t="inlineStr"/>
      <c r="D8003" s="67" t="inlineStr"/>
      <c r="E8003" s="68" t="n">
        <v>0</v>
      </c>
      <c r="F8003" s="69">
        <f>SUMIFS(الاضافة!$G$7:$G$60000,الاضافة!$H$7:$H$60000,"*اضاف*",الاضافة!$E$7:$E$60000,'أرصدة المخزن'!C8003)</f>
        <v/>
      </c>
      <c r="G8003" s="69">
        <f>SUMIFS(الصرف!$H$7:$H$60000,الصرف!$F$7:$F$60000,'أرصدة المخزن'!C8003)</f>
        <v/>
      </c>
      <c r="H8003" s="70">
        <f>E8003+F8003-G8003</f>
        <v/>
      </c>
    </row>
    <row r="8004" hidden="1" ht="24.6" customHeight="1" s="138">
      <c r="A8004" s="65" t="n">
        <v>10150223</v>
      </c>
      <c r="B8004" s="66" t="inlineStr">
        <is>
          <t>ملابس</t>
        </is>
      </c>
      <c r="C8004" s="67" t="inlineStr"/>
      <c r="D8004" s="67" t="inlineStr"/>
      <c r="E8004" s="68" t="n">
        <v>0</v>
      </c>
      <c r="F8004" s="69">
        <f>SUMIFS(الاضافة!$G$7:$G$60000,الاضافة!$H$7:$H$60000,"*اضاف*",الاضافة!$E$7:$E$60000,'أرصدة المخزن'!C8004)</f>
        <v/>
      </c>
      <c r="G8004" s="69">
        <f>SUMIFS(الصرف!$H$7:$H$60000,الصرف!$F$7:$F$60000,'أرصدة المخزن'!C8004)</f>
        <v/>
      </c>
      <c r="H8004" s="70">
        <f>E8004+F8004-G8004</f>
        <v/>
      </c>
    </row>
    <row r="8005" hidden="1" ht="24.6" customHeight="1" s="138">
      <c r="A8005" s="65" t="n">
        <v>10150224</v>
      </c>
      <c r="B8005" s="66" t="inlineStr">
        <is>
          <t>ملابس</t>
        </is>
      </c>
      <c r="C8005" s="67" t="inlineStr"/>
      <c r="D8005" s="67" t="inlineStr"/>
      <c r="E8005" s="68" t="n">
        <v>0</v>
      </c>
      <c r="F8005" s="69">
        <f>SUMIFS(الاضافة!$G$7:$G$60000,الاضافة!$H$7:$H$60000,"*اضاف*",الاضافة!$E$7:$E$60000,'أرصدة المخزن'!C8005)</f>
        <v/>
      </c>
      <c r="G8005" s="69">
        <f>SUMIFS(الصرف!$H$7:$H$60000,الصرف!$F$7:$F$60000,'أرصدة المخزن'!C8005)</f>
        <v/>
      </c>
      <c r="H8005" s="70">
        <f>E8005+F8005-G8005</f>
        <v/>
      </c>
    </row>
    <row r="8006" hidden="1" ht="24.6" customHeight="1" s="138">
      <c r="A8006" s="65" t="n">
        <v>10150225</v>
      </c>
      <c r="B8006" s="66" t="inlineStr">
        <is>
          <t>ملابس</t>
        </is>
      </c>
      <c r="C8006" s="67" t="inlineStr"/>
      <c r="D8006" s="67" t="inlineStr"/>
      <c r="E8006" s="68" t="n">
        <v>0</v>
      </c>
      <c r="F8006" s="69">
        <f>SUMIFS(الاضافة!$G$7:$G$60000,الاضافة!$H$7:$H$60000,"*اضاف*",الاضافة!$E$7:$E$60000,'أرصدة المخزن'!C8006)</f>
        <v/>
      </c>
      <c r="G8006" s="69">
        <f>SUMIFS(الصرف!$H$7:$H$60000,الصرف!$F$7:$F$60000,'أرصدة المخزن'!C8006)</f>
        <v/>
      </c>
      <c r="H8006" s="70">
        <f>E8006+F8006-G8006</f>
        <v/>
      </c>
    </row>
    <row r="8007" hidden="1" ht="24.6" customHeight="1" s="138">
      <c r="A8007" s="65" t="n">
        <v>10150226</v>
      </c>
      <c r="B8007" s="66" t="inlineStr">
        <is>
          <t>ملابس</t>
        </is>
      </c>
      <c r="C8007" s="67" t="inlineStr"/>
      <c r="D8007" s="67" t="inlineStr"/>
      <c r="E8007" s="68" t="n">
        <v>0</v>
      </c>
      <c r="F8007" s="69">
        <f>SUMIFS(الاضافة!$G$7:$G$60000,الاضافة!$H$7:$H$60000,"*اضاف*",الاضافة!$E$7:$E$60000,'أرصدة المخزن'!C8007)</f>
        <v/>
      </c>
      <c r="G8007" s="69">
        <f>SUMIFS(الصرف!$H$7:$H$60000,الصرف!$F$7:$F$60000,'أرصدة المخزن'!C8007)</f>
        <v/>
      </c>
      <c r="H8007" s="70">
        <f>E8007+F8007-G8007</f>
        <v/>
      </c>
    </row>
    <row r="8008" hidden="1" ht="24.6" customHeight="1" s="138">
      <c r="A8008" s="65" t="n">
        <v>10150227</v>
      </c>
      <c r="B8008" s="66" t="inlineStr">
        <is>
          <t>ملابس</t>
        </is>
      </c>
      <c r="C8008" s="67" t="inlineStr"/>
      <c r="D8008" s="67" t="inlineStr"/>
      <c r="E8008" s="68" t="n">
        <v>0</v>
      </c>
      <c r="F8008" s="69">
        <f>SUMIFS(الاضافة!$G$7:$G$60000,الاضافة!$H$7:$H$60000,"*اضاف*",الاضافة!$E$7:$E$60000,'أرصدة المخزن'!C8008)</f>
        <v/>
      </c>
      <c r="G8008" s="69">
        <f>SUMIFS(الصرف!$H$7:$H$60000,الصرف!$F$7:$F$60000,'أرصدة المخزن'!C8008)</f>
        <v/>
      </c>
      <c r="H8008" s="70">
        <f>E8008+F8008-G8008</f>
        <v/>
      </c>
    </row>
    <row r="8009" hidden="1" ht="24.6" customHeight="1" s="138">
      <c r="A8009" s="65" t="n">
        <v>10150228</v>
      </c>
      <c r="B8009" s="66" t="inlineStr">
        <is>
          <t>ملابس</t>
        </is>
      </c>
      <c r="C8009" s="67" t="inlineStr"/>
      <c r="D8009" s="67" t="inlineStr"/>
      <c r="E8009" s="68" t="n">
        <v>0</v>
      </c>
      <c r="F8009" s="69">
        <f>SUMIFS(الاضافة!$G$7:$G$60000,الاضافة!$H$7:$H$60000,"*اضاف*",الاضافة!$E$7:$E$60000,'أرصدة المخزن'!C8009)</f>
        <v/>
      </c>
      <c r="G8009" s="69">
        <f>SUMIFS(الصرف!$H$7:$H$60000,الصرف!$F$7:$F$60000,'أرصدة المخزن'!C8009)</f>
        <v/>
      </c>
      <c r="H8009" s="70">
        <f>E8009+F8009-G8009</f>
        <v/>
      </c>
    </row>
    <row r="8010" hidden="1" ht="24.6" customHeight="1" s="138">
      <c r="A8010" s="65" t="n">
        <v>10150229</v>
      </c>
      <c r="B8010" s="66" t="inlineStr">
        <is>
          <t>ملابس</t>
        </is>
      </c>
      <c r="C8010" s="67" t="inlineStr"/>
      <c r="D8010" s="67" t="inlineStr"/>
      <c r="E8010" s="68" t="n">
        <v>0</v>
      </c>
      <c r="F8010" s="69">
        <f>SUMIFS(الاضافة!$G$7:$G$60000,الاضافة!$H$7:$H$60000,"*اضاف*",الاضافة!$E$7:$E$60000,'أرصدة المخزن'!C8010)</f>
        <v/>
      </c>
      <c r="G8010" s="69">
        <f>SUMIFS(الصرف!$H$7:$H$60000,الصرف!$F$7:$F$60000,'أرصدة المخزن'!C8010)</f>
        <v/>
      </c>
      <c r="H8010" s="70">
        <f>E8010+F8010-G8010</f>
        <v/>
      </c>
    </row>
    <row r="8011" hidden="1" ht="24.6" customHeight="1" s="138">
      <c r="A8011" s="65" t="n">
        <v>10150230</v>
      </c>
      <c r="B8011" s="66" t="inlineStr">
        <is>
          <t>ملابس</t>
        </is>
      </c>
      <c r="C8011" s="67" t="inlineStr"/>
      <c r="D8011" s="67" t="inlineStr"/>
      <c r="E8011" s="68" t="n">
        <v>0</v>
      </c>
      <c r="F8011" s="69">
        <f>SUMIFS(الاضافة!$G$7:$G$60000,الاضافة!$H$7:$H$60000,"*اضاف*",الاضافة!$E$7:$E$60000,'أرصدة المخزن'!C8011)</f>
        <v/>
      </c>
      <c r="G8011" s="69">
        <f>SUMIFS(الصرف!$H$7:$H$60000,الصرف!$F$7:$F$60000,'أرصدة المخزن'!C8011)</f>
        <v/>
      </c>
      <c r="H8011" s="70">
        <f>E8011+F8011-G8011</f>
        <v/>
      </c>
    </row>
    <row r="8012" hidden="1" ht="24.6" customHeight="1" s="138">
      <c r="A8012" s="65" t="n">
        <v>10150231</v>
      </c>
      <c r="B8012" s="66" t="inlineStr">
        <is>
          <t>ملابس</t>
        </is>
      </c>
      <c r="C8012" s="67" t="inlineStr"/>
      <c r="D8012" s="67" t="inlineStr"/>
      <c r="E8012" s="68" t="n">
        <v>0</v>
      </c>
      <c r="F8012" s="69">
        <f>SUMIFS(الاضافة!$G$7:$G$60000,الاضافة!$H$7:$H$60000,"*اضاف*",الاضافة!$E$7:$E$60000,'أرصدة المخزن'!C8012)</f>
        <v/>
      </c>
      <c r="G8012" s="69">
        <f>SUMIFS(الصرف!$H$7:$H$60000,الصرف!$F$7:$F$60000,'أرصدة المخزن'!C8012)</f>
        <v/>
      </c>
      <c r="H8012" s="70">
        <f>E8012+F8012-G8012</f>
        <v/>
      </c>
    </row>
    <row r="8013" hidden="1" ht="24.6" customHeight="1" s="138">
      <c r="A8013" s="65" t="n">
        <v>10150232</v>
      </c>
      <c r="B8013" s="66" t="inlineStr">
        <is>
          <t>ملابس</t>
        </is>
      </c>
      <c r="C8013" s="67" t="inlineStr"/>
      <c r="D8013" s="67" t="inlineStr"/>
      <c r="E8013" s="68" t="n">
        <v>0</v>
      </c>
      <c r="F8013" s="69">
        <f>SUMIFS(الاضافة!$G$7:$G$60000,الاضافة!$H$7:$H$60000,"*اضاف*",الاضافة!$E$7:$E$60000,'أرصدة المخزن'!C8013)</f>
        <v/>
      </c>
      <c r="G8013" s="69">
        <f>SUMIFS(الصرف!$H$7:$H$60000,الصرف!$F$7:$F$60000,'أرصدة المخزن'!C8013)</f>
        <v/>
      </c>
      <c r="H8013" s="70">
        <f>E8013+F8013-G8013</f>
        <v/>
      </c>
    </row>
    <row r="8014" hidden="1" ht="24.6" customHeight="1" s="138">
      <c r="A8014" s="65" t="n">
        <v>10150233</v>
      </c>
      <c r="B8014" s="66" t="inlineStr">
        <is>
          <t>ملابس</t>
        </is>
      </c>
      <c r="C8014" s="67" t="inlineStr"/>
      <c r="D8014" s="67" t="inlineStr"/>
      <c r="E8014" s="68" t="n">
        <v>0</v>
      </c>
      <c r="F8014" s="69">
        <f>SUMIFS(الاضافة!$G$7:$G$60000,الاضافة!$H$7:$H$60000,"*اضاف*",الاضافة!$E$7:$E$60000,'أرصدة المخزن'!C8014)</f>
        <v/>
      </c>
      <c r="G8014" s="69">
        <f>SUMIFS(الصرف!$H$7:$H$60000,الصرف!$F$7:$F$60000,'أرصدة المخزن'!C8014)</f>
        <v/>
      </c>
      <c r="H8014" s="70">
        <f>E8014+F8014-G8014</f>
        <v/>
      </c>
    </row>
    <row r="8015" hidden="1" ht="24.6" customHeight="1" s="138">
      <c r="A8015" s="65" t="n">
        <v>10150234</v>
      </c>
      <c r="B8015" s="66" t="inlineStr">
        <is>
          <t>ملابس</t>
        </is>
      </c>
      <c r="C8015" s="67" t="inlineStr"/>
      <c r="D8015" s="67" t="inlineStr"/>
      <c r="E8015" s="68" t="n">
        <v>0</v>
      </c>
      <c r="F8015" s="69">
        <f>SUMIFS(الاضافة!$G$7:$G$60000,الاضافة!$H$7:$H$60000,"*اضاف*",الاضافة!$E$7:$E$60000,'أرصدة المخزن'!C8015)</f>
        <v/>
      </c>
      <c r="G8015" s="69">
        <f>SUMIFS(الصرف!$H$7:$H$60000,الصرف!$F$7:$F$60000,'أرصدة المخزن'!C8015)</f>
        <v/>
      </c>
      <c r="H8015" s="70">
        <f>E8015+F8015-G8015</f>
        <v/>
      </c>
    </row>
    <row r="8016" hidden="1" ht="24.6" customHeight="1" s="138">
      <c r="A8016" s="65" t="n">
        <v>10150235</v>
      </c>
      <c r="B8016" s="66" t="inlineStr">
        <is>
          <t>ملابس</t>
        </is>
      </c>
      <c r="C8016" s="67" t="inlineStr"/>
      <c r="D8016" s="67" t="inlineStr"/>
      <c r="E8016" s="68" t="n">
        <v>0</v>
      </c>
      <c r="F8016" s="69">
        <f>SUMIFS(الاضافة!$G$7:$G$60000,الاضافة!$H$7:$H$60000,"*اضاف*",الاضافة!$E$7:$E$60000,'أرصدة المخزن'!C8016)</f>
        <v/>
      </c>
      <c r="G8016" s="69">
        <f>SUMIFS(الصرف!$H$7:$H$60000,الصرف!$F$7:$F$60000,'أرصدة المخزن'!C8016)</f>
        <v/>
      </c>
      <c r="H8016" s="70">
        <f>E8016+F8016-G8016</f>
        <v/>
      </c>
    </row>
    <row r="8017" hidden="1" ht="24.6" customHeight="1" s="138">
      <c r="A8017" s="65" t="n">
        <v>10150236</v>
      </c>
      <c r="B8017" s="66" t="inlineStr">
        <is>
          <t>ملابس</t>
        </is>
      </c>
      <c r="C8017" s="67" t="inlineStr"/>
      <c r="D8017" s="67" t="inlineStr"/>
      <c r="E8017" s="68" t="n">
        <v>0</v>
      </c>
      <c r="F8017" s="69">
        <f>SUMIFS(الاضافة!$G$7:$G$60000,الاضافة!$H$7:$H$60000,"*اضاف*",الاضافة!$E$7:$E$60000,'أرصدة المخزن'!C8017)</f>
        <v/>
      </c>
      <c r="G8017" s="69">
        <f>SUMIFS(الصرف!$H$7:$H$60000,الصرف!$F$7:$F$60000,'أرصدة المخزن'!C8017)</f>
        <v/>
      </c>
      <c r="H8017" s="70">
        <f>E8017+F8017-G8017</f>
        <v/>
      </c>
    </row>
    <row r="8018" hidden="1" ht="24.6" customHeight="1" s="138">
      <c r="A8018" s="65" t="n">
        <v>10150237</v>
      </c>
      <c r="B8018" s="66" t="inlineStr">
        <is>
          <t>ملابس</t>
        </is>
      </c>
      <c r="C8018" s="67" t="inlineStr"/>
      <c r="D8018" s="67" t="inlineStr"/>
      <c r="E8018" s="68" t="n">
        <v>0</v>
      </c>
      <c r="F8018" s="69">
        <f>SUMIFS(الاضافة!$G$7:$G$60000,الاضافة!$H$7:$H$60000,"*اضاف*",الاضافة!$E$7:$E$60000,'أرصدة المخزن'!C8018)</f>
        <v/>
      </c>
      <c r="G8018" s="69">
        <f>SUMIFS(الصرف!$H$7:$H$60000,الصرف!$F$7:$F$60000,'أرصدة المخزن'!C8018)</f>
        <v/>
      </c>
      <c r="H8018" s="70">
        <f>E8018+F8018-G8018</f>
        <v/>
      </c>
    </row>
    <row r="8019" hidden="1" ht="24.6" customHeight="1" s="138">
      <c r="A8019" s="65" t="n">
        <v>10150238</v>
      </c>
      <c r="B8019" s="66" t="inlineStr">
        <is>
          <t>ملابس</t>
        </is>
      </c>
      <c r="C8019" s="67" t="inlineStr"/>
      <c r="D8019" s="67" t="inlineStr"/>
      <c r="E8019" s="68" t="n">
        <v>0</v>
      </c>
      <c r="F8019" s="69">
        <f>SUMIFS(الاضافة!$G$7:$G$60000,الاضافة!$H$7:$H$60000,"*اضاف*",الاضافة!$E$7:$E$60000,'أرصدة المخزن'!C8019)</f>
        <v/>
      </c>
      <c r="G8019" s="69">
        <f>SUMIFS(الصرف!$H$7:$H$60000,الصرف!$F$7:$F$60000,'أرصدة المخزن'!C8019)</f>
        <v/>
      </c>
      <c r="H8019" s="70">
        <f>E8019+F8019-G8019</f>
        <v/>
      </c>
    </row>
    <row r="8020" hidden="1" ht="24.6" customHeight="1" s="138">
      <c r="A8020" s="65" t="n">
        <v>10150239</v>
      </c>
      <c r="B8020" s="66" t="inlineStr">
        <is>
          <t>ملابس</t>
        </is>
      </c>
      <c r="C8020" s="67" t="inlineStr"/>
      <c r="D8020" s="67" t="inlineStr"/>
      <c r="E8020" s="68" t="n">
        <v>0</v>
      </c>
      <c r="F8020" s="69">
        <f>SUMIFS(الاضافة!$G$7:$G$60000,الاضافة!$H$7:$H$60000,"*اضاف*",الاضافة!$E$7:$E$60000,'أرصدة المخزن'!C8020)</f>
        <v/>
      </c>
      <c r="G8020" s="69">
        <f>SUMIFS(الصرف!$H$7:$H$60000,الصرف!$F$7:$F$60000,'أرصدة المخزن'!C8020)</f>
        <v/>
      </c>
      <c r="H8020" s="70">
        <f>E8020+F8020-G8020</f>
        <v/>
      </c>
    </row>
    <row r="8021" hidden="1" ht="24.6" customHeight="1" s="138">
      <c r="A8021" s="65" t="n">
        <v>10150240</v>
      </c>
      <c r="B8021" s="66" t="inlineStr">
        <is>
          <t>ملابس</t>
        </is>
      </c>
      <c r="C8021" s="67" t="inlineStr"/>
      <c r="D8021" s="67" t="inlineStr"/>
      <c r="E8021" s="68" t="n">
        <v>0</v>
      </c>
      <c r="F8021" s="69">
        <f>SUMIFS(الاضافة!$G$7:$G$60000,الاضافة!$H$7:$H$60000,"*اضاف*",الاضافة!$E$7:$E$60000,'أرصدة المخزن'!C8021)</f>
        <v/>
      </c>
      <c r="G8021" s="69">
        <f>SUMIFS(الصرف!$H$7:$H$60000,الصرف!$F$7:$F$60000,'أرصدة المخزن'!C8021)</f>
        <v/>
      </c>
      <c r="H8021" s="70">
        <f>E8021+F8021-G8021</f>
        <v/>
      </c>
    </row>
    <row r="8022" hidden="1" ht="24.6" customHeight="1" s="138">
      <c r="A8022" s="65" t="n">
        <v>10150241</v>
      </c>
      <c r="B8022" s="66" t="inlineStr">
        <is>
          <t>ملابس</t>
        </is>
      </c>
      <c r="C8022" s="67" t="inlineStr"/>
      <c r="D8022" s="67" t="inlineStr"/>
      <c r="E8022" s="68" t="n">
        <v>0</v>
      </c>
      <c r="F8022" s="69">
        <f>SUMIFS(الاضافة!$G$7:$G$60000,الاضافة!$H$7:$H$60000,"*اضاف*",الاضافة!$E$7:$E$60000,'أرصدة المخزن'!C8022)</f>
        <v/>
      </c>
      <c r="G8022" s="69">
        <f>SUMIFS(الصرف!$H$7:$H$60000,الصرف!$F$7:$F$60000,'أرصدة المخزن'!C8022)</f>
        <v/>
      </c>
      <c r="H8022" s="70">
        <f>E8022+F8022-G8022</f>
        <v/>
      </c>
    </row>
    <row r="8023" hidden="1" ht="24.6" customHeight="1" s="138">
      <c r="A8023" s="65" t="n">
        <v>10150242</v>
      </c>
      <c r="B8023" s="66" t="inlineStr">
        <is>
          <t>ملابس</t>
        </is>
      </c>
      <c r="C8023" s="67" t="inlineStr"/>
      <c r="D8023" s="67" t="inlineStr"/>
      <c r="E8023" s="68" t="n">
        <v>0</v>
      </c>
      <c r="F8023" s="69">
        <f>SUMIFS(الاضافة!$G$7:$G$60000,الاضافة!$H$7:$H$60000,"*اضاف*",الاضافة!$E$7:$E$60000,'أرصدة المخزن'!C8023)</f>
        <v/>
      </c>
      <c r="G8023" s="69">
        <f>SUMIFS(الصرف!$H$7:$H$60000,الصرف!$F$7:$F$60000,'أرصدة المخزن'!C8023)</f>
        <v/>
      </c>
      <c r="H8023" s="70">
        <f>E8023+F8023-G8023</f>
        <v/>
      </c>
    </row>
    <row r="8024" hidden="1" ht="24.6" customHeight="1" s="138">
      <c r="A8024" s="65" t="n">
        <v>10150243</v>
      </c>
      <c r="B8024" s="66" t="inlineStr">
        <is>
          <t>ملابس</t>
        </is>
      </c>
      <c r="C8024" s="67" t="inlineStr"/>
      <c r="D8024" s="67" t="inlineStr"/>
      <c r="E8024" s="68" t="n">
        <v>0</v>
      </c>
      <c r="F8024" s="69">
        <f>SUMIFS(الاضافة!$G$7:$G$60000,الاضافة!$H$7:$H$60000,"*اضاف*",الاضافة!$E$7:$E$60000,'أرصدة المخزن'!C8024)</f>
        <v/>
      </c>
      <c r="G8024" s="69">
        <f>SUMIFS(الصرف!$H$7:$H$60000,الصرف!$F$7:$F$60000,'أرصدة المخزن'!C8024)</f>
        <v/>
      </c>
      <c r="H8024" s="70">
        <f>E8024+F8024-G8024</f>
        <v/>
      </c>
    </row>
    <row r="8025" hidden="1" ht="24.6" customHeight="1" s="138">
      <c r="A8025" s="65" t="n">
        <v>10150244</v>
      </c>
      <c r="B8025" s="66" t="inlineStr">
        <is>
          <t>ملابس</t>
        </is>
      </c>
      <c r="C8025" s="67" t="inlineStr"/>
      <c r="D8025" s="67" t="inlineStr"/>
      <c r="E8025" s="68" t="n">
        <v>0</v>
      </c>
      <c r="F8025" s="69">
        <f>SUMIFS(الاضافة!$G$7:$G$60000,الاضافة!$H$7:$H$60000,"*اضاف*",الاضافة!$E$7:$E$60000,'أرصدة المخزن'!C8025)</f>
        <v/>
      </c>
      <c r="G8025" s="69">
        <f>SUMIFS(الصرف!$H$7:$H$60000,الصرف!$F$7:$F$60000,'أرصدة المخزن'!C8025)</f>
        <v/>
      </c>
      <c r="H8025" s="70">
        <f>E8025+F8025-G8025</f>
        <v/>
      </c>
    </row>
    <row r="8026" hidden="1" ht="24.6" customHeight="1" s="138">
      <c r="A8026" s="65" t="n">
        <v>10150245</v>
      </c>
      <c r="B8026" s="66" t="inlineStr">
        <is>
          <t>ملابس</t>
        </is>
      </c>
      <c r="C8026" s="67" t="inlineStr"/>
      <c r="D8026" s="67" t="inlineStr"/>
      <c r="E8026" s="68" t="n">
        <v>0</v>
      </c>
      <c r="F8026" s="69">
        <f>SUMIFS(الاضافة!$G$7:$G$60000,الاضافة!$H$7:$H$60000,"*اضاف*",الاضافة!$E$7:$E$60000,'أرصدة المخزن'!C8026)</f>
        <v/>
      </c>
      <c r="G8026" s="69">
        <f>SUMIFS(الصرف!$H$7:$H$60000,الصرف!$F$7:$F$60000,'أرصدة المخزن'!C8026)</f>
        <v/>
      </c>
      <c r="H8026" s="70">
        <f>E8026+F8026-G8026</f>
        <v/>
      </c>
    </row>
    <row r="8027" hidden="1" ht="24.6" customHeight="1" s="138">
      <c r="A8027" s="65" t="n">
        <v>10150246</v>
      </c>
      <c r="B8027" s="66" t="inlineStr">
        <is>
          <t>ملابس</t>
        </is>
      </c>
      <c r="C8027" s="67" t="inlineStr"/>
      <c r="D8027" s="67" t="inlineStr"/>
      <c r="E8027" s="68" t="n">
        <v>0</v>
      </c>
      <c r="F8027" s="69">
        <f>SUMIFS(الاضافة!$G$7:$G$60000,الاضافة!$H$7:$H$60000,"*اضاف*",الاضافة!$E$7:$E$60000,'أرصدة المخزن'!C8027)</f>
        <v/>
      </c>
      <c r="G8027" s="69">
        <f>SUMIFS(الصرف!$H$7:$H$60000,الصرف!$F$7:$F$60000,'أرصدة المخزن'!C8027)</f>
        <v/>
      </c>
      <c r="H8027" s="70">
        <f>E8027+F8027-G8027</f>
        <v/>
      </c>
    </row>
    <row r="8028" hidden="1" ht="24.6" customHeight="1" s="138">
      <c r="A8028" s="65" t="n">
        <v>10150247</v>
      </c>
      <c r="B8028" s="66" t="inlineStr">
        <is>
          <t>ملابس</t>
        </is>
      </c>
      <c r="C8028" s="67" t="inlineStr"/>
      <c r="D8028" s="67" t="inlineStr"/>
      <c r="E8028" s="68" t="n">
        <v>0</v>
      </c>
      <c r="F8028" s="69">
        <f>SUMIFS(الاضافة!$G$7:$G$60000,الاضافة!$H$7:$H$60000,"*اضاف*",الاضافة!$E$7:$E$60000,'أرصدة المخزن'!C8028)</f>
        <v/>
      </c>
      <c r="G8028" s="69">
        <f>SUMIFS(الصرف!$H$7:$H$60000,الصرف!$F$7:$F$60000,'أرصدة المخزن'!C8028)</f>
        <v/>
      </c>
      <c r="H8028" s="70">
        <f>E8028+F8028-G8028</f>
        <v/>
      </c>
    </row>
    <row r="8029" hidden="1" ht="24.6" customHeight="1" s="138">
      <c r="A8029" s="65" t="n">
        <v>10150248</v>
      </c>
      <c r="B8029" s="66" t="inlineStr">
        <is>
          <t>ملابس</t>
        </is>
      </c>
      <c r="C8029" s="67" t="inlineStr"/>
      <c r="D8029" s="67" t="inlineStr"/>
      <c r="E8029" s="68" t="n">
        <v>0</v>
      </c>
      <c r="F8029" s="69">
        <f>SUMIFS(الاضافة!$G$7:$G$60000,الاضافة!$H$7:$H$60000,"*اضاف*",الاضافة!$E$7:$E$60000,'أرصدة المخزن'!C8029)</f>
        <v/>
      </c>
      <c r="G8029" s="69">
        <f>SUMIFS(الصرف!$H$7:$H$60000,الصرف!$F$7:$F$60000,'أرصدة المخزن'!C8029)</f>
        <v/>
      </c>
      <c r="H8029" s="70">
        <f>E8029+F8029-G8029</f>
        <v/>
      </c>
    </row>
    <row r="8030" hidden="1" ht="24.6" customHeight="1" s="138">
      <c r="A8030" s="65" t="n">
        <v>10150249</v>
      </c>
      <c r="B8030" s="66" t="inlineStr">
        <is>
          <t>ملابس</t>
        </is>
      </c>
      <c r="C8030" s="67" t="inlineStr"/>
      <c r="D8030" s="67" t="inlineStr"/>
      <c r="E8030" s="68" t="n">
        <v>0</v>
      </c>
      <c r="F8030" s="69">
        <f>SUMIFS(الاضافة!$G$7:$G$60000,الاضافة!$H$7:$H$60000,"*اضاف*",الاضافة!$E$7:$E$60000,'أرصدة المخزن'!C8030)</f>
        <v/>
      </c>
      <c r="G8030" s="69">
        <f>SUMIFS(الصرف!$H$7:$H$60000,الصرف!$F$7:$F$60000,'أرصدة المخزن'!C8030)</f>
        <v/>
      </c>
      <c r="H8030" s="70">
        <f>E8030+F8030-G8030</f>
        <v/>
      </c>
    </row>
    <row r="8031" hidden="1" ht="24.6" customHeight="1" s="138">
      <c r="A8031" s="65" t="n">
        <v>10150250</v>
      </c>
      <c r="B8031" s="66" t="inlineStr">
        <is>
          <t>ملابس</t>
        </is>
      </c>
      <c r="C8031" s="67" t="inlineStr"/>
      <c r="D8031" s="67" t="inlineStr"/>
      <c r="E8031" s="68" t="n">
        <v>0</v>
      </c>
      <c r="F8031" s="69">
        <f>SUMIFS(الاضافة!$G$7:$G$60000,الاضافة!$H$7:$H$60000,"*اضاف*",الاضافة!$E$7:$E$60000,'أرصدة المخزن'!C8031)</f>
        <v/>
      </c>
      <c r="G8031" s="69">
        <f>SUMIFS(الصرف!$H$7:$H$60000,الصرف!$F$7:$F$60000,'أرصدة المخزن'!C8031)</f>
        <v/>
      </c>
      <c r="H8031" s="70">
        <f>E8031+F8031-G8031</f>
        <v/>
      </c>
    </row>
    <row r="8032" hidden="1" ht="24.6" customHeight="1" s="138">
      <c r="A8032" s="65" t="n">
        <v>10150251</v>
      </c>
      <c r="B8032" s="66" t="inlineStr">
        <is>
          <t>ملابس</t>
        </is>
      </c>
      <c r="C8032" s="67" t="inlineStr"/>
      <c r="D8032" s="67" t="inlineStr"/>
      <c r="E8032" s="68" t="n">
        <v>0</v>
      </c>
      <c r="F8032" s="69">
        <f>SUMIFS(الاضافة!$G$7:$G$60000,الاضافة!$H$7:$H$60000,"*اضاف*",الاضافة!$E$7:$E$60000,'أرصدة المخزن'!C8032)</f>
        <v/>
      </c>
      <c r="G8032" s="69">
        <f>SUMIFS(الصرف!$H$7:$H$60000,الصرف!$F$7:$F$60000,'أرصدة المخزن'!C8032)</f>
        <v/>
      </c>
      <c r="H8032" s="70">
        <f>E8032+F8032-G8032</f>
        <v/>
      </c>
    </row>
    <row r="8033" hidden="1" ht="24.6" customHeight="1" s="138">
      <c r="A8033" s="65" t="n">
        <v>10150252</v>
      </c>
      <c r="B8033" s="66" t="inlineStr">
        <is>
          <t>ملابس</t>
        </is>
      </c>
      <c r="C8033" s="67" t="inlineStr"/>
      <c r="D8033" s="67" t="inlineStr"/>
      <c r="E8033" s="68" t="n">
        <v>0</v>
      </c>
      <c r="F8033" s="69">
        <f>SUMIFS(الاضافة!$G$7:$G$60000,الاضافة!$H$7:$H$60000,"*اضاف*",الاضافة!$E$7:$E$60000,'أرصدة المخزن'!C8033)</f>
        <v/>
      </c>
      <c r="G8033" s="69">
        <f>SUMIFS(الصرف!$H$7:$H$60000,الصرف!$F$7:$F$60000,'أرصدة المخزن'!C8033)</f>
        <v/>
      </c>
      <c r="H8033" s="70">
        <f>E8033+F8033-G8033</f>
        <v/>
      </c>
    </row>
    <row r="8034" hidden="1" ht="24.6" customHeight="1" s="138">
      <c r="A8034" s="65" t="n">
        <v>10150253</v>
      </c>
      <c r="B8034" s="66" t="inlineStr">
        <is>
          <t>ملابس</t>
        </is>
      </c>
      <c r="C8034" s="67" t="inlineStr"/>
      <c r="D8034" s="67" t="inlineStr"/>
      <c r="E8034" s="68" t="n">
        <v>0</v>
      </c>
      <c r="F8034" s="69">
        <f>SUMIFS(الاضافة!$G$7:$G$60000,الاضافة!$H$7:$H$60000,"*اضاف*",الاضافة!$E$7:$E$60000,'أرصدة المخزن'!C8034)</f>
        <v/>
      </c>
      <c r="G8034" s="69">
        <f>SUMIFS(الصرف!$H$7:$H$60000,الصرف!$F$7:$F$60000,'أرصدة المخزن'!C8034)</f>
        <v/>
      </c>
      <c r="H8034" s="70">
        <f>E8034+F8034-G8034</f>
        <v/>
      </c>
    </row>
    <row r="8035" hidden="1" ht="24.6" customHeight="1" s="138">
      <c r="A8035" s="65" t="n">
        <v>10150254</v>
      </c>
      <c r="B8035" s="66" t="inlineStr">
        <is>
          <t>ملابس</t>
        </is>
      </c>
      <c r="C8035" s="67" t="inlineStr"/>
      <c r="D8035" s="67" t="inlineStr"/>
      <c r="E8035" s="68" t="n">
        <v>0</v>
      </c>
      <c r="F8035" s="69">
        <f>SUMIFS(الاضافة!$G$7:$G$60000,الاضافة!$H$7:$H$60000,"*اضاف*",الاضافة!$E$7:$E$60000,'أرصدة المخزن'!C8035)</f>
        <v/>
      </c>
      <c r="G8035" s="69">
        <f>SUMIFS(الصرف!$H$7:$H$60000,الصرف!$F$7:$F$60000,'أرصدة المخزن'!C8035)</f>
        <v/>
      </c>
      <c r="H8035" s="70">
        <f>E8035+F8035-G8035</f>
        <v/>
      </c>
    </row>
    <row r="8036" hidden="1" ht="24.6" customHeight="1" s="138">
      <c r="A8036" s="65" t="n">
        <v>10150255</v>
      </c>
      <c r="B8036" s="66" t="inlineStr">
        <is>
          <t>ملابس</t>
        </is>
      </c>
      <c r="C8036" s="67" t="inlineStr"/>
      <c r="D8036" s="67" t="inlineStr"/>
      <c r="E8036" s="68" t="n">
        <v>0</v>
      </c>
      <c r="F8036" s="69">
        <f>SUMIFS(الاضافة!$G$7:$G$60000,الاضافة!$H$7:$H$60000,"*اضاف*",الاضافة!$E$7:$E$60000,'أرصدة المخزن'!C8036)</f>
        <v/>
      </c>
      <c r="G8036" s="69">
        <f>SUMIFS(الصرف!$H$7:$H$60000,الصرف!$F$7:$F$60000,'أرصدة المخزن'!C8036)</f>
        <v/>
      </c>
      <c r="H8036" s="70">
        <f>E8036+F8036-G8036</f>
        <v/>
      </c>
    </row>
    <row r="8037" hidden="1" ht="24.6" customHeight="1" s="138">
      <c r="A8037" s="65" t="n">
        <v>10150256</v>
      </c>
      <c r="B8037" s="66" t="inlineStr">
        <is>
          <t>ملابس</t>
        </is>
      </c>
      <c r="C8037" s="67" t="inlineStr"/>
      <c r="D8037" s="67" t="inlineStr"/>
      <c r="E8037" s="68" t="n">
        <v>0</v>
      </c>
      <c r="F8037" s="69">
        <f>SUMIFS(الاضافة!$G$7:$G$60000,الاضافة!$H$7:$H$60000,"*اضاف*",الاضافة!$E$7:$E$60000,'أرصدة المخزن'!C8037)</f>
        <v/>
      </c>
      <c r="G8037" s="69">
        <f>SUMIFS(الصرف!$H$7:$H$60000,الصرف!$F$7:$F$60000,'أرصدة المخزن'!C8037)</f>
        <v/>
      </c>
      <c r="H8037" s="70">
        <f>E8037+F8037-G8037</f>
        <v/>
      </c>
    </row>
    <row r="8038" hidden="1" ht="24.6" customHeight="1" s="138">
      <c r="A8038" s="65" t="n">
        <v>10150257</v>
      </c>
      <c r="B8038" s="66" t="inlineStr">
        <is>
          <t>ملابس</t>
        </is>
      </c>
      <c r="C8038" s="67" t="inlineStr"/>
      <c r="D8038" s="67" t="inlineStr"/>
      <c r="E8038" s="68" t="n">
        <v>0</v>
      </c>
      <c r="F8038" s="69">
        <f>SUMIFS(الاضافة!$G$7:$G$60000,الاضافة!$H$7:$H$60000,"*اضاف*",الاضافة!$E$7:$E$60000,'أرصدة المخزن'!C8038)</f>
        <v/>
      </c>
      <c r="G8038" s="69">
        <f>SUMIFS(الصرف!$H$7:$H$60000,الصرف!$F$7:$F$60000,'أرصدة المخزن'!C8038)</f>
        <v/>
      </c>
      <c r="H8038" s="70">
        <f>E8038+F8038-G8038</f>
        <v/>
      </c>
    </row>
    <row r="8039" hidden="1" ht="24.6" customHeight="1" s="138">
      <c r="A8039" s="65" t="n">
        <v>10150258</v>
      </c>
      <c r="B8039" s="66" t="inlineStr">
        <is>
          <t>ملابس</t>
        </is>
      </c>
      <c r="C8039" s="67" t="inlineStr"/>
      <c r="D8039" s="67" t="inlineStr"/>
      <c r="E8039" s="68" t="n">
        <v>0</v>
      </c>
      <c r="F8039" s="69">
        <f>SUMIFS(الاضافة!$G$7:$G$60000,الاضافة!$H$7:$H$60000,"*اضاف*",الاضافة!$E$7:$E$60000,'أرصدة المخزن'!C8039)</f>
        <v/>
      </c>
      <c r="G8039" s="69">
        <f>SUMIFS(الصرف!$H$7:$H$60000,الصرف!$F$7:$F$60000,'أرصدة المخزن'!C8039)</f>
        <v/>
      </c>
      <c r="H8039" s="70">
        <f>E8039+F8039-G8039</f>
        <v/>
      </c>
    </row>
    <row r="8040" hidden="1" ht="24.6" customHeight="1" s="138">
      <c r="A8040" s="65" t="n">
        <v>10150259</v>
      </c>
      <c r="B8040" s="66" t="inlineStr">
        <is>
          <t>ملابس</t>
        </is>
      </c>
      <c r="C8040" s="67" t="inlineStr"/>
      <c r="D8040" s="67" t="inlineStr"/>
      <c r="E8040" s="68" t="n">
        <v>0</v>
      </c>
      <c r="F8040" s="69">
        <f>SUMIFS(الاضافة!$G$7:$G$60000,الاضافة!$H$7:$H$60000,"*اضاف*",الاضافة!$E$7:$E$60000,'أرصدة المخزن'!C8040)</f>
        <v/>
      </c>
      <c r="G8040" s="69">
        <f>SUMIFS(الصرف!$H$7:$H$60000,الصرف!$F$7:$F$60000,'أرصدة المخزن'!C8040)</f>
        <v/>
      </c>
      <c r="H8040" s="70">
        <f>E8040+F8040-G8040</f>
        <v/>
      </c>
    </row>
    <row r="8041" hidden="1" ht="24.6" customHeight="1" s="138">
      <c r="A8041" s="65" t="n">
        <v>10150260</v>
      </c>
      <c r="B8041" s="66" t="inlineStr">
        <is>
          <t>ملابس</t>
        </is>
      </c>
      <c r="C8041" s="67" t="inlineStr"/>
      <c r="D8041" s="67" t="inlineStr"/>
      <c r="E8041" s="68" t="n">
        <v>0</v>
      </c>
      <c r="F8041" s="69">
        <f>SUMIFS(الاضافة!$G$7:$G$60000,الاضافة!$H$7:$H$60000,"*اضاف*",الاضافة!$E$7:$E$60000,'أرصدة المخزن'!C8041)</f>
        <v/>
      </c>
      <c r="G8041" s="69">
        <f>SUMIFS(الصرف!$H$7:$H$60000,الصرف!$F$7:$F$60000,'أرصدة المخزن'!C8041)</f>
        <v/>
      </c>
      <c r="H8041" s="70">
        <f>E8041+F8041-G8041</f>
        <v/>
      </c>
    </row>
    <row r="8042" hidden="1" ht="24.6" customHeight="1" s="138">
      <c r="A8042" s="65" t="n">
        <v>10150261</v>
      </c>
      <c r="B8042" s="66" t="inlineStr">
        <is>
          <t>ملابس</t>
        </is>
      </c>
      <c r="C8042" s="67" t="inlineStr"/>
      <c r="D8042" s="67" t="inlineStr"/>
      <c r="E8042" s="68" t="n">
        <v>0</v>
      </c>
      <c r="F8042" s="69">
        <f>SUMIFS(الاضافة!$G$7:$G$60000,الاضافة!$H$7:$H$60000,"*اضاف*",الاضافة!$E$7:$E$60000,'أرصدة المخزن'!C8042)</f>
        <v/>
      </c>
      <c r="G8042" s="69">
        <f>SUMIFS(الصرف!$H$7:$H$60000,الصرف!$F$7:$F$60000,'أرصدة المخزن'!C8042)</f>
        <v/>
      </c>
      <c r="H8042" s="70">
        <f>E8042+F8042-G8042</f>
        <v/>
      </c>
    </row>
    <row r="8043" hidden="1" ht="24.6" customHeight="1" s="138">
      <c r="A8043" s="65" t="n">
        <v>10150262</v>
      </c>
      <c r="B8043" s="66" t="inlineStr">
        <is>
          <t>ملابس</t>
        </is>
      </c>
      <c r="C8043" s="67" t="inlineStr"/>
      <c r="D8043" s="67" t="inlineStr"/>
      <c r="E8043" s="68" t="n">
        <v>0</v>
      </c>
      <c r="F8043" s="69">
        <f>SUMIFS(الاضافة!$G$7:$G$60000,الاضافة!$H$7:$H$60000,"*اضاف*",الاضافة!$E$7:$E$60000,'أرصدة المخزن'!C8043)</f>
        <v/>
      </c>
      <c r="G8043" s="69">
        <f>SUMIFS(الصرف!$H$7:$H$60000,الصرف!$F$7:$F$60000,'أرصدة المخزن'!C8043)</f>
        <v/>
      </c>
      <c r="H8043" s="70">
        <f>E8043+F8043-G8043</f>
        <v/>
      </c>
    </row>
    <row r="8044" hidden="1" ht="24.6" customHeight="1" s="138">
      <c r="A8044" s="65" t="n">
        <v>10150263</v>
      </c>
      <c r="B8044" s="66" t="inlineStr">
        <is>
          <t>ملابس</t>
        </is>
      </c>
      <c r="C8044" s="67" t="inlineStr"/>
      <c r="D8044" s="67" t="inlineStr"/>
      <c r="E8044" s="68" t="n">
        <v>0</v>
      </c>
      <c r="F8044" s="69">
        <f>SUMIFS(الاضافة!$G$7:$G$60000,الاضافة!$H$7:$H$60000,"*اضاف*",الاضافة!$E$7:$E$60000,'أرصدة المخزن'!C8044)</f>
        <v/>
      </c>
      <c r="G8044" s="69">
        <f>SUMIFS(الصرف!$H$7:$H$60000,الصرف!$F$7:$F$60000,'أرصدة المخزن'!C8044)</f>
        <v/>
      </c>
      <c r="H8044" s="70">
        <f>E8044+F8044-G8044</f>
        <v/>
      </c>
    </row>
    <row r="8045" hidden="1" ht="24.6" customHeight="1" s="138">
      <c r="A8045" s="65" t="n">
        <v>10150264</v>
      </c>
      <c r="B8045" s="66" t="inlineStr">
        <is>
          <t>ملابس</t>
        </is>
      </c>
      <c r="C8045" s="67" t="inlineStr"/>
      <c r="D8045" s="67" t="inlineStr"/>
      <c r="E8045" s="68" t="n">
        <v>0</v>
      </c>
      <c r="F8045" s="69">
        <f>SUMIFS(الاضافة!$G$7:$G$60000,الاضافة!$H$7:$H$60000,"*اضاف*",الاضافة!$E$7:$E$60000,'أرصدة المخزن'!C8045)</f>
        <v/>
      </c>
      <c r="G8045" s="69">
        <f>SUMIFS(الصرف!$H$7:$H$60000,الصرف!$F$7:$F$60000,'أرصدة المخزن'!C8045)</f>
        <v/>
      </c>
      <c r="H8045" s="70">
        <f>E8045+F8045-G8045</f>
        <v/>
      </c>
    </row>
    <row r="8046" hidden="1" ht="24.6" customHeight="1" s="138">
      <c r="A8046" s="65" t="n">
        <v>10150265</v>
      </c>
      <c r="B8046" s="66" t="inlineStr">
        <is>
          <t>ملابس</t>
        </is>
      </c>
      <c r="C8046" s="67" t="inlineStr"/>
      <c r="D8046" s="67" t="inlineStr"/>
      <c r="E8046" s="68" t="n">
        <v>0</v>
      </c>
      <c r="F8046" s="69">
        <f>SUMIFS(الاضافة!$G$7:$G$60000,الاضافة!$H$7:$H$60000,"*اضاف*",الاضافة!$E$7:$E$60000,'أرصدة المخزن'!C8046)</f>
        <v/>
      </c>
      <c r="G8046" s="69">
        <f>SUMIFS(الصرف!$H$7:$H$60000,الصرف!$F$7:$F$60000,'أرصدة المخزن'!C8046)</f>
        <v/>
      </c>
      <c r="H8046" s="70">
        <f>E8046+F8046-G8046</f>
        <v/>
      </c>
    </row>
    <row r="8047" hidden="1" ht="24.6" customHeight="1" s="138">
      <c r="A8047" s="65" t="n">
        <v>10150266</v>
      </c>
      <c r="B8047" s="66" t="inlineStr">
        <is>
          <t>ملابس</t>
        </is>
      </c>
      <c r="C8047" s="67" t="inlineStr"/>
      <c r="D8047" s="67" t="inlineStr"/>
      <c r="E8047" s="68" t="n">
        <v>0</v>
      </c>
      <c r="F8047" s="69">
        <f>SUMIFS(الاضافة!$G$7:$G$60000,الاضافة!$H$7:$H$60000,"*اضاف*",الاضافة!$E$7:$E$60000,'أرصدة المخزن'!C8047)</f>
        <v/>
      </c>
      <c r="G8047" s="69">
        <f>SUMIFS(الصرف!$H$7:$H$60000,الصرف!$F$7:$F$60000,'أرصدة المخزن'!C8047)</f>
        <v/>
      </c>
      <c r="H8047" s="70">
        <f>E8047+F8047-G8047</f>
        <v/>
      </c>
    </row>
    <row r="8048" hidden="1" ht="24.6" customHeight="1" s="138">
      <c r="A8048" s="65" t="n">
        <v>10150267</v>
      </c>
      <c r="B8048" s="66" t="inlineStr">
        <is>
          <t>ملابس</t>
        </is>
      </c>
      <c r="C8048" s="67" t="inlineStr"/>
      <c r="D8048" s="67" t="inlineStr"/>
      <c r="E8048" s="68" t="n">
        <v>0</v>
      </c>
      <c r="F8048" s="69">
        <f>SUMIFS(الاضافة!$G$7:$G$60000,الاضافة!$H$7:$H$60000,"*اضاف*",الاضافة!$E$7:$E$60000,'أرصدة المخزن'!C8048)</f>
        <v/>
      </c>
      <c r="G8048" s="69">
        <f>SUMIFS(الصرف!$H$7:$H$60000,الصرف!$F$7:$F$60000,'أرصدة المخزن'!C8048)</f>
        <v/>
      </c>
      <c r="H8048" s="70">
        <f>E8048+F8048-G8048</f>
        <v/>
      </c>
    </row>
    <row r="8049" hidden="1" ht="24.6" customHeight="1" s="138">
      <c r="A8049" s="65" t="n">
        <v>10150268</v>
      </c>
      <c r="B8049" s="66" t="inlineStr">
        <is>
          <t>ملابس</t>
        </is>
      </c>
      <c r="C8049" s="67" t="inlineStr"/>
      <c r="D8049" s="67" t="inlineStr"/>
      <c r="E8049" s="68" t="n">
        <v>0</v>
      </c>
      <c r="F8049" s="69">
        <f>SUMIFS(الاضافة!$G$7:$G$60000,الاضافة!$H$7:$H$60000,"*اضاف*",الاضافة!$E$7:$E$60000,'أرصدة المخزن'!C8049)</f>
        <v/>
      </c>
      <c r="G8049" s="69">
        <f>SUMIFS(الصرف!$H$7:$H$60000,الصرف!$F$7:$F$60000,'أرصدة المخزن'!C8049)</f>
        <v/>
      </c>
      <c r="H8049" s="70">
        <f>E8049+F8049-G8049</f>
        <v/>
      </c>
    </row>
    <row r="8050" hidden="1" ht="24.6" customHeight="1" s="138">
      <c r="A8050" s="65" t="n">
        <v>10150269</v>
      </c>
      <c r="B8050" s="66" t="inlineStr">
        <is>
          <t>ملابس</t>
        </is>
      </c>
      <c r="C8050" s="67" t="inlineStr"/>
      <c r="D8050" s="67" t="inlineStr"/>
      <c r="E8050" s="68" t="n">
        <v>0</v>
      </c>
      <c r="F8050" s="69">
        <f>SUMIFS(الاضافة!$G$7:$G$60000,الاضافة!$H$7:$H$60000,"*اضاف*",الاضافة!$E$7:$E$60000,'أرصدة المخزن'!C8050)</f>
        <v/>
      </c>
      <c r="G8050" s="69">
        <f>SUMIFS(الصرف!$H$7:$H$60000,الصرف!$F$7:$F$60000,'أرصدة المخزن'!C8050)</f>
        <v/>
      </c>
      <c r="H8050" s="70">
        <f>E8050+F8050-G8050</f>
        <v/>
      </c>
    </row>
    <row r="8051" hidden="1" ht="24.6" customHeight="1" s="138">
      <c r="A8051" s="65" t="n">
        <v>10150270</v>
      </c>
      <c r="B8051" s="66" t="inlineStr">
        <is>
          <t>ملابس</t>
        </is>
      </c>
      <c r="C8051" s="67" t="inlineStr"/>
      <c r="D8051" s="67" t="inlineStr"/>
      <c r="E8051" s="68" t="n">
        <v>0</v>
      </c>
      <c r="F8051" s="69">
        <f>SUMIFS(الاضافة!$G$7:$G$60000,الاضافة!$H$7:$H$60000,"*اضاف*",الاضافة!$E$7:$E$60000,'أرصدة المخزن'!C8051)</f>
        <v/>
      </c>
      <c r="G8051" s="69">
        <f>SUMIFS(الصرف!$H$7:$H$60000,الصرف!$F$7:$F$60000,'أرصدة المخزن'!C8051)</f>
        <v/>
      </c>
      <c r="H8051" s="70">
        <f>E8051+F8051-G8051</f>
        <v/>
      </c>
    </row>
    <row r="8052" hidden="1" ht="24.6" customHeight="1" s="138">
      <c r="A8052" s="65" t="n">
        <v>10150271</v>
      </c>
      <c r="B8052" s="66" t="inlineStr">
        <is>
          <t>ملابس</t>
        </is>
      </c>
      <c r="C8052" s="67" t="inlineStr"/>
      <c r="D8052" s="67" t="inlineStr"/>
      <c r="E8052" s="68" t="n">
        <v>0</v>
      </c>
      <c r="F8052" s="69">
        <f>SUMIFS(الاضافة!$G$7:$G$60000,الاضافة!$H$7:$H$60000,"*اضاف*",الاضافة!$E$7:$E$60000,'أرصدة المخزن'!C8052)</f>
        <v/>
      </c>
      <c r="G8052" s="69">
        <f>SUMIFS(الصرف!$H$7:$H$60000,الصرف!$F$7:$F$60000,'أرصدة المخزن'!C8052)</f>
        <v/>
      </c>
      <c r="H8052" s="70">
        <f>E8052+F8052-G8052</f>
        <v/>
      </c>
    </row>
    <row r="8053" hidden="1" ht="24.6" customHeight="1" s="138">
      <c r="A8053" s="65" t="n">
        <v>10150272</v>
      </c>
      <c r="B8053" s="66" t="inlineStr">
        <is>
          <t>ملابس</t>
        </is>
      </c>
      <c r="C8053" s="67" t="inlineStr"/>
      <c r="D8053" s="67" t="inlineStr"/>
      <c r="E8053" s="68" t="n">
        <v>0</v>
      </c>
      <c r="F8053" s="69">
        <f>SUMIFS(الاضافة!$G$7:$G$60000,الاضافة!$H$7:$H$60000,"*اضاف*",الاضافة!$E$7:$E$60000,'أرصدة المخزن'!C8053)</f>
        <v/>
      </c>
      <c r="G8053" s="69">
        <f>SUMIFS(الصرف!$H$7:$H$60000,الصرف!$F$7:$F$60000,'أرصدة المخزن'!C8053)</f>
        <v/>
      </c>
      <c r="H8053" s="70">
        <f>E8053+F8053-G8053</f>
        <v/>
      </c>
    </row>
    <row r="8054" hidden="1" ht="24.6" customHeight="1" s="138">
      <c r="A8054" s="65" t="n">
        <v>10150273</v>
      </c>
      <c r="B8054" s="66" t="inlineStr">
        <is>
          <t>ملابس</t>
        </is>
      </c>
      <c r="C8054" s="67" t="inlineStr"/>
      <c r="D8054" s="67" t="inlineStr"/>
      <c r="E8054" s="68" t="n">
        <v>0</v>
      </c>
      <c r="F8054" s="69">
        <f>SUMIFS(الاضافة!$G$7:$G$60000,الاضافة!$H$7:$H$60000,"*اضاف*",الاضافة!$E$7:$E$60000,'أرصدة المخزن'!C8054)</f>
        <v/>
      </c>
      <c r="G8054" s="69">
        <f>SUMIFS(الصرف!$H$7:$H$60000,الصرف!$F$7:$F$60000,'أرصدة المخزن'!C8054)</f>
        <v/>
      </c>
      <c r="H8054" s="70">
        <f>E8054+F8054-G8054</f>
        <v/>
      </c>
    </row>
    <row r="8055" hidden="1" ht="24.6" customHeight="1" s="138">
      <c r="A8055" s="65" t="n">
        <v>10150274</v>
      </c>
      <c r="B8055" s="66" t="inlineStr">
        <is>
          <t>ملابس</t>
        </is>
      </c>
      <c r="C8055" s="67" t="inlineStr"/>
      <c r="D8055" s="67" t="inlineStr"/>
      <c r="E8055" s="68" t="n">
        <v>0</v>
      </c>
      <c r="F8055" s="69">
        <f>SUMIFS(الاضافة!$G$7:$G$60000,الاضافة!$H$7:$H$60000,"*اضاف*",الاضافة!$E$7:$E$60000,'أرصدة المخزن'!C8055)</f>
        <v/>
      </c>
      <c r="G8055" s="69">
        <f>SUMIFS(الصرف!$H$7:$H$60000,الصرف!$F$7:$F$60000,'أرصدة المخزن'!C8055)</f>
        <v/>
      </c>
      <c r="H8055" s="70">
        <f>E8055+F8055-G8055</f>
        <v/>
      </c>
    </row>
    <row r="8056" hidden="1" ht="24.6" customHeight="1" s="138">
      <c r="A8056" s="65" t="n">
        <v>10150275</v>
      </c>
      <c r="B8056" s="66" t="inlineStr">
        <is>
          <t>ملابس</t>
        </is>
      </c>
      <c r="C8056" s="67" t="inlineStr"/>
      <c r="D8056" s="67" t="inlineStr"/>
      <c r="E8056" s="68" t="n">
        <v>0</v>
      </c>
      <c r="F8056" s="69">
        <f>SUMIFS(الاضافة!$G$7:$G$60000,الاضافة!$H$7:$H$60000,"*اضاف*",الاضافة!$E$7:$E$60000,'أرصدة المخزن'!C8056)</f>
        <v/>
      </c>
      <c r="G8056" s="69">
        <f>SUMIFS(الصرف!$H$7:$H$60000,الصرف!$F$7:$F$60000,'أرصدة المخزن'!C8056)</f>
        <v/>
      </c>
      <c r="H8056" s="70">
        <f>E8056+F8056-G8056</f>
        <v/>
      </c>
    </row>
    <row r="8057" hidden="1" ht="24.6" customHeight="1" s="138">
      <c r="A8057" s="65" t="n">
        <v>10150276</v>
      </c>
      <c r="B8057" s="66" t="inlineStr">
        <is>
          <t>ملابس</t>
        </is>
      </c>
      <c r="C8057" s="67" t="inlineStr"/>
      <c r="D8057" s="67" t="inlineStr"/>
      <c r="E8057" s="68" t="n">
        <v>0</v>
      </c>
      <c r="F8057" s="69">
        <f>SUMIFS(الاضافة!$G$7:$G$60000,الاضافة!$H$7:$H$60000,"*اضاف*",الاضافة!$E$7:$E$60000,'أرصدة المخزن'!C8057)</f>
        <v/>
      </c>
      <c r="G8057" s="69">
        <f>SUMIFS(الصرف!$H$7:$H$60000,الصرف!$F$7:$F$60000,'أرصدة المخزن'!C8057)</f>
        <v/>
      </c>
      <c r="H8057" s="70">
        <f>E8057+F8057-G8057</f>
        <v/>
      </c>
    </row>
    <row r="8058" hidden="1" ht="24.6" customHeight="1" s="138">
      <c r="A8058" s="65" t="n">
        <v>10150277</v>
      </c>
      <c r="B8058" s="66" t="inlineStr">
        <is>
          <t>ملابس</t>
        </is>
      </c>
      <c r="C8058" s="67" t="inlineStr"/>
      <c r="D8058" s="67" t="inlineStr"/>
      <c r="E8058" s="68" t="n">
        <v>0</v>
      </c>
      <c r="F8058" s="69">
        <f>SUMIFS(الاضافة!$G$7:$G$60000,الاضافة!$H$7:$H$60000,"*اضاف*",الاضافة!$E$7:$E$60000,'أرصدة المخزن'!C8058)</f>
        <v/>
      </c>
      <c r="G8058" s="69">
        <f>SUMIFS(الصرف!$H$7:$H$60000,الصرف!$F$7:$F$60000,'أرصدة المخزن'!C8058)</f>
        <v/>
      </c>
      <c r="H8058" s="70">
        <f>E8058+F8058-G8058</f>
        <v/>
      </c>
    </row>
    <row r="8059" hidden="1" ht="24.6" customHeight="1" s="138">
      <c r="A8059" s="65" t="n">
        <v>10150278</v>
      </c>
      <c r="B8059" s="66" t="inlineStr">
        <is>
          <t>ملابس</t>
        </is>
      </c>
      <c r="C8059" s="67" t="inlineStr"/>
      <c r="D8059" s="67" t="inlineStr"/>
      <c r="E8059" s="68" t="n">
        <v>0</v>
      </c>
      <c r="F8059" s="69">
        <f>SUMIFS(الاضافة!$G$7:$G$60000,الاضافة!$H$7:$H$60000,"*اضاف*",الاضافة!$E$7:$E$60000,'أرصدة المخزن'!C8059)</f>
        <v/>
      </c>
      <c r="G8059" s="69">
        <f>SUMIFS(الصرف!$H$7:$H$60000,الصرف!$F$7:$F$60000,'أرصدة المخزن'!C8059)</f>
        <v/>
      </c>
      <c r="H8059" s="70">
        <f>E8059+F8059-G8059</f>
        <v/>
      </c>
    </row>
    <row r="8060" hidden="1" ht="24.6" customHeight="1" s="138">
      <c r="A8060" s="65" t="n">
        <v>10150279</v>
      </c>
      <c r="B8060" s="66" t="inlineStr">
        <is>
          <t>ملابس</t>
        </is>
      </c>
      <c r="C8060" s="67" t="inlineStr"/>
      <c r="D8060" s="67" t="inlineStr"/>
      <c r="E8060" s="68" t="n">
        <v>0</v>
      </c>
      <c r="F8060" s="69">
        <f>SUMIFS(الاضافة!$G$7:$G$60000,الاضافة!$H$7:$H$60000,"*اضاف*",الاضافة!$E$7:$E$60000,'أرصدة المخزن'!C8060)</f>
        <v/>
      </c>
      <c r="G8060" s="69">
        <f>SUMIFS(الصرف!$H$7:$H$60000,الصرف!$F$7:$F$60000,'أرصدة المخزن'!C8060)</f>
        <v/>
      </c>
      <c r="H8060" s="70">
        <f>E8060+F8060-G8060</f>
        <v/>
      </c>
    </row>
    <row r="8061" hidden="1" ht="24.6" customHeight="1" s="138">
      <c r="A8061" s="65" t="n">
        <v>10150280</v>
      </c>
      <c r="B8061" s="66" t="inlineStr">
        <is>
          <t>ملابس</t>
        </is>
      </c>
      <c r="C8061" s="67" t="inlineStr"/>
      <c r="D8061" s="67" t="inlineStr"/>
      <c r="E8061" s="68" t="n">
        <v>0</v>
      </c>
      <c r="F8061" s="69">
        <f>SUMIFS(الاضافة!$G$7:$G$60000,الاضافة!$H$7:$H$60000,"*اضاف*",الاضافة!$E$7:$E$60000,'أرصدة المخزن'!C8061)</f>
        <v/>
      </c>
      <c r="G8061" s="69">
        <f>SUMIFS(الصرف!$H$7:$H$60000,الصرف!$F$7:$F$60000,'أرصدة المخزن'!C8061)</f>
        <v/>
      </c>
      <c r="H8061" s="70">
        <f>E8061+F8061-G8061</f>
        <v/>
      </c>
    </row>
    <row r="8062" hidden="1" ht="24.6" customHeight="1" s="138">
      <c r="A8062" s="65" t="n">
        <v>10150281</v>
      </c>
      <c r="B8062" s="66" t="inlineStr">
        <is>
          <t>ملابس</t>
        </is>
      </c>
      <c r="C8062" s="67" t="inlineStr"/>
      <c r="D8062" s="67" t="inlineStr"/>
      <c r="E8062" s="68" t="n">
        <v>0</v>
      </c>
      <c r="F8062" s="69">
        <f>SUMIFS(الاضافة!$G$7:$G$60000,الاضافة!$H$7:$H$60000,"*اضاف*",الاضافة!$E$7:$E$60000,'أرصدة المخزن'!C8062)</f>
        <v/>
      </c>
      <c r="G8062" s="69">
        <f>SUMIFS(الصرف!$H$7:$H$60000,الصرف!$F$7:$F$60000,'أرصدة المخزن'!C8062)</f>
        <v/>
      </c>
      <c r="H8062" s="70">
        <f>E8062+F8062-G8062</f>
        <v/>
      </c>
    </row>
    <row r="8063" hidden="1" ht="24.6" customHeight="1" s="138">
      <c r="A8063" s="65" t="n">
        <v>10150282</v>
      </c>
      <c r="B8063" s="66" t="inlineStr">
        <is>
          <t>ملابس</t>
        </is>
      </c>
      <c r="C8063" s="67" t="inlineStr"/>
      <c r="D8063" s="67" t="inlineStr"/>
      <c r="E8063" s="68" t="n">
        <v>0</v>
      </c>
      <c r="F8063" s="69">
        <f>SUMIFS(الاضافة!$G$7:$G$60000,الاضافة!$H$7:$H$60000,"*اضاف*",الاضافة!$E$7:$E$60000,'أرصدة المخزن'!C8063)</f>
        <v/>
      </c>
      <c r="G8063" s="69">
        <f>SUMIFS(الصرف!$H$7:$H$60000,الصرف!$F$7:$F$60000,'أرصدة المخزن'!C8063)</f>
        <v/>
      </c>
      <c r="H8063" s="70">
        <f>E8063+F8063-G8063</f>
        <v/>
      </c>
    </row>
    <row r="8064" hidden="1" ht="24.6" customHeight="1" s="138">
      <c r="A8064" s="65" t="n">
        <v>10150283</v>
      </c>
      <c r="B8064" s="66" t="inlineStr">
        <is>
          <t>ملابس</t>
        </is>
      </c>
      <c r="C8064" s="67" t="inlineStr"/>
      <c r="D8064" s="67" t="inlineStr"/>
      <c r="E8064" s="68" t="n">
        <v>0</v>
      </c>
      <c r="F8064" s="69">
        <f>SUMIFS(الاضافة!$G$7:$G$60000,الاضافة!$H$7:$H$60000,"*اضاف*",الاضافة!$E$7:$E$60000,'أرصدة المخزن'!C8064)</f>
        <v/>
      </c>
      <c r="G8064" s="69">
        <f>SUMIFS(الصرف!$H$7:$H$60000,الصرف!$F$7:$F$60000,'أرصدة المخزن'!C8064)</f>
        <v/>
      </c>
      <c r="H8064" s="70">
        <f>E8064+F8064-G8064</f>
        <v/>
      </c>
    </row>
    <row r="8065" hidden="1" ht="24.6" customHeight="1" s="138">
      <c r="A8065" s="65" t="n">
        <v>10150284</v>
      </c>
      <c r="B8065" s="66" t="inlineStr">
        <is>
          <t>ملابس</t>
        </is>
      </c>
      <c r="C8065" s="67" t="inlineStr"/>
      <c r="D8065" s="67" t="inlineStr"/>
      <c r="E8065" s="68" t="n">
        <v>0</v>
      </c>
      <c r="F8065" s="69">
        <f>SUMIFS(الاضافة!$G$7:$G$60000,الاضافة!$H$7:$H$60000,"*اضاف*",الاضافة!$E$7:$E$60000,'أرصدة المخزن'!C8065)</f>
        <v/>
      </c>
      <c r="G8065" s="69">
        <f>SUMIFS(الصرف!$H$7:$H$60000,الصرف!$F$7:$F$60000,'أرصدة المخزن'!C8065)</f>
        <v/>
      </c>
      <c r="H8065" s="70">
        <f>E8065+F8065-G8065</f>
        <v/>
      </c>
    </row>
    <row r="8066" hidden="1" ht="24.6" customHeight="1" s="138">
      <c r="A8066" s="65" t="n">
        <v>10150285</v>
      </c>
      <c r="B8066" s="66" t="inlineStr">
        <is>
          <t>ملابس</t>
        </is>
      </c>
      <c r="C8066" s="67" t="inlineStr"/>
      <c r="D8066" s="67" t="inlineStr"/>
      <c r="E8066" s="68" t="n">
        <v>0</v>
      </c>
      <c r="F8066" s="69">
        <f>SUMIFS(الاضافة!$G$7:$G$60000,الاضافة!$H$7:$H$60000,"*اضاف*",الاضافة!$E$7:$E$60000,'أرصدة المخزن'!C8066)</f>
        <v/>
      </c>
      <c r="G8066" s="69">
        <f>SUMIFS(الصرف!$H$7:$H$60000,الصرف!$F$7:$F$60000,'أرصدة المخزن'!C8066)</f>
        <v/>
      </c>
      <c r="H8066" s="70">
        <f>E8066+F8066-G8066</f>
        <v/>
      </c>
    </row>
    <row r="8067" hidden="1" ht="24.6" customHeight="1" s="138">
      <c r="A8067" s="65" t="n">
        <v>10150286</v>
      </c>
      <c r="B8067" s="66" t="inlineStr">
        <is>
          <t>ملابس</t>
        </is>
      </c>
      <c r="C8067" s="67" t="inlineStr"/>
      <c r="D8067" s="67" t="inlineStr"/>
      <c r="E8067" s="68" t="n">
        <v>0</v>
      </c>
      <c r="F8067" s="69">
        <f>SUMIFS(الاضافة!$G$7:$G$60000,الاضافة!$H$7:$H$60000,"*اضاف*",الاضافة!$E$7:$E$60000,'أرصدة المخزن'!C8067)</f>
        <v/>
      </c>
      <c r="G8067" s="69">
        <f>SUMIFS(الصرف!$H$7:$H$60000,الصرف!$F$7:$F$60000,'أرصدة المخزن'!C8067)</f>
        <v/>
      </c>
      <c r="H8067" s="70">
        <f>E8067+F8067-G8067</f>
        <v/>
      </c>
    </row>
    <row r="8068" hidden="1" ht="24.6" customHeight="1" s="138">
      <c r="A8068" s="65" t="n">
        <v>10150287</v>
      </c>
      <c r="B8068" s="66" t="inlineStr">
        <is>
          <t>ملابس</t>
        </is>
      </c>
      <c r="C8068" s="67" t="inlineStr"/>
      <c r="D8068" s="67" t="inlineStr"/>
      <c r="E8068" s="68" t="n">
        <v>0</v>
      </c>
      <c r="F8068" s="69">
        <f>SUMIFS(الاضافة!$G$7:$G$60000,الاضافة!$H$7:$H$60000,"*اضاف*",الاضافة!$E$7:$E$60000,'أرصدة المخزن'!C8068)</f>
        <v/>
      </c>
      <c r="G8068" s="69">
        <f>SUMIFS(الصرف!$H$7:$H$60000,الصرف!$F$7:$F$60000,'أرصدة المخزن'!C8068)</f>
        <v/>
      </c>
      <c r="H8068" s="70">
        <f>E8068+F8068-G8068</f>
        <v/>
      </c>
    </row>
    <row r="8069" hidden="1" ht="24.6" customHeight="1" s="138">
      <c r="A8069" s="65" t="n">
        <v>10150288</v>
      </c>
      <c r="B8069" s="66" t="inlineStr">
        <is>
          <t>ملابس</t>
        </is>
      </c>
      <c r="C8069" s="67" t="inlineStr"/>
      <c r="D8069" s="67" t="inlineStr"/>
      <c r="E8069" s="68" t="n">
        <v>0</v>
      </c>
      <c r="F8069" s="69">
        <f>SUMIFS(الاضافة!$G$7:$G$60000,الاضافة!$H$7:$H$60000,"*اضاف*",الاضافة!$E$7:$E$60000,'أرصدة المخزن'!C8069)</f>
        <v/>
      </c>
      <c r="G8069" s="69">
        <f>SUMIFS(الصرف!$H$7:$H$60000,الصرف!$F$7:$F$60000,'أرصدة المخزن'!C8069)</f>
        <v/>
      </c>
      <c r="H8069" s="70">
        <f>E8069+F8069-G8069</f>
        <v/>
      </c>
    </row>
    <row r="8070" hidden="1" ht="24.6" customHeight="1" s="138">
      <c r="A8070" s="65" t="n">
        <v>10150289</v>
      </c>
      <c r="B8070" s="66" t="inlineStr">
        <is>
          <t>ملابس</t>
        </is>
      </c>
      <c r="C8070" s="67" t="inlineStr"/>
      <c r="D8070" s="67" t="inlineStr"/>
      <c r="E8070" s="68" t="n">
        <v>0</v>
      </c>
      <c r="F8070" s="69">
        <f>SUMIFS(الاضافة!$G$7:$G$60000,الاضافة!$H$7:$H$60000,"*اضاف*",الاضافة!$E$7:$E$60000,'أرصدة المخزن'!C8070)</f>
        <v/>
      </c>
      <c r="G8070" s="69">
        <f>SUMIFS(الصرف!$H$7:$H$60000,الصرف!$F$7:$F$60000,'أرصدة المخزن'!C8070)</f>
        <v/>
      </c>
      <c r="H8070" s="70">
        <f>E8070+F8070-G8070</f>
        <v/>
      </c>
    </row>
    <row r="8071" hidden="1" ht="24.6" customHeight="1" s="138">
      <c r="A8071" s="65" t="n">
        <v>10150290</v>
      </c>
      <c r="B8071" s="66" t="inlineStr">
        <is>
          <t>ملابس</t>
        </is>
      </c>
      <c r="C8071" s="67" t="inlineStr"/>
      <c r="D8071" s="67" t="inlineStr"/>
      <c r="E8071" s="68" t="n">
        <v>0</v>
      </c>
      <c r="F8071" s="69">
        <f>SUMIFS(الاضافة!$G$7:$G$60000,الاضافة!$H$7:$H$60000,"*اضاف*",الاضافة!$E$7:$E$60000,'أرصدة المخزن'!C8071)</f>
        <v/>
      </c>
      <c r="G8071" s="69">
        <f>SUMIFS(الصرف!$H$7:$H$60000,الصرف!$F$7:$F$60000,'أرصدة المخزن'!C8071)</f>
        <v/>
      </c>
      <c r="H8071" s="70">
        <f>E8071+F8071-G8071</f>
        <v/>
      </c>
    </row>
    <row r="8072" hidden="1" ht="24.6" customHeight="1" s="138">
      <c r="A8072" s="65" t="n">
        <v>10150291</v>
      </c>
      <c r="B8072" s="66" t="inlineStr">
        <is>
          <t>ملابس</t>
        </is>
      </c>
      <c r="C8072" s="67" t="inlineStr"/>
      <c r="D8072" s="67" t="inlineStr"/>
      <c r="E8072" s="68" t="n">
        <v>0</v>
      </c>
      <c r="F8072" s="69">
        <f>SUMIFS(الاضافة!$G$7:$G$60000,الاضافة!$H$7:$H$60000,"*اضاف*",الاضافة!$E$7:$E$60000,'أرصدة المخزن'!C8072)</f>
        <v/>
      </c>
      <c r="G8072" s="69">
        <f>SUMIFS(الصرف!$H$7:$H$60000,الصرف!$F$7:$F$60000,'أرصدة المخزن'!C8072)</f>
        <v/>
      </c>
      <c r="H8072" s="70">
        <f>E8072+F8072-G8072</f>
        <v/>
      </c>
    </row>
    <row r="8073" hidden="1" ht="24.6" customHeight="1" s="138">
      <c r="A8073" s="65" t="n">
        <v>10150292</v>
      </c>
      <c r="B8073" s="66" t="inlineStr">
        <is>
          <t>ملابس</t>
        </is>
      </c>
      <c r="C8073" s="67" t="inlineStr"/>
      <c r="D8073" s="67" t="inlineStr"/>
      <c r="E8073" s="68" t="n">
        <v>0</v>
      </c>
      <c r="F8073" s="69">
        <f>SUMIFS(الاضافة!$G$7:$G$60000,الاضافة!$H$7:$H$60000,"*اضاف*",الاضافة!$E$7:$E$60000,'أرصدة المخزن'!C8073)</f>
        <v/>
      </c>
      <c r="G8073" s="69">
        <f>SUMIFS(الصرف!$H$7:$H$60000,الصرف!$F$7:$F$60000,'أرصدة المخزن'!C8073)</f>
        <v/>
      </c>
      <c r="H8073" s="70">
        <f>E8073+F8073-G8073</f>
        <v/>
      </c>
    </row>
    <row r="8074" hidden="1" ht="24.6" customHeight="1" s="138">
      <c r="A8074" s="65" t="n">
        <v>10150293</v>
      </c>
      <c r="B8074" s="66" t="inlineStr">
        <is>
          <t>ملابس</t>
        </is>
      </c>
      <c r="C8074" s="67" t="inlineStr"/>
      <c r="D8074" s="67" t="inlineStr"/>
      <c r="E8074" s="68" t="n">
        <v>0</v>
      </c>
      <c r="F8074" s="69">
        <f>SUMIFS(الاضافة!$G$7:$G$60000,الاضافة!$H$7:$H$60000,"*اضاف*",الاضافة!$E$7:$E$60000,'أرصدة المخزن'!C8074)</f>
        <v/>
      </c>
      <c r="G8074" s="69">
        <f>SUMIFS(الصرف!$H$7:$H$60000,الصرف!$F$7:$F$60000,'أرصدة المخزن'!C8074)</f>
        <v/>
      </c>
      <c r="H8074" s="70">
        <f>E8074+F8074-G8074</f>
        <v/>
      </c>
    </row>
    <row r="8075" hidden="1" ht="24.6" customHeight="1" s="138">
      <c r="A8075" s="65" t="n">
        <v>10150294</v>
      </c>
      <c r="B8075" s="66" t="inlineStr">
        <is>
          <t>ملابس</t>
        </is>
      </c>
      <c r="C8075" s="67" t="inlineStr"/>
      <c r="D8075" s="67" t="inlineStr"/>
      <c r="E8075" s="68" t="n">
        <v>0</v>
      </c>
      <c r="F8075" s="69">
        <f>SUMIFS(الاضافة!$G$7:$G$60000,الاضافة!$H$7:$H$60000,"*اضاف*",الاضافة!$E$7:$E$60000,'أرصدة المخزن'!C8075)</f>
        <v/>
      </c>
      <c r="G8075" s="69">
        <f>SUMIFS(الصرف!$H$7:$H$60000,الصرف!$F$7:$F$60000,'أرصدة المخزن'!C8075)</f>
        <v/>
      </c>
      <c r="H8075" s="70">
        <f>E8075+F8075-G8075</f>
        <v/>
      </c>
    </row>
    <row r="8076" hidden="1" ht="24.6" customHeight="1" s="138">
      <c r="A8076" s="65" t="n">
        <v>10150295</v>
      </c>
      <c r="B8076" s="66" t="inlineStr">
        <is>
          <t>ملابس</t>
        </is>
      </c>
      <c r="C8076" s="67" t="inlineStr"/>
      <c r="D8076" s="67" t="inlineStr"/>
      <c r="E8076" s="68" t="n">
        <v>0</v>
      </c>
      <c r="F8076" s="69">
        <f>SUMIFS(الاضافة!$G$7:$G$60000,الاضافة!$H$7:$H$60000,"*اضاف*",الاضافة!$E$7:$E$60000,'أرصدة المخزن'!C8076)</f>
        <v/>
      </c>
      <c r="G8076" s="69">
        <f>SUMIFS(الصرف!$H$7:$H$60000,الصرف!$F$7:$F$60000,'أرصدة المخزن'!C8076)</f>
        <v/>
      </c>
      <c r="H8076" s="70">
        <f>E8076+F8076-G8076</f>
        <v/>
      </c>
    </row>
    <row r="8077" hidden="1" ht="24.6" customHeight="1" s="138">
      <c r="A8077" s="65" t="n">
        <v>10150296</v>
      </c>
      <c r="B8077" s="66" t="inlineStr">
        <is>
          <t>ملابس</t>
        </is>
      </c>
      <c r="C8077" s="67" t="inlineStr"/>
      <c r="D8077" s="67" t="inlineStr"/>
      <c r="E8077" s="68" t="n">
        <v>0</v>
      </c>
      <c r="F8077" s="69">
        <f>SUMIFS(الاضافة!$G$7:$G$60000,الاضافة!$H$7:$H$60000,"*اضاف*",الاضافة!$E$7:$E$60000,'أرصدة المخزن'!C8077)</f>
        <v/>
      </c>
      <c r="G8077" s="69">
        <f>SUMIFS(الصرف!$H$7:$H$60000,الصرف!$F$7:$F$60000,'أرصدة المخزن'!C8077)</f>
        <v/>
      </c>
      <c r="H8077" s="70">
        <f>E8077+F8077-G8077</f>
        <v/>
      </c>
    </row>
    <row r="8078" hidden="1" ht="24.6" customHeight="1" s="138">
      <c r="A8078" s="65" t="n">
        <v>10150297</v>
      </c>
      <c r="B8078" s="66" t="inlineStr">
        <is>
          <t>ملابس</t>
        </is>
      </c>
      <c r="C8078" s="67" t="inlineStr"/>
      <c r="D8078" s="67" t="inlineStr"/>
      <c r="E8078" s="68" t="n">
        <v>0</v>
      </c>
      <c r="F8078" s="69">
        <f>SUMIFS(الاضافة!$G$7:$G$60000,الاضافة!$H$7:$H$60000,"*اضاف*",الاضافة!$E$7:$E$60000,'أرصدة المخزن'!C8078)</f>
        <v/>
      </c>
      <c r="G8078" s="69">
        <f>SUMIFS(الصرف!$H$7:$H$60000,الصرف!$F$7:$F$60000,'أرصدة المخزن'!C8078)</f>
        <v/>
      </c>
      <c r="H8078" s="70">
        <f>E8078+F8078-G8078</f>
        <v/>
      </c>
    </row>
    <row r="8079" hidden="1" ht="24.6" customHeight="1" s="138">
      <c r="A8079" s="65" t="n">
        <v>10150298</v>
      </c>
      <c r="B8079" s="66" t="inlineStr">
        <is>
          <t>ملابس</t>
        </is>
      </c>
      <c r="C8079" s="67" t="inlineStr"/>
      <c r="D8079" s="67" t="inlineStr"/>
      <c r="E8079" s="68" t="n">
        <v>0</v>
      </c>
      <c r="F8079" s="69">
        <f>SUMIFS(الاضافة!$G$7:$G$60000,الاضافة!$H$7:$H$60000,"*اضاف*",الاضافة!$E$7:$E$60000,'أرصدة المخزن'!C8079)</f>
        <v/>
      </c>
      <c r="G8079" s="69">
        <f>SUMIFS(الصرف!$H$7:$H$60000,الصرف!$F$7:$F$60000,'أرصدة المخزن'!C8079)</f>
        <v/>
      </c>
      <c r="H8079" s="70">
        <f>E8079+F8079-G8079</f>
        <v/>
      </c>
    </row>
    <row r="8080" hidden="1" ht="24.6" customHeight="1" s="138">
      <c r="A8080" s="65" t="n">
        <v>10150299</v>
      </c>
      <c r="B8080" s="66" t="inlineStr">
        <is>
          <t>ملابس</t>
        </is>
      </c>
      <c r="C8080" s="67" t="inlineStr"/>
      <c r="D8080" s="67" t="inlineStr"/>
      <c r="E8080" s="68" t="n">
        <v>0</v>
      </c>
      <c r="F8080" s="69">
        <f>SUMIFS(الاضافة!$G$7:$G$60000,الاضافة!$H$7:$H$60000,"*اضاف*",الاضافة!$E$7:$E$60000,'أرصدة المخزن'!C8080)</f>
        <v/>
      </c>
      <c r="G8080" s="69">
        <f>SUMIFS(الصرف!$H$7:$H$60000,الصرف!$F$7:$F$60000,'أرصدة المخزن'!C8080)</f>
        <v/>
      </c>
      <c r="H8080" s="70">
        <f>E8080+F8080-G8080</f>
        <v/>
      </c>
    </row>
    <row r="8081" hidden="1" ht="24.6" customHeight="1" s="138">
      <c r="A8081" s="65" t="n">
        <v>10150300</v>
      </c>
      <c r="B8081" s="66" t="inlineStr">
        <is>
          <t>ملابس</t>
        </is>
      </c>
      <c r="C8081" s="67" t="inlineStr"/>
      <c r="D8081" s="67" t="inlineStr"/>
      <c r="E8081" s="68" t="n">
        <v>0</v>
      </c>
      <c r="F8081" s="69">
        <f>SUMIFS(الاضافة!$G$7:$G$60000,الاضافة!$H$7:$H$60000,"*اضاف*",الاضافة!$E$7:$E$60000,'أرصدة المخزن'!C8081)</f>
        <v/>
      </c>
      <c r="G8081" s="69">
        <f>SUMIFS(الصرف!$H$7:$H$60000,الصرف!$F$7:$F$60000,'أرصدة المخزن'!C8081)</f>
        <v/>
      </c>
      <c r="H8081" s="70">
        <f>E8081+F8081-G8081</f>
        <v/>
      </c>
    </row>
    <row r="8082" hidden="1" ht="24.6" customHeight="1" s="138">
      <c r="A8082" s="65" t="n">
        <v>10150301</v>
      </c>
      <c r="B8082" s="66" t="inlineStr">
        <is>
          <t>ملابس</t>
        </is>
      </c>
      <c r="C8082" s="67" t="inlineStr"/>
      <c r="D8082" s="67" t="inlineStr"/>
      <c r="E8082" s="68" t="n">
        <v>0</v>
      </c>
      <c r="F8082" s="69">
        <f>SUMIFS(الاضافة!$G$7:$G$60000,الاضافة!$H$7:$H$60000,"*اضاف*",الاضافة!$E$7:$E$60000,'أرصدة المخزن'!C8082)</f>
        <v/>
      </c>
      <c r="G8082" s="69">
        <f>SUMIFS(الصرف!$H$7:$H$60000,الصرف!$F$7:$F$60000,'أرصدة المخزن'!C8082)</f>
        <v/>
      </c>
      <c r="H8082" s="70">
        <f>E8082+F8082-G8082</f>
        <v/>
      </c>
    </row>
    <row r="8083" hidden="1" ht="24.6" customHeight="1" s="138">
      <c r="A8083" s="65" t="n">
        <v>10150302</v>
      </c>
      <c r="B8083" s="66" t="inlineStr">
        <is>
          <t>ملابس</t>
        </is>
      </c>
      <c r="C8083" s="67" t="inlineStr"/>
      <c r="D8083" s="67" t="inlineStr"/>
      <c r="E8083" s="68" t="n">
        <v>0</v>
      </c>
      <c r="F8083" s="69">
        <f>SUMIFS(الاضافة!$G$7:$G$60000,الاضافة!$H$7:$H$60000,"*اضاف*",الاضافة!$E$7:$E$60000,'أرصدة المخزن'!C8083)</f>
        <v/>
      </c>
      <c r="G8083" s="69">
        <f>SUMIFS(الصرف!$H$7:$H$60000,الصرف!$F$7:$F$60000,'أرصدة المخزن'!C8083)</f>
        <v/>
      </c>
      <c r="H8083" s="70">
        <f>E8083+F8083-G8083</f>
        <v/>
      </c>
    </row>
    <row r="8084" hidden="1" ht="24.6" customHeight="1" s="138">
      <c r="A8084" s="65" t="n">
        <v>10150303</v>
      </c>
      <c r="B8084" s="66" t="inlineStr">
        <is>
          <t>ملابس</t>
        </is>
      </c>
      <c r="C8084" s="67" t="inlineStr"/>
      <c r="D8084" s="67" t="inlineStr"/>
      <c r="E8084" s="68" t="n">
        <v>0</v>
      </c>
      <c r="F8084" s="69">
        <f>SUMIFS(الاضافة!$G$7:$G$60000,الاضافة!$H$7:$H$60000,"*اضاف*",الاضافة!$E$7:$E$60000,'أرصدة المخزن'!C8084)</f>
        <v/>
      </c>
      <c r="G8084" s="69">
        <f>SUMIFS(الصرف!$H$7:$H$60000,الصرف!$F$7:$F$60000,'أرصدة المخزن'!C8084)</f>
        <v/>
      </c>
      <c r="H8084" s="70">
        <f>E8084+F8084-G8084</f>
        <v/>
      </c>
    </row>
    <row r="8085" hidden="1" ht="24.6" customHeight="1" s="138">
      <c r="A8085" s="65" t="n">
        <v>10150304</v>
      </c>
      <c r="B8085" s="66" t="inlineStr">
        <is>
          <t>ملابس</t>
        </is>
      </c>
      <c r="C8085" s="67" t="inlineStr"/>
      <c r="D8085" s="67" t="inlineStr"/>
      <c r="E8085" s="68" t="n">
        <v>0</v>
      </c>
      <c r="F8085" s="69">
        <f>SUMIFS(الاضافة!$G$7:$G$60000,الاضافة!$H$7:$H$60000,"*اضاف*",الاضافة!$E$7:$E$60000,'أرصدة المخزن'!C8085)</f>
        <v/>
      </c>
      <c r="G8085" s="69">
        <f>SUMIFS(الصرف!$H$7:$H$60000,الصرف!$F$7:$F$60000,'أرصدة المخزن'!C8085)</f>
        <v/>
      </c>
      <c r="H8085" s="70">
        <f>E8085+F8085-G8085</f>
        <v/>
      </c>
    </row>
    <row r="8086" hidden="1" ht="24.6" customHeight="1" s="138">
      <c r="A8086" s="65" t="n">
        <v>10150305</v>
      </c>
      <c r="B8086" s="66" t="inlineStr">
        <is>
          <t>ملابس</t>
        </is>
      </c>
      <c r="C8086" s="67" t="inlineStr"/>
      <c r="D8086" s="67" t="inlineStr"/>
      <c r="E8086" s="68" t="n">
        <v>0</v>
      </c>
      <c r="F8086" s="69">
        <f>SUMIFS(الاضافة!$G$7:$G$60000,الاضافة!$H$7:$H$60000,"*اضاف*",الاضافة!$E$7:$E$60000,'أرصدة المخزن'!C8086)</f>
        <v/>
      </c>
      <c r="G8086" s="69">
        <f>SUMIFS(الصرف!$H$7:$H$60000,الصرف!$F$7:$F$60000,'أرصدة المخزن'!C8086)</f>
        <v/>
      </c>
      <c r="H8086" s="70">
        <f>E8086+F8086-G8086</f>
        <v/>
      </c>
    </row>
    <row r="8087" hidden="1" ht="24.6" customHeight="1" s="138">
      <c r="A8087" s="65" t="n">
        <v>10150306</v>
      </c>
      <c r="B8087" s="66" t="inlineStr">
        <is>
          <t>ملابس</t>
        </is>
      </c>
      <c r="C8087" s="67" t="inlineStr"/>
      <c r="D8087" s="67" t="inlineStr"/>
      <c r="E8087" s="68" t="n">
        <v>0</v>
      </c>
      <c r="F8087" s="69">
        <f>SUMIFS(الاضافة!$G$7:$G$60000,الاضافة!$H$7:$H$60000,"*اضاف*",الاضافة!$E$7:$E$60000,'أرصدة المخزن'!C8087)</f>
        <v/>
      </c>
      <c r="G8087" s="69">
        <f>SUMIFS(الصرف!$H$7:$H$60000,الصرف!$F$7:$F$60000,'أرصدة المخزن'!C8087)</f>
        <v/>
      </c>
      <c r="H8087" s="70">
        <f>E8087+F8087-G8087</f>
        <v/>
      </c>
    </row>
    <row r="8088" hidden="1" ht="24.6" customHeight="1" s="138">
      <c r="A8088" s="65" t="n">
        <v>10150307</v>
      </c>
      <c r="B8088" s="66" t="inlineStr">
        <is>
          <t>ملابس</t>
        </is>
      </c>
      <c r="C8088" s="67" t="inlineStr"/>
      <c r="D8088" s="67" t="inlineStr"/>
      <c r="E8088" s="68" t="n">
        <v>0</v>
      </c>
      <c r="F8088" s="69">
        <f>SUMIFS(الاضافة!$G$7:$G$60000,الاضافة!$H$7:$H$60000,"*اضاف*",الاضافة!$E$7:$E$60000,'أرصدة المخزن'!C8088)</f>
        <v/>
      </c>
      <c r="G8088" s="69">
        <f>SUMIFS(الصرف!$H$7:$H$60000,الصرف!$F$7:$F$60000,'أرصدة المخزن'!C8088)</f>
        <v/>
      </c>
      <c r="H8088" s="70">
        <f>E8088+F8088-G8088</f>
        <v/>
      </c>
    </row>
    <row r="8089" hidden="1" ht="24.6" customHeight="1" s="138">
      <c r="A8089" s="65" t="n">
        <v>10150308</v>
      </c>
      <c r="B8089" s="66" t="inlineStr">
        <is>
          <t>ملابس</t>
        </is>
      </c>
      <c r="C8089" s="67" t="inlineStr"/>
      <c r="D8089" s="67" t="inlineStr"/>
      <c r="E8089" s="68" t="n">
        <v>0</v>
      </c>
      <c r="F8089" s="69">
        <f>SUMIFS(الاضافة!$G$7:$G$60000,الاضافة!$H$7:$H$60000,"*اضاف*",الاضافة!$E$7:$E$60000,'أرصدة المخزن'!C8089)</f>
        <v/>
      </c>
      <c r="G8089" s="69">
        <f>SUMIFS(الصرف!$H$7:$H$60000,الصرف!$F$7:$F$60000,'أرصدة المخزن'!C8089)</f>
        <v/>
      </c>
      <c r="H8089" s="70">
        <f>E8089+F8089-G8089</f>
        <v/>
      </c>
    </row>
    <row r="8090" hidden="1" ht="24.6" customHeight="1" s="138">
      <c r="A8090" s="65" t="n">
        <v>10150309</v>
      </c>
      <c r="B8090" s="66" t="inlineStr">
        <is>
          <t>ملابس</t>
        </is>
      </c>
      <c r="C8090" s="67" t="inlineStr"/>
      <c r="D8090" s="67" t="inlineStr"/>
      <c r="E8090" s="68" t="n">
        <v>0</v>
      </c>
      <c r="F8090" s="69">
        <f>SUMIFS(الاضافة!$G$7:$G$60000,الاضافة!$H$7:$H$60000,"*اضاف*",الاضافة!$E$7:$E$60000,'أرصدة المخزن'!C8090)</f>
        <v/>
      </c>
      <c r="G8090" s="69">
        <f>SUMIFS(الصرف!$H$7:$H$60000,الصرف!$F$7:$F$60000,'أرصدة المخزن'!C8090)</f>
        <v/>
      </c>
      <c r="H8090" s="70">
        <f>E8090+F8090-G8090</f>
        <v/>
      </c>
    </row>
    <row r="8091" hidden="1" ht="24.6" customHeight="1" s="138">
      <c r="A8091" s="65" t="n">
        <v>10150310</v>
      </c>
      <c r="B8091" s="66" t="inlineStr">
        <is>
          <t>ملابس</t>
        </is>
      </c>
      <c r="C8091" s="67" t="inlineStr"/>
      <c r="D8091" s="67" t="inlineStr"/>
      <c r="E8091" s="68" t="n">
        <v>0</v>
      </c>
      <c r="F8091" s="69">
        <f>SUMIFS(الاضافة!$G$7:$G$60000,الاضافة!$H$7:$H$60000,"*اضاف*",الاضافة!$E$7:$E$60000,'أرصدة المخزن'!C8091)</f>
        <v/>
      </c>
      <c r="G8091" s="69">
        <f>SUMIFS(الصرف!$H$7:$H$60000,الصرف!$F$7:$F$60000,'أرصدة المخزن'!C8091)</f>
        <v/>
      </c>
      <c r="H8091" s="70">
        <f>E8091+F8091-G8091</f>
        <v/>
      </c>
    </row>
    <row r="8092" hidden="1" ht="24.6" customHeight="1" s="138">
      <c r="A8092" s="65" t="n">
        <v>10150311</v>
      </c>
      <c r="B8092" s="66" t="inlineStr">
        <is>
          <t>ملابس</t>
        </is>
      </c>
      <c r="C8092" s="67" t="inlineStr"/>
      <c r="D8092" s="67" t="inlineStr"/>
      <c r="E8092" s="68" t="n">
        <v>0</v>
      </c>
      <c r="F8092" s="69">
        <f>SUMIFS(الاضافة!$G$7:$G$60000,الاضافة!$H$7:$H$60000,"*اضاف*",الاضافة!$E$7:$E$60000,'أرصدة المخزن'!C8092)</f>
        <v/>
      </c>
      <c r="G8092" s="69">
        <f>SUMIFS(الصرف!$H$7:$H$60000,الصرف!$F$7:$F$60000,'أرصدة المخزن'!C8092)</f>
        <v/>
      </c>
      <c r="H8092" s="70">
        <f>E8092+F8092-G8092</f>
        <v/>
      </c>
    </row>
    <row r="8093" hidden="1" ht="24.6" customHeight="1" s="138">
      <c r="A8093" s="65" t="n">
        <v>10150312</v>
      </c>
      <c r="B8093" s="66" t="inlineStr">
        <is>
          <t>ملابس</t>
        </is>
      </c>
      <c r="C8093" s="67" t="inlineStr"/>
      <c r="D8093" s="67" t="inlineStr"/>
      <c r="E8093" s="68" t="n">
        <v>0</v>
      </c>
      <c r="F8093" s="69">
        <f>SUMIFS(الاضافة!$G$7:$G$60000,الاضافة!$H$7:$H$60000,"*اضاف*",الاضافة!$E$7:$E$60000,'أرصدة المخزن'!C8093)</f>
        <v/>
      </c>
      <c r="G8093" s="69">
        <f>SUMIFS(الصرف!$H$7:$H$60000,الصرف!$F$7:$F$60000,'أرصدة المخزن'!C8093)</f>
        <v/>
      </c>
      <c r="H8093" s="70">
        <f>E8093+F8093-G8093</f>
        <v/>
      </c>
    </row>
    <row r="8094" hidden="1" ht="24.6" customHeight="1" s="138">
      <c r="A8094" s="65" t="n">
        <v>10150313</v>
      </c>
      <c r="B8094" s="66" t="inlineStr">
        <is>
          <t>ملابس</t>
        </is>
      </c>
      <c r="C8094" s="67" t="inlineStr"/>
      <c r="D8094" s="67" t="inlineStr"/>
      <c r="E8094" s="68" t="n">
        <v>0</v>
      </c>
      <c r="F8094" s="69">
        <f>SUMIFS(الاضافة!$G$7:$G$60000,الاضافة!$H$7:$H$60000,"*اضاف*",الاضافة!$E$7:$E$60000,'أرصدة المخزن'!C8094)</f>
        <v/>
      </c>
      <c r="G8094" s="69">
        <f>SUMIFS(الصرف!$H$7:$H$60000,الصرف!$F$7:$F$60000,'أرصدة المخزن'!C8094)</f>
        <v/>
      </c>
      <c r="H8094" s="70">
        <f>E8094+F8094-G8094</f>
        <v/>
      </c>
    </row>
    <row r="8095" hidden="1" ht="24.6" customHeight="1" s="138">
      <c r="A8095" s="65" t="n">
        <v>10150314</v>
      </c>
      <c r="B8095" s="66" t="inlineStr">
        <is>
          <t>ملابس</t>
        </is>
      </c>
      <c r="C8095" s="67" t="inlineStr"/>
      <c r="D8095" s="67" t="inlineStr"/>
      <c r="E8095" s="68" t="n">
        <v>0</v>
      </c>
      <c r="F8095" s="69">
        <f>SUMIFS(الاضافة!$G$7:$G$60000,الاضافة!$H$7:$H$60000,"*اضاف*",الاضافة!$E$7:$E$60000,'أرصدة المخزن'!C8095)</f>
        <v/>
      </c>
      <c r="G8095" s="69">
        <f>SUMIFS(الصرف!$H$7:$H$60000,الصرف!$F$7:$F$60000,'أرصدة المخزن'!C8095)</f>
        <v/>
      </c>
      <c r="H8095" s="70">
        <f>E8095+F8095-G8095</f>
        <v/>
      </c>
    </row>
    <row r="8096" hidden="1" ht="24.6" customHeight="1" s="138">
      <c r="A8096" s="65" t="n">
        <v>10150315</v>
      </c>
      <c r="B8096" s="66" t="inlineStr">
        <is>
          <t>ملابس</t>
        </is>
      </c>
      <c r="C8096" s="67" t="inlineStr"/>
      <c r="D8096" s="67" t="inlineStr"/>
      <c r="E8096" s="68" t="n">
        <v>0</v>
      </c>
      <c r="F8096" s="69">
        <f>SUMIFS(الاضافة!$G$7:$G$60000,الاضافة!$H$7:$H$60000,"*اضاف*",الاضافة!$E$7:$E$60000,'أرصدة المخزن'!C8096)</f>
        <v/>
      </c>
      <c r="G8096" s="69">
        <f>SUMIFS(الصرف!$H$7:$H$60000,الصرف!$F$7:$F$60000,'أرصدة المخزن'!C8096)</f>
        <v/>
      </c>
      <c r="H8096" s="70">
        <f>E8096+F8096-G8096</f>
        <v/>
      </c>
    </row>
    <row r="8097" hidden="1" ht="24.6" customHeight="1" s="138">
      <c r="A8097" s="65" t="n">
        <v>10150316</v>
      </c>
      <c r="B8097" s="66" t="inlineStr">
        <is>
          <t>ملابس</t>
        </is>
      </c>
      <c r="C8097" s="67" t="inlineStr"/>
      <c r="D8097" s="67" t="inlineStr"/>
      <c r="E8097" s="68" t="n">
        <v>0</v>
      </c>
      <c r="F8097" s="69">
        <f>SUMIFS(الاضافة!$G$7:$G$60000,الاضافة!$H$7:$H$60000,"*اضاف*",الاضافة!$E$7:$E$60000,'أرصدة المخزن'!C8097)</f>
        <v/>
      </c>
      <c r="G8097" s="69">
        <f>SUMIFS(الصرف!$H$7:$H$60000,الصرف!$F$7:$F$60000,'أرصدة المخزن'!C8097)</f>
        <v/>
      </c>
      <c r="H8097" s="70">
        <f>E8097+F8097-G8097</f>
        <v/>
      </c>
    </row>
    <row r="8098" hidden="1" ht="24.6" customHeight="1" s="138">
      <c r="A8098" s="65" t="n">
        <v>10150317</v>
      </c>
      <c r="B8098" s="66" t="inlineStr">
        <is>
          <t>ملابس</t>
        </is>
      </c>
      <c r="C8098" s="67" t="inlineStr"/>
      <c r="D8098" s="67" t="inlineStr"/>
      <c r="E8098" s="68" t="n">
        <v>0</v>
      </c>
      <c r="F8098" s="69">
        <f>SUMIFS(الاضافة!$G$7:$G$60000,الاضافة!$H$7:$H$60000,"*اضاف*",الاضافة!$E$7:$E$60000,'أرصدة المخزن'!C8098)</f>
        <v/>
      </c>
      <c r="G8098" s="69">
        <f>SUMIFS(الصرف!$H$7:$H$60000,الصرف!$F$7:$F$60000,'أرصدة المخزن'!C8098)</f>
        <v/>
      </c>
      <c r="H8098" s="70">
        <f>E8098+F8098-G8098</f>
        <v/>
      </c>
    </row>
    <row r="8099" hidden="1" ht="24.6" customHeight="1" s="138">
      <c r="A8099" s="65" t="n">
        <v>10150318</v>
      </c>
      <c r="B8099" s="66" t="inlineStr">
        <is>
          <t>ملابس</t>
        </is>
      </c>
      <c r="C8099" s="67" t="inlineStr"/>
      <c r="D8099" s="67" t="inlineStr"/>
      <c r="E8099" s="68" t="n">
        <v>0</v>
      </c>
      <c r="F8099" s="69">
        <f>SUMIFS(الاضافة!$G$7:$G$60000,الاضافة!$H$7:$H$60000,"*اضاف*",الاضافة!$E$7:$E$60000,'أرصدة المخزن'!C8099)</f>
        <v/>
      </c>
      <c r="G8099" s="69">
        <f>SUMIFS(الصرف!$H$7:$H$60000,الصرف!$F$7:$F$60000,'أرصدة المخزن'!C8099)</f>
        <v/>
      </c>
      <c r="H8099" s="70">
        <f>E8099+F8099-G8099</f>
        <v/>
      </c>
    </row>
    <row r="8100" hidden="1" ht="24.6" customHeight="1" s="138">
      <c r="A8100" s="65" t="n">
        <v>10150319</v>
      </c>
      <c r="B8100" s="66" t="inlineStr">
        <is>
          <t>ملابس</t>
        </is>
      </c>
      <c r="C8100" s="67" t="inlineStr"/>
      <c r="D8100" s="67" t="inlineStr"/>
      <c r="E8100" s="68" t="n">
        <v>0</v>
      </c>
      <c r="F8100" s="69">
        <f>SUMIFS(الاضافة!$G$7:$G$60000,الاضافة!$H$7:$H$60000,"*اضاف*",الاضافة!$E$7:$E$60000,'أرصدة المخزن'!C8100)</f>
        <v/>
      </c>
      <c r="G8100" s="69">
        <f>SUMIFS(الصرف!$H$7:$H$60000,الصرف!$F$7:$F$60000,'أرصدة المخزن'!C8100)</f>
        <v/>
      </c>
      <c r="H8100" s="70">
        <f>E8100+F8100-G8100</f>
        <v/>
      </c>
    </row>
    <row r="8101" hidden="1" ht="24.6" customHeight="1" s="138">
      <c r="A8101" s="65" t="n">
        <v>10150320</v>
      </c>
      <c r="B8101" s="66" t="inlineStr">
        <is>
          <t>ملابس</t>
        </is>
      </c>
      <c r="C8101" s="67" t="inlineStr"/>
      <c r="D8101" s="67" t="inlineStr"/>
      <c r="E8101" s="68" t="n">
        <v>0</v>
      </c>
      <c r="F8101" s="69">
        <f>SUMIFS(الاضافة!$G$7:$G$60000,الاضافة!$H$7:$H$60000,"*اضاف*",الاضافة!$E$7:$E$60000,'أرصدة المخزن'!C8101)</f>
        <v/>
      </c>
      <c r="G8101" s="69">
        <f>SUMIFS(الصرف!$H$7:$H$60000,الصرف!$F$7:$F$60000,'أرصدة المخزن'!C8101)</f>
        <v/>
      </c>
      <c r="H8101" s="70">
        <f>E8101+F8101-G8101</f>
        <v/>
      </c>
    </row>
    <row r="8102" hidden="1" ht="24.6" customHeight="1" s="138">
      <c r="A8102" s="65" t="n">
        <v>10150321</v>
      </c>
      <c r="B8102" s="66" t="inlineStr">
        <is>
          <t>ملابس</t>
        </is>
      </c>
      <c r="C8102" s="67" t="inlineStr"/>
      <c r="D8102" s="67" t="inlineStr"/>
      <c r="E8102" s="68" t="n">
        <v>0</v>
      </c>
      <c r="F8102" s="69">
        <f>SUMIFS(الاضافة!$G$7:$G$60000,الاضافة!$H$7:$H$60000,"*اضاف*",الاضافة!$E$7:$E$60000,'أرصدة المخزن'!C8102)</f>
        <v/>
      </c>
      <c r="G8102" s="69">
        <f>SUMIFS(الصرف!$H$7:$H$60000,الصرف!$F$7:$F$60000,'أرصدة المخزن'!C8102)</f>
        <v/>
      </c>
      <c r="H8102" s="70">
        <f>E8102+F8102-G8102</f>
        <v/>
      </c>
    </row>
    <row r="8103" hidden="1" ht="24.6" customHeight="1" s="138">
      <c r="A8103" s="65" t="n">
        <v>10150322</v>
      </c>
      <c r="B8103" s="66" t="inlineStr">
        <is>
          <t>ملابس</t>
        </is>
      </c>
      <c r="C8103" s="67" t="inlineStr"/>
      <c r="D8103" s="67" t="inlineStr"/>
      <c r="E8103" s="68" t="n">
        <v>0</v>
      </c>
      <c r="F8103" s="69">
        <f>SUMIFS(الاضافة!$G$7:$G$60000,الاضافة!$H$7:$H$60000,"*اضاف*",الاضافة!$E$7:$E$60000,'أرصدة المخزن'!C8103)</f>
        <v/>
      </c>
      <c r="G8103" s="69">
        <f>SUMIFS(الصرف!$H$7:$H$60000,الصرف!$F$7:$F$60000,'أرصدة المخزن'!C8103)</f>
        <v/>
      </c>
      <c r="H8103" s="70">
        <f>E8103+F8103-G8103</f>
        <v/>
      </c>
    </row>
    <row r="8104" hidden="1" ht="24.6" customHeight="1" s="138">
      <c r="A8104" s="65" t="n">
        <v>10150323</v>
      </c>
      <c r="B8104" s="66" t="inlineStr">
        <is>
          <t>ملابس</t>
        </is>
      </c>
      <c r="C8104" s="67" t="inlineStr"/>
      <c r="D8104" s="67" t="inlineStr"/>
      <c r="E8104" s="68" t="n">
        <v>0</v>
      </c>
      <c r="F8104" s="69">
        <f>SUMIFS(الاضافة!$G$7:$G$60000,الاضافة!$H$7:$H$60000,"*اضاف*",الاضافة!$E$7:$E$60000,'أرصدة المخزن'!C8104)</f>
        <v/>
      </c>
      <c r="G8104" s="69">
        <f>SUMIFS(الصرف!$H$7:$H$60000,الصرف!$F$7:$F$60000,'أرصدة المخزن'!C8104)</f>
        <v/>
      </c>
      <c r="H8104" s="70">
        <f>E8104+F8104-G8104</f>
        <v/>
      </c>
    </row>
    <row r="8105" hidden="1" ht="24.6" customHeight="1" s="138">
      <c r="A8105" s="65" t="n">
        <v>10150324</v>
      </c>
      <c r="B8105" s="66" t="inlineStr">
        <is>
          <t>ملابس</t>
        </is>
      </c>
      <c r="C8105" s="67" t="inlineStr"/>
      <c r="D8105" s="67" t="inlineStr"/>
      <c r="E8105" s="68" t="n">
        <v>0</v>
      </c>
      <c r="F8105" s="69">
        <f>SUMIFS(الاضافة!$G$7:$G$60000,الاضافة!$H$7:$H$60000,"*اضاف*",الاضافة!$E$7:$E$60000,'أرصدة المخزن'!C8105)</f>
        <v/>
      </c>
      <c r="G8105" s="69">
        <f>SUMIFS(الصرف!$H$7:$H$60000,الصرف!$F$7:$F$60000,'أرصدة المخزن'!C8105)</f>
        <v/>
      </c>
      <c r="H8105" s="70">
        <f>E8105+F8105-G8105</f>
        <v/>
      </c>
    </row>
    <row r="8106" hidden="1" ht="24.6" customHeight="1" s="138">
      <c r="A8106" s="65" t="n">
        <v>10150325</v>
      </c>
      <c r="B8106" s="66" t="inlineStr">
        <is>
          <t>ملابس</t>
        </is>
      </c>
      <c r="C8106" s="67" t="inlineStr"/>
      <c r="D8106" s="67" t="inlineStr"/>
      <c r="E8106" s="68" t="n">
        <v>0</v>
      </c>
      <c r="F8106" s="69">
        <f>SUMIFS(الاضافة!$G$7:$G$60000,الاضافة!$H$7:$H$60000,"*اضاف*",الاضافة!$E$7:$E$60000,'أرصدة المخزن'!C8106)</f>
        <v/>
      </c>
      <c r="G8106" s="69">
        <f>SUMIFS(الصرف!$H$7:$H$60000,الصرف!$F$7:$F$60000,'أرصدة المخزن'!C8106)</f>
        <v/>
      </c>
      <c r="H8106" s="70">
        <f>E8106+F8106-G8106</f>
        <v/>
      </c>
    </row>
    <row r="8107" hidden="1" ht="24.6" customHeight="1" s="138">
      <c r="A8107" s="65" t="n">
        <v>10150326</v>
      </c>
      <c r="B8107" s="66" t="inlineStr">
        <is>
          <t>ملابس</t>
        </is>
      </c>
      <c r="C8107" s="67" t="inlineStr"/>
      <c r="D8107" s="67" t="inlineStr"/>
      <c r="E8107" s="68" t="n">
        <v>0</v>
      </c>
      <c r="F8107" s="69">
        <f>SUMIFS(الاضافة!$G$7:$G$60000,الاضافة!$H$7:$H$60000,"*اضاف*",الاضافة!$E$7:$E$60000,'أرصدة المخزن'!C8107)</f>
        <v/>
      </c>
      <c r="G8107" s="69">
        <f>SUMIFS(الصرف!$H$7:$H$60000,الصرف!$F$7:$F$60000,'أرصدة المخزن'!C8107)</f>
        <v/>
      </c>
      <c r="H8107" s="70">
        <f>E8107+F8107-G8107</f>
        <v/>
      </c>
    </row>
    <row r="8108" hidden="1" ht="24.6" customHeight="1" s="138">
      <c r="A8108" s="65" t="n">
        <v>10150327</v>
      </c>
      <c r="B8108" s="66" t="inlineStr">
        <is>
          <t>ملابس</t>
        </is>
      </c>
      <c r="C8108" s="67" t="inlineStr"/>
      <c r="D8108" s="67" t="inlineStr"/>
      <c r="E8108" s="68" t="n">
        <v>0</v>
      </c>
      <c r="F8108" s="69">
        <f>SUMIFS(الاضافة!$G$7:$G$60000,الاضافة!$H$7:$H$60000,"*اضاف*",الاضافة!$E$7:$E$60000,'أرصدة المخزن'!C8108)</f>
        <v/>
      </c>
      <c r="G8108" s="69">
        <f>SUMIFS(الصرف!$H$7:$H$60000,الصرف!$F$7:$F$60000,'أرصدة المخزن'!C8108)</f>
        <v/>
      </c>
      <c r="H8108" s="70">
        <f>E8108+F8108-G8108</f>
        <v/>
      </c>
    </row>
    <row r="8109" hidden="1" ht="24.6" customHeight="1" s="138">
      <c r="A8109" s="65" t="n">
        <v>10150328</v>
      </c>
      <c r="B8109" s="66" t="inlineStr">
        <is>
          <t>ملابس</t>
        </is>
      </c>
      <c r="C8109" s="67" t="inlineStr"/>
      <c r="D8109" s="67" t="inlineStr"/>
      <c r="E8109" s="68" t="n">
        <v>0</v>
      </c>
      <c r="F8109" s="69">
        <f>SUMIFS(الاضافة!$G$7:$G$60000,الاضافة!$H$7:$H$60000,"*اضاف*",الاضافة!$E$7:$E$60000,'أرصدة المخزن'!C8109)</f>
        <v/>
      </c>
      <c r="G8109" s="69">
        <f>SUMIFS(الصرف!$H$7:$H$60000,الصرف!$F$7:$F$60000,'أرصدة المخزن'!C8109)</f>
        <v/>
      </c>
      <c r="H8109" s="70">
        <f>E8109+F8109-G8109</f>
        <v/>
      </c>
    </row>
    <row r="8110" hidden="1" ht="24.6" customHeight="1" s="138">
      <c r="A8110" s="65" t="n">
        <v>10150329</v>
      </c>
      <c r="B8110" s="66" t="inlineStr">
        <is>
          <t>ملابس</t>
        </is>
      </c>
      <c r="C8110" s="67" t="inlineStr"/>
      <c r="D8110" s="67" t="inlineStr"/>
      <c r="E8110" s="68" t="n">
        <v>0</v>
      </c>
      <c r="F8110" s="69">
        <f>SUMIFS(الاضافة!$G$7:$G$60000,الاضافة!$H$7:$H$60000,"*اضاف*",الاضافة!$E$7:$E$60000,'أرصدة المخزن'!C8110)</f>
        <v/>
      </c>
      <c r="G8110" s="69">
        <f>SUMIFS(الصرف!$H$7:$H$60000,الصرف!$F$7:$F$60000,'أرصدة المخزن'!C8110)</f>
        <v/>
      </c>
      <c r="H8110" s="70">
        <f>E8110+F8110-G8110</f>
        <v/>
      </c>
    </row>
    <row r="8111" hidden="1" ht="24.6" customHeight="1" s="138">
      <c r="A8111" s="65" t="n">
        <v>10150330</v>
      </c>
      <c r="B8111" s="66" t="inlineStr">
        <is>
          <t>ملابس</t>
        </is>
      </c>
      <c r="C8111" s="67" t="inlineStr"/>
      <c r="D8111" s="67" t="inlineStr"/>
      <c r="E8111" s="68" t="n">
        <v>0</v>
      </c>
      <c r="F8111" s="69">
        <f>SUMIFS(الاضافة!$G$7:$G$60000,الاضافة!$H$7:$H$60000,"*اضاف*",الاضافة!$E$7:$E$60000,'أرصدة المخزن'!C8111)</f>
        <v/>
      </c>
      <c r="G8111" s="69">
        <f>SUMIFS(الصرف!$H$7:$H$60000,الصرف!$F$7:$F$60000,'أرصدة المخزن'!C8111)</f>
        <v/>
      </c>
      <c r="H8111" s="70">
        <f>E8111+F8111-G8111</f>
        <v/>
      </c>
    </row>
    <row r="8112" hidden="1" ht="24.6" customHeight="1" s="138">
      <c r="A8112" s="65" t="n">
        <v>10150331</v>
      </c>
      <c r="B8112" s="66" t="inlineStr">
        <is>
          <t>ملابس</t>
        </is>
      </c>
      <c r="C8112" s="67" t="inlineStr"/>
      <c r="D8112" s="67" t="inlineStr"/>
      <c r="E8112" s="68" t="n">
        <v>0</v>
      </c>
      <c r="F8112" s="69">
        <f>SUMIFS(الاضافة!$G$7:$G$60000,الاضافة!$H$7:$H$60000,"*اضاف*",الاضافة!$E$7:$E$60000,'أرصدة المخزن'!C8112)</f>
        <v/>
      </c>
      <c r="G8112" s="69">
        <f>SUMIFS(الصرف!$H$7:$H$60000,الصرف!$F$7:$F$60000,'أرصدة المخزن'!C8112)</f>
        <v/>
      </c>
      <c r="H8112" s="70">
        <f>E8112+F8112-G8112</f>
        <v/>
      </c>
    </row>
    <row r="8113" hidden="1" ht="24.6" customHeight="1" s="138">
      <c r="A8113" s="65" t="n">
        <v>10150332</v>
      </c>
      <c r="B8113" s="66" t="inlineStr">
        <is>
          <t>ملابس</t>
        </is>
      </c>
      <c r="C8113" s="67" t="inlineStr"/>
      <c r="D8113" s="67" t="inlineStr"/>
      <c r="E8113" s="68" t="n">
        <v>0</v>
      </c>
      <c r="F8113" s="69">
        <f>SUMIFS(الاضافة!$G$7:$G$60000,الاضافة!$H$7:$H$60000,"*اضاف*",الاضافة!$E$7:$E$60000,'أرصدة المخزن'!C8113)</f>
        <v/>
      </c>
      <c r="G8113" s="69">
        <f>SUMIFS(الصرف!$H$7:$H$60000,الصرف!$F$7:$F$60000,'أرصدة المخزن'!C8113)</f>
        <v/>
      </c>
      <c r="H8113" s="70">
        <f>E8113+F8113-G8113</f>
        <v/>
      </c>
    </row>
    <row r="8114" hidden="1" ht="24.6" customHeight="1" s="138">
      <c r="A8114" s="65" t="n">
        <v>10150333</v>
      </c>
      <c r="B8114" s="66" t="inlineStr">
        <is>
          <t>ملابس</t>
        </is>
      </c>
      <c r="C8114" s="67" t="inlineStr"/>
      <c r="D8114" s="67" t="inlineStr"/>
      <c r="E8114" s="68" t="n">
        <v>0</v>
      </c>
      <c r="F8114" s="69">
        <f>SUMIFS(الاضافة!$G$7:$G$60000,الاضافة!$H$7:$H$60000,"*اضاف*",الاضافة!$E$7:$E$60000,'أرصدة المخزن'!C8114)</f>
        <v/>
      </c>
      <c r="G8114" s="69">
        <f>SUMIFS(الصرف!$H$7:$H$60000,الصرف!$F$7:$F$60000,'أرصدة المخزن'!C8114)</f>
        <v/>
      </c>
      <c r="H8114" s="70">
        <f>E8114+F8114-G8114</f>
        <v/>
      </c>
    </row>
    <row r="8115" hidden="1" ht="24.6" customHeight="1" s="138">
      <c r="A8115" s="65" t="n">
        <v>10150334</v>
      </c>
      <c r="B8115" s="66" t="inlineStr">
        <is>
          <t>ملابس</t>
        </is>
      </c>
      <c r="C8115" s="67" t="inlineStr"/>
      <c r="D8115" s="67" t="inlineStr"/>
      <c r="E8115" s="68" t="n">
        <v>0</v>
      </c>
      <c r="F8115" s="69">
        <f>SUMIFS(الاضافة!$G$7:$G$60000,الاضافة!$H$7:$H$60000,"*اضاف*",الاضافة!$E$7:$E$60000,'أرصدة المخزن'!C8115)</f>
        <v/>
      </c>
      <c r="G8115" s="69">
        <f>SUMIFS(الصرف!$H$7:$H$60000,الصرف!$F$7:$F$60000,'أرصدة المخزن'!C8115)</f>
        <v/>
      </c>
      <c r="H8115" s="70">
        <f>E8115+F8115-G8115</f>
        <v/>
      </c>
    </row>
    <row r="8116" hidden="1" ht="24.6" customHeight="1" s="138">
      <c r="A8116" s="65" t="n">
        <v>10150335</v>
      </c>
      <c r="B8116" s="66" t="inlineStr">
        <is>
          <t>ملابس</t>
        </is>
      </c>
      <c r="C8116" s="67" t="inlineStr"/>
      <c r="D8116" s="67" t="inlineStr"/>
      <c r="E8116" s="68" t="n">
        <v>0</v>
      </c>
      <c r="F8116" s="69">
        <f>SUMIFS(الاضافة!$G$7:$G$60000,الاضافة!$H$7:$H$60000,"*اضاف*",الاضافة!$E$7:$E$60000,'أرصدة المخزن'!C8116)</f>
        <v/>
      </c>
      <c r="G8116" s="69">
        <f>SUMIFS(الصرف!$H$7:$H$60000,الصرف!$F$7:$F$60000,'أرصدة المخزن'!C8116)</f>
        <v/>
      </c>
      <c r="H8116" s="70">
        <f>E8116+F8116-G8116</f>
        <v/>
      </c>
    </row>
    <row r="8117" hidden="1" ht="24.6" customHeight="1" s="138">
      <c r="A8117" s="65" t="n">
        <v>10150336</v>
      </c>
      <c r="B8117" s="66" t="inlineStr">
        <is>
          <t>ملابس</t>
        </is>
      </c>
      <c r="C8117" s="67" t="inlineStr"/>
      <c r="D8117" s="67" t="inlineStr"/>
      <c r="E8117" s="68" t="n">
        <v>0</v>
      </c>
      <c r="F8117" s="69">
        <f>SUMIFS(الاضافة!$G$7:$G$60000,الاضافة!$H$7:$H$60000,"*اضاف*",الاضافة!$E$7:$E$60000,'أرصدة المخزن'!C8117)</f>
        <v/>
      </c>
      <c r="G8117" s="69">
        <f>SUMIFS(الصرف!$H$7:$H$60000,الصرف!$F$7:$F$60000,'أرصدة المخزن'!C8117)</f>
        <v/>
      </c>
      <c r="H8117" s="70">
        <f>E8117+F8117-G8117</f>
        <v/>
      </c>
    </row>
    <row r="8118" hidden="1" ht="24.6" customHeight="1" s="138">
      <c r="A8118" s="65" t="n">
        <v>10150337</v>
      </c>
      <c r="B8118" s="66" t="inlineStr">
        <is>
          <t>ملابس</t>
        </is>
      </c>
      <c r="C8118" s="67" t="inlineStr"/>
      <c r="D8118" s="67" t="inlineStr"/>
      <c r="E8118" s="68" t="n">
        <v>0</v>
      </c>
      <c r="F8118" s="69">
        <f>SUMIFS(الاضافة!$G$7:$G$60000,الاضافة!$H$7:$H$60000,"*اضاف*",الاضافة!$E$7:$E$60000,'أرصدة المخزن'!C8118)</f>
        <v/>
      </c>
      <c r="G8118" s="69">
        <f>SUMIFS(الصرف!$H$7:$H$60000,الصرف!$F$7:$F$60000,'أرصدة المخزن'!C8118)</f>
        <v/>
      </c>
      <c r="H8118" s="70">
        <f>E8118+F8118-G8118</f>
        <v/>
      </c>
    </row>
    <row r="8119" hidden="1" ht="24.6" customHeight="1" s="138">
      <c r="A8119" s="65" t="n">
        <v>10150338</v>
      </c>
      <c r="B8119" s="66" t="inlineStr">
        <is>
          <t>ملابس</t>
        </is>
      </c>
      <c r="C8119" s="67" t="inlineStr"/>
      <c r="D8119" s="67" t="inlineStr"/>
      <c r="E8119" s="68" t="n">
        <v>0</v>
      </c>
      <c r="F8119" s="69">
        <f>SUMIFS(الاضافة!$G$7:$G$60000,الاضافة!$H$7:$H$60000,"*اضاف*",الاضافة!$E$7:$E$60000,'أرصدة المخزن'!C8119)</f>
        <v/>
      </c>
      <c r="G8119" s="69">
        <f>SUMIFS(الصرف!$H$7:$H$60000,الصرف!$F$7:$F$60000,'أرصدة المخزن'!C8119)</f>
        <v/>
      </c>
      <c r="H8119" s="70">
        <f>E8119+F8119-G8119</f>
        <v/>
      </c>
    </row>
    <row r="8120" hidden="1" ht="24.6" customHeight="1" s="138">
      <c r="A8120" s="65" t="n">
        <v>10150339</v>
      </c>
      <c r="B8120" s="66" t="inlineStr">
        <is>
          <t>ملابس</t>
        </is>
      </c>
      <c r="C8120" s="67" t="inlineStr"/>
      <c r="D8120" s="67" t="inlineStr"/>
      <c r="E8120" s="68" t="n">
        <v>0</v>
      </c>
      <c r="F8120" s="69">
        <f>SUMIFS(الاضافة!$G$7:$G$60000,الاضافة!$H$7:$H$60000,"*اضاف*",الاضافة!$E$7:$E$60000,'أرصدة المخزن'!C8120)</f>
        <v/>
      </c>
      <c r="G8120" s="69">
        <f>SUMIFS(الصرف!$H$7:$H$60000,الصرف!$F$7:$F$60000,'أرصدة المخزن'!C8120)</f>
        <v/>
      </c>
      <c r="H8120" s="70">
        <f>E8120+F8120-G8120</f>
        <v/>
      </c>
    </row>
    <row r="8121" hidden="1" ht="24.6" customHeight="1" s="138">
      <c r="A8121" s="65" t="n">
        <v>10150340</v>
      </c>
      <c r="B8121" s="66" t="inlineStr">
        <is>
          <t>ملابس</t>
        </is>
      </c>
      <c r="C8121" s="67" t="inlineStr"/>
      <c r="D8121" s="67" t="inlineStr"/>
      <c r="E8121" s="68" t="n">
        <v>0</v>
      </c>
      <c r="F8121" s="69">
        <f>SUMIFS(الاضافة!$G$7:$G$60000,الاضافة!$H$7:$H$60000,"*اضاف*",الاضافة!$E$7:$E$60000,'أرصدة المخزن'!C8121)</f>
        <v/>
      </c>
      <c r="G8121" s="69">
        <f>SUMIFS(الصرف!$H$7:$H$60000,الصرف!$F$7:$F$60000,'أرصدة المخزن'!C8121)</f>
        <v/>
      </c>
      <c r="H8121" s="70">
        <f>E8121+F8121-G8121</f>
        <v/>
      </c>
    </row>
    <row r="8122" hidden="1" ht="24.6" customHeight="1" s="138">
      <c r="A8122" s="65" t="n">
        <v>10150341</v>
      </c>
      <c r="B8122" s="66" t="inlineStr">
        <is>
          <t>ملابس</t>
        </is>
      </c>
      <c r="C8122" s="67" t="inlineStr"/>
      <c r="D8122" s="67" t="inlineStr"/>
      <c r="E8122" s="68" t="n">
        <v>0</v>
      </c>
      <c r="F8122" s="69">
        <f>SUMIFS(الاضافة!$G$7:$G$60000,الاضافة!$H$7:$H$60000,"*اضاف*",الاضافة!$E$7:$E$60000,'أرصدة المخزن'!C8122)</f>
        <v/>
      </c>
      <c r="G8122" s="69">
        <f>SUMIFS(الصرف!$H$7:$H$60000,الصرف!$F$7:$F$60000,'أرصدة المخزن'!C8122)</f>
        <v/>
      </c>
      <c r="H8122" s="70">
        <f>E8122+F8122-G8122</f>
        <v/>
      </c>
    </row>
    <row r="8123" hidden="1" ht="24.6" customHeight="1" s="138">
      <c r="A8123" s="65" t="n">
        <v>10150342</v>
      </c>
      <c r="B8123" s="66" t="inlineStr">
        <is>
          <t>ملابس</t>
        </is>
      </c>
      <c r="C8123" s="67" t="inlineStr"/>
      <c r="D8123" s="67" t="inlineStr"/>
      <c r="E8123" s="68" t="n">
        <v>0</v>
      </c>
      <c r="F8123" s="69">
        <f>SUMIFS(الاضافة!$G$7:$G$60000,الاضافة!$H$7:$H$60000,"*اضاف*",الاضافة!$E$7:$E$60000,'أرصدة المخزن'!C8123)</f>
        <v/>
      </c>
      <c r="G8123" s="69">
        <f>SUMIFS(الصرف!$H$7:$H$60000,الصرف!$F$7:$F$60000,'أرصدة المخزن'!C8123)</f>
        <v/>
      </c>
      <c r="H8123" s="70">
        <f>E8123+F8123-G8123</f>
        <v/>
      </c>
    </row>
    <row r="8124" hidden="1" ht="24.6" customHeight="1" s="138">
      <c r="A8124" s="65" t="n">
        <v>10150343</v>
      </c>
      <c r="B8124" s="66" t="inlineStr">
        <is>
          <t>ملابس</t>
        </is>
      </c>
      <c r="C8124" s="67" t="inlineStr"/>
      <c r="D8124" s="67" t="inlineStr"/>
      <c r="E8124" s="68" t="n">
        <v>0</v>
      </c>
      <c r="F8124" s="69">
        <f>SUMIFS(الاضافة!$G$7:$G$60000,الاضافة!$H$7:$H$60000,"*اضاف*",الاضافة!$E$7:$E$60000,'أرصدة المخزن'!C8124)</f>
        <v/>
      </c>
      <c r="G8124" s="69">
        <f>SUMIFS(الصرف!$H$7:$H$60000,الصرف!$F$7:$F$60000,'أرصدة المخزن'!C8124)</f>
        <v/>
      </c>
      <c r="H8124" s="70">
        <f>E8124+F8124-G8124</f>
        <v/>
      </c>
    </row>
    <row r="8125" hidden="1" ht="24.6" customHeight="1" s="138">
      <c r="A8125" s="65" t="n">
        <v>10150344</v>
      </c>
      <c r="B8125" s="66" t="inlineStr">
        <is>
          <t>ملابس</t>
        </is>
      </c>
      <c r="C8125" s="67" t="inlineStr"/>
      <c r="D8125" s="67" t="inlineStr"/>
      <c r="E8125" s="68" t="n">
        <v>0</v>
      </c>
      <c r="F8125" s="69">
        <f>SUMIFS(الاضافة!$G$7:$G$60000,الاضافة!$H$7:$H$60000,"*اضاف*",الاضافة!$E$7:$E$60000,'أرصدة المخزن'!C8125)</f>
        <v/>
      </c>
      <c r="G8125" s="69">
        <f>SUMIFS(الصرف!$H$7:$H$60000,الصرف!$F$7:$F$60000,'أرصدة المخزن'!C8125)</f>
        <v/>
      </c>
      <c r="H8125" s="70">
        <f>E8125+F8125-G8125</f>
        <v/>
      </c>
    </row>
    <row r="8126" hidden="1" ht="24.6" customHeight="1" s="138">
      <c r="A8126" s="65" t="n">
        <v>10150345</v>
      </c>
      <c r="B8126" s="66" t="inlineStr">
        <is>
          <t>ملابس</t>
        </is>
      </c>
      <c r="C8126" s="67" t="inlineStr"/>
      <c r="D8126" s="67" t="inlineStr"/>
      <c r="E8126" s="68" t="n">
        <v>0</v>
      </c>
      <c r="F8126" s="69">
        <f>SUMIFS(الاضافة!$G$7:$G$60000,الاضافة!$H$7:$H$60000,"*اضاف*",الاضافة!$E$7:$E$60000,'أرصدة المخزن'!C8126)</f>
        <v/>
      </c>
      <c r="G8126" s="69">
        <f>SUMIFS(الصرف!$H$7:$H$60000,الصرف!$F$7:$F$60000,'أرصدة المخزن'!C8126)</f>
        <v/>
      </c>
      <c r="H8126" s="70">
        <f>E8126+F8126-G8126</f>
        <v/>
      </c>
    </row>
    <row r="8127" hidden="1" ht="24.6" customHeight="1" s="138">
      <c r="A8127" s="65" t="n">
        <v>10150346</v>
      </c>
      <c r="B8127" s="66" t="inlineStr">
        <is>
          <t>ملابس</t>
        </is>
      </c>
      <c r="C8127" s="67" t="inlineStr"/>
      <c r="D8127" s="67" t="inlineStr"/>
      <c r="E8127" s="68" t="n">
        <v>0</v>
      </c>
      <c r="F8127" s="69">
        <f>SUMIFS(الاضافة!$G$7:$G$60000,الاضافة!$H$7:$H$60000,"*اضاف*",الاضافة!$E$7:$E$60000,'أرصدة المخزن'!C8127)</f>
        <v/>
      </c>
      <c r="G8127" s="69">
        <f>SUMIFS(الصرف!$H$7:$H$60000,الصرف!$F$7:$F$60000,'أرصدة المخزن'!C8127)</f>
        <v/>
      </c>
      <c r="H8127" s="70">
        <f>E8127+F8127-G8127</f>
        <v/>
      </c>
    </row>
    <row r="8128" hidden="1" ht="24.6" customHeight="1" s="138">
      <c r="A8128" s="65" t="n">
        <v>10150347</v>
      </c>
      <c r="B8128" s="66" t="inlineStr">
        <is>
          <t>ملابس</t>
        </is>
      </c>
      <c r="C8128" s="67" t="inlineStr"/>
      <c r="D8128" s="67" t="inlineStr"/>
      <c r="E8128" s="68" t="n">
        <v>0</v>
      </c>
      <c r="F8128" s="69">
        <f>SUMIFS(الاضافة!$G$7:$G$60000,الاضافة!$H$7:$H$60000,"*اضاف*",الاضافة!$E$7:$E$60000,'أرصدة المخزن'!C8128)</f>
        <v/>
      </c>
      <c r="G8128" s="69">
        <f>SUMIFS(الصرف!$H$7:$H$60000,الصرف!$F$7:$F$60000,'أرصدة المخزن'!C8128)</f>
        <v/>
      </c>
      <c r="H8128" s="70">
        <f>E8128+F8128-G8128</f>
        <v/>
      </c>
    </row>
    <row r="8129" hidden="1" ht="24.6" customHeight="1" s="138">
      <c r="A8129" s="65" t="n">
        <v>10150348</v>
      </c>
      <c r="B8129" s="66" t="inlineStr">
        <is>
          <t>ملابس</t>
        </is>
      </c>
      <c r="C8129" s="67" t="inlineStr"/>
      <c r="D8129" s="67" t="inlineStr"/>
      <c r="E8129" s="68" t="n">
        <v>0</v>
      </c>
      <c r="F8129" s="69">
        <f>SUMIFS(الاضافة!$G$7:$G$60000,الاضافة!$H$7:$H$60000,"*اضاف*",الاضافة!$E$7:$E$60000,'أرصدة المخزن'!C8129)</f>
        <v/>
      </c>
      <c r="G8129" s="69">
        <f>SUMIFS(الصرف!$H$7:$H$60000,الصرف!$F$7:$F$60000,'أرصدة المخزن'!C8129)</f>
        <v/>
      </c>
      <c r="H8129" s="70">
        <f>E8129+F8129-G8129</f>
        <v/>
      </c>
    </row>
    <row r="8130" hidden="1" ht="24.6" customHeight="1" s="138">
      <c r="A8130" s="65" t="n">
        <v>10150349</v>
      </c>
      <c r="B8130" s="66" t="inlineStr">
        <is>
          <t>ملابس</t>
        </is>
      </c>
      <c r="C8130" s="67" t="inlineStr"/>
      <c r="D8130" s="67" t="inlineStr"/>
      <c r="E8130" s="68" t="n">
        <v>0</v>
      </c>
      <c r="F8130" s="69">
        <f>SUMIFS(الاضافة!$G$7:$G$60000,الاضافة!$H$7:$H$60000,"*اضاف*",الاضافة!$E$7:$E$60000,'أرصدة المخزن'!C8130)</f>
        <v/>
      </c>
      <c r="G8130" s="69">
        <f>SUMIFS(الصرف!$H$7:$H$60000,الصرف!$F$7:$F$60000,'أرصدة المخزن'!C8130)</f>
        <v/>
      </c>
      <c r="H8130" s="70">
        <f>E8130+F8130-G8130</f>
        <v/>
      </c>
    </row>
    <row r="8131" hidden="1" ht="24.6" customHeight="1" s="138">
      <c r="A8131" s="65" t="n">
        <v>10150350</v>
      </c>
      <c r="B8131" s="66" t="inlineStr">
        <is>
          <t>ملابس</t>
        </is>
      </c>
      <c r="C8131" s="67" t="inlineStr"/>
      <c r="D8131" s="67" t="inlineStr"/>
      <c r="E8131" s="68" t="n">
        <v>0</v>
      </c>
      <c r="F8131" s="69">
        <f>SUMIFS(الاضافة!$G$7:$G$60000,الاضافة!$H$7:$H$60000,"*اضاف*",الاضافة!$E$7:$E$60000,'أرصدة المخزن'!C8131)</f>
        <v/>
      </c>
      <c r="G8131" s="69">
        <f>SUMIFS(الصرف!$H$7:$H$60000,الصرف!$F$7:$F$60000,'أرصدة المخزن'!C8131)</f>
        <v/>
      </c>
      <c r="H8131" s="70">
        <f>E8131+F8131-G8131</f>
        <v/>
      </c>
    </row>
    <row r="8132" hidden="1" ht="24.6" customHeight="1" s="138">
      <c r="A8132" s="65" t="n">
        <v>10150351</v>
      </c>
      <c r="B8132" s="66" t="inlineStr">
        <is>
          <t>ملابس</t>
        </is>
      </c>
      <c r="C8132" s="67" t="inlineStr"/>
      <c r="D8132" s="67" t="inlineStr"/>
      <c r="E8132" s="68" t="n">
        <v>0</v>
      </c>
      <c r="F8132" s="69">
        <f>SUMIFS(الاضافة!$G$7:$G$60000,الاضافة!$H$7:$H$60000,"*اضاف*",الاضافة!$E$7:$E$60000,'أرصدة المخزن'!C8132)</f>
        <v/>
      </c>
      <c r="G8132" s="69">
        <f>SUMIFS(الصرف!$H$7:$H$60000,الصرف!$F$7:$F$60000,'أرصدة المخزن'!C8132)</f>
        <v/>
      </c>
      <c r="H8132" s="70">
        <f>E8132+F8132-G8132</f>
        <v/>
      </c>
    </row>
    <row r="8133" hidden="1" ht="24.6" customHeight="1" s="138">
      <c r="A8133" s="65" t="n">
        <v>10150352</v>
      </c>
      <c r="B8133" s="66" t="inlineStr">
        <is>
          <t>ملابس</t>
        </is>
      </c>
      <c r="C8133" s="67" t="inlineStr"/>
      <c r="D8133" s="67" t="inlineStr"/>
      <c r="E8133" s="68" t="n">
        <v>0</v>
      </c>
      <c r="F8133" s="69">
        <f>SUMIFS(الاضافة!$G$7:$G$60000,الاضافة!$H$7:$H$60000,"*اضاف*",الاضافة!$E$7:$E$60000,'أرصدة المخزن'!C8133)</f>
        <v/>
      </c>
      <c r="G8133" s="69">
        <f>SUMIFS(الصرف!$H$7:$H$60000,الصرف!$F$7:$F$60000,'أرصدة المخزن'!C8133)</f>
        <v/>
      </c>
      <c r="H8133" s="70">
        <f>E8133+F8133-G8133</f>
        <v/>
      </c>
    </row>
    <row r="8134" hidden="1" ht="24.6" customHeight="1" s="138">
      <c r="A8134" s="65" t="n">
        <v>10150353</v>
      </c>
      <c r="B8134" s="66" t="inlineStr">
        <is>
          <t>ملابس</t>
        </is>
      </c>
      <c r="C8134" s="67" t="inlineStr"/>
      <c r="D8134" s="67" t="inlineStr"/>
      <c r="E8134" s="68" t="n">
        <v>0</v>
      </c>
      <c r="F8134" s="69">
        <f>SUMIFS(الاضافة!$G$7:$G$60000,الاضافة!$H$7:$H$60000,"*اضاف*",الاضافة!$E$7:$E$60000,'أرصدة المخزن'!C8134)</f>
        <v/>
      </c>
      <c r="G8134" s="69">
        <f>SUMIFS(الصرف!$H$7:$H$60000,الصرف!$F$7:$F$60000,'أرصدة المخزن'!C8134)</f>
        <v/>
      </c>
      <c r="H8134" s="70">
        <f>E8134+F8134-G8134</f>
        <v/>
      </c>
    </row>
    <row r="8135" hidden="1" ht="24.6" customHeight="1" s="138">
      <c r="A8135" s="65" t="n">
        <v>10150354</v>
      </c>
      <c r="B8135" s="66" t="inlineStr">
        <is>
          <t>ملابس</t>
        </is>
      </c>
      <c r="C8135" s="67" t="inlineStr"/>
      <c r="D8135" s="67" t="inlineStr"/>
      <c r="E8135" s="68" t="n">
        <v>0</v>
      </c>
      <c r="F8135" s="69">
        <f>SUMIFS(الاضافة!$G$7:$G$60000,الاضافة!$H$7:$H$60000,"*اضاف*",الاضافة!$E$7:$E$60000,'أرصدة المخزن'!C8135)</f>
        <v/>
      </c>
      <c r="G8135" s="69">
        <f>SUMIFS(الصرف!$H$7:$H$60000,الصرف!$F$7:$F$60000,'أرصدة المخزن'!C8135)</f>
        <v/>
      </c>
      <c r="H8135" s="70">
        <f>E8135+F8135-G8135</f>
        <v/>
      </c>
    </row>
    <row r="8136" hidden="1" ht="24.6" customHeight="1" s="138">
      <c r="A8136" s="65" t="n">
        <v>10150355</v>
      </c>
      <c r="B8136" s="66" t="inlineStr">
        <is>
          <t>ملابس</t>
        </is>
      </c>
      <c r="C8136" s="67" t="inlineStr"/>
      <c r="D8136" s="67" t="inlineStr"/>
      <c r="E8136" s="68" t="n">
        <v>0</v>
      </c>
      <c r="F8136" s="69">
        <f>SUMIFS(الاضافة!$G$7:$G$60000,الاضافة!$H$7:$H$60000,"*اضاف*",الاضافة!$E$7:$E$60000,'أرصدة المخزن'!C8136)</f>
        <v/>
      </c>
      <c r="G8136" s="69">
        <f>SUMIFS(الصرف!$H$7:$H$60000,الصرف!$F$7:$F$60000,'أرصدة المخزن'!C8136)</f>
        <v/>
      </c>
      <c r="H8136" s="70">
        <f>E8136+F8136-G8136</f>
        <v/>
      </c>
    </row>
    <row r="8137" hidden="1" ht="24.6" customHeight="1" s="138">
      <c r="A8137" s="65" t="n">
        <v>10150356</v>
      </c>
      <c r="B8137" s="66" t="inlineStr">
        <is>
          <t>ملابس</t>
        </is>
      </c>
      <c r="C8137" s="67" t="inlineStr"/>
      <c r="D8137" s="67" t="inlineStr"/>
      <c r="E8137" s="68" t="n">
        <v>0</v>
      </c>
      <c r="F8137" s="69">
        <f>SUMIFS(الاضافة!$G$7:$G$60000,الاضافة!$H$7:$H$60000,"*اضاف*",الاضافة!$E$7:$E$60000,'أرصدة المخزن'!C8137)</f>
        <v/>
      </c>
      <c r="G8137" s="69">
        <f>SUMIFS(الصرف!$H$7:$H$60000,الصرف!$F$7:$F$60000,'أرصدة المخزن'!C8137)</f>
        <v/>
      </c>
      <c r="H8137" s="70">
        <f>E8137+F8137-G8137</f>
        <v/>
      </c>
    </row>
    <row r="8138" hidden="1" ht="24.6" customHeight="1" s="138">
      <c r="A8138" s="65" t="n">
        <v>10150357</v>
      </c>
      <c r="B8138" s="66" t="inlineStr">
        <is>
          <t>ملابس</t>
        </is>
      </c>
      <c r="C8138" s="67" t="inlineStr"/>
      <c r="D8138" s="67" t="inlineStr"/>
      <c r="E8138" s="68" t="n">
        <v>0</v>
      </c>
      <c r="F8138" s="69">
        <f>SUMIFS(الاضافة!$G$7:$G$60000,الاضافة!$H$7:$H$60000,"*اضاف*",الاضافة!$E$7:$E$60000,'أرصدة المخزن'!C8138)</f>
        <v/>
      </c>
      <c r="G8138" s="69">
        <f>SUMIFS(الصرف!$H$7:$H$60000,الصرف!$F$7:$F$60000,'أرصدة المخزن'!C8138)</f>
        <v/>
      </c>
      <c r="H8138" s="70">
        <f>E8138+F8138-G8138</f>
        <v/>
      </c>
    </row>
    <row r="8139" hidden="1" ht="24.6" customHeight="1" s="138">
      <c r="A8139" s="65" t="n">
        <v>10150358</v>
      </c>
      <c r="B8139" s="66" t="inlineStr">
        <is>
          <t>ملابس</t>
        </is>
      </c>
      <c r="C8139" s="67" t="inlineStr"/>
      <c r="D8139" s="67" t="inlineStr"/>
      <c r="E8139" s="68" t="n">
        <v>0</v>
      </c>
      <c r="F8139" s="69">
        <f>SUMIFS(الاضافة!$G$7:$G$60000,الاضافة!$H$7:$H$60000,"*اضاف*",الاضافة!$E$7:$E$60000,'أرصدة المخزن'!C8139)</f>
        <v/>
      </c>
      <c r="G8139" s="69">
        <f>SUMIFS(الصرف!$H$7:$H$60000,الصرف!$F$7:$F$60000,'أرصدة المخزن'!C8139)</f>
        <v/>
      </c>
      <c r="H8139" s="70">
        <f>E8139+F8139-G8139</f>
        <v/>
      </c>
    </row>
    <row r="8140" hidden="1" ht="24.6" customHeight="1" s="138">
      <c r="A8140" s="65" t="n">
        <v>10150359</v>
      </c>
      <c r="B8140" s="66" t="inlineStr">
        <is>
          <t>ملابس</t>
        </is>
      </c>
      <c r="C8140" s="67" t="inlineStr"/>
      <c r="D8140" s="67" t="inlineStr"/>
      <c r="E8140" s="68" t="n">
        <v>0</v>
      </c>
      <c r="F8140" s="69">
        <f>SUMIFS(الاضافة!$G$7:$G$60000,الاضافة!$H$7:$H$60000,"*اضاف*",الاضافة!$E$7:$E$60000,'أرصدة المخزن'!C8140)</f>
        <v/>
      </c>
      <c r="G8140" s="69">
        <f>SUMIFS(الصرف!$H$7:$H$60000,الصرف!$F$7:$F$60000,'أرصدة المخزن'!C8140)</f>
        <v/>
      </c>
      <c r="H8140" s="70">
        <f>E8140+F8140-G8140</f>
        <v/>
      </c>
    </row>
    <row r="8141" hidden="1" ht="24.6" customHeight="1" s="138">
      <c r="A8141" s="65" t="n">
        <v>10150360</v>
      </c>
      <c r="B8141" s="66" t="inlineStr">
        <is>
          <t>ملابس</t>
        </is>
      </c>
      <c r="C8141" s="67" t="inlineStr"/>
      <c r="D8141" s="67" t="inlineStr"/>
      <c r="E8141" s="68" t="n">
        <v>0</v>
      </c>
      <c r="F8141" s="69">
        <f>SUMIFS(الاضافة!$G$7:$G$60000,الاضافة!$H$7:$H$60000,"*اضاف*",الاضافة!$E$7:$E$60000,'أرصدة المخزن'!C8141)</f>
        <v/>
      </c>
      <c r="G8141" s="69">
        <f>SUMIFS(الصرف!$H$7:$H$60000,الصرف!$F$7:$F$60000,'أرصدة المخزن'!C8141)</f>
        <v/>
      </c>
      <c r="H8141" s="70">
        <f>E8141+F8141-G8141</f>
        <v/>
      </c>
    </row>
    <row r="8142" hidden="1" ht="24.6" customHeight="1" s="138">
      <c r="A8142" s="65" t="n">
        <v>10150361</v>
      </c>
      <c r="B8142" s="66" t="inlineStr">
        <is>
          <t>ملابس</t>
        </is>
      </c>
      <c r="C8142" s="67" t="inlineStr"/>
      <c r="D8142" s="67" t="inlineStr"/>
      <c r="E8142" s="68" t="n">
        <v>0</v>
      </c>
      <c r="F8142" s="69">
        <f>SUMIFS(الاضافة!$G$7:$G$60000,الاضافة!$H$7:$H$60000,"*اضاف*",الاضافة!$E$7:$E$60000,'أرصدة المخزن'!C8142)</f>
        <v/>
      </c>
      <c r="G8142" s="69">
        <f>SUMIFS(الصرف!$H$7:$H$60000,الصرف!$F$7:$F$60000,'أرصدة المخزن'!C8142)</f>
        <v/>
      </c>
      <c r="H8142" s="70">
        <f>E8142+F8142-G8142</f>
        <v/>
      </c>
    </row>
    <row r="8143" hidden="1" ht="24.6" customHeight="1" s="138">
      <c r="A8143" s="65" t="n">
        <v>10150362</v>
      </c>
      <c r="B8143" s="66" t="inlineStr">
        <is>
          <t>ملابس</t>
        </is>
      </c>
      <c r="C8143" s="67" t="inlineStr"/>
      <c r="D8143" s="67" t="inlineStr"/>
      <c r="E8143" s="68" t="n">
        <v>0</v>
      </c>
      <c r="F8143" s="69">
        <f>SUMIFS(الاضافة!$G$7:$G$60000,الاضافة!$H$7:$H$60000,"*اضاف*",الاضافة!$E$7:$E$60000,'أرصدة المخزن'!C8143)</f>
        <v/>
      </c>
      <c r="G8143" s="69">
        <f>SUMIFS(الصرف!$H$7:$H$60000,الصرف!$F$7:$F$60000,'أرصدة المخزن'!C8143)</f>
        <v/>
      </c>
      <c r="H8143" s="70">
        <f>E8143+F8143-G8143</f>
        <v/>
      </c>
    </row>
    <row r="8144" hidden="1" ht="24.6" customHeight="1" s="138">
      <c r="A8144" s="65" t="n">
        <v>10150363</v>
      </c>
      <c r="B8144" s="66" t="inlineStr">
        <is>
          <t>ملابس</t>
        </is>
      </c>
      <c r="C8144" s="67" t="inlineStr"/>
      <c r="D8144" s="67" t="inlineStr"/>
      <c r="E8144" s="68" t="n">
        <v>0</v>
      </c>
      <c r="F8144" s="69">
        <f>SUMIFS(الاضافة!$G$7:$G$60000,الاضافة!$H$7:$H$60000,"*اضاف*",الاضافة!$E$7:$E$60000,'أرصدة المخزن'!C8144)</f>
        <v/>
      </c>
      <c r="G8144" s="69">
        <f>SUMIFS(الصرف!$H$7:$H$60000,الصرف!$F$7:$F$60000,'أرصدة المخزن'!C8144)</f>
        <v/>
      </c>
      <c r="H8144" s="70">
        <f>E8144+F8144-G8144</f>
        <v/>
      </c>
    </row>
    <row r="8145" hidden="1" ht="24.6" customHeight="1" s="138">
      <c r="A8145" s="65" t="n">
        <v>10150364</v>
      </c>
      <c r="B8145" s="66" t="inlineStr">
        <is>
          <t>ملابس</t>
        </is>
      </c>
      <c r="C8145" s="67" t="inlineStr"/>
      <c r="D8145" s="67" t="inlineStr"/>
      <c r="E8145" s="68" t="n">
        <v>0</v>
      </c>
      <c r="F8145" s="69">
        <f>SUMIFS(الاضافة!$G$7:$G$60000,الاضافة!$H$7:$H$60000,"*اضاف*",الاضافة!$E$7:$E$60000,'أرصدة المخزن'!C8145)</f>
        <v/>
      </c>
      <c r="G8145" s="69">
        <f>SUMIFS(الصرف!$H$7:$H$60000,الصرف!$F$7:$F$60000,'أرصدة المخزن'!C8145)</f>
        <v/>
      </c>
      <c r="H8145" s="70">
        <f>E8145+F8145-G8145</f>
        <v/>
      </c>
    </row>
    <row r="8146" hidden="1" ht="24.6" customHeight="1" s="138">
      <c r="A8146" s="65" t="n">
        <v>10150365</v>
      </c>
      <c r="B8146" s="66" t="inlineStr">
        <is>
          <t>ملابس</t>
        </is>
      </c>
      <c r="C8146" s="67" t="inlineStr"/>
      <c r="D8146" s="67" t="inlineStr"/>
      <c r="E8146" s="68" t="n">
        <v>0</v>
      </c>
      <c r="F8146" s="69">
        <f>SUMIFS(الاضافة!$G$7:$G$60000,الاضافة!$H$7:$H$60000,"*اضاف*",الاضافة!$E$7:$E$60000,'أرصدة المخزن'!C8146)</f>
        <v/>
      </c>
      <c r="G8146" s="69">
        <f>SUMIFS(الصرف!$H$7:$H$60000,الصرف!$F$7:$F$60000,'أرصدة المخزن'!C8146)</f>
        <v/>
      </c>
      <c r="H8146" s="70">
        <f>E8146+F8146-G8146</f>
        <v/>
      </c>
    </row>
    <row r="8147" hidden="1" ht="24.6" customHeight="1" s="138">
      <c r="A8147" s="65" t="n">
        <v>10150366</v>
      </c>
      <c r="B8147" s="66" t="inlineStr">
        <is>
          <t>ملابس</t>
        </is>
      </c>
      <c r="C8147" s="67" t="inlineStr"/>
      <c r="D8147" s="67" t="inlineStr"/>
      <c r="E8147" s="68" t="n">
        <v>0</v>
      </c>
      <c r="F8147" s="69">
        <f>SUMIFS(الاضافة!$G$7:$G$60000,الاضافة!$H$7:$H$60000,"*اضاف*",الاضافة!$E$7:$E$60000,'أرصدة المخزن'!C8147)</f>
        <v/>
      </c>
      <c r="G8147" s="69">
        <f>SUMIFS(الصرف!$H$7:$H$60000,الصرف!$F$7:$F$60000,'أرصدة المخزن'!C8147)</f>
        <v/>
      </c>
      <c r="H8147" s="70">
        <f>E8147+F8147-G8147</f>
        <v/>
      </c>
    </row>
    <row r="8148" hidden="1" ht="24.6" customHeight="1" s="138">
      <c r="A8148" s="65" t="n">
        <v>10150367</v>
      </c>
      <c r="B8148" s="66" t="inlineStr">
        <is>
          <t>ملابس</t>
        </is>
      </c>
      <c r="C8148" s="67" t="inlineStr"/>
      <c r="D8148" s="67" t="inlineStr"/>
      <c r="E8148" s="68" t="n">
        <v>0</v>
      </c>
      <c r="F8148" s="69">
        <f>SUMIFS(الاضافة!$G$7:$G$60000,الاضافة!$H$7:$H$60000,"*اضاف*",الاضافة!$E$7:$E$60000,'أرصدة المخزن'!C8148)</f>
        <v/>
      </c>
      <c r="G8148" s="69">
        <f>SUMIFS(الصرف!$H$7:$H$60000,الصرف!$F$7:$F$60000,'أرصدة المخزن'!C8148)</f>
        <v/>
      </c>
      <c r="H8148" s="70">
        <f>E8148+F8148-G8148</f>
        <v/>
      </c>
    </row>
    <row r="8149" hidden="1" ht="24.6" customHeight="1" s="138">
      <c r="A8149" s="65" t="n">
        <v>10150368</v>
      </c>
      <c r="B8149" s="66" t="inlineStr">
        <is>
          <t>ملابس</t>
        </is>
      </c>
      <c r="C8149" s="67" t="inlineStr"/>
      <c r="D8149" s="67" t="inlineStr"/>
      <c r="E8149" s="68" t="n">
        <v>0</v>
      </c>
      <c r="F8149" s="69">
        <f>SUMIFS(الاضافة!$G$7:$G$60000,الاضافة!$H$7:$H$60000,"*اضاف*",الاضافة!$E$7:$E$60000,'أرصدة المخزن'!C8149)</f>
        <v/>
      </c>
      <c r="G8149" s="69">
        <f>SUMIFS(الصرف!$H$7:$H$60000,الصرف!$F$7:$F$60000,'أرصدة المخزن'!C8149)</f>
        <v/>
      </c>
      <c r="H8149" s="70">
        <f>E8149+F8149-G8149</f>
        <v/>
      </c>
    </row>
    <row r="8150" hidden="1" ht="24.6" customHeight="1" s="138">
      <c r="A8150" s="65" t="n">
        <v>10150369</v>
      </c>
      <c r="B8150" s="66" t="inlineStr">
        <is>
          <t>ملابس</t>
        </is>
      </c>
      <c r="C8150" s="67" t="inlineStr"/>
      <c r="D8150" s="67" t="inlineStr"/>
      <c r="E8150" s="68" t="n">
        <v>0</v>
      </c>
      <c r="F8150" s="69">
        <f>SUMIFS(الاضافة!$G$7:$G$60000,الاضافة!$H$7:$H$60000,"*اضاف*",الاضافة!$E$7:$E$60000,'أرصدة المخزن'!C8150)</f>
        <v/>
      </c>
      <c r="G8150" s="69">
        <f>SUMIFS(الصرف!$H$7:$H$60000,الصرف!$F$7:$F$60000,'أرصدة المخزن'!C8150)</f>
        <v/>
      </c>
      <c r="H8150" s="70">
        <f>E8150+F8150-G8150</f>
        <v/>
      </c>
    </row>
    <row r="8151" hidden="1" ht="24.6" customHeight="1" s="138">
      <c r="A8151" s="65" t="n">
        <v>10150370</v>
      </c>
      <c r="B8151" s="66" t="inlineStr">
        <is>
          <t>ملابس</t>
        </is>
      </c>
      <c r="C8151" s="67" t="inlineStr"/>
      <c r="D8151" s="67" t="inlineStr"/>
      <c r="E8151" s="68" t="n">
        <v>0</v>
      </c>
      <c r="F8151" s="69">
        <f>SUMIFS(الاضافة!$G$7:$G$60000,الاضافة!$H$7:$H$60000,"*اضاف*",الاضافة!$E$7:$E$60000,'أرصدة المخزن'!C8151)</f>
        <v/>
      </c>
      <c r="G8151" s="69">
        <f>SUMIFS(الصرف!$H$7:$H$60000,الصرف!$F$7:$F$60000,'أرصدة المخزن'!C8151)</f>
        <v/>
      </c>
      <c r="H8151" s="70">
        <f>E8151+F8151-G8151</f>
        <v/>
      </c>
    </row>
    <row r="8152" hidden="1" ht="24.6" customHeight="1" s="138">
      <c r="A8152" s="65" t="n">
        <v>10150371</v>
      </c>
      <c r="B8152" s="66" t="inlineStr">
        <is>
          <t>ملابس</t>
        </is>
      </c>
      <c r="C8152" s="67" t="inlineStr"/>
      <c r="D8152" s="67" t="inlineStr"/>
      <c r="E8152" s="68" t="n">
        <v>0</v>
      </c>
      <c r="F8152" s="69">
        <f>SUMIFS(الاضافة!$G$7:$G$60000,الاضافة!$H$7:$H$60000,"*اضاف*",الاضافة!$E$7:$E$60000,'أرصدة المخزن'!C8152)</f>
        <v/>
      </c>
      <c r="G8152" s="69">
        <f>SUMIFS(الصرف!$H$7:$H$60000,الصرف!$F$7:$F$60000,'أرصدة المخزن'!C8152)</f>
        <v/>
      </c>
      <c r="H8152" s="70">
        <f>E8152+F8152-G8152</f>
        <v/>
      </c>
    </row>
    <row r="8153" hidden="1" ht="24.6" customHeight="1" s="138">
      <c r="A8153" s="65" t="n">
        <v>10150372</v>
      </c>
      <c r="B8153" s="66" t="inlineStr">
        <is>
          <t>ملابس</t>
        </is>
      </c>
      <c r="C8153" s="67" t="inlineStr"/>
      <c r="D8153" s="67" t="inlineStr"/>
      <c r="E8153" s="68" t="n">
        <v>0</v>
      </c>
      <c r="F8153" s="69">
        <f>SUMIFS(الاضافة!$G$7:$G$60000,الاضافة!$H$7:$H$60000,"*اضاف*",الاضافة!$E$7:$E$60000,'أرصدة المخزن'!C8153)</f>
        <v/>
      </c>
      <c r="G8153" s="69">
        <f>SUMIFS(الصرف!$H$7:$H$60000,الصرف!$F$7:$F$60000,'أرصدة المخزن'!C8153)</f>
        <v/>
      </c>
      <c r="H8153" s="70">
        <f>E8153+F8153-G8153</f>
        <v/>
      </c>
    </row>
    <row r="8154" hidden="1" ht="24.6" customHeight="1" s="138">
      <c r="A8154" s="65" t="n">
        <v>10150373</v>
      </c>
      <c r="B8154" s="66" t="inlineStr">
        <is>
          <t>ملابس</t>
        </is>
      </c>
      <c r="C8154" s="67" t="inlineStr"/>
      <c r="D8154" s="67" t="inlineStr"/>
      <c r="E8154" s="68" t="n">
        <v>0</v>
      </c>
      <c r="F8154" s="69">
        <f>SUMIFS(الاضافة!$G$7:$G$60000,الاضافة!$H$7:$H$60000,"*اضاف*",الاضافة!$E$7:$E$60000,'أرصدة المخزن'!C8154)</f>
        <v/>
      </c>
      <c r="G8154" s="69">
        <f>SUMIFS(الصرف!$H$7:$H$60000,الصرف!$F$7:$F$60000,'أرصدة المخزن'!C8154)</f>
        <v/>
      </c>
      <c r="H8154" s="70">
        <f>E8154+F8154-G8154</f>
        <v/>
      </c>
    </row>
    <row r="8155" hidden="1" ht="24.6" customHeight="1" s="138">
      <c r="A8155" s="65" t="n">
        <v>10150374</v>
      </c>
      <c r="B8155" s="66" t="inlineStr">
        <is>
          <t>ملابس</t>
        </is>
      </c>
      <c r="C8155" s="67" t="inlineStr"/>
      <c r="D8155" s="67" t="inlineStr"/>
      <c r="E8155" s="68" t="n">
        <v>0</v>
      </c>
      <c r="F8155" s="69">
        <f>SUMIFS(الاضافة!$G$7:$G$60000,الاضافة!$H$7:$H$60000,"*اضاف*",الاضافة!$E$7:$E$60000,'أرصدة المخزن'!C8155)</f>
        <v/>
      </c>
      <c r="G8155" s="69">
        <f>SUMIFS(الصرف!$H$7:$H$60000,الصرف!$F$7:$F$60000,'أرصدة المخزن'!C8155)</f>
        <v/>
      </c>
      <c r="H8155" s="70">
        <f>E8155+F8155-G8155</f>
        <v/>
      </c>
    </row>
    <row r="8156" hidden="1" ht="24.6" customHeight="1" s="138">
      <c r="A8156" s="65" t="n">
        <v>10150375</v>
      </c>
      <c r="B8156" s="66" t="inlineStr">
        <is>
          <t>ملابس</t>
        </is>
      </c>
      <c r="C8156" s="67" t="inlineStr"/>
      <c r="D8156" s="67" t="inlineStr"/>
      <c r="E8156" s="68" t="n">
        <v>0</v>
      </c>
      <c r="F8156" s="69">
        <f>SUMIFS(الاضافة!$G$7:$G$60000,الاضافة!$H$7:$H$60000,"*اضاف*",الاضافة!$E$7:$E$60000,'أرصدة المخزن'!C8156)</f>
        <v/>
      </c>
      <c r="G8156" s="69">
        <f>SUMIFS(الصرف!$H$7:$H$60000,الصرف!$F$7:$F$60000,'أرصدة المخزن'!C8156)</f>
        <v/>
      </c>
      <c r="H8156" s="70">
        <f>E8156+F8156-G8156</f>
        <v/>
      </c>
    </row>
    <row r="8157" hidden="1" ht="24.6" customHeight="1" s="138">
      <c r="A8157" s="65" t="n">
        <v>10150376</v>
      </c>
      <c r="B8157" s="66" t="inlineStr">
        <is>
          <t>ملابس</t>
        </is>
      </c>
      <c r="C8157" s="67" t="inlineStr"/>
      <c r="D8157" s="67" t="inlineStr"/>
      <c r="E8157" s="68" t="n">
        <v>0</v>
      </c>
      <c r="F8157" s="69">
        <f>SUMIFS(الاضافة!$G$7:$G$60000,الاضافة!$H$7:$H$60000,"*اضاف*",الاضافة!$E$7:$E$60000,'أرصدة المخزن'!C8157)</f>
        <v/>
      </c>
      <c r="G8157" s="69">
        <f>SUMIFS(الصرف!$H$7:$H$60000,الصرف!$F$7:$F$60000,'أرصدة المخزن'!C8157)</f>
        <v/>
      </c>
      <c r="H8157" s="70">
        <f>E8157+F8157-G8157</f>
        <v/>
      </c>
    </row>
    <row r="8158" hidden="1" ht="24.6" customHeight="1" s="138">
      <c r="A8158" s="65" t="n">
        <v>10150377</v>
      </c>
      <c r="B8158" s="66" t="inlineStr">
        <is>
          <t>ملابس</t>
        </is>
      </c>
      <c r="C8158" s="67" t="inlineStr"/>
      <c r="D8158" s="67" t="inlineStr"/>
      <c r="E8158" s="68" t="n">
        <v>0</v>
      </c>
      <c r="F8158" s="69">
        <f>SUMIFS(الاضافة!$G$7:$G$60000,الاضافة!$H$7:$H$60000,"*اضاف*",الاضافة!$E$7:$E$60000,'أرصدة المخزن'!C8158)</f>
        <v/>
      </c>
      <c r="G8158" s="69">
        <f>SUMIFS(الصرف!$H$7:$H$60000,الصرف!$F$7:$F$60000,'أرصدة المخزن'!C8158)</f>
        <v/>
      </c>
      <c r="H8158" s="70">
        <f>E8158+F8158-G8158</f>
        <v/>
      </c>
    </row>
    <row r="8159" hidden="1" ht="24.6" customHeight="1" s="138">
      <c r="A8159" s="65" t="n">
        <v>10150378</v>
      </c>
      <c r="B8159" s="66" t="inlineStr">
        <is>
          <t>ملابس</t>
        </is>
      </c>
      <c r="C8159" s="67" t="inlineStr"/>
      <c r="D8159" s="67" t="inlineStr"/>
      <c r="E8159" s="68" t="n">
        <v>0</v>
      </c>
      <c r="F8159" s="69">
        <f>SUMIFS(الاضافة!$G$7:$G$60000,الاضافة!$H$7:$H$60000,"*اضاف*",الاضافة!$E$7:$E$60000,'أرصدة المخزن'!C8159)</f>
        <v/>
      </c>
      <c r="G8159" s="69">
        <f>SUMIFS(الصرف!$H$7:$H$60000,الصرف!$F$7:$F$60000,'أرصدة المخزن'!C8159)</f>
        <v/>
      </c>
      <c r="H8159" s="70">
        <f>E8159+F8159-G8159</f>
        <v/>
      </c>
    </row>
    <row r="8160" hidden="1" ht="24.6" customHeight="1" s="138">
      <c r="A8160" s="65" t="n">
        <v>10150379</v>
      </c>
      <c r="B8160" s="66" t="inlineStr">
        <is>
          <t>ملابس</t>
        </is>
      </c>
      <c r="C8160" s="67" t="inlineStr"/>
      <c r="D8160" s="67" t="inlineStr"/>
      <c r="E8160" s="68" t="n">
        <v>0</v>
      </c>
      <c r="F8160" s="69">
        <f>SUMIFS(الاضافة!$G$7:$G$60000,الاضافة!$H$7:$H$60000,"*اضاف*",الاضافة!$E$7:$E$60000,'أرصدة المخزن'!C8160)</f>
        <v/>
      </c>
      <c r="G8160" s="69">
        <f>SUMIFS(الصرف!$H$7:$H$60000,الصرف!$F$7:$F$60000,'أرصدة المخزن'!C8160)</f>
        <v/>
      </c>
      <c r="H8160" s="70">
        <f>E8160+F8160-G8160</f>
        <v/>
      </c>
    </row>
    <row r="8161" hidden="1" ht="24.6" customHeight="1" s="138">
      <c r="A8161" s="65" t="n">
        <v>10150380</v>
      </c>
      <c r="B8161" s="66" t="inlineStr">
        <is>
          <t>ملابس</t>
        </is>
      </c>
      <c r="C8161" s="67" t="inlineStr"/>
      <c r="D8161" s="67" t="inlineStr"/>
      <c r="E8161" s="68" t="n">
        <v>0</v>
      </c>
      <c r="F8161" s="69">
        <f>SUMIFS(الاضافة!$G$7:$G$60000,الاضافة!$H$7:$H$60000,"*اضاف*",الاضافة!$E$7:$E$60000,'أرصدة المخزن'!C8161)</f>
        <v/>
      </c>
      <c r="G8161" s="69">
        <f>SUMIFS(الصرف!$H$7:$H$60000,الصرف!$F$7:$F$60000,'أرصدة المخزن'!C8161)</f>
        <v/>
      </c>
      <c r="H8161" s="70">
        <f>E8161+F8161-G8161</f>
        <v/>
      </c>
    </row>
    <row r="8162" hidden="1" ht="24.6" customHeight="1" s="138">
      <c r="A8162" s="65" t="n">
        <v>10150381</v>
      </c>
      <c r="B8162" s="66" t="inlineStr">
        <is>
          <t>ملابس</t>
        </is>
      </c>
      <c r="C8162" s="67" t="inlineStr"/>
      <c r="D8162" s="67" t="inlineStr"/>
      <c r="E8162" s="68" t="n">
        <v>0</v>
      </c>
      <c r="F8162" s="69">
        <f>SUMIFS(الاضافة!$G$7:$G$60000,الاضافة!$H$7:$H$60000,"*اضاف*",الاضافة!$E$7:$E$60000,'أرصدة المخزن'!C8162)</f>
        <v/>
      </c>
      <c r="G8162" s="69">
        <f>SUMIFS(الصرف!$H$7:$H$60000,الصرف!$F$7:$F$60000,'أرصدة المخزن'!C8162)</f>
        <v/>
      </c>
      <c r="H8162" s="70">
        <f>E8162+F8162-G8162</f>
        <v/>
      </c>
    </row>
    <row r="8163" hidden="1" ht="24.6" customHeight="1" s="138">
      <c r="A8163" s="65" t="n">
        <v>10150382</v>
      </c>
      <c r="B8163" s="66" t="inlineStr">
        <is>
          <t>ملابس</t>
        </is>
      </c>
      <c r="C8163" s="67" t="inlineStr"/>
      <c r="D8163" s="67" t="inlineStr"/>
      <c r="E8163" s="68" t="n">
        <v>0</v>
      </c>
      <c r="F8163" s="69">
        <f>SUMIFS(الاضافة!$G$7:$G$60000,الاضافة!$H$7:$H$60000,"*اضاف*",الاضافة!$E$7:$E$60000,'أرصدة المخزن'!C8163)</f>
        <v/>
      </c>
      <c r="G8163" s="69">
        <f>SUMIFS(الصرف!$H$7:$H$60000,الصرف!$F$7:$F$60000,'أرصدة المخزن'!C8163)</f>
        <v/>
      </c>
      <c r="H8163" s="70">
        <f>E8163+F8163-G8163</f>
        <v/>
      </c>
    </row>
    <row r="8164" hidden="1" ht="24.6" customHeight="1" s="138">
      <c r="A8164" s="65" t="n">
        <v>10150383</v>
      </c>
      <c r="B8164" s="66" t="inlineStr">
        <is>
          <t>ملابس</t>
        </is>
      </c>
      <c r="C8164" s="67" t="inlineStr"/>
      <c r="D8164" s="67" t="inlineStr"/>
      <c r="E8164" s="68" t="n">
        <v>0</v>
      </c>
      <c r="F8164" s="69">
        <f>SUMIFS(الاضافة!$G$7:$G$60000,الاضافة!$H$7:$H$60000,"*اضاف*",الاضافة!$E$7:$E$60000,'أرصدة المخزن'!C8164)</f>
        <v/>
      </c>
      <c r="G8164" s="69">
        <f>SUMIFS(الصرف!$H$7:$H$60000,الصرف!$F$7:$F$60000,'أرصدة المخزن'!C8164)</f>
        <v/>
      </c>
      <c r="H8164" s="70">
        <f>E8164+F8164-G8164</f>
        <v/>
      </c>
    </row>
    <row r="8165" hidden="1" ht="24.6" customHeight="1" s="138">
      <c r="A8165" s="65" t="n">
        <v>10150384</v>
      </c>
      <c r="B8165" s="66" t="inlineStr">
        <is>
          <t>ملابس</t>
        </is>
      </c>
      <c r="C8165" s="67" t="inlineStr"/>
      <c r="D8165" s="67" t="inlineStr"/>
      <c r="E8165" s="68" t="n">
        <v>0</v>
      </c>
      <c r="F8165" s="69">
        <f>SUMIFS(الاضافة!$G$7:$G$60000,الاضافة!$H$7:$H$60000,"*اضاف*",الاضافة!$E$7:$E$60000,'أرصدة المخزن'!C8165)</f>
        <v/>
      </c>
      <c r="G8165" s="69">
        <f>SUMIFS(الصرف!$H$7:$H$60000,الصرف!$F$7:$F$60000,'أرصدة المخزن'!C8165)</f>
        <v/>
      </c>
      <c r="H8165" s="70">
        <f>E8165+F8165-G8165</f>
        <v/>
      </c>
    </row>
    <row r="8166" hidden="1" ht="24.6" customHeight="1" s="138">
      <c r="A8166" s="65" t="n">
        <v>10150385</v>
      </c>
      <c r="B8166" s="66" t="inlineStr">
        <is>
          <t>ملابس</t>
        </is>
      </c>
      <c r="C8166" s="67" t="inlineStr"/>
      <c r="D8166" s="67" t="inlineStr"/>
      <c r="E8166" s="68" t="n">
        <v>0</v>
      </c>
      <c r="F8166" s="69">
        <f>SUMIFS(الاضافة!$G$7:$G$60000,الاضافة!$H$7:$H$60000,"*اضاف*",الاضافة!$E$7:$E$60000,'أرصدة المخزن'!C8166)</f>
        <v/>
      </c>
      <c r="G8166" s="69">
        <f>SUMIFS(الصرف!$H$7:$H$60000,الصرف!$F$7:$F$60000,'أرصدة المخزن'!C8166)</f>
        <v/>
      </c>
      <c r="H8166" s="70">
        <f>E8166+F8166-G8166</f>
        <v/>
      </c>
    </row>
    <row r="8167" hidden="1" ht="24.6" customHeight="1" s="138">
      <c r="A8167" s="65" t="n">
        <v>10150386</v>
      </c>
      <c r="B8167" s="66" t="inlineStr">
        <is>
          <t>ملابس</t>
        </is>
      </c>
      <c r="C8167" s="67" t="inlineStr"/>
      <c r="D8167" s="67" t="inlineStr"/>
      <c r="E8167" s="68" t="n">
        <v>0</v>
      </c>
      <c r="F8167" s="69">
        <f>SUMIFS(الاضافة!$G$7:$G$60000,الاضافة!$H$7:$H$60000,"*اضاف*",الاضافة!$E$7:$E$60000,'أرصدة المخزن'!C8167)</f>
        <v/>
      </c>
      <c r="G8167" s="69">
        <f>SUMIFS(الصرف!$H$7:$H$60000,الصرف!$F$7:$F$60000,'أرصدة المخزن'!C8167)</f>
        <v/>
      </c>
      <c r="H8167" s="70">
        <f>E8167+F8167-G8167</f>
        <v/>
      </c>
    </row>
    <row r="8168" hidden="1" ht="24.6" customHeight="1" s="138">
      <c r="A8168" s="65" t="n">
        <v>10150387</v>
      </c>
      <c r="B8168" s="66" t="inlineStr">
        <is>
          <t>ملابس</t>
        </is>
      </c>
      <c r="C8168" s="67" t="inlineStr"/>
      <c r="D8168" s="67" t="inlineStr"/>
      <c r="E8168" s="68" t="n">
        <v>0</v>
      </c>
      <c r="F8168" s="69">
        <f>SUMIFS(الاضافة!$G$7:$G$60000,الاضافة!$H$7:$H$60000,"*اضاف*",الاضافة!$E$7:$E$60000,'أرصدة المخزن'!C8168)</f>
        <v/>
      </c>
      <c r="G8168" s="69">
        <f>SUMIFS(الصرف!$H$7:$H$60000,الصرف!$F$7:$F$60000,'أرصدة المخزن'!C8168)</f>
        <v/>
      </c>
      <c r="H8168" s="70">
        <f>E8168+F8168-G8168</f>
        <v/>
      </c>
    </row>
    <row r="8169" hidden="1" ht="24.6" customHeight="1" s="138">
      <c r="A8169" s="65" t="n">
        <v>10150388</v>
      </c>
      <c r="B8169" s="66" t="inlineStr">
        <is>
          <t>ملابس</t>
        </is>
      </c>
      <c r="C8169" s="67" t="inlineStr"/>
      <c r="D8169" s="67" t="inlineStr"/>
      <c r="E8169" s="68" t="n">
        <v>0</v>
      </c>
      <c r="F8169" s="69">
        <f>SUMIFS(الاضافة!$G$7:$G$60000,الاضافة!$H$7:$H$60000,"*اضاف*",الاضافة!$E$7:$E$60000,'أرصدة المخزن'!C8169)</f>
        <v/>
      </c>
      <c r="G8169" s="69">
        <f>SUMIFS(الصرف!$H$7:$H$60000,الصرف!$F$7:$F$60000,'أرصدة المخزن'!C8169)</f>
        <v/>
      </c>
      <c r="H8169" s="70">
        <f>E8169+F8169-G8169</f>
        <v/>
      </c>
    </row>
    <row r="8170" hidden="1" ht="24.6" customHeight="1" s="138">
      <c r="A8170" s="65" t="n">
        <v>10150389</v>
      </c>
      <c r="B8170" s="66" t="inlineStr">
        <is>
          <t>ملابس</t>
        </is>
      </c>
      <c r="C8170" s="67" t="inlineStr"/>
      <c r="D8170" s="67" t="inlineStr"/>
      <c r="E8170" s="68" t="n">
        <v>0</v>
      </c>
      <c r="F8170" s="69">
        <f>SUMIFS(الاضافة!$G$7:$G$60000,الاضافة!$H$7:$H$60000,"*اضاف*",الاضافة!$E$7:$E$60000,'أرصدة المخزن'!C8170)</f>
        <v/>
      </c>
      <c r="G8170" s="69">
        <f>SUMIFS(الصرف!$H$7:$H$60000,الصرف!$F$7:$F$60000,'أرصدة المخزن'!C8170)</f>
        <v/>
      </c>
      <c r="H8170" s="70">
        <f>E8170+F8170-G8170</f>
        <v/>
      </c>
    </row>
    <row r="8171" hidden="1" ht="24.6" customHeight="1" s="138">
      <c r="A8171" s="65" t="n">
        <v>10150390</v>
      </c>
      <c r="B8171" s="66" t="inlineStr">
        <is>
          <t>ملابس</t>
        </is>
      </c>
      <c r="C8171" s="67" t="inlineStr"/>
      <c r="D8171" s="67" t="inlineStr"/>
      <c r="E8171" s="68" t="n">
        <v>0</v>
      </c>
      <c r="F8171" s="69">
        <f>SUMIFS(الاضافة!$G$7:$G$60000,الاضافة!$H$7:$H$60000,"*اضاف*",الاضافة!$E$7:$E$60000,'أرصدة المخزن'!C8171)</f>
        <v/>
      </c>
      <c r="G8171" s="69">
        <f>SUMIFS(الصرف!$H$7:$H$60000,الصرف!$F$7:$F$60000,'أرصدة المخزن'!C8171)</f>
        <v/>
      </c>
      <c r="H8171" s="70">
        <f>E8171+F8171-G8171</f>
        <v/>
      </c>
    </row>
    <row r="8172" hidden="1" ht="24.6" customHeight="1" s="138">
      <c r="A8172" s="65" t="n">
        <v>10150391</v>
      </c>
      <c r="B8172" s="66" t="inlineStr">
        <is>
          <t>ملابس</t>
        </is>
      </c>
      <c r="C8172" s="67" t="inlineStr"/>
      <c r="D8172" s="67" t="inlineStr"/>
      <c r="E8172" s="68" t="n">
        <v>0</v>
      </c>
      <c r="F8172" s="69">
        <f>SUMIFS(الاضافة!$G$7:$G$60000,الاضافة!$H$7:$H$60000,"*اضاف*",الاضافة!$E$7:$E$60000,'أرصدة المخزن'!C8172)</f>
        <v/>
      </c>
      <c r="G8172" s="69">
        <f>SUMIFS(الصرف!$H$7:$H$60000,الصرف!$F$7:$F$60000,'أرصدة المخزن'!C8172)</f>
        <v/>
      </c>
      <c r="H8172" s="70">
        <f>E8172+F8172-G8172</f>
        <v/>
      </c>
    </row>
    <row r="8173" hidden="1" ht="24.6" customHeight="1" s="138">
      <c r="A8173" s="65" t="n">
        <v>10150392</v>
      </c>
      <c r="B8173" s="66" t="inlineStr">
        <is>
          <t>ملابس</t>
        </is>
      </c>
      <c r="C8173" s="67" t="inlineStr"/>
      <c r="D8173" s="67" t="inlineStr"/>
      <c r="E8173" s="68" t="n">
        <v>0</v>
      </c>
      <c r="F8173" s="69">
        <f>SUMIFS(الاضافة!$G$7:$G$60000,الاضافة!$H$7:$H$60000,"*اضاف*",الاضافة!$E$7:$E$60000,'أرصدة المخزن'!C8173)</f>
        <v/>
      </c>
      <c r="G8173" s="69">
        <f>SUMIFS(الصرف!$H$7:$H$60000,الصرف!$F$7:$F$60000,'أرصدة المخزن'!C8173)</f>
        <v/>
      </c>
      <c r="H8173" s="70">
        <f>E8173+F8173-G8173</f>
        <v/>
      </c>
    </row>
    <row r="8174" hidden="1" ht="24.6" customHeight="1" s="138">
      <c r="A8174" s="65" t="n">
        <v>10150393</v>
      </c>
      <c r="B8174" s="66" t="inlineStr">
        <is>
          <t>ملابس</t>
        </is>
      </c>
      <c r="C8174" s="67" t="inlineStr"/>
      <c r="D8174" s="67" t="inlineStr"/>
      <c r="E8174" s="68" t="n">
        <v>0</v>
      </c>
      <c r="F8174" s="69">
        <f>SUMIFS(الاضافة!$G$7:$G$60000,الاضافة!$H$7:$H$60000,"*اضاف*",الاضافة!$E$7:$E$60000,'أرصدة المخزن'!C8174)</f>
        <v/>
      </c>
      <c r="G8174" s="69">
        <f>SUMIFS(الصرف!$H$7:$H$60000,الصرف!$F$7:$F$60000,'أرصدة المخزن'!C8174)</f>
        <v/>
      </c>
      <c r="H8174" s="70">
        <f>E8174+F8174-G8174</f>
        <v/>
      </c>
    </row>
    <row r="8175" hidden="1" ht="24.6" customHeight="1" s="138">
      <c r="A8175" s="65" t="n">
        <v>10150394</v>
      </c>
      <c r="B8175" s="66" t="inlineStr">
        <is>
          <t>ملابس</t>
        </is>
      </c>
      <c r="C8175" s="67" t="inlineStr"/>
      <c r="D8175" s="67" t="inlineStr"/>
      <c r="E8175" s="68" t="n">
        <v>0</v>
      </c>
      <c r="F8175" s="69">
        <f>SUMIFS(الاضافة!$G$7:$G$60000,الاضافة!$H$7:$H$60000,"*اضاف*",الاضافة!$E$7:$E$60000,'أرصدة المخزن'!C8175)</f>
        <v/>
      </c>
      <c r="G8175" s="69">
        <f>SUMIFS(الصرف!$H$7:$H$60000,الصرف!$F$7:$F$60000,'أرصدة المخزن'!C8175)</f>
        <v/>
      </c>
      <c r="H8175" s="70">
        <f>E8175+F8175-G8175</f>
        <v/>
      </c>
    </row>
    <row r="8176" hidden="1" ht="24.6" customHeight="1" s="138">
      <c r="A8176" s="65" t="n">
        <v>10150395</v>
      </c>
      <c r="B8176" s="66" t="inlineStr">
        <is>
          <t>ملابس</t>
        </is>
      </c>
      <c r="C8176" s="67" t="inlineStr"/>
      <c r="D8176" s="67" t="inlineStr"/>
      <c r="E8176" s="68" t="n">
        <v>0</v>
      </c>
      <c r="F8176" s="69">
        <f>SUMIFS(الاضافة!$G$7:$G$60000,الاضافة!$H$7:$H$60000,"*اضاف*",الاضافة!$E$7:$E$60000,'أرصدة المخزن'!C8176)</f>
        <v/>
      </c>
      <c r="G8176" s="69">
        <f>SUMIFS(الصرف!$H$7:$H$60000,الصرف!$F$7:$F$60000,'أرصدة المخزن'!C8176)</f>
        <v/>
      </c>
      <c r="H8176" s="70">
        <f>E8176+F8176-G8176</f>
        <v/>
      </c>
    </row>
    <row r="8177" hidden="1" ht="24.6" customHeight="1" s="138">
      <c r="A8177" s="65" t="n">
        <v>10150396</v>
      </c>
      <c r="B8177" s="66" t="inlineStr">
        <is>
          <t>ملابس</t>
        </is>
      </c>
      <c r="C8177" s="67" t="inlineStr"/>
      <c r="D8177" s="67" t="inlineStr"/>
      <c r="E8177" s="68" t="n">
        <v>0</v>
      </c>
      <c r="F8177" s="69">
        <f>SUMIFS(الاضافة!$G$7:$G$60000,الاضافة!$H$7:$H$60000,"*اضاف*",الاضافة!$E$7:$E$60000,'أرصدة المخزن'!C8177)</f>
        <v/>
      </c>
      <c r="G8177" s="69">
        <f>SUMIFS(الصرف!$H$7:$H$60000,الصرف!$F$7:$F$60000,'أرصدة المخزن'!C8177)</f>
        <v/>
      </c>
      <c r="H8177" s="70">
        <f>E8177+F8177-G8177</f>
        <v/>
      </c>
    </row>
    <row r="8178" hidden="1" ht="24.6" customHeight="1" s="138">
      <c r="A8178" s="65" t="n">
        <v>10150397</v>
      </c>
      <c r="B8178" s="66" t="inlineStr">
        <is>
          <t>ملابس</t>
        </is>
      </c>
      <c r="C8178" s="67" t="inlineStr"/>
      <c r="D8178" s="67" t="inlineStr"/>
      <c r="E8178" s="68" t="n">
        <v>0</v>
      </c>
      <c r="F8178" s="69">
        <f>SUMIFS(الاضافة!$G$7:$G$60000,الاضافة!$H$7:$H$60000,"*اضاف*",الاضافة!$E$7:$E$60000,'أرصدة المخزن'!C8178)</f>
        <v/>
      </c>
      <c r="G8178" s="69">
        <f>SUMIFS(الصرف!$H$7:$H$60000,الصرف!$F$7:$F$60000,'أرصدة المخزن'!C8178)</f>
        <v/>
      </c>
      <c r="H8178" s="70">
        <f>E8178+F8178-G8178</f>
        <v/>
      </c>
    </row>
    <row r="8179" hidden="1" ht="24.6" customHeight="1" s="138">
      <c r="A8179" s="65" t="n">
        <v>10150398</v>
      </c>
      <c r="B8179" s="66" t="inlineStr">
        <is>
          <t>ملابس</t>
        </is>
      </c>
      <c r="C8179" s="67" t="inlineStr"/>
      <c r="D8179" s="67" t="inlineStr"/>
      <c r="E8179" s="68" t="n">
        <v>0</v>
      </c>
      <c r="F8179" s="69">
        <f>SUMIFS(الاضافة!$G$7:$G$60000,الاضافة!$H$7:$H$60000,"*اضاف*",الاضافة!$E$7:$E$60000,'أرصدة المخزن'!C8179)</f>
        <v/>
      </c>
      <c r="G8179" s="69">
        <f>SUMIFS(الصرف!$H$7:$H$60000,الصرف!$F$7:$F$60000,'أرصدة المخزن'!C8179)</f>
        <v/>
      </c>
      <c r="H8179" s="70">
        <f>E8179+F8179-G8179</f>
        <v/>
      </c>
    </row>
    <row r="8180" hidden="1" ht="24.6" customHeight="1" s="138">
      <c r="A8180" s="65" t="n">
        <v>10150399</v>
      </c>
      <c r="B8180" s="66" t="inlineStr">
        <is>
          <t>ملابس</t>
        </is>
      </c>
      <c r="C8180" s="67" t="inlineStr"/>
      <c r="D8180" s="67" t="inlineStr"/>
      <c r="E8180" s="68" t="n">
        <v>0</v>
      </c>
      <c r="F8180" s="69">
        <f>SUMIFS(الاضافة!$G$7:$G$60000,الاضافة!$H$7:$H$60000,"*اضاف*",الاضافة!$E$7:$E$60000,'أرصدة المخزن'!C8180)</f>
        <v/>
      </c>
      <c r="G8180" s="69">
        <f>SUMIFS(الصرف!$H$7:$H$60000,الصرف!$F$7:$F$60000,'أرصدة المخزن'!C8180)</f>
        <v/>
      </c>
      <c r="H8180" s="70">
        <f>E8180+F8180-G8180</f>
        <v/>
      </c>
    </row>
    <row r="8181" hidden="1" ht="24.6" customHeight="1" s="138">
      <c r="A8181" s="65" t="n">
        <v>10150400</v>
      </c>
      <c r="B8181" s="66" t="inlineStr">
        <is>
          <t>ملابس</t>
        </is>
      </c>
      <c r="C8181" s="67" t="inlineStr"/>
      <c r="D8181" s="67" t="inlineStr"/>
      <c r="E8181" s="68" t="n">
        <v>0</v>
      </c>
      <c r="F8181" s="69">
        <f>SUMIFS(الاضافة!$G$7:$G$60000,الاضافة!$H$7:$H$60000,"*اضاف*",الاضافة!$E$7:$E$60000,'أرصدة المخزن'!C8181)</f>
        <v/>
      </c>
      <c r="G8181" s="69">
        <f>SUMIFS(الصرف!$H$7:$H$60000,الصرف!$F$7:$F$60000,'أرصدة المخزن'!C8181)</f>
        <v/>
      </c>
      <c r="H8181" s="70">
        <f>E8181+F8181-G8181</f>
        <v/>
      </c>
    </row>
    <row r="8182" hidden="1" ht="24.6" customHeight="1" s="138">
      <c r="A8182" s="65" t="n">
        <v>10150401</v>
      </c>
      <c r="B8182" s="66" t="inlineStr">
        <is>
          <t>ملابس</t>
        </is>
      </c>
      <c r="C8182" s="67" t="inlineStr"/>
      <c r="D8182" s="67" t="inlineStr"/>
      <c r="E8182" s="68" t="n">
        <v>0</v>
      </c>
      <c r="F8182" s="69">
        <f>SUMIFS(الاضافة!$G$7:$G$60000,الاضافة!$H$7:$H$60000,"*اضاف*",الاضافة!$E$7:$E$60000,'أرصدة المخزن'!C8182)</f>
        <v/>
      </c>
      <c r="G8182" s="69">
        <f>SUMIFS(الصرف!$H$7:$H$60000,الصرف!$F$7:$F$60000,'أرصدة المخزن'!C8182)</f>
        <v/>
      </c>
      <c r="H8182" s="70">
        <f>E8182+F8182-G8182</f>
        <v/>
      </c>
    </row>
    <row r="8183" hidden="1" ht="24.6" customHeight="1" s="138">
      <c r="A8183" s="65" t="n">
        <v>10150402</v>
      </c>
      <c r="B8183" s="66" t="inlineStr">
        <is>
          <t>ملابس</t>
        </is>
      </c>
      <c r="C8183" s="67" t="inlineStr"/>
      <c r="D8183" s="67" t="inlineStr"/>
      <c r="E8183" s="68" t="n">
        <v>0</v>
      </c>
      <c r="F8183" s="69">
        <f>SUMIFS(الاضافة!$G$7:$G$60000,الاضافة!$H$7:$H$60000,"*اضاف*",الاضافة!$E$7:$E$60000,'أرصدة المخزن'!C8183)</f>
        <v/>
      </c>
      <c r="G8183" s="69">
        <f>SUMIFS(الصرف!$H$7:$H$60000,الصرف!$F$7:$F$60000,'أرصدة المخزن'!C8183)</f>
        <v/>
      </c>
      <c r="H8183" s="70">
        <f>E8183+F8183-G8183</f>
        <v/>
      </c>
    </row>
    <row r="8184" hidden="1" ht="24.6" customHeight="1" s="138">
      <c r="A8184" s="65" t="n">
        <v>10150403</v>
      </c>
      <c r="B8184" s="66" t="inlineStr">
        <is>
          <t>ملابس</t>
        </is>
      </c>
      <c r="C8184" s="67" t="inlineStr"/>
      <c r="D8184" s="67" t="inlineStr"/>
      <c r="E8184" s="68" t="n">
        <v>0</v>
      </c>
      <c r="F8184" s="69">
        <f>SUMIFS(الاضافة!$G$7:$G$60000,الاضافة!$H$7:$H$60000,"*اضاف*",الاضافة!$E$7:$E$60000,'أرصدة المخزن'!C8184)</f>
        <v/>
      </c>
      <c r="G8184" s="69">
        <f>SUMIFS(الصرف!$H$7:$H$60000,الصرف!$F$7:$F$60000,'أرصدة المخزن'!C8184)</f>
        <v/>
      </c>
      <c r="H8184" s="70">
        <f>E8184+F8184-G8184</f>
        <v/>
      </c>
    </row>
    <row r="8185" hidden="1" ht="24.6" customHeight="1" s="138">
      <c r="A8185" s="65" t="n">
        <v>10150404</v>
      </c>
      <c r="B8185" s="66" t="inlineStr">
        <is>
          <t>ملابس</t>
        </is>
      </c>
      <c r="C8185" s="67" t="inlineStr"/>
      <c r="D8185" s="67" t="inlineStr"/>
      <c r="E8185" s="68" t="n">
        <v>0</v>
      </c>
      <c r="F8185" s="69">
        <f>SUMIFS(الاضافة!$G$7:$G$60000,الاضافة!$H$7:$H$60000,"*اضاف*",الاضافة!$E$7:$E$60000,'أرصدة المخزن'!C8185)</f>
        <v/>
      </c>
      <c r="G8185" s="69">
        <f>SUMIFS(الصرف!$H$7:$H$60000,الصرف!$F$7:$F$60000,'أرصدة المخزن'!C8185)</f>
        <v/>
      </c>
      <c r="H8185" s="70">
        <f>E8185+F8185-G8185</f>
        <v/>
      </c>
    </row>
    <row r="8186" hidden="1" ht="24.6" customHeight="1" s="138">
      <c r="A8186" s="65" t="n">
        <v>10150405</v>
      </c>
      <c r="B8186" s="66" t="inlineStr">
        <is>
          <t>ملابس</t>
        </is>
      </c>
      <c r="C8186" s="67" t="inlineStr"/>
      <c r="D8186" s="67" t="inlineStr"/>
      <c r="E8186" s="68" t="n">
        <v>0</v>
      </c>
      <c r="F8186" s="69">
        <f>SUMIFS(الاضافة!$G$7:$G$60000,الاضافة!$H$7:$H$60000,"*اضاف*",الاضافة!$E$7:$E$60000,'أرصدة المخزن'!C8186)</f>
        <v/>
      </c>
      <c r="G8186" s="69">
        <f>SUMIFS(الصرف!$H$7:$H$60000,الصرف!$F$7:$F$60000,'أرصدة المخزن'!C8186)</f>
        <v/>
      </c>
      <c r="H8186" s="70">
        <f>E8186+F8186-G8186</f>
        <v/>
      </c>
    </row>
    <row r="8187" hidden="1" ht="24.6" customHeight="1" s="138">
      <c r="A8187" s="65" t="n">
        <v>10150406</v>
      </c>
      <c r="B8187" s="66" t="inlineStr">
        <is>
          <t>ملابس</t>
        </is>
      </c>
      <c r="C8187" s="67" t="inlineStr"/>
      <c r="D8187" s="67" t="inlineStr"/>
      <c r="E8187" s="68" t="n">
        <v>0</v>
      </c>
      <c r="F8187" s="69">
        <f>SUMIFS(الاضافة!$G$7:$G$60000,الاضافة!$H$7:$H$60000,"*اضاف*",الاضافة!$E$7:$E$60000,'أرصدة المخزن'!C8187)</f>
        <v/>
      </c>
      <c r="G8187" s="69">
        <f>SUMIFS(الصرف!$H$7:$H$60000,الصرف!$F$7:$F$60000,'أرصدة المخزن'!C8187)</f>
        <v/>
      </c>
      <c r="H8187" s="70">
        <f>E8187+F8187-G8187</f>
        <v/>
      </c>
    </row>
    <row r="8188" hidden="1" ht="24.6" customHeight="1" s="138">
      <c r="A8188" s="65" t="n">
        <v>10150407</v>
      </c>
      <c r="B8188" s="66" t="inlineStr">
        <is>
          <t>ملابس</t>
        </is>
      </c>
      <c r="C8188" s="67" t="inlineStr"/>
      <c r="D8188" s="67" t="inlineStr"/>
      <c r="E8188" s="68" t="n">
        <v>0</v>
      </c>
      <c r="F8188" s="69">
        <f>SUMIFS(الاضافة!$G$7:$G$60000,الاضافة!$H$7:$H$60000,"*اضاف*",الاضافة!$E$7:$E$60000,'أرصدة المخزن'!C8188)</f>
        <v/>
      </c>
      <c r="G8188" s="69">
        <f>SUMIFS(الصرف!$H$7:$H$60000,الصرف!$F$7:$F$60000,'أرصدة المخزن'!C8188)</f>
        <v/>
      </c>
      <c r="H8188" s="70">
        <f>E8188+F8188-G8188</f>
        <v/>
      </c>
    </row>
    <row r="8189" hidden="1" ht="24.6" customHeight="1" s="138">
      <c r="A8189" s="65" t="n">
        <v>10150408</v>
      </c>
      <c r="B8189" s="66" t="inlineStr">
        <is>
          <t>ملابس</t>
        </is>
      </c>
      <c r="C8189" s="67" t="inlineStr"/>
      <c r="D8189" s="67" t="inlineStr"/>
      <c r="E8189" s="68" t="n">
        <v>0</v>
      </c>
      <c r="F8189" s="69">
        <f>SUMIFS(الاضافة!$G$7:$G$60000,الاضافة!$H$7:$H$60000,"*اضاف*",الاضافة!$E$7:$E$60000,'أرصدة المخزن'!C8189)</f>
        <v/>
      </c>
      <c r="G8189" s="69">
        <f>SUMIFS(الصرف!$H$7:$H$60000,الصرف!$F$7:$F$60000,'أرصدة المخزن'!C8189)</f>
        <v/>
      </c>
      <c r="H8189" s="70">
        <f>E8189+F8189-G8189</f>
        <v/>
      </c>
    </row>
    <row r="8190" hidden="1" ht="24.6" customHeight="1" s="138">
      <c r="A8190" s="65" t="n">
        <v>10150409</v>
      </c>
      <c r="B8190" s="66" t="inlineStr">
        <is>
          <t>ملابس</t>
        </is>
      </c>
      <c r="C8190" s="67" t="inlineStr"/>
      <c r="D8190" s="67" t="inlineStr"/>
      <c r="E8190" s="68" t="n">
        <v>0</v>
      </c>
      <c r="F8190" s="69">
        <f>SUMIFS(الاضافة!$G$7:$G$60000,الاضافة!$H$7:$H$60000,"*اضاف*",الاضافة!$E$7:$E$60000,'أرصدة المخزن'!C8190)</f>
        <v/>
      </c>
      <c r="G8190" s="69">
        <f>SUMIFS(الصرف!$H$7:$H$60000,الصرف!$F$7:$F$60000,'أرصدة المخزن'!C8190)</f>
        <v/>
      </c>
      <c r="H8190" s="70">
        <f>E8190+F8190-G8190</f>
        <v/>
      </c>
    </row>
    <row r="8191" hidden="1" ht="24.6" customHeight="1" s="138">
      <c r="A8191" s="65" t="n">
        <v>10150410</v>
      </c>
      <c r="B8191" s="66" t="inlineStr">
        <is>
          <t>ملابس</t>
        </is>
      </c>
      <c r="C8191" s="67" t="inlineStr"/>
      <c r="D8191" s="67" t="inlineStr"/>
      <c r="E8191" s="68" t="n">
        <v>0</v>
      </c>
      <c r="F8191" s="69">
        <f>SUMIFS(الاضافة!$G$7:$G$60000,الاضافة!$H$7:$H$60000,"*اضاف*",الاضافة!$E$7:$E$60000,'أرصدة المخزن'!C8191)</f>
        <v/>
      </c>
      <c r="G8191" s="69">
        <f>SUMIFS(الصرف!$H$7:$H$60000,الصرف!$F$7:$F$60000,'أرصدة المخزن'!C8191)</f>
        <v/>
      </c>
      <c r="H8191" s="70">
        <f>E8191+F8191-G8191</f>
        <v/>
      </c>
    </row>
    <row r="8192" hidden="1" ht="24.6" customHeight="1" s="138">
      <c r="A8192" s="65" t="n">
        <v>10150411</v>
      </c>
      <c r="B8192" s="66" t="inlineStr">
        <is>
          <t>ملابس</t>
        </is>
      </c>
      <c r="C8192" s="67" t="inlineStr"/>
      <c r="D8192" s="67" t="inlineStr"/>
      <c r="E8192" s="68" t="n">
        <v>0</v>
      </c>
      <c r="F8192" s="69">
        <f>SUMIFS(الاضافة!$G$7:$G$60000,الاضافة!$H$7:$H$60000,"*اضاف*",الاضافة!$E$7:$E$60000,'أرصدة المخزن'!C8192)</f>
        <v/>
      </c>
      <c r="G8192" s="69">
        <f>SUMIFS(الصرف!$H$7:$H$60000,الصرف!$F$7:$F$60000,'أرصدة المخزن'!C8192)</f>
        <v/>
      </c>
      <c r="H8192" s="70">
        <f>E8192+F8192-G8192</f>
        <v/>
      </c>
    </row>
    <row r="8193" hidden="1" ht="24.6" customHeight="1" s="138">
      <c r="A8193" s="65" t="n">
        <v>10150412</v>
      </c>
      <c r="B8193" s="66" t="inlineStr">
        <is>
          <t>ملابس</t>
        </is>
      </c>
      <c r="C8193" s="67" t="inlineStr"/>
      <c r="D8193" s="67" t="inlineStr"/>
      <c r="E8193" s="68" t="n">
        <v>0</v>
      </c>
      <c r="F8193" s="69">
        <f>SUMIFS(الاضافة!$G$7:$G$60000,الاضافة!$H$7:$H$60000,"*اضاف*",الاضافة!$E$7:$E$60000,'أرصدة المخزن'!C8193)</f>
        <v/>
      </c>
      <c r="G8193" s="69">
        <f>SUMIFS(الصرف!$H$7:$H$60000,الصرف!$F$7:$F$60000,'أرصدة المخزن'!C8193)</f>
        <v/>
      </c>
      <c r="H8193" s="70">
        <f>E8193+F8193-G8193</f>
        <v/>
      </c>
    </row>
    <row r="8194" hidden="1" ht="24.6" customHeight="1" s="138">
      <c r="A8194" s="65" t="n">
        <v>10150413</v>
      </c>
      <c r="B8194" s="66" t="inlineStr">
        <is>
          <t>ملابس</t>
        </is>
      </c>
      <c r="C8194" s="67" t="inlineStr"/>
      <c r="D8194" s="67" t="inlineStr"/>
      <c r="E8194" s="68" t="n">
        <v>0</v>
      </c>
      <c r="F8194" s="69">
        <f>SUMIFS(الاضافة!$G$7:$G$60000,الاضافة!$H$7:$H$60000,"*اضاف*",الاضافة!$E$7:$E$60000,'أرصدة المخزن'!C8194)</f>
        <v/>
      </c>
      <c r="G8194" s="69">
        <f>SUMIFS(الصرف!$H$7:$H$60000,الصرف!$F$7:$F$60000,'أرصدة المخزن'!C8194)</f>
        <v/>
      </c>
      <c r="H8194" s="70">
        <f>E8194+F8194-G8194</f>
        <v/>
      </c>
    </row>
    <row r="8195" hidden="1" ht="24.6" customHeight="1" s="138">
      <c r="A8195" s="65" t="n">
        <v>10150414</v>
      </c>
      <c r="B8195" s="66" t="inlineStr">
        <is>
          <t>ملابس</t>
        </is>
      </c>
      <c r="C8195" s="67" t="inlineStr"/>
      <c r="D8195" s="67" t="inlineStr"/>
      <c r="E8195" s="68" t="n">
        <v>0</v>
      </c>
      <c r="F8195" s="69">
        <f>SUMIFS(الاضافة!$G$7:$G$60000,الاضافة!$H$7:$H$60000,"*اضاف*",الاضافة!$E$7:$E$60000,'أرصدة المخزن'!C8195)</f>
        <v/>
      </c>
      <c r="G8195" s="69">
        <f>SUMIFS(الصرف!$H$7:$H$60000,الصرف!$F$7:$F$60000,'أرصدة المخزن'!C8195)</f>
        <v/>
      </c>
      <c r="H8195" s="70">
        <f>E8195+F8195-G8195</f>
        <v/>
      </c>
    </row>
    <row r="8196" hidden="1" ht="24.6" customHeight="1" s="138">
      <c r="A8196" s="65" t="n">
        <v>10150415</v>
      </c>
      <c r="B8196" s="66" t="inlineStr">
        <is>
          <t>ملابس</t>
        </is>
      </c>
      <c r="C8196" s="67" t="inlineStr"/>
      <c r="D8196" s="67" t="inlineStr"/>
      <c r="E8196" s="68" t="n">
        <v>0</v>
      </c>
      <c r="F8196" s="69">
        <f>SUMIFS(الاضافة!$G$7:$G$60000,الاضافة!$H$7:$H$60000,"*اضاف*",الاضافة!$E$7:$E$60000,'أرصدة المخزن'!C8196)</f>
        <v/>
      </c>
      <c r="G8196" s="69">
        <f>SUMIFS(الصرف!$H$7:$H$60000,الصرف!$F$7:$F$60000,'أرصدة المخزن'!C8196)</f>
        <v/>
      </c>
      <c r="H8196" s="70">
        <f>E8196+F8196-G8196</f>
        <v/>
      </c>
    </row>
    <row r="8197" hidden="1" ht="24.6" customHeight="1" s="138">
      <c r="A8197" s="65" t="n">
        <v>10150416</v>
      </c>
      <c r="B8197" s="66" t="inlineStr">
        <is>
          <t>ملابس</t>
        </is>
      </c>
      <c r="C8197" s="67" t="inlineStr"/>
      <c r="D8197" s="67" t="inlineStr"/>
      <c r="E8197" s="68" t="n">
        <v>0</v>
      </c>
      <c r="F8197" s="69">
        <f>SUMIFS(الاضافة!$G$7:$G$60000,الاضافة!$H$7:$H$60000,"*اضاف*",الاضافة!$E$7:$E$60000,'أرصدة المخزن'!C8197)</f>
        <v/>
      </c>
      <c r="G8197" s="69">
        <f>SUMIFS(الصرف!$H$7:$H$60000,الصرف!$F$7:$F$60000,'أرصدة المخزن'!C8197)</f>
        <v/>
      </c>
      <c r="H8197" s="70">
        <f>E8197+F8197-G8197</f>
        <v/>
      </c>
    </row>
    <row r="8198" hidden="1" ht="24.6" customHeight="1" s="138">
      <c r="A8198" s="65" t="n">
        <v>10150417</v>
      </c>
      <c r="B8198" s="66" t="inlineStr">
        <is>
          <t>ملابس</t>
        </is>
      </c>
      <c r="C8198" s="67" t="inlineStr"/>
      <c r="D8198" s="67" t="inlineStr"/>
      <c r="E8198" s="68" t="n">
        <v>0</v>
      </c>
      <c r="F8198" s="69">
        <f>SUMIFS(الاضافة!$G$7:$G$60000,الاضافة!$H$7:$H$60000,"*اضاف*",الاضافة!$E$7:$E$60000,'أرصدة المخزن'!C8198)</f>
        <v/>
      </c>
      <c r="G8198" s="69">
        <f>SUMIFS(الصرف!$H$7:$H$60000,الصرف!$F$7:$F$60000,'أرصدة المخزن'!C8198)</f>
        <v/>
      </c>
      <c r="H8198" s="70">
        <f>E8198+F8198-G8198</f>
        <v/>
      </c>
    </row>
    <row r="8199" hidden="1" ht="24.6" customHeight="1" s="138">
      <c r="A8199" s="65" t="n">
        <v>10150418</v>
      </c>
      <c r="B8199" s="66" t="inlineStr">
        <is>
          <t>ملابس</t>
        </is>
      </c>
      <c r="C8199" s="67" t="inlineStr"/>
      <c r="D8199" s="67" t="inlineStr"/>
      <c r="E8199" s="68" t="n">
        <v>0</v>
      </c>
      <c r="F8199" s="69">
        <f>SUMIFS(الاضافة!$G$7:$G$60000,الاضافة!$H$7:$H$60000,"*اضاف*",الاضافة!$E$7:$E$60000,'أرصدة المخزن'!C8199)</f>
        <v/>
      </c>
      <c r="G8199" s="69">
        <f>SUMIFS(الصرف!$H$7:$H$60000,الصرف!$F$7:$F$60000,'أرصدة المخزن'!C8199)</f>
        <v/>
      </c>
      <c r="H8199" s="70">
        <f>E8199+F8199-G8199</f>
        <v/>
      </c>
    </row>
    <row r="8200" hidden="1" ht="24.6" customHeight="1" s="138">
      <c r="A8200" s="65" t="n">
        <v>10150419</v>
      </c>
      <c r="B8200" s="66" t="inlineStr">
        <is>
          <t>ملابس</t>
        </is>
      </c>
      <c r="C8200" s="67" t="inlineStr"/>
      <c r="D8200" s="67" t="inlineStr"/>
      <c r="E8200" s="68" t="n">
        <v>0</v>
      </c>
      <c r="F8200" s="69">
        <f>SUMIFS(الاضافة!$G$7:$G$60000,الاضافة!$H$7:$H$60000,"*اضاف*",الاضافة!$E$7:$E$60000,'أرصدة المخزن'!C8200)</f>
        <v/>
      </c>
      <c r="G8200" s="69">
        <f>SUMIFS(الصرف!$H$7:$H$60000,الصرف!$F$7:$F$60000,'أرصدة المخزن'!C8200)</f>
        <v/>
      </c>
      <c r="H8200" s="70">
        <f>E8200+F8200-G8200</f>
        <v/>
      </c>
    </row>
    <row r="8201" hidden="1" ht="24.6" customHeight="1" s="138">
      <c r="A8201" s="65" t="n">
        <v>10150420</v>
      </c>
      <c r="B8201" s="66" t="inlineStr">
        <is>
          <t>ملابس</t>
        </is>
      </c>
      <c r="C8201" s="67" t="inlineStr"/>
      <c r="D8201" s="67" t="inlineStr"/>
      <c r="E8201" s="68" t="n">
        <v>0</v>
      </c>
      <c r="F8201" s="69">
        <f>SUMIFS(الاضافة!$G$7:$G$60000,الاضافة!$H$7:$H$60000,"*اضاف*",الاضافة!$E$7:$E$60000,'أرصدة المخزن'!C8201)</f>
        <v/>
      </c>
      <c r="G8201" s="69">
        <f>SUMIFS(الصرف!$H$7:$H$60000,الصرف!$F$7:$F$60000,'أرصدة المخزن'!C8201)</f>
        <v/>
      </c>
      <c r="H8201" s="70">
        <f>E8201+F8201-G8201</f>
        <v/>
      </c>
    </row>
    <row r="8202" hidden="1" ht="24.6" customHeight="1" s="138">
      <c r="A8202" s="65" t="n">
        <v>10150421</v>
      </c>
      <c r="B8202" s="66" t="inlineStr">
        <is>
          <t>ملابس</t>
        </is>
      </c>
      <c r="C8202" s="67" t="inlineStr"/>
      <c r="D8202" s="67" t="inlineStr"/>
      <c r="E8202" s="68" t="n">
        <v>0</v>
      </c>
      <c r="F8202" s="69">
        <f>SUMIFS(الاضافة!$G$7:$G$60000,الاضافة!$H$7:$H$60000,"*اضاف*",الاضافة!$E$7:$E$60000,'أرصدة المخزن'!C8202)</f>
        <v/>
      </c>
      <c r="G8202" s="69">
        <f>SUMIFS(الصرف!$H$7:$H$60000,الصرف!$F$7:$F$60000,'أرصدة المخزن'!C8202)</f>
        <v/>
      </c>
      <c r="H8202" s="70">
        <f>E8202+F8202-G8202</f>
        <v/>
      </c>
    </row>
    <row r="8203" hidden="1" ht="24.6" customHeight="1" s="138">
      <c r="A8203" s="65" t="n">
        <v>10150422</v>
      </c>
      <c r="B8203" s="66" t="inlineStr">
        <is>
          <t>ملابس</t>
        </is>
      </c>
      <c r="C8203" s="67" t="inlineStr"/>
      <c r="D8203" s="67" t="inlineStr"/>
      <c r="E8203" s="68" t="n">
        <v>0</v>
      </c>
      <c r="F8203" s="69">
        <f>SUMIFS(الاضافة!$G$7:$G$60000,الاضافة!$H$7:$H$60000,"*اضاف*",الاضافة!$E$7:$E$60000,'أرصدة المخزن'!C8203)</f>
        <v/>
      </c>
      <c r="G8203" s="69">
        <f>SUMIFS(الصرف!$H$7:$H$60000,الصرف!$F$7:$F$60000,'أرصدة المخزن'!C8203)</f>
        <v/>
      </c>
      <c r="H8203" s="70">
        <f>E8203+F8203-G8203</f>
        <v/>
      </c>
    </row>
    <row r="8204" hidden="1" ht="24.6" customHeight="1" s="138">
      <c r="A8204" s="65" t="n">
        <v>10150423</v>
      </c>
      <c r="B8204" s="66" t="inlineStr">
        <is>
          <t>ملابس</t>
        </is>
      </c>
      <c r="C8204" s="67" t="inlineStr"/>
      <c r="D8204" s="67" t="inlineStr"/>
      <c r="E8204" s="68" t="n">
        <v>0</v>
      </c>
      <c r="F8204" s="69">
        <f>SUMIFS(الاضافة!$G$7:$G$60000,الاضافة!$H$7:$H$60000,"*اضاف*",الاضافة!$E$7:$E$60000,'أرصدة المخزن'!C8204)</f>
        <v/>
      </c>
      <c r="G8204" s="69">
        <f>SUMIFS(الصرف!$H$7:$H$60000,الصرف!$F$7:$F$60000,'أرصدة المخزن'!C8204)</f>
        <v/>
      </c>
      <c r="H8204" s="70">
        <f>E8204+F8204-G8204</f>
        <v/>
      </c>
    </row>
    <row r="8205" hidden="1" ht="24.6" customHeight="1" s="138">
      <c r="A8205" s="65" t="n">
        <v>10150424</v>
      </c>
      <c r="B8205" s="66" t="inlineStr">
        <is>
          <t>ملابس</t>
        </is>
      </c>
      <c r="C8205" s="67" t="inlineStr"/>
      <c r="D8205" s="67" t="inlineStr"/>
      <c r="E8205" s="68" t="n">
        <v>0</v>
      </c>
      <c r="F8205" s="69">
        <f>SUMIFS(الاضافة!$G$7:$G$60000,الاضافة!$H$7:$H$60000,"*اضاف*",الاضافة!$E$7:$E$60000,'أرصدة المخزن'!C8205)</f>
        <v/>
      </c>
      <c r="G8205" s="69">
        <f>SUMIFS(الصرف!$H$7:$H$60000,الصرف!$F$7:$F$60000,'أرصدة المخزن'!C8205)</f>
        <v/>
      </c>
      <c r="H8205" s="70">
        <f>E8205+F8205-G8205</f>
        <v/>
      </c>
    </row>
    <row r="8206" hidden="1" ht="24.6" customHeight="1" s="138">
      <c r="A8206" s="65" t="n">
        <v>10150425</v>
      </c>
      <c r="B8206" s="66" t="inlineStr">
        <is>
          <t>ملابس</t>
        </is>
      </c>
      <c r="C8206" s="67" t="inlineStr"/>
      <c r="D8206" s="67" t="inlineStr"/>
      <c r="E8206" s="68" t="n">
        <v>0</v>
      </c>
      <c r="F8206" s="69">
        <f>SUMIFS(الاضافة!$G$7:$G$60000,الاضافة!$H$7:$H$60000,"*اضاف*",الاضافة!$E$7:$E$60000,'أرصدة المخزن'!C8206)</f>
        <v/>
      </c>
      <c r="G8206" s="69">
        <f>SUMIFS(الصرف!$H$7:$H$60000,الصرف!$F$7:$F$60000,'أرصدة المخزن'!C8206)</f>
        <v/>
      </c>
      <c r="H8206" s="70">
        <f>E8206+F8206-G8206</f>
        <v/>
      </c>
    </row>
    <row r="8207" hidden="1" ht="24.6" customHeight="1" s="138">
      <c r="A8207" s="65" t="n">
        <v>10150426</v>
      </c>
      <c r="B8207" s="66" t="inlineStr">
        <is>
          <t>ملابس</t>
        </is>
      </c>
      <c r="C8207" s="67" t="inlineStr"/>
      <c r="D8207" s="67" t="inlineStr"/>
      <c r="E8207" s="68" t="n">
        <v>0</v>
      </c>
      <c r="F8207" s="69">
        <f>SUMIFS(الاضافة!$G$7:$G$60000,الاضافة!$H$7:$H$60000,"*اضاف*",الاضافة!$E$7:$E$60000,'أرصدة المخزن'!C8207)</f>
        <v/>
      </c>
      <c r="G8207" s="69">
        <f>SUMIFS(الصرف!$H$7:$H$60000,الصرف!$F$7:$F$60000,'أرصدة المخزن'!C8207)</f>
        <v/>
      </c>
      <c r="H8207" s="70">
        <f>E8207+F8207-G8207</f>
        <v/>
      </c>
    </row>
    <row r="8208" hidden="1" ht="24.6" customHeight="1" s="138">
      <c r="A8208" s="65" t="n">
        <v>10150427</v>
      </c>
      <c r="B8208" s="66" t="inlineStr">
        <is>
          <t>ملابس</t>
        </is>
      </c>
      <c r="C8208" s="67" t="inlineStr"/>
      <c r="D8208" s="67" t="inlineStr"/>
      <c r="E8208" s="68" t="n">
        <v>0</v>
      </c>
      <c r="F8208" s="69">
        <f>SUMIFS(الاضافة!$G$7:$G$60000,الاضافة!$H$7:$H$60000,"*اضاف*",الاضافة!$E$7:$E$60000,'أرصدة المخزن'!C8208)</f>
        <v/>
      </c>
      <c r="G8208" s="69">
        <f>SUMIFS(الصرف!$H$7:$H$60000,الصرف!$F$7:$F$60000,'أرصدة المخزن'!C8208)</f>
        <v/>
      </c>
      <c r="H8208" s="70">
        <f>E8208+F8208-G8208</f>
        <v/>
      </c>
    </row>
    <row r="8209" hidden="1" ht="24.6" customHeight="1" s="138">
      <c r="A8209" s="65" t="n">
        <v>10150428</v>
      </c>
      <c r="B8209" s="66" t="inlineStr">
        <is>
          <t>ملابس</t>
        </is>
      </c>
      <c r="C8209" s="67" t="inlineStr"/>
      <c r="D8209" s="67" t="inlineStr"/>
      <c r="E8209" s="68" t="n">
        <v>0</v>
      </c>
      <c r="F8209" s="69">
        <f>SUMIFS(الاضافة!$G$7:$G$60000,الاضافة!$H$7:$H$60000,"*اضاف*",الاضافة!$E$7:$E$60000,'أرصدة المخزن'!C8209)</f>
        <v/>
      </c>
      <c r="G8209" s="69">
        <f>SUMIFS(الصرف!$H$7:$H$60000,الصرف!$F$7:$F$60000,'أرصدة المخزن'!C8209)</f>
        <v/>
      </c>
      <c r="H8209" s="70">
        <f>E8209+F8209-G8209</f>
        <v/>
      </c>
    </row>
    <row r="8210" hidden="1" ht="24.6" customHeight="1" s="138">
      <c r="A8210" s="65" t="n">
        <v>10150429</v>
      </c>
      <c r="B8210" s="66" t="inlineStr">
        <is>
          <t>ملابس</t>
        </is>
      </c>
      <c r="C8210" s="67" t="inlineStr"/>
      <c r="D8210" s="67" t="inlineStr"/>
      <c r="E8210" s="68" t="n">
        <v>0</v>
      </c>
      <c r="F8210" s="69">
        <f>SUMIFS(الاضافة!$G$7:$G$60000,الاضافة!$H$7:$H$60000,"*اضاف*",الاضافة!$E$7:$E$60000,'أرصدة المخزن'!C8210)</f>
        <v/>
      </c>
      <c r="G8210" s="69">
        <f>SUMIFS(الصرف!$H$7:$H$60000,الصرف!$F$7:$F$60000,'أرصدة المخزن'!C8210)</f>
        <v/>
      </c>
      <c r="H8210" s="70">
        <f>E8210+F8210-G8210</f>
        <v/>
      </c>
    </row>
    <row r="8211" hidden="1" ht="24.6" customHeight="1" s="138">
      <c r="A8211" s="65" t="n">
        <v>10150430</v>
      </c>
      <c r="B8211" s="66" t="inlineStr">
        <is>
          <t>ملابس</t>
        </is>
      </c>
      <c r="C8211" s="67" t="inlineStr"/>
      <c r="D8211" s="67" t="inlineStr"/>
      <c r="E8211" s="68" t="n">
        <v>0</v>
      </c>
      <c r="F8211" s="69">
        <f>SUMIFS(الاضافة!$G$7:$G$60000,الاضافة!$H$7:$H$60000,"*اضاف*",الاضافة!$E$7:$E$60000,'أرصدة المخزن'!C8211)</f>
        <v/>
      </c>
      <c r="G8211" s="69">
        <f>SUMIFS(الصرف!$H$7:$H$60000,الصرف!$F$7:$F$60000,'أرصدة المخزن'!C8211)</f>
        <v/>
      </c>
      <c r="H8211" s="70">
        <f>E8211+F8211-G8211</f>
        <v/>
      </c>
    </row>
    <row r="8212" hidden="1" ht="24.6" customHeight="1" s="138">
      <c r="A8212" s="65" t="n">
        <v>10150431</v>
      </c>
      <c r="B8212" s="66" t="inlineStr">
        <is>
          <t>ملابس</t>
        </is>
      </c>
      <c r="C8212" s="67" t="inlineStr"/>
      <c r="D8212" s="67" t="inlineStr"/>
      <c r="E8212" s="68" t="n">
        <v>0</v>
      </c>
      <c r="F8212" s="69">
        <f>SUMIFS(الاضافة!$G$7:$G$60000,الاضافة!$H$7:$H$60000,"*اضاف*",الاضافة!$E$7:$E$60000,'أرصدة المخزن'!C8212)</f>
        <v/>
      </c>
      <c r="G8212" s="69">
        <f>SUMIFS(الصرف!$H$7:$H$60000,الصرف!$F$7:$F$60000,'أرصدة المخزن'!C8212)</f>
        <v/>
      </c>
      <c r="H8212" s="70">
        <f>E8212+F8212-G8212</f>
        <v/>
      </c>
    </row>
    <row r="8213" hidden="1" ht="24.6" customHeight="1" s="138">
      <c r="A8213" s="65" t="n">
        <v>10150432</v>
      </c>
      <c r="B8213" s="66" t="inlineStr">
        <is>
          <t>ملابس</t>
        </is>
      </c>
      <c r="C8213" s="67" t="inlineStr"/>
      <c r="D8213" s="67" t="inlineStr"/>
      <c r="E8213" s="68" t="n">
        <v>0</v>
      </c>
      <c r="F8213" s="69">
        <f>SUMIFS(الاضافة!$G$7:$G$60000,الاضافة!$H$7:$H$60000,"*اضاف*",الاضافة!$E$7:$E$60000,'أرصدة المخزن'!C8213)</f>
        <v/>
      </c>
      <c r="G8213" s="69">
        <f>SUMIFS(الصرف!$H$7:$H$60000,الصرف!$F$7:$F$60000,'أرصدة المخزن'!C8213)</f>
        <v/>
      </c>
      <c r="H8213" s="70">
        <f>E8213+F8213-G8213</f>
        <v/>
      </c>
    </row>
    <row r="8214" hidden="1" ht="24.6" customHeight="1" s="138">
      <c r="A8214" s="65" t="n">
        <v>10150433</v>
      </c>
      <c r="B8214" s="66" t="inlineStr">
        <is>
          <t>ملابس</t>
        </is>
      </c>
      <c r="C8214" s="67" t="inlineStr"/>
      <c r="D8214" s="67" t="inlineStr"/>
      <c r="E8214" s="68" t="n">
        <v>0</v>
      </c>
      <c r="F8214" s="69">
        <f>SUMIFS(الاضافة!$G$7:$G$60000,الاضافة!$H$7:$H$60000,"*اضاف*",الاضافة!$E$7:$E$60000,'أرصدة المخزن'!C8214)</f>
        <v/>
      </c>
      <c r="G8214" s="69">
        <f>SUMIFS(الصرف!$H$7:$H$60000,الصرف!$F$7:$F$60000,'أرصدة المخزن'!C8214)</f>
        <v/>
      </c>
      <c r="H8214" s="70">
        <f>E8214+F8214-G8214</f>
        <v/>
      </c>
    </row>
    <row r="8215" hidden="1" ht="24.6" customHeight="1" s="138">
      <c r="A8215" s="65" t="n">
        <v>10150434</v>
      </c>
      <c r="B8215" s="66" t="inlineStr">
        <is>
          <t>ملابس</t>
        </is>
      </c>
      <c r="C8215" s="67" t="inlineStr"/>
      <c r="D8215" s="67" t="inlineStr"/>
      <c r="E8215" s="68" t="n">
        <v>0</v>
      </c>
      <c r="F8215" s="69">
        <f>SUMIFS(الاضافة!$G$7:$G$60000,الاضافة!$H$7:$H$60000,"*اضاف*",الاضافة!$E$7:$E$60000,'أرصدة المخزن'!C8215)</f>
        <v/>
      </c>
      <c r="G8215" s="69">
        <f>SUMIFS(الصرف!$H$7:$H$60000,الصرف!$F$7:$F$60000,'أرصدة المخزن'!C8215)</f>
        <v/>
      </c>
      <c r="H8215" s="70">
        <f>E8215+F8215-G8215</f>
        <v/>
      </c>
    </row>
    <row r="8216" hidden="1" ht="24.6" customHeight="1" s="138">
      <c r="A8216" s="65" t="n">
        <v>10150435</v>
      </c>
      <c r="B8216" s="66" t="inlineStr">
        <is>
          <t>ملابس</t>
        </is>
      </c>
      <c r="C8216" s="67" t="inlineStr"/>
      <c r="D8216" s="67" t="inlineStr"/>
      <c r="E8216" s="68" t="n">
        <v>0</v>
      </c>
      <c r="F8216" s="69">
        <f>SUMIFS(الاضافة!$G$7:$G$60000,الاضافة!$H$7:$H$60000,"*اضاف*",الاضافة!$E$7:$E$60000,'أرصدة المخزن'!C8216)</f>
        <v/>
      </c>
      <c r="G8216" s="69">
        <f>SUMIFS(الصرف!$H$7:$H$60000,الصرف!$F$7:$F$60000,'أرصدة المخزن'!C8216)</f>
        <v/>
      </c>
      <c r="H8216" s="70">
        <f>E8216+F8216-G8216</f>
        <v/>
      </c>
    </row>
    <row r="8217" hidden="1" ht="24.6" customHeight="1" s="138">
      <c r="A8217" s="65" t="n">
        <v>10150436</v>
      </c>
      <c r="B8217" s="66" t="inlineStr">
        <is>
          <t>ملابس</t>
        </is>
      </c>
      <c r="C8217" s="67" t="inlineStr"/>
      <c r="D8217" s="67" t="inlineStr"/>
      <c r="E8217" s="68" t="n">
        <v>0</v>
      </c>
      <c r="F8217" s="69">
        <f>SUMIFS(الاضافة!$G$7:$G$60000,الاضافة!$H$7:$H$60000,"*اضاف*",الاضافة!$E$7:$E$60000,'أرصدة المخزن'!C8217)</f>
        <v/>
      </c>
      <c r="G8217" s="69">
        <f>SUMIFS(الصرف!$H$7:$H$60000,الصرف!$F$7:$F$60000,'أرصدة المخزن'!C8217)</f>
        <v/>
      </c>
      <c r="H8217" s="70">
        <f>E8217+F8217-G8217</f>
        <v/>
      </c>
    </row>
    <row r="8218" hidden="1" ht="24.6" customHeight="1" s="138">
      <c r="A8218" s="65" t="n">
        <v>10150437</v>
      </c>
      <c r="B8218" s="66" t="inlineStr">
        <is>
          <t>ملابس</t>
        </is>
      </c>
      <c r="C8218" s="67" t="inlineStr"/>
      <c r="D8218" s="67" t="inlineStr"/>
      <c r="E8218" s="68" t="n">
        <v>0</v>
      </c>
      <c r="F8218" s="69">
        <f>SUMIFS(الاضافة!$G$7:$G$60000,الاضافة!$H$7:$H$60000,"*اضاف*",الاضافة!$E$7:$E$60000,'أرصدة المخزن'!C8218)</f>
        <v/>
      </c>
      <c r="G8218" s="69">
        <f>SUMIFS(الصرف!$H$7:$H$60000,الصرف!$F$7:$F$60000,'أرصدة المخزن'!C8218)</f>
        <v/>
      </c>
      <c r="H8218" s="70">
        <f>E8218+F8218-G8218</f>
        <v/>
      </c>
    </row>
    <row r="8219" hidden="1" ht="24.6" customHeight="1" s="138">
      <c r="A8219" s="65" t="n">
        <v>10150438</v>
      </c>
      <c r="B8219" s="66" t="inlineStr">
        <is>
          <t>ملابس</t>
        </is>
      </c>
      <c r="C8219" s="67" t="inlineStr"/>
      <c r="D8219" s="67" t="inlineStr"/>
      <c r="E8219" s="68" t="n">
        <v>0</v>
      </c>
      <c r="F8219" s="69">
        <f>SUMIFS(الاضافة!$G$7:$G$60000,الاضافة!$H$7:$H$60000,"*اضاف*",الاضافة!$E$7:$E$60000,'أرصدة المخزن'!C8219)</f>
        <v/>
      </c>
      <c r="G8219" s="69">
        <f>SUMIFS(الصرف!$H$7:$H$60000,الصرف!$F$7:$F$60000,'أرصدة المخزن'!C8219)</f>
        <v/>
      </c>
      <c r="H8219" s="70">
        <f>E8219+F8219-G8219</f>
        <v/>
      </c>
    </row>
    <row r="8220" hidden="1" ht="24.6" customHeight="1" s="138">
      <c r="A8220" s="65" t="n">
        <v>10150439</v>
      </c>
      <c r="B8220" s="66" t="inlineStr">
        <is>
          <t>ملابس</t>
        </is>
      </c>
      <c r="C8220" s="67" t="inlineStr"/>
      <c r="D8220" s="67" t="inlineStr"/>
      <c r="E8220" s="68" t="n">
        <v>0</v>
      </c>
      <c r="F8220" s="69">
        <f>SUMIFS(الاضافة!$G$7:$G$60000,الاضافة!$H$7:$H$60000,"*اضاف*",الاضافة!$E$7:$E$60000,'أرصدة المخزن'!C8220)</f>
        <v/>
      </c>
      <c r="G8220" s="69">
        <f>SUMIFS(الصرف!$H$7:$H$60000,الصرف!$F$7:$F$60000,'أرصدة المخزن'!C8220)</f>
        <v/>
      </c>
      <c r="H8220" s="70">
        <f>E8220+F8220-G8220</f>
        <v/>
      </c>
    </row>
    <row r="8221" hidden="1" ht="24.6" customHeight="1" s="138">
      <c r="A8221" s="65" t="n">
        <v>10150440</v>
      </c>
      <c r="B8221" s="66" t="inlineStr">
        <is>
          <t>ملابس</t>
        </is>
      </c>
      <c r="C8221" s="67" t="inlineStr"/>
      <c r="D8221" s="67" t="inlineStr"/>
      <c r="E8221" s="68" t="n">
        <v>0</v>
      </c>
      <c r="F8221" s="69">
        <f>SUMIFS(الاضافة!$G$7:$G$60000,الاضافة!$H$7:$H$60000,"*اضاف*",الاضافة!$E$7:$E$60000,'أرصدة المخزن'!C8221)</f>
        <v/>
      </c>
      <c r="G8221" s="69">
        <f>SUMIFS(الصرف!$H$7:$H$60000,الصرف!$F$7:$F$60000,'أرصدة المخزن'!C8221)</f>
        <v/>
      </c>
      <c r="H8221" s="70">
        <f>E8221+F8221-G8221</f>
        <v/>
      </c>
    </row>
    <row r="8222" hidden="1" ht="24.6" customHeight="1" s="138">
      <c r="A8222" s="65" t="n">
        <v>10150441</v>
      </c>
      <c r="B8222" s="66" t="inlineStr">
        <is>
          <t>ملابس</t>
        </is>
      </c>
      <c r="C8222" s="67" t="inlineStr"/>
      <c r="D8222" s="67" t="inlineStr"/>
      <c r="E8222" s="68" t="n">
        <v>0</v>
      </c>
      <c r="F8222" s="69">
        <f>SUMIFS(الاضافة!$G$7:$G$60000,الاضافة!$H$7:$H$60000,"*اضاف*",الاضافة!$E$7:$E$60000,'أرصدة المخزن'!C8222)</f>
        <v/>
      </c>
      <c r="G8222" s="69">
        <f>SUMIFS(الصرف!$H$7:$H$60000,الصرف!$F$7:$F$60000,'أرصدة المخزن'!C8222)</f>
        <v/>
      </c>
      <c r="H8222" s="70">
        <f>E8222+F8222-G8222</f>
        <v/>
      </c>
    </row>
    <row r="8223" hidden="1" ht="24.6" customHeight="1" s="138">
      <c r="A8223" s="65" t="n">
        <v>10150442</v>
      </c>
      <c r="B8223" s="66" t="inlineStr">
        <is>
          <t>ملابس</t>
        </is>
      </c>
      <c r="C8223" s="67" t="inlineStr"/>
      <c r="D8223" s="67" t="inlineStr"/>
      <c r="E8223" s="68" t="n">
        <v>0</v>
      </c>
      <c r="F8223" s="69">
        <f>SUMIFS(الاضافة!$G$7:$G$60000,الاضافة!$H$7:$H$60000,"*اضاف*",الاضافة!$E$7:$E$60000,'أرصدة المخزن'!C8223)</f>
        <v/>
      </c>
      <c r="G8223" s="69">
        <f>SUMIFS(الصرف!$H$7:$H$60000,الصرف!$F$7:$F$60000,'أرصدة المخزن'!C8223)</f>
        <v/>
      </c>
      <c r="H8223" s="70">
        <f>E8223+F8223-G8223</f>
        <v/>
      </c>
    </row>
    <row r="8224" hidden="1" ht="24.6" customHeight="1" s="138">
      <c r="A8224" s="65" t="n">
        <v>10150443</v>
      </c>
      <c r="B8224" s="66" t="inlineStr">
        <is>
          <t>ملابس</t>
        </is>
      </c>
      <c r="C8224" s="67" t="inlineStr"/>
      <c r="D8224" s="67" t="inlineStr"/>
      <c r="E8224" s="68" t="n">
        <v>0</v>
      </c>
      <c r="F8224" s="69">
        <f>SUMIFS(الاضافة!$G$7:$G$60000,الاضافة!$H$7:$H$60000,"*اضاف*",الاضافة!$E$7:$E$60000,'أرصدة المخزن'!C8224)</f>
        <v/>
      </c>
      <c r="G8224" s="69">
        <f>SUMIFS(الصرف!$H$7:$H$60000,الصرف!$F$7:$F$60000,'أرصدة المخزن'!C8224)</f>
        <v/>
      </c>
      <c r="H8224" s="70">
        <f>E8224+F8224-G8224</f>
        <v/>
      </c>
    </row>
    <row r="8225" hidden="1" ht="24.6" customHeight="1" s="138">
      <c r="A8225" s="65" t="n">
        <v>10150444</v>
      </c>
      <c r="B8225" s="66" t="inlineStr">
        <is>
          <t>ملابس</t>
        </is>
      </c>
      <c r="C8225" s="67" t="inlineStr"/>
      <c r="D8225" s="67" t="inlineStr"/>
      <c r="E8225" s="68" t="n">
        <v>0</v>
      </c>
      <c r="F8225" s="69">
        <f>SUMIFS(الاضافة!$G$7:$G$60000,الاضافة!$H$7:$H$60000,"*اضاف*",الاضافة!$E$7:$E$60000,'أرصدة المخزن'!C8225)</f>
        <v/>
      </c>
      <c r="G8225" s="69">
        <f>SUMIFS(الصرف!$H$7:$H$60000,الصرف!$F$7:$F$60000,'أرصدة المخزن'!C8225)</f>
        <v/>
      </c>
      <c r="H8225" s="70">
        <f>E8225+F8225-G8225</f>
        <v/>
      </c>
    </row>
    <row r="8226" hidden="1" ht="24.6" customHeight="1" s="138">
      <c r="A8226" s="65" t="n">
        <v>10150445</v>
      </c>
      <c r="B8226" s="66" t="inlineStr">
        <is>
          <t>ملابس</t>
        </is>
      </c>
      <c r="C8226" s="67" t="inlineStr"/>
      <c r="D8226" s="67" t="inlineStr"/>
      <c r="E8226" s="68" t="n">
        <v>0</v>
      </c>
      <c r="F8226" s="69">
        <f>SUMIFS(الاضافة!$G$7:$G$60000,الاضافة!$H$7:$H$60000,"*اضاف*",الاضافة!$E$7:$E$60000,'أرصدة المخزن'!C8226)</f>
        <v/>
      </c>
      <c r="G8226" s="69">
        <f>SUMIFS(الصرف!$H$7:$H$60000,الصرف!$F$7:$F$60000,'أرصدة المخزن'!C8226)</f>
        <v/>
      </c>
      <c r="H8226" s="70">
        <f>E8226+F8226-G8226</f>
        <v/>
      </c>
    </row>
    <row r="8227" hidden="1" ht="24.6" customHeight="1" s="138">
      <c r="A8227" s="65" t="n">
        <v>10150446</v>
      </c>
      <c r="B8227" s="66" t="inlineStr">
        <is>
          <t>ملابس</t>
        </is>
      </c>
      <c r="C8227" s="67" t="inlineStr"/>
      <c r="D8227" s="67" t="inlineStr"/>
      <c r="E8227" s="68" t="n">
        <v>0</v>
      </c>
      <c r="F8227" s="69">
        <f>SUMIFS(الاضافة!$G$7:$G$60000,الاضافة!$H$7:$H$60000,"*اضاف*",الاضافة!$E$7:$E$60000,'أرصدة المخزن'!C8227)</f>
        <v/>
      </c>
      <c r="G8227" s="69">
        <f>SUMIFS(الصرف!$H$7:$H$60000,الصرف!$F$7:$F$60000,'أرصدة المخزن'!C8227)</f>
        <v/>
      </c>
      <c r="H8227" s="70">
        <f>E8227+F8227-G8227</f>
        <v/>
      </c>
    </row>
    <row r="8228" hidden="1" ht="24.6" customHeight="1" s="138">
      <c r="A8228" s="65" t="n">
        <v>10150447</v>
      </c>
      <c r="B8228" s="66" t="inlineStr">
        <is>
          <t>ملابس</t>
        </is>
      </c>
      <c r="C8228" s="67" t="inlineStr"/>
      <c r="D8228" s="67" t="inlineStr"/>
      <c r="E8228" s="68" t="n">
        <v>0</v>
      </c>
      <c r="F8228" s="69">
        <f>SUMIFS(الاضافة!$G$7:$G$60000,الاضافة!$H$7:$H$60000,"*اضاف*",الاضافة!$E$7:$E$60000,'أرصدة المخزن'!C8228)</f>
        <v/>
      </c>
      <c r="G8228" s="69">
        <f>SUMIFS(الصرف!$H$7:$H$60000,الصرف!$F$7:$F$60000,'أرصدة المخزن'!C8228)</f>
        <v/>
      </c>
      <c r="H8228" s="70">
        <f>E8228+F8228-G8228</f>
        <v/>
      </c>
    </row>
    <row r="8229" hidden="1" ht="24.6" customHeight="1" s="138">
      <c r="A8229" s="65" t="n">
        <v>10150448</v>
      </c>
      <c r="B8229" s="66" t="inlineStr">
        <is>
          <t>ملابس</t>
        </is>
      </c>
      <c r="C8229" s="67" t="inlineStr"/>
      <c r="D8229" s="67" t="inlineStr"/>
      <c r="E8229" s="68" t="n">
        <v>0</v>
      </c>
      <c r="F8229" s="69">
        <f>SUMIFS(الاضافة!$G$7:$G$60000,الاضافة!$H$7:$H$60000,"*اضاف*",الاضافة!$E$7:$E$60000,'أرصدة المخزن'!C8229)</f>
        <v/>
      </c>
      <c r="G8229" s="69">
        <f>SUMIFS(الصرف!$H$7:$H$60000,الصرف!$F$7:$F$60000,'أرصدة المخزن'!C8229)</f>
        <v/>
      </c>
      <c r="H8229" s="70">
        <f>E8229+F8229-G8229</f>
        <v/>
      </c>
    </row>
    <row r="8230" hidden="1" ht="24.6" customHeight="1" s="138">
      <c r="A8230" s="65" t="n">
        <v>10150449</v>
      </c>
      <c r="B8230" s="66" t="inlineStr">
        <is>
          <t>ملابس</t>
        </is>
      </c>
      <c r="C8230" s="67" t="inlineStr"/>
      <c r="D8230" s="67" t="inlineStr"/>
      <c r="E8230" s="68" t="n">
        <v>0</v>
      </c>
      <c r="F8230" s="69">
        <f>SUMIFS(الاضافة!$G$7:$G$60000,الاضافة!$H$7:$H$60000,"*اضاف*",الاضافة!$E$7:$E$60000,'أرصدة المخزن'!C8230)</f>
        <v/>
      </c>
      <c r="G8230" s="69">
        <f>SUMIFS(الصرف!$H$7:$H$60000,الصرف!$F$7:$F$60000,'أرصدة المخزن'!C8230)</f>
        <v/>
      </c>
      <c r="H8230" s="70">
        <f>E8230+F8230-G8230</f>
        <v/>
      </c>
    </row>
    <row r="8231" hidden="1" ht="24.6" customHeight="1" s="138">
      <c r="A8231" s="65" t="n">
        <v>10150450</v>
      </c>
      <c r="B8231" s="66" t="inlineStr">
        <is>
          <t>ملابس</t>
        </is>
      </c>
      <c r="C8231" s="67" t="inlineStr"/>
      <c r="D8231" s="67" t="inlineStr"/>
      <c r="E8231" s="68" t="n">
        <v>0</v>
      </c>
      <c r="F8231" s="69">
        <f>SUMIFS(الاضافة!$G$7:$G$60000,الاضافة!$H$7:$H$60000,"*اضاف*",الاضافة!$E$7:$E$60000,'أرصدة المخزن'!C8231)</f>
        <v/>
      </c>
      <c r="G8231" s="69">
        <f>SUMIFS(الصرف!$H$7:$H$60000,الصرف!$F$7:$F$60000,'أرصدة المخزن'!C8231)</f>
        <v/>
      </c>
      <c r="H8231" s="70">
        <f>E8231+F8231-G8231</f>
        <v/>
      </c>
    </row>
    <row r="8232" hidden="1" ht="24.6" customHeight="1" s="138">
      <c r="A8232" s="65" t="n">
        <v>10150451</v>
      </c>
      <c r="B8232" s="66" t="inlineStr">
        <is>
          <t>ملابس</t>
        </is>
      </c>
      <c r="C8232" s="67" t="inlineStr"/>
      <c r="D8232" s="67" t="inlineStr"/>
      <c r="E8232" s="68" t="n">
        <v>0</v>
      </c>
      <c r="F8232" s="69">
        <f>SUMIFS(الاضافة!$G$7:$G$60000,الاضافة!$H$7:$H$60000,"*اضاف*",الاضافة!$E$7:$E$60000,'أرصدة المخزن'!C8232)</f>
        <v/>
      </c>
      <c r="G8232" s="69">
        <f>SUMIFS(الصرف!$H$7:$H$60000,الصرف!$F$7:$F$60000,'أرصدة المخزن'!C8232)</f>
        <v/>
      </c>
      <c r="H8232" s="70">
        <f>E8232+F8232-G8232</f>
        <v/>
      </c>
    </row>
    <row r="8233" hidden="1" ht="24.6" customHeight="1" s="138">
      <c r="A8233" s="65" t="n">
        <v>10150452</v>
      </c>
      <c r="B8233" s="66" t="inlineStr">
        <is>
          <t>ملابس</t>
        </is>
      </c>
      <c r="C8233" s="67" t="inlineStr"/>
      <c r="D8233" s="67" t="inlineStr"/>
      <c r="E8233" s="68" t="n">
        <v>0</v>
      </c>
      <c r="F8233" s="69">
        <f>SUMIFS(الاضافة!$G$7:$G$60000,الاضافة!$H$7:$H$60000,"*اضاف*",الاضافة!$E$7:$E$60000,'أرصدة المخزن'!C8233)</f>
        <v/>
      </c>
      <c r="G8233" s="69">
        <f>SUMIFS(الصرف!$H$7:$H$60000,الصرف!$F$7:$F$60000,'أرصدة المخزن'!C8233)</f>
        <v/>
      </c>
      <c r="H8233" s="70">
        <f>E8233+F8233-G8233</f>
        <v/>
      </c>
    </row>
    <row r="8234" hidden="1" ht="24.6" customHeight="1" s="138">
      <c r="A8234" s="65" t="n">
        <v>10150453</v>
      </c>
      <c r="B8234" s="66" t="inlineStr">
        <is>
          <t>ملابس</t>
        </is>
      </c>
      <c r="C8234" s="67" t="inlineStr"/>
      <c r="D8234" s="67" t="inlineStr"/>
      <c r="E8234" s="68" t="n">
        <v>0</v>
      </c>
      <c r="F8234" s="69">
        <f>SUMIFS(الاضافة!$G$7:$G$60000,الاضافة!$H$7:$H$60000,"*اضاف*",الاضافة!$E$7:$E$60000,'أرصدة المخزن'!C8234)</f>
        <v/>
      </c>
      <c r="G8234" s="69">
        <f>SUMIFS(الصرف!$H$7:$H$60000,الصرف!$F$7:$F$60000,'أرصدة المخزن'!C8234)</f>
        <v/>
      </c>
      <c r="H8234" s="70">
        <f>E8234+F8234-G8234</f>
        <v/>
      </c>
    </row>
    <row r="8235" hidden="1" ht="24.6" customHeight="1" s="138">
      <c r="A8235" s="65" t="n">
        <v>10150454</v>
      </c>
      <c r="B8235" s="66" t="inlineStr">
        <is>
          <t>ملابس</t>
        </is>
      </c>
      <c r="C8235" s="67" t="inlineStr"/>
      <c r="D8235" s="67" t="inlineStr"/>
      <c r="E8235" s="68" t="n">
        <v>0</v>
      </c>
      <c r="F8235" s="69">
        <f>SUMIFS(الاضافة!$G$7:$G$60000,الاضافة!$H$7:$H$60000,"*اضاف*",الاضافة!$E$7:$E$60000,'أرصدة المخزن'!C8235)</f>
        <v/>
      </c>
      <c r="G8235" s="69">
        <f>SUMIFS(الصرف!$H$7:$H$60000,الصرف!$F$7:$F$60000,'أرصدة المخزن'!C8235)</f>
        <v/>
      </c>
      <c r="H8235" s="70">
        <f>E8235+F8235-G8235</f>
        <v/>
      </c>
    </row>
    <row r="8236" hidden="1" ht="24.6" customHeight="1" s="138">
      <c r="A8236" s="65" t="n">
        <v>10150455</v>
      </c>
      <c r="B8236" s="66" t="inlineStr">
        <is>
          <t>ملابس</t>
        </is>
      </c>
      <c r="C8236" s="67" t="inlineStr"/>
      <c r="D8236" s="67" t="inlineStr"/>
      <c r="E8236" s="68" t="n">
        <v>0</v>
      </c>
      <c r="F8236" s="69">
        <f>SUMIFS(الاضافة!$G$7:$G$60000,الاضافة!$H$7:$H$60000,"*اضاف*",الاضافة!$E$7:$E$60000,'أرصدة المخزن'!C8236)</f>
        <v/>
      </c>
      <c r="G8236" s="69">
        <f>SUMIFS(الصرف!$H$7:$H$60000,الصرف!$F$7:$F$60000,'أرصدة المخزن'!C8236)</f>
        <v/>
      </c>
      <c r="H8236" s="70">
        <f>E8236+F8236-G8236</f>
        <v/>
      </c>
    </row>
    <row r="8237" hidden="1" ht="24.6" customHeight="1" s="138">
      <c r="A8237" s="65" t="n">
        <v>10150456</v>
      </c>
      <c r="B8237" s="66" t="inlineStr">
        <is>
          <t>ملابس</t>
        </is>
      </c>
      <c r="C8237" s="67" t="inlineStr"/>
      <c r="D8237" s="67" t="inlineStr"/>
      <c r="E8237" s="68" t="n">
        <v>0</v>
      </c>
      <c r="F8237" s="69">
        <f>SUMIFS(الاضافة!$G$7:$G$60000,الاضافة!$H$7:$H$60000,"*اضاف*",الاضافة!$E$7:$E$60000,'أرصدة المخزن'!C8237)</f>
        <v/>
      </c>
      <c r="G8237" s="69">
        <f>SUMIFS(الصرف!$H$7:$H$60000,الصرف!$F$7:$F$60000,'أرصدة المخزن'!C8237)</f>
        <v/>
      </c>
      <c r="H8237" s="70">
        <f>E8237+F8237-G8237</f>
        <v/>
      </c>
    </row>
    <row r="8238" hidden="1" ht="24.6" customHeight="1" s="138">
      <c r="A8238" s="65" t="n">
        <v>10150457</v>
      </c>
      <c r="B8238" s="66" t="inlineStr">
        <is>
          <t>ملابس</t>
        </is>
      </c>
      <c r="C8238" s="67" t="inlineStr"/>
      <c r="D8238" s="67" t="inlineStr"/>
      <c r="E8238" s="68" t="n">
        <v>0</v>
      </c>
      <c r="F8238" s="69">
        <f>SUMIFS(الاضافة!$G$7:$G$60000,الاضافة!$H$7:$H$60000,"*اضاف*",الاضافة!$E$7:$E$60000,'أرصدة المخزن'!C8238)</f>
        <v/>
      </c>
      <c r="G8238" s="69">
        <f>SUMIFS(الصرف!$H$7:$H$60000,الصرف!$F$7:$F$60000,'أرصدة المخزن'!C8238)</f>
        <v/>
      </c>
      <c r="H8238" s="70">
        <f>E8238+F8238-G8238</f>
        <v/>
      </c>
    </row>
    <row r="8239" hidden="1" ht="24.6" customHeight="1" s="138">
      <c r="A8239" s="65" t="n">
        <v>10150458</v>
      </c>
      <c r="B8239" s="66" t="inlineStr">
        <is>
          <t>ملابس</t>
        </is>
      </c>
      <c r="C8239" s="67" t="inlineStr"/>
      <c r="D8239" s="67" t="inlineStr"/>
      <c r="E8239" s="68" t="n">
        <v>0</v>
      </c>
      <c r="F8239" s="69">
        <f>SUMIFS(الاضافة!$G$7:$G$60000,الاضافة!$H$7:$H$60000,"*اضاف*",الاضافة!$E$7:$E$60000,'أرصدة المخزن'!C8239)</f>
        <v/>
      </c>
      <c r="G8239" s="69">
        <f>SUMIFS(الصرف!$H$7:$H$60000,الصرف!$F$7:$F$60000,'أرصدة المخزن'!C8239)</f>
        <v/>
      </c>
      <c r="H8239" s="70">
        <f>E8239+F8239-G8239</f>
        <v/>
      </c>
    </row>
    <row r="8240" hidden="1" ht="24.6" customHeight="1" s="138">
      <c r="A8240" s="65" t="n">
        <v>10150459</v>
      </c>
      <c r="B8240" s="66" t="inlineStr">
        <is>
          <t>ملابس</t>
        </is>
      </c>
      <c r="C8240" s="67" t="inlineStr"/>
      <c r="D8240" s="67" t="inlineStr"/>
      <c r="E8240" s="68" t="n">
        <v>0</v>
      </c>
      <c r="F8240" s="69">
        <f>SUMIFS(الاضافة!$G$7:$G$60000,الاضافة!$H$7:$H$60000,"*اضاف*",الاضافة!$E$7:$E$60000,'أرصدة المخزن'!C8240)</f>
        <v/>
      </c>
      <c r="G8240" s="69">
        <f>SUMIFS(الصرف!$H$7:$H$60000,الصرف!$F$7:$F$60000,'أرصدة المخزن'!C8240)</f>
        <v/>
      </c>
      <c r="H8240" s="70">
        <f>E8240+F8240-G8240</f>
        <v/>
      </c>
    </row>
    <row r="8241" hidden="1" ht="24.6" customHeight="1" s="138">
      <c r="A8241" s="65" t="n">
        <v>10150460</v>
      </c>
      <c r="B8241" s="66" t="inlineStr">
        <is>
          <t>ملابس</t>
        </is>
      </c>
      <c r="C8241" s="67" t="inlineStr"/>
      <c r="D8241" s="67" t="inlineStr"/>
      <c r="E8241" s="68" t="n">
        <v>0</v>
      </c>
      <c r="F8241" s="69">
        <f>SUMIFS(الاضافة!$G$7:$G$60000,الاضافة!$H$7:$H$60000,"*اضاف*",الاضافة!$E$7:$E$60000,'أرصدة المخزن'!C8241)</f>
        <v/>
      </c>
      <c r="G8241" s="69">
        <f>SUMIFS(الصرف!$H$7:$H$60000,الصرف!$F$7:$F$60000,'أرصدة المخزن'!C8241)</f>
        <v/>
      </c>
      <c r="H8241" s="70">
        <f>E8241+F8241-G8241</f>
        <v/>
      </c>
    </row>
    <row r="8242" hidden="1" ht="24.6" customHeight="1" s="138">
      <c r="A8242" s="65" t="n">
        <v>10150461</v>
      </c>
      <c r="B8242" s="66" t="inlineStr">
        <is>
          <t>ملابس</t>
        </is>
      </c>
      <c r="C8242" s="67" t="inlineStr"/>
      <c r="D8242" s="67" t="inlineStr"/>
      <c r="E8242" s="68" t="n">
        <v>0</v>
      </c>
      <c r="F8242" s="69">
        <f>SUMIFS(الاضافة!$G$7:$G$60000,الاضافة!$H$7:$H$60000,"*اضاف*",الاضافة!$E$7:$E$60000,'أرصدة المخزن'!C8242)</f>
        <v/>
      </c>
      <c r="G8242" s="69">
        <f>SUMIFS(الصرف!$H$7:$H$60000,الصرف!$F$7:$F$60000,'أرصدة المخزن'!C8242)</f>
        <v/>
      </c>
      <c r="H8242" s="70">
        <f>E8242+F8242-G8242</f>
        <v/>
      </c>
    </row>
    <row r="8243" hidden="1" ht="24.6" customHeight="1" s="138">
      <c r="A8243" s="65" t="n">
        <v>10150462</v>
      </c>
      <c r="B8243" s="66" t="inlineStr">
        <is>
          <t>ملابس</t>
        </is>
      </c>
      <c r="C8243" s="67" t="inlineStr"/>
      <c r="D8243" s="67" t="inlineStr"/>
      <c r="E8243" s="68" t="n">
        <v>0</v>
      </c>
      <c r="F8243" s="69">
        <f>SUMIFS(الاضافة!$G$7:$G$60000,الاضافة!$H$7:$H$60000,"*اضاف*",الاضافة!$E$7:$E$60000,'أرصدة المخزن'!C8243)</f>
        <v/>
      </c>
      <c r="G8243" s="69">
        <f>SUMIFS(الصرف!$H$7:$H$60000,الصرف!$F$7:$F$60000,'أرصدة المخزن'!C8243)</f>
        <v/>
      </c>
      <c r="H8243" s="70">
        <f>E8243+F8243-G8243</f>
        <v/>
      </c>
    </row>
    <row r="8244" hidden="1" ht="24.6" customHeight="1" s="138">
      <c r="A8244" s="65" t="n">
        <v>10150463</v>
      </c>
      <c r="B8244" s="66" t="inlineStr">
        <is>
          <t>ملابس</t>
        </is>
      </c>
      <c r="C8244" s="67" t="inlineStr"/>
      <c r="D8244" s="67" t="inlineStr"/>
      <c r="E8244" s="68" t="n">
        <v>0</v>
      </c>
      <c r="F8244" s="69">
        <f>SUMIFS(الاضافة!$G$7:$G$60000,الاضافة!$H$7:$H$60000,"*اضاف*",الاضافة!$E$7:$E$60000,'أرصدة المخزن'!C8244)</f>
        <v/>
      </c>
      <c r="G8244" s="69">
        <f>SUMIFS(الصرف!$H$7:$H$60000,الصرف!$F$7:$F$60000,'أرصدة المخزن'!C8244)</f>
        <v/>
      </c>
      <c r="H8244" s="70">
        <f>E8244+F8244-G8244</f>
        <v/>
      </c>
    </row>
    <row r="8245" hidden="1" ht="24.6" customHeight="1" s="138">
      <c r="A8245" s="84" t="n">
        <v>10150464</v>
      </c>
      <c r="B8245" s="66" t="inlineStr">
        <is>
          <t>ملابس</t>
        </is>
      </c>
      <c r="C8245" s="67" t="inlineStr"/>
      <c r="D8245" s="67" t="inlineStr"/>
      <c r="E8245" s="68" t="n">
        <v>0</v>
      </c>
      <c r="F8245" s="81">
        <f>SUMIFS(الاضافة!$G$7:$G$60000,الاضافة!$H$7:$H$60000,"*اضاف*",الاضافة!$E$7:$E$60000,'أرصدة المخزن'!C8245)</f>
        <v/>
      </c>
      <c r="G8245" s="81">
        <f>SUMIFS(الصرف!$H$7:$H$60000,الصرف!$F$7:$F$60000,'أرصدة المخزن'!C8245)</f>
        <v/>
      </c>
      <c r="H8245" s="82">
        <f>E8245+F8245-G8245</f>
        <v/>
      </c>
    </row>
    <row r="8246" hidden="1" ht="24.6" customHeight="1" s="138">
      <c r="A8246" s="84" t="n">
        <v>10150465</v>
      </c>
      <c r="B8246" s="66" t="inlineStr">
        <is>
          <t>ملابس</t>
        </is>
      </c>
      <c r="C8246" s="67" t="inlineStr"/>
      <c r="D8246" s="67" t="inlineStr"/>
      <c r="E8246" s="68" t="n">
        <v>0</v>
      </c>
      <c r="F8246" s="81">
        <f>SUMIFS(الاضافة!$G$7:$G$60000,الاضافة!$H$7:$H$60000,"*اضاف*",الاضافة!$E$7:$E$60000,'أرصدة المخزن'!C8246)</f>
        <v/>
      </c>
      <c r="G8246" s="81">
        <f>SUMIFS(الصرف!$H$7:$H$60000,الصرف!$F$7:$F$60000,'أرصدة المخزن'!C8246)</f>
        <v/>
      </c>
      <c r="H8246" s="82">
        <f>E8246+F8246-G8246</f>
        <v/>
      </c>
    </row>
    <row r="8247" hidden="1" ht="24.6" customHeight="1" s="138">
      <c r="A8247" s="84" t="n">
        <v>10150466</v>
      </c>
      <c r="B8247" s="66" t="inlineStr">
        <is>
          <t>ملابس</t>
        </is>
      </c>
      <c r="C8247" s="67" t="inlineStr"/>
      <c r="D8247" s="67" t="inlineStr"/>
      <c r="E8247" s="68" t="n">
        <v>0</v>
      </c>
      <c r="F8247" s="81">
        <f>SUMIFS(الاضافة!$G$7:$G$60000,الاضافة!$H$7:$H$60000,"*اضاف*",الاضافة!$E$7:$E$60000,'أرصدة المخزن'!C8247)</f>
        <v/>
      </c>
      <c r="G8247" s="81">
        <f>SUMIFS(الصرف!$H$7:$H$60000,الصرف!$F$7:$F$60000,'أرصدة المخزن'!C8247)</f>
        <v/>
      </c>
      <c r="H8247" s="82">
        <f>E8247+F8247-G8247</f>
        <v/>
      </c>
    </row>
    <row r="8248" hidden="1" ht="24.6" customHeight="1" s="138">
      <c r="A8248" s="84" t="n">
        <v>10150467</v>
      </c>
      <c r="B8248" s="66" t="inlineStr">
        <is>
          <t>ملابس</t>
        </is>
      </c>
      <c r="C8248" s="67" t="inlineStr"/>
      <c r="D8248" s="67" t="inlineStr"/>
      <c r="E8248" s="68" t="n">
        <v>0</v>
      </c>
      <c r="F8248" s="81">
        <f>SUMIFS(الاضافة!$G$7:$G$60000,الاضافة!$H$7:$H$60000,"*اضاف*",الاضافة!$E$7:$E$60000,'أرصدة المخزن'!C8248)</f>
        <v/>
      </c>
      <c r="G8248" s="81">
        <f>SUMIFS(الصرف!$H$7:$H$60000,الصرف!$F$7:$F$60000,'أرصدة المخزن'!C8248)</f>
        <v/>
      </c>
      <c r="H8248" s="82">
        <f>E8248+F8248-G8248</f>
        <v/>
      </c>
    </row>
    <row r="8249" hidden="1" ht="24.6" customHeight="1" s="138">
      <c r="A8249" s="84" t="n">
        <v>10150468</v>
      </c>
      <c r="B8249" s="66" t="inlineStr">
        <is>
          <t>ملابس</t>
        </is>
      </c>
      <c r="C8249" s="67" t="inlineStr"/>
      <c r="D8249" s="67" t="inlineStr"/>
      <c r="E8249" s="68" t="n">
        <v>0</v>
      </c>
      <c r="F8249" s="81">
        <f>SUMIFS(الاضافة!$G$7:$G$60000,الاضافة!$H$7:$H$60000,"*اضاف*",الاضافة!$E$7:$E$60000,'أرصدة المخزن'!C8249)</f>
        <v/>
      </c>
      <c r="G8249" s="81">
        <f>SUMIFS(الصرف!$H$7:$H$60000,الصرف!$F$7:$F$60000,'أرصدة المخزن'!C8249)</f>
        <v/>
      </c>
      <c r="H8249" s="82">
        <f>E8249+F8249-G8249</f>
        <v/>
      </c>
    </row>
    <row r="8250" hidden="1" ht="24.6" customHeight="1" s="138">
      <c r="A8250" s="84" t="n">
        <v>10150469</v>
      </c>
      <c r="B8250" s="66" t="inlineStr">
        <is>
          <t>ملابس</t>
        </is>
      </c>
      <c r="C8250" s="67" t="inlineStr"/>
      <c r="D8250" s="67" t="inlineStr"/>
      <c r="E8250" s="68" t="n">
        <v>0</v>
      </c>
      <c r="F8250" s="81">
        <f>SUMIFS(الاضافة!$G$7:$G$60000,الاضافة!$H$7:$H$60000,"*اضاف*",الاضافة!$E$7:$E$60000,'أرصدة المخزن'!C8250)</f>
        <v/>
      </c>
      <c r="G8250" s="81">
        <f>SUMIFS(الصرف!$H$7:$H$60000,الصرف!$F$7:$F$60000,'أرصدة المخزن'!C8250)</f>
        <v/>
      </c>
      <c r="H8250" s="82">
        <f>E8250+F8250-G8250</f>
        <v/>
      </c>
    </row>
    <row r="8251" hidden="1" ht="24.6" customHeight="1" s="138">
      <c r="A8251" s="84" t="n">
        <v>10150470</v>
      </c>
      <c r="B8251" s="66" t="inlineStr">
        <is>
          <t>ملابس</t>
        </is>
      </c>
      <c r="C8251" s="67" t="inlineStr"/>
      <c r="D8251" s="67" t="inlineStr"/>
      <c r="E8251" s="68" t="n">
        <v>0</v>
      </c>
      <c r="F8251" s="81">
        <f>SUMIFS(الاضافة!$G$7:$G$60000,الاضافة!$H$7:$H$60000,"*اضاف*",الاضافة!$E$7:$E$60000,'أرصدة المخزن'!C8251)</f>
        <v/>
      </c>
      <c r="G8251" s="81">
        <f>SUMIFS(الصرف!$H$7:$H$60000,الصرف!$F$7:$F$60000,'أرصدة المخزن'!C8251)</f>
        <v/>
      </c>
      <c r="H8251" s="82">
        <f>E8251+F8251-G8251</f>
        <v/>
      </c>
    </row>
    <row r="8252" hidden="1" ht="24.6" customHeight="1" s="138">
      <c r="A8252" s="84" t="n">
        <v>10150471</v>
      </c>
      <c r="B8252" s="66" t="inlineStr">
        <is>
          <t>ملابس</t>
        </is>
      </c>
      <c r="C8252" s="67" t="inlineStr"/>
      <c r="D8252" s="67" t="inlineStr"/>
      <c r="E8252" s="68" t="n">
        <v>0</v>
      </c>
      <c r="F8252" s="81">
        <f>SUMIFS(الاضافة!$G$7:$G$60000,الاضافة!$H$7:$H$60000,"*اضاف*",الاضافة!$E$7:$E$60000,'أرصدة المخزن'!C8252)</f>
        <v/>
      </c>
      <c r="G8252" s="81">
        <f>SUMIFS(الصرف!$H$7:$H$60000,الصرف!$F$7:$F$60000,'أرصدة المخزن'!C8252)</f>
        <v/>
      </c>
      <c r="H8252" s="82">
        <f>E8252+F8252-G8252</f>
        <v/>
      </c>
    </row>
    <row r="8253" hidden="1" ht="24.6" customHeight="1" s="138">
      <c r="A8253" s="84" t="n">
        <v>10150472</v>
      </c>
      <c r="B8253" s="66" t="inlineStr">
        <is>
          <t>ملابس</t>
        </is>
      </c>
      <c r="C8253" s="67" t="inlineStr"/>
      <c r="D8253" s="67" t="inlineStr"/>
      <c r="E8253" s="68" t="n">
        <v>0</v>
      </c>
      <c r="F8253" s="81">
        <f>SUMIFS(الاضافة!$G$7:$G$60000,الاضافة!$H$7:$H$60000,"*اضاف*",الاضافة!$E$7:$E$60000,'أرصدة المخزن'!C8253)</f>
        <v/>
      </c>
      <c r="G8253" s="81">
        <f>SUMIFS(الصرف!$H$7:$H$60000,الصرف!$F$7:$F$60000,'أرصدة المخزن'!C8253)</f>
        <v/>
      </c>
      <c r="H8253" s="82">
        <f>E8253+F8253-G8253</f>
        <v/>
      </c>
    </row>
    <row r="8254" hidden="1" ht="24.6" customHeight="1" s="138">
      <c r="A8254" s="84" t="n">
        <v>10150473</v>
      </c>
      <c r="B8254" s="66" t="inlineStr">
        <is>
          <t>ملابس</t>
        </is>
      </c>
      <c r="C8254" s="67" t="inlineStr"/>
      <c r="D8254" s="67" t="inlineStr"/>
      <c r="E8254" s="68" t="n">
        <v>0</v>
      </c>
      <c r="F8254" s="81">
        <f>SUMIFS(الاضافة!$G$7:$G$60000,الاضافة!$H$7:$H$60000,"*اضاف*",الاضافة!$E$7:$E$60000,'أرصدة المخزن'!C8254)</f>
        <v/>
      </c>
      <c r="G8254" s="81">
        <f>SUMIFS(الصرف!$H$7:$H$60000,الصرف!$F$7:$F$60000,'أرصدة المخزن'!C8254)</f>
        <v/>
      </c>
      <c r="H8254" s="82">
        <f>E8254+F8254-G8254</f>
        <v/>
      </c>
    </row>
    <row r="8255" hidden="1" ht="24.6" customHeight="1" s="138">
      <c r="A8255" s="84" t="n">
        <v>10150474</v>
      </c>
      <c r="B8255" s="66" t="inlineStr">
        <is>
          <t>ملابس</t>
        </is>
      </c>
      <c r="C8255" s="67" t="inlineStr"/>
      <c r="D8255" s="67" t="inlineStr"/>
      <c r="E8255" s="68" t="n">
        <v>0</v>
      </c>
      <c r="F8255" s="81">
        <f>SUMIFS(الاضافة!$G$7:$G$60000,الاضافة!$H$7:$H$60000,"*اضاف*",الاضافة!$E$7:$E$60000,'أرصدة المخزن'!C8255)</f>
        <v/>
      </c>
      <c r="G8255" s="81">
        <f>SUMIFS(الصرف!$H$7:$H$60000,الصرف!$F$7:$F$60000,'أرصدة المخزن'!C8255)</f>
        <v/>
      </c>
      <c r="H8255" s="82">
        <f>E8255+F8255-G8255</f>
        <v/>
      </c>
    </row>
    <row r="8256" hidden="1" ht="24.6" customHeight="1" s="138">
      <c r="A8256" s="84" t="n">
        <v>10150475</v>
      </c>
      <c r="B8256" s="66" t="inlineStr">
        <is>
          <t>ملابس</t>
        </is>
      </c>
      <c r="C8256" s="67" t="inlineStr"/>
      <c r="D8256" s="67" t="inlineStr"/>
      <c r="E8256" s="68" t="n">
        <v>0</v>
      </c>
      <c r="F8256" s="81">
        <f>SUMIFS(الاضافة!$G$7:$G$60000,الاضافة!$H$7:$H$60000,"*اضاف*",الاضافة!$E$7:$E$60000,'أرصدة المخزن'!C8256)</f>
        <v/>
      </c>
      <c r="G8256" s="81">
        <f>SUMIFS(الصرف!$H$7:$H$60000,الصرف!$F$7:$F$60000,'أرصدة المخزن'!C8256)</f>
        <v/>
      </c>
      <c r="H8256" s="82">
        <f>E8256+F8256-G8256</f>
        <v/>
      </c>
    </row>
    <row r="8257" hidden="1" ht="24.6" customHeight="1" s="138">
      <c r="A8257" s="84" t="n">
        <v>10150476</v>
      </c>
      <c r="B8257" s="66" t="inlineStr">
        <is>
          <t>ملابس</t>
        </is>
      </c>
      <c r="C8257" s="67" t="inlineStr"/>
      <c r="D8257" s="67" t="inlineStr"/>
      <c r="E8257" s="68" t="n">
        <v>0</v>
      </c>
      <c r="F8257" s="81">
        <f>SUMIFS(الاضافة!$G$7:$G$60000,الاضافة!$H$7:$H$60000,"*اضاف*",الاضافة!$E$7:$E$60000,'أرصدة المخزن'!C8257)</f>
        <v/>
      </c>
      <c r="G8257" s="81">
        <f>SUMIFS(الصرف!$H$7:$H$60000,الصرف!$F$7:$F$60000,'أرصدة المخزن'!C8257)</f>
        <v/>
      </c>
      <c r="H8257" s="82">
        <f>E8257+F8257-G8257</f>
        <v/>
      </c>
    </row>
    <row r="8258" hidden="1" ht="24.6" customHeight="1" s="138">
      <c r="A8258" s="84" t="n">
        <v>10150477</v>
      </c>
      <c r="B8258" s="66" t="inlineStr">
        <is>
          <t>ملابس</t>
        </is>
      </c>
      <c r="C8258" s="67" t="inlineStr"/>
      <c r="D8258" s="67" t="inlineStr"/>
      <c r="E8258" s="68" t="n">
        <v>0</v>
      </c>
      <c r="F8258" s="81">
        <f>SUMIFS(الاضافة!$G$7:$G$60000,الاضافة!$H$7:$H$60000,"*اضاف*",الاضافة!$E$7:$E$60000,'أرصدة المخزن'!C8258)</f>
        <v/>
      </c>
      <c r="G8258" s="81">
        <f>SUMIFS(الصرف!$H$7:$H$60000,الصرف!$F$7:$F$60000,'أرصدة المخزن'!C8258)</f>
        <v/>
      </c>
      <c r="H8258" s="82">
        <f>E8258+F8258-G8258</f>
        <v/>
      </c>
    </row>
    <row r="8259" hidden="1" ht="24.6" customHeight="1" s="138">
      <c r="A8259" s="84" t="n">
        <v>10150478</v>
      </c>
      <c r="B8259" s="66" t="inlineStr">
        <is>
          <t>ملابس</t>
        </is>
      </c>
      <c r="C8259" s="67" t="inlineStr"/>
      <c r="D8259" s="67" t="inlineStr"/>
      <c r="E8259" s="68" t="n">
        <v>0</v>
      </c>
      <c r="F8259" s="81">
        <f>SUMIFS(الاضافة!$G$7:$G$60000,الاضافة!$H$7:$H$60000,"*اضاف*",الاضافة!$E$7:$E$60000,'أرصدة المخزن'!C8259)</f>
        <v/>
      </c>
      <c r="G8259" s="81">
        <f>SUMIFS(الصرف!$H$7:$H$60000,الصرف!$F$7:$F$60000,'أرصدة المخزن'!C8259)</f>
        <v/>
      </c>
      <c r="H8259" s="82">
        <f>E8259+F8259-G8259</f>
        <v/>
      </c>
    </row>
    <row r="8260" hidden="1" ht="24.6" customHeight="1" s="138">
      <c r="A8260" s="84" t="n">
        <v>10150479</v>
      </c>
      <c r="B8260" s="66" t="inlineStr">
        <is>
          <t>ملابس</t>
        </is>
      </c>
      <c r="C8260" s="67" t="inlineStr"/>
      <c r="D8260" s="67" t="inlineStr"/>
      <c r="E8260" s="68" t="n">
        <v>0</v>
      </c>
      <c r="F8260" s="81">
        <f>SUMIFS(الاضافة!$G$7:$G$60000,الاضافة!$H$7:$H$60000,"*اضاف*",الاضافة!$E$7:$E$60000,'أرصدة المخزن'!C8260)</f>
        <v/>
      </c>
      <c r="G8260" s="81">
        <f>SUMIFS(الصرف!$H$7:$H$60000,الصرف!$F$7:$F$60000,'أرصدة المخزن'!C8260)</f>
        <v/>
      </c>
      <c r="H8260" s="82">
        <f>E8260+F8260-G8260</f>
        <v/>
      </c>
    </row>
    <row r="8261" hidden="1" ht="24.6" customHeight="1" s="138">
      <c r="A8261" s="84" t="n">
        <v>10150480</v>
      </c>
      <c r="B8261" s="66" t="inlineStr">
        <is>
          <t>ملابس</t>
        </is>
      </c>
      <c r="C8261" s="67" t="inlineStr"/>
      <c r="D8261" s="67" t="inlineStr"/>
      <c r="E8261" s="68" t="n">
        <v>0</v>
      </c>
      <c r="F8261" s="81">
        <f>SUMIFS(الاضافة!$G$7:$G$60000,الاضافة!$H$7:$H$60000,"*اضاف*",الاضافة!$E$7:$E$60000,'أرصدة المخزن'!C8261)</f>
        <v/>
      </c>
      <c r="G8261" s="81">
        <f>SUMIFS(الصرف!$H$7:$H$60000,الصرف!$F$7:$F$60000,'أرصدة المخزن'!C8261)</f>
        <v/>
      </c>
      <c r="H8261" s="82">
        <f>E8261+F8261-G8261</f>
        <v/>
      </c>
    </row>
    <row r="8262" hidden="1" ht="24.6" customHeight="1" s="138">
      <c r="A8262" s="84" t="n">
        <v>10150481</v>
      </c>
      <c r="B8262" s="66" t="inlineStr">
        <is>
          <t>ملابس</t>
        </is>
      </c>
      <c r="C8262" s="67" t="inlineStr"/>
      <c r="D8262" s="67" t="inlineStr"/>
      <c r="E8262" s="68" t="n">
        <v>0</v>
      </c>
      <c r="F8262" s="81">
        <f>SUMIFS(الاضافة!$G$7:$G$60000,الاضافة!$H$7:$H$60000,"*اضاف*",الاضافة!$E$7:$E$60000,'أرصدة المخزن'!C8262)</f>
        <v/>
      </c>
      <c r="G8262" s="81">
        <f>SUMIFS(الصرف!$H$7:$H$60000,الصرف!$F$7:$F$60000,'أرصدة المخزن'!C8262)</f>
        <v/>
      </c>
      <c r="H8262" s="82">
        <f>E8262+F8262-G8262</f>
        <v/>
      </c>
    </row>
    <row r="8263" hidden="1" ht="24.6" customHeight="1" s="138">
      <c r="A8263" s="84" t="n">
        <v>10150482</v>
      </c>
      <c r="B8263" s="66" t="inlineStr">
        <is>
          <t>ملابس</t>
        </is>
      </c>
      <c r="C8263" s="67" t="inlineStr"/>
      <c r="D8263" s="67" t="inlineStr"/>
      <c r="E8263" s="68" t="n">
        <v>0</v>
      </c>
      <c r="F8263" s="81">
        <f>SUMIFS(الاضافة!$G$7:$G$60000,الاضافة!$H$7:$H$60000,"*اضاف*",الاضافة!$E$7:$E$60000,'أرصدة المخزن'!C8263)</f>
        <v/>
      </c>
      <c r="G8263" s="81">
        <f>SUMIFS(الصرف!$H$7:$H$60000,الصرف!$F$7:$F$60000,'أرصدة المخزن'!C8263)</f>
        <v/>
      </c>
      <c r="H8263" s="82">
        <f>E8263+F8263-G8263</f>
        <v/>
      </c>
    </row>
    <row r="8264" hidden="1" ht="24.6" customHeight="1" s="138">
      <c r="A8264" s="84" t="n">
        <v>10150483</v>
      </c>
      <c r="B8264" s="66" t="inlineStr">
        <is>
          <t>ملابس</t>
        </is>
      </c>
      <c r="C8264" s="67" t="inlineStr"/>
      <c r="D8264" s="67" t="inlineStr"/>
      <c r="E8264" s="68" t="n">
        <v>0</v>
      </c>
      <c r="F8264" s="81">
        <f>SUMIFS(الاضافة!$G$7:$G$60000,الاضافة!$H$7:$H$60000,"*اضاف*",الاضافة!$E$7:$E$60000,'أرصدة المخزن'!C8264)</f>
        <v/>
      </c>
      <c r="G8264" s="81">
        <f>SUMIFS(الصرف!$H$7:$H$60000,الصرف!$F$7:$F$60000,'أرصدة المخزن'!C8264)</f>
        <v/>
      </c>
      <c r="H8264" s="82">
        <f>E8264+F8264-G8264</f>
        <v/>
      </c>
    </row>
    <row r="8265" hidden="1" ht="24.6" customHeight="1" s="138">
      <c r="A8265" s="84" t="n">
        <v>10150484</v>
      </c>
      <c r="B8265" s="66" t="inlineStr">
        <is>
          <t>ملابس</t>
        </is>
      </c>
      <c r="C8265" s="67" t="inlineStr"/>
      <c r="D8265" s="67" t="inlineStr"/>
      <c r="E8265" s="68" t="n">
        <v>0</v>
      </c>
      <c r="F8265" s="81">
        <f>SUMIFS(الاضافة!$G$7:$G$60000,الاضافة!$H$7:$H$60000,"*اضاف*",الاضافة!$E$7:$E$60000,'أرصدة المخزن'!C8265)</f>
        <v/>
      </c>
      <c r="G8265" s="81">
        <f>SUMIFS(الصرف!$H$7:$H$60000,الصرف!$F$7:$F$60000,'أرصدة المخزن'!C8265)</f>
        <v/>
      </c>
      <c r="H8265" s="82">
        <f>E8265+F8265-G8265</f>
        <v/>
      </c>
    </row>
    <row r="8266" hidden="1" ht="24.6" customHeight="1" s="138">
      <c r="A8266" s="84" t="n">
        <v>10150485</v>
      </c>
      <c r="B8266" s="66" t="inlineStr">
        <is>
          <t>ملابس</t>
        </is>
      </c>
      <c r="C8266" s="67" t="inlineStr"/>
      <c r="D8266" s="67" t="inlineStr"/>
      <c r="E8266" s="68" t="n">
        <v>0</v>
      </c>
      <c r="F8266" s="81">
        <f>SUMIFS(الاضافة!$G$7:$G$60000,الاضافة!$H$7:$H$60000,"*اضاف*",الاضافة!$E$7:$E$60000,'أرصدة المخزن'!C8266)</f>
        <v/>
      </c>
      <c r="G8266" s="81">
        <f>SUMIFS(الصرف!$H$7:$H$60000,الصرف!$F$7:$F$60000,'أرصدة المخزن'!C8266)</f>
        <v/>
      </c>
      <c r="H8266" s="82">
        <f>E8266+F8266-G8266</f>
        <v/>
      </c>
    </row>
    <row r="8267" hidden="1" ht="24.6" customHeight="1" s="138">
      <c r="A8267" s="84" t="n">
        <v>10150486</v>
      </c>
      <c r="B8267" s="66" t="inlineStr">
        <is>
          <t>ملابس</t>
        </is>
      </c>
      <c r="C8267" s="67" t="inlineStr"/>
      <c r="D8267" s="67" t="inlineStr"/>
      <c r="E8267" s="68" t="n">
        <v>0</v>
      </c>
      <c r="F8267" s="81">
        <f>SUMIFS(الاضافة!$G$7:$G$60000,الاضافة!$H$7:$H$60000,"*اضاف*",الاضافة!$E$7:$E$60000,'أرصدة المخزن'!C8267)</f>
        <v/>
      </c>
      <c r="G8267" s="81">
        <f>SUMIFS(الصرف!$H$7:$H$60000,الصرف!$F$7:$F$60000,'أرصدة المخزن'!C8267)</f>
        <v/>
      </c>
      <c r="H8267" s="82">
        <f>E8267+F8267-G8267</f>
        <v/>
      </c>
    </row>
    <row r="8268" hidden="1" ht="24.6" customHeight="1" s="138">
      <c r="A8268" s="84" t="n">
        <v>10150487</v>
      </c>
      <c r="B8268" s="66" t="inlineStr">
        <is>
          <t>ملابس</t>
        </is>
      </c>
      <c r="C8268" s="67" t="inlineStr"/>
      <c r="D8268" s="67" t="inlineStr"/>
      <c r="E8268" s="68" t="n">
        <v>0</v>
      </c>
      <c r="F8268" s="81">
        <f>SUMIFS(الاضافة!$G$7:$G$60000,الاضافة!$H$7:$H$60000,"*اضاف*",الاضافة!$E$7:$E$60000,'أرصدة المخزن'!C8268)</f>
        <v/>
      </c>
      <c r="G8268" s="81">
        <f>SUMIFS(الصرف!$H$7:$H$60000,الصرف!$F$7:$F$60000,'أرصدة المخزن'!C8268)</f>
        <v/>
      </c>
      <c r="H8268" s="82">
        <f>E8268+F8268-G8268</f>
        <v/>
      </c>
    </row>
    <row r="8269" hidden="1" ht="24.6" customHeight="1" s="138">
      <c r="A8269" s="84" t="n">
        <v>10150488</v>
      </c>
      <c r="B8269" s="66" t="inlineStr">
        <is>
          <t>ملابس</t>
        </is>
      </c>
      <c r="C8269" s="67" t="inlineStr"/>
      <c r="D8269" s="67" t="inlineStr"/>
      <c r="E8269" s="68" t="n">
        <v>0</v>
      </c>
      <c r="F8269" s="81">
        <f>SUMIFS(الاضافة!$G$7:$G$60000,الاضافة!$H$7:$H$60000,"*اضاف*",الاضافة!$E$7:$E$60000,'أرصدة المخزن'!C8269)</f>
        <v/>
      </c>
      <c r="G8269" s="81">
        <f>SUMIFS(الصرف!$H$7:$H$60000,الصرف!$F$7:$F$60000,'أرصدة المخزن'!C8269)</f>
        <v/>
      </c>
      <c r="H8269" s="82">
        <f>E8269+F8269-G8269</f>
        <v/>
      </c>
    </row>
    <row r="8270" hidden="1" ht="24.6" customHeight="1" s="138">
      <c r="A8270" s="84" t="n">
        <v>10150489</v>
      </c>
      <c r="B8270" s="66" t="inlineStr">
        <is>
          <t>ملابس</t>
        </is>
      </c>
      <c r="C8270" s="67" t="inlineStr"/>
      <c r="D8270" s="67" t="inlineStr"/>
      <c r="E8270" s="68" t="n">
        <v>0</v>
      </c>
      <c r="F8270" s="81">
        <f>SUMIFS(الاضافة!$G$7:$G$60000,الاضافة!$H$7:$H$60000,"*اضاف*",الاضافة!$E$7:$E$60000,'أرصدة المخزن'!C8270)</f>
        <v/>
      </c>
      <c r="G8270" s="81">
        <f>SUMIFS(الصرف!$H$7:$H$60000,الصرف!$F$7:$F$60000,'أرصدة المخزن'!C8270)</f>
        <v/>
      </c>
      <c r="H8270" s="82">
        <f>E8270+F8270-G8270</f>
        <v/>
      </c>
    </row>
    <row r="8271" hidden="1" ht="24.6" customHeight="1" s="138">
      <c r="A8271" s="84" t="n">
        <v>10150490</v>
      </c>
      <c r="B8271" s="66" t="inlineStr">
        <is>
          <t>ملابس</t>
        </is>
      </c>
      <c r="C8271" s="67" t="inlineStr"/>
      <c r="D8271" s="67" t="inlineStr"/>
      <c r="E8271" s="68" t="n">
        <v>0</v>
      </c>
      <c r="F8271" s="81">
        <f>SUMIFS(الاضافة!$G$7:$G$60000,الاضافة!$H$7:$H$60000,"*اضاف*",الاضافة!$E$7:$E$60000,'أرصدة المخزن'!C8271)</f>
        <v/>
      </c>
      <c r="G8271" s="81">
        <f>SUMIFS(الصرف!$H$7:$H$60000,الصرف!$F$7:$F$60000,'أرصدة المخزن'!C8271)</f>
        <v/>
      </c>
      <c r="H8271" s="82">
        <f>E8271+F8271-G8271</f>
        <v/>
      </c>
    </row>
    <row r="8272" hidden="1" ht="24.6" customHeight="1" s="138">
      <c r="A8272" s="84" t="n">
        <v>10150491</v>
      </c>
      <c r="B8272" s="66" t="inlineStr">
        <is>
          <t>ملابس</t>
        </is>
      </c>
      <c r="C8272" s="67" t="inlineStr"/>
      <c r="D8272" s="67" t="inlineStr"/>
      <c r="E8272" s="68" t="n">
        <v>0</v>
      </c>
      <c r="F8272" s="81">
        <f>SUMIFS(الاضافة!$G$7:$G$60000,الاضافة!$H$7:$H$60000,"*اضاف*",الاضافة!$E$7:$E$60000,'أرصدة المخزن'!C8272)</f>
        <v/>
      </c>
      <c r="G8272" s="81">
        <f>SUMIFS(الصرف!$H$7:$H$60000,الصرف!$F$7:$F$60000,'أرصدة المخزن'!C8272)</f>
        <v/>
      </c>
      <c r="H8272" s="82">
        <f>E8272+F8272-G8272</f>
        <v/>
      </c>
    </row>
    <row r="8273" hidden="1" ht="24.6" customHeight="1" s="138">
      <c r="A8273" s="84" t="n">
        <v>10150492</v>
      </c>
      <c r="B8273" s="66" t="inlineStr">
        <is>
          <t>ملابس</t>
        </is>
      </c>
      <c r="C8273" s="67" t="inlineStr"/>
      <c r="D8273" s="67" t="inlineStr"/>
      <c r="E8273" s="68" t="n">
        <v>0</v>
      </c>
      <c r="F8273" s="81">
        <f>SUMIFS(الاضافة!$G$7:$G$60000,الاضافة!$H$7:$H$60000,"*اضاف*",الاضافة!$E$7:$E$60000,'أرصدة المخزن'!C8273)</f>
        <v/>
      </c>
      <c r="G8273" s="81">
        <f>SUMIFS(الصرف!$H$7:$H$60000,الصرف!$F$7:$F$60000,'أرصدة المخزن'!C8273)</f>
        <v/>
      </c>
      <c r="H8273" s="82">
        <f>E8273+F8273-G8273</f>
        <v/>
      </c>
    </row>
    <row r="8274" hidden="1" ht="24.6" customHeight="1" s="138">
      <c r="A8274" s="84" t="n">
        <v>10150493</v>
      </c>
      <c r="B8274" s="66" t="inlineStr">
        <is>
          <t>ملابس</t>
        </is>
      </c>
      <c r="C8274" s="67" t="inlineStr"/>
      <c r="D8274" s="67" t="inlineStr"/>
      <c r="E8274" s="68" t="n">
        <v>0</v>
      </c>
      <c r="F8274" s="81">
        <f>SUMIFS(الاضافة!$G$7:$G$60000,الاضافة!$H$7:$H$60000,"*اضاف*",الاضافة!$E$7:$E$60000,'أرصدة المخزن'!C8274)</f>
        <v/>
      </c>
      <c r="G8274" s="81">
        <f>SUMIFS(الصرف!$H$7:$H$60000,الصرف!$F$7:$F$60000,'أرصدة المخزن'!C8274)</f>
        <v/>
      </c>
      <c r="H8274" s="82">
        <f>E8274+F8274-G8274</f>
        <v/>
      </c>
    </row>
    <row r="8275" hidden="1" ht="24.6" customHeight="1" s="138">
      <c r="A8275" s="84" t="n">
        <v>10150494</v>
      </c>
      <c r="B8275" s="66" t="inlineStr">
        <is>
          <t>ملابس</t>
        </is>
      </c>
      <c r="C8275" s="67" t="inlineStr"/>
      <c r="D8275" s="67" t="inlineStr"/>
      <c r="E8275" s="68" t="n">
        <v>0</v>
      </c>
      <c r="F8275" s="81">
        <f>SUMIFS(الاضافة!$G$7:$G$60000,الاضافة!$H$7:$H$60000,"*اضاف*",الاضافة!$E$7:$E$60000,'أرصدة المخزن'!C8275)</f>
        <v/>
      </c>
      <c r="G8275" s="81">
        <f>SUMIFS(الصرف!$H$7:$H$60000,الصرف!$F$7:$F$60000,'أرصدة المخزن'!C8275)</f>
        <v/>
      </c>
      <c r="H8275" s="82">
        <f>E8275+F8275-G8275</f>
        <v/>
      </c>
    </row>
    <row r="8276" hidden="1" ht="24.6" customHeight="1" s="138">
      <c r="A8276" s="84" t="n">
        <v>10150495</v>
      </c>
      <c r="B8276" s="66" t="inlineStr">
        <is>
          <t>ملابس</t>
        </is>
      </c>
      <c r="C8276" s="67" t="inlineStr"/>
      <c r="D8276" s="67" t="inlineStr"/>
      <c r="E8276" s="68" t="n">
        <v>0</v>
      </c>
      <c r="F8276" s="81">
        <f>SUMIFS(الاضافة!$G$7:$G$60000,الاضافة!$H$7:$H$60000,"*اضاف*",الاضافة!$E$7:$E$60000,'أرصدة المخزن'!C8276)</f>
        <v/>
      </c>
      <c r="G8276" s="81">
        <f>SUMIFS(الصرف!$H$7:$H$60000,الصرف!$F$7:$F$60000,'أرصدة المخزن'!C8276)</f>
        <v/>
      </c>
      <c r="H8276" s="82">
        <f>E8276+F8276-G8276</f>
        <v/>
      </c>
    </row>
    <row r="8277" hidden="1" ht="24.6" customHeight="1" s="138">
      <c r="A8277" s="84" t="n">
        <v>10150496</v>
      </c>
      <c r="B8277" s="66" t="inlineStr">
        <is>
          <t>ملابس</t>
        </is>
      </c>
      <c r="C8277" s="67" t="inlineStr"/>
      <c r="D8277" s="67" t="inlineStr"/>
      <c r="E8277" s="68" t="n">
        <v>0</v>
      </c>
      <c r="F8277" s="81">
        <f>SUMIFS(الاضافة!$G$7:$G$60000,الاضافة!$H$7:$H$60000,"*اضاف*",الاضافة!$E$7:$E$60000,'أرصدة المخزن'!C8277)</f>
        <v/>
      </c>
      <c r="G8277" s="81">
        <f>SUMIFS(الصرف!$H$7:$H$60000,الصرف!$F$7:$F$60000,'أرصدة المخزن'!C8277)</f>
        <v/>
      </c>
      <c r="H8277" s="82">
        <f>E8277+F8277-G8277</f>
        <v/>
      </c>
    </row>
    <row r="8278" hidden="1" ht="24.6" customHeight="1" s="138">
      <c r="A8278" s="84" t="n">
        <v>10150497</v>
      </c>
      <c r="B8278" s="66" t="inlineStr">
        <is>
          <t>ملابس</t>
        </is>
      </c>
      <c r="C8278" s="67" t="inlineStr"/>
      <c r="D8278" s="67" t="inlineStr"/>
      <c r="E8278" s="68" t="n">
        <v>0</v>
      </c>
      <c r="F8278" s="81">
        <f>SUMIFS(الاضافة!$G$7:$G$60000,الاضافة!$H$7:$H$60000,"*اضاف*",الاضافة!$E$7:$E$60000,'أرصدة المخزن'!C8278)</f>
        <v/>
      </c>
      <c r="G8278" s="81">
        <f>SUMIFS(الصرف!$H$7:$H$60000,الصرف!$F$7:$F$60000,'أرصدة المخزن'!C8278)</f>
        <v/>
      </c>
      <c r="H8278" s="82">
        <f>E8278+F8278-G8278</f>
        <v/>
      </c>
    </row>
    <row r="8279" hidden="1" ht="24.6" customHeight="1" s="138">
      <c r="A8279" s="84" t="n">
        <v>10150498</v>
      </c>
      <c r="B8279" s="66" t="inlineStr">
        <is>
          <t>ملابس</t>
        </is>
      </c>
      <c r="C8279" s="67" t="inlineStr"/>
      <c r="D8279" s="67" t="inlineStr"/>
      <c r="E8279" s="68" t="n">
        <v>0</v>
      </c>
      <c r="F8279" s="81">
        <f>SUMIFS(الاضافة!$G$7:$G$60000,الاضافة!$H$7:$H$60000,"*اضاف*",الاضافة!$E$7:$E$60000,'أرصدة المخزن'!C8279)</f>
        <v/>
      </c>
      <c r="G8279" s="81">
        <f>SUMIFS(الصرف!$H$7:$H$60000,الصرف!$F$7:$F$60000,'أرصدة المخزن'!C8279)</f>
        <v/>
      </c>
      <c r="H8279" s="82">
        <f>E8279+F8279-G8279</f>
        <v/>
      </c>
    </row>
    <row r="8280" hidden="1" ht="24.6" customHeight="1" s="138">
      <c r="A8280" s="84" t="n">
        <v>10150499</v>
      </c>
      <c r="B8280" s="66" t="inlineStr">
        <is>
          <t>ملابس</t>
        </is>
      </c>
      <c r="C8280" s="67" t="inlineStr"/>
      <c r="D8280" s="67" t="inlineStr"/>
      <c r="E8280" s="68" t="n">
        <v>0</v>
      </c>
      <c r="F8280" s="81">
        <f>SUMIFS(الاضافة!$G$7:$G$60000,الاضافة!$H$7:$H$60000,"*اضاف*",الاضافة!$E$7:$E$60000,'أرصدة المخزن'!C8280)</f>
        <v/>
      </c>
      <c r="G8280" s="81">
        <f>SUMIFS(الصرف!$H$7:$H$60000,الصرف!$F$7:$F$60000,'أرصدة المخزن'!C8280)</f>
        <v/>
      </c>
      <c r="H8280" s="82">
        <f>E8280+F8280-G8280</f>
        <v/>
      </c>
    </row>
    <row r="8281" hidden="1" ht="24.6" customHeight="1" s="138">
      <c r="A8281" s="84" t="n">
        <v>10150500</v>
      </c>
      <c r="B8281" s="66" t="inlineStr">
        <is>
          <t>ملابس</t>
        </is>
      </c>
      <c r="C8281" s="67" t="inlineStr"/>
      <c r="D8281" s="67" t="inlineStr"/>
      <c r="E8281" s="68" t="n">
        <v>0</v>
      </c>
      <c r="F8281" s="81">
        <f>SUMIFS(الاضافة!$G$7:$G$60000,الاضافة!$H$7:$H$60000,"*اضاف*",الاضافة!$E$7:$E$60000,'أرصدة المخزن'!C8281)</f>
        <v/>
      </c>
      <c r="G8281" s="81">
        <f>SUMIFS(الصرف!$H$7:$H$60000,الصرف!$F$7:$F$60000,'أرصدة المخزن'!C8281)</f>
        <v/>
      </c>
      <c r="H8281" s="82">
        <f>E8281+F8281-G8281</f>
        <v/>
      </c>
    </row>
    <row r="8282" hidden="1" ht="24.6" customHeight="1" s="138">
      <c r="A8282" s="84" t="n">
        <v>10150501</v>
      </c>
      <c r="B8282" s="66" t="inlineStr">
        <is>
          <t>ملابس</t>
        </is>
      </c>
      <c r="C8282" s="67" t="inlineStr"/>
      <c r="D8282" s="67" t="inlineStr"/>
      <c r="E8282" s="68" t="n">
        <v>0</v>
      </c>
      <c r="F8282" s="81">
        <f>SUMIFS(الاضافة!$G$7:$G$60000,الاضافة!$H$7:$H$60000,"*اضاف*",الاضافة!$E$7:$E$60000,'أرصدة المخزن'!C8282)</f>
        <v/>
      </c>
      <c r="G8282" s="81">
        <f>SUMIFS(الصرف!$H$7:$H$60000,الصرف!$F$7:$F$60000,'أرصدة المخزن'!C8282)</f>
        <v/>
      </c>
      <c r="H8282" s="82">
        <f>E8282+F8282-G8282</f>
        <v/>
      </c>
    </row>
    <row r="8283" hidden="1" ht="24.6" customHeight="1" s="138">
      <c r="A8283" s="84" t="n">
        <v>10150502</v>
      </c>
      <c r="B8283" s="66" t="inlineStr">
        <is>
          <t>ملابس</t>
        </is>
      </c>
      <c r="C8283" s="67" t="inlineStr"/>
      <c r="D8283" s="67" t="inlineStr"/>
      <c r="E8283" s="68" t="n">
        <v>0</v>
      </c>
      <c r="F8283" s="81">
        <f>SUMIFS(الاضافة!$G$7:$G$60000,الاضافة!$H$7:$H$60000,"*اضاف*",الاضافة!$E$7:$E$60000,'أرصدة المخزن'!C8283)</f>
        <v/>
      </c>
      <c r="G8283" s="81">
        <f>SUMIFS(الصرف!$H$7:$H$60000,الصرف!$F$7:$F$60000,'أرصدة المخزن'!C8283)</f>
        <v/>
      </c>
      <c r="H8283" s="82">
        <f>E8283+F8283-G8283</f>
        <v/>
      </c>
    </row>
    <row r="8284" hidden="1" ht="24.6" customHeight="1" s="138">
      <c r="A8284" s="84" t="n">
        <v>10160001</v>
      </c>
      <c r="B8284" s="66" t="inlineStr">
        <is>
          <t>عدد و معدات</t>
        </is>
      </c>
      <c r="C8284" s="67" t="inlineStr">
        <is>
          <t>سيخ تسليك</t>
        </is>
      </c>
      <c r="D8284" s="67" t="inlineStr">
        <is>
          <t>عدد</t>
        </is>
      </c>
      <c r="E8284" s="68" t="n">
        <v>30</v>
      </c>
      <c r="F8284" s="81">
        <f>SUMIFS(الاضافة!$G$7:$G$60000,الاضافة!$H$7:$H$60000,"*اضاف*",الاضافة!$E$7:$E$60000,'أرصدة المخزن'!C8284)</f>
        <v/>
      </c>
      <c r="G8284" s="81">
        <f>SUMIFS(الصرف!$H$7:$H$60000,الصرف!$F$7:$F$60000,'أرصدة المخزن'!C8284)</f>
        <v/>
      </c>
      <c r="H8284" s="82">
        <f>E8284+F8284-G8284</f>
        <v/>
      </c>
    </row>
    <row r="8285" hidden="1" ht="24.6" customHeight="1" s="138">
      <c r="A8285" s="84" t="n">
        <v>10160002</v>
      </c>
      <c r="B8285" s="66" t="inlineStr">
        <is>
          <t>عدد و معدات</t>
        </is>
      </c>
      <c r="C8285" s="67" t="inlineStr">
        <is>
          <t>ماكينة لحام-MMA-200MINI</t>
        </is>
      </c>
      <c r="D8285" s="67" t="inlineStr">
        <is>
          <t>عدد</t>
        </is>
      </c>
      <c r="E8285" s="68" t="n">
        <v>0</v>
      </c>
      <c r="F8285" s="81">
        <f>SUMIFS(الاضافة!$G$7:$G$60000,الاضافة!$H$7:$H$60000,"*اضاف*",الاضافة!$E$7:$E$60000,'أرصدة المخزن'!C8285)</f>
        <v/>
      </c>
      <c r="G8285" s="81">
        <f>SUMIFS(الصرف!$H$7:$H$60000,الصرف!$F$7:$F$60000,'أرصدة المخزن'!C8285)</f>
        <v/>
      </c>
      <c r="H8285" s="82">
        <f>E8285+F8285-G8285</f>
        <v/>
      </c>
    </row>
    <row r="8286" hidden="1" ht="24.6" customHeight="1" s="138">
      <c r="A8286" s="84" t="n">
        <v>10160003</v>
      </c>
      <c r="B8286" s="66" t="inlineStr">
        <is>
          <t>عدد و معدات</t>
        </is>
      </c>
      <c r="C8286" s="67" t="inlineStr">
        <is>
          <t>مكواة لحام قصدير</t>
        </is>
      </c>
      <c r="D8286" s="67" t="inlineStr">
        <is>
          <t>عدد</t>
        </is>
      </c>
      <c r="E8286" s="68" t="n">
        <v>0</v>
      </c>
      <c r="F8286" s="81">
        <f>SUMIFS(الاضافة!$G$7:$G$60000,الاضافة!$H$7:$H$60000,"*اضاف*",الاضافة!$E$7:$E$60000,'أرصدة المخزن'!C8286)</f>
        <v/>
      </c>
      <c r="G8286" s="81">
        <f>SUMIFS(الصرف!$H$7:$H$60000,الصرف!$F$7:$F$60000,'أرصدة المخزن'!C8286)</f>
        <v/>
      </c>
      <c r="H8286" s="82">
        <f>E8286+F8286-G8286</f>
        <v/>
      </c>
    </row>
    <row r="8287" hidden="1" ht="24.6" customHeight="1" s="138">
      <c r="A8287" s="84" t="n">
        <v>10160004</v>
      </c>
      <c r="B8287" s="66" t="inlineStr">
        <is>
          <t>عدد و معدات</t>
        </is>
      </c>
      <c r="C8287" s="67" t="inlineStr">
        <is>
          <t>ماكينة لحام بولى انجو</t>
        </is>
      </c>
      <c r="D8287" s="67" t="inlineStr">
        <is>
          <t>عدد</t>
        </is>
      </c>
      <c r="E8287" s="68" t="n">
        <v>0</v>
      </c>
      <c r="F8287" s="81">
        <f>SUMIFS(الاضافة!$G$7:$G$60000,الاضافة!$H$7:$H$60000,"*اضاف*",الاضافة!$E$7:$E$60000,'أرصدة المخزن'!C8287)</f>
        <v/>
      </c>
      <c r="G8287" s="81">
        <f>SUMIFS(الصرف!$H$7:$H$60000,الصرف!$F$7:$F$60000,'أرصدة المخزن'!C8287)</f>
        <v/>
      </c>
      <c r="H8287" s="82">
        <f>E8287+F8287-G8287</f>
        <v/>
      </c>
    </row>
    <row r="8288" hidden="1" ht="24.6" customHeight="1" s="138">
      <c r="A8288" s="84" t="n">
        <v>10160005</v>
      </c>
      <c r="B8288" s="66" t="inlineStr">
        <is>
          <t>عدد و معدات</t>
        </is>
      </c>
      <c r="C8288" s="67" t="inlineStr">
        <is>
          <t>ماكينة برشام</t>
        </is>
      </c>
      <c r="D8288" s="67" t="inlineStr">
        <is>
          <t>عدد</t>
        </is>
      </c>
      <c r="E8288" s="68" t="n">
        <v>0</v>
      </c>
      <c r="F8288" s="81">
        <f>SUMIFS(الاضافة!$G$7:$G$60000,الاضافة!$H$7:$H$60000,"*اضاف*",الاضافة!$E$7:$E$60000,'أرصدة المخزن'!C8288)</f>
        <v/>
      </c>
      <c r="G8288" s="81">
        <f>SUMIFS(الصرف!$H$7:$H$60000,الصرف!$F$7:$F$60000,'أرصدة المخزن'!C8288)</f>
        <v/>
      </c>
      <c r="H8288" s="82">
        <f>E8288+F8288-G8288</f>
        <v/>
      </c>
    </row>
    <row r="8289" hidden="1" ht="24.6" customHeight="1" s="138">
      <c r="A8289" s="84" t="n">
        <v>10160006</v>
      </c>
      <c r="B8289" s="66" t="inlineStr">
        <is>
          <t>عدد و معدات</t>
        </is>
      </c>
      <c r="C8289" s="67" t="inlineStr">
        <is>
          <t>كفة كوريك</t>
        </is>
      </c>
      <c r="D8289" s="67" t="inlineStr">
        <is>
          <t>عدد</t>
        </is>
      </c>
      <c r="E8289" s="68" t="n">
        <v>3</v>
      </c>
      <c r="F8289" s="81">
        <f>SUMIFS(الاضافة!$G$7:$G$60000,الاضافة!$H$7:$H$60000,"*اضاف*",الاضافة!$E$7:$E$60000,'أرصدة المخزن'!C8289)</f>
        <v/>
      </c>
      <c r="G8289" s="81">
        <f>SUMIFS(الصرف!$H$7:$H$60000,الصرف!$F$7:$F$60000,'أرصدة المخزن'!C8289)</f>
        <v/>
      </c>
      <c r="H8289" s="82">
        <f>E8289+F8289-G8289</f>
        <v/>
      </c>
    </row>
    <row r="8290" hidden="1" ht="24.6" customHeight="1" s="138">
      <c r="A8290" s="84" t="n">
        <v>10160007</v>
      </c>
      <c r="B8290" s="66" t="inlineStr">
        <is>
          <t>عدد و معدات</t>
        </is>
      </c>
      <c r="C8290" s="67" t="inlineStr">
        <is>
          <t>مفتاح سستين  APT</t>
        </is>
      </c>
      <c r="D8290" s="67" t="inlineStr">
        <is>
          <t>عدد</t>
        </is>
      </c>
      <c r="E8290" s="68" t="n">
        <v>0</v>
      </c>
      <c r="F8290" s="81">
        <f>SUMIFS(الاضافة!$G$7:$G$60000,الاضافة!$H$7:$H$60000,"*اضاف*",الاضافة!$E$7:$E$60000,'أرصدة المخزن'!C8290)</f>
        <v/>
      </c>
      <c r="G8290" s="81">
        <f>SUMIFS(الصرف!$H$7:$H$60000,الصرف!$F$7:$F$60000,'أرصدة المخزن'!C8290)</f>
        <v/>
      </c>
      <c r="H8290" s="82">
        <f>E8290+F8290-G8290</f>
        <v/>
      </c>
    </row>
    <row r="8291" hidden="1" ht="24.6" customHeight="1" s="138">
      <c r="A8291" s="84" t="n">
        <v>10160008</v>
      </c>
      <c r="B8291" s="66" t="inlineStr">
        <is>
          <t>عدد و معدات</t>
        </is>
      </c>
      <c r="C8291" s="67" t="inlineStr">
        <is>
          <t>مقص بولي APT</t>
        </is>
      </c>
      <c r="D8291" s="67" t="inlineStr">
        <is>
          <t>عدد</t>
        </is>
      </c>
      <c r="E8291" s="68" t="n">
        <v>0</v>
      </c>
      <c r="F8291" s="81">
        <f>SUMIFS(الاضافة!$G$7:$G$60000,الاضافة!$H$7:$H$60000,"*اضاف*",الاضافة!$E$7:$E$60000,'أرصدة المخزن'!C8291)</f>
        <v/>
      </c>
      <c r="G8291" s="81">
        <f>SUMIFS(الصرف!$H$7:$H$60000,الصرف!$F$7:$F$60000,'أرصدة المخزن'!C8291)</f>
        <v/>
      </c>
      <c r="H8291" s="82">
        <f>E8291+F8291-G8291</f>
        <v/>
      </c>
    </row>
    <row r="8292" hidden="1" ht="24.6" customHeight="1" s="138">
      <c r="A8292" s="84" t="n">
        <v>10160009</v>
      </c>
      <c r="B8292" s="66" t="inlineStr">
        <is>
          <t>عدد و معدات</t>
        </is>
      </c>
      <c r="C8292" s="67" t="inlineStr">
        <is>
          <t>جاروف مناهيل</t>
        </is>
      </c>
      <c r="D8292" s="67" t="inlineStr">
        <is>
          <t>عدد</t>
        </is>
      </c>
      <c r="E8292" s="68" t="n">
        <v>1</v>
      </c>
      <c r="F8292" s="81">
        <f>SUMIFS(الاضافة!$G$7:$G$60000,الاضافة!$H$7:$H$60000,"*اضاف*",الاضافة!$E$7:$E$60000,'أرصدة المخزن'!C8292)</f>
        <v/>
      </c>
      <c r="G8292" s="81">
        <f>SUMIFS(الصرف!$H$7:$H$60000,الصرف!$F$7:$F$60000,'أرصدة المخزن'!C8292)</f>
        <v/>
      </c>
      <c r="H8292" s="82">
        <f>E8292+F8292-G8292</f>
        <v/>
      </c>
    </row>
    <row r="8293" hidden="1" ht="24.6" customHeight="1" s="138">
      <c r="A8293" s="84" t="n">
        <v>10160010</v>
      </c>
      <c r="B8293" s="66" t="inlineStr">
        <is>
          <t>عدد و معدات</t>
        </is>
      </c>
      <c r="C8293" s="67" t="inlineStr">
        <is>
          <t>مفتاح بلدي 13</t>
        </is>
      </c>
      <c r="D8293" s="67" t="inlineStr">
        <is>
          <t>عدد</t>
        </is>
      </c>
      <c r="E8293" s="68" t="n">
        <v>0</v>
      </c>
      <c r="F8293" s="81">
        <f>SUMIFS(الاضافة!$G$7:$G$60000,الاضافة!$H$7:$H$60000,"*اضاف*",الاضافة!$E$7:$E$60000,'أرصدة المخزن'!C8293)</f>
        <v/>
      </c>
      <c r="G8293" s="81">
        <f>SUMIFS(الصرف!$H$7:$H$60000,الصرف!$F$7:$F$60000,'أرصدة المخزن'!C8293)</f>
        <v/>
      </c>
      <c r="H8293" s="82">
        <f>E8293+F8293-G8293</f>
        <v/>
      </c>
    </row>
    <row r="8294" hidden="1" ht="24.6" customHeight="1" s="138">
      <c r="A8294" s="84" t="n">
        <v>10160011</v>
      </c>
      <c r="B8294" s="66" t="inlineStr">
        <is>
          <t>عدد و معدات</t>
        </is>
      </c>
      <c r="C8294" s="67" t="inlineStr">
        <is>
          <t>مفتاح بلدي 17</t>
        </is>
      </c>
      <c r="D8294" s="67" t="inlineStr">
        <is>
          <t>عدد</t>
        </is>
      </c>
      <c r="E8294" s="68" t="n">
        <v>0</v>
      </c>
      <c r="F8294" s="81">
        <f>SUMIFS(الاضافة!$G$7:$G$60000,الاضافة!$H$7:$H$60000,"*اضاف*",الاضافة!$E$7:$E$60000,'أرصدة المخزن'!C8294)</f>
        <v/>
      </c>
      <c r="G8294" s="81">
        <f>SUMIFS(الصرف!$H$7:$H$60000,الصرف!$F$7:$F$60000,'أرصدة المخزن'!C8294)</f>
        <v/>
      </c>
      <c r="H8294" s="82">
        <f>E8294+F8294-G8294</f>
        <v/>
      </c>
    </row>
    <row r="8295" hidden="1" ht="24.6" customHeight="1" s="138">
      <c r="A8295" s="84" t="n">
        <v>10160012</v>
      </c>
      <c r="B8295" s="66" t="inlineStr">
        <is>
          <t>عدد و معدات</t>
        </is>
      </c>
      <c r="C8295" s="67" t="inlineStr">
        <is>
          <t>مقص صاج يدوي</t>
        </is>
      </c>
      <c r="D8295" s="67" t="inlineStr">
        <is>
          <t>عدد</t>
        </is>
      </c>
      <c r="E8295" s="68" t="n">
        <v>0</v>
      </c>
      <c r="F8295" s="81">
        <f>SUMIFS(الاضافة!$G$7:$G$60000,الاضافة!$H$7:$H$60000,"*اضاف*",الاضافة!$E$7:$E$60000,'أرصدة المخزن'!C8295)</f>
        <v/>
      </c>
      <c r="G8295" s="81">
        <f>SUMIFS(الصرف!$H$7:$H$60000,الصرف!$F$7:$F$60000,'أرصدة المخزن'!C8295)</f>
        <v/>
      </c>
      <c r="H8295" s="82">
        <f>E8295+F8295-G8295</f>
        <v/>
      </c>
    </row>
    <row r="8296" hidden="1" ht="24.6" customHeight="1" s="138">
      <c r="A8296" s="84" t="n">
        <v>10160013</v>
      </c>
      <c r="B8296" s="66" t="inlineStr">
        <is>
          <t>عدد و معدات</t>
        </is>
      </c>
      <c r="C8296" s="67" t="inlineStr">
        <is>
          <t>مفتاح فلتر</t>
        </is>
      </c>
      <c r="D8296" s="67" t="inlineStr">
        <is>
          <t>عدد</t>
        </is>
      </c>
      <c r="E8296" s="68" t="n">
        <v>0</v>
      </c>
      <c r="F8296" s="81">
        <f>SUMIFS(الاضافة!$G$7:$G$60000,الاضافة!$H$7:$H$60000,"*اضاف*",الاضافة!$E$7:$E$60000,'أرصدة المخزن'!C8296)</f>
        <v/>
      </c>
      <c r="G8296" s="81">
        <f>SUMIFS(الصرف!$H$7:$H$60000,الصرف!$F$7:$F$60000,'أرصدة المخزن'!C8296)</f>
        <v/>
      </c>
      <c r="H8296" s="82">
        <f>E8296+F8296-G8296</f>
        <v/>
      </c>
    </row>
    <row r="8297" hidden="1" ht="24.6" customHeight="1" s="138">
      <c r="A8297" s="84" t="n">
        <v>10160014</v>
      </c>
      <c r="B8297" s="66" t="inlineStr">
        <is>
          <t>عدد و معدات</t>
        </is>
      </c>
      <c r="C8297" s="67" t="inlineStr">
        <is>
          <t>مفتاح جنزير</t>
        </is>
      </c>
      <c r="D8297" s="67" t="inlineStr">
        <is>
          <t>عدد</t>
        </is>
      </c>
      <c r="E8297" s="68" t="n">
        <v>0</v>
      </c>
      <c r="F8297" s="81">
        <f>SUMIFS(الاضافة!$G$7:$G$60000,الاضافة!$H$7:$H$60000,"*اضاف*",الاضافة!$E$7:$E$60000,'أرصدة المخزن'!C8297)</f>
        <v/>
      </c>
      <c r="G8297" s="81">
        <f>SUMIFS(الصرف!$H$7:$H$60000,الصرف!$F$7:$F$60000,'أرصدة المخزن'!C8297)</f>
        <v/>
      </c>
      <c r="H8297" s="82">
        <f>E8297+F8297-G8297</f>
        <v/>
      </c>
    </row>
    <row r="8298" hidden="1" ht="24.6" customHeight="1" s="138">
      <c r="A8298" s="84" t="n">
        <v>10160015</v>
      </c>
      <c r="B8298" s="66" t="inlineStr">
        <is>
          <t>عدد و معدات</t>
        </is>
      </c>
      <c r="C8298" s="67" t="inlineStr">
        <is>
          <t>علبة مبرد</t>
        </is>
      </c>
      <c r="D8298" s="67" t="inlineStr">
        <is>
          <t>عدد</t>
        </is>
      </c>
      <c r="E8298" s="68" t="n">
        <v>1</v>
      </c>
      <c r="F8298" s="81">
        <f>SUMIFS(الاضافة!$G$7:$G$60000,الاضافة!$H$7:$H$60000,"*اضاف*",الاضافة!$E$7:$E$60000,'أرصدة المخزن'!C8298)</f>
        <v/>
      </c>
      <c r="G8298" s="81">
        <f>SUMIFS(الصرف!$H$7:$H$60000,الصرف!$F$7:$F$60000,'أرصدة المخزن'!C8298)</f>
        <v/>
      </c>
      <c r="H8298" s="82">
        <f>E8298+F8298-G8298</f>
        <v/>
      </c>
    </row>
    <row r="8299" hidden="1" ht="24.6" customHeight="1" s="138">
      <c r="A8299" s="84" t="n">
        <v>10160016</v>
      </c>
      <c r="B8299" s="66" t="inlineStr">
        <is>
          <t>عدد و معدات</t>
        </is>
      </c>
      <c r="C8299" s="67" t="inlineStr">
        <is>
          <t>بنطة 16 مم</t>
        </is>
      </c>
      <c r="D8299" s="67" t="inlineStr">
        <is>
          <t>عدد</t>
        </is>
      </c>
      <c r="E8299" s="68" t="n">
        <v>0</v>
      </c>
      <c r="F8299" s="81">
        <f>SUMIFS(الاضافة!$G$7:$G$60000,الاضافة!$H$7:$H$60000,"*اضاف*",الاضافة!$E$7:$E$60000,'أرصدة المخزن'!C8299)</f>
        <v/>
      </c>
      <c r="G8299" s="81">
        <f>SUMIFS(الصرف!$H$7:$H$60000,الصرف!$F$7:$F$60000,'أرصدة المخزن'!C8299)</f>
        <v/>
      </c>
      <c r="H8299" s="82">
        <f>E8299+F8299-G8299</f>
        <v/>
      </c>
    </row>
    <row r="8300" hidden="1" ht="24.6" customHeight="1" s="138">
      <c r="A8300" s="84" t="n">
        <v>10160017</v>
      </c>
      <c r="B8300" s="66" t="inlineStr">
        <is>
          <t>عدد و معدات</t>
        </is>
      </c>
      <c r="C8300" s="67" t="inlineStr">
        <is>
          <t>قاعدة صاروح سكوتشة</t>
        </is>
      </c>
      <c r="D8300" s="67" t="inlineStr">
        <is>
          <t>عدد</t>
        </is>
      </c>
      <c r="E8300" s="68" t="n">
        <v>0</v>
      </c>
      <c r="F8300" s="81">
        <f>SUMIFS(الاضافة!$G$7:$G$60000,الاضافة!$H$7:$H$60000,"*اضاف*",الاضافة!$E$7:$E$60000,'أرصدة المخزن'!C8300)</f>
        <v/>
      </c>
      <c r="G8300" s="81">
        <f>SUMIFS(الصرف!$H$7:$H$60000,الصرف!$F$7:$F$60000,'أرصدة المخزن'!C8300)</f>
        <v/>
      </c>
      <c r="H8300" s="82">
        <f>E8300+F8300-G8300</f>
        <v/>
      </c>
    </row>
    <row r="8301" hidden="1" ht="24.6" customHeight="1" s="138">
      <c r="A8301" s="84" t="n">
        <v>10160018</v>
      </c>
      <c r="B8301" s="66" t="inlineStr">
        <is>
          <t>عدد و معدات</t>
        </is>
      </c>
      <c r="C8301" s="67" t="inlineStr">
        <is>
          <t>فرشة سلك بلاط</t>
        </is>
      </c>
      <c r="D8301" s="67" t="inlineStr">
        <is>
          <t>عدد</t>
        </is>
      </c>
      <c r="E8301" s="68" t="n">
        <v>21</v>
      </c>
      <c r="F8301" s="81">
        <f>SUMIFS(الاضافة!$G$7:$G$60000,الاضافة!$H$7:$H$60000,"*اضاف*",الاضافة!$E$7:$E$60000,'أرصدة المخزن'!C8301)</f>
        <v/>
      </c>
      <c r="G8301" s="81">
        <f>SUMIFS(الصرف!$H$7:$H$60000,الصرف!$F$7:$F$60000,'أرصدة المخزن'!C8301)</f>
        <v/>
      </c>
      <c r="H8301" s="82">
        <f>E8301+F8301-G8301</f>
        <v/>
      </c>
    </row>
    <row r="8302" hidden="1" ht="24.6" customHeight="1" s="138">
      <c r="A8302" s="84" t="n">
        <v>10160019</v>
      </c>
      <c r="B8302" s="66" t="inlineStr">
        <is>
          <t>عدد و معدات</t>
        </is>
      </c>
      <c r="C8302" s="67" t="inlineStr">
        <is>
          <t>مطرقة 1 ونص</t>
        </is>
      </c>
      <c r="D8302" s="67" t="inlineStr">
        <is>
          <t>عدد</t>
        </is>
      </c>
      <c r="E8302" s="68" t="n">
        <v>1</v>
      </c>
      <c r="F8302" s="81">
        <f>SUMIFS(الاضافة!$G$7:$G$60000,الاضافة!$H$7:$H$60000,"*اضاف*",الاضافة!$E$7:$E$60000,'أرصدة المخزن'!C8302)</f>
        <v/>
      </c>
      <c r="G8302" s="81">
        <f>SUMIFS(الصرف!$H$7:$H$60000,الصرف!$F$7:$F$60000,'أرصدة المخزن'!C8302)</f>
        <v/>
      </c>
      <c r="H8302" s="82">
        <f>E8302+F8302-G8302</f>
        <v/>
      </c>
    </row>
    <row r="8303" hidden="1" ht="24.6" customHeight="1" s="138">
      <c r="A8303" s="84" t="n">
        <v>10160020</v>
      </c>
      <c r="B8303" s="66" t="inlineStr">
        <is>
          <t>عدد و معدات</t>
        </is>
      </c>
      <c r="C8303" s="67" t="inlineStr">
        <is>
          <t>شفاط زجاج APT</t>
        </is>
      </c>
      <c r="D8303" s="67" t="inlineStr">
        <is>
          <t>عدد</t>
        </is>
      </c>
      <c r="E8303" s="68" t="n">
        <v>1</v>
      </c>
      <c r="F8303" s="81">
        <f>SUMIFS(الاضافة!$G$7:$G$60000,الاضافة!$H$7:$H$60000,"*اضاف*",الاضافة!$E$7:$E$60000,'أرصدة المخزن'!C8303)</f>
        <v/>
      </c>
      <c r="G8303" s="81">
        <f>SUMIFS(الصرف!$H$7:$H$60000,الصرف!$F$7:$F$60000,'أرصدة المخزن'!C8303)</f>
        <v/>
      </c>
      <c r="H8303" s="82">
        <f>E8303+F8303-G8303</f>
        <v/>
      </c>
    </row>
    <row r="8304" hidden="1" ht="24.6" customHeight="1" s="138">
      <c r="A8304" s="84" t="n">
        <v>10160021</v>
      </c>
      <c r="B8304" s="66" t="inlineStr">
        <is>
          <t>عدد و معدات</t>
        </is>
      </c>
      <c r="C8304" s="67" t="inlineStr">
        <is>
          <t>ازميل 22 م خشابي</t>
        </is>
      </c>
      <c r="D8304" s="67" t="inlineStr">
        <is>
          <t>عدد</t>
        </is>
      </c>
      <c r="E8304" s="68" t="n">
        <v>1</v>
      </c>
      <c r="F8304" s="81">
        <f>SUMIFS(الاضافة!$G$7:$G$60000,الاضافة!$H$7:$H$60000,"*اضاف*",الاضافة!$E$7:$E$60000,'أرصدة المخزن'!C8304)</f>
        <v/>
      </c>
      <c r="G8304" s="81">
        <f>SUMIFS(الصرف!$H$7:$H$60000,الصرف!$F$7:$F$60000,'أرصدة المخزن'!C8304)</f>
        <v/>
      </c>
      <c r="H8304" s="82">
        <f>E8304+F8304-G8304</f>
        <v/>
      </c>
    </row>
    <row r="8305" hidden="1" ht="24.6" customHeight="1" s="138">
      <c r="A8305" s="84" t="n">
        <v>10160022</v>
      </c>
      <c r="B8305" s="66" t="inlineStr">
        <is>
          <t>عدد و معدات</t>
        </is>
      </c>
      <c r="C8305" s="67" t="inlineStr">
        <is>
          <t>مبرد</t>
        </is>
      </c>
      <c r="D8305" s="67" t="inlineStr">
        <is>
          <t>كيلو</t>
        </is>
      </c>
      <c r="E8305" s="68" t="n">
        <v>0</v>
      </c>
      <c r="F8305" s="81">
        <f>SUMIFS(الاضافة!$G$7:$G$60000,الاضافة!$H$7:$H$60000,"*اضاف*",الاضافة!$E$7:$E$60000,'أرصدة المخزن'!C8305)</f>
        <v/>
      </c>
      <c r="G8305" s="81">
        <f>SUMIFS(الصرف!$H$7:$H$60000,الصرف!$F$7:$F$60000,'أرصدة المخزن'!C8305)</f>
        <v/>
      </c>
      <c r="H8305" s="82">
        <f>E8305+F8305-G8305</f>
        <v/>
      </c>
    </row>
    <row r="8306" hidden="1" ht="24.6" customHeight="1" s="138">
      <c r="A8306" s="84" t="n">
        <v>10160023</v>
      </c>
      <c r="B8306" s="66" t="inlineStr">
        <is>
          <t>عدد و معدات</t>
        </is>
      </c>
      <c r="C8306" s="67" t="inlineStr">
        <is>
          <t>باكت بنط 3.5مم(10 بنط )</t>
        </is>
      </c>
      <c r="D8306" s="67" t="inlineStr">
        <is>
          <t>باكت</t>
        </is>
      </c>
      <c r="E8306" s="68" t="n">
        <v>0</v>
      </c>
      <c r="F8306" s="81">
        <f>SUMIFS(الاضافة!$G$7:$G$60000,الاضافة!$H$7:$H$60000,"*اضاف*",الاضافة!$E$7:$E$60000,'أرصدة المخزن'!C8306)</f>
        <v/>
      </c>
      <c r="G8306" s="81">
        <f>SUMIFS(الصرف!$H$7:$H$60000,الصرف!$F$7:$F$60000,'أرصدة المخزن'!C8306)</f>
        <v/>
      </c>
      <c r="H8306" s="82">
        <f>E8306+F8306-G8306</f>
        <v/>
      </c>
    </row>
    <row r="8307" hidden="1" ht="24.6" customHeight="1" s="138">
      <c r="A8307" s="84" t="n">
        <v>10160024</v>
      </c>
      <c r="B8307" s="66" t="inlineStr">
        <is>
          <t>عدد و معدات</t>
        </is>
      </c>
      <c r="C8307" s="67" t="inlineStr">
        <is>
          <t>باكت بنط 4مم(10 بنط )</t>
        </is>
      </c>
      <c r="D8307" s="67" t="inlineStr">
        <is>
          <t>باكت</t>
        </is>
      </c>
      <c r="E8307" s="68" t="n">
        <v>0</v>
      </c>
      <c r="F8307" s="81">
        <f>SUMIFS(الاضافة!$G$7:$G$60000,الاضافة!$H$7:$H$60000,"*اضاف*",الاضافة!$E$7:$E$60000,'أرصدة المخزن'!C8307)</f>
        <v/>
      </c>
      <c r="G8307" s="81">
        <f>SUMIFS(الصرف!$H$7:$H$60000,الصرف!$F$7:$F$60000,'أرصدة المخزن'!C8307)</f>
        <v/>
      </c>
      <c r="H8307" s="82">
        <f>E8307+F8307-G8307</f>
        <v/>
      </c>
    </row>
    <row r="8308" hidden="1" ht="24.6" customHeight="1" s="138">
      <c r="A8308" s="84" t="n">
        <v>10160025</v>
      </c>
      <c r="B8308" s="66" t="inlineStr">
        <is>
          <t>عدد و معدات</t>
        </is>
      </c>
      <c r="C8308" s="67" t="inlineStr">
        <is>
          <t>سوستة ايطالي 25 متر بلاستيك</t>
        </is>
      </c>
      <c r="D8308" s="67" t="inlineStr">
        <is>
          <t>عدد</t>
        </is>
      </c>
      <c r="E8308" s="68" t="n">
        <v>0</v>
      </c>
      <c r="F8308" s="81">
        <f>SUMIFS(الاضافة!$G$7:$G$60000,الاضافة!$H$7:$H$60000,"*اضاف*",الاضافة!$E$7:$E$60000,'أرصدة المخزن'!C8308)</f>
        <v/>
      </c>
      <c r="G8308" s="81">
        <f>SUMIFS(الصرف!$H$7:$H$60000,الصرف!$F$7:$F$60000,'أرصدة المخزن'!C8308)</f>
        <v/>
      </c>
      <c r="H8308" s="82">
        <f>E8308+F8308-G8308</f>
        <v/>
      </c>
    </row>
    <row r="8309" hidden="1" ht="24.6" customHeight="1" s="138">
      <c r="A8309" s="84" t="n">
        <v>10160026</v>
      </c>
      <c r="B8309" s="66" t="inlineStr">
        <is>
          <t>عدد و معدات</t>
        </is>
      </c>
      <c r="C8309" s="67" t="inlineStr">
        <is>
          <t>الفونية لحام</t>
        </is>
      </c>
      <c r="D8309" s="67" t="inlineStr">
        <is>
          <t>عدد</t>
        </is>
      </c>
      <c r="E8309" s="68" t="n">
        <v>0</v>
      </c>
      <c r="F8309" s="81">
        <f>SUMIFS(الاضافة!$G$7:$G$60000,الاضافة!$H$7:$H$60000,"*اضاف*",الاضافة!$E$7:$E$60000,'أرصدة المخزن'!C8309)</f>
        <v/>
      </c>
      <c r="G8309" s="81">
        <f>SUMIFS(الصرف!$H$7:$H$60000,الصرف!$F$7:$F$60000,'أرصدة المخزن'!C8309)</f>
        <v/>
      </c>
      <c r="H8309" s="82">
        <f>E8309+F8309-G8309</f>
        <v/>
      </c>
    </row>
    <row r="8310" hidden="1" ht="24.6" customHeight="1" s="138">
      <c r="A8310" s="84" t="n">
        <v>10160027</v>
      </c>
      <c r="B8310" s="66" t="inlineStr">
        <is>
          <t>عدد و معدات</t>
        </is>
      </c>
      <c r="C8310" s="67" t="inlineStr">
        <is>
          <t>بنطة مغناطيس صليبة</t>
        </is>
      </c>
      <c r="D8310" s="67" t="inlineStr">
        <is>
          <t>عدد</t>
        </is>
      </c>
      <c r="E8310" s="68" t="n">
        <v>0</v>
      </c>
      <c r="F8310" s="81">
        <f>SUMIFS(الاضافة!$G$7:$G$60000,الاضافة!$H$7:$H$60000,"*اضاف*",الاضافة!$E$7:$E$60000,'أرصدة المخزن'!C8310)</f>
        <v/>
      </c>
      <c r="G8310" s="81">
        <f>SUMIFS(الصرف!$H$7:$H$60000,الصرف!$F$7:$F$60000,'أرصدة المخزن'!C8310)</f>
        <v/>
      </c>
      <c r="H8310" s="82">
        <f>E8310+F8310-G8310</f>
        <v/>
      </c>
    </row>
    <row r="8311" hidden="1" ht="24.6" customHeight="1" s="138">
      <c r="A8311" s="84" t="n">
        <v>10160028</v>
      </c>
      <c r="B8311" s="66" t="inlineStr">
        <is>
          <t>عدد و معدات</t>
        </is>
      </c>
      <c r="C8311" s="67" t="inlineStr">
        <is>
          <t>بنطة 5 فدية</t>
        </is>
      </c>
      <c r="D8311" s="67" t="inlineStr">
        <is>
          <t>عدد</t>
        </is>
      </c>
      <c r="E8311" s="68" t="n">
        <v>0</v>
      </c>
      <c r="F8311" s="81">
        <f>SUMIFS(الاضافة!$G$7:$G$60000,الاضافة!$H$7:$H$60000,"*اضاف*",الاضافة!$E$7:$E$60000,'أرصدة المخزن'!C8311)</f>
        <v/>
      </c>
      <c r="G8311" s="81">
        <f>SUMIFS(الصرف!$H$7:$H$60000,الصرف!$F$7:$F$60000,'أرصدة المخزن'!C8311)</f>
        <v/>
      </c>
      <c r="H8311" s="82">
        <f>E8311+F8311-G8311</f>
        <v/>
      </c>
    </row>
    <row r="8312" hidden="1" ht="24.6" customHeight="1" s="138">
      <c r="A8312" s="84" t="n">
        <v>10160029</v>
      </c>
      <c r="B8312" s="66" t="inlineStr">
        <is>
          <t>عدد و معدات</t>
        </is>
      </c>
      <c r="C8312" s="67" t="inlineStr">
        <is>
          <t>النكية الماني 5 مم</t>
        </is>
      </c>
      <c r="D8312" s="67" t="inlineStr">
        <is>
          <t>عدد</t>
        </is>
      </c>
      <c r="E8312" s="68" t="n">
        <v>0</v>
      </c>
      <c r="F8312" s="81">
        <f>SUMIFS(الاضافة!$G$7:$G$60000,الاضافة!$H$7:$H$60000,"*اضاف*",الاضافة!$E$7:$E$60000,'أرصدة المخزن'!C8312)</f>
        <v/>
      </c>
      <c r="G8312" s="81">
        <f>SUMIFS(الصرف!$H$7:$H$60000,الصرف!$F$7:$F$60000,'أرصدة المخزن'!C8312)</f>
        <v/>
      </c>
      <c r="H8312" s="82">
        <f>E8312+F8312-G8312</f>
        <v/>
      </c>
    </row>
    <row r="8313" hidden="1" ht="24.6" customHeight="1" s="138">
      <c r="A8313" s="84" t="n">
        <v>10160030</v>
      </c>
      <c r="B8313" s="66" t="inlineStr">
        <is>
          <t>عدد و معدات</t>
        </is>
      </c>
      <c r="C8313" s="67" t="inlineStr">
        <is>
          <t>لقمة 4/3 ابي تي مكوة اللحام</t>
        </is>
      </c>
      <c r="D8313" s="67" t="inlineStr">
        <is>
          <t>عدد</t>
        </is>
      </c>
      <c r="E8313" s="68" t="n">
        <v>0</v>
      </c>
      <c r="F8313" s="81">
        <f>SUMIFS(الاضافة!$G$7:$G$60000,الاضافة!$H$7:$H$60000,"*اضاف*",الاضافة!$E$7:$E$60000,'أرصدة المخزن'!C8313)</f>
        <v/>
      </c>
      <c r="G8313" s="81">
        <f>SUMIFS(الصرف!$H$7:$H$60000,الصرف!$F$7:$F$60000,'أرصدة المخزن'!C8313)</f>
        <v/>
      </c>
      <c r="H8313" s="82">
        <f>E8313+F8313-G8313</f>
        <v/>
      </c>
    </row>
    <row r="8314" hidden="1" ht="24.6" customHeight="1" s="138">
      <c r="A8314" s="84" t="n">
        <v>10160031</v>
      </c>
      <c r="B8314" s="66" t="inlineStr">
        <is>
          <t>عدد و معدات</t>
        </is>
      </c>
      <c r="C8314" s="67" t="inlineStr">
        <is>
          <t>خرزان تسليك صرف صحي</t>
        </is>
      </c>
      <c r="D8314" s="67" t="inlineStr">
        <is>
          <t>عود</t>
        </is>
      </c>
      <c r="E8314" s="68" t="n">
        <v>0</v>
      </c>
      <c r="F8314" s="81">
        <f>SUMIFS(الاضافة!$G$7:$G$60000,الاضافة!$H$7:$H$60000,"*اضاف*",الاضافة!$E$7:$E$60000,'أرصدة المخزن'!C8314)</f>
        <v/>
      </c>
      <c r="G8314" s="81">
        <f>SUMIFS(الصرف!$H$7:$H$60000,الصرف!$F$7:$F$60000,'أرصدة المخزن'!C8314)</f>
        <v/>
      </c>
      <c r="H8314" s="82">
        <f>E8314+F8314-G8314</f>
        <v/>
      </c>
    </row>
    <row r="8315" hidden="1" ht="24.6" customHeight="1" s="138">
      <c r="A8315" s="84" t="n">
        <v>10160032</v>
      </c>
      <c r="B8315" s="66" t="inlineStr">
        <is>
          <t>عدد و معدات</t>
        </is>
      </c>
      <c r="C8315" s="67" t="inlineStr">
        <is>
          <t>بريما تسليك للخرزان</t>
        </is>
      </c>
      <c r="D8315" s="67" t="inlineStr">
        <is>
          <t>عدد</t>
        </is>
      </c>
      <c r="E8315" s="68" t="n">
        <v>0</v>
      </c>
      <c r="F8315" s="81">
        <f>SUMIFS(الاضافة!$G$7:$G$60000,الاضافة!$H$7:$H$60000,"*اضاف*",الاضافة!$E$7:$E$60000,'أرصدة المخزن'!C8315)</f>
        <v/>
      </c>
      <c r="G8315" s="81">
        <f>SUMIFS(الصرف!$H$7:$H$60000,الصرف!$F$7:$F$60000,'أرصدة المخزن'!C8315)</f>
        <v/>
      </c>
      <c r="H8315" s="82">
        <f>E8315+F8315-G8315</f>
        <v/>
      </c>
    </row>
    <row r="8316" hidden="1" ht="24.6" customHeight="1" s="138">
      <c r="A8316" s="84" t="n">
        <v>10160033</v>
      </c>
      <c r="B8316" s="66" t="inlineStr">
        <is>
          <t>عدد و معدات</t>
        </is>
      </c>
      <c r="C8316" s="67" t="inlineStr">
        <is>
          <t>جلبة خرزان</t>
        </is>
      </c>
      <c r="D8316" s="67" t="inlineStr">
        <is>
          <t>عدد</t>
        </is>
      </c>
      <c r="E8316" s="68" t="n">
        <v>0</v>
      </c>
      <c r="F8316" s="81">
        <f>SUMIFS(الاضافة!$G$7:$G$60000,الاضافة!$H$7:$H$60000,"*اضاف*",الاضافة!$E$7:$E$60000,'أرصدة المخزن'!C8316)</f>
        <v/>
      </c>
      <c r="G8316" s="81">
        <f>SUMIFS(الصرف!$H$7:$H$60000,الصرف!$F$7:$F$60000,'أرصدة المخزن'!C8316)</f>
        <v/>
      </c>
      <c r="H8316" s="82">
        <f>E8316+F8316-G8316</f>
        <v/>
      </c>
    </row>
    <row r="8317" hidden="1" ht="24.6" customHeight="1" s="138">
      <c r="A8317" s="84" t="n">
        <v>10160034</v>
      </c>
      <c r="B8317" s="66" t="inlineStr">
        <is>
          <t>عدد و معدات</t>
        </is>
      </c>
      <c r="C8317" s="67" t="inlineStr"/>
      <c r="D8317" s="67" t="inlineStr"/>
      <c r="E8317" s="68" t="n">
        <v>0</v>
      </c>
      <c r="F8317" s="81">
        <f>SUMIFS(الاضافة!$G$7:$G$60000,الاضافة!$H$7:$H$60000,"*اضاف*",الاضافة!$E$7:$E$60000,'أرصدة المخزن'!C8317)</f>
        <v/>
      </c>
      <c r="G8317" s="81">
        <f>SUMIFS(الصرف!$H$7:$H$60000,الصرف!$F$7:$F$60000,'أرصدة المخزن'!C8317)</f>
        <v/>
      </c>
      <c r="H8317" s="82">
        <f>E8317+F8317-G8317</f>
        <v/>
      </c>
    </row>
    <row r="8318" hidden="1" ht="24.6" customHeight="1" s="138">
      <c r="A8318" s="84" t="n">
        <v>10160035</v>
      </c>
      <c r="B8318" s="66" t="inlineStr">
        <is>
          <t>عدد و معدات</t>
        </is>
      </c>
      <c r="C8318" s="67" t="inlineStr"/>
      <c r="D8318" s="67" t="inlineStr"/>
      <c r="E8318" s="68" t="n">
        <v>0</v>
      </c>
      <c r="F8318" s="81">
        <f>SUMIFS(الاضافة!$G$7:$G$60000,الاضافة!$H$7:$H$60000,"*اضاف*",الاضافة!$E$7:$E$60000,'أرصدة المخزن'!C8318)</f>
        <v/>
      </c>
      <c r="G8318" s="81">
        <f>SUMIFS(الصرف!$H$7:$H$60000,الصرف!$F$7:$F$60000,'أرصدة المخزن'!C8318)</f>
        <v/>
      </c>
      <c r="H8318" s="82">
        <f>E8318+F8318-G8318</f>
        <v/>
      </c>
    </row>
    <row r="8319" hidden="1" ht="24.6" customHeight="1" s="138">
      <c r="A8319" s="84" t="n">
        <v>10160036</v>
      </c>
      <c r="B8319" s="66" t="inlineStr">
        <is>
          <t>عدد و معدات</t>
        </is>
      </c>
      <c r="C8319" s="67" t="inlineStr"/>
      <c r="D8319" s="67" t="inlineStr"/>
      <c r="E8319" s="68" t="n">
        <v>0</v>
      </c>
      <c r="F8319" s="81">
        <f>SUMIFS(الاضافة!$G$7:$G$60000,الاضافة!$H$7:$H$60000,"*اضاف*",الاضافة!$E$7:$E$60000,'أرصدة المخزن'!C8319)</f>
        <v/>
      </c>
      <c r="G8319" s="81">
        <f>SUMIFS(الصرف!$H$7:$H$60000,الصرف!$F$7:$F$60000,'أرصدة المخزن'!C8319)</f>
        <v/>
      </c>
      <c r="H8319" s="82">
        <f>E8319+F8319-G8319</f>
        <v/>
      </c>
    </row>
    <row r="8320" hidden="1" ht="24.6" customHeight="1" s="138">
      <c r="A8320" s="84" t="n">
        <v>10160037</v>
      </c>
      <c r="B8320" s="66" t="inlineStr">
        <is>
          <t>عدد و معدات</t>
        </is>
      </c>
      <c r="C8320" s="67" t="inlineStr"/>
      <c r="D8320" s="67" t="inlineStr"/>
      <c r="E8320" s="68" t="n">
        <v>0</v>
      </c>
      <c r="F8320" s="81">
        <f>SUMIFS(الاضافة!$G$7:$G$60000,الاضافة!$H$7:$H$60000,"*اضاف*",الاضافة!$E$7:$E$60000,'أرصدة المخزن'!C8320)</f>
        <v/>
      </c>
      <c r="G8320" s="81">
        <f>SUMIFS(الصرف!$H$7:$H$60000,الصرف!$F$7:$F$60000,'أرصدة المخزن'!C8320)</f>
        <v/>
      </c>
      <c r="H8320" s="82">
        <f>E8320+F8320-G8320</f>
        <v/>
      </c>
    </row>
    <row r="8321" hidden="1" ht="24.6" customHeight="1" s="138">
      <c r="A8321" s="84" t="n">
        <v>10160038</v>
      </c>
      <c r="B8321" s="66" t="inlineStr">
        <is>
          <t>عدد و معدات</t>
        </is>
      </c>
      <c r="C8321" s="67" t="inlineStr"/>
      <c r="D8321" s="67" t="inlineStr"/>
      <c r="E8321" s="68" t="n">
        <v>0</v>
      </c>
      <c r="F8321" s="81">
        <f>SUMIFS(الاضافة!$G$7:$G$60000,الاضافة!$H$7:$H$60000,"*اضاف*",الاضافة!$E$7:$E$60000,'أرصدة المخزن'!C8321)</f>
        <v/>
      </c>
      <c r="G8321" s="81">
        <f>SUMIFS(الصرف!$H$7:$H$60000,الصرف!$F$7:$F$60000,'أرصدة المخزن'!C8321)</f>
        <v/>
      </c>
      <c r="H8321" s="82">
        <f>E8321+F8321-G8321</f>
        <v/>
      </c>
    </row>
    <row r="8322" hidden="1" ht="24.6" customHeight="1" s="138">
      <c r="A8322" s="84" t="n">
        <v>10160039</v>
      </c>
      <c r="B8322" s="66" t="inlineStr">
        <is>
          <t>عدد و معدات</t>
        </is>
      </c>
      <c r="C8322" s="67" t="inlineStr"/>
      <c r="D8322" s="67" t="inlineStr"/>
      <c r="E8322" s="68" t="n">
        <v>0</v>
      </c>
      <c r="F8322" s="81">
        <f>SUMIFS(الاضافة!$G$7:$G$60000,الاضافة!$H$7:$H$60000,"*اضاف*",الاضافة!$E$7:$E$60000,'أرصدة المخزن'!C8322)</f>
        <v/>
      </c>
      <c r="G8322" s="81">
        <f>SUMIFS(الصرف!$H$7:$H$60000,الصرف!$F$7:$F$60000,'أرصدة المخزن'!C8322)</f>
        <v/>
      </c>
      <c r="H8322" s="82">
        <f>E8322+F8322-G8322</f>
        <v/>
      </c>
    </row>
    <row r="8323" hidden="1" ht="24.6" customHeight="1" s="138">
      <c r="A8323" s="84" t="n">
        <v>10160040</v>
      </c>
      <c r="B8323" s="66" t="inlineStr">
        <is>
          <t>عدد و معدات</t>
        </is>
      </c>
      <c r="C8323" s="67" t="inlineStr"/>
      <c r="D8323" s="67" t="inlineStr"/>
      <c r="E8323" s="68" t="n">
        <v>0</v>
      </c>
      <c r="F8323" s="81">
        <f>SUMIFS(الاضافة!$G$7:$G$60000,الاضافة!$H$7:$H$60000,"*اضاف*",الاضافة!$E$7:$E$60000,'أرصدة المخزن'!C8323)</f>
        <v/>
      </c>
      <c r="G8323" s="81">
        <f>SUMIFS(الصرف!$H$7:$H$60000,الصرف!$F$7:$F$60000,'أرصدة المخزن'!C8323)</f>
        <v/>
      </c>
      <c r="H8323" s="82">
        <f>E8323+F8323-G8323</f>
        <v/>
      </c>
    </row>
    <row r="8324" hidden="1" ht="24.6" customHeight="1" s="138">
      <c r="A8324" s="84" t="n">
        <v>10160041</v>
      </c>
      <c r="B8324" s="66" t="inlineStr">
        <is>
          <t>عدد و معدات</t>
        </is>
      </c>
      <c r="C8324" s="67" t="inlineStr"/>
      <c r="D8324" s="67" t="inlineStr"/>
      <c r="E8324" s="68" t="n">
        <v>0</v>
      </c>
      <c r="F8324" s="81">
        <f>SUMIFS(الاضافة!$G$7:$G$60000,الاضافة!$H$7:$H$60000,"*اضاف*",الاضافة!$E$7:$E$60000,'أرصدة المخزن'!C8324)</f>
        <v/>
      </c>
      <c r="G8324" s="81">
        <f>SUMIFS(الصرف!$H$7:$H$60000,الصرف!$F$7:$F$60000,'أرصدة المخزن'!C8324)</f>
        <v/>
      </c>
      <c r="H8324" s="82">
        <f>E8324+F8324-G8324</f>
        <v/>
      </c>
    </row>
    <row r="8325" hidden="1" ht="24.6" customHeight="1" s="138">
      <c r="A8325" s="84" t="n">
        <v>10160042</v>
      </c>
      <c r="B8325" s="66" t="inlineStr">
        <is>
          <t>عدد و معدات</t>
        </is>
      </c>
      <c r="C8325" s="67" t="inlineStr"/>
      <c r="D8325" s="67" t="inlineStr"/>
      <c r="E8325" s="68" t="n">
        <v>0</v>
      </c>
      <c r="F8325" s="81">
        <f>SUMIFS(الاضافة!$G$7:$G$60000,الاضافة!$H$7:$H$60000,"*اضاف*",الاضافة!$E$7:$E$60000,'أرصدة المخزن'!C8325)</f>
        <v/>
      </c>
      <c r="G8325" s="81">
        <f>SUMIFS(الصرف!$H$7:$H$60000,الصرف!$F$7:$F$60000,'أرصدة المخزن'!C8325)</f>
        <v/>
      </c>
      <c r="H8325" s="82">
        <f>E8325+F8325-G8325</f>
        <v/>
      </c>
    </row>
    <row r="8326" hidden="1" ht="24.6" customHeight="1" s="138">
      <c r="A8326" s="84" t="n">
        <v>10160043</v>
      </c>
      <c r="B8326" s="66" t="inlineStr">
        <is>
          <t>عدد و معدات</t>
        </is>
      </c>
      <c r="C8326" s="67" t="inlineStr"/>
      <c r="D8326" s="67" t="inlineStr"/>
      <c r="E8326" s="68" t="n">
        <v>0</v>
      </c>
      <c r="F8326" s="81">
        <f>SUMIFS(الاضافة!$G$7:$G$60000,الاضافة!$H$7:$H$60000,"*اضاف*",الاضافة!$E$7:$E$60000,'أرصدة المخزن'!C8326)</f>
        <v/>
      </c>
      <c r="G8326" s="81">
        <f>SUMIFS(الصرف!$H$7:$H$60000,الصرف!$F$7:$F$60000,'أرصدة المخزن'!C8326)</f>
        <v/>
      </c>
      <c r="H8326" s="82">
        <f>E8326+F8326-G8326</f>
        <v/>
      </c>
    </row>
    <row r="8327" hidden="1" ht="24.6" customHeight="1" s="138">
      <c r="A8327" s="84" t="n">
        <v>10160044</v>
      </c>
      <c r="B8327" s="66" t="inlineStr">
        <is>
          <t>عدد و معدات</t>
        </is>
      </c>
      <c r="C8327" s="67" t="inlineStr"/>
      <c r="D8327" s="67" t="inlineStr"/>
      <c r="E8327" s="68" t="n">
        <v>0</v>
      </c>
      <c r="F8327" s="81">
        <f>SUMIFS(الاضافة!$G$7:$G$60000,الاضافة!$H$7:$H$60000,"*اضاف*",الاضافة!$E$7:$E$60000,'أرصدة المخزن'!C8327)</f>
        <v/>
      </c>
      <c r="G8327" s="81">
        <f>SUMIFS(الصرف!$H$7:$H$60000,الصرف!$F$7:$F$60000,'أرصدة المخزن'!C8327)</f>
        <v/>
      </c>
      <c r="H8327" s="82">
        <f>E8327+F8327-G8327</f>
        <v/>
      </c>
    </row>
    <row r="8328" hidden="1" ht="24.6" customHeight="1" s="138">
      <c r="A8328" s="84" t="n">
        <v>10160045</v>
      </c>
      <c r="B8328" s="66" t="inlineStr">
        <is>
          <t>عدد و معدات</t>
        </is>
      </c>
      <c r="C8328" s="67" t="inlineStr"/>
      <c r="D8328" s="67" t="inlineStr"/>
      <c r="E8328" s="68" t="n">
        <v>0</v>
      </c>
      <c r="F8328" s="81">
        <f>SUMIFS(الاضافة!$G$7:$G$60000,الاضافة!$H$7:$H$60000,"*اضاف*",الاضافة!$E$7:$E$60000,'أرصدة المخزن'!C8328)</f>
        <v/>
      </c>
      <c r="G8328" s="81">
        <f>SUMIFS(الصرف!$H$7:$H$60000,الصرف!$F$7:$F$60000,'أرصدة المخزن'!C8328)</f>
        <v/>
      </c>
      <c r="H8328" s="82">
        <f>E8328+F8328-G8328</f>
        <v/>
      </c>
    </row>
    <row r="8329" hidden="1" ht="24.6" customHeight="1" s="138">
      <c r="A8329" s="84" t="n">
        <v>10160046</v>
      </c>
      <c r="B8329" s="66" t="inlineStr">
        <is>
          <t>عدد و معدات</t>
        </is>
      </c>
      <c r="C8329" s="67" t="inlineStr"/>
      <c r="D8329" s="67" t="inlineStr"/>
      <c r="E8329" s="68" t="n">
        <v>0</v>
      </c>
      <c r="F8329" s="81">
        <f>SUMIFS(الاضافة!$G$7:$G$60000,الاضافة!$H$7:$H$60000,"*اضاف*",الاضافة!$E$7:$E$60000,'أرصدة المخزن'!C8329)</f>
        <v/>
      </c>
      <c r="G8329" s="81">
        <f>SUMIFS(الصرف!$H$7:$H$60000,الصرف!$F$7:$F$60000,'أرصدة المخزن'!C8329)</f>
        <v/>
      </c>
      <c r="H8329" s="82">
        <f>E8329+F8329-G8329</f>
        <v/>
      </c>
    </row>
    <row r="8330" hidden="1" ht="24.6" customHeight="1" s="138">
      <c r="A8330" s="84" t="n">
        <v>10160047</v>
      </c>
      <c r="B8330" s="66" t="inlineStr">
        <is>
          <t>عدد و معدات</t>
        </is>
      </c>
      <c r="C8330" s="67" t="inlineStr"/>
      <c r="D8330" s="67" t="inlineStr"/>
      <c r="E8330" s="68" t="n">
        <v>0</v>
      </c>
      <c r="F8330" s="81">
        <f>SUMIFS(الاضافة!$G$7:$G$60000,الاضافة!$H$7:$H$60000,"*اضاف*",الاضافة!$E$7:$E$60000,'أرصدة المخزن'!C8330)</f>
        <v/>
      </c>
      <c r="G8330" s="81">
        <f>SUMIFS(الصرف!$H$7:$H$60000,الصرف!$F$7:$F$60000,'أرصدة المخزن'!C8330)</f>
        <v/>
      </c>
      <c r="H8330" s="82">
        <f>E8330+F8330-G8330</f>
        <v/>
      </c>
    </row>
    <row r="8331" hidden="1" ht="24.6" customHeight="1" s="138">
      <c r="A8331" s="84" t="n">
        <v>10160048</v>
      </c>
      <c r="B8331" s="66" t="inlineStr">
        <is>
          <t>عدد و معدات</t>
        </is>
      </c>
      <c r="C8331" s="67" t="inlineStr"/>
      <c r="D8331" s="67" t="inlineStr"/>
      <c r="E8331" s="68" t="n">
        <v>0</v>
      </c>
      <c r="F8331" s="81">
        <f>SUMIFS(الاضافة!$G$7:$G$60000,الاضافة!$H$7:$H$60000,"*اضاف*",الاضافة!$E$7:$E$60000,'أرصدة المخزن'!C8331)</f>
        <v/>
      </c>
      <c r="G8331" s="81">
        <f>SUMIFS(الصرف!$H$7:$H$60000,الصرف!$F$7:$F$60000,'أرصدة المخزن'!C8331)</f>
        <v/>
      </c>
      <c r="H8331" s="82">
        <f>E8331+F8331-G8331</f>
        <v/>
      </c>
    </row>
    <row r="8332" hidden="1" ht="24.6" customHeight="1" s="138">
      <c r="A8332" s="84" t="n">
        <v>10160049</v>
      </c>
      <c r="B8332" s="66" t="inlineStr">
        <is>
          <t>عدد و معدات</t>
        </is>
      </c>
      <c r="C8332" s="67" t="inlineStr"/>
      <c r="D8332" s="67" t="inlineStr"/>
      <c r="E8332" s="68" t="n">
        <v>0</v>
      </c>
      <c r="F8332" s="81">
        <f>SUMIFS(الاضافة!$G$7:$G$60000,الاضافة!$H$7:$H$60000,"*اضاف*",الاضافة!$E$7:$E$60000,'أرصدة المخزن'!C8332)</f>
        <v/>
      </c>
      <c r="G8332" s="81">
        <f>SUMIFS(الصرف!$H$7:$H$60000,الصرف!$F$7:$F$60000,'أرصدة المخزن'!C8332)</f>
        <v/>
      </c>
      <c r="H8332" s="82">
        <f>E8332+F8332-G8332</f>
        <v/>
      </c>
    </row>
    <row r="8333" hidden="1" ht="24.6" customHeight="1" s="138">
      <c r="A8333" s="84" t="n">
        <v>10160050</v>
      </c>
      <c r="B8333" s="66" t="inlineStr">
        <is>
          <t>عدد و معدات</t>
        </is>
      </c>
      <c r="C8333" s="67" t="inlineStr"/>
      <c r="D8333" s="67" t="inlineStr"/>
      <c r="E8333" s="68" t="n">
        <v>0</v>
      </c>
      <c r="F8333" s="81">
        <f>SUMIFS(الاضافة!$G$7:$G$60000,الاضافة!$H$7:$H$60000,"*اضاف*",الاضافة!$E$7:$E$60000,'أرصدة المخزن'!C8333)</f>
        <v/>
      </c>
      <c r="G8333" s="81">
        <f>SUMIFS(الصرف!$H$7:$H$60000,الصرف!$F$7:$F$60000,'أرصدة المخزن'!C8333)</f>
        <v/>
      </c>
      <c r="H8333" s="82">
        <f>E8333+F8333-G8333</f>
        <v/>
      </c>
    </row>
    <row r="8334" hidden="1" ht="24.6" customHeight="1" s="138">
      <c r="A8334" s="84" t="n">
        <v>10160051</v>
      </c>
      <c r="B8334" s="66" t="inlineStr">
        <is>
          <t>عدد و معدات</t>
        </is>
      </c>
      <c r="C8334" s="67" t="inlineStr"/>
      <c r="D8334" s="67" t="inlineStr"/>
      <c r="E8334" s="68" t="n">
        <v>0</v>
      </c>
      <c r="F8334" s="81">
        <f>SUMIFS(الاضافة!$G$7:$G$60000,الاضافة!$H$7:$H$60000,"*اضاف*",الاضافة!$E$7:$E$60000,'أرصدة المخزن'!C8334)</f>
        <v/>
      </c>
      <c r="G8334" s="81">
        <f>SUMIFS(الصرف!$H$7:$H$60000,الصرف!$F$7:$F$60000,'أرصدة المخزن'!C8334)</f>
        <v/>
      </c>
      <c r="H8334" s="82">
        <f>E8334+F8334-G8334</f>
        <v/>
      </c>
    </row>
    <row r="8335" hidden="1" ht="24.6" customHeight="1" s="138">
      <c r="A8335" s="84" t="n">
        <v>10160052</v>
      </c>
      <c r="B8335" s="66" t="inlineStr">
        <is>
          <t>عدد و معدات</t>
        </is>
      </c>
      <c r="C8335" s="67" t="inlineStr"/>
      <c r="D8335" s="67" t="inlineStr"/>
      <c r="E8335" s="68" t="n">
        <v>0</v>
      </c>
      <c r="F8335" s="81">
        <f>SUMIFS(الاضافة!$G$7:$G$60000,الاضافة!$H$7:$H$60000,"*اضاف*",الاضافة!$E$7:$E$60000,'أرصدة المخزن'!C8335)</f>
        <v/>
      </c>
      <c r="G8335" s="81">
        <f>SUMIFS(الصرف!$H$7:$H$60000,الصرف!$F$7:$F$60000,'أرصدة المخزن'!C8335)</f>
        <v/>
      </c>
      <c r="H8335" s="82">
        <f>E8335+F8335-G8335</f>
        <v/>
      </c>
    </row>
    <row r="8336" hidden="1" ht="24.6" customHeight="1" s="138">
      <c r="A8336" s="84" t="n">
        <v>10160053</v>
      </c>
      <c r="B8336" s="66" t="inlineStr">
        <is>
          <t>عدد و معدات</t>
        </is>
      </c>
      <c r="C8336" s="67" t="inlineStr"/>
      <c r="D8336" s="67" t="inlineStr"/>
      <c r="E8336" s="68" t="n">
        <v>0</v>
      </c>
      <c r="F8336" s="81">
        <f>SUMIFS(الاضافة!$G$7:$G$60000,الاضافة!$H$7:$H$60000,"*اضاف*",الاضافة!$E$7:$E$60000,'أرصدة المخزن'!C8336)</f>
        <v/>
      </c>
      <c r="G8336" s="81">
        <f>SUMIFS(الصرف!$H$7:$H$60000,الصرف!$F$7:$F$60000,'أرصدة المخزن'!C8336)</f>
        <v/>
      </c>
      <c r="H8336" s="82">
        <f>E8336+F8336-G8336</f>
        <v/>
      </c>
    </row>
    <row r="8337" hidden="1" ht="24.6" customHeight="1" s="138">
      <c r="A8337" s="84" t="n">
        <v>10160054</v>
      </c>
      <c r="B8337" s="66" t="inlineStr">
        <is>
          <t>عدد و معدات</t>
        </is>
      </c>
      <c r="C8337" s="67" t="inlineStr"/>
      <c r="D8337" s="67" t="inlineStr"/>
      <c r="E8337" s="68" t="n">
        <v>0</v>
      </c>
      <c r="F8337" s="81">
        <f>SUMIFS(الاضافة!$G$7:$G$60000,الاضافة!$H$7:$H$60000,"*اضاف*",الاضافة!$E$7:$E$60000,'أرصدة المخزن'!C8337)</f>
        <v/>
      </c>
      <c r="G8337" s="81">
        <f>SUMIFS(الصرف!$H$7:$H$60000,الصرف!$F$7:$F$60000,'أرصدة المخزن'!C8337)</f>
        <v/>
      </c>
      <c r="H8337" s="82">
        <f>E8337+F8337-G8337</f>
        <v/>
      </c>
    </row>
    <row r="8338" hidden="1" ht="24.6" customHeight="1" s="138">
      <c r="A8338" s="84" t="n">
        <v>10160055</v>
      </c>
      <c r="B8338" s="66" t="inlineStr">
        <is>
          <t>عدد و معدات</t>
        </is>
      </c>
      <c r="C8338" s="67" t="inlineStr"/>
      <c r="D8338" s="67" t="inlineStr"/>
      <c r="E8338" s="68" t="n">
        <v>0</v>
      </c>
      <c r="F8338" s="81">
        <f>SUMIFS(الاضافة!$G$7:$G$60000,الاضافة!$H$7:$H$60000,"*اضاف*",الاضافة!$E$7:$E$60000,'أرصدة المخزن'!C8338)</f>
        <v/>
      </c>
      <c r="G8338" s="81">
        <f>SUMIFS(الصرف!$H$7:$H$60000,الصرف!$F$7:$F$60000,'أرصدة المخزن'!C8338)</f>
        <v/>
      </c>
      <c r="H8338" s="82">
        <f>E8338+F8338-G8338</f>
        <v/>
      </c>
    </row>
    <row r="8339" hidden="1" ht="24.6" customHeight="1" s="138">
      <c r="A8339" s="84" t="n">
        <v>10160056</v>
      </c>
      <c r="B8339" s="66" t="inlineStr">
        <is>
          <t>عدد و معدات</t>
        </is>
      </c>
      <c r="C8339" s="67" t="inlineStr"/>
      <c r="D8339" s="67" t="inlineStr"/>
      <c r="E8339" s="68" t="n">
        <v>0</v>
      </c>
      <c r="F8339" s="81">
        <f>SUMIFS(الاضافة!$G$7:$G$60000,الاضافة!$H$7:$H$60000,"*اضاف*",الاضافة!$E$7:$E$60000,'أرصدة المخزن'!C8339)</f>
        <v/>
      </c>
      <c r="G8339" s="81">
        <f>SUMIFS(الصرف!$H$7:$H$60000,الصرف!$F$7:$F$60000,'أرصدة المخزن'!C8339)</f>
        <v/>
      </c>
      <c r="H8339" s="82">
        <f>E8339+F8339-G8339</f>
        <v/>
      </c>
    </row>
    <row r="8340" hidden="1" ht="24.6" customHeight="1" s="138">
      <c r="A8340" s="84" t="n">
        <v>10160057</v>
      </c>
      <c r="B8340" s="66" t="inlineStr">
        <is>
          <t>عدد و معدات</t>
        </is>
      </c>
      <c r="C8340" s="67" t="inlineStr"/>
      <c r="D8340" s="67" t="inlineStr"/>
      <c r="E8340" s="68" t="n">
        <v>0</v>
      </c>
      <c r="F8340" s="81">
        <f>SUMIFS(الاضافة!$G$7:$G$60000,الاضافة!$H$7:$H$60000,"*اضاف*",الاضافة!$E$7:$E$60000,'أرصدة المخزن'!C8340)</f>
        <v/>
      </c>
      <c r="G8340" s="81">
        <f>SUMIFS(الصرف!$H$7:$H$60000,الصرف!$F$7:$F$60000,'أرصدة المخزن'!C8340)</f>
        <v/>
      </c>
      <c r="H8340" s="82">
        <f>E8340+F8340-G8340</f>
        <v/>
      </c>
    </row>
    <row r="8341" hidden="1" ht="24.6" customHeight="1" s="138">
      <c r="A8341" s="84" t="n">
        <v>10160058</v>
      </c>
      <c r="B8341" s="66" t="inlineStr">
        <is>
          <t>عدد و معدات</t>
        </is>
      </c>
      <c r="C8341" s="67" t="inlineStr"/>
      <c r="D8341" s="67" t="inlineStr"/>
      <c r="E8341" s="68" t="n">
        <v>0</v>
      </c>
      <c r="F8341" s="81">
        <f>SUMIFS(الاضافة!$G$7:$G$60000,الاضافة!$H$7:$H$60000,"*اضاف*",الاضافة!$E$7:$E$60000,'أرصدة المخزن'!C8341)</f>
        <v/>
      </c>
      <c r="G8341" s="81">
        <f>SUMIFS(الصرف!$H$7:$H$60000,الصرف!$F$7:$F$60000,'أرصدة المخزن'!C8341)</f>
        <v/>
      </c>
      <c r="H8341" s="82">
        <f>E8341+F8341-G8341</f>
        <v/>
      </c>
    </row>
    <row r="8342" hidden="1" ht="24.6" customHeight="1" s="138">
      <c r="A8342" s="84" t="n">
        <v>10160059</v>
      </c>
      <c r="B8342" s="66" t="inlineStr">
        <is>
          <t>عدد و معدات</t>
        </is>
      </c>
      <c r="C8342" s="67" t="inlineStr"/>
      <c r="D8342" s="67" t="inlineStr"/>
      <c r="E8342" s="68" t="n">
        <v>0</v>
      </c>
      <c r="F8342" s="81">
        <f>SUMIFS(الاضافة!$G$7:$G$60000,الاضافة!$H$7:$H$60000,"*اضاف*",الاضافة!$E$7:$E$60000,'أرصدة المخزن'!C8342)</f>
        <v/>
      </c>
      <c r="G8342" s="81">
        <f>SUMIFS(الصرف!$H$7:$H$60000,الصرف!$F$7:$F$60000,'أرصدة المخزن'!C8342)</f>
        <v/>
      </c>
      <c r="H8342" s="82">
        <f>E8342+F8342-G8342</f>
        <v/>
      </c>
    </row>
    <row r="8343" hidden="1" ht="24.6" customHeight="1" s="138">
      <c r="A8343" s="84" t="n">
        <v>10160060</v>
      </c>
      <c r="B8343" s="66" t="inlineStr">
        <is>
          <t>عدد و معدات</t>
        </is>
      </c>
      <c r="C8343" s="67" t="inlineStr"/>
      <c r="D8343" s="67" t="inlineStr"/>
      <c r="E8343" s="68" t="n">
        <v>0</v>
      </c>
      <c r="F8343" s="81">
        <f>SUMIFS(الاضافة!$G$7:$G$60000,الاضافة!$H$7:$H$60000,"*اضاف*",الاضافة!$E$7:$E$60000,'أرصدة المخزن'!C8343)</f>
        <v/>
      </c>
      <c r="G8343" s="81">
        <f>SUMIFS(الصرف!$H$7:$H$60000,الصرف!$F$7:$F$60000,'أرصدة المخزن'!C8343)</f>
        <v/>
      </c>
      <c r="H8343" s="82">
        <f>E8343+F8343-G8343</f>
        <v/>
      </c>
    </row>
    <row r="8344" hidden="1" ht="24.6" customHeight="1" s="138">
      <c r="A8344" s="84" t="n">
        <v>10160061</v>
      </c>
      <c r="B8344" s="66" t="inlineStr">
        <is>
          <t>عدد و معدات</t>
        </is>
      </c>
      <c r="C8344" s="67" t="inlineStr"/>
      <c r="D8344" s="67" t="inlineStr"/>
      <c r="E8344" s="68" t="n">
        <v>0</v>
      </c>
      <c r="F8344" s="81">
        <f>SUMIFS(الاضافة!$G$7:$G$60000,الاضافة!$H$7:$H$60000,"*اضاف*",الاضافة!$E$7:$E$60000,'أرصدة المخزن'!C8344)</f>
        <v/>
      </c>
      <c r="G8344" s="81">
        <f>SUMIFS(الصرف!$H$7:$H$60000,الصرف!$F$7:$F$60000,'أرصدة المخزن'!C8344)</f>
        <v/>
      </c>
      <c r="H8344" s="82">
        <f>E8344+F8344-G8344</f>
        <v/>
      </c>
    </row>
    <row r="8345" hidden="1" ht="24.6" customHeight="1" s="138">
      <c r="A8345" s="84" t="n">
        <v>10160062</v>
      </c>
      <c r="B8345" s="66" t="inlineStr">
        <is>
          <t>عدد و معدات</t>
        </is>
      </c>
      <c r="C8345" s="67" t="inlineStr"/>
      <c r="D8345" s="67" t="inlineStr"/>
      <c r="E8345" s="68" t="n">
        <v>0</v>
      </c>
      <c r="F8345" s="81">
        <f>SUMIFS(الاضافة!$G$7:$G$60000,الاضافة!$H$7:$H$60000,"*اضاف*",الاضافة!$E$7:$E$60000,'أرصدة المخزن'!C8345)</f>
        <v/>
      </c>
      <c r="G8345" s="81">
        <f>SUMIFS(الصرف!$H$7:$H$60000,الصرف!$F$7:$F$60000,'أرصدة المخزن'!C8345)</f>
        <v/>
      </c>
      <c r="H8345" s="82">
        <f>E8345+F8345-G8345</f>
        <v/>
      </c>
    </row>
    <row r="8346" hidden="1" ht="24.6" customHeight="1" s="138">
      <c r="A8346" s="84" t="n">
        <v>10160063</v>
      </c>
      <c r="B8346" s="66" t="inlineStr">
        <is>
          <t>عدد و معدات</t>
        </is>
      </c>
      <c r="C8346" s="67" t="inlineStr"/>
      <c r="D8346" s="67" t="inlineStr"/>
      <c r="E8346" s="68" t="n">
        <v>0</v>
      </c>
      <c r="F8346" s="81">
        <f>SUMIFS(الاضافة!$G$7:$G$60000,الاضافة!$H$7:$H$60000,"*اضاف*",الاضافة!$E$7:$E$60000,'أرصدة المخزن'!C8346)</f>
        <v/>
      </c>
      <c r="G8346" s="81">
        <f>SUMIFS(الصرف!$H$7:$H$60000,الصرف!$F$7:$F$60000,'أرصدة المخزن'!C8346)</f>
        <v/>
      </c>
      <c r="H8346" s="82">
        <f>E8346+F8346-G8346</f>
        <v/>
      </c>
    </row>
    <row r="8347" hidden="1" ht="24.6" customHeight="1" s="138">
      <c r="A8347" s="84" t="n">
        <v>10160064</v>
      </c>
      <c r="B8347" s="66" t="inlineStr">
        <is>
          <t>عدد و معدات</t>
        </is>
      </c>
      <c r="C8347" s="67" t="inlineStr"/>
      <c r="D8347" s="67" t="inlineStr"/>
      <c r="E8347" s="68" t="n">
        <v>0</v>
      </c>
      <c r="F8347" s="81">
        <f>SUMIFS(الاضافة!$G$7:$G$60000,الاضافة!$H$7:$H$60000,"*اضاف*",الاضافة!$E$7:$E$60000,'أرصدة المخزن'!C8347)</f>
        <v/>
      </c>
      <c r="G8347" s="81">
        <f>SUMIFS(الصرف!$H$7:$H$60000,الصرف!$F$7:$F$60000,'أرصدة المخزن'!C8347)</f>
        <v/>
      </c>
      <c r="H8347" s="82">
        <f>E8347+F8347-G8347</f>
        <v/>
      </c>
    </row>
    <row r="8348" hidden="1" ht="24.6" customHeight="1" s="138">
      <c r="A8348" s="84" t="n">
        <v>10160065</v>
      </c>
      <c r="B8348" s="66" t="inlineStr">
        <is>
          <t>عدد و معدات</t>
        </is>
      </c>
      <c r="C8348" s="67" t="inlineStr"/>
      <c r="D8348" s="67" t="inlineStr"/>
      <c r="E8348" s="68" t="n">
        <v>0</v>
      </c>
      <c r="F8348" s="81">
        <f>SUMIFS(الاضافة!$G$7:$G$60000,الاضافة!$H$7:$H$60000,"*اضاف*",الاضافة!$E$7:$E$60000,'أرصدة المخزن'!C8348)</f>
        <v/>
      </c>
      <c r="G8348" s="81">
        <f>SUMIFS(الصرف!$H$7:$H$60000,الصرف!$F$7:$F$60000,'أرصدة المخزن'!C8348)</f>
        <v/>
      </c>
      <c r="H8348" s="82">
        <f>E8348+F8348-G8348</f>
        <v/>
      </c>
    </row>
    <row r="8349" hidden="1" ht="24.6" customHeight="1" s="138">
      <c r="A8349" s="84" t="n">
        <v>10160066</v>
      </c>
      <c r="B8349" s="66" t="inlineStr">
        <is>
          <t>عدد و معدات</t>
        </is>
      </c>
      <c r="C8349" s="67" t="inlineStr"/>
      <c r="D8349" s="67" t="inlineStr"/>
      <c r="E8349" s="68" t="n">
        <v>0</v>
      </c>
      <c r="F8349" s="81">
        <f>SUMIFS(الاضافة!$G$7:$G$60000,الاضافة!$H$7:$H$60000,"*اضاف*",الاضافة!$E$7:$E$60000,'أرصدة المخزن'!C8349)</f>
        <v/>
      </c>
      <c r="G8349" s="81">
        <f>SUMIFS(الصرف!$H$7:$H$60000,الصرف!$F$7:$F$60000,'أرصدة المخزن'!C8349)</f>
        <v/>
      </c>
      <c r="H8349" s="82">
        <f>E8349+F8349-G8349</f>
        <v/>
      </c>
    </row>
    <row r="8350" hidden="1" ht="24.6" customHeight="1" s="138">
      <c r="A8350" s="84" t="n">
        <v>10160067</v>
      </c>
      <c r="B8350" s="66" t="inlineStr">
        <is>
          <t>عدد و معدات</t>
        </is>
      </c>
      <c r="C8350" s="67" t="inlineStr"/>
      <c r="D8350" s="67" t="inlineStr"/>
      <c r="E8350" s="68" t="n">
        <v>0</v>
      </c>
      <c r="F8350" s="81">
        <f>SUMIFS(الاضافة!$G$7:$G$60000,الاضافة!$H$7:$H$60000,"*اضاف*",الاضافة!$E$7:$E$60000,'أرصدة المخزن'!C8350)</f>
        <v/>
      </c>
      <c r="G8350" s="81">
        <f>SUMIFS(الصرف!$H$7:$H$60000,الصرف!$F$7:$F$60000,'أرصدة المخزن'!C8350)</f>
        <v/>
      </c>
      <c r="H8350" s="82">
        <f>E8350+F8350-G8350</f>
        <v/>
      </c>
    </row>
    <row r="8351" hidden="1" ht="24.6" customHeight="1" s="138">
      <c r="A8351" s="84" t="n">
        <v>10160068</v>
      </c>
      <c r="B8351" s="66" t="inlineStr">
        <is>
          <t>عدد و معدات</t>
        </is>
      </c>
      <c r="C8351" s="67" t="inlineStr"/>
      <c r="D8351" s="67" t="inlineStr"/>
      <c r="E8351" s="68" t="n">
        <v>0</v>
      </c>
      <c r="F8351" s="81">
        <f>SUMIFS(الاضافة!$G$7:$G$60000,الاضافة!$H$7:$H$60000,"*اضاف*",الاضافة!$E$7:$E$60000,'أرصدة المخزن'!C8351)</f>
        <v/>
      </c>
      <c r="G8351" s="81">
        <f>SUMIFS(الصرف!$H$7:$H$60000,الصرف!$F$7:$F$60000,'أرصدة المخزن'!C8351)</f>
        <v/>
      </c>
      <c r="H8351" s="82">
        <f>E8351+F8351-G8351</f>
        <v/>
      </c>
    </row>
    <row r="8352" hidden="1" ht="24.6" customHeight="1" s="138">
      <c r="A8352" s="84" t="n">
        <v>10160069</v>
      </c>
      <c r="B8352" s="66" t="inlineStr">
        <is>
          <t>عدد و معدات</t>
        </is>
      </c>
      <c r="C8352" s="67" t="inlineStr"/>
      <c r="D8352" s="67" t="inlineStr"/>
      <c r="E8352" s="68" t="n">
        <v>0</v>
      </c>
      <c r="F8352" s="81">
        <f>SUMIFS(الاضافة!$G$7:$G$60000,الاضافة!$H$7:$H$60000,"*اضاف*",الاضافة!$E$7:$E$60000,'أرصدة المخزن'!C8352)</f>
        <v/>
      </c>
      <c r="G8352" s="81">
        <f>SUMIFS(الصرف!$H$7:$H$60000,الصرف!$F$7:$F$60000,'أرصدة المخزن'!C8352)</f>
        <v/>
      </c>
      <c r="H8352" s="82">
        <f>E8352+F8352-G8352</f>
        <v/>
      </c>
    </row>
    <row r="8353" hidden="1" ht="24.6" customHeight="1" s="138">
      <c r="A8353" s="84" t="n">
        <v>10160070</v>
      </c>
      <c r="B8353" s="66" t="inlineStr">
        <is>
          <t>عدد و معدات</t>
        </is>
      </c>
      <c r="C8353" s="67" t="inlineStr"/>
      <c r="D8353" s="67" t="inlineStr"/>
      <c r="E8353" s="68" t="n">
        <v>0</v>
      </c>
      <c r="F8353" s="81">
        <f>SUMIFS(الاضافة!$G$7:$G$60000,الاضافة!$H$7:$H$60000,"*اضاف*",الاضافة!$E$7:$E$60000,'أرصدة المخزن'!C8353)</f>
        <v/>
      </c>
      <c r="G8353" s="81">
        <f>SUMIFS(الصرف!$H$7:$H$60000,الصرف!$F$7:$F$60000,'أرصدة المخزن'!C8353)</f>
        <v/>
      </c>
      <c r="H8353" s="82">
        <f>E8353+F8353-G8353</f>
        <v/>
      </c>
    </row>
    <row r="8354" hidden="1" ht="24.6" customHeight="1" s="138">
      <c r="A8354" s="84" t="n">
        <v>10160071</v>
      </c>
      <c r="B8354" s="66" t="inlineStr">
        <is>
          <t>عدد و معدات</t>
        </is>
      </c>
      <c r="C8354" s="67" t="inlineStr"/>
      <c r="D8354" s="67" t="inlineStr"/>
      <c r="E8354" s="68" t="n">
        <v>0</v>
      </c>
      <c r="F8354" s="81">
        <f>SUMIFS(الاضافة!$G$7:$G$60000,الاضافة!$H$7:$H$60000,"*اضاف*",الاضافة!$E$7:$E$60000,'أرصدة المخزن'!C8354)</f>
        <v/>
      </c>
      <c r="G8354" s="81">
        <f>SUMIFS(الصرف!$H$7:$H$60000,الصرف!$F$7:$F$60000,'أرصدة المخزن'!C8354)</f>
        <v/>
      </c>
      <c r="H8354" s="82">
        <f>E8354+F8354-G8354</f>
        <v/>
      </c>
    </row>
    <row r="8355" hidden="1" ht="24.6" customHeight="1" s="138">
      <c r="A8355" s="84" t="n">
        <v>10160072</v>
      </c>
      <c r="B8355" s="66" t="inlineStr">
        <is>
          <t>عدد و معدات</t>
        </is>
      </c>
      <c r="C8355" s="67" t="inlineStr"/>
      <c r="D8355" s="67" t="inlineStr"/>
      <c r="E8355" s="68" t="n">
        <v>0</v>
      </c>
      <c r="F8355" s="81">
        <f>SUMIFS(الاضافة!$G$7:$G$60000,الاضافة!$H$7:$H$60000,"*اضاف*",الاضافة!$E$7:$E$60000,'أرصدة المخزن'!C8355)</f>
        <v/>
      </c>
      <c r="G8355" s="81">
        <f>SUMIFS(الصرف!$H$7:$H$60000,الصرف!$F$7:$F$60000,'أرصدة المخزن'!C8355)</f>
        <v/>
      </c>
      <c r="H8355" s="82">
        <f>E8355+F8355-G8355</f>
        <v/>
      </c>
    </row>
    <row r="8356" hidden="1" ht="24.6" customHeight="1" s="138">
      <c r="A8356" s="84" t="n">
        <v>10160073</v>
      </c>
      <c r="B8356" s="66" t="inlineStr">
        <is>
          <t>عدد و معدات</t>
        </is>
      </c>
      <c r="C8356" s="67" t="inlineStr"/>
      <c r="D8356" s="67" t="inlineStr"/>
      <c r="E8356" s="68" t="n">
        <v>0</v>
      </c>
      <c r="F8356" s="81">
        <f>SUMIFS(الاضافة!$G$7:$G$60000,الاضافة!$H$7:$H$60000,"*اضاف*",الاضافة!$E$7:$E$60000,'أرصدة المخزن'!C8356)</f>
        <v/>
      </c>
      <c r="G8356" s="81">
        <f>SUMIFS(الصرف!$H$7:$H$60000,الصرف!$F$7:$F$60000,'أرصدة المخزن'!C8356)</f>
        <v/>
      </c>
      <c r="H8356" s="82">
        <f>E8356+F8356-G8356</f>
        <v/>
      </c>
    </row>
    <row r="8357" hidden="1" ht="24.6" customHeight="1" s="138">
      <c r="A8357" s="84" t="n">
        <v>10160074</v>
      </c>
      <c r="B8357" s="66" t="inlineStr">
        <is>
          <t>عدد و معدات</t>
        </is>
      </c>
      <c r="C8357" s="67" t="inlineStr"/>
      <c r="D8357" s="67" t="inlineStr"/>
      <c r="E8357" s="68" t="n">
        <v>0</v>
      </c>
      <c r="F8357" s="81">
        <f>SUMIFS(الاضافة!$G$7:$G$60000,الاضافة!$H$7:$H$60000,"*اضاف*",الاضافة!$E$7:$E$60000,'أرصدة المخزن'!C8357)</f>
        <v/>
      </c>
      <c r="G8357" s="81">
        <f>SUMIFS(الصرف!$H$7:$H$60000,الصرف!$F$7:$F$60000,'أرصدة المخزن'!C8357)</f>
        <v/>
      </c>
      <c r="H8357" s="82">
        <f>E8357+F8357-G8357</f>
        <v/>
      </c>
    </row>
    <row r="8358" hidden="1" ht="24.6" customHeight="1" s="138">
      <c r="A8358" s="84" t="n">
        <v>10160075</v>
      </c>
      <c r="B8358" s="66" t="inlineStr">
        <is>
          <t>عدد و معدات</t>
        </is>
      </c>
      <c r="C8358" s="67" t="inlineStr"/>
      <c r="D8358" s="67" t="inlineStr"/>
      <c r="E8358" s="68" t="n">
        <v>0</v>
      </c>
      <c r="F8358" s="81">
        <f>SUMIFS(الاضافة!$G$7:$G$60000,الاضافة!$H$7:$H$60000,"*اضاف*",الاضافة!$E$7:$E$60000,'أرصدة المخزن'!C8358)</f>
        <v/>
      </c>
      <c r="G8358" s="81">
        <f>SUMIFS(الصرف!$H$7:$H$60000,الصرف!$F$7:$F$60000,'أرصدة المخزن'!C8358)</f>
        <v/>
      </c>
      <c r="H8358" s="82">
        <f>E8358+F8358-G8358</f>
        <v/>
      </c>
    </row>
    <row r="8359" hidden="1" ht="24.6" customHeight="1" s="138">
      <c r="A8359" s="84" t="n">
        <v>10160076</v>
      </c>
      <c r="B8359" s="66" t="inlineStr">
        <is>
          <t>عدد و معدات</t>
        </is>
      </c>
      <c r="C8359" s="67" t="inlineStr"/>
      <c r="D8359" s="67" t="inlineStr"/>
      <c r="E8359" s="68" t="n">
        <v>0</v>
      </c>
      <c r="F8359" s="81">
        <f>SUMIFS(الاضافة!$G$7:$G$60000,الاضافة!$H$7:$H$60000,"*اضاف*",الاضافة!$E$7:$E$60000,'أرصدة المخزن'!C8359)</f>
        <v/>
      </c>
      <c r="G8359" s="81">
        <f>SUMIFS(الصرف!$H$7:$H$60000,الصرف!$F$7:$F$60000,'أرصدة المخزن'!C8359)</f>
        <v/>
      </c>
      <c r="H8359" s="82">
        <f>E8359+F8359-G8359</f>
        <v/>
      </c>
    </row>
    <row r="8360" hidden="1" ht="24.6" customHeight="1" s="138">
      <c r="A8360" s="84" t="n">
        <v>10160077</v>
      </c>
      <c r="B8360" s="66" t="inlineStr">
        <is>
          <t>عدد و معدات</t>
        </is>
      </c>
      <c r="C8360" s="67" t="inlineStr"/>
      <c r="D8360" s="67" t="inlineStr"/>
      <c r="E8360" s="68" t="n">
        <v>0</v>
      </c>
      <c r="F8360" s="81">
        <f>SUMIFS(الاضافة!$G$7:$G$60000,الاضافة!$H$7:$H$60000,"*اضاف*",الاضافة!$E$7:$E$60000,'أرصدة المخزن'!C8360)</f>
        <v/>
      </c>
      <c r="G8360" s="81">
        <f>SUMIFS(الصرف!$H$7:$H$60000,الصرف!$F$7:$F$60000,'أرصدة المخزن'!C8360)</f>
        <v/>
      </c>
      <c r="H8360" s="82">
        <f>E8360+F8360-G8360</f>
        <v/>
      </c>
    </row>
    <row r="8361" hidden="1" ht="24.6" customHeight="1" s="138">
      <c r="A8361" s="84" t="n">
        <v>10160078</v>
      </c>
      <c r="B8361" s="66" t="inlineStr">
        <is>
          <t>عدد و معدات</t>
        </is>
      </c>
      <c r="C8361" s="67" t="inlineStr"/>
      <c r="D8361" s="67" t="inlineStr"/>
      <c r="E8361" s="68" t="n">
        <v>0</v>
      </c>
      <c r="F8361" s="81">
        <f>SUMIFS(الاضافة!$G$7:$G$60000,الاضافة!$H$7:$H$60000,"*اضاف*",الاضافة!$E$7:$E$60000,'أرصدة المخزن'!C8361)</f>
        <v/>
      </c>
      <c r="G8361" s="81">
        <f>SUMIFS(الصرف!$H$7:$H$60000,الصرف!$F$7:$F$60000,'أرصدة المخزن'!C8361)</f>
        <v/>
      </c>
      <c r="H8361" s="82">
        <f>E8361+F8361-G8361</f>
        <v/>
      </c>
    </row>
    <row r="8362" hidden="1" ht="24.6" customHeight="1" s="138">
      <c r="A8362" s="84" t="n">
        <v>10160079</v>
      </c>
      <c r="B8362" s="66" t="inlineStr">
        <is>
          <t>عدد و معدات</t>
        </is>
      </c>
      <c r="C8362" s="67" t="inlineStr"/>
      <c r="D8362" s="67" t="inlineStr"/>
      <c r="E8362" s="68" t="n">
        <v>0</v>
      </c>
      <c r="F8362" s="81">
        <f>SUMIFS(الاضافة!$G$7:$G$60000,الاضافة!$H$7:$H$60000,"*اضاف*",الاضافة!$E$7:$E$60000,'أرصدة المخزن'!C8362)</f>
        <v/>
      </c>
      <c r="G8362" s="81">
        <f>SUMIFS(الصرف!$H$7:$H$60000,الصرف!$F$7:$F$60000,'أرصدة المخزن'!C8362)</f>
        <v/>
      </c>
      <c r="H8362" s="82">
        <f>E8362+F8362-G8362</f>
        <v/>
      </c>
    </row>
    <row r="8363" hidden="1" ht="24.6" customHeight="1" s="138">
      <c r="A8363" s="84" t="n">
        <v>10160080</v>
      </c>
      <c r="B8363" s="66" t="inlineStr">
        <is>
          <t>عدد و معدات</t>
        </is>
      </c>
      <c r="C8363" s="67" t="inlineStr"/>
      <c r="D8363" s="67" t="inlineStr"/>
      <c r="E8363" s="68" t="n">
        <v>0</v>
      </c>
      <c r="F8363" s="81">
        <f>SUMIFS(الاضافة!$G$7:$G$60000,الاضافة!$H$7:$H$60000,"*اضاف*",الاضافة!$E$7:$E$60000,'أرصدة المخزن'!C8363)</f>
        <v/>
      </c>
      <c r="G8363" s="81">
        <f>SUMIFS(الصرف!$H$7:$H$60000,الصرف!$F$7:$F$60000,'أرصدة المخزن'!C8363)</f>
        <v/>
      </c>
      <c r="H8363" s="82">
        <f>E8363+F8363-G8363</f>
        <v/>
      </c>
    </row>
    <row r="8364" hidden="1" ht="24.6" customHeight="1" s="138">
      <c r="A8364" s="84" t="n">
        <v>10160081</v>
      </c>
      <c r="B8364" s="66" t="inlineStr">
        <is>
          <t>عدد و معدات</t>
        </is>
      </c>
      <c r="C8364" s="67" t="inlineStr"/>
      <c r="D8364" s="67" t="inlineStr"/>
      <c r="E8364" s="68" t="n">
        <v>0</v>
      </c>
      <c r="F8364" s="81">
        <f>SUMIFS(الاضافة!$G$7:$G$60000,الاضافة!$H$7:$H$60000,"*اضاف*",الاضافة!$E$7:$E$60000,'أرصدة المخزن'!C8364)</f>
        <v/>
      </c>
      <c r="G8364" s="81">
        <f>SUMIFS(الصرف!$H$7:$H$60000,الصرف!$F$7:$F$60000,'أرصدة المخزن'!C8364)</f>
        <v/>
      </c>
      <c r="H8364" s="82">
        <f>E8364+F8364-G8364</f>
        <v/>
      </c>
    </row>
    <row r="8365" hidden="1" ht="24.6" customHeight="1" s="138">
      <c r="A8365" s="84" t="n">
        <v>10160082</v>
      </c>
      <c r="B8365" s="66" t="inlineStr">
        <is>
          <t>عدد و معدات</t>
        </is>
      </c>
      <c r="C8365" s="67" t="inlineStr"/>
      <c r="D8365" s="67" t="inlineStr"/>
      <c r="E8365" s="68" t="n">
        <v>0</v>
      </c>
      <c r="F8365" s="81">
        <f>SUMIFS(الاضافة!$G$7:$G$60000,الاضافة!$H$7:$H$60000,"*اضاف*",الاضافة!$E$7:$E$60000,'أرصدة المخزن'!C8365)</f>
        <v/>
      </c>
      <c r="G8365" s="81">
        <f>SUMIFS(الصرف!$H$7:$H$60000,الصرف!$F$7:$F$60000,'أرصدة المخزن'!C8365)</f>
        <v/>
      </c>
      <c r="H8365" s="82">
        <f>E8365+F8365-G8365</f>
        <v/>
      </c>
    </row>
    <row r="8366" hidden="1" ht="24.6" customHeight="1" s="138">
      <c r="A8366" s="84" t="n">
        <v>10160083</v>
      </c>
      <c r="B8366" s="66" t="inlineStr">
        <is>
          <t>عدد و معدات</t>
        </is>
      </c>
      <c r="C8366" s="67" t="inlineStr"/>
      <c r="D8366" s="67" t="inlineStr"/>
      <c r="E8366" s="68" t="n">
        <v>0</v>
      </c>
      <c r="F8366" s="81">
        <f>SUMIFS(الاضافة!$G$7:$G$60000,الاضافة!$H$7:$H$60000,"*اضاف*",الاضافة!$E$7:$E$60000,'أرصدة المخزن'!C8366)</f>
        <v/>
      </c>
      <c r="G8366" s="81">
        <f>SUMIFS(الصرف!$H$7:$H$60000,الصرف!$F$7:$F$60000,'أرصدة المخزن'!C8366)</f>
        <v/>
      </c>
      <c r="H8366" s="82">
        <f>E8366+F8366-G8366</f>
        <v/>
      </c>
    </row>
    <row r="8367" hidden="1" ht="24.6" customHeight="1" s="138">
      <c r="A8367" s="84" t="n">
        <v>10160084</v>
      </c>
      <c r="B8367" s="66" t="inlineStr">
        <is>
          <t>عدد و معدات</t>
        </is>
      </c>
      <c r="C8367" s="67" t="inlineStr"/>
      <c r="D8367" s="67" t="inlineStr"/>
      <c r="E8367" s="68" t="n">
        <v>0</v>
      </c>
      <c r="F8367" s="81">
        <f>SUMIFS(الاضافة!$G$7:$G$60000,الاضافة!$H$7:$H$60000,"*اضاف*",الاضافة!$E$7:$E$60000,'أرصدة المخزن'!C8367)</f>
        <v/>
      </c>
      <c r="G8367" s="81">
        <f>SUMIFS(الصرف!$H$7:$H$60000,الصرف!$F$7:$F$60000,'أرصدة المخزن'!C8367)</f>
        <v/>
      </c>
      <c r="H8367" s="82">
        <f>E8367+F8367-G8367</f>
        <v/>
      </c>
    </row>
    <row r="8368" hidden="1" ht="24.6" customHeight="1" s="138">
      <c r="A8368" s="84" t="n">
        <v>10160085</v>
      </c>
      <c r="B8368" s="66" t="inlineStr">
        <is>
          <t>عدد و معدات</t>
        </is>
      </c>
      <c r="C8368" s="67" t="inlineStr"/>
      <c r="D8368" s="67" t="inlineStr"/>
      <c r="E8368" s="68" t="n">
        <v>0</v>
      </c>
      <c r="F8368" s="81">
        <f>SUMIFS(الاضافة!$G$7:$G$60000,الاضافة!$H$7:$H$60000,"*اضاف*",الاضافة!$E$7:$E$60000,'أرصدة المخزن'!C8368)</f>
        <v/>
      </c>
      <c r="G8368" s="81">
        <f>SUMIFS(الصرف!$H$7:$H$60000,الصرف!$F$7:$F$60000,'أرصدة المخزن'!C8368)</f>
        <v/>
      </c>
      <c r="H8368" s="82">
        <f>E8368+F8368-G8368</f>
        <v/>
      </c>
    </row>
    <row r="8369" hidden="1" ht="24.6" customHeight="1" s="138">
      <c r="A8369" s="84" t="n">
        <v>10160086</v>
      </c>
      <c r="B8369" s="66" t="inlineStr">
        <is>
          <t>عدد و معدات</t>
        </is>
      </c>
      <c r="C8369" s="67" t="inlineStr"/>
      <c r="D8369" s="67" t="inlineStr"/>
      <c r="E8369" s="68" t="n">
        <v>0</v>
      </c>
      <c r="F8369" s="81">
        <f>SUMIFS(الاضافة!$G$7:$G$60000,الاضافة!$H$7:$H$60000,"*اضاف*",الاضافة!$E$7:$E$60000,'أرصدة المخزن'!C8369)</f>
        <v/>
      </c>
      <c r="G8369" s="81">
        <f>SUMIFS(الصرف!$H$7:$H$60000,الصرف!$F$7:$F$60000,'أرصدة المخزن'!C8369)</f>
        <v/>
      </c>
      <c r="H8369" s="82">
        <f>E8369+F8369-G8369</f>
        <v/>
      </c>
    </row>
    <row r="8370" hidden="1" ht="24.6" customHeight="1" s="138">
      <c r="A8370" s="84" t="n">
        <v>10160087</v>
      </c>
      <c r="B8370" s="66" t="inlineStr">
        <is>
          <t>عدد و معدات</t>
        </is>
      </c>
      <c r="C8370" s="67" t="inlineStr"/>
      <c r="D8370" s="67" t="inlineStr"/>
      <c r="E8370" s="68" t="n">
        <v>0</v>
      </c>
      <c r="F8370" s="81">
        <f>SUMIFS(الاضافة!$G$7:$G$60000,الاضافة!$H$7:$H$60000,"*اضاف*",الاضافة!$E$7:$E$60000,'أرصدة المخزن'!C8370)</f>
        <v/>
      </c>
      <c r="G8370" s="81">
        <f>SUMIFS(الصرف!$H$7:$H$60000,الصرف!$F$7:$F$60000,'أرصدة المخزن'!C8370)</f>
        <v/>
      </c>
      <c r="H8370" s="82">
        <f>E8370+F8370-G8370</f>
        <v/>
      </c>
    </row>
    <row r="8371" hidden="1" ht="24.6" customHeight="1" s="138">
      <c r="A8371" s="84" t="n">
        <v>10160088</v>
      </c>
      <c r="B8371" s="66" t="inlineStr">
        <is>
          <t>عدد و معدات</t>
        </is>
      </c>
      <c r="C8371" s="67" t="inlineStr"/>
      <c r="D8371" s="67" t="inlineStr"/>
      <c r="E8371" s="68" t="n">
        <v>0</v>
      </c>
      <c r="F8371" s="81">
        <f>SUMIFS(الاضافة!$G$7:$G$60000,الاضافة!$H$7:$H$60000,"*اضاف*",الاضافة!$E$7:$E$60000,'أرصدة المخزن'!C8371)</f>
        <v/>
      </c>
      <c r="G8371" s="81">
        <f>SUMIFS(الصرف!$H$7:$H$60000,الصرف!$F$7:$F$60000,'أرصدة المخزن'!C8371)</f>
        <v/>
      </c>
      <c r="H8371" s="82">
        <f>E8371+F8371-G8371</f>
        <v/>
      </c>
    </row>
    <row r="8372" hidden="1" ht="24.6" customHeight="1" s="138">
      <c r="A8372" s="84" t="n">
        <v>10160089</v>
      </c>
      <c r="B8372" s="66" t="inlineStr">
        <is>
          <t>عدد و معدات</t>
        </is>
      </c>
      <c r="C8372" s="67" t="inlineStr"/>
      <c r="D8372" s="67" t="inlineStr"/>
      <c r="E8372" s="68" t="n">
        <v>0</v>
      </c>
      <c r="F8372" s="81">
        <f>SUMIFS(الاضافة!$G$7:$G$60000,الاضافة!$H$7:$H$60000,"*اضاف*",الاضافة!$E$7:$E$60000,'أرصدة المخزن'!C8372)</f>
        <v/>
      </c>
      <c r="G8372" s="81">
        <f>SUMIFS(الصرف!$H$7:$H$60000,الصرف!$F$7:$F$60000,'أرصدة المخزن'!C8372)</f>
        <v/>
      </c>
      <c r="H8372" s="82">
        <f>E8372+F8372-G8372</f>
        <v/>
      </c>
    </row>
    <row r="8373" hidden="1" ht="24.6" customHeight="1" s="138">
      <c r="A8373" s="84" t="n">
        <v>10160090</v>
      </c>
      <c r="B8373" s="66" t="inlineStr">
        <is>
          <t>عدد و معدات</t>
        </is>
      </c>
      <c r="C8373" s="67" t="inlineStr"/>
      <c r="D8373" s="67" t="inlineStr"/>
      <c r="E8373" s="68" t="n">
        <v>0</v>
      </c>
      <c r="F8373" s="81">
        <f>SUMIFS(الاضافة!$G$7:$G$60000,الاضافة!$H$7:$H$60000,"*اضاف*",الاضافة!$E$7:$E$60000,'أرصدة المخزن'!C8373)</f>
        <v/>
      </c>
      <c r="G8373" s="81">
        <f>SUMIFS(الصرف!$H$7:$H$60000,الصرف!$F$7:$F$60000,'أرصدة المخزن'!C8373)</f>
        <v/>
      </c>
      <c r="H8373" s="82">
        <f>E8373+F8373-G8373</f>
        <v/>
      </c>
    </row>
    <row r="8374" hidden="1" ht="24.6" customHeight="1" s="138">
      <c r="A8374" s="84" t="n">
        <v>10160091</v>
      </c>
      <c r="B8374" s="66" t="inlineStr">
        <is>
          <t>عدد و معدات</t>
        </is>
      </c>
      <c r="C8374" s="67" t="inlineStr"/>
      <c r="D8374" s="67" t="inlineStr"/>
      <c r="E8374" s="68" t="n">
        <v>0</v>
      </c>
      <c r="F8374" s="81">
        <f>SUMIFS(الاضافة!$G$7:$G$60000,الاضافة!$H$7:$H$60000,"*اضاف*",الاضافة!$E$7:$E$60000,'أرصدة المخزن'!C8374)</f>
        <v/>
      </c>
      <c r="G8374" s="81">
        <f>SUMIFS(الصرف!$H$7:$H$60000,الصرف!$F$7:$F$60000,'أرصدة المخزن'!C8374)</f>
        <v/>
      </c>
      <c r="H8374" s="82">
        <f>E8374+F8374-G8374</f>
        <v/>
      </c>
    </row>
    <row r="8375" hidden="1" ht="24.6" customHeight="1" s="138">
      <c r="A8375" s="84" t="n">
        <v>10160092</v>
      </c>
      <c r="B8375" s="66" t="inlineStr">
        <is>
          <t>عدد و معدات</t>
        </is>
      </c>
      <c r="C8375" s="67" t="inlineStr"/>
      <c r="D8375" s="67" t="inlineStr"/>
      <c r="E8375" s="68" t="n">
        <v>0</v>
      </c>
      <c r="F8375" s="81">
        <f>SUMIFS(الاضافة!$G$7:$G$60000,الاضافة!$H$7:$H$60000,"*اضاف*",الاضافة!$E$7:$E$60000,'أرصدة المخزن'!C8375)</f>
        <v/>
      </c>
      <c r="G8375" s="81">
        <f>SUMIFS(الصرف!$H$7:$H$60000,الصرف!$F$7:$F$60000,'أرصدة المخزن'!C8375)</f>
        <v/>
      </c>
      <c r="H8375" s="82">
        <f>E8375+F8375-G8375</f>
        <v/>
      </c>
    </row>
    <row r="8376" hidden="1" ht="24.6" customHeight="1" s="138">
      <c r="A8376" s="84" t="n">
        <v>10160093</v>
      </c>
      <c r="B8376" s="66" t="inlineStr">
        <is>
          <t>عدد و معدات</t>
        </is>
      </c>
      <c r="C8376" s="67" t="inlineStr"/>
      <c r="D8376" s="67" t="inlineStr"/>
      <c r="E8376" s="68" t="n">
        <v>0</v>
      </c>
      <c r="F8376" s="81">
        <f>SUMIFS(الاضافة!$G$7:$G$60000,الاضافة!$H$7:$H$60000,"*اضاف*",الاضافة!$E$7:$E$60000,'أرصدة المخزن'!C8376)</f>
        <v/>
      </c>
      <c r="G8376" s="81">
        <f>SUMIFS(الصرف!$H$7:$H$60000,الصرف!$F$7:$F$60000,'أرصدة المخزن'!C8376)</f>
        <v/>
      </c>
      <c r="H8376" s="82">
        <f>E8376+F8376-G8376</f>
        <v/>
      </c>
    </row>
    <row r="8377" hidden="1" ht="24.6" customHeight="1" s="138">
      <c r="A8377" s="84" t="n">
        <v>10160094</v>
      </c>
      <c r="B8377" s="66" t="inlineStr">
        <is>
          <t>عدد و معدات</t>
        </is>
      </c>
      <c r="C8377" s="67" t="inlineStr"/>
      <c r="D8377" s="67" t="inlineStr"/>
      <c r="E8377" s="68" t="n">
        <v>0</v>
      </c>
      <c r="F8377" s="81">
        <f>SUMIFS(الاضافة!$G$7:$G$60000,الاضافة!$H$7:$H$60000,"*اضاف*",الاضافة!$E$7:$E$60000,'أرصدة المخزن'!C8377)</f>
        <v/>
      </c>
      <c r="G8377" s="81">
        <f>SUMIFS(الصرف!$H$7:$H$60000,الصرف!$F$7:$F$60000,'أرصدة المخزن'!C8377)</f>
        <v/>
      </c>
      <c r="H8377" s="82">
        <f>E8377+F8377-G8377</f>
        <v/>
      </c>
    </row>
    <row r="8378" hidden="1" ht="24.6" customHeight="1" s="138">
      <c r="A8378" s="84" t="n">
        <v>10160095</v>
      </c>
      <c r="B8378" s="66" t="inlineStr">
        <is>
          <t>عدد و معدات</t>
        </is>
      </c>
      <c r="C8378" s="67" t="inlineStr"/>
      <c r="D8378" s="67" t="inlineStr"/>
      <c r="E8378" s="68" t="n">
        <v>0</v>
      </c>
      <c r="F8378" s="81">
        <f>SUMIFS(الاضافة!$G$7:$G$60000,الاضافة!$H$7:$H$60000,"*اضاف*",الاضافة!$E$7:$E$60000,'أرصدة المخزن'!C8378)</f>
        <v/>
      </c>
      <c r="G8378" s="81">
        <f>SUMIFS(الصرف!$H$7:$H$60000,الصرف!$F$7:$F$60000,'أرصدة المخزن'!C8378)</f>
        <v/>
      </c>
      <c r="H8378" s="82">
        <f>E8378+F8378-G8378</f>
        <v/>
      </c>
    </row>
    <row r="8379" hidden="1" ht="24.6" customHeight="1" s="138">
      <c r="A8379" s="84" t="n">
        <v>10160096</v>
      </c>
      <c r="B8379" s="66" t="inlineStr">
        <is>
          <t>عدد و معدات</t>
        </is>
      </c>
      <c r="C8379" s="67" t="inlineStr"/>
      <c r="D8379" s="67" t="inlineStr"/>
      <c r="E8379" s="68" t="n">
        <v>0</v>
      </c>
      <c r="F8379" s="81">
        <f>SUMIFS(الاضافة!$G$7:$G$60000,الاضافة!$H$7:$H$60000,"*اضاف*",الاضافة!$E$7:$E$60000,'أرصدة المخزن'!C8379)</f>
        <v/>
      </c>
      <c r="G8379" s="81">
        <f>SUMIFS(الصرف!$H$7:$H$60000,الصرف!$F$7:$F$60000,'أرصدة المخزن'!C8379)</f>
        <v/>
      </c>
      <c r="H8379" s="82">
        <f>E8379+F8379-G8379</f>
        <v/>
      </c>
    </row>
    <row r="8380" hidden="1" ht="24.6" customHeight="1" s="138">
      <c r="A8380" s="84" t="n">
        <v>10160097</v>
      </c>
      <c r="B8380" s="66" t="inlineStr">
        <is>
          <t>عدد و معدات</t>
        </is>
      </c>
      <c r="C8380" s="67" t="inlineStr"/>
      <c r="D8380" s="67" t="inlineStr"/>
      <c r="E8380" s="68" t="n">
        <v>0</v>
      </c>
      <c r="F8380" s="81">
        <f>SUMIFS(الاضافة!$G$7:$G$60000,الاضافة!$H$7:$H$60000,"*اضاف*",الاضافة!$E$7:$E$60000,'أرصدة المخزن'!C8380)</f>
        <v/>
      </c>
      <c r="G8380" s="81">
        <f>SUMIFS(الصرف!$H$7:$H$60000,الصرف!$F$7:$F$60000,'أرصدة المخزن'!C8380)</f>
        <v/>
      </c>
      <c r="H8380" s="82">
        <f>E8380+F8380-G8380</f>
        <v/>
      </c>
    </row>
    <row r="8381" hidden="1" ht="24.6" customHeight="1" s="138">
      <c r="A8381" s="84" t="n">
        <v>10160098</v>
      </c>
      <c r="B8381" s="66" t="inlineStr">
        <is>
          <t>عدد و معدات</t>
        </is>
      </c>
      <c r="C8381" s="67" t="inlineStr"/>
      <c r="D8381" s="67" t="inlineStr"/>
      <c r="E8381" s="68" t="n">
        <v>0</v>
      </c>
      <c r="F8381" s="81">
        <f>SUMIFS(الاضافة!$G$7:$G$60000,الاضافة!$H$7:$H$60000,"*اضاف*",الاضافة!$E$7:$E$60000,'أرصدة المخزن'!C8381)</f>
        <v/>
      </c>
      <c r="G8381" s="81">
        <f>SUMIFS(الصرف!$H$7:$H$60000,الصرف!$F$7:$F$60000,'أرصدة المخزن'!C8381)</f>
        <v/>
      </c>
      <c r="H8381" s="82">
        <f>E8381+F8381-G8381</f>
        <v/>
      </c>
    </row>
    <row r="8382" hidden="1" ht="24.6" customHeight="1" s="138">
      <c r="A8382" s="84" t="n">
        <v>10160099</v>
      </c>
      <c r="B8382" s="66" t="inlineStr">
        <is>
          <t>عدد و معدات</t>
        </is>
      </c>
      <c r="C8382" s="67" t="inlineStr"/>
      <c r="D8382" s="67" t="inlineStr"/>
      <c r="E8382" s="68" t="n">
        <v>0</v>
      </c>
      <c r="F8382" s="81">
        <f>SUMIFS(الاضافة!$G$7:$G$60000,الاضافة!$H$7:$H$60000,"*اضاف*",الاضافة!$E$7:$E$60000,'أرصدة المخزن'!C8382)</f>
        <v/>
      </c>
      <c r="G8382" s="81">
        <f>SUMIFS(الصرف!$H$7:$H$60000,الصرف!$F$7:$F$60000,'أرصدة المخزن'!C8382)</f>
        <v/>
      </c>
      <c r="H8382" s="82">
        <f>E8382+F8382-G8382</f>
        <v/>
      </c>
    </row>
    <row r="8383" hidden="1" ht="24.6" customHeight="1" s="138">
      <c r="A8383" s="84" t="n">
        <v>10160100</v>
      </c>
      <c r="B8383" s="66" t="inlineStr">
        <is>
          <t>عدد و معدات</t>
        </is>
      </c>
      <c r="C8383" s="67" t="inlineStr"/>
      <c r="D8383" s="67" t="inlineStr"/>
      <c r="E8383" s="68" t="n">
        <v>0</v>
      </c>
      <c r="F8383" s="81">
        <f>SUMIFS(الاضافة!$G$7:$G$60000,الاضافة!$H$7:$H$60000,"*اضاف*",الاضافة!$E$7:$E$60000,'أرصدة المخزن'!C8383)</f>
        <v/>
      </c>
      <c r="G8383" s="81">
        <f>SUMIFS(الصرف!$H$7:$H$60000,الصرف!$F$7:$F$60000,'أرصدة المخزن'!C8383)</f>
        <v/>
      </c>
      <c r="H8383" s="82">
        <f>E8383+F8383-G8383</f>
        <v/>
      </c>
    </row>
    <row r="8384" hidden="1" ht="24.6" customHeight="1" s="138">
      <c r="A8384" s="84" t="n">
        <v>10160101</v>
      </c>
      <c r="B8384" s="66" t="inlineStr">
        <is>
          <t>عدد و معدات</t>
        </is>
      </c>
      <c r="C8384" s="67" t="inlineStr"/>
      <c r="D8384" s="67" t="inlineStr"/>
      <c r="E8384" s="68" t="n">
        <v>0</v>
      </c>
      <c r="F8384" s="81">
        <f>SUMIFS(الاضافة!$G$7:$G$60000,الاضافة!$H$7:$H$60000,"*اضاف*",الاضافة!$E$7:$E$60000,'أرصدة المخزن'!C8384)</f>
        <v/>
      </c>
      <c r="G8384" s="81">
        <f>SUMIFS(الصرف!$H$7:$H$60000,الصرف!$F$7:$F$60000,'أرصدة المخزن'!C8384)</f>
        <v/>
      </c>
      <c r="H8384" s="82">
        <f>E8384+F8384-G8384</f>
        <v/>
      </c>
    </row>
    <row r="8385" hidden="1" ht="24.6" customHeight="1" s="138">
      <c r="A8385" s="84" t="n">
        <v>10160102</v>
      </c>
      <c r="B8385" s="66" t="inlineStr">
        <is>
          <t>عدد و معدات</t>
        </is>
      </c>
      <c r="C8385" s="67" t="inlineStr"/>
      <c r="D8385" s="67" t="inlineStr"/>
      <c r="E8385" s="68" t="n">
        <v>0</v>
      </c>
      <c r="F8385" s="81">
        <f>SUMIFS(الاضافة!$G$7:$G$60000,الاضافة!$H$7:$H$60000,"*اضاف*",الاضافة!$E$7:$E$60000,'أرصدة المخزن'!C8385)</f>
        <v/>
      </c>
      <c r="G8385" s="81">
        <f>SUMIFS(الصرف!$H$7:$H$60000,الصرف!$F$7:$F$60000,'أرصدة المخزن'!C8385)</f>
        <v/>
      </c>
      <c r="H8385" s="82">
        <f>E8385+F8385-G8385</f>
        <v/>
      </c>
    </row>
    <row r="8386" hidden="1" ht="24.6" customHeight="1" s="138">
      <c r="A8386" s="84" t="n">
        <v>10160103</v>
      </c>
      <c r="B8386" s="66" t="inlineStr">
        <is>
          <t>عدد و معدات</t>
        </is>
      </c>
      <c r="C8386" s="67" t="inlineStr"/>
      <c r="D8386" s="67" t="inlineStr"/>
      <c r="E8386" s="68" t="n">
        <v>0</v>
      </c>
      <c r="F8386" s="81">
        <f>SUMIFS(الاضافة!$G$7:$G$60000,الاضافة!$H$7:$H$60000,"*اضاف*",الاضافة!$E$7:$E$60000,'أرصدة المخزن'!C8386)</f>
        <v/>
      </c>
      <c r="G8386" s="81">
        <f>SUMIFS(الصرف!$H$7:$H$60000,الصرف!$F$7:$F$60000,'أرصدة المخزن'!C8386)</f>
        <v/>
      </c>
      <c r="H8386" s="82">
        <f>E8386+F8386-G8386</f>
        <v/>
      </c>
    </row>
    <row r="8387" hidden="1" ht="24.6" customHeight="1" s="138">
      <c r="A8387" s="84" t="n">
        <v>10160104</v>
      </c>
      <c r="B8387" s="66" t="inlineStr">
        <is>
          <t>عدد و معدات</t>
        </is>
      </c>
      <c r="C8387" s="67" t="inlineStr"/>
      <c r="D8387" s="67" t="inlineStr"/>
      <c r="E8387" s="68" t="n">
        <v>0</v>
      </c>
      <c r="F8387" s="81">
        <f>SUMIFS(الاضافة!$G$7:$G$60000,الاضافة!$H$7:$H$60000,"*اضاف*",الاضافة!$E$7:$E$60000,'أرصدة المخزن'!C8387)</f>
        <v/>
      </c>
      <c r="G8387" s="81">
        <f>SUMIFS(الصرف!$H$7:$H$60000,الصرف!$F$7:$F$60000,'أرصدة المخزن'!C8387)</f>
        <v/>
      </c>
      <c r="H8387" s="82">
        <f>E8387+F8387-G8387</f>
        <v/>
      </c>
    </row>
    <row r="8388" hidden="1" ht="24.6" customHeight="1" s="138">
      <c r="A8388" s="84" t="n">
        <v>10160105</v>
      </c>
      <c r="B8388" s="66" t="inlineStr">
        <is>
          <t>عدد و معدات</t>
        </is>
      </c>
      <c r="C8388" s="67" t="inlineStr"/>
      <c r="D8388" s="67" t="inlineStr"/>
      <c r="E8388" s="68" t="n">
        <v>0</v>
      </c>
      <c r="F8388" s="81">
        <f>SUMIFS(الاضافة!$G$7:$G$60000,الاضافة!$H$7:$H$60000,"*اضاف*",الاضافة!$E$7:$E$60000,'أرصدة المخزن'!C8388)</f>
        <v/>
      </c>
      <c r="G8388" s="81">
        <f>SUMIFS(الصرف!$H$7:$H$60000,الصرف!$F$7:$F$60000,'أرصدة المخزن'!C8388)</f>
        <v/>
      </c>
      <c r="H8388" s="82">
        <f>E8388+F8388-G8388</f>
        <v/>
      </c>
    </row>
    <row r="8389" hidden="1" ht="24.6" customHeight="1" s="138">
      <c r="A8389" s="84" t="n">
        <v>10160106</v>
      </c>
      <c r="B8389" s="66" t="inlineStr">
        <is>
          <t>عدد و معدات</t>
        </is>
      </c>
      <c r="C8389" s="67" t="inlineStr"/>
      <c r="D8389" s="67" t="inlineStr"/>
      <c r="E8389" s="68" t="n">
        <v>0</v>
      </c>
      <c r="F8389" s="81">
        <f>SUMIFS(الاضافة!$G$7:$G$60000,الاضافة!$H$7:$H$60000,"*اضاف*",الاضافة!$E$7:$E$60000,'أرصدة المخزن'!C8389)</f>
        <v/>
      </c>
      <c r="G8389" s="81">
        <f>SUMIFS(الصرف!$H$7:$H$60000,الصرف!$F$7:$F$60000,'أرصدة المخزن'!C8389)</f>
        <v/>
      </c>
      <c r="H8389" s="82">
        <f>E8389+F8389-G8389</f>
        <v/>
      </c>
    </row>
    <row r="8390" hidden="1" ht="24.6" customHeight="1" s="138">
      <c r="A8390" s="84" t="n">
        <v>10160107</v>
      </c>
      <c r="B8390" s="66" t="inlineStr">
        <is>
          <t>عدد و معدات</t>
        </is>
      </c>
      <c r="C8390" s="67" t="inlineStr"/>
      <c r="D8390" s="67" t="inlineStr"/>
      <c r="E8390" s="68" t="n">
        <v>0</v>
      </c>
      <c r="F8390" s="81">
        <f>SUMIFS(الاضافة!$G$7:$G$60000,الاضافة!$H$7:$H$60000,"*اضاف*",الاضافة!$E$7:$E$60000,'أرصدة المخزن'!C8390)</f>
        <v/>
      </c>
      <c r="G8390" s="81">
        <f>SUMIFS(الصرف!$H$7:$H$60000,الصرف!$F$7:$F$60000,'أرصدة المخزن'!C8390)</f>
        <v/>
      </c>
      <c r="H8390" s="82">
        <f>E8390+F8390-G8390</f>
        <v/>
      </c>
    </row>
    <row r="8391" hidden="1" ht="24.6" customHeight="1" s="138">
      <c r="A8391" s="84" t="n">
        <v>10160108</v>
      </c>
      <c r="B8391" s="66" t="inlineStr">
        <is>
          <t>عدد و معدات</t>
        </is>
      </c>
      <c r="C8391" s="67" t="inlineStr"/>
      <c r="D8391" s="67" t="inlineStr"/>
      <c r="E8391" s="68" t="n">
        <v>0</v>
      </c>
      <c r="F8391" s="81">
        <f>SUMIFS(الاضافة!$G$7:$G$60000,الاضافة!$H$7:$H$60000,"*اضاف*",الاضافة!$E$7:$E$60000,'أرصدة المخزن'!C8391)</f>
        <v/>
      </c>
      <c r="G8391" s="81">
        <f>SUMIFS(الصرف!$H$7:$H$60000,الصرف!$F$7:$F$60000,'أرصدة المخزن'!C8391)</f>
        <v/>
      </c>
      <c r="H8391" s="82">
        <f>E8391+F8391-G8391</f>
        <v/>
      </c>
    </row>
    <row r="8392" hidden="1" ht="24.6" customHeight="1" s="138">
      <c r="A8392" s="84" t="n">
        <v>10160109</v>
      </c>
      <c r="B8392" s="66" t="inlineStr">
        <is>
          <t>عدد و معدات</t>
        </is>
      </c>
      <c r="C8392" s="67" t="inlineStr"/>
      <c r="D8392" s="67" t="inlineStr"/>
      <c r="E8392" s="68" t="n">
        <v>0</v>
      </c>
      <c r="F8392" s="81">
        <f>SUMIFS(الاضافة!$G$7:$G$60000,الاضافة!$H$7:$H$60000,"*اضاف*",الاضافة!$E$7:$E$60000,'أرصدة المخزن'!C8392)</f>
        <v/>
      </c>
      <c r="G8392" s="81">
        <f>SUMIFS(الصرف!$H$7:$H$60000,الصرف!$F$7:$F$60000,'أرصدة المخزن'!C8392)</f>
        <v/>
      </c>
      <c r="H8392" s="82">
        <f>E8392+F8392-G8392</f>
        <v/>
      </c>
    </row>
    <row r="8393" hidden="1" ht="24.6" customHeight="1" s="138">
      <c r="A8393" s="84" t="n">
        <v>10160110</v>
      </c>
      <c r="B8393" s="66" t="inlineStr">
        <is>
          <t>عدد و معدات</t>
        </is>
      </c>
      <c r="C8393" s="67" t="inlineStr"/>
      <c r="D8393" s="67" t="inlineStr"/>
      <c r="E8393" s="68" t="n">
        <v>0</v>
      </c>
      <c r="F8393" s="81">
        <f>SUMIFS(الاضافة!$G$7:$G$60000,الاضافة!$H$7:$H$60000,"*اضاف*",الاضافة!$E$7:$E$60000,'أرصدة المخزن'!C8393)</f>
        <v/>
      </c>
      <c r="G8393" s="81">
        <f>SUMIFS(الصرف!$H$7:$H$60000,الصرف!$F$7:$F$60000,'أرصدة المخزن'!C8393)</f>
        <v/>
      </c>
      <c r="H8393" s="82">
        <f>E8393+F8393-G8393</f>
        <v/>
      </c>
    </row>
    <row r="8394" hidden="1" ht="24.6" customHeight="1" s="138">
      <c r="A8394" s="84" t="n">
        <v>10160111</v>
      </c>
      <c r="B8394" s="66" t="inlineStr">
        <is>
          <t>عدد و معدات</t>
        </is>
      </c>
      <c r="C8394" s="67" t="inlineStr"/>
      <c r="D8394" s="67" t="inlineStr"/>
      <c r="E8394" s="68" t="n">
        <v>0</v>
      </c>
      <c r="F8394" s="81">
        <f>SUMIFS(الاضافة!$G$7:$G$60000,الاضافة!$H$7:$H$60000,"*اضاف*",الاضافة!$E$7:$E$60000,'أرصدة المخزن'!C8394)</f>
        <v/>
      </c>
      <c r="G8394" s="81">
        <f>SUMIFS(الصرف!$H$7:$H$60000,الصرف!$F$7:$F$60000,'أرصدة المخزن'!C8394)</f>
        <v/>
      </c>
      <c r="H8394" s="82">
        <f>E8394+F8394-G8394</f>
        <v/>
      </c>
    </row>
    <row r="8395" hidden="1" ht="24.6" customHeight="1" s="138">
      <c r="A8395" s="84" t="n">
        <v>10160112</v>
      </c>
      <c r="B8395" s="66" t="inlineStr">
        <is>
          <t>عدد و معدات</t>
        </is>
      </c>
      <c r="C8395" s="67" t="inlineStr"/>
      <c r="D8395" s="67" t="inlineStr"/>
      <c r="E8395" s="68" t="n">
        <v>0</v>
      </c>
      <c r="F8395" s="81">
        <f>SUMIFS(الاضافة!$G$7:$G$60000,الاضافة!$H$7:$H$60000,"*اضاف*",الاضافة!$E$7:$E$60000,'أرصدة المخزن'!C8395)</f>
        <v/>
      </c>
      <c r="G8395" s="81">
        <f>SUMIFS(الصرف!$H$7:$H$60000,الصرف!$F$7:$F$60000,'أرصدة المخزن'!C8395)</f>
        <v/>
      </c>
      <c r="H8395" s="82">
        <f>E8395+F8395-G8395</f>
        <v/>
      </c>
    </row>
    <row r="8396" hidden="1" ht="24.6" customHeight="1" s="138">
      <c r="A8396" s="84" t="n">
        <v>10160113</v>
      </c>
      <c r="B8396" s="66" t="inlineStr">
        <is>
          <t>عدد و معدات</t>
        </is>
      </c>
      <c r="C8396" s="67" t="inlineStr"/>
      <c r="D8396" s="67" t="inlineStr"/>
      <c r="E8396" s="68" t="n">
        <v>0</v>
      </c>
      <c r="F8396" s="81">
        <f>SUMIFS(الاضافة!$G$7:$G$60000,الاضافة!$H$7:$H$60000,"*اضاف*",الاضافة!$E$7:$E$60000,'أرصدة المخزن'!C8396)</f>
        <v/>
      </c>
      <c r="G8396" s="81">
        <f>SUMIFS(الصرف!$H$7:$H$60000,الصرف!$F$7:$F$60000,'أرصدة المخزن'!C8396)</f>
        <v/>
      </c>
      <c r="H8396" s="82">
        <f>E8396+F8396-G8396</f>
        <v/>
      </c>
    </row>
    <row r="8397" hidden="1" ht="24.6" customHeight="1" s="138">
      <c r="A8397" s="84" t="n">
        <v>10160114</v>
      </c>
      <c r="B8397" s="66" t="inlineStr">
        <is>
          <t>عدد و معدات</t>
        </is>
      </c>
      <c r="C8397" s="67" t="inlineStr"/>
      <c r="D8397" s="67" t="inlineStr"/>
      <c r="E8397" s="68" t="n">
        <v>0</v>
      </c>
      <c r="F8397" s="81">
        <f>SUMIFS(الاضافة!$G$7:$G$60000,الاضافة!$H$7:$H$60000,"*اضاف*",الاضافة!$E$7:$E$60000,'أرصدة المخزن'!C8397)</f>
        <v/>
      </c>
      <c r="G8397" s="81">
        <f>SUMIFS(الصرف!$H$7:$H$60000,الصرف!$F$7:$F$60000,'أرصدة المخزن'!C8397)</f>
        <v/>
      </c>
      <c r="H8397" s="82">
        <f>E8397+F8397-G8397</f>
        <v/>
      </c>
    </row>
    <row r="8398" hidden="1" ht="24.6" customHeight="1" s="138">
      <c r="A8398" s="84" t="n">
        <v>10160115</v>
      </c>
      <c r="B8398" s="66" t="inlineStr">
        <is>
          <t>عدد و معدات</t>
        </is>
      </c>
      <c r="C8398" s="67" t="inlineStr"/>
      <c r="D8398" s="67" t="inlineStr"/>
      <c r="E8398" s="68" t="n">
        <v>0</v>
      </c>
      <c r="F8398" s="81">
        <f>SUMIFS(الاضافة!$G$7:$G$60000,الاضافة!$H$7:$H$60000,"*اضاف*",الاضافة!$E$7:$E$60000,'أرصدة المخزن'!C8398)</f>
        <v/>
      </c>
      <c r="G8398" s="81">
        <f>SUMIFS(الصرف!$H$7:$H$60000,الصرف!$F$7:$F$60000,'أرصدة المخزن'!C8398)</f>
        <v/>
      </c>
      <c r="H8398" s="82">
        <f>E8398+F8398-G8398</f>
        <v/>
      </c>
    </row>
    <row r="8399" hidden="1" ht="24.6" customHeight="1" s="138">
      <c r="A8399" s="84" t="n">
        <v>10160116</v>
      </c>
      <c r="B8399" s="66" t="inlineStr">
        <is>
          <t>عدد و معدات</t>
        </is>
      </c>
      <c r="C8399" s="67" t="inlineStr"/>
      <c r="D8399" s="67" t="inlineStr"/>
      <c r="E8399" s="68" t="n">
        <v>0</v>
      </c>
      <c r="F8399" s="81">
        <f>SUMIFS(الاضافة!$G$7:$G$60000,الاضافة!$H$7:$H$60000,"*اضاف*",الاضافة!$E$7:$E$60000,'أرصدة المخزن'!C8399)</f>
        <v/>
      </c>
      <c r="G8399" s="81">
        <f>SUMIFS(الصرف!$H$7:$H$60000,الصرف!$F$7:$F$60000,'أرصدة المخزن'!C8399)</f>
        <v/>
      </c>
      <c r="H8399" s="82">
        <f>E8399+F8399-G8399</f>
        <v/>
      </c>
    </row>
    <row r="8400" hidden="1" ht="24.6" customHeight="1" s="138">
      <c r="A8400" s="84" t="n">
        <v>10160117</v>
      </c>
      <c r="B8400" s="66" t="inlineStr">
        <is>
          <t>عدد و معدات</t>
        </is>
      </c>
      <c r="C8400" s="67" t="inlineStr"/>
      <c r="D8400" s="67" t="inlineStr"/>
      <c r="E8400" s="68" t="n">
        <v>0</v>
      </c>
      <c r="F8400" s="81">
        <f>SUMIFS(الاضافة!$G$7:$G$60000,الاضافة!$H$7:$H$60000,"*اضاف*",الاضافة!$E$7:$E$60000,'أرصدة المخزن'!C8400)</f>
        <v/>
      </c>
      <c r="G8400" s="81">
        <f>SUMIFS(الصرف!$H$7:$H$60000,الصرف!$F$7:$F$60000,'أرصدة المخزن'!C8400)</f>
        <v/>
      </c>
      <c r="H8400" s="82">
        <f>E8400+F8400-G8400</f>
        <v/>
      </c>
    </row>
    <row r="8401" hidden="1" ht="24.6" customHeight="1" s="138">
      <c r="A8401" s="84" t="n">
        <v>10160118</v>
      </c>
      <c r="B8401" s="66" t="inlineStr">
        <is>
          <t>عدد و معدات</t>
        </is>
      </c>
      <c r="C8401" s="67" t="inlineStr"/>
      <c r="D8401" s="67" t="inlineStr"/>
      <c r="E8401" s="68" t="n">
        <v>0</v>
      </c>
      <c r="F8401" s="81">
        <f>SUMIFS(الاضافة!$G$7:$G$60000,الاضافة!$H$7:$H$60000,"*اضاف*",الاضافة!$E$7:$E$60000,'أرصدة المخزن'!C8401)</f>
        <v/>
      </c>
      <c r="G8401" s="81">
        <f>SUMIFS(الصرف!$H$7:$H$60000,الصرف!$F$7:$F$60000,'أرصدة المخزن'!C8401)</f>
        <v/>
      </c>
      <c r="H8401" s="82">
        <f>E8401+F8401-G8401</f>
        <v/>
      </c>
    </row>
    <row r="8402" hidden="1" ht="24.6" customHeight="1" s="138">
      <c r="A8402" s="84" t="n">
        <v>10160119</v>
      </c>
      <c r="B8402" s="66" t="inlineStr">
        <is>
          <t>عدد و معدات</t>
        </is>
      </c>
      <c r="C8402" s="67" t="inlineStr"/>
      <c r="D8402" s="67" t="inlineStr"/>
      <c r="E8402" s="68" t="n">
        <v>0</v>
      </c>
      <c r="F8402" s="81">
        <f>SUMIFS(الاضافة!$G$7:$G$60000,الاضافة!$H$7:$H$60000,"*اضاف*",الاضافة!$E$7:$E$60000,'أرصدة المخزن'!C8402)</f>
        <v/>
      </c>
      <c r="G8402" s="81">
        <f>SUMIFS(الصرف!$H$7:$H$60000,الصرف!$F$7:$F$60000,'أرصدة المخزن'!C8402)</f>
        <v/>
      </c>
      <c r="H8402" s="82">
        <f>E8402+F8402-G8402</f>
        <v/>
      </c>
    </row>
    <row r="8403" hidden="1" ht="24.6" customHeight="1" s="138">
      <c r="A8403" s="84" t="n">
        <v>10160120</v>
      </c>
      <c r="B8403" s="66" t="inlineStr">
        <is>
          <t>عدد و معدات</t>
        </is>
      </c>
      <c r="C8403" s="67" t="inlineStr"/>
      <c r="D8403" s="67" t="inlineStr"/>
      <c r="E8403" s="68" t="n">
        <v>0</v>
      </c>
      <c r="F8403" s="81">
        <f>SUMIFS(الاضافة!$G$7:$G$60000,الاضافة!$H$7:$H$60000,"*اضاف*",الاضافة!$E$7:$E$60000,'أرصدة المخزن'!C8403)</f>
        <v/>
      </c>
      <c r="G8403" s="81">
        <f>SUMIFS(الصرف!$H$7:$H$60000,الصرف!$F$7:$F$60000,'أرصدة المخزن'!C8403)</f>
        <v/>
      </c>
      <c r="H8403" s="82">
        <f>E8403+F8403-G8403</f>
        <v/>
      </c>
    </row>
    <row r="8404" hidden="1" ht="24.6" customHeight="1" s="138">
      <c r="A8404" s="84" t="n">
        <v>10160121</v>
      </c>
      <c r="B8404" s="66" t="inlineStr">
        <is>
          <t>عدد و معدات</t>
        </is>
      </c>
      <c r="C8404" s="67" t="inlineStr"/>
      <c r="D8404" s="67" t="inlineStr"/>
      <c r="E8404" s="68" t="n">
        <v>0</v>
      </c>
      <c r="F8404" s="81">
        <f>SUMIFS(الاضافة!$G$7:$G$60000,الاضافة!$H$7:$H$60000,"*اضاف*",الاضافة!$E$7:$E$60000,'أرصدة المخزن'!C8404)</f>
        <v/>
      </c>
      <c r="G8404" s="81">
        <f>SUMIFS(الصرف!$H$7:$H$60000,الصرف!$F$7:$F$60000,'أرصدة المخزن'!C8404)</f>
        <v/>
      </c>
      <c r="H8404" s="82">
        <f>E8404+F8404-G8404</f>
        <v/>
      </c>
    </row>
    <row r="8405" hidden="1" ht="24.6" customHeight="1" s="138">
      <c r="A8405" s="84" t="n">
        <v>10160122</v>
      </c>
      <c r="B8405" s="66" t="inlineStr">
        <is>
          <t>عدد و معدات</t>
        </is>
      </c>
      <c r="C8405" s="67" t="inlineStr"/>
      <c r="D8405" s="67" t="inlineStr"/>
      <c r="E8405" s="68" t="n">
        <v>0</v>
      </c>
      <c r="F8405" s="81">
        <f>SUMIFS(الاضافة!$G$7:$G$60000,الاضافة!$H$7:$H$60000,"*اضاف*",الاضافة!$E$7:$E$60000,'أرصدة المخزن'!C8405)</f>
        <v/>
      </c>
      <c r="G8405" s="81">
        <f>SUMIFS(الصرف!$H$7:$H$60000,الصرف!$F$7:$F$60000,'أرصدة المخزن'!C8405)</f>
        <v/>
      </c>
      <c r="H8405" s="82">
        <f>E8405+F8405-G8405</f>
        <v/>
      </c>
    </row>
    <row r="8406" hidden="1" ht="24.6" customHeight="1" s="138">
      <c r="A8406" s="84" t="n">
        <v>10160123</v>
      </c>
      <c r="B8406" s="66" t="inlineStr">
        <is>
          <t>عدد و معدات</t>
        </is>
      </c>
      <c r="C8406" s="67" t="inlineStr"/>
      <c r="D8406" s="67" t="inlineStr"/>
      <c r="E8406" s="68" t="n">
        <v>0</v>
      </c>
      <c r="F8406" s="81">
        <f>SUMIFS(الاضافة!$G$7:$G$60000,الاضافة!$H$7:$H$60000,"*اضاف*",الاضافة!$E$7:$E$60000,'أرصدة المخزن'!C8406)</f>
        <v/>
      </c>
      <c r="G8406" s="81">
        <f>SUMIFS(الصرف!$H$7:$H$60000,الصرف!$F$7:$F$60000,'أرصدة المخزن'!C8406)</f>
        <v/>
      </c>
      <c r="H8406" s="82">
        <f>E8406+F8406-G8406</f>
        <v/>
      </c>
    </row>
    <row r="8407" hidden="1" ht="24.6" customHeight="1" s="138">
      <c r="A8407" s="84" t="n">
        <v>10160124</v>
      </c>
      <c r="B8407" s="66" t="inlineStr">
        <is>
          <t>عدد و معدات</t>
        </is>
      </c>
      <c r="C8407" s="67" t="inlineStr"/>
      <c r="D8407" s="67" t="inlineStr"/>
      <c r="E8407" s="68" t="n">
        <v>0</v>
      </c>
      <c r="F8407" s="81">
        <f>SUMIFS(الاضافة!$G$7:$G$60000,الاضافة!$H$7:$H$60000,"*اضاف*",الاضافة!$E$7:$E$60000,'أرصدة المخزن'!C8407)</f>
        <v/>
      </c>
      <c r="G8407" s="81">
        <f>SUMIFS(الصرف!$H$7:$H$60000,الصرف!$F$7:$F$60000,'أرصدة المخزن'!C8407)</f>
        <v/>
      </c>
      <c r="H8407" s="82">
        <f>E8407+F8407-G8407</f>
        <v/>
      </c>
    </row>
    <row r="8408" hidden="1" ht="24.6" customHeight="1" s="138">
      <c r="A8408" s="84" t="n">
        <v>10160125</v>
      </c>
      <c r="B8408" s="66" t="inlineStr">
        <is>
          <t>عدد و معدات</t>
        </is>
      </c>
      <c r="C8408" s="67" t="inlineStr"/>
      <c r="D8408" s="67" t="inlineStr"/>
      <c r="E8408" s="68" t="n">
        <v>0</v>
      </c>
      <c r="F8408" s="81">
        <f>SUMIFS(الاضافة!$G$7:$G$60000,الاضافة!$H$7:$H$60000,"*اضاف*",الاضافة!$E$7:$E$60000,'أرصدة المخزن'!C8408)</f>
        <v/>
      </c>
      <c r="G8408" s="81">
        <f>SUMIFS(الصرف!$H$7:$H$60000,الصرف!$F$7:$F$60000,'أرصدة المخزن'!C8408)</f>
        <v/>
      </c>
      <c r="H8408" s="82">
        <f>E8408+F8408-G8408</f>
        <v/>
      </c>
    </row>
    <row r="8409" hidden="1" ht="24.6" customHeight="1" s="138">
      <c r="A8409" s="84" t="n">
        <v>10160126</v>
      </c>
      <c r="B8409" s="66" t="inlineStr">
        <is>
          <t>عدد و معدات</t>
        </is>
      </c>
      <c r="C8409" s="67" t="inlineStr"/>
      <c r="D8409" s="67" t="inlineStr"/>
      <c r="E8409" s="68" t="n">
        <v>0</v>
      </c>
      <c r="F8409" s="81">
        <f>SUMIFS(الاضافة!$G$7:$G$60000,الاضافة!$H$7:$H$60000,"*اضاف*",الاضافة!$E$7:$E$60000,'أرصدة المخزن'!C8409)</f>
        <v/>
      </c>
      <c r="G8409" s="81">
        <f>SUMIFS(الصرف!$H$7:$H$60000,الصرف!$F$7:$F$60000,'أرصدة المخزن'!C8409)</f>
        <v/>
      </c>
      <c r="H8409" s="82">
        <f>E8409+F8409-G8409</f>
        <v/>
      </c>
    </row>
    <row r="8410" hidden="1" ht="24.6" customHeight="1" s="138">
      <c r="A8410" s="84" t="n">
        <v>10160127</v>
      </c>
      <c r="B8410" s="66" t="inlineStr">
        <is>
          <t>عدد و معدات</t>
        </is>
      </c>
      <c r="C8410" s="67" t="inlineStr"/>
      <c r="D8410" s="67" t="inlineStr"/>
      <c r="E8410" s="68" t="n">
        <v>0</v>
      </c>
      <c r="F8410" s="81">
        <f>SUMIFS(الاضافة!$G$7:$G$60000,الاضافة!$H$7:$H$60000,"*اضاف*",الاضافة!$E$7:$E$60000,'أرصدة المخزن'!C8410)</f>
        <v/>
      </c>
      <c r="G8410" s="81">
        <f>SUMIFS(الصرف!$H$7:$H$60000,الصرف!$F$7:$F$60000,'أرصدة المخزن'!C8410)</f>
        <v/>
      </c>
      <c r="H8410" s="82">
        <f>E8410+F8410-G8410</f>
        <v/>
      </c>
    </row>
    <row r="8411" hidden="1" ht="24.6" customHeight="1" s="138">
      <c r="A8411" s="84" t="n">
        <v>10160128</v>
      </c>
      <c r="B8411" s="66" t="inlineStr">
        <is>
          <t>عدد و معدات</t>
        </is>
      </c>
      <c r="C8411" s="67" t="inlineStr"/>
      <c r="D8411" s="67" t="inlineStr"/>
      <c r="E8411" s="68" t="n">
        <v>0</v>
      </c>
      <c r="F8411" s="81">
        <f>SUMIFS(الاضافة!$G$7:$G$60000,الاضافة!$H$7:$H$60000,"*اضاف*",الاضافة!$E$7:$E$60000,'أرصدة المخزن'!C8411)</f>
        <v/>
      </c>
      <c r="G8411" s="81">
        <f>SUMIFS(الصرف!$H$7:$H$60000,الصرف!$F$7:$F$60000,'أرصدة المخزن'!C8411)</f>
        <v/>
      </c>
      <c r="H8411" s="82">
        <f>E8411+F8411-G8411</f>
        <v/>
      </c>
    </row>
    <row r="8412" hidden="1" ht="24.6" customHeight="1" s="138">
      <c r="A8412" s="84" t="n">
        <v>10160129</v>
      </c>
      <c r="B8412" s="66" t="inlineStr">
        <is>
          <t>عدد و معدات</t>
        </is>
      </c>
      <c r="C8412" s="67" t="inlineStr"/>
      <c r="D8412" s="67" t="inlineStr"/>
      <c r="E8412" s="68" t="n">
        <v>0</v>
      </c>
      <c r="F8412" s="81">
        <f>SUMIFS(الاضافة!$G$7:$G$60000,الاضافة!$H$7:$H$60000,"*اضاف*",الاضافة!$E$7:$E$60000,'أرصدة المخزن'!C8412)</f>
        <v/>
      </c>
      <c r="G8412" s="81">
        <f>SUMIFS(الصرف!$H$7:$H$60000,الصرف!$F$7:$F$60000,'أرصدة المخزن'!C8412)</f>
        <v/>
      </c>
      <c r="H8412" s="82">
        <f>E8412+F8412-G8412</f>
        <v/>
      </c>
    </row>
    <row r="8413" hidden="1" ht="24.6" customHeight="1" s="138">
      <c r="A8413" s="84" t="n">
        <v>10160130</v>
      </c>
      <c r="B8413" s="66" t="inlineStr">
        <is>
          <t>عدد و معدات</t>
        </is>
      </c>
      <c r="C8413" s="67" t="inlineStr"/>
      <c r="D8413" s="67" t="inlineStr"/>
      <c r="E8413" s="68" t="n">
        <v>0</v>
      </c>
      <c r="F8413" s="81">
        <f>SUMIFS(الاضافة!$G$7:$G$60000,الاضافة!$H$7:$H$60000,"*اضاف*",الاضافة!$E$7:$E$60000,'أرصدة المخزن'!C8413)</f>
        <v/>
      </c>
      <c r="G8413" s="81">
        <f>SUMIFS(الصرف!$H$7:$H$60000,الصرف!$F$7:$F$60000,'أرصدة المخزن'!C8413)</f>
        <v/>
      </c>
      <c r="H8413" s="82">
        <f>E8413+F8413-G8413</f>
        <v/>
      </c>
    </row>
    <row r="8414" hidden="1" ht="24.6" customHeight="1" s="138">
      <c r="A8414" s="84" t="n">
        <v>10160131</v>
      </c>
      <c r="B8414" s="66" t="inlineStr">
        <is>
          <t>عدد و معدات</t>
        </is>
      </c>
      <c r="C8414" s="67" t="inlineStr"/>
      <c r="D8414" s="67" t="inlineStr"/>
      <c r="E8414" s="68" t="n">
        <v>0</v>
      </c>
      <c r="F8414" s="81">
        <f>SUMIFS(الاضافة!$G$7:$G$60000,الاضافة!$H$7:$H$60000,"*اضاف*",الاضافة!$E$7:$E$60000,'أرصدة المخزن'!C8414)</f>
        <v/>
      </c>
      <c r="G8414" s="81">
        <f>SUMIFS(الصرف!$H$7:$H$60000,الصرف!$F$7:$F$60000,'أرصدة المخزن'!C8414)</f>
        <v/>
      </c>
      <c r="H8414" s="82">
        <f>E8414+F8414-G8414</f>
        <v/>
      </c>
    </row>
    <row r="8415" hidden="1" ht="24.6" customHeight="1" s="138">
      <c r="A8415" s="84" t="n">
        <v>10160132</v>
      </c>
      <c r="B8415" s="66" t="inlineStr">
        <is>
          <t>عدد و معدات</t>
        </is>
      </c>
      <c r="C8415" s="67" t="inlineStr"/>
      <c r="D8415" s="67" t="inlineStr"/>
      <c r="E8415" s="68" t="n">
        <v>0</v>
      </c>
      <c r="F8415" s="81">
        <f>SUMIFS(الاضافة!$G$7:$G$60000,الاضافة!$H$7:$H$60000,"*اضاف*",الاضافة!$E$7:$E$60000,'أرصدة المخزن'!C8415)</f>
        <v/>
      </c>
      <c r="G8415" s="81">
        <f>SUMIFS(الصرف!$H$7:$H$60000,الصرف!$F$7:$F$60000,'أرصدة المخزن'!C8415)</f>
        <v/>
      </c>
      <c r="H8415" s="82">
        <f>E8415+F8415-G8415</f>
        <v/>
      </c>
    </row>
    <row r="8416" hidden="1" ht="24.6" customHeight="1" s="138">
      <c r="A8416" s="84" t="n">
        <v>10160133</v>
      </c>
      <c r="B8416" s="66" t="inlineStr">
        <is>
          <t>عدد و معدات</t>
        </is>
      </c>
      <c r="C8416" s="67" t="inlineStr"/>
      <c r="D8416" s="67" t="inlineStr"/>
      <c r="E8416" s="68" t="n">
        <v>0</v>
      </c>
      <c r="F8416" s="81">
        <f>SUMIFS(الاضافة!$G$7:$G$60000,الاضافة!$H$7:$H$60000,"*اضاف*",الاضافة!$E$7:$E$60000,'أرصدة المخزن'!C8416)</f>
        <v/>
      </c>
      <c r="G8416" s="81">
        <f>SUMIFS(الصرف!$H$7:$H$60000,الصرف!$F$7:$F$60000,'أرصدة المخزن'!C8416)</f>
        <v/>
      </c>
      <c r="H8416" s="82">
        <f>E8416+F8416-G8416</f>
        <v/>
      </c>
    </row>
    <row r="8417" hidden="1" ht="24.6" customHeight="1" s="138">
      <c r="A8417" s="84" t="n">
        <v>10160134</v>
      </c>
      <c r="B8417" s="66" t="inlineStr">
        <is>
          <t>عدد و معدات</t>
        </is>
      </c>
      <c r="C8417" s="67" t="inlineStr"/>
      <c r="D8417" s="67" t="inlineStr"/>
      <c r="E8417" s="68" t="n">
        <v>0</v>
      </c>
      <c r="F8417" s="81">
        <f>SUMIFS(الاضافة!$G$7:$G$60000,الاضافة!$H$7:$H$60000,"*اضاف*",الاضافة!$E$7:$E$60000,'أرصدة المخزن'!C8417)</f>
        <v/>
      </c>
      <c r="G8417" s="81">
        <f>SUMIFS(الصرف!$H$7:$H$60000,الصرف!$F$7:$F$60000,'أرصدة المخزن'!C8417)</f>
        <v/>
      </c>
      <c r="H8417" s="82">
        <f>E8417+F8417-G8417</f>
        <v/>
      </c>
    </row>
    <row r="8418" hidden="1" ht="24.6" customHeight="1" s="138">
      <c r="A8418" s="84" t="n">
        <v>10160135</v>
      </c>
      <c r="B8418" s="66" t="inlineStr">
        <is>
          <t>عدد و معدات</t>
        </is>
      </c>
      <c r="C8418" s="67" t="inlineStr"/>
      <c r="D8418" s="67" t="inlineStr"/>
      <c r="E8418" s="68" t="n">
        <v>0</v>
      </c>
      <c r="F8418" s="81">
        <f>SUMIFS(الاضافة!$G$7:$G$60000,الاضافة!$H$7:$H$60000,"*اضاف*",الاضافة!$E$7:$E$60000,'أرصدة المخزن'!C8418)</f>
        <v/>
      </c>
      <c r="G8418" s="81">
        <f>SUMIFS(الصرف!$H$7:$H$60000,الصرف!$F$7:$F$60000,'أرصدة المخزن'!C8418)</f>
        <v/>
      </c>
      <c r="H8418" s="82">
        <f>E8418+F8418-G8418</f>
        <v/>
      </c>
    </row>
    <row r="8419" hidden="1" ht="24.6" customHeight="1" s="138">
      <c r="A8419" s="84" t="n">
        <v>10160136</v>
      </c>
      <c r="B8419" s="66" t="inlineStr">
        <is>
          <t>عدد و معدات</t>
        </is>
      </c>
      <c r="C8419" s="67" t="inlineStr"/>
      <c r="D8419" s="67" t="inlineStr"/>
      <c r="E8419" s="68" t="n">
        <v>0</v>
      </c>
      <c r="F8419" s="81">
        <f>SUMIFS(الاضافة!$G$7:$G$60000,الاضافة!$H$7:$H$60000,"*اضاف*",الاضافة!$E$7:$E$60000,'أرصدة المخزن'!C8419)</f>
        <v/>
      </c>
      <c r="G8419" s="81">
        <f>SUMIFS(الصرف!$H$7:$H$60000,الصرف!$F$7:$F$60000,'أرصدة المخزن'!C8419)</f>
        <v/>
      </c>
      <c r="H8419" s="82">
        <f>E8419+F8419-G8419</f>
        <v/>
      </c>
    </row>
    <row r="8420" hidden="1" ht="24.6" customHeight="1" s="138">
      <c r="A8420" s="84" t="n">
        <v>10160137</v>
      </c>
      <c r="B8420" s="66" t="inlineStr">
        <is>
          <t>عدد و معدات</t>
        </is>
      </c>
      <c r="C8420" s="67" t="inlineStr"/>
      <c r="D8420" s="67" t="inlineStr"/>
      <c r="E8420" s="68" t="n">
        <v>0</v>
      </c>
      <c r="F8420" s="81">
        <f>SUMIFS(الاضافة!$G$7:$G$60000,الاضافة!$H$7:$H$60000,"*اضاف*",الاضافة!$E$7:$E$60000,'أرصدة المخزن'!C8420)</f>
        <v/>
      </c>
      <c r="G8420" s="81">
        <f>SUMIFS(الصرف!$H$7:$H$60000,الصرف!$F$7:$F$60000,'أرصدة المخزن'!C8420)</f>
        <v/>
      </c>
      <c r="H8420" s="82">
        <f>E8420+F8420-G8420</f>
        <v/>
      </c>
    </row>
    <row r="8421" hidden="1" ht="24.6" customHeight="1" s="138">
      <c r="A8421" s="84" t="n">
        <v>10160138</v>
      </c>
      <c r="B8421" s="66" t="inlineStr">
        <is>
          <t>عدد و معدات</t>
        </is>
      </c>
      <c r="C8421" s="67" t="inlineStr"/>
      <c r="D8421" s="67" t="inlineStr"/>
      <c r="E8421" s="68" t="n">
        <v>0</v>
      </c>
      <c r="F8421" s="81">
        <f>SUMIFS(الاضافة!$G$7:$G$60000,الاضافة!$H$7:$H$60000,"*اضاف*",الاضافة!$E$7:$E$60000,'أرصدة المخزن'!C8421)</f>
        <v/>
      </c>
      <c r="G8421" s="81">
        <f>SUMIFS(الصرف!$H$7:$H$60000,الصرف!$F$7:$F$60000,'أرصدة المخزن'!C8421)</f>
        <v/>
      </c>
      <c r="H8421" s="82">
        <f>E8421+F8421-G8421</f>
        <v/>
      </c>
    </row>
    <row r="8422" hidden="1" ht="24.6" customHeight="1" s="138">
      <c r="A8422" s="84" t="n">
        <v>10160139</v>
      </c>
      <c r="B8422" s="66" t="inlineStr">
        <is>
          <t>عدد و معدات</t>
        </is>
      </c>
      <c r="C8422" s="67" t="inlineStr"/>
      <c r="D8422" s="67" t="inlineStr"/>
      <c r="E8422" s="68" t="n">
        <v>0</v>
      </c>
      <c r="F8422" s="81">
        <f>SUMIFS(الاضافة!$G$7:$G$60000,الاضافة!$H$7:$H$60000,"*اضاف*",الاضافة!$E$7:$E$60000,'أرصدة المخزن'!C8422)</f>
        <v/>
      </c>
      <c r="G8422" s="81">
        <f>SUMIFS(الصرف!$H$7:$H$60000,الصرف!$F$7:$F$60000,'أرصدة المخزن'!C8422)</f>
        <v/>
      </c>
      <c r="H8422" s="82">
        <f>E8422+F8422-G8422</f>
        <v/>
      </c>
    </row>
    <row r="8423" hidden="1" ht="24.6" customHeight="1" s="138">
      <c r="A8423" s="84" t="n">
        <v>10160140</v>
      </c>
      <c r="B8423" s="66" t="inlineStr">
        <is>
          <t>عدد و معدات</t>
        </is>
      </c>
      <c r="C8423" s="67" t="inlineStr"/>
      <c r="D8423" s="67" t="inlineStr"/>
      <c r="E8423" s="68" t="n">
        <v>0</v>
      </c>
      <c r="F8423" s="81">
        <f>SUMIFS(الاضافة!$G$7:$G$60000,الاضافة!$H$7:$H$60000,"*اضاف*",الاضافة!$E$7:$E$60000,'أرصدة المخزن'!C8423)</f>
        <v/>
      </c>
      <c r="G8423" s="81">
        <f>SUMIFS(الصرف!$H$7:$H$60000,الصرف!$F$7:$F$60000,'أرصدة المخزن'!C8423)</f>
        <v/>
      </c>
      <c r="H8423" s="82">
        <f>E8423+F8423-G8423</f>
        <v/>
      </c>
    </row>
    <row r="8424" hidden="1" ht="24.6" customHeight="1" s="138">
      <c r="A8424" s="84" t="n">
        <v>10160141</v>
      </c>
      <c r="B8424" s="66" t="inlineStr">
        <is>
          <t>عدد و معدات</t>
        </is>
      </c>
      <c r="C8424" s="67" t="inlineStr"/>
      <c r="D8424" s="67" t="inlineStr"/>
      <c r="E8424" s="68" t="n">
        <v>0</v>
      </c>
      <c r="F8424" s="81">
        <f>SUMIFS(الاضافة!$G$7:$G$60000,الاضافة!$H$7:$H$60000,"*اضاف*",الاضافة!$E$7:$E$60000,'أرصدة المخزن'!C8424)</f>
        <v/>
      </c>
      <c r="G8424" s="81">
        <f>SUMIFS(الصرف!$H$7:$H$60000,الصرف!$F$7:$F$60000,'أرصدة المخزن'!C8424)</f>
        <v/>
      </c>
      <c r="H8424" s="82">
        <f>E8424+F8424-G8424</f>
        <v/>
      </c>
    </row>
    <row r="8425" hidden="1" ht="24.6" customHeight="1" s="138">
      <c r="A8425" s="84" t="n">
        <v>10160142</v>
      </c>
      <c r="B8425" s="66" t="inlineStr">
        <is>
          <t>عدد و معدات</t>
        </is>
      </c>
      <c r="C8425" s="67" t="inlineStr"/>
      <c r="D8425" s="67" t="inlineStr"/>
      <c r="E8425" s="68" t="n">
        <v>0</v>
      </c>
      <c r="F8425" s="81">
        <f>SUMIFS(الاضافة!$G$7:$G$60000,الاضافة!$H$7:$H$60000,"*اضاف*",الاضافة!$E$7:$E$60000,'أرصدة المخزن'!C8425)</f>
        <v/>
      </c>
      <c r="G8425" s="81">
        <f>SUMIFS(الصرف!$H$7:$H$60000,الصرف!$F$7:$F$60000,'أرصدة المخزن'!C8425)</f>
        <v/>
      </c>
      <c r="H8425" s="82">
        <f>E8425+F8425-G8425</f>
        <v/>
      </c>
    </row>
    <row r="8426" hidden="1" ht="24.6" customHeight="1" s="138">
      <c r="A8426" s="84" t="n">
        <v>10160143</v>
      </c>
      <c r="B8426" s="66" t="inlineStr">
        <is>
          <t>عدد و معدات</t>
        </is>
      </c>
      <c r="C8426" s="67" t="inlineStr"/>
      <c r="D8426" s="67" t="inlineStr"/>
      <c r="E8426" s="68" t="n">
        <v>0</v>
      </c>
      <c r="F8426" s="81">
        <f>SUMIFS(الاضافة!$G$7:$G$60000,الاضافة!$H$7:$H$60000,"*اضاف*",الاضافة!$E$7:$E$60000,'أرصدة المخزن'!C8426)</f>
        <v/>
      </c>
      <c r="G8426" s="81">
        <f>SUMIFS(الصرف!$H$7:$H$60000,الصرف!$F$7:$F$60000,'أرصدة المخزن'!C8426)</f>
        <v/>
      </c>
      <c r="H8426" s="82">
        <f>E8426+F8426-G8426</f>
        <v/>
      </c>
    </row>
    <row r="8427" hidden="1" ht="24.6" customHeight="1" s="138">
      <c r="A8427" s="84" t="n">
        <v>10160144</v>
      </c>
      <c r="B8427" s="66" t="inlineStr">
        <is>
          <t>عدد و معدات</t>
        </is>
      </c>
      <c r="C8427" s="67" t="inlineStr"/>
      <c r="D8427" s="67" t="inlineStr"/>
      <c r="E8427" s="68" t="n">
        <v>0</v>
      </c>
      <c r="F8427" s="81">
        <f>SUMIFS(الاضافة!$G$7:$G$60000,الاضافة!$H$7:$H$60000,"*اضاف*",الاضافة!$E$7:$E$60000,'أرصدة المخزن'!C8427)</f>
        <v/>
      </c>
      <c r="G8427" s="81">
        <f>SUMIFS(الصرف!$H$7:$H$60000,الصرف!$F$7:$F$60000,'أرصدة المخزن'!C8427)</f>
        <v/>
      </c>
      <c r="H8427" s="82">
        <f>E8427+F8427-G8427</f>
        <v/>
      </c>
    </row>
    <row r="8428" hidden="1" ht="24.6" customHeight="1" s="138">
      <c r="A8428" s="84" t="n">
        <v>10160145</v>
      </c>
      <c r="B8428" s="66" t="inlineStr">
        <is>
          <t>عدد و معدات</t>
        </is>
      </c>
      <c r="C8428" s="67" t="inlineStr"/>
      <c r="D8428" s="67" t="inlineStr"/>
      <c r="E8428" s="68" t="n">
        <v>0</v>
      </c>
      <c r="F8428" s="81">
        <f>SUMIFS(الاضافة!$G$7:$G$60000,الاضافة!$H$7:$H$60000,"*اضاف*",الاضافة!$E$7:$E$60000,'أرصدة المخزن'!C8428)</f>
        <v/>
      </c>
      <c r="G8428" s="81">
        <f>SUMIFS(الصرف!$H$7:$H$60000,الصرف!$F$7:$F$60000,'أرصدة المخزن'!C8428)</f>
        <v/>
      </c>
      <c r="H8428" s="82">
        <f>E8428+F8428-G8428</f>
        <v/>
      </c>
    </row>
    <row r="8429" hidden="1" ht="24.6" customHeight="1" s="138">
      <c r="A8429" s="84" t="n">
        <v>10160146</v>
      </c>
      <c r="B8429" s="66" t="inlineStr">
        <is>
          <t>عدد و معدات</t>
        </is>
      </c>
      <c r="C8429" s="67" t="inlineStr"/>
      <c r="D8429" s="67" t="inlineStr"/>
      <c r="E8429" s="68" t="n">
        <v>0</v>
      </c>
      <c r="F8429" s="81">
        <f>SUMIFS(الاضافة!$G$7:$G$60000,الاضافة!$H$7:$H$60000,"*اضاف*",الاضافة!$E$7:$E$60000,'أرصدة المخزن'!C8429)</f>
        <v/>
      </c>
      <c r="G8429" s="81">
        <f>SUMIFS(الصرف!$H$7:$H$60000,الصرف!$F$7:$F$60000,'أرصدة المخزن'!C8429)</f>
        <v/>
      </c>
      <c r="H8429" s="82">
        <f>E8429+F8429-G8429</f>
        <v/>
      </c>
    </row>
    <row r="8430" hidden="1" ht="24.6" customHeight="1" s="138">
      <c r="A8430" s="84" t="n">
        <v>10160147</v>
      </c>
      <c r="B8430" s="66" t="inlineStr">
        <is>
          <t>عدد و معدات</t>
        </is>
      </c>
      <c r="C8430" s="67" t="inlineStr"/>
      <c r="D8430" s="67" t="inlineStr"/>
      <c r="E8430" s="68" t="n">
        <v>0</v>
      </c>
      <c r="F8430" s="81">
        <f>SUMIFS(الاضافة!$G$7:$G$60000,الاضافة!$H$7:$H$60000,"*اضاف*",الاضافة!$E$7:$E$60000,'أرصدة المخزن'!C8430)</f>
        <v/>
      </c>
      <c r="G8430" s="81">
        <f>SUMIFS(الصرف!$H$7:$H$60000,الصرف!$F$7:$F$60000,'أرصدة المخزن'!C8430)</f>
        <v/>
      </c>
      <c r="H8430" s="82">
        <f>E8430+F8430-G8430</f>
        <v/>
      </c>
    </row>
    <row r="8431" hidden="1" ht="24.6" customHeight="1" s="138">
      <c r="A8431" s="84" t="n">
        <v>10160148</v>
      </c>
      <c r="B8431" s="66" t="inlineStr">
        <is>
          <t>عدد و معدات</t>
        </is>
      </c>
      <c r="C8431" s="67" t="inlineStr"/>
      <c r="D8431" s="67" t="inlineStr"/>
      <c r="E8431" s="68" t="n">
        <v>0</v>
      </c>
      <c r="F8431" s="81">
        <f>SUMIFS(الاضافة!$G$7:$G$60000,الاضافة!$H$7:$H$60000,"*اضاف*",الاضافة!$E$7:$E$60000,'أرصدة المخزن'!C8431)</f>
        <v/>
      </c>
      <c r="G8431" s="81">
        <f>SUMIFS(الصرف!$H$7:$H$60000,الصرف!$F$7:$F$60000,'أرصدة المخزن'!C8431)</f>
        <v/>
      </c>
      <c r="H8431" s="82">
        <f>E8431+F8431-G8431</f>
        <v/>
      </c>
    </row>
    <row r="8432" hidden="1" ht="24.6" customHeight="1" s="138">
      <c r="A8432" s="84" t="n">
        <v>10160149</v>
      </c>
      <c r="B8432" s="66" t="inlineStr">
        <is>
          <t>عدد و معدات</t>
        </is>
      </c>
      <c r="C8432" s="67" t="inlineStr"/>
      <c r="D8432" s="67" t="inlineStr"/>
      <c r="E8432" s="68" t="n">
        <v>0</v>
      </c>
      <c r="F8432" s="81">
        <f>SUMIFS(الاضافة!$G$7:$G$60000,الاضافة!$H$7:$H$60000,"*اضاف*",الاضافة!$E$7:$E$60000,'أرصدة المخزن'!C8432)</f>
        <v/>
      </c>
      <c r="G8432" s="81">
        <f>SUMIFS(الصرف!$H$7:$H$60000,الصرف!$F$7:$F$60000,'أرصدة المخزن'!C8432)</f>
        <v/>
      </c>
      <c r="H8432" s="82">
        <f>E8432+F8432-G8432</f>
        <v/>
      </c>
    </row>
    <row r="8433" hidden="1" ht="24.6" customHeight="1" s="138">
      <c r="A8433" s="84" t="n">
        <v>10160150</v>
      </c>
      <c r="B8433" s="66" t="inlineStr">
        <is>
          <t>عدد و معدات</t>
        </is>
      </c>
      <c r="C8433" s="67" t="inlineStr"/>
      <c r="D8433" s="67" t="inlineStr"/>
      <c r="E8433" s="68" t="n">
        <v>0</v>
      </c>
      <c r="F8433" s="81">
        <f>SUMIFS(الاضافة!$G$7:$G$60000,الاضافة!$H$7:$H$60000,"*اضاف*",الاضافة!$E$7:$E$60000,'أرصدة المخزن'!C8433)</f>
        <v/>
      </c>
      <c r="G8433" s="81">
        <f>SUMIFS(الصرف!$H$7:$H$60000,الصرف!$F$7:$F$60000,'أرصدة المخزن'!C8433)</f>
        <v/>
      </c>
      <c r="H8433" s="82">
        <f>E8433+F8433-G8433</f>
        <v/>
      </c>
    </row>
    <row r="8434" hidden="1" ht="24.6" customHeight="1" s="138">
      <c r="A8434" s="84" t="n">
        <v>10160151</v>
      </c>
      <c r="B8434" s="66" t="inlineStr">
        <is>
          <t>عدد و معدات</t>
        </is>
      </c>
      <c r="C8434" s="67" t="inlineStr"/>
      <c r="D8434" s="67" t="inlineStr"/>
      <c r="E8434" s="68" t="n">
        <v>0</v>
      </c>
      <c r="F8434" s="81">
        <f>SUMIFS(الاضافة!$G$7:$G$60000,الاضافة!$H$7:$H$60000,"*اضاف*",الاضافة!$E$7:$E$60000,'أرصدة المخزن'!C8434)</f>
        <v/>
      </c>
      <c r="G8434" s="81">
        <f>SUMIFS(الصرف!$H$7:$H$60000,الصرف!$F$7:$F$60000,'أرصدة المخزن'!C8434)</f>
        <v/>
      </c>
      <c r="H8434" s="82">
        <f>E8434+F8434-G8434</f>
        <v/>
      </c>
    </row>
    <row r="8435" hidden="1" ht="24.6" customHeight="1" s="138">
      <c r="A8435" s="84" t="n">
        <v>10160152</v>
      </c>
      <c r="B8435" s="66" t="inlineStr">
        <is>
          <t>عدد و معدات</t>
        </is>
      </c>
      <c r="C8435" s="67" t="inlineStr"/>
      <c r="D8435" s="67" t="inlineStr"/>
      <c r="E8435" s="68" t="n">
        <v>0</v>
      </c>
      <c r="F8435" s="81">
        <f>SUMIFS(الاضافة!$G$7:$G$60000,الاضافة!$H$7:$H$60000,"*اضاف*",الاضافة!$E$7:$E$60000,'أرصدة المخزن'!C8435)</f>
        <v/>
      </c>
      <c r="G8435" s="81">
        <f>SUMIFS(الصرف!$H$7:$H$60000,الصرف!$F$7:$F$60000,'أرصدة المخزن'!C8435)</f>
        <v/>
      </c>
      <c r="H8435" s="82">
        <f>E8435+F8435-G8435</f>
        <v/>
      </c>
    </row>
    <row r="8436" hidden="1" ht="24.6" customHeight="1" s="138">
      <c r="A8436" s="84" t="n">
        <v>10160153</v>
      </c>
      <c r="B8436" s="66" t="inlineStr">
        <is>
          <t>عدد و معدات</t>
        </is>
      </c>
      <c r="C8436" s="67" t="inlineStr"/>
      <c r="D8436" s="67" t="inlineStr"/>
      <c r="E8436" s="68" t="n">
        <v>0</v>
      </c>
      <c r="F8436" s="81">
        <f>SUMIFS(الاضافة!$G$7:$G$60000,الاضافة!$H$7:$H$60000,"*اضاف*",الاضافة!$E$7:$E$60000,'أرصدة المخزن'!C8436)</f>
        <v/>
      </c>
      <c r="G8436" s="81">
        <f>SUMIFS(الصرف!$H$7:$H$60000,الصرف!$F$7:$F$60000,'أرصدة المخزن'!C8436)</f>
        <v/>
      </c>
      <c r="H8436" s="82">
        <f>E8436+F8436-G8436</f>
        <v/>
      </c>
    </row>
    <row r="8437" hidden="1" ht="24.6" customHeight="1" s="138">
      <c r="A8437" s="84" t="n">
        <v>10160154</v>
      </c>
      <c r="B8437" s="66" t="inlineStr">
        <is>
          <t>عدد و معدات</t>
        </is>
      </c>
      <c r="C8437" s="67" t="inlineStr"/>
      <c r="D8437" s="67" t="inlineStr"/>
      <c r="E8437" s="68" t="n">
        <v>0</v>
      </c>
      <c r="F8437" s="81">
        <f>SUMIFS(الاضافة!$G$7:$G$60000,الاضافة!$H$7:$H$60000,"*اضاف*",الاضافة!$E$7:$E$60000,'أرصدة المخزن'!C8437)</f>
        <v/>
      </c>
      <c r="G8437" s="81">
        <f>SUMIFS(الصرف!$H$7:$H$60000,الصرف!$F$7:$F$60000,'أرصدة المخزن'!C8437)</f>
        <v/>
      </c>
      <c r="H8437" s="82">
        <f>E8437+F8437-G8437</f>
        <v/>
      </c>
    </row>
    <row r="8438" hidden="1" ht="24.6" customHeight="1" s="138">
      <c r="A8438" s="84" t="n">
        <v>10160155</v>
      </c>
      <c r="B8438" s="66" t="inlineStr">
        <is>
          <t>عدد و معدات</t>
        </is>
      </c>
      <c r="C8438" s="67" t="inlineStr"/>
      <c r="D8438" s="67" t="inlineStr"/>
      <c r="E8438" s="68" t="n">
        <v>0</v>
      </c>
      <c r="F8438" s="81">
        <f>SUMIFS(الاضافة!$G$7:$G$60000,الاضافة!$H$7:$H$60000,"*اضاف*",الاضافة!$E$7:$E$60000,'أرصدة المخزن'!C8438)</f>
        <v/>
      </c>
      <c r="G8438" s="81">
        <f>SUMIFS(الصرف!$H$7:$H$60000,الصرف!$F$7:$F$60000,'أرصدة المخزن'!C8438)</f>
        <v/>
      </c>
      <c r="H8438" s="82">
        <f>E8438+F8438-G8438</f>
        <v/>
      </c>
    </row>
    <row r="8439" hidden="1" ht="24.6" customHeight="1" s="138">
      <c r="A8439" s="84" t="n">
        <v>10160156</v>
      </c>
      <c r="B8439" s="66" t="inlineStr">
        <is>
          <t>عدد و معدات</t>
        </is>
      </c>
      <c r="C8439" s="67" t="inlineStr"/>
      <c r="D8439" s="67" t="inlineStr"/>
      <c r="E8439" s="68" t="n">
        <v>0</v>
      </c>
      <c r="F8439" s="81">
        <f>SUMIFS(الاضافة!$G$7:$G$60000,الاضافة!$H$7:$H$60000,"*اضاف*",الاضافة!$E$7:$E$60000,'أرصدة المخزن'!C8439)</f>
        <v/>
      </c>
      <c r="G8439" s="81">
        <f>SUMIFS(الصرف!$H$7:$H$60000,الصرف!$F$7:$F$60000,'أرصدة المخزن'!C8439)</f>
        <v/>
      </c>
      <c r="H8439" s="82">
        <f>E8439+F8439-G8439</f>
        <v/>
      </c>
    </row>
    <row r="8440" hidden="1" ht="24.6" customHeight="1" s="138">
      <c r="A8440" s="84" t="n">
        <v>10160157</v>
      </c>
      <c r="B8440" s="66" t="inlineStr">
        <is>
          <t>عدد و معدات</t>
        </is>
      </c>
      <c r="C8440" s="67" t="inlineStr"/>
      <c r="D8440" s="67" t="inlineStr"/>
      <c r="E8440" s="68" t="n">
        <v>0</v>
      </c>
      <c r="F8440" s="81">
        <f>SUMIFS(الاضافة!$G$7:$G$60000,الاضافة!$H$7:$H$60000,"*اضاف*",الاضافة!$E$7:$E$60000,'أرصدة المخزن'!C8440)</f>
        <v/>
      </c>
      <c r="G8440" s="81">
        <f>SUMIFS(الصرف!$H$7:$H$60000,الصرف!$F$7:$F$60000,'أرصدة المخزن'!C8440)</f>
        <v/>
      </c>
      <c r="H8440" s="82">
        <f>E8440+F8440-G8440</f>
        <v/>
      </c>
    </row>
    <row r="8441" hidden="1" ht="24.6" customHeight="1" s="138">
      <c r="A8441" s="84" t="n">
        <v>10160158</v>
      </c>
      <c r="B8441" s="66" t="inlineStr">
        <is>
          <t>عدد و معدات</t>
        </is>
      </c>
      <c r="C8441" s="67" t="inlineStr"/>
      <c r="D8441" s="67" t="inlineStr"/>
      <c r="E8441" s="68" t="n">
        <v>0</v>
      </c>
      <c r="F8441" s="81">
        <f>SUMIFS(الاضافة!$G$7:$G$60000,الاضافة!$H$7:$H$60000,"*اضاف*",الاضافة!$E$7:$E$60000,'أرصدة المخزن'!C8441)</f>
        <v/>
      </c>
      <c r="G8441" s="81">
        <f>SUMIFS(الصرف!$H$7:$H$60000,الصرف!$F$7:$F$60000,'أرصدة المخزن'!C8441)</f>
        <v/>
      </c>
      <c r="H8441" s="82">
        <f>E8441+F8441-G8441</f>
        <v/>
      </c>
    </row>
    <row r="8442" hidden="1" ht="24.6" customHeight="1" s="138">
      <c r="A8442" s="84" t="n">
        <v>10160159</v>
      </c>
      <c r="B8442" s="66" t="inlineStr">
        <is>
          <t>عدد و معدات</t>
        </is>
      </c>
      <c r="C8442" s="67" t="inlineStr"/>
      <c r="D8442" s="67" t="inlineStr"/>
      <c r="E8442" s="68" t="n">
        <v>0</v>
      </c>
      <c r="F8442" s="81">
        <f>SUMIFS(الاضافة!$G$7:$G$60000,الاضافة!$H$7:$H$60000,"*اضاف*",الاضافة!$E$7:$E$60000,'أرصدة المخزن'!C8442)</f>
        <v/>
      </c>
      <c r="G8442" s="81">
        <f>SUMIFS(الصرف!$H$7:$H$60000,الصرف!$F$7:$F$60000,'أرصدة المخزن'!C8442)</f>
        <v/>
      </c>
      <c r="H8442" s="82">
        <f>E8442+F8442-G8442</f>
        <v/>
      </c>
    </row>
    <row r="8443" hidden="1" ht="24.6" customHeight="1" s="138">
      <c r="A8443" s="84" t="n">
        <v>10160160</v>
      </c>
      <c r="B8443" s="66" t="inlineStr">
        <is>
          <t>عدد و معدات</t>
        </is>
      </c>
      <c r="C8443" s="67" t="inlineStr"/>
      <c r="D8443" s="67" t="inlineStr"/>
      <c r="E8443" s="68" t="n">
        <v>0</v>
      </c>
      <c r="F8443" s="81">
        <f>SUMIFS(الاضافة!$G$7:$G$60000,الاضافة!$H$7:$H$60000,"*اضاف*",الاضافة!$E$7:$E$60000,'أرصدة المخزن'!C8443)</f>
        <v/>
      </c>
      <c r="G8443" s="81">
        <f>SUMIFS(الصرف!$H$7:$H$60000,الصرف!$F$7:$F$60000,'أرصدة المخزن'!C8443)</f>
        <v/>
      </c>
      <c r="H8443" s="82">
        <f>E8443+F8443-G8443</f>
        <v/>
      </c>
    </row>
    <row r="8444" hidden="1" ht="24.6" customHeight="1" s="138">
      <c r="A8444" s="84" t="n">
        <v>10160161</v>
      </c>
      <c r="B8444" s="66" t="inlineStr">
        <is>
          <t>عدد و معدات</t>
        </is>
      </c>
      <c r="C8444" s="67" t="inlineStr"/>
      <c r="D8444" s="67" t="inlineStr"/>
      <c r="E8444" s="68" t="n">
        <v>0</v>
      </c>
      <c r="F8444" s="81">
        <f>SUMIFS(الاضافة!$G$7:$G$60000,الاضافة!$H$7:$H$60000,"*اضاف*",الاضافة!$E$7:$E$60000,'أرصدة المخزن'!C8444)</f>
        <v/>
      </c>
      <c r="G8444" s="81">
        <f>SUMIFS(الصرف!$H$7:$H$60000,الصرف!$F$7:$F$60000,'أرصدة المخزن'!C8444)</f>
        <v/>
      </c>
      <c r="H8444" s="82">
        <f>E8444+F8444-G8444</f>
        <v/>
      </c>
    </row>
    <row r="8445" hidden="1" ht="24.6" customHeight="1" s="138">
      <c r="A8445" s="84" t="n">
        <v>10160162</v>
      </c>
      <c r="B8445" s="66" t="inlineStr">
        <is>
          <t>عدد و معدات</t>
        </is>
      </c>
      <c r="C8445" s="67" t="inlineStr"/>
      <c r="D8445" s="67" t="inlineStr"/>
      <c r="E8445" s="68" t="n">
        <v>0</v>
      </c>
      <c r="F8445" s="81">
        <f>SUMIFS(الاضافة!$G$7:$G$60000,الاضافة!$H$7:$H$60000,"*اضاف*",الاضافة!$E$7:$E$60000,'أرصدة المخزن'!C8445)</f>
        <v/>
      </c>
      <c r="G8445" s="81">
        <f>SUMIFS(الصرف!$H$7:$H$60000,الصرف!$F$7:$F$60000,'أرصدة المخزن'!C8445)</f>
        <v/>
      </c>
      <c r="H8445" s="82">
        <f>E8445+F8445-G8445</f>
        <v/>
      </c>
    </row>
    <row r="8446" hidden="1" ht="24.6" customHeight="1" s="138">
      <c r="A8446" s="84" t="n">
        <v>10160163</v>
      </c>
      <c r="B8446" s="66" t="inlineStr">
        <is>
          <t>عدد و معدات</t>
        </is>
      </c>
      <c r="C8446" s="67" t="inlineStr"/>
      <c r="D8446" s="67" t="inlineStr"/>
      <c r="E8446" s="68" t="n">
        <v>0</v>
      </c>
      <c r="F8446" s="81">
        <f>SUMIFS(الاضافة!$G$7:$G$60000,الاضافة!$H$7:$H$60000,"*اضاف*",الاضافة!$E$7:$E$60000,'أرصدة المخزن'!C8446)</f>
        <v/>
      </c>
      <c r="G8446" s="81">
        <f>SUMIFS(الصرف!$H$7:$H$60000,الصرف!$F$7:$F$60000,'أرصدة المخزن'!C8446)</f>
        <v/>
      </c>
      <c r="H8446" s="82">
        <f>E8446+F8446-G8446</f>
        <v/>
      </c>
    </row>
    <row r="8447" hidden="1" ht="24.6" customHeight="1" s="138">
      <c r="A8447" s="84" t="n">
        <v>10160164</v>
      </c>
      <c r="B8447" s="66" t="inlineStr">
        <is>
          <t>عدد و معدات</t>
        </is>
      </c>
      <c r="C8447" s="67" t="inlineStr"/>
      <c r="D8447" s="67" t="inlineStr"/>
      <c r="E8447" s="68" t="n">
        <v>0</v>
      </c>
      <c r="F8447" s="81">
        <f>SUMIFS(الاضافة!$G$7:$G$60000,الاضافة!$H$7:$H$60000,"*اضاف*",الاضافة!$E$7:$E$60000,'أرصدة المخزن'!C8447)</f>
        <v/>
      </c>
      <c r="G8447" s="81">
        <f>SUMIFS(الصرف!$H$7:$H$60000,الصرف!$F$7:$F$60000,'أرصدة المخزن'!C8447)</f>
        <v/>
      </c>
      <c r="H8447" s="82">
        <f>E8447+F8447-G8447</f>
        <v/>
      </c>
    </row>
    <row r="8448" hidden="1" ht="24.6" customHeight="1" s="138">
      <c r="A8448" s="84" t="n">
        <v>10160165</v>
      </c>
      <c r="B8448" s="66" t="inlineStr">
        <is>
          <t>عدد و معدات</t>
        </is>
      </c>
      <c r="C8448" s="67" t="inlineStr"/>
      <c r="D8448" s="67" t="inlineStr"/>
      <c r="E8448" s="68" t="n">
        <v>0</v>
      </c>
      <c r="F8448" s="81">
        <f>SUMIFS(الاضافة!$G$7:$G$60000,الاضافة!$H$7:$H$60000,"*اضاف*",الاضافة!$E$7:$E$60000,'أرصدة المخزن'!C8448)</f>
        <v/>
      </c>
      <c r="G8448" s="81">
        <f>SUMIFS(الصرف!$H$7:$H$60000,الصرف!$F$7:$F$60000,'أرصدة المخزن'!C8448)</f>
        <v/>
      </c>
      <c r="H8448" s="82">
        <f>E8448+F8448-G8448</f>
        <v/>
      </c>
    </row>
    <row r="8449" hidden="1" ht="24.6" customHeight="1" s="138">
      <c r="A8449" s="84" t="n">
        <v>10160166</v>
      </c>
      <c r="B8449" s="66" t="inlineStr">
        <is>
          <t>عدد و معدات</t>
        </is>
      </c>
      <c r="C8449" s="67" t="inlineStr"/>
      <c r="D8449" s="67" t="inlineStr"/>
      <c r="E8449" s="68" t="n">
        <v>0</v>
      </c>
      <c r="F8449" s="81">
        <f>SUMIFS(الاضافة!$G$7:$G$60000,الاضافة!$H$7:$H$60000,"*اضاف*",الاضافة!$E$7:$E$60000,'أرصدة المخزن'!C8449)</f>
        <v/>
      </c>
      <c r="G8449" s="81">
        <f>SUMIFS(الصرف!$H$7:$H$60000,الصرف!$F$7:$F$60000,'أرصدة المخزن'!C8449)</f>
        <v/>
      </c>
      <c r="H8449" s="82">
        <f>E8449+F8449-G8449</f>
        <v/>
      </c>
    </row>
    <row r="8450" hidden="1" ht="24.6" customHeight="1" s="138">
      <c r="A8450" s="84" t="n">
        <v>10160167</v>
      </c>
      <c r="B8450" s="66" t="inlineStr">
        <is>
          <t>عدد و معدات</t>
        </is>
      </c>
      <c r="C8450" s="67" t="inlineStr"/>
      <c r="D8450" s="67" t="inlineStr"/>
      <c r="E8450" s="68" t="n">
        <v>0</v>
      </c>
      <c r="F8450" s="81">
        <f>SUMIFS(الاضافة!$G$7:$G$60000,الاضافة!$H$7:$H$60000,"*اضاف*",الاضافة!$E$7:$E$60000,'أرصدة المخزن'!C8450)</f>
        <v/>
      </c>
      <c r="G8450" s="81">
        <f>SUMIFS(الصرف!$H$7:$H$60000,الصرف!$F$7:$F$60000,'أرصدة المخزن'!C8450)</f>
        <v/>
      </c>
      <c r="H8450" s="82">
        <f>E8450+F8450-G8450</f>
        <v/>
      </c>
    </row>
    <row r="8451" hidden="1" ht="24.6" customHeight="1" s="138">
      <c r="A8451" s="84" t="n">
        <v>10160168</v>
      </c>
      <c r="B8451" s="66" t="inlineStr">
        <is>
          <t>عدد و معدات</t>
        </is>
      </c>
      <c r="C8451" s="67" t="inlineStr"/>
      <c r="D8451" s="67" t="inlineStr"/>
      <c r="E8451" s="68" t="n">
        <v>0</v>
      </c>
      <c r="F8451" s="81">
        <f>SUMIFS(الاضافة!$G$7:$G$60000,الاضافة!$H$7:$H$60000,"*اضاف*",الاضافة!$E$7:$E$60000,'أرصدة المخزن'!C8451)</f>
        <v/>
      </c>
      <c r="G8451" s="81">
        <f>SUMIFS(الصرف!$H$7:$H$60000,الصرف!$F$7:$F$60000,'أرصدة المخزن'!C8451)</f>
        <v/>
      </c>
      <c r="H8451" s="82">
        <f>E8451+F8451-G8451</f>
        <v/>
      </c>
    </row>
    <row r="8452" hidden="1" ht="24.6" customHeight="1" s="138">
      <c r="A8452" s="84" t="n">
        <v>10160169</v>
      </c>
      <c r="B8452" s="66" t="inlineStr">
        <is>
          <t>عدد و معدات</t>
        </is>
      </c>
      <c r="C8452" s="67" t="inlineStr"/>
      <c r="D8452" s="67" t="inlineStr"/>
      <c r="E8452" s="68" t="n">
        <v>0</v>
      </c>
      <c r="F8452" s="81">
        <f>SUMIFS(الاضافة!$G$7:$G$60000,الاضافة!$H$7:$H$60000,"*اضاف*",الاضافة!$E$7:$E$60000,'أرصدة المخزن'!C8452)</f>
        <v/>
      </c>
      <c r="G8452" s="81">
        <f>SUMIFS(الصرف!$H$7:$H$60000,الصرف!$F$7:$F$60000,'أرصدة المخزن'!C8452)</f>
        <v/>
      </c>
      <c r="H8452" s="82">
        <f>E8452+F8452-G8452</f>
        <v/>
      </c>
    </row>
    <row r="8453" hidden="1" ht="24.6" customHeight="1" s="138">
      <c r="A8453" s="84" t="n">
        <v>10160170</v>
      </c>
      <c r="B8453" s="66" t="inlineStr">
        <is>
          <t>عدد و معدات</t>
        </is>
      </c>
      <c r="C8453" s="67" t="inlineStr"/>
      <c r="D8453" s="67" t="inlineStr"/>
      <c r="E8453" s="68" t="n">
        <v>0</v>
      </c>
      <c r="F8453" s="81">
        <f>SUMIFS(الاضافة!$G$7:$G$60000,الاضافة!$H$7:$H$60000,"*اضاف*",الاضافة!$E$7:$E$60000,'أرصدة المخزن'!C8453)</f>
        <v/>
      </c>
      <c r="G8453" s="81">
        <f>SUMIFS(الصرف!$H$7:$H$60000,الصرف!$F$7:$F$60000,'أرصدة المخزن'!C8453)</f>
        <v/>
      </c>
      <c r="H8453" s="82">
        <f>E8453+F8453-G8453</f>
        <v/>
      </c>
    </row>
    <row r="8454" hidden="1" ht="24.6" customHeight="1" s="138">
      <c r="A8454" s="84" t="n">
        <v>10160171</v>
      </c>
      <c r="B8454" s="66" t="inlineStr">
        <is>
          <t>عدد و معدات</t>
        </is>
      </c>
      <c r="C8454" s="67" t="inlineStr"/>
      <c r="D8454" s="67" t="inlineStr"/>
      <c r="E8454" s="68" t="n">
        <v>0</v>
      </c>
      <c r="F8454" s="81">
        <f>SUMIFS(الاضافة!$G$7:$G$60000,الاضافة!$H$7:$H$60000,"*اضاف*",الاضافة!$E$7:$E$60000,'أرصدة المخزن'!C8454)</f>
        <v/>
      </c>
      <c r="G8454" s="81">
        <f>SUMIFS(الصرف!$H$7:$H$60000,الصرف!$F$7:$F$60000,'أرصدة المخزن'!C8454)</f>
        <v/>
      </c>
      <c r="H8454" s="82">
        <f>E8454+F8454-G8454</f>
        <v/>
      </c>
    </row>
    <row r="8455" hidden="1" ht="24.6" customHeight="1" s="138">
      <c r="A8455" s="84" t="n">
        <v>10160172</v>
      </c>
      <c r="B8455" s="66" t="inlineStr">
        <is>
          <t>عدد و معدات</t>
        </is>
      </c>
      <c r="C8455" s="67" t="inlineStr"/>
      <c r="D8455" s="67" t="inlineStr"/>
      <c r="E8455" s="68" t="n">
        <v>0</v>
      </c>
      <c r="F8455" s="81">
        <f>SUMIFS(الاضافة!$G$7:$G$60000,الاضافة!$H$7:$H$60000,"*اضاف*",الاضافة!$E$7:$E$60000,'أرصدة المخزن'!C8455)</f>
        <v/>
      </c>
      <c r="G8455" s="81">
        <f>SUMIFS(الصرف!$H$7:$H$60000,الصرف!$F$7:$F$60000,'أرصدة المخزن'!C8455)</f>
        <v/>
      </c>
      <c r="H8455" s="82">
        <f>E8455+F8455-G8455</f>
        <v/>
      </c>
    </row>
    <row r="8456" hidden="1" ht="24.6" customHeight="1" s="138">
      <c r="A8456" s="84" t="n">
        <v>10160173</v>
      </c>
      <c r="B8456" s="66" t="inlineStr">
        <is>
          <t>عدد و معدات</t>
        </is>
      </c>
      <c r="C8456" s="67" t="inlineStr"/>
      <c r="D8456" s="67" t="inlineStr"/>
      <c r="E8456" s="68" t="n">
        <v>0</v>
      </c>
      <c r="F8456" s="81">
        <f>SUMIFS(الاضافة!$G$7:$G$60000,الاضافة!$H$7:$H$60000,"*اضاف*",الاضافة!$E$7:$E$60000,'أرصدة المخزن'!C8456)</f>
        <v/>
      </c>
      <c r="G8456" s="81">
        <f>SUMIFS(الصرف!$H$7:$H$60000,الصرف!$F$7:$F$60000,'أرصدة المخزن'!C8456)</f>
        <v/>
      </c>
      <c r="H8456" s="82">
        <f>E8456+F8456-G8456</f>
        <v/>
      </c>
    </row>
    <row r="8457" hidden="1" ht="24.6" customHeight="1" s="138">
      <c r="A8457" s="84" t="n">
        <v>10160174</v>
      </c>
      <c r="B8457" s="66" t="inlineStr">
        <is>
          <t>عدد و معدات</t>
        </is>
      </c>
      <c r="C8457" s="67" t="inlineStr"/>
      <c r="D8457" s="67" t="inlineStr"/>
      <c r="E8457" s="68" t="n">
        <v>0</v>
      </c>
      <c r="F8457" s="81">
        <f>SUMIFS(الاضافة!$G$7:$G$60000,الاضافة!$H$7:$H$60000,"*اضاف*",الاضافة!$E$7:$E$60000,'أرصدة المخزن'!C8457)</f>
        <v/>
      </c>
      <c r="G8457" s="81">
        <f>SUMIFS(الصرف!$H$7:$H$60000,الصرف!$F$7:$F$60000,'أرصدة المخزن'!C8457)</f>
        <v/>
      </c>
      <c r="H8457" s="82">
        <f>E8457+F8457-G8457</f>
        <v/>
      </c>
    </row>
    <row r="8458" hidden="1" ht="24.6" customHeight="1" s="138">
      <c r="A8458" s="84" t="n">
        <v>10160175</v>
      </c>
      <c r="B8458" s="66" t="inlineStr">
        <is>
          <t>عدد و معدات</t>
        </is>
      </c>
      <c r="C8458" s="67" t="inlineStr"/>
      <c r="D8458" s="67" t="inlineStr"/>
      <c r="E8458" s="68" t="n">
        <v>0</v>
      </c>
      <c r="F8458" s="81">
        <f>SUMIFS(الاضافة!$G$7:$G$60000,الاضافة!$H$7:$H$60000,"*اضاف*",الاضافة!$E$7:$E$60000,'أرصدة المخزن'!C8458)</f>
        <v/>
      </c>
      <c r="G8458" s="81">
        <f>SUMIFS(الصرف!$H$7:$H$60000,الصرف!$F$7:$F$60000,'أرصدة المخزن'!C8458)</f>
        <v/>
      </c>
      <c r="H8458" s="82">
        <f>E8458+F8458-G8458</f>
        <v/>
      </c>
    </row>
    <row r="8459" hidden="1" ht="24.6" customHeight="1" s="138">
      <c r="A8459" s="84" t="n">
        <v>10160176</v>
      </c>
      <c r="B8459" s="66" t="inlineStr">
        <is>
          <t>عدد و معدات</t>
        </is>
      </c>
      <c r="C8459" s="67" t="inlineStr"/>
      <c r="D8459" s="67" t="inlineStr"/>
      <c r="E8459" s="68" t="n">
        <v>0</v>
      </c>
      <c r="F8459" s="81">
        <f>SUMIFS(الاضافة!$G$7:$G$60000,الاضافة!$H$7:$H$60000,"*اضاف*",الاضافة!$E$7:$E$60000,'أرصدة المخزن'!C8459)</f>
        <v/>
      </c>
      <c r="G8459" s="81">
        <f>SUMIFS(الصرف!$H$7:$H$60000,الصرف!$F$7:$F$60000,'أرصدة المخزن'!C8459)</f>
        <v/>
      </c>
      <c r="H8459" s="82">
        <f>E8459+F8459-G8459</f>
        <v/>
      </c>
    </row>
    <row r="8460" hidden="1" ht="24.6" customHeight="1" s="138">
      <c r="A8460" s="84" t="n">
        <v>10160177</v>
      </c>
      <c r="B8460" s="66" t="inlineStr">
        <is>
          <t>عدد و معدات</t>
        </is>
      </c>
      <c r="C8460" s="67" t="inlineStr"/>
      <c r="D8460" s="67" t="inlineStr"/>
      <c r="E8460" s="68" t="n">
        <v>0</v>
      </c>
      <c r="F8460" s="81">
        <f>SUMIFS(الاضافة!$G$7:$G$60000,الاضافة!$H$7:$H$60000,"*اضاف*",الاضافة!$E$7:$E$60000,'أرصدة المخزن'!C8460)</f>
        <v/>
      </c>
      <c r="G8460" s="81">
        <f>SUMIFS(الصرف!$H$7:$H$60000,الصرف!$F$7:$F$60000,'أرصدة المخزن'!C8460)</f>
        <v/>
      </c>
      <c r="H8460" s="82">
        <f>E8460+F8460-G8460</f>
        <v/>
      </c>
    </row>
    <row r="8461" hidden="1" ht="24.6" customHeight="1" s="138">
      <c r="A8461" s="84" t="n">
        <v>10160178</v>
      </c>
      <c r="B8461" s="66" t="inlineStr">
        <is>
          <t>عدد و معدات</t>
        </is>
      </c>
      <c r="C8461" s="67" t="inlineStr"/>
      <c r="D8461" s="67" t="inlineStr"/>
      <c r="E8461" s="68" t="n">
        <v>0</v>
      </c>
      <c r="F8461" s="81">
        <f>SUMIFS(الاضافة!$G$7:$G$60000,الاضافة!$H$7:$H$60000,"*اضاف*",الاضافة!$E$7:$E$60000,'أرصدة المخزن'!C8461)</f>
        <v/>
      </c>
      <c r="G8461" s="81">
        <f>SUMIFS(الصرف!$H$7:$H$60000,الصرف!$F$7:$F$60000,'أرصدة المخزن'!C8461)</f>
        <v/>
      </c>
      <c r="H8461" s="82">
        <f>E8461+F8461-G8461</f>
        <v/>
      </c>
    </row>
    <row r="8462" hidden="1" ht="24.6" customHeight="1" s="138">
      <c r="A8462" s="84" t="n">
        <v>10160179</v>
      </c>
      <c r="B8462" s="66" t="inlineStr">
        <is>
          <t>عدد و معدات</t>
        </is>
      </c>
      <c r="C8462" s="67" t="inlineStr"/>
      <c r="D8462" s="67" t="inlineStr"/>
      <c r="E8462" s="68" t="n">
        <v>0</v>
      </c>
      <c r="F8462" s="81">
        <f>SUMIFS(الاضافة!$G$7:$G$60000,الاضافة!$H$7:$H$60000,"*اضاف*",الاضافة!$E$7:$E$60000,'أرصدة المخزن'!C8462)</f>
        <v/>
      </c>
      <c r="G8462" s="81">
        <f>SUMIFS(الصرف!$H$7:$H$60000,الصرف!$F$7:$F$60000,'أرصدة المخزن'!C8462)</f>
        <v/>
      </c>
      <c r="H8462" s="82">
        <f>E8462+F8462-G8462</f>
        <v/>
      </c>
    </row>
    <row r="8463" hidden="1" ht="24.6" customHeight="1" s="138">
      <c r="A8463" s="84" t="n">
        <v>10160180</v>
      </c>
      <c r="B8463" s="66" t="inlineStr">
        <is>
          <t>عدد و معدات</t>
        </is>
      </c>
      <c r="C8463" s="67" t="inlineStr"/>
      <c r="D8463" s="67" t="inlineStr"/>
      <c r="E8463" s="68" t="n">
        <v>0</v>
      </c>
      <c r="F8463" s="81">
        <f>SUMIFS(الاضافة!$G$7:$G$60000,الاضافة!$H$7:$H$60000,"*اضاف*",الاضافة!$E$7:$E$60000,'أرصدة المخزن'!C8463)</f>
        <v/>
      </c>
      <c r="G8463" s="81">
        <f>SUMIFS(الصرف!$H$7:$H$60000,الصرف!$F$7:$F$60000,'أرصدة المخزن'!C8463)</f>
        <v/>
      </c>
      <c r="H8463" s="82">
        <f>E8463+F8463-G8463</f>
        <v/>
      </c>
    </row>
    <row r="8464" hidden="1" ht="24.6" customHeight="1" s="138">
      <c r="A8464" s="84" t="n">
        <v>10160181</v>
      </c>
      <c r="B8464" s="66" t="inlineStr">
        <is>
          <t>عدد و معدات</t>
        </is>
      </c>
      <c r="C8464" s="67" t="inlineStr"/>
      <c r="D8464" s="67" t="inlineStr"/>
      <c r="E8464" s="68" t="n">
        <v>0</v>
      </c>
      <c r="F8464" s="81">
        <f>SUMIFS(الاضافة!$G$7:$G$60000,الاضافة!$H$7:$H$60000,"*اضاف*",الاضافة!$E$7:$E$60000,'أرصدة المخزن'!C8464)</f>
        <v/>
      </c>
      <c r="G8464" s="81">
        <f>SUMIFS(الصرف!$H$7:$H$60000,الصرف!$F$7:$F$60000,'أرصدة المخزن'!C8464)</f>
        <v/>
      </c>
      <c r="H8464" s="82">
        <f>E8464+F8464-G8464</f>
        <v/>
      </c>
    </row>
    <row r="8465" hidden="1" ht="24.6" customHeight="1" s="138">
      <c r="A8465" s="84" t="n">
        <v>10160182</v>
      </c>
      <c r="B8465" s="66" t="inlineStr">
        <is>
          <t>عدد و معدات</t>
        </is>
      </c>
      <c r="C8465" s="67" t="inlineStr"/>
      <c r="D8465" s="67" t="inlineStr"/>
      <c r="E8465" s="68" t="n">
        <v>0</v>
      </c>
      <c r="F8465" s="81">
        <f>SUMIFS(الاضافة!$G$7:$G$60000,الاضافة!$H$7:$H$60000,"*اضاف*",الاضافة!$E$7:$E$60000,'أرصدة المخزن'!C8465)</f>
        <v/>
      </c>
      <c r="G8465" s="81">
        <f>SUMIFS(الصرف!$H$7:$H$60000,الصرف!$F$7:$F$60000,'أرصدة المخزن'!C8465)</f>
        <v/>
      </c>
      <c r="H8465" s="82">
        <f>E8465+F8465-G8465</f>
        <v/>
      </c>
    </row>
    <row r="8466" hidden="1" ht="24.6" customHeight="1" s="138">
      <c r="A8466" s="84" t="n">
        <v>10160183</v>
      </c>
      <c r="B8466" s="66" t="inlineStr">
        <is>
          <t>عدد و معدات</t>
        </is>
      </c>
      <c r="C8466" s="67" t="inlineStr"/>
      <c r="D8466" s="67" t="inlineStr"/>
      <c r="E8466" s="68" t="n">
        <v>0</v>
      </c>
      <c r="F8466" s="81">
        <f>SUMIFS(الاضافة!$G$7:$G$60000,الاضافة!$H$7:$H$60000,"*اضاف*",الاضافة!$E$7:$E$60000,'أرصدة المخزن'!C8466)</f>
        <v/>
      </c>
      <c r="G8466" s="81">
        <f>SUMIFS(الصرف!$H$7:$H$60000,الصرف!$F$7:$F$60000,'أرصدة المخزن'!C8466)</f>
        <v/>
      </c>
      <c r="H8466" s="82">
        <f>E8466+F8466-G8466</f>
        <v/>
      </c>
    </row>
    <row r="8467" hidden="1" ht="24.6" customHeight="1" s="138">
      <c r="A8467" s="84" t="n">
        <v>10160184</v>
      </c>
      <c r="B8467" s="66" t="inlineStr">
        <is>
          <t>عدد و معدات</t>
        </is>
      </c>
      <c r="C8467" s="67" t="inlineStr"/>
      <c r="D8467" s="67" t="inlineStr"/>
      <c r="E8467" s="68" t="n">
        <v>0</v>
      </c>
      <c r="F8467" s="81">
        <f>SUMIFS(الاضافة!$G$7:$G$60000,الاضافة!$H$7:$H$60000,"*اضاف*",الاضافة!$E$7:$E$60000,'أرصدة المخزن'!C8467)</f>
        <v/>
      </c>
      <c r="G8467" s="81">
        <f>SUMIFS(الصرف!$H$7:$H$60000,الصرف!$F$7:$F$60000,'أرصدة المخزن'!C8467)</f>
        <v/>
      </c>
      <c r="H8467" s="82">
        <f>E8467+F8467-G8467</f>
        <v/>
      </c>
    </row>
    <row r="8468" hidden="1" ht="24.6" customHeight="1" s="138">
      <c r="A8468" s="84" t="n">
        <v>10160185</v>
      </c>
      <c r="B8468" s="66" t="inlineStr">
        <is>
          <t>عدد و معدات</t>
        </is>
      </c>
      <c r="C8468" s="67" t="inlineStr"/>
      <c r="D8468" s="67" t="inlineStr"/>
      <c r="E8468" s="68" t="n">
        <v>0</v>
      </c>
      <c r="F8468" s="81">
        <f>SUMIFS(الاضافة!$G$7:$G$60000,الاضافة!$H$7:$H$60000,"*اضاف*",الاضافة!$E$7:$E$60000,'أرصدة المخزن'!C8468)</f>
        <v/>
      </c>
      <c r="G8468" s="81">
        <f>SUMIFS(الصرف!$H$7:$H$60000,الصرف!$F$7:$F$60000,'أرصدة المخزن'!C8468)</f>
        <v/>
      </c>
      <c r="H8468" s="82">
        <f>E8468+F8468-G8468</f>
        <v/>
      </c>
    </row>
    <row r="8469" hidden="1" ht="24.6" customHeight="1" s="138">
      <c r="A8469" s="84" t="n">
        <v>10160186</v>
      </c>
      <c r="B8469" s="66" t="inlineStr">
        <is>
          <t>عدد و معدات</t>
        </is>
      </c>
      <c r="C8469" s="67" t="inlineStr"/>
      <c r="D8469" s="67" t="inlineStr"/>
      <c r="E8469" s="68" t="n">
        <v>0</v>
      </c>
      <c r="F8469" s="81">
        <f>SUMIFS(الاضافة!$G$7:$G$60000,الاضافة!$H$7:$H$60000,"*اضاف*",الاضافة!$E$7:$E$60000,'أرصدة المخزن'!C8469)</f>
        <v/>
      </c>
      <c r="G8469" s="81">
        <f>SUMIFS(الصرف!$H$7:$H$60000,الصرف!$F$7:$F$60000,'أرصدة المخزن'!C8469)</f>
        <v/>
      </c>
      <c r="H8469" s="82">
        <f>E8469+F8469-G8469</f>
        <v/>
      </c>
    </row>
    <row r="8470" hidden="1" ht="24.6" customHeight="1" s="138">
      <c r="A8470" s="84" t="n">
        <v>10160187</v>
      </c>
      <c r="B8470" s="66" t="inlineStr">
        <is>
          <t>عدد و معدات</t>
        </is>
      </c>
      <c r="C8470" s="67" t="inlineStr"/>
      <c r="D8470" s="67" t="inlineStr"/>
      <c r="E8470" s="68" t="n">
        <v>0</v>
      </c>
      <c r="F8470" s="81">
        <f>SUMIFS(الاضافة!$G$7:$G$60000,الاضافة!$H$7:$H$60000,"*اضاف*",الاضافة!$E$7:$E$60000,'أرصدة المخزن'!C8470)</f>
        <v/>
      </c>
      <c r="G8470" s="81">
        <f>SUMIFS(الصرف!$H$7:$H$60000,الصرف!$F$7:$F$60000,'أرصدة المخزن'!C8470)</f>
        <v/>
      </c>
      <c r="H8470" s="82">
        <f>E8470+F8470-G8470</f>
        <v/>
      </c>
    </row>
    <row r="8471" hidden="1" ht="24.6" customHeight="1" s="138">
      <c r="A8471" s="84" t="n">
        <v>10160188</v>
      </c>
      <c r="B8471" s="66" t="inlineStr">
        <is>
          <t>عدد و معدات</t>
        </is>
      </c>
      <c r="C8471" s="67" t="inlineStr"/>
      <c r="D8471" s="67" t="inlineStr"/>
      <c r="E8471" s="68" t="n">
        <v>0</v>
      </c>
      <c r="F8471" s="81">
        <f>SUMIFS(الاضافة!$G$7:$G$60000,الاضافة!$H$7:$H$60000,"*اضاف*",الاضافة!$E$7:$E$60000,'أرصدة المخزن'!C8471)</f>
        <v/>
      </c>
      <c r="G8471" s="81">
        <f>SUMIFS(الصرف!$H$7:$H$60000,الصرف!$F$7:$F$60000,'أرصدة المخزن'!C8471)</f>
        <v/>
      </c>
      <c r="H8471" s="82">
        <f>E8471+F8471-G8471</f>
        <v/>
      </c>
    </row>
    <row r="8472" hidden="1" ht="24.6" customHeight="1" s="138">
      <c r="A8472" s="84" t="n">
        <v>10160189</v>
      </c>
      <c r="B8472" s="66" t="inlineStr">
        <is>
          <t>عدد و معدات</t>
        </is>
      </c>
      <c r="C8472" s="67" t="inlineStr"/>
      <c r="D8472" s="67" t="inlineStr"/>
      <c r="E8472" s="68" t="n">
        <v>0</v>
      </c>
      <c r="F8472" s="81">
        <f>SUMIFS(الاضافة!$G$7:$G$60000,الاضافة!$H$7:$H$60000,"*اضاف*",الاضافة!$E$7:$E$60000,'أرصدة المخزن'!C8472)</f>
        <v/>
      </c>
      <c r="G8472" s="81">
        <f>SUMIFS(الصرف!$H$7:$H$60000,الصرف!$F$7:$F$60000,'أرصدة المخزن'!C8472)</f>
        <v/>
      </c>
      <c r="H8472" s="82">
        <f>E8472+F8472-G8472</f>
        <v/>
      </c>
    </row>
    <row r="8473" hidden="1" ht="24.6" customHeight="1" s="138">
      <c r="A8473" s="84" t="n">
        <v>10160190</v>
      </c>
      <c r="B8473" s="66" t="inlineStr">
        <is>
          <t>عدد و معدات</t>
        </is>
      </c>
      <c r="C8473" s="67" t="inlineStr"/>
      <c r="D8473" s="67" t="inlineStr"/>
      <c r="E8473" s="68" t="n">
        <v>0</v>
      </c>
      <c r="F8473" s="81">
        <f>SUMIFS(الاضافة!$G$7:$G$60000,الاضافة!$H$7:$H$60000,"*اضاف*",الاضافة!$E$7:$E$60000,'أرصدة المخزن'!C8473)</f>
        <v/>
      </c>
      <c r="G8473" s="81">
        <f>SUMIFS(الصرف!$H$7:$H$60000,الصرف!$F$7:$F$60000,'أرصدة المخزن'!C8473)</f>
        <v/>
      </c>
      <c r="H8473" s="82">
        <f>E8473+F8473-G8473</f>
        <v/>
      </c>
    </row>
    <row r="8474" hidden="1" ht="24.6" customHeight="1" s="138">
      <c r="A8474" s="84" t="n">
        <v>10160191</v>
      </c>
      <c r="B8474" s="66" t="inlineStr">
        <is>
          <t>عدد و معدات</t>
        </is>
      </c>
      <c r="C8474" s="67" t="inlineStr"/>
      <c r="D8474" s="67" t="inlineStr"/>
      <c r="E8474" s="68" t="n">
        <v>0</v>
      </c>
      <c r="F8474" s="81">
        <f>SUMIFS(الاضافة!$G$7:$G$60000,الاضافة!$H$7:$H$60000,"*اضاف*",الاضافة!$E$7:$E$60000,'أرصدة المخزن'!C8474)</f>
        <v/>
      </c>
      <c r="G8474" s="81">
        <f>SUMIFS(الصرف!$H$7:$H$60000,الصرف!$F$7:$F$60000,'أرصدة المخزن'!C8474)</f>
        <v/>
      </c>
      <c r="H8474" s="82">
        <f>E8474+F8474-G8474</f>
        <v/>
      </c>
    </row>
    <row r="8475" hidden="1" ht="24.6" customHeight="1" s="138">
      <c r="A8475" s="84" t="n">
        <v>10160192</v>
      </c>
      <c r="B8475" s="66" t="inlineStr">
        <is>
          <t>عدد و معدات</t>
        </is>
      </c>
      <c r="C8475" s="67" t="inlineStr"/>
      <c r="D8475" s="67" t="inlineStr"/>
      <c r="E8475" s="68" t="n">
        <v>0</v>
      </c>
      <c r="F8475" s="81">
        <f>SUMIFS(الاضافة!$G$7:$G$60000,الاضافة!$H$7:$H$60000,"*اضاف*",الاضافة!$E$7:$E$60000,'أرصدة المخزن'!C8475)</f>
        <v/>
      </c>
      <c r="G8475" s="81">
        <f>SUMIFS(الصرف!$H$7:$H$60000,الصرف!$F$7:$F$60000,'أرصدة المخزن'!C8475)</f>
        <v/>
      </c>
      <c r="H8475" s="82">
        <f>E8475+F8475-G8475</f>
        <v/>
      </c>
    </row>
    <row r="8476" hidden="1" ht="24.6" customHeight="1" s="138">
      <c r="A8476" s="84" t="n">
        <v>10160193</v>
      </c>
      <c r="B8476" s="66" t="inlineStr">
        <is>
          <t>عدد و معدات</t>
        </is>
      </c>
      <c r="C8476" s="67" t="inlineStr"/>
      <c r="D8476" s="67" t="inlineStr"/>
      <c r="E8476" s="68" t="n">
        <v>0</v>
      </c>
      <c r="F8476" s="81">
        <f>SUMIFS(الاضافة!$G$7:$G$60000,الاضافة!$H$7:$H$60000,"*اضاف*",الاضافة!$E$7:$E$60000,'أرصدة المخزن'!C8476)</f>
        <v/>
      </c>
      <c r="G8476" s="81">
        <f>SUMIFS(الصرف!$H$7:$H$60000,الصرف!$F$7:$F$60000,'أرصدة المخزن'!C8476)</f>
        <v/>
      </c>
      <c r="H8476" s="82">
        <f>E8476+F8476-G8476</f>
        <v/>
      </c>
    </row>
    <row r="8477" hidden="1" ht="24.6" customHeight="1" s="138">
      <c r="A8477" s="84" t="n">
        <v>10160194</v>
      </c>
      <c r="B8477" s="66" t="inlineStr">
        <is>
          <t>عدد و معدات</t>
        </is>
      </c>
      <c r="C8477" s="67" t="inlineStr"/>
      <c r="D8477" s="67" t="inlineStr"/>
      <c r="E8477" s="68" t="n">
        <v>0</v>
      </c>
      <c r="F8477" s="81">
        <f>SUMIFS(الاضافة!$G$7:$G$60000,الاضافة!$H$7:$H$60000,"*اضاف*",الاضافة!$E$7:$E$60000,'أرصدة المخزن'!C8477)</f>
        <v/>
      </c>
      <c r="G8477" s="81">
        <f>SUMIFS(الصرف!$H$7:$H$60000,الصرف!$F$7:$F$60000,'أرصدة المخزن'!C8477)</f>
        <v/>
      </c>
      <c r="H8477" s="82">
        <f>E8477+F8477-G8477</f>
        <v/>
      </c>
    </row>
    <row r="8478" hidden="1" ht="24.6" customHeight="1" s="138">
      <c r="A8478" s="84" t="n">
        <v>10160195</v>
      </c>
      <c r="B8478" s="66" t="inlineStr">
        <is>
          <t>عدد و معدات</t>
        </is>
      </c>
      <c r="C8478" s="67" t="inlineStr"/>
      <c r="D8478" s="67" t="inlineStr"/>
      <c r="E8478" s="68" t="n">
        <v>0</v>
      </c>
      <c r="F8478" s="81">
        <f>SUMIFS(الاضافة!$G$7:$G$60000,الاضافة!$H$7:$H$60000,"*اضاف*",الاضافة!$E$7:$E$60000,'أرصدة المخزن'!C8478)</f>
        <v/>
      </c>
      <c r="G8478" s="81">
        <f>SUMIFS(الصرف!$H$7:$H$60000,الصرف!$F$7:$F$60000,'أرصدة المخزن'!C8478)</f>
        <v/>
      </c>
      <c r="H8478" s="82">
        <f>E8478+F8478-G8478</f>
        <v/>
      </c>
    </row>
    <row r="8479" hidden="1" ht="24.6" customHeight="1" s="138">
      <c r="A8479" s="84" t="n">
        <v>10160196</v>
      </c>
      <c r="B8479" s="66" t="inlineStr">
        <is>
          <t>عدد و معدات</t>
        </is>
      </c>
      <c r="C8479" s="67" t="inlineStr"/>
      <c r="D8479" s="67" t="inlineStr"/>
      <c r="E8479" s="68" t="n">
        <v>0</v>
      </c>
      <c r="F8479" s="81">
        <f>SUMIFS(الاضافة!$G$7:$G$60000,الاضافة!$H$7:$H$60000,"*اضاف*",الاضافة!$E$7:$E$60000,'أرصدة المخزن'!C8479)</f>
        <v/>
      </c>
      <c r="G8479" s="81">
        <f>SUMIFS(الصرف!$H$7:$H$60000,الصرف!$F$7:$F$60000,'أرصدة المخزن'!C8479)</f>
        <v/>
      </c>
      <c r="H8479" s="82">
        <f>E8479+F8479-G8479</f>
        <v/>
      </c>
    </row>
    <row r="8480" hidden="1" ht="24.6" customHeight="1" s="138">
      <c r="A8480" s="84" t="n">
        <v>10160197</v>
      </c>
      <c r="B8480" s="66" t="inlineStr">
        <is>
          <t>عدد و معدات</t>
        </is>
      </c>
      <c r="C8480" s="67" t="inlineStr"/>
      <c r="D8480" s="67" t="inlineStr"/>
      <c r="E8480" s="68" t="n">
        <v>0</v>
      </c>
      <c r="F8480" s="81">
        <f>SUMIFS(الاضافة!$G$7:$G$60000,الاضافة!$H$7:$H$60000,"*اضاف*",الاضافة!$E$7:$E$60000,'أرصدة المخزن'!C8480)</f>
        <v/>
      </c>
      <c r="G8480" s="81">
        <f>SUMIFS(الصرف!$H$7:$H$60000,الصرف!$F$7:$F$60000,'أرصدة المخزن'!C8480)</f>
        <v/>
      </c>
      <c r="H8480" s="82">
        <f>E8480+F8480-G8480</f>
        <v/>
      </c>
    </row>
    <row r="8481" hidden="1" ht="24.6" customHeight="1" s="138">
      <c r="A8481" s="84" t="n">
        <v>10160198</v>
      </c>
      <c r="B8481" s="66" t="inlineStr">
        <is>
          <t>عدد و معدات</t>
        </is>
      </c>
      <c r="C8481" s="67" t="inlineStr"/>
      <c r="D8481" s="67" t="inlineStr"/>
      <c r="E8481" s="68" t="n">
        <v>0</v>
      </c>
      <c r="F8481" s="81">
        <f>SUMIFS(الاضافة!$G$7:$G$60000,الاضافة!$H$7:$H$60000,"*اضاف*",الاضافة!$E$7:$E$60000,'أرصدة المخزن'!C8481)</f>
        <v/>
      </c>
      <c r="G8481" s="81">
        <f>SUMIFS(الصرف!$H$7:$H$60000,الصرف!$F$7:$F$60000,'أرصدة المخزن'!C8481)</f>
        <v/>
      </c>
      <c r="H8481" s="82">
        <f>E8481+F8481-G8481</f>
        <v/>
      </c>
    </row>
    <row r="8482" hidden="1" ht="24.6" customHeight="1" s="138">
      <c r="A8482" s="84" t="n">
        <v>10160199</v>
      </c>
      <c r="B8482" s="66" t="inlineStr">
        <is>
          <t>عدد و معدات</t>
        </is>
      </c>
      <c r="C8482" s="67" t="inlineStr"/>
      <c r="D8482" s="67" t="inlineStr"/>
      <c r="E8482" s="68" t="n">
        <v>0</v>
      </c>
      <c r="F8482" s="81">
        <f>SUMIFS(الاضافة!$G$7:$G$60000,الاضافة!$H$7:$H$60000,"*اضاف*",الاضافة!$E$7:$E$60000,'أرصدة المخزن'!C8482)</f>
        <v/>
      </c>
      <c r="G8482" s="81">
        <f>SUMIFS(الصرف!$H$7:$H$60000,الصرف!$F$7:$F$60000,'أرصدة المخزن'!C8482)</f>
        <v/>
      </c>
      <c r="H8482" s="82">
        <f>E8482+F8482-G8482</f>
        <v/>
      </c>
    </row>
    <row r="8483" hidden="1" ht="24.6" customHeight="1" s="138">
      <c r="A8483" s="84" t="n">
        <v>10160200</v>
      </c>
      <c r="B8483" s="66" t="inlineStr">
        <is>
          <t>عدد و معدات</t>
        </is>
      </c>
      <c r="C8483" s="67" t="inlineStr"/>
      <c r="D8483" s="67" t="inlineStr"/>
      <c r="E8483" s="68" t="n">
        <v>0</v>
      </c>
      <c r="F8483" s="81">
        <f>SUMIFS(الاضافة!$G$7:$G$60000,الاضافة!$H$7:$H$60000,"*اضاف*",الاضافة!$E$7:$E$60000,'أرصدة المخزن'!C8483)</f>
        <v/>
      </c>
      <c r="G8483" s="81">
        <f>SUMIFS(الصرف!$H$7:$H$60000,الصرف!$F$7:$F$60000,'أرصدة المخزن'!C8483)</f>
        <v/>
      </c>
      <c r="H8483" s="82">
        <f>E8483+F8483-G8483</f>
        <v/>
      </c>
    </row>
    <row r="8484" hidden="1" ht="24.6" customHeight="1" s="138">
      <c r="A8484" s="84" t="n">
        <v>10160201</v>
      </c>
      <c r="B8484" s="66" t="inlineStr">
        <is>
          <t>عدد و معدات</t>
        </is>
      </c>
      <c r="C8484" s="67" t="inlineStr"/>
      <c r="D8484" s="67" t="inlineStr"/>
      <c r="E8484" s="68" t="n">
        <v>0</v>
      </c>
      <c r="F8484" s="81">
        <f>SUMIFS(الاضافة!$G$7:$G$60000,الاضافة!$H$7:$H$60000,"*اضاف*",الاضافة!$E$7:$E$60000,'أرصدة المخزن'!C8484)</f>
        <v/>
      </c>
      <c r="G8484" s="81">
        <f>SUMIFS(الصرف!$H$7:$H$60000,الصرف!$F$7:$F$60000,'أرصدة المخزن'!C8484)</f>
        <v/>
      </c>
      <c r="H8484" s="82">
        <f>E8484+F8484-G8484</f>
        <v/>
      </c>
    </row>
    <row r="8485" hidden="1" ht="24.6" customHeight="1" s="138">
      <c r="A8485" s="84" t="n">
        <v>10160202</v>
      </c>
      <c r="B8485" s="66" t="inlineStr">
        <is>
          <t>عدد و معدات</t>
        </is>
      </c>
      <c r="C8485" s="67" t="inlineStr"/>
      <c r="D8485" s="67" t="inlineStr"/>
      <c r="E8485" s="68" t="n">
        <v>0</v>
      </c>
      <c r="F8485" s="81">
        <f>SUMIFS(الاضافة!$G$7:$G$60000,الاضافة!$H$7:$H$60000,"*اضاف*",الاضافة!$E$7:$E$60000,'أرصدة المخزن'!C8485)</f>
        <v/>
      </c>
      <c r="G8485" s="81">
        <f>SUMIFS(الصرف!$H$7:$H$60000,الصرف!$F$7:$F$60000,'أرصدة المخزن'!C8485)</f>
        <v/>
      </c>
      <c r="H8485" s="82">
        <f>E8485+F8485-G8485</f>
        <v/>
      </c>
    </row>
    <row r="8486" hidden="1" ht="24.6" customHeight="1" s="138">
      <c r="A8486" s="84" t="n">
        <v>10160203</v>
      </c>
      <c r="B8486" s="66" t="inlineStr">
        <is>
          <t>عدد و معدات</t>
        </is>
      </c>
      <c r="C8486" s="67" t="inlineStr"/>
      <c r="D8486" s="67" t="inlineStr"/>
      <c r="E8486" s="68" t="n">
        <v>0</v>
      </c>
      <c r="F8486" s="81">
        <f>SUMIFS(الاضافة!$G$7:$G$60000,الاضافة!$H$7:$H$60000,"*اضاف*",الاضافة!$E$7:$E$60000,'أرصدة المخزن'!C8486)</f>
        <v/>
      </c>
      <c r="G8486" s="81">
        <f>SUMIFS(الصرف!$H$7:$H$60000,الصرف!$F$7:$F$60000,'أرصدة المخزن'!C8486)</f>
        <v/>
      </c>
      <c r="H8486" s="82">
        <f>E8486+F8486-G8486</f>
        <v/>
      </c>
    </row>
    <row r="8487" hidden="1" ht="24.6" customHeight="1" s="138">
      <c r="A8487" s="84" t="n">
        <v>10160204</v>
      </c>
      <c r="B8487" s="66" t="inlineStr">
        <is>
          <t>عدد و معدات</t>
        </is>
      </c>
      <c r="C8487" s="67" t="inlineStr"/>
      <c r="D8487" s="67" t="inlineStr"/>
      <c r="E8487" s="68" t="n">
        <v>0</v>
      </c>
      <c r="F8487" s="81">
        <f>SUMIFS(الاضافة!$G$7:$G$60000,الاضافة!$H$7:$H$60000,"*اضاف*",الاضافة!$E$7:$E$60000,'أرصدة المخزن'!C8487)</f>
        <v/>
      </c>
      <c r="G8487" s="81">
        <f>SUMIFS(الصرف!$H$7:$H$60000,الصرف!$F$7:$F$60000,'أرصدة المخزن'!C8487)</f>
        <v/>
      </c>
      <c r="H8487" s="82">
        <f>E8487+F8487-G8487</f>
        <v/>
      </c>
    </row>
    <row r="8488" hidden="1" ht="24.6" customHeight="1" s="138">
      <c r="A8488" s="84" t="n">
        <v>10160205</v>
      </c>
      <c r="B8488" s="66" t="inlineStr">
        <is>
          <t>عدد و معدات</t>
        </is>
      </c>
      <c r="C8488" s="67" t="inlineStr"/>
      <c r="D8488" s="67" t="inlineStr"/>
      <c r="E8488" s="68" t="n">
        <v>0</v>
      </c>
      <c r="F8488" s="81">
        <f>SUMIFS(الاضافة!$G$7:$G$60000,الاضافة!$H$7:$H$60000,"*اضاف*",الاضافة!$E$7:$E$60000,'أرصدة المخزن'!C8488)</f>
        <v/>
      </c>
      <c r="G8488" s="81">
        <f>SUMIFS(الصرف!$H$7:$H$60000,الصرف!$F$7:$F$60000,'أرصدة المخزن'!C8488)</f>
        <v/>
      </c>
      <c r="H8488" s="82">
        <f>E8488+F8488-G8488</f>
        <v/>
      </c>
    </row>
    <row r="8489" hidden="1" ht="24.6" customHeight="1" s="138">
      <c r="A8489" s="84" t="n">
        <v>10160206</v>
      </c>
      <c r="B8489" s="66" t="inlineStr">
        <is>
          <t>عدد و معدات</t>
        </is>
      </c>
      <c r="C8489" s="67" t="inlineStr"/>
      <c r="D8489" s="67" t="inlineStr"/>
      <c r="E8489" s="68" t="n">
        <v>0</v>
      </c>
      <c r="F8489" s="81">
        <f>SUMIFS(الاضافة!$G$7:$G$60000,الاضافة!$H$7:$H$60000,"*اضاف*",الاضافة!$E$7:$E$60000,'أرصدة المخزن'!C8489)</f>
        <v/>
      </c>
      <c r="G8489" s="81">
        <f>SUMIFS(الصرف!$H$7:$H$60000,الصرف!$F$7:$F$60000,'أرصدة المخزن'!C8489)</f>
        <v/>
      </c>
      <c r="H8489" s="82">
        <f>E8489+F8489-G8489</f>
        <v/>
      </c>
    </row>
    <row r="8490" hidden="1" ht="24.6" customHeight="1" s="138">
      <c r="A8490" s="84" t="n">
        <v>10160207</v>
      </c>
      <c r="B8490" s="66" t="inlineStr">
        <is>
          <t>عدد و معدات</t>
        </is>
      </c>
      <c r="C8490" s="67" t="inlineStr"/>
      <c r="D8490" s="67" t="inlineStr"/>
      <c r="E8490" s="68" t="n">
        <v>0</v>
      </c>
      <c r="F8490" s="81">
        <f>SUMIFS(الاضافة!$G$7:$G$60000,الاضافة!$H$7:$H$60000,"*اضاف*",الاضافة!$E$7:$E$60000,'أرصدة المخزن'!C8490)</f>
        <v/>
      </c>
      <c r="G8490" s="81">
        <f>SUMIFS(الصرف!$H$7:$H$60000,الصرف!$F$7:$F$60000,'أرصدة المخزن'!C8490)</f>
        <v/>
      </c>
      <c r="H8490" s="82">
        <f>E8490+F8490-G8490</f>
        <v/>
      </c>
    </row>
    <row r="8491" hidden="1" ht="24.6" customHeight="1" s="138">
      <c r="A8491" s="84" t="n">
        <v>10160208</v>
      </c>
      <c r="B8491" s="66" t="inlineStr">
        <is>
          <t>عدد و معدات</t>
        </is>
      </c>
      <c r="C8491" s="67" t="inlineStr"/>
      <c r="D8491" s="67" t="inlineStr"/>
      <c r="E8491" s="68" t="n">
        <v>0</v>
      </c>
      <c r="F8491" s="81">
        <f>SUMIFS(الاضافة!$G$7:$G$60000,الاضافة!$H$7:$H$60000,"*اضاف*",الاضافة!$E$7:$E$60000,'أرصدة المخزن'!C8491)</f>
        <v/>
      </c>
      <c r="G8491" s="81">
        <f>SUMIFS(الصرف!$H$7:$H$60000,الصرف!$F$7:$F$60000,'أرصدة المخزن'!C8491)</f>
        <v/>
      </c>
      <c r="H8491" s="82">
        <f>E8491+F8491-G8491</f>
        <v/>
      </c>
    </row>
    <row r="8492" hidden="1" ht="24.6" customHeight="1" s="138">
      <c r="A8492" s="84" t="n">
        <v>10160209</v>
      </c>
      <c r="B8492" s="66" t="inlineStr">
        <is>
          <t>عدد و معدات</t>
        </is>
      </c>
      <c r="C8492" s="67" t="inlineStr"/>
      <c r="D8492" s="67" t="inlineStr"/>
      <c r="E8492" s="68" t="n">
        <v>0</v>
      </c>
      <c r="F8492" s="81">
        <f>SUMIFS(الاضافة!$G$7:$G$60000,الاضافة!$H$7:$H$60000,"*اضاف*",الاضافة!$E$7:$E$60000,'أرصدة المخزن'!C8492)</f>
        <v/>
      </c>
      <c r="G8492" s="81">
        <f>SUMIFS(الصرف!$H$7:$H$60000,الصرف!$F$7:$F$60000,'أرصدة المخزن'!C8492)</f>
        <v/>
      </c>
      <c r="H8492" s="82">
        <f>E8492+F8492-G8492</f>
        <v/>
      </c>
    </row>
    <row r="8493" hidden="1" ht="24.6" customHeight="1" s="138">
      <c r="A8493" s="84" t="n">
        <v>10160210</v>
      </c>
      <c r="B8493" s="66" t="inlineStr">
        <is>
          <t>عدد و معدات</t>
        </is>
      </c>
      <c r="C8493" s="67" t="inlineStr"/>
      <c r="D8493" s="67" t="inlineStr"/>
      <c r="E8493" s="68" t="n">
        <v>0</v>
      </c>
      <c r="F8493" s="81">
        <f>SUMIFS(الاضافة!$G$7:$G$60000,الاضافة!$H$7:$H$60000,"*اضاف*",الاضافة!$E$7:$E$60000,'أرصدة المخزن'!C8493)</f>
        <v/>
      </c>
      <c r="G8493" s="81">
        <f>SUMIFS(الصرف!$H$7:$H$60000,الصرف!$F$7:$F$60000,'أرصدة المخزن'!C8493)</f>
        <v/>
      </c>
      <c r="H8493" s="82">
        <f>E8493+F8493-G8493</f>
        <v/>
      </c>
    </row>
    <row r="8494" hidden="1" ht="24.6" customHeight="1" s="138">
      <c r="A8494" s="84" t="n">
        <v>10160211</v>
      </c>
      <c r="B8494" s="66" t="inlineStr">
        <is>
          <t>عدد و معدات</t>
        </is>
      </c>
      <c r="C8494" s="67" t="inlineStr"/>
      <c r="D8494" s="67" t="inlineStr"/>
      <c r="E8494" s="68" t="n">
        <v>0</v>
      </c>
      <c r="F8494" s="81">
        <f>SUMIFS(الاضافة!$G$7:$G$60000,الاضافة!$H$7:$H$60000,"*اضاف*",الاضافة!$E$7:$E$60000,'أرصدة المخزن'!C8494)</f>
        <v/>
      </c>
      <c r="G8494" s="81">
        <f>SUMIFS(الصرف!$H$7:$H$60000,الصرف!$F$7:$F$60000,'أرصدة المخزن'!C8494)</f>
        <v/>
      </c>
      <c r="H8494" s="82">
        <f>E8494+F8494-G8494</f>
        <v/>
      </c>
    </row>
    <row r="8495" hidden="1" ht="24.6" customHeight="1" s="138">
      <c r="A8495" s="84" t="n">
        <v>10160212</v>
      </c>
      <c r="B8495" s="66" t="inlineStr">
        <is>
          <t>عدد و معدات</t>
        </is>
      </c>
      <c r="C8495" s="67" t="inlineStr"/>
      <c r="D8495" s="67" t="inlineStr"/>
      <c r="E8495" s="68" t="n">
        <v>0</v>
      </c>
      <c r="F8495" s="81">
        <f>SUMIFS(الاضافة!$G$7:$G$60000,الاضافة!$H$7:$H$60000,"*اضاف*",الاضافة!$E$7:$E$60000,'أرصدة المخزن'!C8495)</f>
        <v/>
      </c>
      <c r="G8495" s="81">
        <f>SUMIFS(الصرف!$H$7:$H$60000,الصرف!$F$7:$F$60000,'أرصدة المخزن'!C8495)</f>
        <v/>
      </c>
      <c r="H8495" s="82">
        <f>E8495+F8495-G8495</f>
        <v/>
      </c>
    </row>
    <row r="8496" hidden="1" ht="24.6" customHeight="1" s="138">
      <c r="A8496" s="84" t="n">
        <v>10160213</v>
      </c>
      <c r="B8496" s="66" t="inlineStr">
        <is>
          <t>عدد و معدات</t>
        </is>
      </c>
      <c r="C8496" s="67" t="inlineStr"/>
      <c r="D8496" s="67" t="inlineStr"/>
      <c r="E8496" s="68" t="n">
        <v>0</v>
      </c>
      <c r="F8496" s="81">
        <f>SUMIFS(الاضافة!$G$7:$G$60000,الاضافة!$H$7:$H$60000,"*اضاف*",الاضافة!$E$7:$E$60000,'أرصدة المخزن'!C8496)</f>
        <v/>
      </c>
      <c r="G8496" s="81">
        <f>SUMIFS(الصرف!$H$7:$H$60000,الصرف!$F$7:$F$60000,'أرصدة المخزن'!C8496)</f>
        <v/>
      </c>
      <c r="H8496" s="82">
        <f>E8496+F8496-G8496</f>
        <v/>
      </c>
    </row>
    <row r="8497" hidden="1" ht="24.6" customHeight="1" s="138">
      <c r="A8497" s="84" t="n">
        <v>10160214</v>
      </c>
      <c r="B8497" s="66" t="inlineStr">
        <is>
          <t>عدد و معدات</t>
        </is>
      </c>
      <c r="C8497" s="67" t="inlineStr"/>
      <c r="D8497" s="67" t="inlineStr"/>
      <c r="E8497" s="68" t="n">
        <v>0</v>
      </c>
      <c r="F8497" s="81">
        <f>SUMIFS(الاضافة!$G$7:$G$60000,الاضافة!$H$7:$H$60000,"*اضاف*",الاضافة!$E$7:$E$60000,'أرصدة المخزن'!C8497)</f>
        <v/>
      </c>
      <c r="G8497" s="81">
        <f>SUMIFS(الصرف!$H$7:$H$60000,الصرف!$F$7:$F$60000,'أرصدة المخزن'!C8497)</f>
        <v/>
      </c>
      <c r="H8497" s="82">
        <f>E8497+F8497-G8497</f>
        <v/>
      </c>
    </row>
    <row r="8498" hidden="1" ht="24.6" customHeight="1" s="138">
      <c r="A8498" s="84" t="n">
        <v>10160215</v>
      </c>
      <c r="B8498" s="66" t="inlineStr">
        <is>
          <t>عدد و معدات</t>
        </is>
      </c>
      <c r="C8498" s="67" t="inlineStr"/>
      <c r="D8498" s="67" t="inlineStr"/>
      <c r="E8498" s="68" t="n">
        <v>0</v>
      </c>
      <c r="F8498" s="81">
        <f>SUMIFS(الاضافة!$G$7:$G$60000,الاضافة!$H$7:$H$60000,"*اضاف*",الاضافة!$E$7:$E$60000,'أرصدة المخزن'!C8498)</f>
        <v/>
      </c>
      <c r="G8498" s="81">
        <f>SUMIFS(الصرف!$H$7:$H$60000,الصرف!$F$7:$F$60000,'أرصدة المخزن'!C8498)</f>
        <v/>
      </c>
      <c r="H8498" s="82">
        <f>E8498+F8498-G8498</f>
        <v/>
      </c>
    </row>
    <row r="8499" hidden="1" ht="24.6" customHeight="1" s="138">
      <c r="A8499" s="84" t="n">
        <v>10160216</v>
      </c>
      <c r="B8499" s="66" t="inlineStr">
        <is>
          <t>عدد و معدات</t>
        </is>
      </c>
      <c r="C8499" s="67" t="inlineStr"/>
      <c r="D8499" s="67" t="inlineStr"/>
      <c r="E8499" s="68" t="n">
        <v>0</v>
      </c>
      <c r="F8499" s="81">
        <f>SUMIFS(الاضافة!$G$7:$G$60000,الاضافة!$H$7:$H$60000,"*اضاف*",الاضافة!$E$7:$E$60000,'أرصدة المخزن'!C8499)</f>
        <v/>
      </c>
      <c r="G8499" s="81">
        <f>SUMIFS(الصرف!$H$7:$H$60000,الصرف!$F$7:$F$60000,'أرصدة المخزن'!C8499)</f>
        <v/>
      </c>
      <c r="H8499" s="82">
        <f>E8499+F8499-G8499</f>
        <v/>
      </c>
    </row>
    <row r="8500" hidden="1" ht="24.6" customHeight="1" s="138">
      <c r="A8500" s="84" t="n">
        <v>10160217</v>
      </c>
      <c r="B8500" s="66" t="inlineStr">
        <is>
          <t>عدد و معدات</t>
        </is>
      </c>
      <c r="C8500" s="67" t="inlineStr"/>
      <c r="D8500" s="67" t="inlineStr"/>
      <c r="E8500" s="68" t="n">
        <v>0</v>
      </c>
      <c r="F8500" s="81">
        <f>SUMIFS(الاضافة!$G$7:$G$60000,الاضافة!$H$7:$H$60000,"*اضاف*",الاضافة!$E$7:$E$60000,'أرصدة المخزن'!C8500)</f>
        <v/>
      </c>
      <c r="G8500" s="81">
        <f>SUMIFS(الصرف!$H$7:$H$60000,الصرف!$F$7:$F$60000,'أرصدة المخزن'!C8500)</f>
        <v/>
      </c>
      <c r="H8500" s="82">
        <f>E8500+F8500-G8500</f>
        <v/>
      </c>
    </row>
    <row r="8501" hidden="1" ht="24.6" customHeight="1" s="138">
      <c r="A8501" s="84" t="n">
        <v>10160218</v>
      </c>
      <c r="B8501" s="66" t="inlineStr">
        <is>
          <t>عدد و معدات</t>
        </is>
      </c>
      <c r="C8501" s="67" t="inlineStr"/>
      <c r="D8501" s="67" t="inlineStr"/>
      <c r="E8501" s="68" t="n">
        <v>0</v>
      </c>
      <c r="F8501" s="81">
        <f>SUMIFS(الاضافة!$G$7:$G$60000,الاضافة!$H$7:$H$60000,"*اضاف*",الاضافة!$E$7:$E$60000,'أرصدة المخزن'!C8501)</f>
        <v/>
      </c>
      <c r="G8501" s="81">
        <f>SUMIFS(الصرف!$H$7:$H$60000,الصرف!$F$7:$F$60000,'أرصدة المخزن'!C8501)</f>
        <v/>
      </c>
      <c r="H8501" s="82">
        <f>E8501+F8501-G8501</f>
        <v/>
      </c>
    </row>
    <row r="8502" hidden="1" ht="24.6" customHeight="1" s="138">
      <c r="A8502" s="84" t="n">
        <v>10160219</v>
      </c>
      <c r="B8502" s="66" t="inlineStr">
        <is>
          <t>عدد و معدات</t>
        </is>
      </c>
      <c r="C8502" s="67" t="inlineStr"/>
      <c r="D8502" s="67" t="inlineStr"/>
      <c r="E8502" s="68" t="n">
        <v>0</v>
      </c>
      <c r="F8502" s="81">
        <f>SUMIFS(الاضافة!$G$7:$G$60000,الاضافة!$H$7:$H$60000,"*اضاف*",الاضافة!$E$7:$E$60000,'أرصدة المخزن'!C8502)</f>
        <v/>
      </c>
      <c r="G8502" s="81">
        <f>SUMIFS(الصرف!$H$7:$H$60000,الصرف!$F$7:$F$60000,'أرصدة المخزن'!C8502)</f>
        <v/>
      </c>
      <c r="H8502" s="82">
        <f>E8502+F8502-G8502</f>
        <v/>
      </c>
    </row>
    <row r="8503" hidden="1" ht="24.6" customHeight="1" s="138">
      <c r="A8503" s="84" t="n">
        <v>10160220</v>
      </c>
      <c r="B8503" s="66" t="inlineStr">
        <is>
          <t>عدد و معدات</t>
        </is>
      </c>
      <c r="C8503" s="67" t="inlineStr"/>
      <c r="D8503" s="67" t="inlineStr"/>
      <c r="E8503" s="68" t="n">
        <v>0</v>
      </c>
      <c r="F8503" s="81">
        <f>SUMIFS(الاضافة!$G$7:$G$60000,الاضافة!$H$7:$H$60000,"*اضاف*",الاضافة!$E$7:$E$60000,'أرصدة المخزن'!C8503)</f>
        <v/>
      </c>
      <c r="G8503" s="81">
        <f>SUMIFS(الصرف!$H$7:$H$60000,الصرف!$F$7:$F$60000,'أرصدة المخزن'!C8503)</f>
        <v/>
      </c>
      <c r="H8503" s="82">
        <f>E8503+F8503-G8503</f>
        <v/>
      </c>
    </row>
    <row r="8504">
      <c r="A8504" s="161" t="n">
        <v>10160221</v>
      </c>
      <c r="B8504" s="162" t="inlineStr">
        <is>
          <t>عدد و معدات</t>
        </is>
      </c>
      <c r="C8504" s="163" t="inlineStr"/>
      <c r="D8504" s="163" t="inlineStr"/>
      <c r="E8504" s="164" t="n">
        <v>0</v>
      </c>
      <c r="F8504" s="81">
        <f>SUMIFS(الاضافة!$G$7:$G$60000,الاضافة!$H$7:$H$60000,"*اضاف*",الاضافة!$E$7:$E$60000,'أرصدة المخزن'!C8504)</f>
        <v/>
      </c>
      <c r="G8504" s="81">
        <f>SUMIFS(الصرف!$H$7:$H$60000,الصرف!$F$7:$F$60000,'أرصدة المخزن'!C8504)</f>
        <v/>
      </c>
      <c r="H8504" s="82">
        <f>E8504+F8504-G8504</f>
        <v/>
      </c>
    </row>
    <row r="8505">
      <c r="A8505" s="161" t="n">
        <v>10160222</v>
      </c>
      <c r="B8505" s="162" t="inlineStr">
        <is>
          <t>عدد و معدات</t>
        </is>
      </c>
      <c r="C8505" s="163" t="inlineStr"/>
      <c r="D8505" s="163" t="inlineStr"/>
      <c r="E8505" s="164" t="n">
        <v>0</v>
      </c>
      <c r="F8505" s="81">
        <f>SUMIFS(الاضافة!$G$7:$G$60000,الاضافة!$H$7:$H$60000,"*اضاف*",الاضافة!$E$7:$E$60000,'أرصدة المخزن'!C8505)</f>
        <v/>
      </c>
      <c r="G8505" s="81">
        <f>SUMIFS(الصرف!$H$7:$H$60000,الصرف!$F$7:$F$60000,'أرصدة المخزن'!C8505)</f>
        <v/>
      </c>
      <c r="H8505" s="82">
        <f>E8505+F8505-G8505</f>
        <v/>
      </c>
    </row>
    <row r="8506">
      <c r="A8506" s="161" t="n">
        <v>10160223</v>
      </c>
      <c r="B8506" s="162" t="inlineStr">
        <is>
          <t>عدد و معدات</t>
        </is>
      </c>
      <c r="C8506" s="163" t="inlineStr"/>
      <c r="D8506" s="163" t="inlineStr"/>
      <c r="E8506" s="164" t="n">
        <v>0</v>
      </c>
      <c r="F8506" s="81">
        <f>SUMIFS(الاضافة!$G$7:$G$60000,الاضافة!$H$7:$H$60000,"*اضاف*",الاضافة!$E$7:$E$60000,'أرصدة المخزن'!C8506)</f>
        <v/>
      </c>
      <c r="G8506" s="81">
        <f>SUMIFS(الصرف!$H$7:$H$60000,الصرف!$F$7:$F$60000,'أرصدة المخزن'!C8506)</f>
        <v/>
      </c>
      <c r="H8506" s="82">
        <f>E8506+F8506-G8506</f>
        <v/>
      </c>
    </row>
    <row r="8507">
      <c r="A8507" s="161" t="n">
        <v>10160224</v>
      </c>
      <c r="B8507" s="162" t="inlineStr">
        <is>
          <t>عدد و معدات</t>
        </is>
      </c>
      <c r="C8507" s="163" t="inlineStr"/>
      <c r="D8507" s="163" t="inlineStr"/>
      <c r="E8507" s="164" t="n">
        <v>0</v>
      </c>
      <c r="F8507" s="81">
        <f>SUMIFS(الاضافة!$G$7:$G$60000,الاضافة!$H$7:$H$60000,"*اضاف*",الاضافة!$E$7:$E$60000,'أرصدة المخزن'!C8507)</f>
        <v/>
      </c>
      <c r="G8507" s="81">
        <f>SUMIFS(الصرف!$H$7:$H$60000,الصرف!$F$7:$F$60000,'أرصدة المخزن'!C8507)</f>
        <v/>
      </c>
      <c r="H8507" s="82">
        <f>E8507+F8507-G8507</f>
        <v/>
      </c>
    </row>
    <row r="8508">
      <c r="A8508" s="161" t="n">
        <v>10160225</v>
      </c>
      <c r="B8508" s="162" t="inlineStr">
        <is>
          <t>عدد و معدات</t>
        </is>
      </c>
      <c r="C8508" s="163" t="inlineStr"/>
      <c r="D8508" s="163" t="inlineStr"/>
      <c r="E8508" s="164" t="n">
        <v>0</v>
      </c>
      <c r="F8508" s="81">
        <f>SUMIFS(الاضافة!$G$7:$G$60000,الاضافة!$H$7:$H$60000,"*اضاف*",الاضافة!$E$7:$E$60000,'أرصدة المخزن'!C8508)</f>
        <v/>
      </c>
      <c r="G8508" s="81">
        <f>SUMIFS(الصرف!$H$7:$H$60000,الصرف!$F$7:$F$60000,'أرصدة المخزن'!C8508)</f>
        <v/>
      </c>
      <c r="H8508" s="82">
        <f>E8508+F8508-G8508</f>
        <v/>
      </c>
    </row>
    <row r="8509">
      <c r="A8509" s="161" t="n">
        <v>10160226</v>
      </c>
      <c r="B8509" s="162" t="inlineStr">
        <is>
          <t>عدد و معدات</t>
        </is>
      </c>
      <c r="C8509" s="163" t="inlineStr"/>
      <c r="D8509" s="163" t="inlineStr"/>
      <c r="E8509" s="164" t="n">
        <v>0</v>
      </c>
      <c r="F8509" s="81">
        <f>SUMIFS(الاضافة!$G$7:$G$60000,الاضافة!$H$7:$H$60000,"*اضاف*",الاضافة!$E$7:$E$60000,'أرصدة المخزن'!C8509)</f>
        <v/>
      </c>
      <c r="G8509" s="81">
        <f>SUMIFS(الصرف!$H$7:$H$60000,الصرف!$F$7:$F$60000,'أرصدة المخزن'!C8509)</f>
        <v/>
      </c>
      <c r="H8509" s="82">
        <f>E8509+F8509-G8509</f>
        <v/>
      </c>
    </row>
    <row r="8510">
      <c r="A8510" s="161" t="n">
        <v>10160227</v>
      </c>
      <c r="B8510" s="162" t="inlineStr">
        <is>
          <t>عدد و معدات</t>
        </is>
      </c>
      <c r="C8510" s="163" t="inlineStr"/>
      <c r="D8510" s="163" t="inlineStr"/>
      <c r="E8510" s="164" t="n">
        <v>0</v>
      </c>
      <c r="F8510" s="81">
        <f>SUMIFS(الاضافة!$G$7:$G$60000,الاضافة!$H$7:$H$60000,"*اضاف*",الاضافة!$E$7:$E$60000,'أرصدة المخزن'!C8510)</f>
        <v/>
      </c>
      <c r="G8510" s="81">
        <f>SUMIFS(الصرف!$H$7:$H$60000,الصرف!$F$7:$F$60000,'أرصدة المخزن'!C8510)</f>
        <v/>
      </c>
      <c r="H8510" s="82">
        <f>E8510+F8510-G8510</f>
        <v/>
      </c>
    </row>
    <row r="8511">
      <c r="A8511" s="161" t="n">
        <v>10160228</v>
      </c>
      <c r="B8511" s="162" t="inlineStr">
        <is>
          <t>عدد و معدات</t>
        </is>
      </c>
      <c r="C8511" s="163" t="inlineStr"/>
      <c r="D8511" s="163" t="inlineStr"/>
      <c r="E8511" s="164" t="n">
        <v>0</v>
      </c>
      <c r="F8511" s="81">
        <f>SUMIFS(الاضافة!$G$7:$G$60000,الاضافة!$H$7:$H$60000,"*اضاف*",الاضافة!$E$7:$E$60000,'أرصدة المخزن'!C8511)</f>
        <v/>
      </c>
      <c r="G8511" s="81">
        <f>SUMIFS(الصرف!$H$7:$H$60000,الصرف!$F$7:$F$60000,'أرصدة المخزن'!C8511)</f>
        <v/>
      </c>
      <c r="H8511" s="82">
        <f>E8511+F8511-G8511</f>
        <v/>
      </c>
    </row>
    <row r="8512">
      <c r="A8512" s="161" t="n">
        <v>10160229</v>
      </c>
      <c r="B8512" s="162" t="inlineStr">
        <is>
          <t>عدد و معدات</t>
        </is>
      </c>
      <c r="C8512" s="163" t="inlineStr"/>
      <c r="D8512" s="163" t="inlineStr"/>
      <c r="E8512" s="164" t="n">
        <v>0</v>
      </c>
      <c r="F8512" s="81">
        <f>SUMIFS(الاضافة!$G$7:$G$60000,الاضافة!$H$7:$H$60000,"*اضاف*",الاضافة!$E$7:$E$60000,'أرصدة المخزن'!C8512)</f>
        <v/>
      </c>
      <c r="G8512" s="81">
        <f>SUMIFS(الصرف!$H$7:$H$60000,الصرف!$F$7:$F$60000,'أرصدة المخزن'!C8512)</f>
        <v/>
      </c>
      <c r="H8512" s="82">
        <f>E8512+F8512-G8512</f>
        <v/>
      </c>
    </row>
    <row r="8513">
      <c r="A8513" s="161" t="n">
        <v>10160230</v>
      </c>
      <c r="B8513" s="162" t="inlineStr">
        <is>
          <t>عدد و معدات</t>
        </is>
      </c>
      <c r="C8513" s="163" t="inlineStr"/>
      <c r="D8513" s="163" t="inlineStr"/>
      <c r="E8513" s="164" t="n">
        <v>0</v>
      </c>
      <c r="F8513" s="81">
        <f>SUMIFS(الاضافة!$G$7:$G$60000,الاضافة!$H$7:$H$60000,"*اضاف*",الاضافة!$E$7:$E$60000,'أرصدة المخزن'!C8513)</f>
        <v/>
      </c>
      <c r="G8513" s="81">
        <f>SUMIFS(الصرف!$H$7:$H$60000,الصرف!$F$7:$F$60000,'أرصدة المخزن'!C8513)</f>
        <v/>
      </c>
      <c r="H8513" s="82">
        <f>E8513+F8513-G8513</f>
        <v/>
      </c>
    </row>
    <row r="8514">
      <c r="A8514" s="161" t="n">
        <v>10160231</v>
      </c>
      <c r="B8514" s="162" t="inlineStr">
        <is>
          <t>عدد و معدات</t>
        </is>
      </c>
      <c r="C8514" s="163" t="inlineStr"/>
      <c r="D8514" s="163" t="inlineStr"/>
      <c r="E8514" s="164" t="n">
        <v>0</v>
      </c>
      <c r="F8514" s="81">
        <f>SUMIFS(الاضافة!$G$7:$G$60000,الاضافة!$H$7:$H$60000,"*اضاف*",الاضافة!$E$7:$E$60000,'أرصدة المخزن'!C8514)</f>
        <v/>
      </c>
      <c r="G8514" s="81">
        <f>SUMIFS(الصرف!$H$7:$H$60000,الصرف!$F$7:$F$60000,'أرصدة المخزن'!C8514)</f>
        <v/>
      </c>
      <c r="H8514" s="82">
        <f>E8514+F8514-G8514</f>
        <v/>
      </c>
    </row>
    <row r="8515">
      <c r="A8515" s="161" t="n">
        <v>10160232</v>
      </c>
      <c r="B8515" s="162" t="inlineStr">
        <is>
          <t>عدد و معدات</t>
        </is>
      </c>
      <c r="C8515" s="163" t="inlineStr"/>
      <c r="D8515" s="163" t="inlineStr"/>
      <c r="E8515" s="164" t="n">
        <v>0</v>
      </c>
      <c r="F8515" s="81">
        <f>SUMIFS(الاضافة!$G$7:$G$60000,الاضافة!$H$7:$H$60000,"*اضاف*",الاضافة!$E$7:$E$60000,'أرصدة المخزن'!C8515)</f>
        <v/>
      </c>
      <c r="G8515" s="81">
        <f>SUMIFS(الصرف!$H$7:$H$60000,الصرف!$F$7:$F$60000,'أرصدة المخزن'!C8515)</f>
        <v/>
      </c>
      <c r="H8515" s="82">
        <f>E8515+F8515-G8515</f>
        <v/>
      </c>
    </row>
    <row r="8516">
      <c r="A8516" s="161" t="n">
        <v>10160233</v>
      </c>
      <c r="B8516" s="162" t="inlineStr">
        <is>
          <t>عدد و معدات</t>
        </is>
      </c>
      <c r="C8516" s="163" t="inlineStr"/>
      <c r="D8516" s="163" t="inlineStr"/>
      <c r="E8516" s="164" t="n">
        <v>0</v>
      </c>
      <c r="F8516" s="81">
        <f>SUMIFS(الاضافة!$G$7:$G$60000,الاضافة!$H$7:$H$60000,"*اضاف*",الاضافة!$E$7:$E$60000,'أرصدة المخزن'!C8516)</f>
        <v/>
      </c>
      <c r="G8516" s="81">
        <f>SUMIFS(الصرف!$H$7:$H$60000,الصرف!$F$7:$F$60000,'أرصدة المخزن'!C8516)</f>
        <v/>
      </c>
      <c r="H8516" s="82">
        <f>E8516+F8516-G8516</f>
        <v/>
      </c>
    </row>
    <row r="8517">
      <c r="A8517" s="161" t="n">
        <v>10160234</v>
      </c>
      <c r="B8517" s="162" t="inlineStr">
        <is>
          <t>عدد و معدات</t>
        </is>
      </c>
      <c r="C8517" s="163" t="inlineStr"/>
      <c r="D8517" s="163" t="inlineStr"/>
      <c r="E8517" s="164" t="n">
        <v>0</v>
      </c>
      <c r="F8517" s="81">
        <f>SUMIFS(الاضافة!$G$7:$G$60000,الاضافة!$H$7:$H$60000,"*اضاف*",الاضافة!$E$7:$E$60000,'أرصدة المخزن'!C8517)</f>
        <v/>
      </c>
      <c r="G8517" s="81">
        <f>SUMIFS(الصرف!$H$7:$H$60000,الصرف!$F$7:$F$60000,'أرصدة المخزن'!C8517)</f>
        <v/>
      </c>
      <c r="H8517" s="82">
        <f>E8517+F8517-G8517</f>
        <v/>
      </c>
    </row>
    <row r="8518">
      <c r="A8518" s="161" t="n">
        <v>10160235</v>
      </c>
      <c r="B8518" s="162" t="inlineStr">
        <is>
          <t>عدد و معدات</t>
        </is>
      </c>
      <c r="C8518" s="163" t="inlineStr"/>
      <c r="D8518" s="163" t="inlineStr"/>
      <c r="E8518" s="164" t="n">
        <v>0</v>
      </c>
      <c r="F8518" s="81">
        <f>SUMIFS(الاضافة!$G$7:$G$60000,الاضافة!$H$7:$H$60000,"*اضاف*",الاضافة!$E$7:$E$60000,'أرصدة المخزن'!C8518)</f>
        <v/>
      </c>
      <c r="G8518" s="81">
        <f>SUMIFS(الصرف!$H$7:$H$60000,الصرف!$F$7:$F$60000,'أرصدة المخزن'!C8518)</f>
        <v/>
      </c>
      <c r="H8518" s="82">
        <f>E8518+F8518-G8518</f>
        <v/>
      </c>
    </row>
    <row r="8519">
      <c r="A8519" s="161" t="n">
        <v>10160236</v>
      </c>
      <c r="B8519" s="162" t="inlineStr">
        <is>
          <t>عدد و معدات</t>
        </is>
      </c>
      <c r="C8519" s="163" t="inlineStr"/>
      <c r="D8519" s="163" t="inlineStr"/>
      <c r="E8519" s="164" t="n">
        <v>0</v>
      </c>
      <c r="F8519" s="81">
        <f>SUMIFS(الاضافة!$G$7:$G$60000,الاضافة!$H$7:$H$60000,"*اضاف*",الاضافة!$E$7:$E$60000,'أرصدة المخزن'!C8519)</f>
        <v/>
      </c>
      <c r="G8519" s="81">
        <f>SUMIFS(الصرف!$H$7:$H$60000,الصرف!$F$7:$F$60000,'أرصدة المخزن'!C8519)</f>
        <v/>
      </c>
      <c r="H8519" s="82">
        <f>E8519+F8519-G8519</f>
        <v/>
      </c>
    </row>
    <row r="8520">
      <c r="A8520" s="161" t="n">
        <v>10160237</v>
      </c>
      <c r="B8520" s="162" t="inlineStr">
        <is>
          <t>عدد و معدات</t>
        </is>
      </c>
      <c r="C8520" s="163" t="inlineStr"/>
      <c r="D8520" s="163" t="inlineStr"/>
      <c r="E8520" s="164" t="n">
        <v>0</v>
      </c>
      <c r="F8520" s="81">
        <f>SUMIFS(الاضافة!$G$7:$G$60000,الاضافة!$H$7:$H$60000,"*اضاف*",الاضافة!$E$7:$E$60000,'أرصدة المخزن'!C8520)</f>
        <v/>
      </c>
      <c r="G8520" s="81">
        <f>SUMIFS(الصرف!$H$7:$H$60000,الصرف!$F$7:$F$60000,'أرصدة المخزن'!C8520)</f>
        <v/>
      </c>
      <c r="H8520" s="82">
        <f>E8520+F8520-G8520</f>
        <v/>
      </c>
    </row>
    <row r="8521">
      <c r="A8521" s="161" t="n">
        <v>10160238</v>
      </c>
      <c r="B8521" s="162" t="inlineStr">
        <is>
          <t>عدد و معدات</t>
        </is>
      </c>
      <c r="C8521" s="163" t="inlineStr"/>
      <c r="D8521" s="163" t="inlineStr"/>
      <c r="E8521" s="164" t="n">
        <v>0</v>
      </c>
      <c r="F8521" s="81">
        <f>SUMIFS(الاضافة!$G$7:$G$60000,الاضافة!$H$7:$H$60000,"*اضاف*",الاضافة!$E$7:$E$60000,'أرصدة المخزن'!C8521)</f>
        <v/>
      </c>
      <c r="G8521" s="81">
        <f>SUMIFS(الصرف!$H$7:$H$60000,الصرف!$F$7:$F$60000,'أرصدة المخزن'!C8521)</f>
        <v/>
      </c>
      <c r="H8521" s="82">
        <f>E8521+F8521-G8521</f>
        <v/>
      </c>
    </row>
    <row r="8522">
      <c r="A8522" s="161" t="n">
        <v>10160239</v>
      </c>
      <c r="B8522" s="162" t="inlineStr">
        <is>
          <t>عدد و معدات</t>
        </is>
      </c>
      <c r="C8522" s="163" t="inlineStr"/>
      <c r="D8522" s="163" t="inlineStr"/>
      <c r="E8522" s="164" t="n">
        <v>0</v>
      </c>
      <c r="F8522" s="81">
        <f>SUMIFS(الاضافة!$G$7:$G$60000,الاضافة!$H$7:$H$60000,"*اضاف*",الاضافة!$E$7:$E$60000,'أرصدة المخزن'!C8522)</f>
        <v/>
      </c>
      <c r="G8522" s="81">
        <f>SUMIFS(الصرف!$H$7:$H$60000,الصرف!$F$7:$F$60000,'أرصدة المخزن'!C8522)</f>
        <v/>
      </c>
      <c r="H8522" s="82">
        <f>E8522+F8522-G8522</f>
        <v/>
      </c>
    </row>
    <row r="8523">
      <c r="A8523" s="161" t="n">
        <v>10160240</v>
      </c>
      <c r="B8523" s="162" t="inlineStr">
        <is>
          <t>عدد و معدات</t>
        </is>
      </c>
      <c r="C8523" s="163" t="inlineStr"/>
      <c r="D8523" s="163" t="inlineStr"/>
      <c r="E8523" s="164" t="n">
        <v>0</v>
      </c>
      <c r="F8523" s="81">
        <f>SUMIFS(الاضافة!$G$7:$G$60000,الاضافة!$H$7:$H$60000,"*اضاف*",الاضافة!$E$7:$E$60000,'أرصدة المخزن'!C8523)</f>
        <v/>
      </c>
      <c r="G8523" s="81">
        <f>SUMIFS(الصرف!$H$7:$H$60000,الصرف!$F$7:$F$60000,'أرصدة المخزن'!C8523)</f>
        <v/>
      </c>
      <c r="H8523" s="82">
        <f>E8523+F8523-G8523</f>
        <v/>
      </c>
    </row>
    <row r="8524">
      <c r="A8524" s="161" t="n">
        <v>10160241</v>
      </c>
      <c r="B8524" s="162" t="inlineStr">
        <is>
          <t>عدد و معدات</t>
        </is>
      </c>
      <c r="C8524" s="163" t="inlineStr"/>
      <c r="D8524" s="163" t="inlineStr"/>
      <c r="E8524" s="164" t="n">
        <v>0</v>
      </c>
      <c r="F8524" s="81">
        <f>SUMIFS(الاضافة!$G$7:$G$60000,الاضافة!$H$7:$H$60000,"*اضاف*",الاضافة!$E$7:$E$60000,'أرصدة المخزن'!C8524)</f>
        <v/>
      </c>
      <c r="G8524" s="81">
        <f>SUMIFS(الصرف!$H$7:$H$60000,الصرف!$F$7:$F$60000,'أرصدة المخزن'!C8524)</f>
        <v/>
      </c>
      <c r="H8524" s="82">
        <f>E8524+F8524-G8524</f>
        <v/>
      </c>
    </row>
    <row r="8525">
      <c r="A8525" s="161" t="n">
        <v>10160242</v>
      </c>
      <c r="B8525" s="162" t="inlineStr">
        <is>
          <t>عدد و معدات</t>
        </is>
      </c>
      <c r="C8525" s="163" t="inlineStr"/>
      <c r="D8525" s="163" t="inlineStr"/>
      <c r="E8525" s="164" t="n">
        <v>0</v>
      </c>
      <c r="F8525" s="81">
        <f>SUMIFS(الاضافة!$G$7:$G$60000,الاضافة!$H$7:$H$60000,"*اضاف*",الاضافة!$E$7:$E$60000,'أرصدة المخزن'!C8525)</f>
        <v/>
      </c>
      <c r="G8525" s="81">
        <f>SUMIFS(الصرف!$H$7:$H$60000,الصرف!$F$7:$F$60000,'أرصدة المخزن'!C8525)</f>
        <v/>
      </c>
      <c r="H8525" s="82">
        <f>E8525+F8525-G8525</f>
        <v/>
      </c>
    </row>
    <row r="8526">
      <c r="A8526" s="161" t="n">
        <v>10160243</v>
      </c>
      <c r="B8526" s="162" t="inlineStr">
        <is>
          <t>عدد و معدات</t>
        </is>
      </c>
      <c r="C8526" s="163" t="inlineStr"/>
      <c r="D8526" s="163" t="inlineStr"/>
      <c r="E8526" s="164" t="n">
        <v>0</v>
      </c>
      <c r="F8526" s="81">
        <f>SUMIFS(الاضافة!$G$7:$G$60000,الاضافة!$H$7:$H$60000,"*اضاف*",الاضافة!$E$7:$E$60000,'أرصدة المخزن'!C8526)</f>
        <v/>
      </c>
      <c r="G8526" s="81">
        <f>SUMIFS(الصرف!$H$7:$H$60000,الصرف!$F$7:$F$60000,'أرصدة المخزن'!C8526)</f>
        <v/>
      </c>
      <c r="H8526" s="82">
        <f>E8526+F8526-G8526</f>
        <v/>
      </c>
    </row>
    <row r="8527">
      <c r="A8527" s="161" t="n">
        <v>10160244</v>
      </c>
      <c r="B8527" s="162" t="inlineStr">
        <is>
          <t>عدد و معدات</t>
        </is>
      </c>
      <c r="C8527" s="163" t="inlineStr"/>
      <c r="D8527" s="163" t="inlineStr"/>
      <c r="E8527" s="164" t="n">
        <v>0</v>
      </c>
      <c r="F8527" s="81">
        <f>SUMIFS(الاضافة!$G$7:$G$60000,الاضافة!$H$7:$H$60000,"*اضاف*",الاضافة!$E$7:$E$60000,'أرصدة المخزن'!C8527)</f>
        <v/>
      </c>
      <c r="G8527" s="81">
        <f>SUMIFS(الصرف!$H$7:$H$60000,الصرف!$F$7:$F$60000,'أرصدة المخزن'!C8527)</f>
        <v/>
      </c>
      <c r="H8527" s="82">
        <f>E8527+F8527-G8527</f>
        <v/>
      </c>
    </row>
    <row r="8528">
      <c r="A8528" s="161" t="n">
        <v>10160245</v>
      </c>
      <c r="B8528" s="162" t="inlineStr">
        <is>
          <t>عدد و معدات</t>
        </is>
      </c>
      <c r="C8528" s="163" t="inlineStr"/>
      <c r="D8528" s="163" t="inlineStr"/>
      <c r="E8528" s="164" t="n">
        <v>0</v>
      </c>
      <c r="F8528" s="81">
        <f>SUMIFS(الاضافة!$G$7:$G$60000,الاضافة!$H$7:$H$60000,"*اضاف*",الاضافة!$E$7:$E$60000,'أرصدة المخزن'!C8528)</f>
        <v/>
      </c>
      <c r="G8528" s="81">
        <f>SUMIFS(الصرف!$H$7:$H$60000,الصرف!$F$7:$F$60000,'أرصدة المخزن'!C8528)</f>
        <v/>
      </c>
      <c r="H8528" s="82">
        <f>E8528+F8528-G8528</f>
        <v/>
      </c>
    </row>
    <row r="8529">
      <c r="A8529" s="161" t="n">
        <v>10160246</v>
      </c>
      <c r="B8529" s="162" t="inlineStr">
        <is>
          <t>عدد و معدات</t>
        </is>
      </c>
      <c r="C8529" s="163" t="inlineStr"/>
      <c r="D8529" s="163" t="inlineStr"/>
      <c r="E8529" s="164" t="n">
        <v>0</v>
      </c>
      <c r="F8529" s="81">
        <f>SUMIFS(الاضافة!$G$7:$G$60000,الاضافة!$H$7:$H$60000,"*اضاف*",الاضافة!$E$7:$E$60000,'أرصدة المخزن'!C8529)</f>
        <v/>
      </c>
      <c r="G8529" s="81">
        <f>SUMIFS(الصرف!$H$7:$H$60000,الصرف!$F$7:$F$60000,'أرصدة المخزن'!C8529)</f>
        <v/>
      </c>
      <c r="H8529" s="82">
        <f>E8529+F8529-G8529</f>
        <v/>
      </c>
    </row>
    <row r="8530">
      <c r="A8530" s="161" t="n">
        <v>10160247</v>
      </c>
      <c r="B8530" s="162" t="inlineStr">
        <is>
          <t>عدد و معدات</t>
        </is>
      </c>
      <c r="C8530" s="163" t="inlineStr"/>
      <c r="D8530" s="163" t="inlineStr"/>
      <c r="E8530" s="164" t="n">
        <v>0</v>
      </c>
      <c r="F8530" s="81">
        <f>SUMIFS(الاضافة!$G$7:$G$60000,الاضافة!$H$7:$H$60000,"*اضاف*",الاضافة!$E$7:$E$60000,'أرصدة المخزن'!C8530)</f>
        <v/>
      </c>
      <c r="G8530" s="81">
        <f>SUMIFS(الصرف!$H$7:$H$60000,الصرف!$F$7:$F$60000,'أرصدة المخزن'!C8530)</f>
        <v/>
      </c>
      <c r="H8530" s="82">
        <f>E8530+F8530-G8530</f>
        <v/>
      </c>
    </row>
    <row r="8531">
      <c r="A8531" s="161" t="n">
        <v>10160248</v>
      </c>
      <c r="B8531" s="162" t="inlineStr">
        <is>
          <t>عدد و معدات</t>
        </is>
      </c>
      <c r="C8531" s="163" t="inlineStr"/>
      <c r="D8531" s="163" t="inlineStr"/>
      <c r="E8531" s="164" t="n">
        <v>0</v>
      </c>
      <c r="F8531" s="81">
        <f>SUMIFS(الاضافة!$G$7:$G$60000,الاضافة!$H$7:$H$60000,"*اضاف*",الاضافة!$E$7:$E$60000,'أرصدة المخزن'!C8531)</f>
        <v/>
      </c>
      <c r="G8531" s="81">
        <f>SUMIFS(الصرف!$H$7:$H$60000,الصرف!$F$7:$F$60000,'أرصدة المخزن'!C8531)</f>
        <v/>
      </c>
      <c r="H8531" s="82">
        <f>E8531+F8531-G8531</f>
        <v/>
      </c>
    </row>
    <row r="8532">
      <c r="A8532" s="161" t="n">
        <v>10160249</v>
      </c>
      <c r="B8532" s="162" t="inlineStr">
        <is>
          <t>عدد و معدات</t>
        </is>
      </c>
      <c r="C8532" s="163" t="inlineStr"/>
      <c r="D8532" s="163" t="inlineStr"/>
      <c r="E8532" s="164" t="n">
        <v>0</v>
      </c>
      <c r="F8532" s="81">
        <f>SUMIFS(الاضافة!$G$7:$G$60000,الاضافة!$H$7:$H$60000,"*اضاف*",الاضافة!$E$7:$E$60000,'أرصدة المخزن'!C8532)</f>
        <v/>
      </c>
      <c r="G8532" s="81">
        <f>SUMIFS(الصرف!$H$7:$H$60000,الصرف!$F$7:$F$60000,'أرصدة المخزن'!C8532)</f>
        <v/>
      </c>
      <c r="H8532" s="82">
        <f>E8532+F8532-G8532</f>
        <v/>
      </c>
    </row>
    <row r="8533">
      <c r="A8533" s="161" t="n">
        <v>10160250</v>
      </c>
      <c r="B8533" s="162" t="inlineStr">
        <is>
          <t>عدد و معدات</t>
        </is>
      </c>
      <c r="C8533" s="163" t="inlineStr"/>
      <c r="D8533" s="163" t="inlineStr"/>
      <c r="E8533" s="164" t="n">
        <v>0</v>
      </c>
      <c r="F8533" s="81">
        <f>SUMIFS(الاضافة!$G$7:$G$60000,الاضافة!$H$7:$H$60000,"*اضاف*",الاضافة!$E$7:$E$60000,'أرصدة المخزن'!C8533)</f>
        <v/>
      </c>
      <c r="G8533" s="81">
        <f>SUMIFS(الصرف!$H$7:$H$60000,الصرف!$F$7:$F$60000,'أرصدة المخزن'!C8533)</f>
        <v/>
      </c>
      <c r="H8533" s="82">
        <f>E8533+F8533-G8533</f>
        <v/>
      </c>
    </row>
    <row r="8534">
      <c r="A8534" s="161" t="n">
        <v>10160251</v>
      </c>
      <c r="B8534" s="162" t="inlineStr">
        <is>
          <t>عدد و معدات</t>
        </is>
      </c>
      <c r="C8534" s="163" t="inlineStr"/>
      <c r="D8534" s="163" t="inlineStr"/>
      <c r="E8534" s="164" t="n">
        <v>0</v>
      </c>
      <c r="F8534" s="81">
        <f>SUMIFS(الاضافة!$G$7:$G$60000,الاضافة!$H$7:$H$60000,"*اضاف*",الاضافة!$E$7:$E$60000,'أرصدة المخزن'!C8534)</f>
        <v/>
      </c>
      <c r="G8534" s="81">
        <f>SUMIFS(الصرف!$H$7:$H$60000,الصرف!$F$7:$F$60000,'أرصدة المخزن'!C8534)</f>
        <v/>
      </c>
      <c r="H8534" s="82">
        <f>E8534+F8534-G8534</f>
        <v/>
      </c>
    </row>
    <row r="8535">
      <c r="A8535" s="161" t="n">
        <v>10160252</v>
      </c>
      <c r="B8535" s="162" t="inlineStr">
        <is>
          <t>عدد و معدات</t>
        </is>
      </c>
      <c r="C8535" s="163" t="inlineStr"/>
      <c r="D8535" s="163" t="inlineStr"/>
      <c r="E8535" s="164" t="n">
        <v>0</v>
      </c>
      <c r="F8535" s="81">
        <f>SUMIFS(الاضافة!$G$7:$G$60000,الاضافة!$H$7:$H$60000,"*اضاف*",الاضافة!$E$7:$E$60000,'أرصدة المخزن'!C8535)</f>
        <v/>
      </c>
      <c r="G8535" s="81">
        <f>SUMIFS(الصرف!$H$7:$H$60000,الصرف!$F$7:$F$60000,'أرصدة المخزن'!C8535)</f>
        <v/>
      </c>
      <c r="H8535" s="82">
        <f>E8535+F8535-G8535</f>
        <v/>
      </c>
    </row>
    <row r="8536">
      <c r="A8536" s="161" t="n">
        <v>10160253</v>
      </c>
      <c r="B8536" s="162" t="inlineStr">
        <is>
          <t>عدد و معدات</t>
        </is>
      </c>
      <c r="C8536" s="163" t="inlineStr"/>
      <c r="D8536" s="163" t="inlineStr"/>
      <c r="E8536" s="164" t="n">
        <v>0</v>
      </c>
      <c r="F8536" s="81">
        <f>SUMIFS(الاضافة!$G$7:$G$60000,الاضافة!$H$7:$H$60000,"*اضاف*",الاضافة!$E$7:$E$60000,'أرصدة المخزن'!C8536)</f>
        <v/>
      </c>
      <c r="G8536" s="81">
        <f>SUMIFS(الصرف!$H$7:$H$60000,الصرف!$F$7:$F$60000,'أرصدة المخزن'!C8536)</f>
        <v/>
      </c>
      <c r="H8536" s="82">
        <f>E8536+F8536-G8536</f>
        <v/>
      </c>
    </row>
    <row r="8537">
      <c r="A8537" s="161" t="n">
        <v>10160254</v>
      </c>
      <c r="B8537" s="162" t="inlineStr">
        <is>
          <t>عدد و معدات</t>
        </is>
      </c>
      <c r="C8537" s="163" t="inlineStr"/>
      <c r="D8537" s="163" t="inlineStr"/>
      <c r="E8537" s="164" t="n">
        <v>0</v>
      </c>
      <c r="F8537" s="81">
        <f>SUMIFS(الاضافة!$G$7:$G$60000,الاضافة!$H$7:$H$60000,"*اضاف*",الاضافة!$E$7:$E$60000,'أرصدة المخزن'!C8537)</f>
        <v/>
      </c>
      <c r="G8537" s="81">
        <f>SUMIFS(الصرف!$H$7:$H$60000,الصرف!$F$7:$F$60000,'أرصدة المخزن'!C8537)</f>
        <v/>
      </c>
      <c r="H8537" s="82">
        <f>E8537+F8537-G8537</f>
        <v/>
      </c>
    </row>
    <row r="8538">
      <c r="A8538" s="161" t="n">
        <v>10160255</v>
      </c>
      <c r="B8538" s="162" t="inlineStr">
        <is>
          <t>عدد و معدات</t>
        </is>
      </c>
      <c r="C8538" s="163" t="inlineStr"/>
      <c r="D8538" s="163" t="inlineStr"/>
      <c r="E8538" s="164" t="n">
        <v>0</v>
      </c>
      <c r="F8538" s="81">
        <f>SUMIFS(الاضافة!$G$7:$G$60000,الاضافة!$H$7:$H$60000,"*اضاف*",الاضافة!$E$7:$E$60000,'أرصدة المخزن'!C8538)</f>
        <v/>
      </c>
      <c r="G8538" s="81">
        <f>SUMIFS(الصرف!$H$7:$H$60000,الصرف!$F$7:$F$60000,'أرصدة المخزن'!C8538)</f>
        <v/>
      </c>
      <c r="H8538" s="82">
        <f>E8538+F8538-G8538</f>
        <v/>
      </c>
    </row>
    <row r="8539">
      <c r="A8539" s="161" t="n">
        <v>10160256</v>
      </c>
      <c r="B8539" s="162" t="inlineStr">
        <is>
          <t>عدد و معدات</t>
        </is>
      </c>
      <c r="C8539" s="163" t="inlineStr"/>
      <c r="D8539" s="163" t="inlineStr"/>
      <c r="E8539" s="164" t="n">
        <v>0</v>
      </c>
      <c r="F8539" s="81">
        <f>SUMIFS(الاضافة!$G$7:$G$60000,الاضافة!$H$7:$H$60000,"*اضاف*",الاضافة!$E$7:$E$60000,'أرصدة المخزن'!C8539)</f>
        <v/>
      </c>
      <c r="G8539" s="81">
        <f>SUMIFS(الصرف!$H$7:$H$60000,الصرف!$F$7:$F$60000,'أرصدة المخزن'!C8539)</f>
        <v/>
      </c>
      <c r="H8539" s="82">
        <f>E8539+F8539-G8539</f>
        <v/>
      </c>
    </row>
    <row r="8540">
      <c r="A8540" s="161" t="n">
        <v>10160257</v>
      </c>
      <c r="B8540" s="162" t="inlineStr">
        <is>
          <t>عدد و معدات</t>
        </is>
      </c>
      <c r="C8540" s="163" t="inlineStr"/>
      <c r="D8540" s="163" t="inlineStr"/>
      <c r="E8540" s="164" t="n">
        <v>0</v>
      </c>
      <c r="F8540" s="81">
        <f>SUMIFS(الاضافة!$G$7:$G$60000,الاضافة!$H$7:$H$60000,"*اضاف*",الاضافة!$E$7:$E$60000,'أرصدة المخزن'!C8540)</f>
        <v/>
      </c>
      <c r="G8540" s="81">
        <f>SUMIFS(الصرف!$H$7:$H$60000,الصرف!$F$7:$F$60000,'أرصدة المخزن'!C8540)</f>
        <v/>
      </c>
      <c r="H8540" s="82">
        <f>E8540+F8540-G8540</f>
        <v/>
      </c>
    </row>
    <row r="8541">
      <c r="A8541" s="161" t="n">
        <v>10160258</v>
      </c>
      <c r="B8541" s="162" t="inlineStr">
        <is>
          <t>عدد و معدات</t>
        </is>
      </c>
      <c r="C8541" s="163" t="inlineStr"/>
      <c r="D8541" s="163" t="inlineStr"/>
      <c r="E8541" s="164" t="n">
        <v>0</v>
      </c>
      <c r="F8541" s="81">
        <f>SUMIFS(الاضافة!$G$7:$G$60000,الاضافة!$H$7:$H$60000,"*اضاف*",الاضافة!$E$7:$E$60000,'أرصدة المخزن'!C8541)</f>
        <v/>
      </c>
      <c r="G8541" s="81">
        <f>SUMIFS(الصرف!$H$7:$H$60000,الصرف!$F$7:$F$60000,'أرصدة المخزن'!C8541)</f>
        <v/>
      </c>
      <c r="H8541" s="82">
        <f>E8541+F8541-G8541</f>
        <v/>
      </c>
    </row>
    <row r="8542">
      <c r="A8542" s="161" t="n">
        <v>10160259</v>
      </c>
      <c r="B8542" s="162" t="inlineStr">
        <is>
          <t>عدد و معدات</t>
        </is>
      </c>
      <c r="C8542" s="163" t="inlineStr"/>
      <c r="D8542" s="163" t="inlineStr"/>
      <c r="E8542" s="164" t="n">
        <v>0</v>
      </c>
      <c r="F8542" s="81">
        <f>SUMIFS(الاضافة!$G$7:$G$60000,الاضافة!$H$7:$H$60000,"*اضاف*",الاضافة!$E$7:$E$60000,'أرصدة المخزن'!C8542)</f>
        <v/>
      </c>
      <c r="G8542" s="81">
        <f>SUMIFS(الصرف!$H$7:$H$60000,الصرف!$F$7:$F$60000,'أرصدة المخزن'!C8542)</f>
        <v/>
      </c>
      <c r="H8542" s="82">
        <f>E8542+F8542-G8542</f>
        <v/>
      </c>
    </row>
    <row r="8543">
      <c r="A8543" s="161" t="n">
        <v>10160260</v>
      </c>
      <c r="B8543" s="162" t="inlineStr">
        <is>
          <t>عدد و معدات</t>
        </is>
      </c>
      <c r="C8543" s="163" t="inlineStr"/>
      <c r="D8543" s="163" t="inlineStr"/>
      <c r="E8543" s="164" t="n">
        <v>0</v>
      </c>
      <c r="F8543" s="81">
        <f>SUMIFS(الاضافة!$G$7:$G$60000,الاضافة!$H$7:$H$60000,"*اضاف*",الاضافة!$E$7:$E$60000,'أرصدة المخزن'!C8543)</f>
        <v/>
      </c>
      <c r="G8543" s="81">
        <f>SUMIFS(الصرف!$H$7:$H$60000,الصرف!$F$7:$F$60000,'أرصدة المخزن'!C8543)</f>
        <v/>
      </c>
      <c r="H8543" s="82">
        <f>E8543+F8543-G8543</f>
        <v/>
      </c>
    </row>
    <row r="8544">
      <c r="A8544" s="161" t="n">
        <v>10160261</v>
      </c>
      <c r="B8544" s="162" t="inlineStr">
        <is>
          <t>عدد و معدات</t>
        </is>
      </c>
      <c r="C8544" s="163" t="inlineStr"/>
      <c r="D8544" s="163" t="inlineStr"/>
      <c r="E8544" s="164" t="n">
        <v>0</v>
      </c>
      <c r="F8544" s="81">
        <f>SUMIFS(الاضافة!$G$7:$G$60000,الاضافة!$H$7:$H$60000,"*اضاف*",الاضافة!$E$7:$E$60000,'أرصدة المخزن'!C8544)</f>
        <v/>
      </c>
      <c r="G8544" s="81">
        <f>SUMIFS(الصرف!$H$7:$H$60000,الصرف!$F$7:$F$60000,'أرصدة المخزن'!C8544)</f>
        <v/>
      </c>
      <c r="H8544" s="82">
        <f>E8544+F8544-G8544</f>
        <v/>
      </c>
    </row>
    <row r="8545">
      <c r="A8545" s="161" t="n">
        <v>10160262</v>
      </c>
      <c r="B8545" s="162" t="inlineStr">
        <is>
          <t>عدد و معدات</t>
        </is>
      </c>
      <c r="C8545" s="163" t="inlineStr"/>
      <c r="D8545" s="163" t="inlineStr"/>
      <c r="E8545" s="164" t="n">
        <v>0</v>
      </c>
      <c r="F8545" s="81">
        <f>SUMIFS(الاضافة!$G$7:$G$60000,الاضافة!$H$7:$H$60000,"*اضاف*",الاضافة!$E$7:$E$60000,'أرصدة المخزن'!C8545)</f>
        <v/>
      </c>
      <c r="G8545" s="81">
        <f>SUMIFS(الصرف!$H$7:$H$60000,الصرف!$F$7:$F$60000,'أرصدة المخزن'!C8545)</f>
        <v/>
      </c>
      <c r="H8545" s="82">
        <f>E8545+F8545-G8545</f>
        <v/>
      </c>
    </row>
    <row r="8546">
      <c r="A8546" s="161" t="n">
        <v>10160263</v>
      </c>
      <c r="B8546" s="162" t="inlineStr">
        <is>
          <t>عدد و معدات</t>
        </is>
      </c>
      <c r="C8546" s="163" t="inlineStr"/>
      <c r="D8546" s="163" t="inlineStr"/>
      <c r="E8546" s="164" t="n">
        <v>0</v>
      </c>
      <c r="F8546" s="81">
        <f>SUMIFS(الاضافة!$G$7:$G$60000,الاضافة!$H$7:$H$60000,"*اضاف*",الاضافة!$E$7:$E$60000,'أرصدة المخزن'!C8546)</f>
        <v/>
      </c>
      <c r="G8546" s="81">
        <f>SUMIFS(الصرف!$H$7:$H$60000,الصرف!$F$7:$F$60000,'أرصدة المخزن'!C8546)</f>
        <v/>
      </c>
      <c r="H8546" s="82">
        <f>E8546+F8546-G8546</f>
        <v/>
      </c>
    </row>
    <row r="8547">
      <c r="A8547" s="161" t="n">
        <v>10160264</v>
      </c>
      <c r="B8547" s="162" t="inlineStr">
        <is>
          <t>عدد و معدات</t>
        </is>
      </c>
      <c r="C8547" s="163" t="inlineStr"/>
      <c r="D8547" s="163" t="inlineStr"/>
      <c r="E8547" s="164" t="n">
        <v>0</v>
      </c>
      <c r="F8547" s="81">
        <f>SUMIFS(الاضافة!$G$7:$G$60000,الاضافة!$H$7:$H$60000,"*اضاف*",الاضافة!$E$7:$E$60000,'أرصدة المخزن'!C8547)</f>
        <v/>
      </c>
      <c r="G8547" s="81">
        <f>SUMIFS(الصرف!$H$7:$H$60000,الصرف!$F$7:$F$60000,'أرصدة المخزن'!C8547)</f>
        <v/>
      </c>
      <c r="H8547" s="82">
        <f>E8547+F8547-G8547</f>
        <v/>
      </c>
    </row>
    <row r="8548">
      <c r="A8548" s="161" t="n">
        <v>10160265</v>
      </c>
      <c r="B8548" s="162" t="inlineStr">
        <is>
          <t>عدد و معدات</t>
        </is>
      </c>
      <c r="C8548" s="163" t="inlineStr"/>
      <c r="D8548" s="163" t="inlineStr"/>
      <c r="E8548" s="164" t="n">
        <v>0</v>
      </c>
      <c r="F8548" s="81">
        <f>SUMIFS(الاضافة!$G$7:$G$60000,الاضافة!$H$7:$H$60000,"*اضاف*",الاضافة!$E$7:$E$60000,'أرصدة المخزن'!C8548)</f>
        <v/>
      </c>
      <c r="G8548" s="81">
        <f>SUMIFS(الصرف!$H$7:$H$60000,الصرف!$F$7:$F$60000,'أرصدة المخزن'!C8548)</f>
        <v/>
      </c>
      <c r="H8548" s="82">
        <f>E8548+F8548-G8548</f>
        <v/>
      </c>
    </row>
    <row r="8549">
      <c r="A8549" s="161" t="n">
        <v>10160266</v>
      </c>
      <c r="B8549" s="162" t="inlineStr">
        <is>
          <t>عدد و معدات</t>
        </is>
      </c>
      <c r="C8549" s="163" t="inlineStr"/>
      <c r="D8549" s="163" t="inlineStr"/>
      <c r="E8549" s="164" t="n">
        <v>0</v>
      </c>
      <c r="F8549" s="81">
        <f>SUMIFS(الاضافة!$G$7:$G$60000,الاضافة!$H$7:$H$60000,"*اضاف*",الاضافة!$E$7:$E$60000,'أرصدة المخزن'!C8549)</f>
        <v/>
      </c>
      <c r="G8549" s="81">
        <f>SUMIFS(الصرف!$H$7:$H$60000,الصرف!$F$7:$F$60000,'أرصدة المخزن'!C8549)</f>
        <v/>
      </c>
      <c r="H8549" s="82">
        <f>E8549+F8549-G8549</f>
        <v/>
      </c>
    </row>
    <row r="8550">
      <c r="A8550" s="161" t="n">
        <v>10160267</v>
      </c>
      <c r="B8550" s="162" t="inlineStr">
        <is>
          <t>عدد و معدات</t>
        </is>
      </c>
      <c r="C8550" s="163" t="inlineStr"/>
      <c r="D8550" s="163" t="inlineStr"/>
      <c r="E8550" s="164" t="n">
        <v>0</v>
      </c>
      <c r="F8550" s="81">
        <f>SUMIFS(الاضافة!$G$7:$G$60000,الاضافة!$H$7:$H$60000,"*اضاف*",الاضافة!$E$7:$E$60000,'أرصدة المخزن'!C8550)</f>
        <v/>
      </c>
      <c r="G8550" s="81">
        <f>SUMIFS(الصرف!$H$7:$H$60000,الصرف!$F$7:$F$60000,'أرصدة المخزن'!C8550)</f>
        <v/>
      </c>
      <c r="H8550" s="82">
        <f>E8550+F8550-G8550</f>
        <v/>
      </c>
    </row>
    <row r="8551">
      <c r="A8551" s="161" t="n">
        <v>10160268</v>
      </c>
      <c r="B8551" s="162" t="inlineStr">
        <is>
          <t>عدد و معدات</t>
        </is>
      </c>
      <c r="C8551" s="163" t="inlineStr"/>
      <c r="D8551" s="163" t="inlineStr"/>
      <c r="E8551" s="164" t="n">
        <v>0</v>
      </c>
      <c r="F8551" s="81">
        <f>SUMIFS(الاضافة!$G$7:$G$60000,الاضافة!$H$7:$H$60000,"*اضاف*",الاضافة!$E$7:$E$60000,'أرصدة المخزن'!C8551)</f>
        <v/>
      </c>
      <c r="G8551" s="81">
        <f>SUMIFS(الصرف!$H$7:$H$60000,الصرف!$F$7:$F$60000,'أرصدة المخزن'!C8551)</f>
        <v/>
      </c>
      <c r="H8551" s="82">
        <f>E8551+F8551-G8551</f>
        <v/>
      </c>
    </row>
    <row r="8552">
      <c r="A8552" s="161" t="n">
        <v>10160269</v>
      </c>
      <c r="B8552" s="162" t="inlineStr">
        <is>
          <t>عدد و معدات</t>
        </is>
      </c>
      <c r="C8552" s="163" t="inlineStr"/>
      <c r="D8552" s="163" t="inlineStr"/>
      <c r="E8552" s="164" t="n">
        <v>0</v>
      </c>
      <c r="F8552" s="81">
        <f>SUMIFS(الاضافة!$G$7:$G$60000,الاضافة!$H$7:$H$60000,"*اضاف*",الاضافة!$E$7:$E$60000,'أرصدة المخزن'!C8552)</f>
        <v/>
      </c>
      <c r="G8552" s="81">
        <f>SUMIFS(الصرف!$H$7:$H$60000,الصرف!$F$7:$F$60000,'أرصدة المخزن'!C8552)</f>
        <v/>
      </c>
      <c r="H8552" s="82">
        <f>E8552+F8552-G8552</f>
        <v/>
      </c>
    </row>
    <row r="8553">
      <c r="A8553" s="161" t="n">
        <v>10160270</v>
      </c>
      <c r="B8553" s="162" t="inlineStr">
        <is>
          <t>عدد و معدات</t>
        </is>
      </c>
      <c r="C8553" s="163" t="inlineStr"/>
      <c r="D8553" s="163" t="inlineStr"/>
      <c r="E8553" s="164" t="n">
        <v>0</v>
      </c>
      <c r="F8553" s="81">
        <f>SUMIFS(الاضافة!$G$7:$G$60000,الاضافة!$H$7:$H$60000,"*اضاف*",الاضافة!$E$7:$E$60000,'أرصدة المخزن'!C8553)</f>
        <v/>
      </c>
      <c r="G8553" s="81">
        <f>SUMIFS(الصرف!$H$7:$H$60000,الصرف!$F$7:$F$60000,'أرصدة المخزن'!C8553)</f>
        <v/>
      </c>
      <c r="H8553" s="82">
        <f>E8553+F8553-G8553</f>
        <v/>
      </c>
    </row>
    <row r="8554">
      <c r="A8554" s="161" t="n">
        <v>10160271</v>
      </c>
      <c r="B8554" s="162" t="inlineStr">
        <is>
          <t>عدد و معدات</t>
        </is>
      </c>
      <c r="C8554" s="163" t="inlineStr"/>
      <c r="D8554" s="163" t="inlineStr"/>
      <c r="E8554" s="164" t="n">
        <v>0</v>
      </c>
      <c r="F8554" s="81">
        <f>SUMIFS(الاضافة!$G$7:$G$60000,الاضافة!$H$7:$H$60000,"*اضاف*",الاضافة!$E$7:$E$60000,'أرصدة المخزن'!C8554)</f>
        <v/>
      </c>
      <c r="G8554" s="81">
        <f>SUMIFS(الصرف!$H$7:$H$60000,الصرف!$F$7:$F$60000,'أرصدة المخزن'!C8554)</f>
        <v/>
      </c>
      <c r="H8554" s="82">
        <f>E8554+F8554-G8554</f>
        <v/>
      </c>
    </row>
    <row r="8555">
      <c r="A8555" s="161" t="n">
        <v>10160272</v>
      </c>
      <c r="B8555" s="162" t="inlineStr">
        <is>
          <t>عدد و معدات</t>
        </is>
      </c>
      <c r="C8555" s="163" t="inlineStr"/>
      <c r="D8555" s="163" t="inlineStr"/>
      <c r="E8555" s="164" t="n">
        <v>0</v>
      </c>
      <c r="F8555" s="81">
        <f>SUMIFS(الاضافة!$G$7:$G$60000,الاضافة!$H$7:$H$60000,"*اضاف*",الاضافة!$E$7:$E$60000,'أرصدة المخزن'!C8555)</f>
        <v/>
      </c>
      <c r="G8555" s="81">
        <f>SUMIFS(الصرف!$H$7:$H$60000,الصرف!$F$7:$F$60000,'أرصدة المخزن'!C8555)</f>
        <v/>
      </c>
      <c r="H8555" s="82">
        <f>E8555+F8555-G8555</f>
        <v/>
      </c>
    </row>
    <row r="8556">
      <c r="A8556" s="161" t="n">
        <v>10160273</v>
      </c>
      <c r="B8556" s="162" t="inlineStr">
        <is>
          <t>عدد و معدات</t>
        </is>
      </c>
      <c r="C8556" s="163" t="inlineStr"/>
      <c r="D8556" s="163" t="inlineStr"/>
      <c r="E8556" s="164" t="n">
        <v>0</v>
      </c>
      <c r="F8556" s="81">
        <f>SUMIFS(الاضافة!$G$7:$G$60000,الاضافة!$H$7:$H$60000,"*اضاف*",الاضافة!$E$7:$E$60000,'أرصدة المخزن'!C8556)</f>
        <v/>
      </c>
      <c r="G8556" s="81">
        <f>SUMIFS(الصرف!$H$7:$H$60000,الصرف!$F$7:$F$60000,'أرصدة المخزن'!C8556)</f>
        <v/>
      </c>
      <c r="H8556" s="82">
        <f>E8556+F8556-G8556</f>
        <v/>
      </c>
    </row>
    <row r="8557">
      <c r="A8557" s="161" t="n">
        <v>10160274</v>
      </c>
      <c r="B8557" s="162" t="inlineStr">
        <is>
          <t>عدد و معدات</t>
        </is>
      </c>
      <c r="C8557" s="163" t="inlineStr"/>
      <c r="D8557" s="163" t="inlineStr"/>
      <c r="E8557" s="164" t="n">
        <v>0</v>
      </c>
      <c r="F8557" s="81">
        <f>SUMIFS(الاضافة!$G$7:$G$60000,الاضافة!$H$7:$H$60000,"*اضاف*",الاضافة!$E$7:$E$60000,'أرصدة المخزن'!C8557)</f>
        <v/>
      </c>
      <c r="G8557" s="81">
        <f>SUMIFS(الصرف!$H$7:$H$60000,الصرف!$F$7:$F$60000,'أرصدة المخزن'!C8557)</f>
        <v/>
      </c>
      <c r="H8557" s="82">
        <f>E8557+F8557-G8557</f>
        <v/>
      </c>
    </row>
    <row r="8558">
      <c r="A8558" s="161" t="n">
        <v>10160275</v>
      </c>
      <c r="B8558" s="162" t="inlineStr">
        <is>
          <t>عدد و معدات</t>
        </is>
      </c>
      <c r="C8558" s="163" t="inlineStr"/>
      <c r="D8558" s="163" t="inlineStr"/>
      <c r="E8558" s="164" t="n">
        <v>0</v>
      </c>
      <c r="F8558" s="81">
        <f>SUMIFS(الاضافة!$G$7:$G$60000,الاضافة!$H$7:$H$60000,"*اضاف*",الاضافة!$E$7:$E$60000,'أرصدة المخزن'!C8558)</f>
        <v/>
      </c>
      <c r="G8558" s="81">
        <f>SUMIFS(الصرف!$H$7:$H$60000,الصرف!$F$7:$F$60000,'أرصدة المخزن'!C8558)</f>
        <v/>
      </c>
      <c r="H8558" s="82">
        <f>E8558+F8558-G8558</f>
        <v/>
      </c>
    </row>
    <row r="8559">
      <c r="A8559" s="161" t="n">
        <v>10160276</v>
      </c>
      <c r="B8559" s="162" t="inlineStr">
        <is>
          <t>عدد و معدات</t>
        </is>
      </c>
      <c r="C8559" s="163" t="inlineStr"/>
      <c r="D8559" s="163" t="inlineStr"/>
      <c r="E8559" s="164" t="n">
        <v>0</v>
      </c>
      <c r="F8559" s="81">
        <f>SUMIFS(الاضافة!$G$7:$G$60000,الاضافة!$H$7:$H$60000,"*اضاف*",الاضافة!$E$7:$E$60000,'أرصدة المخزن'!C8559)</f>
        <v/>
      </c>
      <c r="G8559" s="81">
        <f>SUMIFS(الصرف!$H$7:$H$60000,الصرف!$F$7:$F$60000,'أرصدة المخزن'!C8559)</f>
        <v/>
      </c>
      <c r="H8559" s="82">
        <f>E8559+F8559-G8559</f>
        <v/>
      </c>
    </row>
    <row r="8560">
      <c r="A8560" s="161" t="n">
        <v>10160277</v>
      </c>
      <c r="B8560" s="162" t="inlineStr">
        <is>
          <t>عدد و معدات</t>
        </is>
      </c>
      <c r="C8560" s="163" t="inlineStr"/>
      <c r="D8560" s="163" t="inlineStr"/>
      <c r="E8560" s="164" t="n">
        <v>0</v>
      </c>
      <c r="F8560" s="81">
        <f>SUMIFS(الاضافة!$G$7:$G$60000,الاضافة!$H$7:$H$60000,"*اضاف*",الاضافة!$E$7:$E$60000,'أرصدة المخزن'!C8560)</f>
        <v/>
      </c>
      <c r="G8560" s="81">
        <f>SUMIFS(الصرف!$H$7:$H$60000,الصرف!$F$7:$F$60000,'أرصدة المخزن'!C8560)</f>
        <v/>
      </c>
      <c r="H8560" s="82">
        <f>E8560+F8560-G8560</f>
        <v/>
      </c>
    </row>
    <row r="8561">
      <c r="A8561" s="161" t="n">
        <v>10160278</v>
      </c>
      <c r="B8561" s="162" t="inlineStr">
        <is>
          <t>عدد و معدات</t>
        </is>
      </c>
      <c r="C8561" s="163" t="inlineStr"/>
      <c r="D8561" s="163" t="inlineStr"/>
      <c r="E8561" s="164" t="n">
        <v>0</v>
      </c>
      <c r="F8561" s="81">
        <f>SUMIFS(الاضافة!$G$7:$G$60000,الاضافة!$H$7:$H$60000,"*اضاف*",الاضافة!$E$7:$E$60000,'أرصدة المخزن'!C8561)</f>
        <v/>
      </c>
      <c r="G8561" s="81">
        <f>SUMIFS(الصرف!$H$7:$H$60000,الصرف!$F$7:$F$60000,'أرصدة المخزن'!C8561)</f>
        <v/>
      </c>
      <c r="H8561" s="82">
        <f>E8561+F8561-G8561</f>
        <v/>
      </c>
    </row>
    <row r="8562">
      <c r="A8562" s="161" t="n">
        <v>10160279</v>
      </c>
      <c r="B8562" s="162" t="inlineStr">
        <is>
          <t>عدد و معدات</t>
        </is>
      </c>
      <c r="C8562" s="163" t="inlineStr"/>
      <c r="D8562" s="163" t="inlineStr"/>
      <c r="E8562" s="164" t="n">
        <v>0</v>
      </c>
      <c r="F8562" s="81">
        <f>SUMIFS(الاضافة!$G$7:$G$60000,الاضافة!$H$7:$H$60000,"*اضاف*",الاضافة!$E$7:$E$60000,'أرصدة المخزن'!C8562)</f>
        <v/>
      </c>
      <c r="G8562" s="81">
        <f>SUMIFS(الصرف!$H$7:$H$60000,الصرف!$F$7:$F$60000,'أرصدة المخزن'!C8562)</f>
        <v/>
      </c>
      <c r="H8562" s="82">
        <f>E8562+F8562-G8562</f>
        <v/>
      </c>
    </row>
    <row r="8563">
      <c r="A8563" s="161" t="n">
        <v>10160280</v>
      </c>
      <c r="B8563" s="162" t="inlineStr">
        <is>
          <t>عدد و معدات</t>
        </is>
      </c>
      <c r="C8563" s="163" t="inlineStr"/>
      <c r="D8563" s="163" t="inlineStr"/>
      <c r="E8563" s="164" t="n">
        <v>0</v>
      </c>
      <c r="F8563" s="81">
        <f>SUMIFS(الاضافة!$G$7:$G$60000,الاضافة!$H$7:$H$60000,"*اضاف*",الاضافة!$E$7:$E$60000,'أرصدة المخزن'!C8563)</f>
        <v/>
      </c>
      <c r="G8563" s="81">
        <f>SUMIFS(الصرف!$H$7:$H$60000,الصرف!$F$7:$F$60000,'أرصدة المخزن'!C8563)</f>
        <v/>
      </c>
      <c r="H8563" s="82">
        <f>E8563+F8563-G8563</f>
        <v/>
      </c>
    </row>
    <row r="8564">
      <c r="A8564" s="161" t="n">
        <v>10160281</v>
      </c>
      <c r="B8564" s="162" t="inlineStr">
        <is>
          <t>عدد و معدات</t>
        </is>
      </c>
      <c r="C8564" s="163" t="inlineStr"/>
      <c r="D8564" s="163" t="inlineStr"/>
      <c r="E8564" s="164" t="n">
        <v>0</v>
      </c>
      <c r="F8564" s="81">
        <f>SUMIFS(الاضافة!$G$7:$G$60000,الاضافة!$H$7:$H$60000,"*اضاف*",الاضافة!$E$7:$E$60000,'أرصدة المخزن'!C8564)</f>
        <v/>
      </c>
      <c r="G8564" s="81">
        <f>SUMIFS(الصرف!$H$7:$H$60000,الصرف!$F$7:$F$60000,'أرصدة المخزن'!C8564)</f>
        <v/>
      </c>
      <c r="H8564" s="82">
        <f>E8564+F8564-G8564</f>
        <v/>
      </c>
    </row>
    <row r="8565">
      <c r="A8565" s="161" t="n">
        <v>10160282</v>
      </c>
      <c r="B8565" s="162" t="inlineStr">
        <is>
          <t>عدد و معدات</t>
        </is>
      </c>
      <c r="C8565" s="163" t="inlineStr"/>
      <c r="D8565" s="163" t="inlineStr"/>
      <c r="E8565" s="164" t="n">
        <v>0</v>
      </c>
      <c r="F8565" s="81">
        <f>SUMIFS(الاضافة!$G$7:$G$60000,الاضافة!$H$7:$H$60000,"*اضاف*",الاضافة!$E$7:$E$60000,'أرصدة المخزن'!C8565)</f>
        <v/>
      </c>
      <c r="G8565" s="81">
        <f>SUMIFS(الصرف!$H$7:$H$60000,الصرف!$F$7:$F$60000,'أرصدة المخزن'!C8565)</f>
        <v/>
      </c>
      <c r="H8565" s="82">
        <f>E8565+F8565-G8565</f>
        <v/>
      </c>
    </row>
    <row r="8566">
      <c r="A8566" s="161" t="n">
        <v>10160283</v>
      </c>
      <c r="B8566" s="162" t="inlineStr">
        <is>
          <t>عدد و معدات</t>
        </is>
      </c>
      <c r="C8566" s="163" t="inlineStr"/>
      <c r="D8566" s="163" t="inlineStr"/>
      <c r="E8566" s="164" t="n">
        <v>0</v>
      </c>
      <c r="F8566" s="81">
        <f>SUMIFS(الاضافة!$G$7:$G$60000,الاضافة!$H$7:$H$60000,"*اضاف*",الاضافة!$E$7:$E$60000,'أرصدة المخزن'!C8566)</f>
        <v/>
      </c>
      <c r="G8566" s="81">
        <f>SUMIFS(الصرف!$H$7:$H$60000,الصرف!$F$7:$F$60000,'أرصدة المخزن'!C8566)</f>
        <v/>
      </c>
      <c r="H8566" s="82">
        <f>E8566+F8566-G8566</f>
        <v/>
      </c>
    </row>
    <row r="8567">
      <c r="A8567" s="161" t="n">
        <v>10160284</v>
      </c>
      <c r="B8567" s="162" t="inlineStr">
        <is>
          <t>عدد و معدات</t>
        </is>
      </c>
      <c r="C8567" s="163" t="inlineStr"/>
      <c r="D8567" s="163" t="inlineStr"/>
      <c r="E8567" s="164" t="n">
        <v>0</v>
      </c>
      <c r="F8567" s="81">
        <f>SUMIFS(الاضافة!$G$7:$G$60000,الاضافة!$H$7:$H$60000,"*اضاف*",الاضافة!$E$7:$E$60000,'أرصدة المخزن'!C8567)</f>
        <v/>
      </c>
      <c r="G8567" s="81">
        <f>SUMIFS(الصرف!$H$7:$H$60000,الصرف!$F$7:$F$60000,'أرصدة المخزن'!C8567)</f>
        <v/>
      </c>
      <c r="H8567" s="82">
        <f>E8567+F8567-G8567</f>
        <v/>
      </c>
    </row>
    <row r="8568">
      <c r="A8568" s="161" t="n">
        <v>10160285</v>
      </c>
      <c r="B8568" s="162" t="inlineStr">
        <is>
          <t>عدد و معدات</t>
        </is>
      </c>
      <c r="C8568" s="163" t="inlineStr"/>
      <c r="D8568" s="163" t="inlineStr"/>
      <c r="E8568" s="164" t="n">
        <v>0</v>
      </c>
      <c r="F8568" s="81">
        <f>SUMIFS(الاضافة!$G$7:$G$60000,الاضافة!$H$7:$H$60000,"*اضاف*",الاضافة!$E$7:$E$60000,'أرصدة المخزن'!C8568)</f>
        <v/>
      </c>
      <c r="G8568" s="81">
        <f>SUMIFS(الصرف!$H$7:$H$60000,الصرف!$F$7:$F$60000,'أرصدة المخزن'!C8568)</f>
        <v/>
      </c>
      <c r="H8568" s="82">
        <f>E8568+F8568-G8568</f>
        <v/>
      </c>
    </row>
    <row r="8569">
      <c r="A8569" s="161" t="n">
        <v>10160286</v>
      </c>
      <c r="B8569" s="162" t="inlineStr">
        <is>
          <t>عدد و معدات</t>
        </is>
      </c>
      <c r="C8569" s="163" t="inlineStr"/>
      <c r="D8569" s="163" t="inlineStr"/>
      <c r="E8569" s="164" t="n">
        <v>0</v>
      </c>
      <c r="F8569" s="81">
        <f>SUMIFS(الاضافة!$G$7:$G$60000,الاضافة!$H$7:$H$60000,"*اضاف*",الاضافة!$E$7:$E$60000,'أرصدة المخزن'!C8569)</f>
        <v/>
      </c>
      <c r="G8569" s="81">
        <f>SUMIFS(الصرف!$H$7:$H$60000,الصرف!$F$7:$F$60000,'أرصدة المخزن'!C8569)</f>
        <v/>
      </c>
      <c r="H8569" s="82">
        <f>E8569+F8569-G8569</f>
        <v/>
      </c>
    </row>
    <row r="8570">
      <c r="A8570" s="161" t="n">
        <v>10160287</v>
      </c>
      <c r="B8570" s="162" t="inlineStr">
        <is>
          <t>عدد و معدات</t>
        </is>
      </c>
      <c r="C8570" s="163" t="inlineStr"/>
      <c r="D8570" s="163" t="inlineStr"/>
      <c r="E8570" s="164" t="n">
        <v>0</v>
      </c>
      <c r="F8570" s="81">
        <f>SUMIFS(الاضافة!$G$7:$G$60000,الاضافة!$H$7:$H$60000,"*اضاف*",الاضافة!$E$7:$E$60000,'أرصدة المخزن'!C8570)</f>
        <v/>
      </c>
      <c r="G8570" s="81">
        <f>SUMIFS(الصرف!$H$7:$H$60000,الصرف!$F$7:$F$60000,'أرصدة المخزن'!C8570)</f>
        <v/>
      </c>
      <c r="H8570" s="82">
        <f>E8570+F8570-G8570</f>
        <v/>
      </c>
    </row>
    <row r="8571">
      <c r="A8571" s="161" t="n">
        <v>10160288</v>
      </c>
      <c r="B8571" s="162" t="inlineStr">
        <is>
          <t>عدد و معدات</t>
        </is>
      </c>
      <c r="C8571" s="163" t="inlineStr"/>
      <c r="D8571" s="163" t="inlineStr"/>
      <c r="E8571" s="164" t="n">
        <v>0</v>
      </c>
      <c r="F8571" s="81">
        <f>SUMIFS(الاضافة!$G$7:$G$60000,الاضافة!$H$7:$H$60000,"*اضاف*",الاضافة!$E$7:$E$60000,'أرصدة المخزن'!C8571)</f>
        <v/>
      </c>
      <c r="G8571" s="81">
        <f>SUMIFS(الصرف!$H$7:$H$60000,الصرف!$F$7:$F$60000,'أرصدة المخزن'!C8571)</f>
        <v/>
      </c>
      <c r="H8571" s="82">
        <f>E8571+F8571-G8571</f>
        <v/>
      </c>
    </row>
    <row r="8572">
      <c r="A8572" s="161" t="n">
        <v>10160289</v>
      </c>
      <c r="B8572" s="162" t="inlineStr">
        <is>
          <t>عدد و معدات</t>
        </is>
      </c>
      <c r="C8572" s="163" t="inlineStr"/>
      <c r="D8572" s="163" t="inlineStr"/>
      <c r="E8572" s="164" t="n">
        <v>0</v>
      </c>
      <c r="F8572" s="81">
        <f>SUMIFS(الاضافة!$G$7:$G$60000,الاضافة!$H$7:$H$60000,"*اضاف*",الاضافة!$E$7:$E$60000,'أرصدة المخزن'!C8572)</f>
        <v/>
      </c>
      <c r="G8572" s="81">
        <f>SUMIFS(الصرف!$H$7:$H$60000,الصرف!$F$7:$F$60000,'أرصدة المخزن'!C8572)</f>
        <v/>
      </c>
      <c r="H8572" s="82">
        <f>E8572+F8572-G8572</f>
        <v/>
      </c>
    </row>
    <row r="8573">
      <c r="A8573" s="161" t="n">
        <v>10160290</v>
      </c>
      <c r="B8573" s="162" t="inlineStr">
        <is>
          <t>عدد و معدات</t>
        </is>
      </c>
      <c r="C8573" s="163" t="inlineStr"/>
      <c r="D8573" s="163" t="inlineStr"/>
      <c r="E8573" s="164" t="n">
        <v>0</v>
      </c>
      <c r="F8573" s="81">
        <f>SUMIFS(الاضافة!$G$7:$G$60000,الاضافة!$H$7:$H$60000,"*اضاف*",الاضافة!$E$7:$E$60000,'أرصدة المخزن'!C8573)</f>
        <v/>
      </c>
      <c r="G8573" s="81">
        <f>SUMIFS(الصرف!$H$7:$H$60000,الصرف!$F$7:$F$60000,'أرصدة المخزن'!C8573)</f>
        <v/>
      </c>
      <c r="H8573" s="82">
        <f>E8573+F8573-G8573</f>
        <v/>
      </c>
    </row>
    <row r="8574">
      <c r="A8574" s="161" t="n">
        <v>10160291</v>
      </c>
      <c r="B8574" s="162" t="inlineStr">
        <is>
          <t>عدد و معدات</t>
        </is>
      </c>
      <c r="C8574" s="163" t="inlineStr"/>
      <c r="D8574" s="163" t="inlineStr"/>
      <c r="E8574" s="164" t="n">
        <v>0</v>
      </c>
      <c r="F8574" s="81">
        <f>SUMIFS(الاضافة!$G$7:$G$60000,الاضافة!$H$7:$H$60000,"*اضاف*",الاضافة!$E$7:$E$60000,'أرصدة المخزن'!C8574)</f>
        <v/>
      </c>
      <c r="G8574" s="81">
        <f>SUMIFS(الصرف!$H$7:$H$60000,الصرف!$F$7:$F$60000,'أرصدة المخزن'!C8574)</f>
        <v/>
      </c>
      <c r="H8574" s="82">
        <f>E8574+F8574-G8574</f>
        <v/>
      </c>
    </row>
    <row r="8575">
      <c r="A8575" s="161" t="n">
        <v>10160292</v>
      </c>
      <c r="B8575" s="162" t="inlineStr">
        <is>
          <t>عدد و معدات</t>
        </is>
      </c>
      <c r="C8575" s="163" t="inlineStr"/>
      <c r="D8575" s="163" t="inlineStr"/>
      <c r="E8575" s="164" t="n">
        <v>0</v>
      </c>
      <c r="F8575" s="81">
        <f>SUMIFS(الاضافة!$G$7:$G$60000,الاضافة!$H$7:$H$60000,"*اضاف*",الاضافة!$E$7:$E$60000,'أرصدة المخزن'!C8575)</f>
        <v/>
      </c>
      <c r="G8575" s="81">
        <f>SUMIFS(الصرف!$H$7:$H$60000,الصرف!$F$7:$F$60000,'أرصدة المخزن'!C8575)</f>
        <v/>
      </c>
      <c r="H8575" s="82">
        <f>E8575+F8575-G8575</f>
        <v/>
      </c>
    </row>
    <row r="8576">
      <c r="A8576" s="161" t="n">
        <v>10160293</v>
      </c>
      <c r="B8576" s="162" t="inlineStr">
        <is>
          <t>عدد و معدات</t>
        </is>
      </c>
      <c r="C8576" s="163" t="inlineStr"/>
      <c r="D8576" s="163" t="inlineStr"/>
      <c r="E8576" s="164" t="n">
        <v>0</v>
      </c>
      <c r="F8576" s="81">
        <f>SUMIFS(الاضافة!$G$7:$G$60000,الاضافة!$H$7:$H$60000,"*اضاف*",الاضافة!$E$7:$E$60000,'أرصدة المخزن'!C8576)</f>
        <v/>
      </c>
      <c r="G8576" s="81">
        <f>SUMIFS(الصرف!$H$7:$H$60000,الصرف!$F$7:$F$60000,'أرصدة المخزن'!C8576)</f>
        <v/>
      </c>
      <c r="H8576" s="82">
        <f>E8576+F8576-G8576</f>
        <v/>
      </c>
    </row>
    <row r="8577">
      <c r="A8577" s="161" t="n">
        <v>10160294</v>
      </c>
      <c r="B8577" s="162" t="inlineStr">
        <is>
          <t>عدد و معدات</t>
        </is>
      </c>
      <c r="C8577" s="163" t="inlineStr"/>
      <c r="D8577" s="163" t="inlineStr"/>
      <c r="E8577" s="164" t="n">
        <v>0</v>
      </c>
      <c r="F8577" s="81">
        <f>SUMIFS(الاضافة!$G$7:$G$60000,الاضافة!$H$7:$H$60000,"*اضاف*",الاضافة!$E$7:$E$60000,'أرصدة المخزن'!C8577)</f>
        <v/>
      </c>
      <c r="G8577" s="81">
        <f>SUMIFS(الصرف!$H$7:$H$60000,الصرف!$F$7:$F$60000,'أرصدة المخزن'!C8577)</f>
        <v/>
      </c>
      <c r="H8577" s="82">
        <f>E8577+F8577-G8577</f>
        <v/>
      </c>
    </row>
    <row r="8578">
      <c r="A8578" s="161" t="n">
        <v>10160295</v>
      </c>
      <c r="B8578" s="162" t="inlineStr">
        <is>
          <t>عدد و معدات</t>
        </is>
      </c>
      <c r="C8578" s="163" t="inlineStr"/>
      <c r="D8578" s="163" t="inlineStr"/>
      <c r="E8578" s="164" t="n">
        <v>0</v>
      </c>
      <c r="F8578" s="81">
        <f>SUMIFS(الاضافة!$G$7:$G$60000,الاضافة!$H$7:$H$60000,"*اضاف*",الاضافة!$E$7:$E$60000,'أرصدة المخزن'!C8578)</f>
        <v/>
      </c>
      <c r="G8578" s="81">
        <f>SUMIFS(الصرف!$H$7:$H$60000,الصرف!$F$7:$F$60000,'أرصدة المخزن'!C8578)</f>
        <v/>
      </c>
      <c r="H8578" s="82">
        <f>E8578+F8578-G8578</f>
        <v/>
      </c>
    </row>
    <row r="8579">
      <c r="A8579" s="161" t="n">
        <v>10160296</v>
      </c>
      <c r="B8579" s="162" t="inlineStr">
        <is>
          <t>عدد و معدات</t>
        </is>
      </c>
      <c r="C8579" s="163" t="inlineStr"/>
      <c r="D8579" s="163" t="inlineStr"/>
      <c r="E8579" s="164" t="n">
        <v>0</v>
      </c>
      <c r="F8579" s="81">
        <f>SUMIFS(الاضافة!$G$7:$G$60000,الاضافة!$H$7:$H$60000,"*اضاف*",الاضافة!$E$7:$E$60000,'أرصدة المخزن'!C8579)</f>
        <v/>
      </c>
      <c r="G8579" s="81">
        <f>SUMIFS(الصرف!$H$7:$H$60000,الصرف!$F$7:$F$60000,'أرصدة المخزن'!C8579)</f>
        <v/>
      </c>
      <c r="H8579" s="82">
        <f>E8579+F8579-G8579</f>
        <v/>
      </c>
    </row>
    <row r="8580">
      <c r="A8580" s="161" t="n">
        <v>10160297</v>
      </c>
      <c r="B8580" s="162" t="inlineStr">
        <is>
          <t>عدد و معدات</t>
        </is>
      </c>
      <c r="C8580" s="163" t="inlineStr"/>
      <c r="D8580" s="163" t="inlineStr"/>
      <c r="E8580" s="164" t="n">
        <v>0</v>
      </c>
      <c r="F8580" s="81">
        <f>SUMIFS(الاضافة!$G$7:$G$60000,الاضافة!$H$7:$H$60000,"*اضاف*",الاضافة!$E$7:$E$60000,'أرصدة المخزن'!C8580)</f>
        <v/>
      </c>
      <c r="G8580" s="81">
        <f>SUMIFS(الصرف!$H$7:$H$60000,الصرف!$F$7:$F$60000,'أرصدة المخزن'!C8580)</f>
        <v/>
      </c>
      <c r="H8580" s="82">
        <f>E8580+F8580-G8580</f>
        <v/>
      </c>
    </row>
    <row r="8581">
      <c r="A8581" s="161" t="n">
        <v>10160298</v>
      </c>
      <c r="B8581" s="162" t="inlineStr">
        <is>
          <t>عدد و معدات</t>
        </is>
      </c>
      <c r="C8581" s="163" t="inlineStr"/>
      <c r="D8581" s="163" t="inlineStr"/>
      <c r="E8581" s="164" t="n">
        <v>0</v>
      </c>
      <c r="F8581" s="81">
        <f>SUMIFS(الاضافة!$G$7:$G$60000,الاضافة!$H$7:$H$60000,"*اضاف*",الاضافة!$E$7:$E$60000,'أرصدة المخزن'!C8581)</f>
        <v/>
      </c>
      <c r="G8581" s="81">
        <f>SUMIFS(الصرف!$H$7:$H$60000,الصرف!$F$7:$F$60000,'أرصدة المخزن'!C8581)</f>
        <v/>
      </c>
      <c r="H8581" s="82">
        <f>E8581+F8581-G8581</f>
        <v/>
      </c>
    </row>
    <row r="8582">
      <c r="A8582" s="161" t="n">
        <v>10160299</v>
      </c>
      <c r="B8582" s="162" t="inlineStr">
        <is>
          <t>عدد و معدات</t>
        </is>
      </c>
      <c r="C8582" s="163" t="inlineStr"/>
      <c r="D8582" s="163" t="inlineStr"/>
      <c r="E8582" s="164" t="n">
        <v>0</v>
      </c>
      <c r="F8582" s="81">
        <f>SUMIFS(الاضافة!$G$7:$G$60000,الاضافة!$H$7:$H$60000,"*اضاف*",الاضافة!$E$7:$E$60000,'أرصدة المخزن'!C8582)</f>
        <v/>
      </c>
      <c r="G8582" s="81">
        <f>SUMIFS(الصرف!$H$7:$H$60000,الصرف!$F$7:$F$60000,'أرصدة المخزن'!C8582)</f>
        <v/>
      </c>
      <c r="H8582" s="82">
        <f>E8582+F8582-G8582</f>
        <v/>
      </c>
    </row>
    <row r="8583">
      <c r="A8583" s="161" t="n">
        <v>10160300</v>
      </c>
      <c r="B8583" s="162" t="inlineStr">
        <is>
          <t>عدد و معدات</t>
        </is>
      </c>
      <c r="C8583" s="163" t="inlineStr"/>
      <c r="D8583" s="163" t="inlineStr"/>
      <c r="E8583" s="164" t="n">
        <v>0</v>
      </c>
      <c r="F8583" s="81">
        <f>SUMIFS(الاضافة!$G$7:$G$60000,الاضافة!$H$7:$H$60000,"*اضاف*",الاضافة!$E$7:$E$60000,'أرصدة المخزن'!C8583)</f>
        <v/>
      </c>
      <c r="G8583" s="81">
        <f>SUMIFS(الصرف!$H$7:$H$60000,الصرف!$F$7:$F$60000,'أرصدة المخزن'!C8583)</f>
        <v/>
      </c>
      <c r="H8583" s="82">
        <f>E8583+F8583-G8583</f>
        <v/>
      </c>
    </row>
    <row r="8584">
      <c r="A8584" s="161" t="n">
        <v>10160301</v>
      </c>
      <c r="B8584" s="162" t="inlineStr">
        <is>
          <t>عدد و معدات</t>
        </is>
      </c>
      <c r="C8584" s="163" t="inlineStr"/>
      <c r="D8584" s="163" t="inlineStr"/>
      <c r="E8584" s="164" t="n">
        <v>0</v>
      </c>
      <c r="F8584" s="81">
        <f>SUMIFS(الاضافة!$G$7:$G$60000,الاضافة!$H$7:$H$60000,"*اضاف*",الاضافة!$E$7:$E$60000,'أرصدة المخزن'!C8584)</f>
        <v/>
      </c>
      <c r="G8584" s="81">
        <f>SUMIFS(الصرف!$H$7:$H$60000,الصرف!$F$7:$F$60000,'أرصدة المخزن'!C8584)</f>
        <v/>
      </c>
      <c r="H8584" s="82">
        <f>E8584+F8584-G8584</f>
        <v/>
      </c>
    </row>
    <row r="8585">
      <c r="A8585" s="161" t="n">
        <v>10160302</v>
      </c>
      <c r="B8585" s="162" t="inlineStr">
        <is>
          <t>عدد و معدات</t>
        </is>
      </c>
      <c r="C8585" s="163" t="inlineStr"/>
      <c r="D8585" s="163" t="inlineStr"/>
      <c r="E8585" s="164" t="n">
        <v>0</v>
      </c>
      <c r="F8585" s="81">
        <f>SUMIFS(الاضافة!$G$7:$G$60000,الاضافة!$H$7:$H$60000,"*اضاف*",الاضافة!$E$7:$E$60000,'أرصدة المخزن'!C8585)</f>
        <v/>
      </c>
      <c r="G8585" s="81">
        <f>SUMIFS(الصرف!$H$7:$H$60000,الصرف!$F$7:$F$60000,'أرصدة المخزن'!C8585)</f>
        <v/>
      </c>
      <c r="H8585" s="82">
        <f>E8585+F8585-G8585</f>
        <v/>
      </c>
    </row>
    <row r="8586">
      <c r="A8586" s="161" t="n">
        <v>10160303</v>
      </c>
      <c r="B8586" s="162" t="inlineStr">
        <is>
          <t>عدد و معدات</t>
        </is>
      </c>
      <c r="C8586" s="163" t="inlineStr"/>
      <c r="D8586" s="163" t="inlineStr"/>
      <c r="E8586" s="164" t="n">
        <v>0</v>
      </c>
      <c r="F8586" s="81">
        <f>SUMIFS(الاضافة!$G$7:$G$60000,الاضافة!$H$7:$H$60000,"*اضاف*",الاضافة!$E$7:$E$60000,'أرصدة المخزن'!C8586)</f>
        <v/>
      </c>
      <c r="G8586" s="81">
        <f>SUMIFS(الصرف!$H$7:$H$60000,الصرف!$F$7:$F$60000,'أرصدة المخزن'!C8586)</f>
        <v/>
      </c>
      <c r="H8586" s="82">
        <f>E8586+F8586-G8586</f>
        <v/>
      </c>
    </row>
    <row r="8587">
      <c r="A8587" s="161" t="n">
        <v>10160304</v>
      </c>
      <c r="B8587" s="162" t="inlineStr">
        <is>
          <t>عدد و معدات</t>
        </is>
      </c>
      <c r="C8587" s="163" t="inlineStr"/>
      <c r="D8587" s="163" t="inlineStr"/>
      <c r="E8587" s="164" t="n">
        <v>0</v>
      </c>
      <c r="F8587" s="81">
        <f>SUMIFS(الاضافة!$G$7:$G$60000,الاضافة!$H$7:$H$60000,"*اضاف*",الاضافة!$E$7:$E$60000,'أرصدة المخزن'!C8587)</f>
        <v/>
      </c>
      <c r="G8587" s="81">
        <f>SUMIFS(الصرف!$H$7:$H$60000,الصرف!$F$7:$F$60000,'أرصدة المخزن'!C8587)</f>
        <v/>
      </c>
      <c r="H8587" s="82">
        <f>E8587+F8587-G8587</f>
        <v/>
      </c>
    </row>
    <row r="8588">
      <c r="A8588" s="161" t="n">
        <v>10160305</v>
      </c>
      <c r="B8588" s="162" t="inlineStr">
        <is>
          <t>عدد و معدات</t>
        </is>
      </c>
      <c r="C8588" s="163" t="inlineStr"/>
      <c r="D8588" s="163" t="inlineStr"/>
      <c r="E8588" s="164" t="n">
        <v>0</v>
      </c>
      <c r="F8588" s="81">
        <f>SUMIFS(الاضافة!$G$7:$G$60000,الاضافة!$H$7:$H$60000,"*اضاف*",الاضافة!$E$7:$E$60000,'أرصدة المخزن'!C8588)</f>
        <v/>
      </c>
      <c r="G8588" s="81">
        <f>SUMIFS(الصرف!$H$7:$H$60000,الصرف!$F$7:$F$60000,'أرصدة المخزن'!C8588)</f>
        <v/>
      </c>
      <c r="H8588" s="82">
        <f>E8588+F8588-G8588</f>
        <v/>
      </c>
    </row>
    <row r="8589">
      <c r="A8589" s="161" t="n">
        <v>10160306</v>
      </c>
      <c r="B8589" s="162" t="inlineStr">
        <is>
          <t>عدد و معدات</t>
        </is>
      </c>
      <c r="C8589" s="163" t="inlineStr"/>
      <c r="D8589" s="163" t="inlineStr"/>
      <c r="E8589" s="164" t="n">
        <v>0</v>
      </c>
      <c r="F8589" s="81">
        <f>SUMIFS(الاضافة!$G$7:$G$60000,الاضافة!$H$7:$H$60000,"*اضاف*",الاضافة!$E$7:$E$60000,'أرصدة المخزن'!C8589)</f>
        <v/>
      </c>
      <c r="G8589" s="81">
        <f>SUMIFS(الصرف!$H$7:$H$60000,الصرف!$F$7:$F$60000,'أرصدة المخزن'!C8589)</f>
        <v/>
      </c>
      <c r="H8589" s="82">
        <f>E8589+F8589-G8589</f>
        <v/>
      </c>
    </row>
    <row r="8590">
      <c r="A8590" s="161" t="n">
        <v>10160307</v>
      </c>
      <c r="B8590" s="162" t="inlineStr">
        <is>
          <t>عدد و معدات</t>
        </is>
      </c>
      <c r="C8590" s="163" t="inlineStr"/>
      <c r="D8590" s="163" t="inlineStr"/>
      <c r="E8590" s="164" t="n">
        <v>0</v>
      </c>
      <c r="F8590" s="81">
        <f>SUMIFS(الاضافة!$G$7:$G$60000,الاضافة!$H$7:$H$60000,"*اضاف*",الاضافة!$E$7:$E$60000,'أرصدة المخزن'!C8590)</f>
        <v/>
      </c>
      <c r="G8590" s="81">
        <f>SUMIFS(الصرف!$H$7:$H$60000,الصرف!$F$7:$F$60000,'أرصدة المخزن'!C8590)</f>
        <v/>
      </c>
      <c r="H8590" s="82">
        <f>E8590+F8590-G8590</f>
        <v/>
      </c>
    </row>
    <row r="8591">
      <c r="A8591" s="161" t="n">
        <v>10160308</v>
      </c>
      <c r="B8591" s="162" t="inlineStr">
        <is>
          <t>عدد و معدات</t>
        </is>
      </c>
      <c r="C8591" s="163" t="inlineStr"/>
      <c r="D8591" s="163" t="inlineStr"/>
      <c r="E8591" s="164" t="n">
        <v>0</v>
      </c>
      <c r="F8591" s="81">
        <f>SUMIFS(الاضافة!$G$7:$G$60000,الاضافة!$H$7:$H$60000,"*اضاف*",الاضافة!$E$7:$E$60000,'أرصدة المخزن'!C8591)</f>
        <v/>
      </c>
      <c r="G8591" s="81">
        <f>SUMIFS(الصرف!$H$7:$H$60000,الصرف!$F$7:$F$60000,'أرصدة المخزن'!C8591)</f>
        <v/>
      </c>
      <c r="H8591" s="82">
        <f>E8591+F8591-G8591</f>
        <v/>
      </c>
    </row>
    <row r="8592">
      <c r="A8592" s="161" t="n">
        <v>10160309</v>
      </c>
      <c r="B8592" s="162" t="inlineStr">
        <is>
          <t>عدد و معدات</t>
        </is>
      </c>
      <c r="C8592" s="163" t="inlineStr"/>
      <c r="D8592" s="163" t="inlineStr"/>
      <c r="E8592" s="164" t="n">
        <v>0</v>
      </c>
      <c r="F8592" s="81">
        <f>SUMIFS(الاضافة!$G$7:$G$60000,الاضافة!$H$7:$H$60000,"*اضاف*",الاضافة!$E$7:$E$60000,'أرصدة المخزن'!C8592)</f>
        <v/>
      </c>
      <c r="G8592" s="81">
        <f>SUMIFS(الصرف!$H$7:$H$60000,الصرف!$F$7:$F$60000,'أرصدة المخزن'!C8592)</f>
        <v/>
      </c>
      <c r="H8592" s="82">
        <f>E8592+F8592-G8592</f>
        <v/>
      </c>
    </row>
    <row r="8593">
      <c r="A8593" s="161" t="n">
        <v>10160310</v>
      </c>
      <c r="B8593" s="162" t="inlineStr">
        <is>
          <t>عدد و معدات</t>
        </is>
      </c>
      <c r="C8593" s="163" t="inlineStr"/>
      <c r="D8593" s="163" t="inlineStr"/>
      <c r="E8593" s="164" t="n">
        <v>0</v>
      </c>
      <c r="F8593" s="81">
        <f>SUMIFS(الاضافة!$G$7:$G$60000,الاضافة!$H$7:$H$60000,"*اضاف*",الاضافة!$E$7:$E$60000,'أرصدة المخزن'!C8593)</f>
        <v/>
      </c>
      <c r="G8593" s="81">
        <f>SUMIFS(الصرف!$H$7:$H$60000,الصرف!$F$7:$F$60000,'أرصدة المخزن'!C8593)</f>
        <v/>
      </c>
      <c r="H8593" s="82">
        <f>E8593+F8593-G8593</f>
        <v/>
      </c>
    </row>
    <row r="8594">
      <c r="A8594" s="161" t="n">
        <v>10160311</v>
      </c>
      <c r="B8594" s="162" t="inlineStr">
        <is>
          <t>عدد و معدات</t>
        </is>
      </c>
      <c r="C8594" s="163" t="inlineStr"/>
      <c r="D8594" s="163" t="inlineStr"/>
      <c r="E8594" s="164" t="n">
        <v>0</v>
      </c>
      <c r="F8594" s="81">
        <f>SUMIFS(الاضافة!$G$7:$G$60000,الاضافة!$H$7:$H$60000,"*اضاف*",الاضافة!$E$7:$E$60000,'أرصدة المخزن'!C8594)</f>
        <v/>
      </c>
      <c r="G8594" s="81">
        <f>SUMIFS(الصرف!$H$7:$H$60000,الصرف!$F$7:$F$60000,'أرصدة المخزن'!C8594)</f>
        <v/>
      </c>
      <c r="H8594" s="82">
        <f>E8594+F8594-G8594</f>
        <v/>
      </c>
    </row>
    <row r="8595">
      <c r="A8595" s="161" t="n">
        <v>10160312</v>
      </c>
      <c r="B8595" s="162" t="inlineStr">
        <is>
          <t>عدد و معدات</t>
        </is>
      </c>
      <c r="C8595" s="163" t="inlineStr"/>
      <c r="D8595" s="163" t="inlineStr"/>
      <c r="E8595" s="164" t="n">
        <v>0</v>
      </c>
      <c r="F8595" s="81">
        <f>SUMIFS(الاضافة!$G$7:$G$60000,الاضافة!$H$7:$H$60000,"*اضاف*",الاضافة!$E$7:$E$60000,'أرصدة المخزن'!C8595)</f>
        <v/>
      </c>
      <c r="G8595" s="81">
        <f>SUMIFS(الصرف!$H$7:$H$60000,الصرف!$F$7:$F$60000,'أرصدة المخزن'!C8595)</f>
        <v/>
      </c>
      <c r="H8595" s="82">
        <f>E8595+F8595-G8595</f>
        <v/>
      </c>
    </row>
    <row r="8596">
      <c r="A8596" s="161" t="n">
        <v>10160313</v>
      </c>
      <c r="B8596" s="162" t="inlineStr">
        <is>
          <t>عدد و معدات</t>
        </is>
      </c>
      <c r="C8596" s="163" t="inlineStr"/>
      <c r="D8596" s="163" t="inlineStr"/>
      <c r="E8596" s="164" t="n">
        <v>0</v>
      </c>
      <c r="F8596" s="81">
        <f>SUMIFS(الاضافة!$G$7:$G$60000,الاضافة!$H$7:$H$60000,"*اضاف*",الاضافة!$E$7:$E$60000,'أرصدة المخزن'!C8596)</f>
        <v/>
      </c>
      <c r="G8596" s="81">
        <f>SUMIFS(الصرف!$H$7:$H$60000,الصرف!$F$7:$F$60000,'أرصدة المخزن'!C8596)</f>
        <v/>
      </c>
      <c r="H8596" s="82">
        <f>E8596+F8596-G8596</f>
        <v/>
      </c>
    </row>
    <row r="8597">
      <c r="A8597" s="161" t="n">
        <v>10160314</v>
      </c>
      <c r="B8597" s="162" t="inlineStr">
        <is>
          <t>عدد و معدات</t>
        </is>
      </c>
      <c r="C8597" s="163" t="inlineStr"/>
      <c r="D8597" s="163" t="inlineStr"/>
      <c r="E8597" s="164" t="n">
        <v>0</v>
      </c>
      <c r="F8597" s="81">
        <f>SUMIFS(الاضافة!$G$7:$G$60000,الاضافة!$H$7:$H$60000,"*اضاف*",الاضافة!$E$7:$E$60000,'أرصدة المخزن'!C8597)</f>
        <v/>
      </c>
      <c r="G8597" s="81">
        <f>SUMIFS(الصرف!$H$7:$H$60000,الصرف!$F$7:$F$60000,'أرصدة المخزن'!C8597)</f>
        <v/>
      </c>
      <c r="H8597" s="82">
        <f>E8597+F8597-G8597</f>
        <v/>
      </c>
    </row>
    <row r="8598">
      <c r="A8598" s="161" t="n">
        <v>10160315</v>
      </c>
      <c r="B8598" s="162" t="inlineStr">
        <is>
          <t>عدد و معدات</t>
        </is>
      </c>
      <c r="C8598" s="163" t="inlineStr"/>
      <c r="D8598" s="163" t="inlineStr"/>
      <c r="E8598" s="164" t="n">
        <v>0</v>
      </c>
      <c r="F8598" s="81">
        <f>SUMIFS(الاضافة!$G$7:$G$60000,الاضافة!$H$7:$H$60000,"*اضاف*",الاضافة!$E$7:$E$60000,'أرصدة المخزن'!C8598)</f>
        <v/>
      </c>
      <c r="G8598" s="81">
        <f>SUMIFS(الصرف!$H$7:$H$60000,الصرف!$F$7:$F$60000,'أرصدة المخزن'!C8598)</f>
        <v/>
      </c>
      <c r="H8598" s="82">
        <f>E8598+F8598-G8598</f>
        <v/>
      </c>
    </row>
    <row r="8599">
      <c r="A8599" s="161" t="n">
        <v>10160316</v>
      </c>
      <c r="B8599" s="162" t="inlineStr">
        <is>
          <t>عدد و معدات</t>
        </is>
      </c>
      <c r="C8599" s="163" t="inlineStr"/>
      <c r="D8599" s="163" t="inlineStr"/>
      <c r="E8599" s="164" t="n">
        <v>0</v>
      </c>
      <c r="F8599" s="81">
        <f>SUMIFS(الاضافة!$G$7:$G$60000,الاضافة!$H$7:$H$60000,"*اضاف*",الاضافة!$E$7:$E$60000,'أرصدة المخزن'!C8599)</f>
        <v/>
      </c>
      <c r="G8599" s="81">
        <f>SUMIFS(الصرف!$H$7:$H$60000,الصرف!$F$7:$F$60000,'أرصدة المخزن'!C8599)</f>
        <v/>
      </c>
      <c r="H8599" s="82">
        <f>E8599+F8599-G8599</f>
        <v/>
      </c>
    </row>
    <row r="8600">
      <c r="A8600" s="161" t="n">
        <v>10160317</v>
      </c>
      <c r="B8600" s="162" t="inlineStr">
        <is>
          <t>عدد و معدات</t>
        </is>
      </c>
      <c r="C8600" s="163" t="inlineStr"/>
      <c r="D8600" s="163" t="inlineStr"/>
      <c r="E8600" s="164" t="n">
        <v>0</v>
      </c>
      <c r="F8600" s="81">
        <f>SUMIFS(الاضافة!$G$7:$G$60000,الاضافة!$H$7:$H$60000,"*اضاف*",الاضافة!$E$7:$E$60000,'أرصدة المخزن'!C8600)</f>
        <v/>
      </c>
      <c r="G8600" s="81">
        <f>SUMIFS(الصرف!$H$7:$H$60000,الصرف!$F$7:$F$60000,'أرصدة المخزن'!C8600)</f>
        <v/>
      </c>
      <c r="H8600" s="82">
        <f>E8600+F8600-G8600</f>
        <v/>
      </c>
    </row>
    <row r="8601">
      <c r="A8601" s="161" t="n">
        <v>10160318</v>
      </c>
      <c r="B8601" s="162" t="inlineStr">
        <is>
          <t>عدد و معدات</t>
        </is>
      </c>
      <c r="C8601" s="163" t="inlineStr"/>
      <c r="D8601" s="163" t="inlineStr"/>
      <c r="E8601" s="164" t="n">
        <v>0</v>
      </c>
      <c r="F8601" s="81">
        <f>SUMIFS(الاضافة!$G$7:$G$60000,الاضافة!$H$7:$H$60000,"*اضاف*",الاضافة!$E$7:$E$60000,'أرصدة المخزن'!C8601)</f>
        <v/>
      </c>
      <c r="G8601" s="81">
        <f>SUMIFS(الصرف!$H$7:$H$60000,الصرف!$F$7:$F$60000,'أرصدة المخزن'!C8601)</f>
        <v/>
      </c>
      <c r="H8601" s="82">
        <f>E8601+F8601-G8601</f>
        <v/>
      </c>
    </row>
    <row r="8602">
      <c r="A8602" s="161" t="n">
        <v>10160319</v>
      </c>
      <c r="B8602" s="162" t="inlineStr">
        <is>
          <t>عدد و معدات</t>
        </is>
      </c>
      <c r="C8602" s="163" t="inlineStr"/>
      <c r="D8602" s="163" t="inlineStr"/>
      <c r="E8602" s="164" t="n">
        <v>0</v>
      </c>
      <c r="F8602" s="81">
        <f>SUMIFS(الاضافة!$G$7:$G$60000,الاضافة!$H$7:$H$60000,"*اضاف*",الاضافة!$E$7:$E$60000,'أرصدة المخزن'!C8602)</f>
        <v/>
      </c>
      <c r="G8602" s="81">
        <f>SUMIFS(الصرف!$H$7:$H$60000,الصرف!$F$7:$F$60000,'أرصدة المخزن'!C8602)</f>
        <v/>
      </c>
      <c r="H8602" s="82">
        <f>E8602+F8602-G8602</f>
        <v/>
      </c>
    </row>
    <row r="8603">
      <c r="A8603" s="161" t="n">
        <v>10160320</v>
      </c>
      <c r="B8603" s="162" t="inlineStr">
        <is>
          <t>عدد و معدات</t>
        </is>
      </c>
      <c r="C8603" s="163" t="inlineStr"/>
      <c r="D8603" s="163" t="inlineStr"/>
      <c r="E8603" s="164" t="n">
        <v>0</v>
      </c>
      <c r="F8603" s="81">
        <f>SUMIFS(الاضافة!$G$7:$G$60000,الاضافة!$H$7:$H$60000,"*اضاف*",الاضافة!$E$7:$E$60000,'أرصدة المخزن'!C8603)</f>
        <v/>
      </c>
      <c r="G8603" s="81">
        <f>SUMIFS(الصرف!$H$7:$H$60000,الصرف!$F$7:$F$60000,'أرصدة المخزن'!C8603)</f>
        <v/>
      </c>
      <c r="H8603" s="82">
        <f>E8603+F8603-G8603</f>
        <v/>
      </c>
    </row>
    <row r="8604">
      <c r="A8604" s="161" t="n">
        <v>10160321</v>
      </c>
      <c r="B8604" s="162" t="inlineStr">
        <is>
          <t>عدد و معدات</t>
        </is>
      </c>
      <c r="C8604" s="163" t="inlineStr"/>
      <c r="D8604" s="163" t="inlineStr"/>
      <c r="E8604" s="164" t="n">
        <v>0</v>
      </c>
      <c r="F8604" s="81">
        <f>SUMIFS(الاضافة!$G$7:$G$60000,الاضافة!$H$7:$H$60000,"*اضاف*",الاضافة!$E$7:$E$60000,'أرصدة المخزن'!C8604)</f>
        <v/>
      </c>
      <c r="G8604" s="81">
        <f>SUMIFS(الصرف!$H$7:$H$60000,الصرف!$F$7:$F$60000,'أرصدة المخزن'!C8604)</f>
        <v/>
      </c>
      <c r="H8604" s="82">
        <f>E8604+F8604-G8604</f>
        <v/>
      </c>
    </row>
    <row r="8605">
      <c r="A8605" s="161" t="n">
        <v>10160322</v>
      </c>
      <c r="B8605" s="162" t="inlineStr">
        <is>
          <t>عدد و معدات</t>
        </is>
      </c>
      <c r="C8605" s="163" t="inlineStr"/>
      <c r="D8605" s="163" t="inlineStr"/>
      <c r="E8605" s="164" t="n">
        <v>0</v>
      </c>
      <c r="F8605" s="81">
        <f>SUMIFS(الاضافة!$G$7:$G$60000,الاضافة!$H$7:$H$60000,"*اضاف*",الاضافة!$E$7:$E$60000,'أرصدة المخزن'!C8605)</f>
        <v/>
      </c>
      <c r="G8605" s="81">
        <f>SUMIFS(الصرف!$H$7:$H$60000,الصرف!$F$7:$F$60000,'أرصدة المخزن'!C8605)</f>
        <v/>
      </c>
      <c r="H8605" s="82">
        <f>E8605+F8605-G8605</f>
        <v/>
      </c>
    </row>
    <row r="8606">
      <c r="A8606" s="161" t="n">
        <v>10160323</v>
      </c>
      <c r="B8606" s="162" t="inlineStr">
        <is>
          <t>عدد و معدات</t>
        </is>
      </c>
      <c r="C8606" s="163" t="inlineStr"/>
      <c r="D8606" s="163" t="inlineStr"/>
      <c r="E8606" s="164" t="n">
        <v>0</v>
      </c>
      <c r="F8606" s="81">
        <f>SUMIFS(الاضافة!$G$7:$G$60000,الاضافة!$H$7:$H$60000,"*اضاف*",الاضافة!$E$7:$E$60000,'أرصدة المخزن'!C8606)</f>
        <v/>
      </c>
      <c r="G8606" s="81">
        <f>SUMIFS(الصرف!$H$7:$H$60000,الصرف!$F$7:$F$60000,'أرصدة المخزن'!C8606)</f>
        <v/>
      </c>
      <c r="H8606" s="82">
        <f>E8606+F8606-G8606</f>
        <v/>
      </c>
    </row>
    <row r="8607">
      <c r="A8607" s="161" t="n">
        <v>10160324</v>
      </c>
      <c r="B8607" s="162" t="inlineStr">
        <is>
          <t>عدد و معدات</t>
        </is>
      </c>
      <c r="C8607" s="163" t="inlineStr"/>
      <c r="D8607" s="163" t="inlineStr"/>
      <c r="E8607" s="164" t="n">
        <v>0</v>
      </c>
      <c r="F8607" s="81">
        <f>SUMIFS(الاضافة!$G$7:$G$60000,الاضافة!$H$7:$H$60000,"*اضاف*",الاضافة!$E$7:$E$60000,'أرصدة المخزن'!C8607)</f>
        <v/>
      </c>
      <c r="G8607" s="81">
        <f>SUMIFS(الصرف!$H$7:$H$60000,الصرف!$F$7:$F$60000,'أرصدة المخزن'!C8607)</f>
        <v/>
      </c>
      <c r="H8607" s="82">
        <f>E8607+F8607-G8607</f>
        <v/>
      </c>
    </row>
    <row r="8608">
      <c r="A8608" s="161" t="n">
        <v>10160325</v>
      </c>
      <c r="B8608" s="162" t="inlineStr">
        <is>
          <t>عدد و معدات</t>
        </is>
      </c>
      <c r="C8608" s="163" t="inlineStr"/>
      <c r="D8608" s="163" t="inlineStr"/>
      <c r="E8608" s="164" t="n">
        <v>0</v>
      </c>
      <c r="F8608" s="81">
        <f>SUMIFS(الاضافة!$G$7:$G$60000,الاضافة!$H$7:$H$60000,"*اضاف*",الاضافة!$E$7:$E$60000,'أرصدة المخزن'!C8608)</f>
        <v/>
      </c>
      <c r="G8608" s="81">
        <f>SUMIFS(الصرف!$H$7:$H$60000,الصرف!$F$7:$F$60000,'أرصدة المخزن'!C8608)</f>
        <v/>
      </c>
      <c r="H8608" s="82">
        <f>E8608+F8608-G8608</f>
        <v/>
      </c>
    </row>
    <row r="8609">
      <c r="A8609" s="161" t="n">
        <v>10160326</v>
      </c>
      <c r="B8609" s="162" t="inlineStr">
        <is>
          <t>عدد و معدات</t>
        </is>
      </c>
      <c r="C8609" s="163" t="inlineStr"/>
      <c r="D8609" s="163" t="inlineStr"/>
      <c r="E8609" s="164" t="n">
        <v>0</v>
      </c>
      <c r="F8609" s="81">
        <f>SUMIFS(الاضافة!$G$7:$G$60000,الاضافة!$H$7:$H$60000,"*اضاف*",الاضافة!$E$7:$E$60000,'أرصدة المخزن'!C8609)</f>
        <v/>
      </c>
      <c r="G8609" s="81">
        <f>SUMIFS(الصرف!$H$7:$H$60000,الصرف!$F$7:$F$60000,'أرصدة المخزن'!C8609)</f>
        <v/>
      </c>
      <c r="H8609" s="82">
        <f>E8609+F8609-G8609</f>
        <v/>
      </c>
    </row>
    <row r="8610">
      <c r="A8610" s="161" t="n">
        <v>10160327</v>
      </c>
      <c r="B8610" s="162" t="inlineStr">
        <is>
          <t>عدد و معدات</t>
        </is>
      </c>
      <c r="C8610" s="163" t="inlineStr"/>
      <c r="D8610" s="163" t="inlineStr"/>
      <c r="E8610" s="164" t="n">
        <v>0</v>
      </c>
      <c r="F8610" s="81">
        <f>SUMIFS(الاضافة!$G$7:$G$60000,الاضافة!$H$7:$H$60000,"*اضاف*",الاضافة!$E$7:$E$60000,'أرصدة المخزن'!C8610)</f>
        <v/>
      </c>
      <c r="G8610" s="81">
        <f>SUMIFS(الصرف!$H$7:$H$60000,الصرف!$F$7:$F$60000,'أرصدة المخزن'!C8610)</f>
        <v/>
      </c>
      <c r="H8610" s="82">
        <f>E8610+F8610-G8610</f>
        <v/>
      </c>
    </row>
    <row r="8611">
      <c r="A8611" s="161" t="n">
        <v>10160328</v>
      </c>
      <c r="B8611" s="162" t="inlineStr">
        <is>
          <t>عدد و معدات</t>
        </is>
      </c>
      <c r="C8611" s="163" t="inlineStr"/>
      <c r="D8611" s="163" t="inlineStr"/>
      <c r="E8611" s="164" t="n">
        <v>0</v>
      </c>
      <c r="F8611" s="81">
        <f>SUMIFS(الاضافة!$G$7:$G$60000,الاضافة!$H$7:$H$60000,"*اضاف*",الاضافة!$E$7:$E$60000,'أرصدة المخزن'!C8611)</f>
        <v/>
      </c>
      <c r="G8611" s="81">
        <f>SUMIFS(الصرف!$H$7:$H$60000,الصرف!$F$7:$F$60000,'أرصدة المخزن'!C8611)</f>
        <v/>
      </c>
      <c r="H8611" s="82">
        <f>E8611+F8611-G8611</f>
        <v/>
      </c>
    </row>
    <row r="8612">
      <c r="A8612" s="161" t="n">
        <v>10160329</v>
      </c>
      <c r="B8612" s="162" t="inlineStr">
        <is>
          <t>عدد و معدات</t>
        </is>
      </c>
      <c r="C8612" s="163" t="inlineStr"/>
      <c r="D8612" s="163" t="inlineStr"/>
      <c r="E8612" s="164" t="n">
        <v>0</v>
      </c>
      <c r="F8612" s="81">
        <f>SUMIFS(الاضافة!$G$7:$G$60000,الاضافة!$H$7:$H$60000,"*اضاف*",الاضافة!$E$7:$E$60000,'أرصدة المخزن'!C8612)</f>
        <v/>
      </c>
      <c r="G8612" s="81">
        <f>SUMIFS(الصرف!$H$7:$H$60000,الصرف!$F$7:$F$60000,'أرصدة المخزن'!C8612)</f>
        <v/>
      </c>
      <c r="H8612" s="82">
        <f>E8612+F8612-G8612</f>
        <v/>
      </c>
    </row>
    <row r="8613">
      <c r="A8613" s="161" t="n">
        <v>10160330</v>
      </c>
      <c r="B8613" s="162" t="inlineStr">
        <is>
          <t>عدد و معدات</t>
        </is>
      </c>
      <c r="C8613" s="163" t="inlineStr"/>
      <c r="D8613" s="163" t="inlineStr"/>
      <c r="E8613" s="164" t="n">
        <v>0</v>
      </c>
      <c r="F8613" s="81">
        <f>SUMIFS(الاضافة!$G$7:$G$60000,الاضافة!$H$7:$H$60000,"*اضاف*",الاضافة!$E$7:$E$60000,'أرصدة المخزن'!C8613)</f>
        <v/>
      </c>
      <c r="G8613" s="81">
        <f>SUMIFS(الصرف!$H$7:$H$60000,الصرف!$F$7:$F$60000,'أرصدة المخزن'!C8613)</f>
        <v/>
      </c>
      <c r="H8613" s="82">
        <f>E8613+F8613-G8613</f>
        <v/>
      </c>
    </row>
    <row r="8614">
      <c r="A8614" s="161" t="n">
        <v>10160331</v>
      </c>
      <c r="B8614" s="162" t="inlineStr">
        <is>
          <t>عدد و معدات</t>
        </is>
      </c>
      <c r="C8614" s="163" t="inlineStr"/>
      <c r="D8614" s="163" t="inlineStr"/>
      <c r="E8614" s="164" t="n">
        <v>0</v>
      </c>
      <c r="F8614" s="81">
        <f>SUMIFS(الاضافة!$G$7:$G$60000,الاضافة!$H$7:$H$60000,"*اضاف*",الاضافة!$E$7:$E$60000,'أرصدة المخزن'!C8614)</f>
        <v/>
      </c>
      <c r="G8614" s="81">
        <f>SUMIFS(الصرف!$H$7:$H$60000,الصرف!$F$7:$F$60000,'أرصدة المخزن'!C8614)</f>
        <v/>
      </c>
      <c r="H8614" s="82">
        <f>E8614+F8614-G8614</f>
        <v/>
      </c>
    </row>
    <row r="8615">
      <c r="A8615" s="161" t="n">
        <v>10160332</v>
      </c>
      <c r="B8615" s="162" t="inlineStr">
        <is>
          <t>عدد و معدات</t>
        </is>
      </c>
      <c r="C8615" s="163" t="inlineStr"/>
      <c r="D8615" s="163" t="inlineStr"/>
      <c r="E8615" s="164" t="n">
        <v>0</v>
      </c>
      <c r="F8615" s="81">
        <f>SUMIFS(الاضافة!$G$7:$G$60000,الاضافة!$H$7:$H$60000,"*اضاف*",الاضافة!$E$7:$E$60000,'أرصدة المخزن'!C8615)</f>
        <v/>
      </c>
      <c r="G8615" s="81">
        <f>SUMIFS(الصرف!$H$7:$H$60000,الصرف!$F$7:$F$60000,'أرصدة المخزن'!C8615)</f>
        <v/>
      </c>
      <c r="H8615" s="82">
        <f>E8615+F8615-G8615</f>
        <v/>
      </c>
    </row>
    <row r="8616">
      <c r="A8616" s="161" t="n">
        <v>10160333</v>
      </c>
      <c r="B8616" s="162" t="inlineStr">
        <is>
          <t>عدد و معدات</t>
        </is>
      </c>
      <c r="C8616" s="163" t="inlineStr"/>
      <c r="D8616" s="163" t="inlineStr"/>
      <c r="E8616" s="164" t="n">
        <v>0</v>
      </c>
      <c r="F8616" s="81">
        <f>SUMIFS(الاضافة!$G$7:$G$60000,الاضافة!$H$7:$H$60000,"*اضاف*",الاضافة!$E$7:$E$60000,'أرصدة المخزن'!C8616)</f>
        <v/>
      </c>
      <c r="G8616" s="81">
        <f>SUMIFS(الصرف!$H$7:$H$60000,الصرف!$F$7:$F$60000,'أرصدة المخزن'!C8616)</f>
        <v/>
      </c>
      <c r="H8616" s="82">
        <f>E8616+F8616-G8616</f>
        <v/>
      </c>
    </row>
    <row r="8617">
      <c r="A8617" s="161" t="n">
        <v>10160334</v>
      </c>
      <c r="B8617" s="162" t="inlineStr">
        <is>
          <t>عدد و معدات</t>
        </is>
      </c>
      <c r="C8617" s="163" t="inlineStr"/>
      <c r="D8617" s="163" t="inlineStr"/>
      <c r="E8617" s="164" t="n">
        <v>0</v>
      </c>
      <c r="F8617" s="81">
        <f>SUMIFS(الاضافة!$G$7:$G$60000,الاضافة!$H$7:$H$60000,"*اضاف*",الاضافة!$E$7:$E$60000,'أرصدة المخزن'!C8617)</f>
        <v/>
      </c>
      <c r="G8617" s="81">
        <f>SUMIFS(الصرف!$H$7:$H$60000,الصرف!$F$7:$F$60000,'أرصدة المخزن'!C8617)</f>
        <v/>
      </c>
      <c r="H8617" s="82">
        <f>E8617+F8617-G8617</f>
        <v/>
      </c>
    </row>
    <row r="8618">
      <c r="A8618" s="161" t="n">
        <v>10160335</v>
      </c>
      <c r="B8618" s="162" t="inlineStr">
        <is>
          <t>عدد و معدات</t>
        </is>
      </c>
      <c r="C8618" s="163" t="inlineStr"/>
      <c r="D8618" s="163" t="inlineStr"/>
      <c r="E8618" s="164" t="n">
        <v>0</v>
      </c>
      <c r="F8618" s="81">
        <f>SUMIFS(الاضافة!$G$7:$G$60000,الاضافة!$H$7:$H$60000,"*اضاف*",الاضافة!$E$7:$E$60000,'أرصدة المخزن'!C8618)</f>
        <v/>
      </c>
      <c r="G8618" s="81">
        <f>SUMIFS(الصرف!$H$7:$H$60000,الصرف!$F$7:$F$60000,'أرصدة المخزن'!C8618)</f>
        <v/>
      </c>
      <c r="H8618" s="82">
        <f>E8618+F8618-G8618</f>
        <v/>
      </c>
    </row>
    <row r="8619">
      <c r="A8619" s="161" t="n">
        <v>10160336</v>
      </c>
      <c r="B8619" s="162" t="inlineStr">
        <is>
          <t>عدد و معدات</t>
        </is>
      </c>
      <c r="C8619" s="163" t="inlineStr"/>
      <c r="D8619" s="163" t="inlineStr"/>
      <c r="E8619" s="164" t="n">
        <v>0</v>
      </c>
      <c r="F8619" s="81">
        <f>SUMIFS(الاضافة!$G$7:$G$60000,الاضافة!$H$7:$H$60000,"*اضاف*",الاضافة!$E$7:$E$60000,'أرصدة المخزن'!C8619)</f>
        <v/>
      </c>
      <c r="G8619" s="81">
        <f>SUMIFS(الصرف!$H$7:$H$60000,الصرف!$F$7:$F$60000,'أرصدة المخزن'!C8619)</f>
        <v/>
      </c>
      <c r="H8619" s="82">
        <f>E8619+F8619-G8619</f>
        <v/>
      </c>
    </row>
    <row r="8620">
      <c r="A8620" s="161" t="n">
        <v>10160337</v>
      </c>
      <c r="B8620" s="162" t="inlineStr">
        <is>
          <t>عدد و معدات</t>
        </is>
      </c>
      <c r="C8620" s="163" t="inlineStr"/>
      <c r="D8620" s="163" t="inlineStr"/>
      <c r="E8620" s="164" t="n">
        <v>0</v>
      </c>
      <c r="F8620" s="81">
        <f>SUMIFS(الاضافة!$G$7:$G$60000,الاضافة!$H$7:$H$60000,"*اضاف*",الاضافة!$E$7:$E$60000,'أرصدة المخزن'!C8620)</f>
        <v/>
      </c>
      <c r="G8620" s="81">
        <f>SUMIFS(الصرف!$H$7:$H$60000,الصرف!$F$7:$F$60000,'أرصدة المخزن'!C8620)</f>
        <v/>
      </c>
      <c r="H8620" s="82">
        <f>E8620+F8620-G8620</f>
        <v/>
      </c>
    </row>
    <row r="8621">
      <c r="A8621" s="161" t="n">
        <v>10160338</v>
      </c>
      <c r="B8621" s="162" t="inlineStr">
        <is>
          <t>عدد و معدات</t>
        </is>
      </c>
      <c r="C8621" s="163" t="inlineStr"/>
      <c r="D8621" s="163" t="inlineStr"/>
      <c r="E8621" s="164" t="n">
        <v>0</v>
      </c>
      <c r="F8621" s="81">
        <f>SUMIFS(الاضافة!$G$7:$G$60000,الاضافة!$H$7:$H$60000,"*اضاف*",الاضافة!$E$7:$E$60000,'أرصدة المخزن'!C8621)</f>
        <v/>
      </c>
      <c r="G8621" s="81">
        <f>SUMIFS(الصرف!$H$7:$H$60000,الصرف!$F$7:$F$60000,'أرصدة المخزن'!C8621)</f>
        <v/>
      </c>
      <c r="H8621" s="82">
        <f>E8621+F8621-G8621</f>
        <v/>
      </c>
    </row>
    <row r="8622">
      <c r="A8622" s="161" t="n">
        <v>10160339</v>
      </c>
      <c r="B8622" s="162" t="inlineStr">
        <is>
          <t>عدد و معدات</t>
        </is>
      </c>
      <c r="C8622" s="163" t="inlineStr"/>
      <c r="D8622" s="163" t="inlineStr"/>
      <c r="E8622" s="164" t="n">
        <v>0</v>
      </c>
      <c r="F8622" s="81">
        <f>SUMIFS(الاضافة!$G$7:$G$60000,الاضافة!$H$7:$H$60000,"*اضاف*",الاضافة!$E$7:$E$60000,'أرصدة المخزن'!C8622)</f>
        <v/>
      </c>
      <c r="G8622" s="81">
        <f>SUMIFS(الصرف!$H$7:$H$60000,الصرف!$F$7:$F$60000,'أرصدة المخزن'!C8622)</f>
        <v/>
      </c>
      <c r="H8622" s="82">
        <f>E8622+F8622-G8622</f>
        <v/>
      </c>
    </row>
    <row r="8623">
      <c r="A8623" s="161" t="n">
        <v>10160340</v>
      </c>
      <c r="B8623" s="162" t="inlineStr">
        <is>
          <t>عدد و معدات</t>
        </is>
      </c>
      <c r="C8623" s="163" t="inlineStr"/>
      <c r="D8623" s="163" t="inlineStr"/>
      <c r="E8623" s="164" t="n">
        <v>0</v>
      </c>
      <c r="F8623" s="81">
        <f>SUMIFS(الاضافة!$G$7:$G$60000,الاضافة!$H$7:$H$60000,"*اضاف*",الاضافة!$E$7:$E$60000,'أرصدة المخزن'!C8623)</f>
        <v/>
      </c>
      <c r="G8623" s="81">
        <f>SUMIFS(الصرف!$H$7:$H$60000,الصرف!$F$7:$F$60000,'أرصدة المخزن'!C8623)</f>
        <v/>
      </c>
      <c r="H8623" s="82">
        <f>E8623+F8623-G8623</f>
        <v/>
      </c>
    </row>
    <row r="8624">
      <c r="A8624" s="161" t="n">
        <v>10160341</v>
      </c>
      <c r="B8624" s="162" t="inlineStr">
        <is>
          <t>عدد و معدات</t>
        </is>
      </c>
      <c r="C8624" s="163" t="inlineStr"/>
      <c r="D8624" s="163" t="inlineStr"/>
      <c r="E8624" s="164" t="n">
        <v>0</v>
      </c>
      <c r="F8624" s="81">
        <f>SUMIFS(الاضافة!$G$7:$G$60000,الاضافة!$H$7:$H$60000,"*اضاف*",الاضافة!$E$7:$E$60000,'أرصدة المخزن'!C8624)</f>
        <v/>
      </c>
      <c r="G8624" s="81">
        <f>SUMIFS(الصرف!$H$7:$H$60000,الصرف!$F$7:$F$60000,'أرصدة المخزن'!C8624)</f>
        <v/>
      </c>
      <c r="H8624" s="82">
        <f>E8624+F8624-G8624</f>
        <v/>
      </c>
    </row>
    <row r="8625">
      <c r="A8625" s="161" t="n">
        <v>10160342</v>
      </c>
      <c r="B8625" s="162" t="inlineStr">
        <is>
          <t>عدد و معدات</t>
        </is>
      </c>
      <c r="C8625" s="163" t="inlineStr"/>
      <c r="D8625" s="163" t="inlineStr"/>
      <c r="E8625" s="164" t="n">
        <v>0</v>
      </c>
      <c r="F8625" s="81">
        <f>SUMIFS(الاضافة!$G$7:$G$60000,الاضافة!$H$7:$H$60000,"*اضاف*",الاضافة!$E$7:$E$60000,'أرصدة المخزن'!C8625)</f>
        <v/>
      </c>
      <c r="G8625" s="81">
        <f>SUMIFS(الصرف!$H$7:$H$60000,الصرف!$F$7:$F$60000,'أرصدة المخزن'!C8625)</f>
        <v/>
      </c>
      <c r="H8625" s="82">
        <f>E8625+F8625-G8625</f>
        <v/>
      </c>
    </row>
    <row r="8626">
      <c r="A8626" s="161" t="n">
        <v>10160343</v>
      </c>
      <c r="B8626" s="162" t="inlineStr">
        <is>
          <t>عدد و معدات</t>
        </is>
      </c>
      <c r="C8626" s="163" t="inlineStr"/>
      <c r="D8626" s="163" t="inlineStr"/>
      <c r="E8626" s="164" t="n">
        <v>0</v>
      </c>
      <c r="F8626" s="81">
        <f>SUMIFS(الاضافة!$G$7:$G$60000,الاضافة!$H$7:$H$60000,"*اضاف*",الاضافة!$E$7:$E$60000,'أرصدة المخزن'!C8626)</f>
        <v/>
      </c>
      <c r="G8626" s="81">
        <f>SUMIFS(الصرف!$H$7:$H$60000,الصرف!$F$7:$F$60000,'أرصدة المخزن'!C8626)</f>
        <v/>
      </c>
      <c r="H8626" s="82">
        <f>E8626+F8626-G8626</f>
        <v/>
      </c>
    </row>
    <row r="8627">
      <c r="A8627" s="161" t="n">
        <v>10160344</v>
      </c>
      <c r="B8627" s="162" t="inlineStr">
        <is>
          <t>عدد و معدات</t>
        </is>
      </c>
      <c r="C8627" s="163" t="inlineStr"/>
      <c r="D8627" s="163" t="inlineStr"/>
      <c r="E8627" s="164" t="n">
        <v>0</v>
      </c>
      <c r="F8627" s="81">
        <f>SUMIFS(الاضافة!$G$7:$G$60000,الاضافة!$H$7:$H$60000,"*اضاف*",الاضافة!$E$7:$E$60000,'أرصدة المخزن'!C8627)</f>
        <v/>
      </c>
      <c r="G8627" s="81">
        <f>SUMIFS(الصرف!$H$7:$H$60000,الصرف!$F$7:$F$60000,'أرصدة المخزن'!C8627)</f>
        <v/>
      </c>
      <c r="H8627" s="82">
        <f>E8627+F8627-G8627</f>
        <v/>
      </c>
    </row>
    <row r="8628">
      <c r="A8628" s="161" t="n">
        <v>10160345</v>
      </c>
      <c r="B8628" s="162" t="inlineStr">
        <is>
          <t>عدد و معدات</t>
        </is>
      </c>
      <c r="C8628" s="163" t="inlineStr"/>
      <c r="D8628" s="163" t="inlineStr"/>
      <c r="E8628" s="164" t="n">
        <v>0</v>
      </c>
      <c r="F8628" s="81">
        <f>SUMIFS(الاضافة!$G$7:$G$60000,الاضافة!$H$7:$H$60000,"*اضاف*",الاضافة!$E$7:$E$60000,'أرصدة المخزن'!C8628)</f>
        <v/>
      </c>
      <c r="G8628" s="81">
        <f>SUMIFS(الصرف!$H$7:$H$60000,الصرف!$F$7:$F$60000,'أرصدة المخزن'!C8628)</f>
        <v/>
      </c>
      <c r="H8628" s="82">
        <f>E8628+F8628-G8628</f>
        <v/>
      </c>
    </row>
    <row r="8629">
      <c r="A8629" s="161" t="n">
        <v>10160346</v>
      </c>
      <c r="B8629" s="162" t="inlineStr">
        <is>
          <t>عدد و معدات</t>
        </is>
      </c>
      <c r="C8629" s="163" t="inlineStr"/>
      <c r="D8629" s="163" t="inlineStr"/>
      <c r="E8629" s="164" t="n">
        <v>0</v>
      </c>
      <c r="F8629" s="81">
        <f>SUMIFS(الاضافة!$G$7:$G$60000,الاضافة!$H$7:$H$60000,"*اضاف*",الاضافة!$E$7:$E$60000,'أرصدة المخزن'!C8629)</f>
        <v/>
      </c>
      <c r="G8629" s="81">
        <f>SUMIFS(الصرف!$H$7:$H$60000,الصرف!$F$7:$F$60000,'أرصدة المخزن'!C8629)</f>
        <v/>
      </c>
      <c r="H8629" s="82">
        <f>E8629+F8629-G8629</f>
        <v/>
      </c>
    </row>
    <row r="8630">
      <c r="A8630" s="161" t="n">
        <v>10160347</v>
      </c>
      <c r="B8630" s="162" t="inlineStr">
        <is>
          <t>عدد و معدات</t>
        </is>
      </c>
      <c r="C8630" s="163" t="inlineStr"/>
      <c r="D8630" s="163" t="inlineStr"/>
      <c r="E8630" s="164" t="n">
        <v>0</v>
      </c>
      <c r="F8630" s="81">
        <f>SUMIFS(الاضافة!$G$7:$G$60000,الاضافة!$H$7:$H$60000,"*اضاف*",الاضافة!$E$7:$E$60000,'أرصدة المخزن'!C8630)</f>
        <v/>
      </c>
      <c r="G8630" s="81">
        <f>SUMIFS(الصرف!$H$7:$H$60000,الصرف!$F$7:$F$60000,'أرصدة المخزن'!C8630)</f>
        <v/>
      </c>
      <c r="H8630" s="82">
        <f>E8630+F8630-G8630</f>
        <v/>
      </c>
    </row>
    <row r="8631">
      <c r="A8631" s="161" t="n">
        <v>10160348</v>
      </c>
      <c r="B8631" s="162" t="inlineStr">
        <is>
          <t>عدد و معدات</t>
        </is>
      </c>
      <c r="C8631" s="163" t="inlineStr"/>
      <c r="D8631" s="163" t="inlineStr"/>
      <c r="E8631" s="164" t="n">
        <v>0</v>
      </c>
      <c r="F8631" s="81">
        <f>SUMIFS(الاضافة!$G$7:$G$60000,الاضافة!$H$7:$H$60000,"*اضاف*",الاضافة!$E$7:$E$60000,'أرصدة المخزن'!C8631)</f>
        <v/>
      </c>
      <c r="G8631" s="81">
        <f>SUMIFS(الصرف!$H$7:$H$60000,الصرف!$F$7:$F$60000,'أرصدة المخزن'!C8631)</f>
        <v/>
      </c>
      <c r="H8631" s="82">
        <f>E8631+F8631-G8631</f>
        <v/>
      </c>
    </row>
    <row r="8632">
      <c r="A8632" s="161" t="n">
        <v>10160349</v>
      </c>
      <c r="B8632" s="162" t="inlineStr">
        <is>
          <t>عدد و معدات</t>
        </is>
      </c>
      <c r="C8632" s="163" t="inlineStr"/>
      <c r="D8632" s="163" t="inlineStr"/>
      <c r="E8632" s="164" t="n">
        <v>0</v>
      </c>
      <c r="F8632" s="81">
        <f>SUMIFS(الاضافة!$G$7:$G$60000,الاضافة!$H$7:$H$60000,"*اضاف*",الاضافة!$E$7:$E$60000,'أرصدة المخزن'!C8632)</f>
        <v/>
      </c>
      <c r="G8632" s="81">
        <f>SUMIFS(الصرف!$H$7:$H$60000,الصرف!$F$7:$F$60000,'أرصدة المخزن'!C8632)</f>
        <v/>
      </c>
      <c r="H8632" s="82">
        <f>E8632+F8632-G8632</f>
        <v/>
      </c>
    </row>
    <row r="8633">
      <c r="A8633" s="161" t="n">
        <v>10160350</v>
      </c>
      <c r="B8633" s="162" t="inlineStr">
        <is>
          <t>عدد و معدات</t>
        </is>
      </c>
      <c r="C8633" s="163" t="inlineStr"/>
      <c r="D8633" s="163" t="inlineStr"/>
      <c r="E8633" s="164" t="n">
        <v>0</v>
      </c>
      <c r="F8633" s="81">
        <f>SUMIFS(الاضافة!$G$7:$G$60000,الاضافة!$H$7:$H$60000,"*اضاف*",الاضافة!$E$7:$E$60000,'أرصدة المخزن'!C8633)</f>
        <v/>
      </c>
      <c r="G8633" s="81">
        <f>SUMIFS(الصرف!$H$7:$H$60000,الصرف!$F$7:$F$60000,'أرصدة المخزن'!C8633)</f>
        <v/>
      </c>
      <c r="H8633" s="82">
        <f>E8633+F8633-G8633</f>
        <v/>
      </c>
    </row>
    <row r="8634">
      <c r="A8634" s="161" t="n">
        <v>10160351</v>
      </c>
      <c r="B8634" s="162" t="inlineStr">
        <is>
          <t>عدد و معدات</t>
        </is>
      </c>
      <c r="C8634" s="163" t="inlineStr"/>
      <c r="D8634" s="163" t="inlineStr"/>
      <c r="E8634" s="164" t="n">
        <v>0</v>
      </c>
      <c r="F8634" s="81">
        <f>SUMIFS(الاضافة!$G$7:$G$60000,الاضافة!$H$7:$H$60000,"*اضاف*",الاضافة!$E$7:$E$60000,'أرصدة المخزن'!C8634)</f>
        <v/>
      </c>
      <c r="G8634" s="81">
        <f>SUMIFS(الصرف!$H$7:$H$60000,الصرف!$F$7:$F$60000,'أرصدة المخزن'!C8634)</f>
        <v/>
      </c>
      <c r="H8634" s="82">
        <f>E8634+F8634-G8634</f>
        <v/>
      </c>
    </row>
    <row r="8635">
      <c r="A8635" s="161" t="n">
        <v>10160352</v>
      </c>
      <c r="B8635" s="162" t="inlineStr">
        <is>
          <t>عدد و معدات</t>
        </is>
      </c>
      <c r="C8635" s="163" t="inlineStr"/>
      <c r="D8635" s="163" t="inlineStr"/>
      <c r="E8635" s="164" t="n">
        <v>0</v>
      </c>
      <c r="F8635" s="81">
        <f>SUMIFS(الاضافة!$G$7:$G$60000,الاضافة!$H$7:$H$60000,"*اضاف*",الاضافة!$E$7:$E$60000,'أرصدة المخزن'!C8635)</f>
        <v/>
      </c>
      <c r="G8635" s="81">
        <f>SUMIFS(الصرف!$H$7:$H$60000,الصرف!$F$7:$F$60000,'أرصدة المخزن'!C8635)</f>
        <v/>
      </c>
      <c r="H8635" s="82">
        <f>E8635+F8635-G8635</f>
        <v/>
      </c>
    </row>
    <row r="8636">
      <c r="A8636" s="161" t="n">
        <v>10160353</v>
      </c>
      <c r="B8636" s="162" t="inlineStr">
        <is>
          <t>عدد و معدات</t>
        </is>
      </c>
      <c r="C8636" s="163" t="inlineStr"/>
      <c r="D8636" s="163" t="inlineStr"/>
      <c r="E8636" s="164" t="n">
        <v>0</v>
      </c>
      <c r="F8636" s="81">
        <f>SUMIFS(الاضافة!$G$7:$G$60000,الاضافة!$H$7:$H$60000,"*اضاف*",الاضافة!$E$7:$E$60000,'أرصدة المخزن'!C8636)</f>
        <v/>
      </c>
      <c r="G8636" s="81">
        <f>SUMIFS(الصرف!$H$7:$H$60000,الصرف!$F$7:$F$60000,'أرصدة المخزن'!C8636)</f>
        <v/>
      </c>
      <c r="H8636" s="82">
        <f>E8636+F8636-G8636</f>
        <v/>
      </c>
    </row>
    <row r="8637">
      <c r="A8637" s="161" t="n">
        <v>10160354</v>
      </c>
      <c r="B8637" s="162" t="inlineStr">
        <is>
          <t>عدد و معدات</t>
        </is>
      </c>
      <c r="C8637" s="163" t="inlineStr"/>
      <c r="D8637" s="163" t="inlineStr"/>
      <c r="E8637" s="164" t="n">
        <v>0</v>
      </c>
      <c r="F8637" s="81">
        <f>SUMIFS(الاضافة!$G$7:$G$60000,الاضافة!$H$7:$H$60000,"*اضاف*",الاضافة!$E$7:$E$60000,'أرصدة المخزن'!C8637)</f>
        <v/>
      </c>
      <c r="G8637" s="81">
        <f>SUMIFS(الصرف!$H$7:$H$60000,الصرف!$F$7:$F$60000,'أرصدة المخزن'!C8637)</f>
        <v/>
      </c>
      <c r="H8637" s="82">
        <f>E8637+F8637-G8637</f>
        <v/>
      </c>
    </row>
    <row r="8638">
      <c r="A8638" s="161" t="n">
        <v>10160355</v>
      </c>
      <c r="B8638" s="162" t="inlineStr">
        <is>
          <t>عدد و معدات</t>
        </is>
      </c>
      <c r="C8638" s="163" t="inlineStr"/>
      <c r="D8638" s="163" t="inlineStr"/>
      <c r="E8638" s="164" t="n">
        <v>0</v>
      </c>
      <c r="F8638" s="81">
        <f>SUMIFS(الاضافة!$G$7:$G$60000,الاضافة!$H$7:$H$60000,"*اضاف*",الاضافة!$E$7:$E$60000,'أرصدة المخزن'!C8638)</f>
        <v/>
      </c>
      <c r="G8638" s="81">
        <f>SUMIFS(الصرف!$H$7:$H$60000,الصرف!$F$7:$F$60000,'أرصدة المخزن'!C8638)</f>
        <v/>
      </c>
      <c r="H8638" s="82">
        <f>E8638+F8638-G8638</f>
        <v/>
      </c>
    </row>
    <row r="8639">
      <c r="A8639" s="161" t="n">
        <v>10160356</v>
      </c>
      <c r="B8639" s="162" t="inlineStr">
        <is>
          <t>عدد و معدات</t>
        </is>
      </c>
      <c r="C8639" s="163" t="inlineStr"/>
      <c r="D8639" s="163" t="inlineStr"/>
      <c r="E8639" s="164" t="n">
        <v>0</v>
      </c>
      <c r="F8639" s="81">
        <f>SUMIFS(الاضافة!$G$7:$G$60000,الاضافة!$H$7:$H$60000,"*اضاف*",الاضافة!$E$7:$E$60000,'أرصدة المخزن'!C8639)</f>
        <v/>
      </c>
      <c r="G8639" s="81">
        <f>SUMIFS(الصرف!$H$7:$H$60000,الصرف!$F$7:$F$60000,'أرصدة المخزن'!C8639)</f>
        <v/>
      </c>
      <c r="H8639" s="82">
        <f>E8639+F8639-G8639</f>
        <v/>
      </c>
    </row>
    <row r="8640">
      <c r="A8640" s="161" t="n">
        <v>10160357</v>
      </c>
      <c r="B8640" s="162" t="inlineStr">
        <is>
          <t>عدد و معدات</t>
        </is>
      </c>
      <c r="C8640" s="163" t="inlineStr"/>
      <c r="D8640" s="163" t="inlineStr"/>
      <c r="E8640" s="164" t="n">
        <v>0</v>
      </c>
      <c r="F8640" s="81">
        <f>SUMIFS(الاضافة!$G$7:$G$60000,الاضافة!$H$7:$H$60000,"*اضاف*",الاضافة!$E$7:$E$60000,'أرصدة المخزن'!C8640)</f>
        <v/>
      </c>
      <c r="G8640" s="81">
        <f>SUMIFS(الصرف!$H$7:$H$60000,الصرف!$F$7:$F$60000,'أرصدة المخزن'!C8640)</f>
        <v/>
      </c>
      <c r="H8640" s="82">
        <f>E8640+F8640-G8640</f>
        <v/>
      </c>
    </row>
    <row r="8641">
      <c r="A8641" s="161" t="n">
        <v>10160358</v>
      </c>
      <c r="B8641" s="162" t="inlineStr">
        <is>
          <t>عدد و معدات</t>
        </is>
      </c>
      <c r="C8641" s="163" t="inlineStr"/>
      <c r="D8641" s="163" t="inlineStr"/>
      <c r="E8641" s="164" t="n">
        <v>0</v>
      </c>
      <c r="F8641" s="81">
        <f>SUMIFS(الاضافة!$G$7:$G$60000,الاضافة!$H$7:$H$60000,"*اضاف*",الاضافة!$E$7:$E$60000,'أرصدة المخزن'!C8641)</f>
        <v/>
      </c>
      <c r="G8641" s="81">
        <f>SUMIFS(الصرف!$H$7:$H$60000,الصرف!$F$7:$F$60000,'أرصدة المخزن'!C8641)</f>
        <v/>
      </c>
      <c r="H8641" s="82">
        <f>E8641+F8641-G8641</f>
        <v/>
      </c>
    </row>
    <row r="8642">
      <c r="A8642" s="161" t="n">
        <v>10160359</v>
      </c>
      <c r="B8642" s="162" t="inlineStr">
        <is>
          <t>عدد و معدات</t>
        </is>
      </c>
      <c r="C8642" s="163" t="inlineStr"/>
      <c r="D8642" s="163" t="inlineStr"/>
      <c r="E8642" s="164" t="n">
        <v>0</v>
      </c>
      <c r="F8642" s="81">
        <f>SUMIFS(الاضافة!$G$7:$G$60000,الاضافة!$H$7:$H$60000,"*اضاف*",الاضافة!$E$7:$E$60000,'أرصدة المخزن'!C8642)</f>
        <v/>
      </c>
      <c r="G8642" s="81">
        <f>SUMIFS(الصرف!$H$7:$H$60000,الصرف!$F$7:$F$60000,'أرصدة المخزن'!C8642)</f>
        <v/>
      </c>
      <c r="H8642" s="82">
        <f>E8642+F8642-G8642</f>
        <v/>
      </c>
    </row>
    <row r="8643">
      <c r="A8643" s="161" t="n">
        <v>10160360</v>
      </c>
      <c r="B8643" s="162" t="inlineStr">
        <is>
          <t>عدد و معدات</t>
        </is>
      </c>
      <c r="C8643" s="163" t="inlineStr"/>
      <c r="D8643" s="163" t="inlineStr"/>
      <c r="E8643" s="164" t="n">
        <v>0</v>
      </c>
      <c r="F8643" s="81">
        <f>SUMIFS(الاضافة!$G$7:$G$60000,الاضافة!$H$7:$H$60000,"*اضاف*",الاضافة!$E$7:$E$60000,'أرصدة المخزن'!C8643)</f>
        <v/>
      </c>
      <c r="G8643" s="81">
        <f>SUMIFS(الصرف!$H$7:$H$60000,الصرف!$F$7:$F$60000,'أرصدة المخزن'!C8643)</f>
        <v/>
      </c>
      <c r="H8643" s="82">
        <f>E8643+F8643-G8643</f>
        <v/>
      </c>
    </row>
    <row r="8644">
      <c r="A8644" s="161" t="n">
        <v>10160361</v>
      </c>
      <c r="B8644" s="162" t="inlineStr">
        <is>
          <t>عدد و معدات</t>
        </is>
      </c>
      <c r="C8644" s="163" t="inlineStr"/>
      <c r="D8644" s="163" t="inlineStr"/>
      <c r="E8644" s="164" t="n">
        <v>0</v>
      </c>
      <c r="F8644" s="81">
        <f>SUMIFS(الاضافة!$G$7:$G$60000,الاضافة!$H$7:$H$60000,"*اضاف*",الاضافة!$E$7:$E$60000,'أرصدة المخزن'!C8644)</f>
        <v/>
      </c>
      <c r="G8644" s="81">
        <f>SUMIFS(الصرف!$H$7:$H$60000,الصرف!$F$7:$F$60000,'أرصدة المخزن'!C8644)</f>
        <v/>
      </c>
      <c r="H8644" s="82">
        <f>E8644+F8644-G8644</f>
        <v/>
      </c>
    </row>
    <row r="8645">
      <c r="A8645" s="161" t="n">
        <v>10160362</v>
      </c>
      <c r="B8645" s="162" t="inlineStr">
        <is>
          <t>عدد و معدات</t>
        </is>
      </c>
      <c r="C8645" s="163" t="inlineStr"/>
      <c r="D8645" s="163" t="inlineStr"/>
      <c r="E8645" s="164" t="n">
        <v>0</v>
      </c>
      <c r="F8645" s="81">
        <f>SUMIFS(الاضافة!$G$7:$G$60000,الاضافة!$H$7:$H$60000,"*اضاف*",الاضافة!$E$7:$E$60000,'أرصدة المخزن'!C8645)</f>
        <v/>
      </c>
      <c r="G8645" s="81">
        <f>SUMIFS(الصرف!$H$7:$H$60000,الصرف!$F$7:$F$60000,'أرصدة المخزن'!C8645)</f>
        <v/>
      </c>
      <c r="H8645" s="82">
        <f>E8645+F8645-G8645</f>
        <v/>
      </c>
    </row>
    <row r="8646">
      <c r="A8646" s="161" t="n">
        <v>10160363</v>
      </c>
      <c r="B8646" s="162" t="inlineStr">
        <is>
          <t>عدد و معدات</t>
        </is>
      </c>
      <c r="C8646" s="163" t="inlineStr"/>
      <c r="D8646" s="163" t="inlineStr"/>
      <c r="E8646" s="164" t="n">
        <v>0</v>
      </c>
      <c r="F8646" s="81">
        <f>SUMIFS(الاضافة!$G$7:$G$60000,الاضافة!$H$7:$H$60000,"*اضاف*",الاضافة!$E$7:$E$60000,'أرصدة المخزن'!C8646)</f>
        <v/>
      </c>
      <c r="G8646" s="81">
        <f>SUMIFS(الصرف!$H$7:$H$60000,الصرف!$F$7:$F$60000,'أرصدة المخزن'!C8646)</f>
        <v/>
      </c>
      <c r="H8646" s="82">
        <f>E8646+F8646-G8646</f>
        <v/>
      </c>
    </row>
    <row r="8647">
      <c r="A8647" s="161" t="n">
        <v>10160364</v>
      </c>
      <c r="B8647" s="162" t="inlineStr">
        <is>
          <t>عدد و معدات</t>
        </is>
      </c>
      <c r="C8647" s="163" t="inlineStr"/>
      <c r="D8647" s="163" t="inlineStr"/>
      <c r="E8647" s="164" t="n">
        <v>0</v>
      </c>
      <c r="F8647" s="81">
        <f>SUMIFS(الاضافة!$G$7:$G$60000,الاضافة!$H$7:$H$60000,"*اضاف*",الاضافة!$E$7:$E$60000,'أرصدة المخزن'!C8647)</f>
        <v/>
      </c>
      <c r="G8647" s="81">
        <f>SUMIFS(الصرف!$H$7:$H$60000,الصرف!$F$7:$F$60000,'أرصدة المخزن'!C8647)</f>
        <v/>
      </c>
      <c r="H8647" s="82">
        <f>E8647+F8647-G8647</f>
        <v/>
      </c>
    </row>
    <row r="8648">
      <c r="A8648" s="161" t="n">
        <v>10160365</v>
      </c>
      <c r="B8648" s="162" t="inlineStr">
        <is>
          <t>عدد و معدات</t>
        </is>
      </c>
      <c r="C8648" s="163" t="inlineStr"/>
      <c r="D8648" s="163" t="inlineStr"/>
      <c r="E8648" s="164" t="n">
        <v>0</v>
      </c>
      <c r="F8648" s="81">
        <f>SUMIFS(الاضافة!$G$7:$G$60000,الاضافة!$H$7:$H$60000,"*اضاف*",الاضافة!$E$7:$E$60000,'أرصدة المخزن'!C8648)</f>
        <v/>
      </c>
      <c r="G8648" s="81">
        <f>SUMIFS(الصرف!$H$7:$H$60000,الصرف!$F$7:$F$60000,'أرصدة المخزن'!C8648)</f>
        <v/>
      </c>
      <c r="H8648" s="82">
        <f>E8648+F8648-G8648</f>
        <v/>
      </c>
    </row>
    <row r="8649">
      <c r="A8649" s="161" t="n">
        <v>10160366</v>
      </c>
      <c r="B8649" s="162" t="inlineStr">
        <is>
          <t>عدد و معدات</t>
        </is>
      </c>
      <c r="C8649" s="163" t="inlineStr"/>
      <c r="D8649" s="163" t="inlineStr"/>
      <c r="E8649" s="164" t="n">
        <v>0</v>
      </c>
      <c r="F8649" s="81">
        <f>SUMIFS(الاضافة!$G$7:$G$60000,الاضافة!$H$7:$H$60000,"*اضاف*",الاضافة!$E$7:$E$60000,'أرصدة المخزن'!C8649)</f>
        <v/>
      </c>
      <c r="G8649" s="81">
        <f>SUMIFS(الصرف!$H$7:$H$60000,الصرف!$F$7:$F$60000,'أرصدة المخزن'!C8649)</f>
        <v/>
      </c>
      <c r="H8649" s="82">
        <f>E8649+F8649-G8649</f>
        <v/>
      </c>
    </row>
    <row r="8650">
      <c r="A8650" s="161" t="n">
        <v>10160367</v>
      </c>
      <c r="B8650" s="162" t="inlineStr">
        <is>
          <t>عدد و معدات</t>
        </is>
      </c>
      <c r="C8650" s="163" t="inlineStr"/>
      <c r="D8650" s="163" t="inlineStr"/>
      <c r="E8650" s="164" t="n">
        <v>0</v>
      </c>
      <c r="F8650" s="81">
        <f>SUMIFS(الاضافة!$G$7:$G$60000,الاضافة!$H$7:$H$60000,"*اضاف*",الاضافة!$E$7:$E$60000,'أرصدة المخزن'!C8650)</f>
        <v/>
      </c>
      <c r="G8650" s="81">
        <f>SUMIFS(الصرف!$H$7:$H$60000,الصرف!$F$7:$F$60000,'أرصدة المخزن'!C8650)</f>
        <v/>
      </c>
      <c r="H8650" s="82">
        <f>E8650+F8650-G8650</f>
        <v/>
      </c>
    </row>
    <row r="8651">
      <c r="A8651" s="161" t="n">
        <v>10160368</v>
      </c>
      <c r="B8651" s="162" t="inlineStr">
        <is>
          <t>عدد و معدات</t>
        </is>
      </c>
      <c r="C8651" s="163" t="inlineStr"/>
      <c r="D8651" s="163" t="inlineStr"/>
      <c r="E8651" s="164" t="n">
        <v>0</v>
      </c>
      <c r="F8651" s="81">
        <f>SUMIFS(الاضافة!$G$7:$G$60000,الاضافة!$H$7:$H$60000,"*اضاف*",الاضافة!$E$7:$E$60000,'أرصدة المخزن'!C8651)</f>
        <v/>
      </c>
      <c r="G8651" s="81">
        <f>SUMIFS(الصرف!$H$7:$H$60000,الصرف!$F$7:$F$60000,'أرصدة المخزن'!C8651)</f>
        <v/>
      </c>
      <c r="H8651" s="82">
        <f>E8651+F8651-G8651</f>
        <v/>
      </c>
    </row>
    <row r="8652">
      <c r="A8652" s="161" t="n">
        <v>10160369</v>
      </c>
      <c r="B8652" s="162" t="inlineStr">
        <is>
          <t>عدد و معدات</t>
        </is>
      </c>
      <c r="C8652" s="163" t="inlineStr"/>
      <c r="D8652" s="163" t="inlineStr"/>
      <c r="E8652" s="164" t="n">
        <v>0</v>
      </c>
      <c r="F8652" s="81">
        <f>SUMIFS(الاضافة!$G$7:$G$60000,الاضافة!$H$7:$H$60000,"*اضاف*",الاضافة!$E$7:$E$60000,'أرصدة المخزن'!C8652)</f>
        <v/>
      </c>
      <c r="G8652" s="81">
        <f>SUMIFS(الصرف!$H$7:$H$60000,الصرف!$F$7:$F$60000,'أرصدة المخزن'!C8652)</f>
        <v/>
      </c>
      <c r="H8652" s="82">
        <f>E8652+F8652-G8652</f>
        <v/>
      </c>
    </row>
    <row r="8653">
      <c r="A8653" s="161" t="n">
        <v>10160370</v>
      </c>
      <c r="B8653" s="162" t="inlineStr">
        <is>
          <t>عدد و معدات</t>
        </is>
      </c>
      <c r="C8653" s="163" t="inlineStr"/>
      <c r="D8653" s="163" t="inlineStr"/>
      <c r="E8653" s="164" t="n">
        <v>0</v>
      </c>
      <c r="F8653" s="81">
        <f>SUMIFS(الاضافة!$G$7:$G$60000,الاضافة!$H$7:$H$60000,"*اضاف*",الاضافة!$E$7:$E$60000,'أرصدة المخزن'!C8653)</f>
        <v/>
      </c>
      <c r="G8653" s="81">
        <f>SUMIFS(الصرف!$H$7:$H$60000,الصرف!$F$7:$F$60000,'أرصدة المخزن'!C8653)</f>
        <v/>
      </c>
      <c r="H8653" s="82">
        <f>E8653+F8653-G8653</f>
        <v/>
      </c>
    </row>
    <row r="8654">
      <c r="A8654" s="161" t="n">
        <v>10160371</v>
      </c>
      <c r="B8654" s="162" t="inlineStr">
        <is>
          <t>عدد و معدات</t>
        </is>
      </c>
      <c r="C8654" s="163" t="inlineStr"/>
      <c r="D8654" s="163" t="inlineStr"/>
      <c r="E8654" s="164" t="n">
        <v>0</v>
      </c>
      <c r="F8654" s="81">
        <f>SUMIFS(الاضافة!$G$7:$G$60000,الاضافة!$H$7:$H$60000,"*اضاف*",الاضافة!$E$7:$E$60000,'أرصدة المخزن'!C8654)</f>
        <v/>
      </c>
      <c r="G8654" s="81">
        <f>SUMIFS(الصرف!$H$7:$H$60000,الصرف!$F$7:$F$60000,'أرصدة المخزن'!C8654)</f>
        <v/>
      </c>
      <c r="H8654" s="82">
        <f>E8654+F8654-G8654</f>
        <v/>
      </c>
    </row>
    <row r="8655">
      <c r="A8655" s="161" t="n">
        <v>10160372</v>
      </c>
      <c r="B8655" s="162" t="inlineStr">
        <is>
          <t>عدد و معدات</t>
        </is>
      </c>
      <c r="C8655" s="163" t="inlineStr"/>
      <c r="D8655" s="163" t="inlineStr"/>
      <c r="E8655" s="164" t="n">
        <v>0</v>
      </c>
      <c r="F8655" s="81">
        <f>SUMIFS(الاضافة!$G$7:$G$60000,الاضافة!$H$7:$H$60000,"*اضاف*",الاضافة!$E$7:$E$60000,'أرصدة المخزن'!C8655)</f>
        <v/>
      </c>
      <c r="G8655" s="81">
        <f>SUMIFS(الصرف!$H$7:$H$60000,الصرف!$F$7:$F$60000,'أرصدة المخزن'!C8655)</f>
        <v/>
      </c>
      <c r="H8655" s="82">
        <f>E8655+F8655-G8655</f>
        <v/>
      </c>
    </row>
    <row r="8656">
      <c r="A8656" s="161" t="n">
        <v>10160373</v>
      </c>
      <c r="B8656" s="162" t="inlineStr">
        <is>
          <t>عدد و معدات</t>
        </is>
      </c>
      <c r="C8656" s="163" t="inlineStr"/>
      <c r="D8656" s="163" t="inlineStr"/>
      <c r="E8656" s="164" t="n">
        <v>0</v>
      </c>
      <c r="F8656" s="81">
        <f>SUMIFS(الاضافة!$G$7:$G$60000,الاضافة!$H$7:$H$60000,"*اضاف*",الاضافة!$E$7:$E$60000,'أرصدة المخزن'!C8656)</f>
        <v/>
      </c>
      <c r="G8656" s="81">
        <f>SUMIFS(الصرف!$H$7:$H$60000,الصرف!$F$7:$F$60000,'أرصدة المخزن'!C8656)</f>
        <v/>
      </c>
      <c r="H8656" s="82">
        <f>E8656+F8656-G8656</f>
        <v/>
      </c>
    </row>
    <row r="8657">
      <c r="A8657" s="161" t="n">
        <v>10160374</v>
      </c>
      <c r="B8657" s="162" t="inlineStr">
        <is>
          <t>عدد و معدات</t>
        </is>
      </c>
      <c r="C8657" s="163" t="inlineStr"/>
      <c r="D8657" s="163" t="inlineStr"/>
      <c r="E8657" s="164" t="n">
        <v>0</v>
      </c>
      <c r="F8657" s="81">
        <f>SUMIFS(الاضافة!$G$7:$G$60000,الاضافة!$H$7:$H$60000,"*اضاف*",الاضافة!$E$7:$E$60000,'أرصدة المخزن'!C8657)</f>
        <v/>
      </c>
      <c r="G8657" s="81">
        <f>SUMIFS(الصرف!$H$7:$H$60000,الصرف!$F$7:$F$60000,'أرصدة المخزن'!C8657)</f>
        <v/>
      </c>
      <c r="H8657" s="82">
        <f>E8657+F8657-G8657</f>
        <v/>
      </c>
    </row>
    <row r="8658">
      <c r="A8658" s="161" t="n">
        <v>10160375</v>
      </c>
      <c r="B8658" s="162" t="inlineStr">
        <is>
          <t>عدد و معدات</t>
        </is>
      </c>
      <c r="C8658" s="163" t="inlineStr"/>
      <c r="D8658" s="163" t="inlineStr"/>
      <c r="E8658" s="164" t="n">
        <v>0</v>
      </c>
      <c r="F8658" s="81">
        <f>SUMIFS(الاضافة!$G$7:$G$60000,الاضافة!$H$7:$H$60000,"*اضاف*",الاضافة!$E$7:$E$60000,'أرصدة المخزن'!C8658)</f>
        <v/>
      </c>
      <c r="G8658" s="81">
        <f>SUMIFS(الصرف!$H$7:$H$60000,الصرف!$F$7:$F$60000,'أرصدة المخزن'!C8658)</f>
        <v/>
      </c>
      <c r="H8658" s="82">
        <f>E8658+F8658-G8658</f>
        <v/>
      </c>
    </row>
    <row r="8659">
      <c r="A8659" s="161" t="n">
        <v>10160376</v>
      </c>
      <c r="B8659" s="162" t="inlineStr">
        <is>
          <t>عدد و معدات</t>
        </is>
      </c>
      <c r="C8659" s="163" t="inlineStr"/>
      <c r="D8659" s="163" t="inlineStr"/>
      <c r="E8659" s="164" t="n">
        <v>0</v>
      </c>
      <c r="F8659" s="81">
        <f>SUMIFS(الاضافة!$G$7:$G$60000,الاضافة!$H$7:$H$60000,"*اضاف*",الاضافة!$E$7:$E$60000,'أرصدة المخزن'!C8659)</f>
        <v/>
      </c>
      <c r="G8659" s="81">
        <f>SUMIFS(الصرف!$H$7:$H$60000,الصرف!$F$7:$F$60000,'أرصدة المخزن'!C8659)</f>
        <v/>
      </c>
      <c r="H8659" s="82">
        <f>E8659+F8659-G8659</f>
        <v/>
      </c>
    </row>
    <row r="8660">
      <c r="A8660" s="161" t="n">
        <v>10160377</v>
      </c>
      <c r="B8660" s="162" t="inlineStr">
        <is>
          <t>عدد و معدات</t>
        </is>
      </c>
      <c r="C8660" s="163" t="inlineStr"/>
      <c r="D8660" s="163" t="inlineStr"/>
      <c r="E8660" s="164" t="n">
        <v>0</v>
      </c>
      <c r="F8660" s="81">
        <f>SUMIFS(الاضافة!$G$7:$G$60000,الاضافة!$H$7:$H$60000,"*اضاف*",الاضافة!$E$7:$E$60000,'أرصدة المخزن'!C8660)</f>
        <v/>
      </c>
      <c r="G8660" s="81">
        <f>SUMIFS(الصرف!$H$7:$H$60000,الصرف!$F$7:$F$60000,'أرصدة المخزن'!C8660)</f>
        <v/>
      </c>
      <c r="H8660" s="82">
        <f>E8660+F8660-G8660</f>
        <v/>
      </c>
    </row>
    <row r="8661">
      <c r="A8661" s="161" t="n">
        <v>10160378</v>
      </c>
      <c r="B8661" s="162" t="inlineStr">
        <is>
          <t>عدد و معدات</t>
        </is>
      </c>
      <c r="C8661" s="163" t="inlineStr"/>
      <c r="D8661" s="163" t="inlineStr"/>
      <c r="E8661" s="164" t="n">
        <v>0</v>
      </c>
      <c r="F8661" s="81">
        <f>SUMIFS(الاضافة!$G$7:$G$60000,الاضافة!$H$7:$H$60000,"*اضاف*",الاضافة!$E$7:$E$60000,'أرصدة المخزن'!C8661)</f>
        <v/>
      </c>
      <c r="G8661" s="81">
        <f>SUMIFS(الصرف!$H$7:$H$60000,الصرف!$F$7:$F$60000,'أرصدة المخزن'!C8661)</f>
        <v/>
      </c>
      <c r="H8661" s="82">
        <f>E8661+F8661-G8661</f>
        <v/>
      </c>
    </row>
    <row r="8662">
      <c r="A8662" s="161" t="n">
        <v>10160379</v>
      </c>
      <c r="B8662" s="162" t="inlineStr">
        <is>
          <t>عدد و معدات</t>
        </is>
      </c>
      <c r="C8662" s="163" t="inlineStr"/>
      <c r="D8662" s="163" t="inlineStr"/>
      <c r="E8662" s="164" t="n">
        <v>0</v>
      </c>
      <c r="F8662" s="81">
        <f>SUMIFS(الاضافة!$G$7:$G$60000,الاضافة!$H$7:$H$60000,"*اضاف*",الاضافة!$E$7:$E$60000,'أرصدة المخزن'!C8662)</f>
        <v/>
      </c>
      <c r="G8662" s="81">
        <f>SUMIFS(الصرف!$H$7:$H$60000,الصرف!$F$7:$F$60000,'أرصدة المخزن'!C8662)</f>
        <v/>
      </c>
      <c r="H8662" s="82">
        <f>E8662+F8662-G8662</f>
        <v/>
      </c>
    </row>
    <row r="8663">
      <c r="A8663" s="161" t="n">
        <v>10160380</v>
      </c>
      <c r="B8663" s="162" t="inlineStr">
        <is>
          <t>عدد و معدات</t>
        </is>
      </c>
      <c r="C8663" s="163" t="inlineStr"/>
      <c r="D8663" s="163" t="inlineStr"/>
      <c r="E8663" s="164" t="n">
        <v>0</v>
      </c>
      <c r="F8663" s="81">
        <f>SUMIFS(الاضافة!$G$7:$G$60000,الاضافة!$H$7:$H$60000,"*اضاف*",الاضافة!$E$7:$E$60000,'أرصدة المخزن'!C8663)</f>
        <v/>
      </c>
      <c r="G8663" s="81">
        <f>SUMIFS(الصرف!$H$7:$H$60000,الصرف!$F$7:$F$60000,'أرصدة المخزن'!C8663)</f>
        <v/>
      </c>
      <c r="H8663" s="82">
        <f>E8663+F8663-G8663</f>
        <v/>
      </c>
    </row>
    <row r="8664">
      <c r="A8664" s="161" t="n">
        <v>10160381</v>
      </c>
      <c r="B8664" s="162" t="inlineStr">
        <is>
          <t>عدد و معدات</t>
        </is>
      </c>
      <c r="C8664" s="163" t="inlineStr"/>
      <c r="D8664" s="163" t="inlineStr"/>
      <c r="E8664" s="164" t="n">
        <v>0</v>
      </c>
      <c r="F8664" s="81">
        <f>SUMIFS(الاضافة!$G$7:$G$60000,الاضافة!$H$7:$H$60000,"*اضاف*",الاضافة!$E$7:$E$60000,'أرصدة المخزن'!C8664)</f>
        <v/>
      </c>
      <c r="G8664" s="81">
        <f>SUMIFS(الصرف!$H$7:$H$60000,الصرف!$F$7:$F$60000,'أرصدة المخزن'!C8664)</f>
        <v/>
      </c>
      <c r="H8664" s="82">
        <f>E8664+F8664-G8664</f>
        <v/>
      </c>
    </row>
    <row r="8665">
      <c r="A8665" s="161" t="n">
        <v>10160382</v>
      </c>
      <c r="B8665" s="162" t="inlineStr">
        <is>
          <t>عدد و معدات</t>
        </is>
      </c>
      <c r="C8665" s="163" t="inlineStr"/>
      <c r="D8665" s="163" t="inlineStr"/>
      <c r="E8665" s="164" t="n">
        <v>0</v>
      </c>
      <c r="F8665" s="81">
        <f>SUMIFS(الاضافة!$G$7:$G$60000,الاضافة!$H$7:$H$60000,"*اضاف*",الاضافة!$E$7:$E$60000,'أرصدة المخزن'!C8665)</f>
        <v/>
      </c>
      <c r="G8665" s="81">
        <f>SUMIFS(الصرف!$H$7:$H$60000,الصرف!$F$7:$F$60000,'أرصدة المخزن'!C8665)</f>
        <v/>
      </c>
      <c r="H8665" s="82">
        <f>E8665+F8665-G8665</f>
        <v/>
      </c>
    </row>
    <row r="8666">
      <c r="A8666" s="161" t="n">
        <v>10160383</v>
      </c>
      <c r="B8666" s="162" t="inlineStr">
        <is>
          <t>عدد و معدات</t>
        </is>
      </c>
      <c r="C8666" s="163" t="inlineStr"/>
      <c r="D8666" s="163" t="inlineStr"/>
      <c r="E8666" s="164" t="n">
        <v>0</v>
      </c>
      <c r="F8666" s="81">
        <f>SUMIFS(الاضافة!$G$7:$G$60000,الاضافة!$H$7:$H$60000,"*اضاف*",الاضافة!$E$7:$E$60000,'أرصدة المخزن'!C8666)</f>
        <v/>
      </c>
      <c r="G8666" s="81">
        <f>SUMIFS(الصرف!$H$7:$H$60000,الصرف!$F$7:$F$60000,'أرصدة المخزن'!C8666)</f>
        <v/>
      </c>
      <c r="H8666" s="82">
        <f>E8666+F8666-G8666</f>
        <v/>
      </c>
    </row>
    <row r="8667">
      <c r="A8667" s="161" t="n">
        <v>10160384</v>
      </c>
      <c r="B8667" s="162" t="inlineStr">
        <is>
          <t>عدد و معدات</t>
        </is>
      </c>
      <c r="C8667" s="163" t="inlineStr"/>
      <c r="D8667" s="163" t="inlineStr"/>
      <c r="E8667" s="164" t="n">
        <v>0</v>
      </c>
      <c r="F8667" s="81">
        <f>SUMIFS(الاضافة!$G$7:$G$60000,الاضافة!$H$7:$H$60000,"*اضاف*",الاضافة!$E$7:$E$60000,'أرصدة المخزن'!C8667)</f>
        <v/>
      </c>
      <c r="G8667" s="81">
        <f>SUMIFS(الصرف!$H$7:$H$60000,الصرف!$F$7:$F$60000,'أرصدة المخزن'!C8667)</f>
        <v/>
      </c>
      <c r="H8667" s="82">
        <f>E8667+F8667-G8667</f>
        <v/>
      </c>
    </row>
    <row r="8668">
      <c r="A8668" s="161" t="n">
        <v>10160385</v>
      </c>
      <c r="B8668" s="162" t="inlineStr">
        <is>
          <t>عدد و معدات</t>
        </is>
      </c>
      <c r="C8668" s="163" t="inlineStr"/>
      <c r="D8668" s="163" t="inlineStr"/>
      <c r="E8668" s="164" t="n">
        <v>0</v>
      </c>
      <c r="F8668" s="81">
        <f>SUMIFS(الاضافة!$G$7:$G$60000,الاضافة!$H$7:$H$60000,"*اضاف*",الاضافة!$E$7:$E$60000,'أرصدة المخزن'!C8668)</f>
        <v/>
      </c>
      <c r="G8668" s="81">
        <f>SUMIFS(الصرف!$H$7:$H$60000,الصرف!$F$7:$F$60000,'أرصدة المخزن'!C8668)</f>
        <v/>
      </c>
      <c r="H8668" s="82">
        <f>E8668+F8668-G8668</f>
        <v/>
      </c>
    </row>
    <row r="8669">
      <c r="A8669" s="161" t="n">
        <v>10160386</v>
      </c>
      <c r="B8669" s="162" t="inlineStr">
        <is>
          <t>عدد و معدات</t>
        </is>
      </c>
      <c r="C8669" s="163" t="inlineStr"/>
      <c r="D8669" s="163" t="inlineStr"/>
      <c r="E8669" s="164" t="n">
        <v>0</v>
      </c>
      <c r="F8669" s="81">
        <f>SUMIFS(الاضافة!$G$7:$G$60000,الاضافة!$H$7:$H$60000,"*اضاف*",الاضافة!$E$7:$E$60000,'أرصدة المخزن'!C8669)</f>
        <v/>
      </c>
      <c r="G8669" s="81">
        <f>SUMIFS(الصرف!$H$7:$H$60000,الصرف!$F$7:$F$60000,'أرصدة المخزن'!C8669)</f>
        <v/>
      </c>
      <c r="H8669" s="82">
        <f>E8669+F8669-G8669</f>
        <v/>
      </c>
    </row>
    <row r="8670">
      <c r="A8670" s="161" t="n">
        <v>10160387</v>
      </c>
      <c r="B8670" s="162" t="inlineStr">
        <is>
          <t>عدد و معدات</t>
        </is>
      </c>
      <c r="C8670" s="163" t="inlineStr"/>
      <c r="D8670" s="163" t="inlineStr"/>
      <c r="E8670" s="164" t="n">
        <v>0</v>
      </c>
      <c r="F8670" s="81">
        <f>SUMIFS(الاضافة!$G$7:$G$60000,الاضافة!$H$7:$H$60000,"*اضاف*",الاضافة!$E$7:$E$60000,'أرصدة المخزن'!C8670)</f>
        <v/>
      </c>
      <c r="G8670" s="81">
        <f>SUMIFS(الصرف!$H$7:$H$60000,الصرف!$F$7:$F$60000,'أرصدة المخزن'!C8670)</f>
        <v/>
      </c>
      <c r="H8670" s="82">
        <f>E8670+F8670-G8670</f>
        <v/>
      </c>
    </row>
    <row r="8671">
      <c r="A8671" s="161" t="n">
        <v>10160388</v>
      </c>
      <c r="B8671" s="162" t="inlineStr">
        <is>
          <t>عدد و معدات</t>
        </is>
      </c>
      <c r="C8671" s="163" t="inlineStr"/>
      <c r="D8671" s="163" t="inlineStr"/>
      <c r="E8671" s="164" t="n">
        <v>0</v>
      </c>
      <c r="F8671" s="81">
        <f>SUMIFS(الاضافة!$G$7:$G$60000,الاضافة!$H$7:$H$60000,"*اضاف*",الاضافة!$E$7:$E$60000,'أرصدة المخزن'!C8671)</f>
        <v/>
      </c>
      <c r="G8671" s="81">
        <f>SUMIFS(الصرف!$H$7:$H$60000,الصرف!$F$7:$F$60000,'أرصدة المخزن'!C8671)</f>
        <v/>
      </c>
      <c r="H8671" s="82">
        <f>E8671+F8671-G8671</f>
        <v/>
      </c>
    </row>
    <row r="8672">
      <c r="A8672" s="161" t="n">
        <v>10160389</v>
      </c>
      <c r="B8672" s="162" t="inlineStr">
        <is>
          <t>عدد و معدات</t>
        </is>
      </c>
      <c r="C8672" s="163" t="inlineStr"/>
      <c r="D8672" s="163" t="inlineStr"/>
      <c r="E8672" s="164" t="n">
        <v>0</v>
      </c>
      <c r="F8672" s="81">
        <f>SUMIFS(الاضافة!$G$7:$G$60000,الاضافة!$H$7:$H$60000,"*اضاف*",الاضافة!$E$7:$E$60000,'أرصدة المخزن'!C8672)</f>
        <v/>
      </c>
      <c r="G8672" s="81">
        <f>SUMIFS(الصرف!$H$7:$H$60000,الصرف!$F$7:$F$60000,'أرصدة المخزن'!C8672)</f>
        <v/>
      </c>
      <c r="H8672" s="82">
        <f>E8672+F8672-G8672</f>
        <v/>
      </c>
    </row>
    <row r="8673">
      <c r="A8673" s="161" t="n">
        <v>10160390</v>
      </c>
      <c r="B8673" s="162" t="inlineStr">
        <is>
          <t>عدد و معدات</t>
        </is>
      </c>
      <c r="C8673" s="163" t="inlineStr"/>
      <c r="D8673" s="163" t="inlineStr"/>
      <c r="E8673" s="164" t="n">
        <v>0</v>
      </c>
      <c r="F8673" s="81">
        <f>SUMIFS(الاضافة!$G$7:$G$60000,الاضافة!$H$7:$H$60000,"*اضاف*",الاضافة!$E$7:$E$60000,'أرصدة المخزن'!C8673)</f>
        <v/>
      </c>
      <c r="G8673" s="81">
        <f>SUMIFS(الصرف!$H$7:$H$60000,الصرف!$F$7:$F$60000,'أرصدة المخزن'!C8673)</f>
        <v/>
      </c>
      <c r="H8673" s="82">
        <f>E8673+F8673-G8673</f>
        <v/>
      </c>
    </row>
    <row r="8674">
      <c r="A8674" s="161" t="n">
        <v>10160391</v>
      </c>
      <c r="B8674" s="162" t="inlineStr">
        <is>
          <t>عدد و معدات</t>
        </is>
      </c>
      <c r="C8674" s="163" t="inlineStr"/>
      <c r="D8674" s="163" t="inlineStr"/>
      <c r="E8674" s="164" t="n">
        <v>0</v>
      </c>
      <c r="F8674" s="81">
        <f>SUMIFS(الاضافة!$G$7:$G$60000,الاضافة!$H$7:$H$60000,"*اضاف*",الاضافة!$E$7:$E$60000,'أرصدة المخزن'!C8674)</f>
        <v/>
      </c>
      <c r="G8674" s="81">
        <f>SUMIFS(الصرف!$H$7:$H$60000,الصرف!$F$7:$F$60000,'أرصدة المخزن'!C8674)</f>
        <v/>
      </c>
      <c r="H8674" s="82">
        <f>E8674+F8674-G8674</f>
        <v/>
      </c>
    </row>
    <row r="8675">
      <c r="A8675" s="161" t="n">
        <v>10160392</v>
      </c>
      <c r="B8675" s="162" t="inlineStr">
        <is>
          <t>عدد و معدات</t>
        </is>
      </c>
      <c r="C8675" s="163" t="inlineStr"/>
      <c r="D8675" s="163" t="inlineStr"/>
      <c r="E8675" s="164" t="n">
        <v>0</v>
      </c>
      <c r="F8675" s="81">
        <f>SUMIFS(الاضافة!$G$7:$G$60000,الاضافة!$H$7:$H$60000,"*اضاف*",الاضافة!$E$7:$E$60000,'أرصدة المخزن'!C8675)</f>
        <v/>
      </c>
      <c r="G8675" s="81">
        <f>SUMIFS(الصرف!$H$7:$H$60000,الصرف!$F$7:$F$60000,'أرصدة المخزن'!C8675)</f>
        <v/>
      </c>
      <c r="H8675" s="82">
        <f>E8675+F8675-G8675</f>
        <v/>
      </c>
    </row>
    <row r="8676">
      <c r="A8676" s="161" t="n">
        <v>10160393</v>
      </c>
      <c r="B8676" s="162" t="inlineStr">
        <is>
          <t>عدد و معدات</t>
        </is>
      </c>
      <c r="C8676" s="163" t="inlineStr"/>
      <c r="D8676" s="163" t="inlineStr"/>
      <c r="E8676" s="164" t="n">
        <v>0</v>
      </c>
      <c r="F8676" s="81">
        <f>SUMIFS(الاضافة!$G$7:$G$60000,الاضافة!$H$7:$H$60000,"*اضاف*",الاضافة!$E$7:$E$60000,'أرصدة المخزن'!C8676)</f>
        <v/>
      </c>
      <c r="G8676" s="81">
        <f>SUMIFS(الصرف!$H$7:$H$60000,الصرف!$F$7:$F$60000,'أرصدة المخزن'!C8676)</f>
        <v/>
      </c>
      <c r="H8676" s="82">
        <f>E8676+F8676-G8676</f>
        <v/>
      </c>
    </row>
    <row r="8677">
      <c r="A8677" s="161" t="n">
        <v>10160394</v>
      </c>
      <c r="B8677" s="162" t="inlineStr">
        <is>
          <t>عدد و معدات</t>
        </is>
      </c>
      <c r="C8677" s="163" t="inlineStr"/>
      <c r="D8677" s="163" t="inlineStr"/>
      <c r="E8677" s="164" t="n">
        <v>0</v>
      </c>
      <c r="F8677" s="81">
        <f>SUMIFS(الاضافة!$G$7:$G$60000,الاضافة!$H$7:$H$60000,"*اضاف*",الاضافة!$E$7:$E$60000,'أرصدة المخزن'!C8677)</f>
        <v/>
      </c>
      <c r="G8677" s="81">
        <f>SUMIFS(الصرف!$H$7:$H$60000,الصرف!$F$7:$F$60000,'أرصدة المخزن'!C8677)</f>
        <v/>
      </c>
      <c r="H8677" s="82">
        <f>E8677+F8677-G8677</f>
        <v/>
      </c>
    </row>
    <row r="8678">
      <c r="A8678" s="161" t="n">
        <v>10160395</v>
      </c>
      <c r="B8678" s="162" t="inlineStr">
        <is>
          <t>عدد و معدات</t>
        </is>
      </c>
      <c r="C8678" s="163" t="inlineStr"/>
      <c r="D8678" s="163" t="inlineStr"/>
      <c r="E8678" s="164" t="n">
        <v>0</v>
      </c>
      <c r="F8678" s="81">
        <f>SUMIFS(الاضافة!$G$7:$G$60000,الاضافة!$H$7:$H$60000,"*اضاف*",الاضافة!$E$7:$E$60000,'أرصدة المخزن'!C8678)</f>
        <v/>
      </c>
      <c r="G8678" s="81">
        <f>SUMIFS(الصرف!$H$7:$H$60000,الصرف!$F$7:$F$60000,'أرصدة المخزن'!C8678)</f>
        <v/>
      </c>
      <c r="H8678" s="82">
        <f>E8678+F8678-G8678</f>
        <v/>
      </c>
    </row>
    <row r="8679">
      <c r="A8679" s="161" t="n">
        <v>10160396</v>
      </c>
      <c r="B8679" s="162" t="inlineStr">
        <is>
          <t>عدد و معدات</t>
        </is>
      </c>
      <c r="C8679" s="163" t="inlineStr"/>
      <c r="D8679" s="163" t="inlineStr"/>
      <c r="E8679" s="164" t="n">
        <v>0</v>
      </c>
      <c r="F8679" s="81">
        <f>SUMIFS(الاضافة!$G$7:$G$60000,الاضافة!$H$7:$H$60000,"*اضاف*",الاضافة!$E$7:$E$60000,'أرصدة المخزن'!C8679)</f>
        <v/>
      </c>
      <c r="G8679" s="81">
        <f>SUMIFS(الصرف!$H$7:$H$60000,الصرف!$F$7:$F$60000,'أرصدة المخزن'!C8679)</f>
        <v/>
      </c>
      <c r="H8679" s="82">
        <f>E8679+F8679-G8679</f>
        <v/>
      </c>
    </row>
    <row r="8680">
      <c r="A8680" s="161" t="n">
        <v>10160397</v>
      </c>
      <c r="B8680" s="162" t="inlineStr">
        <is>
          <t>عدد و معدات</t>
        </is>
      </c>
      <c r="C8680" s="163" t="inlineStr"/>
      <c r="D8680" s="163" t="inlineStr"/>
      <c r="E8680" s="164" t="n">
        <v>0</v>
      </c>
      <c r="F8680" s="81">
        <f>SUMIFS(الاضافة!$G$7:$G$60000,الاضافة!$H$7:$H$60000,"*اضاف*",الاضافة!$E$7:$E$60000,'أرصدة المخزن'!C8680)</f>
        <v/>
      </c>
      <c r="G8680" s="81">
        <f>SUMIFS(الصرف!$H$7:$H$60000,الصرف!$F$7:$F$60000,'أرصدة المخزن'!C8680)</f>
        <v/>
      </c>
      <c r="H8680" s="82">
        <f>E8680+F8680-G8680</f>
        <v/>
      </c>
    </row>
    <row r="8681">
      <c r="A8681" s="161" t="n">
        <v>10160398</v>
      </c>
      <c r="B8681" s="162" t="inlineStr">
        <is>
          <t>عدد و معدات</t>
        </is>
      </c>
      <c r="C8681" s="163" t="inlineStr"/>
      <c r="D8681" s="163" t="inlineStr"/>
      <c r="E8681" s="164" t="n">
        <v>0</v>
      </c>
      <c r="F8681" s="81">
        <f>SUMIFS(الاضافة!$G$7:$G$60000,الاضافة!$H$7:$H$60000,"*اضاف*",الاضافة!$E$7:$E$60000,'أرصدة المخزن'!C8681)</f>
        <v/>
      </c>
      <c r="G8681" s="81">
        <f>SUMIFS(الصرف!$H$7:$H$60000,الصرف!$F$7:$F$60000,'أرصدة المخزن'!C8681)</f>
        <v/>
      </c>
      <c r="H8681" s="82">
        <f>E8681+F8681-G8681</f>
        <v/>
      </c>
    </row>
    <row r="8682">
      <c r="A8682" s="161" t="n">
        <v>10160399</v>
      </c>
      <c r="B8682" s="162" t="inlineStr">
        <is>
          <t>عدد و معدات</t>
        </is>
      </c>
      <c r="C8682" s="163" t="inlineStr"/>
      <c r="D8682" s="163" t="inlineStr"/>
      <c r="E8682" s="164" t="n">
        <v>0</v>
      </c>
      <c r="F8682" s="81">
        <f>SUMIFS(الاضافة!$G$7:$G$60000,الاضافة!$H$7:$H$60000,"*اضاف*",الاضافة!$E$7:$E$60000,'أرصدة المخزن'!C8682)</f>
        <v/>
      </c>
      <c r="G8682" s="81">
        <f>SUMIFS(الصرف!$H$7:$H$60000,الصرف!$F$7:$F$60000,'أرصدة المخزن'!C8682)</f>
        <v/>
      </c>
      <c r="H8682" s="82">
        <f>E8682+F8682-G8682</f>
        <v/>
      </c>
    </row>
    <row r="8683">
      <c r="A8683" s="161" t="n">
        <v>10160400</v>
      </c>
      <c r="B8683" s="162" t="inlineStr">
        <is>
          <t>عدد و معدات</t>
        </is>
      </c>
      <c r="C8683" s="163" t="inlineStr"/>
      <c r="D8683" s="163" t="inlineStr"/>
      <c r="E8683" s="164" t="n">
        <v>0</v>
      </c>
      <c r="F8683" s="81">
        <f>SUMIFS(الاضافة!$G$7:$G$60000,الاضافة!$H$7:$H$60000,"*اضاف*",الاضافة!$E$7:$E$60000,'أرصدة المخزن'!C8683)</f>
        <v/>
      </c>
      <c r="G8683" s="81">
        <f>SUMIFS(الصرف!$H$7:$H$60000,الصرف!$F$7:$F$60000,'أرصدة المخزن'!C8683)</f>
        <v/>
      </c>
      <c r="H8683" s="82">
        <f>E8683+F8683-G8683</f>
        <v/>
      </c>
    </row>
    <row r="8684">
      <c r="A8684" s="161" t="n">
        <v>10160401</v>
      </c>
      <c r="B8684" s="162" t="inlineStr">
        <is>
          <t>عدد و معدات</t>
        </is>
      </c>
      <c r="C8684" s="163" t="inlineStr"/>
      <c r="D8684" s="163" t="inlineStr"/>
      <c r="E8684" s="164" t="n">
        <v>0</v>
      </c>
      <c r="F8684" s="81">
        <f>SUMIFS(الاضافة!$G$7:$G$60000,الاضافة!$H$7:$H$60000,"*اضاف*",الاضافة!$E$7:$E$60000,'أرصدة المخزن'!C8684)</f>
        <v/>
      </c>
      <c r="G8684" s="81">
        <f>SUMIFS(الصرف!$H$7:$H$60000,الصرف!$F$7:$F$60000,'أرصدة المخزن'!C8684)</f>
        <v/>
      </c>
      <c r="H8684" s="82">
        <f>E8684+F8684-G8684</f>
        <v/>
      </c>
    </row>
    <row r="8685">
      <c r="A8685" s="161" t="n">
        <v>10160402</v>
      </c>
      <c r="B8685" s="162" t="inlineStr">
        <is>
          <t>عدد و معدات</t>
        </is>
      </c>
      <c r="C8685" s="163" t="inlineStr"/>
      <c r="D8685" s="163" t="inlineStr"/>
      <c r="E8685" s="164" t="n">
        <v>0</v>
      </c>
      <c r="F8685" s="81">
        <f>SUMIFS(الاضافة!$G$7:$G$60000,الاضافة!$H$7:$H$60000,"*اضاف*",الاضافة!$E$7:$E$60000,'أرصدة المخزن'!C8685)</f>
        <v/>
      </c>
      <c r="G8685" s="81">
        <f>SUMIFS(الصرف!$H$7:$H$60000,الصرف!$F$7:$F$60000,'أرصدة المخزن'!C8685)</f>
        <v/>
      </c>
      <c r="H8685" s="82">
        <f>E8685+F8685-G8685</f>
        <v/>
      </c>
    </row>
    <row r="8686">
      <c r="A8686" s="161" t="n">
        <v>10160403</v>
      </c>
      <c r="B8686" s="162" t="inlineStr">
        <is>
          <t>عدد و معدات</t>
        </is>
      </c>
      <c r="C8686" s="163" t="inlineStr"/>
      <c r="D8686" s="163" t="inlineStr"/>
      <c r="E8686" s="164" t="n">
        <v>0</v>
      </c>
      <c r="F8686" s="81">
        <f>SUMIFS(الاضافة!$G$7:$G$60000,الاضافة!$H$7:$H$60000,"*اضاف*",الاضافة!$E$7:$E$60000,'أرصدة المخزن'!C8686)</f>
        <v/>
      </c>
      <c r="G8686" s="81">
        <f>SUMIFS(الصرف!$H$7:$H$60000,الصرف!$F$7:$F$60000,'أرصدة المخزن'!C8686)</f>
        <v/>
      </c>
      <c r="H8686" s="82">
        <f>E8686+F8686-G8686</f>
        <v/>
      </c>
    </row>
    <row r="8687">
      <c r="A8687" s="161" t="n">
        <v>10160404</v>
      </c>
      <c r="B8687" s="162" t="inlineStr">
        <is>
          <t>عدد و معدات</t>
        </is>
      </c>
      <c r="C8687" s="163" t="inlineStr"/>
      <c r="D8687" s="163" t="inlineStr"/>
      <c r="E8687" s="164" t="n">
        <v>0</v>
      </c>
      <c r="F8687" s="81">
        <f>SUMIFS(الاضافة!$G$7:$G$60000,الاضافة!$H$7:$H$60000,"*اضاف*",الاضافة!$E$7:$E$60000,'أرصدة المخزن'!C8687)</f>
        <v/>
      </c>
      <c r="G8687" s="81">
        <f>SUMIFS(الصرف!$H$7:$H$60000,الصرف!$F$7:$F$60000,'أرصدة المخزن'!C8687)</f>
        <v/>
      </c>
      <c r="H8687" s="82">
        <f>E8687+F8687-G8687</f>
        <v/>
      </c>
    </row>
    <row r="8688">
      <c r="A8688" s="161" t="n">
        <v>10160405</v>
      </c>
      <c r="B8688" s="162" t="inlineStr">
        <is>
          <t>عدد و معدات</t>
        </is>
      </c>
      <c r="C8688" s="163" t="inlineStr"/>
      <c r="D8688" s="163" t="inlineStr"/>
      <c r="E8688" s="164" t="n">
        <v>0</v>
      </c>
      <c r="F8688" s="81">
        <f>SUMIFS(الاضافة!$G$7:$G$60000,الاضافة!$H$7:$H$60000,"*اضاف*",الاضافة!$E$7:$E$60000,'أرصدة المخزن'!C8688)</f>
        <v/>
      </c>
      <c r="G8688" s="81">
        <f>SUMIFS(الصرف!$H$7:$H$60000,الصرف!$F$7:$F$60000,'أرصدة المخزن'!C8688)</f>
        <v/>
      </c>
      <c r="H8688" s="82">
        <f>E8688+F8688-G8688</f>
        <v/>
      </c>
    </row>
    <row r="8689">
      <c r="A8689" s="161" t="n">
        <v>10160406</v>
      </c>
      <c r="B8689" s="162" t="inlineStr">
        <is>
          <t>عدد و معدات</t>
        </is>
      </c>
      <c r="C8689" s="163" t="inlineStr"/>
      <c r="D8689" s="163" t="inlineStr"/>
      <c r="E8689" s="164" t="n">
        <v>0</v>
      </c>
      <c r="F8689" s="81">
        <f>SUMIFS(الاضافة!$G$7:$G$60000,الاضافة!$H$7:$H$60000,"*اضاف*",الاضافة!$E$7:$E$60000,'أرصدة المخزن'!C8689)</f>
        <v/>
      </c>
      <c r="G8689" s="81">
        <f>SUMIFS(الصرف!$H$7:$H$60000,الصرف!$F$7:$F$60000,'أرصدة المخزن'!C8689)</f>
        <v/>
      </c>
      <c r="H8689" s="82">
        <f>E8689+F8689-G8689</f>
        <v/>
      </c>
    </row>
    <row r="8690">
      <c r="A8690" s="161" t="n">
        <v>10160407</v>
      </c>
      <c r="B8690" s="162" t="inlineStr">
        <is>
          <t>عدد و معدات</t>
        </is>
      </c>
      <c r="C8690" s="163" t="inlineStr"/>
      <c r="D8690" s="163" t="inlineStr"/>
      <c r="E8690" s="164" t="n">
        <v>0</v>
      </c>
      <c r="F8690" s="81">
        <f>SUMIFS(الاضافة!$G$7:$G$60000,الاضافة!$H$7:$H$60000,"*اضاف*",الاضافة!$E$7:$E$60000,'أرصدة المخزن'!C8690)</f>
        <v/>
      </c>
      <c r="G8690" s="81">
        <f>SUMIFS(الصرف!$H$7:$H$60000,الصرف!$F$7:$F$60000,'أرصدة المخزن'!C8690)</f>
        <v/>
      </c>
      <c r="H8690" s="82">
        <f>E8690+F8690-G8690</f>
        <v/>
      </c>
    </row>
    <row r="8691">
      <c r="A8691" s="161" t="n">
        <v>10160408</v>
      </c>
      <c r="B8691" s="162" t="inlineStr">
        <is>
          <t>عدد و معدات</t>
        </is>
      </c>
      <c r="C8691" s="163" t="inlineStr"/>
      <c r="D8691" s="163" t="inlineStr"/>
      <c r="E8691" s="164" t="n">
        <v>0</v>
      </c>
      <c r="F8691" s="81">
        <f>SUMIFS(الاضافة!$G$7:$G$60000,الاضافة!$H$7:$H$60000,"*اضاف*",الاضافة!$E$7:$E$60000,'أرصدة المخزن'!C8691)</f>
        <v/>
      </c>
      <c r="G8691" s="81">
        <f>SUMIFS(الصرف!$H$7:$H$60000,الصرف!$F$7:$F$60000,'أرصدة المخزن'!C8691)</f>
        <v/>
      </c>
      <c r="H8691" s="82">
        <f>E8691+F8691-G8691</f>
        <v/>
      </c>
    </row>
    <row r="8692">
      <c r="A8692" s="161" t="n">
        <v>10160409</v>
      </c>
      <c r="B8692" s="162" t="inlineStr">
        <is>
          <t>عدد و معدات</t>
        </is>
      </c>
      <c r="C8692" s="163" t="inlineStr"/>
      <c r="D8692" s="163" t="inlineStr"/>
      <c r="E8692" s="164" t="n">
        <v>0</v>
      </c>
      <c r="F8692" s="81">
        <f>SUMIFS(الاضافة!$G$7:$G$60000,الاضافة!$H$7:$H$60000,"*اضاف*",الاضافة!$E$7:$E$60000,'أرصدة المخزن'!C8692)</f>
        <v/>
      </c>
      <c r="G8692" s="81">
        <f>SUMIFS(الصرف!$H$7:$H$60000,الصرف!$F$7:$F$60000,'أرصدة المخزن'!C8692)</f>
        <v/>
      </c>
      <c r="H8692" s="82">
        <f>E8692+F8692-G8692</f>
        <v/>
      </c>
    </row>
    <row r="8693">
      <c r="A8693" s="161" t="n">
        <v>10160410</v>
      </c>
      <c r="B8693" s="162" t="inlineStr">
        <is>
          <t>عدد و معدات</t>
        </is>
      </c>
      <c r="C8693" s="163" t="inlineStr"/>
      <c r="D8693" s="163" t="inlineStr"/>
      <c r="E8693" s="164" t="n">
        <v>0</v>
      </c>
      <c r="F8693" s="81">
        <f>SUMIFS(الاضافة!$G$7:$G$60000,الاضافة!$H$7:$H$60000,"*اضاف*",الاضافة!$E$7:$E$60000,'أرصدة المخزن'!C8693)</f>
        <v/>
      </c>
      <c r="G8693" s="81">
        <f>SUMIFS(الصرف!$H$7:$H$60000,الصرف!$F$7:$F$60000,'أرصدة المخزن'!C8693)</f>
        <v/>
      </c>
      <c r="H8693" s="82">
        <f>E8693+F8693-G8693</f>
        <v/>
      </c>
    </row>
    <row r="8694">
      <c r="A8694" s="161" t="n">
        <v>10160411</v>
      </c>
      <c r="B8694" s="162" t="inlineStr">
        <is>
          <t>عدد و معدات</t>
        </is>
      </c>
      <c r="C8694" s="163" t="inlineStr"/>
      <c r="D8694" s="163" t="inlineStr"/>
      <c r="E8694" s="164" t="n">
        <v>0</v>
      </c>
      <c r="F8694" s="81">
        <f>SUMIFS(الاضافة!$G$7:$G$60000,الاضافة!$H$7:$H$60000,"*اضاف*",الاضافة!$E$7:$E$60000,'أرصدة المخزن'!C8694)</f>
        <v/>
      </c>
      <c r="G8694" s="81">
        <f>SUMIFS(الصرف!$H$7:$H$60000,الصرف!$F$7:$F$60000,'أرصدة المخزن'!C8694)</f>
        <v/>
      </c>
      <c r="H8694" s="82">
        <f>E8694+F8694-G8694</f>
        <v/>
      </c>
    </row>
    <row r="8695">
      <c r="A8695" s="161" t="n">
        <v>10160412</v>
      </c>
      <c r="B8695" s="162" t="inlineStr">
        <is>
          <t>عدد و معدات</t>
        </is>
      </c>
      <c r="C8695" s="163" t="inlineStr"/>
      <c r="D8695" s="163" t="inlineStr"/>
      <c r="E8695" s="164" t="n">
        <v>0</v>
      </c>
      <c r="F8695" s="81">
        <f>SUMIFS(الاضافة!$G$7:$G$60000,الاضافة!$H$7:$H$60000,"*اضاف*",الاضافة!$E$7:$E$60000,'أرصدة المخزن'!C8695)</f>
        <v/>
      </c>
      <c r="G8695" s="81">
        <f>SUMIFS(الصرف!$H$7:$H$60000,الصرف!$F$7:$F$60000,'أرصدة المخزن'!C8695)</f>
        <v/>
      </c>
      <c r="H8695" s="82">
        <f>E8695+F8695-G8695</f>
        <v/>
      </c>
    </row>
    <row r="8696">
      <c r="A8696" s="161" t="n">
        <v>10160413</v>
      </c>
      <c r="B8696" s="162" t="inlineStr">
        <is>
          <t>عدد و معدات</t>
        </is>
      </c>
      <c r="C8696" s="163" t="inlineStr"/>
      <c r="D8696" s="163" t="inlineStr"/>
      <c r="E8696" s="164" t="n">
        <v>0</v>
      </c>
      <c r="F8696" s="81">
        <f>SUMIFS(الاضافة!$G$7:$G$60000,الاضافة!$H$7:$H$60000,"*اضاف*",الاضافة!$E$7:$E$60000,'أرصدة المخزن'!C8696)</f>
        <v/>
      </c>
      <c r="G8696" s="81">
        <f>SUMIFS(الصرف!$H$7:$H$60000,الصرف!$F$7:$F$60000,'أرصدة المخزن'!C8696)</f>
        <v/>
      </c>
      <c r="H8696" s="82">
        <f>E8696+F8696-G8696</f>
        <v/>
      </c>
    </row>
    <row r="8697">
      <c r="A8697" s="161" t="n">
        <v>10160414</v>
      </c>
      <c r="B8697" s="162" t="inlineStr">
        <is>
          <t>عدد و معدات</t>
        </is>
      </c>
      <c r="C8697" s="163" t="inlineStr"/>
      <c r="D8697" s="163" t="inlineStr"/>
      <c r="E8697" s="164" t="n">
        <v>0</v>
      </c>
      <c r="F8697" s="81">
        <f>SUMIFS(الاضافة!$G$7:$G$60000,الاضافة!$H$7:$H$60000,"*اضاف*",الاضافة!$E$7:$E$60000,'أرصدة المخزن'!C8697)</f>
        <v/>
      </c>
      <c r="G8697" s="81">
        <f>SUMIFS(الصرف!$H$7:$H$60000,الصرف!$F$7:$F$60000,'أرصدة المخزن'!C8697)</f>
        <v/>
      </c>
      <c r="H8697" s="82">
        <f>E8697+F8697-G8697</f>
        <v/>
      </c>
    </row>
    <row r="8698">
      <c r="A8698" s="161" t="n">
        <v>10160415</v>
      </c>
      <c r="B8698" s="162" t="inlineStr">
        <is>
          <t>عدد و معدات</t>
        </is>
      </c>
      <c r="C8698" s="163" t="inlineStr"/>
      <c r="D8698" s="163" t="inlineStr"/>
      <c r="E8698" s="164" t="n">
        <v>0</v>
      </c>
      <c r="F8698" s="81">
        <f>SUMIFS(الاضافة!$G$7:$G$60000,الاضافة!$H$7:$H$60000,"*اضاف*",الاضافة!$E$7:$E$60000,'أرصدة المخزن'!C8698)</f>
        <v/>
      </c>
      <c r="G8698" s="81">
        <f>SUMIFS(الصرف!$H$7:$H$60000,الصرف!$F$7:$F$60000,'أرصدة المخزن'!C8698)</f>
        <v/>
      </c>
      <c r="H8698" s="82">
        <f>E8698+F8698-G8698</f>
        <v/>
      </c>
    </row>
    <row r="8699">
      <c r="A8699" s="161" t="n">
        <v>10160416</v>
      </c>
      <c r="B8699" s="162" t="inlineStr">
        <is>
          <t>عدد و معدات</t>
        </is>
      </c>
      <c r="C8699" s="163" t="inlineStr"/>
      <c r="D8699" s="163" t="inlineStr"/>
      <c r="E8699" s="164" t="n">
        <v>0</v>
      </c>
      <c r="F8699" s="81">
        <f>SUMIFS(الاضافة!$G$7:$G$60000,الاضافة!$H$7:$H$60000,"*اضاف*",الاضافة!$E$7:$E$60000,'أرصدة المخزن'!C8699)</f>
        <v/>
      </c>
      <c r="G8699" s="81">
        <f>SUMIFS(الصرف!$H$7:$H$60000,الصرف!$F$7:$F$60000,'أرصدة المخزن'!C8699)</f>
        <v/>
      </c>
      <c r="H8699" s="82">
        <f>E8699+F8699-G8699</f>
        <v/>
      </c>
    </row>
    <row r="8700">
      <c r="A8700" s="161" t="n">
        <v>10160417</v>
      </c>
      <c r="B8700" s="162" t="inlineStr">
        <is>
          <t>عدد و معدات</t>
        </is>
      </c>
      <c r="C8700" s="163" t="inlineStr"/>
      <c r="D8700" s="163" t="inlineStr"/>
      <c r="E8700" s="164" t="n">
        <v>0</v>
      </c>
      <c r="F8700" s="81">
        <f>SUMIFS(الاضافة!$G$7:$G$60000,الاضافة!$H$7:$H$60000,"*اضاف*",الاضافة!$E$7:$E$60000,'أرصدة المخزن'!C8700)</f>
        <v/>
      </c>
      <c r="G8700" s="81">
        <f>SUMIFS(الصرف!$H$7:$H$60000,الصرف!$F$7:$F$60000,'أرصدة المخزن'!C8700)</f>
        <v/>
      </c>
      <c r="H8700" s="82">
        <f>E8700+F8700-G8700</f>
        <v/>
      </c>
    </row>
    <row r="8701">
      <c r="A8701" s="161" t="n">
        <v>10160418</v>
      </c>
      <c r="B8701" s="162" t="inlineStr">
        <is>
          <t>عدد و معدات</t>
        </is>
      </c>
      <c r="C8701" s="163" t="inlineStr"/>
      <c r="D8701" s="163" t="inlineStr"/>
      <c r="E8701" s="164" t="n">
        <v>0</v>
      </c>
      <c r="F8701" s="81">
        <f>SUMIFS(الاضافة!$G$7:$G$60000,الاضافة!$H$7:$H$60000,"*اضاف*",الاضافة!$E$7:$E$60000,'أرصدة المخزن'!C8701)</f>
        <v/>
      </c>
      <c r="G8701" s="81">
        <f>SUMIFS(الصرف!$H$7:$H$60000,الصرف!$F$7:$F$60000,'أرصدة المخزن'!C8701)</f>
        <v/>
      </c>
      <c r="H8701" s="82">
        <f>E8701+F8701-G8701</f>
        <v/>
      </c>
    </row>
    <row r="8702">
      <c r="A8702" s="161" t="n">
        <v>10160419</v>
      </c>
      <c r="B8702" s="162" t="inlineStr">
        <is>
          <t>عدد و معدات</t>
        </is>
      </c>
      <c r="C8702" s="163" t="inlineStr"/>
      <c r="D8702" s="163" t="inlineStr"/>
      <c r="E8702" s="164" t="n">
        <v>0</v>
      </c>
      <c r="F8702" s="81">
        <f>SUMIFS(الاضافة!$G$7:$G$60000,الاضافة!$H$7:$H$60000,"*اضاف*",الاضافة!$E$7:$E$60000,'أرصدة المخزن'!C8702)</f>
        <v/>
      </c>
      <c r="G8702" s="81">
        <f>SUMIFS(الصرف!$H$7:$H$60000,الصرف!$F$7:$F$60000,'أرصدة المخزن'!C8702)</f>
        <v/>
      </c>
      <c r="H8702" s="82">
        <f>E8702+F8702-G8702</f>
        <v/>
      </c>
    </row>
    <row r="8703">
      <c r="A8703" s="161" t="n">
        <v>10160420</v>
      </c>
      <c r="B8703" s="162" t="inlineStr">
        <is>
          <t>عدد و معدات</t>
        </is>
      </c>
      <c r="C8703" s="163" t="inlineStr"/>
      <c r="D8703" s="163" t="inlineStr"/>
      <c r="E8703" s="164" t="n">
        <v>0</v>
      </c>
      <c r="F8703" s="81">
        <f>SUMIFS(الاضافة!$G$7:$G$60000,الاضافة!$H$7:$H$60000,"*اضاف*",الاضافة!$E$7:$E$60000,'أرصدة المخزن'!C8703)</f>
        <v/>
      </c>
      <c r="G8703" s="81">
        <f>SUMIFS(الصرف!$H$7:$H$60000,الصرف!$F$7:$F$60000,'أرصدة المخزن'!C8703)</f>
        <v/>
      </c>
      <c r="H8703" s="82">
        <f>E8703+F8703-G8703</f>
        <v/>
      </c>
    </row>
    <row r="8704">
      <c r="A8704" s="161" t="n">
        <v>10160421</v>
      </c>
      <c r="B8704" s="162" t="inlineStr">
        <is>
          <t>عدد و معدات</t>
        </is>
      </c>
      <c r="C8704" s="163" t="inlineStr"/>
      <c r="D8704" s="163" t="inlineStr"/>
      <c r="E8704" s="164" t="n">
        <v>0</v>
      </c>
      <c r="F8704" s="81">
        <f>SUMIFS(الاضافة!$G$7:$G$60000,الاضافة!$H$7:$H$60000,"*اضاف*",الاضافة!$E$7:$E$60000,'أرصدة المخزن'!C8704)</f>
        <v/>
      </c>
      <c r="G8704" s="81">
        <f>SUMIFS(الصرف!$H$7:$H$60000,الصرف!$F$7:$F$60000,'أرصدة المخزن'!C8704)</f>
        <v/>
      </c>
      <c r="H8704" s="82">
        <f>E8704+F8704-G8704</f>
        <v/>
      </c>
    </row>
    <row r="8705">
      <c r="A8705" s="161" t="n">
        <v>10160422</v>
      </c>
      <c r="B8705" s="162" t="inlineStr">
        <is>
          <t>عدد و معدات</t>
        </is>
      </c>
      <c r="C8705" s="163" t="inlineStr"/>
      <c r="D8705" s="163" t="inlineStr"/>
      <c r="E8705" s="164" t="n">
        <v>0</v>
      </c>
      <c r="F8705" s="81">
        <f>SUMIFS(الاضافة!$G$7:$G$60000,الاضافة!$H$7:$H$60000,"*اضاف*",الاضافة!$E$7:$E$60000,'أرصدة المخزن'!C8705)</f>
        <v/>
      </c>
      <c r="G8705" s="81">
        <f>SUMIFS(الصرف!$H$7:$H$60000,الصرف!$F$7:$F$60000,'أرصدة المخزن'!C8705)</f>
        <v/>
      </c>
      <c r="H8705" s="82">
        <f>E8705+F8705-G8705</f>
        <v/>
      </c>
    </row>
    <row r="8706">
      <c r="A8706" s="161" t="n">
        <v>10160423</v>
      </c>
      <c r="B8706" s="162" t="inlineStr">
        <is>
          <t>عدد و معدات</t>
        </is>
      </c>
      <c r="C8706" s="163" t="inlineStr"/>
      <c r="D8706" s="163" t="inlineStr"/>
      <c r="E8706" s="164" t="n">
        <v>0</v>
      </c>
      <c r="F8706" s="81">
        <f>SUMIFS(الاضافة!$G$7:$G$60000,الاضافة!$H$7:$H$60000,"*اضاف*",الاضافة!$E$7:$E$60000,'أرصدة المخزن'!C8706)</f>
        <v/>
      </c>
      <c r="G8706" s="81">
        <f>SUMIFS(الصرف!$H$7:$H$60000,الصرف!$F$7:$F$60000,'أرصدة المخزن'!C8706)</f>
        <v/>
      </c>
      <c r="H8706" s="82">
        <f>E8706+F8706-G8706</f>
        <v/>
      </c>
    </row>
    <row r="8707">
      <c r="A8707" s="161" t="n">
        <v>10160424</v>
      </c>
      <c r="B8707" s="162" t="inlineStr">
        <is>
          <t>عدد و معدات</t>
        </is>
      </c>
      <c r="C8707" s="163" t="inlineStr"/>
      <c r="D8707" s="163" t="inlineStr"/>
      <c r="E8707" s="164" t="n">
        <v>0</v>
      </c>
      <c r="F8707" s="81">
        <f>SUMIFS(الاضافة!$G$7:$G$60000,الاضافة!$H$7:$H$60000,"*اضاف*",الاضافة!$E$7:$E$60000,'أرصدة المخزن'!C8707)</f>
        <v/>
      </c>
      <c r="G8707" s="81">
        <f>SUMIFS(الصرف!$H$7:$H$60000,الصرف!$F$7:$F$60000,'أرصدة المخزن'!C8707)</f>
        <v/>
      </c>
      <c r="H8707" s="82">
        <f>E8707+F8707-G8707</f>
        <v/>
      </c>
    </row>
    <row r="8708">
      <c r="A8708" s="161" t="n">
        <v>10160425</v>
      </c>
      <c r="B8708" s="162" t="inlineStr">
        <is>
          <t>عدد و معدات</t>
        </is>
      </c>
      <c r="C8708" s="163" t="inlineStr"/>
      <c r="D8708" s="163" t="inlineStr"/>
      <c r="E8708" s="164" t="n">
        <v>0</v>
      </c>
      <c r="F8708" s="81">
        <f>SUMIFS(الاضافة!$G$7:$G$60000,الاضافة!$H$7:$H$60000,"*اضاف*",الاضافة!$E$7:$E$60000,'أرصدة المخزن'!C8708)</f>
        <v/>
      </c>
      <c r="G8708" s="81">
        <f>SUMIFS(الصرف!$H$7:$H$60000,الصرف!$F$7:$F$60000,'أرصدة المخزن'!C8708)</f>
        <v/>
      </c>
      <c r="H8708" s="82">
        <f>E8708+F8708-G8708</f>
        <v/>
      </c>
    </row>
    <row r="8709">
      <c r="A8709" s="161" t="n">
        <v>10160426</v>
      </c>
      <c r="B8709" s="162" t="inlineStr">
        <is>
          <t>عدد و معدات</t>
        </is>
      </c>
      <c r="C8709" s="163" t="inlineStr"/>
      <c r="D8709" s="163" t="inlineStr"/>
      <c r="E8709" s="164" t="n">
        <v>0</v>
      </c>
      <c r="F8709" s="81">
        <f>SUMIFS(الاضافة!$G$7:$G$60000,الاضافة!$H$7:$H$60000,"*اضاف*",الاضافة!$E$7:$E$60000,'أرصدة المخزن'!C8709)</f>
        <v/>
      </c>
      <c r="G8709" s="81">
        <f>SUMIFS(الصرف!$H$7:$H$60000,الصرف!$F$7:$F$60000,'أرصدة المخزن'!C8709)</f>
        <v/>
      </c>
      <c r="H8709" s="82">
        <f>E8709+F8709-G8709</f>
        <v/>
      </c>
    </row>
    <row r="8710">
      <c r="A8710" s="161" t="n">
        <v>10160427</v>
      </c>
      <c r="B8710" s="162" t="inlineStr">
        <is>
          <t>عدد و معدات</t>
        </is>
      </c>
      <c r="C8710" s="163" t="inlineStr"/>
      <c r="D8710" s="163" t="inlineStr"/>
      <c r="E8710" s="164" t="n">
        <v>0</v>
      </c>
      <c r="F8710" s="81">
        <f>SUMIFS(الاضافة!$G$7:$G$60000,الاضافة!$H$7:$H$60000,"*اضاف*",الاضافة!$E$7:$E$60000,'أرصدة المخزن'!C8710)</f>
        <v/>
      </c>
      <c r="G8710" s="81">
        <f>SUMIFS(الصرف!$H$7:$H$60000,الصرف!$F$7:$F$60000,'أرصدة المخزن'!C8710)</f>
        <v/>
      </c>
      <c r="H8710" s="82">
        <f>E8710+F8710-G8710</f>
        <v/>
      </c>
    </row>
    <row r="8711">
      <c r="A8711" s="161" t="n">
        <v>10160428</v>
      </c>
      <c r="B8711" s="162" t="inlineStr">
        <is>
          <t>عدد و معدات</t>
        </is>
      </c>
      <c r="C8711" s="163" t="inlineStr"/>
      <c r="D8711" s="163" t="inlineStr"/>
      <c r="E8711" s="164" t="n">
        <v>0</v>
      </c>
      <c r="F8711" s="81">
        <f>SUMIFS(الاضافة!$G$7:$G$60000,الاضافة!$H$7:$H$60000,"*اضاف*",الاضافة!$E$7:$E$60000,'أرصدة المخزن'!C8711)</f>
        <v/>
      </c>
      <c r="G8711" s="81">
        <f>SUMIFS(الصرف!$H$7:$H$60000,الصرف!$F$7:$F$60000,'أرصدة المخزن'!C8711)</f>
        <v/>
      </c>
      <c r="H8711" s="82">
        <f>E8711+F8711-G8711</f>
        <v/>
      </c>
    </row>
    <row r="8712">
      <c r="A8712" s="161" t="n">
        <v>10160429</v>
      </c>
      <c r="B8712" s="162" t="inlineStr">
        <is>
          <t>عدد و معدات</t>
        </is>
      </c>
      <c r="C8712" s="163" t="inlineStr"/>
      <c r="D8712" s="163" t="inlineStr"/>
      <c r="E8712" s="164" t="n">
        <v>0</v>
      </c>
      <c r="F8712" s="81">
        <f>SUMIFS(الاضافة!$G$7:$G$60000,الاضافة!$H$7:$H$60000,"*اضاف*",الاضافة!$E$7:$E$60000,'أرصدة المخزن'!C8712)</f>
        <v/>
      </c>
      <c r="G8712" s="81">
        <f>SUMIFS(الصرف!$H$7:$H$60000,الصرف!$F$7:$F$60000,'أرصدة المخزن'!C8712)</f>
        <v/>
      </c>
      <c r="H8712" s="82">
        <f>E8712+F8712-G8712</f>
        <v/>
      </c>
    </row>
    <row r="8713">
      <c r="A8713" s="161" t="n">
        <v>10160430</v>
      </c>
      <c r="B8713" s="162" t="inlineStr">
        <is>
          <t>عدد و معدات</t>
        </is>
      </c>
      <c r="C8713" s="163" t="inlineStr"/>
      <c r="D8713" s="163" t="inlineStr"/>
      <c r="E8713" s="164" t="n">
        <v>0</v>
      </c>
      <c r="F8713" s="81">
        <f>SUMIFS(الاضافة!$G$7:$G$60000,الاضافة!$H$7:$H$60000,"*اضاف*",الاضافة!$E$7:$E$60000,'أرصدة المخزن'!C8713)</f>
        <v/>
      </c>
      <c r="G8713" s="81">
        <f>SUMIFS(الصرف!$H$7:$H$60000,الصرف!$F$7:$F$60000,'أرصدة المخزن'!C8713)</f>
        <v/>
      </c>
      <c r="H8713" s="82">
        <f>E8713+F8713-G8713</f>
        <v/>
      </c>
    </row>
    <row r="8714">
      <c r="A8714" s="161" t="n">
        <v>10160431</v>
      </c>
      <c r="B8714" s="162" t="inlineStr">
        <is>
          <t>عدد و معدات</t>
        </is>
      </c>
      <c r="C8714" s="163" t="inlineStr"/>
      <c r="D8714" s="163" t="inlineStr"/>
      <c r="E8714" s="164" t="n">
        <v>0</v>
      </c>
      <c r="F8714" s="81">
        <f>SUMIFS(الاضافة!$G$7:$G$60000,الاضافة!$H$7:$H$60000,"*اضاف*",الاضافة!$E$7:$E$60000,'أرصدة المخزن'!C8714)</f>
        <v/>
      </c>
      <c r="G8714" s="81">
        <f>SUMIFS(الصرف!$H$7:$H$60000,الصرف!$F$7:$F$60000,'أرصدة المخزن'!C8714)</f>
        <v/>
      </c>
      <c r="H8714" s="82">
        <f>E8714+F8714-G8714</f>
        <v/>
      </c>
    </row>
    <row r="8715">
      <c r="A8715" s="161" t="n">
        <v>10160432</v>
      </c>
      <c r="B8715" s="162" t="inlineStr">
        <is>
          <t>عدد و معدات</t>
        </is>
      </c>
      <c r="C8715" s="163" t="inlineStr"/>
      <c r="D8715" s="163" t="inlineStr"/>
      <c r="E8715" s="164" t="n">
        <v>0</v>
      </c>
      <c r="F8715" s="81">
        <f>SUMIFS(الاضافة!$G$7:$G$60000,الاضافة!$H$7:$H$60000,"*اضاف*",الاضافة!$E$7:$E$60000,'أرصدة المخزن'!C8715)</f>
        <v/>
      </c>
      <c r="G8715" s="81">
        <f>SUMIFS(الصرف!$H$7:$H$60000,الصرف!$F$7:$F$60000,'أرصدة المخزن'!C8715)</f>
        <v/>
      </c>
      <c r="H8715" s="82">
        <f>E8715+F8715-G8715</f>
        <v/>
      </c>
    </row>
    <row r="8716">
      <c r="A8716" s="161" t="n">
        <v>10160433</v>
      </c>
      <c r="B8716" s="162" t="inlineStr">
        <is>
          <t>عدد و معدات</t>
        </is>
      </c>
      <c r="C8716" s="163" t="inlineStr"/>
      <c r="D8716" s="163" t="inlineStr"/>
      <c r="E8716" s="164" t="n">
        <v>0</v>
      </c>
      <c r="F8716" s="81">
        <f>SUMIFS(الاضافة!$G$7:$G$60000,الاضافة!$H$7:$H$60000,"*اضاف*",الاضافة!$E$7:$E$60000,'أرصدة المخزن'!C8716)</f>
        <v/>
      </c>
      <c r="G8716" s="81">
        <f>SUMIFS(الصرف!$H$7:$H$60000,الصرف!$F$7:$F$60000,'أرصدة المخزن'!C8716)</f>
        <v/>
      </c>
      <c r="H8716" s="82">
        <f>E8716+F8716-G8716</f>
        <v/>
      </c>
    </row>
    <row r="8717">
      <c r="A8717" s="161" t="n">
        <v>10160434</v>
      </c>
      <c r="B8717" s="162" t="inlineStr">
        <is>
          <t>عدد و معدات</t>
        </is>
      </c>
      <c r="C8717" s="163" t="inlineStr"/>
      <c r="D8717" s="163" t="inlineStr"/>
      <c r="E8717" s="164" t="n">
        <v>0</v>
      </c>
      <c r="F8717" s="81">
        <f>SUMIFS(الاضافة!$G$7:$G$60000,الاضافة!$H$7:$H$60000,"*اضاف*",الاضافة!$E$7:$E$60000,'أرصدة المخزن'!C8717)</f>
        <v/>
      </c>
      <c r="G8717" s="81">
        <f>SUMIFS(الصرف!$H$7:$H$60000,الصرف!$F$7:$F$60000,'أرصدة المخزن'!C8717)</f>
        <v/>
      </c>
      <c r="H8717" s="82">
        <f>E8717+F8717-G8717</f>
        <v/>
      </c>
    </row>
    <row r="8718">
      <c r="A8718" s="161" t="n">
        <v>10160435</v>
      </c>
      <c r="B8718" s="162" t="inlineStr">
        <is>
          <t>عدد و معدات</t>
        </is>
      </c>
      <c r="C8718" s="163" t="inlineStr"/>
      <c r="D8718" s="163" t="inlineStr"/>
      <c r="E8718" s="164" t="n">
        <v>0</v>
      </c>
      <c r="F8718" s="81">
        <f>SUMIFS(الاضافة!$G$7:$G$60000,الاضافة!$H$7:$H$60000,"*اضاف*",الاضافة!$E$7:$E$60000,'أرصدة المخزن'!C8718)</f>
        <v/>
      </c>
      <c r="G8718" s="81">
        <f>SUMIFS(الصرف!$H$7:$H$60000,الصرف!$F$7:$F$60000,'أرصدة المخزن'!C8718)</f>
        <v/>
      </c>
      <c r="H8718" s="82">
        <f>E8718+F8718-G8718</f>
        <v/>
      </c>
    </row>
    <row r="8719">
      <c r="A8719" s="161" t="n">
        <v>10160436</v>
      </c>
      <c r="B8719" s="162" t="inlineStr">
        <is>
          <t>عدد و معدات</t>
        </is>
      </c>
      <c r="C8719" s="163" t="inlineStr"/>
      <c r="D8719" s="163" t="inlineStr"/>
      <c r="E8719" s="164" t="n">
        <v>0</v>
      </c>
      <c r="F8719" s="81">
        <f>SUMIFS(الاضافة!$G$7:$G$60000,الاضافة!$H$7:$H$60000,"*اضاف*",الاضافة!$E$7:$E$60000,'أرصدة المخزن'!C8719)</f>
        <v/>
      </c>
      <c r="G8719" s="81">
        <f>SUMIFS(الصرف!$H$7:$H$60000,الصرف!$F$7:$F$60000,'أرصدة المخزن'!C8719)</f>
        <v/>
      </c>
      <c r="H8719" s="82">
        <f>E8719+F8719-G8719</f>
        <v/>
      </c>
    </row>
    <row r="8720">
      <c r="A8720" s="161" t="n">
        <v>10160437</v>
      </c>
      <c r="B8720" s="162" t="inlineStr">
        <is>
          <t>عدد و معدات</t>
        </is>
      </c>
      <c r="C8720" s="163" t="inlineStr"/>
      <c r="D8720" s="163" t="inlineStr"/>
      <c r="E8720" s="164" t="n">
        <v>0</v>
      </c>
      <c r="F8720" s="81">
        <f>SUMIFS(الاضافة!$G$7:$G$60000,الاضافة!$H$7:$H$60000,"*اضاف*",الاضافة!$E$7:$E$60000,'أرصدة المخزن'!C8720)</f>
        <v/>
      </c>
      <c r="G8720" s="81">
        <f>SUMIFS(الصرف!$H$7:$H$60000,الصرف!$F$7:$F$60000,'أرصدة المخزن'!C8720)</f>
        <v/>
      </c>
      <c r="H8720" s="82">
        <f>E8720+F8720-G8720</f>
        <v/>
      </c>
    </row>
    <row r="8721">
      <c r="A8721" s="161" t="n">
        <v>10160438</v>
      </c>
      <c r="B8721" s="162" t="inlineStr">
        <is>
          <t>عدد و معدات</t>
        </is>
      </c>
      <c r="C8721" s="163" t="inlineStr"/>
      <c r="D8721" s="163" t="inlineStr"/>
      <c r="E8721" s="164" t="n">
        <v>0</v>
      </c>
      <c r="F8721" s="81">
        <f>SUMIFS(الاضافة!$G$7:$G$60000,الاضافة!$H$7:$H$60000,"*اضاف*",الاضافة!$E$7:$E$60000,'أرصدة المخزن'!C8721)</f>
        <v/>
      </c>
      <c r="G8721" s="81">
        <f>SUMIFS(الصرف!$H$7:$H$60000,الصرف!$F$7:$F$60000,'أرصدة المخزن'!C8721)</f>
        <v/>
      </c>
      <c r="H8721" s="82">
        <f>E8721+F8721-G8721</f>
        <v/>
      </c>
    </row>
    <row r="8722">
      <c r="A8722" s="161" t="n">
        <v>10160439</v>
      </c>
      <c r="B8722" s="162" t="inlineStr">
        <is>
          <t>عدد و معدات</t>
        </is>
      </c>
      <c r="C8722" s="163" t="inlineStr"/>
      <c r="D8722" s="163" t="inlineStr"/>
      <c r="E8722" s="164" t="n">
        <v>0</v>
      </c>
      <c r="F8722" s="81">
        <f>SUMIFS(الاضافة!$G$7:$G$60000,الاضافة!$H$7:$H$60000,"*اضاف*",الاضافة!$E$7:$E$60000,'أرصدة المخزن'!C8722)</f>
        <v/>
      </c>
      <c r="G8722" s="81">
        <f>SUMIFS(الصرف!$H$7:$H$60000,الصرف!$F$7:$F$60000,'أرصدة المخزن'!C8722)</f>
        <v/>
      </c>
      <c r="H8722" s="82">
        <f>E8722+F8722-G8722</f>
        <v/>
      </c>
    </row>
    <row r="8723">
      <c r="A8723" s="161" t="n">
        <v>10160440</v>
      </c>
      <c r="B8723" s="162" t="inlineStr">
        <is>
          <t>عدد و معدات</t>
        </is>
      </c>
      <c r="C8723" s="163" t="inlineStr"/>
      <c r="D8723" s="163" t="inlineStr"/>
      <c r="E8723" s="164" t="n">
        <v>0</v>
      </c>
      <c r="F8723" s="81">
        <f>SUMIFS(الاضافة!$G$7:$G$60000,الاضافة!$H$7:$H$60000,"*اضاف*",الاضافة!$E$7:$E$60000,'أرصدة المخزن'!C8723)</f>
        <v/>
      </c>
      <c r="G8723" s="81">
        <f>SUMIFS(الصرف!$H$7:$H$60000,الصرف!$F$7:$F$60000,'أرصدة المخزن'!C8723)</f>
        <v/>
      </c>
      <c r="H8723" s="82">
        <f>E8723+F8723-G8723</f>
        <v/>
      </c>
    </row>
    <row r="8724">
      <c r="A8724" s="161" t="n">
        <v>10160441</v>
      </c>
      <c r="B8724" s="162" t="inlineStr">
        <is>
          <t>عدد و معدات</t>
        </is>
      </c>
      <c r="C8724" s="163" t="inlineStr"/>
      <c r="D8724" s="163" t="inlineStr"/>
      <c r="E8724" s="164" t="n">
        <v>0</v>
      </c>
      <c r="F8724" s="81">
        <f>SUMIFS(الاضافة!$G$7:$G$60000,الاضافة!$H$7:$H$60000,"*اضاف*",الاضافة!$E$7:$E$60000,'أرصدة المخزن'!C8724)</f>
        <v/>
      </c>
      <c r="G8724" s="81">
        <f>SUMIFS(الصرف!$H$7:$H$60000,الصرف!$F$7:$F$60000,'أرصدة المخزن'!C8724)</f>
        <v/>
      </c>
      <c r="H8724" s="82">
        <f>E8724+F8724-G8724</f>
        <v/>
      </c>
    </row>
    <row r="8725">
      <c r="A8725" s="161" t="n">
        <v>10160442</v>
      </c>
      <c r="B8725" s="162" t="inlineStr">
        <is>
          <t>عدد و معدات</t>
        </is>
      </c>
      <c r="C8725" s="163" t="inlineStr"/>
      <c r="D8725" s="163" t="inlineStr"/>
      <c r="E8725" s="164" t="n">
        <v>0</v>
      </c>
      <c r="F8725" s="81">
        <f>SUMIFS(الاضافة!$G$7:$G$60000,الاضافة!$H$7:$H$60000,"*اضاف*",الاضافة!$E$7:$E$60000,'أرصدة المخزن'!C8725)</f>
        <v/>
      </c>
      <c r="G8725" s="81">
        <f>SUMIFS(الصرف!$H$7:$H$60000,الصرف!$F$7:$F$60000,'أرصدة المخزن'!C8725)</f>
        <v/>
      </c>
      <c r="H8725" s="82">
        <f>E8725+F8725-G8725</f>
        <v/>
      </c>
    </row>
    <row r="8726">
      <c r="A8726" s="161" t="n">
        <v>10160443</v>
      </c>
      <c r="B8726" s="162" t="inlineStr">
        <is>
          <t>عدد و معدات</t>
        </is>
      </c>
      <c r="C8726" s="163" t="inlineStr"/>
      <c r="D8726" s="163" t="inlineStr"/>
      <c r="E8726" s="164" t="n">
        <v>0</v>
      </c>
      <c r="F8726" s="81">
        <f>SUMIFS(الاضافة!$G$7:$G$60000,الاضافة!$H$7:$H$60000,"*اضاف*",الاضافة!$E$7:$E$60000,'أرصدة المخزن'!C8726)</f>
        <v/>
      </c>
      <c r="G8726" s="81">
        <f>SUMIFS(الصرف!$H$7:$H$60000,الصرف!$F$7:$F$60000,'أرصدة المخزن'!C8726)</f>
        <v/>
      </c>
      <c r="H8726" s="82">
        <f>E8726+F8726-G8726</f>
        <v/>
      </c>
    </row>
    <row r="8727">
      <c r="A8727" s="161" t="n">
        <v>10160444</v>
      </c>
      <c r="B8727" s="162" t="inlineStr">
        <is>
          <t>عدد و معدات</t>
        </is>
      </c>
      <c r="C8727" s="163" t="inlineStr"/>
      <c r="D8727" s="163" t="inlineStr"/>
      <c r="E8727" s="164" t="n">
        <v>0</v>
      </c>
      <c r="F8727" s="81">
        <f>SUMIFS(الاضافة!$G$7:$G$60000,الاضافة!$H$7:$H$60000,"*اضاف*",الاضافة!$E$7:$E$60000,'أرصدة المخزن'!C8727)</f>
        <v/>
      </c>
      <c r="G8727" s="81">
        <f>SUMIFS(الصرف!$H$7:$H$60000,الصرف!$F$7:$F$60000,'أرصدة المخزن'!C8727)</f>
        <v/>
      </c>
      <c r="H8727" s="82">
        <f>E8727+F8727-G8727</f>
        <v/>
      </c>
    </row>
    <row r="8728">
      <c r="A8728" s="161" t="n">
        <v>10160445</v>
      </c>
      <c r="B8728" s="162" t="inlineStr">
        <is>
          <t>عدد و معدات</t>
        </is>
      </c>
      <c r="C8728" s="163" t="inlineStr"/>
      <c r="D8728" s="163" t="inlineStr"/>
      <c r="E8728" s="164" t="n">
        <v>0</v>
      </c>
      <c r="F8728" s="81">
        <f>SUMIFS(الاضافة!$G$7:$G$60000,الاضافة!$H$7:$H$60000,"*اضاف*",الاضافة!$E$7:$E$60000,'أرصدة المخزن'!C8728)</f>
        <v/>
      </c>
      <c r="G8728" s="81">
        <f>SUMIFS(الصرف!$H$7:$H$60000,الصرف!$F$7:$F$60000,'أرصدة المخزن'!C8728)</f>
        <v/>
      </c>
      <c r="H8728" s="82">
        <f>E8728+F8728-G8728</f>
        <v/>
      </c>
    </row>
    <row r="8729">
      <c r="A8729" s="161" t="n">
        <v>10160446</v>
      </c>
      <c r="B8729" s="162" t="inlineStr">
        <is>
          <t>عدد و معدات</t>
        </is>
      </c>
      <c r="C8729" s="163" t="inlineStr"/>
      <c r="D8729" s="163" t="inlineStr"/>
      <c r="E8729" s="164" t="n">
        <v>0</v>
      </c>
      <c r="F8729" s="81">
        <f>SUMIFS(الاضافة!$G$7:$G$60000,الاضافة!$H$7:$H$60000,"*اضاف*",الاضافة!$E$7:$E$60000,'أرصدة المخزن'!C8729)</f>
        <v/>
      </c>
      <c r="G8729" s="81">
        <f>SUMIFS(الصرف!$H$7:$H$60000,الصرف!$F$7:$F$60000,'أرصدة المخزن'!C8729)</f>
        <v/>
      </c>
      <c r="H8729" s="82">
        <f>E8729+F8729-G8729</f>
        <v/>
      </c>
    </row>
    <row r="8730">
      <c r="A8730" s="161" t="n">
        <v>10160447</v>
      </c>
      <c r="B8730" s="162" t="inlineStr">
        <is>
          <t>عدد و معدات</t>
        </is>
      </c>
      <c r="C8730" s="163" t="inlineStr"/>
      <c r="D8730" s="163" t="inlineStr"/>
      <c r="E8730" s="164" t="n">
        <v>0</v>
      </c>
      <c r="F8730" s="81">
        <f>SUMIFS(الاضافة!$G$7:$G$60000,الاضافة!$H$7:$H$60000,"*اضاف*",الاضافة!$E$7:$E$60000,'أرصدة المخزن'!C8730)</f>
        <v/>
      </c>
      <c r="G8730" s="81">
        <f>SUMIFS(الصرف!$H$7:$H$60000,الصرف!$F$7:$F$60000,'أرصدة المخزن'!C8730)</f>
        <v/>
      </c>
      <c r="H8730" s="82">
        <f>E8730+F8730-G8730</f>
        <v/>
      </c>
    </row>
    <row r="8731">
      <c r="A8731" s="161" t="n">
        <v>10160448</v>
      </c>
      <c r="B8731" s="162" t="inlineStr">
        <is>
          <t>عدد و معدات</t>
        </is>
      </c>
      <c r="C8731" s="163" t="inlineStr"/>
      <c r="D8731" s="163" t="inlineStr"/>
      <c r="E8731" s="164" t="n">
        <v>0</v>
      </c>
      <c r="F8731" s="81">
        <f>SUMIFS(الاضافة!$G$7:$G$60000,الاضافة!$H$7:$H$60000,"*اضاف*",الاضافة!$E$7:$E$60000,'أرصدة المخزن'!C8731)</f>
        <v/>
      </c>
      <c r="G8731" s="81">
        <f>SUMIFS(الصرف!$H$7:$H$60000,الصرف!$F$7:$F$60000,'أرصدة المخزن'!C8731)</f>
        <v/>
      </c>
      <c r="H8731" s="82">
        <f>E8731+F8731-G8731</f>
        <v/>
      </c>
    </row>
    <row r="8732">
      <c r="A8732" s="161" t="n">
        <v>10160449</v>
      </c>
      <c r="B8732" s="162" t="inlineStr">
        <is>
          <t>عدد و معدات</t>
        </is>
      </c>
      <c r="C8732" s="163" t="inlineStr"/>
      <c r="D8732" s="163" t="inlineStr"/>
      <c r="E8732" s="164" t="n">
        <v>0</v>
      </c>
      <c r="F8732" s="81">
        <f>SUMIFS(الاضافة!$G$7:$G$60000,الاضافة!$H$7:$H$60000,"*اضاف*",الاضافة!$E$7:$E$60000,'أرصدة المخزن'!C8732)</f>
        <v/>
      </c>
      <c r="G8732" s="81">
        <f>SUMIFS(الصرف!$H$7:$H$60000,الصرف!$F$7:$F$60000,'أرصدة المخزن'!C8732)</f>
        <v/>
      </c>
      <c r="H8732" s="82">
        <f>E8732+F8732-G8732</f>
        <v/>
      </c>
    </row>
    <row r="8733">
      <c r="A8733" s="161" t="n">
        <v>10160450</v>
      </c>
      <c r="B8733" s="162" t="inlineStr">
        <is>
          <t>عدد و معدات</t>
        </is>
      </c>
      <c r="C8733" s="163" t="inlineStr"/>
      <c r="D8733" s="163" t="inlineStr"/>
      <c r="E8733" s="164" t="n">
        <v>0</v>
      </c>
      <c r="F8733" s="81">
        <f>SUMIFS(الاضافة!$G$7:$G$60000,الاضافة!$H$7:$H$60000,"*اضاف*",الاضافة!$E$7:$E$60000,'أرصدة المخزن'!C8733)</f>
        <v/>
      </c>
      <c r="G8733" s="81">
        <f>SUMIFS(الصرف!$H$7:$H$60000,الصرف!$F$7:$F$60000,'أرصدة المخزن'!C8733)</f>
        <v/>
      </c>
      <c r="H8733" s="82">
        <f>E8733+F8733-G8733</f>
        <v/>
      </c>
    </row>
    <row r="8734">
      <c r="A8734" s="161" t="n">
        <v>10160451</v>
      </c>
      <c r="B8734" s="162" t="inlineStr">
        <is>
          <t>عدد و معدات</t>
        </is>
      </c>
      <c r="C8734" s="163" t="inlineStr"/>
      <c r="D8734" s="163" t="inlineStr"/>
      <c r="E8734" s="164" t="n">
        <v>0</v>
      </c>
      <c r="F8734" s="81">
        <f>SUMIFS(الاضافة!$G$7:$G$60000,الاضافة!$H$7:$H$60000,"*اضاف*",الاضافة!$E$7:$E$60000,'أرصدة المخزن'!C8734)</f>
        <v/>
      </c>
      <c r="G8734" s="81">
        <f>SUMIFS(الصرف!$H$7:$H$60000,الصرف!$F$7:$F$60000,'أرصدة المخزن'!C8734)</f>
        <v/>
      </c>
      <c r="H8734" s="82">
        <f>E8734+F8734-G8734</f>
        <v/>
      </c>
    </row>
    <row r="8735">
      <c r="A8735" s="161" t="n">
        <v>10160452</v>
      </c>
      <c r="B8735" s="162" t="inlineStr">
        <is>
          <t>عدد و معدات</t>
        </is>
      </c>
      <c r="C8735" s="163" t="inlineStr"/>
      <c r="D8735" s="163" t="inlineStr"/>
      <c r="E8735" s="164" t="n">
        <v>0</v>
      </c>
      <c r="F8735" s="81">
        <f>SUMIFS(الاضافة!$G$7:$G$60000,الاضافة!$H$7:$H$60000,"*اضاف*",الاضافة!$E$7:$E$60000,'أرصدة المخزن'!C8735)</f>
        <v/>
      </c>
      <c r="G8735" s="81">
        <f>SUMIFS(الصرف!$H$7:$H$60000,الصرف!$F$7:$F$60000,'أرصدة المخزن'!C8735)</f>
        <v/>
      </c>
      <c r="H8735" s="82">
        <f>E8735+F8735-G8735</f>
        <v/>
      </c>
    </row>
    <row r="8736">
      <c r="A8736" s="161" t="n">
        <v>10160453</v>
      </c>
      <c r="B8736" s="162" t="inlineStr">
        <is>
          <t>عدد و معدات</t>
        </is>
      </c>
      <c r="C8736" s="163" t="inlineStr"/>
      <c r="D8736" s="163" t="inlineStr"/>
      <c r="E8736" s="164" t="n">
        <v>0</v>
      </c>
      <c r="F8736" s="81">
        <f>SUMIFS(الاضافة!$G$7:$G$60000,الاضافة!$H$7:$H$60000,"*اضاف*",الاضافة!$E$7:$E$60000,'أرصدة المخزن'!C8736)</f>
        <v/>
      </c>
      <c r="G8736" s="81">
        <f>SUMIFS(الصرف!$H$7:$H$60000,الصرف!$F$7:$F$60000,'أرصدة المخزن'!C8736)</f>
        <v/>
      </c>
      <c r="H8736" s="82">
        <f>E8736+F8736-G8736</f>
        <v/>
      </c>
    </row>
    <row r="8737">
      <c r="A8737" s="161" t="n">
        <v>10160454</v>
      </c>
      <c r="B8737" s="162" t="inlineStr">
        <is>
          <t>عدد و معدات</t>
        </is>
      </c>
      <c r="C8737" s="163" t="inlineStr"/>
      <c r="D8737" s="163" t="inlineStr"/>
      <c r="E8737" s="164" t="n">
        <v>0</v>
      </c>
      <c r="F8737" s="81">
        <f>SUMIFS(الاضافة!$G$7:$G$60000,الاضافة!$H$7:$H$60000,"*اضاف*",الاضافة!$E$7:$E$60000,'أرصدة المخزن'!C8737)</f>
        <v/>
      </c>
      <c r="G8737" s="81">
        <f>SUMIFS(الصرف!$H$7:$H$60000,الصرف!$F$7:$F$60000,'أرصدة المخزن'!C8737)</f>
        <v/>
      </c>
      <c r="H8737" s="82">
        <f>E8737+F8737-G8737</f>
        <v/>
      </c>
    </row>
    <row r="8738">
      <c r="A8738" s="161" t="n">
        <v>10160455</v>
      </c>
      <c r="B8738" s="162" t="inlineStr">
        <is>
          <t>عدد و معدات</t>
        </is>
      </c>
      <c r="C8738" s="163" t="inlineStr"/>
      <c r="D8738" s="163" t="inlineStr"/>
      <c r="E8738" s="164" t="n">
        <v>0</v>
      </c>
      <c r="F8738" s="81">
        <f>SUMIFS(الاضافة!$G$7:$G$60000,الاضافة!$H$7:$H$60000,"*اضاف*",الاضافة!$E$7:$E$60000,'أرصدة المخزن'!C8738)</f>
        <v/>
      </c>
      <c r="G8738" s="81">
        <f>SUMIFS(الصرف!$H$7:$H$60000,الصرف!$F$7:$F$60000,'أرصدة المخزن'!C8738)</f>
        <v/>
      </c>
      <c r="H8738" s="82">
        <f>E8738+F8738-G8738</f>
        <v/>
      </c>
    </row>
    <row r="8739">
      <c r="A8739" s="161" t="n">
        <v>10160456</v>
      </c>
      <c r="B8739" s="162" t="inlineStr">
        <is>
          <t>عدد و معدات</t>
        </is>
      </c>
      <c r="C8739" s="163" t="inlineStr"/>
      <c r="D8739" s="163" t="inlineStr"/>
      <c r="E8739" s="164" t="n">
        <v>0</v>
      </c>
      <c r="F8739" s="81">
        <f>SUMIFS(الاضافة!$G$7:$G$60000,الاضافة!$H$7:$H$60000,"*اضاف*",الاضافة!$E$7:$E$60000,'أرصدة المخزن'!C8739)</f>
        <v/>
      </c>
      <c r="G8739" s="81">
        <f>SUMIFS(الصرف!$H$7:$H$60000,الصرف!$F$7:$F$60000,'أرصدة المخزن'!C8739)</f>
        <v/>
      </c>
      <c r="H8739" s="82">
        <f>E8739+F8739-G8739</f>
        <v/>
      </c>
    </row>
    <row r="8740">
      <c r="A8740" s="161" t="n">
        <v>10160457</v>
      </c>
      <c r="B8740" s="162" t="inlineStr">
        <is>
          <t>عدد و معدات</t>
        </is>
      </c>
      <c r="C8740" s="163" t="inlineStr"/>
      <c r="D8740" s="163" t="inlineStr"/>
      <c r="E8740" s="164" t="n">
        <v>0</v>
      </c>
      <c r="F8740" s="81">
        <f>SUMIFS(الاضافة!$G$7:$G$60000,الاضافة!$H$7:$H$60000,"*اضاف*",الاضافة!$E$7:$E$60000,'أرصدة المخزن'!C8740)</f>
        <v/>
      </c>
      <c r="G8740" s="81">
        <f>SUMIFS(الصرف!$H$7:$H$60000,الصرف!$F$7:$F$60000,'أرصدة المخزن'!C8740)</f>
        <v/>
      </c>
      <c r="H8740" s="82">
        <f>E8740+F8740-G8740</f>
        <v/>
      </c>
    </row>
    <row r="8741">
      <c r="A8741" s="161" t="n">
        <v>10160458</v>
      </c>
      <c r="B8741" s="162" t="inlineStr">
        <is>
          <t>عدد و معدات</t>
        </is>
      </c>
      <c r="C8741" s="163" t="inlineStr"/>
      <c r="D8741" s="163" t="inlineStr"/>
      <c r="E8741" s="164" t="n">
        <v>0</v>
      </c>
      <c r="F8741" s="81">
        <f>SUMIFS(الاضافة!$G$7:$G$60000,الاضافة!$H$7:$H$60000,"*اضاف*",الاضافة!$E$7:$E$60000,'أرصدة المخزن'!C8741)</f>
        <v/>
      </c>
      <c r="G8741" s="81">
        <f>SUMIFS(الصرف!$H$7:$H$60000,الصرف!$F$7:$F$60000,'أرصدة المخزن'!C8741)</f>
        <v/>
      </c>
      <c r="H8741" s="82">
        <f>E8741+F8741-G8741</f>
        <v/>
      </c>
    </row>
    <row r="8742">
      <c r="A8742" s="161" t="n">
        <v>10160459</v>
      </c>
      <c r="B8742" s="162" t="inlineStr">
        <is>
          <t>عدد و معدات</t>
        </is>
      </c>
      <c r="C8742" s="163" t="inlineStr"/>
      <c r="D8742" s="163" t="inlineStr"/>
      <c r="E8742" s="164" t="n">
        <v>0</v>
      </c>
      <c r="F8742" s="81">
        <f>SUMIFS(الاضافة!$G$7:$G$60000,الاضافة!$H$7:$H$60000,"*اضاف*",الاضافة!$E$7:$E$60000,'أرصدة المخزن'!C8742)</f>
        <v/>
      </c>
      <c r="G8742" s="81">
        <f>SUMIFS(الصرف!$H$7:$H$60000,الصرف!$F$7:$F$60000,'أرصدة المخزن'!C8742)</f>
        <v/>
      </c>
      <c r="H8742" s="82">
        <f>E8742+F8742-G8742</f>
        <v/>
      </c>
    </row>
    <row r="8743">
      <c r="A8743" s="161" t="n">
        <v>10160460</v>
      </c>
      <c r="B8743" s="162" t="inlineStr">
        <is>
          <t>عدد و معدات</t>
        </is>
      </c>
      <c r="C8743" s="163" t="inlineStr"/>
      <c r="D8743" s="163" t="inlineStr"/>
      <c r="E8743" s="164" t="n">
        <v>0</v>
      </c>
      <c r="F8743" s="81">
        <f>SUMIFS(الاضافة!$G$7:$G$60000,الاضافة!$H$7:$H$60000,"*اضاف*",الاضافة!$E$7:$E$60000,'أرصدة المخزن'!C8743)</f>
        <v/>
      </c>
      <c r="G8743" s="81">
        <f>SUMIFS(الصرف!$H$7:$H$60000,الصرف!$F$7:$F$60000,'أرصدة المخزن'!C8743)</f>
        <v/>
      </c>
      <c r="H8743" s="82">
        <f>E8743+F8743-G8743</f>
        <v/>
      </c>
    </row>
    <row r="8744">
      <c r="A8744" s="161" t="n">
        <v>10160461</v>
      </c>
      <c r="B8744" s="162" t="inlineStr">
        <is>
          <t>عدد و معدات</t>
        </is>
      </c>
      <c r="C8744" s="163" t="inlineStr"/>
      <c r="D8744" s="163" t="inlineStr"/>
      <c r="E8744" s="164" t="n">
        <v>0</v>
      </c>
      <c r="F8744" s="81">
        <f>SUMIFS(الاضافة!$G$7:$G$60000,الاضافة!$H$7:$H$60000,"*اضاف*",الاضافة!$E$7:$E$60000,'أرصدة المخزن'!C8744)</f>
        <v/>
      </c>
      <c r="G8744" s="81">
        <f>SUMIFS(الصرف!$H$7:$H$60000,الصرف!$F$7:$F$60000,'أرصدة المخزن'!C8744)</f>
        <v/>
      </c>
      <c r="H8744" s="82">
        <f>E8744+F8744-G8744</f>
        <v/>
      </c>
    </row>
    <row r="8745">
      <c r="A8745" s="161" t="n">
        <v>10160462</v>
      </c>
      <c r="B8745" s="162" t="inlineStr">
        <is>
          <t>عدد و معدات</t>
        </is>
      </c>
      <c r="C8745" s="163" t="inlineStr"/>
      <c r="D8745" s="163" t="inlineStr"/>
      <c r="E8745" s="164" t="n">
        <v>0</v>
      </c>
      <c r="F8745" s="81">
        <f>SUMIFS(الاضافة!$G$7:$G$60000,الاضافة!$H$7:$H$60000,"*اضاف*",الاضافة!$E$7:$E$60000,'أرصدة المخزن'!C8745)</f>
        <v/>
      </c>
      <c r="G8745" s="81">
        <f>SUMIFS(الصرف!$H$7:$H$60000,الصرف!$F$7:$F$60000,'أرصدة المخزن'!C8745)</f>
        <v/>
      </c>
      <c r="H8745" s="82">
        <f>E8745+F8745-G8745</f>
        <v/>
      </c>
    </row>
    <row r="8746">
      <c r="A8746" s="161" t="n">
        <v>10160463</v>
      </c>
      <c r="B8746" s="162" t="inlineStr">
        <is>
          <t>عدد و معدات</t>
        </is>
      </c>
      <c r="C8746" s="163" t="inlineStr"/>
      <c r="D8746" s="163" t="inlineStr"/>
      <c r="E8746" s="164" t="n">
        <v>0</v>
      </c>
      <c r="F8746" s="81">
        <f>SUMIFS(الاضافة!$G$7:$G$60000,الاضافة!$H$7:$H$60000,"*اضاف*",الاضافة!$E$7:$E$60000,'أرصدة المخزن'!C8746)</f>
        <v/>
      </c>
      <c r="G8746" s="81">
        <f>SUMIFS(الصرف!$H$7:$H$60000,الصرف!$F$7:$F$60000,'أرصدة المخزن'!C8746)</f>
        <v/>
      </c>
      <c r="H8746" s="82">
        <f>E8746+F8746-G8746</f>
        <v/>
      </c>
    </row>
    <row r="8747">
      <c r="A8747" s="161" t="n">
        <v>10160464</v>
      </c>
      <c r="B8747" s="162" t="inlineStr">
        <is>
          <t>عدد و معدات</t>
        </is>
      </c>
      <c r="C8747" s="163" t="inlineStr"/>
      <c r="D8747" s="163" t="inlineStr"/>
      <c r="E8747" s="164" t="n">
        <v>0</v>
      </c>
      <c r="F8747" s="81">
        <f>SUMIFS(الاضافة!$G$7:$G$60000,الاضافة!$H$7:$H$60000,"*اضاف*",الاضافة!$E$7:$E$60000,'أرصدة المخزن'!C8747)</f>
        <v/>
      </c>
      <c r="G8747" s="81">
        <f>SUMIFS(الصرف!$H$7:$H$60000,الصرف!$F$7:$F$60000,'أرصدة المخزن'!C8747)</f>
        <v/>
      </c>
      <c r="H8747" s="82">
        <f>E8747+F8747-G8747</f>
        <v/>
      </c>
    </row>
    <row r="8748">
      <c r="A8748" s="161" t="n">
        <v>10160465</v>
      </c>
      <c r="B8748" s="162" t="inlineStr">
        <is>
          <t>عدد و معدات</t>
        </is>
      </c>
      <c r="C8748" s="163" t="inlineStr"/>
      <c r="D8748" s="163" t="inlineStr"/>
      <c r="E8748" s="164" t="n">
        <v>0</v>
      </c>
      <c r="F8748" s="81">
        <f>SUMIFS(الاضافة!$G$7:$G$60000,الاضافة!$H$7:$H$60000,"*اضاف*",الاضافة!$E$7:$E$60000,'أرصدة المخزن'!C8748)</f>
        <v/>
      </c>
      <c r="G8748" s="81">
        <f>SUMIFS(الصرف!$H$7:$H$60000,الصرف!$F$7:$F$60000,'أرصدة المخزن'!C8748)</f>
        <v/>
      </c>
      <c r="H8748" s="82">
        <f>E8748+F8748-G8748</f>
        <v/>
      </c>
    </row>
    <row r="8749">
      <c r="A8749" s="161" t="n">
        <v>10160466</v>
      </c>
      <c r="B8749" s="162" t="inlineStr">
        <is>
          <t>عدد و معدات</t>
        </is>
      </c>
      <c r="C8749" s="163" t="inlineStr"/>
      <c r="D8749" s="163" t="inlineStr"/>
      <c r="E8749" s="164" t="n">
        <v>0</v>
      </c>
      <c r="F8749" s="81">
        <f>SUMIFS(الاضافة!$G$7:$G$60000,الاضافة!$H$7:$H$60000,"*اضاف*",الاضافة!$E$7:$E$60000,'أرصدة المخزن'!C8749)</f>
        <v/>
      </c>
      <c r="G8749" s="81">
        <f>SUMIFS(الصرف!$H$7:$H$60000,الصرف!$F$7:$F$60000,'أرصدة المخزن'!C8749)</f>
        <v/>
      </c>
      <c r="H8749" s="82">
        <f>E8749+F8749-G8749</f>
        <v/>
      </c>
    </row>
    <row r="8750">
      <c r="A8750" s="161" t="n">
        <v>10160467</v>
      </c>
      <c r="B8750" s="162" t="inlineStr">
        <is>
          <t>عدد و معدات</t>
        </is>
      </c>
      <c r="C8750" s="163" t="inlineStr"/>
      <c r="D8750" s="163" t="inlineStr"/>
      <c r="E8750" s="164" t="n">
        <v>0</v>
      </c>
      <c r="F8750" s="81">
        <f>SUMIFS(الاضافة!$G$7:$G$60000,الاضافة!$H$7:$H$60000,"*اضاف*",الاضافة!$E$7:$E$60000,'أرصدة المخزن'!C8750)</f>
        <v/>
      </c>
      <c r="G8750" s="81">
        <f>SUMIFS(الصرف!$H$7:$H$60000,الصرف!$F$7:$F$60000,'أرصدة المخزن'!C8750)</f>
        <v/>
      </c>
      <c r="H8750" s="82">
        <f>E8750+F8750-G8750</f>
        <v/>
      </c>
    </row>
    <row r="8751">
      <c r="A8751" s="161" t="n">
        <v>10160468</v>
      </c>
      <c r="B8751" s="162" t="inlineStr">
        <is>
          <t>عدد و معدات</t>
        </is>
      </c>
      <c r="C8751" s="163" t="inlineStr"/>
      <c r="D8751" s="163" t="inlineStr"/>
      <c r="E8751" s="164" t="n">
        <v>0</v>
      </c>
      <c r="F8751" s="81">
        <f>SUMIFS(الاضافة!$G$7:$G$60000,الاضافة!$H$7:$H$60000,"*اضاف*",الاضافة!$E$7:$E$60000,'أرصدة المخزن'!C8751)</f>
        <v/>
      </c>
      <c r="G8751" s="81">
        <f>SUMIFS(الصرف!$H$7:$H$60000,الصرف!$F$7:$F$60000,'أرصدة المخزن'!C8751)</f>
        <v/>
      </c>
      <c r="H8751" s="82">
        <f>E8751+F8751-G8751</f>
        <v/>
      </c>
    </row>
    <row r="8752">
      <c r="A8752" s="161" t="n">
        <v>10160469</v>
      </c>
      <c r="B8752" s="162" t="inlineStr">
        <is>
          <t>عدد و معدات</t>
        </is>
      </c>
      <c r="C8752" s="163" t="inlineStr"/>
      <c r="D8752" s="163" t="inlineStr"/>
      <c r="E8752" s="164" t="n">
        <v>0</v>
      </c>
      <c r="F8752" s="81">
        <f>SUMIFS(الاضافة!$G$7:$G$60000,الاضافة!$H$7:$H$60000,"*اضاف*",الاضافة!$E$7:$E$60000,'أرصدة المخزن'!C8752)</f>
        <v/>
      </c>
      <c r="G8752" s="81">
        <f>SUMIFS(الصرف!$H$7:$H$60000,الصرف!$F$7:$F$60000,'أرصدة المخزن'!C8752)</f>
        <v/>
      </c>
      <c r="H8752" s="82">
        <f>E8752+F8752-G8752</f>
        <v/>
      </c>
    </row>
    <row r="8753">
      <c r="A8753" s="161" t="n">
        <v>10160470</v>
      </c>
      <c r="B8753" s="162" t="inlineStr">
        <is>
          <t>عدد و معدات</t>
        </is>
      </c>
      <c r="C8753" s="163" t="inlineStr"/>
      <c r="D8753" s="163" t="inlineStr"/>
      <c r="E8753" s="164" t="n">
        <v>0</v>
      </c>
      <c r="F8753" s="81">
        <f>SUMIFS(الاضافة!$G$7:$G$60000,الاضافة!$H$7:$H$60000,"*اضاف*",الاضافة!$E$7:$E$60000,'أرصدة المخزن'!C8753)</f>
        <v/>
      </c>
      <c r="G8753" s="81">
        <f>SUMIFS(الصرف!$H$7:$H$60000,الصرف!$F$7:$F$60000,'أرصدة المخزن'!C8753)</f>
        <v/>
      </c>
      <c r="H8753" s="82">
        <f>E8753+F8753-G8753</f>
        <v/>
      </c>
    </row>
    <row r="8754">
      <c r="A8754" s="161" t="n">
        <v>10160471</v>
      </c>
      <c r="B8754" s="162" t="inlineStr">
        <is>
          <t>عدد و معدات</t>
        </is>
      </c>
      <c r="C8754" s="163" t="inlineStr"/>
      <c r="D8754" s="163" t="inlineStr"/>
      <c r="E8754" s="164" t="n">
        <v>0</v>
      </c>
      <c r="F8754" s="81">
        <f>SUMIFS(الاضافة!$G$7:$G$60000,الاضافة!$H$7:$H$60000,"*اضاف*",الاضافة!$E$7:$E$60000,'أرصدة المخزن'!C8754)</f>
        <v/>
      </c>
      <c r="G8754" s="81">
        <f>SUMIFS(الصرف!$H$7:$H$60000,الصرف!$F$7:$F$60000,'أرصدة المخزن'!C8754)</f>
        <v/>
      </c>
      <c r="H8754" s="82">
        <f>E8754+F8754-G8754</f>
        <v/>
      </c>
    </row>
    <row r="8755">
      <c r="A8755" s="161" t="n">
        <v>10160472</v>
      </c>
      <c r="B8755" s="162" t="inlineStr">
        <is>
          <t>عدد و معدات</t>
        </is>
      </c>
      <c r="C8755" s="163" t="inlineStr"/>
      <c r="D8755" s="163" t="inlineStr"/>
      <c r="E8755" s="164" t="n">
        <v>0</v>
      </c>
      <c r="F8755" s="81">
        <f>SUMIFS(الاضافة!$G$7:$G$60000,الاضافة!$H$7:$H$60000,"*اضاف*",الاضافة!$E$7:$E$60000,'أرصدة المخزن'!C8755)</f>
        <v/>
      </c>
      <c r="G8755" s="81">
        <f>SUMIFS(الصرف!$H$7:$H$60000,الصرف!$F$7:$F$60000,'أرصدة المخزن'!C8755)</f>
        <v/>
      </c>
      <c r="H8755" s="82">
        <f>E8755+F8755-G8755</f>
        <v/>
      </c>
    </row>
    <row r="8756">
      <c r="A8756" s="161" t="n">
        <v>10160473</v>
      </c>
      <c r="B8756" s="162" t="inlineStr">
        <is>
          <t>عدد و معدات</t>
        </is>
      </c>
      <c r="C8756" s="163" t="inlineStr"/>
      <c r="D8756" s="163" t="inlineStr"/>
      <c r="E8756" s="164" t="n">
        <v>0</v>
      </c>
      <c r="F8756" s="81">
        <f>SUMIFS(الاضافة!$G$7:$G$60000,الاضافة!$H$7:$H$60000,"*اضاف*",الاضافة!$E$7:$E$60000,'أرصدة المخزن'!C8756)</f>
        <v/>
      </c>
      <c r="G8756" s="81">
        <f>SUMIFS(الصرف!$H$7:$H$60000,الصرف!$F$7:$F$60000,'أرصدة المخزن'!C8756)</f>
        <v/>
      </c>
      <c r="H8756" s="82">
        <f>E8756+F8756-G8756</f>
        <v/>
      </c>
    </row>
    <row r="8757">
      <c r="A8757" s="161" t="n">
        <v>10160474</v>
      </c>
      <c r="B8757" s="162" t="inlineStr">
        <is>
          <t>عدد و معدات</t>
        </is>
      </c>
      <c r="C8757" s="163" t="inlineStr"/>
      <c r="D8757" s="163" t="inlineStr"/>
      <c r="E8757" s="164" t="n">
        <v>0</v>
      </c>
      <c r="F8757" s="81">
        <f>SUMIFS(الاضافة!$G$7:$G$60000,الاضافة!$H$7:$H$60000,"*اضاف*",الاضافة!$E$7:$E$60000,'أرصدة المخزن'!C8757)</f>
        <v/>
      </c>
      <c r="G8757" s="81">
        <f>SUMIFS(الصرف!$H$7:$H$60000,الصرف!$F$7:$F$60000,'أرصدة المخزن'!C8757)</f>
        <v/>
      </c>
      <c r="H8757" s="82">
        <f>E8757+F8757-G8757</f>
        <v/>
      </c>
    </row>
    <row r="8758">
      <c r="A8758" s="161" t="n">
        <v>10160475</v>
      </c>
      <c r="B8758" s="162" t="inlineStr">
        <is>
          <t>عدد و معدات</t>
        </is>
      </c>
      <c r="C8758" s="163" t="inlineStr"/>
      <c r="D8758" s="163" t="inlineStr"/>
      <c r="E8758" s="164" t="n">
        <v>0</v>
      </c>
      <c r="F8758" s="81">
        <f>SUMIFS(الاضافة!$G$7:$G$60000,الاضافة!$H$7:$H$60000,"*اضاف*",الاضافة!$E$7:$E$60000,'أرصدة المخزن'!C8758)</f>
        <v/>
      </c>
      <c r="G8758" s="81">
        <f>SUMIFS(الصرف!$H$7:$H$60000,الصرف!$F$7:$F$60000,'أرصدة المخزن'!C8758)</f>
        <v/>
      </c>
      <c r="H8758" s="82">
        <f>E8758+F8758-G8758</f>
        <v/>
      </c>
    </row>
    <row r="8759">
      <c r="A8759" s="161" t="n">
        <v>10160476</v>
      </c>
      <c r="B8759" s="162" t="inlineStr">
        <is>
          <t>عدد و معدات</t>
        </is>
      </c>
      <c r="C8759" s="163" t="inlineStr"/>
      <c r="D8759" s="163" t="inlineStr"/>
      <c r="E8759" s="164" t="n">
        <v>0</v>
      </c>
      <c r="F8759" s="81">
        <f>SUMIFS(الاضافة!$G$7:$G$60000,الاضافة!$H$7:$H$60000,"*اضاف*",الاضافة!$E$7:$E$60000,'أرصدة المخزن'!C8759)</f>
        <v/>
      </c>
      <c r="G8759" s="81">
        <f>SUMIFS(الصرف!$H$7:$H$60000,الصرف!$F$7:$F$60000,'أرصدة المخزن'!C8759)</f>
        <v/>
      </c>
      <c r="H8759" s="82">
        <f>E8759+F8759-G8759</f>
        <v/>
      </c>
    </row>
    <row r="8760">
      <c r="A8760" s="161" t="n">
        <v>10160477</v>
      </c>
      <c r="B8760" s="162" t="inlineStr">
        <is>
          <t>عدد و معدات</t>
        </is>
      </c>
      <c r="C8760" s="163" t="inlineStr"/>
      <c r="D8760" s="163" t="inlineStr"/>
      <c r="E8760" s="164" t="n">
        <v>0</v>
      </c>
      <c r="F8760" s="81">
        <f>SUMIFS(الاضافة!$G$7:$G$60000,الاضافة!$H$7:$H$60000,"*اضاف*",الاضافة!$E$7:$E$60000,'أرصدة المخزن'!C8760)</f>
        <v/>
      </c>
      <c r="G8760" s="81">
        <f>SUMIFS(الصرف!$H$7:$H$60000,الصرف!$F$7:$F$60000,'أرصدة المخزن'!C8760)</f>
        <v/>
      </c>
      <c r="H8760" s="82">
        <f>E8760+F8760-G8760</f>
        <v/>
      </c>
    </row>
    <row r="8761">
      <c r="A8761" s="161" t="n">
        <v>10160478</v>
      </c>
      <c r="B8761" s="162" t="inlineStr">
        <is>
          <t>عدد و معدات</t>
        </is>
      </c>
      <c r="C8761" s="163" t="inlineStr"/>
      <c r="D8761" s="163" t="inlineStr"/>
      <c r="E8761" s="164" t="n">
        <v>0</v>
      </c>
      <c r="F8761" s="81">
        <f>SUMIFS(الاضافة!$G$7:$G$60000,الاضافة!$H$7:$H$60000,"*اضاف*",الاضافة!$E$7:$E$60000,'أرصدة المخزن'!C8761)</f>
        <v/>
      </c>
      <c r="G8761" s="81">
        <f>SUMIFS(الصرف!$H$7:$H$60000,الصرف!$F$7:$F$60000,'أرصدة المخزن'!C8761)</f>
        <v/>
      </c>
      <c r="H8761" s="82">
        <f>E8761+F8761-G8761</f>
        <v/>
      </c>
    </row>
    <row r="8762">
      <c r="A8762" s="161" t="n">
        <v>10160479</v>
      </c>
      <c r="B8762" s="162" t="inlineStr">
        <is>
          <t>عدد و معدات</t>
        </is>
      </c>
      <c r="C8762" s="163" t="inlineStr"/>
      <c r="D8762" s="163" t="inlineStr"/>
      <c r="E8762" s="164" t="n">
        <v>0</v>
      </c>
      <c r="F8762" s="81">
        <f>SUMIFS(الاضافة!$G$7:$G$60000,الاضافة!$H$7:$H$60000,"*اضاف*",الاضافة!$E$7:$E$60000,'أرصدة المخزن'!C8762)</f>
        <v/>
      </c>
      <c r="G8762" s="81">
        <f>SUMIFS(الصرف!$H$7:$H$60000,الصرف!$F$7:$F$60000,'أرصدة المخزن'!C8762)</f>
        <v/>
      </c>
      <c r="H8762" s="82">
        <f>E8762+F8762-G8762</f>
        <v/>
      </c>
    </row>
    <row r="8763">
      <c r="A8763" s="161" t="n">
        <v>10160480</v>
      </c>
      <c r="B8763" s="162" t="inlineStr">
        <is>
          <t>عدد و معدات</t>
        </is>
      </c>
      <c r="C8763" s="163" t="inlineStr"/>
      <c r="D8763" s="163" t="inlineStr"/>
      <c r="E8763" s="164" t="n">
        <v>0</v>
      </c>
      <c r="F8763" s="81">
        <f>SUMIFS(الاضافة!$G$7:$G$60000,الاضافة!$H$7:$H$60000,"*اضاف*",الاضافة!$E$7:$E$60000,'أرصدة المخزن'!C8763)</f>
        <v/>
      </c>
      <c r="G8763" s="81">
        <f>SUMIFS(الصرف!$H$7:$H$60000,الصرف!$F$7:$F$60000,'أرصدة المخزن'!C8763)</f>
        <v/>
      </c>
      <c r="H8763" s="82">
        <f>E8763+F8763-G8763</f>
        <v/>
      </c>
    </row>
    <row r="8764">
      <c r="A8764" s="161" t="n">
        <v>10160481</v>
      </c>
      <c r="B8764" s="162" t="inlineStr">
        <is>
          <t>عدد و معدات</t>
        </is>
      </c>
      <c r="C8764" s="163" t="inlineStr"/>
      <c r="D8764" s="163" t="inlineStr"/>
      <c r="E8764" s="164" t="n">
        <v>0</v>
      </c>
      <c r="F8764" s="81">
        <f>SUMIFS(الاضافة!$G$7:$G$60000,الاضافة!$H$7:$H$60000,"*اضاف*",الاضافة!$E$7:$E$60000,'أرصدة المخزن'!C8764)</f>
        <v/>
      </c>
      <c r="G8764" s="81">
        <f>SUMIFS(الصرف!$H$7:$H$60000,الصرف!$F$7:$F$60000,'أرصدة المخزن'!C8764)</f>
        <v/>
      </c>
      <c r="H8764" s="82">
        <f>E8764+F8764-G8764</f>
        <v/>
      </c>
    </row>
    <row r="8765">
      <c r="A8765" s="161" t="n">
        <v>10160482</v>
      </c>
      <c r="B8765" s="162" t="inlineStr">
        <is>
          <t>عدد و معدات</t>
        </is>
      </c>
      <c r="C8765" s="163" t="inlineStr"/>
      <c r="D8765" s="163" t="inlineStr"/>
      <c r="E8765" s="164" t="n">
        <v>0</v>
      </c>
      <c r="F8765" s="81">
        <f>SUMIFS(الاضافة!$G$7:$G$60000,الاضافة!$H$7:$H$60000,"*اضاف*",الاضافة!$E$7:$E$60000,'أرصدة المخزن'!C8765)</f>
        <v/>
      </c>
      <c r="G8765" s="81">
        <f>SUMIFS(الصرف!$H$7:$H$60000,الصرف!$F$7:$F$60000,'أرصدة المخزن'!C8765)</f>
        <v/>
      </c>
      <c r="H8765" s="82">
        <f>E8765+F8765-G8765</f>
        <v/>
      </c>
    </row>
    <row r="8766">
      <c r="A8766" s="161" t="n">
        <v>10160483</v>
      </c>
      <c r="B8766" s="162" t="inlineStr">
        <is>
          <t>عدد و معدات</t>
        </is>
      </c>
      <c r="C8766" s="163" t="inlineStr"/>
      <c r="D8766" s="163" t="inlineStr"/>
      <c r="E8766" s="164" t="n">
        <v>0</v>
      </c>
      <c r="F8766" s="81">
        <f>SUMIFS(الاضافة!$G$7:$G$60000,الاضافة!$H$7:$H$60000,"*اضاف*",الاضافة!$E$7:$E$60000,'أرصدة المخزن'!C8766)</f>
        <v/>
      </c>
      <c r="G8766" s="81">
        <f>SUMIFS(الصرف!$H$7:$H$60000,الصرف!$F$7:$F$60000,'أرصدة المخزن'!C8766)</f>
        <v/>
      </c>
      <c r="H8766" s="82">
        <f>E8766+F8766-G8766</f>
        <v/>
      </c>
    </row>
    <row r="8767">
      <c r="A8767" s="161" t="n">
        <v>10160484</v>
      </c>
      <c r="B8767" s="162" t="inlineStr">
        <is>
          <t>عدد و معدات</t>
        </is>
      </c>
      <c r="C8767" s="163" t="inlineStr"/>
      <c r="D8767" s="163" t="inlineStr"/>
      <c r="E8767" s="164" t="n">
        <v>0</v>
      </c>
      <c r="F8767" s="81">
        <f>SUMIFS(الاضافة!$G$7:$G$60000,الاضافة!$H$7:$H$60000,"*اضاف*",الاضافة!$E$7:$E$60000,'أرصدة المخزن'!C8767)</f>
        <v/>
      </c>
      <c r="G8767" s="81">
        <f>SUMIFS(الصرف!$H$7:$H$60000,الصرف!$F$7:$F$60000,'أرصدة المخزن'!C8767)</f>
        <v/>
      </c>
      <c r="H8767" s="82">
        <f>E8767+F8767-G8767</f>
        <v/>
      </c>
    </row>
    <row r="8768">
      <c r="A8768" s="161" t="n">
        <v>10160485</v>
      </c>
      <c r="B8768" s="162" t="inlineStr">
        <is>
          <t>عدد و معدات</t>
        </is>
      </c>
      <c r="C8768" s="163" t="inlineStr"/>
      <c r="D8768" s="163" t="inlineStr"/>
      <c r="E8768" s="164" t="n">
        <v>0</v>
      </c>
      <c r="F8768" s="81">
        <f>SUMIFS(الاضافة!$G$7:$G$60000,الاضافة!$H$7:$H$60000,"*اضاف*",الاضافة!$E$7:$E$60000,'أرصدة المخزن'!C8768)</f>
        <v/>
      </c>
      <c r="G8768" s="81">
        <f>SUMIFS(الصرف!$H$7:$H$60000,الصرف!$F$7:$F$60000,'أرصدة المخزن'!C8768)</f>
        <v/>
      </c>
      <c r="H8768" s="82">
        <f>E8768+F8768-G8768</f>
        <v/>
      </c>
    </row>
    <row r="8769">
      <c r="A8769" s="161" t="n">
        <v>10160486</v>
      </c>
      <c r="B8769" s="162" t="inlineStr">
        <is>
          <t>عدد و معدات</t>
        </is>
      </c>
      <c r="C8769" s="163" t="inlineStr"/>
      <c r="D8769" s="163" t="inlineStr"/>
      <c r="E8769" s="164" t="n">
        <v>0</v>
      </c>
      <c r="F8769" s="81">
        <f>SUMIFS(الاضافة!$G$7:$G$60000,الاضافة!$H$7:$H$60000,"*اضاف*",الاضافة!$E$7:$E$60000,'أرصدة المخزن'!C8769)</f>
        <v/>
      </c>
      <c r="G8769" s="81">
        <f>SUMIFS(الصرف!$H$7:$H$60000,الصرف!$F$7:$F$60000,'أرصدة المخزن'!C8769)</f>
        <v/>
      </c>
      <c r="H8769" s="82">
        <f>E8769+F8769-G8769</f>
        <v/>
      </c>
    </row>
    <row r="8770">
      <c r="A8770" s="161" t="n">
        <v>10160487</v>
      </c>
      <c r="B8770" s="162" t="inlineStr">
        <is>
          <t>عدد و معدات</t>
        </is>
      </c>
      <c r="C8770" s="163" t="inlineStr"/>
      <c r="D8770" s="163" t="inlineStr"/>
      <c r="E8770" s="164" t="n">
        <v>0</v>
      </c>
      <c r="F8770" s="81">
        <f>SUMIFS(الاضافة!$G$7:$G$60000,الاضافة!$H$7:$H$60000,"*اضاف*",الاضافة!$E$7:$E$60000,'أرصدة المخزن'!C8770)</f>
        <v/>
      </c>
      <c r="G8770" s="81">
        <f>SUMIFS(الصرف!$H$7:$H$60000,الصرف!$F$7:$F$60000,'أرصدة المخزن'!C8770)</f>
        <v/>
      </c>
      <c r="H8770" s="82">
        <f>E8770+F8770-G8770</f>
        <v/>
      </c>
    </row>
    <row r="8771">
      <c r="A8771" s="161" t="n">
        <v>10160488</v>
      </c>
      <c r="B8771" s="162" t="inlineStr">
        <is>
          <t>عدد و معدات</t>
        </is>
      </c>
      <c r="C8771" s="163" t="inlineStr"/>
      <c r="D8771" s="163" t="inlineStr"/>
      <c r="E8771" s="164" t="n">
        <v>0</v>
      </c>
      <c r="F8771" s="81">
        <f>SUMIFS(الاضافة!$G$7:$G$60000,الاضافة!$H$7:$H$60000,"*اضاف*",الاضافة!$E$7:$E$60000,'أرصدة المخزن'!C8771)</f>
        <v/>
      </c>
      <c r="G8771" s="81">
        <f>SUMIFS(الصرف!$H$7:$H$60000,الصرف!$F$7:$F$60000,'أرصدة المخزن'!C8771)</f>
        <v/>
      </c>
      <c r="H8771" s="82">
        <f>E8771+F8771-G8771</f>
        <v/>
      </c>
    </row>
    <row r="8772">
      <c r="A8772" s="161" t="n">
        <v>10160489</v>
      </c>
      <c r="B8772" s="162" t="inlineStr">
        <is>
          <t>عدد و معدات</t>
        </is>
      </c>
      <c r="C8772" s="163" t="inlineStr"/>
      <c r="D8772" s="163" t="inlineStr"/>
      <c r="E8772" s="164" t="n">
        <v>0</v>
      </c>
      <c r="F8772" s="81">
        <f>SUMIFS(الاضافة!$G$7:$G$60000,الاضافة!$H$7:$H$60000,"*اضاف*",الاضافة!$E$7:$E$60000,'أرصدة المخزن'!C8772)</f>
        <v/>
      </c>
      <c r="G8772" s="81">
        <f>SUMIFS(الصرف!$H$7:$H$60000,الصرف!$F$7:$F$60000,'أرصدة المخزن'!C8772)</f>
        <v/>
      </c>
      <c r="H8772" s="82">
        <f>E8772+F8772-G8772</f>
        <v/>
      </c>
    </row>
    <row r="8773">
      <c r="A8773" s="161" t="n">
        <v>10160490</v>
      </c>
      <c r="B8773" s="162" t="inlineStr">
        <is>
          <t>عدد و معدات</t>
        </is>
      </c>
      <c r="C8773" s="163" t="inlineStr"/>
      <c r="D8773" s="163" t="inlineStr"/>
      <c r="E8773" s="164" t="n">
        <v>0</v>
      </c>
      <c r="F8773" s="81">
        <f>SUMIFS(الاضافة!$G$7:$G$60000,الاضافة!$H$7:$H$60000,"*اضاف*",الاضافة!$E$7:$E$60000,'أرصدة المخزن'!C8773)</f>
        <v/>
      </c>
      <c r="G8773" s="81">
        <f>SUMIFS(الصرف!$H$7:$H$60000,الصرف!$F$7:$F$60000,'أرصدة المخزن'!C8773)</f>
        <v/>
      </c>
      <c r="H8773" s="82">
        <f>E8773+F8773-G8773</f>
        <v/>
      </c>
    </row>
    <row r="8774">
      <c r="A8774" s="161" t="n">
        <v>10160491</v>
      </c>
      <c r="B8774" s="162" t="inlineStr">
        <is>
          <t>عدد و معدات</t>
        </is>
      </c>
      <c r="C8774" s="163" t="inlineStr"/>
      <c r="D8774" s="163" t="inlineStr"/>
      <c r="E8774" s="164" t="n">
        <v>0</v>
      </c>
      <c r="F8774" s="81">
        <f>SUMIFS(الاضافة!$G$7:$G$60000,الاضافة!$H$7:$H$60000,"*اضاف*",الاضافة!$E$7:$E$60000,'أرصدة المخزن'!C8774)</f>
        <v/>
      </c>
      <c r="G8774" s="81">
        <f>SUMIFS(الصرف!$H$7:$H$60000,الصرف!$F$7:$F$60000,'أرصدة المخزن'!C8774)</f>
        <v/>
      </c>
      <c r="H8774" s="82">
        <f>E8774+F8774-G8774</f>
        <v/>
      </c>
    </row>
    <row r="8775">
      <c r="A8775" s="161" t="n">
        <v>10160492</v>
      </c>
      <c r="B8775" s="162" t="inlineStr">
        <is>
          <t>عدد و معدات</t>
        </is>
      </c>
      <c r="C8775" s="163" t="inlineStr"/>
      <c r="D8775" s="163" t="inlineStr"/>
      <c r="E8775" s="164" t="n">
        <v>0</v>
      </c>
      <c r="F8775" s="81">
        <f>SUMIFS(الاضافة!$G$7:$G$60000,الاضافة!$H$7:$H$60000,"*اضاف*",الاضافة!$E$7:$E$60000,'أرصدة المخزن'!C8775)</f>
        <v/>
      </c>
      <c r="G8775" s="81">
        <f>SUMIFS(الصرف!$H$7:$H$60000,الصرف!$F$7:$F$60000,'أرصدة المخزن'!C8775)</f>
        <v/>
      </c>
      <c r="H8775" s="82">
        <f>E8775+F8775-G8775</f>
        <v/>
      </c>
    </row>
    <row r="8776">
      <c r="A8776" s="161" t="n">
        <v>10160493</v>
      </c>
      <c r="B8776" s="162" t="inlineStr">
        <is>
          <t>عدد و معدات</t>
        </is>
      </c>
      <c r="C8776" s="163" t="inlineStr"/>
      <c r="D8776" s="163" t="inlineStr"/>
      <c r="E8776" s="164" t="n">
        <v>0</v>
      </c>
      <c r="F8776" s="81">
        <f>SUMIFS(الاضافة!$G$7:$G$60000,الاضافة!$H$7:$H$60000,"*اضاف*",الاضافة!$E$7:$E$60000,'أرصدة المخزن'!C8776)</f>
        <v/>
      </c>
      <c r="G8776" s="81">
        <f>SUMIFS(الصرف!$H$7:$H$60000,الصرف!$F$7:$F$60000,'أرصدة المخزن'!C8776)</f>
        <v/>
      </c>
      <c r="H8776" s="82">
        <f>E8776+F8776-G8776</f>
        <v/>
      </c>
    </row>
    <row r="8777">
      <c r="A8777" s="161" t="n">
        <v>10160494</v>
      </c>
      <c r="B8777" s="162" t="inlineStr">
        <is>
          <t>عدد و معدات</t>
        </is>
      </c>
      <c r="C8777" s="163" t="inlineStr"/>
      <c r="D8777" s="163" t="inlineStr"/>
      <c r="E8777" s="164" t="n">
        <v>0</v>
      </c>
      <c r="F8777" s="81">
        <f>SUMIFS(الاضافة!$G$7:$G$60000,الاضافة!$H$7:$H$60000,"*اضاف*",الاضافة!$E$7:$E$60000,'أرصدة المخزن'!C8777)</f>
        <v/>
      </c>
      <c r="G8777" s="81">
        <f>SUMIFS(الصرف!$H$7:$H$60000,الصرف!$F$7:$F$60000,'أرصدة المخزن'!C8777)</f>
        <v/>
      </c>
      <c r="H8777" s="82">
        <f>E8777+F8777-G8777</f>
        <v/>
      </c>
    </row>
    <row r="8778">
      <c r="A8778" s="161" t="n">
        <v>10160495</v>
      </c>
      <c r="B8778" s="162" t="inlineStr">
        <is>
          <t>عدد و معدات</t>
        </is>
      </c>
      <c r="C8778" s="163" t="inlineStr"/>
      <c r="D8778" s="163" t="inlineStr"/>
      <c r="E8778" s="164" t="n">
        <v>0</v>
      </c>
      <c r="F8778" s="81">
        <f>SUMIFS(الاضافة!$G$7:$G$60000,الاضافة!$H$7:$H$60000,"*اضاف*",الاضافة!$E$7:$E$60000,'أرصدة المخزن'!C8778)</f>
        <v/>
      </c>
      <c r="G8778" s="81">
        <f>SUMIFS(الصرف!$H$7:$H$60000,الصرف!$F$7:$F$60000,'أرصدة المخزن'!C8778)</f>
        <v/>
      </c>
      <c r="H8778" s="82">
        <f>E8778+F8778-G8778</f>
        <v/>
      </c>
    </row>
    <row r="8779">
      <c r="A8779" s="161" t="n">
        <v>10160496</v>
      </c>
      <c r="B8779" s="162" t="inlineStr">
        <is>
          <t>عدد و معدات</t>
        </is>
      </c>
      <c r="C8779" s="163" t="inlineStr"/>
      <c r="D8779" s="163" t="inlineStr"/>
      <c r="E8779" s="164" t="n">
        <v>0</v>
      </c>
      <c r="F8779" s="81">
        <f>SUMIFS(الاضافة!$G$7:$G$60000,الاضافة!$H$7:$H$60000,"*اضاف*",الاضافة!$E$7:$E$60000,'أرصدة المخزن'!C8779)</f>
        <v/>
      </c>
      <c r="G8779" s="81">
        <f>SUMIFS(الصرف!$H$7:$H$60000,الصرف!$F$7:$F$60000,'أرصدة المخزن'!C8779)</f>
        <v/>
      </c>
      <c r="H8779" s="82">
        <f>E8779+F8779-G8779</f>
        <v/>
      </c>
    </row>
    <row r="8780">
      <c r="A8780" s="161" t="n">
        <v>10160497</v>
      </c>
      <c r="B8780" s="162" t="inlineStr">
        <is>
          <t>عدد و معدات</t>
        </is>
      </c>
      <c r="C8780" s="163" t="inlineStr"/>
      <c r="D8780" s="163" t="inlineStr"/>
      <c r="E8780" s="164" t="n">
        <v>0</v>
      </c>
      <c r="F8780" s="81">
        <f>SUMIFS(الاضافة!$G$7:$G$60000,الاضافة!$H$7:$H$60000,"*اضاف*",الاضافة!$E$7:$E$60000,'أرصدة المخزن'!C8780)</f>
        <v/>
      </c>
      <c r="G8780" s="81">
        <f>SUMIFS(الصرف!$H$7:$H$60000,الصرف!$F$7:$F$60000,'أرصدة المخزن'!C8780)</f>
        <v/>
      </c>
      <c r="H8780" s="82">
        <f>E8780+F8780-G8780</f>
        <v/>
      </c>
    </row>
    <row r="8781">
      <c r="A8781" s="161" t="n">
        <v>10160498</v>
      </c>
      <c r="B8781" s="162" t="inlineStr">
        <is>
          <t>عدد و معدات</t>
        </is>
      </c>
      <c r="C8781" s="163" t="inlineStr"/>
      <c r="D8781" s="163" t="inlineStr"/>
      <c r="E8781" s="164" t="n">
        <v>0</v>
      </c>
      <c r="F8781" s="81">
        <f>SUMIFS(الاضافة!$G$7:$G$60000,الاضافة!$H$7:$H$60000,"*اضاف*",الاضافة!$E$7:$E$60000,'أرصدة المخزن'!C8781)</f>
        <v/>
      </c>
      <c r="G8781" s="81">
        <f>SUMIFS(الصرف!$H$7:$H$60000,الصرف!$F$7:$F$60000,'أرصدة المخزن'!C8781)</f>
        <v/>
      </c>
      <c r="H8781" s="82">
        <f>E8781+F8781-G8781</f>
        <v/>
      </c>
    </row>
    <row r="8782">
      <c r="A8782" s="161" t="n">
        <v>10160499</v>
      </c>
      <c r="B8782" s="162" t="inlineStr">
        <is>
          <t>عدد و معدات</t>
        </is>
      </c>
      <c r="C8782" s="163" t="inlineStr"/>
      <c r="D8782" s="163" t="inlineStr"/>
      <c r="E8782" s="164" t="n">
        <v>0</v>
      </c>
      <c r="F8782" s="81">
        <f>SUMIFS(الاضافة!$G$7:$G$60000,الاضافة!$H$7:$H$60000,"*اضاف*",الاضافة!$E$7:$E$60000,'أرصدة المخزن'!C8782)</f>
        <v/>
      </c>
      <c r="G8782" s="81">
        <f>SUMIFS(الصرف!$H$7:$H$60000,الصرف!$F$7:$F$60000,'أرصدة المخزن'!C8782)</f>
        <v/>
      </c>
      <c r="H8782" s="82">
        <f>E8782+F8782-G8782</f>
        <v/>
      </c>
    </row>
    <row r="8783">
      <c r="A8783" s="161" t="n">
        <v>10160500</v>
      </c>
      <c r="B8783" s="162" t="inlineStr">
        <is>
          <t>عدد و معدات</t>
        </is>
      </c>
      <c r="C8783" s="163" t="inlineStr"/>
      <c r="D8783" s="163" t="inlineStr"/>
      <c r="E8783" s="164" t="n">
        <v>0</v>
      </c>
      <c r="F8783" s="81">
        <f>SUMIFS(الاضافة!$G$7:$G$60000,الاضافة!$H$7:$H$60000,"*اضاف*",الاضافة!$E$7:$E$60000,'أرصدة المخزن'!C8783)</f>
        <v/>
      </c>
      <c r="G8783" s="81">
        <f>SUMIFS(الصرف!$H$7:$H$60000,الصرف!$F$7:$F$60000,'أرصدة المخزن'!C8783)</f>
        <v/>
      </c>
      <c r="H8783" s="82">
        <f>E8783+F8783-G8783</f>
        <v/>
      </c>
    </row>
    <row r="8784">
      <c r="A8784" s="161" t="n">
        <v>10160501</v>
      </c>
      <c r="B8784" s="162" t="inlineStr">
        <is>
          <t>عدد و معدات</t>
        </is>
      </c>
      <c r="C8784" s="163" t="inlineStr"/>
      <c r="D8784" s="163" t="inlineStr"/>
      <c r="E8784" s="164" t="n">
        <v>0</v>
      </c>
      <c r="F8784" s="81">
        <f>SUMIFS(الاضافة!$G$7:$G$60000,الاضافة!$H$7:$H$60000,"*اضاف*",الاضافة!$E$7:$E$60000,'أرصدة المخزن'!C8784)</f>
        <v/>
      </c>
      <c r="G8784" s="81">
        <f>SUMIFS(الصرف!$H$7:$H$60000,الصرف!$F$7:$F$60000,'أرصدة المخزن'!C8784)</f>
        <v/>
      </c>
      <c r="H8784" s="82">
        <f>E8784+F8784-G8784</f>
        <v/>
      </c>
    </row>
    <row r="8785">
      <c r="A8785" s="161" t="n">
        <v>10160502</v>
      </c>
      <c r="B8785" s="162" t="inlineStr">
        <is>
          <t>عدد و معدات</t>
        </is>
      </c>
      <c r="C8785" s="163" t="inlineStr"/>
      <c r="D8785" s="163" t="inlineStr"/>
      <c r="E8785" s="164" t="n">
        <v>0</v>
      </c>
      <c r="F8785" s="81">
        <f>SUMIFS(الاضافة!$G$7:$G$60000,الاضافة!$H$7:$H$60000,"*اضاف*",الاضافة!$E$7:$E$60000,'أرصدة المخزن'!C8785)</f>
        <v/>
      </c>
      <c r="G8785" s="81">
        <f>SUMIFS(الصرف!$H$7:$H$60000,الصرف!$F$7:$F$60000,'أرصدة المخزن'!C8785)</f>
        <v/>
      </c>
      <c r="H8785" s="82">
        <f>E8785+F8785-G8785</f>
        <v/>
      </c>
    </row>
    <row r="8786">
      <c r="A8786" s="161" t="n">
        <v>10160503</v>
      </c>
      <c r="B8786" s="162" t="inlineStr">
        <is>
          <t>عدد و معدات</t>
        </is>
      </c>
      <c r="C8786" s="163" t="inlineStr"/>
      <c r="D8786" s="163" t="inlineStr"/>
      <c r="E8786" s="164" t="n">
        <v>0</v>
      </c>
      <c r="F8786" s="81">
        <f>SUMIFS(الاضافة!$G$7:$G$60000,الاضافة!$H$7:$H$60000,"*اضاف*",الاضافة!$E$7:$E$60000,'أرصدة المخزن'!C8786)</f>
        <v/>
      </c>
      <c r="G8786" s="81">
        <f>SUMIFS(الصرف!$H$7:$H$60000,الصرف!$F$7:$F$60000,'أرصدة المخزن'!C8786)</f>
        <v/>
      </c>
      <c r="H8786" s="82">
        <f>E8786+F8786-G8786</f>
        <v/>
      </c>
    </row>
    <row r="8787">
      <c r="A8787" s="161" t="n">
        <v>10160504</v>
      </c>
      <c r="B8787" s="162" t="inlineStr">
        <is>
          <t>عدد و معدات</t>
        </is>
      </c>
      <c r="C8787" s="163" t="inlineStr"/>
      <c r="D8787" s="163" t="inlineStr"/>
      <c r="E8787" s="164" t="n">
        <v>0</v>
      </c>
      <c r="F8787" s="81">
        <f>SUMIFS(الاضافة!$G$7:$G$60000,الاضافة!$H$7:$H$60000,"*اضاف*",الاضافة!$E$7:$E$60000,'أرصدة المخزن'!C8787)</f>
        <v/>
      </c>
      <c r="G8787" s="81">
        <f>SUMIFS(الصرف!$H$7:$H$60000,الصرف!$F$7:$F$60000,'أرصدة المخزن'!C8787)</f>
        <v/>
      </c>
      <c r="H8787" s="82">
        <f>E8787+F8787-G8787</f>
        <v/>
      </c>
    </row>
    <row r="8788">
      <c r="A8788" s="161" t="n">
        <v>10160505</v>
      </c>
      <c r="B8788" s="162" t="inlineStr">
        <is>
          <t>عدد و معدات</t>
        </is>
      </c>
      <c r="C8788" s="163" t="inlineStr"/>
      <c r="D8788" s="163" t="inlineStr"/>
      <c r="E8788" s="164" t="n">
        <v>0</v>
      </c>
      <c r="F8788" s="81">
        <f>SUMIFS(الاضافة!$G$7:$G$60000,الاضافة!$H$7:$H$60000,"*اضاف*",الاضافة!$E$7:$E$60000,'أرصدة المخزن'!C8788)</f>
        <v/>
      </c>
      <c r="G8788" s="81">
        <f>SUMIFS(الصرف!$H$7:$H$60000,الصرف!$F$7:$F$60000,'أرصدة المخزن'!C8788)</f>
        <v/>
      </c>
      <c r="H8788" s="82">
        <f>E8788+F8788-G8788</f>
        <v/>
      </c>
    </row>
    <row r="8789">
      <c r="A8789" s="161" t="n">
        <v>10160506</v>
      </c>
      <c r="B8789" s="162" t="inlineStr">
        <is>
          <t>عدد و معدات</t>
        </is>
      </c>
      <c r="C8789" s="163" t="inlineStr"/>
      <c r="D8789" s="163" t="inlineStr"/>
      <c r="E8789" s="164" t="n">
        <v>0</v>
      </c>
      <c r="F8789" s="81">
        <f>SUMIFS(الاضافة!$G$7:$G$60000,الاضافة!$H$7:$H$60000,"*اضاف*",الاضافة!$E$7:$E$60000,'أرصدة المخزن'!C8789)</f>
        <v/>
      </c>
      <c r="G8789" s="81">
        <f>SUMIFS(الصرف!$H$7:$H$60000,الصرف!$F$7:$F$60000,'أرصدة المخزن'!C8789)</f>
        <v/>
      </c>
      <c r="H8789" s="82">
        <f>E8789+F8789-G8789</f>
        <v/>
      </c>
    </row>
    <row r="8790">
      <c r="A8790" s="161" t="n">
        <v>10160507</v>
      </c>
      <c r="B8790" s="162" t="inlineStr">
        <is>
          <t>عدد و معدات</t>
        </is>
      </c>
      <c r="C8790" s="163" t="inlineStr"/>
      <c r="D8790" s="163" t="inlineStr"/>
      <c r="E8790" s="164" t="n">
        <v>0</v>
      </c>
      <c r="F8790" s="81">
        <f>SUMIFS(الاضافة!$G$7:$G$60000,الاضافة!$H$7:$H$60000,"*اضاف*",الاضافة!$E$7:$E$60000,'أرصدة المخزن'!C8790)</f>
        <v/>
      </c>
      <c r="G8790" s="81">
        <f>SUMIFS(الصرف!$H$7:$H$60000,الصرف!$F$7:$F$60000,'أرصدة المخزن'!C8790)</f>
        <v/>
      </c>
      <c r="H8790" s="82">
        <f>E8790+F8790-G8790</f>
        <v/>
      </c>
    </row>
    <row r="8791">
      <c r="A8791" s="161" t="n">
        <v>10160508</v>
      </c>
      <c r="B8791" s="162" t="inlineStr">
        <is>
          <t>عدد و معدات</t>
        </is>
      </c>
      <c r="C8791" s="163" t="inlineStr"/>
      <c r="D8791" s="163" t="inlineStr"/>
      <c r="E8791" s="164" t="n">
        <v>0</v>
      </c>
      <c r="F8791" s="81">
        <f>SUMIFS(الاضافة!$G$7:$G$60000,الاضافة!$H$7:$H$60000,"*اضاف*",الاضافة!$E$7:$E$60000,'أرصدة المخزن'!C8791)</f>
        <v/>
      </c>
      <c r="G8791" s="81">
        <f>SUMIFS(الصرف!$H$7:$H$60000,الصرف!$F$7:$F$60000,'أرصدة المخزن'!C8791)</f>
        <v/>
      </c>
      <c r="H8791" s="82">
        <f>E8791+F8791-G8791</f>
        <v/>
      </c>
    </row>
    <row r="8792">
      <c r="A8792" s="161" t="n">
        <v>10160509</v>
      </c>
      <c r="B8792" s="162" t="inlineStr">
        <is>
          <t>عدد و معدات</t>
        </is>
      </c>
      <c r="C8792" s="163" t="inlineStr"/>
      <c r="D8792" s="163" t="inlineStr"/>
      <c r="E8792" s="164" t="n">
        <v>0</v>
      </c>
      <c r="F8792" s="81">
        <f>SUMIFS(الاضافة!$G$7:$G$60000,الاضافة!$H$7:$H$60000,"*اضاف*",الاضافة!$E$7:$E$60000,'أرصدة المخزن'!C8792)</f>
        <v/>
      </c>
      <c r="G8792" s="81">
        <f>SUMIFS(الصرف!$H$7:$H$60000,الصرف!$F$7:$F$60000,'أرصدة المخزن'!C8792)</f>
        <v/>
      </c>
      <c r="H8792" s="82">
        <f>E8792+F8792-G8792</f>
        <v/>
      </c>
    </row>
    <row r="8793">
      <c r="A8793" s="161" t="n">
        <v>10160510</v>
      </c>
      <c r="B8793" s="162" t="inlineStr">
        <is>
          <t>عدد و معدات</t>
        </is>
      </c>
      <c r="C8793" s="163" t="inlineStr"/>
      <c r="D8793" s="163" t="inlineStr"/>
      <c r="E8793" s="164" t="n">
        <v>0</v>
      </c>
      <c r="F8793" s="81">
        <f>SUMIFS(الاضافة!$G$7:$G$60000,الاضافة!$H$7:$H$60000,"*اضاف*",الاضافة!$E$7:$E$60000,'أرصدة المخزن'!C8793)</f>
        <v/>
      </c>
      <c r="G8793" s="81">
        <f>SUMIFS(الصرف!$H$7:$H$60000,الصرف!$F$7:$F$60000,'أرصدة المخزن'!C8793)</f>
        <v/>
      </c>
      <c r="H8793" s="82">
        <f>E8793+F8793-G8793</f>
        <v/>
      </c>
    </row>
    <row r="8794">
      <c r="A8794" s="161" t="n">
        <v>10160511</v>
      </c>
      <c r="B8794" s="162" t="inlineStr">
        <is>
          <t>عدد و معدات</t>
        </is>
      </c>
      <c r="C8794" s="163" t="inlineStr"/>
      <c r="D8794" s="163" t="inlineStr"/>
      <c r="E8794" s="164" t="n">
        <v>0</v>
      </c>
      <c r="F8794" s="81">
        <f>SUMIFS(الاضافة!$G$7:$G$60000,الاضافة!$H$7:$H$60000,"*اضاف*",الاضافة!$E$7:$E$60000,'أرصدة المخزن'!C8794)</f>
        <v/>
      </c>
      <c r="G8794" s="81">
        <f>SUMIFS(الصرف!$H$7:$H$60000,الصرف!$F$7:$F$60000,'أرصدة المخزن'!C8794)</f>
        <v/>
      </c>
      <c r="H8794" s="82">
        <f>E8794+F8794-G8794</f>
        <v/>
      </c>
    </row>
    <row r="8795">
      <c r="A8795" s="161" t="n">
        <v>10160512</v>
      </c>
      <c r="B8795" s="162" t="inlineStr">
        <is>
          <t>عدد و معدات</t>
        </is>
      </c>
      <c r="C8795" s="163" t="inlineStr"/>
      <c r="D8795" s="163" t="inlineStr"/>
      <c r="E8795" s="164" t="n">
        <v>0</v>
      </c>
      <c r="F8795" s="81">
        <f>SUMIFS(الاضافة!$G$7:$G$60000,الاضافة!$H$7:$H$60000,"*اضاف*",الاضافة!$E$7:$E$60000,'أرصدة المخزن'!C8795)</f>
        <v/>
      </c>
      <c r="G8795" s="81">
        <f>SUMIFS(الصرف!$H$7:$H$60000,الصرف!$F$7:$F$60000,'أرصدة المخزن'!C8795)</f>
        <v/>
      </c>
      <c r="H8795" s="82">
        <f>E8795+F8795-G8795</f>
        <v/>
      </c>
    </row>
    <row r="8796">
      <c r="A8796" s="161" t="n">
        <v>10160513</v>
      </c>
      <c r="B8796" s="162" t="inlineStr">
        <is>
          <t>عدد و معدات</t>
        </is>
      </c>
      <c r="C8796" s="163" t="inlineStr"/>
      <c r="D8796" s="163" t="inlineStr"/>
      <c r="E8796" s="164" t="n">
        <v>0</v>
      </c>
      <c r="F8796" s="81">
        <f>SUMIFS(الاضافة!$G$7:$G$60000,الاضافة!$H$7:$H$60000,"*اضاف*",الاضافة!$E$7:$E$60000,'أرصدة المخزن'!C8796)</f>
        <v/>
      </c>
      <c r="G8796" s="81">
        <f>SUMIFS(الصرف!$H$7:$H$60000,الصرف!$F$7:$F$60000,'أرصدة المخزن'!C8796)</f>
        <v/>
      </c>
      <c r="H8796" s="82">
        <f>E8796+F8796-G8796</f>
        <v/>
      </c>
    </row>
    <row r="8797">
      <c r="A8797" s="161" t="n">
        <v>10160514</v>
      </c>
      <c r="B8797" s="162" t="inlineStr">
        <is>
          <t>عدد و معدات</t>
        </is>
      </c>
      <c r="C8797" s="163" t="inlineStr"/>
      <c r="D8797" s="163" t="inlineStr"/>
      <c r="E8797" s="164" t="n">
        <v>0</v>
      </c>
      <c r="F8797" s="81">
        <f>SUMIFS(الاضافة!$G$7:$G$60000,الاضافة!$H$7:$H$60000,"*اضاف*",الاضافة!$E$7:$E$60000,'أرصدة المخزن'!C8797)</f>
        <v/>
      </c>
      <c r="G8797" s="81">
        <f>SUMIFS(الصرف!$H$7:$H$60000,الصرف!$F$7:$F$60000,'أرصدة المخزن'!C8797)</f>
        <v/>
      </c>
      <c r="H8797" s="82">
        <f>E8797+F8797-G8797</f>
        <v/>
      </c>
    </row>
    <row r="8798">
      <c r="A8798" s="161" t="n">
        <v>10160515</v>
      </c>
      <c r="B8798" s="162" t="inlineStr">
        <is>
          <t>عدد و معدات</t>
        </is>
      </c>
      <c r="C8798" s="163" t="inlineStr"/>
      <c r="D8798" s="163" t="inlineStr"/>
      <c r="E8798" s="164" t="n">
        <v>0</v>
      </c>
      <c r="F8798" s="81">
        <f>SUMIFS(الاضافة!$G$7:$G$60000,الاضافة!$H$7:$H$60000,"*اضاف*",الاضافة!$E$7:$E$60000,'أرصدة المخزن'!C8798)</f>
        <v/>
      </c>
      <c r="G8798" s="81">
        <f>SUMIFS(الصرف!$H$7:$H$60000,الصرف!$F$7:$F$60000,'أرصدة المخزن'!C8798)</f>
        <v/>
      </c>
      <c r="H8798" s="82">
        <f>E8798+F8798-G8798</f>
        <v/>
      </c>
    </row>
    <row r="8799">
      <c r="A8799" s="161" t="n">
        <v>10160516</v>
      </c>
      <c r="B8799" s="162" t="inlineStr">
        <is>
          <t>عدد و معدات</t>
        </is>
      </c>
      <c r="C8799" s="163" t="inlineStr"/>
      <c r="D8799" s="163" t="inlineStr"/>
      <c r="E8799" s="164" t="n">
        <v>0</v>
      </c>
      <c r="F8799" s="81">
        <f>SUMIFS(الاضافة!$G$7:$G$60000,الاضافة!$H$7:$H$60000,"*اضاف*",الاضافة!$E$7:$E$60000,'أرصدة المخزن'!C8799)</f>
        <v/>
      </c>
      <c r="G8799" s="81">
        <f>SUMIFS(الصرف!$H$7:$H$60000,الصرف!$F$7:$F$60000,'أرصدة المخزن'!C8799)</f>
        <v/>
      </c>
      <c r="H8799" s="82">
        <f>E8799+F8799-G8799</f>
        <v/>
      </c>
    </row>
    <row r="8800">
      <c r="A8800" s="161" t="n">
        <v>10160517</v>
      </c>
      <c r="B8800" s="162" t="inlineStr">
        <is>
          <t>عدد و معدات</t>
        </is>
      </c>
      <c r="C8800" s="163" t="inlineStr"/>
      <c r="D8800" s="163" t="inlineStr"/>
      <c r="E8800" s="164" t="n">
        <v>0</v>
      </c>
      <c r="F8800" s="81">
        <f>SUMIFS(الاضافة!$G$7:$G$60000,الاضافة!$H$7:$H$60000,"*اضاف*",الاضافة!$E$7:$E$60000,'أرصدة المخزن'!C8800)</f>
        <v/>
      </c>
      <c r="G8800" s="81">
        <f>SUMIFS(الصرف!$H$7:$H$60000,الصرف!$F$7:$F$60000,'أرصدة المخزن'!C8800)</f>
        <v/>
      </c>
      <c r="H8800" s="82">
        <f>E8800+F8800-G8800</f>
        <v/>
      </c>
    </row>
    <row r="8801">
      <c r="A8801" s="161" t="n">
        <v>10160518</v>
      </c>
      <c r="B8801" s="162" t="inlineStr">
        <is>
          <t>عدد و معدات</t>
        </is>
      </c>
      <c r="C8801" s="163" t="inlineStr"/>
      <c r="D8801" s="163" t="inlineStr"/>
      <c r="E8801" s="164" t="n">
        <v>0</v>
      </c>
      <c r="F8801" s="81">
        <f>SUMIFS(الاضافة!$G$7:$G$60000,الاضافة!$H$7:$H$60000,"*اضاف*",الاضافة!$E$7:$E$60000,'أرصدة المخزن'!C8801)</f>
        <v/>
      </c>
      <c r="G8801" s="81">
        <f>SUMIFS(الصرف!$H$7:$H$60000,الصرف!$F$7:$F$60000,'أرصدة المخزن'!C8801)</f>
        <v/>
      </c>
      <c r="H8801" s="82">
        <f>E8801+F8801-G8801</f>
        <v/>
      </c>
    </row>
    <row r="8802">
      <c r="A8802" s="161" t="n">
        <v>10160519</v>
      </c>
      <c r="B8802" s="162" t="inlineStr">
        <is>
          <t>عدد و معدات</t>
        </is>
      </c>
      <c r="C8802" s="163" t="inlineStr"/>
      <c r="D8802" s="163" t="inlineStr"/>
      <c r="E8802" s="164" t="n">
        <v>0</v>
      </c>
      <c r="F8802" s="81">
        <f>SUMIFS(الاضافة!$G$7:$G$60000,الاضافة!$H$7:$H$60000,"*اضاف*",الاضافة!$E$7:$E$60000,'أرصدة المخزن'!C8802)</f>
        <v/>
      </c>
      <c r="G8802" s="81">
        <f>SUMIFS(الصرف!$H$7:$H$60000,الصرف!$F$7:$F$60000,'أرصدة المخزن'!C8802)</f>
        <v/>
      </c>
      <c r="H8802" s="82">
        <f>E8802+F8802-G8802</f>
        <v/>
      </c>
    </row>
    <row r="8803">
      <c r="A8803" s="161" t="n">
        <v>10160520</v>
      </c>
      <c r="B8803" s="162" t="inlineStr">
        <is>
          <t>عدد و معدات</t>
        </is>
      </c>
      <c r="C8803" s="163" t="inlineStr"/>
      <c r="D8803" s="163" t="inlineStr"/>
      <c r="E8803" s="164" t="n">
        <v>0</v>
      </c>
      <c r="F8803" s="81">
        <f>SUMIFS(الاضافة!$G$7:$G$60000,الاضافة!$H$7:$H$60000,"*اضاف*",الاضافة!$E$7:$E$60000,'أرصدة المخزن'!C8803)</f>
        <v/>
      </c>
      <c r="G8803" s="81">
        <f>SUMIFS(الصرف!$H$7:$H$60000,الصرف!$F$7:$F$60000,'أرصدة المخزن'!C8803)</f>
        <v/>
      </c>
      <c r="H8803" s="82">
        <f>E8803+F8803-G8803</f>
        <v/>
      </c>
    </row>
    <row r="8804">
      <c r="A8804" s="161" t="n">
        <v>10160521</v>
      </c>
      <c r="B8804" s="162" t="inlineStr">
        <is>
          <t>عدد و معدات</t>
        </is>
      </c>
      <c r="C8804" s="163" t="inlineStr"/>
      <c r="D8804" s="163" t="inlineStr"/>
      <c r="E8804" s="164" t="n">
        <v>0</v>
      </c>
      <c r="F8804" s="81">
        <f>SUMIFS(الاضافة!$G$7:$G$60000,الاضافة!$H$7:$H$60000,"*اضاف*",الاضافة!$E$7:$E$60000,'أرصدة المخزن'!C8804)</f>
        <v/>
      </c>
      <c r="G8804" s="81">
        <f>SUMIFS(الصرف!$H$7:$H$60000,الصرف!$F$7:$F$60000,'أرصدة المخزن'!C8804)</f>
        <v/>
      </c>
      <c r="H8804" s="82">
        <f>E8804+F8804-G8804</f>
        <v/>
      </c>
    </row>
    <row r="8805">
      <c r="A8805" s="161" t="n">
        <v>10160522</v>
      </c>
      <c r="B8805" s="162" t="inlineStr">
        <is>
          <t>عدد و معدات</t>
        </is>
      </c>
      <c r="C8805" s="163" t="inlineStr"/>
      <c r="D8805" s="163" t="inlineStr"/>
      <c r="E8805" s="164" t="n">
        <v>0</v>
      </c>
      <c r="F8805" s="81">
        <f>SUMIFS(الاضافة!$G$7:$G$60000,الاضافة!$H$7:$H$60000,"*اضاف*",الاضافة!$E$7:$E$60000,'أرصدة المخزن'!C8805)</f>
        <v/>
      </c>
      <c r="G8805" s="81">
        <f>SUMIFS(الصرف!$H$7:$H$60000,الصرف!$F$7:$F$60000,'أرصدة المخزن'!C8805)</f>
        <v/>
      </c>
      <c r="H8805" s="82">
        <f>E8805+F8805-G8805</f>
        <v/>
      </c>
    </row>
    <row r="8806">
      <c r="A8806" s="161" t="n">
        <v>10160523</v>
      </c>
      <c r="B8806" s="162" t="inlineStr">
        <is>
          <t>عدد و معدات</t>
        </is>
      </c>
      <c r="C8806" s="163" t="inlineStr"/>
      <c r="D8806" s="163" t="inlineStr"/>
      <c r="E8806" s="164" t="n">
        <v>0</v>
      </c>
      <c r="F8806" s="81">
        <f>SUMIFS(الاضافة!$G$7:$G$60000,الاضافة!$H$7:$H$60000,"*اضاف*",الاضافة!$E$7:$E$60000,'أرصدة المخزن'!C8806)</f>
        <v/>
      </c>
      <c r="G8806" s="81">
        <f>SUMIFS(الصرف!$H$7:$H$60000,الصرف!$F$7:$F$60000,'أرصدة المخزن'!C8806)</f>
        <v/>
      </c>
      <c r="H8806" s="82">
        <f>E8806+F8806-G8806</f>
        <v/>
      </c>
    </row>
    <row r="8807">
      <c r="A8807" s="161" t="n">
        <v>10160524</v>
      </c>
      <c r="B8807" s="162" t="inlineStr">
        <is>
          <t>عدد و معدات</t>
        </is>
      </c>
      <c r="C8807" s="163" t="inlineStr"/>
      <c r="D8807" s="163" t="inlineStr"/>
      <c r="E8807" s="164" t="n">
        <v>0</v>
      </c>
      <c r="F8807" s="81">
        <f>SUMIFS(الاضافة!$G$7:$G$60000,الاضافة!$H$7:$H$60000,"*اضاف*",الاضافة!$E$7:$E$60000,'أرصدة المخزن'!C8807)</f>
        <v/>
      </c>
      <c r="G8807" s="81">
        <f>SUMIFS(الصرف!$H$7:$H$60000,الصرف!$F$7:$F$60000,'أرصدة المخزن'!C8807)</f>
        <v/>
      </c>
      <c r="H8807" s="82">
        <f>E8807+F8807-G8807</f>
        <v/>
      </c>
    </row>
    <row r="8808">
      <c r="A8808" s="161" t="n">
        <v>10160525</v>
      </c>
      <c r="B8808" s="162" t="inlineStr">
        <is>
          <t>عدد و معدات</t>
        </is>
      </c>
      <c r="C8808" s="163" t="inlineStr"/>
      <c r="D8808" s="163" t="inlineStr"/>
      <c r="E8808" s="164" t="n">
        <v>0</v>
      </c>
      <c r="F8808" s="81">
        <f>SUMIFS(الاضافة!$G$7:$G$60000,الاضافة!$H$7:$H$60000,"*اضاف*",الاضافة!$E$7:$E$60000,'أرصدة المخزن'!C8808)</f>
        <v/>
      </c>
      <c r="G8808" s="81">
        <f>SUMIFS(الصرف!$H$7:$H$60000,الصرف!$F$7:$F$60000,'أرصدة المخزن'!C8808)</f>
        <v/>
      </c>
      <c r="H8808" s="82">
        <f>E8808+F8808-G8808</f>
        <v/>
      </c>
    </row>
    <row r="8809">
      <c r="A8809" s="161" t="n">
        <v>10160526</v>
      </c>
      <c r="B8809" s="162" t="inlineStr">
        <is>
          <t>عدد و معدات</t>
        </is>
      </c>
      <c r="C8809" s="163" t="inlineStr"/>
      <c r="D8809" s="163" t="inlineStr"/>
      <c r="E8809" s="164" t="n">
        <v>0</v>
      </c>
      <c r="F8809" s="81">
        <f>SUMIFS(الاضافة!$G$7:$G$60000,الاضافة!$H$7:$H$60000,"*اضاف*",الاضافة!$E$7:$E$60000,'أرصدة المخزن'!C8809)</f>
        <v/>
      </c>
      <c r="G8809" s="81">
        <f>SUMIFS(الصرف!$H$7:$H$60000,الصرف!$F$7:$F$60000,'أرصدة المخزن'!C8809)</f>
        <v/>
      </c>
      <c r="H8809" s="82">
        <f>E8809+F8809-G8809</f>
        <v/>
      </c>
    </row>
    <row r="8810">
      <c r="A8810" s="161" t="n">
        <v>10160527</v>
      </c>
      <c r="B8810" s="162" t="inlineStr">
        <is>
          <t>عدد و معدات</t>
        </is>
      </c>
      <c r="C8810" s="163" t="inlineStr"/>
      <c r="D8810" s="163" t="inlineStr"/>
      <c r="E8810" s="164" t="n">
        <v>0</v>
      </c>
      <c r="F8810" s="81">
        <f>SUMIFS(الاضافة!$G$7:$G$60000,الاضافة!$H$7:$H$60000,"*اضاف*",الاضافة!$E$7:$E$60000,'أرصدة المخزن'!C8810)</f>
        <v/>
      </c>
      <c r="G8810" s="81">
        <f>SUMIFS(الصرف!$H$7:$H$60000,الصرف!$F$7:$F$60000,'أرصدة المخزن'!C8810)</f>
        <v/>
      </c>
      <c r="H8810" s="82">
        <f>E8810+F8810-G8810</f>
        <v/>
      </c>
    </row>
    <row r="8811">
      <c r="A8811" s="161" t="n">
        <v>10160528</v>
      </c>
      <c r="B8811" s="162" t="inlineStr">
        <is>
          <t>عدد و معدات</t>
        </is>
      </c>
      <c r="C8811" s="163" t="inlineStr"/>
      <c r="D8811" s="163" t="inlineStr"/>
      <c r="E8811" s="164" t="n">
        <v>0</v>
      </c>
      <c r="F8811" s="81">
        <f>SUMIFS(الاضافة!$G$7:$G$60000,الاضافة!$H$7:$H$60000,"*اضاف*",الاضافة!$E$7:$E$60000,'أرصدة المخزن'!C8811)</f>
        <v/>
      </c>
      <c r="G8811" s="81">
        <f>SUMIFS(الصرف!$H$7:$H$60000,الصرف!$F$7:$F$60000,'أرصدة المخزن'!C8811)</f>
        <v/>
      </c>
      <c r="H8811" s="82">
        <f>E8811+F8811-G8811</f>
        <v/>
      </c>
    </row>
    <row r="8812">
      <c r="A8812" s="161" t="n">
        <v>10160529</v>
      </c>
      <c r="B8812" s="162" t="inlineStr">
        <is>
          <t>عدد و معدات</t>
        </is>
      </c>
      <c r="C8812" s="163" t="inlineStr"/>
      <c r="D8812" s="163" t="inlineStr"/>
      <c r="E8812" s="164" t="n">
        <v>0</v>
      </c>
      <c r="F8812" s="81">
        <f>SUMIFS(الاضافة!$G$7:$G$60000,الاضافة!$H$7:$H$60000,"*اضاف*",الاضافة!$E$7:$E$60000,'أرصدة المخزن'!C8812)</f>
        <v/>
      </c>
      <c r="G8812" s="81">
        <f>SUMIFS(الصرف!$H$7:$H$60000,الصرف!$F$7:$F$60000,'أرصدة المخزن'!C8812)</f>
        <v/>
      </c>
      <c r="H8812" s="82">
        <f>E8812+F8812-G8812</f>
        <v/>
      </c>
    </row>
    <row r="8813">
      <c r="A8813" s="161" t="n">
        <v>10160530</v>
      </c>
      <c r="B8813" s="162" t="inlineStr">
        <is>
          <t>عدد و معدات</t>
        </is>
      </c>
      <c r="C8813" s="163" t="inlineStr"/>
      <c r="D8813" s="163" t="inlineStr"/>
      <c r="E8813" s="164" t="n">
        <v>0</v>
      </c>
      <c r="F8813" s="81">
        <f>SUMIFS(الاضافة!$G$7:$G$60000,الاضافة!$H$7:$H$60000,"*اضاف*",الاضافة!$E$7:$E$60000,'أرصدة المخزن'!C8813)</f>
        <v/>
      </c>
      <c r="G8813" s="81">
        <f>SUMIFS(الصرف!$H$7:$H$60000,الصرف!$F$7:$F$60000,'أرصدة المخزن'!C8813)</f>
        <v/>
      </c>
      <c r="H8813" s="82">
        <f>E8813+F8813-G8813</f>
        <v/>
      </c>
    </row>
    <row r="8814">
      <c r="A8814" s="161" t="n">
        <v>10160531</v>
      </c>
      <c r="B8814" s="162" t="inlineStr">
        <is>
          <t>عدد و معدات</t>
        </is>
      </c>
      <c r="C8814" s="163" t="inlineStr"/>
      <c r="D8814" s="163" t="inlineStr"/>
      <c r="E8814" s="164" t="n">
        <v>0</v>
      </c>
      <c r="F8814" s="81">
        <f>SUMIFS(الاضافة!$G$7:$G$60000,الاضافة!$H$7:$H$60000,"*اضاف*",الاضافة!$E$7:$E$60000,'أرصدة المخزن'!C8814)</f>
        <v/>
      </c>
      <c r="G8814" s="81">
        <f>SUMIFS(الصرف!$H$7:$H$60000,الصرف!$F$7:$F$60000,'أرصدة المخزن'!C8814)</f>
        <v/>
      </c>
      <c r="H8814" s="82">
        <f>E8814+F8814-G8814</f>
        <v/>
      </c>
    </row>
    <row r="8815">
      <c r="A8815" s="161" t="n">
        <v>10160532</v>
      </c>
      <c r="B8815" s="162" t="inlineStr">
        <is>
          <t>عدد و معدات</t>
        </is>
      </c>
      <c r="C8815" s="163" t="inlineStr"/>
      <c r="D8815" s="163" t="inlineStr"/>
      <c r="E8815" s="164" t="n">
        <v>0</v>
      </c>
      <c r="F8815" s="81">
        <f>SUMIFS(الاضافة!$G$7:$G$60000,الاضافة!$H$7:$H$60000,"*اضاف*",الاضافة!$E$7:$E$60000,'أرصدة المخزن'!C8815)</f>
        <v/>
      </c>
      <c r="G8815" s="81">
        <f>SUMIFS(الصرف!$H$7:$H$60000,الصرف!$F$7:$F$60000,'أرصدة المخزن'!C8815)</f>
        <v/>
      </c>
      <c r="H8815" s="82">
        <f>E8815+F8815-G8815</f>
        <v/>
      </c>
    </row>
    <row r="8816">
      <c r="A8816" s="161" t="n">
        <v>10160533</v>
      </c>
      <c r="B8816" s="162" t="inlineStr">
        <is>
          <t>عدد و معدات</t>
        </is>
      </c>
      <c r="C8816" s="163" t="inlineStr"/>
      <c r="D8816" s="163" t="inlineStr"/>
      <c r="E8816" s="164" t="n">
        <v>0</v>
      </c>
      <c r="F8816" s="81">
        <f>SUMIFS(الاضافة!$G$7:$G$60000,الاضافة!$H$7:$H$60000,"*اضاف*",الاضافة!$E$7:$E$60000,'أرصدة المخزن'!C8816)</f>
        <v/>
      </c>
      <c r="G8816" s="81">
        <f>SUMIFS(الصرف!$H$7:$H$60000,الصرف!$F$7:$F$60000,'أرصدة المخزن'!C8816)</f>
        <v/>
      </c>
      <c r="H8816" s="82">
        <f>E8816+F8816-G8816</f>
        <v/>
      </c>
    </row>
    <row r="8817">
      <c r="A8817" s="161" t="n">
        <v>10170001</v>
      </c>
      <c r="B8817" s="162" t="inlineStr">
        <is>
          <t>قسم المستهلكات</t>
        </is>
      </c>
      <c r="C8817" s="163" t="inlineStr">
        <is>
          <t>مسمار بواط 4 سم بالصامولة</t>
        </is>
      </c>
      <c r="D8817" s="163" t="inlineStr">
        <is>
          <t>عدد</t>
        </is>
      </c>
      <c r="E8817" s="164" t="n">
        <v>500</v>
      </c>
      <c r="F8817" s="81">
        <f>SUMIFS(الاضافة!$G$7:$G$60000,الاضافة!$H$7:$H$60000,"*اضاف*",الاضافة!$E$7:$E$60000,'أرصدة المخزن'!C8817)</f>
        <v/>
      </c>
      <c r="G8817" s="81">
        <f>SUMIFS(الصرف!$H$7:$H$60000,الصرف!$F$7:$F$60000,'أرصدة المخزن'!C8817)</f>
        <v/>
      </c>
      <c r="H8817" s="82">
        <f>E8817+F8817-G8817</f>
        <v/>
      </c>
    </row>
    <row r="8818">
      <c r="A8818" s="161" t="n">
        <v>10170002</v>
      </c>
      <c r="B8818" s="162" t="inlineStr">
        <is>
          <t>قسم المستهلكات</t>
        </is>
      </c>
      <c r="C8818" s="163" t="inlineStr">
        <is>
          <t>صامولة كلبس بواط 5 مم</t>
        </is>
      </c>
      <c r="D8818" s="163" t="inlineStr">
        <is>
          <t>عدد</t>
        </is>
      </c>
      <c r="E8818" s="164" t="n">
        <v>0</v>
      </c>
      <c r="F8818" s="81">
        <f>SUMIFS(الاضافة!$G$7:$G$60000,الاضافة!$H$7:$H$60000,"*اضاف*",الاضافة!$E$7:$E$60000,'أرصدة المخزن'!C8818)</f>
        <v/>
      </c>
      <c r="G8818" s="81">
        <f>SUMIFS(الصرف!$H$7:$H$60000,الصرف!$F$7:$F$60000,'أرصدة المخزن'!C8818)</f>
        <v/>
      </c>
      <c r="H8818" s="82">
        <f>E8818+F8818-G8818</f>
        <v/>
      </c>
    </row>
    <row r="8819">
      <c r="A8819" s="161" t="n">
        <v>10170003</v>
      </c>
      <c r="B8819" s="162" t="inlineStr">
        <is>
          <t>قسم المستهلكات</t>
        </is>
      </c>
      <c r="C8819" s="163" t="inlineStr">
        <is>
          <t>مسامير أنواع بالصامولة والوردة</t>
        </is>
      </c>
      <c r="D8819" s="163" t="inlineStr">
        <is>
          <t>عدد</t>
        </is>
      </c>
      <c r="E8819" s="164" t="n">
        <v>970</v>
      </c>
      <c r="F8819" s="81">
        <f>SUMIFS(الاضافة!$G$7:$G$60000,الاضافة!$H$7:$H$60000,"*اضاف*",الاضافة!$E$7:$E$60000,'أرصدة المخزن'!C8819)</f>
        <v/>
      </c>
      <c r="G8819" s="81">
        <f>SUMIFS(الصرف!$H$7:$H$60000,الصرف!$F$7:$F$60000,'أرصدة المخزن'!C8819)</f>
        <v/>
      </c>
      <c r="H8819" s="82">
        <f>E8819+F8819-G8819</f>
        <v/>
      </c>
    </row>
    <row r="8820">
      <c r="A8820" s="161" t="n">
        <v>10170004</v>
      </c>
      <c r="B8820" s="162" t="inlineStr">
        <is>
          <t>قسم المستهلكات</t>
        </is>
      </c>
      <c r="C8820" s="163" t="inlineStr">
        <is>
          <t>مسمار بواط 5*5</t>
        </is>
      </c>
      <c r="D8820" s="163" t="inlineStr">
        <is>
          <t>عدد</t>
        </is>
      </c>
      <c r="E8820" s="164" t="n">
        <v>0</v>
      </c>
      <c r="F8820" s="81">
        <f>SUMIFS(الاضافة!$G$7:$G$60000,الاضافة!$H$7:$H$60000,"*اضاف*",الاضافة!$E$7:$E$60000,'أرصدة المخزن'!C8820)</f>
        <v/>
      </c>
      <c r="G8820" s="81">
        <f>SUMIFS(الصرف!$H$7:$H$60000,الصرف!$F$7:$F$60000,'أرصدة المخزن'!C8820)</f>
        <v/>
      </c>
      <c r="H8820" s="82">
        <f>E8820+F8820-G8820</f>
        <v/>
      </c>
    </row>
    <row r="8821">
      <c r="A8821" s="161" t="n">
        <v>10170005</v>
      </c>
      <c r="B8821" s="162" t="inlineStr">
        <is>
          <t>قسم المستهلكات</t>
        </is>
      </c>
      <c r="C8821" s="163" t="inlineStr">
        <is>
          <t>وردة مسمار استانلس</t>
        </is>
      </c>
      <c r="D8821" s="163" t="inlineStr">
        <is>
          <t>عدد</t>
        </is>
      </c>
      <c r="E8821" s="164" t="n">
        <v>0</v>
      </c>
      <c r="F8821" s="81">
        <f>SUMIFS(الاضافة!$G$7:$G$60000,الاضافة!$H$7:$H$60000,"*اضاف*",الاضافة!$E$7:$E$60000,'أرصدة المخزن'!C8821)</f>
        <v/>
      </c>
      <c r="G8821" s="81">
        <f>SUMIFS(الصرف!$H$7:$H$60000,الصرف!$F$7:$F$60000,'أرصدة المخزن'!C8821)</f>
        <v/>
      </c>
      <c r="H8821" s="82">
        <f>E8821+F8821-G8821</f>
        <v/>
      </c>
    </row>
    <row r="8822">
      <c r="A8822" s="161" t="n">
        <v>10170006</v>
      </c>
      <c r="B8822" s="162" t="inlineStr">
        <is>
          <t>قسم المستهلكات</t>
        </is>
      </c>
      <c r="C8822" s="163" t="inlineStr">
        <is>
          <t>مسمار 15 سم *35</t>
        </is>
      </c>
      <c r="D8822" s="163" t="inlineStr">
        <is>
          <t>عدد</t>
        </is>
      </c>
      <c r="E8822" s="164" t="n">
        <v>0</v>
      </c>
      <c r="F8822" s="81">
        <f>SUMIFS(الاضافة!$G$7:$G$60000,الاضافة!$H$7:$H$60000,"*اضاف*",الاضافة!$E$7:$E$60000,'أرصدة المخزن'!C8822)</f>
        <v/>
      </c>
      <c r="G8822" s="81">
        <f>SUMIFS(الصرف!$H$7:$H$60000,الصرف!$F$7:$F$60000,'أرصدة المخزن'!C8822)</f>
        <v/>
      </c>
      <c r="H8822" s="82">
        <f>E8822+F8822-G8822</f>
        <v/>
      </c>
    </row>
    <row r="8823">
      <c r="A8823" s="161" t="n">
        <v>10170007</v>
      </c>
      <c r="B8823" s="162" t="inlineStr">
        <is>
          <t>قسم المستهلكات</t>
        </is>
      </c>
      <c r="C8823" s="163" t="inlineStr">
        <is>
          <t>صامولة مسمار إستانلس</t>
        </is>
      </c>
      <c r="D8823" s="163" t="inlineStr">
        <is>
          <t>عدد</t>
        </is>
      </c>
      <c r="E8823" s="164" t="n">
        <v>0</v>
      </c>
      <c r="F8823" s="81">
        <f>SUMIFS(الاضافة!$G$7:$G$60000,الاضافة!$H$7:$H$60000,"*اضاف*",الاضافة!$E$7:$E$60000,'أرصدة المخزن'!C8823)</f>
        <v/>
      </c>
      <c r="G8823" s="81">
        <f>SUMIFS(الصرف!$H$7:$H$60000,الصرف!$F$7:$F$60000,'أرصدة المخزن'!C8823)</f>
        <v/>
      </c>
      <c r="H8823" s="82">
        <f>E8823+F8823-G8823</f>
        <v/>
      </c>
    </row>
    <row r="8824">
      <c r="A8824" s="161" t="n">
        <v>10170008</v>
      </c>
      <c r="B8824" s="162" t="inlineStr">
        <is>
          <t>قسم المستهلكات</t>
        </is>
      </c>
      <c r="C8824" s="163" t="inlineStr">
        <is>
          <t>مسمار 24*16 سم</t>
        </is>
      </c>
      <c r="D8824" s="163" t="inlineStr">
        <is>
          <t>عدد</t>
        </is>
      </c>
      <c r="E8824" s="164" t="n">
        <v>0</v>
      </c>
      <c r="F8824" s="81">
        <f>SUMIFS(الاضافة!$G$7:$G$60000,الاضافة!$H$7:$H$60000,"*اضاف*",الاضافة!$E$7:$E$60000,'أرصدة المخزن'!C8824)</f>
        <v/>
      </c>
      <c r="G8824" s="81">
        <f>SUMIFS(الصرف!$H$7:$H$60000,الصرف!$F$7:$F$60000,'أرصدة المخزن'!C8824)</f>
        <v/>
      </c>
      <c r="H8824" s="82">
        <f>E8824+F8824-G8824</f>
        <v/>
      </c>
    </row>
    <row r="8825">
      <c r="A8825" s="161" t="n">
        <v>10170009</v>
      </c>
      <c r="B8825" s="162" t="inlineStr">
        <is>
          <t>قسم المستهلكات</t>
        </is>
      </c>
      <c r="C8825" s="163" t="inlineStr">
        <is>
          <t>مسمار 8*30 راس مفتاح</t>
        </is>
      </c>
      <c r="D8825" s="163" t="inlineStr">
        <is>
          <t>عدد</t>
        </is>
      </c>
      <c r="E8825" s="164" t="n">
        <v>0</v>
      </c>
      <c r="F8825" s="81">
        <f>SUMIFS(الاضافة!$G$7:$G$60000,الاضافة!$H$7:$H$60000,"*اضاف*",الاضافة!$E$7:$E$60000,'أرصدة المخزن'!C8825)</f>
        <v/>
      </c>
      <c r="G8825" s="81">
        <f>SUMIFS(الصرف!$H$7:$H$60000,الصرف!$F$7:$F$60000,'أرصدة المخزن'!C8825)</f>
        <v/>
      </c>
      <c r="H8825" s="82">
        <f>E8825+F8825-G8825</f>
        <v/>
      </c>
    </row>
    <row r="8826">
      <c r="A8826" s="161" t="n">
        <v>10170010</v>
      </c>
      <c r="B8826" s="162" t="inlineStr">
        <is>
          <t>قسم المستهلكات</t>
        </is>
      </c>
      <c r="C8826" s="163" t="inlineStr">
        <is>
          <t>افيز 1 بوصة فشر</t>
        </is>
      </c>
      <c r="D8826" s="163" t="inlineStr">
        <is>
          <t>عدد</t>
        </is>
      </c>
      <c r="E8826" s="164" t="n">
        <v>0</v>
      </c>
      <c r="F8826" s="81">
        <f>SUMIFS(الاضافة!$G$7:$G$60000,الاضافة!$H$7:$H$60000,"*اضاف*",الاضافة!$E$7:$E$60000,'أرصدة المخزن'!C8826)</f>
        <v/>
      </c>
      <c r="G8826" s="81">
        <f>SUMIFS(الصرف!$H$7:$H$60000,الصرف!$F$7:$F$60000,'أرصدة المخزن'!C8826)</f>
        <v/>
      </c>
      <c r="H8826" s="82">
        <f>E8826+F8826-G8826</f>
        <v/>
      </c>
    </row>
    <row r="8827">
      <c r="A8827" s="161" t="n">
        <v>10170011</v>
      </c>
      <c r="B8827" s="162" t="inlineStr">
        <is>
          <t>قسم المستهلكات</t>
        </is>
      </c>
      <c r="C8827" s="163" t="inlineStr">
        <is>
          <t>افيز 90 مم بجوان جلد</t>
        </is>
      </c>
      <c r="D8827" s="163" t="inlineStr">
        <is>
          <t>عدد</t>
        </is>
      </c>
      <c r="E8827" s="164" t="n">
        <v>0</v>
      </c>
      <c r="F8827" s="81">
        <f>SUMIFS(الاضافة!$G$7:$G$60000,الاضافة!$H$7:$H$60000,"*اضاف*",الاضافة!$E$7:$E$60000,'أرصدة المخزن'!C8827)</f>
        <v/>
      </c>
      <c r="G8827" s="81">
        <f>SUMIFS(الصرف!$H$7:$H$60000,الصرف!$F$7:$F$60000,'أرصدة المخزن'!C8827)</f>
        <v/>
      </c>
      <c r="H8827" s="82">
        <f>E8827+F8827-G8827</f>
        <v/>
      </c>
    </row>
    <row r="8828">
      <c r="A8828" s="161" t="n">
        <v>10170012</v>
      </c>
      <c r="B8828" s="162" t="inlineStr">
        <is>
          <t>قسم المستهلكات</t>
        </is>
      </c>
      <c r="C8828" s="163" t="inlineStr">
        <is>
          <t>مسمار 25*8 النكيه</t>
        </is>
      </c>
      <c r="D8828" s="163" t="inlineStr">
        <is>
          <t>عدد</t>
        </is>
      </c>
      <c r="E8828" s="164" t="n">
        <v>0</v>
      </c>
      <c r="F8828" s="81">
        <f>SUMIFS(الاضافة!$G$7:$G$60000,الاضافة!$H$7:$H$60000,"*اضاف*",الاضافة!$E$7:$E$60000,'أرصدة المخزن'!C8828)</f>
        <v/>
      </c>
      <c r="G8828" s="81">
        <f>SUMIFS(الصرف!$H$7:$H$60000,الصرف!$F$7:$F$60000,'أرصدة المخزن'!C8828)</f>
        <v/>
      </c>
      <c r="H8828" s="82">
        <f>E8828+F8828-G8828</f>
        <v/>
      </c>
    </row>
    <row r="8829">
      <c r="A8829" s="161" t="n">
        <v>10170013</v>
      </c>
      <c r="B8829" s="162" t="inlineStr">
        <is>
          <t>قسم المستهلكات</t>
        </is>
      </c>
      <c r="C8829" s="163" t="inlineStr">
        <is>
          <t>افيز 2 بوصة</t>
        </is>
      </c>
      <c r="D8829" s="163" t="inlineStr">
        <is>
          <t>عدد</t>
        </is>
      </c>
      <c r="E8829" s="164" t="n">
        <v>0</v>
      </c>
      <c r="F8829" s="81">
        <f>SUMIFS(الاضافة!$G$7:$G$60000,الاضافة!$H$7:$H$60000,"*اضاف*",الاضافة!$E$7:$E$60000,'أرصدة المخزن'!C8829)</f>
        <v/>
      </c>
      <c r="G8829" s="81">
        <f>SUMIFS(الصرف!$H$7:$H$60000,الصرف!$F$7:$F$60000,'أرصدة المخزن'!C8829)</f>
        <v/>
      </c>
      <c r="H8829" s="82">
        <f>E8829+F8829-G8829</f>
        <v/>
      </c>
    </row>
    <row r="8830">
      <c r="A8830" s="161" t="n">
        <v>10170014</v>
      </c>
      <c r="B8830" s="162" t="inlineStr">
        <is>
          <t>قسم المستهلكات</t>
        </is>
      </c>
      <c r="C8830" s="163" t="inlineStr">
        <is>
          <t>كيس افيز بلاستيك كبير</t>
        </is>
      </c>
      <c r="D8830" s="163" t="inlineStr">
        <is>
          <t>عدد</t>
        </is>
      </c>
      <c r="E8830" s="164" t="n">
        <v>7</v>
      </c>
      <c r="F8830" s="81">
        <f>SUMIFS(الاضافة!$G$7:$G$60000,الاضافة!$H$7:$H$60000,"*اضاف*",الاضافة!$E$7:$E$60000,'أرصدة المخزن'!C8830)</f>
        <v/>
      </c>
      <c r="G8830" s="81">
        <f>SUMIFS(الصرف!$H$7:$H$60000,الصرف!$F$7:$F$60000,'أرصدة المخزن'!C8830)</f>
        <v/>
      </c>
      <c r="H8830" s="82">
        <f>E8830+F8830-G8830</f>
        <v/>
      </c>
    </row>
    <row r="8831">
      <c r="A8831" s="161" t="n">
        <v>10170015</v>
      </c>
      <c r="B8831" s="162" t="inlineStr">
        <is>
          <t>قسم المستهلكات</t>
        </is>
      </c>
      <c r="C8831" s="163" t="inlineStr">
        <is>
          <t>مسمار 30*10 راس مفتاح</t>
        </is>
      </c>
      <c r="D8831" s="163" t="inlineStr">
        <is>
          <t>عدد</t>
        </is>
      </c>
      <c r="E8831" s="164" t="n">
        <v>0</v>
      </c>
      <c r="F8831" s="81">
        <f>SUMIFS(الاضافة!$G$7:$G$60000,الاضافة!$H$7:$H$60000,"*اضاف*",الاضافة!$E$7:$E$60000,'أرصدة المخزن'!C8831)</f>
        <v/>
      </c>
      <c r="G8831" s="81">
        <f>SUMIFS(الصرف!$H$7:$H$60000,الصرف!$F$7:$F$60000,'أرصدة المخزن'!C8831)</f>
        <v/>
      </c>
      <c r="H8831" s="82">
        <f>E8831+F8831-G8831</f>
        <v/>
      </c>
    </row>
    <row r="8832">
      <c r="A8832" s="161" t="n">
        <v>10170016</v>
      </c>
      <c r="B8832" s="162" t="inlineStr">
        <is>
          <t>قسم المستهلكات</t>
        </is>
      </c>
      <c r="C8832" s="163" t="inlineStr">
        <is>
          <t>مسمار سن صاج 3 سم</t>
        </is>
      </c>
      <c r="D8832" s="163" t="inlineStr">
        <is>
          <t>علبة</t>
        </is>
      </c>
      <c r="E8832" s="164" t="n">
        <v>0</v>
      </c>
      <c r="F8832" s="81">
        <f>SUMIFS(الاضافة!$G$7:$G$60000,الاضافة!$H$7:$H$60000,"*اضاف*",الاضافة!$E$7:$E$60000,'أرصدة المخزن'!C8832)</f>
        <v/>
      </c>
      <c r="G8832" s="81">
        <f>SUMIFS(الصرف!$H$7:$H$60000,الصرف!$F$7:$F$60000,'أرصدة المخزن'!C8832)</f>
        <v/>
      </c>
      <c r="H8832" s="82">
        <f>E8832+F8832-G8832</f>
        <v/>
      </c>
    </row>
    <row r="8833">
      <c r="A8833" s="161" t="n">
        <v>10170017</v>
      </c>
      <c r="B8833" s="162" t="inlineStr">
        <is>
          <t>قسم المستهلكات</t>
        </is>
      </c>
      <c r="C8833" s="163" t="inlineStr">
        <is>
          <t>افيز فيشر 4 بوصة</t>
        </is>
      </c>
      <c r="D8833" s="163" t="inlineStr">
        <is>
          <t>عدد</t>
        </is>
      </c>
      <c r="E8833" s="164" t="n">
        <v>0</v>
      </c>
      <c r="F8833" s="81">
        <f>SUMIFS(الاضافة!$G$7:$G$60000,الاضافة!$H$7:$H$60000,"*اضاف*",الاضافة!$E$7:$E$60000,'أرصدة المخزن'!C8833)</f>
        <v/>
      </c>
      <c r="G8833" s="81">
        <f>SUMIFS(الصرف!$H$7:$H$60000,الصرف!$F$7:$F$60000,'أرصدة المخزن'!C8833)</f>
        <v/>
      </c>
      <c r="H8833" s="82">
        <f>E8833+F8833-G8833</f>
        <v/>
      </c>
    </row>
    <row r="8834">
      <c r="A8834" s="161" t="n">
        <v>10170018</v>
      </c>
      <c r="B8834" s="162" t="inlineStr">
        <is>
          <t>قسم المستهلكات</t>
        </is>
      </c>
      <c r="C8834" s="163" t="inlineStr">
        <is>
          <t>مسمار سن صاج 5 سم</t>
        </is>
      </c>
      <c r="D8834" s="163" t="inlineStr">
        <is>
          <t>علبة</t>
        </is>
      </c>
      <c r="E8834" s="164" t="n">
        <v>1</v>
      </c>
      <c r="F8834" s="81">
        <f>SUMIFS(الاضافة!$G$7:$G$60000,الاضافة!$H$7:$H$60000,"*اضاف*",الاضافة!$E$7:$E$60000,'أرصدة المخزن'!C8834)</f>
        <v/>
      </c>
      <c r="G8834" s="81">
        <f>SUMIFS(الصرف!$H$7:$H$60000,الصرف!$F$7:$F$60000,'أرصدة المخزن'!C8834)</f>
        <v/>
      </c>
      <c r="H8834" s="82">
        <f>E8834+F8834-G8834</f>
        <v/>
      </c>
    </row>
    <row r="8835">
      <c r="A8835" s="161" t="n">
        <v>10170019</v>
      </c>
      <c r="B8835" s="162" t="inlineStr">
        <is>
          <t>قسم المستهلكات</t>
        </is>
      </c>
      <c r="C8835" s="163" t="inlineStr">
        <is>
          <t>علبة فشر</t>
        </is>
      </c>
      <c r="D8835" s="163" t="inlineStr">
        <is>
          <t>علبة</t>
        </is>
      </c>
      <c r="E8835" s="164" t="n">
        <v>0</v>
      </c>
      <c r="F8835" s="81">
        <f>SUMIFS(الاضافة!$G$7:$G$60000,الاضافة!$H$7:$H$60000,"*اضاف*",الاضافة!$E$7:$E$60000,'أرصدة المخزن'!C8835)</f>
        <v/>
      </c>
      <c r="G8835" s="81">
        <f>SUMIFS(الصرف!$H$7:$H$60000,الصرف!$F$7:$F$60000,'أرصدة المخزن'!C8835)</f>
        <v/>
      </c>
      <c r="H8835" s="82">
        <f>E8835+F8835-G8835</f>
        <v/>
      </c>
    </row>
    <row r="8836">
      <c r="A8836" s="161" t="n">
        <v>10170020</v>
      </c>
      <c r="B8836" s="162" t="inlineStr">
        <is>
          <t>قسم المستهلكات</t>
        </is>
      </c>
      <c r="C8836" s="163" t="inlineStr">
        <is>
          <t>مسمار بواط</t>
        </is>
      </c>
      <c r="D8836" s="163" t="inlineStr">
        <is>
          <t>كيلو</t>
        </is>
      </c>
      <c r="E8836" s="164" t="n">
        <v>0</v>
      </c>
      <c r="F8836" s="81">
        <f>SUMIFS(الاضافة!$G$7:$G$60000,الاضافة!$H$7:$H$60000,"*اضاف*",الاضافة!$E$7:$E$60000,'أرصدة المخزن'!C8836)</f>
        <v/>
      </c>
      <c r="G8836" s="81">
        <f>SUMIFS(الصرف!$H$7:$H$60000,الصرف!$F$7:$F$60000,'أرصدة المخزن'!C8836)</f>
        <v/>
      </c>
      <c r="H8836" s="82">
        <f>E8836+F8836-G8836</f>
        <v/>
      </c>
    </row>
    <row r="8837">
      <c r="A8837" s="161" t="n">
        <v>10170021</v>
      </c>
      <c r="B8837" s="162" t="inlineStr">
        <is>
          <t>قسم المستهلكات</t>
        </is>
      </c>
      <c r="C8837" s="163" t="inlineStr">
        <is>
          <t>علبة فيشر 6 مم</t>
        </is>
      </c>
      <c r="D8837" s="163" t="inlineStr">
        <is>
          <t>علبة</t>
        </is>
      </c>
      <c r="E8837" s="164" t="n">
        <v>0</v>
      </c>
      <c r="F8837" s="81">
        <f>SUMIFS(الاضافة!$G$7:$G$60000,الاضافة!$H$7:$H$60000,"*اضاف*",الاضافة!$E$7:$E$60000,'أرصدة المخزن'!C8837)</f>
        <v/>
      </c>
      <c r="G8837" s="81">
        <f>SUMIFS(الصرف!$H$7:$H$60000,الصرف!$F$7:$F$60000,'أرصدة المخزن'!C8837)</f>
        <v/>
      </c>
      <c r="H8837" s="82">
        <f>E8837+F8837-G8837</f>
        <v/>
      </c>
    </row>
    <row r="8838">
      <c r="A8838" s="161" t="n">
        <v>10170022</v>
      </c>
      <c r="B8838" s="162" t="inlineStr">
        <is>
          <t>قسم المستهلكات</t>
        </is>
      </c>
      <c r="C8838" s="163" t="inlineStr">
        <is>
          <t>مسمار محبس دفن</t>
        </is>
      </c>
      <c r="D8838" s="163" t="inlineStr">
        <is>
          <t>عدد</t>
        </is>
      </c>
      <c r="E8838" s="164" t="n">
        <v>0</v>
      </c>
      <c r="F8838" s="81">
        <f>SUMIFS(الاضافة!$G$7:$G$60000,الاضافة!$H$7:$H$60000,"*اضاف*",الاضافة!$E$7:$E$60000,'أرصدة المخزن'!C8838)</f>
        <v/>
      </c>
      <c r="G8838" s="81">
        <f>SUMIFS(الصرف!$H$7:$H$60000,الصرف!$F$7:$F$60000,'أرصدة المخزن'!C8838)</f>
        <v/>
      </c>
      <c r="H8838" s="82">
        <f>E8838+F8838-G8838</f>
        <v/>
      </c>
    </row>
    <row r="8839">
      <c r="A8839" s="161" t="n">
        <v>10170023</v>
      </c>
      <c r="B8839" s="162" t="inlineStr">
        <is>
          <t>قسم المستهلكات</t>
        </is>
      </c>
      <c r="C8839" s="163" t="inlineStr">
        <is>
          <t>مسمار سن صاج 7 سم</t>
        </is>
      </c>
      <c r="D8839" s="163" t="inlineStr">
        <is>
          <t>كيلو</t>
        </is>
      </c>
      <c r="E8839" s="164" t="n">
        <v>0</v>
      </c>
      <c r="F8839" s="81">
        <f>SUMIFS(الاضافة!$G$7:$G$60000,الاضافة!$H$7:$H$60000,"*اضاف*",الاضافة!$E$7:$E$60000,'أرصدة المخزن'!C8839)</f>
        <v/>
      </c>
      <c r="G8839" s="81">
        <f>SUMIFS(الصرف!$H$7:$H$60000,الصرف!$F$7:$F$60000,'أرصدة المخزن'!C8839)</f>
        <v/>
      </c>
      <c r="H8839" s="82">
        <f>E8839+F8839-G8839</f>
        <v/>
      </c>
    </row>
    <row r="8840">
      <c r="A8840" s="161" t="n">
        <v>10170024</v>
      </c>
      <c r="B8840" s="162" t="inlineStr">
        <is>
          <t>قسم المستهلكات</t>
        </is>
      </c>
      <c r="C8840" s="163" t="inlineStr">
        <is>
          <t>علبة مسمار 2 سم</t>
        </is>
      </c>
      <c r="D8840" s="163" t="inlineStr">
        <is>
          <t>كيلو</t>
        </is>
      </c>
      <c r="E8840" s="164" t="n">
        <v>0</v>
      </c>
      <c r="F8840" s="81">
        <f>SUMIFS(الاضافة!$G$7:$G$60000,الاضافة!$H$7:$H$60000,"*اضاف*",الاضافة!$E$7:$E$60000,'أرصدة المخزن'!C8840)</f>
        <v/>
      </c>
      <c r="G8840" s="81">
        <f>SUMIFS(الصرف!$H$7:$H$60000,الصرف!$F$7:$F$60000,'أرصدة المخزن'!C8840)</f>
        <v/>
      </c>
      <c r="H8840" s="82">
        <f>E8840+F8840-G8840</f>
        <v/>
      </c>
    </row>
    <row r="8841">
      <c r="A8841" s="161" t="n">
        <v>10170025</v>
      </c>
      <c r="B8841" s="162" t="inlineStr">
        <is>
          <t>قسم المستهلكات</t>
        </is>
      </c>
      <c r="C8841" s="163" t="inlineStr">
        <is>
          <t>مسمار خشابي 5 سم</t>
        </is>
      </c>
      <c r="D8841" s="163" t="inlineStr">
        <is>
          <t>كيلو</t>
        </is>
      </c>
      <c r="E8841" s="164" t="n">
        <v>0</v>
      </c>
      <c r="F8841" s="81">
        <f>SUMIFS(الاضافة!$G$7:$G$60000,الاضافة!$H$7:$H$60000,"*اضاف*",الاضافة!$E$7:$E$60000,'أرصدة المخزن'!C8841)</f>
        <v/>
      </c>
      <c r="G8841" s="81">
        <f>SUMIFS(الصرف!$H$7:$H$60000,الصرف!$F$7:$F$60000,'أرصدة المخزن'!C8841)</f>
        <v/>
      </c>
      <c r="H8841" s="82">
        <f>E8841+F8841-G8841</f>
        <v/>
      </c>
    </row>
    <row r="8842">
      <c r="A8842" s="161" t="n">
        <v>10170026</v>
      </c>
      <c r="B8842" s="162" t="inlineStr">
        <is>
          <t>قسم المستهلكات</t>
        </is>
      </c>
      <c r="C8842" s="163" t="inlineStr">
        <is>
          <t>مسمار خشابي 7 سم</t>
        </is>
      </c>
      <c r="D8842" s="163" t="inlineStr">
        <is>
          <t>كيلو</t>
        </is>
      </c>
      <c r="E8842" s="164" t="n">
        <v>0</v>
      </c>
      <c r="F8842" s="81">
        <f>SUMIFS(الاضافة!$G$7:$G$60000,الاضافة!$H$7:$H$60000,"*اضاف*",الاضافة!$E$7:$E$60000,'أرصدة المخزن'!C8842)</f>
        <v/>
      </c>
      <c r="G8842" s="81">
        <f>SUMIFS(الصرف!$H$7:$H$60000,الصرف!$F$7:$F$60000,'أرصدة المخزن'!C8842)</f>
        <v/>
      </c>
      <c r="H8842" s="82">
        <f>E8842+F8842-G8842</f>
        <v/>
      </c>
    </row>
    <row r="8843">
      <c r="A8843" s="161" t="n">
        <v>10170027</v>
      </c>
      <c r="B8843" s="162" t="inlineStr">
        <is>
          <t>قسم المستهلكات</t>
        </is>
      </c>
      <c r="C8843" s="163" t="inlineStr">
        <is>
          <t>مسمار حرف L 6 مم</t>
        </is>
      </c>
      <c r="D8843" s="163" t="inlineStr">
        <is>
          <t>علبة</t>
        </is>
      </c>
      <c r="E8843" s="164" t="n">
        <v>0</v>
      </c>
      <c r="F8843" s="81">
        <f>SUMIFS(الاضافة!$G$7:$G$60000,الاضافة!$H$7:$H$60000,"*اضاف*",الاضافة!$E$7:$E$60000,'أرصدة المخزن'!C8843)</f>
        <v/>
      </c>
      <c r="G8843" s="81">
        <f>SUMIFS(الصرف!$H$7:$H$60000,الصرف!$F$7:$F$60000,'أرصدة المخزن'!C8843)</f>
        <v/>
      </c>
      <c r="H8843" s="82">
        <f>E8843+F8843-G8843</f>
        <v/>
      </c>
    </row>
    <row r="8844">
      <c r="A8844" s="161" t="n">
        <v>10170028</v>
      </c>
      <c r="B8844" s="162" t="inlineStr">
        <is>
          <t>قسم المستهلكات</t>
        </is>
      </c>
      <c r="C8844" s="163" t="inlineStr">
        <is>
          <t>صامولة 14 مم</t>
        </is>
      </c>
      <c r="D8844" s="163" t="inlineStr">
        <is>
          <t>كيلو</t>
        </is>
      </c>
      <c r="E8844" s="164" t="n">
        <v>0</v>
      </c>
      <c r="F8844" s="81">
        <f>SUMIFS(الاضافة!$G$7:$G$60000,الاضافة!$H$7:$H$60000,"*اضاف*",الاضافة!$E$7:$E$60000,'أرصدة المخزن'!C8844)</f>
        <v/>
      </c>
      <c r="G8844" s="81">
        <f>SUMIFS(الصرف!$H$7:$H$60000,الصرف!$F$7:$F$60000,'أرصدة المخزن'!C8844)</f>
        <v/>
      </c>
      <c r="H8844" s="82">
        <f>E8844+F8844-G8844</f>
        <v/>
      </c>
    </row>
    <row r="8845">
      <c r="A8845" s="161" t="n">
        <v>10170029</v>
      </c>
      <c r="B8845" s="162" t="inlineStr">
        <is>
          <t>قسم المستهلكات</t>
        </is>
      </c>
      <c r="C8845" s="163" t="inlineStr">
        <is>
          <t>مسمار خشابي 3 سم سنارة</t>
        </is>
      </c>
      <c r="D8845" s="163" t="inlineStr">
        <is>
          <t>كيلو</t>
        </is>
      </c>
      <c r="E8845" s="164" t="n">
        <v>0</v>
      </c>
      <c r="F8845" s="81">
        <f>SUMIFS(الاضافة!$G$7:$G$60000,الاضافة!$H$7:$H$60000,"*اضاف*",الاضافة!$E$7:$E$60000,'أرصدة المخزن'!C8845)</f>
        <v/>
      </c>
      <c r="G8845" s="81">
        <f>SUMIFS(الصرف!$H$7:$H$60000,الصرف!$F$7:$F$60000,'أرصدة المخزن'!C8845)</f>
        <v/>
      </c>
      <c r="H8845" s="82">
        <f>E8845+F8845-G8845</f>
        <v/>
      </c>
    </row>
    <row r="8846">
      <c r="A8846" s="161" t="n">
        <v>10170030</v>
      </c>
      <c r="B8846" s="162" t="inlineStr">
        <is>
          <t>قسم المستهلكات</t>
        </is>
      </c>
      <c r="C8846" s="163" t="inlineStr">
        <is>
          <t>مسمار بورمة 10سم *13</t>
        </is>
      </c>
      <c r="D8846" s="163" t="inlineStr">
        <is>
          <t>كيلو</t>
        </is>
      </c>
      <c r="E8846" s="164" t="n">
        <v>0</v>
      </c>
      <c r="F8846" s="81">
        <f>SUMIFS(الاضافة!$G$7:$G$60000,الاضافة!$H$7:$H$60000,"*اضاف*",الاضافة!$E$7:$E$60000,'أرصدة المخزن'!C8846)</f>
        <v/>
      </c>
      <c r="G8846" s="81">
        <f>SUMIFS(الصرف!$H$7:$H$60000,الصرف!$F$7:$F$60000,'أرصدة المخزن'!C8846)</f>
        <v/>
      </c>
      <c r="H8846" s="82">
        <f>E8846+F8846-G8846</f>
        <v/>
      </c>
    </row>
    <row r="8847">
      <c r="A8847" s="161" t="n">
        <v>10170031</v>
      </c>
      <c r="B8847" s="162" t="inlineStr">
        <is>
          <t>قسم المستهلكات</t>
        </is>
      </c>
      <c r="C8847" s="163" t="inlineStr">
        <is>
          <t>مسمار دبوس 5سم</t>
        </is>
      </c>
      <c r="D8847" s="163" t="inlineStr">
        <is>
          <t>عدد</t>
        </is>
      </c>
      <c r="E8847" s="164" t="n">
        <v>0</v>
      </c>
      <c r="F8847" s="81">
        <f>SUMIFS(الاضافة!$G$7:$G$60000,الاضافة!$H$7:$H$60000,"*اضاف*",الاضافة!$E$7:$E$60000,'أرصدة المخزن'!C8847)</f>
        <v/>
      </c>
      <c r="G8847" s="81">
        <f>SUMIFS(الصرف!$H$7:$H$60000,الصرف!$F$7:$F$60000,'أرصدة المخزن'!C8847)</f>
        <v/>
      </c>
      <c r="H8847" s="82">
        <f>E8847+F8847-G8847</f>
        <v/>
      </c>
    </row>
    <row r="8848">
      <c r="A8848" s="161" t="n">
        <v>10170032</v>
      </c>
      <c r="B8848" s="162" t="inlineStr">
        <is>
          <t>قسم المستهلكات</t>
        </is>
      </c>
      <c r="C8848" s="163" t="inlineStr">
        <is>
          <t>علبة مسمار برشام 2 سم</t>
        </is>
      </c>
      <c r="D8848" s="163" t="inlineStr">
        <is>
          <t>كيلو</t>
        </is>
      </c>
      <c r="E8848" s="164" t="n">
        <v>0</v>
      </c>
      <c r="F8848" s="81">
        <f>SUMIFS(الاضافة!$G$7:$G$60000,الاضافة!$H$7:$H$60000,"*اضاف*",الاضافة!$E$7:$E$60000,'أرصدة المخزن'!C8848)</f>
        <v/>
      </c>
      <c r="G8848" s="81">
        <f>SUMIFS(الصرف!$H$7:$H$60000,الصرف!$F$7:$F$60000,'أرصدة المخزن'!C8848)</f>
        <v/>
      </c>
      <c r="H8848" s="82">
        <f>E8848+F8848-G8848</f>
        <v/>
      </c>
    </row>
    <row r="8849">
      <c r="A8849" s="161" t="n">
        <v>10170033</v>
      </c>
      <c r="B8849" s="162" t="inlineStr">
        <is>
          <t>قسم المستهلكات</t>
        </is>
      </c>
      <c r="C8849" s="163" t="inlineStr">
        <is>
          <t>مسمار صلب</t>
        </is>
      </c>
      <c r="D8849" s="163" t="inlineStr">
        <is>
          <t>كيلو</t>
        </is>
      </c>
      <c r="E8849" s="164" t="n">
        <v>0</v>
      </c>
      <c r="F8849" s="81">
        <f>SUMIFS(الاضافة!$G$7:$G$60000,الاضافة!$H$7:$H$60000,"*اضاف*",الاضافة!$E$7:$E$60000,'أرصدة المخزن'!C8849)</f>
        <v/>
      </c>
      <c r="G8849" s="81">
        <f>SUMIFS(الصرف!$H$7:$H$60000,الصرف!$F$7:$F$60000,'أرصدة المخزن'!C8849)</f>
        <v/>
      </c>
      <c r="H8849" s="82">
        <f>E8849+F8849-G8849</f>
        <v/>
      </c>
    </row>
    <row r="8850">
      <c r="A8850" s="161" t="n">
        <v>10170034</v>
      </c>
      <c r="B8850" s="162" t="inlineStr">
        <is>
          <t>قسم المستهلكات</t>
        </is>
      </c>
      <c r="C8850" s="163" t="inlineStr">
        <is>
          <t>مسمار حرف L 8 مم</t>
        </is>
      </c>
      <c r="D8850" s="163" t="inlineStr">
        <is>
          <t>علبة</t>
        </is>
      </c>
      <c r="E8850" s="164" t="n">
        <v>0</v>
      </c>
      <c r="F8850" s="81">
        <f>SUMIFS(الاضافة!$G$7:$G$60000,الاضافة!$H$7:$H$60000,"*اضاف*",الاضافة!$E$7:$E$60000,'أرصدة المخزن'!C8850)</f>
        <v/>
      </c>
      <c r="G8850" s="81">
        <f>SUMIFS(الصرف!$H$7:$H$60000,الصرف!$F$7:$F$60000,'أرصدة المخزن'!C8850)</f>
        <v/>
      </c>
      <c r="H8850" s="82">
        <f>E8850+F8850-G8850</f>
        <v/>
      </c>
    </row>
    <row r="8851">
      <c r="A8851" s="161" t="n">
        <v>10170035</v>
      </c>
      <c r="B8851" s="162" t="inlineStr">
        <is>
          <t>قسم المستهلكات</t>
        </is>
      </c>
      <c r="C8851" s="163" t="inlineStr">
        <is>
          <t>علبة فيشر 8 مم</t>
        </is>
      </c>
      <c r="D8851" s="163" t="inlineStr">
        <is>
          <t>علبة</t>
        </is>
      </c>
      <c r="E8851" s="164" t="n">
        <v>0</v>
      </c>
      <c r="F8851" s="81">
        <f>SUMIFS(الاضافة!$G$7:$G$60000,الاضافة!$H$7:$H$60000,"*اضاف*",الاضافة!$E$7:$E$60000,'أرصدة المخزن'!C8851)</f>
        <v/>
      </c>
      <c r="G8851" s="81">
        <f>SUMIFS(الصرف!$H$7:$H$60000,الصرف!$F$7:$F$60000,'أرصدة المخزن'!C8851)</f>
        <v/>
      </c>
      <c r="H8851" s="82">
        <f>E8851+F8851-G8851</f>
        <v/>
      </c>
    </row>
    <row r="8852">
      <c r="A8852" s="161" t="n">
        <v>10170036</v>
      </c>
      <c r="B8852" s="162" t="inlineStr">
        <is>
          <t>قسم المستهلكات</t>
        </is>
      </c>
      <c r="C8852" s="163" t="inlineStr">
        <is>
          <t>مسمار سن صاج 4 سم</t>
        </is>
      </c>
      <c r="D8852" s="163" t="inlineStr">
        <is>
          <t>علبة</t>
        </is>
      </c>
      <c r="E8852" s="164" t="n">
        <v>0</v>
      </c>
      <c r="F8852" s="81">
        <f>SUMIFS(الاضافة!$G$7:$G$60000,الاضافة!$H$7:$H$60000,"*اضاف*",الاضافة!$E$7:$E$60000,'أرصدة المخزن'!C8852)</f>
        <v/>
      </c>
      <c r="G8852" s="81">
        <f>SUMIFS(الصرف!$H$7:$H$60000,الصرف!$F$7:$F$60000,'أرصدة المخزن'!C8852)</f>
        <v/>
      </c>
      <c r="H8852" s="82">
        <f>E8852+F8852-G8852</f>
        <v/>
      </c>
    </row>
    <row r="8853">
      <c r="A8853" s="161" t="n">
        <v>10170037</v>
      </c>
      <c r="B8853" s="162" t="inlineStr">
        <is>
          <t>قسم المستهلكات</t>
        </is>
      </c>
      <c r="C8853" s="163" t="inlineStr">
        <is>
          <t>مسمار جبس 3 سم</t>
        </is>
      </c>
      <c r="D8853" s="163" t="inlineStr">
        <is>
          <t>علبة</t>
        </is>
      </c>
      <c r="E8853" s="164" t="n">
        <v>0</v>
      </c>
      <c r="F8853" s="81">
        <f>SUMIFS(الاضافة!$G$7:$G$60000,الاضافة!$H$7:$H$60000,"*اضاف*",الاضافة!$E$7:$E$60000,'أرصدة المخزن'!C8853)</f>
        <v/>
      </c>
      <c r="G8853" s="81">
        <f>SUMIFS(الصرف!$H$7:$H$60000,الصرف!$F$7:$F$60000,'أرصدة المخزن'!C8853)</f>
        <v/>
      </c>
      <c r="H8853" s="82">
        <f>E8853+F8853-G8853</f>
        <v/>
      </c>
    </row>
    <row r="8854">
      <c r="A8854" s="161" t="n">
        <v>10170038</v>
      </c>
      <c r="B8854" s="162" t="inlineStr">
        <is>
          <t>قسم المستهلكات</t>
        </is>
      </c>
      <c r="C8854" s="163" t="inlineStr">
        <is>
          <t>بكرة تفلون سباكة</t>
        </is>
      </c>
      <c r="D8854" s="163" t="inlineStr">
        <is>
          <t>بكرة</t>
        </is>
      </c>
      <c r="E8854" s="164" t="n">
        <v>15</v>
      </c>
      <c r="F8854" s="81">
        <f>SUMIFS(الاضافة!$G$7:$G$60000,الاضافة!$H$7:$H$60000,"*اضاف*",الاضافة!$E$7:$E$60000,'أرصدة المخزن'!C8854)</f>
        <v/>
      </c>
      <c r="G8854" s="81">
        <f>SUMIFS(الصرف!$H$7:$H$60000,الصرف!$F$7:$F$60000,'أرصدة المخزن'!C8854)</f>
        <v/>
      </c>
      <c r="H8854" s="82">
        <f>E8854+F8854-G8854</f>
        <v/>
      </c>
    </row>
    <row r="8855">
      <c r="A8855" s="161" t="n">
        <v>10170039</v>
      </c>
      <c r="B8855" s="162" t="inlineStr">
        <is>
          <t>قسم المستهلكات</t>
        </is>
      </c>
      <c r="C8855" s="163" t="inlineStr">
        <is>
          <t>بكرة شريط لحام كهرباء</t>
        </is>
      </c>
      <c r="D8855" s="163" t="inlineStr">
        <is>
          <t>بكرة</t>
        </is>
      </c>
      <c r="E8855" s="164" t="n">
        <v>0</v>
      </c>
      <c r="F8855" s="81">
        <f>SUMIFS(الاضافة!$G$7:$G$60000,الاضافة!$H$7:$H$60000,"*اضاف*",الاضافة!$E$7:$E$60000,'أرصدة المخزن'!C8855)</f>
        <v/>
      </c>
      <c r="G8855" s="81">
        <f>SUMIFS(الصرف!$H$7:$H$60000,الصرف!$F$7:$F$60000,'أرصدة المخزن'!C8855)</f>
        <v/>
      </c>
      <c r="H8855" s="82">
        <f>E8855+F8855-G8855</f>
        <v/>
      </c>
    </row>
    <row r="8856">
      <c r="A8856" s="161" t="n">
        <v>10170040</v>
      </c>
      <c r="B8856" s="162" t="inlineStr">
        <is>
          <t>قسم المستهلكات</t>
        </is>
      </c>
      <c r="C8856" s="163" t="inlineStr">
        <is>
          <t>بكرة تيب  عريض</t>
        </is>
      </c>
      <c r="D8856" s="163" t="inlineStr">
        <is>
          <t>بكرة</t>
        </is>
      </c>
      <c r="E8856" s="164" t="n">
        <v>0</v>
      </c>
      <c r="F8856" s="81">
        <f>SUMIFS(الاضافة!$G$7:$G$60000,الاضافة!$H$7:$H$60000,"*اضاف*",الاضافة!$E$7:$E$60000,'أرصدة المخزن'!C8856)</f>
        <v/>
      </c>
      <c r="G8856" s="81">
        <f>SUMIFS(الصرف!$H$7:$H$60000,الصرف!$F$7:$F$60000,'أرصدة المخزن'!C8856)</f>
        <v/>
      </c>
      <c r="H8856" s="82">
        <f>E8856+F8856-G8856</f>
        <v/>
      </c>
    </row>
    <row r="8857">
      <c r="A8857" s="161" t="n">
        <v>10170041</v>
      </c>
      <c r="B8857" s="162" t="inlineStr">
        <is>
          <t>قسم المستهلكات</t>
        </is>
      </c>
      <c r="C8857" s="163" t="inlineStr">
        <is>
          <t>لفة شريط لحام (10 بكرات)</t>
        </is>
      </c>
      <c r="D8857" s="163" t="inlineStr">
        <is>
          <t>لفة</t>
        </is>
      </c>
      <c r="E8857" s="164" t="n">
        <v>6</v>
      </c>
      <c r="F8857" s="81">
        <f>SUMIFS(الاضافة!$G$7:$G$60000,الاضافة!$H$7:$H$60000,"*اضاف*",الاضافة!$E$7:$E$60000,'أرصدة المخزن'!C8857)</f>
        <v/>
      </c>
      <c r="G8857" s="81">
        <f>SUMIFS(الصرف!$H$7:$H$60000,الصرف!$F$7:$F$60000,'أرصدة المخزن'!C8857)</f>
        <v/>
      </c>
      <c r="H8857" s="82">
        <f>E8857+F8857-G8857</f>
        <v/>
      </c>
    </row>
    <row r="8858">
      <c r="A8858" s="161" t="n">
        <v>10170042</v>
      </c>
      <c r="B8858" s="162" t="inlineStr">
        <is>
          <t>قسم المستهلكات</t>
        </is>
      </c>
      <c r="C8858" s="163" t="inlineStr">
        <is>
          <t>شريط لحام عريض</t>
        </is>
      </c>
      <c r="D8858" s="163" t="inlineStr">
        <is>
          <t>بكرة</t>
        </is>
      </c>
      <c r="E8858" s="164" t="n">
        <v>0</v>
      </c>
      <c r="F8858" s="81">
        <f>SUMIFS(الاضافة!$G$7:$G$60000,الاضافة!$H$7:$H$60000,"*اضاف*",الاضافة!$E$7:$E$60000,'أرصدة المخزن'!C8858)</f>
        <v/>
      </c>
      <c r="G8858" s="81">
        <f>SUMIFS(الصرف!$H$7:$H$60000,الصرف!$F$7:$F$60000,'أرصدة المخزن'!C8858)</f>
        <v/>
      </c>
      <c r="H8858" s="82">
        <f>E8858+F8858-G8858</f>
        <v/>
      </c>
    </row>
    <row r="8859">
      <c r="A8859" s="161" t="n">
        <v>10170043</v>
      </c>
      <c r="B8859" s="162" t="inlineStr">
        <is>
          <t>قسم المستهلكات</t>
        </is>
      </c>
      <c r="C8859" s="163" t="inlineStr">
        <is>
          <t>إسبراي مزيل صدأ (WD-40)</t>
        </is>
      </c>
      <c r="D8859" s="163" t="inlineStr">
        <is>
          <t>عدد</t>
        </is>
      </c>
      <c r="E8859" s="164" t="n">
        <v>9</v>
      </c>
      <c r="F8859" s="81">
        <f>SUMIFS(الاضافة!$G$7:$G$60000,الاضافة!$H$7:$H$60000,"*اضاف*",الاضافة!$E$7:$E$60000,'أرصدة المخزن'!C8859)</f>
        <v/>
      </c>
      <c r="G8859" s="81">
        <f>SUMIFS(الصرف!$H$7:$H$60000,الصرف!$F$7:$F$60000,'أرصدة المخزن'!C8859)</f>
        <v/>
      </c>
      <c r="H8859" s="82">
        <f>E8859+F8859-G8859</f>
        <v/>
      </c>
    </row>
    <row r="8860">
      <c r="A8860" s="161" t="n">
        <v>10170044</v>
      </c>
      <c r="B8860" s="162" t="inlineStr">
        <is>
          <t>قسم المستهلكات</t>
        </is>
      </c>
      <c r="C8860" s="163" t="inlineStr">
        <is>
          <t>علبة شحم موبيل</t>
        </is>
      </c>
      <c r="D8860" s="163" t="inlineStr">
        <is>
          <t>عدد</t>
        </is>
      </c>
      <c r="E8860" s="164" t="n">
        <v>0</v>
      </c>
      <c r="F8860" s="81">
        <f>SUMIFS(الاضافة!$G$7:$G$60000,الاضافة!$H$7:$H$60000,"*اضاف*",الاضافة!$E$7:$E$60000,'أرصدة المخزن'!C8860)</f>
        <v/>
      </c>
      <c r="G8860" s="81">
        <f>SUMIFS(الصرف!$H$7:$H$60000,الصرف!$F$7:$F$60000,'أرصدة المخزن'!C8860)</f>
        <v/>
      </c>
      <c r="H8860" s="82">
        <f>E8860+F8860-G8860</f>
        <v/>
      </c>
    </row>
    <row r="8861">
      <c r="A8861" s="161" t="n">
        <v>10170045</v>
      </c>
      <c r="B8861" s="162" t="inlineStr">
        <is>
          <t>قسم المستهلكات</t>
        </is>
      </c>
      <c r="C8861" s="163" t="inlineStr">
        <is>
          <t>اسبراي اكاي</t>
        </is>
      </c>
      <c r="D8861" s="163" t="inlineStr">
        <is>
          <t>عدد</t>
        </is>
      </c>
      <c r="E8861" s="164" t="n">
        <v>0</v>
      </c>
      <c r="F8861" s="81">
        <f>SUMIFS(الاضافة!$G$7:$G$60000,الاضافة!$H$7:$H$60000,"*اضاف*",الاضافة!$E$7:$E$60000,'أرصدة المخزن'!C8861)</f>
        <v/>
      </c>
      <c r="G8861" s="81">
        <f>SUMIFS(الصرف!$H$7:$H$60000,الصرف!$F$7:$F$60000,'أرصدة المخزن'!C8861)</f>
        <v/>
      </c>
      <c r="H8861" s="82">
        <f>E8861+F8861-G8861</f>
        <v/>
      </c>
    </row>
    <row r="8862">
      <c r="A8862" s="161" t="n">
        <v>10170046</v>
      </c>
      <c r="B8862" s="162" t="inlineStr">
        <is>
          <t>قسم المستهلكات</t>
        </is>
      </c>
      <c r="C8862" s="163" t="inlineStr">
        <is>
          <t>انبوبة 1/4 ك شحم نباتي سمارت</t>
        </is>
      </c>
      <c r="D8862" s="163" t="inlineStr">
        <is>
          <t>عدد</t>
        </is>
      </c>
      <c r="E8862" s="164" t="n">
        <v>1</v>
      </c>
      <c r="F8862" s="81">
        <f>SUMIFS(الاضافة!$G$7:$G$60000,الاضافة!$H$7:$H$60000,"*اضاف*",الاضافة!$E$7:$E$60000,'أرصدة المخزن'!C8862)</f>
        <v/>
      </c>
      <c r="G8862" s="81">
        <f>SUMIFS(الصرف!$H$7:$H$60000,الصرف!$F$7:$F$60000,'أرصدة المخزن'!C8862)</f>
        <v/>
      </c>
      <c r="H8862" s="82">
        <f>E8862+F8862-G8862</f>
        <v/>
      </c>
    </row>
    <row r="8863">
      <c r="A8863" s="161" t="n">
        <v>10170047</v>
      </c>
      <c r="B8863" s="162" t="inlineStr">
        <is>
          <t>قسم المستهلكات</t>
        </is>
      </c>
      <c r="C8863" s="163" t="inlineStr">
        <is>
          <t>علبة شحم 959 FIXBOD كيلو</t>
        </is>
      </c>
      <c r="D8863" s="163" t="inlineStr">
        <is>
          <t>عدد</t>
        </is>
      </c>
      <c r="E8863" s="164" t="n">
        <v>1</v>
      </c>
      <c r="F8863" s="81">
        <f>SUMIFS(الاضافة!$G$7:$G$60000,الاضافة!$H$7:$H$60000,"*اضاف*",الاضافة!$E$7:$E$60000,'أرصدة المخزن'!C8863)</f>
        <v/>
      </c>
      <c r="G8863" s="81">
        <f>SUMIFS(الصرف!$H$7:$H$60000,الصرف!$F$7:$F$60000,'أرصدة المخزن'!C8863)</f>
        <v/>
      </c>
      <c r="H8863" s="82">
        <f>E8863+F8863-G8863</f>
        <v/>
      </c>
    </row>
    <row r="8864">
      <c r="A8864" s="161" t="n">
        <v>10170048</v>
      </c>
      <c r="B8864" s="162" t="inlineStr">
        <is>
          <t>قسم المستهلكات</t>
        </is>
      </c>
      <c r="C8864" s="163" t="inlineStr">
        <is>
          <t>سيكافلكس</t>
        </is>
      </c>
      <c r="D8864" s="163" t="inlineStr">
        <is>
          <t>عدد</t>
        </is>
      </c>
      <c r="E8864" s="164" t="n">
        <v>0</v>
      </c>
      <c r="F8864" s="81">
        <f>SUMIFS(الاضافة!$G$7:$G$60000,الاضافة!$H$7:$H$60000,"*اضاف*",الاضافة!$E$7:$E$60000,'أرصدة المخزن'!C8864)</f>
        <v/>
      </c>
      <c r="G8864" s="81">
        <f>SUMIFS(الصرف!$H$7:$H$60000,الصرف!$F$7:$F$60000,'أرصدة المخزن'!C8864)</f>
        <v/>
      </c>
      <c r="H8864" s="82">
        <f>E8864+F8864-G8864</f>
        <v/>
      </c>
    </row>
    <row r="8865">
      <c r="A8865" s="161" t="n">
        <v>10170049</v>
      </c>
      <c r="B8865" s="162" t="inlineStr">
        <is>
          <t>قسم المستهلكات</t>
        </is>
      </c>
      <c r="C8865" s="163" t="inlineStr">
        <is>
          <t>علبة شحم SKF</t>
        </is>
      </c>
      <c r="D8865" s="163" t="inlineStr">
        <is>
          <t>عدد</t>
        </is>
      </c>
      <c r="E8865" s="164" t="n">
        <v>0</v>
      </c>
      <c r="F8865" s="81">
        <f>SUMIFS(الاضافة!$G$7:$G$60000,الاضافة!$H$7:$H$60000,"*اضاف*",الاضافة!$E$7:$E$60000,'أرصدة المخزن'!C8865)</f>
        <v/>
      </c>
      <c r="G8865" s="81">
        <f>SUMIFS(الصرف!$H$7:$H$60000,الصرف!$F$7:$F$60000,'أرصدة المخزن'!C8865)</f>
        <v/>
      </c>
      <c r="H8865" s="82">
        <f>E8865+F8865-G8865</f>
        <v/>
      </c>
    </row>
    <row r="8866">
      <c r="A8866" s="161" t="n">
        <v>10170050</v>
      </c>
      <c r="B8866" s="162" t="inlineStr">
        <is>
          <t>قسم المستهلكات</t>
        </is>
      </c>
      <c r="C8866" s="163" t="inlineStr">
        <is>
          <t>جردل شحم نباتي</t>
        </is>
      </c>
      <c r="D8866" s="163" t="inlineStr">
        <is>
          <t>عدد</t>
        </is>
      </c>
      <c r="E8866" s="164" t="n">
        <v>1</v>
      </c>
      <c r="F8866" s="81">
        <f>SUMIFS(الاضافة!$G$7:$G$60000,الاضافة!$H$7:$H$60000,"*اضاف*",الاضافة!$E$7:$E$60000,'أرصدة المخزن'!C8866)</f>
        <v/>
      </c>
      <c r="G8866" s="81">
        <f>SUMIFS(الصرف!$H$7:$H$60000,الصرف!$F$7:$F$60000,'أرصدة المخزن'!C8866)</f>
        <v/>
      </c>
      <c r="H8866" s="82">
        <f>E8866+F8866-G8866</f>
        <v/>
      </c>
    </row>
    <row r="8867">
      <c r="A8867" s="161" t="n">
        <v>10170051</v>
      </c>
      <c r="B8867" s="162" t="inlineStr">
        <is>
          <t>قسم المستهلكات</t>
        </is>
      </c>
      <c r="C8867" s="163" t="inlineStr">
        <is>
          <t>سيليكون عضم</t>
        </is>
      </c>
      <c r="D8867" s="163" t="inlineStr">
        <is>
          <t>عدد</t>
        </is>
      </c>
      <c r="E8867" s="164" t="n">
        <v>0</v>
      </c>
      <c r="F8867" s="81">
        <f>SUMIFS(الاضافة!$G$7:$G$60000,الاضافة!$H$7:$H$60000,"*اضاف*",الاضافة!$E$7:$E$60000,'أرصدة المخزن'!C8867)</f>
        <v/>
      </c>
      <c r="G8867" s="81">
        <f>SUMIFS(الصرف!$H$7:$H$60000,الصرف!$F$7:$F$60000,'أرصدة المخزن'!C8867)</f>
        <v/>
      </c>
      <c r="H8867" s="82">
        <f>E8867+F8867-G8867</f>
        <v/>
      </c>
    </row>
    <row r="8868">
      <c r="A8868" s="161" t="n">
        <v>10170052</v>
      </c>
      <c r="B8868" s="162" t="inlineStr">
        <is>
          <t>قسم المستهلكات</t>
        </is>
      </c>
      <c r="C8868" s="163" t="inlineStr">
        <is>
          <t>كيلو شحم حراري</t>
        </is>
      </c>
      <c r="D8868" s="163" t="inlineStr">
        <is>
          <t>كيلو</t>
        </is>
      </c>
      <c r="E8868" s="164" t="n">
        <v>0</v>
      </c>
      <c r="F8868" s="81">
        <f>SUMIFS(الاضافة!$G$7:$G$60000,الاضافة!$H$7:$H$60000,"*اضاف*",الاضافة!$E$7:$E$60000,'أرصدة المخزن'!C8868)</f>
        <v/>
      </c>
      <c r="G8868" s="81">
        <f>SUMIFS(الصرف!$H$7:$H$60000,الصرف!$F$7:$F$60000,'أرصدة المخزن'!C8868)</f>
        <v/>
      </c>
      <c r="H8868" s="82">
        <f>E8868+F8868-G8868</f>
        <v/>
      </c>
    </row>
    <row r="8869">
      <c r="A8869" s="161" t="n">
        <v>10170053</v>
      </c>
      <c r="B8869" s="162" t="inlineStr">
        <is>
          <t>قسم المستهلكات</t>
        </is>
      </c>
      <c r="C8869" s="163" t="inlineStr">
        <is>
          <t>جزلة شحم</t>
        </is>
      </c>
      <c r="D8869" s="163" t="inlineStr">
        <is>
          <t>عدد</t>
        </is>
      </c>
      <c r="E8869" s="164" t="n">
        <v>0</v>
      </c>
      <c r="F8869" s="81">
        <f>SUMIFS(الاضافة!$G$7:$G$60000,الاضافة!$H$7:$H$60000,"*اضاف*",الاضافة!$E$7:$E$60000,'أرصدة المخزن'!C8869)</f>
        <v/>
      </c>
      <c r="G8869" s="81">
        <f>SUMIFS(الصرف!$H$7:$H$60000,الصرف!$F$7:$F$60000,'أرصدة المخزن'!C8869)</f>
        <v/>
      </c>
      <c r="H8869" s="82">
        <f>E8869+F8869-G8869</f>
        <v/>
      </c>
    </row>
    <row r="8870">
      <c r="A8870" s="161" t="n">
        <v>10170054</v>
      </c>
      <c r="B8870" s="162" t="inlineStr">
        <is>
          <t>قسم المستهلكات</t>
        </is>
      </c>
      <c r="C8870" s="163" t="inlineStr">
        <is>
          <t>فرخ  سنفرة صاروخ</t>
        </is>
      </c>
      <c r="D8870" s="163" t="inlineStr">
        <is>
          <t>عدد</t>
        </is>
      </c>
      <c r="E8870" s="164" t="n">
        <v>0</v>
      </c>
      <c r="F8870" s="81">
        <f>SUMIFS(الاضافة!$G$7:$G$60000,الاضافة!$H$7:$H$60000,"*اضاف*",الاضافة!$E$7:$E$60000,'أرصدة المخزن'!C8870)</f>
        <v/>
      </c>
      <c r="G8870" s="81">
        <f>SUMIFS(الصرف!$H$7:$H$60000,الصرف!$F$7:$F$60000,'أرصدة المخزن'!C8870)</f>
        <v/>
      </c>
      <c r="H8870" s="82">
        <f>E8870+F8870-G8870</f>
        <v/>
      </c>
    </row>
    <row r="8871">
      <c r="A8871" s="161" t="n">
        <v>10170055</v>
      </c>
      <c r="B8871" s="162" t="inlineStr">
        <is>
          <t>قسم المستهلكات</t>
        </is>
      </c>
      <c r="C8871" s="163" t="inlineStr">
        <is>
          <t>شريط  سنفرة</t>
        </is>
      </c>
      <c r="D8871" s="163" t="inlineStr">
        <is>
          <t>متر</t>
        </is>
      </c>
      <c r="E8871" s="164" t="n">
        <v>0</v>
      </c>
      <c r="F8871" s="81">
        <f>SUMIFS(الاضافة!$G$7:$G$60000,الاضافة!$H$7:$H$60000,"*اضاف*",الاضافة!$E$7:$E$60000,'أرصدة المخزن'!C8871)</f>
        <v/>
      </c>
      <c r="G8871" s="81">
        <f>SUMIFS(الصرف!$H$7:$H$60000,الصرف!$F$7:$F$60000,'أرصدة المخزن'!C8871)</f>
        <v/>
      </c>
      <c r="H8871" s="82">
        <f>E8871+F8871-G8871</f>
        <v/>
      </c>
    </row>
    <row r="8872">
      <c r="A8872" s="161" t="n">
        <v>10170056</v>
      </c>
      <c r="B8872" s="162" t="inlineStr">
        <is>
          <t>قسم المستهلكات</t>
        </is>
      </c>
      <c r="C8872" s="163" t="inlineStr">
        <is>
          <t>صفيحة منشار</t>
        </is>
      </c>
      <c r="D8872" s="163" t="inlineStr">
        <is>
          <t>عدد</t>
        </is>
      </c>
      <c r="E8872" s="164" t="n">
        <v>4</v>
      </c>
      <c r="F8872" s="81">
        <f>SUMIFS(الاضافة!$G$7:$G$60000,الاضافة!$H$7:$H$60000,"*اضاف*",الاضافة!$E$7:$E$60000,'أرصدة المخزن'!C8872)</f>
        <v/>
      </c>
      <c r="G8872" s="81">
        <f>SUMIFS(الصرف!$H$7:$H$60000,الصرف!$F$7:$F$60000,'أرصدة المخزن'!C8872)</f>
        <v/>
      </c>
      <c r="H8872" s="82">
        <f>E8872+F8872-G8872</f>
        <v/>
      </c>
    </row>
    <row r="8873">
      <c r="A8873" s="161" t="n">
        <v>10170057</v>
      </c>
      <c r="B8873" s="162" t="inlineStr">
        <is>
          <t>قسم المستهلكات</t>
        </is>
      </c>
      <c r="C8873" s="163" t="inlineStr">
        <is>
          <t>أسطوانة قطعية حدادي</t>
        </is>
      </c>
      <c r="D8873" s="163" t="inlineStr">
        <is>
          <t>عدد</t>
        </is>
      </c>
      <c r="E8873" s="164" t="n">
        <v>0</v>
      </c>
      <c r="F8873" s="81">
        <f>SUMIFS(الاضافة!$G$7:$G$60000,الاضافة!$H$7:$H$60000,"*اضاف*",الاضافة!$E$7:$E$60000,'أرصدة المخزن'!C8873)</f>
        <v/>
      </c>
      <c r="G8873" s="81">
        <f>SUMIFS(الصرف!$H$7:$H$60000,الصرف!$F$7:$F$60000,'أرصدة المخزن'!C8873)</f>
        <v/>
      </c>
      <c r="H8873" s="82">
        <f>E8873+F8873-G8873</f>
        <v/>
      </c>
    </row>
    <row r="8874">
      <c r="A8874" s="161" t="n">
        <v>10170058</v>
      </c>
      <c r="B8874" s="162" t="inlineStr">
        <is>
          <t>قسم المستهلكات</t>
        </is>
      </c>
      <c r="C8874" s="163" t="inlineStr">
        <is>
          <t>أسطوانة رخام الماظة</t>
        </is>
      </c>
      <c r="D8874" s="163" t="inlineStr">
        <is>
          <t>عدد</t>
        </is>
      </c>
      <c r="E8874" s="164" t="n">
        <v>0</v>
      </c>
      <c r="F8874" s="81">
        <f>SUMIFS(الاضافة!$G$7:$G$60000,الاضافة!$H$7:$H$60000,"*اضاف*",الاضافة!$E$7:$E$60000,'أرصدة المخزن'!C8874)</f>
        <v/>
      </c>
      <c r="G8874" s="81">
        <f>SUMIFS(الصرف!$H$7:$H$60000,الصرف!$F$7:$F$60000,'أرصدة المخزن'!C8874)</f>
        <v/>
      </c>
      <c r="H8874" s="82">
        <f>E8874+F8874-G8874</f>
        <v/>
      </c>
    </row>
    <row r="8875">
      <c r="A8875" s="161" t="n">
        <v>10170059</v>
      </c>
      <c r="B8875" s="162" t="inlineStr">
        <is>
          <t>قسم المستهلكات</t>
        </is>
      </c>
      <c r="C8875" s="163" t="inlineStr">
        <is>
          <t>سنفرة 80</t>
        </is>
      </c>
      <c r="D8875" s="163" t="inlineStr">
        <is>
          <t>عدد</t>
        </is>
      </c>
      <c r="E8875" s="164" t="n">
        <v>0</v>
      </c>
      <c r="F8875" s="81">
        <f>SUMIFS(الاضافة!$G$7:$G$60000,الاضافة!$H$7:$H$60000,"*اضاف*",الاضافة!$E$7:$E$60000,'أرصدة المخزن'!C8875)</f>
        <v/>
      </c>
      <c r="G8875" s="81">
        <f>SUMIFS(الصرف!$H$7:$H$60000,الصرف!$F$7:$F$60000,'أرصدة المخزن'!C8875)</f>
        <v/>
      </c>
      <c r="H8875" s="82">
        <f>E8875+F8875-G8875</f>
        <v/>
      </c>
    </row>
    <row r="8876">
      <c r="A8876" s="161" t="n">
        <v>10170060</v>
      </c>
      <c r="B8876" s="162" t="inlineStr">
        <is>
          <t>قسم المستهلكات</t>
        </is>
      </c>
      <c r="C8876" s="163" t="inlineStr">
        <is>
          <t>علبة سلاح كتر</t>
        </is>
      </c>
      <c r="D8876" s="163" t="inlineStr">
        <is>
          <t>عدد</t>
        </is>
      </c>
      <c r="E8876" s="164" t="n">
        <v>0</v>
      </c>
      <c r="F8876" s="81">
        <f>SUMIFS(الاضافة!$G$7:$G$60000,الاضافة!$H$7:$H$60000,"*اضاف*",الاضافة!$E$7:$E$60000,'أرصدة المخزن'!C8876)</f>
        <v/>
      </c>
      <c r="G8876" s="81">
        <f>SUMIFS(الصرف!$H$7:$H$60000,الصرف!$F$7:$F$60000,'أرصدة المخزن'!C8876)</f>
        <v/>
      </c>
      <c r="H8876" s="82">
        <f>E8876+F8876-G8876</f>
        <v/>
      </c>
    </row>
    <row r="8877">
      <c r="A8877" s="161" t="n">
        <v>10170061</v>
      </c>
      <c r="B8877" s="162" t="inlineStr">
        <is>
          <t>قسم المستهلكات</t>
        </is>
      </c>
      <c r="C8877" s="163" t="inlineStr">
        <is>
          <t>سنفرة كباية مجدولة 5 بوصة</t>
        </is>
      </c>
      <c r="D8877" s="163" t="inlineStr">
        <is>
          <t>عدد</t>
        </is>
      </c>
      <c r="E8877" s="164" t="n">
        <v>4</v>
      </c>
      <c r="F8877" s="81">
        <f>SUMIFS(الاضافة!$G$7:$G$60000,الاضافة!$H$7:$H$60000,"*اضاف*",الاضافة!$E$7:$E$60000,'أرصدة المخزن'!C8877)</f>
        <v/>
      </c>
      <c r="G8877" s="81">
        <f>SUMIFS(الصرف!$H$7:$H$60000,الصرف!$F$7:$F$60000,'أرصدة المخزن'!C8877)</f>
        <v/>
      </c>
      <c r="H8877" s="82">
        <f>E8877+F8877-G8877</f>
        <v/>
      </c>
    </row>
    <row r="8878">
      <c r="A8878" s="161" t="n">
        <v>10170062</v>
      </c>
      <c r="B8878" s="162" t="inlineStr">
        <is>
          <t>قسم المستهلكات</t>
        </is>
      </c>
      <c r="C8878" s="163" t="inlineStr">
        <is>
          <t>لفة سنفرة خشنة</t>
        </is>
      </c>
      <c r="D8878" s="163" t="inlineStr">
        <is>
          <t>عدد</t>
        </is>
      </c>
      <c r="E8878" s="164" t="n">
        <v>3</v>
      </c>
      <c r="F8878" s="81">
        <f>SUMIFS(الاضافة!$G$7:$G$60000,الاضافة!$H$7:$H$60000,"*اضاف*",الاضافة!$E$7:$E$60000,'أرصدة المخزن'!C8878)</f>
        <v/>
      </c>
      <c r="G8878" s="81">
        <f>SUMIFS(الصرف!$H$7:$H$60000,الصرف!$F$7:$F$60000,'أرصدة المخزن'!C8878)</f>
        <v/>
      </c>
      <c r="H8878" s="82">
        <f>E8878+F8878-G8878</f>
        <v/>
      </c>
    </row>
    <row r="8879">
      <c r="A8879" s="161" t="n">
        <v>10170063</v>
      </c>
      <c r="B8879" s="162" t="inlineStr">
        <is>
          <t>قسم المستهلكات</t>
        </is>
      </c>
      <c r="C8879" s="163" t="inlineStr">
        <is>
          <t>علبة كيلو لاصق ولدون 717 امريكي</t>
        </is>
      </c>
      <c r="D8879" s="163" t="inlineStr">
        <is>
          <t>عدد</t>
        </is>
      </c>
      <c r="E8879" s="164" t="n">
        <v>0</v>
      </c>
      <c r="F8879" s="81">
        <f>SUMIFS(الاضافة!$G$7:$G$60000,الاضافة!$H$7:$H$60000,"*اضاف*",الاضافة!$E$7:$E$60000,'أرصدة المخزن'!C8879)</f>
        <v/>
      </c>
      <c r="G8879" s="81">
        <f>SUMIFS(الصرف!$H$7:$H$60000,الصرف!$F$7:$F$60000,'أرصدة المخزن'!C8879)</f>
        <v/>
      </c>
      <c r="H8879" s="82">
        <f>E8879+F8879-G8879</f>
        <v/>
      </c>
    </row>
    <row r="8880">
      <c r="A8880" s="161" t="n">
        <v>10170064</v>
      </c>
      <c r="B8880" s="162" t="inlineStr">
        <is>
          <t>قسم المستهلكات</t>
        </is>
      </c>
      <c r="C8880" s="163" t="inlineStr">
        <is>
          <t>علبة فوم</t>
        </is>
      </c>
      <c r="D8880" s="163" t="inlineStr">
        <is>
          <t>عدد</t>
        </is>
      </c>
      <c r="E8880" s="164" t="n">
        <v>0</v>
      </c>
      <c r="F8880" s="81">
        <f>SUMIFS(الاضافة!$G$7:$G$60000,الاضافة!$H$7:$H$60000,"*اضاف*",الاضافة!$E$7:$E$60000,'أرصدة المخزن'!C8880)</f>
        <v/>
      </c>
      <c r="G8880" s="81">
        <f>SUMIFS(الصرف!$H$7:$H$60000,الصرف!$F$7:$F$60000,'أرصدة المخزن'!C8880)</f>
        <v/>
      </c>
      <c r="H8880" s="82">
        <f>E8880+F8880-G8880</f>
        <v/>
      </c>
    </row>
    <row r="8881">
      <c r="A8881" s="161" t="n">
        <v>10170065</v>
      </c>
      <c r="B8881" s="162" t="inlineStr">
        <is>
          <t>قسم المستهلكات</t>
        </is>
      </c>
      <c r="C8881" s="163" t="inlineStr">
        <is>
          <t>لاصق 2×1 سريع إسبراي كبير</t>
        </is>
      </c>
      <c r="D8881" s="163" t="inlineStr">
        <is>
          <t>عدد</t>
        </is>
      </c>
      <c r="E8881" s="164" t="n">
        <v>10</v>
      </c>
      <c r="F8881" s="81">
        <f>SUMIFS(الاضافة!$G$7:$G$60000,الاضافة!$H$7:$H$60000,"*اضاف*",الاضافة!$E$7:$E$60000,'أرصدة المخزن'!C8881)</f>
        <v/>
      </c>
      <c r="G8881" s="81">
        <f>SUMIFS(الصرف!$H$7:$H$60000,الصرف!$F$7:$F$60000,'أرصدة المخزن'!C8881)</f>
        <v/>
      </c>
      <c r="H8881" s="82">
        <f>E8881+F8881-G8881</f>
        <v/>
      </c>
    </row>
    <row r="8882">
      <c r="A8882" s="161" t="n">
        <v>10170066</v>
      </c>
      <c r="B8882" s="162" t="inlineStr">
        <is>
          <t>قسم المستهلكات</t>
        </is>
      </c>
      <c r="C8882" s="163" t="inlineStr">
        <is>
          <t>سكوتشة   صاروخ</t>
        </is>
      </c>
      <c r="D8882" s="163" t="inlineStr">
        <is>
          <t>عدد</t>
        </is>
      </c>
      <c r="E8882" s="164" t="n">
        <v>0</v>
      </c>
      <c r="F8882" s="81">
        <f>SUMIFS(الاضافة!$G$7:$G$60000,الاضافة!$H$7:$H$60000,"*اضاف*",الاضافة!$E$7:$E$60000,'أرصدة المخزن'!C8882)</f>
        <v/>
      </c>
      <c r="G8882" s="81">
        <f>SUMIFS(الصرف!$H$7:$H$60000,الصرف!$F$7:$F$60000,'أرصدة المخزن'!C8882)</f>
        <v/>
      </c>
      <c r="H8882" s="82">
        <f>E8882+F8882-G8882</f>
        <v/>
      </c>
    </row>
    <row r="8883">
      <c r="A8883" s="161" t="n">
        <v>10170067</v>
      </c>
      <c r="B8883" s="162" t="inlineStr">
        <is>
          <t>قسم المستهلكات</t>
        </is>
      </c>
      <c r="C8883" s="163" t="inlineStr">
        <is>
          <t>انبوبة سلكون</t>
        </is>
      </c>
      <c r="D8883" s="163" t="inlineStr">
        <is>
          <t>عدد</t>
        </is>
      </c>
      <c r="E8883" s="164" t="n">
        <v>0</v>
      </c>
      <c r="F8883" s="81">
        <f>SUMIFS(الاضافة!$G$7:$G$60000,الاضافة!$H$7:$H$60000,"*اضاف*",الاضافة!$E$7:$E$60000,'أرصدة المخزن'!C8883)</f>
        <v/>
      </c>
      <c r="G8883" s="81">
        <f>SUMIFS(الصرف!$H$7:$H$60000,الصرف!$F$7:$F$60000,'أرصدة المخزن'!C8883)</f>
        <v/>
      </c>
      <c r="H8883" s="82">
        <f>E8883+F8883-G8883</f>
        <v/>
      </c>
    </row>
    <row r="8884">
      <c r="A8884" s="161" t="n">
        <v>10170068</v>
      </c>
      <c r="B8884" s="162" t="inlineStr">
        <is>
          <t>قسم المستهلكات</t>
        </is>
      </c>
      <c r="C8884" s="163" t="inlineStr">
        <is>
          <t>بكرة عازل سباكة</t>
        </is>
      </c>
      <c r="D8884" s="163" t="inlineStr">
        <is>
          <t>عدد</t>
        </is>
      </c>
      <c r="E8884" s="164" t="n">
        <v>0</v>
      </c>
      <c r="F8884" s="81">
        <f>SUMIFS(الاضافة!$G$7:$G$60000,الاضافة!$H$7:$H$60000,"*اضاف*",الاضافة!$E$7:$E$60000,'أرصدة المخزن'!C8884)</f>
        <v/>
      </c>
      <c r="G8884" s="81">
        <f>SUMIFS(الصرف!$H$7:$H$60000,الصرف!$F$7:$F$60000,'أرصدة المخزن'!C8884)</f>
        <v/>
      </c>
      <c r="H8884" s="82">
        <f>E8884+F8884-G8884</f>
        <v/>
      </c>
    </row>
    <row r="8885">
      <c r="A8885" s="161" t="n">
        <v>10170069</v>
      </c>
      <c r="B8885" s="162" t="inlineStr">
        <is>
          <t>قسم المستهلكات</t>
        </is>
      </c>
      <c r="C8885" s="163" t="inlineStr">
        <is>
          <t>عود تيش 14مم*2متر</t>
        </is>
      </c>
      <c r="D8885" s="163" t="inlineStr">
        <is>
          <t>عدد</t>
        </is>
      </c>
      <c r="E8885" s="164" t="n">
        <v>0</v>
      </c>
      <c r="F8885" s="81">
        <f>SUMIFS(الاضافة!$G$7:$G$60000,الاضافة!$H$7:$H$60000,"*اضاف*",الاضافة!$E$7:$E$60000,'أرصدة المخزن'!C8885)</f>
        <v/>
      </c>
      <c r="G8885" s="81">
        <f>SUMIFS(الصرف!$H$7:$H$60000,الصرف!$F$7:$F$60000,'أرصدة المخزن'!C8885)</f>
        <v/>
      </c>
      <c r="H8885" s="82">
        <f>E8885+F8885-G8885</f>
        <v/>
      </c>
    </row>
    <row r="8886">
      <c r="A8886" s="161" t="n">
        <v>10170070</v>
      </c>
      <c r="B8886" s="162" t="inlineStr">
        <is>
          <t>قسم المستهلكات</t>
        </is>
      </c>
      <c r="C8886" s="163" t="inlineStr">
        <is>
          <t>شكارة اسيتوكس 50 ك</t>
        </is>
      </c>
      <c r="D8886" s="163" t="inlineStr">
        <is>
          <t>عدد</t>
        </is>
      </c>
      <c r="E8886" s="164" t="n">
        <v>0</v>
      </c>
      <c r="F8886" s="81">
        <f>SUMIFS(الاضافة!$G$7:$G$60000,الاضافة!$H$7:$H$60000,"*اضاف*",الاضافة!$E$7:$E$60000,'أرصدة المخزن'!C8886)</f>
        <v/>
      </c>
      <c r="G8886" s="81">
        <f>SUMIFS(الصرف!$H$7:$H$60000,الصرف!$F$7:$F$60000,'أرصدة المخزن'!C8886)</f>
        <v/>
      </c>
      <c r="H8886" s="82">
        <f>E8886+F8886-G8886</f>
        <v/>
      </c>
    </row>
    <row r="8887">
      <c r="A8887" s="161" t="n">
        <v>10170071</v>
      </c>
      <c r="B8887" s="162" t="inlineStr">
        <is>
          <t>قسم المستهلكات</t>
        </is>
      </c>
      <c r="C8887" s="163" t="inlineStr">
        <is>
          <t>علبة كولة لزق نص كيلو</t>
        </is>
      </c>
      <c r="D8887" s="163" t="inlineStr">
        <is>
          <t>علبة</t>
        </is>
      </c>
      <c r="E8887" s="164" t="n">
        <v>0</v>
      </c>
      <c r="F8887" s="81">
        <f>SUMIFS(الاضافة!$G$7:$G$60000,الاضافة!$H$7:$H$60000,"*اضاف*",الاضافة!$E$7:$E$60000,'أرصدة المخزن'!C8887)</f>
        <v/>
      </c>
      <c r="G8887" s="81">
        <f>SUMIFS(الصرف!$H$7:$H$60000,الصرف!$F$7:$F$60000,'أرصدة المخزن'!C8887)</f>
        <v/>
      </c>
      <c r="H8887" s="82">
        <f>E8887+F8887-G8887</f>
        <v/>
      </c>
    </row>
    <row r="8888">
      <c r="A8888" s="161" t="n">
        <v>10170072</v>
      </c>
      <c r="B8888" s="162" t="inlineStr">
        <is>
          <t>قسم المستهلكات</t>
        </is>
      </c>
      <c r="C8888" s="163" t="inlineStr">
        <is>
          <t>بكرة قصدير لحام</t>
        </is>
      </c>
      <c r="D8888" s="163" t="inlineStr">
        <is>
          <t>بكرة</t>
        </is>
      </c>
      <c r="E8888" s="164" t="n">
        <v>0</v>
      </c>
      <c r="F8888" s="81">
        <f>SUMIFS(الاضافة!$G$7:$G$60000,الاضافة!$H$7:$H$60000,"*اضاف*",الاضافة!$E$7:$E$60000,'أرصدة المخزن'!C8888)</f>
        <v/>
      </c>
      <c r="G8888" s="81">
        <f>SUMIFS(الصرف!$H$7:$H$60000,الصرف!$F$7:$F$60000,'أرصدة المخزن'!C8888)</f>
        <v/>
      </c>
      <c r="H8888" s="82">
        <f>E8888+F8888-G8888</f>
        <v/>
      </c>
    </row>
    <row r="8889">
      <c r="A8889" s="161" t="n">
        <v>10170073</v>
      </c>
      <c r="B8889" s="162" t="inlineStr">
        <is>
          <t>قسم المستهلكات</t>
        </is>
      </c>
      <c r="C8889" s="163" t="inlineStr">
        <is>
          <t>جالون غراء 3 كيلو</t>
        </is>
      </c>
      <c r="D8889" s="163" t="inlineStr">
        <is>
          <t>جالون</t>
        </is>
      </c>
      <c r="E8889" s="164" t="n">
        <v>0</v>
      </c>
      <c r="F8889" s="81">
        <f>SUMIFS(الاضافة!$G$7:$G$60000,الاضافة!$H$7:$H$60000,"*اضاف*",الاضافة!$E$7:$E$60000,'أرصدة المخزن'!C8889)</f>
        <v/>
      </c>
      <c r="G8889" s="81">
        <f>SUMIFS(الصرف!$H$7:$H$60000,الصرف!$F$7:$F$60000,'أرصدة المخزن'!C8889)</f>
        <v/>
      </c>
      <c r="H8889" s="82">
        <f>E8889+F8889-G8889</f>
        <v/>
      </c>
    </row>
    <row r="8890">
      <c r="A8890" s="161" t="n">
        <v>10170074</v>
      </c>
      <c r="B8890" s="162" t="inlineStr">
        <is>
          <t>قسم المستهلكات</t>
        </is>
      </c>
      <c r="C8890" s="163" t="inlineStr">
        <is>
          <t>عود تيش 10مم</t>
        </is>
      </c>
      <c r="D8890" s="163" t="inlineStr">
        <is>
          <t>متر</t>
        </is>
      </c>
      <c r="E8890" s="164" t="n">
        <v>0</v>
      </c>
      <c r="F8890" s="81">
        <f>SUMIFS(الاضافة!$G$7:$G$60000,الاضافة!$H$7:$H$60000,"*اضاف*",الاضافة!$E$7:$E$60000,'أرصدة المخزن'!C8890)</f>
        <v/>
      </c>
      <c r="G8890" s="81">
        <f>SUMIFS(الصرف!$H$7:$H$60000,الصرف!$F$7:$F$60000,'أرصدة المخزن'!C8890)</f>
        <v/>
      </c>
      <c r="H8890" s="82">
        <f>E8890+F8890-G8890</f>
        <v/>
      </c>
    </row>
    <row r="8891">
      <c r="A8891" s="161" t="n">
        <v>10170075</v>
      </c>
      <c r="B8891" s="162" t="inlineStr">
        <is>
          <t>قسم المستهلكات</t>
        </is>
      </c>
      <c r="C8891" s="163" t="inlineStr">
        <is>
          <t>علبة كولة رخام</t>
        </is>
      </c>
      <c r="D8891" s="163" t="inlineStr">
        <is>
          <t>عدد</t>
        </is>
      </c>
      <c r="E8891" s="164" t="n">
        <v>0</v>
      </c>
      <c r="F8891" s="81">
        <f>SUMIFS(الاضافة!$G$7:$G$60000,الاضافة!$H$7:$H$60000,"*اضاف*",الاضافة!$E$7:$E$60000,'أرصدة المخزن'!C8891)</f>
        <v/>
      </c>
      <c r="G8891" s="81">
        <f>SUMIFS(الصرف!$H$7:$H$60000,الصرف!$F$7:$F$60000,'أرصدة المخزن'!C8891)</f>
        <v/>
      </c>
      <c r="H8891" s="82">
        <f>E8891+F8891-G8891</f>
        <v/>
      </c>
    </row>
    <row r="8892">
      <c r="A8892" s="161" t="n">
        <v>10170076</v>
      </c>
      <c r="B8892" s="162" t="inlineStr">
        <is>
          <t>قسم المستهلكات</t>
        </is>
      </c>
      <c r="C8892" s="163" t="inlineStr">
        <is>
          <t>ادي بوند 1 لتر</t>
        </is>
      </c>
      <c r="D8892" s="163" t="inlineStr">
        <is>
          <t>جالون</t>
        </is>
      </c>
      <c r="E8892" s="164" t="n">
        <v>3</v>
      </c>
      <c r="F8892" s="81">
        <f>SUMIFS(الاضافة!$G$7:$G$60000,الاضافة!$H$7:$H$60000,"*اضاف*",الاضافة!$E$7:$E$60000,'أرصدة المخزن'!C8892)</f>
        <v/>
      </c>
      <c r="G8892" s="81">
        <f>SUMIFS(الصرف!$H$7:$H$60000,الصرف!$F$7:$F$60000,'أرصدة المخزن'!C8892)</f>
        <v/>
      </c>
      <c r="H8892" s="82">
        <f>E8892+F8892-G8892</f>
        <v/>
      </c>
    </row>
    <row r="8893">
      <c r="A8893" s="161" t="n">
        <v>10170077</v>
      </c>
      <c r="B8893" s="162" t="inlineStr">
        <is>
          <t>قسم المستهلكات</t>
        </is>
      </c>
      <c r="C8893" s="163" t="inlineStr">
        <is>
          <t>علب دبابيس</t>
        </is>
      </c>
      <c r="D8893" s="163" t="inlineStr">
        <is>
          <t>علبة</t>
        </is>
      </c>
      <c r="E8893" s="164" t="n">
        <v>0</v>
      </c>
      <c r="F8893" s="81">
        <f>SUMIFS(الاضافة!$G$7:$G$60000,الاضافة!$H$7:$H$60000,"*اضاف*",الاضافة!$E$7:$E$60000,'أرصدة المخزن'!C8893)</f>
        <v/>
      </c>
      <c r="G8893" s="81">
        <f>SUMIFS(الصرف!$H$7:$H$60000,الصرف!$F$7:$F$60000,'أرصدة المخزن'!C8893)</f>
        <v/>
      </c>
      <c r="H8893" s="82">
        <f>E8893+F8893-G8893</f>
        <v/>
      </c>
    </row>
    <row r="8894">
      <c r="A8894" s="161" t="n">
        <v>10170078</v>
      </c>
      <c r="B8894" s="162" t="inlineStr">
        <is>
          <t>قسم المستهلكات</t>
        </is>
      </c>
      <c r="C8894" s="163" t="inlineStr">
        <is>
          <t>علبة كولة كابسي</t>
        </is>
      </c>
      <c r="D8894" s="163" t="inlineStr">
        <is>
          <t>كيلو</t>
        </is>
      </c>
      <c r="E8894" s="164" t="n">
        <v>0</v>
      </c>
      <c r="F8894" s="81">
        <f>SUMIFS(الاضافة!$G$7:$G$60000,الاضافة!$H$7:$H$60000,"*اضاف*",الاضافة!$E$7:$E$60000,'أرصدة المخزن'!C8894)</f>
        <v/>
      </c>
      <c r="G8894" s="81">
        <f>SUMIFS(الصرف!$H$7:$H$60000,الصرف!$F$7:$F$60000,'أرصدة المخزن'!C8894)</f>
        <v/>
      </c>
      <c r="H8894" s="82">
        <f>E8894+F8894-G8894</f>
        <v/>
      </c>
    </row>
    <row r="8895">
      <c r="A8895" s="161" t="n">
        <v>10170079</v>
      </c>
      <c r="B8895" s="162" t="inlineStr">
        <is>
          <t>قسم المستهلكات</t>
        </is>
      </c>
      <c r="C8895" s="163" t="inlineStr">
        <is>
          <t>بنطة 10 مم</t>
        </is>
      </c>
      <c r="D8895" s="163" t="inlineStr">
        <is>
          <t>عدد</t>
        </is>
      </c>
      <c r="E8895" s="164" t="n">
        <v>0</v>
      </c>
      <c r="F8895" s="81">
        <f>SUMIFS(الاضافة!$G$7:$G$60000,الاضافة!$H$7:$H$60000,"*اضاف*",الاضافة!$E$7:$E$60000,'أرصدة المخزن'!C8895)</f>
        <v/>
      </c>
      <c r="G8895" s="81">
        <f>SUMIFS(الصرف!$H$7:$H$60000,الصرف!$F$7:$F$60000,'أرصدة المخزن'!C8895)</f>
        <v/>
      </c>
      <c r="H8895" s="82">
        <f>E8895+F8895-G8895</f>
        <v/>
      </c>
    </row>
    <row r="8896">
      <c r="A8896" s="161" t="n">
        <v>10170080</v>
      </c>
      <c r="B8896" s="162" t="inlineStr">
        <is>
          <t>قسم المستهلكات</t>
        </is>
      </c>
      <c r="C8896" s="163" t="inlineStr">
        <is>
          <t>سلك رباط</t>
        </is>
      </c>
      <c r="D8896" s="163" t="inlineStr">
        <is>
          <t>كيلو</t>
        </is>
      </c>
      <c r="E8896" s="164" t="n">
        <v>0</v>
      </c>
      <c r="F8896" s="81">
        <f>SUMIFS(الاضافة!$G$7:$G$60000,الاضافة!$H$7:$H$60000,"*اضاف*",الاضافة!$E$7:$E$60000,'أرصدة المخزن'!C8896)</f>
        <v/>
      </c>
      <c r="G8896" s="81">
        <f>SUMIFS(الصرف!$H$7:$H$60000,الصرف!$F$7:$F$60000,'أرصدة المخزن'!C8896)</f>
        <v/>
      </c>
      <c r="H8896" s="82">
        <f>E8896+F8896-G8896</f>
        <v/>
      </c>
    </row>
    <row r="8897">
      <c r="A8897" s="161" t="n">
        <v>10170081</v>
      </c>
      <c r="B8897" s="162" t="inlineStr">
        <is>
          <t>قسم المستهلكات</t>
        </is>
      </c>
      <c r="C8897" s="163" t="inlineStr">
        <is>
          <t>سبراي أمير</t>
        </is>
      </c>
      <c r="D8897" s="163" t="inlineStr">
        <is>
          <t>عدد</t>
        </is>
      </c>
      <c r="E8897" s="164" t="n">
        <v>0</v>
      </c>
      <c r="F8897" s="81">
        <f>SUMIFS(الاضافة!$G$7:$G$60000,الاضافة!$H$7:$H$60000,"*اضاف*",الاضافة!$E$7:$E$60000,'أرصدة المخزن'!C8897)</f>
        <v/>
      </c>
      <c r="G8897" s="81">
        <f>SUMIFS(الصرف!$H$7:$H$60000,الصرف!$F$7:$F$60000,'أرصدة المخزن'!C8897)</f>
        <v/>
      </c>
      <c r="H8897" s="82">
        <f>E8897+F8897-G8897</f>
        <v/>
      </c>
    </row>
    <row r="8898">
      <c r="A8898" s="161" t="n">
        <v>10170082</v>
      </c>
      <c r="B8898" s="162" t="inlineStr">
        <is>
          <t>قسم المستهلكات</t>
        </is>
      </c>
      <c r="C8898" s="163" t="inlineStr">
        <is>
          <t>علبة نص كيلو لصق امريكي 914</t>
        </is>
      </c>
      <c r="D8898" s="163" t="inlineStr">
        <is>
          <t>عدد</t>
        </is>
      </c>
      <c r="E8898" s="164" t="n">
        <v>4</v>
      </c>
      <c r="F8898" s="81">
        <f>SUMIFS(الاضافة!$G$7:$G$60000,الاضافة!$H$7:$H$60000,"*اضاف*",الاضافة!$E$7:$E$60000,'أرصدة المخزن'!C8898)</f>
        <v/>
      </c>
      <c r="G8898" s="81">
        <f>SUMIFS(الصرف!$H$7:$H$60000,الصرف!$F$7:$F$60000,'أرصدة المخزن'!C8898)</f>
        <v/>
      </c>
      <c r="H8898" s="82">
        <f>E8898+F8898-G8898</f>
        <v/>
      </c>
    </row>
    <row r="8899">
      <c r="A8899" s="161" t="n">
        <v>10170083</v>
      </c>
      <c r="B8899" s="162" t="inlineStr">
        <is>
          <t>قسم المستهلكات</t>
        </is>
      </c>
      <c r="C8899" s="163" t="inlineStr">
        <is>
          <t>غراء اوكي</t>
        </is>
      </c>
      <c r="D8899" s="163" t="inlineStr">
        <is>
          <t>كيلو</t>
        </is>
      </c>
      <c r="E8899" s="164" t="n">
        <v>2</v>
      </c>
      <c r="F8899" s="81">
        <f>SUMIFS(الاضافة!$G$7:$G$60000,الاضافة!$H$7:$H$60000,"*اضاف*",الاضافة!$E$7:$E$60000,'أرصدة المخزن'!C8899)</f>
        <v/>
      </c>
      <c r="G8899" s="81">
        <f>SUMIFS(الصرف!$H$7:$H$60000,الصرف!$F$7:$F$60000,'أرصدة المخزن'!C8899)</f>
        <v/>
      </c>
      <c r="H8899" s="82">
        <f>E8899+F8899-G8899</f>
        <v/>
      </c>
    </row>
    <row r="8900">
      <c r="A8900" s="161" t="n">
        <v>10170084</v>
      </c>
      <c r="B8900" s="162" t="inlineStr">
        <is>
          <t>قسم المستهلكات</t>
        </is>
      </c>
      <c r="C8900" s="163" t="inlineStr">
        <is>
          <t>اديبوند سائل</t>
        </is>
      </c>
      <c r="D8900" s="163" t="inlineStr">
        <is>
          <t>جركن</t>
        </is>
      </c>
      <c r="E8900" s="164" t="n">
        <v>1</v>
      </c>
      <c r="F8900" s="81">
        <f>SUMIFS(الاضافة!$G$7:$G$60000,الاضافة!$H$7:$H$60000,"*اضاف*",الاضافة!$E$7:$E$60000,'أرصدة المخزن'!C8900)</f>
        <v/>
      </c>
      <c r="G8900" s="81">
        <f>SUMIFS(الصرف!$H$7:$H$60000,الصرف!$F$7:$F$60000,'أرصدة المخزن'!C8900)</f>
        <v/>
      </c>
      <c r="H8900" s="82">
        <f>E8900+F8900-G8900</f>
        <v/>
      </c>
    </row>
    <row r="8901">
      <c r="A8901" s="161" t="n">
        <v>10170085</v>
      </c>
      <c r="B8901" s="162" t="inlineStr">
        <is>
          <t>قسم المستهلكات</t>
        </is>
      </c>
      <c r="C8901" s="163" t="inlineStr">
        <is>
          <t>كيس أفيز بلاستيك صغير</t>
        </is>
      </c>
      <c r="D8901" s="163" t="inlineStr">
        <is>
          <t>عدد</t>
        </is>
      </c>
      <c r="E8901" s="164" t="n">
        <v>0</v>
      </c>
      <c r="F8901" s="81">
        <f>SUMIFS(الاضافة!$G$7:$G$60000,الاضافة!$H$7:$H$60000,"*اضاف*",الاضافة!$E$7:$E$60000,'أرصدة المخزن'!C8901)</f>
        <v/>
      </c>
      <c r="G8901" s="81">
        <f>SUMIFS(الصرف!$H$7:$H$60000,الصرف!$F$7:$F$60000,'أرصدة المخزن'!C8901)</f>
        <v/>
      </c>
      <c r="H8901" s="82">
        <f>E8901+F8901-G8901</f>
        <v/>
      </c>
    </row>
    <row r="8902">
      <c r="A8902" s="161" t="n">
        <v>10170086</v>
      </c>
      <c r="B8902" s="162" t="inlineStr">
        <is>
          <t>قسم المستهلكات</t>
        </is>
      </c>
      <c r="C8902" s="163" t="inlineStr">
        <is>
          <t>قصدير 750</t>
        </is>
      </c>
      <c r="D8902" s="163" t="inlineStr">
        <is>
          <t>بكرة</t>
        </is>
      </c>
      <c r="E8902" s="164" t="n">
        <v>0</v>
      </c>
      <c r="F8902" s="81">
        <f>SUMIFS(الاضافة!$G$7:$G$60000,الاضافة!$H$7:$H$60000,"*اضاف*",الاضافة!$E$7:$E$60000,'أرصدة المخزن'!C8902)</f>
        <v/>
      </c>
      <c r="G8902" s="81">
        <f>SUMIFS(الصرف!$H$7:$H$60000,الصرف!$F$7:$F$60000,'أرصدة المخزن'!C8902)</f>
        <v/>
      </c>
      <c r="H8902" s="82">
        <f>E8902+F8902-G8902</f>
        <v/>
      </c>
    </row>
    <row r="8903">
      <c r="A8903" s="161" t="n">
        <v>10170087</v>
      </c>
      <c r="B8903" s="162" t="inlineStr">
        <is>
          <t>قسم المستهلكات</t>
        </is>
      </c>
      <c r="C8903" s="163" t="inlineStr">
        <is>
          <t>علبة مطهر مواسير صغير</t>
        </is>
      </c>
      <c r="D8903" s="163" t="inlineStr">
        <is>
          <t>علبة</t>
        </is>
      </c>
      <c r="E8903" s="164" t="n">
        <v>0</v>
      </c>
      <c r="F8903" s="81">
        <f>SUMIFS(الاضافة!$G$7:$G$60000,الاضافة!$H$7:$H$60000,"*اضاف*",الاضافة!$E$7:$E$60000,'أرصدة المخزن'!C8903)</f>
        <v/>
      </c>
      <c r="G8903" s="81">
        <f>SUMIFS(الصرف!$H$7:$H$60000,الصرف!$F$7:$F$60000,'أرصدة المخزن'!C8903)</f>
        <v/>
      </c>
      <c r="H8903" s="82">
        <f>E8903+F8903-G8903</f>
        <v/>
      </c>
    </row>
    <row r="8904">
      <c r="A8904" s="161" t="n">
        <v>10170088</v>
      </c>
      <c r="B8904" s="162" t="inlineStr">
        <is>
          <t>قسم المستهلكات</t>
        </is>
      </c>
      <c r="C8904" s="163" t="inlineStr">
        <is>
          <t>شريط تحذير</t>
        </is>
      </c>
      <c r="D8904" s="163" t="inlineStr">
        <is>
          <t>لفة</t>
        </is>
      </c>
      <c r="E8904" s="164" t="n">
        <v>0</v>
      </c>
      <c r="F8904" s="81">
        <f>SUMIFS(الاضافة!$G$7:$G$60000,الاضافة!$H$7:$H$60000,"*اضاف*",الاضافة!$E$7:$E$60000,'أرصدة المخزن'!C8904)</f>
        <v/>
      </c>
      <c r="G8904" s="81">
        <f>SUMIFS(الصرف!$H$7:$H$60000,الصرف!$F$7:$F$60000,'أرصدة المخزن'!C8904)</f>
        <v/>
      </c>
      <c r="H8904" s="82">
        <f>E8904+F8904-G8904</f>
        <v/>
      </c>
    </row>
    <row r="8905">
      <c r="A8905" s="161" t="n">
        <v>10170089</v>
      </c>
      <c r="B8905" s="162" t="inlineStr">
        <is>
          <t>قسم المستهلكات</t>
        </is>
      </c>
      <c r="C8905" s="163" t="inlineStr">
        <is>
          <t>لاصق رندر</t>
        </is>
      </c>
      <c r="D8905" s="163" t="inlineStr">
        <is>
          <t>عدد</t>
        </is>
      </c>
      <c r="E8905" s="164" t="n">
        <v>0</v>
      </c>
      <c r="F8905" s="81">
        <f>SUMIFS(الاضافة!$G$7:$G$60000,الاضافة!$H$7:$H$60000,"*اضاف*",الاضافة!$E$7:$E$60000,'أرصدة المخزن'!C8905)</f>
        <v/>
      </c>
      <c r="G8905" s="81">
        <f>SUMIFS(الصرف!$H$7:$H$60000,الصرف!$F$7:$F$60000,'أرصدة المخزن'!C8905)</f>
        <v/>
      </c>
      <c r="H8905" s="82">
        <f>E8905+F8905-G8905</f>
        <v/>
      </c>
    </row>
    <row r="8906">
      <c r="A8906" s="161" t="n">
        <v>10170090</v>
      </c>
      <c r="B8906" s="162" t="inlineStr">
        <is>
          <t>قسم المستهلكات</t>
        </is>
      </c>
      <c r="C8906" s="163" t="inlineStr"/>
      <c r="D8906" s="163" t="inlineStr"/>
      <c r="E8906" s="164" t="n">
        <v>0</v>
      </c>
      <c r="F8906" s="81">
        <f>SUMIFS(الاضافة!$G$7:$G$60000,الاضافة!$H$7:$H$60000,"*اضاف*",الاضافة!$E$7:$E$60000,'أرصدة المخزن'!C8906)</f>
        <v/>
      </c>
      <c r="G8906" s="81">
        <f>SUMIFS(الصرف!$H$7:$H$60000,الصرف!$F$7:$F$60000,'أرصدة المخزن'!C8906)</f>
        <v/>
      </c>
      <c r="H8906" s="82">
        <f>E8906+F8906-G8906</f>
        <v/>
      </c>
    </row>
    <row r="8907">
      <c r="A8907" s="161" t="n">
        <v>10170091</v>
      </c>
      <c r="B8907" s="162" t="inlineStr">
        <is>
          <t>قسم المستهلكات</t>
        </is>
      </c>
      <c r="C8907" s="163" t="inlineStr"/>
      <c r="D8907" s="163" t="inlineStr"/>
      <c r="E8907" s="164" t="n">
        <v>0</v>
      </c>
      <c r="F8907" s="81">
        <f>SUMIFS(الاضافة!$G$7:$G$60000,الاضافة!$H$7:$H$60000,"*اضاف*",الاضافة!$E$7:$E$60000,'أرصدة المخزن'!C8907)</f>
        <v/>
      </c>
      <c r="G8907" s="81">
        <f>SUMIFS(الصرف!$H$7:$H$60000,الصرف!$F$7:$F$60000,'أرصدة المخزن'!C8907)</f>
        <v/>
      </c>
      <c r="H8907" s="82">
        <f>E8907+F8907-G8907</f>
        <v/>
      </c>
    </row>
    <row r="8908">
      <c r="A8908" s="161" t="n">
        <v>10170092</v>
      </c>
      <c r="B8908" s="162" t="inlineStr">
        <is>
          <t>قسم المستهلكات</t>
        </is>
      </c>
      <c r="C8908" s="163" t="inlineStr"/>
      <c r="D8908" s="163" t="inlineStr"/>
      <c r="E8908" s="164" t="n">
        <v>0</v>
      </c>
      <c r="F8908" s="81">
        <f>SUMIFS(الاضافة!$G$7:$G$60000,الاضافة!$H$7:$H$60000,"*اضاف*",الاضافة!$E$7:$E$60000,'أرصدة المخزن'!C8908)</f>
        <v/>
      </c>
      <c r="G8908" s="81">
        <f>SUMIFS(الصرف!$H$7:$H$60000,الصرف!$F$7:$F$60000,'أرصدة المخزن'!C8908)</f>
        <v/>
      </c>
      <c r="H8908" s="82">
        <f>E8908+F8908-G8908</f>
        <v/>
      </c>
    </row>
    <row r="8909">
      <c r="A8909" s="161" t="n">
        <v>10170093</v>
      </c>
      <c r="B8909" s="162" t="inlineStr">
        <is>
          <t>قسم المستهلكات</t>
        </is>
      </c>
      <c r="C8909" s="163" t="inlineStr"/>
      <c r="D8909" s="163" t="inlineStr"/>
      <c r="E8909" s="164" t="n">
        <v>0</v>
      </c>
      <c r="F8909" s="81">
        <f>SUMIFS(الاضافة!$G$7:$G$60000,الاضافة!$H$7:$H$60000,"*اضاف*",الاضافة!$E$7:$E$60000,'أرصدة المخزن'!C8909)</f>
        <v/>
      </c>
      <c r="G8909" s="81">
        <f>SUMIFS(الصرف!$H$7:$H$60000,الصرف!$F$7:$F$60000,'أرصدة المخزن'!C8909)</f>
        <v/>
      </c>
      <c r="H8909" s="82">
        <f>E8909+F8909-G8909</f>
        <v/>
      </c>
    </row>
    <row r="8910">
      <c r="A8910" s="161" t="n">
        <v>10170094</v>
      </c>
      <c r="B8910" s="162" t="inlineStr">
        <is>
          <t>قسم المستهلكات</t>
        </is>
      </c>
      <c r="C8910" s="163" t="inlineStr"/>
      <c r="D8910" s="163" t="inlineStr"/>
      <c r="E8910" s="164" t="n">
        <v>0</v>
      </c>
      <c r="F8910" s="81">
        <f>SUMIFS(الاضافة!$G$7:$G$60000,الاضافة!$H$7:$H$60000,"*اضاف*",الاضافة!$E$7:$E$60000,'أرصدة المخزن'!C8910)</f>
        <v/>
      </c>
      <c r="G8910" s="81">
        <f>SUMIFS(الصرف!$H$7:$H$60000,الصرف!$F$7:$F$60000,'أرصدة المخزن'!C8910)</f>
        <v/>
      </c>
      <c r="H8910" s="82">
        <f>E8910+F8910-G8910</f>
        <v/>
      </c>
    </row>
    <row r="8911">
      <c r="A8911" s="161" t="n">
        <v>10170095</v>
      </c>
      <c r="B8911" s="162" t="inlineStr">
        <is>
          <t>قسم المستهلكات</t>
        </is>
      </c>
      <c r="C8911" s="163" t="inlineStr"/>
      <c r="D8911" s="163" t="inlineStr"/>
      <c r="E8911" s="164" t="n">
        <v>0</v>
      </c>
      <c r="F8911" s="81">
        <f>SUMIFS(الاضافة!$G$7:$G$60000,الاضافة!$H$7:$H$60000,"*اضاف*",الاضافة!$E$7:$E$60000,'أرصدة المخزن'!C8911)</f>
        <v/>
      </c>
      <c r="G8911" s="81">
        <f>SUMIFS(الصرف!$H$7:$H$60000,الصرف!$F$7:$F$60000,'أرصدة المخزن'!C8911)</f>
        <v/>
      </c>
      <c r="H8911" s="82">
        <f>E8911+F8911-G8911</f>
        <v/>
      </c>
    </row>
    <row r="8912">
      <c r="A8912" s="161" t="n">
        <v>10170096</v>
      </c>
      <c r="B8912" s="162" t="inlineStr">
        <is>
          <t>قسم المستهلكات</t>
        </is>
      </c>
      <c r="C8912" s="163" t="inlineStr"/>
      <c r="D8912" s="163" t="inlineStr"/>
      <c r="E8912" s="164" t="n">
        <v>0</v>
      </c>
      <c r="F8912" s="81">
        <f>SUMIFS(الاضافة!$G$7:$G$60000,الاضافة!$H$7:$H$60000,"*اضاف*",الاضافة!$E$7:$E$60000,'أرصدة المخزن'!C8912)</f>
        <v/>
      </c>
      <c r="G8912" s="81">
        <f>SUMIFS(الصرف!$H$7:$H$60000,الصرف!$F$7:$F$60000,'أرصدة المخزن'!C8912)</f>
        <v/>
      </c>
      <c r="H8912" s="82">
        <f>E8912+F8912-G8912</f>
        <v/>
      </c>
    </row>
    <row r="8913">
      <c r="A8913" s="161" t="n">
        <v>10170097</v>
      </c>
      <c r="B8913" s="162" t="inlineStr">
        <is>
          <t>قسم المستهلكات</t>
        </is>
      </c>
      <c r="C8913" s="163" t="inlineStr"/>
      <c r="D8913" s="163" t="inlineStr"/>
      <c r="E8913" s="164" t="n">
        <v>0</v>
      </c>
      <c r="F8913" s="81">
        <f>SUMIFS(الاضافة!$G$7:$G$60000,الاضافة!$H$7:$H$60000,"*اضاف*",الاضافة!$E$7:$E$60000,'أرصدة المخزن'!C8913)</f>
        <v/>
      </c>
      <c r="G8913" s="81">
        <f>SUMIFS(الصرف!$H$7:$H$60000,الصرف!$F$7:$F$60000,'أرصدة المخزن'!C8913)</f>
        <v/>
      </c>
      <c r="H8913" s="82">
        <f>E8913+F8913-G8913</f>
        <v/>
      </c>
    </row>
    <row r="8914">
      <c r="A8914" s="161" t="n">
        <v>10170098</v>
      </c>
      <c r="B8914" s="162" t="inlineStr">
        <is>
          <t>قسم المستهلكات</t>
        </is>
      </c>
      <c r="C8914" s="163" t="inlineStr"/>
      <c r="D8914" s="163" t="inlineStr"/>
      <c r="E8914" s="164" t="n">
        <v>0</v>
      </c>
      <c r="F8914" s="81">
        <f>SUMIFS(الاضافة!$G$7:$G$60000,الاضافة!$H$7:$H$60000,"*اضاف*",الاضافة!$E$7:$E$60000,'أرصدة المخزن'!C8914)</f>
        <v/>
      </c>
      <c r="G8914" s="81">
        <f>SUMIFS(الصرف!$H$7:$H$60000,الصرف!$F$7:$F$60000,'أرصدة المخزن'!C8914)</f>
        <v/>
      </c>
      <c r="H8914" s="82">
        <f>E8914+F8914-G8914</f>
        <v/>
      </c>
    </row>
    <row r="8915">
      <c r="A8915" s="161" t="n">
        <v>10170099</v>
      </c>
      <c r="B8915" s="162" t="inlineStr">
        <is>
          <t>قسم المستهلكات</t>
        </is>
      </c>
      <c r="C8915" s="163" t="inlineStr"/>
      <c r="D8915" s="163" t="inlineStr"/>
      <c r="E8915" s="164" t="n">
        <v>0</v>
      </c>
      <c r="F8915" s="81">
        <f>SUMIFS(الاضافة!$G$7:$G$60000,الاضافة!$H$7:$H$60000,"*اضاف*",الاضافة!$E$7:$E$60000,'أرصدة المخزن'!C8915)</f>
        <v/>
      </c>
      <c r="G8915" s="81">
        <f>SUMIFS(الصرف!$H$7:$H$60000,الصرف!$F$7:$F$60000,'أرصدة المخزن'!C8915)</f>
        <v/>
      </c>
      <c r="H8915" s="82">
        <f>E8915+F8915-G8915</f>
        <v/>
      </c>
    </row>
    <row r="8916">
      <c r="A8916" s="161" t="n">
        <v>10170100</v>
      </c>
      <c r="B8916" s="162" t="inlineStr">
        <is>
          <t>قسم المستهلكات</t>
        </is>
      </c>
      <c r="C8916" s="163" t="inlineStr"/>
      <c r="D8916" s="163" t="inlineStr"/>
      <c r="E8916" s="164" t="n">
        <v>0</v>
      </c>
      <c r="F8916" s="81">
        <f>SUMIFS(الاضافة!$G$7:$G$60000,الاضافة!$H$7:$H$60000,"*اضاف*",الاضافة!$E$7:$E$60000,'أرصدة المخزن'!C8916)</f>
        <v/>
      </c>
      <c r="G8916" s="81">
        <f>SUMIFS(الصرف!$H$7:$H$60000,الصرف!$F$7:$F$60000,'أرصدة المخزن'!C8916)</f>
        <v/>
      </c>
      <c r="H8916" s="82">
        <f>E8916+F8916-G8916</f>
        <v/>
      </c>
    </row>
    <row r="8917">
      <c r="A8917" s="161" t="n">
        <v>10170101</v>
      </c>
      <c r="B8917" s="162" t="inlineStr">
        <is>
          <t>قسم المستهلكات</t>
        </is>
      </c>
      <c r="C8917" s="163" t="inlineStr"/>
      <c r="D8917" s="163" t="inlineStr"/>
      <c r="E8917" s="164" t="n">
        <v>0</v>
      </c>
      <c r="F8917" s="81">
        <f>SUMIFS(الاضافة!$G$7:$G$60000,الاضافة!$H$7:$H$60000,"*اضاف*",الاضافة!$E$7:$E$60000,'أرصدة المخزن'!C8917)</f>
        <v/>
      </c>
      <c r="G8917" s="81">
        <f>SUMIFS(الصرف!$H$7:$H$60000,الصرف!$F$7:$F$60000,'أرصدة المخزن'!C8917)</f>
        <v/>
      </c>
      <c r="H8917" s="82">
        <f>E8917+F8917-G8917</f>
        <v/>
      </c>
    </row>
    <row r="8918">
      <c r="A8918" s="161" t="n">
        <v>10170102</v>
      </c>
      <c r="B8918" s="162" t="inlineStr">
        <is>
          <t>قسم المستهلكات</t>
        </is>
      </c>
      <c r="C8918" s="163" t="inlineStr"/>
      <c r="D8918" s="163" t="inlineStr"/>
      <c r="E8918" s="164" t="n">
        <v>0</v>
      </c>
      <c r="F8918" s="81">
        <f>SUMIFS(الاضافة!$G$7:$G$60000,الاضافة!$H$7:$H$60000,"*اضاف*",الاضافة!$E$7:$E$60000,'أرصدة المخزن'!C8918)</f>
        <v/>
      </c>
      <c r="G8918" s="81">
        <f>SUMIFS(الصرف!$H$7:$H$60000,الصرف!$F$7:$F$60000,'أرصدة المخزن'!C8918)</f>
        <v/>
      </c>
      <c r="H8918" s="82">
        <f>E8918+F8918-G8918</f>
        <v/>
      </c>
    </row>
    <row r="8919">
      <c r="A8919" s="161" t="n">
        <v>10170103</v>
      </c>
      <c r="B8919" s="162" t="inlineStr">
        <is>
          <t>قسم المستهلكات</t>
        </is>
      </c>
      <c r="C8919" s="163" t="inlineStr"/>
      <c r="D8919" s="163" t="inlineStr"/>
      <c r="E8919" s="164" t="n">
        <v>0</v>
      </c>
      <c r="F8919" s="81">
        <f>SUMIFS(الاضافة!$G$7:$G$60000,الاضافة!$H$7:$H$60000,"*اضاف*",الاضافة!$E$7:$E$60000,'أرصدة المخزن'!C8919)</f>
        <v/>
      </c>
      <c r="G8919" s="81">
        <f>SUMIFS(الصرف!$H$7:$H$60000,الصرف!$F$7:$F$60000,'أرصدة المخزن'!C8919)</f>
        <v/>
      </c>
      <c r="H8919" s="82">
        <f>E8919+F8919-G8919</f>
        <v/>
      </c>
    </row>
    <row r="8920">
      <c r="A8920" s="161" t="n">
        <v>10170104</v>
      </c>
      <c r="B8920" s="162" t="inlineStr">
        <is>
          <t>قسم المستهلكات</t>
        </is>
      </c>
      <c r="C8920" s="163" t="inlineStr"/>
      <c r="D8920" s="163" t="inlineStr"/>
      <c r="E8920" s="164" t="n">
        <v>0</v>
      </c>
      <c r="F8920" s="81">
        <f>SUMIFS(الاضافة!$G$7:$G$60000,الاضافة!$H$7:$H$60000,"*اضاف*",الاضافة!$E$7:$E$60000,'أرصدة المخزن'!C8920)</f>
        <v/>
      </c>
      <c r="G8920" s="81">
        <f>SUMIFS(الصرف!$H$7:$H$60000,الصرف!$F$7:$F$60000,'أرصدة المخزن'!C8920)</f>
        <v/>
      </c>
      <c r="H8920" s="82">
        <f>E8920+F8920-G8920</f>
        <v/>
      </c>
    </row>
    <row r="8921">
      <c r="A8921" s="161" t="n">
        <v>10170105</v>
      </c>
      <c r="B8921" s="162" t="inlineStr">
        <is>
          <t>قسم المستهلكات</t>
        </is>
      </c>
      <c r="C8921" s="163" t="inlineStr"/>
      <c r="D8921" s="163" t="inlineStr"/>
      <c r="E8921" s="164" t="n">
        <v>0</v>
      </c>
      <c r="F8921" s="81">
        <f>SUMIFS(الاضافة!$G$7:$G$60000,الاضافة!$H$7:$H$60000,"*اضاف*",الاضافة!$E$7:$E$60000,'أرصدة المخزن'!C8921)</f>
        <v/>
      </c>
      <c r="G8921" s="81">
        <f>SUMIFS(الصرف!$H$7:$H$60000,الصرف!$F$7:$F$60000,'أرصدة المخزن'!C8921)</f>
        <v/>
      </c>
      <c r="H8921" s="82">
        <f>E8921+F8921-G8921</f>
        <v/>
      </c>
    </row>
    <row r="8922">
      <c r="A8922" s="161" t="n">
        <v>10170106</v>
      </c>
      <c r="B8922" s="162" t="inlineStr">
        <is>
          <t>قسم المستهلكات</t>
        </is>
      </c>
      <c r="C8922" s="163" t="inlineStr"/>
      <c r="D8922" s="163" t="inlineStr"/>
      <c r="E8922" s="164" t="n">
        <v>0</v>
      </c>
      <c r="F8922" s="81">
        <f>SUMIFS(الاضافة!$G$7:$G$60000,الاضافة!$H$7:$H$60000,"*اضاف*",الاضافة!$E$7:$E$60000,'أرصدة المخزن'!C8922)</f>
        <v/>
      </c>
      <c r="G8922" s="81">
        <f>SUMIFS(الصرف!$H$7:$H$60000,الصرف!$F$7:$F$60000,'أرصدة المخزن'!C8922)</f>
        <v/>
      </c>
      <c r="H8922" s="82">
        <f>E8922+F8922-G8922</f>
        <v/>
      </c>
    </row>
    <row r="8923">
      <c r="A8923" s="161" t="n">
        <v>10170107</v>
      </c>
      <c r="B8923" s="162" t="inlineStr">
        <is>
          <t>قسم المستهلكات</t>
        </is>
      </c>
      <c r="C8923" s="163" t="inlineStr"/>
      <c r="D8923" s="163" t="inlineStr"/>
      <c r="E8923" s="164" t="n">
        <v>0</v>
      </c>
      <c r="F8923" s="81">
        <f>SUMIFS(الاضافة!$G$7:$G$60000,الاضافة!$H$7:$H$60000,"*اضاف*",الاضافة!$E$7:$E$60000,'أرصدة المخزن'!C8923)</f>
        <v/>
      </c>
      <c r="G8923" s="81">
        <f>SUMIFS(الصرف!$H$7:$H$60000,الصرف!$F$7:$F$60000,'أرصدة المخزن'!C8923)</f>
        <v/>
      </c>
      <c r="H8923" s="82">
        <f>E8923+F8923-G8923</f>
        <v/>
      </c>
    </row>
    <row r="8924">
      <c r="A8924" s="161" t="n">
        <v>10170108</v>
      </c>
      <c r="B8924" s="162" t="inlineStr">
        <is>
          <t>قسم المستهلكات</t>
        </is>
      </c>
      <c r="C8924" s="163" t="inlineStr"/>
      <c r="D8924" s="163" t="inlineStr"/>
      <c r="E8924" s="164" t="n">
        <v>0</v>
      </c>
      <c r="F8924" s="81">
        <f>SUMIFS(الاضافة!$G$7:$G$60000,الاضافة!$H$7:$H$60000,"*اضاف*",الاضافة!$E$7:$E$60000,'أرصدة المخزن'!C8924)</f>
        <v/>
      </c>
      <c r="G8924" s="81">
        <f>SUMIFS(الصرف!$H$7:$H$60000,الصرف!$F$7:$F$60000,'أرصدة المخزن'!C8924)</f>
        <v/>
      </c>
      <c r="H8924" s="82">
        <f>E8924+F8924-G8924</f>
        <v/>
      </c>
    </row>
    <row r="8925">
      <c r="A8925" s="161" t="n">
        <v>10170109</v>
      </c>
      <c r="B8925" s="162" t="inlineStr">
        <is>
          <t>قسم المستهلكات</t>
        </is>
      </c>
      <c r="C8925" s="163" t="inlineStr"/>
      <c r="D8925" s="163" t="inlineStr"/>
      <c r="E8925" s="164" t="n">
        <v>0</v>
      </c>
      <c r="F8925" s="81">
        <f>SUMIFS(الاضافة!$G$7:$G$60000,الاضافة!$H$7:$H$60000,"*اضاف*",الاضافة!$E$7:$E$60000,'أرصدة المخزن'!C8925)</f>
        <v/>
      </c>
      <c r="G8925" s="81">
        <f>SUMIFS(الصرف!$H$7:$H$60000,الصرف!$F$7:$F$60000,'أرصدة المخزن'!C8925)</f>
        <v/>
      </c>
      <c r="H8925" s="82">
        <f>E8925+F8925-G8925</f>
        <v/>
      </c>
    </row>
    <row r="8926">
      <c r="A8926" s="161" t="n">
        <v>10170110</v>
      </c>
      <c r="B8926" s="162" t="inlineStr">
        <is>
          <t>قسم المستهلكات</t>
        </is>
      </c>
      <c r="C8926" s="163" t="inlineStr"/>
      <c r="D8926" s="163" t="inlineStr"/>
      <c r="E8926" s="164" t="n">
        <v>0</v>
      </c>
      <c r="F8926" s="81">
        <f>SUMIFS(الاضافة!$G$7:$G$60000,الاضافة!$H$7:$H$60000,"*اضاف*",الاضافة!$E$7:$E$60000,'أرصدة المخزن'!C8926)</f>
        <v/>
      </c>
      <c r="G8926" s="81">
        <f>SUMIFS(الصرف!$H$7:$H$60000,الصرف!$F$7:$F$60000,'أرصدة المخزن'!C8926)</f>
        <v/>
      </c>
      <c r="H8926" s="82">
        <f>E8926+F8926-G8926</f>
        <v/>
      </c>
    </row>
    <row r="8927">
      <c r="A8927" s="161" t="n">
        <v>10170111</v>
      </c>
      <c r="B8927" s="162" t="inlineStr">
        <is>
          <t>قسم المستهلكات</t>
        </is>
      </c>
      <c r="C8927" s="163" t="inlineStr"/>
      <c r="D8927" s="163" t="inlineStr"/>
      <c r="E8927" s="164" t="n">
        <v>0</v>
      </c>
      <c r="F8927" s="81">
        <f>SUMIFS(الاضافة!$G$7:$G$60000,الاضافة!$H$7:$H$60000,"*اضاف*",الاضافة!$E$7:$E$60000,'أرصدة المخزن'!C8927)</f>
        <v/>
      </c>
      <c r="G8927" s="81">
        <f>SUMIFS(الصرف!$H$7:$H$60000,الصرف!$F$7:$F$60000,'أرصدة المخزن'!C8927)</f>
        <v/>
      </c>
      <c r="H8927" s="82">
        <f>E8927+F8927-G8927</f>
        <v/>
      </c>
    </row>
    <row r="8928">
      <c r="A8928" s="161" t="n">
        <v>10170112</v>
      </c>
      <c r="B8928" s="162" t="inlineStr">
        <is>
          <t>قسم المستهلكات</t>
        </is>
      </c>
      <c r="C8928" s="163" t="inlineStr"/>
      <c r="D8928" s="163" t="inlineStr"/>
      <c r="E8928" s="164" t="n">
        <v>0</v>
      </c>
      <c r="F8928" s="81">
        <f>SUMIFS(الاضافة!$G$7:$G$60000,الاضافة!$H$7:$H$60000,"*اضاف*",الاضافة!$E$7:$E$60000,'أرصدة المخزن'!C8928)</f>
        <v/>
      </c>
      <c r="G8928" s="81">
        <f>SUMIFS(الصرف!$H$7:$H$60000,الصرف!$F$7:$F$60000,'أرصدة المخزن'!C8928)</f>
        <v/>
      </c>
      <c r="H8928" s="82">
        <f>E8928+F8928-G8928</f>
        <v/>
      </c>
    </row>
    <row r="8929">
      <c r="A8929" s="161" t="n">
        <v>10170113</v>
      </c>
      <c r="B8929" s="162" t="inlineStr">
        <is>
          <t>قسم المستهلكات</t>
        </is>
      </c>
      <c r="C8929" s="163" t="inlineStr"/>
      <c r="D8929" s="163" t="inlineStr"/>
      <c r="E8929" s="164" t="n">
        <v>0</v>
      </c>
      <c r="F8929" s="81">
        <f>SUMIFS(الاضافة!$G$7:$G$60000,الاضافة!$H$7:$H$60000,"*اضاف*",الاضافة!$E$7:$E$60000,'أرصدة المخزن'!C8929)</f>
        <v/>
      </c>
      <c r="G8929" s="81">
        <f>SUMIFS(الصرف!$H$7:$H$60000,الصرف!$F$7:$F$60000,'أرصدة المخزن'!C8929)</f>
        <v/>
      </c>
      <c r="H8929" s="82">
        <f>E8929+F8929-G8929</f>
        <v/>
      </c>
    </row>
    <row r="8930">
      <c r="A8930" s="161" t="n">
        <v>10170114</v>
      </c>
      <c r="B8930" s="162" t="inlineStr">
        <is>
          <t>قسم المستهلكات</t>
        </is>
      </c>
      <c r="C8930" s="163" t="inlineStr"/>
      <c r="D8930" s="163" t="inlineStr"/>
      <c r="E8930" s="164" t="n">
        <v>0</v>
      </c>
      <c r="F8930" s="81">
        <f>SUMIFS(الاضافة!$G$7:$G$60000,الاضافة!$H$7:$H$60000,"*اضاف*",الاضافة!$E$7:$E$60000,'أرصدة المخزن'!C8930)</f>
        <v/>
      </c>
      <c r="G8930" s="81">
        <f>SUMIFS(الصرف!$H$7:$H$60000,الصرف!$F$7:$F$60000,'أرصدة المخزن'!C8930)</f>
        <v/>
      </c>
      <c r="H8930" s="82">
        <f>E8930+F8930-G8930</f>
        <v/>
      </c>
    </row>
    <row r="8931">
      <c r="A8931" s="161" t="n">
        <v>10170115</v>
      </c>
      <c r="B8931" s="162" t="inlineStr">
        <is>
          <t>قسم المستهلكات</t>
        </is>
      </c>
      <c r="C8931" s="163" t="inlineStr"/>
      <c r="D8931" s="163" t="inlineStr"/>
      <c r="E8931" s="164" t="n">
        <v>0</v>
      </c>
      <c r="F8931" s="81">
        <f>SUMIFS(الاضافة!$G$7:$G$60000,الاضافة!$H$7:$H$60000,"*اضاف*",الاضافة!$E$7:$E$60000,'أرصدة المخزن'!C8931)</f>
        <v/>
      </c>
      <c r="G8931" s="81">
        <f>SUMIFS(الصرف!$H$7:$H$60000,الصرف!$F$7:$F$60000,'أرصدة المخزن'!C8931)</f>
        <v/>
      </c>
      <c r="H8931" s="82">
        <f>E8931+F8931-G8931</f>
        <v/>
      </c>
    </row>
    <row r="8932">
      <c r="A8932" s="161" t="n">
        <v>10170116</v>
      </c>
      <c r="B8932" s="162" t="inlineStr">
        <is>
          <t>قسم المستهلكات</t>
        </is>
      </c>
      <c r="C8932" s="163" t="inlineStr"/>
      <c r="D8932" s="163" t="inlineStr"/>
      <c r="E8932" s="164" t="n">
        <v>0</v>
      </c>
      <c r="F8932" s="81">
        <f>SUMIFS(الاضافة!$G$7:$G$60000,الاضافة!$H$7:$H$60000,"*اضاف*",الاضافة!$E$7:$E$60000,'أرصدة المخزن'!C8932)</f>
        <v/>
      </c>
      <c r="G8932" s="81">
        <f>SUMIFS(الصرف!$H$7:$H$60000,الصرف!$F$7:$F$60000,'أرصدة المخزن'!C8932)</f>
        <v/>
      </c>
      <c r="H8932" s="82">
        <f>E8932+F8932-G8932</f>
        <v/>
      </c>
    </row>
    <row r="8933">
      <c r="A8933" s="161" t="n">
        <v>10170117</v>
      </c>
      <c r="B8933" s="162" t="inlineStr">
        <is>
          <t>قسم المستهلكات</t>
        </is>
      </c>
      <c r="C8933" s="163" t="inlineStr"/>
      <c r="D8933" s="163" t="inlineStr"/>
      <c r="E8933" s="164" t="n">
        <v>0</v>
      </c>
      <c r="F8933" s="81">
        <f>SUMIFS(الاضافة!$G$7:$G$60000,الاضافة!$H$7:$H$60000,"*اضاف*",الاضافة!$E$7:$E$60000,'أرصدة المخزن'!C8933)</f>
        <v/>
      </c>
      <c r="G8933" s="81">
        <f>SUMIFS(الصرف!$H$7:$H$60000,الصرف!$F$7:$F$60000,'أرصدة المخزن'!C8933)</f>
        <v/>
      </c>
      <c r="H8933" s="82">
        <f>E8933+F8933-G8933</f>
        <v/>
      </c>
    </row>
    <row r="8934">
      <c r="A8934" s="161" t="n">
        <v>10170118</v>
      </c>
      <c r="B8934" s="162" t="inlineStr">
        <is>
          <t>قسم المستهلكات</t>
        </is>
      </c>
      <c r="C8934" s="163" t="inlineStr"/>
      <c r="D8934" s="163" t="inlineStr"/>
      <c r="E8934" s="164" t="n">
        <v>0</v>
      </c>
      <c r="F8934" s="81">
        <f>SUMIFS(الاضافة!$G$7:$G$60000,الاضافة!$H$7:$H$60000,"*اضاف*",الاضافة!$E$7:$E$60000,'أرصدة المخزن'!C8934)</f>
        <v/>
      </c>
      <c r="G8934" s="81">
        <f>SUMIFS(الصرف!$H$7:$H$60000,الصرف!$F$7:$F$60000,'أرصدة المخزن'!C8934)</f>
        <v/>
      </c>
      <c r="H8934" s="82">
        <f>E8934+F8934-G8934</f>
        <v/>
      </c>
    </row>
    <row r="8935">
      <c r="A8935" s="161" t="n">
        <v>10170119</v>
      </c>
      <c r="B8935" s="162" t="inlineStr">
        <is>
          <t>قسم المستهلكات</t>
        </is>
      </c>
      <c r="C8935" s="163" t="inlineStr"/>
      <c r="D8935" s="163" t="inlineStr"/>
      <c r="E8935" s="164" t="n">
        <v>0</v>
      </c>
      <c r="F8935" s="81">
        <f>SUMIFS(الاضافة!$G$7:$G$60000,الاضافة!$H$7:$H$60000,"*اضاف*",الاضافة!$E$7:$E$60000,'أرصدة المخزن'!C8935)</f>
        <v/>
      </c>
      <c r="G8935" s="81">
        <f>SUMIFS(الصرف!$H$7:$H$60000,الصرف!$F$7:$F$60000,'أرصدة المخزن'!C8935)</f>
        <v/>
      </c>
      <c r="H8935" s="82">
        <f>E8935+F8935-G8935</f>
        <v/>
      </c>
    </row>
    <row r="8936">
      <c r="A8936" s="161" t="n">
        <v>10170120</v>
      </c>
      <c r="B8936" s="162" t="inlineStr">
        <is>
          <t>قسم المستهلكات</t>
        </is>
      </c>
      <c r="C8936" s="163" t="inlineStr"/>
      <c r="D8936" s="163" t="inlineStr"/>
      <c r="E8936" s="164" t="n">
        <v>0</v>
      </c>
      <c r="F8936" s="81">
        <f>SUMIFS(الاضافة!$G$7:$G$60000,الاضافة!$H$7:$H$60000,"*اضاف*",الاضافة!$E$7:$E$60000,'أرصدة المخزن'!C8936)</f>
        <v/>
      </c>
      <c r="G8936" s="81">
        <f>SUMIFS(الصرف!$H$7:$H$60000,الصرف!$F$7:$F$60000,'أرصدة المخزن'!C8936)</f>
        <v/>
      </c>
      <c r="H8936" s="82">
        <f>E8936+F8936-G8936</f>
        <v/>
      </c>
    </row>
    <row r="8937">
      <c r="A8937" s="161" t="n">
        <v>10170121</v>
      </c>
      <c r="B8937" s="162" t="inlineStr">
        <is>
          <t>قسم المستهلكات</t>
        </is>
      </c>
      <c r="C8937" s="163" t="inlineStr"/>
      <c r="D8937" s="163" t="inlineStr"/>
      <c r="E8937" s="164" t="n">
        <v>0</v>
      </c>
      <c r="F8937" s="81">
        <f>SUMIFS(الاضافة!$G$7:$G$60000,الاضافة!$H$7:$H$60000,"*اضاف*",الاضافة!$E$7:$E$60000,'أرصدة المخزن'!C8937)</f>
        <v/>
      </c>
      <c r="G8937" s="81">
        <f>SUMIFS(الصرف!$H$7:$H$60000,الصرف!$F$7:$F$60000,'أرصدة المخزن'!C8937)</f>
        <v/>
      </c>
      <c r="H8937" s="82">
        <f>E8937+F8937-G8937</f>
        <v/>
      </c>
    </row>
    <row r="8938">
      <c r="A8938" s="161" t="n">
        <v>10170122</v>
      </c>
      <c r="B8938" s="162" t="inlineStr">
        <is>
          <t>قسم المستهلكات</t>
        </is>
      </c>
      <c r="C8938" s="163" t="inlineStr"/>
      <c r="D8938" s="163" t="inlineStr"/>
      <c r="E8938" s="164" t="n">
        <v>0</v>
      </c>
      <c r="F8938" s="81">
        <f>SUMIFS(الاضافة!$G$7:$G$60000,الاضافة!$H$7:$H$60000,"*اضاف*",الاضافة!$E$7:$E$60000,'أرصدة المخزن'!C8938)</f>
        <v/>
      </c>
      <c r="G8938" s="81">
        <f>SUMIFS(الصرف!$H$7:$H$60000,الصرف!$F$7:$F$60000,'أرصدة المخزن'!C8938)</f>
        <v/>
      </c>
      <c r="H8938" s="82">
        <f>E8938+F8938-G8938</f>
        <v/>
      </c>
    </row>
    <row r="8939">
      <c r="A8939" s="161" t="n">
        <v>10170123</v>
      </c>
      <c r="B8939" s="162" t="inlineStr">
        <is>
          <t>قسم المستهلكات</t>
        </is>
      </c>
      <c r="C8939" s="163" t="inlineStr"/>
      <c r="D8939" s="163" t="inlineStr"/>
      <c r="E8939" s="164" t="n">
        <v>0</v>
      </c>
      <c r="F8939" s="81">
        <f>SUMIFS(الاضافة!$G$7:$G$60000,الاضافة!$H$7:$H$60000,"*اضاف*",الاضافة!$E$7:$E$60000,'أرصدة المخزن'!C8939)</f>
        <v/>
      </c>
      <c r="G8939" s="81">
        <f>SUMIFS(الصرف!$H$7:$H$60000,الصرف!$F$7:$F$60000,'أرصدة المخزن'!C8939)</f>
        <v/>
      </c>
      <c r="H8939" s="82">
        <f>E8939+F8939-G8939</f>
        <v/>
      </c>
    </row>
    <row r="8940">
      <c r="A8940" s="161" t="n">
        <v>10170124</v>
      </c>
      <c r="B8940" s="162" t="inlineStr">
        <is>
          <t>قسم المستهلكات</t>
        </is>
      </c>
      <c r="C8940" s="163" t="inlineStr"/>
      <c r="D8940" s="163" t="inlineStr"/>
      <c r="E8940" s="164" t="n">
        <v>0</v>
      </c>
      <c r="F8940" s="81">
        <f>SUMIFS(الاضافة!$G$7:$G$60000,الاضافة!$H$7:$H$60000,"*اضاف*",الاضافة!$E$7:$E$60000,'أرصدة المخزن'!C8940)</f>
        <v/>
      </c>
      <c r="G8940" s="81">
        <f>SUMIFS(الصرف!$H$7:$H$60000,الصرف!$F$7:$F$60000,'أرصدة المخزن'!C8940)</f>
        <v/>
      </c>
      <c r="H8940" s="82">
        <f>E8940+F8940-G8940</f>
        <v/>
      </c>
    </row>
    <row r="8941">
      <c r="A8941" s="161" t="n">
        <v>10170125</v>
      </c>
      <c r="B8941" s="162" t="inlineStr">
        <is>
          <t>قسم المستهلكات</t>
        </is>
      </c>
      <c r="C8941" s="163" t="inlineStr"/>
      <c r="D8941" s="163" t="inlineStr"/>
      <c r="E8941" s="164" t="n">
        <v>0</v>
      </c>
      <c r="F8941" s="81">
        <f>SUMIFS(الاضافة!$G$7:$G$60000,الاضافة!$H$7:$H$60000,"*اضاف*",الاضافة!$E$7:$E$60000,'أرصدة المخزن'!C8941)</f>
        <v/>
      </c>
      <c r="G8941" s="81">
        <f>SUMIFS(الصرف!$H$7:$H$60000,الصرف!$F$7:$F$60000,'أرصدة المخزن'!C8941)</f>
        <v/>
      </c>
      <c r="H8941" s="82">
        <f>E8941+F8941-G8941</f>
        <v/>
      </c>
    </row>
    <row r="8942">
      <c r="A8942" s="161" t="n">
        <v>10170126</v>
      </c>
      <c r="B8942" s="162" t="inlineStr">
        <is>
          <t>قسم المستهلكات</t>
        </is>
      </c>
      <c r="C8942" s="163" t="inlineStr"/>
      <c r="D8942" s="163" t="inlineStr"/>
      <c r="E8942" s="164" t="n">
        <v>0</v>
      </c>
      <c r="F8942" s="81">
        <f>SUMIFS(الاضافة!$G$7:$G$60000,الاضافة!$H$7:$H$60000,"*اضاف*",الاضافة!$E$7:$E$60000,'أرصدة المخزن'!C8942)</f>
        <v/>
      </c>
      <c r="G8942" s="81">
        <f>SUMIFS(الصرف!$H$7:$H$60000,الصرف!$F$7:$F$60000,'أرصدة المخزن'!C8942)</f>
        <v/>
      </c>
      <c r="H8942" s="82">
        <f>E8942+F8942-G8942</f>
        <v/>
      </c>
    </row>
    <row r="8943">
      <c r="A8943" s="161" t="n">
        <v>10170127</v>
      </c>
      <c r="B8943" s="162" t="inlineStr">
        <is>
          <t>قسم المستهلكات</t>
        </is>
      </c>
      <c r="C8943" s="163" t="inlineStr"/>
      <c r="D8943" s="163" t="inlineStr"/>
      <c r="E8943" s="164" t="n">
        <v>0</v>
      </c>
      <c r="F8943" s="81">
        <f>SUMIFS(الاضافة!$G$7:$G$60000,الاضافة!$H$7:$H$60000,"*اضاف*",الاضافة!$E$7:$E$60000,'أرصدة المخزن'!C8943)</f>
        <v/>
      </c>
      <c r="G8943" s="81">
        <f>SUMIFS(الصرف!$H$7:$H$60000,الصرف!$F$7:$F$60000,'أرصدة المخزن'!C8943)</f>
        <v/>
      </c>
      <c r="H8943" s="82">
        <f>E8943+F8943-G8943</f>
        <v/>
      </c>
    </row>
    <row r="8944">
      <c r="A8944" s="161" t="n">
        <v>10170128</v>
      </c>
      <c r="B8944" s="162" t="inlineStr">
        <is>
          <t>قسم المستهلكات</t>
        </is>
      </c>
      <c r="C8944" s="163" t="inlineStr"/>
      <c r="D8944" s="163" t="inlineStr"/>
      <c r="E8944" s="164" t="n">
        <v>0</v>
      </c>
      <c r="F8944" s="81">
        <f>SUMIFS(الاضافة!$G$7:$G$60000,الاضافة!$H$7:$H$60000,"*اضاف*",الاضافة!$E$7:$E$60000,'أرصدة المخزن'!C8944)</f>
        <v/>
      </c>
      <c r="G8944" s="81">
        <f>SUMIFS(الصرف!$H$7:$H$60000,الصرف!$F$7:$F$60000,'أرصدة المخزن'!C8944)</f>
        <v/>
      </c>
      <c r="H8944" s="82">
        <f>E8944+F8944-G8944</f>
        <v/>
      </c>
    </row>
    <row r="8945">
      <c r="A8945" s="161" t="n">
        <v>10170129</v>
      </c>
      <c r="B8945" s="162" t="inlineStr">
        <is>
          <t>قسم المستهلكات</t>
        </is>
      </c>
      <c r="C8945" s="163" t="inlineStr"/>
      <c r="D8945" s="163" t="inlineStr"/>
      <c r="E8945" s="164" t="n">
        <v>0</v>
      </c>
      <c r="F8945" s="81">
        <f>SUMIFS(الاضافة!$G$7:$G$60000,الاضافة!$H$7:$H$60000,"*اضاف*",الاضافة!$E$7:$E$60000,'أرصدة المخزن'!C8945)</f>
        <v/>
      </c>
      <c r="G8945" s="81">
        <f>SUMIFS(الصرف!$H$7:$H$60000,الصرف!$F$7:$F$60000,'أرصدة المخزن'!C8945)</f>
        <v/>
      </c>
      <c r="H8945" s="82">
        <f>E8945+F8945-G8945</f>
        <v/>
      </c>
    </row>
    <row r="8946">
      <c r="A8946" s="161" t="n">
        <v>10170130</v>
      </c>
      <c r="B8946" s="162" t="inlineStr">
        <is>
          <t>قسم المستهلكات</t>
        </is>
      </c>
      <c r="C8946" s="163" t="inlineStr"/>
      <c r="D8946" s="163" t="inlineStr"/>
      <c r="E8946" s="164" t="n">
        <v>0</v>
      </c>
      <c r="F8946" s="81">
        <f>SUMIFS(الاضافة!$G$7:$G$60000,الاضافة!$H$7:$H$60000,"*اضاف*",الاضافة!$E$7:$E$60000,'أرصدة المخزن'!C8946)</f>
        <v/>
      </c>
      <c r="G8946" s="81">
        <f>SUMIFS(الصرف!$H$7:$H$60000,الصرف!$F$7:$F$60000,'أرصدة المخزن'!C8946)</f>
        <v/>
      </c>
      <c r="H8946" s="82">
        <f>E8946+F8946-G8946</f>
        <v/>
      </c>
    </row>
    <row r="8947">
      <c r="A8947" s="161" t="n">
        <v>10170131</v>
      </c>
      <c r="B8947" s="162" t="inlineStr">
        <is>
          <t>قسم المستهلكات</t>
        </is>
      </c>
      <c r="C8947" s="163" t="inlineStr"/>
      <c r="D8947" s="163" t="inlineStr"/>
      <c r="E8947" s="164" t="n">
        <v>0</v>
      </c>
      <c r="F8947" s="81">
        <f>SUMIFS(الاضافة!$G$7:$G$60000,الاضافة!$H$7:$H$60000,"*اضاف*",الاضافة!$E$7:$E$60000,'أرصدة المخزن'!C8947)</f>
        <v/>
      </c>
      <c r="G8947" s="81">
        <f>SUMIFS(الصرف!$H$7:$H$60000,الصرف!$F$7:$F$60000,'أرصدة المخزن'!C8947)</f>
        <v/>
      </c>
      <c r="H8947" s="82">
        <f>E8947+F8947-G8947</f>
        <v/>
      </c>
    </row>
    <row r="8948">
      <c r="A8948" s="161" t="n">
        <v>10170132</v>
      </c>
      <c r="B8948" s="162" t="inlineStr">
        <is>
          <t>قسم المستهلكات</t>
        </is>
      </c>
      <c r="C8948" s="163" t="inlineStr"/>
      <c r="D8948" s="163" t="inlineStr"/>
      <c r="E8948" s="164" t="n">
        <v>0</v>
      </c>
      <c r="F8948" s="81">
        <f>SUMIFS(الاضافة!$G$7:$G$60000,الاضافة!$H$7:$H$60000,"*اضاف*",الاضافة!$E$7:$E$60000,'أرصدة المخزن'!C8948)</f>
        <v/>
      </c>
      <c r="G8948" s="81">
        <f>SUMIFS(الصرف!$H$7:$H$60000,الصرف!$F$7:$F$60000,'أرصدة المخزن'!C8948)</f>
        <v/>
      </c>
      <c r="H8948" s="82">
        <f>E8948+F8948-G8948</f>
        <v/>
      </c>
    </row>
    <row r="8949">
      <c r="A8949" s="161" t="n">
        <v>10170133</v>
      </c>
      <c r="B8949" s="162" t="inlineStr">
        <is>
          <t>قسم المستهلكات</t>
        </is>
      </c>
      <c r="C8949" s="163" t="inlineStr"/>
      <c r="D8949" s="163" t="inlineStr"/>
      <c r="E8949" s="164" t="n">
        <v>0</v>
      </c>
      <c r="F8949" s="81">
        <f>SUMIFS(الاضافة!$G$7:$G$60000,الاضافة!$H$7:$H$60000,"*اضاف*",الاضافة!$E$7:$E$60000,'أرصدة المخزن'!C8949)</f>
        <v/>
      </c>
      <c r="G8949" s="81">
        <f>SUMIFS(الصرف!$H$7:$H$60000,الصرف!$F$7:$F$60000,'أرصدة المخزن'!C8949)</f>
        <v/>
      </c>
      <c r="H8949" s="82">
        <f>E8949+F8949-G8949</f>
        <v/>
      </c>
    </row>
    <row r="8950">
      <c r="A8950" s="161" t="n">
        <v>10170134</v>
      </c>
      <c r="B8950" s="162" t="inlineStr">
        <is>
          <t>قسم المستهلكات</t>
        </is>
      </c>
      <c r="C8950" s="163" t="inlineStr"/>
      <c r="D8950" s="163" t="inlineStr"/>
      <c r="E8950" s="164" t="n">
        <v>0</v>
      </c>
      <c r="F8950" s="81">
        <f>SUMIFS(الاضافة!$G$7:$G$60000,الاضافة!$H$7:$H$60000,"*اضاف*",الاضافة!$E$7:$E$60000,'أرصدة المخزن'!C8950)</f>
        <v/>
      </c>
      <c r="G8950" s="81">
        <f>SUMIFS(الصرف!$H$7:$H$60000,الصرف!$F$7:$F$60000,'أرصدة المخزن'!C8950)</f>
        <v/>
      </c>
      <c r="H8950" s="82">
        <f>E8950+F8950-G8950</f>
        <v/>
      </c>
    </row>
    <row r="8951">
      <c r="A8951" s="161" t="n">
        <v>10170135</v>
      </c>
      <c r="B8951" s="162" t="inlineStr">
        <is>
          <t>قسم المستهلكات</t>
        </is>
      </c>
      <c r="C8951" s="163" t="inlineStr"/>
      <c r="D8951" s="163" t="inlineStr"/>
      <c r="E8951" s="164" t="n">
        <v>0</v>
      </c>
      <c r="F8951" s="81">
        <f>SUMIFS(الاضافة!$G$7:$G$60000,الاضافة!$H$7:$H$60000,"*اضاف*",الاضافة!$E$7:$E$60000,'أرصدة المخزن'!C8951)</f>
        <v/>
      </c>
      <c r="G8951" s="81">
        <f>SUMIFS(الصرف!$H$7:$H$60000,الصرف!$F$7:$F$60000,'أرصدة المخزن'!C8951)</f>
        <v/>
      </c>
      <c r="H8951" s="82">
        <f>E8951+F8951-G8951</f>
        <v/>
      </c>
    </row>
    <row r="8952">
      <c r="A8952" s="161" t="n">
        <v>10170136</v>
      </c>
      <c r="B8952" s="162" t="inlineStr">
        <is>
          <t>قسم المستهلكات</t>
        </is>
      </c>
      <c r="C8952" s="163" t="inlineStr"/>
      <c r="D8952" s="163" t="inlineStr"/>
      <c r="E8952" s="164" t="n">
        <v>0</v>
      </c>
      <c r="F8952" s="81">
        <f>SUMIFS(الاضافة!$G$7:$G$60000,الاضافة!$H$7:$H$60000,"*اضاف*",الاضافة!$E$7:$E$60000,'أرصدة المخزن'!C8952)</f>
        <v/>
      </c>
      <c r="G8952" s="81">
        <f>SUMIFS(الصرف!$H$7:$H$60000,الصرف!$F$7:$F$60000,'أرصدة المخزن'!C8952)</f>
        <v/>
      </c>
      <c r="H8952" s="82">
        <f>E8952+F8952-G8952</f>
        <v/>
      </c>
    </row>
    <row r="8953">
      <c r="A8953" s="161" t="n">
        <v>10170137</v>
      </c>
      <c r="B8953" s="162" t="inlineStr">
        <is>
          <t>قسم المستهلكات</t>
        </is>
      </c>
      <c r="C8953" s="163" t="inlineStr"/>
      <c r="D8953" s="163" t="inlineStr"/>
      <c r="E8953" s="164" t="n">
        <v>0</v>
      </c>
      <c r="F8953" s="81">
        <f>SUMIFS(الاضافة!$G$7:$G$60000,الاضافة!$H$7:$H$60000,"*اضاف*",الاضافة!$E$7:$E$60000,'أرصدة المخزن'!C8953)</f>
        <v/>
      </c>
      <c r="G8953" s="81">
        <f>SUMIFS(الصرف!$H$7:$H$60000,الصرف!$F$7:$F$60000,'أرصدة المخزن'!C8953)</f>
        <v/>
      </c>
      <c r="H8953" s="82">
        <f>E8953+F8953-G8953</f>
        <v/>
      </c>
    </row>
    <row r="8954">
      <c r="A8954" s="161" t="n">
        <v>10170138</v>
      </c>
      <c r="B8954" s="162" t="inlineStr">
        <is>
          <t>قسم المستهلكات</t>
        </is>
      </c>
      <c r="C8954" s="163" t="inlineStr"/>
      <c r="D8954" s="163" t="inlineStr"/>
      <c r="E8954" s="164" t="n">
        <v>0</v>
      </c>
      <c r="F8954" s="81">
        <f>SUMIFS(الاضافة!$G$7:$G$60000,الاضافة!$H$7:$H$60000,"*اضاف*",الاضافة!$E$7:$E$60000,'أرصدة المخزن'!C8954)</f>
        <v/>
      </c>
      <c r="G8954" s="81">
        <f>SUMIFS(الصرف!$H$7:$H$60000,الصرف!$F$7:$F$60000,'أرصدة المخزن'!C8954)</f>
        <v/>
      </c>
      <c r="H8954" s="82">
        <f>E8954+F8954-G8954</f>
        <v/>
      </c>
    </row>
    <row r="8955">
      <c r="A8955" s="161" t="n">
        <v>10170139</v>
      </c>
      <c r="B8955" s="162" t="inlineStr">
        <is>
          <t>قسم المستهلكات</t>
        </is>
      </c>
      <c r="C8955" s="163" t="inlineStr"/>
      <c r="D8955" s="163" t="inlineStr"/>
      <c r="E8955" s="164" t="n">
        <v>0</v>
      </c>
      <c r="F8955" s="81">
        <f>SUMIFS(الاضافة!$G$7:$G$60000,الاضافة!$H$7:$H$60000,"*اضاف*",الاضافة!$E$7:$E$60000,'أرصدة المخزن'!C8955)</f>
        <v/>
      </c>
      <c r="G8955" s="81">
        <f>SUMIFS(الصرف!$H$7:$H$60000,الصرف!$F$7:$F$60000,'أرصدة المخزن'!C8955)</f>
        <v/>
      </c>
      <c r="H8955" s="82">
        <f>E8955+F8955-G8955</f>
        <v/>
      </c>
    </row>
    <row r="8956">
      <c r="A8956" s="161" t="n">
        <v>10170140</v>
      </c>
      <c r="B8956" s="162" t="inlineStr">
        <is>
          <t>قسم المستهلكات</t>
        </is>
      </c>
      <c r="C8956" s="163" t="inlineStr"/>
      <c r="D8956" s="163" t="inlineStr"/>
      <c r="E8956" s="164" t="n">
        <v>0</v>
      </c>
      <c r="F8956" s="81">
        <f>SUMIFS(الاضافة!$G$7:$G$60000,الاضافة!$H$7:$H$60000,"*اضاف*",الاضافة!$E$7:$E$60000,'أرصدة المخزن'!C8956)</f>
        <v/>
      </c>
      <c r="G8956" s="81">
        <f>SUMIFS(الصرف!$H$7:$H$60000,الصرف!$F$7:$F$60000,'أرصدة المخزن'!C8956)</f>
        <v/>
      </c>
      <c r="H8956" s="82">
        <f>E8956+F8956-G8956</f>
        <v/>
      </c>
    </row>
    <row r="8957">
      <c r="A8957" s="161" t="n">
        <v>10170141</v>
      </c>
      <c r="B8957" s="162" t="inlineStr">
        <is>
          <t>قسم المستهلكات</t>
        </is>
      </c>
      <c r="C8957" s="163" t="inlineStr"/>
      <c r="D8957" s="163" t="inlineStr"/>
      <c r="E8957" s="164" t="n">
        <v>0</v>
      </c>
      <c r="F8957" s="81">
        <f>SUMIFS(الاضافة!$G$7:$G$60000,الاضافة!$H$7:$H$60000,"*اضاف*",الاضافة!$E$7:$E$60000,'أرصدة المخزن'!C8957)</f>
        <v/>
      </c>
      <c r="G8957" s="81">
        <f>SUMIFS(الصرف!$H$7:$H$60000,الصرف!$F$7:$F$60000,'أرصدة المخزن'!C8957)</f>
        <v/>
      </c>
      <c r="H8957" s="82">
        <f>E8957+F8957-G8957</f>
        <v/>
      </c>
    </row>
    <row r="8958">
      <c r="A8958" s="161" t="n">
        <v>10170142</v>
      </c>
      <c r="B8958" s="162" t="inlineStr">
        <is>
          <t>قسم المستهلكات</t>
        </is>
      </c>
      <c r="C8958" s="163" t="inlineStr"/>
      <c r="D8958" s="163" t="inlineStr"/>
      <c r="E8958" s="164" t="n">
        <v>0</v>
      </c>
      <c r="F8958" s="81">
        <f>SUMIFS(الاضافة!$G$7:$G$60000,الاضافة!$H$7:$H$60000,"*اضاف*",الاضافة!$E$7:$E$60000,'أرصدة المخزن'!C8958)</f>
        <v/>
      </c>
      <c r="G8958" s="81">
        <f>SUMIFS(الصرف!$H$7:$H$60000,الصرف!$F$7:$F$60000,'أرصدة المخزن'!C8958)</f>
        <v/>
      </c>
      <c r="H8958" s="82">
        <f>E8958+F8958-G8958</f>
        <v/>
      </c>
    </row>
    <row r="8959">
      <c r="A8959" s="161" t="n">
        <v>10170143</v>
      </c>
      <c r="B8959" s="162" t="inlineStr">
        <is>
          <t>قسم المستهلكات</t>
        </is>
      </c>
      <c r="C8959" s="163" t="inlineStr"/>
      <c r="D8959" s="163" t="inlineStr"/>
      <c r="E8959" s="164" t="n">
        <v>0</v>
      </c>
      <c r="F8959" s="81">
        <f>SUMIFS(الاضافة!$G$7:$G$60000,الاضافة!$H$7:$H$60000,"*اضاف*",الاضافة!$E$7:$E$60000,'أرصدة المخزن'!C8959)</f>
        <v/>
      </c>
      <c r="G8959" s="81">
        <f>SUMIFS(الصرف!$H$7:$H$60000,الصرف!$F$7:$F$60000,'أرصدة المخزن'!C8959)</f>
        <v/>
      </c>
      <c r="H8959" s="82">
        <f>E8959+F8959-G8959</f>
        <v/>
      </c>
    </row>
    <row r="8960">
      <c r="A8960" s="161" t="n">
        <v>10170144</v>
      </c>
      <c r="B8960" s="162" t="inlineStr">
        <is>
          <t>قسم المستهلكات</t>
        </is>
      </c>
      <c r="C8960" s="163" t="inlineStr"/>
      <c r="D8960" s="163" t="inlineStr"/>
      <c r="E8960" s="164" t="n">
        <v>0</v>
      </c>
      <c r="F8960" s="81">
        <f>SUMIFS(الاضافة!$G$7:$G$60000,الاضافة!$H$7:$H$60000,"*اضاف*",الاضافة!$E$7:$E$60000,'أرصدة المخزن'!C8960)</f>
        <v/>
      </c>
      <c r="G8960" s="81">
        <f>SUMIFS(الصرف!$H$7:$H$60000,الصرف!$F$7:$F$60000,'أرصدة المخزن'!C8960)</f>
        <v/>
      </c>
      <c r="H8960" s="82">
        <f>E8960+F8960-G8960</f>
        <v/>
      </c>
    </row>
    <row r="8961">
      <c r="A8961" s="161" t="n">
        <v>10170145</v>
      </c>
      <c r="B8961" s="162" t="inlineStr">
        <is>
          <t>قسم المستهلكات</t>
        </is>
      </c>
      <c r="C8961" s="163" t="inlineStr"/>
      <c r="D8961" s="163" t="inlineStr"/>
      <c r="E8961" s="164" t="n">
        <v>0</v>
      </c>
      <c r="F8961" s="81">
        <f>SUMIFS(الاضافة!$G$7:$G$60000,الاضافة!$H$7:$H$60000,"*اضاف*",الاضافة!$E$7:$E$60000,'أرصدة المخزن'!C8961)</f>
        <v/>
      </c>
      <c r="G8961" s="81">
        <f>SUMIFS(الصرف!$H$7:$H$60000,الصرف!$F$7:$F$60000,'أرصدة المخزن'!C8961)</f>
        <v/>
      </c>
      <c r="H8961" s="82">
        <f>E8961+F8961-G8961</f>
        <v/>
      </c>
    </row>
    <row r="8962">
      <c r="A8962" s="161" t="n">
        <v>10170146</v>
      </c>
      <c r="B8962" s="162" t="inlineStr">
        <is>
          <t>قسم المستهلكات</t>
        </is>
      </c>
      <c r="C8962" s="163" t="inlineStr"/>
      <c r="D8962" s="163" t="inlineStr"/>
      <c r="E8962" s="164" t="n">
        <v>0</v>
      </c>
      <c r="F8962" s="81">
        <f>SUMIFS(الاضافة!$G$7:$G$60000,الاضافة!$H$7:$H$60000,"*اضاف*",الاضافة!$E$7:$E$60000,'أرصدة المخزن'!C8962)</f>
        <v/>
      </c>
      <c r="G8962" s="81">
        <f>SUMIFS(الصرف!$H$7:$H$60000,الصرف!$F$7:$F$60000,'أرصدة المخزن'!C8962)</f>
        <v/>
      </c>
      <c r="H8962" s="82">
        <f>E8962+F8962-G8962</f>
        <v/>
      </c>
    </row>
    <row r="8963">
      <c r="A8963" s="161" t="n">
        <v>10170147</v>
      </c>
      <c r="B8963" s="162" t="inlineStr">
        <is>
          <t>قسم المستهلكات</t>
        </is>
      </c>
      <c r="C8963" s="163" t="inlineStr"/>
      <c r="D8963" s="163" t="inlineStr"/>
      <c r="E8963" s="164" t="n">
        <v>0</v>
      </c>
      <c r="F8963" s="81">
        <f>SUMIFS(الاضافة!$G$7:$G$60000,الاضافة!$H$7:$H$60000,"*اضاف*",الاضافة!$E$7:$E$60000,'أرصدة المخزن'!C8963)</f>
        <v/>
      </c>
      <c r="G8963" s="81">
        <f>SUMIFS(الصرف!$H$7:$H$60000,الصرف!$F$7:$F$60000,'أرصدة المخزن'!C8963)</f>
        <v/>
      </c>
      <c r="H8963" s="82">
        <f>E8963+F8963-G8963</f>
        <v/>
      </c>
    </row>
    <row r="8964">
      <c r="A8964" s="161" t="n">
        <v>10170148</v>
      </c>
      <c r="B8964" s="162" t="inlineStr">
        <is>
          <t>قسم المستهلكات</t>
        </is>
      </c>
      <c r="C8964" s="163" t="inlineStr"/>
      <c r="D8964" s="163" t="inlineStr"/>
      <c r="E8964" s="164" t="n">
        <v>0</v>
      </c>
      <c r="F8964" s="81">
        <f>SUMIFS(الاضافة!$G$7:$G$60000,الاضافة!$H$7:$H$60000,"*اضاف*",الاضافة!$E$7:$E$60000,'أرصدة المخزن'!C8964)</f>
        <v/>
      </c>
      <c r="G8964" s="81">
        <f>SUMIFS(الصرف!$H$7:$H$60000,الصرف!$F$7:$F$60000,'أرصدة المخزن'!C8964)</f>
        <v/>
      </c>
      <c r="H8964" s="82">
        <f>E8964+F8964-G8964</f>
        <v/>
      </c>
    </row>
    <row r="8965">
      <c r="A8965" s="161" t="n">
        <v>10170149</v>
      </c>
      <c r="B8965" s="162" t="inlineStr">
        <is>
          <t>قسم المستهلكات</t>
        </is>
      </c>
      <c r="C8965" s="163" t="inlineStr"/>
      <c r="D8965" s="163" t="inlineStr"/>
      <c r="E8965" s="164" t="n">
        <v>0</v>
      </c>
      <c r="F8965" s="81">
        <f>SUMIFS(الاضافة!$G$7:$G$60000,الاضافة!$H$7:$H$60000,"*اضاف*",الاضافة!$E$7:$E$60000,'أرصدة المخزن'!C8965)</f>
        <v/>
      </c>
      <c r="G8965" s="81">
        <f>SUMIFS(الصرف!$H$7:$H$60000,الصرف!$F$7:$F$60000,'أرصدة المخزن'!C8965)</f>
        <v/>
      </c>
      <c r="H8965" s="82">
        <f>E8965+F8965-G8965</f>
        <v/>
      </c>
    </row>
    <row r="8966">
      <c r="A8966" s="161" t="n">
        <v>10170150</v>
      </c>
      <c r="B8966" s="162" t="inlineStr">
        <is>
          <t>قسم المستهلكات</t>
        </is>
      </c>
      <c r="C8966" s="163" t="inlineStr"/>
      <c r="D8966" s="163" t="inlineStr"/>
      <c r="E8966" s="164" t="n">
        <v>0</v>
      </c>
      <c r="F8966" s="81">
        <f>SUMIFS(الاضافة!$G$7:$G$60000,الاضافة!$H$7:$H$60000,"*اضاف*",الاضافة!$E$7:$E$60000,'أرصدة المخزن'!C8966)</f>
        <v/>
      </c>
      <c r="G8966" s="81">
        <f>SUMIFS(الصرف!$H$7:$H$60000,الصرف!$F$7:$F$60000,'أرصدة المخزن'!C8966)</f>
        <v/>
      </c>
      <c r="H8966" s="82">
        <f>E8966+F8966-G8966</f>
        <v/>
      </c>
    </row>
    <row r="8967">
      <c r="A8967" s="161" t="n">
        <v>10170151</v>
      </c>
      <c r="B8967" s="162" t="inlineStr">
        <is>
          <t>قسم المستهلكات</t>
        </is>
      </c>
      <c r="C8967" s="163" t="inlineStr"/>
      <c r="D8967" s="163" t="inlineStr"/>
      <c r="E8967" s="164" t="n">
        <v>0</v>
      </c>
      <c r="F8967" s="81">
        <f>SUMIFS(الاضافة!$G$7:$G$60000,الاضافة!$H$7:$H$60000,"*اضاف*",الاضافة!$E$7:$E$60000,'أرصدة المخزن'!C8967)</f>
        <v/>
      </c>
      <c r="G8967" s="81">
        <f>SUMIFS(الصرف!$H$7:$H$60000,الصرف!$F$7:$F$60000,'أرصدة المخزن'!C8967)</f>
        <v/>
      </c>
      <c r="H8967" s="82">
        <f>E8967+F8967-G8967</f>
        <v/>
      </c>
    </row>
    <row r="8968">
      <c r="A8968" s="161" t="n">
        <v>10170152</v>
      </c>
      <c r="B8968" s="162" t="inlineStr">
        <is>
          <t>قسم المستهلكات</t>
        </is>
      </c>
      <c r="C8968" s="163" t="inlineStr"/>
      <c r="D8968" s="163" t="inlineStr"/>
      <c r="E8968" s="164" t="n">
        <v>0</v>
      </c>
      <c r="F8968" s="81">
        <f>SUMIFS(الاضافة!$G$7:$G$60000,الاضافة!$H$7:$H$60000,"*اضاف*",الاضافة!$E$7:$E$60000,'أرصدة المخزن'!C8968)</f>
        <v/>
      </c>
      <c r="G8968" s="81">
        <f>SUMIFS(الصرف!$H$7:$H$60000,الصرف!$F$7:$F$60000,'أرصدة المخزن'!C8968)</f>
        <v/>
      </c>
      <c r="H8968" s="82">
        <f>E8968+F8968-G8968</f>
        <v/>
      </c>
    </row>
    <row r="8969">
      <c r="A8969" s="161" t="n">
        <v>10170153</v>
      </c>
      <c r="B8969" s="162" t="inlineStr">
        <is>
          <t>قسم المستهلكات</t>
        </is>
      </c>
      <c r="C8969" s="163" t="inlineStr"/>
      <c r="D8969" s="163" t="inlineStr"/>
      <c r="E8969" s="164" t="n">
        <v>0</v>
      </c>
      <c r="F8969" s="81">
        <f>SUMIFS(الاضافة!$G$7:$G$60000,الاضافة!$H$7:$H$60000,"*اضاف*",الاضافة!$E$7:$E$60000,'أرصدة المخزن'!C8969)</f>
        <v/>
      </c>
      <c r="G8969" s="81">
        <f>SUMIFS(الصرف!$H$7:$H$60000,الصرف!$F$7:$F$60000,'أرصدة المخزن'!C8969)</f>
        <v/>
      </c>
      <c r="H8969" s="82">
        <f>E8969+F8969-G8969</f>
        <v/>
      </c>
    </row>
    <row r="8970">
      <c r="A8970" s="161" t="n">
        <v>10170154</v>
      </c>
      <c r="B8970" s="162" t="inlineStr">
        <is>
          <t>قسم المستهلكات</t>
        </is>
      </c>
      <c r="C8970" s="163" t="inlineStr"/>
      <c r="D8970" s="163" t="inlineStr"/>
      <c r="E8970" s="164" t="n">
        <v>0</v>
      </c>
      <c r="F8970" s="81">
        <f>SUMIFS(الاضافة!$G$7:$G$60000,الاضافة!$H$7:$H$60000,"*اضاف*",الاضافة!$E$7:$E$60000,'أرصدة المخزن'!C8970)</f>
        <v/>
      </c>
      <c r="G8970" s="81">
        <f>SUMIFS(الصرف!$H$7:$H$60000,الصرف!$F$7:$F$60000,'أرصدة المخزن'!C8970)</f>
        <v/>
      </c>
      <c r="H8970" s="82">
        <f>E8970+F8970-G8970</f>
        <v/>
      </c>
    </row>
    <row r="8971">
      <c r="A8971" s="161" t="n">
        <v>10170155</v>
      </c>
      <c r="B8971" s="162" t="inlineStr">
        <is>
          <t>قسم المستهلكات</t>
        </is>
      </c>
      <c r="C8971" s="163" t="inlineStr"/>
      <c r="D8971" s="163" t="inlineStr"/>
      <c r="E8971" s="164" t="n">
        <v>0</v>
      </c>
      <c r="F8971" s="81">
        <f>SUMIFS(الاضافة!$G$7:$G$60000,الاضافة!$H$7:$H$60000,"*اضاف*",الاضافة!$E$7:$E$60000,'أرصدة المخزن'!C8971)</f>
        <v/>
      </c>
      <c r="G8971" s="81">
        <f>SUMIFS(الصرف!$H$7:$H$60000,الصرف!$F$7:$F$60000,'أرصدة المخزن'!C8971)</f>
        <v/>
      </c>
      <c r="H8971" s="82">
        <f>E8971+F8971-G8971</f>
        <v/>
      </c>
    </row>
    <row r="8972">
      <c r="A8972" s="161" t="n">
        <v>10170156</v>
      </c>
      <c r="B8972" s="162" t="inlineStr">
        <is>
          <t>قسم المستهلكات</t>
        </is>
      </c>
      <c r="C8972" s="163" t="inlineStr"/>
      <c r="D8972" s="163" t="inlineStr"/>
      <c r="E8972" s="164" t="n">
        <v>0</v>
      </c>
      <c r="F8972" s="81">
        <f>SUMIFS(الاضافة!$G$7:$G$60000,الاضافة!$H$7:$H$60000,"*اضاف*",الاضافة!$E$7:$E$60000,'أرصدة المخزن'!C8972)</f>
        <v/>
      </c>
      <c r="G8972" s="81">
        <f>SUMIFS(الصرف!$H$7:$H$60000,الصرف!$F$7:$F$60000,'أرصدة المخزن'!C8972)</f>
        <v/>
      </c>
      <c r="H8972" s="82">
        <f>E8972+F8972-G8972</f>
        <v/>
      </c>
    </row>
    <row r="8973">
      <c r="A8973" s="161" t="n">
        <v>10170157</v>
      </c>
      <c r="B8973" s="162" t="inlineStr">
        <is>
          <t>قسم المستهلكات</t>
        </is>
      </c>
      <c r="C8973" s="163" t="inlineStr"/>
      <c r="D8973" s="163" t="inlineStr"/>
      <c r="E8973" s="164" t="n">
        <v>0</v>
      </c>
      <c r="F8973" s="81">
        <f>SUMIFS(الاضافة!$G$7:$G$60000,الاضافة!$H$7:$H$60000,"*اضاف*",الاضافة!$E$7:$E$60000,'أرصدة المخزن'!C8973)</f>
        <v/>
      </c>
      <c r="G8973" s="81">
        <f>SUMIFS(الصرف!$H$7:$H$60000,الصرف!$F$7:$F$60000,'أرصدة المخزن'!C8973)</f>
        <v/>
      </c>
      <c r="H8973" s="82">
        <f>E8973+F8973-G8973</f>
        <v/>
      </c>
    </row>
    <row r="8974">
      <c r="A8974" s="161" t="n">
        <v>10170158</v>
      </c>
      <c r="B8974" s="162" t="inlineStr">
        <is>
          <t>قسم المستهلكات</t>
        </is>
      </c>
      <c r="C8974" s="163" t="inlineStr"/>
      <c r="D8974" s="163" t="inlineStr"/>
      <c r="E8974" s="164" t="n">
        <v>0</v>
      </c>
      <c r="F8974" s="81">
        <f>SUMIFS(الاضافة!$G$7:$G$60000,الاضافة!$H$7:$H$60000,"*اضاف*",الاضافة!$E$7:$E$60000,'أرصدة المخزن'!C8974)</f>
        <v/>
      </c>
      <c r="G8974" s="81">
        <f>SUMIFS(الصرف!$H$7:$H$60000,الصرف!$F$7:$F$60000,'أرصدة المخزن'!C8974)</f>
        <v/>
      </c>
      <c r="H8974" s="82">
        <f>E8974+F8974-G8974</f>
        <v/>
      </c>
    </row>
    <row r="8975">
      <c r="A8975" s="161" t="n">
        <v>10170159</v>
      </c>
      <c r="B8975" s="162" t="inlineStr">
        <is>
          <t>قسم المستهلكات</t>
        </is>
      </c>
      <c r="C8975" s="163" t="inlineStr"/>
      <c r="D8975" s="163" t="inlineStr"/>
      <c r="E8975" s="164" t="n">
        <v>0</v>
      </c>
      <c r="F8975" s="81">
        <f>SUMIFS(الاضافة!$G$7:$G$60000,الاضافة!$H$7:$H$60000,"*اضاف*",الاضافة!$E$7:$E$60000,'أرصدة المخزن'!C8975)</f>
        <v/>
      </c>
      <c r="G8975" s="81">
        <f>SUMIFS(الصرف!$H$7:$H$60000,الصرف!$F$7:$F$60000,'أرصدة المخزن'!C8975)</f>
        <v/>
      </c>
      <c r="H8975" s="82">
        <f>E8975+F8975-G8975</f>
        <v/>
      </c>
    </row>
    <row r="8976">
      <c r="A8976" s="161" t="n">
        <v>10170160</v>
      </c>
      <c r="B8976" s="162" t="inlineStr">
        <is>
          <t>قسم المستهلكات</t>
        </is>
      </c>
      <c r="C8976" s="163" t="inlineStr"/>
      <c r="D8976" s="163" t="inlineStr"/>
      <c r="E8976" s="164" t="n">
        <v>0</v>
      </c>
      <c r="F8976" s="81">
        <f>SUMIFS(الاضافة!$G$7:$G$60000,الاضافة!$H$7:$H$60000,"*اضاف*",الاضافة!$E$7:$E$60000,'أرصدة المخزن'!C8976)</f>
        <v/>
      </c>
      <c r="G8976" s="81">
        <f>SUMIFS(الصرف!$H$7:$H$60000,الصرف!$F$7:$F$60000,'أرصدة المخزن'!C8976)</f>
        <v/>
      </c>
      <c r="H8976" s="82">
        <f>E8976+F8976-G8976</f>
        <v/>
      </c>
    </row>
    <row r="8977">
      <c r="A8977" s="161" t="n">
        <v>10170161</v>
      </c>
      <c r="B8977" s="162" t="inlineStr">
        <is>
          <t>قسم المستهلكات</t>
        </is>
      </c>
      <c r="C8977" s="163" t="inlineStr"/>
      <c r="D8977" s="163" t="inlineStr"/>
      <c r="E8977" s="164" t="n">
        <v>0</v>
      </c>
      <c r="F8977" s="81">
        <f>SUMIFS(الاضافة!$G$7:$G$60000,الاضافة!$H$7:$H$60000,"*اضاف*",الاضافة!$E$7:$E$60000,'أرصدة المخزن'!C8977)</f>
        <v/>
      </c>
      <c r="G8977" s="81">
        <f>SUMIFS(الصرف!$H$7:$H$60000,الصرف!$F$7:$F$60000,'أرصدة المخزن'!C8977)</f>
        <v/>
      </c>
      <c r="H8977" s="82">
        <f>E8977+F8977-G8977</f>
        <v/>
      </c>
    </row>
    <row r="8978">
      <c r="A8978" s="161" t="n">
        <v>10170162</v>
      </c>
      <c r="B8978" s="162" t="inlineStr">
        <is>
          <t>قسم المستهلكات</t>
        </is>
      </c>
      <c r="C8978" s="163" t="inlineStr"/>
      <c r="D8978" s="163" t="inlineStr"/>
      <c r="E8978" s="164" t="n">
        <v>0</v>
      </c>
      <c r="F8978" s="81">
        <f>SUMIFS(الاضافة!$G$7:$G$60000,الاضافة!$H$7:$H$60000,"*اضاف*",الاضافة!$E$7:$E$60000,'أرصدة المخزن'!C8978)</f>
        <v/>
      </c>
      <c r="G8978" s="81">
        <f>SUMIFS(الصرف!$H$7:$H$60000,الصرف!$F$7:$F$60000,'أرصدة المخزن'!C8978)</f>
        <v/>
      </c>
      <c r="H8978" s="82">
        <f>E8978+F8978-G8978</f>
        <v/>
      </c>
    </row>
    <row r="8979">
      <c r="A8979" s="161" t="n">
        <v>10170163</v>
      </c>
      <c r="B8979" s="162" t="inlineStr">
        <is>
          <t>قسم المستهلكات</t>
        </is>
      </c>
      <c r="C8979" s="163" t="inlineStr"/>
      <c r="D8979" s="163" t="inlineStr"/>
      <c r="E8979" s="164" t="n">
        <v>0</v>
      </c>
      <c r="F8979" s="81">
        <f>SUMIFS(الاضافة!$G$7:$G$60000,الاضافة!$H$7:$H$60000,"*اضاف*",الاضافة!$E$7:$E$60000,'أرصدة المخزن'!C8979)</f>
        <v/>
      </c>
      <c r="G8979" s="81">
        <f>SUMIFS(الصرف!$H$7:$H$60000,الصرف!$F$7:$F$60000,'أرصدة المخزن'!C8979)</f>
        <v/>
      </c>
      <c r="H8979" s="82">
        <f>E8979+F8979-G8979</f>
        <v/>
      </c>
    </row>
    <row r="8980">
      <c r="A8980" s="161" t="n">
        <v>10170164</v>
      </c>
      <c r="B8980" s="162" t="inlineStr">
        <is>
          <t>قسم المستهلكات</t>
        </is>
      </c>
      <c r="C8980" s="163" t="inlineStr"/>
      <c r="D8980" s="163" t="inlineStr"/>
      <c r="E8980" s="164" t="n">
        <v>0</v>
      </c>
      <c r="F8980" s="81">
        <f>SUMIFS(الاضافة!$G$7:$G$60000,الاضافة!$H$7:$H$60000,"*اضاف*",الاضافة!$E$7:$E$60000,'أرصدة المخزن'!C8980)</f>
        <v/>
      </c>
      <c r="G8980" s="81">
        <f>SUMIFS(الصرف!$H$7:$H$60000,الصرف!$F$7:$F$60000,'أرصدة المخزن'!C8980)</f>
        <v/>
      </c>
      <c r="H8980" s="82">
        <f>E8980+F8980-G8980</f>
        <v/>
      </c>
    </row>
    <row r="8981">
      <c r="A8981" s="161" t="n">
        <v>10170165</v>
      </c>
      <c r="B8981" s="162" t="inlineStr">
        <is>
          <t>قسم المستهلكات</t>
        </is>
      </c>
      <c r="C8981" s="163" t="inlineStr"/>
      <c r="D8981" s="163" t="inlineStr"/>
      <c r="E8981" s="164" t="n">
        <v>0</v>
      </c>
      <c r="F8981" s="81">
        <f>SUMIFS(الاضافة!$G$7:$G$60000,الاضافة!$H$7:$H$60000,"*اضاف*",الاضافة!$E$7:$E$60000,'أرصدة المخزن'!C8981)</f>
        <v/>
      </c>
      <c r="G8981" s="81">
        <f>SUMIFS(الصرف!$H$7:$H$60000,الصرف!$F$7:$F$60000,'أرصدة المخزن'!C8981)</f>
        <v/>
      </c>
      <c r="H8981" s="82">
        <f>E8981+F8981-G8981</f>
        <v/>
      </c>
    </row>
    <row r="8982">
      <c r="A8982" s="161" t="n">
        <v>10170166</v>
      </c>
      <c r="B8982" s="162" t="inlineStr">
        <is>
          <t>قسم المستهلكات</t>
        </is>
      </c>
      <c r="C8982" s="163" t="inlineStr"/>
      <c r="D8982" s="163" t="inlineStr"/>
      <c r="E8982" s="164" t="n">
        <v>0</v>
      </c>
      <c r="F8982" s="81">
        <f>SUMIFS(الاضافة!$G$7:$G$60000,الاضافة!$H$7:$H$60000,"*اضاف*",الاضافة!$E$7:$E$60000,'أرصدة المخزن'!C8982)</f>
        <v/>
      </c>
      <c r="G8982" s="81">
        <f>SUMIFS(الصرف!$H$7:$H$60000,الصرف!$F$7:$F$60000,'أرصدة المخزن'!C8982)</f>
        <v/>
      </c>
      <c r="H8982" s="82">
        <f>E8982+F8982-G8982</f>
        <v/>
      </c>
    </row>
    <row r="8983">
      <c r="A8983" s="161" t="n">
        <v>10170167</v>
      </c>
      <c r="B8983" s="162" t="inlineStr">
        <is>
          <t>قسم المستهلكات</t>
        </is>
      </c>
      <c r="C8983" s="163" t="inlineStr"/>
      <c r="D8983" s="163" t="inlineStr"/>
      <c r="E8983" s="164" t="n">
        <v>0</v>
      </c>
      <c r="F8983" s="81">
        <f>SUMIFS(الاضافة!$G$7:$G$60000,الاضافة!$H$7:$H$60000,"*اضاف*",الاضافة!$E$7:$E$60000,'أرصدة المخزن'!C8983)</f>
        <v/>
      </c>
      <c r="G8983" s="81">
        <f>SUMIFS(الصرف!$H$7:$H$60000,الصرف!$F$7:$F$60000,'أرصدة المخزن'!C8983)</f>
        <v/>
      </c>
      <c r="H8983" s="82">
        <f>E8983+F8983-G8983</f>
        <v/>
      </c>
    </row>
    <row r="8984">
      <c r="A8984" s="161" t="n">
        <v>10170168</v>
      </c>
      <c r="B8984" s="162" t="inlineStr">
        <is>
          <t>قسم المستهلكات</t>
        </is>
      </c>
      <c r="C8984" s="163" t="inlineStr"/>
      <c r="D8984" s="163" t="inlineStr"/>
      <c r="E8984" s="164" t="n">
        <v>0</v>
      </c>
      <c r="F8984" s="81">
        <f>SUMIFS(الاضافة!$G$7:$G$60000,الاضافة!$H$7:$H$60000,"*اضاف*",الاضافة!$E$7:$E$60000,'أرصدة المخزن'!C8984)</f>
        <v/>
      </c>
      <c r="G8984" s="81">
        <f>SUMIFS(الصرف!$H$7:$H$60000,الصرف!$F$7:$F$60000,'أرصدة المخزن'!C8984)</f>
        <v/>
      </c>
      <c r="H8984" s="82">
        <f>E8984+F8984-G8984</f>
        <v/>
      </c>
    </row>
    <row r="8985">
      <c r="A8985" s="161" t="n">
        <v>10170169</v>
      </c>
      <c r="B8985" s="162" t="inlineStr">
        <is>
          <t>قسم المستهلكات</t>
        </is>
      </c>
      <c r="C8985" s="163" t="inlineStr"/>
      <c r="D8985" s="163" t="inlineStr"/>
      <c r="E8985" s="164" t="n">
        <v>0</v>
      </c>
      <c r="F8985" s="81">
        <f>SUMIFS(الاضافة!$G$7:$G$60000,الاضافة!$H$7:$H$60000,"*اضاف*",الاضافة!$E$7:$E$60000,'أرصدة المخزن'!C8985)</f>
        <v/>
      </c>
      <c r="G8985" s="81">
        <f>SUMIFS(الصرف!$H$7:$H$60000,الصرف!$F$7:$F$60000,'أرصدة المخزن'!C8985)</f>
        <v/>
      </c>
      <c r="H8985" s="82">
        <f>E8985+F8985-G8985</f>
        <v/>
      </c>
    </row>
    <row r="8986">
      <c r="A8986" s="161" t="n">
        <v>10170170</v>
      </c>
      <c r="B8986" s="162" t="inlineStr">
        <is>
          <t>قسم المستهلكات</t>
        </is>
      </c>
      <c r="C8986" s="163" t="inlineStr"/>
      <c r="D8986" s="163" t="inlineStr"/>
      <c r="E8986" s="164" t="n">
        <v>0</v>
      </c>
      <c r="F8986" s="81">
        <f>SUMIFS(الاضافة!$G$7:$G$60000,الاضافة!$H$7:$H$60000,"*اضاف*",الاضافة!$E$7:$E$60000,'أرصدة المخزن'!C8986)</f>
        <v/>
      </c>
      <c r="G8986" s="81">
        <f>SUMIFS(الصرف!$H$7:$H$60000,الصرف!$F$7:$F$60000,'أرصدة المخزن'!C8986)</f>
        <v/>
      </c>
      <c r="H8986" s="82">
        <f>E8986+F8986-G8986</f>
        <v/>
      </c>
    </row>
    <row r="8987">
      <c r="A8987" s="161" t="n">
        <v>10170171</v>
      </c>
      <c r="B8987" s="162" t="inlineStr">
        <is>
          <t>قسم المستهلكات</t>
        </is>
      </c>
      <c r="C8987" s="163" t="inlineStr"/>
      <c r="D8987" s="163" t="inlineStr"/>
      <c r="E8987" s="164" t="n">
        <v>0</v>
      </c>
      <c r="F8987" s="81">
        <f>SUMIFS(الاضافة!$G$7:$G$60000,الاضافة!$H$7:$H$60000,"*اضاف*",الاضافة!$E$7:$E$60000,'أرصدة المخزن'!C8987)</f>
        <v/>
      </c>
      <c r="G8987" s="81">
        <f>SUMIFS(الصرف!$H$7:$H$60000,الصرف!$F$7:$F$60000,'أرصدة المخزن'!C8987)</f>
        <v/>
      </c>
      <c r="H8987" s="82">
        <f>E8987+F8987-G8987</f>
        <v/>
      </c>
    </row>
    <row r="8988">
      <c r="A8988" s="161" t="n">
        <v>10170172</v>
      </c>
      <c r="B8988" s="162" t="inlineStr">
        <is>
          <t>قسم المستهلكات</t>
        </is>
      </c>
      <c r="C8988" s="163" t="inlineStr"/>
      <c r="D8988" s="163" t="inlineStr"/>
      <c r="E8988" s="164" t="n">
        <v>0</v>
      </c>
      <c r="F8988" s="81">
        <f>SUMIFS(الاضافة!$G$7:$G$60000,الاضافة!$H$7:$H$60000,"*اضاف*",الاضافة!$E$7:$E$60000,'أرصدة المخزن'!C8988)</f>
        <v/>
      </c>
      <c r="G8988" s="81">
        <f>SUMIFS(الصرف!$H$7:$H$60000,الصرف!$F$7:$F$60000,'أرصدة المخزن'!C8988)</f>
        <v/>
      </c>
      <c r="H8988" s="82">
        <f>E8988+F8988-G8988</f>
        <v/>
      </c>
    </row>
    <row r="8989">
      <c r="A8989" s="161" t="n">
        <v>10170173</v>
      </c>
      <c r="B8989" s="162" t="inlineStr">
        <is>
          <t>قسم المستهلكات</t>
        </is>
      </c>
      <c r="C8989" s="163" t="inlineStr"/>
      <c r="D8989" s="163" t="inlineStr"/>
      <c r="E8989" s="164" t="n">
        <v>0</v>
      </c>
      <c r="F8989" s="81">
        <f>SUMIFS(الاضافة!$G$7:$G$60000,الاضافة!$H$7:$H$60000,"*اضاف*",الاضافة!$E$7:$E$60000,'أرصدة المخزن'!C8989)</f>
        <v/>
      </c>
      <c r="G8989" s="81">
        <f>SUMIFS(الصرف!$H$7:$H$60000,الصرف!$F$7:$F$60000,'أرصدة المخزن'!C8989)</f>
        <v/>
      </c>
      <c r="H8989" s="82">
        <f>E8989+F8989-G8989</f>
        <v/>
      </c>
    </row>
    <row r="8990">
      <c r="A8990" s="161" t="n">
        <v>10170174</v>
      </c>
      <c r="B8990" s="162" t="inlineStr">
        <is>
          <t>قسم المستهلكات</t>
        </is>
      </c>
      <c r="C8990" s="163" t="inlineStr"/>
      <c r="D8990" s="163" t="inlineStr"/>
      <c r="E8990" s="164" t="n">
        <v>0</v>
      </c>
      <c r="F8990" s="81">
        <f>SUMIFS(الاضافة!$G$7:$G$60000,الاضافة!$H$7:$H$60000,"*اضاف*",الاضافة!$E$7:$E$60000,'أرصدة المخزن'!C8990)</f>
        <v/>
      </c>
      <c r="G8990" s="81">
        <f>SUMIFS(الصرف!$H$7:$H$60000,الصرف!$F$7:$F$60000,'أرصدة المخزن'!C8990)</f>
        <v/>
      </c>
      <c r="H8990" s="82">
        <f>E8990+F8990-G8990</f>
        <v/>
      </c>
    </row>
    <row r="8991">
      <c r="A8991" s="161" t="n">
        <v>10170175</v>
      </c>
      <c r="B8991" s="162" t="inlineStr">
        <is>
          <t>قسم المستهلكات</t>
        </is>
      </c>
      <c r="C8991" s="163" t="inlineStr"/>
      <c r="D8991" s="163" t="inlineStr"/>
      <c r="E8991" s="164" t="n">
        <v>0</v>
      </c>
      <c r="F8991" s="81">
        <f>SUMIFS(الاضافة!$G$7:$G$60000,الاضافة!$H$7:$H$60000,"*اضاف*",الاضافة!$E$7:$E$60000,'أرصدة المخزن'!C8991)</f>
        <v/>
      </c>
      <c r="G8991" s="81">
        <f>SUMIFS(الصرف!$H$7:$H$60000,الصرف!$F$7:$F$60000,'أرصدة المخزن'!C8991)</f>
        <v/>
      </c>
      <c r="H8991" s="82">
        <f>E8991+F8991-G8991</f>
        <v/>
      </c>
    </row>
    <row r="8992">
      <c r="A8992" s="161" t="n">
        <v>10170176</v>
      </c>
      <c r="B8992" s="162" t="inlineStr">
        <is>
          <t>قسم المستهلكات</t>
        </is>
      </c>
      <c r="C8992" s="163" t="inlineStr"/>
      <c r="D8992" s="163" t="inlineStr"/>
      <c r="E8992" s="164" t="n">
        <v>0</v>
      </c>
      <c r="F8992" s="81">
        <f>SUMIFS(الاضافة!$G$7:$G$60000,الاضافة!$H$7:$H$60000,"*اضاف*",الاضافة!$E$7:$E$60000,'أرصدة المخزن'!C8992)</f>
        <v/>
      </c>
      <c r="G8992" s="81">
        <f>SUMIFS(الصرف!$H$7:$H$60000,الصرف!$F$7:$F$60000,'أرصدة المخزن'!C8992)</f>
        <v/>
      </c>
      <c r="H8992" s="82">
        <f>E8992+F8992-G8992</f>
        <v/>
      </c>
    </row>
    <row r="8993">
      <c r="A8993" s="161" t="n">
        <v>10170177</v>
      </c>
      <c r="B8993" s="162" t="inlineStr">
        <is>
          <t>قسم المستهلكات</t>
        </is>
      </c>
      <c r="C8993" s="163" t="inlineStr"/>
      <c r="D8993" s="163" t="inlineStr"/>
      <c r="E8993" s="164" t="n">
        <v>0</v>
      </c>
      <c r="F8993" s="81">
        <f>SUMIFS(الاضافة!$G$7:$G$60000,الاضافة!$H$7:$H$60000,"*اضاف*",الاضافة!$E$7:$E$60000,'أرصدة المخزن'!C8993)</f>
        <v/>
      </c>
      <c r="G8993" s="81">
        <f>SUMIFS(الصرف!$H$7:$H$60000,الصرف!$F$7:$F$60000,'أرصدة المخزن'!C8993)</f>
        <v/>
      </c>
      <c r="H8993" s="82">
        <f>E8993+F8993-G8993</f>
        <v/>
      </c>
    </row>
    <row r="8994">
      <c r="A8994" s="161" t="n">
        <v>10170178</v>
      </c>
      <c r="B8994" s="162" t="inlineStr">
        <is>
          <t>قسم المستهلكات</t>
        </is>
      </c>
      <c r="C8994" s="163" t="inlineStr"/>
      <c r="D8994" s="163" t="inlineStr"/>
      <c r="E8994" s="164" t="n">
        <v>0</v>
      </c>
      <c r="F8994" s="81">
        <f>SUMIFS(الاضافة!$G$7:$G$60000,الاضافة!$H$7:$H$60000,"*اضاف*",الاضافة!$E$7:$E$60000,'أرصدة المخزن'!C8994)</f>
        <v/>
      </c>
      <c r="G8994" s="81">
        <f>SUMIFS(الصرف!$H$7:$H$60000,الصرف!$F$7:$F$60000,'أرصدة المخزن'!C8994)</f>
        <v/>
      </c>
      <c r="H8994" s="82">
        <f>E8994+F8994-G8994</f>
        <v/>
      </c>
    </row>
    <row r="8995">
      <c r="A8995" s="161" t="n">
        <v>10170179</v>
      </c>
      <c r="B8995" s="162" t="inlineStr">
        <is>
          <t>قسم المستهلكات</t>
        </is>
      </c>
      <c r="C8995" s="163" t="inlineStr"/>
      <c r="D8995" s="163" t="inlineStr"/>
      <c r="E8995" s="164" t="n">
        <v>0</v>
      </c>
      <c r="F8995" s="81">
        <f>SUMIFS(الاضافة!$G$7:$G$60000,الاضافة!$H$7:$H$60000,"*اضاف*",الاضافة!$E$7:$E$60000,'أرصدة المخزن'!C8995)</f>
        <v/>
      </c>
      <c r="G8995" s="81">
        <f>SUMIFS(الصرف!$H$7:$H$60000,الصرف!$F$7:$F$60000,'أرصدة المخزن'!C8995)</f>
        <v/>
      </c>
      <c r="H8995" s="82">
        <f>E8995+F8995-G8995</f>
        <v/>
      </c>
    </row>
    <row r="8996">
      <c r="A8996" s="161" t="n">
        <v>10170180</v>
      </c>
      <c r="B8996" s="162" t="inlineStr">
        <is>
          <t>قسم المستهلكات</t>
        </is>
      </c>
      <c r="C8996" s="163" t="inlineStr"/>
      <c r="D8996" s="163" t="inlineStr"/>
      <c r="E8996" s="164" t="n">
        <v>0</v>
      </c>
      <c r="F8996" s="81">
        <f>SUMIFS(الاضافة!$G$7:$G$60000,الاضافة!$H$7:$H$60000,"*اضاف*",الاضافة!$E$7:$E$60000,'أرصدة المخزن'!C8996)</f>
        <v/>
      </c>
      <c r="G8996" s="81">
        <f>SUMIFS(الصرف!$H$7:$H$60000,الصرف!$F$7:$F$60000,'أرصدة المخزن'!C8996)</f>
        <v/>
      </c>
      <c r="H8996" s="82">
        <f>E8996+F8996-G8996</f>
        <v/>
      </c>
    </row>
    <row r="8997">
      <c r="A8997" s="161" t="n">
        <v>10170181</v>
      </c>
      <c r="B8997" s="162" t="inlineStr">
        <is>
          <t>قسم المستهلكات</t>
        </is>
      </c>
      <c r="C8997" s="163" t="inlineStr"/>
      <c r="D8997" s="163" t="inlineStr"/>
      <c r="E8997" s="164" t="n">
        <v>0</v>
      </c>
      <c r="F8997" s="81">
        <f>SUMIFS(الاضافة!$G$7:$G$60000,الاضافة!$H$7:$H$60000,"*اضاف*",الاضافة!$E$7:$E$60000,'أرصدة المخزن'!C8997)</f>
        <v/>
      </c>
      <c r="G8997" s="81">
        <f>SUMIFS(الصرف!$H$7:$H$60000,الصرف!$F$7:$F$60000,'أرصدة المخزن'!C8997)</f>
        <v/>
      </c>
      <c r="H8997" s="82">
        <f>E8997+F8997-G8997</f>
        <v/>
      </c>
    </row>
    <row r="8998">
      <c r="A8998" s="161" t="n">
        <v>10170182</v>
      </c>
      <c r="B8998" s="162" t="inlineStr">
        <is>
          <t>قسم المستهلكات</t>
        </is>
      </c>
      <c r="C8998" s="163" t="inlineStr"/>
      <c r="D8998" s="163" t="inlineStr"/>
      <c r="E8998" s="164" t="n">
        <v>0</v>
      </c>
      <c r="F8998" s="81">
        <f>SUMIFS(الاضافة!$G$7:$G$60000,الاضافة!$H$7:$H$60000,"*اضاف*",الاضافة!$E$7:$E$60000,'أرصدة المخزن'!C8998)</f>
        <v/>
      </c>
      <c r="G8998" s="81">
        <f>SUMIFS(الصرف!$H$7:$H$60000,الصرف!$F$7:$F$60000,'أرصدة المخزن'!C8998)</f>
        <v/>
      </c>
      <c r="H8998" s="82">
        <f>E8998+F8998-G8998</f>
        <v/>
      </c>
    </row>
    <row r="8999">
      <c r="A8999" s="161" t="n">
        <v>10170183</v>
      </c>
      <c r="B8999" s="162" t="inlineStr">
        <is>
          <t>قسم المستهلكات</t>
        </is>
      </c>
      <c r="C8999" s="163" t="inlineStr"/>
      <c r="D8999" s="163" t="inlineStr"/>
      <c r="E8999" s="164" t="n">
        <v>0</v>
      </c>
      <c r="F8999" s="81">
        <f>SUMIFS(الاضافة!$G$7:$G$60000,الاضافة!$H$7:$H$60000,"*اضاف*",الاضافة!$E$7:$E$60000,'أرصدة المخزن'!C8999)</f>
        <v/>
      </c>
      <c r="G8999" s="81">
        <f>SUMIFS(الصرف!$H$7:$H$60000,الصرف!$F$7:$F$60000,'أرصدة المخزن'!C8999)</f>
        <v/>
      </c>
      <c r="H8999" s="82">
        <f>E8999+F8999-G8999</f>
        <v/>
      </c>
    </row>
    <row r="9000">
      <c r="A9000" s="161" t="n">
        <v>10170184</v>
      </c>
      <c r="B9000" s="162" t="inlineStr">
        <is>
          <t>قسم المستهلكات</t>
        </is>
      </c>
      <c r="C9000" s="163" t="inlineStr"/>
      <c r="D9000" s="163" t="inlineStr"/>
      <c r="E9000" s="164" t="n">
        <v>0</v>
      </c>
      <c r="F9000" s="81">
        <f>SUMIFS(الاضافة!$G$7:$G$60000,الاضافة!$H$7:$H$60000,"*اضاف*",الاضافة!$E$7:$E$60000,'أرصدة المخزن'!C9000)</f>
        <v/>
      </c>
      <c r="G9000" s="81">
        <f>SUMIFS(الصرف!$H$7:$H$60000,الصرف!$F$7:$F$60000,'أرصدة المخزن'!C9000)</f>
        <v/>
      </c>
      <c r="H9000" s="82">
        <f>E9000+F9000-G9000</f>
        <v/>
      </c>
    </row>
    <row r="9001">
      <c r="A9001" s="161" t="n">
        <v>10170185</v>
      </c>
      <c r="B9001" s="162" t="inlineStr">
        <is>
          <t>قسم المستهلكات</t>
        </is>
      </c>
      <c r="C9001" s="163" t="inlineStr"/>
      <c r="D9001" s="163" t="inlineStr"/>
      <c r="E9001" s="164" t="n">
        <v>0</v>
      </c>
      <c r="F9001" s="81">
        <f>SUMIFS(الاضافة!$G$7:$G$60000,الاضافة!$H$7:$H$60000,"*اضاف*",الاضافة!$E$7:$E$60000,'أرصدة المخزن'!C9001)</f>
        <v/>
      </c>
      <c r="G9001" s="81">
        <f>SUMIFS(الصرف!$H$7:$H$60000,الصرف!$F$7:$F$60000,'أرصدة المخزن'!C9001)</f>
        <v/>
      </c>
      <c r="H9001" s="82">
        <f>E9001+F9001-G9001</f>
        <v/>
      </c>
    </row>
    <row r="9002">
      <c r="A9002" s="161" t="n">
        <v>10170186</v>
      </c>
      <c r="B9002" s="162" t="inlineStr">
        <is>
          <t>قسم المستهلكات</t>
        </is>
      </c>
      <c r="C9002" s="163" t="inlineStr"/>
      <c r="D9002" s="163" t="inlineStr"/>
      <c r="E9002" s="164" t="n">
        <v>0</v>
      </c>
      <c r="F9002" s="81">
        <f>SUMIFS(الاضافة!$G$7:$G$60000,الاضافة!$H$7:$H$60000,"*اضاف*",الاضافة!$E$7:$E$60000,'أرصدة المخزن'!C9002)</f>
        <v/>
      </c>
      <c r="G9002" s="81">
        <f>SUMIFS(الصرف!$H$7:$H$60000,الصرف!$F$7:$F$60000,'أرصدة المخزن'!C9002)</f>
        <v/>
      </c>
      <c r="H9002" s="82">
        <f>E9002+F9002-G9002</f>
        <v/>
      </c>
    </row>
    <row r="9003">
      <c r="A9003" s="161" t="n">
        <v>10170187</v>
      </c>
      <c r="B9003" s="162" t="inlineStr">
        <is>
          <t>قسم المستهلكات</t>
        </is>
      </c>
      <c r="C9003" s="163" t="inlineStr"/>
      <c r="D9003" s="163" t="inlineStr"/>
      <c r="E9003" s="164" t="n">
        <v>0</v>
      </c>
      <c r="F9003" s="81">
        <f>SUMIFS(الاضافة!$G$7:$G$60000,الاضافة!$H$7:$H$60000,"*اضاف*",الاضافة!$E$7:$E$60000,'أرصدة المخزن'!C9003)</f>
        <v/>
      </c>
      <c r="G9003" s="81">
        <f>SUMIFS(الصرف!$H$7:$H$60000,الصرف!$F$7:$F$60000,'أرصدة المخزن'!C9003)</f>
        <v/>
      </c>
      <c r="H9003" s="82">
        <f>E9003+F9003-G9003</f>
        <v/>
      </c>
    </row>
    <row r="9004">
      <c r="A9004" s="161" t="n">
        <v>10170188</v>
      </c>
      <c r="B9004" s="162" t="inlineStr">
        <is>
          <t>قسم المستهلكات</t>
        </is>
      </c>
      <c r="C9004" s="163" t="inlineStr"/>
      <c r="D9004" s="163" t="inlineStr"/>
      <c r="E9004" s="164" t="n">
        <v>0</v>
      </c>
      <c r="F9004" s="81">
        <f>SUMIFS(الاضافة!$G$7:$G$60000,الاضافة!$H$7:$H$60000,"*اضاف*",الاضافة!$E$7:$E$60000,'أرصدة المخزن'!C9004)</f>
        <v/>
      </c>
      <c r="G9004" s="81">
        <f>SUMIFS(الصرف!$H$7:$H$60000,الصرف!$F$7:$F$60000,'أرصدة المخزن'!C9004)</f>
        <v/>
      </c>
      <c r="H9004" s="82">
        <f>E9004+F9004-G9004</f>
        <v/>
      </c>
    </row>
    <row r="9005">
      <c r="A9005" s="161" t="n">
        <v>10170189</v>
      </c>
      <c r="B9005" s="162" t="inlineStr">
        <is>
          <t>قسم المستهلكات</t>
        </is>
      </c>
      <c r="C9005" s="163" t="inlineStr"/>
      <c r="D9005" s="163" t="inlineStr"/>
      <c r="E9005" s="164" t="n">
        <v>0</v>
      </c>
      <c r="F9005" s="81">
        <f>SUMIFS(الاضافة!$G$7:$G$60000,الاضافة!$H$7:$H$60000,"*اضاف*",الاضافة!$E$7:$E$60000,'أرصدة المخزن'!C9005)</f>
        <v/>
      </c>
      <c r="G9005" s="81">
        <f>SUMIFS(الصرف!$H$7:$H$60000,الصرف!$F$7:$F$60000,'أرصدة المخزن'!C9005)</f>
        <v/>
      </c>
      <c r="H9005" s="82">
        <f>E9005+F9005-G9005</f>
        <v/>
      </c>
    </row>
    <row r="9006">
      <c r="A9006" s="161" t="n">
        <v>10170190</v>
      </c>
      <c r="B9006" s="162" t="inlineStr">
        <is>
          <t>قسم المستهلكات</t>
        </is>
      </c>
      <c r="C9006" s="163" t="inlineStr"/>
      <c r="D9006" s="163" t="inlineStr"/>
      <c r="E9006" s="164" t="n">
        <v>0</v>
      </c>
      <c r="F9006" s="81">
        <f>SUMIFS(الاضافة!$G$7:$G$60000,الاضافة!$H$7:$H$60000,"*اضاف*",الاضافة!$E$7:$E$60000,'أرصدة المخزن'!C9006)</f>
        <v/>
      </c>
      <c r="G9006" s="81">
        <f>SUMIFS(الصرف!$H$7:$H$60000,الصرف!$F$7:$F$60000,'أرصدة المخزن'!C9006)</f>
        <v/>
      </c>
      <c r="H9006" s="82">
        <f>E9006+F9006-G9006</f>
        <v/>
      </c>
    </row>
    <row r="9007">
      <c r="A9007" s="161" t="n">
        <v>10170191</v>
      </c>
      <c r="B9007" s="162" t="inlineStr">
        <is>
          <t>قسم المستهلكات</t>
        </is>
      </c>
      <c r="C9007" s="163" t="inlineStr"/>
      <c r="D9007" s="163" t="inlineStr"/>
      <c r="E9007" s="164" t="n">
        <v>0</v>
      </c>
      <c r="F9007" s="81">
        <f>SUMIFS(الاضافة!$G$7:$G$60000,الاضافة!$H$7:$H$60000,"*اضاف*",الاضافة!$E$7:$E$60000,'أرصدة المخزن'!C9007)</f>
        <v/>
      </c>
      <c r="G9007" s="81">
        <f>SUMIFS(الصرف!$H$7:$H$60000,الصرف!$F$7:$F$60000,'أرصدة المخزن'!C9007)</f>
        <v/>
      </c>
      <c r="H9007" s="82">
        <f>E9007+F9007-G9007</f>
        <v/>
      </c>
    </row>
    <row r="9008">
      <c r="A9008" s="161" t="n">
        <v>10170192</v>
      </c>
      <c r="B9008" s="162" t="inlineStr">
        <is>
          <t>قسم المستهلكات</t>
        </is>
      </c>
      <c r="C9008" s="163" t="inlineStr"/>
      <c r="D9008" s="163" t="inlineStr"/>
      <c r="E9008" s="164" t="n">
        <v>0</v>
      </c>
      <c r="F9008" s="81">
        <f>SUMIFS(الاضافة!$G$7:$G$60000,الاضافة!$H$7:$H$60000,"*اضاف*",الاضافة!$E$7:$E$60000,'أرصدة المخزن'!C9008)</f>
        <v/>
      </c>
      <c r="G9008" s="81">
        <f>SUMIFS(الصرف!$H$7:$H$60000,الصرف!$F$7:$F$60000,'أرصدة المخزن'!C9008)</f>
        <v/>
      </c>
      <c r="H9008" s="82">
        <f>E9008+F9008-G9008</f>
        <v/>
      </c>
    </row>
    <row r="9009">
      <c r="A9009" s="161" t="n">
        <v>10170193</v>
      </c>
      <c r="B9009" s="162" t="inlineStr">
        <is>
          <t>قسم المستهلكات</t>
        </is>
      </c>
      <c r="C9009" s="163" t="inlineStr"/>
      <c r="D9009" s="163" t="inlineStr"/>
      <c r="E9009" s="164" t="n">
        <v>0</v>
      </c>
      <c r="F9009" s="81">
        <f>SUMIFS(الاضافة!$G$7:$G$60000,الاضافة!$H$7:$H$60000,"*اضاف*",الاضافة!$E$7:$E$60000,'أرصدة المخزن'!C9009)</f>
        <v/>
      </c>
      <c r="G9009" s="81">
        <f>SUMIFS(الصرف!$H$7:$H$60000,الصرف!$F$7:$F$60000,'أرصدة المخزن'!C9009)</f>
        <v/>
      </c>
      <c r="H9009" s="82">
        <f>E9009+F9009-G9009</f>
        <v/>
      </c>
    </row>
    <row r="9010">
      <c r="A9010" s="161" t="n">
        <v>10170194</v>
      </c>
      <c r="B9010" s="162" t="inlineStr">
        <is>
          <t>قسم المستهلكات</t>
        </is>
      </c>
      <c r="C9010" s="163" t="inlineStr"/>
      <c r="D9010" s="163" t="inlineStr"/>
      <c r="E9010" s="164" t="n">
        <v>0</v>
      </c>
      <c r="F9010" s="81">
        <f>SUMIFS(الاضافة!$G$7:$G$60000,الاضافة!$H$7:$H$60000,"*اضاف*",الاضافة!$E$7:$E$60000,'أرصدة المخزن'!C9010)</f>
        <v/>
      </c>
      <c r="G9010" s="81">
        <f>SUMIFS(الصرف!$H$7:$H$60000,الصرف!$F$7:$F$60000,'أرصدة المخزن'!C9010)</f>
        <v/>
      </c>
      <c r="H9010" s="82">
        <f>E9010+F9010-G9010</f>
        <v/>
      </c>
    </row>
    <row r="9011">
      <c r="A9011" s="161" t="n">
        <v>10170195</v>
      </c>
      <c r="B9011" s="162" t="inlineStr">
        <is>
          <t>قسم المستهلكات</t>
        </is>
      </c>
      <c r="C9011" s="163" t="inlineStr"/>
      <c r="D9011" s="163" t="inlineStr"/>
      <c r="E9011" s="164" t="n">
        <v>0</v>
      </c>
      <c r="F9011" s="81">
        <f>SUMIFS(الاضافة!$G$7:$G$60000,الاضافة!$H$7:$H$60000,"*اضاف*",الاضافة!$E$7:$E$60000,'أرصدة المخزن'!C9011)</f>
        <v/>
      </c>
      <c r="G9011" s="81">
        <f>SUMIFS(الصرف!$H$7:$H$60000,الصرف!$F$7:$F$60000,'أرصدة المخزن'!C9011)</f>
        <v/>
      </c>
      <c r="H9011" s="82">
        <f>E9011+F9011-G9011</f>
        <v/>
      </c>
    </row>
    <row r="9012">
      <c r="A9012" s="161" t="n">
        <v>10170196</v>
      </c>
      <c r="B9012" s="162" t="inlineStr">
        <is>
          <t>قسم المستهلكات</t>
        </is>
      </c>
      <c r="C9012" s="163" t="inlineStr"/>
      <c r="D9012" s="163" t="inlineStr"/>
      <c r="E9012" s="164" t="n">
        <v>0</v>
      </c>
      <c r="F9012" s="81">
        <f>SUMIFS(الاضافة!$G$7:$G$60000,الاضافة!$H$7:$H$60000,"*اضاف*",الاضافة!$E$7:$E$60000,'أرصدة المخزن'!C9012)</f>
        <v/>
      </c>
      <c r="G9012" s="81">
        <f>SUMIFS(الصرف!$H$7:$H$60000,الصرف!$F$7:$F$60000,'أرصدة المخزن'!C9012)</f>
        <v/>
      </c>
      <c r="H9012" s="82">
        <f>E9012+F9012-G9012</f>
        <v/>
      </c>
    </row>
    <row r="9013">
      <c r="A9013" s="161" t="n">
        <v>10170197</v>
      </c>
      <c r="B9013" s="162" t="inlineStr">
        <is>
          <t>قسم المستهلكات</t>
        </is>
      </c>
      <c r="C9013" s="163" t="inlineStr"/>
      <c r="D9013" s="163" t="inlineStr"/>
      <c r="E9013" s="164" t="n">
        <v>0</v>
      </c>
      <c r="F9013" s="81">
        <f>SUMIFS(الاضافة!$G$7:$G$60000,الاضافة!$H$7:$H$60000,"*اضاف*",الاضافة!$E$7:$E$60000,'أرصدة المخزن'!C9013)</f>
        <v/>
      </c>
      <c r="G9013" s="81">
        <f>SUMIFS(الصرف!$H$7:$H$60000,الصرف!$F$7:$F$60000,'أرصدة المخزن'!C9013)</f>
        <v/>
      </c>
      <c r="H9013" s="82">
        <f>E9013+F9013-G9013</f>
        <v/>
      </c>
    </row>
    <row r="9014">
      <c r="A9014" s="161" t="n">
        <v>10170198</v>
      </c>
      <c r="B9014" s="162" t="inlineStr">
        <is>
          <t>قسم المستهلكات</t>
        </is>
      </c>
      <c r="C9014" s="163" t="inlineStr"/>
      <c r="D9014" s="163" t="inlineStr"/>
      <c r="E9014" s="164" t="n">
        <v>0</v>
      </c>
      <c r="F9014" s="81">
        <f>SUMIFS(الاضافة!$G$7:$G$60000,الاضافة!$H$7:$H$60000,"*اضاف*",الاضافة!$E$7:$E$60000,'أرصدة المخزن'!C9014)</f>
        <v/>
      </c>
      <c r="G9014" s="81">
        <f>SUMIFS(الصرف!$H$7:$H$60000,الصرف!$F$7:$F$60000,'أرصدة المخزن'!C9014)</f>
        <v/>
      </c>
      <c r="H9014" s="82">
        <f>E9014+F9014-G9014</f>
        <v/>
      </c>
    </row>
    <row r="9015">
      <c r="A9015" s="161" t="n">
        <v>10170199</v>
      </c>
      <c r="B9015" s="162" t="inlineStr">
        <is>
          <t>قسم المستهلكات</t>
        </is>
      </c>
      <c r="C9015" s="163" t="inlineStr"/>
      <c r="D9015" s="163" t="inlineStr"/>
      <c r="E9015" s="164" t="n">
        <v>0</v>
      </c>
      <c r="F9015" s="81">
        <f>SUMIFS(الاضافة!$G$7:$G$60000,الاضافة!$H$7:$H$60000,"*اضاف*",الاضافة!$E$7:$E$60000,'أرصدة المخزن'!C9015)</f>
        <v/>
      </c>
      <c r="G9015" s="81">
        <f>SUMIFS(الصرف!$H$7:$H$60000,الصرف!$F$7:$F$60000,'أرصدة المخزن'!C9015)</f>
        <v/>
      </c>
      <c r="H9015" s="82">
        <f>E9015+F9015-G9015</f>
        <v/>
      </c>
    </row>
    <row r="9016">
      <c r="A9016" s="161" t="n">
        <v>10170200</v>
      </c>
      <c r="B9016" s="162" t="inlineStr">
        <is>
          <t>قسم المستهلكات</t>
        </is>
      </c>
      <c r="C9016" s="163" t="inlineStr"/>
      <c r="D9016" s="163" t="inlineStr"/>
      <c r="E9016" s="164" t="n">
        <v>0</v>
      </c>
      <c r="F9016" s="81">
        <f>SUMIFS(الاضافة!$G$7:$G$60000,الاضافة!$H$7:$H$60000,"*اضاف*",الاضافة!$E$7:$E$60000,'أرصدة المخزن'!C9016)</f>
        <v/>
      </c>
      <c r="G9016" s="81">
        <f>SUMIFS(الصرف!$H$7:$H$60000,الصرف!$F$7:$F$60000,'أرصدة المخزن'!C9016)</f>
        <v/>
      </c>
      <c r="H9016" s="82">
        <f>E9016+F9016-G9016</f>
        <v/>
      </c>
    </row>
    <row r="9017">
      <c r="A9017" s="161" t="n">
        <v>10170201</v>
      </c>
      <c r="B9017" s="162" t="inlineStr">
        <is>
          <t>قسم المستهلكات</t>
        </is>
      </c>
      <c r="C9017" s="163" t="inlineStr"/>
      <c r="D9017" s="163" t="inlineStr"/>
      <c r="E9017" s="164" t="n">
        <v>0</v>
      </c>
      <c r="F9017" s="81">
        <f>SUMIFS(الاضافة!$G$7:$G$60000,الاضافة!$H$7:$H$60000,"*اضاف*",الاضافة!$E$7:$E$60000,'أرصدة المخزن'!C9017)</f>
        <v/>
      </c>
      <c r="G9017" s="81">
        <f>SUMIFS(الصرف!$H$7:$H$60000,الصرف!$F$7:$F$60000,'أرصدة المخزن'!C9017)</f>
        <v/>
      </c>
      <c r="H9017" s="82">
        <f>E9017+F9017-G9017</f>
        <v/>
      </c>
    </row>
    <row r="9018">
      <c r="A9018" s="161" t="n">
        <v>10170202</v>
      </c>
      <c r="B9018" s="162" t="inlineStr">
        <is>
          <t>قسم المستهلكات</t>
        </is>
      </c>
      <c r="C9018" s="163" t="inlineStr"/>
      <c r="D9018" s="163" t="inlineStr"/>
      <c r="E9018" s="164" t="n">
        <v>0</v>
      </c>
      <c r="F9018" s="81">
        <f>SUMIFS(الاضافة!$G$7:$G$60000,الاضافة!$H$7:$H$60000,"*اضاف*",الاضافة!$E$7:$E$60000,'أرصدة المخزن'!C9018)</f>
        <v/>
      </c>
      <c r="G9018" s="81">
        <f>SUMIFS(الصرف!$H$7:$H$60000,الصرف!$F$7:$F$60000,'أرصدة المخزن'!C9018)</f>
        <v/>
      </c>
      <c r="H9018" s="82">
        <f>E9018+F9018-G9018</f>
        <v/>
      </c>
    </row>
    <row r="9019">
      <c r="A9019" s="161" t="n">
        <v>10170203</v>
      </c>
      <c r="B9019" s="162" t="inlineStr">
        <is>
          <t>قسم المستهلكات</t>
        </is>
      </c>
      <c r="C9019" s="163" t="inlineStr"/>
      <c r="D9019" s="163" t="inlineStr"/>
      <c r="E9019" s="164" t="n">
        <v>0</v>
      </c>
      <c r="F9019" s="81">
        <f>SUMIFS(الاضافة!$G$7:$G$60000,الاضافة!$H$7:$H$60000,"*اضاف*",الاضافة!$E$7:$E$60000,'أرصدة المخزن'!C9019)</f>
        <v/>
      </c>
      <c r="G9019" s="81">
        <f>SUMIFS(الصرف!$H$7:$H$60000,الصرف!$F$7:$F$60000,'أرصدة المخزن'!C9019)</f>
        <v/>
      </c>
      <c r="H9019" s="82">
        <f>E9019+F9019-G9019</f>
        <v/>
      </c>
    </row>
    <row r="9020">
      <c r="A9020" s="161" t="n">
        <v>10170204</v>
      </c>
      <c r="B9020" s="162" t="inlineStr">
        <is>
          <t>قسم المستهلكات</t>
        </is>
      </c>
      <c r="C9020" s="163" t="inlineStr"/>
      <c r="D9020" s="163" t="inlineStr"/>
      <c r="E9020" s="164" t="n">
        <v>0</v>
      </c>
      <c r="F9020" s="81">
        <f>SUMIFS(الاضافة!$G$7:$G$60000,الاضافة!$H$7:$H$60000,"*اضاف*",الاضافة!$E$7:$E$60000,'أرصدة المخزن'!C9020)</f>
        <v/>
      </c>
      <c r="G9020" s="81">
        <f>SUMIFS(الصرف!$H$7:$H$60000,الصرف!$F$7:$F$60000,'أرصدة المخزن'!C9020)</f>
        <v/>
      </c>
      <c r="H9020" s="82">
        <f>E9020+F9020-G9020</f>
        <v/>
      </c>
    </row>
    <row r="9021">
      <c r="A9021" s="161" t="n">
        <v>10170205</v>
      </c>
      <c r="B9021" s="162" t="inlineStr">
        <is>
          <t>قسم المستهلكات</t>
        </is>
      </c>
      <c r="C9021" s="163" t="inlineStr"/>
      <c r="D9021" s="163" t="inlineStr"/>
      <c r="E9021" s="164" t="n">
        <v>0</v>
      </c>
      <c r="F9021" s="81">
        <f>SUMIFS(الاضافة!$G$7:$G$60000,الاضافة!$H$7:$H$60000,"*اضاف*",الاضافة!$E$7:$E$60000,'أرصدة المخزن'!C9021)</f>
        <v/>
      </c>
      <c r="G9021" s="81">
        <f>SUMIFS(الصرف!$H$7:$H$60000,الصرف!$F$7:$F$60000,'أرصدة المخزن'!C9021)</f>
        <v/>
      </c>
      <c r="H9021" s="82">
        <f>E9021+F9021-G9021</f>
        <v/>
      </c>
    </row>
    <row r="9022">
      <c r="A9022" s="161" t="n">
        <v>10170206</v>
      </c>
      <c r="B9022" s="162" t="inlineStr">
        <is>
          <t>قسم المستهلكات</t>
        </is>
      </c>
      <c r="C9022" s="163" t="inlineStr"/>
      <c r="D9022" s="163" t="inlineStr"/>
      <c r="E9022" s="164" t="n">
        <v>0</v>
      </c>
      <c r="F9022" s="81">
        <f>SUMIFS(الاضافة!$G$7:$G$60000,الاضافة!$H$7:$H$60000,"*اضاف*",الاضافة!$E$7:$E$60000,'أرصدة المخزن'!C9022)</f>
        <v/>
      </c>
      <c r="G9022" s="81">
        <f>SUMIFS(الصرف!$H$7:$H$60000,الصرف!$F$7:$F$60000,'أرصدة المخزن'!C9022)</f>
        <v/>
      </c>
      <c r="H9022" s="82">
        <f>E9022+F9022-G9022</f>
        <v/>
      </c>
    </row>
    <row r="9023">
      <c r="A9023" s="161" t="n">
        <v>10170207</v>
      </c>
      <c r="B9023" s="162" t="inlineStr">
        <is>
          <t>قسم المستهلكات</t>
        </is>
      </c>
      <c r="C9023" s="163" t="inlineStr"/>
      <c r="D9023" s="163" t="inlineStr"/>
      <c r="E9023" s="164" t="n">
        <v>0</v>
      </c>
      <c r="F9023" s="81">
        <f>SUMIFS(الاضافة!$G$7:$G$60000,الاضافة!$H$7:$H$60000,"*اضاف*",الاضافة!$E$7:$E$60000,'أرصدة المخزن'!C9023)</f>
        <v/>
      </c>
      <c r="G9023" s="81">
        <f>SUMIFS(الصرف!$H$7:$H$60000,الصرف!$F$7:$F$60000,'أرصدة المخزن'!C9023)</f>
        <v/>
      </c>
      <c r="H9023" s="82">
        <f>E9023+F9023-G9023</f>
        <v/>
      </c>
    </row>
    <row r="9024">
      <c r="A9024" s="161" t="n">
        <v>10170208</v>
      </c>
      <c r="B9024" s="162" t="inlineStr">
        <is>
          <t>قسم المستهلكات</t>
        </is>
      </c>
      <c r="C9024" s="163" t="inlineStr"/>
      <c r="D9024" s="163" t="inlineStr"/>
      <c r="E9024" s="164" t="n">
        <v>0</v>
      </c>
      <c r="F9024" s="81">
        <f>SUMIFS(الاضافة!$G$7:$G$60000,الاضافة!$H$7:$H$60000,"*اضاف*",الاضافة!$E$7:$E$60000,'أرصدة المخزن'!C9024)</f>
        <v/>
      </c>
      <c r="G9024" s="81">
        <f>SUMIFS(الصرف!$H$7:$H$60000,الصرف!$F$7:$F$60000,'أرصدة المخزن'!C9024)</f>
        <v/>
      </c>
      <c r="H9024" s="82">
        <f>E9024+F9024-G9024</f>
        <v/>
      </c>
    </row>
    <row r="9025">
      <c r="A9025" s="161" t="n">
        <v>10170209</v>
      </c>
      <c r="B9025" s="162" t="inlineStr">
        <is>
          <t>قسم المستهلكات</t>
        </is>
      </c>
      <c r="C9025" s="163" t="inlineStr"/>
      <c r="D9025" s="163" t="inlineStr"/>
      <c r="E9025" s="164" t="n">
        <v>0</v>
      </c>
      <c r="F9025" s="81">
        <f>SUMIFS(الاضافة!$G$7:$G$60000,الاضافة!$H$7:$H$60000,"*اضاف*",الاضافة!$E$7:$E$60000,'أرصدة المخزن'!C9025)</f>
        <v/>
      </c>
      <c r="G9025" s="81">
        <f>SUMIFS(الصرف!$H$7:$H$60000,الصرف!$F$7:$F$60000,'أرصدة المخزن'!C9025)</f>
        <v/>
      </c>
      <c r="H9025" s="82">
        <f>E9025+F9025-G9025</f>
        <v/>
      </c>
    </row>
    <row r="9026">
      <c r="A9026" s="161" t="n">
        <v>10170210</v>
      </c>
      <c r="B9026" s="162" t="inlineStr">
        <is>
          <t>قسم المستهلكات</t>
        </is>
      </c>
      <c r="C9026" s="163" t="inlineStr"/>
      <c r="D9026" s="163" t="inlineStr"/>
      <c r="E9026" s="164" t="n">
        <v>0</v>
      </c>
      <c r="F9026" s="81">
        <f>SUMIFS(الاضافة!$G$7:$G$60000,الاضافة!$H$7:$H$60000,"*اضاف*",الاضافة!$E$7:$E$60000,'أرصدة المخزن'!C9026)</f>
        <v/>
      </c>
      <c r="G9026" s="81">
        <f>SUMIFS(الصرف!$H$7:$H$60000,الصرف!$F$7:$F$60000,'أرصدة المخزن'!C9026)</f>
        <v/>
      </c>
      <c r="H9026" s="82">
        <f>E9026+F9026-G9026</f>
        <v/>
      </c>
    </row>
    <row r="9027">
      <c r="A9027" s="161" t="n">
        <v>10170211</v>
      </c>
      <c r="B9027" s="162" t="inlineStr">
        <is>
          <t>قسم المستهلكات</t>
        </is>
      </c>
      <c r="C9027" s="163" t="inlineStr"/>
      <c r="D9027" s="163" t="inlineStr"/>
      <c r="E9027" s="164" t="n">
        <v>0</v>
      </c>
      <c r="F9027" s="81">
        <f>SUMIFS(الاضافة!$G$7:$G$60000,الاضافة!$H$7:$H$60000,"*اضاف*",الاضافة!$E$7:$E$60000,'أرصدة المخزن'!C9027)</f>
        <v/>
      </c>
      <c r="G9027" s="81">
        <f>SUMIFS(الصرف!$H$7:$H$60000,الصرف!$F$7:$F$60000,'أرصدة المخزن'!C9027)</f>
        <v/>
      </c>
      <c r="H9027" s="82">
        <f>E9027+F9027-G9027</f>
        <v/>
      </c>
    </row>
    <row r="9028">
      <c r="A9028" s="161" t="n">
        <v>10170212</v>
      </c>
      <c r="B9028" s="162" t="inlineStr">
        <is>
          <t>قسم المستهلكات</t>
        </is>
      </c>
      <c r="C9028" s="163" t="inlineStr"/>
      <c r="D9028" s="163" t="inlineStr"/>
      <c r="E9028" s="164" t="n">
        <v>0</v>
      </c>
      <c r="F9028" s="81">
        <f>SUMIFS(الاضافة!$G$7:$G$60000,الاضافة!$H$7:$H$60000,"*اضاف*",الاضافة!$E$7:$E$60000,'أرصدة المخزن'!C9028)</f>
        <v/>
      </c>
      <c r="G9028" s="81">
        <f>SUMIFS(الصرف!$H$7:$H$60000,الصرف!$F$7:$F$60000,'أرصدة المخزن'!C9028)</f>
        <v/>
      </c>
      <c r="H9028" s="82">
        <f>E9028+F9028-G9028</f>
        <v/>
      </c>
    </row>
    <row r="9029">
      <c r="A9029" s="161" t="n">
        <v>10170213</v>
      </c>
      <c r="B9029" s="162" t="inlineStr">
        <is>
          <t>قسم المستهلكات</t>
        </is>
      </c>
      <c r="C9029" s="163" t="inlineStr"/>
      <c r="D9029" s="163" t="inlineStr"/>
      <c r="E9029" s="164" t="n">
        <v>0</v>
      </c>
      <c r="F9029" s="81">
        <f>SUMIFS(الاضافة!$G$7:$G$60000,الاضافة!$H$7:$H$60000,"*اضاف*",الاضافة!$E$7:$E$60000,'أرصدة المخزن'!C9029)</f>
        <v/>
      </c>
      <c r="G9029" s="81">
        <f>SUMIFS(الصرف!$H$7:$H$60000,الصرف!$F$7:$F$60000,'أرصدة المخزن'!C9029)</f>
        <v/>
      </c>
      <c r="H9029" s="82">
        <f>E9029+F9029-G9029</f>
        <v/>
      </c>
    </row>
    <row r="9030">
      <c r="A9030" s="161" t="n">
        <v>10170214</v>
      </c>
      <c r="B9030" s="162" t="inlineStr">
        <is>
          <t>قسم المستهلكات</t>
        </is>
      </c>
      <c r="C9030" s="163" t="inlineStr"/>
      <c r="D9030" s="163" t="inlineStr"/>
      <c r="E9030" s="164" t="n">
        <v>0</v>
      </c>
      <c r="F9030" s="81">
        <f>SUMIFS(الاضافة!$G$7:$G$60000,الاضافة!$H$7:$H$60000,"*اضاف*",الاضافة!$E$7:$E$60000,'أرصدة المخزن'!C9030)</f>
        <v/>
      </c>
      <c r="G9030" s="81">
        <f>SUMIFS(الصرف!$H$7:$H$60000,الصرف!$F$7:$F$60000,'أرصدة المخزن'!C9030)</f>
        <v/>
      </c>
      <c r="H9030" s="82">
        <f>E9030+F9030-G9030</f>
        <v/>
      </c>
    </row>
    <row r="9031">
      <c r="A9031" s="161" t="n">
        <v>10170215</v>
      </c>
      <c r="B9031" s="162" t="inlineStr">
        <is>
          <t>قسم المستهلكات</t>
        </is>
      </c>
      <c r="C9031" s="163" t="inlineStr"/>
      <c r="D9031" s="163" t="inlineStr"/>
      <c r="E9031" s="164" t="n">
        <v>0</v>
      </c>
      <c r="F9031" s="81">
        <f>SUMIFS(الاضافة!$G$7:$G$60000,الاضافة!$H$7:$H$60000,"*اضاف*",الاضافة!$E$7:$E$60000,'أرصدة المخزن'!C9031)</f>
        <v/>
      </c>
      <c r="G9031" s="81">
        <f>SUMIFS(الصرف!$H$7:$H$60000,الصرف!$F$7:$F$60000,'أرصدة المخزن'!C9031)</f>
        <v/>
      </c>
      <c r="H9031" s="82">
        <f>E9031+F9031-G9031</f>
        <v/>
      </c>
    </row>
    <row r="9032">
      <c r="A9032" s="161" t="n">
        <v>10170216</v>
      </c>
      <c r="B9032" s="162" t="inlineStr">
        <is>
          <t>قسم المستهلكات</t>
        </is>
      </c>
      <c r="C9032" s="163" t="inlineStr"/>
      <c r="D9032" s="163" t="inlineStr"/>
      <c r="E9032" s="164" t="n">
        <v>0</v>
      </c>
      <c r="F9032" s="81">
        <f>SUMIFS(الاضافة!$G$7:$G$60000,الاضافة!$H$7:$H$60000,"*اضاف*",الاضافة!$E$7:$E$60000,'أرصدة المخزن'!C9032)</f>
        <v/>
      </c>
      <c r="G9032" s="81">
        <f>SUMIFS(الصرف!$H$7:$H$60000,الصرف!$F$7:$F$60000,'أرصدة المخزن'!C9032)</f>
        <v/>
      </c>
      <c r="H9032" s="82">
        <f>E9032+F9032-G9032</f>
        <v/>
      </c>
    </row>
    <row r="9033">
      <c r="A9033" s="161" t="n">
        <v>10170217</v>
      </c>
      <c r="B9033" s="162" t="inlineStr">
        <is>
          <t>قسم المستهلكات</t>
        </is>
      </c>
      <c r="C9033" s="163" t="inlineStr"/>
      <c r="D9033" s="163" t="inlineStr"/>
      <c r="E9033" s="164" t="n">
        <v>0</v>
      </c>
      <c r="F9033" s="81">
        <f>SUMIFS(الاضافة!$G$7:$G$60000,الاضافة!$H$7:$H$60000,"*اضاف*",الاضافة!$E$7:$E$60000,'أرصدة المخزن'!C9033)</f>
        <v/>
      </c>
      <c r="G9033" s="81">
        <f>SUMIFS(الصرف!$H$7:$H$60000,الصرف!$F$7:$F$60000,'أرصدة المخزن'!C9033)</f>
        <v/>
      </c>
      <c r="H9033" s="82">
        <f>E9033+F9033-G9033</f>
        <v/>
      </c>
    </row>
    <row r="9034">
      <c r="A9034" s="161" t="n">
        <v>10170218</v>
      </c>
      <c r="B9034" s="162" t="inlineStr">
        <is>
          <t>قسم المستهلكات</t>
        </is>
      </c>
      <c r="C9034" s="163" t="inlineStr"/>
      <c r="D9034" s="163" t="inlineStr"/>
      <c r="E9034" s="164" t="n">
        <v>0</v>
      </c>
      <c r="F9034" s="81">
        <f>SUMIFS(الاضافة!$G$7:$G$60000,الاضافة!$H$7:$H$60000,"*اضاف*",الاضافة!$E$7:$E$60000,'أرصدة المخزن'!C9034)</f>
        <v/>
      </c>
      <c r="G9034" s="81">
        <f>SUMIFS(الصرف!$H$7:$H$60000,الصرف!$F$7:$F$60000,'أرصدة المخزن'!C9034)</f>
        <v/>
      </c>
      <c r="H9034" s="82">
        <f>E9034+F9034-G9034</f>
        <v/>
      </c>
    </row>
    <row r="9035">
      <c r="A9035" s="161" t="n">
        <v>10170219</v>
      </c>
      <c r="B9035" s="162" t="inlineStr">
        <is>
          <t>قسم المستهلكات</t>
        </is>
      </c>
      <c r="C9035" s="163" t="inlineStr"/>
      <c r="D9035" s="163" t="inlineStr"/>
      <c r="E9035" s="164" t="n">
        <v>0</v>
      </c>
      <c r="F9035" s="81">
        <f>SUMIFS(الاضافة!$G$7:$G$60000,الاضافة!$H$7:$H$60000,"*اضاف*",الاضافة!$E$7:$E$60000,'أرصدة المخزن'!C9035)</f>
        <v/>
      </c>
      <c r="G9035" s="81">
        <f>SUMIFS(الصرف!$H$7:$H$60000,الصرف!$F$7:$F$60000,'أرصدة المخزن'!C9035)</f>
        <v/>
      </c>
      <c r="H9035" s="82">
        <f>E9035+F9035-G9035</f>
        <v/>
      </c>
    </row>
    <row r="9036">
      <c r="A9036" s="161" t="n">
        <v>10170220</v>
      </c>
      <c r="B9036" s="162" t="inlineStr">
        <is>
          <t>قسم المستهلكات</t>
        </is>
      </c>
      <c r="C9036" s="163" t="inlineStr"/>
      <c r="D9036" s="163" t="inlineStr"/>
      <c r="E9036" s="164" t="n">
        <v>0</v>
      </c>
      <c r="F9036" s="81">
        <f>SUMIFS(الاضافة!$G$7:$G$60000,الاضافة!$H$7:$H$60000,"*اضاف*",الاضافة!$E$7:$E$60000,'أرصدة المخزن'!C9036)</f>
        <v/>
      </c>
      <c r="G9036" s="81">
        <f>SUMIFS(الصرف!$H$7:$H$60000,الصرف!$F$7:$F$60000,'أرصدة المخزن'!C9036)</f>
        <v/>
      </c>
      <c r="H9036" s="82">
        <f>E9036+F9036-G9036</f>
        <v/>
      </c>
    </row>
    <row r="9037">
      <c r="A9037" s="161" t="n">
        <v>10170221</v>
      </c>
      <c r="B9037" s="162" t="inlineStr">
        <is>
          <t>قسم المستهلكات</t>
        </is>
      </c>
      <c r="C9037" s="163" t="inlineStr"/>
      <c r="D9037" s="163" t="inlineStr"/>
      <c r="E9037" s="164" t="n">
        <v>0</v>
      </c>
      <c r="F9037" s="81">
        <f>SUMIFS(الاضافة!$G$7:$G$60000,الاضافة!$H$7:$H$60000,"*اضاف*",الاضافة!$E$7:$E$60000,'أرصدة المخزن'!C9037)</f>
        <v/>
      </c>
      <c r="G9037" s="81">
        <f>SUMIFS(الصرف!$H$7:$H$60000,الصرف!$F$7:$F$60000,'أرصدة المخزن'!C9037)</f>
        <v/>
      </c>
      <c r="H9037" s="82">
        <f>E9037+F9037-G9037</f>
        <v/>
      </c>
    </row>
    <row r="9038">
      <c r="A9038" s="161" t="n">
        <v>10170222</v>
      </c>
      <c r="B9038" s="162" t="inlineStr">
        <is>
          <t>قسم المستهلكات</t>
        </is>
      </c>
      <c r="C9038" s="163" t="inlineStr"/>
      <c r="D9038" s="163" t="inlineStr"/>
      <c r="E9038" s="164" t="n">
        <v>0</v>
      </c>
      <c r="F9038" s="81">
        <f>SUMIFS(الاضافة!$G$7:$G$60000,الاضافة!$H$7:$H$60000,"*اضاف*",الاضافة!$E$7:$E$60000,'أرصدة المخزن'!C9038)</f>
        <v/>
      </c>
      <c r="G9038" s="81">
        <f>SUMIFS(الصرف!$H$7:$H$60000,الصرف!$F$7:$F$60000,'أرصدة المخزن'!C9038)</f>
        <v/>
      </c>
      <c r="H9038" s="82">
        <f>E9038+F9038-G9038</f>
        <v/>
      </c>
    </row>
    <row r="9039">
      <c r="A9039" s="161" t="n">
        <v>10170223</v>
      </c>
      <c r="B9039" s="162" t="inlineStr">
        <is>
          <t>قسم المستهلكات</t>
        </is>
      </c>
      <c r="C9039" s="163" t="inlineStr"/>
      <c r="D9039" s="163" t="inlineStr"/>
      <c r="E9039" s="164" t="n">
        <v>0</v>
      </c>
      <c r="F9039" s="81">
        <f>SUMIFS(الاضافة!$G$7:$G$60000,الاضافة!$H$7:$H$60000,"*اضاف*",الاضافة!$E$7:$E$60000,'أرصدة المخزن'!C9039)</f>
        <v/>
      </c>
      <c r="G9039" s="81">
        <f>SUMIFS(الصرف!$H$7:$H$60000,الصرف!$F$7:$F$60000,'أرصدة المخزن'!C9039)</f>
        <v/>
      </c>
      <c r="H9039" s="82">
        <f>E9039+F9039-G9039</f>
        <v/>
      </c>
    </row>
    <row r="9040">
      <c r="A9040" s="161" t="n">
        <v>10170224</v>
      </c>
      <c r="B9040" s="162" t="inlineStr">
        <is>
          <t>قسم المستهلكات</t>
        </is>
      </c>
      <c r="C9040" s="163" t="inlineStr"/>
      <c r="D9040" s="163" t="inlineStr"/>
      <c r="E9040" s="164" t="n">
        <v>0</v>
      </c>
      <c r="F9040" s="81">
        <f>SUMIFS(الاضافة!$G$7:$G$60000,الاضافة!$H$7:$H$60000,"*اضاف*",الاضافة!$E$7:$E$60000,'أرصدة المخزن'!C9040)</f>
        <v/>
      </c>
      <c r="G9040" s="81">
        <f>SUMIFS(الصرف!$H$7:$H$60000,الصرف!$F$7:$F$60000,'أرصدة المخزن'!C9040)</f>
        <v/>
      </c>
      <c r="H9040" s="82">
        <f>E9040+F9040-G9040</f>
        <v/>
      </c>
    </row>
    <row r="9041">
      <c r="A9041" s="161" t="n">
        <v>10170225</v>
      </c>
      <c r="B9041" s="162" t="inlineStr">
        <is>
          <t>قسم المستهلكات</t>
        </is>
      </c>
      <c r="C9041" s="163" t="inlineStr"/>
      <c r="D9041" s="163" t="inlineStr"/>
      <c r="E9041" s="164" t="n">
        <v>0</v>
      </c>
      <c r="F9041" s="81">
        <f>SUMIFS(الاضافة!$G$7:$G$60000,الاضافة!$H$7:$H$60000,"*اضاف*",الاضافة!$E$7:$E$60000,'أرصدة المخزن'!C9041)</f>
        <v/>
      </c>
      <c r="G9041" s="81">
        <f>SUMIFS(الصرف!$H$7:$H$60000,الصرف!$F$7:$F$60000,'أرصدة المخزن'!C9041)</f>
        <v/>
      </c>
      <c r="H9041" s="82">
        <f>E9041+F9041-G9041</f>
        <v/>
      </c>
    </row>
    <row r="9042">
      <c r="A9042" s="161" t="n">
        <v>10170226</v>
      </c>
      <c r="B9042" s="162" t="inlineStr">
        <is>
          <t>قسم المستهلكات</t>
        </is>
      </c>
      <c r="C9042" s="163" t="inlineStr"/>
      <c r="D9042" s="163" t="inlineStr"/>
      <c r="E9042" s="164" t="n">
        <v>0</v>
      </c>
      <c r="F9042" s="81">
        <f>SUMIFS(الاضافة!$G$7:$G$60000,الاضافة!$H$7:$H$60000,"*اضاف*",الاضافة!$E$7:$E$60000,'أرصدة المخزن'!C9042)</f>
        <v/>
      </c>
      <c r="G9042" s="81">
        <f>SUMIFS(الصرف!$H$7:$H$60000,الصرف!$F$7:$F$60000,'أرصدة المخزن'!C9042)</f>
        <v/>
      </c>
      <c r="H9042" s="82">
        <f>E9042+F9042-G9042</f>
        <v/>
      </c>
    </row>
    <row r="9043">
      <c r="A9043" s="161" t="n">
        <v>10170227</v>
      </c>
      <c r="B9043" s="162" t="inlineStr">
        <is>
          <t>قسم المستهلكات</t>
        </is>
      </c>
      <c r="C9043" s="163" t="inlineStr"/>
      <c r="D9043" s="163" t="inlineStr"/>
      <c r="E9043" s="164" t="n">
        <v>0</v>
      </c>
      <c r="F9043" s="81">
        <f>SUMIFS(الاضافة!$G$7:$G$60000,الاضافة!$H$7:$H$60000,"*اضاف*",الاضافة!$E$7:$E$60000,'أرصدة المخزن'!C9043)</f>
        <v/>
      </c>
      <c r="G9043" s="81">
        <f>SUMIFS(الصرف!$H$7:$H$60000,الصرف!$F$7:$F$60000,'أرصدة المخزن'!C9043)</f>
        <v/>
      </c>
      <c r="H9043" s="82">
        <f>E9043+F9043-G9043</f>
        <v/>
      </c>
    </row>
    <row r="9044">
      <c r="A9044" s="161" t="n">
        <v>10170228</v>
      </c>
      <c r="B9044" s="162" t="inlineStr">
        <is>
          <t>قسم المستهلكات</t>
        </is>
      </c>
      <c r="C9044" s="163" t="inlineStr"/>
      <c r="D9044" s="163" t="inlineStr"/>
      <c r="E9044" s="164" t="n">
        <v>0</v>
      </c>
      <c r="F9044" s="81">
        <f>SUMIFS(الاضافة!$G$7:$G$60000,الاضافة!$H$7:$H$60000,"*اضاف*",الاضافة!$E$7:$E$60000,'أرصدة المخزن'!C9044)</f>
        <v/>
      </c>
      <c r="G9044" s="81">
        <f>SUMIFS(الصرف!$H$7:$H$60000,الصرف!$F$7:$F$60000,'أرصدة المخزن'!C9044)</f>
        <v/>
      </c>
      <c r="H9044" s="82">
        <f>E9044+F9044-G9044</f>
        <v/>
      </c>
    </row>
    <row r="9045">
      <c r="A9045" s="161" t="n">
        <v>10170229</v>
      </c>
      <c r="B9045" s="162" t="inlineStr">
        <is>
          <t>قسم المستهلكات</t>
        </is>
      </c>
      <c r="C9045" s="163" t="inlineStr"/>
      <c r="D9045" s="163" t="inlineStr"/>
      <c r="E9045" s="164" t="n">
        <v>0</v>
      </c>
      <c r="F9045" s="81">
        <f>SUMIFS(الاضافة!$G$7:$G$60000,الاضافة!$H$7:$H$60000,"*اضاف*",الاضافة!$E$7:$E$60000,'أرصدة المخزن'!C9045)</f>
        <v/>
      </c>
      <c r="G9045" s="81">
        <f>SUMIFS(الصرف!$H$7:$H$60000,الصرف!$F$7:$F$60000,'أرصدة المخزن'!C9045)</f>
        <v/>
      </c>
      <c r="H9045" s="82">
        <f>E9045+F9045-G9045</f>
        <v/>
      </c>
    </row>
    <row r="9046">
      <c r="A9046" s="161" t="n">
        <v>10170230</v>
      </c>
      <c r="B9046" s="162" t="inlineStr">
        <is>
          <t>قسم المستهلكات</t>
        </is>
      </c>
      <c r="C9046" s="163" t="inlineStr"/>
      <c r="D9046" s="163" t="inlineStr"/>
      <c r="E9046" s="164" t="n">
        <v>0</v>
      </c>
      <c r="F9046" s="81">
        <f>SUMIFS(الاضافة!$G$7:$G$60000,الاضافة!$H$7:$H$60000,"*اضاف*",الاضافة!$E$7:$E$60000,'أرصدة المخزن'!C9046)</f>
        <v/>
      </c>
      <c r="G9046" s="81">
        <f>SUMIFS(الصرف!$H$7:$H$60000,الصرف!$F$7:$F$60000,'أرصدة المخزن'!C9046)</f>
        <v/>
      </c>
      <c r="H9046" s="82">
        <f>E9046+F9046-G9046</f>
        <v/>
      </c>
    </row>
    <row r="9047">
      <c r="A9047" s="161" t="n">
        <v>10170231</v>
      </c>
      <c r="B9047" s="162" t="inlineStr">
        <is>
          <t>قسم المستهلكات</t>
        </is>
      </c>
      <c r="C9047" s="163" t="inlineStr"/>
      <c r="D9047" s="163" t="inlineStr"/>
      <c r="E9047" s="164" t="n">
        <v>0</v>
      </c>
      <c r="F9047" s="81">
        <f>SUMIFS(الاضافة!$G$7:$G$60000,الاضافة!$H$7:$H$60000,"*اضاف*",الاضافة!$E$7:$E$60000,'أرصدة المخزن'!C9047)</f>
        <v/>
      </c>
      <c r="G9047" s="81">
        <f>SUMIFS(الصرف!$H$7:$H$60000,الصرف!$F$7:$F$60000,'أرصدة المخزن'!C9047)</f>
        <v/>
      </c>
      <c r="H9047" s="82">
        <f>E9047+F9047-G9047</f>
        <v/>
      </c>
    </row>
    <row r="9048">
      <c r="A9048" s="161" t="n">
        <v>10170232</v>
      </c>
      <c r="B9048" s="162" t="inlineStr">
        <is>
          <t>قسم المستهلكات</t>
        </is>
      </c>
      <c r="C9048" s="163" t="inlineStr"/>
      <c r="D9048" s="163" t="inlineStr"/>
      <c r="E9048" s="164" t="n">
        <v>0</v>
      </c>
      <c r="F9048" s="81">
        <f>SUMIFS(الاضافة!$G$7:$G$60000,الاضافة!$H$7:$H$60000,"*اضاف*",الاضافة!$E$7:$E$60000,'أرصدة المخزن'!C9048)</f>
        <v/>
      </c>
      <c r="G9048" s="81">
        <f>SUMIFS(الصرف!$H$7:$H$60000,الصرف!$F$7:$F$60000,'أرصدة المخزن'!C9048)</f>
        <v/>
      </c>
      <c r="H9048" s="82">
        <f>E9048+F9048-G9048</f>
        <v/>
      </c>
    </row>
    <row r="9049">
      <c r="A9049" s="161" t="n">
        <v>10170233</v>
      </c>
      <c r="B9049" s="162" t="inlineStr">
        <is>
          <t>قسم المستهلكات</t>
        </is>
      </c>
      <c r="C9049" s="163" t="inlineStr"/>
      <c r="D9049" s="163" t="inlineStr"/>
      <c r="E9049" s="164" t="n">
        <v>0</v>
      </c>
      <c r="F9049" s="81">
        <f>SUMIFS(الاضافة!$G$7:$G$60000,الاضافة!$H$7:$H$60000,"*اضاف*",الاضافة!$E$7:$E$60000,'أرصدة المخزن'!C9049)</f>
        <v/>
      </c>
      <c r="G9049" s="81">
        <f>SUMIFS(الصرف!$H$7:$H$60000,الصرف!$F$7:$F$60000,'أرصدة المخزن'!C9049)</f>
        <v/>
      </c>
      <c r="H9049" s="82">
        <f>E9049+F9049-G9049</f>
        <v/>
      </c>
    </row>
    <row r="9050">
      <c r="A9050" s="161" t="n">
        <v>10170234</v>
      </c>
      <c r="B9050" s="162" t="inlineStr">
        <is>
          <t>قسم المستهلكات</t>
        </is>
      </c>
      <c r="C9050" s="163" t="inlineStr"/>
      <c r="D9050" s="163" t="inlineStr"/>
      <c r="E9050" s="164" t="n">
        <v>0</v>
      </c>
      <c r="F9050" s="81">
        <f>SUMIFS(الاضافة!$G$7:$G$60000,الاضافة!$H$7:$H$60000,"*اضاف*",الاضافة!$E$7:$E$60000,'أرصدة المخزن'!C9050)</f>
        <v/>
      </c>
      <c r="G9050" s="81">
        <f>SUMIFS(الصرف!$H$7:$H$60000,الصرف!$F$7:$F$60000,'أرصدة المخزن'!C9050)</f>
        <v/>
      </c>
      <c r="H9050" s="82">
        <f>E9050+F9050-G9050</f>
        <v/>
      </c>
    </row>
    <row r="9051">
      <c r="A9051" s="161" t="n">
        <v>10170235</v>
      </c>
      <c r="B9051" s="162" t="inlineStr">
        <is>
          <t>قسم المستهلكات</t>
        </is>
      </c>
      <c r="C9051" s="163" t="inlineStr"/>
      <c r="D9051" s="163" t="inlineStr"/>
      <c r="E9051" s="164" t="n">
        <v>0</v>
      </c>
      <c r="F9051" s="81">
        <f>SUMIFS(الاضافة!$G$7:$G$60000,الاضافة!$H$7:$H$60000,"*اضاف*",الاضافة!$E$7:$E$60000,'أرصدة المخزن'!C9051)</f>
        <v/>
      </c>
      <c r="G9051" s="81">
        <f>SUMIFS(الصرف!$H$7:$H$60000,الصرف!$F$7:$F$60000,'أرصدة المخزن'!C9051)</f>
        <v/>
      </c>
      <c r="H9051" s="82">
        <f>E9051+F9051-G9051</f>
        <v/>
      </c>
    </row>
    <row r="9052">
      <c r="A9052" s="161" t="n">
        <v>10170236</v>
      </c>
      <c r="B9052" s="162" t="inlineStr">
        <is>
          <t>قسم المستهلكات</t>
        </is>
      </c>
      <c r="C9052" s="163" t="inlineStr"/>
      <c r="D9052" s="163" t="inlineStr"/>
      <c r="E9052" s="164" t="n">
        <v>0</v>
      </c>
      <c r="F9052" s="81">
        <f>SUMIFS(الاضافة!$G$7:$G$60000,الاضافة!$H$7:$H$60000,"*اضاف*",الاضافة!$E$7:$E$60000,'أرصدة المخزن'!C9052)</f>
        <v/>
      </c>
      <c r="G9052" s="81">
        <f>SUMIFS(الصرف!$H$7:$H$60000,الصرف!$F$7:$F$60000,'أرصدة المخزن'!C9052)</f>
        <v/>
      </c>
      <c r="H9052" s="82">
        <f>E9052+F9052-G9052</f>
        <v/>
      </c>
    </row>
    <row r="9053">
      <c r="A9053" s="161" t="n">
        <v>10170237</v>
      </c>
      <c r="B9053" s="162" t="inlineStr">
        <is>
          <t>قسم المستهلكات</t>
        </is>
      </c>
      <c r="C9053" s="163" t="inlineStr"/>
      <c r="D9053" s="163" t="inlineStr"/>
      <c r="E9053" s="164" t="n">
        <v>0</v>
      </c>
      <c r="F9053" s="81">
        <f>SUMIFS(الاضافة!$G$7:$G$60000,الاضافة!$H$7:$H$60000,"*اضاف*",الاضافة!$E$7:$E$60000,'أرصدة المخزن'!C9053)</f>
        <v/>
      </c>
      <c r="G9053" s="81">
        <f>SUMIFS(الصرف!$H$7:$H$60000,الصرف!$F$7:$F$60000,'أرصدة المخزن'!C9053)</f>
        <v/>
      </c>
      <c r="H9053" s="82">
        <f>E9053+F9053-G9053</f>
        <v/>
      </c>
    </row>
    <row r="9054">
      <c r="A9054" s="161" t="n">
        <v>10170238</v>
      </c>
      <c r="B9054" s="162" t="inlineStr">
        <is>
          <t>قسم المستهلكات</t>
        </is>
      </c>
      <c r="C9054" s="163" t="inlineStr"/>
      <c r="D9054" s="163" t="inlineStr"/>
      <c r="E9054" s="164" t="n">
        <v>0</v>
      </c>
      <c r="F9054" s="81">
        <f>SUMIFS(الاضافة!$G$7:$G$60000,الاضافة!$H$7:$H$60000,"*اضاف*",الاضافة!$E$7:$E$60000,'أرصدة المخزن'!C9054)</f>
        <v/>
      </c>
      <c r="G9054" s="81">
        <f>SUMIFS(الصرف!$H$7:$H$60000,الصرف!$F$7:$F$60000,'أرصدة المخزن'!C9054)</f>
        <v/>
      </c>
      <c r="H9054" s="82">
        <f>E9054+F9054-G9054</f>
        <v/>
      </c>
    </row>
    <row r="9055">
      <c r="A9055" s="161" t="n">
        <v>10170239</v>
      </c>
      <c r="B9055" s="162" t="inlineStr">
        <is>
          <t>قسم المستهلكات</t>
        </is>
      </c>
      <c r="C9055" s="163" t="inlineStr"/>
      <c r="D9055" s="163" t="inlineStr"/>
      <c r="E9055" s="164" t="n">
        <v>0</v>
      </c>
      <c r="F9055" s="81">
        <f>SUMIFS(الاضافة!$G$7:$G$60000,الاضافة!$H$7:$H$60000,"*اضاف*",الاضافة!$E$7:$E$60000,'أرصدة المخزن'!C9055)</f>
        <v/>
      </c>
      <c r="G9055" s="81">
        <f>SUMIFS(الصرف!$H$7:$H$60000,الصرف!$F$7:$F$60000,'أرصدة المخزن'!C9055)</f>
        <v/>
      </c>
      <c r="H9055" s="82">
        <f>E9055+F9055-G9055</f>
        <v/>
      </c>
    </row>
    <row r="9056">
      <c r="A9056" s="161" t="n">
        <v>10170240</v>
      </c>
      <c r="B9056" s="162" t="inlineStr">
        <is>
          <t>قسم المستهلكات</t>
        </is>
      </c>
      <c r="C9056" s="163" t="inlineStr"/>
      <c r="D9056" s="163" t="inlineStr"/>
      <c r="E9056" s="164" t="n">
        <v>0</v>
      </c>
      <c r="F9056" s="81">
        <f>SUMIFS(الاضافة!$G$7:$G$60000,الاضافة!$H$7:$H$60000,"*اضاف*",الاضافة!$E$7:$E$60000,'أرصدة المخزن'!C9056)</f>
        <v/>
      </c>
      <c r="G9056" s="81">
        <f>SUMIFS(الصرف!$H$7:$H$60000,الصرف!$F$7:$F$60000,'أرصدة المخزن'!C9056)</f>
        <v/>
      </c>
      <c r="H9056" s="82">
        <f>E9056+F9056-G9056</f>
        <v/>
      </c>
    </row>
    <row r="9057">
      <c r="A9057" s="161" t="n">
        <v>10170241</v>
      </c>
      <c r="B9057" s="162" t="inlineStr">
        <is>
          <t>قسم المستهلكات</t>
        </is>
      </c>
      <c r="C9057" s="163" t="inlineStr"/>
      <c r="D9057" s="163" t="inlineStr"/>
      <c r="E9057" s="164" t="n">
        <v>0</v>
      </c>
      <c r="F9057" s="81">
        <f>SUMIFS(الاضافة!$G$7:$G$60000,الاضافة!$H$7:$H$60000,"*اضاف*",الاضافة!$E$7:$E$60000,'أرصدة المخزن'!C9057)</f>
        <v/>
      </c>
      <c r="G9057" s="81">
        <f>SUMIFS(الصرف!$H$7:$H$60000,الصرف!$F$7:$F$60000,'أرصدة المخزن'!C9057)</f>
        <v/>
      </c>
      <c r="H9057" s="82">
        <f>E9057+F9057-G9057</f>
        <v/>
      </c>
    </row>
    <row r="9058">
      <c r="A9058" s="161" t="n">
        <v>10170242</v>
      </c>
      <c r="B9058" s="162" t="inlineStr">
        <is>
          <t>قسم المستهلكات</t>
        </is>
      </c>
      <c r="C9058" s="163" t="inlineStr"/>
      <c r="D9058" s="163" t="inlineStr"/>
      <c r="E9058" s="164" t="n">
        <v>0</v>
      </c>
      <c r="F9058" s="81">
        <f>SUMIFS(الاضافة!$G$7:$G$60000,الاضافة!$H$7:$H$60000,"*اضاف*",الاضافة!$E$7:$E$60000,'أرصدة المخزن'!C9058)</f>
        <v/>
      </c>
      <c r="G9058" s="81">
        <f>SUMIFS(الصرف!$H$7:$H$60000,الصرف!$F$7:$F$60000,'أرصدة المخزن'!C9058)</f>
        <v/>
      </c>
      <c r="H9058" s="82">
        <f>E9058+F9058-G9058</f>
        <v/>
      </c>
    </row>
    <row r="9059">
      <c r="A9059" s="161" t="n">
        <v>10170243</v>
      </c>
      <c r="B9059" s="162" t="inlineStr">
        <is>
          <t>قسم المستهلكات</t>
        </is>
      </c>
      <c r="C9059" s="163" t="inlineStr"/>
      <c r="D9059" s="163" t="inlineStr"/>
      <c r="E9059" s="164" t="n">
        <v>0</v>
      </c>
      <c r="F9059" s="81">
        <f>SUMIFS(الاضافة!$G$7:$G$60000,الاضافة!$H$7:$H$60000,"*اضاف*",الاضافة!$E$7:$E$60000,'أرصدة المخزن'!C9059)</f>
        <v/>
      </c>
      <c r="G9059" s="81">
        <f>SUMIFS(الصرف!$H$7:$H$60000,الصرف!$F$7:$F$60000,'أرصدة المخزن'!C9059)</f>
        <v/>
      </c>
      <c r="H9059" s="82">
        <f>E9059+F9059-G9059</f>
        <v/>
      </c>
    </row>
    <row r="9060">
      <c r="A9060" s="161" t="n">
        <v>10170244</v>
      </c>
      <c r="B9060" s="162" t="inlineStr">
        <is>
          <t>قسم المستهلكات</t>
        </is>
      </c>
      <c r="C9060" s="163" t="inlineStr"/>
      <c r="D9060" s="163" t="inlineStr"/>
      <c r="E9060" s="164" t="n">
        <v>0</v>
      </c>
      <c r="F9060" s="81">
        <f>SUMIFS(الاضافة!$G$7:$G$60000,الاضافة!$H$7:$H$60000,"*اضاف*",الاضافة!$E$7:$E$60000,'أرصدة المخزن'!C9060)</f>
        <v/>
      </c>
      <c r="G9060" s="81">
        <f>SUMIFS(الصرف!$H$7:$H$60000,الصرف!$F$7:$F$60000,'أرصدة المخزن'!C9060)</f>
        <v/>
      </c>
      <c r="H9060" s="82">
        <f>E9060+F9060-G9060</f>
        <v/>
      </c>
    </row>
    <row r="9061">
      <c r="A9061" s="161" t="n">
        <v>10170245</v>
      </c>
      <c r="B9061" s="162" t="inlineStr">
        <is>
          <t>قسم المستهلكات</t>
        </is>
      </c>
      <c r="C9061" s="163" t="inlineStr"/>
      <c r="D9061" s="163" t="inlineStr"/>
      <c r="E9061" s="164" t="n">
        <v>0</v>
      </c>
      <c r="F9061" s="81">
        <f>SUMIFS(الاضافة!$G$7:$G$60000,الاضافة!$H$7:$H$60000,"*اضاف*",الاضافة!$E$7:$E$60000,'أرصدة المخزن'!C9061)</f>
        <v/>
      </c>
      <c r="G9061" s="81">
        <f>SUMIFS(الصرف!$H$7:$H$60000,الصرف!$F$7:$F$60000,'أرصدة المخزن'!C9061)</f>
        <v/>
      </c>
      <c r="H9061" s="82">
        <f>E9061+F9061-G9061</f>
        <v/>
      </c>
    </row>
    <row r="9062">
      <c r="A9062" s="161" t="n">
        <v>10170246</v>
      </c>
      <c r="B9062" s="162" t="inlineStr">
        <is>
          <t>قسم المستهلكات</t>
        </is>
      </c>
      <c r="C9062" s="163" t="inlineStr"/>
      <c r="D9062" s="163" t="inlineStr"/>
      <c r="E9062" s="164" t="n">
        <v>0</v>
      </c>
      <c r="F9062" s="81">
        <f>SUMIFS(الاضافة!$G$7:$G$60000,الاضافة!$H$7:$H$60000,"*اضاف*",الاضافة!$E$7:$E$60000,'أرصدة المخزن'!C9062)</f>
        <v/>
      </c>
      <c r="G9062" s="81">
        <f>SUMIFS(الصرف!$H$7:$H$60000,الصرف!$F$7:$F$60000,'أرصدة المخزن'!C9062)</f>
        <v/>
      </c>
      <c r="H9062" s="82">
        <f>E9062+F9062-G9062</f>
        <v/>
      </c>
    </row>
    <row r="9063">
      <c r="A9063" s="161" t="n">
        <v>10170247</v>
      </c>
      <c r="B9063" s="162" t="inlineStr">
        <is>
          <t>قسم المستهلكات</t>
        </is>
      </c>
      <c r="C9063" s="163" t="inlineStr"/>
      <c r="D9063" s="163" t="inlineStr"/>
      <c r="E9063" s="164" t="n">
        <v>0</v>
      </c>
      <c r="F9063" s="81">
        <f>SUMIFS(الاضافة!$G$7:$G$60000,الاضافة!$H$7:$H$60000,"*اضاف*",الاضافة!$E$7:$E$60000,'أرصدة المخزن'!C9063)</f>
        <v/>
      </c>
      <c r="G9063" s="81">
        <f>SUMIFS(الصرف!$H$7:$H$60000,الصرف!$F$7:$F$60000,'أرصدة المخزن'!C9063)</f>
        <v/>
      </c>
      <c r="H9063" s="82">
        <f>E9063+F9063-G9063</f>
        <v/>
      </c>
    </row>
    <row r="9064">
      <c r="A9064" s="161" t="n">
        <v>10170248</v>
      </c>
      <c r="B9064" s="162" t="inlineStr">
        <is>
          <t>قسم المستهلكات</t>
        </is>
      </c>
      <c r="C9064" s="163" t="inlineStr"/>
      <c r="D9064" s="163" t="inlineStr"/>
      <c r="E9064" s="164" t="n">
        <v>0</v>
      </c>
      <c r="F9064" s="81">
        <f>SUMIFS(الاضافة!$G$7:$G$60000,الاضافة!$H$7:$H$60000,"*اضاف*",الاضافة!$E$7:$E$60000,'أرصدة المخزن'!C9064)</f>
        <v/>
      </c>
      <c r="G9064" s="81">
        <f>SUMIFS(الصرف!$H$7:$H$60000,الصرف!$F$7:$F$60000,'أرصدة المخزن'!C9064)</f>
        <v/>
      </c>
      <c r="H9064" s="82">
        <f>E9064+F9064-G9064</f>
        <v/>
      </c>
    </row>
    <row r="9065">
      <c r="A9065" s="161" t="n">
        <v>10170249</v>
      </c>
      <c r="B9065" s="162" t="inlineStr">
        <is>
          <t>قسم المستهلكات</t>
        </is>
      </c>
      <c r="C9065" s="163" t="inlineStr"/>
      <c r="D9065" s="163" t="inlineStr"/>
      <c r="E9065" s="164" t="n">
        <v>0</v>
      </c>
      <c r="F9065" s="81">
        <f>SUMIFS(الاضافة!$G$7:$G$60000,الاضافة!$H$7:$H$60000,"*اضاف*",الاضافة!$E$7:$E$60000,'أرصدة المخزن'!C9065)</f>
        <v/>
      </c>
      <c r="G9065" s="81">
        <f>SUMIFS(الصرف!$H$7:$H$60000,الصرف!$F$7:$F$60000,'أرصدة المخزن'!C9065)</f>
        <v/>
      </c>
      <c r="H9065" s="82">
        <f>E9065+F9065-G9065</f>
        <v/>
      </c>
    </row>
    <row r="9066">
      <c r="A9066" s="161" t="n">
        <v>10170250</v>
      </c>
      <c r="B9066" s="162" t="inlineStr">
        <is>
          <t>قسم المستهلكات</t>
        </is>
      </c>
      <c r="C9066" s="163" t="inlineStr"/>
      <c r="D9066" s="163" t="inlineStr"/>
      <c r="E9066" s="164" t="n">
        <v>0</v>
      </c>
      <c r="F9066" s="81">
        <f>SUMIFS(الاضافة!$G$7:$G$60000,الاضافة!$H$7:$H$60000,"*اضاف*",الاضافة!$E$7:$E$60000,'أرصدة المخزن'!C9066)</f>
        <v/>
      </c>
      <c r="G9066" s="81">
        <f>SUMIFS(الصرف!$H$7:$H$60000,الصرف!$F$7:$F$60000,'أرصدة المخزن'!C9066)</f>
        <v/>
      </c>
      <c r="H9066" s="82">
        <f>E9066+F9066-G9066</f>
        <v/>
      </c>
    </row>
    <row r="9067">
      <c r="A9067" s="161" t="n">
        <v>10170251</v>
      </c>
      <c r="B9067" s="162" t="inlineStr">
        <is>
          <t>قسم المستهلكات</t>
        </is>
      </c>
      <c r="C9067" s="163" t="inlineStr"/>
      <c r="D9067" s="163" t="inlineStr"/>
      <c r="E9067" s="164" t="n">
        <v>0</v>
      </c>
      <c r="F9067" s="81">
        <f>SUMIFS(الاضافة!$G$7:$G$60000,الاضافة!$H$7:$H$60000,"*اضاف*",الاضافة!$E$7:$E$60000,'أرصدة المخزن'!C9067)</f>
        <v/>
      </c>
      <c r="G9067" s="81">
        <f>SUMIFS(الصرف!$H$7:$H$60000,الصرف!$F$7:$F$60000,'أرصدة المخزن'!C9067)</f>
        <v/>
      </c>
      <c r="H9067" s="82">
        <f>E9067+F9067-G9067</f>
        <v/>
      </c>
    </row>
    <row r="9068">
      <c r="A9068" s="161" t="n">
        <v>10170252</v>
      </c>
      <c r="B9068" s="162" t="inlineStr">
        <is>
          <t>قسم المستهلكات</t>
        </is>
      </c>
      <c r="C9068" s="163" t="inlineStr"/>
      <c r="D9068" s="163" t="inlineStr"/>
      <c r="E9068" s="164" t="n">
        <v>0</v>
      </c>
      <c r="F9068" s="81">
        <f>SUMIFS(الاضافة!$G$7:$G$60000,الاضافة!$H$7:$H$60000,"*اضاف*",الاضافة!$E$7:$E$60000,'أرصدة المخزن'!C9068)</f>
        <v/>
      </c>
      <c r="G9068" s="81">
        <f>SUMIFS(الصرف!$H$7:$H$60000,الصرف!$F$7:$F$60000,'أرصدة المخزن'!C9068)</f>
        <v/>
      </c>
      <c r="H9068" s="82">
        <f>E9068+F9068-G9068</f>
        <v/>
      </c>
    </row>
    <row r="9069">
      <c r="A9069" s="161" t="n">
        <v>10170253</v>
      </c>
      <c r="B9069" s="162" t="inlineStr">
        <is>
          <t>قسم المستهلكات</t>
        </is>
      </c>
      <c r="C9069" s="163" t="inlineStr"/>
      <c r="D9069" s="163" t="inlineStr"/>
      <c r="E9069" s="164" t="n">
        <v>0</v>
      </c>
      <c r="F9069" s="81">
        <f>SUMIFS(الاضافة!$G$7:$G$60000,الاضافة!$H$7:$H$60000,"*اضاف*",الاضافة!$E$7:$E$60000,'أرصدة المخزن'!C9069)</f>
        <v/>
      </c>
      <c r="G9069" s="81">
        <f>SUMIFS(الصرف!$H$7:$H$60000,الصرف!$F$7:$F$60000,'أرصدة المخزن'!C9069)</f>
        <v/>
      </c>
      <c r="H9069" s="82">
        <f>E9069+F9069-G9069</f>
        <v/>
      </c>
    </row>
    <row r="9070">
      <c r="A9070" s="161" t="n">
        <v>10170254</v>
      </c>
      <c r="B9070" s="162" t="inlineStr">
        <is>
          <t>قسم المستهلكات</t>
        </is>
      </c>
      <c r="C9070" s="163" t="inlineStr"/>
      <c r="D9070" s="163" t="inlineStr"/>
      <c r="E9070" s="164" t="n">
        <v>0</v>
      </c>
      <c r="F9070" s="81">
        <f>SUMIFS(الاضافة!$G$7:$G$60000,الاضافة!$H$7:$H$60000,"*اضاف*",الاضافة!$E$7:$E$60000,'أرصدة المخزن'!C9070)</f>
        <v/>
      </c>
      <c r="G9070" s="81">
        <f>SUMIFS(الصرف!$H$7:$H$60000,الصرف!$F$7:$F$60000,'أرصدة المخزن'!C9070)</f>
        <v/>
      </c>
      <c r="H9070" s="82">
        <f>E9070+F9070-G9070</f>
        <v/>
      </c>
    </row>
    <row r="9071">
      <c r="A9071" s="161" t="n">
        <v>10170255</v>
      </c>
      <c r="B9071" s="162" t="inlineStr">
        <is>
          <t>قسم المستهلكات</t>
        </is>
      </c>
      <c r="C9071" s="163" t="inlineStr"/>
      <c r="D9071" s="163" t="inlineStr"/>
      <c r="E9071" s="164" t="n">
        <v>0</v>
      </c>
      <c r="F9071" s="81">
        <f>SUMIFS(الاضافة!$G$7:$G$60000,الاضافة!$H$7:$H$60000,"*اضاف*",الاضافة!$E$7:$E$60000,'أرصدة المخزن'!C9071)</f>
        <v/>
      </c>
      <c r="G9071" s="81">
        <f>SUMIFS(الصرف!$H$7:$H$60000,الصرف!$F$7:$F$60000,'أرصدة المخزن'!C9071)</f>
        <v/>
      </c>
      <c r="H9071" s="82">
        <f>E9071+F9071-G9071</f>
        <v/>
      </c>
    </row>
    <row r="9072">
      <c r="A9072" s="161" t="n">
        <v>10170256</v>
      </c>
      <c r="B9072" s="162" t="inlineStr">
        <is>
          <t>قسم المستهلكات</t>
        </is>
      </c>
      <c r="C9072" s="163" t="inlineStr"/>
      <c r="D9072" s="163" t="inlineStr"/>
      <c r="E9072" s="164" t="n">
        <v>0</v>
      </c>
      <c r="F9072" s="81">
        <f>SUMIFS(الاضافة!$G$7:$G$60000,الاضافة!$H$7:$H$60000,"*اضاف*",الاضافة!$E$7:$E$60000,'أرصدة المخزن'!C9072)</f>
        <v/>
      </c>
      <c r="G9072" s="81">
        <f>SUMIFS(الصرف!$H$7:$H$60000,الصرف!$F$7:$F$60000,'أرصدة المخزن'!C9072)</f>
        <v/>
      </c>
      <c r="H9072" s="82">
        <f>E9072+F9072-G9072</f>
        <v/>
      </c>
    </row>
    <row r="9073">
      <c r="A9073" s="161" t="n">
        <v>10170257</v>
      </c>
      <c r="B9073" s="162" t="inlineStr">
        <is>
          <t>قسم المستهلكات</t>
        </is>
      </c>
      <c r="C9073" s="163" t="inlineStr"/>
      <c r="D9073" s="163" t="inlineStr"/>
      <c r="E9073" s="164" t="n">
        <v>0</v>
      </c>
      <c r="F9073" s="81">
        <f>SUMIFS(الاضافة!$G$7:$G$60000,الاضافة!$H$7:$H$60000,"*اضاف*",الاضافة!$E$7:$E$60000,'أرصدة المخزن'!C9073)</f>
        <v/>
      </c>
      <c r="G9073" s="81">
        <f>SUMIFS(الصرف!$H$7:$H$60000,الصرف!$F$7:$F$60000,'أرصدة المخزن'!C9073)</f>
        <v/>
      </c>
      <c r="H9073" s="82">
        <f>E9073+F9073-G9073</f>
        <v/>
      </c>
    </row>
    <row r="9074">
      <c r="A9074" s="161" t="n">
        <v>10170258</v>
      </c>
      <c r="B9074" s="162" t="inlineStr">
        <is>
          <t>قسم المستهلكات</t>
        </is>
      </c>
      <c r="C9074" s="163" t="inlineStr"/>
      <c r="D9074" s="163" t="inlineStr"/>
      <c r="E9074" s="164" t="n">
        <v>0</v>
      </c>
      <c r="F9074" s="81">
        <f>SUMIFS(الاضافة!$G$7:$G$60000,الاضافة!$H$7:$H$60000,"*اضاف*",الاضافة!$E$7:$E$60000,'أرصدة المخزن'!C9074)</f>
        <v/>
      </c>
      <c r="G9074" s="81">
        <f>SUMIFS(الصرف!$H$7:$H$60000,الصرف!$F$7:$F$60000,'أرصدة المخزن'!C9074)</f>
        <v/>
      </c>
      <c r="H9074" s="82">
        <f>E9074+F9074-G9074</f>
        <v/>
      </c>
    </row>
    <row r="9075">
      <c r="A9075" s="161" t="n">
        <v>10170259</v>
      </c>
      <c r="B9075" s="162" t="inlineStr">
        <is>
          <t>قسم المستهلكات</t>
        </is>
      </c>
      <c r="C9075" s="163" t="inlineStr"/>
      <c r="D9075" s="163" t="inlineStr"/>
      <c r="E9075" s="164" t="n">
        <v>0</v>
      </c>
      <c r="F9075" s="81">
        <f>SUMIFS(الاضافة!$G$7:$G$60000,الاضافة!$H$7:$H$60000,"*اضاف*",الاضافة!$E$7:$E$60000,'أرصدة المخزن'!C9075)</f>
        <v/>
      </c>
      <c r="G9075" s="81">
        <f>SUMIFS(الصرف!$H$7:$H$60000,الصرف!$F$7:$F$60000,'أرصدة المخزن'!C9075)</f>
        <v/>
      </c>
      <c r="H9075" s="82">
        <f>E9075+F9075-G9075</f>
        <v/>
      </c>
    </row>
    <row r="9076">
      <c r="A9076" s="161" t="n">
        <v>10170260</v>
      </c>
      <c r="B9076" s="162" t="inlineStr">
        <is>
          <t>قسم المستهلكات</t>
        </is>
      </c>
      <c r="C9076" s="163" t="inlineStr"/>
      <c r="D9076" s="163" t="inlineStr"/>
      <c r="E9076" s="164" t="n">
        <v>0</v>
      </c>
      <c r="F9076" s="81">
        <f>SUMIFS(الاضافة!$G$7:$G$60000,الاضافة!$H$7:$H$60000,"*اضاف*",الاضافة!$E$7:$E$60000,'أرصدة المخزن'!C9076)</f>
        <v/>
      </c>
      <c r="G9076" s="81">
        <f>SUMIFS(الصرف!$H$7:$H$60000,الصرف!$F$7:$F$60000,'أرصدة المخزن'!C9076)</f>
        <v/>
      </c>
      <c r="H9076" s="82">
        <f>E9076+F9076-G9076</f>
        <v/>
      </c>
    </row>
    <row r="9077">
      <c r="A9077" s="161" t="n">
        <v>10170261</v>
      </c>
      <c r="B9077" s="162" t="inlineStr">
        <is>
          <t>قسم المستهلكات</t>
        </is>
      </c>
      <c r="C9077" s="163" t="inlineStr"/>
      <c r="D9077" s="163" t="inlineStr"/>
      <c r="E9077" s="164" t="n">
        <v>0</v>
      </c>
      <c r="F9077" s="81">
        <f>SUMIFS(الاضافة!$G$7:$G$60000,الاضافة!$H$7:$H$60000,"*اضاف*",الاضافة!$E$7:$E$60000,'أرصدة المخزن'!C9077)</f>
        <v/>
      </c>
      <c r="G9077" s="81">
        <f>SUMIFS(الصرف!$H$7:$H$60000,الصرف!$F$7:$F$60000,'أرصدة المخزن'!C9077)</f>
        <v/>
      </c>
      <c r="H9077" s="82">
        <f>E9077+F9077-G9077</f>
        <v/>
      </c>
    </row>
    <row r="9078">
      <c r="A9078" s="161" t="n">
        <v>10170262</v>
      </c>
      <c r="B9078" s="162" t="inlineStr">
        <is>
          <t>قسم المستهلكات</t>
        </is>
      </c>
      <c r="C9078" s="163" t="inlineStr"/>
      <c r="D9078" s="163" t="inlineStr"/>
      <c r="E9078" s="164" t="n">
        <v>0</v>
      </c>
      <c r="F9078" s="81">
        <f>SUMIFS(الاضافة!$G$7:$G$60000,الاضافة!$H$7:$H$60000,"*اضاف*",الاضافة!$E$7:$E$60000,'أرصدة المخزن'!C9078)</f>
        <v/>
      </c>
      <c r="G9078" s="81">
        <f>SUMIFS(الصرف!$H$7:$H$60000,الصرف!$F$7:$F$60000,'أرصدة المخزن'!C9078)</f>
        <v/>
      </c>
      <c r="H9078" s="82">
        <f>E9078+F9078-G9078</f>
        <v/>
      </c>
    </row>
    <row r="9079">
      <c r="A9079" s="161" t="n">
        <v>10170263</v>
      </c>
      <c r="B9079" s="162" t="inlineStr">
        <is>
          <t>قسم المستهلكات</t>
        </is>
      </c>
      <c r="C9079" s="163" t="inlineStr"/>
      <c r="D9079" s="163" t="inlineStr"/>
      <c r="E9079" s="164" t="n">
        <v>0</v>
      </c>
      <c r="F9079" s="81">
        <f>SUMIFS(الاضافة!$G$7:$G$60000,الاضافة!$H$7:$H$60000,"*اضاف*",الاضافة!$E$7:$E$60000,'أرصدة المخزن'!C9079)</f>
        <v/>
      </c>
      <c r="G9079" s="81">
        <f>SUMIFS(الصرف!$H$7:$H$60000,الصرف!$F$7:$F$60000,'أرصدة المخزن'!C9079)</f>
        <v/>
      </c>
      <c r="H9079" s="82">
        <f>E9079+F9079-G9079</f>
        <v/>
      </c>
    </row>
    <row r="9080">
      <c r="A9080" s="161" t="n">
        <v>10170264</v>
      </c>
      <c r="B9080" s="162" t="inlineStr">
        <is>
          <t>قسم المستهلكات</t>
        </is>
      </c>
      <c r="C9080" s="163" t="inlineStr"/>
      <c r="D9080" s="163" t="inlineStr"/>
      <c r="E9080" s="164" t="n">
        <v>0</v>
      </c>
      <c r="F9080" s="81">
        <f>SUMIFS(الاضافة!$G$7:$G$60000,الاضافة!$H$7:$H$60000,"*اضاف*",الاضافة!$E$7:$E$60000,'أرصدة المخزن'!C9080)</f>
        <v/>
      </c>
      <c r="G9080" s="81">
        <f>SUMIFS(الصرف!$H$7:$H$60000,الصرف!$F$7:$F$60000,'أرصدة المخزن'!C9080)</f>
        <v/>
      </c>
      <c r="H9080" s="82">
        <f>E9080+F9080-G9080</f>
        <v/>
      </c>
    </row>
    <row r="9081">
      <c r="A9081" s="161" t="n">
        <v>10170265</v>
      </c>
      <c r="B9081" s="162" t="inlineStr">
        <is>
          <t>قسم المستهلكات</t>
        </is>
      </c>
      <c r="C9081" s="163" t="inlineStr"/>
      <c r="D9081" s="163" t="inlineStr"/>
      <c r="E9081" s="164" t="n">
        <v>0</v>
      </c>
      <c r="F9081" s="81">
        <f>SUMIFS(الاضافة!$G$7:$G$60000,الاضافة!$H$7:$H$60000,"*اضاف*",الاضافة!$E$7:$E$60000,'أرصدة المخزن'!C9081)</f>
        <v/>
      </c>
      <c r="G9081" s="81">
        <f>SUMIFS(الصرف!$H$7:$H$60000,الصرف!$F$7:$F$60000,'أرصدة المخزن'!C9081)</f>
        <v/>
      </c>
      <c r="H9081" s="82">
        <f>E9081+F9081-G9081</f>
        <v/>
      </c>
    </row>
    <row r="9082">
      <c r="A9082" s="161" t="n">
        <v>10170266</v>
      </c>
      <c r="B9082" s="162" t="inlineStr">
        <is>
          <t>قسم المستهلكات</t>
        </is>
      </c>
      <c r="C9082" s="163" t="inlineStr"/>
      <c r="D9082" s="163" t="inlineStr"/>
      <c r="E9082" s="164" t="n">
        <v>0</v>
      </c>
      <c r="F9082" s="81">
        <f>SUMIFS(الاضافة!$G$7:$G$60000,الاضافة!$H$7:$H$60000,"*اضاف*",الاضافة!$E$7:$E$60000,'أرصدة المخزن'!C9082)</f>
        <v/>
      </c>
      <c r="G9082" s="81">
        <f>SUMIFS(الصرف!$H$7:$H$60000,الصرف!$F$7:$F$60000,'أرصدة المخزن'!C9082)</f>
        <v/>
      </c>
      <c r="H9082" s="82">
        <f>E9082+F9082-G9082</f>
        <v/>
      </c>
    </row>
    <row r="9083">
      <c r="A9083" s="161" t="n">
        <v>10170267</v>
      </c>
      <c r="B9083" s="162" t="inlineStr">
        <is>
          <t>قسم المستهلكات</t>
        </is>
      </c>
      <c r="C9083" s="163" t="inlineStr"/>
      <c r="D9083" s="163" t="inlineStr"/>
      <c r="E9083" s="164" t="n">
        <v>0</v>
      </c>
      <c r="F9083" s="81">
        <f>SUMIFS(الاضافة!$G$7:$G$60000,الاضافة!$H$7:$H$60000,"*اضاف*",الاضافة!$E$7:$E$60000,'أرصدة المخزن'!C9083)</f>
        <v/>
      </c>
      <c r="G9083" s="81">
        <f>SUMIFS(الصرف!$H$7:$H$60000,الصرف!$F$7:$F$60000,'أرصدة المخزن'!C9083)</f>
        <v/>
      </c>
      <c r="H9083" s="82">
        <f>E9083+F9083-G9083</f>
        <v/>
      </c>
    </row>
    <row r="9084">
      <c r="A9084" s="161" t="n">
        <v>10170268</v>
      </c>
      <c r="B9084" s="162" t="inlineStr">
        <is>
          <t>قسم المستهلكات</t>
        </is>
      </c>
      <c r="C9084" s="163" t="inlineStr"/>
      <c r="D9084" s="163" t="inlineStr"/>
      <c r="E9084" s="164" t="n">
        <v>0</v>
      </c>
      <c r="F9084" s="81">
        <f>SUMIFS(الاضافة!$G$7:$G$60000,الاضافة!$H$7:$H$60000,"*اضاف*",الاضافة!$E$7:$E$60000,'أرصدة المخزن'!C9084)</f>
        <v/>
      </c>
      <c r="G9084" s="81">
        <f>SUMIFS(الصرف!$H$7:$H$60000,الصرف!$F$7:$F$60000,'أرصدة المخزن'!C9084)</f>
        <v/>
      </c>
      <c r="H9084" s="82">
        <f>E9084+F9084-G9084</f>
        <v/>
      </c>
    </row>
    <row r="9085">
      <c r="A9085" s="161" t="n">
        <v>10170269</v>
      </c>
      <c r="B9085" s="162" t="inlineStr">
        <is>
          <t>قسم المستهلكات</t>
        </is>
      </c>
      <c r="C9085" s="163" t="inlineStr"/>
      <c r="D9085" s="163" t="inlineStr"/>
      <c r="E9085" s="164" t="n">
        <v>0</v>
      </c>
      <c r="F9085" s="81">
        <f>SUMIFS(الاضافة!$G$7:$G$60000,الاضافة!$H$7:$H$60000,"*اضاف*",الاضافة!$E$7:$E$60000,'أرصدة المخزن'!C9085)</f>
        <v/>
      </c>
      <c r="G9085" s="81">
        <f>SUMIFS(الصرف!$H$7:$H$60000,الصرف!$F$7:$F$60000,'أرصدة المخزن'!C9085)</f>
        <v/>
      </c>
      <c r="H9085" s="82">
        <f>E9085+F9085-G9085</f>
        <v/>
      </c>
    </row>
    <row r="9086">
      <c r="A9086" s="161" t="n">
        <v>10170270</v>
      </c>
      <c r="B9086" s="162" t="inlineStr">
        <is>
          <t>قسم المستهلكات</t>
        </is>
      </c>
      <c r="C9086" s="163" t="inlineStr"/>
      <c r="D9086" s="163" t="inlineStr"/>
      <c r="E9086" s="164" t="n">
        <v>0</v>
      </c>
      <c r="F9086" s="81">
        <f>SUMIFS(الاضافة!$G$7:$G$60000,الاضافة!$H$7:$H$60000,"*اضاف*",الاضافة!$E$7:$E$60000,'أرصدة المخزن'!C9086)</f>
        <v/>
      </c>
      <c r="G9086" s="81">
        <f>SUMIFS(الصرف!$H$7:$H$60000,الصرف!$F$7:$F$60000,'أرصدة المخزن'!C9086)</f>
        <v/>
      </c>
      <c r="H9086" s="82">
        <f>E9086+F9086-G9086</f>
        <v/>
      </c>
    </row>
    <row r="9087">
      <c r="A9087" s="161" t="n">
        <v>10170271</v>
      </c>
      <c r="B9087" s="162" t="inlineStr">
        <is>
          <t>قسم المستهلكات</t>
        </is>
      </c>
      <c r="C9087" s="163" t="inlineStr"/>
      <c r="D9087" s="163" t="inlineStr"/>
      <c r="E9087" s="164" t="n">
        <v>0</v>
      </c>
      <c r="F9087" s="81">
        <f>SUMIFS(الاضافة!$G$7:$G$60000,الاضافة!$H$7:$H$60000,"*اضاف*",الاضافة!$E$7:$E$60000,'أرصدة المخزن'!C9087)</f>
        <v/>
      </c>
      <c r="G9087" s="81">
        <f>SUMIFS(الصرف!$H$7:$H$60000,الصرف!$F$7:$F$60000,'أرصدة المخزن'!C9087)</f>
        <v/>
      </c>
      <c r="H9087" s="82">
        <f>E9087+F9087-G9087</f>
        <v/>
      </c>
    </row>
    <row r="9088">
      <c r="A9088" s="161" t="n">
        <v>10170272</v>
      </c>
      <c r="B9088" s="162" t="inlineStr">
        <is>
          <t>قسم المستهلكات</t>
        </is>
      </c>
      <c r="C9088" s="163" t="inlineStr"/>
      <c r="D9088" s="163" t="inlineStr"/>
      <c r="E9088" s="164" t="n">
        <v>0</v>
      </c>
      <c r="F9088" s="81">
        <f>SUMIFS(الاضافة!$G$7:$G$60000,الاضافة!$H$7:$H$60000,"*اضاف*",الاضافة!$E$7:$E$60000,'أرصدة المخزن'!C9088)</f>
        <v/>
      </c>
      <c r="G9088" s="81">
        <f>SUMIFS(الصرف!$H$7:$H$60000,الصرف!$F$7:$F$60000,'أرصدة المخزن'!C9088)</f>
        <v/>
      </c>
      <c r="H9088" s="82">
        <f>E9088+F9088-G9088</f>
        <v/>
      </c>
    </row>
    <row r="9089">
      <c r="A9089" s="161" t="n">
        <v>10170273</v>
      </c>
      <c r="B9089" s="162" t="inlineStr">
        <is>
          <t>قسم المستهلكات</t>
        </is>
      </c>
      <c r="C9089" s="163" t="inlineStr"/>
      <c r="D9089" s="163" t="inlineStr"/>
      <c r="E9089" s="164" t="n">
        <v>0</v>
      </c>
      <c r="F9089" s="81">
        <f>SUMIFS(الاضافة!$G$7:$G$60000,الاضافة!$H$7:$H$60000,"*اضاف*",الاضافة!$E$7:$E$60000,'أرصدة المخزن'!C9089)</f>
        <v/>
      </c>
      <c r="G9089" s="81">
        <f>SUMIFS(الصرف!$H$7:$H$60000,الصرف!$F$7:$F$60000,'أرصدة المخزن'!C9089)</f>
        <v/>
      </c>
      <c r="H9089" s="82">
        <f>E9089+F9089-G9089</f>
        <v/>
      </c>
    </row>
    <row r="9090">
      <c r="A9090" s="161" t="n">
        <v>10170274</v>
      </c>
      <c r="B9090" s="162" t="inlineStr">
        <is>
          <t>قسم المستهلكات</t>
        </is>
      </c>
      <c r="C9090" s="163" t="inlineStr"/>
      <c r="D9090" s="163" t="inlineStr"/>
      <c r="E9090" s="164" t="n">
        <v>0</v>
      </c>
      <c r="F9090" s="81">
        <f>SUMIFS(الاضافة!$G$7:$G$60000,الاضافة!$H$7:$H$60000,"*اضاف*",الاضافة!$E$7:$E$60000,'أرصدة المخزن'!C9090)</f>
        <v/>
      </c>
      <c r="G9090" s="81">
        <f>SUMIFS(الصرف!$H$7:$H$60000,الصرف!$F$7:$F$60000,'أرصدة المخزن'!C9090)</f>
        <v/>
      </c>
      <c r="H9090" s="82">
        <f>E9090+F9090-G9090</f>
        <v/>
      </c>
    </row>
    <row r="9091">
      <c r="A9091" s="161" t="n">
        <v>10170275</v>
      </c>
      <c r="B9091" s="162" t="inlineStr">
        <is>
          <t>قسم المستهلكات</t>
        </is>
      </c>
      <c r="C9091" s="163" t="inlineStr"/>
      <c r="D9091" s="163" t="inlineStr"/>
      <c r="E9091" s="164" t="n">
        <v>0</v>
      </c>
      <c r="F9091" s="81">
        <f>SUMIFS(الاضافة!$G$7:$G$60000,الاضافة!$H$7:$H$60000,"*اضاف*",الاضافة!$E$7:$E$60000,'أرصدة المخزن'!C9091)</f>
        <v/>
      </c>
      <c r="G9091" s="81">
        <f>SUMIFS(الصرف!$H$7:$H$60000,الصرف!$F$7:$F$60000,'أرصدة المخزن'!C9091)</f>
        <v/>
      </c>
      <c r="H9091" s="82">
        <f>E9091+F9091-G9091</f>
        <v/>
      </c>
    </row>
    <row r="9092">
      <c r="A9092" s="161" t="n">
        <v>10170276</v>
      </c>
      <c r="B9092" s="162" t="inlineStr">
        <is>
          <t>قسم المستهلكات</t>
        </is>
      </c>
      <c r="C9092" s="163" t="inlineStr"/>
      <c r="D9092" s="163" t="inlineStr"/>
      <c r="E9092" s="164" t="n">
        <v>0</v>
      </c>
      <c r="F9092" s="81">
        <f>SUMIFS(الاضافة!$G$7:$G$60000,الاضافة!$H$7:$H$60000,"*اضاف*",الاضافة!$E$7:$E$60000,'أرصدة المخزن'!C9092)</f>
        <v/>
      </c>
      <c r="G9092" s="81">
        <f>SUMIFS(الصرف!$H$7:$H$60000,الصرف!$F$7:$F$60000,'أرصدة المخزن'!C9092)</f>
        <v/>
      </c>
      <c r="H9092" s="82">
        <f>E9092+F9092-G9092</f>
        <v/>
      </c>
    </row>
    <row r="9093">
      <c r="A9093" s="161" t="n">
        <v>10170277</v>
      </c>
      <c r="B9093" s="162" t="inlineStr">
        <is>
          <t>قسم المستهلكات</t>
        </is>
      </c>
      <c r="C9093" s="163" t="inlineStr"/>
      <c r="D9093" s="163" t="inlineStr"/>
      <c r="E9093" s="164" t="n">
        <v>0</v>
      </c>
      <c r="F9093" s="81">
        <f>SUMIFS(الاضافة!$G$7:$G$60000,الاضافة!$H$7:$H$60000,"*اضاف*",الاضافة!$E$7:$E$60000,'أرصدة المخزن'!C9093)</f>
        <v/>
      </c>
      <c r="G9093" s="81">
        <f>SUMIFS(الصرف!$H$7:$H$60000,الصرف!$F$7:$F$60000,'أرصدة المخزن'!C9093)</f>
        <v/>
      </c>
      <c r="H9093" s="82">
        <f>E9093+F9093-G9093</f>
        <v/>
      </c>
    </row>
    <row r="9094">
      <c r="A9094" s="161" t="n">
        <v>10170278</v>
      </c>
      <c r="B9094" s="162" t="inlineStr">
        <is>
          <t>قسم المستهلكات</t>
        </is>
      </c>
      <c r="C9094" s="163" t="inlineStr"/>
      <c r="D9094" s="163" t="inlineStr"/>
      <c r="E9094" s="164" t="n">
        <v>0</v>
      </c>
      <c r="F9094" s="81">
        <f>SUMIFS(الاضافة!$G$7:$G$60000,الاضافة!$H$7:$H$60000,"*اضاف*",الاضافة!$E$7:$E$60000,'أرصدة المخزن'!C9094)</f>
        <v/>
      </c>
      <c r="G9094" s="81">
        <f>SUMIFS(الصرف!$H$7:$H$60000,الصرف!$F$7:$F$60000,'أرصدة المخزن'!C9094)</f>
        <v/>
      </c>
      <c r="H9094" s="82">
        <f>E9094+F9094-G9094</f>
        <v/>
      </c>
    </row>
    <row r="9095">
      <c r="A9095" s="161" t="n">
        <v>10170279</v>
      </c>
      <c r="B9095" s="162" t="inlineStr">
        <is>
          <t>قسم المستهلكات</t>
        </is>
      </c>
      <c r="C9095" s="163" t="inlineStr"/>
      <c r="D9095" s="163" t="inlineStr"/>
      <c r="E9095" s="164" t="n">
        <v>0</v>
      </c>
      <c r="F9095" s="81">
        <f>SUMIFS(الاضافة!$G$7:$G$60000,الاضافة!$H$7:$H$60000,"*اضاف*",الاضافة!$E$7:$E$60000,'أرصدة المخزن'!C9095)</f>
        <v/>
      </c>
      <c r="G9095" s="81">
        <f>SUMIFS(الصرف!$H$7:$H$60000,الصرف!$F$7:$F$60000,'أرصدة المخزن'!C9095)</f>
        <v/>
      </c>
      <c r="H9095" s="82">
        <f>E9095+F9095-G9095</f>
        <v/>
      </c>
    </row>
    <row r="9096">
      <c r="A9096" s="161" t="n">
        <v>10170280</v>
      </c>
      <c r="B9096" s="162" t="inlineStr">
        <is>
          <t>قسم المستهلكات</t>
        </is>
      </c>
      <c r="C9096" s="163" t="inlineStr"/>
      <c r="D9096" s="163" t="inlineStr"/>
      <c r="E9096" s="164" t="n">
        <v>0</v>
      </c>
      <c r="F9096" s="81">
        <f>SUMIFS(الاضافة!$G$7:$G$60000,الاضافة!$H$7:$H$60000,"*اضاف*",الاضافة!$E$7:$E$60000,'أرصدة المخزن'!C9096)</f>
        <v/>
      </c>
      <c r="G9096" s="81">
        <f>SUMIFS(الصرف!$H$7:$H$60000,الصرف!$F$7:$F$60000,'أرصدة المخزن'!C9096)</f>
        <v/>
      </c>
      <c r="H9096" s="82">
        <f>E9096+F9096-G9096</f>
        <v/>
      </c>
    </row>
    <row r="9097">
      <c r="A9097" s="161" t="n">
        <v>10170281</v>
      </c>
      <c r="B9097" s="162" t="inlineStr">
        <is>
          <t>قسم المستهلكات</t>
        </is>
      </c>
      <c r="C9097" s="163" t="inlineStr"/>
      <c r="D9097" s="163" t="inlineStr"/>
      <c r="E9097" s="164" t="n">
        <v>0</v>
      </c>
      <c r="F9097" s="81">
        <f>SUMIFS(الاضافة!$G$7:$G$60000,الاضافة!$H$7:$H$60000,"*اضاف*",الاضافة!$E$7:$E$60000,'أرصدة المخزن'!C9097)</f>
        <v/>
      </c>
      <c r="G9097" s="81">
        <f>SUMIFS(الصرف!$H$7:$H$60000,الصرف!$F$7:$F$60000,'أرصدة المخزن'!C9097)</f>
        <v/>
      </c>
      <c r="H9097" s="82">
        <f>E9097+F9097-G9097</f>
        <v/>
      </c>
    </row>
    <row r="9098">
      <c r="A9098" s="161" t="n">
        <v>10170282</v>
      </c>
      <c r="B9098" s="162" t="inlineStr">
        <is>
          <t>قسم المستهلكات</t>
        </is>
      </c>
      <c r="C9098" s="163" t="inlineStr"/>
      <c r="D9098" s="163" t="inlineStr"/>
      <c r="E9098" s="164" t="n">
        <v>0</v>
      </c>
      <c r="F9098" s="81">
        <f>SUMIFS(الاضافة!$G$7:$G$60000,الاضافة!$H$7:$H$60000,"*اضاف*",الاضافة!$E$7:$E$60000,'أرصدة المخزن'!C9098)</f>
        <v/>
      </c>
      <c r="G9098" s="81">
        <f>SUMIFS(الصرف!$H$7:$H$60000,الصرف!$F$7:$F$60000,'أرصدة المخزن'!C9098)</f>
        <v/>
      </c>
      <c r="H9098" s="82">
        <f>E9098+F9098-G9098</f>
        <v/>
      </c>
    </row>
    <row r="9099">
      <c r="A9099" s="161" t="n">
        <v>10170283</v>
      </c>
      <c r="B9099" s="162" t="inlineStr">
        <is>
          <t>قسم المستهلكات</t>
        </is>
      </c>
      <c r="C9099" s="163" t="inlineStr"/>
      <c r="D9099" s="163" t="inlineStr"/>
      <c r="E9099" s="164" t="n">
        <v>0</v>
      </c>
      <c r="F9099" s="81">
        <f>SUMIFS(الاضافة!$G$7:$G$60000,الاضافة!$H$7:$H$60000,"*اضاف*",الاضافة!$E$7:$E$60000,'أرصدة المخزن'!C9099)</f>
        <v/>
      </c>
      <c r="G9099" s="81">
        <f>SUMIFS(الصرف!$H$7:$H$60000,الصرف!$F$7:$F$60000,'أرصدة المخزن'!C9099)</f>
        <v/>
      </c>
      <c r="H9099" s="82">
        <f>E9099+F9099-G9099</f>
        <v/>
      </c>
    </row>
    <row r="9100">
      <c r="A9100" s="161" t="n">
        <v>10170284</v>
      </c>
      <c r="B9100" s="162" t="inlineStr">
        <is>
          <t>قسم المستهلكات</t>
        </is>
      </c>
      <c r="C9100" s="163" t="inlineStr"/>
      <c r="D9100" s="163" t="inlineStr"/>
      <c r="E9100" s="164" t="n">
        <v>0</v>
      </c>
      <c r="F9100" s="81">
        <f>SUMIFS(الاضافة!$G$7:$G$60000,الاضافة!$H$7:$H$60000,"*اضاف*",الاضافة!$E$7:$E$60000,'أرصدة المخزن'!C9100)</f>
        <v/>
      </c>
      <c r="G9100" s="81">
        <f>SUMIFS(الصرف!$H$7:$H$60000,الصرف!$F$7:$F$60000,'أرصدة المخزن'!C9100)</f>
        <v/>
      </c>
      <c r="H9100" s="82">
        <f>E9100+F9100-G9100</f>
        <v/>
      </c>
    </row>
    <row r="9101">
      <c r="A9101" s="161" t="n">
        <v>10170285</v>
      </c>
      <c r="B9101" s="162" t="inlineStr">
        <is>
          <t>قسم المستهلكات</t>
        </is>
      </c>
      <c r="C9101" s="163" t="inlineStr"/>
      <c r="D9101" s="163" t="inlineStr"/>
      <c r="E9101" s="164" t="n">
        <v>0</v>
      </c>
      <c r="F9101" s="81">
        <f>SUMIFS(الاضافة!$G$7:$G$60000,الاضافة!$H$7:$H$60000,"*اضاف*",الاضافة!$E$7:$E$60000,'أرصدة المخزن'!C9101)</f>
        <v/>
      </c>
      <c r="G9101" s="81">
        <f>SUMIFS(الصرف!$H$7:$H$60000,الصرف!$F$7:$F$60000,'أرصدة المخزن'!C9101)</f>
        <v/>
      </c>
      <c r="H9101" s="82">
        <f>E9101+F9101-G9101</f>
        <v/>
      </c>
    </row>
    <row r="9102">
      <c r="A9102" s="161" t="n">
        <v>10170286</v>
      </c>
      <c r="B9102" s="162" t="inlineStr">
        <is>
          <t>قسم المستهلكات</t>
        </is>
      </c>
      <c r="C9102" s="163" t="inlineStr"/>
      <c r="D9102" s="163" t="inlineStr"/>
      <c r="E9102" s="164" t="n">
        <v>0</v>
      </c>
      <c r="F9102" s="81">
        <f>SUMIFS(الاضافة!$G$7:$G$60000,الاضافة!$H$7:$H$60000,"*اضاف*",الاضافة!$E$7:$E$60000,'أرصدة المخزن'!C9102)</f>
        <v/>
      </c>
      <c r="G9102" s="81">
        <f>SUMIFS(الصرف!$H$7:$H$60000,الصرف!$F$7:$F$60000,'أرصدة المخزن'!C9102)</f>
        <v/>
      </c>
      <c r="H9102" s="82">
        <f>E9102+F9102-G9102</f>
        <v/>
      </c>
    </row>
    <row r="9103">
      <c r="A9103" s="161" t="n">
        <v>10170287</v>
      </c>
      <c r="B9103" s="162" t="inlineStr">
        <is>
          <t>قسم المستهلكات</t>
        </is>
      </c>
      <c r="C9103" s="163" t="inlineStr"/>
      <c r="D9103" s="163" t="inlineStr"/>
      <c r="E9103" s="164" t="n">
        <v>0</v>
      </c>
      <c r="F9103" s="81">
        <f>SUMIFS(الاضافة!$G$7:$G$60000,الاضافة!$H$7:$H$60000,"*اضاف*",الاضافة!$E$7:$E$60000,'أرصدة المخزن'!C9103)</f>
        <v/>
      </c>
      <c r="G9103" s="81">
        <f>SUMIFS(الصرف!$H$7:$H$60000,الصرف!$F$7:$F$60000,'أرصدة المخزن'!C9103)</f>
        <v/>
      </c>
      <c r="H9103" s="82">
        <f>E9103+F9103-G9103</f>
        <v/>
      </c>
    </row>
    <row r="9104">
      <c r="A9104" s="161" t="n">
        <v>10170288</v>
      </c>
      <c r="B9104" s="162" t="inlineStr">
        <is>
          <t>قسم المستهلكات</t>
        </is>
      </c>
      <c r="C9104" s="163" t="inlineStr"/>
      <c r="D9104" s="163" t="inlineStr"/>
      <c r="E9104" s="164" t="n">
        <v>0</v>
      </c>
      <c r="F9104" s="81">
        <f>SUMIFS(الاضافة!$G$7:$G$60000,الاضافة!$H$7:$H$60000,"*اضاف*",الاضافة!$E$7:$E$60000,'أرصدة المخزن'!C9104)</f>
        <v/>
      </c>
      <c r="G9104" s="81">
        <f>SUMIFS(الصرف!$H$7:$H$60000,الصرف!$F$7:$F$60000,'أرصدة المخزن'!C9104)</f>
        <v/>
      </c>
      <c r="H9104" s="82">
        <f>E9104+F9104-G9104</f>
        <v/>
      </c>
    </row>
    <row r="9105">
      <c r="A9105" s="161" t="n">
        <v>10170289</v>
      </c>
      <c r="B9105" s="162" t="inlineStr">
        <is>
          <t>قسم المستهلكات</t>
        </is>
      </c>
      <c r="C9105" s="163" t="inlineStr"/>
      <c r="D9105" s="163" t="inlineStr"/>
      <c r="E9105" s="164" t="n">
        <v>0</v>
      </c>
      <c r="F9105" s="81">
        <f>SUMIFS(الاضافة!$G$7:$G$60000,الاضافة!$H$7:$H$60000,"*اضاف*",الاضافة!$E$7:$E$60000,'أرصدة المخزن'!C9105)</f>
        <v/>
      </c>
      <c r="G9105" s="81">
        <f>SUMIFS(الصرف!$H$7:$H$60000,الصرف!$F$7:$F$60000,'أرصدة المخزن'!C9105)</f>
        <v/>
      </c>
      <c r="H9105" s="82">
        <f>E9105+F9105-G9105</f>
        <v/>
      </c>
    </row>
    <row r="9106">
      <c r="A9106" s="161" t="n">
        <v>10170290</v>
      </c>
      <c r="B9106" s="162" t="inlineStr">
        <is>
          <t>قسم المستهلكات</t>
        </is>
      </c>
      <c r="C9106" s="163" t="inlineStr"/>
      <c r="D9106" s="163" t="inlineStr"/>
      <c r="E9106" s="164" t="n">
        <v>0</v>
      </c>
      <c r="F9106" s="81">
        <f>SUMIFS(الاضافة!$G$7:$G$60000,الاضافة!$H$7:$H$60000,"*اضاف*",الاضافة!$E$7:$E$60000,'أرصدة المخزن'!C9106)</f>
        <v/>
      </c>
      <c r="G9106" s="81">
        <f>SUMIFS(الصرف!$H$7:$H$60000,الصرف!$F$7:$F$60000,'أرصدة المخزن'!C9106)</f>
        <v/>
      </c>
      <c r="H9106" s="82">
        <f>E9106+F9106-G9106</f>
        <v/>
      </c>
    </row>
    <row r="9107">
      <c r="A9107" s="161" t="n">
        <v>10170291</v>
      </c>
      <c r="B9107" s="162" t="inlineStr">
        <is>
          <t>قسم المستهلكات</t>
        </is>
      </c>
      <c r="C9107" s="163" t="inlineStr"/>
      <c r="D9107" s="163" t="inlineStr"/>
      <c r="E9107" s="164" t="n">
        <v>0</v>
      </c>
      <c r="F9107" s="81">
        <f>SUMIFS(الاضافة!$G$7:$G$60000,الاضافة!$H$7:$H$60000,"*اضاف*",الاضافة!$E$7:$E$60000,'أرصدة المخزن'!C9107)</f>
        <v/>
      </c>
      <c r="G9107" s="81">
        <f>SUMIFS(الصرف!$H$7:$H$60000,الصرف!$F$7:$F$60000,'أرصدة المخزن'!C9107)</f>
        <v/>
      </c>
      <c r="H9107" s="82">
        <f>E9107+F9107-G9107</f>
        <v/>
      </c>
    </row>
    <row r="9108">
      <c r="A9108" s="161" t="n">
        <v>10170292</v>
      </c>
      <c r="B9108" s="162" t="inlineStr">
        <is>
          <t>قسم المستهلكات</t>
        </is>
      </c>
      <c r="C9108" s="163" t="inlineStr"/>
      <c r="D9108" s="163" t="inlineStr"/>
      <c r="E9108" s="164" t="n">
        <v>0</v>
      </c>
      <c r="F9108" s="81">
        <f>SUMIFS(الاضافة!$G$7:$G$60000,الاضافة!$H$7:$H$60000,"*اضاف*",الاضافة!$E$7:$E$60000,'أرصدة المخزن'!C9108)</f>
        <v/>
      </c>
      <c r="G9108" s="81">
        <f>SUMIFS(الصرف!$H$7:$H$60000,الصرف!$F$7:$F$60000,'أرصدة المخزن'!C9108)</f>
        <v/>
      </c>
      <c r="H9108" s="82">
        <f>E9108+F9108-G9108</f>
        <v/>
      </c>
    </row>
    <row r="9109">
      <c r="A9109" s="161" t="n">
        <v>10170293</v>
      </c>
      <c r="B9109" s="162" t="inlineStr">
        <is>
          <t>قسم المستهلكات</t>
        </is>
      </c>
      <c r="C9109" s="163" t="inlineStr"/>
      <c r="D9109" s="163" t="inlineStr"/>
      <c r="E9109" s="164" t="n">
        <v>0</v>
      </c>
      <c r="F9109" s="81">
        <f>SUMIFS(الاضافة!$G$7:$G$60000,الاضافة!$H$7:$H$60000,"*اضاف*",الاضافة!$E$7:$E$60000,'أرصدة المخزن'!C9109)</f>
        <v/>
      </c>
      <c r="G9109" s="81">
        <f>SUMIFS(الصرف!$H$7:$H$60000,الصرف!$F$7:$F$60000,'أرصدة المخزن'!C9109)</f>
        <v/>
      </c>
      <c r="H9109" s="82">
        <f>E9109+F9109-G9109</f>
        <v/>
      </c>
    </row>
    <row r="9110">
      <c r="A9110" s="161" t="n">
        <v>10170294</v>
      </c>
      <c r="B9110" s="162" t="inlineStr">
        <is>
          <t>قسم المستهلكات</t>
        </is>
      </c>
      <c r="C9110" s="163" t="inlineStr"/>
      <c r="D9110" s="163" t="inlineStr"/>
      <c r="E9110" s="164" t="n">
        <v>0</v>
      </c>
      <c r="F9110" s="81">
        <f>SUMIFS(الاضافة!$G$7:$G$60000,الاضافة!$H$7:$H$60000,"*اضاف*",الاضافة!$E$7:$E$60000,'أرصدة المخزن'!C9110)</f>
        <v/>
      </c>
      <c r="G9110" s="81">
        <f>SUMIFS(الصرف!$H$7:$H$60000,الصرف!$F$7:$F$60000,'أرصدة المخزن'!C9110)</f>
        <v/>
      </c>
      <c r="H9110" s="82">
        <f>E9110+F9110-G9110</f>
        <v/>
      </c>
    </row>
    <row r="9111">
      <c r="A9111" s="161" t="n">
        <v>10170295</v>
      </c>
      <c r="B9111" s="162" t="inlineStr">
        <is>
          <t>قسم المستهلكات</t>
        </is>
      </c>
      <c r="C9111" s="163" t="inlineStr"/>
      <c r="D9111" s="163" t="inlineStr"/>
      <c r="E9111" s="164" t="n">
        <v>0</v>
      </c>
      <c r="F9111" s="81">
        <f>SUMIFS(الاضافة!$G$7:$G$60000,الاضافة!$H$7:$H$60000,"*اضاف*",الاضافة!$E$7:$E$60000,'أرصدة المخزن'!C9111)</f>
        <v/>
      </c>
      <c r="G9111" s="81">
        <f>SUMIFS(الصرف!$H$7:$H$60000,الصرف!$F$7:$F$60000,'أرصدة المخزن'!C9111)</f>
        <v/>
      </c>
      <c r="H9111" s="82">
        <f>E9111+F9111-G9111</f>
        <v/>
      </c>
    </row>
    <row r="9112">
      <c r="A9112" s="161" t="n">
        <v>10170296</v>
      </c>
      <c r="B9112" s="162" t="inlineStr">
        <is>
          <t>قسم المستهلكات</t>
        </is>
      </c>
      <c r="C9112" s="163" t="inlineStr"/>
      <c r="D9112" s="163" t="inlineStr"/>
      <c r="E9112" s="164" t="n">
        <v>0</v>
      </c>
      <c r="F9112" s="81">
        <f>SUMIFS(الاضافة!$G$7:$G$60000,الاضافة!$H$7:$H$60000,"*اضاف*",الاضافة!$E$7:$E$60000,'أرصدة المخزن'!C9112)</f>
        <v/>
      </c>
      <c r="G9112" s="81">
        <f>SUMIFS(الصرف!$H$7:$H$60000,الصرف!$F$7:$F$60000,'أرصدة المخزن'!C9112)</f>
        <v/>
      </c>
      <c r="H9112" s="82">
        <f>E9112+F9112-G9112</f>
        <v/>
      </c>
    </row>
    <row r="9113">
      <c r="A9113" s="161" t="n">
        <v>10170297</v>
      </c>
      <c r="B9113" s="162" t="inlineStr">
        <is>
          <t>قسم المستهلكات</t>
        </is>
      </c>
      <c r="C9113" s="163" t="inlineStr"/>
      <c r="D9113" s="163" t="inlineStr"/>
      <c r="E9113" s="164" t="n">
        <v>0</v>
      </c>
      <c r="F9113" s="81">
        <f>SUMIFS(الاضافة!$G$7:$G$60000,الاضافة!$H$7:$H$60000,"*اضاف*",الاضافة!$E$7:$E$60000,'أرصدة المخزن'!C9113)</f>
        <v/>
      </c>
      <c r="G9113" s="81">
        <f>SUMIFS(الصرف!$H$7:$H$60000,الصرف!$F$7:$F$60000,'أرصدة المخزن'!C9113)</f>
        <v/>
      </c>
      <c r="H9113" s="82">
        <f>E9113+F9113-G9113</f>
        <v/>
      </c>
    </row>
    <row r="9114">
      <c r="A9114" s="161" t="n">
        <v>10170298</v>
      </c>
      <c r="B9114" s="162" t="inlineStr">
        <is>
          <t>قسم المستهلكات</t>
        </is>
      </c>
      <c r="C9114" s="163" t="inlineStr"/>
      <c r="D9114" s="163" t="inlineStr"/>
      <c r="E9114" s="164" t="n">
        <v>0</v>
      </c>
      <c r="F9114" s="81">
        <f>SUMIFS(الاضافة!$G$7:$G$60000,الاضافة!$H$7:$H$60000,"*اضاف*",الاضافة!$E$7:$E$60000,'أرصدة المخزن'!C9114)</f>
        <v/>
      </c>
      <c r="G9114" s="81">
        <f>SUMIFS(الصرف!$H$7:$H$60000,الصرف!$F$7:$F$60000,'أرصدة المخزن'!C9114)</f>
        <v/>
      </c>
      <c r="H9114" s="82">
        <f>E9114+F9114-G9114</f>
        <v/>
      </c>
    </row>
    <row r="9115">
      <c r="A9115" s="161" t="n">
        <v>10170299</v>
      </c>
      <c r="B9115" s="162" t="inlineStr">
        <is>
          <t>قسم المستهلكات</t>
        </is>
      </c>
      <c r="C9115" s="163" t="inlineStr"/>
      <c r="D9115" s="163" t="inlineStr"/>
      <c r="E9115" s="164" t="n">
        <v>0</v>
      </c>
      <c r="F9115" s="81">
        <f>SUMIFS(الاضافة!$G$7:$G$60000,الاضافة!$H$7:$H$60000,"*اضاف*",الاضافة!$E$7:$E$60000,'أرصدة المخزن'!C9115)</f>
        <v/>
      </c>
      <c r="G9115" s="81">
        <f>SUMIFS(الصرف!$H$7:$H$60000,الصرف!$F$7:$F$60000,'أرصدة المخزن'!C9115)</f>
        <v/>
      </c>
      <c r="H9115" s="82">
        <f>E9115+F9115-G9115</f>
        <v/>
      </c>
    </row>
    <row r="9116">
      <c r="A9116" s="161" t="n">
        <v>10170300</v>
      </c>
      <c r="B9116" s="162" t="inlineStr">
        <is>
          <t>قسم المستهلكات</t>
        </is>
      </c>
      <c r="C9116" s="163" t="inlineStr"/>
      <c r="D9116" s="163" t="inlineStr"/>
      <c r="E9116" s="164" t="n">
        <v>0</v>
      </c>
      <c r="F9116" s="81">
        <f>SUMIFS(الاضافة!$G$7:$G$60000,الاضافة!$H$7:$H$60000,"*اضاف*",الاضافة!$E$7:$E$60000,'أرصدة المخزن'!C9116)</f>
        <v/>
      </c>
      <c r="G9116" s="81">
        <f>SUMIFS(الصرف!$H$7:$H$60000,الصرف!$F$7:$F$60000,'أرصدة المخزن'!C9116)</f>
        <v/>
      </c>
      <c r="H9116" s="82">
        <f>E9116+F9116-G9116</f>
        <v/>
      </c>
    </row>
    <row r="9117">
      <c r="A9117" s="161" t="n">
        <v>10170301</v>
      </c>
      <c r="B9117" s="162" t="inlineStr">
        <is>
          <t>قسم المستهلكات</t>
        </is>
      </c>
      <c r="C9117" s="163" t="inlineStr"/>
      <c r="D9117" s="163" t="inlineStr"/>
      <c r="E9117" s="164" t="n">
        <v>0</v>
      </c>
      <c r="F9117" s="81">
        <f>SUMIFS(الاضافة!$G$7:$G$60000,الاضافة!$H$7:$H$60000,"*اضاف*",الاضافة!$E$7:$E$60000,'أرصدة المخزن'!C9117)</f>
        <v/>
      </c>
      <c r="G9117" s="81">
        <f>SUMIFS(الصرف!$H$7:$H$60000,الصرف!$F$7:$F$60000,'أرصدة المخزن'!C9117)</f>
        <v/>
      </c>
      <c r="H9117" s="82">
        <f>E9117+F9117-G9117</f>
        <v/>
      </c>
    </row>
    <row r="9118">
      <c r="A9118" s="161" t="n">
        <v>10170302</v>
      </c>
      <c r="B9118" s="162" t="inlineStr">
        <is>
          <t>قسم المستهلكات</t>
        </is>
      </c>
      <c r="C9118" s="163" t="inlineStr"/>
      <c r="D9118" s="163" t="inlineStr"/>
      <c r="E9118" s="164" t="n">
        <v>0</v>
      </c>
      <c r="F9118" s="81">
        <f>SUMIFS(الاضافة!$G$7:$G$60000,الاضافة!$H$7:$H$60000,"*اضاف*",الاضافة!$E$7:$E$60000,'أرصدة المخزن'!C9118)</f>
        <v/>
      </c>
      <c r="G9118" s="81">
        <f>SUMIFS(الصرف!$H$7:$H$60000,الصرف!$F$7:$F$60000,'أرصدة المخزن'!C9118)</f>
        <v/>
      </c>
      <c r="H9118" s="82">
        <f>E9118+F9118-G9118</f>
        <v/>
      </c>
    </row>
    <row r="9119">
      <c r="A9119" s="161" t="n">
        <v>10170303</v>
      </c>
      <c r="B9119" s="162" t="inlineStr">
        <is>
          <t>قسم المستهلكات</t>
        </is>
      </c>
      <c r="C9119" s="163" t="inlineStr"/>
      <c r="D9119" s="163" t="inlineStr"/>
      <c r="E9119" s="164" t="n">
        <v>0</v>
      </c>
      <c r="F9119" s="81">
        <f>SUMIFS(الاضافة!$G$7:$G$60000,الاضافة!$H$7:$H$60000,"*اضاف*",الاضافة!$E$7:$E$60000,'أرصدة المخزن'!C9119)</f>
        <v/>
      </c>
      <c r="G9119" s="81">
        <f>SUMIFS(الصرف!$H$7:$H$60000,الصرف!$F$7:$F$60000,'أرصدة المخزن'!C9119)</f>
        <v/>
      </c>
      <c r="H9119" s="82">
        <f>E9119+F9119-G9119</f>
        <v/>
      </c>
    </row>
    <row r="9120">
      <c r="A9120" s="161" t="n">
        <v>10170304</v>
      </c>
      <c r="B9120" s="162" t="inlineStr">
        <is>
          <t>قسم المستهلكات</t>
        </is>
      </c>
      <c r="C9120" s="163" t="inlineStr"/>
      <c r="D9120" s="163" t="inlineStr"/>
      <c r="E9120" s="164" t="n">
        <v>0</v>
      </c>
      <c r="F9120" s="81">
        <f>SUMIFS(الاضافة!$G$7:$G$60000,الاضافة!$H$7:$H$60000,"*اضاف*",الاضافة!$E$7:$E$60000,'أرصدة المخزن'!C9120)</f>
        <v/>
      </c>
      <c r="G9120" s="81">
        <f>SUMIFS(الصرف!$H$7:$H$60000,الصرف!$F$7:$F$60000,'أرصدة المخزن'!C9120)</f>
        <v/>
      </c>
      <c r="H9120" s="82">
        <f>E9120+F9120-G9120</f>
        <v/>
      </c>
    </row>
    <row r="9121">
      <c r="A9121" s="161" t="n">
        <v>10170305</v>
      </c>
      <c r="B9121" s="162" t="inlineStr">
        <is>
          <t>قسم المستهلكات</t>
        </is>
      </c>
      <c r="C9121" s="163" t="inlineStr"/>
      <c r="D9121" s="163" t="inlineStr"/>
      <c r="E9121" s="164" t="n">
        <v>0</v>
      </c>
      <c r="F9121" s="81">
        <f>SUMIFS(الاضافة!$G$7:$G$60000,الاضافة!$H$7:$H$60000,"*اضاف*",الاضافة!$E$7:$E$60000,'أرصدة المخزن'!C9121)</f>
        <v/>
      </c>
      <c r="G9121" s="81">
        <f>SUMIFS(الصرف!$H$7:$H$60000,الصرف!$F$7:$F$60000,'أرصدة المخزن'!C9121)</f>
        <v/>
      </c>
      <c r="H9121" s="82">
        <f>E9121+F9121-G9121</f>
        <v/>
      </c>
    </row>
    <row r="9122">
      <c r="A9122" s="161" t="n">
        <v>10170306</v>
      </c>
      <c r="B9122" s="162" t="inlineStr">
        <is>
          <t>قسم المستهلكات</t>
        </is>
      </c>
      <c r="C9122" s="163" t="inlineStr"/>
      <c r="D9122" s="163" t="inlineStr"/>
      <c r="E9122" s="164" t="n">
        <v>0</v>
      </c>
      <c r="F9122" s="81">
        <f>SUMIFS(الاضافة!$G$7:$G$60000,الاضافة!$H$7:$H$60000,"*اضاف*",الاضافة!$E$7:$E$60000,'أرصدة المخزن'!C9122)</f>
        <v/>
      </c>
      <c r="G9122" s="81">
        <f>SUMIFS(الصرف!$H$7:$H$60000,الصرف!$F$7:$F$60000,'أرصدة المخزن'!C9122)</f>
        <v/>
      </c>
      <c r="H9122" s="82">
        <f>E9122+F9122-G9122</f>
        <v/>
      </c>
    </row>
    <row r="9123">
      <c r="A9123" s="161" t="n">
        <v>10170307</v>
      </c>
      <c r="B9123" s="162" t="inlineStr">
        <is>
          <t>قسم المستهلكات</t>
        </is>
      </c>
      <c r="C9123" s="163" t="inlineStr"/>
      <c r="D9123" s="163" t="inlineStr"/>
      <c r="E9123" s="164" t="n">
        <v>0</v>
      </c>
      <c r="F9123" s="81">
        <f>SUMIFS(الاضافة!$G$7:$G$60000,الاضافة!$H$7:$H$60000,"*اضاف*",الاضافة!$E$7:$E$60000,'أرصدة المخزن'!C9123)</f>
        <v/>
      </c>
      <c r="G9123" s="81">
        <f>SUMIFS(الصرف!$H$7:$H$60000,الصرف!$F$7:$F$60000,'أرصدة المخزن'!C9123)</f>
        <v/>
      </c>
      <c r="H9123" s="82">
        <f>E9123+F9123-G9123</f>
        <v/>
      </c>
    </row>
    <row r="9124">
      <c r="A9124" s="161" t="n">
        <v>10170308</v>
      </c>
      <c r="B9124" s="162" t="inlineStr">
        <is>
          <t>قسم المستهلكات</t>
        </is>
      </c>
      <c r="C9124" s="163" t="inlineStr"/>
      <c r="D9124" s="163" t="inlineStr"/>
      <c r="E9124" s="164" t="n">
        <v>0</v>
      </c>
      <c r="F9124" s="81">
        <f>SUMIFS(الاضافة!$G$7:$G$60000,الاضافة!$H$7:$H$60000,"*اضاف*",الاضافة!$E$7:$E$60000,'أرصدة المخزن'!C9124)</f>
        <v/>
      </c>
      <c r="G9124" s="81">
        <f>SUMIFS(الصرف!$H$7:$H$60000,الصرف!$F$7:$F$60000,'أرصدة المخزن'!C9124)</f>
        <v/>
      </c>
      <c r="H9124" s="82">
        <f>E9124+F9124-G9124</f>
        <v/>
      </c>
    </row>
    <row r="9125">
      <c r="A9125" s="161" t="n">
        <v>10170309</v>
      </c>
      <c r="B9125" s="162" t="inlineStr">
        <is>
          <t>قسم المستهلكات</t>
        </is>
      </c>
      <c r="C9125" s="163" t="inlineStr"/>
      <c r="D9125" s="163" t="inlineStr"/>
      <c r="E9125" s="164" t="n">
        <v>0</v>
      </c>
      <c r="F9125" s="81">
        <f>SUMIFS(الاضافة!$G$7:$G$60000,الاضافة!$H$7:$H$60000,"*اضاف*",الاضافة!$E$7:$E$60000,'أرصدة المخزن'!C9125)</f>
        <v/>
      </c>
      <c r="G9125" s="81">
        <f>SUMIFS(الصرف!$H$7:$H$60000,الصرف!$F$7:$F$60000,'أرصدة المخزن'!C9125)</f>
        <v/>
      </c>
      <c r="H9125" s="82">
        <f>E9125+F9125-G9125</f>
        <v/>
      </c>
    </row>
    <row r="9126">
      <c r="A9126" s="161" t="n">
        <v>10170310</v>
      </c>
      <c r="B9126" s="162" t="inlineStr">
        <is>
          <t>قسم المستهلكات</t>
        </is>
      </c>
      <c r="C9126" s="163" t="inlineStr"/>
      <c r="D9126" s="163" t="inlineStr"/>
      <c r="E9126" s="164" t="n">
        <v>0</v>
      </c>
      <c r="F9126" s="81">
        <f>SUMIFS(الاضافة!$G$7:$G$60000,الاضافة!$H$7:$H$60000,"*اضاف*",الاضافة!$E$7:$E$60000,'أرصدة المخزن'!C9126)</f>
        <v/>
      </c>
      <c r="G9126" s="81">
        <f>SUMIFS(الصرف!$H$7:$H$60000,الصرف!$F$7:$F$60000,'أرصدة المخزن'!C9126)</f>
        <v/>
      </c>
      <c r="H9126" s="82">
        <f>E9126+F9126-G9126</f>
        <v/>
      </c>
    </row>
    <row r="9127">
      <c r="A9127" s="161" t="n">
        <v>10170311</v>
      </c>
      <c r="B9127" s="162" t="inlineStr">
        <is>
          <t>قسم المستهلكات</t>
        </is>
      </c>
      <c r="C9127" s="163" t="inlineStr"/>
      <c r="D9127" s="163" t="inlineStr"/>
      <c r="E9127" s="164" t="n">
        <v>0</v>
      </c>
      <c r="F9127" s="81">
        <f>SUMIFS(الاضافة!$G$7:$G$60000,الاضافة!$H$7:$H$60000,"*اضاف*",الاضافة!$E$7:$E$60000,'أرصدة المخزن'!C9127)</f>
        <v/>
      </c>
      <c r="G9127" s="81">
        <f>SUMIFS(الصرف!$H$7:$H$60000,الصرف!$F$7:$F$60000,'أرصدة المخزن'!C9127)</f>
        <v/>
      </c>
      <c r="H9127" s="82">
        <f>E9127+F9127-G9127</f>
        <v/>
      </c>
    </row>
    <row r="9128">
      <c r="A9128" s="161" t="n">
        <v>10170312</v>
      </c>
      <c r="B9128" s="162" t="inlineStr">
        <is>
          <t>قسم المستهلكات</t>
        </is>
      </c>
      <c r="C9128" s="163" t="inlineStr"/>
      <c r="D9128" s="163" t="inlineStr"/>
      <c r="E9128" s="164" t="n">
        <v>0</v>
      </c>
      <c r="F9128" s="81">
        <f>SUMIFS(الاضافة!$G$7:$G$60000,الاضافة!$H$7:$H$60000,"*اضاف*",الاضافة!$E$7:$E$60000,'أرصدة المخزن'!C9128)</f>
        <v/>
      </c>
      <c r="G9128" s="81">
        <f>SUMIFS(الصرف!$H$7:$H$60000,الصرف!$F$7:$F$60000,'أرصدة المخزن'!C9128)</f>
        <v/>
      </c>
      <c r="H9128" s="82">
        <f>E9128+F9128-G9128</f>
        <v/>
      </c>
    </row>
    <row r="9129">
      <c r="A9129" s="161" t="n">
        <v>10170313</v>
      </c>
      <c r="B9129" s="162" t="inlineStr">
        <is>
          <t>قسم المستهلكات</t>
        </is>
      </c>
      <c r="C9129" s="163" t="inlineStr"/>
      <c r="D9129" s="163" t="inlineStr"/>
      <c r="E9129" s="164" t="n">
        <v>0</v>
      </c>
      <c r="F9129" s="81">
        <f>SUMIFS(الاضافة!$G$7:$G$60000,الاضافة!$H$7:$H$60000,"*اضاف*",الاضافة!$E$7:$E$60000,'أرصدة المخزن'!C9129)</f>
        <v/>
      </c>
      <c r="G9129" s="81">
        <f>SUMIFS(الصرف!$H$7:$H$60000,الصرف!$F$7:$F$60000,'أرصدة المخزن'!C9129)</f>
        <v/>
      </c>
      <c r="H9129" s="82">
        <f>E9129+F9129-G9129</f>
        <v/>
      </c>
    </row>
    <row r="9130">
      <c r="A9130" s="161" t="n">
        <v>10170314</v>
      </c>
      <c r="B9130" s="162" t="inlineStr">
        <is>
          <t>قسم المستهلكات</t>
        </is>
      </c>
      <c r="C9130" s="163" t="inlineStr"/>
      <c r="D9130" s="163" t="inlineStr"/>
      <c r="E9130" s="164" t="n">
        <v>0</v>
      </c>
      <c r="F9130" s="81">
        <f>SUMIFS(الاضافة!$G$7:$G$60000,الاضافة!$H$7:$H$60000,"*اضاف*",الاضافة!$E$7:$E$60000,'أرصدة المخزن'!C9130)</f>
        <v/>
      </c>
      <c r="G9130" s="81">
        <f>SUMIFS(الصرف!$H$7:$H$60000,الصرف!$F$7:$F$60000,'أرصدة المخزن'!C9130)</f>
        <v/>
      </c>
      <c r="H9130" s="82">
        <f>E9130+F9130-G9130</f>
        <v/>
      </c>
    </row>
    <row r="9131">
      <c r="A9131" s="161" t="n">
        <v>10170315</v>
      </c>
      <c r="B9131" s="162" t="inlineStr">
        <is>
          <t>قسم المستهلكات</t>
        </is>
      </c>
      <c r="C9131" s="163" t="inlineStr"/>
      <c r="D9131" s="163" t="inlineStr"/>
      <c r="E9131" s="164" t="n">
        <v>0</v>
      </c>
      <c r="F9131" s="81">
        <f>SUMIFS(الاضافة!$G$7:$G$60000,الاضافة!$H$7:$H$60000,"*اضاف*",الاضافة!$E$7:$E$60000,'أرصدة المخزن'!C9131)</f>
        <v/>
      </c>
      <c r="G9131" s="81">
        <f>SUMIFS(الصرف!$H$7:$H$60000,الصرف!$F$7:$F$60000,'أرصدة المخزن'!C9131)</f>
        <v/>
      </c>
      <c r="H9131" s="82">
        <f>E9131+F9131-G9131</f>
        <v/>
      </c>
    </row>
    <row r="9132">
      <c r="A9132" s="161" t="n">
        <v>10170316</v>
      </c>
      <c r="B9132" s="162" t="inlineStr">
        <is>
          <t>قسم المستهلكات</t>
        </is>
      </c>
      <c r="C9132" s="163" t="inlineStr"/>
      <c r="D9132" s="163" t="inlineStr"/>
      <c r="E9132" s="164" t="n">
        <v>0</v>
      </c>
      <c r="F9132" s="81">
        <f>SUMIFS(الاضافة!$G$7:$G$60000,الاضافة!$H$7:$H$60000,"*اضاف*",الاضافة!$E$7:$E$60000,'أرصدة المخزن'!C9132)</f>
        <v/>
      </c>
      <c r="G9132" s="81">
        <f>SUMIFS(الصرف!$H$7:$H$60000,الصرف!$F$7:$F$60000,'أرصدة المخزن'!C9132)</f>
        <v/>
      </c>
      <c r="H9132" s="82">
        <f>E9132+F9132-G9132</f>
        <v/>
      </c>
    </row>
    <row r="9133">
      <c r="A9133" s="161" t="n">
        <v>10170317</v>
      </c>
      <c r="B9133" s="162" t="inlineStr">
        <is>
          <t>قسم المستهلكات</t>
        </is>
      </c>
      <c r="C9133" s="163" t="inlineStr"/>
      <c r="D9133" s="163" t="inlineStr"/>
      <c r="E9133" s="164" t="n">
        <v>0</v>
      </c>
      <c r="F9133" s="81">
        <f>SUMIFS(الاضافة!$G$7:$G$60000,الاضافة!$H$7:$H$60000,"*اضاف*",الاضافة!$E$7:$E$60000,'أرصدة المخزن'!C9133)</f>
        <v/>
      </c>
      <c r="G9133" s="81">
        <f>SUMIFS(الصرف!$H$7:$H$60000,الصرف!$F$7:$F$60000,'أرصدة المخزن'!C9133)</f>
        <v/>
      </c>
      <c r="H9133" s="82">
        <f>E9133+F9133-G9133</f>
        <v/>
      </c>
    </row>
    <row r="9134">
      <c r="A9134" s="161" t="n">
        <v>10170318</v>
      </c>
      <c r="B9134" s="162" t="inlineStr">
        <is>
          <t>قسم المستهلكات</t>
        </is>
      </c>
      <c r="C9134" s="163" t="inlineStr"/>
      <c r="D9134" s="163" t="inlineStr"/>
      <c r="E9134" s="164" t="n">
        <v>0</v>
      </c>
      <c r="F9134" s="81">
        <f>SUMIFS(الاضافة!$G$7:$G$60000,الاضافة!$H$7:$H$60000,"*اضاف*",الاضافة!$E$7:$E$60000,'أرصدة المخزن'!C9134)</f>
        <v/>
      </c>
      <c r="G9134" s="81">
        <f>SUMIFS(الصرف!$H$7:$H$60000,الصرف!$F$7:$F$60000,'أرصدة المخزن'!C9134)</f>
        <v/>
      </c>
      <c r="H9134" s="82">
        <f>E9134+F9134-G9134</f>
        <v/>
      </c>
    </row>
    <row r="9135">
      <c r="A9135" s="161" t="n">
        <v>10170319</v>
      </c>
      <c r="B9135" s="162" t="inlineStr">
        <is>
          <t>قسم المستهلكات</t>
        </is>
      </c>
      <c r="C9135" s="163" t="inlineStr"/>
      <c r="D9135" s="163" t="inlineStr"/>
      <c r="E9135" s="164" t="n">
        <v>0</v>
      </c>
      <c r="F9135" s="81">
        <f>SUMIFS(الاضافة!$G$7:$G$60000,الاضافة!$H$7:$H$60000,"*اضاف*",الاضافة!$E$7:$E$60000,'أرصدة المخزن'!C9135)</f>
        <v/>
      </c>
      <c r="G9135" s="81">
        <f>SUMIFS(الصرف!$H$7:$H$60000,الصرف!$F$7:$F$60000,'أرصدة المخزن'!C9135)</f>
        <v/>
      </c>
      <c r="H9135" s="82">
        <f>E9135+F9135-G9135</f>
        <v/>
      </c>
    </row>
    <row r="9136">
      <c r="A9136" s="161" t="n">
        <v>10170320</v>
      </c>
      <c r="B9136" s="162" t="inlineStr">
        <is>
          <t>قسم المستهلكات</t>
        </is>
      </c>
      <c r="C9136" s="163" t="inlineStr"/>
      <c r="D9136" s="163" t="inlineStr"/>
      <c r="E9136" s="164" t="n">
        <v>0</v>
      </c>
      <c r="F9136" s="81">
        <f>SUMIFS(الاضافة!$G$7:$G$60000,الاضافة!$H$7:$H$60000,"*اضاف*",الاضافة!$E$7:$E$60000,'أرصدة المخزن'!C9136)</f>
        <v/>
      </c>
      <c r="G9136" s="81">
        <f>SUMIFS(الصرف!$H$7:$H$60000,الصرف!$F$7:$F$60000,'أرصدة المخزن'!C9136)</f>
        <v/>
      </c>
      <c r="H9136" s="82">
        <f>E9136+F9136-G9136</f>
        <v/>
      </c>
    </row>
    <row r="9137">
      <c r="A9137" s="161" t="n">
        <v>10170321</v>
      </c>
      <c r="B9137" s="162" t="inlineStr">
        <is>
          <t>قسم المستهلكات</t>
        </is>
      </c>
      <c r="C9137" s="163" t="inlineStr"/>
      <c r="D9137" s="163" t="inlineStr"/>
      <c r="E9137" s="164" t="n">
        <v>0</v>
      </c>
      <c r="F9137" s="81">
        <f>SUMIFS(الاضافة!$G$7:$G$60000,الاضافة!$H$7:$H$60000,"*اضاف*",الاضافة!$E$7:$E$60000,'أرصدة المخزن'!C9137)</f>
        <v/>
      </c>
      <c r="G9137" s="81">
        <f>SUMIFS(الصرف!$H$7:$H$60000,الصرف!$F$7:$F$60000,'أرصدة المخزن'!C9137)</f>
        <v/>
      </c>
      <c r="H9137" s="82">
        <f>E9137+F9137-G9137</f>
        <v/>
      </c>
    </row>
    <row r="9138">
      <c r="A9138" s="161" t="n">
        <v>10170322</v>
      </c>
      <c r="B9138" s="162" t="inlineStr">
        <is>
          <t>قسم المستهلكات</t>
        </is>
      </c>
      <c r="C9138" s="163" t="inlineStr"/>
      <c r="D9138" s="163" t="inlineStr"/>
      <c r="E9138" s="164" t="n">
        <v>0</v>
      </c>
      <c r="F9138" s="81">
        <f>SUMIFS(الاضافة!$G$7:$G$60000,الاضافة!$H$7:$H$60000,"*اضاف*",الاضافة!$E$7:$E$60000,'أرصدة المخزن'!C9138)</f>
        <v/>
      </c>
      <c r="G9138" s="81">
        <f>SUMIFS(الصرف!$H$7:$H$60000,الصرف!$F$7:$F$60000,'أرصدة المخزن'!C9138)</f>
        <v/>
      </c>
      <c r="H9138" s="82">
        <f>E9138+F9138-G9138</f>
        <v/>
      </c>
    </row>
    <row r="9139">
      <c r="A9139" s="161" t="n">
        <v>10170323</v>
      </c>
      <c r="B9139" s="162" t="inlineStr">
        <is>
          <t>قسم المستهلكات</t>
        </is>
      </c>
      <c r="C9139" s="163" t="inlineStr"/>
      <c r="D9139" s="163" t="inlineStr"/>
      <c r="E9139" s="164" t="n">
        <v>0</v>
      </c>
      <c r="F9139" s="81">
        <f>SUMIFS(الاضافة!$G$7:$G$60000,الاضافة!$H$7:$H$60000,"*اضاف*",الاضافة!$E$7:$E$60000,'أرصدة المخزن'!C9139)</f>
        <v/>
      </c>
      <c r="G9139" s="81">
        <f>SUMIFS(الصرف!$H$7:$H$60000,الصرف!$F$7:$F$60000,'أرصدة المخزن'!C9139)</f>
        <v/>
      </c>
      <c r="H9139" s="82">
        <f>E9139+F9139-G9139</f>
        <v/>
      </c>
    </row>
    <row r="9140">
      <c r="A9140" s="161" t="n">
        <v>10170324</v>
      </c>
      <c r="B9140" s="162" t="inlineStr">
        <is>
          <t>قسم المستهلكات</t>
        </is>
      </c>
      <c r="C9140" s="163" t="inlineStr"/>
      <c r="D9140" s="163" t="inlineStr"/>
      <c r="E9140" s="164" t="n">
        <v>0</v>
      </c>
      <c r="F9140" s="81">
        <f>SUMIFS(الاضافة!$G$7:$G$60000,الاضافة!$H$7:$H$60000,"*اضاف*",الاضافة!$E$7:$E$60000,'أرصدة المخزن'!C9140)</f>
        <v/>
      </c>
      <c r="G9140" s="81">
        <f>SUMIFS(الصرف!$H$7:$H$60000,الصرف!$F$7:$F$60000,'أرصدة المخزن'!C9140)</f>
        <v/>
      </c>
      <c r="H9140" s="82">
        <f>E9140+F9140-G9140</f>
        <v/>
      </c>
    </row>
    <row r="9141">
      <c r="A9141" s="161" t="n">
        <v>10170325</v>
      </c>
      <c r="B9141" s="162" t="inlineStr">
        <is>
          <t>قسم المستهلكات</t>
        </is>
      </c>
      <c r="C9141" s="163" t="inlineStr"/>
      <c r="D9141" s="163" t="inlineStr"/>
      <c r="E9141" s="164" t="n">
        <v>0</v>
      </c>
      <c r="F9141" s="81">
        <f>SUMIFS(الاضافة!$G$7:$G$60000,الاضافة!$H$7:$H$60000,"*اضاف*",الاضافة!$E$7:$E$60000,'أرصدة المخزن'!C9141)</f>
        <v/>
      </c>
      <c r="G9141" s="81">
        <f>SUMIFS(الصرف!$H$7:$H$60000,الصرف!$F$7:$F$60000,'أرصدة المخزن'!C9141)</f>
        <v/>
      </c>
      <c r="H9141" s="82">
        <f>E9141+F9141-G9141</f>
        <v/>
      </c>
    </row>
    <row r="9142">
      <c r="A9142" s="161" t="n">
        <v>10170326</v>
      </c>
      <c r="B9142" s="162" t="inlineStr">
        <is>
          <t>قسم المستهلكات</t>
        </is>
      </c>
      <c r="C9142" s="163" t="inlineStr"/>
      <c r="D9142" s="163" t="inlineStr"/>
      <c r="E9142" s="164" t="n">
        <v>0</v>
      </c>
      <c r="F9142" s="81">
        <f>SUMIFS(الاضافة!$G$7:$G$60000,الاضافة!$H$7:$H$60000,"*اضاف*",الاضافة!$E$7:$E$60000,'أرصدة المخزن'!C9142)</f>
        <v/>
      </c>
      <c r="G9142" s="81">
        <f>SUMIFS(الصرف!$H$7:$H$60000,الصرف!$F$7:$F$60000,'أرصدة المخزن'!C9142)</f>
        <v/>
      </c>
      <c r="H9142" s="82">
        <f>E9142+F9142-G9142</f>
        <v/>
      </c>
    </row>
    <row r="9143">
      <c r="A9143" s="161" t="n">
        <v>10170327</v>
      </c>
      <c r="B9143" s="162" t="inlineStr">
        <is>
          <t>قسم المستهلكات</t>
        </is>
      </c>
      <c r="C9143" s="163" t="inlineStr"/>
      <c r="D9143" s="163" t="inlineStr"/>
      <c r="E9143" s="164" t="n">
        <v>0</v>
      </c>
      <c r="F9143" s="81">
        <f>SUMIFS(الاضافة!$G$7:$G$60000,الاضافة!$H$7:$H$60000,"*اضاف*",الاضافة!$E$7:$E$60000,'أرصدة المخزن'!C9143)</f>
        <v/>
      </c>
      <c r="G9143" s="81">
        <f>SUMIFS(الصرف!$H$7:$H$60000,الصرف!$F$7:$F$60000,'أرصدة المخزن'!C9143)</f>
        <v/>
      </c>
      <c r="H9143" s="82">
        <f>E9143+F9143-G9143</f>
        <v/>
      </c>
    </row>
    <row r="9144">
      <c r="A9144" s="161" t="n">
        <v>10170328</v>
      </c>
      <c r="B9144" s="162" t="inlineStr">
        <is>
          <t>قسم المستهلكات</t>
        </is>
      </c>
      <c r="C9144" s="163" t="inlineStr"/>
      <c r="D9144" s="163" t="inlineStr"/>
      <c r="E9144" s="164" t="n">
        <v>0</v>
      </c>
      <c r="F9144" s="81">
        <f>SUMIFS(الاضافة!$G$7:$G$60000,الاضافة!$H$7:$H$60000,"*اضاف*",الاضافة!$E$7:$E$60000,'أرصدة المخزن'!C9144)</f>
        <v/>
      </c>
      <c r="G9144" s="81">
        <f>SUMIFS(الصرف!$H$7:$H$60000,الصرف!$F$7:$F$60000,'أرصدة المخزن'!C9144)</f>
        <v/>
      </c>
      <c r="H9144" s="82">
        <f>E9144+F9144-G9144</f>
        <v/>
      </c>
    </row>
    <row r="9145">
      <c r="A9145" s="161" t="n">
        <v>10170329</v>
      </c>
      <c r="B9145" s="162" t="inlineStr">
        <is>
          <t>قسم المستهلكات</t>
        </is>
      </c>
      <c r="C9145" s="163" t="inlineStr"/>
      <c r="D9145" s="163" t="inlineStr"/>
      <c r="E9145" s="164" t="n">
        <v>0</v>
      </c>
      <c r="F9145" s="81">
        <f>SUMIFS(الاضافة!$G$7:$G$60000,الاضافة!$H$7:$H$60000,"*اضاف*",الاضافة!$E$7:$E$60000,'أرصدة المخزن'!C9145)</f>
        <v/>
      </c>
      <c r="G9145" s="81">
        <f>SUMIFS(الصرف!$H$7:$H$60000,الصرف!$F$7:$F$60000,'أرصدة المخزن'!C9145)</f>
        <v/>
      </c>
      <c r="H9145" s="82">
        <f>E9145+F9145-G9145</f>
        <v/>
      </c>
    </row>
    <row r="9146">
      <c r="A9146" s="161" t="n">
        <v>10170330</v>
      </c>
      <c r="B9146" s="162" t="inlineStr">
        <is>
          <t>قسم المستهلكات</t>
        </is>
      </c>
      <c r="C9146" s="163" t="inlineStr"/>
      <c r="D9146" s="163" t="inlineStr"/>
      <c r="E9146" s="164" t="n">
        <v>0</v>
      </c>
      <c r="F9146" s="81">
        <f>SUMIFS(الاضافة!$G$7:$G$60000,الاضافة!$H$7:$H$60000,"*اضاف*",الاضافة!$E$7:$E$60000,'أرصدة المخزن'!C9146)</f>
        <v/>
      </c>
      <c r="G9146" s="81">
        <f>SUMIFS(الصرف!$H$7:$H$60000,الصرف!$F$7:$F$60000,'أرصدة المخزن'!C9146)</f>
        <v/>
      </c>
      <c r="H9146" s="82">
        <f>E9146+F9146-G9146</f>
        <v/>
      </c>
    </row>
    <row r="9147">
      <c r="A9147" s="161" t="n">
        <v>10170331</v>
      </c>
      <c r="B9147" s="162" t="inlineStr">
        <is>
          <t>قسم المستهلكات</t>
        </is>
      </c>
      <c r="C9147" s="163" t="inlineStr"/>
      <c r="D9147" s="163" t="inlineStr"/>
      <c r="E9147" s="164" t="n">
        <v>0</v>
      </c>
      <c r="F9147" s="81">
        <f>SUMIFS(الاضافة!$G$7:$G$60000,الاضافة!$H$7:$H$60000,"*اضاف*",الاضافة!$E$7:$E$60000,'أرصدة المخزن'!C9147)</f>
        <v/>
      </c>
      <c r="G9147" s="81">
        <f>SUMIFS(الصرف!$H$7:$H$60000,الصرف!$F$7:$F$60000,'أرصدة المخزن'!C9147)</f>
        <v/>
      </c>
      <c r="H9147" s="82">
        <f>E9147+F9147-G9147</f>
        <v/>
      </c>
    </row>
    <row r="9148">
      <c r="A9148" s="161" t="n">
        <v>10170332</v>
      </c>
      <c r="B9148" s="162" t="inlineStr">
        <is>
          <t>قسم المستهلكات</t>
        </is>
      </c>
      <c r="C9148" s="163" t="inlineStr"/>
      <c r="D9148" s="163" t="inlineStr"/>
      <c r="E9148" s="164" t="n">
        <v>0</v>
      </c>
      <c r="F9148" s="81">
        <f>SUMIFS(الاضافة!$G$7:$G$60000,الاضافة!$H$7:$H$60000,"*اضاف*",الاضافة!$E$7:$E$60000,'أرصدة المخزن'!C9148)</f>
        <v/>
      </c>
      <c r="G9148" s="81">
        <f>SUMIFS(الصرف!$H$7:$H$60000,الصرف!$F$7:$F$60000,'أرصدة المخزن'!C9148)</f>
        <v/>
      </c>
      <c r="H9148" s="82">
        <f>E9148+F9148-G9148</f>
        <v/>
      </c>
    </row>
    <row r="9149">
      <c r="A9149" s="161" t="n">
        <v>10170333</v>
      </c>
      <c r="B9149" s="162" t="inlineStr">
        <is>
          <t>قسم المستهلكات</t>
        </is>
      </c>
      <c r="C9149" s="163" t="inlineStr"/>
      <c r="D9149" s="163" t="inlineStr"/>
      <c r="E9149" s="164" t="n">
        <v>0</v>
      </c>
      <c r="F9149" s="81">
        <f>SUMIFS(الاضافة!$G$7:$G$60000,الاضافة!$H$7:$H$60000,"*اضاف*",الاضافة!$E$7:$E$60000,'أرصدة المخزن'!C9149)</f>
        <v/>
      </c>
      <c r="G9149" s="81">
        <f>SUMIFS(الصرف!$H$7:$H$60000,الصرف!$F$7:$F$60000,'أرصدة المخزن'!C9149)</f>
        <v/>
      </c>
      <c r="H9149" s="82">
        <f>E9149+F9149-G9149</f>
        <v/>
      </c>
    </row>
    <row r="9150">
      <c r="A9150" s="161" t="n">
        <v>10170334</v>
      </c>
      <c r="B9150" s="162" t="inlineStr">
        <is>
          <t>قسم المستهلكات</t>
        </is>
      </c>
      <c r="C9150" s="163" t="inlineStr"/>
      <c r="D9150" s="163" t="inlineStr"/>
      <c r="E9150" s="164" t="n">
        <v>0</v>
      </c>
      <c r="F9150" s="81">
        <f>SUMIFS(الاضافة!$G$7:$G$60000,الاضافة!$H$7:$H$60000,"*اضاف*",الاضافة!$E$7:$E$60000,'أرصدة المخزن'!C9150)</f>
        <v/>
      </c>
      <c r="G9150" s="81">
        <f>SUMIFS(الصرف!$H$7:$H$60000,الصرف!$F$7:$F$60000,'أرصدة المخزن'!C9150)</f>
        <v/>
      </c>
      <c r="H9150" s="82">
        <f>E9150+F9150-G9150</f>
        <v/>
      </c>
    </row>
    <row r="9151">
      <c r="A9151" s="161" t="n">
        <v>10170335</v>
      </c>
      <c r="B9151" s="162" t="inlineStr">
        <is>
          <t>قسم المستهلكات</t>
        </is>
      </c>
      <c r="C9151" s="163" t="inlineStr"/>
      <c r="D9151" s="163" t="inlineStr"/>
      <c r="E9151" s="164" t="n">
        <v>0</v>
      </c>
      <c r="F9151" s="81">
        <f>SUMIFS(الاضافة!$G$7:$G$60000,الاضافة!$H$7:$H$60000,"*اضاف*",الاضافة!$E$7:$E$60000,'أرصدة المخزن'!C9151)</f>
        <v/>
      </c>
      <c r="G9151" s="81">
        <f>SUMIFS(الصرف!$H$7:$H$60000,الصرف!$F$7:$F$60000,'أرصدة المخزن'!C9151)</f>
        <v/>
      </c>
      <c r="H9151" s="82">
        <f>E9151+F9151-G9151</f>
        <v/>
      </c>
    </row>
    <row r="9152">
      <c r="A9152" s="161" t="n">
        <v>10170336</v>
      </c>
      <c r="B9152" s="162" t="inlineStr">
        <is>
          <t>قسم المستهلكات</t>
        </is>
      </c>
      <c r="C9152" s="163" t="inlineStr"/>
      <c r="D9152" s="163" t="inlineStr"/>
      <c r="E9152" s="164" t="n">
        <v>0</v>
      </c>
      <c r="F9152" s="81">
        <f>SUMIFS(الاضافة!$G$7:$G$60000,الاضافة!$H$7:$H$60000,"*اضاف*",الاضافة!$E$7:$E$60000,'أرصدة المخزن'!C9152)</f>
        <v/>
      </c>
      <c r="G9152" s="81">
        <f>SUMIFS(الصرف!$H$7:$H$60000,الصرف!$F$7:$F$60000,'أرصدة المخزن'!C9152)</f>
        <v/>
      </c>
      <c r="H9152" s="82">
        <f>E9152+F9152-G9152</f>
        <v/>
      </c>
    </row>
    <row r="9153">
      <c r="A9153" s="161" t="n">
        <v>10170337</v>
      </c>
      <c r="B9153" s="162" t="inlineStr">
        <is>
          <t>قسم المستهلكات</t>
        </is>
      </c>
      <c r="C9153" s="163" t="inlineStr"/>
      <c r="D9153" s="163" t="inlineStr"/>
      <c r="E9153" s="164" t="n">
        <v>0</v>
      </c>
      <c r="F9153" s="81">
        <f>SUMIFS(الاضافة!$G$7:$G$60000,الاضافة!$H$7:$H$60000,"*اضاف*",الاضافة!$E$7:$E$60000,'أرصدة المخزن'!C9153)</f>
        <v/>
      </c>
      <c r="G9153" s="81">
        <f>SUMIFS(الصرف!$H$7:$H$60000,الصرف!$F$7:$F$60000,'أرصدة المخزن'!C9153)</f>
        <v/>
      </c>
      <c r="H9153" s="82">
        <f>E9153+F9153-G9153</f>
        <v/>
      </c>
    </row>
    <row r="9154">
      <c r="A9154" s="161" t="n">
        <v>10170338</v>
      </c>
      <c r="B9154" s="162" t="inlineStr">
        <is>
          <t>قسم المستهلكات</t>
        </is>
      </c>
      <c r="C9154" s="163" t="inlineStr"/>
      <c r="D9154" s="163" t="inlineStr"/>
      <c r="E9154" s="164" t="n">
        <v>0</v>
      </c>
      <c r="F9154" s="81">
        <f>SUMIFS(الاضافة!$G$7:$G$60000,الاضافة!$H$7:$H$60000,"*اضاف*",الاضافة!$E$7:$E$60000,'أرصدة المخزن'!C9154)</f>
        <v/>
      </c>
      <c r="G9154" s="81">
        <f>SUMIFS(الصرف!$H$7:$H$60000,الصرف!$F$7:$F$60000,'أرصدة المخزن'!C9154)</f>
        <v/>
      </c>
      <c r="H9154" s="82">
        <f>E9154+F9154-G9154</f>
        <v/>
      </c>
    </row>
    <row r="9155">
      <c r="A9155" s="161" t="n">
        <v>10170339</v>
      </c>
      <c r="B9155" s="162" t="inlineStr">
        <is>
          <t>قسم المستهلكات</t>
        </is>
      </c>
      <c r="C9155" s="163" t="inlineStr"/>
      <c r="D9155" s="163" t="inlineStr"/>
      <c r="E9155" s="164" t="n">
        <v>0</v>
      </c>
      <c r="F9155" s="81">
        <f>SUMIFS(الاضافة!$G$7:$G$60000,الاضافة!$H$7:$H$60000,"*اضاف*",الاضافة!$E$7:$E$60000,'أرصدة المخزن'!C9155)</f>
        <v/>
      </c>
      <c r="G9155" s="81">
        <f>SUMIFS(الصرف!$H$7:$H$60000,الصرف!$F$7:$F$60000,'أرصدة المخزن'!C9155)</f>
        <v/>
      </c>
      <c r="H9155" s="82">
        <f>E9155+F9155-G9155</f>
        <v/>
      </c>
    </row>
    <row r="9156">
      <c r="A9156" s="161" t="n">
        <v>10170340</v>
      </c>
      <c r="B9156" s="162" t="inlineStr">
        <is>
          <t>قسم المستهلكات</t>
        </is>
      </c>
      <c r="C9156" s="163" t="inlineStr"/>
      <c r="D9156" s="163" t="inlineStr"/>
      <c r="E9156" s="164" t="n">
        <v>0</v>
      </c>
      <c r="F9156" s="81">
        <f>SUMIFS(الاضافة!$G$7:$G$60000,الاضافة!$H$7:$H$60000,"*اضاف*",الاضافة!$E$7:$E$60000,'أرصدة المخزن'!C9156)</f>
        <v/>
      </c>
      <c r="G9156" s="81">
        <f>SUMIFS(الصرف!$H$7:$H$60000,الصرف!$F$7:$F$60000,'أرصدة المخزن'!C9156)</f>
        <v/>
      </c>
      <c r="H9156" s="82">
        <f>E9156+F9156-G9156</f>
        <v/>
      </c>
    </row>
    <row r="9157">
      <c r="A9157" s="161" t="n">
        <v>10170341</v>
      </c>
      <c r="B9157" s="162" t="inlineStr">
        <is>
          <t>قسم المستهلكات</t>
        </is>
      </c>
      <c r="C9157" s="163" t="inlineStr"/>
      <c r="D9157" s="163" t="inlineStr"/>
      <c r="E9157" s="164" t="n">
        <v>0</v>
      </c>
      <c r="F9157" s="81">
        <f>SUMIFS(الاضافة!$G$7:$G$60000,الاضافة!$H$7:$H$60000,"*اضاف*",الاضافة!$E$7:$E$60000,'أرصدة المخزن'!C9157)</f>
        <v/>
      </c>
      <c r="G9157" s="81">
        <f>SUMIFS(الصرف!$H$7:$H$60000,الصرف!$F$7:$F$60000,'أرصدة المخزن'!C9157)</f>
        <v/>
      </c>
      <c r="H9157" s="82">
        <f>E9157+F9157-G9157</f>
        <v/>
      </c>
    </row>
    <row r="9158">
      <c r="A9158" s="161" t="n">
        <v>10170342</v>
      </c>
      <c r="B9158" s="162" t="inlineStr">
        <is>
          <t>قسم المستهلكات</t>
        </is>
      </c>
      <c r="C9158" s="163" t="inlineStr"/>
      <c r="D9158" s="163" t="inlineStr"/>
      <c r="E9158" s="164" t="n">
        <v>0</v>
      </c>
      <c r="F9158" s="81">
        <f>SUMIFS(الاضافة!$G$7:$G$60000,الاضافة!$H$7:$H$60000,"*اضاف*",الاضافة!$E$7:$E$60000,'أرصدة المخزن'!C9158)</f>
        <v/>
      </c>
      <c r="G9158" s="81">
        <f>SUMIFS(الصرف!$H$7:$H$60000,الصرف!$F$7:$F$60000,'أرصدة المخزن'!C9158)</f>
        <v/>
      </c>
      <c r="H9158" s="82">
        <f>E9158+F9158-G9158</f>
        <v/>
      </c>
    </row>
    <row r="9159">
      <c r="A9159" s="161" t="n">
        <v>10170343</v>
      </c>
      <c r="B9159" s="162" t="inlineStr">
        <is>
          <t>قسم المستهلكات</t>
        </is>
      </c>
      <c r="C9159" s="163" t="inlineStr"/>
      <c r="D9159" s="163" t="inlineStr"/>
      <c r="E9159" s="164" t="n">
        <v>0</v>
      </c>
      <c r="F9159" s="81">
        <f>SUMIFS(الاضافة!$G$7:$G$60000,الاضافة!$H$7:$H$60000,"*اضاف*",الاضافة!$E$7:$E$60000,'أرصدة المخزن'!C9159)</f>
        <v/>
      </c>
      <c r="G9159" s="81">
        <f>SUMIFS(الصرف!$H$7:$H$60000,الصرف!$F$7:$F$60000,'أرصدة المخزن'!C9159)</f>
        <v/>
      </c>
      <c r="H9159" s="82">
        <f>E9159+F9159-G9159</f>
        <v/>
      </c>
    </row>
    <row r="9160">
      <c r="A9160" s="161" t="n">
        <v>10170344</v>
      </c>
      <c r="B9160" s="162" t="inlineStr">
        <is>
          <t>قسم المستهلكات</t>
        </is>
      </c>
      <c r="C9160" s="163" t="inlineStr"/>
      <c r="D9160" s="163" t="inlineStr"/>
      <c r="E9160" s="164" t="n">
        <v>0</v>
      </c>
      <c r="F9160" s="81">
        <f>SUMIFS(الاضافة!$G$7:$G$60000,الاضافة!$H$7:$H$60000,"*اضاف*",الاضافة!$E$7:$E$60000,'أرصدة المخزن'!C9160)</f>
        <v/>
      </c>
      <c r="G9160" s="81">
        <f>SUMIFS(الصرف!$H$7:$H$60000,الصرف!$F$7:$F$60000,'أرصدة المخزن'!C9160)</f>
        <v/>
      </c>
      <c r="H9160" s="82">
        <f>E9160+F9160-G9160</f>
        <v/>
      </c>
    </row>
    <row r="9161">
      <c r="A9161" s="161" t="n">
        <v>10170345</v>
      </c>
      <c r="B9161" s="162" t="inlineStr">
        <is>
          <t>قسم المستهلكات</t>
        </is>
      </c>
      <c r="C9161" s="163" t="inlineStr"/>
      <c r="D9161" s="163" t="inlineStr"/>
      <c r="E9161" s="164" t="n">
        <v>0</v>
      </c>
      <c r="F9161" s="81">
        <f>SUMIFS(الاضافة!$G$7:$G$60000,الاضافة!$H$7:$H$60000,"*اضاف*",الاضافة!$E$7:$E$60000,'أرصدة المخزن'!C9161)</f>
        <v/>
      </c>
      <c r="G9161" s="81">
        <f>SUMIFS(الصرف!$H$7:$H$60000,الصرف!$F$7:$F$60000,'أرصدة المخزن'!C9161)</f>
        <v/>
      </c>
      <c r="H9161" s="82">
        <f>E9161+F9161-G9161</f>
        <v/>
      </c>
    </row>
    <row r="9162">
      <c r="A9162" s="161" t="n">
        <v>10170346</v>
      </c>
      <c r="B9162" s="162" t="inlineStr">
        <is>
          <t>قسم المستهلكات</t>
        </is>
      </c>
      <c r="C9162" s="163" t="inlineStr"/>
      <c r="D9162" s="163" t="inlineStr"/>
      <c r="E9162" s="164" t="n">
        <v>0</v>
      </c>
      <c r="F9162" s="81">
        <f>SUMIFS(الاضافة!$G$7:$G$60000,الاضافة!$H$7:$H$60000,"*اضاف*",الاضافة!$E$7:$E$60000,'أرصدة المخزن'!C9162)</f>
        <v/>
      </c>
      <c r="G9162" s="81">
        <f>SUMIFS(الصرف!$H$7:$H$60000,الصرف!$F$7:$F$60000,'أرصدة المخزن'!C9162)</f>
        <v/>
      </c>
      <c r="H9162" s="82">
        <f>E9162+F9162-G9162</f>
        <v/>
      </c>
    </row>
    <row r="9163">
      <c r="A9163" s="161" t="n">
        <v>10170347</v>
      </c>
      <c r="B9163" s="162" t="inlineStr">
        <is>
          <t>قسم المستهلكات</t>
        </is>
      </c>
      <c r="C9163" s="163" t="inlineStr"/>
      <c r="D9163" s="163" t="inlineStr"/>
      <c r="E9163" s="164" t="n">
        <v>0</v>
      </c>
      <c r="F9163" s="81">
        <f>SUMIFS(الاضافة!$G$7:$G$60000,الاضافة!$H$7:$H$60000,"*اضاف*",الاضافة!$E$7:$E$60000,'أرصدة المخزن'!C9163)</f>
        <v/>
      </c>
      <c r="G9163" s="81">
        <f>SUMIFS(الصرف!$H$7:$H$60000,الصرف!$F$7:$F$60000,'أرصدة المخزن'!C9163)</f>
        <v/>
      </c>
      <c r="H9163" s="82">
        <f>E9163+F9163-G9163</f>
        <v/>
      </c>
    </row>
    <row r="9164">
      <c r="A9164" s="161" t="n">
        <v>10170348</v>
      </c>
      <c r="B9164" s="162" t="inlineStr">
        <is>
          <t>قسم المستهلكات</t>
        </is>
      </c>
      <c r="C9164" s="163" t="inlineStr"/>
      <c r="D9164" s="163" t="inlineStr"/>
      <c r="E9164" s="164" t="n">
        <v>0</v>
      </c>
      <c r="F9164" s="81">
        <f>SUMIFS(الاضافة!$G$7:$G$60000,الاضافة!$H$7:$H$60000,"*اضاف*",الاضافة!$E$7:$E$60000,'أرصدة المخزن'!C9164)</f>
        <v/>
      </c>
      <c r="G9164" s="81">
        <f>SUMIFS(الصرف!$H$7:$H$60000,الصرف!$F$7:$F$60000,'أرصدة المخزن'!C9164)</f>
        <v/>
      </c>
      <c r="H9164" s="82">
        <f>E9164+F9164-G9164</f>
        <v/>
      </c>
    </row>
    <row r="9165">
      <c r="A9165" s="161" t="n">
        <v>10170349</v>
      </c>
      <c r="B9165" s="162" t="inlineStr">
        <is>
          <t>قسم المستهلكات</t>
        </is>
      </c>
      <c r="C9165" s="163" t="inlineStr"/>
      <c r="D9165" s="163" t="inlineStr"/>
      <c r="E9165" s="164" t="n">
        <v>0</v>
      </c>
      <c r="F9165" s="81">
        <f>SUMIFS(الاضافة!$G$7:$G$60000,الاضافة!$H$7:$H$60000,"*اضاف*",الاضافة!$E$7:$E$60000,'أرصدة المخزن'!C9165)</f>
        <v/>
      </c>
      <c r="G9165" s="81">
        <f>SUMIFS(الصرف!$H$7:$H$60000,الصرف!$F$7:$F$60000,'أرصدة المخزن'!C9165)</f>
        <v/>
      </c>
      <c r="H9165" s="82">
        <f>E9165+F9165-G9165</f>
        <v/>
      </c>
    </row>
    <row r="9166">
      <c r="A9166" s="161" t="n">
        <v>10170350</v>
      </c>
      <c r="B9166" s="162" t="inlineStr">
        <is>
          <t>قسم المستهلكات</t>
        </is>
      </c>
      <c r="C9166" s="163" t="inlineStr"/>
      <c r="D9166" s="163" t="inlineStr"/>
      <c r="E9166" s="164" t="n">
        <v>0</v>
      </c>
      <c r="F9166" s="81">
        <f>SUMIFS(الاضافة!$G$7:$G$60000,الاضافة!$H$7:$H$60000,"*اضاف*",الاضافة!$E$7:$E$60000,'أرصدة المخزن'!C9166)</f>
        <v/>
      </c>
      <c r="G9166" s="81">
        <f>SUMIFS(الصرف!$H$7:$H$60000,الصرف!$F$7:$F$60000,'أرصدة المخزن'!C9166)</f>
        <v/>
      </c>
      <c r="H9166" s="82">
        <f>E9166+F9166-G9166</f>
        <v/>
      </c>
    </row>
    <row r="9167">
      <c r="A9167" s="161" t="n">
        <v>10170351</v>
      </c>
      <c r="B9167" s="162" t="inlineStr">
        <is>
          <t>قسم المستهلكات</t>
        </is>
      </c>
      <c r="C9167" s="163" t="inlineStr"/>
      <c r="D9167" s="163" t="inlineStr"/>
      <c r="E9167" s="164" t="n">
        <v>0</v>
      </c>
      <c r="F9167" s="81">
        <f>SUMIFS(الاضافة!$G$7:$G$60000,الاضافة!$H$7:$H$60000,"*اضاف*",الاضافة!$E$7:$E$60000,'أرصدة المخزن'!C9167)</f>
        <v/>
      </c>
      <c r="G9167" s="81">
        <f>SUMIFS(الصرف!$H$7:$H$60000,الصرف!$F$7:$F$60000,'أرصدة المخزن'!C9167)</f>
        <v/>
      </c>
      <c r="H9167" s="82">
        <f>E9167+F9167-G9167</f>
        <v/>
      </c>
    </row>
    <row r="9168">
      <c r="A9168" s="161" t="n">
        <v>10170352</v>
      </c>
      <c r="B9168" s="162" t="inlineStr">
        <is>
          <t>قسم المستهلكات</t>
        </is>
      </c>
      <c r="C9168" s="163" t="inlineStr"/>
      <c r="D9168" s="163" t="inlineStr"/>
      <c r="E9168" s="164" t="n">
        <v>0</v>
      </c>
      <c r="F9168" s="81">
        <f>SUMIFS(الاضافة!$G$7:$G$60000,الاضافة!$H$7:$H$60000,"*اضاف*",الاضافة!$E$7:$E$60000,'أرصدة المخزن'!C9168)</f>
        <v/>
      </c>
      <c r="G9168" s="81">
        <f>SUMIFS(الصرف!$H$7:$H$60000,الصرف!$F$7:$F$60000,'أرصدة المخزن'!C9168)</f>
        <v/>
      </c>
      <c r="H9168" s="82">
        <f>E9168+F9168-G9168</f>
        <v/>
      </c>
    </row>
    <row r="9169">
      <c r="A9169" s="161" t="n">
        <v>10170353</v>
      </c>
      <c r="B9169" s="162" t="inlineStr">
        <is>
          <t>قسم المستهلكات</t>
        </is>
      </c>
      <c r="C9169" s="163" t="inlineStr"/>
      <c r="D9169" s="163" t="inlineStr"/>
      <c r="E9169" s="164" t="n">
        <v>0</v>
      </c>
      <c r="F9169" s="81">
        <f>SUMIFS(الاضافة!$G$7:$G$60000,الاضافة!$H$7:$H$60000,"*اضاف*",الاضافة!$E$7:$E$60000,'أرصدة المخزن'!C9169)</f>
        <v/>
      </c>
      <c r="G9169" s="81">
        <f>SUMIFS(الصرف!$H$7:$H$60000,الصرف!$F$7:$F$60000,'أرصدة المخزن'!C9169)</f>
        <v/>
      </c>
      <c r="H9169" s="82">
        <f>E9169+F9169-G9169</f>
        <v/>
      </c>
    </row>
    <row r="9170">
      <c r="A9170" s="161" t="n">
        <v>10170354</v>
      </c>
      <c r="B9170" s="162" t="inlineStr">
        <is>
          <t>قسم المستهلكات</t>
        </is>
      </c>
      <c r="C9170" s="163" t="inlineStr"/>
      <c r="D9170" s="163" t="inlineStr"/>
      <c r="E9170" s="164" t="n">
        <v>0</v>
      </c>
      <c r="F9170" s="81">
        <f>SUMIFS(الاضافة!$G$7:$G$60000,الاضافة!$H$7:$H$60000,"*اضاف*",الاضافة!$E$7:$E$60000,'أرصدة المخزن'!C9170)</f>
        <v/>
      </c>
      <c r="G9170" s="81">
        <f>SUMIFS(الصرف!$H$7:$H$60000,الصرف!$F$7:$F$60000,'أرصدة المخزن'!C9170)</f>
        <v/>
      </c>
      <c r="H9170" s="82">
        <f>E9170+F9170-G9170</f>
        <v/>
      </c>
    </row>
    <row r="9171">
      <c r="A9171" s="161" t="n">
        <v>10170355</v>
      </c>
      <c r="B9171" s="162" t="inlineStr">
        <is>
          <t>قسم المستهلكات</t>
        </is>
      </c>
      <c r="C9171" s="163" t="inlineStr"/>
      <c r="D9171" s="163" t="inlineStr"/>
      <c r="E9171" s="164" t="n">
        <v>0</v>
      </c>
      <c r="F9171" s="81">
        <f>SUMIFS(الاضافة!$G$7:$G$60000,الاضافة!$H$7:$H$60000,"*اضاف*",الاضافة!$E$7:$E$60000,'أرصدة المخزن'!C9171)</f>
        <v/>
      </c>
      <c r="G9171" s="81">
        <f>SUMIFS(الصرف!$H$7:$H$60000,الصرف!$F$7:$F$60000,'أرصدة المخزن'!C9171)</f>
        <v/>
      </c>
      <c r="H9171" s="82">
        <f>E9171+F9171-G9171</f>
        <v/>
      </c>
    </row>
    <row r="9172">
      <c r="A9172" s="161" t="n">
        <v>10170356</v>
      </c>
      <c r="B9172" s="162" t="inlineStr">
        <is>
          <t>قسم المستهلكات</t>
        </is>
      </c>
      <c r="C9172" s="163" t="inlineStr"/>
      <c r="D9172" s="163" t="inlineStr"/>
      <c r="E9172" s="164" t="n">
        <v>0</v>
      </c>
      <c r="F9172" s="81">
        <f>SUMIFS(الاضافة!$G$7:$G$60000,الاضافة!$H$7:$H$60000,"*اضاف*",الاضافة!$E$7:$E$60000,'أرصدة المخزن'!C9172)</f>
        <v/>
      </c>
      <c r="G9172" s="81">
        <f>SUMIFS(الصرف!$H$7:$H$60000,الصرف!$F$7:$F$60000,'أرصدة المخزن'!C9172)</f>
        <v/>
      </c>
      <c r="H9172" s="82">
        <f>E9172+F9172-G9172</f>
        <v/>
      </c>
    </row>
    <row r="9173">
      <c r="A9173" s="161" t="n">
        <v>10170357</v>
      </c>
      <c r="B9173" s="162" t="inlineStr">
        <is>
          <t>قسم المستهلكات</t>
        </is>
      </c>
      <c r="C9173" s="163" t="inlineStr"/>
      <c r="D9173" s="163" t="inlineStr"/>
      <c r="E9173" s="164" t="n">
        <v>0</v>
      </c>
      <c r="F9173" s="81">
        <f>SUMIFS(الاضافة!$G$7:$G$60000,الاضافة!$H$7:$H$60000,"*اضاف*",الاضافة!$E$7:$E$60000,'أرصدة المخزن'!C9173)</f>
        <v/>
      </c>
      <c r="G9173" s="81">
        <f>SUMIFS(الصرف!$H$7:$H$60000,الصرف!$F$7:$F$60000,'أرصدة المخزن'!C9173)</f>
        <v/>
      </c>
      <c r="H9173" s="82">
        <f>E9173+F9173-G9173</f>
        <v/>
      </c>
    </row>
    <row r="9174">
      <c r="A9174" s="161" t="n">
        <v>10170358</v>
      </c>
      <c r="B9174" s="162" t="inlineStr">
        <is>
          <t>قسم المستهلكات</t>
        </is>
      </c>
      <c r="C9174" s="163" t="inlineStr"/>
      <c r="D9174" s="163" t="inlineStr"/>
      <c r="E9174" s="164" t="n">
        <v>0</v>
      </c>
      <c r="F9174" s="81">
        <f>SUMIFS(الاضافة!$G$7:$G$60000,الاضافة!$H$7:$H$60000,"*اضاف*",الاضافة!$E$7:$E$60000,'أرصدة المخزن'!C9174)</f>
        <v/>
      </c>
      <c r="G9174" s="81">
        <f>SUMIFS(الصرف!$H$7:$H$60000,الصرف!$F$7:$F$60000,'أرصدة المخزن'!C9174)</f>
        <v/>
      </c>
      <c r="H9174" s="82">
        <f>E9174+F9174-G9174</f>
        <v/>
      </c>
    </row>
    <row r="9175">
      <c r="A9175" s="161" t="n">
        <v>10170359</v>
      </c>
      <c r="B9175" s="162" t="inlineStr">
        <is>
          <t>قسم المستهلكات</t>
        </is>
      </c>
      <c r="C9175" s="163" t="inlineStr"/>
      <c r="D9175" s="163" t="inlineStr"/>
      <c r="E9175" s="164" t="n">
        <v>0</v>
      </c>
      <c r="F9175" s="81">
        <f>SUMIFS(الاضافة!$G$7:$G$60000,الاضافة!$H$7:$H$60000,"*اضاف*",الاضافة!$E$7:$E$60000,'أرصدة المخزن'!C9175)</f>
        <v/>
      </c>
      <c r="G9175" s="81">
        <f>SUMIFS(الصرف!$H$7:$H$60000,الصرف!$F$7:$F$60000,'أرصدة المخزن'!C9175)</f>
        <v/>
      </c>
      <c r="H9175" s="82">
        <f>E9175+F9175-G9175</f>
        <v/>
      </c>
    </row>
    <row r="9176">
      <c r="A9176" s="161" t="n">
        <v>10170360</v>
      </c>
      <c r="B9176" s="162" t="inlineStr">
        <is>
          <t>قسم المستهلكات</t>
        </is>
      </c>
      <c r="C9176" s="163" t="inlineStr"/>
      <c r="D9176" s="163" t="inlineStr"/>
      <c r="E9176" s="164" t="n">
        <v>0</v>
      </c>
      <c r="F9176" s="81">
        <f>SUMIFS(الاضافة!$G$7:$G$60000,الاضافة!$H$7:$H$60000,"*اضاف*",الاضافة!$E$7:$E$60000,'أرصدة المخزن'!C9176)</f>
        <v/>
      </c>
      <c r="G9176" s="81">
        <f>SUMIFS(الصرف!$H$7:$H$60000,الصرف!$F$7:$F$60000,'أرصدة المخزن'!C9176)</f>
        <v/>
      </c>
      <c r="H9176" s="82">
        <f>E9176+F9176-G9176</f>
        <v/>
      </c>
    </row>
    <row r="9177">
      <c r="A9177" s="161" t="n">
        <v>10170361</v>
      </c>
      <c r="B9177" s="162" t="inlineStr">
        <is>
          <t>قسم المستهلكات</t>
        </is>
      </c>
      <c r="C9177" s="163" t="inlineStr"/>
      <c r="D9177" s="163" t="inlineStr"/>
      <c r="E9177" s="164" t="n">
        <v>0</v>
      </c>
      <c r="F9177" s="81">
        <f>SUMIFS(الاضافة!$G$7:$G$60000,الاضافة!$H$7:$H$60000,"*اضاف*",الاضافة!$E$7:$E$60000,'أرصدة المخزن'!C9177)</f>
        <v/>
      </c>
      <c r="G9177" s="81">
        <f>SUMIFS(الصرف!$H$7:$H$60000,الصرف!$F$7:$F$60000,'أرصدة المخزن'!C9177)</f>
        <v/>
      </c>
      <c r="H9177" s="82">
        <f>E9177+F9177-G9177</f>
        <v/>
      </c>
    </row>
    <row r="9178">
      <c r="A9178" s="161" t="n">
        <v>10170362</v>
      </c>
      <c r="B9178" s="162" t="inlineStr">
        <is>
          <t>قسم المستهلكات</t>
        </is>
      </c>
      <c r="C9178" s="163" t="inlineStr"/>
      <c r="D9178" s="163" t="inlineStr"/>
      <c r="E9178" s="164" t="n">
        <v>0</v>
      </c>
      <c r="F9178" s="81">
        <f>SUMIFS(الاضافة!$G$7:$G$60000,الاضافة!$H$7:$H$60000,"*اضاف*",الاضافة!$E$7:$E$60000,'أرصدة المخزن'!C9178)</f>
        <v/>
      </c>
      <c r="G9178" s="81">
        <f>SUMIFS(الصرف!$H$7:$H$60000,الصرف!$F$7:$F$60000,'أرصدة المخزن'!C9178)</f>
        <v/>
      </c>
      <c r="H9178" s="82">
        <f>E9178+F9178-G9178</f>
        <v/>
      </c>
    </row>
    <row r="9179">
      <c r="A9179" s="161" t="n">
        <v>10170363</v>
      </c>
      <c r="B9179" s="162" t="inlineStr">
        <is>
          <t>قسم المستهلكات</t>
        </is>
      </c>
      <c r="C9179" s="163" t="inlineStr"/>
      <c r="D9179" s="163" t="inlineStr"/>
      <c r="E9179" s="164" t="n">
        <v>0</v>
      </c>
      <c r="F9179" s="81">
        <f>SUMIFS(الاضافة!$G$7:$G$60000,الاضافة!$H$7:$H$60000,"*اضاف*",الاضافة!$E$7:$E$60000,'أرصدة المخزن'!C9179)</f>
        <v/>
      </c>
      <c r="G9179" s="81">
        <f>SUMIFS(الصرف!$H$7:$H$60000,الصرف!$F$7:$F$60000,'أرصدة المخزن'!C9179)</f>
        <v/>
      </c>
      <c r="H9179" s="82">
        <f>E9179+F9179-G9179</f>
        <v/>
      </c>
    </row>
    <row r="9180">
      <c r="A9180" s="161" t="n">
        <v>10170364</v>
      </c>
      <c r="B9180" s="162" t="inlineStr">
        <is>
          <t>قسم المستهلكات</t>
        </is>
      </c>
      <c r="C9180" s="163" t="inlineStr"/>
      <c r="D9180" s="163" t="inlineStr"/>
      <c r="E9180" s="164" t="n">
        <v>0</v>
      </c>
      <c r="F9180" s="81">
        <f>SUMIFS(الاضافة!$G$7:$G$60000,الاضافة!$H$7:$H$60000,"*اضاف*",الاضافة!$E$7:$E$60000,'أرصدة المخزن'!C9180)</f>
        <v/>
      </c>
      <c r="G9180" s="81">
        <f>SUMIFS(الصرف!$H$7:$H$60000,الصرف!$F$7:$F$60000,'أرصدة المخزن'!C9180)</f>
        <v/>
      </c>
      <c r="H9180" s="82">
        <f>E9180+F9180-G9180</f>
        <v/>
      </c>
    </row>
    <row r="9181">
      <c r="A9181" s="161" t="n">
        <v>10170365</v>
      </c>
      <c r="B9181" s="162" t="inlineStr">
        <is>
          <t>قسم المستهلكات</t>
        </is>
      </c>
      <c r="C9181" s="163" t="inlineStr"/>
      <c r="D9181" s="163" t="inlineStr"/>
      <c r="E9181" s="164" t="n">
        <v>0</v>
      </c>
      <c r="F9181" s="81">
        <f>SUMIFS(الاضافة!$G$7:$G$60000,الاضافة!$H$7:$H$60000,"*اضاف*",الاضافة!$E$7:$E$60000,'أرصدة المخزن'!C9181)</f>
        <v/>
      </c>
      <c r="G9181" s="81">
        <f>SUMIFS(الصرف!$H$7:$H$60000,الصرف!$F$7:$F$60000,'أرصدة المخزن'!C9181)</f>
        <v/>
      </c>
      <c r="H9181" s="82">
        <f>E9181+F9181-G9181</f>
        <v/>
      </c>
    </row>
    <row r="9182">
      <c r="A9182" s="161" t="n">
        <v>10170366</v>
      </c>
      <c r="B9182" s="162" t="inlineStr">
        <is>
          <t>قسم المستهلكات</t>
        </is>
      </c>
      <c r="C9182" s="163" t="inlineStr"/>
      <c r="D9182" s="163" t="inlineStr"/>
      <c r="E9182" s="164" t="n">
        <v>0</v>
      </c>
      <c r="F9182" s="81">
        <f>SUMIFS(الاضافة!$G$7:$G$60000,الاضافة!$H$7:$H$60000,"*اضاف*",الاضافة!$E$7:$E$60000,'أرصدة المخزن'!C9182)</f>
        <v/>
      </c>
      <c r="G9182" s="81">
        <f>SUMIFS(الصرف!$H$7:$H$60000,الصرف!$F$7:$F$60000,'أرصدة المخزن'!C9182)</f>
        <v/>
      </c>
      <c r="H9182" s="82">
        <f>E9182+F9182-G9182</f>
        <v/>
      </c>
    </row>
    <row r="9183">
      <c r="A9183" s="161" t="n">
        <v>10170367</v>
      </c>
      <c r="B9183" s="162" t="inlineStr">
        <is>
          <t>قسم المستهلكات</t>
        </is>
      </c>
      <c r="C9183" s="163" t="inlineStr"/>
      <c r="D9183" s="163" t="inlineStr"/>
      <c r="E9183" s="164" t="n">
        <v>0</v>
      </c>
      <c r="F9183" s="81">
        <f>SUMIFS(الاضافة!$G$7:$G$60000,الاضافة!$H$7:$H$60000,"*اضاف*",الاضافة!$E$7:$E$60000,'أرصدة المخزن'!C9183)</f>
        <v/>
      </c>
      <c r="G9183" s="81">
        <f>SUMIFS(الصرف!$H$7:$H$60000,الصرف!$F$7:$F$60000,'أرصدة المخزن'!C9183)</f>
        <v/>
      </c>
      <c r="H9183" s="82">
        <f>E9183+F9183-G9183</f>
        <v/>
      </c>
    </row>
    <row r="9184">
      <c r="A9184" s="161" t="n">
        <v>10170368</v>
      </c>
      <c r="B9184" s="162" t="inlineStr">
        <is>
          <t>قسم المستهلكات</t>
        </is>
      </c>
      <c r="C9184" s="163" t="inlineStr"/>
      <c r="D9184" s="163" t="inlineStr"/>
      <c r="E9184" s="164" t="n">
        <v>0</v>
      </c>
      <c r="F9184" s="81">
        <f>SUMIFS(الاضافة!$G$7:$G$60000,الاضافة!$H$7:$H$60000,"*اضاف*",الاضافة!$E$7:$E$60000,'أرصدة المخزن'!C9184)</f>
        <v/>
      </c>
      <c r="G9184" s="81">
        <f>SUMIFS(الصرف!$H$7:$H$60000,الصرف!$F$7:$F$60000,'أرصدة المخزن'!C9184)</f>
        <v/>
      </c>
      <c r="H9184" s="82">
        <f>E9184+F9184-G9184</f>
        <v/>
      </c>
    </row>
    <row r="9185">
      <c r="A9185" s="161" t="n">
        <v>10170369</v>
      </c>
      <c r="B9185" s="162" t="inlineStr">
        <is>
          <t>قسم المستهلكات</t>
        </is>
      </c>
      <c r="C9185" s="163" t="inlineStr"/>
      <c r="D9185" s="163" t="inlineStr"/>
      <c r="E9185" s="164" t="n">
        <v>0</v>
      </c>
      <c r="F9185" s="81">
        <f>SUMIFS(الاضافة!$G$7:$G$60000,الاضافة!$H$7:$H$60000,"*اضاف*",الاضافة!$E$7:$E$60000,'أرصدة المخزن'!C9185)</f>
        <v/>
      </c>
      <c r="G9185" s="81">
        <f>SUMIFS(الصرف!$H$7:$H$60000,الصرف!$F$7:$F$60000,'أرصدة المخزن'!C9185)</f>
        <v/>
      </c>
      <c r="H9185" s="82">
        <f>E9185+F9185-G9185</f>
        <v/>
      </c>
    </row>
    <row r="9186">
      <c r="A9186" s="161" t="n">
        <v>10170370</v>
      </c>
      <c r="B9186" s="162" t="inlineStr">
        <is>
          <t>قسم المستهلكات</t>
        </is>
      </c>
      <c r="C9186" s="163" t="inlineStr"/>
      <c r="D9186" s="163" t="inlineStr"/>
      <c r="E9186" s="164" t="n">
        <v>0</v>
      </c>
      <c r="F9186" s="81">
        <f>SUMIFS(الاضافة!$G$7:$G$60000,الاضافة!$H$7:$H$60000,"*اضاف*",الاضافة!$E$7:$E$60000,'أرصدة المخزن'!C9186)</f>
        <v/>
      </c>
      <c r="G9186" s="81">
        <f>SUMIFS(الصرف!$H$7:$H$60000,الصرف!$F$7:$F$60000,'أرصدة المخزن'!C9186)</f>
        <v/>
      </c>
      <c r="H9186" s="82">
        <f>E9186+F9186-G9186</f>
        <v/>
      </c>
    </row>
    <row r="9187">
      <c r="A9187" s="161" t="n">
        <v>10170371</v>
      </c>
      <c r="B9187" s="162" t="inlineStr">
        <is>
          <t>قسم المستهلكات</t>
        </is>
      </c>
      <c r="C9187" s="163" t="inlineStr"/>
      <c r="D9187" s="163" t="inlineStr"/>
      <c r="E9187" s="164" t="n">
        <v>0</v>
      </c>
      <c r="F9187" s="81">
        <f>SUMIFS(الاضافة!$G$7:$G$60000,الاضافة!$H$7:$H$60000,"*اضاف*",الاضافة!$E$7:$E$60000,'أرصدة المخزن'!C9187)</f>
        <v/>
      </c>
      <c r="G9187" s="81">
        <f>SUMIFS(الصرف!$H$7:$H$60000,الصرف!$F$7:$F$60000,'أرصدة المخزن'!C9187)</f>
        <v/>
      </c>
      <c r="H9187" s="82">
        <f>E9187+F9187-G9187</f>
        <v/>
      </c>
    </row>
    <row r="9188">
      <c r="A9188" s="161" t="n">
        <v>10170372</v>
      </c>
      <c r="B9188" s="162" t="inlineStr">
        <is>
          <t>قسم المستهلكات</t>
        </is>
      </c>
      <c r="C9188" s="163" t="inlineStr"/>
      <c r="D9188" s="163" t="inlineStr"/>
      <c r="E9188" s="164" t="n">
        <v>0</v>
      </c>
      <c r="F9188" s="81">
        <f>SUMIFS(الاضافة!$G$7:$G$60000,الاضافة!$H$7:$H$60000,"*اضاف*",الاضافة!$E$7:$E$60000,'أرصدة المخزن'!C9188)</f>
        <v/>
      </c>
      <c r="G9188" s="81">
        <f>SUMIFS(الصرف!$H$7:$H$60000,الصرف!$F$7:$F$60000,'أرصدة المخزن'!C9188)</f>
        <v/>
      </c>
      <c r="H9188" s="82">
        <f>E9188+F9188-G9188</f>
        <v/>
      </c>
    </row>
    <row r="9189">
      <c r="A9189" s="161" t="n">
        <v>10170373</v>
      </c>
      <c r="B9189" s="162" t="inlineStr">
        <is>
          <t>قسم المستهلكات</t>
        </is>
      </c>
      <c r="C9189" s="163" t="inlineStr"/>
      <c r="D9189" s="163" t="inlineStr"/>
      <c r="E9189" s="164" t="n">
        <v>0</v>
      </c>
      <c r="F9189" s="81">
        <f>SUMIFS(الاضافة!$G$7:$G$60000,الاضافة!$H$7:$H$60000,"*اضاف*",الاضافة!$E$7:$E$60000,'أرصدة المخزن'!C9189)</f>
        <v/>
      </c>
      <c r="G9189" s="81">
        <f>SUMIFS(الصرف!$H$7:$H$60000,الصرف!$F$7:$F$60000,'أرصدة المخزن'!C9189)</f>
        <v/>
      </c>
      <c r="H9189" s="82">
        <f>E9189+F9189-G9189</f>
        <v/>
      </c>
    </row>
    <row r="9190">
      <c r="A9190" s="161" t="n">
        <v>10170374</v>
      </c>
      <c r="B9190" s="162" t="inlineStr">
        <is>
          <t>قسم المستهلكات</t>
        </is>
      </c>
      <c r="C9190" s="163" t="inlineStr"/>
      <c r="D9190" s="163" t="inlineStr"/>
      <c r="E9190" s="164" t="n">
        <v>0</v>
      </c>
      <c r="F9190" s="81">
        <f>SUMIFS(الاضافة!$G$7:$G$60000,الاضافة!$H$7:$H$60000,"*اضاف*",الاضافة!$E$7:$E$60000,'أرصدة المخزن'!C9190)</f>
        <v/>
      </c>
      <c r="G9190" s="81">
        <f>SUMIFS(الصرف!$H$7:$H$60000,الصرف!$F$7:$F$60000,'أرصدة المخزن'!C9190)</f>
        <v/>
      </c>
      <c r="H9190" s="82">
        <f>E9190+F9190-G9190</f>
        <v/>
      </c>
    </row>
    <row r="9191">
      <c r="A9191" s="161" t="n">
        <v>10170375</v>
      </c>
      <c r="B9191" s="162" t="inlineStr">
        <is>
          <t>قسم المستهلكات</t>
        </is>
      </c>
      <c r="C9191" s="163" t="inlineStr"/>
      <c r="D9191" s="163" t="inlineStr"/>
      <c r="E9191" s="164" t="n">
        <v>0</v>
      </c>
      <c r="F9191" s="81">
        <f>SUMIFS(الاضافة!$G$7:$G$60000,الاضافة!$H$7:$H$60000,"*اضاف*",الاضافة!$E$7:$E$60000,'أرصدة المخزن'!C9191)</f>
        <v/>
      </c>
      <c r="G9191" s="81">
        <f>SUMIFS(الصرف!$H$7:$H$60000,الصرف!$F$7:$F$60000,'أرصدة المخزن'!C9191)</f>
        <v/>
      </c>
      <c r="H9191" s="82">
        <f>E9191+F9191-G9191</f>
        <v/>
      </c>
    </row>
    <row r="9192">
      <c r="A9192" s="161" t="n">
        <v>10170376</v>
      </c>
      <c r="B9192" s="162" t="inlineStr">
        <is>
          <t>قسم المستهلكات</t>
        </is>
      </c>
      <c r="C9192" s="163" t="inlineStr"/>
      <c r="D9192" s="163" t="inlineStr"/>
      <c r="E9192" s="164" t="n">
        <v>0</v>
      </c>
      <c r="F9192" s="81">
        <f>SUMIFS(الاضافة!$G$7:$G$60000,الاضافة!$H$7:$H$60000,"*اضاف*",الاضافة!$E$7:$E$60000,'أرصدة المخزن'!C9192)</f>
        <v/>
      </c>
      <c r="G9192" s="81">
        <f>SUMIFS(الصرف!$H$7:$H$60000,الصرف!$F$7:$F$60000,'أرصدة المخزن'!C9192)</f>
        <v/>
      </c>
      <c r="H9192" s="82">
        <f>E9192+F9192-G9192</f>
        <v/>
      </c>
    </row>
    <row r="9193">
      <c r="A9193" s="161" t="n">
        <v>10170377</v>
      </c>
      <c r="B9193" s="162" t="inlineStr">
        <is>
          <t>قسم المستهلكات</t>
        </is>
      </c>
      <c r="C9193" s="163" t="inlineStr"/>
      <c r="D9193" s="163" t="inlineStr"/>
      <c r="E9193" s="164" t="n">
        <v>0</v>
      </c>
      <c r="F9193" s="81">
        <f>SUMIFS(الاضافة!$G$7:$G$60000,الاضافة!$H$7:$H$60000,"*اضاف*",الاضافة!$E$7:$E$60000,'أرصدة المخزن'!C9193)</f>
        <v/>
      </c>
      <c r="G9193" s="81">
        <f>SUMIFS(الصرف!$H$7:$H$60000,الصرف!$F$7:$F$60000,'أرصدة المخزن'!C9193)</f>
        <v/>
      </c>
      <c r="H9193" s="82">
        <f>E9193+F9193-G9193</f>
        <v/>
      </c>
    </row>
    <row r="9194">
      <c r="A9194" s="161" t="n">
        <v>10170378</v>
      </c>
      <c r="B9194" s="162" t="inlineStr">
        <is>
          <t>قسم المستهلكات</t>
        </is>
      </c>
      <c r="C9194" s="163" t="inlineStr"/>
      <c r="D9194" s="163" t="inlineStr"/>
      <c r="E9194" s="164" t="n">
        <v>0</v>
      </c>
      <c r="F9194" s="81">
        <f>SUMIFS(الاضافة!$G$7:$G$60000,الاضافة!$H$7:$H$60000,"*اضاف*",الاضافة!$E$7:$E$60000,'أرصدة المخزن'!C9194)</f>
        <v/>
      </c>
      <c r="G9194" s="81">
        <f>SUMIFS(الصرف!$H$7:$H$60000,الصرف!$F$7:$F$60000,'أرصدة المخزن'!C9194)</f>
        <v/>
      </c>
      <c r="H9194" s="82">
        <f>E9194+F9194-G9194</f>
        <v/>
      </c>
    </row>
    <row r="9195">
      <c r="A9195" s="161" t="n">
        <v>10170379</v>
      </c>
      <c r="B9195" s="162" t="inlineStr">
        <is>
          <t>قسم المستهلكات</t>
        </is>
      </c>
      <c r="C9195" s="163" t="inlineStr"/>
      <c r="D9195" s="163" t="inlineStr"/>
      <c r="E9195" s="164" t="n">
        <v>0</v>
      </c>
      <c r="F9195" s="81">
        <f>SUMIFS(الاضافة!$G$7:$G$60000,الاضافة!$H$7:$H$60000,"*اضاف*",الاضافة!$E$7:$E$60000,'أرصدة المخزن'!C9195)</f>
        <v/>
      </c>
      <c r="G9195" s="81">
        <f>SUMIFS(الصرف!$H$7:$H$60000,الصرف!$F$7:$F$60000,'أرصدة المخزن'!C9195)</f>
        <v/>
      </c>
      <c r="H9195" s="82">
        <f>E9195+F9195-G9195</f>
        <v/>
      </c>
    </row>
    <row r="9196">
      <c r="A9196" s="161" t="n">
        <v>10170380</v>
      </c>
      <c r="B9196" s="162" t="inlineStr">
        <is>
          <t>قسم المستهلكات</t>
        </is>
      </c>
      <c r="C9196" s="163" t="inlineStr"/>
      <c r="D9196" s="163" t="inlineStr"/>
      <c r="E9196" s="164" t="n">
        <v>0</v>
      </c>
      <c r="F9196" s="81">
        <f>SUMIFS(الاضافة!$G$7:$G$60000,الاضافة!$H$7:$H$60000,"*اضاف*",الاضافة!$E$7:$E$60000,'أرصدة المخزن'!C9196)</f>
        <v/>
      </c>
      <c r="G9196" s="81">
        <f>SUMIFS(الصرف!$H$7:$H$60000,الصرف!$F$7:$F$60000,'أرصدة المخزن'!C9196)</f>
        <v/>
      </c>
      <c r="H9196" s="82">
        <f>E9196+F9196-G9196</f>
        <v/>
      </c>
    </row>
    <row r="9197">
      <c r="A9197" s="161" t="n">
        <v>10170381</v>
      </c>
      <c r="B9197" s="162" t="inlineStr">
        <is>
          <t>قسم المستهلكات</t>
        </is>
      </c>
      <c r="C9197" s="163" t="inlineStr"/>
      <c r="D9197" s="163" t="inlineStr"/>
      <c r="E9197" s="164" t="n">
        <v>0</v>
      </c>
      <c r="F9197" s="81">
        <f>SUMIFS(الاضافة!$G$7:$G$60000,الاضافة!$H$7:$H$60000,"*اضاف*",الاضافة!$E$7:$E$60000,'أرصدة المخزن'!C9197)</f>
        <v/>
      </c>
      <c r="G9197" s="81">
        <f>SUMIFS(الصرف!$H$7:$H$60000,الصرف!$F$7:$F$60000,'أرصدة المخزن'!C9197)</f>
        <v/>
      </c>
      <c r="H9197" s="82">
        <f>E9197+F9197-G9197</f>
        <v/>
      </c>
    </row>
    <row r="9198">
      <c r="A9198" s="161" t="n">
        <v>10170382</v>
      </c>
      <c r="B9198" s="162" t="inlineStr">
        <is>
          <t>قسم المستهلكات</t>
        </is>
      </c>
      <c r="C9198" s="163" t="inlineStr"/>
      <c r="D9198" s="163" t="inlineStr"/>
      <c r="E9198" s="164" t="n">
        <v>0</v>
      </c>
      <c r="F9198" s="81">
        <f>SUMIFS(الاضافة!$G$7:$G$60000,الاضافة!$H$7:$H$60000,"*اضاف*",الاضافة!$E$7:$E$60000,'أرصدة المخزن'!C9198)</f>
        <v/>
      </c>
      <c r="G9198" s="81">
        <f>SUMIFS(الصرف!$H$7:$H$60000,الصرف!$F$7:$F$60000,'أرصدة المخزن'!C9198)</f>
        <v/>
      </c>
      <c r="H9198" s="82">
        <f>E9198+F9198-G9198</f>
        <v/>
      </c>
    </row>
    <row r="9199">
      <c r="A9199" s="161" t="n">
        <v>10170383</v>
      </c>
      <c r="B9199" s="162" t="inlineStr">
        <is>
          <t>قسم المستهلكات</t>
        </is>
      </c>
      <c r="C9199" s="163" t="inlineStr"/>
      <c r="D9199" s="163" t="inlineStr"/>
      <c r="E9199" s="164" t="n">
        <v>0</v>
      </c>
      <c r="F9199" s="81">
        <f>SUMIFS(الاضافة!$G$7:$G$60000,الاضافة!$H$7:$H$60000,"*اضاف*",الاضافة!$E$7:$E$60000,'أرصدة المخزن'!C9199)</f>
        <v/>
      </c>
      <c r="G9199" s="81">
        <f>SUMIFS(الصرف!$H$7:$H$60000,الصرف!$F$7:$F$60000,'أرصدة المخزن'!C9199)</f>
        <v/>
      </c>
      <c r="H9199" s="82">
        <f>E9199+F9199-G9199</f>
        <v/>
      </c>
    </row>
    <row r="9200">
      <c r="A9200" s="161" t="n">
        <v>10170384</v>
      </c>
      <c r="B9200" s="162" t="inlineStr">
        <is>
          <t>قسم المستهلكات</t>
        </is>
      </c>
      <c r="C9200" s="163" t="inlineStr"/>
      <c r="D9200" s="163" t="inlineStr"/>
      <c r="E9200" s="164" t="n">
        <v>0</v>
      </c>
      <c r="F9200" s="81">
        <f>SUMIFS(الاضافة!$G$7:$G$60000,الاضافة!$H$7:$H$60000,"*اضاف*",الاضافة!$E$7:$E$60000,'أرصدة المخزن'!C9200)</f>
        <v/>
      </c>
      <c r="G9200" s="81">
        <f>SUMIFS(الصرف!$H$7:$H$60000,الصرف!$F$7:$F$60000,'أرصدة المخزن'!C9200)</f>
        <v/>
      </c>
      <c r="H9200" s="82">
        <f>E9200+F9200-G9200</f>
        <v/>
      </c>
    </row>
    <row r="9201">
      <c r="A9201" s="161" t="n">
        <v>10170385</v>
      </c>
      <c r="B9201" s="162" t="inlineStr">
        <is>
          <t>قسم المستهلكات</t>
        </is>
      </c>
      <c r="C9201" s="163" t="inlineStr"/>
      <c r="D9201" s="163" t="inlineStr"/>
      <c r="E9201" s="164" t="n">
        <v>0</v>
      </c>
      <c r="F9201" s="81">
        <f>SUMIFS(الاضافة!$G$7:$G$60000,الاضافة!$H$7:$H$60000,"*اضاف*",الاضافة!$E$7:$E$60000,'أرصدة المخزن'!C9201)</f>
        <v/>
      </c>
      <c r="G9201" s="81">
        <f>SUMIFS(الصرف!$H$7:$H$60000,الصرف!$F$7:$F$60000,'أرصدة المخزن'!C9201)</f>
        <v/>
      </c>
      <c r="H9201" s="82">
        <f>E9201+F9201-G9201</f>
        <v/>
      </c>
    </row>
    <row r="9202">
      <c r="A9202" s="161" t="n">
        <v>10170386</v>
      </c>
      <c r="B9202" s="162" t="inlineStr">
        <is>
          <t>قسم المستهلكات</t>
        </is>
      </c>
      <c r="C9202" s="163" t="inlineStr"/>
      <c r="D9202" s="163" t="inlineStr"/>
      <c r="E9202" s="164" t="n">
        <v>0</v>
      </c>
      <c r="F9202" s="81">
        <f>SUMIFS(الاضافة!$G$7:$G$60000,الاضافة!$H$7:$H$60000,"*اضاف*",الاضافة!$E$7:$E$60000,'أرصدة المخزن'!C9202)</f>
        <v/>
      </c>
      <c r="G9202" s="81">
        <f>SUMIFS(الصرف!$H$7:$H$60000,الصرف!$F$7:$F$60000,'أرصدة المخزن'!C9202)</f>
        <v/>
      </c>
      <c r="H9202" s="82">
        <f>E9202+F9202-G9202</f>
        <v/>
      </c>
    </row>
    <row r="9203">
      <c r="A9203" s="161" t="n">
        <v>10170387</v>
      </c>
      <c r="B9203" s="162" t="inlineStr">
        <is>
          <t>قسم المستهلكات</t>
        </is>
      </c>
      <c r="C9203" s="163" t="inlineStr"/>
      <c r="D9203" s="163" t="inlineStr"/>
      <c r="E9203" s="164" t="n">
        <v>0</v>
      </c>
      <c r="F9203" s="81">
        <f>SUMIFS(الاضافة!$G$7:$G$60000,الاضافة!$H$7:$H$60000,"*اضاف*",الاضافة!$E$7:$E$60000,'أرصدة المخزن'!C9203)</f>
        <v/>
      </c>
      <c r="G9203" s="81">
        <f>SUMIFS(الصرف!$H$7:$H$60000,الصرف!$F$7:$F$60000,'أرصدة المخزن'!C9203)</f>
        <v/>
      </c>
      <c r="H9203" s="82">
        <f>E9203+F9203-G9203</f>
        <v/>
      </c>
    </row>
    <row r="9204">
      <c r="A9204" s="161" t="n">
        <v>10170388</v>
      </c>
      <c r="B9204" s="162" t="inlineStr">
        <is>
          <t>قسم المستهلكات</t>
        </is>
      </c>
      <c r="C9204" s="163" t="inlineStr"/>
      <c r="D9204" s="163" t="inlineStr"/>
      <c r="E9204" s="164" t="n">
        <v>0</v>
      </c>
      <c r="F9204" s="81">
        <f>SUMIFS(الاضافة!$G$7:$G$60000,الاضافة!$H$7:$H$60000,"*اضاف*",الاضافة!$E$7:$E$60000,'أرصدة المخزن'!C9204)</f>
        <v/>
      </c>
      <c r="G9204" s="81">
        <f>SUMIFS(الصرف!$H$7:$H$60000,الصرف!$F$7:$F$60000,'أرصدة المخزن'!C9204)</f>
        <v/>
      </c>
      <c r="H9204" s="82">
        <f>E9204+F9204-G9204</f>
        <v/>
      </c>
    </row>
    <row r="9205">
      <c r="A9205" s="161" t="n">
        <v>10170389</v>
      </c>
      <c r="B9205" s="162" t="inlineStr">
        <is>
          <t>قسم المستهلكات</t>
        </is>
      </c>
      <c r="C9205" s="163" t="inlineStr"/>
      <c r="D9205" s="163" t="inlineStr"/>
      <c r="E9205" s="164" t="n">
        <v>0</v>
      </c>
      <c r="F9205" s="81">
        <f>SUMIFS(الاضافة!$G$7:$G$60000,الاضافة!$H$7:$H$60000,"*اضاف*",الاضافة!$E$7:$E$60000,'أرصدة المخزن'!C9205)</f>
        <v/>
      </c>
      <c r="G9205" s="81">
        <f>SUMIFS(الصرف!$H$7:$H$60000,الصرف!$F$7:$F$60000,'أرصدة المخزن'!C9205)</f>
        <v/>
      </c>
      <c r="H9205" s="82">
        <f>E9205+F9205-G9205</f>
        <v/>
      </c>
    </row>
    <row r="9206">
      <c r="A9206" s="161" t="n">
        <v>10170390</v>
      </c>
      <c r="B9206" s="162" t="inlineStr">
        <is>
          <t>قسم المستهلكات</t>
        </is>
      </c>
      <c r="C9206" s="163" t="inlineStr"/>
      <c r="D9206" s="163" t="inlineStr"/>
      <c r="E9206" s="164" t="n">
        <v>0</v>
      </c>
      <c r="F9206" s="81">
        <f>SUMIFS(الاضافة!$G$7:$G$60000,الاضافة!$H$7:$H$60000,"*اضاف*",الاضافة!$E$7:$E$60000,'أرصدة المخزن'!C9206)</f>
        <v/>
      </c>
      <c r="G9206" s="81">
        <f>SUMIFS(الصرف!$H$7:$H$60000,الصرف!$F$7:$F$60000,'أرصدة المخزن'!C9206)</f>
        <v/>
      </c>
      <c r="H9206" s="82">
        <f>E9206+F9206-G9206</f>
        <v/>
      </c>
    </row>
    <row r="9207">
      <c r="A9207" s="161" t="n">
        <v>10170391</v>
      </c>
      <c r="B9207" s="162" t="inlineStr">
        <is>
          <t>قسم المستهلكات</t>
        </is>
      </c>
      <c r="C9207" s="163" t="inlineStr"/>
      <c r="D9207" s="163" t="inlineStr"/>
      <c r="E9207" s="164" t="n">
        <v>0</v>
      </c>
      <c r="F9207" s="81">
        <f>SUMIFS(الاضافة!$G$7:$G$60000,الاضافة!$H$7:$H$60000,"*اضاف*",الاضافة!$E$7:$E$60000,'أرصدة المخزن'!C9207)</f>
        <v/>
      </c>
      <c r="G9207" s="81">
        <f>SUMIFS(الصرف!$H$7:$H$60000,الصرف!$F$7:$F$60000,'أرصدة المخزن'!C9207)</f>
        <v/>
      </c>
      <c r="H9207" s="82">
        <f>E9207+F9207-G9207</f>
        <v/>
      </c>
    </row>
    <row r="9208">
      <c r="A9208" s="161" t="n">
        <v>10170392</v>
      </c>
      <c r="B9208" s="162" t="inlineStr">
        <is>
          <t>قسم المستهلكات</t>
        </is>
      </c>
      <c r="C9208" s="163" t="inlineStr"/>
      <c r="D9208" s="163" t="inlineStr"/>
      <c r="E9208" s="164" t="n">
        <v>0</v>
      </c>
      <c r="F9208" s="81">
        <f>SUMIFS(الاضافة!$G$7:$G$60000,الاضافة!$H$7:$H$60000,"*اضاف*",الاضافة!$E$7:$E$60000,'أرصدة المخزن'!C9208)</f>
        <v/>
      </c>
      <c r="G9208" s="81">
        <f>SUMIFS(الصرف!$H$7:$H$60000,الصرف!$F$7:$F$60000,'أرصدة المخزن'!C9208)</f>
        <v/>
      </c>
      <c r="H9208" s="82">
        <f>E9208+F9208-G9208</f>
        <v/>
      </c>
    </row>
    <row r="9209">
      <c r="A9209" s="161" t="n">
        <v>10170393</v>
      </c>
      <c r="B9209" s="162" t="inlineStr">
        <is>
          <t>قسم المستهلكات</t>
        </is>
      </c>
      <c r="C9209" s="163" t="inlineStr"/>
      <c r="D9209" s="163" t="inlineStr"/>
      <c r="E9209" s="164" t="n">
        <v>0</v>
      </c>
      <c r="F9209" s="81">
        <f>SUMIFS(الاضافة!$G$7:$G$60000,الاضافة!$H$7:$H$60000,"*اضاف*",الاضافة!$E$7:$E$60000,'أرصدة المخزن'!C9209)</f>
        <v/>
      </c>
      <c r="G9209" s="81">
        <f>SUMIFS(الصرف!$H$7:$H$60000,الصرف!$F$7:$F$60000,'أرصدة المخزن'!C9209)</f>
        <v/>
      </c>
      <c r="H9209" s="82">
        <f>E9209+F9209-G9209</f>
        <v/>
      </c>
    </row>
    <row r="9210">
      <c r="A9210" s="161" t="n">
        <v>10170394</v>
      </c>
      <c r="B9210" s="162" t="inlineStr">
        <is>
          <t>قسم المستهلكات</t>
        </is>
      </c>
      <c r="C9210" s="163" t="inlineStr"/>
      <c r="D9210" s="163" t="inlineStr"/>
      <c r="E9210" s="164" t="n">
        <v>0</v>
      </c>
      <c r="F9210" s="81">
        <f>SUMIFS(الاضافة!$G$7:$G$60000,الاضافة!$H$7:$H$60000,"*اضاف*",الاضافة!$E$7:$E$60000,'أرصدة المخزن'!C9210)</f>
        <v/>
      </c>
      <c r="G9210" s="81">
        <f>SUMIFS(الصرف!$H$7:$H$60000,الصرف!$F$7:$F$60000,'أرصدة المخزن'!C9210)</f>
        <v/>
      </c>
      <c r="H9210" s="82">
        <f>E9210+F9210-G9210</f>
        <v/>
      </c>
    </row>
    <row r="9211">
      <c r="A9211" s="161" t="n">
        <v>10170395</v>
      </c>
      <c r="B9211" s="162" t="inlineStr">
        <is>
          <t>قسم المستهلكات</t>
        </is>
      </c>
      <c r="C9211" s="163" t="inlineStr"/>
      <c r="D9211" s="163" t="inlineStr"/>
      <c r="E9211" s="164" t="n">
        <v>0</v>
      </c>
      <c r="F9211" s="81">
        <f>SUMIFS(الاضافة!$G$7:$G$60000,الاضافة!$H$7:$H$60000,"*اضاف*",الاضافة!$E$7:$E$60000,'أرصدة المخزن'!C9211)</f>
        <v/>
      </c>
      <c r="G9211" s="81">
        <f>SUMIFS(الصرف!$H$7:$H$60000,الصرف!$F$7:$F$60000,'أرصدة المخزن'!C9211)</f>
        <v/>
      </c>
      <c r="H9211" s="82">
        <f>E9211+F9211-G9211</f>
        <v/>
      </c>
    </row>
    <row r="9212">
      <c r="A9212" s="161" t="n">
        <v>10170396</v>
      </c>
      <c r="B9212" s="162" t="inlineStr">
        <is>
          <t>قسم المستهلكات</t>
        </is>
      </c>
      <c r="C9212" s="163" t="inlineStr"/>
      <c r="D9212" s="163" t="inlineStr"/>
      <c r="E9212" s="164" t="n">
        <v>0</v>
      </c>
      <c r="F9212" s="81">
        <f>SUMIFS(الاضافة!$G$7:$G$60000,الاضافة!$H$7:$H$60000,"*اضاف*",الاضافة!$E$7:$E$60000,'أرصدة المخزن'!C9212)</f>
        <v/>
      </c>
      <c r="G9212" s="81">
        <f>SUMIFS(الصرف!$H$7:$H$60000,الصرف!$F$7:$F$60000,'أرصدة المخزن'!C9212)</f>
        <v/>
      </c>
      <c r="H9212" s="82">
        <f>E9212+F9212-G9212</f>
        <v/>
      </c>
    </row>
    <row r="9213">
      <c r="A9213" s="161" t="n">
        <v>10170397</v>
      </c>
      <c r="B9213" s="162" t="inlineStr">
        <is>
          <t>قسم المستهلكات</t>
        </is>
      </c>
      <c r="C9213" s="163" t="inlineStr"/>
      <c r="D9213" s="163" t="inlineStr"/>
      <c r="E9213" s="164" t="n">
        <v>0</v>
      </c>
      <c r="F9213" s="81">
        <f>SUMIFS(الاضافة!$G$7:$G$60000,الاضافة!$H$7:$H$60000,"*اضاف*",الاضافة!$E$7:$E$60000,'أرصدة المخزن'!C9213)</f>
        <v/>
      </c>
      <c r="G9213" s="81">
        <f>SUMIFS(الصرف!$H$7:$H$60000,الصرف!$F$7:$F$60000,'أرصدة المخزن'!C9213)</f>
        <v/>
      </c>
      <c r="H9213" s="82">
        <f>E9213+F9213-G9213</f>
        <v/>
      </c>
    </row>
    <row r="9214">
      <c r="A9214" s="161" t="n">
        <v>10170398</v>
      </c>
      <c r="B9214" s="162" t="inlineStr">
        <is>
          <t>قسم المستهلكات</t>
        </is>
      </c>
      <c r="C9214" s="163" t="inlineStr"/>
      <c r="D9214" s="163" t="inlineStr"/>
      <c r="E9214" s="164" t="n">
        <v>0</v>
      </c>
      <c r="F9214" s="81">
        <f>SUMIFS(الاضافة!$G$7:$G$60000,الاضافة!$H$7:$H$60000,"*اضاف*",الاضافة!$E$7:$E$60000,'أرصدة المخزن'!C9214)</f>
        <v/>
      </c>
      <c r="G9214" s="81">
        <f>SUMIFS(الصرف!$H$7:$H$60000,الصرف!$F$7:$F$60000,'أرصدة المخزن'!C9214)</f>
        <v/>
      </c>
      <c r="H9214" s="82">
        <f>E9214+F9214-G9214</f>
        <v/>
      </c>
    </row>
    <row r="9215">
      <c r="A9215" s="161" t="n">
        <v>10170399</v>
      </c>
      <c r="B9215" s="162" t="inlineStr">
        <is>
          <t>قسم المستهلكات</t>
        </is>
      </c>
      <c r="C9215" s="163" t="inlineStr"/>
      <c r="D9215" s="163" t="inlineStr"/>
      <c r="E9215" s="164" t="n">
        <v>0</v>
      </c>
      <c r="F9215" s="81">
        <f>SUMIFS(الاضافة!$G$7:$G$60000,الاضافة!$H$7:$H$60000,"*اضاف*",الاضافة!$E$7:$E$60000,'أرصدة المخزن'!C9215)</f>
        <v/>
      </c>
      <c r="G9215" s="81">
        <f>SUMIFS(الصرف!$H$7:$H$60000,الصرف!$F$7:$F$60000,'أرصدة المخزن'!C9215)</f>
        <v/>
      </c>
      <c r="H9215" s="82">
        <f>E9215+F9215-G9215</f>
        <v/>
      </c>
    </row>
    <row r="9216">
      <c r="A9216" s="161" t="n">
        <v>10170400</v>
      </c>
      <c r="B9216" s="162" t="inlineStr">
        <is>
          <t>قسم المستهلكات</t>
        </is>
      </c>
      <c r="C9216" s="163" t="inlineStr"/>
      <c r="D9216" s="163" t="inlineStr"/>
      <c r="E9216" s="164" t="n">
        <v>0</v>
      </c>
      <c r="F9216" s="81">
        <f>SUMIFS(الاضافة!$G$7:$G$60000,الاضافة!$H$7:$H$60000,"*اضاف*",الاضافة!$E$7:$E$60000,'أرصدة المخزن'!C9216)</f>
        <v/>
      </c>
      <c r="G9216" s="81">
        <f>SUMIFS(الصرف!$H$7:$H$60000,الصرف!$F$7:$F$60000,'أرصدة المخزن'!C9216)</f>
        <v/>
      </c>
      <c r="H9216" s="82">
        <f>E9216+F9216-G9216</f>
        <v/>
      </c>
    </row>
    <row r="9217">
      <c r="A9217" s="161" t="n">
        <v>10170401</v>
      </c>
      <c r="B9217" s="162" t="inlineStr">
        <is>
          <t>قسم المستهلكات</t>
        </is>
      </c>
      <c r="C9217" s="163" t="inlineStr"/>
      <c r="D9217" s="163" t="inlineStr"/>
      <c r="E9217" s="164" t="n">
        <v>0</v>
      </c>
      <c r="F9217" s="81">
        <f>SUMIFS(الاضافة!$G$7:$G$60000,الاضافة!$H$7:$H$60000,"*اضاف*",الاضافة!$E$7:$E$60000,'أرصدة المخزن'!C9217)</f>
        <v/>
      </c>
      <c r="G9217" s="81">
        <f>SUMIFS(الصرف!$H$7:$H$60000,الصرف!$F$7:$F$60000,'أرصدة المخزن'!C9217)</f>
        <v/>
      </c>
      <c r="H9217" s="82">
        <f>E9217+F9217-G9217</f>
        <v/>
      </c>
    </row>
    <row r="9218">
      <c r="A9218" s="161" t="n">
        <v>10170402</v>
      </c>
      <c r="B9218" s="162" t="inlineStr">
        <is>
          <t>قسم المستهلكات</t>
        </is>
      </c>
      <c r="C9218" s="163" t="inlineStr"/>
      <c r="D9218" s="163" t="inlineStr"/>
      <c r="E9218" s="164" t="n">
        <v>0</v>
      </c>
      <c r="F9218" s="81">
        <f>SUMIFS(الاضافة!$G$7:$G$60000,الاضافة!$H$7:$H$60000,"*اضاف*",الاضافة!$E$7:$E$60000,'أرصدة المخزن'!C9218)</f>
        <v/>
      </c>
      <c r="G9218" s="81">
        <f>SUMIFS(الصرف!$H$7:$H$60000,الصرف!$F$7:$F$60000,'أرصدة المخزن'!C9218)</f>
        <v/>
      </c>
      <c r="H9218" s="82">
        <f>E9218+F9218-G9218</f>
        <v/>
      </c>
    </row>
    <row r="9219">
      <c r="A9219" s="161" t="n">
        <v>10170403</v>
      </c>
      <c r="B9219" s="162" t="inlineStr">
        <is>
          <t>قسم المستهلكات</t>
        </is>
      </c>
      <c r="C9219" s="163" t="inlineStr"/>
      <c r="D9219" s="163" t="inlineStr"/>
      <c r="E9219" s="164" t="n">
        <v>0</v>
      </c>
      <c r="F9219" s="81">
        <f>SUMIFS(الاضافة!$G$7:$G$60000,الاضافة!$H$7:$H$60000,"*اضاف*",الاضافة!$E$7:$E$60000,'أرصدة المخزن'!C9219)</f>
        <v/>
      </c>
      <c r="G9219" s="81">
        <f>SUMIFS(الصرف!$H$7:$H$60000,الصرف!$F$7:$F$60000,'أرصدة المخزن'!C9219)</f>
        <v/>
      </c>
      <c r="H9219" s="82">
        <f>E9219+F9219-G9219</f>
        <v/>
      </c>
    </row>
    <row r="9220">
      <c r="A9220" s="161" t="n">
        <v>10170404</v>
      </c>
      <c r="B9220" s="162" t="inlineStr">
        <is>
          <t>قسم المستهلكات</t>
        </is>
      </c>
      <c r="C9220" s="163" t="inlineStr"/>
      <c r="D9220" s="163" t="inlineStr"/>
      <c r="E9220" s="164" t="n">
        <v>0</v>
      </c>
      <c r="F9220" s="81">
        <f>SUMIFS(الاضافة!$G$7:$G$60000,الاضافة!$H$7:$H$60000,"*اضاف*",الاضافة!$E$7:$E$60000,'أرصدة المخزن'!C9220)</f>
        <v/>
      </c>
      <c r="G9220" s="81">
        <f>SUMIFS(الصرف!$H$7:$H$60000,الصرف!$F$7:$F$60000,'أرصدة المخزن'!C9220)</f>
        <v/>
      </c>
      <c r="H9220" s="82">
        <f>E9220+F9220-G9220</f>
        <v/>
      </c>
    </row>
    <row r="9221">
      <c r="A9221" s="161" t="n">
        <v>10170405</v>
      </c>
      <c r="B9221" s="162" t="inlineStr">
        <is>
          <t>قسم المستهلكات</t>
        </is>
      </c>
      <c r="C9221" s="163" t="inlineStr"/>
      <c r="D9221" s="163" t="inlineStr"/>
      <c r="E9221" s="164" t="n">
        <v>0</v>
      </c>
      <c r="F9221" s="81">
        <f>SUMIFS(الاضافة!$G$7:$G$60000,الاضافة!$H$7:$H$60000,"*اضاف*",الاضافة!$E$7:$E$60000,'أرصدة المخزن'!C9221)</f>
        <v/>
      </c>
      <c r="G9221" s="81">
        <f>SUMIFS(الصرف!$H$7:$H$60000,الصرف!$F$7:$F$60000,'أرصدة المخزن'!C9221)</f>
        <v/>
      </c>
      <c r="H9221" s="82">
        <f>E9221+F9221-G9221</f>
        <v/>
      </c>
    </row>
    <row r="9222">
      <c r="A9222" s="161" t="n">
        <v>10170406</v>
      </c>
      <c r="B9222" s="162" t="inlineStr">
        <is>
          <t>قسم المستهلكات</t>
        </is>
      </c>
      <c r="C9222" s="163" t="inlineStr"/>
      <c r="D9222" s="163" t="inlineStr"/>
      <c r="E9222" s="164" t="n">
        <v>0</v>
      </c>
      <c r="F9222" s="81">
        <f>SUMIFS(الاضافة!$G$7:$G$60000,الاضافة!$H$7:$H$60000,"*اضاف*",الاضافة!$E$7:$E$60000,'أرصدة المخزن'!C9222)</f>
        <v/>
      </c>
      <c r="G9222" s="81">
        <f>SUMIFS(الصرف!$H$7:$H$60000,الصرف!$F$7:$F$60000,'أرصدة المخزن'!C9222)</f>
        <v/>
      </c>
      <c r="H9222" s="82">
        <f>E9222+F9222-G9222</f>
        <v/>
      </c>
    </row>
    <row r="9223">
      <c r="A9223" s="161" t="n">
        <v>10170407</v>
      </c>
      <c r="B9223" s="162" t="inlineStr">
        <is>
          <t>قسم المستهلكات</t>
        </is>
      </c>
      <c r="C9223" s="163" t="inlineStr"/>
      <c r="D9223" s="163" t="inlineStr"/>
      <c r="E9223" s="164" t="n">
        <v>0</v>
      </c>
      <c r="F9223" s="81">
        <f>SUMIFS(الاضافة!$G$7:$G$60000,الاضافة!$H$7:$H$60000,"*اضاف*",الاضافة!$E$7:$E$60000,'أرصدة المخزن'!C9223)</f>
        <v/>
      </c>
      <c r="G9223" s="81">
        <f>SUMIFS(الصرف!$H$7:$H$60000,الصرف!$F$7:$F$60000,'أرصدة المخزن'!C9223)</f>
        <v/>
      </c>
      <c r="H9223" s="82">
        <f>E9223+F9223-G9223</f>
        <v/>
      </c>
    </row>
    <row r="9224">
      <c r="A9224" s="161" t="n">
        <v>10170408</v>
      </c>
      <c r="B9224" s="162" t="inlineStr">
        <is>
          <t>قسم المستهلكات</t>
        </is>
      </c>
      <c r="C9224" s="163" t="inlineStr"/>
      <c r="D9224" s="163" t="inlineStr"/>
      <c r="E9224" s="164" t="n">
        <v>0</v>
      </c>
      <c r="F9224" s="81">
        <f>SUMIFS(الاضافة!$G$7:$G$60000,الاضافة!$H$7:$H$60000,"*اضاف*",الاضافة!$E$7:$E$60000,'أرصدة المخزن'!C9224)</f>
        <v/>
      </c>
      <c r="G9224" s="81">
        <f>SUMIFS(الصرف!$H$7:$H$60000,الصرف!$F$7:$F$60000,'أرصدة المخزن'!C9224)</f>
        <v/>
      </c>
      <c r="H9224" s="82">
        <f>E9224+F9224-G9224</f>
        <v/>
      </c>
    </row>
    <row r="9225">
      <c r="A9225" s="161" t="n">
        <v>10170409</v>
      </c>
      <c r="B9225" s="162" t="inlineStr">
        <is>
          <t>قسم المستهلكات</t>
        </is>
      </c>
      <c r="C9225" s="163" t="inlineStr"/>
      <c r="D9225" s="163" t="inlineStr"/>
      <c r="E9225" s="164" t="n">
        <v>0</v>
      </c>
      <c r="F9225" s="81">
        <f>SUMIFS(الاضافة!$G$7:$G$60000,الاضافة!$H$7:$H$60000,"*اضاف*",الاضافة!$E$7:$E$60000,'أرصدة المخزن'!C9225)</f>
        <v/>
      </c>
      <c r="G9225" s="81">
        <f>SUMIFS(الصرف!$H$7:$H$60000,الصرف!$F$7:$F$60000,'أرصدة المخزن'!C9225)</f>
        <v/>
      </c>
      <c r="H9225" s="82">
        <f>E9225+F9225-G9225</f>
        <v/>
      </c>
    </row>
    <row r="9226">
      <c r="A9226" s="161" t="n">
        <v>10170410</v>
      </c>
      <c r="B9226" s="162" t="inlineStr">
        <is>
          <t>قسم المستهلكات</t>
        </is>
      </c>
      <c r="C9226" s="163" t="inlineStr"/>
      <c r="D9226" s="163" t="inlineStr"/>
      <c r="E9226" s="164" t="n">
        <v>0</v>
      </c>
      <c r="F9226" s="81">
        <f>SUMIFS(الاضافة!$G$7:$G$60000,الاضافة!$H$7:$H$60000,"*اضاف*",الاضافة!$E$7:$E$60000,'أرصدة المخزن'!C9226)</f>
        <v/>
      </c>
      <c r="G9226" s="81">
        <f>SUMIFS(الصرف!$H$7:$H$60000,الصرف!$F$7:$F$60000,'أرصدة المخزن'!C9226)</f>
        <v/>
      </c>
      <c r="H9226" s="82">
        <f>E9226+F9226-G9226</f>
        <v/>
      </c>
    </row>
    <row r="9227">
      <c r="A9227" s="161" t="n">
        <v>10170411</v>
      </c>
      <c r="B9227" s="162" t="inlineStr">
        <is>
          <t>قسم المستهلكات</t>
        </is>
      </c>
      <c r="C9227" s="163" t="inlineStr"/>
      <c r="D9227" s="163" t="inlineStr"/>
      <c r="E9227" s="164" t="n">
        <v>0</v>
      </c>
      <c r="F9227" s="81">
        <f>SUMIFS(الاضافة!$G$7:$G$60000,الاضافة!$H$7:$H$60000,"*اضاف*",الاضافة!$E$7:$E$60000,'أرصدة المخزن'!C9227)</f>
        <v/>
      </c>
      <c r="G9227" s="81">
        <f>SUMIFS(الصرف!$H$7:$H$60000,الصرف!$F$7:$F$60000,'أرصدة المخزن'!C9227)</f>
        <v/>
      </c>
      <c r="H9227" s="82">
        <f>E9227+F9227-G9227</f>
        <v/>
      </c>
    </row>
    <row r="9228">
      <c r="A9228" s="161" t="n">
        <v>10170412</v>
      </c>
      <c r="B9228" s="162" t="inlineStr">
        <is>
          <t>قسم المستهلكات</t>
        </is>
      </c>
      <c r="C9228" s="163" t="inlineStr"/>
      <c r="D9228" s="163" t="inlineStr"/>
      <c r="E9228" s="164" t="n">
        <v>0</v>
      </c>
      <c r="F9228" s="81">
        <f>SUMIFS(الاضافة!$G$7:$G$60000,الاضافة!$H$7:$H$60000,"*اضاف*",الاضافة!$E$7:$E$60000,'أرصدة المخزن'!C9228)</f>
        <v/>
      </c>
      <c r="G9228" s="81">
        <f>SUMIFS(الصرف!$H$7:$H$60000,الصرف!$F$7:$F$60000,'أرصدة المخزن'!C9228)</f>
        <v/>
      </c>
      <c r="H9228" s="82">
        <f>E9228+F9228-G9228</f>
        <v/>
      </c>
    </row>
    <row r="9229">
      <c r="A9229" s="161" t="n">
        <v>10170413</v>
      </c>
      <c r="B9229" s="162" t="inlineStr">
        <is>
          <t>قسم المستهلكات</t>
        </is>
      </c>
      <c r="C9229" s="163" t="inlineStr"/>
      <c r="D9229" s="163" t="inlineStr"/>
      <c r="E9229" s="164" t="n">
        <v>0</v>
      </c>
      <c r="F9229" s="81">
        <f>SUMIFS(الاضافة!$G$7:$G$60000,الاضافة!$H$7:$H$60000,"*اضاف*",الاضافة!$E$7:$E$60000,'أرصدة المخزن'!C9229)</f>
        <v/>
      </c>
      <c r="G9229" s="81">
        <f>SUMIFS(الصرف!$H$7:$H$60000,الصرف!$F$7:$F$60000,'أرصدة المخزن'!C9229)</f>
        <v/>
      </c>
      <c r="H9229" s="82">
        <f>E9229+F9229-G9229</f>
        <v/>
      </c>
    </row>
    <row r="9230">
      <c r="A9230" s="161" t="n">
        <v>10170414</v>
      </c>
      <c r="B9230" s="162" t="inlineStr">
        <is>
          <t>قسم المستهلكات</t>
        </is>
      </c>
      <c r="C9230" s="163" t="inlineStr"/>
      <c r="D9230" s="163" t="inlineStr"/>
      <c r="E9230" s="164" t="n">
        <v>0</v>
      </c>
      <c r="F9230" s="81">
        <f>SUMIFS(الاضافة!$G$7:$G$60000,الاضافة!$H$7:$H$60000,"*اضاف*",الاضافة!$E$7:$E$60000,'أرصدة المخزن'!C9230)</f>
        <v/>
      </c>
      <c r="G9230" s="81">
        <f>SUMIFS(الصرف!$H$7:$H$60000,الصرف!$F$7:$F$60000,'أرصدة المخزن'!C9230)</f>
        <v/>
      </c>
      <c r="H9230" s="82">
        <f>E9230+F9230-G9230</f>
        <v/>
      </c>
    </row>
    <row r="9231">
      <c r="A9231" s="161" t="n">
        <v>10170415</v>
      </c>
      <c r="B9231" s="162" t="inlineStr">
        <is>
          <t>قسم المستهلكات</t>
        </is>
      </c>
      <c r="C9231" s="163" t="inlineStr"/>
      <c r="D9231" s="163" t="inlineStr"/>
      <c r="E9231" s="164" t="n">
        <v>0</v>
      </c>
      <c r="F9231" s="81">
        <f>SUMIFS(الاضافة!$G$7:$G$60000,الاضافة!$H$7:$H$60000,"*اضاف*",الاضافة!$E$7:$E$60000,'أرصدة المخزن'!C9231)</f>
        <v/>
      </c>
      <c r="G9231" s="81">
        <f>SUMIFS(الصرف!$H$7:$H$60000,الصرف!$F$7:$F$60000,'أرصدة المخزن'!C9231)</f>
        <v/>
      </c>
      <c r="H9231" s="82">
        <f>E9231+F9231-G9231</f>
        <v/>
      </c>
    </row>
    <row r="9232">
      <c r="A9232" s="161" t="n">
        <v>10170416</v>
      </c>
      <c r="B9232" s="162" t="inlineStr">
        <is>
          <t>قسم المستهلكات</t>
        </is>
      </c>
      <c r="C9232" s="163" t="inlineStr"/>
      <c r="D9232" s="163" t="inlineStr"/>
      <c r="E9232" s="164" t="n">
        <v>0</v>
      </c>
      <c r="F9232" s="81">
        <f>SUMIFS(الاضافة!$G$7:$G$60000,الاضافة!$H$7:$H$60000,"*اضاف*",الاضافة!$E$7:$E$60000,'أرصدة المخزن'!C9232)</f>
        <v/>
      </c>
      <c r="G9232" s="81">
        <f>SUMIFS(الصرف!$H$7:$H$60000,الصرف!$F$7:$F$60000,'أرصدة المخزن'!C9232)</f>
        <v/>
      </c>
      <c r="H9232" s="82">
        <f>E9232+F9232-G9232</f>
        <v/>
      </c>
    </row>
    <row r="9233">
      <c r="A9233" s="161" t="n">
        <v>10170417</v>
      </c>
      <c r="B9233" s="162" t="inlineStr">
        <is>
          <t>قسم المستهلكات</t>
        </is>
      </c>
      <c r="C9233" s="163" t="inlineStr"/>
      <c r="D9233" s="163" t="inlineStr"/>
      <c r="E9233" s="164" t="n">
        <v>0</v>
      </c>
      <c r="F9233" s="81">
        <f>SUMIFS(الاضافة!$G$7:$G$60000,الاضافة!$H$7:$H$60000,"*اضاف*",الاضافة!$E$7:$E$60000,'أرصدة المخزن'!C9233)</f>
        <v/>
      </c>
      <c r="G9233" s="81">
        <f>SUMIFS(الصرف!$H$7:$H$60000,الصرف!$F$7:$F$60000,'أرصدة المخزن'!C9233)</f>
        <v/>
      </c>
      <c r="H9233" s="82">
        <f>E9233+F9233-G9233</f>
        <v/>
      </c>
    </row>
    <row r="9234">
      <c r="A9234" s="161" t="n">
        <v>10170418</v>
      </c>
      <c r="B9234" s="162" t="inlineStr">
        <is>
          <t>قسم المستهلكات</t>
        </is>
      </c>
      <c r="C9234" s="163" t="inlineStr"/>
      <c r="D9234" s="163" t="inlineStr"/>
      <c r="E9234" s="164" t="n">
        <v>0</v>
      </c>
      <c r="F9234" s="81">
        <f>SUMIFS(الاضافة!$G$7:$G$60000,الاضافة!$H$7:$H$60000,"*اضاف*",الاضافة!$E$7:$E$60000,'أرصدة المخزن'!C9234)</f>
        <v/>
      </c>
      <c r="G9234" s="81">
        <f>SUMIFS(الصرف!$H$7:$H$60000,الصرف!$F$7:$F$60000,'أرصدة المخزن'!C9234)</f>
        <v/>
      </c>
      <c r="H9234" s="82">
        <f>E9234+F9234-G9234</f>
        <v/>
      </c>
    </row>
    <row r="9235">
      <c r="A9235" s="161" t="n">
        <v>10170419</v>
      </c>
      <c r="B9235" s="162" t="inlineStr">
        <is>
          <t>قسم المستهلكات</t>
        </is>
      </c>
      <c r="C9235" s="163" t="inlineStr"/>
      <c r="D9235" s="163" t="inlineStr"/>
      <c r="E9235" s="164" t="n">
        <v>0</v>
      </c>
      <c r="F9235" s="81">
        <f>SUMIFS(الاضافة!$G$7:$G$60000,الاضافة!$H$7:$H$60000,"*اضاف*",الاضافة!$E$7:$E$60000,'أرصدة المخزن'!C9235)</f>
        <v/>
      </c>
      <c r="G9235" s="81">
        <f>SUMIFS(الصرف!$H$7:$H$60000,الصرف!$F$7:$F$60000,'أرصدة المخزن'!C9235)</f>
        <v/>
      </c>
      <c r="H9235" s="82">
        <f>E9235+F9235-G9235</f>
        <v/>
      </c>
    </row>
    <row r="9236">
      <c r="A9236" s="161" t="n">
        <v>10170420</v>
      </c>
      <c r="B9236" s="162" t="inlineStr">
        <is>
          <t>قسم المستهلكات</t>
        </is>
      </c>
      <c r="C9236" s="163" t="inlineStr"/>
      <c r="D9236" s="163" t="inlineStr"/>
      <c r="E9236" s="164" t="n">
        <v>0</v>
      </c>
      <c r="F9236" s="81">
        <f>SUMIFS(الاضافة!$G$7:$G$60000,الاضافة!$H$7:$H$60000,"*اضاف*",الاضافة!$E$7:$E$60000,'أرصدة المخزن'!C9236)</f>
        <v/>
      </c>
      <c r="G9236" s="81">
        <f>SUMIFS(الصرف!$H$7:$H$60000,الصرف!$F$7:$F$60000,'أرصدة المخزن'!C9236)</f>
        <v/>
      </c>
      <c r="H9236" s="82">
        <f>E9236+F9236-G9236</f>
        <v/>
      </c>
    </row>
    <row r="9237">
      <c r="A9237" s="161" t="n">
        <v>10170421</v>
      </c>
      <c r="B9237" s="162" t="inlineStr">
        <is>
          <t>قسم المستهلكات</t>
        </is>
      </c>
      <c r="C9237" s="163" t="inlineStr"/>
      <c r="D9237" s="163" t="inlineStr"/>
      <c r="E9237" s="164" t="n">
        <v>0</v>
      </c>
      <c r="F9237" s="81">
        <f>SUMIFS(الاضافة!$G$7:$G$60000,الاضافة!$H$7:$H$60000,"*اضاف*",الاضافة!$E$7:$E$60000,'أرصدة المخزن'!C9237)</f>
        <v/>
      </c>
      <c r="G9237" s="81">
        <f>SUMIFS(الصرف!$H$7:$H$60000,الصرف!$F$7:$F$60000,'أرصدة المخزن'!C9237)</f>
        <v/>
      </c>
      <c r="H9237" s="82">
        <f>E9237+F9237-G9237</f>
        <v/>
      </c>
    </row>
    <row r="9238">
      <c r="A9238" s="161" t="n">
        <v>10170422</v>
      </c>
      <c r="B9238" s="162" t="inlineStr">
        <is>
          <t>قسم المستهلكات</t>
        </is>
      </c>
      <c r="C9238" s="163" t="inlineStr"/>
      <c r="D9238" s="163" t="inlineStr"/>
      <c r="E9238" s="164" t="n">
        <v>0</v>
      </c>
      <c r="F9238" s="81">
        <f>SUMIFS(الاضافة!$G$7:$G$60000,الاضافة!$H$7:$H$60000,"*اضاف*",الاضافة!$E$7:$E$60000,'أرصدة المخزن'!C9238)</f>
        <v/>
      </c>
      <c r="G9238" s="81">
        <f>SUMIFS(الصرف!$H$7:$H$60000,الصرف!$F$7:$F$60000,'أرصدة المخزن'!C9238)</f>
        <v/>
      </c>
      <c r="H9238" s="82">
        <f>E9238+F9238-G9238</f>
        <v/>
      </c>
    </row>
    <row r="9239">
      <c r="A9239" s="161" t="n">
        <v>10170423</v>
      </c>
      <c r="B9239" s="162" t="inlineStr">
        <is>
          <t>قسم المستهلكات</t>
        </is>
      </c>
      <c r="C9239" s="163" t="inlineStr"/>
      <c r="D9239" s="163" t="inlineStr"/>
      <c r="E9239" s="164" t="n">
        <v>0</v>
      </c>
      <c r="F9239" s="81">
        <f>SUMIFS(الاضافة!$G$7:$G$60000,الاضافة!$H$7:$H$60000,"*اضاف*",الاضافة!$E$7:$E$60000,'أرصدة المخزن'!C9239)</f>
        <v/>
      </c>
      <c r="G9239" s="81">
        <f>SUMIFS(الصرف!$H$7:$H$60000,الصرف!$F$7:$F$60000,'أرصدة المخزن'!C9239)</f>
        <v/>
      </c>
      <c r="H9239" s="82">
        <f>E9239+F9239-G9239</f>
        <v/>
      </c>
    </row>
    <row r="9240">
      <c r="A9240" s="161" t="n">
        <v>10170424</v>
      </c>
      <c r="B9240" s="162" t="inlineStr">
        <is>
          <t>قسم المستهلكات</t>
        </is>
      </c>
      <c r="C9240" s="163" t="inlineStr"/>
      <c r="D9240" s="163" t="inlineStr"/>
      <c r="E9240" s="164" t="n">
        <v>0</v>
      </c>
      <c r="F9240" s="81">
        <f>SUMIFS(الاضافة!$G$7:$G$60000,الاضافة!$H$7:$H$60000,"*اضاف*",الاضافة!$E$7:$E$60000,'أرصدة المخزن'!C9240)</f>
        <v/>
      </c>
      <c r="G9240" s="81">
        <f>SUMIFS(الصرف!$H$7:$H$60000,الصرف!$F$7:$F$60000,'أرصدة المخزن'!C9240)</f>
        <v/>
      </c>
      <c r="H9240" s="82">
        <f>E9240+F9240-G9240</f>
        <v/>
      </c>
    </row>
    <row r="9241">
      <c r="A9241" s="161" t="n">
        <v>10170425</v>
      </c>
      <c r="B9241" s="162" t="inlineStr">
        <is>
          <t>قسم المستهلكات</t>
        </is>
      </c>
      <c r="C9241" s="163" t="inlineStr"/>
      <c r="D9241" s="163" t="inlineStr"/>
      <c r="E9241" s="164" t="n">
        <v>0</v>
      </c>
      <c r="F9241" s="81">
        <f>SUMIFS(الاضافة!$G$7:$G$60000,الاضافة!$H$7:$H$60000,"*اضاف*",الاضافة!$E$7:$E$60000,'أرصدة المخزن'!C9241)</f>
        <v/>
      </c>
      <c r="G9241" s="81">
        <f>SUMIFS(الصرف!$H$7:$H$60000,الصرف!$F$7:$F$60000,'أرصدة المخزن'!C9241)</f>
        <v/>
      </c>
      <c r="H9241" s="82">
        <f>E9241+F9241-G9241</f>
        <v/>
      </c>
    </row>
    <row r="9242">
      <c r="A9242" s="161" t="n">
        <v>10170426</v>
      </c>
      <c r="B9242" s="162" t="inlineStr">
        <is>
          <t>قسم المستهلكات</t>
        </is>
      </c>
      <c r="C9242" s="163" t="inlineStr"/>
      <c r="D9242" s="163" t="inlineStr"/>
      <c r="E9242" s="164" t="n">
        <v>0</v>
      </c>
      <c r="F9242" s="81">
        <f>SUMIFS(الاضافة!$G$7:$G$60000,الاضافة!$H$7:$H$60000,"*اضاف*",الاضافة!$E$7:$E$60000,'أرصدة المخزن'!C9242)</f>
        <v/>
      </c>
      <c r="G9242" s="81">
        <f>SUMIFS(الصرف!$H$7:$H$60000,الصرف!$F$7:$F$60000,'أرصدة المخزن'!C9242)</f>
        <v/>
      </c>
      <c r="H9242" s="82">
        <f>E9242+F9242-G9242</f>
        <v/>
      </c>
    </row>
    <row r="9243">
      <c r="A9243" s="161" t="n">
        <v>10170427</v>
      </c>
      <c r="B9243" s="162" t="inlineStr">
        <is>
          <t>قسم المستهلكات</t>
        </is>
      </c>
      <c r="C9243" s="163" t="inlineStr"/>
      <c r="D9243" s="163" t="inlineStr"/>
      <c r="E9243" s="164" t="n">
        <v>0</v>
      </c>
      <c r="F9243" s="81">
        <f>SUMIFS(الاضافة!$G$7:$G$60000,الاضافة!$H$7:$H$60000,"*اضاف*",الاضافة!$E$7:$E$60000,'أرصدة المخزن'!C9243)</f>
        <v/>
      </c>
      <c r="G9243" s="81">
        <f>SUMIFS(الصرف!$H$7:$H$60000,الصرف!$F$7:$F$60000,'أرصدة المخزن'!C9243)</f>
        <v/>
      </c>
      <c r="H9243" s="82">
        <f>E9243+F9243-G9243</f>
        <v/>
      </c>
    </row>
    <row r="9244">
      <c r="A9244" s="161" t="n">
        <v>10170428</v>
      </c>
      <c r="B9244" s="162" t="inlineStr">
        <is>
          <t>قسم المستهلكات</t>
        </is>
      </c>
      <c r="C9244" s="163" t="inlineStr"/>
      <c r="D9244" s="163" t="inlineStr"/>
      <c r="E9244" s="164" t="n">
        <v>0</v>
      </c>
      <c r="F9244" s="81">
        <f>SUMIFS(الاضافة!$G$7:$G$60000,الاضافة!$H$7:$H$60000,"*اضاف*",الاضافة!$E$7:$E$60000,'أرصدة المخزن'!C9244)</f>
        <v/>
      </c>
      <c r="G9244" s="81">
        <f>SUMIFS(الصرف!$H$7:$H$60000,الصرف!$F$7:$F$60000,'أرصدة المخزن'!C9244)</f>
        <v/>
      </c>
      <c r="H9244" s="82">
        <f>E9244+F9244-G9244</f>
        <v/>
      </c>
    </row>
    <row r="9245">
      <c r="A9245" s="161" t="n">
        <v>10170429</v>
      </c>
      <c r="B9245" s="162" t="inlineStr">
        <is>
          <t>قسم المستهلكات</t>
        </is>
      </c>
      <c r="C9245" s="163" t="inlineStr"/>
      <c r="D9245" s="163" t="inlineStr"/>
      <c r="E9245" s="164" t="n">
        <v>0</v>
      </c>
      <c r="F9245" s="81">
        <f>SUMIFS(الاضافة!$G$7:$G$60000,الاضافة!$H$7:$H$60000,"*اضاف*",الاضافة!$E$7:$E$60000,'أرصدة المخزن'!C9245)</f>
        <v/>
      </c>
      <c r="G9245" s="81">
        <f>SUMIFS(الصرف!$H$7:$H$60000,الصرف!$F$7:$F$60000,'أرصدة المخزن'!C9245)</f>
        <v/>
      </c>
      <c r="H9245" s="82">
        <f>E9245+F9245-G9245</f>
        <v/>
      </c>
    </row>
    <row r="9246">
      <c r="A9246" s="161" t="n">
        <v>10170430</v>
      </c>
      <c r="B9246" s="162" t="inlineStr">
        <is>
          <t>قسم المستهلكات</t>
        </is>
      </c>
      <c r="C9246" s="163" t="inlineStr"/>
      <c r="D9246" s="163" t="inlineStr"/>
      <c r="E9246" s="164" t="n">
        <v>0</v>
      </c>
      <c r="F9246" s="81">
        <f>SUMIFS(الاضافة!$G$7:$G$60000,الاضافة!$H$7:$H$60000,"*اضاف*",الاضافة!$E$7:$E$60000,'أرصدة المخزن'!C9246)</f>
        <v/>
      </c>
      <c r="G9246" s="81">
        <f>SUMIFS(الصرف!$H$7:$H$60000,الصرف!$F$7:$F$60000,'أرصدة المخزن'!C9246)</f>
        <v/>
      </c>
      <c r="H9246" s="82">
        <f>E9246+F9246-G9246</f>
        <v/>
      </c>
    </row>
    <row r="9247">
      <c r="A9247" s="161" t="n">
        <v>10170431</v>
      </c>
      <c r="B9247" s="162" t="inlineStr">
        <is>
          <t>قسم المستهلكات</t>
        </is>
      </c>
      <c r="C9247" s="163" t="inlineStr"/>
      <c r="D9247" s="163" t="inlineStr"/>
      <c r="E9247" s="164" t="n">
        <v>0</v>
      </c>
      <c r="F9247" s="81">
        <f>SUMIFS(الاضافة!$G$7:$G$60000,الاضافة!$H$7:$H$60000,"*اضاف*",الاضافة!$E$7:$E$60000,'أرصدة المخزن'!C9247)</f>
        <v/>
      </c>
      <c r="G9247" s="81">
        <f>SUMIFS(الصرف!$H$7:$H$60000,الصرف!$F$7:$F$60000,'أرصدة المخزن'!C9247)</f>
        <v/>
      </c>
      <c r="H9247" s="82">
        <f>E9247+F9247-G9247</f>
        <v/>
      </c>
    </row>
    <row r="9248">
      <c r="A9248" s="161" t="n">
        <v>10170432</v>
      </c>
      <c r="B9248" s="162" t="inlineStr">
        <is>
          <t>قسم المستهلكات</t>
        </is>
      </c>
      <c r="C9248" s="163" t="inlineStr"/>
      <c r="D9248" s="163" t="inlineStr"/>
      <c r="E9248" s="164" t="n">
        <v>0</v>
      </c>
      <c r="F9248" s="81">
        <f>SUMIFS(الاضافة!$G$7:$G$60000,الاضافة!$H$7:$H$60000,"*اضاف*",الاضافة!$E$7:$E$60000,'أرصدة المخزن'!C9248)</f>
        <v/>
      </c>
      <c r="G9248" s="81">
        <f>SUMIFS(الصرف!$H$7:$H$60000,الصرف!$F$7:$F$60000,'أرصدة المخزن'!C9248)</f>
        <v/>
      </c>
      <c r="H9248" s="82">
        <f>E9248+F9248-G9248</f>
        <v/>
      </c>
    </row>
    <row r="9249">
      <c r="A9249" s="161" t="n">
        <v>10170433</v>
      </c>
      <c r="B9249" s="162" t="inlineStr">
        <is>
          <t>قسم المستهلكات</t>
        </is>
      </c>
      <c r="C9249" s="163" t="inlineStr"/>
      <c r="D9249" s="163" t="inlineStr"/>
      <c r="E9249" s="164" t="n">
        <v>0</v>
      </c>
      <c r="F9249" s="81">
        <f>SUMIFS(الاضافة!$G$7:$G$60000,الاضافة!$H$7:$H$60000,"*اضاف*",الاضافة!$E$7:$E$60000,'أرصدة المخزن'!C9249)</f>
        <v/>
      </c>
      <c r="G9249" s="81">
        <f>SUMIFS(الصرف!$H$7:$H$60000,الصرف!$F$7:$F$60000,'أرصدة المخزن'!C9249)</f>
        <v/>
      </c>
      <c r="H9249" s="82">
        <f>E9249+F9249-G9249</f>
        <v/>
      </c>
    </row>
    <row r="9250">
      <c r="A9250" s="161" t="n">
        <v>10170434</v>
      </c>
      <c r="B9250" s="162" t="inlineStr">
        <is>
          <t>قسم المستهلكات</t>
        </is>
      </c>
      <c r="C9250" s="163" t="inlineStr"/>
      <c r="D9250" s="163" t="inlineStr"/>
      <c r="E9250" s="164" t="n">
        <v>0</v>
      </c>
      <c r="F9250" s="81">
        <f>SUMIFS(الاضافة!$G$7:$G$60000,الاضافة!$H$7:$H$60000,"*اضاف*",الاضافة!$E$7:$E$60000,'أرصدة المخزن'!C9250)</f>
        <v/>
      </c>
      <c r="G9250" s="81">
        <f>SUMIFS(الصرف!$H$7:$H$60000,الصرف!$F$7:$F$60000,'أرصدة المخزن'!C9250)</f>
        <v/>
      </c>
      <c r="H9250" s="82">
        <f>E9250+F9250-G9250</f>
        <v/>
      </c>
    </row>
    <row r="9251">
      <c r="A9251" s="161" t="n">
        <v>10170435</v>
      </c>
      <c r="B9251" s="162" t="inlineStr">
        <is>
          <t>قسم المستهلكات</t>
        </is>
      </c>
      <c r="C9251" s="163" t="inlineStr"/>
      <c r="D9251" s="163" t="inlineStr"/>
      <c r="E9251" s="164" t="n">
        <v>0</v>
      </c>
      <c r="F9251" s="81">
        <f>SUMIFS(الاضافة!$G$7:$G$60000,الاضافة!$H$7:$H$60000,"*اضاف*",الاضافة!$E$7:$E$60000,'أرصدة المخزن'!C9251)</f>
        <v/>
      </c>
      <c r="G9251" s="81">
        <f>SUMIFS(الصرف!$H$7:$H$60000,الصرف!$F$7:$F$60000,'أرصدة المخزن'!C9251)</f>
        <v/>
      </c>
      <c r="H9251" s="82">
        <f>E9251+F9251-G9251</f>
        <v/>
      </c>
    </row>
    <row r="9252">
      <c r="A9252" s="161" t="n">
        <v>10170436</v>
      </c>
      <c r="B9252" s="162" t="inlineStr">
        <is>
          <t>قسم المستهلكات</t>
        </is>
      </c>
      <c r="C9252" s="163" t="inlineStr"/>
      <c r="D9252" s="163" t="inlineStr"/>
      <c r="E9252" s="164" t="n">
        <v>0</v>
      </c>
      <c r="F9252" s="81">
        <f>SUMIFS(الاضافة!$G$7:$G$60000,الاضافة!$H$7:$H$60000,"*اضاف*",الاضافة!$E$7:$E$60000,'أرصدة المخزن'!C9252)</f>
        <v/>
      </c>
      <c r="G9252" s="81">
        <f>SUMIFS(الصرف!$H$7:$H$60000,الصرف!$F$7:$F$60000,'أرصدة المخزن'!C9252)</f>
        <v/>
      </c>
      <c r="H9252" s="82">
        <f>E9252+F9252-G9252</f>
        <v/>
      </c>
    </row>
    <row r="9253">
      <c r="A9253" s="161" t="n">
        <v>10170437</v>
      </c>
      <c r="B9253" s="162" t="inlineStr">
        <is>
          <t>قسم المستهلكات</t>
        </is>
      </c>
      <c r="C9253" s="163" t="inlineStr"/>
      <c r="D9253" s="163" t="inlineStr"/>
      <c r="E9253" s="164" t="n">
        <v>0</v>
      </c>
      <c r="F9253" s="81">
        <f>SUMIFS(الاضافة!$G$7:$G$60000,الاضافة!$H$7:$H$60000,"*اضاف*",الاضافة!$E$7:$E$60000,'أرصدة المخزن'!C9253)</f>
        <v/>
      </c>
      <c r="G9253" s="81">
        <f>SUMIFS(الصرف!$H$7:$H$60000,الصرف!$F$7:$F$60000,'أرصدة المخزن'!C9253)</f>
        <v/>
      </c>
      <c r="H9253" s="82">
        <f>E9253+F9253-G9253</f>
        <v/>
      </c>
    </row>
    <row r="9254">
      <c r="A9254" s="161" t="n">
        <v>10170438</v>
      </c>
      <c r="B9254" s="162" t="inlineStr">
        <is>
          <t>قسم المستهلكات</t>
        </is>
      </c>
      <c r="C9254" s="163" t="inlineStr"/>
      <c r="D9254" s="163" t="inlineStr"/>
      <c r="E9254" s="164" t="n">
        <v>0</v>
      </c>
      <c r="F9254" s="81">
        <f>SUMIFS(الاضافة!$G$7:$G$60000,الاضافة!$H$7:$H$60000,"*اضاف*",الاضافة!$E$7:$E$60000,'أرصدة المخزن'!C9254)</f>
        <v/>
      </c>
      <c r="G9254" s="81">
        <f>SUMIFS(الصرف!$H$7:$H$60000,الصرف!$F$7:$F$60000,'أرصدة المخزن'!C9254)</f>
        <v/>
      </c>
      <c r="H9254" s="82">
        <f>E9254+F9254-G9254</f>
        <v/>
      </c>
    </row>
    <row r="9255">
      <c r="A9255" s="161" t="n">
        <v>10170439</v>
      </c>
      <c r="B9255" s="162" t="inlineStr">
        <is>
          <t>قسم المستهلكات</t>
        </is>
      </c>
      <c r="C9255" s="163" t="inlineStr"/>
      <c r="D9255" s="163" t="inlineStr"/>
      <c r="E9255" s="164" t="n">
        <v>0</v>
      </c>
      <c r="F9255" s="81">
        <f>SUMIFS(الاضافة!$G$7:$G$60000,الاضافة!$H$7:$H$60000,"*اضاف*",الاضافة!$E$7:$E$60000,'أرصدة المخزن'!C9255)</f>
        <v/>
      </c>
      <c r="G9255" s="81">
        <f>SUMIFS(الصرف!$H$7:$H$60000,الصرف!$F$7:$F$60000,'أرصدة المخزن'!C9255)</f>
        <v/>
      </c>
      <c r="H9255" s="82">
        <f>E9255+F9255-G9255</f>
        <v/>
      </c>
    </row>
    <row r="9256">
      <c r="A9256" s="161" t="n">
        <v>10170440</v>
      </c>
      <c r="B9256" s="162" t="inlineStr">
        <is>
          <t>قسم المستهلكات</t>
        </is>
      </c>
      <c r="C9256" s="163" t="inlineStr"/>
      <c r="D9256" s="163" t="inlineStr"/>
      <c r="E9256" s="164" t="n">
        <v>0</v>
      </c>
      <c r="F9256" s="81">
        <f>SUMIFS(الاضافة!$G$7:$G$60000,الاضافة!$H$7:$H$60000,"*اضاف*",الاضافة!$E$7:$E$60000,'أرصدة المخزن'!C9256)</f>
        <v/>
      </c>
      <c r="G9256" s="81">
        <f>SUMIFS(الصرف!$H$7:$H$60000,الصرف!$F$7:$F$60000,'أرصدة المخزن'!C9256)</f>
        <v/>
      </c>
      <c r="H9256" s="82">
        <f>E9256+F9256-G9256</f>
        <v/>
      </c>
    </row>
    <row r="9257">
      <c r="A9257" s="161" t="n">
        <v>10170441</v>
      </c>
      <c r="B9257" s="162" t="inlineStr">
        <is>
          <t>قسم المستهلكات</t>
        </is>
      </c>
      <c r="C9257" s="163" t="inlineStr"/>
      <c r="D9257" s="163" t="inlineStr"/>
      <c r="E9257" s="164" t="n">
        <v>0</v>
      </c>
      <c r="F9257" s="81">
        <f>SUMIFS(الاضافة!$G$7:$G$60000,الاضافة!$H$7:$H$60000,"*اضاف*",الاضافة!$E$7:$E$60000,'أرصدة المخزن'!C9257)</f>
        <v/>
      </c>
      <c r="G9257" s="81">
        <f>SUMIFS(الصرف!$H$7:$H$60000,الصرف!$F$7:$F$60000,'أرصدة المخزن'!C9257)</f>
        <v/>
      </c>
      <c r="H9257" s="82">
        <f>E9257+F9257-G9257</f>
        <v/>
      </c>
    </row>
    <row r="9258">
      <c r="A9258" s="161" t="n">
        <v>10170442</v>
      </c>
      <c r="B9258" s="162" t="inlineStr">
        <is>
          <t>قسم المستهلكات</t>
        </is>
      </c>
      <c r="C9258" s="163" t="inlineStr"/>
      <c r="D9258" s="163" t="inlineStr"/>
      <c r="E9258" s="164" t="n">
        <v>0</v>
      </c>
      <c r="F9258" s="81">
        <f>SUMIFS(الاضافة!$G$7:$G$60000,الاضافة!$H$7:$H$60000,"*اضاف*",الاضافة!$E$7:$E$60000,'أرصدة المخزن'!C9258)</f>
        <v/>
      </c>
      <c r="G9258" s="81">
        <f>SUMIFS(الصرف!$H$7:$H$60000,الصرف!$F$7:$F$60000,'أرصدة المخزن'!C9258)</f>
        <v/>
      </c>
      <c r="H9258" s="82">
        <f>E9258+F9258-G9258</f>
        <v/>
      </c>
    </row>
    <row r="9259">
      <c r="A9259" s="161" t="n">
        <v>10170443</v>
      </c>
      <c r="B9259" s="162" t="inlineStr">
        <is>
          <t>قسم المستهلكات</t>
        </is>
      </c>
      <c r="C9259" s="163" t="inlineStr"/>
      <c r="D9259" s="163" t="inlineStr"/>
      <c r="E9259" s="164" t="n">
        <v>0</v>
      </c>
      <c r="F9259" s="81">
        <f>SUMIFS(الاضافة!$G$7:$G$60000,الاضافة!$H$7:$H$60000,"*اضاف*",الاضافة!$E$7:$E$60000,'أرصدة المخزن'!C9259)</f>
        <v/>
      </c>
      <c r="G9259" s="81">
        <f>SUMIFS(الصرف!$H$7:$H$60000,الصرف!$F$7:$F$60000,'أرصدة المخزن'!C9259)</f>
        <v/>
      </c>
      <c r="H9259" s="82">
        <f>E9259+F9259-G9259</f>
        <v/>
      </c>
    </row>
    <row r="9260">
      <c r="A9260" s="161" t="n">
        <v>10170444</v>
      </c>
      <c r="B9260" s="162" t="inlineStr">
        <is>
          <t>قسم المستهلكات</t>
        </is>
      </c>
      <c r="C9260" s="163" t="inlineStr"/>
      <c r="D9260" s="163" t="inlineStr"/>
      <c r="E9260" s="164" t="n">
        <v>0</v>
      </c>
      <c r="F9260" s="81">
        <f>SUMIFS(الاضافة!$G$7:$G$60000,الاضافة!$H$7:$H$60000,"*اضاف*",الاضافة!$E$7:$E$60000,'أرصدة المخزن'!C9260)</f>
        <v/>
      </c>
      <c r="G9260" s="81">
        <f>SUMIFS(الصرف!$H$7:$H$60000,الصرف!$F$7:$F$60000,'أرصدة المخزن'!C9260)</f>
        <v/>
      </c>
      <c r="H9260" s="82">
        <f>E9260+F9260-G9260</f>
        <v/>
      </c>
    </row>
    <row r="9261">
      <c r="A9261" s="161" t="n">
        <v>10170445</v>
      </c>
      <c r="B9261" s="162" t="inlineStr">
        <is>
          <t>قسم المستهلكات</t>
        </is>
      </c>
      <c r="C9261" s="163" t="inlineStr"/>
      <c r="D9261" s="163" t="inlineStr"/>
      <c r="E9261" s="164" t="n">
        <v>0</v>
      </c>
      <c r="F9261" s="81">
        <f>SUMIFS(الاضافة!$G$7:$G$60000,الاضافة!$H$7:$H$60000,"*اضاف*",الاضافة!$E$7:$E$60000,'أرصدة المخزن'!C9261)</f>
        <v/>
      </c>
      <c r="G9261" s="81">
        <f>SUMIFS(الصرف!$H$7:$H$60000,الصرف!$F$7:$F$60000,'أرصدة المخزن'!C9261)</f>
        <v/>
      </c>
      <c r="H9261" s="82">
        <f>E9261+F9261-G9261</f>
        <v/>
      </c>
    </row>
    <row r="9262">
      <c r="A9262" s="161" t="n">
        <v>10170446</v>
      </c>
      <c r="B9262" s="162" t="inlineStr">
        <is>
          <t>قسم المستهلكات</t>
        </is>
      </c>
      <c r="C9262" s="163" t="inlineStr"/>
      <c r="D9262" s="163" t="inlineStr"/>
      <c r="E9262" s="164" t="n">
        <v>0</v>
      </c>
      <c r="F9262" s="81">
        <f>SUMIFS(الاضافة!$G$7:$G$60000,الاضافة!$H$7:$H$60000,"*اضاف*",الاضافة!$E$7:$E$60000,'أرصدة المخزن'!C9262)</f>
        <v/>
      </c>
      <c r="G9262" s="81">
        <f>SUMIFS(الصرف!$H$7:$H$60000,الصرف!$F$7:$F$60000,'أرصدة المخزن'!C9262)</f>
        <v/>
      </c>
      <c r="H9262" s="82">
        <f>E9262+F9262-G9262</f>
        <v/>
      </c>
    </row>
    <row r="9263">
      <c r="A9263" s="161" t="n">
        <v>10170447</v>
      </c>
      <c r="B9263" s="162" t="inlineStr">
        <is>
          <t>قسم المستهلكات</t>
        </is>
      </c>
      <c r="C9263" s="163" t="inlineStr"/>
      <c r="D9263" s="163" t="inlineStr"/>
      <c r="E9263" s="164" t="n">
        <v>0</v>
      </c>
      <c r="F9263" s="81">
        <f>SUMIFS(الاضافة!$G$7:$G$60000,الاضافة!$H$7:$H$60000,"*اضاف*",الاضافة!$E$7:$E$60000,'أرصدة المخزن'!C9263)</f>
        <v/>
      </c>
      <c r="G9263" s="81">
        <f>SUMIFS(الصرف!$H$7:$H$60000,الصرف!$F$7:$F$60000,'أرصدة المخزن'!C9263)</f>
        <v/>
      </c>
      <c r="H9263" s="82">
        <f>E9263+F9263-G9263</f>
        <v/>
      </c>
    </row>
    <row r="9264">
      <c r="A9264" s="161" t="n">
        <v>10170448</v>
      </c>
      <c r="B9264" s="162" t="inlineStr">
        <is>
          <t>قسم المستهلكات</t>
        </is>
      </c>
      <c r="C9264" s="163" t="inlineStr"/>
      <c r="D9264" s="163" t="inlineStr"/>
      <c r="E9264" s="164" t="n">
        <v>0</v>
      </c>
      <c r="F9264" s="81">
        <f>SUMIFS(الاضافة!$G$7:$G$60000,الاضافة!$H$7:$H$60000,"*اضاف*",الاضافة!$E$7:$E$60000,'أرصدة المخزن'!C9264)</f>
        <v/>
      </c>
      <c r="G9264" s="81">
        <f>SUMIFS(الصرف!$H$7:$H$60000,الصرف!$F$7:$F$60000,'أرصدة المخزن'!C9264)</f>
        <v/>
      </c>
      <c r="H9264" s="82">
        <f>E9264+F9264-G9264</f>
        <v/>
      </c>
    </row>
    <row r="9265">
      <c r="A9265" s="161" t="n">
        <v>10170449</v>
      </c>
      <c r="B9265" s="162" t="inlineStr">
        <is>
          <t>قسم المستهلكات</t>
        </is>
      </c>
      <c r="C9265" s="163" t="inlineStr"/>
      <c r="D9265" s="163" t="inlineStr"/>
      <c r="E9265" s="164" t="n">
        <v>0</v>
      </c>
      <c r="F9265" s="81">
        <f>SUMIFS(الاضافة!$G$7:$G$60000,الاضافة!$H$7:$H$60000,"*اضاف*",الاضافة!$E$7:$E$60000,'أرصدة المخزن'!C9265)</f>
        <v/>
      </c>
      <c r="G9265" s="81">
        <f>SUMIFS(الصرف!$H$7:$H$60000,الصرف!$F$7:$F$60000,'أرصدة المخزن'!C9265)</f>
        <v/>
      </c>
      <c r="H9265" s="82">
        <f>E9265+F9265-G9265</f>
        <v/>
      </c>
    </row>
    <row r="9266">
      <c r="A9266" s="161" t="n">
        <v>10170450</v>
      </c>
      <c r="B9266" s="162" t="inlineStr">
        <is>
          <t>قسم المستهلكات</t>
        </is>
      </c>
      <c r="C9266" s="163" t="inlineStr"/>
      <c r="D9266" s="163" t="inlineStr"/>
      <c r="E9266" s="164" t="n">
        <v>0</v>
      </c>
      <c r="F9266" s="81">
        <f>SUMIFS(الاضافة!$G$7:$G$60000,الاضافة!$H$7:$H$60000,"*اضاف*",الاضافة!$E$7:$E$60000,'أرصدة المخزن'!C9266)</f>
        <v/>
      </c>
      <c r="G9266" s="81">
        <f>SUMIFS(الصرف!$H$7:$H$60000,الصرف!$F$7:$F$60000,'أرصدة المخزن'!C9266)</f>
        <v/>
      </c>
      <c r="H9266" s="82">
        <f>E9266+F9266-G9266</f>
        <v/>
      </c>
    </row>
    <row r="9267">
      <c r="A9267" s="161" t="n">
        <v>10170451</v>
      </c>
      <c r="B9267" s="162" t="inlineStr">
        <is>
          <t>قسم المستهلكات</t>
        </is>
      </c>
      <c r="C9267" s="163" t="inlineStr"/>
      <c r="D9267" s="163" t="inlineStr"/>
      <c r="E9267" s="164" t="n">
        <v>0</v>
      </c>
      <c r="F9267" s="81">
        <f>SUMIFS(الاضافة!$G$7:$G$60000,الاضافة!$H$7:$H$60000,"*اضاف*",الاضافة!$E$7:$E$60000,'أرصدة المخزن'!C9267)</f>
        <v/>
      </c>
      <c r="G9267" s="81">
        <f>SUMIFS(الصرف!$H$7:$H$60000,الصرف!$F$7:$F$60000,'أرصدة المخزن'!C9267)</f>
        <v/>
      </c>
      <c r="H9267" s="82">
        <f>E9267+F9267-G9267</f>
        <v/>
      </c>
    </row>
    <row r="9268">
      <c r="A9268" s="161" t="n">
        <v>10170452</v>
      </c>
      <c r="B9268" s="162" t="inlineStr">
        <is>
          <t>قسم المستهلكات</t>
        </is>
      </c>
      <c r="C9268" s="163" t="inlineStr"/>
      <c r="D9268" s="163" t="inlineStr"/>
      <c r="E9268" s="164" t="n">
        <v>0</v>
      </c>
      <c r="F9268" s="81">
        <f>SUMIFS(الاضافة!$G$7:$G$60000,الاضافة!$H$7:$H$60000,"*اضاف*",الاضافة!$E$7:$E$60000,'أرصدة المخزن'!C9268)</f>
        <v/>
      </c>
      <c r="G9268" s="81">
        <f>SUMIFS(الصرف!$H$7:$H$60000,الصرف!$F$7:$F$60000,'أرصدة المخزن'!C9268)</f>
        <v/>
      </c>
      <c r="H9268" s="82">
        <f>E9268+F9268-G9268</f>
        <v/>
      </c>
    </row>
    <row r="9269">
      <c r="A9269" s="161" t="n">
        <v>10170453</v>
      </c>
      <c r="B9269" s="162" t="inlineStr">
        <is>
          <t>قسم المستهلكات</t>
        </is>
      </c>
      <c r="C9269" s="163" t="inlineStr"/>
      <c r="D9269" s="163" t="inlineStr"/>
      <c r="E9269" s="164" t="n">
        <v>0</v>
      </c>
      <c r="F9269" s="81">
        <f>SUMIFS(الاضافة!$G$7:$G$60000,الاضافة!$H$7:$H$60000,"*اضاف*",الاضافة!$E$7:$E$60000,'أرصدة المخزن'!C9269)</f>
        <v/>
      </c>
      <c r="G9269" s="81">
        <f>SUMIFS(الصرف!$H$7:$H$60000,الصرف!$F$7:$F$60000,'أرصدة المخزن'!C9269)</f>
        <v/>
      </c>
      <c r="H9269" s="82">
        <f>E9269+F9269-G9269</f>
        <v/>
      </c>
    </row>
    <row r="9270">
      <c r="A9270" s="161" t="n">
        <v>10170454</v>
      </c>
      <c r="B9270" s="162" t="inlineStr">
        <is>
          <t>قسم المستهلكات</t>
        </is>
      </c>
      <c r="C9270" s="163" t="inlineStr"/>
      <c r="D9270" s="163" t="inlineStr"/>
      <c r="E9270" s="164" t="n">
        <v>0</v>
      </c>
      <c r="F9270" s="81">
        <f>SUMIFS(الاضافة!$G$7:$G$60000,الاضافة!$H$7:$H$60000,"*اضاف*",الاضافة!$E$7:$E$60000,'أرصدة المخزن'!C9270)</f>
        <v/>
      </c>
      <c r="G9270" s="81">
        <f>SUMIFS(الصرف!$H$7:$H$60000,الصرف!$F$7:$F$60000,'أرصدة المخزن'!C9270)</f>
        <v/>
      </c>
      <c r="H9270" s="82">
        <f>E9270+F9270-G9270</f>
        <v/>
      </c>
    </row>
    <row r="9271">
      <c r="A9271" s="161" t="n">
        <v>10170455</v>
      </c>
      <c r="B9271" s="162" t="inlineStr">
        <is>
          <t>قسم المستهلكات</t>
        </is>
      </c>
      <c r="C9271" s="163" t="inlineStr"/>
      <c r="D9271" s="163" t="inlineStr"/>
      <c r="E9271" s="164" t="n">
        <v>0</v>
      </c>
      <c r="F9271" s="81">
        <f>SUMIFS(الاضافة!$G$7:$G$60000,الاضافة!$H$7:$H$60000,"*اضاف*",الاضافة!$E$7:$E$60000,'أرصدة المخزن'!C9271)</f>
        <v/>
      </c>
      <c r="G9271" s="81">
        <f>SUMIFS(الصرف!$H$7:$H$60000,الصرف!$F$7:$F$60000,'أرصدة المخزن'!C9271)</f>
        <v/>
      </c>
      <c r="H9271" s="82">
        <f>E9271+F9271-G9271</f>
        <v/>
      </c>
    </row>
    <row r="9272">
      <c r="A9272" s="161" t="n">
        <v>10170456</v>
      </c>
      <c r="B9272" s="162" t="inlineStr">
        <is>
          <t>قسم المستهلكات</t>
        </is>
      </c>
      <c r="C9272" s="163" t="inlineStr"/>
      <c r="D9272" s="163" t="inlineStr"/>
      <c r="E9272" s="164" t="n">
        <v>0</v>
      </c>
      <c r="F9272" s="81">
        <f>SUMIFS(الاضافة!$G$7:$G$60000,الاضافة!$H$7:$H$60000,"*اضاف*",الاضافة!$E$7:$E$60000,'أرصدة المخزن'!C9272)</f>
        <v/>
      </c>
      <c r="G9272" s="81">
        <f>SUMIFS(الصرف!$H$7:$H$60000,الصرف!$F$7:$F$60000,'أرصدة المخزن'!C9272)</f>
        <v/>
      </c>
      <c r="H9272" s="82">
        <f>E9272+F9272-G9272</f>
        <v/>
      </c>
    </row>
    <row r="9273">
      <c r="A9273" s="161" t="n">
        <v>10170457</v>
      </c>
      <c r="B9273" s="162" t="inlineStr">
        <is>
          <t>قسم المستهلكات</t>
        </is>
      </c>
      <c r="C9273" s="163" t="inlineStr"/>
      <c r="D9273" s="163" t="inlineStr"/>
      <c r="E9273" s="164" t="n">
        <v>0</v>
      </c>
      <c r="F9273" s="81">
        <f>SUMIFS(الاضافة!$G$7:$G$60000,الاضافة!$H$7:$H$60000,"*اضاف*",الاضافة!$E$7:$E$60000,'أرصدة المخزن'!C9273)</f>
        <v/>
      </c>
      <c r="G9273" s="81">
        <f>SUMIFS(الصرف!$H$7:$H$60000,الصرف!$F$7:$F$60000,'أرصدة المخزن'!C9273)</f>
        <v/>
      </c>
      <c r="H9273" s="82">
        <f>E9273+F9273-G9273</f>
        <v/>
      </c>
    </row>
    <row r="9274">
      <c r="A9274" s="161" t="n">
        <v>10170458</v>
      </c>
      <c r="B9274" s="162" t="inlineStr">
        <is>
          <t>قسم المستهلكات</t>
        </is>
      </c>
      <c r="C9274" s="163" t="inlineStr"/>
      <c r="D9274" s="163" t="inlineStr"/>
      <c r="E9274" s="164" t="n">
        <v>0</v>
      </c>
      <c r="F9274" s="81">
        <f>SUMIFS(الاضافة!$G$7:$G$60000,الاضافة!$H$7:$H$60000,"*اضاف*",الاضافة!$E$7:$E$60000,'أرصدة المخزن'!C9274)</f>
        <v/>
      </c>
      <c r="G9274" s="81">
        <f>SUMIFS(الصرف!$H$7:$H$60000,الصرف!$F$7:$F$60000,'أرصدة المخزن'!C9274)</f>
        <v/>
      </c>
      <c r="H9274" s="82">
        <f>E9274+F9274-G9274</f>
        <v/>
      </c>
    </row>
    <row r="9275">
      <c r="A9275" s="161" t="n">
        <v>10170459</v>
      </c>
      <c r="B9275" s="162" t="inlineStr">
        <is>
          <t>قسم المستهلكات</t>
        </is>
      </c>
      <c r="C9275" s="163" t="inlineStr"/>
      <c r="D9275" s="163" t="inlineStr"/>
      <c r="E9275" s="164" t="n">
        <v>0</v>
      </c>
      <c r="F9275" s="81">
        <f>SUMIFS(الاضافة!$G$7:$G$60000,الاضافة!$H$7:$H$60000,"*اضاف*",الاضافة!$E$7:$E$60000,'أرصدة المخزن'!C9275)</f>
        <v/>
      </c>
      <c r="G9275" s="81">
        <f>SUMIFS(الصرف!$H$7:$H$60000,الصرف!$F$7:$F$60000,'أرصدة المخزن'!C9275)</f>
        <v/>
      </c>
      <c r="H9275" s="82">
        <f>E9275+F9275-G9275</f>
        <v/>
      </c>
    </row>
    <row r="9276">
      <c r="A9276" s="161" t="n">
        <v>10170460</v>
      </c>
      <c r="B9276" s="162" t="inlineStr">
        <is>
          <t>قسم المستهلكات</t>
        </is>
      </c>
      <c r="C9276" s="163" t="inlineStr"/>
      <c r="D9276" s="163" t="inlineStr"/>
      <c r="E9276" s="164" t="n">
        <v>0</v>
      </c>
      <c r="F9276" s="81">
        <f>SUMIFS(الاضافة!$G$7:$G$60000,الاضافة!$H$7:$H$60000,"*اضاف*",الاضافة!$E$7:$E$60000,'أرصدة المخزن'!C9276)</f>
        <v/>
      </c>
      <c r="G9276" s="81">
        <f>SUMIFS(الصرف!$H$7:$H$60000,الصرف!$F$7:$F$60000,'أرصدة المخزن'!C9276)</f>
        <v/>
      </c>
      <c r="H9276" s="82">
        <f>E9276+F9276-G9276</f>
        <v/>
      </c>
    </row>
    <row r="9277">
      <c r="A9277" s="161" t="n">
        <v>10170461</v>
      </c>
      <c r="B9277" s="162" t="inlineStr">
        <is>
          <t>قسم المستهلكات</t>
        </is>
      </c>
      <c r="C9277" s="163" t="inlineStr"/>
      <c r="D9277" s="163" t="inlineStr"/>
      <c r="E9277" s="164" t="n">
        <v>0</v>
      </c>
      <c r="F9277" s="81">
        <f>SUMIFS(الاضافة!$G$7:$G$60000,الاضافة!$H$7:$H$60000,"*اضاف*",الاضافة!$E$7:$E$60000,'أرصدة المخزن'!C9277)</f>
        <v/>
      </c>
      <c r="G9277" s="81">
        <f>SUMIFS(الصرف!$H$7:$H$60000,الصرف!$F$7:$F$60000,'أرصدة المخزن'!C9277)</f>
        <v/>
      </c>
      <c r="H9277" s="82">
        <f>E9277+F9277-G9277</f>
        <v/>
      </c>
    </row>
    <row r="9278">
      <c r="A9278" s="161" t="n">
        <v>10170462</v>
      </c>
      <c r="B9278" s="162" t="inlineStr">
        <is>
          <t>قسم المستهلكات</t>
        </is>
      </c>
      <c r="C9278" s="163" t="inlineStr"/>
      <c r="D9278" s="163" t="inlineStr"/>
      <c r="E9278" s="164" t="n">
        <v>0</v>
      </c>
      <c r="F9278" s="81">
        <f>SUMIFS(الاضافة!$G$7:$G$60000,الاضافة!$H$7:$H$60000,"*اضاف*",الاضافة!$E$7:$E$60000,'أرصدة المخزن'!C9278)</f>
        <v/>
      </c>
      <c r="G9278" s="81">
        <f>SUMIFS(الصرف!$H$7:$H$60000,الصرف!$F$7:$F$60000,'أرصدة المخزن'!C9278)</f>
        <v/>
      </c>
      <c r="H9278" s="82">
        <f>E9278+F9278-G9278</f>
        <v/>
      </c>
    </row>
    <row r="9279">
      <c r="A9279" s="161" t="n">
        <v>10170463</v>
      </c>
      <c r="B9279" s="162" t="inlineStr">
        <is>
          <t>قسم المستهلكات</t>
        </is>
      </c>
      <c r="C9279" s="163" t="inlineStr"/>
      <c r="D9279" s="163" t="inlineStr"/>
      <c r="E9279" s="164" t="n">
        <v>0</v>
      </c>
      <c r="F9279" s="81">
        <f>SUMIFS(الاضافة!$G$7:$G$60000,الاضافة!$H$7:$H$60000,"*اضاف*",الاضافة!$E$7:$E$60000,'أرصدة المخزن'!C9279)</f>
        <v/>
      </c>
      <c r="G9279" s="81">
        <f>SUMIFS(الصرف!$H$7:$H$60000,الصرف!$F$7:$F$60000,'أرصدة المخزن'!C9279)</f>
        <v/>
      </c>
      <c r="H9279" s="82">
        <f>E9279+F9279-G9279</f>
        <v/>
      </c>
    </row>
    <row r="9280">
      <c r="A9280" s="161" t="n">
        <v>10170464</v>
      </c>
      <c r="B9280" s="162" t="inlineStr">
        <is>
          <t>قسم المستهلكات</t>
        </is>
      </c>
      <c r="C9280" s="163" t="inlineStr"/>
      <c r="D9280" s="163" t="inlineStr"/>
      <c r="E9280" s="164" t="n">
        <v>0</v>
      </c>
      <c r="F9280" s="81">
        <f>SUMIFS(الاضافة!$G$7:$G$60000,الاضافة!$H$7:$H$60000,"*اضاف*",الاضافة!$E$7:$E$60000,'أرصدة المخزن'!C9280)</f>
        <v/>
      </c>
      <c r="G9280" s="81">
        <f>SUMIFS(الصرف!$H$7:$H$60000,الصرف!$F$7:$F$60000,'أرصدة المخزن'!C9280)</f>
        <v/>
      </c>
      <c r="H9280" s="82">
        <f>E9280+F9280-G9280</f>
        <v/>
      </c>
    </row>
    <row r="9281">
      <c r="A9281" s="161" t="n">
        <v>10170465</v>
      </c>
      <c r="B9281" s="162" t="inlineStr">
        <is>
          <t>قسم المستهلكات</t>
        </is>
      </c>
      <c r="C9281" s="163" t="inlineStr"/>
      <c r="D9281" s="163" t="inlineStr"/>
      <c r="E9281" s="164" t="n">
        <v>0</v>
      </c>
      <c r="F9281" s="81">
        <f>SUMIFS(الاضافة!$G$7:$G$60000,الاضافة!$H$7:$H$60000,"*اضاف*",الاضافة!$E$7:$E$60000,'أرصدة المخزن'!C9281)</f>
        <v/>
      </c>
      <c r="G9281" s="81">
        <f>SUMIFS(الصرف!$H$7:$H$60000,الصرف!$F$7:$F$60000,'أرصدة المخزن'!C9281)</f>
        <v/>
      </c>
      <c r="H9281" s="82">
        <f>E9281+F9281-G9281</f>
        <v/>
      </c>
    </row>
    <row r="9282">
      <c r="A9282" s="161" t="n">
        <v>10170466</v>
      </c>
      <c r="B9282" s="162" t="inlineStr">
        <is>
          <t>قسم المستهلكات</t>
        </is>
      </c>
      <c r="C9282" s="163" t="inlineStr"/>
      <c r="D9282" s="163" t="inlineStr"/>
      <c r="E9282" s="164" t="n">
        <v>0</v>
      </c>
      <c r="F9282" s="81">
        <f>SUMIFS(الاضافة!$G$7:$G$60000,الاضافة!$H$7:$H$60000,"*اضاف*",الاضافة!$E$7:$E$60000,'أرصدة المخزن'!C9282)</f>
        <v/>
      </c>
      <c r="G9282" s="81">
        <f>SUMIFS(الصرف!$H$7:$H$60000,الصرف!$F$7:$F$60000,'أرصدة المخزن'!C9282)</f>
        <v/>
      </c>
      <c r="H9282" s="82">
        <f>E9282+F9282-G9282</f>
        <v/>
      </c>
    </row>
    <row r="9283">
      <c r="A9283" s="161" t="n">
        <v>10170467</v>
      </c>
      <c r="B9283" s="162" t="inlineStr">
        <is>
          <t>قسم المستهلكات</t>
        </is>
      </c>
      <c r="C9283" s="163" t="inlineStr"/>
      <c r="D9283" s="163" t="inlineStr"/>
      <c r="E9283" s="164" t="n">
        <v>0</v>
      </c>
      <c r="F9283" s="81">
        <f>SUMIFS(الاضافة!$G$7:$G$60000,الاضافة!$H$7:$H$60000,"*اضاف*",الاضافة!$E$7:$E$60000,'أرصدة المخزن'!C9283)</f>
        <v/>
      </c>
      <c r="G9283" s="81">
        <f>SUMIFS(الصرف!$H$7:$H$60000,الصرف!$F$7:$F$60000,'أرصدة المخزن'!C9283)</f>
        <v/>
      </c>
      <c r="H9283" s="82">
        <f>E9283+F9283-G9283</f>
        <v/>
      </c>
    </row>
    <row r="9284">
      <c r="A9284" s="161" t="n">
        <v>10170468</v>
      </c>
      <c r="B9284" s="162" t="inlineStr">
        <is>
          <t>قسم المستهلكات</t>
        </is>
      </c>
      <c r="C9284" s="163" t="inlineStr"/>
      <c r="D9284" s="163" t="inlineStr"/>
      <c r="E9284" s="164" t="n">
        <v>0</v>
      </c>
      <c r="F9284" s="81">
        <f>SUMIFS(الاضافة!$G$7:$G$60000,الاضافة!$H$7:$H$60000,"*اضاف*",الاضافة!$E$7:$E$60000,'أرصدة المخزن'!C9284)</f>
        <v/>
      </c>
      <c r="G9284" s="81">
        <f>SUMIFS(الصرف!$H$7:$H$60000,الصرف!$F$7:$F$60000,'أرصدة المخزن'!C9284)</f>
        <v/>
      </c>
      <c r="H9284" s="82">
        <f>E9284+F9284-G9284</f>
        <v/>
      </c>
    </row>
    <row r="9285">
      <c r="A9285" s="161" t="n">
        <v>10170469</v>
      </c>
      <c r="B9285" s="162" t="inlineStr">
        <is>
          <t>قسم المستهلكات</t>
        </is>
      </c>
      <c r="C9285" s="163" t="inlineStr"/>
      <c r="D9285" s="163" t="inlineStr"/>
      <c r="E9285" s="164" t="n">
        <v>0</v>
      </c>
      <c r="F9285" s="81">
        <f>SUMIFS(الاضافة!$G$7:$G$60000,الاضافة!$H$7:$H$60000,"*اضاف*",الاضافة!$E$7:$E$60000,'أرصدة المخزن'!C9285)</f>
        <v/>
      </c>
      <c r="G9285" s="81">
        <f>SUMIFS(الصرف!$H$7:$H$60000,الصرف!$F$7:$F$60000,'أرصدة المخزن'!C9285)</f>
        <v/>
      </c>
      <c r="H9285" s="82">
        <f>E9285+F9285-G9285</f>
        <v/>
      </c>
    </row>
    <row r="9286">
      <c r="A9286" s="161" t="n">
        <v>10170470</v>
      </c>
      <c r="B9286" s="162" t="inlineStr">
        <is>
          <t>قسم المستهلكات</t>
        </is>
      </c>
      <c r="C9286" s="163" t="inlineStr"/>
      <c r="D9286" s="163" t="inlineStr"/>
      <c r="E9286" s="164" t="n">
        <v>0</v>
      </c>
      <c r="F9286" s="81">
        <f>SUMIFS(الاضافة!$G$7:$G$60000,الاضافة!$H$7:$H$60000,"*اضاف*",الاضافة!$E$7:$E$60000,'أرصدة المخزن'!C9286)</f>
        <v/>
      </c>
      <c r="G9286" s="81">
        <f>SUMIFS(الصرف!$H$7:$H$60000,الصرف!$F$7:$F$60000,'أرصدة المخزن'!C9286)</f>
        <v/>
      </c>
      <c r="H9286" s="82">
        <f>E9286+F9286-G9286</f>
        <v/>
      </c>
    </row>
    <row r="9287">
      <c r="A9287" s="161" t="n">
        <v>10170471</v>
      </c>
      <c r="B9287" s="162" t="inlineStr">
        <is>
          <t>قسم المستهلكات</t>
        </is>
      </c>
      <c r="C9287" s="163" t="inlineStr"/>
      <c r="D9287" s="163" t="inlineStr"/>
      <c r="E9287" s="164" t="n">
        <v>0</v>
      </c>
      <c r="F9287" s="81">
        <f>SUMIFS(الاضافة!$G$7:$G$60000,الاضافة!$H$7:$H$60000,"*اضاف*",الاضافة!$E$7:$E$60000,'أرصدة المخزن'!C9287)</f>
        <v/>
      </c>
      <c r="G9287" s="81">
        <f>SUMIFS(الصرف!$H$7:$H$60000,الصرف!$F$7:$F$60000,'أرصدة المخزن'!C9287)</f>
        <v/>
      </c>
      <c r="H9287" s="82">
        <f>E9287+F9287-G9287</f>
        <v/>
      </c>
    </row>
    <row r="9288">
      <c r="A9288" s="161" t="n">
        <v>10170472</v>
      </c>
      <c r="B9288" s="162" t="inlineStr">
        <is>
          <t>قسم المستهلكات</t>
        </is>
      </c>
      <c r="C9288" s="163" t="inlineStr"/>
      <c r="D9288" s="163" t="inlineStr"/>
      <c r="E9288" s="164" t="n">
        <v>0</v>
      </c>
      <c r="F9288" s="81">
        <f>SUMIFS(الاضافة!$G$7:$G$60000,الاضافة!$H$7:$H$60000,"*اضاف*",الاضافة!$E$7:$E$60000,'أرصدة المخزن'!C9288)</f>
        <v/>
      </c>
      <c r="G9288" s="81">
        <f>SUMIFS(الصرف!$H$7:$H$60000,الصرف!$F$7:$F$60000,'أرصدة المخزن'!C9288)</f>
        <v/>
      </c>
      <c r="H9288" s="82">
        <f>E9288+F9288-G9288</f>
        <v/>
      </c>
    </row>
    <row r="9289">
      <c r="A9289" s="161" t="n">
        <v>10170473</v>
      </c>
      <c r="B9289" s="162" t="inlineStr">
        <is>
          <t>قسم المستهلكات</t>
        </is>
      </c>
      <c r="C9289" s="163" t="inlineStr"/>
      <c r="D9289" s="163" t="inlineStr"/>
      <c r="E9289" s="164" t="n">
        <v>0</v>
      </c>
      <c r="F9289" s="81">
        <f>SUMIFS(الاضافة!$G$7:$G$60000,الاضافة!$H$7:$H$60000,"*اضاف*",الاضافة!$E$7:$E$60000,'أرصدة المخزن'!C9289)</f>
        <v/>
      </c>
      <c r="G9289" s="81">
        <f>SUMIFS(الصرف!$H$7:$H$60000,الصرف!$F$7:$F$60000,'أرصدة المخزن'!C9289)</f>
        <v/>
      </c>
      <c r="H9289" s="82">
        <f>E9289+F9289-G9289</f>
        <v/>
      </c>
    </row>
    <row r="9290">
      <c r="A9290" s="161" t="n">
        <v>10170474</v>
      </c>
      <c r="B9290" s="162" t="inlineStr">
        <is>
          <t>قسم المستهلكات</t>
        </is>
      </c>
      <c r="C9290" s="163" t="inlineStr"/>
      <c r="D9290" s="163" t="inlineStr"/>
      <c r="E9290" s="164" t="n">
        <v>0</v>
      </c>
      <c r="F9290" s="81">
        <f>SUMIFS(الاضافة!$G$7:$G$60000,الاضافة!$H$7:$H$60000,"*اضاف*",الاضافة!$E$7:$E$60000,'أرصدة المخزن'!C9290)</f>
        <v/>
      </c>
      <c r="G9290" s="81">
        <f>SUMIFS(الصرف!$H$7:$H$60000,الصرف!$F$7:$F$60000,'أرصدة المخزن'!C9290)</f>
        <v/>
      </c>
      <c r="H9290" s="82">
        <f>E9290+F9290-G9290</f>
        <v/>
      </c>
    </row>
    <row r="9291">
      <c r="A9291" s="161" t="n">
        <v>10170475</v>
      </c>
      <c r="B9291" s="162" t="inlineStr">
        <is>
          <t>قسم المستهلكات</t>
        </is>
      </c>
      <c r="C9291" s="163" t="inlineStr"/>
      <c r="D9291" s="163" t="inlineStr"/>
      <c r="E9291" s="164" t="n">
        <v>0</v>
      </c>
      <c r="F9291" s="81">
        <f>SUMIFS(الاضافة!$G$7:$G$60000,الاضافة!$H$7:$H$60000,"*اضاف*",الاضافة!$E$7:$E$60000,'أرصدة المخزن'!C9291)</f>
        <v/>
      </c>
      <c r="G9291" s="81">
        <f>SUMIFS(الصرف!$H$7:$H$60000,الصرف!$F$7:$F$60000,'أرصدة المخزن'!C9291)</f>
        <v/>
      </c>
      <c r="H9291" s="82">
        <f>E9291+F9291-G9291</f>
        <v/>
      </c>
    </row>
    <row r="9292">
      <c r="A9292" s="161" t="n">
        <v>10170476</v>
      </c>
      <c r="B9292" s="162" t="inlineStr">
        <is>
          <t>قسم المستهلكات</t>
        </is>
      </c>
      <c r="C9292" s="163" t="inlineStr"/>
      <c r="D9292" s="163" t="inlineStr"/>
      <c r="E9292" s="164" t="n">
        <v>0</v>
      </c>
      <c r="F9292" s="81">
        <f>SUMIFS(الاضافة!$G$7:$G$60000,الاضافة!$H$7:$H$60000,"*اضاف*",الاضافة!$E$7:$E$60000,'أرصدة المخزن'!C9292)</f>
        <v/>
      </c>
      <c r="G9292" s="81">
        <f>SUMIFS(الصرف!$H$7:$H$60000,الصرف!$F$7:$F$60000,'أرصدة المخزن'!C9292)</f>
        <v/>
      </c>
      <c r="H9292" s="82">
        <f>E9292+F9292-G9292</f>
        <v/>
      </c>
    </row>
    <row r="9293">
      <c r="A9293" s="161" t="n">
        <v>10170477</v>
      </c>
      <c r="B9293" s="162" t="inlineStr">
        <is>
          <t>قسم المستهلكات</t>
        </is>
      </c>
      <c r="C9293" s="163" t="inlineStr"/>
      <c r="D9293" s="163" t="inlineStr"/>
      <c r="E9293" s="164" t="n">
        <v>0</v>
      </c>
      <c r="F9293" s="81">
        <f>SUMIFS(الاضافة!$G$7:$G$60000,الاضافة!$H$7:$H$60000,"*اضاف*",الاضافة!$E$7:$E$60000,'أرصدة المخزن'!C9293)</f>
        <v/>
      </c>
      <c r="G9293" s="81">
        <f>SUMIFS(الصرف!$H$7:$H$60000,الصرف!$F$7:$F$60000,'أرصدة المخزن'!C9293)</f>
        <v/>
      </c>
      <c r="H9293" s="82">
        <f>E9293+F9293-G9293</f>
        <v/>
      </c>
    </row>
    <row r="9294">
      <c r="A9294" s="161" t="n">
        <v>10170478</v>
      </c>
      <c r="B9294" s="162" t="inlineStr">
        <is>
          <t>قسم المستهلكات</t>
        </is>
      </c>
      <c r="C9294" s="163" t="inlineStr"/>
      <c r="D9294" s="163" t="inlineStr"/>
      <c r="E9294" s="164" t="n">
        <v>0</v>
      </c>
      <c r="F9294" s="81">
        <f>SUMIFS(الاضافة!$G$7:$G$60000,الاضافة!$H$7:$H$60000,"*اضاف*",الاضافة!$E$7:$E$60000,'أرصدة المخزن'!C9294)</f>
        <v/>
      </c>
      <c r="G9294" s="81">
        <f>SUMIFS(الصرف!$H$7:$H$60000,الصرف!$F$7:$F$60000,'أرصدة المخزن'!C9294)</f>
        <v/>
      </c>
      <c r="H9294" s="82">
        <f>E9294+F9294-G9294</f>
        <v/>
      </c>
    </row>
    <row r="9295">
      <c r="A9295" s="161" t="n">
        <v>10170479</v>
      </c>
      <c r="B9295" s="162" t="inlineStr">
        <is>
          <t>قسم المستهلكات</t>
        </is>
      </c>
      <c r="C9295" s="163" t="inlineStr"/>
      <c r="D9295" s="163" t="inlineStr"/>
      <c r="E9295" s="164" t="n">
        <v>0</v>
      </c>
      <c r="F9295" s="81">
        <f>SUMIFS(الاضافة!$G$7:$G$60000,الاضافة!$H$7:$H$60000,"*اضاف*",الاضافة!$E$7:$E$60000,'أرصدة المخزن'!C9295)</f>
        <v/>
      </c>
      <c r="G9295" s="81">
        <f>SUMIFS(الصرف!$H$7:$H$60000,الصرف!$F$7:$F$60000,'أرصدة المخزن'!C9295)</f>
        <v/>
      </c>
      <c r="H9295" s="82">
        <f>E9295+F9295-G9295</f>
        <v/>
      </c>
    </row>
    <row r="9296">
      <c r="A9296" s="161" t="n">
        <v>10170480</v>
      </c>
      <c r="B9296" s="162" t="inlineStr">
        <is>
          <t>قسم المستهلكات</t>
        </is>
      </c>
      <c r="C9296" s="163" t="inlineStr"/>
      <c r="D9296" s="163" t="inlineStr"/>
      <c r="E9296" s="164" t="n">
        <v>0</v>
      </c>
      <c r="F9296" s="81">
        <f>SUMIFS(الاضافة!$G$7:$G$60000,الاضافة!$H$7:$H$60000,"*اضاف*",الاضافة!$E$7:$E$60000,'أرصدة المخزن'!C9296)</f>
        <v/>
      </c>
      <c r="G9296" s="81">
        <f>SUMIFS(الصرف!$H$7:$H$60000,الصرف!$F$7:$F$60000,'أرصدة المخزن'!C9296)</f>
        <v/>
      </c>
      <c r="H9296" s="82">
        <f>E9296+F9296-G9296</f>
        <v/>
      </c>
    </row>
    <row r="9297">
      <c r="A9297" s="161" t="n">
        <v>10170481</v>
      </c>
      <c r="B9297" s="162" t="inlineStr">
        <is>
          <t>قسم المستهلكات</t>
        </is>
      </c>
      <c r="C9297" s="163" t="inlineStr"/>
      <c r="D9297" s="163" t="inlineStr"/>
      <c r="E9297" s="164" t="n">
        <v>0</v>
      </c>
      <c r="F9297" s="81">
        <f>SUMIFS(الاضافة!$G$7:$G$60000,الاضافة!$H$7:$H$60000,"*اضاف*",الاضافة!$E$7:$E$60000,'أرصدة المخزن'!C9297)</f>
        <v/>
      </c>
      <c r="G9297" s="81">
        <f>SUMIFS(الصرف!$H$7:$H$60000,الصرف!$F$7:$F$60000,'أرصدة المخزن'!C9297)</f>
        <v/>
      </c>
      <c r="H9297" s="82">
        <f>E9297+F9297-G9297</f>
        <v/>
      </c>
    </row>
    <row r="9298">
      <c r="A9298" s="161" t="n">
        <v>10170482</v>
      </c>
      <c r="B9298" s="162" t="inlineStr">
        <is>
          <t>قسم المستهلكات</t>
        </is>
      </c>
      <c r="C9298" s="163" t="inlineStr"/>
      <c r="D9298" s="163" t="inlineStr"/>
      <c r="E9298" s="164" t="n">
        <v>0</v>
      </c>
      <c r="F9298" s="81">
        <f>SUMIFS(الاضافة!$G$7:$G$60000,الاضافة!$H$7:$H$60000,"*اضاف*",الاضافة!$E$7:$E$60000,'أرصدة المخزن'!C9298)</f>
        <v/>
      </c>
      <c r="G9298" s="81">
        <f>SUMIFS(الصرف!$H$7:$H$60000,الصرف!$F$7:$F$60000,'أرصدة المخزن'!C9298)</f>
        <v/>
      </c>
      <c r="H9298" s="82">
        <f>E9298+F9298-G9298</f>
        <v/>
      </c>
    </row>
    <row r="9299">
      <c r="A9299" s="161" t="n">
        <v>10170483</v>
      </c>
      <c r="B9299" s="162" t="inlineStr">
        <is>
          <t>قسم المستهلكات</t>
        </is>
      </c>
      <c r="C9299" s="163" t="inlineStr"/>
      <c r="D9299" s="163" t="inlineStr"/>
      <c r="E9299" s="164" t="n">
        <v>0</v>
      </c>
      <c r="F9299" s="81">
        <f>SUMIFS(الاضافة!$G$7:$G$60000,الاضافة!$H$7:$H$60000,"*اضاف*",الاضافة!$E$7:$E$60000,'أرصدة المخزن'!C9299)</f>
        <v/>
      </c>
      <c r="G9299" s="81">
        <f>SUMIFS(الصرف!$H$7:$H$60000,الصرف!$F$7:$F$60000,'أرصدة المخزن'!C9299)</f>
        <v/>
      </c>
      <c r="H9299" s="82">
        <f>E9299+F9299-G9299</f>
        <v/>
      </c>
    </row>
    <row r="9300">
      <c r="A9300" s="161" t="n">
        <v>10170484</v>
      </c>
      <c r="B9300" s="162" t="inlineStr">
        <is>
          <t>قسم المستهلكات</t>
        </is>
      </c>
      <c r="C9300" s="163" t="inlineStr"/>
      <c r="D9300" s="163" t="inlineStr"/>
      <c r="E9300" s="164" t="n">
        <v>0</v>
      </c>
      <c r="F9300" s="81">
        <f>SUMIFS(الاضافة!$G$7:$G$60000,الاضافة!$H$7:$H$60000,"*اضاف*",الاضافة!$E$7:$E$60000,'أرصدة المخزن'!C9300)</f>
        <v/>
      </c>
      <c r="G9300" s="81">
        <f>SUMIFS(الصرف!$H$7:$H$60000,الصرف!$F$7:$F$60000,'أرصدة المخزن'!C9300)</f>
        <v/>
      </c>
      <c r="H9300" s="82">
        <f>E9300+F9300-G9300</f>
        <v/>
      </c>
    </row>
    <row r="9301">
      <c r="A9301" s="161" t="n">
        <v>10170485</v>
      </c>
      <c r="B9301" s="162" t="inlineStr">
        <is>
          <t>قسم المستهلكات</t>
        </is>
      </c>
      <c r="C9301" s="163" t="inlineStr"/>
      <c r="D9301" s="163" t="inlineStr"/>
      <c r="E9301" s="164" t="n">
        <v>0</v>
      </c>
      <c r="F9301" s="81">
        <f>SUMIFS(الاضافة!$G$7:$G$60000,الاضافة!$H$7:$H$60000,"*اضاف*",الاضافة!$E$7:$E$60000,'أرصدة المخزن'!C9301)</f>
        <v/>
      </c>
      <c r="G9301" s="81">
        <f>SUMIFS(الصرف!$H$7:$H$60000,الصرف!$F$7:$F$60000,'أرصدة المخزن'!C9301)</f>
        <v/>
      </c>
      <c r="H9301" s="82">
        <f>E9301+F9301-G9301</f>
        <v/>
      </c>
    </row>
    <row r="9302">
      <c r="A9302" s="161" t="n">
        <v>10170486</v>
      </c>
      <c r="B9302" s="162" t="inlineStr">
        <is>
          <t>قسم المستهلكات</t>
        </is>
      </c>
      <c r="C9302" s="163" t="inlineStr"/>
      <c r="D9302" s="163" t="inlineStr"/>
      <c r="E9302" s="164" t="n">
        <v>0</v>
      </c>
      <c r="F9302" s="81">
        <f>SUMIFS(الاضافة!$G$7:$G$60000,الاضافة!$H$7:$H$60000,"*اضاف*",الاضافة!$E$7:$E$60000,'أرصدة المخزن'!C9302)</f>
        <v/>
      </c>
      <c r="G9302" s="81">
        <f>SUMIFS(الصرف!$H$7:$H$60000,الصرف!$F$7:$F$60000,'أرصدة المخزن'!C9302)</f>
        <v/>
      </c>
      <c r="H9302" s="82">
        <f>E9302+F9302-G9302</f>
        <v/>
      </c>
    </row>
    <row r="9303">
      <c r="A9303" s="161" t="n">
        <v>10170487</v>
      </c>
      <c r="B9303" s="162" t="inlineStr">
        <is>
          <t>قسم المستهلكات</t>
        </is>
      </c>
      <c r="C9303" s="163" t="inlineStr"/>
      <c r="D9303" s="163" t="inlineStr"/>
      <c r="E9303" s="164" t="n">
        <v>0</v>
      </c>
      <c r="F9303" s="81">
        <f>SUMIFS(الاضافة!$G$7:$G$60000,الاضافة!$H$7:$H$60000,"*اضاف*",الاضافة!$E$7:$E$60000,'أرصدة المخزن'!C9303)</f>
        <v/>
      </c>
      <c r="G9303" s="81">
        <f>SUMIFS(الصرف!$H$7:$H$60000,الصرف!$F$7:$F$60000,'أرصدة المخزن'!C9303)</f>
        <v/>
      </c>
      <c r="H9303" s="82">
        <f>E9303+F9303-G9303</f>
        <v/>
      </c>
    </row>
    <row r="9304">
      <c r="A9304" s="161" t="n">
        <v>10170488</v>
      </c>
      <c r="B9304" s="162" t="inlineStr">
        <is>
          <t>قسم المستهلكات</t>
        </is>
      </c>
      <c r="C9304" s="163" t="inlineStr"/>
      <c r="D9304" s="163" t="inlineStr"/>
      <c r="E9304" s="164" t="n">
        <v>0</v>
      </c>
      <c r="F9304" s="81">
        <f>SUMIFS(الاضافة!$G$7:$G$60000,الاضافة!$H$7:$H$60000,"*اضاف*",الاضافة!$E$7:$E$60000,'أرصدة المخزن'!C9304)</f>
        <v/>
      </c>
      <c r="G9304" s="81">
        <f>SUMIFS(الصرف!$H$7:$H$60000,الصرف!$F$7:$F$60000,'أرصدة المخزن'!C9304)</f>
        <v/>
      </c>
      <c r="H9304" s="82">
        <f>E9304+F9304-G9304</f>
        <v/>
      </c>
    </row>
    <row r="9305">
      <c r="A9305" s="161" t="n">
        <v>10170489</v>
      </c>
      <c r="B9305" s="162" t="inlineStr">
        <is>
          <t>قسم المستهلكات</t>
        </is>
      </c>
      <c r="C9305" s="163" t="inlineStr"/>
      <c r="D9305" s="163" t="inlineStr"/>
      <c r="E9305" s="164" t="n">
        <v>0</v>
      </c>
      <c r="F9305" s="81">
        <f>SUMIFS(الاضافة!$G$7:$G$60000,الاضافة!$H$7:$H$60000,"*اضاف*",الاضافة!$E$7:$E$60000,'أرصدة المخزن'!C9305)</f>
        <v/>
      </c>
      <c r="G9305" s="81">
        <f>SUMIFS(الصرف!$H$7:$H$60000,الصرف!$F$7:$F$60000,'أرصدة المخزن'!C9305)</f>
        <v/>
      </c>
      <c r="H9305" s="82">
        <f>E9305+F9305-G9305</f>
        <v/>
      </c>
    </row>
    <row r="9306">
      <c r="A9306" s="161" t="n">
        <v>10170490</v>
      </c>
      <c r="B9306" s="162" t="inlineStr">
        <is>
          <t>قسم المستهلكات</t>
        </is>
      </c>
      <c r="C9306" s="163" t="inlineStr"/>
      <c r="D9306" s="163" t="inlineStr"/>
      <c r="E9306" s="164" t="n">
        <v>0</v>
      </c>
      <c r="F9306" s="81">
        <f>SUMIFS(الاضافة!$G$7:$G$60000,الاضافة!$H$7:$H$60000,"*اضاف*",الاضافة!$E$7:$E$60000,'أرصدة المخزن'!C9306)</f>
        <v/>
      </c>
      <c r="G9306" s="81">
        <f>SUMIFS(الصرف!$H$7:$H$60000,الصرف!$F$7:$F$60000,'أرصدة المخزن'!C9306)</f>
        <v/>
      </c>
      <c r="H9306" s="82">
        <f>E9306+F9306-G9306</f>
        <v/>
      </c>
    </row>
    <row r="9307">
      <c r="A9307" s="161" t="n">
        <v>10170491</v>
      </c>
      <c r="B9307" s="162" t="inlineStr">
        <is>
          <t>قسم المستهلكات</t>
        </is>
      </c>
      <c r="C9307" s="163" t="inlineStr"/>
      <c r="D9307" s="163" t="inlineStr"/>
      <c r="E9307" s="164" t="n">
        <v>0</v>
      </c>
      <c r="F9307" s="81">
        <f>SUMIFS(الاضافة!$G$7:$G$60000,الاضافة!$H$7:$H$60000,"*اضاف*",الاضافة!$E$7:$E$60000,'أرصدة المخزن'!C9307)</f>
        <v/>
      </c>
      <c r="G9307" s="81">
        <f>SUMIFS(الصرف!$H$7:$H$60000,الصرف!$F$7:$F$60000,'أرصدة المخزن'!C9307)</f>
        <v/>
      </c>
      <c r="H9307" s="82">
        <f>E9307+F9307-G9307</f>
        <v/>
      </c>
    </row>
    <row r="9308">
      <c r="A9308" s="161" t="n">
        <v>10170492</v>
      </c>
      <c r="B9308" s="162" t="inlineStr">
        <is>
          <t>قسم المستهلكات</t>
        </is>
      </c>
      <c r="C9308" s="163" t="inlineStr"/>
      <c r="D9308" s="163" t="inlineStr"/>
      <c r="E9308" s="164" t="n">
        <v>0</v>
      </c>
      <c r="F9308" s="81">
        <f>SUMIFS(الاضافة!$G$7:$G$60000,الاضافة!$H$7:$H$60000,"*اضاف*",الاضافة!$E$7:$E$60000,'أرصدة المخزن'!C9308)</f>
        <v/>
      </c>
      <c r="G9308" s="81">
        <f>SUMIFS(الصرف!$H$7:$H$60000,الصرف!$F$7:$F$60000,'أرصدة المخزن'!C9308)</f>
        <v/>
      </c>
      <c r="H9308" s="82">
        <f>E9308+F9308-G9308</f>
        <v/>
      </c>
    </row>
    <row r="9309">
      <c r="A9309" s="161" t="n">
        <v>10170493</v>
      </c>
      <c r="B9309" s="162" t="inlineStr">
        <is>
          <t>قسم المستهلكات</t>
        </is>
      </c>
      <c r="C9309" s="163" t="inlineStr"/>
      <c r="D9309" s="163" t="inlineStr"/>
      <c r="E9309" s="164" t="n">
        <v>0</v>
      </c>
      <c r="F9309" s="81">
        <f>SUMIFS(الاضافة!$G$7:$G$60000,الاضافة!$H$7:$H$60000,"*اضاف*",الاضافة!$E$7:$E$60000,'أرصدة المخزن'!C9309)</f>
        <v/>
      </c>
      <c r="G9309" s="81">
        <f>SUMIFS(الصرف!$H$7:$H$60000,الصرف!$F$7:$F$60000,'أرصدة المخزن'!C9309)</f>
        <v/>
      </c>
      <c r="H9309" s="82">
        <f>E9309+F9309-G9309</f>
        <v/>
      </c>
    </row>
    <row r="9310">
      <c r="A9310" s="161" t="n">
        <v>10170494</v>
      </c>
      <c r="B9310" s="162" t="inlineStr">
        <is>
          <t>قسم المستهلكات</t>
        </is>
      </c>
      <c r="C9310" s="163" t="inlineStr"/>
      <c r="D9310" s="163" t="inlineStr"/>
      <c r="E9310" s="164" t="n">
        <v>0</v>
      </c>
      <c r="F9310" s="81">
        <f>SUMIFS(الاضافة!$G$7:$G$60000,الاضافة!$H$7:$H$60000,"*اضاف*",الاضافة!$E$7:$E$60000,'أرصدة المخزن'!C9310)</f>
        <v/>
      </c>
      <c r="G9310" s="81">
        <f>SUMIFS(الصرف!$H$7:$H$60000,الصرف!$F$7:$F$60000,'أرصدة المخزن'!C9310)</f>
        <v/>
      </c>
      <c r="H9310" s="82">
        <f>E9310+F9310-G9310</f>
        <v/>
      </c>
    </row>
    <row r="9311">
      <c r="A9311" s="161" t="n">
        <v>10170495</v>
      </c>
      <c r="B9311" s="162" t="inlineStr">
        <is>
          <t>قسم المستهلكات</t>
        </is>
      </c>
      <c r="C9311" s="163" t="inlineStr"/>
      <c r="D9311" s="163" t="inlineStr"/>
      <c r="E9311" s="164" t="n">
        <v>0</v>
      </c>
      <c r="F9311" s="81">
        <f>SUMIFS(الاضافة!$G$7:$G$60000,الاضافة!$H$7:$H$60000,"*اضاف*",الاضافة!$E$7:$E$60000,'أرصدة المخزن'!C9311)</f>
        <v/>
      </c>
      <c r="G9311" s="81">
        <f>SUMIFS(الصرف!$H$7:$H$60000,الصرف!$F$7:$F$60000,'أرصدة المخزن'!C9311)</f>
        <v/>
      </c>
      <c r="H9311" s="82">
        <f>E9311+F9311-G9311</f>
        <v/>
      </c>
    </row>
    <row r="9312">
      <c r="A9312" s="161" t="n">
        <v>10170496</v>
      </c>
      <c r="B9312" s="162" t="inlineStr">
        <is>
          <t>قسم المستهلكات</t>
        </is>
      </c>
      <c r="C9312" s="163" t="inlineStr"/>
      <c r="D9312" s="163" t="inlineStr"/>
      <c r="E9312" s="164" t="n">
        <v>0</v>
      </c>
      <c r="F9312" s="81">
        <f>SUMIFS(الاضافة!$G$7:$G$60000,الاضافة!$H$7:$H$60000,"*اضاف*",الاضافة!$E$7:$E$60000,'أرصدة المخزن'!C9312)</f>
        <v/>
      </c>
      <c r="G9312" s="81">
        <f>SUMIFS(الصرف!$H$7:$H$60000,الصرف!$F$7:$F$60000,'أرصدة المخزن'!C9312)</f>
        <v/>
      </c>
      <c r="H9312" s="82">
        <f>E9312+F9312-G9312</f>
        <v/>
      </c>
    </row>
    <row r="9313">
      <c r="A9313" s="161" t="n">
        <v>10170497</v>
      </c>
      <c r="B9313" s="162" t="inlineStr">
        <is>
          <t>قسم المستهلكات</t>
        </is>
      </c>
      <c r="C9313" s="163" t="inlineStr"/>
      <c r="D9313" s="163" t="inlineStr"/>
      <c r="E9313" s="164" t="n">
        <v>0</v>
      </c>
      <c r="F9313" s="81">
        <f>SUMIFS(الاضافة!$G$7:$G$60000,الاضافة!$H$7:$H$60000,"*اضاف*",الاضافة!$E$7:$E$60000,'أرصدة المخزن'!C9313)</f>
        <v/>
      </c>
      <c r="G9313" s="81">
        <f>SUMIFS(الصرف!$H$7:$H$60000,الصرف!$F$7:$F$60000,'أرصدة المخزن'!C9313)</f>
        <v/>
      </c>
      <c r="H9313" s="82">
        <f>E9313+F9313-G9313</f>
        <v/>
      </c>
    </row>
    <row r="9314">
      <c r="A9314" s="161" t="n">
        <v>10170498</v>
      </c>
      <c r="B9314" s="162" t="inlineStr">
        <is>
          <t>قسم المستهلكات</t>
        </is>
      </c>
      <c r="C9314" s="163" t="inlineStr"/>
      <c r="D9314" s="163" t="inlineStr"/>
      <c r="E9314" s="164" t="n">
        <v>0</v>
      </c>
      <c r="F9314" s="81">
        <f>SUMIFS(الاضافة!$G$7:$G$60000,الاضافة!$H$7:$H$60000,"*اضاف*",الاضافة!$E$7:$E$60000,'أرصدة المخزن'!C9314)</f>
        <v/>
      </c>
      <c r="G9314" s="81">
        <f>SUMIFS(الصرف!$H$7:$H$60000,الصرف!$F$7:$F$60000,'أرصدة المخزن'!C9314)</f>
        <v/>
      </c>
      <c r="H9314" s="82">
        <f>E9314+F9314-G9314</f>
        <v/>
      </c>
    </row>
    <row r="9315">
      <c r="A9315" s="161" t="n">
        <v>10170499</v>
      </c>
      <c r="B9315" s="162" t="inlineStr">
        <is>
          <t>قسم المستهلكات</t>
        </is>
      </c>
      <c r="C9315" s="163" t="inlineStr"/>
      <c r="D9315" s="163" t="inlineStr"/>
      <c r="E9315" s="164" t="n">
        <v>0</v>
      </c>
      <c r="F9315" s="81">
        <f>SUMIFS(الاضافة!$G$7:$G$60000,الاضافة!$H$7:$H$60000,"*اضاف*",الاضافة!$E$7:$E$60000,'أرصدة المخزن'!C9315)</f>
        <v/>
      </c>
      <c r="G9315" s="81">
        <f>SUMIFS(الصرف!$H$7:$H$60000,الصرف!$F$7:$F$60000,'أرصدة المخزن'!C9315)</f>
        <v/>
      </c>
      <c r="H9315" s="82">
        <f>E9315+F9315-G9315</f>
        <v/>
      </c>
    </row>
    <row r="9316">
      <c r="A9316" s="161" t="n">
        <v>10170500</v>
      </c>
      <c r="B9316" s="162" t="inlineStr">
        <is>
          <t>قسم المستهلكات</t>
        </is>
      </c>
      <c r="C9316" s="163" t="inlineStr"/>
      <c r="D9316" s="163" t="inlineStr"/>
      <c r="E9316" s="164" t="n">
        <v>0</v>
      </c>
      <c r="F9316" s="81">
        <f>SUMIFS(الاضافة!$G$7:$G$60000,الاضافة!$H$7:$H$60000,"*اضاف*",الاضافة!$E$7:$E$60000,'أرصدة المخزن'!C9316)</f>
        <v/>
      </c>
      <c r="G9316" s="81">
        <f>SUMIFS(الصرف!$H$7:$H$60000,الصرف!$F$7:$F$60000,'أرصدة المخزن'!C9316)</f>
        <v/>
      </c>
      <c r="H9316" s="82">
        <f>E9316+F9316-G9316</f>
        <v/>
      </c>
    </row>
    <row r="9317">
      <c r="A9317" s="161" t="n">
        <v>10170501</v>
      </c>
      <c r="B9317" s="162" t="inlineStr">
        <is>
          <t>قسم المستهلكات</t>
        </is>
      </c>
      <c r="C9317" s="163" t="inlineStr"/>
      <c r="D9317" s="163" t="inlineStr"/>
      <c r="E9317" s="164" t="n">
        <v>0</v>
      </c>
      <c r="F9317" s="81">
        <f>SUMIFS(الاضافة!$G$7:$G$60000,الاضافة!$H$7:$H$60000,"*اضاف*",الاضافة!$E$7:$E$60000,'أرصدة المخزن'!C9317)</f>
        <v/>
      </c>
      <c r="G9317" s="81">
        <f>SUMIFS(الصرف!$H$7:$H$60000,الصرف!$F$7:$F$60000,'أرصدة المخزن'!C9317)</f>
        <v/>
      </c>
      <c r="H9317" s="82">
        <f>E9317+F9317-G9317</f>
        <v/>
      </c>
    </row>
    <row r="9318">
      <c r="A9318" s="161" t="n">
        <v>10170502</v>
      </c>
      <c r="B9318" s="162" t="inlineStr">
        <is>
          <t>قسم المستهلكات</t>
        </is>
      </c>
      <c r="C9318" s="163" t="inlineStr"/>
      <c r="D9318" s="163" t="inlineStr"/>
      <c r="E9318" s="164" t="n">
        <v>0</v>
      </c>
      <c r="F9318" s="81">
        <f>SUMIFS(الاضافة!$G$7:$G$60000,الاضافة!$H$7:$H$60000,"*اضاف*",الاضافة!$E$7:$E$60000,'أرصدة المخزن'!C9318)</f>
        <v/>
      </c>
      <c r="G9318" s="81">
        <f>SUMIFS(الصرف!$H$7:$H$60000,الصرف!$F$7:$F$60000,'أرصدة المخزن'!C9318)</f>
        <v/>
      </c>
      <c r="H9318" s="82">
        <f>E9318+F9318-G9318</f>
        <v/>
      </c>
    </row>
    <row r="9319">
      <c r="A9319" s="161" t="n">
        <v>10170503</v>
      </c>
      <c r="B9319" s="162" t="inlineStr">
        <is>
          <t>قسم المستهلكات</t>
        </is>
      </c>
      <c r="C9319" s="163" t="inlineStr"/>
      <c r="D9319" s="163" t="inlineStr"/>
      <c r="E9319" s="164" t="n">
        <v>0</v>
      </c>
      <c r="F9319" s="81">
        <f>SUMIFS(الاضافة!$G$7:$G$60000,الاضافة!$H$7:$H$60000,"*اضاف*",الاضافة!$E$7:$E$60000,'أرصدة المخزن'!C9319)</f>
        <v/>
      </c>
      <c r="G9319" s="81">
        <f>SUMIFS(الصرف!$H$7:$H$60000,الصرف!$F$7:$F$60000,'أرصدة المخزن'!C9319)</f>
        <v/>
      </c>
      <c r="H9319" s="82">
        <f>E9319+F9319-G9319</f>
        <v/>
      </c>
    </row>
    <row r="9320">
      <c r="A9320" s="161" t="n">
        <v>10170504</v>
      </c>
      <c r="B9320" s="162" t="inlineStr">
        <is>
          <t>قسم المستهلكات</t>
        </is>
      </c>
      <c r="C9320" s="163" t="inlineStr"/>
      <c r="D9320" s="163" t="inlineStr"/>
      <c r="E9320" s="164" t="n">
        <v>0</v>
      </c>
      <c r="F9320" s="81">
        <f>SUMIFS(الاضافة!$G$7:$G$60000,الاضافة!$H$7:$H$60000,"*اضاف*",الاضافة!$E$7:$E$60000,'أرصدة المخزن'!C9320)</f>
        <v/>
      </c>
      <c r="G9320" s="81">
        <f>SUMIFS(الصرف!$H$7:$H$60000,الصرف!$F$7:$F$60000,'أرصدة المخزن'!C9320)</f>
        <v/>
      </c>
      <c r="H9320" s="82">
        <f>E9320+F9320-G9320</f>
        <v/>
      </c>
    </row>
    <row r="9321">
      <c r="A9321" s="161" t="n">
        <v>10170505</v>
      </c>
      <c r="B9321" s="162" t="inlineStr">
        <is>
          <t>قسم المستهلكات</t>
        </is>
      </c>
      <c r="C9321" s="163" t="inlineStr"/>
      <c r="D9321" s="163" t="inlineStr"/>
      <c r="E9321" s="164" t="n">
        <v>0</v>
      </c>
      <c r="F9321" s="81">
        <f>SUMIFS(الاضافة!$G$7:$G$60000,الاضافة!$H$7:$H$60000,"*اضاف*",الاضافة!$E$7:$E$60000,'أرصدة المخزن'!C9321)</f>
        <v/>
      </c>
      <c r="G9321" s="81">
        <f>SUMIFS(الصرف!$H$7:$H$60000,الصرف!$F$7:$F$60000,'أرصدة المخزن'!C9321)</f>
        <v/>
      </c>
      <c r="H9321" s="82">
        <f>E9321+F9321-G9321</f>
        <v/>
      </c>
    </row>
    <row r="9322">
      <c r="A9322" s="161" t="n">
        <v>10170506</v>
      </c>
      <c r="B9322" s="162" t="inlineStr">
        <is>
          <t>قسم المستهلكات</t>
        </is>
      </c>
      <c r="C9322" s="163" t="inlineStr"/>
      <c r="D9322" s="163" t="inlineStr"/>
      <c r="E9322" s="164" t="n">
        <v>0</v>
      </c>
      <c r="F9322" s="81">
        <f>SUMIFS(الاضافة!$G$7:$G$60000,الاضافة!$H$7:$H$60000,"*اضاف*",الاضافة!$E$7:$E$60000,'أرصدة المخزن'!C9322)</f>
        <v/>
      </c>
      <c r="G9322" s="81">
        <f>SUMIFS(الصرف!$H$7:$H$60000,الصرف!$F$7:$F$60000,'أرصدة المخزن'!C9322)</f>
        <v/>
      </c>
      <c r="H9322" s="82">
        <f>E9322+F9322-G9322</f>
        <v/>
      </c>
    </row>
    <row r="9323">
      <c r="A9323" s="161" t="n">
        <v>10170507</v>
      </c>
      <c r="B9323" s="162" t="inlineStr">
        <is>
          <t>قسم المستهلكات</t>
        </is>
      </c>
      <c r="C9323" s="163" t="inlineStr"/>
      <c r="D9323" s="163" t="inlineStr"/>
      <c r="E9323" s="164" t="n">
        <v>0</v>
      </c>
      <c r="F9323" s="81">
        <f>SUMIFS(الاضافة!$G$7:$G$60000,الاضافة!$H$7:$H$60000,"*اضاف*",الاضافة!$E$7:$E$60000,'أرصدة المخزن'!C9323)</f>
        <v/>
      </c>
      <c r="G9323" s="81">
        <f>SUMIFS(الصرف!$H$7:$H$60000,الصرف!$F$7:$F$60000,'أرصدة المخزن'!C9323)</f>
        <v/>
      </c>
      <c r="H9323" s="82">
        <f>E9323+F9323-G9323</f>
        <v/>
      </c>
    </row>
    <row r="9324">
      <c r="A9324" s="161" t="n">
        <v>10170508</v>
      </c>
      <c r="B9324" s="162" t="inlineStr">
        <is>
          <t>قسم المستهلكات</t>
        </is>
      </c>
      <c r="C9324" s="163" t="inlineStr"/>
      <c r="D9324" s="163" t="inlineStr"/>
      <c r="E9324" s="164" t="n">
        <v>0</v>
      </c>
      <c r="F9324" s="81">
        <f>SUMIFS(الاضافة!$G$7:$G$60000,الاضافة!$H$7:$H$60000,"*اضاف*",الاضافة!$E$7:$E$60000,'أرصدة المخزن'!C9324)</f>
        <v/>
      </c>
      <c r="G9324" s="81">
        <f>SUMIFS(الصرف!$H$7:$H$60000,الصرف!$F$7:$F$60000,'أرصدة المخزن'!C9324)</f>
        <v/>
      </c>
      <c r="H9324" s="82">
        <f>E9324+F9324-G9324</f>
        <v/>
      </c>
    </row>
    <row r="9325">
      <c r="A9325" s="161" t="n">
        <v>10170509</v>
      </c>
      <c r="B9325" s="162" t="inlineStr">
        <is>
          <t>قسم المستهلكات</t>
        </is>
      </c>
      <c r="C9325" s="163" t="inlineStr"/>
      <c r="D9325" s="163" t="inlineStr"/>
      <c r="E9325" s="164" t="n">
        <v>0</v>
      </c>
      <c r="F9325" s="81">
        <f>SUMIFS(الاضافة!$G$7:$G$60000,الاضافة!$H$7:$H$60000,"*اضاف*",الاضافة!$E$7:$E$60000,'أرصدة المخزن'!C9325)</f>
        <v/>
      </c>
      <c r="G9325" s="81">
        <f>SUMIFS(الصرف!$H$7:$H$60000,الصرف!$F$7:$F$60000,'أرصدة المخزن'!C9325)</f>
        <v/>
      </c>
      <c r="H9325" s="82">
        <f>E9325+F9325-G9325</f>
        <v/>
      </c>
    </row>
    <row r="9326">
      <c r="A9326" s="161" t="n">
        <v>10170510</v>
      </c>
      <c r="B9326" s="162" t="inlineStr">
        <is>
          <t>قسم المستهلكات</t>
        </is>
      </c>
      <c r="C9326" s="163" t="inlineStr"/>
      <c r="D9326" s="163" t="inlineStr"/>
      <c r="E9326" s="164" t="n">
        <v>0</v>
      </c>
      <c r="F9326" s="81">
        <f>SUMIFS(الاضافة!$G$7:$G$60000,الاضافة!$H$7:$H$60000,"*اضاف*",الاضافة!$E$7:$E$60000,'أرصدة المخزن'!C9326)</f>
        <v/>
      </c>
      <c r="G9326" s="81">
        <f>SUMIFS(الصرف!$H$7:$H$60000,الصرف!$F$7:$F$60000,'أرصدة المخزن'!C9326)</f>
        <v/>
      </c>
      <c r="H9326" s="82">
        <f>E9326+F9326-G9326</f>
        <v/>
      </c>
    </row>
    <row r="9327">
      <c r="A9327" s="161" t="n">
        <v>10170511</v>
      </c>
      <c r="B9327" s="162" t="inlineStr">
        <is>
          <t>قسم المستهلكات</t>
        </is>
      </c>
      <c r="C9327" s="163" t="inlineStr"/>
      <c r="D9327" s="163" t="inlineStr"/>
      <c r="E9327" s="164" t="n">
        <v>0</v>
      </c>
      <c r="F9327" s="81">
        <f>SUMIFS(الاضافة!$G$7:$G$60000,الاضافة!$H$7:$H$60000,"*اضاف*",الاضافة!$E$7:$E$60000,'أرصدة المخزن'!C9327)</f>
        <v/>
      </c>
      <c r="G9327" s="81">
        <f>SUMIFS(الصرف!$H$7:$H$60000,الصرف!$F$7:$F$60000,'أرصدة المخزن'!C9327)</f>
        <v/>
      </c>
      <c r="H9327" s="82">
        <f>E9327+F9327-G9327</f>
        <v/>
      </c>
    </row>
    <row r="9328">
      <c r="A9328" s="161" t="n">
        <v>10170512</v>
      </c>
      <c r="B9328" s="162" t="inlineStr">
        <is>
          <t>قسم المستهلكات</t>
        </is>
      </c>
      <c r="C9328" s="163" t="inlineStr"/>
      <c r="D9328" s="163" t="inlineStr"/>
      <c r="E9328" s="164" t="n">
        <v>0</v>
      </c>
      <c r="F9328" s="81">
        <f>SUMIFS(الاضافة!$G$7:$G$60000,الاضافة!$H$7:$H$60000,"*اضاف*",الاضافة!$E$7:$E$60000,'أرصدة المخزن'!C9328)</f>
        <v/>
      </c>
      <c r="G9328" s="81">
        <f>SUMIFS(الصرف!$H$7:$H$60000,الصرف!$F$7:$F$60000,'أرصدة المخزن'!C9328)</f>
        <v/>
      </c>
      <c r="H9328" s="82">
        <f>E9328+F9328-G9328</f>
        <v/>
      </c>
    </row>
    <row r="9329">
      <c r="A9329" s="161" t="n">
        <v>10170513</v>
      </c>
      <c r="B9329" s="162" t="inlineStr">
        <is>
          <t>قسم المستهلكات</t>
        </is>
      </c>
      <c r="C9329" s="163" t="inlineStr"/>
      <c r="D9329" s="163" t="inlineStr"/>
      <c r="E9329" s="164" t="n">
        <v>0</v>
      </c>
      <c r="F9329" s="81">
        <f>SUMIFS(الاضافة!$G$7:$G$60000,الاضافة!$H$7:$H$60000,"*اضاف*",الاضافة!$E$7:$E$60000,'أرصدة المخزن'!C9329)</f>
        <v/>
      </c>
      <c r="G9329" s="81">
        <f>SUMIFS(الصرف!$H$7:$H$60000,الصرف!$F$7:$F$60000,'أرصدة المخزن'!C9329)</f>
        <v/>
      </c>
      <c r="H9329" s="82">
        <f>E9329+F9329-G9329</f>
        <v/>
      </c>
    </row>
    <row r="9330">
      <c r="A9330" s="161" t="n">
        <v>10170514</v>
      </c>
      <c r="B9330" s="162" t="inlineStr">
        <is>
          <t>قسم المستهلكات</t>
        </is>
      </c>
      <c r="C9330" s="163" t="inlineStr"/>
      <c r="D9330" s="163" t="inlineStr"/>
      <c r="E9330" s="164" t="n">
        <v>0</v>
      </c>
      <c r="F9330" s="81">
        <f>SUMIFS(الاضافة!$G$7:$G$60000,الاضافة!$H$7:$H$60000,"*اضاف*",الاضافة!$E$7:$E$60000,'أرصدة المخزن'!C9330)</f>
        <v/>
      </c>
      <c r="G9330" s="81">
        <f>SUMIFS(الصرف!$H$7:$H$60000,الصرف!$F$7:$F$60000,'أرصدة المخزن'!C9330)</f>
        <v/>
      </c>
      <c r="H9330" s="82">
        <f>E9330+F9330-G9330</f>
        <v/>
      </c>
    </row>
    <row r="9331">
      <c r="A9331" s="161" t="n">
        <v>10170515</v>
      </c>
      <c r="B9331" s="162" t="inlineStr">
        <is>
          <t>قسم المستهلكات</t>
        </is>
      </c>
      <c r="C9331" s="163" t="inlineStr"/>
      <c r="D9331" s="163" t="inlineStr"/>
      <c r="E9331" s="164" t="n">
        <v>0</v>
      </c>
      <c r="F9331" s="81">
        <f>SUMIFS(الاضافة!$G$7:$G$60000,الاضافة!$H$7:$H$60000,"*اضاف*",الاضافة!$E$7:$E$60000,'أرصدة المخزن'!C9331)</f>
        <v/>
      </c>
      <c r="G9331" s="81">
        <f>SUMIFS(الصرف!$H$7:$H$60000,الصرف!$F$7:$F$60000,'أرصدة المخزن'!C9331)</f>
        <v/>
      </c>
      <c r="H9331" s="82">
        <f>E9331+F9331-G9331</f>
        <v/>
      </c>
    </row>
    <row r="9332">
      <c r="A9332" s="161" t="n">
        <v>10170516</v>
      </c>
      <c r="B9332" s="162" t="inlineStr">
        <is>
          <t>قسم المستهلكات</t>
        </is>
      </c>
      <c r="C9332" s="163" t="inlineStr"/>
      <c r="D9332" s="163" t="inlineStr"/>
      <c r="E9332" s="164" t="n">
        <v>0</v>
      </c>
      <c r="F9332" s="81">
        <f>SUMIFS(الاضافة!$G$7:$G$60000,الاضافة!$H$7:$H$60000,"*اضاف*",الاضافة!$E$7:$E$60000,'أرصدة المخزن'!C9332)</f>
        <v/>
      </c>
      <c r="G9332" s="81">
        <f>SUMIFS(الصرف!$H$7:$H$60000,الصرف!$F$7:$F$60000,'أرصدة المخزن'!C9332)</f>
        <v/>
      </c>
      <c r="H9332" s="82">
        <f>E9332+F9332-G9332</f>
        <v/>
      </c>
    </row>
    <row r="9333">
      <c r="A9333" s="161" t="n">
        <v>10170517</v>
      </c>
      <c r="B9333" s="162" t="inlineStr">
        <is>
          <t>قسم المستهلكات</t>
        </is>
      </c>
      <c r="C9333" s="163" t="inlineStr"/>
      <c r="D9333" s="163" t="inlineStr"/>
      <c r="E9333" s="164" t="n">
        <v>0</v>
      </c>
      <c r="F9333" s="81">
        <f>SUMIFS(الاضافة!$G$7:$G$60000,الاضافة!$H$7:$H$60000,"*اضاف*",الاضافة!$E$7:$E$60000,'أرصدة المخزن'!C9333)</f>
        <v/>
      </c>
      <c r="G9333" s="81">
        <f>SUMIFS(الصرف!$H$7:$H$60000,الصرف!$F$7:$F$60000,'أرصدة المخزن'!C9333)</f>
        <v/>
      </c>
      <c r="H9333" s="82">
        <f>E9333+F9333-G9333</f>
        <v/>
      </c>
    </row>
    <row r="9334">
      <c r="A9334" s="161" t="n">
        <v>10170518</v>
      </c>
      <c r="B9334" s="162" t="inlineStr">
        <is>
          <t>قسم المستهلكات</t>
        </is>
      </c>
      <c r="C9334" s="163" t="inlineStr"/>
      <c r="D9334" s="163" t="inlineStr"/>
      <c r="E9334" s="164" t="n">
        <v>0</v>
      </c>
      <c r="F9334" s="81">
        <f>SUMIFS(الاضافة!$G$7:$G$60000,الاضافة!$H$7:$H$60000,"*اضاف*",الاضافة!$E$7:$E$60000,'أرصدة المخزن'!C9334)</f>
        <v/>
      </c>
      <c r="G9334" s="81">
        <f>SUMIFS(الصرف!$H$7:$H$60000,الصرف!$F$7:$F$60000,'أرصدة المخزن'!C9334)</f>
        <v/>
      </c>
      <c r="H9334" s="82">
        <f>E9334+F9334-G9334</f>
        <v/>
      </c>
    </row>
    <row r="9335">
      <c r="A9335" s="161" t="n">
        <v>10170519</v>
      </c>
      <c r="B9335" s="162" t="inlineStr">
        <is>
          <t>قسم المستهلكات</t>
        </is>
      </c>
      <c r="C9335" s="163" t="inlineStr"/>
      <c r="D9335" s="163" t="inlineStr"/>
      <c r="E9335" s="164" t="n">
        <v>0</v>
      </c>
      <c r="F9335" s="81">
        <f>SUMIFS(الاضافة!$G$7:$G$60000,الاضافة!$H$7:$H$60000,"*اضاف*",الاضافة!$E$7:$E$60000,'أرصدة المخزن'!C9335)</f>
        <v/>
      </c>
      <c r="G9335" s="81">
        <f>SUMIFS(الصرف!$H$7:$H$60000,الصرف!$F$7:$F$60000,'أرصدة المخزن'!C9335)</f>
        <v/>
      </c>
      <c r="H9335" s="82">
        <f>E9335+F9335-G9335</f>
        <v/>
      </c>
    </row>
    <row r="9336">
      <c r="A9336" s="161" t="n">
        <v>10170520</v>
      </c>
      <c r="B9336" s="162" t="inlineStr">
        <is>
          <t>قسم المستهلكات</t>
        </is>
      </c>
      <c r="C9336" s="163" t="inlineStr"/>
      <c r="D9336" s="163" t="inlineStr"/>
      <c r="E9336" s="164" t="n">
        <v>0</v>
      </c>
      <c r="F9336" s="81">
        <f>SUMIFS(الاضافة!$G$7:$G$60000,الاضافة!$H$7:$H$60000,"*اضاف*",الاضافة!$E$7:$E$60000,'أرصدة المخزن'!C9336)</f>
        <v/>
      </c>
      <c r="G9336" s="81">
        <f>SUMIFS(الصرف!$H$7:$H$60000,الصرف!$F$7:$F$60000,'أرصدة المخزن'!C9336)</f>
        <v/>
      </c>
      <c r="H9336" s="82">
        <f>E9336+F9336-G9336</f>
        <v/>
      </c>
    </row>
    <row r="9337">
      <c r="A9337" s="161" t="n">
        <v>10170521</v>
      </c>
      <c r="B9337" s="162" t="inlineStr">
        <is>
          <t>قسم المستهلكات</t>
        </is>
      </c>
      <c r="C9337" s="163" t="inlineStr"/>
      <c r="D9337" s="163" t="inlineStr"/>
      <c r="E9337" s="164" t="n">
        <v>0</v>
      </c>
      <c r="F9337" s="81">
        <f>SUMIFS(الاضافة!$G$7:$G$60000,الاضافة!$H$7:$H$60000,"*اضاف*",الاضافة!$E$7:$E$60000,'أرصدة المخزن'!C9337)</f>
        <v/>
      </c>
      <c r="G9337" s="81">
        <f>SUMIFS(الصرف!$H$7:$H$60000,الصرف!$F$7:$F$60000,'أرصدة المخزن'!C9337)</f>
        <v/>
      </c>
      <c r="H9337" s="82">
        <f>E9337+F9337-G9337</f>
        <v/>
      </c>
    </row>
    <row r="9338">
      <c r="A9338" s="161" t="n">
        <v>10170522</v>
      </c>
      <c r="B9338" s="162" t="inlineStr">
        <is>
          <t>قسم المستهلكات</t>
        </is>
      </c>
      <c r="C9338" s="163" t="inlineStr"/>
      <c r="D9338" s="163" t="inlineStr"/>
      <c r="E9338" s="164" t="n">
        <v>0</v>
      </c>
      <c r="F9338" s="81">
        <f>SUMIFS(الاضافة!$G$7:$G$60000,الاضافة!$H$7:$H$60000,"*اضاف*",الاضافة!$E$7:$E$60000,'أرصدة المخزن'!C9338)</f>
        <v/>
      </c>
      <c r="G9338" s="81">
        <f>SUMIFS(الصرف!$H$7:$H$60000,الصرف!$F$7:$F$60000,'أرصدة المخزن'!C9338)</f>
        <v/>
      </c>
      <c r="H9338" s="82">
        <f>E9338+F9338-G9338</f>
        <v/>
      </c>
    </row>
    <row r="9339">
      <c r="A9339" s="161" t="n">
        <v>10170523</v>
      </c>
      <c r="B9339" s="162" t="inlineStr">
        <is>
          <t>قسم المستهلكات</t>
        </is>
      </c>
      <c r="C9339" s="163" t="inlineStr"/>
      <c r="D9339" s="163" t="inlineStr"/>
      <c r="E9339" s="164" t="n">
        <v>0</v>
      </c>
      <c r="F9339" s="81">
        <f>SUMIFS(الاضافة!$G$7:$G$60000,الاضافة!$H$7:$H$60000,"*اضاف*",الاضافة!$E$7:$E$60000,'أرصدة المخزن'!C9339)</f>
        <v/>
      </c>
      <c r="G9339" s="81">
        <f>SUMIFS(الصرف!$H$7:$H$60000,الصرف!$F$7:$F$60000,'أرصدة المخزن'!C9339)</f>
        <v/>
      </c>
      <c r="H9339" s="82">
        <f>E9339+F9339-G9339</f>
        <v/>
      </c>
    </row>
    <row r="9340">
      <c r="A9340" s="161" t="n">
        <v>10170524</v>
      </c>
      <c r="B9340" s="162" t="inlineStr">
        <is>
          <t>قسم المستهلكات</t>
        </is>
      </c>
      <c r="C9340" s="163" t="inlineStr"/>
      <c r="D9340" s="163" t="inlineStr"/>
      <c r="E9340" s="164" t="n">
        <v>0</v>
      </c>
      <c r="F9340" s="81">
        <f>SUMIFS(الاضافة!$G$7:$G$60000,الاضافة!$H$7:$H$60000,"*اضاف*",الاضافة!$E$7:$E$60000,'أرصدة المخزن'!C9340)</f>
        <v/>
      </c>
      <c r="G9340" s="81">
        <f>SUMIFS(الصرف!$H$7:$H$60000,الصرف!$F$7:$F$60000,'أرصدة المخزن'!C9340)</f>
        <v/>
      </c>
      <c r="H9340" s="82">
        <f>E9340+F9340-G9340</f>
        <v/>
      </c>
    </row>
    <row r="9341">
      <c r="A9341" s="161" t="n">
        <v>10170525</v>
      </c>
      <c r="B9341" s="162" t="inlineStr">
        <is>
          <t>قسم المستهلكات</t>
        </is>
      </c>
      <c r="C9341" s="163" t="inlineStr"/>
      <c r="D9341" s="163" t="inlineStr"/>
      <c r="E9341" s="164" t="n">
        <v>0</v>
      </c>
      <c r="F9341" s="81">
        <f>SUMIFS(الاضافة!$G$7:$G$60000,الاضافة!$H$7:$H$60000,"*اضاف*",الاضافة!$E$7:$E$60000,'أرصدة المخزن'!C9341)</f>
        <v/>
      </c>
      <c r="G9341" s="81">
        <f>SUMIFS(الصرف!$H$7:$H$60000,الصرف!$F$7:$F$60000,'أرصدة المخزن'!C9341)</f>
        <v/>
      </c>
      <c r="H9341" s="82">
        <f>E9341+F9341-G9341</f>
        <v/>
      </c>
    </row>
    <row r="9342">
      <c r="A9342" s="161" t="n">
        <v>10170526</v>
      </c>
      <c r="B9342" s="162" t="inlineStr">
        <is>
          <t>قسم المستهلكات</t>
        </is>
      </c>
      <c r="C9342" s="163" t="inlineStr"/>
      <c r="D9342" s="163" t="inlineStr"/>
      <c r="E9342" s="164" t="n">
        <v>0</v>
      </c>
      <c r="F9342" s="81">
        <f>SUMIFS(الاضافة!$G$7:$G$60000,الاضافة!$H$7:$H$60000,"*اضاف*",الاضافة!$E$7:$E$60000,'أرصدة المخزن'!C9342)</f>
        <v/>
      </c>
      <c r="G9342" s="81">
        <f>SUMIFS(الصرف!$H$7:$H$60000,الصرف!$F$7:$F$60000,'أرصدة المخزن'!C9342)</f>
        <v/>
      </c>
      <c r="H9342" s="82">
        <f>E9342+F9342-G9342</f>
        <v/>
      </c>
    </row>
    <row r="9343">
      <c r="A9343" s="161" t="n">
        <v>10170527</v>
      </c>
      <c r="B9343" s="162" t="inlineStr">
        <is>
          <t>قسم المستهلكات</t>
        </is>
      </c>
      <c r="C9343" s="163" t="inlineStr"/>
      <c r="D9343" s="163" t="inlineStr"/>
      <c r="E9343" s="164" t="n">
        <v>0</v>
      </c>
      <c r="F9343" s="81">
        <f>SUMIFS(الاضافة!$G$7:$G$60000,الاضافة!$H$7:$H$60000,"*اضاف*",الاضافة!$E$7:$E$60000,'أرصدة المخزن'!C9343)</f>
        <v/>
      </c>
      <c r="G9343" s="81">
        <f>SUMIFS(الصرف!$H$7:$H$60000,الصرف!$F$7:$F$60000,'أرصدة المخزن'!C9343)</f>
        <v/>
      </c>
      <c r="H9343" s="82">
        <f>E9343+F9343-G9343</f>
        <v/>
      </c>
    </row>
    <row r="9344">
      <c r="A9344" s="161" t="n">
        <v>10170528</v>
      </c>
      <c r="B9344" s="162" t="inlineStr">
        <is>
          <t>قسم المستهلكات</t>
        </is>
      </c>
      <c r="C9344" s="163" t="inlineStr"/>
      <c r="D9344" s="163" t="inlineStr"/>
      <c r="E9344" s="164" t="n">
        <v>0</v>
      </c>
      <c r="F9344" s="81">
        <f>SUMIFS(الاضافة!$G$7:$G$60000,الاضافة!$H$7:$H$60000,"*اضاف*",الاضافة!$E$7:$E$60000,'أرصدة المخزن'!C9344)</f>
        <v/>
      </c>
      <c r="G9344" s="81">
        <f>SUMIFS(الصرف!$H$7:$H$60000,الصرف!$F$7:$F$60000,'أرصدة المخزن'!C9344)</f>
        <v/>
      </c>
      <c r="H9344" s="82">
        <f>E9344+F9344-G9344</f>
        <v/>
      </c>
    </row>
    <row r="9345">
      <c r="A9345" s="161" t="n">
        <v>10170529</v>
      </c>
      <c r="B9345" s="162" t="inlineStr">
        <is>
          <t>قسم المستهلكات</t>
        </is>
      </c>
      <c r="C9345" s="163" t="inlineStr"/>
      <c r="D9345" s="163" t="inlineStr"/>
      <c r="E9345" s="164" t="n">
        <v>0</v>
      </c>
      <c r="F9345" s="81">
        <f>SUMIFS(الاضافة!$G$7:$G$60000,الاضافة!$H$7:$H$60000,"*اضاف*",الاضافة!$E$7:$E$60000,'أرصدة المخزن'!C9345)</f>
        <v/>
      </c>
      <c r="G9345" s="81">
        <f>SUMIFS(الصرف!$H$7:$H$60000,الصرف!$F$7:$F$60000,'أرصدة المخزن'!C9345)</f>
        <v/>
      </c>
      <c r="H9345" s="82">
        <f>E9345+F9345-G9345</f>
        <v/>
      </c>
    </row>
    <row r="9346">
      <c r="A9346" s="161" t="n">
        <v>10170530</v>
      </c>
      <c r="B9346" s="162" t="inlineStr">
        <is>
          <t>قسم المستهلكات</t>
        </is>
      </c>
      <c r="C9346" s="163" t="inlineStr"/>
      <c r="D9346" s="163" t="inlineStr"/>
      <c r="E9346" s="164" t="n">
        <v>0</v>
      </c>
      <c r="F9346" s="81">
        <f>SUMIFS(الاضافة!$G$7:$G$60000,الاضافة!$H$7:$H$60000,"*اضاف*",الاضافة!$E$7:$E$60000,'أرصدة المخزن'!C9346)</f>
        <v/>
      </c>
      <c r="G9346" s="81">
        <f>SUMIFS(الصرف!$H$7:$H$60000,الصرف!$F$7:$F$60000,'أرصدة المخزن'!C9346)</f>
        <v/>
      </c>
      <c r="H9346" s="82">
        <f>E9346+F9346-G9346</f>
        <v/>
      </c>
    </row>
    <row r="9347">
      <c r="A9347" s="161" t="n">
        <v>10170531</v>
      </c>
      <c r="B9347" s="162" t="inlineStr">
        <is>
          <t>قسم المستهلكات</t>
        </is>
      </c>
      <c r="C9347" s="163" t="inlineStr"/>
      <c r="D9347" s="163" t="inlineStr"/>
      <c r="E9347" s="164" t="n">
        <v>0</v>
      </c>
      <c r="F9347" s="81">
        <f>SUMIFS(الاضافة!$G$7:$G$60000,الاضافة!$H$7:$H$60000,"*اضاف*",الاضافة!$E$7:$E$60000,'أرصدة المخزن'!C9347)</f>
        <v/>
      </c>
      <c r="G9347" s="81">
        <f>SUMIFS(الصرف!$H$7:$H$60000,الصرف!$F$7:$F$60000,'أرصدة المخزن'!C9347)</f>
        <v/>
      </c>
      <c r="H9347" s="82">
        <f>E9347+F9347-G9347</f>
        <v/>
      </c>
    </row>
    <row r="9348">
      <c r="A9348" s="161" t="n">
        <v>10170532</v>
      </c>
      <c r="B9348" s="162" t="inlineStr">
        <is>
          <t>قسم المستهلكات</t>
        </is>
      </c>
      <c r="C9348" s="163" t="inlineStr"/>
      <c r="D9348" s="163" t="inlineStr"/>
      <c r="E9348" s="164" t="n">
        <v>0</v>
      </c>
      <c r="F9348" s="81">
        <f>SUMIFS(الاضافة!$G$7:$G$60000,الاضافة!$H$7:$H$60000,"*اضاف*",الاضافة!$E$7:$E$60000,'أرصدة المخزن'!C9348)</f>
        <v/>
      </c>
      <c r="G9348" s="81">
        <f>SUMIFS(الصرف!$H$7:$H$60000,الصرف!$F$7:$F$60000,'أرصدة المخزن'!C9348)</f>
        <v/>
      </c>
      <c r="H9348" s="82">
        <f>E9348+F9348-G9348</f>
        <v/>
      </c>
    </row>
    <row r="9349">
      <c r="A9349" s="161" t="n">
        <v>10170533</v>
      </c>
      <c r="B9349" s="162" t="inlineStr">
        <is>
          <t>قسم المستهلكات</t>
        </is>
      </c>
      <c r="C9349" s="163" t="inlineStr"/>
      <c r="D9349" s="163" t="inlineStr"/>
      <c r="E9349" s="164" t="n">
        <v>0</v>
      </c>
      <c r="F9349" s="81">
        <f>SUMIFS(الاضافة!$G$7:$G$60000,الاضافة!$H$7:$H$60000,"*اضاف*",الاضافة!$E$7:$E$60000,'أرصدة المخزن'!C9349)</f>
        <v/>
      </c>
      <c r="G9349" s="81">
        <f>SUMIFS(الصرف!$H$7:$H$60000,الصرف!$F$7:$F$60000,'أرصدة المخزن'!C9349)</f>
        <v/>
      </c>
      <c r="H9349" s="82">
        <f>E9349+F9349-G9349</f>
        <v/>
      </c>
    </row>
    <row r="9350">
      <c r="A9350" s="161" t="n">
        <v>10170534</v>
      </c>
      <c r="B9350" s="162" t="inlineStr">
        <is>
          <t>قسم المستهلكات</t>
        </is>
      </c>
      <c r="C9350" s="163" t="inlineStr"/>
      <c r="D9350" s="163" t="inlineStr"/>
      <c r="E9350" s="164" t="n">
        <v>0</v>
      </c>
      <c r="F9350" s="81">
        <f>SUMIFS(الاضافة!$G$7:$G$60000,الاضافة!$H$7:$H$60000,"*اضاف*",الاضافة!$E$7:$E$60000,'أرصدة المخزن'!C9350)</f>
        <v/>
      </c>
      <c r="G9350" s="81">
        <f>SUMIFS(الصرف!$H$7:$H$60000,الصرف!$F$7:$F$60000,'أرصدة المخزن'!C9350)</f>
        <v/>
      </c>
      <c r="H9350" s="82">
        <f>E9350+F9350-G9350</f>
        <v/>
      </c>
    </row>
    <row r="9351">
      <c r="A9351" s="161" t="n">
        <v>10170535</v>
      </c>
      <c r="B9351" s="162" t="inlineStr">
        <is>
          <t>قسم المستهلكات</t>
        </is>
      </c>
      <c r="C9351" s="163" t="inlineStr"/>
      <c r="D9351" s="163" t="inlineStr"/>
      <c r="E9351" s="164" t="n">
        <v>0</v>
      </c>
      <c r="F9351" s="81">
        <f>SUMIFS(الاضافة!$G$7:$G$60000,الاضافة!$H$7:$H$60000,"*اضاف*",الاضافة!$E$7:$E$60000,'أرصدة المخزن'!C9351)</f>
        <v/>
      </c>
      <c r="G9351" s="81">
        <f>SUMIFS(الصرف!$H$7:$H$60000,الصرف!$F$7:$F$60000,'أرصدة المخزن'!C9351)</f>
        <v/>
      </c>
      <c r="H9351" s="82">
        <f>E9351+F9351-G9351</f>
        <v/>
      </c>
    </row>
    <row r="9352">
      <c r="A9352" s="161" t="n">
        <v>10170536</v>
      </c>
      <c r="B9352" s="162" t="inlineStr">
        <is>
          <t>قسم المستهلكات</t>
        </is>
      </c>
      <c r="C9352" s="163" t="inlineStr"/>
      <c r="D9352" s="163" t="inlineStr"/>
      <c r="E9352" s="164" t="n">
        <v>0</v>
      </c>
      <c r="F9352" s="81">
        <f>SUMIFS(الاضافة!$G$7:$G$60000,الاضافة!$H$7:$H$60000,"*اضاف*",الاضافة!$E$7:$E$60000,'أرصدة المخزن'!C9352)</f>
        <v/>
      </c>
      <c r="G9352" s="81">
        <f>SUMIFS(الصرف!$H$7:$H$60000,الصرف!$F$7:$F$60000,'أرصدة المخزن'!C9352)</f>
        <v/>
      </c>
      <c r="H9352" s="82">
        <f>E9352+F9352-G9352</f>
        <v/>
      </c>
    </row>
    <row r="9353">
      <c r="A9353" s="161" t="n">
        <v>10170537</v>
      </c>
      <c r="B9353" s="162" t="inlineStr">
        <is>
          <t>قسم المستهلكات</t>
        </is>
      </c>
      <c r="C9353" s="163" t="inlineStr"/>
      <c r="D9353" s="163" t="inlineStr"/>
      <c r="E9353" s="164" t="n">
        <v>0</v>
      </c>
      <c r="F9353" s="81">
        <f>SUMIFS(الاضافة!$G$7:$G$60000,الاضافة!$H$7:$H$60000,"*اضاف*",الاضافة!$E$7:$E$60000,'أرصدة المخزن'!C9353)</f>
        <v/>
      </c>
      <c r="G9353" s="81">
        <f>SUMIFS(الصرف!$H$7:$H$60000,الصرف!$F$7:$F$60000,'أرصدة المخزن'!C9353)</f>
        <v/>
      </c>
      <c r="H9353" s="82">
        <f>E9353+F9353-G9353</f>
        <v/>
      </c>
    </row>
    <row r="9354">
      <c r="A9354" s="161" t="n">
        <v>10170538</v>
      </c>
      <c r="B9354" s="162" t="inlineStr">
        <is>
          <t>قسم المستهلكات</t>
        </is>
      </c>
      <c r="C9354" s="163" t="inlineStr"/>
      <c r="D9354" s="163" t="inlineStr"/>
      <c r="E9354" s="164" t="n">
        <v>0</v>
      </c>
      <c r="F9354" s="81">
        <f>SUMIFS(الاضافة!$G$7:$G$60000,الاضافة!$H$7:$H$60000,"*اضاف*",الاضافة!$E$7:$E$60000,'أرصدة المخزن'!C9354)</f>
        <v/>
      </c>
      <c r="G9354" s="81">
        <f>SUMIFS(الصرف!$H$7:$H$60000,الصرف!$F$7:$F$60000,'أرصدة المخزن'!C9354)</f>
        <v/>
      </c>
      <c r="H9354" s="82">
        <f>E9354+F9354-G9354</f>
        <v/>
      </c>
    </row>
    <row r="9355">
      <c r="A9355" s="161" t="n">
        <v>10170539</v>
      </c>
      <c r="B9355" s="162" t="inlineStr">
        <is>
          <t>قسم المستهلكات</t>
        </is>
      </c>
      <c r="C9355" s="163" t="inlineStr"/>
      <c r="D9355" s="163" t="inlineStr"/>
      <c r="E9355" s="164" t="n">
        <v>0</v>
      </c>
      <c r="F9355" s="81">
        <f>SUMIFS(الاضافة!$G$7:$G$60000,الاضافة!$H$7:$H$60000,"*اضاف*",الاضافة!$E$7:$E$60000,'أرصدة المخزن'!C9355)</f>
        <v/>
      </c>
      <c r="G9355" s="81">
        <f>SUMIFS(الصرف!$H$7:$H$60000,الصرف!$F$7:$F$60000,'أرصدة المخزن'!C9355)</f>
        <v/>
      </c>
      <c r="H9355" s="82">
        <f>E9355+F9355-G9355</f>
        <v/>
      </c>
    </row>
    <row r="9356">
      <c r="A9356" s="161" t="n">
        <v>10170540</v>
      </c>
      <c r="B9356" s="162" t="inlineStr">
        <is>
          <t>قسم المستهلكات</t>
        </is>
      </c>
      <c r="C9356" s="163" t="inlineStr"/>
      <c r="D9356" s="163" t="inlineStr"/>
      <c r="E9356" s="164" t="n">
        <v>0</v>
      </c>
      <c r="F9356" s="81">
        <f>SUMIFS(الاضافة!$G$7:$G$60000,الاضافة!$H$7:$H$60000,"*اضاف*",الاضافة!$E$7:$E$60000,'أرصدة المخزن'!C9356)</f>
        <v/>
      </c>
      <c r="G9356" s="81">
        <f>SUMIFS(الصرف!$H$7:$H$60000,الصرف!$F$7:$F$60000,'أرصدة المخزن'!C9356)</f>
        <v/>
      </c>
      <c r="H9356" s="82">
        <f>E9356+F9356-G9356</f>
        <v/>
      </c>
    </row>
    <row r="9357">
      <c r="A9357" s="161" t="n">
        <v>10170541</v>
      </c>
      <c r="B9357" s="162" t="inlineStr">
        <is>
          <t>قسم المستهلكات</t>
        </is>
      </c>
      <c r="C9357" s="163" t="inlineStr"/>
      <c r="D9357" s="163" t="inlineStr"/>
      <c r="E9357" s="164" t="n">
        <v>0</v>
      </c>
      <c r="F9357" s="81">
        <f>SUMIFS(الاضافة!$G$7:$G$60000,الاضافة!$H$7:$H$60000,"*اضاف*",الاضافة!$E$7:$E$60000,'أرصدة المخزن'!C9357)</f>
        <v/>
      </c>
      <c r="G9357" s="81">
        <f>SUMIFS(الصرف!$H$7:$H$60000,الصرف!$F$7:$F$60000,'أرصدة المخزن'!C9357)</f>
        <v/>
      </c>
      <c r="H9357" s="82">
        <f>E9357+F9357-G9357</f>
        <v/>
      </c>
    </row>
    <row r="9358">
      <c r="A9358" s="161" t="n">
        <v>10170542</v>
      </c>
      <c r="B9358" s="162" t="inlineStr">
        <is>
          <t>قسم المستهلكات</t>
        </is>
      </c>
      <c r="C9358" s="163" t="inlineStr"/>
      <c r="D9358" s="163" t="inlineStr"/>
      <c r="E9358" s="164" t="n">
        <v>0</v>
      </c>
      <c r="F9358" s="81">
        <f>SUMIFS(الاضافة!$G$7:$G$60000,الاضافة!$H$7:$H$60000,"*اضاف*",الاضافة!$E$7:$E$60000,'أرصدة المخزن'!C9358)</f>
        <v/>
      </c>
      <c r="G9358" s="81">
        <f>SUMIFS(الصرف!$H$7:$H$60000,الصرف!$F$7:$F$60000,'أرصدة المخزن'!C9358)</f>
        <v/>
      </c>
      <c r="H9358" s="82">
        <f>E9358+F9358-G9358</f>
        <v/>
      </c>
    </row>
    <row r="9359">
      <c r="A9359" s="161" t="n">
        <v>10170543</v>
      </c>
      <c r="B9359" s="162" t="inlineStr">
        <is>
          <t>قسم المستهلكات</t>
        </is>
      </c>
      <c r="C9359" s="163" t="inlineStr"/>
      <c r="D9359" s="163" t="inlineStr"/>
      <c r="E9359" s="164" t="n">
        <v>0</v>
      </c>
      <c r="F9359" s="81">
        <f>SUMIFS(الاضافة!$G$7:$G$60000,الاضافة!$H$7:$H$60000,"*اضاف*",الاضافة!$E$7:$E$60000,'أرصدة المخزن'!C9359)</f>
        <v/>
      </c>
      <c r="G9359" s="81">
        <f>SUMIFS(الصرف!$H$7:$H$60000,الصرف!$F$7:$F$60000,'أرصدة المخزن'!C9359)</f>
        <v/>
      </c>
      <c r="H9359" s="82">
        <f>E9359+F9359-G9359</f>
        <v/>
      </c>
    </row>
    <row r="9360">
      <c r="A9360" s="161" t="n">
        <v>10170544</v>
      </c>
      <c r="B9360" s="162" t="inlineStr">
        <is>
          <t>قسم المستهلكات</t>
        </is>
      </c>
      <c r="C9360" s="163" t="inlineStr"/>
      <c r="D9360" s="163" t="inlineStr"/>
      <c r="E9360" s="164" t="n">
        <v>0</v>
      </c>
      <c r="F9360" s="81">
        <f>SUMIFS(الاضافة!$G$7:$G$60000,الاضافة!$H$7:$H$60000,"*اضاف*",الاضافة!$E$7:$E$60000,'أرصدة المخزن'!C9360)</f>
        <v/>
      </c>
      <c r="G9360" s="81">
        <f>SUMIFS(الصرف!$H$7:$H$60000,الصرف!$F$7:$F$60000,'أرصدة المخزن'!C9360)</f>
        <v/>
      </c>
      <c r="H9360" s="82">
        <f>E9360+F9360-G9360</f>
        <v/>
      </c>
    </row>
    <row r="9361">
      <c r="A9361" s="161" t="n">
        <v>10170545</v>
      </c>
      <c r="B9361" s="162" t="inlineStr">
        <is>
          <t>قسم المستهلكات</t>
        </is>
      </c>
      <c r="C9361" s="163" t="inlineStr"/>
      <c r="D9361" s="163" t="inlineStr"/>
      <c r="E9361" s="164" t="n">
        <v>0</v>
      </c>
      <c r="F9361" s="81">
        <f>SUMIFS(الاضافة!$G$7:$G$60000,الاضافة!$H$7:$H$60000,"*اضاف*",الاضافة!$E$7:$E$60000,'أرصدة المخزن'!C9361)</f>
        <v/>
      </c>
      <c r="G9361" s="81">
        <f>SUMIFS(الصرف!$H$7:$H$60000,الصرف!$F$7:$F$60000,'أرصدة المخزن'!C9361)</f>
        <v/>
      </c>
      <c r="H9361" s="82">
        <f>E9361+F9361-G9361</f>
        <v/>
      </c>
    </row>
    <row r="9362">
      <c r="A9362" s="161" t="n">
        <v>10170546</v>
      </c>
      <c r="B9362" s="162" t="inlineStr">
        <is>
          <t>قسم المستهلكات</t>
        </is>
      </c>
      <c r="C9362" s="163" t="inlineStr"/>
      <c r="D9362" s="163" t="inlineStr"/>
      <c r="E9362" s="164" t="n">
        <v>0</v>
      </c>
      <c r="F9362" s="81">
        <f>SUMIFS(الاضافة!$G$7:$G$60000,الاضافة!$H$7:$H$60000,"*اضاف*",الاضافة!$E$7:$E$60000,'أرصدة المخزن'!C9362)</f>
        <v/>
      </c>
      <c r="G9362" s="81">
        <f>SUMIFS(الصرف!$H$7:$H$60000,الصرف!$F$7:$F$60000,'أرصدة المخزن'!C9362)</f>
        <v/>
      </c>
      <c r="H9362" s="82">
        <f>E9362+F9362-G9362</f>
        <v/>
      </c>
    </row>
    <row r="9363">
      <c r="A9363" s="161" t="n">
        <v>10170547</v>
      </c>
      <c r="B9363" s="162" t="inlineStr">
        <is>
          <t>قسم المستهلكات</t>
        </is>
      </c>
      <c r="C9363" s="163" t="inlineStr"/>
      <c r="D9363" s="163" t="inlineStr"/>
      <c r="E9363" s="164" t="n">
        <v>0</v>
      </c>
      <c r="F9363" s="81">
        <f>SUMIFS(الاضافة!$G$7:$G$60000,الاضافة!$H$7:$H$60000,"*اضاف*",الاضافة!$E$7:$E$60000,'أرصدة المخزن'!C9363)</f>
        <v/>
      </c>
      <c r="G9363" s="81">
        <f>SUMIFS(الصرف!$H$7:$H$60000,الصرف!$F$7:$F$60000,'أرصدة المخزن'!C9363)</f>
        <v/>
      </c>
      <c r="H9363" s="82">
        <f>E9363+F9363-G9363</f>
        <v/>
      </c>
    </row>
    <row r="9364">
      <c r="A9364" s="161" t="n">
        <v>10170548</v>
      </c>
      <c r="B9364" s="162" t="inlineStr">
        <is>
          <t>قسم المستهلكات</t>
        </is>
      </c>
      <c r="C9364" s="163" t="inlineStr"/>
      <c r="D9364" s="163" t="inlineStr"/>
      <c r="E9364" s="164" t="n">
        <v>0</v>
      </c>
      <c r="F9364" s="81">
        <f>SUMIFS(الاضافة!$G$7:$G$60000,الاضافة!$H$7:$H$60000,"*اضاف*",الاضافة!$E$7:$E$60000,'أرصدة المخزن'!C9364)</f>
        <v/>
      </c>
      <c r="G9364" s="81">
        <f>SUMIFS(الصرف!$H$7:$H$60000,الصرف!$F$7:$F$60000,'أرصدة المخزن'!C9364)</f>
        <v/>
      </c>
      <c r="H9364" s="82">
        <f>E9364+F9364-G9364</f>
        <v/>
      </c>
    </row>
    <row r="9365">
      <c r="A9365" s="161" t="n">
        <v>10170549</v>
      </c>
      <c r="B9365" s="162" t="inlineStr">
        <is>
          <t>قسم المستهلكات</t>
        </is>
      </c>
      <c r="C9365" s="163" t="inlineStr"/>
      <c r="D9365" s="163" t="inlineStr"/>
      <c r="E9365" s="164" t="n">
        <v>0</v>
      </c>
      <c r="F9365" s="81">
        <f>SUMIFS(الاضافة!$G$7:$G$60000,الاضافة!$H$7:$H$60000,"*اضاف*",الاضافة!$E$7:$E$60000,'أرصدة المخزن'!C9365)</f>
        <v/>
      </c>
      <c r="G9365" s="81">
        <f>SUMIFS(الصرف!$H$7:$H$60000,الصرف!$F$7:$F$60000,'أرصدة المخزن'!C9365)</f>
        <v/>
      </c>
      <c r="H9365" s="82">
        <f>E9365+F9365-G9365</f>
        <v/>
      </c>
    </row>
    <row r="9366">
      <c r="A9366" s="161" t="n">
        <v>10170550</v>
      </c>
      <c r="B9366" s="162" t="inlineStr">
        <is>
          <t>قسم المستهلكات</t>
        </is>
      </c>
      <c r="C9366" s="163" t="inlineStr"/>
      <c r="D9366" s="163" t="inlineStr"/>
      <c r="E9366" s="164" t="n">
        <v>0</v>
      </c>
      <c r="F9366" s="81">
        <f>SUMIFS(الاضافة!$G$7:$G$60000,الاضافة!$H$7:$H$60000,"*اضاف*",الاضافة!$E$7:$E$60000,'أرصدة المخزن'!C9366)</f>
        <v/>
      </c>
      <c r="G9366" s="81">
        <f>SUMIFS(الصرف!$H$7:$H$60000,الصرف!$F$7:$F$60000,'أرصدة المخزن'!C9366)</f>
        <v/>
      </c>
      <c r="H9366" s="82">
        <f>E9366+F9366-G9366</f>
        <v/>
      </c>
    </row>
    <row r="9367">
      <c r="A9367" s="161" t="n">
        <v>10170551</v>
      </c>
      <c r="B9367" s="162" t="inlineStr">
        <is>
          <t>قسم المستهلكات</t>
        </is>
      </c>
      <c r="C9367" s="163" t="inlineStr"/>
      <c r="D9367" s="163" t="inlineStr"/>
      <c r="E9367" s="164" t="n">
        <v>0</v>
      </c>
      <c r="F9367" s="81">
        <f>SUMIFS(الاضافة!$G$7:$G$60000,الاضافة!$H$7:$H$60000,"*اضاف*",الاضافة!$E$7:$E$60000,'أرصدة المخزن'!C9367)</f>
        <v/>
      </c>
      <c r="G9367" s="81">
        <f>SUMIFS(الصرف!$H$7:$H$60000,الصرف!$F$7:$F$60000,'أرصدة المخزن'!C9367)</f>
        <v/>
      </c>
      <c r="H9367" s="82">
        <f>E9367+F9367-G9367</f>
        <v/>
      </c>
    </row>
    <row r="9368">
      <c r="A9368" s="161" t="n">
        <v>10170552</v>
      </c>
      <c r="B9368" s="162" t="inlineStr">
        <is>
          <t>قسم المستهلكات</t>
        </is>
      </c>
      <c r="C9368" s="163" t="inlineStr"/>
      <c r="D9368" s="163" t="inlineStr"/>
      <c r="E9368" s="164" t="n">
        <v>0</v>
      </c>
      <c r="F9368" s="81">
        <f>SUMIFS(الاضافة!$G$7:$G$60000,الاضافة!$H$7:$H$60000,"*اضاف*",الاضافة!$E$7:$E$60000,'أرصدة المخزن'!C9368)</f>
        <v/>
      </c>
      <c r="G9368" s="81">
        <f>SUMIFS(الصرف!$H$7:$H$60000,الصرف!$F$7:$F$60000,'أرصدة المخزن'!C9368)</f>
        <v/>
      </c>
      <c r="H9368" s="82">
        <f>E9368+F9368-G9368</f>
        <v/>
      </c>
    </row>
    <row r="9369">
      <c r="A9369" s="161" t="n">
        <v>10170553</v>
      </c>
      <c r="B9369" s="162" t="inlineStr">
        <is>
          <t>قسم المستهلكات</t>
        </is>
      </c>
      <c r="C9369" s="163" t="inlineStr"/>
      <c r="D9369" s="163" t="inlineStr"/>
      <c r="E9369" s="164" t="n">
        <v>0</v>
      </c>
      <c r="F9369" s="81">
        <f>SUMIFS(الاضافة!$G$7:$G$60000,الاضافة!$H$7:$H$60000,"*اضاف*",الاضافة!$E$7:$E$60000,'أرصدة المخزن'!C9369)</f>
        <v/>
      </c>
      <c r="G9369" s="81">
        <f>SUMIFS(الصرف!$H$7:$H$60000,الصرف!$F$7:$F$60000,'أرصدة المخزن'!C9369)</f>
        <v/>
      </c>
      <c r="H9369" s="82">
        <f>E9369+F9369-G9369</f>
        <v/>
      </c>
    </row>
    <row r="9370">
      <c r="A9370" s="161" t="n">
        <v>10170554</v>
      </c>
      <c r="B9370" s="162" t="inlineStr">
        <is>
          <t>قسم المستهلكات</t>
        </is>
      </c>
      <c r="C9370" s="163" t="inlineStr"/>
      <c r="D9370" s="163" t="inlineStr"/>
      <c r="E9370" s="164" t="n">
        <v>0</v>
      </c>
      <c r="F9370" s="81">
        <f>SUMIFS(الاضافة!$G$7:$G$60000,الاضافة!$H$7:$H$60000,"*اضاف*",الاضافة!$E$7:$E$60000,'أرصدة المخزن'!C9370)</f>
        <v/>
      </c>
      <c r="G9370" s="81">
        <f>SUMIFS(الصرف!$H$7:$H$60000,الصرف!$F$7:$F$60000,'أرصدة المخزن'!C9370)</f>
        <v/>
      </c>
      <c r="H9370" s="82">
        <f>E9370+F9370-G9370</f>
        <v/>
      </c>
    </row>
    <row r="9371">
      <c r="A9371" s="161" t="n">
        <v>10170555</v>
      </c>
      <c r="B9371" s="162" t="inlineStr">
        <is>
          <t>قسم المستهلكات</t>
        </is>
      </c>
      <c r="C9371" s="163" t="inlineStr"/>
      <c r="D9371" s="163" t="inlineStr"/>
      <c r="E9371" s="164" t="n">
        <v>0</v>
      </c>
      <c r="F9371" s="81">
        <f>SUMIFS(الاضافة!$G$7:$G$60000,الاضافة!$H$7:$H$60000,"*اضاف*",الاضافة!$E$7:$E$60000,'أرصدة المخزن'!C9371)</f>
        <v/>
      </c>
      <c r="G9371" s="81">
        <f>SUMIFS(الصرف!$H$7:$H$60000,الصرف!$F$7:$F$60000,'أرصدة المخزن'!C9371)</f>
        <v/>
      </c>
      <c r="H9371" s="82">
        <f>E9371+F9371-G9371</f>
        <v/>
      </c>
    </row>
    <row r="9372">
      <c r="A9372" s="161" t="n">
        <v>10170556</v>
      </c>
      <c r="B9372" s="162" t="inlineStr">
        <is>
          <t>قسم المستهلكات</t>
        </is>
      </c>
      <c r="C9372" s="163" t="inlineStr"/>
      <c r="D9372" s="163" t="inlineStr"/>
      <c r="E9372" s="164" t="n">
        <v>0</v>
      </c>
      <c r="F9372" s="81">
        <f>SUMIFS(الاضافة!$G$7:$G$60000,الاضافة!$H$7:$H$60000,"*اضاف*",الاضافة!$E$7:$E$60000,'أرصدة المخزن'!C9372)</f>
        <v/>
      </c>
      <c r="G9372" s="81">
        <f>SUMIFS(الصرف!$H$7:$H$60000,الصرف!$F$7:$F$60000,'أرصدة المخزن'!C9372)</f>
        <v/>
      </c>
      <c r="H9372" s="82">
        <f>E9372+F9372-G9372</f>
        <v/>
      </c>
    </row>
    <row r="9373">
      <c r="A9373" s="161" t="n">
        <v>10170557</v>
      </c>
      <c r="B9373" s="162" t="inlineStr">
        <is>
          <t>قسم المستهلكات</t>
        </is>
      </c>
      <c r="C9373" s="163" t="inlineStr"/>
      <c r="D9373" s="163" t="inlineStr"/>
      <c r="E9373" s="164" t="n">
        <v>0</v>
      </c>
      <c r="F9373" s="81">
        <f>SUMIFS(الاضافة!$G$7:$G$60000,الاضافة!$H$7:$H$60000,"*اضاف*",الاضافة!$E$7:$E$60000,'أرصدة المخزن'!C9373)</f>
        <v/>
      </c>
      <c r="G9373" s="81">
        <f>SUMIFS(الصرف!$H$7:$H$60000,الصرف!$F$7:$F$60000,'أرصدة المخزن'!C9373)</f>
        <v/>
      </c>
      <c r="H9373" s="82">
        <f>E9373+F9373-G9373</f>
        <v/>
      </c>
    </row>
    <row r="9374">
      <c r="A9374" s="161" t="n">
        <v>10170558</v>
      </c>
      <c r="B9374" s="162" t="inlineStr">
        <is>
          <t>قسم المستهلكات</t>
        </is>
      </c>
      <c r="C9374" s="163" t="inlineStr"/>
      <c r="D9374" s="163" t="inlineStr"/>
      <c r="E9374" s="164" t="n">
        <v>0</v>
      </c>
      <c r="F9374" s="81">
        <f>SUMIFS(الاضافة!$G$7:$G$60000,الاضافة!$H$7:$H$60000,"*اضاف*",الاضافة!$E$7:$E$60000,'أرصدة المخزن'!C9374)</f>
        <v/>
      </c>
      <c r="G9374" s="81">
        <f>SUMIFS(الصرف!$H$7:$H$60000,الصرف!$F$7:$F$60000,'أرصدة المخزن'!C9374)</f>
        <v/>
      </c>
      <c r="H9374" s="82">
        <f>E9374+F9374-G9374</f>
        <v/>
      </c>
    </row>
    <row r="9375">
      <c r="A9375" s="161" t="n">
        <v>10170559</v>
      </c>
      <c r="B9375" s="162" t="inlineStr">
        <is>
          <t>قسم المستهلكات</t>
        </is>
      </c>
      <c r="C9375" s="163" t="inlineStr"/>
      <c r="D9375" s="163" t="inlineStr"/>
      <c r="E9375" s="164" t="n">
        <v>0</v>
      </c>
      <c r="F9375" s="81">
        <f>SUMIFS(الاضافة!$G$7:$G$60000,الاضافة!$H$7:$H$60000,"*اضاف*",الاضافة!$E$7:$E$60000,'أرصدة المخزن'!C9375)</f>
        <v/>
      </c>
      <c r="G9375" s="81">
        <f>SUMIFS(الصرف!$H$7:$H$60000,الصرف!$F$7:$F$60000,'أرصدة المخزن'!C9375)</f>
        <v/>
      </c>
      <c r="H9375" s="82">
        <f>E9375+F9375-G9375</f>
        <v/>
      </c>
    </row>
    <row r="9376">
      <c r="A9376" s="161" t="n">
        <v>10170560</v>
      </c>
      <c r="B9376" s="162" t="inlineStr">
        <is>
          <t>قسم المستهلكات</t>
        </is>
      </c>
      <c r="C9376" s="163" t="inlineStr"/>
      <c r="D9376" s="163" t="inlineStr"/>
      <c r="E9376" s="164" t="n">
        <v>0</v>
      </c>
      <c r="F9376" s="81">
        <f>SUMIFS(الاضافة!$G$7:$G$60000,الاضافة!$H$7:$H$60000,"*اضاف*",الاضافة!$E$7:$E$60000,'أرصدة المخزن'!C9376)</f>
        <v/>
      </c>
      <c r="G9376" s="81">
        <f>SUMIFS(الصرف!$H$7:$H$60000,الصرف!$F$7:$F$60000,'أرصدة المخزن'!C9376)</f>
        <v/>
      </c>
      <c r="H9376" s="82">
        <f>E9376+F9376-G9376</f>
        <v/>
      </c>
    </row>
    <row r="9377">
      <c r="A9377" s="161" t="n">
        <v>10170561</v>
      </c>
      <c r="B9377" s="162" t="inlineStr">
        <is>
          <t>قسم المستهلكات</t>
        </is>
      </c>
      <c r="C9377" s="163" t="inlineStr"/>
      <c r="D9377" s="163" t="inlineStr"/>
      <c r="E9377" s="164" t="n">
        <v>0</v>
      </c>
      <c r="F9377" s="81">
        <f>SUMIFS(الاضافة!$G$7:$G$60000,الاضافة!$H$7:$H$60000,"*اضاف*",الاضافة!$E$7:$E$60000,'أرصدة المخزن'!C9377)</f>
        <v/>
      </c>
      <c r="G9377" s="81">
        <f>SUMIFS(الصرف!$H$7:$H$60000,الصرف!$F$7:$F$60000,'أرصدة المخزن'!C9377)</f>
        <v/>
      </c>
      <c r="H9377" s="82">
        <f>E9377+F9377-G9377</f>
        <v/>
      </c>
    </row>
    <row r="9378">
      <c r="A9378" s="161" t="n">
        <v>10170562</v>
      </c>
      <c r="B9378" s="162" t="inlineStr">
        <is>
          <t>قسم المستهلكات</t>
        </is>
      </c>
      <c r="C9378" s="163" t="inlineStr"/>
      <c r="D9378" s="163" t="inlineStr"/>
      <c r="E9378" s="164" t="n">
        <v>0</v>
      </c>
      <c r="F9378" s="81">
        <f>SUMIFS(الاضافة!$G$7:$G$60000,الاضافة!$H$7:$H$60000,"*اضاف*",الاضافة!$E$7:$E$60000,'أرصدة المخزن'!C9378)</f>
        <v/>
      </c>
      <c r="G9378" s="81">
        <f>SUMIFS(الصرف!$H$7:$H$60000,الصرف!$F$7:$F$60000,'أرصدة المخزن'!C9378)</f>
        <v/>
      </c>
      <c r="H9378" s="82">
        <f>E9378+F9378-G9378</f>
        <v/>
      </c>
    </row>
    <row r="9379">
      <c r="A9379" s="161" t="n">
        <v>10170563</v>
      </c>
      <c r="B9379" s="162" t="inlineStr">
        <is>
          <t>قسم المستهلكات</t>
        </is>
      </c>
      <c r="C9379" s="163" t="inlineStr"/>
      <c r="D9379" s="163" t="inlineStr"/>
      <c r="E9379" s="164" t="n">
        <v>0</v>
      </c>
      <c r="F9379" s="81">
        <f>SUMIFS(الاضافة!$G$7:$G$60000,الاضافة!$H$7:$H$60000,"*اضاف*",الاضافة!$E$7:$E$60000,'أرصدة المخزن'!C9379)</f>
        <v/>
      </c>
      <c r="G9379" s="81">
        <f>SUMIFS(الصرف!$H$7:$H$60000,الصرف!$F$7:$F$60000,'أرصدة المخزن'!C9379)</f>
        <v/>
      </c>
      <c r="H9379" s="82">
        <f>E9379+F9379-G9379</f>
        <v/>
      </c>
    </row>
    <row r="9380">
      <c r="A9380" s="161" t="n">
        <v>10170564</v>
      </c>
      <c r="B9380" s="162" t="inlineStr">
        <is>
          <t>قسم المستهلكات</t>
        </is>
      </c>
      <c r="C9380" s="163" t="inlineStr"/>
      <c r="D9380" s="163" t="inlineStr"/>
      <c r="E9380" s="164" t="n">
        <v>0</v>
      </c>
      <c r="F9380" s="81">
        <f>SUMIFS(الاضافة!$G$7:$G$60000,الاضافة!$H$7:$H$60000,"*اضاف*",الاضافة!$E$7:$E$60000,'أرصدة المخزن'!C9380)</f>
        <v/>
      </c>
      <c r="G9380" s="81">
        <f>SUMIFS(الصرف!$H$7:$H$60000,الصرف!$F$7:$F$60000,'أرصدة المخزن'!C9380)</f>
        <v/>
      </c>
      <c r="H9380" s="82">
        <f>E9380+F9380-G9380</f>
        <v/>
      </c>
    </row>
    <row r="9381">
      <c r="A9381" s="161" t="n">
        <v>10170565</v>
      </c>
      <c r="B9381" s="162" t="inlineStr">
        <is>
          <t>قسم المستهلكات</t>
        </is>
      </c>
      <c r="C9381" s="163" t="inlineStr"/>
      <c r="D9381" s="163" t="inlineStr"/>
      <c r="E9381" s="164" t="n">
        <v>0</v>
      </c>
      <c r="F9381" s="81">
        <f>SUMIFS(الاضافة!$G$7:$G$60000,الاضافة!$H$7:$H$60000,"*اضاف*",الاضافة!$E$7:$E$60000,'أرصدة المخزن'!C9381)</f>
        <v/>
      </c>
      <c r="G9381" s="81">
        <f>SUMIFS(الصرف!$H$7:$H$60000,الصرف!$F$7:$F$60000,'أرصدة المخزن'!C9381)</f>
        <v/>
      </c>
      <c r="H9381" s="82">
        <f>E9381+F9381-G9381</f>
        <v/>
      </c>
    </row>
    <row r="9382">
      <c r="A9382" s="161" t="n">
        <v>10170566</v>
      </c>
      <c r="B9382" s="162" t="inlineStr">
        <is>
          <t>قسم المستهلكات</t>
        </is>
      </c>
      <c r="C9382" s="163" t="inlineStr"/>
      <c r="D9382" s="163" t="inlineStr"/>
      <c r="E9382" s="164" t="n">
        <v>0</v>
      </c>
      <c r="F9382" s="81">
        <f>SUMIFS(الاضافة!$G$7:$G$60000,الاضافة!$H$7:$H$60000,"*اضاف*",الاضافة!$E$7:$E$60000,'أرصدة المخزن'!C9382)</f>
        <v/>
      </c>
      <c r="G9382" s="81">
        <f>SUMIFS(الصرف!$H$7:$H$60000,الصرف!$F$7:$F$60000,'أرصدة المخزن'!C9382)</f>
        <v/>
      </c>
      <c r="H9382" s="82">
        <f>E9382+F9382-G9382</f>
        <v/>
      </c>
    </row>
    <row r="9383">
      <c r="A9383" s="161" t="n">
        <v>10170567</v>
      </c>
      <c r="B9383" s="162" t="inlineStr">
        <is>
          <t>قسم المستهلكات</t>
        </is>
      </c>
      <c r="C9383" s="163" t="inlineStr"/>
      <c r="D9383" s="163" t="inlineStr"/>
      <c r="E9383" s="164" t="n">
        <v>0</v>
      </c>
      <c r="F9383" s="81">
        <f>SUMIFS(الاضافة!$G$7:$G$60000,الاضافة!$H$7:$H$60000,"*اضاف*",الاضافة!$E$7:$E$60000,'أرصدة المخزن'!C9383)</f>
        <v/>
      </c>
      <c r="G9383" s="81">
        <f>SUMIFS(الصرف!$H$7:$H$60000,الصرف!$F$7:$F$60000,'أرصدة المخزن'!C9383)</f>
        <v/>
      </c>
      <c r="H9383" s="82">
        <f>E9383+F9383-G9383</f>
        <v/>
      </c>
    </row>
    <row r="9384">
      <c r="A9384" s="161" t="n">
        <v>10170568</v>
      </c>
      <c r="B9384" s="162" t="inlineStr">
        <is>
          <t>قسم المستهلكات</t>
        </is>
      </c>
      <c r="C9384" s="163" t="inlineStr"/>
      <c r="D9384" s="163" t="inlineStr"/>
      <c r="E9384" s="164" t="n">
        <v>0</v>
      </c>
      <c r="F9384" s="81">
        <f>SUMIFS(الاضافة!$G$7:$G$60000,الاضافة!$H$7:$H$60000,"*اضاف*",الاضافة!$E$7:$E$60000,'أرصدة المخزن'!C9384)</f>
        <v/>
      </c>
      <c r="G9384" s="81">
        <f>SUMIFS(الصرف!$H$7:$H$60000,الصرف!$F$7:$F$60000,'أرصدة المخزن'!C9384)</f>
        <v/>
      </c>
      <c r="H9384" s="82">
        <f>E9384+F9384-G9384</f>
        <v/>
      </c>
    </row>
    <row r="9385">
      <c r="A9385" s="161" t="n">
        <v>10170569</v>
      </c>
      <c r="B9385" s="162" t="inlineStr">
        <is>
          <t>قسم المستهلكات</t>
        </is>
      </c>
      <c r="C9385" s="163" t="inlineStr"/>
      <c r="D9385" s="163" t="inlineStr"/>
      <c r="E9385" s="164" t="n">
        <v>0</v>
      </c>
      <c r="F9385" s="81">
        <f>SUMIFS(الاضافة!$G$7:$G$60000,الاضافة!$H$7:$H$60000,"*اضاف*",الاضافة!$E$7:$E$60000,'أرصدة المخزن'!C9385)</f>
        <v/>
      </c>
      <c r="G9385" s="81">
        <f>SUMIFS(الصرف!$H$7:$H$60000,الصرف!$F$7:$F$60000,'أرصدة المخزن'!C9385)</f>
        <v/>
      </c>
      <c r="H9385" s="82">
        <f>E9385+F9385-G9385</f>
        <v/>
      </c>
    </row>
    <row r="9386">
      <c r="A9386" s="161" t="n">
        <v>10170570</v>
      </c>
      <c r="B9386" s="162" t="inlineStr">
        <is>
          <t>قسم المستهلكات</t>
        </is>
      </c>
      <c r="C9386" s="163" t="inlineStr"/>
      <c r="D9386" s="163" t="inlineStr"/>
      <c r="E9386" s="164" t="n">
        <v>0</v>
      </c>
      <c r="F9386" s="81">
        <f>SUMIFS(الاضافة!$G$7:$G$60000,الاضافة!$H$7:$H$60000,"*اضاف*",الاضافة!$E$7:$E$60000,'أرصدة المخزن'!C9386)</f>
        <v/>
      </c>
      <c r="G9386" s="81">
        <f>SUMIFS(الصرف!$H$7:$H$60000,الصرف!$F$7:$F$60000,'أرصدة المخزن'!C9386)</f>
        <v/>
      </c>
      <c r="H9386" s="82">
        <f>E9386+F9386-G9386</f>
        <v/>
      </c>
    </row>
    <row r="9387">
      <c r="A9387" s="161" t="n">
        <v>10170571</v>
      </c>
      <c r="B9387" s="162" t="inlineStr">
        <is>
          <t>قسم المستهلكات</t>
        </is>
      </c>
      <c r="C9387" s="163" t="inlineStr"/>
      <c r="D9387" s="163" t="inlineStr"/>
      <c r="E9387" s="164" t="n">
        <v>0</v>
      </c>
      <c r="F9387" s="81">
        <f>SUMIFS(الاضافة!$G$7:$G$60000,الاضافة!$H$7:$H$60000,"*اضاف*",الاضافة!$E$7:$E$60000,'أرصدة المخزن'!C9387)</f>
        <v/>
      </c>
      <c r="G9387" s="81">
        <f>SUMIFS(الصرف!$H$7:$H$60000,الصرف!$F$7:$F$60000,'أرصدة المخزن'!C9387)</f>
        <v/>
      </c>
      <c r="H9387" s="82">
        <f>E9387+F9387-G9387</f>
        <v/>
      </c>
    </row>
    <row r="9388">
      <c r="A9388" s="161" t="n">
        <v>10170572</v>
      </c>
      <c r="B9388" s="162" t="inlineStr">
        <is>
          <t>قسم المستهلكات</t>
        </is>
      </c>
      <c r="C9388" s="163" t="inlineStr"/>
      <c r="D9388" s="163" t="inlineStr"/>
      <c r="E9388" s="164" t="n">
        <v>0</v>
      </c>
      <c r="F9388" s="81">
        <f>SUMIFS(الاضافة!$G$7:$G$60000,الاضافة!$H$7:$H$60000,"*اضاف*",الاضافة!$E$7:$E$60000,'أرصدة المخزن'!C9388)</f>
        <v/>
      </c>
      <c r="G9388" s="81">
        <f>SUMIFS(الصرف!$H$7:$H$60000,الصرف!$F$7:$F$60000,'أرصدة المخزن'!C9388)</f>
        <v/>
      </c>
      <c r="H9388" s="82">
        <f>E9388+F9388-G9388</f>
        <v/>
      </c>
    </row>
    <row r="9389">
      <c r="A9389" s="161" t="n">
        <v>10170573</v>
      </c>
      <c r="B9389" s="162" t="inlineStr">
        <is>
          <t>قسم المستهلكات</t>
        </is>
      </c>
      <c r="C9389" s="163" t="inlineStr"/>
      <c r="D9389" s="163" t="inlineStr"/>
      <c r="E9389" s="164" t="n">
        <v>0</v>
      </c>
      <c r="F9389" s="81">
        <f>SUMIFS(الاضافة!$G$7:$G$60000,الاضافة!$H$7:$H$60000,"*اضاف*",الاضافة!$E$7:$E$60000,'أرصدة المخزن'!C9389)</f>
        <v/>
      </c>
      <c r="G9389" s="81">
        <f>SUMIFS(الصرف!$H$7:$H$60000,الصرف!$F$7:$F$60000,'أرصدة المخزن'!C9389)</f>
        <v/>
      </c>
      <c r="H9389" s="82">
        <f>E9389+F9389-G9389</f>
        <v/>
      </c>
    </row>
    <row r="9390">
      <c r="A9390" s="161" t="n">
        <v>10170574</v>
      </c>
      <c r="B9390" s="162" t="inlineStr">
        <is>
          <t>قسم المستهلكات</t>
        </is>
      </c>
      <c r="C9390" s="163" t="inlineStr"/>
      <c r="D9390" s="163" t="inlineStr"/>
      <c r="E9390" s="164" t="n">
        <v>0</v>
      </c>
      <c r="F9390" s="81">
        <f>SUMIFS(الاضافة!$G$7:$G$60000,الاضافة!$H$7:$H$60000,"*اضاف*",الاضافة!$E$7:$E$60000,'أرصدة المخزن'!C9390)</f>
        <v/>
      </c>
      <c r="G9390" s="81">
        <f>SUMIFS(الصرف!$H$7:$H$60000,الصرف!$F$7:$F$60000,'أرصدة المخزن'!C9390)</f>
        <v/>
      </c>
      <c r="H9390" s="82">
        <f>E9390+F9390-G9390</f>
        <v/>
      </c>
    </row>
    <row r="9391">
      <c r="A9391" s="161" t="n">
        <v>10170575</v>
      </c>
      <c r="B9391" s="162" t="inlineStr">
        <is>
          <t>قسم المستهلكات</t>
        </is>
      </c>
      <c r="C9391" s="163" t="inlineStr"/>
      <c r="D9391" s="163" t="inlineStr"/>
      <c r="E9391" s="164" t="n">
        <v>0</v>
      </c>
      <c r="F9391" s="81">
        <f>SUMIFS(الاضافة!$G$7:$G$60000,الاضافة!$H$7:$H$60000,"*اضاف*",الاضافة!$E$7:$E$60000,'أرصدة المخزن'!C9391)</f>
        <v/>
      </c>
      <c r="G9391" s="81">
        <f>SUMIFS(الصرف!$H$7:$H$60000,الصرف!$F$7:$F$60000,'أرصدة المخزن'!C9391)</f>
        <v/>
      </c>
      <c r="H9391" s="82">
        <f>E9391+F9391-G9391</f>
        <v/>
      </c>
    </row>
    <row r="9392">
      <c r="A9392" s="161" t="n">
        <v>10170576</v>
      </c>
      <c r="B9392" s="162" t="inlineStr">
        <is>
          <t>قسم المستهلكات</t>
        </is>
      </c>
      <c r="C9392" s="163" t="inlineStr"/>
      <c r="D9392" s="163" t="inlineStr"/>
      <c r="E9392" s="164" t="n">
        <v>0</v>
      </c>
      <c r="F9392" s="81">
        <f>SUMIFS(الاضافة!$G$7:$G$60000,الاضافة!$H$7:$H$60000,"*اضاف*",الاضافة!$E$7:$E$60000,'أرصدة المخزن'!C9392)</f>
        <v/>
      </c>
      <c r="G9392" s="81">
        <f>SUMIFS(الصرف!$H$7:$H$60000,الصرف!$F$7:$F$60000,'أرصدة المخزن'!C9392)</f>
        <v/>
      </c>
      <c r="H9392" s="82">
        <f>E9392+F9392-G9392</f>
        <v/>
      </c>
    </row>
    <row r="9393">
      <c r="A9393" s="161" t="n">
        <v>10170577</v>
      </c>
      <c r="B9393" s="162" t="inlineStr">
        <is>
          <t>قسم المستهلكات</t>
        </is>
      </c>
      <c r="C9393" s="163" t="inlineStr"/>
      <c r="D9393" s="163" t="inlineStr"/>
      <c r="E9393" s="164" t="n">
        <v>0</v>
      </c>
      <c r="F9393" s="81">
        <f>SUMIFS(الاضافة!$G$7:$G$60000,الاضافة!$H$7:$H$60000,"*اضاف*",الاضافة!$E$7:$E$60000,'أرصدة المخزن'!C9393)</f>
        <v/>
      </c>
      <c r="G9393" s="81">
        <f>SUMIFS(الصرف!$H$7:$H$60000,الصرف!$F$7:$F$60000,'أرصدة المخزن'!C9393)</f>
        <v/>
      </c>
      <c r="H9393" s="82">
        <f>E9393+F9393-G9393</f>
        <v/>
      </c>
    </row>
    <row r="9394">
      <c r="A9394" s="161" t="n">
        <v>10170578</v>
      </c>
      <c r="B9394" s="162" t="inlineStr">
        <is>
          <t>قسم المستهلكات</t>
        </is>
      </c>
      <c r="C9394" s="163" t="inlineStr"/>
      <c r="D9394" s="163" t="inlineStr"/>
      <c r="E9394" s="164" t="n">
        <v>0</v>
      </c>
      <c r="F9394" s="81">
        <f>SUMIFS(الاضافة!$G$7:$G$60000,الاضافة!$H$7:$H$60000,"*اضاف*",الاضافة!$E$7:$E$60000,'أرصدة المخزن'!C9394)</f>
        <v/>
      </c>
      <c r="G9394" s="81">
        <f>SUMIFS(الصرف!$H$7:$H$60000,الصرف!$F$7:$F$60000,'أرصدة المخزن'!C9394)</f>
        <v/>
      </c>
      <c r="H9394" s="82">
        <f>E9394+F9394-G9394</f>
        <v/>
      </c>
    </row>
    <row r="9395">
      <c r="A9395" s="161" t="n">
        <v>10170579</v>
      </c>
      <c r="B9395" s="162" t="inlineStr">
        <is>
          <t>قسم المستهلكات</t>
        </is>
      </c>
      <c r="C9395" s="163" t="inlineStr"/>
      <c r="D9395" s="163" t="inlineStr"/>
      <c r="E9395" s="164" t="n">
        <v>0</v>
      </c>
      <c r="F9395" s="81">
        <f>SUMIFS(الاضافة!$G$7:$G$60000,الاضافة!$H$7:$H$60000,"*اضاف*",الاضافة!$E$7:$E$60000,'أرصدة المخزن'!C9395)</f>
        <v/>
      </c>
      <c r="G9395" s="81">
        <f>SUMIFS(الصرف!$H$7:$H$60000,الصرف!$F$7:$F$60000,'أرصدة المخزن'!C9395)</f>
        <v/>
      </c>
      <c r="H9395" s="82">
        <f>E9395+F9395-G9395</f>
        <v/>
      </c>
    </row>
    <row r="9396">
      <c r="A9396" s="161" t="n">
        <v>10170580</v>
      </c>
      <c r="B9396" s="162" t="inlineStr">
        <is>
          <t>قسم المستهلكات</t>
        </is>
      </c>
      <c r="C9396" s="163" t="inlineStr"/>
      <c r="D9396" s="163" t="inlineStr"/>
      <c r="E9396" s="164" t="n">
        <v>0</v>
      </c>
      <c r="F9396" s="81">
        <f>SUMIFS(الاضافة!$G$7:$G$60000,الاضافة!$H$7:$H$60000,"*اضاف*",الاضافة!$E$7:$E$60000,'أرصدة المخزن'!C9396)</f>
        <v/>
      </c>
      <c r="G9396" s="81">
        <f>SUMIFS(الصرف!$H$7:$H$60000,الصرف!$F$7:$F$60000,'أرصدة المخزن'!C9396)</f>
        <v/>
      </c>
      <c r="H9396" s="82">
        <f>E9396+F9396-G9396</f>
        <v/>
      </c>
    </row>
    <row r="9397">
      <c r="A9397" s="161" t="n">
        <v>10170581</v>
      </c>
      <c r="B9397" s="162" t="inlineStr">
        <is>
          <t>قسم المستهلكات</t>
        </is>
      </c>
      <c r="C9397" s="163" t="inlineStr"/>
      <c r="D9397" s="163" t="inlineStr"/>
      <c r="E9397" s="164" t="n">
        <v>0</v>
      </c>
      <c r="F9397" s="81">
        <f>SUMIFS(الاضافة!$G$7:$G$60000,الاضافة!$H$7:$H$60000,"*اضاف*",الاضافة!$E$7:$E$60000,'أرصدة المخزن'!C9397)</f>
        <v/>
      </c>
      <c r="G9397" s="81">
        <f>SUMIFS(الصرف!$H$7:$H$60000,الصرف!$F$7:$F$60000,'أرصدة المخزن'!C9397)</f>
        <v/>
      </c>
      <c r="H9397" s="82">
        <f>E9397+F9397-G9397</f>
        <v/>
      </c>
    </row>
    <row r="9398">
      <c r="A9398" s="161" t="n">
        <v>10170582</v>
      </c>
      <c r="B9398" s="162" t="inlineStr">
        <is>
          <t>قسم المستهلكات</t>
        </is>
      </c>
      <c r="C9398" s="163" t="inlineStr"/>
      <c r="D9398" s="163" t="inlineStr"/>
      <c r="E9398" s="164" t="n">
        <v>0</v>
      </c>
      <c r="F9398" s="81">
        <f>SUMIFS(الاضافة!$G$7:$G$60000,الاضافة!$H$7:$H$60000,"*اضاف*",الاضافة!$E$7:$E$60000,'أرصدة المخزن'!C9398)</f>
        <v/>
      </c>
      <c r="G9398" s="81">
        <f>SUMIFS(الصرف!$H$7:$H$60000,الصرف!$F$7:$F$60000,'أرصدة المخزن'!C9398)</f>
        <v/>
      </c>
      <c r="H9398" s="82">
        <f>E9398+F9398-G9398</f>
        <v/>
      </c>
    </row>
    <row r="9399">
      <c r="A9399" s="161" t="n">
        <v>10170583</v>
      </c>
      <c r="B9399" s="162" t="inlineStr">
        <is>
          <t>قسم المستهلكات</t>
        </is>
      </c>
      <c r="C9399" s="163" t="inlineStr"/>
      <c r="D9399" s="163" t="inlineStr"/>
      <c r="E9399" s="164" t="n">
        <v>0</v>
      </c>
      <c r="F9399" s="81">
        <f>SUMIFS(الاضافة!$G$7:$G$60000,الاضافة!$H$7:$H$60000,"*اضاف*",الاضافة!$E$7:$E$60000,'أرصدة المخزن'!C9399)</f>
        <v/>
      </c>
      <c r="G9399" s="81">
        <f>SUMIFS(الصرف!$H$7:$H$60000,الصرف!$F$7:$F$60000,'أرصدة المخزن'!C9399)</f>
        <v/>
      </c>
      <c r="H9399" s="82">
        <f>E9399+F9399-G9399</f>
        <v/>
      </c>
    </row>
    <row r="9400">
      <c r="A9400" s="161" t="n">
        <v>10170584</v>
      </c>
      <c r="B9400" s="162" t="inlineStr">
        <is>
          <t>قسم المستهلكات</t>
        </is>
      </c>
      <c r="C9400" s="163" t="inlineStr"/>
      <c r="D9400" s="163" t="inlineStr"/>
      <c r="E9400" s="164" t="n">
        <v>0</v>
      </c>
      <c r="F9400" s="81">
        <f>SUMIFS(الاضافة!$G$7:$G$60000,الاضافة!$H$7:$H$60000,"*اضاف*",الاضافة!$E$7:$E$60000,'أرصدة المخزن'!C9400)</f>
        <v/>
      </c>
      <c r="G9400" s="81">
        <f>SUMIFS(الصرف!$H$7:$H$60000,الصرف!$F$7:$F$60000,'أرصدة المخزن'!C9400)</f>
        <v/>
      </c>
      <c r="H9400" s="82">
        <f>E9400+F9400-G9400</f>
        <v/>
      </c>
    </row>
    <row r="9401">
      <c r="A9401" s="161" t="n">
        <v>10170585</v>
      </c>
      <c r="B9401" s="162" t="inlineStr">
        <is>
          <t>قسم المستهلكات</t>
        </is>
      </c>
      <c r="C9401" s="163" t="inlineStr"/>
      <c r="D9401" s="163" t="inlineStr"/>
      <c r="E9401" s="164" t="n">
        <v>0</v>
      </c>
      <c r="F9401" s="81">
        <f>SUMIFS(الاضافة!$G$7:$G$60000,الاضافة!$H$7:$H$60000,"*اضاف*",الاضافة!$E$7:$E$60000,'أرصدة المخزن'!C9401)</f>
        <v/>
      </c>
      <c r="G9401" s="81">
        <f>SUMIFS(الصرف!$H$7:$H$60000,الصرف!$F$7:$F$60000,'أرصدة المخزن'!C9401)</f>
        <v/>
      </c>
      <c r="H9401" s="82">
        <f>E9401+F9401-G9401</f>
        <v/>
      </c>
    </row>
    <row r="9402">
      <c r="A9402" s="161" t="n">
        <v>10170586</v>
      </c>
      <c r="B9402" s="162" t="inlineStr">
        <is>
          <t>قسم المستهلكات</t>
        </is>
      </c>
      <c r="C9402" s="163" t="inlineStr"/>
      <c r="D9402" s="163" t="inlineStr"/>
      <c r="E9402" s="164" t="n">
        <v>0</v>
      </c>
      <c r="F9402" s="81">
        <f>SUMIFS(الاضافة!$G$7:$G$60000,الاضافة!$H$7:$H$60000,"*اضاف*",الاضافة!$E$7:$E$60000,'أرصدة المخزن'!C9402)</f>
        <v/>
      </c>
      <c r="G9402" s="81">
        <f>SUMIFS(الصرف!$H$7:$H$60000,الصرف!$F$7:$F$60000,'أرصدة المخزن'!C9402)</f>
        <v/>
      </c>
      <c r="H9402" s="82">
        <f>E9402+F9402-G9402</f>
        <v/>
      </c>
    </row>
    <row r="9403">
      <c r="A9403" s="161" t="n">
        <v>10170587</v>
      </c>
      <c r="B9403" s="162" t="inlineStr">
        <is>
          <t>قسم المستهلكات</t>
        </is>
      </c>
      <c r="C9403" s="163" t="inlineStr"/>
      <c r="D9403" s="163" t="inlineStr"/>
      <c r="E9403" s="164" t="n">
        <v>0</v>
      </c>
      <c r="F9403" s="81">
        <f>SUMIFS(الاضافة!$G$7:$G$60000,الاضافة!$H$7:$H$60000,"*اضاف*",الاضافة!$E$7:$E$60000,'أرصدة المخزن'!C9403)</f>
        <v/>
      </c>
      <c r="G9403" s="81">
        <f>SUMIFS(الصرف!$H$7:$H$60000,الصرف!$F$7:$F$60000,'أرصدة المخزن'!C9403)</f>
        <v/>
      </c>
      <c r="H9403" s="82">
        <f>E9403+F9403-G9403</f>
        <v/>
      </c>
    </row>
    <row r="9404">
      <c r="A9404" s="161" t="n">
        <v>10170588</v>
      </c>
      <c r="B9404" s="162" t="inlineStr">
        <is>
          <t>قسم المستهلكات</t>
        </is>
      </c>
      <c r="C9404" s="163" t="inlineStr"/>
      <c r="D9404" s="163" t="inlineStr"/>
      <c r="E9404" s="164" t="n">
        <v>0</v>
      </c>
      <c r="F9404" s="81">
        <f>SUMIFS(الاضافة!$G$7:$G$60000,الاضافة!$H$7:$H$60000,"*اضاف*",الاضافة!$E$7:$E$60000,'أرصدة المخزن'!C9404)</f>
        <v/>
      </c>
      <c r="G9404" s="81">
        <f>SUMIFS(الصرف!$H$7:$H$60000,الصرف!$F$7:$F$60000,'أرصدة المخزن'!C9404)</f>
        <v/>
      </c>
      <c r="H9404" s="82">
        <f>E9404+F9404-G9404</f>
        <v/>
      </c>
    </row>
    <row r="9405">
      <c r="A9405" s="161" t="n">
        <v>10170589</v>
      </c>
      <c r="B9405" s="162" t="inlineStr">
        <is>
          <t>قسم المستهلكات</t>
        </is>
      </c>
      <c r="C9405" s="163" t="inlineStr"/>
      <c r="D9405" s="163" t="inlineStr"/>
      <c r="E9405" s="164" t="n">
        <v>0</v>
      </c>
      <c r="F9405" s="81">
        <f>SUMIFS(الاضافة!$G$7:$G$60000,الاضافة!$H$7:$H$60000,"*اضاف*",الاضافة!$E$7:$E$60000,'أرصدة المخزن'!C9405)</f>
        <v/>
      </c>
      <c r="G9405" s="81">
        <f>SUMIFS(الصرف!$H$7:$H$60000,الصرف!$F$7:$F$60000,'أرصدة المخزن'!C9405)</f>
        <v/>
      </c>
      <c r="H9405" s="82">
        <f>E9405+F9405-G9405</f>
        <v/>
      </c>
    </row>
  </sheetData>
  <autoFilter ref="A3:J8503">
    <filterColumn colId="2" hiddenButton="0" showButton="1">
      <filters>
        <filter val="سنسر حركة IR106"/>
        <filter val="سنسر حركة IR112"/>
      </filters>
    </filterColumn>
    <filterColumn colId="7" hiddenButton="0" showButton="1">
      <filters>
        <filter val="1"/>
        <filter val="10"/>
        <filter val="100"/>
        <filter val="109"/>
        <filter val="11"/>
        <filter val="110"/>
        <filter val="12"/>
        <filter val="120"/>
        <filter val="124"/>
        <filter val="13"/>
        <filter val="1320"/>
        <filter val="134"/>
        <filter val="14"/>
        <filter val="146"/>
        <filter val="15"/>
        <filter val="150"/>
        <filter val="16"/>
        <filter val="17"/>
        <filter val="18"/>
        <filter val="19"/>
        <filter val="2"/>
        <filter val="20"/>
        <filter val="200"/>
        <filter val="208"/>
        <filter val="21"/>
        <filter val="212"/>
        <filter val="22"/>
        <filter val="24"/>
        <filter val="25"/>
        <filter val="26"/>
        <filter val="262"/>
        <filter val="27"/>
        <filter val="28"/>
        <filter val="29"/>
        <filter val="3"/>
        <filter val="30"/>
        <filter val="317"/>
        <filter val="32"/>
        <filter val="33"/>
        <filter val="332"/>
        <filter val="34"/>
        <filter val="3400"/>
        <filter val="36"/>
        <filter val="37"/>
        <filter val="38"/>
        <filter val="39"/>
        <filter val="4"/>
        <filter val="40"/>
        <filter val="41"/>
        <filter val="43"/>
        <filter val="45"/>
        <filter val="46"/>
        <filter val="47"/>
        <filter val="49"/>
        <filter val="5"/>
        <filter val="50"/>
        <filter val="51"/>
        <filter val="53"/>
        <filter val="55"/>
        <filter val="56"/>
        <filter val="6"/>
        <filter val="60"/>
        <filter val="63"/>
        <filter val="66"/>
        <filter val="69"/>
        <filter val="7"/>
        <filter val="70"/>
        <filter val="708"/>
        <filter val="75"/>
        <filter val="8"/>
        <filter val="80"/>
        <filter val="800"/>
        <filter val="85"/>
        <filter val="89"/>
        <filter val="9"/>
        <filter val="94"/>
        <filter val="971"/>
      </filters>
    </filterColumn>
    <sortState ref="A4:J925">
      <sortCondition ref="C3:C8244"/>
    </sortState>
  </autoFilter>
  <mergeCells count="1">
    <mergeCell ref="A2:C2"/>
  </mergeCells>
  <conditionalFormatting sqref="A1:A2 A10001:A1048576">
    <cfRule type="duplicateValues" priority="62" dxfId="9"/>
    <cfRule type="duplicateValues" priority="63" dxfId="1"/>
    <cfRule type="duplicateValues" priority="87" dxfId="1"/>
  </conditionalFormatting>
  <conditionalFormatting sqref="A1:A2">
    <cfRule type="duplicateValues" priority="102" dxfId="0"/>
    <cfRule type="duplicateValues" priority="14716" dxfId="1"/>
    <cfRule type="duplicateValues" priority="15928" dxfId="0"/>
  </conditionalFormatting>
  <conditionalFormatting sqref="A4 A6 A8:A9 A11 A13:A14 A16 A18:A19 A21 A23:A24 A26 A28 A30 A32 A34 A36 A38 A40 A42 A44 A46 A48 A50 A52 A54 A56 A58 A60 A62:A64 A66 A68 A70 A72 A74 A76 A78 A80 A82 A84 A86 A88 A90 A92 A94 A96 A98 A100 A102 A104 A106">
    <cfRule type="duplicateValues" priority="8" dxfId="9"/>
    <cfRule type="duplicateValues" priority="9" dxfId="1"/>
    <cfRule type="duplicateValues" priority="10" dxfId="1"/>
    <cfRule type="duplicateValues" priority="11" dxfId="0"/>
    <cfRule type="duplicateValues" priority="12" dxfId="1"/>
    <cfRule type="duplicateValues" priority="13" dxfId="1" stopIfTrue="1"/>
    <cfRule type="duplicateValues" priority="14" dxfId="0"/>
  </conditionalFormatting>
  <conditionalFormatting sqref="A5 A7 A10 A12 A15 A17 A20 A22 A25 A27 A29 A31 A33 A35 A37 A39 A41 A43 A45 A47 A49 A51 A53 A55 A57 A59 A61 A65 A67 A69 A71 A73 A75 A77 A79 A81 A83 A85 A87 A89 A91 A93 A95 A97 A99 A101 A103 A105 A107">
    <cfRule type="duplicateValues" priority="1" dxfId="9"/>
    <cfRule type="duplicateValues" priority="2" dxfId="1"/>
    <cfRule type="duplicateValues" priority="3" dxfId="1"/>
    <cfRule type="duplicateValues" priority="4" dxfId="0"/>
    <cfRule type="duplicateValues" priority="5" dxfId="1"/>
    <cfRule type="duplicateValues" priority="6" dxfId="1" stopIfTrue="1"/>
    <cfRule type="duplicateValues" priority="7" dxfId="0"/>
  </conditionalFormatting>
  <conditionalFormatting sqref="H4:H8503">
    <cfRule type="expression" priority="21" dxfId="67">
      <formula>AND($C4&lt;&gt;"", $H4&lt;=0)</formula>
    </cfRule>
  </conditionalFormatting>
  <pageMargins left="0.7" right="0.7" top="0.75" bottom="0.75" header="0.3" footer="0.3"/>
  <pageSetup orientation="portrait" paperSize="9" scale="63" fitToHeight="0"/>
</worksheet>
</file>

<file path=xl/worksheets/sheet2.xml><?xml version="1.0" encoding="utf-8"?>
<worksheet xmlns="http://schemas.openxmlformats.org/spreadsheetml/2006/main">
  <sheetPr>
    <tabColor theme="5" tint="0.3999755851924192"/>
    <outlinePr summaryBelow="1" summaryRight="1"/>
    <pageSetUpPr fitToPage="1"/>
  </sheetPr>
  <dimension ref="A1:K7273"/>
  <sheetViews>
    <sheetView showGridLines="0" rightToLeft="1" tabSelected="1" zoomScale="80" zoomScaleNormal="110" workbookViewId="0">
      <pane ySplit="6" topLeftCell="A1438" activePane="bottomLeft" state="frozen"/>
      <selection pane="bottomLeft" activeCell="I1129" sqref="I1129"/>
    </sheetView>
  </sheetViews>
  <sheetFormatPr baseColWidth="8" defaultColWidth="17.109375" defaultRowHeight="14.4"/>
  <cols>
    <col width="6.44140625" bestFit="1" customWidth="1" style="138" min="1" max="1"/>
    <col width="16.44140625" bestFit="1" customWidth="1" style="138" min="2" max="2"/>
    <col width="12.5546875" bestFit="1" customWidth="1" style="138" min="3" max="3"/>
    <col width="14.5546875" bestFit="1" customWidth="1" style="138" min="4" max="4"/>
    <col width="48.88671875" bestFit="1" customWidth="1" style="140" min="5" max="5"/>
    <col width="10.88671875" bestFit="1" customWidth="1" style="140" min="6" max="6"/>
    <col width="10" bestFit="1" customWidth="1" style="138" min="7" max="7"/>
    <col width="11.33203125" bestFit="1" customWidth="1" style="140" min="8" max="8"/>
    <col width="42.44140625" customWidth="1" style="138" min="9" max="9"/>
    <col width="12.33203125" bestFit="1" customWidth="1" style="138" min="10" max="10"/>
    <col width="14.77734375" customWidth="1" style="138" min="11" max="11"/>
    <col width="27.5546875" customWidth="1" style="138" min="13" max="13"/>
  </cols>
  <sheetData>
    <row r="1" ht="14.4" customHeight="1" s="138">
      <c r="A1" s="85" t="n"/>
      <c r="B1" s="86" t="n"/>
      <c r="C1" s="86" t="n"/>
      <c r="D1" s="86" t="n"/>
      <c r="E1" s="26" t="n"/>
      <c r="F1" s="26" t="n"/>
      <c r="G1" s="86" t="n"/>
      <c r="H1" s="26" t="n"/>
      <c r="I1" s="86" t="n"/>
    </row>
    <row r="2" ht="30.6" customHeight="1" s="138">
      <c r="A2" s="87" t="n"/>
    </row>
    <row r="3" ht="15" customHeight="1" s="138">
      <c r="A3" s="87" t="n"/>
    </row>
    <row r="4" ht="28.05" customHeight="1" s="138">
      <c r="A4" s="87" t="n"/>
      <c r="B4" s="88" t="inlineStr">
        <is>
          <t>🔍 بحث (اسم أو كود):</t>
        </is>
      </c>
      <c r="C4" s="101" t="n"/>
      <c r="D4" s="89" t="inlineStr">
        <is>
          <t>الصنف المطابق:</t>
        </is>
      </c>
      <c r="E4" s="90">
        <f>IF(C4="","",IF(ISNUMBER(C4),IFERROR(INDEX('أرصدة المخزن'!$C$4:$C$60000,MATCH(C4,'أرصدة المخزن'!$A$4:$A$60000,0)),"كود غير موجود"),IFERROR(INDEX('أرصدة المخزن'!$C$4:$C$60000,MATCH("*"&amp;TRIM(C4)&amp;"*",'أرصدة المخزن'!$C$4:$C$60000,0)),"صنف غير موجود")))</f>
        <v/>
      </c>
      <c r="F4" s="89" t="inlineStr">
        <is>
          <t>الكود:</t>
        </is>
      </c>
      <c r="G4" s="91">
        <f>IF(C4="","",IF(ISNUMBER(C4),IFERROR(INDEX('أرصدة المخزن'!$A$4:$A$60000,MATCH(C4,'أرصدة المخزن'!$A$4:$A$60000,0)),""),IFERROR(INDEX('أرصدة المخزن'!$A$4:$A$60000,MATCH("*"&amp;TRIM(C4)&amp;"*",'أرصدة المخزن'!$C$4:$C$60000,0)),"")))</f>
        <v/>
      </c>
      <c r="H4" s="89" t="inlineStr">
        <is>
          <t>الوحدة:</t>
        </is>
      </c>
      <c r="I4" s="92">
        <f>IF(C4="","",IF(ISNUMBER(C4),IFERROR(INDEX('أرصدة المخزن'!$D$4:$D$60000,MATCH(C4,'أرصدة المخزن'!$A$4:$A$60000,0)),""),IFERROR(INDEX('أرصدة المخزن'!$D$4:$D$60000,MATCH("*"&amp;TRIM(C4)&amp;"*",'أرصدة المخزن'!$C$4:$C$60000,0)),"")))</f>
        <v/>
      </c>
      <c r="J4" s="89" t="inlineStr">
        <is>
          <t>الرصيد بالمخزن:</t>
        </is>
      </c>
      <c r="K4" s="93">
        <f>IF(C4="","",IF(ISNUMBER(C4),IFERROR(INDEX('أرصدة المخزن'!$H$4:$H$60000,MATCH(C4,'أرصدة المخزن'!$A$4:$A$60000,0)),0),IFERROR(INDEX('أرصدة المخزن'!$H$4:$H$60000,MATCH("*"&amp;TRIM(C4)&amp;"*",'أرصدة المخزن'!$C$4:$C$60000,0)),0)))</f>
        <v/>
      </c>
    </row>
    <row r="5" ht="12" customHeight="1" s="138">
      <c r="A5" s="86" t="n"/>
      <c r="B5" s="86" t="n"/>
      <c r="C5" s="86" t="n"/>
      <c r="D5" s="86" t="n"/>
      <c r="E5" s="26" t="n"/>
      <c r="F5" s="26" t="n"/>
      <c r="G5" s="86" t="n"/>
      <c r="H5" s="26" t="n"/>
      <c r="I5" s="86" t="n"/>
    </row>
    <row r="6" ht="33.75" customHeight="1" s="138">
      <c r="A6" s="94" t="inlineStr">
        <is>
          <t>م</t>
        </is>
      </c>
      <c r="B6" s="95" t="inlineStr">
        <is>
          <t>التاريخ</t>
        </is>
      </c>
      <c r="C6" s="94" t="inlineStr">
        <is>
          <t>رقم الاذن</t>
        </is>
      </c>
      <c r="D6" s="96" t="inlineStr">
        <is>
          <t>كود الصنف</t>
        </is>
      </c>
      <c r="E6" s="27" t="inlineStr">
        <is>
          <t>اسم الصنف</t>
        </is>
      </c>
      <c r="F6" s="27" t="inlineStr">
        <is>
          <t>الوحدة</t>
        </is>
      </c>
      <c r="G6" s="96" t="inlineStr">
        <is>
          <t>الكمية</t>
        </is>
      </c>
      <c r="H6" s="27" t="inlineStr">
        <is>
          <t>الإضافة</t>
        </is>
      </c>
      <c r="I6" s="96" t="inlineStr">
        <is>
          <t>ملاحظات</t>
        </is>
      </c>
    </row>
    <row r="7" ht="24.75" customFormat="1" customHeight="1" s="140">
      <c r="A7" s="13" t="n">
        <v>1</v>
      </c>
      <c r="B7" s="14" t="n">
        <v>46023</v>
      </c>
      <c r="C7" s="15" t="n">
        <v>210</v>
      </c>
      <c r="D7" s="19" t="n">
        <v>10040038</v>
      </c>
      <c r="E7" s="28">
        <f>IFERROR(VLOOKUP(D7,'أرصدة المخزن'!$A:$E,3,0),"")</f>
        <v/>
      </c>
      <c r="F7" s="28">
        <f>IFERROR(VLOOKUP(D7,'أرصدة المخزن'!$A:$H,4,0),"")</f>
        <v/>
      </c>
      <c r="G7" s="13" t="n">
        <v>7</v>
      </c>
      <c r="H7" s="102" t="inlineStr">
        <is>
          <t>إضافة</t>
        </is>
      </c>
      <c r="I7" s="13" t="inlineStr">
        <is>
          <t>وارد من مكتب ادارة الكمبوند</t>
        </is>
      </c>
    </row>
    <row r="8" ht="24.75" customFormat="1" customHeight="1" s="140">
      <c r="A8" s="13" t="n">
        <v>2</v>
      </c>
      <c r="B8" s="14" t="n">
        <v>46023</v>
      </c>
      <c r="C8" s="15" t="n">
        <v>210</v>
      </c>
      <c r="D8" s="19" t="n">
        <v>10010141</v>
      </c>
      <c r="E8" s="28">
        <f>IFERROR(VLOOKUP(D8,'أرصدة المخزن'!$A:$E,3,0),"")</f>
        <v/>
      </c>
      <c r="F8" s="28">
        <f>IFERROR(VLOOKUP(D8,'أرصدة المخزن'!$A:$H,4,0),"")</f>
        <v/>
      </c>
      <c r="G8" s="13" t="n">
        <v>60</v>
      </c>
      <c r="H8" s="102" t="inlineStr">
        <is>
          <t>إضافة</t>
        </is>
      </c>
      <c r="I8" s="51" t="inlineStr">
        <is>
          <t>وارد من حفلة الكريسماس بول 1
مجمع خاص بالحفلات والمناسبات</t>
        </is>
      </c>
    </row>
    <row r="9" ht="24.75" customFormat="1" customHeight="1" s="140">
      <c r="A9" s="13" t="n">
        <v>3</v>
      </c>
      <c r="B9" s="14" t="n">
        <v>46023</v>
      </c>
      <c r="C9" s="15" t="n">
        <v>210</v>
      </c>
      <c r="D9" s="19" t="n">
        <v>10020156</v>
      </c>
      <c r="E9" s="28">
        <f>IFERROR(VLOOKUP(D9,'أرصدة المخزن'!$A:$E,3,0),"")</f>
        <v/>
      </c>
      <c r="F9" s="28">
        <f>IFERROR(VLOOKUP(D9,'أرصدة المخزن'!$A:$H,4,0),"")</f>
        <v/>
      </c>
      <c r="G9" s="13" t="n">
        <v>2</v>
      </c>
      <c r="H9" s="102" t="inlineStr">
        <is>
          <t>إضافة</t>
        </is>
      </c>
      <c r="I9" s="13" t="n"/>
    </row>
    <row r="10" ht="24.75" customFormat="1" customHeight="1" s="140">
      <c r="A10" s="13" t="n">
        <v>4</v>
      </c>
      <c r="B10" s="14" t="n">
        <v>46023</v>
      </c>
      <c r="C10" s="15" t="n">
        <v>210</v>
      </c>
      <c r="D10" s="19" t="n">
        <v>10030055</v>
      </c>
      <c r="E10" s="28">
        <f>IFERROR(VLOOKUP(D10,'أرصدة المخزن'!$A:$E,3,0),"")</f>
        <v/>
      </c>
      <c r="F10" s="28">
        <f>IFERROR(VLOOKUP(D10,'أرصدة المخزن'!$A:$H,4,0),"")</f>
        <v/>
      </c>
      <c r="G10" s="13" t="n">
        <v>1</v>
      </c>
      <c r="H10" s="102" t="inlineStr">
        <is>
          <t>إضافة</t>
        </is>
      </c>
      <c r="I10" s="13" t="n"/>
    </row>
    <row r="11" ht="24.75" customFormat="1" customHeight="1" s="140">
      <c r="A11" s="13" t="n">
        <v>5</v>
      </c>
      <c r="B11" s="14" t="n">
        <v>46023</v>
      </c>
      <c r="C11" s="15" t="n">
        <v>210</v>
      </c>
      <c r="D11" s="19" t="n">
        <v>10020053</v>
      </c>
      <c r="E11" s="28">
        <f>IFERROR(VLOOKUP(D11,'أرصدة المخزن'!$A:$E,3,0),"")</f>
        <v/>
      </c>
      <c r="F11" s="28">
        <f>IFERROR(VLOOKUP(D11,'أرصدة المخزن'!$A:$H,4,0),"")</f>
        <v/>
      </c>
      <c r="G11" s="13" t="n">
        <v>4</v>
      </c>
      <c r="H11" s="102" t="inlineStr">
        <is>
          <t>إضافة</t>
        </is>
      </c>
      <c r="I11" s="13" t="n"/>
    </row>
    <row r="12" ht="24.75" customFormat="1" customHeight="1" s="140">
      <c r="A12" s="13" t="n">
        <v>6</v>
      </c>
      <c r="B12" s="14" t="n">
        <v>46023</v>
      </c>
      <c r="C12" s="15" t="n">
        <v>210</v>
      </c>
      <c r="D12" s="19" t="n">
        <v>10020067</v>
      </c>
      <c r="E12" s="28">
        <f>IFERROR(VLOOKUP(D12,'أرصدة المخزن'!$A:$E,3,0),"")</f>
        <v/>
      </c>
      <c r="F12" s="28">
        <f>IFERROR(VLOOKUP(D12,'أرصدة المخزن'!$A:$H,4,0),"")</f>
        <v/>
      </c>
      <c r="G12" s="13" t="n">
        <v>1</v>
      </c>
      <c r="H12" s="102" t="inlineStr">
        <is>
          <t>إضافة</t>
        </is>
      </c>
      <c r="I12" s="13" t="n"/>
    </row>
    <row r="13" ht="24.75" customFormat="1" customHeight="1" s="140">
      <c r="A13" s="13" t="n">
        <v>7</v>
      </c>
      <c r="B13" s="14" t="n">
        <v>46023</v>
      </c>
      <c r="C13" s="15" t="n">
        <v>210</v>
      </c>
      <c r="D13" s="19" t="n">
        <v>10010016</v>
      </c>
      <c r="E13" s="28">
        <f>IFERROR(VLOOKUP(D13,'أرصدة المخزن'!$A:$E,3,0),"")</f>
        <v/>
      </c>
      <c r="F13" s="28">
        <f>IFERROR(VLOOKUP(D13,'أرصدة المخزن'!$A:$H,4,0),"")</f>
        <v/>
      </c>
      <c r="G13" s="13" t="n">
        <v>24</v>
      </c>
      <c r="H13" s="102" t="inlineStr">
        <is>
          <t>إضافة</t>
        </is>
      </c>
      <c r="I13" s="13" t="n"/>
    </row>
    <row r="14" ht="24.75" customFormat="1" customHeight="1" s="140">
      <c r="A14" s="13" t="n">
        <v>8</v>
      </c>
      <c r="B14" s="14" t="n">
        <v>46023</v>
      </c>
      <c r="C14" s="15" t="n">
        <v>210</v>
      </c>
      <c r="D14" s="19" t="n">
        <v>10010027</v>
      </c>
      <c r="E14" s="28">
        <f>IFERROR(VLOOKUP(D14,'أرصدة المخزن'!$A:$E,3,0),"")</f>
        <v/>
      </c>
      <c r="F14" s="28">
        <f>IFERROR(VLOOKUP(D14,'أرصدة المخزن'!$A:$H,4,0),"")</f>
        <v/>
      </c>
      <c r="G14" s="13" t="n">
        <v>1</v>
      </c>
      <c r="H14" s="102" t="inlineStr">
        <is>
          <t>إضافة</t>
        </is>
      </c>
      <c r="I14" s="13" t="n"/>
    </row>
    <row r="15" ht="24.75" customFormat="1" customHeight="1" s="140">
      <c r="A15" s="13" t="n">
        <v>9</v>
      </c>
      <c r="B15" s="14" t="n">
        <v>46023</v>
      </c>
      <c r="C15" s="15" t="n">
        <v>210</v>
      </c>
      <c r="D15" s="21" t="n">
        <v>10010067</v>
      </c>
      <c r="E15" s="28">
        <f>IFERROR(VLOOKUP(D15,'أرصدة المخزن'!$A:$E,3,0),"")</f>
        <v/>
      </c>
      <c r="F15" s="28">
        <f>IFERROR(VLOOKUP(D15,'أرصدة المخزن'!$A:$H,4,0),"")</f>
        <v/>
      </c>
      <c r="G15" s="13" t="n">
        <v>89</v>
      </c>
      <c r="H15" s="102" t="inlineStr">
        <is>
          <t>إضافة</t>
        </is>
      </c>
      <c r="I15" s="13" t="n"/>
    </row>
    <row r="16" ht="24.75" customFormat="1" customHeight="1" s="140">
      <c r="A16" s="13" t="n">
        <v>10</v>
      </c>
      <c r="B16" s="14" t="n">
        <v>46023</v>
      </c>
      <c r="C16" s="15" t="n">
        <v>210</v>
      </c>
      <c r="D16" s="19" t="n">
        <v>10010100</v>
      </c>
      <c r="E16" s="28">
        <f>IFERROR(VLOOKUP(D16,'أرصدة المخزن'!$A:$E,3,0),"")</f>
        <v/>
      </c>
      <c r="F16" s="28">
        <f>IFERROR(VLOOKUP(D16,'أرصدة المخزن'!$A:$H,4,0),"")</f>
        <v/>
      </c>
      <c r="G16" s="13" t="n">
        <v>10</v>
      </c>
      <c r="H16" s="102" t="inlineStr">
        <is>
          <t>إضافة</t>
        </is>
      </c>
      <c r="I16" s="13" t="n"/>
    </row>
    <row r="17" ht="24.75" customFormat="1" customHeight="1" s="140">
      <c r="A17" s="13" t="n">
        <v>11</v>
      </c>
      <c r="B17" s="14" t="n">
        <v>46023</v>
      </c>
      <c r="C17" s="15" t="n">
        <v>210</v>
      </c>
      <c r="D17" s="19" t="n">
        <v>10010025</v>
      </c>
      <c r="E17" s="28">
        <f>IFERROR(VLOOKUP(D17,'أرصدة المخزن'!$A:$E,3,0),"")</f>
        <v/>
      </c>
      <c r="F17" s="28">
        <f>IFERROR(VLOOKUP(D17,'أرصدة المخزن'!$A:$H,4,0),"")</f>
        <v/>
      </c>
      <c r="G17" s="13" t="n">
        <v>12</v>
      </c>
      <c r="H17" s="102" t="inlineStr">
        <is>
          <t>إضافة</t>
        </is>
      </c>
      <c r="I17" s="13" t="n"/>
    </row>
    <row r="18" ht="24.75" customFormat="1" customHeight="1" s="140">
      <c r="A18" s="13" t="n">
        <v>12</v>
      </c>
      <c r="B18" s="14" t="n">
        <v>46023</v>
      </c>
      <c r="C18" s="15" t="n">
        <v>210</v>
      </c>
      <c r="D18" s="19" t="n">
        <v>10010145</v>
      </c>
      <c r="E18" s="28">
        <f>IFERROR(VLOOKUP(D18,'أرصدة المخزن'!$A:$E,3,0),"")</f>
        <v/>
      </c>
      <c r="F18" s="28">
        <f>IFERROR(VLOOKUP(D18,'أرصدة المخزن'!$A:$H,4,0),"")</f>
        <v/>
      </c>
      <c r="G18" s="13" t="n">
        <v>3</v>
      </c>
      <c r="H18" s="102" t="inlineStr">
        <is>
          <t>إضافة</t>
        </is>
      </c>
      <c r="I18" s="13" t="n"/>
    </row>
    <row r="19" ht="24.75" customFormat="1" customHeight="1" s="140">
      <c r="A19" s="13" t="n">
        <v>13</v>
      </c>
      <c r="B19" s="14" t="n">
        <v>46023</v>
      </c>
      <c r="C19" s="15" t="n">
        <v>210</v>
      </c>
      <c r="D19" s="19" t="n">
        <v>10010136</v>
      </c>
      <c r="E19" s="28">
        <f>IFERROR(VLOOKUP(D19,'أرصدة المخزن'!$A:$E,3,0),"")</f>
        <v/>
      </c>
      <c r="F19" s="28">
        <f>IFERROR(VLOOKUP(D19,'أرصدة المخزن'!$A:$H,4,0),"")</f>
        <v/>
      </c>
      <c r="G19" s="13" t="n">
        <v>1</v>
      </c>
      <c r="H19" s="102" t="inlineStr">
        <is>
          <t>إضافة</t>
        </is>
      </c>
      <c r="I19" s="13" t="inlineStr">
        <is>
          <t>ليست كاملة 15 متر</t>
        </is>
      </c>
    </row>
    <row r="20" ht="24.75" customFormat="1" customHeight="1" s="140">
      <c r="A20" s="13" t="n">
        <v>14</v>
      </c>
      <c r="B20" s="14" t="n">
        <v>46023</v>
      </c>
      <c r="C20" s="15" t="n">
        <v>210</v>
      </c>
      <c r="D20" s="19" t="n">
        <v>10010163</v>
      </c>
      <c r="E20" s="28">
        <f>IFERROR(VLOOKUP(D20,'أرصدة المخزن'!$A:$E,3,0),"")</f>
        <v/>
      </c>
      <c r="F20" s="28">
        <f>IFERROR(VLOOKUP(D20,'أرصدة المخزن'!$A:$H,4,0),"")</f>
        <v/>
      </c>
      <c r="G20" s="13" t="n">
        <v>4</v>
      </c>
      <c r="H20" s="102" t="inlineStr">
        <is>
          <t>إضافة</t>
        </is>
      </c>
      <c r="I20" s="13" t="n"/>
    </row>
    <row r="21" ht="24.75" customFormat="1" customHeight="1" s="140">
      <c r="A21" s="13" t="n">
        <v>15</v>
      </c>
      <c r="B21" s="14" t="n">
        <v>46023</v>
      </c>
      <c r="C21" s="15" t="n">
        <v>211</v>
      </c>
      <c r="D21" s="19" t="n">
        <v>10010174</v>
      </c>
      <c r="E21" s="28">
        <f>IFERROR(VLOOKUP(D21,'أرصدة المخزن'!$A:$E,3,0),"")</f>
        <v/>
      </c>
      <c r="F21" s="28">
        <f>IFERROR(VLOOKUP(D21,'أرصدة المخزن'!$A:$H,4,0),"")</f>
        <v/>
      </c>
      <c r="G21" s="13" t="n">
        <v>1</v>
      </c>
      <c r="H21" s="102" t="inlineStr">
        <is>
          <t>إضافة</t>
        </is>
      </c>
      <c r="I21" s="13" t="n"/>
    </row>
    <row r="22" ht="24.75" customFormat="1" customHeight="1" s="140">
      <c r="A22" s="13" t="n">
        <v>16</v>
      </c>
      <c r="B22" s="14" t="n">
        <v>46023</v>
      </c>
      <c r="C22" s="15" t="n">
        <v>211</v>
      </c>
      <c r="D22" s="19" t="n">
        <v>10010173</v>
      </c>
      <c r="E22" s="28">
        <f>IFERROR(VLOOKUP(D22,'أرصدة المخزن'!$A:$E,3,0),"")</f>
        <v/>
      </c>
      <c r="F22" s="28">
        <f>IFERROR(VLOOKUP(D22,'أرصدة المخزن'!$A:$H,4,0),"")</f>
        <v/>
      </c>
      <c r="G22" s="13" t="n">
        <v>3</v>
      </c>
      <c r="H22" s="102" t="inlineStr">
        <is>
          <t>إضافة</t>
        </is>
      </c>
      <c r="I22" s="13" t="n"/>
    </row>
    <row r="23" ht="24.75" customFormat="1" customHeight="1" s="140">
      <c r="A23" s="13" t="n">
        <v>17</v>
      </c>
      <c r="B23" s="14" t="n">
        <v>46023</v>
      </c>
      <c r="C23" s="15" t="n">
        <v>211</v>
      </c>
      <c r="D23" s="19" t="n">
        <v>10020220</v>
      </c>
      <c r="E23" s="28">
        <f>IFERROR(VLOOKUP(D23,'أرصدة المخزن'!$A:$E,3,0),"")</f>
        <v/>
      </c>
      <c r="F23" s="28">
        <f>IFERROR(VLOOKUP(D23,'أرصدة المخزن'!$A:$H,4,0),"")</f>
        <v/>
      </c>
      <c r="G23" s="13" t="n">
        <v>2</v>
      </c>
      <c r="H23" s="102" t="inlineStr">
        <is>
          <t>إضافة</t>
        </is>
      </c>
      <c r="I23" s="13" t="n"/>
    </row>
    <row r="24" ht="24.75" customFormat="1" customHeight="1" s="140">
      <c r="A24" s="13" t="n">
        <v>18</v>
      </c>
      <c r="B24" s="14" t="n">
        <v>46023</v>
      </c>
      <c r="C24" s="15" t="n">
        <v>211</v>
      </c>
      <c r="D24" s="19" t="n">
        <v>10080011</v>
      </c>
      <c r="E24" s="28">
        <f>IFERROR(VLOOKUP(D24,'أرصدة المخزن'!$A:$E,3,0),"")</f>
        <v/>
      </c>
      <c r="F24" s="28">
        <f>IFERROR(VLOOKUP(D24,'أرصدة المخزن'!$A:$H,4,0),"")</f>
        <v/>
      </c>
      <c r="G24" s="13" t="n">
        <v>14</v>
      </c>
      <c r="H24" s="102" t="inlineStr">
        <is>
          <t>إضافة</t>
        </is>
      </c>
      <c r="I24" s="13" t="n"/>
    </row>
    <row r="25" ht="24.75" customFormat="1" customHeight="1" s="140">
      <c r="A25" s="13" t="n">
        <v>19</v>
      </c>
      <c r="B25" s="14" t="n">
        <v>46023</v>
      </c>
      <c r="C25" s="15" t="n">
        <v>211</v>
      </c>
      <c r="D25" s="19" t="n">
        <v>10080015</v>
      </c>
      <c r="E25" s="28">
        <f>IFERROR(VLOOKUP(D25,'أرصدة المخزن'!$A:$E,3,0),"")</f>
        <v/>
      </c>
      <c r="F25" s="28">
        <f>IFERROR(VLOOKUP(D25,'أرصدة المخزن'!$A:$H,4,0),"")</f>
        <v/>
      </c>
      <c r="G25" s="13" t="n">
        <v>2</v>
      </c>
      <c r="H25" s="102" t="inlineStr">
        <is>
          <t>إضافة</t>
        </is>
      </c>
      <c r="I25" s="13" t="n"/>
    </row>
    <row r="26" ht="24.75" customFormat="1" customHeight="1" s="140">
      <c r="A26" s="13" t="n">
        <v>20</v>
      </c>
      <c r="B26" s="14" t="n">
        <v>46023</v>
      </c>
      <c r="C26" s="15" t="n">
        <v>211</v>
      </c>
      <c r="D26" s="19" t="n">
        <v>10010073</v>
      </c>
      <c r="E26" s="28">
        <f>IFERROR(VLOOKUP(D26,'أرصدة المخزن'!$A:$E,3,0),"")</f>
        <v/>
      </c>
      <c r="F26" s="28">
        <f>IFERROR(VLOOKUP(D26,'أرصدة المخزن'!$A:$H,4,0),"")</f>
        <v/>
      </c>
      <c r="G26" s="13" t="n">
        <v>21</v>
      </c>
      <c r="H26" s="102" t="inlineStr">
        <is>
          <t>إضافة</t>
        </is>
      </c>
      <c r="I26" s="13" t="n"/>
    </row>
    <row r="27" ht="24.75" customFormat="1" customHeight="1" s="140">
      <c r="A27" s="13" t="n">
        <v>21</v>
      </c>
      <c r="B27" s="14" t="n">
        <v>46023</v>
      </c>
      <c r="C27" s="15" t="n">
        <v>211</v>
      </c>
      <c r="D27" s="19" t="n">
        <v>10160019</v>
      </c>
      <c r="E27" s="28">
        <f>IFERROR(VLOOKUP(D27,'أرصدة المخزن'!$A:$E,3,0),"")</f>
        <v/>
      </c>
      <c r="F27" s="28">
        <f>IFERROR(VLOOKUP(D27,'أرصدة المخزن'!$A:$H,4,0),"")</f>
        <v/>
      </c>
      <c r="G27" s="13" t="n">
        <v>1</v>
      </c>
      <c r="H27" s="102" t="inlineStr">
        <is>
          <t>إضافة</t>
        </is>
      </c>
      <c r="I27" s="13" t="n"/>
    </row>
    <row r="28" ht="24.75" customFormat="1" customHeight="1" s="140">
      <c r="A28" s="13" t="n">
        <v>22</v>
      </c>
      <c r="B28" s="14" t="n">
        <v>46023</v>
      </c>
      <c r="C28" s="15" t="n">
        <v>211</v>
      </c>
      <c r="D28" s="19" t="n">
        <v>10170061</v>
      </c>
      <c r="E28" s="28">
        <f>IFERROR(VLOOKUP(D28,'أرصدة المخزن'!$A:$E,3,0),"")</f>
        <v/>
      </c>
      <c r="F28" s="28">
        <f>IFERROR(VLOOKUP(D28,'أرصدة المخزن'!$A:$H,4,0),"")</f>
        <v/>
      </c>
      <c r="G28" s="13" t="n">
        <v>1</v>
      </c>
      <c r="H28" s="102" t="inlineStr">
        <is>
          <t>إضافة</t>
        </is>
      </c>
      <c r="I28" s="13" t="n"/>
    </row>
    <row r="29" ht="24.75" customFormat="1" customHeight="1" s="140">
      <c r="A29" s="13" t="n">
        <v>23</v>
      </c>
      <c r="B29" s="14" t="n">
        <v>46023</v>
      </c>
      <c r="C29" s="15" t="n">
        <v>211</v>
      </c>
      <c r="D29" s="19" t="n">
        <v>10080009</v>
      </c>
      <c r="E29" s="28">
        <f>IFERROR(VLOOKUP(D29,'أرصدة المخزن'!$A:$E,3,0),"")</f>
        <v/>
      </c>
      <c r="F29" s="28">
        <f>IFERROR(VLOOKUP(D29,'أرصدة المخزن'!$A:$H,4,0),"")</f>
        <v/>
      </c>
      <c r="G29" s="13" t="n">
        <v>125</v>
      </c>
      <c r="H29" s="102" t="inlineStr">
        <is>
          <t>إضافة</t>
        </is>
      </c>
      <c r="I29" s="13" t="n"/>
    </row>
    <row r="30" ht="24.75" customFormat="1" customHeight="1" s="140">
      <c r="A30" s="13" t="n">
        <v>24</v>
      </c>
      <c r="B30" s="14" t="n">
        <v>46023</v>
      </c>
      <c r="C30" s="15" t="n">
        <v>211</v>
      </c>
      <c r="D30" s="21" t="n">
        <v>10010184</v>
      </c>
      <c r="E30" s="28">
        <f>IFERROR(VLOOKUP(D30,'أرصدة المخزن'!$A:$E,3,0),"")</f>
        <v/>
      </c>
      <c r="F30" s="28">
        <f>IFERROR(VLOOKUP(D30,'أرصدة المخزن'!$A:$H,4,0),"")</f>
        <v/>
      </c>
      <c r="G30" s="13" t="n">
        <v>20</v>
      </c>
      <c r="H30" s="102" t="inlineStr">
        <is>
          <t>إضافة</t>
        </is>
      </c>
      <c r="I30" s="13" t="n"/>
    </row>
    <row r="31" ht="24.75" customHeight="1" s="138">
      <c r="A31" s="13" t="n">
        <v>25</v>
      </c>
      <c r="B31" s="14" t="n">
        <v>46023</v>
      </c>
      <c r="C31" s="15" t="n">
        <v>211</v>
      </c>
      <c r="D31" s="19" t="n">
        <v>10040055</v>
      </c>
      <c r="E31" s="28">
        <f>IFERROR(VLOOKUP(D31,'أرصدة المخزن'!$A:$E,3,0),"")</f>
        <v/>
      </c>
      <c r="F31" s="28">
        <f>IFERROR(VLOOKUP(D31,'أرصدة المخزن'!$A:$H,4,0),"")</f>
        <v/>
      </c>
      <c r="G31" s="13" t="n">
        <v>2</v>
      </c>
      <c r="H31" s="102" t="inlineStr">
        <is>
          <t>إضافة</t>
        </is>
      </c>
      <c r="I31" s="13" t="n"/>
    </row>
    <row r="32" ht="24.75" customHeight="1" s="138">
      <c r="A32" s="13" t="n">
        <v>26</v>
      </c>
      <c r="B32" s="14" t="n">
        <v>46023</v>
      </c>
      <c r="C32" s="15" t="n">
        <v>211</v>
      </c>
      <c r="D32" s="19" t="n">
        <v>10010146</v>
      </c>
      <c r="E32" s="28">
        <f>IFERROR(VLOOKUP(D32,'أرصدة المخزن'!$A:$E,3,0),"")</f>
        <v/>
      </c>
      <c r="F32" s="28">
        <f>IFERROR(VLOOKUP(D32,'أرصدة المخزن'!$A:$H,4,0),"")</f>
        <v/>
      </c>
      <c r="G32" s="13" t="n">
        <v>1</v>
      </c>
      <c r="H32" s="102" t="inlineStr">
        <is>
          <t>إضافة</t>
        </is>
      </c>
      <c r="I32" s="13" t="inlineStr">
        <is>
          <t>ليست كاملة 3متر</t>
        </is>
      </c>
    </row>
    <row r="33" ht="24.75" customHeight="1" s="138">
      <c r="A33" s="13" t="n">
        <v>27</v>
      </c>
      <c r="B33" s="14" t="n">
        <v>46023</v>
      </c>
      <c r="C33" s="15" t="n">
        <v>211</v>
      </c>
      <c r="D33" s="19" t="n">
        <v>10010078</v>
      </c>
      <c r="E33" s="28">
        <f>IFERROR(VLOOKUP(D33,'أرصدة المخزن'!$A:$E,3,0),"")</f>
        <v/>
      </c>
      <c r="F33" s="28">
        <f>IFERROR(VLOOKUP(D33,'أرصدة المخزن'!$A:$H,4,0),"")</f>
        <v/>
      </c>
      <c r="G33" s="13" t="n">
        <v>6</v>
      </c>
      <c r="H33" s="102" t="inlineStr">
        <is>
          <t>إضافة</t>
        </is>
      </c>
      <c r="I33" s="13" t="inlineStr">
        <is>
          <t>وارد شركة لاين لادارة الاصول العقارية</t>
        </is>
      </c>
    </row>
    <row r="34" ht="24.75" customHeight="1" s="138">
      <c r="A34" s="13" t="n">
        <v>28</v>
      </c>
      <c r="B34" s="14" t="n">
        <v>46030</v>
      </c>
      <c r="C34" s="15" t="n">
        <v>212</v>
      </c>
      <c r="D34" s="19" t="n">
        <v>10010071</v>
      </c>
      <c r="E34" s="28">
        <f>IFERROR(VLOOKUP(D34,'أرصدة المخزن'!$A:$E,3,0),"")</f>
        <v/>
      </c>
      <c r="F34" s="28">
        <f>IFERROR(VLOOKUP(D34,'أرصدة المخزن'!$A:$H,4,0),"")</f>
        <v/>
      </c>
      <c r="G34" s="13" t="n">
        <v>18</v>
      </c>
      <c r="H34" s="102" t="inlineStr">
        <is>
          <t>إضافة</t>
        </is>
      </c>
      <c r="I34" s="51" t="inlineStr">
        <is>
          <t>وارد من التشغيل (صيانة) 
حفلة رأس السنة ببول1</t>
        </is>
      </c>
    </row>
    <row r="35" ht="24.75" customHeight="1" s="138">
      <c r="A35" s="13" t="n">
        <v>29</v>
      </c>
      <c r="B35" s="14" t="n">
        <v>46030</v>
      </c>
      <c r="C35" s="15" t="n">
        <v>212</v>
      </c>
      <c r="D35" s="19" t="n">
        <v>10020215</v>
      </c>
      <c r="E35" s="28">
        <f>IFERROR(VLOOKUP(D35,'أرصدة المخزن'!$A:$E,3,0),"")</f>
        <v/>
      </c>
      <c r="F35" s="28">
        <f>IFERROR(VLOOKUP(D35,'أرصدة المخزن'!$A:$H,4,0),"")</f>
        <v/>
      </c>
      <c r="G35" s="13" t="n">
        <v>7</v>
      </c>
      <c r="H35" s="102" t="inlineStr">
        <is>
          <t>إضافة</t>
        </is>
      </c>
      <c r="I35" s="13" t="inlineStr">
        <is>
          <t>وارد من التشغيل (صيانة) 
حفلة رأس السنة ببول1</t>
        </is>
      </c>
    </row>
    <row r="36" ht="24.75" customHeight="1" s="138">
      <c r="A36" s="13" t="n">
        <v>30</v>
      </c>
      <c r="B36" s="14" t="n">
        <v>46030</v>
      </c>
      <c r="C36" s="15" t="n">
        <v>212</v>
      </c>
      <c r="D36" s="19" t="n">
        <v>10020109</v>
      </c>
      <c r="E36" s="28">
        <f>IFERROR(VLOOKUP(D36,'أرصدة المخزن'!$A:$E,3,0),"")</f>
        <v/>
      </c>
      <c r="F36" s="28">
        <f>IFERROR(VLOOKUP(D36,'أرصدة المخزن'!$A:$H,4,0),"")</f>
        <v/>
      </c>
      <c r="G36" s="13" t="n">
        <v>8</v>
      </c>
      <c r="H36" s="102" t="inlineStr">
        <is>
          <t>إضافة</t>
        </is>
      </c>
      <c r="I36" s="13" t="inlineStr">
        <is>
          <t>وارد من التشغيل (صيانة) 
حفلة رأس السنة ببول1</t>
        </is>
      </c>
    </row>
    <row r="37" ht="24.75" customHeight="1" s="138">
      <c r="A37" s="13" t="n">
        <v>31</v>
      </c>
      <c r="B37" s="14" t="n">
        <v>46030</v>
      </c>
      <c r="C37" s="15" t="n">
        <v>212</v>
      </c>
      <c r="D37" s="19" t="n">
        <v>10020230</v>
      </c>
      <c r="E37" s="28">
        <f>IFERROR(VLOOKUP(D37,'أرصدة المخزن'!$A:$E,3,0),"")</f>
        <v/>
      </c>
      <c r="F37" s="28">
        <f>IFERROR(VLOOKUP(D37,'أرصدة المخزن'!$A:$H,4,0),"")</f>
        <v/>
      </c>
      <c r="G37" s="13" t="n">
        <v>12</v>
      </c>
      <c r="H37" s="102" t="inlineStr">
        <is>
          <t>إضافة</t>
        </is>
      </c>
      <c r="I37" s="13" t="inlineStr">
        <is>
          <t>وارد من التشغيل (صيانة) 
حفلة رأس السنة ببول1</t>
        </is>
      </c>
    </row>
    <row r="38" ht="24.75" customHeight="1" s="138">
      <c r="A38" s="13" t="n">
        <v>32</v>
      </c>
      <c r="B38" s="14" t="n">
        <v>46037</v>
      </c>
      <c r="C38" s="15" t="n">
        <v>213</v>
      </c>
      <c r="D38" s="19" t="n">
        <v>10010150</v>
      </c>
      <c r="E38" s="28">
        <f>IFERROR(VLOOKUP(D38,'أرصدة المخزن'!$A:$E,3,0),"")</f>
        <v/>
      </c>
      <c r="F38" s="28">
        <f>IFERROR(VLOOKUP(D38,'أرصدة المخزن'!$A:$H,4,0),"")</f>
        <v/>
      </c>
      <c r="G38" s="13" t="n">
        <v>100</v>
      </c>
      <c r="H38" s="102" t="inlineStr">
        <is>
          <t>إضافة</t>
        </is>
      </c>
      <c r="I38" s="13" t="inlineStr">
        <is>
          <t>وارد من مخازن بروكس (صيانة)</t>
        </is>
      </c>
    </row>
    <row r="39" ht="24.75" customHeight="1" s="138">
      <c r="A39" s="13" t="n">
        <v>33</v>
      </c>
      <c r="B39" s="14" t="n">
        <v>46046</v>
      </c>
      <c r="C39" s="15" t="n">
        <v>214</v>
      </c>
      <c r="D39" s="19" t="n">
        <v>10010129</v>
      </c>
      <c r="E39" s="28">
        <f>IFERROR(VLOOKUP(D39,'أرصدة المخزن'!$A:$E,3,0),"")</f>
        <v/>
      </c>
      <c r="F39" s="28">
        <f>IFERROR(VLOOKUP(D39,'أرصدة المخزن'!$A:$H,4,0),"")</f>
        <v/>
      </c>
      <c r="G39" s="13" t="n">
        <v>5</v>
      </c>
      <c r="H39" s="102" t="inlineStr">
        <is>
          <t>إضافة</t>
        </is>
      </c>
      <c r="I39" s="51" t="inlineStr">
        <is>
          <t xml:space="preserve">وارد من التشغيل (صيانة) </t>
        </is>
      </c>
    </row>
    <row r="40" ht="24.75" customHeight="1" s="138">
      <c r="A40" s="13" t="n">
        <v>34</v>
      </c>
      <c r="B40" s="14" t="n">
        <v>46046</v>
      </c>
      <c r="C40" s="15" t="n">
        <v>214</v>
      </c>
      <c r="D40" s="19" t="n">
        <v>10160002</v>
      </c>
      <c r="E40" s="28">
        <f>IFERROR(VLOOKUP(D40,'أرصدة المخزن'!$A:$E,3,0),"")</f>
        <v/>
      </c>
      <c r="F40" s="28">
        <f>IFERROR(VLOOKUP(D40,'أرصدة المخزن'!$A:$H,4,0),"")</f>
        <v/>
      </c>
      <c r="G40" s="13" t="n">
        <v>1</v>
      </c>
      <c r="H40" s="102" t="inlineStr">
        <is>
          <t>إضافة</t>
        </is>
      </c>
      <c r="I40" s="13" t="inlineStr">
        <is>
          <t>وارد اوامر صرف سابقة</t>
        </is>
      </c>
    </row>
    <row r="41" ht="24.75" customHeight="1" s="138">
      <c r="A41" s="13" t="n">
        <v>35</v>
      </c>
      <c r="B41" s="14" t="n">
        <v>46046</v>
      </c>
      <c r="C41" s="15" t="n">
        <v>214</v>
      </c>
      <c r="D41" s="19" t="n">
        <v>10010172</v>
      </c>
      <c r="E41" s="28">
        <f>IFERROR(VLOOKUP(D41,'أرصدة المخزن'!$A:$E,3,0),"")</f>
        <v/>
      </c>
      <c r="F41" s="28">
        <f>IFERROR(VLOOKUP(D41,'أرصدة المخزن'!$A:$H,4,0),"")</f>
        <v/>
      </c>
      <c r="G41" s="13" t="n">
        <v>3</v>
      </c>
      <c r="H41" s="102" t="inlineStr">
        <is>
          <t>إضافة</t>
        </is>
      </c>
      <c r="I41" s="13" t="inlineStr">
        <is>
          <t>وارد من الشغيل صيانة</t>
        </is>
      </c>
    </row>
    <row r="42" ht="24.75" customHeight="1" s="138">
      <c r="A42" s="13" t="n">
        <v>36</v>
      </c>
      <c r="B42" s="14" t="n">
        <v>46046</v>
      </c>
      <c r="C42" s="15" t="n">
        <v>214</v>
      </c>
      <c r="D42" s="19" t="n">
        <v>10010166</v>
      </c>
      <c r="E42" s="28">
        <f>IFERROR(VLOOKUP(D42,'أرصدة المخزن'!$A:$E,3,0),"")</f>
        <v/>
      </c>
      <c r="F42" s="28">
        <f>IFERROR(VLOOKUP(D42,'أرصدة المخزن'!$A:$H,4,0),"")</f>
        <v/>
      </c>
      <c r="G42" s="13" t="n">
        <v>5</v>
      </c>
      <c r="H42" s="102" t="inlineStr">
        <is>
          <t>إضافة</t>
        </is>
      </c>
      <c r="I42" s="13" t="inlineStr">
        <is>
          <t>وارد من الشغيل صيانة</t>
        </is>
      </c>
    </row>
    <row r="43" ht="24.75" customHeight="1" s="138">
      <c r="A43" s="13" t="n">
        <v>37</v>
      </c>
      <c r="B43" s="14" t="n">
        <v>46046</v>
      </c>
      <c r="C43" s="15" t="n">
        <v>214</v>
      </c>
      <c r="D43" s="21" t="n">
        <v>10020205</v>
      </c>
      <c r="E43" s="28">
        <f>IFERROR(VLOOKUP(D43,'أرصدة المخزن'!$A:$E,3,0),"")</f>
        <v/>
      </c>
      <c r="F43" s="28">
        <f>IFERROR(VLOOKUP(D43,'أرصدة المخزن'!$A:$H,4,0),"")</f>
        <v/>
      </c>
      <c r="G43" s="13" t="n">
        <v>10</v>
      </c>
      <c r="H43" s="102" t="inlineStr">
        <is>
          <t>إضافة</t>
        </is>
      </c>
      <c r="I43" s="13" t="inlineStr">
        <is>
          <t>وارد اوامر صرف سابقة</t>
        </is>
      </c>
    </row>
    <row r="44" ht="24.75" customHeight="1" s="138">
      <c r="A44" s="13" t="n">
        <v>38</v>
      </c>
      <c r="B44" s="14" t="n">
        <v>46046</v>
      </c>
      <c r="C44" s="15" t="n">
        <v>214</v>
      </c>
      <c r="D44" s="19" t="n">
        <v>10020208</v>
      </c>
      <c r="E44" s="28">
        <f>IFERROR(VLOOKUP(D44,'أرصدة المخزن'!$A:$E,3,0),"")</f>
        <v/>
      </c>
      <c r="F44" s="28">
        <f>IFERROR(VLOOKUP(D44,'أرصدة المخزن'!$A:$H,4,0),"")</f>
        <v/>
      </c>
      <c r="G44" s="13" t="n">
        <v>5</v>
      </c>
      <c r="H44" s="102" t="inlineStr">
        <is>
          <t>إضافة</t>
        </is>
      </c>
      <c r="I44" s="13" t="inlineStr">
        <is>
          <t>وارد اوامر صرف سابقة</t>
        </is>
      </c>
    </row>
    <row r="45" ht="24.75" customHeight="1" s="138">
      <c r="A45" s="13" t="n">
        <v>39</v>
      </c>
      <c r="B45" s="14" t="n">
        <v>46046</v>
      </c>
      <c r="C45" s="15" t="n">
        <v>214</v>
      </c>
      <c r="D45" s="19" t="n">
        <v>10020159</v>
      </c>
      <c r="E45" s="28">
        <f>IFERROR(VLOOKUP(D45,'أرصدة المخزن'!$A:$E,3,0),"")</f>
        <v/>
      </c>
      <c r="F45" s="28">
        <f>IFERROR(VLOOKUP(D45,'أرصدة المخزن'!$A:$H,4,0),"")</f>
        <v/>
      </c>
      <c r="G45" s="13" t="n">
        <v>2</v>
      </c>
      <c r="H45" s="102" t="inlineStr">
        <is>
          <t>إضافة</t>
        </is>
      </c>
      <c r="I45" s="13" t="inlineStr">
        <is>
          <t>وارد اوامر صرف سابقة</t>
        </is>
      </c>
    </row>
    <row r="46" ht="24.75" customHeight="1" s="138">
      <c r="A46" s="13" t="n">
        <v>40</v>
      </c>
      <c r="B46" s="14" t="n">
        <v>46046</v>
      </c>
      <c r="C46" s="15" t="n">
        <v>214</v>
      </c>
      <c r="D46" s="19" t="n">
        <v>10020167</v>
      </c>
      <c r="E46" s="28">
        <f>IFERROR(VLOOKUP(D46,'أرصدة المخزن'!$A:$E,3,0),"")</f>
        <v/>
      </c>
      <c r="F46" s="28">
        <f>IFERROR(VLOOKUP(D46,'أرصدة المخزن'!$A:$H,4,0),"")</f>
        <v/>
      </c>
      <c r="G46" s="13" t="n">
        <v>1</v>
      </c>
      <c r="H46" s="102" t="inlineStr">
        <is>
          <t>إضافة</t>
        </is>
      </c>
      <c r="I46" s="13" t="inlineStr">
        <is>
          <t>وارد اوامر صرف سابقة</t>
        </is>
      </c>
    </row>
    <row r="47" ht="24.75" customHeight="1" s="138">
      <c r="A47" s="13" t="n">
        <v>41</v>
      </c>
      <c r="B47" s="14" t="n">
        <v>46046</v>
      </c>
      <c r="C47" s="15" t="n">
        <v>214</v>
      </c>
      <c r="D47" s="19" t="n">
        <v>10020265</v>
      </c>
      <c r="E47" s="28">
        <f>IFERROR(VLOOKUP(D47,'أرصدة المخزن'!$A:$E,3,0),"")</f>
        <v/>
      </c>
      <c r="F47" s="28">
        <f>IFERROR(VLOOKUP(D47,'أرصدة المخزن'!$A:$H,4,0),"")</f>
        <v/>
      </c>
      <c r="G47" s="13" t="n">
        <v>4</v>
      </c>
      <c r="H47" s="102" t="inlineStr">
        <is>
          <t>إضافة</t>
        </is>
      </c>
      <c r="I47" s="13" t="inlineStr">
        <is>
          <t>وارد اوامر صرف سابقة</t>
        </is>
      </c>
    </row>
    <row r="48" ht="24.75" customHeight="1" s="138">
      <c r="A48" s="13" t="n">
        <v>42</v>
      </c>
      <c r="B48" s="14" t="n">
        <v>46046</v>
      </c>
      <c r="C48" s="15" t="n">
        <v>214</v>
      </c>
      <c r="D48" s="19" t="n">
        <v>10020206</v>
      </c>
      <c r="E48" s="28">
        <f>IFERROR(VLOOKUP(D48,'أرصدة المخزن'!$A:$E,3,0),"")</f>
        <v/>
      </c>
      <c r="F48" s="28">
        <f>IFERROR(VLOOKUP(D48,'أرصدة المخزن'!$A:$H,4,0),"")</f>
        <v/>
      </c>
      <c r="G48" s="13" t="n">
        <v>5</v>
      </c>
      <c r="H48" s="102" t="inlineStr">
        <is>
          <t>إضافة</t>
        </is>
      </c>
      <c r="I48" s="13" t="inlineStr">
        <is>
          <t>وارد اوامر صرف سابقة</t>
        </is>
      </c>
    </row>
    <row r="49" ht="24.75" customHeight="1" s="138">
      <c r="A49" s="13" t="n">
        <v>43</v>
      </c>
      <c r="B49" s="14" t="n">
        <v>46046</v>
      </c>
      <c r="C49" s="15" t="n">
        <v>214</v>
      </c>
      <c r="D49" s="21" t="n">
        <v>10020174</v>
      </c>
      <c r="E49" s="28">
        <f>IFERROR(VLOOKUP(D49,'أرصدة المخزن'!$A:$E,3,0),"")</f>
        <v/>
      </c>
      <c r="F49" s="28">
        <f>IFERROR(VLOOKUP(D49,'أرصدة المخزن'!$A:$H,4,0),"")</f>
        <v/>
      </c>
      <c r="G49" s="13" t="n">
        <v>4</v>
      </c>
      <c r="H49" s="102" t="inlineStr">
        <is>
          <t>إضافة</t>
        </is>
      </c>
      <c r="I49" s="13" t="inlineStr">
        <is>
          <t>وارد اوامر صرف سابقة</t>
        </is>
      </c>
    </row>
    <row r="50" ht="24.75" customHeight="1" s="138">
      <c r="A50" s="13" t="n">
        <v>44</v>
      </c>
      <c r="B50" s="14" t="n">
        <v>46046</v>
      </c>
      <c r="C50" s="15" t="n">
        <v>214</v>
      </c>
      <c r="D50" s="19" t="n">
        <v>10020163</v>
      </c>
      <c r="E50" s="28">
        <f>IFERROR(VLOOKUP(D50,'أرصدة المخزن'!$A:$E,3,0),"")</f>
        <v/>
      </c>
      <c r="F50" s="28">
        <f>IFERROR(VLOOKUP(D50,'أرصدة المخزن'!$A:$H,4,0),"")</f>
        <v/>
      </c>
      <c r="G50" s="13" t="n">
        <v>5</v>
      </c>
      <c r="H50" s="102" t="inlineStr">
        <is>
          <t>إضافة</t>
        </is>
      </c>
      <c r="I50" s="13" t="inlineStr">
        <is>
          <t>وارد اوامر صرف سابقة</t>
        </is>
      </c>
    </row>
    <row r="51" ht="24.75" customHeight="1" s="138">
      <c r="A51" s="13" t="n">
        <v>45</v>
      </c>
      <c r="B51" s="14" t="n">
        <v>46046</v>
      </c>
      <c r="C51" s="15" t="n">
        <v>214</v>
      </c>
      <c r="D51" s="19" t="n">
        <v>10020168</v>
      </c>
      <c r="E51" s="28">
        <f>IFERROR(VLOOKUP(D51,'أرصدة المخزن'!$A:$E,3,0),"")</f>
        <v/>
      </c>
      <c r="F51" s="28">
        <f>IFERROR(VLOOKUP(D51,'أرصدة المخزن'!$A:$H,4,0),"")</f>
        <v/>
      </c>
      <c r="G51" s="13" t="n">
        <v>3</v>
      </c>
      <c r="H51" s="102" t="inlineStr">
        <is>
          <t>إضافة</t>
        </is>
      </c>
      <c r="I51" s="13" t="inlineStr">
        <is>
          <t>وارد اوامر صرف سابقة</t>
        </is>
      </c>
    </row>
    <row r="52" ht="24.75" customHeight="1" s="138">
      <c r="A52" s="13" t="n">
        <v>46</v>
      </c>
      <c r="B52" s="14" t="n">
        <v>46046</v>
      </c>
      <c r="C52" s="15" t="n">
        <v>214</v>
      </c>
      <c r="D52" s="19" t="n">
        <v>10010065</v>
      </c>
      <c r="E52" s="28">
        <f>IFERROR(VLOOKUP(D52,'أرصدة المخزن'!$A:$E,3,0),"")</f>
        <v/>
      </c>
      <c r="F52" s="28">
        <f>IFERROR(VLOOKUP(D52,'أرصدة المخزن'!$A:$H,4,0),"")</f>
        <v/>
      </c>
      <c r="G52" s="13" t="n">
        <v>85</v>
      </c>
      <c r="H52" s="102" t="inlineStr">
        <is>
          <t>إضافة</t>
        </is>
      </c>
      <c r="I52" s="13" t="inlineStr">
        <is>
          <t>وارد اوامر صرف سابقة</t>
        </is>
      </c>
    </row>
    <row r="53" ht="24.75" customHeight="1" s="138">
      <c r="A53" s="13" t="n">
        <v>47</v>
      </c>
      <c r="B53" s="14" t="n">
        <v>46053</v>
      </c>
      <c r="C53" s="17" t="n">
        <v>215</v>
      </c>
      <c r="D53" s="19" t="n">
        <v>10010101</v>
      </c>
      <c r="E53" s="28">
        <f>IFERROR(VLOOKUP(D53,'أرصدة المخزن'!$A:$E,3,0),"")</f>
        <v/>
      </c>
      <c r="F53" s="28">
        <f>IFERROR(VLOOKUP(D53,'أرصدة المخزن'!$A:$H,4,0),"")</f>
        <v/>
      </c>
      <c r="G53" s="13" t="n">
        <v>300</v>
      </c>
      <c r="H53" s="102" t="inlineStr">
        <is>
          <t>إضافة</t>
        </is>
      </c>
      <c r="I53" s="13" t="inlineStr">
        <is>
          <t>وارد رضا موسي</t>
        </is>
      </c>
    </row>
    <row r="54" ht="24.75" customHeight="1" s="138">
      <c r="A54" s="13" t="n">
        <v>48</v>
      </c>
      <c r="B54" s="14" t="n">
        <v>46053</v>
      </c>
      <c r="C54" s="17" t="n">
        <v>215</v>
      </c>
      <c r="D54" s="19" t="n">
        <v>10010119</v>
      </c>
      <c r="E54" s="28">
        <f>IFERROR(VLOOKUP(D54,'أرصدة المخزن'!$A:$E,3,0),"")</f>
        <v/>
      </c>
      <c r="F54" s="28">
        <f>IFERROR(VLOOKUP(D54,'أرصدة المخزن'!$A:$H,4,0),"")</f>
        <v/>
      </c>
      <c r="G54" s="13" t="n">
        <v>5</v>
      </c>
      <c r="H54" s="102" t="inlineStr">
        <is>
          <t>إضافة</t>
        </is>
      </c>
      <c r="I54" s="13" t="inlineStr">
        <is>
          <t>وارد رضا موسي</t>
        </is>
      </c>
    </row>
    <row r="55" ht="24.75" customHeight="1" s="138">
      <c r="A55" s="13" t="n">
        <v>49</v>
      </c>
      <c r="B55" s="14" t="n">
        <v>46056</v>
      </c>
      <c r="C55" s="17" t="n">
        <v>216</v>
      </c>
      <c r="D55" s="19" t="n"/>
      <c r="E55" s="28">
        <f>IFERROR(VLOOKUP(D55,'أرصدة المخزن'!$A:$E,3,0),"")</f>
        <v/>
      </c>
      <c r="F55" s="28">
        <f>IFERROR(VLOOKUP(D55,'أرصدة المخزن'!$A:$H,4,0),"")</f>
        <v/>
      </c>
      <c r="G55" s="13" t="n">
        <v>0</v>
      </c>
      <c r="H55" s="102" t="inlineStr">
        <is>
          <t>إضافة</t>
        </is>
      </c>
      <c r="I55" s="13" t="inlineStr">
        <is>
          <t>لاغي</t>
        </is>
      </c>
    </row>
    <row r="56" ht="24.75" customHeight="1" s="138">
      <c r="A56" s="13" t="n">
        <v>50</v>
      </c>
      <c r="B56" s="14" t="n">
        <v>46058</v>
      </c>
      <c r="C56" s="17" t="n">
        <v>217</v>
      </c>
      <c r="D56" s="19" t="n"/>
      <c r="E56" s="28">
        <f>IFERROR(VLOOKUP(D56,'أرصدة المخزن'!$A:$E,3,0),"")</f>
        <v/>
      </c>
      <c r="F56" s="28">
        <f>IFERROR(VLOOKUP(D56,'أرصدة المخزن'!$A:$H,4,0),"")</f>
        <v/>
      </c>
      <c r="G56" s="13" t="n">
        <v>0</v>
      </c>
      <c r="H56" s="102" t="inlineStr">
        <is>
          <t>إضافة</t>
        </is>
      </c>
      <c r="I56" s="13" t="inlineStr">
        <is>
          <t>لاغي</t>
        </is>
      </c>
    </row>
    <row r="57" ht="24.75" customHeight="1" s="138">
      <c r="A57" s="13" t="n">
        <v>51</v>
      </c>
      <c r="B57" s="14" t="n">
        <v>46058</v>
      </c>
      <c r="C57" s="17" t="n">
        <v>218</v>
      </c>
      <c r="D57" s="21" t="n"/>
      <c r="E57" s="28">
        <f>IFERROR(VLOOKUP(D57,'أرصدة المخزن'!$A:$E,3,0),"")</f>
        <v/>
      </c>
      <c r="F57" s="28">
        <f>IFERROR(VLOOKUP(D57,'أرصدة المخزن'!$A:$H,4,0),"")</f>
        <v/>
      </c>
      <c r="G57" s="13" t="n">
        <v>0</v>
      </c>
      <c r="H57" s="102" t="inlineStr">
        <is>
          <t>إضافة</t>
        </is>
      </c>
      <c r="I57" s="13" t="inlineStr">
        <is>
          <t>لاغي</t>
        </is>
      </c>
    </row>
    <row r="58" ht="24.75" customHeight="1" s="138">
      <c r="A58" s="13" t="n">
        <v>52</v>
      </c>
      <c r="B58" s="14" t="n">
        <v>46058</v>
      </c>
      <c r="C58" s="17" t="n">
        <v>219</v>
      </c>
      <c r="D58" s="19" t="n"/>
      <c r="E58" s="28">
        <f>IFERROR(VLOOKUP(D58,'أرصدة المخزن'!$A:$E,3,0),"")</f>
        <v/>
      </c>
      <c r="F58" s="28">
        <f>IFERROR(VLOOKUP(D58,'أرصدة المخزن'!$A:$H,4,0),"")</f>
        <v/>
      </c>
      <c r="G58" s="13" t="n">
        <v>0</v>
      </c>
      <c r="H58" s="102" t="inlineStr">
        <is>
          <t>إضافة</t>
        </is>
      </c>
      <c r="I58" s="13" t="inlineStr">
        <is>
          <t>لاغي</t>
        </is>
      </c>
    </row>
    <row r="59" ht="24.75" customHeight="1" s="138">
      <c r="A59" s="13" t="n">
        <v>53</v>
      </c>
      <c r="B59" s="14" t="n">
        <v>46058</v>
      </c>
      <c r="C59" s="17" t="n">
        <v>220</v>
      </c>
      <c r="D59" s="19" t="n"/>
      <c r="E59" s="28">
        <f>IFERROR(VLOOKUP(D59,'أرصدة المخزن'!$A:$E,3,0),"")</f>
        <v/>
      </c>
      <c r="F59" s="28">
        <f>IFERROR(VLOOKUP(D59,'أرصدة المخزن'!$A:$H,4,0),"")</f>
        <v/>
      </c>
      <c r="G59" s="13" t="n">
        <v>0</v>
      </c>
      <c r="H59" s="102" t="inlineStr">
        <is>
          <t>إضافة</t>
        </is>
      </c>
      <c r="I59" s="13" t="inlineStr">
        <is>
          <t>لاغي</t>
        </is>
      </c>
    </row>
    <row r="60" ht="24.75" customHeight="1" s="138">
      <c r="A60" s="13" t="n">
        <v>54</v>
      </c>
      <c r="B60" s="14" t="n">
        <v>46062</v>
      </c>
      <c r="C60" s="17" t="n">
        <v>221</v>
      </c>
      <c r="D60" s="19" t="n">
        <v>10010105</v>
      </c>
      <c r="E60" s="28">
        <f>IFERROR(VLOOKUP(D60,'أرصدة المخزن'!$A:$E,3,0),"")</f>
        <v/>
      </c>
      <c r="F60" s="28">
        <f>IFERROR(VLOOKUP(D60,'أرصدة المخزن'!$A:$H,4,0),"")</f>
        <v/>
      </c>
      <c r="G60" s="13" t="n">
        <v>300</v>
      </c>
      <c r="H60" s="102" t="inlineStr">
        <is>
          <t>إضافة</t>
        </is>
      </c>
      <c r="I60" s="13" t="inlineStr">
        <is>
          <t>وارد شرركة Line لادارة الاصول العقارية</t>
        </is>
      </c>
    </row>
    <row r="61" ht="24.75" customHeight="1" s="138">
      <c r="A61" s="13" t="n">
        <v>55</v>
      </c>
      <c r="B61" s="14" t="n">
        <v>46062</v>
      </c>
      <c r="C61" s="17" t="n">
        <v>221</v>
      </c>
      <c r="D61" s="19" t="n">
        <v>10010057</v>
      </c>
      <c r="E61" s="28">
        <f>IFERROR(VLOOKUP(D61,'أرصدة المخزن'!$A:$E,3,0),"")</f>
        <v/>
      </c>
      <c r="F61" s="28">
        <f>IFERROR(VLOOKUP(D61,'أرصدة المخزن'!$A:$H,4,0),"")</f>
        <v/>
      </c>
      <c r="G61" s="13" t="n">
        <v>50</v>
      </c>
      <c r="H61" s="102" t="inlineStr">
        <is>
          <t>إضافة</t>
        </is>
      </c>
      <c r="I61" s="13" t="inlineStr">
        <is>
          <t>وارد شرركة Line لادارة الاصول العقارية</t>
        </is>
      </c>
    </row>
    <row r="62" ht="24.75" customHeight="1" s="138">
      <c r="A62" s="13" t="n">
        <v>56</v>
      </c>
      <c r="B62" s="14" t="n">
        <v>46062</v>
      </c>
      <c r="C62" s="17" t="n">
        <v>221</v>
      </c>
      <c r="D62" s="21" t="n">
        <v>10010061</v>
      </c>
      <c r="E62" s="28">
        <f>IFERROR(VLOOKUP(D62,'أرصدة المخزن'!$A:$E,3,0),"")</f>
        <v/>
      </c>
      <c r="F62" s="28">
        <f>IFERROR(VLOOKUP(D62,'أرصدة المخزن'!$A:$H,4,0),"")</f>
        <v/>
      </c>
      <c r="G62" s="13" t="n">
        <v>50</v>
      </c>
      <c r="H62" s="102" t="inlineStr">
        <is>
          <t>إضافة</t>
        </is>
      </c>
      <c r="I62" s="13" t="inlineStr">
        <is>
          <t>وارد شرركة Line لادارة الاصول العقارية</t>
        </is>
      </c>
    </row>
    <row r="63" ht="24.75" customHeight="1" s="138">
      <c r="A63" s="13" t="n">
        <v>57</v>
      </c>
      <c r="B63" s="14" t="n">
        <v>46062</v>
      </c>
      <c r="C63" s="17" t="n">
        <v>221</v>
      </c>
      <c r="D63" s="21" t="n">
        <v>10010072</v>
      </c>
      <c r="E63" s="28">
        <f>IFERROR(VLOOKUP(D63,'أرصدة المخزن'!$A:$E,3,0),"")</f>
        <v/>
      </c>
      <c r="F63" s="28">
        <f>IFERROR(VLOOKUP(D63,'أرصدة المخزن'!$A:$H,4,0),"")</f>
        <v/>
      </c>
      <c r="G63" s="13" t="n">
        <v>20</v>
      </c>
      <c r="H63" s="102" t="inlineStr">
        <is>
          <t>إضافة</t>
        </is>
      </c>
      <c r="I63" s="13" t="inlineStr">
        <is>
          <t>وارد شرركة Line لادارة الاصول العقارية</t>
        </is>
      </c>
    </row>
    <row r="64" ht="24.75" customHeight="1" s="138">
      <c r="A64" s="13" t="n">
        <v>58</v>
      </c>
      <c r="B64" s="14" t="n">
        <v>46062</v>
      </c>
      <c r="C64" s="17" t="n">
        <v>221</v>
      </c>
      <c r="D64" s="19" t="n">
        <v>10010070</v>
      </c>
      <c r="E64" s="28">
        <f>IFERROR(VLOOKUP(D64,'أرصدة المخزن'!$A:$E,3,0),"")</f>
        <v/>
      </c>
      <c r="F64" s="28">
        <f>IFERROR(VLOOKUP(D64,'أرصدة المخزن'!$A:$H,4,0),"")</f>
        <v/>
      </c>
      <c r="G64" s="13" t="n">
        <v>40</v>
      </c>
      <c r="H64" s="102" t="inlineStr">
        <is>
          <t>إضافة</t>
        </is>
      </c>
      <c r="I64" s="13" t="inlineStr">
        <is>
          <t>وارد شرركة Line لادارة الاصول العقارية</t>
        </is>
      </c>
    </row>
    <row r="65" ht="24.75" customHeight="1" s="138">
      <c r="A65" s="13" t="n">
        <v>59</v>
      </c>
      <c r="B65" s="14" t="n">
        <v>46063</v>
      </c>
      <c r="C65" s="17" t="n">
        <v>222</v>
      </c>
      <c r="D65" s="19" t="n">
        <v>10030018</v>
      </c>
      <c r="E65" s="28">
        <f>IFERROR(VLOOKUP(D65,'أرصدة المخزن'!$A:$E,3,0),"")</f>
        <v/>
      </c>
      <c r="F65" s="28">
        <f>IFERROR(VLOOKUP(D65,'أرصدة المخزن'!$A:$H,4,0),"")</f>
        <v/>
      </c>
      <c r="G65" s="13" t="n">
        <v>3</v>
      </c>
      <c r="H65" s="102" t="inlineStr">
        <is>
          <t>إضافة</t>
        </is>
      </c>
      <c r="I65" s="13" t="inlineStr">
        <is>
          <t xml:space="preserve">وارد مخازن بروكس </t>
        </is>
      </c>
    </row>
    <row r="66" ht="24.75" customHeight="1" s="138">
      <c r="A66" s="13" t="n">
        <v>60</v>
      </c>
      <c r="B66" s="14" t="n">
        <v>46063</v>
      </c>
      <c r="C66" s="17" t="n">
        <v>222</v>
      </c>
      <c r="D66" s="19" t="n">
        <v>10030013</v>
      </c>
      <c r="E66" s="28">
        <f>IFERROR(VLOOKUP(D66,'أرصدة المخزن'!$A:$E,3,0),"")</f>
        <v/>
      </c>
      <c r="F66" s="28">
        <f>IFERROR(VLOOKUP(D66,'أرصدة المخزن'!$A:$H,4,0),"")</f>
        <v/>
      </c>
      <c r="G66" s="13" t="n">
        <v>2</v>
      </c>
      <c r="H66" s="102" t="inlineStr">
        <is>
          <t>إضافة</t>
        </is>
      </c>
      <c r="I66" s="13" t="inlineStr">
        <is>
          <t xml:space="preserve">وارد مخازن بروكس </t>
        </is>
      </c>
    </row>
    <row r="67" ht="24.75" customHeight="1" s="138">
      <c r="A67" s="13" t="n">
        <v>61</v>
      </c>
      <c r="B67" s="14" t="n">
        <v>46063</v>
      </c>
      <c r="C67" s="17" t="n">
        <v>222</v>
      </c>
      <c r="D67" s="19" t="n">
        <v>10030024</v>
      </c>
      <c r="E67" s="28">
        <f>IFERROR(VLOOKUP(D67,'أرصدة المخزن'!$A:$E,3,0),"")</f>
        <v/>
      </c>
      <c r="F67" s="28">
        <f>IFERROR(VLOOKUP(D67,'أرصدة المخزن'!$A:$H,4,0),"")</f>
        <v/>
      </c>
      <c r="G67" s="13" t="n">
        <v>5</v>
      </c>
      <c r="H67" s="102" t="inlineStr">
        <is>
          <t>إضافة</t>
        </is>
      </c>
      <c r="I67" s="13" t="inlineStr">
        <is>
          <t xml:space="preserve">وارد مخازن بروكس </t>
        </is>
      </c>
    </row>
    <row r="68" ht="24.75" customHeight="1" s="138">
      <c r="A68" s="13" t="n">
        <v>62</v>
      </c>
      <c r="B68" s="14" t="n">
        <v>46063</v>
      </c>
      <c r="C68" s="17" t="n">
        <v>222</v>
      </c>
      <c r="D68" s="19" t="n">
        <v>10030062</v>
      </c>
      <c r="E68" s="28">
        <f>IFERROR(VLOOKUP(D68,'أرصدة المخزن'!$A:$E,3,0),"")</f>
        <v/>
      </c>
      <c r="F68" s="28">
        <f>IFERROR(VLOOKUP(D68,'أرصدة المخزن'!$A:$H,4,0),"")</f>
        <v/>
      </c>
      <c r="G68" s="13" t="n">
        <v>50</v>
      </c>
      <c r="H68" s="102" t="inlineStr">
        <is>
          <t>إضافة</t>
        </is>
      </c>
      <c r="I68" s="13" t="inlineStr">
        <is>
          <t xml:space="preserve">وارد مخازن بروكس </t>
        </is>
      </c>
    </row>
    <row r="69" ht="24.75" customHeight="1" s="138">
      <c r="A69" s="13" t="n">
        <v>63</v>
      </c>
      <c r="B69" s="14" t="n">
        <v>46063</v>
      </c>
      <c r="C69" s="17" t="n">
        <v>222</v>
      </c>
      <c r="D69" s="19" t="n">
        <v>10030032</v>
      </c>
      <c r="E69" s="28">
        <f>IFERROR(VLOOKUP(D69,'أرصدة المخزن'!$A:$E,3,0),"")</f>
        <v/>
      </c>
      <c r="F69" s="28">
        <f>IFERROR(VLOOKUP(D69,'أرصدة المخزن'!$A:$H,4,0),"")</f>
        <v/>
      </c>
      <c r="G69" s="13" t="n">
        <v>150</v>
      </c>
      <c r="H69" s="102" t="inlineStr">
        <is>
          <t>إضافة</t>
        </is>
      </c>
      <c r="I69" s="13" t="inlineStr">
        <is>
          <t xml:space="preserve">وارد مخازن بروكس </t>
        </is>
      </c>
    </row>
    <row r="70" ht="24.75" customHeight="1" s="138">
      <c r="A70" s="13" t="n">
        <v>64</v>
      </c>
      <c r="B70" s="14" t="n">
        <v>46063</v>
      </c>
      <c r="C70" s="17" t="n">
        <v>222</v>
      </c>
      <c r="D70" s="19" t="n">
        <v>10030045</v>
      </c>
      <c r="E70" s="28">
        <f>IFERROR(VLOOKUP(D70,'أرصدة المخزن'!$A:$E,3,0),"")</f>
        <v/>
      </c>
      <c r="F70" s="28">
        <f>IFERROR(VLOOKUP(D70,'أرصدة المخزن'!$A:$H,4,0),"")</f>
        <v/>
      </c>
      <c r="G70" s="15" t="n">
        <v>13</v>
      </c>
      <c r="H70" s="102" t="inlineStr">
        <is>
          <t>إضافة</t>
        </is>
      </c>
      <c r="I70" s="13" t="inlineStr">
        <is>
          <t xml:space="preserve">وارد مخازن بروكس </t>
        </is>
      </c>
    </row>
    <row r="71" ht="24.75" customHeight="1" s="138">
      <c r="A71" s="13" t="n">
        <v>65</v>
      </c>
      <c r="B71" s="14" t="n">
        <v>46063</v>
      </c>
      <c r="C71" s="17" t="n">
        <v>222</v>
      </c>
      <c r="D71" s="19" t="n">
        <v>10030044</v>
      </c>
      <c r="E71" s="28">
        <f>IFERROR(VLOOKUP(D71,'أرصدة المخزن'!$A:$E,3,0),"")</f>
        <v/>
      </c>
      <c r="F71" s="28">
        <f>IFERROR(VLOOKUP(D71,'أرصدة المخزن'!$A:$H,4,0),"")</f>
        <v/>
      </c>
      <c r="G71" s="15" t="n">
        <v>1</v>
      </c>
      <c r="H71" s="102" t="inlineStr">
        <is>
          <t>إضافة</t>
        </is>
      </c>
      <c r="I71" s="13" t="inlineStr">
        <is>
          <t xml:space="preserve">وارد مخازن بروكس </t>
        </is>
      </c>
    </row>
    <row r="72" ht="24.75" customHeight="1" s="138">
      <c r="A72" s="13" t="n">
        <v>66</v>
      </c>
      <c r="B72" s="14" t="n">
        <v>46063</v>
      </c>
      <c r="C72" s="17" t="n">
        <v>222</v>
      </c>
      <c r="D72" s="21" t="n">
        <v>10030028</v>
      </c>
      <c r="E72" s="28">
        <f>IFERROR(VLOOKUP(D72,'أرصدة المخزن'!$A:$E,3,0),"")</f>
        <v/>
      </c>
      <c r="F72" s="28">
        <f>IFERROR(VLOOKUP(D72,'أرصدة المخزن'!$A:$H,4,0),"")</f>
        <v/>
      </c>
      <c r="G72" s="13" t="n">
        <v>300</v>
      </c>
      <c r="H72" s="102" t="inlineStr">
        <is>
          <t>إضافة</t>
        </is>
      </c>
      <c r="I72" s="13" t="inlineStr">
        <is>
          <t xml:space="preserve">وارد مخازن بروكس </t>
        </is>
      </c>
    </row>
    <row r="73" ht="24.75" customHeight="1" s="138">
      <c r="A73" s="13" t="n">
        <v>67</v>
      </c>
      <c r="B73" s="14" t="n">
        <v>46063</v>
      </c>
      <c r="C73" s="17" t="n">
        <v>222</v>
      </c>
      <c r="D73" s="21" t="n">
        <v>10030042</v>
      </c>
      <c r="E73" s="28">
        <f>IFERROR(VLOOKUP(D73,'أرصدة المخزن'!$A:$E,3,0),"")</f>
        <v/>
      </c>
      <c r="F73" s="28">
        <f>IFERROR(VLOOKUP(D73,'أرصدة المخزن'!$A:$H,4,0),"")</f>
        <v/>
      </c>
      <c r="G73" s="15" t="n">
        <v>1</v>
      </c>
      <c r="H73" s="102" t="inlineStr">
        <is>
          <t>إضافة</t>
        </is>
      </c>
      <c r="I73" s="13" t="inlineStr">
        <is>
          <t xml:space="preserve">وارد مخازن بروكس </t>
        </is>
      </c>
    </row>
    <row r="74" ht="24.75" customHeight="1" s="138">
      <c r="A74" s="13" t="n">
        <v>68</v>
      </c>
      <c r="B74" s="14" t="n">
        <v>46063</v>
      </c>
      <c r="C74" s="17" t="n">
        <v>222</v>
      </c>
      <c r="D74" s="19" t="n">
        <v>10030009</v>
      </c>
      <c r="E74" s="28">
        <f>IFERROR(VLOOKUP(D74,'أرصدة المخزن'!$A:$E,3,0),"")</f>
        <v/>
      </c>
      <c r="F74" s="28">
        <f>IFERROR(VLOOKUP(D74,'أرصدة المخزن'!$A:$H,4,0),"")</f>
        <v/>
      </c>
      <c r="G74" s="13" t="n">
        <v>3</v>
      </c>
      <c r="H74" s="102" t="inlineStr">
        <is>
          <t>إضافة</t>
        </is>
      </c>
      <c r="I74" s="13" t="inlineStr">
        <is>
          <t xml:space="preserve">وارد مخازن بروكس </t>
        </is>
      </c>
    </row>
    <row r="75" ht="24.75" customHeight="1" s="138">
      <c r="A75" s="13" t="n">
        <v>69</v>
      </c>
      <c r="B75" s="14" t="n">
        <v>46063</v>
      </c>
      <c r="C75" s="17" t="n">
        <v>222</v>
      </c>
      <c r="D75" s="19" t="n">
        <v>10030010</v>
      </c>
      <c r="E75" s="28">
        <f>IFERROR(VLOOKUP(D75,'أرصدة المخزن'!$A:$E,3,0),"")</f>
        <v/>
      </c>
      <c r="F75" s="28">
        <f>IFERROR(VLOOKUP(D75,'أرصدة المخزن'!$A:$H,4,0),"")</f>
        <v/>
      </c>
      <c r="G75" s="13" t="n">
        <v>8</v>
      </c>
      <c r="H75" s="102" t="inlineStr">
        <is>
          <t>إضافة</t>
        </is>
      </c>
      <c r="I75" s="13" t="inlineStr">
        <is>
          <t xml:space="preserve">وارد مخازن بروكس </t>
        </is>
      </c>
    </row>
    <row r="76" ht="24.75" customHeight="1" s="138">
      <c r="A76" s="13" t="n">
        <v>70</v>
      </c>
      <c r="B76" s="14" t="n">
        <v>46063</v>
      </c>
      <c r="C76" s="17" t="n">
        <v>222</v>
      </c>
      <c r="D76" s="21" t="n">
        <v>10030015</v>
      </c>
      <c r="E76" s="28">
        <f>IFERROR(VLOOKUP(D76,'أرصدة المخزن'!$A:$E,3,0),"")</f>
        <v/>
      </c>
      <c r="F76" s="28">
        <f>IFERROR(VLOOKUP(D76,'أرصدة المخزن'!$A:$H,4,0),"")</f>
        <v/>
      </c>
      <c r="G76" s="13" t="n">
        <v>6</v>
      </c>
      <c r="H76" s="102" t="inlineStr">
        <is>
          <t>إضافة</t>
        </is>
      </c>
      <c r="I76" s="13" t="inlineStr">
        <is>
          <t xml:space="preserve">وارد مخازن بروكس </t>
        </is>
      </c>
    </row>
    <row r="77" ht="24.75" customHeight="1" s="138">
      <c r="A77" s="13" t="n">
        <v>71</v>
      </c>
      <c r="B77" s="14" t="n">
        <v>46063</v>
      </c>
      <c r="C77" s="17" t="n">
        <v>222</v>
      </c>
      <c r="D77" s="21" t="n">
        <v>10030011</v>
      </c>
      <c r="E77" s="28">
        <f>IFERROR(VLOOKUP(D77,'أرصدة المخزن'!$A:$E,3,0),"")</f>
        <v/>
      </c>
      <c r="F77" s="28">
        <f>IFERROR(VLOOKUP(D77,'أرصدة المخزن'!$A:$H,4,0),"")</f>
        <v/>
      </c>
      <c r="G77" s="13" t="n">
        <v>6</v>
      </c>
      <c r="H77" s="102" t="inlineStr">
        <is>
          <t>إضافة</t>
        </is>
      </c>
      <c r="I77" s="13" t="inlineStr">
        <is>
          <t xml:space="preserve">وارد مخازن بروكس </t>
        </is>
      </c>
    </row>
    <row r="78" ht="24.75" customHeight="1" s="138">
      <c r="A78" s="13" t="n">
        <v>72</v>
      </c>
      <c r="B78" s="14" t="n">
        <v>46063</v>
      </c>
      <c r="C78" s="17" t="n">
        <v>222</v>
      </c>
      <c r="D78" s="21" t="n">
        <v>10170038</v>
      </c>
      <c r="E78" s="28">
        <f>IFERROR(VLOOKUP(D78,'أرصدة المخزن'!$A:$E,3,0),"")</f>
        <v/>
      </c>
      <c r="F78" s="28">
        <f>IFERROR(VLOOKUP(D78,'أرصدة المخزن'!$A:$H,4,0),"")</f>
        <v/>
      </c>
      <c r="G78" s="13" t="n">
        <v>10</v>
      </c>
      <c r="H78" s="102" t="inlineStr">
        <is>
          <t>إضافة</t>
        </is>
      </c>
      <c r="I78" s="13" t="inlineStr">
        <is>
          <t xml:space="preserve">وارد مخازن بروكس </t>
        </is>
      </c>
    </row>
    <row r="79" ht="24.75" customHeight="1" s="138">
      <c r="A79" s="13" t="n">
        <v>73</v>
      </c>
      <c r="B79" s="14" t="n">
        <v>46064</v>
      </c>
      <c r="C79" s="17" t="n">
        <v>223</v>
      </c>
      <c r="D79" s="21" t="n">
        <v>10030034</v>
      </c>
      <c r="E79" s="28">
        <f>IFERROR(VLOOKUP(D79,'أرصدة المخزن'!$A:$E,3,0),"")</f>
        <v/>
      </c>
      <c r="F79" s="28">
        <f>IFERROR(VLOOKUP(D79,'أرصدة المخزن'!$A:$H,4,0),"")</f>
        <v/>
      </c>
      <c r="G79" s="13" t="n">
        <v>12</v>
      </c>
      <c r="H79" s="102" t="inlineStr">
        <is>
          <t>إضافة</t>
        </is>
      </c>
      <c r="I79" s="13" t="inlineStr">
        <is>
          <t>وارد شركة فيو للتوريدات</t>
        </is>
      </c>
    </row>
    <row r="80" ht="24.75" customHeight="1" s="138">
      <c r="A80" s="13" t="n">
        <v>74</v>
      </c>
      <c r="B80" s="14" t="n">
        <v>46064</v>
      </c>
      <c r="C80" s="17" t="n">
        <v>223</v>
      </c>
      <c r="D80" s="21" t="n">
        <v>10030031</v>
      </c>
      <c r="E80" s="28">
        <f>IFERROR(VLOOKUP(D80,'أرصدة المخزن'!$A:$E,3,0),"")</f>
        <v/>
      </c>
      <c r="F80" s="28">
        <f>IFERROR(VLOOKUP(D80,'أرصدة المخزن'!$A:$H,4,0),"")</f>
        <v/>
      </c>
      <c r="G80" s="13" t="n">
        <v>19</v>
      </c>
      <c r="H80" s="102" t="inlineStr">
        <is>
          <t>إضافة</t>
        </is>
      </c>
      <c r="I80" s="13" t="inlineStr">
        <is>
          <t>وارد شركة فيو للتوريدات</t>
        </is>
      </c>
    </row>
    <row r="81" ht="24.75" customHeight="1" s="138">
      <c r="A81" s="13" t="n">
        <v>75</v>
      </c>
      <c r="B81" s="14" t="n">
        <v>46064</v>
      </c>
      <c r="C81" s="17" t="n">
        <v>223</v>
      </c>
      <c r="D81" s="21" t="n">
        <v>10030035</v>
      </c>
      <c r="E81" s="28">
        <f>IFERROR(VLOOKUP(D81,'أرصدة المخزن'!$A:$E,3,0),"")</f>
        <v/>
      </c>
      <c r="F81" s="28">
        <f>IFERROR(VLOOKUP(D81,'أرصدة المخزن'!$A:$H,4,0),"")</f>
        <v/>
      </c>
      <c r="G81" s="13" t="n">
        <v>3</v>
      </c>
      <c r="H81" s="102" t="inlineStr">
        <is>
          <t>إضافة</t>
        </is>
      </c>
      <c r="I81" s="13" t="inlineStr">
        <is>
          <t>وارد شركة فيو للتوريدات</t>
        </is>
      </c>
    </row>
    <row r="82" ht="24.75" customHeight="1" s="138">
      <c r="A82" s="13" t="n">
        <v>76</v>
      </c>
      <c r="B82" s="14" t="n">
        <v>46064</v>
      </c>
      <c r="C82" s="17" t="n">
        <v>223</v>
      </c>
      <c r="D82" s="21" t="n">
        <v>10030038</v>
      </c>
      <c r="E82" s="28">
        <f>IFERROR(VLOOKUP(D82,'أرصدة المخزن'!$A:$E,3,0),"")</f>
        <v/>
      </c>
      <c r="F82" s="28">
        <f>IFERROR(VLOOKUP(D82,'أرصدة المخزن'!$A:$H,4,0),"")</f>
        <v/>
      </c>
      <c r="G82" s="13" t="n">
        <v>4</v>
      </c>
      <c r="H82" s="102" t="inlineStr">
        <is>
          <t>إضافة</t>
        </is>
      </c>
      <c r="I82" s="13" t="inlineStr">
        <is>
          <t>وارد شركة فيو للتوريدات</t>
        </is>
      </c>
    </row>
    <row r="83" ht="24.75" customHeight="1" s="138">
      <c r="A83" s="13" t="n">
        <v>77</v>
      </c>
      <c r="B83" s="14" t="n">
        <v>46064</v>
      </c>
      <c r="C83" s="17" t="n">
        <v>223</v>
      </c>
      <c r="D83" s="21" t="n">
        <v>10030037</v>
      </c>
      <c r="E83" s="28">
        <f>IFERROR(VLOOKUP(D83,'أرصدة المخزن'!$A:$E,3,0),"")</f>
        <v/>
      </c>
      <c r="F83" s="28">
        <f>IFERROR(VLOOKUP(D83,'أرصدة المخزن'!$A:$H,4,0),"")</f>
        <v/>
      </c>
      <c r="G83" s="13" t="n">
        <v>10</v>
      </c>
      <c r="H83" s="102" t="inlineStr">
        <is>
          <t>إضافة</t>
        </is>
      </c>
      <c r="I83" s="13" t="inlineStr">
        <is>
          <t>وارد شركة فيو للتوريدات</t>
        </is>
      </c>
    </row>
    <row r="84" ht="24.75" customHeight="1" s="138">
      <c r="A84" s="13" t="n">
        <v>78</v>
      </c>
      <c r="B84" s="14" t="n">
        <v>46064</v>
      </c>
      <c r="C84" s="17" t="n">
        <v>223</v>
      </c>
      <c r="D84" s="21" t="n">
        <v>10030045</v>
      </c>
      <c r="E84" s="28">
        <f>IFERROR(VLOOKUP(D84,'أرصدة المخزن'!$A:$E,3,0),"")</f>
        <v/>
      </c>
      <c r="F84" s="28">
        <f>IFERROR(VLOOKUP(D84,'أرصدة المخزن'!$A:$H,4,0),"")</f>
        <v/>
      </c>
      <c r="G84" s="15" t="n">
        <v>20</v>
      </c>
      <c r="H84" s="102" t="inlineStr">
        <is>
          <t>إضافة</t>
        </is>
      </c>
      <c r="I84" s="13" t="inlineStr">
        <is>
          <t>وارد شركة فيو للتوريدات</t>
        </is>
      </c>
    </row>
    <row r="85" ht="24.75" customHeight="1" s="138">
      <c r="A85" s="13" t="n">
        <v>79</v>
      </c>
      <c r="B85" s="14" t="n">
        <v>46064</v>
      </c>
      <c r="C85" s="17" t="n">
        <v>223</v>
      </c>
      <c r="D85" s="21" t="n">
        <v>10030044</v>
      </c>
      <c r="E85" s="28">
        <f>IFERROR(VLOOKUP(D85,'أرصدة المخزن'!$A:$E,3,0),"")</f>
        <v/>
      </c>
      <c r="F85" s="28">
        <f>IFERROR(VLOOKUP(D85,'أرصدة المخزن'!$A:$H,4,0),"")</f>
        <v/>
      </c>
      <c r="G85" s="15" t="n">
        <v>20</v>
      </c>
      <c r="H85" s="102" t="inlineStr">
        <is>
          <t>إضافة</t>
        </is>
      </c>
      <c r="I85" s="13" t="inlineStr">
        <is>
          <t>وارد شركة فيو للتوريدات</t>
        </is>
      </c>
    </row>
    <row r="86" ht="24.75" customHeight="1" s="138">
      <c r="A86" s="13" t="n">
        <v>80</v>
      </c>
      <c r="B86" s="14" t="n">
        <v>46064</v>
      </c>
      <c r="C86" s="17" t="n">
        <v>223</v>
      </c>
      <c r="D86" s="21" t="n">
        <v>10030042</v>
      </c>
      <c r="E86" s="28">
        <f>IFERROR(VLOOKUP(D86,'أرصدة المخزن'!$A:$E,3,0),"")</f>
        <v/>
      </c>
      <c r="F86" s="28">
        <f>IFERROR(VLOOKUP(D86,'أرصدة المخزن'!$A:$H,4,0),"")</f>
        <v/>
      </c>
      <c r="G86" s="15" t="n">
        <v>20</v>
      </c>
      <c r="H86" s="102" t="inlineStr">
        <is>
          <t>إضافة</t>
        </is>
      </c>
      <c r="I86" s="13" t="inlineStr">
        <is>
          <t>وارد شركة فيو للتوريدات</t>
        </is>
      </c>
    </row>
    <row r="87" ht="24.75" customHeight="1" s="138">
      <c r="A87" s="13" t="n">
        <v>81</v>
      </c>
      <c r="B87" s="14" t="n">
        <v>46069</v>
      </c>
      <c r="C87" s="17" t="n">
        <v>224</v>
      </c>
      <c r="D87" s="21" t="n">
        <v>10010124</v>
      </c>
      <c r="E87" s="28">
        <f>IFERROR(VLOOKUP(D87,'أرصدة المخزن'!$A:$E,3,0),"")</f>
        <v/>
      </c>
      <c r="F87" s="28">
        <f>IFERROR(VLOOKUP(D87,'أرصدة المخزن'!$A:$H,4,0),"")</f>
        <v/>
      </c>
      <c r="G87" s="13" t="n">
        <v>2</v>
      </c>
      <c r="H87" s="102" t="inlineStr">
        <is>
          <t>إضافة</t>
        </is>
      </c>
      <c r="I87" s="13" t="inlineStr">
        <is>
          <t>وارد شركة لاين لادارة الاصول العقارية</t>
        </is>
      </c>
    </row>
    <row r="88" ht="24.75" customHeight="1" s="138">
      <c r="A88" s="13" t="n">
        <v>82</v>
      </c>
      <c r="B88" s="14" t="n">
        <v>46069</v>
      </c>
      <c r="C88" s="17" t="n">
        <v>224</v>
      </c>
      <c r="D88" s="21" t="n">
        <v>10010012</v>
      </c>
      <c r="E88" s="28">
        <f>IFERROR(VLOOKUP(D88,'أرصدة المخزن'!$A:$E,3,0),"")</f>
        <v/>
      </c>
      <c r="F88" s="28">
        <f>IFERROR(VLOOKUP(D88,'أرصدة المخزن'!$A:$H,4,0),"")</f>
        <v/>
      </c>
      <c r="G88" s="13" t="n">
        <v>6</v>
      </c>
      <c r="H88" s="102" t="inlineStr">
        <is>
          <t>إضافة</t>
        </is>
      </c>
      <c r="I88" s="13" t="inlineStr">
        <is>
          <t>وارد شركة لاين لادارة الاصول العقارية</t>
        </is>
      </c>
    </row>
    <row r="89" ht="24.75" customHeight="1" s="138">
      <c r="A89" s="13" t="n">
        <v>83</v>
      </c>
      <c r="B89" s="14" t="n">
        <v>46069</v>
      </c>
      <c r="C89" s="17" t="n">
        <v>224</v>
      </c>
      <c r="D89" s="21" t="n">
        <v>10010062</v>
      </c>
      <c r="E89" s="28">
        <f>IFERROR(VLOOKUP(D89,'أرصدة المخزن'!$A:$E,3,0),"")</f>
        <v/>
      </c>
      <c r="F89" s="28">
        <f>IFERROR(VLOOKUP(D89,'أرصدة المخزن'!$A:$H,4,0),"")</f>
        <v/>
      </c>
      <c r="G89" s="13" t="n">
        <v>88</v>
      </c>
      <c r="H89" s="102" t="inlineStr">
        <is>
          <t>إضافة</t>
        </is>
      </c>
      <c r="I89" s="13" t="inlineStr">
        <is>
          <t>وارد شركة لاين لادارة الاصول العقارية</t>
        </is>
      </c>
    </row>
    <row r="90" ht="24.75" customHeight="1" s="138">
      <c r="A90" s="13" t="n">
        <v>84</v>
      </c>
      <c r="B90" s="14" t="n">
        <v>46069</v>
      </c>
      <c r="C90" s="17" t="n">
        <v>224</v>
      </c>
      <c r="D90" s="21" t="n">
        <v>10010074</v>
      </c>
      <c r="E90" s="28">
        <f>IFERROR(VLOOKUP(D90,'أرصدة المخزن'!$A:$E,3,0),"")</f>
        <v/>
      </c>
      <c r="F90" s="28">
        <f>IFERROR(VLOOKUP(D90,'أرصدة المخزن'!$A:$H,4,0),"")</f>
        <v/>
      </c>
      <c r="G90" s="13" t="n">
        <v>18</v>
      </c>
      <c r="H90" s="102" t="inlineStr">
        <is>
          <t>إضافة</t>
        </is>
      </c>
      <c r="I90" s="13" t="inlineStr">
        <is>
          <t>وارد شركة لاين لادارة الاصول العقارية</t>
        </is>
      </c>
    </row>
    <row r="91" ht="24.75" customHeight="1" s="138">
      <c r="A91" s="13" t="n">
        <v>85</v>
      </c>
      <c r="B91" s="14" t="n">
        <v>46069</v>
      </c>
      <c r="C91" s="17" t="n">
        <v>224</v>
      </c>
      <c r="D91" s="21" t="n">
        <v>10010071</v>
      </c>
      <c r="E91" s="28">
        <f>IFERROR(VLOOKUP(D91,'أرصدة المخزن'!$A:$E,3,0),"")</f>
        <v/>
      </c>
      <c r="F91" s="28">
        <f>IFERROR(VLOOKUP(D91,'أرصدة المخزن'!$A:$H,4,0),"")</f>
        <v/>
      </c>
      <c r="G91" s="13" t="n">
        <v>8</v>
      </c>
      <c r="H91" s="102" t="inlineStr">
        <is>
          <t>إضافة</t>
        </is>
      </c>
      <c r="I91" s="13" t="inlineStr">
        <is>
          <t>وارد شركة لاين لادارة الاصول العقارية</t>
        </is>
      </c>
    </row>
    <row r="92" ht="24.75" customHeight="1" s="138">
      <c r="A92" s="13" t="n">
        <v>86</v>
      </c>
      <c r="B92" s="14" t="n">
        <v>46069</v>
      </c>
      <c r="C92" s="17" t="n">
        <v>224</v>
      </c>
      <c r="D92" s="21" t="n">
        <v>10010160</v>
      </c>
      <c r="E92" s="28">
        <f>IFERROR(VLOOKUP(D92,'أرصدة المخزن'!$A:$E,3,0),"")</f>
        <v/>
      </c>
      <c r="F92" s="28">
        <f>IFERROR(VLOOKUP(D92,'أرصدة المخزن'!$A:$H,4,0),"")</f>
        <v/>
      </c>
      <c r="G92" s="13" t="n">
        <v>2</v>
      </c>
      <c r="H92" s="102" t="inlineStr">
        <is>
          <t>إضافة</t>
        </is>
      </c>
      <c r="I92" s="13" t="inlineStr">
        <is>
          <t>وارد شركة لاين لادارة الاصول العقارية</t>
        </is>
      </c>
    </row>
    <row r="93" ht="24.75" customHeight="1" s="138">
      <c r="A93" s="13" t="n">
        <v>87</v>
      </c>
      <c r="B93" s="14" t="n">
        <v>46069</v>
      </c>
      <c r="C93" s="17" t="n">
        <v>224</v>
      </c>
      <c r="D93" s="21" t="n">
        <v>10010006</v>
      </c>
      <c r="E93" s="28">
        <f>IFERROR(VLOOKUP(D93,'أرصدة المخزن'!$A:$E,3,0),"")</f>
        <v/>
      </c>
      <c r="F93" s="28">
        <f>IFERROR(VLOOKUP(D93,'أرصدة المخزن'!$A:$H,4,0),"")</f>
        <v/>
      </c>
      <c r="G93" s="13" t="n">
        <v>3</v>
      </c>
      <c r="H93" s="102" t="inlineStr">
        <is>
          <t>إضافة</t>
        </is>
      </c>
      <c r="I93" s="13" t="inlineStr">
        <is>
          <t>وارد شركة لاين لادارة الاصول العقارية</t>
        </is>
      </c>
    </row>
    <row r="94" ht="24.75" customHeight="1" s="138">
      <c r="A94" s="13" t="n">
        <v>88</v>
      </c>
      <c r="B94" s="14" t="n">
        <v>46069</v>
      </c>
      <c r="C94" s="17" t="n">
        <v>224</v>
      </c>
      <c r="D94" s="21" t="n">
        <v>10010008</v>
      </c>
      <c r="E94" s="28">
        <f>IFERROR(VLOOKUP(D94,'أرصدة المخزن'!$A:$E,3,0),"")</f>
        <v/>
      </c>
      <c r="F94" s="28">
        <f>IFERROR(VLOOKUP(D94,'أرصدة المخزن'!$A:$H,4,0),"")</f>
        <v/>
      </c>
      <c r="G94" s="13" t="n">
        <v>3</v>
      </c>
      <c r="H94" s="102" t="inlineStr">
        <is>
          <t>إضافة</t>
        </is>
      </c>
      <c r="I94" s="13" t="inlineStr">
        <is>
          <t>وارد شركة لاين لادارة الاصول العقارية</t>
        </is>
      </c>
    </row>
    <row r="95" ht="24.75" customHeight="1" s="138">
      <c r="A95" s="13" t="n">
        <v>89</v>
      </c>
      <c r="B95" s="14" t="n">
        <v>46069</v>
      </c>
      <c r="C95" s="17" t="n">
        <v>224</v>
      </c>
      <c r="D95" s="21" t="n">
        <v>10010110</v>
      </c>
      <c r="E95" s="28">
        <f>IFERROR(VLOOKUP(D95,'أرصدة المخزن'!$A:$E,3,0),"")</f>
        <v/>
      </c>
      <c r="F95" s="28">
        <f>IFERROR(VLOOKUP(D95,'أرصدة المخزن'!$A:$H,4,0),"")</f>
        <v/>
      </c>
      <c r="G95" s="13" t="n">
        <v>20</v>
      </c>
      <c r="H95" s="102" t="inlineStr">
        <is>
          <t>إضافة</t>
        </is>
      </c>
      <c r="I95" s="13" t="inlineStr">
        <is>
          <t>وارد شركة لاين لادارة الاصول العقارية</t>
        </is>
      </c>
    </row>
    <row r="96" ht="24.75" customHeight="1" s="138">
      <c r="A96" s="13" t="n">
        <v>90</v>
      </c>
      <c r="B96" s="14" t="n">
        <v>46069</v>
      </c>
      <c r="C96" s="17" t="n">
        <v>224</v>
      </c>
      <c r="D96" s="21" t="n">
        <v>10010117</v>
      </c>
      <c r="E96" s="28">
        <f>IFERROR(VLOOKUP(D96,'أرصدة المخزن'!$A:$E,3,0),"")</f>
        <v/>
      </c>
      <c r="F96" s="28">
        <f>IFERROR(VLOOKUP(D96,'أرصدة المخزن'!$A:$H,4,0),"")</f>
        <v/>
      </c>
      <c r="G96" s="13" t="n">
        <v>4</v>
      </c>
      <c r="H96" s="102" t="inlineStr">
        <is>
          <t>إضافة</t>
        </is>
      </c>
      <c r="I96" s="13" t="inlineStr">
        <is>
          <t>وارد شركة لاين لادارة الاصول العقارية</t>
        </is>
      </c>
    </row>
    <row r="97" ht="24.75" customHeight="1" s="138">
      <c r="A97" s="13" t="n">
        <v>91</v>
      </c>
      <c r="B97" s="14" t="n">
        <v>46069</v>
      </c>
      <c r="C97" s="17" t="n">
        <v>224</v>
      </c>
      <c r="D97" s="21" t="n">
        <v>10010159</v>
      </c>
      <c r="E97" s="28">
        <f>IFERROR(VLOOKUP(D97,'أرصدة المخزن'!$A:$E,3,0),"")</f>
        <v/>
      </c>
      <c r="F97" s="28">
        <f>IFERROR(VLOOKUP(D97,'أرصدة المخزن'!$A:$H,4,0),"")</f>
        <v/>
      </c>
      <c r="G97" s="13" t="n">
        <v>1</v>
      </c>
      <c r="H97" s="102" t="inlineStr">
        <is>
          <t>إضافة</t>
        </is>
      </c>
      <c r="I97" s="13" t="inlineStr">
        <is>
          <t>وارد شركة لاين لادارة الاصول العقارية</t>
        </is>
      </c>
    </row>
    <row r="98" ht="24.75" customHeight="1" s="138">
      <c r="A98" s="13" t="n">
        <v>92</v>
      </c>
      <c r="B98" s="14" t="n">
        <v>46069</v>
      </c>
      <c r="C98" s="17" t="n">
        <v>224</v>
      </c>
      <c r="D98" s="21" t="n">
        <v>10010164</v>
      </c>
      <c r="E98" s="28">
        <f>IFERROR(VLOOKUP(D98,'أرصدة المخزن'!$A:$E,3,0),"")</f>
        <v/>
      </c>
      <c r="F98" s="28">
        <f>IFERROR(VLOOKUP(D98,'أرصدة المخزن'!$A:$H,4,0),"")</f>
        <v/>
      </c>
      <c r="G98" s="13" t="n">
        <v>2</v>
      </c>
      <c r="H98" s="102" t="inlineStr">
        <is>
          <t>إضافة</t>
        </is>
      </c>
      <c r="I98" s="13" t="inlineStr">
        <is>
          <t>وارد شركة لاين لادارة الاصول العقارية</t>
        </is>
      </c>
    </row>
    <row r="99" ht="24.75" customHeight="1" s="138">
      <c r="A99" s="13" t="n">
        <v>93</v>
      </c>
      <c r="B99" s="14" t="n">
        <v>46069</v>
      </c>
      <c r="C99" s="17" t="n">
        <v>224</v>
      </c>
      <c r="D99" s="21" t="n">
        <v>10010036</v>
      </c>
      <c r="E99" s="28">
        <f>IFERROR(VLOOKUP(D99,'أرصدة المخزن'!$A:$E,3,0),"")</f>
        <v/>
      </c>
      <c r="F99" s="28">
        <f>IFERROR(VLOOKUP(D99,'أرصدة المخزن'!$A:$H,4,0),"")</f>
        <v/>
      </c>
      <c r="G99" s="13" t="n">
        <v>2</v>
      </c>
      <c r="H99" s="102" t="inlineStr">
        <is>
          <t>إضافة</t>
        </is>
      </c>
      <c r="I99" s="13" t="inlineStr">
        <is>
          <t>وارد شركة لاين لادارة الاصول العقارية</t>
        </is>
      </c>
    </row>
    <row r="100" ht="24.75" customHeight="1" s="138">
      <c r="A100" s="13" t="n">
        <v>94</v>
      </c>
      <c r="B100" s="14" t="n">
        <v>46069</v>
      </c>
      <c r="C100" s="17" t="n">
        <v>224</v>
      </c>
      <c r="D100" s="21" t="n">
        <v>10010152</v>
      </c>
      <c r="E100" s="28">
        <f>IFERROR(VLOOKUP(D100,'أرصدة المخزن'!$A:$E,3,0),"")</f>
        <v/>
      </c>
      <c r="F100" s="28">
        <f>IFERROR(VLOOKUP(D100,'أرصدة المخزن'!$A:$H,4,0),"")</f>
        <v/>
      </c>
      <c r="G100" s="13" t="n">
        <v>40</v>
      </c>
      <c r="H100" s="102" t="inlineStr">
        <is>
          <t>إضافة</t>
        </is>
      </c>
      <c r="I100" s="13" t="inlineStr">
        <is>
          <t>وارد شركة لاين لادارة الاصول العقارية</t>
        </is>
      </c>
    </row>
    <row r="101" ht="24.75" customHeight="1" s="138">
      <c r="A101" s="13" t="n">
        <v>95</v>
      </c>
      <c r="B101" s="14" t="n">
        <v>46069</v>
      </c>
      <c r="C101" s="17" t="n">
        <v>224</v>
      </c>
      <c r="D101" s="21" t="n">
        <v>10170064</v>
      </c>
      <c r="E101" s="28">
        <f>IFERROR(VLOOKUP(D101,'أرصدة المخزن'!$A:$E,3,0),"")</f>
        <v/>
      </c>
      <c r="F101" s="28">
        <f>IFERROR(VLOOKUP(D101,'أرصدة المخزن'!$A:$H,4,0),"")</f>
        <v/>
      </c>
      <c r="G101" s="13" t="n">
        <v>16</v>
      </c>
      <c r="H101" s="102" t="inlineStr">
        <is>
          <t>إضافة</t>
        </is>
      </c>
      <c r="I101" s="13" t="inlineStr">
        <is>
          <t>وارد شركة لاين لادارة الاصول العقارية</t>
        </is>
      </c>
    </row>
    <row r="102" ht="24.75" customHeight="1" s="138">
      <c r="A102" s="13" t="n">
        <v>96</v>
      </c>
      <c r="B102" s="14" t="n">
        <v>46069</v>
      </c>
      <c r="C102" s="17" t="n">
        <v>225</v>
      </c>
      <c r="D102" s="21" t="n">
        <v>10010130</v>
      </c>
      <c r="E102" s="28">
        <f>IFERROR(VLOOKUP(D102,'أرصدة المخزن'!$A:$E,3,0),"")</f>
        <v/>
      </c>
      <c r="F102" s="28">
        <f>IFERROR(VLOOKUP(D102,'أرصدة المخزن'!$A:$H,4,0),"")</f>
        <v/>
      </c>
      <c r="G102" s="13" t="n">
        <v>3</v>
      </c>
      <c r="H102" s="102" t="inlineStr">
        <is>
          <t>إضافة</t>
        </is>
      </c>
      <c r="I102" s="13" t="inlineStr">
        <is>
          <t>وارد شركة لاين لادارة الاصول العقارية</t>
        </is>
      </c>
    </row>
    <row r="103" ht="24.75" customHeight="1" s="138">
      <c r="A103" s="13" t="n">
        <v>97</v>
      </c>
      <c r="B103" s="14" t="n">
        <v>46069</v>
      </c>
      <c r="C103" s="17" t="n">
        <v>225</v>
      </c>
      <c r="D103" s="21" t="n">
        <v>10010124</v>
      </c>
      <c r="E103" s="28">
        <f>IFERROR(VLOOKUP(D103,'أرصدة المخزن'!$A:$E,3,0),"")</f>
        <v/>
      </c>
      <c r="F103" s="28">
        <f>IFERROR(VLOOKUP(D103,'أرصدة المخزن'!$A:$H,4,0),"")</f>
        <v/>
      </c>
      <c r="G103" s="13" t="n">
        <v>1</v>
      </c>
      <c r="H103" s="102" t="inlineStr">
        <is>
          <t>إضافة</t>
        </is>
      </c>
      <c r="I103" s="13" t="inlineStr">
        <is>
          <t>وارد شركة لاين لادارة الاصول العقارية</t>
        </is>
      </c>
    </row>
    <row r="104" ht="24.75" customHeight="1" s="138">
      <c r="A104" s="13" t="n">
        <v>98</v>
      </c>
      <c r="B104" s="14" t="n">
        <v>46069</v>
      </c>
      <c r="C104" s="17" t="n">
        <v>225</v>
      </c>
      <c r="D104" s="19" t="n">
        <v>10010121</v>
      </c>
      <c r="E104" s="28">
        <f>IFERROR(VLOOKUP(D104,'أرصدة المخزن'!$A:$E,3,0),"")</f>
        <v/>
      </c>
      <c r="F104" s="28">
        <f>IFERROR(VLOOKUP(D104,'أرصدة المخزن'!$A:$H,4,0),"")</f>
        <v/>
      </c>
      <c r="G104" s="13" t="n">
        <v>3</v>
      </c>
      <c r="H104" s="102" t="inlineStr">
        <is>
          <t>إضافة</t>
        </is>
      </c>
      <c r="I104" s="13" t="inlineStr">
        <is>
          <t>وارد شركة لاين لادارة الاصول العقارية</t>
        </is>
      </c>
    </row>
    <row r="105" ht="24.75" customHeight="1" s="138">
      <c r="A105" s="13" t="n">
        <v>99</v>
      </c>
      <c r="B105" s="14" t="n">
        <v>46078</v>
      </c>
      <c r="C105" s="17" t="n">
        <v>226</v>
      </c>
      <c r="D105" s="19" t="n">
        <v>10030022</v>
      </c>
      <c r="E105" s="28">
        <f>IFERROR(VLOOKUP(D105,'أرصدة المخزن'!$A:$E,3,0),"")</f>
        <v/>
      </c>
      <c r="F105" s="28">
        <f>IFERROR(VLOOKUP(D105,'أرصدة المخزن'!$A:$H,4,0),"")</f>
        <v/>
      </c>
      <c r="G105" s="13" t="n">
        <v>43</v>
      </c>
      <c r="H105" s="102" t="inlineStr">
        <is>
          <t>إضافة</t>
        </is>
      </c>
      <c r="I105" s="13" t="inlineStr">
        <is>
          <t xml:space="preserve">وارد مخازن بروكس </t>
        </is>
      </c>
    </row>
    <row r="106" ht="24.75" customHeight="1" s="138">
      <c r="A106" s="13" t="n">
        <v>100</v>
      </c>
      <c r="B106" s="14" t="n">
        <v>46078</v>
      </c>
      <c r="C106" s="17" t="n">
        <v>226</v>
      </c>
      <c r="D106" s="19" t="n">
        <v>10030023</v>
      </c>
      <c r="E106" s="28">
        <f>IFERROR(VLOOKUP(D106,'أرصدة المخزن'!$A:$E,3,0),"")</f>
        <v/>
      </c>
      <c r="F106" s="28">
        <f>IFERROR(VLOOKUP(D106,'أرصدة المخزن'!$A:$H,4,0),"")</f>
        <v/>
      </c>
      <c r="G106" s="13" t="n">
        <v>20</v>
      </c>
      <c r="H106" s="102" t="inlineStr">
        <is>
          <t>إضافة</t>
        </is>
      </c>
      <c r="I106" s="13" t="inlineStr">
        <is>
          <t xml:space="preserve">وارد مخازن بروكس </t>
        </is>
      </c>
    </row>
    <row r="107" ht="24.75" customHeight="1" s="138">
      <c r="A107" s="13" t="n">
        <v>101</v>
      </c>
      <c r="B107" s="14" t="n">
        <v>46078</v>
      </c>
      <c r="C107" s="17" t="n">
        <v>226</v>
      </c>
      <c r="D107" s="19" t="n">
        <v>10030021</v>
      </c>
      <c r="E107" s="28">
        <f>IFERROR(VLOOKUP(D107,'أرصدة المخزن'!$A:$E,3,0),"")</f>
        <v/>
      </c>
      <c r="F107" s="28">
        <f>IFERROR(VLOOKUP(D107,'أرصدة المخزن'!$A:$H,4,0),"")</f>
        <v/>
      </c>
      <c r="G107" s="13" t="n">
        <v>63</v>
      </c>
      <c r="H107" s="102" t="inlineStr">
        <is>
          <t>إضافة</t>
        </is>
      </c>
      <c r="I107" s="13" t="inlineStr">
        <is>
          <t xml:space="preserve">وارد مخازن بروكس </t>
        </is>
      </c>
    </row>
    <row r="108" ht="24.75" customHeight="1" s="138">
      <c r="A108" s="13" t="n">
        <v>102</v>
      </c>
      <c r="B108" s="14" t="n">
        <v>46079</v>
      </c>
      <c r="C108" s="17" t="n">
        <v>227</v>
      </c>
      <c r="D108" s="19" t="n">
        <v>10010006</v>
      </c>
      <c r="E108" s="28">
        <f>IFERROR(VLOOKUP(D108,'أرصدة المخزن'!$A:$E,3,0),"")</f>
        <v/>
      </c>
      <c r="F108" s="28">
        <f>IFERROR(VLOOKUP(D108,'أرصدة المخزن'!$A:$H,4,0),"")</f>
        <v/>
      </c>
      <c r="G108" s="13" t="n">
        <v>3</v>
      </c>
      <c r="H108" s="102" t="inlineStr">
        <is>
          <t>إضافة</t>
        </is>
      </c>
      <c r="I108" s="13" t="inlineStr">
        <is>
          <t>وارد فيو للتوريدات</t>
        </is>
      </c>
    </row>
    <row r="109" ht="24.75" customHeight="1" s="138">
      <c r="A109" s="13" t="n">
        <v>103</v>
      </c>
      <c r="B109" s="14" t="n">
        <v>46079</v>
      </c>
      <c r="C109" s="17" t="n">
        <v>227</v>
      </c>
      <c r="D109" s="19" t="n">
        <v>10010008</v>
      </c>
      <c r="E109" s="28">
        <f>IFERROR(VLOOKUP(D109,'أرصدة المخزن'!$A:$E,3,0),"")</f>
        <v/>
      </c>
      <c r="F109" s="28">
        <f>IFERROR(VLOOKUP(D109,'أرصدة المخزن'!$A:$H,4,0),"")</f>
        <v/>
      </c>
      <c r="G109" s="13" t="n">
        <v>3</v>
      </c>
      <c r="H109" s="102" t="inlineStr">
        <is>
          <t>إضافة</t>
        </is>
      </c>
      <c r="I109" s="13" t="inlineStr">
        <is>
          <t>وارد فيو للتوريدات</t>
        </is>
      </c>
    </row>
    <row r="110" ht="24.75" customHeight="1" s="138">
      <c r="A110" s="13" t="n">
        <v>104</v>
      </c>
      <c r="B110" s="14" t="n">
        <v>46079</v>
      </c>
      <c r="C110" s="17" t="n">
        <v>227</v>
      </c>
      <c r="D110" s="19" t="n">
        <v>10010110</v>
      </c>
      <c r="E110" s="28">
        <f>IFERROR(VLOOKUP(D110,'أرصدة المخزن'!$A:$E,3,0),"")</f>
        <v/>
      </c>
      <c r="F110" s="28">
        <f>IFERROR(VLOOKUP(D110,'أرصدة المخزن'!$A:$H,4,0),"")</f>
        <v/>
      </c>
      <c r="G110" s="13" t="n">
        <v>20</v>
      </c>
      <c r="H110" s="102" t="inlineStr">
        <is>
          <t>إضافة</t>
        </is>
      </c>
      <c r="I110" s="13" t="inlineStr">
        <is>
          <t>وارد فيو للتوريدات</t>
        </is>
      </c>
    </row>
    <row r="111" ht="24.75" customHeight="1" s="138">
      <c r="A111" s="13" t="n">
        <v>105</v>
      </c>
      <c r="B111" s="14" t="n">
        <v>46079</v>
      </c>
      <c r="C111" s="17" t="n">
        <v>227</v>
      </c>
      <c r="D111" s="21" t="n">
        <v>10010117</v>
      </c>
      <c r="E111" s="28">
        <f>IFERROR(VLOOKUP(D111,'أرصدة المخزن'!$A:$E,3,0),"")</f>
        <v/>
      </c>
      <c r="F111" s="28">
        <f>IFERROR(VLOOKUP(D111,'أرصدة المخزن'!$A:$H,4,0),"")</f>
        <v/>
      </c>
      <c r="G111" s="13" t="n">
        <v>4</v>
      </c>
      <c r="H111" s="102" t="inlineStr">
        <is>
          <t>إضافة</t>
        </is>
      </c>
      <c r="I111" s="13" t="inlineStr">
        <is>
          <t>وارد فيو للتوريدات</t>
        </is>
      </c>
    </row>
    <row r="112" ht="24.75" customHeight="1" s="138">
      <c r="A112" s="13" t="n">
        <v>106</v>
      </c>
      <c r="B112" s="14" t="n">
        <v>46079</v>
      </c>
      <c r="C112" s="17" t="n">
        <v>227</v>
      </c>
      <c r="D112" s="19" t="n">
        <v>10010121</v>
      </c>
      <c r="E112" s="28">
        <f>IFERROR(VLOOKUP(D112,'أرصدة المخزن'!$A:$E,3,0),"")</f>
        <v/>
      </c>
      <c r="F112" s="28">
        <f>IFERROR(VLOOKUP(D112,'أرصدة المخزن'!$A:$H,4,0),"")</f>
        <v/>
      </c>
      <c r="G112" s="13" t="n">
        <v>3</v>
      </c>
      <c r="H112" s="102" t="inlineStr">
        <is>
          <t>إضافة</t>
        </is>
      </c>
      <c r="I112" s="13" t="inlineStr">
        <is>
          <t>وارد فيو للتوريدات</t>
        </is>
      </c>
    </row>
    <row r="113" ht="24.75" customHeight="1" s="138">
      <c r="A113" s="13" t="n">
        <v>107</v>
      </c>
      <c r="B113" s="14" t="n">
        <v>46079</v>
      </c>
      <c r="C113" s="17" t="n">
        <v>227</v>
      </c>
      <c r="D113" s="19" t="n">
        <v>10010124</v>
      </c>
      <c r="E113" s="28">
        <f>IFERROR(VLOOKUP(D113,'أرصدة المخزن'!$A:$E,3,0),"")</f>
        <v/>
      </c>
      <c r="F113" s="28">
        <f>IFERROR(VLOOKUP(D113,'أرصدة المخزن'!$A:$H,4,0),"")</f>
        <v/>
      </c>
      <c r="G113" s="13" t="n">
        <v>2</v>
      </c>
      <c r="H113" s="102" t="inlineStr">
        <is>
          <t>إضافة</t>
        </is>
      </c>
      <c r="I113" s="13" t="inlineStr">
        <is>
          <t>وارد فيو للتوريدات</t>
        </is>
      </c>
    </row>
    <row r="114" ht="24.75" customHeight="1" s="138">
      <c r="A114" s="13" t="n">
        <v>108</v>
      </c>
      <c r="B114" s="14" t="n">
        <v>46079</v>
      </c>
      <c r="C114" s="17" t="n">
        <v>227</v>
      </c>
      <c r="D114" s="19" t="n">
        <v>10010122</v>
      </c>
      <c r="E114" s="28">
        <f>IFERROR(VLOOKUP(D114,'أرصدة المخزن'!$A:$E,3,0),"")</f>
        <v/>
      </c>
      <c r="F114" s="28">
        <f>IFERROR(VLOOKUP(D114,'أرصدة المخزن'!$A:$H,4,0),"")</f>
        <v/>
      </c>
      <c r="G114" s="13" t="n">
        <v>4</v>
      </c>
      <c r="H114" s="102" t="inlineStr">
        <is>
          <t>إضافة</t>
        </is>
      </c>
      <c r="I114" s="13" t="inlineStr">
        <is>
          <t>وارد فيو للتوريدات</t>
        </is>
      </c>
    </row>
    <row r="115" ht="24.75" customHeight="1" s="138">
      <c r="A115" s="13" t="n">
        <v>109</v>
      </c>
      <c r="B115" s="14" t="n">
        <v>46079</v>
      </c>
      <c r="C115" s="17" t="n">
        <v>227</v>
      </c>
      <c r="D115" s="19" t="n">
        <v>10010123</v>
      </c>
      <c r="E115" s="28">
        <f>IFERROR(VLOOKUP(D115,'أرصدة المخزن'!$A:$E,3,0),"")</f>
        <v/>
      </c>
      <c r="F115" s="28">
        <f>IFERROR(VLOOKUP(D115,'أرصدة المخزن'!$A:$H,4,0),"")</f>
        <v/>
      </c>
      <c r="G115" s="13" t="n">
        <v>4</v>
      </c>
      <c r="H115" s="102" t="inlineStr">
        <is>
          <t>إضافة</t>
        </is>
      </c>
      <c r="I115" s="13" t="inlineStr">
        <is>
          <t>وارد فيو للتوريدات</t>
        </is>
      </c>
    </row>
    <row r="116" ht="24.75" customHeight="1" s="138">
      <c r="A116" s="13" t="n">
        <v>110</v>
      </c>
      <c r="B116" s="14" t="n">
        <v>46079</v>
      </c>
      <c r="C116" s="17" t="n">
        <v>227</v>
      </c>
      <c r="D116" s="19" t="n">
        <v>10010019</v>
      </c>
      <c r="E116" s="28">
        <f>IFERROR(VLOOKUP(D116,'أرصدة المخزن'!$A:$E,3,0),"")</f>
        <v/>
      </c>
      <c r="F116" s="28">
        <f>IFERROR(VLOOKUP(D116,'أرصدة المخزن'!$A:$H,4,0),"")</f>
        <v/>
      </c>
      <c r="G116" s="13" t="n">
        <v>2</v>
      </c>
      <c r="H116" s="102" t="inlineStr">
        <is>
          <t>إضافة</t>
        </is>
      </c>
      <c r="I116" s="13" t="inlineStr">
        <is>
          <t>وارد فيو للتوريدات</t>
        </is>
      </c>
    </row>
    <row r="117" ht="24.75" customHeight="1" s="138">
      <c r="A117" s="13" t="n">
        <v>111</v>
      </c>
      <c r="B117" s="14" t="n">
        <v>46079</v>
      </c>
      <c r="C117" s="17" t="n">
        <v>227</v>
      </c>
      <c r="D117" s="19" t="n">
        <v>10010181</v>
      </c>
      <c r="E117" s="28">
        <f>IFERROR(VLOOKUP(D117,'أرصدة المخزن'!$A:$E,3,0),"")</f>
        <v/>
      </c>
      <c r="F117" s="28">
        <f>IFERROR(VLOOKUP(D117,'أرصدة المخزن'!$A:$H,4,0),"")</f>
        <v/>
      </c>
      <c r="G117" s="13" t="n">
        <v>7</v>
      </c>
      <c r="H117" s="102" t="inlineStr">
        <is>
          <t>إضافة</t>
        </is>
      </c>
      <c r="I117" s="13" t="inlineStr">
        <is>
          <t>وارد فيو للتوريدات</t>
        </is>
      </c>
    </row>
    <row r="118" ht="24.75" customHeight="1" s="138">
      <c r="A118" s="13" t="n">
        <v>112</v>
      </c>
      <c r="B118" s="14" t="n">
        <v>46079</v>
      </c>
      <c r="C118" s="17" t="n">
        <v>227</v>
      </c>
      <c r="D118" s="19" t="n">
        <v>10010102</v>
      </c>
      <c r="E118" s="28">
        <f>IFERROR(VLOOKUP(D118,'أرصدة المخزن'!$A:$E,3,0),"")</f>
        <v/>
      </c>
      <c r="F118" s="28">
        <f>IFERROR(VLOOKUP(D118,'أرصدة المخزن'!$A:$H,4,0),"")</f>
        <v/>
      </c>
      <c r="G118" s="13" t="n">
        <v>150</v>
      </c>
      <c r="H118" s="102" t="inlineStr">
        <is>
          <t>إضافة</t>
        </is>
      </c>
      <c r="I118" s="13" t="inlineStr">
        <is>
          <t>وارد فيو للتوريدات</t>
        </is>
      </c>
    </row>
    <row r="119" ht="24.75" customHeight="1" s="138">
      <c r="A119" s="13" t="n">
        <v>113</v>
      </c>
      <c r="B119" s="14" t="n">
        <v>46079</v>
      </c>
      <c r="C119" s="17" t="n">
        <v>227</v>
      </c>
      <c r="D119" s="19" t="n">
        <v>10010100</v>
      </c>
      <c r="E119" s="28">
        <f>IFERROR(VLOOKUP(D119,'أرصدة المخزن'!$A:$E,3,0),"")</f>
        <v/>
      </c>
      <c r="F119" s="28">
        <f>IFERROR(VLOOKUP(D119,'أرصدة المخزن'!$A:$H,4,0),"")</f>
        <v/>
      </c>
      <c r="G119" s="13" t="n">
        <v>700</v>
      </c>
      <c r="H119" s="102" t="inlineStr">
        <is>
          <t>إضافة</t>
        </is>
      </c>
      <c r="I119" s="13" t="inlineStr">
        <is>
          <t>وارد فيو للتوريدات</t>
        </is>
      </c>
    </row>
    <row r="120" ht="24.75" customHeight="1" s="138">
      <c r="A120" s="13" t="n">
        <v>114</v>
      </c>
      <c r="B120" s="14" t="n"/>
      <c r="C120" s="17" t="n"/>
      <c r="D120" s="19" t="n"/>
      <c r="E120" s="28">
        <f>IFERROR(VLOOKUP(D120,'أرصدة المخزن'!$A:$E,3,0),"")</f>
        <v/>
      </c>
      <c r="F120" s="28">
        <f>IFERROR(VLOOKUP(D120,'أرصدة المخزن'!$A:$H,4,0),"")</f>
        <v/>
      </c>
      <c r="G120" s="13" t="n"/>
      <c r="H120" s="102" t="inlineStr">
        <is>
          <t>إضافة</t>
        </is>
      </c>
      <c r="I120" s="13" t="inlineStr">
        <is>
          <t>لم يتم التوريد</t>
        </is>
      </c>
    </row>
    <row r="121" ht="24.75" customHeight="1" s="138">
      <c r="A121" s="13" t="n">
        <v>115</v>
      </c>
      <c r="B121" s="14" t="n">
        <v>46082</v>
      </c>
      <c r="C121" s="17" t="n">
        <v>228</v>
      </c>
      <c r="D121" s="19" t="n">
        <v>10040004</v>
      </c>
      <c r="E121" s="28">
        <f>IFERROR(VLOOKUP(D121,'أرصدة المخزن'!$A:$E,3,0),"")</f>
        <v/>
      </c>
      <c r="F121" s="28">
        <f>IFERROR(VLOOKUP(D121,'أرصدة المخزن'!$A:$H,4,0),"")</f>
        <v/>
      </c>
      <c r="G121" s="13" t="n">
        <v>88</v>
      </c>
      <c r="H121" s="102" t="inlineStr">
        <is>
          <t>إضافة</t>
        </is>
      </c>
      <c r="I121" s="13" t="inlineStr">
        <is>
          <t>وارد من التشغيل المسطحات المائية</t>
        </is>
      </c>
    </row>
    <row r="122" ht="24.75" customHeight="1" s="138">
      <c r="A122" s="13" t="n">
        <v>116</v>
      </c>
      <c r="B122" s="14" t="n">
        <v>46085</v>
      </c>
      <c r="C122" s="17" t="n">
        <v>229</v>
      </c>
      <c r="D122" s="19" t="n">
        <v>10030032</v>
      </c>
      <c r="E122" s="28">
        <f>IFERROR(VLOOKUP(D122,'أرصدة المخزن'!$A:$E,3,0),"")</f>
        <v/>
      </c>
      <c r="F122" s="28">
        <f>IFERROR(VLOOKUP(D122,'أرصدة المخزن'!$A:$H,4,0),"")</f>
        <v/>
      </c>
      <c r="G122" s="13" t="n">
        <v>50</v>
      </c>
      <c r="H122" s="102" t="inlineStr">
        <is>
          <t>إضافة</t>
        </is>
      </c>
      <c r="I122" s="51" t="inlineStr">
        <is>
          <t>وارد مخازن بروكس 
مهندس سعيد مدني</t>
        </is>
      </c>
    </row>
    <row r="123" ht="24.75" customHeight="1" s="138">
      <c r="A123" s="13" t="n">
        <v>117</v>
      </c>
      <c r="B123" s="14" t="n">
        <v>46085</v>
      </c>
      <c r="C123" s="17" t="n">
        <v>229</v>
      </c>
      <c r="D123" s="19" t="n">
        <v>10030045</v>
      </c>
      <c r="E123" s="28">
        <f>IFERROR(VLOOKUP(D123,'أرصدة المخزن'!$A:$E,3,0),"")</f>
        <v/>
      </c>
      <c r="F123" s="28">
        <f>IFERROR(VLOOKUP(D123,'أرصدة المخزن'!$A:$H,4,0),"")</f>
        <v/>
      </c>
      <c r="G123" s="15" t="n">
        <v>3</v>
      </c>
      <c r="H123" s="102" t="inlineStr">
        <is>
          <t>إضافة</t>
        </is>
      </c>
      <c r="I123" s="13" t="inlineStr">
        <is>
          <t>وارد مخازن بروكس 
مهندس سعيد مدني</t>
        </is>
      </c>
    </row>
    <row r="124" ht="24.75" customHeight="1" s="138">
      <c r="A124" s="13" t="n">
        <v>118</v>
      </c>
      <c r="B124" s="14" t="n">
        <v>46085</v>
      </c>
      <c r="C124" s="17" t="n">
        <v>229</v>
      </c>
      <c r="D124" s="19" t="n">
        <v>10030027</v>
      </c>
      <c r="E124" s="28">
        <f>IFERROR(VLOOKUP(D124,'أرصدة المخزن'!$A:$E,3,0),"")</f>
        <v/>
      </c>
      <c r="F124" s="28">
        <f>IFERROR(VLOOKUP(D124,'أرصدة المخزن'!$A:$H,4,0),"")</f>
        <v/>
      </c>
      <c r="G124" s="13" t="n">
        <v>54</v>
      </c>
      <c r="H124" s="102" t="inlineStr">
        <is>
          <t>إضافة</t>
        </is>
      </c>
      <c r="I124" s="13" t="inlineStr">
        <is>
          <t>وارد مخازن بروكس 
مهندس سعيد مدني</t>
        </is>
      </c>
    </row>
    <row r="125" ht="24.75" customHeight="1" s="138">
      <c r="A125" s="13" t="n">
        <v>119</v>
      </c>
      <c r="B125" s="14" t="n">
        <v>46085</v>
      </c>
      <c r="C125" s="17" t="n">
        <v>229</v>
      </c>
      <c r="D125" s="19" t="n">
        <v>10030020</v>
      </c>
      <c r="E125" s="28">
        <f>IFERROR(VLOOKUP(D125,'أرصدة المخزن'!$A:$E,3,0),"")</f>
        <v/>
      </c>
      <c r="F125" s="28">
        <f>IFERROR(VLOOKUP(D125,'أرصدة المخزن'!$A:$H,4,0),"")</f>
        <v/>
      </c>
      <c r="G125" s="13" t="n">
        <v>150</v>
      </c>
      <c r="H125" s="102" t="inlineStr">
        <is>
          <t>إضافة</t>
        </is>
      </c>
      <c r="I125" s="13" t="inlineStr">
        <is>
          <t>وارد مخازن بروكس 
مهندس سعيد مدني</t>
        </is>
      </c>
    </row>
    <row r="126" ht="24.75" customHeight="1" s="138">
      <c r="A126" s="13" t="n">
        <v>120</v>
      </c>
      <c r="B126" s="14" t="n">
        <v>46085</v>
      </c>
      <c r="C126" s="17" t="n">
        <v>229</v>
      </c>
      <c r="D126" s="19" t="n">
        <v>10030019</v>
      </c>
      <c r="E126" s="28">
        <f>IFERROR(VLOOKUP(D126,'أرصدة المخزن'!$A:$E,3,0),"")</f>
        <v/>
      </c>
      <c r="F126" s="28">
        <f>IFERROR(VLOOKUP(D126,'أرصدة المخزن'!$A:$H,4,0),"")</f>
        <v/>
      </c>
      <c r="G126" s="13" t="n">
        <v>1</v>
      </c>
      <c r="H126" s="102" t="inlineStr">
        <is>
          <t>إضافة</t>
        </is>
      </c>
      <c r="I126" s="13" t="inlineStr">
        <is>
          <t>وارد مخازن بروكس 
مهندس سعيد مدني</t>
        </is>
      </c>
    </row>
    <row r="127" ht="24.75" customHeight="1" s="138">
      <c r="A127" s="13" t="n">
        <v>121</v>
      </c>
      <c r="B127" s="14" t="n">
        <v>46085</v>
      </c>
      <c r="C127" s="17" t="n">
        <v>229</v>
      </c>
      <c r="D127" s="19" t="n">
        <v>10030042</v>
      </c>
      <c r="E127" s="28">
        <f>IFERROR(VLOOKUP(D127,'أرصدة المخزن'!$A:$E,3,0),"")</f>
        <v/>
      </c>
      <c r="F127" s="28">
        <f>IFERROR(VLOOKUP(D127,'أرصدة المخزن'!$A:$H,4,0),"")</f>
        <v/>
      </c>
      <c r="G127" s="15" t="n">
        <v>3</v>
      </c>
      <c r="H127" s="102" t="inlineStr">
        <is>
          <t>إضافة</t>
        </is>
      </c>
      <c r="I127" s="13" t="inlineStr">
        <is>
          <t>وارد مخازن بروكس 
مهندس سعيد مدني</t>
        </is>
      </c>
    </row>
    <row r="128" ht="24.75" customHeight="1" s="138">
      <c r="A128" s="13" t="n">
        <v>122</v>
      </c>
      <c r="B128" s="14" t="n">
        <v>46085</v>
      </c>
      <c r="C128" s="17" t="n">
        <v>229</v>
      </c>
      <c r="D128" s="19" t="n">
        <v>10030028</v>
      </c>
      <c r="E128" s="28">
        <f>IFERROR(VLOOKUP(D128,'أرصدة المخزن'!$A:$E,3,0),"")</f>
        <v/>
      </c>
      <c r="F128" s="28">
        <f>IFERROR(VLOOKUP(D128,'أرصدة المخزن'!$A:$H,4,0),"")</f>
        <v/>
      </c>
      <c r="G128" s="13" t="n">
        <v>29</v>
      </c>
      <c r="H128" s="102" t="inlineStr">
        <is>
          <t>إضافة</t>
        </is>
      </c>
      <c r="I128" s="13" t="inlineStr">
        <is>
          <t>وارد مخازن بروكس 
مهندس سعيد مدني</t>
        </is>
      </c>
    </row>
    <row r="129" ht="24.75" customHeight="1" s="138">
      <c r="A129" s="13" t="n">
        <v>123</v>
      </c>
      <c r="B129" s="14" t="n">
        <v>46085</v>
      </c>
      <c r="C129" s="17" t="n">
        <v>230</v>
      </c>
      <c r="D129" s="19" t="n">
        <v>10030045</v>
      </c>
      <c r="E129" s="28">
        <f>IFERROR(VLOOKUP(D129,'أرصدة المخزن'!$A:$E,3,0),"")</f>
        <v/>
      </c>
      <c r="F129" s="28">
        <f>IFERROR(VLOOKUP(D129,'أرصدة المخزن'!$A:$H,4,0),"")</f>
        <v/>
      </c>
      <c r="G129" s="15" t="n">
        <v>3</v>
      </c>
      <c r="H129" s="102" t="inlineStr">
        <is>
          <t>إضافة</t>
        </is>
      </c>
      <c r="I129" s="13" t="inlineStr">
        <is>
          <t>مرتجع</t>
        </is>
      </c>
    </row>
    <row r="130" ht="24.75" customHeight="1" s="138">
      <c r="A130" s="13" t="n">
        <v>124</v>
      </c>
      <c r="B130" s="14" t="n">
        <v>46085</v>
      </c>
      <c r="C130" s="17" t="n">
        <v>230</v>
      </c>
      <c r="D130" s="19" t="n">
        <v>10020172</v>
      </c>
      <c r="E130" s="28">
        <f>IFERROR(VLOOKUP(D130,'أرصدة المخزن'!$A:$E,3,0),"")</f>
        <v/>
      </c>
      <c r="F130" s="28">
        <f>IFERROR(VLOOKUP(D130,'أرصدة المخزن'!$A:$H,4,0),"")</f>
        <v/>
      </c>
      <c r="G130" s="13" t="n">
        <v>1</v>
      </c>
      <c r="H130" s="102" t="inlineStr">
        <is>
          <t>إضافة</t>
        </is>
      </c>
      <c r="I130" s="13" t="inlineStr">
        <is>
          <t>مرتجع</t>
        </is>
      </c>
    </row>
    <row r="131" ht="24.75" customHeight="1" s="138">
      <c r="A131" s="13" t="n">
        <v>125</v>
      </c>
      <c r="B131" s="14" t="n">
        <v>46085</v>
      </c>
      <c r="C131" s="17" t="n">
        <v>230</v>
      </c>
      <c r="D131" s="19" t="n">
        <v>10020171</v>
      </c>
      <c r="E131" s="28">
        <f>IFERROR(VLOOKUP(D131,'أرصدة المخزن'!$A:$E,3,0),"")</f>
        <v/>
      </c>
      <c r="F131" s="28">
        <f>IFERROR(VLOOKUP(D131,'أرصدة المخزن'!$A:$H,4,0),"")</f>
        <v/>
      </c>
      <c r="G131" s="13" t="n">
        <v>1</v>
      </c>
      <c r="H131" s="102" t="inlineStr">
        <is>
          <t>إضافة</t>
        </is>
      </c>
      <c r="I131" s="13" t="inlineStr">
        <is>
          <t>مرتجع</t>
        </is>
      </c>
    </row>
    <row r="132" ht="24.75" customHeight="1" s="138">
      <c r="A132" s="13" t="n">
        <v>126</v>
      </c>
      <c r="B132" s="14" t="n">
        <v>46085</v>
      </c>
      <c r="C132" s="17" t="n">
        <v>230</v>
      </c>
      <c r="D132" s="19" t="n">
        <v>10020101</v>
      </c>
      <c r="E132" s="28">
        <f>IFERROR(VLOOKUP(D132,'أرصدة المخزن'!$A:$E,3,0),"")</f>
        <v/>
      </c>
      <c r="F132" s="28">
        <f>IFERROR(VLOOKUP(D132,'أرصدة المخزن'!$A:$H,4,0),"")</f>
        <v/>
      </c>
      <c r="G132" s="13" t="n">
        <v>5</v>
      </c>
      <c r="H132" s="102" t="inlineStr">
        <is>
          <t>إضافة</t>
        </is>
      </c>
      <c r="I132" s="13" t="inlineStr">
        <is>
          <t>مرتجع</t>
        </is>
      </c>
    </row>
    <row r="133" ht="24.75" customHeight="1" s="138">
      <c r="A133" s="13" t="n">
        <v>127</v>
      </c>
      <c r="B133" s="14" t="n">
        <v>46085</v>
      </c>
      <c r="C133" s="17" t="n">
        <v>230</v>
      </c>
      <c r="D133" s="19" t="n">
        <v>10020094</v>
      </c>
      <c r="E133" s="28">
        <f>IFERROR(VLOOKUP(D133,'أرصدة المخزن'!$A:$E,3,0),"")</f>
        <v/>
      </c>
      <c r="F133" s="28">
        <f>IFERROR(VLOOKUP(D133,'أرصدة المخزن'!$A:$H,4,0),"")</f>
        <v/>
      </c>
      <c r="G133" s="13" t="n">
        <v>3</v>
      </c>
      <c r="H133" s="102" t="inlineStr">
        <is>
          <t>إضافة</t>
        </is>
      </c>
      <c r="I133" s="13" t="inlineStr">
        <is>
          <t>مرتجع</t>
        </is>
      </c>
    </row>
    <row r="134" ht="24.75" customHeight="1" s="138">
      <c r="A134" s="13" t="n">
        <v>128</v>
      </c>
      <c r="B134" s="14" t="n">
        <v>46085</v>
      </c>
      <c r="C134" s="17" t="n">
        <v>230</v>
      </c>
      <c r="D134" s="19" t="n">
        <v>10020093</v>
      </c>
      <c r="E134" s="28">
        <f>IFERROR(VLOOKUP(D134,'أرصدة المخزن'!$A:$E,3,0),"")</f>
        <v/>
      </c>
      <c r="F134" s="28">
        <f>IFERROR(VLOOKUP(D134,'أرصدة المخزن'!$A:$H,4,0),"")</f>
        <v/>
      </c>
      <c r="G134" s="13" t="n">
        <v>5</v>
      </c>
      <c r="H134" s="102" t="inlineStr">
        <is>
          <t>إضافة</t>
        </is>
      </c>
      <c r="I134" s="13" t="inlineStr">
        <is>
          <t>مرتجع</t>
        </is>
      </c>
    </row>
    <row r="135" ht="24.75" customHeight="1" s="138">
      <c r="A135" s="13" t="n">
        <v>129</v>
      </c>
      <c r="B135" s="14" t="n">
        <v>46085</v>
      </c>
      <c r="C135" s="17" t="n">
        <v>230</v>
      </c>
      <c r="D135" s="19" t="n">
        <v>10020103</v>
      </c>
      <c r="E135" s="28">
        <f>IFERROR(VLOOKUP(D135,'أرصدة المخزن'!$A:$E,3,0),"")</f>
        <v/>
      </c>
      <c r="F135" s="28">
        <f>IFERROR(VLOOKUP(D135,'أرصدة المخزن'!$A:$H,4,0),"")</f>
        <v/>
      </c>
      <c r="G135" s="13" t="n">
        <v>1</v>
      </c>
      <c r="H135" s="102" t="inlineStr">
        <is>
          <t>إضافة</t>
        </is>
      </c>
      <c r="I135" s="13" t="inlineStr">
        <is>
          <t>مرتجع</t>
        </is>
      </c>
    </row>
    <row r="136" ht="24.75" customHeight="1" s="138">
      <c r="A136" s="13" t="n">
        <v>130</v>
      </c>
      <c r="B136" s="14" t="n">
        <v>46087</v>
      </c>
      <c r="C136" s="17" t="n">
        <v>231</v>
      </c>
      <c r="D136" s="19" t="n">
        <v>10040016</v>
      </c>
      <c r="E136" s="28">
        <f>IFERROR(VLOOKUP(D136,'أرصدة المخزن'!$A:$E,3,0),"")</f>
        <v/>
      </c>
      <c r="F136" s="28">
        <f>IFERROR(VLOOKUP(D136,'أرصدة المخزن'!$A:$H,4,0),"")</f>
        <v/>
      </c>
      <c r="G136" s="13" t="n">
        <v>21</v>
      </c>
      <c r="H136" s="102" t="inlineStr">
        <is>
          <t>إضافة</t>
        </is>
      </c>
      <c r="I136" s="51" t="inlineStr">
        <is>
          <t>وارد من التشغيل المسطحات المائية
لايعمل</t>
        </is>
      </c>
    </row>
    <row r="137" ht="24.75" customHeight="1" s="138">
      <c r="A137" s="13" t="n">
        <v>131</v>
      </c>
      <c r="B137" s="14" t="n">
        <v>46087</v>
      </c>
      <c r="C137" s="17" t="n">
        <v>231</v>
      </c>
      <c r="D137" s="19" t="n">
        <v>10040017</v>
      </c>
      <c r="E137" s="28">
        <f>IFERROR(VLOOKUP(D137,'أرصدة المخزن'!$A:$E,3,0),"")</f>
        <v/>
      </c>
      <c r="F137" s="28">
        <f>IFERROR(VLOOKUP(D137,'أرصدة المخزن'!$A:$H,4,0),"")</f>
        <v/>
      </c>
      <c r="G137" s="13" t="n">
        <v>5</v>
      </c>
      <c r="H137" s="102" t="inlineStr">
        <is>
          <t>إضافة</t>
        </is>
      </c>
      <c r="I137" s="13" t="n"/>
    </row>
    <row r="138" ht="24.75" customHeight="1" s="138">
      <c r="A138" s="13" t="n">
        <v>132</v>
      </c>
      <c r="B138" s="14" t="n">
        <v>46087</v>
      </c>
      <c r="C138" s="17" t="n">
        <v>231</v>
      </c>
      <c r="D138" s="19" t="n">
        <v>10040023</v>
      </c>
      <c r="E138" s="28">
        <f>IFERROR(VLOOKUP(D138,'أرصدة المخزن'!$A:$E,3,0),"")</f>
        <v/>
      </c>
      <c r="F138" s="28">
        <f>IFERROR(VLOOKUP(D138,'أرصدة المخزن'!$A:$H,4,0),"")</f>
        <v/>
      </c>
      <c r="G138" s="13" t="n">
        <v>1</v>
      </c>
      <c r="H138" s="102" t="inlineStr">
        <is>
          <t>إضافة</t>
        </is>
      </c>
      <c r="I138" s="13" t="inlineStr">
        <is>
          <t>لا يعمل</t>
        </is>
      </c>
    </row>
    <row r="139" ht="24.75" customHeight="1" s="138">
      <c r="A139" s="13" t="n">
        <v>133</v>
      </c>
      <c r="B139" s="14" t="n">
        <v>46087</v>
      </c>
      <c r="C139" s="17" t="n">
        <v>231</v>
      </c>
      <c r="D139" s="19" t="n">
        <v>10040024</v>
      </c>
      <c r="E139" s="28">
        <f>IFERROR(VLOOKUP(D139,'أرصدة المخزن'!$A:$E,3,0),"")</f>
        <v/>
      </c>
      <c r="F139" s="28">
        <f>IFERROR(VLOOKUP(D139,'أرصدة المخزن'!$A:$H,4,0),"")</f>
        <v/>
      </c>
      <c r="G139" s="13" t="n">
        <v>1</v>
      </c>
      <c r="H139" s="102" t="inlineStr">
        <is>
          <t>إضافة</t>
        </is>
      </c>
      <c r="I139" s="13" t="inlineStr">
        <is>
          <t>لا يعمل</t>
        </is>
      </c>
    </row>
    <row r="140" ht="24.75" customHeight="1" s="138">
      <c r="A140" s="13" t="n">
        <v>134</v>
      </c>
      <c r="B140" s="14" t="n">
        <v>46087</v>
      </c>
      <c r="C140" s="17" t="n">
        <v>231</v>
      </c>
      <c r="D140" s="19" t="n">
        <v>10040054</v>
      </c>
      <c r="E140" s="28">
        <f>IFERROR(VLOOKUP(D140,'أرصدة المخزن'!$A:$E,3,0),"")</f>
        <v/>
      </c>
      <c r="F140" s="28">
        <f>IFERROR(VLOOKUP(D140,'أرصدة المخزن'!$A:$H,4,0),"")</f>
        <v/>
      </c>
      <c r="G140" s="13" t="n">
        <v>4</v>
      </c>
      <c r="H140" s="102" t="inlineStr">
        <is>
          <t>إضافة</t>
        </is>
      </c>
      <c r="I140" s="13" t="inlineStr">
        <is>
          <t>لا يعمل</t>
        </is>
      </c>
    </row>
    <row r="141" ht="24.75" customHeight="1" s="138">
      <c r="A141" s="13" t="n">
        <v>135</v>
      </c>
      <c r="B141" s="14" t="n">
        <v>46087</v>
      </c>
      <c r="C141" s="17" t="n">
        <v>231</v>
      </c>
      <c r="D141" s="19" t="n">
        <v>10040056</v>
      </c>
      <c r="E141" s="28">
        <f>IFERROR(VLOOKUP(D141,'أرصدة المخزن'!$A:$E,3,0),"")</f>
        <v/>
      </c>
      <c r="F141" s="28">
        <f>IFERROR(VLOOKUP(D141,'أرصدة المخزن'!$A:$H,4,0),"")</f>
        <v/>
      </c>
      <c r="G141" s="13" t="n">
        <v>2</v>
      </c>
      <c r="H141" s="102" t="inlineStr">
        <is>
          <t>إضافة</t>
        </is>
      </c>
      <c r="I141" s="13" t="inlineStr">
        <is>
          <t>لا يعمل</t>
        </is>
      </c>
    </row>
    <row r="142" ht="24.75" customHeight="1" s="138">
      <c r="A142" s="13" t="n">
        <v>136</v>
      </c>
      <c r="B142" s="14" t="n">
        <v>46087</v>
      </c>
      <c r="C142" s="17" t="n">
        <v>231</v>
      </c>
      <c r="D142" s="19" t="n">
        <v>10040057</v>
      </c>
      <c r="E142" s="28">
        <f>IFERROR(VLOOKUP(D142,'أرصدة المخزن'!$A:$E,3,0),"")</f>
        <v/>
      </c>
      <c r="F142" s="28">
        <f>IFERROR(VLOOKUP(D142,'أرصدة المخزن'!$A:$H,4,0),"")</f>
        <v/>
      </c>
      <c r="G142" s="13" t="n">
        <v>2</v>
      </c>
      <c r="H142" s="102" t="inlineStr">
        <is>
          <t>إضافة</t>
        </is>
      </c>
      <c r="I142" s="13" t="inlineStr">
        <is>
          <t>لا يعمل</t>
        </is>
      </c>
    </row>
    <row r="143" ht="24.75" customHeight="1" s="138">
      <c r="A143" s="13" t="n">
        <v>137</v>
      </c>
      <c r="B143" s="14" t="n">
        <v>46087</v>
      </c>
      <c r="C143" s="17" t="n">
        <v>231</v>
      </c>
      <c r="D143" s="19" t="n">
        <v>10040021</v>
      </c>
      <c r="E143" s="28">
        <f>IFERROR(VLOOKUP(D143,'أرصدة المخزن'!$A:$E,3,0),"")</f>
        <v/>
      </c>
      <c r="F143" s="28">
        <f>IFERROR(VLOOKUP(D143,'أرصدة المخزن'!$A:$H,4,0),"")</f>
        <v/>
      </c>
      <c r="G143" s="13" t="n">
        <v>14</v>
      </c>
      <c r="H143" s="102" t="inlineStr">
        <is>
          <t>إضافة</t>
        </is>
      </c>
      <c r="I143" s="13" t="n"/>
    </row>
    <row r="144" ht="24.75" customHeight="1" s="138">
      <c r="A144" s="13" t="n">
        <v>138</v>
      </c>
      <c r="B144" s="14" t="n">
        <v>46087</v>
      </c>
      <c r="C144" s="17" t="n">
        <v>231</v>
      </c>
      <c r="D144" s="19" t="n">
        <v>10040022</v>
      </c>
      <c r="E144" s="28">
        <f>IFERROR(VLOOKUP(D144,'أرصدة المخزن'!$A:$E,3,0),"")</f>
        <v/>
      </c>
      <c r="F144" s="28">
        <f>IFERROR(VLOOKUP(D144,'أرصدة المخزن'!$A:$H,4,0),"")</f>
        <v/>
      </c>
      <c r="G144" s="13" t="n">
        <v>2</v>
      </c>
      <c r="H144" s="102" t="inlineStr">
        <is>
          <t>إضافة</t>
        </is>
      </c>
      <c r="I144" s="13" t="n"/>
    </row>
    <row r="145" ht="24.75" customHeight="1" s="138">
      <c r="A145" s="13" t="n">
        <v>139</v>
      </c>
      <c r="B145" s="14" t="n">
        <v>46087</v>
      </c>
      <c r="C145" s="17" t="n">
        <v>231</v>
      </c>
      <c r="D145" s="19" t="n">
        <v>10040020</v>
      </c>
      <c r="E145" s="28">
        <f>IFERROR(VLOOKUP(D145,'أرصدة المخزن'!$A:$E,3,0),"")</f>
        <v/>
      </c>
      <c r="F145" s="28">
        <f>IFERROR(VLOOKUP(D145,'أرصدة المخزن'!$A:$H,4,0),"")</f>
        <v/>
      </c>
      <c r="G145" s="13" t="n">
        <v>15</v>
      </c>
      <c r="H145" s="102" t="inlineStr">
        <is>
          <t>إضافة</t>
        </is>
      </c>
      <c r="I145" s="13" t="n"/>
    </row>
    <row r="146" ht="24.75" customHeight="1" s="138">
      <c r="A146" s="13" t="n">
        <v>140</v>
      </c>
      <c r="B146" s="14" t="n">
        <v>46087</v>
      </c>
      <c r="C146" s="17" t="n">
        <v>231</v>
      </c>
      <c r="D146" s="19" t="n">
        <v>10040003</v>
      </c>
      <c r="E146" s="28">
        <f>IFERROR(VLOOKUP(D146,'أرصدة المخزن'!$A:$E,3,0),"")</f>
        <v/>
      </c>
      <c r="F146" s="28">
        <f>IFERROR(VLOOKUP(D146,'أرصدة المخزن'!$A:$H,4,0),"")</f>
        <v/>
      </c>
      <c r="G146" s="13" t="n">
        <v>21</v>
      </c>
      <c r="H146" s="102" t="inlineStr">
        <is>
          <t>إضافة</t>
        </is>
      </c>
      <c r="I146" s="13" t="n"/>
    </row>
    <row r="147" ht="24.75" customHeight="1" s="138">
      <c r="A147" s="13" t="n">
        <v>141</v>
      </c>
      <c r="B147" s="14" t="n">
        <v>46087</v>
      </c>
      <c r="C147" s="17" t="n">
        <v>231</v>
      </c>
      <c r="D147" s="19" t="n">
        <v>10040002</v>
      </c>
      <c r="E147" s="28">
        <f>IFERROR(VLOOKUP(D147,'أرصدة المخزن'!$A:$E,3,0),"")</f>
        <v/>
      </c>
      <c r="F147" s="28">
        <f>IFERROR(VLOOKUP(D147,'أرصدة المخزن'!$A:$H,4,0),"")</f>
        <v/>
      </c>
      <c r="G147" s="13" t="n">
        <v>38</v>
      </c>
      <c r="H147" s="102" t="inlineStr">
        <is>
          <t>إضافة</t>
        </is>
      </c>
      <c r="I147" s="13" t="n"/>
    </row>
    <row r="148" ht="24.75" customHeight="1" s="138">
      <c r="A148" s="13" t="n">
        <v>142</v>
      </c>
      <c r="B148" s="14" t="n">
        <v>46087</v>
      </c>
      <c r="C148" s="17" t="n">
        <v>231</v>
      </c>
      <c r="D148" s="19" t="n">
        <v>10040001</v>
      </c>
      <c r="E148" s="28">
        <f>IFERROR(VLOOKUP(D148,'أرصدة المخزن'!$A:$E,3,0),"")</f>
        <v/>
      </c>
      <c r="F148" s="28">
        <f>IFERROR(VLOOKUP(D148,'أرصدة المخزن'!$A:$H,4,0),"")</f>
        <v/>
      </c>
      <c r="G148" s="13" t="n">
        <v>23</v>
      </c>
      <c r="H148" s="102" t="inlineStr">
        <is>
          <t>إضافة</t>
        </is>
      </c>
      <c r="I148" s="13" t="n"/>
    </row>
    <row r="149" ht="24.75" customHeight="1" s="138">
      <c r="A149" s="13" t="n">
        <v>143</v>
      </c>
      <c r="B149" s="14" t="n">
        <v>46087</v>
      </c>
      <c r="C149" s="17" t="n">
        <v>231</v>
      </c>
      <c r="D149" s="19" t="n">
        <v>10040036</v>
      </c>
      <c r="E149" s="28">
        <f>IFERROR(VLOOKUP(D149,'أرصدة المخزن'!$A:$E,3,0),"")</f>
        <v/>
      </c>
      <c r="F149" s="28">
        <f>IFERROR(VLOOKUP(D149,'أرصدة المخزن'!$A:$H,4,0),"")</f>
        <v/>
      </c>
      <c r="G149" s="13" t="n">
        <v>11</v>
      </c>
      <c r="H149" s="102" t="inlineStr">
        <is>
          <t>إضافة</t>
        </is>
      </c>
      <c r="I149" s="13" t="n"/>
    </row>
    <row r="150" ht="24.75" customHeight="1" s="138">
      <c r="A150" s="13" t="n">
        <v>144</v>
      </c>
      <c r="B150" s="14" t="n">
        <v>46087</v>
      </c>
      <c r="C150" s="17" t="n">
        <v>232</v>
      </c>
      <c r="D150" s="19" t="n">
        <v>10040006</v>
      </c>
      <c r="E150" s="28">
        <f>IFERROR(VLOOKUP(D150,'أرصدة المخزن'!$A:$E,3,0),"")</f>
        <v/>
      </c>
      <c r="F150" s="28">
        <f>IFERROR(VLOOKUP(D150,'أرصدة المخزن'!$A:$H,4,0),"")</f>
        <v/>
      </c>
      <c r="G150" s="13" t="n">
        <v>3</v>
      </c>
      <c r="H150" s="102" t="inlineStr">
        <is>
          <t>إضافة</t>
        </is>
      </c>
      <c r="I150" s="51" t="inlineStr">
        <is>
          <t>وارد من التشغيل المسطحات المائية</t>
        </is>
      </c>
    </row>
    <row r="151" ht="24.75" customHeight="1" s="138">
      <c r="A151" s="13" t="n">
        <v>145</v>
      </c>
      <c r="B151" s="14" t="n">
        <v>46087</v>
      </c>
      <c r="C151" s="17" t="n">
        <v>232</v>
      </c>
      <c r="D151" s="19" t="n">
        <v>10020013</v>
      </c>
      <c r="E151" s="28">
        <f>IFERROR(VLOOKUP(D151,'أرصدة المخزن'!$A:$E,3,0),"")</f>
        <v/>
      </c>
      <c r="F151" s="28">
        <f>IFERROR(VLOOKUP(D151,'أرصدة المخزن'!$A:$H,4,0),"")</f>
        <v/>
      </c>
      <c r="G151" s="13" t="n">
        <v>3</v>
      </c>
      <c r="H151" s="102" t="inlineStr">
        <is>
          <t>إضافة</t>
        </is>
      </c>
      <c r="I151" s="13" t="n"/>
    </row>
    <row r="152" ht="24.75" customHeight="1" s="138">
      <c r="A152" s="13" t="n">
        <v>146</v>
      </c>
      <c r="B152" s="14" t="n">
        <v>46087</v>
      </c>
      <c r="C152" s="17" t="n">
        <v>232</v>
      </c>
      <c r="D152" s="19" t="n">
        <v>10040051</v>
      </c>
      <c r="E152" s="28">
        <f>IFERROR(VLOOKUP(D152,'أرصدة المخزن'!$A:$E,3,0),"")</f>
        <v/>
      </c>
      <c r="F152" s="28">
        <f>IFERROR(VLOOKUP(D152,'أرصدة المخزن'!$A:$H,4,0),"")</f>
        <v/>
      </c>
      <c r="G152" s="13" t="n">
        <v>18</v>
      </c>
      <c r="H152" s="102" t="inlineStr">
        <is>
          <t>إضافة</t>
        </is>
      </c>
      <c r="I152" s="13" t="n"/>
    </row>
    <row r="153" ht="24.75" customHeight="1" s="138">
      <c r="A153" s="13" t="n">
        <v>147</v>
      </c>
      <c r="B153" s="14" t="n">
        <v>46087</v>
      </c>
      <c r="C153" s="17" t="n">
        <v>232</v>
      </c>
      <c r="D153" s="19" t="n">
        <v>10040052</v>
      </c>
      <c r="E153" s="28">
        <f>IFERROR(VLOOKUP(D153,'أرصدة المخزن'!$A:$E,3,0),"")</f>
        <v/>
      </c>
      <c r="F153" s="28">
        <f>IFERROR(VLOOKUP(D153,'أرصدة المخزن'!$A:$H,4,0),"")</f>
        <v/>
      </c>
      <c r="G153" s="13" t="n">
        <v>15</v>
      </c>
      <c r="H153" s="102" t="inlineStr">
        <is>
          <t>إضافة</t>
        </is>
      </c>
      <c r="I153" s="13" t="n"/>
    </row>
    <row r="154" ht="24.75" customHeight="1" s="138">
      <c r="A154" s="13" t="n">
        <v>148</v>
      </c>
      <c r="B154" s="14" t="n">
        <v>46089</v>
      </c>
      <c r="C154" s="17" t="n">
        <v>233</v>
      </c>
      <c r="D154" s="19" t="n">
        <v>10030031</v>
      </c>
      <c r="E154" s="28">
        <f>IFERROR(VLOOKUP(D154,'أرصدة المخزن'!$A:$E,3,0),"")</f>
        <v/>
      </c>
      <c r="F154" s="28">
        <f>IFERROR(VLOOKUP(D154,'أرصدة المخزن'!$A:$H,4,0),"")</f>
        <v/>
      </c>
      <c r="G154" s="13" t="n">
        <v>15</v>
      </c>
      <c r="H154" s="102" t="inlineStr">
        <is>
          <t>إضافة</t>
        </is>
      </c>
      <c r="I154" s="13" t="n"/>
    </row>
    <row r="155" ht="24.75" customHeight="1" s="138">
      <c r="A155" s="13" t="n">
        <v>149</v>
      </c>
      <c r="B155" s="14" t="n">
        <v>46089</v>
      </c>
      <c r="C155" s="17" t="n">
        <v>233</v>
      </c>
      <c r="D155" s="19" t="n">
        <v>10030001</v>
      </c>
      <c r="E155" s="28">
        <f>IFERROR(VLOOKUP(D155,'أرصدة المخزن'!$A:$E,3,0),"")</f>
        <v/>
      </c>
      <c r="F155" s="28">
        <f>IFERROR(VLOOKUP(D155,'أرصدة المخزن'!$A:$H,4,0),"")</f>
        <v/>
      </c>
      <c r="G155" s="13" t="n">
        <v>3150</v>
      </c>
      <c r="H155" s="102" t="inlineStr">
        <is>
          <t>إضافة</t>
        </is>
      </c>
      <c r="I155" s="13" t="n"/>
    </row>
    <row r="156" ht="24.75" customHeight="1" s="138">
      <c r="A156" s="13" t="n">
        <v>150</v>
      </c>
      <c r="B156" s="14" t="n">
        <v>46089</v>
      </c>
      <c r="C156" s="17" t="n">
        <v>233</v>
      </c>
      <c r="D156" s="19" t="n">
        <v>10030044</v>
      </c>
      <c r="E156" s="28">
        <f>IFERROR(VLOOKUP(D156,'أرصدة المخزن'!$A:$E,3,0),"")</f>
        <v/>
      </c>
      <c r="F156" s="28">
        <f>IFERROR(VLOOKUP(D156,'أرصدة المخزن'!$A:$H,4,0),"")</f>
        <v/>
      </c>
      <c r="G156" s="15" t="n">
        <v>20</v>
      </c>
      <c r="H156" s="102" t="inlineStr">
        <is>
          <t>إضافة</t>
        </is>
      </c>
      <c r="I156" s="13" t="n"/>
    </row>
    <row r="157" ht="24.75" customHeight="1" s="138">
      <c r="A157" s="13" t="n">
        <v>151</v>
      </c>
      <c r="B157" s="14" t="n">
        <v>46089</v>
      </c>
      <c r="C157" s="17" t="n">
        <v>233</v>
      </c>
      <c r="D157" s="19" t="n">
        <v>10030042</v>
      </c>
      <c r="E157" s="28">
        <f>IFERROR(VLOOKUP(D157,'أرصدة المخزن'!$A:$E,3,0),"")</f>
        <v/>
      </c>
      <c r="F157" s="28">
        <f>IFERROR(VLOOKUP(D157,'أرصدة المخزن'!$A:$H,4,0),"")</f>
        <v/>
      </c>
      <c r="G157" s="15" t="n">
        <v>20</v>
      </c>
      <c r="H157" s="102" t="inlineStr">
        <is>
          <t>إضافة</t>
        </is>
      </c>
      <c r="I157" s="13" t="n"/>
    </row>
    <row r="158" ht="24.75" customHeight="1" s="138">
      <c r="A158" s="13" t="n">
        <v>152</v>
      </c>
      <c r="B158" s="14" t="n">
        <v>46092</v>
      </c>
      <c r="C158" s="17" t="n">
        <v>234</v>
      </c>
      <c r="D158" s="19" t="n">
        <v>10020105</v>
      </c>
      <c r="E158" s="28">
        <f>IFERROR(VLOOKUP(D158,'أرصدة المخزن'!$A:$E,3,0),"")</f>
        <v/>
      </c>
      <c r="F158" s="28">
        <f>IFERROR(VLOOKUP(D158,'أرصدة المخزن'!$A:$H,4,0),"")</f>
        <v/>
      </c>
      <c r="G158" s="13" t="n">
        <v>7</v>
      </c>
      <c r="H158" s="102" t="inlineStr">
        <is>
          <t>إضافة</t>
        </is>
      </c>
      <c r="I158" s="13" t="inlineStr">
        <is>
          <t>وارد شركة لاين لادارة الاصول العقارية</t>
        </is>
      </c>
    </row>
    <row r="159" ht="24.75" customHeight="1" s="138">
      <c r="A159" s="13" t="n">
        <v>153</v>
      </c>
      <c r="B159" s="14" t="n">
        <v>46092</v>
      </c>
      <c r="C159" s="17" t="n">
        <v>234</v>
      </c>
      <c r="D159" s="19" t="n">
        <v>10020137</v>
      </c>
      <c r="E159" s="28">
        <f>IFERROR(VLOOKUP(D159,'أرصدة المخزن'!$A:$E,3,0),"")</f>
        <v/>
      </c>
      <c r="F159" s="28">
        <f>IFERROR(VLOOKUP(D159,'أرصدة المخزن'!$A:$H,4,0),"")</f>
        <v/>
      </c>
      <c r="G159" s="13" t="n">
        <v>1</v>
      </c>
      <c r="H159" s="102" t="inlineStr">
        <is>
          <t>إضافة</t>
        </is>
      </c>
      <c r="I159" s="13" t="inlineStr">
        <is>
          <t>وارد شركة لاين لادارة الاصول العقارية</t>
        </is>
      </c>
    </row>
    <row r="160" ht="24.75" customHeight="1" s="138">
      <c r="A160" s="13" t="n">
        <v>154</v>
      </c>
      <c r="B160" s="14" t="n">
        <v>46092</v>
      </c>
      <c r="C160" s="17" t="n">
        <v>234</v>
      </c>
      <c r="D160" s="19" t="n">
        <v>10020131</v>
      </c>
      <c r="E160" s="28">
        <f>IFERROR(VLOOKUP(D160,'أرصدة المخزن'!$A:$E,3,0),"")</f>
        <v/>
      </c>
      <c r="F160" s="28">
        <f>IFERROR(VLOOKUP(D160,'أرصدة المخزن'!$A:$H,4,0),"")</f>
        <v/>
      </c>
      <c r="G160" s="13" t="n">
        <v>1</v>
      </c>
      <c r="H160" s="102" t="inlineStr">
        <is>
          <t>إضافة</t>
        </is>
      </c>
      <c r="I160" s="13" t="inlineStr">
        <is>
          <t>وارد شركة لاين لادارة الاصول العقارية</t>
        </is>
      </c>
    </row>
    <row r="161" ht="24.75" customHeight="1" s="138">
      <c r="A161" s="13" t="n">
        <v>155</v>
      </c>
      <c r="B161" s="14" t="n">
        <v>46092</v>
      </c>
      <c r="C161" s="17" t="n">
        <v>234</v>
      </c>
      <c r="D161" s="19" t="n">
        <v>10020107</v>
      </c>
      <c r="E161" s="28">
        <f>IFERROR(VLOOKUP(D161,'أرصدة المخزن'!$A:$E,3,0),"")</f>
        <v/>
      </c>
      <c r="F161" s="28">
        <f>IFERROR(VLOOKUP(D161,'أرصدة المخزن'!$A:$H,4,0),"")</f>
        <v/>
      </c>
      <c r="G161" s="13" t="n">
        <v>3</v>
      </c>
      <c r="H161" s="102" t="inlineStr">
        <is>
          <t>إضافة</t>
        </is>
      </c>
      <c r="I161" s="13" t="inlineStr">
        <is>
          <t>وارد شركة لاين لادارة الاصول العقارية</t>
        </is>
      </c>
    </row>
    <row r="162" ht="24.75" customHeight="1" s="138">
      <c r="A162" s="13" t="n">
        <v>156</v>
      </c>
      <c r="B162" s="14" t="n">
        <v>46092</v>
      </c>
      <c r="C162" s="17" t="n">
        <v>234</v>
      </c>
      <c r="D162" s="19" t="n">
        <v>10020249</v>
      </c>
      <c r="E162" s="28">
        <f>IFERROR(VLOOKUP(D162,'أرصدة المخزن'!$A:$E,3,0),"")</f>
        <v/>
      </c>
      <c r="F162" s="28">
        <f>IFERROR(VLOOKUP(D162,'أرصدة المخزن'!$A:$H,4,0),"")</f>
        <v/>
      </c>
      <c r="G162" s="13" t="n">
        <v>1</v>
      </c>
      <c r="H162" s="102" t="inlineStr">
        <is>
          <t>إضافة</t>
        </is>
      </c>
      <c r="I162" s="13" t="inlineStr">
        <is>
          <t>وارد شركة لاين لادارة الاصول العقارية</t>
        </is>
      </c>
    </row>
    <row r="163" ht="24.75" customHeight="1" s="138">
      <c r="A163" s="13" t="n">
        <v>157</v>
      </c>
      <c r="B163" s="14" t="n">
        <v>46092</v>
      </c>
      <c r="C163" s="17" t="n">
        <v>234</v>
      </c>
      <c r="D163" s="19" t="n">
        <v>10020095</v>
      </c>
      <c r="E163" s="28">
        <f>IFERROR(VLOOKUP(D163,'أرصدة المخزن'!$A:$E,3,0),"")</f>
        <v/>
      </c>
      <c r="F163" s="28">
        <f>IFERROR(VLOOKUP(D163,'أرصدة المخزن'!$A:$H,4,0),"")</f>
        <v/>
      </c>
      <c r="G163" s="13" t="n">
        <v>4</v>
      </c>
      <c r="H163" s="102" t="inlineStr">
        <is>
          <t>إضافة</t>
        </is>
      </c>
      <c r="I163" s="13" t="inlineStr">
        <is>
          <t>وارد شركة لاين لادارة الاصول العقارية</t>
        </is>
      </c>
    </row>
    <row r="164" ht="24.75" customHeight="1" s="138">
      <c r="A164" s="13" t="n">
        <v>158</v>
      </c>
      <c r="B164" s="14" t="n">
        <v>46092</v>
      </c>
      <c r="C164" s="17" t="n">
        <v>234</v>
      </c>
      <c r="D164" s="19" t="n">
        <v>10170017</v>
      </c>
      <c r="E164" s="28">
        <f>IFERROR(VLOOKUP(D164,'أرصدة المخزن'!$A:$E,3,0),"")</f>
        <v/>
      </c>
      <c r="F164" s="28">
        <f>IFERROR(VLOOKUP(D164,'أرصدة المخزن'!$A:$H,4,0),"")</f>
        <v/>
      </c>
      <c r="G164" s="13" t="n">
        <v>1</v>
      </c>
      <c r="H164" s="102" t="inlineStr">
        <is>
          <t>إضافة</t>
        </is>
      </c>
      <c r="I164" s="13" t="inlineStr">
        <is>
          <t>وارد شركة لاين لادارة الاصول العقارية</t>
        </is>
      </c>
    </row>
    <row r="165" ht="24.75" customHeight="1" s="138">
      <c r="A165" s="13" t="n">
        <v>159</v>
      </c>
      <c r="B165" s="14" t="n">
        <v>46092</v>
      </c>
      <c r="C165" s="17" t="n">
        <v>234</v>
      </c>
      <c r="D165" s="19" t="n">
        <v>10170038</v>
      </c>
      <c r="E165" s="28">
        <f>IFERROR(VLOOKUP(D165,'أرصدة المخزن'!$A:$E,3,0),"")</f>
        <v/>
      </c>
      <c r="F165" s="28">
        <f>IFERROR(VLOOKUP(D165,'أرصدة المخزن'!$A:$H,4,0),"")</f>
        <v/>
      </c>
      <c r="G165" s="13" t="n">
        <v>14</v>
      </c>
      <c r="H165" s="102" t="inlineStr">
        <is>
          <t>إضافة</t>
        </is>
      </c>
      <c r="I165" s="13" t="inlineStr">
        <is>
          <t>وارد شركة لاين لادارة الاصول العقارية</t>
        </is>
      </c>
    </row>
    <row r="166" ht="24.75" customHeight="1" s="138">
      <c r="A166" s="13" t="n">
        <v>160</v>
      </c>
      <c r="B166" s="14" t="n">
        <v>46092</v>
      </c>
      <c r="C166" s="17" t="n">
        <v>234</v>
      </c>
      <c r="D166" s="19" t="n">
        <v>10020239</v>
      </c>
      <c r="E166" s="28">
        <f>IFERROR(VLOOKUP(D166,'أرصدة المخزن'!$A:$E,3,0),"")</f>
        <v/>
      </c>
      <c r="F166" s="28">
        <f>IFERROR(VLOOKUP(D166,'أرصدة المخزن'!$A:$H,4,0),"")</f>
        <v/>
      </c>
      <c r="G166" s="13" t="n">
        <v>2</v>
      </c>
      <c r="H166" s="102" t="inlineStr">
        <is>
          <t>إضافة</t>
        </is>
      </c>
      <c r="I166" s="13" t="inlineStr">
        <is>
          <t>وارد شركة لاين لادارة الاصول العقارية</t>
        </is>
      </c>
    </row>
    <row r="167" ht="24.75" customHeight="1" s="138">
      <c r="A167" s="13" t="n">
        <v>161</v>
      </c>
      <c r="B167" s="14" t="n">
        <v>46092</v>
      </c>
      <c r="C167" s="17" t="n">
        <v>234</v>
      </c>
      <c r="D167" s="19" t="n">
        <v>10020115</v>
      </c>
      <c r="E167" s="28">
        <f>IFERROR(VLOOKUP(D167,'أرصدة المخزن'!$A:$E,3,0),"")</f>
        <v/>
      </c>
      <c r="F167" s="28">
        <f>IFERROR(VLOOKUP(D167,'أرصدة المخزن'!$A:$H,4,0),"")</f>
        <v/>
      </c>
      <c r="G167" s="13" t="n">
        <v>1</v>
      </c>
      <c r="H167" s="102" t="inlineStr">
        <is>
          <t>إضافة</t>
        </is>
      </c>
      <c r="I167" s="13" t="inlineStr">
        <is>
          <t>وارد شركة لاين لادارة الاصول العقارية</t>
        </is>
      </c>
    </row>
    <row r="168" ht="24.75" customHeight="1" s="138">
      <c r="A168" s="13" t="n">
        <v>162</v>
      </c>
      <c r="B168" s="14" t="n">
        <v>46092</v>
      </c>
      <c r="C168" s="17" t="n">
        <v>234</v>
      </c>
      <c r="D168" s="19" t="n">
        <v>10020025</v>
      </c>
      <c r="E168" s="28">
        <f>IFERROR(VLOOKUP(D168,'أرصدة المخزن'!$A:$E,3,0),"")</f>
        <v/>
      </c>
      <c r="F168" s="28">
        <f>IFERROR(VLOOKUP(D168,'أرصدة المخزن'!$A:$H,4,0),"")</f>
        <v/>
      </c>
      <c r="G168" s="13" t="n">
        <v>1</v>
      </c>
      <c r="H168" s="102" t="inlineStr">
        <is>
          <t>إضافة</t>
        </is>
      </c>
      <c r="I168" s="13" t="inlineStr">
        <is>
          <t>وارد شركة لاين لادارة الاصول العقارية</t>
        </is>
      </c>
    </row>
    <row r="169" ht="24.75" customHeight="1" s="138">
      <c r="A169" s="13" t="n">
        <v>163</v>
      </c>
      <c r="B169" s="14" t="n">
        <v>46092</v>
      </c>
      <c r="C169" s="17" t="n">
        <v>234</v>
      </c>
      <c r="D169" s="19" t="n">
        <v>10020134</v>
      </c>
      <c r="E169" s="28">
        <f>IFERROR(VLOOKUP(D169,'أرصدة المخزن'!$A:$E,3,0),"")</f>
        <v/>
      </c>
      <c r="F169" s="28">
        <f>IFERROR(VLOOKUP(D169,'أرصدة المخزن'!$A:$H,4,0),"")</f>
        <v/>
      </c>
      <c r="G169" s="13" t="n">
        <v>1</v>
      </c>
      <c r="H169" s="102" t="inlineStr">
        <is>
          <t>إضافة</t>
        </is>
      </c>
      <c r="I169" s="13" t="inlineStr">
        <is>
          <t>وارد شركة لاين لادارة الاصول العقارية</t>
        </is>
      </c>
    </row>
    <row r="170" ht="24.75" customHeight="1" s="138">
      <c r="A170" s="13" t="n">
        <v>164</v>
      </c>
      <c r="B170" s="14" t="n">
        <v>46092</v>
      </c>
      <c r="C170" s="17" t="n">
        <v>234</v>
      </c>
      <c r="D170" s="19" t="n">
        <v>10020098</v>
      </c>
      <c r="E170" s="28">
        <f>IFERROR(VLOOKUP(D170,'أرصدة المخزن'!$A:$E,3,0),"")</f>
        <v/>
      </c>
      <c r="F170" s="28">
        <f>IFERROR(VLOOKUP(D170,'أرصدة المخزن'!$A:$H,4,0),"")</f>
        <v/>
      </c>
      <c r="G170" s="13" t="n">
        <v>1</v>
      </c>
      <c r="H170" s="102" t="inlineStr">
        <is>
          <t>إضافة</t>
        </is>
      </c>
      <c r="I170" s="13" t="inlineStr">
        <is>
          <t>وارد شركة لاين لادارة الاصول العقارية</t>
        </is>
      </c>
    </row>
    <row r="171" ht="24.75" customHeight="1" s="138">
      <c r="A171" s="13" t="n">
        <v>165</v>
      </c>
      <c r="B171" s="14" t="n">
        <v>46092</v>
      </c>
      <c r="C171" s="17" t="n">
        <v>234</v>
      </c>
      <c r="D171" s="19" t="n">
        <v>10020190</v>
      </c>
      <c r="E171" s="28">
        <f>IFERROR(VLOOKUP(D171,'أرصدة المخزن'!$A:$E,3,0),"")</f>
        <v/>
      </c>
      <c r="F171" s="28">
        <f>IFERROR(VLOOKUP(D171,'أرصدة المخزن'!$A:$H,4,0),"")</f>
        <v/>
      </c>
      <c r="G171" s="13" t="n">
        <v>1</v>
      </c>
      <c r="H171" s="102" t="inlineStr">
        <is>
          <t>إضافة</t>
        </is>
      </c>
      <c r="I171" s="13" t="inlineStr">
        <is>
          <t>وارد شركة لاين لادارة الاصول العقارية</t>
        </is>
      </c>
    </row>
    <row r="172" ht="24.75" customHeight="1" s="138">
      <c r="A172" s="13" t="n">
        <v>166</v>
      </c>
      <c r="B172" s="14" t="n">
        <v>46092</v>
      </c>
      <c r="C172" s="17" t="n">
        <v>234</v>
      </c>
      <c r="D172" s="19" t="n">
        <v>10170003</v>
      </c>
      <c r="E172" s="28">
        <f>IFERROR(VLOOKUP(D172,'أرصدة المخزن'!$A:$E,3,0),"")</f>
        <v/>
      </c>
      <c r="F172" s="28">
        <f>IFERROR(VLOOKUP(D172,'أرصدة المخزن'!$A:$H,4,0),"")</f>
        <v/>
      </c>
      <c r="G172" s="13" t="n">
        <v>16</v>
      </c>
      <c r="H172" s="102" t="inlineStr">
        <is>
          <t>إضافة</t>
        </is>
      </c>
      <c r="I172" s="13" t="inlineStr">
        <is>
          <t>وارد شركة لاين لادارة الاصول العقارية</t>
        </is>
      </c>
    </row>
    <row r="173" ht="24.75" customHeight="1" s="138">
      <c r="A173" s="13" t="n">
        <v>167</v>
      </c>
      <c r="B173" s="14" t="n">
        <v>46092</v>
      </c>
      <c r="C173" s="17" t="n">
        <v>235</v>
      </c>
      <c r="D173" s="19" t="n">
        <v>10030007</v>
      </c>
      <c r="E173" s="28">
        <f>IFERROR(VLOOKUP(D173,'أرصدة المخزن'!$A:$E,3,0),"")</f>
        <v/>
      </c>
      <c r="F173" s="28">
        <f>IFERROR(VLOOKUP(D173,'أرصدة المخزن'!$A:$H,4,0),"")</f>
        <v/>
      </c>
      <c r="G173" s="13" t="n">
        <v>15</v>
      </c>
      <c r="H173" s="102" t="inlineStr">
        <is>
          <t>إضافة</t>
        </is>
      </c>
      <c r="I173" s="13" t="inlineStr">
        <is>
          <t>وارد من التشغيل (مخازن بروكس)</t>
        </is>
      </c>
    </row>
    <row r="174" ht="24.75" customHeight="1" s="138">
      <c r="A174" s="13" t="n">
        <v>168</v>
      </c>
      <c r="B174" s="14" t="n">
        <v>46096</v>
      </c>
      <c r="C174" s="17" t="n">
        <v>236</v>
      </c>
      <c r="D174" s="19" t="n">
        <v>10040007</v>
      </c>
      <c r="E174" s="28">
        <f>IFERROR(VLOOKUP(D174,'أرصدة المخزن'!$A:$E,3,0),"")</f>
        <v/>
      </c>
      <c r="F174" s="28">
        <f>IFERROR(VLOOKUP(D174,'أرصدة المخزن'!$A:$H,4,0),"")</f>
        <v/>
      </c>
      <c r="G174" s="13" t="n">
        <v>2</v>
      </c>
      <c r="H174" s="102" t="inlineStr">
        <is>
          <t>إضافة</t>
        </is>
      </c>
      <c r="I174" s="13" t="inlineStr">
        <is>
          <t>وارد شركة القاهرة</t>
        </is>
      </c>
    </row>
    <row r="175" ht="24.75" customHeight="1" s="138">
      <c r="A175" s="13" t="n">
        <v>169</v>
      </c>
      <c r="B175" s="14" t="n">
        <v>46097</v>
      </c>
      <c r="C175" s="17" t="n">
        <v>237</v>
      </c>
      <c r="D175" s="19" t="n">
        <v>10020052</v>
      </c>
      <c r="E175" s="28">
        <f>IFERROR(VLOOKUP(D175,'أرصدة المخزن'!$A:$E,3,0),"")</f>
        <v/>
      </c>
      <c r="F175" s="28">
        <f>IFERROR(VLOOKUP(D175,'أرصدة المخزن'!$A:$H,4,0),"")</f>
        <v/>
      </c>
      <c r="G175" s="13" t="n">
        <v>5</v>
      </c>
      <c r="H175" s="102" t="inlineStr">
        <is>
          <t>إضافة</t>
        </is>
      </c>
      <c r="I175" s="13" t="inlineStr">
        <is>
          <t>وارد من التشغيل ( الري )</t>
        </is>
      </c>
    </row>
    <row r="176" ht="24.75" customHeight="1" s="138">
      <c r="A176" s="13" t="n">
        <v>170</v>
      </c>
      <c r="B176" s="14" t="n">
        <v>46097</v>
      </c>
      <c r="C176" s="17" t="n">
        <v>237</v>
      </c>
      <c r="D176" s="19" t="n">
        <v>10020058</v>
      </c>
      <c r="E176" s="28">
        <f>IFERROR(VLOOKUP(D176,'أرصدة المخزن'!$A:$E,3,0),"")</f>
        <v/>
      </c>
      <c r="F176" s="28">
        <f>IFERROR(VLOOKUP(D176,'أرصدة المخزن'!$A:$H,4,0),"")</f>
        <v/>
      </c>
      <c r="G176" s="13" t="n">
        <v>2</v>
      </c>
      <c r="H176" s="102" t="inlineStr">
        <is>
          <t>إضافة</t>
        </is>
      </c>
      <c r="I176" s="13" t="inlineStr">
        <is>
          <t>وارد من التشغيل ( الري )</t>
        </is>
      </c>
    </row>
    <row r="177" ht="24.75" customHeight="1" s="138">
      <c r="A177" s="13" t="n">
        <v>171</v>
      </c>
      <c r="B177" s="14" t="n">
        <v>46097</v>
      </c>
      <c r="C177" s="17" t="n">
        <v>237</v>
      </c>
      <c r="D177" s="19" t="n">
        <v>10020077</v>
      </c>
      <c r="E177" s="28">
        <f>IFERROR(VLOOKUP(D177,'أرصدة المخزن'!$A:$E,3,0),"")</f>
        <v/>
      </c>
      <c r="F177" s="28">
        <f>IFERROR(VLOOKUP(D177,'أرصدة المخزن'!$A:$H,4,0),"")</f>
        <v/>
      </c>
      <c r="G177" s="13" t="n">
        <v>1</v>
      </c>
      <c r="H177" s="102" t="inlineStr">
        <is>
          <t>إضافة</t>
        </is>
      </c>
      <c r="I177" s="13" t="inlineStr">
        <is>
          <t>وارد من التشغيل ( الري )</t>
        </is>
      </c>
    </row>
    <row r="178" ht="24.75" customHeight="1" s="138">
      <c r="A178" s="13" t="n">
        <v>172</v>
      </c>
      <c r="B178" s="14" t="n">
        <v>46097</v>
      </c>
      <c r="C178" s="17" t="n">
        <v>237</v>
      </c>
      <c r="D178" s="19" t="n">
        <v>10020054</v>
      </c>
      <c r="E178" s="28">
        <f>IFERROR(VLOOKUP(D178,'أرصدة المخزن'!$A:$E,3,0),"")</f>
        <v/>
      </c>
      <c r="F178" s="28">
        <f>IFERROR(VLOOKUP(D178,'أرصدة المخزن'!$A:$H,4,0),"")</f>
        <v/>
      </c>
      <c r="G178" s="13" t="n">
        <v>1</v>
      </c>
      <c r="H178" s="102" t="inlineStr">
        <is>
          <t>إضافة</t>
        </is>
      </c>
      <c r="I178" s="13" t="inlineStr">
        <is>
          <t>وارد من التشغيل ( الري )</t>
        </is>
      </c>
    </row>
    <row r="179" ht="24.75" customHeight="1" s="138">
      <c r="A179" s="13" t="n">
        <v>173</v>
      </c>
      <c r="B179" s="14" t="n">
        <v>46097</v>
      </c>
      <c r="C179" s="17" t="n">
        <v>237</v>
      </c>
      <c r="D179" s="19" t="n">
        <v>10020064</v>
      </c>
      <c r="E179" s="28">
        <f>IFERROR(VLOOKUP(D179,'أرصدة المخزن'!$A:$E,3,0),"")</f>
        <v/>
      </c>
      <c r="F179" s="28">
        <f>IFERROR(VLOOKUP(D179,'أرصدة المخزن'!$A:$H,4,0),"")</f>
        <v/>
      </c>
      <c r="G179" s="13" t="n">
        <v>3</v>
      </c>
      <c r="H179" s="102" t="inlineStr">
        <is>
          <t>إضافة</t>
        </is>
      </c>
      <c r="I179" s="13" t="inlineStr">
        <is>
          <t>وارد من التشغيل ( الري )</t>
        </is>
      </c>
    </row>
    <row r="180" ht="24.75" customHeight="1" s="138">
      <c r="A180" s="13" t="n">
        <v>174</v>
      </c>
      <c r="B180" s="14" t="n">
        <v>46097</v>
      </c>
      <c r="C180" s="17" t="n">
        <v>237</v>
      </c>
      <c r="D180" s="19" t="n">
        <v>10020039</v>
      </c>
      <c r="E180" s="28">
        <f>IFERROR(VLOOKUP(D180,'أرصدة المخزن'!$A:$E,3,0),"")</f>
        <v/>
      </c>
      <c r="F180" s="28">
        <f>IFERROR(VLOOKUP(D180,'أرصدة المخزن'!$A:$H,4,0),"")</f>
        <v/>
      </c>
      <c r="G180" s="13" t="n">
        <v>2</v>
      </c>
      <c r="H180" s="102" t="inlineStr">
        <is>
          <t>إضافة</t>
        </is>
      </c>
      <c r="I180" s="13" t="inlineStr">
        <is>
          <t>وارد من التشغيل ( الري )</t>
        </is>
      </c>
    </row>
    <row r="181" ht="24.75" customHeight="1" s="138">
      <c r="A181" s="13" t="n">
        <v>175</v>
      </c>
      <c r="B181" s="14" t="n">
        <v>46097</v>
      </c>
      <c r="C181" s="17" t="n">
        <v>237</v>
      </c>
      <c r="D181" s="19" t="n">
        <v>10020076</v>
      </c>
      <c r="E181" s="28">
        <f>IFERROR(VLOOKUP(D181,'أرصدة المخزن'!$A:$E,3,0),"")</f>
        <v/>
      </c>
      <c r="F181" s="28">
        <f>IFERROR(VLOOKUP(D181,'أرصدة المخزن'!$A:$H,4,0),"")</f>
        <v/>
      </c>
      <c r="G181" s="13" t="n">
        <v>2</v>
      </c>
      <c r="H181" s="102" t="inlineStr">
        <is>
          <t>إضافة</t>
        </is>
      </c>
      <c r="I181" s="13" t="inlineStr">
        <is>
          <t>وارد من التشغيل ( الري )</t>
        </is>
      </c>
    </row>
    <row r="182" ht="24.75" customHeight="1" s="138">
      <c r="A182" s="13" t="n">
        <v>176</v>
      </c>
      <c r="B182" s="14" t="n">
        <v>46097</v>
      </c>
      <c r="C182" s="17" t="n">
        <v>237</v>
      </c>
      <c r="D182" s="19" t="n">
        <v>10020079</v>
      </c>
      <c r="E182" s="28">
        <f>IFERROR(VLOOKUP(D182,'أرصدة المخزن'!$A:$E,3,0),"")</f>
        <v/>
      </c>
      <c r="F182" s="28">
        <f>IFERROR(VLOOKUP(D182,'أرصدة المخزن'!$A:$H,4,0),"")</f>
        <v/>
      </c>
      <c r="G182" s="13" t="n">
        <v>1</v>
      </c>
      <c r="H182" s="102" t="inlineStr">
        <is>
          <t>إضافة</t>
        </is>
      </c>
      <c r="I182" s="13" t="inlineStr">
        <is>
          <t>وارد من التشغيل ( الري )</t>
        </is>
      </c>
    </row>
    <row r="183" ht="24.75" customHeight="1" s="138">
      <c r="A183" s="13" t="n">
        <v>177</v>
      </c>
      <c r="B183" s="14" t="n">
        <v>46097</v>
      </c>
      <c r="C183" s="17" t="n">
        <v>237</v>
      </c>
      <c r="D183" s="19" t="n">
        <v>10020035</v>
      </c>
      <c r="E183" s="28">
        <f>IFERROR(VLOOKUP(D183,'أرصدة المخزن'!$A:$E,3,0),"")</f>
        <v/>
      </c>
      <c r="F183" s="28">
        <f>IFERROR(VLOOKUP(D183,'أرصدة المخزن'!$A:$H,4,0),"")</f>
        <v/>
      </c>
      <c r="G183" s="13" t="n">
        <v>11</v>
      </c>
      <c r="H183" s="102" t="inlineStr">
        <is>
          <t>إضافة</t>
        </is>
      </c>
      <c r="I183" s="13" t="inlineStr">
        <is>
          <t>وارد من التشغيل ( الري )</t>
        </is>
      </c>
    </row>
    <row r="184" ht="24.75" customHeight="1" s="138">
      <c r="A184" s="13" t="n">
        <v>178</v>
      </c>
      <c r="B184" s="14" t="n">
        <v>46097</v>
      </c>
      <c r="C184" s="17" t="n">
        <v>237</v>
      </c>
      <c r="D184" s="19" t="n">
        <v>10020015</v>
      </c>
      <c r="E184" s="28">
        <f>IFERROR(VLOOKUP(D184,'أرصدة المخزن'!$A:$E,3,0),"")</f>
        <v/>
      </c>
      <c r="F184" s="28">
        <f>IFERROR(VLOOKUP(D184,'أرصدة المخزن'!$A:$H,4,0),"")</f>
        <v/>
      </c>
      <c r="G184" s="13" t="n">
        <v>3</v>
      </c>
      <c r="H184" s="102" t="inlineStr">
        <is>
          <t>إضافة</t>
        </is>
      </c>
      <c r="I184" s="13" t="inlineStr">
        <is>
          <t>وارد من التشغيل ( الري )</t>
        </is>
      </c>
    </row>
    <row r="185" ht="21.6" customHeight="1" s="138">
      <c r="A185" s="13" t="n">
        <v>179</v>
      </c>
      <c r="B185" s="14" t="n">
        <v>46097</v>
      </c>
      <c r="C185" s="17" t="n">
        <v>237</v>
      </c>
      <c r="D185" s="19" t="n">
        <v>10020040</v>
      </c>
      <c r="E185" s="28">
        <f>IFERROR(VLOOKUP(D185,'أرصدة المخزن'!$A:$E,3,0),"")</f>
        <v/>
      </c>
      <c r="F185" s="28">
        <f>IFERROR(VLOOKUP(D185,'أرصدة المخزن'!$A:$H,4,0),"")</f>
        <v/>
      </c>
      <c r="G185" s="13" t="n">
        <v>2</v>
      </c>
      <c r="H185" s="102" t="inlineStr">
        <is>
          <t>إضافة</t>
        </is>
      </c>
      <c r="I185" s="13" t="inlineStr">
        <is>
          <t>وارد من التشغيل ( الري )</t>
        </is>
      </c>
    </row>
    <row r="186" ht="21.6" customHeight="1" s="138">
      <c r="A186" s="13" t="n">
        <v>180</v>
      </c>
      <c r="B186" s="14" t="n">
        <v>46097</v>
      </c>
      <c r="C186" s="17" t="n">
        <v>237</v>
      </c>
      <c r="D186" s="21" t="n">
        <v>10020066</v>
      </c>
      <c r="E186" s="28">
        <f>IFERROR(VLOOKUP(D186,'أرصدة المخزن'!$A:$E,3,0),"")</f>
        <v/>
      </c>
      <c r="F186" s="28">
        <f>IFERROR(VLOOKUP(D186,'أرصدة المخزن'!$A:$H,4,0),"")</f>
        <v/>
      </c>
      <c r="G186" s="13" t="n">
        <v>1</v>
      </c>
      <c r="H186" s="102" t="inlineStr">
        <is>
          <t>إضافة</t>
        </is>
      </c>
      <c r="I186" s="13" t="inlineStr">
        <is>
          <t>وارد من التشغيل ( الري )</t>
        </is>
      </c>
    </row>
    <row r="187" ht="24.75" customHeight="1" s="138">
      <c r="A187" s="13" t="n">
        <v>181</v>
      </c>
      <c r="B187" s="14" t="n">
        <v>46097</v>
      </c>
      <c r="C187" s="17" t="n">
        <v>237</v>
      </c>
      <c r="D187" s="21" t="n">
        <v>10030056</v>
      </c>
      <c r="E187" s="28">
        <f>IFERROR(VLOOKUP(D187,'أرصدة المخزن'!$A:$E,3,0),"")</f>
        <v/>
      </c>
      <c r="F187" s="28">
        <f>IFERROR(VLOOKUP(D187,'أرصدة المخزن'!$A:$H,4,0),"")</f>
        <v/>
      </c>
      <c r="G187" s="13" t="n">
        <v>3</v>
      </c>
      <c r="H187" s="102" t="inlineStr">
        <is>
          <t>إضافة</t>
        </is>
      </c>
      <c r="I187" s="13" t="inlineStr">
        <is>
          <t>وارد من التشغيل ( الري )</t>
        </is>
      </c>
    </row>
    <row r="188" ht="24.75" customHeight="1" s="138">
      <c r="A188" s="13" t="n">
        <v>182</v>
      </c>
      <c r="B188" s="14" t="n">
        <v>46098</v>
      </c>
      <c r="C188" s="17" t="n">
        <v>238</v>
      </c>
      <c r="D188" s="21" t="n">
        <v>10010063</v>
      </c>
      <c r="E188" s="28">
        <f>IFERROR(VLOOKUP(D188,'أرصدة المخزن'!$A:$E,3,0),"")</f>
        <v/>
      </c>
      <c r="F188" s="28">
        <f>IFERROR(VLOOKUP(D188,'أرصدة المخزن'!$A:$H,4,0),"")</f>
        <v/>
      </c>
      <c r="G188" s="13" t="n">
        <v>100</v>
      </c>
      <c r="H188" s="102" t="inlineStr">
        <is>
          <t>إضافة</t>
        </is>
      </c>
      <c r="I188" s="13" t="inlineStr">
        <is>
          <t>وارد لاين لادارة الأصول</t>
        </is>
      </c>
    </row>
    <row r="189" ht="24.75" customHeight="1" s="138">
      <c r="A189" s="13" t="n">
        <v>183</v>
      </c>
      <c r="B189" s="14" t="n">
        <v>46098</v>
      </c>
      <c r="C189" s="17" t="n">
        <v>238</v>
      </c>
      <c r="D189" s="21" t="n">
        <v>10010056</v>
      </c>
      <c r="E189" s="28">
        <f>IFERROR(VLOOKUP(D189,'أرصدة المخزن'!$A:$E,3,0),"")</f>
        <v/>
      </c>
      <c r="F189" s="28">
        <f>IFERROR(VLOOKUP(D189,'أرصدة المخزن'!$A:$H,4,0),"")</f>
        <v/>
      </c>
      <c r="G189" s="13" t="n">
        <v>48</v>
      </c>
      <c r="H189" s="102" t="inlineStr">
        <is>
          <t>إضافة</t>
        </is>
      </c>
      <c r="I189" s="13" t="inlineStr">
        <is>
          <t>وارد لاين لادارة الأصول</t>
        </is>
      </c>
    </row>
    <row r="190" ht="24.75" customHeight="1" s="138">
      <c r="A190" s="13" t="n">
        <v>184</v>
      </c>
      <c r="B190" s="14" t="n">
        <v>46098</v>
      </c>
      <c r="C190" s="17" t="n">
        <v>238</v>
      </c>
      <c r="D190" s="20" t="n">
        <v>10010128</v>
      </c>
      <c r="E190" s="28">
        <f>IFERROR(VLOOKUP(D190,'أرصدة المخزن'!$A:$E,3,0),"")</f>
        <v/>
      </c>
      <c r="F190" s="28">
        <f>IFERROR(VLOOKUP(D190,'أرصدة المخزن'!$A:$H,4,0),"")</f>
        <v/>
      </c>
      <c r="G190" s="13" t="n">
        <v>1</v>
      </c>
      <c r="H190" s="102" t="inlineStr">
        <is>
          <t>إضافة</t>
        </is>
      </c>
      <c r="I190" s="13" t="inlineStr">
        <is>
          <t>وارد لاين لادارة الأصول</t>
        </is>
      </c>
    </row>
    <row r="191" ht="24.75" customHeight="1" s="138">
      <c r="A191" s="13" t="n">
        <v>185</v>
      </c>
      <c r="B191" s="14" t="n">
        <v>46098</v>
      </c>
      <c r="C191" s="17" t="n">
        <v>238</v>
      </c>
      <c r="D191" s="19" t="n">
        <v>10170064</v>
      </c>
      <c r="E191" s="28">
        <f>IFERROR(VLOOKUP(D191,'أرصدة المخزن'!$A:$E,3,0),"")</f>
        <v/>
      </c>
      <c r="F191" s="28">
        <f>IFERROR(VLOOKUP(D191,'أرصدة المخزن'!$A:$H,4,0),"")</f>
        <v/>
      </c>
      <c r="G191" s="13" t="n">
        <v>5</v>
      </c>
      <c r="H191" s="102" t="inlineStr">
        <is>
          <t>إضافة</t>
        </is>
      </c>
      <c r="I191" s="13" t="inlineStr">
        <is>
          <t>وارد لاين لادارة الأصول</t>
        </is>
      </c>
    </row>
    <row r="192" ht="24.75" customHeight="1" s="138">
      <c r="A192" s="13" t="n">
        <v>186</v>
      </c>
      <c r="B192" s="14" t="n">
        <v>46098</v>
      </c>
      <c r="C192" s="17" t="n">
        <v>238</v>
      </c>
      <c r="D192" s="15" t="n">
        <v>10170065</v>
      </c>
      <c r="E192" s="28">
        <f>IFERROR(VLOOKUP(D192,'أرصدة المخزن'!$A:$E,3,0),"")</f>
        <v/>
      </c>
      <c r="F192" s="28">
        <f>IFERROR(VLOOKUP(D192,'أرصدة المخزن'!$A:$H,4,0),"")</f>
        <v/>
      </c>
      <c r="G192" s="13" t="n">
        <v>1</v>
      </c>
      <c r="H192" s="102" t="inlineStr">
        <is>
          <t>إضافة</t>
        </is>
      </c>
      <c r="I192" s="13" t="inlineStr">
        <is>
          <t>وارد لاين لادارة الأصول</t>
        </is>
      </c>
    </row>
    <row r="193" ht="24.75" customHeight="1" s="138">
      <c r="A193" s="13" t="n">
        <v>187</v>
      </c>
      <c r="B193" s="14" t="n">
        <v>46098</v>
      </c>
      <c r="C193" s="17" t="n">
        <v>238</v>
      </c>
      <c r="D193" s="21" t="n">
        <v>10010114</v>
      </c>
      <c r="E193" s="28">
        <f>IFERROR(VLOOKUP(D193,'أرصدة المخزن'!$A:$E,3,0),"")</f>
        <v/>
      </c>
      <c r="F193" s="28">
        <f>IFERROR(VLOOKUP(D193,'أرصدة المخزن'!$A:$H,4,0),"")</f>
        <v/>
      </c>
      <c r="G193" s="13" t="n">
        <v>5</v>
      </c>
      <c r="H193" s="102" t="inlineStr">
        <is>
          <t>إضافة</t>
        </is>
      </c>
      <c r="I193" s="13" t="inlineStr">
        <is>
          <t>وارد لاين لادارة الأصول</t>
        </is>
      </c>
    </row>
    <row r="194" ht="24.75" customHeight="1" s="138">
      <c r="A194" s="13" t="n">
        <v>188</v>
      </c>
      <c r="B194" s="14" t="n">
        <v>46098</v>
      </c>
      <c r="C194" s="17" t="n">
        <v>238</v>
      </c>
      <c r="D194" s="19" t="n">
        <v>10010186</v>
      </c>
      <c r="E194" s="28">
        <f>IFERROR(VLOOKUP(D194,'أرصدة المخزن'!$A:$E,3,0),"")</f>
        <v/>
      </c>
      <c r="F194" s="28">
        <f>IFERROR(VLOOKUP(D194,'أرصدة المخزن'!$A:$H,4,0),"")</f>
        <v/>
      </c>
      <c r="G194" s="13" t="n">
        <v>2</v>
      </c>
      <c r="H194" s="102" t="inlineStr">
        <is>
          <t>إضافة</t>
        </is>
      </c>
      <c r="I194" s="13" t="inlineStr">
        <is>
          <t>وارد لاين لادارة الأصول</t>
        </is>
      </c>
    </row>
    <row r="195" ht="24.75" customHeight="1" s="138">
      <c r="A195" s="13" t="n">
        <v>189</v>
      </c>
      <c r="B195" s="14" t="n">
        <v>46098</v>
      </c>
      <c r="C195" s="17" t="n">
        <v>239</v>
      </c>
      <c r="D195" s="19" t="n">
        <v>10040008</v>
      </c>
      <c r="E195" s="28">
        <f>IFERROR(VLOOKUP(D195,'أرصدة المخزن'!$A:$E,3,0),"")</f>
        <v/>
      </c>
      <c r="F195" s="28">
        <f>IFERROR(VLOOKUP(D195,'أرصدة المخزن'!$A:$H,4,0),"")</f>
        <v/>
      </c>
      <c r="G195" s="13" t="n">
        <v>16</v>
      </c>
      <c r="H195" s="102" t="inlineStr">
        <is>
          <t>إضافة</t>
        </is>
      </c>
      <c r="I195" s="13" t="inlineStr">
        <is>
          <t>وارد لاين لادارة الأصول</t>
        </is>
      </c>
    </row>
    <row r="196" ht="24.75" customHeight="1" s="138">
      <c r="A196" s="13" t="n">
        <v>190</v>
      </c>
      <c r="B196" s="14" t="n">
        <v>46098</v>
      </c>
      <c r="C196" s="17" t="n">
        <v>239</v>
      </c>
      <c r="D196" s="19" t="n">
        <v>10040028</v>
      </c>
      <c r="E196" s="28">
        <f>IFERROR(VLOOKUP(D196,'أرصدة المخزن'!$A:$E,3,0),"")</f>
        <v/>
      </c>
      <c r="F196" s="28">
        <f>IFERROR(VLOOKUP(D196,'أرصدة المخزن'!$A:$H,4,0),"")</f>
        <v/>
      </c>
      <c r="G196" s="13" t="n">
        <v>16</v>
      </c>
      <c r="H196" s="102" t="inlineStr">
        <is>
          <t>إضافة</t>
        </is>
      </c>
      <c r="I196" s="13" t="inlineStr">
        <is>
          <t>وارد لاين لادارة الأصول</t>
        </is>
      </c>
    </row>
    <row r="197" ht="24.75" customHeight="1" s="138">
      <c r="A197" s="13" t="n">
        <v>191</v>
      </c>
      <c r="B197" s="14" t="n">
        <v>46098</v>
      </c>
      <c r="C197" s="17" t="n">
        <v>239</v>
      </c>
      <c r="D197" s="19" t="n">
        <v>10040041</v>
      </c>
      <c r="E197" s="28">
        <f>IFERROR(VLOOKUP(D197,'أرصدة المخزن'!$A:$E,3,0),"")</f>
        <v/>
      </c>
      <c r="F197" s="28">
        <f>IFERROR(VLOOKUP(D197,'أرصدة المخزن'!$A:$H,4,0),"")</f>
        <v/>
      </c>
      <c r="G197" s="13" t="n">
        <v>1</v>
      </c>
      <c r="H197" s="102" t="inlineStr">
        <is>
          <t>إضافة</t>
        </is>
      </c>
      <c r="I197" s="13" t="inlineStr">
        <is>
          <t>وارد لاين لادارة الأصول</t>
        </is>
      </c>
    </row>
    <row r="198" ht="24.75" customHeight="1" s="138">
      <c r="A198" s="13" t="n">
        <v>192</v>
      </c>
      <c r="B198" s="14" t="n">
        <v>46098</v>
      </c>
      <c r="C198" s="17" t="n">
        <v>239</v>
      </c>
      <c r="D198" s="19" t="n">
        <v>10040009</v>
      </c>
      <c r="E198" s="28">
        <f>IFERROR(VLOOKUP(D198,'أرصدة المخزن'!$A:$E,3,0),"")</f>
        <v/>
      </c>
      <c r="F198" s="28">
        <f>IFERROR(VLOOKUP(D198,'أرصدة المخزن'!$A:$H,4,0),"")</f>
        <v/>
      </c>
      <c r="G198" s="13" t="n">
        <v>16</v>
      </c>
      <c r="H198" s="102" t="inlineStr">
        <is>
          <t>إضافة</t>
        </is>
      </c>
      <c r="I198" s="13" t="inlineStr">
        <is>
          <t>وارد لاين لادارة الأصول</t>
        </is>
      </c>
    </row>
    <row r="199" ht="24.75" customHeight="1" s="138">
      <c r="A199" s="13" t="n">
        <v>193</v>
      </c>
      <c r="B199" s="14" t="n">
        <v>46098</v>
      </c>
      <c r="C199" s="17" t="n">
        <v>240</v>
      </c>
      <c r="D199" s="19" t="n">
        <v>10030001</v>
      </c>
      <c r="E199" s="28">
        <f>IFERROR(VLOOKUP(D199,'أرصدة المخزن'!$A:$E,3,0),"")</f>
        <v/>
      </c>
      <c r="F199" s="28">
        <f>IFERROR(VLOOKUP(D199,'أرصدة المخزن'!$A:$H,4,0),"")</f>
        <v/>
      </c>
      <c r="G199" s="13" t="n">
        <v>200</v>
      </c>
      <c r="H199" s="102" t="inlineStr">
        <is>
          <t>إضافة</t>
        </is>
      </c>
      <c r="I199" s="13" t="inlineStr">
        <is>
          <t>وارد شركة فيو للتوريدات</t>
        </is>
      </c>
    </row>
    <row r="200" ht="24.75" customHeight="1" s="138">
      <c r="A200" s="13" t="n">
        <v>194</v>
      </c>
      <c r="B200" s="14" t="n">
        <v>46098</v>
      </c>
      <c r="C200" s="17" t="n">
        <v>240</v>
      </c>
      <c r="D200" s="19" t="n">
        <v>10020051</v>
      </c>
      <c r="E200" s="28">
        <f>IFERROR(VLOOKUP(D200,'أرصدة المخزن'!$A:$E,3,0),"")</f>
        <v/>
      </c>
      <c r="F200" s="28">
        <f>IFERROR(VLOOKUP(D200,'أرصدة المخزن'!$A:$H,4,0),"")</f>
        <v/>
      </c>
      <c r="G200" s="13" t="n">
        <v>3</v>
      </c>
      <c r="H200" s="102" t="inlineStr">
        <is>
          <t>إضافة</t>
        </is>
      </c>
      <c r="I200" s="13" t="inlineStr">
        <is>
          <t>وارد شركة فيو للتوريدات</t>
        </is>
      </c>
    </row>
    <row r="201" ht="24.75" customHeight="1" s="138">
      <c r="A201" s="13" t="n">
        <v>195</v>
      </c>
      <c r="B201" s="14" t="n">
        <v>46098</v>
      </c>
      <c r="C201" s="17" t="n">
        <v>240</v>
      </c>
      <c r="D201" s="19" t="n">
        <v>10030058</v>
      </c>
      <c r="E201" s="28">
        <f>IFERROR(VLOOKUP(D201,'أرصدة المخزن'!$A:$E,3,0),"")</f>
        <v/>
      </c>
      <c r="F201" s="28">
        <f>IFERROR(VLOOKUP(D201,'أرصدة المخزن'!$A:$H,4,0),"")</f>
        <v/>
      </c>
      <c r="G201" s="13" t="n">
        <v>6</v>
      </c>
      <c r="H201" s="102" t="inlineStr">
        <is>
          <t>إضافة</t>
        </is>
      </c>
      <c r="I201" s="13" t="inlineStr">
        <is>
          <t>وارد شركة فيو للتوريدات</t>
        </is>
      </c>
    </row>
    <row r="202" ht="24.75" customHeight="1" s="138">
      <c r="A202" s="13" t="n">
        <v>196</v>
      </c>
      <c r="B202" s="14" t="n">
        <v>46098</v>
      </c>
      <c r="C202" s="17" t="n">
        <v>240</v>
      </c>
      <c r="D202" s="19" t="n">
        <v>10030019</v>
      </c>
      <c r="E202" s="28">
        <f>IFERROR(VLOOKUP(D202,'أرصدة المخزن'!$A:$E,3,0),"")</f>
        <v/>
      </c>
      <c r="F202" s="28">
        <f>IFERROR(VLOOKUP(D202,'أرصدة المخزن'!$A:$H,4,0),"")</f>
        <v/>
      </c>
      <c r="G202" s="13" t="n">
        <v>1</v>
      </c>
      <c r="H202" s="102" t="inlineStr">
        <is>
          <t>إضافة</t>
        </is>
      </c>
      <c r="I202" s="13" t="inlineStr">
        <is>
          <t>وارد شركة فيو للتوريدات</t>
        </is>
      </c>
    </row>
    <row r="203" ht="24.75" customHeight="1" s="138">
      <c r="A203" s="13" t="n">
        <v>197</v>
      </c>
      <c r="B203" s="14" t="n">
        <v>46098</v>
      </c>
      <c r="C203" s="17" t="n">
        <v>240</v>
      </c>
      <c r="D203" s="19" t="n">
        <v>10020049</v>
      </c>
      <c r="E203" s="28">
        <f>IFERROR(VLOOKUP(D203,'أرصدة المخزن'!$A:$E,3,0),"")</f>
        <v/>
      </c>
      <c r="F203" s="28">
        <f>IFERROR(VLOOKUP(D203,'أرصدة المخزن'!$A:$H,4,0),"")</f>
        <v/>
      </c>
      <c r="G203" s="13" t="n">
        <v>1</v>
      </c>
      <c r="H203" s="102" t="inlineStr">
        <is>
          <t>إضافة</t>
        </is>
      </c>
      <c r="I203" s="13" t="inlineStr">
        <is>
          <t>وارد شركة فيو للتوريدات</t>
        </is>
      </c>
    </row>
    <row r="204" ht="24.75" customHeight="1" s="138">
      <c r="A204" s="13" t="n">
        <v>198</v>
      </c>
      <c r="B204" s="14" t="n">
        <v>46098</v>
      </c>
      <c r="C204" s="17" t="n">
        <v>240</v>
      </c>
      <c r="D204" s="19" t="n">
        <v>10030014</v>
      </c>
      <c r="E204" s="28">
        <f>IFERROR(VLOOKUP(D204,'أرصدة المخزن'!$A:$E,3,0),"")</f>
        <v/>
      </c>
      <c r="F204" s="28">
        <f>IFERROR(VLOOKUP(D204,'أرصدة المخزن'!$A:$H,4,0),"")</f>
        <v/>
      </c>
      <c r="G204" s="13" t="n">
        <v>5</v>
      </c>
      <c r="H204" s="102" t="inlineStr">
        <is>
          <t>إضافة</t>
        </is>
      </c>
      <c r="I204" s="13" t="inlineStr">
        <is>
          <t>وارد شركة فيو للتوريدات</t>
        </is>
      </c>
    </row>
    <row r="205" ht="24.75" customHeight="1" s="138">
      <c r="A205" s="13" t="n">
        <v>199</v>
      </c>
      <c r="B205" s="14" t="n">
        <v>46098</v>
      </c>
      <c r="C205" s="17" t="n">
        <v>240</v>
      </c>
      <c r="D205" s="19" t="n">
        <v>10030057</v>
      </c>
      <c r="E205" s="28">
        <f>IFERROR(VLOOKUP(D205,'أرصدة المخزن'!$A:$E,3,0),"")</f>
        <v/>
      </c>
      <c r="F205" s="28">
        <f>IFERROR(VLOOKUP(D205,'أرصدة المخزن'!$A:$H,4,0),"")</f>
        <v/>
      </c>
      <c r="G205" s="13" t="n">
        <v>4</v>
      </c>
      <c r="H205" s="102" t="inlineStr">
        <is>
          <t>إضافة</t>
        </is>
      </c>
      <c r="I205" s="13" t="inlineStr">
        <is>
          <t>وارد شركة فيو للتوريدات</t>
        </is>
      </c>
    </row>
    <row r="206" ht="24.75" customHeight="1" s="138">
      <c r="A206" s="13" t="n">
        <v>200</v>
      </c>
      <c r="B206" s="14" t="n">
        <v>46098</v>
      </c>
      <c r="C206" s="17" t="n">
        <v>240</v>
      </c>
      <c r="D206" s="19" t="n">
        <v>10030060</v>
      </c>
      <c r="E206" s="28">
        <f>IFERROR(VLOOKUP(D206,'أرصدة المخزن'!$A:$E,3,0),"")</f>
        <v/>
      </c>
      <c r="F206" s="28">
        <f>IFERROR(VLOOKUP(D206,'أرصدة المخزن'!$A:$H,4,0),"")</f>
        <v/>
      </c>
      <c r="G206" s="13" t="n">
        <v>1</v>
      </c>
      <c r="H206" s="102" t="inlineStr">
        <is>
          <t>إضافة</t>
        </is>
      </c>
      <c r="I206" s="13" t="inlineStr">
        <is>
          <t>وارد شركة فيو للتوريدات</t>
        </is>
      </c>
    </row>
    <row r="207" ht="24.75" customHeight="1" s="138">
      <c r="A207" s="13" t="n">
        <v>201</v>
      </c>
      <c r="B207" s="14" t="n">
        <v>46098</v>
      </c>
      <c r="C207" s="17" t="n">
        <v>240</v>
      </c>
      <c r="D207" s="19" t="n">
        <v>10030016</v>
      </c>
      <c r="E207" s="28">
        <f>IFERROR(VLOOKUP(D207,'أرصدة المخزن'!$A:$E,3,0),"")</f>
        <v/>
      </c>
      <c r="F207" s="28">
        <f>IFERROR(VLOOKUP(D207,'أرصدة المخزن'!$A:$H,4,0),"")</f>
        <v/>
      </c>
      <c r="G207" s="13" t="n">
        <v>1</v>
      </c>
      <c r="H207" s="102" t="inlineStr">
        <is>
          <t>إضافة</t>
        </is>
      </c>
      <c r="I207" s="13" t="inlineStr">
        <is>
          <t>وارد شركة فيو للتوريدات</t>
        </is>
      </c>
    </row>
    <row r="208" ht="24.75" customHeight="1" s="138">
      <c r="A208" s="13" t="n">
        <v>202</v>
      </c>
      <c r="B208" s="14" t="n">
        <v>46098</v>
      </c>
      <c r="C208" s="17" t="n">
        <v>240</v>
      </c>
      <c r="D208" s="19" t="n">
        <v>10030003</v>
      </c>
      <c r="E208" s="28">
        <f>IFERROR(VLOOKUP(D208,'أرصدة المخزن'!$A:$E,3,0),"")</f>
        <v/>
      </c>
      <c r="F208" s="28">
        <f>IFERROR(VLOOKUP(D208,'أرصدة المخزن'!$A:$H,4,0),"")</f>
        <v/>
      </c>
      <c r="G208" s="13" t="n">
        <v>10</v>
      </c>
      <c r="H208" s="102" t="inlineStr">
        <is>
          <t>إضافة</t>
        </is>
      </c>
      <c r="I208" s="13" t="inlineStr">
        <is>
          <t>وارد شركة فيو للتوريدات</t>
        </is>
      </c>
    </row>
    <row r="209" ht="24.75" customHeight="1" s="138">
      <c r="A209" s="13" t="n">
        <v>203</v>
      </c>
      <c r="B209" s="14" t="n">
        <v>46098</v>
      </c>
      <c r="C209" s="17" t="n">
        <v>240</v>
      </c>
      <c r="D209" s="19" t="n">
        <v>10170038</v>
      </c>
      <c r="E209" s="28">
        <f>IFERROR(VLOOKUP(D209,'أرصدة المخزن'!$A:$E,3,0),"")</f>
        <v/>
      </c>
      <c r="F209" s="28">
        <f>IFERROR(VLOOKUP(D209,'أرصدة المخزن'!$A:$H,4,0),"")</f>
        <v/>
      </c>
      <c r="G209" s="13" t="n">
        <v>7</v>
      </c>
      <c r="H209" s="102" t="inlineStr">
        <is>
          <t>إضافة</t>
        </is>
      </c>
      <c r="I209" s="13" t="inlineStr">
        <is>
          <t>وارد شركة فيو للتوريدات</t>
        </is>
      </c>
    </row>
    <row r="210" ht="24.75" customHeight="1" s="138">
      <c r="A210" s="13" t="n">
        <v>204</v>
      </c>
      <c r="B210" s="14" t="n">
        <v>46098</v>
      </c>
      <c r="C210" s="17" t="n">
        <v>240</v>
      </c>
      <c r="D210" s="19" t="n">
        <v>10030027</v>
      </c>
      <c r="E210" s="28">
        <f>IFERROR(VLOOKUP(D210,'أرصدة المخزن'!$A:$E,3,0),"")</f>
        <v/>
      </c>
      <c r="F210" s="28">
        <f>IFERROR(VLOOKUP(D210,'أرصدة المخزن'!$A:$H,4,0),"")</f>
        <v/>
      </c>
      <c r="G210" s="13" t="n">
        <v>50</v>
      </c>
      <c r="H210" s="102" t="inlineStr">
        <is>
          <t>إضافة</t>
        </is>
      </c>
      <c r="I210" s="13" t="inlineStr">
        <is>
          <t>وارد شركة فيو للتوريدات</t>
        </is>
      </c>
    </row>
    <row r="211" ht="24.75" customHeight="1" s="138">
      <c r="A211" s="13" t="n">
        <v>205</v>
      </c>
      <c r="B211" s="14" t="n">
        <v>46098</v>
      </c>
      <c r="C211" s="17" t="n">
        <v>240</v>
      </c>
      <c r="D211" s="19" t="n">
        <v>10030004</v>
      </c>
      <c r="E211" s="28">
        <f>IFERROR(VLOOKUP(D211,'أرصدة المخزن'!$A:$E,3,0),"")</f>
        <v/>
      </c>
      <c r="F211" s="28">
        <f>IFERROR(VLOOKUP(D211,'أرصدة المخزن'!$A:$H,4,0),"")</f>
        <v/>
      </c>
      <c r="G211" s="13" t="n">
        <v>40</v>
      </c>
      <c r="H211" s="102" t="inlineStr">
        <is>
          <t>إضافة</t>
        </is>
      </c>
      <c r="I211" s="13" t="inlineStr">
        <is>
          <t>وارد شركة فيو للتوريدات</t>
        </is>
      </c>
    </row>
    <row r="212" ht="24.75" customHeight="1" s="138">
      <c r="A212" s="13" t="n">
        <v>206</v>
      </c>
      <c r="B212" s="14" t="n">
        <v>46098</v>
      </c>
      <c r="C212" s="17" t="n">
        <v>240</v>
      </c>
      <c r="D212" s="19" t="n">
        <v>10030005</v>
      </c>
      <c r="E212" s="28">
        <f>IFERROR(VLOOKUP(D212,'أرصدة المخزن'!$A:$E,3,0),"")</f>
        <v/>
      </c>
      <c r="F212" s="28">
        <f>IFERROR(VLOOKUP(D212,'أرصدة المخزن'!$A:$H,4,0),"")</f>
        <v/>
      </c>
      <c r="G212" s="13" t="n">
        <v>30</v>
      </c>
      <c r="H212" s="102" t="inlineStr">
        <is>
          <t>إضافة</t>
        </is>
      </c>
      <c r="I212" s="13" t="inlineStr">
        <is>
          <t>وارد شركة فيو للتوريدات</t>
        </is>
      </c>
    </row>
    <row r="213" ht="24.75" customHeight="1" s="138">
      <c r="A213" s="13" t="n">
        <v>207</v>
      </c>
      <c r="B213" s="14" t="n">
        <v>46098</v>
      </c>
      <c r="C213" s="17" t="n">
        <v>240</v>
      </c>
      <c r="D213" s="19" t="n">
        <v>10030006</v>
      </c>
      <c r="E213" s="28">
        <f>IFERROR(VLOOKUP(D213,'أرصدة المخزن'!$A:$E,3,0),"")</f>
        <v/>
      </c>
      <c r="F213" s="28">
        <f>IFERROR(VLOOKUP(D213,'أرصدة المخزن'!$A:$H,4,0),"")</f>
        <v/>
      </c>
      <c r="G213" s="13" t="n">
        <v>20</v>
      </c>
      <c r="H213" s="102" t="inlineStr">
        <is>
          <t>إضافة</t>
        </is>
      </c>
      <c r="I213" s="13" t="inlineStr">
        <is>
          <t>وارد شركة فيو للتوريدات</t>
        </is>
      </c>
    </row>
    <row r="214" ht="24.75" customHeight="1" s="138">
      <c r="A214" s="13" t="n">
        <v>208</v>
      </c>
      <c r="B214" s="14" t="n">
        <v>46098</v>
      </c>
      <c r="C214" s="17" t="n">
        <v>241</v>
      </c>
      <c r="D214" s="19" t="n">
        <v>10030065</v>
      </c>
      <c r="E214" s="28">
        <f>IFERROR(VLOOKUP(D214,'أرصدة المخزن'!$A:$E,3,0),"")</f>
        <v/>
      </c>
      <c r="F214" s="28">
        <f>IFERROR(VLOOKUP(D214,'أرصدة المخزن'!$A:$H,4,0),"")</f>
        <v/>
      </c>
      <c r="G214" s="13" t="n">
        <v>22</v>
      </c>
      <c r="H214" s="102" t="inlineStr">
        <is>
          <t>إضافة</t>
        </is>
      </c>
      <c r="I214" s="13" t="inlineStr">
        <is>
          <t>وارد شركة فيو للتوريدات</t>
        </is>
      </c>
    </row>
    <row r="215" ht="24.75" customHeight="1" s="138">
      <c r="A215" s="13" t="n">
        <v>209</v>
      </c>
      <c r="B215" s="14" t="n">
        <v>46098</v>
      </c>
      <c r="C215" s="17" t="n">
        <v>241</v>
      </c>
      <c r="D215" s="19" t="n">
        <v>10030007</v>
      </c>
      <c r="E215" s="28">
        <f>IFERROR(VLOOKUP(D215,'أرصدة المخزن'!$A:$E,3,0),"")</f>
        <v/>
      </c>
      <c r="F215" s="28">
        <f>IFERROR(VLOOKUP(D215,'أرصدة المخزن'!$A:$H,4,0),"")</f>
        <v/>
      </c>
      <c r="G215" s="13" t="n">
        <v>16</v>
      </c>
      <c r="H215" s="102" t="inlineStr">
        <is>
          <t>إضافة</t>
        </is>
      </c>
      <c r="I215" s="13" t="inlineStr">
        <is>
          <t>وارد شركة فيو للتوريدات</t>
        </is>
      </c>
    </row>
    <row r="216" ht="24.75" customHeight="1" s="138">
      <c r="A216" s="13" t="n">
        <v>210</v>
      </c>
      <c r="B216" s="14" t="n">
        <v>46098</v>
      </c>
      <c r="C216" s="17" t="n">
        <v>241</v>
      </c>
      <c r="D216" s="19" t="n">
        <v>10030029</v>
      </c>
      <c r="E216" s="28">
        <f>IFERROR(VLOOKUP(D216,'أرصدة المخزن'!$A:$E,3,0),"")</f>
        <v/>
      </c>
      <c r="F216" s="28">
        <f>IFERROR(VLOOKUP(D216,'أرصدة المخزن'!$A:$H,4,0),"")</f>
        <v/>
      </c>
      <c r="G216" s="13" t="n">
        <v>100</v>
      </c>
      <c r="H216" s="102" t="inlineStr">
        <is>
          <t>إضافة</t>
        </is>
      </c>
      <c r="I216" s="13" t="inlineStr">
        <is>
          <t>وارد شركة فيو للتوريدات</t>
        </is>
      </c>
    </row>
    <row r="217" ht="24.75" customHeight="1" s="138">
      <c r="A217" s="13" t="n">
        <v>211</v>
      </c>
      <c r="B217" s="14" t="n">
        <v>46098</v>
      </c>
      <c r="C217" s="17" t="n">
        <v>241</v>
      </c>
      <c r="D217" s="19" t="n">
        <v>10020001</v>
      </c>
      <c r="E217" s="28">
        <f>IFERROR(VLOOKUP(D217,'أرصدة المخزن'!$A:$E,3,0),"")</f>
        <v/>
      </c>
      <c r="F217" s="28">
        <f>IFERROR(VLOOKUP(D217,'أرصدة المخزن'!$A:$H,4,0),"")</f>
        <v/>
      </c>
      <c r="G217" s="13" t="n">
        <v>300</v>
      </c>
      <c r="H217" s="102" t="inlineStr">
        <is>
          <t>إضافة</t>
        </is>
      </c>
      <c r="I217" s="13" t="inlineStr">
        <is>
          <t>وارد شركة فيو للتوريدات</t>
        </is>
      </c>
    </row>
    <row r="218" ht="24.75" customHeight="1" s="138">
      <c r="A218" s="13" t="n">
        <v>212</v>
      </c>
      <c r="B218" s="14" t="n">
        <v>46098</v>
      </c>
      <c r="C218" s="17" t="n">
        <v>241</v>
      </c>
      <c r="D218" s="19" t="n">
        <v>10020002</v>
      </c>
      <c r="E218" s="28">
        <f>IFERROR(VLOOKUP(D218,'أرصدة المخزن'!$A:$E,3,0),"")</f>
        <v/>
      </c>
      <c r="F218" s="28">
        <f>IFERROR(VLOOKUP(D218,'أرصدة المخزن'!$A:$H,4,0),"")</f>
        <v/>
      </c>
      <c r="G218" s="13" t="n">
        <v>30</v>
      </c>
      <c r="H218" s="102" t="inlineStr">
        <is>
          <t>إضافة</t>
        </is>
      </c>
      <c r="I218" s="13" t="inlineStr">
        <is>
          <t>وارد شركة فيو للتوريدات</t>
        </is>
      </c>
    </row>
    <row r="219" ht="24.75" customHeight="1" s="138">
      <c r="A219" s="13" t="n">
        <v>213</v>
      </c>
      <c r="B219" s="14" t="n">
        <v>46098</v>
      </c>
      <c r="C219" s="17" t="n">
        <v>241</v>
      </c>
      <c r="D219" s="19" t="n">
        <v>10020005</v>
      </c>
      <c r="E219" s="28">
        <f>IFERROR(VLOOKUP(D219,'أرصدة المخزن'!$A:$E,3,0),"")</f>
        <v/>
      </c>
      <c r="F219" s="28">
        <f>IFERROR(VLOOKUP(D219,'أرصدة المخزن'!$A:$H,4,0),"")</f>
        <v/>
      </c>
      <c r="G219" s="13" t="n">
        <v>30</v>
      </c>
      <c r="H219" s="102" t="inlineStr">
        <is>
          <t>إضافة</t>
        </is>
      </c>
      <c r="I219" s="13" t="inlineStr">
        <is>
          <t>وارد شركة فيو للتوريدات</t>
        </is>
      </c>
    </row>
    <row r="220" ht="24.75" customHeight="1" s="138">
      <c r="A220" s="13" t="n">
        <v>214</v>
      </c>
      <c r="B220" s="14" t="n">
        <v>46098</v>
      </c>
      <c r="C220" s="17" t="n">
        <v>241</v>
      </c>
      <c r="D220" s="19" t="n">
        <v>10020006</v>
      </c>
      <c r="E220" s="28">
        <f>IFERROR(VLOOKUP(D220,'أرصدة المخزن'!$A:$E,3,0),"")</f>
        <v/>
      </c>
      <c r="F220" s="28">
        <f>IFERROR(VLOOKUP(D220,'أرصدة المخزن'!$A:$H,4,0),"")</f>
        <v/>
      </c>
      <c r="G220" s="13" t="n">
        <v>6</v>
      </c>
      <c r="H220" s="102" t="inlineStr">
        <is>
          <t>إضافة</t>
        </is>
      </c>
      <c r="I220" s="13" t="inlineStr">
        <is>
          <t>وارد شركة فيو للتوريدات</t>
        </is>
      </c>
    </row>
    <row r="221" ht="24.75" customHeight="1" s="138">
      <c r="A221" s="13" t="n">
        <v>215</v>
      </c>
      <c r="B221" s="14" t="n">
        <v>46098</v>
      </c>
      <c r="C221" s="17" t="n">
        <v>241</v>
      </c>
      <c r="D221" s="19" t="n">
        <v>10020034</v>
      </c>
      <c r="E221" s="28">
        <f>IFERROR(VLOOKUP(D221,'أرصدة المخزن'!$A:$E,3,0),"")</f>
        <v/>
      </c>
      <c r="F221" s="28">
        <f>IFERROR(VLOOKUP(D221,'أرصدة المخزن'!$A:$H,4,0),"")</f>
        <v/>
      </c>
      <c r="G221" s="13" t="n">
        <v>1</v>
      </c>
      <c r="H221" s="102" t="inlineStr">
        <is>
          <t>إضافة</t>
        </is>
      </c>
      <c r="I221" s="13" t="inlineStr">
        <is>
          <t>وارد شركة فيو للتوريدات</t>
        </is>
      </c>
    </row>
    <row r="222" ht="24.75" customHeight="1" s="138">
      <c r="A222" s="13" t="n">
        <v>216</v>
      </c>
      <c r="B222" s="14" t="n">
        <v>46098</v>
      </c>
      <c r="C222" s="17" t="n">
        <v>241</v>
      </c>
      <c r="D222" s="19" t="n">
        <v>10020026</v>
      </c>
      <c r="E222" s="28">
        <f>IFERROR(VLOOKUP(D222,'أرصدة المخزن'!$A:$E,3,0),"")</f>
        <v/>
      </c>
      <c r="F222" s="28">
        <f>IFERROR(VLOOKUP(D222,'أرصدة المخزن'!$A:$H,4,0),"")</f>
        <v/>
      </c>
      <c r="G222" s="13" t="n">
        <v>2</v>
      </c>
      <c r="H222" s="102" t="inlineStr">
        <is>
          <t>إضافة</t>
        </is>
      </c>
      <c r="I222" s="13" t="inlineStr">
        <is>
          <t>وارد شركة فيو للتوريدات</t>
        </is>
      </c>
    </row>
    <row r="223" ht="24.75" customHeight="1" s="138">
      <c r="A223" s="13" t="n">
        <v>217</v>
      </c>
      <c r="B223" s="14" t="n">
        <v>46098</v>
      </c>
      <c r="C223" s="17" t="n">
        <v>241</v>
      </c>
      <c r="D223" s="19" t="n">
        <v>10020021</v>
      </c>
      <c r="E223" s="28">
        <f>IFERROR(VLOOKUP(D223,'أرصدة المخزن'!$A:$E,3,0),"")</f>
        <v/>
      </c>
      <c r="F223" s="28">
        <f>IFERROR(VLOOKUP(D223,'أرصدة المخزن'!$A:$H,4,0),"")</f>
        <v/>
      </c>
      <c r="G223" s="13" t="n">
        <v>5</v>
      </c>
      <c r="H223" s="102" t="inlineStr">
        <is>
          <t>إضافة</t>
        </is>
      </c>
      <c r="I223" s="13" t="inlineStr">
        <is>
          <t>وارد شركة فيو للتوريدات</t>
        </is>
      </c>
    </row>
    <row r="224" ht="24.75" customHeight="1" s="138">
      <c r="A224" s="13" t="n">
        <v>218</v>
      </c>
      <c r="B224" s="14" t="n">
        <v>46098</v>
      </c>
      <c r="C224" s="17" t="n">
        <v>241</v>
      </c>
      <c r="D224" s="19" t="n">
        <v>10020013</v>
      </c>
      <c r="E224" s="28">
        <f>IFERROR(VLOOKUP(D224,'أرصدة المخزن'!$A:$E,3,0),"")</f>
        <v/>
      </c>
      <c r="F224" s="28">
        <f>IFERROR(VLOOKUP(D224,'أرصدة المخزن'!$A:$H,4,0),"")</f>
        <v/>
      </c>
      <c r="G224" s="13" t="n">
        <v>5</v>
      </c>
      <c r="H224" s="102" t="inlineStr">
        <is>
          <t>إضافة</t>
        </is>
      </c>
      <c r="I224" s="13" t="inlineStr">
        <is>
          <t>وارد شركة فيو للتوريدات</t>
        </is>
      </c>
    </row>
    <row r="225" ht="24.75" customHeight="1" s="138">
      <c r="A225" s="13" t="n">
        <v>219</v>
      </c>
      <c r="B225" s="14" t="n">
        <v>46098</v>
      </c>
      <c r="C225" s="17" t="n">
        <v>241</v>
      </c>
      <c r="D225" s="19" t="n">
        <v>10020010</v>
      </c>
      <c r="E225" s="28">
        <f>IFERROR(VLOOKUP(D225,'أرصدة المخزن'!$A:$E,3,0),"")</f>
        <v/>
      </c>
      <c r="F225" s="28">
        <f>IFERROR(VLOOKUP(D225,'أرصدة المخزن'!$A:$H,4,0),"")</f>
        <v/>
      </c>
      <c r="G225" s="13" t="n">
        <v>10</v>
      </c>
      <c r="H225" s="102" t="inlineStr">
        <is>
          <t>إضافة</t>
        </is>
      </c>
      <c r="I225" s="13" t="inlineStr">
        <is>
          <t>وارد شركة فيو للتوريدات</t>
        </is>
      </c>
    </row>
    <row r="226" ht="24.75" customHeight="1" s="138">
      <c r="A226" s="13" t="n">
        <v>220</v>
      </c>
      <c r="B226" s="14" t="n">
        <v>46098</v>
      </c>
      <c r="C226" s="17" t="n">
        <v>241</v>
      </c>
      <c r="D226" s="19" t="n">
        <v>10020039</v>
      </c>
      <c r="E226" s="28">
        <f>IFERROR(VLOOKUP(D226,'أرصدة المخزن'!$A:$E,3,0),"")</f>
        <v/>
      </c>
      <c r="F226" s="28">
        <f>IFERROR(VLOOKUP(D226,'أرصدة المخزن'!$A:$H,4,0),"")</f>
        <v/>
      </c>
      <c r="G226" s="13" t="n">
        <v>2</v>
      </c>
      <c r="H226" s="102" t="inlineStr">
        <is>
          <t>إضافة</t>
        </is>
      </c>
      <c r="I226" s="13" t="inlineStr">
        <is>
          <t>وارد شركة فيو للتوريدات</t>
        </is>
      </c>
    </row>
    <row r="227" ht="24.75" customHeight="1" s="138">
      <c r="A227" s="13" t="n">
        <v>221</v>
      </c>
      <c r="B227" s="14" t="n">
        <v>46098</v>
      </c>
      <c r="C227" s="17" t="n">
        <v>241</v>
      </c>
      <c r="D227" s="19" t="n">
        <v>10020009</v>
      </c>
      <c r="E227" s="28">
        <f>IFERROR(VLOOKUP(D227,'أرصدة المخزن'!$A:$E,3,0),"")</f>
        <v/>
      </c>
      <c r="F227" s="28">
        <f>IFERROR(VLOOKUP(D227,'أرصدة المخزن'!$A:$H,4,0),"")</f>
        <v/>
      </c>
      <c r="G227" s="13" t="n">
        <v>10</v>
      </c>
      <c r="H227" s="102" t="inlineStr">
        <is>
          <t>إضافة</t>
        </is>
      </c>
      <c r="I227" s="13" t="inlineStr">
        <is>
          <t>وارد شركة فيو للتوريدات</t>
        </is>
      </c>
    </row>
    <row r="228" ht="24.75" customHeight="1" s="138">
      <c r="A228" s="13" t="n">
        <v>222</v>
      </c>
      <c r="B228" s="14" t="n">
        <v>46098</v>
      </c>
      <c r="C228" s="17" t="n">
        <v>241</v>
      </c>
      <c r="D228" s="19" t="n">
        <v>10020019</v>
      </c>
      <c r="E228" s="28">
        <f>IFERROR(VLOOKUP(D228,'أرصدة المخزن'!$A:$E,3,0),"")</f>
        <v/>
      </c>
      <c r="F228" s="28">
        <f>IFERROR(VLOOKUP(D228,'أرصدة المخزن'!$A:$H,4,0),"")</f>
        <v/>
      </c>
      <c r="G228" s="13" t="n">
        <v>20</v>
      </c>
      <c r="H228" s="102" t="inlineStr">
        <is>
          <t>إضافة</t>
        </is>
      </c>
      <c r="I228" s="13" t="inlineStr">
        <is>
          <t>وارد شركة فيو للتوريدات</t>
        </is>
      </c>
    </row>
    <row r="229" ht="24.75" customHeight="1" s="138">
      <c r="A229" s="13" t="n">
        <v>223</v>
      </c>
      <c r="B229" s="14" t="n">
        <v>46098</v>
      </c>
      <c r="C229" s="17" t="n">
        <v>242</v>
      </c>
      <c r="D229" s="19" t="n">
        <v>10030043</v>
      </c>
      <c r="E229" s="28">
        <f>IFERROR(VLOOKUP(D229,'أرصدة المخزن'!$A:$E,3,0),"")</f>
        <v/>
      </c>
      <c r="F229" s="28">
        <f>IFERROR(VLOOKUP(D229,'أرصدة المخزن'!$A:$H,4,0),"")</f>
        <v/>
      </c>
      <c r="G229" s="13" t="n">
        <v>30</v>
      </c>
      <c r="H229" s="102" t="inlineStr">
        <is>
          <t>إضافة</t>
        </is>
      </c>
      <c r="I229" s="13" t="inlineStr">
        <is>
          <t>وارد شركة فيو للتوريدات</t>
        </is>
      </c>
    </row>
    <row r="230" ht="24.75" customHeight="1" s="138">
      <c r="A230" s="13" t="n">
        <v>224</v>
      </c>
      <c r="B230" s="14" t="n">
        <v>46098</v>
      </c>
      <c r="C230" s="17" t="n">
        <v>242</v>
      </c>
      <c r="D230" s="19" t="n">
        <v>10030047</v>
      </c>
      <c r="E230" s="28">
        <f>IFERROR(VLOOKUP(D230,'أرصدة المخزن'!$A:$E,3,0),"")</f>
        <v/>
      </c>
      <c r="F230" s="28">
        <f>IFERROR(VLOOKUP(D230,'أرصدة المخزن'!$A:$H,4,0),"")</f>
        <v/>
      </c>
      <c r="G230" s="13" t="n">
        <v>5</v>
      </c>
      <c r="H230" s="102" t="inlineStr">
        <is>
          <t>إضافة</t>
        </is>
      </c>
      <c r="I230" s="13" t="inlineStr">
        <is>
          <t>وارد شركة فيو للتوريدات</t>
        </is>
      </c>
    </row>
    <row r="231" ht="24.75" customHeight="1" s="138">
      <c r="A231" s="13" t="n">
        <v>225</v>
      </c>
      <c r="B231" s="14" t="n">
        <v>46098</v>
      </c>
      <c r="C231" s="17" t="n">
        <v>242</v>
      </c>
      <c r="D231" s="19" t="n">
        <v>10170063</v>
      </c>
      <c r="E231" s="28">
        <f>IFERROR(VLOOKUP(D231,'أرصدة المخزن'!$A:$E,3,0),"")</f>
        <v/>
      </c>
      <c r="F231" s="28">
        <f>IFERROR(VLOOKUP(D231,'أرصدة المخزن'!$A:$H,4,0),"")</f>
        <v/>
      </c>
      <c r="G231" s="13" t="n">
        <v>5</v>
      </c>
      <c r="H231" s="102" t="inlineStr">
        <is>
          <t>إضافة</t>
        </is>
      </c>
      <c r="I231" s="13" t="inlineStr">
        <is>
          <t>وارد شركة فيو للتوريدات</t>
        </is>
      </c>
    </row>
    <row r="232" ht="24.75" customHeight="1" s="138">
      <c r="A232" s="13" t="n">
        <v>226</v>
      </c>
      <c r="B232" s="14" t="n">
        <v>46098</v>
      </c>
      <c r="C232" s="17" t="n">
        <v>242</v>
      </c>
      <c r="D232" s="19" t="n">
        <v>10030055</v>
      </c>
      <c r="E232" s="28">
        <f>IFERROR(VLOOKUP(D232,'أرصدة المخزن'!$A:$E,3,0),"")</f>
        <v/>
      </c>
      <c r="F232" s="28">
        <f>IFERROR(VLOOKUP(D232,'أرصدة المخزن'!$A:$H,4,0),"")</f>
        <v/>
      </c>
      <c r="G232" s="13" t="n">
        <v>1</v>
      </c>
      <c r="H232" s="102" t="inlineStr">
        <is>
          <t>إضافة</t>
        </is>
      </c>
      <c r="I232" s="13" t="inlineStr">
        <is>
          <t>وارد شركة فيو للتوريدات</t>
        </is>
      </c>
    </row>
    <row r="233" ht="24.75" customHeight="1" s="138">
      <c r="A233" s="13" t="n">
        <v>227</v>
      </c>
      <c r="B233" s="14" t="n">
        <v>46098</v>
      </c>
      <c r="C233" s="17" t="n">
        <v>242</v>
      </c>
      <c r="D233" s="19" t="n">
        <v>10030054</v>
      </c>
      <c r="E233" s="28">
        <f>IFERROR(VLOOKUP(D233,'أرصدة المخزن'!$A:$E,3,0),"")</f>
        <v/>
      </c>
      <c r="F233" s="28">
        <f>IFERROR(VLOOKUP(D233,'أرصدة المخزن'!$A:$H,4,0),"")</f>
        <v/>
      </c>
      <c r="G233" s="13" t="n">
        <v>2</v>
      </c>
      <c r="H233" s="102" t="inlineStr">
        <is>
          <t>إضافة</t>
        </is>
      </c>
      <c r="I233" s="13" t="inlineStr">
        <is>
          <t>وارد شركة فيو للتوريدات</t>
        </is>
      </c>
    </row>
    <row r="234" ht="24.75" customHeight="1" s="138">
      <c r="A234" s="13" t="n">
        <v>228</v>
      </c>
      <c r="B234" s="14" t="n">
        <v>46098</v>
      </c>
      <c r="C234" s="17" t="n">
        <v>242</v>
      </c>
      <c r="D234" s="19" t="n">
        <v>10030069</v>
      </c>
      <c r="E234" s="28">
        <f>IFERROR(VLOOKUP(D234,'أرصدة المخزن'!$A:$E,3,0),"")</f>
        <v/>
      </c>
      <c r="F234" s="28">
        <f>IFERROR(VLOOKUP(D234,'أرصدة المخزن'!$A:$H,4,0),"")</f>
        <v/>
      </c>
      <c r="G234" s="13" t="n">
        <v>1</v>
      </c>
      <c r="H234" s="102" t="inlineStr">
        <is>
          <t>إضافة</t>
        </is>
      </c>
      <c r="I234" s="13" t="inlineStr">
        <is>
          <t>وارد شركة فيو للتوريدات</t>
        </is>
      </c>
    </row>
    <row r="235" ht="24.75" customHeight="1" s="138">
      <c r="A235" s="13" t="n">
        <v>229</v>
      </c>
      <c r="B235" s="14" t="n">
        <v>46098</v>
      </c>
      <c r="C235" s="17" t="n">
        <v>242</v>
      </c>
      <c r="D235" s="21" t="n">
        <v>10030052</v>
      </c>
      <c r="E235" s="28">
        <f>IFERROR(VLOOKUP(D235,'أرصدة المخزن'!$A:$E,3,0),"")</f>
        <v/>
      </c>
      <c r="F235" s="28">
        <f>IFERROR(VLOOKUP(D235,'أرصدة المخزن'!$A:$H,4,0),"")</f>
        <v/>
      </c>
      <c r="G235" s="13" t="n">
        <v>1</v>
      </c>
      <c r="H235" s="102" t="inlineStr">
        <is>
          <t>إضافة</t>
        </is>
      </c>
      <c r="I235" s="13" t="inlineStr">
        <is>
          <t>وارد شركة فيو للتوريدات</t>
        </is>
      </c>
    </row>
    <row r="236" ht="24.75" customHeight="1" s="138">
      <c r="A236" s="13" t="n">
        <v>230</v>
      </c>
      <c r="B236" s="14" t="n">
        <v>46098</v>
      </c>
      <c r="C236" s="17" t="n">
        <v>242</v>
      </c>
      <c r="D236" s="19" t="n">
        <v>10010100</v>
      </c>
      <c r="E236" s="28">
        <f>IFERROR(VLOOKUP(D236,'أرصدة المخزن'!$A:$E,3,0),"")</f>
        <v/>
      </c>
      <c r="F236" s="28">
        <f>IFERROR(VLOOKUP(D236,'أرصدة المخزن'!$A:$H,4,0),"")</f>
        <v/>
      </c>
      <c r="G236" s="13" t="n">
        <v>50</v>
      </c>
      <c r="H236" s="102" t="inlineStr">
        <is>
          <t>إضافة</t>
        </is>
      </c>
      <c r="I236" s="13" t="inlineStr">
        <is>
          <t>وارد شركة فيو للتوريدات</t>
        </is>
      </c>
    </row>
    <row r="237" ht="24.75" customHeight="1" s="138">
      <c r="A237" s="13" t="n">
        <v>231</v>
      </c>
      <c r="B237" s="14" t="n">
        <v>46098</v>
      </c>
      <c r="C237" s="17" t="n">
        <v>242</v>
      </c>
      <c r="D237" s="19" t="n">
        <v>10010100</v>
      </c>
      <c r="E237" s="28">
        <f>IFERROR(VLOOKUP(D237,'أرصدة المخزن'!$A:$E,3,0),"")</f>
        <v/>
      </c>
      <c r="F237" s="28">
        <f>IFERROR(VLOOKUP(D237,'أرصدة المخزن'!$A:$H,4,0),"")</f>
        <v/>
      </c>
      <c r="G237" s="13" t="n">
        <v>20</v>
      </c>
      <c r="H237" s="102" t="inlineStr">
        <is>
          <t>إضافة</t>
        </is>
      </c>
      <c r="I237" s="13" t="inlineStr">
        <is>
          <t>وارد شركة فيو للتوريدات</t>
        </is>
      </c>
    </row>
    <row r="238" ht="24.75" customHeight="1" s="138">
      <c r="A238" s="13" t="n">
        <v>232</v>
      </c>
      <c r="B238" s="14" t="n">
        <v>46105</v>
      </c>
      <c r="C238" s="17" t="n">
        <v>243</v>
      </c>
      <c r="D238" s="21" t="n">
        <v>10030018</v>
      </c>
      <c r="E238" s="28">
        <f>IFERROR(VLOOKUP(D238,'أرصدة المخزن'!$A:$E,3,0),"")</f>
        <v/>
      </c>
      <c r="F238" s="28">
        <f>IFERROR(VLOOKUP(D238,'أرصدة المخزن'!$A:$H,4,0),"")</f>
        <v/>
      </c>
      <c r="G238" s="13" t="n">
        <v>1</v>
      </c>
      <c r="H238" s="102" t="inlineStr">
        <is>
          <t>إضافة</t>
        </is>
      </c>
      <c r="I238" s="13" t="n"/>
    </row>
    <row r="239" ht="24.75" customHeight="1" s="138">
      <c r="A239" s="13" t="n">
        <v>233</v>
      </c>
      <c r="B239" s="14" t="n">
        <v>46110</v>
      </c>
      <c r="C239" s="17" t="n">
        <v>244</v>
      </c>
      <c r="D239" s="19" t="n">
        <v>10160002</v>
      </c>
      <c r="E239" s="28">
        <f>IFERROR(VLOOKUP(D239,'أرصدة المخزن'!$A:$E,3,0),"")</f>
        <v/>
      </c>
      <c r="F239" s="28">
        <f>IFERROR(VLOOKUP(D239,'أرصدة المخزن'!$A:$H,4,0),"")</f>
        <v/>
      </c>
      <c r="G239" s="13" t="n">
        <v>1</v>
      </c>
      <c r="H239" s="102" t="inlineStr">
        <is>
          <t>إضافة</t>
        </is>
      </c>
      <c r="I239" s="13" t="n"/>
    </row>
    <row r="240" ht="24.75" customHeight="1" s="138">
      <c r="A240" s="13" t="n">
        <v>234</v>
      </c>
      <c r="B240" s="14" t="n">
        <v>46110</v>
      </c>
      <c r="C240" s="17" t="n">
        <v>244</v>
      </c>
      <c r="D240" s="19" t="n">
        <v>10010039</v>
      </c>
      <c r="E240" s="28">
        <f>IFERROR(VLOOKUP(D240,'أرصدة المخزن'!$A:$E,3,0),"")</f>
        <v/>
      </c>
      <c r="F240" s="28">
        <f>IFERROR(VLOOKUP(D240,'أرصدة المخزن'!$A:$H,4,0),"")</f>
        <v/>
      </c>
      <c r="G240" s="13" t="n">
        <v>3</v>
      </c>
      <c r="H240" s="102" t="inlineStr">
        <is>
          <t>إضافة</t>
        </is>
      </c>
      <c r="I240" s="13" t="n"/>
    </row>
    <row r="241" ht="24.75" customHeight="1" s="138">
      <c r="A241" s="13" t="n">
        <v>235</v>
      </c>
      <c r="B241" s="14" t="n">
        <v>46110</v>
      </c>
      <c r="C241" s="17" t="n">
        <v>244</v>
      </c>
      <c r="D241" s="19" t="n">
        <v>10010038</v>
      </c>
      <c r="E241" s="28">
        <f>IFERROR(VLOOKUP(D241,'أرصدة المخزن'!$A:$E,3,0),"")</f>
        <v/>
      </c>
      <c r="F241" s="28">
        <f>IFERROR(VLOOKUP(D241,'أرصدة المخزن'!$A:$H,4,0),"")</f>
        <v/>
      </c>
      <c r="G241" s="13" t="n">
        <v>7</v>
      </c>
      <c r="H241" s="102" t="inlineStr">
        <is>
          <t>إضافة</t>
        </is>
      </c>
      <c r="I241" s="13" t="n"/>
    </row>
    <row r="242" ht="24.75" customHeight="1" s="138">
      <c r="A242" s="13" t="n">
        <v>236</v>
      </c>
      <c r="B242" s="14" t="n">
        <v>46110</v>
      </c>
      <c r="C242" s="17" t="n">
        <v>244</v>
      </c>
      <c r="D242" s="19" t="n">
        <v>10010065</v>
      </c>
      <c r="E242" s="28">
        <f>IFERROR(VLOOKUP(D242,'أرصدة المخزن'!$A:$E,3,0),"")</f>
        <v/>
      </c>
      <c r="F242" s="28">
        <f>IFERROR(VLOOKUP(D242,'أرصدة المخزن'!$A:$H,4,0),"")</f>
        <v/>
      </c>
      <c r="G242" s="13" t="n">
        <v>65</v>
      </c>
      <c r="H242" s="102" t="inlineStr">
        <is>
          <t>إضافة</t>
        </is>
      </c>
      <c r="I242" s="13" t="n"/>
    </row>
    <row r="243" ht="24.75" customHeight="1" s="138">
      <c r="A243" s="13" t="n">
        <v>237</v>
      </c>
      <c r="B243" s="14" t="n">
        <v>46110</v>
      </c>
      <c r="C243" s="17" t="n">
        <v>244</v>
      </c>
      <c r="D243" s="21" t="n">
        <v>10010107</v>
      </c>
      <c r="E243" s="28">
        <f>IFERROR(VLOOKUP(D243,'أرصدة المخزن'!$A:$E,3,0),"")</f>
        <v/>
      </c>
      <c r="F243" s="28">
        <f>IFERROR(VLOOKUP(D243,'أرصدة المخزن'!$A:$H,4,0),"")</f>
        <v/>
      </c>
      <c r="G243" s="13" t="n">
        <v>90</v>
      </c>
      <c r="H243" s="102" t="inlineStr">
        <is>
          <t>إضافة</t>
        </is>
      </c>
      <c r="I243" s="13" t="n"/>
    </row>
    <row r="244" ht="24.75" customHeight="1" s="138">
      <c r="A244" s="13" t="n">
        <v>238</v>
      </c>
      <c r="B244" s="14" t="n">
        <v>46111</v>
      </c>
      <c r="C244" s="17" t="n">
        <v>245</v>
      </c>
      <c r="D244" s="21" t="n">
        <v>10160002</v>
      </c>
      <c r="E244" s="28">
        <f>IFERROR(VLOOKUP(D244,'أرصدة المخزن'!$A:$E,3,0),"")</f>
        <v/>
      </c>
      <c r="F244" s="28">
        <f>IFERROR(VLOOKUP(D244,'أرصدة المخزن'!$A:$H,4,0),"")</f>
        <v/>
      </c>
      <c r="G244" s="13" t="n">
        <v>1</v>
      </c>
      <c r="H244" s="102" t="inlineStr">
        <is>
          <t>إضافة</t>
        </is>
      </c>
      <c r="I244" s="13" t="n"/>
    </row>
    <row r="245" ht="24.75" customHeight="1" s="138">
      <c r="A245" s="13" t="n">
        <v>239</v>
      </c>
      <c r="B245" s="14" t="n">
        <v>46113</v>
      </c>
      <c r="C245" s="17" t="n">
        <v>246</v>
      </c>
      <c r="D245" s="21" t="n">
        <v>10010096</v>
      </c>
      <c r="E245" s="28">
        <f>IFERROR(VLOOKUP(D245,'أرصدة المخزن'!$A:$E,3,0),"")</f>
        <v/>
      </c>
      <c r="F245" s="28">
        <f>IFERROR(VLOOKUP(D245,'أرصدة المخزن'!$A:$H,4,0),"")</f>
        <v/>
      </c>
      <c r="G245" s="13" t="n">
        <v>1</v>
      </c>
      <c r="H245" s="102" t="inlineStr">
        <is>
          <t>إضافة</t>
        </is>
      </c>
      <c r="I245" s="13" t="n"/>
    </row>
    <row r="246" ht="24.75" customHeight="1" s="138">
      <c r="A246" s="13" t="n">
        <v>240</v>
      </c>
      <c r="B246" s="14" t="n">
        <v>46113</v>
      </c>
      <c r="C246" s="17" t="n">
        <v>246</v>
      </c>
      <c r="D246" s="21" t="n">
        <v>10170064</v>
      </c>
      <c r="E246" s="28">
        <f>IFERROR(VLOOKUP(D246,'أرصدة المخزن'!$A:$E,3,0),"")</f>
        <v/>
      </c>
      <c r="F246" s="28">
        <f>IFERROR(VLOOKUP(D246,'أرصدة المخزن'!$A:$H,4,0),"")</f>
        <v/>
      </c>
      <c r="G246" s="13" t="n">
        <v>1</v>
      </c>
      <c r="H246" s="102" t="inlineStr">
        <is>
          <t>إضافة</t>
        </is>
      </c>
      <c r="I246" s="13" t="n"/>
    </row>
    <row r="247" ht="24.75" customHeight="1" s="138">
      <c r="A247" s="13" t="n">
        <v>241</v>
      </c>
      <c r="B247" s="14" t="n">
        <v>46113</v>
      </c>
      <c r="C247" s="17" t="n">
        <v>247</v>
      </c>
      <c r="D247" s="19" t="n">
        <v>10010111</v>
      </c>
      <c r="E247" s="28">
        <f>IFERROR(VLOOKUP(D247,'أرصدة المخزن'!$A:$E,3,0),"")</f>
        <v/>
      </c>
      <c r="F247" s="28">
        <f>IFERROR(VLOOKUP(D247,'أرصدة المخزن'!$A:$H,4,0),"")</f>
        <v/>
      </c>
      <c r="G247" s="13" t="n">
        <v>25</v>
      </c>
      <c r="H247" s="102" t="inlineStr">
        <is>
          <t>إضافة</t>
        </is>
      </c>
      <c r="I247" s="13" t="inlineStr">
        <is>
          <t>لاين</t>
        </is>
      </c>
    </row>
    <row r="248" ht="24.75" customHeight="1" s="138">
      <c r="A248" s="13" t="n">
        <v>242</v>
      </c>
      <c r="B248" s="14" t="n">
        <v>46113</v>
      </c>
      <c r="C248" s="17" t="n">
        <v>247</v>
      </c>
      <c r="D248" s="19" t="n">
        <v>10010155</v>
      </c>
      <c r="E248" s="28">
        <f>IFERROR(VLOOKUP(D248,'أرصدة المخزن'!$A:$E,3,0),"")</f>
        <v/>
      </c>
      <c r="F248" s="28">
        <f>IFERROR(VLOOKUP(D248,'أرصدة المخزن'!$A:$H,4,0),"")</f>
        <v/>
      </c>
      <c r="G248" s="13" t="n">
        <v>5</v>
      </c>
      <c r="H248" s="102" t="inlineStr">
        <is>
          <t>إضافة</t>
        </is>
      </c>
      <c r="I248" s="13" t="inlineStr">
        <is>
          <t>لاين</t>
        </is>
      </c>
    </row>
    <row r="249" ht="24.75" customHeight="1" s="138">
      <c r="A249" s="13" t="n">
        <v>243</v>
      </c>
      <c r="B249" s="14" t="n">
        <v>46113</v>
      </c>
      <c r="C249" s="17" t="n">
        <v>247</v>
      </c>
      <c r="D249" s="19" t="n">
        <v>10040034</v>
      </c>
      <c r="E249" s="28">
        <f>IFERROR(VLOOKUP(D249,'أرصدة المخزن'!$A:$E,3,0),"")</f>
        <v/>
      </c>
      <c r="F249" s="28">
        <f>IFERROR(VLOOKUP(D249,'أرصدة المخزن'!$A:$H,4,0),"")</f>
        <v/>
      </c>
      <c r="G249" s="13" t="n">
        <v>2</v>
      </c>
      <c r="H249" s="102" t="inlineStr">
        <is>
          <t>إضافة</t>
        </is>
      </c>
      <c r="I249" s="13" t="inlineStr">
        <is>
          <t>لاين</t>
        </is>
      </c>
    </row>
    <row r="250" ht="24.75" customHeight="1" s="138">
      <c r="A250" s="13" t="n">
        <v>244</v>
      </c>
      <c r="B250" s="14" t="n">
        <v>46116</v>
      </c>
      <c r="C250" s="17" t="n">
        <v>248</v>
      </c>
      <c r="D250" s="19" t="n">
        <v>10030027</v>
      </c>
      <c r="E250" s="28">
        <f>IFERROR(VLOOKUP(D250,'أرصدة المخزن'!$A:$E,3,0),"")</f>
        <v/>
      </c>
      <c r="F250" s="28">
        <f>IFERROR(VLOOKUP(D250,'أرصدة المخزن'!$A:$H,4,0),"")</f>
        <v/>
      </c>
      <c r="G250" s="13" t="n">
        <v>37</v>
      </c>
      <c r="H250" s="102" t="inlineStr">
        <is>
          <t>إضافة</t>
        </is>
      </c>
      <c r="I250" s="13" t="inlineStr">
        <is>
          <t>فيو</t>
        </is>
      </c>
    </row>
    <row r="251" ht="24.75" customHeight="1" s="138">
      <c r="A251" s="13" t="n">
        <v>245</v>
      </c>
      <c r="B251" s="14" t="n">
        <v>46116</v>
      </c>
      <c r="C251" s="17" t="n">
        <v>248</v>
      </c>
      <c r="D251" s="19" t="n">
        <v>10030044</v>
      </c>
      <c r="E251" s="28">
        <f>IFERROR(VLOOKUP(D251,'أرصدة المخزن'!$A:$E,3,0),"")</f>
        <v/>
      </c>
      <c r="F251" s="28">
        <f>IFERROR(VLOOKUP(D251,'أرصدة المخزن'!$A:$H,4,0),"")</f>
        <v/>
      </c>
      <c r="G251" s="15" t="n">
        <v>0</v>
      </c>
      <c r="H251" s="102" t="inlineStr">
        <is>
          <t>إضافة</t>
        </is>
      </c>
      <c r="I251" s="13" t="inlineStr">
        <is>
          <t>فيو</t>
        </is>
      </c>
    </row>
    <row r="252" ht="24.75" customHeight="1" s="138">
      <c r="A252" s="13" t="n">
        <v>246</v>
      </c>
      <c r="B252" s="14" t="n">
        <v>46116</v>
      </c>
      <c r="C252" s="17" t="n">
        <v>249</v>
      </c>
      <c r="D252" s="21" t="n">
        <v>10030032</v>
      </c>
      <c r="E252" s="28">
        <f>IFERROR(VLOOKUP(D252,'أرصدة المخزن'!$A:$E,3,0),"")</f>
        <v/>
      </c>
      <c r="F252" s="28">
        <f>IFERROR(VLOOKUP(D252,'أرصدة المخزن'!$A:$H,4,0),"")</f>
        <v/>
      </c>
      <c r="G252" s="13" t="n">
        <v>71</v>
      </c>
      <c r="H252" s="102" t="inlineStr">
        <is>
          <t>إضافة</t>
        </is>
      </c>
      <c r="I252" s="13" t="inlineStr">
        <is>
          <t>فيو</t>
        </is>
      </c>
    </row>
    <row r="253" ht="24.75" customHeight="1" s="138">
      <c r="A253" s="13" t="n">
        <v>247</v>
      </c>
      <c r="B253" s="14" t="n">
        <v>46116</v>
      </c>
      <c r="C253" s="17" t="n">
        <v>249</v>
      </c>
      <c r="D253" s="21" t="n">
        <v>10030043</v>
      </c>
      <c r="E253" s="28">
        <f>IFERROR(VLOOKUP(D253,'أرصدة المخزن'!$A:$E,3,0),"")</f>
        <v/>
      </c>
      <c r="F253" s="28">
        <f>IFERROR(VLOOKUP(D253,'أرصدة المخزن'!$A:$H,4,0),"")</f>
        <v/>
      </c>
      <c r="G253" s="13" t="n">
        <v>48</v>
      </c>
      <c r="H253" s="102" t="inlineStr">
        <is>
          <t>إضافة</t>
        </is>
      </c>
      <c r="I253" s="13" t="inlineStr">
        <is>
          <t>فيو</t>
        </is>
      </c>
    </row>
    <row r="254" ht="24.75" customHeight="1" s="138">
      <c r="A254" s="13" t="n">
        <v>248</v>
      </c>
      <c r="B254" s="14" t="n">
        <v>46116</v>
      </c>
      <c r="C254" s="17" t="n">
        <v>249</v>
      </c>
      <c r="D254" s="21" t="n">
        <v>10030031</v>
      </c>
      <c r="E254" s="28">
        <f>IFERROR(VLOOKUP(D254,'أرصدة المخزن'!$A:$E,3,0),"")</f>
        <v/>
      </c>
      <c r="F254" s="28">
        <f>IFERROR(VLOOKUP(D254,'أرصدة المخزن'!$A:$H,4,0),"")</f>
        <v/>
      </c>
      <c r="G254" s="13" t="n">
        <v>30</v>
      </c>
      <c r="H254" s="102" t="inlineStr">
        <is>
          <t>إضافة</t>
        </is>
      </c>
      <c r="I254" s="13" t="inlineStr">
        <is>
          <t>فيو</t>
        </is>
      </c>
    </row>
    <row r="255" ht="24.75" customHeight="1" s="138">
      <c r="A255" s="13" t="n">
        <v>249</v>
      </c>
      <c r="B255" s="14" t="n">
        <v>46116</v>
      </c>
      <c r="C255" s="17" t="n"/>
      <c r="D255" s="19" t="n"/>
      <c r="E255" s="28">
        <f>IFERROR(VLOOKUP(D255,'أرصدة المخزن'!$A:$E,3,0),"")</f>
        <v/>
      </c>
      <c r="F255" s="28">
        <f>IFERROR(VLOOKUP(D255,'أرصدة المخزن'!$A:$H,4,0),"")</f>
        <v/>
      </c>
      <c r="G255" s="13" t="n"/>
      <c r="H255" s="102" t="inlineStr">
        <is>
          <t>إضافة</t>
        </is>
      </c>
      <c r="I255" s="13" t="inlineStr">
        <is>
          <t>فيو</t>
        </is>
      </c>
    </row>
    <row r="256" ht="11.25" customHeight="1" s="138">
      <c r="A256" s="13" t="n">
        <v>250</v>
      </c>
      <c r="B256" s="14" t="n">
        <v>46116</v>
      </c>
      <c r="C256" s="17" t="n">
        <v>249</v>
      </c>
      <c r="D256" s="19" t="n">
        <v>10030056</v>
      </c>
      <c r="E256" s="28">
        <f>IFERROR(VLOOKUP(D256,'أرصدة المخزن'!$A:$E,3,0),"")</f>
        <v/>
      </c>
      <c r="F256" s="28">
        <f>IFERROR(VLOOKUP(D256,'أرصدة المخزن'!$A:$H,4,0),"")</f>
        <v/>
      </c>
      <c r="G256" s="13" t="n">
        <v>1</v>
      </c>
      <c r="H256" s="102" t="inlineStr">
        <is>
          <t>إضافة</t>
        </is>
      </c>
      <c r="I256" s="13" t="inlineStr">
        <is>
          <t>فيو</t>
        </is>
      </c>
    </row>
    <row r="257" ht="24.75" customHeight="1" s="138">
      <c r="A257" s="13" t="n">
        <v>251</v>
      </c>
      <c r="B257" s="14" t="n">
        <v>46116</v>
      </c>
      <c r="C257" s="17" t="n">
        <v>249</v>
      </c>
      <c r="D257" s="19" t="n">
        <v>10020034</v>
      </c>
      <c r="E257" s="28">
        <f>IFERROR(VLOOKUP(D257,'أرصدة المخزن'!$A:$E,3,0),"")</f>
        <v/>
      </c>
      <c r="F257" s="28">
        <f>IFERROR(VLOOKUP(D257,'أرصدة المخزن'!$A:$H,4,0),"")</f>
        <v/>
      </c>
      <c r="G257" s="13" t="n">
        <v>5</v>
      </c>
      <c r="H257" s="102" t="inlineStr">
        <is>
          <t>إضافة</t>
        </is>
      </c>
      <c r="I257" s="13" t="inlineStr">
        <is>
          <t>فيو</t>
        </is>
      </c>
    </row>
    <row r="258" ht="24.75" customHeight="1" s="138">
      <c r="A258" s="13" t="n">
        <v>252</v>
      </c>
      <c r="B258" s="14" t="n">
        <v>46116</v>
      </c>
      <c r="C258" s="17" t="n">
        <v>249</v>
      </c>
      <c r="D258" s="19" t="n">
        <v>10020051</v>
      </c>
      <c r="E258" s="28">
        <f>IFERROR(VLOOKUP(D258,'أرصدة المخزن'!$A:$E,3,0),"")</f>
        <v/>
      </c>
      <c r="F258" s="28">
        <f>IFERROR(VLOOKUP(D258,'أرصدة المخزن'!$A:$H,4,0),"")</f>
        <v/>
      </c>
      <c r="G258" s="13" t="n">
        <v>1</v>
      </c>
      <c r="H258" s="102" t="inlineStr">
        <is>
          <t>إضافة</t>
        </is>
      </c>
      <c r="I258" s="13" t="inlineStr">
        <is>
          <t>فيو</t>
        </is>
      </c>
    </row>
    <row r="259" ht="24.75" customHeight="1" s="138">
      <c r="A259" s="13" t="n">
        <v>253</v>
      </c>
      <c r="B259" s="14" t="n">
        <v>46116</v>
      </c>
      <c r="C259" s="17" t="n">
        <v>249</v>
      </c>
      <c r="D259" s="19" t="n">
        <v>10030001</v>
      </c>
      <c r="E259" s="28">
        <f>IFERROR(VLOOKUP(D259,'أرصدة المخزن'!$A:$E,3,0),"")</f>
        <v/>
      </c>
      <c r="F259" s="28">
        <f>IFERROR(VLOOKUP(D259,'أرصدة المخزن'!$A:$H,4,0),"")</f>
        <v/>
      </c>
      <c r="G259" s="13" t="n">
        <v>1994</v>
      </c>
      <c r="H259" s="102" t="inlineStr">
        <is>
          <t>إضافة</t>
        </is>
      </c>
      <c r="I259" s="13" t="inlineStr">
        <is>
          <t>فيو</t>
        </is>
      </c>
    </row>
    <row r="260" ht="24.75" customHeight="1" s="138">
      <c r="A260" s="13" t="n">
        <v>254</v>
      </c>
      <c r="B260" s="14" t="n">
        <v>46117</v>
      </c>
      <c r="C260" s="17" t="n">
        <v>250</v>
      </c>
      <c r="D260" s="19" t="n">
        <v>10170064</v>
      </c>
      <c r="E260" s="28">
        <f>IFERROR(VLOOKUP(D260,'أرصدة المخزن'!$A:$E,3,0),"")</f>
        <v/>
      </c>
      <c r="F260" s="28">
        <f>IFERROR(VLOOKUP(D260,'أرصدة المخزن'!$A:$H,4,0),"")</f>
        <v/>
      </c>
      <c r="G260" s="13" t="n">
        <v>2</v>
      </c>
      <c r="H260" s="102" t="inlineStr">
        <is>
          <t>إضافة</t>
        </is>
      </c>
      <c r="I260" s="13" t="inlineStr">
        <is>
          <t>فيو</t>
        </is>
      </c>
    </row>
    <row r="261" ht="24.75" customHeight="1" s="138">
      <c r="A261" s="13" t="n">
        <v>255</v>
      </c>
      <c r="B261" s="14" t="n">
        <v>46117</v>
      </c>
      <c r="C261" s="17" t="n">
        <v>250</v>
      </c>
      <c r="D261" s="19" t="n">
        <v>10010119</v>
      </c>
      <c r="E261" s="28">
        <f>IFERROR(VLOOKUP(D261,'أرصدة المخزن'!$A:$E,3,0),"")</f>
        <v/>
      </c>
      <c r="F261" s="28">
        <f>IFERROR(VLOOKUP(D261,'أرصدة المخزن'!$A:$H,4,0),"")</f>
        <v/>
      </c>
      <c r="G261" s="13" t="n">
        <v>2</v>
      </c>
      <c r="H261" s="102" t="inlineStr">
        <is>
          <t>إضافة</t>
        </is>
      </c>
      <c r="I261" s="13" t="inlineStr">
        <is>
          <t>فيو</t>
        </is>
      </c>
    </row>
    <row r="262" ht="24.75" customHeight="1" s="138">
      <c r="A262" s="13" t="n">
        <v>256</v>
      </c>
      <c r="B262" s="14" t="n">
        <v>46117</v>
      </c>
      <c r="C262" s="17" t="n">
        <v>250</v>
      </c>
      <c r="D262" s="19" t="n">
        <v>10010152</v>
      </c>
      <c r="E262" s="28">
        <f>IFERROR(VLOOKUP(D262,'أرصدة المخزن'!$A:$E,3,0),"")</f>
        <v/>
      </c>
      <c r="F262" s="28">
        <f>IFERROR(VLOOKUP(D262,'أرصدة المخزن'!$A:$H,4,0),"")</f>
        <v/>
      </c>
      <c r="G262" s="13" t="n">
        <v>3</v>
      </c>
      <c r="H262" s="102" t="inlineStr">
        <is>
          <t>إضافة</t>
        </is>
      </c>
      <c r="I262" s="13" t="inlineStr">
        <is>
          <t>فيو</t>
        </is>
      </c>
    </row>
    <row r="263" ht="24.75" customHeight="1" s="138">
      <c r="A263" s="13" t="n">
        <v>257</v>
      </c>
      <c r="B263" s="14" t="n">
        <v>46117</v>
      </c>
      <c r="C263" s="17" t="n">
        <v>250</v>
      </c>
      <c r="D263" s="19" t="n">
        <v>10010101</v>
      </c>
      <c r="E263" s="28">
        <f>IFERROR(VLOOKUP(D263,'أرصدة المخزن'!$A:$E,3,0),"")</f>
        <v/>
      </c>
      <c r="F263" s="28">
        <f>IFERROR(VLOOKUP(D263,'أرصدة المخزن'!$A:$H,4,0),"")</f>
        <v/>
      </c>
      <c r="G263" s="13" t="n">
        <v>45</v>
      </c>
      <c r="H263" s="102" t="inlineStr">
        <is>
          <t>إضافة</t>
        </is>
      </c>
      <c r="I263" s="13" t="inlineStr">
        <is>
          <t>فيو</t>
        </is>
      </c>
    </row>
    <row r="264" ht="24.75" customHeight="1" s="138">
      <c r="A264" s="13" t="n">
        <v>258</v>
      </c>
      <c r="B264" s="14" t="n">
        <v>46117</v>
      </c>
      <c r="C264" s="17" t="n">
        <v>250</v>
      </c>
      <c r="D264" s="19" t="n">
        <v>10010080</v>
      </c>
      <c r="E264" s="28">
        <f>IFERROR(VLOOKUP(D264,'أرصدة المخزن'!$A:$E,3,0),"")</f>
        <v/>
      </c>
      <c r="F264" s="28">
        <f>IFERROR(VLOOKUP(D264,'أرصدة المخزن'!$A:$H,4,0),"")</f>
        <v/>
      </c>
      <c r="G264" s="13" t="n">
        <v>6</v>
      </c>
      <c r="H264" s="102" t="inlineStr">
        <is>
          <t>إضافة</t>
        </is>
      </c>
      <c r="I264" s="13" t="inlineStr">
        <is>
          <t>فيو</t>
        </is>
      </c>
    </row>
    <row r="265" ht="24.75" customHeight="1" s="138">
      <c r="A265" s="13" t="n">
        <v>259</v>
      </c>
      <c r="B265" s="14" t="n">
        <v>46117</v>
      </c>
      <c r="C265" s="17" t="n">
        <v>250</v>
      </c>
      <c r="D265" s="19" t="n">
        <v>10010118</v>
      </c>
      <c r="E265" s="28">
        <f>IFERROR(VLOOKUP(D265,'أرصدة المخزن'!$A:$E,3,0),"")</f>
        <v/>
      </c>
      <c r="F265" s="28">
        <f>IFERROR(VLOOKUP(D265,'أرصدة المخزن'!$A:$H,4,0),"")</f>
        <v/>
      </c>
      <c r="G265" s="13" t="n">
        <v>5</v>
      </c>
      <c r="H265" s="102" t="inlineStr">
        <is>
          <t>إضافة</t>
        </is>
      </c>
      <c r="I265" s="13" t="inlineStr">
        <is>
          <t>فيو</t>
        </is>
      </c>
    </row>
    <row r="266" ht="24.75" customHeight="1" s="138">
      <c r="A266" s="13" t="n">
        <v>260</v>
      </c>
      <c r="B266" s="14" t="n">
        <v>46120</v>
      </c>
      <c r="C266" s="17" t="n">
        <v>251</v>
      </c>
      <c r="D266" s="19" t="n">
        <v>10030003</v>
      </c>
      <c r="E266" s="28">
        <f>IFERROR(VLOOKUP(D266,'أرصدة المخزن'!$A:$E,3,0),"")</f>
        <v/>
      </c>
      <c r="F266" s="28">
        <f>IFERROR(VLOOKUP(D266,'أرصدة المخزن'!$A:$H,4,0),"")</f>
        <v/>
      </c>
      <c r="G266" s="13" t="n">
        <v>100</v>
      </c>
      <c r="H266" s="102" t="inlineStr">
        <is>
          <t>إضافة</t>
        </is>
      </c>
      <c r="I266" s="13" t="inlineStr">
        <is>
          <t>فيو</t>
        </is>
      </c>
    </row>
    <row r="267" ht="24.75" customHeight="1" s="138">
      <c r="A267" s="13" t="n">
        <v>261</v>
      </c>
      <c r="B267" s="14" t="n">
        <v>46120</v>
      </c>
      <c r="C267" s="17" t="n">
        <v>251</v>
      </c>
      <c r="D267" s="19" t="n">
        <v>10030004</v>
      </c>
      <c r="E267" s="28">
        <f>IFERROR(VLOOKUP(D267,'أرصدة المخزن'!$A:$E,3,0),"")</f>
        <v/>
      </c>
      <c r="F267" s="28">
        <f>IFERROR(VLOOKUP(D267,'أرصدة المخزن'!$A:$H,4,0),"")</f>
        <v/>
      </c>
      <c r="G267" s="13" t="n">
        <v>30</v>
      </c>
      <c r="H267" s="102" t="inlineStr">
        <is>
          <t>إضافة</t>
        </is>
      </c>
      <c r="I267" s="13" t="inlineStr">
        <is>
          <t>فيو</t>
        </is>
      </c>
    </row>
    <row r="268" ht="24.75" customHeight="1" s="138">
      <c r="A268" s="13" t="n">
        <v>262</v>
      </c>
      <c r="B268" s="14" t="n">
        <v>46120</v>
      </c>
      <c r="C268" s="17" t="n">
        <v>251</v>
      </c>
      <c r="D268" s="19" t="n">
        <v>10030005</v>
      </c>
      <c r="E268" s="28">
        <f>IFERROR(VLOOKUP(D268,'أرصدة المخزن'!$A:$E,3,0),"")</f>
        <v/>
      </c>
      <c r="F268" s="28">
        <f>IFERROR(VLOOKUP(D268,'أرصدة المخزن'!$A:$H,4,0),"")</f>
        <v/>
      </c>
      <c r="G268" s="13" t="n">
        <v>30</v>
      </c>
      <c r="H268" s="102" t="inlineStr">
        <is>
          <t>إضافة</t>
        </is>
      </c>
      <c r="I268" s="13" t="inlineStr">
        <is>
          <t>فيو</t>
        </is>
      </c>
    </row>
    <row r="269" ht="24.75" customHeight="1" s="138">
      <c r="A269" s="13" t="n">
        <v>263</v>
      </c>
      <c r="B269" s="14" t="n">
        <v>46120</v>
      </c>
      <c r="C269" s="17" t="n">
        <v>251</v>
      </c>
      <c r="D269" s="19" t="n">
        <v>10030008</v>
      </c>
      <c r="E269" s="28">
        <f>IFERROR(VLOOKUP(D269,'أرصدة المخزن'!$A:$E,3,0),"")</f>
        <v/>
      </c>
      <c r="F269" s="28">
        <f>IFERROR(VLOOKUP(D269,'أرصدة المخزن'!$A:$H,4,0),"")</f>
        <v/>
      </c>
      <c r="G269" s="13" t="n">
        <v>20</v>
      </c>
      <c r="H269" s="102" t="inlineStr">
        <is>
          <t>إضافة</t>
        </is>
      </c>
      <c r="I269" s="13" t="inlineStr">
        <is>
          <t>فيو</t>
        </is>
      </c>
    </row>
    <row r="270" ht="24.75" customHeight="1" s="138">
      <c r="A270" s="13" t="n">
        <v>264</v>
      </c>
      <c r="B270" s="14" t="n">
        <v>46120</v>
      </c>
      <c r="C270" s="17" t="n">
        <v>251</v>
      </c>
      <c r="D270" s="19" t="n">
        <v>10030017</v>
      </c>
      <c r="E270" s="28">
        <f>IFERROR(VLOOKUP(D270,'أرصدة المخزن'!$A:$E,3,0),"")</f>
        <v/>
      </c>
      <c r="F270" s="28">
        <f>IFERROR(VLOOKUP(D270,'أرصدة المخزن'!$A:$H,4,0),"")</f>
        <v/>
      </c>
      <c r="G270" s="13" t="n">
        <v>20</v>
      </c>
      <c r="H270" s="102" t="inlineStr">
        <is>
          <t>إضافة</t>
        </is>
      </c>
      <c r="I270" s="13" t="inlineStr">
        <is>
          <t>فيو</t>
        </is>
      </c>
    </row>
    <row r="271" ht="24.75" customHeight="1" s="138">
      <c r="A271" s="13" t="n">
        <v>265</v>
      </c>
      <c r="B271" s="14" t="n">
        <v>46120</v>
      </c>
      <c r="C271" s="17" t="n">
        <v>251</v>
      </c>
      <c r="D271" s="19" t="n">
        <v>10030031</v>
      </c>
      <c r="E271" s="28">
        <f>IFERROR(VLOOKUP(D271,'أرصدة المخزن'!$A:$E,3,0),"")</f>
        <v/>
      </c>
      <c r="F271" s="28">
        <f>IFERROR(VLOOKUP(D271,'أرصدة المخزن'!$A:$H,4,0),"")</f>
        <v/>
      </c>
      <c r="G271" s="13" t="n">
        <v>30</v>
      </c>
      <c r="H271" s="102" t="inlineStr">
        <is>
          <t>إضافة</t>
        </is>
      </c>
      <c r="I271" s="13" t="inlineStr">
        <is>
          <t>فيو</t>
        </is>
      </c>
    </row>
    <row r="272" ht="24.75" customHeight="1" s="138">
      <c r="A272" s="13" t="n">
        <v>266</v>
      </c>
      <c r="B272" s="14" t="n">
        <v>46120</v>
      </c>
      <c r="C272" s="17" t="n">
        <v>251</v>
      </c>
      <c r="D272" s="19" t="n">
        <v>10030030</v>
      </c>
      <c r="E272" s="28">
        <f>IFERROR(VLOOKUP(D272,'أرصدة المخزن'!$A:$E,3,0),"")</f>
        <v/>
      </c>
      <c r="F272" s="28">
        <f>IFERROR(VLOOKUP(D272,'أرصدة المخزن'!$A:$H,4,0),"")</f>
        <v/>
      </c>
      <c r="G272" s="13" t="n">
        <v>400</v>
      </c>
      <c r="H272" s="102" t="inlineStr">
        <is>
          <t>إضافة</t>
        </is>
      </c>
      <c r="I272" s="13" t="inlineStr">
        <is>
          <t>فيو</t>
        </is>
      </c>
    </row>
    <row r="273" ht="24.75" customHeight="1" s="138">
      <c r="A273" s="13" t="n">
        <v>267</v>
      </c>
      <c r="B273" s="14" t="n">
        <v>46120</v>
      </c>
      <c r="C273" s="17" t="n">
        <v>251</v>
      </c>
      <c r="D273" s="19" t="n">
        <v>10030028</v>
      </c>
      <c r="E273" s="28">
        <f>IFERROR(VLOOKUP(D273,'أرصدة المخزن'!$A:$E,3,0),"")</f>
        <v/>
      </c>
      <c r="F273" s="28">
        <f>IFERROR(VLOOKUP(D273,'أرصدة المخزن'!$A:$H,4,0),"")</f>
        <v/>
      </c>
      <c r="G273" s="13" t="n">
        <v>250</v>
      </c>
      <c r="H273" s="102" t="inlineStr">
        <is>
          <t>إضافة</t>
        </is>
      </c>
      <c r="I273" s="13" t="inlineStr">
        <is>
          <t>فيو</t>
        </is>
      </c>
    </row>
    <row r="274" ht="24.75" customHeight="1" s="138">
      <c r="A274" s="13" t="n">
        <v>268</v>
      </c>
      <c r="B274" s="14" t="n">
        <v>46120</v>
      </c>
      <c r="C274" s="17" t="n">
        <v>251</v>
      </c>
      <c r="D274" s="19" t="n">
        <v>10030042</v>
      </c>
      <c r="E274" s="28">
        <f>IFERROR(VLOOKUP(D274,'أرصدة المخزن'!$A:$E,3,0),"")</f>
        <v/>
      </c>
      <c r="F274" s="28">
        <f>IFERROR(VLOOKUP(D274,'أرصدة المخزن'!$A:$H,4,0),"")</f>
        <v/>
      </c>
      <c r="G274" s="15" t="n">
        <v>30</v>
      </c>
      <c r="H274" s="102" t="inlineStr">
        <is>
          <t>إضافة</t>
        </is>
      </c>
      <c r="I274" s="13" t="inlineStr">
        <is>
          <t>فيو</t>
        </is>
      </c>
    </row>
    <row r="275" ht="24.75" customHeight="1" s="138">
      <c r="A275" s="13" t="n">
        <v>269</v>
      </c>
      <c r="B275" s="14" t="n">
        <v>46120</v>
      </c>
      <c r="C275" s="17" t="n">
        <v>251</v>
      </c>
      <c r="D275" s="19" t="n">
        <v>10030044</v>
      </c>
      <c r="E275" s="28">
        <f>IFERROR(VLOOKUP(D275,'أرصدة المخزن'!$A:$E,3,0),"")</f>
        <v/>
      </c>
      <c r="F275" s="28">
        <f>IFERROR(VLOOKUP(D275,'أرصدة المخزن'!$A:$H,4,0),"")</f>
        <v/>
      </c>
      <c r="G275" s="15" t="n">
        <v>30</v>
      </c>
      <c r="H275" s="102" t="inlineStr">
        <is>
          <t>إضافة</t>
        </is>
      </c>
      <c r="I275" s="13" t="inlineStr">
        <is>
          <t>فيو</t>
        </is>
      </c>
    </row>
    <row r="276" ht="24.75" customHeight="1" s="138">
      <c r="A276" s="13" t="n">
        <v>270</v>
      </c>
      <c r="B276" s="14" t="n">
        <v>46120</v>
      </c>
      <c r="C276" s="17" t="n">
        <v>251</v>
      </c>
      <c r="D276" s="19" t="n">
        <v>10020019</v>
      </c>
      <c r="E276" s="28">
        <f>IFERROR(VLOOKUP(D276,'أرصدة المخزن'!$A:$E,3,0),"")</f>
        <v/>
      </c>
      <c r="F276" s="28">
        <f>IFERROR(VLOOKUP(D276,'أرصدة المخزن'!$A:$H,4,0),"")</f>
        <v/>
      </c>
      <c r="G276" s="13" t="n">
        <v>11</v>
      </c>
      <c r="H276" s="102" t="inlineStr">
        <is>
          <t>إضافة</t>
        </is>
      </c>
      <c r="I276" s="13" t="inlineStr">
        <is>
          <t>فيو</t>
        </is>
      </c>
    </row>
    <row r="277" ht="24.75" customHeight="1" s="138">
      <c r="A277" s="13" t="n">
        <v>271</v>
      </c>
      <c r="B277" s="14" t="n">
        <v>46120</v>
      </c>
      <c r="C277" s="17" t="n">
        <v>251</v>
      </c>
      <c r="D277" s="19" t="n">
        <v>10020019</v>
      </c>
      <c r="E277" s="28">
        <f>IFERROR(VLOOKUP(D277,'أرصدة المخزن'!$A:$E,3,0),"")</f>
        <v/>
      </c>
      <c r="F277" s="28">
        <f>IFERROR(VLOOKUP(D277,'أرصدة المخزن'!$A:$H,4,0),"")</f>
        <v/>
      </c>
      <c r="G277" s="13" t="n">
        <v>7</v>
      </c>
      <c r="H277" s="102" t="inlineStr">
        <is>
          <t>إضافة</t>
        </is>
      </c>
      <c r="I277" s="13" t="inlineStr">
        <is>
          <t>فيو</t>
        </is>
      </c>
    </row>
    <row r="278" ht="24.75" customHeight="1" s="138">
      <c r="A278" s="13" t="n">
        <v>272</v>
      </c>
      <c r="B278" s="14" t="n">
        <v>46120</v>
      </c>
      <c r="C278" s="17" t="n">
        <v>251</v>
      </c>
      <c r="D278" s="19" t="n">
        <v>10020010</v>
      </c>
      <c r="E278" s="28">
        <f>IFERROR(VLOOKUP(D278,'أرصدة المخزن'!$A:$E,3,0),"")</f>
        <v/>
      </c>
      <c r="F278" s="28">
        <f>IFERROR(VLOOKUP(D278,'أرصدة المخزن'!$A:$H,4,0),"")</f>
        <v/>
      </c>
      <c r="G278" s="13" t="n">
        <v>15</v>
      </c>
      <c r="H278" s="102" t="inlineStr">
        <is>
          <t>إضافة</t>
        </is>
      </c>
      <c r="I278" s="13" t="inlineStr">
        <is>
          <t>فيو</t>
        </is>
      </c>
    </row>
    <row r="279" ht="24.75" customHeight="1" s="138">
      <c r="A279" s="13" t="n">
        <v>273</v>
      </c>
      <c r="B279" s="14" t="n">
        <v>46120</v>
      </c>
      <c r="C279" s="17" t="n">
        <v>251</v>
      </c>
      <c r="D279" s="19" t="n">
        <v>10020013</v>
      </c>
      <c r="E279" s="28">
        <f>IFERROR(VLOOKUP(D279,'أرصدة المخزن'!$A:$E,3,0),"")</f>
        <v/>
      </c>
      <c r="F279" s="28">
        <f>IFERROR(VLOOKUP(D279,'أرصدة المخزن'!$A:$H,4,0),"")</f>
        <v/>
      </c>
      <c r="G279" s="13" t="n">
        <v>10</v>
      </c>
      <c r="H279" s="102" t="inlineStr">
        <is>
          <t>إضافة</t>
        </is>
      </c>
      <c r="I279" s="13" t="inlineStr">
        <is>
          <t>فيو</t>
        </is>
      </c>
    </row>
    <row r="280" ht="24.75" customHeight="1" s="138">
      <c r="A280" s="13" t="n">
        <v>274</v>
      </c>
      <c r="B280" s="14" t="n">
        <v>46120</v>
      </c>
      <c r="C280" s="17" t="n">
        <v>251</v>
      </c>
      <c r="D280" s="19" t="n">
        <v>10020021</v>
      </c>
      <c r="E280" s="28">
        <f>IFERROR(VLOOKUP(D280,'أرصدة المخزن'!$A:$E,3,0),"")</f>
        <v/>
      </c>
      <c r="F280" s="28">
        <f>IFERROR(VLOOKUP(D280,'أرصدة المخزن'!$A:$H,4,0),"")</f>
        <v/>
      </c>
      <c r="G280" s="13" t="n">
        <v>10</v>
      </c>
      <c r="H280" s="102" t="inlineStr">
        <is>
          <t>إضافة</t>
        </is>
      </c>
      <c r="I280" s="13" t="inlineStr">
        <is>
          <t>فيو</t>
        </is>
      </c>
    </row>
    <row r="281" ht="24.75" customHeight="1" s="138">
      <c r="A281" s="13" t="n">
        <v>275</v>
      </c>
      <c r="B281" s="14" t="n">
        <v>46120</v>
      </c>
      <c r="C281" s="17" t="n">
        <v>252</v>
      </c>
      <c r="D281" s="19" t="n">
        <v>10020027</v>
      </c>
      <c r="E281" s="28">
        <f>IFERROR(VLOOKUP(D281,'أرصدة المخزن'!$A:$E,3,0),"")</f>
        <v/>
      </c>
      <c r="F281" s="28">
        <f>IFERROR(VLOOKUP(D281,'أرصدة المخزن'!$A:$H,4,0),"")</f>
        <v/>
      </c>
      <c r="G281" s="13" t="n">
        <v>8</v>
      </c>
      <c r="H281" s="102" t="inlineStr">
        <is>
          <t>إضافة</t>
        </is>
      </c>
      <c r="I281" s="13" t="inlineStr">
        <is>
          <t>فيو</t>
        </is>
      </c>
    </row>
    <row r="282" ht="24.75" customHeight="1" s="138">
      <c r="A282" s="13" t="n">
        <v>276</v>
      </c>
      <c r="B282" s="14" t="n">
        <v>46120</v>
      </c>
      <c r="C282" s="17" t="n">
        <v>252</v>
      </c>
      <c r="D282" s="19" t="n">
        <v>10020038</v>
      </c>
      <c r="E282" s="28">
        <f>IFERROR(VLOOKUP(D282,'أرصدة المخزن'!$A:$E,3,0),"")</f>
        <v/>
      </c>
      <c r="F282" s="28">
        <f>IFERROR(VLOOKUP(D282,'أرصدة المخزن'!$A:$H,4,0),"")</f>
        <v/>
      </c>
      <c r="G282" s="13" t="n">
        <v>10</v>
      </c>
      <c r="H282" s="102" t="inlineStr">
        <is>
          <t>إضافة</t>
        </is>
      </c>
      <c r="I282" s="13" t="inlineStr">
        <is>
          <t>فيو</t>
        </is>
      </c>
    </row>
    <row r="283" ht="24.75" customHeight="1" s="138">
      <c r="A283" s="13" t="n">
        <v>277</v>
      </c>
      <c r="B283" s="14" t="n">
        <v>46120</v>
      </c>
      <c r="C283" s="17" t="n">
        <v>252</v>
      </c>
      <c r="D283" s="19" t="n">
        <v>10020028</v>
      </c>
      <c r="E283" s="28">
        <f>IFERROR(VLOOKUP(D283,'أرصدة المخزن'!$A:$E,3,0),"")</f>
        <v/>
      </c>
      <c r="F283" s="28">
        <f>IFERROR(VLOOKUP(D283,'أرصدة المخزن'!$A:$H,4,0),"")</f>
        <v/>
      </c>
      <c r="G283" s="13" t="n">
        <v>15</v>
      </c>
      <c r="H283" s="102" t="inlineStr">
        <is>
          <t>إضافة</t>
        </is>
      </c>
      <c r="I283" s="13" t="inlineStr">
        <is>
          <t>فيو</t>
        </is>
      </c>
    </row>
    <row r="284" ht="24.75" customHeight="1" s="138">
      <c r="A284" s="13" t="n">
        <v>278</v>
      </c>
      <c r="B284" s="14" t="n">
        <v>46120</v>
      </c>
      <c r="C284" s="17" t="n">
        <v>252</v>
      </c>
      <c r="D284" s="21" t="n">
        <v>10020007</v>
      </c>
      <c r="E284" s="28">
        <f>IFERROR(VLOOKUP(D284,'أرصدة المخزن'!$A:$E,3,0),"")</f>
        <v/>
      </c>
      <c r="F284" s="28">
        <f>IFERROR(VLOOKUP(D284,'أرصدة المخزن'!$A:$H,4,0),"")</f>
        <v/>
      </c>
      <c r="G284" s="13" t="n">
        <v>10</v>
      </c>
      <c r="H284" s="102" t="inlineStr">
        <is>
          <t>إضافة</t>
        </is>
      </c>
      <c r="I284" s="13" t="inlineStr">
        <is>
          <t>فيو</t>
        </is>
      </c>
    </row>
    <row r="285" ht="24.75" customHeight="1" s="138">
      <c r="A285" s="13" t="n">
        <v>279</v>
      </c>
      <c r="B285" s="14" t="n">
        <v>46120</v>
      </c>
      <c r="C285" s="17" t="n">
        <v>252</v>
      </c>
      <c r="D285" s="21" t="n">
        <v>10020025</v>
      </c>
      <c r="E285" s="28">
        <f>IFERROR(VLOOKUP(D285,'أرصدة المخزن'!$A:$E,3,0),"")</f>
        <v/>
      </c>
      <c r="F285" s="28">
        <f>IFERROR(VLOOKUP(D285,'أرصدة المخزن'!$A:$H,4,0),"")</f>
        <v/>
      </c>
      <c r="G285" s="13" t="n">
        <v>10</v>
      </c>
      <c r="H285" s="102" t="inlineStr">
        <is>
          <t>إضافة</t>
        </is>
      </c>
      <c r="I285" s="13" t="inlineStr">
        <is>
          <t>فيو</t>
        </is>
      </c>
    </row>
    <row r="286" ht="24.75" customHeight="1" s="138">
      <c r="A286" s="13" t="n">
        <v>280</v>
      </c>
      <c r="B286" s="14" t="n">
        <v>46120</v>
      </c>
      <c r="C286" s="17" t="n">
        <v>252</v>
      </c>
      <c r="D286" s="19" t="n">
        <v>10020042</v>
      </c>
      <c r="E286" s="28">
        <f>IFERROR(VLOOKUP(D286,'أرصدة المخزن'!$A:$E,3,0),"")</f>
        <v/>
      </c>
      <c r="F286" s="28">
        <f>IFERROR(VLOOKUP(D286,'أرصدة المخزن'!$A:$H,4,0),"")</f>
        <v/>
      </c>
      <c r="G286" s="13" t="n">
        <v>10</v>
      </c>
      <c r="H286" s="102" t="inlineStr">
        <is>
          <t>إضافة</t>
        </is>
      </c>
      <c r="I286" s="13" t="inlineStr">
        <is>
          <t>فيو</t>
        </is>
      </c>
    </row>
    <row r="287" ht="11.25" customHeight="1" s="138">
      <c r="A287" s="13" t="n">
        <v>281</v>
      </c>
      <c r="B287" s="14" t="n">
        <v>46120</v>
      </c>
      <c r="C287" s="17" t="n">
        <v>252</v>
      </c>
      <c r="D287" s="19" t="n">
        <v>10020016</v>
      </c>
      <c r="E287" s="28">
        <f>IFERROR(VLOOKUP(D287,'أرصدة المخزن'!$A:$E,3,0),"")</f>
        <v/>
      </c>
      <c r="F287" s="28">
        <f>IFERROR(VLOOKUP(D287,'أرصدة المخزن'!$A:$H,4,0),"")</f>
        <v/>
      </c>
      <c r="G287" s="13" t="n">
        <v>15</v>
      </c>
      <c r="H287" s="102" t="inlineStr">
        <is>
          <t>إضافة</t>
        </is>
      </c>
      <c r="I287" s="13" t="inlineStr">
        <is>
          <t>فيو</t>
        </is>
      </c>
    </row>
    <row r="288" ht="24.75" customHeight="1" s="138">
      <c r="A288" s="13" t="n">
        <v>282</v>
      </c>
      <c r="B288" s="14" t="n">
        <v>46120</v>
      </c>
      <c r="C288" s="17" t="n">
        <v>252</v>
      </c>
      <c r="D288" s="19" t="n">
        <v>10030051</v>
      </c>
      <c r="E288" s="28">
        <f>IFERROR(VLOOKUP(D288,'أرصدة المخزن'!$A:$E,3,0),"")</f>
        <v/>
      </c>
      <c r="F288" s="28">
        <f>IFERROR(VLOOKUP(D288,'أرصدة المخزن'!$A:$H,4,0),"")</f>
        <v/>
      </c>
      <c r="G288" s="13" t="n">
        <v>5</v>
      </c>
      <c r="H288" s="102" t="inlineStr">
        <is>
          <t>إضافة</t>
        </is>
      </c>
      <c r="I288" s="13" t="inlineStr">
        <is>
          <t>فيو</t>
        </is>
      </c>
    </row>
    <row r="289" ht="24.75" customHeight="1" s="138">
      <c r="A289" s="13" t="n">
        <v>283</v>
      </c>
      <c r="B289" s="14" t="n">
        <v>46120</v>
      </c>
      <c r="C289" s="17" t="n">
        <v>252</v>
      </c>
      <c r="D289" s="19" t="n">
        <v>10030047</v>
      </c>
      <c r="E289" s="28">
        <f>IFERROR(VLOOKUP(D289,'أرصدة المخزن'!$A:$E,3,0),"")</f>
        <v/>
      </c>
      <c r="F289" s="28">
        <f>IFERROR(VLOOKUP(D289,'أرصدة المخزن'!$A:$H,4,0),"")</f>
        <v/>
      </c>
      <c r="G289" s="13" t="n">
        <v>14</v>
      </c>
      <c r="H289" s="102" t="inlineStr">
        <is>
          <t>إضافة</t>
        </is>
      </c>
      <c r="I289" s="13" t="inlineStr">
        <is>
          <t>فيو</t>
        </is>
      </c>
    </row>
    <row r="290" ht="24.75" customHeight="1" s="138">
      <c r="A290" s="13" t="n">
        <v>284</v>
      </c>
      <c r="B290" s="14" t="n">
        <v>46120</v>
      </c>
      <c r="C290" s="17" t="n">
        <v>252</v>
      </c>
      <c r="D290" s="19" t="n">
        <v>10030049</v>
      </c>
      <c r="E290" s="28">
        <f>IFERROR(VLOOKUP(D290,'أرصدة المخزن'!$A:$E,3,0),"")</f>
        <v/>
      </c>
      <c r="F290" s="28">
        <f>IFERROR(VLOOKUP(D290,'أرصدة المخزن'!$A:$H,4,0),"")</f>
        <v/>
      </c>
      <c r="G290" s="13" t="n">
        <v>10</v>
      </c>
      <c r="H290" s="102" t="inlineStr">
        <is>
          <t>إضافة</t>
        </is>
      </c>
      <c r="I290" s="13" t="inlineStr">
        <is>
          <t>فيو</t>
        </is>
      </c>
    </row>
    <row r="291" ht="24.75" customHeight="1" s="138">
      <c r="A291" s="13" t="n">
        <v>285</v>
      </c>
      <c r="B291" s="14" t="n">
        <v>46120</v>
      </c>
      <c r="C291" s="17" t="n">
        <v>252</v>
      </c>
      <c r="D291" s="19" t="n">
        <v>10030027</v>
      </c>
      <c r="E291" s="28">
        <f>IFERROR(VLOOKUP(D291,'أرصدة المخزن'!$A:$E,3,0),"")</f>
        <v/>
      </c>
      <c r="F291" s="28">
        <f>IFERROR(VLOOKUP(D291,'أرصدة المخزن'!$A:$H,4,0),"")</f>
        <v/>
      </c>
      <c r="G291" s="13" t="n">
        <v>150</v>
      </c>
      <c r="H291" s="102" t="inlineStr">
        <is>
          <t>إضافة</t>
        </is>
      </c>
      <c r="I291" s="13" t="inlineStr">
        <is>
          <t>فيو</t>
        </is>
      </c>
    </row>
    <row r="292" ht="24.75" customHeight="1" s="138">
      <c r="A292" s="13" t="n">
        <v>286</v>
      </c>
      <c r="B292" s="14" t="n">
        <v>46120</v>
      </c>
      <c r="C292" s="17" t="n">
        <v>252</v>
      </c>
      <c r="D292" s="21" t="n">
        <v>10030007</v>
      </c>
      <c r="E292" s="28">
        <f>IFERROR(VLOOKUP(D292,'أرصدة المخزن'!$A:$E,3,0),"")</f>
        <v/>
      </c>
      <c r="F292" s="28">
        <f>IFERROR(VLOOKUP(D292,'أرصدة المخزن'!$A:$H,4,0),"")</f>
        <v/>
      </c>
      <c r="G292" s="13" t="n">
        <v>30</v>
      </c>
      <c r="H292" s="102" t="inlineStr">
        <is>
          <t>إضافة</t>
        </is>
      </c>
      <c r="I292" s="13" t="inlineStr">
        <is>
          <t>فيو</t>
        </is>
      </c>
    </row>
    <row r="293" ht="24.75" customHeight="1" s="138">
      <c r="A293" s="13" t="n">
        <v>287</v>
      </c>
      <c r="B293" s="14" t="n">
        <v>46120</v>
      </c>
      <c r="C293" s="17" t="n">
        <v>252</v>
      </c>
      <c r="D293" s="21" t="n">
        <v>10020034</v>
      </c>
      <c r="E293" s="28">
        <f>IFERROR(VLOOKUP(D293,'أرصدة المخزن'!$A:$E,3,0),"")</f>
        <v/>
      </c>
      <c r="F293" s="28">
        <f>IFERROR(VLOOKUP(D293,'أرصدة المخزن'!$A:$H,4,0),"")</f>
        <v/>
      </c>
      <c r="G293" s="13" t="n">
        <v>5</v>
      </c>
      <c r="H293" s="102" t="inlineStr">
        <is>
          <t>إضافة</t>
        </is>
      </c>
      <c r="I293" s="13" t="inlineStr">
        <is>
          <t>فيو</t>
        </is>
      </c>
    </row>
    <row r="294" ht="24.75" customHeight="1" s="138">
      <c r="A294" s="13" t="n">
        <v>288</v>
      </c>
      <c r="B294" s="14" t="n">
        <v>46120</v>
      </c>
      <c r="C294" s="17" t="n">
        <v>252</v>
      </c>
      <c r="D294" s="21" t="n">
        <v>10020049</v>
      </c>
      <c r="E294" s="28">
        <f>IFERROR(VLOOKUP(D294,'أرصدة المخزن'!$A:$E,3,0),"")</f>
        <v/>
      </c>
      <c r="F294" s="28">
        <f>IFERROR(VLOOKUP(D294,'أرصدة المخزن'!$A:$H,4,0),"")</f>
        <v/>
      </c>
      <c r="G294" s="13" t="n">
        <v>5</v>
      </c>
      <c r="H294" s="102" t="inlineStr">
        <is>
          <t>إضافة</t>
        </is>
      </c>
      <c r="I294" s="13" t="inlineStr">
        <is>
          <t>فيو</t>
        </is>
      </c>
    </row>
    <row r="295" ht="24.75" customHeight="1" s="138">
      <c r="A295" s="13" t="n">
        <v>289</v>
      </c>
      <c r="B295" s="14" t="n">
        <v>46120</v>
      </c>
      <c r="C295" s="17" t="n">
        <v>252</v>
      </c>
      <c r="D295" s="21" t="n">
        <v>10020052</v>
      </c>
      <c r="E295" s="28">
        <f>IFERROR(VLOOKUP(D295,'أرصدة المخزن'!$A:$E,3,0),"")</f>
        <v/>
      </c>
      <c r="F295" s="28">
        <f>IFERROR(VLOOKUP(D295,'أرصدة المخزن'!$A:$H,4,0),"")</f>
        <v/>
      </c>
      <c r="G295" s="13" t="n">
        <v>10</v>
      </c>
      <c r="H295" s="102" t="inlineStr">
        <is>
          <t>إضافة</t>
        </is>
      </c>
      <c r="I295" s="13" t="inlineStr">
        <is>
          <t>فيو</t>
        </is>
      </c>
    </row>
    <row r="296" ht="24.75" customHeight="1" s="138">
      <c r="A296" s="13" t="n">
        <v>290</v>
      </c>
      <c r="B296" s="14" t="n">
        <v>46120</v>
      </c>
      <c r="C296" s="17" t="n">
        <v>253</v>
      </c>
      <c r="D296" s="21" t="n">
        <v>10030047</v>
      </c>
      <c r="E296" s="28">
        <f>IFERROR(VLOOKUP(D296,'أرصدة المخزن'!$A:$E,3,0),"")</f>
        <v/>
      </c>
      <c r="F296" s="28">
        <f>IFERROR(VLOOKUP(D296,'أرصدة المخزن'!$A:$H,4,0),"")</f>
        <v/>
      </c>
      <c r="G296" s="13" t="n">
        <v>16</v>
      </c>
      <c r="H296" s="102" t="inlineStr">
        <is>
          <t>إضافة</t>
        </is>
      </c>
      <c r="I296" s="13" t="inlineStr">
        <is>
          <t>فيو</t>
        </is>
      </c>
    </row>
    <row r="297" ht="24.75" customHeight="1" s="138">
      <c r="A297" s="13" t="n">
        <v>291</v>
      </c>
      <c r="B297" s="14" t="n">
        <v>46120</v>
      </c>
      <c r="C297" s="17" t="n">
        <v>254</v>
      </c>
      <c r="D297" s="21" t="n">
        <v>10010007</v>
      </c>
      <c r="E297" s="28">
        <f>IFERROR(VLOOKUP(D297,'أرصدة المخزن'!$A:$E,3,0),"")</f>
        <v/>
      </c>
      <c r="F297" s="28">
        <f>IFERROR(VLOOKUP(D297,'أرصدة المخزن'!$A:$H,4,0),"")</f>
        <v/>
      </c>
      <c r="G297" s="13" t="n">
        <v>8</v>
      </c>
      <c r="H297" s="102" t="inlineStr">
        <is>
          <t>إضافة</t>
        </is>
      </c>
      <c r="I297" s="13" t="inlineStr">
        <is>
          <t>لاين</t>
        </is>
      </c>
    </row>
    <row r="298" ht="24.75" customHeight="1" s="138">
      <c r="A298" s="13" t="n">
        <v>292</v>
      </c>
      <c r="B298" s="14" t="n">
        <v>46120</v>
      </c>
      <c r="C298" s="17" t="n">
        <v>254</v>
      </c>
      <c r="D298" s="21" t="n">
        <v>10010160</v>
      </c>
      <c r="E298" s="28">
        <f>IFERROR(VLOOKUP(D298,'أرصدة المخزن'!$A:$E,3,0),"")</f>
        <v/>
      </c>
      <c r="F298" s="28">
        <f>IFERROR(VLOOKUP(D298,'أرصدة المخزن'!$A:$H,4,0),"")</f>
        <v/>
      </c>
      <c r="G298" s="13" t="n">
        <v>2</v>
      </c>
      <c r="H298" s="102" t="inlineStr">
        <is>
          <t>إضافة</t>
        </is>
      </c>
      <c r="I298" s="13" t="inlineStr">
        <is>
          <t>لاين</t>
        </is>
      </c>
    </row>
    <row r="299" ht="24.75" customHeight="1" s="138">
      <c r="A299" s="13" t="n">
        <v>293</v>
      </c>
      <c r="B299" s="14" t="n">
        <v>46120</v>
      </c>
      <c r="C299" s="17" t="n">
        <v>254</v>
      </c>
      <c r="D299" s="21" t="n">
        <v>10010040</v>
      </c>
      <c r="E299" s="28">
        <f>IFERROR(VLOOKUP(D299,'أرصدة المخزن'!$A:$E,3,0),"")</f>
        <v/>
      </c>
      <c r="F299" s="28">
        <f>IFERROR(VLOOKUP(D299,'أرصدة المخزن'!$A:$H,4,0),"")</f>
        <v/>
      </c>
      <c r="G299" s="13" t="n">
        <v>3</v>
      </c>
      <c r="H299" s="102" t="inlineStr">
        <is>
          <t>إضافة</t>
        </is>
      </c>
      <c r="I299" s="13" t="inlineStr">
        <is>
          <t>لاين</t>
        </is>
      </c>
    </row>
    <row r="300" ht="24.75" customHeight="1" s="138">
      <c r="A300" s="13" t="n">
        <v>294</v>
      </c>
      <c r="B300" s="14" t="n">
        <v>46120</v>
      </c>
      <c r="C300" s="17" t="n">
        <v>254</v>
      </c>
      <c r="D300" s="21" t="n">
        <v>10010041</v>
      </c>
      <c r="E300" s="28">
        <f>IFERROR(VLOOKUP(D300,'أرصدة المخزن'!$A:$E,3,0),"")</f>
        <v/>
      </c>
      <c r="F300" s="28">
        <f>IFERROR(VLOOKUP(D300,'أرصدة المخزن'!$A:$H,4,0),"")</f>
        <v/>
      </c>
      <c r="G300" s="13" t="n">
        <v>5</v>
      </c>
      <c r="H300" s="102" t="inlineStr">
        <is>
          <t>إضافة</t>
        </is>
      </c>
      <c r="I300" s="13" t="inlineStr">
        <is>
          <t>لاين</t>
        </is>
      </c>
    </row>
    <row r="301" ht="24.75" customHeight="1" s="138">
      <c r="A301" s="13" t="n">
        <v>295</v>
      </c>
      <c r="B301" s="14" t="n">
        <v>46120</v>
      </c>
      <c r="C301" s="17" t="n">
        <v>254</v>
      </c>
      <c r="D301" s="21" t="n">
        <v>10010008</v>
      </c>
      <c r="E301" s="28">
        <f>IFERROR(VLOOKUP(D301,'أرصدة المخزن'!$A:$E,3,0),"")</f>
        <v/>
      </c>
      <c r="F301" s="28">
        <f>IFERROR(VLOOKUP(D301,'أرصدة المخزن'!$A:$H,4,0),"")</f>
        <v/>
      </c>
      <c r="G301" s="13" t="n">
        <v>2</v>
      </c>
      <c r="H301" s="102" t="inlineStr">
        <is>
          <t>إضافة</t>
        </is>
      </c>
      <c r="I301" s="13" t="inlineStr">
        <is>
          <t>لاين</t>
        </is>
      </c>
    </row>
    <row r="302" ht="24.75" customHeight="1" s="138">
      <c r="A302" s="13" t="n">
        <v>296</v>
      </c>
      <c r="B302" s="14" t="n">
        <v>46120</v>
      </c>
      <c r="C302" s="17" t="n">
        <v>254</v>
      </c>
      <c r="D302" s="21" t="n">
        <v>10010119</v>
      </c>
      <c r="E302" s="28">
        <f>IFERROR(VLOOKUP(D302,'أرصدة المخزن'!$A:$E,3,0),"")</f>
        <v/>
      </c>
      <c r="F302" s="28">
        <f>IFERROR(VLOOKUP(D302,'أرصدة المخزن'!$A:$H,4,0),"")</f>
        <v/>
      </c>
      <c r="G302" s="13" t="n">
        <v>2</v>
      </c>
      <c r="H302" s="102" t="inlineStr">
        <is>
          <t>إضافة</t>
        </is>
      </c>
      <c r="I302" s="13" t="inlineStr">
        <is>
          <t>لاين</t>
        </is>
      </c>
    </row>
    <row r="303" ht="24.75" customHeight="1" s="138">
      <c r="A303" s="13" t="n">
        <v>297</v>
      </c>
      <c r="B303" s="14" t="n">
        <v>46120</v>
      </c>
      <c r="C303" s="17" t="n">
        <v>254</v>
      </c>
      <c r="D303" s="19" t="n">
        <v>10010062</v>
      </c>
      <c r="E303" s="28">
        <f>IFERROR(VLOOKUP(D303,'أرصدة المخزن'!$A:$E,3,0),"")</f>
        <v/>
      </c>
      <c r="F303" s="28">
        <f>IFERROR(VLOOKUP(D303,'أرصدة المخزن'!$A:$H,4,0),"")</f>
        <v/>
      </c>
      <c r="G303" s="13" t="n">
        <v>44</v>
      </c>
      <c r="H303" s="102" t="inlineStr">
        <is>
          <t>إضافة</t>
        </is>
      </c>
      <c r="I303" s="13" t="inlineStr">
        <is>
          <t>لاين</t>
        </is>
      </c>
    </row>
    <row r="304" ht="24.75" customHeight="1" s="138">
      <c r="A304" s="13" t="n">
        <v>298</v>
      </c>
      <c r="B304" s="14" t="n">
        <v>46120</v>
      </c>
      <c r="C304" s="17" t="n">
        <v>254</v>
      </c>
      <c r="D304" s="19" t="n">
        <v>10010071</v>
      </c>
      <c r="E304" s="28">
        <f>IFERROR(VLOOKUP(D304,'أرصدة المخزن'!$A:$E,3,0),"")</f>
        <v/>
      </c>
      <c r="F304" s="28">
        <f>IFERROR(VLOOKUP(D304,'أرصدة المخزن'!$A:$H,4,0),"")</f>
        <v/>
      </c>
      <c r="G304" s="13" t="n">
        <v>4</v>
      </c>
      <c r="H304" s="102" t="inlineStr">
        <is>
          <t>إضافة</t>
        </is>
      </c>
      <c r="I304" s="13" t="inlineStr">
        <is>
          <t>لاين</t>
        </is>
      </c>
    </row>
    <row r="305" ht="24.75" customHeight="1" s="138">
      <c r="A305" s="13" t="n">
        <v>299</v>
      </c>
      <c r="B305" s="14" t="n">
        <v>46120</v>
      </c>
      <c r="C305" s="17" t="n">
        <v>254</v>
      </c>
      <c r="D305" s="19" t="n">
        <v>10010168</v>
      </c>
      <c r="E305" s="28">
        <f>IFERROR(VLOOKUP(D305,'أرصدة المخزن'!$A:$E,3,0),"")</f>
        <v/>
      </c>
      <c r="F305" s="28">
        <f>IFERROR(VLOOKUP(D305,'أرصدة المخزن'!$A:$H,4,0),"")</f>
        <v/>
      </c>
      <c r="G305" s="13" t="n">
        <v>1</v>
      </c>
      <c r="H305" s="102" t="inlineStr">
        <is>
          <t>إضافة</t>
        </is>
      </c>
      <c r="I305" s="13" t="inlineStr">
        <is>
          <t>لاين</t>
        </is>
      </c>
    </row>
    <row r="306" ht="24.75" customHeight="1" s="138">
      <c r="A306" s="13" t="n">
        <v>300</v>
      </c>
      <c r="B306" s="14" t="n">
        <v>46120</v>
      </c>
      <c r="C306" s="17" t="n">
        <v>254</v>
      </c>
      <c r="D306" s="19" t="n">
        <v>10010111</v>
      </c>
      <c r="E306" s="28">
        <f>IFERROR(VLOOKUP(D306,'أرصدة المخزن'!$A:$E,3,0),"")</f>
        <v/>
      </c>
      <c r="F306" s="28">
        <f>IFERROR(VLOOKUP(D306,'أرصدة المخزن'!$A:$H,4,0),"")</f>
        <v/>
      </c>
      <c r="G306" s="13" t="n">
        <v>20</v>
      </c>
      <c r="H306" s="102" t="inlineStr">
        <is>
          <t>إضافة</t>
        </is>
      </c>
      <c r="I306" s="13" t="inlineStr">
        <is>
          <t>لاين</t>
        </is>
      </c>
    </row>
    <row r="307" ht="24.75" customHeight="1" s="138">
      <c r="A307" s="13" t="n">
        <v>301</v>
      </c>
      <c r="B307" s="14" t="n">
        <v>46120</v>
      </c>
      <c r="C307" s="17" t="n">
        <v>254</v>
      </c>
      <c r="D307" s="19" t="n">
        <v>10010166</v>
      </c>
      <c r="E307" s="28">
        <f>IFERROR(VLOOKUP(D307,'أرصدة المخزن'!$A:$E,3,0),"")</f>
        <v/>
      </c>
      <c r="F307" s="28">
        <f>IFERROR(VLOOKUP(D307,'أرصدة المخزن'!$A:$H,4,0),"")</f>
        <v/>
      </c>
      <c r="G307" s="13" t="n">
        <v>1</v>
      </c>
      <c r="H307" s="102" t="inlineStr">
        <is>
          <t>إضافة</t>
        </is>
      </c>
      <c r="I307" s="13" t="inlineStr">
        <is>
          <t>لاين</t>
        </is>
      </c>
    </row>
    <row r="308" ht="24.75" customHeight="1" s="138">
      <c r="A308" s="13" t="n">
        <v>302</v>
      </c>
      <c r="B308" s="14" t="n">
        <v>46120</v>
      </c>
      <c r="C308" s="17" t="n">
        <v>254</v>
      </c>
      <c r="D308" s="19" t="n">
        <v>10010036</v>
      </c>
      <c r="E308" s="28">
        <f>IFERROR(VLOOKUP(D308,'أرصدة المخزن'!$A:$E,3,0),"")</f>
        <v/>
      </c>
      <c r="F308" s="28">
        <f>IFERROR(VLOOKUP(D308,'أرصدة المخزن'!$A:$H,4,0),"")</f>
        <v/>
      </c>
      <c r="G308" s="13" t="n">
        <v>3</v>
      </c>
      <c r="H308" s="102" t="inlineStr">
        <is>
          <t>إضافة</t>
        </is>
      </c>
      <c r="I308" s="13" t="inlineStr">
        <is>
          <t>لاين</t>
        </is>
      </c>
    </row>
    <row r="309" ht="24.75" customHeight="1" s="138">
      <c r="A309" s="13" t="n">
        <v>303</v>
      </c>
      <c r="B309" s="14" t="n">
        <v>46120</v>
      </c>
      <c r="C309" s="17" t="n">
        <v>254</v>
      </c>
      <c r="D309" s="19" t="n">
        <v>10010043</v>
      </c>
      <c r="E309" s="28">
        <f>IFERROR(VLOOKUP(D309,'أرصدة المخزن'!$A:$E,3,0),"")</f>
        <v/>
      </c>
      <c r="F309" s="28">
        <f>IFERROR(VLOOKUP(D309,'أرصدة المخزن'!$A:$H,4,0),"")</f>
        <v/>
      </c>
      <c r="G309" s="13" t="n">
        <v>1</v>
      </c>
      <c r="H309" s="102" t="inlineStr">
        <is>
          <t>إضافة</t>
        </is>
      </c>
      <c r="I309" s="13" t="inlineStr">
        <is>
          <t>لاين</t>
        </is>
      </c>
    </row>
    <row r="310" ht="24.75" customHeight="1" s="138">
      <c r="A310" s="13" t="n">
        <v>304</v>
      </c>
      <c r="B310" s="14" t="n">
        <v>46120</v>
      </c>
      <c r="C310" s="17" t="n">
        <v>254</v>
      </c>
      <c r="D310" s="19" t="n">
        <v>10010155</v>
      </c>
      <c r="E310" s="28">
        <f>IFERROR(VLOOKUP(D310,'أرصدة المخزن'!$A:$E,3,0),"")</f>
        <v/>
      </c>
      <c r="F310" s="28">
        <f>IFERROR(VLOOKUP(D310,'أرصدة المخزن'!$A:$H,4,0),"")</f>
        <v/>
      </c>
      <c r="G310" s="13" t="n">
        <v>6</v>
      </c>
      <c r="H310" s="102" t="inlineStr">
        <is>
          <t>إضافة</t>
        </is>
      </c>
      <c r="I310" s="13" t="inlineStr">
        <is>
          <t>لاين</t>
        </is>
      </c>
    </row>
    <row r="311" ht="24.75" customHeight="1" s="138">
      <c r="A311" s="13" t="n">
        <v>305</v>
      </c>
      <c r="B311" s="14" t="n">
        <v>46120</v>
      </c>
      <c r="C311" s="17" t="n">
        <v>254</v>
      </c>
      <c r="D311" s="21" t="n">
        <v>10170041</v>
      </c>
      <c r="E311" s="28">
        <f>IFERROR(VLOOKUP(D311,'أرصدة المخزن'!$A:$E,3,0),"")</f>
        <v/>
      </c>
      <c r="F311" s="28">
        <f>IFERROR(VLOOKUP(D311,'أرصدة المخزن'!$A:$H,4,0),"")</f>
        <v/>
      </c>
      <c r="G311" s="13" t="n">
        <v>1</v>
      </c>
      <c r="H311" s="102" t="inlineStr">
        <is>
          <t>إضافة</t>
        </is>
      </c>
      <c r="I311" s="13" t="inlineStr">
        <is>
          <t>لاين</t>
        </is>
      </c>
    </row>
    <row r="312" ht="24.75" customHeight="1" s="138">
      <c r="A312" s="13" t="n">
        <v>306</v>
      </c>
      <c r="B312" s="14" t="n">
        <v>46120</v>
      </c>
      <c r="C312" s="17" t="n">
        <v>255</v>
      </c>
      <c r="D312" s="21" t="n">
        <v>10170018</v>
      </c>
      <c r="E312" s="28">
        <f>IFERROR(VLOOKUP(D312,'أرصدة المخزن'!$A:$E,3,0),"")</f>
        <v/>
      </c>
      <c r="F312" s="28">
        <f>IFERROR(VLOOKUP(D312,'أرصدة المخزن'!$A:$H,4,0),"")</f>
        <v/>
      </c>
      <c r="G312" s="13" t="n">
        <v>1</v>
      </c>
      <c r="H312" s="102" t="inlineStr">
        <is>
          <t>إضافة</t>
        </is>
      </c>
      <c r="I312" s="13" t="inlineStr">
        <is>
          <t>لاين</t>
        </is>
      </c>
    </row>
    <row r="313" ht="24.75" customHeight="1" s="138">
      <c r="A313" s="13" t="n">
        <v>307</v>
      </c>
      <c r="B313" s="14" t="n">
        <v>46120</v>
      </c>
      <c r="C313" s="17" t="n">
        <v>255</v>
      </c>
      <c r="D313" s="21" t="n">
        <v>10010159</v>
      </c>
      <c r="E313" s="28">
        <f>IFERROR(VLOOKUP(D313,'أرصدة المخزن'!$A:$E,3,0),"")</f>
        <v/>
      </c>
      <c r="F313" s="28">
        <f>IFERROR(VLOOKUP(D313,'أرصدة المخزن'!$A:$H,4,0),"")</f>
        <v/>
      </c>
      <c r="G313" s="13" t="n">
        <v>1</v>
      </c>
      <c r="H313" s="102" t="inlineStr">
        <is>
          <t>إضافة</t>
        </is>
      </c>
      <c r="I313" s="13" t="inlineStr">
        <is>
          <t>لاين</t>
        </is>
      </c>
    </row>
    <row r="314" ht="24.75" customHeight="1" s="138">
      <c r="A314" s="13" t="n">
        <v>308</v>
      </c>
      <c r="B314" s="14" t="n">
        <v>46120</v>
      </c>
      <c r="C314" s="17" t="n">
        <v>256</v>
      </c>
      <c r="D314" s="21" t="n">
        <v>10010056</v>
      </c>
      <c r="E314" s="28">
        <f>IFERROR(VLOOKUP(D314,'أرصدة المخزن'!$A:$E,3,0),"")</f>
        <v/>
      </c>
      <c r="F314" s="28">
        <f>IFERROR(VLOOKUP(D314,'أرصدة المخزن'!$A:$H,4,0),"")</f>
        <v/>
      </c>
      <c r="G314" s="13" t="n">
        <v>2</v>
      </c>
      <c r="H314" s="102" t="inlineStr">
        <is>
          <t>إضافة</t>
        </is>
      </c>
      <c r="I314" s="13" t="inlineStr">
        <is>
          <t>لاين</t>
        </is>
      </c>
    </row>
    <row r="315" ht="24.75" customHeight="1" s="138">
      <c r="A315" s="13" t="n">
        <v>309</v>
      </c>
      <c r="B315" s="14" t="n">
        <v>46121</v>
      </c>
      <c r="C315" s="17" t="n">
        <v>257</v>
      </c>
      <c r="D315" s="21" t="n">
        <v>10010182</v>
      </c>
      <c r="E315" s="28">
        <f>IFERROR(VLOOKUP(D315,'أرصدة المخزن'!$A:$E,3,0),"")</f>
        <v/>
      </c>
      <c r="F315" s="28">
        <f>IFERROR(VLOOKUP(D315,'أرصدة المخزن'!$A:$H,4,0),"")</f>
        <v/>
      </c>
      <c r="G315" s="13" t="n">
        <v>8</v>
      </c>
      <c r="H315" s="102" t="inlineStr">
        <is>
          <t>إضافة</t>
        </is>
      </c>
      <c r="I315" s="13" t="inlineStr">
        <is>
          <t>لاين</t>
        </is>
      </c>
    </row>
    <row r="316" ht="24.75" customHeight="1" s="138">
      <c r="A316" s="13" t="n">
        <v>310</v>
      </c>
      <c r="B316" s="14" t="n">
        <v>46121</v>
      </c>
      <c r="C316" s="17" t="n">
        <v>258</v>
      </c>
      <c r="D316" s="19" t="n">
        <v>10040027</v>
      </c>
      <c r="E316" s="28">
        <f>IFERROR(VLOOKUP(D316,'أرصدة المخزن'!$A:$E,3,0),"")</f>
        <v/>
      </c>
      <c r="F316" s="28">
        <f>IFERROR(VLOOKUP(D316,'أرصدة المخزن'!$A:$H,4,0),"")</f>
        <v/>
      </c>
      <c r="G316" s="13" t="n">
        <v>19</v>
      </c>
      <c r="H316" s="102" t="inlineStr">
        <is>
          <t>إضافة</t>
        </is>
      </c>
      <c r="I316" s="13" t="inlineStr">
        <is>
          <t>لاين</t>
        </is>
      </c>
    </row>
    <row r="317" ht="24.75" customHeight="1" s="138">
      <c r="A317" s="13" t="n">
        <v>311</v>
      </c>
      <c r="B317" s="14" t="n">
        <v>46121</v>
      </c>
      <c r="C317" s="17" t="n">
        <v>258</v>
      </c>
      <c r="D317" s="19" t="n">
        <v>10040044</v>
      </c>
      <c r="E317" s="28">
        <f>IFERROR(VLOOKUP(D317,'أرصدة المخزن'!$A:$E,3,0),"")</f>
        <v/>
      </c>
      <c r="F317" s="28">
        <f>IFERROR(VLOOKUP(D317,'أرصدة المخزن'!$A:$H,4,0),"")</f>
        <v/>
      </c>
      <c r="G317" s="13" t="n">
        <v>5</v>
      </c>
      <c r="H317" s="102" t="inlineStr">
        <is>
          <t>إضافة</t>
        </is>
      </c>
      <c r="I317" s="13" t="inlineStr">
        <is>
          <t>لاين</t>
        </is>
      </c>
    </row>
    <row r="318" ht="24.75" customHeight="1" s="138">
      <c r="A318" s="13" t="n">
        <v>312</v>
      </c>
      <c r="B318" s="14" t="n">
        <v>46121</v>
      </c>
      <c r="C318" s="17" t="n">
        <v>258</v>
      </c>
      <c r="D318" s="19" t="n">
        <v>10040046</v>
      </c>
      <c r="E318" s="28">
        <f>IFERROR(VLOOKUP(D318,'أرصدة المخزن'!$A:$E,3,0),"")</f>
        <v/>
      </c>
      <c r="F318" s="28">
        <f>IFERROR(VLOOKUP(D318,'أرصدة المخزن'!$A:$H,4,0),"")</f>
        <v/>
      </c>
      <c r="G318" s="13" t="n">
        <v>2</v>
      </c>
      <c r="H318" s="102" t="inlineStr">
        <is>
          <t>إضافة</t>
        </is>
      </c>
      <c r="I318" s="13" t="inlineStr">
        <is>
          <t>لاين</t>
        </is>
      </c>
    </row>
    <row r="319" ht="24.75" customHeight="1" s="138">
      <c r="A319" s="13" t="n">
        <v>313</v>
      </c>
      <c r="B319" s="14" t="n">
        <v>46121</v>
      </c>
      <c r="C319" s="17" t="n">
        <v>258</v>
      </c>
      <c r="D319" s="19" t="n">
        <v>10040049</v>
      </c>
      <c r="E319" s="28">
        <f>IFERROR(VLOOKUP(D319,'أرصدة المخزن'!$A:$E,3,0),"")</f>
        <v/>
      </c>
      <c r="F319" s="28">
        <f>IFERROR(VLOOKUP(D319,'أرصدة المخزن'!$A:$H,4,0),"")</f>
        <v/>
      </c>
      <c r="G319" s="13" t="n">
        <v>1</v>
      </c>
      <c r="H319" s="102" t="inlineStr">
        <is>
          <t>إضافة</t>
        </is>
      </c>
      <c r="I319" s="13" t="inlineStr">
        <is>
          <t>لاين</t>
        </is>
      </c>
    </row>
    <row r="320" ht="24.75" customHeight="1" s="138">
      <c r="A320" s="13" t="n">
        <v>314</v>
      </c>
      <c r="B320" s="14" t="n">
        <v>46121</v>
      </c>
      <c r="C320" s="17" t="n">
        <v>258</v>
      </c>
      <c r="D320" s="19" t="n">
        <v>10040003</v>
      </c>
      <c r="E320" s="28">
        <f>IFERROR(VLOOKUP(D320,'أرصدة المخزن'!$A:$E,3,0),"")</f>
        <v/>
      </c>
      <c r="F320" s="28">
        <f>IFERROR(VLOOKUP(D320,'أرصدة المخزن'!$A:$H,4,0),"")</f>
        <v/>
      </c>
      <c r="G320" s="13" t="n">
        <v>28</v>
      </c>
      <c r="H320" s="102" t="inlineStr">
        <is>
          <t>إضافة</t>
        </is>
      </c>
      <c r="I320" s="13" t="inlineStr">
        <is>
          <t>لاين</t>
        </is>
      </c>
    </row>
    <row r="321" ht="24.75" customHeight="1" s="138">
      <c r="A321" s="13" t="n">
        <v>315</v>
      </c>
      <c r="B321" s="14" t="n">
        <v>46121</v>
      </c>
      <c r="C321" s="17" t="n">
        <v>258</v>
      </c>
      <c r="D321" s="19" t="n">
        <v>10040037</v>
      </c>
      <c r="E321" s="28">
        <f>IFERROR(VLOOKUP(D321,'أرصدة المخزن'!$A:$E,3,0),"")</f>
        <v/>
      </c>
      <c r="F321" s="28">
        <f>IFERROR(VLOOKUP(D321,'أرصدة المخزن'!$A:$H,4,0),"")</f>
        <v/>
      </c>
      <c r="G321" s="13" t="n">
        <v>5</v>
      </c>
      <c r="H321" s="102" t="inlineStr">
        <is>
          <t>إضافة</t>
        </is>
      </c>
      <c r="I321" s="13" t="inlineStr">
        <is>
          <t>لاين</t>
        </is>
      </c>
    </row>
    <row r="322" ht="24.75" customHeight="1" s="138">
      <c r="A322" s="13" t="n">
        <v>316</v>
      </c>
      <c r="B322" s="14" t="n">
        <v>46121</v>
      </c>
      <c r="C322" s="17" t="n">
        <v>258</v>
      </c>
      <c r="D322" s="19" t="n">
        <v>10040002</v>
      </c>
      <c r="E322" s="28">
        <f>IFERROR(VLOOKUP(D322,'أرصدة المخزن'!$A:$E,3,0),"")</f>
        <v/>
      </c>
      <c r="F322" s="28">
        <f>IFERROR(VLOOKUP(D322,'أرصدة المخزن'!$A:$H,4,0),"")</f>
        <v/>
      </c>
      <c r="G322" s="13" t="n">
        <v>28</v>
      </c>
      <c r="H322" s="102" t="inlineStr">
        <is>
          <t>إضافة</t>
        </is>
      </c>
      <c r="I322" s="13" t="inlineStr">
        <is>
          <t>لاين</t>
        </is>
      </c>
    </row>
    <row r="323" ht="24.75" customHeight="1" s="138">
      <c r="A323" s="13" t="n">
        <v>317</v>
      </c>
      <c r="B323" s="14" t="n">
        <v>46121</v>
      </c>
      <c r="C323" s="17" t="n">
        <v>258</v>
      </c>
      <c r="D323" s="19" t="n">
        <v>10040045</v>
      </c>
      <c r="E323" s="28">
        <f>IFERROR(VLOOKUP(D323,'أرصدة المخزن'!$A:$E,3,0),"")</f>
        <v/>
      </c>
      <c r="F323" s="28">
        <f>IFERROR(VLOOKUP(D323,'أرصدة المخزن'!$A:$H,4,0),"")</f>
        <v/>
      </c>
      <c r="G323" s="13" t="n">
        <v>3</v>
      </c>
      <c r="H323" s="102" t="inlineStr">
        <is>
          <t>إضافة</t>
        </is>
      </c>
      <c r="I323" s="13" t="inlineStr">
        <is>
          <t>لاين</t>
        </is>
      </c>
    </row>
    <row r="324" ht="24.75" customHeight="1" s="138">
      <c r="A324" s="13" t="n">
        <v>318</v>
      </c>
      <c r="B324" s="14" t="n">
        <v>46121</v>
      </c>
      <c r="C324" s="17" t="n">
        <v>258</v>
      </c>
      <c r="D324" s="19" t="n">
        <v>10010078</v>
      </c>
      <c r="E324" s="28">
        <f>IFERROR(VLOOKUP(D324,'أرصدة المخزن'!$A:$E,3,0),"")</f>
        <v/>
      </c>
      <c r="F324" s="28">
        <f>IFERROR(VLOOKUP(D324,'أرصدة المخزن'!$A:$H,4,0),"")</f>
        <v/>
      </c>
      <c r="G324" s="13" t="n">
        <v>1</v>
      </c>
      <c r="H324" s="102" t="inlineStr">
        <is>
          <t>إضافة</t>
        </is>
      </c>
      <c r="I324" s="13" t="inlineStr">
        <is>
          <t>لاين</t>
        </is>
      </c>
    </row>
    <row r="325" ht="24.75" customHeight="1" s="138">
      <c r="A325" s="13" t="n">
        <v>319</v>
      </c>
      <c r="B325" s="14" t="n">
        <v>46121</v>
      </c>
      <c r="C325" s="17" t="n">
        <v>258</v>
      </c>
      <c r="D325" s="19" t="n">
        <v>10040043</v>
      </c>
      <c r="E325" s="28">
        <f>IFERROR(VLOOKUP(D325,'أرصدة المخزن'!$A:$E,3,0),"")</f>
        <v/>
      </c>
      <c r="F325" s="28">
        <f>IFERROR(VLOOKUP(D325,'أرصدة المخزن'!$A:$H,4,0),"")</f>
        <v/>
      </c>
      <c r="G325" s="13" t="n">
        <v>5</v>
      </c>
      <c r="H325" s="102" t="inlineStr">
        <is>
          <t>إضافة</t>
        </is>
      </c>
      <c r="I325" s="13" t="inlineStr">
        <is>
          <t>لاين</t>
        </is>
      </c>
    </row>
    <row r="326" ht="24.75" customHeight="1" s="138">
      <c r="A326" s="13" t="n">
        <v>320</v>
      </c>
      <c r="B326" s="14" t="n">
        <v>46121</v>
      </c>
      <c r="C326" s="17" t="n">
        <v>259</v>
      </c>
      <c r="D326" s="19" t="n">
        <v>10090002</v>
      </c>
      <c r="E326" s="28">
        <f>IFERROR(VLOOKUP(D326,'أرصدة المخزن'!$A:$E,3,0),"")</f>
        <v/>
      </c>
      <c r="F326" s="28">
        <f>IFERROR(VLOOKUP(D326,'أرصدة المخزن'!$A:$H,4,0),"")</f>
        <v/>
      </c>
      <c r="G326" s="13" t="n">
        <v>1</v>
      </c>
      <c r="H326" s="102" t="inlineStr">
        <is>
          <t>إضافة</t>
        </is>
      </c>
      <c r="I326" s="13" t="n"/>
    </row>
    <row r="327" ht="24.75" customHeight="1" s="138">
      <c r="A327" s="13" t="n">
        <v>321</v>
      </c>
      <c r="B327" s="14" t="n">
        <v>46123</v>
      </c>
      <c r="C327" s="17" t="n">
        <v>260</v>
      </c>
      <c r="D327" s="19" t="n">
        <v>10030001</v>
      </c>
      <c r="E327" s="28">
        <f>IFERROR(VLOOKUP(D327,'أرصدة المخزن'!$A:$E,3,0),"")</f>
        <v/>
      </c>
      <c r="F327" s="28">
        <f>IFERROR(VLOOKUP(D327,'أرصدة المخزن'!$A:$H,4,0),"")</f>
        <v/>
      </c>
      <c r="G327" s="13" t="n">
        <v>2250</v>
      </c>
      <c r="H327" s="102" t="inlineStr">
        <is>
          <t>إضافة</t>
        </is>
      </c>
      <c r="I327" s="13" t="n"/>
    </row>
    <row r="328" ht="24.75" customHeight="1" s="138">
      <c r="A328" s="13" t="n">
        <v>322</v>
      </c>
      <c r="B328" s="14" t="n">
        <v>46123</v>
      </c>
      <c r="C328" s="17" t="n">
        <v>260</v>
      </c>
      <c r="D328" s="19" t="n">
        <v>10020062</v>
      </c>
      <c r="E328" s="28">
        <f>IFERROR(VLOOKUP(D328,'أرصدة المخزن'!$A:$E,3,0),"")</f>
        <v/>
      </c>
      <c r="F328" s="28">
        <f>IFERROR(VLOOKUP(D328,'أرصدة المخزن'!$A:$H,4,0),"")</f>
        <v/>
      </c>
      <c r="G328" s="13" t="n">
        <v>10</v>
      </c>
      <c r="H328" s="102" t="inlineStr">
        <is>
          <t>إضافة</t>
        </is>
      </c>
      <c r="I328" s="13" t="n"/>
    </row>
    <row r="329" ht="24.75" customHeight="1" s="138">
      <c r="A329" s="13" t="n">
        <v>323</v>
      </c>
      <c r="B329" s="14" t="n">
        <v>46123</v>
      </c>
      <c r="C329" s="17" t="n">
        <v>260</v>
      </c>
      <c r="D329" s="19" t="n">
        <v>10020022</v>
      </c>
      <c r="E329" s="28">
        <f>IFERROR(VLOOKUP(D329,'أرصدة المخزن'!$A:$E,3,0),"")</f>
        <v/>
      </c>
      <c r="F329" s="28">
        <f>IFERROR(VLOOKUP(D329,'أرصدة المخزن'!$A:$H,4,0),"")</f>
        <v/>
      </c>
      <c r="G329" s="13" t="n">
        <v>30</v>
      </c>
      <c r="H329" s="102" t="inlineStr">
        <is>
          <t>إضافة</t>
        </is>
      </c>
      <c r="I329" s="13" t="n"/>
    </row>
    <row r="330" ht="24.75" customHeight="1" s="138">
      <c r="A330" s="13" t="n">
        <v>324</v>
      </c>
      <c r="B330" s="14" t="n">
        <v>46124</v>
      </c>
      <c r="C330" s="17" t="n">
        <v>261</v>
      </c>
      <c r="D330" s="19" t="n">
        <v>10050008</v>
      </c>
      <c r="E330" s="28">
        <f>IFERROR(VLOOKUP(D330,'أرصدة المخزن'!$A:$E,3,0),"")</f>
        <v/>
      </c>
      <c r="F330" s="28">
        <f>IFERROR(VLOOKUP(D330,'أرصدة المخزن'!$A:$H,4,0),"")</f>
        <v/>
      </c>
      <c r="G330" s="13" t="n">
        <v>32</v>
      </c>
      <c r="H330" s="102" t="inlineStr">
        <is>
          <t>إضافة</t>
        </is>
      </c>
      <c r="I330" s="13" t="inlineStr">
        <is>
          <t>وارد كايرو للنظافة</t>
        </is>
      </c>
    </row>
    <row r="331" ht="24.75" customHeight="1" s="138">
      <c r="A331" s="13" t="n">
        <v>325</v>
      </c>
      <c r="B331" s="14" t="n">
        <v>46124</v>
      </c>
      <c r="C331" s="17" t="n">
        <v>261</v>
      </c>
      <c r="D331" s="53" t="n">
        <v>10050005</v>
      </c>
      <c r="E331" s="28">
        <f>IFERROR(VLOOKUP(D331,'أرصدة المخزن'!$A:$E,3,0),"")</f>
        <v/>
      </c>
      <c r="F331" s="28">
        <f>IFERROR(VLOOKUP(D331,'أرصدة المخزن'!$A:$H,4,0),"")</f>
        <v/>
      </c>
      <c r="G331" s="13" t="n">
        <v>8</v>
      </c>
      <c r="H331" s="102" t="inlineStr">
        <is>
          <t>إضافة</t>
        </is>
      </c>
      <c r="I331" s="13" t="inlineStr">
        <is>
          <t>وارد كايرو للنظافة</t>
        </is>
      </c>
    </row>
    <row r="332" ht="24.75" customHeight="1" s="138">
      <c r="A332" s="13" t="n">
        <v>326</v>
      </c>
      <c r="B332" s="14" t="n">
        <v>46124</v>
      </c>
      <c r="C332" s="17" t="n">
        <v>261</v>
      </c>
      <c r="D332" s="19" t="n">
        <v>10050003</v>
      </c>
      <c r="E332" s="28">
        <f>IFERROR(VLOOKUP(D332,'أرصدة المخزن'!$A:$E,3,0),"")</f>
        <v/>
      </c>
      <c r="F332" s="28">
        <f>IFERROR(VLOOKUP(D332,'أرصدة المخزن'!$A:$H,4,0),"")</f>
        <v/>
      </c>
      <c r="G332" s="13" t="n">
        <v>16</v>
      </c>
      <c r="H332" s="102" t="inlineStr">
        <is>
          <t>إضافة</t>
        </is>
      </c>
      <c r="I332" s="13" t="inlineStr">
        <is>
          <t>وارد كايرو للنظافة</t>
        </is>
      </c>
    </row>
    <row r="333" ht="24.75" customHeight="1" s="138">
      <c r="A333" s="13" t="n">
        <v>327</v>
      </c>
      <c r="B333" s="14" t="n">
        <v>46124</v>
      </c>
      <c r="C333" s="17" t="n">
        <v>261</v>
      </c>
      <c r="D333" s="19" t="n">
        <v>10050002</v>
      </c>
      <c r="E333" s="28">
        <f>IFERROR(VLOOKUP(D333,'أرصدة المخزن'!$A:$E,3,0),"")</f>
        <v/>
      </c>
      <c r="F333" s="28">
        <f>IFERROR(VLOOKUP(D333,'أرصدة المخزن'!$A:$H,4,0),"")</f>
        <v/>
      </c>
      <c r="G333" s="13" t="n">
        <v>4</v>
      </c>
      <c r="H333" s="102" t="inlineStr">
        <is>
          <t>إضافة</t>
        </is>
      </c>
      <c r="I333" s="13" t="inlineStr">
        <is>
          <t>وارد كايرو للنظافة</t>
        </is>
      </c>
    </row>
    <row r="334" ht="24.75" customHeight="1" s="138">
      <c r="A334" s="13" t="n">
        <v>328</v>
      </c>
      <c r="B334" s="14" t="n">
        <v>46124</v>
      </c>
      <c r="C334" s="17" t="n">
        <v>262</v>
      </c>
      <c r="D334" s="19" t="n">
        <v>10050010</v>
      </c>
      <c r="E334" s="28">
        <f>IFERROR(VLOOKUP(D334,'أرصدة المخزن'!$A:$E,3,0),"")</f>
        <v/>
      </c>
      <c r="F334" s="28">
        <f>IFERROR(VLOOKUP(D334,'أرصدة المخزن'!$A:$H,4,0),"")</f>
        <v/>
      </c>
      <c r="G334" s="13" t="n">
        <v>5</v>
      </c>
      <c r="H334" s="102" t="inlineStr">
        <is>
          <t>إضافة</t>
        </is>
      </c>
      <c r="I334" s="13" t="inlineStr">
        <is>
          <t>وارد لاين للنظافة</t>
        </is>
      </c>
    </row>
    <row r="335" ht="24.75" customHeight="1" s="138">
      <c r="A335" s="13" t="n">
        <v>329</v>
      </c>
      <c r="B335" s="14" t="n">
        <v>46124</v>
      </c>
      <c r="C335" s="17" t="n">
        <v>262</v>
      </c>
      <c r="D335" s="19" t="n">
        <v>10050005</v>
      </c>
      <c r="E335" s="28">
        <f>IFERROR(VLOOKUP(D335,'أرصدة المخزن'!$A:$E,3,0),"")</f>
        <v/>
      </c>
      <c r="F335" s="28">
        <f>IFERROR(VLOOKUP(D335,'أرصدة المخزن'!$A:$H,4,0),"")</f>
        <v/>
      </c>
      <c r="G335" s="13" t="n">
        <v>5</v>
      </c>
      <c r="H335" s="102" t="inlineStr">
        <is>
          <t>إضافة</t>
        </is>
      </c>
      <c r="I335" s="13" t="inlineStr">
        <is>
          <t>وارد لاين للنظافة</t>
        </is>
      </c>
    </row>
    <row r="336" ht="24.75" customHeight="1" s="138">
      <c r="A336" s="13" t="n">
        <v>330</v>
      </c>
      <c r="B336" s="14" t="n">
        <v>46124</v>
      </c>
      <c r="C336" s="17" t="n">
        <v>262</v>
      </c>
      <c r="D336" s="19" t="n">
        <v>10050009</v>
      </c>
      <c r="E336" s="28">
        <f>IFERROR(VLOOKUP(D336,'أرصدة المخزن'!$A:$E,3,0),"")</f>
        <v/>
      </c>
      <c r="F336" s="28">
        <f>IFERROR(VLOOKUP(D336,'أرصدة المخزن'!$A:$H,4,0),"")</f>
        <v/>
      </c>
      <c r="G336" s="13" t="n">
        <v>5</v>
      </c>
      <c r="H336" s="102" t="inlineStr">
        <is>
          <t>إضافة</t>
        </is>
      </c>
      <c r="I336" s="13" t="inlineStr">
        <is>
          <t>وارد لاين للنظافة</t>
        </is>
      </c>
    </row>
    <row r="337" ht="24.75" customHeight="1" s="138">
      <c r="A337" s="13" t="n">
        <v>331</v>
      </c>
      <c r="B337" s="14" t="n">
        <v>46124</v>
      </c>
      <c r="C337" s="17" t="n">
        <v>262</v>
      </c>
      <c r="D337" s="19" t="n">
        <v>10050002</v>
      </c>
      <c r="E337" s="28">
        <f>IFERROR(VLOOKUP(D337,'أرصدة المخزن'!$A:$E,3,0),"")</f>
        <v/>
      </c>
      <c r="F337" s="28">
        <f>IFERROR(VLOOKUP(D337,'أرصدة المخزن'!$A:$H,4,0),"")</f>
        <v/>
      </c>
      <c r="G337" s="13" t="n">
        <v>15</v>
      </c>
      <c r="H337" s="102" t="inlineStr">
        <is>
          <t>إضافة</t>
        </is>
      </c>
      <c r="I337" s="13" t="inlineStr">
        <is>
          <t>وارد لاين للنظافة</t>
        </is>
      </c>
    </row>
    <row r="338" ht="24.75" customHeight="1" s="138">
      <c r="A338" s="13" t="n">
        <v>332</v>
      </c>
      <c r="B338" s="14" t="n">
        <v>46124</v>
      </c>
      <c r="C338" s="17" t="n">
        <v>263</v>
      </c>
      <c r="D338" s="19" t="n">
        <v>10010161</v>
      </c>
      <c r="E338" s="28">
        <f>IFERROR(VLOOKUP(D338,'أرصدة المخزن'!$A:$E,3,0),"")</f>
        <v/>
      </c>
      <c r="F338" s="28">
        <f>IFERROR(VLOOKUP(D338,'أرصدة المخزن'!$A:$H,4,0),"")</f>
        <v/>
      </c>
      <c r="G338" s="13" t="n">
        <v>3</v>
      </c>
      <c r="H338" s="102" t="inlineStr">
        <is>
          <t>إضافة</t>
        </is>
      </c>
      <c r="I338" s="13" t="n"/>
    </row>
    <row r="339" ht="24.75" customHeight="1" s="138">
      <c r="A339" s="13" t="n">
        <v>333</v>
      </c>
      <c r="B339" s="14" t="n">
        <v>46124</v>
      </c>
      <c r="C339" s="17" t="n">
        <v>263</v>
      </c>
      <c r="D339" s="19" t="n">
        <v>10170018</v>
      </c>
      <c r="E339" s="28">
        <f>IFERROR(VLOOKUP(D339,'أرصدة المخزن'!$A:$E,3,0),"")</f>
        <v/>
      </c>
      <c r="F339" s="28">
        <f>IFERROR(VLOOKUP(D339,'أرصدة المخزن'!$A:$H,4,0),"")</f>
        <v/>
      </c>
      <c r="G339" s="15" t="n">
        <v>1</v>
      </c>
      <c r="H339" s="102" t="inlineStr">
        <is>
          <t>إضافة</t>
        </is>
      </c>
      <c r="I339" s="13" t="inlineStr">
        <is>
          <t>عدد      1</t>
        </is>
      </c>
    </row>
    <row r="340" ht="24.75" customHeight="1" s="138">
      <c r="A340" s="13" t="n">
        <v>334</v>
      </c>
      <c r="B340" s="14" t="n">
        <v>46124</v>
      </c>
      <c r="C340" s="17" t="n">
        <v>263</v>
      </c>
      <c r="D340" s="19" t="n">
        <v>10070017</v>
      </c>
      <c r="E340" s="28">
        <f>IFERROR(VLOOKUP(D340,'أرصدة المخزن'!$A:$E,3,0),"")</f>
        <v/>
      </c>
      <c r="F340" s="28">
        <f>IFERROR(VLOOKUP(D340,'أرصدة المخزن'!$A:$H,4,0),"")</f>
        <v/>
      </c>
      <c r="G340" s="13" t="n">
        <v>8</v>
      </c>
      <c r="H340" s="102" t="inlineStr">
        <is>
          <t>إضافة</t>
        </is>
      </c>
      <c r="I340" s="13" t="n"/>
    </row>
    <row r="341" ht="24.75" customHeight="1" s="138">
      <c r="A341" s="13" t="n">
        <v>335</v>
      </c>
      <c r="B341" s="14" t="n">
        <v>46124</v>
      </c>
      <c r="C341" s="17" t="n">
        <v>263</v>
      </c>
      <c r="D341" s="21" t="n">
        <v>10010188</v>
      </c>
      <c r="E341" s="28">
        <f>IFERROR(VLOOKUP(D341,'أرصدة المخزن'!$A:$E,3,0),"")</f>
        <v/>
      </c>
      <c r="F341" s="28">
        <f>IFERROR(VLOOKUP(D341,'أرصدة المخزن'!$A:$H,4,0),"")</f>
        <v/>
      </c>
      <c r="G341" s="13" t="n">
        <v>1</v>
      </c>
      <c r="H341" s="102" t="inlineStr">
        <is>
          <t>إضافة</t>
        </is>
      </c>
      <c r="I341" s="13" t="n"/>
    </row>
    <row r="342" ht="24.75" customHeight="1" s="138">
      <c r="A342" s="13" t="n">
        <v>336</v>
      </c>
      <c r="B342" s="14" t="n">
        <v>46124</v>
      </c>
      <c r="C342" s="17" t="n">
        <v>263</v>
      </c>
      <c r="D342" s="19" t="n">
        <v>10020226</v>
      </c>
      <c r="E342" s="28">
        <f>IFERROR(VLOOKUP(D342,'أرصدة المخزن'!$A:$E,3,0),"")</f>
        <v/>
      </c>
      <c r="F342" s="28">
        <f>IFERROR(VLOOKUP(D342,'أرصدة المخزن'!$A:$H,4,0),"")</f>
        <v/>
      </c>
      <c r="G342" s="38" t="n">
        <v>6</v>
      </c>
      <c r="H342" s="102" t="inlineStr">
        <is>
          <t>إضافة</t>
        </is>
      </c>
      <c r="I342" s="13" t="n"/>
    </row>
    <row r="343" ht="24.75" customHeight="1" s="138">
      <c r="A343" s="13" t="n">
        <v>337</v>
      </c>
      <c r="B343" s="14" t="n">
        <v>46124</v>
      </c>
      <c r="C343" s="17" t="n">
        <v>264</v>
      </c>
      <c r="D343" s="19" t="n">
        <v>10110009</v>
      </c>
      <c r="E343" s="28">
        <f>IFERROR(VLOOKUP(D343,'أرصدة المخزن'!$A:$E,3,0),"")</f>
        <v/>
      </c>
      <c r="F343" s="28">
        <f>IFERROR(VLOOKUP(D343,'أرصدة المخزن'!$A:$H,4,0),"")</f>
        <v/>
      </c>
      <c r="G343" s="38" t="n">
        <v>4</v>
      </c>
      <c r="H343" s="102" t="inlineStr">
        <is>
          <t>إضافة</t>
        </is>
      </c>
      <c r="I343" s="13" t="n"/>
    </row>
    <row r="344" ht="24.75" customHeight="1" s="138">
      <c r="A344" s="13" t="n">
        <v>338</v>
      </c>
      <c r="B344" s="14" t="n">
        <v>46124</v>
      </c>
      <c r="C344" s="17" t="n">
        <v>264</v>
      </c>
      <c r="D344" s="21" t="n">
        <v>10110008</v>
      </c>
      <c r="E344" s="28">
        <f>IFERROR(VLOOKUP(D344,'أرصدة المخزن'!$A:$E,3,0),"")</f>
        <v/>
      </c>
      <c r="F344" s="28">
        <f>IFERROR(VLOOKUP(D344,'أرصدة المخزن'!$A:$H,4,0),"")</f>
        <v/>
      </c>
      <c r="G344" s="38" t="n">
        <v>1</v>
      </c>
      <c r="H344" s="102" t="inlineStr">
        <is>
          <t>إضافة</t>
        </is>
      </c>
      <c r="I344" s="13" t="n"/>
    </row>
    <row r="345" ht="24.75" customHeight="1" s="138">
      <c r="A345" s="13" t="n">
        <v>339</v>
      </c>
      <c r="B345" s="14" t="n">
        <v>46124</v>
      </c>
      <c r="C345" s="17" t="n">
        <v>264</v>
      </c>
      <c r="D345" s="21" t="n">
        <v>10010193</v>
      </c>
      <c r="E345" s="28">
        <f>IFERROR(VLOOKUP(D345,'أرصدة المخزن'!$A:$E,3,0),"")</f>
        <v/>
      </c>
      <c r="F345" s="28">
        <f>IFERROR(VLOOKUP(D345,'أرصدة المخزن'!$A:$H,4,0),"")</f>
        <v/>
      </c>
      <c r="G345" s="38" t="n">
        <v>2</v>
      </c>
      <c r="H345" s="102" t="inlineStr">
        <is>
          <t>إضافة</t>
        </is>
      </c>
      <c r="I345" s="13" t="n"/>
    </row>
    <row r="346" ht="24.75" customHeight="1" s="138">
      <c r="A346" s="13" t="n">
        <v>340</v>
      </c>
      <c r="B346" s="14" t="n">
        <v>46124</v>
      </c>
      <c r="C346" s="17" t="n">
        <v>264</v>
      </c>
      <c r="D346" s="21" t="n">
        <v>10010192</v>
      </c>
      <c r="E346" s="28">
        <f>IFERROR(VLOOKUP(D346,'أرصدة المخزن'!$A:$E,3,0),"")</f>
        <v/>
      </c>
      <c r="F346" s="28">
        <f>IFERROR(VLOOKUP(D346,'أرصدة المخزن'!$A:$H,4,0),"")</f>
        <v/>
      </c>
      <c r="G346" s="38" t="n">
        <v>2</v>
      </c>
      <c r="H346" s="102" t="inlineStr">
        <is>
          <t>إضافة</t>
        </is>
      </c>
      <c r="I346" s="13" t="n"/>
    </row>
    <row r="347" ht="24.75" customHeight="1" s="138">
      <c r="A347" s="13" t="n">
        <v>341</v>
      </c>
      <c r="B347" s="14" t="n">
        <v>46124</v>
      </c>
      <c r="C347" s="17" t="n">
        <v>264</v>
      </c>
      <c r="D347" s="21" t="n">
        <v>10060035</v>
      </c>
      <c r="E347" s="28">
        <f>IFERROR(VLOOKUP(D347,'أرصدة المخزن'!$A:$E,3,0),"")</f>
        <v/>
      </c>
      <c r="F347" s="28">
        <f>IFERROR(VLOOKUP(D347,'أرصدة المخزن'!$A:$H,4,0),"")</f>
        <v/>
      </c>
      <c r="G347" s="38" t="n">
        <v>2</v>
      </c>
      <c r="H347" s="102" t="inlineStr">
        <is>
          <t>إضافة</t>
        </is>
      </c>
      <c r="I347" s="13" t="n"/>
    </row>
    <row r="348" ht="24.75" customHeight="1" s="138">
      <c r="A348" s="13" t="n">
        <v>342</v>
      </c>
      <c r="B348" s="14" t="n">
        <v>46124</v>
      </c>
      <c r="C348" s="17" t="n">
        <v>264</v>
      </c>
      <c r="D348" s="21" t="n">
        <v>10060036</v>
      </c>
      <c r="E348" s="28">
        <f>IFERROR(VLOOKUP(D348,'أرصدة المخزن'!$A:$E,3,0),"")</f>
        <v/>
      </c>
      <c r="F348" s="28">
        <f>IFERROR(VLOOKUP(D348,'أرصدة المخزن'!$A:$H,4,0),"")</f>
        <v/>
      </c>
      <c r="G348" s="38" t="n">
        <v>1</v>
      </c>
      <c r="H348" s="102" t="inlineStr">
        <is>
          <t>إضافة</t>
        </is>
      </c>
      <c r="I348" s="13" t="n"/>
    </row>
    <row r="349" ht="24.75" customHeight="1" s="138">
      <c r="A349" s="13" t="n">
        <v>343</v>
      </c>
      <c r="B349" s="14" t="n">
        <v>46130</v>
      </c>
      <c r="C349" s="17" t="n">
        <v>265</v>
      </c>
      <c r="D349" s="19" t="n">
        <v>10070006</v>
      </c>
      <c r="E349" s="28">
        <f>IFERROR(VLOOKUP(D349,'أرصدة المخزن'!$A:$E,3,0),"")</f>
        <v/>
      </c>
      <c r="F349" s="28">
        <f>IFERROR(VLOOKUP(D349,'أرصدة المخزن'!$A:$H,4,0),"")</f>
        <v/>
      </c>
      <c r="G349" s="38" t="n">
        <v>6</v>
      </c>
      <c r="H349" s="102" t="inlineStr">
        <is>
          <t>إضافة</t>
        </is>
      </c>
      <c r="I349" s="13" t="inlineStr">
        <is>
          <t>لاين</t>
        </is>
      </c>
    </row>
    <row r="350" ht="24.75" customHeight="1" s="138">
      <c r="A350" s="13" t="n">
        <v>344</v>
      </c>
      <c r="B350" s="14" t="n">
        <v>46130</v>
      </c>
      <c r="C350" s="17" t="n">
        <v>265</v>
      </c>
      <c r="D350" s="19" t="n">
        <v>10070007</v>
      </c>
      <c r="E350" s="28">
        <f>IFERROR(VLOOKUP(D350,'أرصدة المخزن'!$A:$E,3,0),"")</f>
        <v/>
      </c>
      <c r="F350" s="28">
        <f>IFERROR(VLOOKUP(D350,'أرصدة المخزن'!$A:$H,4,0),"")</f>
        <v/>
      </c>
      <c r="G350" s="38" t="n">
        <v>4</v>
      </c>
      <c r="H350" s="102" t="inlineStr">
        <is>
          <t>إضافة</t>
        </is>
      </c>
      <c r="I350" s="13" t="inlineStr">
        <is>
          <t>لاين</t>
        </is>
      </c>
    </row>
    <row r="351" ht="24.75" customHeight="1" s="138">
      <c r="A351" s="13" t="n">
        <v>345</v>
      </c>
      <c r="B351" s="14" t="n">
        <v>46130</v>
      </c>
      <c r="C351" s="17" t="n">
        <v>265</v>
      </c>
      <c r="D351" s="19" t="n">
        <v>10070020</v>
      </c>
      <c r="E351" s="28">
        <f>IFERROR(VLOOKUP(D351,'أرصدة المخزن'!$A:$E,3,0),"")</f>
        <v/>
      </c>
      <c r="F351" s="28">
        <f>IFERROR(VLOOKUP(D351,'أرصدة المخزن'!$A:$H,4,0),"")</f>
        <v/>
      </c>
      <c r="G351" s="38" t="n">
        <v>2</v>
      </c>
      <c r="H351" s="102" t="inlineStr">
        <is>
          <t>إضافة</t>
        </is>
      </c>
      <c r="I351" s="13" t="inlineStr">
        <is>
          <t>لاين</t>
        </is>
      </c>
    </row>
    <row r="352" ht="9" customHeight="1" s="138">
      <c r="A352" s="13" t="n">
        <v>346</v>
      </c>
      <c r="B352" s="14" t="n">
        <v>46130</v>
      </c>
      <c r="C352" s="17" t="n">
        <v>265</v>
      </c>
      <c r="D352" s="19" t="n">
        <v>10070010</v>
      </c>
      <c r="E352" s="28">
        <f>IFERROR(VLOOKUP(D352,'أرصدة المخزن'!$A:$E,3,0),"")</f>
        <v/>
      </c>
      <c r="F352" s="28">
        <f>IFERROR(VLOOKUP(D352,'أرصدة المخزن'!$A:$H,4,0),"")</f>
        <v/>
      </c>
      <c r="G352" s="38" t="n">
        <v>2</v>
      </c>
      <c r="H352" s="102" t="inlineStr">
        <is>
          <t>إضافة</t>
        </is>
      </c>
      <c r="I352" s="13" t="inlineStr">
        <is>
          <t>لاين</t>
        </is>
      </c>
    </row>
    <row r="353" ht="24.75" customHeight="1" s="138">
      <c r="A353" s="13" t="n">
        <v>347</v>
      </c>
      <c r="B353" s="14" t="n">
        <v>46130</v>
      </c>
      <c r="C353" s="17" t="n">
        <v>265</v>
      </c>
      <c r="D353" s="19" t="n">
        <v>10170055</v>
      </c>
      <c r="E353" s="28">
        <f>IFERROR(VLOOKUP(D353,'أرصدة المخزن'!$A:$E,3,0),"")</f>
        <v/>
      </c>
      <c r="F353" s="28">
        <f>IFERROR(VLOOKUP(D353,'أرصدة المخزن'!$A:$H,4,0),"")</f>
        <v/>
      </c>
      <c r="G353" s="38" t="n">
        <v>30</v>
      </c>
      <c r="H353" s="102" t="inlineStr">
        <is>
          <t>إضافة</t>
        </is>
      </c>
      <c r="I353" s="13" t="inlineStr">
        <is>
          <t>لاين</t>
        </is>
      </c>
    </row>
    <row r="354" ht="24.75" customHeight="1" s="138">
      <c r="A354" s="13" t="n">
        <v>348</v>
      </c>
      <c r="B354" s="14" t="n">
        <v>46130</v>
      </c>
      <c r="C354" s="17" t="n">
        <v>265</v>
      </c>
      <c r="D354" s="19" t="n">
        <v>10060012</v>
      </c>
      <c r="E354" s="28">
        <f>IFERROR(VLOOKUP(D354,'أرصدة المخزن'!$A:$E,3,0),"")</f>
        <v/>
      </c>
      <c r="F354" s="28">
        <f>IFERROR(VLOOKUP(D354,'أرصدة المخزن'!$A:$H,4,0),"")</f>
        <v/>
      </c>
      <c r="G354" s="38" t="n">
        <v>6</v>
      </c>
      <c r="H354" s="102" t="inlineStr">
        <is>
          <t>إضافة</t>
        </is>
      </c>
      <c r="I354" s="13" t="inlineStr">
        <is>
          <t>لاين</t>
        </is>
      </c>
    </row>
    <row r="355" ht="24.75" customHeight="1" s="138">
      <c r="A355" s="13" t="n">
        <v>349</v>
      </c>
      <c r="B355" s="14" t="n">
        <v>46130</v>
      </c>
      <c r="C355" s="17" t="n">
        <v>265</v>
      </c>
      <c r="D355" s="19" t="n">
        <v>10060020</v>
      </c>
      <c r="E355" s="28">
        <f>IFERROR(VLOOKUP(D355,'أرصدة المخزن'!$A:$E,3,0),"")</f>
        <v/>
      </c>
      <c r="F355" s="28">
        <f>IFERROR(VLOOKUP(D355,'أرصدة المخزن'!$A:$H,4,0),"")</f>
        <v/>
      </c>
      <c r="G355" s="38" t="n">
        <v>12</v>
      </c>
      <c r="H355" s="102" t="inlineStr">
        <is>
          <t>إضافة</t>
        </is>
      </c>
      <c r="I355" s="13" t="inlineStr">
        <is>
          <t>لاين</t>
        </is>
      </c>
    </row>
    <row r="356" ht="24.75" customHeight="1" s="138">
      <c r="A356" s="13" t="n">
        <v>350</v>
      </c>
      <c r="B356" s="14" t="n">
        <v>46130</v>
      </c>
      <c r="C356" s="17" t="n">
        <v>265</v>
      </c>
      <c r="D356" s="19" t="n">
        <v>10060013</v>
      </c>
      <c r="E356" s="28">
        <f>IFERROR(VLOOKUP(D356,'أرصدة المخزن'!$A:$E,3,0),"")</f>
        <v/>
      </c>
      <c r="F356" s="28">
        <f>IFERROR(VLOOKUP(D356,'أرصدة المخزن'!$A:$H,4,0),"")</f>
        <v/>
      </c>
      <c r="G356" s="38" t="n">
        <v>8</v>
      </c>
      <c r="H356" s="102" t="inlineStr">
        <is>
          <t>إضافة</t>
        </is>
      </c>
      <c r="I356" s="13" t="inlineStr">
        <is>
          <t>لاين</t>
        </is>
      </c>
    </row>
    <row r="357" ht="24.75" customHeight="1" s="138">
      <c r="A357" s="13" t="n">
        <v>351</v>
      </c>
      <c r="B357" s="14" t="n">
        <v>46130</v>
      </c>
      <c r="C357" s="17" t="n">
        <v>265</v>
      </c>
      <c r="D357" s="19" t="n">
        <v>10060015</v>
      </c>
      <c r="E357" s="28">
        <f>IFERROR(VLOOKUP(D357,'أرصدة المخزن'!$A:$E,3,0),"")</f>
        <v/>
      </c>
      <c r="F357" s="28">
        <f>IFERROR(VLOOKUP(D357,'أرصدة المخزن'!$A:$H,4,0),"")</f>
        <v/>
      </c>
      <c r="G357" s="38" t="n">
        <v>5</v>
      </c>
      <c r="H357" s="102" t="inlineStr">
        <is>
          <t>إضافة</t>
        </is>
      </c>
      <c r="I357" s="13" t="inlineStr">
        <is>
          <t>لاين</t>
        </is>
      </c>
    </row>
    <row r="358" ht="24.75" customHeight="1" s="138">
      <c r="A358" s="13" t="n">
        <v>352</v>
      </c>
      <c r="B358" s="14" t="n">
        <v>46130</v>
      </c>
      <c r="C358" s="17" t="n">
        <v>265</v>
      </c>
      <c r="D358" s="21" t="n">
        <v>10170073</v>
      </c>
      <c r="E358" s="28">
        <f>IFERROR(VLOOKUP(D358,'أرصدة المخزن'!$A:$E,3,0),"")</f>
        <v/>
      </c>
      <c r="F358" s="28">
        <f>IFERROR(VLOOKUP(D358,'أرصدة المخزن'!$A:$H,4,0),"")</f>
        <v/>
      </c>
      <c r="G358" s="38" t="n">
        <v>1</v>
      </c>
      <c r="H358" s="102" t="inlineStr">
        <is>
          <t>إضافة</t>
        </is>
      </c>
      <c r="I358" s="13" t="inlineStr">
        <is>
          <t>لاين</t>
        </is>
      </c>
    </row>
    <row r="359" ht="24.75" customHeight="1" s="138">
      <c r="A359" s="13" t="n">
        <v>353</v>
      </c>
      <c r="B359" s="14" t="n">
        <v>46130</v>
      </c>
      <c r="C359" s="17" t="n">
        <v>265</v>
      </c>
      <c r="D359" s="21" t="n">
        <v>10060006</v>
      </c>
      <c r="E359" s="28">
        <f>IFERROR(VLOOKUP(D359,'أرصدة المخزن'!$A:$E,3,0),"")</f>
        <v/>
      </c>
      <c r="F359" s="28">
        <f>IFERROR(VLOOKUP(D359,'أرصدة المخزن'!$A:$H,4,0),"")</f>
        <v/>
      </c>
      <c r="G359" s="38" t="n">
        <v>1</v>
      </c>
      <c r="H359" s="102" t="inlineStr">
        <is>
          <t>إضافة</t>
        </is>
      </c>
      <c r="I359" s="13" t="inlineStr">
        <is>
          <t>لاين</t>
        </is>
      </c>
    </row>
    <row r="360" ht="24.75" customHeight="1" s="138">
      <c r="A360" s="13" t="n">
        <v>354</v>
      </c>
      <c r="B360" s="14" t="n">
        <v>46130</v>
      </c>
      <c r="C360" s="17" t="n">
        <v>265</v>
      </c>
      <c r="D360" s="19" t="n">
        <v>10060007</v>
      </c>
      <c r="E360" s="28">
        <f>IFERROR(VLOOKUP(D360,'أرصدة المخزن'!$A:$E,3,0),"")</f>
        <v/>
      </c>
      <c r="F360" s="28">
        <f>IFERROR(VLOOKUP(D360,'أرصدة المخزن'!$A:$H,4,0),"")</f>
        <v/>
      </c>
      <c r="G360" s="38" t="n">
        <v>1</v>
      </c>
      <c r="H360" s="102" t="inlineStr">
        <is>
          <t>إضافة</t>
        </is>
      </c>
      <c r="I360" s="13" t="inlineStr">
        <is>
          <t>لاين</t>
        </is>
      </c>
    </row>
    <row r="361" ht="24.75" customHeight="1" s="138">
      <c r="A361" s="13" t="n">
        <v>355</v>
      </c>
      <c r="B361" s="14" t="n">
        <v>46130</v>
      </c>
      <c r="C361" s="17" t="n">
        <v>265</v>
      </c>
      <c r="D361" s="19" t="n">
        <v>10060008</v>
      </c>
      <c r="E361" s="28">
        <f>IFERROR(VLOOKUP(D361,'أرصدة المخزن'!$A:$E,3,0),"")</f>
        <v/>
      </c>
      <c r="F361" s="28">
        <f>IFERROR(VLOOKUP(D361,'أرصدة المخزن'!$A:$H,4,0),"")</f>
        <v/>
      </c>
      <c r="G361" s="38" t="n">
        <v>1</v>
      </c>
      <c r="H361" s="102" t="inlineStr">
        <is>
          <t>إضافة</t>
        </is>
      </c>
      <c r="I361" s="13" t="inlineStr">
        <is>
          <t>لاين</t>
        </is>
      </c>
    </row>
    <row r="362" ht="24.75" customHeight="1" s="138">
      <c r="A362" s="13" t="n">
        <v>356</v>
      </c>
      <c r="B362" s="14" t="n">
        <v>46130</v>
      </c>
      <c r="C362" s="17" t="n">
        <v>265</v>
      </c>
      <c r="D362" s="19" t="n">
        <v>10060009</v>
      </c>
      <c r="E362" s="28">
        <f>IFERROR(VLOOKUP(D362,'أرصدة المخزن'!$A:$E,3,0),"")</f>
        <v/>
      </c>
      <c r="F362" s="28">
        <f>IFERROR(VLOOKUP(D362,'أرصدة المخزن'!$A:$H,4,0),"")</f>
        <v/>
      </c>
      <c r="G362" s="38" t="n">
        <v>1</v>
      </c>
      <c r="H362" s="102" t="inlineStr">
        <is>
          <t>إضافة</t>
        </is>
      </c>
      <c r="I362" s="13" t="inlineStr">
        <is>
          <t>لاين</t>
        </is>
      </c>
    </row>
    <row r="363" ht="24.75" customHeight="1" s="138">
      <c r="A363" s="13" t="n">
        <v>357</v>
      </c>
      <c r="B363" s="14" t="n">
        <v>46130</v>
      </c>
      <c r="C363" s="17" t="n">
        <v>265</v>
      </c>
      <c r="D363" s="19" t="n">
        <v>10170040</v>
      </c>
      <c r="E363" s="28">
        <f>IFERROR(VLOOKUP(D363,'أرصدة المخزن'!$A:$E,3,0),"")</f>
        <v/>
      </c>
      <c r="F363" s="28">
        <f>IFERROR(VLOOKUP(D363,'أرصدة المخزن'!$A:$H,4,0),"")</f>
        <v/>
      </c>
      <c r="G363" s="38" t="n">
        <v>5</v>
      </c>
      <c r="H363" s="102" t="inlineStr">
        <is>
          <t>إضافة</t>
        </is>
      </c>
      <c r="I363" s="13" t="inlineStr">
        <is>
          <t>لاين</t>
        </is>
      </c>
    </row>
    <row r="364" ht="24.75" customHeight="1" s="138">
      <c r="A364" s="13" t="n">
        <v>358</v>
      </c>
      <c r="B364" s="14" t="n">
        <v>46130</v>
      </c>
      <c r="C364" s="17" t="n">
        <v>266</v>
      </c>
      <c r="D364" s="19" t="n">
        <v>10060024</v>
      </c>
      <c r="E364" s="28">
        <f>IFERROR(VLOOKUP(D364,'أرصدة المخزن'!$A:$E,3,0),"")</f>
        <v/>
      </c>
      <c r="F364" s="28">
        <f>IFERROR(VLOOKUP(D364,'أرصدة المخزن'!$A:$H,4,0),"")</f>
        <v/>
      </c>
      <c r="G364" s="38" t="n">
        <v>3</v>
      </c>
      <c r="H364" s="102" t="inlineStr">
        <is>
          <t>إضافة</t>
        </is>
      </c>
      <c r="I364" s="13" t="inlineStr">
        <is>
          <t>لاين</t>
        </is>
      </c>
    </row>
    <row r="365" ht="24.75" customHeight="1" s="138">
      <c r="A365" s="13" t="n">
        <v>359</v>
      </c>
      <c r="B365" s="14" t="n">
        <v>46130</v>
      </c>
      <c r="C365" s="17" t="n">
        <v>266</v>
      </c>
      <c r="D365" s="21" t="n">
        <v>10060003</v>
      </c>
      <c r="E365" s="28">
        <f>IFERROR(VLOOKUP(D365,'أرصدة المخزن'!$A:$E,3,0),"")</f>
        <v/>
      </c>
      <c r="F365" s="28">
        <f>IFERROR(VLOOKUP(D365,'أرصدة المخزن'!$A:$H,4,0),"")</f>
        <v/>
      </c>
      <c r="G365" s="38" t="n">
        <v>3</v>
      </c>
      <c r="H365" s="102" t="inlineStr">
        <is>
          <t>إضافة</t>
        </is>
      </c>
      <c r="I365" s="13" t="inlineStr">
        <is>
          <t>لاين</t>
        </is>
      </c>
    </row>
    <row r="366" ht="24.75" customHeight="1" s="138">
      <c r="A366" s="13" t="n">
        <v>360</v>
      </c>
      <c r="B366" s="14" t="n">
        <v>46130</v>
      </c>
      <c r="C366" s="17" t="n">
        <v>266</v>
      </c>
      <c r="D366" s="21" t="n">
        <v>10060017</v>
      </c>
      <c r="E366" s="28">
        <f>IFERROR(VLOOKUP(D366,'أرصدة المخزن'!$A:$E,3,0),"")</f>
        <v/>
      </c>
      <c r="F366" s="28">
        <f>IFERROR(VLOOKUP(D366,'أرصدة المخزن'!$A:$H,4,0),"")</f>
        <v/>
      </c>
      <c r="G366" s="38" t="n">
        <v>1</v>
      </c>
      <c r="H366" s="102" t="inlineStr">
        <is>
          <t>إضافة</t>
        </is>
      </c>
      <c r="I366" s="13" t="inlineStr">
        <is>
          <t>لاين</t>
        </is>
      </c>
    </row>
    <row r="367" ht="24.75" customHeight="1" s="138">
      <c r="A367" s="13" t="n">
        <v>361</v>
      </c>
      <c r="B367" s="14" t="n">
        <v>46130</v>
      </c>
      <c r="C367" s="17" t="n">
        <v>266</v>
      </c>
      <c r="D367" s="21" t="n">
        <v>10060001</v>
      </c>
      <c r="E367" s="28">
        <f>IFERROR(VLOOKUP(D367,'أرصدة المخزن'!$A:$E,3,0),"")</f>
        <v/>
      </c>
      <c r="F367" s="28">
        <f>IFERROR(VLOOKUP(D367,'أرصدة المخزن'!$A:$H,4,0),"")</f>
        <v/>
      </c>
      <c r="G367" s="38" t="n">
        <v>10</v>
      </c>
      <c r="H367" s="102" t="inlineStr">
        <is>
          <t>إضافة</t>
        </is>
      </c>
      <c r="I367" s="16" t="inlineStr">
        <is>
          <t>لاين</t>
        </is>
      </c>
    </row>
    <row r="368" ht="24.75" customHeight="1" s="138">
      <c r="A368" s="13" t="n">
        <v>362</v>
      </c>
      <c r="B368" s="14" t="n">
        <v>46130</v>
      </c>
      <c r="C368" s="17" t="n">
        <v>266</v>
      </c>
      <c r="D368" s="21" t="n">
        <v>10060004</v>
      </c>
      <c r="E368" s="28">
        <f>IFERROR(VLOOKUP(D368,'أرصدة المخزن'!$A:$E,3,0),"")</f>
        <v/>
      </c>
      <c r="F368" s="28">
        <f>IFERROR(VLOOKUP(D368,'أرصدة المخزن'!$A:$H,4,0),"")</f>
        <v/>
      </c>
      <c r="G368" s="38" t="n">
        <v>3</v>
      </c>
      <c r="H368" s="102" t="inlineStr">
        <is>
          <t>إضافة</t>
        </is>
      </c>
      <c r="I368" s="16" t="inlineStr">
        <is>
          <t>لاين</t>
        </is>
      </c>
    </row>
    <row r="369" ht="24.75" customHeight="1" s="138">
      <c r="A369" s="13" t="n">
        <v>363</v>
      </c>
      <c r="B369" s="14" t="n">
        <v>46130</v>
      </c>
      <c r="C369" s="17" t="n">
        <v>266</v>
      </c>
      <c r="D369" s="21" t="n">
        <v>10060005</v>
      </c>
      <c r="E369" s="28">
        <f>IFERROR(VLOOKUP(D369,'أرصدة المخزن'!$A:$E,3,0),"")</f>
        <v/>
      </c>
      <c r="F369" s="28">
        <f>IFERROR(VLOOKUP(D369,'أرصدة المخزن'!$A:$H,4,0),"")</f>
        <v/>
      </c>
      <c r="G369" s="38" t="n">
        <v>3</v>
      </c>
      <c r="H369" s="102" t="inlineStr">
        <is>
          <t>إضافة</t>
        </is>
      </c>
      <c r="I369" s="13" t="inlineStr">
        <is>
          <t>لاين</t>
        </is>
      </c>
    </row>
    <row r="370" ht="24.75" customHeight="1" s="138">
      <c r="A370" s="13" t="n">
        <v>364</v>
      </c>
      <c r="B370" s="14" t="n">
        <v>46130</v>
      </c>
      <c r="C370" s="17" t="n">
        <v>266</v>
      </c>
      <c r="D370" s="21" t="n">
        <v>10060011</v>
      </c>
      <c r="E370" s="28">
        <f>IFERROR(VLOOKUP(D370,'أرصدة المخزن'!$A:$E,3,0),"")</f>
        <v/>
      </c>
      <c r="F370" s="28">
        <f>IFERROR(VLOOKUP(D370,'أرصدة المخزن'!$A:$H,4,0),"")</f>
        <v/>
      </c>
      <c r="G370" s="38" t="n">
        <v>12</v>
      </c>
      <c r="H370" s="102" t="inlineStr">
        <is>
          <t>إضافة</t>
        </is>
      </c>
      <c r="I370" s="13" t="inlineStr">
        <is>
          <t>لاين</t>
        </is>
      </c>
    </row>
    <row r="371" ht="24.75" customHeight="1" s="138">
      <c r="A371" s="13" t="n">
        <v>365</v>
      </c>
      <c r="B371" s="14" t="n"/>
      <c r="C371" s="17" t="n"/>
      <c r="D371" s="21" t="n"/>
      <c r="E371" s="28">
        <f>IFERROR(VLOOKUP(D371,'أرصدة المخزن'!$A:$E,3,0),"")</f>
        <v/>
      </c>
      <c r="F371" s="28">
        <f>IFERROR(VLOOKUP(D371,'أرصدة المخزن'!$A:$H,4,0),"")</f>
        <v/>
      </c>
      <c r="G371" s="38" t="n"/>
      <c r="H371" s="102" t="inlineStr">
        <is>
          <t>إضافة</t>
        </is>
      </c>
      <c r="I371" s="13" t="inlineStr">
        <is>
          <t>لاين</t>
        </is>
      </c>
    </row>
    <row r="372" ht="24.75" customHeight="1" s="138">
      <c r="A372" s="13" t="n">
        <v>366</v>
      </c>
      <c r="B372" s="14" t="n"/>
      <c r="C372" s="17" t="n"/>
      <c r="D372" s="21" t="n"/>
      <c r="E372" s="28">
        <f>IFERROR(VLOOKUP(D372,'أرصدة المخزن'!$A:$E,3,0),"")</f>
        <v/>
      </c>
      <c r="F372" s="28">
        <f>IFERROR(VLOOKUP(D372,'أرصدة المخزن'!$A:$H,4,0),"")</f>
        <v/>
      </c>
      <c r="G372" s="38" t="n"/>
      <c r="H372" s="102" t="inlineStr">
        <is>
          <t>إضافة</t>
        </is>
      </c>
      <c r="I372" s="13" t="inlineStr">
        <is>
          <t>لاين</t>
        </is>
      </c>
    </row>
    <row r="373" ht="24.75" customHeight="1" s="138">
      <c r="A373" s="13" t="n">
        <v>367</v>
      </c>
      <c r="B373" s="14" t="n"/>
      <c r="C373" s="17" t="n"/>
      <c r="D373" s="21" t="n"/>
      <c r="E373" s="28">
        <f>IFERROR(VLOOKUP(D373,'أرصدة المخزن'!$A:$E,3,0),"")</f>
        <v/>
      </c>
      <c r="F373" s="28">
        <f>IFERROR(VLOOKUP(D373,'أرصدة المخزن'!$A:$H,4,0),"")</f>
        <v/>
      </c>
      <c r="G373" s="38" t="n"/>
      <c r="H373" s="102" t="inlineStr">
        <is>
          <t>إضافة</t>
        </is>
      </c>
      <c r="I373" s="13" t="inlineStr">
        <is>
          <t>لاين</t>
        </is>
      </c>
    </row>
    <row r="374" ht="24.75" customHeight="1" s="138">
      <c r="A374" s="13" t="n">
        <v>368</v>
      </c>
      <c r="B374" s="14" t="n">
        <v>46130</v>
      </c>
      <c r="C374" s="17" t="n">
        <v>266</v>
      </c>
      <c r="D374" s="21" t="n">
        <v>10170030</v>
      </c>
      <c r="E374" s="28">
        <f>IFERROR(VLOOKUP(D374,'أرصدة المخزن'!$A:$E,3,0),"")</f>
        <v/>
      </c>
      <c r="F374" s="28">
        <f>IFERROR(VLOOKUP(D374,'أرصدة المخزن'!$A:$H,4,0),"")</f>
        <v/>
      </c>
      <c r="G374" s="38" t="n">
        <v>1</v>
      </c>
      <c r="H374" s="102" t="inlineStr">
        <is>
          <t>إضافة</t>
        </is>
      </c>
      <c r="I374" s="13" t="inlineStr">
        <is>
          <t>لاين</t>
        </is>
      </c>
    </row>
    <row r="375" ht="24.75" customHeight="1" s="138">
      <c r="A375" s="13" t="n">
        <v>369</v>
      </c>
      <c r="B375" s="14" t="n">
        <v>46130</v>
      </c>
      <c r="C375" s="17" t="n">
        <v>266</v>
      </c>
      <c r="D375" s="21" t="n">
        <v>10170025</v>
      </c>
      <c r="E375" s="28">
        <f>IFERROR(VLOOKUP(D375,'أرصدة المخزن'!$A:$E,3,0),"")</f>
        <v/>
      </c>
      <c r="F375" s="28">
        <f>IFERROR(VLOOKUP(D375,'أرصدة المخزن'!$A:$H,4,0),"")</f>
        <v/>
      </c>
      <c r="G375" s="38" t="n">
        <v>1</v>
      </c>
      <c r="H375" s="102" t="inlineStr">
        <is>
          <t>إضافة</t>
        </is>
      </c>
      <c r="I375" s="13" t="inlineStr">
        <is>
          <t>لاين</t>
        </is>
      </c>
    </row>
    <row r="376" ht="24.75" customHeight="1" s="138">
      <c r="A376" s="13" t="n">
        <v>370</v>
      </c>
      <c r="B376" s="14" t="n">
        <v>46130</v>
      </c>
      <c r="C376" s="17" t="n">
        <v>266</v>
      </c>
      <c r="D376" s="21" t="n">
        <v>10170029</v>
      </c>
      <c r="E376" s="28">
        <f>IFERROR(VLOOKUP(D376,'أرصدة المخزن'!$A:$E,3,0),"")</f>
        <v/>
      </c>
      <c r="F376" s="28">
        <f>IFERROR(VLOOKUP(D376,'أرصدة المخزن'!$A:$H,4,0),"")</f>
        <v/>
      </c>
      <c r="G376" s="38" t="n">
        <v>1</v>
      </c>
      <c r="H376" s="102" t="inlineStr">
        <is>
          <t>إضافة</t>
        </is>
      </c>
      <c r="I376" s="13" t="inlineStr">
        <is>
          <t>لاين</t>
        </is>
      </c>
    </row>
    <row r="377" ht="24.75" customHeight="1" s="138">
      <c r="A377" s="13" t="n">
        <v>371</v>
      </c>
      <c r="B377" s="14" t="n">
        <v>46130</v>
      </c>
      <c r="C377" s="17" t="n">
        <v>266</v>
      </c>
      <c r="D377" s="21" t="n">
        <v>10170026</v>
      </c>
      <c r="E377" s="28">
        <f>IFERROR(VLOOKUP(D377,'أرصدة المخزن'!$A:$E,3,0),"")</f>
        <v/>
      </c>
      <c r="F377" s="28">
        <f>IFERROR(VLOOKUP(D377,'أرصدة المخزن'!$A:$H,4,0),"")</f>
        <v/>
      </c>
      <c r="G377" s="38" t="n">
        <v>1</v>
      </c>
      <c r="H377" s="102" t="inlineStr">
        <is>
          <t>إضافة</t>
        </is>
      </c>
      <c r="I377" s="13" t="inlineStr">
        <is>
          <t>لاين</t>
        </is>
      </c>
    </row>
    <row r="378" ht="24.75" customHeight="1" s="138">
      <c r="A378" s="13" t="n">
        <v>372</v>
      </c>
      <c r="B378" s="14" t="n">
        <v>46130</v>
      </c>
      <c r="C378" s="17" t="n">
        <v>266</v>
      </c>
      <c r="D378" s="21" t="n">
        <v>10170054</v>
      </c>
      <c r="E378" s="28">
        <f>IFERROR(VLOOKUP(D378,'أرصدة المخزن'!$A:$E,3,0),"")</f>
        <v/>
      </c>
      <c r="F378" s="28">
        <f>IFERROR(VLOOKUP(D378,'أرصدة المخزن'!$A:$H,4,0),"")</f>
        <v/>
      </c>
      <c r="G378" s="38" t="n">
        <v>100</v>
      </c>
      <c r="H378" s="102" t="inlineStr">
        <is>
          <t>إضافة</t>
        </is>
      </c>
      <c r="I378" s="13" t="inlineStr">
        <is>
          <t>لاين</t>
        </is>
      </c>
    </row>
    <row r="379" ht="24.75" customHeight="1" s="138">
      <c r="A379" s="13" t="n">
        <v>373</v>
      </c>
      <c r="B379" s="14" t="n">
        <v>46130</v>
      </c>
      <c r="C379" s="17" t="n">
        <v>267</v>
      </c>
      <c r="D379" s="21" t="n">
        <v>10170066</v>
      </c>
      <c r="E379" s="28">
        <f>IFERROR(VLOOKUP(D379,'أرصدة المخزن'!$A:$E,3,0),"")</f>
        <v/>
      </c>
      <c r="F379" s="28">
        <f>IFERROR(VLOOKUP(D379,'أرصدة المخزن'!$A:$H,4,0),"")</f>
        <v/>
      </c>
      <c r="G379" s="38" t="n">
        <v>15</v>
      </c>
      <c r="H379" s="102" t="inlineStr">
        <is>
          <t>إضافة</t>
        </is>
      </c>
      <c r="I379" s="13" t="inlineStr">
        <is>
          <t>لاين</t>
        </is>
      </c>
    </row>
    <row r="380" ht="24.75" customHeight="1" s="138">
      <c r="A380" s="13" t="n">
        <v>374</v>
      </c>
      <c r="B380" s="14" t="n">
        <v>46130</v>
      </c>
      <c r="C380" s="17" t="n">
        <v>267</v>
      </c>
      <c r="D380" s="21" t="n">
        <v>10060014</v>
      </c>
      <c r="E380" s="28">
        <f>IFERROR(VLOOKUP(D380,'أرصدة المخزن'!$A:$E,3,0),"")</f>
        <v/>
      </c>
      <c r="F380" s="28">
        <f>IFERROR(VLOOKUP(D380,'أرصدة المخزن'!$A:$H,4,0),"")</f>
        <v/>
      </c>
      <c r="G380" s="38" t="n">
        <v>6</v>
      </c>
      <c r="H380" s="102" t="inlineStr">
        <is>
          <t>إضافة</t>
        </is>
      </c>
      <c r="I380" s="13" t="inlineStr">
        <is>
          <t>لاين</t>
        </is>
      </c>
    </row>
    <row r="381" ht="24.75" customHeight="1" s="138">
      <c r="A381" s="13" t="n">
        <v>375</v>
      </c>
      <c r="B381" s="14" t="n">
        <v>46130</v>
      </c>
      <c r="C381" s="17" t="n">
        <v>267</v>
      </c>
      <c r="D381" s="21" t="n">
        <v>10050014</v>
      </c>
      <c r="E381" s="28">
        <f>IFERROR(VLOOKUP(D381,'أرصدة المخزن'!$A:$E,3,0),"")</f>
        <v/>
      </c>
      <c r="F381" s="28">
        <f>IFERROR(VLOOKUP(D381,'أرصدة المخزن'!$A:$H,4,0),"")</f>
        <v/>
      </c>
      <c r="G381" s="38" t="n">
        <v>1</v>
      </c>
      <c r="H381" s="102" t="inlineStr">
        <is>
          <t>إضافة</t>
        </is>
      </c>
      <c r="I381" s="13" t="inlineStr">
        <is>
          <t>لاين</t>
        </is>
      </c>
    </row>
    <row r="382" ht="24.75" customHeight="1" s="138">
      <c r="A382" s="13" t="n">
        <v>376</v>
      </c>
      <c r="B382" s="14" t="n">
        <v>46131</v>
      </c>
      <c r="C382" s="17" t="n">
        <v>268</v>
      </c>
      <c r="D382" s="21" t="n">
        <v>10030043</v>
      </c>
      <c r="E382" s="28">
        <f>IFERROR(VLOOKUP(D382,'أرصدة المخزن'!$A:$E,3,0),"")</f>
        <v/>
      </c>
      <c r="F382" s="28">
        <f>IFERROR(VLOOKUP(D382,'أرصدة المخزن'!$A:$H,4,0),"")</f>
        <v/>
      </c>
      <c r="G382" s="38" t="n">
        <v>2</v>
      </c>
      <c r="H382" s="102" t="inlineStr">
        <is>
          <t>إضافة</t>
        </is>
      </c>
      <c r="I382" s="13" t="inlineStr">
        <is>
          <t>فيو</t>
        </is>
      </c>
    </row>
    <row r="383" ht="24.75" customHeight="1" s="138">
      <c r="A383" s="13" t="n">
        <v>377</v>
      </c>
      <c r="B383" s="14" t="n">
        <v>46131</v>
      </c>
      <c r="C383" s="17" t="n">
        <v>268</v>
      </c>
      <c r="D383" s="21" t="n">
        <v>10030001</v>
      </c>
      <c r="E383" s="28">
        <f>IFERROR(VLOOKUP(D383,'أرصدة المخزن'!$A:$E,3,0),"")</f>
        <v/>
      </c>
      <c r="F383" s="28">
        <f>IFERROR(VLOOKUP(D383,'أرصدة المخزن'!$A:$H,4,0),"")</f>
        <v/>
      </c>
      <c r="G383" s="38" t="n">
        <v>6</v>
      </c>
      <c r="H383" s="102" t="inlineStr">
        <is>
          <t>إضافة</t>
        </is>
      </c>
      <c r="I383" s="13" t="inlineStr">
        <is>
          <t>فيو</t>
        </is>
      </c>
    </row>
    <row r="384" ht="24.75" customHeight="1" s="138">
      <c r="A384" s="13" t="n">
        <v>378</v>
      </c>
      <c r="B384" s="14" t="n">
        <v>46131</v>
      </c>
      <c r="C384" s="17" t="n">
        <v>268</v>
      </c>
      <c r="D384" s="21" t="n">
        <v>10030034</v>
      </c>
      <c r="E384" s="28">
        <f>IFERROR(VLOOKUP(D384,'أرصدة المخزن'!$A:$E,3,0),"")</f>
        <v/>
      </c>
      <c r="F384" s="28">
        <f>IFERROR(VLOOKUP(D384,'أرصدة المخزن'!$A:$H,4,0),"")</f>
        <v/>
      </c>
      <c r="G384" s="38" t="n">
        <v>10</v>
      </c>
      <c r="H384" s="102" t="inlineStr">
        <is>
          <t>إضافة</t>
        </is>
      </c>
      <c r="I384" s="13" t="inlineStr">
        <is>
          <t>فيو</t>
        </is>
      </c>
    </row>
    <row r="385" ht="24.75" customHeight="1" s="138">
      <c r="A385" s="13" t="n">
        <v>379</v>
      </c>
      <c r="B385" s="14" t="n">
        <v>46131</v>
      </c>
      <c r="C385" s="17" t="n">
        <v>268</v>
      </c>
      <c r="D385" s="21" t="n">
        <v>10030031</v>
      </c>
      <c r="E385" s="28">
        <f>IFERROR(VLOOKUP(D385,'أرصدة المخزن'!$A:$E,3,0),"")</f>
        <v/>
      </c>
      <c r="F385" s="28">
        <f>IFERROR(VLOOKUP(D385,'أرصدة المخزن'!$A:$H,4,0),"")</f>
        <v/>
      </c>
      <c r="G385" s="38" t="n">
        <v>20</v>
      </c>
      <c r="H385" s="102" t="inlineStr">
        <is>
          <t>إضافة</t>
        </is>
      </c>
      <c r="I385" s="13" t="inlineStr">
        <is>
          <t>فيو</t>
        </is>
      </c>
    </row>
    <row r="386" ht="24.75" customHeight="1" s="138">
      <c r="A386" s="13" t="n">
        <v>380</v>
      </c>
      <c r="B386" s="14" t="n">
        <v>46131</v>
      </c>
      <c r="C386" s="17" t="n">
        <v>268</v>
      </c>
      <c r="D386" s="21" t="n">
        <v>10030035</v>
      </c>
      <c r="E386" s="28">
        <f>IFERROR(VLOOKUP(D386,'أرصدة المخزن'!$A:$E,3,0),"")</f>
        <v/>
      </c>
      <c r="F386" s="28">
        <f>IFERROR(VLOOKUP(D386,'أرصدة المخزن'!$A:$H,4,0),"")</f>
        <v/>
      </c>
      <c r="G386" s="38" t="n">
        <v>10</v>
      </c>
      <c r="H386" s="102" t="inlineStr">
        <is>
          <t>إضافة</t>
        </is>
      </c>
      <c r="I386" s="13" t="inlineStr">
        <is>
          <t>فيو</t>
        </is>
      </c>
    </row>
    <row r="387" ht="24.75" customHeight="1" s="138">
      <c r="A387" s="13" t="n">
        <v>381</v>
      </c>
      <c r="B387" s="14" t="n">
        <v>46131</v>
      </c>
      <c r="C387" s="17" t="n">
        <v>269</v>
      </c>
      <c r="D387" s="21" t="n">
        <v>10010121</v>
      </c>
      <c r="E387" s="28">
        <f>IFERROR(VLOOKUP(D387,'أرصدة المخزن'!$A:$E,3,0),"")</f>
        <v/>
      </c>
      <c r="F387" s="28">
        <f>IFERROR(VLOOKUP(D387,'أرصدة المخزن'!$A:$H,4,0),"")</f>
        <v/>
      </c>
      <c r="G387" s="38" t="n">
        <v>1</v>
      </c>
      <c r="H387" s="102" t="inlineStr">
        <is>
          <t>إضافة</t>
        </is>
      </c>
      <c r="I387" s="13" t="inlineStr">
        <is>
          <t>لاين</t>
        </is>
      </c>
    </row>
    <row r="388" ht="24.75" customHeight="1" s="138">
      <c r="A388" s="13" t="n">
        <v>382</v>
      </c>
      <c r="B388" s="14" t="n">
        <v>46131</v>
      </c>
      <c r="C388" s="17" t="n">
        <v>269</v>
      </c>
      <c r="D388" s="21" t="n">
        <v>10010118</v>
      </c>
      <c r="E388" s="28">
        <f>IFERROR(VLOOKUP(D388,'أرصدة المخزن'!$A:$E,3,0),"")</f>
        <v/>
      </c>
      <c r="F388" s="28">
        <f>IFERROR(VLOOKUP(D388,'أرصدة المخزن'!$A:$H,4,0),"")</f>
        <v/>
      </c>
      <c r="G388" s="38" t="n">
        <v>1</v>
      </c>
      <c r="H388" s="102" t="inlineStr">
        <is>
          <t>إضافة</t>
        </is>
      </c>
      <c r="I388" s="13" t="inlineStr">
        <is>
          <t>لاين</t>
        </is>
      </c>
    </row>
    <row r="389" ht="24.75" customHeight="1" s="138">
      <c r="A389" s="13" t="n">
        <v>383</v>
      </c>
      <c r="B389" s="14" t="n">
        <v>46131</v>
      </c>
      <c r="C389" s="17" t="n">
        <v>269</v>
      </c>
      <c r="D389" s="21" t="n">
        <v>10010047</v>
      </c>
      <c r="E389" s="28">
        <f>IFERROR(VLOOKUP(D389,'أرصدة المخزن'!$A:$E,3,0),"")</f>
        <v/>
      </c>
      <c r="F389" s="28">
        <f>IFERROR(VLOOKUP(D389,'أرصدة المخزن'!$A:$H,4,0),"")</f>
        <v/>
      </c>
      <c r="G389" s="38" t="n">
        <v>2</v>
      </c>
      <c r="H389" s="102" t="inlineStr">
        <is>
          <t>إضافة</t>
        </is>
      </c>
      <c r="I389" s="13" t="inlineStr">
        <is>
          <t>لاين</t>
        </is>
      </c>
    </row>
    <row r="390" ht="24.75" customHeight="1" s="138">
      <c r="A390" s="13" t="n">
        <v>384</v>
      </c>
      <c r="B390" s="14" t="n">
        <v>46131</v>
      </c>
      <c r="C390" s="17" t="n">
        <v>269</v>
      </c>
      <c r="D390" s="21" t="n">
        <v>10010048</v>
      </c>
      <c r="E390" s="28">
        <f>IFERROR(VLOOKUP(D390,'أرصدة المخزن'!$A:$E,3,0),"")</f>
        <v/>
      </c>
      <c r="F390" s="28">
        <f>IFERROR(VLOOKUP(D390,'أرصدة المخزن'!$A:$H,4,0),"")</f>
        <v/>
      </c>
      <c r="G390" s="38" t="n">
        <v>2</v>
      </c>
      <c r="H390" s="102" t="inlineStr">
        <is>
          <t>إضافة</t>
        </is>
      </c>
      <c r="I390" s="13" t="inlineStr">
        <is>
          <t>لاين</t>
        </is>
      </c>
    </row>
    <row r="391" ht="24.75" customHeight="1" s="138">
      <c r="A391" s="13" t="n">
        <v>385</v>
      </c>
      <c r="B391" s="14" t="n">
        <v>46131</v>
      </c>
      <c r="C391" s="17" t="n">
        <v>269</v>
      </c>
      <c r="D391" s="21" t="n">
        <v>10010016</v>
      </c>
      <c r="E391" s="28">
        <f>IFERROR(VLOOKUP(D391,'أرصدة المخزن'!$A:$E,3,0),"")</f>
        <v/>
      </c>
      <c r="F391" s="28">
        <f>IFERROR(VLOOKUP(D391,'أرصدة المخزن'!$A:$H,4,0),"")</f>
        <v/>
      </c>
      <c r="G391" s="38" t="n">
        <v>2</v>
      </c>
      <c r="H391" s="102" t="inlineStr">
        <is>
          <t>إضافة</t>
        </is>
      </c>
      <c r="I391" s="13" t="inlineStr">
        <is>
          <t>لاين</t>
        </is>
      </c>
    </row>
    <row r="392" ht="24.75" customHeight="1" s="138">
      <c r="A392" s="13" t="n">
        <v>386</v>
      </c>
      <c r="B392" s="14" t="n">
        <v>46132</v>
      </c>
      <c r="C392" s="17" t="n">
        <v>270</v>
      </c>
      <c r="D392" s="21" t="n">
        <v>10020051</v>
      </c>
      <c r="E392" s="28">
        <f>IFERROR(VLOOKUP(D392,'أرصدة المخزن'!$A:$E,3,0),"")</f>
        <v/>
      </c>
      <c r="F392" s="28">
        <f>IFERROR(VLOOKUP(D392,'أرصدة المخزن'!$A:$H,4,0),"")</f>
        <v/>
      </c>
      <c r="G392" s="38" t="n">
        <v>1</v>
      </c>
      <c r="H392" s="102" t="inlineStr">
        <is>
          <t>إضافة</t>
        </is>
      </c>
      <c r="I392" s="13" t="inlineStr">
        <is>
          <t>فيو</t>
        </is>
      </c>
    </row>
    <row r="393" ht="24.75" customHeight="1" s="138">
      <c r="A393" s="13" t="n">
        <v>387</v>
      </c>
      <c r="B393" s="14" t="n">
        <v>46132</v>
      </c>
      <c r="C393" s="17" t="n">
        <v>271</v>
      </c>
      <c r="D393" s="21" t="n">
        <v>10030059</v>
      </c>
      <c r="E393" s="28">
        <f>IFERROR(VLOOKUP(D393,'أرصدة المخزن'!$A:$E,3,0),"")</f>
        <v/>
      </c>
      <c r="F393" s="28">
        <f>IFERROR(VLOOKUP(D393,'أرصدة المخزن'!$A:$H,4,0),"")</f>
        <v/>
      </c>
      <c r="G393" s="38" t="n">
        <v>1</v>
      </c>
      <c r="H393" s="102" t="inlineStr">
        <is>
          <t>إضافة</t>
        </is>
      </c>
      <c r="I393" s="13" t="inlineStr">
        <is>
          <t>فيو</t>
        </is>
      </c>
    </row>
    <row r="394" ht="24.75" customHeight="1" s="138">
      <c r="A394" s="13" t="n">
        <v>388</v>
      </c>
      <c r="B394" s="14" t="n">
        <v>46132</v>
      </c>
      <c r="C394" s="38" t="n">
        <v>271</v>
      </c>
      <c r="D394" s="21" t="n">
        <v>10030067</v>
      </c>
      <c r="E394" s="28">
        <f>IFERROR(VLOOKUP(D394,'أرصدة المخزن'!$A:$E,3,0),"")</f>
        <v/>
      </c>
      <c r="F394" s="28">
        <f>IFERROR(VLOOKUP(D394,'أرصدة المخزن'!$A:$H,4,0),"")</f>
        <v/>
      </c>
      <c r="G394" s="38" t="n">
        <v>2</v>
      </c>
      <c r="H394" s="102" t="inlineStr">
        <is>
          <t>إضافة</t>
        </is>
      </c>
      <c r="I394" s="13" t="inlineStr">
        <is>
          <t>فيو</t>
        </is>
      </c>
    </row>
    <row r="395" ht="24.75" customHeight="1" s="138">
      <c r="A395" s="13" t="n">
        <v>389</v>
      </c>
      <c r="B395" s="14" t="n">
        <v>46132</v>
      </c>
      <c r="C395" s="38" t="n">
        <v>271</v>
      </c>
      <c r="D395" s="21" t="n">
        <v>10030053</v>
      </c>
      <c r="E395" s="28">
        <f>IFERROR(VLOOKUP(D395,'أرصدة المخزن'!$A:$E,3,0),"")</f>
        <v/>
      </c>
      <c r="F395" s="28">
        <f>IFERROR(VLOOKUP(D395,'أرصدة المخزن'!$A:$H,4,0),"")</f>
        <v/>
      </c>
      <c r="G395" s="38" t="n">
        <v>8</v>
      </c>
      <c r="H395" s="102" t="inlineStr">
        <is>
          <t>إضافة</t>
        </is>
      </c>
      <c r="I395" s="13" t="inlineStr">
        <is>
          <t>فيو</t>
        </is>
      </c>
    </row>
    <row r="396" ht="24.75" customHeight="1" s="138">
      <c r="A396" s="13" t="n">
        <v>390</v>
      </c>
      <c r="B396" s="14" t="n">
        <v>46132</v>
      </c>
      <c r="C396" s="17" t="n">
        <v>271</v>
      </c>
      <c r="D396" s="21" t="n">
        <v>10030051</v>
      </c>
      <c r="E396" s="28">
        <f>IFERROR(VLOOKUP(D396,'أرصدة المخزن'!$A:$E,3,0),"")</f>
        <v/>
      </c>
      <c r="F396" s="28">
        <f>IFERROR(VLOOKUP(D396,'أرصدة المخزن'!$A:$H,4,0),"")</f>
        <v/>
      </c>
      <c r="G396" s="38" t="n">
        <v>8</v>
      </c>
      <c r="H396" s="102" t="inlineStr">
        <is>
          <t>إضافة</t>
        </is>
      </c>
      <c r="I396" s="13" t="inlineStr">
        <is>
          <t>فيو</t>
        </is>
      </c>
    </row>
    <row r="397" ht="24.75" customHeight="1" s="138">
      <c r="A397" s="13" t="n">
        <v>391</v>
      </c>
      <c r="B397" s="14" t="n">
        <v>46132</v>
      </c>
      <c r="C397" s="17" t="n">
        <v>271</v>
      </c>
      <c r="D397" s="21" t="n">
        <v>10010100</v>
      </c>
      <c r="E397" s="28">
        <f>IFERROR(VLOOKUP(D397,'أرصدة المخزن'!$A:$E,3,0),"")</f>
        <v/>
      </c>
      <c r="F397" s="28">
        <f>IFERROR(VLOOKUP(D397,'أرصدة المخزن'!$A:$H,4,0),"")</f>
        <v/>
      </c>
      <c r="G397" s="38" t="n">
        <v>65</v>
      </c>
      <c r="H397" s="102" t="inlineStr">
        <is>
          <t>إضافة</t>
        </is>
      </c>
      <c r="I397" s="13" t="inlineStr">
        <is>
          <t>فيو</t>
        </is>
      </c>
    </row>
    <row r="398" ht="24.75" customHeight="1" s="138">
      <c r="A398" s="13" t="n">
        <v>392</v>
      </c>
      <c r="B398" s="14" t="n">
        <v>46132</v>
      </c>
      <c r="C398" s="17" t="n">
        <v>271</v>
      </c>
      <c r="D398" s="21" t="n">
        <v>10030007</v>
      </c>
      <c r="E398" s="28">
        <f>IFERROR(VLOOKUP(D398,'أرصدة المخزن'!$A:$E,3,0),"")</f>
        <v/>
      </c>
      <c r="F398" s="28">
        <f>IFERROR(VLOOKUP(D398,'أرصدة المخزن'!$A:$H,4,0),"")</f>
        <v/>
      </c>
      <c r="G398" s="38" t="n">
        <v>12</v>
      </c>
      <c r="H398" s="102" t="inlineStr">
        <is>
          <t>إضافة</t>
        </is>
      </c>
      <c r="I398" s="13" t="inlineStr">
        <is>
          <t>فيو</t>
        </is>
      </c>
    </row>
    <row r="399" ht="24.75" customHeight="1" s="138">
      <c r="A399" s="13" t="n">
        <v>393</v>
      </c>
      <c r="B399" s="14" t="n">
        <v>46132</v>
      </c>
      <c r="C399" s="17" t="n">
        <v>271</v>
      </c>
      <c r="D399" s="21" t="n">
        <v>10030054</v>
      </c>
      <c r="E399" s="28">
        <f>IFERROR(VLOOKUP(D399,'أرصدة المخزن'!$A:$E,3,0),"")</f>
        <v/>
      </c>
      <c r="F399" s="28">
        <f>IFERROR(VLOOKUP(D399,'أرصدة المخزن'!$A:$H,4,0),"")</f>
        <v/>
      </c>
      <c r="G399" s="38" t="n">
        <v>10</v>
      </c>
      <c r="H399" s="102" t="inlineStr">
        <is>
          <t>إضافة</t>
        </is>
      </c>
      <c r="I399" s="13" t="inlineStr">
        <is>
          <t>فيو</t>
        </is>
      </c>
    </row>
    <row r="400" ht="24.75" customHeight="1" s="138">
      <c r="A400" s="13" t="n">
        <v>394</v>
      </c>
      <c r="B400" s="14" t="n">
        <v>46132</v>
      </c>
      <c r="C400" s="17" t="n">
        <v>271</v>
      </c>
      <c r="D400" s="21" t="n">
        <v>10020001</v>
      </c>
      <c r="E400" s="28">
        <f>IFERROR(VLOOKUP(D400,'أرصدة المخزن'!$A:$E,3,0),"")</f>
        <v/>
      </c>
      <c r="F400" s="28">
        <f>IFERROR(VLOOKUP(D400,'أرصدة المخزن'!$A:$H,4,0),"")</f>
        <v/>
      </c>
      <c r="G400" s="38" t="n">
        <v>174</v>
      </c>
      <c r="H400" s="102" t="inlineStr">
        <is>
          <t>إضافة</t>
        </is>
      </c>
      <c r="I400" s="13" t="inlineStr">
        <is>
          <t>فيو</t>
        </is>
      </c>
    </row>
    <row r="401" ht="24.75" customHeight="1" s="138">
      <c r="A401" s="13" t="n">
        <v>395</v>
      </c>
      <c r="B401" s="14" t="n">
        <v>46132</v>
      </c>
      <c r="C401" s="17" t="n">
        <v>271</v>
      </c>
      <c r="D401" s="21" t="n">
        <v>10030063</v>
      </c>
      <c r="E401" s="28">
        <f>IFERROR(VLOOKUP(D401,'أرصدة المخزن'!$A:$E,3,0),"")</f>
        <v/>
      </c>
      <c r="F401" s="28">
        <f>IFERROR(VLOOKUP(D401,'أرصدة المخزن'!$A:$H,4,0),"")</f>
        <v/>
      </c>
      <c r="G401" s="38" t="n">
        <v>18</v>
      </c>
      <c r="H401" s="102" t="inlineStr">
        <is>
          <t>إضافة</t>
        </is>
      </c>
      <c r="I401" s="13" t="inlineStr">
        <is>
          <t>فيو</t>
        </is>
      </c>
    </row>
    <row r="402" ht="24.75" customHeight="1" s="138">
      <c r="A402" s="13" t="n">
        <v>396</v>
      </c>
      <c r="B402" s="14" t="n">
        <v>46132</v>
      </c>
      <c r="C402" s="17" t="n">
        <v>271</v>
      </c>
      <c r="D402" s="21" t="n">
        <v>10030064</v>
      </c>
      <c r="E402" s="28">
        <f>IFERROR(VLOOKUP(D402,'أرصدة المخزن'!$A:$E,3,0),"")</f>
        <v/>
      </c>
      <c r="F402" s="28">
        <f>IFERROR(VLOOKUP(D402,'أرصدة المخزن'!$A:$H,4,0),"")</f>
        <v/>
      </c>
      <c r="G402" s="38" t="n">
        <v>8</v>
      </c>
      <c r="H402" s="102" t="inlineStr">
        <is>
          <t>إضافة</t>
        </is>
      </c>
      <c r="I402" s="13" t="inlineStr">
        <is>
          <t>فيو</t>
        </is>
      </c>
    </row>
    <row r="403" ht="24.75" customHeight="1" s="138">
      <c r="A403" s="13" t="n">
        <v>397</v>
      </c>
      <c r="B403" s="14" t="n">
        <v>46132</v>
      </c>
      <c r="C403" s="17" t="n">
        <v>271</v>
      </c>
      <c r="D403" s="21" t="n">
        <v>10020008</v>
      </c>
      <c r="E403" s="28">
        <f>IFERROR(VLOOKUP(D403,'أرصدة المخزن'!$A:$E,3,0),"")</f>
        <v/>
      </c>
      <c r="F403" s="28">
        <f>IFERROR(VLOOKUP(D403,'أرصدة المخزن'!$A:$H,4,0),"")</f>
        <v/>
      </c>
      <c r="G403" s="38" t="n">
        <v>16</v>
      </c>
      <c r="H403" s="102" t="inlineStr">
        <is>
          <t>إضافة</t>
        </is>
      </c>
      <c r="I403" s="13" t="inlineStr">
        <is>
          <t>فيو</t>
        </is>
      </c>
    </row>
    <row r="404" ht="24.75" customHeight="1" s="138">
      <c r="A404" s="13" t="n">
        <v>398</v>
      </c>
      <c r="B404" s="14" t="n">
        <v>46132</v>
      </c>
      <c r="C404" s="17" t="n">
        <v>271</v>
      </c>
      <c r="D404" s="21" t="n">
        <v>10020010</v>
      </c>
      <c r="E404" s="28">
        <f>IFERROR(VLOOKUP(D404,'أرصدة المخزن'!$A:$E,3,0),"")</f>
        <v/>
      </c>
      <c r="F404" s="28">
        <f>IFERROR(VLOOKUP(D404,'أرصدة المخزن'!$A:$H,4,0),"")</f>
        <v/>
      </c>
      <c r="G404" s="38" t="n">
        <v>12</v>
      </c>
      <c r="H404" s="102" t="inlineStr">
        <is>
          <t>إضافة</t>
        </is>
      </c>
      <c r="I404" s="13" t="inlineStr">
        <is>
          <t>فيو</t>
        </is>
      </c>
    </row>
    <row r="405" ht="24.75" customHeight="1" s="138">
      <c r="A405" s="13" t="n">
        <v>399</v>
      </c>
      <c r="B405" s="14" t="n">
        <v>46132</v>
      </c>
      <c r="C405" s="17" t="n">
        <v>271</v>
      </c>
      <c r="D405" s="21" t="n">
        <v>10020009</v>
      </c>
      <c r="E405" s="28">
        <f>IFERROR(VLOOKUP(D405,'أرصدة المخزن'!$A:$E,3,0),"")</f>
        <v/>
      </c>
      <c r="F405" s="28">
        <f>IFERROR(VLOOKUP(D405,'أرصدة المخزن'!$A:$H,4,0),"")</f>
        <v/>
      </c>
      <c r="G405" s="38" t="n">
        <v>14</v>
      </c>
      <c r="H405" s="102" t="inlineStr">
        <is>
          <t>إضافة</t>
        </is>
      </c>
      <c r="I405" s="13" t="inlineStr">
        <is>
          <t>فيو</t>
        </is>
      </c>
    </row>
    <row r="406" ht="24.75" customHeight="1" s="138">
      <c r="A406" s="13" t="n">
        <v>400</v>
      </c>
      <c r="B406" s="14" t="n">
        <v>46132</v>
      </c>
      <c r="C406" s="17" t="n">
        <v>271</v>
      </c>
      <c r="D406" s="21" t="n">
        <v>10030027</v>
      </c>
      <c r="E406" s="28">
        <f>IFERROR(VLOOKUP(D406,'أرصدة المخزن'!$A:$E,3,0),"")</f>
        <v/>
      </c>
      <c r="F406" s="28">
        <f>IFERROR(VLOOKUP(D406,'أرصدة المخزن'!$A:$H,4,0),"")</f>
        <v/>
      </c>
      <c r="G406" s="38" t="n">
        <v>100</v>
      </c>
      <c r="H406" s="102" t="inlineStr">
        <is>
          <t>إضافة</t>
        </is>
      </c>
      <c r="I406" s="13" t="inlineStr">
        <is>
          <t>فيو</t>
        </is>
      </c>
    </row>
    <row r="407" ht="24.75" customHeight="1" s="138">
      <c r="A407" s="13" t="n">
        <v>401</v>
      </c>
      <c r="B407" s="14" t="n">
        <v>46132</v>
      </c>
      <c r="C407" s="17" t="n">
        <v>271</v>
      </c>
      <c r="D407" s="21" t="n">
        <v>10030029</v>
      </c>
      <c r="E407" s="28">
        <f>IFERROR(VLOOKUP(D407,'أرصدة المخزن'!$A:$E,3,0),"")</f>
        <v/>
      </c>
      <c r="F407" s="28">
        <f>IFERROR(VLOOKUP(D407,'أرصدة المخزن'!$A:$H,4,0),"")</f>
        <v/>
      </c>
      <c r="G407" s="38" t="n">
        <v>100</v>
      </c>
      <c r="H407" s="102" t="inlineStr">
        <is>
          <t>إضافة</t>
        </is>
      </c>
      <c r="I407" s="13" t="inlineStr">
        <is>
          <t>فيو</t>
        </is>
      </c>
    </row>
    <row r="408" ht="24.75" customHeight="1" s="138">
      <c r="A408" s="13" t="n">
        <v>402</v>
      </c>
      <c r="B408" s="14" t="n">
        <v>46132</v>
      </c>
      <c r="C408" s="17" t="n">
        <v>272</v>
      </c>
      <c r="D408" s="21" t="n">
        <v>10030036</v>
      </c>
      <c r="E408" s="28">
        <f>IFERROR(VLOOKUP(D408,'أرصدة المخزن'!$A:$E,3,0),"")</f>
        <v/>
      </c>
      <c r="F408" s="28">
        <f>IFERROR(VLOOKUP(D408,'أرصدة المخزن'!$A:$H,4,0),"")</f>
        <v/>
      </c>
      <c r="G408" s="38" t="n">
        <v>1</v>
      </c>
      <c r="H408" s="102" t="inlineStr">
        <is>
          <t>إضافة</t>
        </is>
      </c>
      <c r="I408" s="13" t="inlineStr">
        <is>
          <t>فيو</t>
        </is>
      </c>
    </row>
    <row r="409" ht="24.75" customHeight="1" s="138">
      <c r="A409" s="13" t="n">
        <v>403</v>
      </c>
      <c r="B409" s="14" t="n">
        <v>46132</v>
      </c>
      <c r="C409" s="17" t="n">
        <v>272</v>
      </c>
      <c r="D409" s="21" t="n">
        <v>10030003</v>
      </c>
      <c r="E409" s="28">
        <f>IFERROR(VLOOKUP(D409,'أرصدة المخزن'!$A:$E,3,0),"")</f>
        <v/>
      </c>
      <c r="F409" s="28">
        <f>IFERROR(VLOOKUP(D409,'أرصدة المخزن'!$A:$H,4,0),"")</f>
        <v/>
      </c>
      <c r="G409" s="38" t="n">
        <v>12</v>
      </c>
      <c r="H409" s="102" t="inlineStr">
        <is>
          <t>إضافة</t>
        </is>
      </c>
      <c r="I409" s="13" t="inlineStr">
        <is>
          <t>فيو</t>
        </is>
      </c>
    </row>
    <row r="410" ht="24.75" customHeight="1" s="138">
      <c r="A410" s="13" t="n">
        <v>404</v>
      </c>
      <c r="B410" s="14" t="n">
        <v>46132</v>
      </c>
      <c r="C410" s="17" t="n">
        <v>272</v>
      </c>
      <c r="D410" s="21" t="n">
        <v>10030006</v>
      </c>
      <c r="E410" s="28">
        <f>IFERROR(VLOOKUP(D410,'أرصدة المخزن'!$A:$E,3,0),"")</f>
        <v/>
      </c>
      <c r="F410" s="28">
        <f>IFERROR(VLOOKUP(D410,'أرصدة المخزن'!$A:$H,4,0),"")</f>
        <v/>
      </c>
      <c r="G410" s="38" t="n">
        <v>2</v>
      </c>
      <c r="H410" s="102" t="inlineStr">
        <is>
          <t>إضافة</t>
        </is>
      </c>
      <c r="I410" s="13" t="inlineStr">
        <is>
          <t>فيو</t>
        </is>
      </c>
    </row>
    <row r="411" ht="24.75" customHeight="1" s="138">
      <c r="A411" s="13" t="n">
        <v>405</v>
      </c>
      <c r="B411" s="14" t="n">
        <v>46132</v>
      </c>
      <c r="C411" s="17" t="n">
        <v>272</v>
      </c>
      <c r="D411" s="21" t="n">
        <v>10030005</v>
      </c>
      <c r="E411" s="28">
        <f>IFERROR(VLOOKUP(D411,'أرصدة المخزن'!$A:$E,3,0),"")</f>
        <v/>
      </c>
      <c r="F411" s="28">
        <f>IFERROR(VLOOKUP(D411,'أرصدة المخزن'!$A:$H,4,0),"")</f>
        <v/>
      </c>
      <c r="G411" s="38" t="n">
        <v>13</v>
      </c>
      <c r="H411" s="102" t="inlineStr">
        <is>
          <t>إضافة</t>
        </is>
      </c>
      <c r="I411" s="13" t="inlineStr">
        <is>
          <t>فيو</t>
        </is>
      </c>
    </row>
    <row r="412" ht="24.75" customHeight="1" s="138">
      <c r="A412" s="13" t="n">
        <v>406</v>
      </c>
      <c r="B412" s="14" t="n">
        <v>46132</v>
      </c>
      <c r="C412" s="17" t="n">
        <v>272</v>
      </c>
      <c r="D412" s="21" t="n">
        <v>10030012</v>
      </c>
      <c r="E412" s="28">
        <f>IFERROR(VLOOKUP(D412,'أرصدة المخزن'!$A:$E,3,0),"")</f>
        <v/>
      </c>
      <c r="F412" s="28">
        <f>IFERROR(VLOOKUP(D412,'أرصدة المخزن'!$A:$H,4,0),"")</f>
        <v/>
      </c>
      <c r="G412" s="38" t="n">
        <v>4</v>
      </c>
      <c r="H412" s="102" t="inlineStr">
        <is>
          <t>إضافة</t>
        </is>
      </c>
      <c r="I412" s="13" t="inlineStr">
        <is>
          <t>فيو</t>
        </is>
      </c>
    </row>
    <row r="413" ht="24.75" customHeight="1" s="138">
      <c r="A413" s="13" t="n">
        <v>407</v>
      </c>
      <c r="B413" s="14" t="n">
        <v>46132</v>
      </c>
      <c r="C413" s="17" t="n">
        <v>272</v>
      </c>
      <c r="D413" s="21" t="n">
        <v>10030010</v>
      </c>
      <c r="E413" s="28">
        <f>IFERROR(VLOOKUP(D413,'أرصدة المخزن'!$A:$E,3,0),"")</f>
        <v/>
      </c>
      <c r="F413" s="28">
        <f>IFERROR(VLOOKUP(D413,'أرصدة المخزن'!$A:$H,4,0),"")</f>
        <v/>
      </c>
      <c r="G413" s="38" t="n">
        <v>9</v>
      </c>
      <c r="H413" s="102" t="inlineStr">
        <is>
          <t>إضافة</t>
        </is>
      </c>
      <c r="I413" s="13" t="inlineStr">
        <is>
          <t>فيو</t>
        </is>
      </c>
    </row>
    <row r="414" ht="24.75" customHeight="1" s="138">
      <c r="A414" s="13" t="n">
        <v>408</v>
      </c>
      <c r="B414" s="14" t="n">
        <v>46132</v>
      </c>
      <c r="C414" s="17" t="n">
        <v>272</v>
      </c>
      <c r="D414" s="21" t="n">
        <v>10030043</v>
      </c>
      <c r="E414" s="28">
        <f>IFERROR(VLOOKUP(D414,'أرصدة المخزن'!$A:$E,3,0),"")</f>
        <v/>
      </c>
      <c r="F414" s="28">
        <f>IFERROR(VLOOKUP(D414,'أرصدة المخزن'!$A:$H,4,0),"")</f>
        <v/>
      </c>
      <c r="G414" s="38" t="n">
        <v>48</v>
      </c>
      <c r="H414" s="102" t="inlineStr">
        <is>
          <t>إضافة</t>
        </is>
      </c>
      <c r="I414" s="13" t="inlineStr">
        <is>
          <t>فيو</t>
        </is>
      </c>
    </row>
    <row r="415" ht="24.75" customHeight="1" s="138">
      <c r="A415" s="13" t="n">
        <v>409</v>
      </c>
      <c r="B415" s="14" t="n">
        <v>46132</v>
      </c>
      <c r="C415" s="17" t="n">
        <v>272</v>
      </c>
      <c r="D415" s="21" t="n">
        <v>10170063</v>
      </c>
      <c r="E415" s="28">
        <f>IFERROR(VLOOKUP(D415,'أرصدة المخزن'!$A:$E,3,0),"")</f>
        <v/>
      </c>
      <c r="F415" s="28">
        <f>IFERROR(VLOOKUP(D415,'أرصدة المخزن'!$A:$H,4,0),"")</f>
        <v/>
      </c>
      <c r="G415" s="38" t="n">
        <v>2</v>
      </c>
      <c r="H415" s="102" t="inlineStr">
        <is>
          <t>إضافة</t>
        </is>
      </c>
      <c r="I415" s="13" t="inlineStr">
        <is>
          <t>فيو</t>
        </is>
      </c>
    </row>
    <row r="416" ht="24.75" customHeight="1" s="138">
      <c r="A416" s="13" t="n">
        <v>410</v>
      </c>
      <c r="B416" s="14" t="n">
        <v>46132</v>
      </c>
      <c r="C416" s="17" t="n">
        <v>272</v>
      </c>
      <c r="D416" s="21" t="n">
        <v>10170038</v>
      </c>
      <c r="E416" s="28">
        <f>IFERROR(VLOOKUP(D416,'أرصدة المخزن'!$A:$E,3,0),"")</f>
        <v/>
      </c>
      <c r="F416" s="28">
        <f>IFERROR(VLOOKUP(D416,'أرصدة المخزن'!$A:$H,4,0),"")</f>
        <v/>
      </c>
      <c r="G416" s="38" t="n">
        <v>2</v>
      </c>
      <c r="H416" s="102" t="inlineStr">
        <is>
          <t>إضافة</t>
        </is>
      </c>
      <c r="I416" s="13" t="inlineStr">
        <is>
          <t>فيو</t>
        </is>
      </c>
    </row>
    <row r="417" ht="24.75" customHeight="1" s="138">
      <c r="A417" s="13" t="n">
        <v>411</v>
      </c>
      <c r="B417" s="14" t="n">
        <v>46132</v>
      </c>
      <c r="C417" s="17" t="n">
        <v>272</v>
      </c>
      <c r="D417" s="21" t="n">
        <v>10170056</v>
      </c>
      <c r="E417" s="28">
        <f>IFERROR(VLOOKUP(D417,'أرصدة المخزن'!$A:$E,3,0),"")</f>
        <v/>
      </c>
      <c r="F417" s="28">
        <f>IFERROR(VLOOKUP(D417,'أرصدة المخزن'!$A:$H,4,0),"")</f>
        <v/>
      </c>
      <c r="G417" s="38" t="n">
        <v>1</v>
      </c>
      <c r="H417" s="102" t="inlineStr">
        <is>
          <t>إضافة</t>
        </is>
      </c>
      <c r="I417" s="13" t="inlineStr">
        <is>
          <t>فيو</t>
        </is>
      </c>
    </row>
    <row r="418" ht="24.75" customHeight="1" s="138">
      <c r="A418" s="13" t="n">
        <v>412</v>
      </c>
      <c r="B418" s="14" t="n">
        <v>46132</v>
      </c>
      <c r="C418" s="17" t="n">
        <v>273</v>
      </c>
      <c r="D418" s="21" t="n">
        <v>10020159</v>
      </c>
      <c r="E418" s="28">
        <f>IFERROR(VLOOKUP(D418,'أرصدة المخزن'!$A:$E,3,0),"")</f>
        <v/>
      </c>
      <c r="F418" s="28">
        <f>IFERROR(VLOOKUP(D418,'أرصدة المخزن'!$A:$H,4,0),"")</f>
        <v/>
      </c>
      <c r="G418" s="38" t="n">
        <v>4</v>
      </c>
      <c r="H418" s="102" t="inlineStr">
        <is>
          <t>إضافة</t>
        </is>
      </c>
      <c r="I418" s="13" t="inlineStr">
        <is>
          <t>وارد  لاين</t>
        </is>
      </c>
    </row>
    <row r="419" ht="24.75" customHeight="1" s="138">
      <c r="A419" s="13" t="n">
        <v>413</v>
      </c>
      <c r="B419" s="14" t="n">
        <v>46132</v>
      </c>
      <c r="C419" s="17" t="n">
        <v>273</v>
      </c>
      <c r="D419" s="21" t="n">
        <v>10170063</v>
      </c>
      <c r="E419" s="28">
        <f>IFERROR(VLOOKUP(D419,'أرصدة المخزن'!$A:$E,3,0),"")</f>
        <v/>
      </c>
      <c r="F419" s="28">
        <f>IFERROR(VLOOKUP(D419,'أرصدة المخزن'!$A:$H,4,0),"")</f>
        <v/>
      </c>
      <c r="G419" s="38" t="n">
        <v>2</v>
      </c>
      <c r="H419" s="102" t="inlineStr">
        <is>
          <t>إضافة</t>
        </is>
      </c>
      <c r="I419" s="13" t="inlineStr">
        <is>
          <t>وارد  لاين</t>
        </is>
      </c>
    </row>
    <row r="420" ht="24.75" customHeight="1" s="138">
      <c r="A420" s="13" t="n">
        <v>414</v>
      </c>
      <c r="B420" s="14" t="n">
        <v>46132</v>
      </c>
      <c r="C420" s="17" t="n">
        <v>273</v>
      </c>
      <c r="D420" s="21" t="n">
        <v>10020136</v>
      </c>
      <c r="E420" s="28">
        <f>IFERROR(VLOOKUP(D420,'أرصدة المخزن'!$A:$E,3,0),"")</f>
        <v/>
      </c>
      <c r="F420" s="28">
        <f>IFERROR(VLOOKUP(D420,'أرصدة المخزن'!$A:$H,4,0),"")</f>
        <v/>
      </c>
      <c r="G420" s="38" t="n">
        <v>2</v>
      </c>
      <c r="H420" s="102" t="inlineStr">
        <is>
          <t>إضافة</t>
        </is>
      </c>
      <c r="I420" s="13" t="inlineStr">
        <is>
          <t>وارد  لاين</t>
        </is>
      </c>
    </row>
    <row r="421" ht="24.75" customHeight="1" s="138">
      <c r="A421" s="13" t="n">
        <v>415</v>
      </c>
      <c r="B421" s="14" t="n">
        <v>46132</v>
      </c>
      <c r="C421" s="17" t="n">
        <v>273</v>
      </c>
      <c r="D421" s="21" t="n">
        <v>10020169</v>
      </c>
      <c r="E421" s="28">
        <f>IFERROR(VLOOKUP(D421,'أرصدة المخزن'!$A:$E,3,0),"")</f>
        <v/>
      </c>
      <c r="F421" s="28">
        <f>IFERROR(VLOOKUP(D421,'أرصدة المخزن'!$A:$H,4,0),"")</f>
        <v/>
      </c>
      <c r="G421" s="38" t="n">
        <v>1</v>
      </c>
      <c r="H421" s="102" t="inlineStr">
        <is>
          <t>إضافة</t>
        </is>
      </c>
      <c r="I421" s="13" t="inlineStr">
        <is>
          <t>وارد  لاين</t>
        </is>
      </c>
    </row>
    <row r="422" ht="24.75" customHeight="1" s="138">
      <c r="A422" s="13" t="n">
        <v>416</v>
      </c>
      <c r="B422" s="14" t="n">
        <v>46132</v>
      </c>
      <c r="C422" s="17" t="n">
        <v>273</v>
      </c>
      <c r="D422" s="21" t="n">
        <v>10020206</v>
      </c>
      <c r="E422" s="28">
        <f>IFERROR(VLOOKUP(D422,'أرصدة المخزن'!$A:$E,3,0),"")</f>
        <v/>
      </c>
      <c r="F422" s="28">
        <f>IFERROR(VLOOKUP(D422,'أرصدة المخزن'!$A:$H,4,0),"")</f>
        <v/>
      </c>
      <c r="G422" s="38" t="n">
        <v>4</v>
      </c>
      <c r="H422" s="102" t="inlineStr">
        <is>
          <t>إضافة</t>
        </is>
      </c>
      <c r="I422" s="13" t="inlineStr">
        <is>
          <t>وارد  لاين</t>
        </is>
      </c>
    </row>
    <row r="423" ht="24.75" customHeight="1" s="138">
      <c r="A423" s="13" t="n">
        <v>417</v>
      </c>
      <c r="B423" s="14" t="n">
        <v>46132</v>
      </c>
      <c r="C423" s="17" t="n">
        <v>273</v>
      </c>
      <c r="D423" s="21" t="n">
        <v>10020168</v>
      </c>
      <c r="E423" s="28">
        <f>IFERROR(VLOOKUP(D423,'أرصدة المخزن'!$A:$E,3,0),"")</f>
        <v/>
      </c>
      <c r="F423" s="28">
        <f>IFERROR(VLOOKUP(D423,'أرصدة المخزن'!$A:$H,4,0),"")</f>
        <v/>
      </c>
      <c r="G423" s="38" t="n">
        <v>2</v>
      </c>
      <c r="H423" s="102" t="inlineStr">
        <is>
          <t>إضافة</t>
        </is>
      </c>
      <c r="I423" s="13" t="inlineStr">
        <is>
          <t>وارد  لاين</t>
        </is>
      </c>
    </row>
    <row r="424" ht="24.75" customHeight="1" s="138">
      <c r="A424" s="13" t="n">
        <v>418</v>
      </c>
      <c r="B424" s="14" t="n">
        <v>46132</v>
      </c>
      <c r="C424" s="17" t="n">
        <v>273</v>
      </c>
      <c r="D424" s="21" t="n">
        <v>10020165</v>
      </c>
      <c r="E424" s="28">
        <f>IFERROR(VLOOKUP(D424,'أرصدة المخزن'!$A:$E,3,0),"")</f>
        <v/>
      </c>
      <c r="F424" s="28">
        <f>IFERROR(VLOOKUP(D424,'أرصدة المخزن'!$A:$H,4,0),"")</f>
        <v/>
      </c>
      <c r="G424" s="38" t="n">
        <v>1</v>
      </c>
      <c r="H424" s="102" t="inlineStr">
        <is>
          <t>إضافة</t>
        </is>
      </c>
      <c r="I424" s="13" t="inlineStr">
        <is>
          <t>وارد  لاين</t>
        </is>
      </c>
    </row>
    <row r="425" ht="24.75" customHeight="1" s="138">
      <c r="A425" s="13" t="n">
        <v>419</v>
      </c>
      <c r="B425" s="14" t="n">
        <v>46132</v>
      </c>
      <c r="C425" s="17" t="n">
        <v>273</v>
      </c>
      <c r="D425" s="21" t="n">
        <v>10020113</v>
      </c>
      <c r="E425" s="28">
        <f>IFERROR(VLOOKUP(D425,'أرصدة المخزن'!$A:$E,3,0),"")</f>
        <v/>
      </c>
      <c r="F425" s="28">
        <f>IFERROR(VLOOKUP(D425,'أرصدة المخزن'!$A:$H,4,0),"")</f>
        <v/>
      </c>
      <c r="G425" s="38" t="n">
        <v>4</v>
      </c>
      <c r="H425" s="102" t="inlineStr">
        <is>
          <t>إضافة</t>
        </is>
      </c>
      <c r="I425" s="13" t="inlineStr">
        <is>
          <t>وارد  لاين</t>
        </is>
      </c>
    </row>
    <row r="426" ht="24.75" customHeight="1" s="138">
      <c r="A426" s="13" t="n">
        <v>420</v>
      </c>
      <c r="B426" s="14" t="n">
        <v>46132</v>
      </c>
      <c r="C426" s="17" t="n">
        <v>273</v>
      </c>
      <c r="D426" s="21" t="n">
        <v>10030056</v>
      </c>
      <c r="E426" s="28">
        <f>IFERROR(VLOOKUP(D426,'أرصدة المخزن'!$A:$E,3,0),"")</f>
        <v/>
      </c>
      <c r="F426" s="28">
        <f>IFERROR(VLOOKUP(D426,'أرصدة المخزن'!$A:$H,4,0),"")</f>
        <v/>
      </c>
      <c r="G426" s="38" t="n">
        <v>7</v>
      </c>
      <c r="H426" s="102" t="inlineStr">
        <is>
          <t>إضافة</t>
        </is>
      </c>
      <c r="I426" s="13" t="inlineStr">
        <is>
          <t>وارد  لاين</t>
        </is>
      </c>
    </row>
    <row r="427" ht="24.75" customHeight="1" s="138">
      <c r="A427" s="13" t="n">
        <v>421</v>
      </c>
      <c r="B427" s="14" t="n">
        <v>46132</v>
      </c>
      <c r="C427" s="17" t="n">
        <v>273</v>
      </c>
      <c r="D427" s="21" t="n">
        <v>10020012</v>
      </c>
      <c r="E427" s="28">
        <f>IFERROR(VLOOKUP(D427,'أرصدة المخزن'!$A:$E,3,0),"")</f>
        <v/>
      </c>
      <c r="F427" s="28">
        <f>IFERROR(VLOOKUP(D427,'أرصدة المخزن'!$A:$H,4,0),"")</f>
        <v/>
      </c>
      <c r="G427" s="38" t="n">
        <v>13</v>
      </c>
      <c r="H427" s="102" t="inlineStr">
        <is>
          <t>إضافة</t>
        </is>
      </c>
      <c r="I427" s="13" t="inlineStr">
        <is>
          <t>وارد  لاين</t>
        </is>
      </c>
    </row>
    <row r="428" ht="24.75" customHeight="1" s="138">
      <c r="A428" s="13" t="n">
        <v>422</v>
      </c>
      <c r="B428" s="14" t="n">
        <v>46132</v>
      </c>
      <c r="C428" s="17" t="n">
        <v>273</v>
      </c>
      <c r="D428" s="21" t="n">
        <v>10020023</v>
      </c>
      <c r="E428" s="28">
        <f>IFERROR(VLOOKUP(D428,'أرصدة المخزن'!$A:$E,3,0),"")</f>
        <v/>
      </c>
      <c r="F428" s="28">
        <f>IFERROR(VLOOKUP(D428,'أرصدة المخزن'!$A:$H,4,0),"")</f>
        <v/>
      </c>
      <c r="G428" s="38" t="n">
        <v>3</v>
      </c>
      <c r="H428" s="102" t="inlineStr">
        <is>
          <t>إضافة</t>
        </is>
      </c>
      <c r="I428" s="13" t="inlineStr">
        <is>
          <t>وارد  لاين</t>
        </is>
      </c>
    </row>
    <row r="429" ht="24.75" customHeight="1" s="138">
      <c r="A429" s="13" t="n">
        <v>423</v>
      </c>
      <c r="B429" s="14" t="n">
        <v>46132</v>
      </c>
      <c r="C429" s="17" t="n">
        <v>273</v>
      </c>
      <c r="D429" s="21" t="n">
        <v>10020040</v>
      </c>
      <c r="E429" s="28">
        <f>IFERROR(VLOOKUP(D429,'أرصدة المخزن'!$A:$E,3,0),"")</f>
        <v/>
      </c>
      <c r="F429" s="28">
        <f>IFERROR(VLOOKUP(D429,'أرصدة المخزن'!$A:$H,4,0),"")</f>
        <v/>
      </c>
      <c r="G429" s="38" t="n">
        <v>5</v>
      </c>
      <c r="H429" s="102" t="inlineStr">
        <is>
          <t>إضافة</t>
        </is>
      </c>
      <c r="I429" s="13" t="inlineStr">
        <is>
          <t>وارد  لاين</t>
        </is>
      </c>
    </row>
    <row r="430" ht="24.75" customHeight="1" s="138">
      <c r="A430" s="13" t="n">
        <v>424</v>
      </c>
      <c r="B430" s="14" t="n">
        <v>46132</v>
      </c>
      <c r="C430" s="17" t="n">
        <v>273</v>
      </c>
      <c r="D430" s="21" t="n">
        <v>10020061</v>
      </c>
      <c r="E430" s="28">
        <f>IFERROR(VLOOKUP(D430,'أرصدة المخزن'!$A:$E,3,0),"")</f>
        <v/>
      </c>
      <c r="F430" s="28">
        <f>IFERROR(VLOOKUP(D430,'أرصدة المخزن'!$A:$H,4,0),"")</f>
        <v/>
      </c>
      <c r="G430" s="38" t="n">
        <v>1</v>
      </c>
      <c r="H430" s="102" t="inlineStr">
        <is>
          <t>إضافة</t>
        </is>
      </c>
      <c r="I430" s="13" t="inlineStr">
        <is>
          <t>وارد  لاين</t>
        </is>
      </c>
    </row>
    <row r="431" ht="24.75" customHeight="1" s="138">
      <c r="A431" s="13" t="n">
        <v>425</v>
      </c>
      <c r="B431" s="14" t="n">
        <v>46132</v>
      </c>
      <c r="C431" s="17" t="n">
        <v>273</v>
      </c>
      <c r="D431" s="21" t="n">
        <v>10020035</v>
      </c>
      <c r="E431" s="28">
        <f>IFERROR(VLOOKUP(D431,'أرصدة المخزن'!$A:$E,3,0),"")</f>
        <v/>
      </c>
      <c r="F431" s="28">
        <f>IFERROR(VLOOKUP(D431,'أرصدة المخزن'!$A:$H,4,0),"")</f>
        <v/>
      </c>
      <c r="G431" s="38" t="n">
        <v>4</v>
      </c>
      <c r="H431" s="102" t="inlineStr">
        <is>
          <t>إضافة</t>
        </is>
      </c>
      <c r="I431" s="13" t="inlineStr">
        <is>
          <t>وارد  لاين</t>
        </is>
      </c>
    </row>
    <row r="432" ht="24.75" customHeight="1" s="138">
      <c r="A432" s="13" t="n">
        <v>426</v>
      </c>
      <c r="B432" s="14" t="n">
        <v>46132</v>
      </c>
      <c r="C432" s="17" t="n">
        <v>274</v>
      </c>
      <c r="D432" s="21" t="n">
        <v>10020017</v>
      </c>
      <c r="E432" s="28">
        <f>IFERROR(VLOOKUP(D432,'أرصدة المخزن'!$A:$E,3,0),"")</f>
        <v/>
      </c>
      <c r="F432" s="28">
        <f>IFERROR(VLOOKUP(D432,'أرصدة المخزن'!$A:$H,4,0),"")</f>
        <v/>
      </c>
      <c r="G432" s="38" t="n">
        <v>1</v>
      </c>
      <c r="H432" s="102" t="inlineStr">
        <is>
          <t>إضافة</t>
        </is>
      </c>
      <c r="I432" s="13" t="inlineStr">
        <is>
          <t>وارد  لاين</t>
        </is>
      </c>
    </row>
    <row r="433" ht="24.75" customHeight="1" s="138">
      <c r="A433" s="13" t="n">
        <v>427</v>
      </c>
      <c r="B433" s="14" t="n">
        <v>46132</v>
      </c>
      <c r="C433" s="17" t="n">
        <v>274</v>
      </c>
      <c r="D433" s="21" t="n">
        <v>10020015</v>
      </c>
      <c r="E433" s="28">
        <f>IFERROR(VLOOKUP(D433,'أرصدة المخزن'!$A:$E,3,0),"")</f>
        <v/>
      </c>
      <c r="F433" s="28">
        <f>IFERROR(VLOOKUP(D433,'أرصدة المخزن'!$A:$H,4,0),"")</f>
        <v/>
      </c>
      <c r="G433" s="38" t="n">
        <v>2</v>
      </c>
      <c r="H433" s="102" t="inlineStr">
        <is>
          <t>إضافة</t>
        </is>
      </c>
      <c r="I433" s="13" t="inlineStr">
        <is>
          <t>وارد  لاين</t>
        </is>
      </c>
    </row>
    <row r="434" ht="24.75" customHeight="1" s="138">
      <c r="A434" s="13" t="n">
        <v>428</v>
      </c>
      <c r="B434" s="14" t="n">
        <v>46132</v>
      </c>
      <c r="C434" s="17" t="n">
        <v>274</v>
      </c>
      <c r="D434" s="21" t="n">
        <v>10020014</v>
      </c>
      <c r="E434" s="28">
        <f>IFERROR(VLOOKUP(D434,'أرصدة المخزن'!$A:$E,3,0),"")</f>
        <v/>
      </c>
      <c r="F434" s="28">
        <f>IFERROR(VLOOKUP(D434,'أرصدة المخزن'!$A:$H,4,0),"")</f>
        <v/>
      </c>
      <c r="G434" s="38" t="n">
        <v>9</v>
      </c>
      <c r="H434" s="102" t="inlineStr">
        <is>
          <t>إضافة</t>
        </is>
      </c>
      <c r="I434" s="13" t="inlineStr">
        <is>
          <t>وارد  لاين</t>
        </is>
      </c>
    </row>
    <row r="435" ht="24.75" customHeight="1" s="138">
      <c r="A435" s="13" t="n">
        <v>429</v>
      </c>
      <c r="B435" s="14" t="n">
        <v>46132</v>
      </c>
      <c r="C435" s="17" t="n">
        <v>274</v>
      </c>
      <c r="D435" s="21" t="n">
        <v>10020013</v>
      </c>
      <c r="E435" s="28">
        <f>IFERROR(VLOOKUP(D435,'أرصدة المخزن'!$A:$E,3,0),"")</f>
        <v/>
      </c>
      <c r="F435" s="28">
        <f>IFERROR(VLOOKUP(D435,'أرصدة المخزن'!$A:$H,4,0),"")</f>
        <v/>
      </c>
      <c r="G435" s="38" t="n">
        <v>14</v>
      </c>
      <c r="H435" s="102" t="inlineStr">
        <is>
          <t>إضافة</t>
        </is>
      </c>
      <c r="I435" s="13" t="inlineStr">
        <is>
          <t>وارد  لاين</t>
        </is>
      </c>
    </row>
    <row r="436" ht="24.75" customHeight="1" s="138">
      <c r="A436" s="13" t="n">
        <v>430</v>
      </c>
      <c r="B436" s="14" t="n">
        <v>46132</v>
      </c>
      <c r="C436" s="17" t="n">
        <v>274</v>
      </c>
      <c r="D436" s="21" t="n">
        <v>10020004</v>
      </c>
      <c r="E436" s="28">
        <f>IFERROR(VLOOKUP(D436,'أرصدة المخزن'!$A:$E,3,0),"")</f>
        <v/>
      </c>
      <c r="F436" s="28">
        <f>IFERROR(VLOOKUP(D436,'أرصدة المخزن'!$A:$H,4,0),"")</f>
        <v/>
      </c>
      <c r="G436" s="38" t="n">
        <v>31</v>
      </c>
      <c r="H436" s="102" t="inlineStr">
        <is>
          <t>إضافة</t>
        </is>
      </c>
      <c r="I436" s="13" t="inlineStr">
        <is>
          <t>وارد  لاين</t>
        </is>
      </c>
    </row>
    <row r="437" ht="24.75" customHeight="1" s="138">
      <c r="A437" s="13" t="n">
        <v>431</v>
      </c>
      <c r="B437" s="14" t="n">
        <v>46132</v>
      </c>
      <c r="C437" s="17" t="n">
        <v>274</v>
      </c>
      <c r="D437" s="21" t="n">
        <v>10020011</v>
      </c>
      <c r="E437" s="28">
        <f>IFERROR(VLOOKUP(D437,'أرصدة المخزن'!$A:$E,3,0),"")</f>
        <v/>
      </c>
      <c r="F437" s="28">
        <f>IFERROR(VLOOKUP(D437,'أرصدة المخزن'!$A:$H,4,0),"")</f>
        <v/>
      </c>
      <c r="G437" s="38" t="n">
        <v>3</v>
      </c>
      <c r="H437" s="102" t="inlineStr">
        <is>
          <t>إضافة</t>
        </is>
      </c>
      <c r="I437" s="13" t="inlineStr">
        <is>
          <t>وارد  لاين</t>
        </is>
      </c>
    </row>
    <row r="438" ht="24.75" customHeight="1" s="138">
      <c r="A438" s="13" t="n">
        <v>432</v>
      </c>
      <c r="B438" s="14" t="n">
        <v>46132</v>
      </c>
      <c r="C438" s="17" t="n">
        <v>274</v>
      </c>
      <c r="D438" s="21" t="n">
        <v>10020016</v>
      </c>
      <c r="E438" s="28">
        <f>IFERROR(VLOOKUP(D438,'أرصدة المخزن'!$A:$E,3,0),"")</f>
        <v/>
      </c>
      <c r="F438" s="28">
        <f>IFERROR(VLOOKUP(D438,'أرصدة المخزن'!$A:$H,4,0),"")</f>
        <v/>
      </c>
      <c r="G438" s="38" t="n">
        <v>3</v>
      </c>
      <c r="H438" s="102" t="inlineStr">
        <is>
          <t>إضافة</t>
        </is>
      </c>
      <c r="I438" s="13" t="inlineStr">
        <is>
          <t>وارد  لاين</t>
        </is>
      </c>
    </row>
    <row r="439" ht="24.75" customHeight="1" s="138">
      <c r="A439" s="13" t="n">
        <v>433</v>
      </c>
      <c r="B439" s="14" t="n">
        <v>46132</v>
      </c>
      <c r="C439" s="17" t="n">
        <v>274</v>
      </c>
      <c r="D439" s="21" t="n">
        <v>10020007</v>
      </c>
      <c r="E439" s="28">
        <f>IFERROR(VLOOKUP(D439,'أرصدة المخزن'!$A:$E,3,0),"")</f>
        <v/>
      </c>
      <c r="F439" s="28">
        <f>IFERROR(VLOOKUP(D439,'أرصدة المخزن'!$A:$H,4,0),"")</f>
        <v/>
      </c>
      <c r="G439" s="38" t="n">
        <v>45</v>
      </c>
      <c r="H439" s="102" t="inlineStr">
        <is>
          <t>إضافة</t>
        </is>
      </c>
      <c r="I439" s="13" t="inlineStr">
        <is>
          <t>وارد  لاين</t>
        </is>
      </c>
    </row>
    <row r="440" ht="24.75" customHeight="1" s="138">
      <c r="A440" s="13" t="n">
        <v>434</v>
      </c>
      <c r="B440" s="14" t="n">
        <v>46132</v>
      </c>
      <c r="C440" s="17" t="n">
        <v>274</v>
      </c>
      <c r="D440" s="21" t="n">
        <v>10020075</v>
      </c>
      <c r="E440" s="28">
        <f>IFERROR(VLOOKUP(D440,'أرصدة المخزن'!$A:$E,3,0),"")</f>
        <v/>
      </c>
      <c r="F440" s="28">
        <f>IFERROR(VLOOKUP(D440,'أرصدة المخزن'!$A:$H,4,0),"")</f>
        <v/>
      </c>
      <c r="G440" s="38" t="n">
        <v>3</v>
      </c>
      <c r="H440" s="102" t="inlineStr">
        <is>
          <t>إضافة</t>
        </is>
      </c>
      <c r="I440" s="13" t="inlineStr">
        <is>
          <t>وارد  لاين</t>
        </is>
      </c>
    </row>
    <row r="441" ht="24.75" customHeight="1" s="138">
      <c r="A441" s="13" t="n">
        <v>435</v>
      </c>
      <c r="B441" s="14" t="n">
        <v>46132</v>
      </c>
      <c r="C441" s="17" t="n">
        <v>274</v>
      </c>
      <c r="D441" s="21" t="n">
        <v>10020020</v>
      </c>
      <c r="E441" s="28">
        <f>IFERROR(VLOOKUP(D441,'أرصدة المخزن'!$A:$E,3,0),"")</f>
        <v/>
      </c>
      <c r="F441" s="28">
        <f>IFERROR(VLOOKUP(D441,'أرصدة المخزن'!$A:$H,4,0),"")</f>
        <v/>
      </c>
      <c r="G441" s="38" t="n">
        <v>4</v>
      </c>
      <c r="H441" s="102" t="inlineStr">
        <is>
          <t>إضافة</t>
        </is>
      </c>
      <c r="I441" s="13" t="inlineStr">
        <is>
          <t>وارد  لاين</t>
        </is>
      </c>
    </row>
    <row r="442" ht="24.75" customHeight="1" s="138">
      <c r="A442" s="13" t="n">
        <v>436</v>
      </c>
      <c r="B442" s="14" t="n">
        <v>46132</v>
      </c>
      <c r="C442" s="17" t="n">
        <v>274</v>
      </c>
      <c r="D442" s="21" t="n">
        <v>10020055</v>
      </c>
      <c r="E442" s="28">
        <f>IFERROR(VLOOKUP(D442,'أرصدة المخزن'!$A:$E,3,0),"")</f>
        <v/>
      </c>
      <c r="F442" s="28">
        <f>IFERROR(VLOOKUP(D442,'أرصدة المخزن'!$A:$H,4,0),"")</f>
        <v/>
      </c>
      <c r="G442" s="38" t="n">
        <v>1</v>
      </c>
      <c r="H442" s="102" t="inlineStr">
        <is>
          <t>إضافة</t>
        </is>
      </c>
      <c r="I442" s="13" t="inlineStr">
        <is>
          <t>وارد  لاين</t>
        </is>
      </c>
    </row>
    <row r="443" ht="24.75" customHeight="1" s="138">
      <c r="A443" s="13" t="n">
        <v>437</v>
      </c>
      <c r="B443" s="14" t="n">
        <v>46132</v>
      </c>
      <c r="C443" s="17" t="n">
        <v>274</v>
      </c>
      <c r="D443" s="21" t="n">
        <v>10020059</v>
      </c>
      <c r="E443" s="28">
        <f>IFERROR(VLOOKUP(D443,'أرصدة المخزن'!$A:$E,3,0),"")</f>
        <v/>
      </c>
      <c r="F443" s="28">
        <f>IFERROR(VLOOKUP(D443,'أرصدة المخزن'!$A:$H,4,0),"")</f>
        <v/>
      </c>
      <c r="G443" s="38" t="n">
        <v>1</v>
      </c>
      <c r="H443" s="102" t="inlineStr">
        <is>
          <t>إضافة</t>
        </is>
      </c>
      <c r="I443" s="13" t="inlineStr">
        <is>
          <t>وارد  لاين</t>
        </is>
      </c>
    </row>
    <row r="444" ht="24.75" customHeight="1" s="138">
      <c r="A444" s="13" t="n">
        <v>438</v>
      </c>
      <c r="B444" s="14" t="n">
        <v>46132</v>
      </c>
      <c r="C444" s="17" t="n">
        <v>274</v>
      </c>
      <c r="D444" s="21" t="n">
        <v>10020041</v>
      </c>
      <c r="E444" s="28">
        <f>IFERROR(VLOOKUP(D444,'أرصدة المخزن'!$A:$E,3,0),"")</f>
        <v/>
      </c>
      <c r="F444" s="28">
        <f>IFERROR(VLOOKUP(D444,'أرصدة المخزن'!$A:$H,4,0),"")</f>
        <v/>
      </c>
      <c r="G444" s="38" t="n">
        <v>1</v>
      </c>
      <c r="H444" s="102" t="inlineStr">
        <is>
          <t>إضافة</t>
        </is>
      </c>
      <c r="I444" s="13" t="inlineStr">
        <is>
          <t>وارد  لاين</t>
        </is>
      </c>
    </row>
    <row r="445" ht="24.75" customHeight="1" s="138">
      <c r="A445" s="13" t="n">
        <v>439</v>
      </c>
      <c r="B445" s="14" t="n">
        <v>46133</v>
      </c>
      <c r="C445" s="17" t="n">
        <v>275</v>
      </c>
      <c r="D445" s="21" t="n">
        <v>10010006</v>
      </c>
      <c r="E445" s="28">
        <f>IFERROR(VLOOKUP(D445,'أرصدة المخزن'!$A:$E,3,0),"")</f>
        <v/>
      </c>
      <c r="F445" s="28">
        <f>IFERROR(VLOOKUP(D445,'أرصدة المخزن'!$A:$H,4,0),"")</f>
        <v/>
      </c>
      <c r="G445" s="38" t="n">
        <v>3</v>
      </c>
      <c r="H445" s="102" t="inlineStr">
        <is>
          <t>إضافة</t>
        </is>
      </c>
      <c r="I445" s="13" t="inlineStr">
        <is>
          <t>وارد  لاين</t>
        </is>
      </c>
    </row>
    <row r="446" ht="24.75" customHeight="1" s="138">
      <c r="A446" s="13" t="n">
        <v>440</v>
      </c>
      <c r="B446" s="14" t="n">
        <v>46133</v>
      </c>
      <c r="C446" s="17" t="n">
        <v>275</v>
      </c>
      <c r="D446" s="21" t="n">
        <v>10010008</v>
      </c>
      <c r="E446" s="28">
        <f>IFERROR(VLOOKUP(D446,'أرصدة المخزن'!$A:$E,3,0),"")</f>
        <v/>
      </c>
      <c r="F446" s="28">
        <f>IFERROR(VLOOKUP(D446,'أرصدة المخزن'!$A:$H,4,0),"")</f>
        <v/>
      </c>
      <c r="G446" s="38" t="n">
        <v>3</v>
      </c>
      <c r="H446" s="102" t="inlineStr">
        <is>
          <t>إضافة</t>
        </is>
      </c>
      <c r="I446" s="13" t="inlineStr">
        <is>
          <t>وارد  لاين</t>
        </is>
      </c>
    </row>
    <row r="447" ht="24.75" customHeight="1" s="138">
      <c r="A447" s="13" t="n">
        <v>441</v>
      </c>
      <c r="B447" s="14" t="n">
        <v>46133</v>
      </c>
      <c r="C447" s="17" t="n">
        <v>275</v>
      </c>
      <c r="D447" s="21" t="n">
        <v>10010110</v>
      </c>
      <c r="E447" s="28">
        <f>IFERROR(VLOOKUP(D447,'أرصدة المخزن'!$A:$E,3,0),"")</f>
        <v/>
      </c>
      <c r="F447" s="28">
        <f>IFERROR(VLOOKUP(D447,'أرصدة المخزن'!$A:$H,4,0),"")</f>
        <v/>
      </c>
      <c r="G447" s="38" t="n">
        <v>20</v>
      </c>
      <c r="H447" s="102" t="inlineStr">
        <is>
          <t>إضافة</t>
        </is>
      </c>
      <c r="I447" s="13" t="inlineStr">
        <is>
          <t>وارد  لاين</t>
        </is>
      </c>
    </row>
    <row r="448" ht="24.75" customHeight="1" s="138">
      <c r="A448" s="13" t="n">
        <v>442</v>
      </c>
      <c r="B448" s="14" t="n">
        <v>46133</v>
      </c>
      <c r="C448" s="17" t="n">
        <v>275</v>
      </c>
      <c r="D448" s="21" t="n">
        <v>10010117</v>
      </c>
      <c r="E448" s="28">
        <f>IFERROR(VLOOKUP(D448,'أرصدة المخزن'!$A:$E,3,0),"")</f>
        <v/>
      </c>
      <c r="F448" s="28">
        <f>IFERROR(VLOOKUP(D448,'أرصدة المخزن'!$A:$H,4,0),"")</f>
        <v/>
      </c>
      <c r="G448" s="38" t="n">
        <v>4</v>
      </c>
      <c r="H448" s="102" t="inlineStr">
        <is>
          <t>إضافة</t>
        </is>
      </c>
      <c r="I448" s="13" t="inlineStr">
        <is>
          <t>وارد  لاين</t>
        </is>
      </c>
    </row>
    <row r="449" ht="24.75" customHeight="1" s="138">
      <c r="A449" s="13" t="n">
        <v>443</v>
      </c>
      <c r="B449" s="14" t="n">
        <v>46133</v>
      </c>
      <c r="C449" s="17" t="n">
        <v>275</v>
      </c>
      <c r="D449" s="21" t="n">
        <v>10010012</v>
      </c>
      <c r="E449" s="28">
        <f>IFERROR(VLOOKUP(D449,'أرصدة المخزن'!$A:$E,3,0),"")</f>
        <v/>
      </c>
      <c r="F449" s="28">
        <f>IFERROR(VLOOKUP(D449,'أرصدة المخزن'!$A:$H,4,0),"")</f>
        <v/>
      </c>
      <c r="G449" s="38" t="n">
        <v>3</v>
      </c>
      <c r="H449" s="102" t="inlineStr">
        <is>
          <t>إضافة</t>
        </is>
      </c>
      <c r="I449" s="13" t="inlineStr">
        <is>
          <t>وارد  لاين</t>
        </is>
      </c>
    </row>
    <row r="450" ht="24.75" customHeight="1" s="138">
      <c r="A450" s="13" t="n">
        <v>444</v>
      </c>
      <c r="B450" s="14" t="n">
        <v>46133</v>
      </c>
      <c r="C450" s="17" t="n">
        <v>275</v>
      </c>
      <c r="D450" s="21" t="n">
        <v>10010124</v>
      </c>
      <c r="E450" s="28">
        <f>IFERROR(VLOOKUP(D450,'أرصدة المخزن'!$A:$E,3,0),"")</f>
        <v/>
      </c>
      <c r="F450" s="28">
        <f>IFERROR(VLOOKUP(D450,'أرصدة المخزن'!$A:$H,4,0),"")</f>
        <v/>
      </c>
      <c r="G450" s="38" t="n">
        <v>2</v>
      </c>
      <c r="H450" s="102" t="inlineStr">
        <is>
          <t>إضافة</t>
        </is>
      </c>
      <c r="I450" s="13" t="inlineStr">
        <is>
          <t>وارد  لاين</t>
        </is>
      </c>
    </row>
    <row r="451" ht="24.75" customHeight="1" s="138">
      <c r="A451" s="13" t="n">
        <v>445</v>
      </c>
      <c r="B451" s="14" t="n">
        <v>46133</v>
      </c>
      <c r="C451" s="17" t="n">
        <v>275</v>
      </c>
      <c r="D451" s="21" t="n">
        <v>10030016</v>
      </c>
      <c r="E451" s="28">
        <f>IFERROR(VLOOKUP(D451,'أرصدة المخزن'!$A:$E,3,0),"")</f>
        <v/>
      </c>
      <c r="F451" s="28">
        <f>IFERROR(VLOOKUP(D451,'أرصدة المخزن'!$A:$H,4,0),"")</f>
        <v/>
      </c>
      <c r="G451" s="38" t="n">
        <v>3</v>
      </c>
      <c r="H451" s="102" t="inlineStr">
        <is>
          <t>إضافة</t>
        </is>
      </c>
      <c r="I451" s="13" t="inlineStr">
        <is>
          <t>وارد  لاين</t>
        </is>
      </c>
    </row>
    <row r="452" ht="24.75" customHeight="1" s="138">
      <c r="A452" s="13" t="n">
        <v>446</v>
      </c>
      <c r="B452" s="14" t="n">
        <v>46133</v>
      </c>
      <c r="C452" s="17" t="n">
        <v>275</v>
      </c>
      <c r="D452" s="21" t="n">
        <v>10010122</v>
      </c>
      <c r="E452" s="28">
        <f>IFERROR(VLOOKUP(D452,'أرصدة المخزن'!$A:$E,3,0),"")</f>
        <v/>
      </c>
      <c r="F452" s="28">
        <f>IFERROR(VLOOKUP(D452,'أرصدة المخزن'!$A:$H,4,0),"")</f>
        <v/>
      </c>
      <c r="G452" s="38" t="n">
        <v>4</v>
      </c>
      <c r="H452" s="102" t="inlineStr">
        <is>
          <t>إضافة</t>
        </is>
      </c>
      <c r="I452" s="13" t="inlineStr">
        <is>
          <t>وارد  لاين</t>
        </is>
      </c>
    </row>
    <row r="453" ht="24.75" customHeight="1" s="138">
      <c r="A453" s="13" t="n">
        <v>447</v>
      </c>
      <c r="B453" s="14" t="n">
        <v>46133</v>
      </c>
      <c r="C453" s="17" t="n">
        <v>275</v>
      </c>
      <c r="D453" s="21" t="n">
        <v>10010123</v>
      </c>
      <c r="E453" s="28">
        <f>IFERROR(VLOOKUP(D453,'أرصدة المخزن'!$A:$E,3,0),"")</f>
        <v/>
      </c>
      <c r="F453" s="28">
        <f>IFERROR(VLOOKUP(D453,'أرصدة المخزن'!$A:$H,4,0),"")</f>
        <v/>
      </c>
      <c r="G453" s="38" t="n">
        <v>4</v>
      </c>
      <c r="H453" s="102" t="inlineStr">
        <is>
          <t>إضافة</t>
        </is>
      </c>
      <c r="I453" s="13" t="inlineStr">
        <is>
          <t>وارد  لاين</t>
        </is>
      </c>
    </row>
    <row r="454" ht="24.75" customHeight="1" s="138">
      <c r="A454" s="13" t="n">
        <v>448</v>
      </c>
      <c r="B454" s="14" t="n">
        <v>46133</v>
      </c>
      <c r="C454" s="17" t="n">
        <v>275</v>
      </c>
      <c r="D454" s="21" t="n">
        <v>10010019</v>
      </c>
      <c r="E454" s="28">
        <f>IFERROR(VLOOKUP(D454,'أرصدة المخزن'!$A:$E,3,0),"")</f>
        <v/>
      </c>
      <c r="F454" s="28">
        <f>IFERROR(VLOOKUP(D454,'أرصدة المخزن'!$A:$H,4,0),"")</f>
        <v/>
      </c>
      <c r="G454" s="38" t="n">
        <v>2</v>
      </c>
      <c r="H454" s="102" t="inlineStr">
        <is>
          <t>إضافة</t>
        </is>
      </c>
      <c r="I454" s="13" t="inlineStr">
        <is>
          <t>وارد  لاين</t>
        </is>
      </c>
    </row>
    <row r="455" ht="24.75" customHeight="1" s="138">
      <c r="A455" s="13" t="n">
        <v>449</v>
      </c>
      <c r="B455" s="14" t="n">
        <v>46133</v>
      </c>
      <c r="C455" s="17" t="n">
        <v>275</v>
      </c>
      <c r="D455" s="21" t="n">
        <v>10010181</v>
      </c>
      <c r="E455" s="28">
        <f>IFERROR(VLOOKUP(D455,'أرصدة المخزن'!$A:$E,3,0),"")</f>
        <v/>
      </c>
      <c r="F455" s="28">
        <f>IFERROR(VLOOKUP(D455,'أرصدة المخزن'!$A:$H,4,0),"")</f>
        <v/>
      </c>
      <c r="G455" s="38" t="n">
        <v>7</v>
      </c>
      <c r="H455" s="102" t="inlineStr">
        <is>
          <t>إضافة</t>
        </is>
      </c>
      <c r="I455" s="13" t="inlineStr">
        <is>
          <t>وارد  لاين</t>
        </is>
      </c>
    </row>
    <row r="456" ht="24.75" customHeight="1" s="138">
      <c r="A456" s="13" t="n">
        <v>450</v>
      </c>
      <c r="B456" s="14" t="n">
        <v>46133</v>
      </c>
      <c r="C456" s="17" t="n">
        <v>275</v>
      </c>
      <c r="D456" s="21" t="n">
        <v>10010102</v>
      </c>
      <c r="E456" s="28">
        <f>IFERROR(VLOOKUP(D456,'أرصدة المخزن'!$A:$E,3,0),"")</f>
        <v/>
      </c>
      <c r="F456" s="28">
        <f>IFERROR(VLOOKUP(D456,'أرصدة المخزن'!$A:$H,4,0),"")</f>
        <v/>
      </c>
      <c r="G456" s="38" t="n">
        <v>150</v>
      </c>
      <c r="H456" s="102" t="inlineStr">
        <is>
          <t>إضافة</t>
        </is>
      </c>
      <c r="I456" s="13" t="inlineStr">
        <is>
          <t>وارد  لاين</t>
        </is>
      </c>
    </row>
    <row r="457" ht="24.75" customHeight="1" s="138">
      <c r="A457" s="13" t="n">
        <v>451</v>
      </c>
      <c r="B457" s="14" t="n">
        <v>46133</v>
      </c>
      <c r="C457" s="17" t="n">
        <v>275</v>
      </c>
      <c r="D457" s="21" t="n">
        <v>10010100</v>
      </c>
      <c r="E457" s="28">
        <f>IFERROR(VLOOKUP(D457,'أرصدة المخزن'!$A:$E,3,0),"")</f>
        <v/>
      </c>
      <c r="F457" s="28">
        <f>IFERROR(VLOOKUP(D457,'أرصدة المخزن'!$A:$H,4,0),"")</f>
        <v/>
      </c>
      <c r="G457" s="38" t="n">
        <v>700</v>
      </c>
      <c r="H457" s="102" t="inlineStr">
        <is>
          <t>إضافة</t>
        </is>
      </c>
      <c r="I457" s="13" t="inlineStr">
        <is>
          <t>وارد  لاين</t>
        </is>
      </c>
    </row>
    <row r="458" ht="24.75" customHeight="1" s="138">
      <c r="A458" s="13" t="n">
        <v>452</v>
      </c>
      <c r="B458" s="14" t="n">
        <v>46133</v>
      </c>
      <c r="C458" s="17" t="n">
        <v>276</v>
      </c>
      <c r="D458" s="21" t="n">
        <v>10010153</v>
      </c>
      <c r="E458" s="28">
        <f>IFERROR(VLOOKUP(D458,'أرصدة المخزن'!$A:$E,3,0),"")</f>
        <v/>
      </c>
      <c r="F458" s="28">
        <f>IFERROR(VLOOKUP(D458,'أرصدة المخزن'!$A:$H,4,0),"")</f>
        <v/>
      </c>
      <c r="G458" s="38" t="n">
        <v>3</v>
      </c>
      <c r="H458" s="102" t="inlineStr">
        <is>
          <t>إضافة</t>
        </is>
      </c>
      <c r="I458" s="13" t="inlineStr">
        <is>
          <t>وارد  لاين</t>
        </is>
      </c>
    </row>
    <row r="459" ht="24.75" customHeight="1" s="138">
      <c r="A459" s="13" t="n">
        <v>453</v>
      </c>
      <c r="B459" s="14" t="n">
        <v>46133</v>
      </c>
      <c r="C459" s="17" t="n">
        <v>276</v>
      </c>
      <c r="D459" s="21" t="n">
        <v>10010126</v>
      </c>
      <c r="E459" s="28">
        <f>IFERROR(VLOOKUP(D459,'أرصدة المخزن'!$A:$E,3,0),"")</f>
        <v/>
      </c>
      <c r="F459" s="28">
        <f>IFERROR(VLOOKUP(D459,'أرصدة المخزن'!$A:$H,4,0),"")</f>
        <v/>
      </c>
      <c r="G459" s="38" t="n">
        <v>6</v>
      </c>
      <c r="H459" s="102" t="inlineStr">
        <is>
          <t>إضافة</t>
        </is>
      </c>
      <c r="I459" s="13" t="inlineStr">
        <is>
          <t>وارد  لاين</t>
        </is>
      </c>
    </row>
    <row r="460" ht="24.75" customHeight="1" s="138">
      <c r="A460" s="13" t="n">
        <v>454</v>
      </c>
      <c r="B460" s="14" t="n">
        <v>46133</v>
      </c>
      <c r="C460" s="17" t="n">
        <v>276</v>
      </c>
      <c r="D460" s="21" t="n">
        <v>10170039</v>
      </c>
      <c r="E460" s="28">
        <f>IFERROR(VLOOKUP(D460,'أرصدة المخزن'!$A:$E,3,0),"")</f>
        <v/>
      </c>
      <c r="F460" s="28">
        <f>IFERROR(VLOOKUP(D460,'أرصدة المخزن'!$A:$H,4,0),"")</f>
        <v/>
      </c>
      <c r="G460" s="38" t="n">
        <v>3</v>
      </c>
      <c r="H460" s="102" t="inlineStr">
        <is>
          <t>إضافة</t>
        </is>
      </c>
      <c r="I460" s="13" t="inlineStr">
        <is>
          <t>وارد  لاين</t>
        </is>
      </c>
    </row>
    <row r="461" ht="24.75" customHeight="1" s="138">
      <c r="A461" s="13" t="n">
        <v>455</v>
      </c>
      <c r="B461" s="14" t="n">
        <v>46133</v>
      </c>
      <c r="C461" s="17" t="n">
        <v>276</v>
      </c>
      <c r="D461" s="21" t="n">
        <v>10010017</v>
      </c>
      <c r="E461" s="28">
        <f>IFERROR(VLOOKUP(D461,'أرصدة المخزن'!$A:$E,3,0),"")</f>
        <v/>
      </c>
      <c r="F461" s="28">
        <f>IFERROR(VLOOKUP(D461,'أرصدة المخزن'!$A:$H,4,0),"")</f>
        <v/>
      </c>
      <c r="G461" s="38" t="n">
        <v>1</v>
      </c>
      <c r="H461" s="102" t="inlineStr">
        <is>
          <t>إضافة</t>
        </is>
      </c>
      <c r="I461" s="13" t="inlineStr">
        <is>
          <t>وارد  لاين</t>
        </is>
      </c>
    </row>
    <row r="462" ht="24.75" customHeight="1" s="138">
      <c r="A462" s="13" t="n">
        <v>456</v>
      </c>
      <c r="B462" s="14" t="n">
        <v>46138</v>
      </c>
      <c r="C462" s="17" t="n">
        <v>277</v>
      </c>
      <c r="D462" s="21" t="n">
        <v>10030031</v>
      </c>
      <c r="E462" s="28">
        <f>IFERROR(VLOOKUP(D462,'أرصدة المخزن'!$A:$E,3,0),"")</f>
        <v/>
      </c>
      <c r="F462" s="28">
        <f>IFERROR(VLOOKUP(D462,'أرصدة المخزن'!$A:$H,4,0),"")</f>
        <v/>
      </c>
      <c r="G462" s="38" t="n">
        <v>60</v>
      </c>
      <c r="H462" s="102" t="inlineStr">
        <is>
          <t>إضافة</t>
        </is>
      </c>
      <c r="I462" s="13" t="inlineStr">
        <is>
          <t>وارد  لاين</t>
        </is>
      </c>
    </row>
    <row r="463" ht="24.75" customHeight="1" s="138">
      <c r="A463" s="13" t="n">
        <v>457</v>
      </c>
      <c r="B463" s="14" t="n">
        <v>46138</v>
      </c>
      <c r="C463" s="17" t="n">
        <v>277</v>
      </c>
      <c r="D463" s="21" t="n">
        <v>10030001</v>
      </c>
      <c r="E463" s="28">
        <f>IFERROR(VLOOKUP(D463,'أرصدة المخزن'!$A:$E,3,0),"")</f>
        <v/>
      </c>
      <c r="F463" s="28">
        <f>IFERROR(VLOOKUP(D463,'أرصدة المخزن'!$A:$H,4,0),"")</f>
        <v/>
      </c>
      <c r="G463" s="38" t="n">
        <v>5630</v>
      </c>
      <c r="H463" s="102" t="inlineStr">
        <is>
          <t>إضافة</t>
        </is>
      </c>
      <c r="I463" s="13" t="inlineStr">
        <is>
          <t>وارد  لاين</t>
        </is>
      </c>
    </row>
    <row r="464" ht="24.75" customHeight="1" s="138">
      <c r="A464" s="13" t="n">
        <v>458</v>
      </c>
      <c r="B464" s="14" t="n">
        <v>46138</v>
      </c>
      <c r="C464" s="17" t="n">
        <v>277</v>
      </c>
      <c r="D464" s="21" t="n">
        <v>10030044</v>
      </c>
      <c r="E464" s="28">
        <f>IFERROR(VLOOKUP(D464,'أرصدة المخزن'!$A:$E,3,0),"")</f>
        <v/>
      </c>
      <c r="F464" s="28">
        <f>IFERROR(VLOOKUP(D464,'أرصدة المخزن'!$A:$H,4,0),"")</f>
        <v/>
      </c>
      <c r="G464" s="17" t="n">
        <v>60</v>
      </c>
      <c r="H464" s="102" t="inlineStr">
        <is>
          <t>إضافة</t>
        </is>
      </c>
      <c r="I464" s="13" t="inlineStr">
        <is>
          <t>وارد  لاين</t>
        </is>
      </c>
    </row>
    <row r="465" ht="24.75" customHeight="1" s="138">
      <c r="A465" s="13" t="n">
        <v>459</v>
      </c>
      <c r="B465" s="14" t="n">
        <v>46138</v>
      </c>
      <c r="C465" s="17" t="n">
        <v>277</v>
      </c>
      <c r="D465" s="21" t="n">
        <v>10030042</v>
      </c>
      <c r="E465" s="28">
        <f>IFERROR(VLOOKUP(D465,'أرصدة المخزن'!$A:$E,3,0),"")</f>
        <v/>
      </c>
      <c r="F465" s="28">
        <f>IFERROR(VLOOKUP(D465,'أرصدة المخزن'!$A:$H,4,0),"")</f>
        <v/>
      </c>
      <c r="G465" s="17" t="n">
        <v>130</v>
      </c>
      <c r="H465" s="102" t="inlineStr">
        <is>
          <t>إضافة</t>
        </is>
      </c>
      <c r="I465" s="13" t="inlineStr">
        <is>
          <t>وارد  لاين</t>
        </is>
      </c>
    </row>
    <row r="466" ht="24.75" customHeight="1" s="138">
      <c r="A466" s="13" t="n">
        <v>460</v>
      </c>
      <c r="B466" s="14" t="n">
        <v>46138</v>
      </c>
      <c r="C466" s="17" t="n">
        <v>277</v>
      </c>
      <c r="D466" s="21" t="n">
        <v>10030027</v>
      </c>
      <c r="E466" s="28">
        <f>IFERROR(VLOOKUP(D466,'أرصدة المخزن'!$A:$E,3,0),"")</f>
        <v/>
      </c>
      <c r="F466" s="28">
        <f>IFERROR(VLOOKUP(D466,'أرصدة المخزن'!$A:$H,4,0),"")</f>
        <v/>
      </c>
      <c r="G466" s="38" t="n">
        <v>200</v>
      </c>
      <c r="H466" s="102" t="inlineStr">
        <is>
          <t>إضافة</t>
        </is>
      </c>
      <c r="I466" s="13" t="inlineStr">
        <is>
          <t>وارد  لاين</t>
        </is>
      </c>
    </row>
    <row r="467" ht="24.75" customHeight="1" s="138">
      <c r="A467" s="13" t="n">
        <v>461</v>
      </c>
      <c r="B467" s="14" t="n">
        <v>46138</v>
      </c>
      <c r="C467" s="17" t="n">
        <v>277</v>
      </c>
      <c r="D467" s="21" t="n">
        <v>10030003</v>
      </c>
      <c r="E467" s="28">
        <f>IFERROR(VLOOKUP(D467,'أرصدة المخزن'!$A:$E,3,0),"")</f>
        <v/>
      </c>
      <c r="F467" s="28">
        <f>IFERROR(VLOOKUP(D467,'أرصدة المخزن'!$A:$H,4,0),"")</f>
        <v/>
      </c>
      <c r="G467" s="38" t="n">
        <v>34</v>
      </c>
      <c r="H467" s="102" t="inlineStr">
        <is>
          <t>إضافة</t>
        </is>
      </c>
      <c r="I467" s="13" t="inlineStr">
        <is>
          <t>وارد  لاين</t>
        </is>
      </c>
    </row>
    <row r="468" ht="24.75" customHeight="1" s="138">
      <c r="A468" s="13" t="n">
        <v>462</v>
      </c>
      <c r="B468" s="14" t="n">
        <v>46138</v>
      </c>
      <c r="C468" s="17" t="n">
        <v>277</v>
      </c>
      <c r="D468" s="21" t="n">
        <v>10030005</v>
      </c>
      <c r="E468" s="28">
        <f>IFERROR(VLOOKUP(D468,'أرصدة المخزن'!$A:$E,3,0),"")</f>
        <v/>
      </c>
      <c r="F468" s="28">
        <f>IFERROR(VLOOKUP(D468,'أرصدة المخزن'!$A:$H,4,0),"")</f>
        <v/>
      </c>
      <c r="G468" s="38" t="n">
        <v>4</v>
      </c>
      <c r="H468" s="102" t="inlineStr">
        <is>
          <t>إضافة</t>
        </is>
      </c>
      <c r="I468" s="13" t="inlineStr">
        <is>
          <t>وارد  لاين</t>
        </is>
      </c>
    </row>
    <row r="469" ht="24.75" customHeight="1" s="138">
      <c r="A469" s="13" t="n">
        <v>463</v>
      </c>
      <c r="B469" s="14" t="n">
        <v>46138</v>
      </c>
      <c r="C469" s="17" t="n">
        <v>277</v>
      </c>
      <c r="D469" s="21" t="n">
        <v>10030004</v>
      </c>
      <c r="E469" s="28">
        <f>IFERROR(VLOOKUP(D469,'أرصدة المخزن'!$A:$E,3,0),"")</f>
        <v/>
      </c>
      <c r="F469" s="28">
        <f>IFERROR(VLOOKUP(D469,'أرصدة المخزن'!$A:$H,4,0),"")</f>
        <v/>
      </c>
      <c r="G469" s="38" t="n">
        <v>5</v>
      </c>
      <c r="H469" s="102" t="inlineStr">
        <is>
          <t>إضافة</t>
        </is>
      </c>
      <c r="I469" s="13" t="inlineStr">
        <is>
          <t>وارد  لاين</t>
        </is>
      </c>
    </row>
    <row r="470" ht="24.75" customHeight="1" s="138">
      <c r="A470" s="13" t="n">
        <v>464</v>
      </c>
      <c r="B470" s="14" t="n">
        <v>46138</v>
      </c>
      <c r="C470" s="17" t="n">
        <v>278</v>
      </c>
      <c r="D470" s="21" t="n">
        <v>10170017</v>
      </c>
      <c r="E470" s="28">
        <f>IFERROR(VLOOKUP(D470,'أرصدة المخزن'!$A:$E,3,0),"")</f>
        <v/>
      </c>
      <c r="F470" s="28">
        <f>IFERROR(VLOOKUP(D470,'أرصدة المخزن'!$A:$H,4,0),"")</f>
        <v/>
      </c>
      <c r="G470" s="38" t="n">
        <v>4</v>
      </c>
      <c r="H470" s="102" t="inlineStr">
        <is>
          <t>إضافة</t>
        </is>
      </c>
      <c r="I470" s="13" t="n"/>
    </row>
    <row r="471" ht="24.75" customHeight="1" s="138">
      <c r="A471" s="13" t="n">
        <v>465</v>
      </c>
      <c r="B471" s="14" t="n">
        <v>46138</v>
      </c>
      <c r="C471" s="17" t="n">
        <v>278</v>
      </c>
      <c r="D471" s="21" t="n">
        <v>10020219</v>
      </c>
      <c r="E471" s="28">
        <f>IFERROR(VLOOKUP(D471,'أرصدة المخزن'!$A:$E,3,0),"")</f>
        <v/>
      </c>
      <c r="F471" s="28">
        <f>IFERROR(VLOOKUP(D471,'أرصدة المخزن'!$A:$H,4,0),"")</f>
        <v/>
      </c>
      <c r="G471" s="38" t="n">
        <v>1</v>
      </c>
      <c r="H471" s="102" t="inlineStr">
        <is>
          <t>إضافة</t>
        </is>
      </c>
      <c r="I471" s="13" t="n"/>
    </row>
    <row r="472" ht="24.75" customHeight="1" s="138">
      <c r="A472" s="13" t="n">
        <v>466</v>
      </c>
      <c r="B472" s="14" t="n">
        <v>46138</v>
      </c>
      <c r="C472" s="17" t="n">
        <v>278</v>
      </c>
      <c r="D472" s="21" t="n">
        <v>10020176</v>
      </c>
      <c r="E472" s="28">
        <f>IFERROR(VLOOKUP(D472,'أرصدة المخزن'!$A:$E,3,0),"")</f>
        <v/>
      </c>
      <c r="F472" s="28">
        <f>IFERROR(VLOOKUP(D472,'أرصدة المخزن'!$A:$H,4,0),"")</f>
        <v/>
      </c>
      <c r="G472" s="38" t="n">
        <v>1</v>
      </c>
      <c r="H472" s="102" t="inlineStr">
        <is>
          <t>إضافة</t>
        </is>
      </c>
      <c r="I472" s="13" t="n"/>
    </row>
    <row r="473" ht="24.75" customHeight="1" s="138">
      <c r="A473" s="13" t="n">
        <v>467</v>
      </c>
      <c r="B473" s="14" t="n">
        <v>46138</v>
      </c>
      <c r="C473" s="17" t="n">
        <v>278</v>
      </c>
      <c r="D473" s="21" t="n">
        <v>10020150</v>
      </c>
      <c r="E473" s="28">
        <f>IFERROR(VLOOKUP(D473,'أرصدة المخزن'!$A:$E,3,0),"")</f>
        <v/>
      </c>
      <c r="F473" s="28">
        <f>IFERROR(VLOOKUP(D473,'أرصدة المخزن'!$A:$H,4,0),"")</f>
        <v/>
      </c>
      <c r="G473" s="38" t="n">
        <v>2</v>
      </c>
      <c r="H473" s="102" t="inlineStr">
        <is>
          <t>إضافة</t>
        </is>
      </c>
      <c r="I473" s="13" t="n"/>
    </row>
    <row r="474" ht="24.75" customHeight="1" s="138">
      <c r="A474" s="13" t="n">
        <v>468</v>
      </c>
      <c r="B474" s="14" t="n">
        <v>46138</v>
      </c>
      <c r="C474" s="17" t="n">
        <v>278</v>
      </c>
      <c r="D474" s="21" t="n">
        <v>10010185</v>
      </c>
      <c r="E474" s="28">
        <f>IFERROR(VLOOKUP(D474,'أرصدة المخزن'!$A:$E,3,0),"")</f>
        <v/>
      </c>
      <c r="F474" s="28">
        <f>IFERROR(VLOOKUP(D474,'أرصدة المخزن'!$A:$H,4,0),"")</f>
        <v/>
      </c>
      <c r="G474" s="38" t="n">
        <v>1</v>
      </c>
      <c r="H474" s="102" t="inlineStr">
        <is>
          <t>إضافة</t>
        </is>
      </c>
      <c r="I474" s="13" t="n"/>
    </row>
    <row r="475" ht="24.75" customHeight="1" s="138">
      <c r="A475" s="13" t="n">
        <v>469</v>
      </c>
      <c r="B475" s="14" t="n">
        <v>46138</v>
      </c>
      <c r="C475" s="17" t="n">
        <v>278</v>
      </c>
      <c r="D475" s="21" t="n">
        <v>10010184</v>
      </c>
      <c r="E475" s="28">
        <f>IFERROR(VLOOKUP(D475,'أرصدة المخزن'!$A:$E,3,0),"")</f>
        <v/>
      </c>
      <c r="F475" s="28">
        <f>IFERROR(VLOOKUP(D475,'أرصدة المخزن'!$A:$H,4,0),"")</f>
        <v/>
      </c>
      <c r="G475" s="38" t="n">
        <v>1</v>
      </c>
      <c r="H475" s="102" t="inlineStr">
        <is>
          <t>إضافة</t>
        </is>
      </c>
      <c r="I475" s="13" t="n"/>
    </row>
    <row r="476" ht="24.75" customHeight="1" s="138">
      <c r="A476" s="13" t="n">
        <v>470</v>
      </c>
      <c r="B476" s="14" t="n">
        <v>46138</v>
      </c>
      <c r="C476" s="17" t="n">
        <v>278</v>
      </c>
      <c r="D476" s="21" t="n">
        <v>10170043</v>
      </c>
      <c r="E476" s="28">
        <f>IFERROR(VLOOKUP(D476,'أرصدة المخزن'!$A:$E,3,0),"")</f>
        <v/>
      </c>
      <c r="F476" s="28">
        <f>IFERROR(VLOOKUP(D476,'أرصدة المخزن'!$A:$H,4,0),"")</f>
        <v/>
      </c>
      <c r="G476" s="38" t="n">
        <v>1</v>
      </c>
      <c r="H476" s="102" t="inlineStr">
        <is>
          <t>إضافة</t>
        </is>
      </c>
      <c r="I476" s="13" t="n"/>
    </row>
    <row r="477" ht="24.75" customHeight="1" s="138">
      <c r="A477" s="13" t="n">
        <v>471</v>
      </c>
      <c r="B477" s="14" t="n">
        <v>46138</v>
      </c>
      <c r="C477" s="17" t="n">
        <v>278</v>
      </c>
      <c r="D477" s="21" t="n">
        <v>10170065</v>
      </c>
      <c r="E477" s="28">
        <f>IFERROR(VLOOKUP(D477,'أرصدة المخزن'!$A:$E,3,0),"")</f>
        <v/>
      </c>
      <c r="F477" s="28">
        <f>IFERROR(VLOOKUP(D477,'أرصدة المخزن'!$A:$H,4,0),"")</f>
        <v/>
      </c>
      <c r="G477" s="38" t="n">
        <v>1</v>
      </c>
      <c r="H477" s="102" t="inlineStr">
        <is>
          <t>إضافة</t>
        </is>
      </c>
      <c r="I477" s="13" t="n"/>
    </row>
    <row r="478" ht="24.75" customHeight="1" s="138">
      <c r="A478" s="13" t="n">
        <v>472</v>
      </c>
      <c r="B478" s="14" t="n">
        <v>46138</v>
      </c>
      <c r="C478" s="17" t="n">
        <v>278</v>
      </c>
      <c r="D478" s="21" t="n">
        <v>10060022</v>
      </c>
      <c r="E478" s="28">
        <f>IFERROR(VLOOKUP(D478,'أرصدة المخزن'!$A:$E,3,0),"")</f>
        <v/>
      </c>
      <c r="F478" s="28">
        <f>IFERROR(VLOOKUP(D478,'أرصدة المخزن'!$A:$H,4,0),"")</f>
        <v/>
      </c>
      <c r="G478" s="38" t="n">
        <v>5</v>
      </c>
      <c r="H478" s="102" t="inlineStr">
        <is>
          <t>إضافة</t>
        </is>
      </c>
      <c r="I478" s="13" t="n"/>
    </row>
    <row r="479" ht="24.75" customHeight="1" s="138">
      <c r="A479" s="13" t="n">
        <v>473</v>
      </c>
      <c r="B479" s="14" t="n">
        <v>46138</v>
      </c>
      <c r="C479" s="17" t="n">
        <v>279</v>
      </c>
      <c r="D479" s="21" t="n">
        <v>10050002</v>
      </c>
      <c r="E479" s="28">
        <f>IFERROR(VLOOKUP(D479,'أرصدة المخزن'!$A:$E,3,0),"")</f>
        <v/>
      </c>
      <c r="F479" s="28">
        <f>IFERROR(VLOOKUP(D479,'أرصدة المخزن'!$A:$H,4,0),"")</f>
        <v/>
      </c>
      <c r="G479" s="38" t="n">
        <v>5</v>
      </c>
      <c r="H479" s="102" t="inlineStr">
        <is>
          <t>إضافة</t>
        </is>
      </c>
      <c r="I479" s="13" t="inlineStr">
        <is>
          <t xml:space="preserve">وارد لاين النظافة </t>
        </is>
      </c>
    </row>
    <row r="480" ht="24.75" customHeight="1" s="138">
      <c r="A480" s="13" t="n">
        <v>474</v>
      </c>
      <c r="B480" s="14" t="n">
        <v>46138</v>
      </c>
      <c r="C480" s="17" t="n">
        <v>280</v>
      </c>
      <c r="D480" s="21" t="n">
        <v>10050002</v>
      </c>
      <c r="E480" s="28">
        <f>IFERROR(VLOOKUP(D480,'أرصدة المخزن'!$A:$E,3,0),"")</f>
        <v/>
      </c>
      <c r="F480" s="28">
        <f>IFERROR(VLOOKUP(D480,'أرصدة المخزن'!$A:$H,4,0),"")</f>
        <v/>
      </c>
      <c r="G480" s="38" t="n">
        <v>18</v>
      </c>
      <c r="H480" s="102" t="inlineStr">
        <is>
          <t>إضافة</t>
        </is>
      </c>
      <c r="I480" s="13" t="inlineStr">
        <is>
          <t xml:space="preserve">وارد لاين النظافة </t>
        </is>
      </c>
    </row>
    <row r="481" ht="24.75" customHeight="1" s="138">
      <c r="A481" s="13" t="n">
        <v>475</v>
      </c>
      <c r="B481" s="14" t="n">
        <v>46138</v>
      </c>
      <c r="C481" s="17" t="n">
        <v>281</v>
      </c>
      <c r="D481" s="21" t="n">
        <v>10010121</v>
      </c>
      <c r="E481" s="28">
        <f>IFERROR(VLOOKUP(D481,'أرصدة المخزن'!$A:$E,3,0),"")</f>
        <v/>
      </c>
      <c r="F481" s="28">
        <f>IFERROR(VLOOKUP(D481,'أرصدة المخزن'!$A:$H,4,0),"")</f>
        <v/>
      </c>
      <c r="G481" s="38" t="n">
        <v>1</v>
      </c>
      <c r="H481" s="102" t="inlineStr">
        <is>
          <t>إضافة</t>
        </is>
      </c>
      <c r="I481" s="13" t="n"/>
    </row>
    <row r="482" ht="24.75" customHeight="1" s="138">
      <c r="A482" s="13" t="n">
        <v>476</v>
      </c>
      <c r="B482" s="14" t="n">
        <v>46138</v>
      </c>
      <c r="C482" s="17" t="n">
        <v>281</v>
      </c>
      <c r="D482" s="21" t="n">
        <v>10010012</v>
      </c>
      <c r="E482" s="28">
        <f>IFERROR(VLOOKUP(D482,'أرصدة المخزن'!$A:$E,3,0),"")</f>
        <v/>
      </c>
      <c r="F482" s="28">
        <f>IFERROR(VLOOKUP(D482,'أرصدة المخزن'!$A:$H,4,0),"")</f>
        <v/>
      </c>
      <c r="G482" s="38" t="n">
        <v>1</v>
      </c>
      <c r="H482" s="102" t="inlineStr">
        <is>
          <t>إضافة</t>
        </is>
      </c>
      <c r="I482" s="13" t="n"/>
    </row>
    <row r="483" ht="24.75" customHeight="1" s="138">
      <c r="A483" s="13" t="n">
        <v>477</v>
      </c>
      <c r="B483" s="14" t="n">
        <v>46138</v>
      </c>
      <c r="C483" s="17" t="n">
        <v>281</v>
      </c>
      <c r="D483" s="21" t="n">
        <v>10010152</v>
      </c>
      <c r="E483" s="28">
        <f>IFERROR(VLOOKUP(D483,'أرصدة المخزن'!$A:$E,3,0),"")</f>
        <v/>
      </c>
      <c r="F483" s="28">
        <f>IFERROR(VLOOKUP(D483,'أرصدة المخزن'!$A:$H,4,0),"")</f>
        <v/>
      </c>
      <c r="G483" s="38" t="n">
        <v>5</v>
      </c>
      <c r="H483" s="102" t="inlineStr">
        <is>
          <t>إضافة</t>
        </is>
      </c>
      <c r="I483" s="13" t="n"/>
    </row>
    <row r="484" ht="24.75" customHeight="1" s="138">
      <c r="A484" s="13" t="n">
        <v>478</v>
      </c>
      <c r="B484" s="14" t="n">
        <v>46139</v>
      </c>
      <c r="C484" s="17" t="n">
        <v>282</v>
      </c>
      <c r="D484" s="21" t="n">
        <v>10040034</v>
      </c>
      <c r="E484" s="28">
        <f>IFERROR(VLOOKUP(D484,'أرصدة المخزن'!$A:$E,3,0),"")</f>
        <v/>
      </c>
      <c r="F484" s="28">
        <f>IFERROR(VLOOKUP(D484,'أرصدة المخزن'!$A:$H,4,0),"")</f>
        <v/>
      </c>
      <c r="G484" s="38" t="n">
        <v>4</v>
      </c>
      <c r="H484" s="102" t="inlineStr">
        <is>
          <t>إضافة</t>
        </is>
      </c>
      <c r="I484" s="13" t="n"/>
    </row>
    <row r="485" ht="24.75" customHeight="1" s="138">
      <c r="A485" s="13" t="n">
        <v>479</v>
      </c>
      <c r="B485" s="14" t="n">
        <v>46140</v>
      </c>
      <c r="C485" s="17" t="n">
        <v>283</v>
      </c>
      <c r="D485" s="21" t="n">
        <v>10110002</v>
      </c>
      <c r="E485" s="28">
        <f>IFERROR(VLOOKUP(D485,'أرصدة المخزن'!$A:$E,3,0),"")</f>
        <v/>
      </c>
      <c r="F485" s="28">
        <f>IFERROR(VLOOKUP(D485,'أرصدة المخزن'!$A:$H,4,0),"")</f>
        <v/>
      </c>
      <c r="G485" s="38" t="n">
        <v>10</v>
      </c>
      <c r="H485" s="102" t="inlineStr">
        <is>
          <t>إضافة</t>
        </is>
      </c>
      <c r="I485" s="13" t="n"/>
    </row>
    <row r="486" ht="24.75" customHeight="1" s="138">
      <c r="A486" s="13" t="n">
        <v>480</v>
      </c>
      <c r="B486" s="14" t="n">
        <v>46140</v>
      </c>
      <c r="C486" s="17" t="n">
        <v>283</v>
      </c>
      <c r="D486" s="21" t="n">
        <v>10110006</v>
      </c>
      <c r="E486" s="28">
        <f>IFERROR(VLOOKUP(D486,'أرصدة المخزن'!$A:$E,3,0),"")</f>
        <v/>
      </c>
      <c r="F486" s="28">
        <f>IFERROR(VLOOKUP(D486,'أرصدة المخزن'!$A:$H,4,0),"")</f>
        <v/>
      </c>
      <c r="G486" s="38" t="n">
        <v>2</v>
      </c>
      <c r="H486" s="102" t="inlineStr">
        <is>
          <t>إضافة</t>
        </is>
      </c>
      <c r="I486" s="13" t="n"/>
    </row>
    <row r="487" ht="24.75" customHeight="1" s="138">
      <c r="A487" s="13" t="n">
        <v>481</v>
      </c>
      <c r="B487" s="14" t="n">
        <v>46140</v>
      </c>
      <c r="C487" s="17" t="n">
        <v>283</v>
      </c>
      <c r="D487" s="21" t="n">
        <v>10110003</v>
      </c>
      <c r="E487" s="28">
        <f>IFERROR(VLOOKUP(D487,'أرصدة المخزن'!$A:$E,3,0),"")</f>
        <v/>
      </c>
      <c r="F487" s="28">
        <f>IFERROR(VLOOKUP(D487,'أرصدة المخزن'!$A:$H,4,0),"")</f>
        <v/>
      </c>
      <c r="G487" s="38" t="n">
        <v>4</v>
      </c>
      <c r="H487" s="102" t="inlineStr">
        <is>
          <t>إضافة</t>
        </is>
      </c>
      <c r="I487" s="13" t="n"/>
    </row>
    <row r="488" ht="24.75" customHeight="1" s="138">
      <c r="A488" s="13" t="n">
        <v>482</v>
      </c>
      <c r="B488" s="14" t="n">
        <v>46140</v>
      </c>
      <c r="C488" s="17" t="n">
        <v>283</v>
      </c>
      <c r="D488" s="21" t="n">
        <v>10110008</v>
      </c>
      <c r="E488" s="28">
        <f>IFERROR(VLOOKUP(D488,'أرصدة المخزن'!$A:$E,3,0),"")</f>
        <v/>
      </c>
      <c r="F488" s="28">
        <f>IFERROR(VLOOKUP(D488,'أرصدة المخزن'!$A:$H,4,0),"")</f>
        <v/>
      </c>
      <c r="G488" s="38" t="n">
        <v>20</v>
      </c>
      <c r="H488" s="102" t="inlineStr">
        <is>
          <t>إضافة</t>
        </is>
      </c>
      <c r="I488" s="13" t="n"/>
    </row>
    <row r="489" ht="24.75" customHeight="1" s="138">
      <c r="A489" s="13" t="n">
        <v>483</v>
      </c>
      <c r="B489" s="14" t="n">
        <v>46140</v>
      </c>
      <c r="C489" s="17" t="n">
        <v>283</v>
      </c>
      <c r="D489" s="21" t="n">
        <v>10110009</v>
      </c>
      <c r="E489" s="28">
        <f>IFERROR(VLOOKUP(D489,'أرصدة المخزن'!$A:$E,3,0),"")</f>
        <v/>
      </c>
      <c r="F489" s="28">
        <f>IFERROR(VLOOKUP(D489,'أرصدة المخزن'!$A:$H,4,0),"")</f>
        <v/>
      </c>
      <c r="G489" s="38" t="n">
        <v>10</v>
      </c>
      <c r="H489" s="102" t="inlineStr">
        <is>
          <t>إضافة</t>
        </is>
      </c>
      <c r="I489" s="13" t="n"/>
    </row>
    <row r="490" ht="24.75" customHeight="1" s="138">
      <c r="A490" s="13" t="n">
        <v>484</v>
      </c>
      <c r="B490" s="14" t="n">
        <v>46140</v>
      </c>
      <c r="C490" s="17" t="n">
        <v>283</v>
      </c>
      <c r="D490" s="21" t="n">
        <v>10110004</v>
      </c>
      <c r="E490" s="28">
        <f>IFERROR(VLOOKUP(D490,'أرصدة المخزن'!$A:$E,3,0),"")</f>
        <v/>
      </c>
      <c r="F490" s="28">
        <f>IFERROR(VLOOKUP(D490,'أرصدة المخزن'!$A:$H,4,0),"")</f>
        <v/>
      </c>
      <c r="G490" s="38" t="n">
        <v>3</v>
      </c>
      <c r="H490" s="102" t="inlineStr">
        <is>
          <t>إضافة</t>
        </is>
      </c>
      <c r="I490" s="13" t="n"/>
    </row>
    <row r="491" ht="24.75" customHeight="1" s="138">
      <c r="A491" s="13" t="n">
        <v>485</v>
      </c>
      <c r="B491" s="14" t="n">
        <v>46140</v>
      </c>
      <c r="C491" s="17" t="n">
        <v>284</v>
      </c>
      <c r="D491" s="21" t="n">
        <v>10060012</v>
      </c>
      <c r="E491" s="28">
        <f>IFERROR(VLOOKUP(D491,'أرصدة المخزن'!$A:$E,3,0),"")</f>
        <v/>
      </c>
      <c r="F491" s="28">
        <f>IFERROR(VLOOKUP(D491,'أرصدة المخزن'!$A:$H,4,0),"")</f>
        <v/>
      </c>
      <c r="G491" s="38" t="n">
        <v>4</v>
      </c>
      <c r="H491" s="102" t="inlineStr">
        <is>
          <t>إضافة</t>
        </is>
      </c>
      <c r="I491" s="13" t="n"/>
    </row>
    <row r="492" ht="24.75" customHeight="1" s="138">
      <c r="A492" s="13" t="n">
        <v>486</v>
      </c>
      <c r="B492" s="14" t="n">
        <v>46140</v>
      </c>
      <c r="C492" s="17" t="n">
        <v>284</v>
      </c>
      <c r="D492" s="21" t="n">
        <v>10060014</v>
      </c>
      <c r="E492" s="28">
        <f>IFERROR(VLOOKUP(D492,'أرصدة المخزن'!$A:$E,3,0),"")</f>
        <v/>
      </c>
      <c r="F492" s="28">
        <f>IFERROR(VLOOKUP(D492,'أرصدة المخزن'!$A:$H,4,0),"")</f>
        <v/>
      </c>
      <c r="G492" s="38" t="n">
        <v>4</v>
      </c>
      <c r="H492" s="102" t="inlineStr">
        <is>
          <t>إضافة</t>
        </is>
      </c>
      <c r="I492" s="13" t="n"/>
    </row>
    <row r="493" ht="24.75" customHeight="1" s="138">
      <c r="A493" s="13" t="n">
        <v>487</v>
      </c>
      <c r="B493" s="14" t="n">
        <v>46140</v>
      </c>
      <c r="C493" s="17" t="n">
        <v>284</v>
      </c>
      <c r="D493" s="21" t="n">
        <v>10060013</v>
      </c>
      <c r="E493" s="28">
        <f>IFERROR(VLOOKUP(D493,'أرصدة المخزن'!$A:$E,3,0),"")</f>
        <v/>
      </c>
      <c r="F493" s="28">
        <f>IFERROR(VLOOKUP(D493,'أرصدة المخزن'!$A:$H,4,0),"")</f>
        <v/>
      </c>
      <c r="G493" s="38" t="n">
        <v>4</v>
      </c>
      <c r="H493" s="102" t="inlineStr">
        <is>
          <t>إضافة</t>
        </is>
      </c>
      <c r="I493" s="13" t="n"/>
    </row>
    <row r="494" ht="24.75" customHeight="1" s="138">
      <c r="A494" s="13" t="n">
        <v>488</v>
      </c>
      <c r="B494" s="14" t="n">
        <v>46140</v>
      </c>
      <c r="C494" s="17" t="n">
        <v>284</v>
      </c>
      <c r="D494" s="21" t="n">
        <v>10060016</v>
      </c>
      <c r="E494" s="28">
        <f>IFERROR(VLOOKUP(D494,'أرصدة المخزن'!$A:$E,3,0),"")</f>
        <v/>
      </c>
      <c r="F494" s="28">
        <f>IFERROR(VLOOKUP(D494,'أرصدة المخزن'!$A:$H,4,0),"")</f>
        <v/>
      </c>
      <c r="G494" s="38" t="n">
        <v>3</v>
      </c>
      <c r="H494" s="102" t="inlineStr">
        <is>
          <t>إضافة</t>
        </is>
      </c>
      <c r="I494" s="13" t="n"/>
    </row>
    <row r="495" ht="24.75" customHeight="1" s="138">
      <c r="A495" s="13" t="n">
        <v>489</v>
      </c>
      <c r="B495" s="14" t="n">
        <v>46140</v>
      </c>
      <c r="C495" s="17" t="n">
        <v>284</v>
      </c>
      <c r="D495" s="21" t="n">
        <v>10060011</v>
      </c>
      <c r="E495" s="28">
        <f>IFERROR(VLOOKUP(D495,'أرصدة المخزن'!$A:$E,3,0),"")</f>
        <v/>
      </c>
      <c r="F495" s="28">
        <f>IFERROR(VLOOKUP(D495,'أرصدة المخزن'!$A:$H,4,0),"")</f>
        <v/>
      </c>
      <c r="G495" s="38" t="n">
        <v>10</v>
      </c>
      <c r="H495" s="102" t="inlineStr">
        <is>
          <t>إضافة</t>
        </is>
      </c>
      <c r="I495" s="13" t="n"/>
    </row>
    <row r="496" ht="24.75" customHeight="1" s="138">
      <c r="A496" s="13" t="n">
        <v>490</v>
      </c>
      <c r="B496" s="14" t="n">
        <v>46140</v>
      </c>
      <c r="C496" s="17" t="n">
        <v>284</v>
      </c>
      <c r="D496" s="21" t="n">
        <v>10060020</v>
      </c>
      <c r="E496" s="28">
        <f>IFERROR(VLOOKUP(D496,'أرصدة المخزن'!$A:$E,3,0),"")</f>
        <v/>
      </c>
      <c r="F496" s="28">
        <f>IFERROR(VLOOKUP(D496,'أرصدة المخزن'!$A:$H,4,0),"")</f>
        <v/>
      </c>
      <c r="G496" s="38" t="n">
        <v>10</v>
      </c>
      <c r="H496" s="102" t="inlineStr">
        <is>
          <t>إضافة</t>
        </is>
      </c>
      <c r="I496" s="13" t="n"/>
    </row>
    <row r="497" ht="24.75" customHeight="1" s="138">
      <c r="A497" s="13" t="n">
        <v>491</v>
      </c>
      <c r="B497" s="14" t="n">
        <v>46140</v>
      </c>
      <c r="C497" s="17" t="n">
        <v>284</v>
      </c>
      <c r="D497" s="21" t="n">
        <v>10170055</v>
      </c>
      <c r="E497" s="28">
        <f>IFERROR(VLOOKUP(D497,'أرصدة المخزن'!$A:$E,3,0),"")</f>
        <v/>
      </c>
      <c r="F497" s="28">
        <f>IFERROR(VLOOKUP(D497,'أرصدة المخزن'!$A:$H,4,0),"")</f>
        <v/>
      </c>
      <c r="G497" s="38" t="n">
        <v>15</v>
      </c>
      <c r="H497" s="102" t="inlineStr">
        <is>
          <t>إضافة</t>
        </is>
      </c>
      <c r="I497" s="13" t="n"/>
    </row>
    <row r="498" ht="24.75" customHeight="1" s="138">
      <c r="A498" s="13" t="n">
        <v>492</v>
      </c>
      <c r="B498" s="14" t="n">
        <v>46140</v>
      </c>
      <c r="C498" s="17" t="n">
        <v>284</v>
      </c>
      <c r="D498" s="21" t="n">
        <v>10060002</v>
      </c>
      <c r="E498" s="28">
        <f>IFERROR(VLOOKUP(D498,'أرصدة المخزن'!$A:$E,3,0),"")</f>
        <v/>
      </c>
      <c r="F498" s="28">
        <f>IFERROR(VLOOKUP(D498,'أرصدة المخزن'!$A:$H,4,0),"")</f>
        <v/>
      </c>
      <c r="G498" s="38" t="n">
        <v>2</v>
      </c>
      <c r="H498" s="102" t="inlineStr">
        <is>
          <t>إضافة</t>
        </is>
      </c>
      <c r="I498" s="13" t="n"/>
    </row>
    <row r="499" ht="24.75" customHeight="1" s="138">
      <c r="A499" s="13" t="n">
        <v>493</v>
      </c>
      <c r="B499" s="14" t="n">
        <v>46140</v>
      </c>
      <c r="C499" s="17" t="n">
        <v>284</v>
      </c>
      <c r="D499" s="21" t="n">
        <v>10060001</v>
      </c>
      <c r="E499" s="28">
        <f>IFERROR(VLOOKUP(D499,'أرصدة المخزن'!$A:$E,3,0),"")</f>
        <v/>
      </c>
      <c r="F499" s="28">
        <f>IFERROR(VLOOKUP(D499,'أرصدة المخزن'!$A:$H,4,0),"")</f>
        <v/>
      </c>
      <c r="G499" s="38" t="n">
        <v>10</v>
      </c>
      <c r="H499" s="102" t="inlineStr">
        <is>
          <t>إضافة</t>
        </is>
      </c>
      <c r="I499" s="13" t="n"/>
    </row>
    <row r="500" ht="24.75" customHeight="1" s="138">
      <c r="A500" s="13" t="n">
        <v>494</v>
      </c>
      <c r="B500" s="14" t="n">
        <v>46140</v>
      </c>
      <c r="C500" s="17" t="n">
        <v>285</v>
      </c>
      <c r="D500" s="21" t="n">
        <v>10030062</v>
      </c>
      <c r="E500" s="28">
        <f>IFERROR(VLOOKUP(D500,'أرصدة المخزن'!$A:$E,3,0),"")</f>
        <v/>
      </c>
      <c r="F500" s="28">
        <f>IFERROR(VLOOKUP(D500,'أرصدة المخزن'!$A:$H,4,0),"")</f>
        <v/>
      </c>
      <c r="G500" s="38" t="n">
        <v>75</v>
      </c>
      <c r="H500" s="102" t="inlineStr">
        <is>
          <t>إضافة</t>
        </is>
      </c>
      <c r="I500" s="13" t="n"/>
    </row>
    <row r="501" ht="24.75" customHeight="1" s="138">
      <c r="A501" s="13" t="n">
        <v>495</v>
      </c>
      <c r="B501" s="14" t="n">
        <v>46140</v>
      </c>
      <c r="C501" s="17" t="n">
        <v>285</v>
      </c>
      <c r="D501" s="21" t="n">
        <v>10110017</v>
      </c>
      <c r="E501" s="28">
        <f>IFERROR(VLOOKUP(D501,'أرصدة المخزن'!$A:$E,3,0),"")</f>
        <v/>
      </c>
      <c r="F501" s="28">
        <f>IFERROR(VLOOKUP(D501,'أرصدة المخزن'!$A:$H,4,0),"")</f>
        <v/>
      </c>
      <c r="G501" s="38" t="n">
        <v>1</v>
      </c>
      <c r="H501" s="102" t="inlineStr">
        <is>
          <t>إضافة</t>
        </is>
      </c>
      <c r="I501" s="13" t="n"/>
    </row>
    <row r="502" ht="24.75" customHeight="1" s="138">
      <c r="A502" s="13" t="n">
        <v>496</v>
      </c>
      <c r="B502" s="14" t="n">
        <v>46140</v>
      </c>
      <c r="C502" s="17" t="n">
        <v>285</v>
      </c>
      <c r="D502" s="21" t="n">
        <v>10110016</v>
      </c>
      <c r="E502" s="28">
        <f>IFERROR(VLOOKUP(D502,'أرصدة المخزن'!$A:$E,3,0),"")</f>
        <v/>
      </c>
      <c r="F502" s="28">
        <f>IFERROR(VLOOKUP(D502,'أرصدة المخزن'!$A:$H,4,0),"")</f>
        <v/>
      </c>
      <c r="G502" s="38" t="n">
        <v>1</v>
      </c>
      <c r="H502" s="102" t="inlineStr">
        <is>
          <t>إضافة</t>
        </is>
      </c>
      <c r="I502" s="13" t="n"/>
    </row>
    <row r="503" ht="24.75" customHeight="1" s="138">
      <c r="A503" s="13" t="n">
        <v>497</v>
      </c>
      <c r="B503" s="14" t="n">
        <v>46140</v>
      </c>
      <c r="C503" s="17" t="n">
        <v>285</v>
      </c>
      <c r="D503" s="21" t="n">
        <v>10110013</v>
      </c>
      <c r="E503" s="28">
        <f>IFERROR(VLOOKUP(D503,'أرصدة المخزن'!$A:$E,3,0),"")</f>
        <v/>
      </c>
      <c r="F503" s="28">
        <f>IFERROR(VLOOKUP(D503,'أرصدة المخزن'!$A:$H,4,0),"")</f>
        <v/>
      </c>
      <c r="G503" s="38" t="n">
        <v>1</v>
      </c>
      <c r="H503" s="102" t="inlineStr">
        <is>
          <t>إضافة</t>
        </is>
      </c>
      <c r="I503" s="13" t="n"/>
    </row>
    <row r="504" ht="24.75" customHeight="1" s="138">
      <c r="A504" s="13" t="n">
        <v>498</v>
      </c>
      <c r="B504" s="14" t="n">
        <v>46140</v>
      </c>
      <c r="C504" s="17" t="n">
        <v>285</v>
      </c>
      <c r="D504" s="21" t="n">
        <v>10110018</v>
      </c>
      <c r="E504" s="28">
        <f>IFERROR(VLOOKUP(D504,'أرصدة المخزن'!$A:$E,3,0),"")</f>
        <v/>
      </c>
      <c r="F504" s="28">
        <f>IFERROR(VLOOKUP(D504,'أرصدة المخزن'!$A:$H,4,0),"")</f>
        <v/>
      </c>
      <c r="G504" s="38" t="n">
        <v>1</v>
      </c>
      <c r="H504" s="102" t="inlineStr">
        <is>
          <t>إضافة</t>
        </is>
      </c>
      <c r="I504" s="13" t="n"/>
    </row>
    <row r="505" ht="24.75" customHeight="1" s="138">
      <c r="A505" s="13" t="n">
        <v>499</v>
      </c>
      <c r="B505" s="14" t="n">
        <v>46140</v>
      </c>
      <c r="C505" s="17" t="n">
        <v>285</v>
      </c>
      <c r="D505" s="21" t="n">
        <v>10170014</v>
      </c>
      <c r="E505" s="28">
        <f>IFERROR(VLOOKUP(D505,'أرصدة المخزن'!$A:$E,3,0),"")</f>
        <v/>
      </c>
      <c r="F505" s="28">
        <f>IFERROR(VLOOKUP(D505,'أرصدة المخزن'!$A:$H,4,0),"")</f>
        <v/>
      </c>
      <c r="G505" s="38" t="n">
        <v>1</v>
      </c>
      <c r="H505" s="102" t="inlineStr">
        <is>
          <t>إضافة</t>
        </is>
      </c>
      <c r="I505" s="13" t="n"/>
    </row>
    <row r="506" ht="24.75" customHeight="1" s="138">
      <c r="A506" s="13" t="n">
        <v>500</v>
      </c>
      <c r="B506" s="14" t="n">
        <v>46140</v>
      </c>
      <c r="C506" s="17" t="n">
        <v>285</v>
      </c>
      <c r="D506" s="21" t="n">
        <v>10070019</v>
      </c>
      <c r="E506" s="28">
        <f>IFERROR(VLOOKUP(D506,'أرصدة المخزن'!$A:$E,3,0),"")</f>
        <v/>
      </c>
      <c r="F506" s="28">
        <f>IFERROR(VLOOKUP(D506,'أرصدة المخزن'!$A:$H,4,0),"")</f>
        <v/>
      </c>
      <c r="G506" s="38" t="n">
        <v>2</v>
      </c>
      <c r="H506" s="102" t="inlineStr">
        <is>
          <t>إضافة</t>
        </is>
      </c>
      <c r="I506" s="13" t="n"/>
    </row>
    <row r="507" ht="24.75" customHeight="1" s="138">
      <c r="A507" s="13" t="n">
        <v>501</v>
      </c>
      <c r="B507" s="14" t="n">
        <v>46140</v>
      </c>
      <c r="C507" s="17" t="n">
        <v>285</v>
      </c>
      <c r="D507" s="21" t="n">
        <v>10010154</v>
      </c>
      <c r="E507" s="28">
        <f>IFERROR(VLOOKUP(D507,'أرصدة المخزن'!$A:$E,3,0),"")</f>
        <v/>
      </c>
      <c r="F507" s="28">
        <f>IFERROR(VLOOKUP(D507,'أرصدة المخزن'!$A:$H,4,0),"")</f>
        <v/>
      </c>
      <c r="G507" s="38" t="n">
        <v>1</v>
      </c>
      <c r="H507" s="102" t="inlineStr">
        <is>
          <t>إضافة</t>
        </is>
      </c>
      <c r="I507" s="13" t="n"/>
    </row>
    <row r="508" ht="24.75" customHeight="1" s="138">
      <c r="A508" s="13" t="n">
        <v>502</v>
      </c>
      <c r="B508" s="14" t="n">
        <v>46142</v>
      </c>
      <c r="C508" s="17" t="n">
        <v>286</v>
      </c>
      <c r="D508" s="21" t="n">
        <v>10110014</v>
      </c>
      <c r="E508" s="28">
        <f>IFERROR(VLOOKUP(D508,'أرصدة المخزن'!$A:$E,3,0),"")</f>
        <v/>
      </c>
      <c r="F508" s="28">
        <f>IFERROR(VLOOKUP(D508,'أرصدة المخزن'!$A:$H,4,0),"")</f>
        <v/>
      </c>
      <c r="G508" s="38" t="n">
        <v>1</v>
      </c>
      <c r="H508" s="102" t="inlineStr">
        <is>
          <t>إضافة</t>
        </is>
      </c>
      <c r="I508" s="13" t="n"/>
    </row>
    <row r="509" ht="24.75" customHeight="1" s="138">
      <c r="A509" s="13" t="n">
        <v>503</v>
      </c>
      <c r="B509" s="14" t="n">
        <v>46142</v>
      </c>
      <c r="C509" s="17" t="n">
        <v>287</v>
      </c>
      <c r="D509" s="21" t="n">
        <v>10130008</v>
      </c>
      <c r="E509" s="28">
        <f>IFERROR(VLOOKUP(D509,'أرصدة المخزن'!$A:$E,3,0),"")</f>
        <v/>
      </c>
      <c r="F509" s="28">
        <f>IFERROR(VLOOKUP(D509,'أرصدة المخزن'!$A:$H,4,0),"")</f>
        <v/>
      </c>
      <c r="G509" s="38" t="n">
        <v>1</v>
      </c>
      <c r="H509" s="102" t="inlineStr">
        <is>
          <t>إضافة</t>
        </is>
      </c>
      <c r="I509" s="13" t="n"/>
    </row>
    <row r="510" ht="24.75" customHeight="1" s="138">
      <c r="A510" s="13" t="n">
        <v>504</v>
      </c>
      <c r="B510" s="14" t="n">
        <v>46142</v>
      </c>
      <c r="C510" s="17" t="n">
        <v>288</v>
      </c>
      <c r="D510" s="21" t="n">
        <v>10020149</v>
      </c>
      <c r="E510" s="28">
        <f>IFERROR(VLOOKUP(D510,'أرصدة المخزن'!$A:$E,3,0),"")</f>
        <v/>
      </c>
      <c r="F510" s="28">
        <f>IFERROR(VLOOKUP(D510,'أرصدة المخزن'!$A:$H,4,0),"")</f>
        <v/>
      </c>
      <c r="G510" s="38" t="n">
        <v>4</v>
      </c>
      <c r="H510" s="102" t="inlineStr">
        <is>
          <t>إضافة</t>
        </is>
      </c>
      <c r="I510" s="13" t="n"/>
    </row>
    <row r="511" ht="24.75" customHeight="1" s="138">
      <c r="A511" s="13" t="n">
        <v>505</v>
      </c>
      <c r="B511" s="14" t="n">
        <v>46142</v>
      </c>
      <c r="C511" s="17" t="n">
        <v>289</v>
      </c>
      <c r="D511" s="21" t="n">
        <v>10050003</v>
      </c>
      <c r="E511" s="28">
        <f>IFERROR(VLOOKUP(D511,'أرصدة المخزن'!$A:$E,3,0),"")</f>
        <v/>
      </c>
      <c r="F511" s="28">
        <f>IFERROR(VLOOKUP(D511,'أرصدة المخزن'!$A:$H,4,0),"")</f>
        <v/>
      </c>
      <c r="G511" s="38" t="n">
        <v>36</v>
      </c>
      <c r="H511" s="102" t="inlineStr">
        <is>
          <t>إضافة</t>
        </is>
      </c>
      <c r="I511" s="13" t="n"/>
    </row>
    <row r="512" ht="24.75" customHeight="1" s="138">
      <c r="A512" s="13" t="n">
        <v>506</v>
      </c>
      <c r="B512" s="14" t="n">
        <v>46121</v>
      </c>
      <c r="C512" s="17" t="inlineStr">
        <is>
          <t>*258*</t>
        </is>
      </c>
      <c r="D512" s="21" t="n">
        <v>10040001</v>
      </c>
      <c r="E512" s="28">
        <f>IFERROR(VLOOKUP(D512,'أرصدة المخزن'!$A:$E,3,0),"")</f>
        <v/>
      </c>
      <c r="F512" s="28">
        <f>IFERROR(VLOOKUP(D512,'أرصدة المخزن'!$A:$H,4,0),"")</f>
        <v/>
      </c>
      <c r="G512" s="38" t="n">
        <v>28</v>
      </c>
      <c r="H512" s="102" t="inlineStr">
        <is>
          <t>إضافة</t>
        </is>
      </c>
      <c r="I512" s="13" t="inlineStr">
        <is>
          <t>تم.التوريد.من.شركة.لاين.يوم.9-4-2026</t>
        </is>
      </c>
    </row>
    <row r="513" ht="24.75" customHeight="1" s="138">
      <c r="A513" s="13" t="n">
        <v>507</v>
      </c>
      <c r="B513" s="14" t="n">
        <v>46143</v>
      </c>
      <c r="C513" s="17" t="n">
        <v>290</v>
      </c>
      <c r="D513" s="21" t="n">
        <v>10040027</v>
      </c>
      <c r="E513" s="28">
        <f>IFERROR(VLOOKUP(D513,'أرصدة المخزن'!$A:$E,3,0),"")</f>
        <v/>
      </c>
      <c r="F513" s="28">
        <f>IFERROR(VLOOKUP(D513,'أرصدة المخزن'!$A:$H,4,0),"")</f>
        <v/>
      </c>
      <c r="G513" s="38" t="n">
        <v>8</v>
      </c>
      <c r="H513" s="102" t="inlineStr">
        <is>
          <t>إضافة</t>
        </is>
      </c>
      <c r="I513" s="13" t="inlineStr">
        <is>
          <t>وارد  لاين المسطحات المائية</t>
        </is>
      </c>
    </row>
    <row r="514" ht="24.75" customHeight="1" s="138">
      <c r="A514" s="13" t="n">
        <v>508</v>
      </c>
      <c r="B514" s="14" t="n">
        <v>46143</v>
      </c>
      <c r="C514" s="17" t="n">
        <v>290</v>
      </c>
      <c r="D514" s="21" t="n">
        <v>10040001</v>
      </c>
      <c r="E514" s="28">
        <f>IFERROR(VLOOKUP(D514,'أرصدة المخزن'!$A:$E,3,0),"")</f>
        <v/>
      </c>
      <c r="F514" s="28">
        <f>IFERROR(VLOOKUP(D514,'أرصدة المخزن'!$A:$H,4,0),"")</f>
        <v/>
      </c>
      <c r="G514" s="38" t="n">
        <v>50</v>
      </c>
      <c r="H514" s="102" t="inlineStr">
        <is>
          <t>إضافة</t>
        </is>
      </c>
      <c r="I514" s="13" t="inlineStr">
        <is>
          <t>وارد  لاين المسطحات المائية</t>
        </is>
      </c>
    </row>
    <row r="515" ht="24.75" customHeight="1" s="138">
      <c r="A515" s="13" t="n">
        <v>509</v>
      </c>
      <c r="B515" s="14" t="n">
        <v>46143</v>
      </c>
      <c r="C515" s="17" t="n">
        <v>290</v>
      </c>
      <c r="D515" s="21" t="n">
        <v>10040037</v>
      </c>
      <c r="E515" s="28">
        <f>IFERROR(VLOOKUP(D515,'أرصدة المخزن'!$A:$E,3,0),"")</f>
        <v/>
      </c>
      <c r="F515" s="28">
        <f>IFERROR(VLOOKUP(D515,'أرصدة المخزن'!$A:$H,4,0),"")</f>
        <v/>
      </c>
      <c r="G515" s="38" t="n">
        <v>10</v>
      </c>
      <c r="H515" s="102" t="inlineStr">
        <is>
          <t>إضافة</t>
        </is>
      </c>
      <c r="I515" s="13" t="inlineStr">
        <is>
          <t>وارد  لاين المسطحات المائية</t>
        </is>
      </c>
    </row>
    <row r="516" ht="24.75" customHeight="1" s="138">
      <c r="A516" s="13" t="n">
        <v>510</v>
      </c>
      <c r="B516" s="14" t="n">
        <v>46143</v>
      </c>
      <c r="C516" s="17" t="n">
        <v>290</v>
      </c>
      <c r="D516" s="21" t="n">
        <v>10040003</v>
      </c>
      <c r="E516" s="28">
        <f>IFERROR(VLOOKUP(D516,'أرصدة المخزن'!$A:$E,3,0),"")</f>
        <v/>
      </c>
      <c r="F516" s="28">
        <f>IFERROR(VLOOKUP(D516,'أرصدة المخزن'!$A:$H,4,0),"")</f>
        <v/>
      </c>
      <c r="G516" s="38" t="n">
        <v>25</v>
      </c>
      <c r="H516" s="102" t="inlineStr">
        <is>
          <t>إضافة</t>
        </is>
      </c>
      <c r="I516" s="13" t="inlineStr">
        <is>
          <t>وارد  لاين المسطحات المائية</t>
        </is>
      </c>
    </row>
    <row r="517" ht="24.75" customHeight="1" s="138">
      <c r="A517" s="13" t="n">
        <v>511</v>
      </c>
      <c r="B517" s="14" t="n">
        <v>46143</v>
      </c>
      <c r="C517" s="17" t="n">
        <v>290</v>
      </c>
      <c r="D517" s="21" t="n">
        <v>10040002</v>
      </c>
      <c r="E517" s="28">
        <f>IFERROR(VLOOKUP(D517,'أرصدة المخزن'!$A:$E,3,0),"")</f>
        <v/>
      </c>
      <c r="F517" s="28">
        <f>IFERROR(VLOOKUP(D517,'أرصدة المخزن'!$A:$H,4,0),"")</f>
        <v/>
      </c>
      <c r="G517" s="38" t="n">
        <v>25</v>
      </c>
      <c r="H517" s="102" t="inlineStr">
        <is>
          <t>إضافة</t>
        </is>
      </c>
      <c r="I517" s="13" t="inlineStr">
        <is>
          <t>وارد  لاين المسطحات المائية</t>
        </is>
      </c>
    </row>
    <row r="518" ht="24.75" customHeight="1" s="138">
      <c r="A518" s="13" t="n">
        <v>512</v>
      </c>
      <c r="B518" s="14" t="n">
        <v>46143</v>
      </c>
      <c r="C518" s="17" t="n">
        <v>291</v>
      </c>
      <c r="D518" s="21" t="n">
        <v>10040005</v>
      </c>
      <c r="E518" s="28">
        <f>IFERROR(VLOOKUP(D518,'أرصدة المخزن'!$A:$E,3,0),"")</f>
        <v/>
      </c>
      <c r="F518" s="28">
        <f>IFERROR(VLOOKUP(D518,'أرصدة المخزن'!$A:$H,4,0),"")</f>
        <v/>
      </c>
      <c r="G518" s="38" t="n">
        <v>4</v>
      </c>
      <c r="H518" s="102" t="inlineStr">
        <is>
          <t>إضافة</t>
        </is>
      </c>
      <c r="I518" s="13" t="inlineStr">
        <is>
          <t>وارد  لاين المسطحات المائية</t>
        </is>
      </c>
    </row>
    <row r="519" ht="24.75" customHeight="1" s="138">
      <c r="A519" s="13" t="n">
        <v>513</v>
      </c>
      <c r="B519" s="14" t="n">
        <v>46143</v>
      </c>
      <c r="C519" s="17" t="n">
        <v>291</v>
      </c>
      <c r="D519" s="21" t="n">
        <v>10040018</v>
      </c>
      <c r="E519" s="28">
        <f>IFERROR(VLOOKUP(D519,'أرصدة المخزن'!$A:$E,3,0),"")</f>
        <v/>
      </c>
      <c r="F519" s="28">
        <f>IFERROR(VLOOKUP(D519,'أرصدة المخزن'!$A:$H,4,0),"")</f>
        <v/>
      </c>
      <c r="G519" s="38" t="n">
        <v>7</v>
      </c>
      <c r="H519" s="102" t="inlineStr">
        <is>
          <t>إضافة</t>
        </is>
      </c>
      <c r="I519" s="13" t="inlineStr">
        <is>
          <t>وارد  لاين المسطحات المائية</t>
        </is>
      </c>
    </row>
    <row r="520" ht="24.75" customHeight="1" s="138">
      <c r="A520" s="13" t="n">
        <v>514</v>
      </c>
      <c r="B520" s="14" t="n">
        <v>46143</v>
      </c>
      <c r="C520" s="17" t="n">
        <v>291</v>
      </c>
      <c r="D520" s="21" t="n">
        <v>10040019</v>
      </c>
      <c r="E520" s="28">
        <f>IFERROR(VLOOKUP(D520,'أرصدة المخزن'!$A:$E,3,0),"")</f>
        <v/>
      </c>
      <c r="F520" s="28">
        <f>IFERROR(VLOOKUP(D520,'أرصدة المخزن'!$A:$H,4,0),"")</f>
        <v/>
      </c>
      <c r="G520" s="38" t="n">
        <v>2</v>
      </c>
      <c r="H520" s="102" t="inlineStr">
        <is>
          <t>إضافة</t>
        </is>
      </c>
      <c r="I520" s="13" t="inlineStr">
        <is>
          <t>وارد  لاين المسطحات المائية</t>
        </is>
      </c>
    </row>
    <row r="521" ht="24.75" customHeight="1" s="138">
      <c r="A521" s="13" t="n">
        <v>515</v>
      </c>
      <c r="B521" s="14" t="n">
        <v>46143</v>
      </c>
      <c r="C521" s="17" t="n">
        <v>291</v>
      </c>
      <c r="D521" s="21" t="n">
        <v>10040027</v>
      </c>
      <c r="E521" s="28">
        <f>IFERROR(VLOOKUP(D521,'أرصدة المخزن'!$A:$E,3,0),"")</f>
        <v/>
      </c>
      <c r="F521" s="28">
        <f>IFERROR(VLOOKUP(D521,'أرصدة المخزن'!$A:$H,4,0),"")</f>
        <v/>
      </c>
      <c r="G521" s="38" t="n">
        <v>13</v>
      </c>
      <c r="H521" s="102" t="inlineStr">
        <is>
          <t>إضافة</t>
        </is>
      </c>
      <c r="I521" s="13" t="inlineStr">
        <is>
          <t>وارد  لاين المسطحات المائية</t>
        </is>
      </c>
    </row>
    <row r="522" ht="24.75" customHeight="1" s="138">
      <c r="A522" s="13" t="n">
        <v>516</v>
      </c>
      <c r="B522" s="14" t="n">
        <v>46143</v>
      </c>
      <c r="C522" s="17" t="n">
        <v>291</v>
      </c>
      <c r="D522" s="21" t="n">
        <v>10040034</v>
      </c>
      <c r="E522" s="28">
        <f>IFERROR(VLOOKUP(D522,'أرصدة المخزن'!$A:$E,3,0),"")</f>
        <v/>
      </c>
      <c r="F522" s="28">
        <f>IFERROR(VLOOKUP(D522,'أرصدة المخزن'!$A:$H,4,0),"")</f>
        <v/>
      </c>
      <c r="G522" s="38" t="n">
        <v>7</v>
      </c>
      <c r="H522" s="102" t="inlineStr">
        <is>
          <t>إضافة</t>
        </is>
      </c>
      <c r="I522" s="13" t="inlineStr">
        <is>
          <t>وارد  لاين المسطحات المائية</t>
        </is>
      </c>
    </row>
    <row r="523" ht="24.75" customHeight="1" s="138">
      <c r="A523" s="13" t="n">
        <v>517</v>
      </c>
      <c r="B523" s="14" t="n">
        <v>46143</v>
      </c>
      <c r="C523" s="17" t="n">
        <v>291</v>
      </c>
      <c r="D523" s="21" t="n">
        <v>10010152</v>
      </c>
      <c r="E523" s="28">
        <f>IFERROR(VLOOKUP(D523,'أرصدة المخزن'!$A:$E,3,0),"")</f>
        <v/>
      </c>
      <c r="F523" s="28">
        <f>IFERROR(VLOOKUP(D523,'أرصدة المخزن'!$A:$H,4,0),"")</f>
        <v/>
      </c>
      <c r="G523" s="38" t="n">
        <v>26</v>
      </c>
      <c r="H523" s="102" t="inlineStr">
        <is>
          <t>إضافة</t>
        </is>
      </c>
      <c r="I523" s="13" t="inlineStr">
        <is>
          <t>وارد  لاين المسطحات المائية</t>
        </is>
      </c>
    </row>
    <row r="524" ht="24.75" customHeight="1" s="138">
      <c r="A524" s="13" t="n">
        <v>518</v>
      </c>
      <c r="B524" s="14" t="n">
        <v>46143</v>
      </c>
      <c r="C524" s="17" t="n">
        <v>291</v>
      </c>
      <c r="D524" s="21" t="n">
        <v>10040031</v>
      </c>
      <c r="E524" s="28">
        <f>IFERROR(VLOOKUP(D524,'أرصدة المخزن'!$A:$E,3,0),"")</f>
        <v/>
      </c>
      <c r="F524" s="28">
        <f>IFERROR(VLOOKUP(D524,'أرصدة المخزن'!$A:$H,4,0),"")</f>
        <v/>
      </c>
      <c r="G524" s="38" t="n">
        <v>21</v>
      </c>
      <c r="H524" s="102" t="inlineStr">
        <is>
          <t>إضافة</t>
        </is>
      </c>
      <c r="I524" s="13" t="inlineStr">
        <is>
          <t>وارد  لاين المسطحات المائية</t>
        </is>
      </c>
    </row>
    <row r="525" ht="24.75" customHeight="1" s="138">
      <c r="A525" s="13" t="n">
        <v>519</v>
      </c>
      <c r="B525" s="14" t="n">
        <v>46143</v>
      </c>
      <c r="C525" s="17" t="n">
        <v>291</v>
      </c>
      <c r="D525" s="21" t="n">
        <v>10010066</v>
      </c>
      <c r="E525" s="28">
        <f>IFERROR(VLOOKUP(D525,'أرصدة المخزن'!$A:$E,3,0),"")</f>
        <v/>
      </c>
      <c r="F525" s="28">
        <f>IFERROR(VLOOKUP(D525,'أرصدة المخزن'!$A:$H,4,0),"")</f>
        <v/>
      </c>
      <c r="G525" s="38" t="n">
        <v>50</v>
      </c>
      <c r="H525" s="102" t="inlineStr">
        <is>
          <t>إضافة</t>
        </is>
      </c>
      <c r="I525" s="13" t="inlineStr">
        <is>
          <t>وارد  لاين المسطحات المائية</t>
        </is>
      </c>
    </row>
    <row r="526" ht="24.75" customHeight="1" s="138">
      <c r="A526" s="13" t="n">
        <v>520</v>
      </c>
      <c r="B526" s="14" t="n">
        <v>46143</v>
      </c>
      <c r="C526" s="17" t="n">
        <v>291</v>
      </c>
      <c r="D526" s="21" t="n">
        <v>10010116</v>
      </c>
      <c r="E526" s="28">
        <f>IFERROR(VLOOKUP(D526,'أرصدة المخزن'!$A:$E,3,0),"")</f>
        <v/>
      </c>
      <c r="F526" s="28">
        <f>IFERROR(VLOOKUP(D526,'أرصدة المخزن'!$A:$H,4,0),"")</f>
        <v/>
      </c>
      <c r="G526" s="38" t="n">
        <v>20</v>
      </c>
      <c r="H526" s="102" t="inlineStr">
        <is>
          <t>إضافة</t>
        </is>
      </c>
      <c r="I526" s="13" t="inlineStr">
        <is>
          <t>وارد  لاين المسطحات المائية</t>
        </is>
      </c>
    </row>
    <row r="527" ht="24.75" customHeight="1" s="138">
      <c r="A527" s="13" t="n">
        <v>521</v>
      </c>
      <c r="B527" s="14" t="n">
        <v>46143</v>
      </c>
      <c r="C527" s="17" t="n">
        <v>291</v>
      </c>
      <c r="D527" s="21" t="n">
        <v>10010115</v>
      </c>
      <c r="E527" s="28">
        <f>IFERROR(VLOOKUP(D527,'أرصدة المخزن'!$A:$E,3,0),"")</f>
        <v/>
      </c>
      <c r="F527" s="28">
        <f>IFERROR(VLOOKUP(D527,'أرصدة المخزن'!$A:$H,4,0),"")</f>
        <v/>
      </c>
      <c r="G527" s="38" t="n">
        <v>20</v>
      </c>
      <c r="H527" s="102" t="inlineStr">
        <is>
          <t>إضافة</t>
        </is>
      </c>
      <c r="I527" s="13" t="inlineStr">
        <is>
          <t>وارد  لاين المسطحات المائية</t>
        </is>
      </c>
    </row>
    <row r="528" ht="24.75" customHeight="1" s="138">
      <c r="A528" s="13" t="n">
        <v>522</v>
      </c>
      <c r="B528" s="14" t="n">
        <v>46143</v>
      </c>
      <c r="C528" s="17" t="n">
        <v>291</v>
      </c>
      <c r="D528" s="21" t="n">
        <v>10010003</v>
      </c>
      <c r="E528" s="28">
        <f>IFERROR(VLOOKUP(D528,'أرصدة المخزن'!$A:$E,3,0),"")</f>
        <v/>
      </c>
      <c r="F528" s="28">
        <f>IFERROR(VLOOKUP(D528,'أرصدة المخزن'!$A:$H,4,0),"")</f>
        <v/>
      </c>
      <c r="G528" s="38" t="n">
        <v>50</v>
      </c>
      <c r="H528" s="102" t="inlineStr">
        <is>
          <t>إضافة</t>
        </is>
      </c>
      <c r="I528" s="13" t="inlineStr">
        <is>
          <t>وارد  لاين المسطحات المائية</t>
        </is>
      </c>
    </row>
    <row r="529" ht="24.75" customHeight="1" s="138">
      <c r="A529" s="13" t="n">
        <v>523</v>
      </c>
      <c r="B529" s="14" t="n">
        <v>46143</v>
      </c>
      <c r="C529" s="17" t="n">
        <v>291</v>
      </c>
      <c r="D529" s="21" t="n">
        <v>10010159</v>
      </c>
      <c r="E529" s="28">
        <f>IFERROR(VLOOKUP(D529,'أرصدة المخزن'!$A:$E,3,0),"")</f>
        <v/>
      </c>
      <c r="F529" s="28">
        <f>IFERROR(VLOOKUP(D529,'أرصدة المخزن'!$A:$H,4,0),"")</f>
        <v/>
      </c>
      <c r="G529" s="38" t="n">
        <v>1</v>
      </c>
      <c r="H529" s="102" t="inlineStr">
        <is>
          <t>إضافة</t>
        </is>
      </c>
      <c r="I529" s="13" t="inlineStr">
        <is>
          <t>وارد  لاين المسطحات المائية</t>
        </is>
      </c>
    </row>
    <row r="530" ht="24.75" customHeight="1" s="138">
      <c r="A530" s="13" t="n">
        <v>524</v>
      </c>
      <c r="B530" s="14" t="n">
        <v>46143</v>
      </c>
      <c r="C530" s="17" t="n">
        <v>291</v>
      </c>
      <c r="D530" s="21" t="n">
        <v>10040026</v>
      </c>
      <c r="E530" s="28">
        <f>IFERROR(VLOOKUP(D530,'أرصدة المخزن'!$A:$E,3,0),"")</f>
        <v/>
      </c>
      <c r="F530" s="28">
        <f>IFERROR(VLOOKUP(D530,'أرصدة المخزن'!$A:$H,4,0),"")</f>
        <v/>
      </c>
      <c r="G530" s="38" t="n">
        <v>50</v>
      </c>
      <c r="H530" s="102" t="inlineStr">
        <is>
          <t>إضافة</t>
        </is>
      </c>
      <c r="I530" s="13" t="inlineStr">
        <is>
          <t>وارد  لاين المسطحات المائية</t>
        </is>
      </c>
    </row>
    <row r="531" ht="24.75" customHeight="1" s="138">
      <c r="A531" s="13" t="n">
        <v>525</v>
      </c>
      <c r="B531" s="14" t="n">
        <v>46143</v>
      </c>
      <c r="C531" s="17" t="n">
        <v>291</v>
      </c>
      <c r="D531" s="21" t="n">
        <v>10040003</v>
      </c>
      <c r="E531" s="28">
        <f>IFERROR(VLOOKUP(D531,'أرصدة المخزن'!$A:$E,3,0),"")</f>
        <v/>
      </c>
      <c r="F531" s="28">
        <f>IFERROR(VLOOKUP(D531,'أرصدة المخزن'!$A:$H,4,0),"")</f>
        <v/>
      </c>
      <c r="G531" s="38" t="n">
        <v>29</v>
      </c>
      <c r="H531" s="102" t="inlineStr">
        <is>
          <t>إضافة</t>
        </is>
      </c>
      <c r="I531" s="13" t="inlineStr">
        <is>
          <t>وارد  لاين المسطحات المائية</t>
        </is>
      </c>
    </row>
    <row r="532" ht="24.75" customHeight="1" s="138">
      <c r="A532" s="13" t="n">
        <v>526</v>
      </c>
      <c r="B532" s="14" t="n">
        <v>46143</v>
      </c>
      <c r="C532" s="17" t="n">
        <v>291</v>
      </c>
      <c r="D532" s="21" t="n">
        <v>10040002</v>
      </c>
      <c r="E532" s="28">
        <f>IFERROR(VLOOKUP(D532,'أرصدة المخزن'!$A:$E,3,0),"")</f>
        <v/>
      </c>
      <c r="F532" s="28">
        <f>IFERROR(VLOOKUP(D532,'أرصدة المخزن'!$A:$H,4,0),"")</f>
        <v/>
      </c>
      <c r="G532" s="38" t="n">
        <v>29</v>
      </c>
      <c r="H532" s="102" t="inlineStr">
        <is>
          <t>إضافة</t>
        </is>
      </c>
      <c r="I532" s="13" t="inlineStr">
        <is>
          <t>وارد  لاين المسطحات المائية</t>
        </is>
      </c>
    </row>
    <row r="533" ht="24.75" customHeight="1" s="138">
      <c r="A533" s="13" t="n">
        <v>527</v>
      </c>
      <c r="B533" s="14" t="n">
        <v>46143</v>
      </c>
      <c r="C533" s="17" t="n">
        <v>292</v>
      </c>
      <c r="D533" s="21" t="n">
        <v>10040001</v>
      </c>
      <c r="E533" s="28">
        <f>IFERROR(VLOOKUP(D533,'أرصدة المخزن'!$A:$E,3,0),"")</f>
        <v/>
      </c>
      <c r="F533" s="28">
        <f>IFERROR(VLOOKUP(D533,'أرصدة المخزن'!$A:$H,4,0),"")</f>
        <v/>
      </c>
      <c r="G533" s="38" t="n">
        <v>54</v>
      </c>
      <c r="H533" s="102" t="inlineStr">
        <is>
          <t>إضافة</t>
        </is>
      </c>
      <c r="I533" s="13" t="inlineStr">
        <is>
          <t>وارد  لاين المسطحات المائية</t>
        </is>
      </c>
    </row>
    <row r="534" ht="24.75" customHeight="1" s="138">
      <c r="A534" s="13" t="n">
        <v>528</v>
      </c>
      <c r="B534" s="14" t="n">
        <v>46143</v>
      </c>
      <c r="C534" s="17" t="n">
        <v>292</v>
      </c>
      <c r="D534" s="21" t="n">
        <v>10010160</v>
      </c>
      <c r="E534" s="28">
        <f>IFERROR(VLOOKUP(D534,'أرصدة المخزن'!$A:$E,3,0),"")</f>
        <v/>
      </c>
      <c r="F534" s="28">
        <f>IFERROR(VLOOKUP(D534,'أرصدة المخزن'!$A:$H,4,0),"")</f>
        <v/>
      </c>
      <c r="G534" s="38" t="n">
        <v>1</v>
      </c>
      <c r="H534" s="102" t="inlineStr">
        <is>
          <t>إضافة</t>
        </is>
      </c>
      <c r="I534" s="13" t="inlineStr">
        <is>
          <t>وارد  لاين المسطحات المائية</t>
        </is>
      </c>
    </row>
    <row r="535" ht="24.75" customHeight="1" s="138">
      <c r="A535" s="13" t="n">
        <v>529</v>
      </c>
      <c r="B535" s="14" t="n">
        <v>46143</v>
      </c>
      <c r="C535" s="17" t="n">
        <v>292</v>
      </c>
      <c r="D535" s="21" t="n">
        <v>10010040</v>
      </c>
      <c r="E535" s="28">
        <f>IFERROR(VLOOKUP(D535,'أرصدة المخزن'!$A:$E,3,0),"")</f>
        <v/>
      </c>
      <c r="F535" s="28">
        <f>IFERROR(VLOOKUP(D535,'أرصدة المخزن'!$A:$H,4,0),"")</f>
        <v/>
      </c>
      <c r="G535" s="38" t="n">
        <v>1</v>
      </c>
      <c r="H535" s="102" t="inlineStr">
        <is>
          <t>إضافة</t>
        </is>
      </c>
      <c r="I535" s="13" t="inlineStr">
        <is>
          <t>وارد  لاين المسطحات المائية</t>
        </is>
      </c>
    </row>
    <row r="536" ht="24.75" customHeight="1" s="138">
      <c r="A536" s="13" t="n">
        <v>530</v>
      </c>
      <c r="B536" s="14" t="n">
        <v>46143</v>
      </c>
      <c r="C536" s="17" t="n">
        <v>292</v>
      </c>
      <c r="D536" s="21" t="n">
        <v>10010045</v>
      </c>
      <c r="E536" s="28">
        <f>IFERROR(VLOOKUP(D536,'أرصدة المخزن'!$A:$E,3,0),"")</f>
        <v/>
      </c>
      <c r="F536" s="28">
        <f>IFERROR(VLOOKUP(D536,'أرصدة المخزن'!$A:$H,4,0),"")</f>
        <v/>
      </c>
      <c r="G536" s="38" t="n">
        <v>2</v>
      </c>
      <c r="H536" s="102" t="inlineStr">
        <is>
          <t>إضافة</t>
        </is>
      </c>
      <c r="I536" s="13" t="inlineStr">
        <is>
          <t>وارد  لاين المسطحات المائية</t>
        </is>
      </c>
    </row>
    <row r="537" ht="24.75" customHeight="1" s="138">
      <c r="A537" s="13" t="n">
        <v>531</v>
      </c>
      <c r="B537" s="14" t="n">
        <v>46143</v>
      </c>
      <c r="C537" s="17" t="n">
        <v>292</v>
      </c>
      <c r="D537" s="21" t="n">
        <v>10010002</v>
      </c>
      <c r="E537" s="28">
        <f>IFERROR(VLOOKUP(D537,'أرصدة المخزن'!$A:$E,3,0),"")</f>
        <v/>
      </c>
      <c r="F537" s="28">
        <f>IFERROR(VLOOKUP(D537,'أرصدة المخزن'!$A:$H,4,0),"")</f>
        <v/>
      </c>
      <c r="G537" s="38" t="n">
        <v>9</v>
      </c>
      <c r="H537" s="102" t="inlineStr">
        <is>
          <t>إضافة</t>
        </is>
      </c>
      <c r="I537" s="13" t="inlineStr">
        <is>
          <t>وارد  لاين المسطحات المائية</t>
        </is>
      </c>
    </row>
    <row r="538" ht="24.75" customHeight="1" s="138">
      <c r="A538" s="13" t="n">
        <v>532</v>
      </c>
      <c r="B538" s="14" t="n">
        <v>46143</v>
      </c>
      <c r="C538" s="17" t="n">
        <v>292</v>
      </c>
      <c r="D538" s="21" t="n">
        <v>10010043</v>
      </c>
      <c r="E538" s="28">
        <f>IFERROR(VLOOKUP(D538,'أرصدة المخزن'!$A:$E,3,0),"")</f>
        <v/>
      </c>
      <c r="F538" s="28">
        <f>IFERROR(VLOOKUP(D538,'أرصدة المخزن'!$A:$H,4,0),"")</f>
        <v/>
      </c>
      <c r="G538" s="38" t="n">
        <v>3</v>
      </c>
      <c r="H538" s="102" t="inlineStr">
        <is>
          <t>إضافة</t>
        </is>
      </c>
      <c r="I538" s="13" t="inlineStr">
        <is>
          <t>وارد  لاين المسطحات المائية</t>
        </is>
      </c>
    </row>
    <row r="539" ht="24.75" customHeight="1" s="138">
      <c r="A539" s="13" t="n">
        <v>533</v>
      </c>
      <c r="B539" s="14" t="n">
        <v>46143</v>
      </c>
      <c r="C539" s="17" t="n">
        <v>292</v>
      </c>
      <c r="D539" s="21" t="n">
        <v>10010007</v>
      </c>
      <c r="E539" s="28">
        <f>IFERROR(VLOOKUP(D539,'أرصدة المخزن'!$A:$E,3,0),"")</f>
        <v/>
      </c>
      <c r="F539" s="28">
        <f>IFERROR(VLOOKUP(D539,'أرصدة المخزن'!$A:$H,4,0),"")</f>
        <v/>
      </c>
      <c r="G539" s="38" t="n">
        <v>9</v>
      </c>
      <c r="H539" s="102" t="inlineStr">
        <is>
          <t>إضافة</t>
        </is>
      </c>
      <c r="I539" s="13" t="inlineStr">
        <is>
          <t>وارد  لاين المسطحات المائية</t>
        </is>
      </c>
    </row>
    <row r="540" ht="24.75" customHeight="1" s="138">
      <c r="A540" s="13" t="n">
        <v>534</v>
      </c>
      <c r="B540" s="14" t="n">
        <v>46143</v>
      </c>
      <c r="C540" s="17" t="n">
        <v>292</v>
      </c>
      <c r="D540" s="21" t="n">
        <v>10010118</v>
      </c>
      <c r="E540" s="28">
        <f>IFERROR(VLOOKUP(D540,'أرصدة المخزن'!$A:$E,3,0),"")</f>
        <v/>
      </c>
      <c r="F540" s="28">
        <f>IFERROR(VLOOKUP(D540,'أرصدة المخزن'!$A:$H,4,0),"")</f>
        <v/>
      </c>
      <c r="G540" s="38" t="n">
        <v>2</v>
      </c>
      <c r="H540" s="102" t="inlineStr">
        <is>
          <t>إضافة</t>
        </is>
      </c>
      <c r="I540" s="13" t="inlineStr">
        <is>
          <t>وارد  لاين المسطحات المائية</t>
        </is>
      </c>
    </row>
    <row r="541" ht="24.75" customHeight="1" s="138">
      <c r="A541" s="13" t="n">
        <v>535</v>
      </c>
      <c r="B541" s="14" t="n">
        <v>46143</v>
      </c>
      <c r="C541" s="17" t="n">
        <v>292</v>
      </c>
      <c r="D541" s="21" t="n">
        <v>10040035</v>
      </c>
      <c r="E541" s="28">
        <f>IFERROR(VLOOKUP(D541,'أرصدة المخزن'!$A:$E,3,0),"")</f>
        <v/>
      </c>
      <c r="F541" s="28">
        <f>IFERROR(VLOOKUP(D541,'أرصدة المخزن'!$A:$H,4,0),"")</f>
        <v/>
      </c>
      <c r="G541" s="38" t="n">
        <v>13</v>
      </c>
      <c r="H541" s="102" t="inlineStr">
        <is>
          <t>إضافة</t>
        </is>
      </c>
      <c r="I541" s="13" t="inlineStr">
        <is>
          <t>وارد  لاين المسطحات المائية</t>
        </is>
      </c>
    </row>
    <row r="542" ht="24.75" customHeight="1" s="138">
      <c r="A542" s="13" t="n">
        <v>536</v>
      </c>
      <c r="B542" s="14" t="n">
        <v>46143</v>
      </c>
      <c r="C542" s="17" t="n">
        <v>292</v>
      </c>
      <c r="D542" s="21" t="n">
        <v>10040032</v>
      </c>
      <c r="E542" s="28">
        <f>IFERROR(VLOOKUP(D542,'أرصدة المخزن'!$A:$E,3,0),"")</f>
        <v/>
      </c>
      <c r="F542" s="28">
        <f>IFERROR(VLOOKUP(D542,'أرصدة المخزن'!$A:$H,4,0),"")</f>
        <v/>
      </c>
      <c r="G542" s="38" t="n">
        <v>18</v>
      </c>
      <c r="H542" s="102" t="inlineStr">
        <is>
          <t>إضافة</t>
        </is>
      </c>
      <c r="I542" s="13" t="inlineStr">
        <is>
          <t>وارد  لاين المسطحات المائية</t>
        </is>
      </c>
    </row>
    <row r="543" ht="24.75" customHeight="1" s="138">
      <c r="A543" s="13" t="n">
        <v>537</v>
      </c>
      <c r="B543" s="14" t="n">
        <v>46143</v>
      </c>
      <c r="C543" s="17" t="n">
        <v>292</v>
      </c>
      <c r="D543" s="21" t="n">
        <v>10010016</v>
      </c>
      <c r="E543" s="28">
        <f>IFERROR(VLOOKUP(D543,'أرصدة المخزن'!$A:$E,3,0),"")</f>
        <v/>
      </c>
      <c r="F543" s="28">
        <f>IFERROR(VLOOKUP(D543,'أرصدة المخزن'!$A:$H,4,0),"")</f>
        <v/>
      </c>
      <c r="G543" s="38" t="n">
        <v>2</v>
      </c>
      <c r="H543" s="102" t="inlineStr">
        <is>
          <t>إضافة</t>
        </is>
      </c>
      <c r="I543" s="13" t="inlineStr">
        <is>
          <t>وارد  لاين المسطحات المائية</t>
        </is>
      </c>
    </row>
    <row r="544" ht="24.75" customHeight="1" s="138">
      <c r="A544" s="13" t="n">
        <v>538</v>
      </c>
      <c r="B544" s="14" t="n">
        <v>46143</v>
      </c>
      <c r="C544" s="17" t="n">
        <v>292</v>
      </c>
      <c r="D544" s="21" t="n">
        <v>10010157</v>
      </c>
      <c r="E544" s="28">
        <f>IFERROR(VLOOKUP(D544,'أرصدة المخزن'!$A:$E,3,0),"")</f>
        <v/>
      </c>
      <c r="F544" s="28">
        <f>IFERROR(VLOOKUP(D544,'أرصدة المخزن'!$A:$H,4,0),"")</f>
        <v/>
      </c>
      <c r="G544" s="38" t="n">
        <v>8</v>
      </c>
      <c r="H544" s="102" t="inlineStr">
        <is>
          <t>إضافة</t>
        </is>
      </c>
      <c r="I544" s="13" t="inlineStr">
        <is>
          <t>وارد  لاين المسطحات المائية</t>
        </is>
      </c>
    </row>
    <row r="545" ht="24.75" customHeight="1" s="138">
      <c r="A545" s="13" t="n">
        <v>539</v>
      </c>
      <c r="B545" s="14" t="n">
        <v>46143</v>
      </c>
      <c r="C545" s="17" t="n">
        <v>292</v>
      </c>
      <c r="D545" s="21" t="n">
        <v>10040030</v>
      </c>
      <c r="E545" s="28">
        <f>IFERROR(VLOOKUP(D545,'أرصدة المخزن'!$A:$E,3,0),"")</f>
        <v/>
      </c>
      <c r="F545" s="28">
        <f>IFERROR(VLOOKUP(D545,'أرصدة المخزن'!$A:$H,4,0),"")</f>
        <v/>
      </c>
      <c r="G545" s="38" t="n">
        <v>24</v>
      </c>
      <c r="H545" s="102" t="inlineStr">
        <is>
          <t>إضافة</t>
        </is>
      </c>
      <c r="I545" s="13" t="inlineStr">
        <is>
          <t>وارد  لاين المسطحات المائية</t>
        </is>
      </c>
    </row>
    <row r="546" ht="24.75" customHeight="1" s="138">
      <c r="A546" s="13" t="n">
        <v>540</v>
      </c>
      <c r="B546" s="14" t="n">
        <v>46143</v>
      </c>
      <c r="C546" s="17" t="n">
        <v>292</v>
      </c>
      <c r="D546" s="21" t="n">
        <v>9999</v>
      </c>
      <c r="E546" s="28">
        <f>IFERROR(VLOOKUP(D546,'أرصدة المخزن'!$A:$E,3,0),"")</f>
        <v/>
      </c>
      <c r="F546" s="28">
        <f>IFERROR(VLOOKUP(D546,'أرصدة المخزن'!$A:$H,4,0),"")</f>
        <v/>
      </c>
      <c r="G546" s="38" t="n">
        <v>0</v>
      </c>
      <c r="H546" s="102" t="inlineStr">
        <is>
          <t>إضافة</t>
        </is>
      </c>
      <c r="I546" s="13" t="inlineStr">
        <is>
          <t>إذن ملغي - مؤرشف بالسجل المستقل</t>
        </is>
      </c>
    </row>
    <row r="547" ht="24.75" customHeight="1" s="138">
      <c r="A547" s="13" t="n">
        <v>541</v>
      </c>
      <c r="B547" s="14" t="n">
        <v>46143</v>
      </c>
      <c r="C547" s="17" t="n">
        <v>292</v>
      </c>
      <c r="D547" s="21" t="n">
        <v>10010006</v>
      </c>
      <c r="E547" s="28">
        <f>IFERROR(VLOOKUP(D547,'أرصدة المخزن'!$A:$E,3,0),"")</f>
        <v/>
      </c>
      <c r="F547" s="28">
        <f>IFERROR(VLOOKUP(D547,'أرصدة المخزن'!$A:$H,4,0),"")</f>
        <v/>
      </c>
      <c r="G547" s="38" t="n">
        <v>12</v>
      </c>
      <c r="H547" s="102" t="inlineStr">
        <is>
          <t>إضافة</t>
        </is>
      </c>
      <c r="I547" s="13" t="inlineStr">
        <is>
          <t>وارد  لاين المسطحات المائية</t>
        </is>
      </c>
    </row>
    <row r="548" ht="24.75" customHeight="1" s="138">
      <c r="A548" s="13" t="n">
        <v>542</v>
      </c>
      <c r="B548" s="14" t="n">
        <v>46143</v>
      </c>
      <c r="C548" s="17" t="n">
        <v>293</v>
      </c>
      <c r="D548" s="21" t="n">
        <v>10010009</v>
      </c>
      <c r="E548" s="28">
        <f>IFERROR(VLOOKUP(D548,'أرصدة المخزن'!$A:$E,3,0),"")</f>
        <v/>
      </c>
      <c r="F548" s="28">
        <f>IFERROR(VLOOKUP(D548,'أرصدة المخزن'!$A:$H,4,0),"")</f>
        <v/>
      </c>
      <c r="G548" s="38" t="n">
        <v>12</v>
      </c>
      <c r="H548" s="102" t="inlineStr">
        <is>
          <t>إضافة</t>
        </is>
      </c>
      <c r="I548" s="13" t="inlineStr">
        <is>
          <t>وارد  لاين المسطحات المائية</t>
        </is>
      </c>
    </row>
    <row r="549" ht="24.75" customHeight="1" s="138">
      <c r="A549" s="13" t="n">
        <v>543</v>
      </c>
      <c r="B549" s="14" t="n">
        <v>46143</v>
      </c>
      <c r="C549" s="17" t="n">
        <v>293</v>
      </c>
      <c r="D549" s="21" t="n">
        <v>10020097</v>
      </c>
      <c r="E549" s="28">
        <f>IFERROR(VLOOKUP(D549,'أرصدة المخزن'!$A:$E,3,0),"")</f>
        <v/>
      </c>
      <c r="F549" s="28">
        <f>IFERROR(VLOOKUP(D549,'أرصدة المخزن'!$A:$H,4,0),"")</f>
        <v/>
      </c>
      <c r="G549" s="38" t="n">
        <v>12</v>
      </c>
      <c r="H549" s="102" t="inlineStr">
        <is>
          <t>إضافة</t>
        </is>
      </c>
      <c r="I549" s="13" t="inlineStr">
        <is>
          <t>وارد  لاين المسطحات المائية</t>
        </is>
      </c>
    </row>
    <row r="550" ht="24.75" customHeight="1" s="138">
      <c r="A550" s="13" t="n">
        <v>544</v>
      </c>
      <c r="B550" s="14" t="n">
        <v>46143</v>
      </c>
      <c r="C550" s="17" t="n">
        <v>293</v>
      </c>
      <c r="D550" s="21" t="n">
        <v>10040039</v>
      </c>
      <c r="E550" s="28">
        <f>IFERROR(VLOOKUP(D550,'أرصدة المخزن'!$A:$E,3,0),"")</f>
        <v/>
      </c>
      <c r="F550" s="28">
        <f>IFERROR(VLOOKUP(D550,'أرصدة المخزن'!$A:$H,4,0),"")</f>
        <v/>
      </c>
      <c r="G550" s="38" t="n">
        <v>3</v>
      </c>
      <c r="H550" s="102" t="inlineStr">
        <is>
          <t>إضافة</t>
        </is>
      </c>
      <c r="I550" s="13" t="inlineStr">
        <is>
          <t>وارد  لاين المسطحات المائية</t>
        </is>
      </c>
    </row>
    <row r="551" ht="24.75" customHeight="1" s="138">
      <c r="A551" s="13" t="n">
        <v>545</v>
      </c>
      <c r="B551" s="14" t="n">
        <v>46143</v>
      </c>
      <c r="C551" s="17" t="n">
        <v>293</v>
      </c>
      <c r="D551" s="21" t="n">
        <v>10020098</v>
      </c>
      <c r="E551" s="28">
        <f>IFERROR(VLOOKUP(D551,'أرصدة المخزن'!$A:$E,3,0),"")</f>
        <v/>
      </c>
      <c r="F551" s="28">
        <f>IFERROR(VLOOKUP(D551,'أرصدة المخزن'!$A:$H,4,0),"")</f>
        <v/>
      </c>
      <c r="G551" s="38" t="n">
        <v>11</v>
      </c>
      <c r="H551" s="102" t="inlineStr">
        <is>
          <t>إضافة</t>
        </is>
      </c>
      <c r="I551" s="13" t="inlineStr">
        <is>
          <t>وارد  لاين المسطحات المائية</t>
        </is>
      </c>
    </row>
    <row r="552" ht="24.75" customHeight="1" s="138">
      <c r="A552" s="13" t="n">
        <v>546</v>
      </c>
      <c r="B552" s="14" t="n">
        <v>46143</v>
      </c>
      <c r="C552" s="17" t="n">
        <v>293</v>
      </c>
      <c r="D552" s="21" t="n">
        <v>10020116</v>
      </c>
      <c r="E552" s="28">
        <f>IFERROR(VLOOKUP(D552,'أرصدة المخزن'!$A:$E,3,0),"")</f>
        <v/>
      </c>
      <c r="F552" s="28">
        <f>IFERROR(VLOOKUP(D552,'أرصدة المخزن'!$A:$H,4,0),"")</f>
        <v/>
      </c>
      <c r="G552" s="38" t="n">
        <v>4</v>
      </c>
      <c r="H552" s="102" t="inlineStr">
        <is>
          <t>إضافة</t>
        </is>
      </c>
      <c r="I552" s="13" t="inlineStr">
        <is>
          <t>وارد  لاين المسطحات المائية</t>
        </is>
      </c>
    </row>
    <row r="553" ht="24.75" customHeight="1" s="138">
      <c r="A553" s="13" t="n">
        <v>547</v>
      </c>
      <c r="B553" s="14" t="n">
        <v>46143</v>
      </c>
      <c r="C553" s="17" t="n">
        <v>293</v>
      </c>
      <c r="D553" s="21" t="n">
        <v>10020113</v>
      </c>
      <c r="E553" s="28">
        <f>IFERROR(VLOOKUP(D553,'أرصدة المخزن'!$A:$E,3,0),"")</f>
        <v/>
      </c>
      <c r="F553" s="28">
        <f>IFERROR(VLOOKUP(D553,'أرصدة المخزن'!$A:$H,4,0),"")</f>
        <v/>
      </c>
      <c r="G553" s="38" t="n">
        <v>2</v>
      </c>
      <c r="H553" s="102" t="inlineStr">
        <is>
          <t>إضافة</t>
        </is>
      </c>
      <c r="I553" s="13" t="inlineStr">
        <is>
          <t>وارد  لاين المسطحات المائية</t>
        </is>
      </c>
    </row>
    <row r="554" ht="24.75" customHeight="1" s="138">
      <c r="A554" s="13" t="n">
        <v>548</v>
      </c>
      <c r="B554" s="14" t="n">
        <v>46143</v>
      </c>
      <c r="C554" s="17" t="n">
        <v>293</v>
      </c>
      <c r="D554" s="21" t="n">
        <v>10020099</v>
      </c>
      <c r="E554" s="28">
        <f>IFERROR(VLOOKUP(D554,'أرصدة المخزن'!$A:$E,3,0),"")</f>
        <v/>
      </c>
      <c r="F554" s="28">
        <f>IFERROR(VLOOKUP(D554,'أرصدة المخزن'!$A:$H,4,0),"")</f>
        <v/>
      </c>
      <c r="G554" s="38" t="n">
        <v>15</v>
      </c>
      <c r="H554" s="102" t="inlineStr">
        <is>
          <t>إضافة</t>
        </is>
      </c>
      <c r="I554" s="13" t="inlineStr">
        <is>
          <t>وارد  لاين المسطحات المائية</t>
        </is>
      </c>
    </row>
    <row r="555" ht="24.75" customHeight="1" s="138">
      <c r="A555" s="13" t="n">
        <v>549</v>
      </c>
      <c r="B555" s="14" t="n">
        <v>46143</v>
      </c>
      <c r="C555" s="17" t="n">
        <v>293</v>
      </c>
      <c r="D555" s="21" t="n">
        <v>10020041</v>
      </c>
      <c r="E555" s="28">
        <f>IFERROR(VLOOKUP(D555,'أرصدة المخزن'!$A:$E,3,0),"")</f>
        <v/>
      </c>
      <c r="F555" s="28">
        <f>IFERROR(VLOOKUP(D555,'أرصدة المخزن'!$A:$H,4,0),"")</f>
        <v/>
      </c>
      <c r="G555" s="38" t="n">
        <v>5</v>
      </c>
      <c r="H555" s="102" t="inlineStr">
        <is>
          <t>إضافة</t>
        </is>
      </c>
      <c r="I555" s="13" t="inlineStr">
        <is>
          <t>وارد  لاين المسطحات المائية</t>
        </is>
      </c>
    </row>
    <row r="556" ht="24.75" customHeight="1" s="138">
      <c r="A556" s="13" t="n">
        <v>550</v>
      </c>
      <c r="B556" s="14" t="n">
        <v>46143</v>
      </c>
      <c r="C556" s="17" t="n">
        <v>293</v>
      </c>
      <c r="D556" s="21" t="n">
        <v>10020090</v>
      </c>
      <c r="E556" s="28">
        <f>IFERROR(VLOOKUP(D556,'أرصدة المخزن'!$A:$E,3,0),"")</f>
        <v/>
      </c>
      <c r="F556" s="28">
        <f>IFERROR(VLOOKUP(D556,'أرصدة المخزن'!$A:$H,4,0),"")</f>
        <v/>
      </c>
      <c r="G556" s="38" t="n">
        <v>15</v>
      </c>
      <c r="H556" s="102" t="inlineStr">
        <is>
          <t>إضافة</t>
        </is>
      </c>
      <c r="I556" s="13" t="inlineStr">
        <is>
          <t>وارد  لاين المسطحات المائية</t>
        </is>
      </c>
    </row>
    <row r="557" ht="24.75" customHeight="1" s="138">
      <c r="A557" s="13" t="n">
        <v>551</v>
      </c>
      <c r="B557" s="14" t="n">
        <v>46143</v>
      </c>
      <c r="C557" s="17" t="n">
        <v>293</v>
      </c>
      <c r="D557" s="21" t="n">
        <v>10020092</v>
      </c>
      <c r="E557" s="28">
        <f>IFERROR(VLOOKUP(D557,'أرصدة المخزن'!$A:$E,3,0),"")</f>
        <v/>
      </c>
      <c r="F557" s="28">
        <f>IFERROR(VLOOKUP(D557,'أرصدة المخزن'!$A:$H,4,0),"")</f>
        <v/>
      </c>
      <c r="G557" s="38" t="n">
        <v>15</v>
      </c>
      <c r="H557" s="102" t="inlineStr">
        <is>
          <t>إضافة</t>
        </is>
      </c>
      <c r="I557" s="13" t="inlineStr">
        <is>
          <t>وارد  لاين المسطحات المائية</t>
        </is>
      </c>
    </row>
    <row r="558" ht="24.75" customHeight="1" s="138">
      <c r="A558" s="13" t="n">
        <v>552</v>
      </c>
      <c r="B558" s="14" t="n">
        <v>46143</v>
      </c>
      <c r="C558" s="17" t="n">
        <v>293</v>
      </c>
      <c r="D558" s="21" t="n">
        <v>10020089</v>
      </c>
      <c r="E558" s="28">
        <f>IFERROR(VLOOKUP(D558,'أرصدة المخزن'!$A:$E,3,0),"")</f>
        <v/>
      </c>
      <c r="F558" s="28">
        <f>IFERROR(VLOOKUP(D558,'أرصدة المخزن'!$A:$H,4,0),"")</f>
        <v/>
      </c>
      <c r="G558" s="38" t="n">
        <v>36</v>
      </c>
      <c r="H558" s="102" t="inlineStr">
        <is>
          <t>إضافة</t>
        </is>
      </c>
      <c r="I558" s="13" t="inlineStr">
        <is>
          <t>وارد  لاين المسطحات المائية</t>
        </is>
      </c>
    </row>
    <row r="559" ht="24.75" customHeight="1" s="138">
      <c r="A559" s="13" t="n">
        <v>553</v>
      </c>
      <c r="B559" s="14" t="n">
        <v>46143</v>
      </c>
      <c r="C559" s="17" t="n">
        <v>293</v>
      </c>
      <c r="D559" s="21" t="n">
        <v>10170038</v>
      </c>
      <c r="E559" s="28">
        <f>IFERROR(VLOOKUP(D559,'أرصدة المخزن'!$A:$E,3,0),"")</f>
        <v/>
      </c>
      <c r="F559" s="28">
        <f>IFERROR(VLOOKUP(D559,'أرصدة المخزن'!$A:$H,4,0),"")</f>
        <v/>
      </c>
      <c r="G559" s="38" t="n">
        <v>17</v>
      </c>
      <c r="H559" s="102" t="inlineStr">
        <is>
          <t>إضافة</t>
        </is>
      </c>
      <c r="I559" s="13" t="inlineStr">
        <is>
          <t>وارد  لاين المسطحات المائية</t>
        </is>
      </c>
    </row>
    <row r="560" ht="24.75" customHeight="1" s="138">
      <c r="A560" s="13" t="n">
        <v>554</v>
      </c>
      <c r="B560" s="14" t="n">
        <v>46143</v>
      </c>
      <c r="C560" s="17" t="n">
        <v>293</v>
      </c>
      <c r="D560" s="21" t="n">
        <v>10170068</v>
      </c>
      <c r="E560" s="28">
        <f>IFERROR(VLOOKUP(D560,'أرصدة المخزن'!$A:$E,3,0),"")</f>
        <v/>
      </c>
      <c r="F560" s="28">
        <f>IFERROR(VLOOKUP(D560,'أرصدة المخزن'!$A:$H,4,0),"")</f>
        <v/>
      </c>
      <c r="G560" s="38" t="n">
        <v>10</v>
      </c>
      <c r="H560" s="102" t="inlineStr">
        <is>
          <t>إضافة</t>
        </is>
      </c>
      <c r="I560" s="13" t="inlineStr">
        <is>
          <t>وارد  لاين المسطحات المائية</t>
        </is>
      </c>
    </row>
    <row r="561" ht="24.75" customHeight="1" s="138">
      <c r="A561" s="13" t="n">
        <v>555</v>
      </c>
      <c r="B561" s="14" t="n">
        <v>46143</v>
      </c>
      <c r="C561" s="17" t="n">
        <v>293</v>
      </c>
      <c r="D561" s="21" t="n">
        <v>10020169</v>
      </c>
      <c r="E561" s="28">
        <f>IFERROR(VLOOKUP(D561,'أرصدة المخزن'!$A:$E,3,0),"")</f>
        <v/>
      </c>
      <c r="F561" s="28">
        <f>IFERROR(VLOOKUP(D561,'أرصدة المخزن'!$A:$H,4,0),"")</f>
        <v/>
      </c>
      <c r="G561" s="38" t="n">
        <v>3</v>
      </c>
      <c r="H561" s="102" t="inlineStr">
        <is>
          <t>إضافة</t>
        </is>
      </c>
      <c r="I561" s="13" t="inlineStr">
        <is>
          <t>وارد  لاين المسطحات المائية</t>
        </is>
      </c>
    </row>
    <row r="562" ht="24.75" customHeight="1" s="138">
      <c r="A562" s="13" t="n">
        <v>556</v>
      </c>
      <c r="B562" s="14" t="n">
        <v>46143</v>
      </c>
      <c r="C562" s="17" t="n">
        <v>293</v>
      </c>
      <c r="D562" s="21" t="n">
        <v>10020170</v>
      </c>
      <c r="E562" s="28">
        <f>IFERROR(VLOOKUP(D562,'أرصدة المخزن'!$A:$E,3,0),"")</f>
        <v/>
      </c>
      <c r="F562" s="28">
        <f>IFERROR(VLOOKUP(D562,'أرصدة المخزن'!$A:$H,4,0),"")</f>
        <v/>
      </c>
      <c r="G562" s="38" t="n">
        <v>1</v>
      </c>
      <c r="H562" s="102" t="inlineStr">
        <is>
          <t>إضافة</t>
        </is>
      </c>
      <c r="I562" s="13" t="inlineStr">
        <is>
          <t>وارد  لاين المسطحات المائية</t>
        </is>
      </c>
    </row>
    <row r="563" ht="24.75" customHeight="1" s="138">
      <c r="A563" s="13" t="n">
        <v>557</v>
      </c>
      <c r="B563" s="14" t="n">
        <v>46143</v>
      </c>
      <c r="C563" s="17" t="n">
        <v>294</v>
      </c>
      <c r="D563" s="21" t="n">
        <v>10170047</v>
      </c>
      <c r="E563" s="28">
        <f>IFERROR(VLOOKUP(D563,'أرصدة المخزن'!$A:$E,3,0),"")</f>
        <v/>
      </c>
      <c r="F563" s="28">
        <f>IFERROR(VLOOKUP(D563,'أرصدة المخزن'!$A:$H,4,0),"")</f>
        <v/>
      </c>
      <c r="G563" s="38" t="n">
        <v>2</v>
      </c>
      <c r="H563" s="102" t="inlineStr">
        <is>
          <t>إضافة</t>
        </is>
      </c>
      <c r="I563" s="13" t="inlineStr">
        <is>
          <t>وارد  لاين المسطحات المائية</t>
        </is>
      </c>
    </row>
    <row r="564" ht="24.75" customHeight="1" s="138">
      <c r="A564" s="13" t="n">
        <v>558</v>
      </c>
      <c r="B564" s="14" t="n">
        <v>46143</v>
      </c>
      <c r="C564" s="17" t="n">
        <v>294</v>
      </c>
      <c r="D564" s="21" t="n">
        <v>10020163</v>
      </c>
      <c r="E564" s="28">
        <f>IFERROR(VLOOKUP(D564,'أرصدة المخزن'!$A:$E,3,0),"")</f>
        <v/>
      </c>
      <c r="F564" s="28">
        <f>IFERROR(VLOOKUP(D564,'أرصدة المخزن'!$A:$H,4,0),"")</f>
        <v/>
      </c>
      <c r="G564" s="38" t="n">
        <v>2</v>
      </c>
      <c r="H564" s="102" t="inlineStr">
        <is>
          <t>إضافة</t>
        </is>
      </c>
      <c r="I564" s="13" t="inlineStr">
        <is>
          <t>وارد  لاين المسطحات المائية</t>
        </is>
      </c>
    </row>
    <row r="565" ht="24.75" customHeight="1" s="138">
      <c r="A565" s="13" t="n">
        <v>559</v>
      </c>
      <c r="B565" s="14" t="n">
        <v>46143</v>
      </c>
      <c r="C565" s="17" t="n">
        <v>294</v>
      </c>
      <c r="D565" s="21" t="n">
        <v>9999</v>
      </c>
      <c r="E565" s="28">
        <f>IFERROR(VLOOKUP(D565,'أرصدة المخزن'!$A:$E,3,0),"")</f>
        <v/>
      </c>
      <c r="F565" s="28">
        <f>IFERROR(VLOOKUP(D565,'أرصدة المخزن'!$A:$H,4,0),"")</f>
        <v/>
      </c>
      <c r="G565" s="38" t="n">
        <v>0</v>
      </c>
      <c r="H565" s="102" t="inlineStr">
        <is>
          <t>إضافة</t>
        </is>
      </c>
      <c r="I565" s="13" t="inlineStr">
        <is>
          <t>إذن ملغي - مؤرشف بالسجل المستقل</t>
        </is>
      </c>
    </row>
    <row r="566" ht="24.75" customHeight="1" s="138">
      <c r="A566" s="13" t="n">
        <v>560</v>
      </c>
      <c r="B566" s="14" t="n">
        <v>46143</v>
      </c>
      <c r="C566" s="17" t="n">
        <v>294</v>
      </c>
      <c r="D566" s="21" t="n">
        <v>10170013</v>
      </c>
      <c r="E566" s="28">
        <f>IFERROR(VLOOKUP(D566,'أرصدة المخزن'!$A:$E,3,0),"")</f>
        <v/>
      </c>
      <c r="F566" s="28">
        <f>IFERROR(VLOOKUP(D566,'أرصدة المخزن'!$A:$H,4,0),"")</f>
        <v/>
      </c>
      <c r="G566" s="38" t="n">
        <v>10</v>
      </c>
      <c r="H566" s="102" t="inlineStr">
        <is>
          <t>إضافة</t>
        </is>
      </c>
      <c r="I566" s="13" t="inlineStr">
        <is>
          <t>وارد  لاين المسطحات المائية</t>
        </is>
      </c>
    </row>
    <row r="567" ht="24.75" customHeight="1" s="138">
      <c r="A567" s="13" t="n">
        <v>561</v>
      </c>
      <c r="B567" s="14" t="n">
        <v>46143</v>
      </c>
      <c r="C567" s="17" t="n">
        <v>294</v>
      </c>
      <c r="D567" s="21" t="n">
        <v>10020244</v>
      </c>
      <c r="E567" s="28">
        <f>IFERROR(VLOOKUP(D567,'أرصدة المخزن'!$A:$E,3,0),"")</f>
        <v/>
      </c>
      <c r="F567" s="28">
        <f>IFERROR(VLOOKUP(D567,'أرصدة المخزن'!$A:$H,4,0),"")</f>
        <v/>
      </c>
      <c r="G567" s="38" t="n">
        <v>2</v>
      </c>
      <c r="H567" s="102" t="inlineStr">
        <is>
          <t>إضافة</t>
        </is>
      </c>
      <c r="I567" s="13" t="inlineStr">
        <is>
          <t>وارد  لاين المسطحات المائية</t>
        </is>
      </c>
    </row>
    <row r="568" ht="24.75" customHeight="1" s="138">
      <c r="A568" s="13" t="n">
        <v>562</v>
      </c>
      <c r="B568" s="14" t="n">
        <v>46143</v>
      </c>
      <c r="C568" s="17" t="n">
        <v>294</v>
      </c>
      <c r="D568" s="21" t="n">
        <v>10020240</v>
      </c>
      <c r="E568" s="28">
        <f>IFERROR(VLOOKUP(D568,'أرصدة المخزن'!$A:$E,3,0),"")</f>
        <v/>
      </c>
      <c r="F568" s="28">
        <f>IFERROR(VLOOKUP(D568,'أرصدة المخزن'!$A:$H,4,0),"")</f>
        <v/>
      </c>
      <c r="G568" s="38" t="n">
        <v>2</v>
      </c>
      <c r="H568" s="102" t="inlineStr">
        <is>
          <t>إضافة</t>
        </is>
      </c>
      <c r="I568" s="13" t="inlineStr">
        <is>
          <t>وارد  لاين المسطحات المائية</t>
        </is>
      </c>
    </row>
    <row r="569" ht="24.75" customHeight="1" s="138">
      <c r="A569" s="13" t="n">
        <v>563</v>
      </c>
      <c r="B569" s="14" t="n">
        <v>46143</v>
      </c>
      <c r="C569" s="17" t="n">
        <v>294</v>
      </c>
      <c r="D569" s="21" t="n">
        <v>10020178</v>
      </c>
      <c r="E569" s="28">
        <f>IFERROR(VLOOKUP(D569,'أرصدة المخزن'!$A:$E,3,0),"")</f>
        <v/>
      </c>
      <c r="F569" s="28">
        <f>IFERROR(VLOOKUP(D569,'أرصدة المخزن'!$A:$H,4,0),"")</f>
        <v/>
      </c>
      <c r="G569" s="38" t="n">
        <v>3</v>
      </c>
      <c r="H569" s="102" t="inlineStr">
        <is>
          <t>إضافة</t>
        </is>
      </c>
      <c r="I569" s="13" t="inlineStr">
        <is>
          <t>وارد  لاين المسطحات المائية</t>
        </is>
      </c>
    </row>
    <row r="570" ht="24.75" customHeight="1" s="138">
      <c r="A570" s="13" t="n">
        <v>564</v>
      </c>
      <c r="B570" s="14" t="n">
        <v>46143</v>
      </c>
      <c r="C570" s="17" t="n">
        <v>294</v>
      </c>
      <c r="D570" s="21" t="n">
        <v>10020004</v>
      </c>
      <c r="E570" s="28">
        <f>IFERROR(VLOOKUP(D570,'أرصدة المخزن'!$A:$E,3,0),"")</f>
        <v/>
      </c>
      <c r="F570" s="28">
        <f>IFERROR(VLOOKUP(D570,'أرصدة المخزن'!$A:$H,4,0),"")</f>
        <v/>
      </c>
      <c r="G570" s="38" t="n">
        <v>184</v>
      </c>
      <c r="H570" s="102" t="inlineStr">
        <is>
          <t>إضافة</t>
        </is>
      </c>
      <c r="I570" s="13" t="inlineStr">
        <is>
          <t>وارد  لاين المسطحات المائية</t>
        </is>
      </c>
    </row>
    <row r="571" ht="24.75" customHeight="1" s="138">
      <c r="A571" s="13" t="n">
        <v>565</v>
      </c>
      <c r="B571" s="14" t="n">
        <v>46143</v>
      </c>
      <c r="C571" s="17" t="n">
        <v>294</v>
      </c>
      <c r="D571" s="21" t="n">
        <v>10020007</v>
      </c>
      <c r="E571" s="28">
        <f>IFERROR(VLOOKUP(D571,'أرصدة المخزن'!$A:$E,3,0),"")</f>
        <v/>
      </c>
      <c r="F571" s="28">
        <f>IFERROR(VLOOKUP(D571,'أرصدة المخزن'!$A:$H,4,0),"")</f>
        <v/>
      </c>
      <c r="G571" s="38" t="n">
        <v>115</v>
      </c>
      <c r="H571" s="102" t="inlineStr">
        <is>
          <t>إضافة</t>
        </is>
      </c>
      <c r="I571" s="13" t="inlineStr">
        <is>
          <t>وارد  لاين المسطحات المائية</t>
        </is>
      </c>
    </row>
    <row r="572" ht="24.75" customHeight="1" s="138">
      <c r="A572" s="13" t="n">
        <v>566</v>
      </c>
      <c r="B572" s="14" t="n">
        <v>46143</v>
      </c>
      <c r="C572" s="17" t="n">
        <v>294</v>
      </c>
      <c r="D572" s="21" t="n">
        <v>10020023</v>
      </c>
      <c r="E572" s="28">
        <f>IFERROR(VLOOKUP(D572,'أرصدة المخزن'!$A:$E,3,0),"")</f>
        <v/>
      </c>
      <c r="F572" s="28">
        <f>IFERROR(VLOOKUP(D572,'أرصدة المخزن'!$A:$H,4,0),"")</f>
        <v/>
      </c>
      <c r="G572" s="38" t="n">
        <v>20</v>
      </c>
      <c r="H572" s="102" t="inlineStr">
        <is>
          <t>إضافة</t>
        </is>
      </c>
      <c r="I572" s="13" t="inlineStr">
        <is>
          <t>وارد  لاين المسطحات المائية</t>
        </is>
      </c>
    </row>
    <row r="573" ht="24.75" customHeight="1" s="138">
      <c r="A573" s="13" t="n">
        <v>567</v>
      </c>
      <c r="B573" s="14" t="n">
        <v>46143</v>
      </c>
      <c r="C573" s="17" t="n">
        <v>294</v>
      </c>
      <c r="D573" s="21" t="n">
        <v>10040040</v>
      </c>
      <c r="E573" s="28">
        <f>IFERROR(VLOOKUP(D573,'أرصدة المخزن'!$A:$E,3,0),"")</f>
        <v/>
      </c>
      <c r="F573" s="28">
        <f>IFERROR(VLOOKUP(D573,'أرصدة المخزن'!$A:$H,4,0),"")</f>
        <v/>
      </c>
      <c r="G573" s="38" t="n">
        <v>6</v>
      </c>
      <c r="H573" s="102" t="inlineStr">
        <is>
          <t>إضافة</t>
        </is>
      </c>
      <c r="I573" s="13" t="inlineStr">
        <is>
          <t>وارد  لاين المسطحات المائية</t>
        </is>
      </c>
    </row>
    <row r="574" ht="24.75" customHeight="1" s="138">
      <c r="A574" s="13" t="n">
        <v>568</v>
      </c>
      <c r="B574" s="14" t="n">
        <v>46143</v>
      </c>
      <c r="C574" s="17" t="n">
        <v>294</v>
      </c>
      <c r="D574" s="21" t="n">
        <v>10020012</v>
      </c>
      <c r="E574" s="28">
        <f>IFERROR(VLOOKUP(D574,'أرصدة المخزن'!$A:$E,3,0),"")</f>
        <v/>
      </c>
      <c r="F574" s="28">
        <f>IFERROR(VLOOKUP(D574,'أرصدة المخزن'!$A:$H,4,0),"")</f>
        <v/>
      </c>
      <c r="G574" s="38" t="n">
        <v>26</v>
      </c>
      <c r="H574" s="102" t="inlineStr">
        <is>
          <t>إضافة</t>
        </is>
      </c>
      <c r="I574" s="13" t="inlineStr">
        <is>
          <t>وارد  لاين المسطحات المائية</t>
        </is>
      </c>
    </row>
    <row r="575" ht="24.75" customHeight="1" s="138">
      <c r="A575" s="13" t="n">
        <v>569</v>
      </c>
      <c r="B575" s="14" t="n">
        <v>46143</v>
      </c>
      <c r="C575" s="17" t="n">
        <v>294</v>
      </c>
      <c r="D575" s="21" t="n">
        <v>10030052</v>
      </c>
      <c r="E575" s="28">
        <f>IFERROR(VLOOKUP(D575,'أرصدة المخزن'!$A:$E,3,0),"")</f>
        <v/>
      </c>
      <c r="F575" s="28">
        <f>IFERROR(VLOOKUP(D575,'أرصدة المخزن'!$A:$H,4,0),"")</f>
        <v/>
      </c>
      <c r="G575" s="38" t="n">
        <v>25</v>
      </c>
      <c r="H575" s="102" t="inlineStr">
        <is>
          <t>إضافة</t>
        </is>
      </c>
      <c r="I575" s="13" t="inlineStr">
        <is>
          <t>وارد  لاين المسطحات المائية</t>
        </is>
      </c>
    </row>
    <row r="576" ht="24.75" customHeight="1" s="138">
      <c r="A576" s="13" t="n">
        <v>570</v>
      </c>
      <c r="B576" s="14" t="n">
        <v>46143</v>
      </c>
      <c r="C576" s="17" t="n">
        <v>294</v>
      </c>
      <c r="D576" s="21" t="n">
        <v>10020050</v>
      </c>
      <c r="E576" s="28">
        <f>IFERROR(VLOOKUP(D576,'أرصدة المخزن'!$A:$E,3,0),"")</f>
        <v/>
      </c>
      <c r="F576" s="28">
        <f>IFERROR(VLOOKUP(D576,'أرصدة المخزن'!$A:$H,4,0),"")</f>
        <v/>
      </c>
      <c r="G576" s="38" t="n">
        <v>3</v>
      </c>
      <c r="H576" s="102" t="inlineStr">
        <is>
          <t>إضافة</t>
        </is>
      </c>
      <c r="I576" s="13" t="inlineStr">
        <is>
          <t>وارد  لاين المسطحات المائية</t>
        </is>
      </c>
    </row>
    <row r="577" ht="24.75" customHeight="1" s="138">
      <c r="A577" s="13" t="n">
        <v>571</v>
      </c>
      <c r="B577" s="14" t="n">
        <v>46143</v>
      </c>
      <c r="C577" s="17" t="n">
        <v>294</v>
      </c>
      <c r="D577" s="21" t="n">
        <v>10020035</v>
      </c>
      <c r="E577" s="28">
        <f>IFERROR(VLOOKUP(D577,'أرصدة المخزن'!$A:$E,3,0),"")</f>
        <v/>
      </c>
      <c r="F577" s="28">
        <f>IFERROR(VLOOKUP(D577,'أرصدة المخزن'!$A:$H,4,0),"")</f>
        <v/>
      </c>
      <c r="G577" s="38" t="n">
        <v>8</v>
      </c>
      <c r="H577" s="102" t="inlineStr">
        <is>
          <t>إضافة</t>
        </is>
      </c>
      <c r="I577" s="13" t="inlineStr">
        <is>
          <t>وارد  لاين المسطحات المائية</t>
        </is>
      </c>
    </row>
    <row r="578" ht="24.75" customHeight="1" s="138">
      <c r="A578" s="13" t="n">
        <v>572</v>
      </c>
      <c r="B578" s="14" t="n">
        <v>46143</v>
      </c>
      <c r="C578" s="17" t="n">
        <v>295</v>
      </c>
      <c r="D578" s="21" t="n">
        <v>10020013</v>
      </c>
      <c r="E578" s="28">
        <f>IFERROR(VLOOKUP(D578,'أرصدة المخزن'!$A:$E,3,0),"")</f>
        <v/>
      </c>
      <c r="F578" s="28">
        <f>IFERROR(VLOOKUP(D578,'أرصدة المخزن'!$A:$H,4,0),"")</f>
        <v/>
      </c>
      <c r="G578" s="38" t="n">
        <v>11</v>
      </c>
      <c r="H578" s="102" t="inlineStr">
        <is>
          <t>إضافة</t>
        </is>
      </c>
      <c r="I578" s="13" t="inlineStr">
        <is>
          <t>وارد  لاين المسطحات المائية</t>
        </is>
      </c>
    </row>
    <row r="579" ht="24.75" customHeight="1" s="138">
      <c r="A579" s="13" t="n">
        <v>573</v>
      </c>
      <c r="B579" s="14" t="n">
        <v>46143</v>
      </c>
      <c r="C579" s="17" t="n">
        <v>295</v>
      </c>
      <c r="D579" s="21" t="n">
        <v>10020040</v>
      </c>
      <c r="E579" s="28">
        <f>IFERROR(VLOOKUP(D579,'أرصدة المخزن'!$A:$E,3,0),"")</f>
        <v/>
      </c>
      <c r="F579" s="28">
        <f>IFERROR(VLOOKUP(D579,'أرصدة المخزن'!$A:$H,4,0),"")</f>
        <v/>
      </c>
      <c r="G579" s="38" t="n">
        <v>2</v>
      </c>
      <c r="H579" s="102" t="inlineStr">
        <is>
          <t>إضافة</t>
        </is>
      </c>
      <c r="I579" s="13" t="inlineStr">
        <is>
          <t>وارد  لاين المسطحات المائية</t>
        </is>
      </c>
    </row>
    <row r="580" ht="24.75" customHeight="1" s="138">
      <c r="A580" s="13" t="n">
        <v>574</v>
      </c>
      <c r="B580" s="14" t="n">
        <v>46143</v>
      </c>
      <c r="C580" s="17" t="n">
        <v>295</v>
      </c>
      <c r="D580" s="21" t="n">
        <v>10020061</v>
      </c>
      <c r="E580" s="28">
        <f>IFERROR(VLOOKUP(D580,'أرصدة المخزن'!$A:$E,3,0),"")</f>
        <v/>
      </c>
      <c r="F580" s="28">
        <f>IFERROR(VLOOKUP(D580,'أرصدة المخزن'!$A:$H,4,0),"")</f>
        <v/>
      </c>
      <c r="G580" s="38" t="n">
        <v>3</v>
      </c>
      <c r="H580" s="102" t="inlineStr">
        <is>
          <t>إضافة</t>
        </is>
      </c>
      <c r="I580" s="13" t="inlineStr">
        <is>
          <t>وارد  لاين المسطحات المائية</t>
        </is>
      </c>
    </row>
    <row r="581" ht="24.75" customHeight="1" s="138">
      <c r="A581" s="13" t="n">
        <v>575</v>
      </c>
      <c r="B581" s="14" t="n">
        <v>46143</v>
      </c>
      <c r="C581" s="17" t="n">
        <v>295</v>
      </c>
      <c r="D581" s="21" t="n">
        <v>10020011</v>
      </c>
      <c r="E581" s="28">
        <f>IFERROR(VLOOKUP(D581,'أرصدة المخزن'!$A:$E,3,0),"")</f>
        <v/>
      </c>
      <c r="F581" s="28">
        <f>IFERROR(VLOOKUP(D581,'أرصدة المخزن'!$A:$H,4,0),"")</f>
        <v/>
      </c>
      <c r="G581" s="38" t="n">
        <v>42</v>
      </c>
      <c r="H581" s="102" t="inlineStr">
        <is>
          <t>إضافة</t>
        </is>
      </c>
      <c r="I581" s="13" t="inlineStr">
        <is>
          <t>وارد  لاين المسطحات المائية</t>
        </is>
      </c>
    </row>
    <row r="582" ht="24.75" customHeight="1" s="138">
      <c r="A582" s="13" t="n">
        <v>576</v>
      </c>
      <c r="B582" s="14" t="n">
        <v>46143</v>
      </c>
      <c r="C582" s="17" t="n">
        <v>295</v>
      </c>
      <c r="D582" s="21" t="n">
        <v>10020016</v>
      </c>
      <c r="E582" s="28">
        <f>IFERROR(VLOOKUP(D582,'أرصدة المخزن'!$A:$E,3,0),"")</f>
        <v/>
      </c>
      <c r="F582" s="28">
        <f>IFERROR(VLOOKUP(D582,'أرصدة المخزن'!$A:$H,4,0),"")</f>
        <v/>
      </c>
      <c r="G582" s="38" t="n">
        <v>27</v>
      </c>
      <c r="H582" s="102" t="inlineStr">
        <is>
          <t>إضافة</t>
        </is>
      </c>
      <c r="I582" s="13" t="inlineStr">
        <is>
          <t>وارد  لاين المسطحات المائية</t>
        </is>
      </c>
    </row>
    <row r="583" ht="24.75" customHeight="1" s="138">
      <c r="A583" s="13" t="n">
        <v>577</v>
      </c>
      <c r="B583" s="14" t="n">
        <v>46143</v>
      </c>
      <c r="C583" s="17" t="n">
        <v>295</v>
      </c>
      <c r="D583" s="21" t="n">
        <v>10020068</v>
      </c>
      <c r="E583" s="28">
        <f>IFERROR(VLOOKUP(D583,'أرصدة المخزن'!$A:$E,3,0),"")</f>
        <v/>
      </c>
      <c r="F583" s="28">
        <f>IFERROR(VLOOKUP(D583,'أرصدة المخزن'!$A:$H,4,0),"")</f>
        <v/>
      </c>
      <c r="G583" s="38" t="n">
        <v>2</v>
      </c>
      <c r="H583" s="102" t="inlineStr">
        <is>
          <t>إضافة</t>
        </is>
      </c>
      <c r="I583" s="13" t="inlineStr">
        <is>
          <t>وارد  لاين المسطحات المائية</t>
        </is>
      </c>
    </row>
    <row r="584" ht="24.75" customHeight="1" s="138">
      <c r="A584" s="13" t="n">
        <v>578</v>
      </c>
      <c r="B584" s="14" t="n">
        <v>46143</v>
      </c>
      <c r="C584" s="17" t="n">
        <v>295</v>
      </c>
      <c r="D584" s="21" t="n">
        <v>10020020</v>
      </c>
      <c r="E584" s="28">
        <f>IFERROR(VLOOKUP(D584,'أرصدة المخزن'!$A:$E,3,0),"")</f>
        <v/>
      </c>
      <c r="F584" s="28">
        <f>IFERROR(VLOOKUP(D584,'أرصدة المخزن'!$A:$H,4,0),"")</f>
        <v/>
      </c>
      <c r="G584" s="38" t="n">
        <v>7</v>
      </c>
      <c r="H584" s="102" t="inlineStr">
        <is>
          <t>إضافة</t>
        </is>
      </c>
      <c r="I584" s="13" t="inlineStr">
        <is>
          <t>وارد  لاين المسطحات المائية</t>
        </is>
      </c>
    </row>
    <row r="585" ht="24.75" customHeight="1" s="138">
      <c r="A585" s="13" t="n">
        <v>579</v>
      </c>
      <c r="B585" s="14" t="n">
        <v>46143</v>
      </c>
      <c r="C585" s="17" t="n">
        <v>295</v>
      </c>
      <c r="D585" s="21" t="n">
        <v>10020046</v>
      </c>
      <c r="E585" s="28">
        <f>IFERROR(VLOOKUP(D585,'أرصدة المخزن'!$A:$E,3,0),"")</f>
        <v/>
      </c>
      <c r="F585" s="28">
        <f>IFERROR(VLOOKUP(D585,'أرصدة المخزن'!$A:$H,4,0),"")</f>
        <v/>
      </c>
      <c r="G585" s="38" t="n">
        <v>5</v>
      </c>
      <c r="H585" s="102" t="inlineStr">
        <is>
          <t>إضافة</t>
        </is>
      </c>
      <c r="I585" s="13" t="inlineStr">
        <is>
          <t>وارد  لاين المسطحات المائية</t>
        </is>
      </c>
    </row>
    <row r="586" ht="24.75" customHeight="1" s="138">
      <c r="A586" s="13" t="n">
        <v>580</v>
      </c>
      <c r="B586" s="14" t="n">
        <v>46143</v>
      </c>
      <c r="C586" s="17" t="n">
        <v>295</v>
      </c>
      <c r="D586" s="21" t="n">
        <v>10020020</v>
      </c>
      <c r="E586" s="28">
        <f>IFERROR(VLOOKUP(D586,'أرصدة المخزن'!$A:$E,3,0),"")</f>
        <v/>
      </c>
      <c r="F586" s="28">
        <f>IFERROR(VLOOKUP(D586,'أرصدة المخزن'!$A:$H,4,0),"")</f>
        <v/>
      </c>
      <c r="G586" s="38" t="n">
        <v>14</v>
      </c>
      <c r="H586" s="102" t="inlineStr">
        <is>
          <t>إضافة</t>
        </is>
      </c>
      <c r="I586" s="13" t="inlineStr">
        <is>
          <t>وارد  لاين المسطحات المائية</t>
        </is>
      </c>
    </row>
    <row r="587" ht="24.75" customHeight="1" s="138">
      <c r="A587" s="13" t="n">
        <v>581</v>
      </c>
      <c r="B587" s="14" t="n">
        <v>46143</v>
      </c>
      <c r="C587" s="17" t="n">
        <v>295</v>
      </c>
      <c r="D587" s="21" t="n">
        <v>10020055</v>
      </c>
      <c r="E587" s="28">
        <f>IFERROR(VLOOKUP(D587,'أرصدة المخزن'!$A:$E,3,0),"")</f>
        <v/>
      </c>
      <c r="F587" s="28">
        <f>IFERROR(VLOOKUP(D587,'أرصدة المخزن'!$A:$H,4,0),"")</f>
        <v/>
      </c>
      <c r="G587" s="38" t="n">
        <v>2</v>
      </c>
      <c r="H587" s="102" t="inlineStr">
        <is>
          <t>إضافة</t>
        </is>
      </c>
      <c r="I587" s="13" t="inlineStr">
        <is>
          <t>وارد  لاين المسطحات المائية</t>
        </is>
      </c>
    </row>
    <row r="588" ht="24.75" customHeight="1" s="138">
      <c r="A588" s="13" t="n">
        <v>582</v>
      </c>
      <c r="B588" s="14" t="n">
        <v>46143</v>
      </c>
      <c r="C588" s="17" t="n">
        <v>295</v>
      </c>
      <c r="D588" s="21" t="n">
        <v>10020059</v>
      </c>
      <c r="E588" s="28">
        <f>IFERROR(VLOOKUP(D588,'أرصدة المخزن'!$A:$E,3,0),"")</f>
        <v/>
      </c>
      <c r="F588" s="28">
        <f>IFERROR(VLOOKUP(D588,'أرصدة المخزن'!$A:$H,4,0),"")</f>
        <v/>
      </c>
      <c r="G588" s="38" t="n">
        <v>3</v>
      </c>
      <c r="H588" s="102" t="inlineStr">
        <is>
          <t>إضافة</t>
        </is>
      </c>
      <c r="I588" s="13" t="inlineStr">
        <is>
          <t>وارد  لاين المسطحات المائية</t>
        </is>
      </c>
    </row>
    <row r="589" ht="24.75" customHeight="1" s="138">
      <c r="A589" s="13" t="n">
        <v>583</v>
      </c>
      <c r="B589" s="14" t="n">
        <v>46143</v>
      </c>
      <c r="C589" s="17" t="n">
        <v>295</v>
      </c>
      <c r="D589" s="21" t="n">
        <v>10020033</v>
      </c>
      <c r="E589" s="28">
        <f>IFERROR(VLOOKUP(D589,'أرصدة المخزن'!$A:$E,3,0),"")</f>
        <v/>
      </c>
      <c r="F589" s="28">
        <f>IFERROR(VLOOKUP(D589,'أرصدة المخزن'!$A:$H,4,0),"")</f>
        <v/>
      </c>
      <c r="G589" s="38" t="n">
        <v>15</v>
      </c>
      <c r="H589" s="102" t="inlineStr">
        <is>
          <t>إضافة</t>
        </is>
      </c>
      <c r="I589" s="13" t="inlineStr">
        <is>
          <t>وارد  لاين المسطحات المائية</t>
        </is>
      </c>
    </row>
    <row r="590" ht="24.75" customHeight="1" s="138">
      <c r="A590" s="13" t="n">
        <v>584</v>
      </c>
      <c r="B590" s="14" t="n">
        <v>46143</v>
      </c>
      <c r="C590" s="17" t="n">
        <v>295</v>
      </c>
      <c r="D590" s="21" t="n">
        <v>10020017</v>
      </c>
      <c r="E590" s="28">
        <f>IFERROR(VLOOKUP(D590,'أرصدة المخزن'!$A:$E,3,0),"")</f>
        <v/>
      </c>
      <c r="F590" s="28">
        <f>IFERROR(VLOOKUP(D590,'أرصدة المخزن'!$A:$H,4,0),"")</f>
        <v/>
      </c>
      <c r="G590" s="38" t="n">
        <v>40</v>
      </c>
      <c r="H590" s="102" t="inlineStr">
        <is>
          <t>إضافة</t>
        </is>
      </c>
      <c r="I590" s="13" t="inlineStr">
        <is>
          <t>وارد  لاين المسطحات المائية</t>
        </is>
      </c>
    </row>
    <row r="591" ht="24.75" customHeight="1" s="138">
      <c r="A591" s="13" t="n">
        <v>585</v>
      </c>
      <c r="B591" s="14" t="n">
        <v>46143</v>
      </c>
      <c r="C591" s="17" t="n">
        <v>295</v>
      </c>
      <c r="D591" s="21" t="n">
        <v>10020015</v>
      </c>
      <c r="E591" s="28">
        <f>IFERROR(VLOOKUP(D591,'أرصدة المخزن'!$A:$E,3,0),"")</f>
        <v/>
      </c>
      <c r="F591" s="28">
        <f>IFERROR(VLOOKUP(D591,'أرصدة المخزن'!$A:$H,4,0),"")</f>
        <v/>
      </c>
      <c r="G591" s="38" t="n">
        <v>45</v>
      </c>
      <c r="H591" s="102" t="inlineStr">
        <is>
          <t>إضافة</t>
        </is>
      </c>
      <c r="I591" s="13" t="inlineStr">
        <is>
          <t>وارد  لاين المسطحات المائية</t>
        </is>
      </c>
    </row>
    <row r="592" ht="24.75" customHeight="1" s="138">
      <c r="A592" s="13" t="n">
        <v>586</v>
      </c>
      <c r="B592" s="14" t="n">
        <v>46143</v>
      </c>
      <c r="C592" s="17" t="n">
        <v>295</v>
      </c>
      <c r="D592" s="21" t="n">
        <v>10020006</v>
      </c>
      <c r="E592" s="28">
        <f>IFERROR(VLOOKUP(D592,'أرصدة المخزن'!$A:$E,3,0),"")</f>
        <v/>
      </c>
      <c r="F592" s="28">
        <f>IFERROR(VLOOKUP(D592,'أرصدة المخزن'!$A:$H,4,0),"")</f>
        <v/>
      </c>
      <c r="G592" s="38" t="n">
        <v>60</v>
      </c>
      <c r="H592" s="102" t="inlineStr">
        <is>
          <t>إضافة</t>
        </is>
      </c>
      <c r="I592" s="13" t="inlineStr">
        <is>
          <t>وارد  لاين المسطحات المائية</t>
        </is>
      </c>
    </row>
    <row r="593" ht="24.75" customHeight="1" s="138">
      <c r="A593" s="13" t="n">
        <v>587</v>
      </c>
      <c r="B593" s="14" t="n">
        <v>46143</v>
      </c>
      <c r="C593" s="17" t="n">
        <v>296</v>
      </c>
      <c r="D593" s="21" t="n">
        <v>10020005</v>
      </c>
      <c r="E593" s="28">
        <f>IFERROR(VLOOKUP(D593,'أرصدة المخزن'!$A:$E,3,0),"")</f>
        <v/>
      </c>
      <c r="F593" s="28">
        <f>IFERROR(VLOOKUP(D593,'أرصدة المخزن'!$A:$H,4,0),"")</f>
        <v/>
      </c>
      <c r="G593" s="38" t="n">
        <v>30</v>
      </c>
      <c r="H593" s="102" t="inlineStr">
        <is>
          <t>إضافة</t>
        </is>
      </c>
      <c r="I593" s="13" t="inlineStr">
        <is>
          <t>وارد  لاين المسطحات المائية</t>
        </is>
      </c>
    </row>
    <row r="594" ht="24.75" customHeight="1" s="138">
      <c r="A594" s="13" t="n">
        <v>588</v>
      </c>
      <c r="B594" s="14" t="n">
        <v>46143</v>
      </c>
      <c r="C594" s="17" t="n">
        <v>296</v>
      </c>
      <c r="D594" s="21" t="n">
        <v>10020002</v>
      </c>
      <c r="E594" s="28">
        <f>IFERROR(VLOOKUP(D594,'أرصدة المخزن'!$A:$E,3,0),"")</f>
        <v/>
      </c>
      <c r="F594" s="28">
        <f>IFERROR(VLOOKUP(D594,'أرصدة المخزن'!$A:$H,4,0),"")</f>
        <v/>
      </c>
      <c r="G594" s="38" t="n">
        <v>72</v>
      </c>
      <c r="H594" s="102" t="inlineStr">
        <is>
          <t>إضافة</t>
        </is>
      </c>
      <c r="I594" s="13" t="inlineStr">
        <is>
          <t>وارد  لاين المسطحات المائية</t>
        </is>
      </c>
    </row>
    <row r="595" ht="24.75" customHeight="1" s="138">
      <c r="A595" s="13" t="n">
        <v>589</v>
      </c>
      <c r="B595" s="14" t="n">
        <v>46143</v>
      </c>
      <c r="C595" s="17" t="n">
        <v>296</v>
      </c>
      <c r="D595" s="21" t="n">
        <v>10170063</v>
      </c>
      <c r="E595" s="28">
        <f>IFERROR(VLOOKUP(D595,'أرصدة المخزن'!$A:$E,3,0),"")</f>
        <v/>
      </c>
      <c r="F595" s="28">
        <f>IFERROR(VLOOKUP(D595,'أرصدة المخزن'!$A:$H,4,0),"")</f>
        <v/>
      </c>
      <c r="G595" s="38" t="n">
        <v>8</v>
      </c>
      <c r="H595" s="102" t="inlineStr">
        <is>
          <t>إضافة</t>
        </is>
      </c>
      <c r="I595" s="13" t="inlineStr">
        <is>
          <t>وارد  لاين المسطحات المائية</t>
        </is>
      </c>
    </row>
    <row r="596" ht="24.75" customHeight="1" s="138">
      <c r="A596" s="13" t="n">
        <v>590</v>
      </c>
      <c r="B596" s="14" t="n">
        <v>46143</v>
      </c>
      <c r="C596" s="17" t="n">
        <v>296</v>
      </c>
      <c r="D596" s="21" t="n">
        <v>10020001</v>
      </c>
      <c r="E596" s="28">
        <f>IFERROR(VLOOKUP(D596,'أرصدة المخزن'!$A:$E,3,0),"")</f>
        <v/>
      </c>
      <c r="F596" s="28">
        <f>IFERROR(VLOOKUP(D596,'أرصدة المخزن'!$A:$H,4,0),"")</f>
        <v/>
      </c>
      <c r="G596" s="38" t="n">
        <v>9</v>
      </c>
      <c r="H596" s="102" t="inlineStr">
        <is>
          <t>إضافة</t>
        </is>
      </c>
      <c r="I596" s="13" t="inlineStr">
        <is>
          <t>وارد  لاين المسطحات المائية</t>
        </is>
      </c>
    </row>
    <row r="597" ht="24.75" customHeight="1" s="138">
      <c r="A597" s="13" t="n">
        <v>591</v>
      </c>
      <c r="B597" s="14" t="n">
        <v>46143</v>
      </c>
      <c r="C597" s="17" t="n">
        <v>296</v>
      </c>
      <c r="D597" s="21" t="n">
        <v>10020018</v>
      </c>
      <c r="E597" s="28">
        <f>IFERROR(VLOOKUP(D597,'أرصدة المخزن'!$A:$E,3,0),"")</f>
        <v/>
      </c>
      <c r="F597" s="28">
        <f>IFERROR(VLOOKUP(D597,'أرصدة المخزن'!$A:$H,4,0),"")</f>
        <v/>
      </c>
      <c r="G597" s="38" t="n">
        <v>5</v>
      </c>
      <c r="H597" s="102" t="inlineStr">
        <is>
          <t>إضافة</t>
        </is>
      </c>
      <c r="I597" s="13" t="inlineStr">
        <is>
          <t>وارد  لاين المسطحات المائية</t>
        </is>
      </c>
    </row>
    <row r="598" ht="24.75" customHeight="1" s="138">
      <c r="A598" s="13" t="n">
        <v>592</v>
      </c>
      <c r="B598" s="14" t="n">
        <v>46143</v>
      </c>
      <c r="C598" s="17" t="n">
        <v>296</v>
      </c>
      <c r="D598" s="21" t="n">
        <v>10020008</v>
      </c>
      <c r="E598" s="28">
        <f>IFERROR(VLOOKUP(D598,'أرصدة المخزن'!$A:$E,3,0),"")</f>
        <v/>
      </c>
      <c r="F598" s="28">
        <f>IFERROR(VLOOKUP(D598,'أرصدة المخزن'!$A:$H,4,0),"")</f>
        <v/>
      </c>
      <c r="G598" s="38" t="n">
        <v>35</v>
      </c>
      <c r="H598" s="102" t="inlineStr">
        <is>
          <t>إضافة</t>
        </is>
      </c>
      <c r="I598" s="13" t="inlineStr">
        <is>
          <t>وارد  لاين المسطحات المائية</t>
        </is>
      </c>
    </row>
    <row r="599" ht="24.75" customHeight="1" s="138">
      <c r="A599" s="13" t="n">
        <v>593</v>
      </c>
      <c r="B599" s="14" t="n">
        <v>46143</v>
      </c>
      <c r="C599" s="17" t="n">
        <v>296</v>
      </c>
      <c r="D599" s="21" t="n">
        <v>10020024</v>
      </c>
      <c r="E599" s="28">
        <f>IFERROR(VLOOKUP(D599,'أرصدة المخزن'!$A:$E,3,0),"")</f>
        <v/>
      </c>
      <c r="F599" s="28">
        <f>IFERROR(VLOOKUP(D599,'أرصدة المخزن'!$A:$H,4,0),"")</f>
        <v/>
      </c>
      <c r="G599" s="38" t="n">
        <v>22</v>
      </c>
      <c r="H599" s="102" t="inlineStr">
        <is>
          <t>إضافة</t>
        </is>
      </c>
      <c r="I599" s="13" t="inlineStr">
        <is>
          <t>وارد  لاين المسطحات المائية</t>
        </is>
      </c>
    </row>
    <row r="600" ht="24.75" customHeight="1" s="138">
      <c r="A600" s="13" t="n">
        <v>594</v>
      </c>
      <c r="B600" s="14" t="n">
        <v>46143</v>
      </c>
      <c r="C600" s="17" t="n">
        <v>296</v>
      </c>
      <c r="D600" s="21" t="n">
        <v>10020014</v>
      </c>
      <c r="E600" s="28">
        <f>IFERROR(VLOOKUP(D600,'أرصدة المخزن'!$A:$E,3,0),"")</f>
        <v/>
      </c>
      <c r="F600" s="28">
        <f>IFERROR(VLOOKUP(D600,'أرصدة المخزن'!$A:$H,4,0),"")</f>
        <v/>
      </c>
      <c r="G600" s="38" t="n">
        <v>26</v>
      </c>
      <c r="H600" s="102" t="inlineStr">
        <is>
          <t>إضافة</t>
        </is>
      </c>
      <c r="I600" s="13" t="inlineStr">
        <is>
          <t>وارد  لاين المسطحات المائية</t>
        </is>
      </c>
    </row>
    <row r="601" ht="24.75" customHeight="1" s="138">
      <c r="A601" s="13" t="n">
        <v>595</v>
      </c>
      <c r="B601" s="14" t="n">
        <v>46143</v>
      </c>
      <c r="C601" s="17" t="n">
        <v>296</v>
      </c>
      <c r="D601" s="21" t="n">
        <v>9999</v>
      </c>
      <c r="E601" s="28">
        <f>IFERROR(VLOOKUP(D601,'أرصدة المخزن'!$A:$E,3,0),"")</f>
        <v/>
      </c>
      <c r="F601" s="28">
        <f>IFERROR(VLOOKUP(D601,'أرصدة المخزن'!$A:$H,4,0),"")</f>
        <v/>
      </c>
      <c r="G601" s="38" t="n">
        <v>0</v>
      </c>
      <c r="H601" s="102" t="inlineStr">
        <is>
          <t>إضافة</t>
        </is>
      </c>
      <c r="I601" s="13" t="inlineStr">
        <is>
          <t>إذن ملغي - مؤرشف بالسجل المستقل</t>
        </is>
      </c>
    </row>
    <row r="602" ht="24.75" customHeight="1" s="138">
      <c r="A602" s="13" t="n">
        <v>596</v>
      </c>
      <c r="B602" s="14" t="n">
        <v>46143</v>
      </c>
      <c r="C602" s="17" t="n">
        <v>296</v>
      </c>
      <c r="D602" s="21" t="n">
        <v>10020028</v>
      </c>
      <c r="E602" s="28">
        <f>IFERROR(VLOOKUP(D602,'أرصدة المخزن'!$A:$E,3,0),"")</f>
        <v/>
      </c>
      <c r="F602" s="28">
        <f>IFERROR(VLOOKUP(D602,'أرصدة المخزن'!$A:$H,4,0),"")</f>
        <v/>
      </c>
      <c r="G602" s="38" t="n">
        <v>5</v>
      </c>
      <c r="H602" s="102" t="inlineStr">
        <is>
          <t>إضافة</t>
        </is>
      </c>
      <c r="I602" s="13" t="inlineStr">
        <is>
          <t>وارد  لاين المسطحات المائية</t>
        </is>
      </c>
    </row>
    <row r="603" ht="24.75" customHeight="1" s="138">
      <c r="A603" s="13" t="n">
        <v>597</v>
      </c>
      <c r="B603" s="14" t="n">
        <v>46143</v>
      </c>
      <c r="C603" s="17" t="n">
        <v>296</v>
      </c>
      <c r="D603" s="21" t="n">
        <v>10020038</v>
      </c>
      <c r="E603" s="28">
        <f>IFERROR(VLOOKUP(D603,'أرصدة المخزن'!$A:$E,3,0),"")</f>
        <v/>
      </c>
      <c r="F603" s="28">
        <f>IFERROR(VLOOKUP(D603,'أرصدة المخزن'!$A:$H,4,0),"")</f>
        <v/>
      </c>
      <c r="G603" s="38" t="n">
        <v>5</v>
      </c>
      <c r="H603" s="102" t="inlineStr">
        <is>
          <t>إضافة</t>
        </is>
      </c>
      <c r="I603" s="13" t="inlineStr">
        <is>
          <t>وارد  لاين المسطحات المائية</t>
        </is>
      </c>
    </row>
    <row r="604" ht="24.75" customHeight="1" s="138">
      <c r="A604" s="13" t="n">
        <v>598</v>
      </c>
      <c r="B604" s="14" t="n">
        <v>46143</v>
      </c>
      <c r="C604" s="17" t="n">
        <v>296</v>
      </c>
      <c r="D604" s="21" t="n">
        <v>10020036</v>
      </c>
      <c r="E604" s="28">
        <f>IFERROR(VLOOKUP(D604,'أرصدة المخزن'!$A:$E,3,0),"")</f>
        <v/>
      </c>
      <c r="F604" s="28">
        <f>IFERROR(VLOOKUP(D604,'أرصدة المخزن'!$A:$H,4,0),"")</f>
        <v/>
      </c>
      <c r="G604" s="38" t="n">
        <v>6</v>
      </c>
      <c r="H604" s="102" t="inlineStr">
        <is>
          <t>إضافة</t>
        </is>
      </c>
      <c r="I604" s="13" t="inlineStr">
        <is>
          <t>وارد  لاين المسطحات المائية</t>
        </is>
      </c>
    </row>
    <row r="605" ht="24.75" customHeight="1" s="138">
      <c r="A605" s="13" t="n">
        <v>599</v>
      </c>
      <c r="B605" s="14" t="n">
        <v>46143</v>
      </c>
      <c r="C605" s="17" t="n">
        <v>296</v>
      </c>
      <c r="D605" s="21" t="n">
        <v>9999</v>
      </c>
      <c r="E605" s="28">
        <f>IFERROR(VLOOKUP(D605,'أرصدة المخزن'!$A:$E,3,0),"")</f>
        <v/>
      </c>
      <c r="F605" s="28">
        <f>IFERROR(VLOOKUP(D605,'أرصدة المخزن'!$A:$H,4,0),"")</f>
        <v/>
      </c>
      <c r="G605" s="38" t="n">
        <v>0</v>
      </c>
      <c r="H605" s="102" t="inlineStr">
        <is>
          <t>إضافة</t>
        </is>
      </c>
      <c r="I605" s="13" t="inlineStr">
        <is>
          <t>إذن ملغي - مؤرشف بالسجل المستقل</t>
        </is>
      </c>
    </row>
    <row r="606" ht="24.75" customHeight="1" s="138">
      <c r="A606" s="13" t="n">
        <v>600</v>
      </c>
      <c r="B606" s="14" t="n">
        <v>46143</v>
      </c>
      <c r="C606" s="17" t="n">
        <v>296</v>
      </c>
      <c r="D606" s="21" t="n">
        <v>10020196</v>
      </c>
      <c r="E606" s="28">
        <f>IFERROR(VLOOKUP(D606,'أرصدة المخزن'!$A:$E,3,0),"")</f>
        <v/>
      </c>
      <c r="F606" s="28">
        <f>IFERROR(VLOOKUP(D606,'أرصدة المخزن'!$A:$H,4,0),"")</f>
        <v/>
      </c>
      <c r="G606" s="38" t="n">
        <v>1</v>
      </c>
      <c r="H606" s="102" t="inlineStr">
        <is>
          <t>إضافة</t>
        </is>
      </c>
      <c r="I606" s="13" t="inlineStr">
        <is>
          <t>وارد  لاين المسطحات المائية</t>
        </is>
      </c>
    </row>
    <row r="607" ht="24.75" customHeight="1" s="138">
      <c r="A607" s="13" t="n">
        <v>601</v>
      </c>
      <c r="B607" s="14" t="n">
        <v>46143</v>
      </c>
      <c r="C607" s="17" t="n">
        <v>296</v>
      </c>
      <c r="D607" s="21" t="n">
        <v>10020057</v>
      </c>
      <c r="E607" s="28">
        <f>IFERROR(VLOOKUP(D607,'أرصدة المخزن'!$A:$E,3,0),"")</f>
        <v/>
      </c>
      <c r="F607" s="28">
        <f>IFERROR(VLOOKUP(D607,'أرصدة المخزن'!$A:$H,4,0),"")</f>
        <v/>
      </c>
      <c r="G607" s="38" t="n">
        <v>1</v>
      </c>
      <c r="H607" s="102" t="inlineStr">
        <is>
          <t>إضافة</t>
        </is>
      </c>
      <c r="I607" s="13" t="inlineStr">
        <is>
          <t>وارد  لاين المسطحات المائية</t>
        </is>
      </c>
    </row>
    <row r="608" ht="24.75" customHeight="1" s="138">
      <c r="A608" s="13" t="n">
        <v>602</v>
      </c>
      <c r="B608" s="14" t="n">
        <v>46143</v>
      </c>
      <c r="C608" s="17" t="n">
        <v>297</v>
      </c>
      <c r="D608" s="21" t="n">
        <v>10020065</v>
      </c>
      <c r="E608" s="28">
        <f>IFERROR(VLOOKUP(D608,'أرصدة المخزن'!$A:$E,3,0),"")</f>
        <v/>
      </c>
      <c r="F608" s="28">
        <f>IFERROR(VLOOKUP(D608,'أرصدة المخزن'!$A:$H,4,0),"")</f>
        <v/>
      </c>
      <c r="G608" s="38" t="n">
        <v>2</v>
      </c>
      <c r="H608" s="102" t="inlineStr">
        <is>
          <t>إضافة</t>
        </is>
      </c>
      <c r="I608" s="13" t="inlineStr">
        <is>
          <t>وارد  لاين المسطحات المائية</t>
        </is>
      </c>
    </row>
    <row r="609" ht="24.75" customHeight="1" s="138">
      <c r="A609" s="13" t="n">
        <v>603</v>
      </c>
      <c r="B609" s="14" t="n">
        <v>46143</v>
      </c>
      <c r="C609" s="17" t="n">
        <v>297</v>
      </c>
      <c r="D609" s="21" t="n">
        <v>10020045</v>
      </c>
      <c r="E609" s="28">
        <f>IFERROR(VLOOKUP(D609,'أرصدة المخزن'!$A:$E,3,0),"")</f>
        <v/>
      </c>
      <c r="F609" s="28">
        <f>IFERROR(VLOOKUP(D609,'أرصدة المخزن'!$A:$H,4,0),"")</f>
        <v/>
      </c>
      <c r="G609" s="38" t="n">
        <v>1</v>
      </c>
      <c r="H609" s="102" t="inlineStr">
        <is>
          <t>إضافة</t>
        </is>
      </c>
      <c r="I609" s="13" t="inlineStr">
        <is>
          <t>وارد  لاين المسطحات المائية</t>
        </is>
      </c>
    </row>
    <row r="610" ht="24.75" customHeight="1" s="138">
      <c r="A610" s="13" t="n">
        <v>604</v>
      </c>
      <c r="B610" s="14" t="n">
        <v>46143</v>
      </c>
      <c r="C610" s="17" t="n">
        <v>297</v>
      </c>
      <c r="D610" s="21" t="n">
        <v>10020063</v>
      </c>
      <c r="E610" s="28">
        <f>IFERROR(VLOOKUP(D610,'أرصدة المخزن'!$A:$E,3,0),"")</f>
        <v/>
      </c>
      <c r="F610" s="28">
        <f>IFERROR(VLOOKUP(D610,'أرصدة المخزن'!$A:$H,4,0),"")</f>
        <v/>
      </c>
      <c r="G610" s="38" t="n">
        <v>2</v>
      </c>
      <c r="H610" s="102" t="inlineStr">
        <is>
          <t>إضافة</t>
        </is>
      </c>
      <c r="I610" s="13" t="inlineStr">
        <is>
          <t>وارد  لاين المسطحات المائية</t>
        </is>
      </c>
    </row>
    <row r="611" ht="24.75" customHeight="1" s="138">
      <c r="A611" s="13" t="n">
        <v>605</v>
      </c>
      <c r="B611" s="14" t="n">
        <v>46143</v>
      </c>
      <c r="C611" s="17" t="n">
        <v>297</v>
      </c>
      <c r="D611" s="21" t="n">
        <v>10170008</v>
      </c>
      <c r="E611" s="28">
        <f>IFERROR(VLOOKUP(D611,'أرصدة المخزن'!$A:$E,3,0),"")</f>
        <v/>
      </c>
      <c r="F611" s="28">
        <f>IFERROR(VLOOKUP(D611,'أرصدة المخزن'!$A:$H,4,0),"")</f>
        <v/>
      </c>
      <c r="G611" s="38" t="n">
        <v>6</v>
      </c>
      <c r="H611" s="102" t="inlineStr">
        <is>
          <t>إضافة</t>
        </is>
      </c>
      <c r="I611" s="13" t="inlineStr">
        <is>
          <t>وارد  لاين المسطحات المائية</t>
        </is>
      </c>
    </row>
    <row r="612" ht="24.75" customHeight="1" s="138">
      <c r="A612" s="13" t="n">
        <v>606</v>
      </c>
      <c r="B612" s="14" t="n">
        <v>46143</v>
      </c>
      <c r="C612" s="17" t="n">
        <v>297</v>
      </c>
      <c r="D612" s="21" t="n">
        <v>10020241</v>
      </c>
      <c r="E612" s="28">
        <f>IFERROR(VLOOKUP(D612,'أرصدة المخزن'!$A:$E,3,0),"")</f>
        <v/>
      </c>
      <c r="F612" s="28">
        <f>IFERROR(VLOOKUP(D612,'أرصدة المخزن'!$A:$H,4,0),"")</f>
        <v/>
      </c>
      <c r="G612" s="38" t="n">
        <v>1</v>
      </c>
      <c r="H612" s="102" t="inlineStr">
        <is>
          <t>إضافة</t>
        </is>
      </c>
      <c r="I612" s="13" t="inlineStr">
        <is>
          <t>وارد  لاين المسطحات المائية</t>
        </is>
      </c>
    </row>
    <row r="613" ht="24.75" customHeight="1" s="138">
      <c r="A613" s="13" t="n">
        <v>607</v>
      </c>
      <c r="B613" s="14" t="n">
        <v>46143</v>
      </c>
      <c r="C613" s="17" t="n">
        <v>297</v>
      </c>
      <c r="D613" s="21" t="n">
        <v>10060012</v>
      </c>
      <c r="E613" s="28">
        <f>IFERROR(VLOOKUP(D613,'أرصدة المخزن'!$A:$E,3,0),"")</f>
        <v/>
      </c>
      <c r="F613" s="28">
        <f>IFERROR(VLOOKUP(D613,'أرصدة المخزن'!$A:$H,4,0),"")</f>
        <v/>
      </c>
      <c r="G613" s="38" t="n">
        <v>18</v>
      </c>
      <c r="H613" s="102" t="inlineStr">
        <is>
          <t>إضافة</t>
        </is>
      </c>
      <c r="I613" s="13" t="inlineStr">
        <is>
          <t>وارد  لاين المسطحات المائية</t>
        </is>
      </c>
    </row>
    <row r="614" ht="24.75" customHeight="1" s="138">
      <c r="A614" s="13" t="n">
        <v>608</v>
      </c>
      <c r="B614" s="14" t="n">
        <v>46143</v>
      </c>
      <c r="C614" s="17" t="n">
        <v>297</v>
      </c>
      <c r="D614" s="21" t="n">
        <v>10170055</v>
      </c>
      <c r="E614" s="28">
        <f>IFERROR(VLOOKUP(D614,'أرصدة المخزن'!$A:$E,3,0),"")</f>
        <v/>
      </c>
      <c r="F614" s="28">
        <f>IFERROR(VLOOKUP(D614,'أرصدة المخزن'!$A:$H,4,0),"")</f>
        <v/>
      </c>
      <c r="G614" s="38" t="n">
        <v>24</v>
      </c>
      <c r="H614" s="102" t="inlineStr">
        <is>
          <t>إضافة</t>
        </is>
      </c>
      <c r="I614" s="13" t="inlineStr">
        <is>
          <t>وارد  لاين المسطحات المائية</t>
        </is>
      </c>
    </row>
    <row r="615" ht="24.75" customHeight="1" s="138">
      <c r="A615" s="13" t="n">
        <v>609</v>
      </c>
      <c r="B615" s="14" t="n">
        <v>46143</v>
      </c>
      <c r="C615" s="17" t="n">
        <v>297</v>
      </c>
      <c r="D615" s="21" t="n">
        <v>10170040</v>
      </c>
      <c r="E615" s="28">
        <f>IFERROR(VLOOKUP(D615,'أرصدة المخزن'!$A:$E,3,0),"")</f>
        <v/>
      </c>
      <c r="F615" s="28">
        <f>IFERROR(VLOOKUP(D615,'أرصدة المخزن'!$A:$H,4,0),"")</f>
        <v/>
      </c>
      <c r="G615" s="38" t="n">
        <v>12</v>
      </c>
      <c r="H615" s="102" t="inlineStr">
        <is>
          <t>إضافة</t>
        </is>
      </c>
      <c r="I615" s="13" t="inlineStr">
        <is>
          <t>وارد  لاين المسطحات المائية</t>
        </is>
      </c>
    </row>
    <row r="616" ht="24.75" customHeight="1" s="138">
      <c r="A616" s="13" t="n">
        <v>610</v>
      </c>
      <c r="B616" s="14" t="n">
        <v>46143</v>
      </c>
      <c r="C616" s="17" t="n">
        <v>297</v>
      </c>
      <c r="D616" s="21" t="n">
        <v>10060025</v>
      </c>
      <c r="E616" s="28">
        <f>IFERROR(VLOOKUP(D616,'أرصدة المخزن'!$A:$E,3,0),"")</f>
        <v/>
      </c>
      <c r="F616" s="28">
        <f>IFERROR(VLOOKUP(D616,'أرصدة المخزن'!$A:$H,4,0),"")</f>
        <v/>
      </c>
      <c r="G616" s="38" t="n">
        <v>3</v>
      </c>
      <c r="H616" s="102" t="inlineStr">
        <is>
          <t>إضافة</t>
        </is>
      </c>
      <c r="I616" s="13" t="inlineStr">
        <is>
          <t>وارد  لاين المسطحات المائية</t>
        </is>
      </c>
    </row>
    <row r="617" ht="24.75" customHeight="1" s="138">
      <c r="A617" s="13" t="n">
        <v>611</v>
      </c>
      <c r="B617" s="14" t="n">
        <v>46143</v>
      </c>
      <c r="C617" s="17" t="n">
        <v>297</v>
      </c>
      <c r="D617" s="21" t="n">
        <v>10060001</v>
      </c>
      <c r="E617" s="28">
        <f>IFERROR(VLOOKUP(D617,'أرصدة المخزن'!$A:$E,3,0),"")</f>
        <v/>
      </c>
      <c r="F617" s="28">
        <f>IFERROR(VLOOKUP(D617,'أرصدة المخزن'!$A:$H,4,0),"")</f>
        <v/>
      </c>
      <c r="G617" s="38" t="n">
        <v>12</v>
      </c>
      <c r="H617" s="102" t="inlineStr">
        <is>
          <t>إضافة</t>
        </is>
      </c>
      <c r="I617" s="13" t="inlineStr">
        <is>
          <t>وارد  لاين المسطحات المائية</t>
        </is>
      </c>
    </row>
    <row r="618" ht="24.75" customHeight="1" s="138">
      <c r="A618" s="13" t="n">
        <v>612</v>
      </c>
      <c r="B618" s="14" t="n">
        <v>46143</v>
      </c>
      <c r="C618" s="17" t="n">
        <v>297</v>
      </c>
      <c r="D618" s="21" t="n">
        <v>10060021</v>
      </c>
      <c r="E618" s="28">
        <f>IFERROR(VLOOKUP(D618,'أرصدة المخزن'!$A:$E,3,0),"")</f>
        <v/>
      </c>
      <c r="F618" s="28">
        <f>IFERROR(VLOOKUP(D618,'أرصدة المخزن'!$A:$H,4,0),"")</f>
        <v/>
      </c>
      <c r="G618" s="38" t="n">
        <v>11</v>
      </c>
      <c r="H618" s="102" t="inlineStr">
        <is>
          <t>إضافة</t>
        </is>
      </c>
      <c r="I618" s="13" t="inlineStr">
        <is>
          <t>وارد  لاين المسطحات المائية</t>
        </is>
      </c>
    </row>
    <row r="619" ht="24.75" customHeight="1" s="138">
      <c r="A619" s="13" t="n">
        <v>613</v>
      </c>
      <c r="B619" s="14" t="n">
        <v>46143</v>
      </c>
      <c r="C619" s="17" t="n">
        <v>297</v>
      </c>
      <c r="D619" s="21" t="n">
        <v>10060013</v>
      </c>
      <c r="E619" s="28">
        <f>IFERROR(VLOOKUP(D619,'أرصدة المخزن'!$A:$E,3,0),"")</f>
        <v/>
      </c>
      <c r="F619" s="28">
        <f>IFERROR(VLOOKUP(D619,'أرصدة المخزن'!$A:$H,4,0),"")</f>
        <v/>
      </c>
      <c r="G619" s="38" t="n">
        <v>10</v>
      </c>
      <c r="H619" s="102" t="inlineStr">
        <is>
          <t>إضافة</t>
        </is>
      </c>
      <c r="I619" s="13" t="inlineStr">
        <is>
          <t>وارد  لاين المسطحات المائية</t>
        </is>
      </c>
    </row>
    <row r="620" ht="24.75" customHeight="1" s="138">
      <c r="A620" s="13" t="n">
        <v>614</v>
      </c>
      <c r="B620" s="14" t="n">
        <v>46143</v>
      </c>
      <c r="C620" s="17" t="n">
        <v>297</v>
      </c>
      <c r="D620" s="21" t="n">
        <v>10060002</v>
      </c>
      <c r="E620" s="28">
        <f>IFERROR(VLOOKUP(D620,'أرصدة المخزن'!$A:$E,3,0),"")</f>
        <v/>
      </c>
      <c r="F620" s="28">
        <f>IFERROR(VLOOKUP(D620,'أرصدة المخزن'!$A:$H,4,0),"")</f>
        <v/>
      </c>
      <c r="G620" s="38" t="n">
        <v>7</v>
      </c>
      <c r="H620" s="102" t="inlineStr">
        <is>
          <t>إضافة</t>
        </is>
      </c>
      <c r="I620" s="13" t="inlineStr">
        <is>
          <t>وارد  لاين المسطحات المائية</t>
        </is>
      </c>
    </row>
    <row r="621" ht="24.75" customHeight="1" s="138">
      <c r="A621" s="13" t="n">
        <v>615</v>
      </c>
      <c r="B621" s="14" t="n">
        <v>46143</v>
      </c>
      <c r="C621" s="17" t="n">
        <v>297</v>
      </c>
      <c r="D621" s="21" t="n">
        <v>10060014</v>
      </c>
      <c r="E621" s="28">
        <f>IFERROR(VLOOKUP(D621,'أرصدة المخزن'!$A:$E,3,0),"")</f>
        <v/>
      </c>
      <c r="F621" s="28">
        <f>IFERROR(VLOOKUP(D621,'أرصدة المخزن'!$A:$H,4,0),"")</f>
        <v/>
      </c>
      <c r="G621" s="38" t="n">
        <v>10</v>
      </c>
      <c r="H621" s="102" t="inlineStr">
        <is>
          <t>إضافة</t>
        </is>
      </c>
      <c r="I621" s="13" t="inlineStr">
        <is>
          <t>وارد  لاين المسطحات المائية</t>
        </is>
      </c>
    </row>
    <row r="622" ht="24.75" customHeight="1" s="138">
      <c r="A622" s="13" t="n">
        <v>616</v>
      </c>
      <c r="B622" s="14" t="n">
        <v>46143</v>
      </c>
      <c r="C622" s="17" t="n">
        <v>298</v>
      </c>
      <c r="D622" s="21" t="n">
        <v>9999</v>
      </c>
      <c r="E622" s="28">
        <f>IFERROR(VLOOKUP(D622,'أرصدة المخزن'!$A:$E,3,0),"")</f>
        <v/>
      </c>
      <c r="F622" s="28">
        <f>IFERROR(VLOOKUP(D622,'أرصدة المخزن'!$A:$H,4,0),"")</f>
        <v/>
      </c>
      <c r="G622" s="38" t="n">
        <v>0</v>
      </c>
      <c r="H622" s="102" t="inlineStr">
        <is>
          <t>إضافة</t>
        </is>
      </c>
      <c r="I622" s="13" t="inlineStr">
        <is>
          <t>إذن ملغي - مؤرشف بالسجل المستقل</t>
        </is>
      </c>
    </row>
    <row r="623" ht="24.75" customHeight="1" s="138">
      <c r="A623" s="13" t="n">
        <v>617</v>
      </c>
      <c r="B623" s="14" t="n">
        <v>46143</v>
      </c>
      <c r="C623" s="17" t="n">
        <v>298</v>
      </c>
      <c r="D623" s="21" t="n">
        <v>10070003</v>
      </c>
      <c r="E623" s="28">
        <f>IFERROR(VLOOKUP(D623,'أرصدة المخزن'!$A:$E,3,0),"")</f>
        <v/>
      </c>
      <c r="F623" s="28">
        <f>IFERROR(VLOOKUP(D623,'أرصدة المخزن'!$A:$H,4,0),"")</f>
        <v/>
      </c>
      <c r="G623" s="38" t="n">
        <v>27</v>
      </c>
      <c r="H623" s="102" t="inlineStr">
        <is>
          <t>إضافة</t>
        </is>
      </c>
      <c r="I623" s="13" t="inlineStr">
        <is>
          <t>وارد  لاين المسطحات المائية</t>
        </is>
      </c>
    </row>
    <row r="624" ht="24.75" customHeight="1" s="138">
      <c r="A624" s="13" t="n">
        <v>618</v>
      </c>
      <c r="B624" s="14" t="n">
        <v>46143</v>
      </c>
      <c r="C624" s="17" t="n">
        <v>298</v>
      </c>
      <c r="D624" s="21" t="n">
        <v>10070008</v>
      </c>
      <c r="E624" s="28">
        <f>IFERROR(VLOOKUP(D624,'أرصدة المخزن'!$A:$E,3,0),"")</f>
        <v/>
      </c>
      <c r="F624" s="28">
        <f>IFERROR(VLOOKUP(D624,'أرصدة المخزن'!$A:$H,4,0),"")</f>
        <v/>
      </c>
      <c r="G624" s="38" t="n">
        <v>4</v>
      </c>
      <c r="H624" s="102" t="inlineStr">
        <is>
          <t>إضافة</t>
        </is>
      </c>
      <c r="I624" s="13" t="inlineStr">
        <is>
          <t>وارد  لاين المسطحات المائية</t>
        </is>
      </c>
    </row>
    <row r="625" ht="24.75" customHeight="1" s="138">
      <c r="A625" s="13" t="n">
        <v>619</v>
      </c>
      <c r="B625" s="14" t="n">
        <v>46143</v>
      </c>
      <c r="C625" s="17" t="n">
        <v>298</v>
      </c>
      <c r="D625" s="21" t="n">
        <v>10070002</v>
      </c>
      <c r="E625" s="28">
        <f>IFERROR(VLOOKUP(D625,'أرصدة المخزن'!$A:$E,3,0),"")</f>
        <v/>
      </c>
      <c r="F625" s="28">
        <f>IFERROR(VLOOKUP(D625,'أرصدة المخزن'!$A:$H,4,0),"")</f>
        <v/>
      </c>
      <c r="G625" s="38" t="n">
        <v>40</v>
      </c>
      <c r="H625" s="102" t="inlineStr">
        <is>
          <t>إضافة</t>
        </is>
      </c>
      <c r="I625" s="13" t="inlineStr">
        <is>
          <t>وارد  لاين المسطحات المائية</t>
        </is>
      </c>
    </row>
    <row r="626" ht="24.75" customHeight="1" s="138">
      <c r="A626" s="13" t="n">
        <v>620</v>
      </c>
      <c r="B626" s="14" t="n">
        <v>46143</v>
      </c>
      <c r="C626" s="17" t="n">
        <v>298</v>
      </c>
      <c r="D626" s="21" t="n">
        <v>10070004</v>
      </c>
      <c r="E626" s="28">
        <f>IFERROR(VLOOKUP(D626,'أرصدة المخزن'!$A:$E,3,0),"")</f>
        <v/>
      </c>
      <c r="F626" s="28">
        <f>IFERROR(VLOOKUP(D626,'أرصدة المخزن'!$A:$H,4,0),"")</f>
        <v/>
      </c>
      <c r="G626" s="38" t="n">
        <v>25</v>
      </c>
      <c r="H626" s="102" t="inlineStr">
        <is>
          <t>إضافة</t>
        </is>
      </c>
      <c r="I626" s="13" t="inlineStr">
        <is>
          <t>وارد  لاين المسطحات المائية</t>
        </is>
      </c>
    </row>
    <row r="627" ht="24.75" customHeight="1" s="138">
      <c r="A627" s="13" t="n">
        <v>621</v>
      </c>
      <c r="B627" s="14" t="n">
        <v>46143</v>
      </c>
      <c r="C627" s="17" t="n">
        <v>298</v>
      </c>
      <c r="D627" s="21" t="n">
        <v>10070001</v>
      </c>
      <c r="E627" s="28">
        <f>IFERROR(VLOOKUP(D627,'أرصدة المخزن'!$A:$E,3,0),"")</f>
        <v/>
      </c>
      <c r="F627" s="28">
        <f>IFERROR(VLOOKUP(D627,'أرصدة المخزن'!$A:$H,4,0),"")</f>
        <v/>
      </c>
      <c r="G627" s="38" t="n">
        <v>75</v>
      </c>
      <c r="H627" s="102" t="inlineStr">
        <is>
          <t>إضافة</t>
        </is>
      </c>
      <c r="I627" s="13" t="inlineStr">
        <is>
          <t>وارد  لاين المسطحات المائية</t>
        </is>
      </c>
    </row>
    <row r="628" ht="24.75" customHeight="1" s="138">
      <c r="A628" s="13" t="n">
        <v>622</v>
      </c>
      <c r="B628" s="14" t="n">
        <v>46143</v>
      </c>
      <c r="C628" s="17" t="n">
        <v>298</v>
      </c>
      <c r="D628" s="21" t="n">
        <v>10070018</v>
      </c>
      <c r="E628" s="28">
        <f>IFERROR(VLOOKUP(D628,'أرصدة المخزن'!$A:$E,3,0),"")</f>
        <v/>
      </c>
      <c r="F628" s="28">
        <f>IFERROR(VLOOKUP(D628,'أرصدة المخزن'!$A:$H,4,0),"")</f>
        <v/>
      </c>
      <c r="G628" s="38" t="n">
        <v>10</v>
      </c>
      <c r="H628" s="102" t="inlineStr">
        <is>
          <t>إضافة</t>
        </is>
      </c>
      <c r="I628" s="13" t="inlineStr">
        <is>
          <t>وارد  لاين المسطحات المائية</t>
        </is>
      </c>
    </row>
    <row r="629" ht="24.75" customHeight="1" s="138">
      <c r="A629" s="13" t="n">
        <v>623</v>
      </c>
      <c r="B629" s="14" t="n">
        <v>46143</v>
      </c>
      <c r="C629" s="17" t="n">
        <v>298</v>
      </c>
      <c r="D629" s="21" t="n">
        <v>10170077</v>
      </c>
      <c r="E629" s="28">
        <f>IFERROR(VLOOKUP(D629,'أرصدة المخزن'!$A:$E,3,0),"")</f>
        <v/>
      </c>
      <c r="F629" s="28">
        <f>IFERROR(VLOOKUP(D629,'أرصدة المخزن'!$A:$H,4,0),"")</f>
        <v/>
      </c>
      <c r="G629" s="38" t="n">
        <v>1</v>
      </c>
      <c r="H629" s="102" t="inlineStr">
        <is>
          <t>إضافة</t>
        </is>
      </c>
      <c r="I629" s="13" t="inlineStr">
        <is>
          <t>وارد  لاين المسطحات المائية</t>
        </is>
      </c>
    </row>
    <row r="630" ht="24.75" customHeight="1" s="138">
      <c r="A630" s="13" t="n">
        <v>624</v>
      </c>
      <c r="B630" s="14" t="n">
        <v>46143</v>
      </c>
      <c r="C630" s="17" t="n">
        <v>298</v>
      </c>
      <c r="D630" s="21" t="n">
        <v>10170031</v>
      </c>
      <c r="E630" s="28">
        <f>IFERROR(VLOOKUP(D630,'أرصدة المخزن'!$A:$E,3,0),"")</f>
        <v/>
      </c>
      <c r="F630" s="28">
        <f>IFERROR(VLOOKUP(D630,'أرصدة المخزن'!$A:$H,4,0),"")</f>
        <v/>
      </c>
      <c r="G630" s="38" t="n">
        <v>1</v>
      </c>
      <c r="H630" s="102" t="inlineStr">
        <is>
          <t>إضافة</t>
        </is>
      </c>
      <c r="I630" s="13" t="inlineStr">
        <is>
          <t>وارد  لاين المسطحات المائية</t>
        </is>
      </c>
    </row>
    <row r="631" ht="24.75" customHeight="1" s="138">
      <c r="A631" s="13" t="n">
        <v>625</v>
      </c>
      <c r="B631" s="14" t="n">
        <v>46143</v>
      </c>
      <c r="C631" s="17" t="n">
        <v>298</v>
      </c>
      <c r="D631" s="21" t="n">
        <v>10070009</v>
      </c>
      <c r="E631" s="28">
        <f>IFERROR(VLOOKUP(D631,'أرصدة المخزن'!$A:$E,3,0),"")</f>
        <v/>
      </c>
      <c r="F631" s="28">
        <f>IFERROR(VLOOKUP(D631,'أرصدة المخزن'!$A:$H,4,0),"")</f>
        <v/>
      </c>
      <c r="G631" s="38" t="n">
        <v>4</v>
      </c>
      <c r="H631" s="102" t="inlineStr">
        <is>
          <t>إضافة</t>
        </is>
      </c>
      <c r="I631" s="13" t="inlineStr">
        <is>
          <t>وارد  لاين المسطحات المائية</t>
        </is>
      </c>
    </row>
    <row r="632" ht="24.75" customHeight="1" s="138">
      <c r="A632" s="13" t="n">
        <v>626</v>
      </c>
      <c r="B632" s="14" t="n">
        <v>46143</v>
      </c>
      <c r="C632" s="17" t="n">
        <v>298</v>
      </c>
      <c r="D632" s="21" t="n">
        <v>10070017</v>
      </c>
      <c r="E632" s="28">
        <f>IFERROR(VLOOKUP(D632,'أرصدة المخزن'!$A:$E,3,0),"")</f>
        <v/>
      </c>
      <c r="F632" s="28">
        <f>IFERROR(VLOOKUP(D632,'أرصدة المخزن'!$A:$H,4,0),"")</f>
        <v/>
      </c>
      <c r="G632" s="38" t="n">
        <v>4</v>
      </c>
      <c r="H632" s="102" t="inlineStr">
        <is>
          <t>إضافة</t>
        </is>
      </c>
      <c r="I632" s="13" t="inlineStr">
        <is>
          <t>وارد  لاين المسطحات المائية</t>
        </is>
      </c>
    </row>
    <row r="633" ht="24.75" customHeight="1" s="138">
      <c r="A633" s="13" t="n">
        <v>627</v>
      </c>
      <c r="B633" s="14" t="n">
        <v>46143</v>
      </c>
      <c r="C633" s="17" t="n">
        <v>298</v>
      </c>
      <c r="D633" s="21" t="n">
        <v>10070005</v>
      </c>
      <c r="E633" s="28">
        <f>IFERROR(VLOOKUP(D633,'أرصدة المخزن'!$A:$E,3,0),"")</f>
        <v/>
      </c>
      <c r="F633" s="28">
        <f>IFERROR(VLOOKUP(D633,'أرصدة المخزن'!$A:$H,4,0),"")</f>
        <v/>
      </c>
      <c r="G633" s="38" t="n">
        <v>17</v>
      </c>
      <c r="H633" s="102" t="inlineStr">
        <is>
          <t>إضافة</t>
        </is>
      </c>
      <c r="I633" s="13" t="inlineStr">
        <is>
          <t>وارد  لاين المسطحات المائية</t>
        </is>
      </c>
    </row>
    <row r="634" ht="24.75" customHeight="1" s="138">
      <c r="A634" s="13" t="n">
        <v>628</v>
      </c>
      <c r="B634" s="14" t="n">
        <v>46143</v>
      </c>
      <c r="C634" s="17" t="n">
        <v>298</v>
      </c>
      <c r="D634" s="21" t="n">
        <v>10170039</v>
      </c>
      <c r="E634" s="28">
        <f>IFERROR(VLOOKUP(D634,'أرصدة المخزن'!$A:$E,3,0),"")</f>
        <v/>
      </c>
      <c r="F634" s="28">
        <f>IFERROR(VLOOKUP(D634,'أرصدة المخزن'!$A:$H,4,0),"")</f>
        <v/>
      </c>
      <c r="G634" s="38" t="n">
        <v>10</v>
      </c>
      <c r="H634" s="102" t="inlineStr">
        <is>
          <t>إضافة</t>
        </is>
      </c>
      <c r="I634" s="13" t="inlineStr">
        <is>
          <t>وارد  لاين المسطحات المائية</t>
        </is>
      </c>
    </row>
    <row r="635" ht="24.75" customHeight="1" s="138">
      <c r="A635" s="13" t="n">
        <v>629</v>
      </c>
      <c r="B635" s="14" t="n">
        <v>46147</v>
      </c>
      <c r="C635" s="17" t="n">
        <v>299</v>
      </c>
      <c r="D635" s="21" t="n">
        <v>10050006</v>
      </c>
      <c r="E635" s="28">
        <f>IFERROR(VLOOKUP(D635,'أرصدة المخزن'!$A:$E,3,0),"")</f>
        <v/>
      </c>
      <c r="F635" s="28">
        <f>IFERROR(VLOOKUP(D635,'أرصدة المخزن'!$A:$H,4,0),"")</f>
        <v/>
      </c>
      <c r="G635" s="38" t="n">
        <v>14</v>
      </c>
      <c r="H635" s="102" t="inlineStr">
        <is>
          <t>إضافة</t>
        </is>
      </c>
      <c r="I635" s="13" t="inlineStr">
        <is>
          <t>وارد  لاين المسطحات المائية</t>
        </is>
      </c>
    </row>
    <row r="636" ht="24.75" customHeight="1" s="138">
      <c r="A636" s="13" t="n">
        <v>630</v>
      </c>
      <c r="B636" s="14" t="n">
        <v>46147</v>
      </c>
      <c r="C636" s="17" t="n">
        <v>299</v>
      </c>
      <c r="D636" s="21" t="n">
        <v>10050001</v>
      </c>
      <c r="E636" s="28">
        <f>IFERROR(VLOOKUP(D636,'أرصدة المخزن'!$A:$E,3,0),"")</f>
        <v/>
      </c>
      <c r="F636" s="28">
        <f>IFERROR(VLOOKUP(D636,'أرصدة المخزن'!$A:$H,4,0),"")</f>
        <v/>
      </c>
      <c r="G636" s="38" t="n">
        <v>120</v>
      </c>
      <c r="H636" s="102" t="inlineStr">
        <is>
          <t>إضافة</t>
        </is>
      </c>
      <c r="I636" s="13" t="inlineStr">
        <is>
          <t>وارد  لاين المسطحات المائية</t>
        </is>
      </c>
    </row>
    <row r="637" ht="24.75" customHeight="1" s="138">
      <c r="A637" s="13" t="n">
        <v>631</v>
      </c>
      <c r="B637" s="14" t="n">
        <v>46147</v>
      </c>
      <c r="C637" s="17" t="n">
        <v>299</v>
      </c>
      <c r="D637" s="21" t="n">
        <v>10050005</v>
      </c>
      <c r="E637" s="28">
        <f>IFERROR(VLOOKUP(D637,'أرصدة المخزن'!$A:$E,3,0),"")</f>
        <v/>
      </c>
      <c r="F637" s="28">
        <f>IFERROR(VLOOKUP(D637,'أرصدة المخزن'!$A:$H,4,0),"")</f>
        <v/>
      </c>
      <c r="G637" s="38" t="n">
        <v>15</v>
      </c>
      <c r="H637" s="102" t="inlineStr">
        <is>
          <t>إضافة</t>
        </is>
      </c>
      <c r="I637" s="13" t="inlineStr">
        <is>
          <t>وارد  لاين المسطحات المائية</t>
        </is>
      </c>
    </row>
    <row r="638" ht="24.75" customHeight="1" s="138">
      <c r="A638" s="13" t="n">
        <v>632</v>
      </c>
      <c r="B638" s="14" t="n">
        <v>46147</v>
      </c>
      <c r="C638" s="17" t="n">
        <v>299</v>
      </c>
      <c r="D638" s="21" t="n">
        <v>10050007</v>
      </c>
      <c r="E638" s="28">
        <f>IFERROR(VLOOKUP(D638,'أرصدة المخزن'!$A:$E,3,0),"")</f>
        <v/>
      </c>
      <c r="F638" s="28">
        <f>IFERROR(VLOOKUP(D638,'أرصدة المخزن'!$A:$H,4,0),"")</f>
        <v/>
      </c>
      <c r="G638" s="38" t="n">
        <v>12</v>
      </c>
      <c r="H638" s="102" t="inlineStr">
        <is>
          <t>إضافة</t>
        </is>
      </c>
      <c r="I638" s="13" t="inlineStr">
        <is>
          <t>وارد  لاين المسطحات المائية</t>
        </is>
      </c>
    </row>
    <row r="639" ht="24.75" customHeight="1" s="138">
      <c r="A639" s="13" t="n">
        <v>633</v>
      </c>
      <c r="B639" s="14" t="n">
        <v>46147</v>
      </c>
      <c r="C639" s="17" t="n">
        <v>300</v>
      </c>
      <c r="D639" s="21" t="n">
        <v>10040029</v>
      </c>
      <c r="E639" s="28">
        <f>IFERROR(VLOOKUP(D639,'أرصدة المخزن'!$A:$E,3,0),"")</f>
        <v/>
      </c>
      <c r="F639" s="28">
        <f>IFERROR(VLOOKUP(D639,'أرصدة المخزن'!$A:$H,4,0),"")</f>
        <v/>
      </c>
      <c r="G639" s="38" t="n">
        <v>30</v>
      </c>
      <c r="H639" s="102" t="inlineStr">
        <is>
          <t>إضافة</t>
        </is>
      </c>
      <c r="I639" s="13" t="inlineStr">
        <is>
          <t>وارد  لاين المسطحات المائية</t>
        </is>
      </c>
    </row>
    <row r="640" ht="24.75" customHeight="1" s="138">
      <c r="A640" s="13" t="n">
        <v>634</v>
      </c>
      <c r="B640" s="14" t="n">
        <v>46147</v>
      </c>
      <c r="C640" s="17" t="n">
        <v>300</v>
      </c>
      <c r="D640" s="21" t="n">
        <v>10040008</v>
      </c>
      <c r="E640" s="28">
        <f>IFERROR(VLOOKUP(D640,'أرصدة المخزن'!$A:$E,3,0),"")</f>
        <v/>
      </c>
      <c r="F640" s="28">
        <f>IFERROR(VLOOKUP(D640,'أرصدة المخزن'!$A:$H,4,0),"")</f>
        <v/>
      </c>
      <c r="G640" s="38" t="n">
        <v>8</v>
      </c>
      <c r="H640" s="102" t="inlineStr">
        <is>
          <t>إضافة</t>
        </is>
      </c>
      <c r="I640" s="13" t="inlineStr">
        <is>
          <t>وارد  لاين المسطحات المائية</t>
        </is>
      </c>
    </row>
    <row r="641" ht="24.75" customHeight="1" s="138">
      <c r="A641" s="13" t="n">
        <v>635</v>
      </c>
      <c r="B641" s="14" t="n">
        <v>46147</v>
      </c>
      <c r="C641" s="17" t="n">
        <v>300</v>
      </c>
      <c r="D641" s="21" t="n">
        <v>10040009</v>
      </c>
      <c r="E641" s="28">
        <f>IFERROR(VLOOKUP(D641,'أرصدة المخزن'!$A:$E,3,0),"")</f>
        <v/>
      </c>
      <c r="F641" s="28">
        <f>IFERROR(VLOOKUP(D641,'أرصدة المخزن'!$A:$H,4,0),"")</f>
        <v/>
      </c>
      <c r="G641" s="38" t="n">
        <v>7</v>
      </c>
      <c r="H641" s="102" t="inlineStr">
        <is>
          <t>إضافة</t>
        </is>
      </c>
      <c r="I641" s="13" t="inlineStr">
        <is>
          <t>وارد  لاين المسطحات المائية</t>
        </is>
      </c>
    </row>
    <row r="642" ht="24.75" customHeight="1" s="138">
      <c r="A642" s="13" t="n">
        <v>636</v>
      </c>
      <c r="B642" s="14" t="n">
        <v>46147</v>
      </c>
      <c r="C642" s="17" t="n">
        <v>300</v>
      </c>
      <c r="D642" s="21" t="n">
        <v>10040014</v>
      </c>
      <c r="E642" s="28">
        <f>IFERROR(VLOOKUP(D642,'أرصدة المخزن'!$A:$E,3,0),"")</f>
        <v/>
      </c>
      <c r="F642" s="28">
        <f>IFERROR(VLOOKUP(D642,'أرصدة المخزن'!$A:$H,4,0),"")</f>
        <v/>
      </c>
      <c r="G642" s="38" t="n">
        <v>3</v>
      </c>
      <c r="H642" s="102" t="inlineStr">
        <is>
          <t>إضافة</t>
        </is>
      </c>
      <c r="I642" s="13" t="inlineStr">
        <is>
          <t>وارد  لاين المسطحات المائية</t>
        </is>
      </c>
    </row>
    <row r="643" ht="24.75" customHeight="1" s="138">
      <c r="A643" s="13" t="n">
        <v>637</v>
      </c>
      <c r="B643" s="14" t="n">
        <v>46147</v>
      </c>
      <c r="C643" s="17" t="n">
        <v>300</v>
      </c>
      <c r="D643" s="21" t="n">
        <v>10040013</v>
      </c>
      <c r="E643" s="28">
        <f>IFERROR(VLOOKUP(D643,'أرصدة المخزن'!$A:$E,3,0),"")</f>
        <v/>
      </c>
      <c r="F643" s="28">
        <f>IFERROR(VLOOKUP(D643,'أرصدة المخزن'!$A:$H,4,0),"")</f>
        <v/>
      </c>
      <c r="G643" s="38" t="n">
        <v>1</v>
      </c>
      <c r="H643" s="102" t="inlineStr">
        <is>
          <t>إضافة</t>
        </is>
      </c>
      <c r="I643" s="13" t="inlineStr">
        <is>
          <t>وارد  لاين المسطحات المائية</t>
        </is>
      </c>
    </row>
    <row r="644" ht="24.75" customHeight="1" s="138">
      <c r="A644" s="13" t="n">
        <v>638</v>
      </c>
      <c r="B644" s="14" t="n">
        <v>46147</v>
      </c>
      <c r="C644" s="17" t="n">
        <v>300</v>
      </c>
      <c r="D644" s="21" t="n">
        <v>10040048</v>
      </c>
      <c r="E644" s="28">
        <f>IFERROR(VLOOKUP(D644,'أرصدة المخزن'!$A:$E,3,0),"")</f>
        <v/>
      </c>
      <c r="F644" s="28">
        <f>IFERROR(VLOOKUP(D644,'أرصدة المخزن'!$A:$H,4,0),"")</f>
        <v/>
      </c>
      <c r="G644" s="38" t="n">
        <v>1</v>
      </c>
      <c r="H644" s="102" t="inlineStr">
        <is>
          <t>إضافة</t>
        </is>
      </c>
      <c r="I644" s="13" t="inlineStr">
        <is>
          <t>وارد  لاين المسطحات المائية</t>
        </is>
      </c>
    </row>
    <row r="645" ht="24.75" customHeight="1" s="138">
      <c r="A645" s="13" t="n">
        <v>639</v>
      </c>
      <c r="B645" s="14" t="n">
        <v>46147</v>
      </c>
      <c r="C645" s="17" t="n">
        <v>300</v>
      </c>
      <c r="D645" s="21" t="n">
        <v>10040050</v>
      </c>
      <c r="E645" s="28">
        <f>IFERROR(VLOOKUP(D645,'أرصدة المخزن'!$A:$E,3,0),"")</f>
        <v/>
      </c>
      <c r="F645" s="28">
        <f>IFERROR(VLOOKUP(D645,'أرصدة المخزن'!$A:$H,4,0),"")</f>
        <v/>
      </c>
      <c r="G645" s="38" t="n">
        <v>1</v>
      </c>
      <c r="H645" s="102" t="inlineStr">
        <is>
          <t>إضافة</t>
        </is>
      </c>
      <c r="I645" s="13" t="inlineStr">
        <is>
          <t>وارد  لاين المسطحات المائية</t>
        </is>
      </c>
    </row>
    <row r="646" ht="24.75" customHeight="1" s="138">
      <c r="A646" s="13" t="n">
        <v>640</v>
      </c>
      <c r="B646" s="14" t="n">
        <v>46147</v>
      </c>
      <c r="C646" s="17" t="n">
        <v>300</v>
      </c>
      <c r="D646" s="21" t="n">
        <v>10040041</v>
      </c>
      <c r="E646" s="28">
        <f>IFERROR(VLOOKUP(D646,'أرصدة المخزن'!$A:$E,3,0),"")</f>
        <v/>
      </c>
      <c r="F646" s="28">
        <f>IFERROR(VLOOKUP(D646,'أرصدة المخزن'!$A:$H,4,0),"")</f>
        <v/>
      </c>
      <c r="G646" s="38" t="n">
        <v>2</v>
      </c>
      <c r="H646" s="102" t="inlineStr">
        <is>
          <t>إضافة</t>
        </is>
      </c>
      <c r="I646" s="13" t="inlineStr">
        <is>
          <t>وارد  لاين المسطحات المائية</t>
        </is>
      </c>
    </row>
    <row r="647" ht="24.75" customHeight="1" s="138">
      <c r="A647" s="13" t="n">
        <v>641</v>
      </c>
      <c r="B647" s="14" t="n">
        <v>46149</v>
      </c>
      <c r="C647" s="17" t="n">
        <v>1</v>
      </c>
      <c r="D647" s="21" t="n">
        <v>10010035</v>
      </c>
      <c r="E647" s="28">
        <f>IFERROR(VLOOKUP(D647,'أرصدة المخزن'!$A:$E,3,0),"")</f>
        <v/>
      </c>
      <c r="F647" s="28">
        <f>IFERROR(VLOOKUP(D647,'أرصدة المخزن'!$A:$H,4,0),"")</f>
        <v/>
      </c>
      <c r="G647" s="38" t="n">
        <v>750</v>
      </c>
      <c r="H647" s="102" t="inlineStr">
        <is>
          <t>إضافة</t>
        </is>
      </c>
      <c r="I647" s="13" t="inlineStr">
        <is>
          <t>وار د شركة لوتس</t>
        </is>
      </c>
    </row>
    <row r="648" ht="24.75" customHeight="1" s="138">
      <c r="A648" s="13" t="n">
        <v>642</v>
      </c>
      <c r="B648" s="14" t="n">
        <v>46149</v>
      </c>
      <c r="C648" s="17" t="n">
        <v>1</v>
      </c>
      <c r="D648" s="21" t="n">
        <v>10010037</v>
      </c>
      <c r="E648" s="28">
        <f>IFERROR(VLOOKUP(D648,'أرصدة المخزن'!$A:$E,3,0),"")</f>
        <v/>
      </c>
      <c r="F648" s="28">
        <f>IFERROR(VLOOKUP(D648,'أرصدة المخزن'!$A:$H,4,0),"")</f>
        <v/>
      </c>
      <c r="G648" s="38" t="n">
        <v>150</v>
      </c>
      <c r="H648" s="102" t="inlineStr">
        <is>
          <t>إضافة</t>
        </is>
      </c>
      <c r="I648" s="13" t="inlineStr">
        <is>
          <t>وار د شركة لوتس</t>
        </is>
      </c>
    </row>
    <row r="649" ht="24.75" customHeight="1" s="138">
      <c r="A649" s="13" t="n">
        <v>643</v>
      </c>
      <c r="B649" s="14" t="n">
        <v>46152</v>
      </c>
      <c r="C649" s="17" t="n">
        <v>2</v>
      </c>
      <c r="D649" s="21" t="n">
        <v>10020032</v>
      </c>
      <c r="E649" s="28">
        <f>IFERROR(VLOOKUP(D649,'أرصدة المخزن'!$A:$E,3,0),"")</f>
        <v/>
      </c>
      <c r="F649" s="28">
        <f>IFERROR(VLOOKUP(D649,'أرصدة المخزن'!$A:$H,4,0),"")</f>
        <v/>
      </c>
      <c r="G649" s="38" t="n">
        <v>6</v>
      </c>
      <c r="H649" s="102" t="inlineStr">
        <is>
          <t>إضافة</t>
        </is>
      </c>
      <c r="I649" s="13" t="inlineStr">
        <is>
          <t>فيو   للتوريدات</t>
        </is>
      </c>
    </row>
    <row r="650" ht="24.75" customHeight="1" s="138">
      <c r="A650" s="13" t="n">
        <v>644</v>
      </c>
      <c r="B650" s="14" t="n">
        <v>46152</v>
      </c>
      <c r="C650" s="17" t="n">
        <v>2</v>
      </c>
      <c r="D650" s="21" t="n">
        <v>10020018</v>
      </c>
      <c r="E650" s="28">
        <f>IFERROR(VLOOKUP(D650,'أرصدة المخزن'!$A:$E,3,0),"")</f>
        <v/>
      </c>
      <c r="F650" s="28">
        <f>IFERROR(VLOOKUP(D650,'أرصدة المخزن'!$A:$H,4,0),"")</f>
        <v/>
      </c>
      <c r="G650" s="38" t="n">
        <v>24</v>
      </c>
      <c r="H650" s="102" t="inlineStr">
        <is>
          <t>إضافة</t>
        </is>
      </c>
      <c r="I650" s="13" t="inlineStr">
        <is>
          <t>فيو   للتوريدات</t>
        </is>
      </c>
    </row>
    <row r="651" ht="24.75" customHeight="1" s="138">
      <c r="A651" s="13" t="n">
        <v>645</v>
      </c>
      <c r="B651" s="14" t="n">
        <v>46152</v>
      </c>
      <c r="C651" s="17" t="n">
        <v>2</v>
      </c>
      <c r="D651" s="21" t="n">
        <v>10020006</v>
      </c>
      <c r="E651" s="28">
        <f>IFERROR(VLOOKUP(D651,'أرصدة المخزن'!$A:$E,3,0),"")</f>
        <v/>
      </c>
      <c r="F651" s="28">
        <f>IFERROR(VLOOKUP(D651,'أرصدة المخزن'!$A:$H,4,0),"")</f>
        <v/>
      </c>
      <c r="G651" s="38" t="n">
        <v>132</v>
      </c>
      <c r="H651" s="102" t="inlineStr">
        <is>
          <t>إضافة</t>
        </is>
      </c>
      <c r="I651" s="13" t="inlineStr">
        <is>
          <t>فيو   للتوريدات</t>
        </is>
      </c>
    </row>
    <row r="652" ht="24.75" customHeight="1" s="138">
      <c r="A652" s="13" t="n">
        <v>646</v>
      </c>
      <c r="B652" s="14" t="n">
        <v>46152</v>
      </c>
      <c r="C652" s="17" t="n">
        <v>2</v>
      </c>
      <c r="D652" s="21" t="n">
        <v>10020002</v>
      </c>
      <c r="E652" s="28">
        <f>IFERROR(VLOOKUP(D652,'أرصدة المخزن'!$A:$E,3,0),"")</f>
        <v/>
      </c>
      <c r="F652" s="28">
        <f>IFERROR(VLOOKUP(D652,'أرصدة المخزن'!$A:$H,4,0),"")</f>
        <v/>
      </c>
      <c r="G652" s="38" t="n">
        <v>66</v>
      </c>
      <c r="H652" s="102" t="inlineStr">
        <is>
          <t>إضافة</t>
        </is>
      </c>
      <c r="I652" s="13" t="inlineStr">
        <is>
          <t>فيو   للتوريدات</t>
        </is>
      </c>
    </row>
    <row r="653" ht="24.75" customHeight="1" s="138">
      <c r="A653" s="13" t="n">
        <v>647</v>
      </c>
      <c r="B653" s="14" t="n">
        <v>46152</v>
      </c>
      <c r="C653" s="17" t="n">
        <v>2</v>
      </c>
      <c r="D653" s="21" t="n">
        <v>10020005</v>
      </c>
      <c r="E653" s="28">
        <f>IFERROR(VLOOKUP(D653,'أرصدة المخزن'!$A:$E,3,0),"")</f>
        <v/>
      </c>
      <c r="F653" s="28">
        <f>IFERROR(VLOOKUP(D653,'أرصدة المخزن'!$A:$H,4,0),"")</f>
        <v/>
      </c>
      <c r="G653" s="38" t="n">
        <v>84</v>
      </c>
      <c r="H653" s="102" t="inlineStr">
        <is>
          <t>إضافة</t>
        </is>
      </c>
      <c r="I653" s="13" t="inlineStr">
        <is>
          <t>فيو   للتوريدات</t>
        </is>
      </c>
    </row>
    <row r="654" ht="24.75" customHeight="1" s="138">
      <c r="A654" s="13" t="n">
        <v>648</v>
      </c>
      <c r="B654" s="14" t="n">
        <v>46152</v>
      </c>
      <c r="C654" s="17" t="n">
        <v>2</v>
      </c>
      <c r="D654" s="21" t="n">
        <v>10020001</v>
      </c>
      <c r="E654" s="28">
        <f>IFERROR(VLOOKUP(D654,'أرصدة المخزن'!$A:$E,3,0),"")</f>
        <v/>
      </c>
      <c r="F654" s="28">
        <f>IFERROR(VLOOKUP(D654,'أرصدة المخزن'!$A:$H,4,0),"")</f>
        <v/>
      </c>
      <c r="G654" s="38" t="n">
        <v>516</v>
      </c>
      <c r="H654" s="102" t="inlineStr">
        <is>
          <t>إضافة</t>
        </is>
      </c>
      <c r="I654" s="13" t="inlineStr">
        <is>
          <t>فيو   للتوريدات</t>
        </is>
      </c>
    </row>
    <row r="655" ht="24.75" customHeight="1" s="138">
      <c r="A655" s="13" t="n">
        <v>649</v>
      </c>
      <c r="B655" s="14" t="n">
        <v>46152</v>
      </c>
      <c r="C655" s="17" t="n">
        <v>2</v>
      </c>
      <c r="D655" s="21" t="n">
        <v>10030068</v>
      </c>
      <c r="E655" s="28">
        <f>IFERROR(VLOOKUP(D655,'أرصدة المخزن'!$A:$E,3,0),"")</f>
        <v/>
      </c>
      <c r="F655" s="28">
        <f>IFERROR(VLOOKUP(D655,'أرصدة المخزن'!$A:$H,4,0),"")</f>
        <v/>
      </c>
      <c r="G655" s="38" t="n">
        <v>1</v>
      </c>
      <c r="H655" s="102" t="inlineStr">
        <is>
          <t>إضافة</t>
        </is>
      </c>
      <c r="I655" s="13" t="inlineStr">
        <is>
          <t>فيو   للتوريدات</t>
        </is>
      </c>
    </row>
    <row r="656" ht="24.75" customHeight="1" s="138">
      <c r="A656" s="13" t="n">
        <v>650</v>
      </c>
      <c r="B656" s="14" t="n">
        <v>46152</v>
      </c>
      <c r="C656" s="17" t="n">
        <v>3</v>
      </c>
      <c r="D656" s="21" t="n">
        <v>10010102</v>
      </c>
      <c r="E656" s="28">
        <f>IFERROR(VLOOKUP(D656,'أرصدة المخزن'!$A:$E,3,0),"")</f>
        <v/>
      </c>
      <c r="F656" s="28">
        <f>IFERROR(VLOOKUP(D656,'أرصدة المخزن'!$A:$H,4,0),"")</f>
        <v/>
      </c>
      <c r="G656" s="38" t="n">
        <v>200</v>
      </c>
      <c r="H656" s="102" t="inlineStr">
        <is>
          <t>إضافة</t>
        </is>
      </c>
      <c r="I656" s="13" t="inlineStr">
        <is>
          <t>فيو   للتوريدات</t>
        </is>
      </c>
    </row>
    <row r="657" ht="24.75" customHeight="1" s="138">
      <c r="A657" s="13" t="n">
        <v>651</v>
      </c>
      <c r="B657" s="14" t="n">
        <v>46152</v>
      </c>
      <c r="C657" s="17" t="n">
        <v>3</v>
      </c>
      <c r="D657" s="21" t="n">
        <v>10010100</v>
      </c>
      <c r="E657" s="28">
        <f>IFERROR(VLOOKUP(D657,'أرصدة المخزن'!$A:$E,3,0),"")</f>
        <v/>
      </c>
      <c r="F657" s="28">
        <f>IFERROR(VLOOKUP(D657,'أرصدة المخزن'!$A:$H,4,0),"")</f>
        <v/>
      </c>
      <c r="G657" s="38" t="n">
        <v>600</v>
      </c>
      <c r="H657" s="102" t="inlineStr">
        <is>
          <t>إضافة</t>
        </is>
      </c>
      <c r="I657" s="13" t="inlineStr">
        <is>
          <t>فيو   للتوريدات</t>
        </is>
      </c>
    </row>
    <row r="658" ht="24.75" customHeight="1" s="138">
      <c r="A658" s="13" t="n">
        <v>652</v>
      </c>
      <c r="B658" s="14" t="n">
        <v>46152</v>
      </c>
      <c r="C658" s="17" t="n">
        <v>3</v>
      </c>
      <c r="D658" s="21" t="n">
        <v>10030013</v>
      </c>
      <c r="E658" s="28">
        <f>IFERROR(VLOOKUP(D658,'أرصدة المخزن'!$A:$E,3,0),"")</f>
        <v/>
      </c>
      <c r="F658" s="28">
        <f>IFERROR(VLOOKUP(D658,'أرصدة المخزن'!$A:$H,4,0),"")</f>
        <v/>
      </c>
      <c r="G658" s="38" t="n">
        <v>5</v>
      </c>
      <c r="H658" s="102" t="inlineStr">
        <is>
          <t>إضافة</t>
        </is>
      </c>
      <c r="I658" s="13" t="inlineStr">
        <is>
          <t>فيو   للتوريدات</t>
        </is>
      </c>
    </row>
    <row r="659" ht="24.75" customHeight="1" s="138">
      <c r="A659" s="13" t="n">
        <v>653</v>
      </c>
      <c r="B659" s="14" t="n">
        <v>46152</v>
      </c>
      <c r="C659" s="17" t="n">
        <v>3</v>
      </c>
      <c r="D659" s="21" t="n">
        <v>10020034</v>
      </c>
      <c r="E659" s="28">
        <f>IFERROR(VLOOKUP(D659,'أرصدة المخزن'!$A:$E,3,0),"")</f>
        <v/>
      </c>
      <c r="F659" s="28">
        <f>IFERROR(VLOOKUP(D659,'أرصدة المخزن'!$A:$H,4,0),"")</f>
        <v/>
      </c>
      <c r="G659" s="38" t="n">
        <v>5</v>
      </c>
      <c r="H659" s="102" t="inlineStr">
        <is>
          <t>إضافة</t>
        </is>
      </c>
      <c r="I659" s="13" t="inlineStr">
        <is>
          <t>فيو   للتوريدات</t>
        </is>
      </c>
    </row>
    <row r="660" ht="24.75" customHeight="1" s="138">
      <c r="A660" s="13" t="n">
        <v>654</v>
      </c>
      <c r="B660" s="14" t="n">
        <v>46152</v>
      </c>
      <c r="C660" s="17" t="n">
        <v>3</v>
      </c>
      <c r="D660" s="21" t="n">
        <v>10030051</v>
      </c>
      <c r="E660" s="28">
        <f>IFERROR(VLOOKUP(D660,'أرصدة المخزن'!$A:$E,3,0),"")</f>
        <v/>
      </c>
      <c r="F660" s="28">
        <f>IFERROR(VLOOKUP(D660,'أرصدة المخزن'!$A:$H,4,0),"")</f>
        <v/>
      </c>
      <c r="G660" s="38" t="n">
        <v>1</v>
      </c>
      <c r="H660" s="102" t="inlineStr">
        <is>
          <t>إضافة</t>
        </is>
      </c>
      <c r="I660" s="13" t="inlineStr">
        <is>
          <t>فيو   للتوريدات</t>
        </is>
      </c>
    </row>
    <row r="661" ht="24.75" customHeight="1" s="138">
      <c r="A661" s="13" t="n">
        <v>655</v>
      </c>
      <c r="B661" s="14" t="n">
        <v>46152</v>
      </c>
      <c r="C661" s="17" t="n">
        <v>3</v>
      </c>
      <c r="D661" s="21" t="n">
        <v>10030057</v>
      </c>
      <c r="E661" s="28">
        <f>IFERROR(VLOOKUP(D661,'أرصدة المخزن'!$A:$E,3,0),"")</f>
        <v/>
      </c>
      <c r="F661" s="28">
        <f>IFERROR(VLOOKUP(D661,'أرصدة المخزن'!$A:$H,4,0),"")</f>
        <v/>
      </c>
      <c r="G661" s="38" t="n">
        <v>5</v>
      </c>
      <c r="H661" s="102" t="inlineStr">
        <is>
          <t>إضافة</t>
        </is>
      </c>
      <c r="I661" s="13" t="inlineStr">
        <is>
          <t>فيو   للتوريدات</t>
        </is>
      </c>
    </row>
    <row r="662" ht="24.75" customHeight="1" s="138">
      <c r="A662" s="13" t="n">
        <v>656</v>
      </c>
      <c r="B662" s="14" t="n">
        <v>46152</v>
      </c>
      <c r="C662" s="17" t="n">
        <v>3</v>
      </c>
      <c r="D662" s="21" t="n">
        <v>10030069</v>
      </c>
      <c r="E662" s="28">
        <f>IFERROR(VLOOKUP(D662,'أرصدة المخزن'!$A:$E,3,0),"")</f>
        <v/>
      </c>
      <c r="F662" s="28">
        <f>IFERROR(VLOOKUP(D662,'أرصدة المخزن'!$A:$H,4,0),"")</f>
        <v/>
      </c>
      <c r="G662" s="38" t="n">
        <v>1</v>
      </c>
      <c r="H662" s="102" t="inlineStr">
        <is>
          <t>إضافة</t>
        </is>
      </c>
      <c r="I662" s="13" t="inlineStr">
        <is>
          <t>فيو   للتوريدات</t>
        </is>
      </c>
    </row>
    <row r="663" ht="24.75" customHeight="1" s="138">
      <c r="A663" s="13" t="n">
        <v>657</v>
      </c>
      <c r="B663" s="14" t="n">
        <v>46152</v>
      </c>
      <c r="C663" s="17" t="n">
        <v>4</v>
      </c>
      <c r="D663" s="21" t="n">
        <v>10020026</v>
      </c>
      <c r="E663" s="28">
        <f>IFERROR(VLOOKUP(D663,'أرصدة المخزن'!$A:$E,3,0),"")</f>
        <v/>
      </c>
      <c r="F663" s="28">
        <f>IFERROR(VLOOKUP(D663,'أرصدة المخزن'!$A:$H,4,0),"")</f>
        <v/>
      </c>
      <c r="G663" s="38" t="n">
        <v>12</v>
      </c>
      <c r="H663" s="102" t="inlineStr">
        <is>
          <t>إضافة</t>
        </is>
      </c>
      <c r="I663" s="13" t="inlineStr">
        <is>
          <t>فيو   للتوريدات</t>
        </is>
      </c>
    </row>
    <row r="664" ht="24.75" customHeight="1" s="138">
      <c r="A664" s="13" t="n">
        <v>658</v>
      </c>
      <c r="B664" s="14" t="n">
        <v>46152</v>
      </c>
      <c r="C664" s="17" t="n">
        <v>4</v>
      </c>
      <c r="D664" s="21" t="n">
        <v>10020052</v>
      </c>
      <c r="E664" s="28">
        <f>IFERROR(VLOOKUP(D664,'أرصدة المخزن'!$A:$E,3,0),"")</f>
        <v/>
      </c>
      <c r="F664" s="28">
        <f>IFERROR(VLOOKUP(D664,'أرصدة المخزن'!$A:$H,4,0),"")</f>
        <v/>
      </c>
      <c r="G664" s="38" t="n">
        <v>6</v>
      </c>
      <c r="H664" s="102" t="inlineStr">
        <is>
          <t>إضافة</t>
        </is>
      </c>
      <c r="I664" s="13" t="inlineStr">
        <is>
          <t>فيو   للتوريدات</t>
        </is>
      </c>
    </row>
    <row r="665" ht="24.75" customHeight="1" s="138">
      <c r="A665" s="13" t="n">
        <v>659</v>
      </c>
      <c r="B665" s="14" t="n">
        <v>46152</v>
      </c>
      <c r="C665" s="17" t="n">
        <v>4</v>
      </c>
      <c r="D665" s="21" t="n">
        <v>10030066</v>
      </c>
      <c r="E665" s="28">
        <f>IFERROR(VLOOKUP(D665,'أرصدة المخزن'!$A:$E,3,0),"")</f>
        <v/>
      </c>
      <c r="F665" s="28">
        <f>IFERROR(VLOOKUP(D665,'أرصدة المخزن'!$A:$H,4,0),"")</f>
        <v/>
      </c>
      <c r="G665" s="38" t="n">
        <v>15</v>
      </c>
      <c r="H665" s="102" t="inlineStr">
        <is>
          <t>إضافة</t>
        </is>
      </c>
      <c r="I665" s="13" t="inlineStr">
        <is>
          <t>فيو   للتوريدات</t>
        </is>
      </c>
    </row>
    <row r="666" ht="24.75" customHeight="1" s="138">
      <c r="A666" s="13" t="n">
        <v>660</v>
      </c>
      <c r="B666" s="14" t="n">
        <v>46152</v>
      </c>
      <c r="C666" s="17" t="n">
        <v>4</v>
      </c>
      <c r="D666" s="21" t="n">
        <v>10030063</v>
      </c>
      <c r="E666" s="28">
        <f>IFERROR(VLOOKUP(D666,'أرصدة المخزن'!$A:$E,3,0),"")</f>
        <v/>
      </c>
      <c r="F666" s="28">
        <f>IFERROR(VLOOKUP(D666,'أرصدة المخزن'!$A:$H,4,0),"")</f>
        <v/>
      </c>
      <c r="G666" s="38" t="n">
        <v>2</v>
      </c>
      <c r="H666" s="102" t="inlineStr">
        <is>
          <t>إضافة</t>
        </is>
      </c>
      <c r="I666" s="13" t="inlineStr">
        <is>
          <t>فيو   للتوريدات</t>
        </is>
      </c>
    </row>
    <row r="667" ht="24.75" customHeight="1" s="138">
      <c r="A667" s="13" t="n">
        <v>661</v>
      </c>
      <c r="B667" s="14" t="n">
        <v>46152</v>
      </c>
      <c r="C667" s="17" t="n">
        <v>4</v>
      </c>
      <c r="D667" s="21" t="n">
        <v>10020058</v>
      </c>
      <c r="E667" s="28">
        <f>IFERROR(VLOOKUP(D667,'أرصدة المخزن'!$A:$E,3,0),"")</f>
        <v/>
      </c>
      <c r="F667" s="28">
        <f>IFERROR(VLOOKUP(D667,'أرصدة المخزن'!$A:$H,4,0),"")</f>
        <v/>
      </c>
      <c r="G667" s="38" t="n">
        <v>6</v>
      </c>
      <c r="H667" s="102" t="inlineStr">
        <is>
          <t>إضافة</t>
        </is>
      </c>
      <c r="I667" s="13" t="inlineStr">
        <is>
          <t>فيو   للتوريدات</t>
        </is>
      </c>
    </row>
    <row r="668" ht="24.75" customHeight="1" s="138">
      <c r="A668" s="13" t="n">
        <v>662</v>
      </c>
      <c r="B668" s="14" t="n">
        <v>46152</v>
      </c>
      <c r="C668" s="17" t="n">
        <v>4</v>
      </c>
      <c r="D668" s="21" t="n">
        <v>10030064</v>
      </c>
      <c r="E668" s="28">
        <f>IFERROR(VLOOKUP(D668,'أرصدة المخزن'!$A:$E,3,0),"")</f>
        <v/>
      </c>
      <c r="F668" s="28">
        <f>IFERROR(VLOOKUP(D668,'أرصدة المخزن'!$A:$H,4,0),"")</f>
        <v/>
      </c>
      <c r="G668" s="38" t="n">
        <v>1</v>
      </c>
      <c r="H668" s="102" t="inlineStr">
        <is>
          <t>إضافة</t>
        </is>
      </c>
      <c r="I668" s="13" t="inlineStr">
        <is>
          <t>فيو   للتوريدات</t>
        </is>
      </c>
    </row>
    <row r="669" ht="24.75" customHeight="1" s="138">
      <c r="A669" s="13" t="n">
        <v>663</v>
      </c>
      <c r="B669" s="14" t="n">
        <v>46152</v>
      </c>
      <c r="C669" s="17" t="n">
        <v>4</v>
      </c>
      <c r="D669" s="21" t="n">
        <v>10020056</v>
      </c>
      <c r="E669" s="28">
        <f>IFERROR(VLOOKUP(D669,'أرصدة المخزن'!$A:$E,3,0),"")</f>
        <v/>
      </c>
      <c r="F669" s="28">
        <f>IFERROR(VLOOKUP(D669,'أرصدة المخزن'!$A:$H,4,0),"")</f>
        <v/>
      </c>
      <c r="G669" s="38" t="n">
        <v>5</v>
      </c>
      <c r="H669" s="102" t="inlineStr">
        <is>
          <t>إضافة</t>
        </is>
      </c>
      <c r="I669" s="13" t="inlineStr">
        <is>
          <t>فيو   للتوريدات</t>
        </is>
      </c>
    </row>
    <row r="670" ht="24.75" customHeight="1" s="138">
      <c r="A670" s="13" t="n">
        <v>664</v>
      </c>
      <c r="B670" s="14" t="n">
        <v>46152</v>
      </c>
      <c r="C670" s="17" t="n">
        <v>5</v>
      </c>
      <c r="D670" s="21" t="n">
        <v>10030055</v>
      </c>
      <c r="E670" s="28">
        <f>IFERROR(VLOOKUP(D670,'أرصدة المخزن'!$A:$E,3,0),"")</f>
        <v/>
      </c>
      <c r="F670" s="28">
        <f>IFERROR(VLOOKUP(D670,'أرصدة المخزن'!$A:$H,4,0),"")</f>
        <v/>
      </c>
      <c r="G670" s="38" t="n">
        <v>6</v>
      </c>
      <c r="H670" s="102" t="inlineStr">
        <is>
          <t>إضافة</t>
        </is>
      </c>
      <c r="I670" s="13" t="inlineStr">
        <is>
          <t>فيو   للتوريدات</t>
        </is>
      </c>
    </row>
    <row r="671" ht="24.75" customHeight="1" s="138">
      <c r="A671" s="13" t="n">
        <v>665</v>
      </c>
      <c r="B671" s="14" t="n">
        <v>46152</v>
      </c>
      <c r="C671" s="17" t="n">
        <v>5</v>
      </c>
      <c r="D671" s="21" t="n">
        <v>10030054</v>
      </c>
      <c r="E671" s="28">
        <f>IFERROR(VLOOKUP(D671,'أرصدة المخزن'!$A:$E,3,0),"")</f>
        <v/>
      </c>
      <c r="F671" s="28">
        <f>IFERROR(VLOOKUP(D671,'أرصدة المخزن'!$A:$H,4,0),"")</f>
        <v/>
      </c>
      <c r="G671" s="38" t="n">
        <v>1</v>
      </c>
      <c r="H671" s="102" t="inlineStr">
        <is>
          <t>إضافة</t>
        </is>
      </c>
      <c r="I671" s="13" t="inlineStr">
        <is>
          <t>فيو   للتوريدات</t>
        </is>
      </c>
    </row>
    <row r="672" ht="24.75" customHeight="1" s="138">
      <c r="A672" s="13" t="n">
        <v>666</v>
      </c>
      <c r="B672" s="14" t="n">
        <v>46152</v>
      </c>
      <c r="C672" s="17" t="n">
        <v>5</v>
      </c>
      <c r="D672" s="21" t="n">
        <v>10030054</v>
      </c>
      <c r="E672" s="28">
        <f>IFERROR(VLOOKUP(D672,'أرصدة المخزن'!$A:$E,3,0),"")</f>
        <v/>
      </c>
      <c r="F672" s="28">
        <f>IFERROR(VLOOKUP(D672,'أرصدة المخزن'!$A:$H,4,0),"")</f>
        <v/>
      </c>
      <c r="G672" s="38" t="n">
        <v>1</v>
      </c>
      <c r="H672" s="102" t="inlineStr">
        <is>
          <t>إضافة</t>
        </is>
      </c>
      <c r="I672" s="13" t="inlineStr">
        <is>
          <t>فيو   للتوريدات</t>
        </is>
      </c>
    </row>
    <row r="673" ht="24.75" customHeight="1" s="138">
      <c r="A673" s="13" t="n">
        <v>667</v>
      </c>
      <c r="B673" s="14" t="n">
        <v>46152</v>
      </c>
      <c r="C673" s="17" t="n">
        <v>5</v>
      </c>
      <c r="D673" s="21" t="n">
        <v>10020066</v>
      </c>
      <c r="E673" s="28">
        <f>IFERROR(VLOOKUP(D673,'أرصدة المخزن'!$A:$E,3,0),"")</f>
        <v/>
      </c>
      <c r="F673" s="28">
        <f>IFERROR(VLOOKUP(D673,'أرصدة المخزن'!$A:$H,4,0),"")</f>
        <v/>
      </c>
      <c r="G673" s="38" t="n">
        <v>1</v>
      </c>
      <c r="H673" s="102" t="inlineStr">
        <is>
          <t>إضافة</t>
        </is>
      </c>
      <c r="I673" s="13" t="inlineStr">
        <is>
          <t>فيو   للتوريدات</t>
        </is>
      </c>
    </row>
    <row r="674" ht="24.75" customHeight="1" s="138">
      <c r="A674" s="13" t="n">
        <v>668</v>
      </c>
      <c r="B674" s="14" t="n">
        <v>46152</v>
      </c>
      <c r="C674" s="17" t="n">
        <v>5</v>
      </c>
      <c r="D674" s="21" t="n">
        <v>10020039</v>
      </c>
      <c r="E674" s="28">
        <f>IFERROR(VLOOKUP(D674,'أرصدة المخزن'!$A:$E,3,0),"")</f>
        <v/>
      </c>
      <c r="F674" s="28">
        <f>IFERROR(VLOOKUP(D674,'أرصدة المخزن'!$A:$H,4,0),"")</f>
        <v/>
      </c>
      <c r="G674" s="38" t="n">
        <v>8</v>
      </c>
      <c r="H674" s="102" t="inlineStr">
        <is>
          <t>إضافة</t>
        </is>
      </c>
      <c r="I674" s="13" t="inlineStr">
        <is>
          <t>فيو   للتوريدات</t>
        </is>
      </c>
    </row>
    <row r="675" ht="24.75" customHeight="1" s="138">
      <c r="A675" s="13" t="n">
        <v>669</v>
      </c>
      <c r="B675" s="14" t="n">
        <v>46152</v>
      </c>
      <c r="C675" s="17" t="n">
        <v>5</v>
      </c>
      <c r="D675" s="21" t="n">
        <v>10020013</v>
      </c>
      <c r="E675" s="28">
        <f>IFERROR(VLOOKUP(D675,'أرصدة المخزن'!$A:$E,3,0),"")</f>
        <v/>
      </c>
      <c r="F675" s="28">
        <f>IFERROR(VLOOKUP(D675,'أرصدة المخزن'!$A:$H,4,0),"")</f>
        <v/>
      </c>
      <c r="G675" s="38" t="n">
        <v>20</v>
      </c>
      <c r="H675" s="102" t="inlineStr">
        <is>
          <t>إضافة</t>
        </is>
      </c>
      <c r="I675" s="13" t="inlineStr">
        <is>
          <t>فيو   للتوريدات</t>
        </is>
      </c>
    </row>
    <row r="676" ht="24.75" customHeight="1" s="138">
      <c r="A676" s="13" t="n">
        <v>670</v>
      </c>
      <c r="B676" s="14" t="n">
        <v>46152</v>
      </c>
      <c r="C676" s="17" t="n">
        <v>5</v>
      </c>
      <c r="D676" s="21" t="n">
        <v>10020021</v>
      </c>
      <c r="E676" s="28">
        <f>IFERROR(VLOOKUP(D676,'أرصدة المخزن'!$A:$E,3,0),"")</f>
        <v/>
      </c>
      <c r="F676" s="28">
        <f>IFERROR(VLOOKUP(D676,'أرصدة المخزن'!$A:$H,4,0),"")</f>
        <v/>
      </c>
      <c r="G676" s="38" t="n">
        <v>8</v>
      </c>
      <c r="H676" s="102" t="inlineStr">
        <is>
          <t>إضافة</t>
        </is>
      </c>
      <c r="I676" s="13" t="inlineStr">
        <is>
          <t>فيو   للتوريدات</t>
        </is>
      </c>
    </row>
    <row r="677" ht="24.75" customHeight="1" s="138">
      <c r="A677" s="13" t="n">
        <v>671</v>
      </c>
      <c r="B677" s="14" t="n">
        <v>46152</v>
      </c>
      <c r="C677" s="17" t="n">
        <v>6</v>
      </c>
      <c r="D677" s="21" t="n">
        <v>10020010</v>
      </c>
      <c r="E677" s="28">
        <f>IFERROR(VLOOKUP(D677,'أرصدة المخزن'!$A:$E,3,0),"")</f>
        <v/>
      </c>
      <c r="F677" s="28">
        <f>IFERROR(VLOOKUP(D677,'أرصدة المخزن'!$A:$H,4,0),"")</f>
        <v/>
      </c>
      <c r="G677" s="38" t="n">
        <v>5</v>
      </c>
      <c r="H677" s="102" t="inlineStr">
        <is>
          <t>إضافة</t>
        </is>
      </c>
      <c r="I677" s="13" t="inlineStr">
        <is>
          <t>فيو   للتوريدات</t>
        </is>
      </c>
    </row>
    <row r="678" ht="24.75" customHeight="1" s="138">
      <c r="A678" s="13" t="n">
        <v>672</v>
      </c>
      <c r="B678" s="14" t="n">
        <v>46152</v>
      </c>
      <c r="C678" s="17" t="n">
        <v>6</v>
      </c>
      <c r="D678" s="21" t="n">
        <v>10020040</v>
      </c>
      <c r="E678" s="28">
        <f>IFERROR(VLOOKUP(D678,'أرصدة المخزن'!$A:$E,3,0),"")</f>
        <v/>
      </c>
      <c r="F678" s="28">
        <f>IFERROR(VLOOKUP(D678,'أرصدة المخزن'!$A:$H,4,0),"")</f>
        <v/>
      </c>
      <c r="G678" s="38" t="n">
        <v>1</v>
      </c>
      <c r="H678" s="102" t="inlineStr">
        <is>
          <t>إضافة</t>
        </is>
      </c>
      <c r="I678" s="13" t="inlineStr">
        <is>
          <t>فيو   للتوريدات</t>
        </is>
      </c>
    </row>
    <row r="679" ht="24.75" customHeight="1" s="138">
      <c r="A679" s="13" t="n">
        <v>673</v>
      </c>
      <c r="B679" s="14" t="n">
        <v>46152</v>
      </c>
      <c r="C679" s="17" t="n">
        <v>6</v>
      </c>
      <c r="D679" s="21" t="n">
        <v>10020017</v>
      </c>
      <c r="E679" s="28">
        <f>IFERROR(VLOOKUP(D679,'أرصدة المخزن'!$A:$E,3,0),"")</f>
        <v/>
      </c>
      <c r="F679" s="28">
        <f>IFERROR(VLOOKUP(D679,'أرصدة المخزن'!$A:$H,4,0),"")</f>
        <v/>
      </c>
      <c r="G679" s="38" t="n">
        <v>3</v>
      </c>
      <c r="H679" s="102" t="inlineStr">
        <is>
          <t>إضافة</t>
        </is>
      </c>
      <c r="I679" s="13" t="inlineStr">
        <is>
          <t>فيو   للتوريدات</t>
        </is>
      </c>
    </row>
    <row r="680" ht="24.75" customHeight="1" s="138">
      <c r="A680" s="13" t="n">
        <v>674</v>
      </c>
      <c r="B680" s="14" t="n">
        <v>46152</v>
      </c>
      <c r="C680" s="17" t="n">
        <v>6</v>
      </c>
      <c r="D680" s="21" t="n">
        <v>10020004</v>
      </c>
      <c r="E680" s="28">
        <f>IFERROR(VLOOKUP(D680,'أرصدة المخزن'!$A:$E,3,0),"")</f>
        <v/>
      </c>
      <c r="F680" s="28">
        <f>IFERROR(VLOOKUP(D680,'أرصدة المخزن'!$A:$H,4,0),"")</f>
        <v/>
      </c>
      <c r="G680" s="38" t="n">
        <v>15</v>
      </c>
      <c r="H680" s="102" t="inlineStr">
        <is>
          <t>إضافة</t>
        </is>
      </c>
      <c r="I680" s="13" t="inlineStr">
        <is>
          <t>فيو   للتوريدات</t>
        </is>
      </c>
    </row>
    <row r="681" ht="24.75" customHeight="1" s="138">
      <c r="A681" s="13" t="n">
        <v>675</v>
      </c>
      <c r="B681" s="14" t="n">
        <v>46152</v>
      </c>
      <c r="C681" s="17" t="n">
        <v>6</v>
      </c>
      <c r="D681" s="21" t="n">
        <v>10020011</v>
      </c>
      <c r="E681" s="28">
        <f>IFERROR(VLOOKUP(D681,'أرصدة المخزن'!$A:$E,3,0),"")</f>
        <v/>
      </c>
      <c r="F681" s="28">
        <f>IFERROR(VLOOKUP(D681,'أرصدة المخزن'!$A:$H,4,0),"")</f>
        <v/>
      </c>
      <c r="G681" s="38" t="n">
        <v>8</v>
      </c>
      <c r="H681" s="102" t="inlineStr">
        <is>
          <t>إضافة</t>
        </is>
      </c>
      <c r="I681" s="13" t="inlineStr">
        <is>
          <t>فيو   للتوريدات</t>
        </is>
      </c>
    </row>
    <row r="682" ht="24.75" customHeight="1" s="138">
      <c r="A682" s="13" t="n">
        <v>676</v>
      </c>
      <c r="B682" s="14" t="n">
        <v>46152</v>
      </c>
      <c r="C682" s="17" t="n">
        <v>6</v>
      </c>
      <c r="D682" s="21" t="n">
        <v>10020008</v>
      </c>
      <c r="E682" s="28">
        <f>IFERROR(VLOOKUP(D682,'أرصدة المخزن'!$A:$E,3,0),"")</f>
        <v/>
      </c>
      <c r="F682" s="28">
        <f>IFERROR(VLOOKUP(D682,'أرصدة المخزن'!$A:$H,4,0),"")</f>
        <v/>
      </c>
      <c r="G682" s="38" t="n">
        <v>8</v>
      </c>
      <c r="H682" s="102" t="inlineStr">
        <is>
          <t>إضافة</t>
        </is>
      </c>
      <c r="I682" s="13" t="inlineStr">
        <is>
          <t>فيو   للتوريدات</t>
        </is>
      </c>
    </row>
    <row r="683" ht="24.75" customHeight="1" s="138">
      <c r="A683" s="13" t="n">
        <v>677</v>
      </c>
      <c r="B683" s="14" t="n">
        <v>46152</v>
      </c>
      <c r="C683" s="17" t="n">
        <v>6</v>
      </c>
      <c r="D683" s="21" t="n">
        <v>10020055</v>
      </c>
      <c r="E683" s="28">
        <f>IFERROR(VLOOKUP(D683,'أرصدة المخزن'!$A:$E,3,0),"")</f>
        <v/>
      </c>
      <c r="F683" s="28">
        <f>IFERROR(VLOOKUP(D683,'أرصدة المخزن'!$A:$H,4,0),"")</f>
        <v/>
      </c>
      <c r="G683" s="38" t="n">
        <v>3</v>
      </c>
      <c r="H683" s="102" t="inlineStr">
        <is>
          <t>إضافة</t>
        </is>
      </c>
      <c r="I683" s="13" t="inlineStr">
        <is>
          <t>فيو   للتوريدات</t>
        </is>
      </c>
    </row>
    <row r="684" ht="24.75" customHeight="1" s="138">
      <c r="A684" s="13" t="n">
        <v>678</v>
      </c>
      <c r="B684" s="14" t="n">
        <v>46152</v>
      </c>
      <c r="C684" s="17" t="n">
        <v>7</v>
      </c>
      <c r="D684" s="21" t="n">
        <v>10020041</v>
      </c>
      <c r="E684" s="28">
        <f>IFERROR(VLOOKUP(D684,'أرصدة المخزن'!$A:$E,3,0),"")</f>
        <v/>
      </c>
      <c r="F684" s="28">
        <f>IFERROR(VLOOKUP(D684,'أرصدة المخزن'!$A:$H,4,0),"")</f>
        <v/>
      </c>
      <c r="G684" s="38" t="n">
        <v>12</v>
      </c>
      <c r="H684" s="102" t="inlineStr">
        <is>
          <t>إضافة</t>
        </is>
      </c>
      <c r="I684" s="13" t="inlineStr">
        <is>
          <t>فيو   للتوريدات</t>
        </is>
      </c>
    </row>
    <row r="685" ht="24.75" customHeight="1" s="138">
      <c r="A685" s="13" t="n">
        <v>679</v>
      </c>
      <c r="B685" s="14" t="n">
        <v>46152</v>
      </c>
      <c r="C685" s="17" t="n">
        <v>7</v>
      </c>
      <c r="D685" s="21" t="n">
        <v>10020064</v>
      </c>
      <c r="E685" s="28">
        <f>IFERROR(VLOOKUP(D685,'أرصدة المخزن'!$A:$E,3,0),"")</f>
        <v/>
      </c>
      <c r="F685" s="28">
        <f>IFERROR(VLOOKUP(D685,'أرصدة المخزن'!$A:$H,4,0),"")</f>
        <v/>
      </c>
      <c r="G685" s="38" t="n">
        <v>4</v>
      </c>
      <c r="H685" s="102" t="inlineStr">
        <is>
          <t>إضافة</t>
        </is>
      </c>
      <c r="I685" s="13" t="inlineStr">
        <is>
          <t>فيو   للتوريدات</t>
        </is>
      </c>
    </row>
    <row r="686" ht="24.75" customHeight="1" s="138">
      <c r="A686" s="13" t="n">
        <v>680</v>
      </c>
      <c r="B686" s="14" t="n">
        <v>46152</v>
      </c>
      <c r="C686" s="17" t="n">
        <v>7</v>
      </c>
      <c r="D686" s="21" t="n">
        <v>10020042</v>
      </c>
      <c r="E686" s="28">
        <f>IFERROR(VLOOKUP(D686,'أرصدة المخزن'!$A:$E,3,0),"")</f>
        <v/>
      </c>
      <c r="F686" s="28">
        <f>IFERROR(VLOOKUP(D686,'أرصدة المخزن'!$A:$H,4,0),"")</f>
        <v/>
      </c>
      <c r="G686" s="38" t="n">
        <v>8</v>
      </c>
      <c r="H686" s="102" t="inlineStr">
        <is>
          <t>إضافة</t>
        </is>
      </c>
      <c r="I686" s="13" t="inlineStr">
        <is>
          <t>فيو   للتوريدات</t>
        </is>
      </c>
    </row>
    <row r="687" ht="24.75" customHeight="1" s="138">
      <c r="A687" s="13" t="n">
        <v>681</v>
      </c>
      <c r="B687" s="14" t="n">
        <v>46152</v>
      </c>
      <c r="C687" s="17" t="n">
        <v>7</v>
      </c>
      <c r="D687" s="21" t="n">
        <v>10020029</v>
      </c>
      <c r="E687" s="28">
        <f>IFERROR(VLOOKUP(D687,'أرصدة المخزن'!$A:$E,3,0),"")</f>
        <v/>
      </c>
      <c r="F687" s="28">
        <f>IFERROR(VLOOKUP(D687,'أرصدة المخزن'!$A:$H,4,0),"")</f>
        <v/>
      </c>
      <c r="G687" s="38" t="n">
        <v>20</v>
      </c>
      <c r="H687" s="102" t="inlineStr">
        <is>
          <t>إضافة</t>
        </is>
      </c>
      <c r="I687" s="13" t="inlineStr">
        <is>
          <t>فيو   للتوريدات</t>
        </is>
      </c>
    </row>
    <row r="688" ht="24.75" customHeight="1" s="138">
      <c r="A688" s="13" t="n">
        <v>682</v>
      </c>
      <c r="B688" s="14" t="n">
        <v>46152</v>
      </c>
      <c r="C688" s="17" t="n">
        <v>7</v>
      </c>
      <c r="D688" s="21" t="n">
        <v>10020025</v>
      </c>
      <c r="E688" s="28">
        <f>IFERROR(VLOOKUP(D688,'أرصدة المخزن'!$A:$E,3,0),"")</f>
        <v/>
      </c>
      <c r="F688" s="28">
        <f>IFERROR(VLOOKUP(D688,'أرصدة المخزن'!$A:$H,4,0),"")</f>
        <v/>
      </c>
      <c r="G688" s="38" t="n">
        <v>15</v>
      </c>
      <c r="H688" s="102" t="inlineStr">
        <is>
          <t>إضافة</t>
        </is>
      </c>
      <c r="I688" s="13" t="inlineStr">
        <is>
          <t>فيو   للتوريدات</t>
        </is>
      </c>
    </row>
    <row r="689" ht="24.75" customHeight="1" s="138">
      <c r="A689" s="13" t="n">
        <v>683</v>
      </c>
      <c r="B689" s="14" t="n">
        <v>46152</v>
      </c>
      <c r="C689" s="17" t="n">
        <v>7</v>
      </c>
      <c r="D689" s="21" t="n">
        <v>10020015</v>
      </c>
      <c r="E689" s="28">
        <f>IFERROR(VLOOKUP(D689,'أرصدة المخزن'!$A:$E,3,0),"")</f>
        <v/>
      </c>
      <c r="F689" s="28">
        <f>IFERROR(VLOOKUP(D689,'أرصدة المخزن'!$A:$H,4,0),"")</f>
        <v/>
      </c>
      <c r="G689" s="38" t="n">
        <v>4</v>
      </c>
      <c r="H689" s="102" t="inlineStr">
        <is>
          <t>إضافة</t>
        </is>
      </c>
      <c r="I689" s="13" t="inlineStr">
        <is>
          <t>فيو   للتوريدات</t>
        </is>
      </c>
    </row>
    <row r="690" ht="24.75" customHeight="1" s="138">
      <c r="A690" s="13" t="n">
        <v>684</v>
      </c>
      <c r="B690" s="14" t="n">
        <v>46152</v>
      </c>
      <c r="C690" s="17" t="n">
        <v>8</v>
      </c>
      <c r="D690" s="21" t="n">
        <v>10020007</v>
      </c>
      <c r="E690" s="28">
        <f>IFERROR(VLOOKUP(D690,'أرصدة المخزن'!$A:$E,3,0),"")</f>
        <v/>
      </c>
      <c r="F690" s="28">
        <f>IFERROR(VLOOKUP(D690,'أرصدة المخزن'!$A:$H,4,0),"")</f>
        <v/>
      </c>
      <c r="G690" s="38" t="n">
        <v>8</v>
      </c>
      <c r="H690" s="102" t="inlineStr">
        <is>
          <t>إضافة</t>
        </is>
      </c>
      <c r="I690" s="13" t="inlineStr">
        <is>
          <t>فيو   للتوريدات</t>
        </is>
      </c>
    </row>
    <row r="691" ht="24.75" customHeight="1" s="138">
      <c r="A691" s="13" t="n">
        <v>685</v>
      </c>
      <c r="B691" s="14" t="n">
        <v>46152</v>
      </c>
      <c r="C691" s="17" t="n">
        <v>8</v>
      </c>
      <c r="D691" s="21" t="n">
        <v>10020016</v>
      </c>
      <c r="E691" s="28">
        <f>IFERROR(VLOOKUP(D691,'أرصدة المخزن'!$A:$E,3,0),"")</f>
        <v/>
      </c>
      <c r="F691" s="28">
        <f>IFERROR(VLOOKUP(D691,'أرصدة المخزن'!$A:$H,4,0),"")</f>
        <v/>
      </c>
      <c r="G691" s="38" t="n">
        <v>8</v>
      </c>
      <c r="H691" s="102" t="inlineStr">
        <is>
          <t>إضافة</t>
        </is>
      </c>
      <c r="I691" s="13" t="inlineStr">
        <is>
          <t>فيو   للتوريدات</t>
        </is>
      </c>
    </row>
    <row r="692" ht="24.75" customHeight="1" s="138">
      <c r="A692" s="13" t="n">
        <v>686</v>
      </c>
      <c r="B692" s="14" t="n">
        <v>46152</v>
      </c>
      <c r="C692" s="17" t="n">
        <v>8</v>
      </c>
      <c r="D692" s="21" t="n">
        <v>10020019</v>
      </c>
      <c r="E692" s="28">
        <f>IFERROR(VLOOKUP(D692,'أرصدة المخزن'!$A:$E,3,0),"")</f>
        <v/>
      </c>
      <c r="F692" s="28">
        <f>IFERROR(VLOOKUP(D692,'أرصدة المخزن'!$A:$H,4,0),"")</f>
        <v/>
      </c>
      <c r="G692" s="38" t="n">
        <v>10</v>
      </c>
      <c r="H692" s="102" t="inlineStr">
        <is>
          <t>إضافة</t>
        </is>
      </c>
      <c r="I692" s="13" t="inlineStr">
        <is>
          <t>فيو   للتوريدات</t>
        </is>
      </c>
    </row>
    <row r="693" ht="24.75" customHeight="1" s="138">
      <c r="A693" s="13" t="n">
        <v>687</v>
      </c>
      <c r="B693" s="14" t="n">
        <v>46152</v>
      </c>
      <c r="C693" s="17" t="n">
        <v>8</v>
      </c>
      <c r="D693" s="21" t="n">
        <v>10020054</v>
      </c>
      <c r="E693" s="28">
        <f>IFERROR(VLOOKUP(D693,'أرصدة المخزن'!$A:$E,3,0),"")</f>
        <v/>
      </c>
      <c r="F693" s="28">
        <f>IFERROR(VLOOKUP(D693,'أرصدة المخزن'!$A:$H,4,0),"")</f>
        <v/>
      </c>
      <c r="G693" s="38" t="n">
        <v>4</v>
      </c>
      <c r="H693" s="102" t="inlineStr">
        <is>
          <t>إضافة</t>
        </is>
      </c>
      <c r="I693" s="13" t="inlineStr">
        <is>
          <t>فيو   للتوريدات</t>
        </is>
      </c>
    </row>
    <row r="694" ht="24.75" customHeight="1" s="138">
      <c r="A694" s="13" t="n">
        <v>688</v>
      </c>
      <c r="B694" s="14" t="n">
        <v>46152</v>
      </c>
      <c r="C694" s="17" t="n">
        <v>8</v>
      </c>
      <c r="D694" s="21" t="n">
        <v>10020009</v>
      </c>
      <c r="E694" s="28">
        <f>IFERROR(VLOOKUP(D694,'أرصدة المخزن'!$A:$E,3,0),"")</f>
        <v/>
      </c>
      <c r="F694" s="28">
        <f>IFERROR(VLOOKUP(D694,'أرصدة المخزن'!$A:$H,4,0),"")</f>
        <v/>
      </c>
      <c r="G694" s="38" t="n">
        <v>35</v>
      </c>
      <c r="H694" s="102" t="inlineStr">
        <is>
          <t>إضافة</t>
        </is>
      </c>
      <c r="I694" s="13" t="inlineStr">
        <is>
          <t>فيو   للتوريدات</t>
        </is>
      </c>
    </row>
    <row r="695" ht="24.75" customHeight="1" s="138">
      <c r="A695" s="13" t="n">
        <v>689</v>
      </c>
      <c r="B695" s="14" t="n">
        <v>46152</v>
      </c>
      <c r="C695" s="17" t="n">
        <v>8</v>
      </c>
      <c r="D695" s="21" t="n">
        <v>10030001</v>
      </c>
      <c r="E695" s="28">
        <f>IFERROR(VLOOKUP(D695,'أرصدة المخزن'!$A:$E,3,0),"")</f>
        <v/>
      </c>
      <c r="F695" s="28">
        <f>IFERROR(VLOOKUP(D695,'أرصدة المخزن'!$A:$H,4,0),"")</f>
        <v/>
      </c>
      <c r="G695" s="38" t="n">
        <v>450</v>
      </c>
      <c r="H695" s="102" t="inlineStr">
        <is>
          <t>إضافة</t>
        </is>
      </c>
      <c r="I695" s="13" t="inlineStr">
        <is>
          <t>فيو   للتوريدات</t>
        </is>
      </c>
    </row>
    <row r="696" ht="24.75" customHeight="1" s="138">
      <c r="A696" s="13" t="n">
        <v>690</v>
      </c>
      <c r="B696" s="14" t="n">
        <v>46152</v>
      </c>
      <c r="C696" s="17" t="n">
        <v>8</v>
      </c>
      <c r="D696" s="21" t="n">
        <v>10030009</v>
      </c>
      <c r="E696" s="28">
        <f>IFERROR(VLOOKUP(D696,'أرصدة المخزن'!$A:$E,3,0),"")</f>
        <v/>
      </c>
      <c r="F696" s="28">
        <f>IFERROR(VLOOKUP(D696,'أرصدة المخزن'!$A:$H,4,0),"")</f>
        <v/>
      </c>
      <c r="G696" s="38" t="n">
        <v>16</v>
      </c>
      <c r="H696" s="102" t="inlineStr">
        <is>
          <t>إضافة</t>
        </is>
      </c>
      <c r="I696" s="13" t="inlineStr">
        <is>
          <t>فيو   للتوريدات</t>
        </is>
      </c>
    </row>
    <row r="697" ht="24.75" customHeight="1" s="138">
      <c r="A697" s="13" t="n">
        <v>691</v>
      </c>
      <c r="B697" s="14" t="n">
        <v>46152</v>
      </c>
      <c r="C697" s="17" t="n">
        <v>9</v>
      </c>
      <c r="D697" s="21" t="n">
        <v>10030003</v>
      </c>
      <c r="E697" s="28">
        <f>IFERROR(VLOOKUP(D697,'أرصدة المخزن'!$A:$E,3,0),"")</f>
        <v/>
      </c>
      <c r="F697" s="28">
        <f>IFERROR(VLOOKUP(D697,'أرصدة المخزن'!$A:$H,4,0),"")</f>
        <v/>
      </c>
      <c r="G697" s="38" t="n">
        <v>32</v>
      </c>
      <c r="H697" s="102" t="inlineStr">
        <is>
          <t>إضافة</t>
        </is>
      </c>
      <c r="I697" s="13" t="inlineStr">
        <is>
          <t>فيو   للتوريدات</t>
        </is>
      </c>
    </row>
    <row r="698" ht="24.75" customHeight="1" s="138">
      <c r="A698" s="13" t="n">
        <v>692</v>
      </c>
      <c r="B698" s="14" t="n">
        <v>46152</v>
      </c>
      <c r="C698" s="17" t="n">
        <v>9</v>
      </c>
      <c r="D698" s="21" t="n">
        <v>10030006</v>
      </c>
      <c r="E698" s="28">
        <f>IFERROR(VLOOKUP(D698,'أرصدة المخزن'!$A:$E,3,0),"")</f>
        <v/>
      </c>
      <c r="F698" s="28">
        <f>IFERROR(VLOOKUP(D698,'أرصدة المخزن'!$A:$H,4,0),"")</f>
        <v/>
      </c>
      <c r="G698" s="38" t="n">
        <v>4</v>
      </c>
      <c r="H698" s="102" t="inlineStr">
        <is>
          <t>إضافة</t>
        </is>
      </c>
      <c r="I698" s="13" t="inlineStr">
        <is>
          <t>فيو   للتوريدات</t>
        </is>
      </c>
    </row>
    <row r="699" ht="24.75" customHeight="1" s="138">
      <c r="A699" s="13" t="n">
        <v>693</v>
      </c>
      <c r="B699" s="14" t="n">
        <v>46152</v>
      </c>
      <c r="C699" s="17" t="n">
        <v>9</v>
      </c>
      <c r="D699" s="21" t="n">
        <v>10030005</v>
      </c>
      <c r="E699" s="28">
        <f>IFERROR(VLOOKUP(D699,'أرصدة المخزن'!$A:$E,3,0),"")</f>
        <v/>
      </c>
      <c r="F699" s="28">
        <f>IFERROR(VLOOKUP(D699,'أرصدة المخزن'!$A:$H,4,0),"")</f>
        <v/>
      </c>
      <c r="G699" s="38" t="n">
        <v>6</v>
      </c>
      <c r="H699" s="102" t="inlineStr">
        <is>
          <t>إضافة</t>
        </is>
      </c>
      <c r="I699" s="13" t="inlineStr">
        <is>
          <t>فيو   للتوريدات</t>
        </is>
      </c>
    </row>
    <row r="700" ht="24.75" customHeight="1" s="138">
      <c r="A700" s="13" t="n">
        <v>694</v>
      </c>
      <c r="B700" s="14" t="n">
        <v>46152</v>
      </c>
      <c r="C700" s="17" t="n">
        <v>9</v>
      </c>
      <c r="D700" s="21" t="n">
        <v>10030004</v>
      </c>
      <c r="E700" s="28">
        <f>IFERROR(VLOOKUP(D700,'أرصدة المخزن'!$A:$E,3,0),"")</f>
        <v/>
      </c>
      <c r="F700" s="28">
        <f>IFERROR(VLOOKUP(D700,'أرصدة المخزن'!$A:$H,4,0),"")</f>
        <v/>
      </c>
      <c r="G700" s="38" t="n">
        <v>13</v>
      </c>
      <c r="H700" s="102" t="inlineStr">
        <is>
          <t>إضافة</t>
        </is>
      </c>
      <c r="I700" s="13" t="inlineStr">
        <is>
          <t>فيو   للتوريدات</t>
        </is>
      </c>
    </row>
    <row r="701" ht="24.75" customHeight="1" s="138">
      <c r="A701" s="13" t="n">
        <v>695</v>
      </c>
      <c r="B701" s="14" t="n">
        <v>46152</v>
      </c>
      <c r="C701" s="17" t="n">
        <v>9</v>
      </c>
      <c r="D701" s="21" t="n">
        <v>10030010</v>
      </c>
      <c r="E701" s="28">
        <f>IFERROR(VLOOKUP(D701,'أرصدة المخزن'!$A:$E,3,0),"")</f>
        <v/>
      </c>
      <c r="F701" s="28">
        <f>IFERROR(VLOOKUP(D701,'أرصدة المخزن'!$A:$H,4,0),"")</f>
        <v/>
      </c>
      <c r="G701" s="38" t="n">
        <v>2</v>
      </c>
      <c r="H701" s="102" t="inlineStr">
        <is>
          <t>إضافة</t>
        </is>
      </c>
      <c r="I701" s="13" t="inlineStr">
        <is>
          <t>فيو   للتوريدات</t>
        </is>
      </c>
    </row>
    <row r="702" ht="24.75" customHeight="1" s="138">
      <c r="A702" s="13" t="n">
        <v>696</v>
      </c>
      <c r="B702" s="14" t="n">
        <v>46152</v>
      </c>
      <c r="C702" s="17" t="n">
        <v>9</v>
      </c>
      <c r="D702" s="21" t="n">
        <v>10030050</v>
      </c>
      <c r="E702" s="28">
        <f>IFERROR(VLOOKUP(D702,'أرصدة المخزن'!$A:$E,3,0),"")</f>
        <v/>
      </c>
      <c r="F702" s="28">
        <f>IFERROR(VLOOKUP(D702,'أرصدة المخزن'!$A:$H,4,0),"")</f>
        <v/>
      </c>
      <c r="G702" s="38" t="n">
        <v>5</v>
      </c>
      <c r="H702" s="102" t="inlineStr">
        <is>
          <t>إضافة</t>
        </is>
      </c>
      <c r="I702" s="13" t="inlineStr">
        <is>
          <t>فيو   للتوريدات</t>
        </is>
      </c>
    </row>
    <row r="703" ht="24.75" customHeight="1" s="138">
      <c r="A703" s="13" t="n">
        <v>697</v>
      </c>
      <c r="B703" s="14" t="n">
        <v>46152</v>
      </c>
      <c r="C703" s="17" t="n">
        <v>9</v>
      </c>
      <c r="D703" s="21" t="n">
        <v>10030049</v>
      </c>
      <c r="E703" s="28">
        <f>IFERROR(VLOOKUP(D703,'أرصدة المخزن'!$A:$E,3,0),"")</f>
        <v/>
      </c>
      <c r="F703" s="28">
        <f>IFERROR(VLOOKUP(D703,'أرصدة المخزن'!$A:$H,4,0),"")</f>
        <v/>
      </c>
      <c r="G703" s="38" t="n">
        <v>5</v>
      </c>
      <c r="H703" s="102" t="inlineStr">
        <is>
          <t>إضافة</t>
        </is>
      </c>
      <c r="I703" s="13" t="inlineStr">
        <is>
          <t>فيو   للتوريدات</t>
        </is>
      </c>
    </row>
    <row r="704" ht="24.75" customHeight="1" s="138">
      <c r="A704" s="13" t="n">
        <v>698</v>
      </c>
      <c r="B704" s="14" t="n">
        <v>46152</v>
      </c>
      <c r="C704" s="17" t="n">
        <v>10</v>
      </c>
      <c r="D704" s="21" t="n">
        <v>10030048</v>
      </c>
      <c r="E704" s="28">
        <f>IFERROR(VLOOKUP(D704,'أرصدة المخزن'!$A:$E,3,0),"")</f>
        <v/>
      </c>
      <c r="F704" s="28">
        <f>IFERROR(VLOOKUP(D704,'أرصدة المخزن'!$A:$H,4,0),"")</f>
        <v/>
      </c>
      <c r="G704" s="38" t="n">
        <v>5</v>
      </c>
      <c r="H704" s="102" t="inlineStr">
        <is>
          <t>إضافة</t>
        </is>
      </c>
      <c r="I704" s="13" t="inlineStr">
        <is>
          <t>فيو   للتوريدات</t>
        </is>
      </c>
    </row>
    <row r="705" ht="24.75" customHeight="1" s="138">
      <c r="A705" s="13" t="n">
        <v>699</v>
      </c>
      <c r="B705" s="14" t="n">
        <v>46152</v>
      </c>
      <c r="C705" s="17" t="n">
        <v>10</v>
      </c>
      <c r="D705" s="21" t="n">
        <v>10030047</v>
      </c>
      <c r="E705" s="28">
        <f>IFERROR(VLOOKUP(D705,'أرصدة المخزن'!$A:$E,3,0),"")</f>
        <v/>
      </c>
      <c r="F705" s="28">
        <f>IFERROR(VLOOKUP(D705,'أرصدة المخزن'!$A:$H,4,0),"")</f>
        <v/>
      </c>
      <c r="G705" s="38" t="n">
        <v>6</v>
      </c>
      <c r="H705" s="102" t="inlineStr">
        <is>
          <t>إضافة</t>
        </is>
      </c>
      <c r="I705" s="13" t="inlineStr">
        <is>
          <t>فيو   للتوريدات</t>
        </is>
      </c>
    </row>
    <row r="706" ht="24.75" customHeight="1" s="138">
      <c r="A706" s="13" t="n">
        <v>700</v>
      </c>
      <c r="B706" s="14" t="n">
        <v>46152</v>
      </c>
      <c r="C706" s="17" t="n">
        <v>10</v>
      </c>
      <c r="D706" s="21" t="n">
        <v>10030046</v>
      </c>
      <c r="E706" s="28">
        <f>IFERROR(VLOOKUP(D706,'أرصدة المخزن'!$A:$E,3,0),"")</f>
        <v/>
      </c>
      <c r="F706" s="28">
        <f>IFERROR(VLOOKUP(D706,'أرصدة المخزن'!$A:$H,4,0),"")</f>
        <v/>
      </c>
      <c r="G706" s="38" t="n">
        <v>20</v>
      </c>
      <c r="H706" s="102" t="inlineStr">
        <is>
          <t>إضافة</t>
        </is>
      </c>
      <c r="I706" s="13" t="inlineStr">
        <is>
          <t>فيو   للتوريدات</t>
        </is>
      </c>
    </row>
    <row r="707" ht="24.75" customHeight="1" s="138">
      <c r="A707" s="13" t="n">
        <v>701</v>
      </c>
      <c r="B707" s="14" t="n">
        <v>46152</v>
      </c>
      <c r="C707" s="17" t="n">
        <v>10</v>
      </c>
      <c r="D707" s="21" t="n">
        <v>10030043</v>
      </c>
      <c r="E707" s="28">
        <f>IFERROR(VLOOKUP(D707,'أرصدة المخزن'!$A:$E,3,0),"")</f>
        <v/>
      </c>
      <c r="F707" s="28">
        <f>IFERROR(VLOOKUP(D707,'أرصدة المخزن'!$A:$H,4,0),"")</f>
        <v/>
      </c>
      <c r="G707" s="38" t="n">
        <v>100</v>
      </c>
      <c r="H707" s="102" t="inlineStr">
        <is>
          <t>إضافة</t>
        </is>
      </c>
      <c r="I707" s="13" t="inlineStr">
        <is>
          <t>فيو   للتوريدات</t>
        </is>
      </c>
    </row>
    <row r="708" ht="24.75" customHeight="1" s="138">
      <c r="A708" s="13" t="n">
        <v>702</v>
      </c>
      <c r="B708" s="14" t="n">
        <v>46152</v>
      </c>
      <c r="C708" s="17" t="n">
        <v>10</v>
      </c>
      <c r="D708" s="21" t="n">
        <v>10030027</v>
      </c>
      <c r="E708" s="28">
        <f>IFERROR(VLOOKUP(D708,'أرصدة المخزن'!$A:$E,3,0),"")</f>
        <v/>
      </c>
      <c r="F708" s="28">
        <f>IFERROR(VLOOKUP(D708,'أرصدة المخزن'!$A:$H,4,0),"")</f>
        <v/>
      </c>
      <c r="G708" s="38" t="n">
        <v>150</v>
      </c>
      <c r="H708" s="102" t="inlineStr">
        <is>
          <t>إضافة</t>
        </is>
      </c>
      <c r="I708" s="13" t="inlineStr">
        <is>
          <t>فيو   للتوريدات</t>
        </is>
      </c>
    </row>
    <row r="709" ht="24.75" customHeight="1" s="138">
      <c r="A709" s="13" t="n">
        <v>703</v>
      </c>
      <c r="B709" s="14" t="n">
        <v>46152</v>
      </c>
      <c r="C709" s="17" t="n">
        <v>10</v>
      </c>
      <c r="D709" s="21" t="n">
        <v>10030033</v>
      </c>
      <c r="E709" s="28">
        <f>IFERROR(VLOOKUP(D709,'أرصدة المخزن'!$A:$E,3,0),"")</f>
        <v/>
      </c>
      <c r="F709" s="28">
        <f>IFERROR(VLOOKUP(D709,'أرصدة المخزن'!$A:$H,4,0),"")</f>
        <v/>
      </c>
      <c r="G709" s="38" t="n">
        <v>50</v>
      </c>
      <c r="H709" s="102" t="inlineStr">
        <is>
          <t>إضافة</t>
        </is>
      </c>
      <c r="I709" s="13" t="inlineStr">
        <is>
          <t>فيو   للتوريدات</t>
        </is>
      </c>
    </row>
    <row r="710" ht="24.75" customHeight="1" s="138">
      <c r="A710" s="13" t="n">
        <v>704</v>
      </c>
      <c r="B710" s="14" t="n">
        <v>46152</v>
      </c>
      <c r="C710" s="17" t="n">
        <v>10</v>
      </c>
      <c r="D710" s="21" t="n">
        <v>10170063</v>
      </c>
      <c r="E710" s="28">
        <f>IFERROR(VLOOKUP(D710,'أرصدة المخزن'!$A:$E,3,0),"")</f>
        <v/>
      </c>
      <c r="F710" s="28">
        <f>IFERROR(VLOOKUP(D710,'أرصدة المخزن'!$A:$H,4,0),"")</f>
        <v/>
      </c>
      <c r="G710" s="38" t="n">
        <v>10</v>
      </c>
      <c r="H710" s="102" t="inlineStr">
        <is>
          <t>إضافة</t>
        </is>
      </c>
      <c r="I710" s="13" t="inlineStr">
        <is>
          <t>فيو   للتوريدات</t>
        </is>
      </c>
    </row>
    <row r="711" ht="24.75" customHeight="1" s="138">
      <c r="A711" s="13" t="n">
        <v>705</v>
      </c>
      <c r="B711" s="14" t="n">
        <v>46152</v>
      </c>
      <c r="C711" s="17" t="n">
        <v>11</v>
      </c>
      <c r="D711" s="21" t="n">
        <v>10170038</v>
      </c>
      <c r="E711" s="28">
        <f>IFERROR(VLOOKUP(D711,'أرصدة المخزن'!$A:$E,3,0),"")</f>
        <v/>
      </c>
      <c r="F711" s="28">
        <f>IFERROR(VLOOKUP(D711,'أرصدة المخزن'!$A:$H,4,0),"")</f>
        <v/>
      </c>
      <c r="G711" s="38" t="n">
        <v>40</v>
      </c>
      <c r="H711" s="102" t="inlineStr">
        <is>
          <t>إضافة</t>
        </is>
      </c>
      <c r="I711" s="13" t="inlineStr">
        <is>
          <t>فيو   للتوريدات</t>
        </is>
      </c>
    </row>
    <row r="712" ht="24.75" customHeight="1" s="138">
      <c r="A712" s="13" t="n">
        <v>706</v>
      </c>
      <c r="B712" s="14" t="n">
        <v>46152</v>
      </c>
      <c r="C712" s="17" t="n">
        <v>11</v>
      </c>
      <c r="D712" s="21" t="n">
        <v>10170056</v>
      </c>
      <c r="E712" s="28">
        <f>IFERROR(VLOOKUP(D712,'أرصدة المخزن'!$A:$E,3,0),"")</f>
        <v/>
      </c>
      <c r="F712" s="28">
        <f>IFERROR(VLOOKUP(D712,'أرصدة المخزن'!$A:$H,4,0),"")</f>
        <v/>
      </c>
      <c r="G712" s="38" t="n">
        <v>5</v>
      </c>
      <c r="H712" s="102" t="inlineStr">
        <is>
          <t>إضافة</t>
        </is>
      </c>
      <c r="I712" s="13" t="inlineStr">
        <is>
          <t>فيو   للتوريدات</t>
        </is>
      </c>
    </row>
    <row r="713" ht="24.75" customHeight="1" s="138">
      <c r="A713" s="13" t="n">
        <v>707</v>
      </c>
      <c r="B713" s="14" t="n">
        <v>46152</v>
      </c>
      <c r="C713" s="17" t="n">
        <v>11</v>
      </c>
      <c r="D713" s="21" t="n">
        <v>10020198</v>
      </c>
      <c r="E713" s="28">
        <f>IFERROR(VLOOKUP(D713,'أرصدة المخزن'!$A:$E,3,0),"")</f>
        <v/>
      </c>
      <c r="F713" s="28">
        <f>IFERROR(VLOOKUP(D713,'أرصدة المخزن'!$A:$H,4,0),"")</f>
        <v/>
      </c>
      <c r="G713" s="38" t="n">
        <v>1</v>
      </c>
      <c r="H713" s="102" t="inlineStr">
        <is>
          <t>إضافة</t>
        </is>
      </c>
      <c r="I713" s="13" t="inlineStr">
        <is>
          <t>فيو   للتوريدات</t>
        </is>
      </c>
    </row>
    <row r="714" ht="24.75" customHeight="1" s="138">
      <c r="A714" s="13" t="n">
        <v>708</v>
      </c>
      <c r="B714" s="14" t="n">
        <v>46152</v>
      </c>
      <c r="C714" s="17" t="n">
        <v>11</v>
      </c>
      <c r="D714" s="21" t="n">
        <v>10020045</v>
      </c>
      <c r="E714" s="28">
        <f>IFERROR(VLOOKUP(D714,'أرصدة المخزن'!$A:$E,3,0),"")</f>
        <v/>
      </c>
      <c r="F714" s="28">
        <f>IFERROR(VLOOKUP(D714,'أرصدة المخزن'!$A:$H,4,0),"")</f>
        <v/>
      </c>
      <c r="G714" s="38" t="n">
        <v>4</v>
      </c>
      <c r="H714" s="102" t="inlineStr">
        <is>
          <t>إضافة</t>
        </is>
      </c>
      <c r="I714" s="13" t="inlineStr">
        <is>
          <t>فيو   للتوريدات</t>
        </is>
      </c>
    </row>
    <row r="715" ht="24.75" customHeight="1" s="138">
      <c r="A715" s="13" t="n">
        <v>709</v>
      </c>
      <c r="B715" s="14" t="n">
        <v>46152</v>
      </c>
      <c r="C715" s="17" t="n">
        <v>11</v>
      </c>
      <c r="D715" s="21" t="n">
        <v>10020031</v>
      </c>
      <c r="E715" s="28">
        <f>IFERROR(VLOOKUP(D715,'أرصدة المخزن'!$A:$E,3,0),"")</f>
        <v/>
      </c>
      <c r="F715" s="28">
        <f>IFERROR(VLOOKUP(D715,'أرصدة المخزن'!$A:$H,4,0),"")</f>
        <v/>
      </c>
      <c r="G715" s="38" t="n">
        <v>4</v>
      </c>
      <c r="H715" s="102" t="inlineStr">
        <is>
          <t>إضافة</t>
        </is>
      </c>
      <c r="I715" s="13" t="inlineStr">
        <is>
          <t>فيو   للتوريدات</t>
        </is>
      </c>
    </row>
    <row r="716" ht="24.75" customHeight="1" s="138">
      <c r="A716" s="13" t="n">
        <v>710</v>
      </c>
      <c r="B716" s="14" t="n">
        <v>46152</v>
      </c>
      <c r="C716" s="17" t="n">
        <v>11</v>
      </c>
      <c r="D716" s="21" t="n">
        <v>10170006</v>
      </c>
      <c r="E716" s="28">
        <f>IFERROR(VLOOKUP(D716,'أرصدة المخزن'!$A:$E,3,0),"")</f>
        <v/>
      </c>
      <c r="F716" s="28">
        <f>IFERROR(VLOOKUP(D716,'أرصدة المخزن'!$A:$H,4,0),"")</f>
        <v/>
      </c>
      <c r="G716" s="38" t="n">
        <v>35</v>
      </c>
      <c r="H716" s="102" t="inlineStr">
        <is>
          <t>إضافة</t>
        </is>
      </c>
      <c r="I716" s="13" t="inlineStr">
        <is>
          <t>فيو   للتوريدات</t>
        </is>
      </c>
    </row>
    <row r="717" ht="24.75" customHeight="1" s="138">
      <c r="A717" s="13" t="n">
        <v>711</v>
      </c>
      <c r="B717" s="14" t="n">
        <v>46152</v>
      </c>
      <c r="C717" s="17" t="n">
        <v>11</v>
      </c>
      <c r="D717" s="21" t="n">
        <v>10010189</v>
      </c>
      <c r="E717" s="28">
        <f>IFERROR(VLOOKUP(D717,'أرصدة المخزن'!$A:$E,3,0),"")</f>
        <v/>
      </c>
      <c r="F717" s="28">
        <f>IFERROR(VLOOKUP(D717,'أرصدة المخزن'!$A:$H,4,0),"")</f>
        <v/>
      </c>
      <c r="G717" s="38" t="n">
        <v>1</v>
      </c>
      <c r="H717" s="102" t="inlineStr">
        <is>
          <t>إضافة</t>
        </is>
      </c>
      <c r="I717" s="13" t="inlineStr">
        <is>
          <t>فيو   للتوريدات</t>
        </is>
      </c>
    </row>
    <row r="718" ht="24.75" customHeight="1" s="138">
      <c r="A718" s="13" t="n">
        <v>712</v>
      </c>
      <c r="B718" s="14" t="n">
        <v>46152</v>
      </c>
      <c r="C718" s="17" t="n">
        <v>12</v>
      </c>
      <c r="D718" s="21" t="n">
        <v>10020032</v>
      </c>
      <c r="E718" s="28">
        <f>IFERROR(VLOOKUP(D718,'أرصدة المخزن'!$A:$E,3,0),"")</f>
        <v/>
      </c>
      <c r="F718" s="28">
        <f>IFERROR(VLOOKUP(D718,'أرصدة المخزن'!$A:$H,4,0),"")</f>
        <v/>
      </c>
      <c r="G718" s="38" t="n">
        <v>2</v>
      </c>
      <c r="H718" s="102" t="inlineStr">
        <is>
          <t>إضافة</t>
        </is>
      </c>
      <c r="I718" s="13" t="inlineStr">
        <is>
          <t>فيو   للتوريدات</t>
        </is>
      </c>
    </row>
    <row r="719" ht="24.75" customHeight="1" s="138">
      <c r="A719" s="13" t="n">
        <v>713</v>
      </c>
      <c r="B719" s="14" t="n">
        <v>46152</v>
      </c>
      <c r="C719" s="17" t="n">
        <v>12</v>
      </c>
      <c r="D719" s="21" t="n">
        <v>10020053</v>
      </c>
      <c r="E719" s="28">
        <f>IFERROR(VLOOKUP(D719,'أرصدة المخزن'!$A:$E,3,0),"")</f>
        <v/>
      </c>
      <c r="F719" s="28">
        <f>IFERROR(VLOOKUP(D719,'أرصدة المخزن'!$A:$H,4,0),"")</f>
        <v/>
      </c>
      <c r="G719" s="38" t="n">
        <v>2</v>
      </c>
      <c r="H719" s="102" t="inlineStr">
        <is>
          <t>إضافة</t>
        </is>
      </c>
      <c r="I719" s="13" t="inlineStr">
        <is>
          <t>فيو   للتوريدات</t>
        </is>
      </c>
    </row>
    <row r="720" ht="24.75" customHeight="1" s="138">
      <c r="A720" s="13" t="n">
        <v>714</v>
      </c>
      <c r="B720" s="14" t="n">
        <v>46152</v>
      </c>
      <c r="C720" s="17" t="n">
        <v>12</v>
      </c>
      <c r="D720" s="21" t="n">
        <v>10170073</v>
      </c>
      <c r="E720" s="28">
        <f>IFERROR(VLOOKUP(D720,'أرصدة المخزن'!$A:$E,3,0),"")</f>
        <v/>
      </c>
      <c r="F720" s="28">
        <f>IFERROR(VLOOKUP(D720,'أرصدة المخزن'!$A:$H,4,0),"")</f>
        <v/>
      </c>
      <c r="G720" s="38" t="n">
        <v>1</v>
      </c>
      <c r="H720" s="102" t="inlineStr">
        <is>
          <t>إضافة</t>
        </is>
      </c>
      <c r="I720" s="13" t="inlineStr">
        <is>
          <t>فيو   للتوريدات</t>
        </is>
      </c>
    </row>
    <row r="721" ht="24.75" customHeight="1" s="138">
      <c r="A721" s="13" t="n">
        <v>715</v>
      </c>
      <c r="B721" s="14" t="n">
        <v>46152</v>
      </c>
      <c r="C721" s="17" t="n">
        <v>12</v>
      </c>
      <c r="D721" s="21" t="n">
        <v>10020228</v>
      </c>
      <c r="E721" s="28">
        <f>IFERROR(VLOOKUP(D721,'أرصدة المخزن'!$A:$E,3,0),"")</f>
        <v/>
      </c>
      <c r="F721" s="28">
        <f>IFERROR(VLOOKUP(D721,'أرصدة المخزن'!$A:$H,4,0),"")</f>
        <v/>
      </c>
      <c r="G721" s="38" t="n">
        <v>4</v>
      </c>
      <c r="H721" s="102" t="inlineStr">
        <is>
          <t>إضافة</t>
        </is>
      </c>
      <c r="I721" s="13" t="inlineStr">
        <is>
          <t>فيو   للتوريدات</t>
        </is>
      </c>
    </row>
    <row r="722" ht="24.75" customHeight="1" s="138">
      <c r="A722" s="13" t="n">
        <v>716</v>
      </c>
      <c r="B722" s="14" t="n">
        <v>46152</v>
      </c>
      <c r="C722" s="17" t="n">
        <v>12</v>
      </c>
      <c r="D722" s="21" t="n">
        <v>10020226</v>
      </c>
      <c r="E722" s="28">
        <f>IFERROR(VLOOKUP(D722,'أرصدة المخزن'!$A:$E,3,0),"")</f>
        <v/>
      </c>
      <c r="F722" s="28">
        <f>IFERROR(VLOOKUP(D722,'أرصدة المخزن'!$A:$H,4,0),"")</f>
        <v/>
      </c>
      <c r="G722" s="38" t="n">
        <v>4</v>
      </c>
      <c r="H722" s="102" t="inlineStr">
        <is>
          <t>إضافة</t>
        </is>
      </c>
      <c r="I722" s="13" t="inlineStr">
        <is>
          <t>فيو   للتوريدات</t>
        </is>
      </c>
    </row>
    <row r="723" ht="24.75" customHeight="1" s="138">
      <c r="A723" s="13" t="n">
        <v>717</v>
      </c>
      <c r="B723" s="14" t="n">
        <v>46152</v>
      </c>
      <c r="C723" s="17" t="n">
        <v>12</v>
      </c>
      <c r="D723" s="21" t="n">
        <v>10020059</v>
      </c>
      <c r="E723" s="28">
        <f>IFERROR(VLOOKUP(D723,'أرصدة المخزن'!$A:$E,3,0),"")</f>
        <v/>
      </c>
      <c r="F723" s="28">
        <f>IFERROR(VLOOKUP(D723,'أرصدة المخزن'!$A:$H,4,0),"")</f>
        <v/>
      </c>
      <c r="G723" s="38" t="n">
        <v>1</v>
      </c>
      <c r="H723" s="102" t="inlineStr">
        <is>
          <t>إضافة</t>
        </is>
      </c>
      <c r="I723" s="13" t="inlineStr">
        <is>
          <t>فيو   للتوريدات</t>
        </is>
      </c>
    </row>
    <row r="724" ht="24.75" customHeight="1" s="138">
      <c r="A724" s="13" t="n">
        <v>718</v>
      </c>
      <c r="B724" s="14" t="n">
        <v>46152</v>
      </c>
      <c r="C724" s="17" t="n">
        <v>12</v>
      </c>
      <c r="D724" s="21" t="n">
        <v>10020152</v>
      </c>
      <c r="E724" s="28">
        <f>IFERROR(VLOOKUP(D724,'أرصدة المخزن'!$A:$E,3,0),"")</f>
        <v/>
      </c>
      <c r="F724" s="28">
        <f>IFERROR(VLOOKUP(D724,'أرصدة المخزن'!$A:$H,4,0),"")</f>
        <v/>
      </c>
      <c r="G724" s="38" t="n">
        <v>1</v>
      </c>
      <c r="H724" s="102" t="inlineStr">
        <is>
          <t>إضافة</t>
        </is>
      </c>
      <c r="I724" s="13" t="inlineStr">
        <is>
          <t>فيو   للتوريدات</t>
        </is>
      </c>
    </row>
    <row r="725" ht="24.75" customHeight="1" s="138">
      <c r="A725" s="13" t="n">
        <v>719</v>
      </c>
      <c r="B725" s="14" t="n">
        <v>46152</v>
      </c>
      <c r="C725" s="17" t="n">
        <v>13</v>
      </c>
      <c r="D725" s="21" t="n">
        <v>10030029</v>
      </c>
      <c r="E725" s="28">
        <f>IFERROR(VLOOKUP(D725,'أرصدة المخزن'!$A:$E,3,0),"")</f>
        <v/>
      </c>
      <c r="F725" s="28">
        <f>IFERROR(VLOOKUP(D725,'أرصدة المخزن'!$A:$H,4,0),"")</f>
        <v/>
      </c>
      <c r="G725" s="38" t="n">
        <v>200</v>
      </c>
      <c r="H725" s="102" t="inlineStr">
        <is>
          <t>إضافة</t>
        </is>
      </c>
      <c r="I725" s="13" t="inlineStr">
        <is>
          <t>فيو   للتوريدات</t>
        </is>
      </c>
    </row>
    <row r="726" ht="24.75" customHeight="1" s="138">
      <c r="A726" s="13" t="n">
        <v>720</v>
      </c>
      <c r="B726" s="14" t="n">
        <v>46152</v>
      </c>
      <c r="C726" s="17" t="n">
        <v>13</v>
      </c>
      <c r="D726" s="21" t="n">
        <v>10030036</v>
      </c>
      <c r="E726" s="28">
        <f>IFERROR(VLOOKUP(D726,'أرصدة المخزن'!$A:$E,3,0),"")</f>
        <v/>
      </c>
      <c r="F726" s="28">
        <f>IFERROR(VLOOKUP(D726,'أرصدة المخزن'!$A:$H,4,0),"")</f>
        <v/>
      </c>
      <c r="G726" s="38" t="n">
        <v>10</v>
      </c>
      <c r="H726" s="102" t="inlineStr">
        <is>
          <t>إضافة</t>
        </is>
      </c>
      <c r="I726" s="13" t="inlineStr">
        <is>
          <t>فيو   للتوريدات</t>
        </is>
      </c>
    </row>
    <row r="727" ht="24.75" customHeight="1" s="138">
      <c r="A727" s="13" t="n">
        <v>721</v>
      </c>
      <c r="B727" s="14" t="n">
        <v>46143</v>
      </c>
      <c r="C727" s="17" t="n">
        <v>297</v>
      </c>
      <c r="D727" s="21" t="n">
        <v>10040042</v>
      </c>
      <c r="E727" s="28">
        <f>IFERROR(VLOOKUP(D727,'أرصدة المخزن'!$A:$E,3,0),"")</f>
        <v/>
      </c>
      <c r="F727" s="28">
        <f>IFERROR(VLOOKUP(D727,'أرصدة المخزن'!$A:$H,4,0),"")</f>
        <v/>
      </c>
      <c r="G727" s="38" t="n">
        <v>1</v>
      </c>
      <c r="H727" s="102" t="inlineStr">
        <is>
          <t>إضافة</t>
        </is>
      </c>
      <c r="I727" s="13" t="n"/>
    </row>
    <row r="728" ht="24.75" customHeight="1" s="138">
      <c r="A728" s="13" t="n">
        <v>722</v>
      </c>
      <c r="B728" s="14" t="n">
        <v>46156</v>
      </c>
      <c r="C728" s="17" t="n">
        <v>14</v>
      </c>
      <c r="D728" s="21" t="n">
        <v>10010039</v>
      </c>
      <c r="E728" s="28">
        <f>IFERROR(VLOOKUP(D728,'أرصدة المخزن'!$A:$E,3,0),"")</f>
        <v/>
      </c>
      <c r="F728" s="28">
        <f>IFERROR(VLOOKUP(D728,'أرصدة المخزن'!$A:$H,4,0),"")</f>
        <v/>
      </c>
      <c r="G728" s="38" t="n">
        <v>40</v>
      </c>
      <c r="H728" s="102" t="inlineStr">
        <is>
          <t>إضافة</t>
        </is>
      </c>
      <c r="I728" s="13" t="n"/>
    </row>
    <row r="729" ht="24.75" customHeight="1" s="138">
      <c r="A729" s="13" t="n">
        <v>723</v>
      </c>
      <c r="B729" s="14" t="n">
        <v>46156</v>
      </c>
      <c r="C729" s="17" t="n">
        <v>14</v>
      </c>
      <c r="D729" s="21" t="n">
        <v>10170039</v>
      </c>
      <c r="E729" s="28">
        <f>IFERROR(VLOOKUP(D729,'أرصدة المخزن'!$A:$E,3,0),"")</f>
        <v/>
      </c>
      <c r="F729" s="28">
        <f>IFERROR(VLOOKUP(D729,'أرصدة المخزن'!$A:$H,4,0),"")</f>
        <v/>
      </c>
      <c r="G729" s="38" t="n">
        <v>20</v>
      </c>
      <c r="H729" s="102" t="inlineStr">
        <is>
          <t>إضافة</t>
        </is>
      </c>
      <c r="I729" s="13" t="n"/>
    </row>
    <row r="730" ht="24.75" customHeight="1" s="138">
      <c r="A730" s="13" t="n">
        <v>724</v>
      </c>
      <c r="B730" s="14" t="n">
        <v>46156</v>
      </c>
      <c r="C730" s="17" t="n">
        <v>15</v>
      </c>
      <c r="D730" s="21" t="n">
        <v>10010161</v>
      </c>
      <c r="E730" s="28">
        <f>IFERROR(VLOOKUP(D730,'أرصدة المخزن'!$A:$E,3,0),"")</f>
        <v/>
      </c>
      <c r="F730" s="28">
        <f>IFERROR(VLOOKUP(D730,'أرصدة المخزن'!$A:$H,4,0),"")</f>
        <v/>
      </c>
      <c r="G730" s="38" t="n">
        <v>2</v>
      </c>
      <c r="H730" s="102" t="inlineStr">
        <is>
          <t>إضافة</t>
        </is>
      </c>
      <c r="I730" s="13" t="n"/>
    </row>
    <row r="731" ht="24.75" customHeight="1" s="138">
      <c r="A731" s="13" t="n">
        <v>725</v>
      </c>
      <c r="B731" s="14" t="n">
        <v>46156</v>
      </c>
      <c r="C731" s="17" t="n">
        <v>15</v>
      </c>
      <c r="D731" s="21" t="n">
        <v>10010169</v>
      </c>
      <c r="E731" s="28">
        <f>IFERROR(VLOOKUP(D731,'أرصدة المخزن'!$A:$E,3,0),"")</f>
        <v/>
      </c>
      <c r="F731" s="28">
        <f>IFERROR(VLOOKUP(D731,'أرصدة المخزن'!$A:$H,4,0),"")</f>
        <v/>
      </c>
      <c r="G731" s="38" t="n">
        <v>1</v>
      </c>
      <c r="H731" s="102" t="inlineStr">
        <is>
          <t>إضافة</t>
        </is>
      </c>
      <c r="I731" s="13" t="n"/>
    </row>
    <row r="732" ht="24.75" customHeight="1" s="138">
      <c r="A732" s="13" t="n">
        <v>726</v>
      </c>
      <c r="B732" s="14" t="n">
        <v>46156</v>
      </c>
      <c r="C732" s="17" t="n">
        <v>15</v>
      </c>
      <c r="D732" s="21" t="n">
        <v>10010081</v>
      </c>
      <c r="E732" s="28">
        <f>IFERROR(VLOOKUP(D732,'أرصدة المخزن'!$A:$E,3,0),"")</f>
        <v/>
      </c>
      <c r="F732" s="28">
        <f>IFERROR(VLOOKUP(D732,'أرصدة المخزن'!$A:$H,4,0),"")</f>
        <v/>
      </c>
      <c r="G732" s="38" t="n">
        <v>5</v>
      </c>
      <c r="H732" s="102" t="inlineStr">
        <is>
          <t>إضافة</t>
        </is>
      </c>
      <c r="I732" s="13" t="n"/>
    </row>
    <row r="733" ht="24.75" customHeight="1" s="138">
      <c r="A733" s="13" t="n">
        <v>727</v>
      </c>
      <c r="B733" s="14" t="n">
        <v>46156</v>
      </c>
      <c r="C733" s="17" t="n">
        <v>15</v>
      </c>
      <c r="D733" s="21" t="n">
        <v>10010113</v>
      </c>
      <c r="E733" s="28">
        <f>IFERROR(VLOOKUP(D733,'أرصدة المخزن'!$A:$E,3,0),"")</f>
        <v/>
      </c>
      <c r="F733" s="28">
        <f>IFERROR(VLOOKUP(D733,'أرصدة المخزن'!$A:$H,4,0),"")</f>
        <v/>
      </c>
      <c r="G733" s="38" t="n">
        <v>10</v>
      </c>
      <c r="H733" s="102" t="inlineStr">
        <is>
          <t>إضافة</t>
        </is>
      </c>
      <c r="I733" s="13" t="n"/>
    </row>
    <row r="734" ht="24.75" customHeight="1" s="138">
      <c r="A734" s="13" t="n">
        <v>728</v>
      </c>
      <c r="B734" s="14" t="n">
        <v>46156</v>
      </c>
      <c r="C734" s="17" t="n">
        <v>15</v>
      </c>
      <c r="D734" s="21" t="n">
        <v>10010151</v>
      </c>
      <c r="E734" s="28">
        <f>IFERROR(VLOOKUP(D734,'أرصدة المخزن'!$A:$E,3,0),"")</f>
        <v/>
      </c>
      <c r="F734" s="28">
        <f>IFERROR(VLOOKUP(D734,'أرصدة المخزن'!$A:$H,4,0),"")</f>
        <v/>
      </c>
      <c r="G734" s="38" t="n">
        <v>5</v>
      </c>
      <c r="H734" s="102" t="inlineStr">
        <is>
          <t>إضافة</t>
        </is>
      </c>
      <c r="I734" s="13" t="n"/>
    </row>
    <row r="735" ht="24.75" customHeight="1" s="138">
      <c r="A735" s="13" t="n">
        <v>729</v>
      </c>
      <c r="B735" s="14" t="n">
        <v>46156</v>
      </c>
      <c r="C735" s="17" t="n">
        <v>16</v>
      </c>
      <c r="D735" s="21" t="n">
        <v>10170078</v>
      </c>
      <c r="E735" s="28">
        <f>IFERROR(VLOOKUP(D735,'أرصدة المخزن'!$A:$E,3,0),"")</f>
        <v/>
      </c>
      <c r="F735" s="28">
        <f>IFERROR(VLOOKUP(D735,'أرصدة المخزن'!$A:$H,4,0),"")</f>
        <v/>
      </c>
      <c r="G735" s="38" t="n">
        <v>1</v>
      </c>
      <c r="H735" s="102" t="inlineStr">
        <is>
          <t>إضافة</t>
        </is>
      </c>
      <c r="I735" s="13" t="n"/>
    </row>
    <row r="736" ht="24.75" customHeight="1" s="138">
      <c r="A736" s="13" t="n">
        <v>730</v>
      </c>
      <c r="B736" s="14" t="n">
        <v>46156</v>
      </c>
      <c r="C736" s="17" t="n">
        <v>16</v>
      </c>
      <c r="D736" s="21" t="n">
        <v>10170054</v>
      </c>
      <c r="E736" s="28">
        <f>IFERROR(VLOOKUP(D736,'أرصدة المخزن'!$A:$E,3,0),"")</f>
        <v/>
      </c>
      <c r="F736" s="28">
        <f>IFERROR(VLOOKUP(D736,'أرصدة المخزن'!$A:$H,4,0),"")</f>
        <v/>
      </c>
      <c r="G736" s="38" t="n">
        <v>3</v>
      </c>
      <c r="H736" s="102" t="inlineStr">
        <is>
          <t>إضافة</t>
        </is>
      </c>
      <c r="I736" s="13" t="n"/>
    </row>
    <row r="737" ht="24.75" customHeight="1" s="138">
      <c r="A737" s="13" t="n">
        <v>731</v>
      </c>
      <c r="B737" s="14" t="n">
        <v>46156</v>
      </c>
      <c r="C737" s="17" t="n">
        <v>17</v>
      </c>
      <c r="D737" s="21" t="n">
        <v>9999</v>
      </c>
      <c r="E737" s="28">
        <f>IFERROR(VLOOKUP(D737,'أرصدة المخزن'!$A:$E,3,0),"")</f>
        <v/>
      </c>
      <c r="F737" s="28">
        <f>IFERROR(VLOOKUP(D737,'أرصدة المخزن'!$A:$H,4,0),"")</f>
        <v/>
      </c>
      <c r="G737" s="38" t="n">
        <v>0</v>
      </c>
      <c r="H737" s="102" t="inlineStr">
        <is>
          <t>إضافة</t>
        </is>
      </c>
      <c r="I737" s="13" t="inlineStr">
        <is>
          <t>إذن ملغي - مؤرشف بالسجل المستقل</t>
        </is>
      </c>
    </row>
    <row r="738" ht="24.75" customHeight="1" s="138">
      <c r="A738" s="13" t="n">
        <v>732</v>
      </c>
      <c r="B738" s="14" t="n">
        <v>46156</v>
      </c>
      <c r="C738" s="17" t="n">
        <v>18</v>
      </c>
      <c r="D738" s="21" t="n">
        <v>10050003</v>
      </c>
      <c r="E738" s="28">
        <f>IFERROR(VLOOKUP(D738,'أرصدة المخزن'!$A:$E,3,0),"")</f>
        <v/>
      </c>
      <c r="F738" s="28">
        <f>IFERROR(VLOOKUP(D738,'أرصدة المخزن'!$A:$H,4,0),"")</f>
        <v/>
      </c>
      <c r="G738" s="38" t="n">
        <v>90</v>
      </c>
      <c r="H738" s="102" t="inlineStr">
        <is>
          <t>إضافة</t>
        </is>
      </c>
      <c r="I738" s="13" t="n"/>
    </row>
    <row r="739" ht="24.75" customHeight="1" s="138">
      <c r="A739" s="13" t="n">
        <v>733</v>
      </c>
      <c r="B739" s="14" t="n">
        <v>46156</v>
      </c>
      <c r="C739" s="17" t="n">
        <v>18</v>
      </c>
      <c r="D739" s="21" t="n">
        <v>10050002</v>
      </c>
      <c r="E739" s="28">
        <f>IFERROR(VLOOKUP(D739,'أرصدة المخزن'!$A:$E,3,0),"")</f>
        <v/>
      </c>
      <c r="F739" s="28">
        <f>IFERROR(VLOOKUP(D739,'أرصدة المخزن'!$A:$H,4,0),"")</f>
        <v/>
      </c>
      <c r="G739" s="38" t="n">
        <v>2</v>
      </c>
      <c r="H739" s="102" t="inlineStr">
        <is>
          <t>إضافة</t>
        </is>
      </c>
      <c r="I739" s="13" t="inlineStr">
        <is>
          <t>وارد كايرو للنظافة</t>
        </is>
      </c>
    </row>
    <row r="740" ht="24.75" customHeight="1" s="138">
      <c r="A740" s="13" t="n">
        <v>734</v>
      </c>
      <c r="B740" s="14" t="n">
        <v>46156</v>
      </c>
      <c r="C740" s="17" t="n">
        <v>18</v>
      </c>
      <c r="D740" s="19" t="n">
        <v>10050005</v>
      </c>
      <c r="E740" s="28">
        <f>IFERROR(VLOOKUP(D740,'أرصدة المخزن'!$A:$E,3,0),"")</f>
        <v/>
      </c>
      <c r="F740" s="28">
        <f>IFERROR(VLOOKUP(D740,'أرصدة المخزن'!$A:$H,4,0),"")</f>
        <v/>
      </c>
      <c r="G740" s="38" t="n">
        <v>5</v>
      </c>
      <c r="H740" s="102" t="inlineStr">
        <is>
          <t>إضافة</t>
        </is>
      </c>
      <c r="I740" s="13" t="n"/>
    </row>
    <row r="741" ht="24.75" customHeight="1" s="138">
      <c r="A741" s="13" t="n">
        <v>735</v>
      </c>
      <c r="B741" s="14" t="n">
        <v>46158</v>
      </c>
      <c r="C741" s="17" t="n">
        <v>19</v>
      </c>
      <c r="D741" s="21" t="n">
        <v>10050012</v>
      </c>
      <c r="E741" s="28">
        <f>IFERROR(VLOOKUP(D741,'أرصدة المخزن'!$A:$E,3,0),"")</f>
        <v/>
      </c>
      <c r="F741" s="28">
        <f>IFERROR(VLOOKUP(D741,'أرصدة المخزن'!$A:$H,4,0),"")</f>
        <v/>
      </c>
      <c r="G741" s="38" t="n">
        <v>30</v>
      </c>
      <c r="H741" s="102" t="inlineStr">
        <is>
          <t>إضافة</t>
        </is>
      </c>
      <c r="I741" s="13" t="n"/>
    </row>
    <row r="742" ht="24.75" customHeight="1" s="138">
      <c r="A742" s="13" t="n">
        <v>736</v>
      </c>
      <c r="B742" s="14" t="n">
        <v>46158</v>
      </c>
      <c r="C742" s="17" t="n">
        <v>20</v>
      </c>
      <c r="D742" s="21" t="n">
        <v>10110012</v>
      </c>
      <c r="E742" s="28">
        <f>IFERROR(VLOOKUP(D742,'أرصدة المخزن'!$A:$E,3,0),"")</f>
        <v/>
      </c>
      <c r="F742" s="28">
        <f>IFERROR(VLOOKUP(D742,'أرصدة المخزن'!$A:$H,4,0),"")</f>
        <v/>
      </c>
      <c r="G742" s="38" t="n">
        <v>4</v>
      </c>
      <c r="H742" s="102" t="inlineStr">
        <is>
          <t>إضافة</t>
        </is>
      </c>
      <c r="I742" s="13" t="n"/>
    </row>
    <row r="743" ht="24.75" customHeight="1" s="138">
      <c r="A743" s="13" t="n">
        <v>737</v>
      </c>
      <c r="B743" s="14" t="n">
        <v>46158</v>
      </c>
      <c r="C743" s="17" t="n">
        <v>21</v>
      </c>
      <c r="D743" s="21" t="n">
        <v>10050002</v>
      </c>
      <c r="E743" s="28">
        <f>IFERROR(VLOOKUP(D743,'أرصدة المخزن'!$A:$E,3,0),"")</f>
        <v/>
      </c>
      <c r="F743" s="28">
        <f>IFERROR(VLOOKUP(D743,'أرصدة المخزن'!$A:$H,4,0),"")</f>
        <v/>
      </c>
      <c r="G743" s="38" t="n">
        <v>18</v>
      </c>
      <c r="H743" s="102" t="inlineStr">
        <is>
          <t>إضافة</t>
        </is>
      </c>
      <c r="I743" s="13" t="inlineStr">
        <is>
          <t>وارد كايرو للنظافة</t>
        </is>
      </c>
    </row>
    <row r="744" ht="24.75" customHeight="1" s="138">
      <c r="A744" s="13" t="n">
        <v>738</v>
      </c>
      <c r="B744" s="14" t="n">
        <v>46158</v>
      </c>
      <c r="C744" s="17" t="n">
        <v>21</v>
      </c>
      <c r="D744" s="19" t="n">
        <v>10050005</v>
      </c>
      <c r="E744" s="28">
        <f>IFERROR(VLOOKUP(D744,'أرصدة المخزن'!$A:$E,3,0),"")</f>
        <v/>
      </c>
      <c r="F744" s="28">
        <f>IFERROR(VLOOKUP(D744,'أرصدة المخزن'!$A:$H,4,0),"")</f>
        <v/>
      </c>
      <c r="G744" s="38" t="n">
        <v>5</v>
      </c>
      <c r="H744" s="102" t="inlineStr">
        <is>
          <t>إضافة</t>
        </is>
      </c>
      <c r="I744" s="13" t="n"/>
    </row>
    <row r="745" ht="24.75" customHeight="1" s="138">
      <c r="A745" s="13" t="n">
        <v>739</v>
      </c>
      <c r="B745" s="14" t="n">
        <v>46158</v>
      </c>
      <c r="C745" s="17" t="n">
        <v>22</v>
      </c>
      <c r="D745" s="21" t="n">
        <v>10070019</v>
      </c>
      <c r="E745" s="28">
        <f>IFERROR(VLOOKUP(D745,'أرصدة المخزن'!$A:$E,3,0),"")</f>
        <v/>
      </c>
      <c r="F745" s="28">
        <f>IFERROR(VLOOKUP(D745,'أرصدة المخزن'!$A:$H,4,0),"")</f>
        <v/>
      </c>
      <c r="G745" s="38" t="n">
        <v>12</v>
      </c>
      <c r="H745" s="102" t="inlineStr">
        <is>
          <t>إضافة</t>
        </is>
      </c>
      <c r="I745" s="13" t="n"/>
    </row>
    <row r="746" ht="24.75" customHeight="1" s="138">
      <c r="A746" s="13" t="n">
        <v>740</v>
      </c>
      <c r="B746" s="14" t="n">
        <v>46158</v>
      </c>
      <c r="C746" s="17" t="n">
        <v>22</v>
      </c>
      <c r="D746" s="21" t="n">
        <v>10070022</v>
      </c>
      <c r="E746" s="28">
        <f>IFERROR(VLOOKUP(D746,'أرصدة المخزن'!$A:$E,3,0),"")</f>
        <v/>
      </c>
      <c r="F746" s="28">
        <f>IFERROR(VLOOKUP(D746,'أرصدة المخزن'!$A:$H,4,0),"")</f>
        <v/>
      </c>
      <c r="G746" s="38" t="n">
        <v>28</v>
      </c>
      <c r="H746" s="102" t="inlineStr">
        <is>
          <t>إضافة</t>
        </is>
      </c>
      <c r="I746" s="13" t="n"/>
    </row>
    <row r="747" ht="24.75" customHeight="1" s="138">
      <c r="A747" s="13" t="n">
        <v>741</v>
      </c>
      <c r="B747" s="14" t="n">
        <v>46158</v>
      </c>
      <c r="C747" s="17" t="n">
        <v>22</v>
      </c>
      <c r="D747" s="21" t="n">
        <v>10090006</v>
      </c>
      <c r="E747" s="28">
        <f>IFERROR(VLOOKUP(D747,'أرصدة المخزن'!$A:$E,3,0),"")</f>
        <v/>
      </c>
      <c r="F747" s="28">
        <f>IFERROR(VLOOKUP(D747,'أرصدة المخزن'!$A:$H,4,0),"")</f>
        <v/>
      </c>
      <c r="G747" s="38" t="n">
        <v>3</v>
      </c>
      <c r="H747" s="102" t="inlineStr">
        <is>
          <t>إضافة</t>
        </is>
      </c>
      <c r="I747" s="13" t="n"/>
    </row>
    <row r="748" ht="24.75" customHeight="1" s="138">
      <c r="A748" s="13" t="n">
        <v>742</v>
      </c>
      <c r="B748" s="14" t="n">
        <v>46160</v>
      </c>
      <c r="C748" s="17" t="n">
        <v>23</v>
      </c>
      <c r="D748" s="21" t="n">
        <v>10010156</v>
      </c>
      <c r="E748" s="28">
        <f>IFERROR(VLOOKUP(D748,'أرصدة المخزن'!$A:$E,3,0),"")</f>
        <v/>
      </c>
      <c r="F748" s="28">
        <f>IFERROR(VLOOKUP(D748,'أرصدة المخزن'!$A:$H,4,0),"")</f>
        <v/>
      </c>
      <c r="G748" s="38" t="n">
        <v>8</v>
      </c>
      <c r="H748" s="102" t="inlineStr">
        <is>
          <t>إضافة</t>
        </is>
      </c>
      <c r="I748" s="13" t="n"/>
    </row>
    <row r="749" ht="24.75" customHeight="1" s="138">
      <c r="A749" s="13" t="n">
        <v>743</v>
      </c>
      <c r="B749" s="14" t="n">
        <v>46160</v>
      </c>
      <c r="C749" s="17" t="n">
        <v>23</v>
      </c>
      <c r="D749" s="21" t="n">
        <v>10010155</v>
      </c>
      <c r="E749" s="28">
        <f>IFERROR(VLOOKUP(D749,'أرصدة المخزن'!$A:$E,3,0),"")</f>
        <v/>
      </c>
      <c r="F749" s="28">
        <f>IFERROR(VLOOKUP(D749,'أرصدة المخزن'!$A:$H,4,0),"")</f>
        <v/>
      </c>
      <c r="G749" s="38" t="n">
        <v>3</v>
      </c>
      <c r="H749" s="102" t="inlineStr">
        <is>
          <t>إضافة</t>
        </is>
      </c>
      <c r="I749" s="13" t="n"/>
    </row>
    <row r="750" ht="24.75" customHeight="1" s="138">
      <c r="A750" s="13" t="n">
        <v>744</v>
      </c>
      <c r="B750" s="14" t="n">
        <v>46160</v>
      </c>
      <c r="C750" s="17" t="n">
        <v>23</v>
      </c>
      <c r="D750" s="21" t="n">
        <v>10010154</v>
      </c>
      <c r="E750" s="28">
        <f>IFERROR(VLOOKUP(D750,'أرصدة المخزن'!$A:$E,3,0),"")</f>
        <v/>
      </c>
      <c r="F750" s="28">
        <f>IFERROR(VLOOKUP(D750,'أرصدة المخزن'!$A:$H,4,0),"")</f>
        <v/>
      </c>
      <c r="G750" s="38" t="n">
        <v>12</v>
      </c>
      <c r="H750" s="102" t="inlineStr">
        <is>
          <t>إضافة</t>
        </is>
      </c>
      <c r="I750" s="13" t="n"/>
    </row>
    <row r="751" ht="24.75" customHeight="1" s="138">
      <c r="A751" s="13" t="n">
        <v>745</v>
      </c>
      <c r="B751" s="14" t="n">
        <v>46160</v>
      </c>
      <c r="C751" s="17" t="n">
        <v>23</v>
      </c>
      <c r="D751" s="21" t="n">
        <v>10010153</v>
      </c>
      <c r="E751" s="28">
        <f>IFERROR(VLOOKUP(D751,'أرصدة المخزن'!$A:$E,3,0),"")</f>
        <v/>
      </c>
      <c r="F751" s="28">
        <f>IFERROR(VLOOKUP(D751,'أرصدة المخزن'!$A:$H,4,0),"")</f>
        <v/>
      </c>
      <c r="G751" s="38" t="n">
        <v>32</v>
      </c>
      <c r="H751" s="102" t="inlineStr">
        <is>
          <t>إضافة</t>
        </is>
      </c>
      <c r="I751" s="13" t="n"/>
    </row>
    <row r="752" ht="24.75" customHeight="1" s="138">
      <c r="A752" s="13" t="n">
        <v>746</v>
      </c>
      <c r="B752" s="14" t="n">
        <v>46160</v>
      </c>
      <c r="C752" s="17" t="n">
        <v>23</v>
      </c>
      <c r="D752" s="21" t="n">
        <v>10010106</v>
      </c>
      <c r="E752" s="28">
        <f>IFERROR(VLOOKUP(D752,'أرصدة المخزن'!$A:$E,3,0),"")</f>
        <v/>
      </c>
      <c r="F752" s="28">
        <f>IFERROR(VLOOKUP(D752,'أرصدة المخزن'!$A:$H,4,0),"")</f>
        <v/>
      </c>
      <c r="G752" s="38" t="n">
        <v>120</v>
      </c>
      <c r="H752" s="102" t="inlineStr">
        <is>
          <t>إضافة</t>
        </is>
      </c>
      <c r="I752" s="13" t="n"/>
    </row>
    <row r="753" ht="24.75" customHeight="1" s="138">
      <c r="A753" s="13" t="n">
        <v>747</v>
      </c>
      <c r="B753" s="14" t="n">
        <v>46160</v>
      </c>
      <c r="C753" s="17" t="n">
        <v>23</v>
      </c>
      <c r="D753" s="21" t="n">
        <v>10010108</v>
      </c>
      <c r="E753" s="28">
        <f>IFERROR(VLOOKUP(D753,'أرصدة المخزن'!$A:$E,3,0),"")</f>
        <v/>
      </c>
      <c r="F753" s="28">
        <f>IFERROR(VLOOKUP(D753,'أرصدة المخزن'!$A:$H,4,0),"")</f>
        <v/>
      </c>
      <c r="G753" s="38" t="n">
        <v>40</v>
      </c>
      <c r="H753" s="102" t="inlineStr">
        <is>
          <t>إضافة</t>
        </is>
      </c>
      <c r="I753" s="13" t="n"/>
    </row>
    <row r="754" ht="24.75" customHeight="1" s="138">
      <c r="A754" s="13" t="n">
        <v>748</v>
      </c>
      <c r="B754" s="14" t="n">
        <v>46160</v>
      </c>
      <c r="C754" s="17" t="n">
        <v>24</v>
      </c>
      <c r="D754" s="21" t="n">
        <v>10010109</v>
      </c>
      <c r="E754" s="28">
        <f>IFERROR(VLOOKUP(D754,'أرصدة المخزن'!$A:$E,3,0),"")</f>
        <v/>
      </c>
      <c r="F754" s="28">
        <f>IFERROR(VLOOKUP(D754,'أرصدة المخزن'!$A:$H,4,0),"")</f>
        <v/>
      </c>
      <c r="G754" s="38" t="n">
        <v>20</v>
      </c>
      <c r="H754" s="102" t="inlineStr">
        <is>
          <t>إضافة</t>
        </is>
      </c>
      <c r="I754" s="13" t="inlineStr">
        <is>
          <t>وار د شركة لوتس</t>
        </is>
      </c>
    </row>
    <row r="755" ht="24.75" customHeight="1" s="138">
      <c r="A755" s="13" t="n">
        <v>749</v>
      </c>
      <c r="B755" s="14" t="n">
        <v>46160</v>
      </c>
      <c r="C755" s="17" t="n">
        <v>24</v>
      </c>
      <c r="D755" s="21" t="n">
        <v>10010125</v>
      </c>
      <c r="E755" s="28">
        <f>IFERROR(VLOOKUP(D755,'أرصدة المخزن'!$A:$E,3,0),"")</f>
        <v/>
      </c>
      <c r="F755" s="28">
        <f>IFERROR(VLOOKUP(D755,'أرصدة المخزن'!$A:$H,4,0),"")</f>
        <v/>
      </c>
      <c r="G755" s="38" t="n">
        <v>3</v>
      </c>
      <c r="H755" s="102" t="inlineStr">
        <is>
          <t>إضافة</t>
        </is>
      </c>
      <c r="I755" s="13" t="inlineStr">
        <is>
          <t>وار د شركة لوتس</t>
        </is>
      </c>
    </row>
    <row r="756" ht="24.75" customHeight="1" s="138">
      <c r="A756" s="13" t="n">
        <v>750</v>
      </c>
      <c r="B756" s="14" t="n">
        <v>46160</v>
      </c>
      <c r="C756" s="17" t="n">
        <v>24</v>
      </c>
      <c r="D756" s="21" t="n">
        <v>10010151</v>
      </c>
      <c r="E756" s="28">
        <f>IFERROR(VLOOKUP(D756,'أرصدة المخزن'!$A:$E,3,0),"")</f>
        <v/>
      </c>
      <c r="F756" s="28">
        <f>IFERROR(VLOOKUP(D756,'أرصدة المخزن'!$A:$H,4,0),"")</f>
        <v/>
      </c>
      <c r="G756" s="38" t="n">
        <v>104</v>
      </c>
      <c r="H756" s="102" t="inlineStr">
        <is>
          <t>إضافة</t>
        </is>
      </c>
      <c r="I756" s="13" t="inlineStr">
        <is>
          <t>وار د شركة لوتس</t>
        </is>
      </c>
    </row>
    <row r="757" ht="24.75" customHeight="1" s="138">
      <c r="A757" s="13" t="n">
        <v>751</v>
      </c>
      <c r="B757" s="14" t="n">
        <v>46162</v>
      </c>
      <c r="C757" s="17" t="n">
        <v>25</v>
      </c>
      <c r="D757" s="21" t="n">
        <v>10020154</v>
      </c>
      <c r="E757" s="28">
        <f>IFERROR(VLOOKUP(D757,'أرصدة المخزن'!$A:$E,3,0),"")</f>
        <v/>
      </c>
      <c r="F757" s="28">
        <f>IFERROR(VLOOKUP(D757,'أرصدة المخزن'!$A:$H,4,0),"")</f>
        <v/>
      </c>
      <c r="G757" s="38" t="n">
        <v>1</v>
      </c>
      <c r="H757" s="102" t="inlineStr">
        <is>
          <t>إضافة</t>
        </is>
      </c>
      <c r="I757" s="13" t="n"/>
    </row>
    <row r="758" ht="24.75" customHeight="1" s="138">
      <c r="A758" s="13" t="n">
        <v>752</v>
      </c>
      <c r="B758" s="14" t="n">
        <v>46162</v>
      </c>
      <c r="C758" s="17" t="n">
        <v>25</v>
      </c>
      <c r="D758" s="21" t="n">
        <v>10020175</v>
      </c>
      <c r="E758" s="28">
        <f>IFERROR(VLOOKUP(D758,'أرصدة المخزن'!$A:$E,3,0),"")</f>
        <v/>
      </c>
      <c r="F758" s="28">
        <f>IFERROR(VLOOKUP(D758,'أرصدة المخزن'!$A:$H,4,0),"")</f>
        <v/>
      </c>
      <c r="G758" s="38" t="n">
        <v>2</v>
      </c>
      <c r="H758" s="102" t="inlineStr">
        <is>
          <t>إضافة</t>
        </is>
      </c>
      <c r="I758" s="13" t="n"/>
    </row>
    <row r="759" ht="24.75" customHeight="1" s="138">
      <c r="A759" s="13" t="n">
        <v>753</v>
      </c>
      <c r="B759" s="14" t="n">
        <v>46162</v>
      </c>
      <c r="C759" s="17" t="n">
        <v>25</v>
      </c>
      <c r="D759" s="21" t="n">
        <v>10020158</v>
      </c>
      <c r="E759" s="28">
        <f>IFERROR(VLOOKUP(D759,'أرصدة المخزن'!$A:$E,3,0),"")</f>
        <v/>
      </c>
      <c r="F759" s="28">
        <f>IFERROR(VLOOKUP(D759,'أرصدة المخزن'!$A:$H,4,0),"")</f>
        <v/>
      </c>
      <c r="G759" s="38" t="n">
        <v>7</v>
      </c>
      <c r="H759" s="102" t="inlineStr">
        <is>
          <t>إضافة</t>
        </is>
      </c>
      <c r="I759" s="13" t="n"/>
    </row>
    <row r="760" ht="24.75" customHeight="1" s="138">
      <c r="A760" s="13" t="n">
        <v>754</v>
      </c>
      <c r="B760" s="14" t="n">
        <v>46162</v>
      </c>
      <c r="C760" s="17" t="n">
        <v>25</v>
      </c>
      <c r="D760" s="21" t="n">
        <v>10170038</v>
      </c>
      <c r="E760" s="28">
        <f>IFERROR(VLOOKUP(D760,'أرصدة المخزن'!$A:$E,3,0),"")</f>
        <v/>
      </c>
      <c r="F760" s="28">
        <f>IFERROR(VLOOKUP(D760,'أرصدة المخزن'!$A:$H,4,0),"")</f>
        <v/>
      </c>
      <c r="G760" s="38" t="n">
        <v>2</v>
      </c>
      <c r="H760" s="102" t="inlineStr">
        <is>
          <t>إضافة</t>
        </is>
      </c>
      <c r="I760" s="13" t="n"/>
    </row>
    <row r="761" ht="24.75" customHeight="1" s="138">
      <c r="A761" s="13" t="n">
        <v>755</v>
      </c>
      <c r="B761" s="14" t="n">
        <v>46165</v>
      </c>
      <c r="C761" s="17" t="n">
        <v>26</v>
      </c>
      <c r="D761" s="21" t="n">
        <v>10020094</v>
      </c>
      <c r="E761" s="28">
        <f>IFERROR(VLOOKUP(D761,'أرصدة المخزن'!$A:$E,3,0),"")</f>
        <v/>
      </c>
      <c r="F761" s="28">
        <f>IFERROR(VLOOKUP(D761,'أرصدة المخزن'!$A:$H,4,0),"")</f>
        <v/>
      </c>
      <c r="G761" s="38" t="n">
        <v>1</v>
      </c>
      <c r="H761" s="102" t="inlineStr">
        <is>
          <t>إضافة</t>
        </is>
      </c>
      <c r="I761" s="13" t="n"/>
    </row>
    <row r="762" ht="24.75" customHeight="1" s="138">
      <c r="A762" s="13" t="n">
        <v>756</v>
      </c>
      <c r="B762" s="14" t="n">
        <v>46165</v>
      </c>
      <c r="C762" s="17" t="n">
        <v>26</v>
      </c>
      <c r="D762" s="21" t="n">
        <v>10020093</v>
      </c>
      <c r="E762" s="28">
        <f>IFERROR(VLOOKUP(D762,'أرصدة المخزن'!$A:$E,3,0),"")</f>
        <v/>
      </c>
      <c r="F762" s="28">
        <f>IFERROR(VLOOKUP(D762,'أرصدة المخزن'!$A:$H,4,0),"")</f>
        <v/>
      </c>
      <c r="G762" s="38" t="n">
        <v>1</v>
      </c>
      <c r="H762" s="102" t="inlineStr">
        <is>
          <t>إضافة</t>
        </is>
      </c>
      <c r="I762" s="13" t="n"/>
    </row>
    <row r="763" ht="24.75" customHeight="1" s="138">
      <c r="A763" s="13" t="n">
        <v>757</v>
      </c>
      <c r="B763" s="14" t="n">
        <v>46165</v>
      </c>
      <c r="C763" s="17" t="n">
        <v>26</v>
      </c>
      <c r="D763" s="21" t="n">
        <v>10020139</v>
      </c>
      <c r="E763" s="28">
        <f>IFERROR(VLOOKUP(D763,'أرصدة المخزن'!$A:$E,3,0),"")</f>
        <v/>
      </c>
      <c r="F763" s="28">
        <f>IFERROR(VLOOKUP(D763,'أرصدة المخزن'!$A:$H,4,0),"")</f>
        <v/>
      </c>
      <c r="G763" s="38" t="n">
        <v>1</v>
      </c>
      <c r="H763" s="102" t="inlineStr">
        <is>
          <t>إضافة</t>
        </is>
      </c>
      <c r="I763" s="13" t="n"/>
    </row>
    <row r="764" ht="24.75" customHeight="1" s="138">
      <c r="A764" s="13" t="n">
        <v>758</v>
      </c>
      <c r="B764" s="14" t="n">
        <v>46166</v>
      </c>
      <c r="C764" s="17" t="n">
        <v>27</v>
      </c>
      <c r="D764" s="21" t="n">
        <v>10150001</v>
      </c>
      <c r="E764" s="28">
        <f>IFERROR(VLOOKUP(D764,'أرصدة المخزن'!$A:$E,3,0),"")</f>
        <v/>
      </c>
      <c r="F764" s="28">
        <f>IFERROR(VLOOKUP(D764,'أرصدة المخزن'!$A:$H,4,0),"")</f>
        <v/>
      </c>
      <c r="G764" s="38" t="n">
        <v>5</v>
      </c>
      <c r="H764" s="102" t="inlineStr">
        <is>
          <t>إضافة</t>
        </is>
      </c>
      <c r="I764" s="13" t="n"/>
    </row>
    <row r="765" ht="24.75" customHeight="1" s="138">
      <c r="A765" s="13" t="n">
        <v>759</v>
      </c>
      <c r="B765" s="14" t="n">
        <v>46166</v>
      </c>
      <c r="C765" s="17" t="n">
        <v>27</v>
      </c>
      <c r="D765" s="21" t="n">
        <v>10150002</v>
      </c>
      <c r="E765" s="28">
        <f>IFERROR(VLOOKUP(D765,'أرصدة المخزن'!$A:$E,3,0),"")</f>
        <v/>
      </c>
      <c r="F765" s="28">
        <f>IFERROR(VLOOKUP(D765,'أرصدة المخزن'!$A:$H,4,0),"")</f>
        <v/>
      </c>
      <c r="G765" s="38" t="n">
        <v>5</v>
      </c>
      <c r="H765" s="102" t="inlineStr">
        <is>
          <t>إضافة</t>
        </is>
      </c>
      <c r="I765" s="13" t="n"/>
    </row>
    <row r="766" ht="24.75" customHeight="1" s="138">
      <c r="A766" s="13" t="n">
        <v>760</v>
      </c>
      <c r="B766" s="14" t="n">
        <v>46166</v>
      </c>
      <c r="C766" s="17" t="n">
        <v>28</v>
      </c>
      <c r="D766" s="21" t="n">
        <v>10110005</v>
      </c>
      <c r="E766" s="28">
        <f>IFERROR(VLOOKUP(D766,'أرصدة المخزن'!$A:$E,3,0),"")</f>
        <v/>
      </c>
      <c r="F766" s="28">
        <f>IFERROR(VLOOKUP(D766,'أرصدة المخزن'!$A:$H,4,0),"")</f>
        <v/>
      </c>
      <c r="G766" s="38" t="n">
        <v>3</v>
      </c>
      <c r="H766" s="102" t="inlineStr">
        <is>
          <t>إضافة</t>
        </is>
      </c>
      <c r="I766" s="13" t="n"/>
    </row>
    <row r="767" ht="24.75" customHeight="1" s="138">
      <c r="A767" s="13" t="n">
        <v>761</v>
      </c>
      <c r="B767" s="14" t="n">
        <v>46166</v>
      </c>
      <c r="C767" s="17" t="n">
        <v>28</v>
      </c>
      <c r="D767" s="21" t="n">
        <v>10110015</v>
      </c>
      <c r="E767" s="28">
        <f>IFERROR(VLOOKUP(D767,'أرصدة المخزن'!$A:$E,3,0),"")</f>
        <v/>
      </c>
      <c r="F767" s="28">
        <f>IFERROR(VLOOKUP(D767,'أرصدة المخزن'!$A:$H,4,0),"")</f>
        <v/>
      </c>
      <c r="G767" s="38" t="n">
        <v>1</v>
      </c>
      <c r="H767" s="102" t="inlineStr">
        <is>
          <t>إضافة</t>
        </is>
      </c>
      <c r="I767" s="13" t="n"/>
    </row>
    <row r="768" ht="24.75" customHeight="1" s="138">
      <c r="A768" s="13" t="n">
        <v>762</v>
      </c>
      <c r="B768" s="14" t="n">
        <v>46166</v>
      </c>
      <c r="C768" s="17" t="n">
        <v>28</v>
      </c>
      <c r="D768" s="21" t="n">
        <v>10110001</v>
      </c>
      <c r="E768" s="28">
        <f>IFERROR(VLOOKUP(D768,'أرصدة المخزن'!$A:$E,3,0),"")</f>
        <v/>
      </c>
      <c r="F768" s="28">
        <f>IFERROR(VLOOKUP(D768,'أرصدة المخزن'!$A:$H,4,0),"")</f>
        <v/>
      </c>
      <c r="G768" s="38" t="n">
        <v>20</v>
      </c>
      <c r="H768" s="102" t="inlineStr">
        <is>
          <t>إضافة</t>
        </is>
      </c>
      <c r="I768" s="13" t="n"/>
    </row>
    <row r="769" ht="24.75" customHeight="1" s="138">
      <c r="A769" s="13" t="n">
        <v>763</v>
      </c>
      <c r="B769" s="14" t="n">
        <v>46166</v>
      </c>
      <c r="C769" s="17" t="n">
        <v>28</v>
      </c>
      <c r="D769" s="21" t="n">
        <v>10110007</v>
      </c>
      <c r="E769" s="28">
        <f>IFERROR(VLOOKUP(D769,'أرصدة المخزن'!$A:$E,3,0),"")</f>
        <v/>
      </c>
      <c r="F769" s="28">
        <f>IFERROR(VLOOKUP(D769,'أرصدة المخزن'!$A:$H,4,0),"")</f>
        <v/>
      </c>
      <c r="G769" s="38" t="n">
        <v>1</v>
      </c>
      <c r="H769" s="102" t="inlineStr">
        <is>
          <t>إضافة</t>
        </is>
      </c>
      <c r="I769" s="13" t="n"/>
    </row>
    <row r="770" ht="24.75" customHeight="1" s="138">
      <c r="A770" s="13" t="n">
        <v>764</v>
      </c>
      <c r="B770" s="14" t="n">
        <v>46166</v>
      </c>
      <c r="C770" s="17" t="n">
        <v>28</v>
      </c>
      <c r="D770" s="21" t="n">
        <v>10110010</v>
      </c>
      <c r="E770" s="28">
        <f>IFERROR(VLOOKUP(D770,'أرصدة المخزن'!$A:$E,3,0),"")</f>
        <v/>
      </c>
      <c r="F770" s="28">
        <f>IFERROR(VLOOKUP(D770,'أرصدة المخزن'!$A:$H,4,0),"")</f>
        <v/>
      </c>
      <c r="G770" s="38" t="n">
        <v>3</v>
      </c>
      <c r="H770" s="102" t="inlineStr">
        <is>
          <t>إضافة</t>
        </is>
      </c>
      <c r="I770" s="13" t="n"/>
    </row>
    <row r="771" ht="24.75" customHeight="1" s="138">
      <c r="A771" s="13" t="n">
        <v>765</v>
      </c>
      <c r="B771" s="14" t="n">
        <v>46166</v>
      </c>
      <c r="C771" s="17" t="n">
        <v>28</v>
      </c>
      <c r="D771" s="21" t="n">
        <v>10110011</v>
      </c>
      <c r="E771" s="28">
        <f>IFERROR(VLOOKUP(D771,'أرصدة المخزن'!$A:$E,3,0),"")</f>
        <v/>
      </c>
      <c r="F771" s="28">
        <f>IFERROR(VLOOKUP(D771,'أرصدة المخزن'!$A:$H,4,0),"")</f>
        <v/>
      </c>
      <c r="G771" s="38" t="n">
        <v>12</v>
      </c>
      <c r="H771" s="102" t="inlineStr">
        <is>
          <t>إضافة</t>
        </is>
      </c>
      <c r="I771" s="13" t="n"/>
    </row>
    <row r="772" ht="24.75" customHeight="1" s="138">
      <c r="A772" s="13" t="n">
        <v>766</v>
      </c>
      <c r="B772" s="14" t="n">
        <v>46166</v>
      </c>
      <c r="C772" s="17" t="n">
        <v>29</v>
      </c>
      <c r="D772" s="21" t="n">
        <v>10080001</v>
      </c>
      <c r="E772" s="28">
        <f>IFERROR(VLOOKUP(D772,'أرصدة المخزن'!$A:$E,3,0),"")</f>
        <v/>
      </c>
      <c r="F772" s="28">
        <f>IFERROR(VLOOKUP(D772,'أرصدة المخزن'!$A:$H,4,0),"")</f>
        <v/>
      </c>
      <c r="G772" s="38" t="n">
        <v>2</v>
      </c>
      <c r="H772" s="102" t="inlineStr">
        <is>
          <t>إضافة</t>
        </is>
      </c>
      <c r="I772" s="13" t="n"/>
    </row>
    <row r="773" ht="24.75" customHeight="1" s="138">
      <c r="A773" s="13" t="n">
        <v>767</v>
      </c>
      <c r="B773" s="14" t="n">
        <v>46166</v>
      </c>
      <c r="C773" s="17" t="n">
        <v>29</v>
      </c>
      <c r="D773" s="21" t="n">
        <v>10080002</v>
      </c>
      <c r="E773" s="28">
        <f>IFERROR(VLOOKUP(D773,'أرصدة المخزن'!$A:$E,3,0),"")</f>
        <v/>
      </c>
      <c r="F773" s="28">
        <f>IFERROR(VLOOKUP(D773,'أرصدة المخزن'!$A:$H,4,0),"")</f>
        <v/>
      </c>
      <c r="G773" s="38" t="n">
        <v>2</v>
      </c>
      <c r="H773" s="102" t="inlineStr">
        <is>
          <t>إضافة</t>
        </is>
      </c>
      <c r="I773" s="13" t="n"/>
    </row>
    <row r="774" ht="24.75" customHeight="1" s="138">
      <c r="A774" s="13" t="n">
        <v>768</v>
      </c>
      <c r="B774" s="14" t="n">
        <v>46166</v>
      </c>
      <c r="C774" s="17" t="n">
        <v>30</v>
      </c>
      <c r="D774" s="21" t="n">
        <v>10040009</v>
      </c>
      <c r="E774" s="28">
        <f>IFERROR(VLOOKUP(D774,'أرصدة المخزن'!$A:$E,3,0),"")</f>
        <v/>
      </c>
      <c r="F774" s="28">
        <f>IFERROR(VLOOKUP(D774,'أرصدة المخزن'!$A:$H,4,0),"")</f>
        <v/>
      </c>
      <c r="G774" s="38" t="n">
        <v>7</v>
      </c>
      <c r="H774" s="102" t="inlineStr">
        <is>
          <t>إضافة</t>
        </is>
      </c>
      <c r="I774" s="13" t="n"/>
    </row>
    <row r="775" ht="24.75" customHeight="1" s="138">
      <c r="A775" s="13" t="n">
        <v>769</v>
      </c>
      <c r="B775" s="14" t="n">
        <v>46166</v>
      </c>
      <c r="C775" s="17" t="n">
        <v>30</v>
      </c>
      <c r="D775" s="21" t="n">
        <v>10040014</v>
      </c>
      <c r="E775" s="28">
        <f>IFERROR(VLOOKUP(D775,'أرصدة المخزن'!$A:$E,3,0),"")</f>
        <v/>
      </c>
      <c r="F775" s="28">
        <f>IFERROR(VLOOKUP(D775,'أرصدة المخزن'!$A:$H,4,0),"")</f>
        <v/>
      </c>
      <c r="G775" s="38" t="n">
        <v>3</v>
      </c>
      <c r="H775" s="102" t="inlineStr">
        <is>
          <t>إضافة</t>
        </is>
      </c>
      <c r="I775" s="13" t="n"/>
    </row>
    <row r="776" ht="24.75" customHeight="1" s="138">
      <c r="A776" s="13" t="n">
        <v>770</v>
      </c>
      <c r="B776" s="14" t="n">
        <v>46166</v>
      </c>
      <c r="C776" s="17" t="n">
        <v>30</v>
      </c>
      <c r="D776" s="21" t="n">
        <v>10040013</v>
      </c>
      <c r="E776" s="28">
        <f>IFERROR(VLOOKUP(D776,'أرصدة المخزن'!$A:$E,3,0),"")</f>
        <v/>
      </c>
      <c r="F776" s="28">
        <f>IFERROR(VLOOKUP(D776,'أرصدة المخزن'!$A:$H,4,0),"")</f>
        <v/>
      </c>
      <c r="G776" s="38" t="n">
        <v>1</v>
      </c>
      <c r="H776" s="102" t="inlineStr">
        <is>
          <t>إضافة</t>
        </is>
      </c>
      <c r="I776" s="13" t="n"/>
    </row>
    <row r="777" ht="24.75" customHeight="1" s="138">
      <c r="A777" s="13" t="n">
        <v>771</v>
      </c>
      <c r="B777" s="14" t="n">
        <v>46166</v>
      </c>
      <c r="C777" s="17" t="n">
        <v>30</v>
      </c>
      <c r="D777" s="21" t="n">
        <v>10040008</v>
      </c>
      <c r="E777" s="28">
        <f>IFERROR(VLOOKUP(D777,'أرصدة المخزن'!$A:$E,3,0),"")</f>
        <v/>
      </c>
      <c r="F777" s="28">
        <f>IFERROR(VLOOKUP(D777,'أرصدة المخزن'!$A:$H,4,0),"")</f>
        <v/>
      </c>
      <c r="G777" s="38" t="n">
        <v>20</v>
      </c>
      <c r="H777" s="102" t="inlineStr">
        <is>
          <t>إضافة</t>
        </is>
      </c>
      <c r="I777" s="13" t="n"/>
    </row>
    <row r="778" ht="24.75" customHeight="1" s="138">
      <c r="A778" s="13" t="n">
        <v>772</v>
      </c>
      <c r="B778" s="14" t="n">
        <v>46166</v>
      </c>
      <c r="C778" s="17" t="n">
        <v>30</v>
      </c>
      <c r="D778" s="21" t="n">
        <v>10040028</v>
      </c>
      <c r="E778" s="28">
        <f>IFERROR(VLOOKUP(D778,'أرصدة المخزن'!$A:$E,3,0),"")</f>
        <v/>
      </c>
      <c r="F778" s="28">
        <f>IFERROR(VLOOKUP(D778,'أرصدة المخزن'!$A:$H,4,0),"")</f>
        <v/>
      </c>
      <c r="G778" s="38" t="n">
        <v>20</v>
      </c>
      <c r="H778" s="102" t="inlineStr">
        <is>
          <t>إضافة</t>
        </is>
      </c>
      <c r="I778" s="13" t="n"/>
    </row>
    <row r="779" ht="24.75" customHeight="1" s="138">
      <c r="A779" s="13" t="n">
        <v>773</v>
      </c>
      <c r="B779" s="14" t="n">
        <v>46166</v>
      </c>
      <c r="C779" s="17" t="n">
        <v>30</v>
      </c>
      <c r="D779" s="21" t="n">
        <v>10040048</v>
      </c>
      <c r="E779" s="28">
        <f>IFERROR(VLOOKUP(D779,'أرصدة المخزن'!$A:$E,3,0),"")</f>
        <v/>
      </c>
      <c r="F779" s="28">
        <f>IFERROR(VLOOKUP(D779,'أرصدة المخزن'!$A:$H,4,0),"")</f>
        <v/>
      </c>
      <c r="G779" s="38" t="n">
        <v>1</v>
      </c>
      <c r="H779" s="102" t="inlineStr">
        <is>
          <t>إضافة</t>
        </is>
      </c>
      <c r="I779" s="13" t="n"/>
    </row>
    <row r="780" ht="24.75" customHeight="1" s="138">
      <c r="A780" s="13" t="n">
        <v>774</v>
      </c>
      <c r="B780" s="14" t="n">
        <v>46166</v>
      </c>
      <c r="C780" s="17" t="n">
        <v>30</v>
      </c>
      <c r="D780" s="21" t="n">
        <v>10040041</v>
      </c>
      <c r="E780" s="28">
        <f>IFERROR(VLOOKUP(D780,'أرصدة المخزن'!$A:$E,3,0),"")</f>
        <v/>
      </c>
      <c r="F780" s="28">
        <f>IFERROR(VLOOKUP(D780,'أرصدة المخزن'!$A:$H,4,0),"")</f>
        <v/>
      </c>
      <c r="G780" s="38" t="n">
        <v>1</v>
      </c>
      <c r="H780" s="102" t="inlineStr">
        <is>
          <t>إضافة</t>
        </is>
      </c>
      <c r="I780" s="13" t="n"/>
    </row>
    <row r="781" ht="24.75" customHeight="1" s="138">
      <c r="A781" s="13" t="n">
        <v>775</v>
      </c>
      <c r="B781" s="14" t="n">
        <v>46166</v>
      </c>
      <c r="C781" s="17" t="n">
        <v>31</v>
      </c>
      <c r="D781" s="21" t="n">
        <v>10040029</v>
      </c>
      <c r="E781" s="28">
        <f>IFERROR(VLOOKUP(D781,'أرصدة المخزن'!$A:$E,3,0),"")</f>
        <v/>
      </c>
      <c r="F781" s="28">
        <f>IFERROR(VLOOKUP(D781,'أرصدة المخزن'!$A:$H,4,0),"")</f>
        <v/>
      </c>
      <c r="G781" s="38" t="n">
        <v>30</v>
      </c>
      <c r="H781" s="102" t="inlineStr">
        <is>
          <t>إضافة</t>
        </is>
      </c>
      <c r="I781" s="13" t="n"/>
    </row>
    <row r="782" ht="24.75" customHeight="1" s="138">
      <c r="A782" s="13" t="n">
        <v>776</v>
      </c>
      <c r="B782" s="14" t="n">
        <v>46167</v>
      </c>
      <c r="C782" s="17" t="n">
        <v>32</v>
      </c>
      <c r="D782" s="21" t="n">
        <v>10050002</v>
      </c>
      <c r="E782" s="28">
        <f>IFERROR(VLOOKUP(D782,'أرصدة المخزن'!$A:$E,3,0),"")</f>
        <v/>
      </c>
      <c r="F782" s="28">
        <f>IFERROR(VLOOKUP(D782,'أرصدة المخزن'!$A:$H,4,0),"")</f>
        <v/>
      </c>
      <c r="G782" s="38" t="n">
        <v>20</v>
      </c>
      <c r="H782" s="102" t="inlineStr">
        <is>
          <t>إضافة</t>
        </is>
      </c>
      <c r="I782" s="13" t="n"/>
    </row>
    <row r="783" ht="24.75" customHeight="1" s="138">
      <c r="A783" s="13" t="n">
        <v>777</v>
      </c>
      <c r="B783" s="14" t="n">
        <v>46167</v>
      </c>
      <c r="C783" s="17" t="n">
        <v>33</v>
      </c>
      <c r="D783" s="21" t="n">
        <v>10080005</v>
      </c>
      <c r="E783" s="28">
        <f>IFERROR(VLOOKUP(D783,'أرصدة المخزن'!$A:$E,3,0),"")</f>
        <v/>
      </c>
      <c r="F783" s="28">
        <f>IFERROR(VLOOKUP(D783,'أرصدة المخزن'!$A:$H,4,0),"")</f>
        <v/>
      </c>
      <c r="G783" s="38" t="n">
        <v>2</v>
      </c>
      <c r="H783" s="102" t="inlineStr">
        <is>
          <t>إضافة</t>
        </is>
      </c>
      <c r="I783" s="13" t="inlineStr">
        <is>
          <t>وارد لاين مشتريات</t>
        </is>
      </c>
    </row>
    <row r="784" ht="24.75" customHeight="1" s="138">
      <c r="A784" s="13" t="n">
        <v>778</v>
      </c>
      <c r="B784" s="14" t="n">
        <v>46167</v>
      </c>
      <c r="C784" s="17" t="n">
        <v>33</v>
      </c>
      <c r="D784" s="21" t="n">
        <v>10080013</v>
      </c>
      <c r="E784" s="28">
        <f>IFERROR(VLOOKUP(D784,'أرصدة المخزن'!$A:$E,3,0),"")</f>
        <v/>
      </c>
      <c r="F784" s="28">
        <f>IFERROR(VLOOKUP(D784,'أرصدة المخزن'!$A:$H,4,0),"")</f>
        <v/>
      </c>
      <c r="G784" s="38" t="n">
        <v>1</v>
      </c>
      <c r="H784" s="102" t="inlineStr">
        <is>
          <t>إضافة</t>
        </is>
      </c>
      <c r="I784" s="13" t="n"/>
    </row>
    <row r="785" ht="24.75" customHeight="1" s="138">
      <c r="A785" s="13" t="n">
        <v>779</v>
      </c>
      <c r="B785" s="14" t="n">
        <v>46167</v>
      </c>
      <c r="C785" s="17" t="n">
        <v>33</v>
      </c>
      <c r="D785" s="21" t="n">
        <v>10010127</v>
      </c>
      <c r="E785" s="28">
        <f>IFERROR(VLOOKUP(D785,'أرصدة المخزن'!$A:$E,3,0),"")</f>
        <v/>
      </c>
      <c r="F785" s="28">
        <f>IFERROR(VLOOKUP(D785,'أرصدة المخزن'!$A:$H,4,0),"")</f>
        <v/>
      </c>
      <c r="G785" s="38" t="n">
        <v>6</v>
      </c>
      <c r="H785" s="102" t="inlineStr">
        <is>
          <t>إضافة</t>
        </is>
      </c>
      <c r="I785" s="13" t="n"/>
    </row>
    <row r="786" ht="24.75" customHeight="1" s="138">
      <c r="A786" s="13" t="n">
        <v>780</v>
      </c>
      <c r="B786" s="14" t="n">
        <v>46167</v>
      </c>
      <c r="C786" s="17" t="n">
        <v>33</v>
      </c>
      <c r="D786" s="21" t="n">
        <v>10010183</v>
      </c>
      <c r="E786" s="28">
        <f>IFERROR(VLOOKUP(D786,'أرصدة المخزن'!$A:$E,3,0),"")</f>
        <v/>
      </c>
      <c r="F786" s="28">
        <f>IFERROR(VLOOKUP(D786,'أرصدة المخزن'!$A:$H,4,0),"")</f>
        <v/>
      </c>
      <c r="G786" s="38" t="n">
        <v>4</v>
      </c>
      <c r="H786" s="102" t="inlineStr">
        <is>
          <t>إضافة</t>
        </is>
      </c>
      <c r="I786" s="13" t="n"/>
    </row>
    <row r="787" ht="24.75" customHeight="1" s="138">
      <c r="A787" s="13" t="n">
        <v>781</v>
      </c>
      <c r="B787" s="14" t="n">
        <v>46167</v>
      </c>
      <c r="C787" s="17" t="n">
        <v>34</v>
      </c>
      <c r="D787" s="21" t="n">
        <v>9999</v>
      </c>
      <c r="E787" s="28">
        <f>IFERROR(VLOOKUP(D787,'أرصدة المخزن'!$A:$E,3,0),"")</f>
        <v/>
      </c>
      <c r="F787" s="28">
        <f>IFERROR(VLOOKUP(D787,'أرصدة المخزن'!$A:$H,4,0),"")</f>
        <v/>
      </c>
      <c r="G787" s="38" t="n">
        <v>0</v>
      </c>
      <c r="H787" s="102" t="inlineStr">
        <is>
          <t>إضافة</t>
        </is>
      </c>
      <c r="I787" s="13" t="inlineStr">
        <is>
          <t>إذن ملغي - مؤرشف بالسجل المستقل</t>
        </is>
      </c>
    </row>
    <row r="788" ht="24.75" customHeight="1" s="138">
      <c r="A788" s="13" t="n">
        <v>782</v>
      </c>
      <c r="B788" s="14" t="n">
        <v>46167</v>
      </c>
      <c r="C788" s="17" t="n">
        <v>34</v>
      </c>
      <c r="D788" s="21" t="n">
        <v>10020222</v>
      </c>
      <c r="E788" s="28">
        <f>IFERROR(VLOOKUP(D788,'أرصدة المخزن'!$A:$E,3,0),"")</f>
        <v/>
      </c>
      <c r="F788" s="28">
        <f>IFERROR(VLOOKUP(D788,'أرصدة المخزن'!$A:$H,4,0),"")</f>
        <v/>
      </c>
      <c r="G788" s="38" t="n">
        <v>235</v>
      </c>
      <c r="H788" s="102" t="inlineStr">
        <is>
          <t>إضافة</t>
        </is>
      </c>
      <c r="I788" s="13" t="n"/>
    </row>
    <row r="789" ht="24.75" customHeight="1" s="138">
      <c r="A789" s="13" t="n">
        <v>783</v>
      </c>
      <c r="B789" s="14" t="n">
        <v>46167</v>
      </c>
      <c r="C789" s="17" t="n">
        <v>34</v>
      </c>
      <c r="D789" s="21" t="n">
        <v>10020223</v>
      </c>
      <c r="E789" s="28">
        <f>IFERROR(VLOOKUP(D789,'أرصدة المخزن'!$A:$E,3,0),"")</f>
        <v/>
      </c>
      <c r="F789" s="28">
        <f>IFERROR(VLOOKUP(D789,'أرصدة المخزن'!$A:$H,4,0),"")</f>
        <v/>
      </c>
      <c r="G789" s="38" t="n">
        <v>83</v>
      </c>
      <c r="H789" s="102" t="inlineStr">
        <is>
          <t>إضافة</t>
        </is>
      </c>
      <c r="I789" s="13" t="n"/>
    </row>
    <row r="790" ht="24.75" customHeight="1" s="138">
      <c r="A790" s="13" t="n">
        <v>784</v>
      </c>
      <c r="B790" s="14" t="n">
        <v>46167</v>
      </c>
      <c r="C790" s="17" t="n">
        <v>34</v>
      </c>
      <c r="D790" s="21" t="n">
        <v>9999</v>
      </c>
      <c r="E790" s="28">
        <f>IFERROR(VLOOKUP(D790,'أرصدة المخزن'!$A:$E,3,0),"")</f>
        <v/>
      </c>
      <c r="F790" s="28">
        <f>IFERROR(VLOOKUP(D790,'أرصدة المخزن'!$A:$H,4,0),"")</f>
        <v/>
      </c>
      <c r="G790" s="38" t="n">
        <v>0</v>
      </c>
      <c r="H790" s="102" t="inlineStr">
        <is>
          <t>إضافة</t>
        </is>
      </c>
      <c r="I790" s="13" t="inlineStr">
        <is>
          <t>إذن ملغي - مؤرشف بالسجل المستقل</t>
        </is>
      </c>
    </row>
    <row r="791" ht="24.75" customHeight="1" s="138">
      <c r="A791" s="13" t="n">
        <v>785</v>
      </c>
      <c r="B791" s="14" t="n">
        <v>46167</v>
      </c>
      <c r="C791" s="17" t="n">
        <v>35</v>
      </c>
      <c r="D791" s="21" t="n">
        <v>10010087</v>
      </c>
      <c r="E791" s="28">
        <f>IFERROR(VLOOKUP(D791,'أرصدة المخزن'!$A:$E,3,0),"")</f>
        <v/>
      </c>
      <c r="F791" s="28">
        <f>IFERROR(VLOOKUP(D791,'أرصدة المخزن'!$A:$H,4,0),"")</f>
        <v/>
      </c>
      <c r="G791" s="38" t="n">
        <v>2</v>
      </c>
      <c r="H791" s="102" t="inlineStr">
        <is>
          <t>إضافة</t>
        </is>
      </c>
      <c r="I791" s="13" t="n"/>
    </row>
    <row r="792" ht="24.75" customHeight="1" s="138">
      <c r="A792" s="13" t="n">
        <v>786</v>
      </c>
      <c r="B792" s="14" t="n">
        <v>46167</v>
      </c>
      <c r="C792" s="17" t="n">
        <v>35</v>
      </c>
      <c r="D792" s="21" t="n">
        <v>10010056</v>
      </c>
      <c r="E792" s="28">
        <f>IFERROR(VLOOKUP(D792,'أرصدة المخزن'!$A:$E,3,0),"")</f>
        <v/>
      </c>
      <c r="F792" s="28">
        <f>IFERROR(VLOOKUP(D792,'أرصدة المخزن'!$A:$H,4,0),"")</f>
        <v/>
      </c>
      <c r="G792" s="38" t="n">
        <v>10</v>
      </c>
      <c r="H792" s="102" t="inlineStr">
        <is>
          <t>إضافة</t>
        </is>
      </c>
      <c r="I792" s="13" t="n"/>
    </row>
    <row r="793" ht="24.75" customHeight="1" s="138">
      <c r="A793" s="13" t="n">
        <v>787</v>
      </c>
      <c r="B793" s="14" t="n">
        <v>46167</v>
      </c>
      <c r="C793" s="17" t="n">
        <v>35</v>
      </c>
      <c r="D793" s="21" t="n">
        <v>10010067</v>
      </c>
      <c r="E793" s="28">
        <f>IFERROR(VLOOKUP(D793,'أرصدة المخزن'!$A:$E,3,0),"")</f>
        <v/>
      </c>
      <c r="F793" s="28">
        <f>IFERROR(VLOOKUP(D793,'أرصدة المخزن'!$A:$H,4,0),"")</f>
        <v/>
      </c>
      <c r="G793" s="38" t="n">
        <v>1</v>
      </c>
      <c r="H793" s="102" t="inlineStr">
        <is>
          <t>إضافة</t>
        </is>
      </c>
      <c r="I793" s="13" t="n"/>
    </row>
    <row r="794" ht="24.75" customHeight="1" s="138">
      <c r="A794" s="13" t="n">
        <v>788</v>
      </c>
      <c r="B794" s="14" t="n">
        <v>46167</v>
      </c>
      <c r="C794" s="17" t="n">
        <v>35</v>
      </c>
      <c r="D794" s="21" t="n">
        <v>10010064</v>
      </c>
      <c r="E794" s="28">
        <f>IFERROR(VLOOKUP(D794,'أرصدة المخزن'!$A:$E,3,0),"")</f>
        <v/>
      </c>
      <c r="F794" s="28">
        <f>IFERROR(VLOOKUP(D794,'أرصدة المخزن'!$A:$H,4,0),"")</f>
        <v/>
      </c>
      <c r="G794" s="38" t="n">
        <v>100</v>
      </c>
      <c r="H794" s="102" t="inlineStr">
        <is>
          <t>إضافة</t>
        </is>
      </c>
      <c r="I794" s="13" t="n"/>
    </row>
    <row r="795" ht="24.75" customHeight="1" s="138">
      <c r="A795" s="13" t="n">
        <v>789</v>
      </c>
      <c r="B795" s="14" t="n">
        <v>46167</v>
      </c>
      <c r="C795" s="17" t="n">
        <v>35</v>
      </c>
      <c r="D795" s="21" t="n">
        <v>10010140</v>
      </c>
      <c r="E795" s="28">
        <f>IFERROR(VLOOKUP(D795,'أرصدة المخزن'!$A:$E,3,0),"")</f>
        <v/>
      </c>
      <c r="F795" s="28">
        <f>IFERROR(VLOOKUP(D795,'أرصدة المخزن'!$A:$H,4,0),"")</f>
        <v/>
      </c>
      <c r="G795" s="38" t="n">
        <v>100</v>
      </c>
      <c r="H795" s="102" t="inlineStr">
        <is>
          <t>إضافة</t>
        </is>
      </c>
      <c r="I795" s="13" t="n"/>
    </row>
    <row r="796" ht="24.75" customHeight="1" s="138">
      <c r="A796" s="13" t="n">
        <v>790</v>
      </c>
      <c r="B796" s="14" t="n">
        <v>46167</v>
      </c>
      <c r="C796" s="17" t="n">
        <v>35</v>
      </c>
      <c r="D796" s="21" t="n">
        <v>10010059</v>
      </c>
      <c r="E796" s="28">
        <f>IFERROR(VLOOKUP(D796,'أرصدة المخزن'!$A:$E,3,0),"")</f>
        <v/>
      </c>
      <c r="F796" s="28">
        <f>IFERROR(VLOOKUP(D796,'أرصدة المخزن'!$A:$H,4,0),"")</f>
        <v/>
      </c>
      <c r="G796" s="38" t="n">
        <v>200</v>
      </c>
      <c r="H796" s="102" t="inlineStr">
        <is>
          <t>إضافة</t>
        </is>
      </c>
      <c r="I796" s="13" t="n"/>
    </row>
    <row r="797" ht="24.75" customHeight="1" s="138">
      <c r="A797" s="13" t="n">
        <v>791</v>
      </c>
      <c r="B797" s="14" t="n">
        <v>46167</v>
      </c>
      <c r="C797" s="17" t="n">
        <v>36</v>
      </c>
      <c r="D797" s="21" t="n">
        <v>10020162</v>
      </c>
      <c r="E797" s="28">
        <f>IFERROR(VLOOKUP(D797,'أرصدة المخزن'!$A:$E,3,0),"")</f>
        <v/>
      </c>
      <c r="F797" s="28">
        <f>IFERROR(VLOOKUP(D797,'أرصدة المخزن'!$A:$H,4,0),"")</f>
        <v/>
      </c>
      <c r="G797" s="38" t="n">
        <v>4</v>
      </c>
      <c r="H797" s="102" t="inlineStr">
        <is>
          <t>إضافة</t>
        </is>
      </c>
      <c r="I797" s="13" t="n"/>
    </row>
    <row r="798" ht="24.75" customHeight="1" s="138">
      <c r="A798" s="13" t="n">
        <v>792</v>
      </c>
      <c r="B798" s="14" t="n">
        <v>46167</v>
      </c>
      <c r="C798" s="17" t="n">
        <v>36</v>
      </c>
      <c r="D798" s="21" t="n">
        <v>10170003</v>
      </c>
      <c r="E798" s="28">
        <f>IFERROR(VLOOKUP(D798,'أرصدة المخزن'!$A:$E,3,0),"")</f>
        <v/>
      </c>
      <c r="F798" s="28">
        <f>IFERROR(VLOOKUP(D798,'أرصدة المخزن'!$A:$H,4,0),"")</f>
        <v/>
      </c>
      <c r="G798" s="38" t="n">
        <v>4</v>
      </c>
      <c r="H798" s="102" t="inlineStr">
        <is>
          <t>إضافة</t>
        </is>
      </c>
      <c r="I798" s="13" t="n"/>
    </row>
    <row r="799" ht="24.75" customHeight="1" s="138">
      <c r="A799" s="13" t="n">
        <v>793</v>
      </c>
      <c r="B799" s="14" t="n">
        <v>46167</v>
      </c>
      <c r="C799" s="17" t="n">
        <v>36</v>
      </c>
      <c r="D799" s="21" t="n">
        <v>10010005</v>
      </c>
      <c r="E799" s="28">
        <f>IFERROR(VLOOKUP(D799,'أرصدة المخزن'!$A:$E,3,0),"")</f>
        <v/>
      </c>
      <c r="F799" s="28">
        <f>IFERROR(VLOOKUP(D799,'أرصدة المخزن'!$A:$H,4,0),"")</f>
        <v/>
      </c>
      <c r="G799" s="38" t="n">
        <v>2</v>
      </c>
      <c r="H799" s="102" t="inlineStr">
        <is>
          <t>إضافة</t>
        </is>
      </c>
      <c r="I799" s="13" t="n"/>
    </row>
    <row r="800" ht="24.75" customHeight="1" s="138">
      <c r="A800" s="13" t="n">
        <v>794</v>
      </c>
      <c r="B800" s="14" t="n">
        <v>46167</v>
      </c>
      <c r="C800" s="17" t="n">
        <v>36</v>
      </c>
      <c r="D800" s="21" t="n">
        <v>10020225</v>
      </c>
      <c r="E800" s="28">
        <f>IFERROR(VLOOKUP(D800,'أرصدة المخزن'!$A:$E,3,0),"")</f>
        <v/>
      </c>
      <c r="F800" s="28">
        <f>IFERROR(VLOOKUP(D800,'أرصدة المخزن'!$A:$H,4,0),"")</f>
        <v/>
      </c>
      <c r="G800" s="38" t="n">
        <v>3</v>
      </c>
      <c r="H800" s="102" t="inlineStr">
        <is>
          <t>إضافة</t>
        </is>
      </c>
      <c r="I800" s="13" t="n"/>
    </row>
    <row r="801" ht="24.75" customHeight="1" s="138">
      <c r="A801" s="13" t="n">
        <v>795</v>
      </c>
      <c r="B801" s="14" t="n">
        <v>46167</v>
      </c>
      <c r="C801" s="17" t="n">
        <v>36</v>
      </c>
      <c r="D801" s="21" t="n">
        <v>10020252</v>
      </c>
      <c r="E801" s="28">
        <f>IFERROR(VLOOKUP(D801,'أرصدة المخزن'!$A:$E,3,0),"")</f>
        <v/>
      </c>
      <c r="F801" s="28">
        <f>IFERROR(VLOOKUP(D801,'أرصدة المخزن'!$A:$H,4,0),"")</f>
        <v/>
      </c>
      <c r="G801" s="38" t="n">
        <v>1</v>
      </c>
      <c r="H801" s="102" t="inlineStr">
        <is>
          <t>إضافة</t>
        </is>
      </c>
      <c r="I801" s="13" t="n"/>
    </row>
    <row r="802" ht="24.75" customHeight="1" s="138">
      <c r="A802" s="13" t="n">
        <v>796</v>
      </c>
      <c r="B802" s="14" t="n">
        <v>46167</v>
      </c>
      <c r="C802" s="17" t="n">
        <v>36</v>
      </c>
      <c r="D802" s="21" t="n">
        <v>10170058</v>
      </c>
      <c r="E802" s="28">
        <f>IFERROR(VLOOKUP(D802,'أرصدة المخزن'!$A:$E,3,0),"")</f>
        <v/>
      </c>
      <c r="F802" s="28">
        <f>IFERROR(VLOOKUP(D802,'أرصدة المخزن'!$A:$H,4,0),"")</f>
        <v/>
      </c>
      <c r="G802" s="38" t="n">
        <v>1</v>
      </c>
      <c r="H802" s="102" t="inlineStr">
        <is>
          <t>إضافة</t>
        </is>
      </c>
      <c r="I802" s="13" t="n"/>
    </row>
    <row r="803" ht="24.75" customHeight="1" s="138">
      <c r="A803" s="13" t="n">
        <v>797</v>
      </c>
      <c r="B803" s="14" t="n">
        <v>46167</v>
      </c>
      <c r="C803" s="17" t="n">
        <v>37</v>
      </c>
      <c r="D803" s="21" t="n">
        <v>10030052</v>
      </c>
      <c r="E803" s="28">
        <f>IFERROR(VLOOKUP(D803,'أرصدة المخزن'!$A:$E,3,0),"")</f>
        <v/>
      </c>
      <c r="F803" s="28">
        <f>IFERROR(VLOOKUP(D803,'أرصدة المخزن'!$A:$H,4,0),"")</f>
        <v/>
      </c>
      <c r="G803" s="38" t="n">
        <v>2</v>
      </c>
      <c r="H803" s="102" t="inlineStr">
        <is>
          <t>إضافة</t>
        </is>
      </c>
      <c r="I803" s="13" t="inlineStr">
        <is>
          <t>وارد من التشغيل لاين للمسطحات المائية</t>
        </is>
      </c>
    </row>
    <row r="804" ht="24.75" customHeight="1" s="138">
      <c r="A804" s="13" t="n">
        <v>798</v>
      </c>
      <c r="B804" s="14" t="n">
        <v>46167</v>
      </c>
      <c r="C804" s="17" t="n">
        <v>37</v>
      </c>
      <c r="D804" s="21" t="n">
        <v>10020023</v>
      </c>
      <c r="E804" s="28">
        <f>IFERROR(VLOOKUP(D804,'أرصدة المخزن'!$A:$E,3,0),"")</f>
        <v/>
      </c>
      <c r="F804" s="28">
        <f>IFERROR(VLOOKUP(D804,'أرصدة المخزن'!$A:$H,4,0),"")</f>
        <v/>
      </c>
      <c r="G804" s="38" t="n">
        <v>1</v>
      </c>
      <c r="H804" s="102" t="inlineStr">
        <is>
          <t>إضافة</t>
        </is>
      </c>
      <c r="I804" s="13" t="inlineStr">
        <is>
          <t>وارد من التشغيل لاين للمسطحات المائية</t>
        </is>
      </c>
    </row>
    <row r="805" ht="24.75" customHeight="1" s="138">
      <c r="A805" s="13" t="n">
        <v>799</v>
      </c>
      <c r="B805" s="14" t="n">
        <v>46167</v>
      </c>
      <c r="C805" s="17" t="n">
        <v>37</v>
      </c>
      <c r="D805" s="21" t="n">
        <v>10020026</v>
      </c>
      <c r="E805" s="28">
        <f>IFERROR(VLOOKUP(D805,'أرصدة المخزن'!$A:$E,3,0),"")</f>
        <v/>
      </c>
      <c r="F805" s="28">
        <f>IFERROR(VLOOKUP(D805,'أرصدة المخزن'!$A:$H,4,0),"")</f>
        <v/>
      </c>
      <c r="G805" s="38" t="n">
        <v>3</v>
      </c>
      <c r="H805" s="102" t="inlineStr">
        <is>
          <t>إضافة</t>
        </is>
      </c>
      <c r="I805" s="13" t="inlineStr">
        <is>
          <t>وارد من التشغيل لاين للمسطحات المائية</t>
        </is>
      </c>
    </row>
    <row r="806" ht="24.75" customHeight="1" s="138">
      <c r="A806" s="13" t="n">
        <v>800</v>
      </c>
      <c r="B806" s="14" t="n">
        <v>46167</v>
      </c>
      <c r="C806" s="17" t="n">
        <v>37</v>
      </c>
      <c r="D806" s="21" t="n">
        <v>10020007</v>
      </c>
      <c r="E806" s="28">
        <f>IFERROR(VLOOKUP(D806,'أرصدة المخزن'!$A:$E,3,0),"")</f>
        <v/>
      </c>
      <c r="F806" s="28">
        <f>IFERROR(VLOOKUP(D806,'أرصدة المخزن'!$A:$H,4,0),"")</f>
        <v/>
      </c>
      <c r="G806" s="38" t="n">
        <v>29</v>
      </c>
      <c r="H806" s="102" t="inlineStr">
        <is>
          <t>إضافة</t>
        </is>
      </c>
      <c r="I806" s="13" t="inlineStr">
        <is>
          <t>وارد من التشغيل لاين للمسطحات المائية</t>
        </is>
      </c>
    </row>
    <row r="807" ht="24.75" customHeight="1" s="138">
      <c r="A807" s="13" t="n">
        <v>801</v>
      </c>
      <c r="B807" s="14" t="n">
        <v>46167</v>
      </c>
      <c r="C807" s="17" t="n">
        <v>37</v>
      </c>
      <c r="D807" s="21" t="n">
        <v>10020012</v>
      </c>
      <c r="E807" s="28">
        <f>IFERROR(VLOOKUP(D807,'أرصدة المخزن'!$A:$E,3,0),"")</f>
        <v/>
      </c>
      <c r="F807" s="28">
        <f>IFERROR(VLOOKUP(D807,'أرصدة المخزن'!$A:$H,4,0),"")</f>
        <v/>
      </c>
      <c r="G807" s="38" t="n">
        <v>14</v>
      </c>
      <c r="H807" s="102" t="inlineStr">
        <is>
          <t>إضافة</t>
        </is>
      </c>
      <c r="I807" s="13" t="inlineStr">
        <is>
          <t>وارد من التشغيل لاين للمسطحات المائية</t>
        </is>
      </c>
    </row>
    <row r="808" ht="24.75" customHeight="1" s="138">
      <c r="A808" s="13" t="n">
        <v>802</v>
      </c>
      <c r="B808" s="14" t="n">
        <v>46167</v>
      </c>
      <c r="C808" s="17" t="n">
        <v>37</v>
      </c>
      <c r="D808" s="21" t="n">
        <v>10020004</v>
      </c>
      <c r="E808" s="28">
        <f>IFERROR(VLOOKUP(D808,'أرصدة المخزن'!$A:$E,3,0),"")</f>
        <v/>
      </c>
      <c r="F808" s="28">
        <f>IFERROR(VLOOKUP(D808,'أرصدة المخزن'!$A:$H,4,0),"")</f>
        <v/>
      </c>
      <c r="G808" s="38" t="n">
        <v>5</v>
      </c>
      <c r="H808" s="102" t="inlineStr">
        <is>
          <t>إضافة</t>
        </is>
      </c>
      <c r="I808" s="13" t="inlineStr">
        <is>
          <t>وارد من التشغيل لاين للمسطحات المائية</t>
        </is>
      </c>
    </row>
    <row r="809" ht="24.75" customHeight="1" s="138">
      <c r="A809" s="13" t="n">
        <v>803</v>
      </c>
      <c r="B809" s="14" t="n">
        <v>46167</v>
      </c>
      <c r="C809" s="17" t="n">
        <v>37</v>
      </c>
      <c r="D809" s="21" t="n">
        <v>10020013</v>
      </c>
      <c r="E809" s="28">
        <f>IFERROR(VLOOKUP(D809,'أرصدة المخزن'!$A:$E,3,0),"")</f>
        <v/>
      </c>
      <c r="F809" s="28">
        <f>IFERROR(VLOOKUP(D809,'أرصدة المخزن'!$A:$H,4,0),"")</f>
        <v/>
      </c>
      <c r="G809" s="38" t="n">
        <v>14</v>
      </c>
      <c r="H809" s="102" t="inlineStr">
        <is>
          <t>إضافة</t>
        </is>
      </c>
      <c r="I809" s="13" t="inlineStr">
        <is>
          <t>وارد من التشغيل لاين للمسطحات المائية</t>
        </is>
      </c>
    </row>
    <row r="810" ht="24.75" customHeight="1" s="138">
      <c r="A810" s="13" t="n">
        <v>804</v>
      </c>
      <c r="B810" s="14" t="n">
        <v>46167</v>
      </c>
      <c r="C810" s="17" t="n">
        <v>38</v>
      </c>
      <c r="D810" s="21" t="n">
        <v>10040042</v>
      </c>
      <c r="E810" s="28">
        <f>IFERROR(VLOOKUP(D810,'أرصدة المخزن'!$A:$E,3,0),"")</f>
        <v/>
      </c>
      <c r="F810" s="28">
        <f>IFERROR(VLOOKUP(D810,'أرصدة المخزن'!$A:$H,4,0),"")</f>
        <v/>
      </c>
      <c r="G810" s="38" t="n">
        <v>1</v>
      </c>
      <c r="H810" s="102" t="inlineStr">
        <is>
          <t>إضافة</t>
        </is>
      </c>
      <c r="I810" s="13" t="inlineStr">
        <is>
          <t>وارد من التشغيل لاين للمسطحات المائية</t>
        </is>
      </c>
    </row>
    <row r="811" ht="24.75" customHeight="1" s="138">
      <c r="A811" s="13" t="n">
        <v>805</v>
      </c>
      <c r="B811" s="14" t="n">
        <v>46167</v>
      </c>
      <c r="C811" s="17" t="n">
        <v>38</v>
      </c>
      <c r="D811" s="21" t="n">
        <v>10020065</v>
      </c>
      <c r="E811" s="28">
        <f>IFERROR(VLOOKUP(D811,'أرصدة المخزن'!$A:$E,3,0),"")</f>
        <v/>
      </c>
      <c r="F811" s="28">
        <f>IFERROR(VLOOKUP(D811,'أرصدة المخزن'!$A:$H,4,0),"")</f>
        <v/>
      </c>
      <c r="G811" s="38" t="n">
        <v>2</v>
      </c>
      <c r="H811" s="102" t="inlineStr">
        <is>
          <t>إضافة</t>
        </is>
      </c>
      <c r="I811" s="13" t="inlineStr">
        <is>
          <t>وارد من التشغيل لاين للمسطحات المائية</t>
        </is>
      </c>
    </row>
    <row r="812" ht="24.75" customHeight="1" s="138">
      <c r="A812" s="13" t="n">
        <v>806</v>
      </c>
      <c r="B812" s="14" t="n">
        <v>46167</v>
      </c>
      <c r="C812" s="17" t="n">
        <v>38</v>
      </c>
      <c r="D812" s="21" t="n">
        <v>10020063</v>
      </c>
      <c r="E812" s="28">
        <f>IFERROR(VLOOKUP(D812,'أرصدة المخزن'!$A:$E,3,0),"")</f>
        <v/>
      </c>
      <c r="F812" s="28">
        <f>IFERROR(VLOOKUP(D812,'أرصدة المخزن'!$A:$H,4,0),"")</f>
        <v/>
      </c>
      <c r="G812" s="38" t="n">
        <v>2</v>
      </c>
      <c r="H812" s="102" t="inlineStr">
        <is>
          <t>إضافة</t>
        </is>
      </c>
      <c r="I812" s="13" t="inlineStr">
        <is>
          <t>وارد من التشغيل لاين للمسطحات المائية</t>
        </is>
      </c>
    </row>
    <row r="813" ht="24.75" customHeight="1" s="138">
      <c r="A813" s="13" t="n">
        <v>807</v>
      </c>
      <c r="B813" s="14" t="n">
        <v>46167</v>
      </c>
      <c r="C813" s="17" t="n">
        <v>38</v>
      </c>
      <c r="D813" s="21" t="n">
        <v>10020053</v>
      </c>
      <c r="E813" s="28">
        <f>IFERROR(VLOOKUP(D813,'أرصدة المخزن'!$A:$E,3,0),"")</f>
        <v/>
      </c>
      <c r="F813" s="28">
        <f>IFERROR(VLOOKUP(D813,'أرصدة المخزن'!$A:$H,4,0),"")</f>
        <v/>
      </c>
      <c r="G813" s="38" t="n">
        <v>2</v>
      </c>
      <c r="H813" s="102" t="inlineStr">
        <is>
          <t>إضافة</t>
        </is>
      </c>
      <c r="I813" s="13" t="inlineStr">
        <is>
          <t>وارد من التشغيل لاين للمسطحات المائية</t>
        </is>
      </c>
    </row>
    <row r="814" ht="24.75" customHeight="1" s="138">
      <c r="A814" s="13" t="n">
        <v>808</v>
      </c>
      <c r="B814" s="14" t="n">
        <v>46167</v>
      </c>
      <c r="C814" s="17" t="n">
        <v>38</v>
      </c>
      <c r="D814" s="21" t="n">
        <v>10020035</v>
      </c>
      <c r="E814" s="28">
        <f>IFERROR(VLOOKUP(D814,'أرصدة المخزن'!$A:$E,3,0),"")</f>
        <v/>
      </c>
      <c r="F814" s="28">
        <f>IFERROR(VLOOKUP(D814,'أرصدة المخزن'!$A:$H,4,0),"")</f>
        <v/>
      </c>
      <c r="G814" s="38" t="n">
        <v>2</v>
      </c>
      <c r="H814" s="102" t="inlineStr">
        <is>
          <t>إضافة</t>
        </is>
      </c>
      <c r="I814" s="13" t="inlineStr">
        <is>
          <t>وارد من التشغيل لاين للمسطحات المائية</t>
        </is>
      </c>
    </row>
    <row r="815" ht="24.75" customHeight="1" s="138">
      <c r="A815" s="13" t="n">
        <v>809</v>
      </c>
      <c r="B815" s="14" t="n">
        <v>46167</v>
      </c>
      <c r="C815" s="17" t="n">
        <v>38</v>
      </c>
      <c r="D815" s="21" t="n">
        <v>10020031</v>
      </c>
      <c r="E815" s="28">
        <f>IFERROR(VLOOKUP(D815,'أرصدة المخزن'!$A:$E,3,0),"")</f>
        <v/>
      </c>
      <c r="F815" s="28">
        <f>IFERROR(VLOOKUP(D815,'أرصدة المخزن'!$A:$H,4,0),"")</f>
        <v/>
      </c>
      <c r="G815" s="38" t="n">
        <v>1</v>
      </c>
      <c r="H815" s="102" t="inlineStr">
        <is>
          <t>إضافة</t>
        </is>
      </c>
      <c r="I815" s="13" t="inlineStr">
        <is>
          <t>وارد من التشغيل لاين للمسطحات المائية</t>
        </is>
      </c>
    </row>
    <row r="816" ht="24.75" customHeight="1" s="138">
      <c r="A816" s="13" t="n">
        <v>810</v>
      </c>
      <c r="B816" s="14" t="n">
        <v>46167</v>
      </c>
      <c r="C816" s="17" t="n">
        <v>38</v>
      </c>
      <c r="D816" s="21" t="n">
        <v>10020015</v>
      </c>
      <c r="E816" s="28">
        <f>IFERROR(VLOOKUP(D816,'أرصدة المخزن'!$A:$E,3,0),"")</f>
        <v/>
      </c>
      <c r="F816" s="28">
        <f>IFERROR(VLOOKUP(D816,'أرصدة المخزن'!$A:$H,4,0),"")</f>
        <v/>
      </c>
      <c r="G816" s="38" t="n">
        <v>20</v>
      </c>
      <c r="H816" s="102" t="inlineStr">
        <is>
          <t>إضافة</t>
        </is>
      </c>
      <c r="I816" s="13" t="inlineStr">
        <is>
          <t>وارد من التشغيل لاين للمسطحات المائية</t>
        </is>
      </c>
    </row>
    <row r="817" ht="24.75" customHeight="1" s="138">
      <c r="A817" s="13" t="n">
        <v>811</v>
      </c>
      <c r="B817" s="14" t="n">
        <v>46167</v>
      </c>
      <c r="C817" s="17" t="n">
        <v>39</v>
      </c>
      <c r="D817" s="21" t="n">
        <v>10020017</v>
      </c>
      <c r="E817" s="28">
        <f>IFERROR(VLOOKUP(D817,'أرصدة المخزن'!$A:$E,3,0),"")</f>
        <v/>
      </c>
      <c r="F817" s="28">
        <f>IFERROR(VLOOKUP(D817,'أرصدة المخزن'!$A:$H,4,0),"")</f>
        <v/>
      </c>
      <c r="G817" s="38" t="n">
        <v>8</v>
      </c>
      <c r="H817" s="102" t="inlineStr">
        <is>
          <t>إضافة</t>
        </is>
      </c>
      <c r="I817" s="13" t="inlineStr">
        <is>
          <t>وارد من التشغيل لاين للمسطحات المائية</t>
        </is>
      </c>
    </row>
    <row r="818" ht="24.75" customHeight="1" s="138">
      <c r="A818" s="13" t="n">
        <v>812</v>
      </c>
      <c r="B818" s="14" t="n">
        <v>46167</v>
      </c>
      <c r="C818" s="17" t="n">
        <v>39</v>
      </c>
      <c r="D818" s="21" t="n">
        <v>10020046</v>
      </c>
      <c r="E818" s="28">
        <f>IFERROR(VLOOKUP(D818,'أرصدة المخزن'!$A:$E,3,0),"")</f>
        <v/>
      </c>
      <c r="F818" s="28">
        <f>IFERROR(VLOOKUP(D818,'أرصدة المخزن'!$A:$H,4,0),"")</f>
        <v/>
      </c>
      <c r="G818" s="38" t="n">
        <v>3</v>
      </c>
      <c r="H818" s="102" t="inlineStr">
        <is>
          <t>إضافة</t>
        </is>
      </c>
      <c r="I818" s="13" t="inlineStr">
        <is>
          <t>وارد من التشغيل لاين للمسطحات المائية</t>
        </is>
      </c>
    </row>
    <row r="819" ht="24.75" customHeight="1" s="138">
      <c r="A819" s="13" t="n">
        <v>813</v>
      </c>
      <c r="B819" s="14" t="n">
        <v>46167</v>
      </c>
      <c r="C819" s="17" t="n">
        <v>39</v>
      </c>
      <c r="D819" s="21" t="n">
        <v>10020033</v>
      </c>
      <c r="E819" s="28">
        <f>IFERROR(VLOOKUP(D819,'أرصدة المخزن'!$A:$E,3,0),"")</f>
        <v/>
      </c>
      <c r="F819" s="28">
        <f>IFERROR(VLOOKUP(D819,'أرصدة المخزن'!$A:$H,4,0),"")</f>
        <v/>
      </c>
      <c r="G819" s="38" t="n">
        <v>1</v>
      </c>
      <c r="H819" s="102" t="inlineStr">
        <is>
          <t>إضافة</t>
        </is>
      </c>
      <c r="I819" s="13" t="inlineStr">
        <is>
          <t>وارد من التشغيل لاين للمسطحات المائية</t>
        </is>
      </c>
    </row>
    <row r="820" ht="24.75" customHeight="1" s="138">
      <c r="A820" s="13" t="n">
        <v>814</v>
      </c>
      <c r="B820" s="14" t="n">
        <v>46167</v>
      </c>
      <c r="C820" s="17" t="n">
        <v>39</v>
      </c>
      <c r="D820" s="21" t="n">
        <v>10020033</v>
      </c>
      <c r="E820" s="28">
        <f>IFERROR(VLOOKUP(D820,'أرصدة المخزن'!$A:$E,3,0),"")</f>
        <v/>
      </c>
      <c r="F820" s="28">
        <f>IFERROR(VLOOKUP(D820,'أرصدة المخزن'!$A:$H,4,0),"")</f>
        <v/>
      </c>
      <c r="G820" s="38" t="n">
        <v>1</v>
      </c>
      <c r="H820" s="102" t="inlineStr">
        <is>
          <t>إضافة</t>
        </is>
      </c>
      <c r="I820" s="13" t="inlineStr">
        <is>
          <t>وارد من التشغيل لاين للمسطحات المائية</t>
        </is>
      </c>
    </row>
    <row r="821" ht="24.75" customHeight="1" s="138">
      <c r="A821" s="13" t="n">
        <v>815</v>
      </c>
      <c r="B821" s="14" t="n">
        <v>46167</v>
      </c>
      <c r="C821" s="17" t="n">
        <v>39</v>
      </c>
      <c r="D821" s="21" t="n">
        <v>10020020</v>
      </c>
      <c r="E821" s="28">
        <f>IFERROR(VLOOKUP(D821,'أرصدة المخزن'!$A:$E,3,0),"")</f>
        <v/>
      </c>
      <c r="F821" s="28">
        <f>IFERROR(VLOOKUP(D821,'أرصدة المخزن'!$A:$H,4,0),"")</f>
        <v/>
      </c>
      <c r="G821" s="38" t="n">
        <v>2</v>
      </c>
      <c r="H821" s="102" t="inlineStr">
        <is>
          <t>إضافة</t>
        </is>
      </c>
      <c r="I821" s="13" t="inlineStr">
        <is>
          <t>وارد من التشغيل لاين للمسطحات المائية</t>
        </is>
      </c>
    </row>
    <row r="822" ht="24.75" customHeight="1" s="138">
      <c r="A822" s="13" t="n">
        <v>816</v>
      </c>
      <c r="B822" s="14" t="n">
        <v>46167</v>
      </c>
      <c r="C822" s="17" t="n">
        <v>39</v>
      </c>
      <c r="D822" s="21" t="n">
        <v>10020043</v>
      </c>
      <c r="E822" s="28">
        <f>IFERROR(VLOOKUP(D822,'أرصدة المخزن'!$A:$E,3,0),"")</f>
        <v/>
      </c>
      <c r="F822" s="28">
        <f>IFERROR(VLOOKUP(D822,'أرصدة المخزن'!$A:$H,4,0),"")</f>
        <v/>
      </c>
      <c r="G822" s="38" t="n">
        <v>5</v>
      </c>
      <c r="H822" s="102" t="inlineStr">
        <is>
          <t>إضافة</t>
        </is>
      </c>
      <c r="I822" s="13" t="inlineStr">
        <is>
          <t>وارد من التشغيل لاين للمسطحات المائية</t>
        </is>
      </c>
    </row>
    <row r="823" ht="24.75" customHeight="1" s="138">
      <c r="A823" s="13" t="n">
        <v>817</v>
      </c>
      <c r="B823" s="14" t="n">
        <v>46167</v>
      </c>
      <c r="C823" s="17" t="n">
        <v>39</v>
      </c>
      <c r="D823" s="21" t="n">
        <v>10020020</v>
      </c>
      <c r="E823" s="28">
        <f>IFERROR(VLOOKUP(D823,'أرصدة المخزن'!$A:$E,3,0),"")</f>
        <v/>
      </c>
      <c r="F823" s="28">
        <f>IFERROR(VLOOKUP(D823,'أرصدة المخزن'!$A:$H,4,0),"")</f>
        <v/>
      </c>
      <c r="G823" s="38" t="n">
        <v>3</v>
      </c>
      <c r="H823" s="102" t="inlineStr">
        <is>
          <t>إضافة</t>
        </is>
      </c>
      <c r="I823" s="13" t="inlineStr">
        <is>
          <t>وارد من التشغيل لاين للمسطحات المائية</t>
        </is>
      </c>
    </row>
    <row r="824" ht="24.75" customHeight="1" s="138">
      <c r="A824" s="13" t="n">
        <v>818</v>
      </c>
      <c r="B824" s="14" t="n">
        <v>46167</v>
      </c>
      <c r="C824" s="17" t="n">
        <v>40</v>
      </c>
      <c r="D824" s="21" t="n">
        <v>10020041</v>
      </c>
      <c r="E824" s="28">
        <f>IFERROR(VLOOKUP(D824,'أرصدة المخزن'!$A:$E,3,0),"")</f>
        <v/>
      </c>
      <c r="F824" s="28">
        <f>IFERROR(VLOOKUP(D824,'أرصدة المخزن'!$A:$H,4,0),"")</f>
        <v/>
      </c>
      <c r="G824" s="38" t="n">
        <v>4</v>
      </c>
      <c r="H824" s="102" t="inlineStr">
        <is>
          <t>إضافة</t>
        </is>
      </c>
      <c r="I824" s="13" t="inlineStr">
        <is>
          <t>وارد من التشغيل لاين للمسطحات المائية</t>
        </is>
      </c>
    </row>
    <row r="825" ht="24.75" customHeight="1" s="138">
      <c r="A825" s="13" t="n">
        <v>819</v>
      </c>
      <c r="B825" s="14" t="n">
        <v>46167</v>
      </c>
      <c r="C825" s="17" t="n">
        <v>40</v>
      </c>
      <c r="D825" s="21" t="n">
        <v>10020081</v>
      </c>
      <c r="E825" s="28">
        <f>IFERROR(VLOOKUP(D825,'أرصدة المخزن'!$A:$E,3,0),"")</f>
        <v/>
      </c>
      <c r="F825" s="28">
        <f>IFERROR(VLOOKUP(D825,'أرصدة المخزن'!$A:$H,4,0),"")</f>
        <v/>
      </c>
      <c r="G825" s="38" t="n">
        <v>1</v>
      </c>
      <c r="H825" s="102" t="inlineStr">
        <is>
          <t>إضافة</t>
        </is>
      </c>
      <c r="I825" s="13" t="inlineStr">
        <is>
          <t>وارد من التشغيل لاين للمسطحات المائية</t>
        </is>
      </c>
    </row>
    <row r="826" ht="24.75" customHeight="1" s="138">
      <c r="A826" s="13" t="n">
        <v>820</v>
      </c>
      <c r="B826" s="14" t="n">
        <v>46167</v>
      </c>
      <c r="C826" s="17" t="n">
        <v>40</v>
      </c>
      <c r="D826" s="21" t="n">
        <v>10020011</v>
      </c>
      <c r="E826" s="28">
        <f>IFERROR(VLOOKUP(D826,'أرصدة المخزن'!$A:$E,3,0),"")</f>
        <v/>
      </c>
      <c r="F826" s="28">
        <f>IFERROR(VLOOKUP(D826,'أرصدة المخزن'!$A:$H,4,0),"")</f>
        <v/>
      </c>
      <c r="G826" s="38" t="n">
        <v>9</v>
      </c>
      <c r="H826" s="102" t="inlineStr">
        <is>
          <t>إضافة</t>
        </is>
      </c>
      <c r="I826" s="13" t="inlineStr">
        <is>
          <t>وارد من التشغيل لاين للمسطحات المائية</t>
        </is>
      </c>
    </row>
    <row r="827" ht="24.75" customHeight="1" s="138">
      <c r="A827" s="13" t="n">
        <v>821</v>
      </c>
      <c r="B827" s="14" t="n">
        <v>46167</v>
      </c>
      <c r="C827" s="17" t="n">
        <v>40</v>
      </c>
      <c r="D827" s="21" t="n">
        <v>10020016</v>
      </c>
      <c r="E827" s="28">
        <f>IFERROR(VLOOKUP(D827,'أرصدة المخزن'!$A:$E,3,0),"")</f>
        <v/>
      </c>
      <c r="F827" s="28">
        <f>IFERROR(VLOOKUP(D827,'أرصدة المخزن'!$A:$H,4,0),"")</f>
        <v/>
      </c>
      <c r="G827" s="38" t="n">
        <v>9</v>
      </c>
      <c r="H827" s="102" t="inlineStr">
        <is>
          <t>إضافة</t>
        </is>
      </c>
      <c r="I827" s="13" t="inlineStr">
        <is>
          <t>وارد من التشغيل لاين للمسطحات المائية</t>
        </is>
      </c>
    </row>
    <row r="828" ht="24.75" customHeight="1" s="138">
      <c r="A828" s="13" t="n">
        <v>822</v>
      </c>
      <c r="B828" s="14" t="n">
        <v>46167</v>
      </c>
      <c r="C828" s="17" t="n">
        <v>40</v>
      </c>
      <c r="D828" s="21" t="n">
        <v>10170068</v>
      </c>
      <c r="E828" s="28">
        <f>IFERROR(VLOOKUP(D828,'أرصدة المخزن'!$A:$E,3,0),"")</f>
        <v/>
      </c>
      <c r="F828" s="28">
        <f>IFERROR(VLOOKUP(D828,'أرصدة المخزن'!$A:$H,4,0),"")</f>
        <v/>
      </c>
      <c r="G828" s="38" t="n">
        <v>1</v>
      </c>
      <c r="H828" s="102" t="inlineStr">
        <is>
          <t>إضافة</t>
        </is>
      </c>
      <c r="I828" s="13" t="inlineStr">
        <is>
          <t>وارد من التشغيل لاين للمسطحات المائية</t>
        </is>
      </c>
    </row>
    <row r="829" ht="24.75" customHeight="1" s="138">
      <c r="A829" s="13" t="n">
        <v>823</v>
      </c>
      <c r="B829" s="14" t="n">
        <v>46167</v>
      </c>
      <c r="C829" s="17" t="n">
        <v>40</v>
      </c>
      <c r="D829" s="21" t="n">
        <v>10020169</v>
      </c>
      <c r="E829" s="28">
        <f>IFERROR(VLOOKUP(D829,'أرصدة المخزن'!$A:$E,3,0),"")</f>
        <v/>
      </c>
      <c r="F829" s="28">
        <f>IFERROR(VLOOKUP(D829,'أرصدة المخزن'!$A:$H,4,0),"")</f>
        <v/>
      </c>
      <c r="G829" s="38" t="n">
        <v>1</v>
      </c>
      <c r="H829" s="102" t="inlineStr">
        <is>
          <t>إضافة</t>
        </is>
      </c>
      <c r="I829" s="13" t="inlineStr">
        <is>
          <t>وارد من التشغيل لاين للمسطحات المائية</t>
        </is>
      </c>
    </row>
    <row r="830" ht="24.75" customHeight="1" s="138">
      <c r="A830" s="13" t="n">
        <v>824</v>
      </c>
      <c r="B830" s="14" t="n">
        <v>46167</v>
      </c>
      <c r="C830" s="17" t="n">
        <v>40</v>
      </c>
      <c r="D830" s="21" t="n">
        <v>10020168</v>
      </c>
      <c r="E830" s="28">
        <f>IFERROR(VLOOKUP(D830,'أرصدة المخزن'!$A:$E,3,0),"")</f>
        <v/>
      </c>
      <c r="F830" s="28">
        <f>IFERROR(VLOOKUP(D830,'أرصدة المخزن'!$A:$H,4,0),"")</f>
        <v/>
      </c>
      <c r="G830" s="38" t="n">
        <v>5</v>
      </c>
      <c r="H830" s="102" t="inlineStr">
        <is>
          <t>إضافة</t>
        </is>
      </c>
      <c r="I830" s="13" t="inlineStr">
        <is>
          <t>وارد من التشغيل لاين للمسطحات المائية</t>
        </is>
      </c>
    </row>
    <row r="831" ht="24.75" customHeight="1" s="138">
      <c r="A831" s="13" t="n">
        <v>825</v>
      </c>
      <c r="B831" s="14" t="n">
        <v>46167</v>
      </c>
      <c r="C831" s="17" t="n">
        <v>41</v>
      </c>
      <c r="D831" s="21" t="n">
        <v>10020184</v>
      </c>
      <c r="E831" s="28">
        <f>IFERROR(VLOOKUP(D831,'أرصدة المخزن'!$A:$E,3,0),"")</f>
        <v/>
      </c>
      <c r="F831" s="28">
        <f>IFERROR(VLOOKUP(D831,'أرصدة المخزن'!$A:$H,4,0),"")</f>
        <v/>
      </c>
      <c r="G831" s="38" t="n">
        <v>1</v>
      </c>
      <c r="H831" s="102" t="inlineStr">
        <is>
          <t>إضافة</t>
        </is>
      </c>
      <c r="I831" s="13" t="inlineStr">
        <is>
          <t>وارد من التشغيل لاين للمسطحات المائية</t>
        </is>
      </c>
    </row>
    <row r="832" ht="24.75" customHeight="1" s="138">
      <c r="A832" s="13" t="n">
        <v>826</v>
      </c>
      <c r="B832" s="14" t="n">
        <v>46167</v>
      </c>
      <c r="C832" s="17" t="n">
        <v>41</v>
      </c>
      <c r="D832" s="21" t="n">
        <v>10020165</v>
      </c>
      <c r="E832" s="28">
        <f>IFERROR(VLOOKUP(D832,'أرصدة المخزن'!$A:$E,3,0),"")</f>
        <v/>
      </c>
      <c r="F832" s="28">
        <f>IFERROR(VLOOKUP(D832,'أرصدة المخزن'!$A:$H,4,0),"")</f>
        <v/>
      </c>
      <c r="G832" s="38" t="n">
        <v>6</v>
      </c>
      <c r="H832" s="102" t="inlineStr">
        <is>
          <t>إضافة</t>
        </is>
      </c>
      <c r="I832" s="13" t="inlineStr">
        <is>
          <t>وارد من التشغيل لاين للمسطحات المائية</t>
        </is>
      </c>
    </row>
    <row r="833" ht="24.75" customHeight="1" s="138">
      <c r="A833" s="13" t="n">
        <v>827</v>
      </c>
      <c r="B833" s="14" t="n">
        <v>46167</v>
      </c>
      <c r="C833" s="17" t="n">
        <v>41</v>
      </c>
      <c r="D833" s="21" t="n">
        <v>10020170</v>
      </c>
      <c r="E833" s="28">
        <f>IFERROR(VLOOKUP(D833,'أرصدة المخزن'!$A:$E,3,0),"")</f>
        <v/>
      </c>
      <c r="F833" s="28">
        <f>IFERROR(VLOOKUP(D833,'أرصدة المخزن'!$A:$H,4,0),"")</f>
        <v/>
      </c>
      <c r="G833" s="38" t="n">
        <v>2</v>
      </c>
      <c r="H833" s="102" t="inlineStr">
        <is>
          <t>إضافة</t>
        </is>
      </c>
      <c r="I833" s="13" t="inlineStr">
        <is>
          <t>وارد من التشغيل لاين للمسطحات المائية</t>
        </is>
      </c>
    </row>
    <row r="834" ht="24.75" customHeight="1" s="138">
      <c r="A834" s="13" t="n">
        <v>828</v>
      </c>
      <c r="B834" s="14" t="n">
        <v>46167</v>
      </c>
      <c r="C834" s="17" t="n">
        <v>41</v>
      </c>
      <c r="D834" s="21" t="n">
        <v>10020209</v>
      </c>
      <c r="E834" s="28">
        <f>IFERROR(VLOOKUP(D834,'أرصدة المخزن'!$A:$E,3,0),"")</f>
        <v/>
      </c>
      <c r="F834" s="28">
        <f>IFERROR(VLOOKUP(D834,'أرصدة المخزن'!$A:$H,4,0),"")</f>
        <v/>
      </c>
      <c r="G834" s="38" t="n">
        <v>1</v>
      </c>
      <c r="H834" s="102" t="inlineStr">
        <is>
          <t>إضافة</t>
        </is>
      </c>
      <c r="I834" s="13" t="inlineStr">
        <is>
          <t>وارد من التشغيل لاين للمسطحات المائية</t>
        </is>
      </c>
    </row>
    <row r="835" ht="24.75" customHeight="1" s="138">
      <c r="A835" s="13" t="n">
        <v>829</v>
      </c>
      <c r="B835" s="14" t="n">
        <v>46167</v>
      </c>
      <c r="C835" s="17" t="n">
        <v>41</v>
      </c>
      <c r="D835" s="21" t="n">
        <v>10170013</v>
      </c>
      <c r="E835" s="28">
        <f>IFERROR(VLOOKUP(D835,'أرصدة المخزن'!$A:$E,3,0),"")</f>
        <v/>
      </c>
      <c r="F835" s="28">
        <f>IFERROR(VLOOKUP(D835,'أرصدة المخزن'!$A:$H,4,0),"")</f>
        <v/>
      </c>
      <c r="G835" s="38" t="n">
        <v>10</v>
      </c>
      <c r="H835" s="102" t="inlineStr">
        <is>
          <t>إضافة</t>
        </is>
      </c>
      <c r="I835" s="13" t="inlineStr">
        <is>
          <t>وارد من التشغيل لاين للمسطحات المائية</t>
        </is>
      </c>
    </row>
    <row r="836" ht="24.75" customHeight="1" s="138">
      <c r="A836" s="13" t="n">
        <v>830</v>
      </c>
      <c r="B836" s="14" t="n">
        <v>46167</v>
      </c>
      <c r="C836" s="17" t="n">
        <v>41</v>
      </c>
      <c r="D836" s="21" t="n">
        <v>10020024</v>
      </c>
      <c r="E836" s="28">
        <f>IFERROR(VLOOKUP(D836,'أرصدة المخزن'!$A:$E,3,0),"")</f>
        <v/>
      </c>
      <c r="F836" s="28">
        <f>IFERROR(VLOOKUP(D836,'أرصدة المخزن'!$A:$H,4,0),"")</f>
        <v/>
      </c>
      <c r="G836" s="38" t="n">
        <v>20</v>
      </c>
      <c r="H836" s="102" t="inlineStr">
        <is>
          <t>إضافة</t>
        </is>
      </c>
      <c r="I836" s="13" t="inlineStr">
        <is>
          <t>وارد من التشغيل لاين للمسطحات المائية</t>
        </is>
      </c>
    </row>
    <row r="837" ht="24.75" customHeight="1" s="138">
      <c r="A837" s="13" t="n">
        <v>831</v>
      </c>
      <c r="B837" s="14" t="n">
        <v>46167</v>
      </c>
      <c r="C837" s="17" t="n">
        <v>41</v>
      </c>
      <c r="D837" s="21" t="n">
        <v>10020014</v>
      </c>
      <c r="E837" s="28">
        <f>IFERROR(VLOOKUP(D837,'أرصدة المخزن'!$A:$E,3,0),"")</f>
        <v/>
      </c>
      <c r="F837" s="28">
        <f>IFERROR(VLOOKUP(D837,'أرصدة المخزن'!$A:$H,4,0),"")</f>
        <v/>
      </c>
      <c r="G837" s="38" t="n">
        <v>18</v>
      </c>
      <c r="H837" s="102" t="inlineStr">
        <is>
          <t>إضافة</t>
        </is>
      </c>
      <c r="I837" s="13" t="inlineStr">
        <is>
          <t>وارد من التشغيل لاين للمسطحات المائية</t>
        </is>
      </c>
    </row>
    <row r="838" ht="24.75" customHeight="1" s="138">
      <c r="A838" s="13" t="n">
        <v>832</v>
      </c>
      <c r="B838" s="14" t="n">
        <v>46167</v>
      </c>
      <c r="C838" s="17" t="n">
        <v>42</v>
      </c>
      <c r="D838" s="21" t="n">
        <v>10020008</v>
      </c>
      <c r="E838" s="28">
        <f>IFERROR(VLOOKUP(D838,'أرصدة المخزن'!$A:$E,3,0),"")</f>
        <v/>
      </c>
      <c r="F838" s="28">
        <f>IFERROR(VLOOKUP(D838,'أرصدة المخزن'!$A:$H,4,0),"")</f>
        <v/>
      </c>
      <c r="G838" s="38" t="n">
        <v>16</v>
      </c>
      <c r="H838" s="102" t="inlineStr">
        <is>
          <t>إضافة</t>
        </is>
      </c>
      <c r="I838" s="13" t="inlineStr">
        <is>
          <t>وارد من التشغيل لاين للمسطحات المائية</t>
        </is>
      </c>
    </row>
    <row r="839" ht="24.75" customHeight="1" s="138">
      <c r="A839" s="13" t="n">
        <v>833</v>
      </c>
      <c r="B839" s="14" t="n">
        <v>46167</v>
      </c>
      <c r="C839" s="17" t="n">
        <v>42</v>
      </c>
      <c r="D839" s="21" t="n">
        <v>10020092</v>
      </c>
      <c r="E839" s="28">
        <f>IFERROR(VLOOKUP(D839,'أرصدة المخزن'!$A:$E,3,0),"")</f>
        <v/>
      </c>
      <c r="F839" s="28">
        <f>IFERROR(VLOOKUP(D839,'أرصدة المخزن'!$A:$H,4,0),"")</f>
        <v/>
      </c>
      <c r="G839" s="38" t="n">
        <v>4</v>
      </c>
      <c r="H839" s="102" t="inlineStr">
        <is>
          <t>إضافة</t>
        </is>
      </c>
      <c r="I839" s="13" t="inlineStr">
        <is>
          <t>وارد من التشغيل لاين للمسطحات المائية</t>
        </is>
      </c>
    </row>
    <row r="840" ht="24.75" customHeight="1" s="138">
      <c r="A840" s="13" t="n">
        <v>834</v>
      </c>
      <c r="B840" s="14" t="n">
        <v>46167</v>
      </c>
      <c r="C840" s="17" t="n">
        <v>42</v>
      </c>
      <c r="D840" s="21" t="n">
        <v>10020090</v>
      </c>
      <c r="E840" s="28">
        <f>IFERROR(VLOOKUP(D840,'أرصدة المخزن'!$A:$E,3,0),"")</f>
        <v/>
      </c>
      <c r="F840" s="28">
        <f>IFERROR(VLOOKUP(D840,'أرصدة المخزن'!$A:$H,4,0),"")</f>
        <v/>
      </c>
      <c r="G840" s="38" t="n">
        <v>3</v>
      </c>
      <c r="H840" s="102" t="inlineStr">
        <is>
          <t>إضافة</t>
        </is>
      </c>
      <c r="I840" s="13" t="inlineStr">
        <is>
          <t>وارد من التشغيل لاين للمسطحات المائية</t>
        </is>
      </c>
    </row>
    <row r="841" ht="24.75" customHeight="1" s="138">
      <c r="A841" s="13" t="n">
        <v>835</v>
      </c>
      <c r="B841" s="14" t="n">
        <v>46167</v>
      </c>
      <c r="C841" s="17" t="n">
        <v>42</v>
      </c>
      <c r="D841" s="21" t="n">
        <v>10040027</v>
      </c>
      <c r="E841" s="28">
        <f>IFERROR(VLOOKUP(D841,'أرصدة المخزن'!$A:$E,3,0),"")</f>
        <v/>
      </c>
      <c r="F841" s="28">
        <f>IFERROR(VLOOKUP(D841,'أرصدة المخزن'!$A:$H,4,0),"")</f>
        <v/>
      </c>
      <c r="G841" s="38" t="n">
        <v>2</v>
      </c>
      <c r="H841" s="102" t="inlineStr">
        <is>
          <t>إضافة</t>
        </is>
      </c>
      <c r="I841" s="13" t="inlineStr">
        <is>
          <t>وارد من التشغيل لاين للمسطحات المائية</t>
        </is>
      </c>
    </row>
    <row r="842" ht="24.75" customHeight="1" s="138">
      <c r="A842" s="13" t="n">
        <v>836</v>
      </c>
      <c r="B842" s="14" t="n">
        <v>46167</v>
      </c>
      <c r="C842" s="17" t="n">
        <v>42</v>
      </c>
      <c r="D842" s="21" t="n">
        <v>10020006</v>
      </c>
      <c r="E842" s="28">
        <f>IFERROR(VLOOKUP(D842,'أرصدة المخزن'!$A:$E,3,0),"")</f>
        <v/>
      </c>
      <c r="F842" s="28">
        <f>IFERROR(VLOOKUP(D842,'أرصدة المخزن'!$A:$H,4,0),"")</f>
        <v/>
      </c>
      <c r="G842" s="38" t="n">
        <v>22</v>
      </c>
      <c r="H842" s="102" t="inlineStr">
        <is>
          <t>إضافة</t>
        </is>
      </c>
      <c r="I842" s="13" t="inlineStr">
        <is>
          <t>وارد من التشغيل لاين للمسطحات المائية</t>
        </is>
      </c>
    </row>
    <row r="843" ht="24.75" customHeight="1" s="138">
      <c r="A843" s="13" t="n">
        <v>837</v>
      </c>
      <c r="B843" s="14" t="n">
        <v>46167</v>
      </c>
      <c r="C843" s="17" t="n">
        <v>42</v>
      </c>
      <c r="D843" s="21" t="n">
        <v>10020001</v>
      </c>
      <c r="E843" s="28">
        <f>IFERROR(VLOOKUP(D843,'أرصدة المخزن'!$A:$E,3,0),"")</f>
        <v/>
      </c>
      <c r="F843" s="28">
        <f>IFERROR(VLOOKUP(D843,'أرصدة المخزن'!$A:$H,4,0),"")</f>
        <v/>
      </c>
      <c r="G843" s="38" t="n">
        <v>4</v>
      </c>
      <c r="H843" s="102" t="inlineStr">
        <is>
          <t>إضافة</t>
        </is>
      </c>
      <c r="I843" s="13" t="inlineStr">
        <is>
          <t>وارد من التشغيل لاين للمسطحات المائية</t>
        </is>
      </c>
    </row>
    <row r="844" ht="24.75" customHeight="1" s="138">
      <c r="A844" s="13" t="n">
        <v>838</v>
      </c>
      <c r="B844" s="14" t="n">
        <v>46167</v>
      </c>
      <c r="C844" s="17" t="n">
        <v>43</v>
      </c>
      <c r="D844" s="21" t="n">
        <v>10010114</v>
      </c>
      <c r="E844" s="28">
        <f>IFERROR(VLOOKUP(D844,'أرصدة المخزن'!$A:$E,3,0),"")</f>
        <v/>
      </c>
      <c r="F844" s="28">
        <f>IFERROR(VLOOKUP(D844,'أرصدة المخزن'!$A:$H,4,0),"")</f>
        <v/>
      </c>
      <c r="G844" s="38" t="n">
        <v>5</v>
      </c>
      <c r="H844" s="102" t="inlineStr">
        <is>
          <t>إضافة</t>
        </is>
      </c>
      <c r="I844" s="13" t="n"/>
    </row>
    <row r="845" ht="24.75" customHeight="1" s="138">
      <c r="A845" s="13" t="n">
        <v>839</v>
      </c>
      <c r="B845" s="14" t="n">
        <v>46167</v>
      </c>
      <c r="C845" s="17" t="n">
        <v>43</v>
      </c>
      <c r="D845" s="21" t="n">
        <v>10100005</v>
      </c>
      <c r="E845" s="28">
        <f>IFERROR(VLOOKUP(D845,'أرصدة المخزن'!$A:$E,3,0),"")</f>
        <v/>
      </c>
      <c r="F845" s="28">
        <f>IFERROR(VLOOKUP(D845,'أرصدة المخزن'!$A:$H,4,0),"")</f>
        <v/>
      </c>
      <c r="G845" s="38" t="n">
        <v>2</v>
      </c>
      <c r="H845" s="102" t="inlineStr">
        <is>
          <t>إضافة</t>
        </is>
      </c>
      <c r="I845" s="13" t="n"/>
    </row>
    <row r="846" ht="24.75" customHeight="1" s="138">
      <c r="A846" s="13" t="n">
        <v>840</v>
      </c>
      <c r="B846" s="14" t="n">
        <v>46167</v>
      </c>
      <c r="C846" s="17" t="n">
        <v>43</v>
      </c>
      <c r="D846" s="21" t="n">
        <v>10100002</v>
      </c>
      <c r="E846" s="28">
        <f>IFERROR(VLOOKUP(D846,'أرصدة المخزن'!$A:$E,3,0),"")</f>
        <v/>
      </c>
      <c r="F846" s="28">
        <f>IFERROR(VLOOKUP(D846,'أرصدة المخزن'!$A:$H,4,0),"")</f>
        <v/>
      </c>
      <c r="G846" s="38" t="n">
        <v>1</v>
      </c>
      <c r="H846" s="102" t="inlineStr">
        <is>
          <t>إضافة</t>
        </is>
      </c>
      <c r="I846" s="13" t="n"/>
    </row>
    <row r="847" ht="24.75" customHeight="1" s="138">
      <c r="A847" s="13" t="n">
        <v>841</v>
      </c>
      <c r="B847" s="14" t="n">
        <v>46167</v>
      </c>
      <c r="C847" s="17" t="n">
        <v>43</v>
      </c>
      <c r="D847" s="21" t="n">
        <v>10100003</v>
      </c>
      <c r="E847" s="28">
        <f>IFERROR(VLOOKUP(D847,'أرصدة المخزن'!$A:$E,3,0),"")</f>
        <v/>
      </c>
      <c r="F847" s="28">
        <f>IFERROR(VLOOKUP(D847,'أرصدة المخزن'!$A:$H,4,0),"")</f>
        <v/>
      </c>
      <c r="G847" s="38" t="n">
        <v>1</v>
      </c>
      <c r="H847" s="102" t="inlineStr">
        <is>
          <t>إضافة</t>
        </is>
      </c>
      <c r="I847" s="13" t="n"/>
    </row>
    <row r="848" ht="24.75" customHeight="1" s="138">
      <c r="A848" s="13" t="n">
        <v>842</v>
      </c>
      <c r="B848" s="14" t="n">
        <v>46167</v>
      </c>
      <c r="C848" s="17" t="n">
        <v>43</v>
      </c>
      <c r="D848" s="21" t="n">
        <v>10100012</v>
      </c>
      <c r="E848" s="28">
        <f>IFERROR(VLOOKUP(D848,'أرصدة المخزن'!$A:$E,3,0),"")</f>
        <v/>
      </c>
      <c r="F848" s="28">
        <f>IFERROR(VLOOKUP(D848,'أرصدة المخزن'!$A:$H,4,0),"")</f>
        <v/>
      </c>
      <c r="G848" s="38" t="n">
        <v>1</v>
      </c>
      <c r="H848" s="102" t="inlineStr">
        <is>
          <t>إضافة</t>
        </is>
      </c>
      <c r="I848" s="13" t="n"/>
    </row>
    <row r="849" ht="24.75" customHeight="1" s="138">
      <c r="A849" s="13" t="n">
        <v>843</v>
      </c>
      <c r="B849" s="14" t="n">
        <v>46167</v>
      </c>
      <c r="C849" s="17" t="n">
        <v>43</v>
      </c>
      <c r="D849" s="21" t="n">
        <v>10100013</v>
      </c>
      <c r="E849" s="28">
        <f>IFERROR(VLOOKUP(D849,'أرصدة المخزن'!$A:$E,3,0),"")</f>
        <v/>
      </c>
      <c r="F849" s="28">
        <f>IFERROR(VLOOKUP(D849,'أرصدة المخزن'!$A:$H,4,0),"")</f>
        <v/>
      </c>
      <c r="G849" s="38" t="n">
        <v>1</v>
      </c>
      <c r="H849" s="102" t="inlineStr">
        <is>
          <t>إضافة</t>
        </is>
      </c>
      <c r="I849" s="13" t="n"/>
    </row>
    <row r="850" ht="24.75" customHeight="1" s="138">
      <c r="A850" s="13" t="n">
        <v>844</v>
      </c>
      <c r="B850" s="14" t="n">
        <v>46167</v>
      </c>
      <c r="C850" s="17" t="n">
        <v>43</v>
      </c>
      <c r="D850" s="21" t="n">
        <v>10100002</v>
      </c>
      <c r="E850" s="28">
        <f>IFERROR(VLOOKUP(D850,'أرصدة المخزن'!$A:$E,3,0),"")</f>
        <v/>
      </c>
      <c r="F850" s="28">
        <f>IFERROR(VLOOKUP(D850,'أرصدة المخزن'!$A:$H,4,0),"")</f>
        <v/>
      </c>
      <c r="G850" s="38" t="n">
        <v>1</v>
      </c>
      <c r="H850" s="102" t="inlineStr">
        <is>
          <t>إضافة</t>
        </is>
      </c>
      <c r="I850" s="13" t="n"/>
    </row>
    <row r="851" ht="24.75" customHeight="1" s="138">
      <c r="A851" s="13" t="n">
        <v>845</v>
      </c>
      <c r="B851" s="14" t="n">
        <v>46167</v>
      </c>
      <c r="C851" s="17" t="n">
        <v>44</v>
      </c>
      <c r="D851" s="21" t="n">
        <v>10100014</v>
      </c>
      <c r="E851" s="28">
        <f>IFERROR(VLOOKUP(D851,'أرصدة المخزن'!$A:$E,3,0),"")</f>
        <v/>
      </c>
      <c r="F851" s="28">
        <f>IFERROR(VLOOKUP(D851,'أرصدة المخزن'!$A:$H,4,0),"")</f>
        <v/>
      </c>
      <c r="G851" s="38" t="n">
        <v>1</v>
      </c>
      <c r="H851" s="102" t="inlineStr">
        <is>
          <t>إضافة</t>
        </is>
      </c>
      <c r="I851" s="13" t="n"/>
    </row>
    <row r="852" ht="24.75" customHeight="1" s="138">
      <c r="A852" s="13" t="n">
        <v>846</v>
      </c>
      <c r="B852" s="14" t="n">
        <v>46167</v>
      </c>
      <c r="C852" s="17" t="n">
        <v>44</v>
      </c>
      <c r="D852" s="21" t="n">
        <v>10100015</v>
      </c>
      <c r="E852" s="28">
        <f>IFERROR(VLOOKUP(D852,'أرصدة المخزن'!$A:$E,3,0),"")</f>
        <v/>
      </c>
      <c r="F852" s="28">
        <f>IFERROR(VLOOKUP(D852,'أرصدة المخزن'!$A:$H,4,0),"")</f>
        <v/>
      </c>
      <c r="G852" s="38" t="n">
        <v>1</v>
      </c>
      <c r="H852" s="102" t="inlineStr">
        <is>
          <t>إضافة</t>
        </is>
      </c>
      <c r="I852" s="13" t="n"/>
    </row>
    <row r="853" ht="24.75" customHeight="1" s="138">
      <c r="A853" s="13" t="n">
        <v>847</v>
      </c>
      <c r="B853" s="14" t="n">
        <v>46167</v>
      </c>
      <c r="C853" s="17" t="n">
        <v>44</v>
      </c>
      <c r="D853" s="21" t="n">
        <v>10100006</v>
      </c>
      <c r="E853" s="28">
        <f>IFERROR(VLOOKUP(D853,'أرصدة المخزن'!$A:$E,3,0),"")</f>
        <v/>
      </c>
      <c r="F853" s="28">
        <f>IFERROR(VLOOKUP(D853,'أرصدة المخزن'!$A:$H,4,0),"")</f>
        <v/>
      </c>
      <c r="G853" s="38" t="n">
        <v>2</v>
      </c>
      <c r="H853" s="102" t="inlineStr">
        <is>
          <t>إضافة</t>
        </is>
      </c>
      <c r="I853" s="13" t="n"/>
    </row>
    <row r="854" ht="24.75" customHeight="1" s="138">
      <c r="A854" s="13" t="n">
        <v>848</v>
      </c>
      <c r="B854" s="14" t="n">
        <v>46167</v>
      </c>
      <c r="C854" s="17" t="n">
        <v>44</v>
      </c>
      <c r="D854" s="21" t="n">
        <v>10100003</v>
      </c>
      <c r="E854" s="28">
        <f>IFERROR(VLOOKUP(D854,'أرصدة المخزن'!$A:$E,3,0),"")</f>
        <v/>
      </c>
      <c r="F854" s="28">
        <f>IFERROR(VLOOKUP(D854,'أرصدة المخزن'!$A:$H,4,0),"")</f>
        <v/>
      </c>
      <c r="G854" s="38" t="n">
        <v>1</v>
      </c>
      <c r="H854" s="102" t="inlineStr">
        <is>
          <t>إضافة</t>
        </is>
      </c>
      <c r="I854" s="13" t="n"/>
    </row>
    <row r="855" ht="24.75" customHeight="1" s="138">
      <c r="A855" s="13" t="n">
        <v>849</v>
      </c>
      <c r="B855" s="14" t="n">
        <v>46167</v>
      </c>
      <c r="C855" s="17" t="n">
        <v>44</v>
      </c>
      <c r="D855" s="21" t="n">
        <v>10100016</v>
      </c>
      <c r="E855" s="28">
        <f>IFERROR(VLOOKUP(D855,'أرصدة المخزن'!$A:$E,3,0),"")</f>
        <v/>
      </c>
      <c r="F855" s="28">
        <f>IFERROR(VLOOKUP(D855,'أرصدة المخزن'!$A:$H,4,0),"")</f>
        <v/>
      </c>
      <c r="G855" s="38" t="n">
        <v>1</v>
      </c>
      <c r="H855" s="102" t="inlineStr">
        <is>
          <t>إضافة</t>
        </is>
      </c>
      <c r="I855" s="13" t="n"/>
    </row>
    <row r="856" ht="24.75" customHeight="1" s="138">
      <c r="A856" s="13" t="n">
        <v>850</v>
      </c>
      <c r="B856" s="14" t="n">
        <v>46167</v>
      </c>
      <c r="C856" s="17" t="n">
        <v>44</v>
      </c>
      <c r="D856" s="21" t="n">
        <v>10100017</v>
      </c>
      <c r="E856" s="28">
        <f>IFERROR(VLOOKUP(D856,'أرصدة المخزن'!$A:$E,3,0),"")</f>
        <v/>
      </c>
      <c r="F856" s="28">
        <f>IFERROR(VLOOKUP(D856,'أرصدة المخزن'!$A:$H,4,0),"")</f>
        <v/>
      </c>
      <c r="G856" s="38" t="n">
        <v>1</v>
      </c>
      <c r="H856" s="102" t="inlineStr">
        <is>
          <t>إضافة</t>
        </is>
      </c>
      <c r="I856" s="13" t="n"/>
    </row>
    <row r="857" ht="24.75" customHeight="1" s="138">
      <c r="A857" s="13" t="n">
        <v>851</v>
      </c>
      <c r="B857" s="14" t="n">
        <v>46167</v>
      </c>
      <c r="C857" s="17" t="n">
        <v>44</v>
      </c>
      <c r="D857" s="21" t="n">
        <v>10100002</v>
      </c>
      <c r="E857" s="28">
        <f>IFERROR(VLOOKUP(D857,'أرصدة المخزن'!$A:$E,3,0),"")</f>
        <v/>
      </c>
      <c r="F857" s="28">
        <f>IFERROR(VLOOKUP(D857,'أرصدة المخزن'!$A:$H,4,0),"")</f>
        <v/>
      </c>
      <c r="G857" s="38" t="n">
        <v>1</v>
      </c>
      <c r="H857" s="102" t="inlineStr">
        <is>
          <t>إضافة</t>
        </is>
      </c>
      <c r="I857" s="13" t="n"/>
    </row>
    <row r="858" ht="24.75" customHeight="1" s="138">
      <c r="A858" s="13" t="n">
        <v>852</v>
      </c>
      <c r="B858" s="14" t="n">
        <v>46167</v>
      </c>
      <c r="C858" s="17" t="n">
        <v>45</v>
      </c>
      <c r="D858" s="21" t="n">
        <v>10040017</v>
      </c>
      <c r="E858" s="28">
        <f>IFERROR(VLOOKUP(D858,'أرصدة المخزن'!$A:$E,3,0),"")</f>
        <v/>
      </c>
      <c r="F858" s="28">
        <f>IFERROR(VLOOKUP(D858,'أرصدة المخزن'!$A:$H,4,0),"")</f>
        <v/>
      </c>
      <c r="G858" s="38" t="n">
        <v>5</v>
      </c>
      <c r="H858" s="102" t="inlineStr">
        <is>
          <t>إضافة</t>
        </is>
      </c>
      <c r="I858" s="13" t="n"/>
    </row>
    <row r="859" ht="24.75" customHeight="1" s="138">
      <c r="A859" s="13" t="n">
        <v>853</v>
      </c>
      <c r="B859" s="14" t="n">
        <v>46167</v>
      </c>
      <c r="C859" s="17" t="n">
        <v>45</v>
      </c>
      <c r="D859" s="21" t="n">
        <v>10040016</v>
      </c>
      <c r="E859" s="28">
        <f>IFERROR(VLOOKUP(D859,'أرصدة المخزن'!$A:$E,3,0),"")</f>
        <v/>
      </c>
      <c r="F859" s="28">
        <f>IFERROR(VLOOKUP(D859,'أرصدة المخزن'!$A:$H,4,0),"")</f>
        <v/>
      </c>
      <c r="G859" s="38" t="n">
        <v>8</v>
      </c>
      <c r="H859" s="102" t="inlineStr">
        <is>
          <t>إضافة</t>
        </is>
      </c>
      <c r="I859" s="13" t="n"/>
    </row>
    <row r="860" ht="24.75" customHeight="1" s="138">
      <c r="A860" s="13" t="n">
        <v>854</v>
      </c>
      <c r="B860" s="14" t="n">
        <v>46167</v>
      </c>
      <c r="C860" s="17" t="n">
        <v>46</v>
      </c>
      <c r="D860" s="21" t="n">
        <v>10080005</v>
      </c>
      <c r="E860" s="28">
        <f>IFERROR(VLOOKUP(D860,'أرصدة المخزن'!$A:$E,3,0),"")</f>
        <v/>
      </c>
      <c r="F860" s="28">
        <f>IFERROR(VLOOKUP(D860,'أرصدة المخزن'!$A:$H,4,0),"")</f>
        <v/>
      </c>
      <c r="G860" s="38" t="n">
        <v>2</v>
      </c>
      <c r="H860" s="102" t="inlineStr">
        <is>
          <t>إضافة</t>
        </is>
      </c>
      <c r="I860" s="13" t="inlineStr">
        <is>
          <t>مجمع</t>
        </is>
      </c>
    </row>
    <row r="861" ht="24.75" customHeight="1" s="138">
      <c r="A861" s="13" t="n">
        <v>855</v>
      </c>
      <c r="B861" s="14" t="n">
        <v>46167</v>
      </c>
      <c r="C861" s="17" t="n">
        <v>46</v>
      </c>
      <c r="D861" s="21" t="n">
        <v>10080013</v>
      </c>
      <c r="E861" s="28">
        <f>IFERROR(VLOOKUP(D861,'أرصدة المخزن'!$A:$E,3,0),"")</f>
        <v/>
      </c>
      <c r="F861" s="28">
        <f>IFERROR(VLOOKUP(D861,'أرصدة المخزن'!$A:$H,4,0),"")</f>
        <v/>
      </c>
      <c r="G861" s="38" t="n">
        <v>1</v>
      </c>
      <c r="H861" s="102" t="inlineStr">
        <is>
          <t>إضافة</t>
        </is>
      </c>
      <c r="I861" s="13" t="inlineStr">
        <is>
          <t>مجمع</t>
        </is>
      </c>
    </row>
    <row r="862" ht="24.75" customHeight="1" s="138">
      <c r="A862" s="13" t="n">
        <v>856</v>
      </c>
      <c r="B862" s="14" t="n">
        <v>46167</v>
      </c>
      <c r="C862" s="17" t="n">
        <v>47</v>
      </c>
      <c r="D862" s="21" t="n">
        <v>10030068</v>
      </c>
      <c r="E862" s="28">
        <f>IFERROR(VLOOKUP(D862,'أرصدة المخزن'!$A:$E,3,0),"")</f>
        <v/>
      </c>
      <c r="F862" s="28">
        <f>IFERROR(VLOOKUP(D862,'أرصدة المخزن'!$A:$H,4,0),"")</f>
        <v/>
      </c>
      <c r="G862" s="38" t="n">
        <v>1</v>
      </c>
      <c r="H862" s="102" t="inlineStr">
        <is>
          <t>إضافة</t>
        </is>
      </c>
      <c r="I862" s="13" t="inlineStr">
        <is>
          <t>مرتجع</t>
        </is>
      </c>
    </row>
    <row r="863" ht="24.75" customHeight="1" s="138">
      <c r="A863" s="13" t="n">
        <v>857</v>
      </c>
      <c r="B863" s="14" t="n">
        <v>46167</v>
      </c>
      <c r="C863" s="17" t="n">
        <v>47</v>
      </c>
      <c r="D863" s="21" t="n">
        <v>10010100</v>
      </c>
      <c r="E863" s="28">
        <f>IFERROR(VLOOKUP(D863,'أرصدة المخزن'!$A:$E,3,0),"")</f>
        <v/>
      </c>
      <c r="F863" s="28">
        <f>IFERROR(VLOOKUP(D863,'أرصدة المخزن'!$A:$H,4,0),"")</f>
        <v/>
      </c>
      <c r="G863" s="38" t="n">
        <v>26</v>
      </c>
      <c r="H863" s="102" t="inlineStr">
        <is>
          <t>إضافة</t>
        </is>
      </c>
      <c r="I863" s="13" t="inlineStr">
        <is>
          <t>مرتجع</t>
        </is>
      </c>
    </row>
    <row r="864" ht="24.75" customHeight="1" s="138">
      <c r="A864" s="13" t="n">
        <v>858</v>
      </c>
      <c r="B864" s="14" t="n">
        <v>46167</v>
      </c>
      <c r="C864" s="17" t="n">
        <v>47</v>
      </c>
      <c r="D864" s="21" t="n">
        <v>10030006</v>
      </c>
      <c r="E864" s="28">
        <f>IFERROR(VLOOKUP(D864,'أرصدة المخزن'!$A:$E,3,0),"")</f>
        <v/>
      </c>
      <c r="F864" s="28">
        <f>IFERROR(VLOOKUP(D864,'أرصدة المخزن'!$A:$H,4,0),"")</f>
        <v/>
      </c>
      <c r="G864" s="38" t="n">
        <v>28</v>
      </c>
      <c r="H864" s="102" t="inlineStr">
        <is>
          <t>إضافة</t>
        </is>
      </c>
      <c r="I864" s="13" t="inlineStr">
        <is>
          <t>مرتجع بدون فونية</t>
        </is>
      </c>
    </row>
    <row r="865" ht="24.75" customHeight="1" s="138">
      <c r="A865" s="13" t="n">
        <v>859</v>
      </c>
      <c r="B865" s="14" t="n">
        <v>46167</v>
      </c>
      <c r="C865" s="17" t="n">
        <v>47</v>
      </c>
      <c r="D865" s="21" t="n">
        <v>10030003</v>
      </c>
      <c r="E865" s="28">
        <f>IFERROR(VLOOKUP(D865,'أرصدة المخزن'!$A:$E,3,0),"")</f>
        <v/>
      </c>
      <c r="F865" s="28">
        <f>IFERROR(VLOOKUP(D865,'أرصدة المخزن'!$A:$H,4,0),"")</f>
        <v/>
      </c>
      <c r="G865" s="38" t="n">
        <v>33</v>
      </c>
      <c r="H865" s="102" t="inlineStr">
        <is>
          <t>إضافة</t>
        </is>
      </c>
      <c r="I865" s="13" t="inlineStr">
        <is>
          <t>مرتجع</t>
        </is>
      </c>
    </row>
    <row r="866" ht="24.75" customHeight="1" s="138">
      <c r="A866" s="13" t="n">
        <v>860</v>
      </c>
      <c r="B866" s="14" t="n">
        <v>46167</v>
      </c>
      <c r="C866" s="17" t="n">
        <v>47</v>
      </c>
      <c r="D866" s="21" t="n">
        <v>10030005</v>
      </c>
      <c r="E866" s="28">
        <f>IFERROR(VLOOKUP(D866,'أرصدة المخزن'!$A:$E,3,0),"")</f>
        <v/>
      </c>
      <c r="F866" s="28">
        <f>IFERROR(VLOOKUP(D866,'أرصدة المخزن'!$A:$H,4,0),"")</f>
        <v/>
      </c>
      <c r="G866" s="38" t="n">
        <v>11</v>
      </c>
      <c r="H866" s="102" t="inlineStr">
        <is>
          <t>إضافة</t>
        </is>
      </c>
      <c r="I866" s="13" t="inlineStr">
        <is>
          <t>مرتجع</t>
        </is>
      </c>
    </row>
    <row r="867" ht="24.75" customHeight="1" s="138">
      <c r="A867" s="13" t="n">
        <v>861</v>
      </c>
      <c r="B867" s="14" t="n">
        <v>46167</v>
      </c>
      <c r="C867" s="17" t="n">
        <v>47</v>
      </c>
      <c r="D867" s="21" t="n">
        <v>10030004</v>
      </c>
      <c r="E867" s="28">
        <f>IFERROR(VLOOKUP(D867,'أرصدة المخزن'!$A:$E,3,0),"")</f>
        <v/>
      </c>
      <c r="F867" s="28">
        <f>IFERROR(VLOOKUP(D867,'أرصدة المخزن'!$A:$H,4,0),"")</f>
        <v/>
      </c>
      <c r="G867" s="38" t="n">
        <v>39</v>
      </c>
      <c r="H867" s="102" t="inlineStr">
        <is>
          <t>إضافة</t>
        </is>
      </c>
      <c r="I867" s="13" t="inlineStr">
        <is>
          <t>مرتجع</t>
        </is>
      </c>
    </row>
    <row r="868" ht="24.75" customHeight="1" s="138">
      <c r="A868" s="13" t="n">
        <v>862</v>
      </c>
      <c r="B868" s="14" t="n">
        <v>46167</v>
      </c>
      <c r="C868" s="17" t="n">
        <v>47</v>
      </c>
      <c r="D868" s="21" t="n">
        <v>10030007</v>
      </c>
      <c r="E868" s="28">
        <f>IFERROR(VLOOKUP(D868,'أرصدة المخزن'!$A:$E,3,0),"")</f>
        <v/>
      </c>
      <c r="F868" s="28">
        <f>IFERROR(VLOOKUP(D868,'أرصدة المخزن'!$A:$H,4,0),"")</f>
        <v/>
      </c>
      <c r="G868" s="38" t="n">
        <v>1</v>
      </c>
      <c r="H868" s="102" t="inlineStr">
        <is>
          <t>إضافة</t>
        </is>
      </c>
      <c r="I868" s="13" t="inlineStr">
        <is>
          <t>مرتجع</t>
        </is>
      </c>
    </row>
    <row r="869" ht="24.75" customHeight="1" s="138">
      <c r="A869" s="13" t="n">
        <v>863</v>
      </c>
      <c r="B869" s="14" t="n">
        <v>46167</v>
      </c>
      <c r="C869" s="17" t="n">
        <v>48</v>
      </c>
      <c r="D869" s="21" t="n">
        <v>10030011</v>
      </c>
      <c r="E869" s="28">
        <f>IFERROR(VLOOKUP(D869,'أرصدة المخزن'!$A:$E,3,0),"")</f>
        <v/>
      </c>
      <c r="F869" s="28">
        <f>IFERROR(VLOOKUP(D869,'أرصدة المخزن'!$A:$H,4,0),"")</f>
        <v/>
      </c>
      <c r="G869" s="38" t="n">
        <v>3</v>
      </c>
      <c r="H869" s="102" t="inlineStr">
        <is>
          <t>إضافة</t>
        </is>
      </c>
      <c r="I869" s="13" t="inlineStr">
        <is>
          <t>مرتجع</t>
        </is>
      </c>
    </row>
    <row r="870" ht="24.75" customHeight="1" s="138">
      <c r="A870" s="13" t="n">
        <v>864</v>
      </c>
      <c r="B870" s="14" t="n">
        <v>46167</v>
      </c>
      <c r="C870" s="17" t="n">
        <v>48</v>
      </c>
      <c r="D870" s="21" t="n">
        <v>10020008</v>
      </c>
      <c r="E870" s="28">
        <f>IFERROR(VLOOKUP(D870,'أرصدة المخزن'!$A:$E,3,0),"")</f>
        <v/>
      </c>
      <c r="F870" s="28">
        <f>IFERROR(VLOOKUP(D870,'أرصدة المخزن'!$A:$H,4,0),"")</f>
        <v/>
      </c>
      <c r="G870" s="38" t="n">
        <v>4</v>
      </c>
      <c r="H870" s="102" t="inlineStr">
        <is>
          <t>إضافة</t>
        </is>
      </c>
      <c r="I870" s="13" t="inlineStr">
        <is>
          <t>مرتجع</t>
        </is>
      </c>
    </row>
    <row r="871" ht="24.75" customHeight="1" s="138">
      <c r="A871" s="13" t="n">
        <v>865</v>
      </c>
      <c r="B871" s="14" t="n">
        <v>46167</v>
      </c>
      <c r="C871" s="17" t="n">
        <v>49</v>
      </c>
      <c r="D871" s="21" t="n">
        <v>10020116</v>
      </c>
      <c r="E871" s="28">
        <f>IFERROR(VLOOKUP(D871,'أرصدة المخزن'!$A:$E,3,0),"")</f>
        <v/>
      </c>
      <c r="F871" s="28">
        <f>IFERROR(VLOOKUP(D871,'أرصدة المخزن'!$A:$H,4,0),"")</f>
        <v/>
      </c>
      <c r="G871" s="38" t="n">
        <v>8</v>
      </c>
      <c r="H871" s="102" t="inlineStr">
        <is>
          <t>إضافة</t>
        </is>
      </c>
      <c r="I871" s="13" t="inlineStr">
        <is>
          <t>مرتجع</t>
        </is>
      </c>
    </row>
    <row r="872" ht="24.75" customHeight="1" s="138">
      <c r="A872" s="13" t="n">
        <v>866</v>
      </c>
      <c r="B872" s="14" t="n">
        <v>46167</v>
      </c>
      <c r="C872" s="17" t="n">
        <v>49</v>
      </c>
      <c r="D872" s="21" t="n">
        <v>10010072</v>
      </c>
      <c r="E872" s="28">
        <f>IFERROR(VLOOKUP(D872,'أرصدة المخزن'!$A:$E,3,0),"")</f>
        <v/>
      </c>
      <c r="F872" s="28">
        <f>IFERROR(VLOOKUP(D872,'أرصدة المخزن'!$A:$H,4,0),"")</f>
        <v/>
      </c>
      <c r="G872" s="38" t="n">
        <v>1</v>
      </c>
      <c r="H872" s="102" t="inlineStr">
        <is>
          <t>إضافة</t>
        </is>
      </c>
      <c r="I872" s="13" t="inlineStr">
        <is>
          <t>مرتجع</t>
        </is>
      </c>
    </row>
    <row r="873" ht="24.75" customHeight="1" s="138">
      <c r="A873" s="13" t="n">
        <v>867</v>
      </c>
      <c r="B873" s="14" t="n">
        <v>46167</v>
      </c>
      <c r="C873" s="17" t="n">
        <v>49</v>
      </c>
      <c r="D873" s="21" t="n">
        <v>10030041</v>
      </c>
      <c r="E873" s="28">
        <f>IFERROR(VLOOKUP(D873,'أرصدة المخزن'!$A:$E,3,0),"")</f>
        <v/>
      </c>
      <c r="F873" s="28">
        <f>IFERROR(VLOOKUP(D873,'أرصدة المخزن'!$A:$H,4,0),"")</f>
        <v/>
      </c>
      <c r="G873" s="38" t="n">
        <v>50</v>
      </c>
      <c r="H873" s="102" t="inlineStr">
        <is>
          <t>إضافة</t>
        </is>
      </c>
      <c r="I873" s="13" t="inlineStr">
        <is>
          <t>مرتجع</t>
        </is>
      </c>
    </row>
    <row r="874" ht="24.75" customHeight="1" s="138">
      <c r="A874" s="13" t="n">
        <v>868</v>
      </c>
      <c r="B874" s="14" t="n">
        <v>46168</v>
      </c>
      <c r="C874" s="17" t="n">
        <v>49</v>
      </c>
      <c r="D874" s="21" t="n">
        <v>10030029</v>
      </c>
      <c r="E874" s="28">
        <f>IFERROR(VLOOKUP(D874,'أرصدة المخزن'!$A:$E,3,0),"")</f>
        <v/>
      </c>
      <c r="F874" s="28">
        <f>IFERROR(VLOOKUP(D874,'أرصدة المخزن'!$A:$H,4,0),"")</f>
        <v/>
      </c>
      <c r="G874" s="38" t="n">
        <v>50</v>
      </c>
      <c r="H874" s="102" t="inlineStr">
        <is>
          <t>إضافة</t>
        </is>
      </c>
      <c r="I874" s="13" t="inlineStr">
        <is>
          <t>مرتجع</t>
        </is>
      </c>
    </row>
    <row r="875" ht="24.75" customHeight="1" s="138">
      <c r="A875" s="13" t="n">
        <v>869</v>
      </c>
      <c r="B875" s="14" t="n">
        <v>46168</v>
      </c>
      <c r="C875" s="17" t="n">
        <v>49</v>
      </c>
      <c r="D875" s="21" t="n">
        <v>10170039</v>
      </c>
      <c r="E875" s="28">
        <f>IFERROR(VLOOKUP(D875,'أرصدة المخزن'!$A:$E,3,0),"")</f>
        <v/>
      </c>
      <c r="F875" s="28">
        <f>IFERROR(VLOOKUP(D875,'أرصدة المخزن'!$A:$H,4,0),"")</f>
        <v/>
      </c>
      <c r="G875" s="38" t="n">
        <v>10</v>
      </c>
      <c r="H875" s="102" t="inlineStr">
        <is>
          <t>إضافة</t>
        </is>
      </c>
      <c r="I875" s="13" t="n"/>
    </row>
    <row r="876" ht="24.75" customHeight="1" s="138">
      <c r="A876" s="13" t="n">
        <v>870</v>
      </c>
      <c r="B876" s="14" t="n">
        <v>46175</v>
      </c>
      <c r="C876" s="17" t="n">
        <v>50</v>
      </c>
      <c r="D876" s="21" t="n">
        <v>10010156</v>
      </c>
      <c r="E876" s="28">
        <f>IFERROR(VLOOKUP(D876,'أرصدة المخزن'!$A:$E,3,0),"")</f>
        <v/>
      </c>
      <c r="F876" s="28">
        <f>IFERROR(VLOOKUP(D876,'أرصدة المخزن'!$A:$H,4,0),"")</f>
        <v/>
      </c>
      <c r="G876" s="38" t="n">
        <v>3</v>
      </c>
      <c r="H876" s="102" t="inlineStr">
        <is>
          <t>إضافة</t>
        </is>
      </c>
      <c r="I876" s="13" t="n"/>
    </row>
    <row r="877" ht="24.75" customHeight="1" s="138">
      <c r="A877" s="13" t="n">
        <v>871</v>
      </c>
      <c r="B877" s="14" t="n">
        <v>46175</v>
      </c>
      <c r="C877" s="17" t="n">
        <v>50</v>
      </c>
      <c r="D877" s="21" t="n">
        <v>10170057</v>
      </c>
      <c r="E877" s="28">
        <f>IFERROR(VLOOKUP(D877,'أرصدة المخزن'!$A:$E,3,0),"")</f>
        <v/>
      </c>
      <c r="F877" s="28">
        <f>IFERROR(VLOOKUP(D877,'أرصدة المخزن'!$A:$H,4,0),"")</f>
        <v/>
      </c>
      <c r="G877" s="38" t="n">
        <v>1</v>
      </c>
      <c r="H877" s="102" t="inlineStr">
        <is>
          <t>إضافة</t>
        </is>
      </c>
      <c r="I877" s="13" t="n"/>
    </row>
    <row r="878" ht="24.75" customHeight="1" s="138">
      <c r="A878" s="13" t="n">
        <v>872</v>
      </c>
      <c r="B878" s="14" t="n">
        <v>46175</v>
      </c>
      <c r="C878" s="17" t="n">
        <v>50</v>
      </c>
      <c r="D878" s="21" t="n">
        <v>10010083</v>
      </c>
      <c r="E878" s="28">
        <f>IFERROR(VLOOKUP(D878,'أرصدة المخزن'!$A:$E,3,0),"")</f>
        <v/>
      </c>
      <c r="F878" s="28">
        <f>IFERROR(VLOOKUP(D878,'أرصدة المخزن'!$A:$H,4,0),"")</f>
        <v/>
      </c>
      <c r="G878" s="38" t="n">
        <v>3</v>
      </c>
      <c r="H878" s="102" t="inlineStr">
        <is>
          <t>إضافة</t>
        </is>
      </c>
      <c r="I878" s="13" t="n"/>
    </row>
    <row r="879" ht="24.75" customHeight="1" s="138">
      <c r="A879" s="13" t="n">
        <v>873</v>
      </c>
      <c r="B879" s="14" t="n">
        <v>46175</v>
      </c>
      <c r="C879" s="17" t="n">
        <v>50</v>
      </c>
      <c r="D879" s="21" t="n">
        <v>10010091</v>
      </c>
      <c r="E879" s="28">
        <f>IFERROR(VLOOKUP(D879,'أرصدة المخزن'!$A:$E,3,0),"")</f>
        <v/>
      </c>
      <c r="F879" s="28">
        <f>IFERROR(VLOOKUP(D879,'أرصدة المخزن'!$A:$H,4,0),"")</f>
        <v/>
      </c>
      <c r="G879" s="38" t="n">
        <v>1</v>
      </c>
      <c r="H879" s="102" t="inlineStr">
        <is>
          <t>إضافة</t>
        </is>
      </c>
      <c r="I879" s="13" t="n"/>
    </row>
    <row r="880" ht="24.75" customHeight="1" s="138">
      <c r="A880" s="13" t="n">
        <v>874</v>
      </c>
      <c r="B880" s="14" t="n">
        <v>46175</v>
      </c>
      <c r="C880" s="17" t="n">
        <v>50</v>
      </c>
      <c r="D880" s="21" t="n">
        <v>10170058</v>
      </c>
      <c r="E880" s="28">
        <f>IFERROR(VLOOKUP(D880,'أرصدة المخزن'!$A:$E,3,0),"")</f>
        <v/>
      </c>
      <c r="F880" s="28">
        <f>IFERROR(VLOOKUP(D880,'أرصدة المخزن'!$A:$H,4,0),"")</f>
        <v/>
      </c>
      <c r="G880" s="38" t="n">
        <v>1</v>
      </c>
      <c r="H880" s="102" t="inlineStr">
        <is>
          <t>إضافة</t>
        </is>
      </c>
      <c r="I880" s="13" t="n"/>
    </row>
    <row r="881" ht="24.75" customHeight="1" s="138">
      <c r="A881" s="13" t="n">
        <v>875</v>
      </c>
      <c r="B881" s="14" t="n">
        <v>46175</v>
      </c>
      <c r="C881" s="17" t="n">
        <v>51</v>
      </c>
      <c r="D881" s="21" t="n">
        <v>10020119</v>
      </c>
      <c r="E881" s="28">
        <f>IFERROR(VLOOKUP(D881,'أرصدة المخزن'!$A:$E,3,0),"")</f>
        <v/>
      </c>
      <c r="F881" s="28">
        <f>IFERROR(VLOOKUP(D881,'أرصدة المخزن'!$A:$H,4,0),"")</f>
        <v/>
      </c>
      <c r="G881" s="38" t="n">
        <v>3</v>
      </c>
      <c r="H881" s="102" t="inlineStr">
        <is>
          <t>إضافة</t>
        </is>
      </c>
      <c r="I881" s="13" t="n"/>
    </row>
    <row r="882" ht="24.75" customHeight="1" s="138">
      <c r="A882" s="13" t="n">
        <v>876</v>
      </c>
      <c r="B882" s="14" t="n">
        <v>46175</v>
      </c>
      <c r="C882" s="17" t="n">
        <v>51</v>
      </c>
      <c r="D882" s="21" t="n">
        <v>10020276</v>
      </c>
      <c r="E882" s="28">
        <f>IFERROR(VLOOKUP(D882,'أرصدة المخزن'!$A:$E,3,0),"")</f>
        <v/>
      </c>
      <c r="F882" s="28">
        <f>IFERROR(VLOOKUP(D882,'أرصدة المخزن'!$A:$H,4,0),"")</f>
        <v/>
      </c>
      <c r="G882" s="38" t="n">
        <v>3</v>
      </c>
      <c r="H882" s="102" t="inlineStr">
        <is>
          <t>إضافة</t>
        </is>
      </c>
      <c r="I882" s="13" t="n"/>
    </row>
    <row r="883" ht="24.75" customHeight="1" s="138">
      <c r="A883" s="13" t="n">
        <v>877</v>
      </c>
      <c r="B883" s="14" t="n">
        <v>46175</v>
      </c>
      <c r="C883" s="17" t="n">
        <v>52</v>
      </c>
      <c r="D883" s="21" t="n">
        <v>10130005</v>
      </c>
      <c r="E883" s="28">
        <f>IFERROR(VLOOKUP(D883,'أرصدة المخزن'!$A:$E,3,0),"")</f>
        <v/>
      </c>
      <c r="F883" s="28">
        <f>IFERROR(VLOOKUP(D883,'أرصدة المخزن'!$A:$H,4,0),"")</f>
        <v/>
      </c>
      <c r="G883" s="38" t="n">
        <v>2</v>
      </c>
      <c r="H883" s="102" t="inlineStr">
        <is>
          <t>إضافة</t>
        </is>
      </c>
      <c r="I883" s="13" t="n"/>
    </row>
    <row r="884" ht="24.75" customHeight="1" s="138">
      <c r="A884" s="13" t="n">
        <v>878</v>
      </c>
      <c r="B884" s="14" t="n">
        <v>46175</v>
      </c>
      <c r="C884" s="17" t="n">
        <v>52</v>
      </c>
      <c r="D884" s="21" t="n">
        <v>10130004</v>
      </c>
      <c r="E884" s="28">
        <f>IFERROR(VLOOKUP(D884,'أرصدة المخزن'!$A:$E,3,0),"")</f>
        <v/>
      </c>
      <c r="F884" s="28">
        <f>IFERROR(VLOOKUP(D884,'أرصدة المخزن'!$A:$H,4,0),"")</f>
        <v/>
      </c>
      <c r="G884" s="38" t="n">
        <v>2</v>
      </c>
      <c r="H884" s="102" t="inlineStr">
        <is>
          <t>إضافة</t>
        </is>
      </c>
      <c r="I884" s="13" t="n"/>
    </row>
    <row r="885" ht="24.75" customHeight="1" s="138">
      <c r="A885" s="13" t="n">
        <v>879</v>
      </c>
      <c r="B885" s="14" t="n">
        <v>46175</v>
      </c>
      <c r="C885" s="17" t="n">
        <v>52</v>
      </c>
      <c r="D885" s="21" t="n">
        <v>10130006</v>
      </c>
      <c r="E885" s="28">
        <f>IFERROR(VLOOKUP(D885,'أرصدة المخزن'!$A:$E,3,0),"")</f>
        <v/>
      </c>
      <c r="F885" s="28">
        <f>IFERROR(VLOOKUP(D885,'أرصدة المخزن'!$A:$H,4,0),"")</f>
        <v/>
      </c>
      <c r="G885" s="38" t="n">
        <v>2</v>
      </c>
      <c r="H885" s="102" t="inlineStr">
        <is>
          <t>إضافة</t>
        </is>
      </c>
      <c r="I885" s="13" t="n"/>
    </row>
    <row r="886" ht="24.75" customHeight="1" s="138">
      <c r="A886" s="13" t="n">
        <v>880</v>
      </c>
      <c r="B886" s="14" t="n">
        <v>46175</v>
      </c>
      <c r="C886" s="17" t="n">
        <v>52</v>
      </c>
      <c r="D886" s="21" t="n">
        <v>10110013</v>
      </c>
      <c r="E886" s="28">
        <f>IFERROR(VLOOKUP(D886,'أرصدة المخزن'!$A:$E,3,0),"")</f>
        <v/>
      </c>
      <c r="F886" s="28">
        <f>IFERROR(VLOOKUP(D886,'أرصدة المخزن'!$A:$H,4,0),"")</f>
        <v/>
      </c>
      <c r="G886" s="38" t="n">
        <v>2</v>
      </c>
      <c r="H886" s="102" t="inlineStr">
        <is>
          <t>إضافة</t>
        </is>
      </c>
      <c r="I886" s="13" t="n"/>
    </row>
    <row r="887" ht="24.75" customHeight="1" s="138">
      <c r="A887" s="13" t="n">
        <v>881</v>
      </c>
      <c r="B887" s="14" t="n">
        <v>46175</v>
      </c>
      <c r="C887" s="17" t="n">
        <v>52</v>
      </c>
      <c r="D887" s="21" t="n">
        <v>10130007</v>
      </c>
      <c r="E887" s="28">
        <f>IFERROR(VLOOKUP(D887,'أرصدة المخزن'!$A:$E,3,0),"")</f>
        <v/>
      </c>
      <c r="F887" s="28">
        <f>IFERROR(VLOOKUP(D887,'أرصدة المخزن'!$A:$H,4,0),"")</f>
        <v/>
      </c>
      <c r="G887" s="38" t="n">
        <v>2</v>
      </c>
      <c r="H887" s="102" t="inlineStr">
        <is>
          <t>إضافة</t>
        </is>
      </c>
      <c r="I887" s="13" t="n"/>
    </row>
    <row r="888" ht="24.75" customHeight="1" s="138">
      <c r="A888" s="13" t="n">
        <v>882</v>
      </c>
      <c r="B888" s="14" t="n">
        <v>46175</v>
      </c>
      <c r="C888" s="17" t="n">
        <v>53</v>
      </c>
      <c r="D888" s="21" t="n">
        <v>10130005</v>
      </c>
      <c r="E888" s="28">
        <f>IFERROR(VLOOKUP(D888,'أرصدة المخزن'!$A:$E,3,0),"")</f>
        <v/>
      </c>
      <c r="F888" s="28">
        <f>IFERROR(VLOOKUP(D888,'أرصدة المخزن'!$A:$H,4,0),"")</f>
        <v/>
      </c>
      <c r="G888" s="38" t="n">
        <v>2</v>
      </c>
      <c r="H888" s="102" t="inlineStr">
        <is>
          <t>إضافة</t>
        </is>
      </c>
      <c r="I888" s="13" t="inlineStr">
        <is>
          <t>وارد من التشغيل</t>
        </is>
      </c>
    </row>
    <row r="889" ht="24.75" customHeight="1" s="138">
      <c r="A889" s="13" t="n">
        <v>883</v>
      </c>
      <c r="B889" s="14" t="n">
        <v>46175</v>
      </c>
      <c r="C889" s="17" t="n">
        <v>53</v>
      </c>
      <c r="D889" s="21" t="n">
        <v>10130004</v>
      </c>
      <c r="E889" s="28">
        <f>IFERROR(VLOOKUP(D889,'أرصدة المخزن'!$A:$E,3,0),"")</f>
        <v/>
      </c>
      <c r="F889" s="28">
        <f>IFERROR(VLOOKUP(D889,'أرصدة المخزن'!$A:$H,4,0),"")</f>
        <v/>
      </c>
      <c r="G889" s="38" t="n">
        <v>2</v>
      </c>
      <c r="H889" s="102" t="inlineStr">
        <is>
          <t>إضافة</t>
        </is>
      </c>
      <c r="I889" s="13" t="inlineStr">
        <is>
          <t>وارد من التشغيل</t>
        </is>
      </c>
    </row>
    <row r="890" ht="24.75" customHeight="1" s="138">
      <c r="A890" s="13" t="n">
        <v>884</v>
      </c>
      <c r="B890" s="14" t="n">
        <v>46176</v>
      </c>
      <c r="C890" s="17" t="n">
        <v>54</v>
      </c>
      <c r="D890" s="21" t="n">
        <v>10050005</v>
      </c>
      <c r="E890" s="28">
        <f>IFERROR(VLOOKUP(D890,'أرصدة المخزن'!$A:$E,3,0),"")</f>
        <v/>
      </c>
      <c r="F890" s="28">
        <f>IFERROR(VLOOKUP(D890,'أرصدة المخزن'!$A:$H,4,0),"")</f>
        <v/>
      </c>
      <c r="G890" s="38" t="n">
        <v>15</v>
      </c>
      <c r="H890" s="102" t="inlineStr">
        <is>
          <t>إضافة</t>
        </is>
      </c>
      <c r="I890" s="13" t="n"/>
    </row>
    <row r="891" ht="24.75" customHeight="1" s="138">
      <c r="A891" s="13" t="n">
        <v>885</v>
      </c>
      <c r="B891" s="14" t="n">
        <v>46176</v>
      </c>
      <c r="C891" s="17" t="n">
        <v>54</v>
      </c>
      <c r="D891" s="21" t="n">
        <v>10050007</v>
      </c>
      <c r="E891" s="28">
        <f>IFERROR(VLOOKUP(D891,'أرصدة المخزن'!$A:$E,3,0),"")</f>
        <v/>
      </c>
      <c r="F891" s="28">
        <f>IFERROR(VLOOKUP(D891,'أرصدة المخزن'!$A:$H,4,0),"")</f>
        <v/>
      </c>
      <c r="G891" s="38" t="n">
        <v>7</v>
      </c>
      <c r="H891" s="102" t="inlineStr">
        <is>
          <t>إضافة</t>
        </is>
      </c>
      <c r="I891" s="13" t="n"/>
    </row>
    <row r="892" ht="24.75" customHeight="1" s="138">
      <c r="A892" s="13" t="n">
        <v>886</v>
      </c>
      <c r="B892" s="14" t="n">
        <v>46176</v>
      </c>
      <c r="C892" s="17" t="n">
        <v>54</v>
      </c>
      <c r="D892" s="21" t="n">
        <v>10050009</v>
      </c>
      <c r="E892" s="28">
        <f>IFERROR(VLOOKUP(D892,'أرصدة المخزن'!$A:$E,3,0),"")</f>
        <v/>
      </c>
      <c r="F892" s="28">
        <f>IFERROR(VLOOKUP(D892,'أرصدة المخزن'!$A:$H,4,0),"")</f>
        <v/>
      </c>
      <c r="G892" s="38" t="n">
        <v>5</v>
      </c>
      <c r="H892" s="102" t="inlineStr">
        <is>
          <t>إضافة</t>
        </is>
      </c>
      <c r="I892" s="13" t="n"/>
    </row>
    <row r="893" ht="24.75" customHeight="1" s="138">
      <c r="A893" s="13" t="n">
        <v>887</v>
      </c>
      <c r="B893" s="14" t="n">
        <v>46176</v>
      </c>
      <c r="C893" s="17" t="n">
        <v>54</v>
      </c>
      <c r="D893" s="21" t="n">
        <v>10050006</v>
      </c>
      <c r="E893" s="28">
        <f>IFERROR(VLOOKUP(D893,'أرصدة المخزن'!$A:$E,3,0),"")</f>
        <v/>
      </c>
      <c r="F893" s="28">
        <f>IFERROR(VLOOKUP(D893,'أرصدة المخزن'!$A:$H,4,0),"")</f>
        <v/>
      </c>
      <c r="G893" s="38" t="n">
        <v>6</v>
      </c>
      <c r="H893" s="102" t="inlineStr">
        <is>
          <t>إضافة</t>
        </is>
      </c>
      <c r="I893" s="13" t="n"/>
    </row>
    <row r="894" ht="24.75" customHeight="1" s="138">
      <c r="A894" s="13" t="n">
        <v>888</v>
      </c>
      <c r="B894" s="14" t="n">
        <v>46176</v>
      </c>
      <c r="C894" s="17" t="n">
        <v>54</v>
      </c>
      <c r="D894" s="21" t="n">
        <v>10050001</v>
      </c>
      <c r="E894" s="28">
        <f>IFERROR(VLOOKUP(D894,'أرصدة المخزن'!$A:$E,3,0),"")</f>
        <v/>
      </c>
      <c r="F894" s="28">
        <f>IFERROR(VLOOKUP(D894,'أرصدة المخزن'!$A:$H,4,0),"")</f>
        <v/>
      </c>
      <c r="G894" s="38" t="n">
        <v>140</v>
      </c>
      <c r="H894" s="102" t="inlineStr">
        <is>
          <t>إضافة</t>
        </is>
      </c>
      <c r="I894" s="13" t="n"/>
    </row>
    <row r="895" ht="24.75" customHeight="1" s="138">
      <c r="A895" s="13" t="n">
        <v>889</v>
      </c>
      <c r="B895" s="14" t="n">
        <v>46176</v>
      </c>
      <c r="C895" s="17" t="n">
        <v>54</v>
      </c>
      <c r="D895" s="21" t="n">
        <v>10050004</v>
      </c>
      <c r="E895" s="28">
        <f>IFERROR(VLOOKUP(D895,'أرصدة المخزن'!$A:$E,3,0),"")</f>
        <v/>
      </c>
      <c r="F895" s="28">
        <f>IFERROR(VLOOKUP(D895,'أرصدة المخزن'!$A:$H,4,0),"")</f>
        <v/>
      </c>
      <c r="G895" s="38" t="n">
        <v>28</v>
      </c>
      <c r="H895" s="102" t="inlineStr">
        <is>
          <t>إضافة</t>
        </is>
      </c>
      <c r="I895" s="13" t="n"/>
    </row>
    <row r="896" ht="24.75" customHeight="1" s="138">
      <c r="A896" s="13" t="n">
        <v>890</v>
      </c>
      <c r="B896" s="14" t="n">
        <v>46176</v>
      </c>
      <c r="C896" s="17" t="n">
        <v>55</v>
      </c>
      <c r="D896" s="21" t="n">
        <v>10010130</v>
      </c>
      <c r="E896" s="28">
        <f>IFERROR(VLOOKUP(D896,'أرصدة المخزن'!$A:$E,3,0),"")</f>
        <v/>
      </c>
      <c r="F896" s="28">
        <f>IFERROR(VLOOKUP(D896,'أرصدة المخزن'!$A:$H,4,0),"")</f>
        <v/>
      </c>
      <c r="G896" s="38" t="n">
        <v>1</v>
      </c>
      <c r="H896" s="102" t="inlineStr">
        <is>
          <t>إضافة</t>
        </is>
      </c>
      <c r="I896" s="13" t="n"/>
    </row>
    <row r="897" ht="24.75" customHeight="1" s="138">
      <c r="A897" s="13" t="n">
        <v>891</v>
      </c>
      <c r="B897" s="14" t="n">
        <v>46176</v>
      </c>
      <c r="C897" s="17" t="n">
        <v>55</v>
      </c>
      <c r="D897" s="21" t="n">
        <v>10010104</v>
      </c>
      <c r="E897" s="28">
        <f>IFERROR(VLOOKUP(D897,'أرصدة المخزن'!$A:$E,3,0),"")</f>
        <v/>
      </c>
      <c r="F897" s="28">
        <f>IFERROR(VLOOKUP(D897,'أرصدة المخزن'!$A:$H,4,0),"")</f>
        <v/>
      </c>
      <c r="G897" s="38" t="n">
        <v>50</v>
      </c>
      <c r="H897" s="102" t="inlineStr">
        <is>
          <t>إضافة</t>
        </is>
      </c>
      <c r="I897" s="13" t="n"/>
    </row>
    <row r="898" ht="24.75" customHeight="1" s="138">
      <c r="A898" s="13" t="n">
        <v>892</v>
      </c>
      <c r="B898" s="14" t="n">
        <v>46176</v>
      </c>
      <c r="C898" s="17" t="n">
        <v>55</v>
      </c>
      <c r="D898" s="21" t="n">
        <v>10010119</v>
      </c>
      <c r="E898" s="28">
        <f>IFERROR(VLOOKUP(D898,'أرصدة المخزن'!$A:$E,3,0),"")</f>
        <v/>
      </c>
      <c r="F898" s="28">
        <f>IFERROR(VLOOKUP(D898,'أرصدة المخزن'!$A:$H,4,0),"")</f>
        <v/>
      </c>
      <c r="G898" s="38" t="n">
        <v>1</v>
      </c>
      <c r="H898" s="102" t="inlineStr">
        <is>
          <t>إضافة</t>
        </is>
      </c>
      <c r="I898" s="13" t="n"/>
    </row>
    <row r="899" ht="24.75" customHeight="1" s="138">
      <c r="A899" s="13" t="n">
        <v>893</v>
      </c>
      <c r="B899" s="14" t="n">
        <v>46176</v>
      </c>
      <c r="C899" s="17" t="n">
        <v>56</v>
      </c>
      <c r="D899" s="21" t="n">
        <v>10020002</v>
      </c>
      <c r="E899" s="28">
        <f>IFERROR(VLOOKUP(D899,'أرصدة المخزن'!$A:$E,3,0),"")</f>
        <v/>
      </c>
      <c r="F899" s="28">
        <f>IFERROR(VLOOKUP(D899,'أرصدة المخزن'!$A:$H,4,0),"")</f>
        <v/>
      </c>
      <c r="G899" s="38" t="n">
        <v>10</v>
      </c>
      <c r="H899" s="102" t="inlineStr">
        <is>
          <t>إضافة</t>
        </is>
      </c>
      <c r="I899" s="13" t="n"/>
    </row>
    <row r="900" ht="24.75" customHeight="1" s="138">
      <c r="A900" s="13" t="n">
        <v>894</v>
      </c>
      <c r="B900" s="14" t="n">
        <v>46177</v>
      </c>
      <c r="C900" s="17" t="n">
        <v>57</v>
      </c>
      <c r="D900" s="21" t="n">
        <v>10090004</v>
      </c>
      <c r="E900" s="28">
        <f>IFERROR(VLOOKUP(D900,'أرصدة المخزن'!$A:$E,3,0),"")</f>
        <v/>
      </c>
      <c r="F900" s="28">
        <f>IFERROR(VLOOKUP(D900,'أرصدة المخزن'!$A:$H,4,0),"")</f>
        <v/>
      </c>
      <c r="G900" s="38" t="n">
        <v>1</v>
      </c>
      <c r="H900" s="102" t="inlineStr">
        <is>
          <t>إضافة</t>
        </is>
      </c>
      <c r="I900" s="13" t="n"/>
    </row>
    <row r="901" ht="24.75" customHeight="1" s="138">
      <c r="A901" s="13" t="n">
        <v>895</v>
      </c>
      <c r="B901" s="14" t="n">
        <v>46177</v>
      </c>
      <c r="C901" s="17" t="n">
        <v>57</v>
      </c>
      <c r="D901" s="21" t="n">
        <v>10090003</v>
      </c>
      <c r="E901" s="28">
        <f>IFERROR(VLOOKUP(D901,'أرصدة المخزن'!$A:$E,3,0),"")</f>
        <v/>
      </c>
      <c r="F901" s="28">
        <f>IFERROR(VLOOKUP(D901,'أرصدة المخزن'!$A:$H,4,0),"")</f>
        <v/>
      </c>
      <c r="G901" s="38" t="n">
        <v>2</v>
      </c>
      <c r="H901" s="102" t="inlineStr">
        <is>
          <t>إضافة</t>
        </is>
      </c>
      <c r="I901" s="13" t="n"/>
    </row>
    <row r="902" ht="24.75" customHeight="1" s="138">
      <c r="A902" s="13" t="n">
        <v>896</v>
      </c>
      <c r="B902" s="14" t="n">
        <v>46177</v>
      </c>
      <c r="C902" s="17" t="n">
        <v>57</v>
      </c>
      <c r="D902" s="21" t="n">
        <v>10090005</v>
      </c>
      <c r="E902" s="28">
        <f>IFERROR(VLOOKUP(D902,'أرصدة المخزن'!$A:$E,3,0),"")</f>
        <v/>
      </c>
      <c r="F902" s="28">
        <f>IFERROR(VLOOKUP(D902,'أرصدة المخزن'!$A:$H,4,0),"")</f>
        <v/>
      </c>
      <c r="G902" s="38" t="n">
        <v>1</v>
      </c>
      <c r="H902" s="102" t="inlineStr">
        <is>
          <t>إضافة</t>
        </is>
      </c>
      <c r="I902" s="13" t="n"/>
    </row>
    <row r="903" ht="24.75" customHeight="1" s="138">
      <c r="A903" s="13" t="n">
        <v>897</v>
      </c>
      <c r="B903" s="14" t="n">
        <v>46179</v>
      </c>
      <c r="C903" s="17" t="n">
        <v>58</v>
      </c>
      <c r="D903" s="21" t="n">
        <v>10020021</v>
      </c>
      <c r="E903" s="28">
        <f>IFERROR(VLOOKUP(D903,'أرصدة المخزن'!$A:$E,3,0),"")</f>
        <v/>
      </c>
      <c r="F903" s="28">
        <f>IFERROR(VLOOKUP(D903,'أرصدة المخزن'!$A:$H,4,0),"")</f>
        <v/>
      </c>
      <c r="G903" s="38" t="n">
        <v>3</v>
      </c>
      <c r="H903" s="102" t="inlineStr">
        <is>
          <t>إضافة</t>
        </is>
      </c>
      <c r="I903" s="13" t="inlineStr">
        <is>
          <t>مرتجع</t>
        </is>
      </c>
    </row>
    <row r="904" ht="24.75" customHeight="1" s="138">
      <c r="A904" s="13" t="n">
        <v>898</v>
      </c>
      <c r="B904" s="14" t="n">
        <v>46179</v>
      </c>
      <c r="C904" s="17" t="n">
        <v>58</v>
      </c>
      <c r="D904" s="21" t="n">
        <v>10020019</v>
      </c>
      <c r="E904" s="28">
        <f>IFERROR(VLOOKUP(D904,'أرصدة المخزن'!$A:$E,3,0),"")</f>
        <v/>
      </c>
      <c r="F904" s="28">
        <f>IFERROR(VLOOKUP(D904,'أرصدة المخزن'!$A:$H,4,0),"")</f>
        <v/>
      </c>
      <c r="G904" s="38" t="n">
        <v>3</v>
      </c>
      <c r="H904" s="102" t="inlineStr">
        <is>
          <t>إضافة</t>
        </is>
      </c>
      <c r="I904" s="13" t="inlineStr">
        <is>
          <t>مرتجع</t>
        </is>
      </c>
    </row>
    <row r="905" ht="24.75" customHeight="1" s="138">
      <c r="A905" s="13" t="n">
        <v>899</v>
      </c>
      <c r="B905" s="14" t="n">
        <v>46179</v>
      </c>
      <c r="C905" s="17" t="n">
        <v>58</v>
      </c>
      <c r="D905" s="21" t="n">
        <v>10020025</v>
      </c>
      <c r="E905" s="28">
        <f>IFERROR(VLOOKUP(D905,'أرصدة المخزن'!$A:$E,3,0),"")</f>
        <v/>
      </c>
      <c r="F905" s="28">
        <f>IFERROR(VLOOKUP(D905,'أرصدة المخزن'!$A:$H,4,0),"")</f>
        <v/>
      </c>
      <c r="G905" s="38" t="n">
        <v>1</v>
      </c>
      <c r="H905" s="102" t="inlineStr">
        <is>
          <t>إضافة</t>
        </is>
      </c>
      <c r="I905" s="13" t="inlineStr">
        <is>
          <t>مرتجع</t>
        </is>
      </c>
    </row>
    <row r="906" ht="24.75" customHeight="1" s="138">
      <c r="A906" s="13" t="n">
        <v>900</v>
      </c>
      <c r="B906" s="14" t="n">
        <v>46179</v>
      </c>
      <c r="C906" s="17" t="n">
        <v>58</v>
      </c>
      <c r="D906" s="21" t="n">
        <v>10020041</v>
      </c>
      <c r="E906" s="28">
        <f>IFERROR(VLOOKUP(D906,'أرصدة المخزن'!$A:$E,3,0),"")</f>
        <v/>
      </c>
      <c r="F906" s="28">
        <f>IFERROR(VLOOKUP(D906,'أرصدة المخزن'!$A:$H,4,0),"")</f>
        <v/>
      </c>
      <c r="G906" s="38" t="n">
        <v>1</v>
      </c>
      <c r="H906" s="102" t="inlineStr">
        <is>
          <t>إضافة</t>
        </is>
      </c>
      <c r="I906" s="13" t="inlineStr">
        <is>
          <t>مرتجع</t>
        </is>
      </c>
    </row>
    <row r="907" ht="24.75" customHeight="1" s="138">
      <c r="A907" s="13" t="n">
        <v>901</v>
      </c>
      <c r="B907" s="14" t="n">
        <v>46179</v>
      </c>
      <c r="C907" s="17" t="n">
        <v>58</v>
      </c>
      <c r="D907" s="21" t="n">
        <v>10020042</v>
      </c>
      <c r="E907" s="28">
        <f>IFERROR(VLOOKUP(D907,'أرصدة المخزن'!$A:$E,3,0),"")</f>
        <v/>
      </c>
      <c r="F907" s="28">
        <f>IFERROR(VLOOKUP(D907,'أرصدة المخزن'!$A:$H,4,0),"")</f>
        <v/>
      </c>
      <c r="G907" s="38" t="n">
        <v>3</v>
      </c>
      <c r="H907" s="102" t="inlineStr">
        <is>
          <t>إضافة</t>
        </is>
      </c>
      <c r="I907" s="13" t="inlineStr">
        <is>
          <t>مرتجع</t>
        </is>
      </c>
    </row>
    <row r="908" ht="24.75" customHeight="1" s="138">
      <c r="A908" s="13" t="n">
        <v>902</v>
      </c>
      <c r="B908" s="14" t="n">
        <v>46179</v>
      </c>
      <c r="C908" s="17" t="n">
        <v>58</v>
      </c>
      <c r="D908" s="21" t="n">
        <v>10020008</v>
      </c>
      <c r="E908" s="28">
        <f>IFERROR(VLOOKUP(D908,'أرصدة المخزن'!$A:$E,3,0),"")</f>
        <v/>
      </c>
      <c r="F908" s="28">
        <f>IFERROR(VLOOKUP(D908,'أرصدة المخزن'!$A:$H,4,0),"")</f>
        <v/>
      </c>
      <c r="G908" s="38" t="n">
        <v>2</v>
      </c>
      <c r="H908" s="102" t="inlineStr">
        <is>
          <t>إضافة</t>
        </is>
      </c>
      <c r="I908" s="13" t="inlineStr">
        <is>
          <t>مرتجع</t>
        </is>
      </c>
    </row>
    <row r="909" ht="24.75" customHeight="1" s="138">
      <c r="A909" s="13" t="n">
        <v>903</v>
      </c>
      <c r="B909" s="14" t="n">
        <v>46179</v>
      </c>
      <c r="C909" s="17" t="n">
        <v>58</v>
      </c>
      <c r="D909" s="21" t="n">
        <v>10020029</v>
      </c>
      <c r="E909" s="28">
        <f>IFERROR(VLOOKUP(D909,'أرصدة المخزن'!$A:$E,3,0),"")</f>
        <v/>
      </c>
      <c r="F909" s="28">
        <f>IFERROR(VLOOKUP(D909,'أرصدة المخزن'!$A:$H,4,0),"")</f>
        <v/>
      </c>
      <c r="G909" s="38" t="n">
        <v>3</v>
      </c>
      <c r="H909" s="102" t="inlineStr">
        <is>
          <t>إضافة</t>
        </is>
      </c>
      <c r="I909" s="13" t="inlineStr">
        <is>
          <t>مرتجع</t>
        </is>
      </c>
    </row>
    <row r="910" ht="24.75" customHeight="1" s="138">
      <c r="A910" s="13" t="n">
        <v>904</v>
      </c>
      <c r="B910" s="14" t="n">
        <v>46179</v>
      </c>
      <c r="C910" s="17" t="n">
        <v>59</v>
      </c>
      <c r="D910" s="21" t="n">
        <v>10020009</v>
      </c>
      <c r="E910" s="28">
        <f>IFERROR(VLOOKUP(D910,'أرصدة المخزن'!$A:$E,3,0),"")</f>
        <v/>
      </c>
      <c r="F910" s="28">
        <f>IFERROR(VLOOKUP(D910,'أرصدة المخزن'!$A:$H,4,0),"")</f>
        <v/>
      </c>
      <c r="G910" s="38" t="n">
        <v>6</v>
      </c>
      <c r="H910" s="102" t="inlineStr">
        <is>
          <t>إضافة</t>
        </is>
      </c>
      <c r="I910" s="13" t="inlineStr">
        <is>
          <t>مرتجع</t>
        </is>
      </c>
    </row>
    <row r="911" ht="24.75" customHeight="1" s="138">
      <c r="A911" s="13" t="n">
        <v>905</v>
      </c>
      <c r="B911" s="14" t="n">
        <v>46179</v>
      </c>
      <c r="C911" s="17" t="n">
        <v>59</v>
      </c>
      <c r="D911" s="21" t="n">
        <v>10020010</v>
      </c>
      <c r="E911" s="28">
        <f>IFERROR(VLOOKUP(D911,'أرصدة المخزن'!$A:$E,3,0),"")</f>
        <v/>
      </c>
      <c r="F911" s="28">
        <f>IFERROR(VLOOKUP(D911,'أرصدة المخزن'!$A:$H,4,0),"")</f>
        <v/>
      </c>
      <c r="G911" s="38" t="n">
        <v>2</v>
      </c>
      <c r="H911" s="102" t="inlineStr">
        <is>
          <t>إضافة</t>
        </is>
      </c>
      <c r="I911" s="13" t="inlineStr">
        <is>
          <t>مرتجع</t>
        </is>
      </c>
    </row>
    <row r="912" ht="24.75" customHeight="1" s="138">
      <c r="A912" s="13" t="n">
        <v>906</v>
      </c>
      <c r="B912" s="14" t="n">
        <v>46179</v>
      </c>
      <c r="C912" s="17" t="n">
        <v>59</v>
      </c>
      <c r="D912" s="21" t="n">
        <v>10030043</v>
      </c>
      <c r="E912" s="28">
        <f>IFERROR(VLOOKUP(D912,'أرصدة المخزن'!$A:$E,3,0),"")</f>
        <v/>
      </c>
      <c r="F912" s="28">
        <f>IFERROR(VLOOKUP(D912,'أرصدة المخزن'!$A:$H,4,0),"")</f>
        <v/>
      </c>
      <c r="G912" s="38" t="n">
        <v>16</v>
      </c>
      <c r="H912" s="102" t="inlineStr">
        <is>
          <t>إضافة</t>
        </is>
      </c>
      <c r="I912" s="13" t="inlineStr">
        <is>
          <t>مرتجع</t>
        </is>
      </c>
    </row>
    <row r="913" ht="24.75" customHeight="1" s="138">
      <c r="A913" s="13" t="n">
        <v>907</v>
      </c>
      <c r="B913" s="14" t="n">
        <v>46179</v>
      </c>
      <c r="C913" s="17" t="n">
        <v>59</v>
      </c>
      <c r="D913" s="21" t="n">
        <v>10010102</v>
      </c>
      <c r="E913" s="28">
        <f>IFERROR(VLOOKUP(D913,'أرصدة المخزن'!$A:$E,3,0),"")</f>
        <v/>
      </c>
      <c r="F913" s="28">
        <f>IFERROR(VLOOKUP(D913,'أرصدة المخزن'!$A:$H,4,0),"")</f>
        <v/>
      </c>
      <c r="G913" s="38" t="n">
        <v>67</v>
      </c>
      <c r="H913" s="102" t="inlineStr">
        <is>
          <t>إضافة</t>
        </is>
      </c>
      <c r="I913" s="13" t="inlineStr">
        <is>
          <t>مرتجع</t>
        </is>
      </c>
    </row>
    <row r="914" ht="24.75" customHeight="1" s="138">
      <c r="A914" s="13" t="n">
        <v>908</v>
      </c>
      <c r="B914" s="14" t="n">
        <v>46179</v>
      </c>
      <c r="C914" s="17" t="n">
        <v>59</v>
      </c>
      <c r="D914" s="21" t="n">
        <v>10010100</v>
      </c>
      <c r="E914" s="28">
        <f>IFERROR(VLOOKUP(D914,'أرصدة المخزن'!$A:$E,3,0),"")</f>
        <v/>
      </c>
      <c r="F914" s="28">
        <f>IFERROR(VLOOKUP(D914,'أرصدة المخزن'!$A:$H,4,0),"")</f>
        <v/>
      </c>
      <c r="G914" s="38" t="n">
        <v>51</v>
      </c>
      <c r="H914" s="102" t="inlineStr">
        <is>
          <t>إضافة</t>
        </is>
      </c>
      <c r="I914" s="13" t="inlineStr">
        <is>
          <t>مرتجع</t>
        </is>
      </c>
    </row>
    <row r="915" ht="24.75" customHeight="1" s="138">
      <c r="A915" s="13" t="n">
        <v>909</v>
      </c>
      <c r="B915" s="14" t="n">
        <v>46179</v>
      </c>
      <c r="C915" s="17" t="n">
        <v>59</v>
      </c>
      <c r="D915" s="21" t="n">
        <v>10030027</v>
      </c>
      <c r="E915" s="28">
        <f>IFERROR(VLOOKUP(D915,'أرصدة المخزن'!$A:$E,3,0),"")</f>
        <v/>
      </c>
      <c r="F915" s="28">
        <f>IFERROR(VLOOKUP(D915,'أرصدة المخزن'!$A:$H,4,0),"")</f>
        <v/>
      </c>
      <c r="G915" s="38" t="n">
        <v>50</v>
      </c>
      <c r="H915" s="102" t="inlineStr">
        <is>
          <t>إضافة</t>
        </is>
      </c>
      <c r="I915" s="13" t="inlineStr">
        <is>
          <t>مرتجع</t>
        </is>
      </c>
    </row>
    <row r="916" ht="24.75" customHeight="1" s="138">
      <c r="A916" s="13" t="n">
        <v>910</v>
      </c>
      <c r="B916" s="14" t="n">
        <v>46179</v>
      </c>
      <c r="C916" s="17" t="n">
        <v>59</v>
      </c>
      <c r="D916" s="21" t="n">
        <v>10030003</v>
      </c>
      <c r="E916" s="28">
        <f>IFERROR(VLOOKUP(D916,'أرصدة المخزن'!$A:$E,3,0),"")</f>
        <v/>
      </c>
      <c r="F916" s="28">
        <f>IFERROR(VLOOKUP(D916,'أرصدة المخزن'!$A:$H,4,0),"")</f>
        <v/>
      </c>
      <c r="G916" s="38" t="n">
        <v>4</v>
      </c>
      <c r="H916" s="102" t="inlineStr">
        <is>
          <t>إضافة</t>
        </is>
      </c>
      <c r="I916" s="13" t="inlineStr">
        <is>
          <t>مرتجع</t>
        </is>
      </c>
    </row>
    <row r="917" ht="24.75" customHeight="1" s="138">
      <c r="A917" s="13" t="n">
        <v>911</v>
      </c>
      <c r="B917" s="14" t="n">
        <v>46179</v>
      </c>
      <c r="C917" s="17" t="n">
        <v>60</v>
      </c>
      <c r="D917" s="21" t="n">
        <v>10030004</v>
      </c>
      <c r="E917" s="28">
        <f>IFERROR(VLOOKUP(D917,'أرصدة المخزن'!$A:$E,3,0),"")</f>
        <v/>
      </c>
      <c r="F917" s="28">
        <f>IFERROR(VLOOKUP(D917,'أرصدة المخزن'!$A:$H,4,0),"")</f>
        <v/>
      </c>
      <c r="G917" s="38" t="n">
        <v>5</v>
      </c>
      <c r="H917" s="102" t="inlineStr">
        <is>
          <t>إضافة</t>
        </is>
      </c>
      <c r="I917" s="13" t="inlineStr">
        <is>
          <t>مرتجع</t>
        </is>
      </c>
    </row>
    <row r="918" ht="24.75" customHeight="1" s="138">
      <c r="A918" s="13" t="n">
        <v>912</v>
      </c>
      <c r="B918" s="14" t="n">
        <v>46179</v>
      </c>
      <c r="C918" s="17" t="n">
        <v>60</v>
      </c>
      <c r="D918" s="21" t="n">
        <v>10030005</v>
      </c>
      <c r="E918" s="28">
        <f>IFERROR(VLOOKUP(D918,'أرصدة المخزن'!$A:$E,3,0),"")</f>
        <v/>
      </c>
      <c r="F918" s="28">
        <f>IFERROR(VLOOKUP(D918,'أرصدة المخزن'!$A:$H,4,0),"")</f>
        <v/>
      </c>
      <c r="G918" s="38" t="n">
        <v>2</v>
      </c>
      <c r="H918" s="102" t="inlineStr">
        <is>
          <t>إضافة</t>
        </is>
      </c>
      <c r="I918" s="13" t="inlineStr">
        <is>
          <t>مرتجع</t>
        </is>
      </c>
    </row>
    <row r="919" ht="24.75" customHeight="1" s="138">
      <c r="A919" s="13" t="n">
        <v>913</v>
      </c>
      <c r="B919" s="14" t="n">
        <v>46179</v>
      </c>
      <c r="C919" s="17" t="n">
        <v>60</v>
      </c>
      <c r="D919" s="21" t="n">
        <v>10030006</v>
      </c>
      <c r="E919" s="28">
        <f>IFERROR(VLOOKUP(D919,'أرصدة المخزن'!$A:$E,3,0),"")</f>
        <v/>
      </c>
      <c r="F919" s="28">
        <f>IFERROR(VLOOKUP(D919,'أرصدة المخزن'!$A:$H,4,0),"")</f>
        <v/>
      </c>
      <c r="G919" s="38" t="n">
        <v>1</v>
      </c>
      <c r="H919" s="102" t="inlineStr">
        <is>
          <t>إضافة</t>
        </is>
      </c>
      <c r="I919" s="13" t="inlineStr">
        <is>
          <t>مرتجع</t>
        </is>
      </c>
    </row>
    <row r="920" ht="24.75" customHeight="1" s="138">
      <c r="A920" s="13" t="n">
        <v>914</v>
      </c>
      <c r="B920" s="14" t="n">
        <v>46179</v>
      </c>
      <c r="C920" s="17" t="n">
        <v>60</v>
      </c>
      <c r="D920" s="21" t="n">
        <v>10030011</v>
      </c>
      <c r="E920" s="28">
        <f>IFERROR(VLOOKUP(D920,'أرصدة المخزن'!$A:$E,3,0),"")</f>
        <v/>
      </c>
      <c r="F920" s="28">
        <f>IFERROR(VLOOKUP(D920,'أرصدة المخزن'!$A:$H,4,0),"")</f>
        <v/>
      </c>
      <c r="G920" s="38" t="n">
        <v>2</v>
      </c>
      <c r="H920" s="102" t="inlineStr">
        <is>
          <t>إضافة</t>
        </is>
      </c>
      <c r="I920" s="13" t="inlineStr">
        <is>
          <t>مرتجع</t>
        </is>
      </c>
    </row>
    <row r="921" ht="24.75" customHeight="1" s="138">
      <c r="A921" s="13" t="n">
        <v>915</v>
      </c>
      <c r="B921" s="14" t="n">
        <v>46179</v>
      </c>
      <c r="C921" s="17" t="n">
        <v>60</v>
      </c>
      <c r="D921" s="21" t="n">
        <v>10170038</v>
      </c>
      <c r="E921" s="28">
        <f>IFERROR(VLOOKUP(D921,'أرصدة المخزن'!$A:$E,3,0),"")</f>
        <v/>
      </c>
      <c r="F921" s="28">
        <f>IFERROR(VLOOKUP(D921,'أرصدة المخزن'!$A:$H,4,0),"")</f>
        <v/>
      </c>
      <c r="G921" s="38" t="n">
        <v>7</v>
      </c>
      <c r="H921" s="102" t="inlineStr">
        <is>
          <t>إضافة</t>
        </is>
      </c>
      <c r="I921" s="13" t="inlineStr">
        <is>
          <t>مرتجع</t>
        </is>
      </c>
    </row>
    <row r="922" ht="24.75" customHeight="1" s="138">
      <c r="A922" s="13" t="n">
        <v>916</v>
      </c>
      <c r="B922" s="14" t="n">
        <v>46179</v>
      </c>
      <c r="C922" s="17" t="n">
        <v>61</v>
      </c>
      <c r="D922" s="21" t="n">
        <v>10020152</v>
      </c>
      <c r="E922" s="28">
        <f>IFERROR(VLOOKUP(D922,'أرصدة المخزن'!$A:$E,3,0),"")</f>
        <v/>
      </c>
      <c r="F922" s="28">
        <f>IFERROR(VLOOKUP(D922,'أرصدة المخزن'!$A:$H,4,0),"")</f>
        <v/>
      </c>
      <c r="G922" s="38" t="n">
        <v>1</v>
      </c>
      <c r="H922" s="102" t="inlineStr">
        <is>
          <t>إضافة</t>
        </is>
      </c>
      <c r="I922" s="13" t="n"/>
    </row>
    <row r="923" ht="24.75" customHeight="1" s="138">
      <c r="A923" s="13" t="n">
        <v>917</v>
      </c>
      <c r="B923" s="14" t="n">
        <v>46179</v>
      </c>
      <c r="C923" s="17" t="n">
        <v>61</v>
      </c>
      <c r="D923" s="21" t="n">
        <v>10020107</v>
      </c>
      <c r="E923" s="28">
        <f>IFERROR(VLOOKUP(D923,'أرصدة المخزن'!$A:$E,3,0),"")</f>
        <v/>
      </c>
      <c r="F923" s="28">
        <f>IFERROR(VLOOKUP(D923,'أرصدة المخزن'!$A:$H,4,0),"")</f>
        <v/>
      </c>
      <c r="G923" s="38" t="n">
        <v>5</v>
      </c>
      <c r="H923" s="102" t="inlineStr">
        <is>
          <t>إضافة</t>
        </is>
      </c>
      <c r="I923" s="13" t="n"/>
    </row>
    <row r="924" ht="24.75" customHeight="1" s="138">
      <c r="A924" s="13" t="n">
        <v>918</v>
      </c>
      <c r="B924" s="14" t="n">
        <v>46179</v>
      </c>
      <c r="C924" s="17" t="n">
        <v>61</v>
      </c>
      <c r="D924" s="21" t="n">
        <v>10020105</v>
      </c>
      <c r="E924" s="28">
        <f>IFERROR(VLOOKUP(D924,'أرصدة المخزن'!$A:$E,3,0),"")</f>
        <v/>
      </c>
      <c r="F924" s="28">
        <f>IFERROR(VLOOKUP(D924,'أرصدة المخزن'!$A:$H,4,0),"")</f>
        <v/>
      </c>
      <c r="G924" s="38" t="n">
        <v>5</v>
      </c>
      <c r="H924" s="102" t="inlineStr">
        <is>
          <t>إضافة</t>
        </is>
      </c>
      <c r="I924" s="13" t="n"/>
    </row>
    <row r="925" ht="24.75" customHeight="1" s="138">
      <c r="A925" s="13" t="n">
        <v>919</v>
      </c>
      <c r="B925" s="14" t="n">
        <v>46179</v>
      </c>
      <c r="C925" s="17" t="n">
        <v>61</v>
      </c>
      <c r="D925" s="21" t="n">
        <v>10020063</v>
      </c>
      <c r="E925" s="28">
        <f>IFERROR(VLOOKUP(D925,'أرصدة المخزن'!$A:$E,3,0),"")</f>
        <v/>
      </c>
      <c r="F925" s="28">
        <f>IFERROR(VLOOKUP(D925,'أرصدة المخزن'!$A:$H,4,0),"")</f>
        <v/>
      </c>
      <c r="G925" s="38" t="n">
        <v>2</v>
      </c>
      <c r="H925" s="102" t="inlineStr">
        <is>
          <t>إضافة</t>
        </is>
      </c>
      <c r="I925" s="13" t="n"/>
    </row>
    <row r="926" ht="24.75" customHeight="1" s="138">
      <c r="A926" s="13" t="n">
        <v>920</v>
      </c>
      <c r="B926" s="14" t="n">
        <v>46179</v>
      </c>
      <c r="C926" s="17" t="n">
        <v>61</v>
      </c>
      <c r="D926" s="21" t="n">
        <v>10040042</v>
      </c>
      <c r="E926" s="28">
        <f>IFERROR(VLOOKUP(D926,'أرصدة المخزن'!$A:$E,3,0),"")</f>
        <v/>
      </c>
      <c r="F926" s="28">
        <f>IFERROR(VLOOKUP(D926,'أرصدة المخزن'!$A:$H,4,0),"")</f>
        <v/>
      </c>
      <c r="G926" s="38" t="n">
        <v>2</v>
      </c>
      <c r="H926" s="102" t="inlineStr">
        <is>
          <t>إضافة</t>
        </is>
      </c>
      <c r="I926" s="13" t="n"/>
    </row>
    <row r="927" ht="24.75" customHeight="1" s="138">
      <c r="A927" s="13" t="n">
        <v>921</v>
      </c>
      <c r="B927" s="14" t="n">
        <v>46179</v>
      </c>
      <c r="C927" s="17" t="n">
        <v>61</v>
      </c>
      <c r="D927" s="21" t="n">
        <v>10020153</v>
      </c>
      <c r="E927" s="28">
        <f>IFERROR(VLOOKUP(D927,'أرصدة المخزن'!$A:$E,3,0),"")</f>
        <v/>
      </c>
      <c r="F927" s="28">
        <f>IFERROR(VLOOKUP(D927,'أرصدة المخزن'!$A:$H,4,0),"")</f>
        <v/>
      </c>
      <c r="G927" s="38" t="n">
        <v>1</v>
      </c>
      <c r="H927" s="102" t="inlineStr">
        <is>
          <t>إضافة</t>
        </is>
      </c>
      <c r="I927" s="13" t="n"/>
    </row>
    <row r="928" ht="24.75" customHeight="1" s="138">
      <c r="A928" s="13" t="n">
        <v>922</v>
      </c>
      <c r="B928" s="14" t="n">
        <v>46179</v>
      </c>
      <c r="C928" s="17" t="n">
        <v>61</v>
      </c>
      <c r="D928" s="21" t="n">
        <v>10020115</v>
      </c>
      <c r="E928" s="28">
        <f>IFERROR(VLOOKUP(D928,'أرصدة المخزن'!$A:$E,3,0),"")</f>
        <v/>
      </c>
      <c r="F928" s="28">
        <f>IFERROR(VLOOKUP(D928,'أرصدة المخزن'!$A:$H,4,0),"")</f>
        <v/>
      </c>
      <c r="G928" s="38" t="n">
        <v>1</v>
      </c>
      <c r="H928" s="102" t="inlineStr">
        <is>
          <t>إضافة</t>
        </is>
      </c>
      <c r="I928" s="13" t="n"/>
    </row>
    <row r="929" ht="24.75" customHeight="1" s="138">
      <c r="A929" s="13" t="n">
        <v>923</v>
      </c>
      <c r="B929" s="14" t="n">
        <v>46179</v>
      </c>
      <c r="C929" s="17" t="n">
        <v>62</v>
      </c>
      <c r="D929" s="21" t="n">
        <v>10020189</v>
      </c>
      <c r="E929" s="28">
        <f>IFERROR(VLOOKUP(D929,'أرصدة المخزن'!$A:$E,3,0),"")</f>
        <v/>
      </c>
      <c r="F929" s="28">
        <f>IFERROR(VLOOKUP(D929,'أرصدة المخزن'!$A:$H,4,0),"")</f>
        <v/>
      </c>
      <c r="G929" s="38" t="n">
        <v>1</v>
      </c>
      <c r="H929" s="102" t="inlineStr">
        <is>
          <t>إضافة</t>
        </is>
      </c>
      <c r="I929" s="13" t="n"/>
    </row>
    <row r="930" ht="24.75" customHeight="1" s="138">
      <c r="A930" s="13" t="n">
        <v>924</v>
      </c>
      <c r="B930" s="14" t="n">
        <v>46179</v>
      </c>
      <c r="C930" s="17" t="n">
        <v>62</v>
      </c>
      <c r="D930" s="21" t="n">
        <v>10020095</v>
      </c>
      <c r="E930" s="28">
        <f>IFERROR(VLOOKUP(D930,'أرصدة المخزن'!$A:$E,3,0),"")</f>
        <v/>
      </c>
      <c r="F930" s="28">
        <f>IFERROR(VLOOKUP(D930,'أرصدة المخزن'!$A:$H,4,0),"")</f>
        <v/>
      </c>
      <c r="G930" s="38" t="n">
        <v>20</v>
      </c>
      <c r="H930" s="102" t="inlineStr">
        <is>
          <t>إضافة</t>
        </is>
      </c>
      <c r="I930" s="13" t="n"/>
    </row>
    <row r="931" ht="24.75" customHeight="1" s="138">
      <c r="A931" s="13" t="n">
        <v>925</v>
      </c>
      <c r="B931" s="14" t="n">
        <v>46179</v>
      </c>
      <c r="C931" s="17" t="n">
        <v>62</v>
      </c>
      <c r="D931" s="21" t="n">
        <v>10020235</v>
      </c>
      <c r="E931" s="28">
        <f>IFERROR(VLOOKUP(D931,'أرصدة المخزن'!$A:$E,3,0),"")</f>
        <v/>
      </c>
      <c r="F931" s="28">
        <f>IFERROR(VLOOKUP(D931,'أرصدة المخزن'!$A:$H,4,0),"")</f>
        <v/>
      </c>
      <c r="G931" s="38" t="n">
        <v>2</v>
      </c>
      <c r="H931" s="102" t="inlineStr">
        <is>
          <t>إضافة</t>
        </is>
      </c>
      <c r="I931" s="13" t="n"/>
    </row>
    <row r="932" ht="24.75" customHeight="1" s="138">
      <c r="A932" s="13" t="n">
        <v>926</v>
      </c>
      <c r="B932" s="14" t="n">
        <v>46179</v>
      </c>
      <c r="C932" s="17" t="n">
        <v>62</v>
      </c>
      <c r="D932" s="21" t="n">
        <v>10020228</v>
      </c>
      <c r="E932" s="28">
        <f>IFERROR(VLOOKUP(D932,'أرصدة المخزن'!$A:$E,3,0),"")</f>
        <v/>
      </c>
      <c r="F932" s="28">
        <f>IFERROR(VLOOKUP(D932,'أرصدة المخزن'!$A:$H,4,0),"")</f>
        <v/>
      </c>
      <c r="G932" s="38" t="n">
        <v>4</v>
      </c>
      <c r="H932" s="102" t="inlineStr">
        <is>
          <t>إضافة</t>
        </is>
      </c>
      <c r="I932" s="13" t="n"/>
    </row>
    <row r="933" ht="24.75" customHeight="1" s="138">
      <c r="A933" s="13" t="n">
        <v>927</v>
      </c>
      <c r="B933" s="14" t="n">
        <v>46179</v>
      </c>
      <c r="C933" s="17" t="n">
        <v>62</v>
      </c>
      <c r="D933" s="21" t="n">
        <v>10170008</v>
      </c>
      <c r="E933" s="28">
        <f>IFERROR(VLOOKUP(D933,'أرصدة المخزن'!$A:$E,3,0),"")</f>
        <v/>
      </c>
      <c r="F933" s="28">
        <f>IFERROR(VLOOKUP(D933,'أرصدة المخزن'!$A:$H,4,0),"")</f>
        <v/>
      </c>
      <c r="G933" s="38" t="n">
        <v>32</v>
      </c>
      <c r="H933" s="102" t="inlineStr">
        <is>
          <t>إضافة</t>
        </is>
      </c>
      <c r="I933" s="13" t="n"/>
    </row>
    <row r="934" ht="24.75" customHeight="1" s="138">
      <c r="A934" s="13" t="n">
        <v>928</v>
      </c>
      <c r="B934" s="14" t="n">
        <v>46179</v>
      </c>
      <c r="C934" s="17" t="n">
        <v>62</v>
      </c>
      <c r="D934" s="21" t="n">
        <v>10020103</v>
      </c>
      <c r="E934" s="28">
        <f>IFERROR(VLOOKUP(D934,'أرصدة المخزن'!$A:$E,3,0),"")</f>
        <v/>
      </c>
      <c r="F934" s="28">
        <f>IFERROR(VLOOKUP(D934,'أرصدة المخزن'!$A:$H,4,0),"")</f>
        <v/>
      </c>
      <c r="G934" s="38" t="n">
        <v>2</v>
      </c>
      <c r="H934" s="102" t="inlineStr">
        <is>
          <t>إضافة</t>
        </is>
      </c>
      <c r="I934" s="13" t="n"/>
    </row>
    <row r="935" ht="24.75" customHeight="1" s="138">
      <c r="A935" s="13" t="n">
        <v>929</v>
      </c>
      <c r="B935" s="14" t="n">
        <v>46179</v>
      </c>
      <c r="C935" s="17" t="n">
        <v>62</v>
      </c>
      <c r="D935" s="21" t="n">
        <v>10020096</v>
      </c>
      <c r="E935" s="28">
        <f>IFERROR(VLOOKUP(D935,'أرصدة المخزن'!$A:$E,3,0),"")</f>
        <v/>
      </c>
      <c r="F935" s="28">
        <f>IFERROR(VLOOKUP(D935,'أرصدة المخزن'!$A:$H,4,0),"")</f>
        <v/>
      </c>
      <c r="G935" s="38" t="n">
        <v>7</v>
      </c>
      <c r="H935" s="102" t="inlineStr">
        <is>
          <t>إضافة</t>
        </is>
      </c>
      <c r="I935" s="13" t="n"/>
    </row>
    <row r="936" ht="24.75" customHeight="1" s="138">
      <c r="A936" s="13" t="n">
        <v>930</v>
      </c>
      <c r="B936" s="14" t="n">
        <v>46179</v>
      </c>
      <c r="C936" s="17" t="n">
        <v>63</v>
      </c>
      <c r="D936" s="21" t="n">
        <v>10040048</v>
      </c>
      <c r="E936" s="28">
        <f>IFERROR(VLOOKUP(D936,'أرصدة المخزن'!$A:$E,3,0),"")</f>
        <v/>
      </c>
      <c r="F936" s="28">
        <f>IFERROR(VLOOKUP(D936,'أرصدة المخزن'!$A:$H,4,0),"")</f>
        <v/>
      </c>
      <c r="G936" s="38" t="n">
        <v>1</v>
      </c>
      <c r="H936" s="102" t="inlineStr">
        <is>
          <t>إضافة</t>
        </is>
      </c>
      <c r="I936" s="13" t="inlineStr">
        <is>
          <t>مرتجع</t>
        </is>
      </c>
    </row>
    <row r="937" ht="24.75" customHeight="1" s="138">
      <c r="A937" s="13" t="n">
        <v>931</v>
      </c>
      <c r="B937" s="14" t="n">
        <v>46179</v>
      </c>
      <c r="C937" s="17" t="n">
        <v>64</v>
      </c>
      <c r="D937" s="21" t="n">
        <v>10040016</v>
      </c>
      <c r="E937" s="28">
        <f>IFERROR(VLOOKUP(D937,'أرصدة المخزن'!$A:$E,3,0),"")</f>
        <v/>
      </c>
      <c r="F937" s="28">
        <f>IFERROR(VLOOKUP(D937,'أرصدة المخزن'!$A:$H,4,0),"")</f>
        <v/>
      </c>
      <c r="G937" s="38" t="n">
        <v>5</v>
      </c>
      <c r="H937" s="102" t="inlineStr">
        <is>
          <t>إضافة</t>
        </is>
      </c>
      <c r="I937" s="13" t="inlineStr">
        <is>
          <t>مرتجع</t>
        </is>
      </c>
    </row>
    <row r="938" ht="24.75" customHeight="1" s="138">
      <c r="A938" s="13" t="n">
        <v>932</v>
      </c>
      <c r="B938" s="14" t="n">
        <v>46181</v>
      </c>
      <c r="C938" s="17" t="n">
        <v>65</v>
      </c>
      <c r="D938" s="21" t="n">
        <v>10030070</v>
      </c>
      <c r="E938" s="28">
        <f>IFERROR(VLOOKUP(D938,'أرصدة المخزن'!$A:$E,3,0),"")</f>
        <v/>
      </c>
      <c r="F938" s="28">
        <f>IFERROR(VLOOKUP(D938,'أرصدة المخزن'!$A:$H,4,0),"")</f>
        <v/>
      </c>
      <c r="G938" s="38" t="n">
        <v>3</v>
      </c>
      <c r="H938" s="102" t="inlineStr">
        <is>
          <t>إضافة</t>
        </is>
      </c>
      <c r="I938" s="13" t="n"/>
    </row>
    <row r="939" ht="24.75" customHeight="1" s="138">
      <c r="A939" s="13" t="n">
        <v>933</v>
      </c>
      <c r="B939" s="14" t="n">
        <v>46181</v>
      </c>
      <c r="C939" s="17" t="n">
        <v>66</v>
      </c>
      <c r="D939" s="21" t="n">
        <v>10040015</v>
      </c>
      <c r="E939" s="28">
        <f>IFERROR(VLOOKUP(D939,'أرصدة المخزن'!$A:$E,3,0),"")</f>
        <v/>
      </c>
      <c r="F939" s="28">
        <f>IFERROR(VLOOKUP(D939,'أرصدة المخزن'!$A:$H,4,0),"")</f>
        <v/>
      </c>
      <c r="G939" s="38" t="n">
        <v>2</v>
      </c>
      <c r="H939" s="102" t="inlineStr">
        <is>
          <t>إضافة</t>
        </is>
      </c>
      <c r="I939" s="13" t="n"/>
    </row>
    <row r="940" ht="24.75" customHeight="1" s="138">
      <c r="A940" s="13" t="n">
        <v>934</v>
      </c>
      <c r="B940" s="14" t="n">
        <v>46182</v>
      </c>
      <c r="C940" s="17" t="n">
        <v>67</v>
      </c>
      <c r="D940" s="21" t="n">
        <v>10020089</v>
      </c>
      <c r="E940" s="28">
        <f>IFERROR(VLOOKUP(D940,'أرصدة المخزن'!$A:$E,3,0),"")</f>
        <v/>
      </c>
      <c r="F940" s="28">
        <f>IFERROR(VLOOKUP(D940,'أرصدة المخزن'!$A:$H,4,0),"")</f>
        <v/>
      </c>
      <c r="G940" s="38" t="n">
        <v>30</v>
      </c>
      <c r="H940" s="102" t="inlineStr">
        <is>
          <t>إضافة</t>
        </is>
      </c>
      <c r="I940" s="13" t="n"/>
    </row>
    <row r="941" ht="24.75" customHeight="1" s="138">
      <c r="A941" s="13" t="n">
        <v>935</v>
      </c>
      <c r="B941" s="14" t="n">
        <v>46182</v>
      </c>
      <c r="C941" s="17" t="n">
        <v>67</v>
      </c>
      <c r="D941" s="21" t="n">
        <v>10020090</v>
      </c>
      <c r="E941" s="28">
        <f>IFERROR(VLOOKUP(D941,'أرصدة المخزن'!$A:$E,3,0),"")</f>
        <v/>
      </c>
      <c r="F941" s="28">
        <f>IFERROR(VLOOKUP(D941,'أرصدة المخزن'!$A:$H,4,0),"")</f>
        <v/>
      </c>
      <c r="G941" s="38" t="n">
        <v>40</v>
      </c>
      <c r="H941" s="102" t="inlineStr">
        <is>
          <t>إضافة</t>
        </is>
      </c>
      <c r="I941" s="13" t="n"/>
    </row>
    <row r="942" ht="24.75" customHeight="1" s="138">
      <c r="A942" s="13" t="n">
        <v>936</v>
      </c>
      <c r="B942" s="14" t="n">
        <v>46182</v>
      </c>
      <c r="C942" s="17" t="n">
        <v>67</v>
      </c>
      <c r="D942" s="21" t="n">
        <v>10020134</v>
      </c>
      <c r="E942" s="28">
        <f>IFERROR(VLOOKUP(D942,'أرصدة المخزن'!$A:$E,3,0),"")</f>
        <v/>
      </c>
      <c r="F942" s="28">
        <f>IFERROR(VLOOKUP(D942,'أرصدة المخزن'!$A:$H,4,0),"")</f>
        <v/>
      </c>
      <c r="G942" s="38" t="n">
        <v>20</v>
      </c>
      <c r="H942" s="102" t="inlineStr">
        <is>
          <t>إضافة</t>
        </is>
      </c>
      <c r="I942" s="13" t="n"/>
    </row>
    <row r="943" ht="24.75" customHeight="1" s="138">
      <c r="A943" s="13" t="n">
        <v>937</v>
      </c>
      <c r="B943" s="14" t="n">
        <v>46182</v>
      </c>
      <c r="C943" s="17" t="n">
        <v>67</v>
      </c>
      <c r="D943" s="21" t="n">
        <v>10020118</v>
      </c>
      <c r="E943" s="28">
        <f>IFERROR(VLOOKUP(D943,'أرصدة المخزن'!$A:$E,3,0),"")</f>
        <v/>
      </c>
      <c r="F943" s="28">
        <f>IFERROR(VLOOKUP(D943,'أرصدة المخزن'!$A:$H,4,0),"")</f>
        <v/>
      </c>
      <c r="G943" s="38" t="n">
        <v>20</v>
      </c>
      <c r="H943" s="102" t="inlineStr">
        <is>
          <t>إضافة</t>
        </is>
      </c>
      <c r="I943" s="13" t="n"/>
    </row>
    <row r="944" ht="24.75" customHeight="1" s="138">
      <c r="A944" s="13" t="n">
        <v>938</v>
      </c>
      <c r="B944" s="14" t="n">
        <v>46182</v>
      </c>
      <c r="C944" s="17" t="n">
        <v>67</v>
      </c>
      <c r="D944" s="21" t="n">
        <v>10020098</v>
      </c>
      <c r="E944" s="28">
        <f>IFERROR(VLOOKUP(D944,'أرصدة المخزن'!$A:$E,3,0),"")</f>
        <v/>
      </c>
      <c r="F944" s="28">
        <f>IFERROR(VLOOKUP(D944,'أرصدة المخزن'!$A:$H,4,0),"")</f>
        <v/>
      </c>
      <c r="G944" s="38" t="n">
        <v>20</v>
      </c>
      <c r="H944" s="102" t="inlineStr">
        <is>
          <t>إضافة</t>
        </is>
      </c>
      <c r="I944" s="13" t="n"/>
    </row>
    <row r="945" ht="24.75" customHeight="1" s="138">
      <c r="A945" s="13" t="n">
        <v>939</v>
      </c>
      <c r="B945" s="14" t="n">
        <v>46182</v>
      </c>
      <c r="C945" s="17" t="n">
        <v>67</v>
      </c>
      <c r="D945" s="21" t="n">
        <v>10020186</v>
      </c>
      <c r="E945" s="28">
        <f>IFERROR(VLOOKUP(D945,'أرصدة المخزن'!$A:$E,3,0),"")</f>
        <v/>
      </c>
      <c r="F945" s="28">
        <f>IFERROR(VLOOKUP(D945,'أرصدة المخزن'!$A:$H,4,0),"")</f>
        <v/>
      </c>
      <c r="G945" s="38" t="n">
        <v>5</v>
      </c>
      <c r="H945" s="102" t="inlineStr">
        <is>
          <t>إضافة</t>
        </is>
      </c>
      <c r="I945" s="13" t="n"/>
    </row>
    <row r="946" ht="24.75" customHeight="1" s="138">
      <c r="A946" s="13" t="n">
        <v>940</v>
      </c>
      <c r="B946" s="14" t="n">
        <v>46182</v>
      </c>
      <c r="C946" s="17" t="n">
        <v>67</v>
      </c>
      <c r="D946" s="21" t="n">
        <v>10020182</v>
      </c>
      <c r="E946" s="28">
        <f>IFERROR(VLOOKUP(D946,'أرصدة المخزن'!$A:$E,3,0),"")</f>
        <v/>
      </c>
      <c r="F946" s="28">
        <f>IFERROR(VLOOKUP(D946,'أرصدة المخزن'!$A:$H,4,0),"")</f>
        <v/>
      </c>
      <c r="G946" s="38" t="n">
        <v>5</v>
      </c>
      <c r="H946" s="102" t="inlineStr">
        <is>
          <t>إضافة</t>
        </is>
      </c>
      <c r="I946" s="13" t="n"/>
    </row>
    <row r="947" ht="24.75" customHeight="1" s="138">
      <c r="A947" s="13" t="n">
        <v>941</v>
      </c>
      <c r="B947" s="14" t="n">
        <v>46182</v>
      </c>
      <c r="C947" s="17" t="n">
        <v>68</v>
      </c>
      <c r="D947" s="21" t="n">
        <v>10020187</v>
      </c>
      <c r="E947" s="28">
        <f>IFERROR(VLOOKUP(D947,'أرصدة المخزن'!$A:$E,3,0),"")</f>
        <v/>
      </c>
      <c r="F947" s="28">
        <f>IFERROR(VLOOKUP(D947,'أرصدة المخزن'!$A:$H,4,0),"")</f>
        <v/>
      </c>
      <c r="G947" s="38" t="n">
        <v>5</v>
      </c>
      <c r="H947" s="102" t="inlineStr">
        <is>
          <t>إضافة</t>
        </is>
      </c>
      <c r="I947" s="13" t="n"/>
    </row>
    <row r="948" ht="24.75" customHeight="1" s="138">
      <c r="A948" s="13" t="n">
        <v>942</v>
      </c>
      <c r="B948" s="14" t="n">
        <v>46182</v>
      </c>
      <c r="C948" s="17" t="n">
        <v>68</v>
      </c>
      <c r="D948" s="21" t="n">
        <v>10020176</v>
      </c>
      <c r="E948" s="28">
        <f>IFERROR(VLOOKUP(D948,'أرصدة المخزن'!$A:$E,3,0),"")</f>
        <v/>
      </c>
      <c r="F948" s="28">
        <f>IFERROR(VLOOKUP(D948,'أرصدة المخزن'!$A:$H,4,0),"")</f>
        <v/>
      </c>
      <c r="G948" s="38" t="n">
        <v>5</v>
      </c>
      <c r="H948" s="102" t="inlineStr">
        <is>
          <t>إضافة</t>
        </is>
      </c>
      <c r="I948" s="13" t="n"/>
    </row>
    <row r="949" ht="24.75" customHeight="1" s="138">
      <c r="A949" s="13" t="n">
        <v>943</v>
      </c>
      <c r="B949" s="14" t="n">
        <v>46182</v>
      </c>
      <c r="C949" s="17" t="n">
        <v>68</v>
      </c>
      <c r="D949" s="21" t="n">
        <v>10020185</v>
      </c>
      <c r="E949" s="28">
        <f>IFERROR(VLOOKUP(D949,'أرصدة المخزن'!$A:$E,3,0),"")</f>
        <v/>
      </c>
      <c r="F949" s="28">
        <f>IFERROR(VLOOKUP(D949,'أرصدة المخزن'!$A:$H,4,0),"")</f>
        <v/>
      </c>
      <c r="G949" s="38" t="n">
        <v>10</v>
      </c>
      <c r="H949" s="102" t="inlineStr">
        <is>
          <t>إضافة</t>
        </is>
      </c>
      <c r="I949" s="13" t="n"/>
    </row>
    <row r="950" ht="24.75" customHeight="1" s="138">
      <c r="A950" s="13" t="n">
        <v>944</v>
      </c>
      <c r="B950" s="14" t="n">
        <v>46182</v>
      </c>
      <c r="C950" s="17" t="n">
        <v>68</v>
      </c>
      <c r="D950" s="21" t="n">
        <v>10020173</v>
      </c>
      <c r="E950" s="28">
        <f>IFERROR(VLOOKUP(D950,'أرصدة المخزن'!$A:$E,3,0),"")</f>
        <v/>
      </c>
      <c r="F950" s="28">
        <f>IFERROR(VLOOKUP(D950,'أرصدة المخزن'!$A:$H,4,0),"")</f>
        <v/>
      </c>
      <c r="G950" s="38" t="n">
        <v>5</v>
      </c>
      <c r="H950" s="102" t="inlineStr">
        <is>
          <t>إضافة</t>
        </is>
      </c>
      <c r="I950" s="13" t="n"/>
    </row>
    <row r="951" ht="24.75" customHeight="1" s="138">
      <c r="A951" s="13" t="n">
        <v>945</v>
      </c>
      <c r="B951" s="14" t="n">
        <v>46182</v>
      </c>
      <c r="C951" s="17" t="n">
        <v>68</v>
      </c>
      <c r="D951" s="21" t="n">
        <v>10020234</v>
      </c>
      <c r="E951" s="28">
        <f>IFERROR(VLOOKUP(D951,'أرصدة المخزن'!$A:$E,3,0),"")</f>
        <v/>
      </c>
      <c r="F951" s="28">
        <f>IFERROR(VLOOKUP(D951,'أرصدة المخزن'!$A:$H,4,0),"")</f>
        <v/>
      </c>
      <c r="G951" s="38" t="n">
        <v>5</v>
      </c>
      <c r="H951" s="102" t="inlineStr">
        <is>
          <t>إضافة</t>
        </is>
      </c>
      <c r="I951" s="13" t="n"/>
    </row>
    <row r="952" ht="24.75" customHeight="1" s="138">
      <c r="A952" s="13" t="n">
        <v>946</v>
      </c>
      <c r="B952" s="14" t="n">
        <v>46182</v>
      </c>
      <c r="C952" s="17" t="n">
        <v>68</v>
      </c>
      <c r="D952" s="21" t="n">
        <v>10020238</v>
      </c>
      <c r="E952" s="28">
        <f>IFERROR(VLOOKUP(D952,'أرصدة المخزن'!$A:$E,3,0),"")</f>
        <v/>
      </c>
      <c r="F952" s="28">
        <f>IFERROR(VLOOKUP(D952,'أرصدة المخزن'!$A:$H,4,0),"")</f>
        <v/>
      </c>
      <c r="G952" s="38" t="n">
        <v>5</v>
      </c>
      <c r="H952" s="102" t="inlineStr">
        <is>
          <t>إضافة</t>
        </is>
      </c>
      <c r="I952" s="13" t="n"/>
    </row>
    <row r="953" ht="24.75" customHeight="1" s="138">
      <c r="A953" s="13" t="n">
        <v>947</v>
      </c>
      <c r="B953" s="14" t="n">
        <v>46182</v>
      </c>
      <c r="C953" s="17" t="n">
        <v>68</v>
      </c>
      <c r="D953" s="21" t="n">
        <v>10020142</v>
      </c>
      <c r="E953" s="28">
        <f>IFERROR(VLOOKUP(D953,'أرصدة المخزن'!$A:$E,3,0),"")</f>
        <v/>
      </c>
      <c r="F953" s="28">
        <f>IFERROR(VLOOKUP(D953,'أرصدة المخزن'!$A:$H,4,0),"")</f>
        <v/>
      </c>
      <c r="G953" s="38" t="n">
        <v>20</v>
      </c>
      <c r="H953" s="102" t="inlineStr">
        <is>
          <t>إضافة</t>
        </is>
      </c>
      <c r="I953" s="13" t="n"/>
    </row>
    <row r="954" ht="24.75" customHeight="1" s="138">
      <c r="A954" s="13" t="n">
        <v>948</v>
      </c>
      <c r="B954" s="14" t="n">
        <v>46182</v>
      </c>
      <c r="C954" s="17" t="n">
        <v>69</v>
      </c>
      <c r="D954" s="21" t="n">
        <v>10170038</v>
      </c>
      <c r="E954" s="28">
        <f>IFERROR(VLOOKUP(D954,'أرصدة المخزن'!$A:$E,3,0),"")</f>
        <v/>
      </c>
      <c r="F954" s="28">
        <f>IFERROR(VLOOKUP(D954,'أرصدة المخزن'!$A:$H,4,0),"")</f>
        <v/>
      </c>
      <c r="G954" s="38" t="n">
        <v>3</v>
      </c>
      <c r="H954" s="102" t="inlineStr">
        <is>
          <t>إضافة</t>
        </is>
      </c>
      <c r="I954" s="13" t="n"/>
    </row>
    <row r="955" ht="24.75" customHeight="1" s="138">
      <c r="A955" s="13" t="n">
        <v>949</v>
      </c>
      <c r="B955" s="14" t="n">
        <v>46182</v>
      </c>
      <c r="C955" s="17" t="n">
        <v>69</v>
      </c>
      <c r="D955" s="21" t="n">
        <v>10020216</v>
      </c>
      <c r="E955" s="28">
        <f>IFERROR(VLOOKUP(D955,'أرصدة المخزن'!$A:$E,3,0),"")</f>
        <v/>
      </c>
      <c r="F955" s="28">
        <f>IFERROR(VLOOKUP(D955,'أرصدة المخزن'!$A:$H,4,0),"")</f>
        <v/>
      </c>
      <c r="G955" s="38" t="n">
        <v>5</v>
      </c>
      <c r="H955" s="102" t="inlineStr">
        <is>
          <t>إضافة</t>
        </is>
      </c>
      <c r="I955" s="13" t="n"/>
    </row>
    <row r="956" ht="24.75" customHeight="1" s="138">
      <c r="A956" s="13" t="n">
        <v>950</v>
      </c>
      <c r="B956" s="14" t="n">
        <v>46182</v>
      </c>
      <c r="C956" s="17" t="n">
        <v>69</v>
      </c>
      <c r="D956" s="21" t="n">
        <v>10020175</v>
      </c>
      <c r="E956" s="28">
        <f>IFERROR(VLOOKUP(D956,'أرصدة المخزن'!$A:$E,3,0),"")</f>
        <v/>
      </c>
      <c r="F956" s="28">
        <f>IFERROR(VLOOKUP(D956,'أرصدة المخزن'!$A:$H,4,0),"")</f>
        <v/>
      </c>
      <c r="G956" s="38" t="n">
        <v>10</v>
      </c>
      <c r="H956" s="102" t="inlineStr">
        <is>
          <t>إضافة</t>
        </is>
      </c>
      <c r="I956" s="13" t="n"/>
    </row>
    <row r="957" ht="24.75" customHeight="1" s="138">
      <c r="A957" s="13" t="n">
        <v>951</v>
      </c>
      <c r="B957" s="14" t="n">
        <v>46182</v>
      </c>
      <c r="C957" s="17" t="n">
        <v>69</v>
      </c>
      <c r="D957" s="21" t="n">
        <v>10020202</v>
      </c>
      <c r="E957" s="28">
        <f>IFERROR(VLOOKUP(D957,'أرصدة المخزن'!$A:$E,3,0),"")</f>
        <v/>
      </c>
      <c r="F957" s="28">
        <f>IFERROR(VLOOKUP(D957,'أرصدة المخزن'!$A:$H,4,0),"")</f>
        <v/>
      </c>
      <c r="G957" s="38" t="n">
        <v>20</v>
      </c>
      <c r="H957" s="102" t="inlineStr">
        <is>
          <t>إضافة</t>
        </is>
      </c>
      <c r="I957" s="13" t="n"/>
    </row>
    <row r="958" ht="24.75" customHeight="1" s="138">
      <c r="A958" s="13" t="n">
        <v>952</v>
      </c>
      <c r="B958" s="14" t="n">
        <v>46182</v>
      </c>
      <c r="C958" s="17" t="n">
        <v>69</v>
      </c>
      <c r="D958" s="21" t="n">
        <v>10170067</v>
      </c>
      <c r="E958" s="28">
        <f>IFERROR(VLOOKUP(D958,'أرصدة المخزن'!$A:$E,3,0),"")</f>
        <v/>
      </c>
      <c r="F958" s="28">
        <f>IFERROR(VLOOKUP(D958,'أرصدة المخزن'!$A:$H,4,0),"")</f>
        <v/>
      </c>
      <c r="G958" s="38" t="n">
        <v>10</v>
      </c>
      <c r="H958" s="102" t="inlineStr">
        <is>
          <t>إضافة</t>
        </is>
      </c>
      <c r="I958" s="13" t="n"/>
    </row>
    <row r="959" ht="24.75" customHeight="1" s="138">
      <c r="A959" s="13" t="n">
        <v>953</v>
      </c>
      <c r="B959" s="14" t="n">
        <v>46182</v>
      </c>
      <c r="C959" s="17" t="n">
        <v>69</v>
      </c>
      <c r="D959" s="21" t="n">
        <v>10020264</v>
      </c>
      <c r="E959" s="28">
        <f>IFERROR(VLOOKUP(D959,'أرصدة المخزن'!$A:$E,3,0),"")</f>
        <v/>
      </c>
      <c r="F959" s="28">
        <f>IFERROR(VLOOKUP(D959,'أرصدة المخزن'!$A:$H,4,0),"")</f>
        <v/>
      </c>
      <c r="G959" s="38" t="n">
        <v>5</v>
      </c>
      <c r="H959" s="102" t="inlineStr">
        <is>
          <t>إضافة</t>
        </is>
      </c>
      <c r="I959" s="13" t="n"/>
    </row>
    <row r="960" ht="24.75" customHeight="1" s="138">
      <c r="A960" s="13" t="n">
        <v>954</v>
      </c>
      <c r="B960" s="14" t="n">
        <v>46182</v>
      </c>
      <c r="C960" s="17" t="n">
        <v>69</v>
      </c>
      <c r="D960" s="21" t="n">
        <v>10170010</v>
      </c>
      <c r="E960" s="28">
        <f>IFERROR(VLOOKUP(D960,'أرصدة المخزن'!$A:$E,3,0),"")</f>
        <v/>
      </c>
      <c r="F960" s="28">
        <f>IFERROR(VLOOKUP(D960,'أرصدة المخزن'!$A:$H,4,0),"")</f>
        <v/>
      </c>
      <c r="G960" s="38" t="n">
        <v>40</v>
      </c>
      <c r="H960" s="102" t="inlineStr">
        <is>
          <t>إضافة</t>
        </is>
      </c>
      <c r="I960" s="13" t="n"/>
    </row>
    <row r="961" ht="24.75" customHeight="1" s="138">
      <c r="A961" s="13" t="n">
        <v>955</v>
      </c>
      <c r="B961" s="14" t="n">
        <v>46182</v>
      </c>
      <c r="C961" s="17" t="n">
        <v>70</v>
      </c>
      <c r="D961" s="21" t="n">
        <v>10020150</v>
      </c>
      <c r="E961" s="28">
        <f>IFERROR(VLOOKUP(D961,'أرصدة المخزن'!$A:$E,3,0),"")</f>
        <v/>
      </c>
      <c r="F961" s="28">
        <f>IFERROR(VLOOKUP(D961,'أرصدة المخزن'!$A:$H,4,0),"")</f>
        <v/>
      </c>
      <c r="G961" s="38" t="n">
        <v>10</v>
      </c>
      <c r="H961" s="102" t="inlineStr">
        <is>
          <t>إضافة</t>
        </is>
      </c>
      <c r="I961" s="13" t="n"/>
    </row>
    <row r="962" ht="24.75" customHeight="1" s="138">
      <c r="A962" s="13" t="n">
        <v>956</v>
      </c>
      <c r="B962" s="14" t="n">
        <v>46182</v>
      </c>
      <c r="C962" s="17" t="n">
        <v>70</v>
      </c>
      <c r="D962" s="21" t="n">
        <v>10020179</v>
      </c>
      <c r="E962" s="28">
        <f>IFERROR(VLOOKUP(D962,'أرصدة المخزن'!$A:$E,3,0),"")</f>
        <v/>
      </c>
      <c r="F962" s="28">
        <f>IFERROR(VLOOKUP(D962,'أرصدة المخزن'!$A:$H,4,0),"")</f>
        <v/>
      </c>
      <c r="G962" s="38" t="n">
        <v>15</v>
      </c>
      <c r="H962" s="102" t="inlineStr">
        <is>
          <t>إضافة</t>
        </is>
      </c>
      <c r="I962" s="13" t="n"/>
    </row>
    <row r="963" ht="24.75" customHeight="1" s="138">
      <c r="A963" s="13" t="n">
        <v>957</v>
      </c>
      <c r="B963" s="14" t="n">
        <v>46182</v>
      </c>
      <c r="C963" s="17" t="n">
        <v>70</v>
      </c>
      <c r="D963" s="21" t="n">
        <v>10020214</v>
      </c>
      <c r="E963" s="28">
        <f>IFERROR(VLOOKUP(D963,'أرصدة المخزن'!$A:$E,3,0),"")</f>
        <v/>
      </c>
      <c r="F963" s="28">
        <f>IFERROR(VLOOKUP(D963,'أرصدة المخزن'!$A:$H,4,0),"")</f>
        <v/>
      </c>
      <c r="G963" s="38" t="n">
        <v>9</v>
      </c>
      <c r="H963" s="102" t="inlineStr">
        <is>
          <t>إضافة</t>
        </is>
      </c>
      <c r="I963" s="13" t="n"/>
    </row>
    <row r="964" ht="24.75" customHeight="1" s="138">
      <c r="A964" s="13" t="n">
        <v>958</v>
      </c>
      <c r="B964" s="14" t="n">
        <v>46183</v>
      </c>
      <c r="C964" s="17" t="n">
        <v>71</v>
      </c>
      <c r="D964" s="21" t="n">
        <v>10020006</v>
      </c>
      <c r="E964" s="28">
        <f>IFERROR(VLOOKUP(D964,'أرصدة المخزن'!$A:$E,3,0),"")</f>
        <v/>
      </c>
      <c r="F964" s="28">
        <f>IFERROR(VLOOKUP(D964,'أرصدة المخزن'!$A:$H,4,0),"")</f>
        <v/>
      </c>
      <c r="G964" s="38" t="n">
        <v>58</v>
      </c>
      <c r="H964" s="102" t="inlineStr">
        <is>
          <t>إضافة</t>
        </is>
      </c>
      <c r="I964" s="13" t="n"/>
    </row>
    <row r="965" ht="24.75" customHeight="1" s="138">
      <c r="A965" s="13" t="n">
        <v>959</v>
      </c>
      <c r="B965" s="14" t="n">
        <v>46183</v>
      </c>
      <c r="C965" s="17" t="n">
        <v>71</v>
      </c>
      <c r="D965" s="21" t="n">
        <v>10020002</v>
      </c>
      <c r="E965" s="28">
        <f>IFERROR(VLOOKUP(D965,'أرصدة المخزن'!$A:$E,3,0),"")</f>
        <v/>
      </c>
      <c r="F965" s="28">
        <f>IFERROR(VLOOKUP(D965,'أرصدة المخزن'!$A:$H,4,0),"")</f>
        <v/>
      </c>
      <c r="G965" s="38" t="n">
        <v>22.5</v>
      </c>
      <c r="H965" s="102" t="inlineStr">
        <is>
          <t>إضافة</t>
        </is>
      </c>
      <c r="I965" s="13" t="n"/>
    </row>
    <row r="966" ht="24.75" customHeight="1" s="138">
      <c r="A966" s="13" t="n">
        <v>960</v>
      </c>
      <c r="B966" s="14" t="n">
        <v>46183</v>
      </c>
      <c r="C966" s="17" t="n">
        <v>71</v>
      </c>
      <c r="D966" s="21" t="n">
        <v>10020001</v>
      </c>
      <c r="E966" s="28">
        <f>IFERROR(VLOOKUP(D966,'أرصدة المخزن'!$A:$E,3,0),"")</f>
        <v/>
      </c>
      <c r="F966" s="28">
        <f>IFERROR(VLOOKUP(D966,'أرصدة المخزن'!$A:$H,4,0),"")</f>
        <v/>
      </c>
      <c r="G966" s="38" t="n">
        <v>138</v>
      </c>
      <c r="H966" s="102" t="inlineStr">
        <is>
          <t>إضافة</t>
        </is>
      </c>
      <c r="I966" s="13" t="n"/>
    </row>
    <row r="967" ht="24.75" customHeight="1" s="138">
      <c r="A967" s="13" t="n">
        <v>961</v>
      </c>
      <c r="B967" s="14" t="n">
        <v>46183</v>
      </c>
      <c r="C967" s="17" t="n">
        <v>71</v>
      </c>
      <c r="D967" s="21" t="n">
        <v>10020005</v>
      </c>
      <c r="E967" s="28">
        <f>IFERROR(VLOOKUP(D967,'أرصدة المخزن'!$A:$E,3,0),"")</f>
        <v/>
      </c>
      <c r="F967" s="28">
        <f>IFERROR(VLOOKUP(D967,'أرصدة المخزن'!$A:$H,4,0),"")</f>
        <v/>
      </c>
      <c r="G967" s="38" t="n">
        <v>2</v>
      </c>
      <c r="H967" s="102" t="inlineStr">
        <is>
          <t>إضافة</t>
        </is>
      </c>
      <c r="I967" s="13" t="n"/>
    </row>
    <row r="968" ht="24.75" customHeight="1" s="138">
      <c r="A968" s="13" t="n">
        <v>962</v>
      </c>
      <c r="B968" s="14" t="n">
        <v>46183</v>
      </c>
      <c r="C968" s="17" t="n">
        <v>71</v>
      </c>
      <c r="D968" s="21" t="n">
        <v>10020018</v>
      </c>
      <c r="E968" s="28">
        <f>IFERROR(VLOOKUP(D968,'أرصدة المخزن'!$A:$E,3,0),"")</f>
        <v/>
      </c>
      <c r="F968" s="28">
        <f>IFERROR(VLOOKUP(D968,'أرصدة المخزن'!$A:$H,4,0),"")</f>
        <v/>
      </c>
      <c r="G968" s="38" t="n">
        <v>1</v>
      </c>
      <c r="H968" s="102" t="inlineStr">
        <is>
          <t>إضافة</t>
        </is>
      </c>
      <c r="I968" s="13" t="n"/>
    </row>
    <row r="969" ht="24.75" customHeight="1" s="138">
      <c r="A969" s="13" t="n">
        <v>963</v>
      </c>
      <c r="B969" s="14" t="n">
        <v>46183</v>
      </c>
      <c r="C969" s="17" t="n">
        <v>72</v>
      </c>
      <c r="D969" s="21" t="n">
        <v>10010038</v>
      </c>
      <c r="E969" s="28">
        <f>IFERROR(VLOOKUP(D969,'أرصدة المخزن'!$A:$E,3,0),"")</f>
        <v/>
      </c>
      <c r="F969" s="28">
        <f>IFERROR(VLOOKUP(D969,'أرصدة المخزن'!$A:$H,4,0),"")</f>
        <v/>
      </c>
      <c r="G969" s="38" t="n">
        <v>15</v>
      </c>
      <c r="H969" s="102" t="inlineStr">
        <is>
          <t>إضافة</t>
        </is>
      </c>
      <c r="I969" s="13" t="inlineStr">
        <is>
          <t>تحت الاختبار</t>
        </is>
      </c>
    </row>
    <row r="970" ht="24.75" customHeight="1" s="138">
      <c r="A970" s="13" t="n">
        <v>964</v>
      </c>
      <c r="B970" s="14" t="n">
        <v>46183</v>
      </c>
      <c r="C970" s="17" t="n">
        <v>73</v>
      </c>
      <c r="D970" s="21" t="n">
        <v>10010038</v>
      </c>
      <c r="E970" s="28">
        <f>IFERROR(VLOOKUP(D970,'أرصدة المخزن'!$A:$E,3,0),"")</f>
        <v/>
      </c>
      <c r="F970" s="28">
        <f>IFERROR(VLOOKUP(D970,'أرصدة المخزن'!$A:$H,4,0),"")</f>
        <v/>
      </c>
      <c r="G970" s="38" t="n">
        <v>8</v>
      </c>
      <c r="H970" s="102" t="inlineStr">
        <is>
          <t>إضافة</t>
        </is>
      </c>
      <c r="I970" s="13" t="inlineStr">
        <is>
          <t>تحت الاختبار</t>
        </is>
      </c>
    </row>
    <row r="971" ht="24.75" customHeight="1" s="138">
      <c r="A971" s="13" t="n">
        <v>965</v>
      </c>
      <c r="B971" s="14" t="n">
        <v>46183</v>
      </c>
      <c r="C971" s="17" t="n">
        <v>73</v>
      </c>
      <c r="D971" s="21" t="n">
        <v>10020233</v>
      </c>
      <c r="E971" s="28">
        <f>IFERROR(VLOOKUP(D971,'أرصدة المخزن'!$A:$E,3,0),"")</f>
        <v/>
      </c>
      <c r="F971" s="28">
        <f>IFERROR(VLOOKUP(D971,'أرصدة المخزن'!$A:$H,4,0),"")</f>
        <v/>
      </c>
      <c r="G971" s="38" t="n">
        <v>1</v>
      </c>
      <c r="H971" s="102" t="inlineStr">
        <is>
          <t>إضافة</t>
        </is>
      </c>
      <c r="I971" s="13" t="n"/>
    </row>
    <row r="972" ht="24.75" customHeight="1" s="138">
      <c r="A972" s="13" t="n">
        <v>966</v>
      </c>
      <c r="B972" s="14" t="n">
        <v>46184</v>
      </c>
      <c r="C972" s="17" t="n">
        <v>74</v>
      </c>
      <c r="D972" s="21" t="n">
        <v>10020094</v>
      </c>
      <c r="E972" s="28">
        <f>IFERROR(VLOOKUP(D972,'أرصدة المخزن'!$A:$E,3,0),"")</f>
        <v/>
      </c>
      <c r="F972" s="28">
        <f>IFERROR(VLOOKUP(D972,'أرصدة المخزن'!$A:$H,4,0),"")</f>
        <v/>
      </c>
      <c r="G972" s="38" t="n">
        <v>3</v>
      </c>
      <c r="H972" s="102" t="inlineStr">
        <is>
          <t>إضافة</t>
        </is>
      </c>
      <c r="I972" s="13" t="n"/>
    </row>
    <row r="973" ht="24.75" customHeight="1" s="138">
      <c r="A973" s="13" t="n">
        <v>967</v>
      </c>
      <c r="B973" s="14" t="n">
        <v>46184</v>
      </c>
      <c r="C973" s="17" t="n">
        <v>75</v>
      </c>
      <c r="D973" s="21" t="n">
        <v>10170067</v>
      </c>
      <c r="E973" s="28">
        <f>IFERROR(VLOOKUP(D973,'أرصدة المخزن'!$A:$E,3,0),"")</f>
        <v/>
      </c>
      <c r="F973" s="28">
        <f>IFERROR(VLOOKUP(D973,'أرصدة المخزن'!$A:$H,4,0),"")</f>
        <v/>
      </c>
      <c r="G973" s="38" t="n">
        <v>2</v>
      </c>
      <c r="H973" s="102" t="inlineStr">
        <is>
          <t>إضافة</t>
        </is>
      </c>
      <c r="I973" s="13" t="n"/>
    </row>
    <row r="974" ht="24.75" customHeight="1" s="138">
      <c r="A974" s="13" t="n">
        <v>968</v>
      </c>
      <c r="B974" s="14" t="n">
        <v>46184</v>
      </c>
      <c r="C974" s="17" t="n">
        <v>75</v>
      </c>
      <c r="D974" s="21" t="n">
        <v>10010058</v>
      </c>
      <c r="E974" s="28">
        <f>IFERROR(VLOOKUP(D974,'أرصدة المخزن'!$A:$E,3,0),"")</f>
        <v/>
      </c>
      <c r="F974" s="28">
        <f>IFERROR(VLOOKUP(D974,'أرصدة المخزن'!$A:$H,4,0),"")</f>
        <v/>
      </c>
      <c r="G974" s="38" t="n">
        <v>100</v>
      </c>
      <c r="H974" s="102" t="inlineStr">
        <is>
          <t>إضافة</t>
        </is>
      </c>
      <c r="I974" s="13" t="n"/>
    </row>
    <row r="975" ht="24.75" customHeight="1" s="138">
      <c r="A975" s="13" t="n">
        <v>969</v>
      </c>
      <c r="B975" s="14" t="n">
        <v>46184</v>
      </c>
      <c r="C975" s="17" t="n">
        <v>75</v>
      </c>
      <c r="D975" s="21" t="n">
        <v>10160003</v>
      </c>
      <c r="E975" s="28">
        <f>IFERROR(VLOOKUP(D975,'أرصدة المخزن'!$A:$E,3,0),"")</f>
        <v/>
      </c>
      <c r="F975" s="28">
        <f>IFERROR(VLOOKUP(D975,'أرصدة المخزن'!$A:$H,4,0),"")</f>
        <v/>
      </c>
      <c r="G975" s="38" t="n">
        <v>1</v>
      </c>
      <c r="H975" s="102" t="inlineStr">
        <is>
          <t>إضافة</t>
        </is>
      </c>
      <c r="I975" s="13" t="n"/>
    </row>
    <row r="976" ht="24.75" customHeight="1" s="138">
      <c r="A976" s="13" t="n">
        <v>970</v>
      </c>
      <c r="B976" s="14" t="n">
        <v>46184</v>
      </c>
      <c r="C976" s="17" t="n">
        <v>75</v>
      </c>
      <c r="D976" s="21" t="n">
        <v>10170072</v>
      </c>
      <c r="E976" s="28">
        <f>IFERROR(VLOOKUP(D976,'أرصدة المخزن'!$A:$E,3,0),"")</f>
        <v/>
      </c>
      <c r="F976" s="28">
        <f>IFERROR(VLOOKUP(D976,'أرصدة المخزن'!$A:$H,4,0),"")</f>
        <v/>
      </c>
      <c r="G976" s="38" t="n">
        <v>2</v>
      </c>
      <c r="H976" s="102" t="inlineStr">
        <is>
          <t>إضافة</t>
        </is>
      </c>
      <c r="I976" s="13" t="n"/>
    </row>
    <row r="977" ht="24.75" customHeight="1" s="138">
      <c r="A977" s="13" t="n">
        <v>971</v>
      </c>
      <c r="B977" s="14" t="n">
        <v>46184</v>
      </c>
      <c r="C977" s="17" t="n">
        <v>75</v>
      </c>
      <c r="D977" s="21" t="n">
        <v>10080007</v>
      </c>
      <c r="E977" s="28">
        <f>IFERROR(VLOOKUP(D977,'أرصدة المخزن'!$A:$E,3,0),"")</f>
        <v/>
      </c>
      <c r="F977" s="28">
        <f>IFERROR(VLOOKUP(D977,'أرصدة المخزن'!$A:$H,4,0),"")</f>
        <v/>
      </c>
      <c r="G977" s="38" t="n">
        <v>450</v>
      </c>
      <c r="H977" s="102" t="inlineStr">
        <is>
          <t>إضافة</t>
        </is>
      </c>
      <c r="I977" s="13" t="n"/>
    </row>
    <row r="978" ht="24.75" customHeight="1" s="138">
      <c r="A978" s="13" t="n">
        <v>972</v>
      </c>
      <c r="B978" s="14" t="n">
        <v>46184</v>
      </c>
      <c r="C978" s="17" t="n">
        <v>76</v>
      </c>
      <c r="D978" s="21" t="n">
        <v>10170012</v>
      </c>
      <c r="E978" s="28">
        <f>IFERROR(VLOOKUP(D978,'أرصدة المخزن'!$A:$E,3,0),"")</f>
        <v/>
      </c>
      <c r="F978" s="28">
        <f>IFERROR(VLOOKUP(D978,'أرصدة المخزن'!$A:$H,4,0),"")</f>
        <v/>
      </c>
      <c r="G978" s="38" t="n">
        <v>15</v>
      </c>
      <c r="H978" s="102" t="inlineStr">
        <is>
          <t>إضافة</t>
        </is>
      </c>
      <c r="I978" s="13" t="n"/>
    </row>
    <row r="979" ht="24.75" customHeight="1" s="138">
      <c r="A979" s="13" t="n">
        <v>973</v>
      </c>
      <c r="B979" s="14" t="n">
        <v>46184</v>
      </c>
      <c r="C979" s="17" t="n">
        <v>76</v>
      </c>
      <c r="D979" s="21" t="n">
        <v>10170009</v>
      </c>
      <c r="E979" s="28">
        <f>IFERROR(VLOOKUP(D979,'أرصدة المخزن'!$A:$E,3,0),"")</f>
        <v/>
      </c>
      <c r="F979" s="28">
        <f>IFERROR(VLOOKUP(D979,'أرصدة المخزن'!$A:$H,4,0),"")</f>
        <v/>
      </c>
      <c r="G979" s="38" t="n">
        <v>25</v>
      </c>
      <c r="H979" s="102" t="inlineStr">
        <is>
          <t>إضافة</t>
        </is>
      </c>
      <c r="I979" s="13" t="n"/>
    </row>
    <row r="980" ht="24.75" customHeight="1" s="138">
      <c r="A980" s="13" t="n">
        <v>974</v>
      </c>
      <c r="B980" s="14" t="n">
        <v>46184</v>
      </c>
      <c r="C980" s="17" t="n">
        <v>76</v>
      </c>
      <c r="D980" s="21" t="n">
        <v>10170015</v>
      </c>
      <c r="E980" s="28">
        <f>IFERROR(VLOOKUP(D980,'أرصدة المخزن'!$A:$E,3,0),"")</f>
        <v/>
      </c>
      <c r="F980" s="28">
        <f>IFERROR(VLOOKUP(D980,'أرصدة المخزن'!$A:$H,4,0),"")</f>
        <v/>
      </c>
      <c r="G980" s="38" t="n">
        <v>6</v>
      </c>
      <c r="H980" s="102" t="inlineStr">
        <is>
          <t>إضافة</t>
        </is>
      </c>
      <c r="I980" s="13" t="n"/>
    </row>
    <row r="981" ht="24.75" customHeight="1" s="138">
      <c r="A981" s="13" t="n">
        <v>975</v>
      </c>
      <c r="B981" s="14" t="n">
        <v>46184</v>
      </c>
      <c r="C981" s="17" t="n">
        <v>76</v>
      </c>
      <c r="D981" s="21" t="n">
        <v>10170005</v>
      </c>
      <c r="E981" s="28">
        <f>IFERROR(VLOOKUP(D981,'أرصدة المخزن'!$A:$E,3,0),"")</f>
        <v/>
      </c>
      <c r="F981" s="28">
        <f>IFERROR(VLOOKUP(D981,'أرصدة المخزن'!$A:$H,4,0),"")</f>
        <v/>
      </c>
      <c r="G981" s="38" t="n">
        <v>83</v>
      </c>
      <c r="H981" s="102" t="inlineStr">
        <is>
          <t>إضافة</t>
        </is>
      </c>
      <c r="I981" s="13" t="n"/>
    </row>
    <row r="982" ht="24.75" customHeight="1" s="138">
      <c r="A982" s="13" t="n">
        <v>976</v>
      </c>
      <c r="B982" s="14" t="n">
        <v>46184</v>
      </c>
      <c r="C982" s="17" t="n">
        <v>76</v>
      </c>
      <c r="D982" s="21" t="n">
        <v>10170007</v>
      </c>
      <c r="E982" s="28">
        <f>IFERROR(VLOOKUP(D982,'أرصدة المخزن'!$A:$E,3,0),"")</f>
        <v/>
      </c>
      <c r="F982" s="28">
        <f>IFERROR(VLOOKUP(D982,'أرصدة المخزن'!$A:$H,4,0),"")</f>
        <v/>
      </c>
      <c r="G982" s="38" t="n">
        <v>41</v>
      </c>
      <c r="H982" s="102" t="inlineStr">
        <is>
          <t>إضافة</t>
        </is>
      </c>
      <c r="I982" s="13" t="n"/>
    </row>
    <row r="983" ht="24.75" customHeight="1" s="138">
      <c r="A983" s="13" t="n">
        <v>977</v>
      </c>
      <c r="B983" s="14" t="n">
        <v>46184</v>
      </c>
      <c r="C983" s="17" t="n">
        <v>76</v>
      </c>
      <c r="D983" s="21" t="n">
        <v>10170043</v>
      </c>
      <c r="E983" s="28">
        <f>IFERROR(VLOOKUP(D983,'أرصدة المخزن'!$A:$E,3,0),"")</f>
        <v/>
      </c>
      <c r="F983" s="28">
        <f>IFERROR(VLOOKUP(D983,'أرصدة المخزن'!$A:$H,4,0),"")</f>
        <v/>
      </c>
      <c r="G983" s="38" t="n">
        <v>2</v>
      </c>
      <c r="H983" s="102" t="inlineStr">
        <is>
          <t>إضافة</t>
        </is>
      </c>
      <c r="I983" s="13" t="n"/>
    </row>
    <row r="984" ht="24.75" customHeight="1" s="138">
      <c r="A984" s="13" t="n">
        <v>978</v>
      </c>
      <c r="B984" s="14" t="n">
        <v>46184</v>
      </c>
      <c r="C984" s="17" t="n">
        <v>76</v>
      </c>
      <c r="D984" s="21" t="n">
        <v>10170045</v>
      </c>
      <c r="E984" s="28">
        <f>IFERROR(VLOOKUP(D984,'أرصدة المخزن'!$A:$E,3,0),"")</f>
        <v/>
      </c>
      <c r="F984" s="28">
        <f>IFERROR(VLOOKUP(D984,'أرصدة المخزن'!$A:$H,4,0),"")</f>
        <v/>
      </c>
      <c r="G984" s="38" t="n">
        <v>5</v>
      </c>
      <c r="H984" s="102" t="inlineStr">
        <is>
          <t>إضافة</t>
        </is>
      </c>
      <c r="I984" s="13" t="n"/>
    </row>
    <row r="985" ht="24.75" customHeight="1" s="138">
      <c r="A985" s="13" t="n">
        <v>979</v>
      </c>
      <c r="B985" s="14" t="n">
        <v>46184</v>
      </c>
      <c r="C985" s="17" t="n">
        <v>77</v>
      </c>
      <c r="D985" s="21" t="n">
        <v>10170059</v>
      </c>
      <c r="E985" s="28">
        <f>IFERROR(VLOOKUP(D985,'أرصدة المخزن'!$A:$E,3,0),"")</f>
        <v/>
      </c>
      <c r="F985" s="28">
        <f>IFERROR(VLOOKUP(D985,'أرصدة المخزن'!$A:$H,4,0),"")</f>
        <v/>
      </c>
      <c r="G985" s="38" t="n">
        <v>2</v>
      </c>
      <c r="H985" s="102" t="inlineStr">
        <is>
          <t>إضافة</t>
        </is>
      </c>
      <c r="I985" s="13" t="n"/>
    </row>
    <row r="986" ht="24.75" customHeight="1" s="138">
      <c r="A986" s="13" t="n">
        <v>980</v>
      </c>
      <c r="B986" s="14" t="n">
        <v>46184</v>
      </c>
      <c r="C986" s="17" t="n">
        <v>78</v>
      </c>
      <c r="D986" s="21" t="n">
        <v>10040016</v>
      </c>
      <c r="E986" s="28">
        <f>IFERROR(VLOOKUP(D986,'أرصدة المخزن'!$A:$E,3,0),"")</f>
        <v/>
      </c>
      <c r="F986" s="28">
        <f>IFERROR(VLOOKUP(D986,'أرصدة المخزن'!$A:$H,4,0),"")</f>
        <v/>
      </c>
      <c r="G986" s="38" t="n">
        <v>10</v>
      </c>
      <c r="H986" s="102" t="inlineStr">
        <is>
          <t>إضافة</t>
        </is>
      </c>
      <c r="I986" s="13" t="n"/>
    </row>
    <row r="987" ht="24.75" customHeight="1" s="138">
      <c r="A987" s="13" t="n">
        <v>981</v>
      </c>
      <c r="B987" s="14" t="n">
        <v>46187</v>
      </c>
      <c r="C987" s="17" t="n">
        <v>79</v>
      </c>
      <c r="D987" s="21" t="n">
        <v>10090002</v>
      </c>
      <c r="E987" s="28">
        <f>IFERROR(VLOOKUP(D987,'أرصدة المخزن'!$A:$E,3,0),"")</f>
        <v/>
      </c>
      <c r="F987" s="28">
        <f>IFERROR(VLOOKUP(D987,'أرصدة المخزن'!$A:$H,4,0),"")</f>
        <v/>
      </c>
      <c r="G987" s="38" t="n">
        <v>1</v>
      </c>
      <c r="H987" s="102" t="inlineStr">
        <is>
          <t>إضافة</t>
        </is>
      </c>
      <c r="I987" s="13" t="n"/>
    </row>
    <row r="988" ht="24.75" customHeight="1" s="138">
      <c r="A988" s="13" t="n">
        <v>982</v>
      </c>
      <c r="B988" s="14" t="n">
        <v>46187</v>
      </c>
      <c r="C988" s="17" t="n">
        <v>80</v>
      </c>
      <c r="D988" s="21" t="n">
        <v>10010057</v>
      </c>
      <c r="E988" s="28">
        <f>IFERROR(VLOOKUP(D988,'أرصدة المخزن'!$A:$E,3,0),"")</f>
        <v/>
      </c>
      <c r="F988" s="28">
        <f>IFERROR(VLOOKUP(D988,'أرصدة المخزن'!$A:$H,4,0),"")</f>
        <v/>
      </c>
      <c r="G988" s="38" t="n">
        <v>2</v>
      </c>
      <c r="H988" s="102" t="inlineStr">
        <is>
          <t>إضافة</t>
        </is>
      </c>
      <c r="I988" s="13" t="n"/>
    </row>
    <row r="989" ht="24.75" customHeight="1" s="138">
      <c r="A989" s="13" t="n">
        <v>983</v>
      </c>
      <c r="B989" s="14" t="n">
        <v>46187</v>
      </c>
      <c r="C989" s="17" t="n">
        <v>80</v>
      </c>
      <c r="D989" s="21" t="n">
        <v>10010118</v>
      </c>
      <c r="E989" s="28">
        <f>IFERROR(VLOOKUP(D989,'أرصدة المخزن'!$A:$E,3,0),"")</f>
        <v/>
      </c>
      <c r="F989" s="28">
        <f>IFERROR(VLOOKUP(D989,'أرصدة المخزن'!$A:$H,4,0),"")</f>
        <v/>
      </c>
      <c r="G989" s="38" t="n">
        <v>1</v>
      </c>
      <c r="H989" s="102" t="inlineStr">
        <is>
          <t>إضافة</t>
        </is>
      </c>
      <c r="I989" s="13" t="n"/>
    </row>
    <row r="990" ht="24.75" customHeight="1" s="138">
      <c r="A990" s="13" t="n">
        <v>984</v>
      </c>
      <c r="B990" s="14" t="n">
        <v>46188</v>
      </c>
      <c r="C990" s="17" t="n">
        <v>81</v>
      </c>
      <c r="D990" s="21" t="n">
        <v>10080008</v>
      </c>
      <c r="E990" s="28">
        <f>IFERROR(VLOOKUP(D990,'أرصدة المخزن'!$A:$E,3,0),"")</f>
        <v/>
      </c>
      <c r="F990" s="28">
        <f>IFERROR(VLOOKUP(D990,'أرصدة المخزن'!$A:$H,4,0),"")</f>
        <v/>
      </c>
      <c r="G990" s="38" t="n">
        <v>1</v>
      </c>
      <c r="H990" s="102" t="inlineStr">
        <is>
          <t>إضافة</t>
        </is>
      </c>
      <c r="I990" s="13" t="n"/>
    </row>
    <row r="991" ht="24.75" customHeight="1" s="138">
      <c r="A991" s="13" t="n">
        <v>985</v>
      </c>
      <c r="B991" s="14" t="n">
        <v>46188</v>
      </c>
      <c r="C991" s="17" t="n">
        <v>81</v>
      </c>
      <c r="D991" s="21" t="n">
        <v>10080010</v>
      </c>
      <c r="E991" s="28">
        <f>IFERROR(VLOOKUP(D991,'أرصدة المخزن'!$A:$E,3,0),"")</f>
        <v/>
      </c>
      <c r="F991" s="28">
        <f>IFERROR(VLOOKUP(D991,'أرصدة المخزن'!$A:$H,4,0),"")</f>
        <v/>
      </c>
      <c r="G991" s="38" t="n">
        <v>4</v>
      </c>
      <c r="H991" s="102" t="inlineStr">
        <is>
          <t>إضافة</t>
        </is>
      </c>
      <c r="I991" s="13" t="n"/>
    </row>
    <row r="992" ht="24.75" customHeight="1" s="138">
      <c r="A992" s="13" t="n">
        <v>986</v>
      </c>
      <c r="B992" s="14" t="n">
        <v>46189</v>
      </c>
      <c r="C992" s="17" t="n">
        <v>82</v>
      </c>
      <c r="D992" s="21" t="n">
        <v>10080016</v>
      </c>
      <c r="E992" s="28">
        <f>IFERROR(VLOOKUP(D992,'أرصدة المخزن'!$A:$E,3,0),"")</f>
        <v/>
      </c>
      <c r="F992" s="28">
        <f>IFERROR(VLOOKUP(D992,'أرصدة المخزن'!$A:$H,4,0),"")</f>
        <v/>
      </c>
      <c r="G992" s="38" t="n">
        <v>1</v>
      </c>
      <c r="H992" s="102" t="inlineStr">
        <is>
          <t>إضافة</t>
        </is>
      </c>
      <c r="I992" s="13" t="n"/>
    </row>
    <row r="993" ht="24.75" customHeight="1" s="138">
      <c r="A993" s="13" t="n">
        <v>987</v>
      </c>
      <c r="B993" s="14" t="n">
        <v>46189</v>
      </c>
      <c r="C993" s="17" t="n">
        <v>83</v>
      </c>
      <c r="D993" s="21" t="n">
        <v>10010101</v>
      </c>
      <c r="E993" s="28">
        <f>IFERROR(VLOOKUP(D993,'أرصدة المخزن'!$A:$E,3,0),"")</f>
        <v/>
      </c>
      <c r="F993" s="28">
        <f>IFERROR(VLOOKUP(D993,'أرصدة المخزن'!$A:$H,4,0),"")</f>
        <v/>
      </c>
      <c r="G993" s="38" t="n">
        <v>300</v>
      </c>
      <c r="H993" s="102" t="inlineStr">
        <is>
          <t>إضافة</t>
        </is>
      </c>
      <c r="I993" s="13" t="n"/>
    </row>
    <row r="994" ht="24.75" customHeight="1" s="138">
      <c r="A994" s="13" t="n">
        <v>988</v>
      </c>
      <c r="B994" s="14" t="n">
        <v>46189</v>
      </c>
      <c r="C994" s="17" t="n">
        <v>84</v>
      </c>
      <c r="D994" s="21" t="n">
        <v>10130003</v>
      </c>
      <c r="E994" s="28">
        <f>IFERROR(VLOOKUP(D994,'أرصدة المخزن'!$A:$E,3,0),"")</f>
        <v/>
      </c>
      <c r="F994" s="28">
        <f>IFERROR(VLOOKUP(D994,'أرصدة المخزن'!$A:$H,4,0),"")</f>
        <v/>
      </c>
      <c r="G994" s="38" t="n">
        <v>1</v>
      </c>
      <c r="H994" s="102" t="inlineStr">
        <is>
          <t>إضافة</t>
        </is>
      </c>
      <c r="I994" s="13" t="inlineStr">
        <is>
          <t>2506A25101</t>
        </is>
      </c>
    </row>
    <row r="995" ht="24.75" customHeight="1" s="138">
      <c r="A995" s="13" t="n">
        <v>989</v>
      </c>
      <c r="B995" s="14" t="n">
        <v>46189</v>
      </c>
      <c r="C995" s="17" t="n">
        <v>84</v>
      </c>
      <c r="D995" s="21" t="n">
        <v>10130003</v>
      </c>
      <c r="E995" s="28">
        <f>IFERROR(VLOOKUP(D995,'أرصدة المخزن'!$A:$E,3,0),"")</f>
        <v/>
      </c>
      <c r="F995" s="28">
        <f>IFERROR(VLOOKUP(D995,'أرصدة المخزن'!$A:$H,4,0),"")</f>
        <v/>
      </c>
      <c r="G995" s="38" t="n">
        <v>1</v>
      </c>
      <c r="H995" s="102" t="inlineStr">
        <is>
          <t>إضافة</t>
        </is>
      </c>
      <c r="I995" s="13" t="inlineStr">
        <is>
          <t>2506A25128</t>
        </is>
      </c>
    </row>
    <row r="996" ht="24.75" customHeight="1" s="138">
      <c r="A996" s="13" t="n">
        <v>990</v>
      </c>
      <c r="B996" s="14" t="n">
        <v>46189</v>
      </c>
      <c r="C996" s="17" t="n">
        <v>84</v>
      </c>
      <c r="D996" s="21" t="n">
        <v>10130003</v>
      </c>
      <c r="E996" s="28">
        <f>IFERROR(VLOOKUP(D996,'أرصدة المخزن'!$A:$E,3,0),"")</f>
        <v/>
      </c>
      <c r="F996" s="28">
        <f>IFERROR(VLOOKUP(D996,'أرصدة المخزن'!$A:$H,4,0),"")</f>
        <v/>
      </c>
      <c r="G996" s="38" t="n">
        <v>1</v>
      </c>
      <c r="H996" s="102" t="inlineStr">
        <is>
          <t>إضافة</t>
        </is>
      </c>
      <c r="I996" s="13" t="inlineStr">
        <is>
          <t>2506A25102</t>
        </is>
      </c>
    </row>
    <row r="997" ht="24.75" customHeight="1" s="138">
      <c r="A997" s="13" t="n">
        <v>991</v>
      </c>
      <c r="B997" s="14" t="n">
        <v>46189</v>
      </c>
      <c r="C997" s="17" t="n">
        <v>84</v>
      </c>
      <c r="D997" s="21" t="n">
        <v>10130003</v>
      </c>
      <c r="E997" s="28">
        <f>IFERROR(VLOOKUP(D997,'أرصدة المخزن'!$A:$E,3,0),"")</f>
        <v/>
      </c>
      <c r="F997" s="28">
        <f>IFERROR(VLOOKUP(D997,'أرصدة المخزن'!$A:$H,4,0),"")</f>
        <v/>
      </c>
      <c r="G997" s="38" t="n">
        <v>1</v>
      </c>
      <c r="H997" s="102" t="inlineStr">
        <is>
          <t>إضافة</t>
        </is>
      </c>
      <c r="I997" s="13" t="inlineStr">
        <is>
          <t>2506A25129</t>
        </is>
      </c>
    </row>
    <row r="998" ht="24.75" customHeight="1" s="138">
      <c r="A998" s="13" t="n">
        <v>992</v>
      </c>
      <c r="B998" s="14" t="n">
        <v>46189</v>
      </c>
      <c r="C998" s="17" t="n">
        <v>85</v>
      </c>
      <c r="D998" s="21" t="n">
        <v>10030042</v>
      </c>
      <c r="E998" s="28">
        <f>IFERROR(VLOOKUP(D998,'أرصدة المخزن'!$A:$E,3,0),"")</f>
        <v/>
      </c>
      <c r="F998" s="28">
        <f>IFERROR(VLOOKUP(D998,'أرصدة المخزن'!$A:$H,4,0),"")</f>
        <v/>
      </c>
      <c r="G998" s="17" t="n">
        <v>96</v>
      </c>
      <c r="H998" s="102" t="inlineStr">
        <is>
          <t>إضافة</t>
        </is>
      </c>
      <c r="I998" s="13" t="n"/>
    </row>
    <row r="999" ht="24.75" customHeight="1" s="138">
      <c r="A999" s="13" t="n">
        <v>993</v>
      </c>
      <c r="B999" s="14" t="n">
        <v>46189</v>
      </c>
      <c r="C999" s="17" t="n">
        <v>85</v>
      </c>
      <c r="D999" s="21" t="n">
        <v>10030044</v>
      </c>
      <c r="E999" s="28">
        <f>IFERROR(VLOOKUP(D999,'أرصدة المخزن'!$A:$E,3,0),"")</f>
        <v/>
      </c>
      <c r="F999" s="28">
        <f>IFERROR(VLOOKUP(D999,'أرصدة المخزن'!$A:$H,4,0),"")</f>
        <v/>
      </c>
      <c r="G999" s="17" t="n">
        <v>56</v>
      </c>
      <c r="H999" s="102" t="inlineStr">
        <is>
          <t>إضافة</t>
        </is>
      </c>
      <c r="I999" s="13" t="n"/>
    </row>
    <row r="1000" ht="24.75" customHeight="1" s="138">
      <c r="A1000" s="13" t="n">
        <v>994</v>
      </c>
      <c r="B1000" s="14" t="n">
        <v>46189</v>
      </c>
      <c r="C1000" s="17" t="n">
        <v>85</v>
      </c>
      <c r="D1000" s="21" t="n">
        <v>10030001</v>
      </c>
      <c r="E1000" s="28">
        <f>IFERROR(VLOOKUP(D1000,'أرصدة المخزن'!$A:$E,3,0),"")</f>
        <v/>
      </c>
      <c r="F1000" s="28">
        <f>IFERROR(VLOOKUP(D1000,'أرصدة المخزن'!$A:$H,4,0),"")</f>
        <v/>
      </c>
      <c r="G1000" s="38" t="n">
        <v>900</v>
      </c>
      <c r="H1000" s="102" t="inlineStr">
        <is>
          <t>إضافة</t>
        </is>
      </c>
      <c r="I1000" s="13" t="n"/>
    </row>
    <row r="1001" ht="24.75" customHeight="1" s="138">
      <c r="A1001" s="13" t="n">
        <v>995</v>
      </c>
      <c r="B1001" s="14" t="n">
        <v>46189</v>
      </c>
      <c r="C1001" s="17" t="n">
        <v>85</v>
      </c>
      <c r="D1001" s="21" t="n">
        <v>10030031</v>
      </c>
      <c r="E1001" s="28">
        <f>IFERROR(VLOOKUP(D1001,'أرصدة المخزن'!$A:$E,3,0),"")</f>
        <v/>
      </c>
      <c r="F1001" s="28">
        <f>IFERROR(VLOOKUP(D1001,'أرصدة المخزن'!$A:$H,4,0),"")</f>
        <v/>
      </c>
      <c r="G1001" s="38" t="n">
        <v>50</v>
      </c>
      <c r="H1001" s="102" t="inlineStr">
        <is>
          <t>إضافة</t>
        </is>
      </c>
      <c r="I1001" s="13" t="n"/>
    </row>
    <row r="1002" ht="24.75" customHeight="1" s="138">
      <c r="A1002" s="13" t="n">
        <v>996</v>
      </c>
      <c r="B1002" s="14" t="n">
        <v>46189</v>
      </c>
      <c r="C1002" s="17" t="n">
        <v>86</v>
      </c>
      <c r="D1002" s="21" t="n">
        <v>10040028</v>
      </c>
      <c r="E1002" s="28">
        <f>IFERROR(VLOOKUP(D1002,'أرصدة المخزن'!$A:$E,3,0),"")</f>
        <v/>
      </c>
      <c r="F1002" s="28">
        <f>IFERROR(VLOOKUP(D1002,'أرصدة المخزن'!$A:$H,4,0),"")</f>
        <v/>
      </c>
      <c r="G1002" s="38" t="n">
        <v>20</v>
      </c>
      <c r="H1002" s="102" t="inlineStr">
        <is>
          <t>إضافة</t>
        </is>
      </c>
      <c r="I1002" s="13" t="n"/>
    </row>
    <row r="1003" ht="24.75" customHeight="1" s="138">
      <c r="A1003" s="13" t="n">
        <v>997</v>
      </c>
      <c r="B1003" s="14" t="n">
        <v>46189</v>
      </c>
      <c r="C1003" s="17" t="n">
        <v>86</v>
      </c>
      <c r="D1003" s="21" t="n">
        <v>10040008</v>
      </c>
      <c r="E1003" s="28">
        <f>IFERROR(VLOOKUP(D1003,'أرصدة المخزن'!$A:$E,3,0),"")</f>
        <v/>
      </c>
      <c r="F1003" s="28">
        <f>IFERROR(VLOOKUP(D1003,'أرصدة المخزن'!$A:$H,4,0),"")</f>
        <v/>
      </c>
      <c r="G1003" s="38" t="n">
        <v>20</v>
      </c>
      <c r="H1003" s="102" t="inlineStr">
        <is>
          <t>إضافة</t>
        </is>
      </c>
      <c r="I1003" s="13" t="n"/>
    </row>
    <row r="1004" ht="24.75" customHeight="1" s="138">
      <c r="A1004" s="13" t="n">
        <v>998</v>
      </c>
      <c r="B1004" s="14" t="n">
        <v>46189</v>
      </c>
      <c r="C1004" s="17" t="n">
        <v>86</v>
      </c>
      <c r="D1004" s="21" t="n">
        <v>10040009</v>
      </c>
      <c r="E1004" s="28">
        <f>IFERROR(VLOOKUP(D1004,'أرصدة المخزن'!$A:$E,3,0),"")</f>
        <v/>
      </c>
      <c r="F1004" s="28">
        <f>IFERROR(VLOOKUP(D1004,'أرصدة المخزن'!$A:$H,4,0),"")</f>
        <v/>
      </c>
      <c r="G1004" s="38" t="n">
        <v>8</v>
      </c>
      <c r="H1004" s="102" t="inlineStr">
        <is>
          <t>إضافة</t>
        </is>
      </c>
      <c r="I1004" s="13" t="n"/>
    </row>
    <row r="1005" ht="24.75" customHeight="1" s="138">
      <c r="A1005" s="13" t="n">
        <v>999</v>
      </c>
      <c r="B1005" s="14" t="n">
        <v>46189</v>
      </c>
      <c r="C1005" s="17" t="n">
        <v>86</v>
      </c>
      <c r="D1005" s="21" t="n">
        <v>10040041</v>
      </c>
      <c r="E1005" s="28">
        <f>IFERROR(VLOOKUP(D1005,'أرصدة المخزن'!$A:$E,3,0),"")</f>
        <v/>
      </c>
      <c r="F1005" s="28">
        <f>IFERROR(VLOOKUP(D1005,'أرصدة المخزن'!$A:$H,4,0),"")</f>
        <v/>
      </c>
      <c r="G1005" s="38" t="n">
        <v>1</v>
      </c>
      <c r="H1005" s="102" t="inlineStr">
        <is>
          <t>إضافة</t>
        </is>
      </c>
      <c r="I1005" s="13" t="n"/>
    </row>
    <row r="1006" ht="24.75" customHeight="1" s="138">
      <c r="A1006" s="13" t="n">
        <v>1000</v>
      </c>
      <c r="B1006" s="14" t="n">
        <v>46189</v>
      </c>
      <c r="C1006" s="17" t="n">
        <v>86</v>
      </c>
      <c r="D1006" s="21" t="n">
        <v>10040047</v>
      </c>
      <c r="E1006" s="28">
        <f>IFERROR(VLOOKUP(D1006,'أرصدة المخزن'!$A:$E,3,0),"")</f>
        <v/>
      </c>
      <c r="F1006" s="28">
        <f>IFERROR(VLOOKUP(D1006,'أرصدة المخزن'!$A:$H,4,0),"")</f>
        <v/>
      </c>
      <c r="G1006" s="38" t="n">
        <v>2</v>
      </c>
      <c r="H1006" s="102" t="inlineStr">
        <is>
          <t>إضافة</t>
        </is>
      </c>
      <c r="I1006" s="13" t="n"/>
    </row>
    <row r="1007" ht="24.75" customHeight="1" s="138">
      <c r="A1007" s="13" t="n">
        <v>1001</v>
      </c>
      <c r="B1007" s="14" t="n">
        <v>46189</v>
      </c>
      <c r="C1007" s="17" t="n">
        <v>86</v>
      </c>
      <c r="D1007" s="21" t="n">
        <v>10040013</v>
      </c>
      <c r="E1007" s="28">
        <f>IFERROR(VLOOKUP(D1007,'أرصدة المخزن'!$A:$E,3,0),"")</f>
        <v/>
      </c>
      <c r="F1007" s="28">
        <f>IFERROR(VLOOKUP(D1007,'أرصدة المخزن'!$A:$H,4,0),"")</f>
        <v/>
      </c>
      <c r="G1007" s="38" t="n">
        <v>4</v>
      </c>
      <c r="H1007" s="102" t="inlineStr">
        <is>
          <t>إضافة</t>
        </is>
      </c>
      <c r="I1007" s="13" t="n"/>
    </row>
    <row r="1008" ht="24.75" customHeight="1" s="138">
      <c r="A1008" s="13" t="n">
        <v>1002</v>
      </c>
      <c r="B1008" s="14" t="n">
        <v>46189</v>
      </c>
      <c r="C1008" s="17" t="n">
        <v>86</v>
      </c>
      <c r="D1008" s="21" t="n">
        <v>10040010</v>
      </c>
      <c r="E1008" s="28">
        <f>IFERROR(VLOOKUP(D1008,'أرصدة المخزن'!$A:$E,3,0),"")</f>
        <v/>
      </c>
      <c r="F1008" s="28">
        <f>IFERROR(VLOOKUP(D1008,'أرصدة المخزن'!$A:$H,4,0),"")</f>
        <v/>
      </c>
      <c r="G1008" s="38" t="n">
        <v>12</v>
      </c>
      <c r="H1008" s="102" t="inlineStr">
        <is>
          <t>إضافة</t>
        </is>
      </c>
      <c r="I1008" s="13" t="n"/>
    </row>
    <row r="1009" ht="24.75" customHeight="1" s="138">
      <c r="A1009" s="13" t="n">
        <v>1003</v>
      </c>
      <c r="B1009" s="14" t="n">
        <v>46189</v>
      </c>
      <c r="C1009" s="17" t="n">
        <v>87</v>
      </c>
      <c r="D1009" s="21" t="n">
        <v>10040011</v>
      </c>
      <c r="E1009" s="28">
        <f>IFERROR(VLOOKUP(D1009,'أرصدة المخزن'!$A:$E,3,0),"")</f>
        <v/>
      </c>
      <c r="F1009" s="28">
        <f>IFERROR(VLOOKUP(D1009,'أرصدة المخزن'!$A:$H,4,0),"")</f>
        <v/>
      </c>
      <c r="G1009" s="38" t="n">
        <v>25</v>
      </c>
      <c r="H1009" s="102" t="inlineStr">
        <is>
          <t>إضافة</t>
        </is>
      </c>
      <c r="I1009" s="13" t="n"/>
    </row>
    <row r="1010" ht="24.75" customHeight="1" s="138">
      <c r="A1010" s="13" t="n">
        <v>1004</v>
      </c>
      <c r="B1010" s="14" t="n">
        <v>46190</v>
      </c>
      <c r="C1010" s="17" t="n">
        <v>88</v>
      </c>
      <c r="D1010" s="21" t="n">
        <v>10010002</v>
      </c>
      <c r="E1010" s="28">
        <f>IFERROR(VLOOKUP(D1010,'أرصدة المخزن'!$A:$E,3,0),"")</f>
        <v/>
      </c>
      <c r="F1010" s="28">
        <f>IFERROR(VLOOKUP(D1010,'أرصدة المخزن'!$A:$H,4,0),"")</f>
        <v/>
      </c>
      <c r="G1010" s="38" t="n">
        <v>120</v>
      </c>
      <c r="H1010" s="102" t="inlineStr">
        <is>
          <t>إضافة</t>
        </is>
      </c>
      <c r="I1010" s="13" t="n"/>
    </row>
    <row r="1011" ht="24.75" customHeight="1" s="138">
      <c r="A1011" s="13" t="n">
        <v>1005</v>
      </c>
      <c r="B1011" s="14" t="n">
        <v>46190</v>
      </c>
      <c r="C1011" s="17" t="n">
        <v>88</v>
      </c>
      <c r="D1011" s="21" t="n">
        <v>10010003</v>
      </c>
      <c r="E1011" s="28">
        <f>IFERROR(VLOOKUP(D1011,'أرصدة المخزن'!$A:$E,3,0),"")</f>
        <v/>
      </c>
      <c r="F1011" s="28">
        <f>IFERROR(VLOOKUP(D1011,'أرصدة المخزن'!$A:$H,4,0),"")</f>
        <v/>
      </c>
      <c r="G1011" s="38" t="n">
        <v>10</v>
      </c>
      <c r="H1011" s="102" t="inlineStr">
        <is>
          <t>إضافة</t>
        </is>
      </c>
      <c r="I1011" s="13" t="n"/>
    </row>
    <row r="1012" ht="24.75" customHeight="1" s="138">
      <c r="A1012" s="13" t="n">
        <v>1006</v>
      </c>
      <c r="B1012" s="14" t="n">
        <v>46190</v>
      </c>
      <c r="C1012" s="17" t="n">
        <v>88</v>
      </c>
      <c r="D1012" s="21" t="n">
        <v>10010039</v>
      </c>
      <c r="E1012" s="28">
        <f>IFERROR(VLOOKUP(D1012,'أرصدة المخزن'!$A:$E,3,0),"")</f>
        <v/>
      </c>
      <c r="F1012" s="28">
        <f>IFERROR(VLOOKUP(D1012,'أرصدة المخزن'!$A:$H,4,0),"")</f>
        <v/>
      </c>
      <c r="G1012" s="38" t="n">
        <v>8</v>
      </c>
      <c r="H1012" s="102" t="inlineStr">
        <is>
          <t>إضافة</t>
        </is>
      </c>
      <c r="I1012" s="13" t="n"/>
    </row>
    <row r="1013" ht="24.75" customHeight="1" s="138">
      <c r="A1013" s="13" t="n">
        <v>1007</v>
      </c>
      <c r="B1013" s="14" t="n">
        <v>46190</v>
      </c>
      <c r="C1013" s="17" t="n">
        <v>88</v>
      </c>
      <c r="D1013" s="21" t="n">
        <v>10010056</v>
      </c>
      <c r="E1013" s="28">
        <f>IFERROR(VLOOKUP(D1013,'أرصدة المخزن'!$A:$E,3,0),"")</f>
        <v/>
      </c>
      <c r="F1013" s="28">
        <f>IFERROR(VLOOKUP(D1013,'أرصدة المخزن'!$A:$H,4,0),"")</f>
        <v/>
      </c>
      <c r="G1013" s="38" t="n">
        <v>200</v>
      </c>
      <c r="H1013" s="102" t="inlineStr">
        <is>
          <t>إضافة</t>
        </is>
      </c>
      <c r="I1013" s="13" t="n"/>
    </row>
    <row r="1014" ht="24.75" customHeight="1" s="138">
      <c r="A1014" s="13" t="n">
        <v>1008</v>
      </c>
      <c r="B1014" s="14" t="n">
        <v>46190</v>
      </c>
      <c r="C1014" s="17" t="n">
        <v>88</v>
      </c>
      <c r="D1014" s="21" t="n">
        <v>10010061</v>
      </c>
      <c r="E1014" s="28">
        <f>IFERROR(VLOOKUP(D1014,'أرصدة المخزن'!$A:$E,3,0),"")</f>
        <v/>
      </c>
      <c r="F1014" s="28">
        <f>IFERROR(VLOOKUP(D1014,'أرصدة المخزن'!$A:$H,4,0),"")</f>
        <v/>
      </c>
      <c r="G1014" s="38" t="n">
        <v>30</v>
      </c>
      <c r="H1014" s="102" t="inlineStr">
        <is>
          <t>إضافة</t>
        </is>
      </c>
      <c r="I1014" s="13" t="n"/>
    </row>
    <row r="1015" ht="24.75" customHeight="1" s="138">
      <c r="A1015" s="13" t="n">
        <v>1009</v>
      </c>
      <c r="B1015" s="14" t="n">
        <v>46190</v>
      </c>
      <c r="C1015" s="17" t="n">
        <v>88</v>
      </c>
      <c r="D1015" s="21" t="n">
        <v>10010057</v>
      </c>
      <c r="E1015" s="28">
        <f>IFERROR(VLOOKUP(D1015,'أرصدة المخزن'!$A:$E,3,0),"")</f>
        <v/>
      </c>
      <c r="F1015" s="28">
        <f>IFERROR(VLOOKUP(D1015,'أرصدة المخزن'!$A:$H,4,0),"")</f>
        <v/>
      </c>
      <c r="G1015" s="38" t="n">
        <v>100</v>
      </c>
      <c r="H1015" s="102" t="inlineStr">
        <is>
          <t>إضافة</t>
        </is>
      </c>
      <c r="I1015" s="13" t="n"/>
    </row>
    <row r="1016" ht="24.75" customHeight="1" s="138">
      <c r="A1016" s="13" t="n">
        <v>1010</v>
      </c>
      <c r="B1016" s="14" t="n">
        <v>46190</v>
      </c>
      <c r="C1016" s="17" t="n">
        <v>88</v>
      </c>
      <c r="D1016" s="21" t="n">
        <v>10010055</v>
      </c>
      <c r="E1016" s="28">
        <f>IFERROR(VLOOKUP(D1016,'أرصدة المخزن'!$A:$E,3,0),"")</f>
        <v/>
      </c>
      <c r="F1016" s="28">
        <f>IFERROR(VLOOKUP(D1016,'أرصدة المخزن'!$A:$H,4,0),"")</f>
        <v/>
      </c>
      <c r="G1016" s="38" t="n">
        <v>300</v>
      </c>
      <c r="H1016" s="102" t="inlineStr">
        <is>
          <t>إضافة</t>
        </is>
      </c>
      <c r="I1016" s="13" t="n"/>
    </row>
    <row r="1017" ht="24.75" customHeight="1" s="138">
      <c r="A1017" s="13" t="n">
        <v>1011</v>
      </c>
      <c r="B1017" s="14" t="n">
        <v>46190</v>
      </c>
      <c r="C1017" s="17" t="n">
        <v>89</v>
      </c>
      <c r="D1017" s="21" t="n">
        <v>10010036</v>
      </c>
      <c r="E1017" s="28">
        <f>IFERROR(VLOOKUP(D1017,'أرصدة المخزن'!$A:$E,3,0),"")</f>
        <v/>
      </c>
      <c r="F1017" s="28">
        <f>IFERROR(VLOOKUP(D1017,'أرصدة المخزن'!$A:$H,4,0),"")</f>
        <v/>
      </c>
      <c r="G1017" s="38" t="n">
        <v>50</v>
      </c>
      <c r="H1017" s="102" t="inlineStr">
        <is>
          <t>إضافة</t>
        </is>
      </c>
      <c r="I1017" s="13" t="n"/>
    </row>
    <row r="1018" ht="24.75" customHeight="1" s="138">
      <c r="A1018" s="13" t="n">
        <v>1012</v>
      </c>
      <c r="B1018" s="14" t="n">
        <v>46191</v>
      </c>
      <c r="C1018" s="17" t="n">
        <v>90</v>
      </c>
      <c r="D1018" s="21" t="n">
        <v>10020103</v>
      </c>
      <c r="E1018" s="28">
        <f>IFERROR(VLOOKUP(D1018,'أرصدة المخزن'!$A:$E,3,0),"")</f>
        <v/>
      </c>
      <c r="F1018" s="28">
        <f>IFERROR(VLOOKUP(D1018,'أرصدة المخزن'!$A:$H,4,0),"")</f>
        <v/>
      </c>
      <c r="G1018" s="38" t="n">
        <v>2</v>
      </c>
      <c r="H1018" s="102" t="inlineStr">
        <is>
          <t>إضافة</t>
        </is>
      </c>
      <c r="I1018" s="13" t="n"/>
    </row>
    <row r="1019" ht="24.75" customHeight="1" s="138">
      <c r="A1019" s="13" t="n">
        <v>1013</v>
      </c>
      <c r="B1019" s="14" t="n">
        <v>46191</v>
      </c>
      <c r="C1019" s="17" t="n">
        <v>91</v>
      </c>
      <c r="D1019" s="21" t="n">
        <v>10010106</v>
      </c>
      <c r="E1019" s="28">
        <f>IFERROR(VLOOKUP(D1019,'أرصدة المخزن'!$A:$E,3,0),"")</f>
        <v/>
      </c>
      <c r="F1019" s="28">
        <f>IFERROR(VLOOKUP(D1019,'أرصدة المخزن'!$A:$H,4,0),"")</f>
        <v/>
      </c>
      <c r="G1019" s="38" t="n">
        <v>66</v>
      </c>
      <c r="H1019" s="102" t="inlineStr">
        <is>
          <t>إضافة</t>
        </is>
      </c>
      <c r="I1019" s="13" t="n"/>
    </row>
    <row r="1020" ht="24.75" customHeight="1" s="138">
      <c r="A1020" s="13" t="n">
        <v>1014</v>
      </c>
      <c r="B1020" s="14" t="n">
        <v>46191</v>
      </c>
      <c r="C1020" s="17" t="n">
        <v>91</v>
      </c>
      <c r="D1020" s="21" t="n">
        <v>10010101</v>
      </c>
      <c r="E1020" s="28">
        <f>IFERROR(VLOOKUP(D1020,'أرصدة المخزن'!$A:$E,3,0),"")</f>
        <v/>
      </c>
      <c r="F1020" s="28">
        <f>IFERROR(VLOOKUP(D1020,'أرصدة المخزن'!$A:$H,4,0),"")</f>
        <v/>
      </c>
      <c r="G1020" s="38" t="n">
        <v>55</v>
      </c>
      <c r="H1020" s="102" t="inlineStr">
        <is>
          <t>إضافة</t>
        </is>
      </c>
      <c r="I1020" s="13" t="n"/>
    </row>
    <row r="1021" ht="24.75" customHeight="1" s="138">
      <c r="A1021" s="13" t="n">
        <v>1015</v>
      </c>
      <c r="B1021" s="14" t="n">
        <v>46194</v>
      </c>
      <c r="C1021" s="17" t="n">
        <v>92</v>
      </c>
      <c r="D1021" s="21" t="n">
        <v>10010017</v>
      </c>
      <c r="E1021" s="28">
        <f>IFERROR(VLOOKUP(D1021,'أرصدة المخزن'!$A:$E,3,0),"")</f>
        <v/>
      </c>
      <c r="F1021" s="28">
        <f>IFERROR(VLOOKUP(D1021,'أرصدة المخزن'!$A:$H,4,0),"")</f>
        <v/>
      </c>
      <c r="G1021" s="38" t="n">
        <v>1</v>
      </c>
      <c r="H1021" s="102" t="inlineStr">
        <is>
          <t>إضافة</t>
        </is>
      </c>
      <c r="I1021" s="13" t="n"/>
    </row>
    <row r="1022" ht="24.75" customHeight="1" s="138">
      <c r="A1022" s="13" t="n">
        <v>1016</v>
      </c>
      <c r="B1022" s="14" t="n">
        <v>46194</v>
      </c>
      <c r="C1022" s="17" t="n">
        <v>93</v>
      </c>
      <c r="D1022" s="21" t="n">
        <v>10020245</v>
      </c>
      <c r="E1022" s="28">
        <f>IFERROR(VLOOKUP(D1022,'أرصدة المخزن'!$A:$E,3,0),"")</f>
        <v/>
      </c>
      <c r="F1022" s="28">
        <f>IFERROR(VLOOKUP(D1022,'أرصدة المخزن'!$A:$H,4,0),"")</f>
        <v/>
      </c>
      <c r="G1022" s="38" t="n">
        <v>2</v>
      </c>
      <c r="H1022" s="102" t="inlineStr">
        <is>
          <t>إضافة</t>
        </is>
      </c>
      <c r="I1022" s="13" t="n"/>
    </row>
    <row r="1023" ht="24.75" customHeight="1" s="138">
      <c r="A1023" s="13" t="n">
        <v>1017</v>
      </c>
      <c r="B1023" s="14" t="n">
        <v>46194</v>
      </c>
      <c r="C1023" s="17" t="n"/>
      <c r="D1023" s="21" t="n"/>
      <c r="E1023" s="28">
        <f>IFERROR(VLOOKUP(D1023,'أرصدة المخزن'!$A:$E,3,0),"")</f>
        <v/>
      </c>
      <c r="F1023" s="28">
        <f>IFERROR(VLOOKUP(D1023,'أرصدة المخزن'!$A:$H,4,0),"")</f>
        <v/>
      </c>
      <c r="G1023" s="38" t="n"/>
      <c r="H1023" s="102" t="inlineStr">
        <is>
          <t>إضافة</t>
        </is>
      </c>
      <c r="I1023" s="13" t="n"/>
    </row>
    <row r="1024" ht="24.75" customHeight="1" s="138">
      <c r="A1024" s="13" t="n">
        <v>1018</v>
      </c>
      <c r="B1024" s="14" t="n">
        <v>46194</v>
      </c>
      <c r="C1024" s="17" t="n">
        <v>94</v>
      </c>
      <c r="D1024" s="21" t="n">
        <v>10170070</v>
      </c>
      <c r="E1024" s="28">
        <f>IFERROR(VLOOKUP(D1024,'أرصدة المخزن'!$A:$E,3,0),"")</f>
        <v/>
      </c>
      <c r="F1024" s="28">
        <f>IFERROR(VLOOKUP(D1024,'أرصدة المخزن'!$A:$H,4,0),"")</f>
        <v/>
      </c>
      <c r="G1024" s="38" t="n">
        <v>1</v>
      </c>
      <c r="H1024" s="102" t="inlineStr">
        <is>
          <t>إضافة</t>
        </is>
      </c>
      <c r="I1024" s="13" t="n"/>
    </row>
    <row r="1025" ht="24.75" customHeight="1" s="138">
      <c r="A1025" s="13" t="n">
        <v>1019</v>
      </c>
      <c r="B1025" s="14" t="n">
        <v>46194</v>
      </c>
      <c r="C1025" s="17" t="n">
        <v>94</v>
      </c>
      <c r="D1025" s="21" t="n">
        <v>10020140</v>
      </c>
      <c r="E1025" s="28">
        <f>IFERROR(VLOOKUP(D1025,'أرصدة المخزن'!$A:$E,3,0),"")</f>
        <v/>
      </c>
      <c r="F1025" s="28">
        <f>IFERROR(VLOOKUP(D1025,'أرصدة المخزن'!$A:$H,4,0),"")</f>
        <v/>
      </c>
      <c r="G1025" s="38" t="n">
        <v>1</v>
      </c>
      <c r="H1025" s="102" t="inlineStr">
        <is>
          <t>إضافة</t>
        </is>
      </c>
      <c r="I1025" s="13" t="n"/>
    </row>
    <row r="1026" ht="24.75" customHeight="1" s="138">
      <c r="A1026" s="13" t="n">
        <v>1020</v>
      </c>
      <c r="B1026" s="14" t="n">
        <v>46194</v>
      </c>
      <c r="C1026" s="17" t="n">
        <v>94</v>
      </c>
      <c r="D1026" s="21" t="n">
        <v>10060022</v>
      </c>
      <c r="E1026" s="28">
        <f>IFERROR(VLOOKUP(D1026,'أرصدة المخزن'!$A:$E,3,0),"")</f>
        <v/>
      </c>
      <c r="F1026" s="28">
        <f>IFERROR(VLOOKUP(D1026,'أرصدة المخزن'!$A:$H,4,0),"")</f>
        <v/>
      </c>
      <c r="G1026" s="38" t="n">
        <v>2</v>
      </c>
      <c r="H1026" s="102" t="inlineStr">
        <is>
          <t>إضافة</t>
        </is>
      </c>
      <c r="I1026" s="13" t="n"/>
    </row>
    <row r="1027" ht="24.75" customHeight="1" s="138">
      <c r="A1027" s="13" t="n">
        <v>1021</v>
      </c>
      <c r="B1027" s="14" t="n">
        <v>46195</v>
      </c>
      <c r="C1027" s="17" t="n">
        <v>95</v>
      </c>
      <c r="D1027" s="21" t="n">
        <v>10090002</v>
      </c>
      <c r="E1027" s="28">
        <f>IFERROR(VLOOKUP(D1027,'أرصدة المخزن'!$A:$E,3,0),"")</f>
        <v/>
      </c>
      <c r="F1027" s="28">
        <f>IFERROR(VLOOKUP(D1027,'أرصدة المخزن'!$A:$H,4,0),"")</f>
        <v/>
      </c>
      <c r="G1027" s="38" t="n">
        <v>1</v>
      </c>
      <c r="H1027" s="102" t="inlineStr">
        <is>
          <t>إضافة</t>
        </is>
      </c>
      <c r="I1027" s="13" t="n"/>
    </row>
    <row r="1028" ht="24.75" customHeight="1" s="138">
      <c r="A1028" s="13" t="n">
        <v>1022</v>
      </c>
      <c r="B1028" s="14" t="n">
        <v>46195</v>
      </c>
      <c r="C1028" s="17" t="n">
        <v>96</v>
      </c>
      <c r="D1028" s="21" t="n">
        <v>10010109</v>
      </c>
      <c r="E1028" s="28">
        <f>IFERROR(VLOOKUP(D1028,'أرصدة المخزن'!$A:$E,3,0),"")</f>
        <v/>
      </c>
      <c r="F1028" s="28">
        <f>IFERROR(VLOOKUP(D1028,'أرصدة المخزن'!$A:$H,4,0),"")</f>
        <v/>
      </c>
      <c r="G1028" s="38" t="n">
        <v>14</v>
      </c>
      <c r="H1028" s="102" t="inlineStr">
        <is>
          <t>إضافة</t>
        </is>
      </c>
      <c r="I1028" s="13" t="inlineStr">
        <is>
          <t>وار د شركة لوتس</t>
        </is>
      </c>
    </row>
    <row r="1029" ht="24.75" customHeight="1" s="138">
      <c r="A1029" s="13" t="n">
        <v>1023</v>
      </c>
      <c r="B1029" s="14" t="n">
        <v>46195</v>
      </c>
      <c r="C1029" s="17" t="n">
        <v>96</v>
      </c>
      <c r="D1029" s="21" t="n">
        <v>10010125</v>
      </c>
      <c r="E1029" s="28">
        <f>IFERROR(VLOOKUP(D1029,'أرصدة المخزن'!$A:$E,3,0),"")</f>
        <v/>
      </c>
      <c r="F1029" s="28">
        <f>IFERROR(VLOOKUP(D1029,'أرصدة المخزن'!$A:$H,4,0),"")</f>
        <v/>
      </c>
      <c r="G1029" s="38" t="n">
        <v>2</v>
      </c>
      <c r="H1029" s="102" t="inlineStr">
        <is>
          <t>إضافة</t>
        </is>
      </c>
      <c r="I1029" s="13" t="inlineStr">
        <is>
          <t>وار د شركة لوتس</t>
        </is>
      </c>
    </row>
    <row r="1030" ht="24.75" customHeight="1" s="138">
      <c r="A1030" s="13" t="n">
        <v>1024</v>
      </c>
      <c r="B1030" s="14" t="n">
        <v>46195</v>
      </c>
      <c r="C1030" s="17" t="n">
        <v>97</v>
      </c>
      <c r="D1030" s="21" t="n">
        <v>10010055</v>
      </c>
      <c r="E1030" s="28">
        <f>IFERROR(VLOOKUP(D1030,'أرصدة المخزن'!$A:$E,3,0),"")</f>
        <v/>
      </c>
      <c r="F1030" s="28">
        <f>IFERROR(VLOOKUP(D1030,'أرصدة المخزن'!$A:$H,4,0),"")</f>
        <v/>
      </c>
      <c r="G1030" s="38" t="n">
        <v>96</v>
      </c>
      <c r="H1030" s="102" t="inlineStr">
        <is>
          <t>إضافة</t>
        </is>
      </c>
      <c r="I1030" s="13" t="n"/>
    </row>
    <row r="1031" ht="24.75" customHeight="1" s="138">
      <c r="A1031" s="13" t="n">
        <v>1025</v>
      </c>
      <c r="B1031" s="14" t="n">
        <v>46195</v>
      </c>
      <c r="C1031" s="17" t="n">
        <v>97</v>
      </c>
      <c r="D1031" s="21" t="n">
        <v>10010108</v>
      </c>
      <c r="E1031" s="28">
        <f>IFERROR(VLOOKUP(D1031,'أرصدة المخزن'!$A:$E,3,0),"")</f>
        <v/>
      </c>
      <c r="F1031" s="28">
        <f>IFERROR(VLOOKUP(D1031,'أرصدة المخزن'!$A:$H,4,0),"")</f>
        <v/>
      </c>
      <c r="G1031" s="38" t="n">
        <v>4.5</v>
      </c>
      <c r="H1031" s="102" t="inlineStr">
        <is>
          <t>إضافة</t>
        </is>
      </c>
      <c r="I1031" s="13" t="n"/>
    </row>
    <row r="1032" ht="24.75" customHeight="1" s="138">
      <c r="A1032" s="13" t="n">
        <v>1026</v>
      </c>
      <c r="B1032" s="14" t="n">
        <v>46196</v>
      </c>
      <c r="C1032" s="17" t="n">
        <v>98</v>
      </c>
      <c r="D1032" s="21" t="n">
        <v>10010060</v>
      </c>
      <c r="E1032" s="28">
        <f>IFERROR(VLOOKUP(D1032,'أرصدة المخزن'!$A:$E,3,0),"")</f>
        <v/>
      </c>
      <c r="F1032" s="28">
        <f>IFERROR(VLOOKUP(D1032,'أرصدة المخزن'!$A:$H,4,0),"")</f>
        <v/>
      </c>
      <c r="G1032" s="38" t="n">
        <v>300</v>
      </c>
      <c r="H1032" s="102" t="inlineStr">
        <is>
          <t>إضافة</t>
        </is>
      </c>
      <c r="I1032" s="13" t="n"/>
    </row>
    <row r="1033" ht="24.75" customHeight="1" s="138">
      <c r="A1033" s="13" t="n">
        <v>1027</v>
      </c>
      <c r="B1033" s="14" t="n">
        <v>46197</v>
      </c>
      <c r="C1033" s="17" t="n">
        <v>99</v>
      </c>
      <c r="D1033" s="21" t="n">
        <v>10030029</v>
      </c>
      <c r="E1033" s="28">
        <f>IFERROR(VLOOKUP(D1033,'أرصدة المخزن'!$A:$E,3,0),"")</f>
        <v/>
      </c>
      <c r="F1033" s="28">
        <f>IFERROR(VLOOKUP(D1033,'أرصدة المخزن'!$A:$H,4,0),"")</f>
        <v/>
      </c>
      <c r="G1033" s="38" t="n">
        <v>1</v>
      </c>
      <c r="H1033" s="102" t="inlineStr">
        <is>
          <t>إضافة</t>
        </is>
      </c>
      <c r="I1033" s="13" t="n"/>
    </row>
    <row r="1034" ht="24.75" customHeight="1" s="138">
      <c r="A1034" s="13" t="n">
        <v>1028</v>
      </c>
      <c r="B1034" s="14" t="n">
        <v>46197</v>
      </c>
      <c r="C1034" s="17" t="n">
        <v>99</v>
      </c>
      <c r="D1034" s="21" t="n">
        <v>10020009</v>
      </c>
      <c r="E1034" s="28">
        <f>IFERROR(VLOOKUP(D1034,'أرصدة المخزن'!$A:$E,3,0),"")</f>
        <v/>
      </c>
      <c r="F1034" s="28">
        <f>IFERROR(VLOOKUP(D1034,'أرصدة المخزن'!$A:$H,4,0),"")</f>
        <v/>
      </c>
      <c r="G1034" s="38" t="n">
        <v>6</v>
      </c>
      <c r="H1034" s="102" t="inlineStr">
        <is>
          <t>إضافة</t>
        </is>
      </c>
      <c r="I1034" s="13" t="n"/>
    </row>
    <row r="1035" ht="24.75" customHeight="1" s="138">
      <c r="A1035" s="13" t="n">
        <v>1029</v>
      </c>
      <c r="B1035" s="14" t="n">
        <v>46197</v>
      </c>
      <c r="C1035" s="17" t="n">
        <v>99</v>
      </c>
      <c r="D1035" s="21" t="n">
        <v>10020007</v>
      </c>
      <c r="E1035" s="28">
        <f>IFERROR(VLOOKUP(D1035,'أرصدة المخزن'!$A:$E,3,0),"")</f>
        <v/>
      </c>
      <c r="F1035" s="28">
        <f>IFERROR(VLOOKUP(D1035,'أرصدة المخزن'!$A:$H,4,0),"")</f>
        <v/>
      </c>
      <c r="G1035" s="38" t="n">
        <v>1</v>
      </c>
      <c r="H1035" s="102" t="inlineStr">
        <is>
          <t>إضافة</t>
        </is>
      </c>
      <c r="I1035" s="13" t="n"/>
    </row>
    <row r="1036" ht="24.75" customHeight="1" s="138">
      <c r="A1036" s="13" t="n">
        <v>1030</v>
      </c>
      <c r="B1036" s="14" t="n">
        <v>46197</v>
      </c>
      <c r="C1036" s="17" t="n">
        <v>100</v>
      </c>
      <c r="D1036" s="21" t="n">
        <v>10050002</v>
      </c>
      <c r="E1036" s="28">
        <f>IFERROR(VLOOKUP(D1036,'أرصدة المخزن'!$A:$E,3,0),"")</f>
        <v/>
      </c>
      <c r="F1036" s="28">
        <f>IFERROR(VLOOKUP(D1036,'أرصدة المخزن'!$A:$H,4,0),"")</f>
        <v/>
      </c>
      <c r="G1036" s="38" t="n">
        <v>20</v>
      </c>
      <c r="H1036" s="102" t="inlineStr">
        <is>
          <t>إضافة</t>
        </is>
      </c>
      <c r="I1036" s="13" t="n"/>
    </row>
    <row r="1037" ht="24.75" customHeight="1" s="138">
      <c r="A1037" s="13" t="n">
        <v>1031</v>
      </c>
      <c r="B1037" s="14" t="n">
        <v>46197</v>
      </c>
      <c r="C1037" s="17" t="n">
        <v>101</v>
      </c>
      <c r="D1037" s="21" t="n">
        <v>10120004</v>
      </c>
      <c r="E1037" s="28">
        <f>IFERROR(VLOOKUP(D1037,'أرصدة المخزن'!$A:$E,3,0),"")</f>
        <v/>
      </c>
      <c r="F1037" s="28">
        <f>IFERROR(VLOOKUP(D1037,'أرصدة المخزن'!$A:$H,4,0),"")</f>
        <v/>
      </c>
      <c r="G1037" s="38" t="n">
        <v>17</v>
      </c>
      <c r="H1037" s="102" t="inlineStr">
        <is>
          <t>إضافة</t>
        </is>
      </c>
      <c r="I1037" s="13" t="n"/>
    </row>
    <row r="1038" ht="24.75" customHeight="1" s="138">
      <c r="A1038" s="13" t="n">
        <v>1032</v>
      </c>
      <c r="B1038" s="14" t="n">
        <v>46197</v>
      </c>
      <c r="C1038" s="17" t="n">
        <v>101</v>
      </c>
      <c r="D1038" s="21" t="n">
        <v>10120001</v>
      </c>
      <c r="E1038" s="28">
        <f>IFERROR(VLOOKUP(D1038,'أرصدة المخزن'!$A:$E,3,0),"")</f>
        <v/>
      </c>
      <c r="F1038" s="28">
        <f>IFERROR(VLOOKUP(D1038,'أرصدة المخزن'!$A:$H,4,0),"")</f>
        <v/>
      </c>
      <c r="G1038" s="38" t="n">
        <v>27</v>
      </c>
      <c r="H1038" s="102" t="inlineStr">
        <is>
          <t>إضافة</t>
        </is>
      </c>
      <c r="I1038" s="13" t="n"/>
    </row>
    <row r="1039" ht="24.75" customHeight="1" s="138">
      <c r="A1039" s="13" t="n">
        <v>1033</v>
      </c>
      <c r="B1039" s="14" t="n">
        <v>46197</v>
      </c>
      <c r="C1039" s="17" t="n">
        <v>101</v>
      </c>
      <c r="D1039" s="21" t="n">
        <v>10120003</v>
      </c>
      <c r="E1039" s="28">
        <f>IFERROR(VLOOKUP(D1039,'أرصدة المخزن'!$A:$E,3,0),"")</f>
        <v/>
      </c>
      <c r="F1039" s="28">
        <f>IFERROR(VLOOKUP(D1039,'أرصدة المخزن'!$A:$H,4,0),"")</f>
        <v/>
      </c>
      <c r="G1039" s="38" t="n">
        <v>18</v>
      </c>
      <c r="H1039" s="102" t="inlineStr">
        <is>
          <t>إضافة</t>
        </is>
      </c>
      <c r="I1039" s="13" t="n"/>
    </row>
    <row r="1040" ht="24.75" customHeight="1" s="138">
      <c r="A1040" s="13" t="n">
        <v>1034</v>
      </c>
      <c r="B1040" s="14" t="n">
        <v>46197</v>
      </c>
      <c r="C1040" s="17" t="n">
        <v>101</v>
      </c>
      <c r="D1040" s="21" t="n">
        <v>10120002</v>
      </c>
      <c r="E1040" s="28">
        <f>IFERROR(VLOOKUP(D1040,'أرصدة المخزن'!$A:$E,3,0),"")</f>
        <v/>
      </c>
      <c r="F1040" s="28">
        <f>IFERROR(VLOOKUP(D1040,'أرصدة المخزن'!$A:$H,4,0),"")</f>
        <v/>
      </c>
      <c r="G1040" s="38" t="n">
        <v>17</v>
      </c>
      <c r="H1040" s="102" t="inlineStr">
        <is>
          <t>إضافة</t>
        </is>
      </c>
      <c r="I1040" s="13" t="n"/>
    </row>
    <row r="1041" ht="24.75" customHeight="1" s="138">
      <c r="A1041" s="13" t="n">
        <v>1035</v>
      </c>
      <c r="B1041" s="14" t="n">
        <v>46197</v>
      </c>
      <c r="C1041" s="17" t="n">
        <v>101</v>
      </c>
      <c r="D1041" s="21" t="n">
        <v>10170049</v>
      </c>
      <c r="E1041" s="28">
        <f>IFERROR(VLOOKUP(D1041,'أرصدة المخزن'!$A:$E,3,0),"")</f>
        <v/>
      </c>
      <c r="F1041" s="28">
        <f>IFERROR(VLOOKUP(D1041,'أرصدة المخزن'!$A:$H,4,0),"")</f>
        <v/>
      </c>
      <c r="G1041" s="38" t="n">
        <v>1</v>
      </c>
      <c r="H1041" s="102" t="inlineStr">
        <is>
          <t>إضافة</t>
        </is>
      </c>
      <c r="I1041" s="13" t="n"/>
    </row>
    <row r="1042" ht="24.75" customHeight="1" s="138">
      <c r="A1042" s="13" t="n">
        <v>1036</v>
      </c>
      <c r="B1042" s="14" t="n">
        <v>46197</v>
      </c>
      <c r="C1042" s="17" t="n">
        <v>101</v>
      </c>
      <c r="D1042" s="21" t="n">
        <v>10170043</v>
      </c>
      <c r="E1042" s="28">
        <f>IFERROR(VLOOKUP(D1042,'أرصدة المخزن'!$A:$E,3,0),"")</f>
        <v/>
      </c>
      <c r="F1042" s="28">
        <f>IFERROR(VLOOKUP(D1042,'أرصدة المخزن'!$A:$H,4,0),"")</f>
        <v/>
      </c>
      <c r="G1042" s="38" t="n">
        <v>2</v>
      </c>
      <c r="H1042" s="102" t="inlineStr">
        <is>
          <t>إضافة</t>
        </is>
      </c>
      <c r="I1042" s="13" t="n"/>
    </row>
    <row r="1043" ht="24.75" customHeight="1" s="138">
      <c r="A1043" s="13" t="n">
        <v>1037</v>
      </c>
      <c r="B1043" s="14" t="n">
        <v>46198</v>
      </c>
      <c r="C1043" s="17" t="n">
        <v>102</v>
      </c>
      <c r="D1043" s="21" t="n">
        <v>10010101</v>
      </c>
      <c r="E1043" s="28">
        <f>IFERROR(VLOOKUP(D1043,'أرصدة المخزن'!$A:$E,3,0),"")</f>
        <v/>
      </c>
      <c r="F1043" s="28">
        <f>IFERROR(VLOOKUP(D1043,'أرصدة المخزن'!$A:$H,4,0),"")</f>
        <v/>
      </c>
      <c r="G1043" s="38" t="n">
        <v>100</v>
      </c>
      <c r="H1043" s="102" t="inlineStr">
        <is>
          <t>إضافة</t>
        </is>
      </c>
      <c r="I1043" s="13" t="n"/>
    </row>
    <row r="1044" ht="24.75" customHeight="1" s="138">
      <c r="A1044" s="13" t="n">
        <v>1038</v>
      </c>
      <c r="B1044" s="14" t="n">
        <v>46198</v>
      </c>
      <c r="C1044" s="17" t="n">
        <v>103</v>
      </c>
      <c r="D1044" s="21" t="n">
        <v>10170039</v>
      </c>
      <c r="E1044" s="28">
        <f>IFERROR(VLOOKUP(D1044,'أرصدة المخزن'!$A:$E,3,0),"")</f>
        <v/>
      </c>
      <c r="F1044" s="28">
        <f>IFERROR(VLOOKUP(D1044,'أرصدة المخزن'!$A:$H,4,0),"")</f>
        <v/>
      </c>
      <c r="G1044" s="38" t="n">
        <v>10</v>
      </c>
      <c r="H1044" s="102" t="inlineStr">
        <is>
          <t>إضافة</t>
        </is>
      </c>
      <c r="I1044" s="13" t="n"/>
    </row>
    <row r="1045" ht="24.75" customHeight="1" s="138">
      <c r="A1045" s="13" t="n">
        <v>1039</v>
      </c>
      <c r="B1045" s="14" t="n">
        <v>46198</v>
      </c>
      <c r="C1045" s="17" t="n">
        <v>104</v>
      </c>
      <c r="D1045" s="21" t="n">
        <v>10040004</v>
      </c>
      <c r="E1045" s="28">
        <f>IFERROR(VLOOKUP(D1045,'أرصدة المخزن'!$A:$E,3,0),"")</f>
        <v/>
      </c>
      <c r="F1045" s="28">
        <f>IFERROR(VLOOKUP(D1045,'أرصدة المخزن'!$A:$H,4,0),"")</f>
        <v/>
      </c>
      <c r="G1045" s="38" t="n">
        <v>12</v>
      </c>
      <c r="H1045" s="102" t="inlineStr">
        <is>
          <t>إضافة</t>
        </is>
      </c>
      <c r="I1045" s="13" t="n"/>
    </row>
    <row r="1046" ht="24.75" customHeight="1" s="138">
      <c r="A1046" s="13" t="n">
        <v>1040</v>
      </c>
      <c r="B1046" s="14" t="n">
        <v>46198</v>
      </c>
      <c r="C1046" s="17" t="n">
        <v>104</v>
      </c>
      <c r="D1046" s="21" t="n">
        <v>10040002</v>
      </c>
      <c r="E1046" s="28">
        <f>IFERROR(VLOOKUP(D1046,'أرصدة المخزن'!$A:$E,3,0),"")</f>
        <v/>
      </c>
      <c r="F1046" s="28">
        <f>IFERROR(VLOOKUP(D1046,'أرصدة المخزن'!$A:$H,4,0),"")</f>
        <v/>
      </c>
      <c r="G1046" s="38" t="n">
        <v>12</v>
      </c>
      <c r="H1046" s="102" t="inlineStr">
        <is>
          <t>إضافة</t>
        </is>
      </c>
      <c r="I1046" s="13" t="n"/>
    </row>
    <row r="1047" ht="24.75" customHeight="1" s="138">
      <c r="A1047" s="13" t="n">
        <v>1041</v>
      </c>
      <c r="B1047" s="14" t="n">
        <v>46198</v>
      </c>
      <c r="C1047" s="17" t="n">
        <v>104</v>
      </c>
      <c r="D1047" s="21" t="n">
        <v>10040001</v>
      </c>
      <c r="E1047" s="28">
        <f>IFERROR(VLOOKUP(D1047,'أرصدة المخزن'!$A:$E,3,0),"")</f>
        <v/>
      </c>
      <c r="F1047" s="28">
        <f>IFERROR(VLOOKUP(D1047,'أرصدة المخزن'!$A:$H,4,0),"")</f>
        <v/>
      </c>
      <c r="G1047" s="38" t="n">
        <v>22</v>
      </c>
      <c r="H1047" s="102" t="inlineStr">
        <is>
          <t>إضافة</t>
        </is>
      </c>
      <c r="I1047" s="13" t="n"/>
    </row>
    <row r="1048" ht="24.75" customHeight="1" s="138">
      <c r="A1048" s="13" t="n">
        <v>1042</v>
      </c>
      <c r="B1048" s="14" t="n">
        <v>46198</v>
      </c>
      <c r="C1048" s="17" t="n">
        <v>104</v>
      </c>
      <c r="D1048" s="21" t="n">
        <v>10020036</v>
      </c>
      <c r="E1048" s="28">
        <f>IFERROR(VLOOKUP(D1048,'أرصدة المخزن'!$A:$E,3,0),"")</f>
        <v/>
      </c>
      <c r="F1048" s="28">
        <f>IFERROR(VLOOKUP(D1048,'أرصدة المخزن'!$A:$H,4,0),"")</f>
        <v/>
      </c>
      <c r="G1048" s="38" t="n">
        <v>8</v>
      </c>
      <c r="H1048" s="102" t="inlineStr">
        <is>
          <t>إضافة</t>
        </is>
      </c>
      <c r="I1048" s="13" t="n"/>
    </row>
    <row r="1049" ht="24.75" customHeight="1" s="138">
      <c r="A1049" s="13" t="n">
        <v>1043</v>
      </c>
      <c r="B1049" s="14" t="n">
        <v>46200</v>
      </c>
      <c r="C1049" s="17" t="n">
        <v>105</v>
      </c>
      <c r="D1049" s="21" t="n">
        <v>10020162</v>
      </c>
      <c r="E1049" s="28">
        <f>IFERROR(VLOOKUP(D1049,'أرصدة المخزن'!$A:$E,3,0),"")</f>
        <v/>
      </c>
      <c r="F1049" s="28">
        <f>IFERROR(VLOOKUP(D1049,'أرصدة المخزن'!$A:$H,4,0),"")</f>
        <v/>
      </c>
      <c r="G1049" s="38" t="n">
        <v>1</v>
      </c>
      <c r="H1049" s="102" t="inlineStr">
        <is>
          <t>إضافة</t>
        </is>
      </c>
      <c r="I1049" s="13" t="n"/>
    </row>
    <row r="1050" ht="24.75" customHeight="1" s="138">
      <c r="A1050" s="13" t="n">
        <v>1044</v>
      </c>
      <c r="B1050" s="14" t="n">
        <v>46200</v>
      </c>
      <c r="C1050" s="17" t="n">
        <v>105</v>
      </c>
      <c r="D1050" s="21" t="n">
        <v>10020157</v>
      </c>
      <c r="E1050" s="28">
        <f>IFERROR(VLOOKUP(D1050,'أرصدة المخزن'!$A:$E,3,0),"")</f>
        <v/>
      </c>
      <c r="F1050" s="28">
        <f>IFERROR(VLOOKUP(D1050,'أرصدة المخزن'!$A:$H,4,0),"")</f>
        <v/>
      </c>
      <c r="G1050" s="38" t="n">
        <v>1</v>
      </c>
      <c r="H1050" s="102" t="inlineStr">
        <is>
          <t>إضافة</t>
        </is>
      </c>
      <c r="I1050" s="13" t="n"/>
    </row>
    <row r="1051" ht="24.75" customHeight="1" s="138">
      <c r="A1051" s="13" t="n">
        <v>1045</v>
      </c>
      <c r="B1051" s="14" t="n">
        <v>46201</v>
      </c>
      <c r="C1051" s="17" t="n">
        <v>106</v>
      </c>
      <c r="D1051" s="21" t="n">
        <v>10010046</v>
      </c>
      <c r="E1051" s="28">
        <f>IFERROR(VLOOKUP(D1051,'أرصدة المخزن'!$A:$E,3,0),"")</f>
        <v/>
      </c>
      <c r="F1051" s="28">
        <f>IFERROR(VLOOKUP(D1051,'أرصدة المخزن'!$A:$H,4,0),"")</f>
        <v/>
      </c>
      <c r="G1051" s="38" t="n">
        <v>3</v>
      </c>
      <c r="H1051" s="102" t="inlineStr">
        <is>
          <t>إضافة</t>
        </is>
      </c>
      <c r="I1051" s="13" t="n"/>
    </row>
    <row r="1052" ht="24.75" customHeight="1" s="138">
      <c r="A1052" s="13" t="n">
        <v>1046</v>
      </c>
      <c r="B1052" s="14" t="n">
        <v>46201</v>
      </c>
      <c r="C1052" s="17" t="n">
        <v>106</v>
      </c>
      <c r="D1052" s="21" t="n">
        <v>10010045</v>
      </c>
      <c r="E1052" s="28">
        <f>IFERROR(VLOOKUP(D1052,'أرصدة المخزن'!$A:$E,3,0),"")</f>
        <v/>
      </c>
      <c r="F1052" s="28">
        <f>IFERROR(VLOOKUP(D1052,'أرصدة المخزن'!$A:$H,4,0),"")</f>
        <v/>
      </c>
      <c r="G1052" s="38" t="n">
        <v>1</v>
      </c>
      <c r="H1052" s="102" t="inlineStr">
        <is>
          <t>إضافة</t>
        </is>
      </c>
      <c r="I1052" s="13" t="n"/>
    </row>
    <row r="1053" ht="24.75" customHeight="1" s="138">
      <c r="A1053" s="13" t="n">
        <v>1047</v>
      </c>
      <c r="B1053" s="14" t="n">
        <v>46201</v>
      </c>
      <c r="C1053" s="17" t="n">
        <v>106</v>
      </c>
      <c r="D1053" s="21" t="n">
        <v>10010090</v>
      </c>
      <c r="E1053" s="28">
        <f>IFERROR(VLOOKUP(D1053,'أرصدة المخزن'!$A:$E,3,0),"")</f>
        <v/>
      </c>
      <c r="F1053" s="28">
        <f>IFERROR(VLOOKUP(D1053,'أرصدة المخزن'!$A:$H,4,0),"")</f>
        <v/>
      </c>
      <c r="G1053" s="38" t="n">
        <v>1</v>
      </c>
      <c r="H1053" s="102" t="inlineStr">
        <is>
          <t>إضافة</t>
        </is>
      </c>
      <c r="I1053" s="13" t="n"/>
    </row>
    <row r="1054" ht="24.75" customHeight="1" s="138">
      <c r="A1054" s="13" t="n">
        <v>1048</v>
      </c>
      <c r="B1054" s="14" t="n">
        <v>46201</v>
      </c>
      <c r="C1054" s="17" t="n">
        <v>106</v>
      </c>
      <c r="D1054" s="21" t="n">
        <v>10010157</v>
      </c>
      <c r="E1054" s="28">
        <f>IFERROR(VLOOKUP(D1054,'أرصدة المخزن'!$A:$E,3,0),"")</f>
        <v/>
      </c>
      <c r="F1054" s="28">
        <f>IFERROR(VLOOKUP(D1054,'أرصدة المخزن'!$A:$H,4,0),"")</f>
        <v/>
      </c>
      <c r="G1054" s="38" t="n">
        <v>7</v>
      </c>
      <c r="H1054" s="102" t="inlineStr">
        <is>
          <t>إضافة</t>
        </is>
      </c>
      <c r="I1054" s="13" t="n"/>
    </row>
    <row r="1055" ht="24.75" customHeight="1" s="138">
      <c r="A1055" s="13" t="n">
        <v>1049</v>
      </c>
      <c r="B1055" s="14" t="n">
        <v>46201</v>
      </c>
      <c r="C1055" s="17" t="n">
        <v>106</v>
      </c>
      <c r="D1055" s="21" t="n">
        <v>10010159</v>
      </c>
      <c r="E1055" s="28">
        <f>IFERROR(VLOOKUP(D1055,'أرصدة المخزن'!$A:$E,3,0),"")</f>
        <v/>
      </c>
      <c r="F1055" s="28">
        <f>IFERROR(VLOOKUP(D1055,'أرصدة المخزن'!$A:$H,4,0),"")</f>
        <v/>
      </c>
      <c r="G1055" s="38" t="n">
        <v>1</v>
      </c>
      <c r="H1055" s="102" t="inlineStr">
        <is>
          <t>إضافة</t>
        </is>
      </c>
      <c r="I1055" s="13" t="n"/>
    </row>
    <row r="1056" ht="24.75" customHeight="1" s="138">
      <c r="A1056" s="13" t="n">
        <v>1050</v>
      </c>
      <c r="B1056" s="14" t="n">
        <v>46201</v>
      </c>
      <c r="C1056" s="17" t="n">
        <v>106</v>
      </c>
      <c r="D1056" s="21" t="n">
        <v>10010016</v>
      </c>
      <c r="E1056" s="28">
        <f>IFERROR(VLOOKUP(D1056,'أرصدة المخزن'!$A:$E,3,0),"")</f>
        <v/>
      </c>
      <c r="F1056" s="28">
        <f>IFERROR(VLOOKUP(D1056,'أرصدة المخزن'!$A:$H,4,0),"")</f>
        <v/>
      </c>
      <c r="G1056" s="38" t="n">
        <v>1</v>
      </c>
      <c r="H1056" s="102" t="inlineStr">
        <is>
          <t>إضافة</t>
        </is>
      </c>
      <c r="I1056" s="13" t="n"/>
    </row>
    <row r="1057" ht="24.75" customHeight="1" s="138">
      <c r="A1057" s="13" t="n">
        <v>1051</v>
      </c>
      <c r="B1057" s="14" t="n">
        <v>46201</v>
      </c>
      <c r="C1057" s="17" t="n">
        <v>106</v>
      </c>
      <c r="D1057" s="21" t="n">
        <v>10010133</v>
      </c>
      <c r="E1057" s="28">
        <f>IFERROR(VLOOKUP(D1057,'أرصدة المخزن'!$A:$E,3,0),"")</f>
        <v/>
      </c>
      <c r="F1057" s="28">
        <f>IFERROR(VLOOKUP(D1057,'أرصدة المخزن'!$A:$H,4,0),"")</f>
        <v/>
      </c>
      <c r="G1057" s="38" t="n">
        <v>3</v>
      </c>
      <c r="H1057" s="102" t="inlineStr">
        <is>
          <t>إضافة</t>
        </is>
      </c>
      <c r="I1057" s="13" t="n"/>
    </row>
    <row r="1058" ht="24.75" customHeight="1" s="138">
      <c r="A1058" s="13" t="n">
        <v>1052</v>
      </c>
      <c r="B1058" s="14" t="n">
        <v>46201</v>
      </c>
      <c r="C1058" s="17" t="n">
        <v>107</v>
      </c>
      <c r="D1058" s="21" t="n">
        <v>10010134</v>
      </c>
      <c r="E1058" s="28">
        <f>IFERROR(VLOOKUP(D1058,'أرصدة المخزن'!$A:$E,3,0),"")</f>
        <v/>
      </c>
      <c r="F1058" s="28">
        <f>IFERROR(VLOOKUP(D1058,'أرصدة المخزن'!$A:$H,4,0),"")</f>
        <v/>
      </c>
      <c r="G1058" s="38" t="n">
        <v>2</v>
      </c>
      <c r="H1058" s="102" t="inlineStr">
        <is>
          <t>إضافة</t>
        </is>
      </c>
      <c r="I1058" s="13" t="n"/>
    </row>
    <row r="1059" ht="24.75" customHeight="1" s="138">
      <c r="A1059" s="13" t="n">
        <v>1053</v>
      </c>
      <c r="B1059" s="14" t="n">
        <v>46201</v>
      </c>
      <c r="C1059" s="17" t="n">
        <v>107</v>
      </c>
      <c r="D1059" s="21" t="n">
        <v>10010170</v>
      </c>
      <c r="E1059" s="28">
        <f>IFERROR(VLOOKUP(D1059,'أرصدة المخزن'!$A:$E,3,0),"")</f>
        <v/>
      </c>
      <c r="F1059" s="28">
        <f>IFERROR(VLOOKUP(D1059,'أرصدة المخزن'!$A:$H,4,0),"")</f>
        <v/>
      </c>
      <c r="G1059" s="38" t="n">
        <v>1</v>
      </c>
      <c r="H1059" s="102" t="inlineStr">
        <is>
          <t>إضافة</t>
        </is>
      </c>
      <c r="I1059" s="13" t="n"/>
    </row>
    <row r="1060" ht="24.75" customHeight="1" s="138">
      <c r="A1060" s="13" t="n">
        <v>1054</v>
      </c>
      <c r="B1060" s="14" t="n">
        <v>46201</v>
      </c>
      <c r="C1060" s="17" t="n">
        <v>107</v>
      </c>
      <c r="D1060" s="21" t="n">
        <v>10010066</v>
      </c>
      <c r="E1060" s="28">
        <f>IFERROR(VLOOKUP(D1060,'أرصدة المخزن'!$A:$E,3,0),"")</f>
        <v/>
      </c>
      <c r="F1060" s="28">
        <f>IFERROR(VLOOKUP(D1060,'أرصدة المخزن'!$A:$H,4,0),"")</f>
        <v/>
      </c>
      <c r="G1060" s="38" t="n">
        <v>2</v>
      </c>
      <c r="H1060" s="102" t="inlineStr">
        <is>
          <t>إضافة</t>
        </is>
      </c>
      <c r="I1060" s="13" t="n"/>
    </row>
    <row r="1061" ht="24.75" customHeight="1" s="138">
      <c r="A1061" s="13" t="n">
        <v>1055</v>
      </c>
      <c r="B1061" s="14" t="n">
        <v>46201</v>
      </c>
      <c r="C1061" s="17" t="n">
        <v>107</v>
      </c>
      <c r="D1061" s="21" t="n">
        <v>10010010</v>
      </c>
      <c r="E1061" s="28">
        <f>IFERROR(VLOOKUP(D1061,'أرصدة المخزن'!$A:$E,3,0),"")</f>
        <v/>
      </c>
      <c r="F1061" s="28">
        <f>IFERROR(VLOOKUP(D1061,'أرصدة المخزن'!$A:$H,4,0),"")</f>
        <v/>
      </c>
      <c r="G1061" s="38" t="n">
        <v>2</v>
      </c>
      <c r="H1061" s="102" t="inlineStr">
        <is>
          <t>إضافة</t>
        </is>
      </c>
      <c r="I1061" s="13" t="n"/>
    </row>
    <row r="1062" ht="24.75" customHeight="1" s="138">
      <c r="A1062" s="13" t="n">
        <v>1056</v>
      </c>
      <c r="B1062" s="14" t="n">
        <v>46202</v>
      </c>
      <c r="C1062" s="17" t="n">
        <v>108</v>
      </c>
      <c r="D1062" s="21" t="n">
        <v>10170044</v>
      </c>
      <c r="E1062" s="28">
        <f>IFERROR(VLOOKUP(D1062,'أرصدة المخزن'!$A:$E,3,0),"")</f>
        <v/>
      </c>
      <c r="F1062" s="28">
        <f>IFERROR(VLOOKUP(D1062,'أرصدة المخزن'!$A:$H,4,0),"")</f>
        <v/>
      </c>
      <c r="G1062" s="38" t="n">
        <v>6</v>
      </c>
      <c r="H1062" s="102" t="inlineStr">
        <is>
          <t>إضافة</t>
        </is>
      </c>
      <c r="I1062" s="13" t="n"/>
    </row>
    <row r="1063" ht="24.75" customHeight="1" s="138">
      <c r="A1063" s="13" t="n">
        <v>1057</v>
      </c>
      <c r="B1063" s="14" t="n">
        <v>46202</v>
      </c>
      <c r="C1063" s="17" t="n">
        <v>109</v>
      </c>
      <c r="D1063" s="21" t="n">
        <v>10020240</v>
      </c>
      <c r="E1063" s="28">
        <f>IFERROR(VLOOKUP(D1063,'أرصدة المخزن'!$A:$E,3,0),"")</f>
        <v/>
      </c>
      <c r="F1063" s="28">
        <f>IFERROR(VLOOKUP(D1063,'أرصدة المخزن'!$A:$H,4,0),"")</f>
        <v/>
      </c>
      <c r="G1063" s="38" t="n">
        <v>1</v>
      </c>
      <c r="H1063" s="102" t="inlineStr">
        <is>
          <t>إضافة</t>
        </is>
      </c>
      <c r="I1063" s="13" t="inlineStr">
        <is>
          <t>فيو لتوريدات</t>
        </is>
      </c>
    </row>
    <row r="1064" ht="24.75" customHeight="1" s="138">
      <c r="A1064" s="13" t="n">
        <v>1058</v>
      </c>
      <c r="B1064" s="14" t="n">
        <v>46202</v>
      </c>
      <c r="C1064" s="17" t="n">
        <v>109</v>
      </c>
      <c r="D1064" s="21" t="n">
        <v>10020209</v>
      </c>
      <c r="E1064" s="28">
        <f>IFERROR(VLOOKUP(D1064,'أرصدة المخزن'!$A:$E,3,0),"")</f>
        <v/>
      </c>
      <c r="F1064" s="28">
        <f>IFERROR(VLOOKUP(D1064,'أرصدة المخزن'!$A:$H,4,0),"")</f>
        <v/>
      </c>
      <c r="G1064" s="38" t="n">
        <v>1</v>
      </c>
      <c r="H1064" s="102" t="inlineStr">
        <is>
          <t>إضافة</t>
        </is>
      </c>
      <c r="I1064" s="13" t="inlineStr">
        <is>
          <t>فيو لتوريدات</t>
        </is>
      </c>
    </row>
    <row r="1065" ht="24.75" customHeight="1" s="138">
      <c r="A1065" s="13" t="n">
        <v>1059</v>
      </c>
      <c r="B1065" s="14" t="n">
        <v>46202</v>
      </c>
      <c r="C1065" s="17" t="n">
        <v>109</v>
      </c>
      <c r="D1065" s="21" t="n">
        <v>10020212</v>
      </c>
      <c r="E1065" s="28">
        <f>IFERROR(VLOOKUP(D1065,'أرصدة المخزن'!$A:$E,3,0),"")</f>
        <v/>
      </c>
      <c r="F1065" s="28">
        <f>IFERROR(VLOOKUP(D1065,'أرصدة المخزن'!$A:$H,4,0),"")</f>
        <v/>
      </c>
      <c r="G1065" s="38" t="n">
        <v>1</v>
      </c>
      <c r="H1065" s="102" t="inlineStr">
        <is>
          <t>إضافة</t>
        </is>
      </c>
      <c r="I1065" s="13" t="inlineStr">
        <is>
          <t>فيو لتوريدات</t>
        </is>
      </c>
    </row>
    <row r="1066" ht="24.75" customHeight="1" s="138">
      <c r="A1066" s="13" t="n">
        <v>1060</v>
      </c>
      <c r="B1066" s="14" t="n">
        <v>46208</v>
      </c>
      <c r="C1066" s="17" t="n">
        <v>110</v>
      </c>
      <c r="D1066" s="21" t="n">
        <v>10020089</v>
      </c>
      <c r="E1066" s="28">
        <f>IFERROR(VLOOKUP(D1066,'أرصدة المخزن'!$A:$E,3,0),"")</f>
        <v/>
      </c>
      <c r="F1066" s="28">
        <f>IFERROR(VLOOKUP(D1066,'أرصدة المخزن'!$A:$H,4,0),"")</f>
        <v/>
      </c>
      <c r="G1066" s="38" t="n">
        <v>1</v>
      </c>
      <c r="H1066" s="102" t="inlineStr">
        <is>
          <t>إضافة</t>
        </is>
      </c>
      <c r="I1066" s="13" t="inlineStr">
        <is>
          <t>فيو لتوريدات</t>
        </is>
      </c>
    </row>
    <row r="1067" ht="24.75" customHeight="1" s="138">
      <c r="A1067" s="13" t="n">
        <v>1061</v>
      </c>
      <c r="B1067" s="14" t="n">
        <v>46208</v>
      </c>
      <c r="C1067" s="17" t="n">
        <v>110</v>
      </c>
      <c r="D1067" s="21" t="n">
        <v>10030067</v>
      </c>
      <c r="E1067" s="28">
        <f>IFERROR(VLOOKUP(D1067,'أرصدة المخزن'!$A:$E,3,0),"")</f>
        <v/>
      </c>
      <c r="F1067" s="28">
        <f>IFERROR(VLOOKUP(D1067,'أرصدة المخزن'!$A:$H,4,0),"")</f>
        <v/>
      </c>
      <c r="G1067" s="38" t="n">
        <v>2</v>
      </c>
      <c r="H1067" s="102" t="inlineStr">
        <is>
          <t>إضافة</t>
        </is>
      </c>
      <c r="I1067" s="13" t="inlineStr">
        <is>
          <t>فيو لتوريدات</t>
        </is>
      </c>
    </row>
    <row r="1068" ht="24.75" customHeight="1" s="138">
      <c r="A1068" s="13" t="n">
        <v>1062</v>
      </c>
      <c r="B1068" s="14" t="n">
        <v>46208</v>
      </c>
      <c r="C1068" s="17" t="n">
        <v>110</v>
      </c>
      <c r="D1068" s="21" t="n">
        <v>10030039</v>
      </c>
      <c r="E1068" s="28">
        <f>IFERROR(VLOOKUP(D1068,'أرصدة المخزن'!$A:$E,3,0),"")</f>
        <v/>
      </c>
      <c r="F1068" s="28">
        <f>IFERROR(VLOOKUP(D1068,'أرصدة المخزن'!$A:$H,4,0),"")</f>
        <v/>
      </c>
      <c r="G1068" s="38" t="n">
        <v>4</v>
      </c>
      <c r="H1068" s="102" t="inlineStr">
        <is>
          <t>إضافة</t>
        </is>
      </c>
      <c r="I1068" s="13" t="inlineStr">
        <is>
          <t>فيو لتوريدات</t>
        </is>
      </c>
    </row>
    <row r="1069" ht="24.75" customHeight="1" s="138">
      <c r="A1069" s="13" t="n">
        <v>1063</v>
      </c>
      <c r="B1069" s="14" t="n">
        <v>46208</v>
      </c>
      <c r="C1069" s="17" t="n">
        <v>110</v>
      </c>
      <c r="D1069" s="21" t="n">
        <v>10030029</v>
      </c>
      <c r="E1069" s="28">
        <f>IFERROR(VLOOKUP(D1069,'أرصدة المخزن'!$A:$E,3,0),"")</f>
        <v/>
      </c>
      <c r="F1069" s="28">
        <f>IFERROR(VLOOKUP(D1069,'أرصدة المخزن'!$A:$H,4,0),"")</f>
        <v/>
      </c>
      <c r="G1069" s="38" t="n">
        <v>1</v>
      </c>
      <c r="H1069" s="102" t="inlineStr">
        <is>
          <t>إضافة</t>
        </is>
      </c>
      <c r="I1069" s="13" t="inlineStr">
        <is>
          <t>فيو لتوريدات</t>
        </is>
      </c>
    </row>
    <row r="1070" ht="24.75" customHeight="1" s="138">
      <c r="A1070" s="13" t="n">
        <v>1064</v>
      </c>
      <c r="B1070" s="14" t="n">
        <v>46208</v>
      </c>
      <c r="C1070" s="17" t="n">
        <v>110</v>
      </c>
      <c r="D1070" s="21" t="n">
        <v>10020123</v>
      </c>
      <c r="E1070" s="28">
        <f>IFERROR(VLOOKUP(D1070,'أرصدة المخزن'!$A:$E,3,0),"")</f>
        <v/>
      </c>
      <c r="F1070" s="28">
        <f>IFERROR(VLOOKUP(D1070,'أرصدة المخزن'!$A:$H,4,0),"")</f>
        <v/>
      </c>
      <c r="G1070" s="38" t="n">
        <v>2</v>
      </c>
      <c r="H1070" s="102" t="inlineStr">
        <is>
          <t>إضافة</t>
        </is>
      </c>
      <c r="I1070" s="13" t="inlineStr">
        <is>
          <t>فيو لتوريدات</t>
        </is>
      </c>
    </row>
    <row r="1071" ht="24.75" customHeight="1" s="138">
      <c r="A1071" s="13" t="n">
        <v>1065</v>
      </c>
      <c r="B1071" s="14" t="n">
        <v>46208</v>
      </c>
      <c r="C1071" s="17" t="n">
        <v>110</v>
      </c>
      <c r="D1071" s="21" t="n">
        <v>10020110</v>
      </c>
      <c r="E1071" s="28">
        <f>IFERROR(VLOOKUP(D1071,'أرصدة المخزن'!$A:$E,3,0),"")</f>
        <v/>
      </c>
      <c r="F1071" s="28">
        <f>IFERROR(VLOOKUP(D1071,'أرصدة المخزن'!$A:$H,4,0),"")</f>
        <v/>
      </c>
      <c r="G1071" s="38" t="n">
        <v>1</v>
      </c>
      <c r="H1071" s="102" t="inlineStr">
        <is>
          <t>إضافة</t>
        </is>
      </c>
      <c r="I1071" s="13" t="inlineStr">
        <is>
          <t>فيو لتوريدات</t>
        </is>
      </c>
    </row>
    <row r="1072" ht="24.75" customHeight="1" s="138">
      <c r="A1072" s="13" t="n">
        <v>1066</v>
      </c>
      <c r="B1072" s="14" t="n">
        <v>46208</v>
      </c>
      <c r="C1072" s="17" t="n">
        <v>110</v>
      </c>
      <c r="D1072" s="21" t="n">
        <v>10020005</v>
      </c>
      <c r="E1072" s="28">
        <f>IFERROR(VLOOKUP(D1072,'أرصدة المخزن'!$A:$E,3,0),"")</f>
        <v/>
      </c>
      <c r="F1072" s="28">
        <f>IFERROR(VLOOKUP(D1072,'أرصدة المخزن'!$A:$H,4,0),"")</f>
        <v/>
      </c>
      <c r="G1072" s="38" t="n">
        <v>12</v>
      </c>
      <c r="H1072" s="102" t="inlineStr">
        <is>
          <t>إضافة</t>
        </is>
      </c>
      <c r="I1072" s="13" t="inlineStr">
        <is>
          <t>فيو لتوريدات</t>
        </is>
      </c>
    </row>
    <row r="1073" ht="24.75" customHeight="1" s="138">
      <c r="A1073" s="13" t="n">
        <v>1067</v>
      </c>
      <c r="B1073" s="14" t="n">
        <v>46208</v>
      </c>
      <c r="C1073" s="17" t="n">
        <v>111</v>
      </c>
      <c r="D1073" s="21" t="n">
        <v>10030051</v>
      </c>
      <c r="E1073" s="28">
        <f>IFERROR(VLOOKUP(D1073,'أرصدة المخزن'!$A:$E,3,0),"")</f>
        <v/>
      </c>
      <c r="F1073" s="28">
        <f>IFERROR(VLOOKUP(D1073,'أرصدة المخزن'!$A:$H,4,0),"")</f>
        <v/>
      </c>
      <c r="G1073" s="38" t="n">
        <v>4</v>
      </c>
      <c r="H1073" s="102" t="inlineStr">
        <is>
          <t>إضافة</t>
        </is>
      </c>
      <c r="I1073" s="13" t="inlineStr">
        <is>
          <t>فيو لتوريدات</t>
        </is>
      </c>
    </row>
    <row r="1074" ht="24.75" customHeight="1" s="138">
      <c r="A1074" s="13" t="n">
        <v>1068</v>
      </c>
      <c r="B1074" s="14" t="n">
        <v>46208</v>
      </c>
      <c r="C1074" s="17" t="n">
        <v>111</v>
      </c>
      <c r="D1074" s="21" t="n">
        <v>10030064</v>
      </c>
      <c r="E1074" s="28">
        <f>IFERROR(VLOOKUP(D1074,'أرصدة المخزن'!$A:$E,3,0),"")</f>
        <v/>
      </c>
      <c r="F1074" s="28">
        <f>IFERROR(VLOOKUP(D1074,'أرصدة المخزن'!$A:$H,4,0),"")</f>
        <v/>
      </c>
      <c r="G1074" s="38" t="n">
        <v>4</v>
      </c>
      <c r="H1074" s="102" t="inlineStr">
        <is>
          <t>إضافة</t>
        </is>
      </c>
      <c r="I1074" s="13" t="inlineStr">
        <is>
          <t>فيو لتوريدات</t>
        </is>
      </c>
    </row>
    <row r="1075" ht="24.75" customHeight="1" s="138">
      <c r="A1075" s="13" t="n">
        <v>1069</v>
      </c>
      <c r="B1075" s="14" t="n">
        <v>46208</v>
      </c>
      <c r="C1075" s="17" t="n">
        <v>111</v>
      </c>
      <c r="D1075" s="21" t="n">
        <v>10020097</v>
      </c>
      <c r="E1075" s="28">
        <f>IFERROR(VLOOKUP(D1075,'أرصدة المخزن'!$A:$E,3,0),"")</f>
        <v/>
      </c>
      <c r="F1075" s="28">
        <f>IFERROR(VLOOKUP(D1075,'أرصدة المخزن'!$A:$H,4,0),"")</f>
        <v/>
      </c>
      <c r="G1075" s="38" t="n">
        <v>4</v>
      </c>
      <c r="H1075" s="102" t="inlineStr">
        <is>
          <t>إضافة</t>
        </is>
      </c>
      <c r="I1075" s="13" t="inlineStr">
        <is>
          <t>فيو لتوريدات</t>
        </is>
      </c>
    </row>
    <row r="1076" ht="24.75" customHeight="1" s="138">
      <c r="A1076" s="13" t="n">
        <v>1070</v>
      </c>
      <c r="B1076" s="14" t="n">
        <v>46208</v>
      </c>
      <c r="C1076" s="17" t="n">
        <v>111</v>
      </c>
      <c r="D1076" s="21" t="n">
        <v>10020010</v>
      </c>
      <c r="E1076" s="28">
        <f>IFERROR(VLOOKUP(D1076,'أرصدة المخزن'!$A:$E,3,0),"")</f>
        <v/>
      </c>
      <c r="F1076" s="28">
        <f>IFERROR(VLOOKUP(D1076,'أرصدة المخزن'!$A:$H,4,0),"")</f>
        <v/>
      </c>
      <c r="G1076" s="38" t="n">
        <v>7</v>
      </c>
      <c r="H1076" s="102" t="inlineStr">
        <is>
          <t>إضافة</t>
        </is>
      </c>
      <c r="I1076" s="13" t="inlineStr">
        <is>
          <t>فيو لتوريدات</t>
        </is>
      </c>
    </row>
    <row r="1077" ht="24.75" customHeight="1" s="138">
      <c r="A1077" s="13" t="n">
        <v>1071</v>
      </c>
      <c r="B1077" s="14" t="n">
        <v>46208</v>
      </c>
      <c r="C1077" s="17" t="n">
        <v>111</v>
      </c>
      <c r="D1077" s="21" t="n">
        <v>10020121</v>
      </c>
      <c r="E1077" s="28">
        <f>IFERROR(VLOOKUP(D1077,'أرصدة المخزن'!$A:$E,3,0),"")</f>
        <v/>
      </c>
      <c r="F1077" s="28">
        <f>IFERROR(VLOOKUP(D1077,'أرصدة المخزن'!$A:$H,4,0),"")</f>
        <v/>
      </c>
      <c r="G1077" s="38" t="n">
        <v>2</v>
      </c>
      <c r="H1077" s="102" t="inlineStr">
        <is>
          <t>إضافة</t>
        </is>
      </c>
      <c r="I1077" s="13" t="inlineStr">
        <is>
          <t>فيو لتوريدات</t>
        </is>
      </c>
    </row>
    <row r="1078" ht="24.75" customHeight="1" s="138">
      <c r="A1078" s="13" t="n">
        <v>1072</v>
      </c>
      <c r="B1078" s="14" t="n">
        <v>46208</v>
      </c>
      <c r="C1078" s="17" t="n">
        <v>111</v>
      </c>
      <c r="D1078" s="21" t="n">
        <v>10020009</v>
      </c>
      <c r="E1078" s="28">
        <f>IFERROR(VLOOKUP(D1078,'أرصدة المخزن'!$A:$E,3,0),"")</f>
        <v/>
      </c>
      <c r="F1078" s="28">
        <f>IFERROR(VLOOKUP(D1078,'أرصدة المخزن'!$A:$H,4,0),"")</f>
        <v/>
      </c>
      <c r="G1078" s="38" t="n">
        <v>6</v>
      </c>
      <c r="H1078" s="102" t="inlineStr">
        <is>
          <t>إضافة</t>
        </is>
      </c>
      <c r="I1078" s="13" t="inlineStr">
        <is>
          <t>فيو لتوريدات</t>
        </is>
      </c>
    </row>
    <row r="1079" ht="24.75" customHeight="1" s="138">
      <c r="A1079" s="13" t="n">
        <v>1073</v>
      </c>
      <c r="B1079" s="14" t="n">
        <v>46208</v>
      </c>
      <c r="C1079" s="17" t="n">
        <v>111</v>
      </c>
      <c r="D1079" s="21" t="n">
        <v>10020092</v>
      </c>
      <c r="E1079" s="28">
        <f>IFERROR(VLOOKUP(D1079,'أرصدة المخزن'!$A:$E,3,0),"")</f>
        <v/>
      </c>
      <c r="F1079" s="28">
        <f>IFERROR(VLOOKUP(D1079,'أرصدة المخزن'!$A:$H,4,0),"")</f>
        <v/>
      </c>
      <c r="G1079" s="38" t="n">
        <v>2</v>
      </c>
      <c r="H1079" s="102" t="inlineStr">
        <is>
          <t>إضافة</t>
        </is>
      </c>
      <c r="I1079" s="13" t="inlineStr">
        <is>
          <t>فيو لتوريدات</t>
        </is>
      </c>
    </row>
    <row r="1080" ht="24.75" customHeight="1" s="138">
      <c r="A1080" s="13" t="n">
        <v>1074</v>
      </c>
      <c r="B1080" s="14" t="n">
        <v>46208</v>
      </c>
      <c r="C1080" s="17" t="n">
        <v>112</v>
      </c>
      <c r="D1080" s="21" t="n">
        <v>10030006</v>
      </c>
      <c r="E1080" s="28">
        <f>IFERROR(VLOOKUP(D1080,'أرصدة المخزن'!$A:$E,3,0),"")</f>
        <v/>
      </c>
      <c r="F1080" s="28">
        <f>IFERROR(VLOOKUP(D1080,'أرصدة المخزن'!$A:$H,4,0),"")</f>
        <v/>
      </c>
      <c r="G1080" s="38" t="n">
        <v>6</v>
      </c>
      <c r="H1080" s="102" t="inlineStr">
        <is>
          <t>إضافة</t>
        </is>
      </c>
      <c r="I1080" s="13" t="inlineStr">
        <is>
          <t>فيو لتوريدات</t>
        </is>
      </c>
    </row>
    <row r="1081" ht="24.75" customHeight="1" s="138">
      <c r="A1081" s="13" t="n">
        <v>1075</v>
      </c>
      <c r="B1081" s="14" t="n">
        <v>46208</v>
      </c>
      <c r="C1081" s="17" t="n">
        <v>112</v>
      </c>
      <c r="D1081" s="21" t="n">
        <v>10030043</v>
      </c>
      <c r="E1081" s="28">
        <f>IFERROR(VLOOKUP(D1081,'أرصدة المخزن'!$A:$E,3,0),"")</f>
        <v/>
      </c>
      <c r="F1081" s="28">
        <f>IFERROR(VLOOKUP(D1081,'أرصدة المخزن'!$A:$H,4,0),"")</f>
        <v/>
      </c>
      <c r="G1081" s="38" t="n">
        <v>16</v>
      </c>
      <c r="H1081" s="102" t="inlineStr">
        <is>
          <t>إضافة</t>
        </is>
      </c>
      <c r="I1081" s="13" t="inlineStr">
        <is>
          <t>فيو لتوريدات</t>
        </is>
      </c>
    </row>
    <row r="1082" ht="24.75" customHeight="1" s="138">
      <c r="A1082" s="13" t="n">
        <v>1076</v>
      </c>
      <c r="B1082" s="14" t="n">
        <v>46208</v>
      </c>
      <c r="C1082" s="17" t="n">
        <v>112</v>
      </c>
      <c r="D1082" s="21" t="n">
        <v>10170038</v>
      </c>
      <c r="E1082" s="28">
        <f>IFERROR(VLOOKUP(D1082,'أرصدة المخزن'!$A:$E,3,0),"")</f>
        <v/>
      </c>
      <c r="F1082" s="28">
        <f>IFERROR(VLOOKUP(D1082,'أرصدة المخزن'!$A:$H,4,0),"")</f>
        <v/>
      </c>
      <c r="G1082" s="38" t="n">
        <v>2</v>
      </c>
      <c r="H1082" s="102" t="inlineStr">
        <is>
          <t>إضافة</t>
        </is>
      </c>
      <c r="I1082" s="13" t="inlineStr">
        <is>
          <t>فيو لتوريدات</t>
        </is>
      </c>
    </row>
    <row r="1083" ht="24.75" customHeight="1" s="138">
      <c r="A1083" s="13" t="n">
        <v>1077</v>
      </c>
      <c r="B1083" s="14" t="n">
        <v>46208</v>
      </c>
      <c r="C1083" s="17" t="n">
        <v>112</v>
      </c>
      <c r="D1083" s="21" t="n">
        <v>10020094</v>
      </c>
      <c r="E1083" s="28">
        <f>IFERROR(VLOOKUP(D1083,'أرصدة المخزن'!$A:$E,3,0),"")</f>
        <v/>
      </c>
      <c r="F1083" s="28">
        <f>IFERROR(VLOOKUP(D1083,'أرصدة المخزن'!$A:$H,4,0),"")</f>
        <v/>
      </c>
      <c r="G1083" s="38" t="n">
        <v>6</v>
      </c>
      <c r="H1083" s="102" t="inlineStr">
        <is>
          <t>إضافة</t>
        </is>
      </c>
      <c r="I1083" s="13" t="inlineStr">
        <is>
          <t>فيو لتوريدات</t>
        </is>
      </c>
    </row>
    <row r="1084" ht="24.75" customHeight="1" s="138">
      <c r="A1084" s="13" t="n">
        <v>1078</v>
      </c>
      <c r="B1084" s="14" t="n">
        <v>46208</v>
      </c>
      <c r="C1084" s="17" t="n">
        <v>112</v>
      </c>
      <c r="D1084" s="21" t="n">
        <v>10020117</v>
      </c>
      <c r="E1084" s="28">
        <f>IFERROR(VLOOKUP(D1084,'أرصدة المخزن'!$A:$E,3,0),"")</f>
        <v/>
      </c>
      <c r="F1084" s="28">
        <f>IFERROR(VLOOKUP(D1084,'أرصدة المخزن'!$A:$H,4,0),"")</f>
        <v/>
      </c>
      <c r="G1084" s="38" t="n">
        <v>1</v>
      </c>
      <c r="H1084" s="102" t="inlineStr">
        <is>
          <t>إضافة</t>
        </is>
      </c>
      <c r="I1084" s="13" t="inlineStr">
        <is>
          <t>فيو لتوريدات</t>
        </is>
      </c>
    </row>
    <row r="1085" ht="24.75" customHeight="1" s="138">
      <c r="A1085" s="13" t="n">
        <v>1079</v>
      </c>
      <c r="B1085" s="14" t="n">
        <v>46208</v>
      </c>
      <c r="C1085" s="17" t="n">
        <v>112</v>
      </c>
      <c r="D1085" s="21" t="n">
        <v>10020091</v>
      </c>
      <c r="E1085" s="28">
        <f>IFERROR(VLOOKUP(D1085,'أرصدة المخزن'!$A:$E,3,0),"")</f>
        <v/>
      </c>
      <c r="F1085" s="28">
        <f>IFERROR(VLOOKUP(D1085,'أرصدة المخزن'!$A:$H,4,0),"")</f>
        <v/>
      </c>
      <c r="G1085" s="38" t="n">
        <v>16</v>
      </c>
      <c r="H1085" s="102" t="inlineStr">
        <is>
          <t>إضافة</t>
        </is>
      </c>
      <c r="I1085" s="13" t="inlineStr">
        <is>
          <t>فيو لتوريدات</t>
        </is>
      </c>
    </row>
    <row r="1086" ht="24.75" customHeight="1" s="138">
      <c r="A1086" s="13" t="n">
        <v>1080</v>
      </c>
      <c r="B1086" s="14" t="n">
        <v>46208</v>
      </c>
      <c r="C1086" s="17" t="n">
        <v>112</v>
      </c>
      <c r="D1086" s="21" t="n">
        <v>10020093</v>
      </c>
      <c r="E1086" s="28">
        <f>IFERROR(VLOOKUP(D1086,'أرصدة المخزن'!$A:$E,3,0),"")</f>
        <v/>
      </c>
      <c r="F1086" s="28">
        <f>IFERROR(VLOOKUP(D1086,'أرصدة المخزن'!$A:$H,4,0),"")</f>
        <v/>
      </c>
      <c r="G1086" s="38" t="n">
        <v>4</v>
      </c>
      <c r="H1086" s="102" t="inlineStr">
        <is>
          <t>إضافة</t>
        </is>
      </c>
      <c r="I1086" s="13" t="inlineStr">
        <is>
          <t>فيو لتوريدات</t>
        </is>
      </c>
    </row>
    <row r="1087" ht="24.75" customHeight="1" s="138">
      <c r="A1087" s="13" t="n">
        <v>1081</v>
      </c>
      <c r="B1087" s="14" t="n">
        <v>46208</v>
      </c>
      <c r="C1087" s="17" t="n">
        <v>113</v>
      </c>
      <c r="D1087" s="21" t="n">
        <v>10020162</v>
      </c>
      <c r="E1087" s="28">
        <f>IFERROR(VLOOKUP(D1087,'أرصدة المخزن'!$A:$E,3,0),"")</f>
        <v/>
      </c>
      <c r="F1087" s="28">
        <f>IFERROR(VLOOKUP(D1087,'أرصدة المخزن'!$A:$H,4,0),"")</f>
        <v/>
      </c>
      <c r="G1087" s="38" t="n">
        <v>1</v>
      </c>
      <c r="H1087" s="102" t="inlineStr">
        <is>
          <t>إضافة</t>
        </is>
      </c>
      <c r="I1087" s="13" t="inlineStr">
        <is>
          <t>لاين مشتريات</t>
        </is>
      </c>
    </row>
    <row r="1088" ht="24.75" customHeight="1" s="138">
      <c r="A1088" s="13" t="n">
        <v>1082</v>
      </c>
      <c r="B1088" s="14" t="n">
        <v>46208</v>
      </c>
      <c r="C1088" s="17" t="n">
        <v>113</v>
      </c>
      <c r="D1088" s="21" t="n">
        <v>10010076</v>
      </c>
      <c r="E1088" s="28">
        <f>IFERROR(VLOOKUP(D1088,'أرصدة المخزن'!$A:$E,3,0),"")</f>
        <v/>
      </c>
      <c r="F1088" s="28">
        <f>IFERROR(VLOOKUP(D1088,'أرصدة المخزن'!$A:$H,4,0),"")</f>
        <v/>
      </c>
      <c r="G1088" s="38" t="n">
        <v>10</v>
      </c>
      <c r="H1088" s="102" t="inlineStr">
        <is>
          <t>إضافة</t>
        </is>
      </c>
      <c r="I1088" s="13" t="inlineStr">
        <is>
          <t>لاين مشتريات</t>
        </is>
      </c>
    </row>
    <row r="1089" ht="24.75" customHeight="1" s="138">
      <c r="A1089" s="13" t="n">
        <v>1083</v>
      </c>
      <c r="B1089" s="14" t="n">
        <v>46208</v>
      </c>
      <c r="C1089" s="17" t="n">
        <v>113</v>
      </c>
      <c r="D1089" s="21" t="n">
        <v>10170039</v>
      </c>
      <c r="E1089" s="28">
        <f>IFERROR(VLOOKUP(D1089,'أرصدة المخزن'!$A:$E,3,0),"")</f>
        <v/>
      </c>
      <c r="F1089" s="28">
        <f>IFERROR(VLOOKUP(D1089,'أرصدة المخزن'!$A:$H,4,0),"")</f>
        <v/>
      </c>
      <c r="G1089" s="38" t="n">
        <v>10</v>
      </c>
      <c r="H1089" s="102" t="inlineStr">
        <is>
          <t>إضافة</t>
        </is>
      </c>
      <c r="I1089" s="13" t="inlineStr">
        <is>
          <t>لاين مشتريات</t>
        </is>
      </c>
    </row>
    <row r="1090" ht="24.75" customHeight="1" s="138">
      <c r="A1090" s="13" t="n">
        <v>1084</v>
      </c>
      <c r="B1090" s="14" t="n">
        <v>46209</v>
      </c>
      <c r="C1090" s="17" t="n">
        <v>114</v>
      </c>
      <c r="D1090" s="21" t="n">
        <v>10040025</v>
      </c>
      <c r="E1090" s="28">
        <f>IFERROR(VLOOKUP(D1090,'أرصدة المخزن'!$A:$E,3,0),"")</f>
        <v/>
      </c>
      <c r="F1090" s="28">
        <f>IFERROR(VLOOKUP(D1090,'أرصدة المخزن'!$A:$H,4,0),"")</f>
        <v/>
      </c>
      <c r="G1090" s="38" t="n">
        <v>1</v>
      </c>
      <c r="H1090" s="102" t="inlineStr">
        <is>
          <t>إضافة</t>
        </is>
      </c>
      <c r="I1090" s="13" t="inlineStr">
        <is>
          <t xml:space="preserve">واردمن التشغيل </t>
        </is>
      </c>
    </row>
    <row r="1091" ht="24.75" customHeight="1" s="138">
      <c r="A1091" s="13" t="n">
        <v>1085</v>
      </c>
      <c r="B1091" s="14" t="n">
        <v>46209</v>
      </c>
      <c r="C1091" s="17" t="n">
        <v>114</v>
      </c>
      <c r="D1091" s="21" t="n">
        <v>10040038</v>
      </c>
      <c r="E1091" s="28">
        <f>IFERROR(VLOOKUP(D1091,'أرصدة المخزن'!$A:$E,3,0),"")</f>
        <v/>
      </c>
      <c r="F1091" s="28">
        <f>IFERROR(VLOOKUP(D1091,'أرصدة المخزن'!$A:$H,4,0),"")</f>
        <v/>
      </c>
      <c r="G1091" s="38" t="n">
        <v>1</v>
      </c>
      <c r="H1091" s="102" t="inlineStr">
        <is>
          <t>إضافة</t>
        </is>
      </c>
      <c r="I1091" s="13" t="inlineStr">
        <is>
          <t xml:space="preserve">واردمن التشغيل </t>
        </is>
      </c>
    </row>
    <row r="1092" ht="24.75" customHeight="1" s="138">
      <c r="A1092" s="13" t="n">
        <v>1086</v>
      </c>
      <c r="B1092" s="14" t="n">
        <v>46209</v>
      </c>
      <c r="C1092" s="17" t="n">
        <v>114</v>
      </c>
      <c r="D1092" s="21" t="n">
        <v>10100004</v>
      </c>
      <c r="E1092" s="28">
        <f>IFERROR(VLOOKUP(D1092,'أرصدة المخزن'!$A:$E,3,0),"")</f>
        <v/>
      </c>
      <c r="F1092" s="28">
        <f>IFERROR(VLOOKUP(D1092,'أرصدة المخزن'!$A:$H,4,0),"")</f>
        <v/>
      </c>
      <c r="G1092" s="38" t="n">
        <v>1</v>
      </c>
      <c r="H1092" s="102" t="inlineStr">
        <is>
          <t>إضافة</t>
        </is>
      </c>
      <c r="I1092" s="13" t="inlineStr">
        <is>
          <t xml:space="preserve">واردمن التشغيل </t>
        </is>
      </c>
    </row>
    <row r="1093" ht="24.75" customHeight="1" s="138">
      <c r="A1093" s="13" t="n">
        <v>1087</v>
      </c>
      <c r="B1093" s="14" t="n">
        <v>46209</v>
      </c>
      <c r="C1093" s="17" t="n">
        <v>114</v>
      </c>
      <c r="D1093" s="21" t="n">
        <v>10100020</v>
      </c>
      <c r="E1093" s="28">
        <f>IFERROR(VLOOKUP(D1093,'أرصدة المخزن'!$A:$E,3,0),"")</f>
        <v/>
      </c>
      <c r="F1093" s="28">
        <f>IFERROR(VLOOKUP(D1093,'أرصدة المخزن'!$A:$H,4,0),"")</f>
        <v/>
      </c>
      <c r="G1093" s="38" t="n">
        <v>1</v>
      </c>
      <c r="H1093" s="102" t="inlineStr">
        <is>
          <t>إضافة</t>
        </is>
      </c>
      <c r="I1093" s="13" t="inlineStr">
        <is>
          <t xml:space="preserve">واردمن التشغيل </t>
        </is>
      </c>
    </row>
    <row r="1094" ht="24.75" customHeight="1" s="138">
      <c r="A1094" s="13" t="n">
        <v>1088</v>
      </c>
      <c r="B1094" s="14" t="n">
        <v>46209</v>
      </c>
      <c r="C1094" s="17" t="n">
        <v>115</v>
      </c>
      <c r="D1094" s="21" t="n">
        <v>10060027</v>
      </c>
      <c r="E1094" s="28">
        <f>IFERROR(VLOOKUP(D1094,'أرصدة المخزن'!$A:$E,3,0),"")</f>
        <v/>
      </c>
      <c r="F1094" s="28">
        <f>IFERROR(VLOOKUP(D1094,'أرصدة المخزن'!$A:$H,4,0),"")</f>
        <v/>
      </c>
      <c r="G1094" s="38" t="n">
        <v>1</v>
      </c>
      <c r="H1094" s="102" t="inlineStr">
        <is>
          <t>إضافة</t>
        </is>
      </c>
      <c r="I1094" s="13" t="inlineStr">
        <is>
          <t>وارد ذاكالم  مشتريات</t>
        </is>
      </c>
    </row>
    <row r="1095" ht="24.75" customHeight="1" s="138">
      <c r="A1095" s="13" t="n">
        <v>1089</v>
      </c>
      <c r="B1095" s="14" t="n">
        <v>46209</v>
      </c>
      <c r="C1095" s="17" t="n">
        <v>115</v>
      </c>
      <c r="D1095" s="21" t="n">
        <v>10060026</v>
      </c>
      <c r="E1095" s="28">
        <f>IFERROR(VLOOKUP(D1095,'أرصدة المخزن'!$A:$E,3,0),"")</f>
        <v/>
      </c>
      <c r="F1095" s="28">
        <f>IFERROR(VLOOKUP(D1095,'أرصدة المخزن'!$A:$H,4,0),"")</f>
        <v/>
      </c>
      <c r="G1095" s="38" t="n">
        <v>3</v>
      </c>
      <c r="H1095" s="102" t="inlineStr">
        <is>
          <t>إضافة</t>
        </is>
      </c>
      <c r="I1095" s="13" t="inlineStr">
        <is>
          <t>وارد ذاكالم  مشتريات</t>
        </is>
      </c>
    </row>
    <row r="1096" ht="24.75" customHeight="1" s="138">
      <c r="A1096" s="13" t="n">
        <v>1090</v>
      </c>
      <c r="B1096" s="14" t="n">
        <v>46209</v>
      </c>
      <c r="C1096" s="17" t="n">
        <v>115</v>
      </c>
      <c r="D1096" s="21" t="n">
        <v>10060028</v>
      </c>
      <c r="E1096" s="28">
        <f>IFERROR(VLOOKUP(D1096,'أرصدة المخزن'!$A:$E,3,0),"")</f>
        <v/>
      </c>
      <c r="F1096" s="28">
        <f>IFERROR(VLOOKUP(D1096,'أرصدة المخزن'!$A:$H,4,0),"")</f>
        <v/>
      </c>
      <c r="G1096" s="38" t="n">
        <v>1</v>
      </c>
      <c r="H1096" s="102" t="inlineStr">
        <is>
          <t>إضافة</t>
        </is>
      </c>
      <c r="I1096" s="13" t="inlineStr">
        <is>
          <t>وارد ذاكالم  مشتريات</t>
        </is>
      </c>
    </row>
    <row r="1097" ht="24.75" customHeight="1" s="138">
      <c r="A1097" s="13" t="n">
        <v>1091</v>
      </c>
      <c r="B1097" s="14" t="n">
        <v>46210</v>
      </c>
      <c r="C1097" s="17" t="n">
        <v>116</v>
      </c>
      <c r="D1097" s="21" t="n">
        <v>10040009</v>
      </c>
      <c r="E1097" s="28">
        <f>IFERROR(VLOOKUP(D1097,'أرصدة المخزن'!$A:$E,3,0),"")</f>
        <v/>
      </c>
      <c r="F1097" s="28">
        <f>IFERROR(VLOOKUP(D1097,'أرصدة المخزن'!$A:$H,4,0),"")</f>
        <v/>
      </c>
      <c r="G1097" s="38" t="n">
        <v>12</v>
      </c>
      <c r="H1097" s="102" t="inlineStr">
        <is>
          <t>إضافة</t>
        </is>
      </c>
      <c r="I1097" s="13" t="inlineStr">
        <is>
          <t xml:space="preserve">وارد لاين مشتريات </t>
        </is>
      </c>
    </row>
    <row r="1098" ht="24.75" customHeight="1" s="138">
      <c r="A1098" s="13" t="n">
        <v>1092</v>
      </c>
      <c r="B1098" s="14" t="n">
        <v>46210</v>
      </c>
      <c r="C1098" s="17" t="n">
        <v>116</v>
      </c>
      <c r="D1098" s="21" t="n">
        <v>10040013</v>
      </c>
      <c r="E1098" s="28">
        <f>IFERROR(VLOOKUP(D1098,'أرصدة المخزن'!$A:$E,3,0),"")</f>
        <v/>
      </c>
      <c r="F1098" s="28">
        <f>IFERROR(VLOOKUP(D1098,'أرصدة المخزن'!$A:$H,4,0),"")</f>
        <v/>
      </c>
      <c r="G1098" s="38" t="n">
        <v>4</v>
      </c>
      <c r="H1098" s="102" t="inlineStr">
        <is>
          <t>إضافة</t>
        </is>
      </c>
      <c r="I1098" s="13" t="inlineStr">
        <is>
          <t xml:space="preserve">وارد لاين مشتريات </t>
        </is>
      </c>
    </row>
    <row r="1099" ht="24.75" customHeight="1" s="138">
      <c r="A1099" s="13" t="n">
        <v>1093</v>
      </c>
      <c r="B1099" s="14" t="n">
        <v>46210</v>
      </c>
      <c r="C1099" s="17" t="n">
        <v>116</v>
      </c>
      <c r="D1099" s="21" t="n">
        <v>10040008</v>
      </c>
      <c r="E1099" s="28">
        <f>IFERROR(VLOOKUP(D1099,'أرصدة المخزن'!$A:$E,3,0),"")</f>
        <v/>
      </c>
      <c r="F1099" s="28">
        <f>IFERROR(VLOOKUP(D1099,'أرصدة المخزن'!$A:$H,4,0),"")</f>
        <v/>
      </c>
      <c r="G1099" s="38" t="n">
        <v>7</v>
      </c>
      <c r="H1099" s="102" t="inlineStr">
        <is>
          <t>إضافة</t>
        </is>
      </c>
      <c r="I1099" s="13" t="inlineStr">
        <is>
          <t xml:space="preserve">وارد لاين مشتريات </t>
        </is>
      </c>
    </row>
    <row r="1100" ht="24.75" customHeight="1" s="138">
      <c r="A1100" s="13" t="n">
        <v>1094</v>
      </c>
      <c r="B1100" s="14" t="n">
        <v>46210</v>
      </c>
      <c r="C1100" s="17" t="n">
        <v>116</v>
      </c>
      <c r="D1100" s="21" t="n">
        <v>10040047</v>
      </c>
      <c r="E1100" s="28">
        <f>IFERROR(VLOOKUP(D1100,'أرصدة المخزن'!$A:$E,3,0),"")</f>
        <v/>
      </c>
      <c r="F1100" s="28">
        <f>IFERROR(VLOOKUP(D1100,'أرصدة المخزن'!$A:$H,4,0),"")</f>
        <v/>
      </c>
      <c r="G1100" s="38" t="n">
        <v>2</v>
      </c>
      <c r="H1100" s="102" t="inlineStr">
        <is>
          <t>إضافة</t>
        </is>
      </c>
      <c r="I1100" s="13" t="inlineStr">
        <is>
          <t xml:space="preserve">وارد لاين مشتريات </t>
        </is>
      </c>
    </row>
    <row r="1101" ht="24.75" customHeight="1" s="138">
      <c r="A1101" s="13" t="n">
        <v>1095</v>
      </c>
      <c r="B1101" s="14" t="n">
        <v>46210</v>
      </c>
      <c r="C1101" s="17" t="n">
        <v>116</v>
      </c>
      <c r="D1101" s="21" t="n">
        <v>10040041</v>
      </c>
      <c r="E1101" s="28">
        <f>IFERROR(VLOOKUP(D1101,'أرصدة المخزن'!$A:$E,3,0),"")</f>
        <v/>
      </c>
      <c r="F1101" s="28">
        <f>IFERROR(VLOOKUP(D1101,'أرصدة المخزن'!$A:$H,4,0),"")</f>
        <v/>
      </c>
      <c r="G1101" s="38" t="n">
        <v>2</v>
      </c>
      <c r="H1101" s="102" t="inlineStr">
        <is>
          <t>إضافة</t>
        </is>
      </c>
      <c r="I1101" s="13" t="inlineStr">
        <is>
          <t xml:space="preserve">وارد لاين مشتريات </t>
        </is>
      </c>
    </row>
    <row r="1102" ht="24.75" customHeight="1" s="138">
      <c r="A1102" s="13" t="n">
        <v>1096</v>
      </c>
      <c r="B1102" s="14" t="n">
        <v>46210</v>
      </c>
      <c r="C1102" s="17" t="n">
        <v>116</v>
      </c>
      <c r="D1102" s="21" t="n">
        <v>10040028</v>
      </c>
      <c r="E1102" s="28">
        <f>IFERROR(VLOOKUP(D1102,'أرصدة المخزن'!$A:$E,3,0),"")</f>
        <v/>
      </c>
      <c r="F1102" s="28">
        <f>IFERROR(VLOOKUP(D1102,'أرصدة المخزن'!$A:$H,4,0),"")</f>
        <v/>
      </c>
      <c r="G1102" s="38" t="n">
        <v>14</v>
      </c>
      <c r="H1102" s="102" t="inlineStr">
        <is>
          <t>إضافة</t>
        </is>
      </c>
      <c r="I1102" s="13" t="inlineStr">
        <is>
          <t xml:space="preserve">وارد لاين مشتريات </t>
        </is>
      </c>
    </row>
    <row r="1103" ht="24.75" customHeight="1" s="138">
      <c r="A1103" s="13" t="n">
        <v>1097</v>
      </c>
      <c r="B1103" s="14" t="n">
        <v>46210</v>
      </c>
      <c r="C1103" s="17" t="n">
        <v>117</v>
      </c>
      <c r="D1103" s="21" t="n">
        <v>10040010</v>
      </c>
      <c r="E1103" s="28">
        <f>IFERROR(VLOOKUP(D1103,'أرصدة المخزن'!$A:$E,3,0),"")</f>
        <v/>
      </c>
      <c r="F1103" s="28">
        <f>IFERROR(VLOOKUP(D1103,'أرصدة المخزن'!$A:$H,4,0),"")</f>
        <v/>
      </c>
      <c r="G1103" s="38" t="n">
        <v>50</v>
      </c>
      <c r="H1103" s="102" t="inlineStr">
        <is>
          <t>إضافة</t>
        </is>
      </c>
      <c r="I1103" s="13" t="inlineStr">
        <is>
          <t xml:space="preserve">وارد لاين مشتريات </t>
        </is>
      </c>
    </row>
    <row r="1104" ht="24.75" customHeight="1" s="138">
      <c r="A1104" s="13" t="n">
        <v>1098</v>
      </c>
      <c r="B1104" s="14" t="n">
        <v>46210</v>
      </c>
      <c r="C1104" s="17" t="n">
        <v>117</v>
      </c>
      <c r="D1104" s="21" t="n">
        <v>10040011</v>
      </c>
      <c r="E1104" s="28">
        <f>IFERROR(VLOOKUP(D1104,'أرصدة المخزن'!$A:$E,3,0),"")</f>
        <v/>
      </c>
      <c r="F1104" s="28">
        <f>IFERROR(VLOOKUP(D1104,'أرصدة المخزن'!$A:$H,4,0),"")</f>
        <v/>
      </c>
      <c r="G1104" s="38" t="n">
        <v>34</v>
      </c>
      <c r="H1104" s="102" t="inlineStr">
        <is>
          <t>إضافة</t>
        </is>
      </c>
      <c r="I1104" s="13" t="inlineStr">
        <is>
          <t xml:space="preserve">وارد لاين مشتريات </t>
        </is>
      </c>
    </row>
    <row r="1105" ht="24.75" customHeight="1" s="138">
      <c r="A1105" s="13" t="n">
        <v>1099</v>
      </c>
      <c r="B1105" s="14" t="n">
        <v>46210</v>
      </c>
      <c r="C1105" s="17" t="n">
        <v>117</v>
      </c>
      <c r="D1105" s="21" t="n">
        <v>10040012</v>
      </c>
      <c r="E1105" s="28">
        <f>IFERROR(VLOOKUP(D1105,'أرصدة المخزن'!$A:$E,3,0),"")</f>
        <v/>
      </c>
      <c r="F1105" s="28">
        <f>IFERROR(VLOOKUP(D1105,'أرصدة المخزن'!$A:$H,4,0),"")</f>
        <v/>
      </c>
      <c r="G1105" s="38" t="n">
        <v>25</v>
      </c>
      <c r="H1105" s="102" t="inlineStr">
        <is>
          <t>إضافة</t>
        </is>
      </c>
      <c r="I1105" s="13" t="inlineStr">
        <is>
          <t xml:space="preserve">وارد لاين مشتريات </t>
        </is>
      </c>
    </row>
    <row r="1106" ht="24.75" customHeight="1" s="138">
      <c r="A1106" s="13" t="n">
        <v>1100</v>
      </c>
      <c r="B1106" s="14" t="n">
        <v>46210</v>
      </c>
      <c r="C1106" s="17" t="n">
        <v>118</v>
      </c>
      <c r="D1106" s="21" t="n">
        <v>10050005</v>
      </c>
      <c r="E1106" s="28">
        <f>IFERROR(VLOOKUP(D1106,'أرصدة المخزن'!$A:$E,3,0),"")</f>
        <v/>
      </c>
      <c r="F1106" s="28">
        <f>IFERROR(VLOOKUP(D1106,'أرصدة المخزن'!$A:$H,4,0),"")</f>
        <v/>
      </c>
      <c r="G1106" s="38" t="n">
        <v>10</v>
      </c>
      <c r="H1106" s="102" t="inlineStr">
        <is>
          <t>إضافة</t>
        </is>
      </c>
      <c r="I1106" s="13" t="inlineStr">
        <is>
          <t xml:space="preserve">وارد لاين مشتريات </t>
        </is>
      </c>
    </row>
    <row r="1107" ht="24.75" customHeight="1" s="138">
      <c r="A1107" s="13" t="n">
        <v>1101</v>
      </c>
      <c r="B1107" s="14" t="n">
        <v>46210</v>
      </c>
      <c r="C1107" s="17" t="n">
        <v>118</v>
      </c>
      <c r="D1107" s="21" t="n">
        <v>10050006</v>
      </c>
      <c r="E1107" s="28">
        <f>IFERROR(VLOOKUP(D1107,'أرصدة المخزن'!$A:$E,3,0),"")</f>
        <v/>
      </c>
      <c r="F1107" s="28">
        <f>IFERROR(VLOOKUP(D1107,'أرصدة المخزن'!$A:$H,4,0),"")</f>
        <v/>
      </c>
      <c r="G1107" s="38" t="n">
        <v>8</v>
      </c>
      <c r="H1107" s="102" t="inlineStr">
        <is>
          <t>إضافة</t>
        </is>
      </c>
      <c r="I1107" s="13" t="inlineStr">
        <is>
          <t xml:space="preserve">وارد لاين مشتريات </t>
        </is>
      </c>
    </row>
    <row r="1108" ht="24.75" customHeight="1" s="138">
      <c r="A1108" s="13" t="n">
        <v>1102</v>
      </c>
      <c r="B1108" s="14" t="n">
        <v>46210</v>
      </c>
      <c r="C1108" s="17" t="n">
        <v>118</v>
      </c>
      <c r="D1108" s="21" t="n">
        <v>10050007</v>
      </c>
      <c r="E1108" s="28">
        <f>IFERROR(VLOOKUP(D1108,'أرصدة المخزن'!$A:$E,3,0),"")</f>
        <v/>
      </c>
      <c r="F1108" s="28">
        <f>IFERROR(VLOOKUP(D1108,'أرصدة المخزن'!$A:$H,4,0),"")</f>
        <v/>
      </c>
      <c r="G1108" s="38" t="n">
        <v>8</v>
      </c>
      <c r="H1108" s="102" t="inlineStr">
        <is>
          <t>إضافة</t>
        </is>
      </c>
      <c r="I1108" s="13" t="inlineStr">
        <is>
          <t xml:space="preserve">وارد لاين مشتريات </t>
        </is>
      </c>
    </row>
    <row r="1109" ht="24.75" customHeight="1" s="138">
      <c r="A1109" s="13" t="n">
        <v>1103</v>
      </c>
      <c r="B1109" s="14" t="n">
        <v>46210</v>
      </c>
      <c r="C1109" s="17" t="n">
        <v>118</v>
      </c>
      <c r="D1109" s="21" t="n">
        <v>10050009</v>
      </c>
      <c r="E1109" s="28">
        <f>IFERROR(VLOOKUP(D1109,'أرصدة المخزن'!$A:$E,3,0),"")</f>
        <v/>
      </c>
      <c r="F1109" s="28">
        <f>IFERROR(VLOOKUP(D1109,'أرصدة المخزن'!$A:$H,4,0),"")</f>
        <v/>
      </c>
      <c r="G1109" s="38" t="n">
        <v>5</v>
      </c>
      <c r="H1109" s="102" t="inlineStr">
        <is>
          <t>إضافة</t>
        </is>
      </c>
      <c r="I1109" s="13" t="inlineStr">
        <is>
          <t xml:space="preserve">وارد لاين مشتريات </t>
        </is>
      </c>
    </row>
    <row r="1110" ht="24.75" customHeight="1" s="138">
      <c r="A1110" s="13" t="n">
        <v>1104</v>
      </c>
      <c r="B1110" s="14" t="n">
        <v>46210</v>
      </c>
      <c r="C1110" s="17" t="n">
        <v>118</v>
      </c>
      <c r="D1110" s="21" t="n">
        <v>10050001</v>
      </c>
      <c r="E1110" s="28">
        <f>IFERROR(VLOOKUP(D1110,'أرصدة المخزن'!$A:$E,3,0),"")</f>
        <v/>
      </c>
      <c r="F1110" s="28">
        <f>IFERROR(VLOOKUP(D1110,'أرصدة المخزن'!$A:$H,4,0),"")</f>
        <v/>
      </c>
      <c r="G1110" s="38" t="n">
        <v>140</v>
      </c>
      <c r="H1110" s="102" t="inlineStr">
        <is>
          <t>إضافة</t>
        </is>
      </c>
      <c r="I1110" s="13" t="inlineStr">
        <is>
          <t xml:space="preserve">وارد لاين مشتريات </t>
        </is>
      </c>
    </row>
    <row r="1111" ht="24.75" customHeight="1" s="138">
      <c r="A1111" s="13" t="n">
        <v>1105</v>
      </c>
      <c r="B1111" s="14" t="n">
        <v>46210</v>
      </c>
      <c r="C1111" s="17" t="n">
        <v>118</v>
      </c>
      <c r="D1111" s="21" t="n">
        <v>10050004</v>
      </c>
      <c r="E1111" s="28">
        <f>IFERROR(VLOOKUP(D1111,'أرصدة المخزن'!$A:$E,3,0),"")</f>
        <v/>
      </c>
      <c r="F1111" s="28">
        <f>IFERROR(VLOOKUP(D1111,'أرصدة المخزن'!$A:$H,4,0),"")</f>
        <v/>
      </c>
      <c r="G1111" s="38" t="n">
        <v>29</v>
      </c>
      <c r="H1111" s="102" t="inlineStr">
        <is>
          <t>إضافة</t>
        </is>
      </c>
      <c r="I1111" s="13" t="inlineStr">
        <is>
          <t xml:space="preserve">وارد لاين مشتريات </t>
        </is>
      </c>
    </row>
    <row r="1112" ht="24.75" customHeight="1" s="138">
      <c r="A1112" s="13" t="n">
        <v>1106</v>
      </c>
      <c r="B1112" s="14" t="n">
        <v>46210</v>
      </c>
      <c r="C1112" s="17" t="n">
        <v>119</v>
      </c>
      <c r="D1112" s="21" t="n">
        <v>10140003</v>
      </c>
      <c r="E1112" s="28">
        <f>IFERROR(VLOOKUP(D1112,'أرصدة المخزن'!$A:$E,3,0),"")</f>
        <v/>
      </c>
      <c r="F1112" s="28">
        <f>IFERROR(VLOOKUP(D1112,'أرصدة المخزن'!$A:$H,4,0),"")</f>
        <v/>
      </c>
      <c r="G1112" s="38" t="n">
        <v>4</v>
      </c>
      <c r="H1112" s="102" t="inlineStr">
        <is>
          <t>إضافة</t>
        </is>
      </c>
      <c r="I1112" s="13" t="inlineStr">
        <is>
          <t>وارد ذاكالم  مشتريات</t>
        </is>
      </c>
    </row>
    <row r="1113" ht="24.75" customHeight="1" s="138">
      <c r="A1113" s="13" t="n">
        <v>1107</v>
      </c>
      <c r="B1113" s="14" t="n">
        <v>46210</v>
      </c>
      <c r="C1113" s="17" t="n">
        <v>119</v>
      </c>
      <c r="D1113" s="21" t="n">
        <v>10140011</v>
      </c>
      <c r="E1113" s="28">
        <f>IFERROR(VLOOKUP(D1113,'أرصدة المخزن'!$A:$E,3,0),"")</f>
        <v/>
      </c>
      <c r="F1113" s="28">
        <f>IFERROR(VLOOKUP(D1113,'أرصدة المخزن'!$A:$H,4,0),"")</f>
        <v/>
      </c>
      <c r="G1113" s="38" t="n">
        <v>1</v>
      </c>
      <c r="H1113" s="102" t="inlineStr">
        <is>
          <t>إضافة</t>
        </is>
      </c>
      <c r="I1113" s="13" t="inlineStr">
        <is>
          <t>وارد ذاكالم  مشتريات</t>
        </is>
      </c>
    </row>
    <row r="1114" ht="24.75" customHeight="1" s="138">
      <c r="A1114" s="13" t="n">
        <v>1108</v>
      </c>
      <c r="B1114" s="14" t="n">
        <v>46210</v>
      </c>
      <c r="C1114" s="17" t="n">
        <v>119</v>
      </c>
      <c r="D1114" s="21" t="n">
        <v>10140010</v>
      </c>
      <c r="E1114" s="28">
        <f>IFERROR(VLOOKUP(D1114,'أرصدة المخزن'!$A:$E,3,0),"")</f>
        <v/>
      </c>
      <c r="F1114" s="28">
        <f>IFERROR(VLOOKUP(D1114,'أرصدة المخزن'!$A:$H,4,0),"")</f>
        <v/>
      </c>
      <c r="G1114" s="38" t="n">
        <v>1</v>
      </c>
      <c r="H1114" s="102" t="inlineStr">
        <is>
          <t>إضافة</t>
        </is>
      </c>
      <c r="I1114" s="13" t="inlineStr">
        <is>
          <t>وارد ذاكالم  مشتريات</t>
        </is>
      </c>
    </row>
    <row r="1115" ht="24.75" customHeight="1" s="138">
      <c r="A1115" s="13" t="n">
        <v>1109</v>
      </c>
      <c r="B1115" s="14" t="n">
        <v>46210</v>
      </c>
      <c r="C1115" s="17" t="n">
        <v>119</v>
      </c>
      <c r="D1115" s="21" t="n">
        <v>10140009</v>
      </c>
      <c r="E1115" s="28">
        <f>IFERROR(VLOOKUP(D1115,'أرصدة المخزن'!$A:$E,3,0),"")</f>
        <v/>
      </c>
      <c r="F1115" s="28">
        <f>IFERROR(VLOOKUP(D1115,'أرصدة المخزن'!$A:$H,4,0),"")</f>
        <v/>
      </c>
      <c r="G1115" s="38" t="n">
        <v>2</v>
      </c>
      <c r="H1115" s="102" t="inlineStr">
        <is>
          <t>إضافة</t>
        </is>
      </c>
      <c r="I1115" s="13" t="inlineStr">
        <is>
          <t>وارد ذاكالم  مشتريات</t>
        </is>
      </c>
    </row>
    <row r="1116" ht="24.75" customHeight="1" s="138">
      <c r="A1116" s="13" t="n">
        <v>1110</v>
      </c>
      <c r="B1116" s="14" t="n">
        <v>46210</v>
      </c>
      <c r="C1116" s="17" t="n">
        <v>119</v>
      </c>
      <c r="D1116" s="21" t="n">
        <v>10140004</v>
      </c>
      <c r="E1116" s="28">
        <f>IFERROR(VLOOKUP(D1116,'أرصدة المخزن'!$A:$E,3,0),"")</f>
        <v/>
      </c>
      <c r="F1116" s="28">
        <f>IFERROR(VLOOKUP(D1116,'أرصدة المخزن'!$A:$H,4,0),"")</f>
        <v/>
      </c>
      <c r="G1116" s="38" t="n">
        <v>2</v>
      </c>
      <c r="H1116" s="102" t="inlineStr">
        <is>
          <t>إضافة</t>
        </is>
      </c>
      <c r="I1116" s="13" t="inlineStr">
        <is>
          <t>وارد ذاكالم  مشتريات</t>
        </is>
      </c>
    </row>
    <row r="1117" ht="24.75" customHeight="1" s="138">
      <c r="A1117" s="13" t="n">
        <v>1111</v>
      </c>
      <c r="B1117" s="14" t="n">
        <v>46210</v>
      </c>
      <c r="C1117" s="17" t="n">
        <v>119</v>
      </c>
      <c r="D1117" s="21" t="n">
        <v>10140005</v>
      </c>
      <c r="E1117" s="28">
        <f>IFERROR(VLOOKUP(D1117,'أرصدة المخزن'!$A:$E,3,0),"")</f>
        <v/>
      </c>
      <c r="F1117" s="28">
        <f>IFERROR(VLOOKUP(D1117,'أرصدة المخزن'!$A:$H,4,0),"")</f>
        <v/>
      </c>
      <c r="G1117" s="38" t="n">
        <v>1</v>
      </c>
      <c r="H1117" s="102" t="inlineStr">
        <is>
          <t>إضافة</t>
        </is>
      </c>
      <c r="I1117" s="13" t="inlineStr">
        <is>
          <t>وارد ذاكالم  مشتريات</t>
        </is>
      </c>
    </row>
    <row r="1118" ht="24.75" customHeight="1" s="138">
      <c r="A1118" s="13" t="n">
        <v>1112</v>
      </c>
      <c r="B1118" s="14" t="n">
        <v>46210</v>
      </c>
      <c r="C1118" s="17" t="n">
        <v>119</v>
      </c>
      <c r="D1118" s="21" t="n">
        <v>10140006</v>
      </c>
      <c r="E1118" s="28">
        <f>IFERROR(VLOOKUP(D1118,'أرصدة المخزن'!$A:$E,3,0),"")</f>
        <v/>
      </c>
      <c r="F1118" s="28">
        <f>IFERROR(VLOOKUP(D1118,'أرصدة المخزن'!$A:$H,4,0),"")</f>
        <v/>
      </c>
      <c r="G1118" s="38" t="n">
        <v>1</v>
      </c>
      <c r="H1118" s="102" t="inlineStr">
        <is>
          <t>إضافة</t>
        </is>
      </c>
      <c r="I1118" s="13" t="inlineStr">
        <is>
          <t>وارد ذاكالم  مشتريات</t>
        </is>
      </c>
    </row>
    <row r="1119" ht="24.75" customHeight="1" s="138">
      <c r="A1119" s="13" t="n">
        <v>1113</v>
      </c>
      <c r="B1119" s="14" t="n">
        <v>46210</v>
      </c>
      <c r="C1119" s="17" t="n">
        <v>120</v>
      </c>
      <c r="D1119" s="21" t="n">
        <v>10140007</v>
      </c>
      <c r="E1119" s="28">
        <f>IFERROR(VLOOKUP(D1119,'أرصدة المخزن'!$A:$E,3,0),"")</f>
        <v/>
      </c>
      <c r="F1119" s="28">
        <f>IFERROR(VLOOKUP(D1119,'أرصدة المخزن'!$A:$H,4,0),"")</f>
        <v/>
      </c>
      <c r="G1119" s="38" t="n">
        <v>1</v>
      </c>
      <c r="H1119" s="102" t="inlineStr">
        <is>
          <t>إضافة</t>
        </is>
      </c>
      <c r="I1119" s="13" t="inlineStr">
        <is>
          <t>وارد ذاكالم  مشتريات</t>
        </is>
      </c>
    </row>
    <row r="1120" ht="24.75" customHeight="1" s="138">
      <c r="A1120" s="13" t="n">
        <v>1114</v>
      </c>
      <c r="B1120" s="14" t="n">
        <v>46210</v>
      </c>
      <c r="C1120" s="17" t="n">
        <v>120</v>
      </c>
      <c r="D1120" s="21" t="n">
        <v>10140012</v>
      </c>
      <c r="E1120" s="28">
        <f>IFERROR(VLOOKUP(D1120,'أرصدة المخزن'!$A:$E,3,0),"")</f>
        <v/>
      </c>
      <c r="F1120" s="28">
        <f>IFERROR(VLOOKUP(D1120,'أرصدة المخزن'!$A:$H,4,0),"")</f>
        <v/>
      </c>
      <c r="G1120" s="38" t="n">
        <v>10</v>
      </c>
      <c r="H1120" s="102" t="inlineStr">
        <is>
          <t>إضافة</t>
        </is>
      </c>
      <c r="I1120" s="13" t="inlineStr">
        <is>
          <t>وارد ذاكالم  مشتريات</t>
        </is>
      </c>
    </row>
    <row r="1121" ht="24.75" customHeight="1" s="138">
      <c r="A1121" s="13" t="n">
        <v>1115</v>
      </c>
      <c r="B1121" s="14" t="n">
        <v>46210</v>
      </c>
      <c r="C1121" s="17" t="n">
        <v>121</v>
      </c>
      <c r="D1121" s="21" t="n">
        <v>10170022</v>
      </c>
      <c r="E1121" s="28">
        <f>IFERROR(VLOOKUP(D1121,'أرصدة المخزن'!$A:$E,3,0),"")</f>
        <v/>
      </c>
      <c r="F1121" s="28">
        <f>IFERROR(VLOOKUP(D1121,'أرصدة المخزن'!$A:$H,4,0),"")</f>
        <v/>
      </c>
      <c r="G1121" s="38" t="n">
        <v>3</v>
      </c>
      <c r="H1121" s="102" t="inlineStr">
        <is>
          <t>إضافة</t>
        </is>
      </c>
      <c r="I1121" s="13" t="inlineStr">
        <is>
          <t xml:space="preserve">وارد لاين مشتريات </t>
        </is>
      </c>
    </row>
    <row r="1122" ht="24.75" customHeight="1" s="138">
      <c r="A1122" s="13" t="n">
        <v>1116</v>
      </c>
      <c r="B1122" s="14" t="n">
        <v>46210</v>
      </c>
      <c r="C1122" s="17" t="n">
        <v>122</v>
      </c>
      <c r="D1122" s="21" t="n">
        <v>10010062</v>
      </c>
      <c r="E1122" s="28">
        <f>IFERROR(VLOOKUP(D1122,'أرصدة المخزن'!$A:$E,3,0),"")</f>
        <v/>
      </c>
      <c r="F1122" s="28">
        <f>IFERROR(VLOOKUP(D1122,'أرصدة المخزن'!$A:$H,4,0),"")</f>
        <v/>
      </c>
      <c r="G1122" s="38" t="n">
        <v>30</v>
      </c>
      <c r="H1122" s="102" t="inlineStr">
        <is>
          <t>إضافة</t>
        </is>
      </c>
      <c r="I1122" s="13" t="n"/>
    </row>
    <row r="1123" ht="24.75" customHeight="1" s="138">
      <c r="A1123" s="13" t="n">
        <v>1117</v>
      </c>
      <c r="B1123" s="14" t="n">
        <v>46210</v>
      </c>
      <c r="C1123" s="17" t="n">
        <v>123</v>
      </c>
      <c r="D1123" s="21" t="n">
        <v>10100004</v>
      </c>
      <c r="E1123" s="28">
        <f>IFERROR(VLOOKUP(D1123,'أرصدة المخزن'!$A:$E,3,0),"")</f>
        <v/>
      </c>
      <c r="F1123" s="28">
        <f>IFERROR(VLOOKUP(D1123,'أرصدة المخزن'!$A:$H,4,0),"")</f>
        <v/>
      </c>
      <c r="G1123" s="38" t="n">
        <v>2</v>
      </c>
      <c r="H1123" s="102" t="inlineStr">
        <is>
          <t>إضافة</t>
        </is>
      </c>
      <c r="I1123" s="13" t="n"/>
    </row>
    <row r="1124" ht="24.75" customHeight="1" s="138">
      <c r="A1124" s="13" t="n">
        <v>1118</v>
      </c>
      <c r="B1124" s="14" t="n">
        <v>46210</v>
      </c>
      <c r="C1124" s="17" t="n">
        <v>123</v>
      </c>
      <c r="D1124" s="21" t="n">
        <v>10100007</v>
      </c>
      <c r="E1124" s="28">
        <f>IFERROR(VLOOKUP(D1124,'أرصدة المخزن'!$A:$E,3,0),"")</f>
        <v/>
      </c>
      <c r="F1124" s="28">
        <f>IFERROR(VLOOKUP(D1124,'أرصدة المخزن'!$A:$H,4,0),"")</f>
        <v/>
      </c>
      <c r="G1124" s="38" t="n">
        <v>2</v>
      </c>
      <c r="H1124" s="102" t="inlineStr">
        <is>
          <t>إضافة</t>
        </is>
      </c>
      <c r="I1124" s="13" t="n"/>
    </row>
    <row r="1125" ht="24.75" customHeight="1" s="138">
      <c r="A1125" s="13" t="n">
        <v>1119</v>
      </c>
      <c r="B1125" s="14" t="n">
        <v>46210</v>
      </c>
      <c r="C1125" s="17" t="n">
        <v>123</v>
      </c>
      <c r="D1125" s="21" t="n">
        <v>10100008</v>
      </c>
      <c r="E1125" s="28">
        <f>IFERROR(VLOOKUP(D1125,'أرصدة المخزن'!$A:$E,3,0),"")</f>
        <v/>
      </c>
      <c r="F1125" s="28">
        <f>IFERROR(VLOOKUP(D1125,'أرصدة المخزن'!$A:$H,4,0),"")</f>
        <v/>
      </c>
      <c r="G1125" s="38" t="n">
        <v>2</v>
      </c>
      <c r="H1125" s="102" t="inlineStr">
        <is>
          <t>إضافة</t>
        </is>
      </c>
      <c r="I1125" s="13" t="n"/>
    </row>
    <row r="1126" ht="24.75" customHeight="1" s="138">
      <c r="A1126" s="13" t="n">
        <v>1120</v>
      </c>
      <c r="B1126" s="14" t="n">
        <v>46210</v>
      </c>
      <c r="C1126" s="17" t="n">
        <v>123</v>
      </c>
      <c r="D1126" s="21" t="n">
        <v>10100009</v>
      </c>
      <c r="E1126" s="28">
        <f>IFERROR(VLOOKUP(D1126,'أرصدة المخزن'!$A:$E,3,0),"")</f>
        <v/>
      </c>
      <c r="F1126" s="28">
        <f>IFERROR(VLOOKUP(D1126,'أرصدة المخزن'!$A:$H,4,0),"")</f>
        <v/>
      </c>
      <c r="G1126" s="38" t="n">
        <v>2</v>
      </c>
      <c r="H1126" s="102" t="inlineStr">
        <is>
          <t>إضافة</t>
        </is>
      </c>
      <c r="I1126" s="13" t="n"/>
    </row>
    <row r="1127" ht="24.75" customHeight="1" s="138">
      <c r="A1127" s="13" t="n">
        <v>1121</v>
      </c>
      <c r="B1127" s="14" t="n">
        <v>46210</v>
      </c>
      <c r="C1127" s="17" t="n">
        <v>123</v>
      </c>
      <c r="D1127" s="21" t="n">
        <v>10010153</v>
      </c>
      <c r="E1127" s="28">
        <f>IFERROR(VLOOKUP(D1127,'أرصدة المخزن'!$A:$E,3,0),"")</f>
        <v/>
      </c>
      <c r="F1127" s="28">
        <f>IFERROR(VLOOKUP(D1127,'أرصدة المخزن'!$A:$H,4,0),"")</f>
        <v/>
      </c>
      <c r="G1127" s="38" t="n">
        <v>5</v>
      </c>
      <c r="H1127" s="102" t="inlineStr">
        <is>
          <t>إضافة</t>
        </is>
      </c>
      <c r="I1127" s="13" t="n"/>
    </row>
    <row r="1128" ht="24.75" customHeight="1" s="138">
      <c r="A1128" s="13" t="n">
        <v>1122</v>
      </c>
      <c r="B1128" s="14" t="n">
        <v>46210</v>
      </c>
      <c r="C1128" s="17" t="n">
        <v>124</v>
      </c>
      <c r="D1128" s="21" t="n">
        <v>10030053</v>
      </c>
      <c r="E1128" s="28">
        <f>IFERROR(VLOOKUP(D1128,'أرصدة المخزن'!$A:$E,3,0),"")</f>
        <v/>
      </c>
      <c r="F1128" s="28">
        <f>IFERROR(VLOOKUP(D1128,'أرصدة المخزن'!$A:$H,4,0),"")</f>
        <v/>
      </c>
      <c r="G1128" s="38" t="n">
        <v>4</v>
      </c>
      <c r="H1128" s="102" t="inlineStr">
        <is>
          <t>إضافة</t>
        </is>
      </c>
      <c r="I1128" s="13" t="n"/>
    </row>
    <row r="1129" ht="24.75" customHeight="1" s="138">
      <c r="A1129" s="13" t="n">
        <v>1123</v>
      </c>
      <c r="B1129" s="14" t="n">
        <v>46211</v>
      </c>
      <c r="C1129" s="17" t="n">
        <v>124</v>
      </c>
      <c r="D1129" s="21" t="n">
        <v>10020129</v>
      </c>
      <c r="E1129" s="28">
        <f>IFERROR(VLOOKUP(D1129,'أرصدة المخزن'!$A:$E,3,0),"")</f>
        <v/>
      </c>
      <c r="F1129" s="28">
        <f>IFERROR(VLOOKUP(D1129,'أرصدة المخزن'!$A:$H,4,0),"")</f>
        <v/>
      </c>
      <c r="G1129" s="38" t="n">
        <v>1</v>
      </c>
      <c r="H1129" s="102" t="inlineStr">
        <is>
          <t>إضافة</t>
        </is>
      </c>
      <c r="I1129" s="5" t="n"/>
    </row>
    <row r="1130" ht="24.75" customHeight="1" s="138">
      <c r="A1130" s="13" t="n">
        <v>1124</v>
      </c>
      <c r="B1130" s="14" t="n">
        <v>46211</v>
      </c>
      <c r="C1130" s="17" t="n">
        <v>125</v>
      </c>
      <c r="D1130" s="21" t="n">
        <v>10010038</v>
      </c>
      <c r="E1130" s="28">
        <f>IFERROR(VLOOKUP(D1130,'أرصدة المخزن'!$A:$E,3,0),"")</f>
        <v/>
      </c>
      <c r="F1130" s="28">
        <f>IFERROR(VLOOKUP(D1130,'أرصدة المخزن'!$A:$H,4,0),"")</f>
        <v/>
      </c>
      <c r="G1130" s="38" t="n">
        <v>23</v>
      </c>
      <c r="H1130" s="102" t="inlineStr">
        <is>
          <t>إضافة</t>
        </is>
      </c>
      <c r="I1130" s="13" t="inlineStr">
        <is>
          <t xml:space="preserve">وارد من التشغيل الصيانة تحت الاختبار  مستعملة </t>
        </is>
      </c>
    </row>
    <row r="1131" ht="24.75" customHeight="1" s="138">
      <c r="A1131" s="13" t="n">
        <v>1125</v>
      </c>
      <c r="B1131" s="14" t="n">
        <v>46211</v>
      </c>
      <c r="C1131" s="17" t="n">
        <v>126</v>
      </c>
      <c r="D1131" s="21" t="n">
        <v>10030044</v>
      </c>
      <c r="E1131" s="28">
        <f>IFERROR(VLOOKUP(D1131,'أرصدة المخزن'!$A:$E,3,0),"")</f>
        <v/>
      </c>
      <c r="F1131" s="28">
        <f>IFERROR(VLOOKUP(D1131,'أرصدة المخزن'!$A:$H,4,0),"")</f>
        <v/>
      </c>
      <c r="G1131" s="17" t="n">
        <v>2</v>
      </c>
      <c r="H1131" s="102" t="inlineStr">
        <is>
          <t>إضافة</t>
        </is>
      </c>
      <c r="I1131" s="13" t="inlineStr">
        <is>
          <t>وارد من التشغيل الري</t>
        </is>
      </c>
    </row>
    <row r="1132" ht="24.75" customHeight="1" s="138">
      <c r="A1132" s="13" t="n">
        <v>1126</v>
      </c>
      <c r="B1132" s="14" t="n">
        <v>46211</v>
      </c>
      <c r="C1132" s="17" t="n">
        <v>127</v>
      </c>
      <c r="D1132" s="21" t="n">
        <v>10010056</v>
      </c>
      <c r="E1132" s="28">
        <f>IFERROR(VLOOKUP(D1132,'أرصدة المخزن'!$A:$E,3,0),"")</f>
        <v/>
      </c>
      <c r="F1132" s="28">
        <f>IFERROR(VLOOKUP(D1132,'أرصدة المخزن'!$A:$H,4,0),"")</f>
        <v/>
      </c>
      <c r="G1132" s="38" t="n">
        <v>2</v>
      </c>
      <c r="H1132" s="102" t="inlineStr">
        <is>
          <t>إضافة</t>
        </is>
      </c>
      <c r="I1132" s="13" t="inlineStr">
        <is>
          <t xml:space="preserve">وارد من التشغيل الصيانة لم يتم الاستخدام  </t>
        </is>
      </c>
    </row>
    <row r="1133" ht="24.75" customHeight="1" s="138">
      <c r="A1133" s="13" t="n">
        <v>1127</v>
      </c>
      <c r="B1133" s="14" t="n">
        <v>46215</v>
      </c>
      <c r="C1133" s="17" t="n">
        <v>128</v>
      </c>
      <c r="D1133" s="21" t="n">
        <v>10160003</v>
      </c>
      <c r="E1133" s="28">
        <f>IFERROR(VLOOKUP(D1133,'أرصدة المخزن'!$A:$E,3,0),"")</f>
        <v/>
      </c>
      <c r="F1133" s="28">
        <f>IFERROR(VLOOKUP(D1133,'أرصدة المخزن'!$A:$H,4,0),"")</f>
        <v/>
      </c>
      <c r="G1133" s="38" t="n">
        <v>1</v>
      </c>
      <c r="H1133" s="102" t="inlineStr">
        <is>
          <t>إضافة</t>
        </is>
      </c>
      <c r="I1133" s="13" t="inlineStr">
        <is>
          <t>وارد من التشغيل لاين الصيانة , مستعملة</t>
        </is>
      </c>
    </row>
    <row r="1134" ht="24.75" customHeight="1" s="138">
      <c r="A1134" s="13" t="n">
        <v>1128</v>
      </c>
      <c r="B1134" s="14" t="n">
        <v>46215</v>
      </c>
      <c r="C1134" s="17" t="n">
        <v>129</v>
      </c>
      <c r="D1134" s="21" t="n">
        <v>10020009</v>
      </c>
      <c r="E1134" s="28">
        <f>IFERROR(VLOOKUP(D1134,'أرصدة المخزن'!$A:$E,3,0),"")</f>
        <v/>
      </c>
      <c r="F1134" s="28">
        <f>IFERROR(VLOOKUP(D1134,'أرصدة المخزن'!$A:$H,4,0),"")</f>
        <v/>
      </c>
      <c r="G1134" s="38" t="n">
        <v>4</v>
      </c>
      <c r="H1134" s="102" t="inlineStr">
        <is>
          <t>إضافة</t>
        </is>
      </c>
      <c r="I1134" s="13" t="n"/>
    </row>
    <row r="1135" ht="24.75" customHeight="1" s="138">
      <c r="A1135" s="13" t="n">
        <v>1129</v>
      </c>
      <c r="B1135" s="14" t="n">
        <v>46215</v>
      </c>
      <c r="C1135" s="17" t="n">
        <v>129</v>
      </c>
      <c r="D1135" s="21" t="n">
        <v>10020010</v>
      </c>
      <c r="E1135" s="28">
        <f>IFERROR(VLOOKUP(D1135,'أرصدة المخزن'!$A:$E,3,0),"")</f>
        <v/>
      </c>
      <c r="F1135" s="28">
        <f>IFERROR(VLOOKUP(D1135,'أرصدة المخزن'!$A:$H,4,0),"")</f>
        <v/>
      </c>
      <c r="G1135" s="38" t="n">
        <v>4</v>
      </c>
      <c r="H1135" s="102" t="inlineStr">
        <is>
          <t>إضافة</t>
        </is>
      </c>
      <c r="I1135" s="13" t="n"/>
    </row>
    <row r="1136" ht="24.75" customHeight="1" s="138">
      <c r="A1136" s="13" t="n">
        <v>1130</v>
      </c>
      <c r="B1136" s="14" t="n">
        <v>46215</v>
      </c>
      <c r="C1136" s="17" t="n">
        <v>129</v>
      </c>
      <c r="D1136" s="21" t="n">
        <v>10020129</v>
      </c>
      <c r="E1136" s="28">
        <f>IFERROR(VLOOKUP(D1136,'أرصدة المخزن'!$A:$E,3,0),"")</f>
        <v/>
      </c>
      <c r="F1136" s="28">
        <f>IFERROR(VLOOKUP(D1136,'أرصدة المخزن'!$A:$H,4,0),"")</f>
        <v/>
      </c>
      <c r="G1136" s="38" t="n">
        <v>1</v>
      </c>
      <c r="H1136" s="102" t="inlineStr">
        <is>
          <t>إضافة</t>
        </is>
      </c>
      <c r="I1136" s="13" t="inlineStr">
        <is>
          <t>وارد من التشغيل الري</t>
        </is>
      </c>
    </row>
    <row r="1137" ht="24.75" customHeight="1" s="138">
      <c r="A1137" s="13" t="n">
        <v>1131</v>
      </c>
      <c r="B1137" s="14" t="n">
        <v>46215</v>
      </c>
      <c r="C1137" s="17" t="n">
        <v>129</v>
      </c>
      <c r="D1137" s="21" t="n">
        <v>10020092</v>
      </c>
      <c r="E1137" s="28">
        <f>IFERROR(VLOOKUP(D1137,'أرصدة المخزن'!$A:$E,3,0),"")</f>
        <v/>
      </c>
      <c r="F1137" s="28">
        <f>IFERROR(VLOOKUP(D1137,'أرصدة المخزن'!$A:$H,4,0),"")</f>
        <v/>
      </c>
      <c r="G1137" s="38" t="n">
        <v>2</v>
      </c>
      <c r="H1137" s="102" t="inlineStr">
        <is>
          <t>إضافة</t>
        </is>
      </c>
      <c r="I1137" s="13" t="n"/>
    </row>
    <row r="1138" ht="24.75" customHeight="1" s="138">
      <c r="A1138" s="13" t="n">
        <v>1132</v>
      </c>
      <c r="B1138" s="14" t="n">
        <v>46215</v>
      </c>
      <c r="C1138" s="17" t="n">
        <v>129</v>
      </c>
      <c r="D1138" s="21" t="n">
        <v>10020094</v>
      </c>
      <c r="E1138" s="28">
        <f>IFERROR(VLOOKUP(D1138,'أرصدة المخزن'!$A:$E,3,0),"")</f>
        <v/>
      </c>
      <c r="F1138" s="28">
        <f>IFERROR(VLOOKUP(D1138,'أرصدة المخزن'!$A:$H,4,0),"")</f>
        <v/>
      </c>
      <c r="G1138" s="38" t="n">
        <v>1</v>
      </c>
      <c r="H1138" s="102" t="inlineStr">
        <is>
          <t>إضافة</t>
        </is>
      </c>
      <c r="I1138" s="13" t="n"/>
    </row>
    <row r="1139" ht="24.75" customHeight="1" s="138">
      <c r="A1139" s="13" t="n">
        <v>1133</v>
      </c>
      <c r="B1139" s="14" t="n">
        <v>46215</v>
      </c>
      <c r="C1139" s="17" t="n">
        <v>129</v>
      </c>
      <c r="D1139" s="21" t="n">
        <v>10020097</v>
      </c>
      <c r="E1139" s="28">
        <f>IFERROR(VLOOKUP(D1139,'أرصدة المخزن'!$A:$E,3,0),"")</f>
        <v/>
      </c>
      <c r="F1139" s="28">
        <f>IFERROR(VLOOKUP(D1139,'أرصدة المخزن'!$A:$H,4,0),"")</f>
        <v/>
      </c>
      <c r="G1139" s="38" t="n">
        <v>1</v>
      </c>
      <c r="H1139" s="102" t="inlineStr">
        <is>
          <t>إضافة</t>
        </is>
      </c>
      <c r="I1139" s="13" t="n"/>
    </row>
    <row r="1140" ht="24.75" customHeight="1" s="138">
      <c r="A1140" s="13" t="n">
        <v>1134</v>
      </c>
      <c r="B1140" s="14" t="n">
        <v>46215</v>
      </c>
      <c r="C1140" s="17" t="n">
        <v>129</v>
      </c>
      <c r="D1140" s="21" t="n">
        <v>10020005</v>
      </c>
      <c r="E1140" s="28">
        <f>IFERROR(VLOOKUP(D1140,'أرصدة المخزن'!$A:$E,3,0),"")</f>
        <v/>
      </c>
      <c r="F1140" s="28">
        <f>IFERROR(VLOOKUP(D1140,'أرصدة المخزن'!$A:$H,4,0),"")</f>
        <v/>
      </c>
      <c r="G1140" s="38" t="n">
        <v>6</v>
      </c>
      <c r="H1140" s="102" t="inlineStr">
        <is>
          <t>إضافة</t>
        </is>
      </c>
      <c r="I1140" s="13" t="n"/>
    </row>
    <row r="1141" ht="24.75" customHeight="1" s="138">
      <c r="A1141" s="13" t="n">
        <v>1135</v>
      </c>
      <c r="B1141" s="14" t="n">
        <v>46215</v>
      </c>
      <c r="C1141" s="17" t="n">
        <v>130</v>
      </c>
      <c r="D1141" s="21" t="n">
        <v>10020225</v>
      </c>
      <c r="E1141" s="28">
        <f>IFERROR(VLOOKUP(D1141,'أرصدة المخزن'!$A:$E,3,0),"")</f>
        <v/>
      </c>
      <c r="F1141" s="28">
        <f>IFERROR(VLOOKUP(D1141,'أرصدة المخزن'!$A:$H,4,0),"")</f>
        <v/>
      </c>
      <c r="G1141" s="38" t="n">
        <v>9</v>
      </c>
      <c r="H1141" s="102" t="inlineStr">
        <is>
          <t>إضافة</t>
        </is>
      </c>
      <c r="I1141" s="13" t="n"/>
    </row>
    <row r="1142" ht="24.75" customHeight="1" s="138">
      <c r="A1142" s="13" t="n">
        <v>1136</v>
      </c>
      <c r="B1142" s="14" t="n">
        <v>46215</v>
      </c>
      <c r="C1142" s="17" t="n">
        <v>130</v>
      </c>
      <c r="D1142" s="21" t="n">
        <v>10020169</v>
      </c>
      <c r="E1142" s="28">
        <f>IFERROR(VLOOKUP(D1142,'أرصدة المخزن'!$A:$E,3,0),"")</f>
        <v/>
      </c>
      <c r="F1142" s="28">
        <f>IFERROR(VLOOKUP(D1142,'أرصدة المخزن'!$A:$H,4,0),"")</f>
        <v/>
      </c>
      <c r="G1142" s="38" t="n">
        <v>1</v>
      </c>
      <c r="H1142" s="102" t="inlineStr">
        <is>
          <t>إضافة</t>
        </is>
      </c>
      <c r="I1142" s="13" t="n"/>
    </row>
    <row r="1143" ht="24.75" customHeight="1" s="138">
      <c r="A1143" s="13" t="n">
        <v>1137</v>
      </c>
      <c r="B1143" s="14" t="n">
        <v>46215</v>
      </c>
      <c r="C1143" s="17" t="n">
        <v>130</v>
      </c>
      <c r="D1143" s="21" t="n">
        <v>10020193</v>
      </c>
      <c r="E1143" s="28">
        <f>IFERROR(VLOOKUP(D1143,'أرصدة المخزن'!$A:$E,3,0),"")</f>
        <v/>
      </c>
      <c r="F1143" s="28">
        <f>IFERROR(VLOOKUP(D1143,'أرصدة المخزن'!$A:$H,4,0),"")</f>
        <v/>
      </c>
      <c r="G1143" s="38" t="n">
        <v>1</v>
      </c>
      <c r="H1143" s="102" t="inlineStr">
        <is>
          <t>إضافة</t>
        </is>
      </c>
      <c r="I1143" s="13" t="n"/>
    </row>
    <row r="1144" ht="24.75" customHeight="1" s="138">
      <c r="A1144" s="13" t="n">
        <v>1138</v>
      </c>
      <c r="B1144" s="14" t="n">
        <v>46215</v>
      </c>
      <c r="C1144" s="17" t="n">
        <v>130</v>
      </c>
      <c r="D1144" s="21" t="n">
        <v>10170046</v>
      </c>
      <c r="E1144" s="28">
        <f>IFERROR(VLOOKUP(D1144,'أرصدة المخزن'!$A:$E,3,0),"")</f>
        <v/>
      </c>
      <c r="F1144" s="28">
        <f>IFERROR(VLOOKUP(D1144,'أرصدة المخزن'!$A:$H,4,0),"")</f>
        <v/>
      </c>
      <c r="G1144" s="38" t="n">
        <v>1</v>
      </c>
      <c r="H1144" s="102" t="inlineStr">
        <is>
          <t>إضافة</t>
        </is>
      </c>
      <c r="I1144" s="13" t="n"/>
    </row>
    <row r="1145" ht="24.75" customHeight="1" s="138">
      <c r="A1145" s="13" t="n">
        <v>1139</v>
      </c>
      <c r="B1145" s="14" t="n">
        <v>46215</v>
      </c>
      <c r="C1145" s="17" t="n">
        <v>130</v>
      </c>
      <c r="D1145" s="21" t="n">
        <v>10020108</v>
      </c>
      <c r="E1145" s="28">
        <f>IFERROR(VLOOKUP(D1145,'أرصدة المخزن'!$A:$E,3,0),"")</f>
        <v/>
      </c>
      <c r="F1145" s="28">
        <f>IFERROR(VLOOKUP(D1145,'أرصدة المخزن'!$A:$H,4,0),"")</f>
        <v/>
      </c>
      <c r="G1145" s="38" t="n">
        <v>1</v>
      </c>
      <c r="H1145" s="102" t="inlineStr">
        <is>
          <t>إضافة</t>
        </is>
      </c>
      <c r="I1145" s="13" t="n"/>
    </row>
    <row r="1146" ht="24.75" customHeight="1" s="138">
      <c r="A1146" s="13" t="n">
        <v>1140</v>
      </c>
      <c r="B1146" s="14" t="n">
        <v>46215</v>
      </c>
      <c r="C1146" s="17" t="n">
        <v>130</v>
      </c>
      <c r="D1146" s="21" t="n">
        <v>10020136</v>
      </c>
      <c r="E1146" s="28">
        <f>IFERROR(VLOOKUP(D1146,'أرصدة المخزن'!$A:$E,3,0),"")</f>
        <v/>
      </c>
      <c r="F1146" s="28">
        <f>IFERROR(VLOOKUP(D1146,'أرصدة المخزن'!$A:$H,4,0),"")</f>
        <v/>
      </c>
      <c r="G1146" s="38" t="n">
        <v>1</v>
      </c>
      <c r="H1146" s="102" t="inlineStr">
        <is>
          <t>إضافة</t>
        </is>
      </c>
      <c r="I1146" s="13" t="n"/>
    </row>
    <row r="1147" ht="24.75" customHeight="1" s="138">
      <c r="A1147" s="13" t="n">
        <v>1141</v>
      </c>
      <c r="B1147" s="14" t="n">
        <v>46215</v>
      </c>
      <c r="C1147" s="17" t="n">
        <v>130</v>
      </c>
      <c r="D1147" s="21" t="n">
        <v>10020113</v>
      </c>
      <c r="E1147" s="28">
        <f>IFERROR(VLOOKUP(D1147,'أرصدة المخزن'!$A:$E,3,0),"")</f>
        <v/>
      </c>
      <c r="F1147" s="28">
        <f>IFERROR(VLOOKUP(D1147,'أرصدة المخزن'!$A:$H,4,0),"")</f>
        <v/>
      </c>
      <c r="G1147" s="38" t="n">
        <v>1</v>
      </c>
      <c r="H1147" s="102" t="inlineStr">
        <is>
          <t>إضافة</t>
        </is>
      </c>
      <c r="I1147" s="13" t="n"/>
    </row>
    <row r="1148" ht="24.75" customHeight="1" s="138">
      <c r="A1148" s="13" t="n">
        <v>1142</v>
      </c>
      <c r="B1148" s="14" t="n">
        <v>46215</v>
      </c>
      <c r="C1148" s="17" t="n">
        <v>131</v>
      </c>
      <c r="D1148" s="21" t="n">
        <v>10090003</v>
      </c>
      <c r="E1148" s="28">
        <f>IFERROR(VLOOKUP(D1148,'أرصدة المخزن'!$A:$E,3,0),"")</f>
        <v/>
      </c>
      <c r="F1148" s="28">
        <f>IFERROR(VLOOKUP(D1148,'أرصدة المخزن'!$A:$H,4,0),"")</f>
        <v/>
      </c>
      <c r="G1148" s="38" t="n">
        <v>1</v>
      </c>
      <c r="H1148" s="102" t="inlineStr">
        <is>
          <t>إضافة</t>
        </is>
      </c>
      <c r="I1148" s="13" t="n"/>
    </row>
    <row r="1149" ht="24.75" customHeight="1" s="138">
      <c r="A1149" s="13" t="n">
        <v>1143</v>
      </c>
      <c r="B1149" s="14" t="n">
        <v>46215</v>
      </c>
      <c r="C1149" s="17" t="n">
        <v>131</v>
      </c>
      <c r="D1149" s="21" t="n">
        <v>10010114</v>
      </c>
      <c r="E1149" s="28">
        <f>IFERROR(VLOOKUP(D1149,'أرصدة المخزن'!$A:$E,3,0),"")</f>
        <v/>
      </c>
      <c r="F1149" s="28">
        <f>IFERROR(VLOOKUP(D1149,'أرصدة المخزن'!$A:$H,4,0),"")</f>
        <v/>
      </c>
      <c r="G1149" s="38" t="n">
        <v>3</v>
      </c>
      <c r="H1149" s="102" t="inlineStr">
        <is>
          <t>إضافة</t>
        </is>
      </c>
      <c r="I1149" s="13" t="n"/>
    </row>
    <row r="1150" ht="24.75" customHeight="1" s="138">
      <c r="A1150" s="13" t="n">
        <v>1144</v>
      </c>
      <c r="B1150" s="14" t="n">
        <v>46215</v>
      </c>
      <c r="C1150" s="17" t="n">
        <v>132</v>
      </c>
      <c r="D1150" s="21" t="n">
        <v>10030059</v>
      </c>
      <c r="E1150" s="28">
        <f>IFERROR(VLOOKUP(D1150,'أرصدة المخزن'!$A:$E,3,0),"")</f>
        <v/>
      </c>
      <c r="F1150" s="28">
        <f>IFERROR(VLOOKUP(D1150,'أرصدة المخزن'!$A:$H,4,0),"")</f>
        <v/>
      </c>
      <c r="G1150" s="38" t="n">
        <v>1</v>
      </c>
      <c r="H1150" s="102" t="inlineStr">
        <is>
          <t>إضافة</t>
        </is>
      </c>
      <c r="I1150" s="13" t="inlineStr">
        <is>
          <t>فيو لتوريدات</t>
        </is>
      </c>
    </row>
    <row r="1151" ht="24.75" customHeight="1" s="138">
      <c r="A1151" s="13" t="n">
        <v>1145</v>
      </c>
      <c r="B1151" s="14" t="n">
        <v>46215</v>
      </c>
      <c r="C1151" s="17" t="n">
        <v>132</v>
      </c>
      <c r="D1151" s="21" t="n">
        <v>10030053</v>
      </c>
      <c r="E1151" s="28">
        <f>IFERROR(VLOOKUP(D1151,'أرصدة المخزن'!$A:$E,3,0),"")</f>
        <v/>
      </c>
      <c r="F1151" s="28">
        <f>IFERROR(VLOOKUP(D1151,'أرصدة المخزن'!$A:$H,4,0),"")</f>
        <v/>
      </c>
      <c r="G1151" s="38" t="n">
        <v>3</v>
      </c>
      <c r="H1151" s="102" t="inlineStr">
        <is>
          <t>إضافة</t>
        </is>
      </c>
      <c r="I1151" s="13" t="inlineStr">
        <is>
          <t>فيو لتوريدات</t>
        </is>
      </c>
    </row>
    <row r="1152" ht="24.75" customHeight="1" s="138">
      <c r="A1152" s="13" t="n">
        <v>1146</v>
      </c>
      <c r="B1152" s="14" t="n">
        <v>46215</v>
      </c>
      <c r="C1152" s="17" t="n">
        <v>132</v>
      </c>
      <c r="D1152" s="21" t="n">
        <v>10030051</v>
      </c>
      <c r="E1152" s="28">
        <f>IFERROR(VLOOKUP(D1152,'أرصدة المخزن'!$A:$E,3,0),"")</f>
        <v/>
      </c>
      <c r="F1152" s="28">
        <f>IFERROR(VLOOKUP(D1152,'أرصدة المخزن'!$A:$H,4,0),"")</f>
        <v/>
      </c>
      <c r="G1152" s="38" t="n">
        <v>3</v>
      </c>
      <c r="H1152" s="102" t="inlineStr">
        <is>
          <t>إضافة</t>
        </is>
      </c>
      <c r="I1152" s="13" t="inlineStr">
        <is>
          <t>فيو لتوريدات</t>
        </is>
      </c>
    </row>
    <row r="1153" ht="24.75" customHeight="1" s="138">
      <c r="A1153" s="13" t="n">
        <v>1147</v>
      </c>
      <c r="B1153" s="14" t="n">
        <v>46215</v>
      </c>
      <c r="C1153" s="17" t="n">
        <v>132</v>
      </c>
      <c r="D1153" s="21" t="n">
        <v>10020034</v>
      </c>
      <c r="E1153" s="28">
        <f>IFERROR(VLOOKUP(D1153,'أرصدة المخزن'!$A:$E,3,0),"")</f>
        <v/>
      </c>
      <c r="F1153" s="28">
        <f>IFERROR(VLOOKUP(D1153,'أرصدة المخزن'!$A:$H,4,0),"")</f>
        <v/>
      </c>
      <c r="G1153" s="38" t="n">
        <v>1</v>
      </c>
      <c r="H1153" s="102" t="inlineStr">
        <is>
          <t>إضافة</t>
        </is>
      </c>
      <c r="I1153" s="13" t="inlineStr">
        <is>
          <t>فيو لتوريدات</t>
        </is>
      </c>
    </row>
    <row r="1154" ht="24.75" customHeight="1" s="138">
      <c r="A1154" s="13" t="n">
        <v>1148</v>
      </c>
      <c r="B1154" s="14" t="n">
        <v>46215</v>
      </c>
      <c r="C1154" s="17" t="n">
        <v>132</v>
      </c>
      <c r="D1154" s="21" t="n">
        <v>10030007</v>
      </c>
      <c r="E1154" s="28">
        <f>IFERROR(VLOOKUP(D1154,'أرصدة المخزن'!$A:$E,3,0),"")</f>
        <v/>
      </c>
      <c r="F1154" s="28">
        <f>IFERROR(VLOOKUP(D1154,'أرصدة المخزن'!$A:$H,4,0),"")</f>
        <v/>
      </c>
      <c r="G1154" s="38" t="n">
        <v>4</v>
      </c>
      <c r="H1154" s="102" t="inlineStr">
        <is>
          <t>إضافة</t>
        </is>
      </c>
      <c r="I1154" s="13" t="inlineStr">
        <is>
          <t>فيو لتوريدات</t>
        </is>
      </c>
    </row>
    <row r="1155" ht="24.75" customHeight="1" s="138">
      <c r="A1155" s="13" t="n">
        <v>1149</v>
      </c>
      <c r="B1155" s="14" t="n">
        <v>46215</v>
      </c>
      <c r="C1155" s="17" t="n">
        <v>132</v>
      </c>
      <c r="D1155" s="21" t="n">
        <v>10030055</v>
      </c>
      <c r="E1155" s="28">
        <f>IFERROR(VLOOKUP(D1155,'أرصدة المخزن'!$A:$E,3,0),"")</f>
        <v/>
      </c>
      <c r="F1155" s="28">
        <f>IFERROR(VLOOKUP(D1155,'أرصدة المخزن'!$A:$H,4,0),"")</f>
        <v/>
      </c>
      <c r="G1155" s="38" t="n">
        <v>1</v>
      </c>
      <c r="H1155" s="102" t="inlineStr">
        <is>
          <t>إضافة</t>
        </is>
      </c>
      <c r="I1155" s="13" t="inlineStr">
        <is>
          <t>فيو لتوريدات</t>
        </is>
      </c>
    </row>
    <row r="1156" ht="24.75" customHeight="1" s="138">
      <c r="A1156" s="13" t="n">
        <v>1150</v>
      </c>
      <c r="B1156" s="14" t="n">
        <v>46215</v>
      </c>
      <c r="C1156" s="17" t="n">
        <v>132</v>
      </c>
      <c r="D1156" s="21" t="n">
        <v>10030055</v>
      </c>
      <c r="E1156" s="28">
        <f>IFERROR(VLOOKUP(D1156,'أرصدة المخزن'!$A:$E,3,0),"")</f>
        <v/>
      </c>
      <c r="F1156" s="28">
        <f>IFERROR(VLOOKUP(D1156,'أرصدة المخزن'!$A:$H,4,0),"")</f>
        <v/>
      </c>
      <c r="G1156" s="38" t="n">
        <v>1</v>
      </c>
      <c r="H1156" s="102" t="inlineStr">
        <is>
          <t>إضافة</t>
        </is>
      </c>
      <c r="I1156" s="13" t="inlineStr">
        <is>
          <t>فيو لتوريدات</t>
        </is>
      </c>
    </row>
    <row r="1157" ht="24.75" customHeight="1" s="138">
      <c r="A1157" s="13" t="n">
        <v>1151</v>
      </c>
      <c r="B1157" s="14" t="n">
        <v>46215</v>
      </c>
      <c r="C1157" s="17" t="n">
        <v>133</v>
      </c>
      <c r="D1157" s="21" t="n">
        <v>10020006</v>
      </c>
      <c r="E1157" s="28">
        <f>IFERROR(VLOOKUP(D1157,'أرصدة المخزن'!$A:$E,3,0),"")</f>
        <v/>
      </c>
      <c r="F1157" s="28">
        <f>IFERROR(VLOOKUP(D1157,'أرصدة المخزن'!$A:$H,4,0),"")</f>
        <v/>
      </c>
      <c r="G1157" s="38" t="n">
        <v>12</v>
      </c>
      <c r="H1157" s="102" t="inlineStr">
        <is>
          <t>إضافة</t>
        </is>
      </c>
      <c r="I1157" s="13" t="inlineStr">
        <is>
          <t>فيو لتوريدات</t>
        </is>
      </c>
    </row>
    <row r="1158" ht="24.75" customHeight="1" s="138">
      <c r="A1158" s="13" t="n">
        <v>1152</v>
      </c>
      <c r="B1158" s="14" t="n">
        <v>46215</v>
      </c>
      <c r="C1158" s="17" t="n">
        <v>133</v>
      </c>
      <c r="D1158" s="21" t="n">
        <v>10020005</v>
      </c>
      <c r="E1158" s="28">
        <f>IFERROR(VLOOKUP(D1158,'أرصدة المخزن'!$A:$E,3,0),"")</f>
        <v/>
      </c>
      <c r="F1158" s="28">
        <f>IFERROR(VLOOKUP(D1158,'أرصدة المخزن'!$A:$H,4,0),"")</f>
        <v/>
      </c>
      <c r="G1158" s="38" t="n">
        <v>42</v>
      </c>
      <c r="H1158" s="102" t="inlineStr">
        <is>
          <t>إضافة</t>
        </is>
      </c>
      <c r="I1158" s="13" t="inlineStr">
        <is>
          <t>فيو لتوريدات</t>
        </is>
      </c>
    </row>
    <row r="1159" ht="24.75" customHeight="1" s="138">
      <c r="A1159" s="13" t="n">
        <v>1153</v>
      </c>
      <c r="B1159" s="14" t="n">
        <v>46215</v>
      </c>
      <c r="C1159" s="17" t="n">
        <v>133</v>
      </c>
      <c r="D1159" s="21" t="n">
        <v>10020001</v>
      </c>
      <c r="E1159" s="28">
        <f>IFERROR(VLOOKUP(D1159,'أرصدة المخزن'!$A:$E,3,0),"")</f>
        <v/>
      </c>
      <c r="F1159" s="28">
        <f>IFERROR(VLOOKUP(D1159,'أرصدة المخزن'!$A:$H,4,0),"")</f>
        <v/>
      </c>
      <c r="G1159" s="38" t="n">
        <v>96</v>
      </c>
      <c r="H1159" s="102" t="inlineStr">
        <is>
          <t>إضافة</t>
        </is>
      </c>
      <c r="I1159" s="13" t="inlineStr">
        <is>
          <t>فيو لتوريدات</t>
        </is>
      </c>
    </row>
    <row r="1160" ht="24.75" customHeight="1" s="138">
      <c r="A1160" s="13" t="n">
        <v>1154</v>
      </c>
      <c r="B1160" s="14" t="n">
        <v>46215</v>
      </c>
      <c r="C1160" s="17" t="n">
        <v>133</v>
      </c>
      <c r="D1160" s="21" t="n">
        <v>10030029</v>
      </c>
      <c r="E1160" s="28">
        <f>IFERROR(VLOOKUP(D1160,'أرصدة المخزن'!$A:$E,3,0),"")</f>
        <v/>
      </c>
      <c r="F1160" s="28">
        <f>IFERROR(VLOOKUP(D1160,'أرصدة المخزن'!$A:$H,4,0),"")</f>
        <v/>
      </c>
      <c r="G1160" s="38" t="n">
        <v>1</v>
      </c>
      <c r="H1160" s="102" t="inlineStr">
        <is>
          <t>إضافة</t>
        </is>
      </c>
      <c r="I1160" s="13" t="inlineStr">
        <is>
          <t>فيو لتوريدات</t>
        </is>
      </c>
    </row>
    <row r="1161" ht="24.75" customHeight="1" s="138">
      <c r="A1161" s="13" t="n">
        <v>1155</v>
      </c>
      <c r="B1161" s="14" t="n">
        <v>46215</v>
      </c>
      <c r="C1161" s="17" t="n">
        <v>133</v>
      </c>
      <c r="D1161" s="21" t="n">
        <v>10030040</v>
      </c>
      <c r="E1161" s="28">
        <f>IFERROR(VLOOKUP(D1161,'أرصدة المخزن'!$A:$E,3,0),"")</f>
        <v/>
      </c>
      <c r="F1161" s="28">
        <f>IFERROR(VLOOKUP(D1161,'أرصدة المخزن'!$A:$H,4,0),"")</f>
        <v/>
      </c>
      <c r="G1161" s="38" t="n">
        <v>1</v>
      </c>
      <c r="H1161" s="102" t="inlineStr">
        <is>
          <t>إضافة</t>
        </is>
      </c>
      <c r="I1161" s="13" t="inlineStr">
        <is>
          <t>فيو لتوريدات</t>
        </is>
      </c>
    </row>
    <row r="1162" ht="24.75" customHeight="1" s="138">
      <c r="A1162" s="13" t="n">
        <v>1156</v>
      </c>
      <c r="B1162" s="14" t="n">
        <v>46215</v>
      </c>
      <c r="C1162" s="17" t="n">
        <v>133</v>
      </c>
      <c r="D1162" s="21" t="n">
        <v>10030063</v>
      </c>
      <c r="E1162" s="28">
        <f>IFERROR(VLOOKUP(D1162,'أرصدة المخزن'!$A:$E,3,0),"")</f>
        <v/>
      </c>
      <c r="F1162" s="28">
        <f>IFERROR(VLOOKUP(D1162,'أرصدة المخزن'!$A:$H,4,0),"")</f>
        <v/>
      </c>
      <c r="G1162" s="38" t="n">
        <v>6</v>
      </c>
      <c r="H1162" s="102" t="inlineStr">
        <is>
          <t>إضافة</t>
        </is>
      </c>
      <c r="I1162" s="13" t="inlineStr">
        <is>
          <t>فيو لتوريدات</t>
        </is>
      </c>
    </row>
    <row r="1163" ht="24.75" customHeight="1" s="138">
      <c r="A1163" s="13" t="n">
        <v>1157</v>
      </c>
      <c r="B1163" s="14" t="n">
        <v>46215</v>
      </c>
      <c r="C1163" s="17" t="n">
        <v>133</v>
      </c>
      <c r="D1163" s="21" t="n">
        <v>10030066</v>
      </c>
      <c r="E1163" s="28">
        <f>IFERROR(VLOOKUP(D1163,'أرصدة المخزن'!$A:$E,3,0),"")</f>
        <v/>
      </c>
      <c r="F1163" s="28">
        <f>IFERROR(VLOOKUP(D1163,'أرصدة المخزن'!$A:$H,4,0),"")</f>
        <v/>
      </c>
      <c r="G1163" s="38" t="n">
        <v>2</v>
      </c>
      <c r="H1163" s="102" t="inlineStr">
        <is>
          <t>إضافة</t>
        </is>
      </c>
      <c r="I1163" s="13" t="inlineStr">
        <is>
          <t>فيو لتوريدات</t>
        </is>
      </c>
    </row>
    <row r="1164" ht="24.75" customHeight="1" s="138">
      <c r="A1164" s="13" t="n">
        <v>1158</v>
      </c>
      <c r="B1164" s="14" t="n">
        <v>46215</v>
      </c>
      <c r="C1164" s="17" t="n">
        <v>134</v>
      </c>
      <c r="D1164" s="21" t="n">
        <v>10020058</v>
      </c>
      <c r="E1164" s="28">
        <f>IFERROR(VLOOKUP(D1164,'أرصدة المخزن'!$A:$E,3,0),"")</f>
        <v/>
      </c>
      <c r="F1164" s="28">
        <f>IFERROR(VLOOKUP(D1164,'أرصدة المخزن'!$A:$H,4,0),"")</f>
        <v/>
      </c>
      <c r="G1164" s="38" t="n">
        <v>1</v>
      </c>
      <c r="H1164" s="102" t="inlineStr">
        <is>
          <t>إضافة</t>
        </is>
      </c>
      <c r="I1164" s="13" t="inlineStr">
        <is>
          <t>فيو لتوريدات</t>
        </is>
      </c>
    </row>
    <row r="1165" ht="24.75" customHeight="1" s="138">
      <c r="A1165" s="13" t="n">
        <v>1159</v>
      </c>
      <c r="B1165" s="14" t="n">
        <v>46215</v>
      </c>
      <c r="C1165" s="17" t="n">
        <v>134</v>
      </c>
      <c r="D1165" s="21" t="n">
        <v>10030064</v>
      </c>
      <c r="E1165" s="28">
        <f>IFERROR(VLOOKUP(D1165,'أرصدة المخزن'!$A:$E,3,0),"")</f>
        <v/>
      </c>
      <c r="F1165" s="28">
        <f>IFERROR(VLOOKUP(D1165,'أرصدة المخزن'!$A:$H,4,0),"")</f>
        <v/>
      </c>
      <c r="G1165" s="38" t="n">
        <v>3</v>
      </c>
      <c r="H1165" s="102" t="inlineStr">
        <is>
          <t>إضافة</t>
        </is>
      </c>
      <c r="I1165" s="13" t="inlineStr">
        <is>
          <t>فيو لتوريدات</t>
        </is>
      </c>
    </row>
    <row r="1166" ht="24.75" customHeight="1" s="138">
      <c r="A1166" s="13" t="n">
        <v>1160</v>
      </c>
      <c r="B1166" s="14" t="n">
        <v>46215</v>
      </c>
      <c r="C1166" s="17" t="n">
        <v>134</v>
      </c>
      <c r="D1166" s="21" t="n">
        <v>10020011</v>
      </c>
      <c r="E1166" s="28">
        <f>IFERROR(VLOOKUP(D1166,'أرصدة المخزن'!$A:$E,3,0),"")</f>
        <v/>
      </c>
      <c r="F1166" s="28">
        <f>IFERROR(VLOOKUP(D1166,'أرصدة المخزن'!$A:$H,4,0),"")</f>
        <v/>
      </c>
      <c r="G1166" s="38" t="n">
        <v>1</v>
      </c>
      <c r="H1166" s="102" t="inlineStr">
        <is>
          <t>إضافة</t>
        </is>
      </c>
      <c r="I1166" s="13" t="inlineStr">
        <is>
          <t>فيو لتوريدات</t>
        </is>
      </c>
    </row>
    <row r="1167" ht="24.75" customHeight="1" s="138">
      <c r="A1167" s="13" t="n">
        <v>1161</v>
      </c>
      <c r="B1167" s="14" t="n">
        <v>46215</v>
      </c>
      <c r="C1167" s="17" t="n">
        <v>134</v>
      </c>
      <c r="D1167" s="21" t="n">
        <v>10020025</v>
      </c>
      <c r="E1167" s="28">
        <f>IFERROR(VLOOKUP(D1167,'أرصدة المخزن'!$A:$E,3,0),"")</f>
        <v/>
      </c>
      <c r="F1167" s="28">
        <f>IFERROR(VLOOKUP(D1167,'أرصدة المخزن'!$A:$H,4,0),"")</f>
        <v/>
      </c>
      <c r="G1167" s="38" t="n">
        <v>1</v>
      </c>
      <c r="H1167" s="102" t="inlineStr">
        <is>
          <t>إضافة</t>
        </is>
      </c>
      <c r="I1167" s="13" t="inlineStr">
        <is>
          <t>فيو لتوريدات</t>
        </is>
      </c>
    </row>
    <row r="1168" ht="24.75" customHeight="1" s="138">
      <c r="A1168" s="13" t="n">
        <v>1162</v>
      </c>
      <c r="B1168" s="14" t="n">
        <v>46215</v>
      </c>
      <c r="C1168" s="17" t="n">
        <v>134</v>
      </c>
      <c r="D1168" s="21" t="n">
        <v>10020010</v>
      </c>
      <c r="E1168" s="28">
        <f>IFERROR(VLOOKUP(D1168,'أرصدة المخزن'!$A:$E,3,0),"")</f>
        <v/>
      </c>
      <c r="F1168" s="28">
        <f>IFERROR(VLOOKUP(D1168,'أرصدة المخزن'!$A:$H,4,0),"")</f>
        <v/>
      </c>
      <c r="G1168" s="38" t="n">
        <v>7</v>
      </c>
      <c r="H1168" s="102" t="inlineStr">
        <is>
          <t>إضافة</t>
        </is>
      </c>
      <c r="I1168" s="13" t="inlineStr">
        <is>
          <t>فيو لتوريدات</t>
        </is>
      </c>
    </row>
    <row r="1169" ht="24.75" customHeight="1" s="138">
      <c r="A1169" s="13" t="n">
        <v>1163</v>
      </c>
      <c r="B1169" s="14" t="n">
        <v>46215</v>
      </c>
      <c r="C1169" s="17" t="n">
        <v>134</v>
      </c>
      <c r="D1169" s="21" t="n">
        <v>10020009</v>
      </c>
      <c r="E1169" s="28">
        <f>IFERROR(VLOOKUP(D1169,'أرصدة المخزن'!$A:$E,3,0),"")</f>
        <v/>
      </c>
      <c r="F1169" s="28">
        <f>IFERROR(VLOOKUP(D1169,'أرصدة المخزن'!$A:$H,4,0),"")</f>
        <v/>
      </c>
      <c r="G1169" s="38" t="n">
        <v>9</v>
      </c>
      <c r="H1169" s="102" t="inlineStr">
        <is>
          <t>إضافة</t>
        </is>
      </c>
      <c r="I1169" s="13" t="inlineStr">
        <is>
          <t>فيو لتوريدات</t>
        </is>
      </c>
    </row>
    <row r="1170" ht="24.75" customHeight="1" s="138">
      <c r="A1170" s="13" t="n">
        <v>1164</v>
      </c>
      <c r="B1170" s="14" t="n">
        <v>46215</v>
      </c>
      <c r="C1170" s="17" t="n">
        <v>134</v>
      </c>
      <c r="D1170" s="21" t="n">
        <v>10020008</v>
      </c>
      <c r="E1170" s="28">
        <f>IFERROR(VLOOKUP(D1170,'أرصدة المخزن'!$A:$E,3,0),"")</f>
        <v/>
      </c>
      <c r="F1170" s="28">
        <f>IFERROR(VLOOKUP(D1170,'أرصدة المخزن'!$A:$H,4,0),"")</f>
        <v/>
      </c>
      <c r="G1170" s="38" t="n">
        <v>7</v>
      </c>
      <c r="H1170" s="102" t="inlineStr">
        <is>
          <t>إضافة</t>
        </is>
      </c>
      <c r="I1170" s="13" t="inlineStr">
        <is>
          <t>فيو لتوريدات</t>
        </is>
      </c>
    </row>
    <row r="1171" ht="24.75" customHeight="1" s="138">
      <c r="A1171" s="13" t="n">
        <v>1165</v>
      </c>
      <c r="B1171" s="14" t="n">
        <v>46215</v>
      </c>
      <c r="C1171" s="17" t="n">
        <v>135</v>
      </c>
      <c r="D1171" s="21" t="n">
        <v>10020019</v>
      </c>
      <c r="E1171" s="28">
        <f>IFERROR(VLOOKUP(D1171,'أرصدة المخزن'!$A:$E,3,0),"")</f>
        <v/>
      </c>
      <c r="F1171" s="28">
        <f>IFERROR(VLOOKUP(D1171,'أرصدة المخزن'!$A:$H,4,0),"")</f>
        <v/>
      </c>
      <c r="G1171" s="38" t="n">
        <v>2</v>
      </c>
      <c r="H1171" s="102" t="inlineStr">
        <is>
          <t>إضافة</t>
        </is>
      </c>
      <c r="I1171" s="13" t="inlineStr">
        <is>
          <t>فيو لتوريدات</t>
        </is>
      </c>
    </row>
    <row r="1172" ht="24.75" customHeight="1" s="138">
      <c r="A1172" s="13" t="n">
        <v>1166</v>
      </c>
      <c r="B1172" s="14" t="n">
        <v>46215</v>
      </c>
      <c r="C1172" s="17" t="n">
        <v>135</v>
      </c>
      <c r="D1172" s="21" t="n">
        <v>10020016</v>
      </c>
      <c r="E1172" s="28">
        <f>IFERROR(VLOOKUP(D1172,'أرصدة المخزن'!$A:$E,3,0),"")</f>
        <v/>
      </c>
      <c r="F1172" s="28">
        <f>IFERROR(VLOOKUP(D1172,'أرصدة المخزن'!$A:$H,4,0),"")</f>
        <v/>
      </c>
      <c r="G1172" s="38" t="n">
        <v>1</v>
      </c>
      <c r="H1172" s="102" t="inlineStr">
        <is>
          <t>إضافة</t>
        </is>
      </c>
      <c r="I1172" s="13" t="inlineStr">
        <is>
          <t>فيو لتوريدات</t>
        </is>
      </c>
    </row>
    <row r="1173" ht="24.75" customHeight="1" s="138">
      <c r="A1173" s="13" t="n">
        <v>1167</v>
      </c>
      <c r="B1173" s="14" t="n">
        <v>46215</v>
      </c>
      <c r="C1173" s="17" t="n">
        <v>135</v>
      </c>
      <c r="D1173" s="21" t="n">
        <v>10030027</v>
      </c>
      <c r="E1173" s="28">
        <f>IFERROR(VLOOKUP(D1173,'أرصدة المخزن'!$A:$E,3,0),"")</f>
        <v/>
      </c>
      <c r="F1173" s="28">
        <f>IFERROR(VLOOKUP(D1173,'أرصدة المخزن'!$A:$H,4,0),"")</f>
        <v/>
      </c>
      <c r="G1173" s="38" t="n">
        <v>50</v>
      </c>
      <c r="H1173" s="102" t="inlineStr">
        <is>
          <t>إضافة</t>
        </is>
      </c>
      <c r="I1173" s="13" t="inlineStr">
        <is>
          <t>فيو لتوريدات</t>
        </is>
      </c>
    </row>
    <row r="1174" ht="24.75" customHeight="1" s="138">
      <c r="A1174" s="13" t="n">
        <v>1168</v>
      </c>
      <c r="B1174" s="14" t="n">
        <v>46215</v>
      </c>
      <c r="C1174" s="17" t="n">
        <v>135</v>
      </c>
      <c r="D1174" s="21" t="n">
        <v>10030006</v>
      </c>
      <c r="E1174" s="28">
        <f>IFERROR(VLOOKUP(D1174,'أرصدة المخزن'!$A:$E,3,0),"")</f>
        <v/>
      </c>
      <c r="F1174" s="28">
        <f>IFERROR(VLOOKUP(D1174,'أرصدة المخزن'!$A:$H,4,0),"")</f>
        <v/>
      </c>
      <c r="G1174" s="38" t="n">
        <v>9</v>
      </c>
      <c r="H1174" s="102" t="inlineStr">
        <is>
          <t>إضافة</t>
        </is>
      </c>
      <c r="I1174" s="13" t="inlineStr">
        <is>
          <t>فيو لتوريدات</t>
        </is>
      </c>
    </row>
    <row r="1175" ht="24.75" customHeight="1" s="138">
      <c r="A1175" s="13" t="n">
        <v>1169</v>
      </c>
      <c r="B1175" s="14" t="n">
        <v>46215</v>
      </c>
      <c r="C1175" s="17" t="n">
        <v>135</v>
      </c>
      <c r="D1175" s="21" t="n">
        <v>10030004</v>
      </c>
      <c r="E1175" s="28">
        <f>IFERROR(VLOOKUP(D1175,'أرصدة المخزن'!$A:$E,3,0),"")</f>
        <v/>
      </c>
      <c r="F1175" s="28">
        <f>IFERROR(VLOOKUP(D1175,'أرصدة المخزن'!$A:$H,4,0),"")</f>
        <v/>
      </c>
      <c r="G1175" s="38" t="n">
        <v>4</v>
      </c>
      <c r="H1175" s="102" t="inlineStr">
        <is>
          <t>إضافة</t>
        </is>
      </c>
      <c r="I1175" s="13" t="inlineStr">
        <is>
          <t>فيو لتوريدات</t>
        </is>
      </c>
    </row>
    <row r="1176" ht="24.75" customHeight="1" s="138">
      <c r="A1176" s="13" t="n">
        <v>1170</v>
      </c>
      <c r="B1176" s="14" t="n">
        <v>46215</v>
      </c>
      <c r="C1176" s="17" t="n">
        <v>135</v>
      </c>
      <c r="D1176" s="21" t="n">
        <v>10030008</v>
      </c>
      <c r="E1176" s="28">
        <f>IFERROR(VLOOKUP(D1176,'أرصدة المخزن'!$A:$E,3,0),"")</f>
        <v/>
      </c>
      <c r="F1176" s="28">
        <f>IFERROR(VLOOKUP(D1176,'أرصدة المخزن'!$A:$H,4,0),"")</f>
        <v/>
      </c>
      <c r="G1176" s="38" t="n">
        <v>3</v>
      </c>
      <c r="H1176" s="102" t="inlineStr">
        <is>
          <t>إضافة</t>
        </is>
      </c>
      <c r="I1176" s="13" t="inlineStr">
        <is>
          <t>فيو لتوريدات</t>
        </is>
      </c>
    </row>
    <row r="1177" ht="24.75" customHeight="1" s="138">
      <c r="A1177" s="13" t="n">
        <v>1171</v>
      </c>
      <c r="B1177" s="14" t="n">
        <v>46215</v>
      </c>
      <c r="C1177" s="17" t="n">
        <v>135</v>
      </c>
      <c r="D1177" s="21" t="n">
        <v>10030043</v>
      </c>
      <c r="E1177" s="28">
        <f>IFERROR(VLOOKUP(D1177,'أرصدة المخزن'!$A:$E,3,0),"")</f>
        <v/>
      </c>
      <c r="F1177" s="28">
        <f>IFERROR(VLOOKUP(D1177,'أرصدة المخزن'!$A:$H,4,0),"")</f>
        <v/>
      </c>
      <c r="G1177" s="38" t="n">
        <v>19</v>
      </c>
      <c r="H1177" s="102" t="inlineStr">
        <is>
          <t>إضافة</t>
        </is>
      </c>
      <c r="I1177" s="13" t="inlineStr">
        <is>
          <t>فيو لتوريدات</t>
        </is>
      </c>
    </row>
    <row r="1178" ht="24.75" customHeight="1" s="138">
      <c r="A1178" s="13" t="n">
        <v>1172</v>
      </c>
      <c r="B1178" s="14" t="n">
        <v>46215</v>
      </c>
      <c r="C1178" s="17" t="n">
        <v>136</v>
      </c>
      <c r="D1178" s="21" t="n">
        <v>10170063</v>
      </c>
      <c r="E1178" s="28">
        <f>IFERROR(VLOOKUP(D1178,'أرصدة المخزن'!$A:$E,3,0),"")</f>
        <v/>
      </c>
      <c r="F1178" s="28">
        <f>IFERROR(VLOOKUP(D1178,'أرصدة المخزن'!$A:$H,4,0),"")</f>
        <v/>
      </c>
      <c r="G1178" s="38" t="n">
        <v>1</v>
      </c>
      <c r="H1178" s="102" t="inlineStr">
        <is>
          <t>إضافة</t>
        </is>
      </c>
      <c r="I1178" s="13" t="inlineStr">
        <is>
          <t>فيو لتوريدات</t>
        </is>
      </c>
    </row>
    <row r="1179" ht="24.75" customHeight="1" s="138">
      <c r="A1179" s="13" t="n">
        <v>1173</v>
      </c>
      <c r="B1179" s="14" t="n">
        <v>46215</v>
      </c>
      <c r="C1179" s="17" t="n">
        <v>136</v>
      </c>
      <c r="D1179" s="21" t="n">
        <v>10170038</v>
      </c>
      <c r="E1179" s="28">
        <f>IFERROR(VLOOKUP(D1179,'أرصدة المخزن'!$A:$E,3,0),"")</f>
        <v/>
      </c>
      <c r="F1179" s="28">
        <f>IFERROR(VLOOKUP(D1179,'أرصدة المخزن'!$A:$H,4,0),"")</f>
        <v/>
      </c>
      <c r="G1179" s="38" t="n">
        <v>4</v>
      </c>
      <c r="H1179" s="102" t="inlineStr">
        <is>
          <t>إضافة</t>
        </is>
      </c>
      <c r="I1179" s="13" t="inlineStr">
        <is>
          <t>فيو لتوريدات</t>
        </is>
      </c>
    </row>
    <row r="1180" ht="24.75" customHeight="1" s="138">
      <c r="A1180" s="13" t="n">
        <v>1174</v>
      </c>
      <c r="B1180" s="14" t="n">
        <v>46215</v>
      </c>
      <c r="C1180" s="17" t="n">
        <v>136</v>
      </c>
      <c r="D1180" s="21" t="n">
        <v>10020096</v>
      </c>
      <c r="E1180" s="28">
        <f>IFERROR(VLOOKUP(D1180,'أرصدة المخزن'!$A:$E,3,0),"")</f>
        <v/>
      </c>
      <c r="F1180" s="28">
        <f>IFERROR(VLOOKUP(D1180,'أرصدة المخزن'!$A:$H,4,0),"")</f>
        <v/>
      </c>
      <c r="G1180" s="38" t="n">
        <v>1</v>
      </c>
      <c r="H1180" s="102" t="inlineStr">
        <is>
          <t>إضافة</t>
        </is>
      </c>
      <c r="I1180" s="13" t="inlineStr">
        <is>
          <t>فيو لتوريدات</t>
        </is>
      </c>
    </row>
    <row r="1181" ht="24.75" customHeight="1" s="138">
      <c r="A1181" s="13" t="n">
        <v>1175</v>
      </c>
      <c r="B1181" s="14" t="n">
        <v>46215</v>
      </c>
      <c r="C1181" s="17" t="n">
        <v>136</v>
      </c>
      <c r="D1181" s="21" t="n">
        <v>10020100</v>
      </c>
      <c r="E1181" s="28">
        <f>IFERROR(VLOOKUP(D1181,'أرصدة المخزن'!$A:$E,3,0),"")</f>
        <v/>
      </c>
      <c r="F1181" s="28">
        <f>IFERROR(VLOOKUP(D1181,'أرصدة المخزن'!$A:$H,4,0),"")</f>
        <v/>
      </c>
      <c r="G1181" s="38" t="n">
        <v>3</v>
      </c>
      <c r="H1181" s="102" t="inlineStr">
        <is>
          <t>إضافة</t>
        </is>
      </c>
      <c r="I1181" s="13" t="inlineStr">
        <is>
          <t>فيو لتوريدات</t>
        </is>
      </c>
    </row>
    <row r="1182" ht="24.75" customHeight="1" s="138">
      <c r="A1182" s="13" t="n">
        <v>1176</v>
      </c>
      <c r="B1182" s="14" t="n">
        <v>46215</v>
      </c>
      <c r="C1182" s="17" t="n">
        <v>136</v>
      </c>
      <c r="D1182" s="21" t="n">
        <v>10020126</v>
      </c>
      <c r="E1182" s="28">
        <f>IFERROR(VLOOKUP(D1182,'أرصدة المخزن'!$A:$E,3,0),"")</f>
        <v/>
      </c>
      <c r="F1182" s="28">
        <f>IFERROR(VLOOKUP(D1182,'أرصدة المخزن'!$A:$H,4,0),"")</f>
        <v/>
      </c>
      <c r="G1182" s="38" t="n">
        <v>1</v>
      </c>
      <c r="H1182" s="102" t="inlineStr">
        <is>
          <t>إضافة</t>
        </is>
      </c>
      <c r="I1182" s="13" t="inlineStr">
        <is>
          <t>فيو لتوريدات</t>
        </is>
      </c>
    </row>
    <row r="1183" ht="24.75" customHeight="1" s="138">
      <c r="A1183" s="13" t="n">
        <v>1177</v>
      </c>
      <c r="B1183" s="14" t="n">
        <v>46215</v>
      </c>
      <c r="C1183" s="17" t="n">
        <v>136</v>
      </c>
      <c r="D1183" s="21" t="n">
        <v>10020129</v>
      </c>
      <c r="E1183" s="28">
        <f>IFERROR(VLOOKUP(D1183,'أرصدة المخزن'!$A:$E,3,0),"")</f>
        <v/>
      </c>
      <c r="F1183" s="28">
        <f>IFERROR(VLOOKUP(D1183,'أرصدة المخزن'!$A:$H,4,0),"")</f>
        <v/>
      </c>
      <c r="G1183" s="38" t="n">
        <v>1</v>
      </c>
      <c r="H1183" s="102" t="inlineStr">
        <is>
          <t>إضافة</t>
        </is>
      </c>
      <c r="I1183" s="13" t="inlineStr">
        <is>
          <t>فيو لتوريدات</t>
        </is>
      </c>
    </row>
    <row r="1184" ht="24.75" customHeight="1" s="138">
      <c r="A1184" s="13" t="n">
        <v>1178</v>
      </c>
      <c r="B1184" s="14" t="n">
        <v>46215</v>
      </c>
      <c r="C1184" s="17" t="n">
        <v>136</v>
      </c>
      <c r="D1184" s="21" t="n">
        <v>10020117</v>
      </c>
      <c r="E1184" s="28">
        <f>IFERROR(VLOOKUP(D1184,'أرصدة المخزن'!$A:$E,3,0),"")</f>
        <v/>
      </c>
      <c r="F1184" s="28">
        <f>IFERROR(VLOOKUP(D1184,'أرصدة المخزن'!$A:$H,4,0),"")</f>
        <v/>
      </c>
      <c r="G1184" s="38" t="n">
        <v>1</v>
      </c>
      <c r="H1184" s="102" t="inlineStr">
        <is>
          <t>إضافة</t>
        </is>
      </c>
      <c r="I1184" s="13" t="inlineStr">
        <is>
          <t>فيو لتوريدات</t>
        </is>
      </c>
    </row>
    <row r="1185" ht="24.75" customHeight="1" s="138">
      <c r="A1185" s="13" t="n">
        <v>1179</v>
      </c>
      <c r="B1185" s="14" t="n">
        <v>46215</v>
      </c>
      <c r="C1185" s="17" t="n">
        <v>137</v>
      </c>
      <c r="D1185" s="21" t="n">
        <v>10020102</v>
      </c>
      <c r="E1185" s="28">
        <f>IFERROR(VLOOKUP(D1185,'أرصدة المخزن'!$A:$E,3,0),"")</f>
        <v/>
      </c>
      <c r="F1185" s="28">
        <f>IFERROR(VLOOKUP(D1185,'أرصدة المخزن'!$A:$H,4,0),"")</f>
        <v/>
      </c>
      <c r="G1185" s="38" t="n">
        <v>1</v>
      </c>
      <c r="H1185" s="102" t="inlineStr">
        <is>
          <t>إضافة</t>
        </is>
      </c>
      <c r="I1185" s="13" t="inlineStr">
        <is>
          <t>فيو لتوريدات</t>
        </is>
      </c>
    </row>
    <row r="1186" ht="24.75" customHeight="1" s="138">
      <c r="A1186" s="13" t="n">
        <v>1180</v>
      </c>
      <c r="B1186" s="14" t="n">
        <v>46215</v>
      </c>
      <c r="C1186" s="17" t="n">
        <v>137</v>
      </c>
      <c r="D1186" s="21" t="n">
        <v>10020141</v>
      </c>
      <c r="E1186" s="28">
        <f>IFERROR(VLOOKUP(D1186,'أرصدة المخزن'!$A:$E,3,0),"")</f>
        <v/>
      </c>
      <c r="F1186" s="28">
        <f>IFERROR(VLOOKUP(D1186,'أرصدة المخزن'!$A:$H,4,0),"")</f>
        <v/>
      </c>
      <c r="G1186" s="38" t="n">
        <v>1</v>
      </c>
      <c r="H1186" s="102" t="inlineStr">
        <is>
          <t>إضافة</t>
        </is>
      </c>
      <c r="I1186" s="13" t="inlineStr">
        <is>
          <t>فيو لتوريدات</t>
        </is>
      </c>
    </row>
    <row r="1187" ht="24.75" customHeight="1" s="138">
      <c r="A1187" s="13" t="n">
        <v>1181</v>
      </c>
      <c r="B1187" s="14" t="n">
        <v>46216</v>
      </c>
      <c r="C1187" s="17" t="n">
        <v>138</v>
      </c>
      <c r="D1187" s="21" t="n">
        <v>10170026</v>
      </c>
      <c r="E1187" s="28">
        <f>IFERROR(VLOOKUP(D1187,'أرصدة المخزن'!$A:$E,3,0),"")</f>
        <v/>
      </c>
      <c r="F1187" s="28">
        <f>IFERROR(VLOOKUP(D1187,'أرصدة المخزن'!$A:$H,4,0),"")</f>
        <v/>
      </c>
      <c r="G1187" s="38" t="n">
        <v>0.5</v>
      </c>
      <c r="H1187" s="102" t="inlineStr">
        <is>
          <t>إضافة</t>
        </is>
      </c>
      <c r="I1187" s="13" t="inlineStr">
        <is>
          <t>لاين</t>
        </is>
      </c>
    </row>
    <row r="1188" ht="24.75" customHeight="1" s="138">
      <c r="A1188" s="13" t="n">
        <v>1182</v>
      </c>
      <c r="B1188" s="14" t="n">
        <v>46216</v>
      </c>
      <c r="C1188" s="17" t="n">
        <v>138</v>
      </c>
      <c r="D1188" s="21" t="n">
        <v>10170025</v>
      </c>
      <c r="E1188" s="28">
        <f>IFERROR(VLOOKUP(D1188,'أرصدة المخزن'!$A:$E,3,0),"")</f>
        <v/>
      </c>
      <c r="F1188" s="28">
        <f>IFERROR(VLOOKUP(D1188,'أرصدة المخزن'!$A:$H,4,0),"")</f>
        <v/>
      </c>
      <c r="G1188" s="38" t="n">
        <v>0.5</v>
      </c>
      <c r="H1188" s="102" t="inlineStr">
        <is>
          <t>إضافة</t>
        </is>
      </c>
      <c r="I1188" s="13" t="inlineStr">
        <is>
          <t>لاين</t>
        </is>
      </c>
    </row>
    <row r="1189" ht="24.75" customHeight="1" s="138">
      <c r="A1189" s="13" t="n">
        <v>1183</v>
      </c>
      <c r="B1189" s="14" t="n">
        <v>46216</v>
      </c>
      <c r="C1189" s="17" t="n">
        <v>138</v>
      </c>
      <c r="D1189" s="21" t="n">
        <v>10060016</v>
      </c>
      <c r="E1189" s="28">
        <f>IFERROR(VLOOKUP(D1189,'أرصدة المخزن'!$A:$E,3,0),"")</f>
        <v/>
      </c>
      <c r="F1189" s="28">
        <f>IFERROR(VLOOKUP(D1189,'أرصدة المخزن'!$A:$H,4,0),"")</f>
        <v/>
      </c>
      <c r="G1189" s="38" t="n">
        <v>1</v>
      </c>
      <c r="H1189" s="102" t="inlineStr">
        <is>
          <t>إضافة</t>
        </is>
      </c>
      <c r="I1189" s="13" t="inlineStr">
        <is>
          <t>لاين</t>
        </is>
      </c>
    </row>
    <row r="1190" ht="24.75" customHeight="1" s="138">
      <c r="A1190" s="13" t="n">
        <v>1184</v>
      </c>
      <c r="B1190" s="14" t="n">
        <v>46216</v>
      </c>
      <c r="C1190" s="17" t="n">
        <v>138</v>
      </c>
      <c r="D1190" s="21" t="n">
        <v>10060003</v>
      </c>
      <c r="E1190" s="28">
        <f>IFERROR(VLOOKUP(D1190,'أرصدة المخزن'!$A:$E,3,0),"")</f>
        <v/>
      </c>
      <c r="F1190" s="28">
        <f>IFERROR(VLOOKUP(D1190,'أرصدة المخزن'!$A:$H,4,0),"")</f>
        <v/>
      </c>
      <c r="G1190" s="38" t="n">
        <v>1</v>
      </c>
      <c r="H1190" s="102" t="inlineStr">
        <is>
          <t>إضافة</t>
        </is>
      </c>
      <c r="I1190" s="13" t="inlineStr">
        <is>
          <t>لاين</t>
        </is>
      </c>
    </row>
    <row r="1191" ht="24.75" customHeight="1" s="138">
      <c r="A1191" s="13" t="n">
        <v>1185</v>
      </c>
      <c r="B1191" s="14" t="n">
        <v>46216</v>
      </c>
      <c r="C1191" s="17" t="n">
        <v>138</v>
      </c>
      <c r="D1191" s="21" t="n">
        <v>10060002</v>
      </c>
      <c r="E1191" s="28">
        <f>IFERROR(VLOOKUP(D1191,'أرصدة المخزن'!$A:$E,3,0),"")</f>
        <v/>
      </c>
      <c r="F1191" s="28">
        <f>IFERROR(VLOOKUP(D1191,'أرصدة المخزن'!$A:$H,4,0),"")</f>
        <v/>
      </c>
      <c r="G1191" s="38" t="n">
        <v>1</v>
      </c>
      <c r="H1191" s="102" t="inlineStr">
        <is>
          <t>إضافة</t>
        </is>
      </c>
      <c r="I1191" s="13" t="inlineStr">
        <is>
          <t>لاين</t>
        </is>
      </c>
    </row>
    <row r="1192" ht="24.75" customHeight="1" s="138">
      <c r="A1192" s="13" t="n">
        <v>1186</v>
      </c>
      <c r="B1192" s="14" t="n">
        <v>46216</v>
      </c>
      <c r="C1192" s="17" t="n">
        <v>138</v>
      </c>
      <c r="D1192" s="21" t="n">
        <v>10060021</v>
      </c>
      <c r="E1192" s="28">
        <f>IFERROR(VLOOKUP(D1192,'أرصدة المخزن'!$A:$E,3,0),"")</f>
        <v/>
      </c>
      <c r="F1192" s="28">
        <f>IFERROR(VLOOKUP(D1192,'أرصدة المخزن'!$A:$H,4,0),"")</f>
        <v/>
      </c>
      <c r="G1192" s="38" t="n">
        <v>1</v>
      </c>
      <c r="H1192" s="102" t="inlineStr">
        <is>
          <t>إضافة</t>
        </is>
      </c>
      <c r="I1192" s="13" t="inlineStr">
        <is>
          <t>لاين</t>
        </is>
      </c>
    </row>
    <row r="1193" ht="24.75" customHeight="1" s="138">
      <c r="A1193" s="13" t="n">
        <v>1187</v>
      </c>
      <c r="B1193" s="14" t="n">
        <v>46217</v>
      </c>
      <c r="C1193" s="17" t="n">
        <v>139</v>
      </c>
      <c r="D1193" s="21" t="n">
        <v>10170001</v>
      </c>
      <c r="E1193" s="28">
        <f>IFERROR(VLOOKUP(D1193,'أرصدة المخزن'!$A:$E,3,0),"")</f>
        <v/>
      </c>
      <c r="F1193" s="28">
        <f>IFERROR(VLOOKUP(D1193,'أرصدة المخزن'!$A:$H,4,0),"")</f>
        <v/>
      </c>
      <c r="G1193" s="38" t="n">
        <v>550</v>
      </c>
      <c r="H1193" s="102" t="inlineStr">
        <is>
          <t>إضافة</t>
        </is>
      </c>
      <c r="I1193" s="13" t="inlineStr">
        <is>
          <t>لاين</t>
        </is>
      </c>
    </row>
    <row r="1194" ht="24.75" customHeight="1" s="138">
      <c r="A1194" s="13" t="n">
        <v>1188</v>
      </c>
      <c r="B1194" s="14" t="n">
        <v>46217</v>
      </c>
      <c r="C1194" s="17" t="n">
        <v>140</v>
      </c>
      <c r="D1194" s="21" t="n">
        <v>10020031</v>
      </c>
      <c r="E1194" s="28">
        <f>IFERROR(VLOOKUP(D1194,'أرصدة المخزن'!$A:$E,3,0),"")</f>
        <v/>
      </c>
      <c r="F1194" s="28">
        <f>IFERROR(VLOOKUP(D1194,'أرصدة المخزن'!$A:$H,4,0),"")</f>
        <v/>
      </c>
      <c r="G1194" s="38" t="n">
        <v>4</v>
      </c>
      <c r="H1194" s="102" t="inlineStr">
        <is>
          <t>إضافة</t>
        </is>
      </c>
      <c r="I1194" s="13" t="inlineStr">
        <is>
          <t>لاين</t>
        </is>
      </c>
    </row>
    <row r="1195" ht="24.75" customHeight="1" s="138">
      <c r="A1195" s="13" t="n">
        <v>1189</v>
      </c>
      <c r="B1195" s="14" t="n">
        <v>46217</v>
      </c>
      <c r="C1195" s="17" t="n">
        <v>140</v>
      </c>
      <c r="D1195" s="21" t="n">
        <v>10170024</v>
      </c>
      <c r="E1195" s="28">
        <f>IFERROR(VLOOKUP(D1195,'أرصدة المخزن'!$A:$E,3,0),"")</f>
        <v/>
      </c>
      <c r="F1195" s="28">
        <f>IFERROR(VLOOKUP(D1195,'أرصدة المخزن'!$A:$H,4,0),"")</f>
        <v/>
      </c>
      <c r="G1195" s="38" t="n">
        <v>1</v>
      </c>
      <c r="H1195" s="102" t="inlineStr">
        <is>
          <t>إضافة</t>
        </is>
      </c>
      <c r="I1195" s="13" t="inlineStr">
        <is>
          <t>لاين</t>
        </is>
      </c>
    </row>
    <row r="1196" ht="24.75" customHeight="1" s="138">
      <c r="A1196" s="13" t="n">
        <v>1190</v>
      </c>
      <c r="B1196" s="14" t="n">
        <v>46217</v>
      </c>
      <c r="C1196" s="17" t="n">
        <v>140</v>
      </c>
      <c r="D1196" s="21" t="n">
        <v>10170016</v>
      </c>
      <c r="E1196" s="28">
        <f>IFERROR(VLOOKUP(D1196,'أرصدة المخزن'!$A:$E,3,0),"")</f>
        <v/>
      </c>
      <c r="F1196" s="28">
        <f>IFERROR(VLOOKUP(D1196,'أرصدة المخزن'!$A:$H,4,0),"")</f>
        <v/>
      </c>
      <c r="G1196" s="38" t="n">
        <v>1</v>
      </c>
      <c r="H1196" s="102" t="inlineStr">
        <is>
          <t>إضافة</t>
        </is>
      </c>
      <c r="I1196" s="13" t="inlineStr">
        <is>
          <t>لاين</t>
        </is>
      </c>
    </row>
    <row r="1197" ht="24.75" customHeight="1" s="138">
      <c r="A1197" s="13" t="n">
        <v>1191</v>
      </c>
      <c r="B1197" s="14" t="n">
        <v>46217</v>
      </c>
      <c r="C1197" s="17" t="n">
        <v>140</v>
      </c>
      <c r="D1197" s="21" t="n">
        <v>10170018</v>
      </c>
      <c r="E1197" s="28">
        <f>IFERROR(VLOOKUP(D1197,'أرصدة المخزن'!$A:$E,3,0),"")</f>
        <v/>
      </c>
      <c r="F1197" s="28">
        <f>IFERROR(VLOOKUP(D1197,'أرصدة المخزن'!$A:$H,4,0),"")</f>
        <v/>
      </c>
      <c r="G1197" s="38" t="n">
        <v>1</v>
      </c>
      <c r="H1197" s="102" t="inlineStr">
        <is>
          <t>إضافة</t>
        </is>
      </c>
      <c r="I1197" s="13" t="inlineStr">
        <is>
          <t>لاين</t>
        </is>
      </c>
    </row>
    <row r="1198" ht="24.75" customHeight="1" s="138">
      <c r="A1198" s="13" t="n">
        <v>1192</v>
      </c>
      <c r="B1198" s="14" t="n">
        <v>46217</v>
      </c>
      <c r="C1198" s="17" t="n">
        <v>140</v>
      </c>
      <c r="D1198" s="21" t="n">
        <v>10170023</v>
      </c>
      <c r="E1198" s="28">
        <f>IFERROR(VLOOKUP(D1198,'أرصدة المخزن'!$A:$E,3,0),"")</f>
        <v/>
      </c>
      <c r="F1198" s="28">
        <f>IFERROR(VLOOKUP(D1198,'أرصدة المخزن'!$A:$H,4,0),"")</f>
        <v/>
      </c>
      <c r="G1198" s="38" t="n">
        <v>1</v>
      </c>
      <c r="H1198" s="102" t="inlineStr">
        <is>
          <t>إضافة</t>
        </is>
      </c>
      <c r="I1198" s="13" t="inlineStr">
        <is>
          <t>لاين</t>
        </is>
      </c>
    </row>
    <row r="1199" ht="24.75" customHeight="1" s="138">
      <c r="A1199" s="13" t="n">
        <v>1193</v>
      </c>
      <c r="B1199" s="14" t="n">
        <v>46217</v>
      </c>
      <c r="C1199" s="17" t="n">
        <v>140</v>
      </c>
      <c r="D1199" s="21" t="n">
        <v>10170065</v>
      </c>
      <c r="E1199" s="28">
        <f>IFERROR(VLOOKUP(D1199,'أرصدة المخزن'!$A:$E,3,0),"")</f>
        <v/>
      </c>
      <c r="F1199" s="28">
        <f>IFERROR(VLOOKUP(D1199,'أرصدة المخزن'!$A:$H,4,0),"")</f>
        <v/>
      </c>
      <c r="G1199" s="38" t="n">
        <v>2</v>
      </c>
      <c r="H1199" s="102" t="inlineStr">
        <is>
          <t>إضافة</t>
        </is>
      </c>
      <c r="I1199" s="13" t="inlineStr">
        <is>
          <t>لاين</t>
        </is>
      </c>
    </row>
    <row r="1200" ht="24.75" customHeight="1" s="138">
      <c r="A1200" s="13" t="n">
        <v>1194</v>
      </c>
      <c r="B1200" s="14" t="n">
        <v>46217</v>
      </c>
      <c r="C1200" s="17" t="n">
        <v>141</v>
      </c>
      <c r="D1200" s="21" t="n">
        <v>10050005</v>
      </c>
      <c r="E1200" s="28">
        <f>IFERROR(VLOOKUP(D1200,'أرصدة المخزن'!$A:$E,3,0),"")</f>
        <v/>
      </c>
      <c r="F1200" s="28">
        <f>IFERROR(VLOOKUP(D1200,'أرصدة المخزن'!$A:$H,4,0),"")</f>
        <v/>
      </c>
      <c r="G1200" s="38" t="n">
        <v>15</v>
      </c>
      <c r="H1200" s="102" t="inlineStr">
        <is>
          <t>إضافة</t>
        </is>
      </c>
      <c r="I1200" s="13" t="inlineStr">
        <is>
          <t>كايرو نظافة</t>
        </is>
      </c>
    </row>
    <row r="1201" ht="24.75" customHeight="1" s="138">
      <c r="A1201" s="13" t="n">
        <v>1195</v>
      </c>
      <c r="B1201" s="14" t="n">
        <v>46217</v>
      </c>
      <c r="C1201" s="17" t="n">
        <v>141</v>
      </c>
      <c r="D1201" s="21" t="n">
        <v>10050003</v>
      </c>
      <c r="E1201" s="28">
        <f>IFERROR(VLOOKUP(D1201,'أرصدة المخزن'!$A:$E,3,0),"")</f>
        <v/>
      </c>
      <c r="F1201" s="28">
        <f>IFERROR(VLOOKUP(D1201,'أرصدة المخزن'!$A:$H,4,0),"")</f>
        <v/>
      </c>
      <c r="G1201" s="38" t="n">
        <v>72</v>
      </c>
      <c r="H1201" s="102" t="inlineStr">
        <is>
          <t>إضافة</t>
        </is>
      </c>
      <c r="I1201" s="13" t="inlineStr">
        <is>
          <t>كايرو نظافة</t>
        </is>
      </c>
    </row>
    <row r="1202" ht="24.75" customHeight="1" s="138">
      <c r="A1202" s="13" t="n">
        <v>1196</v>
      </c>
      <c r="B1202" s="14" t="n">
        <v>46217</v>
      </c>
      <c r="C1202" s="17" t="n">
        <v>142</v>
      </c>
      <c r="D1202" s="21" t="n">
        <v>10030042</v>
      </c>
      <c r="E1202" s="28">
        <f>IFERROR(VLOOKUP(D1202,'أرصدة المخزن'!$A:$E,3,0),"")</f>
        <v/>
      </c>
      <c r="F1202" s="28">
        <f>IFERROR(VLOOKUP(D1202,'أرصدة المخزن'!$A:$H,4,0),"")</f>
        <v/>
      </c>
      <c r="G1202" s="17" t="n">
        <v>20</v>
      </c>
      <c r="H1202" s="102" t="inlineStr">
        <is>
          <t>إضافة</t>
        </is>
      </c>
      <c r="I1202" s="13" t="inlineStr">
        <is>
          <t xml:space="preserve">وارد لاين مشتريات </t>
        </is>
      </c>
    </row>
    <row r="1203" ht="24.75" customHeight="1" s="138">
      <c r="A1203" s="13" t="n">
        <v>1197</v>
      </c>
      <c r="B1203" s="14" t="n">
        <v>46217</v>
      </c>
      <c r="C1203" s="17" t="n">
        <v>142</v>
      </c>
      <c r="D1203" s="21" t="n">
        <v>10030044</v>
      </c>
      <c r="E1203" s="28">
        <f>IFERROR(VLOOKUP(D1203,'أرصدة المخزن'!$A:$E,3,0),"")</f>
        <v/>
      </c>
      <c r="F1203" s="28">
        <f>IFERROR(VLOOKUP(D1203,'أرصدة المخزن'!$A:$H,4,0),"")</f>
        <v/>
      </c>
      <c r="G1203" s="17" t="n">
        <v>10</v>
      </c>
      <c r="H1203" s="102" t="inlineStr">
        <is>
          <t>إضافة</t>
        </is>
      </c>
      <c r="I1203" s="13" t="inlineStr">
        <is>
          <t xml:space="preserve">وارد لاين مشتريات </t>
        </is>
      </c>
    </row>
    <row r="1204" ht="24.75" customHeight="1" s="138">
      <c r="A1204" s="13" t="n">
        <v>1198</v>
      </c>
      <c r="B1204" s="14" t="n">
        <v>46217</v>
      </c>
      <c r="C1204" s="17" t="n">
        <v>142</v>
      </c>
      <c r="D1204" s="21" t="n">
        <v>10030002</v>
      </c>
      <c r="E1204" s="28">
        <f>IFERROR(VLOOKUP(D1204,'أرصدة المخزن'!$A:$E,3,0),"")</f>
        <v/>
      </c>
      <c r="F1204" s="28">
        <f>IFERROR(VLOOKUP(D1204,'أرصدة المخزن'!$A:$H,4,0),"")</f>
        <v/>
      </c>
      <c r="G1204" s="38" t="n">
        <v>2400</v>
      </c>
      <c r="H1204" s="102" t="inlineStr">
        <is>
          <t>إضافة</t>
        </is>
      </c>
      <c r="I1204" s="13" t="inlineStr">
        <is>
          <t xml:space="preserve">وارد لاين مشتريات </t>
        </is>
      </c>
    </row>
    <row r="1205" ht="24.75" customHeight="1" s="138">
      <c r="A1205" s="13" t="n">
        <v>1199</v>
      </c>
      <c r="B1205" s="14" t="n">
        <v>46219</v>
      </c>
      <c r="C1205" s="17" t="n">
        <v>143</v>
      </c>
      <c r="D1205" s="21" t="n">
        <v>10130002</v>
      </c>
      <c r="E1205" s="28">
        <f>IFERROR(VLOOKUP(D1205,'أرصدة المخزن'!$A:$E,3,0),"")</f>
        <v/>
      </c>
      <c r="F1205" s="28">
        <f>IFERROR(VLOOKUP(D1205,'أرصدة المخزن'!$A:$H,4,0),"")</f>
        <v/>
      </c>
      <c r="G1205" s="38" t="n">
        <v>1</v>
      </c>
      <c r="H1205" s="102" t="inlineStr">
        <is>
          <t>إضافة</t>
        </is>
      </c>
      <c r="I1205" s="13" t="inlineStr">
        <is>
          <t>مستعمل وارد من التشغيل</t>
        </is>
      </c>
    </row>
    <row r="1206" ht="24.75" customHeight="1" s="138">
      <c r="A1206" s="13" t="n">
        <v>1200</v>
      </c>
      <c r="B1206" s="14" t="n">
        <v>46219</v>
      </c>
      <c r="C1206" s="17" t="n">
        <v>143</v>
      </c>
      <c r="D1206" s="21" t="n">
        <v>10130001</v>
      </c>
      <c r="E1206" s="28">
        <f>IFERROR(VLOOKUP(D1206,'أرصدة المخزن'!$A:$E,3,0),"")</f>
        <v/>
      </c>
      <c r="F1206" s="28">
        <f>IFERROR(VLOOKUP(D1206,'أرصدة المخزن'!$A:$H,4,0),"")</f>
        <v/>
      </c>
      <c r="G1206" s="38" t="n">
        <v>2</v>
      </c>
      <c r="H1206" s="102" t="inlineStr">
        <is>
          <t>إضافة</t>
        </is>
      </c>
      <c r="I1206" s="13" t="inlineStr">
        <is>
          <t>مستعمل وارد من التشغيل</t>
        </is>
      </c>
    </row>
    <row r="1207" ht="24.75" customHeight="1" s="138">
      <c r="A1207" s="13" t="n">
        <v>1201</v>
      </c>
      <c r="B1207" s="14" t="n">
        <v>46219</v>
      </c>
      <c r="C1207" s="17" t="n">
        <v>144</v>
      </c>
      <c r="D1207" s="21" t="n">
        <v>10030052</v>
      </c>
      <c r="E1207" s="28">
        <f>IFERROR(VLOOKUP(D1207,'أرصدة المخزن'!$A:$E,3,0),"")</f>
        <v/>
      </c>
      <c r="F1207" s="28">
        <f>IFERROR(VLOOKUP(D1207,'أرصدة المخزن'!$A:$H,4,0),"")</f>
        <v/>
      </c>
      <c r="G1207" s="38" t="n">
        <v>4</v>
      </c>
      <c r="H1207" s="102" t="inlineStr">
        <is>
          <t>إضافة</t>
        </is>
      </c>
      <c r="I1207" s="13" t="inlineStr">
        <is>
          <t xml:space="preserve">وارد لاين مشتريات </t>
        </is>
      </c>
    </row>
    <row r="1208" ht="24.75" customHeight="1" s="138">
      <c r="A1208" s="13" t="n">
        <v>1202</v>
      </c>
      <c r="B1208" s="14" t="n">
        <v>46219</v>
      </c>
      <c r="C1208" s="17" t="n">
        <v>144</v>
      </c>
      <c r="D1208" s="21" t="n">
        <v>10020050</v>
      </c>
      <c r="E1208" s="28">
        <f>IFERROR(VLOOKUP(D1208,'أرصدة المخزن'!$A:$E,3,0),"")</f>
        <v/>
      </c>
      <c r="F1208" s="28">
        <f>IFERROR(VLOOKUP(D1208,'أرصدة المخزن'!$A:$H,4,0),"")</f>
        <v/>
      </c>
      <c r="G1208" s="38" t="n">
        <v>2</v>
      </c>
      <c r="H1208" s="102" t="inlineStr">
        <is>
          <t>إضافة</t>
        </is>
      </c>
      <c r="I1208" s="13" t="inlineStr">
        <is>
          <t xml:space="preserve">وارد لاين مشتريات </t>
        </is>
      </c>
    </row>
    <row r="1209" ht="24.75" customHeight="1" s="138">
      <c r="A1209" s="13" t="n">
        <v>1203</v>
      </c>
      <c r="B1209" s="14" t="n">
        <v>46219</v>
      </c>
      <c r="C1209" s="17" t="n">
        <v>144</v>
      </c>
      <c r="D1209" s="21" t="n">
        <v>10020066</v>
      </c>
      <c r="E1209" s="28">
        <f>IFERROR(VLOOKUP(D1209,'أرصدة المخزن'!$A:$E,3,0),"")</f>
        <v/>
      </c>
      <c r="F1209" s="28">
        <f>IFERROR(VLOOKUP(D1209,'أرصدة المخزن'!$A:$H,4,0),"")</f>
        <v/>
      </c>
      <c r="G1209" s="38" t="n">
        <v>1</v>
      </c>
      <c r="H1209" s="102" t="inlineStr">
        <is>
          <t>إضافة</t>
        </is>
      </c>
      <c r="I1209" s="13" t="inlineStr">
        <is>
          <t xml:space="preserve">وارد لاين مشتريات </t>
        </is>
      </c>
    </row>
    <row r="1210" ht="24.75" customHeight="1" s="138">
      <c r="A1210" s="13" t="n">
        <v>1204</v>
      </c>
      <c r="B1210" s="14" t="n">
        <v>46219</v>
      </c>
      <c r="C1210" s="17" t="n">
        <v>144</v>
      </c>
      <c r="D1210" s="21" t="n">
        <v>10020012</v>
      </c>
      <c r="E1210" s="28">
        <f>IFERROR(VLOOKUP(D1210,'أرصدة المخزن'!$A:$E,3,0),"")</f>
        <v/>
      </c>
      <c r="F1210" s="28">
        <f>IFERROR(VLOOKUP(D1210,'أرصدة المخزن'!$A:$H,4,0),"")</f>
        <v/>
      </c>
      <c r="G1210" s="38" t="n">
        <v>4</v>
      </c>
      <c r="H1210" s="102" t="inlineStr">
        <is>
          <t>إضافة</t>
        </is>
      </c>
      <c r="I1210" s="13" t="inlineStr">
        <is>
          <t xml:space="preserve">وارد لاين مشتريات </t>
        </is>
      </c>
    </row>
    <row r="1211" ht="24.75" customHeight="1" s="138">
      <c r="A1211" s="13" t="n">
        <v>1205</v>
      </c>
      <c r="B1211" s="14" t="n">
        <v>46219</v>
      </c>
      <c r="C1211" s="17" t="n">
        <v>144</v>
      </c>
      <c r="D1211" s="21" t="n">
        <v>10170063</v>
      </c>
      <c r="E1211" s="28">
        <f>IFERROR(VLOOKUP(D1211,'أرصدة المخزن'!$A:$E,3,0),"")</f>
        <v/>
      </c>
      <c r="F1211" s="28">
        <f>IFERROR(VLOOKUP(D1211,'أرصدة المخزن'!$A:$H,4,0),"")</f>
        <v/>
      </c>
      <c r="G1211" s="38" t="n">
        <v>1</v>
      </c>
      <c r="H1211" s="102" t="inlineStr">
        <is>
          <t>إضافة</t>
        </is>
      </c>
      <c r="I1211" s="13" t="inlineStr">
        <is>
          <t xml:space="preserve">وارد لاين مشتريات </t>
        </is>
      </c>
    </row>
    <row r="1212" ht="24.75" customHeight="1" s="138">
      <c r="A1212" s="13" t="n">
        <v>1206</v>
      </c>
      <c r="B1212" s="14" t="n">
        <v>46219</v>
      </c>
      <c r="C1212" s="17" t="n">
        <v>144</v>
      </c>
      <c r="D1212" s="21" t="n">
        <v>10020002</v>
      </c>
      <c r="E1212" s="28">
        <f>IFERROR(VLOOKUP(D1212,'أرصدة المخزن'!$A:$E,3,0),"")</f>
        <v/>
      </c>
      <c r="F1212" s="28">
        <f>IFERROR(VLOOKUP(D1212,'أرصدة المخزن'!$A:$H,4,0),"")</f>
        <v/>
      </c>
      <c r="G1212" s="38" t="n">
        <v>6</v>
      </c>
      <c r="H1212" s="102" t="inlineStr">
        <is>
          <t>إضافة</t>
        </is>
      </c>
      <c r="I1212" s="13" t="inlineStr">
        <is>
          <t xml:space="preserve">وارد لاين مشتريات </t>
        </is>
      </c>
    </row>
    <row r="1213" ht="24.75" customHeight="1" s="138">
      <c r="A1213" s="13" t="n">
        <v>1207</v>
      </c>
      <c r="B1213" s="14" t="n">
        <v>46219</v>
      </c>
      <c r="C1213" s="17" t="n">
        <v>144</v>
      </c>
      <c r="D1213" s="21" t="n">
        <v>10020046</v>
      </c>
      <c r="E1213" s="28">
        <f>IFERROR(VLOOKUP(D1213,'أرصدة المخزن'!$A:$E,3,0),"")</f>
        <v/>
      </c>
      <c r="F1213" s="28">
        <f>IFERROR(VLOOKUP(D1213,'أرصدة المخزن'!$A:$H,4,0),"")</f>
        <v/>
      </c>
      <c r="G1213" s="38" t="n">
        <v>2</v>
      </c>
      <c r="H1213" s="102" t="inlineStr">
        <is>
          <t>إضافة</t>
        </is>
      </c>
      <c r="I1213" s="13" t="inlineStr">
        <is>
          <t xml:space="preserve">وارد لاين مشتريات </t>
        </is>
      </c>
    </row>
    <row r="1214" ht="24.75" customHeight="1" s="138">
      <c r="A1214" s="13" t="n">
        <v>1208</v>
      </c>
      <c r="B1214" s="14" t="n">
        <v>46219</v>
      </c>
      <c r="C1214" s="17" t="n">
        <v>145</v>
      </c>
      <c r="D1214" s="21" t="n">
        <v>10020023</v>
      </c>
      <c r="E1214" s="28">
        <f>IFERROR(VLOOKUP(D1214,'أرصدة المخزن'!$A:$E,3,0),"")</f>
        <v/>
      </c>
      <c r="F1214" s="28">
        <f>IFERROR(VLOOKUP(D1214,'أرصدة المخزن'!$A:$H,4,0),"")</f>
        <v/>
      </c>
      <c r="G1214" s="38" t="n">
        <v>2</v>
      </c>
      <c r="H1214" s="102" t="inlineStr">
        <is>
          <t>إضافة</t>
        </is>
      </c>
      <c r="I1214" s="13" t="inlineStr">
        <is>
          <t xml:space="preserve">وارد لاين مشتريات </t>
        </is>
      </c>
    </row>
    <row r="1215" ht="24.75" customHeight="1" s="138">
      <c r="A1215" s="13" t="n">
        <v>1209</v>
      </c>
      <c r="B1215" s="14" t="n">
        <v>46219</v>
      </c>
      <c r="C1215" s="17" t="n">
        <v>145</v>
      </c>
      <c r="D1215" s="21" t="n">
        <v>10020071</v>
      </c>
      <c r="E1215" s="28">
        <f>IFERROR(VLOOKUP(D1215,'أرصدة المخزن'!$A:$E,3,0),"")</f>
        <v/>
      </c>
      <c r="F1215" s="28">
        <f>IFERROR(VLOOKUP(D1215,'أرصدة المخزن'!$A:$H,4,0),"")</f>
        <v/>
      </c>
      <c r="G1215" s="38" t="n">
        <v>1</v>
      </c>
      <c r="H1215" s="102" t="inlineStr">
        <is>
          <t>إضافة</t>
        </is>
      </c>
      <c r="I1215" s="13" t="inlineStr">
        <is>
          <t xml:space="preserve">وارد لاين مشتريات </t>
        </is>
      </c>
    </row>
    <row r="1216" ht="24.75" customHeight="1" s="138">
      <c r="A1216" s="13" t="n">
        <v>1210</v>
      </c>
      <c r="B1216" s="14" t="n">
        <v>46219</v>
      </c>
      <c r="C1216" s="17" t="n">
        <v>145</v>
      </c>
      <c r="D1216" s="21" t="n">
        <v>10020031</v>
      </c>
      <c r="E1216" s="28">
        <f>IFERROR(VLOOKUP(D1216,'أرصدة المخزن'!$A:$E,3,0),"")</f>
        <v/>
      </c>
      <c r="F1216" s="28">
        <f>IFERROR(VLOOKUP(D1216,'أرصدة المخزن'!$A:$H,4,0),"")</f>
        <v/>
      </c>
      <c r="G1216" s="38" t="n">
        <v>5</v>
      </c>
      <c r="H1216" s="102" t="inlineStr">
        <is>
          <t>إضافة</t>
        </is>
      </c>
      <c r="I1216" s="13" t="inlineStr">
        <is>
          <t xml:space="preserve">وارد لاين مشتريات </t>
        </is>
      </c>
    </row>
    <row r="1217" ht="24.75" customHeight="1" s="138">
      <c r="A1217" s="13" t="n">
        <v>1211</v>
      </c>
      <c r="B1217" s="14" t="n">
        <v>46219</v>
      </c>
      <c r="C1217" s="17" t="n">
        <v>145</v>
      </c>
      <c r="D1217" s="21" t="n">
        <v>10020053</v>
      </c>
      <c r="E1217" s="28">
        <f>IFERROR(VLOOKUP(D1217,'أرصدة المخزن'!$A:$E,3,0),"")</f>
        <v/>
      </c>
      <c r="F1217" s="28">
        <f>IFERROR(VLOOKUP(D1217,'أرصدة المخزن'!$A:$H,4,0),"")</f>
        <v/>
      </c>
      <c r="G1217" s="38" t="n">
        <v>3</v>
      </c>
      <c r="H1217" s="102" t="inlineStr">
        <is>
          <t>إضافة</t>
        </is>
      </c>
      <c r="I1217" s="13" t="inlineStr">
        <is>
          <t xml:space="preserve">وارد لاين مشتريات </t>
        </is>
      </c>
    </row>
    <row r="1218" ht="24.75" customHeight="1" s="138">
      <c r="A1218" s="13" t="n">
        <v>1212</v>
      </c>
      <c r="B1218" s="14" t="n">
        <v>46219</v>
      </c>
      <c r="C1218" s="17" t="n">
        <v>145</v>
      </c>
      <c r="D1218" s="21" t="n">
        <v>10020032</v>
      </c>
      <c r="E1218" s="28">
        <f>IFERROR(VLOOKUP(D1218,'أرصدة المخزن'!$A:$E,3,0),"")</f>
        <v/>
      </c>
      <c r="F1218" s="28">
        <f>IFERROR(VLOOKUP(D1218,'أرصدة المخزن'!$A:$H,4,0),"")</f>
        <v/>
      </c>
      <c r="G1218" s="38" t="n">
        <v>3</v>
      </c>
      <c r="H1218" s="102" t="inlineStr">
        <is>
          <t>إضافة</t>
        </is>
      </c>
      <c r="I1218" s="13" t="inlineStr">
        <is>
          <t xml:space="preserve">وارد لاين مشتريات </t>
        </is>
      </c>
    </row>
    <row r="1219" ht="24.75" customHeight="1" s="138">
      <c r="A1219" s="13" t="n">
        <v>1213</v>
      </c>
      <c r="B1219" s="14" t="n">
        <v>46219</v>
      </c>
      <c r="C1219" s="17" t="n">
        <v>146</v>
      </c>
      <c r="D1219" s="21" t="n">
        <v>10170071</v>
      </c>
      <c r="E1219" s="28">
        <f>IFERROR(VLOOKUP(D1219,'أرصدة المخزن'!$A:$E,3,0),"")</f>
        <v/>
      </c>
      <c r="F1219" s="28">
        <f>IFERROR(VLOOKUP(D1219,'أرصدة المخزن'!$A:$H,4,0),"")</f>
        <v/>
      </c>
      <c r="G1219" s="38" t="n">
        <v>1</v>
      </c>
      <c r="H1219" s="102" t="inlineStr">
        <is>
          <t>إضافة</t>
        </is>
      </c>
      <c r="I1219" s="13" t="inlineStr">
        <is>
          <t xml:space="preserve">وارد لاين مشتريات </t>
        </is>
      </c>
    </row>
    <row r="1220" ht="24.75" customHeight="1" s="138">
      <c r="A1220" s="13" t="n">
        <v>1214</v>
      </c>
      <c r="B1220" s="14" t="n">
        <v>46219</v>
      </c>
      <c r="C1220" s="17" t="n">
        <v>146</v>
      </c>
      <c r="D1220" s="21" t="n">
        <v>10170060</v>
      </c>
      <c r="E1220" s="28">
        <f>IFERROR(VLOOKUP(D1220,'أرصدة المخزن'!$A:$E,3,0),"")</f>
        <v/>
      </c>
      <c r="F1220" s="28">
        <f>IFERROR(VLOOKUP(D1220,'أرصدة المخزن'!$A:$H,4,0),"")</f>
        <v/>
      </c>
      <c r="G1220" s="38" t="n">
        <v>1</v>
      </c>
      <c r="H1220" s="102" t="inlineStr">
        <is>
          <t>إضافة</t>
        </is>
      </c>
      <c r="I1220" s="13" t="inlineStr">
        <is>
          <t xml:space="preserve">وارد لاين مشتريات </t>
        </is>
      </c>
    </row>
    <row r="1221" ht="24.75" customHeight="1" s="138">
      <c r="A1221" s="13" t="n">
        <v>1215</v>
      </c>
      <c r="B1221" s="14" t="n">
        <v>46219</v>
      </c>
      <c r="C1221" s="17" t="n">
        <v>146</v>
      </c>
      <c r="D1221" s="21" t="n">
        <v>10060002</v>
      </c>
      <c r="E1221" s="28">
        <f>IFERROR(VLOOKUP(D1221,'أرصدة المخزن'!$A:$E,3,0),"")</f>
        <v/>
      </c>
      <c r="F1221" s="28">
        <f>IFERROR(VLOOKUP(D1221,'أرصدة المخزن'!$A:$H,4,0),"")</f>
        <v/>
      </c>
      <c r="G1221" s="38" t="n">
        <v>1</v>
      </c>
      <c r="H1221" s="102" t="inlineStr">
        <is>
          <t>إضافة</t>
        </is>
      </c>
      <c r="I1221" s="13" t="inlineStr">
        <is>
          <t xml:space="preserve">وارد لاين مشتريات </t>
        </is>
      </c>
    </row>
    <row r="1222" ht="24.75" customHeight="1" s="138">
      <c r="A1222" s="13" t="n">
        <v>1216</v>
      </c>
      <c r="B1222" s="14" t="n">
        <v>46221</v>
      </c>
      <c r="C1222" s="17" t="n">
        <v>147</v>
      </c>
      <c r="D1222" s="21" t="n">
        <v>10050002</v>
      </c>
      <c r="E1222" s="28">
        <f>IFERROR(VLOOKUP(D1222,'أرصدة المخزن'!$A:$E,3,0),"")</f>
        <v/>
      </c>
      <c r="F1222" s="28">
        <f>IFERROR(VLOOKUP(D1222,'أرصدة المخزن'!$A:$H,4,0),"")</f>
        <v/>
      </c>
      <c r="G1222" s="38" t="n">
        <v>20</v>
      </c>
      <c r="H1222" s="102" t="inlineStr">
        <is>
          <t>إضافة</t>
        </is>
      </c>
      <c r="I1222" s="13" t="inlineStr">
        <is>
          <t>وارد كايرو للنظافة</t>
        </is>
      </c>
    </row>
    <row r="1223" ht="24.75" customHeight="1" s="138">
      <c r="A1223" s="13" t="n">
        <v>1217</v>
      </c>
      <c r="B1223" s="14" t="n">
        <v>46221</v>
      </c>
      <c r="C1223" s="17" t="n">
        <v>148</v>
      </c>
      <c r="D1223" s="21" t="n">
        <v>10020031</v>
      </c>
      <c r="E1223" s="28">
        <f>IFERROR(VLOOKUP(D1223,'أرصدة المخزن'!$A:$E,3,0),"")</f>
        <v/>
      </c>
      <c r="F1223" s="28">
        <f>IFERROR(VLOOKUP(D1223,'أرصدة المخزن'!$A:$H,4,0),"")</f>
        <v/>
      </c>
      <c r="G1223" s="38" t="n">
        <v>4</v>
      </c>
      <c r="H1223" s="102" t="inlineStr">
        <is>
          <t>إضافة</t>
        </is>
      </c>
      <c r="I1223" s="13" t="inlineStr">
        <is>
          <t xml:space="preserve">وارد لاين مشتريات </t>
        </is>
      </c>
    </row>
    <row r="1224" ht="24.75" customHeight="1" s="138">
      <c r="A1224" s="13" t="n">
        <v>1218</v>
      </c>
      <c r="B1224" s="14" t="n">
        <v>46221</v>
      </c>
      <c r="C1224" s="17" t="n">
        <v>148</v>
      </c>
      <c r="D1224" s="21" t="n">
        <v>10170063</v>
      </c>
      <c r="E1224" s="28">
        <f>IFERROR(VLOOKUP(D1224,'أرصدة المخزن'!$A:$E,3,0),"")</f>
        <v/>
      </c>
      <c r="F1224" s="28">
        <f>IFERROR(VLOOKUP(D1224,'أرصدة المخزن'!$A:$H,4,0),"")</f>
        <v/>
      </c>
      <c r="G1224" s="38" t="n">
        <v>1</v>
      </c>
      <c r="H1224" s="102" t="inlineStr">
        <is>
          <t>إضافة</t>
        </is>
      </c>
      <c r="I1224" s="13" t="inlineStr">
        <is>
          <t xml:space="preserve">وارد لاين مشتريات </t>
        </is>
      </c>
    </row>
    <row r="1225" ht="24.75" customHeight="1" s="138">
      <c r="A1225" s="13" t="n">
        <v>1219</v>
      </c>
      <c r="B1225" s="14" t="n">
        <v>46221</v>
      </c>
      <c r="C1225" s="17" t="n">
        <v>148</v>
      </c>
      <c r="D1225" s="21" t="n">
        <v>10020032</v>
      </c>
      <c r="E1225" s="28">
        <f>IFERROR(VLOOKUP(D1225,'أرصدة المخزن'!$A:$E,3,0),"")</f>
        <v/>
      </c>
      <c r="F1225" s="28">
        <f>IFERROR(VLOOKUP(D1225,'أرصدة المخزن'!$A:$H,4,0),"")</f>
        <v/>
      </c>
      <c r="G1225" s="38" t="n">
        <v>2</v>
      </c>
      <c r="H1225" s="102" t="inlineStr">
        <is>
          <t>إضافة</t>
        </is>
      </c>
      <c r="I1225" s="13" t="inlineStr">
        <is>
          <t xml:space="preserve">وارد لاين مشتريات </t>
        </is>
      </c>
    </row>
    <row r="1226" ht="24.75" customHeight="1" s="138">
      <c r="A1226" s="13" t="n">
        <v>1220</v>
      </c>
      <c r="B1226" s="14" t="n">
        <v>46221</v>
      </c>
      <c r="C1226" s="17" t="n">
        <v>149</v>
      </c>
      <c r="D1226" s="21" t="n">
        <v>10010150</v>
      </c>
      <c r="E1226" s="28">
        <f>IFERROR(VLOOKUP(D1226,'أرصدة المخزن'!$A:$E,3,0),"")</f>
        <v/>
      </c>
      <c r="F1226" s="28">
        <f>IFERROR(VLOOKUP(D1226,'أرصدة المخزن'!$A:$H,4,0),"")</f>
        <v/>
      </c>
      <c r="G1226" s="38" t="n">
        <v>300</v>
      </c>
      <c r="H1226" s="102" t="inlineStr">
        <is>
          <t>إضافة</t>
        </is>
      </c>
      <c r="I1226" s="13" t="inlineStr">
        <is>
          <t>وارد ذاكالم  مشتريات</t>
        </is>
      </c>
    </row>
    <row r="1227" ht="24.75" customHeight="1" s="138">
      <c r="A1227" s="13" t="n">
        <v>1221</v>
      </c>
      <c r="B1227" s="14" t="n">
        <v>46222</v>
      </c>
      <c r="C1227" s="17" t="n">
        <v>150</v>
      </c>
      <c r="D1227" s="21" t="n">
        <v>10170071</v>
      </c>
      <c r="E1227" s="28">
        <f>IFERROR(VLOOKUP(D1227,'أرصدة المخزن'!$A:$E,3,0),"")</f>
        <v/>
      </c>
      <c r="F1227" s="28">
        <f>IFERROR(VLOOKUP(D1227,'أرصدة المخزن'!$A:$H,4,0),"")</f>
        <v/>
      </c>
      <c r="G1227" s="38" t="n">
        <v>2</v>
      </c>
      <c r="H1227" s="102" t="inlineStr">
        <is>
          <t>إضافة</t>
        </is>
      </c>
      <c r="I1227" s="13" t="n"/>
    </row>
    <row r="1228" ht="24.75" customHeight="1" s="138">
      <c r="A1228" s="13" t="n">
        <v>1222</v>
      </c>
      <c r="B1228" s="14" t="n">
        <v>46222</v>
      </c>
      <c r="C1228" s="17" t="n">
        <v>150</v>
      </c>
      <c r="D1228" s="21" t="n">
        <v>10060002</v>
      </c>
      <c r="E1228" s="28">
        <f>IFERROR(VLOOKUP(D1228,'أرصدة المخزن'!$A:$E,3,0),"")</f>
        <v/>
      </c>
      <c r="F1228" s="28">
        <f>IFERROR(VLOOKUP(D1228,'أرصدة المخزن'!$A:$H,4,0),"")</f>
        <v/>
      </c>
      <c r="G1228" s="38" t="n">
        <v>1</v>
      </c>
      <c r="H1228" s="102" t="inlineStr">
        <is>
          <t>إضافة</t>
        </is>
      </c>
      <c r="I1228" s="13" t="n"/>
    </row>
    <row r="1229" ht="24.75" customHeight="1" s="138">
      <c r="A1229" s="13" t="n">
        <v>1223</v>
      </c>
      <c r="B1229" s="14" t="n">
        <v>46222</v>
      </c>
      <c r="C1229" s="17" t="n">
        <v>151</v>
      </c>
      <c r="D1229" s="21" t="n">
        <v>10010039</v>
      </c>
      <c r="E1229" s="28">
        <f>IFERROR(VLOOKUP(D1229,'أرصدة المخزن'!$A:$E,3,0),"")</f>
        <v/>
      </c>
      <c r="F1229" s="28">
        <f>IFERROR(VLOOKUP(D1229,'أرصدة المخزن'!$A:$H,4,0),"")</f>
        <v/>
      </c>
      <c r="G1229" s="38" t="n">
        <v>15</v>
      </c>
      <c r="H1229" s="102" t="inlineStr">
        <is>
          <t>إضافة</t>
        </is>
      </c>
      <c r="I1229" s="13" t="inlineStr">
        <is>
          <t>مستعمل وارد من التشغيل</t>
        </is>
      </c>
    </row>
    <row r="1230" ht="24.75" customHeight="1" s="138">
      <c r="A1230" s="13" t="n">
        <v>1224</v>
      </c>
      <c r="B1230" s="14" t="n">
        <v>46222</v>
      </c>
      <c r="C1230" s="17" t="n">
        <v>151</v>
      </c>
      <c r="D1230" s="21" t="n">
        <v>10010038</v>
      </c>
      <c r="E1230" s="28">
        <f>IFERROR(VLOOKUP(D1230,'أرصدة المخزن'!$A:$E,3,0),"")</f>
        <v/>
      </c>
      <c r="F1230" s="28">
        <f>IFERROR(VLOOKUP(D1230,'أرصدة المخزن'!$A:$H,4,0),"")</f>
        <v/>
      </c>
      <c r="G1230" s="38" t="n">
        <v>13</v>
      </c>
      <c r="H1230" s="102" t="inlineStr">
        <is>
          <t>إضافة</t>
        </is>
      </c>
      <c r="I1230" s="13" t="inlineStr">
        <is>
          <t>مستعمل وارد من التشغيل</t>
        </is>
      </c>
    </row>
    <row r="1231" ht="24.75" customHeight="1" s="138">
      <c r="A1231" s="13" t="n">
        <v>1225</v>
      </c>
      <c r="B1231" s="14" t="n">
        <v>46222</v>
      </c>
      <c r="C1231" s="17" t="n">
        <v>152</v>
      </c>
      <c r="D1231" s="21" t="n">
        <v>10070019</v>
      </c>
      <c r="E1231" s="28">
        <f>IFERROR(VLOOKUP(D1231,'أرصدة المخزن'!$A:$E,3,0),"")</f>
        <v/>
      </c>
      <c r="F1231" s="28">
        <f>IFERROR(VLOOKUP(D1231,'أرصدة المخزن'!$A:$H,4,0),"")</f>
        <v/>
      </c>
      <c r="G1231" s="38" t="n">
        <v>2</v>
      </c>
      <c r="H1231" s="102" t="inlineStr">
        <is>
          <t>إضافة</t>
        </is>
      </c>
      <c r="I1231" s="13" t="inlineStr">
        <is>
          <t>وارد من التشغيل</t>
        </is>
      </c>
    </row>
    <row r="1232" ht="24.75" customHeight="1" s="138">
      <c r="A1232" s="13" t="n">
        <v>1226</v>
      </c>
      <c r="B1232" s="14" t="n">
        <v>46222</v>
      </c>
      <c r="C1232" s="17" t="n">
        <v>152</v>
      </c>
      <c r="D1232" s="21" t="n">
        <v>10090006</v>
      </c>
      <c r="E1232" s="28">
        <f>IFERROR(VLOOKUP(D1232,'أرصدة المخزن'!$A:$E,3,0),"")</f>
        <v/>
      </c>
      <c r="F1232" s="28">
        <f>IFERROR(VLOOKUP(D1232,'أرصدة المخزن'!$A:$H,4,0),"")</f>
        <v/>
      </c>
      <c r="G1232" s="38" t="n">
        <v>2</v>
      </c>
      <c r="H1232" s="102" t="inlineStr">
        <is>
          <t>إضافة</t>
        </is>
      </c>
      <c r="I1232" s="13" t="inlineStr">
        <is>
          <t>وارد من التشغيل</t>
        </is>
      </c>
    </row>
    <row r="1233" ht="24.75" customHeight="1" s="138">
      <c r="A1233" s="13" t="n">
        <v>1227</v>
      </c>
      <c r="B1233" s="14" t="n">
        <v>46222</v>
      </c>
      <c r="C1233" s="17" t="n">
        <v>152</v>
      </c>
      <c r="D1233" s="21" t="n">
        <v>10010153</v>
      </c>
      <c r="E1233" s="28">
        <f>IFERROR(VLOOKUP(D1233,'أرصدة المخزن'!$A:$E,3,0),"")</f>
        <v/>
      </c>
      <c r="F1233" s="28">
        <f>IFERROR(VLOOKUP(D1233,'أرصدة المخزن'!$A:$H,4,0),"")</f>
        <v/>
      </c>
      <c r="G1233" s="38" t="n">
        <v>5</v>
      </c>
      <c r="H1233" s="102" t="inlineStr">
        <is>
          <t>إضافة</t>
        </is>
      </c>
      <c r="I1233" s="13" t="inlineStr">
        <is>
          <t>وارد من التشغيل</t>
        </is>
      </c>
    </row>
    <row r="1234" ht="24.75" customHeight="1" s="138">
      <c r="A1234" s="13" t="n">
        <v>1228</v>
      </c>
      <c r="B1234" s="14" t="n">
        <v>46223</v>
      </c>
      <c r="C1234" s="17" t="n">
        <v>153</v>
      </c>
      <c r="D1234" s="21" t="n">
        <v>10010109</v>
      </c>
      <c r="E1234" s="28">
        <f>IFERROR(VLOOKUP(D1234,'أرصدة المخزن'!$A:$E,3,0),"")</f>
        <v/>
      </c>
      <c r="F1234" s="28">
        <f>IFERROR(VLOOKUP(D1234,'أرصدة المخزن'!$A:$H,4,0),"")</f>
        <v/>
      </c>
      <c r="G1234" s="38" t="n">
        <v>4</v>
      </c>
      <c r="H1234" s="102" t="inlineStr">
        <is>
          <t>إضافة</t>
        </is>
      </c>
      <c r="I1234" s="13" t="inlineStr">
        <is>
          <t>وارد ذا كالم مشتريات</t>
        </is>
      </c>
    </row>
    <row r="1235" ht="24.75" customHeight="1" s="138">
      <c r="A1235" s="13" t="n">
        <v>1229</v>
      </c>
      <c r="B1235" s="14" t="n">
        <v>46224</v>
      </c>
      <c r="C1235" s="17" t="n">
        <v>154</v>
      </c>
      <c r="D1235" s="21" t="n">
        <v>10010152</v>
      </c>
      <c r="E1235" s="28">
        <f>IFERROR(VLOOKUP(D1235,'أرصدة المخزن'!$A:$E,3,0),"")</f>
        <v/>
      </c>
      <c r="F1235" s="28">
        <f>IFERROR(VLOOKUP(D1235,'أرصدة المخزن'!$A:$H,4,0),"")</f>
        <v/>
      </c>
      <c r="G1235" s="38" t="n">
        <v>16</v>
      </c>
      <c r="H1235" s="102" t="inlineStr">
        <is>
          <t>إضافة</t>
        </is>
      </c>
      <c r="I1235" s="13" t="inlineStr">
        <is>
          <t xml:space="preserve">وارد لاين مشتريات </t>
        </is>
      </c>
    </row>
    <row r="1236" ht="24.75" customHeight="1" s="138">
      <c r="A1236" s="13" t="n">
        <v>1230</v>
      </c>
      <c r="B1236" s="14" t="n">
        <v>46224</v>
      </c>
      <c r="C1236" s="17" t="n">
        <v>154</v>
      </c>
      <c r="D1236" s="21" t="n">
        <v>10010132</v>
      </c>
      <c r="E1236" s="28">
        <f>IFERROR(VLOOKUP(D1236,'أرصدة المخزن'!$A:$E,3,0),"")</f>
        <v/>
      </c>
      <c r="F1236" s="28">
        <f>IFERROR(VLOOKUP(D1236,'أرصدة المخزن'!$A:$H,4,0),"")</f>
        <v/>
      </c>
      <c r="G1236" s="38" t="n">
        <v>4</v>
      </c>
      <c r="H1236" s="102" t="inlineStr">
        <is>
          <t>إضافة</t>
        </is>
      </c>
      <c r="I1236" s="13" t="inlineStr">
        <is>
          <t xml:space="preserve">وارد لاين مشتريات </t>
        </is>
      </c>
    </row>
    <row r="1237" ht="24.75" customHeight="1" s="138">
      <c r="A1237" s="13" t="n">
        <v>1231</v>
      </c>
      <c r="B1237" s="14" t="n">
        <v>46224</v>
      </c>
      <c r="C1237" s="17" t="n">
        <v>154</v>
      </c>
      <c r="D1237" s="21" t="n">
        <v>10010131</v>
      </c>
      <c r="E1237" s="28">
        <f>IFERROR(VLOOKUP(D1237,'أرصدة المخزن'!$A:$E,3,0),"")</f>
        <v/>
      </c>
      <c r="F1237" s="28">
        <f>IFERROR(VLOOKUP(D1237,'أرصدة المخزن'!$A:$H,4,0),"")</f>
        <v/>
      </c>
      <c r="G1237" s="38" t="n">
        <v>4</v>
      </c>
      <c r="H1237" s="102" t="inlineStr">
        <is>
          <t>إضافة</t>
        </is>
      </c>
      <c r="I1237" s="13" t="inlineStr">
        <is>
          <t xml:space="preserve">وارد لاين مشتريات </t>
        </is>
      </c>
    </row>
    <row r="1238" ht="24.75" customHeight="1" s="138">
      <c r="A1238" s="13" t="n">
        <v>1232</v>
      </c>
      <c r="B1238" s="14" t="n">
        <v>46224</v>
      </c>
      <c r="C1238" s="17" t="n">
        <v>154</v>
      </c>
      <c r="D1238" s="21" t="n">
        <v>10010103</v>
      </c>
      <c r="E1238" s="28">
        <f>IFERROR(VLOOKUP(D1238,'أرصدة المخزن'!$A:$E,3,0),"")</f>
        <v/>
      </c>
      <c r="F1238" s="28">
        <f>IFERROR(VLOOKUP(D1238,'أرصدة المخزن'!$A:$H,4,0),"")</f>
        <v/>
      </c>
      <c r="G1238" s="38" t="n">
        <v>40</v>
      </c>
      <c r="H1238" s="102" t="inlineStr">
        <is>
          <t>إضافة</t>
        </is>
      </c>
      <c r="I1238" s="13" t="inlineStr">
        <is>
          <t xml:space="preserve">وارد لاين مشتريات </t>
        </is>
      </c>
    </row>
    <row r="1239" ht="24.75" customHeight="1" s="138">
      <c r="A1239" s="13" t="n">
        <v>1233</v>
      </c>
      <c r="B1239" s="14" t="n">
        <v>46224</v>
      </c>
      <c r="C1239" s="17" t="n">
        <v>154</v>
      </c>
      <c r="D1239" s="21" t="n">
        <v>10170039</v>
      </c>
      <c r="E1239" s="28">
        <f>IFERROR(VLOOKUP(D1239,'أرصدة المخزن'!$A:$E,3,0),"")</f>
        <v/>
      </c>
      <c r="F1239" s="28">
        <f>IFERROR(VLOOKUP(D1239,'أرصدة المخزن'!$A:$H,4,0),"")</f>
        <v/>
      </c>
      <c r="G1239" s="38" t="n">
        <v>20</v>
      </c>
      <c r="H1239" s="102" t="inlineStr">
        <is>
          <t>إضافة</t>
        </is>
      </c>
      <c r="I1239" s="13" t="inlineStr">
        <is>
          <t xml:space="preserve">وارد لاين مشتريات </t>
        </is>
      </c>
    </row>
    <row r="1240" ht="24.75" customHeight="1" s="138">
      <c r="A1240" s="13" t="n">
        <v>1234</v>
      </c>
      <c r="B1240" s="14" t="n">
        <v>46224</v>
      </c>
      <c r="C1240" s="17" t="n">
        <v>154</v>
      </c>
      <c r="D1240" s="21" t="n">
        <v>10010154</v>
      </c>
      <c r="E1240" s="28">
        <f>IFERROR(VLOOKUP(D1240,'أرصدة المخزن'!$A:$E,3,0),"")</f>
        <v/>
      </c>
      <c r="F1240" s="28">
        <f>IFERROR(VLOOKUP(D1240,'أرصدة المخزن'!$A:$H,4,0),"")</f>
        <v/>
      </c>
      <c r="G1240" s="38" t="n">
        <v>1</v>
      </c>
      <c r="H1240" s="102" t="inlineStr">
        <is>
          <t>إضافة</t>
        </is>
      </c>
      <c r="I1240" s="13" t="inlineStr">
        <is>
          <t xml:space="preserve">وارد لاين مشتريات </t>
        </is>
      </c>
    </row>
    <row r="1241" ht="24.75" customHeight="1" s="138">
      <c r="A1241" s="13" t="n">
        <v>1235</v>
      </c>
      <c r="B1241" s="14" t="n">
        <v>46224</v>
      </c>
      <c r="C1241" s="17" t="n">
        <v>154</v>
      </c>
      <c r="D1241" s="21" t="n">
        <v>10010153</v>
      </c>
      <c r="E1241" s="28">
        <f>IFERROR(VLOOKUP(D1241,'أرصدة المخزن'!$A:$E,3,0),"")</f>
        <v/>
      </c>
      <c r="F1241" s="28">
        <f>IFERROR(VLOOKUP(D1241,'أرصدة المخزن'!$A:$H,4,0),"")</f>
        <v/>
      </c>
      <c r="G1241" s="38" t="n">
        <v>5</v>
      </c>
      <c r="H1241" s="102" t="inlineStr">
        <is>
          <t>إضافة</t>
        </is>
      </c>
      <c r="I1241" s="13" t="inlineStr">
        <is>
          <t xml:space="preserve">وارد لاين مشتريات </t>
        </is>
      </c>
    </row>
    <row r="1242" ht="24.75" customHeight="1" s="138">
      <c r="A1242" s="13" t="n">
        <v>1236</v>
      </c>
      <c r="B1242" s="14" t="n">
        <v>46224</v>
      </c>
      <c r="C1242" s="17" t="n">
        <v>155</v>
      </c>
      <c r="D1242" s="21" t="n">
        <v>10170016</v>
      </c>
      <c r="E1242" s="28">
        <f>IFERROR(VLOOKUP(D1242,'أرصدة المخزن'!$A:$E,3,0),"")</f>
        <v/>
      </c>
      <c r="F1242" s="28">
        <f>IFERROR(VLOOKUP(D1242,'أرصدة المخزن'!$A:$H,4,0),"")</f>
        <v/>
      </c>
      <c r="G1242" s="38" t="n">
        <v>1</v>
      </c>
      <c r="H1242" s="102" t="inlineStr">
        <is>
          <t>إضافة</t>
        </is>
      </c>
      <c r="I1242" s="13" t="inlineStr">
        <is>
          <t xml:space="preserve">وارد لاين مشتريات </t>
        </is>
      </c>
    </row>
    <row r="1243" ht="24.75" customHeight="1" s="138">
      <c r="A1243" s="13" t="n">
        <v>1237</v>
      </c>
      <c r="B1243" s="14" t="n">
        <v>46224</v>
      </c>
      <c r="C1243" s="17" t="n">
        <v>155</v>
      </c>
      <c r="D1243" s="21" t="n">
        <v>10170019</v>
      </c>
      <c r="E1243" s="28">
        <f>IFERROR(VLOOKUP(D1243,'أرصدة المخزن'!$A:$E,3,0),"")</f>
        <v/>
      </c>
      <c r="F1243" s="28">
        <f>IFERROR(VLOOKUP(D1243,'أرصدة المخزن'!$A:$H,4,0),"")</f>
        <v/>
      </c>
      <c r="G1243" s="38" t="n">
        <v>1</v>
      </c>
      <c r="H1243" s="102" t="inlineStr">
        <is>
          <t>إضافة</t>
        </is>
      </c>
      <c r="I1243" s="13" t="inlineStr">
        <is>
          <t xml:space="preserve">وارد لاين مشتريات </t>
        </is>
      </c>
    </row>
    <row r="1244" ht="24.75" customHeight="1" s="138">
      <c r="A1244" s="13" t="n">
        <v>1238</v>
      </c>
      <c r="B1244" s="14" t="n">
        <v>46224</v>
      </c>
      <c r="C1244" s="17" t="n">
        <v>155</v>
      </c>
      <c r="D1244" s="21" t="n">
        <v>10100011</v>
      </c>
      <c r="E1244" s="28">
        <f>IFERROR(VLOOKUP(D1244,'أرصدة المخزن'!$A:$E,3,0),"")</f>
        <v/>
      </c>
      <c r="F1244" s="28">
        <f>IFERROR(VLOOKUP(D1244,'أرصدة المخزن'!$A:$H,4,0),"")</f>
        <v/>
      </c>
      <c r="G1244" s="38" t="n">
        <v>1</v>
      </c>
      <c r="H1244" s="102" t="inlineStr">
        <is>
          <t>إضافة</t>
        </is>
      </c>
      <c r="I1244" s="13" t="inlineStr">
        <is>
          <t xml:space="preserve">وارد لاين مشتريات </t>
        </is>
      </c>
    </row>
    <row r="1245" ht="24.75" customHeight="1" s="138">
      <c r="A1245" s="13" t="n">
        <v>1239</v>
      </c>
      <c r="B1245" s="14" t="n">
        <v>46224</v>
      </c>
      <c r="C1245" s="17" t="n">
        <v>155</v>
      </c>
      <c r="D1245" s="21" t="n">
        <v>10100010</v>
      </c>
      <c r="E1245" s="28">
        <f>IFERROR(VLOOKUP(D1245,'أرصدة المخزن'!$A:$E,3,0),"")</f>
        <v/>
      </c>
      <c r="F1245" s="28">
        <f>IFERROR(VLOOKUP(D1245,'أرصدة المخزن'!$A:$H,4,0),"")</f>
        <v/>
      </c>
      <c r="G1245" s="38" t="n">
        <v>2</v>
      </c>
      <c r="H1245" s="102" t="inlineStr">
        <is>
          <t>إضافة</t>
        </is>
      </c>
      <c r="I1245" s="13" t="inlineStr">
        <is>
          <t xml:space="preserve">وارد لاين مشتريات </t>
        </is>
      </c>
    </row>
    <row r="1246" ht="24.75" customHeight="1" s="138">
      <c r="A1246" s="13" t="n">
        <v>1240</v>
      </c>
      <c r="B1246" s="14" t="n">
        <v>46224</v>
      </c>
      <c r="C1246" s="17" t="n">
        <v>155</v>
      </c>
      <c r="D1246" s="21" t="n">
        <v>10060018</v>
      </c>
      <c r="E1246" s="28">
        <f>IFERROR(VLOOKUP(D1246,'أرصدة المخزن'!$A:$E,3,0),"")</f>
        <v/>
      </c>
      <c r="F1246" s="28">
        <f>IFERROR(VLOOKUP(D1246,'أرصدة المخزن'!$A:$H,4,0),"")</f>
        <v/>
      </c>
      <c r="G1246" s="38" t="n">
        <v>1</v>
      </c>
      <c r="H1246" s="102" t="inlineStr">
        <is>
          <t>إضافة</t>
        </is>
      </c>
      <c r="I1246" s="13" t="inlineStr">
        <is>
          <t xml:space="preserve">وارد لاين مشتريات </t>
        </is>
      </c>
    </row>
    <row r="1247" ht="24.75" customHeight="1" s="138">
      <c r="A1247" s="13" t="n">
        <v>1241</v>
      </c>
      <c r="B1247" s="14" t="n">
        <v>46224</v>
      </c>
      <c r="C1247" s="17" t="n">
        <v>155</v>
      </c>
      <c r="D1247" s="21" t="n">
        <v>10060019</v>
      </c>
      <c r="E1247" s="28">
        <f>IFERROR(VLOOKUP(D1247,'أرصدة المخزن'!$A:$E,3,0),"")</f>
        <v/>
      </c>
      <c r="F1247" s="28">
        <f>IFERROR(VLOOKUP(D1247,'أرصدة المخزن'!$A:$H,4,0),"")</f>
        <v/>
      </c>
      <c r="G1247" s="38" t="n">
        <v>1</v>
      </c>
      <c r="H1247" s="102" t="inlineStr">
        <is>
          <t>إضافة</t>
        </is>
      </c>
      <c r="I1247" s="13" t="inlineStr">
        <is>
          <t xml:space="preserve">وارد لاين مشتريات </t>
        </is>
      </c>
    </row>
    <row r="1248" ht="24.75" customHeight="1" s="138">
      <c r="A1248" s="13" t="n">
        <v>1242</v>
      </c>
      <c r="B1248" s="14" t="n">
        <v>46224</v>
      </c>
      <c r="C1248" s="17" t="n">
        <v>155</v>
      </c>
      <c r="D1248" s="21" t="n">
        <v>10060029</v>
      </c>
      <c r="E1248" s="28">
        <f>IFERROR(VLOOKUP(D1248,'أرصدة المخزن'!$A:$E,3,0),"")</f>
        <v/>
      </c>
      <c r="F1248" s="28">
        <f>IFERROR(VLOOKUP(D1248,'أرصدة المخزن'!$A:$H,4,0),"")</f>
        <v/>
      </c>
      <c r="G1248" s="38" t="n">
        <v>1</v>
      </c>
      <c r="H1248" s="102" t="inlineStr">
        <is>
          <t>إضافة</t>
        </is>
      </c>
      <c r="I1248" s="13" t="inlineStr">
        <is>
          <t xml:space="preserve">وارد لاين مشتريات </t>
        </is>
      </c>
    </row>
    <row r="1249" ht="24.75" customHeight="1" s="138">
      <c r="A1249" s="13" t="n">
        <v>1243</v>
      </c>
      <c r="B1249" s="14" t="n">
        <v>46224</v>
      </c>
      <c r="C1249" s="17" t="n">
        <v>156</v>
      </c>
      <c r="D1249" s="21" t="n">
        <v>10170040</v>
      </c>
      <c r="E1249" s="28">
        <f>IFERROR(VLOOKUP(D1249,'أرصدة المخزن'!$A:$E,3,0),"")</f>
        <v/>
      </c>
      <c r="F1249" s="28">
        <f>IFERROR(VLOOKUP(D1249,'أرصدة المخزن'!$A:$H,4,0),"")</f>
        <v/>
      </c>
      <c r="G1249" s="38" t="n">
        <v>1</v>
      </c>
      <c r="H1249" s="102" t="inlineStr">
        <is>
          <t>إضافة</t>
        </is>
      </c>
      <c r="I1249" s="13" t="inlineStr">
        <is>
          <t xml:space="preserve">وارد لاين مشتريات </t>
        </is>
      </c>
    </row>
    <row r="1250" ht="24.75" customHeight="1" s="138">
      <c r="A1250" s="13" t="n">
        <v>1244</v>
      </c>
      <c r="B1250" s="14" t="n">
        <v>46224</v>
      </c>
      <c r="C1250" s="17" t="n">
        <v>156</v>
      </c>
      <c r="D1250" s="21" t="n">
        <v>10170055</v>
      </c>
      <c r="E1250" s="28">
        <f>IFERROR(VLOOKUP(D1250,'أرصدة المخزن'!$A:$E,3,0),"")</f>
        <v/>
      </c>
      <c r="F1250" s="28">
        <f>IFERROR(VLOOKUP(D1250,'أرصدة المخزن'!$A:$H,4,0),"")</f>
        <v/>
      </c>
      <c r="G1250" s="38" t="n">
        <v>3</v>
      </c>
      <c r="H1250" s="102" t="inlineStr">
        <is>
          <t>إضافة</t>
        </is>
      </c>
      <c r="I1250" s="13" t="inlineStr">
        <is>
          <t xml:space="preserve">وارد لاين مشتريات </t>
        </is>
      </c>
    </row>
    <row r="1251" ht="24.75" customHeight="1" s="138">
      <c r="A1251" s="13" t="n">
        <v>1245</v>
      </c>
      <c r="B1251" s="14" t="n">
        <v>46224</v>
      </c>
      <c r="C1251" s="17" t="n">
        <v>156</v>
      </c>
      <c r="D1251" s="21" t="n">
        <v>10060030</v>
      </c>
      <c r="E1251" s="28">
        <f>IFERROR(VLOOKUP(D1251,'أرصدة المخزن'!$A:$E,3,0),"")</f>
        <v/>
      </c>
      <c r="F1251" s="28">
        <f>IFERROR(VLOOKUP(D1251,'أرصدة المخزن'!$A:$H,4,0),"")</f>
        <v/>
      </c>
      <c r="G1251" s="38" t="n">
        <v>1</v>
      </c>
      <c r="H1251" s="102" t="inlineStr">
        <is>
          <t>إضافة</t>
        </is>
      </c>
      <c r="I1251" s="13" t="inlineStr">
        <is>
          <t xml:space="preserve">وارد لاين مشتريات </t>
        </is>
      </c>
    </row>
    <row r="1252" ht="24.75" customHeight="1" s="138">
      <c r="A1252" s="13" t="n">
        <v>1246</v>
      </c>
      <c r="B1252" s="14" t="n">
        <v>46224</v>
      </c>
      <c r="C1252" s="17" t="n">
        <v>156</v>
      </c>
      <c r="D1252" s="21" t="n">
        <v>10010175</v>
      </c>
      <c r="E1252" s="28">
        <f>IFERROR(VLOOKUP(D1252,'أرصدة المخزن'!$A:$E,3,0),"")</f>
        <v/>
      </c>
      <c r="F1252" s="28">
        <f>IFERROR(VLOOKUP(D1252,'أرصدة المخزن'!$A:$H,4,0),"")</f>
        <v/>
      </c>
      <c r="G1252" s="38" t="n">
        <v>1</v>
      </c>
      <c r="H1252" s="102" t="inlineStr">
        <is>
          <t>إضافة</t>
        </is>
      </c>
      <c r="I1252" s="13" t="inlineStr">
        <is>
          <t xml:space="preserve">وارد لاين مشتريات </t>
        </is>
      </c>
    </row>
    <row r="1253" ht="24.75" customHeight="1" s="138">
      <c r="A1253" s="13" t="n">
        <v>1247</v>
      </c>
      <c r="B1253" s="14" t="n">
        <v>46224</v>
      </c>
      <c r="C1253" s="17" t="n">
        <v>157</v>
      </c>
      <c r="D1253" s="21" t="n">
        <v>10080021</v>
      </c>
      <c r="E1253" s="28">
        <f>IFERROR(VLOOKUP(D1253,'أرصدة المخزن'!$A:$E,3,0),"")</f>
        <v/>
      </c>
      <c r="F1253" s="28">
        <f>IFERROR(VLOOKUP(D1253,'أرصدة المخزن'!$A:$H,4,0),"")</f>
        <v/>
      </c>
      <c r="G1253" s="38" t="n">
        <v>2</v>
      </c>
      <c r="H1253" s="102" t="inlineStr">
        <is>
          <t>إضافة</t>
        </is>
      </c>
      <c r="I1253" s="13" t="inlineStr">
        <is>
          <t>وارد من التشغيل</t>
        </is>
      </c>
    </row>
    <row r="1254" ht="24.75" customHeight="1" s="138">
      <c r="A1254" s="13" t="n">
        <v>1248</v>
      </c>
      <c r="B1254" s="14" t="n">
        <v>46224</v>
      </c>
      <c r="C1254" s="17" t="n">
        <v>157</v>
      </c>
      <c r="D1254" s="21" t="n">
        <v>10080022</v>
      </c>
      <c r="E1254" s="28">
        <f>IFERROR(VLOOKUP(D1254,'أرصدة المخزن'!$A:$E,3,0),"")</f>
        <v/>
      </c>
      <c r="F1254" s="28">
        <f>IFERROR(VLOOKUP(D1254,'أرصدة المخزن'!$A:$H,4,0),"")</f>
        <v/>
      </c>
      <c r="G1254" s="38" t="n">
        <v>1</v>
      </c>
      <c r="H1254" s="102" t="inlineStr">
        <is>
          <t>إضافة</t>
        </is>
      </c>
      <c r="I1254" s="13" t="inlineStr">
        <is>
          <t>وارد من التشغيل</t>
        </is>
      </c>
    </row>
    <row r="1255" ht="24.75" customHeight="1" s="138">
      <c r="A1255" s="13" t="n">
        <v>1249</v>
      </c>
      <c r="B1255" s="14" t="n">
        <v>46224</v>
      </c>
      <c r="C1255" s="17" t="n">
        <v>157</v>
      </c>
      <c r="D1255" s="21" t="n">
        <v>10140013</v>
      </c>
      <c r="E1255" s="28">
        <f>IFERROR(VLOOKUP(D1255,'أرصدة المخزن'!$A:$E,3,0),"")</f>
        <v/>
      </c>
      <c r="F1255" s="28">
        <f>IFERROR(VLOOKUP(D1255,'أرصدة المخزن'!$A:$H,4,0),"")</f>
        <v/>
      </c>
      <c r="G1255" s="38" t="n">
        <v>8</v>
      </c>
      <c r="H1255" s="102" t="inlineStr">
        <is>
          <t>إضافة</t>
        </is>
      </c>
      <c r="I1255" s="13" t="inlineStr">
        <is>
          <t>وارد من التشغيل</t>
        </is>
      </c>
    </row>
    <row r="1256" ht="24.75" customHeight="1" s="138">
      <c r="A1256" s="13" t="n">
        <v>1250</v>
      </c>
      <c r="B1256" s="14" t="n">
        <v>46224</v>
      </c>
      <c r="C1256" s="17" t="n">
        <v>158</v>
      </c>
      <c r="D1256" s="21" t="n">
        <v>10170047</v>
      </c>
      <c r="E1256" s="28">
        <f>IFERROR(VLOOKUP(D1256,'أرصدة المخزن'!$A:$E,3,0),"")</f>
        <v/>
      </c>
      <c r="F1256" s="28">
        <f>IFERROR(VLOOKUP(D1256,'أرصدة المخزن'!$A:$H,4,0),"")</f>
        <v/>
      </c>
      <c r="G1256" s="38" t="n">
        <v>1</v>
      </c>
      <c r="H1256" s="102" t="inlineStr">
        <is>
          <t>إضافة</t>
        </is>
      </c>
      <c r="I1256" s="13" t="inlineStr">
        <is>
          <t xml:space="preserve">وارد لاين مشتريات </t>
        </is>
      </c>
    </row>
    <row r="1257" ht="24.75" customHeight="1" s="138">
      <c r="A1257" s="13" t="n">
        <v>1251</v>
      </c>
      <c r="B1257" s="14" t="n">
        <v>46224</v>
      </c>
      <c r="C1257" s="17" t="n">
        <v>158</v>
      </c>
      <c r="D1257" s="21" t="n">
        <v>10020225</v>
      </c>
      <c r="E1257" s="28">
        <f>IFERROR(VLOOKUP(D1257,'أرصدة المخزن'!$A:$E,3,0),"")</f>
        <v/>
      </c>
      <c r="F1257" s="28">
        <f>IFERROR(VLOOKUP(D1257,'أرصدة المخزن'!$A:$H,4,0),"")</f>
        <v/>
      </c>
      <c r="G1257" s="38" t="n">
        <v>18</v>
      </c>
      <c r="H1257" s="102" t="inlineStr">
        <is>
          <t>إضافة</t>
        </is>
      </c>
      <c r="I1257" s="13" t="inlineStr">
        <is>
          <t xml:space="preserve">وارد لاين مشتريات </t>
        </is>
      </c>
    </row>
    <row r="1258" ht="24.75" customHeight="1" s="138">
      <c r="A1258" s="13" t="n">
        <v>1252</v>
      </c>
      <c r="B1258" s="14" t="n">
        <v>46225</v>
      </c>
      <c r="C1258" s="17" t="n">
        <v>159</v>
      </c>
      <c r="D1258" s="21" t="n">
        <v>10080003</v>
      </c>
      <c r="E1258" s="28">
        <f>IFERROR(VLOOKUP(D1258,'أرصدة المخزن'!$A:$E,3,0),"")</f>
        <v/>
      </c>
      <c r="F1258" s="28">
        <f>IFERROR(VLOOKUP(D1258,'أرصدة المخزن'!$A:$H,4,0),"")</f>
        <v/>
      </c>
      <c r="G1258" s="38" t="n">
        <v>8</v>
      </c>
      <c r="H1258" s="102" t="inlineStr">
        <is>
          <t>إضافة</t>
        </is>
      </c>
      <c r="I1258" s="13" t="inlineStr">
        <is>
          <t xml:space="preserve">وارد لاين مشتريات </t>
        </is>
      </c>
    </row>
    <row r="1259" ht="24.75" customHeight="1" s="138">
      <c r="A1259" s="13" t="n">
        <v>1253</v>
      </c>
      <c r="B1259" s="14" t="n">
        <v>46225</v>
      </c>
      <c r="C1259" s="17" t="n">
        <v>159</v>
      </c>
      <c r="D1259" s="21" t="n">
        <v>10080017</v>
      </c>
      <c r="E1259" s="28">
        <f>IFERROR(VLOOKUP(D1259,'أرصدة المخزن'!$A:$E,3,0),"")</f>
        <v/>
      </c>
      <c r="F1259" s="28">
        <f>IFERROR(VLOOKUP(D1259,'أرصدة المخزن'!$A:$H,4,0),"")</f>
        <v/>
      </c>
      <c r="G1259" s="38" t="n">
        <v>1</v>
      </c>
      <c r="H1259" s="102" t="inlineStr">
        <is>
          <t>إضافة</t>
        </is>
      </c>
      <c r="I1259" s="13" t="inlineStr">
        <is>
          <t xml:space="preserve">وارد لاين مشتريات </t>
        </is>
      </c>
    </row>
    <row r="1260" ht="24.75" customHeight="1" s="138">
      <c r="A1260" s="13" t="n">
        <v>1254</v>
      </c>
      <c r="B1260" s="14" t="n">
        <v>46225</v>
      </c>
      <c r="C1260" s="17" t="n">
        <v>159</v>
      </c>
      <c r="D1260" s="21" t="n">
        <v>10010001</v>
      </c>
      <c r="E1260" s="28">
        <f>IFERROR(VLOOKUP(D1260,'أرصدة المخزن'!$A:$E,3,0),"")</f>
        <v/>
      </c>
      <c r="F1260" s="28">
        <f>IFERROR(VLOOKUP(D1260,'أرصدة المخزن'!$A:$H,4,0),"")</f>
        <v/>
      </c>
      <c r="G1260" s="38" t="n">
        <v>6</v>
      </c>
      <c r="H1260" s="102" t="inlineStr">
        <is>
          <t>إضافة</t>
        </is>
      </c>
      <c r="I1260" s="13" t="inlineStr">
        <is>
          <t xml:space="preserve">وارد لاين مشتريات </t>
        </is>
      </c>
    </row>
    <row r="1261" ht="24.75" customHeight="1" s="138">
      <c r="A1261" s="13" t="n">
        <v>1255</v>
      </c>
      <c r="B1261" s="14" t="n">
        <v>46225</v>
      </c>
      <c r="C1261" s="17" t="n">
        <v>159</v>
      </c>
      <c r="D1261" s="21" t="n">
        <v>10010018</v>
      </c>
      <c r="E1261" s="28">
        <f>IFERROR(VLOOKUP(D1261,'أرصدة المخزن'!$A:$E,3,0),"")</f>
        <v/>
      </c>
      <c r="F1261" s="28">
        <f>IFERROR(VLOOKUP(D1261,'أرصدة المخزن'!$A:$H,4,0),"")</f>
        <v/>
      </c>
      <c r="G1261" s="38" t="n">
        <v>5</v>
      </c>
      <c r="H1261" s="102" t="inlineStr">
        <is>
          <t>إضافة</t>
        </is>
      </c>
      <c r="I1261" s="13" t="inlineStr">
        <is>
          <t xml:space="preserve">وارد لاين مشتريات </t>
        </is>
      </c>
    </row>
    <row r="1262" ht="24.75" customHeight="1" s="138">
      <c r="A1262" s="13" t="n">
        <v>1256</v>
      </c>
      <c r="B1262" s="14" t="n">
        <v>46225</v>
      </c>
      <c r="C1262" s="17" t="n">
        <v>159</v>
      </c>
      <c r="D1262" s="21" t="n">
        <v>10010004</v>
      </c>
      <c r="E1262" s="28">
        <f>IFERROR(VLOOKUP(D1262,'أرصدة المخزن'!$A:$E,3,0),"")</f>
        <v/>
      </c>
      <c r="F1262" s="28">
        <f>IFERROR(VLOOKUP(D1262,'أرصدة المخزن'!$A:$H,4,0),"")</f>
        <v/>
      </c>
      <c r="G1262" s="38" t="n">
        <v>15</v>
      </c>
      <c r="H1262" s="102" t="inlineStr">
        <is>
          <t>إضافة</t>
        </is>
      </c>
      <c r="I1262" s="13" t="inlineStr">
        <is>
          <t xml:space="preserve">وارد لاين مشتريات </t>
        </is>
      </c>
    </row>
    <row r="1263" ht="24.75" customHeight="1" s="138">
      <c r="A1263" s="13" t="n">
        <v>1257</v>
      </c>
      <c r="B1263" s="14" t="n">
        <v>46225</v>
      </c>
      <c r="C1263" s="17" t="n">
        <v>159</v>
      </c>
      <c r="D1263" s="21" t="n">
        <v>10170019</v>
      </c>
      <c r="E1263" s="28">
        <f>IFERROR(VLOOKUP(D1263,'أرصدة المخزن'!$A:$E,3,0),"")</f>
        <v/>
      </c>
      <c r="F1263" s="28">
        <f>IFERROR(VLOOKUP(D1263,'أرصدة المخزن'!$A:$H,4,0),"")</f>
        <v/>
      </c>
      <c r="G1263" s="38" t="n">
        <v>1</v>
      </c>
      <c r="H1263" s="102" t="inlineStr">
        <is>
          <t>إضافة</t>
        </is>
      </c>
      <c r="I1263" s="13" t="inlineStr">
        <is>
          <t xml:space="preserve">وارد لاين مشتريات </t>
        </is>
      </c>
    </row>
    <row r="1264" ht="24.75" customHeight="1" s="138">
      <c r="A1264" s="13" t="n">
        <v>1258</v>
      </c>
      <c r="B1264" s="14" t="n">
        <v>46225</v>
      </c>
      <c r="C1264" s="17" t="n">
        <v>159</v>
      </c>
      <c r="D1264" s="21" t="n">
        <v>10170023</v>
      </c>
      <c r="E1264" s="28">
        <f>IFERROR(VLOOKUP(D1264,'أرصدة المخزن'!$A:$E,3,0),"")</f>
        <v/>
      </c>
      <c r="F1264" s="28">
        <f>IFERROR(VLOOKUP(D1264,'أرصدة المخزن'!$A:$H,4,0),"")</f>
        <v/>
      </c>
      <c r="G1264" s="38" t="n">
        <v>0.5</v>
      </c>
      <c r="H1264" s="102" t="inlineStr">
        <is>
          <t>إضافة</t>
        </is>
      </c>
      <c r="I1264" s="13" t="inlineStr">
        <is>
          <t xml:space="preserve">وارد لاين مشتريات </t>
        </is>
      </c>
    </row>
    <row r="1265" ht="24.75" customHeight="1" s="138">
      <c r="A1265" s="13" t="n">
        <v>1259</v>
      </c>
      <c r="B1265" s="14" t="n">
        <v>46225</v>
      </c>
      <c r="C1265" s="17" t="n">
        <v>160</v>
      </c>
      <c r="D1265" s="21" t="n">
        <v>10010114</v>
      </c>
      <c r="E1265" s="28">
        <f>IFERROR(VLOOKUP(D1265,'أرصدة المخزن'!$A:$E,3,0),"")</f>
        <v/>
      </c>
      <c r="F1265" s="28">
        <f>IFERROR(VLOOKUP(D1265,'أرصدة المخزن'!$A:$H,4,0),"")</f>
        <v/>
      </c>
      <c r="G1265" s="38" t="n">
        <v>1.5</v>
      </c>
      <c r="H1265" s="102" t="inlineStr">
        <is>
          <t>إضافة</t>
        </is>
      </c>
      <c r="I1265" s="13" t="inlineStr">
        <is>
          <t xml:space="preserve">وارد لاين مشتريات </t>
        </is>
      </c>
    </row>
    <row r="1266" ht="24.75" customHeight="1" s="138">
      <c r="A1266" s="13" t="n">
        <v>1260</v>
      </c>
      <c r="B1266" s="14" t="n">
        <v>46225</v>
      </c>
      <c r="C1266" s="17" t="n">
        <v>160</v>
      </c>
      <c r="D1266" s="21" t="n">
        <v>10070011</v>
      </c>
      <c r="E1266" s="28">
        <f>IFERROR(VLOOKUP(D1266,'أرصدة المخزن'!$A:$E,3,0),"")</f>
        <v/>
      </c>
      <c r="F1266" s="28">
        <f>IFERROR(VLOOKUP(D1266,'أرصدة المخزن'!$A:$H,4,0),"")</f>
        <v/>
      </c>
      <c r="G1266" s="38" t="n">
        <v>1</v>
      </c>
      <c r="H1266" s="102" t="inlineStr">
        <is>
          <t>إضافة</t>
        </is>
      </c>
      <c r="I1266" s="13" t="inlineStr">
        <is>
          <t xml:space="preserve">وارد لاين مشتريات </t>
        </is>
      </c>
    </row>
    <row r="1267" ht="24.75" customHeight="1" s="138">
      <c r="A1267" s="13" t="n">
        <v>1261</v>
      </c>
      <c r="B1267" s="14" t="n">
        <v>46225</v>
      </c>
      <c r="C1267" s="17" t="n">
        <v>160</v>
      </c>
      <c r="D1267" s="21" t="n">
        <v>10020217</v>
      </c>
      <c r="E1267" s="28">
        <f>IFERROR(VLOOKUP(D1267,'أرصدة المخزن'!$A:$E,3,0),"")</f>
        <v/>
      </c>
      <c r="F1267" s="28">
        <f>IFERROR(VLOOKUP(D1267,'أرصدة المخزن'!$A:$H,4,0),"")</f>
        <v/>
      </c>
      <c r="G1267" s="38" t="n">
        <v>1</v>
      </c>
      <c r="H1267" s="102" t="inlineStr">
        <is>
          <t>إضافة</t>
        </is>
      </c>
      <c r="I1267" s="13" t="inlineStr">
        <is>
          <t xml:space="preserve">وارد لاين مشتريات </t>
        </is>
      </c>
    </row>
    <row r="1268" ht="24.75" customHeight="1" s="138">
      <c r="A1268" s="13" t="n">
        <v>1262</v>
      </c>
      <c r="B1268" s="14" t="n">
        <v>46225</v>
      </c>
      <c r="C1268" s="17" t="n">
        <v>160</v>
      </c>
      <c r="D1268" s="21" t="n">
        <v>10020218</v>
      </c>
      <c r="E1268" s="28">
        <f>IFERROR(VLOOKUP(D1268,'أرصدة المخزن'!$A:$E,3,0),"")</f>
        <v/>
      </c>
      <c r="F1268" s="28">
        <f>IFERROR(VLOOKUP(D1268,'أرصدة المخزن'!$A:$H,4,0),"")</f>
        <v/>
      </c>
      <c r="G1268" s="38" t="n">
        <v>1</v>
      </c>
      <c r="H1268" s="102" t="inlineStr">
        <is>
          <t>إضافة</t>
        </is>
      </c>
      <c r="I1268" s="13" t="inlineStr">
        <is>
          <t xml:space="preserve">وارد لاين مشتريات </t>
        </is>
      </c>
    </row>
    <row r="1269" ht="24.75" customHeight="1" s="138">
      <c r="A1269" s="13" t="n">
        <v>1263</v>
      </c>
      <c r="B1269" s="14" t="n">
        <v>46225</v>
      </c>
      <c r="C1269" s="17" t="n">
        <v>160</v>
      </c>
      <c r="D1269" s="21" t="n">
        <v>10020004</v>
      </c>
      <c r="E1269" s="28">
        <f>IFERROR(VLOOKUP(D1269,'أرصدة المخزن'!$A:$E,3,0),"")</f>
        <v/>
      </c>
      <c r="F1269" s="28">
        <f>IFERROR(VLOOKUP(D1269,'أرصدة المخزن'!$A:$H,4,0),"")</f>
        <v/>
      </c>
      <c r="G1269" s="38" t="n">
        <v>5</v>
      </c>
      <c r="H1269" s="102" t="inlineStr">
        <is>
          <t>إضافة</t>
        </is>
      </c>
      <c r="I1269" s="13" t="inlineStr">
        <is>
          <t xml:space="preserve">وارد لاين مشتريات </t>
        </is>
      </c>
    </row>
    <row r="1270" ht="24.75" customHeight="1" s="138">
      <c r="A1270" s="13" t="n">
        <v>1264</v>
      </c>
      <c r="B1270" s="14" t="n">
        <v>46225</v>
      </c>
      <c r="C1270" s="17" t="n">
        <v>160</v>
      </c>
      <c r="D1270" s="21" t="n">
        <v>10020224</v>
      </c>
      <c r="E1270" s="28">
        <f>IFERROR(VLOOKUP(D1270,'أرصدة المخزن'!$A:$E,3,0),"")</f>
        <v/>
      </c>
      <c r="F1270" s="28">
        <f>IFERROR(VLOOKUP(D1270,'أرصدة المخزن'!$A:$H,4,0),"")</f>
        <v/>
      </c>
      <c r="G1270" s="38" t="n">
        <v>6</v>
      </c>
      <c r="H1270" s="102" t="inlineStr">
        <is>
          <t>إضافة</t>
        </is>
      </c>
      <c r="I1270" s="13" t="inlineStr">
        <is>
          <t xml:space="preserve">وارد لاين مشتريات </t>
        </is>
      </c>
    </row>
    <row r="1271" ht="24.75" customHeight="1" s="138">
      <c r="A1271" s="13" t="n">
        <v>1265</v>
      </c>
      <c r="B1271" s="14" t="n">
        <v>46225</v>
      </c>
      <c r="C1271" s="17" t="n">
        <v>160</v>
      </c>
      <c r="D1271" s="21" t="n">
        <v>10020161</v>
      </c>
      <c r="E1271" s="28">
        <f>IFERROR(VLOOKUP(D1271,'أرصدة المخزن'!$A:$E,3,0),"")</f>
        <v/>
      </c>
      <c r="F1271" s="28">
        <f>IFERROR(VLOOKUP(D1271,'أرصدة المخزن'!$A:$H,4,0),"")</f>
        <v/>
      </c>
      <c r="G1271" s="38" t="n">
        <v>14</v>
      </c>
      <c r="H1271" s="102" t="inlineStr">
        <is>
          <t>إضافة</t>
        </is>
      </c>
      <c r="I1271" s="13" t="inlineStr">
        <is>
          <t xml:space="preserve">وارد لاين مشتريات </t>
        </is>
      </c>
    </row>
    <row r="1272" ht="24.75" customHeight="1" s="138">
      <c r="A1272" s="13" t="n">
        <v>1266</v>
      </c>
      <c r="B1272" s="14" t="n">
        <v>46225</v>
      </c>
      <c r="C1272" s="17" t="n">
        <v>161</v>
      </c>
      <c r="D1272" s="21" t="n">
        <v>10020160</v>
      </c>
      <c r="E1272" s="28">
        <f>IFERROR(VLOOKUP(D1272,'أرصدة المخزن'!$A:$E,3,0),"")</f>
        <v/>
      </c>
      <c r="F1272" s="28">
        <f>IFERROR(VLOOKUP(D1272,'أرصدة المخزن'!$A:$H,4,0),"")</f>
        <v/>
      </c>
      <c r="G1272" s="38" t="n">
        <v>14</v>
      </c>
      <c r="H1272" s="102" t="inlineStr">
        <is>
          <t>إضافة</t>
        </is>
      </c>
      <c r="I1272" s="13" t="inlineStr">
        <is>
          <t xml:space="preserve">وارد لاين مشتريات </t>
        </is>
      </c>
    </row>
    <row r="1273" ht="24.75" customHeight="1" s="138">
      <c r="A1273" s="13" t="n">
        <v>1267</v>
      </c>
      <c r="B1273" s="14" t="n">
        <v>46225</v>
      </c>
      <c r="C1273" s="17" t="n">
        <v>161</v>
      </c>
      <c r="D1273" s="21" t="n">
        <v>10170067</v>
      </c>
      <c r="E1273" s="28">
        <f>IFERROR(VLOOKUP(D1273,'أرصدة المخزن'!$A:$E,3,0),"")</f>
        <v/>
      </c>
      <c r="F1273" s="28">
        <f>IFERROR(VLOOKUP(D1273,'أرصدة المخزن'!$A:$H,4,0),"")</f>
        <v/>
      </c>
      <c r="G1273" s="38" t="n">
        <v>1</v>
      </c>
      <c r="H1273" s="102" t="inlineStr">
        <is>
          <t>إضافة</t>
        </is>
      </c>
      <c r="I1273" s="13" t="inlineStr">
        <is>
          <t xml:space="preserve">وارد لاين مشتريات </t>
        </is>
      </c>
    </row>
    <row r="1274" ht="24.75" customHeight="1" s="138">
      <c r="A1274" s="13" t="n">
        <v>1268</v>
      </c>
      <c r="B1274" s="14" t="n">
        <v>46225</v>
      </c>
      <c r="C1274" s="17" t="n">
        <v>162</v>
      </c>
      <c r="D1274" s="21" t="n">
        <v>10170042</v>
      </c>
      <c r="E1274" s="28">
        <f>IFERROR(VLOOKUP(D1274,'أرصدة المخزن'!$A:$E,3,0),"")</f>
        <v/>
      </c>
      <c r="F1274" s="28">
        <f>IFERROR(VLOOKUP(D1274,'أرصدة المخزن'!$A:$H,4,0),"")</f>
        <v/>
      </c>
      <c r="G1274" s="38" t="n">
        <v>2</v>
      </c>
      <c r="H1274" s="102" t="inlineStr">
        <is>
          <t>إضافة</t>
        </is>
      </c>
      <c r="I1274" s="13" t="inlineStr">
        <is>
          <t xml:space="preserve">وارد لاين مشتريات </t>
        </is>
      </c>
    </row>
    <row r="1275" ht="24.75" customHeight="1" s="138">
      <c r="A1275" s="13" t="n">
        <v>1269</v>
      </c>
      <c r="B1275" s="14" t="n">
        <v>46225</v>
      </c>
      <c r="C1275" s="17" t="n">
        <v>162</v>
      </c>
      <c r="D1275" s="21" t="n">
        <v>10170056</v>
      </c>
      <c r="E1275" s="28">
        <f>IFERROR(VLOOKUP(D1275,'أرصدة المخزن'!$A:$E,3,0),"")</f>
        <v/>
      </c>
      <c r="F1275" s="28">
        <f>IFERROR(VLOOKUP(D1275,'أرصدة المخزن'!$A:$H,4,0),"")</f>
        <v/>
      </c>
      <c r="G1275" s="38" t="n">
        <v>1</v>
      </c>
      <c r="H1275" s="102" t="inlineStr">
        <is>
          <t>إضافة</t>
        </is>
      </c>
      <c r="I1275" s="13" t="inlineStr">
        <is>
          <t xml:space="preserve">وارد لاين مشتريات </t>
        </is>
      </c>
    </row>
    <row r="1276" ht="24.75" customHeight="1" s="138">
      <c r="A1276" s="13" t="n">
        <v>1270</v>
      </c>
      <c r="B1276" s="14" t="n">
        <v>46226</v>
      </c>
      <c r="C1276" s="17" t="n">
        <v>163</v>
      </c>
      <c r="D1276" s="21" t="n">
        <v>10050011</v>
      </c>
      <c r="E1276" s="28">
        <f>IFERROR(VLOOKUP(D1276,'أرصدة المخزن'!$A:$E,3,0),"")</f>
        <v/>
      </c>
      <c r="F1276" s="28">
        <f>IFERROR(VLOOKUP(D1276,'أرصدة المخزن'!$A:$H,4,0),"")</f>
        <v/>
      </c>
      <c r="G1276" s="38" t="n">
        <v>4</v>
      </c>
      <c r="H1276" s="102" t="inlineStr">
        <is>
          <t>إضافة</t>
        </is>
      </c>
      <c r="I1276" s="13" t="inlineStr">
        <is>
          <t xml:space="preserve">وارد لاين مشتريات </t>
        </is>
      </c>
    </row>
    <row r="1277" ht="24.75" customHeight="1" s="138">
      <c r="A1277" s="13" t="n">
        <v>1271</v>
      </c>
      <c r="B1277" s="14" t="n">
        <v>46228</v>
      </c>
      <c r="C1277" s="17" t="n">
        <v>164</v>
      </c>
      <c r="D1277" s="21" t="n">
        <v>10020057</v>
      </c>
      <c r="E1277" s="28">
        <f>IFERROR(VLOOKUP(D1277,'أرصدة المخزن'!$A:$E,3,0),"")</f>
        <v/>
      </c>
      <c r="F1277" s="28">
        <f>IFERROR(VLOOKUP(D1277,'أرصدة المخزن'!$A:$H,4,0),"")</f>
        <v/>
      </c>
      <c r="G1277" s="38" t="n">
        <v>4</v>
      </c>
      <c r="H1277" s="102" t="inlineStr">
        <is>
          <t>إضافة</t>
        </is>
      </c>
      <c r="I1277" s="13" t="inlineStr">
        <is>
          <t xml:space="preserve">وارد لاين مشتريات </t>
        </is>
      </c>
    </row>
    <row r="1278" ht="24.75" customHeight="1" s="138">
      <c r="A1278" s="13" t="n">
        <v>1272</v>
      </c>
      <c r="B1278" s="14" t="n">
        <v>46228</v>
      </c>
      <c r="C1278" s="17" t="n">
        <v>164</v>
      </c>
      <c r="D1278" s="21" t="n">
        <v>10020045</v>
      </c>
      <c r="E1278" s="28">
        <f>IFERROR(VLOOKUP(D1278,'أرصدة المخزن'!$A:$E,3,0),"")</f>
        <v/>
      </c>
      <c r="F1278" s="28">
        <f>IFERROR(VLOOKUP(D1278,'أرصدة المخزن'!$A:$H,4,0),"")</f>
        <v/>
      </c>
      <c r="G1278" s="38" t="n">
        <v>4</v>
      </c>
      <c r="H1278" s="102" t="inlineStr">
        <is>
          <t>إضافة</t>
        </is>
      </c>
      <c r="I1278" s="13" t="inlineStr">
        <is>
          <t xml:space="preserve">وارد لاين مشتريات </t>
        </is>
      </c>
    </row>
    <row r="1279" ht="24.75" customHeight="1" s="138">
      <c r="A1279" s="13" t="n">
        <v>1273</v>
      </c>
      <c r="B1279" s="14" t="n">
        <v>46228</v>
      </c>
      <c r="C1279" s="17" t="n">
        <v>164</v>
      </c>
      <c r="D1279" s="21" t="n">
        <v>10020228</v>
      </c>
      <c r="E1279" s="28">
        <f>IFERROR(VLOOKUP(D1279,'أرصدة المخزن'!$A:$E,3,0),"")</f>
        <v/>
      </c>
      <c r="F1279" s="28">
        <f>IFERROR(VLOOKUP(D1279,'أرصدة المخزن'!$A:$H,4,0),"")</f>
        <v/>
      </c>
      <c r="G1279" s="38" t="n">
        <v>4</v>
      </c>
      <c r="H1279" s="102" t="inlineStr">
        <is>
          <t>إضافة</t>
        </is>
      </c>
      <c r="I1279" s="13" t="inlineStr">
        <is>
          <t xml:space="preserve">وارد لاين مشتريات </t>
        </is>
      </c>
    </row>
    <row r="1280" ht="24.75" customHeight="1" s="138">
      <c r="A1280" s="13" t="n">
        <v>1274</v>
      </c>
      <c r="B1280" s="14" t="n">
        <v>46228</v>
      </c>
      <c r="C1280" s="17" t="n">
        <v>164</v>
      </c>
      <c r="D1280" s="21" t="n">
        <v>10020074</v>
      </c>
      <c r="E1280" s="28">
        <f>IFERROR(VLOOKUP(D1280,'أرصدة المخزن'!$A:$E,3,0),"")</f>
        <v/>
      </c>
      <c r="F1280" s="28">
        <f>IFERROR(VLOOKUP(D1280,'أرصدة المخزن'!$A:$H,4,0),"")</f>
        <v/>
      </c>
      <c r="G1280" s="38" t="n">
        <v>1</v>
      </c>
      <c r="H1280" s="102" t="inlineStr">
        <is>
          <t>إضافة</t>
        </is>
      </c>
      <c r="I1280" s="13" t="inlineStr">
        <is>
          <t xml:space="preserve">وارد لاين مشتريات </t>
        </is>
      </c>
    </row>
    <row r="1281" ht="24.75" customHeight="1" s="138">
      <c r="A1281" s="13" t="n">
        <v>1275</v>
      </c>
      <c r="B1281" s="14" t="n">
        <v>46228</v>
      </c>
      <c r="C1281" s="17" t="n">
        <v>165</v>
      </c>
      <c r="D1281" s="21" t="n">
        <v>10010003</v>
      </c>
      <c r="E1281" s="28">
        <f>IFERROR(VLOOKUP(D1281,'أرصدة المخزن'!$A:$E,3,0),"")</f>
        <v/>
      </c>
      <c r="F1281" s="28">
        <f>IFERROR(VLOOKUP(D1281,'أرصدة المخزن'!$A:$H,4,0),"")</f>
        <v/>
      </c>
      <c r="G1281" s="38" t="n">
        <v>1</v>
      </c>
      <c r="H1281" s="102" t="inlineStr">
        <is>
          <t>إضافة</t>
        </is>
      </c>
      <c r="I1281" s="13" t="inlineStr">
        <is>
          <t>وارد من التشغيل - الصيانة</t>
        </is>
      </c>
    </row>
    <row r="1282" ht="24.75" customHeight="1" s="138">
      <c r="A1282" s="13" t="n">
        <v>1276</v>
      </c>
      <c r="B1282" s="14" t="n">
        <v>46229</v>
      </c>
      <c r="C1282" s="17" t="n">
        <v>166</v>
      </c>
      <c r="D1282" s="21" t="n">
        <v>10010058</v>
      </c>
      <c r="E1282" s="28">
        <f>IFERROR(VLOOKUP(D1282,'أرصدة المخزن'!$A:$E,3,0),"")</f>
        <v/>
      </c>
      <c r="F1282" s="28">
        <f>IFERROR(VLOOKUP(D1282,'أرصدة المخزن'!$A:$H,4,0),"")</f>
        <v/>
      </c>
      <c r="G1282" s="38" t="n">
        <v>40</v>
      </c>
      <c r="H1282" s="102" t="inlineStr">
        <is>
          <t>إضافة</t>
        </is>
      </c>
      <c r="I1282" s="13" t="inlineStr">
        <is>
          <t>وارد ذا كالم مشتريات</t>
        </is>
      </c>
    </row>
    <row r="1283" ht="24.75" customHeight="1" s="138">
      <c r="A1283" s="13" t="n">
        <v>1277</v>
      </c>
      <c r="B1283" s="14" t="n">
        <v>46229</v>
      </c>
      <c r="C1283" s="17" t="n">
        <v>166</v>
      </c>
      <c r="D1283" s="21" t="n">
        <v>10010069</v>
      </c>
      <c r="E1283" s="28">
        <f>IFERROR(VLOOKUP(D1283,'أرصدة المخزن'!$A:$E,3,0),"")</f>
        <v/>
      </c>
      <c r="F1283" s="28">
        <f>IFERROR(VLOOKUP(D1283,'أرصدة المخزن'!$A:$H,4,0),"")</f>
        <v/>
      </c>
      <c r="G1283" s="38" t="n">
        <v>40</v>
      </c>
      <c r="H1283" s="102" t="inlineStr">
        <is>
          <t>إضافة</t>
        </is>
      </c>
      <c r="I1283" s="13" t="inlineStr">
        <is>
          <t>وارد ذا كالم مشتريات</t>
        </is>
      </c>
    </row>
    <row r="1284" ht="24.75" customHeight="1" s="138">
      <c r="A1284" s="13" t="n">
        <v>1278</v>
      </c>
      <c r="B1284" s="14" t="n">
        <v>46230</v>
      </c>
      <c r="C1284" s="17" t="n">
        <v>167</v>
      </c>
      <c r="D1284" s="21" t="n">
        <v>10020030</v>
      </c>
      <c r="E1284" s="28">
        <f>IFERROR(VLOOKUP(D1284,'أرصدة المخزن'!$A:$E,3,0),"")</f>
        <v/>
      </c>
      <c r="F1284" s="28">
        <f>IFERROR(VLOOKUP(D1284,'أرصدة المخزن'!$A:$H,4,0),"")</f>
        <v/>
      </c>
      <c r="G1284" s="38" t="n">
        <v>18</v>
      </c>
      <c r="H1284" s="102" t="inlineStr">
        <is>
          <t>إضافة</t>
        </is>
      </c>
      <c r="I1284" s="13" t="inlineStr">
        <is>
          <t xml:space="preserve">وارد لاين مشتريات </t>
        </is>
      </c>
    </row>
    <row r="1285" ht="24.75" customHeight="1" s="138">
      <c r="A1285" s="13" t="n">
        <v>1279</v>
      </c>
      <c r="B1285" s="14" t="n">
        <v>46230</v>
      </c>
      <c r="C1285" s="17" t="n">
        <v>167</v>
      </c>
      <c r="D1285" s="21" t="n">
        <v>10170070</v>
      </c>
      <c r="E1285" s="28">
        <f>IFERROR(VLOOKUP(D1285,'أرصدة المخزن'!$A:$E,3,0),"")</f>
        <v/>
      </c>
      <c r="F1285" s="28">
        <f>IFERROR(VLOOKUP(D1285,'أرصدة المخزن'!$A:$H,4,0),"")</f>
        <v/>
      </c>
      <c r="G1285" s="38" t="n">
        <v>2</v>
      </c>
      <c r="H1285" s="102" t="inlineStr">
        <is>
          <t>إضافة</t>
        </is>
      </c>
      <c r="I1285" s="13" t="inlineStr">
        <is>
          <t xml:space="preserve">وارد لاين مشتريات </t>
        </is>
      </c>
    </row>
    <row r="1286" ht="24.75" customHeight="1" s="138">
      <c r="A1286" s="13" t="n">
        <v>1280</v>
      </c>
      <c r="B1286" s="14" t="n">
        <v>46230</v>
      </c>
      <c r="C1286" s="17" t="n">
        <v>167</v>
      </c>
      <c r="D1286" s="21" t="n">
        <v>10020004</v>
      </c>
      <c r="E1286" s="28">
        <f>IFERROR(VLOOKUP(D1286,'أرصدة المخزن'!$A:$E,3,0),"")</f>
        <v/>
      </c>
      <c r="F1286" s="28">
        <f>IFERROR(VLOOKUP(D1286,'أرصدة المخزن'!$A:$H,4,0),"")</f>
        <v/>
      </c>
      <c r="G1286" s="38" t="n">
        <v>5</v>
      </c>
      <c r="H1286" s="102" t="inlineStr">
        <is>
          <t>إضافة</t>
        </is>
      </c>
      <c r="I1286" s="13" t="inlineStr">
        <is>
          <t xml:space="preserve">وارد لاين مشتريات </t>
        </is>
      </c>
    </row>
    <row r="1287" ht="24.75" customHeight="1" s="138">
      <c r="A1287" s="13" t="n">
        <v>1281</v>
      </c>
      <c r="B1287" s="14" t="n">
        <v>46230</v>
      </c>
      <c r="C1287" s="17" t="n">
        <v>167</v>
      </c>
      <c r="D1287" s="21" t="n">
        <v>10020007</v>
      </c>
      <c r="E1287" s="28">
        <f>IFERROR(VLOOKUP(D1287,'أرصدة المخزن'!$A:$E,3,0),"")</f>
        <v/>
      </c>
      <c r="F1287" s="28">
        <f>IFERROR(VLOOKUP(D1287,'أرصدة المخزن'!$A:$H,4,0),"")</f>
        <v/>
      </c>
      <c r="G1287" s="38" t="n">
        <v>5</v>
      </c>
      <c r="H1287" s="102" t="inlineStr">
        <is>
          <t>إضافة</t>
        </is>
      </c>
      <c r="I1287" s="13" t="inlineStr">
        <is>
          <t xml:space="preserve">وارد لاين مشتريات </t>
        </is>
      </c>
    </row>
    <row r="1288" ht="24.75" customHeight="1" s="138">
      <c r="A1288" s="13" t="n">
        <v>1282</v>
      </c>
      <c r="B1288" s="14" t="n">
        <v>46230</v>
      </c>
      <c r="C1288" s="17" t="n">
        <v>167</v>
      </c>
      <c r="D1288" s="21" t="n">
        <v>10020050</v>
      </c>
      <c r="E1288" s="28">
        <f>IFERROR(VLOOKUP(D1288,'أرصدة المخزن'!$A:$E,3,0),"")</f>
        <v/>
      </c>
      <c r="F1288" s="28">
        <f>IFERROR(VLOOKUP(D1288,'أرصدة المخزن'!$A:$H,4,0),"")</f>
        <v/>
      </c>
      <c r="G1288" s="38" t="n">
        <v>1</v>
      </c>
      <c r="H1288" s="102" t="inlineStr">
        <is>
          <t>إضافة</t>
        </is>
      </c>
      <c r="I1288" s="13" t="inlineStr">
        <is>
          <t xml:space="preserve">وارد لاين مشتريات </t>
        </is>
      </c>
    </row>
    <row r="1289" ht="24.75" customHeight="1" s="138">
      <c r="A1289" s="13" t="n">
        <v>1283</v>
      </c>
      <c r="B1289" s="14" t="n">
        <v>46230</v>
      </c>
      <c r="C1289" s="17" t="n">
        <v>167</v>
      </c>
      <c r="D1289" s="21" t="n">
        <v>10020020</v>
      </c>
      <c r="E1289" s="28">
        <f>IFERROR(VLOOKUP(D1289,'أرصدة المخزن'!$A:$E,3,0),"")</f>
        <v/>
      </c>
      <c r="F1289" s="28">
        <f>IFERROR(VLOOKUP(D1289,'أرصدة المخزن'!$A:$H,4,0),"")</f>
        <v/>
      </c>
      <c r="G1289" s="38" t="n">
        <v>1</v>
      </c>
      <c r="H1289" s="102" t="inlineStr">
        <is>
          <t>إضافة</t>
        </is>
      </c>
      <c r="I1289" s="13" t="inlineStr">
        <is>
          <t xml:space="preserve">وارد لاين مشتريات </t>
        </is>
      </c>
    </row>
    <row r="1290" ht="24.75" customHeight="1" s="138">
      <c r="A1290" s="13" t="n">
        <v>1284</v>
      </c>
      <c r="B1290" s="14" t="n">
        <v>46230</v>
      </c>
      <c r="C1290" s="17" t="n">
        <v>167</v>
      </c>
      <c r="D1290" s="21" t="n">
        <v>10020047</v>
      </c>
      <c r="E1290" s="28">
        <f>IFERROR(VLOOKUP(D1290,'أرصدة المخزن'!$A:$E,3,0),"")</f>
        <v/>
      </c>
      <c r="F1290" s="28">
        <f>IFERROR(VLOOKUP(D1290,'أرصدة المخزن'!$A:$H,4,0),"")</f>
        <v/>
      </c>
      <c r="G1290" s="38" t="n">
        <v>1</v>
      </c>
      <c r="H1290" s="102" t="inlineStr">
        <is>
          <t>إضافة</t>
        </is>
      </c>
      <c r="I1290" s="13" t="inlineStr">
        <is>
          <t xml:space="preserve">وارد لاين مشتريات </t>
        </is>
      </c>
    </row>
    <row r="1291" ht="24.75" customHeight="1" s="138">
      <c r="A1291" s="13" t="n">
        <v>1285</v>
      </c>
      <c r="B1291" s="14" t="n">
        <v>46230</v>
      </c>
      <c r="C1291" s="17" t="n">
        <v>167</v>
      </c>
      <c r="D1291" s="21" t="n">
        <v>10020048</v>
      </c>
      <c r="E1291" s="28">
        <f>IFERROR(VLOOKUP(D1291,'أرصدة المخزن'!$A:$E,3,0),"")</f>
        <v/>
      </c>
      <c r="F1291" s="28">
        <f>IFERROR(VLOOKUP(D1291,'أرصدة المخزن'!$A:$H,4,0),"")</f>
        <v/>
      </c>
      <c r="G1291" s="38" t="n">
        <v>1</v>
      </c>
      <c r="H1291" s="102" t="inlineStr">
        <is>
          <t>إضافة</t>
        </is>
      </c>
      <c r="I1291" s="13" t="inlineStr">
        <is>
          <t xml:space="preserve">وارد لاين مشتريات </t>
        </is>
      </c>
    </row>
    <row r="1292" ht="24.75" customHeight="1" s="138">
      <c r="A1292" s="13" t="n">
        <v>1286</v>
      </c>
      <c r="B1292" s="14" t="n">
        <v>46230</v>
      </c>
      <c r="C1292" s="17" t="n">
        <v>168</v>
      </c>
      <c r="D1292" s="21" t="n">
        <v>10020072</v>
      </c>
      <c r="E1292" s="28">
        <f>IFERROR(VLOOKUP(D1292,'أرصدة المخزن'!$A:$E,3,0),"")</f>
        <v/>
      </c>
      <c r="F1292" s="28">
        <f>IFERROR(VLOOKUP(D1292,'أرصدة المخزن'!$A:$H,4,0),"")</f>
        <v/>
      </c>
      <c r="G1292" s="38" t="n">
        <v>1</v>
      </c>
      <c r="H1292" s="102" t="inlineStr">
        <is>
          <t>إضافة</t>
        </is>
      </c>
      <c r="I1292" s="13" t="inlineStr">
        <is>
          <t xml:space="preserve">وارد لاين مشتريات </t>
        </is>
      </c>
    </row>
    <row r="1293" ht="24.75" customHeight="1" s="138">
      <c r="A1293" s="13" t="n">
        <v>1287</v>
      </c>
      <c r="B1293" s="14" t="n">
        <v>46230</v>
      </c>
      <c r="C1293" s="17" t="n">
        <v>168</v>
      </c>
      <c r="D1293" s="21" t="n">
        <v>10020073</v>
      </c>
      <c r="E1293" s="28">
        <f>IFERROR(VLOOKUP(D1293,'أرصدة المخزن'!$A:$E,3,0),"")</f>
        <v/>
      </c>
      <c r="F1293" s="28">
        <f>IFERROR(VLOOKUP(D1293,'أرصدة المخزن'!$A:$H,4,0),"")</f>
        <v/>
      </c>
      <c r="G1293" s="38" t="n">
        <v>1</v>
      </c>
      <c r="H1293" s="102" t="inlineStr">
        <is>
          <t>إضافة</t>
        </is>
      </c>
      <c r="I1293" s="13" t="inlineStr">
        <is>
          <t xml:space="preserve">وارد لاين مشتريات </t>
        </is>
      </c>
    </row>
    <row r="1294" ht="24.75" customHeight="1" s="138">
      <c r="A1294" s="13" t="n">
        <v>1288</v>
      </c>
      <c r="B1294" s="14" t="n">
        <v>46230</v>
      </c>
      <c r="C1294" s="17" t="n">
        <v>168</v>
      </c>
      <c r="D1294" s="21" t="n">
        <v>10020226</v>
      </c>
      <c r="E1294" s="28">
        <f>IFERROR(VLOOKUP(D1294,'أرصدة المخزن'!$A:$E,3,0),"")</f>
        <v/>
      </c>
      <c r="F1294" s="28">
        <f>IFERROR(VLOOKUP(D1294,'أرصدة المخزن'!$A:$H,4,0),"")</f>
        <v/>
      </c>
      <c r="G1294" s="38" t="n">
        <v>2</v>
      </c>
      <c r="H1294" s="102" t="inlineStr">
        <is>
          <t>إضافة</t>
        </is>
      </c>
      <c r="I1294" s="13" t="inlineStr">
        <is>
          <t xml:space="preserve">وارد لاين مشتريات </t>
        </is>
      </c>
    </row>
    <row r="1295" ht="24.75" customHeight="1" s="138">
      <c r="A1295" s="13" t="n">
        <v>1289</v>
      </c>
      <c r="B1295" s="14" t="n">
        <v>46230</v>
      </c>
      <c r="C1295" s="17" t="n">
        <v>168</v>
      </c>
      <c r="D1295" s="21" t="n">
        <v>10020228</v>
      </c>
      <c r="E1295" s="28">
        <f>IFERROR(VLOOKUP(D1295,'أرصدة المخزن'!$A:$E,3,0),"")</f>
        <v/>
      </c>
      <c r="F1295" s="28">
        <f>IFERROR(VLOOKUP(D1295,'أرصدة المخزن'!$A:$H,4,0),"")</f>
        <v/>
      </c>
      <c r="G1295" s="38" t="n">
        <v>2</v>
      </c>
      <c r="H1295" s="102" t="inlineStr">
        <is>
          <t>إضافة</t>
        </is>
      </c>
      <c r="I1295" s="13" t="inlineStr">
        <is>
          <t xml:space="preserve">وارد لاين مشتريات </t>
        </is>
      </c>
    </row>
    <row r="1296" ht="24.75" customHeight="1" s="138">
      <c r="A1296" s="13" t="n">
        <v>1290</v>
      </c>
      <c r="B1296" s="14" t="n">
        <v>46230</v>
      </c>
      <c r="C1296" s="17" t="n">
        <v>168</v>
      </c>
      <c r="D1296" s="21" t="n">
        <v>10170058</v>
      </c>
      <c r="E1296" s="28">
        <f>IFERROR(VLOOKUP(D1296,'أرصدة المخزن'!$A:$E,3,0),"")</f>
        <v/>
      </c>
      <c r="F1296" s="28">
        <f>IFERROR(VLOOKUP(D1296,'أرصدة المخزن'!$A:$H,4,0),"")</f>
        <v/>
      </c>
      <c r="G1296" s="38" t="n">
        <v>1</v>
      </c>
      <c r="H1296" s="102" t="inlineStr">
        <is>
          <t>إضافة</t>
        </is>
      </c>
      <c r="I1296" s="13" t="inlineStr">
        <is>
          <t xml:space="preserve">وارد لاين مشتريات </t>
        </is>
      </c>
    </row>
    <row r="1297" ht="24.75" customHeight="1" s="138">
      <c r="A1297" s="13" t="n">
        <v>1291</v>
      </c>
      <c r="B1297" s="14" t="n">
        <v>46230</v>
      </c>
      <c r="C1297" s="17" t="n">
        <v>168</v>
      </c>
      <c r="D1297" s="21" t="n">
        <v>10170075</v>
      </c>
      <c r="E1297" s="28">
        <f>IFERROR(VLOOKUP(D1297,'أرصدة المخزن'!$A:$E,3,0),"")</f>
        <v/>
      </c>
      <c r="F1297" s="28">
        <f>IFERROR(VLOOKUP(D1297,'أرصدة المخزن'!$A:$H,4,0),"")</f>
        <v/>
      </c>
      <c r="G1297" s="38" t="n">
        <v>1</v>
      </c>
      <c r="H1297" s="102" t="inlineStr">
        <is>
          <t>إضافة</t>
        </is>
      </c>
      <c r="I1297" s="13" t="inlineStr">
        <is>
          <t xml:space="preserve">وارد لاين مشتريات </t>
        </is>
      </c>
    </row>
    <row r="1298" ht="24.75" customHeight="1" s="138">
      <c r="A1298" s="13" t="n">
        <v>1292</v>
      </c>
      <c r="B1298" s="14" t="n">
        <v>46230</v>
      </c>
      <c r="C1298" s="17" t="n">
        <v>168</v>
      </c>
      <c r="D1298" s="21" t="n">
        <v>10140008</v>
      </c>
      <c r="E1298" s="28">
        <f>IFERROR(VLOOKUP(D1298,'أرصدة المخزن'!$A:$E,3,0),"")</f>
        <v/>
      </c>
      <c r="F1298" s="28">
        <f>IFERROR(VLOOKUP(D1298,'أرصدة المخزن'!$A:$H,4,0),"")</f>
        <v/>
      </c>
      <c r="G1298" s="38" t="n">
        <v>1</v>
      </c>
      <c r="H1298" s="102" t="inlineStr">
        <is>
          <t>إضافة</t>
        </is>
      </c>
      <c r="I1298" s="13" t="inlineStr">
        <is>
          <t xml:space="preserve">وارد لاين مشتريات </t>
        </is>
      </c>
    </row>
    <row r="1299" ht="24.75" customHeight="1" s="138">
      <c r="A1299" s="13" t="n">
        <v>1293</v>
      </c>
      <c r="B1299" s="14" t="n">
        <v>46230</v>
      </c>
      <c r="C1299" s="17" t="n">
        <v>168</v>
      </c>
      <c r="D1299" s="21" t="n">
        <v>10170006</v>
      </c>
      <c r="E1299" s="28">
        <f>IFERROR(VLOOKUP(D1299,'أرصدة المخزن'!$A:$E,3,0),"")</f>
        <v/>
      </c>
      <c r="F1299" s="28">
        <f>IFERROR(VLOOKUP(D1299,'أرصدة المخزن'!$A:$H,4,0),"")</f>
        <v/>
      </c>
      <c r="G1299" s="38" t="n">
        <v>10</v>
      </c>
      <c r="H1299" s="102" t="inlineStr">
        <is>
          <t>إضافة</t>
        </is>
      </c>
      <c r="I1299" s="13" t="inlineStr">
        <is>
          <t xml:space="preserve">وارد لاين مشتريات </t>
        </is>
      </c>
    </row>
    <row r="1300" ht="24.75" customHeight="1" s="138">
      <c r="A1300" s="13" t="n">
        <v>1294</v>
      </c>
      <c r="B1300" s="14" t="n">
        <v>46230</v>
      </c>
      <c r="C1300" s="17" t="n">
        <v>169</v>
      </c>
      <c r="D1300" s="21" t="n">
        <v>10010056</v>
      </c>
      <c r="E1300" s="28">
        <f>IFERROR(VLOOKUP(D1300,'أرصدة المخزن'!$A:$E,3,0),"")</f>
        <v/>
      </c>
      <c r="F1300" s="28">
        <f>IFERROR(VLOOKUP(D1300,'أرصدة المخزن'!$A:$H,4,0),"")</f>
        <v/>
      </c>
      <c r="G1300" s="38" t="n">
        <v>100</v>
      </c>
      <c r="H1300" s="102" t="inlineStr">
        <is>
          <t>إضافة</t>
        </is>
      </c>
      <c r="I1300" s="13" t="inlineStr">
        <is>
          <t xml:space="preserve">وارد جودة الكترك </t>
        </is>
      </c>
    </row>
    <row r="1301" ht="24.75" customHeight="1" s="138">
      <c r="A1301" s="13" t="n">
        <v>1295</v>
      </c>
      <c r="B1301" s="14" t="n">
        <v>46230</v>
      </c>
      <c r="C1301" s="17" t="n">
        <v>169</v>
      </c>
      <c r="D1301" s="21" t="n">
        <v>10010061</v>
      </c>
      <c r="E1301" s="28">
        <f>IFERROR(VLOOKUP(D1301,'أرصدة المخزن'!$A:$E,3,0),"")</f>
        <v/>
      </c>
      <c r="F1301" s="28">
        <f>IFERROR(VLOOKUP(D1301,'أرصدة المخزن'!$A:$H,4,0),"")</f>
        <v/>
      </c>
      <c r="G1301" s="38" t="n">
        <v>100</v>
      </c>
      <c r="H1301" s="102" t="inlineStr">
        <is>
          <t>إضافة</t>
        </is>
      </c>
      <c r="I1301" s="13" t="inlineStr">
        <is>
          <t xml:space="preserve">وارد جودة الكترك </t>
        </is>
      </c>
    </row>
    <row r="1302" ht="24.75" customHeight="1" s="138">
      <c r="A1302" s="13" t="n">
        <v>1296</v>
      </c>
      <c r="B1302" s="14" t="n">
        <v>46230</v>
      </c>
      <c r="C1302" s="17" t="n">
        <v>169</v>
      </c>
      <c r="D1302" s="21" t="n">
        <v>10010057</v>
      </c>
      <c r="E1302" s="28">
        <f>IFERROR(VLOOKUP(D1302,'أرصدة المخزن'!$A:$E,3,0),"")</f>
        <v/>
      </c>
      <c r="F1302" s="28">
        <f>IFERROR(VLOOKUP(D1302,'أرصدة المخزن'!$A:$H,4,0),"")</f>
        <v/>
      </c>
      <c r="G1302" s="38" t="n">
        <v>200</v>
      </c>
      <c r="H1302" s="102" t="inlineStr">
        <is>
          <t>إضافة</t>
        </is>
      </c>
      <c r="I1302" s="13" t="inlineStr">
        <is>
          <t xml:space="preserve">وارد جودة الكترك </t>
        </is>
      </c>
    </row>
    <row r="1303" ht="24.75" customHeight="1" s="138">
      <c r="A1303" s="13" t="n">
        <v>1297</v>
      </c>
      <c r="B1303" s="14" t="n">
        <v>46230</v>
      </c>
      <c r="C1303" s="17" t="n">
        <v>169</v>
      </c>
      <c r="D1303" s="21" t="n">
        <v>10010036</v>
      </c>
      <c r="E1303" s="28">
        <f>IFERROR(VLOOKUP(D1303,'أرصدة المخزن'!$A:$E,3,0),"")</f>
        <v/>
      </c>
      <c r="F1303" s="28">
        <f>IFERROR(VLOOKUP(D1303,'أرصدة المخزن'!$A:$H,4,0),"")</f>
        <v/>
      </c>
      <c r="G1303" s="38" t="n">
        <v>100</v>
      </c>
      <c r="H1303" s="102" t="inlineStr">
        <is>
          <t>إضافة</t>
        </is>
      </c>
      <c r="I1303" s="13" t="inlineStr">
        <is>
          <t xml:space="preserve">وارد جودة الكترك </t>
        </is>
      </c>
    </row>
    <row r="1304" ht="24.75" customHeight="1" s="138">
      <c r="A1304" s="13" t="n">
        <v>1298</v>
      </c>
      <c r="B1304" s="14" t="n">
        <v>46230</v>
      </c>
      <c r="C1304" s="17" t="n">
        <v>170</v>
      </c>
      <c r="D1304" s="21" t="n">
        <v>10060031</v>
      </c>
      <c r="E1304" s="28">
        <f>IFERROR(VLOOKUP(D1304,'أرصدة المخزن'!$A:$E,3,0),"")</f>
        <v/>
      </c>
      <c r="F1304" s="28">
        <f>IFERROR(VLOOKUP(D1304,'أرصدة المخزن'!$A:$H,4,0),"")</f>
        <v/>
      </c>
      <c r="G1304" s="38" t="n">
        <v>1</v>
      </c>
      <c r="H1304" s="102" t="inlineStr">
        <is>
          <t>إضافة</t>
        </is>
      </c>
      <c r="I1304" s="13" t="inlineStr">
        <is>
          <t xml:space="preserve">وارد لاين مشتريات </t>
        </is>
      </c>
    </row>
    <row r="1305" ht="24.75" customHeight="1" s="138">
      <c r="A1305" s="13" t="n">
        <v>1299</v>
      </c>
      <c r="B1305" s="14" t="n">
        <v>46230</v>
      </c>
      <c r="C1305" s="17" t="n">
        <v>170</v>
      </c>
      <c r="D1305" s="21" t="n">
        <v>10060017</v>
      </c>
      <c r="E1305" s="28">
        <f>IFERROR(VLOOKUP(D1305,'أرصدة المخزن'!$A:$E,3,0),"")</f>
        <v/>
      </c>
      <c r="F1305" s="28">
        <f>IFERROR(VLOOKUP(D1305,'أرصدة المخزن'!$A:$H,4,0),"")</f>
        <v/>
      </c>
      <c r="G1305" s="38" t="n">
        <v>1</v>
      </c>
      <c r="H1305" s="102" t="inlineStr">
        <is>
          <t>إضافة</t>
        </is>
      </c>
      <c r="I1305" s="13" t="inlineStr">
        <is>
          <t xml:space="preserve">وارد لاين مشتريات </t>
        </is>
      </c>
    </row>
    <row r="1306" ht="24.75" customHeight="1" s="138">
      <c r="A1306" s="13" t="n">
        <v>1300</v>
      </c>
      <c r="B1306" s="14" t="n">
        <v>46230</v>
      </c>
      <c r="C1306" s="17" t="n">
        <v>170</v>
      </c>
      <c r="D1306" s="21" t="n">
        <v>10170040</v>
      </c>
      <c r="E1306" s="28">
        <f>IFERROR(VLOOKUP(D1306,'أرصدة المخزن'!$A:$E,3,0),"")</f>
        <v/>
      </c>
      <c r="F1306" s="28">
        <f>IFERROR(VLOOKUP(D1306,'أرصدة المخزن'!$A:$H,4,0),"")</f>
        <v/>
      </c>
      <c r="G1306" s="38" t="n">
        <v>3</v>
      </c>
      <c r="H1306" s="102" t="inlineStr">
        <is>
          <t>إضافة</t>
        </is>
      </c>
      <c r="I1306" s="13" t="inlineStr">
        <is>
          <t xml:space="preserve">وارد لاين مشتريات </t>
        </is>
      </c>
    </row>
    <row r="1307" ht="24.75" customHeight="1" s="138">
      <c r="A1307" s="13" t="n">
        <v>1301</v>
      </c>
      <c r="B1307" s="14" t="n">
        <v>46230</v>
      </c>
      <c r="C1307" s="17" t="n">
        <v>170</v>
      </c>
      <c r="D1307" s="21" t="n">
        <v>10170055</v>
      </c>
      <c r="E1307" s="28">
        <f>IFERROR(VLOOKUP(D1307,'أرصدة المخزن'!$A:$E,3,0),"")</f>
        <v/>
      </c>
      <c r="F1307" s="28">
        <f>IFERROR(VLOOKUP(D1307,'أرصدة المخزن'!$A:$H,4,0),"")</f>
        <v/>
      </c>
      <c r="G1307" s="38" t="n">
        <v>5</v>
      </c>
      <c r="H1307" s="102" t="inlineStr">
        <is>
          <t>إضافة</t>
        </is>
      </c>
      <c r="I1307" s="13" t="inlineStr">
        <is>
          <t xml:space="preserve">وارد لاين مشتريات </t>
        </is>
      </c>
    </row>
    <row r="1308" ht="24.75" customHeight="1" s="138">
      <c r="A1308" s="13" t="n">
        <v>1302</v>
      </c>
      <c r="B1308" s="14" t="n">
        <v>46230</v>
      </c>
      <c r="C1308" s="17" t="n">
        <v>170</v>
      </c>
      <c r="D1308" s="21" t="n">
        <v>10060018</v>
      </c>
      <c r="E1308" s="28">
        <f>IFERROR(VLOOKUP(D1308,'أرصدة المخزن'!$A:$E,3,0),"")</f>
        <v/>
      </c>
      <c r="F1308" s="28">
        <f>IFERROR(VLOOKUP(D1308,'أرصدة المخزن'!$A:$H,4,0),"")</f>
        <v/>
      </c>
      <c r="G1308" s="38" t="n">
        <v>1</v>
      </c>
      <c r="H1308" s="102" t="inlineStr">
        <is>
          <t>إضافة</t>
        </is>
      </c>
      <c r="I1308" s="13" t="inlineStr">
        <is>
          <t xml:space="preserve">وارد لاين مشتريات </t>
        </is>
      </c>
    </row>
    <row r="1309" ht="24.75" customHeight="1" s="138">
      <c r="A1309" s="13" t="n">
        <v>1303</v>
      </c>
      <c r="B1309" s="14" t="n">
        <v>46230</v>
      </c>
      <c r="C1309" s="17" t="n">
        <v>171</v>
      </c>
      <c r="D1309" s="21" t="n">
        <v>10050013</v>
      </c>
      <c r="E1309" s="28">
        <f>IFERROR(VLOOKUP(D1309,'أرصدة المخزن'!$A:$E,3,0),"")</f>
        <v/>
      </c>
      <c r="F1309" s="28">
        <f>IFERROR(VLOOKUP(D1309,'أرصدة المخزن'!$A:$H,4,0),"")</f>
        <v/>
      </c>
      <c r="G1309" s="38" t="n">
        <v>5</v>
      </c>
      <c r="H1309" s="102" t="inlineStr">
        <is>
          <t>إضافة</t>
        </is>
      </c>
      <c r="I1309" s="13" t="inlineStr">
        <is>
          <t xml:space="preserve">وارد لاين مشتريات </t>
        </is>
      </c>
    </row>
    <row r="1310" ht="24.75" customHeight="1" s="138">
      <c r="A1310" s="13" t="n">
        <v>1304</v>
      </c>
      <c r="B1310" s="14" t="n">
        <v>46230</v>
      </c>
      <c r="C1310" s="17" t="n">
        <v>172</v>
      </c>
      <c r="D1310" s="21" t="n">
        <v>10050003</v>
      </c>
      <c r="E1310" s="28">
        <f>IFERROR(VLOOKUP(D1310,'أرصدة المخزن'!$A:$E,3,0),"")</f>
        <v/>
      </c>
      <c r="F1310" s="28">
        <f>IFERROR(VLOOKUP(D1310,'أرصدة المخزن'!$A:$H,4,0),"")</f>
        <v/>
      </c>
      <c r="G1310" s="38" t="n">
        <v>18</v>
      </c>
      <c r="H1310" s="102" t="inlineStr">
        <is>
          <t>إضافة</t>
        </is>
      </c>
      <c r="I1310" s="13" t="inlineStr">
        <is>
          <t>وارد كايرو للنظافة</t>
        </is>
      </c>
    </row>
    <row r="1311" ht="24.75" customHeight="1" s="138">
      <c r="A1311" s="13" t="n">
        <v>1305</v>
      </c>
      <c r="B1311" s="14" t="n">
        <v>46231</v>
      </c>
      <c r="C1311" s="17" t="n">
        <v>173</v>
      </c>
      <c r="D1311" s="21" t="n">
        <v>10010104</v>
      </c>
      <c r="E1311" s="28">
        <f>IFERROR(VLOOKUP(D1311,'أرصدة المخزن'!$A:$E,3,0),"")</f>
        <v/>
      </c>
      <c r="F1311" s="28">
        <f>IFERROR(VLOOKUP(D1311,'أرصدة المخزن'!$A:$H,4,0),"")</f>
        <v/>
      </c>
      <c r="G1311" s="38" t="n">
        <v>305</v>
      </c>
      <c r="H1311" s="102" t="inlineStr">
        <is>
          <t>إضافة</t>
        </is>
      </c>
      <c r="I1311" s="13" t="inlineStr">
        <is>
          <t>وارد ذا كالم مشتريات</t>
        </is>
      </c>
    </row>
    <row r="1312" ht="24.75" customHeight="1" s="138">
      <c r="A1312" s="13" t="n">
        <v>1306</v>
      </c>
      <c r="B1312" s="14" t="n">
        <v>46231</v>
      </c>
      <c r="C1312" s="17" t="n">
        <v>174</v>
      </c>
      <c r="D1312" s="21" t="n">
        <v>10030031</v>
      </c>
      <c r="E1312" s="28">
        <f>IFERROR(VLOOKUP(D1312,'أرصدة المخزن'!$A:$E,3,0),"")</f>
        <v/>
      </c>
      <c r="F1312" s="28">
        <f>IFERROR(VLOOKUP(D1312,'أرصدة المخزن'!$A:$H,4,0),"")</f>
        <v/>
      </c>
      <c r="G1312" s="38" t="n">
        <v>50</v>
      </c>
      <c r="H1312" s="102" t="inlineStr">
        <is>
          <t>إضافة</t>
        </is>
      </c>
      <c r="I1312" s="13" t="inlineStr">
        <is>
          <t>وارد مخازن بروكس</t>
        </is>
      </c>
    </row>
    <row r="1313" ht="24.75" customHeight="1" s="138">
      <c r="A1313" s="13" t="n">
        <v>1307</v>
      </c>
      <c r="B1313" s="14" t="n">
        <v>46231</v>
      </c>
      <c r="C1313" s="17" t="n">
        <v>174</v>
      </c>
      <c r="D1313" s="21" t="n">
        <v>10030002</v>
      </c>
      <c r="E1313" s="28">
        <f>IFERROR(VLOOKUP(D1313,'أرصدة المخزن'!$A:$E,3,0),"")</f>
        <v/>
      </c>
      <c r="F1313" s="28">
        <f>IFERROR(VLOOKUP(D1313,'أرصدة المخزن'!$A:$H,4,0),"")</f>
        <v/>
      </c>
      <c r="G1313" s="38" t="n">
        <v>3200</v>
      </c>
      <c r="H1313" s="102" t="inlineStr">
        <is>
          <t>إضافة</t>
        </is>
      </c>
      <c r="I1313" s="13" t="inlineStr">
        <is>
          <t>وارد مخازن بروكس</t>
        </is>
      </c>
    </row>
    <row r="1314" ht="24.75" customHeight="1" s="138">
      <c r="A1314" s="13" t="n">
        <v>1308</v>
      </c>
      <c r="B1314" s="14" t="n">
        <v>46231</v>
      </c>
      <c r="C1314" s="17" t="n">
        <v>174</v>
      </c>
      <c r="D1314" s="21" t="n">
        <v>10030042</v>
      </c>
      <c r="E1314" s="28">
        <f>IFERROR(VLOOKUP(D1314,'أرصدة المخزن'!$A:$E,3,0),"")</f>
        <v/>
      </c>
      <c r="F1314" s="28">
        <f>IFERROR(VLOOKUP(D1314,'أرصدة المخزن'!$A:$H,4,0),"")</f>
        <v/>
      </c>
      <c r="G1314" s="17" t="n">
        <v>50</v>
      </c>
      <c r="H1314" s="102" t="inlineStr">
        <is>
          <t>إضافة</t>
        </is>
      </c>
      <c r="I1314" s="13" t="inlineStr">
        <is>
          <t>وارد مخازن بروكس</t>
        </is>
      </c>
    </row>
    <row r="1315" ht="24.75" customHeight="1" s="138">
      <c r="A1315" s="13" t="n">
        <v>1309</v>
      </c>
      <c r="B1315" s="14" t="n">
        <v>46231</v>
      </c>
      <c r="C1315" s="17" t="n">
        <v>174</v>
      </c>
      <c r="D1315" s="21" t="n">
        <v>10030044</v>
      </c>
      <c r="E1315" s="28">
        <f>IFERROR(VLOOKUP(D1315,'أرصدة المخزن'!$A:$E,3,0),"")</f>
        <v/>
      </c>
      <c r="F1315" s="28">
        <f>IFERROR(VLOOKUP(D1315,'أرصدة المخزن'!$A:$H,4,0),"")</f>
        <v/>
      </c>
      <c r="G1315" s="17" t="n">
        <v>20</v>
      </c>
      <c r="H1315" s="102" t="inlineStr">
        <is>
          <t>إضافة</t>
        </is>
      </c>
      <c r="I1315" s="13" t="inlineStr">
        <is>
          <t>وارد مخازن بروكس</t>
        </is>
      </c>
    </row>
    <row r="1316" ht="24.75" customHeight="1" s="138">
      <c r="A1316" s="13" t="n">
        <v>1310</v>
      </c>
      <c r="B1316" s="14" t="n">
        <v>46232</v>
      </c>
      <c r="C1316" s="17" t="n">
        <v>175</v>
      </c>
      <c r="D1316" s="21" t="n">
        <v>10170001</v>
      </c>
      <c r="E1316" s="28">
        <f>IFERROR(VLOOKUP(D1316,'أرصدة المخزن'!$A:$E,3,0),"")</f>
        <v/>
      </c>
      <c r="F1316" s="28">
        <f>IFERROR(VLOOKUP(D1316,'أرصدة المخزن'!$A:$H,4,0),"")</f>
        <v/>
      </c>
      <c r="G1316" s="38" t="n">
        <v>550</v>
      </c>
      <c r="H1316" s="102" t="inlineStr">
        <is>
          <t>إضافة</t>
        </is>
      </c>
      <c r="I1316" s="13" t="inlineStr">
        <is>
          <t>وارد ذا كالم مشتريات</t>
        </is>
      </c>
    </row>
    <row r="1317" ht="24.75" customHeight="1" s="138">
      <c r="A1317" s="13" t="n">
        <v>1311</v>
      </c>
      <c r="B1317" s="14" t="n">
        <v>46232</v>
      </c>
      <c r="C1317" s="17" t="n">
        <v>175</v>
      </c>
      <c r="D1317" s="21" t="n">
        <v>10170004</v>
      </c>
      <c r="E1317" s="28">
        <f>IFERROR(VLOOKUP(D1317,'أرصدة المخزن'!$A:$E,3,0),"")</f>
        <v/>
      </c>
      <c r="F1317" s="28">
        <f>IFERROR(VLOOKUP(D1317,'أرصدة المخزن'!$A:$H,4,0),"")</f>
        <v/>
      </c>
      <c r="G1317" s="38" t="n">
        <v>75</v>
      </c>
      <c r="H1317" s="102" t="inlineStr">
        <is>
          <t>إضافة</t>
        </is>
      </c>
      <c r="I1317" s="13" t="inlineStr">
        <is>
          <t>وارد ذا كالم مشتريات</t>
        </is>
      </c>
    </row>
    <row r="1318" ht="24.75" customHeight="1" s="138">
      <c r="A1318" s="13" t="n">
        <v>1312</v>
      </c>
      <c r="B1318" s="14" t="n">
        <v>46232</v>
      </c>
      <c r="C1318" s="17" t="n">
        <v>176</v>
      </c>
      <c r="D1318" s="21" t="n">
        <v>10170032</v>
      </c>
      <c r="E1318" s="28">
        <f>IFERROR(VLOOKUP(D1318,'أرصدة المخزن'!$A:$E,3,0),"")</f>
        <v/>
      </c>
      <c r="F1318" s="28">
        <f>IFERROR(VLOOKUP(D1318,'أرصدة المخزن'!$A:$H,4,0),"")</f>
        <v/>
      </c>
      <c r="G1318" s="38" t="n">
        <v>0.5</v>
      </c>
      <c r="H1318" s="102" t="inlineStr">
        <is>
          <t>إضافة</t>
        </is>
      </c>
      <c r="I1318" s="13" t="inlineStr">
        <is>
          <t xml:space="preserve">وارد لاين مشتريات </t>
        </is>
      </c>
    </row>
    <row r="1319" ht="24.75" customHeight="1" s="138">
      <c r="A1319" s="13" t="n">
        <v>1313</v>
      </c>
      <c r="B1319" s="14" t="n">
        <v>46232</v>
      </c>
      <c r="C1319" s="17" t="n">
        <v>177</v>
      </c>
      <c r="D1319" s="21" t="n">
        <v>10040033</v>
      </c>
      <c r="E1319" s="28">
        <f>IFERROR(VLOOKUP(D1319,'أرصدة المخزن'!$A:$E,3,0),"")</f>
        <v/>
      </c>
      <c r="F1319" s="28">
        <f>IFERROR(VLOOKUP(D1319,'أرصدة المخزن'!$A:$H,4,0),"")</f>
        <v/>
      </c>
      <c r="G1319" s="38" t="n">
        <v>18</v>
      </c>
      <c r="H1319" s="102" t="inlineStr">
        <is>
          <t>إضافة</t>
        </is>
      </c>
      <c r="I1319" s="13" t="inlineStr">
        <is>
          <t>وارد ذا كالم مشتريات</t>
        </is>
      </c>
    </row>
    <row r="1320" ht="24.75" customHeight="1" s="138">
      <c r="A1320" s="13" t="n">
        <v>1314</v>
      </c>
      <c r="B1320" s="14" t="n">
        <v>46232</v>
      </c>
      <c r="C1320" s="17" t="n">
        <v>178</v>
      </c>
      <c r="D1320" s="21" t="n">
        <v>10080008</v>
      </c>
      <c r="E1320" s="28">
        <f>IFERROR(VLOOKUP(D1320,'أرصدة المخزن'!$A:$E,3,0),"")</f>
        <v/>
      </c>
      <c r="F1320" s="28">
        <f>IFERROR(VLOOKUP(D1320,'أرصدة المخزن'!$A:$H,4,0),"")</f>
        <v/>
      </c>
      <c r="G1320" s="38" t="n">
        <v>20</v>
      </c>
      <c r="H1320" s="102" t="inlineStr">
        <is>
          <t>إضافة</t>
        </is>
      </c>
      <c r="I1320" s="13" t="inlineStr">
        <is>
          <t xml:space="preserve">تم التوريد في شهر 6 وارد لاين مشتريات </t>
        </is>
      </c>
    </row>
    <row r="1321" ht="24.75" customHeight="1" s="138">
      <c r="A1321" s="13" t="n">
        <v>1315</v>
      </c>
      <c r="B1321" s="14" t="n">
        <v>46233</v>
      </c>
      <c r="C1321" s="17" t="n">
        <v>179</v>
      </c>
      <c r="D1321" s="21" t="n">
        <v>10020004</v>
      </c>
      <c r="E1321" s="28">
        <f>IFERROR(VLOOKUP(D1321,'أرصدة المخزن'!$A:$E,3,0),"")</f>
        <v/>
      </c>
      <c r="F1321" s="28">
        <f>IFERROR(VLOOKUP(D1321,'أرصدة المخزن'!$A:$H,4,0),"")</f>
        <v/>
      </c>
      <c r="G1321" s="38" t="n">
        <v>1</v>
      </c>
      <c r="H1321" s="102" t="inlineStr">
        <is>
          <t>إضافة</t>
        </is>
      </c>
      <c r="I1321" s="13" t="inlineStr">
        <is>
          <t xml:space="preserve">وارد لاين مشتريات </t>
        </is>
      </c>
    </row>
    <row r="1322" ht="24.75" customHeight="1" s="138">
      <c r="A1322" s="13" t="n">
        <v>1316</v>
      </c>
      <c r="B1322" s="14" t="n">
        <v>46233</v>
      </c>
      <c r="C1322" s="17" t="n">
        <v>180</v>
      </c>
      <c r="D1322" s="21" t="n">
        <v>10120001</v>
      </c>
      <c r="E1322" s="28">
        <f>IFERROR(VLOOKUP(D1322,'أرصدة المخزن'!$A:$E,3,0),"")</f>
        <v/>
      </c>
      <c r="F1322" s="28">
        <f>IFERROR(VLOOKUP(D1322,'أرصدة المخزن'!$A:$H,4,0),"")</f>
        <v/>
      </c>
      <c r="G1322" s="38" t="n">
        <v>15</v>
      </c>
      <c r="H1322" s="102" t="inlineStr">
        <is>
          <t>إضافة</t>
        </is>
      </c>
      <c r="I1322" s="13" t="inlineStr">
        <is>
          <t xml:space="preserve">وارد من التشغيل لاين الصيانة </t>
        </is>
      </c>
    </row>
    <row r="1323" ht="24.75" customHeight="1" s="138">
      <c r="A1323" s="13" t="n">
        <v>1317</v>
      </c>
      <c r="B1323" s="14" t="n">
        <v>46233</v>
      </c>
      <c r="C1323" s="17" t="n">
        <v>180</v>
      </c>
      <c r="D1323" s="21" t="n">
        <v>10120003</v>
      </c>
      <c r="E1323" s="28">
        <f>IFERROR(VLOOKUP(D1323,'أرصدة المخزن'!$A:$E,3,0),"")</f>
        <v/>
      </c>
      <c r="F1323" s="28">
        <f>IFERROR(VLOOKUP(D1323,'أرصدة المخزن'!$A:$H,4,0),"")</f>
        <v/>
      </c>
      <c r="G1323" s="38" t="n">
        <v>7</v>
      </c>
      <c r="H1323" s="102" t="inlineStr">
        <is>
          <t>إضافة</t>
        </is>
      </c>
      <c r="I1323" s="13" t="inlineStr">
        <is>
          <t xml:space="preserve">وارد من التشغيل لاين الصيانة </t>
        </is>
      </c>
    </row>
    <row r="1324" ht="24.75" customHeight="1" s="138">
      <c r="A1324" s="13" t="n">
        <v>1318</v>
      </c>
      <c r="B1324" s="14" t="n">
        <v>46233</v>
      </c>
      <c r="C1324" s="17" t="n">
        <v>180</v>
      </c>
      <c r="D1324" s="21" t="n">
        <v>10120002</v>
      </c>
      <c r="E1324" s="28">
        <f>IFERROR(VLOOKUP(D1324,'أرصدة المخزن'!$A:$E,3,0),"")</f>
        <v/>
      </c>
      <c r="F1324" s="28">
        <f>IFERROR(VLOOKUP(D1324,'أرصدة المخزن'!$A:$H,4,0),"")</f>
        <v/>
      </c>
      <c r="G1324" s="38" t="n">
        <v>3</v>
      </c>
      <c r="H1324" s="102" t="inlineStr">
        <is>
          <t>إضافة</t>
        </is>
      </c>
      <c r="I1324" s="13" t="inlineStr">
        <is>
          <t xml:space="preserve">وارد من التشغيل لاين الصيانة </t>
        </is>
      </c>
    </row>
    <row r="1325" ht="24.75" customHeight="1" s="138">
      <c r="A1325" s="13" t="n">
        <v>1319</v>
      </c>
      <c r="B1325" s="14" t="n">
        <v>46233</v>
      </c>
      <c r="C1325" s="17" t="n">
        <v>180</v>
      </c>
      <c r="D1325" s="21" t="n">
        <v>10120004</v>
      </c>
      <c r="E1325" s="28">
        <f>IFERROR(VLOOKUP(D1325,'أرصدة المخزن'!$A:$E,3,0),"")</f>
        <v/>
      </c>
      <c r="F1325" s="28">
        <f>IFERROR(VLOOKUP(D1325,'أرصدة المخزن'!$A:$H,4,0),"")</f>
        <v/>
      </c>
      <c r="G1325" s="38" t="n">
        <v>6</v>
      </c>
      <c r="H1325" s="102" t="inlineStr">
        <is>
          <t>إضافة</t>
        </is>
      </c>
      <c r="I1325" s="13" t="inlineStr">
        <is>
          <t xml:space="preserve">وارد من التشغيل لاين الصيانة </t>
        </is>
      </c>
    </row>
    <row r="1326" ht="24.75" customHeight="1" s="138">
      <c r="A1326" s="13" t="n">
        <v>1320</v>
      </c>
      <c r="B1326" s="14" t="n">
        <v>46233</v>
      </c>
      <c r="C1326" s="17" t="n">
        <v>181</v>
      </c>
      <c r="D1326" s="21" t="n">
        <v>10050002</v>
      </c>
      <c r="E1326" s="28">
        <f>IFERROR(VLOOKUP(D1326,'أرصدة المخزن'!$A:$E,3,0),"")</f>
        <v/>
      </c>
      <c r="F1326" s="28">
        <f>IFERROR(VLOOKUP(D1326,'أرصدة المخزن'!$A:$H,4,0),"")</f>
        <v/>
      </c>
      <c r="G1326" s="38" t="n">
        <v>20</v>
      </c>
      <c r="H1326" s="102" t="inlineStr">
        <is>
          <t>إضافة</t>
        </is>
      </c>
      <c r="I1326" s="13" t="inlineStr">
        <is>
          <t xml:space="preserve">وارد لاين مشتريات </t>
        </is>
      </c>
    </row>
    <row r="1327" ht="24.75" customHeight="1" s="138">
      <c r="A1327" s="13" t="n">
        <v>1321</v>
      </c>
      <c r="B1327" s="14" t="n">
        <v>46233</v>
      </c>
      <c r="C1327" s="17" t="n">
        <v>182</v>
      </c>
      <c r="D1327" s="21" t="n">
        <v>10010151</v>
      </c>
      <c r="E1327" s="28">
        <f>IFERROR(VLOOKUP(D1327,'أرصدة المخزن'!$A:$E,3,0),"")</f>
        <v/>
      </c>
      <c r="F1327" s="28">
        <f>IFERROR(VLOOKUP(D1327,'أرصدة المخزن'!$A:$H,4,0),"")</f>
        <v/>
      </c>
      <c r="G1327" s="38" t="n">
        <v>20</v>
      </c>
      <c r="H1327" s="102" t="inlineStr">
        <is>
          <t>إضافة</t>
        </is>
      </c>
      <c r="I1327" s="13" t="inlineStr">
        <is>
          <t xml:space="preserve">وارد لاين مشتريات </t>
        </is>
      </c>
    </row>
    <row r="1328" ht="24.75" customHeight="1" s="138">
      <c r="A1328" s="13" t="n">
        <v>1322</v>
      </c>
      <c r="B1328" s="14" t="n">
        <v>46233</v>
      </c>
      <c r="C1328" s="17" t="n">
        <v>182</v>
      </c>
      <c r="D1328" s="21" t="n">
        <v>10170019</v>
      </c>
      <c r="E1328" s="28">
        <f>IFERROR(VLOOKUP(D1328,'أرصدة المخزن'!$A:$E,3,0),"")</f>
        <v/>
      </c>
      <c r="F1328" s="28">
        <f>IFERROR(VLOOKUP(D1328,'أرصدة المخزن'!$A:$H,4,0),"")</f>
        <v/>
      </c>
      <c r="G1328" s="38" t="n">
        <v>1</v>
      </c>
      <c r="H1328" s="102" t="inlineStr">
        <is>
          <t>إضافة</t>
        </is>
      </c>
      <c r="I1328" s="13" t="inlineStr">
        <is>
          <t xml:space="preserve">وارد لاين مشتريات </t>
        </is>
      </c>
    </row>
    <row r="1329" ht="24.75" customHeight="1" s="138">
      <c r="A1329" s="13" t="n">
        <v>1323</v>
      </c>
      <c r="B1329" s="14" t="n">
        <v>46233</v>
      </c>
      <c r="C1329" s="17" t="n">
        <v>183</v>
      </c>
      <c r="D1329" s="21" t="n">
        <v>10010109</v>
      </c>
      <c r="E1329" s="28">
        <f>IFERROR(VLOOKUP(D1329,'أرصدة المخزن'!$A:$E,3,0),"")</f>
        <v/>
      </c>
      <c r="F1329" s="28">
        <f>IFERROR(VLOOKUP(D1329,'أرصدة المخزن'!$A:$H,4,0),"")</f>
        <v/>
      </c>
      <c r="G1329" s="38" t="n">
        <v>3</v>
      </c>
      <c r="H1329" s="102" t="inlineStr">
        <is>
          <t>إضافة</t>
        </is>
      </c>
      <c r="I1329" s="13" t="inlineStr">
        <is>
          <t xml:space="preserve">وارد لاين مشتريات </t>
        </is>
      </c>
    </row>
    <row r="1330" ht="24.75" customHeight="1" s="138">
      <c r="A1330" s="13" t="n">
        <v>1324</v>
      </c>
      <c r="B1330" s="14" t="n">
        <v>46233</v>
      </c>
      <c r="C1330" s="17" t="n">
        <v>183</v>
      </c>
      <c r="D1330" s="21" t="n">
        <v>10170065</v>
      </c>
      <c r="E1330" s="28">
        <f>IFERROR(VLOOKUP(D1330,'أرصدة المخزن'!$A:$E,3,0),"")</f>
        <v/>
      </c>
      <c r="F1330" s="28">
        <f>IFERROR(VLOOKUP(D1330,'أرصدة المخزن'!$A:$H,4,0),"")</f>
        <v/>
      </c>
      <c r="G1330" s="38" t="n">
        <v>1</v>
      </c>
      <c r="H1330" s="102" t="inlineStr">
        <is>
          <t>إضافة</t>
        </is>
      </c>
      <c r="I1330" s="13" t="inlineStr">
        <is>
          <t xml:space="preserve">وارد لاين مشتريات </t>
        </is>
      </c>
    </row>
    <row r="1331" ht="24.75" customHeight="1" s="138">
      <c r="A1331" s="13" t="n">
        <v>1325</v>
      </c>
      <c r="B1331" s="14" t="n">
        <v>46233</v>
      </c>
      <c r="C1331" s="17" t="n">
        <v>183</v>
      </c>
      <c r="D1331" s="21" t="n">
        <v>10040040</v>
      </c>
      <c r="E1331" s="28">
        <f>IFERROR(VLOOKUP(D1331,'أرصدة المخزن'!$A:$E,3,0),"")</f>
        <v/>
      </c>
      <c r="F1331" s="28">
        <f>IFERROR(VLOOKUP(D1331,'أرصدة المخزن'!$A:$H,4,0),"")</f>
        <v/>
      </c>
      <c r="G1331" s="38" t="n">
        <v>1</v>
      </c>
      <c r="H1331" s="102" t="inlineStr">
        <is>
          <t>إضافة</t>
        </is>
      </c>
      <c r="I1331" s="13" t="inlineStr">
        <is>
          <t xml:space="preserve">وارد لاين مشتريات </t>
        </is>
      </c>
    </row>
    <row r="1332" ht="24.75" customHeight="1" s="138">
      <c r="A1332" s="13" t="n">
        <v>1326</v>
      </c>
      <c r="B1332" s="14" t="n">
        <v>46233</v>
      </c>
      <c r="C1332" s="17" t="n">
        <v>183</v>
      </c>
      <c r="D1332" s="21" t="n">
        <v>10170057</v>
      </c>
      <c r="E1332" s="28">
        <f>IFERROR(VLOOKUP(D1332,'أرصدة المخزن'!$A:$E,3,0),"")</f>
        <v/>
      </c>
      <c r="F1332" s="28">
        <f>IFERROR(VLOOKUP(D1332,'أرصدة المخزن'!$A:$H,4,0),"")</f>
        <v/>
      </c>
      <c r="G1332" s="38" t="n">
        <v>5</v>
      </c>
      <c r="H1332" s="102" t="inlineStr">
        <is>
          <t>إضافة</t>
        </is>
      </c>
      <c r="I1332" s="13" t="inlineStr">
        <is>
          <t xml:space="preserve">وارد لاين مشتريات </t>
        </is>
      </c>
    </row>
    <row r="1333" ht="24.75" customHeight="1" s="138">
      <c r="A1333" s="13" t="n">
        <v>1327</v>
      </c>
      <c r="B1333" s="14" t="n">
        <v>46233</v>
      </c>
      <c r="C1333" s="17" t="n">
        <v>183</v>
      </c>
      <c r="D1333" s="21" t="n">
        <v>10170060</v>
      </c>
      <c r="E1333" s="28">
        <f>IFERROR(VLOOKUP(D1333,'أرصدة المخزن'!$A:$E,3,0),"")</f>
        <v/>
      </c>
      <c r="F1333" s="28">
        <f>IFERROR(VLOOKUP(D1333,'أرصدة المخزن'!$A:$H,4,0),"")</f>
        <v/>
      </c>
      <c r="G1333" s="38" t="n">
        <v>1</v>
      </c>
      <c r="H1333" s="102" t="inlineStr">
        <is>
          <t>إضافة</t>
        </is>
      </c>
      <c r="I1333" s="13" t="inlineStr">
        <is>
          <t xml:space="preserve">وارد لاين مشتريات </t>
        </is>
      </c>
    </row>
    <row r="1334" ht="24.75" customHeight="1" s="138">
      <c r="A1334" s="13" t="n">
        <v>1328</v>
      </c>
      <c r="B1334" s="14" t="n">
        <v>46233</v>
      </c>
      <c r="C1334" s="17" t="n">
        <v>183</v>
      </c>
      <c r="D1334" s="21" t="n">
        <v>10020096</v>
      </c>
      <c r="E1334" s="28">
        <f>IFERROR(VLOOKUP(D1334,'أرصدة المخزن'!$A:$E,3,0),"")</f>
        <v/>
      </c>
      <c r="F1334" s="28">
        <f>IFERROR(VLOOKUP(D1334,'أرصدة المخزن'!$A:$H,4,0),"")</f>
        <v/>
      </c>
      <c r="G1334" s="38" t="n">
        <v>4</v>
      </c>
      <c r="H1334" s="102" t="inlineStr">
        <is>
          <t>إضافة</t>
        </is>
      </c>
      <c r="I1334" s="13" t="inlineStr">
        <is>
          <t xml:space="preserve">وارد لاين مشتريات </t>
        </is>
      </c>
    </row>
    <row r="1335" ht="24.75" customHeight="1" s="138">
      <c r="A1335" s="13" t="n">
        <v>1329</v>
      </c>
      <c r="B1335" s="14" t="n">
        <v>46233</v>
      </c>
      <c r="C1335" s="17" t="n">
        <v>183</v>
      </c>
      <c r="D1335" s="21" t="n">
        <v>10020103</v>
      </c>
      <c r="E1335" s="28">
        <f>IFERROR(VLOOKUP(D1335,'أرصدة المخزن'!$A:$E,3,0),"")</f>
        <v/>
      </c>
      <c r="F1335" s="28">
        <f>IFERROR(VLOOKUP(D1335,'أرصدة المخزن'!$A:$H,4,0),"")</f>
        <v/>
      </c>
      <c r="G1335" s="38" t="n">
        <v>1</v>
      </c>
      <c r="H1335" s="102" t="inlineStr">
        <is>
          <t>إضافة</t>
        </is>
      </c>
      <c r="I1335" s="13" t="inlineStr">
        <is>
          <t xml:space="preserve">وارد لاين مشتريات </t>
        </is>
      </c>
    </row>
    <row r="1336" ht="24.75" customHeight="1" s="138">
      <c r="A1336" s="13" t="n">
        <v>1330</v>
      </c>
      <c r="B1336" s="14" t="n">
        <v>46235</v>
      </c>
      <c r="C1336" s="17" t="n">
        <v>184</v>
      </c>
      <c r="D1336" s="21" t="n">
        <v>10010109</v>
      </c>
      <c r="E1336" s="28">
        <f>IFERROR(VLOOKUP(D1336,'أرصدة المخزن'!$A:$E,3,0),"")</f>
        <v/>
      </c>
      <c r="F1336" s="28">
        <f>IFERROR(VLOOKUP(D1336,'أرصدة المخزن'!$A:$H,4,0),"")</f>
        <v/>
      </c>
      <c r="G1336" s="38" t="n">
        <v>10</v>
      </c>
      <c r="H1336" s="102" t="inlineStr">
        <is>
          <t>إضافة</t>
        </is>
      </c>
      <c r="I1336" s="13" t="inlineStr">
        <is>
          <t>وار د شركة لوتس</t>
        </is>
      </c>
    </row>
    <row r="1337" ht="24.75" customHeight="1" s="138">
      <c r="A1337" s="13" t="n">
        <v>1331</v>
      </c>
      <c r="B1337" s="14" t="n">
        <v>46235</v>
      </c>
      <c r="C1337" s="17" t="n">
        <v>184</v>
      </c>
      <c r="D1337" s="21" t="n">
        <v>10010125</v>
      </c>
      <c r="E1337" s="28">
        <f>IFERROR(VLOOKUP(D1337,'أرصدة المخزن'!$A:$E,3,0),"")</f>
        <v/>
      </c>
      <c r="F1337" s="28">
        <f>IFERROR(VLOOKUP(D1337,'أرصدة المخزن'!$A:$H,4,0),"")</f>
        <v/>
      </c>
      <c r="G1337" s="38" t="n">
        <v>3</v>
      </c>
      <c r="H1337" s="102" t="inlineStr">
        <is>
          <t>إضافة</t>
        </is>
      </c>
      <c r="I1337" s="13" t="inlineStr">
        <is>
          <t>وار د شركة لوتس</t>
        </is>
      </c>
    </row>
    <row r="1338" ht="24.75" customHeight="1" s="138">
      <c r="A1338" s="13" t="n">
        <v>1332</v>
      </c>
      <c r="B1338" s="14" t="n">
        <v>46235</v>
      </c>
      <c r="C1338" s="17" t="n">
        <v>185</v>
      </c>
      <c r="D1338" s="21" t="n">
        <v>10010151</v>
      </c>
      <c r="E1338" s="28">
        <f>IFERROR(VLOOKUP(D1338,'أرصدة المخزن'!$A:$E,3,0),"")</f>
        <v/>
      </c>
      <c r="F1338" s="28">
        <f>IFERROR(VLOOKUP(D1338,'أرصدة المخزن'!$A:$H,4,0),"")</f>
        <v/>
      </c>
      <c r="G1338" s="38" t="n">
        <v>7</v>
      </c>
      <c r="H1338" s="102" t="inlineStr">
        <is>
          <t>إضافة</t>
        </is>
      </c>
      <c r="I1338" s="13" t="inlineStr">
        <is>
          <t xml:space="preserve">وارد لاين مشتريات </t>
        </is>
      </c>
    </row>
    <row r="1339" ht="24.75" customHeight="1" s="138">
      <c r="A1339" s="13" t="n">
        <v>1333</v>
      </c>
      <c r="B1339" s="14" t="n">
        <v>46236</v>
      </c>
      <c r="C1339" s="17" t="n">
        <v>186</v>
      </c>
      <c r="D1339" s="21" t="n">
        <v>10010151</v>
      </c>
      <c r="E1339" s="28">
        <f>IFERROR(VLOOKUP(D1339,'أرصدة المخزن'!$A:$E,3,0),"")</f>
        <v/>
      </c>
      <c r="F1339" s="28">
        <f>IFERROR(VLOOKUP(D1339,'أرصدة المخزن'!$A:$H,4,0),"")</f>
        <v/>
      </c>
      <c r="G1339" s="38" t="n">
        <v>21</v>
      </c>
      <c r="H1339" s="102" t="inlineStr">
        <is>
          <t>إضافة</t>
        </is>
      </c>
      <c r="I1339" s="13" t="inlineStr">
        <is>
          <t xml:space="preserve">وارد لاين مشتريات </t>
        </is>
      </c>
    </row>
    <row r="1340" ht="24.75" customHeight="1" s="138">
      <c r="A1340" s="13" t="n">
        <v>1334</v>
      </c>
      <c r="B1340" s="14" t="n">
        <v>46236</v>
      </c>
      <c r="C1340" s="17" t="n">
        <v>187</v>
      </c>
      <c r="D1340" s="21" t="n">
        <v>10020177</v>
      </c>
      <c r="E1340" s="28">
        <f>IFERROR(VLOOKUP(D1340,'أرصدة المخزن'!$A:$E,3,0),"")</f>
        <v/>
      </c>
      <c r="F1340" s="28">
        <f>IFERROR(VLOOKUP(D1340,'أرصدة المخزن'!$A:$H,4,0),"")</f>
        <v/>
      </c>
      <c r="G1340" s="38" t="n">
        <v>3</v>
      </c>
      <c r="H1340" s="102" t="inlineStr">
        <is>
          <t>إضافة</t>
        </is>
      </c>
      <c r="I1340" s="13" t="inlineStr">
        <is>
          <t>وارد ذا كالم مشتريات</t>
        </is>
      </c>
    </row>
    <row r="1341" ht="24.75" customHeight="1" s="138">
      <c r="A1341" s="13" t="n">
        <v>1335</v>
      </c>
      <c r="B1341" s="14" t="n">
        <v>46236</v>
      </c>
      <c r="C1341" s="17" t="n">
        <v>187</v>
      </c>
      <c r="D1341" s="21" t="n">
        <v>10020162</v>
      </c>
      <c r="E1341" s="28">
        <f>IFERROR(VLOOKUP(D1341,'أرصدة المخزن'!$A:$E,3,0),"")</f>
        <v/>
      </c>
      <c r="F1341" s="28">
        <f>IFERROR(VLOOKUP(D1341,'أرصدة المخزن'!$A:$H,4,0),"")</f>
        <v/>
      </c>
      <c r="G1341" s="38" t="n">
        <v>4</v>
      </c>
      <c r="H1341" s="102" t="inlineStr">
        <is>
          <t>إضافة</t>
        </is>
      </c>
      <c r="I1341" s="13" t="inlineStr">
        <is>
          <t>وارد ذا كالم مشتريات</t>
        </is>
      </c>
    </row>
    <row r="1342" ht="24.75" customHeight="1" s="138">
      <c r="A1342" s="13" t="n">
        <v>1336</v>
      </c>
      <c r="B1342" s="14" t="n">
        <v>46236</v>
      </c>
      <c r="C1342" s="17" t="n">
        <v>188</v>
      </c>
      <c r="D1342" s="21" t="n">
        <v>10020225</v>
      </c>
      <c r="E1342" s="28">
        <f>IFERROR(VLOOKUP(D1342,'أرصدة المخزن'!$A:$E,3,0),"")</f>
        <v/>
      </c>
      <c r="F1342" s="28">
        <f>IFERROR(VLOOKUP(D1342,'أرصدة المخزن'!$A:$H,4,0),"")</f>
        <v/>
      </c>
      <c r="G1342" s="38" t="n">
        <v>9</v>
      </c>
      <c r="H1342" s="102" t="inlineStr">
        <is>
          <t>إضافة</t>
        </is>
      </c>
      <c r="I1342" s="13" t="inlineStr">
        <is>
          <t>وارد من التشغيل - لاين</t>
        </is>
      </c>
    </row>
    <row r="1343" ht="24.75" customHeight="1" s="138">
      <c r="A1343" s="13" t="n">
        <v>1337</v>
      </c>
      <c r="B1343" s="14" t="n">
        <v>46236</v>
      </c>
      <c r="C1343" s="17" t="n">
        <v>188</v>
      </c>
      <c r="D1343" s="21" t="n">
        <v>10020095</v>
      </c>
      <c r="E1343" s="28">
        <f>IFERROR(VLOOKUP(D1343,'أرصدة المخزن'!$A:$E,3,0),"")</f>
        <v/>
      </c>
      <c r="F1343" s="28">
        <f>IFERROR(VLOOKUP(D1343,'أرصدة المخزن'!$A:$H,4,0),"")</f>
        <v/>
      </c>
      <c r="G1343" s="38" t="n">
        <v>24</v>
      </c>
      <c r="H1343" s="102" t="inlineStr">
        <is>
          <t>إضافة</t>
        </is>
      </c>
      <c r="I1343" s="13" t="inlineStr">
        <is>
          <t>وارد من التشغيل - لاين</t>
        </is>
      </c>
    </row>
    <row r="1344" ht="24.75" customHeight="1" s="138">
      <c r="A1344" s="13" t="n">
        <v>1338</v>
      </c>
      <c r="B1344" s="14" t="n">
        <v>46236</v>
      </c>
      <c r="C1344" s="17" t="n">
        <v>188</v>
      </c>
      <c r="D1344" s="21" t="n">
        <v>10020105</v>
      </c>
      <c r="E1344" s="28">
        <f>IFERROR(VLOOKUP(D1344,'أرصدة المخزن'!$A:$E,3,0),"")</f>
        <v/>
      </c>
      <c r="F1344" s="28">
        <f>IFERROR(VLOOKUP(D1344,'أرصدة المخزن'!$A:$H,4,0),"")</f>
        <v/>
      </c>
      <c r="G1344" s="38" t="n">
        <v>12</v>
      </c>
      <c r="H1344" s="102" t="inlineStr">
        <is>
          <t>إضافة</t>
        </is>
      </c>
      <c r="I1344" s="13" t="inlineStr">
        <is>
          <t>وارد من التشغيل - لاين</t>
        </is>
      </c>
    </row>
    <row r="1345" ht="24.75" customHeight="1" s="138">
      <c r="A1345" s="13" t="n">
        <v>1339</v>
      </c>
      <c r="B1345" s="14" t="n">
        <v>46236</v>
      </c>
      <c r="C1345" s="17" t="n">
        <v>188</v>
      </c>
      <c r="D1345" s="21" t="n">
        <v>10020137</v>
      </c>
      <c r="E1345" s="28">
        <f>IFERROR(VLOOKUP(D1345,'أرصدة المخزن'!$A:$E,3,0),"")</f>
        <v/>
      </c>
      <c r="F1345" s="28">
        <f>IFERROR(VLOOKUP(D1345,'أرصدة المخزن'!$A:$H,4,0),"")</f>
        <v/>
      </c>
      <c r="G1345" s="38" t="n">
        <v>1</v>
      </c>
      <c r="H1345" s="102" t="inlineStr">
        <is>
          <t>إضافة</t>
        </is>
      </c>
      <c r="I1345" s="13" t="inlineStr">
        <is>
          <t>وارد من التشغيل - لاين</t>
        </is>
      </c>
    </row>
    <row r="1346" ht="24.75" customHeight="1" s="138">
      <c r="A1346" s="13" t="n">
        <v>1340</v>
      </c>
      <c r="B1346" s="14" t="n">
        <v>46236</v>
      </c>
      <c r="C1346" s="17" t="n">
        <v>188</v>
      </c>
      <c r="D1346" s="21" t="n">
        <v>10020107</v>
      </c>
      <c r="E1346" s="28">
        <f>IFERROR(VLOOKUP(D1346,'أرصدة المخزن'!$A:$E,3,0),"")</f>
        <v/>
      </c>
      <c r="F1346" s="28">
        <f>IFERROR(VLOOKUP(D1346,'أرصدة المخزن'!$A:$H,4,0),"")</f>
        <v/>
      </c>
      <c r="G1346" s="38" t="n">
        <v>8</v>
      </c>
      <c r="H1346" s="102" t="inlineStr">
        <is>
          <t>إضافة</t>
        </is>
      </c>
      <c r="I1346" s="13" t="inlineStr">
        <is>
          <t>وارد من التشغيل - لاين</t>
        </is>
      </c>
    </row>
    <row r="1347" ht="24.75" customHeight="1" s="138">
      <c r="A1347" s="13" t="n">
        <v>1341</v>
      </c>
      <c r="B1347" s="14" t="n">
        <v>46236</v>
      </c>
      <c r="C1347" s="17" t="n">
        <v>188</v>
      </c>
      <c r="D1347" s="21" t="n">
        <v>10020115</v>
      </c>
      <c r="E1347" s="28">
        <f>IFERROR(VLOOKUP(D1347,'أرصدة المخزن'!$A:$E,3,0),"")</f>
        <v/>
      </c>
      <c r="F1347" s="28">
        <f>IFERROR(VLOOKUP(D1347,'أرصدة المخزن'!$A:$H,4,0),"")</f>
        <v/>
      </c>
      <c r="G1347" s="38" t="n">
        <v>3</v>
      </c>
      <c r="H1347" s="102" t="inlineStr">
        <is>
          <t>إضافة</t>
        </is>
      </c>
      <c r="I1347" s="13" t="inlineStr">
        <is>
          <t>وارد من التشغيل - لاين</t>
        </is>
      </c>
    </row>
    <row r="1348" ht="24.75" customHeight="1" s="138">
      <c r="A1348" s="13" t="n">
        <v>1342</v>
      </c>
      <c r="B1348" s="14" t="n">
        <v>46236</v>
      </c>
      <c r="C1348" s="17" t="n">
        <v>188</v>
      </c>
      <c r="D1348" s="21" t="n">
        <v>10020153</v>
      </c>
      <c r="E1348" s="28">
        <f>IFERROR(VLOOKUP(D1348,'أرصدة المخزن'!$A:$E,3,0),"")</f>
        <v/>
      </c>
      <c r="F1348" s="28">
        <f>IFERROR(VLOOKUP(D1348,'أرصدة المخزن'!$A:$H,4,0),"")</f>
        <v/>
      </c>
      <c r="G1348" s="38" t="n">
        <v>3</v>
      </c>
      <c r="H1348" s="102" t="inlineStr">
        <is>
          <t>إضافة</t>
        </is>
      </c>
      <c r="I1348" s="13" t="inlineStr">
        <is>
          <t>وارد من التشغيل - لاين</t>
        </is>
      </c>
    </row>
    <row r="1349" ht="24.75" customHeight="1" s="138">
      <c r="A1349" s="13" t="n">
        <v>1343</v>
      </c>
      <c r="B1349" s="14" t="n">
        <v>46236</v>
      </c>
      <c r="C1349" s="17" t="n">
        <v>189</v>
      </c>
      <c r="D1349" s="21" t="n">
        <v>10020063</v>
      </c>
      <c r="E1349" s="28">
        <f>IFERROR(VLOOKUP(D1349,'أرصدة المخزن'!$A:$E,3,0),"")</f>
        <v/>
      </c>
      <c r="F1349" s="28">
        <f>IFERROR(VLOOKUP(D1349,'أرصدة المخزن'!$A:$H,4,0),"")</f>
        <v/>
      </c>
      <c r="G1349" s="38" t="n">
        <v>2</v>
      </c>
      <c r="H1349" s="102" t="inlineStr">
        <is>
          <t>إضافة</t>
        </is>
      </c>
      <c r="I1349" s="13" t="inlineStr">
        <is>
          <t>وارد من التشغيل - لاين</t>
        </is>
      </c>
    </row>
    <row r="1350" ht="24.75" customHeight="1" s="138">
      <c r="A1350" s="13" t="n">
        <v>1344</v>
      </c>
      <c r="B1350" s="14" t="n">
        <v>46236</v>
      </c>
      <c r="C1350" s="17" t="n">
        <v>189</v>
      </c>
      <c r="D1350" s="21" t="n">
        <v>10040042</v>
      </c>
      <c r="E1350" s="28">
        <f>IFERROR(VLOOKUP(D1350,'أرصدة المخزن'!$A:$E,3,0),"")</f>
        <v/>
      </c>
      <c r="F1350" s="28">
        <f>IFERROR(VLOOKUP(D1350,'أرصدة المخزن'!$A:$H,4,0),"")</f>
        <v/>
      </c>
      <c r="G1350" s="38" t="n">
        <v>2</v>
      </c>
      <c r="H1350" s="102" t="inlineStr">
        <is>
          <t>إضافة</t>
        </is>
      </c>
      <c r="I1350" s="13" t="inlineStr">
        <is>
          <t>وارد من التشغيل - لاين</t>
        </is>
      </c>
    </row>
    <row r="1351" ht="24.75" customHeight="1" s="138">
      <c r="A1351" s="13" t="n">
        <v>1345</v>
      </c>
      <c r="B1351" s="14" t="n">
        <v>46236</v>
      </c>
      <c r="C1351" s="17" t="n">
        <v>189</v>
      </c>
      <c r="D1351" s="21" t="n">
        <v>10020189</v>
      </c>
      <c r="E1351" s="28">
        <f>IFERROR(VLOOKUP(D1351,'أرصدة المخزن'!$A:$E,3,0),"")</f>
        <v/>
      </c>
      <c r="F1351" s="28">
        <f>IFERROR(VLOOKUP(D1351,'أرصدة المخزن'!$A:$H,4,0),"")</f>
        <v/>
      </c>
      <c r="G1351" s="38" t="n">
        <v>1</v>
      </c>
      <c r="H1351" s="102" t="inlineStr">
        <is>
          <t>إضافة</t>
        </is>
      </c>
      <c r="I1351" s="13" t="inlineStr">
        <is>
          <t>وارد من التشغيل - لاين</t>
        </is>
      </c>
    </row>
    <row r="1352" ht="24.75" customHeight="1" s="138">
      <c r="A1352" s="13" t="n">
        <v>1346</v>
      </c>
      <c r="B1352" s="14" t="n">
        <v>46236</v>
      </c>
      <c r="C1352" s="17" t="n">
        <v>189</v>
      </c>
      <c r="D1352" s="21" t="n">
        <v>10020131</v>
      </c>
      <c r="E1352" s="28">
        <f>IFERROR(VLOOKUP(D1352,'أرصدة المخزن'!$A:$E,3,0),"")</f>
        <v/>
      </c>
      <c r="F1352" s="28">
        <f>IFERROR(VLOOKUP(D1352,'أرصدة المخزن'!$A:$H,4,0),"")</f>
        <v/>
      </c>
      <c r="G1352" s="38" t="n">
        <v>1</v>
      </c>
      <c r="H1352" s="102" t="inlineStr">
        <is>
          <t>إضافة</t>
        </is>
      </c>
      <c r="I1352" s="13" t="inlineStr">
        <is>
          <t>وارد من التشغيل - لاين</t>
        </is>
      </c>
    </row>
    <row r="1353" ht="24.75" customHeight="1" s="138">
      <c r="A1353" s="13" t="n">
        <v>1347</v>
      </c>
      <c r="B1353" s="14" t="n">
        <v>46236</v>
      </c>
      <c r="C1353" s="17" t="n">
        <v>189</v>
      </c>
      <c r="D1353" s="21" t="n">
        <v>10020152</v>
      </c>
      <c r="E1353" s="28">
        <f>IFERROR(VLOOKUP(D1353,'أرصدة المخزن'!$A:$E,3,0),"")</f>
        <v/>
      </c>
      <c r="F1353" s="28">
        <f>IFERROR(VLOOKUP(D1353,'أرصدة المخزن'!$A:$H,4,0),"")</f>
        <v/>
      </c>
      <c r="G1353" s="38" t="n">
        <v>1</v>
      </c>
      <c r="H1353" s="102" t="inlineStr">
        <is>
          <t>إضافة</t>
        </is>
      </c>
      <c r="I1353" s="13" t="inlineStr">
        <is>
          <t>وارد من التشغيل - لاين</t>
        </is>
      </c>
    </row>
    <row r="1354" ht="24.75" customHeight="1" s="138">
      <c r="A1354" s="13" t="n">
        <v>1348</v>
      </c>
      <c r="B1354" s="14" t="n">
        <v>46236</v>
      </c>
      <c r="C1354" s="17" t="n">
        <v>189</v>
      </c>
      <c r="D1354" s="21" t="n">
        <v>10020239</v>
      </c>
      <c r="E1354" s="28">
        <f>IFERROR(VLOOKUP(D1354,'أرصدة المخزن'!$A:$E,3,0),"")</f>
        <v/>
      </c>
      <c r="F1354" s="28">
        <f>IFERROR(VLOOKUP(D1354,'أرصدة المخزن'!$A:$H,4,0),"")</f>
        <v/>
      </c>
      <c r="G1354" s="38" t="n">
        <v>2</v>
      </c>
      <c r="H1354" s="102" t="inlineStr">
        <is>
          <t>إضافة</t>
        </is>
      </c>
      <c r="I1354" s="13" t="inlineStr">
        <is>
          <t>وارد من التشغيل - لاين</t>
        </is>
      </c>
    </row>
    <row r="1355" ht="24.75" customHeight="1" s="138">
      <c r="A1355" s="13" t="n">
        <v>1349</v>
      </c>
      <c r="B1355" s="14" t="n">
        <v>46236</v>
      </c>
      <c r="C1355" s="17" t="n">
        <v>189</v>
      </c>
      <c r="D1355" s="21" t="n">
        <v>10020249</v>
      </c>
      <c r="E1355" s="28">
        <f>IFERROR(VLOOKUP(D1355,'أرصدة المخزن'!$A:$E,3,0),"")</f>
        <v/>
      </c>
      <c r="F1355" s="28">
        <f>IFERROR(VLOOKUP(D1355,'أرصدة المخزن'!$A:$H,4,0),"")</f>
        <v/>
      </c>
      <c r="G1355" s="38" t="n">
        <v>1</v>
      </c>
      <c r="H1355" s="102" t="inlineStr">
        <is>
          <t>إضافة</t>
        </is>
      </c>
      <c r="I1355" s="13" t="inlineStr">
        <is>
          <t>وارد من التشغيل - لاين</t>
        </is>
      </c>
    </row>
    <row r="1356" ht="24.75" customHeight="1" s="138">
      <c r="A1356" s="13" t="n">
        <v>1350</v>
      </c>
      <c r="B1356" s="14" t="n">
        <v>46236</v>
      </c>
      <c r="C1356" s="17" t="n">
        <v>189</v>
      </c>
      <c r="D1356" s="21" t="n">
        <v>10020098</v>
      </c>
      <c r="E1356" s="28">
        <f>IFERROR(VLOOKUP(D1356,'أرصدة المخزن'!$A:$E,3,0),"")</f>
        <v/>
      </c>
      <c r="F1356" s="28">
        <f>IFERROR(VLOOKUP(D1356,'أرصدة المخزن'!$A:$H,4,0),"")</f>
        <v/>
      </c>
      <c r="G1356" s="38" t="n">
        <v>1</v>
      </c>
      <c r="H1356" s="102" t="inlineStr">
        <is>
          <t>إضافة</t>
        </is>
      </c>
      <c r="I1356" s="13" t="inlineStr">
        <is>
          <t>وارد من التشغيل - لاين</t>
        </is>
      </c>
    </row>
    <row r="1357" ht="24.75" customHeight="1" s="138">
      <c r="A1357" s="13" t="n">
        <v>1351</v>
      </c>
      <c r="B1357" s="14" t="n">
        <v>46236</v>
      </c>
      <c r="C1357" s="17" t="n">
        <v>190</v>
      </c>
      <c r="D1357" s="21" t="n">
        <v>10020134</v>
      </c>
      <c r="E1357" s="28">
        <f>IFERROR(VLOOKUP(D1357,'أرصدة المخزن'!$A:$E,3,0),"")</f>
        <v/>
      </c>
      <c r="F1357" s="28">
        <f>IFERROR(VLOOKUP(D1357,'أرصدة المخزن'!$A:$H,4,0),"")</f>
        <v/>
      </c>
      <c r="G1357" s="38" t="n">
        <v>1</v>
      </c>
      <c r="H1357" s="102" t="inlineStr">
        <is>
          <t>إضافة</t>
        </is>
      </c>
      <c r="I1357" s="13" t="inlineStr">
        <is>
          <t>وارد من التشغيل - لاين</t>
        </is>
      </c>
    </row>
    <row r="1358" ht="24.75" customHeight="1" s="138">
      <c r="A1358" s="13" t="n">
        <v>1352</v>
      </c>
      <c r="B1358" s="14" t="n">
        <v>46236</v>
      </c>
      <c r="C1358" s="17" t="n">
        <v>190</v>
      </c>
      <c r="D1358" s="21" t="n">
        <v>10020190</v>
      </c>
      <c r="E1358" s="28">
        <f>IFERROR(VLOOKUP(D1358,'أرصدة المخزن'!$A:$E,3,0),"")</f>
        <v/>
      </c>
      <c r="F1358" s="28">
        <f>IFERROR(VLOOKUP(D1358,'أرصدة المخزن'!$A:$H,4,0),"")</f>
        <v/>
      </c>
      <c r="G1358" s="38" t="n">
        <v>1</v>
      </c>
      <c r="H1358" s="102" t="inlineStr">
        <is>
          <t>إضافة</t>
        </is>
      </c>
      <c r="I1358" s="13" t="inlineStr">
        <is>
          <t>وارد من التشغيل - لاين</t>
        </is>
      </c>
    </row>
    <row r="1359" ht="24.75" customHeight="1" s="138">
      <c r="A1359" s="13" t="n">
        <v>1353</v>
      </c>
      <c r="B1359" s="14" t="n">
        <v>46238</v>
      </c>
      <c r="C1359" s="17" t="n">
        <v>191</v>
      </c>
      <c r="D1359" s="21" t="n">
        <v>10010103</v>
      </c>
      <c r="E1359" s="28">
        <f>IFERROR(VLOOKUP(D1359,'أرصدة المخزن'!$A:$E,3,0),"")</f>
        <v/>
      </c>
      <c r="F1359" s="28">
        <f>IFERROR(VLOOKUP(D1359,'أرصدة المخزن'!$A:$H,4,0),"")</f>
        <v/>
      </c>
      <c r="G1359" s="38" t="n">
        <v>40</v>
      </c>
      <c r="H1359" s="102" t="inlineStr">
        <is>
          <t>إضافة</t>
        </is>
      </c>
      <c r="I1359" s="13" t="inlineStr">
        <is>
          <t>وادر ذا كالم مشتريات</t>
        </is>
      </c>
    </row>
    <row r="1360" ht="24.75" customHeight="1" s="138">
      <c r="A1360" s="13" t="n">
        <v>1354</v>
      </c>
      <c r="B1360" s="14" t="n">
        <v>46238</v>
      </c>
      <c r="C1360" s="17" t="n">
        <v>191</v>
      </c>
      <c r="D1360" s="21" t="n">
        <v>10010008</v>
      </c>
      <c r="E1360" s="28">
        <f>IFERROR(VLOOKUP(D1360,'أرصدة المخزن'!$A:$E,3,0),"")</f>
        <v/>
      </c>
      <c r="F1360" s="28">
        <f>IFERROR(VLOOKUP(D1360,'أرصدة المخزن'!$A:$H,4,0),"")</f>
        <v/>
      </c>
      <c r="G1360" s="38" t="n">
        <v>1</v>
      </c>
      <c r="H1360" s="102" t="inlineStr">
        <is>
          <t>إضافة</t>
        </is>
      </c>
      <c r="I1360" s="13" t="inlineStr">
        <is>
          <t>(بتشينو-)وادر ذا كالم مشتريات</t>
        </is>
      </c>
    </row>
    <row r="1361" ht="24.75" customHeight="1" s="138">
      <c r="A1361" s="13" t="n">
        <v>1355</v>
      </c>
      <c r="B1361" s="14" t="n">
        <v>46238</v>
      </c>
      <c r="C1361" s="17" t="n">
        <v>191</v>
      </c>
      <c r="D1361" s="21" t="n">
        <v>10010049</v>
      </c>
      <c r="E1361" s="28">
        <f>IFERROR(VLOOKUP(D1361,'أرصدة المخزن'!$A:$E,3,0),"")</f>
        <v/>
      </c>
      <c r="F1361" s="28">
        <f>IFERROR(VLOOKUP(D1361,'أرصدة المخزن'!$A:$H,4,0),"")</f>
        <v/>
      </c>
      <c r="G1361" s="38" t="n">
        <v>2</v>
      </c>
      <c r="H1361" s="102" t="inlineStr">
        <is>
          <t>إضافة</t>
        </is>
      </c>
      <c r="I1361" s="13" t="inlineStr">
        <is>
          <t>وادر ذا كالم مشتريات</t>
        </is>
      </c>
    </row>
    <row r="1362" ht="24.75" customHeight="1" s="138">
      <c r="A1362" s="13" t="n">
        <v>1356</v>
      </c>
      <c r="B1362" s="14" t="n">
        <v>46238</v>
      </c>
      <c r="C1362" s="17" t="n">
        <v>191</v>
      </c>
      <c r="D1362" s="21" t="n">
        <v>10010050</v>
      </c>
      <c r="E1362" s="28">
        <f>IFERROR(VLOOKUP(D1362,'أرصدة المخزن'!$A:$E,3,0),"")</f>
        <v/>
      </c>
      <c r="F1362" s="28">
        <f>IFERROR(VLOOKUP(D1362,'أرصدة المخزن'!$A:$H,4,0),"")</f>
        <v/>
      </c>
      <c r="G1362" s="38" t="n">
        <v>2</v>
      </c>
      <c r="H1362" s="102" t="inlineStr">
        <is>
          <t>إضافة</t>
        </is>
      </c>
      <c r="I1362" s="13" t="inlineStr">
        <is>
          <t>وادر ذا كالم مشتريات</t>
        </is>
      </c>
    </row>
    <row r="1363" ht="24.75" customHeight="1" s="138">
      <c r="A1363" s="13" t="n">
        <v>1357</v>
      </c>
      <c r="B1363" s="14" t="n">
        <v>46238</v>
      </c>
      <c r="C1363" s="17" t="n">
        <v>191</v>
      </c>
      <c r="D1363" s="21" t="n">
        <v>10010101</v>
      </c>
      <c r="E1363" s="28">
        <f>IFERROR(VLOOKUP(D1363,'أرصدة المخزن'!$A:$E,3,0),"")</f>
        <v/>
      </c>
      <c r="F1363" s="28">
        <f>IFERROR(VLOOKUP(D1363,'أرصدة المخزن'!$A:$H,4,0),"")</f>
        <v/>
      </c>
      <c r="G1363" s="38" t="n">
        <v>100</v>
      </c>
      <c r="H1363" s="102" t="inlineStr">
        <is>
          <t>إضافة</t>
        </is>
      </c>
      <c r="I1363" s="13" t="inlineStr">
        <is>
          <t>وادر ذا كالم مشتريات</t>
        </is>
      </c>
    </row>
    <row r="1364" ht="24.75" customHeight="1" s="138">
      <c r="A1364" s="13" t="n">
        <v>1358</v>
      </c>
      <c r="B1364" s="14" t="n">
        <v>46238</v>
      </c>
      <c r="C1364" s="17" t="n">
        <v>192</v>
      </c>
      <c r="D1364" s="21" t="n">
        <v>10010044</v>
      </c>
      <c r="E1364" s="28">
        <f>IFERROR(VLOOKUP(D1364,'أرصدة المخزن'!$A:$E,3,0),"")</f>
        <v/>
      </c>
      <c r="F1364" s="28">
        <f>IFERROR(VLOOKUP(D1364,'أرصدة المخزن'!$A:$H,4,0),"")</f>
        <v/>
      </c>
      <c r="G1364" s="38" t="n">
        <v>4</v>
      </c>
      <c r="H1364" s="102" t="inlineStr">
        <is>
          <t>إضافة</t>
        </is>
      </c>
      <c r="I1364" s="13" t="inlineStr">
        <is>
          <t>وادر ذا كالم مشتريات</t>
        </is>
      </c>
    </row>
    <row r="1365" ht="24.75" customHeight="1" s="138">
      <c r="A1365" s="13" t="n">
        <v>1359</v>
      </c>
      <c r="B1365" s="14" t="n">
        <v>46238</v>
      </c>
      <c r="C1365" s="17" t="n">
        <v>192</v>
      </c>
      <c r="D1365" s="21" t="n">
        <v>10010066</v>
      </c>
      <c r="E1365" s="28">
        <f>IFERROR(VLOOKUP(D1365,'أرصدة المخزن'!$A:$E,3,0),"")</f>
        <v/>
      </c>
      <c r="F1365" s="28">
        <f>IFERROR(VLOOKUP(D1365,'أرصدة المخزن'!$A:$H,4,0),"")</f>
        <v/>
      </c>
      <c r="G1365" s="38" t="n">
        <v>6</v>
      </c>
      <c r="H1365" s="102" t="inlineStr">
        <is>
          <t>إضافة</t>
        </is>
      </c>
      <c r="I1365" s="13" t="inlineStr">
        <is>
          <t>وادر ذا كالم مشتريات</t>
        </is>
      </c>
    </row>
    <row r="1366" ht="24.75" customHeight="1" s="138">
      <c r="A1366" s="13" t="n">
        <v>1360</v>
      </c>
      <c r="B1366" s="14" t="n">
        <v>46238</v>
      </c>
      <c r="C1366" s="17" t="n">
        <v>192</v>
      </c>
      <c r="D1366" s="21" t="n">
        <v>10010010</v>
      </c>
      <c r="E1366" s="28">
        <f>IFERROR(VLOOKUP(D1366,'أرصدة المخزن'!$A:$E,3,0),"")</f>
        <v/>
      </c>
      <c r="F1366" s="28">
        <f>IFERROR(VLOOKUP(D1366,'أرصدة المخزن'!$A:$H,4,0),"")</f>
        <v/>
      </c>
      <c r="G1366" s="38" t="n">
        <v>10</v>
      </c>
      <c r="H1366" s="102" t="inlineStr">
        <is>
          <t>إضافة</t>
        </is>
      </c>
      <c r="I1366" s="13" t="inlineStr">
        <is>
          <t>وادر ذا كالم مشتريات</t>
        </is>
      </c>
    </row>
    <row r="1367" ht="24.75" customHeight="1" s="138">
      <c r="A1367" s="13" t="n">
        <v>1361</v>
      </c>
      <c r="B1367" s="14" t="n">
        <v>46238</v>
      </c>
      <c r="C1367" s="17" t="n">
        <v>193</v>
      </c>
      <c r="D1367" s="21" t="n">
        <v>10030052</v>
      </c>
      <c r="E1367" s="28">
        <f>IFERROR(VLOOKUP(D1367,'أرصدة المخزن'!$A:$E,3,0),"")</f>
        <v/>
      </c>
      <c r="F1367" s="28">
        <f>IFERROR(VLOOKUP(D1367,'أرصدة المخزن'!$A:$H,4,0),"")</f>
        <v/>
      </c>
      <c r="G1367" s="38" t="n">
        <v>2</v>
      </c>
      <c r="H1367" s="102" t="inlineStr">
        <is>
          <t>إضافة</t>
        </is>
      </c>
      <c r="I1367" s="13" t="n"/>
    </row>
    <row r="1368" ht="24.75" customHeight="1" s="138">
      <c r="A1368" s="13" t="n">
        <v>1362</v>
      </c>
      <c r="B1368" s="14" t="n">
        <v>46238</v>
      </c>
      <c r="C1368" s="17" t="n">
        <v>193</v>
      </c>
      <c r="D1368" s="21" t="n">
        <v>10020021</v>
      </c>
      <c r="E1368" s="28">
        <f>IFERROR(VLOOKUP(D1368,'أرصدة المخزن'!$A:$E,3,0),"")</f>
        <v/>
      </c>
      <c r="F1368" s="28">
        <f>IFERROR(VLOOKUP(D1368,'أرصدة المخزن'!$A:$H,4,0),"")</f>
        <v/>
      </c>
      <c r="G1368" s="38" t="n">
        <v>10</v>
      </c>
      <c r="H1368" s="102" t="inlineStr">
        <is>
          <t>إضافة</t>
        </is>
      </c>
      <c r="I1368" s="13" t="n"/>
    </row>
    <row r="1369" ht="24.75" customHeight="1" s="138">
      <c r="A1369" s="13" t="n">
        <v>1363</v>
      </c>
      <c r="B1369" s="14" t="n">
        <v>46238</v>
      </c>
      <c r="C1369" s="17" t="n">
        <v>193</v>
      </c>
      <c r="D1369" s="21" t="n">
        <v>10020012</v>
      </c>
      <c r="E1369" s="28">
        <f>IFERROR(VLOOKUP(D1369,'أرصدة المخزن'!$A:$E,3,0),"")</f>
        <v/>
      </c>
      <c r="F1369" s="28">
        <f>IFERROR(VLOOKUP(D1369,'أرصدة المخزن'!$A:$H,4,0),"")</f>
        <v/>
      </c>
      <c r="G1369" s="38" t="n">
        <v>4</v>
      </c>
      <c r="H1369" s="102" t="inlineStr">
        <is>
          <t>إضافة</t>
        </is>
      </c>
      <c r="I1369" s="13" t="n"/>
    </row>
    <row r="1370" ht="24.75" customHeight="1" s="138">
      <c r="A1370" s="13" t="n">
        <v>1364</v>
      </c>
      <c r="B1370" s="14" t="n">
        <v>46238</v>
      </c>
      <c r="C1370" s="17" t="n">
        <v>193</v>
      </c>
      <c r="D1370" s="21" t="n">
        <v>10170063</v>
      </c>
      <c r="E1370" s="28">
        <f>IFERROR(VLOOKUP(D1370,'أرصدة المخزن'!$A:$E,3,0),"")</f>
        <v/>
      </c>
      <c r="F1370" s="28">
        <f>IFERROR(VLOOKUP(D1370,'أرصدة المخزن'!$A:$H,4,0),"")</f>
        <v/>
      </c>
      <c r="G1370" s="38" t="n">
        <v>3</v>
      </c>
      <c r="H1370" s="102" t="inlineStr">
        <is>
          <t>إضافة</t>
        </is>
      </c>
      <c r="I1370" s="13" t="n"/>
    </row>
    <row r="1371" ht="24.75" customHeight="1" s="138">
      <c r="A1371" s="13" t="n">
        <v>1365</v>
      </c>
      <c r="B1371" s="14" t="n">
        <v>46238</v>
      </c>
      <c r="C1371" s="17" t="n">
        <v>193</v>
      </c>
      <c r="D1371" s="21" t="n">
        <v>10020005</v>
      </c>
      <c r="E1371" s="28">
        <f>IFERROR(VLOOKUP(D1371,'أرصدة المخزن'!$A:$E,3,0),"")</f>
        <v/>
      </c>
      <c r="F1371" s="28">
        <f>IFERROR(VLOOKUP(D1371,'أرصدة المخزن'!$A:$H,4,0),"")</f>
        <v/>
      </c>
      <c r="G1371" s="38" t="n">
        <v>12</v>
      </c>
      <c r="H1371" s="102" t="inlineStr">
        <is>
          <t>إضافة</t>
        </is>
      </c>
      <c r="I1371" s="13" t="n"/>
    </row>
    <row r="1372" ht="24.75" customHeight="1" s="138">
      <c r="A1372" s="13" t="n">
        <v>1366</v>
      </c>
      <c r="B1372" s="14" t="n">
        <v>46238</v>
      </c>
      <c r="C1372" s="17" t="n">
        <v>193</v>
      </c>
      <c r="D1372" s="21" t="n">
        <v>10020002</v>
      </c>
      <c r="E1372" s="28">
        <f>IFERROR(VLOOKUP(D1372,'أرصدة المخزن'!$A:$E,3,0),"")</f>
        <v/>
      </c>
      <c r="F1372" s="28">
        <f>IFERROR(VLOOKUP(D1372,'أرصدة المخزن'!$A:$H,4,0),"")</f>
        <v/>
      </c>
      <c r="G1372" s="38" t="n">
        <v>150</v>
      </c>
      <c r="H1372" s="102" t="inlineStr">
        <is>
          <t>إضافة</t>
        </is>
      </c>
      <c r="I1372" s="13" t="n"/>
    </row>
    <row r="1373" ht="24.75" customHeight="1" s="138">
      <c r="A1373" s="13" t="n">
        <v>1367</v>
      </c>
      <c r="B1373" s="14" t="n">
        <v>46238</v>
      </c>
      <c r="C1373" s="17" t="n">
        <v>193</v>
      </c>
      <c r="D1373" s="21" t="n">
        <v>10020011</v>
      </c>
      <c r="E1373" s="28">
        <f>IFERROR(VLOOKUP(D1373,'أرصدة المخزن'!$A:$E,3,0),"")</f>
        <v/>
      </c>
      <c r="F1373" s="28">
        <f>IFERROR(VLOOKUP(D1373,'أرصدة المخزن'!$A:$H,4,0),"")</f>
        <v/>
      </c>
      <c r="G1373" s="38" t="n">
        <v>10</v>
      </c>
      <c r="H1373" s="102" t="inlineStr">
        <is>
          <t>إضافة</t>
        </is>
      </c>
      <c r="I1373" s="13" t="n"/>
    </row>
    <row r="1374" ht="24.75" customHeight="1" s="138">
      <c r="A1374" s="13" t="n">
        <v>1368</v>
      </c>
      <c r="B1374" s="14" t="n">
        <v>46238</v>
      </c>
      <c r="C1374" s="17" t="n">
        <v>194</v>
      </c>
      <c r="D1374" s="21" t="n">
        <v>10020043</v>
      </c>
      <c r="E1374" s="28">
        <f>IFERROR(VLOOKUP(D1374,'أرصدة المخزن'!$A:$E,3,0),"")</f>
        <v/>
      </c>
      <c r="F1374" s="28">
        <f>IFERROR(VLOOKUP(D1374,'أرصدة المخزن'!$A:$H,4,0),"")</f>
        <v/>
      </c>
      <c r="G1374" s="38" t="n">
        <v>5</v>
      </c>
      <c r="H1374" s="102" t="inlineStr">
        <is>
          <t>إضافة</t>
        </is>
      </c>
      <c r="I1374" s="13" t="n"/>
    </row>
    <row r="1375" ht="24.75" customHeight="1" s="138">
      <c r="A1375" s="13" t="n">
        <v>1369</v>
      </c>
      <c r="B1375" s="14" t="n">
        <v>46238</v>
      </c>
      <c r="C1375" s="17" t="n">
        <v>194</v>
      </c>
      <c r="D1375" s="21" t="n">
        <v>10020020</v>
      </c>
      <c r="E1375" s="28">
        <f>IFERROR(VLOOKUP(D1375,'أرصدة المخزن'!$A:$E,3,0),"")</f>
        <v/>
      </c>
      <c r="F1375" s="28">
        <f>IFERROR(VLOOKUP(D1375,'أرصدة المخزن'!$A:$H,4,0),"")</f>
        <v/>
      </c>
      <c r="G1375" s="38" t="n">
        <v>4</v>
      </c>
      <c r="H1375" s="102" t="inlineStr">
        <is>
          <t>إضافة</t>
        </is>
      </c>
      <c r="I1375" s="13" t="n"/>
    </row>
    <row r="1376" ht="24.75" customHeight="1" s="138">
      <c r="A1376" s="13" t="n">
        <v>1370</v>
      </c>
      <c r="B1376" s="14" t="n">
        <v>46238</v>
      </c>
      <c r="C1376" s="17" t="n">
        <v>194</v>
      </c>
      <c r="D1376" s="21" t="n">
        <v>10020016</v>
      </c>
      <c r="E1376" s="28">
        <f>IFERROR(VLOOKUP(D1376,'أرصدة المخزن'!$A:$E,3,0),"")</f>
        <v/>
      </c>
      <c r="F1376" s="28">
        <f>IFERROR(VLOOKUP(D1376,'أرصدة المخزن'!$A:$H,4,0),"")</f>
        <v/>
      </c>
      <c r="G1376" s="38" t="n">
        <v>10</v>
      </c>
      <c r="H1376" s="102" t="inlineStr">
        <is>
          <t>إضافة</t>
        </is>
      </c>
      <c r="I1376" s="13" t="n"/>
    </row>
    <row r="1377" ht="24.75" customHeight="1" s="138">
      <c r="A1377" s="13" t="n">
        <v>1371</v>
      </c>
      <c r="B1377" s="14" t="n">
        <v>46238</v>
      </c>
      <c r="C1377" s="17" t="n">
        <v>194</v>
      </c>
      <c r="D1377" s="21" t="n">
        <v>10020007</v>
      </c>
      <c r="E1377" s="28">
        <f>IFERROR(VLOOKUP(D1377,'أرصدة المخزن'!$A:$E,3,0),"")</f>
        <v/>
      </c>
      <c r="F1377" s="28">
        <f>IFERROR(VLOOKUP(D1377,'أرصدة المخزن'!$A:$H,4,0),"")</f>
        <v/>
      </c>
      <c r="G1377" s="38" t="n">
        <v>15</v>
      </c>
      <c r="H1377" s="102" t="inlineStr">
        <is>
          <t>إضافة</t>
        </is>
      </c>
      <c r="I1377" s="13" t="n"/>
    </row>
    <row r="1378" ht="24.75" customHeight="1" s="138">
      <c r="A1378" s="13" t="n">
        <v>1372</v>
      </c>
      <c r="B1378" s="14" t="n">
        <v>46238</v>
      </c>
      <c r="C1378" s="17" t="n">
        <v>194</v>
      </c>
      <c r="D1378" s="21" t="n">
        <v>10020004</v>
      </c>
      <c r="E1378" s="28">
        <f>IFERROR(VLOOKUP(D1378,'أرصدة المخزن'!$A:$E,3,0),"")</f>
        <v/>
      </c>
      <c r="F1378" s="28">
        <f>IFERROR(VLOOKUP(D1378,'أرصدة المخزن'!$A:$H,4,0),"")</f>
        <v/>
      </c>
      <c r="G1378" s="38" t="n">
        <v>30</v>
      </c>
      <c r="H1378" s="102" t="inlineStr">
        <is>
          <t>إضافة</t>
        </is>
      </c>
      <c r="I1378" s="13" t="n"/>
    </row>
    <row r="1379" ht="24.75" customHeight="1" s="138">
      <c r="A1379" s="13" t="n">
        <v>1373</v>
      </c>
      <c r="B1379" s="14" t="n">
        <v>46238</v>
      </c>
      <c r="C1379" s="17" t="n">
        <v>194</v>
      </c>
      <c r="D1379" s="21" t="n">
        <v>10020044</v>
      </c>
      <c r="E1379" s="28">
        <f>IFERROR(VLOOKUP(D1379,'أرصدة المخزن'!$A:$E,3,0),"")</f>
        <v/>
      </c>
      <c r="F1379" s="28">
        <f>IFERROR(VLOOKUP(D1379,'أرصدة المخزن'!$A:$H,4,0),"")</f>
        <v/>
      </c>
      <c r="G1379" s="38" t="n">
        <v>10</v>
      </c>
      <c r="H1379" s="102" t="inlineStr">
        <is>
          <t>إضافة</t>
        </is>
      </c>
      <c r="I1379" s="13" t="n"/>
    </row>
    <row r="1380" ht="24.75" customHeight="1" s="138">
      <c r="A1380" s="13" t="n">
        <v>1374</v>
      </c>
      <c r="B1380" s="14" t="n">
        <v>46238</v>
      </c>
      <c r="C1380" s="17" t="n">
        <v>194</v>
      </c>
      <c r="D1380" s="21" t="n">
        <v>10020037</v>
      </c>
      <c r="E1380" s="28">
        <f>IFERROR(VLOOKUP(D1380,'أرصدة المخزن'!$A:$E,3,0),"")</f>
        <v/>
      </c>
      <c r="F1380" s="28">
        <f>IFERROR(VLOOKUP(D1380,'أرصدة المخزن'!$A:$H,4,0),"")</f>
        <v/>
      </c>
      <c r="G1380" s="38" t="n">
        <v>10</v>
      </c>
      <c r="H1380" s="102" t="inlineStr">
        <is>
          <t>إضافة</t>
        </is>
      </c>
      <c r="I1380" s="13" t="n"/>
    </row>
    <row r="1381" ht="24.75" customHeight="1" s="138">
      <c r="A1381" s="13" t="n">
        <v>1375</v>
      </c>
      <c r="B1381" s="14" t="n">
        <v>46238</v>
      </c>
      <c r="C1381" s="17" t="n">
        <v>195</v>
      </c>
      <c r="D1381" s="21" t="n">
        <v>10040039</v>
      </c>
      <c r="E1381" s="28">
        <f>IFERROR(VLOOKUP(D1381,'أرصدة المخزن'!$A:$E,3,0),"")</f>
        <v/>
      </c>
      <c r="F1381" s="28">
        <f>IFERROR(VLOOKUP(D1381,'أرصدة المخزن'!$A:$H,4,0),"")</f>
        <v/>
      </c>
      <c r="G1381" s="38" t="n">
        <v>4</v>
      </c>
      <c r="H1381" s="102" t="inlineStr">
        <is>
          <t>إضافة</t>
        </is>
      </c>
      <c r="I1381" s="13" t="n"/>
    </row>
    <row r="1382" ht="24.75" customHeight="1" s="138">
      <c r="A1382" s="13" t="n">
        <v>1376</v>
      </c>
      <c r="B1382" s="14" t="n">
        <v>46238</v>
      </c>
      <c r="C1382" s="17" t="n">
        <v>196</v>
      </c>
      <c r="D1382" s="21" t="n">
        <v>10040009</v>
      </c>
      <c r="E1382" s="28">
        <f>IFERROR(VLOOKUP(D1382,'أرصدة المخزن'!$A:$E,3,0),"")</f>
        <v/>
      </c>
      <c r="F1382" s="28">
        <f>IFERROR(VLOOKUP(D1382,'أرصدة المخزن'!$A:$H,4,0),"")</f>
        <v/>
      </c>
      <c r="G1382" s="38" t="n">
        <v>16</v>
      </c>
      <c r="H1382" s="102" t="inlineStr">
        <is>
          <t>إضافة</t>
        </is>
      </c>
      <c r="I1382" s="13" t="n"/>
    </row>
    <row r="1383" ht="24.75" customHeight="1" s="138">
      <c r="A1383" s="13" t="n">
        <v>1377</v>
      </c>
      <c r="B1383" s="14" t="n">
        <v>46238</v>
      </c>
      <c r="C1383" s="17" t="n">
        <v>196</v>
      </c>
      <c r="D1383" s="21" t="n">
        <v>10040028</v>
      </c>
      <c r="E1383" s="28">
        <f>IFERROR(VLOOKUP(D1383,'أرصدة المخزن'!$A:$E,3,0),"")</f>
        <v/>
      </c>
      <c r="F1383" s="28">
        <f>IFERROR(VLOOKUP(D1383,'أرصدة المخزن'!$A:$H,4,0),"")</f>
        <v/>
      </c>
      <c r="G1383" s="38" t="n">
        <v>16</v>
      </c>
      <c r="H1383" s="102" t="inlineStr">
        <is>
          <t>إضافة</t>
        </is>
      </c>
      <c r="I1383" s="13" t="n"/>
    </row>
    <row r="1384" ht="24.75" customHeight="1" s="138">
      <c r="A1384" s="13" t="n">
        <v>1378</v>
      </c>
      <c r="B1384" s="14" t="n">
        <v>46238</v>
      </c>
      <c r="C1384" s="17" t="n">
        <v>196</v>
      </c>
      <c r="D1384" s="21" t="n">
        <v>10040008</v>
      </c>
      <c r="E1384" s="28">
        <f>IFERROR(VLOOKUP(D1384,'أرصدة المخزن'!$A:$E,3,0),"")</f>
        <v/>
      </c>
      <c r="F1384" s="28">
        <f>IFERROR(VLOOKUP(D1384,'أرصدة المخزن'!$A:$H,4,0),"")</f>
        <v/>
      </c>
      <c r="G1384" s="38" t="n">
        <v>24</v>
      </c>
      <c r="H1384" s="102" t="inlineStr">
        <is>
          <t>إضافة</t>
        </is>
      </c>
      <c r="I1384" s="13" t="n"/>
    </row>
    <row r="1385" ht="24.75" customHeight="1" s="138">
      <c r="A1385" s="13" t="n">
        <v>1379</v>
      </c>
      <c r="B1385" s="14" t="n">
        <v>46238</v>
      </c>
      <c r="C1385" s="17" t="n">
        <v>196</v>
      </c>
      <c r="D1385" s="21" t="n">
        <v>10040041</v>
      </c>
      <c r="E1385" s="28">
        <f>IFERROR(VLOOKUP(D1385,'أرصدة المخزن'!$A:$E,3,0),"")</f>
        <v/>
      </c>
      <c r="F1385" s="28">
        <f>IFERROR(VLOOKUP(D1385,'أرصدة المخزن'!$A:$H,4,0),"")</f>
        <v/>
      </c>
      <c r="G1385" s="38" t="n">
        <v>2</v>
      </c>
      <c r="H1385" s="102" t="inlineStr">
        <is>
          <t>إضافة</t>
        </is>
      </c>
      <c r="I1385" s="13" t="n"/>
    </row>
    <row r="1386" ht="24.75" customHeight="1" s="138">
      <c r="A1386" s="13" t="n">
        <v>1380</v>
      </c>
      <c r="B1386" s="14" t="n">
        <v>46238</v>
      </c>
      <c r="C1386" s="17" t="n">
        <v>196</v>
      </c>
      <c r="D1386" s="21" t="n">
        <v>10040029</v>
      </c>
      <c r="E1386" s="28">
        <f>IFERROR(VLOOKUP(D1386,'أرصدة المخزن'!$A:$E,3,0),"")</f>
        <v/>
      </c>
      <c r="F1386" s="28">
        <f>IFERROR(VLOOKUP(D1386,'أرصدة المخزن'!$A:$H,4,0),"")</f>
        <v/>
      </c>
      <c r="G1386" s="38" t="n">
        <v>10</v>
      </c>
      <c r="H1386" s="102" t="inlineStr">
        <is>
          <t>إضافة</t>
        </is>
      </c>
      <c r="I1386" s="13" t="n"/>
    </row>
    <row r="1387" ht="24.75" customHeight="1" s="138">
      <c r="A1387" s="13" t="n">
        <v>1381</v>
      </c>
      <c r="B1387" s="14" t="n">
        <v>46238</v>
      </c>
      <c r="C1387" s="15" t="n">
        <v>197</v>
      </c>
      <c r="D1387" s="19" t="n">
        <v>10170039</v>
      </c>
      <c r="E1387" s="28">
        <f>IFERROR(VLOOKUP(D1387,'أرصدة المخزن'!$A:$E,3,0),"")</f>
        <v/>
      </c>
      <c r="F1387" s="28">
        <f>IFERROR(VLOOKUP(D1387,'أرصدة المخزن'!$A:$H,4,0),"")</f>
        <v/>
      </c>
      <c r="G1387" s="13" t="n">
        <v>10</v>
      </c>
      <c r="H1387" s="102" t="inlineStr">
        <is>
          <t>إضافة</t>
        </is>
      </c>
      <c r="I1387" s="13" t="n"/>
    </row>
    <row r="1388" ht="24.75" customHeight="1" s="138">
      <c r="A1388" s="13" t="n">
        <v>1382</v>
      </c>
      <c r="B1388" s="14" t="n">
        <v>46238</v>
      </c>
      <c r="C1388" s="15" t="n">
        <v>197</v>
      </c>
      <c r="D1388" s="19" t="n">
        <v>10020102</v>
      </c>
      <c r="E1388" s="28">
        <f>IFERROR(VLOOKUP(D1388,'أرصدة المخزن'!$A:$E,3,0),"")</f>
        <v/>
      </c>
      <c r="F1388" s="28">
        <f>IFERROR(VLOOKUP(D1388,'أرصدة المخزن'!$A:$H,4,0),"")</f>
        <v/>
      </c>
      <c r="G1388" s="13" t="n">
        <v>2</v>
      </c>
      <c r="H1388" s="102" t="inlineStr">
        <is>
          <t>إضافة</t>
        </is>
      </c>
      <c r="I1388" s="13" t="n"/>
    </row>
    <row r="1389" ht="24.75" customHeight="1" s="138">
      <c r="A1389" s="13" t="n">
        <v>1383</v>
      </c>
      <c r="B1389" s="14" t="n">
        <v>46238</v>
      </c>
      <c r="C1389" s="15" t="n">
        <v>197</v>
      </c>
      <c r="D1389" s="19" t="n">
        <v>10170016</v>
      </c>
      <c r="E1389" s="28">
        <f>IFERROR(VLOOKUP(D1389,'أرصدة المخزن'!$A:$E,3,0),"")</f>
        <v/>
      </c>
      <c r="F1389" s="28">
        <f>IFERROR(VLOOKUP(D1389,'أرصدة المخزن'!$A:$H,4,0),"")</f>
        <v/>
      </c>
      <c r="G1389" s="13" t="n">
        <v>0.5</v>
      </c>
      <c r="H1389" s="102" t="inlineStr">
        <is>
          <t>إضافة</t>
        </is>
      </c>
      <c r="I1389" s="13" t="n"/>
    </row>
    <row r="1390" ht="24.75" customHeight="1" s="138">
      <c r="A1390" s="13" t="n">
        <v>1384</v>
      </c>
      <c r="B1390" s="14" t="n">
        <v>46238</v>
      </c>
      <c r="C1390" s="15" t="n">
        <v>197</v>
      </c>
      <c r="D1390" s="19" t="n">
        <v>10170019</v>
      </c>
      <c r="E1390" s="28">
        <f>IFERROR(VLOOKUP(D1390,'أرصدة المخزن'!$A:$E,3,0),"")</f>
        <v/>
      </c>
      <c r="F1390" s="28">
        <f>IFERROR(VLOOKUP(D1390,'أرصدة المخزن'!$A:$H,4,0),"")</f>
        <v/>
      </c>
      <c r="G1390" s="13" t="n">
        <v>1</v>
      </c>
      <c r="H1390" s="102" t="inlineStr">
        <is>
          <t>إضافة</t>
        </is>
      </c>
      <c r="I1390" s="13" t="n"/>
    </row>
    <row r="1391" ht="24.75" customHeight="1" s="138">
      <c r="A1391" s="13" t="n">
        <v>1385</v>
      </c>
      <c r="B1391" s="14" t="n">
        <v>46238</v>
      </c>
      <c r="C1391" s="15" t="n">
        <v>197</v>
      </c>
      <c r="D1391" s="19" t="n">
        <v>10010151</v>
      </c>
      <c r="E1391" s="28">
        <f>IFERROR(VLOOKUP(D1391,'أرصدة المخزن'!$A:$E,3,0),"")</f>
        <v/>
      </c>
      <c r="F1391" s="28">
        <f>IFERROR(VLOOKUP(D1391,'أرصدة المخزن'!$A:$H,4,0),"")</f>
        <v/>
      </c>
      <c r="G1391" s="13" t="n">
        <v>30</v>
      </c>
      <c r="H1391" s="102" t="inlineStr">
        <is>
          <t>إضافة</t>
        </is>
      </c>
      <c r="I1391" s="13" t="n"/>
    </row>
    <row r="1392" ht="18" customHeight="1" s="138">
      <c r="A1392" s="13" t="n">
        <v>1386</v>
      </c>
      <c r="B1392" s="14" t="n">
        <v>46238</v>
      </c>
      <c r="C1392" s="15" t="n">
        <v>197</v>
      </c>
      <c r="D1392" s="19" t="n">
        <v>10020100</v>
      </c>
      <c r="E1392" s="28">
        <f>IFERROR(VLOOKUP(D1392,'أرصدة المخزن'!$A:$E,3,0),"")</f>
        <v/>
      </c>
      <c r="F1392" s="28">
        <f>IFERROR(VLOOKUP(D1392,'أرصدة المخزن'!$A:$H,4,0),"")</f>
        <v/>
      </c>
      <c r="G1392" s="13" t="n">
        <v>1</v>
      </c>
      <c r="H1392" s="102" t="inlineStr">
        <is>
          <t>إضافة</t>
        </is>
      </c>
      <c r="I1392" s="13" t="n"/>
    </row>
    <row r="1393" ht="18" customHeight="1" s="138">
      <c r="A1393" s="13" t="n">
        <v>1387</v>
      </c>
      <c r="B1393" s="14" t="n">
        <v>46240</v>
      </c>
      <c r="C1393" s="15" t="n">
        <v>198</v>
      </c>
      <c r="D1393" s="19" t="n">
        <v>10160007</v>
      </c>
      <c r="E1393" s="28">
        <f>IFERROR(VLOOKUP(D1393,'أرصدة المخزن'!$A:$E,3,0),"")</f>
        <v/>
      </c>
      <c r="F1393" s="28">
        <f>IFERROR(VLOOKUP(D1393,'أرصدة المخزن'!$A:$H,4,0),"")</f>
        <v/>
      </c>
      <c r="G1393" s="13" t="n">
        <v>1</v>
      </c>
      <c r="H1393" s="102" t="inlineStr">
        <is>
          <t>إضافة</t>
        </is>
      </c>
      <c r="I1393" s="13" t="n"/>
    </row>
    <row r="1394" ht="18" customHeight="1" s="138">
      <c r="A1394" s="13" t="n">
        <v>1388</v>
      </c>
      <c r="B1394" s="14" t="n">
        <v>46240</v>
      </c>
      <c r="C1394" s="15" t="n">
        <v>198</v>
      </c>
      <c r="D1394" s="19" t="n">
        <v>10160008</v>
      </c>
      <c r="E1394" s="28">
        <f>IFERROR(VLOOKUP(D1394,'أرصدة المخزن'!$A:$E,3,0),"")</f>
        <v/>
      </c>
      <c r="F1394" s="28">
        <f>IFERROR(VLOOKUP(D1394,'أرصدة المخزن'!$A:$H,4,0),"")</f>
        <v/>
      </c>
      <c r="G1394" s="13" t="n">
        <v>1</v>
      </c>
      <c r="H1394" s="102" t="inlineStr">
        <is>
          <t>إضافة</t>
        </is>
      </c>
      <c r="I1394" s="13" t="n"/>
    </row>
    <row r="1395" ht="17.4" customHeight="1" s="138">
      <c r="A1395" s="13" t="n">
        <v>1389</v>
      </c>
      <c r="B1395" s="14" t="n">
        <v>46240</v>
      </c>
      <c r="C1395" s="15" t="n">
        <v>199</v>
      </c>
      <c r="D1395" s="21" t="n">
        <v>10080006</v>
      </c>
      <c r="E1395" s="28">
        <f>IFERROR(VLOOKUP(D1395,'أرصدة المخزن'!$A:$E,3,0),"")</f>
        <v/>
      </c>
      <c r="F1395" s="28">
        <f>IFERROR(VLOOKUP(D1395,'أرصدة المخزن'!$A:$H,4,0),"")</f>
        <v/>
      </c>
      <c r="G1395" s="13" t="n">
        <v>1000</v>
      </c>
      <c r="H1395" s="102" t="inlineStr">
        <is>
          <t>إضافة</t>
        </is>
      </c>
      <c r="I1395" s="13" t="inlineStr">
        <is>
          <t xml:space="preserve">شركة دوت نت  </t>
        </is>
      </c>
    </row>
    <row r="1396" ht="17.4" customHeight="1" s="138">
      <c r="A1396" s="13" t="n">
        <v>1390</v>
      </c>
      <c r="B1396" s="14" t="n">
        <v>46243</v>
      </c>
      <c r="C1396" s="15" t="n">
        <v>200</v>
      </c>
      <c r="D1396" s="21" t="n">
        <v>10100019</v>
      </c>
      <c r="E1396" s="28">
        <f>IFERROR(VLOOKUP(D1396,'أرصدة المخزن'!$A:$E,3,0),"")</f>
        <v/>
      </c>
      <c r="F1396" s="28">
        <f>IFERROR(VLOOKUP(D1396,'أرصدة المخزن'!$A:$H,4,0),"")</f>
        <v/>
      </c>
      <c r="G1396" s="13" t="n">
        <v>51</v>
      </c>
      <c r="H1396" s="102" t="inlineStr">
        <is>
          <t>إضافة</t>
        </is>
      </c>
      <c r="I1396" s="13" t="inlineStr">
        <is>
          <t>وارد ذا كالم مشتريات</t>
        </is>
      </c>
    </row>
    <row r="1397" ht="18" customHeight="1" s="138">
      <c r="A1397" s="13" t="n">
        <v>1391</v>
      </c>
      <c r="B1397" s="14" t="n">
        <v>46243</v>
      </c>
      <c r="C1397" s="15" t="n">
        <v>201</v>
      </c>
      <c r="D1397" s="19" t="n">
        <v>10070021</v>
      </c>
      <c r="E1397" s="28">
        <f>IFERROR(VLOOKUP(D1397,'أرصدة المخزن'!$A:$E,3,0),"")</f>
        <v/>
      </c>
      <c r="F1397" s="28">
        <f>IFERROR(VLOOKUP(D1397,'أرصدة المخزن'!$A:$H,4,0),"")</f>
        <v/>
      </c>
      <c r="G1397" s="13" t="n">
        <v>1</v>
      </c>
      <c r="H1397" s="102" t="inlineStr">
        <is>
          <t>إضافة</t>
        </is>
      </c>
      <c r="I1397" s="13" t="inlineStr">
        <is>
          <t>وارد ذا كالم مشتريات</t>
        </is>
      </c>
    </row>
    <row r="1398" ht="18" customHeight="1" s="138">
      <c r="A1398" s="13" t="n">
        <v>1392</v>
      </c>
      <c r="B1398" s="14" t="n">
        <v>46243</v>
      </c>
      <c r="C1398" s="15" t="n">
        <v>201</v>
      </c>
      <c r="D1398" s="19" t="n">
        <v>10070025</v>
      </c>
      <c r="E1398" s="28">
        <f>IFERROR(VLOOKUP(D1398,'أرصدة المخزن'!$A:$E,3,0),"")</f>
        <v/>
      </c>
      <c r="F1398" s="28">
        <f>IFERROR(VLOOKUP(D1398,'أرصدة المخزن'!$A:$H,4,0),"")</f>
        <v/>
      </c>
      <c r="G1398" s="13" t="n">
        <v>1</v>
      </c>
      <c r="H1398" s="102" t="inlineStr">
        <is>
          <t>إضافة</t>
        </is>
      </c>
      <c r="I1398" s="13" t="inlineStr">
        <is>
          <t>وارد ذا كالم مشتريات</t>
        </is>
      </c>
    </row>
    <row r="1399" ht="18" customHeight="1" s="138">
      <c r="A1399" s="13" t="n">
        <v>1393</v>
      </c>
      <c r="B1399" s="14" t="n">
        <v>46243</v>
      </c>
      <c r="C1399" s="15" t="n">
        <v>202</v>
      </c>
      <c r="D1399" s="19" t="n">
        <v>10020060</v>
      </c>
      <c r="E1399" s="28">
        <f>IFERROR(VLOOKUP(D1399,'أرصدة المخزن'!$A:$E,3,0),"")</f>
        <v/>
      </c>
      <c r="F1399" s="28">
        <f>IFERROR(VLOOKUP(D1399,'أرصدة المخزن'!$A:$H,4,0),"")</f>
        <v/>
      </c>
      <c r="G1399" s="13" t="n">
        <v>4</v>
      </c>
      <c r="H1399" s="102" t="inlineStr">
        <is>
          <t>إضافة</t>
        </is>
      </c>
      <c r="I1399" s="13" t="inlineStr">
        <is>
          <t>وارد ذا كالم مشتريات</t>
        </is>
      </c>
    </row>
    <row r="1400" ht="17.4" customHeight="1" s="138">
      <c r="A1400" s="13" t="n">
        <v>1394</v>
      </c>
      <c r="B1400" s="14" t="n">
        <v>46243</v>
      </c>
      <c r="C1400" s="15" t="n">
        <v>203</v>
      </c>
      <c r="D1400" s="21" t="n">
        <v>10010112</v>
      </c>
      <c r="E1400" s="28">
        <f>IFERROR(VLOOKUP(D1400,'أرصدة المخزن'!$A:$E,3,0),"")</f>
        <v/>
      </c>
      <c r="F1400" s="28">
        <f>IFERROR(VLOOKUP(D1400,'أرصدة المخزن'!$A:$H,4,0),"")</f>
        <v/>
      </c>
      <c r="G1400" s="13" t="n">
        <v>40</v>
      </c>
      <c r="H1400" s="102" t="inlineStr">
        <is>
          <t>إضافة</t>
        </is>
      </c>
      <c r="I1400" s="13" t="inlineStr">
        <is>
          <t>وارد ذا كالم مشتريات</t>
        </is>
      </c>
    </row>
    <row r="1401" ht="17.4" customHeight="1" s="138">
      <c r="A1401" s="13" t="n">
        <v>1395</v>
      </c>
      <c r="B1401" s="14" t="n">
        <v>46243</v>
      </c>
      <c r="C1401" s="15" t="n">
        <v>203</v>
      </c>
      <c r="D1401" s="21" t="n">
        <v>10010118</v>
      </c>
      <c r="E1401" s="28">
        <f>IFERROR(VLOOKUP(D1401,'أرصدة المخزن'!$A:$E,3,0),"")</f>
        <v/>
      </c>
      <c r="F1401" s="28">
        <f>IFERROR(VLOOKUP(D1401,'أرصدة المخزن'!$A:$H,4,0),"")</f>
        <v/>
      </c>
      <c r="G1401" s="13" t="n">
        <v>2</v>
      </c>
      <c r="H1401" s="102" t="inlineStr">
        <is>
          <t>إضافة</t>
        </is>
      </c>
      <c r="I1401" s="13" t="inlineStr">
        <is>
          <t>وارد ذا كالم مشتريات</t>
        </is>
      </c>
    </row>
    <row r="1402" ht="17.4" customHeight="1" s="138">
      <c r="A1402" s="13" t="n">
        <v>1396</v>
      </c>
      <c r="B1402" s="14" t="n">
        <v>46243</v>
      </c>
      <c r="C1402" s="15" t="n">
        <v>203</v>
      </c>
      <c r="D1402" s="21" t="n">
        <v>10010017</v>
      </c>
      <c r="E1402" s="28">
        <f>IFERROR(VLOOKUP(D1402,'أرصدة المخزن'!$A:$E,3,0),"")</f>
        <v/>
      </c>
      <c r="F1402" s="28">
        <f>IFERROR(VLOOKUP(D1402,'أرصدة المخزن'!$A:$H,4,0),"")</f>
        <v/>
      </c>
      <c r="G1402" s="13" t="n">
        <v>2</v>
      </c>
      <c r="H1402" s="102" t="inlineStr">
        <is>
          <t>إضافة</t>
        </is>
      </c>
      <c r="I1402" s="13" t="inlineStr">
        <is>
          <t>وارد ذا كالم مشتريات</t>
        </is>
      </c>
    </row>
    <row r="1403" ht="17.4" customHeight="1" s="138">
      <c r="A1403" s="13" t="n">
        <v>1397</v>
      </c>
      <c r="B1403" s="14" t="n">
        <v>46243</v>
      </c>
      <c r="C1403" s="15" t="n">
        <v>203</v>
      </c>
      <c r="D1403" s="21" t="n">
        <v>10010159</v>
      </c>
      <c r="E1403" s="28">
        <f>IFERROR(VLOOKUP(D1403,'أرصدة المخزن'!$A:$E,3,0),"")</f>
        <v/>
      </c>
      <c r="F1403" s="28">
        <f>IFERROR(VLOOKUP(D1403,'أرصدة المخزن'!$A:$H,4,0),"")</f>
        <v/>
      </c>
      <c r="G1403" s="13" t="n">
        <v>1</v>
      </c>
      <c r="H1403" s="102" t="inlineStr">
        <is>
          <t>إضافة</t>
        </is>
      </c>
      <c r="I1403" s="13" t="inlineStr">
        <is>
          <t>وارد ذا كالم مشتريات</t>
        </is>
      </c>
    </row>
    <row r="1404" ht="17.4" customHeight="1" s="138">
      <c r="A1404" s="13" t="n">
        <v>1398</v>
      </c>
      <c r="B1404" s="14" t="n">
        <v>46243</v>
      </c>
      <c r="C1404" s="15" t="n">
        <v>203</v>
      </c>
      <c r="D1404" s="21" t="n">
        <v>10010167</v>
      </c>
      <c r="E1404" s="28">
        <f>IFERROR(VLOOKUP(D1404,'أرصدة المخزن'!$A:$E,3,0),"")</f>
        <v/>
      </c>
      <c r="F1404" s="28">
        <f>IFERROR(VLOOKUP(D1404,'أرصدة المخزن'!$A:$H,4,0),"")</f>
        <v/>
      </c>
      <c r="G1404" s="13" t="n">
        <v>1</v>
      </c>
      <c r="H1404" s="102" t="inlineStr">
        <is>
          <t>إضافة</t>
        </is>
      </c>
      <c r="I1404" s="13" t="inlineStr">
        <is>
          <t>وارد ذا كالم مشتريات</t>
        </is>
      </c>
    </row>
    <row r="1405" ht="17.4" customHeight="1" s="138">
      <c r="A1405" s="13" t="n">
        <v>1399</v>
      </c>
      <c r="B1405" s="14" t="n">
        <v>46243</v>
      </c>
      <c r="C1405" s="15" t="n">
        <v>204</v>
      </c>
      <c r="D1405" s="21" t="n">
        <v>10170039</v>
      </c>
      <c r="E1405" s="28">
        <f>IFERROR(VLOOKUP(D1405,'أرصدة المخزن'!$A:$E,3,0),"")</f>
        <v/>
      </c>
      <c r="F1405" s="28">
        <f>IFERROR(VLOOKUP(D1405,'أرصدة المخزن'!$A:$H,4,0),"")</f>
        <v/>
      </c>
      <c r="G1405" s="13" t="n">
        <v>20</v>
      </c>
      <c r="H1405" s="102" t="inlineStr">
        <is>
          <t>إضافة</t>
        </is>
      </c>
      <c r="I1405" s="13" t="inlineStr">
        <is>
          <t>وارد ذا كالم مشتريات</t>
        </is>
      </c>
    </row>
    <row r="1406" ht="17.4" customHeight="1" s="138">
      <c r="A1406" s="13" t="n">
        <v>1400</v>
      </c>
      <c r="B1406" s="14" t="n">
        <v>46243</v>
      </c>
      <c r="C1406" s="15" t="n">
        <v>204</v>
      </c>
      <c r="D1406" s="21" t="n">
        <v>10160004</v>
      </c>
      <c r="E1406" s="28">
        <f>IFERROR(VLOOKUP(D1406,'أرصدة المخزن'!$A:$E,3,0),"")</f>
        <v/>
      </c>
      <c r="F1406" s="28">
        <f>IFERROR(VLOOKUP(D1406,'أرصدة المخزن'!$A:$H,4,0),"")</f>
        <v/>
      </c>
      <c r="G1406" s="13" t="n">
        <v>1</v>
      </c>
      <c r="H1406" s="102" t="inlineStr">
        <is>
          <t>إضافة</t>
        </is>
      </c>
      <c r="I1406" s="13" t="inlineStr">
        <is>
          <t>وارد ذا كالم مشتريات</t>
        </is>
      </c>
    </row>
    <row r="1407" ht="17.4" customHeight="1" s="138">
      <c r="A1407" s="13" t="n">
        <v>1401</v>
      </c>
      <c r="B1407" s="14" t="n">
        <v>46246</v>
      </c>
      <c r="C1407" s="15" t="n">
        <v>205</v>
      </c>
      <c r="D1407" s="21" t="n">
        <v>10170004</v>
      </c>
      <c r="E1407" s="28">
        <f>IFERROR(VLOOKUP(D1407,'أرصدة المخزن'!$A:$E,3,0),"")</f>
        <v/>
      </c>
      <c r="F1407" s="28">
        <f>IFERROR(VLOOKUP(D1407,'أرصدة المخزن'!$A:$H,4,0),"")</f>
        <v/>
      </c>
      <c r="G1407" s="13" t="n">
        <v>100</v>
      </c>
      <c r="H1407" s="102" t="inlineStr">
        <is>
          <t>إضافة</t>
        </is>
      </c>
      <c r="I1407" s="13" t="inlineStr">
        <is>
          <t>وارد ذا كالم مشتريات</t>
        </is>
      </c>
    </row>
    <row r="1408" ht="17.4" customHeight="1" s="138">
      <c r="A1408" s="13" t="n">
        <v>1402</v>
      </c>
      <c r="B1408" s="14" t="n">
        <v>46246</v>
      </c>
      <c r="C1408" s="15" t="n">
        <v>205</v>
      </c>
      <c r="D1408" s="21" t="n">
        <v>10170001</v>
      </c>
      <c r="E1408" s="28">
        <f>IFERROR(VLOOKUP(D1408,'أرصدة المخزن'!$A:$E,3,0),"")</f>
        <v/>
      </c>
      <c r="F1408" s="28">
        <f>IFERROR(VLOOKUP(D1408,'أرصدة المخزن'!$A:$H,4,0),"")</f>
        <v/>
      </c>
      <c r="G1408" s="13" t="n">
        <v>1000</v>
      </c>
      <c r="H1408" s="102" t="inlineStr">
        <is>
          <t>إضافة</t>
        </is>
      </c>
      <c r="I1408" s="13" t="inlineStr">
        <is>
          <t>وارد ذا كالم مشتريات</t>
        </is>
      </c>
    </row>
    <row r="1409" ht="17.4" customHeight="1" s="138">
      <c r="A1409" s="13" t="n">
        <v>1403</v>
      </c>
      <c r="B1409" s="14" t="n">
        <v>46246</v>
      </c>
      <c r="C1409" s="15" t="n">
        <v>205</v>
      </c>
      <c r="D1409" s="21" t="n">
        <v>10170065</v>
      </c>
      <c r="E1409" s="28">
        <f>IFERROR(VLOOKUP(D1409,'أرصدة المخزن'!$A:$E,3,0),"")</f>
        <v/>
      </c>
      <c r="F1409" s="28">
        <f>IFERROR(VLOOKUP(D1409,'أرصدة المخزن'!$A:$H,4,0),"")</f>
        <v/>
      </c>
      <c r="G1409" s="13" t="n">
        <v>4</v>
      </c>
      <c r="H1409" s="102" t="inlineStr">
        <is>
          <t>إضافة</t>
        </is>
      </c>
      <c r="I1409" s="13" t="inlineStr">
        <is>
          <t>وارد ذا كالم مشتريات</t>
        </is>
      </c>
    </row>
    <row r="1410" ht="17.4" customHeight="1" s="138">
      <c r="A1410" s="13" t="n">
        <v>1404</v>
      </c>
      <c r="B1410" s="14" t="n">
        <v>46246</v>
      </c>
      <c r="C1410" s="15" t="n">
        <v>206</v>
      </c>
      <c r="D1410" s="21" t="n">
        <v>10050005</v>
      </c>
      <c r="E1410" s="28">
        <f>IFERROR(VLOOKUP(D1410,'أرصدة المخزن'!$A:$E,3,0),"")</f>
        <v/>
      </c>
      <c r="F1410" s="28">
        <f>IFERROR(VLOOKUP(D1410,'أرصدة المخزن'!$A:$H,4,0),"")</f>
        <v/>
      </c>
      <c r="G1410" s="13" t="n">
        <v>10</v>
      </c>
      <c r="H1410" s="102" t="inlineStr">
        <is>
          <t>إضافة</t>
        </is>
      </c>
      <c r="I1410" s="13" t="inlineStr">
        <is>
          <t>وارد لاين النظافة</t>
        </is>
      </c>
    </row>
    <row r="1411" ht="17.4" customHeight="1" s="138">
      <c r="A1411" s="13" t="n">
        <v>1405</v>
      </c>
      <c r="B1411" s="14" t="n">
        <v>46246</v>
      </c>
      <c r="C1411" s="15" t="n">
        <v>206</v>
      </c>
      <c r="D1411" s="21" t="n">
        <v>10050006</v>
      </c>
      <c r="E1411" s="28">
        <f>IFERROR(VLOOKUP(D1411,'أرصدة المخزن'!$A:$E,3,0),"")</f>
        <v/>
      </c>
      <c r="F1411" s="28">
        <f>IFERROR(VLOOKUP(D1411,'أرصدة المخزن'!$A:$H,4,0),"")</f>
        <v/>
      </c>
      <c r="G1411" s="13" t="n">
        <v>8</v>
      </c>
      <c r="H1411" s="102" t="inlineStr">
        <is>
          <t>إضافة</t>
        </is>
      </c>
      <c r="I1411" s="13" t="inlineStr">
        <is>
          <t>وارد لاين النظافة</t>
        </is>
      </c>
    </row>
    <row r="1412" ht="17.4" customHeight="1" s="138">
      <c r="A1412" s="13" t="n">
        <v>1406</v>
      </c>
      <c r="B1412" s="14" t="n">
        <v>46246</v>
      </c>
      <c r="C1412" s="15" t="n">
        <v>206</v>
      </c>
      <c r="D1412" s="21" t="n">
        <v>10050007</v>
      </c>
      <c r="E1412" s="28">
        <f>IFERROR(VLOOKUP(D1412,'أرصدة المخزن'!$A:$E,3,0),"")</f>
        <v/>
      </c>
      <c r="F1412" s="28">
        <f>IFERROR(VLOOKUP(D1412,'أرصدة المخزن'!$A:$H,4,0),"")</f>
        <v/>
      </c>
      <c r="G1412" s="13" t="n">
        <v>8</v>
      </c>
      <c r="H1412" s="102" t="inlineStr">
        <is>
          <t>إضافة</t>
        </is>
      </c>
      <c r="I1412" s="13" t="inlineStr">
        <is>
          <t>وارد لاين النظافة</t>
        </is>
      </c>
    </row>
    <row r="1413" ht="17.4" customHeight="1" s="138">
      <c r="A1413" s="13" t="n">
        <v>1407</v>
      </c>
      <c r="B1413" s="14" t="n">
        <v>46246</v>
      </c>
      <c r="C1413" s="15" t="n">
        <v>206</v>
      </c>
      <c r="D1413" s="21" t="n">
        <v>10050004</v>
      </c>
      <c r="E1413" s="28">
        <f>IFERROR(VLOOKUP(D1413,'أرصدة المخزن'!$A:$E,3,0),"")</f>
        <v/>
      </c>
      <c r="F1413" s="28">
        <f>IFERROR(VLOOKUP(D1413,'أرصدة المخزن'!$A:$H,4,0),"")</f>
        <v/>
      </c>
      <c r="G1413" s="13" t="n">
        <v>36</v>
      </c>
      <c r="H1413" s="102" t="inlineStr">
        <is>
          <t>إضافة</t>
        </is>
      </c>
      <c r="I1413" s="13" t="inlineStr">
        <is>
          <t>وارد لاين النظافة</t>
        </is>
      </c>
    </row>
    <row r="1414" ht="17.4" customHeight="1" s="138">
      <c r="A1414" s="13" t="n">
        <v>1408</v>
      </c>
      <c r="B1414" s="14" t="n">
        <v>46246</v>
      </c>
      <c r="C1414" s="15" t="n">
        <v>206</v>
      </c>
      <c r="D1414" s="21" t="n">
        <v>10050001</v>
      </c>
      <c r="E1414" s="28">
        <f>IFERROR(VLOOKUP(D1414,'أرصدة المخزن'!$A:$E,3,0),"")</f>
        <v/>
      </c>
      <c r="F1414" s="28">
        <f>IFERROR(VLOOKUP(D1414,'أرصدة المخزن'!$A:$H,4,0),"")</f>
        <v/>
      </c>
      <c r="G1414" s="13" t="n">
        <v>120</v>
      </c>
      <c r="H1414" s="102" t="inlineStr">
        <is>
          <t>إضافة</t>
        </is>
      </c>
      <c r="I1414" s="13" t="inlineStr">
        <is>
          <t>وارد لاين النظافة</t>
        </is>
      </c>
    </row>
    <row r="1415" ht="17.4" customHeight="1" s="138">
      <c r="A1415" s="13" t="n">
        <v>1409</v>
      </c>
      <c r="B1415" s="14" t="n">
        <v>46246</v>
      </c>
      <c r="C1415" s="15" t="n">
        <v>206</v>
      </c>
      <c r="D1415" s="21" t="n">
        <v>10050010</v>
      </c>
      <c r="E1415" s="28">
        <f>IFERROR(VLOOKUP(D1415,'أرصدة المخزن'!$A:$E,3,0),"")</f>
        <v/>
      </c>
      <c r="F1415" s="28">
        <f>IFERROR(VLOOKUP(D1415,'أرصدة المخزن'!$A:$H,4,0),"")</f>
        <v/>
      </c>
      <c r="G1415" s="13" t="n">
        <v>6</v>
      </c>
      <c r="H1415" s="102" t="inlineStr">
        <is>
          <t>إضافة</t>
        </is>
      </c>
      <c r="I1415" s="13" t="inlineStr">
        <is>
          <t>وارد لاين النظافة</t>
        </is>
      </c>
    </row>
    <row r="1416" ht="17.4" customHeight="1" s="138">
      <c r="A1416" s="13" t="n">
        <v>1410</v>
      </c>
      <c r="B1416" s="14" t="n">
        <v>46247</v>
      </c>
      <c r="C1416" s="15" t="n">
        <v>207</v>
      </c>
      <c r="D1416" s="21" t="n">
        <v>10010103</v>
      </c>
      <c r="E1416" s="28">
        <f>IFERROR(VLOOKUP(D1416,'أرصدة المخزن'!$A:$E,3,0),"")</f>
        <v/>
      </c>
      <c r="F1416" s="28">
        <f>IFERROR(VLOOKUP(D1416,'أرصدة المخزن'!$A:$H,4,0),"")</f>
        <v/>
      </c>
      <c r="G1416" s="13" t="n">
        <v>400</v>
      </c>
      <c r="H1416" s="102" t="inlineStr">
        <is>
          <t>إضافة</t>
        </is>
      </c>
      <c r="I1416" s="13" t="inlineStr">
        <is>
          <t xml:space="preserve">وارد جودة الكترك </t>
        </is>
      </c>
    </row>
    <row r="1417" ht="17.4" customHeight="1" s="138">
      <c r="A1417" s="13" t="n">
        <v>1411</v>
      </c>
      <c r="B1417" s="14" t="n">
        <v>46247</v>
      </c>
      <c r="C1417" s="15" t="n">
        <v>207</v>
      </c>
      <c r="D1417" s="21" t="n">
        <v>10010106</v>
      </c>
      <c r="E1417" s="28">
        <f>IFERROR(VLOOKUP(D1417,'أرصدة المخزن'!$A:$E,3,0),"")</f>
        <v/>
      </c>
      <c r="F1417" s="28">
        <f>IFERROR(VLOOKUP(D1417,'أرصدة المخزن'!$A:$H,4,0),"")</f>
        <v/>
      </c>
      <c r="G1417" s="13" t="n">
        <v>24</v>
      </c>
      <c r="H1417" s="102" t="inlineStr">
        <is>
          <t>إضافة</t>
        </is>
      </c>
      <c r="I1417" s="13" t="inlineStr">
        <is>
          <t xml:space="preserve">وارد جودة الكترك </t>
        </is>
      </c>
    </row>
    <row r="1418" ht="17.4" customHeight="1" s="138">
      <c r="A1418" s="13" t="n">
        <v>1412</v>
      </c>
      <c r="B1418" s="14" t="n">
        <v>46247</v>
      </c>
      <c r="C1418" s="15" t="n">
        <v>207</v>
      </c>
      <c r="D1418" s="21" t="n">
        <v>10010108</v>
      </c>
      <c r="E1418" s="28">
        <f>IFERROR(VLOOKUP(D1418,'أرصدة المخزن'!$A:$E,3,0),"")</f>
        <v/>
      </c>
      <c r="F1418" s="28">
        <f>IFERROR(VLOOKUP(D1418,'أرصدة المخزن'!$A:$H,4,0),"")</f>
        <v/>
      </c>
      <c r="G1418" s="13" t="n">
        <v>24</v>
      </c>
      <c r="H1418" s="102" t="inlineStr">
        <is>
          <t>إضافة</t>
        </is>
      </c>
      <c r="I1418" s="13" t="inlineStr">
        <is>
          <t xml:space="preserve">وارد جودة الكترك </t>
        </is>
      </c>
    </row>
    <row r="1419" ht="17.4" customHeight="1" s="138">
      <c r="A1419" s="13" t="n">
        <v>1413</v>
      </c>
      <c r="B1419" s="14" t="n">
        <v>46247</v>
      </c>
      <c r="C1419" s="15" t="n">
        <v>207</v>
      </c>
      <c r="D1419" s="21" t="n">
        <v>10010156</v>
      </c>
      <c r="E1419" s="28">
        <f>IFERROR(VLOOKUP(D1419,'أرصدة المخزن'!$A:$E,3,0),"")</f>
        <v/>
      </c>
      <c r="F1419" s="28">
        <f>IFERROR(VLOOKUP(D1419,'أرصدة المخزن'!$A:$H,4,0),"")</f>
        <v/>
      </c>
      <c r="G1419" s="13" t="n">
        <v>6</v>
      </c>
      <c r="H1419" s="102" t="inlineStr">
        <is>
          <t>إضافة</t>
        </is>
      </c>
      <c r="I1419" s="13" t="inlineStr">
        <is>
          <t xml:space="preserve">وارد جودة الكترك </t>
        </is>
      </c>
    </row>
    <row r="1420" ht="17.4" customHeight="1" s="138">
      <c r="A1420" s="13" t="n">
        <v>1414</v>
      </c>
      <c r="B1420" s="14" t="n">
        <v>46247</v>
      </c>
      <c r="C1420" s="15" t="n">
        <v>207</v>
      </c>
      <c r="D1420" s="21" t="n">
        <v>10010155</v>
      </c>
      <c r="E1420" s="28">
        <f>IFERROR(VLOOKUP(D1420,'أرصدة المخزن'!$A:$E,3,0),"")</f>
        <v/>
      </c>
      <c r="F1420" s="28">
        <f>IFERROR(VLOOKUP(D1420,'أرصدة المخزن'!$A:$H,4,0),"")</f>
        <v/>
      </c>
      <c r="G1420" s="13" t="n">
        <v>6</v>
      </c>
      <c r="H1420" s="102" t="inlineStr">
        <is>
          <t>إضافة</t>
        </is>
      </c>
      <c r="I1420" s="13" t="inlineStr">
        <is>
          <t xml:space="preserve">وارد جودة الكترك </t>
        </is>
      </c>
    </row>
    <row r="1421" ht="17.4" customHeight="1" s="138">
      <c r="A1421" s="13" t="n">
        <v>1415</v>
      </c>
      <c r="B1421" s="14" t="n">
        <v>46247</v>
      </c>
      <c r="C1421" s="15" t="n">
        <v>207</v>
      </c>
      <c r="D1421" s="21" t="n">
        <v>10010154</v>
      </c>
      <c r="E1421" s="28">
        <f>IFERROR(VLOOKUP(D1421,'أرصدة المخزن'!$A:$E,3,0),"")</f>
        <v/>
      </c>
      <c r="F1421" s="28">
        <f>IFERROR(VLOOKUP(D1421,'أرصدة المخزن'!$A:$H,4,0),"")</f>
        <v/>
      </c>
      <c r="G1421" s="13" t="n">
        <v>15</v>
      </c>
      <c r="H1421" s="102" t="inlineStr">
        <is>
          <t>إضافة</t>
        </is>
      </c>
      <c r="I1421" s="13" t="inlineStr">
        <is>
          <t xml:space="preserve">وارد جودة الكترك </t>
        </is>
      </c>
    </row>
    <row r="1422" ht="17.4" customHeight="1" s="138">
      <c r="A1422" s="13" t="n">
        <v>1416</v>
      </c>
      <c r="B1422" s="14" t="n">
        <v>46247</v>
      </c>
      <c r="C1422" s="15" t="n">
        <v>207</v>
      </c>
      <c r="D1422" s="21" t="n">
        <v>10010153</v>
      </c>
      <c r="E1422" s="28">
        <f>IFERROR(VLOOKUP(D1422,'أرصدة المخزن'!$A:$E,3,0),"")</f>
        <v/>
      </c>
      <c r="F1422" s="28">
        <f>IFERROR(VLOOKUP(D1422,'أرصدة المخزن'!$A:$H,4,0),"")</f>
        <v/>
      </c>
      <c r="G1422" s="13" t="n">
        <v>20</v>
      </c>
      <c r="H1422" s="102" t="inlineStr">
        <is>
          <t>إضافة</t>
        </is>
      </c>
      <c r="I1422" s="13" t="inlineStr">
        <is>
          <t xml:space="preserve">وارد جودة الكترك </t>
        </is>
      </c>
    </row>
    <row r="1423" ht="17.4" customHeight="1" s="138">
      <c r="A1423" s="13" t="n">
        <v>1417</v>
      </c>
      <c r="B1423" s="14" t="n">
        <v>46247</v>
      </c>
      <c r="C1423" s="15" t="n">
        <v>208</v>
      </c>
      <c r="D1423" s="21" t="n">
        <v>10020088</v>
      </c>
      <c r="E1423" s="28">
        <f>IFERROR(VLOOKUP(D1423,'أرصدة المخزن'!$A:$E,3,0),"")</f>
        <v/>
      </c>
      <c r="F1423" s="28">
        <f>IFERROR(VLOOKUP(D1423,'أرصدة المخزن'!$A:$H,4,0),"")</f>
        <v/>
      </c>
      <c r="G1423" s="13" t="n">
        <v>120</v>
      </c>
      <c r="H1423" s="102" t="inlineStr">
        <is>
          <t>إضافة</t>
        </is>
      </c>
      <c r="I1423" s="13" t="inlineStr">
        <is>
          <t xml:space="preserve">وارد بلاست مدل ايست </t>
        </is>
      </c>
    </row>
    <row r="1424" ht="18" customHeight="1" s="138">
      <c r="A1424" s="13" t="n">
        <v>1418</v>
      </c>
      <c r="B1424" s="14" t="n">
        <v>46247</v>
      </c>
      <c r="C1424" s="15" t="n">
        <v>209</v>
      </c>
      <c r="D1424" s="19" t="n">
        <v>10020277</v>
      </c>
      <c r="E1424" s="28">
        <f>IFERROR(VLOOKUP(D1424,'أرصدة المخزن'!$A:$E,3,0),"")</f>
        <v/>
      </c>
      <c r="F1424" s="28">
        <f>IFERROR(VLOOKUP(D1424,'أرصدة المخزن'!$A:$H,4,0),"")</f>
        <v/>
      </c>
      <c r="G1424" s="13" t="n">
        <v>3</v>
      </c>
      <c r="H1424" s="102" t="inlineStr">
        <is>
          <t>إضافة</t>
        </is>
      </c>
      <c r="I1424" s="13" t="inlineStr">
        <is>
          <t xml:space="preserve">وارد بلاست مدل ايست </t>
        </is>
      </c>
    </row>
    <row r="1425" ht="18" customHeight="1" s="138">
      <c r="A1425" s="13" t="n">
        <v>1419</v>
      </c>
      <c r="B1425" s="14" t="n">
        <v>46247</v>
      </c>
      <c r="C1425" s="15" t="n">
        <v>209</v>
      </c>
      <c r="D1425" s="19" t="n">
        <v>10020275</v>
      </c>
      <c r="E1425" s="28">
        <f>IFERROR(VLOOKUP(D1425,'أرصدة المخزن'!$A:$E,3,0),"")</f>
        <v/>
      </c>
      <c r="F1425" s="28">
        <f>IFERROR(VLOOKUP(D1425,'أرصدة المخزن'!$A:$H,4,0),"")</f>
        <v/>
      </c>
      <c r="G1425" s="13" t="n">
        <v>4</v>
      </c>
      <c r="H1425" s="102" t="inlineStr">
        <is>
          <t>إضافة</t>
        </is>
      </c>
      <c r="I1425" s="13" t="inlineStr">
        <is>
          <t xml:space="preserve">وارد بلاست مدل ايست </t>
        </is>
      </c>
    </row>
    <row r="1426" ht="18" customHeight="1" s="138">
      <c r="A1426" s="13" t="n">
        <v>1420</v>
      </c>
      <c r="B1426" s="14" t="n">
        <v>46247</v>
      </c>
      <c r="C1426" s="15" t="n">
        <v>209</v>
      </c>
      <c r="D1426" s="19" t="n">
        <v>10020133</v>
      </c>
      <c r="E1426" s="28">
        <f>IFERROR(VLOOKUP(D1426,'أرصدة المخزن'!$A:$E,3,0),"")</f>
        <v/>
      </c>
      <c r="F1426" s="28">
        <f>IFERROR(VLOOKUP(D1426,'أرصدة المخزن'!$A:$H,4,0),"")</f>
        <v/>
      </c>
      <c r="G1426" s="13" t="n">
        <v>2</v>
      </c>
      <c r="H1426" s="102" t="inlineStr">
        <is>
          <t>إضافة</t>
        </is>
      </c>
      <c r="I1426" s="13" t="inlineStr">
        <is>
          <t xml:space="preserve">وارد بلاست مدل ايست </t>
        </is>
      </c>
    </row>
    <row r="1427" ht="18" customHeight="1" s="138">
      <c r="A1427" s="13" t="n">
        <v>1421</v>
      </c>
      <c r="B1427" s="14" t="n">
        <v>46247</v>
      </c>
      <c r="C1427" s="15" t="n">
        <v>210</v>
      </c>
      <c r="D1427" s="19" t="n">
        <v>10080012</v>
      </c>
      <c r="E1427" s="28">
        <f>IFERROR(VLOOKUP(D1427,'أرصدة المخزن'!$A:$E,3,0),"")</f>
        <v/>
      </c>
      <c r="F1427" s="28">
        <f>IFERROR(VLOOKUP(D1427,'أرصدة المخزن'!$A:$H,4,0),"")</f>
        <v/>
      </c>
      <c r="G1427" s="13" t="n">
        <v>2</v>
      </c>
      <c r="H1427" s="102" t="inlineStr">
        <is>
          <t>إضافة</t>
        </is>
      </c>
      <c r="I1427" s="13" t="inlineStr">
        <is>
          <t>وارد دوت نت</t>
        </is>
      </c>
    </row>
    <row r="1428" ht="17.4" customHeight="1" s="138">
      <c r="A1428" s="13" t="n">
        <v>1422</v>
      </c>
      <c r="B1428" s="14" t="n">
        <v>46249</v>
      </c>
      <c r="C1428" s="15" t="n">
        <v>211</v>
      </c>
      <c r="D1428" s="21" t="n">
        <v>10170011</v>
      </c>
      <c r="E1428" s="28">
        <f>IFERROR(VLOOKUP(D1428,'أرصدة المخزن'!$A:$E,3,0),"")</f>
        <v/>
      </c>
      <c r="F1428" s="28">
        <f>IFERROR(VLOOKUP(D1428,'أرصدة المخزن'!$A:$H,4,0),"")</f>
        <v/>
      </c>
      <c r="G1428" s="13" t="n">
        <v>20</v>
      </c>
      <c r="H1428" s="102" t="inlineStr">
        <is>
          <t>إضافة</t>
        </is>
      </c>
      <c r="I1428" s="13" t="inlineStr">
        <is>
          <t xml:space="preserve">وارد بلاست مدل ايست </t>
        </is>
      </c>
    </row>
    <row r="1429" ht="18" customHeight="1" s="138">
      <c r="A1429" s="13" t="n">
        <v>1423</v>
      </c>
      <c r="B1429" s="14" t="n">
        <v>46249</v>
      </c>
      <c r="C1429" s="15" t="n">
        <v>211</v>
      </c>
      <c r="D1429" s="19" t="n">
        <v>10020158</v>
      </c>
      <c r="E1429" s="28">
        <f>IFERROR(VLOOKUP(D1429,'أرصدة المخزن'!$A:$E,3,0),"")</f>
        <v/>
      </c>
      <c r="F1429" s="28">
        <f>IFERROR(VLOOKUP(D1429,'أرصدة المخزن'!$A:$H,4,0),"")</f>
        <v/>
      </c>
      <c r="G1429" s="13" t="n">
        <v>21</v>
      </c>
      <c r="H1429" s="102" t="inlineStr">
        <is>
          <t>إضافة</t>
        </is>
      </c>
      <c r="I1429" s="13" t="inlineStr">
        <is>
          <t xml:space="preserve">وارد بلاست مدل ايست </t>
        </is>
      </c>
    </row>
    <row r="1430" ht="17.4" customHeight="1" s="138">
      <c r="A1430" s="13" t="n">
        <v>1424</v>
      </c>
      <c r="B1430" s="14" t="n">
        <v>46249</v>
      </c>
      <c r="C1430" s="15" t="n">
        <v>211</v>
      </c>
      <c r="D1430" s="21" t="n">
        <v>10170074</v>
      </c>
      <c r="E1430" s="28">
        <f>IFERROR(VLOOKUP(D1430,'أرصدة المخزن'!$A:$E,3,0),"")</f>
        <v/>
      </c>
      <c r="F1430" s="28">
        <f>IFERROR(VLOOKUP(D1430,'أرصدة المخزن'!$A:$H,4,0),"")</f>
        <v/>
      </c>
      <c r="G1430" s="13" t="n">
        <v>2</v>
      </c>
      <c r="H1430" s="102" t="inlineStr">
        <is>
          <t>إضافة</t>
        </is>
      </c>
      <c r="I1430" s="13" t="inlineStr">
        <is>
          <t xml:space="preserve">وارد بلاست مدل ايست </t>
        </is>
      </c>
    </row>
    <row r="1431" ht="17.4" customHeight="1" s="138">
      <c r="A1431" s="13" t="n">
        <v>1425</v>
      </c>
      <c r="B1431" s="14" t="n">
        <v>46251</v>
      </c>
      <c r="C1431" s="15" t="n">
        <v>212</v>
      </c>
      <c r="D1431" s="21" t="n">
        <v>10020048</v>
      </c>
      <c r="E1431" s="28">
        <f>IFERROR(VLOOKUP(D1431,'أرصدة المخزن'!$A:$E,3,0),"")</f>
        <v/>
      </c>
      <c r="F1431" s="28">
        <f>IFERROR(VLOOKUP(D1431,'أرصدة المخزن'!$A:$H,4,0),"")</f>
        <v/>
      </c>
      <c r="G1431" s="13" t="n">
        <v>1</v>
      </c>
      <c r="H1431" s="102" t="inlineStr">
        <is>
          <t>إضافة</t>
        </is>
      </c>
      <c r="I1431" s="13" t="inlineStr">
        <is>
          <t>وارد ذا كالم مشتريات</t>
        </is>
      </c>
    </row>
    <row r="1432" ht="17.4" customHeight="1" s="138">
      <c r="A1432" s="13" t="n">
        <v>1426</v>
      </c>
      <c r="B1432" s="14" t="n">
        <v>46251</v>
      </c>
      <c r="C1432" s="15" t="n">
        <v>212</v>
      </c>
      <c r="D1432" s="21" t="n">
        <v>10020047</v>
      </c>
      <c r="E1432" s="28">
        <f>IFERROR(VLOOKUP(D1432,'أرصدة المخزن'!$A:$E,3,0),"")</f>
        <v/>
      </c>
      <c r="F1432" s="28">
        <f>IFERROR(VLOOKUP(D1432,'أرصدة المخزن'!$A:$H,4,0),"")</f>
        <v/>
      </c>
      <c r="G1432" s="13" t="n">
        <v>1</v>
      </c>
      <c r="H1432" s="102" t="inlineStr">
        <is>
          <t>إضافة</t>
        </is>
      </c>
      <c r="I1432" s="13" t="inlineStr">
        <is>
          <t>وارد ذا كالم مشتريات</t>
        </is>
      </c>
    </row>
    <row r="1433" ht="17.4" customHeight="1" s="138">
      <c r="A1433" s="13" t="n">
        <v>1427</v>
      </c>
      <c r="B1433" s="14" t="n">
        <v>46251</v>
      </c>
      <c r="C1433" s="15" t="n">
        <v>212</v>
      </c>
      <c r="D1433" s="21" t="n">
        <v>10020018</v>
      </c>
      <c r="E1433" s="28">
        <f>IFERROR(VLOOKUP(D1433,'أرصدة المخزن'!$A:$E,3,0),"")</f>
        <v/>
      </c>
      <c r="F1433" s="28">
        <f>IFERROR(VLOOKUP(D1433,'أرصدة المخزن'!$A:$H,4,0),"")</f>
        <v/>
      </c>
      <c r="G1433" s="13" t="n">
        <v>6</v>
      </c>
      <c r="H1433" s="102" t="inlineStr">
        <is>
          <t>إضافة</t>
        </is>
      </c>
      <c r="I1433" s="13" t="inlineStr">
        <is>
          <t>وارد ذا كالم مشتريات</t>
        </is>
      </c>
    </row>
    <row r="1434" ht="17.4" customHeight="1" s="138">
      <c r="A1434" s="13" t="n">
        <v>1428</v>
      </c>
      <c r="B1434" s="14" t="n">
        <v>46251</v>
      </c>
      <c r="C1434" s="15" t="n">
        <v>212</v>
      </c>
      <c r="D1434" s="21" t="n">
        <v>10170063</v>
      </c>
      <c r="E1434" s="28">
        <f>IFERROR(VLOOKUP(D1434,'أرصدة المخزن'!$A:$E,3,0),"")</f>
        <v/>
      </c>
      <c r="F1434" s="28">
        <f>IFERROR(VLOOKUP(D1434,'أرصدة المخزن'!$A:$H,4,0),"")</f>
        <v/>
      </c>
      <c r="G1434" s="13" t="n">
        <v>0.5</v>
      </c>
      <c r="H1434" s="102" t="inlineStr">
        <is>
          <t>إضافة</t>
        </is>
      </c>
      <c r="I1434" s="13" t="inlineStr">
        <is>
          <t>وارد ذا كالم مشتريات</t>
        </is>
      </c>
    </row>
    <row r="1435" ht="17.4" customHeight="1" s="138">
      <c r="A1435" s="13" t="n">
        <v>1429</v>
      </c>
      <c r="B1435" s="14" t="n">
        <v>46251</v>
      </c>
      <c r="C1435" s="15" t="n">
        <v>213</v>
      </c>
      <c r="D1435" s="21" t="n">
        <v>10030059</v>
      </c>
      <c r="E1435" s="28">
        <f>IFERROR(VLOOKUP(D1435,'أرصدة المخزن'!$A:$E,3,0),"")</f>
        <v/>
      </c>
      <c r="F1435" s="28">
        <f>IFERROR(VLOOKUP(D1435,'أرصدة المخزن'!$A:$H,4,0),"")</f>
        <v/>
      </c>
      <c r="G1435" s="13" t="n">
        <v>1</v>
      </c>
      <c r="H1435" s="102" t="inlineStr">
        <is>
          <t>إضافة</t>
        </is>
      </c>
      <c r="I1435" s="13" t="inlineStr">
        <is>
          <t>وارد فيو للتوريدات</t>
        </is>
      </c>
    </row>
    <row r="1436" ht="17.4" customHeight="1" s="138">
      <c r="A1436" s="13" t="n">
        <v>1430</v>
      </c>
      <c r="B1436" s="14" t="n">
        <v>46251</v>
      </c>
      <c r="C1436" s="15" t="n">
        <v>213</v>
      </c>
      <c r="D1436" s="21" t="n">
        <v>10030067</v>
      </c>
      <c r="E1436" s="28">
        <f>IFERROR(VLOOKUP(D1436,'أرصدة المخزن'!$A:$E,3,0),"")</f>
        <v/>
      </c>
      <c r="F1436" s="28">
        <f>IFERROR(VLOOKUP(D1436,'أرصدة المخزن'!$A:$H,4,0),"")</f>
        <v/>
      </c>
      <c r="G1436" s="13" t="n">
        <v>1</v>
      </c>
      <c r="H1436" s="102" t="inlineStr">
        <is>
          <t>إضافة</t>
        </is>
      </c>
      <c r="I1436" s="13" t="inlineStr">
        <is>
          <t>وارد فيو للتوريدات</t>
        </is>
      </c>
    </row>
    <row r="1437" ht="17.4" customHeight="1" s="138">
      <c r="A1437" s="13" t="n">
        <v>1431</v>
      </c>
      <c r="B1437" s="14" t="n">
        <v>46251</v>
      </c>
      <c r="C1437" s="15" t="n">
        <v>213</v>
      </c>
      <c r="D1437" s="21" t="n">
        <v>10030053</v>
      </c>
      <c r="E1437" s="28">
        <f>IFERROR(VLOOKUP(D1437,'أرصدة المخزن'!$A:$E,3,0),"")</f>
        <v/>
      </c>
      <c r="F1437" s="28">
        <f>IFERROR(VLOOKUP(D1437,'أرصدة المخزن'!$A:$H,4,0),"")</f>
        <v/>
      </c>
      <c r="G1437" s="13" t="n">
        <v>4</v>
      </c>
      <c r="H1437" s="102" t="inlineStr">
        <is>
          <t>إضافة</t>
        </is>
      </c>
      <c r="I1437" s="13" t="inlineStr">
        <is>
          <t>وارد فيو للتوريدات</t>
        </is>
      </c>
    </row>
    <row r="1438" ht="17.4" customHeight="1" s="138">
      <c r="A1438" s="13" t="n">
        <v>1432</v>
      </c>
      <c r="B1438" s="14" t="n">
        <v>46251</v>
      </c>
      <c r="C1438" s="15" t="n">
        <v>213</v>
      </c>
      <c r="D1438" s="21" t="n">
        <v>10030051</v>
      </c>
      <c r="E1438" s="28">
        <f>IFERROR(VLOOKUP(D1438,'أرصدة المخزن'!$A:$E,3,0),"")</f>
        <v/>
      </c>
      <c r="F1438" s="28">
        <f>IFERROR(VLOOKUP(D1438,'أرصدة المخزن'!$A:$H,4,0),"")</f>
        <v/>
      </c>
      <c r="G1438" s="13" t="n">
        <v>4</v>
      </c>
      <c r="H1438" s="102" t="inlineStr">
        <is>
          <t>إضافة</t>
        </is>
      </c>
      <c r="I1438" s="13" t="inlineStr">
        <is>
          <t>وارد فيو للتوريدات</t>
        </is>
      </c>
    </row>
    <row r="1439" ht="17.4" customHeight="1" s="138">
      <c r="A1439" s="13" t="n">
        <v>1433</v>
      </c>
      <c r="B1439" s="14" t="n">
        <v>46251</v>
      </c>
      <c r="C1439" s="15" t="n">
        <v>213</v>
      </c>
      <c r="D1439" s="21" t="n">
        <v>10030007</v>
      </c>
      <c r="E1439" s="28">
        <f>IFERROR(VLOOKUP(D1439,'أرصدة المخزن'!$A:$E,3,0),"")</f>
        <v/>
      </c>
      <c r="F1439" s="28">
        <f>IFERROR(VLOOKUP(D1439,'أرصدة المخزن'!$A:$H,4,0),"")</f>
        <v/>
      </c>
      <c r="G1439" s="13" t="n">
        <v>6</v>
      </c>
      <c r="H1439" s="102" t="inlineStr">
        <is>
          <t>إضافة</t>
        </is>
      </c>
      <c r="I1439" s="13" t="inlineStr">
        <is>
          <t>وارد فيو للتوريدات</t>
        </is>
      </c>
    </row>
    <row r="1440" ht="17.4" customHeight="1" s="138">
      <c r="A1440" s="13" t="n">
        <v>1434</v>
      </c>
      <c r="B1440" s="14" t="n">
        <v>46251</v>
      </c>
      <c r="C1440" s="15" t="n">
        <v>213</v>
      </c>
      <c r="D1440" s="21" t="n">
        <v>10030055</v>
      </c>
      <c r="E1440" s="28">
        <f>IFERROR(VLOOKUP(D1440,'أرصدة المخزن'!$A:$E,3,0),"")</f>
        <v/>
      </c>
      <c r="F1440" s="28">
        <f>IFERROR(VLOOKUP(D1440,'أرصدة المخزن'!$A:$H,4,0),"")</f>
        <v/>
      </c>
      <c r="G1440" s="13" t="n">
        <v>1</v>
      </c>
      <c r="H1440" s="102" t="inlineStr">
        <is>
          <t>إضافة</t>
        </is>
      </c>
      <c r="I1440" s="13" t="inlineStr">
        <is>
          <t>وارد فيو للتوريدات</t>
        </is>
      </c>
    </row>
    <row r="1441" ht="17.4" customHeight="1" s="138">
      <c r="A1441" s="13" t="n">
        <v>1435</v>
      </c>
      <c r="B1441" s="14" t="n">
        <v>46251</v>
      </c>
      <c r="C1441" s="15" t="n">
        <v>213</v>
      </c>
      <c r="D1441" s="21" t="n">
        <v>10030055</v>
      </c>
      <c r="E1441" s="28">
        <f>IFERROR(VLOOKUP(D1441,'أرصدة المخزن'!$A:$E,3,0),"")</f>
        <v/>
      </c>
      <c r="F1441" s="28">
        <f>IFERROR(VLOOKUP(D1441,'أرصدة المخزن'!$A:$H,4,0),"")</f>
        <v/>
      </c>
      <c r="G1441" s="13" t="n">
        <v>1</v>
      </c>
      <c r="H1441" s="102" t="inlineStr">
        <is>
          <t>إضافة</t>
        </is>
      </c>
      <c r="I1441" s="13" t="inlineStr">
        <is>
          <t>وارد فيو للتوريدات</t>
        </is>
      </c>
    </row>
    <row r="1442" ht="17.4" customHeight="1" s="138">
      <c r="A1442" s="13" t="n">
        <v>1436</v>
      </c>
      <c r="B1442" s="14" t="n">
        <v>46251</v>
      </c>
      <c r="C1442" s="15" t="n">
        <v>214</v>
      </c>
      <c r="D1442" s="21" t="n">
        <v>10020001</v>
      </c>
      <c r="E1442" s="28">
        <f>IFERROR(VLOOKUP(D1442,'أرصدة المخزن'!$A:$E,3,0),"")</f>
        <v/>
      </c>
      <c r="F1442" s="28">
        <f>IFERROR(VLOOKUP(D1442,'أرصدة المخزن'!$A:$H,4,0),"")</f>
        <v/>
      </c>
      <c r="G1442" s="13" t="n">
        <v>72</v>
      </c>
      <c r="H1442" s="102" t="inlineStr">
        <is>
          <t>إضافة</t>
        </is>
      </c>
      <c r="I1442" s="13" t="inlineStr">
        <is>
          <t>وارد فيو للتوريدات</t>
        </is>
      </c>
    </row>
    <row r="1443" ht="17.4" customHeight="1" s="138">
      <c r="A1443" s="13" t="n">
        <v>1437</v>
      </c>
      <c r="B1443" s="14" t="n">
        <v>46251</v>
      </c>
      <c r="C1443" s="15" t="n">
        <v>214</v>
      </c>
      <c r="D1443" s="21" t="n">
        <v>10020026</v>
      </c>
      <c r="E1443" s="28">
        <f>IFERROR(VLOOKUP(D1443,'أرصدة المخزن'!$A:$E,3,0),"")</f>
        <v/>
      </c>
      <c r="F1443" s="28">
        <f>IFERROR(VLOOKUP(D1443,'أرصدة المخزن'!$A:$H,4,0),"")</f>
        <v/>
      </c>
      <c r="G1443" s="13" t="n">
        <v>9</v>
      </c>
      <c r="H1443" s="102" t="inlineStr">
        <is>
          <t>إضافة</t>
        </is>
      </c>
      <c r="I1443" s="13" t="inlineStr">
        <is>
          <t>وارد فيو للتوريدات</t>
        </is>
      </c>
    </row>
    <row r="1444" ht="17.4" customHeight="1" s="138">
      <c r="A1444" s="13" t="n">
        <v>1438</v>
      </c>
      <c r="B1444" s="14" t="n">
        <v>46251</v>
      </c>
      <c r="C1444" s="15" t="n">
        <v>214</v>
      </c>
      <c r="D1444" s="21" t="n">
        <v>10030064</v>
      </c>
      <c r="E1444" s="28">
        <f>IFERROR(VLOOKUP(D1444,'أرصدة المخزن'!$A:$E,3,0),"")</f>
        <v/>
      </c>
      <c r="F1444" s="28">
        <f>IFERROR(VLOOKUP(D1444,'أرصدة المخزن'!$A:$H,4,0),"")</f>
        <v/>
      </c>
      <c r="G1444" s="13" t="n">
        <v>5</v>
      </c>
      <c r="H1444" s="102" t="inlineStr">
        <is>
          <t>إضافة</t>
        </is>
      </c>
      <c r="I1444" s="13" t="inlineStr">
        <is>
          <t>وارد فيو للتوريدات</t>
        </is>
      </c>
    </row>
    <row r="1445" ht="17.4" customHeight="1" s="138">
      <c r="A1445" s="13" t="n">
        <v>1439</v>
      </c>
      <c r="B1445" s="14" t="n">
        <v>46251</v>
      </c>
      <c r="C1445" s="15" t="n">
        <v>214</v>
      </c>
      <c r="D1445" s="21" t="n">
        <v>10020008</v>
      </c>
      <c r="E1445" s="28">
        <f>IFERROR(VLOOKUP(D1445,'أرصدة المخزن'!$A:$E,3,0),"")</f>
        <v/>
      </c>
      <c r="F1445" s="28">
        <f>IFERROR(VLOOKUP(D1445,'أرصدة المخزن'!$A:$H,4,0),"")</f>
        <v/>
      </c>
      <c r="G1445" s="13" t="n">
        <v>7</v>
      </c>
      <c r="H1445" s="102" t="inlineStr">
        <is>
          <t>إضافة</t>
        </is>
      </c>
      <c r="I1445" s="13" t="inlineStr">
        <is>
          <t>وارد فيو للتوريدات</t>
        </is>
      </c>
    </row>
    <row r="1446" ht="17.4" customHeight="1" s="138">
      <c r="A1446" s="13" t="n">
        <v>1440</v>
      </c>
      <c r="B1446" s="14" t="n">
        <v>46251</v>
      </c>
      <c r="C1446" s="15" t="n">
        <v>214</v>
      </c>
      <c r="D1446" s="21" t="n">
        <v>10020010</v>
      </c>
      <c r="E1446" s="28">
        <f>IFERROR(VLOOKUP(D1446,'أرصدة المخزن'!$A:$E,3,0),"")</f>
        <v/>
      </c>
      <c r="F1446" s="28">
        <f>IFERROR(VLOOKUP(D1446,'أرصدة المخزن'!$A:$H,4,0),"")</f>
        <v/>
      </c>
      <c r="G1446" s="13" t="n">
        <v>15</v>
      </c>
      <c r="H1446" s="102" t="inlineStr">
        <is>
          <t>إضافة</t>
        </is>
      </c>
      <c r="I1446" s="13" t="inlineStr">
        <is>
          <t>وارد فيو للتوريدات</t>
        </is>
      </c>
    </row>
    <row r="1447" ht="17.4" customHeight="1" s="138">
      <c r="A1447" s="13" t="n">
        <v>1441</v>
      </c>
      <c r="B1447" s="14" t="n">
        <v>46251</v>
      </c>
      <c r="C1447" s="15" t="n">
        <v>214</v>
      </c>
      <c r="D1447" s="21" t="n">
        <v>10020027</v>
      </c>
      <c r="E1447" s="28">
        <f>IFERROR(VLOOKUP(D1447,'أرصدة المخزن'!$A:$E,3,0),"")</f>
        <v/>
      </c>
      <c r="F1447" s="28">
        <f>IFERROR(VLOOKUP(D1447,'أرصدة المخزن'!$A:$H,4,0),"")</f>
        <v/>
      </c>
      <c r="G1447" s="13" t="n">
        <v>16</v>
      </c>
      <c r="H1447" s="102" t="inlineStr">
        <is>
          <t>إضافة</t>
        </is>
      </c>
      <c r="I1447" s="13" t="inlineStr">
        <is>
          <t>وارد فيو للتوريدات</t>
        </is>
      </c>
    </row>
    <row r="1448" ht="17.4" customHeight="1" s="138">
      <c r="A1448" s="13" t="n">
        <v>1442</v>
      </c>
      <c r="B1448" s="14" t="n">
        <v>46251</v>
      </c>
      <c r="C1448" s="15" t="n">
        <v>214</v>
      </c>
      <c r="D1448" s="21" t="n">
        <v>10020019</v>
      </c>
      <c r="E1448" s="28">
        <f>IFERROR(VLOOKUP(D1448,'أرصدة المخزن'!$A:$E,3,0),"")</f>
        <v/>
      </c>
      <c r="F1448" s="28">
        <f>IFERROR(VLOOKUP(D1448,'أرصدة المخزن'!$A:$H,4,0),"")</f>
        <v/>
      </c>
      <c r="G1448" s="13" t="n">
        <v>3</v>
      </c>
      <c r="H1448" s="102" t="inlineStr">
        <is>
          <t>إضافة</t>
        </is>
      </c>
      <c r="I1448" s="13" t="inlineStr">
        <is>
          <t>وارد فيو للتوريدات</t>
        </is>
      </c>
    </row>
    <row r="1449" ht="17.4" customHeight="1" s="138">
      <c r="A1449" s="13" t="n">
        <v>1443</v>
      </c>
      <c r="B1449" s="14" t="n">
        <v>46251</v>
      </c>
      <c r="C1449" s="15" t="n">
        <v>215</v>
      </c>
      <c r="D1449" s="21" t="n">
        <v>10030027</v>
      </c>
      <c r="E1449" s="28">
        <f>IFERROR(VLOOKUP(D1449,'أرصدة المخزن'!$A:$E,3,0),"")</f>
        <v/>
      </c>
      <c r="F1449" s="28">
        <f>IFERROR(VLOOKUP(D1449,'أرصدة المخزن'!$A:$H,4,0),"")</f>
        <v/>
      </c>
      <c r="G1449" s="13" t="n">
        <v>50</v>
      </c>
      <c r="H1449" s="102" t="inlineStr">
        <is>
          <t>إضافة</t>
        </is>
      </c>
      <c r="I1449" s="13" t="inlineStr">
        <is>
          <t>وارد فيو للتوريدات</t>
        </is>
      </c>
    </row>
    <row r="1450" ht="17.4" customHeight="1" s="138">
      <c r="A1450" s="13" t="n">
        <v>1444</v>
      </c>
      <c r="B1450" s="14" t="n">
        <v>46251</v>
      </c>
      <c r="C1450" s="15" t="n">
        <v>215</v>
      </c>
      <c r="D1450" s="21" t="n">
        <v>10030029</v>
      </c>
      <c r="E1450" s="28">
        <f>IFERROR(VLOOKUP(D1450,'أرصدة المخزن'!$A:$E,3,0),"")</f>
        <v/>
      </c>
      <c r="F1450" s="28">
        <f>IFERROR(VLOOKUP(D1450,'أرصدة المخزن'!$A:$H,4,0),"")</f>
        <v/>
      </c>
      <c r="G1450" s="13" t="n">
        <v>1</v>
      </c>
      <c r="H1450" s="102" t="inlineStr">
        <is>
          <t>إضافة</t>
        </is>
      </c>
      <c r="I1450" s="13" t="inlineStr">
        <is>
          <t>وارد فيو للتوريدات</t>
        </is>
      </c>
    </row>
    <row r="1451" ht="17.4" customHeight="1" s="138">
      <c r="A1451" s="13" t="n">
        <v>1445</v>
      </c>
      <c r="B1451" s="14" t="n">
        <v>46251</v>
      </c>
      <c r="C1451" s="15" t="n">
        <v>215</v>
      </c>
      <c r="D1451" s="21" t="n">
        <v>10030040</v>
      </c>
      <c r="E1451" s="28">
        <f>IFERROR(VLOOKUP(D1451,'أرصدة المخزن'!$A:$E,3,0),"")</f>
        <v/>
      </c>
      <c r="F1451" s="28">
        <f>IFERROR(VLOOKUP(D1451,'أرصدة المخزن'!$A:$H,4,0),"")</f>
        <v/>
      </c>
      <c r="G1451" s="13" t="n">
        <v>1</v>
      </c>
      <c r="H1451" s="102" t="inlineStr">
        <is>
          <t>إضافة</t>
        </is>
      </c>
      <c r="I1451" s="13" t="inlineStr">
        <is>
          <t>وارد فيو للتوريدات</t>
        </is>
      </c>
    </row>
    <row r="1452" ht="17.4" customHeight="1" s="138">
      <c r="A1452" s="13" t="n">
        <v>1446</v>
      </c>
      <c r="B1452" s="14" t="n">
        <v>46251</v>
      </c>
      <c r="C1452" s="15" t="n">
        <v>215</v>
      </c>
      <c r="D1452" s="21" t="n">
        <v>10030004</v>
      </c>
      <c r="E1452" s="28">
        <f>IFERROR(VLOOKUP(D1452,'أرصدة المخزن'!$A:$E,3,0),"")</f>
        <v/>
      </c>
      <c r="F1452" s="28">
        <f>IFERROR(VLOOKUP(D1452,'أرصدة المخزن'!$A:$H,4,0),"")</f>
        <v/>
      </c>
      <c r="G1452" s="13" t="n">
        <v>18</v>
      </c>
      <c r="H1452" s="102" t="inlineStr">
        <is>
          <t>إضافة</t>
        </is>
      </c>
      <c r="I1452" s="13" t="inlineStr">
        <is>
          <t>وارد فيو للتوريدات</t>
        </is>
      </c>
    </row>
    <row r="1453" ht="17.4" customHeight="1" s="138">
      <c r="A1453" s="13" t="n">
        <v>1447</v>
      </c>
      <c r="B1453" s="14" t="n">
        <v>46251</v>
      </c>
      <c r="C1453" s="15" t="n">
        <v>215</v>
      </c>
      <c r="D1453" s="21" t="n">
        <v>10030043</v>
      </c>
      <c r="E1453" s="28">
        <f>IFERROR(VLOOKUP(D1453,'أرصدة المخزن'!$A:$E,3,0),"")</f>
        <v/>
      </c>
      <c r="F1453" s="28">
        <f>IFERROR(VLOOKUP(D1453,'أرصدة المخزن'!$A:$H,4,0),"")</f>
        <v/>
      </c>
      <c r="G1453" s="13" t="n">
        <v>22</v>
      </c>
      <c r="H1453" s="102" t="inlineStr">
        <is>
          <t>إضافة</t>
        </is>
      </c>
      <c r="I1453" s="13" t="inlineStr">
        <is>
          <t>وارد فيو للتوريدات</t>
        </is>
      </c>
    </row>
    <row r="1454" ht="17.4" customHeight="1" s="138">
      <c r="A1454" s="13" t="n">
        <v>1448</v>
      </c>
      <c r="B1454" s="14" t="n">
        <v>46251</v>
      </c>
      <c r="C1454" s="15" t="n">
        <v>215</v>
      </c>
      <c r="D1454" s="21" t="n">
        <v>10170063</v>
      </c>
      <c r="E1454" s="28">
        <f>IFERROR(VLOOKUP(D1454,'أرصدة المخزن'!$A:$E,3,0),"")</f>
        <v/>
      </c>
      <c r="F1454" s="28">
        <f>IFERROR(VLOOKUP(D1454,'أرصدة المخزن'!$A:$H,4,0),"")</f>
        <v/>
      </c>
      <c r="G1454" s="13" t="n">
        <v>1</v>
      </c>
      <c r="H1454" s="102" t="inlineStr">
        <is>
          <t>إضافة</t>
        </is>
      </c>
      <c r="I1454" s="13" t="inlineStr">
        <is>
          <t>وارد فيو للتوريدات</t>
        </is>
      </c>
    </row>
    <row r="1455" ht="17.4" customHeight="1" s="138">
      <c r="A1455" s="13" t="n">
        <v>1449</v>
      </c>
      <c r="B1455" s="14" t="n">
        <v>46251</v>
      </c>
      <c r="C1455" s="15" t="n">
        <v>215</v>
      </c>
      <c r="D1455" s="21" t="n">
        <v>10170038</v>
      </c>
      <c r="E1455" s="28">
        <f>IFERROR(VLOOKUP(D1455,'أرصدة المخزن'!$A:$E,3,0),"")</f>
        <v/>
      </c>
      <c r="F1455" s="28">
        <f>IFERROR(VLOOKUP(D1455,'أرصدة المخزن'!$A:$H,4,0),"")</f>
        <v/>
      </c>
      <c r="G1455" s="13" t="n">
        <v>3</v>
      </c>
      <c r="H1455" s="102" t="inlineStr">
        <is>
          <t>إضافة</t>
        </is>
      </c>
      <c r="I1455" s="13" t="inlineStr">
        <is>
          <t>وارد فيو للتوريدات</t>
        </is>
      </c>
    </row>
    <row r="1456" ht="17.4" customHeight="1" s="138">
      <c r="A1456" s="13" t="n">
        <v>1450</v>
      </c>
      <c r="B1456" s="14" t="n">
        <v>46251</v>
      </c>
      <c r="C1456" s="15" t="n">
        <v>216</v>
      </c>
      <c r="D1456" s="21" t="n">
        <v>10170056</v>
      </c>
      <c r="E1456" s="28">
        <f>IFERROR(VLOOKUP(D1456,'أرصدة المخزن'!$A:$E,3,0),"")</f>
        <v/>
      </c>
      <c r="F1456" s="28">
        <f>IFERROR(VLOOKUP(D1456,'أرصدة المخزن'!$A:$H,4,0),"")</f>
        <v/>
      </c>
      <c r="G1456" s="13" t="n">
        <v>1</v>
      </c>
      <c r="H1456" s="102" t="inlineStr">
        <is>
          <t>إضافة</t>
        </is>
      </c>
      <c r="I1456" s="13" t="inlineStr">
        <is>
          <t>وارد فيو للتوريدات</t>
        </is>
      </c>
    </row>
    <row r="1457" ht="17.4" customHeight="1" s="138">
      <c r="A1457" s="13" t="n">
        <v>1451</v>
      </c>
      <c r="B1457" s="14" t="n">
        <v>46251</v>
      </c>
      <c r="C1457" s="15" t="n">
        <v>216</v>
      </c>
      <c r="D1457" s="21" t="n">
        <v>10020110</v>
      </c>
      <c r="E1457" s="28">
        <f>IFERROR(VLOOKUP(D1457,'أرصدة المخزن'!$A:$E,3,0),"")</f>
        <v/>
      </c>
      <c r="F1457" s="28">
        <f>IFERROR(VLOOKUP(D1457,'أرصدة المخزن'!$A:$H,4,0),"")</f>
        <v/>
      </c>
      <c r="G1457" s="13" t="n">
        <v>2</v>
      </c>
      <c r="H1457" s="102" t="inlineStr">
        <is>
          <t>إضافة</t>
        </is>
      </c>
      <c r="I1457" s="13" t="inlineStr">
        <is>
          <t>وارد فيو للتوريدات</t>
        </is>
      </c>
    </row>
    <row r="1458" ht="17.4" customHeight="1" s="138">
      <c r="A1458" s="13" t="n">
        <v>1452</v>
      </c>
      <c r="B1458" s="14" t="n">
        <v>46251</v>
      </c>
      <c r="C1458" s="15" t="n">
        <v>216</v>
      </c>
      <c r="D1458" s="21" t="n">
        <v>10020132</v>
      </c>
      <c r="E1458" s="28">
        <f>IFERROR(VLOOKUP(D1458,'أرصدة المخزن'!$A:$E,3,0),"")</f>
        <v/>
      </c>
      <c r="F1458" s="28">
        <f>IFERROR(VLOOKUP(D1458,'أرصدة المخزن'!$A:$H,4,0),"")</f>
        <v/>
      </c>
      <c r="G1458" s="13" t="n">
        <v>2</v>
      </c>
      <c r="H1458" s="102" t="inlineStr">
        <is>
          <t>إضافة</t>
        </is>
      </c>
      <c r="I1458" s="13" t="inlineStr">
        <is>
          <t>وارد فيو للتوريدات</t>
        </is>
      </c>
    </row>
    <row r="1459" ht="17.4" customHeight="1" s="138">
      <c r="A1459" s="13" t="n">
        <v>1453</v>
      </c>
      <c r="B1459" s="14" t="n">
        <v>46251</v>
      </c>
      <c r="C1459" s="15" t="n">
        <v>216</v>
      </c>
      <c r="D1459" s="21" t="n">
        <v>10020130</v>
      </c>
      <c r="E1459" s="28">
        <f>IFERROR(VLOOKUP(D1459,'أرصدة المخزن'!$A:$E,3,0),"")</f>
        <v/>
      </c>
      <c r="F1459" s="28">
        <f>IFERROR(VLOOKUP(D1459,'أرصدة المخزن'!$A:$H,4,0),"")</f>
        <v/>
      </c>
      <c r="G1459" s="13" t="n">
        <v>2</v>
      </c>
      <c r="H1459" s="102" t="inlineStr">
        <is>
          <t>إضافة</t>
        </is>
      </c>
      <c r="I1459" s="13" t="inlineStr">
        <is>
          <t>وارد فيو للتوريدات</t>
        </is>
      </c>
    </row>
    <row r="1460" ht="17.4" customHeight="1" s="138">
      <c r="A1460" s="13" t="n">
        <v>1454</v>
      </c>
      <c r="B1460" s="14" t="n">
        <v>46253</v>
      </c>
      <c r="C1460" s="15" t="n">
        <v>217</v>
      </c>
      <c r="D1460" s="21" t="n">
        <v>10100011</v>
      </c>
      <c r="E1460" s="28">
        <f>IFERROR(VLOOKUP(D1460,'أرصدة المخزن'!$A:$E,3,0),"")</f>
        <v/>
      </c>
      <c r="F1460" s="28">
        <f>IFERROR(VLOOKUP(D1460,'أرصدة المخزن'!$A:$H,4,0),"")</f>
        <v/>
      </c>
      <c r="G1460" s="13" t="n">
        <v>1</v>
      </c>
      <c r="H1460" s="102" t="inlineStr">
        <is>
          <t>إضافة</t>
        </is>
      </c>
      <c r="I1460" s="13" t="inlineStr">
        <is>
          <t>وارد ذا كالم مشتريات</t>
        </is>
      </c>
    </row>
    <row r="1461" ht="17.4" customHeight="1" s="138">
      <c r="A1461" s="13" t="n">
        <v>1455</v>
      </c>
      <c r="B1461" s="14" t="n">
        <v>46253</v>
      </c>
      <c r="C1461" s="15" t="n">
        <v>217</v>
      </c>
      <c r="D1461" s="21" t="n">
        <v>10100018</v>
      </c>
      <c r="E1461" s="28">
        <f>IFERROR(VLOOKUP(D1461,'أرصدة المخزن'!$A:$E,3,0),"")</f>
        <v/>
      </c>
      <c r="F1461" s="28">
        <f>IFERROR(VLOOKUP(D1461,'أرصدة المخزن'!$A:$H,4,0),"")</f>
        <v/>
      </c>
      <c r="G1461" s="13" t="n">
        <v>1</v>
      </c>
      <c r="H1461" s="102" t="inlineStr">
        <is>
          <t>إضافة</t>
        </is>
      </c>
      <c r="I1461" s="13" t="inlineStr">
        <is>
          <t>وارد ذا كالم مشتريات</t>
        </is>
      </c>
    </row>
    <row r="1462" ht="17.4" customHeight="1" s="138">
      <c r="A1462" s="13" t="n">
        <v>1456</v>
      </c>
      <c r="B1462" s="14" t="n">
        <v>46253</v>
      </c>
      <c r="C1462" s="15" t="n">
        <v>218</v>
      </c>
      <c r="D1462" s="21" t="n">
        <v>10020227</v>
      </c>
      <c r="E1462" s="28">
        <f>IFERROR(VLOOKUP(D1462,'أرصدة المخزن'!$A:$E,3,0),"")</f>
        <v/>
      </c>
      <c r="F1462" s="28">
        <f>IFERROR(VLOOKUP(D1462,'أرصدة المخزن'!$A:$H,4,0),"")</f>
        <v/>
      </c>
      <c r="G1462" s="13" t="n">
        <v>3</v>
      </c>
      <c r="H1462" s="102" t="inlineStr">
        <is>
          <t>إضافة</t>
        </is>
      </c>
      <c r="I1462" s="13" t="inlineStr">
        <is>
          <t xml:space="preserve">وارد لاين مشتريات </t>
        </is>
      </c>
    </row>
    <row r="1463" ht="17.4" customHeight="1" s="138">
      <c r="A1463" s="13" t="n">
        <v>1457</v>
      </c>
      <c r="B1463" s="14" t="n">
        <v>46253</v>
      </c>
      <c r="C1463" s="15" t="n">
        <v>218</v>
      </c>
      <c r="D1463" s="21" t="n">
        <v>10170048</v>
      </c>
      <c r="E1463" s="28">
        <f>IFERROR(VLOOKUP(D1463,'أرصدة المخزن'!$A:$E,3,0),"")</f>
        <v/>
      </c>
      <c r="F1463" s="28">
        <f>IFERROR(VLOOKUP(D1463,'أرصدة المخزن'!$A:$H,4,0),"")</f>
        <v/>
      </c>
      <c r="G1463" s="13" t="n">
        <v>2</v>
      </c>
      <c r="H1463" s="102" t="inlineStr">
        <is>
          <t>إضافة</t>
        </is>
      </c>
      <c r="I1463" s="13" t="inlineStr">
        <is>
          <t xml:space="preserve">وارد لاين مشتريات </t>
        </is>
      </c>
    </row>
    <row r="1464" ht="17.4" customHeight="1" s="138">
      <c r="A1464" s="13" t="n">
        <v>1458</v>
      </c>
      <c r="B1464" s="14" t="n">
        <v>46253</v>
      </c>
      <c r="C1464" s="15" t="n">
        <v>218</v>
      </c>
      <c r="D1464" s="21" t="n">
        <v>10010120</v>
      </c>
      <c r="E1464" s="28">
        <f>IFERROR(VLOOKUP(D1464,'أرصدة المخزن'!$A:$E,3,0),"")</f>
        <v/>
      </c>
      <c r="F1464" s="28">
        <f>IFERROR(VLOOKUP(D1464,'أرصدة المخزن'!$A:$H,4,0),"")</f>
        <v/>
      </c>
      <c r="G1464" s="13" t="n">
        <v>10</v>
      </c>
      <c r="H1464" s="102" t="inlineStr">
        <is>
          <t>إضافة</t>
        </is>
      </c>
      <c r="I1464" s="13" t="inlineStr">
        <is>
          <t xml:space="preserve">وارد لاين مشتريات </t>
        </is>
      </c>
    </row>
    <row r="1465" ht="17.4" customHeight="1" s="138">
      <c r="A1465" s="13" t="n">
        <v>1459</v>
      </c>
      <c r="B1465" s="14" t="n">
        <v>46253</v>
      </c>
      <c r="C1465" s="15" t="n">
        <v>218</v>
      </c>
      <c r="D1465" s="21" t="n">
        <v>10010101</v>
      </c>
      <c r="E1465" s="28">
        <f>IFERROR(VLOOKUP(D1465,'أرصدة المخزن'!$A:$E,3,0),"")</f>
        <v/>
      </c>
      <c r="F1465" s="28">
        <f>IFERROR(VLOOKUP(D1465,'أرصدة المخزن'!$A:$H,4,0),"")</f>
        <v/>
      </c>
      <c r="G1465" s="13" t="n">
        <v>10</v>
      </c>
      <c r="H1465" s="102" t="inlineStr">
        <is>
          <t>إضافة</t>
        </is>
      </c>
      <c r="I1465" s="13" t="inlineStr">
        <is>
          <t xml:space="preserve">وارد لاين مشتريات </t>
        </is>
      </c>
    </row>
    <row r="1466" ht="17.4" customHeight="1" s="138">
      <c r="A1466" s="13" t="n">
        <v>1460</v>
      </c>
      <c r="B1466" s="14" t="n">
        <v>46253</v>
      </c>
      <c r="C1466" s="15" t="n">
        <v>218</v>
      </c>
      <c r="D1466" s="21" t="n">
        <v>10020104</v>
      </c>
      <c r="E1466" s="28">
        <f>IFERROR(VLOOKUP(D1466,'أرصدة المخزن'!$A:$E,3,0),"")</f>
        <v/>
      </c>
      <c r="F1466" s="28">
        <f>IFERROR(VLOOKUP(D1466,'أرصدة المخزن'!$A:$H,4,0),"")</f>
        <v/>
      </c>
      <c r="G1466" s="13" t="n">
        <v>1</v>
      </c>
      <c r="H1466" s="102" t="inlineStr">
        <is>
          <t>إضافة</t>
        </is>
      </c>
      <c r="I1466" s="13" t="inlineStr">
        <is>
          <t xml:space="preserve">وارد لاين مشتريات </t>
        </is>
      </c>
    </row>
    <row r="1467" ht="17.4" customHeight="1" s="138">
      <c r="A1467" s="13" t="n">
        <v>1461</v>
      </c>
      <c r="B1467" s="14" t="n">
        <v>46253</v>
      </c>
      <c r="C1467" s="15" t="n">
        <v>219</v>
      </c>
      <c r="D1467" s="21" t="n">
        <v>10030066</v>
      </c>
      <c r="E1467" s="28">
        <f>IFERROR(VLOOKUP(D1467,'أرصدة المخزن'!$A:$E,3,0),"")</f>
        <v/>
      </c>
      <c r="F1467" s="28">
        <f>IFERROR(VLOOKUP(D1467,'أرصدة المخزن'!$A:$H,4,0),"")</f>
        <v/>
      </c>
      <c r="G1467" s="13" t="n">
        <v>1</v>
      </c>
      <c r="H1467" s="102" t="inlineStr">
        <is>
          <t>إضافة</t>
        </is>
      </c>
      <c r="I1467" s="13" t="inlineStr">
        <is>
          <t>وارد ذا كالم مشتريات</t>
        </is>
      </c>
    </row>
    <row r="1468" ht="17.4" customHeight="1" s="138">
      <c r="A1468" s="13" t="n">
        <v>1462</v>
      </c>
      <c r="B1468" s="14" t="n">
        <v>46253</v>
      </c>
      <c r="C1468" s="15" t="n">
        <v>220</v>
      </c>
      <c r="D1468" s="21" t="n">
        <v>10020203</v>
      </c>
      <c r="E1468" s="28">
        <f>IFERROR(VLOOKUP(D1468,'أرصدة المخزن'!$A:$E,3,0),"")</f>
        <v/>
      </c>
      <c r="F1468" s="28">
        <f>IFERROR(VLOOKUP(D1468,'أرصدة المخزن'!$A:$H,4,0),"")</f>
        <v/>
      </c>
      <c r="G1468" s="13" t="n">
        <v>13</v>
      </c>
      <c r="H1468" s="102" t="inlineStr">
        <is>
          <t>إضافة</t>
        </is>
      </c>
      <c r="I1468" s="13" t="inlineStr">
        <is>
          <t>وارد ذا كالم مشتريات</t>
        </is>
      </c>
    </row>
    <row r="1469" ht="17.4" customHeight="1" s="138">
      <c r="A1469" s="13" t="n">
        <v>1463</v>
      </c>
      <c r="B1469" s="14" t="n">
        <v>46253</v>
      </c>
      <c r="C1469" s="15" t="n">
        <v>221</v>
      </c>
      <c r="D1469" s="21" t="n">
        <v>10170011</v>
      </c>
      <c r="E1469" s="28">
        <f>IFERROR(VLOOKUP(D1469,'أرصدة المخزن'!$A:$E,3,0),"")</f>
        <v/>
      </c>
      <c r="F1469" s="28">
        <f>IFERROR(VLOOKUP(D1469,'أرصدة المخزن'!$A:$H,4,0),"")</f>
        <v/>
      </c>
      <c r="G1469" s="13" t="n">
        <v>8</v>
      </c>
      <c r="H1469" s="102" t="inlineStr">
        <is>
          <t>إضافة</t>
        </is>
      </c>
      <c r="I1469" s="13" t="inlineStr">
        <is>
          <t>وارد من التشغيل الصيانة</t>
        </is>
      </c>
    </row>
    <row r="1470" ht="18" customHeight="1" s="138">
      <c r="A1470" s="13" t="n">
        <v>1464</v>
      </c>
      <c r="B1470" s="14" t="n">
        <v>46253</v>
      </c>
      <c r="C1470" s="15" t="n">
        <v>221</v>
      </c>
      <c r="D1470" s="19" t="n">
        <v>10020158</v>
      </c>
      <c r="E1470" s="28">
        <f>IFERROR(VLOOKUP(D1470,'أرصدة المخزن'!$A:$E,3,0),"")</f>
        <v/>
      </c>
      <c r="F1470" s="28">
        <f>IFERROR(VLOOKUP(D1470,'أرصدة المخزن'!$A:$H,4,0),"")</f>
        <v/>
      </c>
      <c r="G1470" s="13" t="n">
        <v>13</v>
      </c>
      <c r="H1470" s="102" t="inlineStr">
        <is>
          <t>إضافة</t>
        </is>
      </c>
      <c r="I1470" s="13" t="inlineStr">
        <is>
          <t>وارد من التشغيل الصيانة</t>
        </is>
      </c>
    </row>
    <row r="1471" ht="17.4" customHeight="1" s="138">
      <c r="A1471" s="13" t="n">
        <v>1465</v>
      </c>
      <c r="B1471" s="14" t="n">
        <v>46253</v>
      </c>
      <c r="C1471" s="15" t="n">
        <v>222</v>
      </c>
      <c r="D1471" s="21" t="n">
        <v>10020254</v>
      </c>
      <c r="E1471" s="28">
        <f>IFERROR(VLOOKUP(D1471,'أرصدة المخزن'!$A:$E,3,0),"")</f>
        <v/>
      </c>
      <c r="F1471" s="28">
        <f>IFERROR(VLOOKUP(D1471,'أرصدة المخزن'!$A:$H,4,0),"")</f>
        <v/>
      </c>
      <c r="G1471" s="13" t="n">
        <v>1</v>
      </c>
      <c r="H1471" s="102" t="inlineStr">
        <is>
          <t>إضافة</t>
        </is>
      </c>
      <c r="I1471" s="13" t="inlineStr">
        <is>
          <t>وارد شركة برايم</t>
        </is>
      </c>
    </row>
    <row r="1472" ht="17.4" customHeight="1" s="138">
      <c r="A1472" s="13" t="n">
        <v>1466</v>
      </c>
      <c r="B1472" s="14" t="n">
        <v>46253</v>
      </c>
      <c r="C1472" s="15" t="n">
        <v>222</v>
      </c>
      <c r="D1472" s="21" t="n">
        <v>10020253</v>
      </c>
      <c r="E1472" s="28">
        <f>IFERROR(VLOOKUP(D1472,'أرصدة المخزن'!$A:$E,3,0),"")</f>
        <v/>
      </c>
      <c r="F1472" s="28">
        <f>IFERROR(VLOOKUP(D1472,'أرصدة المخزن'!$A:$H,4,0),"")</f>
        <v/>
      </c>
      <c r="G1472" s="13" t="n">
        <v>1</v>
      </c>
      <c r="H1472" s="102" t="inlineStr">
        <is>
          <t>إضافة</t>
        </is>
      </c>
      <c r="I1472" s="13" t="inlineStr">
        <is>
          <t>وارد شركة برايم</t>
        </is>
      </c>
    </row>
    <row r="1473" ht="17.4" customHeight="1" s="138">
      <c r="A1473" s="13" t="n">
        <v>1467</v>
      </c>
      <c r="B1473" s="14" t="n">
        <v>46253</v>
      </c>
      <c r="C1473" s="15" t="n">
        <v>223</v>
      </c>
      <c r="D1473" s="21" t="n">
        <v>10020151</v>
      </c>
      <c r="E1473" s="28">
        <f>IFERROR(VLOOKUP(D1473,'أرصدة المخزن'!$A:$E,3,0),"")</f>
        <v/>
      </c>
      <c r="F1473" s="28">
        <f>IFERROR(VLOOKUP(D1473,'أرصدة المخزن'!$A:$H,4,0),"")</f>
        <v/>
      </c>
      <c r="G1473" s="13" t="n">
        <v>1</v>
      </c>
      <c r="H1473" s="102" t="inlineStr">
        <is>
          <t>إضافة</t>
        </is>
      </c>
      <c r="I1473" s="13" t="inlineStr">
        <is>
          <t xml:space="preserve">وارد بلاست مدل ايست </t>
        </is>
      </c>
    </row>
    <row r="1474" ht="17.4" customHeight="1" s="138">
      <c r="A1474" s="13" t="n">
        <v>1468</v>
      </c>
      <c r="B1474" s="14" t="n">
        <v>46258</v>
      </c>
      <c r="C1474" s="15" t="n">
        <v>224</v>
      </c>
      <c r="D1474" s="21" t="n">
        <v>10020181</v>
      </c>
      <c r="E1474" s="28">
        <f>IFERROR(VLOOKUP(D1474,'أرصدة المخزن'!$A:$E,3,0),"")</f>
        <v/>
      </c>
      <c r="F1474" s="28">
        <f>IFERROR(VLOOKUP(D1474,'أرصدة المخزن'!$A:$H,4,0),"")</f>
        <v/>
      </c>
      <c r="G1474" s="13" t="n">
        <v>6</v>
      </c>
      <c r="H1474" s="102" t="inlineStr">
        <is>
          <t>إضافة</t>
        </is>
      </c>
      <c r="I1474" s="13" t="inlineStr">
        <is>
          <t xml:space="preserve">وارد لاين مشتريات </t>
        </is>
      </c>
    </row>
    <row r="1475" ht="17.4" customHeight="1" s="138">
      <c r="A1475" s="13" t="n">
        <v>1469</v>
      </c>
      <c r="B1475" s="14" t="n">
        <v>46258</v>
      </c>
      <c r="C1475" s="15" t="n">
        <v>224</v>
      </c>
      <c r="D1475" s="21" t="n">
        <v>10020241</v>
      </c>
      <c r="E1475" s="28">
        <f>IFERROR(VLOOKUP(D1475,'أرصدة المخزن'!$A:$E,3,0),"")</f>
        <v/>
      </c>
      <c r="F1475" s="28">
        <f>IFERROR(VLOOKUP(D1475,'أرصدة المخزن'!$A:$H,4,0),"")</f>
        <v/>
      </c>
      <c r="G1475" s="13" t="n">
        <v>1</v>
      </c>
      <c r="H1475" s="102" t="inlineStr">
        <is>
          <t>إضافة</t>
        </is>
      </c>
      <c r="I1475" s="13" t="inlineStr">
        <is>
          <t xml:space="preserve">وارد لاين مشتريات </t>
        </is>
      </c>
    </row>
    <row r="1476" ht="17.4" customHeight="1" s="138">
      <c r="A1476" s="13" t="n">
        <v>1470</v>
      </c>
      <c r="B1476" s="14" t="n">
        <v>46258</v>
      </c>
      <c r="C1476" s="15" t="n">
        <v>224</v>
      </c>
      <c r="D1476" s="21" t="n">
        <v>10010077</v>
      </c>
      <c r="E1476" s="28">
        <f>IFERROR(VLOOKUP(D1476,'أرصدة المخزن'!$A:$E,3,0),"")</f>
        <v/>
      </c>
      <c r="F1476" s="28">
        <f>IFERROR(VLOOKUP(D1476,'أرصدة المخزن'!$A:$H,4,0),"")</f>
        <v/>
      </c>
      <c r="G1476" s="13" t="n">
        <v>8</v>
      </c>
      <c r="H1476" s="102" t="inlineStr">
        <is>
          <t>إضافة</t>
        </is>
      </c>
      <c r="I1476" s="13" t="inlineStr">
        <is>
          <t xml:space="preserve">وارد لاين مشتريات </t>
        </is>
      </c>
    </row>
    <row r="1477" ht="18" customHeight="1" s="138">
      <c r="A1477" s="13" t="n">
        <v>1471</v>
      </c>
      <c r="B1477" s="14" t="n">
        <v>46258</v>
      </c>
      <c r="C1477" s="15" t="n">
        <v>224</v>
      </c>
      <c r="D1477" s="19" t="n">
        <v>10010082</v>
      </c>
      <c r="E1477" s="28">
        <f>IFERROR(VLOOKUP(D1477,'أرصدة المخزن'!$A:$E,3,0),"")</f>
        <v/>
      </c>
      <c r="F1477" s="28">
        <f>IFERROR(VLOOKUP(D1477,'أرصدة المخزن'!$A:$H,4,0),"")</f>
        <v/>
      </c>
      <c r="G1477" s="13" t="n">
        <v>4</v>
      </c>
      <c r="H1477" s="102" t="inlineStr">
        <is>
          <t>إضافة</t>
        </is>
      </c>
      <c r="I1477" s="13" t="inlineStr">
        <is>
          <t xml:space="preserve">وارد لاين مشتريات </t>
        </is>
      </c>
    </row>
    <row r="1478" ht="18" customHeight="1" s="138">
      <c r="A1478" s="13" t="n">
        <v>1472</v>
      </c>
      <c r="B1478" s="14" t="n">
        <v>46258</v>
      </c>
      <c r="C1478" s="15" t="n">
        <v>224</v>
      </c>
      <c r="D1478" s="19" t="n">
        <v>10010084</v>
      </c>
      <c r="E1478" s="28">
        <f>IFERROR(VLOOKUP(D1478,'أرصدة المخزن'!$A:$E,3,0),"")</f>
        <v/>
      </c>
      <c r="F1478" s="28">
        <f>IFERROR(VLOOKUP(D1478,'أرصدة المخزن'!$A:$H,4,0),"")</f>
        <v/>
      </c>
      <c r="G1478" s="13" t="n">
        <v>2</v>
      </c>
      <c r="H1478" s="102" t="inlineStr">
        <is>
          <t>إضافة</t>
        </is>
      </c>
      <c r="I1478" s="13" t="inlineStr">
        <is>
          <t xml:space="preserve">وارد لاين مشتريات </t>
        </is>
      </c>
    </row>
    <row r="1479" ht="17.4" customHeight="1" s="138">
      <c r="A1479" s="13" t="n">
        <v>1473</v>
      </c>
      <c r="B1479" s="14" t="n">
        <v>46259</v>
      </c>
      <c r="C1479" s="15" t="n">
        <v>225</v>
      </c>
      <c r="D1479" s="21" t="n">
        <v>10020103</v>
      </c>
      <c r="E1479" s="28">
        <f>IFERROR(VLOOKUP(D1479,'أرصدة المخزن'!$A:$E,3,0),"")</f>
        <v/>
      </c>
      <c r="F1479" s="28">
        <f>IFERROR(VLOOKUP(D1479,'أرصدة المخزن'!$A:$H,4,0),"")</f>
        <v/>
      </c>
      <c r="G1479" s="13" t="n">
        <v>2</v>
      </c>
      <c r="H1479" s="102" t="inlineStr">
        <is>
          <t>إضافة</t>
        </is>
      </c>
      <c r="I1479" s="13" t="inlineStr">
        <is>
          <t xml:space="preserve">وارد لاين مشتريات </t>
        </is>
      </c>
    </row>
    <row r="1480" ht="17.4" customHeight="1" s="138">
      <c r="A1480" s="13" t="n">
        <v>1474</v>
      </c>
      <c r="B1480" s="14" t="n">
        <v>46259</v>
      </c>
      <c r="C1480" s="15" t="n">
        <v>225</v>
      </c>
      <c r="D1480" s="21" t="n">
        <v>10020096</v>
      </c>
      <c r="E1480" s="28">
        <f>IFERROR(VLOOKUP(D1480,'أرصدة المخزن'!$A:$E,3,0),"")</f>
        <v/>
      </c>
      <c r="F1480" s="28">
        <f>IFERROR(VLOOKUP(D1480,'أرصدة المخزن'!$A:$H,4,0),"")</f>
        <v/>
      </c>
      <c r="G1480" s="13" t="n">
        <v>1</v>
      </c>
      <c r="H1480" s="102" t="inlineStr">
        <is>
          <t>إضافة</t>
        </is>
      </c>
      <c r="I1480" s="13" t="inlineStr">
        <is>
          <t xml:space="preserve">وارد لاين مشتريات </t>
        </is>
      </c>
    </row>
    <row r="1481" ht="17.4" customHeight="1" s="138">
      <c r="A1481" s="13" t="n">
        <v>1475</v>
      </c>
      <c r="B1481" s="14" t="n">
        <v>46259</v>
      </c>
      <c r="C1481" s="15" t="n">
        <v>225</v>
      </c>
      <c r="D1481" s="21" t="n">
        <v>10020094</v>
      </c>
      <c r="E1481" s="28">
        <f>IFERROR(VLOOKUP(D1481,'أرصدة المخزن'!$A:$E,3,0),"")</f>
        <v/>
      </c>
      <c r="F1481" s="28">
        <f>IFERROR(VLOOKUP(D1481,'أرصدة المخزن'!$A:$H,4,0),"")</f>
        <v/>
      </c>
      <c r="G1481" s="13" t="n">
        <v>2</v>
      </c>
      <c r="H1481" s="102" t="inlineStr">
        <is>
          <t>إضافة</t>
        </is>
      </c>
      <c r="I1481" s="13" t="inlineStr">
        <is>
          <t xml:space="preserve">وارد لاين مشتريات </t>
        </is>
      </c>
    </row>
    <row r="1482" ht="17.4" customHeight="1" s="138">
      <c r="A1482" s="13" t="n">
        <v>1476</v>
      </c>
      <c r="B1482" s="14" t="n">
        <v>46259</v>
      </c>
      <c r="C1482" s="15" t="n">
        <v>225</v>
      </c>
      <c r="D1482" s="21" t="n">
        <v>10010163</v>
      </c>
      <c r="E1482" s="28">
        <f>IFERROR(VLOOKUP(D1482,'أرصدة المخزن'!$A:$E,3,0),"")</f>
        <v/>
      </c>
      <c r="F1482" s="28">
        <f>IFERROR(VLOOKUP(D1482,'أرصدة المخزن'!$A:$H,4,0),"")</f>
        <v/>
      </c>
      <c r="G1482" s="13" t="n">
        <v>1</v>
      </c>
      <c r="H1482" s="102" t="inlineStr">
        <is>
          <t>إضافة</t>
        </is>
      </c>
      <c r="I1482" s="13" t="inlineStr">
        <is>
          <t xml:space="preserve">وارد لاين مشتريات </t>
        </is>
      </c>
    </row>
    <row r="1483" ht="17.4" customHeight="1" s="138">
      <c r="A1483" s="13" t="n">
        <v>1477</v>
      </c>
      <c r="B1483" s="14" t="n">
        <v>46259</v>
      </c>
      <c r="C1483" s="15" t="n">
        <v>225</v>
      </c>
      <c r="D1483" s="21" t="n">
        <v>10010118</v>
      </c>
      <c r="E1483" s="28">
        <f>IFERROR(VLOOKUP(D1483,'أرصدة المخزن'!$A:$E,3,0),"")</f>
        <v/>
      </c>
      <c r="F1483" s="28">
        <f>IFERROR(VLOOKUP(D1483,'أرصدة المخزن'!$A:$H,4,0),"")</f>
        <v/>
      </c>
      <c r="G1483" s="13" t="n">
        <v>1</v>
      </c>
      <c r="H1483" s="102" t="inlineStr">
        <is>
          <t>إضافة</t>
        </is>
      </c>
      <c r="I1483" s="13" t="inlineStr">
        <is>
          <t xml:space="preserve">وارد لاين مشتريات </t>
        </is>
      </c>
    </row>
    <row r="1484" ht="17.4" customHeight="1" s="138">
      <c r="A1484" s="13" t="n">
        <v>1478</v>
      </c>
      <c r="B1484" s="14" t="n">
        <v>46260</v>
      </c>
      <c r="C1484" s="15" t="n">
        <v>226</v>
      </c>
      <c r="D1484" s="21" t="n">
        <v>10050009</v>
      </c>
      <c r="E1484" s="28">
        <f>IFERROR(VLOOKUP(D1484,'أرصدة المخزن'!$A:$E,3,0),"")</f>
        <v/>
      </c>
      <c r="F1484" s="28">
        <f>IFERROR(VLOOKUP(D1484,'أرصدة المخزن'!$A:$H,4,0),"")</f>
        <v/>
      </c>
      <c r="G1484" s="13" t="n">
        <v>5</v>
      </c>
      <c r="H1484" s="102" t="inlineStr">
        <is>
          <t>إضافة</t>
        </is>
      </c>
      <c r="I1484" s="13" t="inlineStr">
        <is>
          <t xml:space="preserve">وارد لاين مشتريات </t>
        </is>
      </c>
    </row>
    <row r="1485" ht="17.4" customHeight="1" s="138">
      <c r="A1485" s="13" t="n">
        <v>1479</v>
      </c>
      <c r="B1485" s="14" t="n">
        <v>46260</v>
      </c>
      <c r="C1485" s="15" t="n">
        <v>227</v>
      </c>
      <c r="D1485" s="21" t="n">
        <v>10160017</v>
      </c>
      <c r="E1485" s="28">
        <f>IFERROR(VLOOKUP(D1485,'أرصدة المخزن'!$A:$E,3,0),"")</f>
        <v/>
      </c>
      <c r="F1485" s="28">
        <f>IFERROR(VLOOKUP(D1485,'أرصدة المخزن'!$A:$H,4,0),"")</f>
        <v/>
      </c>
      <c r="G1485" s="13" t="n">
        <v>1</v>
      </c>
      <c r="H1485" s="102" t="inlineStr">
        <is>
          <t>إضافة</t>
        </is>
      </c>
      <c r="I1485" s="13" t="inlineStr">
        <is>
          <t xml:space="preserve">وارد لاين مشتريات </t>
        </is>
      </c>
    </row>
    <row r="1486" ht="17.4" customHeight="1" s="138">
      <c r="A1486" s="13" t="n">
        <v>1480</v>
      </c>
      <c r="B1486" s="14" t="n">
        <v>46260</v>
      </c>
      <c r="C1486" s="15" t="n">
        <v>227</v>
      </c>
      <c r="D1486" s="21" t="n">
        <v>10170066</v>
      </c>
      <c r="E1486" s="28">
        <f>IFERROR(VLOOKUP(D1486,'أرصدة المخزن'!$A:$E,3,0),"")</f>
        <v/>
      </c>
      <c r="F1486" s="28">
        <f>IFERROR(VLOOKUP(D1486,'أرصدة المخزن'!$A:$H,4,0),"")</f>
        <v/>
      </c>
      <c r="G1486" s="13" t="n">
        <v>3</v>
      </c>
      <c r="H1486" s="102" t="inlineStr">
        <is>
          <t>إضافة</t>
        </is>
      </c>
      <c r="I1486" s="13" t="inlineStr">
        <is>
          <t xml:space="preserve">وارد لاين مشتريات </t>
        </is>
      </c>
    </row>
    <row r="1487" ht="17.4" customHeight="1" s="138">
      <c r="A1487" s="13" t="n">
        <v>1481</v>
      </c>
      <c r="B1487" s="14" t="n">
        <v>46260</v>
      </c>
      <c r="C1487" s="15" t="n">
        <v>227</v>
      </c>
      <c r="D1487" s="21" t="n">
        <v>10020195</v>
      </c>
      <c r="E1487" s="28">
        <f>IFERROR(VLOOKUP(D1487,'أرصدة المخزن'!$A:$E,3,0),"")</f>
        <v/>
      </c>
      <c r="F1487" s="28">
        <f>IFERROR(VLOOKUP(D1487,'أرصدة المخزن'!$A:$H,4,0),"")</f>
        <v/>
      </c>
      <c r="G1487" s="13" t="n">
        <v>1</v>
      </c>
      <c r="H1487" s="102" t="inlineStr">
        <is>
          <t>إضافة</t>
        </is>
      </c>
      <c r="I1487" s="13" t="inlineStr">
        <is>
          <t xml:space="preserve">وارد لاين مشتريات </t>
        </is>
      </c>
    </row>
    <row r="1488" ht="17.4" customHeight="1" s="138">
      <c r="A1488" s="13" t="n">
        <v>1482</v>
      </c>
      <c r="B1488" s="14" t="n">
        <v>46260</v>
      </c>
      <c r="C1488" s="15" t="n">
        <v>227</v>
      </c>
      <c r="D1488" s="21" t="n">
        <v>10170003</v>
      </c>
      <c r="E1488" s="28">
        <f>IFERROR(VLOOKUP(D1488,'أرصدة المخزن'!$A:$E,3,0),"")</f>
        <v/>
      </c>
      <c r="F1488" s="28">
        <f>IFERROR(VLOOKUP(D1488,'أرصدة المخزن'!$A:$H,4,0),"")</f>
        <v/>
      </c>
      <c r="G1488" s="13" t="n">
        <v>24</v>
      </c>
      <c r="H1488" s="102" t="inlineStr">
        <is>
          <t>إضافة</t>
        </is>
      </c>
      <c r="I1488" s="13" t="inlineStr">
        <is>
          <t xml:space="preserve">وارد لاين مشتريات </t>
        </is>
      </c>
    </row>
    <row r="1489" ht="17.4" customHeight="1" s="138">
      <c r="A1489" s="13" t="n">
        <v>1483</v>
      </c>
      <c r="B1489" s="14" t="n">
        <v>46260</v>
      </c>
      <c r="C1489" s="15" t="n">
        <v>227</v>
      </c>
      <c r="D1489" s="21" t="n">
        <v>10020236</v>
      </c>
      <c r="E1489" s="28">
        <f>IFERROR(VLOOKUP(D1489,'أرصدة المخزن'!$A:$E,3,0),"")</f>
        <v/>
      </c>
      <c r="F1489" s="28">
        <f>IFERROR(VLOOKUP(D1489,'أرصدة المخزن'!$A:$H,4,0),"")</f>
        <v/>
      </c>
      <c r="G1489" s="13" t="n">
        <v>8</v>
      </c>
      <c r="H1489" s="102" t="inlineStr">
        <is>
          <t>إضافة</t>
        </is>
      </c>
      <c r="I1489" s="13" t="inlineStr">
        <is>
          <t xml:space="preserve">وارد لاين مشتريات </t>
        </is>
      </c>
    </row>
    <row r="1490" ht="17.4" customHeight="1" s="138">
      <c r="A1490" s="13" t="n">
        <v>1484</v>
      </c>
      <c r="B1490" s="14" t="n">
        <v>46261</v>
      </c>
      <c r="C1490" s="15" t="n">
        <v>228</v>
      </c>
      <c r="D1490" s="21" t="n">
        <v>10170039</v>
      </c>
      <c r="E1490" s="28">
        <f>IFERROR(VLOOKUP(D1490,'أرصدة المخزن'!$A:$E,3,0),"")</f>
        <v/>
      </c>
      <c r="F1490" s="28">
        <f>IFERROR(VLOOKUP(D1490,'أرصدة المخزن'!$A:$H,4,0),"")</f>
        <v/>
      </c>
      <c r="G1490" s="13" t="n">
        <v>10</v>
      </c>
      <c r="H1490" s="102" t="inlineStr">
        <is>
          <t>إضافة</t>
        </is>
      </c>
      <c r="I1490" s="13" t="inlineStr">
        <is>
          <t xml:space="preserve">وارد لاين مشتريات </t>
        </is>
      </c>
    </row>
    <row r="1491" ht="18" customHeight="1" s="138">
      <c r="A1491" s="13" t="n">
        <v>1485</v>
      </c>
      <c r="B1491" s="14" t="n">
        <v>46261</v>
      </c>
      <c r="C1491" s="15" t="n">
        <v>228</v>
      </c>
      <c r="D1491" s="19" t="n">
        <v>10010084</v>
      </c>
      <c r="E1491" s="28">
        <f>IFERROR(VLOOKUP(D1491,'أرصدة المخزن'!$A:$E,3,0),"")</f>
        <v/>
      </c>
      <c r="F1491" s="28">
        <f>IFERROR(VLOOKUP(D1491,'أرصدة المخزن'!$A:$H,4,0),"")</f>
        <v/>
      </c>
      <c r="G1491" s="13" t="n">
        <v>1</v>
      </c>
      <c r="H1491" s="102" t="inlineStr">
        <is>
          <t>إضافة</t>
        </is>
      </c>
      <c r="I1491" s="13" t="inlineStr">
        <is>
          <t xml:space="preserve">وارد لاين مشتريات </t>
        </is>
      </c>
    </row>
    <row r="1492" ht="17.4" customHeight="1" s="138">
      <c r="A1492" s="13" t="n">
        <v>1486</v>
      </c>
      <c r="B1492" s="14" t="n">
        <v>46261</v>
      </c>
      <c r="C1492" s="15" t="n">
        <v>228</v>
      </c>
      <c r="D1492" s="21" t="n">
        <v>10010158</v>
      </c>
      <c r="E1492" s="28">
        <f>IFERROR(VLOOKUP(D1492,'أرصدة المخزن'!$A:$E,3,0),"")</f>
        <v/>
      </c>
      <c r="F1492" s="28">
        <f>IFERROR(VLOOKUP(D1492,'أرصدة المخزن'!$A:$H,4,0),"")</f>
        <v/>
      </c>
      <c r="G1492" s="13" t="n">
        <v>10</v>
      </c>
      <c r="H1492" s="102" t="inlineStr">
        <is>
          <t>إضافة</t>
        </is>
      </c>
      <c r="I1492" s="13" t="inlineStr">
        <is>
          <t xml:space="preserve">وارد لاين مشتريات </t>
        </is>
      </c>
    </row>
    <row r="1493" ht="17.4" customHeight="1" s="138">
      <c r="A1493" s="13" t="n">
        <v>1487</v>
      </c>
      <c r="B1493" s="14" t="n">
        <v>46261</v>
      </c>
      <c r="C1493" s="15" t="n">
        <v>229</v>
      </c>
      <c r="D1493" s="21" t="n">
        <v>10060032</v>
      </c>
      <c r="E1493" s="28">
        <f>IFERROR(VLOOKUP(D1493,'أرصدة المخزن'!$A:$E,3,0),"")</f>
        <v/>
      </c>
      <c r="F1493" s="28">
        <f>IFERROR(VLOOKUP(D1493,'أرصدة المخزن'!$A:$H,4,0),"")</f>
        <v/>
      </c>
      <c r="G1493" s="13" t="n">
        <v>1</v>
      </c>
      <c r="H1493" s="102" t="inlineStr">
        <is>
          <t>إضافة</t>
        </is>
      </c>
      <c r="I1493" s="13" t="inlineStr">
        <is>
          <t xml:space="preserve">وارد لاين مشتريات </t>
        </is>
      </c>
    </row>
    <row r="1494" ht="17.4" customHeight="1" s="138">
      <c r="A1494" s="13" t="n">
        <v>1488</v>
      </c>
      <c r="B1494" s="14" t="n">
        <v>46261</v>
      </c>
      <c r="C1494" s="15" t="n">
        <v>229</v>
      </c>
      <c r="D1494" s="21" t="n">
        <v>10060011</v>
      </c>
      <c r="E1494" s="28">
        <f>IFERROR(VLOOKUP(D1494,'أرصدة المخزن'!$A:$E,3,0),"")</f>
        <v/>
      </c>
      <c r="F1494" s="28">
        <f>IFERROR(VLOOKUP(D1494,'أرصدة المخزن'!$A:$H,4,0),"")</f>
        <v/>
      </c>
      <c r="G1494" s="13" t="n">
        <v>5</v>
      </c>
      <c r="H1494" s="102" t="inlineStr">
        <is>
          <t>إضافة</t>
        </is>
      </c>
      <c r="I1494" s="13" t="inlineStr">
        <is>
          <t xml:space="preserve">وارد لاين مشتريات </t>
        </is>
      </c>
    </row>
    <row r="1495" ht="17.4" customHeight="1" s="138">
      <c r="A1495" s="13" t="n">
        <v>1489</v>
      </c>
      <c r="B1495" s="14" t="n">
        <v>46261</v>
      </c>
      <c r="C1495" s="15" t="n">
        <v>229</v>
      </c>
      <c r="D1495" s="21" t="n">
        <v>10060003</v>
      </c>
      <c r="E1495" s="28">
        <f>IFERROR(VLOOKUP(D1495,'أرصدة المخزن'!$A:$E,3,0),"")</f>
        <v/>
      </c>
      <c r="F1495" s="28">
        <f>IFERROR(VLOOKUP(D1495,'أرصدة المخزن'!$A:$H,4,0),"")</f>
        <v/>
      </c>
      <c r="G1495" s="13" t="n">
        <v>1</v>
      </c>
      <c r="H1495" s="102" t="inlineStr">
        <is>
          <t>إضافة</t>
        </is>
      </c>
      <c r="I1495" s="13" t="inlineStr">
        <is>
          <t xml:space="preserve">وارد لاين مشتريات </t>
        </is>
      </c>
    </row>
    <row r="1496" ht="17.4" customHeight="1" s="138">
      <c r="A1496" s="13" t="n">
        <v>1490</v>
      </c>
      <c r="B1496" s="14" t="n">
        <v>46261</v>
      </c>
      <c r="C1496" s="15" t="n">
        <v>229</v>
      </c>
      <c r="D1496" s="21" t="n">
        <v>10060004</v>
      </c>
      <c r="E1496" s="28">
        <f>IFERROR(VLOOKUP(D1496,'أرصدة المخزن'!$A:$E,3,0),"")</f>
        <v/>
      </c>
      <c r="F1496" s="28">
        <f>IFERROR(VLOOKUP(D1496,'أرصدة المخزن'!$A:$H,4,0),"")</f>
        <v/>
      </c>
      <c r="G1496" s="13" t="n">
        <v>1</v>
      </c>
      <c r="H1496" s="102" t="inlineStr">
        <is>
          <t>إضافة</t>
        </is>
      </c>
      <c r="I1496" s="13" t="inlineStr">
        <is>
          <t xml:space="preserve">وارد لاين مشتريات </t>
        </is>
      </c>
    </row>
    <row r="1497" ht="17.4" customHeight="1" s="138">
      <c r="A1497" s="13" t="n">
        <v>1491</v>
      </c>
      <c r="B1497" s="14" t="n">
        <v>46261</v>
      </c>
      <c r="C1497" s="15" t="n">
        <v>229</v>
      </c>
      <c r="D1497" s="21" t="n">
        <v>10060033</v>
      </c>
      <c r="E1497" s="28">
        <f>IFERROR(VLOOKUP(D1497,'أرصدة المخزن'!$A:$E,3,0),"")</f>
        <v/>
      </c>
      <c r="F1497" s="28">
        <f>IFERROR(VLOOKUP(D1497,'أرصدة المخزن'!$A:$H,4,0),"")</f>
        <v/>
      </c>
      <c r="G1497" s="13" t="n">
        <v>1</v>
      </c>
      <c r="H1497" s="102" t="inlineStr">
        <is>
          <t>إضافة</t>
        </is>
      </c>
      <c r="I1497" s="13" t="inlineStr">
        <is>
          <t xml:space="preserve">وارد لاين مشتريات </t>
        </is>
      </c>
    </row>
    <row r="1498" ht="17.4" customHeight="1" s="138">
      <c r="A1498" s="13" t="n">
        <v>1492</v>
      </c>
      <c r="B1498" s="14" t="n">
        <v>46261</v>
      </c>
      <c r="C1498" s="15" t="n">
        <v>230</v>
      </c>
      <c r="D1498" s="21" t="n">
        <v>10020007</v>
      </c>
      <c r="E1498" s="28">
        <f>IFERROR(VLOOKUP(D1498,'أرصدة المخزن'!$A:$E,3,0),"")</f>
        <v/>
      </c>
      <c r="F1498" s="28">
        <f>IFERROR(VLOOKUP(D1498,'أرصدة المخزن'!$A:$H,4,0),"")</f>
        <v/>
      </c>
      <c r="G1498" s="13" t="n">
        <v>2</v>
      </c>
      <c r="H1498" s="102" t="inlineStr">
        <is>
          <t>إضافة</t>
        </is>
      </c>
      <c r="I1498" s="13" t="inlineStr">
        <is>
          <t xml:space="preserve">وارد لاين مشتريات </t>
        </is>
      </c>
    </row>
    <row r="1499" ht="17.4" customHeight="1" s="138">
      <c r="A1499" s="13" t="n">
        <v>1493</v>
      </c>
      <c r="B1499" s="14" t="n">
        <v>46261</v>
      </c>
      <c r="C1499" s="15" t="n">
        <v>230</v>
      </c>
      <c r="D1499" s="21" t="n">
        <v>10020012</v>
      </c>
      <c r="E1499" s="28">
        <f>IFERROR(VLOOKUP(D1499,'أرصدة المخزن'!$A:$E,3,0),"")</f>
        <v/>
      </c>
      <c r="F1499" s="28">
        <f>IFERROR(VLOOKUP(D1499,'أرصدة المخزن'!$A:$H,4,0),"")</f>
        <v/>
      </c>
      <c r="G1499" s="13" t="n">
        <v>4</v>
      </c>
      <c r="H1499" s="102" t="inlineStr">
        <is>
          <t>إضافة</t>
        </is>
      </c>
      <c r="I1499" s="13" t="inlineStr">
        <is>
          <t xml:space="preserve">وارد لاين مشتريات </t>
        </is>
      </c>
    </row>
    <row r="1500" ht="17.4" customHeight="1" s="138">
      <c r="A1500" s="13" t="n">
        <v>1494</v>
      </c>
      <c r="B1500" s="14" t="n">
        <v>46261</v>
      </c>
      <c r="C1500" s="15" t="n">
        <v>230</v>
      </c>
      <c r="D1500" s="21" t="n">
        <v>10020004</v>
      </c>
      <c r="E1500" s="28">
        <f>IFERROR(VLOOKUP(D1500,'أرصدة المخزن'!$A:$E,3,0),"")</f>
        <v/>
      </c>
      <c r="F1500" s="28">
        <f>IFERROR(VLOOKUP(D1500,'أرصدة المخزن'!$A:$H,4,0),"")</f>
        <v/>
      </c>
      <c r="G1500" s="13" t="n">
        <v>2</v>
      </c>
      <c r="H1500" s="102" t="inlineStr">
        <is>
          <t>إضافة</t>
        </is>
      </c>
      <c r="I1500" s="13" t="inlineStr">
        <is>
          <t xml:space="preserve">وارد لاين مشتريات </t>
        </is>
      </c>
    </row>
    <row r="1501" ht="17.4" customHeight="1" s="138">
      <c r="A1501" s="13" t="n">
        <v>1495</v>
      </c>
      <c r="B1501" s="14" t="n">
        <v>46261</v>
      </c>
      <c r="C1501" s="15" t="n">
        <v>230</v>
      </c>
      <c r="D1501" s="21" t="n">
        <v>10020041</v>
      </c>
      <c r="E1501" s="28">
        <f>IFERROR(VLOOKUP(D1501,'أرصدة المخزن'!$A:$E,3,0),"")</f>
        <v/>
      </c>
      <c r="F1501" s="28">
        <f>IFERROR(VLOOKUP(D1501,'أرصدة المخزن'!$A:$H,4,0),"")</f>
        <v/>
      </c>
      <c r="G1501" s="13" t="n">
        <v>2</v>
      </c>
      <c r="H1501" s="102" t="inlineStr">
        <is>
          <t>إضافة</t>
        </is>
      </c>
      <c r="I1501" s="13" t="inlineStr">
        <is>
          <t xml:space="preserve">وارد لاين مشتريات </t>
        </is>
      </c>
    </row>
    <row r="1502" ht="17.4" customHeight="1" s="138">
      <c r="A1502" s="13" t="n">
        <v>1496</v>
      </c>
      <c r="B1502" s="14" t="n">
        <v>46261</v>
      </c>
      <c r="C1502" s="15" t="n">
        <v>230</v>
      </c>
      <c r="D1502" s="21" t="n">
        <v>10020037</v>
      </c>
      <c r="E1502" s="28">
        <f>IFERROR(VLOOKUP(D1502,'أرصدة المخزن'!$A:$E,3,0),"")</f>
        <v/>
      </c>
      <c r="F1502" s="28">
        <f>IFERROR(VLOOKUP(D1502,'أرصدة المخزن'!$A:$H,4,0),"")</f>
        <v/>
      </c>
      <c r="G1502" s="13" t="n">
        <v>2</v>
      </c>
      <c r="H1502" s="102" t="inlineStr">
        <is>
          <t>إضافة</t>
        </is>
      </c>
      <c r="I1502" s="13" t="inlineStr">
        <is>
          <t xml:space="preserve">وارد لاين مشتريات </t>
        </is>
      </c>
    </row>
    <row r="1503" ht="17.4" customHeight="1" s="138">
      <c r="A1503" s="13" t="n">
        <v>1497</v>
      </c>
      <c r="B1503" s="14" t="n">
        <v>46261</v>
      </c>
      <c r="C1503" s="15" t="n">
        <v>230</v>
      </c>
      <c r="D1503" s="21" t="n">
        <v>10020015</v>
      </c>
      <c r="E1503" s="28">
        <f>IFERROR(VLOOKUP(D1503,'أرصدة المخزن'!$A:$E,3,0),"")</f>
        <v/>
      </c>
      <c r="F1503" s="28">
        <f>IFERROR(VLOOKUP(D1503,'أرصدة المخزن'!$A:$H,4,0),"")</f>
        <v/>
      </c>
      <c r="G1503" s="13" t="n">
        <v>2</v>
      </c>
      <c r="H1503" s="102" t="inlineStr">
        <is>
          <t>إضافة</t>
        </is>
      </c>
      <c r="I1503" s="13" t="inlineStr">
        <is>
          <t xml:space="preserve">وارد لاين مشتريات </t>
        </is>
      </c>
    </row>
    <row r="1504" ht="17.4" customHeight="1" s="138">
      <c r="A1504" s="13" t="n">
        <v>1498</v>
      </c>
      <c r="B1504" s="14" t="n">
        <v>46261</v>
      </c>
      <c r="C1504" s="15" t="n">
        <v>231</v>
      </c>
      <c r="D1504" s="21" t="n">
        <v>10060019</v>
      </c>
      <c r="E1504" s="28">
        <f>IFERROR(VLOOKUP(D1504,'أرصدة المخزن'!$A:$E,3,0),"")</f>
        <v/>
      </c>
      <c r="F1504" s="28">
        <f>IFERROR(VLOOKUP(D1504,'أرصدة المخزن'!$A:$H,4,0),"")</f>
        <v/>
      </c>
      <c r="G1504" s="13" t="n">
        <v>1</v>
      </c>
      <c r="H1504" s="102" t="inlineStr">
        <is>
          <t>إضافة</t>
        </is>
      </c>
      <c r="I1504" s="13" t="inlineStr">
        <is>
          <t xml:space="preserve">وارد لاين مشتريات </t>
        </is>
      </c>
    </row>
    <row r="1505" ht="17.4" customHeight="1" s="138">
      <c r="A1505" s="13" t="n">
        <v>1499</v>
      </c>
      <c r="B1505" s="14" t="n">
        <v>46261</v>
      </c>
      <c r="C1505" s="15" t="n">
        <v>231</v>
      </c>
      <c r="D1505" s="21" t="n">
        <v>10170055</v>
      </c>
      <c r="E1505" s="28">
        <f>IFERROR(VLOOKUP(D1505,'أرصدة المخزن'!$A:$E,3,0),"")</f>
        <v/>
      </c>
      <c r="F1505" s="28">
        <f>IFERROR(VLOOKUP(D1505,'أرصدة المخزن'!$A:$H,4,0),"")</f>
        <v/>
      </c>
      <c r="G1505" s="13" t="n">
        <v>3</v>
      </c>
      <c r="H1505" s="102" t="inlineStr">
        <is>
          <t>إضافة</t>
        </is>
      </c>
      <c r="I1505" s="13" t="inlineStr">
        <is>
          <t xml:space="preserve">وارد لاين مشتريات </t>
        </is>
      </c>
    </row>
    <row r="1506" ht="17.4" customHeight="1" s="138">
      <c r="A1506" s="13" t="n">
        <v>1500</v>
      </c>
      <c r="B1506" s="14" t="n">
        <v>46261</v>
      </c>
      <c r="C1506" s="15" t="n">
        <v>231</v>
      </c>
      <c r="D1506" s="21" t="n">
        <v>10060011</v>
      </c>
      <c r="E1506" s="28">
        <f>IFERROR(VLOOKUP(D1506,'أرصدة المخزن'!$A:$E,3,0),"")</f>
        <v/>
      </c>
      <c r="F1506" s="28">
        <f>IFERROR(VLOOKUP(D1506,'أرصدة المخزن'!$A:$H,4,0),"")</f>
        <v/>
      </c>
      <c r="G1506" s="13" t="n">
        <v>4</v>
      </c>
      <c r="H1506" s="102" t="inlineStr">
        <is>
          <t>إضافة</t>
        </is>
      </c>
      <c r="I1506" s="13" t="inlineStr">
        <is>
          <t xml:space="preserve">وارد لاين مشتريات </t>
        </is>
      </c>
    </row>
    <row r="1507" ht="17.4" customHeight="1" s="138">
      <c r="A1507" s="13" t="n">
        <v>1501</v>
      </c>
      <c r="B1507" s="14" t="n">
        <v>46261</v>
      </c>
      <c r="C1507" s="15" t="n">
        <v>231</v>
      </c>
      <c r="D1507" s="21" t="n">
        <v>10060023</v>
      </c>
      <c r="E1507" s="28">
        <f>IFERROR(VLOOKUP(D1507,'أرصدة المخزن'!$A:$E,3,0),"")</f>
        <v/>
      </c>
      <c r="F1507" s="28">
        <f>IFERROR(VLOOKUP(D1507,'أرصدة المخزن'!$A:$H,4,0),"")</f>
        <v/>
      </c>
      <c r="G1507" s="13" t="n">
        <v>5</v>
      </c>
      <c r="H1507" s="102" t="inlineStr">
        <is>
          <t>إضافة</t>
        </is>
      </c>
      <c r="I1507" s="13" t="inlineStr">
        <is>
          <t xml:space="preserve">وارد لاين مشتريات </t>
        </is>
      </c>
    </row>
    <row r="1508" ht="17.4" customHeight="1" s="138">
      <c r="A1508" s="13" t="n">
        <v>1502</v>
      </c>
      <c r="B1508" s="14" t="n">
        <v>46264</v>
      </c>
      <c r="C1508" s="15" t="n">
        <v>232</v>
      </c>
      <c r="D1508" s="21" t="n">
        <v>10130009</v>
      </c>
      <c r="E1508" s="28">
        <f>IFERROR(VLOOKUP(D1508,'أرصدة المخزن'!$A:$E,3,0),"")</f>
        <v/>
      </c>
      <c r="F1508" s="28">
        <f>IFERROR(VLOOKUP(D1508,'أرصدة المخزن'!$A:$H,4,0),"")</f>
        <v/>
      </c>
      <c r="G1508" s="13" t="n">
        <v>1</v>
      </c>
      <c r="H1508" s="102" t="inlineStr">
        <is>
          <t>إضافة</t>
        </is>
      </c>
      <c r="I1508" s="13" t="inlineStr">
        <is>
          <t xml:space="preserve">وارد لاين مشتريات </t>
        </is>
      </c>
    </row>
    <row r="1509" ht="17.4" customHeight="1" s="138">
      <c r="A1509" s="13" t="n">
        <v>1503</v>
      </c>
      <c r="B1509" s="14" t="n">
        <v>46264</v>
      </c>
      <c r="C1509" s="15" t="n">
        <v>233</v>
      </c>
      <c r="D1509" s="21" t="n">
        <v>10010017</v>
      </c>
      <c r="E1509" s="28">
        <f>IFERROR(VLOOKUP(D1509,'أرصدة المخزن'!$A:$E,3,0),"")</f>
        <v/>
      </c>
      <c r="F1509" s="28">
        <f>IFERROR(VLOOKUP(D1509,'أرصدة المخزن'!$A:$H,4,0),"")</f>
        <v/>
      </c>
      <c r="G1509" s="13" t="n">
        <v>1</v>
      </c>
      <c r="H1509" s="102" t="inlineStr">
        <is>
          <t>إضافة</t>
        </is>
      </c>
      <c r="I1509" s="13" t="inlineStr">
        <is>
          <t>وارد ذا كالم مشتريات</t>
        </is>
      </c>
    </row>
    <row r="1510" ht="17.4" customHeight="1" s="138">
      <c r="A1510" s="13" t="n">
        <v>1504</v>
      </c>
      <c r="B1510" s="14" t="n">
        <v>46264</v>
      </c>
      <c r="C1510" s="15" t="n">
        <v>234</v>
      </c>
      <c r="D1510" s="21" t="n">
        <v>10080018</v>
      </c>
      <c r="E1510" s="28">
        <f>IFERROR(VLOOKUP(D1510,'أرصدة المخزن'!$A:$E,3,0),"")</f>
        <v/>
      </c>
      <c r="F1510" s="28">
        <f>IFERROR(VLOOKUP(D1510,'أرصدة المخزن'!$A:$H,4,0),"")</f>
        <v/>
      </c>
      <c r="G1510" s="13" t="n">
        <v>1</v>
      </c>
      <c r="H1510" s="102" t="inlineStr">
        <is>
          <t>إضافة</t>
        </is>
      </c>
      <c r="I1510" s="13" t="n"/>
    </row>
    <row r="1511" ht="17.4" customHeight="1" s="138">
      <c r="A1511" s="13" t="n">
        <v>1505</v>
      </c>
      <c r="B1511" s="14" t="n">
        <v>46264</v>
      </c>
      <c r="C1511" s="15" t="n">
        <v>235</v>
      </c>
      <c r="D1511" s="21" t="n">
        <v>10010114</v>
      </c>
      <c r="E1511" s="28">
        <f>IFERROR(VLOOKUP(D1511,'أرصدة المخزن'!$A:$E,3,0),"")</f>
        <v/>
      </c>
      <c r="F1511" s="28">
        <f>IFERROR(VLOOKUP(D1511,'أرصدة المخزن'!$A:$H,4,0),"")</f>
        <v/>
      </c>
      <c r="G1511" s="13" t="n">
        <v>10</v>
      </c>
      <c r="H1511" s="102" t="inlineStr">
        <is>
          <t>إضافة</t>
        </is>
      </c>
      <c r="I1511" s="13" t="inlineStr">
        <is>
          <t>تم التوريد يوم 17/8/2026</t>
        </is>
      </c>
    </row>
    <row r="1512" ht="17.4" customHeight="1" s="138">
      <c r="A1512" s="13" t="n">
        <v>1506</v>
      </c>
      <c r="B1512" s="14" t="n">
        <v>46264</v>
      </c>
      <c r="C1512" s="15" t="n">
        <v>235</v>
      </c>
      <c r="D1512" s="21" t="n">
        <v>10010107</v>
      </c>
      <c r="E1512" s="28">
        <f>IFERROR(VLOOKUP(D1512,'أرصدة المخزن'!$A:$E,3,0),"")</f>
        <v/>
      </c>
      <c r="F1512" s="28">
        <f>IFERROR(VLOOKUP(D1512,'أرصدة المخزن'!$A:$H,4,0),"")</f>
        <v/>
      </c>
      <c r="G1512" s="13" t="n">
        <v>35</v>
      </c>
      <c r="H1512" s="102" t="inlineStr">
        <is>
          <t>إضافة</t>
        </is>
      </c>
      <c r="I1512" s="13" t="n"/>
    </row>
    <row r="1513" ht="17.4" customHeight="1" s="138">
      <c r="A1513" s="13" t="n">
        <v>1507</v>
      </c>
      <c r="B1513" s="14" t="n">
        <v>46265</v>
      </c>
      <c r="C1513" s="15" t="n">
        <v>236</v>
      </c>
      <c r="D1513" s="58" t="n">
        <v>10010135</v>
      </c>
      <c r="E1513" s="28">
        <f>IFERROR(VLOOKUP(D1513,'أرصدة المخزن'!$A:$E,3,0),"")</f>
        <v/>
      </c>
      <c r="F1513" s="28">
        <f>IFERROR(VLOOKUP(D1513,'أرصدة المخزن'!$A:$H,4,0),"")</f>
        <v/>
      </c>
      <c r="G1513" s="13" t="n">
        <v>2</v>
      </c>
      <c r="H1513" s="102" t="inlineStr">
        <is>
          <t>إضافة</t>
        </is>
      </c>
      <c r="I1513" s="13" t="inlineStr">
        <is>
          <t>وارد شركة برايم</t>
        </is>
      </c>
    </row>
    <row r="1514" ht="17.4" customHeight="1" s="138">
      <c r="A1514" s="13" t="n">
        <v>1508</v>
      </c>
      <c r="B1514" s="14" t="n">
        <v>46265</v>
      </c>
      <c r="C1514" s="15" t="n">
        <v>236</v>
      </c>
      <c r="D1514" s="21" t="n">
        <v>10010128</v>
      </c>
      <c r="E1514" s="28">
        <f>IFERROR(VLOOKUP(D1514,'أرصدة المخزن'!$A:$E,3,0),"")</f>
        <v/>
      </c>
      <c r="F1514" s="28">
        <f>IFERROR(VLOOKUP(D1514,'أرصدة المخزن'!$A:$H,4,0),"")</f>
        <v/>
      </c>
      <c r="G1514" s="13" t="n">
        <v>1</v>
      </c>
      <c r="H1514" s="102" t="inlineStr">
        <is>
          <t>إضافة</t>
        </is>
      </c>
      <c r="I1514" s="13" t="inlineStr">
        <is>
          <t>وارد شركة برايم</t>
        </is>
      </c>
    </row>
    <row r="1515" ht="17.4" customHeight="1" s="138">
      <c r="A1515" s="13" t="n">
        <v>1509</v>
      </c>
      <c r="B1515" s="14" t="n">
        <v>46265</v>
      </c>
      <c r="C1515" s="15" t="n">
        <v>237</v>
      </c>
      <c r="D1515" s="21" t="n">
        <v>10010021</v>
      </c>
      <c r="E1515" s="28">
        <f>IFERROR(VLOOKUP(D1515,'أرصدة المخزن'!$A:$E,3,0),"")</f>
        <v/>
      </c>
      <c r="F1515" s="28">
        <f>IFERROR(VLOOKUP(D1515,'أرصدة المخزن'!$A:$H,4,0),"")</f>
        <v/>
      </c>
      <c r="G1515" s="13" t="n">
        <v>2</v>
      </c>
      <c r="H1515" s="102" t="inlineStr">
        <is>
          <t>إضافة</t>
        </is>
      </c>
      <c r="I1515" s="13" t="inlineStr">
        <is>
          <t>وارد من التشغيل- الصيانة (مستعمل )</t>
        </is>
      </c>
    </row>
    <row r="1516" ht="17.4" customHeight="1" s="138">
      <c r="A1516" s="13" t="n">
        <v>1510</v>
      </c>
      <c r="B1516" s="14" t="n">
        <v>46265</v>
      </c>
      <c r="C1516" s="15" t="n">
        <v>237</v>
      </c>
      <c r="D1516" s="21" t="n">
        <v>10040046</v>
      </c>
      <c r="E1516" s="28">
        <f>IFERROR(VLOOKUP(D1516,'أرصدة المخزن'!$A:$E,3,0),"")</f>
        <v/>
      </c>
      <c r="F1516" s="28">
        <f>IFERROR(VLOOKUP(D1516,'أرصدة المخزن'!$A:$H,4,0),"")</f>
        <v/>
      </c>
      <c r="G1516" s="13" t="n">
        <v>1</v>
      </c>
      <c r="H1516" s="102" t="inlineStr">
        <is>
          <t>إضافة</t>
        </is>
      </c>
      <c r="I1516" s="13" t="inlineStr">
        <is>
          <t>وارد من التشغيل- الصيانة (مستعمل )</t>
        </is>
      </c>
    </row>
    <row r="1517" ht="17.4" customHeight="1" s="138">
      <c r="A1517" s="13" t="n">
        <v>1511</v>
      </c>
      <c r="B1517" s="14" t="n">
        <v>46265</v>
      </c>
      <c r="C1517" s="15" t="n">
        <v>237</v>
      </c>
      <c r="D1517" s="21" t="n">
        <v>10010030</v>
      </c>
      <c r="E1517" s="28">
        <f>IFERROR(VLOOKUP(D1517,'أرصدة المخزن'!$A:$E,3,0),"")</f>
        <v/>
      </c>
      <c r="F1517" s="28">
        <f>IFERROR(VLOOKUP(D1517,'أرصدة المخزن'!$A:$H,4,0),"")</f>
        <v/>
      </c>
      <c r="G1517" s="13" t="n">
        <v>1</v>
      </c>
      <c r="H1517" s="102" t="inlineStr">
        <is>
          <t>إضافة</t>
        </is>
      </c>
      <c r="I1517" s="13" t="inlineStr">
        <is>
          <t>وارد من التشغيل- الصيانة (مستعمل )</t>
        </is>
      </c>
    </row>
    <row r="1518" ht="17.4" customHeight="1" s="138">
      <c r="A1518" s="13" t="n">
        <v>1512</v>
      </c>
      <c r="B1518" s="14" t="n">
        <v>46265</v>
      </c>
      <c r="C1518" s="15" t="n">
        <v>237</v>
      </c>
      <c r="D1518" s="21" t="n">
        <v>10020236</v>
      </c>
      <c r="E1518" s="28">
        <f>IFERROR(VLOOKUP(D1518,'أرصدة المخزن'!$A:$E,3,0),"")</f>
        <v/>
      </c>
      <c r="F1518" s="28">
        <f>IFERROR(VLOOKUP(D1518,'أرصدة المخزن'!$A:$H,4,0),"")</f>
        <v/>
      </c>
      <c r="G1518" s="13" t="n">
        <v>2</v>
      </c>
      <c r="H1518" s="102" t="inlineStr">
        <is>
          <t>إضافة</t>
        </is>
      </c>
      <c r="I1518" s="13" t="inlineStr">
        <is>
          <t>وارد من التشغيل- الصيانة (مستعمل )</t>
        </is>
      </c>
    </row>
    <row r="1519" ht="17.4" customHeight="1" s="138">
      <c r="A1519" s="13" t="n">
        <v>1513</v>
      </c>
      <c r="B1519" s="14" t="n">
        <v>46265</v>
      </c>
      <c r="C1519" s="15" t="n">
        <v>238</v>
      </c>
      <c r="D1519" s="21" t="n">
        <v>10170069</v>
      </c>
      <c r="E1519" s="28">
        <f>IFERROR(VLOOKUP(D1519,'أرصدة المخزن'!$A:$E,3,0),"")</f>
        <v/>
      </c>
      <c r="F1519" s="28">
        <f>IFERROR(VLOOKUP(D1519,'أرصدة المخزن'!$A:$H,4,0),"")</f>
        <v/>
      </c>
      <c r="G1519" s="13" t="n">
        <v>4</v>
      </c>
      <c r="H1519" s="102" t="inlineStr">
        <is>
          <t>إضافة</t>
        </is>
      </c>
      <c r="I1519" s="13" t="inlineStr">
        <is>
          <t>وارد ذا كالم مشتريات</t>
        </is>
      </c>
    </row>
    <row r="1520" ht="17.4" customHeight="1" s="138">
      <c r="A1520" s="13" t="n">
        <v>1514</v>
      </c>
      <c r="B1520" s="14" t="n">
        <v>46265</v>
      </c>
      <c r="C1520" s="15" t="n">
        <v>238</v>
      </c>
      <c r="D1520" s="21" t="n">
        <v>10170028</v>
      </c>
      <c r="E1520" s="28">
        <f>IFERROR(VLOOKUP(D1520,'أرصدة المخزن'!$A:$E,3,0),"")</f>
        <v/>
      </c>
      <c r="F1520" s="28">
        <f>IFERROR(VLOOKUP(D1520,'أرصدة المخزن'!$A:$H,4,0),"")</f>
        <v/>
      </c>
      <c r="G1520" s="13" t="n">
        <v>1</v>
      </c>
      <c r="H1520" s="102" t="inlineStr">
        <is>
          <t>إضافة</t>
        </is>
      </c>
      <c r="I1520" s="13" t="inlineStr">
        <is>
          <t>وارد ذا كالم مشتريات</t>
        </is>
      </c>
    </row>
    <row r="1521" ht="17.4" customHeight="1" s="138">
      <c r="A1521" s="13" t="n">
        <v>1515</v>
      </c>
      <c r="B1521" s="14" t="n">
        <v>46266</v>
      </c>
      <c r="C1521" s="15" t="n">
        <v>239</v>
      </c>
      <c r="D1521" s="21" t="n">
        <v>10040018</v>
      </c>
      <c r="E1521" s="28">
        <f>IFERROR(VLOOKUP(D1521,'أرصدة المخزن'!$A:$E,3,0),"")</f>
        <v/>
      </c>
      <c r="F1521" s="28">
        <f>IFERROR(VLOOKUP(D1521,'أرصدة المخزن'!$A:$H,4,0),"")</f>
        <v/>
      </c>
      <c r="G1521" s="13" t="n">
        <v>2</v>
      </c>
      <c r="H1521" s="102" t="inlineStr">
        <is>
          <t>إضافة</t>
        </is>
      </c>
      <c r="I1521" s="13" t="inlineStr">
        <is>
          <t>وارد لاين مشتريات  للتركيب علي نافورة حمام سباحة رقم 2</t>
        </is>
      </c>
    </row>
    <row r="1522" ht="17.4" customHeight="1" s="138">
      <c r="A1522" s="13" t="n">
        <v>1516</v>
      </c>
      <c r="B1522" s="14" t="n">
        <v>46266</v>
      </c>
      <c r="C1522" s="15" t="n">
        <v>240</v>
      </c>
      <c r="D1522" s="21" t="n">
        <v>10020246</v>
      </c>
      <c r="E1522" s="28">
        <f>IFERROR(VLOOKUP(D1522,'أرصدة المخزن'!$A:$E,3,0),"")</f>
        <v/>
      </c>
      <c r="F1522" s="28">
        <f>IFERROR(VLOOKUP(D1522,'أرصدة المخزن'!$A:$H,4,0),"")</f>
        <v/>
      </c>
      <c r="G1522" s="13" t="n">
        <v>2</v>
      </c>
      <c r="H1522" s="102" t="inlineStr">
        <is>
          <t>إضافة</t>
        </is>
      </c>
      <c r="I1522" s="13" t="inlineStr">
        <is>
          <t>وارد لاين مشتريات</t>
        </is>
      </c>
    </row>
    <row r="1523" ht="17.4" customHeight="1" s="138">
      <c r="A1523" s="13" t="n">
        <v>1517</v>
      </c>
      <c r="B1523" s="14" t="n">
        <v>46266</v>
      </c>
      <c r="C1523" s="15" t="n">
        <v>240</v>
      </c>
      <c r="D1523" s="21" t="n">
        <v>10020232</v>
      </c>
      <c r="E1523" s="28">
        <f>IFERROR(VLOOKUP(D1523,'أرصدة المخزن'!$A:$E,3,0),"")</f>
        <v/>
      </c>
      <c r="F1523" s="28">
        <f>IFERROR(VLOOKUP(D1523,'أرصدة المخزن'!$A:$H,4,0),"")</f>
        <v/>
      </c>
      <c r="G1523" s="13" t="n">
        <v>8</v>
      </c>
      <c r="H1523" s="102" t="inlineStr">
        <is>
          <t>إضافة</t>
        </is>
      </c>
      <c r="I1523" s="13" t="inlineStr">
        <is>
          <t>وارد لاين مشتريات</t>
        </is>
      </c>
    </row>
    <row r="1524" ht="17.4" customHeight="1" s="138">
      <c r="A1524" s="13" t="n">
        <v>1518</v>
      </c>
      <c r="B1524" s="14" t="n">
        <v>46268</v>
      </c>
      <c r="C1524" s="15" t="n">
        <v>241</v>
      </c>
      <c r="D1524" s="21" t="n">
        <v>10010036</v>
      </c>
      <c r="E1524" s="28">
        <f>IFERROR(VLOOKUP(D1524,'أرصدة المخزن'!$A:$E,3,0),"")</f>
        <v/>
      </c>
      <c r="F1524" s="28">
        <f>IFERROR(VLOOKUP(D1524,'أرصدة المخزن'!$A:$H,4,0),"")</f>
        <v/>
      </c>
      <c r="G1524" s="13" t="n">
        <v>1</v>
      </c>
      <c r="H1524" s="102" t="inlineStr">
        <is>
          <t>إضافة</t>
        </is>
      </c>
      <c r="I1524" s="13" t="inlineStr">
        <is>
          <t>وارد ذا كالم مشتريات</t>
        </is>
      </c>
    </row>
    <row r="1525" ht="17.4" customHeight="1" s="138">
      <c r="A1525" s="13" t="n">
        <v>1519</v>
      </c>
      <c r="B1525" s="14" t="n">
        <v>46268</v>
      </c>
      <c r="C1525" s="15" t="n">
        <v>242</v>
      </c>
      <c r="D1525" s="21" t="n">
        <v>10020048</v>
      </c>
      <c r="E1525" s="28">
        <f>IFERROR(VLOOKUP(D1525,'أرصدة المخزن'!$A:$E,3,0),"")</f>
        <v/>
      </c>
      <c r="F1525" s="28">
        <f>IFERROR(VLOOKUP(D1525,'أرصدة المخزن'!$A:$H,4,0),"")</f>
        <v/>
      </c>
      <c r="G1525" s="13" t="n">
        <v>2</v>
      </c>
      <c r="H1525" s="102" t="inlineStr">
        <is>
          <t>إضافة</t>
        </is>
      </c>
      <c r="I1525" s="13" t="inlineStr">
        <is>
          <t>وارد لاين مشتريات</t>
        </is>
      </c>
    </row>
    <row r="1526" ht="17.4" customHeight="1" s="138">
      <c r="A1526" s="13" t="n">
        <v>1520</v>
      </c>
      <c r="B1526" s="14" t="n">
        <v>46268</v>
      </c>
      <c r="C1526" s="15" t="n">
        <v>242</v>
      </c>
      <c r="D1526" s="21" t="n">
        <v>10020047</v>
      </c>
      <c r="E1526" s="28">
        <f>IFERROR(VLOOKUP(D1526,'أرصدة المخزن'!$A:$E,3,0),"")</f>
        <v/>
      </c>
      <c r="F1526" s="28">
        <f>IFERROR(VLOOKUP(D1526,'أرصدة المخزن'!$A:$H,4,0),"")</f>
        <v/>
      </c>
      <c r="G1526" s="13" t="n">
        <v>2</v>
      </c>
      <c r="H1526" s="102" t="inlineStr">
        <is>
          <t>إضافة</t>
        </is>
      </c>
      <c r="I1526" s="13" t="inlineStr">
        <is>
          <t>وارد لاين مشتريات</t>
        </is>
      </c>
    </row>
    <row r="1527" ht="17.4" customHeight="1" s="138">
      <c r="A1527" s="13" t="n">
        <v>1521</v>
      </c>
      <c r="B1527" s="14" t="n">
        <v>46268</v>
      </c>
      <c r="C1527" s="15" t="n">
        <v>242</v>
      </c>
      <c r="D1527" s="21" t="n">
        <v>10020028</v>
      </c>
      <c r="E1527" s="28">
        <f>IFERROR(VLOOKUP(D1527,'أرصدة المخزن'!$A:$E,3,0),"")</f>
        <v/>
      </c>
      <c r="F1527" s="28">
        <f>IFERROR(VLOOKUP(D1527,'أرصدة المخزن'!$A:$H,4,0),"")</f>
        <v/>
      </c>
      <c r="G1527" s="13" t="n">
        <v>5</v>
      </c>
      <c r="H1527" s="102" t="inlineStr">
        <is>
          <t>إضافة</t>
        </is>
      </c>
      <c r="I1527" s="13" t="inlineStr">
        <is>
          <t>وارد لاين مشتريات</t>
        </is>
      </c>
    </row>
    <row r="1528" ht="17.4" customHeight="1" s="138">
      <c r="A1528" s="13" t="n">
        <v>1522</v>
      </c>
      <c r="B1528" s="14" t="n">
        <v>46268</v>
      </c>
      <c r="C1528" s="15" t="n">
        <v>242</v>
      </c>
      <c r="D1528" s="21" t="n">
        <v>10020038</v>
      </c>
      <c r="E1528" s="28">
        <f>IFERROR(VLOOKUP(D1528,'أرصدة المخزن'!$A:$E,3,0),"")</f>
        <v/>
      </c>
      <c r="F1528" s="28">
        <f>IFERROR(VLOOKUP(D1528,'أرصدة المخزن'!$A:$H,4,0),"")</f>
        <v/>
      </c>
      <c r="G1528" s="13" t="n">
        <v>2</v>
      </c>
      <c r="H1528" s="102" t="inlineStr">
        <is>
          <t>إضافة</t>
        </is>
      </c>
      <c r="I1528" s="13" t="inlineStr">
        <is>
          <t>وارد لاين مشتريات</t>
        </is>
      </c>
    </row>
    <row r="1529" ht="17.4" customHeight="1" s="138">
      <c r="A1529" s="13" t="n">
        <v>1523</v>
      </c>
      <c r="B1529" s="14" t="n">
        <v>46268</v>
      </c>
      <c r="C1529" s="15" t="n">
        <v>242</v>
      </c>
      <c r="D1529" s="21" t="n">
        <v>10020004</v>
      </c>
      <c r="E1529" s="28">
        <f>IFERROR(VLOOKUP(D1529,'أرصدة المخزن'!$A:$E,3,0),"")</f>
        <v/>
      </c>
      <c r="F1529" s="28">
        <f>IFERROR(VLOOKUP(D1529,'أرصدة المخزن'!$A:$H,4,0),"")</f>
        <v/>
      </c>
      <c r="G1529" s="13" t="n">
        <v>2</v>
      </c>
      <c r="H1529" s="102" t="inlineStr">
        <is>
          <t>إضافة</t>
        </is>
      </c>
      <c r="I1529" s="13" t="inlineStr">
        <is>
          <t>وارد لاين مشتريات</t>
        </is>
      </c>
    </row>
    <row r="1530" ht="17.4" customHeight="1" s="138">
      <c r="A1530" s="13" t="n">
        <v>1524</v>
      </c>
      <c r="B1530" s="14" t="n">
        <v>46268</v>
      </c>
      <c r="C1530" s="15" t="n">
        <v>242</v>
      </c>
      <c r="D1530" s="21" t="n">
        <v>10020007</v>
      </c>
      <c r="E1530" s="28">
        <f>IFERROR(VLOOKUP(D1530,'أرصدة المخزن'!$A:$E,3,0),"")</f>
        <v/>
      </c>
      <c r="F1530" s="28">
        <f>IFERROR(VLOOKUP(D1530,'أرصدة المخزن'!$A:$H,4,0),"")</f>
        <v/>
      </c>
      <c r="G1530" s="13" t="n">
        <v>2</v>
      </c>
      <c r="H1530" s="102" t="inlineStr">
        <is>
          <t>إضافة</t>
        </is>
      </c>
      <c r="I1530" s="13" t="inlineStr">
        <is>
          <t>وارد لاين مشتريات</t>
        </is>
      </c>
    </row>
    <row r="1531" ht="17.4" customHeight="1" s="138">
      <c r="A1531" s="13" t="n">
        <v>1525</v>
      </c>
      <c r="B1531" s="14" t="n">
        <v>46268</v>
      </c>
      <c r="C1531" s="15" t="n">
        <v>242</v>
      </c>
      <c r="D1531" s="21" t="n">
        <v>10020070</v>
      </c>
      <c r="E1531" s="28">
        <f>IFERROR(VLOOKUP(D1531,'أرصدة المخزن'!$A:$E,3,0),"")</f>
        <v/>
      </c>
      <c r="F1531" s="28">
        <f>IFERROR(VLOOKUP(D1531,'أرصدة المخزن'!$A:$H,4,0),"")</f>
        <v/>
      </c>
      <c r="G1531" s="13" t="n">
        <v>1</v>
      </c>
      <c r="H1531" s="102" t="inlineStr">
        <is>
          <t>إضافة</t>
        </is>
      </c>
      <c r="I1531" s="13" t="inlineStr">
        <is>
          <t>وارد لاين مشتريات</t>
        </is>
      </c>
    </row>
    <row r="1532" ht="17.4" customHeight="1" s="138">
      <c r="A1532" s="13" t="n">
        <v>1526</v>
      </c>
      <c r="B1532" s="14" t="n">
        <v>46268</v>
      </c>
      <c r="C1532" s="15" t="n">
        <v>243</v>
      </c>
      <c r="D1532" s="21" t="n">
        <v>10020023</v>
      </c>
      <c r="E1532" s="28">
        <f>IFERROR(VLOOKUP(D1532,'أرصدة المخزن'!$A:$E,3,0),"")</f>
        <v/>
      </c>
      <c r="F1532" s="28">
        <f>IFERROR(VLOOKUP(D1532,'أرصدة المخزن'!$A:$H,4,0),"")</f>
        <v/>
      </c>
      <c r="G1532" s="13" t="n">
        <v>1</v>
      </c>
      <c r="H1532" s="102" t="inlineStr">
        <is>
          <t>إضافة</t>
        </is>
      </c>
      <c r="I1532" s="13" t="inlineStr">
        <is>
          <t>وارد لاين مشتريات</t>
        </is>
      </c>
    </row>
    <row r="1533" ht="17.4" customHeight="1" s="138">
      <c r="A1533" s="13" t="n">
        <v>1527</v>
      </c>
      <c r="B1533" s="14" t="n">
        <v>46268</v>
      </c>
      <c r="C1533" s="15" t="n">
        <v>243</v>
      </c>
      <c r="D1533" s="21" t="n">
        <v>10090003</v>
      </c>
      <c r="E1533" s="28">
        <f>IFERROR(VLOOKUP(D1533,'أرصدة المخزن'!$A:$E,3,0),"")</f>
        <v/>
      </c>
      <c r="F1533" s="28">
        <f>IFERROR(VLOOKUP(D1533,'أرصدة المخزن'!$A:$H,4,0),"")</f>
        <v/>
      </c>
      <c r="G1533" s="13" t="n">
        <v>1</v>
      </c>
      <c r="H1533" s="102" t="inlineStr">
        <is>
          <t>إضافة</t>
        </is>
      </c>
      <c r="I1533" s="13" t="inlineStr">
        <is>
          <t>وارد لاين مشتريات</t>
        </is>
      </c>
    </row>
    <row r="1534" ht="17.4" customHeight="1" s="138">
      <c r="A1534" s="13" t="n">
        <v>1528</v>
      </c>
      <c r="B1534" s="14" t="n">
        <v>46268</v>
      </c>
      <c r="C1534" s="15" t="n">
        <v>243</v>
      </c>
      <c r="D1534" s="21" t="n">
        <v>10090002</v>
      </c>
      <c r="E1534" s="28">
        <f>IFERROR(VLOOKUP(D1534,'أرصدة المخزن'!$A:$E,3,0),"")</f>
        <v/>
      </c>
      <c r="F1534" s="28">
        <f>IFERROR(VLOOKUP(D1534,'أرصدة المخزن'!$A:$H,4,0),"")</f>
        <v/>
      </c>
      <c r="G1534" s="13" t="n">
        <v>1</v>
      </c>
      <c r="H1534" s="102" t="inlineStr">
        <is>
          <t>إضافة</t>
        </is>
      </c>
      <c r="I1534" s="13" t="inlineStr">
        <is>
          <t>وارد لاين مشتريات</t>
        </is>
      </c>
    </row>
    <row r="1535" ht="17.4" customHeight="1" s="138">
      <c r="A1535" s="13" t="n">
        <v>1529</v>
      </c>
      <c r="B1535" s="14" t="n">
        <v>46270</v>
      </c>
      <c r="C1535" s="15" t="n">
        <v>244</v>
      </c>
      <c r="D1535" s="21" t="n">
        <v>10020092</v>
      </c>
      <c r="E1535" s="28">
        <f>IFERROR(VLOOKUP(D1535,'أرصدة المخزن'!$A:$E,3,0),"")</f>
        <v/>
      </c>
      <c r="F1535" s="28">
        <f>IFERROR(VLOOKUP(D1535,'أرصدة المخزن'!$A:$H,4,0),"")</f>
        <v/>
      </c>
      <c r="G1535" s="13" t="n">
        <v>10</v>
      </c>
      <c r="H1535" s="102" t="inlineStr">
        <is>
          <t>إضافة</t>
        </is>
      </c>
      <c r="I1535" s="13" t="inlineStr">
        <is>
          <t>وارد لاين مشتريات</t>
        </is>
      </c>
    </row>
    <row r="1536" ht="17.4" customHeight="1" s="138">
      <c r="A1536" s="13" t="n">
        <v>1530</v>
      </c>
      <c r="B1536" s="14" t="n">
        <v>46270</v>
      </c>
      <c r="C1536" s="15" t="n">
        <v>244</v>
      </c>
      <c r="D1536" s="21" t="n">
        <v>10020093</v>
      </c>
      <c r="E1536" s="28">
        <f>IFERROR(VLOOKUP(D1536,'أرصدة المخزن'!$A:$E,3,0),"")</f>
        <v/>
      </c>
      <c r="F1536" s="28">
        <f>IFERROR(VLOOKUP(D1536,'أرصدة المخزن'!$A:$H,4,0),"")</f>
        <v/>
      </c>
      <c r="G1536" s="13" t="n">
        <v>5</v>
      </c>
      <c r="H1536" s="102" t="inlineStr">
        <is>
          <t>إضافة</t>
        </is>
      </c>
      <c r="I1536" s="13" t="inlineStr">
        <is>
          <t>وارد لاين مشتريات</t>
        </is>
      </c>
    </row>
    <row r="1537" ht="17.4" customHeight="1" s="138">
      <c r="A1537" s="13" t="n">
        <v>1531</v>
      </c>
      <c r="B1537" s="14" t="n">
        <v>46270</v>
      </c>
      <c r="C1537" s="15" t="n">
        <v>244</v>
      </c>
      <c r="D1537" s="21" t="n">
        <v>10020110</v>
      </c>
      <c r="E1537" s="28">
        <f>IFERROR(VLOOKUP(D1537,'أرصدة المخزن'!$A:$E,3,0),"")</f>
        <v/>
      </c>
      <c r="F1537" s="28">
        <f>IFERROR(VLOOKUP(D1537,'أرصدة المخزن'!$A:$H,4,0),"")</f>
        <v/>
      </c>
      <c r="G1537" s="13" t="n">
        <v>3</v>
      </c>
      <c r="H1537" s="102" t="inlineStr">
        <is>
          <t>إضافة</t>
        </is>
      </c>
      <c r="I1537" s="13" t="inlineStr">
        <is>
          <t>وارد لاين مشتريات</t>
        </is>
      </c>
    </row>
    <row r="1538" ht="17.4" customHeight="1" s="138">
      <c r="A1538" s="13" t="n">
        <v>1532</v>
      </c>
      <c r="B1538" s="14" t="n">
        <v>46270</v>
      </c>
      <c r="C1538" s="15" t="n">
        <v>244</v>
      </c>
      <c r="D1538" s="21" t="n">
        <v>10020104</v>
      </c>
      <c r="E1538" s="28">
        <f>IFERROR(VLOOKUP(D1538,'أرصدة المخزن'!$A:$E,3,0),"")</f>
        <v/>
      </c>
      <c r="F1538" s="28">
        <f>IFERROR(VLOOKUP(D1538,'أرصدة المخزن'!$A:$H,4,0),"")</f>
        <v/>
      </c>
      <c r="G1538" s="13" t="n">
        <v>3</v>
      </c>
      <c r="H1538" s="102" t="inlineStr">
        <is>
          <t>إضافة</t>
        </is>
      </c>
      <c r="I1538" s="13" t="inlineStr">
        <is>
          <t>وارد لاين مشتريات</t>
        </is>
      </c>
    </row>
    <row r="1539" ht="17.4" customHeight="1" s="138">
      <c r="A1539" s="13" t="n">
        <v>1533</v>
      </c>
      <c r="B1539" s="14" t="n">
        <v>46270</v>
      </c>
      <c r="C1539" s="15" t="n">
        <v>244</v>
      </c>
      <c r="D1539" s="21" t="n">
        <v>10020122</v>
      </c>
      <c r="E1539" s="28">
        <f>IFERROR(VLOOKUP(D1539,'أرصدة المخزن'!$A:$E,3,0),"")</f>
        <v/>
      </c>
      <c r="F1539" s="28">
        <f>IFERROR(VLOOKUP(D1539,'أرصدة المخزن'!$A:$H,4,0),"")</f>
        <v/>
      </c>
      <c r="G1539" s="13" t="n">
        <v>3</v>
      </c>
      <c r="H1539" s="102" t="inlineStr">
        <is>
          <t>إضافة</t>
        </is>
      </c>
      <c r="I1539" s="13" t="inlineStr">
        <is>
          <t>وارد لاين مشتريات</t>
        </is>
      </c>
    </row>
    <row r="1540" ht="17.4" customHeight="1" s="138">
      <c r="A1540" s="13" t="n">
        <v>1534</v>
      </c>
      <c r="B1540" s="14" t="n">
        <v>46270</v>
      </c>
      <c r="C1540" s="15" t="n">
        <v>244</v>
      </c>
      <c r="D1540" s="21" t="n">
        <v>10020237</v>
      </c>
      <c r="E1540" s="28">
        <f>IFERROR(VLOOKUP(D1540,'أرصدة المخزن'!$A:$E,3,0),"")</f>
        <v/>
      </c>
      <c r="F1540" s="28">
        <f>IFERROR(VLOOKUP(D1540,'أرصدة المخزن'!$A:$H,4,0),"")</f>
        <v/>
      </c>
      <c r="G1540" s="13" t="n">
        <v>5</v>
      </c>
      <c r="H1540" s="102" t="inlineStr">
        <is>
          <t>إضافة</t>
        </is>
      </c>
      <c r="I1540" s="13" t="inlineStr">
        <is>
          <t>وارد لاين مشتريات</t>
        </is>
      </c>
    </row>
    <row r="1541" ht="17.4" customHeight="1" s="138">
      <c r="A1541" s="13" t="n">
        <v>1535</v>
      </c>
      <c r="B1541" s="14" t="n">
        <v>46270</v>
      </c>
      <c r="C1541" s="15" t="n">
        <v>244</v>
      </c>
      <c r="D1541" s="21" t="n">
        <v>10020071</v>
      </c>
      <c r="E1541" s="28">
        <f>IFERROR(VLOOKUP(D1541,'أرصدة المخزن'!$A:$E,3,0),"")</f>
        <v/>
      </c>
      <c r="F1541" s="28">
        <f>IFERROR(VLOOKUP(D1541,'أرصدة المخزن'!$A:$H,4,0),"")</f>
        <v/>
      </c>
      <c r="G1541" s="13" t="n">
        <v>1</v>
      </c>
      <c r="H1541" s="102" t="inlineStr">
        <is>
          <t>إضافة</t>
        </is>
      </c>
      <c r="I1541" s="13" t="inlineStr">
        <is>
          <t>وارد لاين مشتريات</t>
        </is>
      </c>
    </row>
    <row r="1542" ht="17.4" customHeight="1" s="138">
      <c r="A1542" s="13" t="n">
        <v>1536</v>
      </c>
      <c r="B1542" s="14" t="n">
        <v>46270</v>
      </c>
      <c r="C1542" s="15" t="n">
        <v>245</v>
      </c>
      <c r="D1542" s="21" t="n">
        <v>10170063</v>
      </c>
      <c r="E1542" s="28">
        <f>IFERROR(VLOOKUP(D1542,'أرصدة المخزن'!$A:$E,3,0),"")</f>
        <v/>
      </c>
      <c r="F1542" s="28">
        <f>IFERROR(VLOOKUP(D1542,'أرصدة المخزن'!$A:$H,4,0),"")</f>
        <v/>
      </c>
      <c r="G1542" s="13" t="n">
        <v>1</v>
      </c>
      <c r="H1542" s="102" t="inlineStr">
        <is>
          <t>إضافة</t>
        </is>
      </c>
      <c r="I1542" s="13" t="inlineStr">
        <is>
          <t>وارد لاين مشتريات</t>
        </is>
      </c>
    </row>
    <row r="1543" ht="18" customHeight="1" s="138">
      <c r="A1543" s="13" t="n">
        <v>1537</v>
      </c>
      <c r="B1543" s="14" t="n">
        <v>46270</v>
      </c>
      <c r="C1543" s="15" t="n">
        <v>245</v>
      </c>
      <c r="D1543" s="19" t="n">
        <v>10020082</v>
      </c>
      <c r="E1543" s="28">
        <f>IFERROR(VLOOKUP(D1543,'أرصدة المخزن'!$A:$E,3,0),"")</f>
        <v/>
      </c>
      <c r="F1543" s="28">
        <f>IFERROR(VLOOKUP(D1543,'أرصدة المخزن'!$A:$H,4,0),"")</f>
        <v/>
      </c>
      <c r="G1543" s="13" t="n">
        <v>1</v>
      </c>
      <c r="H1543" s="102" t="inlineStr">
        <is>
          <t>إضافة</t>
        </is>
      </c>
      <c r="I1543" s="13" t="inlineStr">
        <is>
          <t>وارد لاين مشتريات</t>
        </is>
      </c>
    </row>
    <row r="1544" ht="17.4" customHeight="1" s="138">
      <c r="A1544" s="13" t="n">
        <v>1538</v>
      </c>
      <c r="B1544" s="14" t="n">
        <v>46270</v>
      </c>
      <c r="C1544" s="15" t="n">
        <v>245</v>
      </c>
      <c r="D1544" s="21" t="n">
        <v>10020113</v>
      </c>
      <c r="E1544" s="28">
        <f>IFERROR(VLOOKUP(D1544,'أرصدة المخزن'!$A:$E,3,0),"")</f>
        <v/>
      </c>
      <c r="F1544" s="28">
        <f>IFERROR(VLOOKUP(D1544,'أرصدة المخزن'!$A:$H,4,0),"")</f>
        <v/>
      </c>
      <c r="G1544" s="13" t="n">
        <v>2</v>
      </c>
      <c r="H1544" s="102" t="inlineStr">
        <is>
          <t>إضافة</t>
        </is>
      </c>
      <c r="I1544" s="13" t="inlineStr">
        <is>
          <t>وارد لاين مشتريات</t>
        </is>
      </c>
    </row>
    <row r="1545" ht="18" customHeight="1" s="138">
      <c r="A1545" s="13" t="n">
        <v>1539</v>
      </c>
      <c r="B1545" s="14" t="n">
        <v>46270</v>
      </c>
      <c r="C1545" s="15" t="n">
        <v>245</v>
      </c>
      <c r="D1545" s="19" t="n">
        <v>10020147</v>
      </c>
      <c r="E1545" s="28">
        <f>IFERROR(VLOOKUP(D1545,'أرصدة المخزن'!$A:$E,3,0),"")</f>
        <v/>
      </c>
      <c r="F1545" s="28">
        <f>IFERROR(VLOOKUP(D1545,'أرصدة المخزن'!$A:$H,4,0),"")</f>
        <v/>
      </c>
      <c r="G1545" s="13" t="n">
        <v>1</v>
      </c>
      <c r="H1545" s="102" t="inlineStr">
        <is>
          <t>إضافة</t>
        </is>
      </c>
      <c r="I1545" s="13" t="inlineStr">
        <is>
          <t>وارد لاين مشتريات</t>
        </is>
      </c>
    </row>
    <row r="1546" ht="17.4" customHeight="1" s="138">
      <c r="A1546" s="13" t="n">
        <v>1540</v>
      </c>
      <c r="B1546" s="14" t="n">
        <v>46270</v>
      </c>
      <c r="C1546" s="15" t="n">
        <v>245</v>
      </c>
      <c r="D1546" s="21" t="n">
        <v>10020026</v>
      </c>
      <c r="E1546" s="28">
        <f>IFERROR(VLOOKUP(D1546,'أرصدة المخزن'!$A:$E,3,0),"")</f>
        <v/>
      </c>
      <c r="F1546" s="28">
        <f>IFERROR(VLOOKUP(D1546,'أرصدة المخزن'!$A:$H,4,0),"")</f>
        <v/>
      </c>
      <c r="G1546" s="13" t="n">
        <v>1</v>
      </c>
      <c r="H1546" s="102" t="inlineStr">
        <is>
          <t>إضافة</t>
        </is>
      </c>
      <c r="I1546" s="13" t="inlineStr">
        <is>
          <t>وارد لاين مشتريات</t>
        </is>
      </c>
    </row>
    <row r="1547" ht="18" customHeight="1" s="138">
      <c r="A1547" s="13" t="n">
        <v>1541</v>
      </c>
      <c r="B1547" s="14" t="n">
        <v>46270</v>
      </c>
      <c r="C1547" s="15" t="n">
        <v>245</v>
      </c>
      <c r="D1547" s="19" t="n">
        <v>10020078</v>
      </c>
      <c r="E1547" s="28">
        <f>IFERROR(VLOOKUP(D1547,'أرصدة المخزن'!$A:$E,3,0),"")</f>
        <v/>
      </c>
      <c r="F1547" s="28">
        <f>IFERROR(VLOOKUP(D1547,'أرصدة المخزن'!$A:$H,4,0),"")</f>
        <v/>
      </c>
      <c r="G1547" s="13" t="n">
        <v>1</v>
      </c>
      <c r="H1547" s="102" t="inlineStr">
        <is>
          <t>إضافة</t>
        </is>
      </c>
      <c r="I1547" s="13" t="inlineStr">
        <is>
          <t>وارد لاين مشتريات</t>
        </is>
      </c>
    </row>
    <row r="1548" ht="18" customHeight="1" s="138">
      <c r="A1548" s="13" t="n">
        <v>1542</v>
      </c>
      <c r="B1548" s="14" t="n">
        <v>46270</v>
      </c>
      <c r="C1548" s="15" t="n">
        <v>246</v>
      </c>
      <c r="D1548" s="19" t="n">
        <v>10010197</v>
      </c>
      <c r="E1548" s="28">
        <f>IFERROR(VLOOKUP(D1548,'أرصدة المخزن'!$A:$E,3,0),"")</f>
        <v/>
      </c>
      <c r="F1548" s="28">
        <f>IFERROR(VLOOKUP(D1548,'أرصدة المخزن'!$A:$H,4,0),"")</f>
        <v/>
      </c>
      <c r="G1548" s="13" t="n">
        <v>1</v>
      </c>
      <c r="H1548" s="102" t="inlineStr">
        <is>
          <t>إضافة</t>
        </is>
      </c>
      <c r="I1548" s="13" t="inlineStr">
        <is>
          <t>وارد برايم مشتريات</t>
        </is>
      </c>
    </row>
    <row r="1549" ht="18" customHeight="1" s="138">
      <c r="A1549" s="13" t="n">
        <v>1543</v>
      </c>
      <c r="B1549" s="14" t="n">
        <v>46270</v>
      </c>
      <c r="C1549" s="15" t="n">
        <v>246</v>
      </c>
      <c r="D1549" s="19" t="n">
        <v>10010015</v>
      </c>
      <c r="E1549" s="28">
        <f>IFERROR(VLOOKUP(D1549,'أرصدة المخزن'!$A:$E,3,0),"")</f>
        <v/>
      </c>
      <c r="F1549" s="28">
        <f>IFERROR(VLOOKUP(D1549,'أرصدة المخزن'!$A:$H,4,0),"")</f>
        <v/>
      </c>
      <c r="G1549" s="13" t="n">
        <v>6</v>
      </c>
      <c r="H1549" s="102" t="inlineStr">
        <is>
          <t>إضافة</t>
        </is>
      </c>
      <c r="I1549" s="13" t="inlineStr">
        <is>
          <t xml:space="preserve"> وارد لاين المسطحات المائية</t>
        </is>
      </c>
    </row>
    <row r="1550" ht="17.4" customHeight="1" s="138">
      <c r="A1550" s="13" t="n">
        <v>1544</v>
      </c>
      <c r="B1550" s="14" t="n">
        <v>46270</v>
      </c>
      <c r="C1550" s="15" t="n">
        <v>247</v>
      </c>
      <c r="D1550" s="21" t="n">
        <v>10010109</v>
      </c>
      <c r="E1550" s="28">
        <f>IFERROR(VLOOKUP(D1550,'أرصدة المخزن'!$A:$E,3,0),"")</f>
        <v/>
      </c>
      <c r="F1550" s="28">
        <f>IFERROR(VLOOKUP(D1550,'أرصدة المخزن'!$A:$H,4,0),"")</f>
        <v/>
      </c>
      <c r="G1550" s="13" t="n">
        <v>10</v>
      </c>
      <c r="H1550" s="102" t="inlineStr">
        <is>
          <t>إضافة</t>
        </is>
      </c>
      <c r="I1550" s="13" t="inlineStr">
        <is>
          <t>وار د شركة لوتس</t>
        </is>
      </c>
    </row>
    <row r="1551" ht="17.4" customHeight="1" s="138">
      <c r="A1551" s="13" t="n">
        <v>1545</v>
      </c>
      <c r="B1551" s="14" t="n">
        <v>46271</v>
      </c>
      <c r="C1551" s="15" t="n">
        <v>248</v>
      </c>
      <c r="D1551" s="21" t="n">
        <v>10040009</v>
      </c>
      <c r="E1551" s="28">
        <f>IFERROR(VLOOKUP(D1551,'أرصدة المخزن'!$A:$E,3,0),"")</f>
        <v/>
      </c>
      <c r="F1551" s="28">
        <f>IFERROR(VLOOKUP(D1551,'أرصدة المخزن'!$A:$H,4,0),"")</f>
        <v/>
      </c>
      <c r="G1551" s="13" t="n">
        <v>16</v>
      </c>
      <c r="H1551" s="102" t="inlineStr">
        <is>
          <t>إضافة</t>
        </is>
      </c>
      <c r="I1551" s="13" t="inlineStr">
        <is>
          <t xml:space="preserve"> وارد لاين المسطحات المائية</t>
        </is>
      </c>
    </row>
    <row r="1552" ht="18" customHeight="1" s="138">
      <c r="A1552" s="13" t="n">
        <v>1546</v>
      </c>
      <c r="B1552" s="14" t="n">
        <v>46271</v>
      </c>
      <c r="C1552" s="15" t="n">
        <v>248</v>
      </c>
      <c r="D1552" s="19" t="n">
        <v>10040013</v>
      </c>
      <c r="E1552" s="28">
        <f>IFERROR(VLOOKUP(D1552,'أرصدة المخزن'!$A:$E,3,0),"")</f>
        <v/>
      </c>
      <c r="F1552" s="28">
        <f>IFERROR(VLOOKUP(D1552,'أرصدة المخزن'!$A:$H,4,0),"")</f>
        <v/>
      </c>
      <c r="G1552" s="13" t="n">
        <v>2</v>
      </c>
      <c r="H1552" s="102" t="inlineStr">
        <is>
          <t>إضافة</t>
        </is>
      </c>
      <c r="I1552" s="13" t="inlineStr">
        <is>
          <t xml:space="preserve"> وارد لاين المسطحات المائية</t>
        </is>
      </c>
    </row>
    <row r="1553" ht="17.4" customHeight="1" s="138">
      <c r="A1553" s="13" t="n">
        <v>1547</v>
      </c>
      <c r="B1553" s="14" t="n">
        <v>46271</v>
      </c>
      <c r="C1553" s="15" t="n">
        <v>248</v>
      </c>
      <c r="D1553" s="21" t="n">
        <v>10040008</v>
      </c>
      <c r="E1553" s="28">
        <f>IFERROR(VLOOKUP(D1553,'أرصدة المخزن'!$A:$E,3,0),"")</f>
        <v/>
      </c>
      <c r="F1553" s="28">
        <f>IFERROR(VLOOKUP(D1553,'أرصدة المخزن'!$A:$H,4,0),"")</f>
        <v/>
      </c>
      <c r="G1553" s="13" t="n">
        <v>32</v>
      </c>
      <c r="H1553" s="102" t="inlineStr">
        <is>
          <t>إضافة</t>
        </is>
      </c>
      <c r="I1553" s="13" t="inlineStr">
        <is>
          <t xml:space="preserve"> وارد لاين المسطحات المائية</t>
        </is>
      </c>
    </row>
    <row r="1554" ht="17.4" customHeight="1" s="138">
      <c r="A1554" s="13" t="n">
        <v>1548</v>
      </c>
      <c r="B1554" s="14" t="n">
        <v>46273</v>
      </c>
      <c r="C1554" s="15" t="n">
        <v>249</v>
      </c>
      <c r="D1554" s="21" t="n">
        <v>10070012</v>
      </c>
      <c r="E1554" s="28">
        <f>IFERROR(VLOOKUP(D1554,'أرصدة المخزن'!$A:$E,3,0),"")</f>
        <v/>
      </c>
      <c r="F1554" s="28">
        <f>IFERROR(VLOOKUP(D1554,'أرصدة المخزن'!$A:$H,4,0),"")</f>
        <v/>
      </c>
      <c r="G1554" s="13" t="n">
        <v>1</v>
      </c>
      <c r="H1554" s="102" t="inlineStr">
        <is>
          <t>إضافة</t>
        </is>
      </c>
      <c r="I1554" s="13" t="inlineStr">
        <is>
          <t>تم التوريد يوم 2026/9/2    وارد لاين</t>
        </is>
      </c>
    </row>
    <row r="1555" ht="18" customHeight="1" s="138">
      <c r="A1555" s="13" t="n">
        <v>1549</v>
      </c>
      <c r="B1555" s="14" t="n">
        <v>46273</v>
      </c>
      <c r="C1555" s="15" t="n">
        <v>249</v>
      </c>
      <c r="D1555" s="19" t="n">
        <v>10020194</v>
      </c>
      <c r="E1555" s="28">
        <f>IFERROR(VLOOKUP(D1555,'أرصدة المخزن'!$A:$E,3,0),"")</f>
        <v/>
      </c>
      <c r="F1555" s="28">
        <f>IFERROR(VLOOKUP(D1555,'أرصدة المخزن'!$A:$H,4,0),"")</f>
        <v/>
      </c>
      <c r="G1555" s="13" t="n">
        <v>1</v>
      </c>
      <c r="H1555" s="102" t="inlineStr">
        <is>
          <t>إضافة</t>
        </is>
      </c>
      <c r="I1555" s="13" t="inlineStr">
        <is>
          <t>وارد لاين مشتريات</t>
        </is>
      </c>
    </row>
    <row r="1556" ht="17.4" customHeight="1" s="138">
      <c r="A1556" s="13" t="n">
        <v>1550</v>
      </c>
      <c r="B1556" s="14" t="n">
        <v>46273</v>
      </c>
      <c r="C1556" s="15" t="n">
        <v>249</v>
      </c>
      <c r="D1556" s="21" t="n">
        <v>10010022</v>
      </c>
      <c r="E1556" s="28">
        <f>IFERROR(VLOOKUP(D1556,'أرصدة المخزن'!$A:$E,3,0),"")</f>
        <v/>
      </c>
      <c r="F1556" s="28">
        <f>IFERROR(VLOOKUP(D1556,'أرصدة المخزن'!$A:$H,4,0),"")</f>
        <v/>
      </c>
      <c r="G1556" s="13" t="n">
        <v>1</v>
      </c>
      <c r="H1556" s="102" t="inlineStr">
        <is>
          <t>إضافة</t>
        </is>
      </c>
      <c r="I1556" s="13" t="inlineStr">
        <is>
          <t>وارد لاين مشتريات</t>
        </is>
      </c>
    </row>
    <row r="1557" ht="17.4" customHeight="1" s="138">
      <c r="A1557" s="13" t="n">
        <v>1551</v>
      </c>
      <c r="B1557" s="14" t="n">
        <v>46273</v>
      </c>
      <c r="C1557" s="15" t="n">
        <v>249</v>
      </c>
      <c r="D1557" s="21" t="n">
        <v>10010152</v>
      </c>
      <c r="E1557" s="28">
        <f>IFERROR(VLOOKUP(D1557,'أرصدة المخزن'!$A:$E,3,0),"")</f>
        <v/>
      </c>
      <c r="F1557" s="28">
        <f>IFERROR(VLOOKUP(D1557,'أرصدة المخزن'!$A:$H,4,0),"")</f>
        <v/>
      </c>
      <c r="G1557" s="13" t="n">
        <v>1</v>
      </c>
      <c r="H1557" s="102" t="inlineStr">
        <is>
          <t>إضافة</t>
        </is>
      </c>
      <c r="I1557" s="13" t="inlineStr">
        <is>
          <t>وارد لاين مشتريات</t>
        </is>
      </c>
    </row>
    <row r="1558" ht="17.4" customHeight="1" s="138">
      <c r="A1558" s="13" t="n">
        <v>1552</v>
      </c>
      <c r="B1558" s="14" t="n">
        <v>46273</v>
      </c>
      <c r="C1558" s="15" t="n">
        <v>249</v>
      </c>
      <c r="D1558" s="21" t="n">
        <v>10010101</v>
      </c>
      <c r="E1558" s="28">
        <f>IFERROR(VLOOKUP(D1558,'أرصدة المخزن'!$A:$E,3,0),"")</f>
        <v/>
      </c>
      <c r="F1558" s="28">
        <f>IFERROR(VLOOKUP(D1558,'أرصدة المخزن'!$A:$H,4,0),"")</f>
        <v/>
      </c>
      <c r="G1558" s="13" t="n">
        <v>4</v>
      </c>
      <c r="H1558" s="102" t="inlineStr">
        <is>
          <t>إضافة</t>
        </is>
      </c>
      <c r="I1558" s="13" t="inlineStr">
        <is>
          <t>وارد لاين مشتريات</t>
        </is>
      </c>
    </row>
    <row r="1559" ht="17.4" customHeight="1" s="138">
      <c r="A1559" s="13" t="n">
        <v>1553</v>
      </c>
      <c r="B1559" s="14" t="n">
        <v>46273</v>
      </c>
      <c r="C1559" s="15" t="n">
        <v>249</v>
      </c>
      <c r="D1559" s="21" t="n">
        <v>10010113</v>
      </c>
      <c r="E1559" s="28">
        <f>IFERROR(VLOOKUP(D1559,'أرصدة المخزن'!$A:$E,3,0),"")</f>
        <v/>
      </c>
      <c r="F1559" s="28">
        <f>IFERROR(VLOOKUP(D1559,'أرصدة المخزن'!$A:$H,4,0),"")</f>
        <v/>
      </c>
      <c r="G1559" s="13" t="n">
        <v>25</v>
      </c>
      <c r="H1559" s="102" t="inlineStr">
        <is>
          <t>إضافة</t>
        </is>
      </c>
      <c r="I1559" s="13" t="inlineStr">
        <is>
          <t>وارد لاين مشتريات</t>
        </is>
      </c>
    </row>
    <row r="1560" ht="18" customHeight="1" s="138">
      <c r="A1560" s="13" t="n">
        <v>1554</v>
      </c>
      <c r="B1560" s="14" t="n">
        <v>46273</v>
      </c>
      <c r="C1560" s="15" t="n">
        <v>249</v>
      </c>
      <c r="D1560" s="19" t="n">
        <v>10010139</v>
      </c>
      <c r="E1560" s="28">
        <f>IFERROR(VLOOKUP(D1560,'أرصدة المخزن'!$A:$E,3,0),"")</f>
        <v/>
      </c>
      <c r="F1560" s="28">
        <f>IFERROR(VLOOKUP(D1560,'أرصدة المخزن'!$A:$H,4,0),"")</f>
        <v/>
      </c>
      <c r="G1560" s="13" t="n">
        <v>1</v>
      </c>
      <c r="H1560" s="102" t="inlineStr">
        <is>
          <t>إضافة</t>
        </is>
      </c>
      <c r="I1560" s="13" t="inlineStr">
        <is>
          <t>وارد لاين مشتريات</t>
        </is>
      </c>
    </row>
    <row r="1561" ht="18" customHeight="1" s="138">
      <c r="A1561" s="13" t="n">
        <v>1555</v>
      </c>
      <c r="B1561" s="14" t="n">
        <v>46275</v>
      </c>
      <c r="C1561" s="15" t="n">
        <v>250</v>
      </c>
      <c r="D1561" s="19" t="n">
        <v>10020243</v>
      </c>
      <c r="E1561" s="28">
        <f>IFERROR(VLOOKUP(D1561,'أرصدة المخزن'!$A:$E,3,0),"")</f>
        <v/>
      </c>
      <c r="F1561" s="28">
        <f>IFERROR(VLOOKUP(D1561,'أرصدة المخزن'!$A:$H,4,0),"")</f>
        <v/>
      </c>
      <c r="G1561" s="13" t="n">
        <v>4</v>
      </c>
      <c r="H1561" s="102" t="inlineStr">
        <is>
          <t>إضافة</t>
        </is>
      </c>
      <c r="I1561" s="13" t="inlineStr">
        <is>
          <t>وارد شركة برايم</t>
        </is>
      </c>
    </row>
    <row r="1562" ht="18" customHeight="1" s="138">
      <c r="A1562" s="13" t="n">
        <v>1556</v>
      </c>
      <c r="B1562" s="14" t="n">
        <v>46275</v>
      </c>
      <c r="C1562" s="15" t="n">
        <v>251</v>
      </c>
      <c r="D1562" s="19" t="n">
        <v>10020138</v>
      </c>
      <c r="E1562" s="28">
        <f>IFERROR(VLOOKUP(D1562,'أرصدة المخزن'!$A:$E,3,0),"")</f>
        <v/>
      </c>
      <c r="F1562" s="28">
        <f>IFERROR(VLOOKUP(D1562,'أرصدة المخزن'!$A:$H,4,0),"")</f>
        <v/>
      </c>
      <c r="G1562" s="13" t="n">
        <v>1</v>
      </c>
      <c r="H1562" s="102" t="inlineStr">
        <is>
          <t>إضافة</t>
        </is>
      </c>
      <c r="I1562" s="13" t="inlineStr">
        <is>
          <t>وارد ذا كالم مشتريات</t>
        </is>
      </c>
    </row>
    <row r="1563" ht="18" customHeight="1" s="138">
      <c r="A1563" s="13" t="n">
        <v>1557</v>
      </c>
      <c r="B1563" s="14" t="n">
        <v>46275</v>
      </c>
      <c r="C1563" s="15" t="n">
        <v>251</v>
      </c>
      <c r="D1563" s="19" t="n">
        <v>10020197</v>
      </c>
      <c r="E1563" s="28">
        <f>IFERROR(VLOOKUP(D1563,'أرصدة المخزن'!$A:$E,3,0),"")</f>
        <v/>
      </c>
      <c r="F1563" s="28">
        <f>IFERROR(VLOOKUP(D1563,'أرصدة المخزن'!$A:$H,4,0),"")</f>
        <v/>
      </c>
      <c r="G1563" s="13" t="n">
        <v>1</v>
      </c>
      <c r="H1563" s="102" t="inlineStr">
        <is>
          <t>إضافة</t>
        </is>
      </c>
      <c r="I1563" s="13" t="inlineStr">
        <is>
          <t>وارد ذا كالم مشتريات</t>
        </is>
      </c>
    </row>
    <row r="1564" ht="17.4" customHeight="1" s="138">
      <c r="A1564" s="13" t="n">
        <v>1558</v>
      </c>
      <c r="B1564" s="14" t="n">
        <v>46278</v>
      </c>
      <c r="C1564" s="15" t="n">
        <v>252</v>
      </c>
      <c r="D1564" s="21" t="n">
        <v>10050001</v>
      </c>
      <c r="E1564" s="28">
        <f>IFERROR(VLOOKUP(D1564,'أرصدة المخزن'!$A:$E,3,0),"")</f>
        <v/>
      </c>
      <c r="F1564" s="28">
        <f>IFERROR(VLOOKUP(D1564,'أرصدة المخزن'!$A:$H,4,0),"")</f>
        <v/>
      </c>
      <c r="G1564" s="13" t="n">
        <v>140</v>
      </c>
      <c r="H1564" s="102" t="inlineStr">
        <is>
          <t>إضافة</t>
        </is>
      </c>
      <c r="I1564" s="13" t="inlineStr">
        <is>
          <t>النظافة لاين</t>
        </is>
      </c>
    </row>
    <row r="1565" ht="17.4" customHeight="1" s="138">
      <c r="A1565" s="13" t="n">
        <v>1559</v>
      </c>
      <c r="B1565" s="14" t="n">
        <v>46278</v>
      </c>
      <c r="C1565" s="15" t="n">
        <v>252</v>
      </c>
      <c r="D1565" s="21" t="n">
        <v>10050005</v>
      </c>
      <c r="E1565" s="28">
        <f>IFERROR(VLOOKUP(D1565,'أرصدة المخزن'!$A:$E,3,0),"")</f>
        <v/>
      </c>
      <c r="F1565" s="28">
        <f>IFERROR(VLOOKUP(D1565,'أرصدة المخزن'!$A:$H,4,0),"")</f>
        <v/>
      </c>
      <c r="G1565" s="13" t="n">
        <v>10</v>
      </c>
      <c r="H1565" s="102" t="inlineStr">
        <is>
          <t>إضافة</t>
        </is>
      </c>
      <c r="I1565" s="13" t="inlineStr">
        <is>
          <t>النظافة لاين</t>
        </is>
      </c>
    </row>
    <row r="1566" ht="18" customHeight="1" s="138">
      <c r="A1566" s="13" t="n">
        <v>1560</v>
      </c>
      <c r="B1566" s="14" t="n">
        <v>46278</v>
      </c>
      <c r="C1566" s="15" t="n">
        <v>252</v>
      </c>
      <c r="D1566" s="19" t="n">
        <v>10050009</v>
      </c>
      <c r="E1566" s="28">
        <f>IFERROR(VLOOKUP(D1566,'أرصدة المخزن'!$A:$E,3,0),"")</f>
        <v/>
      </c>
      <c r="F1566" s="28">
        <f>IFERROR(VLOOKUP(D1566,'أرصدة المخزن'!$A:$H,4,0),"")</f>
        <v/>
      </c>
      <c r="G1566" s="13" t="n">
        <v>8</v>
      </c>
      <c r="H1566" s="102" t="inlineStr">
        <is>
          <t>إضافة</t>
        </is>
      </c>
      <c r="I1566" s="13" t="inlineStr">
        <is>
          <t>النظافة لاين</t>
        </is>
      </c>
    </row>
    <row r="1567" ht="17.4" customHeight="1" s="138">
      <c r="A1567" s="13" t="n">
        <v>1561</v>
      </c>
      <c r="B1567" s="14" t="n">
        <v>46278</v>
      </c>
      <c r="C1567" s="15" t="n">
        <v>252</v>
      </c>
      <c r="D1567" s="21" t="n">
        <v>10050006</v>
      </c>
      <c r="E1567" s="28">
        <f>IFERROR(VLOOKUP(D1567,'أرصدة المخزن'!$A:$E,3,0),"")</f>
        <v/>
      </c>
      <c r="F1567" s="28">
        <f>IFERROR(VLOOKUP(D1567,'أرصدة المخزن'!$A:$H,4,0),"")</f>
        <v/>
      </c>
      <c r="G1567" s="13" t="n">
        <v>8</v>
      </c>
      <c r="H1567" s="102" t="inlineStr">
        <is>
          <t>إضافة</t>
        </is>
      </c>
      <c r="I1567" s="13" t="inlineStr">
        <is>
          <t>النظافة لاين</t>
        </is>
      </c>
    </row>
    <row r="1568" ht="17.4" customHeight="1" s="138">
      <c r="A1568" s="13" t="n">
        <v>1562</v>
      </c>
      <c r="B1568" s="14" t="n">
        <v>46278</v>
      </c>
      <c r="C1568" s="15" t="n">
        <v>252</v>
      </c>
      <c r="D1568" s="21" t="n">
        <v>10050007</v>
      </c>
      <c r="E1568" s="28">
        <f>IFERROR(VLOOKUP(D1568,'أرصدة المخزن'!$A:$E,3,0),"")</f>
        <v/>
      </c>
      <c r="F1568" s="28">
        <f>IFERROR(VLOOKUP(D1568,'أرصدة المخزن'!$A:$H,4,0),"")</f>
        <v/>
      </c>
      <c r="G1568" s="13" t="n">
        <v>8</v>
      </c>
      <c r="H1568" s="102" t="inlineStr">
        <is>
          <t>إضافة</t>
        </is>
      </c>
      <c r="I1568" s="13" t="inlineStr">
        <is>
          <t>النظافة لاين</t>
        </is>
      </c>
    </row>
    <row r="1569" ht="17.4" customHeight="1" s="138">
      <c r="A1569" s="13" t="n">
        <v>1563</v>
      </c>
      <c r="B1569" s="14" t="n">
        <v>46278</v>
      </c>
      <c r="C1569" s="15" t="n">
        <v>252</v>
      </c>
      <c r="D1569" s="21" t="n">
        <v>10050004</v>
      </c>
      <c r="E1569" s="28">
        <f>IFERROR(VLOOKUP(D1569,'أرصدة المخزن'!$A:$E,3,0),"")</f>
        <v/>
      </c>
      <c r="F1569" s="28">
        <f>IFERROR(VLOOKUP(D1569,'أرصدة المخزن'!$A:$H,4,0),"")</f>
        <v/>
      </c>
      <c r="G1569" s="13" t="n">
        <v>30</v>
      </c>
      <c r="H1569" s="102" t="inlineStr">
        <is>
          <t>إضافة</t>
        </is>
      </c>
      <c r="I1569" s="13" t="inlineStr">
        <is>
          <t>النظافة لاين</t>
        </is>
      </c>
    </row>
    <row r="1570" ht="17.4" customHeight="1" s="138">
      <c r="A1570" s="13" t="n">
        <v>1564</v>
      </c>
      <c r="B1570" s="14" t="n">
        <v>46278</v>
      </c>
      <c r="C1570" s="15" t="n">
        <v>252</v>
      </c>
      <c r="D1570" s="21" t="n">
        <v>10050010</v>
      </c>
      <c r="E1570" s="28">
        <f>IFERROR(VLOOKUP(D1570,'أرصدة المخزن'!$A:$E,3,0),"")</f>
        <v/>
      </c>
      <c r="F1570" s="28">
        <f>IFERROR(VLOOKUP(D1570,'أرصدة المخزن'!$A:$H,4,0),"")</f>
        <v/>
      </c>
      <c r="G1570" s="13" t="n">
        <v>2</v>
      </c>
      <c r="H1570" s="102" t="inlineStr">
        <is>
          <t>إضافة</t>
        </is>
      </c>
      <c r="I1570" s="13" t="n"/>
    </row>
    <row r="1571" ht="17.4" customHeight="1" s="138">
      <c r="A1571" s="13" t="n">
        <v>1565</v>
      </c>
      <c r="B1571" s="14" t="n">
        <v>46279</v>
      </c>
      <c r="C1571" s="15" t="n">
        <v>253</v>
      </c>
      <c r="D1571" s="21" t="n">
        <v>10010035</v>
      </c>
      <c r="E1571" s="28">
        <f>IFERROR(VLOOKUP(D1571,'أرصدة المخزن'!$A:$E,3,0),"")</f>
        <v/>
      </c>
      <c r="F1571" s="28">
        <f>IFERROR(VLOOKUP(D1571,'أرصدة المخزن'!$A:$H,4,0),"")</f>
        <v/>
      </c>
      <c r="G1571" s="13" t="n">
        <v>1560</v>
      </c>
      <c r="H1571" s="102" t="inlineStr">
        <is>
          <t>إضافة</t>
        </is>
      </c>
      <c r="I1571" s="13" t="inlineStr">
        <is>
          <t>وار د شركة لوتس</t>
        </is>
      </c>
    </row>
    <row r="1572" ht="17.4" customHeight="1" s="138">
      <c r="A1572" s="13" t="n">
        <v>1566</v>
      </c>
      <c r="B1572" s="14" t="n">
        <v>46279</v>
      </c>
      <c r="C1572" s="15" t="n">
        <v>253</v>
      </c>
      <c r="D1572" s="21" t="n">
        <v>10010037</v>
      </c>
      <c r="E1572" s="28">
        <f>IFERROR(VLOOKUP(D1572,'أرصدة المخزن'!$A:$E,3,0),"")</f>
        <v/>
      </c>
      <c r="F1572" s="28">
        <f>IFERROR(VLOOKUP(D1572,'أرصدة المخزن'!$A:$H,4,0),"")</f>
        <v/>
      </c>
      <c r="G1572" s="13" t="n">
        <v>312</v>
      </c>
      <c r="H1572" s="102" t="inlineStr">
        <is>
          <t>إضافة</t>
        </is>
      </c>
      <c r="I1572" s="13" t="inlineStr">
        <is>
          <t>وار د شركة لوتس</t>
        </is>
      </c>
    </row>
    <row r="1573" ht="17.4" customHeight="1" s="138">
      <c r="A1573" s="13" t="n">
        <v>1567</v>
      </c>
      <c r="B1573" s="14" t="n">
        <v>46279</v>
      </c>
      <c r="C1573" s="15" t="n">
        <v>254</v>
      </c>
      <c r="D1573" s="21" t="n">
        <v>10140001</v>
      </c>
      <c r="E1573" s="28">
        <f>IFERROR(VLOOKUP(D1573,'أرصدة المخزن'!$A:$E,3,0),"")</f>
        <v/>
      </c>
      <c r="F1573" s="28">
        <f>IFERROR(VLOOKUP(D1573,'أرصدة المخزن'!$A:$H,4,0),"")</f>
        <v/>
      </c>
      <c r="G1573" s="13" t="n">
        <v>20</v>
      </c>
      <c r="H1573" s="102" t="inlineStr">
        <is>
          <t>إضافة</t>
        </is>
      </c>
      <c r="I1573" s="13" t="inlineStr">
        <is>
          <t>ذا كالم مشتريات</t>
        </is>
      </c>
    </row>
    <row r="1574" ht="17.4" customHeight="1" s="138">
      <c r="A1574" s="13" t="n">
        <v>1568</v>
      </c>
      <c r="B1574" s="14" t="n">
        <v>46279</v>
      </c>
      <c r="C1574" s="15" t="n">
        <v>254</v>
      </c>
      <c r="D1574" s="21" t="n">
        <v>10140002</v>
      </c>
      <c r="E1574" s="28">
        <f>IFERROR(VLOOKUP(D1574,'أرصدة المخزن'!$A:$E,3,0),"")</f>
        <v/>
      </c>
      <c r="F1574" s="28">
        <f>IFERROR(VLOOKUP(D1574,'أرصدة المخزن'!$A:$H,4,0),"")</f>
        <v/>
      </c>
      <c r="G1574" s="13" t="n">
        <v>10</v>
      </c>
      <c r="H1574" s="102" t="inlineStr">
        <is>
          <t>إضافة</t>
        </is>
      </c>
      <c r="I1574" s="13" t="inlineStr">
        <is>
          <t>النظافة لاين</t>
        </is>
      </c>
    </row>
    <row r="1575" ht="17.4" customHeight="1" s="138">
      <c r="A1575" s="13" t="n">
        <v>1569</v>
      </c>
      <c r="B1575" s="14" t="n">
        <v>46279</v>
      </c>
      <c r="C1575" s="15" t="n">
        <v>255</v>
      </c>
      <c r="D1575" s="21" t="n">
        <v>10050002</v>
      </c>
      <c r="E1575" s="28">
        <f>IFERROR(VLOOKUP(D1575,'أرصدة المخزن'!$A:$E,3,0),"")</f>
        <v/>
      </c>
      <c r="F1575" s="28">
        <f>IFERROR(VLOOKUP(D1575,'أرصدة المخزن'!$A:$H,4,0),"")</f>
        <v/>
      </c>
      <c r="G1575" s="13" t="n">
        <v>20</v>
      </c>
      <c r="H1575" s="102" t="inlineStr">
        <is>
          <t>إضافة</t>
        </is>
      </c>
      <c r="I1575" s="13" t="inlineStr">
        <is>
          <t>واردمخازن بروكس</t>
        </is>
      </c>
    </row>
    <row r="1576" ht="17.4" customHeight="1" s="138">
      <c r="A1576" s="13" t="n">
        <v>1570</v>
      </c>
      <c r="B1576" s="14" t="n">
        <v>46280</v>
      </c>
      <c r="C1576" s="15" t="n">
        <v>256</v>
      </c>
      <c r="D1576" s="21" t="n">
        <v>10030031</v>
      </c>
      <c r="E1576" s="28">
        <f>IFERROR(VLOOKUP(D1576,'أرصدة المخزن'!$A:$E,3,0),"")</f>
        <v/>
      </c>
      <c r="F1576" s="28">
        <f>IFERROR(VLOOKUP(D1576,'أرصدة المخزن'!$A:$H,4,0),"")</f>
        <v/>
      </c>
      <c r="G1576" s="13" t="n">
        <v>10</v>
      </c>
      <c r="H1576" s="102" t="inlineStr">
        <is>
          <t>إضافة</t>
        </is>
      </c>
      <c r="I1576" s="13" t="inlineStr">
        <is>
          <t>واردمخازن بروكس</t>
        </is>
      </c>
    </row>
    <row r="1577" ht="17.4" customHeight="1" s="138">
      <c r="A1577" s="13" t="n">
        <v>1571</v>
      </c>
      <c r="B1577" s="14" t="n">
        <v>46280</v>
      </c>
      <c r="C1577" s="15" t="n">
        <v>256</v>
      </c>
      <c r="D1577" s="21" t="n">
        <v>10030042</v>
      </c>
      <c r="E1577" s="28">
        <f>IFERROR(VLOOKUP(D1577,'أرصدة المخزن'!$A:$E,3,0),"")</f>
        <v/>
      </c>
      <c r="F1577" s="28">
        <f>IFERROR(VLOOKUP(D1577,'أرصدة المخزن'!$A:$H,4,0),"")</f>
        <v/>
      </c>
      <c r="G1577" s="15" t="n">
        <v>5</v>
      </c>
      <c r="H1577" s="102" t="inlineStr">
        <is>
          <t>إضافة</t>
        </is>
      </c>
      <c r="I1577" s="13" t="inlineStr">
        <is>
          <t>واردمخازن بروكس</t>
        </is>
      </c>
    </row>
    <row r="1578" ht="17.4" customHeight="1" s="138">
      <c r="A1578" s="13" t="n">
        <v>1572</v>
      </c>
      <c r="B1578" s="14" t="n">
        <v>46280</v>
      </c>
      <c r="C1578" s="15" t="n">
        <v>256</v>
      </c>
      <c r="D1578" s="21" t="n">
        <v>10030044</v>
      </c>
      <c r="E1578" s="28">
        <f>IFERROR(VLOOKUP(D1578,'أرصدة المخزن'!$A:$E,3,0),"")</f>
        <v/>
      </c>
      <c r="F1578" s="28">
        <f>IFERROR(VLOOKUP(D1578,'أرصدة المخزن'!$A:$H,4,0),"")</f>
        <v/>
      </c>
      <c r="G1578" s="15" t="n">
        <v>5</v>
      </c>
      <c r="H1578" s="102" t="inlineStr">
        <is>
          <t>إضافة</t>
        </is>
      </c>
      <c r="I1578" s="13" t="inlineStr">
        <is>
          <t>واردمخازن بروكس</t>
        </is>
      </c>
    </row>
    <row r="1579" ht="17.4" customHeight="1" s="138">
      <c r="A1579" s="13" t="n">
        <v>1573</v>
      </c>
      <c r="B1579" s="14" t="n">
        <v>46280</v>
      </c>
      <c r="C1579" s="15" t="n">
        <v>256</v>
      </c>
      <c r="D1579" s="21" t="n">
        <v>10030045</v>
      </c>
      <c r="E1579" s="28">
        <f>IFERROR(VLOOKUP(D1579,'أرصدة المخزن'!$A:$E,3,0),"")</f>
        <v/>
      </c>
      <c r="F1579" s="28">
        <f>IFERROR(VLOOKUP(D1579,'أرصدة المخزن'!$A:$H,4,0),"")</f>
        <v/>
      </c>
      <c r="G1579" s="15" t="n">
        <v>5</v>
      </c>
      <c r="H1579" s="102" t="inlineStr">
        <is>
          <t>إضافة</t>
        </is>
      </c>
      <c r="I1579" s="13" t="inlineStr">
        <is>
          <t>واردمخازن بروكس</t>
        </is>
      </c>
    </row>
    <row r="1580" ht="17.4" customHeight="1" s="138">
      <c r="A1580" s="13" t="n">
        <v>1574</v>
      </c>
      <c r="B1580" s="14" t="n">
        <v>46280</v>
      </c>
      <c r="C1580" s="15" t="n">
        <v>256</v>
      </c>
      <c r="D1580" s="21" t="n">
        <v>10030002</v>
      </c>
      <c r="E1580" s="28">
        <f>IFERROR(VLOOKUP(D1580,'أرصدة المخزن'!$A:$E,3,0),"")</f>
        <v/>
      </c>
      <c r="F1580" s="28">
        <f>IFERROR(VLOOKUP(D1580,'أرصدة المخزن'!$A:$H,4,0),"")</f>
        <v/>
      </c>
      <c r="G1580" s="13" t="n">
        <v>800</v>
      </c>
      <c r="H1580" s="102" t="inlineStr">
        <is>
          <t>إضافة</t>
        </is>
      </c>
      <c r="I1580" s="13" t="inlineStr">
        <is>
          <t>واردمخازن بروكس</t>
        </is>
      </c>
    </row>
    <row r="1581" ht="17.4" customHeight="1" s="138">
      <c r="A1581" s="13" t="n">
        <v>1575</v>
      </c>
      <c r="B1581" s="14" t="n">
        <v>46281</v>
      </c>
      <c r="C1581" s="15" t="n">
        <v>257</v>
      </c>
      <c r="D1581" s="21" t="n">
        <v>10030031</v>
      </c>
      <c r="E1581" s="28">
        <f>IFERROR(VLOOKUP(D1581,'أرصدة المخزن'!$A:$E,3,0),"")</f>
        <v/>
      </c>
      <c r="F1581" s="28">
        <f>IFERROR(VLOOKUP(D1581,'أرصدة المخزن'!$A:$H,4,0),"")</f>
        <v/>
      </c>
      <c r="G1581" s="13" t="n">
        <v>15</v>
      </c>
      <c r="H1581" s="102" t="inlineStr">
        <is>
          <t>إضافة</t>
        </is>
      </c>
      <c r="I1581" s="13" t="inlineStr">
        <is>
          <t>وارد فيو للتوريدات</t>
        </is>
      </c>
    </row>
    <row r="1582" ht="17.4" customHeight="1" s="138">
      <c r="A1582" s="13" t="n">
        <v>1576</v>
      </c>
      <c r="B1582" s="14" t="n">
        <v>46281</v>
      </c>
      <c r="C1582" s="15" t="n">
        <v>257</v>
      </c>
      <c r="D1582" s="21" t="n">
        <v>10030008</v>
      </c>
      <c r="E1582" s="28">
        <f>IFERROR(VLOOKUP(D1582,'أرصدة المخزن'!$A:$E,3,0),"")</f>
        <v/>
      </c>
      <c r="F1582" s="28">
        <f>IFERROR(VLOOKUP(D1582,'أرصدة المخزن'!$A:$H,4,0),"")</f>
        <v/>
      </c>
      <c r="G1582" s="13" t="n">
        <v>19</v>
      </c>
      <c r="H1582" s="102" t="inlineStr">
        <is>
          <t>إضافة</t>
        </is>
      </c>
      <c r="I1582" s="13" t="inlineStr">
        <is>
          <t>وارد فيو للتوريدات</t>
        </is>
      </c>
    </row>
    <row r="1583" ht="17.4" customHeight="1" s="138">
      <c r="A1583" s="13" t="n">
        <v>1577</v>
      </c>
      <c r="B1583" s="14" t="n">
        <v>46281</v>
      </c>
      <c r="C1583" s="15" t="n">
        <v>257</v>
      </c>
      <c r="D1583" s="21" t="n">
        <v>10030005</v>
      </c>
      <c r="E1583" s="28">
        <f>IFERROR(VLOOKUP(D1583,'أرصدة المخزن'!$A:$E,3,0),"")</f>
        <v/>
      </c>
      <c r="F1583" s="28">
        <f>IFERROR(VLOOKUP(D1583,'أرصدة المخزن'!$A:$H,4,0),"")</f>
        <v/>
      </c>
      <c r="G1583" s="13" t="n">
        <v>20</v>
      </c>
      <c r="H1583" s="102" t="inlineStr">
        <is>
          <t>إضافة</t>
        </is>
      </c>
      <c r="I1583" s="13" t="inlineStr">
        <is>
          <t>وارد فيو للتوريدات</t>
        </is>
      </c>
    </row>
    <row r="1584" ht="17.4" customHeight="1" s="138">
      <c r="A1584" s="13" t="n">
        <v>1578</v>
      </c>
      <c r="B1584" s="14" t="n">
        <v>46281</v>
      </c>
      <c r="C1584" s="15" t="n">
        <v>257</v>
      </c>
      <c r="D1584" s="21" t="n">
        <v>10030004</v>
      </c>
      <c r="E1584" s="28">
        <f>IFERROR(VLOOKUP(D1584,'أرصدة المخزن'!$A:$E,3,0),"")</f>
        <v/>
      </c>
      <c r="F1584" s="28">
        <f>IFERROR(VLOOKUP(D1584,'أرصدة المخزن'!$A:$H,4,0),"")</f>
        <v/>
      </c>
      <c r="G1584" s="13" t="n">
        <v>30</v>
      </c>
      <c r="H1584" s="102" t="inlineStr">
        <is>
          <t>إضافة</t>
        </is>
      </c>
      <c r="I1584" s="13" t="inlineStr">
        <is>
          <t>وارد فيو للتوريدات</t>
        </is>
      </c>
    </row>
    <row r="1585" ht="17.4" customHeight="1" s="138">
      <c r="A1585" s="13" t="n">
        <v>1579</v>
      </c>
      <c r="B1585" s="14" t="n">
        <v>46281</v>
      </c>
      <c r="C1585" s="15" t="n">
        <v>257</v>
      </c>
      <c r="D1585" s="21" t="n">
        <v>10030006</v>
      </c>
      <c r="E1585" s="28">
        <f>IFERROR(VLOOKUP(D1585,'أرصدة المخزن'!$A:$E,3,0),"")</f>
        <v/>
      </c>
      <c r="F1585" s="28">
        <f>IFERROR(VLOOKUP(D1585,'أرصدة المخزن'!$A:$H,4,0),"")</f>
        <v/>
      </c>
      <c r="G1585" s="13" t="n">
        <v>20</v>
      </c>
      <c r="H1585" s="102" t="inlineStr">
        <is>
          <t>إضافة</t>
        </is>
      </c>
      <c r="I1585" s="13" t="inlineStr">
        <is>
          <t>وارد فيو للتوريدات</t>
        </is>
      </c>
    </row>
    <row r="1586" ht="17.4" customHeight="1" s="138">
      <c r="A1586" s="13" t="n">
        <v>1580</v>
      </c>
      <c r="B1586" s="14" t="n">
        <v>46281</v>
      </c>
      <c r="C1586" s="15" t="n">
        <v>257</v>
      </c>
      <c r="D1586" s="21" t="n">
        <v>10030003</v>
      </c>
      <c r="E1586" s="28">
        <f>IFERROR(VLOOKUP(D1586,'أرصدة المخزن'!$A:$E,3,0),"")</f>
        <v/>
      </c>
      <c r="F1586" s="28">
        <f>IFERROR(VLOOKUP(D1586,'أرصدة المخزن'!$A:$H,4,0),"")</f>
        <v/>
      </c>
      <c r="G1586" s="13" t="n">
        <v>35</v>
      </c>
      <c r="H1586" s="102" t="inlineStr">
        <is>
          <t>إضافة</t>
        </is>
      </c>
      <c r="I1586" s="13" t="inlineStr">
        <is>
          <t>وارد فيو للتوريدات</t>
        </is>
      </c>
    </row>
    <row r="1587" ht="17.4" customHeight="1" s="138">
      <c r="A1587" s="13" t="n">
        <v>1581</v>
      </c>
      <c r="B1587" s="14" t="n">
        <v>46281</v>
      </c>
      <c r="C1587" s="15" t="n">
        <v>257</v>
      </c>
      <c r="D1587" s="21" t="n">
        <v>10030009</v>
      </c>
      <c r="E1587" s="28">
        <f>IFERROR(VLOOKUP(D1587,'أرصدة المخزن'!$A:$E,3,0),"")</f>
        <v/>
      </c>
      <c r="F1587" s="28">
        <f>IFERROR(VLOOKUP(D1587,'أرصدة المخزن'!$A:$H,4,0),"")</f>
        <v/>
      </c>
      <c r="G1587" s="13" t="n">
        <v>3</v>
      </c>
      <c r="H1587" s="102" t="inlineStr">
        <is>
          <t>إضافة</t>
        </is>
      </c>
      <c r="I1587" s="13" t="inlineStr">
        <is>
          <t>وارد فيو للتوريدات</t>
        </is>
      </c>
    </row>
    <row r="1588" ht="17.4" customHeight="1" s="138">
      <c r="A1588" s="13" t="n">
        <v>1582</v>
      </c>
      <c r="B1588" s="14" t="n">
        <v>46281</v>
      </c>
      <c r="C1588" s="15" t="n">
        <v>258</v>
      </c>
      <c r="D1588" s="21" t="n">
        <v>10020009</v>
      </c>
      <c r="E1588" s="28">
        <f>IFERROR(VLOOKUP(D1588,'أرصدة المخزن'!$A:$E,3,0),"")</f>
        <v/>
      </c>
      <c r="F1588" s="28">
        <f>IFERROR(VLOOKUP(D1588,'أرصدة المخزن'!$A:$H,4,0),"")</f>
        <v/>
      </c>
      <c r="G1588" s="13" t="n">
        <v>23</v>
      </c>
      <c r="H1588" s="102" t="inlineStr">
        <is>
          <t>إضافة</t>
        </is>
      </c>
      <c r="I1588" s="13" t="inlineStr">
        <is>
          <t>وارد فيو للتوريدات</t>
        </is>
      </c>
    </row>
    <row r="1589" ht="17.4" customHeight="1" s="138">
      <c r="A1589" s="13" t="n">
        <v>1583</v>
      </c>
      <c r="B1589" s="14" t="n">
        <v>46281</v>
      </c>
      <c r="C1589" s="15" t="n">
        <v>258</v>
      </c>
      <c r="D1589" s="21" t="n">
        <v>10020019</v>
      </c>
      <c r="E1589" s="28">
        <f>IFERROR(VLOOKUP(D1589,'أرصدة المخزن'!$A:$E,3,0),"")</f>
        <v/>
      </c>
      <c r="F1589" s="28">
        <f>IFERROR(VLOOKUP(D1589,'أرصدة المخزن'!$A:$H,4,0),"")</f>
        <v/>
      </c>
      <c r="G1589" s="13" t="n">
        <v>5</v>
      </c>
      <c r="H1589" s="102" t="inlineStr">
        <is>
          <t>إضافة</t>
        </is>
      </c>
      <c r="I1589" s="13" t="inlineStr">
        <is>
          <t>وارد فيو للتوريدات</t>
        </is>
      </c>
    </row>
    <row r="1590" ht="17.4" customHeight="1" s="138">
      <c r="A1590" s="13" t="n">
        <v>1584</v>
      </c>
      <c r="B1590" s="14" t="n">
        <v>46281</v>
      </c>
      <c r="C1590" s="15" t="n">
        <v>258</v>
      </c>
      <c r="D1590" s="21" t="n">
        <v>10170038</v>
      </c>
      <c r="E1590" s="28">
        <f>IFERROR(VLOOKUP(D1590,'أرصدة المخزن'!$A:$E,3,0),"")</f>
        <v/>
      </c>
      <c r="F1590" s="28">
        <f>IFERROR(VLOOKUP(D1590,'أرصدة المخزن'!$A:$H,4,0),"")</f>
        <v/>
      </c>
      <c r="G1590" s="13" t="n">
        <v>5</v>
      </c>
      <c r="H1590" s="102" t="inlineStr">
        <is>
          <t>إضافة</t>
        </is>
      </c>
      <c r="I1590" s="13" t="inlineStr">
        <is>
          <t>وارد فيو للتوريدات</t>
        </is>
      </c>
    </row>
    <row r="1591" ht="17.4" customHeight="1" s="138">
      <c r="A1591" s="13" t="n">
        <v>1585</v>
      </c>
      <c r="B1591" s="14" t="n">
        <v>46281</v>
      </c>
      <c r="C1591" s="15" t="n">
        <v>258</v>
      </c>
      <c r="D1591" s="21" t="n">
        <v>10170063</v>
      </c>
      <c r="E1591" s="28">
        <f>IFERROR(VLOOKUP(D1591,'أرصدة المخزن'!$A:$E,3,0),"")</f>
        <v/>
      </c>
      <c r="F1591" s="28">
        <f>IFERROR(VLOOKUP(D1591,'أرصدة المخزن'!$A:$H,4,0),"")</f>
        <v/>
      </c>
      <c r="G1591" s="13" t="n">
        <v>1</v>
      </c>
      <c r="H1591" s="102" t="inlineStr">
        <is>
          <t>إضافة</t>
        </is>
      </c>
      <c r="I1591" s="13" t="inlineStr">
        <is>
          <t>وارد فيو للتوريدات</t>
        </is>
      </c>
    </row>
    <row r="1592" ht="17.4" customHeight="1" s="138">
      <c r="A1592" s="13" t="n">
        <v>1586</v>
      </c>
      <c r="B1592" s="14" t="n">
        <v>46281</v>
      </c>
      <c r="C1592" s="15" t="n">
        <v>258</v>
      </c>
      <c r="D1592" s="21" t="n">
        <v>10020118</v>
      </c>
      <c r="E1592" s="28">
        <f>IFERROR(VLOOKUP(D1592,'أرصدة المخزن'!$A:$E,3,0),"")</f>
        <v/>
      </c>
      <c r="F1592" s="28">
        <f>IFERROR(VLOOKUP(D1592,'أرصدة المخزن'!$A:$H,4,0),"")</f>
        <v/>
      </c>
      <c r="G1592" s="13" t="n">
        <v>1</v>
      </c>
      <c r="H1592" s="102" t="inlineStr">
        <is>
          <t>إضافة</t>
        </is>
      </c>
      <c r="I1592" s="13" t="inlineStr">
        <is>
          <t>وارد فيو للتوريدات</t>
        </is>
      </c>
    </row>
    <row r="1593" ht="17.4" customHeight="1" s="138">
      <c r="A1593" s="13" t="n">
        <v>1587</v>
      </c>
      <c r="B1593" s="14" t="n">
        <v>46281</v>
      </c>
      <c r="C1593" s="15" t="n">
        <v>258</v>
      </c>
      <c r="D1593" s="21" t="n">
        <v>10030046</v>
      </c>
      <c r="E1593" s="28">
        <f>IFERROR(VLOOKUP(D1593,'أرصدة المخزن'!$A:$E,3,0),"")</f>
        <v/>
      </c>
      <c r="F1593" s="28">
        <f>IFERROR(VLOOKUP(D1593,'أرصدة المخزن'!$A:$H,4,0),"")</f>
        <v/>
      </c>
      <c r="G1593" s="13" t="n">
        <v>10</v>
      </c>
      <c r="H1593" s="102" t="inlineStr">
        <is>
          <t>إضافة</t>
        </is>
      </c>
      <c r="I1593" s="13" t="inlineStr">
        <is>
          <t>وارد فيو للتوريدات</t>
        </is>
      </c>
    </row>
    <row r="1594" ht="17.4" customHeight="1" s="138">
      <c r="A1594" s="13" t="n">
        <v>1588</v>
      </c>
      <c r="B1594" s="14" t="n">
        <v>46281</v>
      </c>
      <c r="C1594" s="15" t="n">
        <v>258</v>
      </c>
      <c r="D1594" s="21" t="n">
        <v>10030043</v>
      </c>
      <c r="E1594" s="28">
        <f>IFERROR(VLOOKUP(D1594,'أرصدة المخزن'!$A:$E,3,0),"")</f>
        <v/>
      </c>
      <c r="F1594" s="28">
        <f>IFERROR(VLOOKUP(D1594,'أرصدة المخزن'!$A:$H,4,0),"")</f>
        <v/>
      </c>
      <c r="G1594" s="13" t="n">
        <v>35</v>
      </c>
      <c r="H1594" s="102" t="inlineStr">
        <is>
          <t>إضافة</t>
        </is>
      </c>
      <c r="I1594" s="13" t="inlineStr">
        <is>
          <t>وارد فيو للتوريدات</t>
        </is>
      </c>
    </row>
    <row r="1595" ht="17.4" customHeight="1" s="138">
      <c r="A1595" s="13" t="n">
        <v>1589</v>
      </c>
      <c r="B1595" s="14" t="n">
        <v>46281</v>
      </c>
      <c r="C1595" s="15" t="n">
        <v>259</v>
      </c>
      <c r="D1595" s="21" t="n">
        <v>10030033</v>
      </c>
      <c r="E1595" s="28">
        <f>IFERROR(VLOOKUP(D1595,'أرصدة المخزن'!$A:$E,3,0),"")</f>
        <v/>
      </c>
      <c r="F1595" s="28">
        <f>IFERROR(VLOOKUP(D1595,'أرصدة المخزن'!$A:$H,4,0),"")</f>
        <v/>
      </c>
      <c r="G1595" s="13" t="n">
        <v>50</v>
      </c>
      <c r="H1595" s="102" t="inlineStr">
        <is>
          <t>إضافة</t>
        </is>
      </c>
      <c r="I1595" s="13" t="inlineStr">
        <is>
          <t>وارد فيو للتوريدات</t>
        </is>
      </c>
    </row>
    <row r="1596" ht="17.4" customHeight="1" s="138">
      <c r="A1596" s="13" t="n">
        <v>1590</v>
      </c>
      <c r="B1596" s="14" t="n">
        <v>46281</v>
      </c>
      <c r="C1596" s="15" t="n">
        <v>259</v>
      </c>
      <c r="D1596" s="21" t="n">
        <v>10030051</v>
      </c>
      <c r="E1596" s="28">
        <f>IFERROR(VLOOKUP(D1596,'أرصدة المخزن'!$A:$E,3,0),"")</f>
        <v/>
      </c>
      <c r="F1596" s="28">
        <f>IFERROR(VLOOKUP(D1596,'أرصدة المخزن'!$A:$H,4,0),"")</f>
        <v/>
      </c>
      <c r="G1596" s="13" t="n">
        <v>9</v>
      </c>
      <c r="H1596" s="102" t="inlineStr">
        <is>
          <t>إضافة</t>
        </is>
      </c>
      <c r="I1596" s="13" t="inlineStr">
        <is>
          <t>وارد فيو للتوريدات</t>
        </is>
      </c>
    </row>
    <row r="1597" ht="17.4" customHeight="1" s="138">
      <c r="A1597" s="13" t="n">
        <v>1591</v>
      </c>
      <c r="B1597" s="14" t="n">
        <v>46281</v>
      </c>
      <c r="C1597" s="15" t="n">
        <v>259</v>
      </c>
      <c r="D1597" s="21" t="n">
        <v>10030063</v>
      </c>
      <c r="E1597" s="28">
        <f>IFERROR(VLOOKUP(D1597,'أرصدة المخزن'!$A:$E,3,0),"")</f>
        <v/>
      </c>
      <c r="F1597" s="28">
        <f>IFERROR(VLOOKUP(D1597,'أرصدة المخزن'!$A:$H,4,0),"")</f>
        <v/>
      </c>
      <c r="G1597" s="13" t="n">
        <v>20</v>
      </c>
      <c r="H1597" s="102" t="inlineStr">
        <is>
          <t>إضافة</t>
        </is>
      </c>
      <c r="I1597" s="13" t="inlineStr">
        <is>
          <t>وارد فيو للتوريدات</t>
        </is>
      </c>
    </row>
    <row r="1598" ht="17.4" customHeight="1" s="138">
      <c r="A1598" s="13" t="n">
        <v>1592</v>
      </c>
      <c r="B1598" s="14" t="n">
        <v>46281</v>
      </c>
      <c r="C1598" s="15" t="n">
        <v>259</v>
      </c>
      <c r="D1598" s="21" t="n">
        <v>10020054</v>
      </c>
      <c r="E1598" s="28">
        <f>IFERROR(VLOOKUP(D1598,'أرصدة المخزن'!$A:$E,3,0),"")</f>
        <v/>
      </c>
      <c r="F1598" s="28">
        <f>IFERROR(VLOOKUP(D1598,'أرصدة المخزن'!$A:$H,4,0),"")</f>
        <v/>
      </c>
      <c r="G1598" s="13" t="n">
        <v>4</v>
      </c>
      <c r="H1598" s="102" t="inlineStr">
        <is>
          <t>إضافة</t>
        </is>
      </c>
      <c r="I1598" s="13" t="inlineStr">
        <is>
          <t>وارد فيو للتوريدات</t>
        </is>
      </c>
    </row>
    <row r="1599" ht="17.4" customHeight="1" s="138">
      <c r="A1599" s="13" t="n">
        <v>1593</v>
      </c>
      <c r="B1599" s="14" t="n">
        <v>46281</v>
      </c>
      <c r="C1599" s="15" t="n">
        <v>259</v>
      </c>
      <c r="D1599" s="21" t="n">
        <v>10020008</v>
      </c>
      <c r="E1599" s="28">
        <f>IFERROR(VLOOKUP(D1599,'أرصدة المخزن'!$A:$E,3,0),"")</f>
        <v/>
      </c>
      <c r="F1599" s="28">
        <f>IFERROR(VLOOKUP(D1599,'أرصدة المخزن'!$A:$H,4,0),"")</f>
        <v/>
      </c>
      <c r="G1599" s="13" t="n">
        <v>10</v>
      </c>
      <c r="H1599" s="102" t="inlineStr">
        <is>
          <t>إضافة</t>
        </is>
      </c>
      <c r="I1599" s="13" t="inlineStr">
        <is>
          <t>وارد فيو للتوريدات</t>
        </is>
      </c>
    </row>
    <row r="1600" ht="17.4" customHeight="1" s="138">
      <c r="A1600" s="13" t="n">
        <v>1594</v>
      </c>
      <c r="B1600" s="14" t="n">
        <v>46281</v>
      </c>
      <c r="C1600" s="15" t="n">
        <v>259</v>
      </c>
      <c r="D1600" s="21" t="n">
        <v>10020010</v>
      </c>
      <c r="E1600" s="28">
        <f>IFERROR(VLOOKUP(D1600,'أرصدة المخزن'!$A:$E,3,0),"")</f>
        <v/>
      </c>
      <c r="F1600" s="28">
        <f>IFERROR(VLOOKUP(D1600,'أرصدة المخزن'!$A:$H,4,0),"")</f>
        <v/>
      </c>
      <c r="G1600" s="13" t="n">
        <v>20</v>
      </c>
      <c r="H1600" s="102" t="inlineStr">
        <is>
          <t>إضافة</t>
        </is>
      </c>
      <c r="I1600" s="13" t="inlineStr">
        <is>
          <t>وارد فيو للتوريدات</t>
        </is>
      </c>
    </row>
    <row r="1601" ht="17.4" customHeight="1" s="138">
      <c r="A1601" s="13" t="n">
        <v>1595</v>
      </c>
      <c r="B1601" s="14" t="n">
        <v>46281</v>
      </c>
      <c r="C1601" s="15" t="n">
        <v>259</v>
      </c>
      <c r="D1601" s="21" t="n">
        <v>10020001</v>
      </c>
      <c r="E1601" s="28">
        <f>IFERROR(VLOOKUP(D1601,'أرصدة المخزن'!$A:$E,3,0),"")</f>
        <v/>
      </c>
      <c r="F1601" s="28">
        <f>IFERROR(VLOOKUP(D1601,'أرصدة المخزن'!$A:$H,4,0),"")</f>
        <v/>
      </c>
      <c r="G1601" s="13" t="n">
        <v>66</v>
      </c>
      <c r="H1601" s="102" t="inlineStr">
        <is>
          <t>إضافة</t>
        </is>
      </c>
      <c r="I1601" s="13" t="inlineStr">
        <is>
          <t>وارد فيو للتوريدات</t>
        </is>
      </c>
    </row>
    <row r="1602" ht="17.4" customHeight="1" s="138">
      <c r="A1602" s="13" t="n">
        <v>1596</v>
      </c>
      <c r="B1602" s="14" t="n">
        <v>46281</v>
      </c>
      <c r="C1602" s="15" t="n">
        <v>260</v>
      </c>
      <c r="D1602" s="21" t="n">
        <v>10030054</v>
      </c>
      <c r="E1602" s="28">
        <f>IFERROR(VLOOKUP(D1602,'أرصدة المخزن'!$A:$E,3,0),"")</f>
        <v/>
      </c>
      <c r="F1602" s="28">
        <f>IFERROR(VLOOKUP(D1602,'أرصدة المخزن'!$A:$H,4,0),"")</f>
        <v/>
      </c>
      <c r="G1602" s="13" t="n">
        <v>9</v>
      </c>
      <c r="H1602" s="102" t="inlineStr">
        <is>
          <t>إضافة</t>
        </is>
      </c>
      <c r="I1602" s="13" t="inlineStr">
        <is>
          <t>وارد فيو للتوريدات</t>
        </is>
      </c>
    </row>
    <row r="1603" ht="17.4" customHeight="1" s="138">
      <c r="A1603" s="13" t="n">
        <v>1597</v>
      </c>
      <c r="B1603" s="14" t="n">
        <v>46291</v>
      </c>
      <c r="C1603" s="15" t="n">
        <v>261</v>
      </c>
      <c r="D1603" s="21" t="n">
        <v>10020039</v>
      </c>
      <c r="E1603" s="28">
        <f>IFERROR(VLOOKUP(D1603,'أرصدة المخزن'!$A:$E,3,0),"")</f>
        <v/>
      </c>
      <c r="F1603" s="28">
        <f>IFERROR(VLOOKUP(D1603,'أرصدة المخزن'!$A:$H,4,0),"")</f>
        <v/>
      </c>
      <c r="G1603" s="13" t="n">
        <v>2</v>
      </c>
      <c r="H1603" s="102" t="inlineStr">
        <is>
          <t>إضافة</t>
        </is>
      </c>
      <c r="I1603" s="13" t="inlineStr">
        <is>
          <t>وارد من التشغيل المسطحات المائية</t>
        </is>
      </c>
    </row>
    <row r="1604" ht="17.4" customHeight="1" s="138">
      <c r="A1604" s="13" t="n">
        <v>1598</v>
      </c>
      <c r="B1604" s="14" t="n">
        <v>46291</v>
      </c>
      <c r="C1604" s="15" t="n">
        <v>261</v>
      </c>
      <c r="D1604" s="21" t="n">
        <v>10020007</v>
      </c>
      <c r="E1604" s="28">
        <f>IFERROR(VLOOKUP(D1604,'أرصدة المخزن'!$A:$E,3,0),"")</f>
        <v/>
      </c>
      <c r="F1604" s="28">
        <f>IFERROR(VLOOKUP(D1604,'أرصدة المخزن'!$A:$H,4,0),"")</f>
        <v/>
      </c>
      <c r="G1604" s="13" t="n">
        <v>4</v>
      </c>
      <c r="H1604" s="102" t="inlineStr">
        <is>
          <t>إضافة</t>
        </is>
      </c>
      <c r="I1604" s="13" t="inlineStr">
        <is>
          <t>وارد من التشغيل المسطحات المائية</t>
        </is>
      </c>
    </row>
    <row r="1605" ht="17.4" customHeight="1" s="138">
      <c r="A1605" s="13" t="n">
        <v>1599</v>
      </c>
      <c r="B1605" s="14" t="n">
        <v>46291</v>
      </c>
      <c r="C1605" s="15" t="n">
        <v>261</v>
      </c>
      <c r="D1605" s="21" t="n">
        <v>10020004</v>
      </c>
      <c r="E1605" s="28">
        <f>IFERROR(VLOOKUP(D1605,'أرصدة المخزن'!$A:$E,3,0),"")</f>
        <v/>
      </c>
      <c r="F1605" s="28">
        <f>IFERROR(VLOOKUP(D1605,'أرصدة المخزن'!$A:$H,4,0),"")</f>
        <v/>
      </c>
      <c r="G1605" s="13" t="n">
        <v>2</v>
      </c>
      <c r="H1605" s="102" t="inlineStr">
        <is>
          <t>إضافة</t>
        </is>
      </c>
      <c r="I1605" s="13" t="inlineStr">
        <is>
          <t>وارد من التشغيل المسطحات المائية</t>
        </is>
      </c>
    </row>
    <row r="1606" ht="17.4" customHeight="1" s="138">
      <c r="A1606" s="13" t="n">
        <v>1600</v>
      </c>
      <c r="B1606" s="14" t="n">
        <v>46291</v>
      </c>
      <c r="C1606" s="15" t="n">
        <v>261</v>
      </c>
      <c r="D1606" s="21" t="n">
        <v>10020026</v>
      </c>
      <c r="E1606" s="28">
        <f>IFERROR(VLOOKUP(D1606,'أرصدة المخزن'!$A:$E,3,0),"")</f>
        <v/>
      </c>
      <c r="F1606" s="28">
        <f>IFERROR(VLOOKUP(D1606,'أرصدة المخزن'!$A:$H,4,0),"")</f>
        <v/>
      </c>
      <c r="G1606" s="13" t="n">
        <v>3</v>
      </c>
      <c r="H1606" s="102" t="inlineStr">
        <is>
          <t>إضافة</t>
        </is>
      </c>
      <c r="I1606" s="13" t="inlineStr">
        <is>
          <t>وارد من التشغيل المسطحات المائية</t>
        </is>
      </c>
    </row>
    <row r="1607" ht="17.4" customHeight="1" s="138">
      <c r="A1607" s="13" t="n">
        <v>1601</v>
      </c>
      <c r="B1607" s="14" t="n">
        <v>46291</v>
      </c>
      <c r="C1607" s="15" t="n">
        <v>261</v>
      </c>
      <c r="D1607" s="21" t="n">
        <v>10020043</v>
      </c>
      <c r="E1607" s="28">
        <f>IFERROR(VLOOKUP(D1607,'أرصدة المخزن'!$A:$E,3,0),"")</f>
        <v/>
      </c>
      <c r="F1607" s="28">
        <f>IFERROR(VLOOKUP(D1607,'أرصدة المخزن'!$A:$H,4,0),"")</f>
        <v/>
      </c>
      <c r="G1607" s="13" t="n">
        <v>2</v>
      </c>
      <c r="H1607" s="102" t="inlineStr">
        <is>
          <t>إضافة</t>
        </is>
      </c>
      <c r="I1607" s="13" t="inlineStr">
        <is>
          <t>وارد من التشغيل المسطحات المائية</t>
        </is>
      </c>
    </row>
    <row r="1608" ht="17.4" customHeight="1" s="138">
      <c r="A1608" s="13" t="n">
        <v>1602</v>
      </c>
      <c r="B1608" s="14" t="n">
        <v>46291</v>
      </c>
      <c r="C1608" s="15" t="n">
        <v>261</v>
      </c>
      <c r="D1608" s="21" t="n">
        <v>10020020</v>
      </c>
      <c r="E1608" s="28">
        <f>IFERROR(VLOOKUP(D1608,'أرصدة المخزن'!$A:$E,3,0),"")</f>
        <v/>
      </c>
      <c r="F1608" s="28">
        <f>IFERROR(VLOOKUP(D1608,'أرصدة المخزن'!$A:$H,4,0),"")</f>
        <v/>
      </c>
      <c r="G1608" s="13" t="n">
        <v>2</v>
      </c>
      <c r="H1608" s="102" t="inlineStr">
        <is>
          <t>إضافة</t>
        </is>
      </c>
      <c r="I1608" s="13" t="inlineStr">
        <is>
          <t>وارد من التشغيل المسطحات المائية</t>
        </is>
      </c>
    </row>
    <row r="1609" ht="17.4" customHeight="1" s="138">
      <c r="A1609" s="13" t="n">
        <v>1603</v>
      </c>
      <c r="B1609" s="14" t="n">
        <v>46291</v>
      </c>
      <c r="C1609" s="15" t="n">
        <v>261</v>
      </c>
      <c r="D1609" s="21" t="n">
        <v>10020116</v>
      </c>
      <c r="E1609" s="28">
        <f>IFERROR(VLOOKUP(D1609,'أرصدة المخزن'!$A:$E,3,0),"")</f>
        <v/>
      </c>
      <c r="F1609" s="28">
        <f>IFERROR(VLOOKUP(D1609,'أرصدة المخزن'!$A:$H,4,0),"")</f>
        <v/>
      </c>
      <c r="G1609" s="13" t="n">
        <v>8</v>
      </c>
      <c r="H1609" s="102" t="inlineStr">
        <is>
          <t>إضافة</t>
        </is>
      </c>
      <c r="I1609" s="13" t="inlineStr">
        <is>
          <t>وارد من التشغيل المسطحات المائية</t>
        </is>
      </c>
    </row>
    <row r="1610" ht="17.4" customHeight="1" s="138">
      <c r="A1610" s="13" t="n">
        <v>1604</v>
      </c>
      <c r="B1610" s="14" t="n">
        <v>46291</v>
      </c>
      <c r="C1610" s="15" t="n">
        <v>262</v>
      </c>
      <c r="D1610" s="21" t="n">
        <v>10030043</v>
      </c>
      <c r="E1610" s="28">
        <f>IFERROR(VLOOKUP(D1610,'أرصدة المخزن'!$A:$E,3,0),"")</f>
        <v/>
      </c>
      <c r="F1610" s="28">
        <f>IFERROR(VLOOKUP(D1610,'أرصدة المخزن'!$A:$H,4,0),"")</f>
        <v/>
      </c>
      <c r="G1610" s="13" t="n">
        <v>32</v>
      </c>
      <c r="H1610" s="102" t="inlineStr">
        <is>
          <t>إضافة</t>
        </is>
      </c>
      <c r="I1610" s="13" t="inlineStr">
        <is>
          <t>وارد فيو للتوريدات</t>
        </is>
      </c>
    </row>
    <row r="1611" ht="17.4" customHeight="1" s="138">
      <c r="A1611" s="13" t="n">
        <v>1605</v>
      </c>
      <c r="B1611" s="14" t="n">
        <v>46291</v>
      </c>
      <c r="C1611" s="15" t="n">
        <v>262</v>
      </c>
      <c r="D1611" s="21" t="n">
        <v>10030059</v>
      </c>
      <c r="E1611" s="28">
        <f>IFERROR(VLOOKUP(D1611,'أرصدة المخزن'!$A:$E,3,0),"")</f>
        <v/>
      </c>
      <c r="F1611" s="28">
        <f>IFERROR(VLOOKUP(D1611,'أرصدة المخزن'!$A:$H,4,0),"")</f>
        <v/>
      </c>
      <c r="G1611" s="13" t="n">
        <v>1</v>
      </c>
      <c r="H1611" s="102" t="inlineStr">
        <is>
          <t>إضافة</t>
        </is>
      </c>
      <c r="I1611" s="13" t="inlineStr">
        <is>
          <t>وارد فيو للتوريدات</t>
        </is>
      </c>
    </row>
    <row r="1612" ht="17.4" customHeight="1" s="138">
      <c r="A1612" s="13" t="n">
        <v>1606</v>
      </c>
      <c r="B1612" s="14" t="n">
        <v>46291</v>
      </c>
      <c r="C1612" s="15" t="n">
        <v>262</v>
      </c>
      <c r="D1612" s="21" t="n">
        <v>10030051</v>
      </c>
      <c r="E1612" s="28">
        <f>IFERROR(VLOOKUP(D1612,'أرصدة المخزن'!$A:$E,3,0),"")</f>
        <v/>
      </c>
      <c r="F1612" s="28">
        <f>IFERROR(VLOOKUP(D1612,'أرصدة المخزن'!$A:$H,4,0),"")</f>
        <v/>
      </c>
      <c r="G1612" s="13" t="n">
        <v>4</v>
      </c>
      <c r="H1612" s="102" t="inlineStr">
        <is>
          <t>إضافة</t>
        </is>
      </c>
      <c r="I1612" s="13" t="inlineStr">
        <is>
          <t>وارد فيو للتوريدات</t>
        </is>
      </c>
    </row>
    <row r="1613" ht="17.4" customHeight="1" s="138">
      <c r="A1613" s="13" t="n">
        <v>1607</v>
      </c>
      <c r="B1613" s="14" t="n">
        <v>46291</v>
      </c>
      <c r="C1613" s="15" t="n">
        <v>262</v>
      </c>
      <c r="D1613" s="21" t="n">
        <v>10030007</v>
      </c>
      <c r="E1613" s="28">
        <f>IFERROR(VLOOKUP(D1613,'أرصدة المخزن'!$A:$E,3,0),"")</f>
        <v/>
      </c>
      <c r="F1613" s="28">
        <f>IFERROR(VLOOKUP(D1613,'أرصدة المخزن'!$A:$H,4,0),"")</f>
        <v/>
      </c>
      <c r="G1613" s="13" t="n">
        <v>5</v>
      </c>
      <c r="H1613" s="102" t="inlineStr">
        <is>
          <t>إضافة</t>
        </is>
      </c>
      <c r="I1613" s="13" t="inlineStr">
        <is>
          <t>وارد فيو للتوريدات</t>
        </is>
      </c>
    </row>
    <row r="1614" ht="17.4" customHeight="1" s="138">
      <c r="A1614" s="13" t="n">
        <v>1608</v>
      </c>
      <c r="B1614" s="14" t="n">
        <v>46291</v>
      </c>
      <c r="C1614" s="15" t="n">
        <v>262</v>
      </c>
      <c r="D1614" s="21" t="n">
        <v>10020001</v>
      </c>
      <c r="E1614" s="28">
        <f>IFERROR(VLOOKUP(D1614,'أرصدة المخزن'!$A:$E,3,0),"")</f>
        <v/>
      </c>
      <c r="F1614" s="28">
        <f>IFERROR(VLOOKUP(D1614,'أرصدة المخزن'!$A:$H,4,0),"")</f>
        <v/>
      </c>
      <c r="G1614" s="13" t="n">
        <v>72</v>
      </c>
      <c r="H1614" s="102" t="inlineStr">
        <is>
          <t>إضافة</t>
        </is>
      </c>
      <c r="I1614" s="13" t="inlineStr">
        <is>
          <t>وارد فيو للتوريدات</t>
        </is>
      </c>
    </row>
    <row r="1615" ht="17.4" customHeight="1" s="138">
      <c r="A1615" s="13" t="n">
        <v>1609</v>
      </c>
      <c r="B1615" s="14" t="n">
        <v>46291</v>
      </c>
      <c r="C1615" s="15" t="n">
        <v>262</v>
      </c>
      <c r="D1615" s="21" t="n">
        <v>10030063</v>
      </c>
      <c r="E1615" s="28">
        <f>IFERROR(VLOOKUP(D1615,'أرصدة المخزن'!$A:$E,3,0),"")</f>
        <v/>
      </c>
      <c r="F1615" s="28">
        <f>IFERROR(VLOOKUP(D1615,'أرصدة المخزن'!$A:$H,4,0),"")</f>
        <v/>
      </c>
      <c r="G1615" s="13" t="n">
        <v>9</v>
      </c>
      <c r="H1615" s="102" t="inlineStr">
        <is>
          <t>إضافة</t>
        </is>
      </c>
      <c r="I1615" s="13" t="inlineStr">
        <is>
          <t>وارد فيو للتوريدات</t>
        </is>
      </c>
    </row>
    <row r="1616" ht="17.4" customHeight="1" s="138">
      <c r="A1616" s="13" t="n">
        <v>1610</v>
      </c>
      <c r="B1616" s="14" t="n">
        <v>46291</v>
      </c>
      <c r="C1616" s="15" t="n">
        <v>262</v>
      </c>
      <c r="D1616" s="21" t="n">
        <v>10030064</v>
      </c>
      <c r="E1616" s="28">
        <f>IFERROR(VLOOKUP(D1616,'أرصدة المخزن'!$A:$E,3,0),"")</f>
        <v/>
      </c>
      <c r="F1616" s="28">
        <f>IFERROR(VLOOKUP(D1616,'أرصدة المخزن'!$A:$H,4,0),"")</f>
        <v/>
      </c>
      <c r="G1616" s="13" t="n">
        <v>4</v>
      </c>
      <c r="H1616" s="102" t="inlineStr">
        <is>
          <t>إضافة</t>
        </is>
      </c>
      <c r="I1616" s="13" t="inlineStr">
        <is>
          <t>وارد فيو للتوريدات</t>
        </is>
      </c>
    </row>
    <row r="1617" ht="17.4" customHeight="1" s="138">
      <c r="A1617" s="13" t="n">
        <v>1611</v>
      </c>
      <c r="B1617" s="14" t="n">
        <v>46291</v>
      </c>
      <c r="C1617" s="15" t="n">
        <v>263</v>
      </c>
      <c r="D1617" s="21" t="n">
        <v>10020008</v>
      </c>
      <c r="E1617" s="28">
        <f>IFERROR(VLOOKUP(D1617,'أرصدة المخزن'!$A:$E,3,0),"")</f>
        <v/>
      </c>
      <c r="F1617" s="28">
        <f>IFERROR(VLOOKUP(D1617,'أرصدة المخزن'!$A:$H,4,0),"")</f>
        <v/>
      </c>
      <c r="G1617" s="13" t="n">
        <v>8</v>
      </c>
      <c r="H1617" s="102" t="inlineStr">
        <is>
          <t>إضافة</t>
        </is>
      </c>
      <c r="I1617" s="13" t="inlineStr">
        <is>
          <t>وارد فيو للتوريدات</t>
        </is>
      </c>
    </row>
    <row r="1618" ht="17.4" customHeight="1" s="138">
      <c r="A1618" s="13" t="n">
        <v>1612</v>
      </c>
      <c r="B1618" s="14" t="n">
        <v>46291</v>
      </c>
      <c r="C1618" s="15" t="n">
        <v>263</v>
      </c>
      <c r="D1618" s="21" t="n">
        <v>10020010</v>
      </c>
      <c r="E1618" s="28">
        <f>IFERROR(VLOOKUP(D1618,'أرصدة المخزن'!$A:$E,3,0),"")</f>
        <v/>
      </c>
      <c r="F1618" s="28">
        <f>IFERROR(VLOOKUP(D1618,'أرصدة المخزن'!$A:$H,4,0),"")</f>
        <v/>
      </c>
      <c r="G1618" s="13" t="n">
        <v>8</v>
      </c>
      <c r="H1618" s="102" t="inlineStr">
        <is>
          <t>إضافة</t>
        </is>
      </c>
      <c r="I1618" s="13" t="inlineStr">
        <is>
          <t>وارد فيو للتوريدات</t>
        </is>
      </c>
    </row>
    <row r="1619" ht="17.4" customHeight="1" s="138">
      <c r="A1619" s="13" t="n">
        <v>1613</v>
      </c>
      <c r="B1619" s="14" t="n">
        <v>46291</v>
      </c>
      <c r="C1619" s="15" t="n">
        <v>263</v>
      </c>
      <c r="D1619" s="21" t="n">
        <v>10020009</v>
      </c>
      <c r="E1619" s="28">
        <f>IFERROR(VLOOKUP(D1619,'أرصدة المخزن'!$A:$E,3,0),"")</f>
        <v/>
      </c>
      <c r="F1619" s="28">
        <f>IFERROR(VLOOKUP(D1619,'أرصدة المخزن'!$A:$H,4,0),"")</f>
        <v/>
      </c>
      <c r="G1619" s="13" t="n">
        <v>12</v>
      </c>
      <c r="H1619" s="102" t="inlineStr">
        <is>
          <t>إضافة</t>
        </is>
      </c>
      <c r="I1619" s="13" t="inlineStr">
        <is>
          <t>وارد فيو للتوريدات</t>
        </is>
      </c>
    </row>
    <row r="1620" ht="17.4" customHeight="1" s="138">
      <c r="A1620" s="13" t="n">
        <v>1614</v>
      </c>
      <c r="B1620" s="14" t="n">
        <v>46291</v>
      </c>
      <c r="C1620" s="15" t="n">
        <v>263</v>
      </c>
      <c r="D1620" s="21" t="n">
        <v>10030027</v>
      </c>
      <c r="E1620" s="28">
        <f>IFERROR(VLOOKUP(D1620,'أرصدة المخزن'!$A:$E,3,0),"")</f>
        <v/>
      </c>
      <c r="F1620" s="28">
        <f>IFERROR(VLOOKUP(D1620,'أرصدة المخزن'!$A:$H,4,0),"")</f>
        <v/>
      </c>
      <c r="G1620" s="13" t="n">
        <v>100</v>
      </c>
      <c r="H1620" s="102" t="inlineStr">
        <is>
          <t>إضافة</t>
        </is>
      </c>
      <c r="I1620" s="13" t="inlineStr">
        <is>
          <t>وارد فيو للتوريدات</t>
        </is>
      </c>
    </row>
    <row r="1621" ht="17.4" customHeight="1" s="138">
      <c r="A1621" s="13" t="n">
        <v>1615</v>
      </c>
      <c r="B1621" s="14" t="n">
        <v>46291</v>
      </c>
      <c r="C1621" s="15" t="n">
        <v>263</v>
      </c>
      <c r="D1621" s="21" t="n">
        <v>10030036</v>
      </c>
      <c r="E1621" s="28">
        <f>IFERROR(VLOOKUP(D1621,'أرصدة المخزن'!$A:$E,3,0),"")</f>
        <v/>
      </c>
      <c r="F1621" s="28">
        <f>IFERROR(VLOOKUP(D1621,'أرصدة المخزن'!$A:$H,4,0),"")</f>
        <v/>
      </c>
      <c r="G1621" s="13" t="n">
        <v>1</v>
      </c>
      <c r="H1621" s="102" t="inlineStr">
        <is>
          <t>إضافة</t>
        </is>
      </c>
      <c r="I1621" s="13" t="inlineStr">
        <is>
          <t>وارد فيو للتوريدات</t>
        </is>
      </c>
    </row>
    <row r="1622" ht="17.4" customHeight="1" s="138">
      <c r="A1622" s="13" t="n">
        <v>1616</v>
      </c>
      <c r="B1622" s="14" t="n">
        <v>46291</v>
      </c>
      <c r="C1622" s="15" t="n">
        <v>263</v>
      </c>
      <c r="D1622" s="21" t="n">
        <v>10030029</v>
      </c>
      <c r="E1622" s="28">
        <f>IFERROR(VLOOKUP(D1622,'أرصدة المخزن'!$A:$E,3,0),"")</f>
        <v/>
      </c>
      <c r="F1622" s="28">
        <f>IFERROR(VLOOKUP(D1622,'أرصدة المخزن'!$A:$H,4,0),"")</f>
        <v/>
      </c>
      <c r="G1622" s="13" t="n">
        <v>1</v>
      </c>
      <c r="H1622" s="102" t="inlineStr">
        <is>
          <t>إضافة</t>
        </is>
      </c>
      <c r="I1622" s="13" t="inlineStr">
        <is>
          <t>وارد فيو للتوريدات</t>
        </is>
      </c>
    </row>
    <row r="1623" ht="17.4" customHeight="1" s="138">
      <c r="A1623" s="13" t="n">
        <v>1617</v>
      </c>
      <c r="B1623" s="14" t="n">
        <v>46291</v>
      </c>
      <c r="C1623" s="15" t="n">
        <v>263</v>
      </c>
      <c r="D1623" s="21" t="n">
        <v>10030006</v>
      </c>
      <c r="E1623" s="28">
        <f>IFERROR(VLOOKUP(D1623,'أرصدة المخزن'!$A:$E,3,0),"")</f>
        <v/>
      </c>
      <c r="F1623" s="28">
        <f>IFERROR(VLOOKUP(D1623,'أرصدة المخزن'!$A:$H,4,0),"")</f>
        <v/>
      </c>
      <c r="G1623" s="13" t="n">
        <v>4</v>
      </c>
      <c r="H1623" s="102" t="inlineStr">
        <is>
          <t>إضافة</t>
        </is>
      </c>
      <c r="I1623" s="13" t="inlineStr">
        <is>
          <t>وارد فيو للتوريدات</t>
        </is>
      </c>
    </row>
    <row r="1624" ht="17.4" customHeight="1" s="138">
      <c r="A1624" s="13" t="n">
        <v>1618</v>
      </c>
      <c r="B1624" s="14" t="n">
        <v>46291</v>
      </c>
      <c r="C1624" s="15" t="n">
        <v>264</v>
      </c>
      <c r="D1624" s="21" t="n">
        <v>10030004</v>
      </c>
      <c r="E1624" s="28">
        <f>IFERROR(VLOOKUP(D1624,'أرصدة المخزن'!$A:$E,3,0),"")</f>
        <v/>
      </c>
      <c r="F1624" s="28">
        <f>IFERROR(VLOOKUP(D1624,'أرصدة المخزن'!$A:$H,4,0),"")</f>
        <v/>
      </c>
      <c r="G1624" s="13" t="n">
        <v>7</v>
      </c>
      <c r="H1624" s="102" t="inlineStr">
        <is>
          <t>إضافة</t>
        </is>
      </c>
      <c r="I1624" s="13" t="inlineStr">
        <is>
          <t>فيو للتوريدات</t>
        </is>
      </c>
    </row>
    <row r="1625" ht="17.4" customHeight="1" s="138">
      <c r="A1625" s="13" t="n">
        <v>1619</v>
      </c>
      <c r="B1625" s="14" t="n">
        <v>46291</v>
      </c>
      <c r="C1625" s="15" t="n">
        <v>264</v>
      </c>
      <c r="D1625" s="21" t="n">
        <v>10030008</v>
      </c>
      <c r="E1625" s="28">
        <f>IFERROR(VLOOKUP(D1625,'أرصدة المخزن'!$A:$E,3,0),"")</f>
        <v/>
      </c>
      <c r="F1625" s="28">
        <f>IFERROR(VLOOKUP(D1625,'أرصدة المخزن'!$A:$H,4,0),"")</f>
        <v/>
      </c>
      <c r="G1625" s="13" t="n">
        <v>7</v>
      </c>
      <c r="H1625" s="102" t="inlineStr">
        <is>
          <t>إضافة</t>
        </is>
      </c>
      <c r="I1625" s="13" t="inlineStr">
        <is>
          <t>فيو للتوريدات</t>
        </is>
      </c>
    </row>
    <row r="1626" ht="17.4" customHeight="1" s="138">
      <c r="A1626" s="13" t="n">
        <v>1620</v>
      </c>
      <c r="B1626" s="14" t="n">
        <v>46291</v>
      </c>
      <c r="C1626" s="15" t="n">
        <v>264</v>
      </c>
      <c r="D1626" s="21" t="n">
        <v>10030012</v>
      </c>
      <c r="E1626" s="28">
        <f>IFERROR(VLOOKUP(D1626,'أرصدة المخزن'!$A:$E,3,0),"")</f>
        <v/>
      </c>
      <c r="F1626" s="28">
        <f>IFERROR(VLOOKUP(D1626,'أرصدة المخزن'!$A:$H,4,0),"")</f>
        <v/>
      </c>
      <c r="G1626" s="13" t="n">
        <v>2</v>
      </c>
      <c r="H1626" s="102" t="inlineStr">
        <is>
          <t>إضافة</t>
        </is>
      </c>
      <c r="I1626" s="13" t="inlineStr">
        <is>
          <t>فيو للتوريدات</t>
        </is>
      </c>
    </row>
    <row r="1627" ht="17.4" customHeight="1" s="138">
      <c r="A1627" s="13" t="n">
        <v>1621</v>
      </c>
      <c r="B1627" s="14" t="n">
        <v>46291</v>
      </c>
      <c r="C1627" s="15" t="n">
        <v>264</v>
      </c>
      <c r="D1627" s="21" t="n">
        <v>10030015</v>
      </c>
      <c r="E1627" s="28">
        <f>IFERROR(VLOOKUP(D1627,'أرصدة المخزن'!$A:$E,3,0),"")</f>
        <v/>
      </c>
      <c r="F1627" s="28">
        <f>IFERROR(VLOOKUP(D1627,'أرصدة المخزن'!$A:$H,4,0),"")</f>
        <v/>
      </c>
      <c r="G1627" s="13" t="n">
        <v>2</v>
      </c>
      <c r="H1627" s="102" t="inlineStr">
        <is>
          <t>إضافة</t>
        </is>
      </c>
      <c r="I1627" s="13" t="inlineStr">
        <is>
          <t>فيو للتوريدات</t>
        </is>
      </c>
    </row>
    <row r="1628" ht="17.4" customHeight="1" s="138">
      <c r="A1628" s="13" t="n">
        <v>1622</v>
      </c>
      <c r="B1628" s="14" t="n">
        <v>46291</v>
      </c>
      <c r="C1628" s="15" t="n">
        <v>264</v>
      </c>
      <c r="D1628" s="21" t="n">
        <v>10030011</v>
      </c>
      <c r="E1628" s="28">
        <f>IFERROR(VLOOKUP(D1628,'أرصدة المخزن'!$A:$E,3,0),"")</f>
        <v/>
      </c>
      <c r="F1628" s="28">
        <f>IFERROR(VLOOKUP(D1628,'أرصدة المخزن'!$A:$H,4,0),"")</f>
        <v/>
      </c>
      <c r="G1628" s="13" t="n">
        <v>2</v>
      </c>
      <c r="H1628" s="102" t="inlineStr">
        <is>
          <t>إضافة</t>
        </is>
      </c>
      <c r="I1628" s="13" t="inlineStr">
        <is>
          <t>فيو للتوريدات</t>
        </is>
      </c>
    </row>
    <row r="1629" ht="17.4" customHeight="1" s="138">
      <c r="A1629" s="13" t="n">
        <v>1623</v>
      </c>
      <c r="B1629" s="14" t="n">
        <v>46291</v>
      </c>
      <c r="C1629" s="15" t="n">
        <v>264</v>
      </c>
      <c r="D1629" s="21" t="n">
        <v>10030010</v>
      </c>
      <c r="E1629" s="28">
        <f>IFERROR(VLOOKUP(D1629,'أرصدة المخزن'!$A:$E,3,0),"")</f>
        <v/>
      </c>
      <c r="F1629" s="28">
        <f>IFERROR(VLOOKUP(D1629,'أرصدة المخزن'!$A:$H,4,0),"")</f>
        <v/>
      </c>
      <c r="G1629" s="13" t="n">
        <v>4</v>
      </c>
      <c r="H1629" s="102" t="inlineStr">
        <is>
          <t>إضافة</t>
        </is>
      </c>
      <c r="I1629" s="13" t="inlineStr">
        <is>
          <t>فيو للتوريدات</t>
        </is>
      </c>
    </row>
    <row r="1630" ht="17.4" customHeight="1" s="138">
      <c r="A1630" s="13" t="n">
        <v>1624</v>
      </c>
      <c r="B1630" s="14" t="n">
        <v>46291</v>
      </c>
      <c r="C1630" s="15" t="n">
        <v>264</v>
      </c>
      <c r="D1630" s="21" t="n">
        <v>10170063</v>
      </c>
      <c r="E1630" s="28">
        <f>IFERROR(VLOOKUP(D1630,'أرصدة المخزن'!$A:$E,3,0),"")</f>
        <v/>
      </c>
      <c r="F1630" s="28">
        <f>IFERROR(VLOOKUP(D1630,'أرصدة المخزن'!$A:$H,4,0),"")</f>
        <v/>
      </c>
      <c r="G1630" s="13" t="n">
        <v>1</v>
      </c>
      <c r="H1630" s="102" t="inlineStr">
        <is>
          <t>إضافة</t>
        </is>
      </c>
      <c r="I1630" s="13" t="inlineStr">
        <is>
          <t>فيو للتوريدات</t>
        </is>
      </c>
    </row>
    <row r="1631" ht="17.4" customHeight="1" s="138">
      <c r="A1631" s="13" t="n">
        <v>1625</v>
      </c>
      <c r="B1631" s="14" t="n">
        <v>46291</v>
      </c>
      <c r="C1631" s="15" t="n">
        <v>265</v>
      </c>
      <c r="D1631" s="21" t="n">
        <v>10170038</v>
      </c>
      <c r="E1631" s="28">
        <f>IFERROR(VLOOKUP(D1631,'أرصدة المخزن'!$A:$E,3,0),"")</f>
        <v/>
      </c>
      <c r="F1631" s="28">
        <f>IFERROR(VLOOKUP(D1631,'أرصدة المخزن'!$A:$H,4,0),"")</f>
        <v/>
      </c>
      <c r="G1631" s="13" t="n">
        <v>2</v>
      </c>
      <c r="H1631" s="102" t="inlineStr">
        <is>
          <t>إضافة</t>
        </is>
      </c>
      <c r="I1631" s="13" t="inlineStr">
        <is>
          <t>فيو للتوريدات</t>
        </is>
      </c>
    </row>
    <row r="1632" ht="17.4" customHeight="1" s="138">
      <c r="A1632" s="13" t="n">
        <v>1626</v>
      </c>
      <c r="B1632" s="14" t="n">
        <v>46291</v>
      </c>
      <c r="C1632" s="15" t="n">
        <v>265</v>
      </c>
      <c r="D1632" s="21" t="n">
        <v>10020091</v>
      </c>
      <c r="E1632" s="28">
        <f>IFERROR(VLOOKUP(D1632,'أرصدة المخزن'!$A:$E,3,0),"")</f>
        <v/>
      </c>
      <c r="F1632" s="28">
        <f>IFERROR(VLOOKUP(D1632,'أرصدة المخزن'!$A:$H,4,0),"")</f>
        <v/>
      </c>
      <c r="G1632" s="13" t="n">
        <v>3</v>
      </c>
      <c r="H1632" s="102" t="inlineStr">
        <is>
          <t>إضافة</t>
        </is>
      </c>
      <c r="I1632" s="13" t="inlineStr">
        <is>
          <t>فيو للتوريدات</t>
        </is>
      </c>
    </row>
    <row r="1633" ht="17.4" customHeight="1" s="138">
      <c r="A1633" s="13" t="n">
        <v>1627</v>
      </c>
      <c r="B1633" s="14" t="n">
        <v>46291</v>
      </c>
      <c r="C1633" s="15" t="n">
        <v>265</v>
      </c>
      <c r="D1633" s="21" t="n">
        <v>10020097</v>
      </c>
      <c r="E1633" s="28">
        <f>IFERROR(VLOOKUP(D1633,'أرصدة المخزن'!$A:$E,3,0),"")</f>
        <v/>
      </c>
      <c r="F1633" s="28">
        <f>IFERROR(VLOOKUP(D1633,'أرصدة المخزن'!$A:$H,4,0),"")</f>
        <v/>
      </c>
      <c r="G1633" s="13" t="n">
        <v>1</v>
      </c>
      <c r="H1633" s="102" t="inlineStr">
        <is>
          <t>إضافة</t>
        </is>
      </c>
      <c r="I1633" s="13" t="inlineStr">
        <is>
          <t>فيو للتوريدات</t>
        </is>
      </c>
    </row>
    <row r="1634" ht="17.4" customHeight="1" s="138">
      <c r="A1634" s="13" t="n">
        <v>1628</v>
      </c>
      <c r="B1634" s="14" t="n">
        <v>46291</v>
      </c>
      <c r="C1634" s="15" t="n">
        <v>265</v>
      </c>
      <c r="D1634" s="21" t="n">
        <v>10020123</v>
      </c>
      <c r="E1634" s="28">
        <f>IFERROR(VLOOKUP(D1634,'أرصدة المخزن'!$A:$E,3,0),"")</f>
        <v/>
      </c>
      <c r="F1634" s="28">
        <f>IFERROR(VLOOKUP(D1634,'أرصدة المخزن'!$A:$H,4,0),"")</f>
        <v/>
      </c>
      <c r="G1634" s="13" t="n">
        <v>1</v>
      </c>
      <c r="H1634" s="102" t="inlineStr">
        <is>
          <t>إضافة</t>
        </is>
      </c>
      <c r="I1634" s="13" t="inlineStr">
        <is>
          <t>فيو للتوريدات</t>
        </is>
      </c>
    </row>
    <row r="1635" ht="17.4" customHeight="1" s="138">
      <c r="A1635" s="13" t="n">
        <v>1629</v>
      </c>
      <c r="B1635" s="14" t="n">
        <v>46291</v>
      </c>
      <c r="C1635" s="15" t="n">
        <v>265</v>
      </c>
      <c r="D1635" s="21" t="n">
        <v>10030009</v>
      </c>
      <c r="E1635" s="28">
        <f>IFERROR(VLOOKUP(D1635,'أرصدة المخزن'!$A:$E,3,0),"")</f>
        <v/>
      </c>
      <c r="F1635" s="28">
        <f>IFERROR(VLOOKUP(D1635,'أرصدة المخزن'!$A:$H,4,0),"")</f>
        <v/>
      </c>
      <c r="G1635" s="13" t="n">
        <v>2</v>
      </c>
      <c r="H1635" s="102" t="inlineStr">
        <is>
          <t>إضافة</t>
        </is>
      </c>
      <c r="I1635" s="13" t="inlineStr">
        <is>
          <t>فيو للتوريدات</t>
        </is>
      </c>
    </row>
    <row r="1636" ht="17.4" customHeight="1" s="138">
      <c r="A1636" s="13" t="n">
        <v>1630</v>
      </c>
      <c r="B1636" s="14" t="n">
        <v>46291</v>
      </c>
      <c r="C1636" s="15" t="n">
        <v>265</v>
      </c>
      <c r="D1636" s="21" t="n">
        <v>10020094</v>
      </c>
      <c r="E1636" s="28">
        <f>IFERROR(VLOOKUP(D1636,'أرصدة المخزن'!$A:$E,3,0),"")</f>
        <v/>
      </c>
      <c r="F1636" s="28">
        <f>IFERROR(VLOOKUP(D1636,'أرصدة المخزن'!$A:$H,4,0),"")</f>
        <v/>
      </c>
      <c r="G1636" s="13" t="n">
        <v>2</v>
      </c>
      <c r="H1636" s="102" t="inlineStr">
        <is>
          <t>إضافة</t>
        </is>
      </c>
      <c r="I1636" s="13" t="inlineStr">
        <is>
          <t>فيو للتوريدات</t>
        </is>
      </c>
    </row>
    <row r="1637" ht="17.4" customHeight="1" s="138">
      <c r="A1637" s="13" t="n">
        <v>1631</v>
      </c>
      <c r="B1637" s="14" t="n">
        <v>46291</v>
      </c>
      <c r="C1637" s="15" t="n">
        <v>265</v>
      </c>
      <c r="D1637" s="21" t="n">
        <v>10020121</v>
      </c>
      <c r="E1637" s="28">
        <f>IFERROR(VLOOKUP(D1637,'أرصدة المخزن'!$A:$E,3,0),"")</f>
        <v/>
      </c>
      <c r="F1637" s="28">
        <f>IFERROR(VLOOKUP(D1637,'أرصدة المخزن'!$A:$H,4,0),"")</f>
        <v/>
      </c>
      <c r="G1637" s="13" t="n">
        <v>1</v>
      </c>
      <c r="H1637" s="102" t="inlineStr">
        <is>
          <t>إضافة</t>
        </is>
      </c>
      <c r="I1637" s="13" t="inlineStr">
        <is>
          <t>فيو للتوريدات</t>
        </is>
      </c>
    </row>
    <row r="1638" ht="17.4" customHeight="1" s="138">
      <c r="A1638" s="13" t="n">
        <v>1632</v>
      </c>
      <c r="B1638" s="14" t="n">
        <v>46292</v>
      </c>
      <c r="C1638" s="15" t="n">
        <v>266</v>
      </c>
      <c r="D1638" s="21" t="n">
        <v>10050003</v>
      </c>
      <c r="E1638" s="28">
        <f>IFERROR(VLOOKUP(D1638,'أرصدة المخزن'!$A:$E,3,0),"")</f>
        <v/>
      </c>
      <c r="F1638" s="28">
        <f>IFERROR(VLOOKUP(D1638,'أرصدة المخزن'!$A:$H,4,0),"")</f>
        <v/>
      </c>
      <c r="G1638" s="13" t="n">
        <v>90</v>
      </c>
      <c r="H1638" s="102" t="inlineStr">
        <is>
          <t>إضافة</t>
        </is>
      </c>
      <c r="I1638" s="13" t="inlineStr">
        <is>
          <t>وارد كايرو للنظافة</t>
        </is>
      </c>
    </row>
    <row r="1639" ht="17.4" customHeight="1" s="138">
      <c r="A1639" s="13" t="n">
        <v>1633</v>
      </c>
      <c r="B1639" s="14" t="n">
        <v>46292</v>
      </c>
      <c r="C1639" s="15" t="n">
        <v>266</v>
      </c>
      <c r="D1639" s="21" t="n">
        <v>10050002</v>
      </c>
      <c r="E1639" s="28">
        <f>IFERROR(VLOOKUP(D1639,'أرصدة المخزن'!$A:$E,3,0),"")</f>
        <v/>
      </c>
      <c r="F1639" s="28">
        <f>IFERROR(VLOOKUP(D1639,'أرصدة المخزن'!$A:$H,4,0),"")</f>
        <v/>
      </c>
      <c r="G1639" s="13" t="n">
        <v>8</v>
      </c>
      <c r="H1639" s="102" t="inlineStr">
        <is>
          <t>إضافة</t>
        </is>
      </c>
      <c r="I1639" s="13" t="inlineStr">
        <is>
          <t>وارد كايرو للنظافة</t>
        </is>
      </c>
    </row>
    <row r="1640" ht="17.4" customHeight="1" s="138">
      <c r="A1640" s="13" t="n">
        <v>1634</v>
      </c>
      <c r="B1640" s="14" t="n">
        <v>46292</v>
      </c>
      <c r="C1640" s="15" t="n">
        <v>266</v>
      </c>
      <c r="D1640" s="21" t="n">
        <v>10050005</v>
      </c>
      <c r="E1640" s="28">
        <f>IFERROR(VLOOKUP(D1640,'أرصدة المخزن'!$A:$E,3,0),"")</f>
        <v/>
      </c>
      <c r="F1640" s="28">
        <f>IFERROR(VLOOKUP(D1640,'أرصدة المخزن'!$A:$H,4,0),"")</f>
        <v/>
      </c>
      <c r="G1640" s="13" t="n">
        <v>10</v>
      </c>
      <c r="H1640" s="102" t="inlineStr">
        <is>
          <t>إضافة</t>
        </is>
      </c>
      <c r="I1640" s="13" t="inlineStr">
        <is>
          <t>وارد كايرو للنظافة</t>
        </is>
      </c>
    </row>
    <row r="1641" ht="17.4" customHeight="1" s="138">
      <c r="A1641" s="13" t="n">
        <v>1635</v>
      </c>
      <c r="B1641" s="14" t="n">
        <v>46292</v>
      </c>
      <c r="C1641" s="15" t="n">
        <v>267</v>
      </c>
      <c r="D1641" s="21" t="n">
        <v>10030053</v>
      </c>
      <c r="E1641" s="28">
        <f>IFERROR(VLOOKUP(D1641,'أرصدة المخزن'!$A:$E,3,0),"")</f>
        <v/>
      </c>
      <c r="F1641" s="28">
        <f>IFERROR(VLOOKUP(D1641,'أرصدة المخزن'!$A:$H,4,0),"")</f>
        <v/>
      </c>
      <c r="G1641" s="13" t="n">
        <v>4</v>
      </c>
      <c r="H1641" s="102" t="inlineStr">
        <is>
          <t>إضافة</t>
        </is>
      </c>
      <c r="I1641" s="13" t="inlineStr">
        <is>
          <t>فيو للتوريدات</t>
        </is>
      </c>
    </row>
    <row r="1642" ht="17.4" customHeight="1" s="138">
      <c r="A1642" s="13" t="n">
        <v>1636</v>
      </c>
      <c r="B1642" s="14" t="n">
        <v>46292</v>
      </c>
      <c r="C1642" s="15" t="n">
        <v>267</v>
      </c>
      <c r="D1642" s="21" t="n">
        <v>10030055</v>
      </c>
      <c r="E1642" s="28">
        <f>IFERROR(VLOOKUP(D1642,'أرصدة المخزن'!$A:$E,3,0),"")</f>
        <v/>
      </c>
      <c r="F1642" s="28">
        <f>IFERROR(VLOOKUP(D1642,'أرصدة المخزن'!$A:$H,4,0),"")</f>
        <v/>
      </c>
      <c r="G1642" s="13" t="n">
        <v>1</v>
      </c>
      <c r="H1642" s="102" t="inlineStr">
        <is>
          <t>إضافة</t>
        </is>
      </c>
      <c r="I1642" s="13" t="inlineStr">
        <is>
          <t>فيو للتوريدات</t>
        </is>
      </c>
    </row>
    <row r="1643" ht="17.4" customHeight="1" s="138">
      <c r="A1643" s="13" t="n">
        <v>1637</v>
      </c>
      <c r="B1643" s="14" t="n">
        <v>46292</v>
      </c>
      <c r="C1643" s="15" t="n">
        <v>267</v>
      </c>
      <c r="D1643" s="21" t="n">
        <v>10010100</v>
      </c>
      <c r="E1643" s="28">
        <f>IFERROR(VLOOKUP(D1643,'أرصدة المخزن'!$A:$E,3,0),"")</f>
        <v/>
      </c>
      <c r="F1643" s="28">
        <f>IFERROR(VLOOKUP(D1643,'أرصدة المخزن'!$A:$H,4,0),"")</f>
        <v/>
      </c>
      <c r="G1643" s="13" t="n">
        <v>50</v>
      </c>
      <c r="H1643" s="102" t="inlineStr">
        <is>
          <t>إضافة</t>
        </is>
      </c>
      <c r="I1643" s="13" t="inlineStr">
        <is>
          <t>فيو للتوريدات</t>
        </is>
      </c>
    </row>
    <row r="1644" ht="17.4" customHeight="1" s="138">
      <c r="A1644" s="13" t="n">
        <v>1638</v>
      </c>
      <c r="B1644" s="14" t="n">
        <v>46293</v>
      </c>
      <c r="C1644" s="15" t="n">
        <v>268</v>
      </c>
      <c r="D1644" s="21" t="n">
        <v>10010056</v>
      </c>
      <c r="E1644" s="28">
        <f>IFERROR(VLOOKUP(D1644,'أرصدة المخزن'!$A:$E,3,0),"")</f>
        <v/>
      </c>
      <c r="F1644" s="28">
        <f>IFERROR(VLOOKUP(D1644,'أرصدة المخزن'!$A:$H,4,0),"")</f>
        <v/>
      </c>
      <c r="G1644" s="13" t="n">
        <v>290</v>
      </c>
      <c r="H1644" s="102" t="inlineStr">
        <is>
          <t>إضافة</t>
        </is>
      </c>
      <c r="I1644" s="13" t="inlineStr">
        <is>
          <t>جودة الكترك</t>
        </is>
      </c>
    </row>
    <row r="1645" ht="17.4" customHeight="1" s="138">
      <c r="A1645" s="13" t="n">
        <v>1639</v>
      </c>
      <c r="B1645" s="14" t="n">
        <v>46293</v>
      </c>
      <c r="C1645" s="15" t="n">
        <v>268</v>
      </c>
      <c r="D1645" s="21" t="n">
        <v>10010061</v>
      </c>
      <c r="E1645" s="28">
        <f>IFERROR(VLOOKUP(D1645,'أرصدة المخزن'!$A:$E,3,0),"")</f>
        <v/>
      </c>
      <c r="F1645" s="28">
        <f>IFERROR(VLOOKUP(D1645,'أرصدة المخزن'!$A:$H,4,0),"")</f>
        <v/>
      </c>
      <c r="G1645" s="13" t="n">
        <v>202</v>
      </c>
      <c r="H1645" s="102" t="inlineStr">
        <is>
          <t>إضافة</t>
        </is>
      </c>
      <c r="I1645" s="13" t="inlineStr">
        <is>
          <t>جودة الكترك</t>
        </is>
      </c>
    </row>
    <row r="1646" ht="17.4" customHeight="1" s="138">
      <c r="A1646" s="13" t="n">
        <v>1640</v>
      </c>
      <c r="B1646" s="14" t="n">
        <v>46293</v>
      </c>
      <c r="C1646" s="15" t="n">
        <v>268</v>
      </c>
      <c r="D1646" s="21" t="n">
        <v>10010057</v>
      </c>
      <c r="E1646" s="28">
        <f>IFERROR(VLOOKUP(D1646,'أرصدة المخزن'!$A:$E,3,0),"")</f>
        <v/>
      </c>
      <c r="F1646" s="28">
        <f>IFERROR(VLOOKUP(D1646,'أرصدة المخزن'!$A:$H,4,0),"")</f>
        <v/>
      </c>
      <c r="G1646" s="13" t="n">
        <v>300</v>
      </c>
      <c r="H1646" s="102" t="inlineStr">
        <is>
          <t>إضافة</t>
        </is>
      </c>
      <c r="I1646" s="13" t="inlineStr">
        <is>
          <t>جودة الكترك</t>
        </is>
      </c>
    </row>
    <row r="1647" ht="17.4" customHeight="1" s="138">
      <c r="A1647" s="13" t="n">
        <v>1641</v>
      </c>
      <c r="B1647" s="14" t="n">
        <v>46293</v>
      </c>
      <c r="C1647" s="15" t="n">
        <v>268</v>
      </c>
      <c r="D1647" s="21" t="n">
        <v>10170002</v>
      </c>
      <c r="E1647" s="28">
        <f>IFERROR(VLOOKUP(D1647,'أرصدة المخزن'!$A:$E,3,0),"")</f>
        <v/>
      </c>
      <c r="F1647" s="28">
        <f>IFERROR(VLOOKUP(D1647,'أرصدة المخزن'!$A:$H,4,0),"")</f>
        <v/>
      </c>
      <c r="G1647" s="13" t="n">
        <v>4000</v>
      </c>
      <c r="H1647" s="102" t="inlineStr">
        <is>
          <t>إضافة</t>
        </is>
      </c>
      <c r="I1647" s="13" t="inlineStr">
        <is>
          <t>جودة الكترك</t>
        </is>
      </c>
    </row>
    <row r="1648" ht="17.4" customHeight="1" s="138">
      <c r="A1648" s="13" t="n">
        <v>1642</v>
      </c>
      <c r="B1648" s="14" t="n">
        <v>46293</v>
      </c>
      <c r="C1648" s="15" t="n">
        <v>268</v>
      </c>
      <c r="D1648" s="21" t="n">
        <v>10010036</v>
      </c>
      <c r="E1648" s="28">
        <f>IFERROR(VLOOKUP(D1648,'أرصدة المخزن'!$A:$E,3,0),"")</f>
        <v/>
      </c>
      <c r="F1648" s="28">
        <f>IFERROR(VLOOKUP(D1648,'أرصدة المخزن'!$A:$H,4,0),"")</f>
        <v/>
      </c>
      <c r="G1648" s="13" t="n">
        <v>100</v>
      </c>
      <c r="H1648" s="102" t="inlineStr">
        <is>
          <t>إضافة</t>
        </is>
      </c>
      <c r="I1648" s="13" t="inlineStr">
        <is>
          <t>جودة الكترك</t>
        </is>
      </c>
    </row>
    <row r="1649" ht="17.4" customHeight="1" s="138">
      <c r="A1649" s="13" t="n">
        <v>1643</v>
      </c>
      <c r="B1649" s="14" t="n">
        <v>46293</v>
      </c>
      <c r="C1649" s="15" t="n">
        <v>268</v>
      </c>
      <c r="D1649" s="21" t="n">
        <v>10170081</v>
      </c>
      <c r="E1649" s="28">
        <f>IFERROR(VLOOKUP(D1649,'أرصدة المخزن'!$A:$E,3,0),"")</f>
        <v/>
      </c>
      <c r="F1649" s="28">
        <f>IFERROR(VLOOKUP(D1649,'أرصدة المخزن'!$A:$H,4,0),"")</f>
        <v/>
      </c>
      <c r="G1649" s="13" t="n">
        <v>10</v>
      </c>
      <c r="H1649" s="102" t="inlineStr">
        <is>
          <t>إضافة</t>
        </is>
      </c>
      <c r="I1649" s="13" t="inlineStr">
        <is>
          <t>جودة الكترك</t>
        </is>
      </c>
    </row>
    <row r="1650" ht="17.4" customHeight="1" s="138">
      <c r="A1650" s="13" t="n">
        <v>1644</v>
      </c>
      <c r="B1650" s="14" t="n">
        <v>46293</v>
      </c>
      <c r="C1650" s="15" t="n">
        <v>268</v>
      </c>
      <c r="D1650" s="21" t="n">
        <v>10010101</v>
      </c>
      <c r="E1650" s="28">
        <f>IFERROR(VLOOKUP(D1650,'أرصدة المخزن'!$A:$E,3,0),"")</f>
        <v/>
      </c>
      <c r="F1650" s="28">
        <f>IFERROR(VLOOKUP(D1650,'أرصدة المخزن'!$A:$H,4,0),"")</f>
        <v/>
      </c>
      <c r="G1650" s="13" t="n">
        <v>200</v>
      </c>
      <c r="H1650" s="102" t="inlineStr">
        <is>
          <t>إضافة</t>
        </is>
      </c>
      <c r="I1650" s="13" t="inlineStr">
        <is>
          <t>جودة الكترك</t>
        </is>
      </c>
    </row>
    <row r="1651" ht="17.4" customHeight="1" s="138">
      <c r="A1651" s="13" t="n">
        <v>1645</v>
      </c>
      <c r="B1651" s="14" t="n">
        <v>46293</v>
      </c>
      <c r="C1651" s="15" t="n">
        <v>269</v>
      </c>
      <c r="D1651" s="21" t="n">
        <v>10010109</v>
      </c>
      <c r="E1651" s="28">
        <f>IFERROR(VLOOKUP(D1651,'أرصدة المخزن'!$A:$E,3,0),"")</f>
        <v/>
      </c>
      <c r="F1651" s="28">
        <f>IFERROR(VLOOKUP(D1651,'أرصدة المخزن'!$A:$H,4,0),"")</f>
        <v/>
      </c>
      <c r="G1651" s="13" t="n">
        <v>2</v>
      </c>
      <c r="H1651" s="102" t="inlineStr">
        <is>
          <t>إضافة</t>
        </is>
      </c>
      <c r="I1651" s="13" t="inlineStr">
        <is>
          <t>جودة الكترك</t>
        </is>
      </c>
    </row>
    <row r="1652" ht="17.4" customHeight="1" s="138">
      <c r="A1652" s="13" t="n">
        <v>1646</v>
      </c>
      <c r="B1652" s="14" t="n">
        <v>46293</v>
      </c>
      <c r="C1652" s="15" t="n">
        <v>269</v>
      </c>
      <c r="D1652" s="21" t="n">
        <v>10010151</v>
      </c>
      <c r="E1652" s="28">
        <f>IFERROR(VLOOKUP(D1652,'أرصدة المخزن'!$A:$E,3,0),"")</f>
        <v/>
      </c>
      <c r="F1652" s="28">
        <f>IFERROR(VLOOKUP(D1652,'أرصدة المخزن'!$A:$H,4,0),"")</f>
        <v/>
      </c>
      <c r="G1652" s="13" t="n">
        <v>120</v>
      </c>
      <c r="H1652" s="102" t="inlineStr">
        <is>
          <t>إضافة</t>
        </is>
      </c>
      <c r="I1652" s="13" t="inlineStr">
        <is>
          <t>جودة الكترك</t>
        </is>
      </c>
    </row>
    <row r="1653" ht="17.4" customHeight="1" s="138">
      <c r="A1653" s="13" t="n">
        <v>1647</v>
      </c>
      <c r="B1653" s="14" t="n">
        <v>46293</v>
      </c>
      <c r="C1653" s="15" t="n">
        <v>269</v>
      </c>
      <c r="D1653" s="21" t="n">
        <v>10010147</v>
      </c>
      <c r="E1653" s="28">
        <f>IFERROR(VLOOKUP(D1653,'أرصدة المخزن'!$A:$E,3,0),"")</f>
        <v/>
      </c>
      <c r="F1653" s="28">
        <f>IFERROR(VLOOKUP(D1653,'أرصدة المخزن'!$A:$H,4,0),"")</f>
        <v/>
      </c>
      <c r="G1653" s="13" t="n">
        <v>1</v>
      </c>
      <c r="H1653" s="102" t="inlineStr">
        <is>
          <t>إضافة</t>
        </is>
      </c>
      <c r="I1653" s="13" t="inlineStr">
        <is>
          <t>جودة الكترك</t>
        </is>
      </c>
    </row>
    <row r="1654" ht="17.4" customHeight="1" s="138">
      <c r="A1654" s="13" t="n">
        <v>1648</v>
      </c>
      <c r="B1654" s="14" t="n">
        <v>46293</v>
      </c>
      <c r="C1654" s="15" t="n">
        <v>269</v>
      </c>
      <c r="D1654" s="21" t="n">
        <v>10170016</v>
      </c>
      <c r="E1654" s="28">
        <f>IFERROR(VLOOKUP(D1654,'أرصدة المخزن'!$A:$E,3,0),"")</f>
        <v/>
      </c>
      <c r="F1654" s="28">
        <f>IFERROR(VLOOKUP(D1654,'أرصدة المخزن'!$A:$H,4,0),"")</f>
        <v/>
      </c>
      <c r="G1654" s="13" t="n">
        <v>4</v>
      </c>
      <c r="H1654" s="102" t="inlineStr">
        <is>
          <t>إضافة</t>
        </is>
      </c>
      <c r="I1654" s="13" t="inlineStr">
        <is>
          <t>جودة الكترك</t>
        </is>
      </c>
    </row>
    <row r="1655" ht="17.4" customHeight="1" s="138">
      <c r="A1655" s="13" t="n">
        <v>1649</v>
      </c>
      <c r="B1655" s="14" t="n">
        <v>46293</v>
      </c>
      <c r="C1655" s="15" t="n">
        <v>269</v>
      </c>
      <c r="D1655" s="21" t="n">
        <v>10170021</v>
      </c>
      <c r="E1655" s="28">
        <f>IFERROR(VLOOKUP(D1655,'أرصدة المخزن'!$A:$E,3,0),"")</f>
        <v/>
      </c>
      <c r="F1655" s="28">
        <f>IFERROR(VLOOKUP(D1655,'أرصدة المخزن'!$A:$H,4,0),"")</f>
        <v/>
      </c>
      <c r="G1655" s="13" t="n">
        <v>4</v>
      </c>
      <c r="H1655" s="102" t="inlineStr">
        <is>
          <t>إضافة</t>
        </is>
      </c>
      <c r="I1655" s="13" t="inlineStr">
        <is>
          <t>جودة الكترك</t>
        </is>
      </c>
    </row>
    <row r="1656" ht="17.4" customHeight="1" s="138">
      <c r="A1656" s="13" t="n">
        <v>1650</v>
      </c>
      <c r="B1656" s="14" t="n">
        <v>46293</v>
      </c>
      <c r="C1656" s="15" t="n">
        <v>269</v>
      </c>
      <c r="D1656" s="21" t="n">
        <v>10170035</v>
      </c>
      <c r="E1656" s="28">
        <f>IFERROR(VLOOKUP(D1656,'أرصدة المخزن'!$A:$E,3,0),"")</f>
        <v/>
      </c>
      <c r="F1656" s="28">
        <f>IFERROR(VLOOKUP(D1656,'أرصدة المخزن'!$A:$H,4,0),"")</f>
        <v/>
      </c>
      <c r="G1656" s="13" t="n">
        <v>4</v>
      </c>
      <c r="H1656" s="102" t="inlineStr">
        <is>
          <t>إضافة</t>
        </is>
      </c>
      <c r="I1656" s="13" t="inlineStr">
        <is>
          <t>جودة الكترك</t>
        </is>
      </c>
    </row>
    <row r="1657" ht="17.4" customHeight="1" s="138">
      <c r="A1657" s="13" t="n">
        <v>1651</v>
      </c>
      <c r="B1657" s="14" t="n">
        <v>46293</v>
      </c>
      <c r="C1657" s="15" t="n">
        <v>269</v>
      </c>
      <c r="D1657" s="21" t="n">
        <v>10170020</v>
      </c>
      <c r="E1657" s="28">
        <f>IFERROR(VLOOKUP(D1657,'أرصدة المخزن'!$A:$E,3,0),"")</f>
        <v/>
      </c>
      <c r="F1657" s="28">
        <f>IFERROR(VLOOKUP(D1657,'أرصدة المخزن'!$A:$H,4,0),"")</f>
        <v/>
      </c>
      <c r="G1657" s="13" t="n">
        <v>16</v>
      </c>
      <c r="H1657" s="102" t="inlineStr">
        <is>
          <t>إضافة</t>
        </is>
      </c>
      <c r="I1657" s="13" t="inlineStr">
        <is>
          <t>جودة الكترك</t>
        </is>
      </c>
    </row>
    <row r="1658" ht="17.4" customHeight="1" s="138">
      <c r="A1658" s="13" t="n">
        <v>1652</v>
      </c>
      <c r="B1658" s="14" t="n">
        <v>46293</v>
      </c>
      <c r="C1658" s="15" t="n">
        <v>270</v>
      </c>
      <c r="D1658" s="21" t="n">
        <v>10170027</v>
      </c>
      <c r="E1658" s="28">
        <f>IFERROR(VLOOKUP(D1658,'أرصدة المخزن'!$A:$E,3,0),"")</f>
        <v/>
      </c>
      <c r="F1658" s="28">
        <f>IFERROR(VLOOKUP(D1658,'أرصدة المخزن'!$A:$H,4,0),"")</f>
        <v/>
      </c>
      <c r="G1658" s="13" t="n">
        <v>11</v>
      </c>
      <c r="H1658" s="102" t="inlineStr">
        <is>
          <t>إضافة</t>
        </is>
      </c>
      <c r="I1658" s="13" t="inlineStr">
        <is>
          <t>جودة الكترك</t>
        </is>
      </c>
    </row>
    <row r="1659" ht="17.4" customHeight="1" s="138">
      <c r="A1659" s="13" t="n">
        <v>1653</v>
      </c>
      <c r="B1659" s="14" t="n">
        <v>46293</v>
      </c>
      <c r="C1659" s="15" t="n">
        <v>270</v>
      </c>
      <c r="D1659" s="21" t="n">
        <v>10170034</v>
      </c>
      <c r="E1659" s="28">
        <f>IFERROR(VLOOKUP(D1659,'أرصدة المخزن'!$A:$E,3,0),"")</f>
        <v/>
      </c>
      <c r="F1659" s="28">
        <f>IFERROR(VLOOKUP(D1659,'أرصدة المخزن'!$A:$H,4,0),"")</f>
        <v/>
      </c>
      <c r="G1659" s="13" t="n">
        <v>7</v>
      </c>
      <c r="H1659" s="102" t="inlineStr">
        <is>
          <t>إضافة</t>
        </is>
      </c>
      <c r="I1659" s="13" t="inlineStr">
        <is>
          <t>جودة الكترك</t>
        </is>
      </c>
    </row>
    <row r="1660" ht="17.4" customHeight="1" s="138">
      <c r="A1660" s="13" t="n">
        <v>1654</v>
      </c>
      <c r="B1660" s="14" t="n">
        <v>46293</v>
      </c>
      <c r="C1660" s="15" t="n">
        <v>270</v>
      </c>
      <c r="D1660" s="21" t="n">
        <v>10170041</v>
      </c>
      <c r="E1660" s="28">
        <f>IFERROR(VLOOKUP(D1660,'أرصدة المخزن'!$A:$E,3,0),"")</f>
        <v/>
      </c>
      <c r="F1660" s="28">
        <f>IFERROR(VLOOKUP(D1660,'أرصدة المخزن'!$A:$H,4,0),"")</f>
        <v/>
      </c>
      <c r="G1660" s="13" t="n">
        <v>20</v>
      </c>
      <c r="H1660" s="102" t="inlineStr">
        <is>
          <t>إضافة</t>
        </is>
      </c>
      <c r="I1660" s="13" t="inlineStr">
        <is>
          <t>جودة الكترك</t>
        </is>
      </c>
    </row>
    <row r="1661" ht="17.4" customHeight="1" s="138">
      <c r="A1661" s="13" t="n">
        <v>1655</v>
      </c>
      <c r="B1661" s="14" t="n">
        <v>46293</v>
      </c>
      <c r="C1661" s="15" t="n">
        <v>270</v>
      </c>
      <c r="D1661" s="21" t="n">
        <v>10170065</v>
      </c>
      <c r="E1661" s="28">
        <f>IFERROR(VLOOKUP(D1661,'أرصدة المخزن'!$A:$E,3,0),"")</f>
        <v/>
      </c>
      <c r="F1661" s="28">
        <f>IFERROR(VLOOKUP(D1661,'أرصدة المخزن'!$A:$H,4,0),"")</f>
        <v/>
      </c>
      <c r="G1661" s="13" t="n">
        <v>10</v>
      </c>
      <c r="H1661" s="102" t="inlineStr">
        <is>
          <t>إضافة</t>
        </is>
      </c>
      <c r="I1661" s="13" t="inlineStr">
        <is>
          <t>جودة الكترك</t>
        </is>
      </c>
    </row>
    <row r="1662" ht="17.4" customHeight="1" s="138">
      <c r="A1662" s="13" t="n">
        <v>1656</v>
      </c>
      <c r="B1662" s="14" t="n">
        <v>46293</v>
      </c>
      <c r="C1662" s="15" t="n">
        <v>270</v>
      </c>
      <c r="D1662" s="21" t="n">
        <v>10170072</v>
      </c>
      <c r="E1662" s="28">
        <f>IFERROR(VLOOKUP(D1662,'أرصدة المخزن'!$A:$E,3,0),"")</f>
        <v/>
      </c>
      <c r="F1662" s="28">
        <f>IFERROR(VLOOKUP(D1662,'أرصدة المخزن'!$A:$H,4,0),"")</f>
        <v/>
      </c>
      <c r="G1662" s="13" t="n">
        <v>10</v>
      </c>
      <c r="H1662" s="102" t="inlineStr">
        <is>
          <t>إضافة</t>
        </is>
      </c>
      <c r="I1662" s="13" t="inlineStr">
        <is>
          <t>جودة الكترك</t>
        </is>
      </c>
    </row>
    <row r="1663" ht="17.4" customHeight="1" s="138">
      <c r="A1663" s="13" t="n">
        <v>1657</v>
      </c>
      <c r="B1663" s="14" t="n">
        <v>46293</v>
      </c>
      <c r="C1663" s="15" t="n">
        <v>270</v>
      </c>
      <c r="D1663" s="21" t="n">
        <v>10160015</v>
      </c>
      <c r="E1663" s="28">
        <f>IFERROR(VLOOKUP(D1663,'أرصدة المخزن'!$A:$E,3,0),"")</f>
        <v/>
      </c>
      <c r="F1663" s="28">
        <f>IFERROR(VLOOKUP(D1663,'أرصدة المخزن'!$A:$H,4,0),"")</f>
        <v/>
      </c>
      <c r="G1663" s="13" t="n">
        <v>10</v>
      </c>
      <c r="H1663" s="102" t="inlineStr">
        <is>
          <t>إضافة</t>
        </is>
      </c>
      <c r="I1663" s="13" t="inlineStr">
        <is>
          <t>جودة الكترك</t>
        </is>
      </c>
    </row>
    <row r="1664" ht="17.4" customHeight="1" s="138">
      <c r="A1664" s="13" t="n">
        <v>1658</v>
      </c>
      <c r="B1664" s="14" t="n">
        <v>46293</v>
      </c>
      <c r="C1664" s="15" t="n">
        <v>271</v>
      </c>
      <c r="D1664" s="21" t="n">
        <v>10160016</v>
      </c>
      <c r="E1664" s="28">
        <f>IFERROR(VLOOKUP(D1664,'أرصدة المخزن'!$A:$E,3,0),"")</f>
        <v/>
      </c>
      <c r="F1664" s="28">
        <f>IFERROR(VLOOKUP(D1664,'أرصدة المخزن'!$A:$H,4,0),"")</f>
        <v/>
      </c>
      <c r="G1664" s="13" t="n">
        <v>1</v>
      </c>
      <c r="H1664" s="102" t="inlineStr">
        <is>
          <t>إضافة</t>
        </is>
      </c>
      <c r="I1664" s="13" t="inlineStr">
        <is>
          <t>ذا كالم</t>
        </is>
      </c>
    </row>
    <row r="1665" ht="17.4" customHeight="1" s="138">
      <c r="A1665" s="13" t="n">
        <v>1659</v>
      </c>
      <c r="B1665" s="14" t="n">
        <v>46293</v>
      </c>
      <c r="C1665" s="15" t="n">
        <v>271</v>
      </c>
      <c r="D1665" s="21" t="n">
        <v>10010171</v>
      </c>
      <c r="E1665" s="28">
        <f>IFERROR(VLOOKUP(D1665,'أرصدة المخزن'!$A:$E,3,0),"")</f>
        <v/>
      </c>
      <c r="F1665" s="28">
        <f>IFERROR(VLOOKUP(D1665,'أرصدة المخزن'!$A:$H,4,0),"")</f>
        <v/>
      </c>
      <c r="G1665" s="13" t="n">
        <v>1</v>
      </c>
      <c r="H1665" s="102" t="inlineStr">
        <is>
          <t>إضافة</t>
        </is>
      </c>
      <c r="I1665" s="13" t="inlineStr">
        <is>
          <t>ذا كالم</t>
        </is>
      </c>
    </row>
    <row r="1666" ht="17.4" customHeight="1" s="138">
      <c r="A1666" s="13" t="n">
        <v>1660</v>
      </c>
      <c r="B1666" s="14" t="n">
        <v>46293</v>
      </c>
      <c r="C1666" s="15" t="n">
        <v>271</v>
      </c>
      <c r="D1666" s="21" t="n">
        <v>10010023</v>
      </c>
      <c r="E1666" s="28">
        <f>IFERROR(VLOOKUP(D1666,'أرصدة المخزن'!$A:$E,3,0),"")</f>
        <v/>
      </c>
      <c r="F1666" s="28">
        <f>IFERROR(VLOOKUP(D1666,'أرصدة المخزن'!$A:$H,4,0),"")</f>
        <v/>
      </c>
      <c r="G1666" s="13" t="n">
        <v>1</v>
      </c>
      <c r="H1666" s="102" t="inlineStr">
        <is>
          <t>إضافة</t>
        </is>
      </c>
      <c r="I1666" s="13" t="inlineStr">
        <is>
          <t>ذا كالم</t>
        </is>
      </c>
    </row>
    <row r="1667" ht="17.4" customHeight="1" s="138">
      <c r="A1667" s="60" t="n">
        <v>1661</v>
      </c>
      <c r="B1667" s="61" t="n">
        <v>46293</v>
      </c>
      <c r="C1667" s="62" t="n">
        <v>272</v>
      </c>
      <c r="D1667" s="63" t="n">
        <v>10020181</v>
      </c>
      <c r="E1667" s="28">
        <f>IFERROR(VLOOKUP(D1667,'أرصدة المخزن'!$A:$E,3,0),"")</f>
        <v/>
      </c>
      <c r="F1667" s="28">
        <f>IFERROR(VLOOKUP(D1667,'أرصدة المخزن'!$A:$H,4,0),"")</f>
        <v/>
      </c>
      <c r="G1667" s="60" t="n">
        <v>2</v>
      </c>
      <c r="H1667" s="103" t="inlineStr">
        <is>
          <t>إضافة</t>
        </is>
      </c>
      <c r="I1667" s="60" t="inlineStr">
        <is>
          <t>وارد لاين مشتريات</t>
        </is>
      </c>
    </row>
    <row r="1668" ht="17.4" customHeight="1" s="138">
      <c r="A1668" s="60" t="n">
        <v>1662</v>
      </c>
      <c r="B1668" s="61" t="n">
        <v>46293</v>
      </c>
      <c r="C1668" s="62" t="n">
        <v>272</v>
      </c>
      <c r="D1668" s="63" t="n">
        <v>10020241</v>
      </c>
      <c r="E1668" s="28">
        <f>IFERROR(VLOOKUP(D1668,'أرصدة المخزن'!$A:$E,3,0),"")</f>
        <v/>
      </c>
      <c r="F1668" s="28">
        <f>IFERROR(VLOOKUP(D1668,'أرصدة المخزن'!$A:$H,4,0),"")</f>
        <v/>
      </c>
      <c r="G1668" s="60" t="n">
        <v>2</v>
      </c>
      <c r="H1668" s="103" t="inlineStr">
        <is>
          <t>إضافة</t>
        </is>
      </c>
      <c r="I1668" s="60" t="inlineStr">
        <is>
          <t>وارد لاين مشتريات</t>
        </is>
      </c>
    </row>
    <row r="1669" ht="17.4" customHeight="1" s="138">
      <c r="A1669" s="60" t="n">
        <v>1663</v>
      </c>
      <c r="B1669" s="61" t="n">
        <v>46293</v>
      </c>
      <c r="C1669" s="62" t="n">
        <v>272</v>
      </c>
      <c r="D1669" s="63" t="n">
        <v>10020242</v>
      </c>
      <c r="E1669" s="28">
        <f>IFERROR(VLOOKUP(D1669,'أرصدة المخزن'!$A:$E,3,0),"")</f>
        <v/>
      </c>
      <c r="F1669" s="28">
        <f>IFERROR(VLOOKUP(D1669,'أرصدة المخزن'!$A:$H,4,0),"")</f>
        <v/>
      </c>
      <c r="G1669" s="60" t="n">
        <v>3</v>
      </c>
      <c r="H1669" s="103" t="inlineStr">
        <is>
          <t>إضافة</t>
        </is>
      </c>
      <c r="I1669" s="60" t="inlineStr">
        <is>
          <t>وارد لاين مشتريات</t>
        </is>
      </c>
    </row>
    <row r="1670" ht="17.4" customHeight="1" s="138">
      <c r="A1670" s="60" t="n">
        <v>1664</v>
      </c>
      <c r="B1670" s="61" t="n">
        <v>46293</v>
      </c>
      <c r="C1670" s="62" t="n">
        <v>272</v>
      </c>
      <c r="D1670" s="63" t="n">
        <v>10020159</v>
      </c>
      <c r="E1670" s="28">
        <f>IFERROR(VLOOKUP(D1670,'أرصدة المخزن'!$A:$E,3,0),"")</f>
        <v/>
      </c>
      <c r="F1670" s="28">
        <f>IFERROR(VLOOKUP(D1670,'أرصدة المخزن'!$A:$H,4,0),"")</f>
        <v/>
      </c>
      <c r="G1670" s="60" t="n">
        <v>1</v>
      </c>
      <c r="H1670" s="103" t="inlineStr">
        <is>
          <t>إضافة</t>
        </is>
      </c>
      <c r="I1670" s="60" t="inlineStr">
        <is>
          <t>وارد لاين مشتريات</t>
        </is>
      </c>
    </row>
    <row r="1671" ht="17.4" customHeight="1" s="138">
      <c r="A1671" s="60" t="n">
        <v>1665</v>
      </c>
      <c r="B1671" s="61" t="n">
        <v>46293</v>
      </c>
      <c r="C1671" s="62" t="n">
        <v>272</v>
      </c>
      <c r="D1671" s="63" t="n">
        <v>10020251</v>
      </c>
      <c r="E1671" s="28">
        <f>IFERROR(VLOOKUP(D1671,'أرصدة المخزن'!$A:$E,3,0),"")</f>
        <v/>
      </c>
      <c r="F1671" s="28">
        <f>IFERROR(VLOOKUP(D1671,'أرصدة المخزن'!$A:$H,4,0),"")</f>
        <v/>
      </c>
      <c r="G1671" s="60" t="n">
        <v>1</v>
      </c>
      <c r="H1671" s="103" t="inlineStr">
        <is>
          <t>إضافة</t>
        </is>
      </c>
      <c r="I1671" s="60" t="inlineStr">
        <is>
          <t>وارد لاين مشتريات</t>
        </is>
      </c>
    </row>
    <row r="1672" ht="17.4" customHeight="1" s="138">
      <c r="A1672" s="60" t="n">
        <v>1666</v>
      </c>
      <c r="B1672" s="61" t="n">
        <v>46293</v>
      </c>
      <c r="C1672" s="62" t="n">
        <v>272</v>
      </c>
      <c r="D1672" s="63" t="n">
        <v>10020250</v>
      </c>
      <c r="E1672" s="28">
        <f>IFERROR(VLOOKUP(D1672,'أرصدة المخزن'!$A:$E,3,0),"")</f>
        <v/>
      </c>
      <c r="F1672" s="28">
        <f>IFERROR(VLOOKUP(D1672,'أرصدة المخزن'!$A:$H,4,0),"")</f>
        <v/>
      </c>
      <c r="G1672" s="60" t="n">
        <v>1</v>
      </c>
      <c r="H1672" s="103" t="inlineStr">
        <is>
          <t>إضافة</t>
        </is>
      </c>
      <c r="I1672" s="60" t="inlineStr">
        <is>
          <t>وارد لاين مشتريات</t>
        </is>
      </c>
    </row>
    <row r="1673" ht="17.4" customHeight="1" s="138">
      <c r="A1673" s="60" t="n">
        <v>1667</v>
      </c>
      <c r="B1673" s="61" t="n">
        <v>46293</v>
      </c>
      <c r="C1673" s="62" t="n">
        <v>272</v>
      </c>
      <c r="D1673" s="63" t="n">
        <v>10020092</v>
      </c>
      <c r="E1673" s="28">
        <f>IFERROR(VLOOKUP(D1673,'أرصدة المخزن'!$A:$E,3,0),"")</f>
        <v/>
      </c>
      <c r="F1673" s="28">
        <f>IFERROR(VLOOKUP(D1673,'أرصدة المخزن'!$A:$H,4,0),"")</f>
        <v/>
      </c>
      <c r="G1673" s="60" t="n">
        <v>3</v>
      </c>
      <c r="H1673" s="103" t="inlineStr">
        <is>
          <t>إضافة</t>
        </is>
      </c>
      <c r="I1673" s="60" t="inlineStr">
        <is>
          <t>وارد لاين مشتريات</t>
        </is>
      </c>
    </row>
    <row r="1674" ht="17.4" customHeight="1" s="138">
      <c r="A1674" s="60" t="n">
        <v>1668</v>
      </c>
      <c r="B1674" s="61" t="n">
        <v>46293</v>
      </c>
      <c r="C1674" s="62" t="n">
        <v>273</v>
      </c>
      <c r="D1674" s="63" t="n">
        <v>10020240</v>
      </c>
      <c r="E1674" s="28">
        <f>IFERROR(VLOOKUP(D1674,'أرصدة المخزن'!$A:$E,3,0),"")</f>
        <v/>
      </c>
      <c r="F1674" s="28">
        <f>IFERROR(VLOOKUP(D1674,'أرصدة المخزن'!$A:$H,4,0),"")</f>
        <v/>
      </c>
      <c r="G1674" s="60" t="n">
        <v>1</v>
      </c>
      <c r="H1674" s="103" t="inlineStr">
        <is>
          <t>إضافة</t>
        </is>
      </c>
      <c r="I1674" s="60" t="inlineStr">
        <is>
          <t>وارد لاين مشتريات</t>
        </is>
      </c>
    </row>
    <row r="1675" ht="17.4" customHeight="1" s="138">
      <c r="A1675" s="60" t="n">
        <v>1669</v>
      </c>
      <c r="B1675" s="61" t="n">
        <v>46293</v>
      </c>
      <c r="C1675" s="62" t="n">
        <v>273</v>
      </c>
      <c r="D1675" s="63" t="n">
        <v>10020183</v>
      </c>
      <c r="E1675" s="28">
        <f>IFERROR(VLOOKUP(D1675,'أرصدة المخزن'!$A:$E,3,0),"")</f>
        <v/>
      </c>
      <c r="F1675" s="28">
        <f>IFERROR(VLOOKUP(D1675,'أرصدة المخزن'!$A:$H,4,0),"")</f>
        <v/>
      </c>
      <c r="G1675" s="60" t="n">
        <v>2</v>
      </c>
      <c r="H1675" s="103" t="inlineStr">
        <is>
          <t>إضافة</t>
        </is>
      </c>
      <c r="I1675" s="60" t="inlineStr">
        <is>
          <t>وارد لاين مشتريات</t>
        </is>
      </c>
    </row>
    <row r="1676" ht="17.4" customHeight="1" s="138">
      <c r="A1676" s="60" t="n">
        <v>1670</v>
      </c>
      <c r="B1676" s="61" t="n">
        <v>46293</v>
      </c>
      <c r="C1676" s="62" t="n">
        <v>273</v>
      </c>
      <c r="D1676" s="63" t="n">
        <v>10170057</v>
      </c>
      <c r="E1676" s="28">
        <f>IFERROR(VLOOKUP(D1676,'أرصدة المخزن'!$A:$E,3,0),"")</f>
        <v/>
      </c>
      <c r="F1676" s="28">
        <f>IFERROR(VLOOKUP(D1676,'أرصدة المخزن'!$A:$H,4,0),"")</f>
        <v/>
      </c>
      <c r="G1676" s="60" t="n">
        <v>5</v>
      </c>
      <c r="H1676" s="103" t="inlineStr">
        <is>
          <t>إضافة</t>
        </is>
      </c>
      <c r="I1676" s="60" t="inlineStr">
        <is>
          <t>وارد لاين مشتريات</t>
        </is>
      </c>
    </row>
    <row r="1677" ht="17.4" customHeight="1" s="138">
      <c r="A1677" s="60" t="n">
        <v>1671</v>
      </c>
      <c r="B1677" s="61" t="n">
        <v>46294</v>
      </c>
      <c r="C1677" s="62" t="n">
        <v>274</v>
      </c>
      <c r="D1677" s="63" t="n">
        <v>10020231</v>
      </c>
      <c r="E1677" s="28">
        <f>IFERROR(VLOOKUP(D1677,'أرصدة المخزن'!$A:$E,3,0),"")</f>
        <v/>
      </c>
      <c r="F1677" s="28">
        <f>IFERROR(VLOOKUP(D1677,'أرصدة المخزن'!$A:$H,4,0),"")</f>
        <v/>
      </c>
      <c r="G1677" s="60" t="n">
        <v>10</v>
      </c>
      <c r="H1677" s="103" t="inlineStr">
        <is>
          <t>إضافة</t>
        </is>
      </c>
      <c r="I1677" s="60" t="inlineStr">
        <is>
          <t>صيانة لاين مشتريات</t>
        </is>
      </c>
    </row>
    <row r="1678" ht="17.4" customHeight="1" s="138">
      <c r="A1678" s="60" t="n">
        <v>1672</v>
      </c>
      <c r="B1678" s="61" t="n">
        <v>46294</v>
      </c>
      <c r="C1678" s="62" t="n">
        <v>274</v>
      </c>
      <c r="D1678" s="63" t="n">
        <v>10020228</v>
      </c>
      <c r="E1678" s="28">
        <f>IFERROR(VLOOKUP(D1678,'أرصدة المخزن'!$A:$E,3,0),"")</f>
        <v/>
      </c>
      <c r="F1678" s="28">
        <f>IFERROR(VLOOKUP(D1678,'أرصدة المخزن'!$A:$H,4,0),"")</f>
        <v/>
      </c>
      <c r="G1678" s="60" t="n">
        <v>5</v>
      </c>
      <c r="H1678" s="103" t="inlineStr">
        <is>
          <t>إضافة</t>
        </is>
      </c>
      <c r="I1678" s="60" t="inlineStr">
        <is>
          <t>صيانة لاين مشتريات</t>
        </is>
      </c>
    </row>
    <row r="1679" ht="17.4" customHeight="1" s="138">
      <c r="A1679" s="60" t="n">
        <v>1673</v>
      </c>
      <c r="B1679" s="61" t="n">
        <v>46294</v>
      </c>
      <c r="C1679" s="62" t="n">
        <v>274</v>
      </c>
      <c r="D1679" s="63" t="n">
        <v>10170040</v>
      </c>
      <c r="E1679" s="28">
        <f>IFERROR(VLOOKUP(D1679,'أرصدة المخزن'!$A:$E,3,0),"")</f>
        <v/>
      </c>
      <c r="F1679" s="28">
        <f>IFERROR(VLOOKUP(D1679,'أرصدة المخزن'!$A:$H,4,0),"")</f>
        <v/>
      </c>
      <c r="G1679" s="60" t="n">
        <v>6</v>
      </c>
      <c r="H1679" s="103" t="inlineStr">
        <is>
          <t>إضافة</t>
        </is>
      </c>
      <c r="I1679" s="60" t="inlineStr">
        <is>
          <t>صيانة لاين مشتريات</t>
        </is>
      </c>
    </row>
    <row r="1680" ht="17.4" customHeight="1" s="138">
      <c r="A1680" s="60" t="n">
        <v>1674</v>
      </c>
      <c r="B1680" s="61" t="n">
        <v>46294</v>
      </c>
      <c r="C1680" s="62" t="n">
        <v>274</v>
      </c>
      <c r="D1680" s="63" t="n">
        <v>10020048</v>
      </c>
      <c r="E1680" s="28">
        <f>IFERROR(VLOOKUP(D1680,'أرصدة المخزن'!$A:$E,3,0),"")</f>
        <v/>
      </c>
      <c r="F1680" s="28">
        <f>IFERROR(VLOOKUP(D1680,'أرصدة المخزن'!$A:$H,4,0),"")</f>
        <v/>
      </c>
      <c r="G1680" s="60" t="n">
        <v>1</v>
      </c>
      <c r="H1680" s="103" t="inlineStr">
        <is>
          <t>إضافة</t>
        </is>
      </c>
      <c r="I1680" s="60" t="inlineStr">
        <is>
          <t>صيانة لاين مشتريات</t>
        </is>
      </c>
    </row>
    <row r="1681" ht="17.4" customHeight="1" s="138">
      <c r="A1681" s="60" t="n">
        <v>1675</v>
      </c>
      <c r="B1681" s="61" t="n">
        <v>46294</v>
      </c>
      <c r="C1681" s="62" t="n">
        <v>274</v>
      </c>
      <c r="D1681" s="63" t="n">
        <v>10020047</v>
      </c>
      <c r="E1681" s="28">
        <f>IFERROR(VLOOKUP(D1681,'أرصدة المخزن'!$A:$E,3,0),"")</f>
        <v/>
      </c>
      <c r="F1681" s="28">
        <f>IFERROR(VLOOKUP(D1681,'أرصدة المخزن'!$A:$H,4,0),"")</f>
        <v/>
      </c>
      <c r="G1681" s="60" t="n">
        <v>1</v>
      </c>
      <c r="H1681" s="103" t="inlineStr">
        <is>
          <t>إضافة</t>
        </is>
      </c>
      <c r="I1681" s="60" t="inlineStr">
        <is>
          <t>صيانة لاين مشتريات</t>
        </is>
      </c>
    </row>
    <row r="1682" ht="17.4" customHeight="1" s="138">
      <c r="A1682" s="60" t="n">
        <v>1676</v>
      </c>
      <c r="B1682" s="61" t="n">
        <v>46294</v>
      </c>
      <c r="C1682" s="62" t="n">
        <v>275</v>
      </c>
      <c r="D1682" s="63" t="n">
        <v>10020048</v>
      </c>
      <c r="E1682" s="28">
        <f>IFERROR(VLOOKUP(D1682,'أرصدة المخزن'!$A:$E,3,0),"")</f>
        <v/>
      </c>
      <c r="F1682" s="28">
        <f>IFERROR(VLOOKUP(D1682,'أرصدة المخزن'!$A:$H,4,0),"")</f>
        <v/>
      </c>
      <c r="G1682" s="60" t="n">
        <v>1</v>
      </c>
      <c r="H1682" s="103" t="inlineStr">
        <is>
          <t>إضافة</t>
        </is>
      </c>
      <c r="I1682" s="60" t="inlineStr">
        <is>
          <t>وارد لاين مشتريات</t>
        </is>
      </c>
    </row>
    <row r="1683" ht="17.4" customHeight="1" s="138">
      <c r="A1683" s="60" t="n">
        <v>1677</v>
      </c>
      <c r="B1683" s="61" t="n">
        <v>46294</v>
      </c>
      <c r="C1683" s="62" t="n">
        <v>275</v>
      </c>
      <c r="D1683" s="63" t="n">
        <v>10020047</v>
      </c>
      <c r="E1683" s="28">
        <f>IFERROR(VLOOKUP(D1683,'أرصدة المخزن'!$A:$E,3,0),"")</f>
        <v/>
      </c>
      <c r="F1683" s="28">
        <f>IFERROR(VLOOKUP(D1683,'أرصدة المخزن'!$A:$H,4,0),"")</f>
        <v/>
      </c>
      <c r="G1683" s="60" t="n">
        <v>1</v>
      </c>
      <c r="H1683" s="103" t="inlineStr">
        <is>
          <t>إضافة</t>
        </is>
      </c>
      <c r="I1683" s="60" t="inlineStr">
        <is>
          <t>وارد لاين مشتريات</t>
        </is>
      </c>
    </row>
    <row r="1684" ht="17.4" customHeight="1" s="138">
      <c r="A1684" s="60" t="n">
        <v>1678</v>
      </c>
      <c r="B1684" s="61" t="n">
        <v>46294</v>
      </c>
      <c r="C1684" s="62" t="n">
        <v>275</v>
      </c>
      <c r="D1684" s="63" t="n">
        <v>10100001</v>
      </c>
      <c r="E1684" s="28">
        <f>IFERROR(VLOOKUP(D1684,'أرصدة المخزن'!$A:$E,3,0),"")</f>
        <v/>
      </c>
      <c r="F1684" s="28">
        <f>IFERROR(VLOOKUP(D1684,'أرصدة المخزن'!$A:$H,4,0),"")</f>
        <v/>
      </c>
      <c r="G1684" s="60" t="n">
        <v>9</v>
      </c>
      <c r="H1684" s="103" t="inlineStr">
        <is>
          <t>إضافة</t>
        </is>
      </c>
      <c r="I1684" s="60" t="inlineStr">
        <is>
          <t>وارد لاين مشتريات</t>
        </is>
      </c>
    </row>
    <row r="1685" ht="17.4" customHeight="1" s="138">
      <c r="A1685" s="60" t="n">
        <v>1679</v>
      </c>
      <c r="B1685" s="61" t="n">
        <v>46294</v>
      </c>
      <c r="C1685" s="62" t="n">
        <v>275</v>
      </c>
      <c r="D1685" s="63" t="n">
        <v>10170023</v>
      </c>
      <c r="E1685" s="28">
        <f>IFERROR(VLOOKUP(D1685,'أرصدة المخزن'!$A:$E,3,0),"")</f>
        <v/>
      </c>
      <c r="F1685" s="28">
        <f>IFERROR(VLOOKUP(D1685,'أرصدة المخزن'!$A:$H,4,0),"")</f>
        <v/>
      </c>
      <c r="G1685" s="60" t="n">
        <v>1</v>
      </c>
      <c r="H1685" s="103" t="inlineStr">
        <is>
          <t>إضافة</t>
        </is>
      </c>
      <c r="I1685" s="60" t="inlineStr">
        <is>
          <t>وارد لاين مشتريات</t>
        </is>
      </c>
    </row>
    <row r="1686" ht="17.4" customHeight="1" s="138">
      <c r="A1686" s="60" t="n">
        <v>1680</v>
      </c>
      <c r="B1686" s="61" t="n">
        <v>46294</v>
      </c>
      <c r="C1686" s="62" t="n">
        <v>275</v>
      </c>
      <c r="D1686" s="63" t="n">
        <v>10170018</v>
      </c>
      <c r="E1686" s="28">
        <f>IFERROR(VLOOKUP(D1686,'أرصدة المخزن'!$A:$E,3,0),"")</f>
        <v/>
      </c>
      <c r="F1686" s="28">
        <f>IFERROR(VLOOKUP(D1686,'أرصدة المخزن'!$A:$H,4,0),"")</f>
        <v/>
      </c>
      <c r="G1686" s="60" t="n">
        <v>1</v>
      </c>
      <c r="H1686" s="103" t="inlineStr">
        <is>
          <t>إضافة</t>
        </is>
      </c>
      <c r="I1686" s="60" t="inlineStr">
        <is>
          <t>وارد لاين مشتريات</t>
        </is>
      </c>
    </row>
    <row r="1687" ht="17.4" customHeight="1" s="138">
      <c r="A1687" s="60" t="n">
        <v>1681</v>
      </c>
      <c r="B1687" s="61" t="n">
        <v>46294</v>
      </c>
      <c r="C1687" s="62" t="n">
        <v>275</v>
      </c>
      <c r="D1687" s="63" t="n">
        <v>10170016</v>
      </c>
      <c r="E1687" s="28">
        <f>IFERROR(VLOOKUP(D1687,'أرصدة المخزن'!$A:$E,3,0),"")</f>
        <v/>
      </c>
      <c r="F1687" s="28">
        <f>IFERROR(VLOOKUP(D1687,'أرصدة المخزن'!$A:$H,4,0),"")</f>
        <v/>
      </c>
      <c r="G1687" s="60" t="n">
        <v>1</v>
      </c>
      <c r="H1687" s="103" t="inlineStr">
        <is>
          <t>إضافة</t>
        </is>
      </c>
      <c r="I1687" s="60" t="inlineStr">
        <is>
          <t>وارد لاين مشتريات</t>
        </is>
      </c>
    </row>
    <row r="1688" ht="17.4" customHeight="1" s="138">
      <c r="A1688" s="60" t="n">
        <v>1682</v>
      </c>
      <c r="B1688" s="61" t="n">
        <v>46294</v>
      </c>
      <c r="C1688" s="62" t="n">
        <v>275</v>
      </c>
      <c r="D1688" s="63" t="n">
        <v>10170024</v>
      </c>
      <c r="E1688" s="28">
        <f>IFERROR(VLOOKUP(D1688,'أرصدة المخزن'!$A:$E,3,0),"")</f>
        <v/>
      </c>
      <c r="F1688" s="28">
        <f>IFERROR(VLOOKUP(D1688,'أرصدة المخزن'!$A:$H,4,0),"")</f>
        <v/>
      </c>
      <c r="G1688" s="60" t="n">
        <v>1</v>
      </c>
      <c r="H1688" s="103" t="inlineStr">
        <is>
          <t>إضافة</t>
        </is>
      </c>
      <c r="I1688" s="60" t="inlineStr">
        <is>
          <t>وارد لاين مشتريات</t>
        </is>
      </c>
    </row>
    <row r="1689" ht="17.4" customHeight="1" s="138">
      <c r="A1689" s="60" t="n">
        <v>1683</v>
      </c>
      <c r="B1689" s="61" t="n">
        <v>46294</v>
      </c>
      <c r="C1689" s="62" t="n">
        <v>275</v>
      </c>
      <c r="D1689" s="63" t="n">
        <v>10170070</v>
      </c>
      <c r="E1689" s="28">
        <f>IFERROR(VLOOKUP(D1689,'أرصدة المخزن'!$A:$E,3,0),"")</f>
        <v/>
      </c>
      <c r="F1689" s="28">
        <f>IFERROR(VLOOKUP(D1689,'أرصدة المخزن'!$A:$H,4,0),"")</f>
        <v/>
      </c>
      <c r="G1689" s="60" t="n">
        <v>1</v>
      </c>
      <c r="H1689" s="103" t="inlineStr">
        <is>
          <t>إضافة</t>
        </is>
      </c>
      <c r="I1689" s="60" t="inlineStr">
        <is>
          <t>وارد لاين مشتريات</t>
        </is>
      </c>
    </row>
    <row r="1690" ht="17.4" customHeight="1" s="138">
      <c r="A1690" s="60" t="n">
        <v>1684</v>
      </c>
      <c r="B1690" s="61" t="n">
        <v>46294</v>
      </c>
      <c r="C1690" s="62" t="n">
        <v>276</v>
      </c>
      <c r="D1690" s="63" t="n">
        <v>10170075</v>
      </c>
      <c r="E1690" s="28">
        <f>IFERROR(VLOOKUP(D1690,'أرصدة المخزن'!$A:$E,3,0),"")</f>
        <v/>
      </c>
      <c r="F1690" s="28">
        <f>IFERROR(VLOOKUP(D1690,'أرصدة المخزن'!$A:$H,4,0),"")</f>
        <v/>
      </c>
      <c r="G1690" s="60" t="n">
        <v>1</v>
      </c>
      <c r="H1690" s="103" t="inlineStr">
        <is>
          <t>إضافة</t>
        </is>
      </c>
      <c r="I1690" s="60" t="inlineStr">
        <is>
          <t>وارد لاين مشتريات</t>
        </is>
      </c>
    </row>
    <row r="1691" ht="17.4" customHeight="1" s="138">
      <c r="A1691" s="60" t="n">
        <v>1685</v>
      </c>
      <c r="B1691" s="61" t="n">
        <v>46294</v>
      </c>
      <c r="C1691" s="62" t="n">
        <v>276</v>
      </c>
      <c r="D1691" s="63" t="n">
        <v>10170063</v>
      </c>
      <c r="E1691" s="28">
        <f>IFERROR(VLOOKUP(D1691,'أرصدة المخزن'!$A:$E,3,0),"")</f>
        <v/>
      </c>
      <c r="F1691" s="28">
        <f>IFERROR(VLOOKUP(D1691,'أرصدة المخزن'!$A:$H,4,0),"")</f>
        <v/>
      </c>
      <c r="G1691" s="60" t="n">
        <v>1</v>
      </c>
      <c r="H1691" s="103" t="inlineStr">
        <is>
          <t>إضافة</t>
        </is>
      </c>
      <c r="I1691" s="60" t="inlineStr">
        <is>
          <t>وارد لاين مشتريات</t>
        </is>
      </c>
    </row>
    <row r="1692" ht="17.4" customHeight="1" s="138">
      <c r="A1692" s="13" t="n">
        <v>1686</v>
      </c>
      <c r="B1692" s="14" t="n">
        <v>46296</v>
      </c>
      <c r="C1692" s="15" t="n">
        <v>277</v>
      </c>
      <c r="D1692" s="21" t="n">
        <v>10010085</v>
      </c>
      <c r="E1692" s="28">
        <f>IFERROR(VLOOKUP(D1692,'أرصدة المخزن'!$A:$E,3,0),"")</f>
        <v/>
      </c>
      <c r="F1692" s="28">
        <f>IFERROR(VLOOKUP(D1692,'أرصدة المخزن'!$A:$H,4,0),"")</f>
        <v/>
      </c>
      <c r="G1692" s="13" t="n">
        <v>3</v>
      </c>
      <c r="H1692" s="102" t="inlineStr">
        <is>
          <t>إضافة</t>
        </is>
      </c>
      <c r="I1692" s="13" t="inlineStr">
        <is>
          <t>وارد ذا كالم مشتريات</t>
        </is>
      </c>
    </row>
    <row r="1693" ht="17.4" customHeight="1" s="138">
      <c r="A1693" s="13" t="n">
        <v>1687</v>
      </c>
      <c r="B1693" s="14" t="n">
        <v>46296</v>
      </c>
      <c r="C1693" s="15" t="n">
        <v>277</v>
      </c>
      <c r="D1693" s="21" t="n">
        <v>10010082</v>
      </c>
      <c r="E1693" s="28">
        <f>IFERROR(VLOOKUP(D1693,'أرصدة المخزن'!$A:$E,3,0),"")</f>
        <v/>
      </c>
      <c r="F1693" s="28">
        <f>IFERROR(VLOOKUP(D1693,'أرصدة المخزن'!$A:$H,4,0),"")</f>
        <v/>
      </c>
      <c r="G1693" s="13" t="n">
        <v>1</v>
      </c>
      <c r="H1693" s="102" t="inlineStr">
        <is>
          <t>إضافة</t>
        </is>
      </c>
      <c r="I1693" s="13" t="inlineStr">
        <is>
          <t>وارد ذا كالم مشتريات</t>
        </is>
      </c>
    </row>
    <row r="1694" ht="17.4" customHeight="1" s="138">
      <c r="A1694" s="13" t="n">
        <v>1688</v>
      </c>
      <c r="B1694" s="14" t="n">
        <v>46296</v>
      </c>
      <c r="C1694" s="15" t="n">
        <v>277</v>
      </c>
      <c r="D1694" s="21" t="n">
        <v>10010079</v>
      </c>
      <c r="E1694" s="28">
        <f>IFERROR(VLOOKUP(D1694,'أرصدة المخزن'!$A:$E,3,0),"")</f>
        <v/>
      </c>
      <c r="F1694" s="28">
        <f>IFERROR(VLOOKUP(D1694,'أرصدة المخزن'!$A:$H,4,0),"")</f>
        <v/>
      </c>
      <c r="G1694" s="13" t="n">
        <v>7</v>
      </c>
      <c r="H1694" s="102" t="inlineStr">
        <is>
          <t>إضافة</t>
        </is>
      </c>
      <c r="I1694" s="13" t="inlineStr">
        <is>
          <t>وارد ذا كالم مشتريات</t>
        </is>
      </c>
    </row>
    <row r="1695" ht="17.4" customHeight="1" s="138">
      <c r="A1695" s="13" t="n">
        <v>1689</v>
      </c>
      <c r="B1695" s="14" t="n">
        <v>46296</v>
      </c>
      <c r="C1695" s="15" t="n">
        <v>277</v>
      </c>
      <c r="D1695" s="21" t="n">
        <v>10010092</v>
      </c>
      <c r="E1695" s="28">
        <f>IFERROR(VLOOKUP(D1695,'أرصدة المخزن'!$A:$E,3,0),"")</f>
        <v/>
      </c>
      <c r="F1695" s="28">
        <f>IFERROR(VLOOKUP(D1695,'أرصدة المخزن'!$A:$H,4,0),"")</f>
        <v/>
      </c>
      <c r="G1695" s="13" t="n">
        <v>1</v>
      </c>
      <c r="H1695" s="102" t="inlineStr">
        <is>
          <t>إضافة</t>
        </is>
      </c>
      <c r="I1695" s="13" t="inlineStr">
        <is>
          <t>وارد ذا كالم مشتريات</t>
        </is>
      </c>
    </row>
    <row r="1696" ht="17.4" customHeight="1" s="138">
      <c r="A1696" s="13" t="n">
        <v>1690</v>
      </c>
      <c r="B1696" s="14" t="n">
        <v>46296</v>
      </c>
      <c r="C1696" s="15" t="n">
        <v>277</v>
      </c>
      <c r="D1696" s="21" t="n">
        <v>10010086</v>
      </c>
      <c r="E1696" s="28">
        <f>IFERROR(VLOOKUP(D1696,'أرصدة المخزن'!$A:$E,3,0),"")</f>
        <v/>
      </c>
      <c r="F1696" s="28">
        <f>IFERROR(VLOOKUP(D1696,'أرصدة المخزن'!$A:$H,4,0),"")</f>
        <v/>
      </c>
      <c r="G1696" s="13" t="n">
        <v>3</v>
      </c>
      <c r="H1696" s="102" t="inlineStr">
        <is>
          <t>إضافة</t>
        </is>
      </c>
      <c r="I1696" s="13" t="inlineStr">
        <is>
          <t>وارد ذا كالم مشتريات</t>
        </is>
      </c>
    </row>
    <row r="1697" ht="17.4" customHeight="1" s="138">
      <c r="A1697" s="13" t="n">
        <v>1691</v>
      </c>
      <c r="B1697" s="14" t="n">
        <v>46296</v>
      </c>
      <c r="C1697" s="15" t="n">
        <v>277</v>
      </c>
      <c r="D1697" s="21" t="n">
        <v>10010088</v>
      </c>
      <c r="E1697" s="28">
        <f>IFERROR(VLOOKUP(D1697,'أرصدة المخزن'!$A:$E,3,0),"")</f>
        <v/>
      </c>
      <c r="F1697" s="28">
        <f>IFERROR(VLOOKUP(D1697,'أرصدة المخزن'!$A:$H,4,0),"")</f>
        <v/>
      </c>
      <c r="G1697" s="13" t="n">
        <v>2</v>
      </c>
      <c r="H1697" s="102" t="inlineStr">
        <is>
          <t>إضافة</t>
        </is>
      </c>
      <c r="I1697" s="13" t="inlineStr">
        <is>
          <t>وارد ذا كالم مشتريات</t>
        </is>
      </c>
    </row>
    <row r="1698" ht="17.4" customHeight="1" s="138">
      <c r="A1698" s="13" t="n">
        <v>1692</v>
      </c>
      <c r="B1698" s="14" t="n">
        <v>46296</v>
      </c>
      <c r="C1698" s="15" t="n">
        <v>277</v>
      </c>
      <c r="D1698" s="21" t="n">
        <v>10010089</v>
      </c>
      <c r="E1698" s="28">
        <f>IFERROR(VLOOKUP(D1698,'أرصدة المخزن'!$A:$E,3,0),"")</f>
        <v/>
      </c>
      <c r="F1698" s="28">
        <f>IFERROR(VLOOKUP(D1698,'أرصدة المخزن'!$A:$H,4,0),"")</f>
        <v/>
      </c>
      <c r="G1698" s="13" t="n">
        <v>2</v>
      </c>
      <c r="H1698" s="102" t="inlineStr">
        <is>
          <t>إضافة</t>
        </is>
      </c>
      <c r="I1698" s="13" t="inlineStr">
        <is>
          <t>وارد ذا كالم مشتريات</t>
        </is>
      </c>
    </row>
    <row r="1699" ht="17.4" customHeight="1" s="138">
      <c r="A1699" s="13" t="n">
        <v>1693</v>
      </c>
      <c r="B1699" s="14" t="n">
        <v>46300</v>
      </c>
      <c r="C1699" s="15" t="n">
        <v>278</v>
      </c>
      <c r="D1699" s="21" t="n">
        <v>10020224</v>
      </c>
      <c r="E1699" s="28">
        <f>IFERROR(VLOOKUP(D1699,'أرصدة المخزن'!$A:$E,3,0),"")</f>
        <v/>
      </c>
      <c r="F1699" s="28">
        <f>IFERROR(VLOOKUP(D1699,'أرصدة المخزن'!$A:$H,4,0),"")</f>
        <v/>
      </c>
      <c r="G1699" s="13" t="n">
        <v>39</v>
      </c>
      <c r="H1699" s="102" t="inlineStr">
        <is>
          <t>إضافة</t>
        </is>
      </c>
      <c r="I1699" s="13" t="inlineStr">
        <is>
          <t>وارد ذا كالم مشتريات</t>
        </is>
      </c>
    </row>
    <row r="1700" ht="17.4" customHeight="1" s="138">
      <c r="A1700" s="13" t="n">
        <v>1694</v>
      </c>
      <c r="B1700" s="14" t="n">
        <v>46300</v>
      </c>
      <c r="C1700" s="15" t="n">
        <v>278</v>
      </c>
      <c r="D1700" s="21" t="n">
        <v>10020164</v>
      </c>
      <c r="E1700" s="28">
        <f>IFERROR(VLOOKUP(D1700,'أرصدة المخزن'!$A:$E,3,0),"")</f>
        <v/>
      </c>
      <c r="F1700" s="28">
        <f>IFERROR(VLOOKUP(D1700,'أرصدة المخزن'!$A:$H,4,0),"")</f>
        <v/>
      </c>
      <c r="G1700" s="13" t="n">
        <v>15</v>
      </c>
      <c r="H1700" s="102" t="inlineStr">
        <is>
          <t>إضافة</t>
        </is>
      </c>
      <c r="I1700" s="13" t="inlineStr">
        <is>
          <t>وارد ذا كالم مشتريات</t>
        </is>
      </c>
    </row>
    <row r="1701" ht="17.4" customHeight="1" s="138">
      <c r="A1701" s="13" t="n">
        <v>1695</v>
      </c>
      <c r="B1701" s="14" t="n">
        <v>46300</v>
      </c>
      <c r="C1701" s="15" t="n">
        <v>278</v>
      </c>
      <c r="D1701" s="21" t="n">
        <v>10020160</v>
      </c>
      <c r="E1701" s="28">
        <f>IFERROR(VLOOKUP(D1701,'أرصدة المخزن'!$A:$E,3,0),"")</f>
        <v/>
      </c>
      <c r="F1701" s="28">
        <f>IFERROR(VLOOKUP(D1701,'أرصدة المخزن'!$A:$H,4,0),"")</f>
        <v/>
      </c>
      <c r="G1701" s="13" t="n">
        <v>5</v>
      </c>
      <c r="H1701" s="102" t="inlineStr">
        <is>
          <t>إضافة</t>
        </is>
      </c>
      <c r="I1701" s="13" t="inlineStr">
        <is>
          <t>وارد ذا كالم مشتريات</t>
        </is>
      </c>
    </row>
    <row r="1702" ht="17.4" customHeight="1" s="138">
      <c r="A1702" s="13" t="n">
        <v>1696</v>
      </c>
      <c r="B1702" s="14" t="n">
        <v>46300</v>
      </c>
      <c r="C1702" s="15" t="n">
        <v>278</v>
      </c>
      <c r="D1702" s="21" t="n">
        <v>10020199</v>
      </c>
      <c r="E1702" s="28">
        <f>IFERROR(VLOOKUP(D1702,'أرصدة المخزن'!$A:$E,3,0),"")</f>
        <v/>
      </c>
      <c r="F1702" s="28">
        <f>IFERROR(VLOOKUP(D1702,'أرصدة المخزن'!$A:$H,4,0),"")</f>
        <v/>
      </c>
      <c r="G1702" s="13" t="n">
        <v>1</v>
      </c>
      <c r="H1702" s="102" t="inlineStr">
        <is>
          <t>إضافة</t>
        </is>
      </c>
      <c r="I1702" s="13" t="inlineStr">
        <is>
          <t>وارد ذا كالم مشتريات</t>
        </is>
      </c>
    </row>
    <row r="1703" ht="17.4" customHeight="1" s="138">
      <c r="A1703" s="13" t="n">
        <v>1697</v>
      </c>
      <c r="B1703" s="14" t="n">
        <v>46300</v>
      </c>
      <c r="C1703" s="15" t="n">
        <v>278</v>
      </c>
      <c r="D1703" s="21" t="n">
        <v>10020161</v>
      </c>
      <c r="E1703" s="28">
        <f>IFERROR(VLOOKUP(D1703,'أرصدة المخزن'!$A:$E,3,0),"")</f>
        <v/>
      </c>
      <c r="F1703" s="28">
        <f>IFERROR(VLOOKUP(D1703,'أرصدة المخزن'!$A:$H,4,0),"")</f>
        <v/>
      </c>
      <c r="G1703" s="13" t="n">
        <v>4</v>
      </c>
      <c r="H1703" s="102" t="inlineStr">
        <is>
          <t>إضافة</t>
        </is>
      </c>
      <c r="I1703" s="13" t="inlineStr">
        <is>
          <t>وارد ذا كالم مشتريات</t>
        </is>
      </c>
    </row>
    <row r="1704" ht="17.4" customHeight="1" s="138">
      <c r="A1704" s="13" t="n">
        <v>1698</v>
      </c>
      <c r="B1704" s="14" t="n">
        <v>46300</v>
      </c>
      <c r="C1704" s="15" t="n">
        <v>278</v>
      </c>
      <c r="D1704" s="21" t="n">
        <v>10020200</v>
      </c>
      <c r="E1704" s="28">
        <f>IFERROR(VLOOKUP(D1704,'أرصدة المخزن'!$A:$E,3,0),"")</f>
        <v/>
      </c>
      <c r="F1704" s="28">
        <f>IFERROR(VLOOKUP(D1704,'أرصدة المخزن'!$A:$H,4,0),"")</f>
        <v/>
      </c>
      <c r="G1704" s="13" t="n">
        <v>1</v>
      </c>
      <c r="H1704" s="102" t="inlineStr">
        <is>
          <t>إضافة</t>
        </is>
      </c>
      <c r="I1704" s="13" t="inlineStr">
        <is>
          <t>وارد ذا كالم مشتريات</t>
        </is>
      </c>
    </row>
    <row r="1705" ht="17.4" customHeight="1" s="138">
      <c r="A1705" s="13" t="n">
        <v>1699</v>
      </c>
      <c r="B1705" s="14" t="n">
        <v>46300</v>
      </c>
      <c r="C1705" s="15" t="n">
        <v>278</v>
      </c>
      <c r="D1705" s="21" t="n">
        <v>10020162</v>
      </c>
      <c r="E1705" s="28">
        <f>IFERROR(VLOOKUP(D1705,'أرصدة المخزن'!$A:$E,3,0),"")</f>
        <v/>
      </c>
      <c r="F1705" s="28">
        <f>IFERROR(VLOOKUP(D1705,'أرصدة المخزن'!$A:$H,4,0),"")</f>
        <v/>
      </c>
      <c r="G1705" s="13" t="n">
        <v>1</v>
      </c>
      <c r="H1705" s="102" t="inlineStr">
        <is>
          <t>إضافة</t>
        </is>
      </c>
      <c r="I1705" s="13" t="inlineStr">
        <is>
          <t>وارد ذا كالم مشتريات</t>
        </is>
      </c>
    </row>
    <row r="1706" ht="17.4" customHeight="1" s="138">
      <c r="A1706" s="13" t="n">
        <v>1700</v>
      </c>
      <c r="B1706" s="14" t="n">
        <v>46300</v>
      </c>
      <c r="C1706" s="15" t="n">
        <v>279</v>
      </c>
      <c r="D1706" s="21" t="n">
        <v>10020159</v>
      </c>
      <c r="E1706" s="28">
        <f>IFERROR(VLOOKUP(D1706,'أرصدة المخزن'!$A:$E,3,0),"")</f>
        <v/>
      </c>
      <c r="F1706" s="28">
        <f>IFERROR(VLOOKUP(D1706,'أرصدة المخزن'!$A:$H,4,0),"")</f>
        <v/>
      </c>
      <c r="G1706" s="13" t="n">
        <v>1</v>
      </c>
      <c r="H1706" s="102" t="inlineStr">
        <is>
          <t>إضافة</t>
        </is>
      </c>
      <c r="I1706" s="13" t="inlineStr">
        <is>
          <t>وارد ذا كالم مشتريات</t>
        </is>
      </c>
    </row>
    <row r="1707" ht="17.4" customHeight="1" s="138">
      <c r="A1707" s="13" t="n">
        <v>1701</v>
      </c>
      <c r="B1707" s="14" t="n">
        <v>46300</v>
      </c>
      <c r="C1707" s="15" t="n">
        <v>279</v>
      </c>
      <c r="D1707" s="21" t="n">
        <v>10170010</v>
      </c>
      <c r="E1707" s="28">
        <f>IFERROR(VLOOKUP(D1707,'أرصدة المخزن'!$A:$E,3,0),"")</f>
        <v/>
      </c>
      <c r="F1707" s="28">
        <f>IFERROR(VLOOKUP(D1707,'أرصدة المخزن'!$A:$H,4,0),"")</f>
        <v/>
      </c>
      <c r="G1707" s="13" t="n">
        <v>22</v>
      </c>
      <c r="H1707" s="102" t="inlineStr">
        <is>
          <t>إضافة</t>
        </is>
      </c>
      <c r="I1707" s="13" t="inlineStr">
        <is>
          <t>وارد ذا كالم مشتريات</t>
        </is>
      </c>
    </row>
    <row r="1708" ht="17.4" customHeight="1" s="138">
      <c r="A1708" s="13" t="n">
        <v>1702</v>
      </c>
      <c r="B1708" s="14" t="n">
        <v>46300</v>
      </c>
      <c r="C1708" s="15" t="n">
        <v>279</v>
      </c>
      <c r="D1708" s="21" t="n">
        <v>10170033</v>
      </c>
      <c r="E1708" s="28">
        <f>IFERROR(VLOOKUP(D1708,'أرصدة المخزن'!$A:$E,3,0),"")</f>
        <v/>
      </c>
      <c r="F1708" s="28">
        <f>IFERROR(VLOOKUP(D1708,'أرصدة المخزن'!$A:$H,4,0),"")</f>
        <v/>
      </c>
      <c r="G1708" s="13" t="n">
        <v>0.5</v>
      </c>
      <c r="H1708" s="102" t="inlineStr">
        <is>
          <t>إضافة</t>
        </is>
      </c>
      <c r="I1708" s="13" t="inlineStr">
        <is>
          <t>وارد ذا كالم مشتريات</t>
        </is>
      </c>
    </row>
    <row r="1709" ht="17.4" customHeight="1" s="138">
      <c r="A1709" s="13" t="n">
        <v>1703</v>
      </c>
      <c r="B1709" s="14" t="n">
        <v>46300</v>
      </c>
      <c r="C1709" s="15" t="n">
        <v>279</v>
      </c>
      <c r="D1709" s="21" t="n">
        <v>10170080</v>
      </c>
      <c r="E1709" s="28">
        <f>IFERROR(VLOOKUP(D1709,'أرصدة المخزن'!$A:$E,3,0),"")</f>
        <v/>
      </c>
      <c r="F1709" s="28">
        <f>IFERROR(VLOOKUP(D1709,'أرصدة المخزن'!$A:$H,4,0),"")</f>
        <v/>
      </c>
      <c r="G1709" s="13" t="n">
        <v>0.5</v>
      </c>
      <c r="H1709" s="102" t="inlineStr">
        <is>
          <t>إضافة</t>
        </is>
      </c>
      <c r="I1709" s="13" t="inlineStr">
        <is>
          <t>وارد ذا كالم مشتريات</t>
        </is>
      </c>
    </row>
    <row r="1710" ht="17.4" customHeight="1" s="138">
      <c r="A1710" s="13" t="n">
        <v>1704</v>
      </c>
      <c r="B1710" s="14" t="n">
        <v>46300</v>
      </c>
      <c r="C1710" s="15" t="n">
        <v>279</v>
      </c>
      <c r="D1710" s="21" t="n">
        <v>10170046</v>
      </c>
      <c r="E1710" s="28">
        <f>IFERROR(VLOOKUP(D1710,'أرصدة المخزن'!$A:$E,3,0),"")</f>
        <v/>
      </c>
      <c r="F1710" s="28">
        <f>IFERROR(VLOOKUP(D1710,'أرصدة المخزن'!$A:$H,4,0),"")</f>
        <v/>
      </c>
      <c r="G1710" s="13" t="n">
        <v>2</v>
      </c>
      <c r="H1710" s="102" t="inlineStr">
        <is>
          <t>إضافة</t>
        </is>
      </c>
      <c r="I1710" s="13" t="inlineStr">
        <is>
          <t>وارد ذا كالم مشتريات</t>
        </is>
      </c>
    </row>
    <row r="1711" ht="17.4" customHeight="1" s="138">
      <c r="A1711" s="13" t="n">
        <v>1705</v>
      </c>
      <c r="B1711" s="14" t="n">
        <v>46300</v>
      </c>
      <c r="C1711" s="15" t="n">
        <v>279</v>
      </c>
      <c r="D1711" s="21" t="n">
        <v>10170079</v>
      </c>
      <c r="E1711" s="28">
        <f>IFERROR(VLOOKUP(D1711,'أرصدة المخزن'!$A:$E,3,0),"")</f>
        <v/>
      </c>
      <c r="F1711" s="28">
        <f>IFERROR(VLOOKUP(D1711,'أرصدة المخزن'!$A:$H,4,0),"")</f>
        <v/>
      </c>
      <c r="G1711" s="13" t="n">
        <v>1</v>
      </c>
      <c r="H1711" s="102" t="inlineStr">
        <is>
          <t>إضافة</t>
        </is>
      </c>
      <c r="I1711" s="13" t="inlineStr">
        <is>
          <t>وارد ذا كالم مشتريات</t>
        </is>
      </c>
    </row>
    <row r="1712" ht="17.4" customHeight="1" s="138">
      <c r="A1712" s="13" t="n">
        <v>1706</v>
      </c>
      <c r="B1712" s="14" t="n">
        <v>46300</v>
      </c>
      <c r="C1712" s="15" t="n">
        <v>279</v>
      </c>
      <c r="D1712" s="21" t="n">
        <v>10170067</v>
      </c>
      <c r="E1712" s="28">
        <f>IFERROR(VLOOKUP(D1712,'أرصدة المخزن'!$A:$E,3,0),"")</f>
        <v/>
      </c>
      <c r="F1712" s="28">
        <f>IFERROR(VLOOKUP(D1712,'أرصدة المخزن'!$A:$H,4,0),"")</f>
        <v/>
      </c>
      <c r="G1712" s="13" t="n">
        <v>1</v>
      </c>
      <c r="H1712" s="102" t="inlineStr">
        <is>
          <t>إضافة</t>
        </is>
      </c>
      <c r="I1712" s="13" t="inlineStr">
        <is>
          <t>وارد ذا كالم مشتريات</t>
        </is>
      </c>
    </row>
    <row r="1713" ht="17.4" customHeight="1" s="138">
      <c r="A1713" s="13" t="n">
        <v>1707</v>
      </c>
      <c r="B1713" s="14" t="n">
        <v>46301</v>
      </c>
      <c r="C1713" s="15" t="n">
        <v>280</v>
      </c>
      <c r="D1713" s="21" t="n">
        <v>10020227</v>
      </c>
      <c r="E1713" s="28">
        <f>IFERROR(VLOOKUP(D1713,'أرصدة المخزن'!$A:$E,3,0),"")</f>
        <v/>
      </c>
      <c r="F1713" s="28">
        <f>IFERROR(VLOOKUP(D1713,'أرصدة المخزن'!$A:$H,4,0),"")</f>
        <v/>
      </c>
      <c r="G1713" s="13" t="n">
        <v>15</v>
      </c>
      <c r="H1713" s="102" t="inlineStr">
        <is>
          <t>إضافة</t>
        </is>
      </c>
      <c r="I1713" s="13" t="inlineStr">
        <is>
          <t>وارد ذا كالم مشتريات</t>
        </is>
      </c>
    </row>
    <row r="1714" ht="17.4" customHeight="1" s="138">
      <c r="A1714" s="13" t="n">
        <v>1708</v>
      </c>
      <c r="B1714" s="14" t="n">
        <v>46301</v>
      </c>
      <c r="C1714" s="15" t="n">
        <v>280</v>
      </c>
      <c r="D1714" s="21" t="n">
        <v>10020091</v>
      </c>
      <c r="E1714" s="28">
        <f>IFERROR(VLOOKUP(D1714,'أرصدة المخزن'!$A:$E,3,0),"")</f>
        <v/>
      </c>
      <c r="F1714" s="28">
        <f>IFERROR(VLOOKUP(D1714,'أرصدة المخزن'!$A:$H,4,0),"")</f>
        <v/>
      </c>
      <c r="G1714" s="13" t="n">
        <v>16</v>
      </c>
      <c r="H1714" s="102" t="inlineStr">
        <is>
          <t>إضافة</t>
        </is>
      </c>
      <c r="I1714" s="13" t="inlineStr">
        <is>
          <t>وارد ذا كالم مشتريات</t>
        </is>
      </c>
    </row>
    <row r="1715" ht="17.4" customHeight="1" s="138">
      <c r="A1715" s="13" t="n">
        <v>1709</v>
      </c>
      <c r="B1715" s="14" t="n">
        <v>46301</v>
      </c>
      <c r="C1715" s="15" t="n">
        <v>281</v>
      </c>
      <c r="D1715" s="21" t="n">
        <v>10030055</v>
      </c>
      <c r="E1715" s="28">
        <f>IFERROR(VLOOKUP(D1715,'أرصدة المخزن'!$A:$E,3,0),"")</f>
        <v/>
      </c>
      <c r="F1715" s="28">
        <f>IFERROR(VLOOKUP(D1715,'أرصدة المخزن'!$A:$H,4,0),"")</f>
        <v/>
      </c>
      <c r="G1715" s="13" t="n">
        <v>2</v>
      </c>
      <c r="H1715" s="102" t="inlineStr">
        <is>
          <t>إضافة</t>
        </is>
      </c>
      <c r="I1715" s="13" t="inlineStr">
        <is>
          <t>وارد من التشغيل الري - مستعمل</t>
        </is>
      </c>
    </row>
    <row r="1716" ht="17.4" customHeight="1" s="138">
      <c r="A1716" s="13" t="n">
        <v>1710</v>
      </c>
      <c r="B1716" s="14" t="n">
        <v>46301</v>
      </c>
      <c r="C1716" s="15" t="n">
        <v>281</v>
      </c>
      <c r="D1716" s="21" t="n">
        <v>10030043</v>
      </c>
      <c r="E1716" s="28">
        <f>IFERROR(VLOOKUP(D1716,'أرصدة المخزن'!$A:$E,3,0),"")</f>
        <v/>
      </c>
      <c r="F1716" s="28">
        <f>IFERROR(VLOOKUP(D1716,'أرصدة المخزن'!$A:$H,4,0),"")</f>
        <v/>
      </c>
      <c r="G1716" s="13" t="n">
        <v>2</v>
      </c>
      <c r="H1716" s="102" t="inlineStr">
        <is>
          <t>إضافة</t>
        </is>
      </c>
      <c r="I1716" s="13" t="inlineStr">
        <is>
          <t>وارد من التشغيل الري</t>
        </is>
      </c>
    </row>
    <row r="1717" ht="17.4" customHeight="1" s="138">
      <c r="A1717" s="13" t="n">
        <v>1711</v>
      </c>
      <c r="B1717" s="14" t="n">
        <v>46301</v>
      </c>
      <c r="C1717" s="15" t="n">
        <v>281</v>
      </c>
      <c r="D1717" s="21" t="n">
        <v>10020008</v>
      </c>
      <c r="E1717" s="28">
        <f>IFERROR(VLOOKUP(D1717,'أرصدة المخزن'!$A:$E,3,0),"")</f>
        <v/>
      </c>
      <c r="F1717" s="28">
        <f>IFERROR(VLOOKUP(D1717,'أرصدة المخزن'!$A:$H,4,0),"")</f>
        <v/>
      </c>
      <c r="G1717" s="13" t="n">
        <v>2</v>
      </c>
      <c r="H1717" s="102" t="inlineStr">
        <is>
          <t>إضافة</t>
        </is>
      </c>
      <c r="I1717" s="13" t="inlineStr">
        <is>
          <t>وارد من التشغيل الري</t>
        </is>
      </c>
    </row>
    <row r="1718" ht="17.4" customHeight="1" s="138">
      <c r="A1718" s="13" t="n">
        <v>1712</v>
      </c>
      <c r="B1718" s="14" t="n">
        <v>46301</v>
      </c>
      <c r="C1718" s="15" t="n">
        <v>281</v>
      </c>
      <c r="D1718" s="21" t="n">
        <v>10030002</v>
      </c>
      <c r="E1718" s="28">
        <f>IFERROR(VLOOKUP(D1718,'أرصدة المخزن'!$A:$E,3,0),"")</f>
        <v/>
      </c>
      <c r="F1718" s="28">
        <f>IFERROR(VLOOKUP(D1718,'أرصدة المخزن'!$A:$H,4,0),"")</f>
        <v/>
      </c>
      <c r="G1718" s="13" t="n">
        <v>100</v>
      </c>
      <c r="H1718" s="102" t="inlineStr">
        <is>
          <t>إضافة</t>
        </is>
      </c>
      <c r="I1718" s="13" t="inlineStr">
        <is>
          <t>وارد من التشغيل الري</t>
        </is>
      </c>
    </row>
    <row r="1719" ht="17.4" customHeight="1" s="138">
      <c r="A1719" s="13" t="n">
        <v>1713</v>
      </c>
      <c r="B1719" s="14" t="n">
        <v>46301</v>
      </c>
      <c r="C1719" s="15" t="n">
        <v>281</v>
      </c>
      <c r="D1719" s="21" t="n">
        <v>10030027</v>
      </c>
      <c r="E1719" s="28">
        <f>IFERROR(VLOOKUP(D1719,'أرصدة المخزن'!$A:$E,3,0),"")</f>
        <v/>
      </c>
      <c r="F1719" s="28">
        <f>IFERROR(VLOOKUP(D1719,'أرصدة المخزن'!$A:$H,4,0),"")</f>
        <v/>
      </c>
      <c r="G1719" s="13" t="n">
        <v>45</v>
      </c>
      <c r="H1719" s="102" t="inlineStr">
        <is>
          <t>إضافة</t>
        </is>
      </c>
      <c r="I1719" s="13" t="inlineStr">
        <is>
          <t>وارد من التشغيل الري</t>
        </is>
      </c>
    </row>
    <row r="1720" ht="17.4" customHeight="1" s="138">
      <c r="A1720" s="13" t="n">
        <v>1714</v>
      </c>
      <c r="B1720" s="165" t="n">
        <v>46301</v>
      </c>
      <c r="C1720" s="15" t="n">
        <v>281</v>
      </c>
      <c r="D1720" s="21" t="n">
        <v>10030004</v>
      </c>
      <c r="E1720" s="28">
        <f>IFERROR(VLOOKUP(D1720,'أرصدة المخزن'!$A:$E,3,0),"")</f>
        <v/>
      </c>
      <c r="F1720" s="28">
        <f>IFERROR(VLOOKUP(D1720,'أرصدة المخزن'!$A:$H,4,0),"")</f>
        <v/>
      </c>
      <c r="G1720" s="13" t="n">
        <v>2</v>
      </c>
      <c r="H1720" s="102" t="inlineStr">
        <is>
          <t>إضافة</t>
        </is>
      </c>
      <c r="I1720" s="13" t="inlineStr">
        <is>
          <t>وارد من التشغيل الري</t>
        </is>
      </c>
    </row>
    <row r="1721" ht="17.4" customHeight="1" s="138">
      <c r="A1721" s="13" t="n">
        <v>1715</v>
      </c>
      <c r="B1721" s="165" t="n">
        <v>46301</v>
      </c>
      <c r="C1721" s="15" t="n">
        <v>281</v>
      </c>
      <c r="D1721" s="21" t="n">
        <v>10030008</v>
      </c>
      <c r="E1721" s="28">
        <f>IFERROR(VLOOKUP(D1721,'أرصدة المخزن'!$A:$E,3,0),"")</f>
        <v/>
      </c>
      <c r="F1721" s="28">
        <f>IFERROR(VLOOKUP(D1721,'أرصدة المخزن'!$A:$H,4,0),"")</f>
        <v/>
      </c>
      <c r="G1721" s="13" t="n">
        <v>2</v>
      </c>
      <c r="H1721" s="102" t="inlineStr">
        <is>
          <t>إضافة</t>
        </is>
      </c>
      <c r="I1721" s="13" t="inlineStr">
        <is>
          <t>وارد من التشغيل الري</t>
        </is>
      </c>
    </row>
    <row r="1722" ht="17.4" customHeight="1" s="138">
      <c r="A1722" s="13" t="n">
        <v>1716</v>
      </c>
      <c r="B1722" s="165" t="n">
        <v>46301</v>
      </c>
      <c r="C1722" s="15" t="n">
        <v>282</v>
      </c>
      <c r="D1722" s="21" t="n">
        <v>10020159</v>
      </c>
      <c r="E1722" s="28">
        <f>IFERROR(VLOOKUP(D1722,'أرصدة المخزن'!$A:$E,3,0),"")</f>
        <v/>
      </c>
      <c r="F1722" s="28">
        <f>IFERROR(VLOOKUP(D1722,'أرصدة المخزن'!$A:$H,4,0),"")</f>
        <v/>
      </c>
      <c r="G1722" s="13" t="n">
        <v>3</v>
      </c>
      <c r="H1722" s="102" t="inlineStr">
        <is>
          <t>إضافة</t>
        </is>
      </c>
      <c r="I1722" s="13" t="inlineStr">
        <is>
          <t>وارد من التشغيل لاين</t>
        </is>
      </c>
    </row>
    <row r="1723" ht="17.4" customHeight="1" s="138">
      <c r="A1723" s="13" t="n">
        <v>1717</v>
      </c>
      <c r="B1723" s="165" t="n">
        <v>46301</v>
      </c>
      <c r="C1723" s="15" t="n">
        <v>282</v>
      </c>
      <c r="D1723" s="21" t="n">
        <v>10020163</v>
      </c>
      <c r="E1723" s="28">
        <f>IFERROR(VLOOKUP(D1723,'أرصدة المخزن'!$A:$E,3,0),"")</f>
        <v/>
      </c>
      <c r="F1723" s="28">
        <f>IFERROR(VLOOKUP(D1723,'أرصدة المخزن'!$A:$H,4,0),"")</f>
        <v/>
      </c>
      <c r="G1723" s="13" t="n">
        <v>5</v>
      </c>
      <c r="H1723" s="102" t="inlineStr">
        <is>
          <t>إضافة</t>
        </is>
      </c>
      <c r="I1723" s="13" t="inlineStr">
        <is>
          <t>وارد من التشغيل لاين</t>
        </is>
      </c>
    </row>
    <row r="1724" ht="17.4" customHeight="1" s="138">
      <c r="A1724" s="13" t="n">
        <v>1718</v>
      </c>
      <c r="B1724" s="165" t="n">
        <v>46301</v>
      </c>
      <c r="C1724" s="15" t="n">
        <v>282</v>
      </c>
      <c r="D1724" s="21" t="n">
        <v>10020091</v>
      </c>
      <c r="E1724" s="28">
        <f>IFERROR(VLOOKUP(D1724,'أرصدة المخزن'!$A:$E,3,0),"")</f>
        <v/>
      </c>
      <c r="F1724" s="28">
        <f>IFERROR(VLOOKUP(D1724,'أرصدة المخزن'!$A:$H,4,0),"")</f>
        <v/>
      </c>
      <c r="G1724" s="13" t="n">
        <v>5</v>
      </c>
      <c r="H1724" s="102" t="inlineStr">
        <is>
          <t>إضافة</t>
        </is>
      </c>
      <c r="I1724" s="13" t="inlineStr">
        <is>
          <t>وارد من التشغيل لاين</t>
        </is>
      </c>
    </row>
    <row r="1725" ht="17.4" customHeight="1" s="138">
      <c r="A1725" s="13" t="n">
        <v>1719</v>
      </c>
      <c r="B1725" s="165" t="n">
        <v>46301</v>
      </c>
      <c r="C1725" s="15" t="n">
        <v>282</v>
      </c>
      <c r="D1725" s="21" t="n">
        <v>10020227</v>
      </c>
      <c r="E1725" s="28">
        <f>IFERROR(VLOOKUP(D1725,'أرصدة المخزن'!$A:$E,3,0),"")</f>
        <v/>
      </c>
      <c r="F1725" s="28">
        <f>IFERROR(VLOOKUP(D1725,'أرصدة المخزن'!$A:$H,4,0),"")</f>
        <v/>
      </c>
      <c r="G1725" s="13" t="n">
        <v>4</v>
      </c>
      <c r="H1725" s="102" t="inlineStr">
        <is>
          <t>إضافة</t>
        </is>
      </c>
      <c r="I1725" s="13" t="inlineStr">
        <is>
          <t>وارد من التشغيل لاين</t>
        </is>
      </c>
    </row>
    <row r="1726" ht="17.4" customHeight="1" s="138">
      <c r="A1726" s="13" t="n">
        <v>1720</v>
      </c>
      <c r="B1726" s="165" t="n">
        <v>46306</v>
      </c>
      <c r="C1726" s="15" t="n">
        <v>283</v>
      </c>
      <c r="D1726" s="21" t="n">
        <v>10010052</v>
      </c>
      <c r="E1726" s="28">
        <f>IFERROR(VLOOKUP(D1726,'أرصدة المخزن'!$A:$E,3,0),"")</f>
        <v/>
      </c>
      <c r="F1726" s="28">
        <f>IFERROR(VLOOKUP(D1726,'أرصدة المخزن'!$A:$H,4,0),"")</f>
        <v/>
      </c>
      <c r="G1726" s="13" t="n">
        <v>8</v>
      </c>
      <c r="H1726" s="102" t="inlineStr">
        <is>
          <t>إضافة</t>
        </is>
      </c>
      <c r="I1726" s="13" t="inlineStr">
        <is>
          <t>وارد من التشغيل</t>
        </is>
      </c>
    </row>
    <row r="1727" ht="17.4" customHeight="1" s="138">
      <c r="A1727" s="13" t="n">
        <v>1721</v>
      </c>
      <c r="B1727" s="14" t="n"/>
      <c r="C1727" s="15" t="n"/>
      <c r="D1727" s="21" t="n"/>
      <c r="E1727" s="28">
        <f>IFERROR(VLOOKUP(D1727,'أرصدة المخزن'!$A:$E,3,0),"")</f>
        <v/>
      </c>
      <c r="F1727" s="28">
        <f>IFERROR(VLOOKUP(D1727,'أرصدة المخزن'!$A:$H,4,0),"")</f>
        <v/>
      </c>
      <c r="G1727" s="13" t="n"/>
      <c r="H1727" s="102" t="inlineStr">
        <is>
          <t>إضافة</t>
        </is>
      </c>
      <c r="I1727" s="13" t="n"/>
    </row>
    <row r="1728" ht="17.4" customHeight="1" s="138">
      <c r="A1728" s="13" t="n">
        <v>1722</v>
      </c>
      <c r="B1728" s="14" t="n"/>
      <c r="C1728" s="15" t="n"/>
      <c r="D1728" s="21" t="n"/>
      <c r="E1728" s="28">
        <f>IFERROR(VLOOKUP(D1728,'أرصدة المخزن'!$A:$E,3,0),"")</f>
        <v/>
      </c>
      <c r="F1728" s="28">
        <f>IFERROR(VLOOKUP(D1728,'أرصدة المخزن'!$A:$H,4,0),"")</f>
        <v/>
      </c>
      <c r="G1728" s="13" t="n"/>
      <c r="H1728" s="102" t="inlineStr">
        <is>
          <t>إضافة</t>
        </is>
      </c>
      <c r="I1728" s="13" t="n"/>
    </row>
    <row r="1729" ht="17.4" customHeight="1" s="138">
      <c r="A1729" s="13" t="n">
        <v>1723</v>
      </c>
      <c r="B1729" s="14" t="n"/>
      <c r="C1729" s="15" t="n"/>
      <c r="D1729" s="21" t="n"/>
      <c r="E1729" s="28">
        <f>IFERROR(VLOOKUP(D1729,'أرصدة المخزن'!$A:$E,3,0),"")</f>
        <v/>
      </c>
      <c r="F1729" s="28">
        <f>IFERROR(VLOOKUP(D1729,'أرصدة المخزن'!$A:$H,4,0),"")</f>
        <v/>
      </c>
      <c r="G1729" s="13" t="n"/>
      <c r="H1729" s="102" t="inlineStr">
        <is>
          <t>إضافة</t>
        </is>
      </c>
      <c r="I1729" s="13" t="n"/>
    </row>
    <row r="1730" ht="17.4" customHeight="1" s="138">
      <c r="A1730" s="13" t="n">
        <v>1724</v>
      </c>
      <c r="B1730" s="14" t="n"/>
      <c r="C1730" s="15" t="n"/>
      <c r="D1730" s="21" t="n"/>
      <c r="E1730" s="28">
        <f>IFERROR(VLOOKUP(D1730,'أرصدة المخزن'!$A:$E,3,0),"")</f>
        <v/>
      </c>
      <c r="F1730" s="28">
        <f>IFERROR(VLOOKUP(D1730,'أرصدة المخزن'!$A:$H,4,0),"")</f>
        <v/>
      </c>
      <c r="G1730" s="13" t="n"/>
      <c r="H1730" s="102" t="inlineStr">
        <is>
          <t>إضافة</t>
        </is>
      </c>
      <c r="I1730" s="13" t="n"/>
    </row>
    <row r="1731" ht="17.4" customHeight="1" s="138">
      <c r="A1731" s="13" t="n">
        <v>1725</v>
      </c>
      <c r="B1731" s="14" t="n"/>
      <c r="C1731" s="15" t="n"/>
      <c r="D1731" s="21" t="n"/>
      <c r="E1731" s="28">
        <f>IFERROR(VLOOKUP(D1731,'أرصدة المخزن'!$A:$E,3,0),"")</f>
        <v/>
      </c>
      <c r="F1731" s="28">
        <f>IFERROR(VLOOKUP(D1731,'أرصدة المخزن'!$A:$H,4,0),"")</f>
        <v/>
      </c>
      <c r="G1731" s="13" t="n"/>
      <c r="H1731" s="102" t="inlineStr">
        <is>
          <t>إضافة</t>
        </is>
      </c>
      <c r="I1731" s="13" t="n"/>
    </row>
    <row r="1732" ht="17.4" customHeight="1" s="138">
      <c r="A1732" s="13" t="n">
        <v>1726</v>
      </c>
      <c r="B1732" s="14" t="n"/>
      <c r="C1732" s="15" t="n"/>
      <c r="D1732" s="21" t="n"/>
      <c r="E1732" s="28">
        <f>IFERROR(VLOOKUP(D1732,'أرصدة المخزن'!$A:$E,3,0),"")</f>
        <v/>
      </c>
      <c r="F1732" s="28">
        <f>IFERROR(VLOOKUP(D1732,'أرصدة المخزن'!$A:$H,4,0),"")</f>
        <v/>
      </c>
      <c r="G1732" s="13" t="n"/>
      <c r="H1732" s="102" t="inlineStr">
        <is>
          <t>إضافة</t>
        </is>
      </c>
      <c r="I1732" s="13" t="n"/>
    </row>
    <row r="1733" ht="17.4" customHeight="1" s="138">
      <c r="A1733" s="13" t="n">
        <v>1727</v>
      </c>
      <c r="B1733" s="14" t="n"/>
      <c r="C1733" s="15" t="n"/>
      <c r="D1733" s="21" t="n"/>
      <c r="E1733" s="28">
        <f>IFERROR(VLOOKUP(D1733,'أرصدة المخزن'!$A:$E,3,0),"")</f>
        <v/>
      </c>
      <c r="F1733" s="28">
        <f>IFERROR(VLOOKUP(D1733,'أرصدة المخزن'!$A:$H,4,0),"")</f>
        <v/>
      </c>
      <c r="G1733" s="13" t="n"/>
      <c r="H1733" s="102" t="inlineStr">
        <is>
          <t>إضافة</t>
        </is>
      </c>
      <c r="I1733" s="13" t="n"/>
    </row>
    <row r="1734" ht="17.4" customHeight="1" s="138">
      <c r="A1734" s="13" t="n">
        <v>1728</v>
      </c>
      <c r="B1734" s="14" t="n"/>
      <c r="C1734" s="15" t="n"/>
      <c r="D1734" s="21" t="n"/>
      <c r="E1734" s="28">
        <f>IFERROR(VLOOKUP(D1734,'أرصدة المخزن'!$A:$E,3,0),"")</f>
        <v/>
      </c>
      <c r="F1734" s="28">
        <f>IFERROR(VLOOKUP(D1734,'أرصدة المخزن'!$A:$H,4,0),"")</f>
        <v/>
      </c>
      <c r="G1734" s="13" t="n"/>
      <c r="H1734" s="102" t="inlineStr">
        <is>
          <t>إضافة</t>
        </is>
      </c>
      <c r="I1734" s="13" t="n"/>
    </row>
    <row r="1735" ht="17.4" customHeight="1" s="138">
      <c r="A1735" s="13" t="n">
        <v>1729</v>
      </c>
      <c r="B1735" s="14" t="n"/>
      <c r="C1735" s="15" t="n"/>
      <c r="D1735" s="21" t="n"/>
      <c r="E1735" s="28">
        <f>IFERROR(VLOOKUP(D1735,'أرصدة المخزن'!$A:$E,3,0),"")</f>
        <v/>
      </c>
      <c r="F1735" s="28">
        <f>IFERROR(VLOOKUP(D1735,'أرصدة المخزن'!$A:$H,4,0),"")</f>
        <v/>
      </c>
      <c r="G1735" s="13" t="n"/>
      <c r="H1735" s="102" t="inlineStr">
        <is>
          <t>إضافة</t>
        </is>
      </c>
      <c r="I1735" s="13" t="n"/>
    </row>
    <row r="1736" ht="17.4" customHeight="1" s="138">
      <c r="A1736" s="13" t="n">
        <v>1730</v>
      </c>
      <c r="B1736" s="14" t="n"/>
      <c r="C1736" s="15" t="n"/>
      <c r="D1736" s="21" t="n"/>
      <c r="E1736" s="28">
        <f>IFERROR(VLOOKUP(D1736,'أرصدة المخزن'!$A:$E,3,0),"")</f>
        <v/>
      </c>
      <c r="F1736" s="28">
        <f>IFERROR(VLOOKUP(D1736,'أرصدة المخزن'!$A:$H,4,0),"")</f>
        <v/>
      </c>
      <c r="G1736" s="13" t="n"/>
      <c r="H1736" s="102" t="inlineStr">
        <is>
          <t>إضافة</t>
        </is>
      </c>
      <c r="I1736" s="13" t="n"/>
    </row>
    <row r="1737" ht="17.4" customHeight="1" s="138">
      <c r="A1737" s="13" t="n">
        <v>1731</v>
      </c>
      <c r="B1737" s="14" t="n"/>
      <c r="C1737" s="15" t="n"/>
      <c r="D1737" s="21" t="n"/>
      <c r="E1737" s="28">
        <f>IFERROR(VLOOKUP(D1737,'أرصدة المخزن'!$A:$E,3,0),"")</f>
        <v/>
      </c>
      <c r="F1737" s="28">
        <f>IFERROR(VLOOKUP(D1737,'أرصدة المخزن'!$A:$H,4,0),"")</f>
        <v/>
      </c>
      <c r="G1737" s="13" t="n"/>
      <c r="H1737" s="102" t="inlineStr">
        <is>
          <t>إضافة</t>
        </is>
      </c>
      <c r="I1737" s="13" t="n"/>
    </row>
    <row r="1738" ht="17.4" customHeight="1" s="138">
      <c r="A1738" s="13" t="n">
        <v>1732</v>
      </c>
      <c r="B1738" s="14" t="n"/>
      <c r="C1738" s="15" t="n"/>
      <c r="D1738" s="21" t="n"/>
      <c r="E1738" s="28">
        <f>IFERROR(VLOOKUP(D1738,'أرصدة المخزن'!$A:$E,3,0),"")</f>
        <v/>
      </c>
      <c r="F1738" s="28">
        <f>IFERROR(VLOOKUP(D1738,'أرصدة المخزن'!$A:$H,4,0),"")</f>
        <v/>
      </c>
      <c r="G1738" s="13" t="n"/>
      <c r="H1738" s="102" t="inlineStr">
        <is>
          <t>إضافة</t>
        </is>
      </c>
      <c r="I1738" s="13" t="n"/>
    </row>
    <row r="1739" ht="17.4" customHeight="1" s="138">
      <c r="A1739" s="13" t="n">
        <v>1733</v>
      </c>
      <c r="B1739" s="14" t="n"/>
      <c r="C1739" s="15" t="n"/>
      <c r="D1739" s="21" t="n"/>
      <c r="E1739" s="28">
        <f>IFERROR(VLOOKUP(D1739,'أرصدة المخزن'!$A:$E,3,0),"")</f>
        <v/>
      </c>
      <c r="F1739" s="28">
        <f>IFERROR(VLOOKUP(D1739,'أرصدة المخزن'!$A:$H,4,0),"")</f>
        <v/>
      </c>
      <c r="G1739" s="13" t="n"/>
      <c r="H1739" s="102" t="inlineStr">
        <is>
          <t>إضافة</t>
        </is>
      </c>
      <c r="I1739" s="13" t="n"/>
    </row>
    <row r="1740" ht="17.4" customHeight="1" s="138">
      <c r="A1740" s="13" t="n">
        <v>1734</v>
      </c>
      <c r="B1740" s="14" t="n"/>
      <c r="C1740" s="15" t="n"/>
      <c r="D1740" s="21" t="n"/>
      <c r="E1740" s="28">
        <f>IFERROR(VLOOKUP(D1740,'أرصدة المخزن'!$A:$E,3,0),"")</f>
        <v/>
      </c>
      <c r="F1740" s="28">
        <f>IFERROR(VLOOKUP(D1740,'أرصدة المخزن'!$A:$H,4,0),"")</f>
        <v/>
      </c>
      <c r="G1740" s="13" t="n"/>
      <c r="H1740" s="102" t="inlineStr">
        <is>
          <t>إضافة</t>
        </is>
      </c>
      <c r="I1740" s="13" t="n"/>
    </row>
    <row r="1741" ht="17.4" customHeight="1" s="138">
      <c r="A1741" s="13" t="n">
        <v>1735</v>
      </c>
      <c r="B1741" s="14" t="n"/>
      <c r="C1741" s="15" t="n"/>
      <c r="D1741" s="21" t="n"/>
      <c r="E1741" s="28">
        <f>IFERROR(VLOOKUP(D1741,'أرصدة المخزن'!$A:$E,3,0),"")</f>
        <v/>
      </c>
      <c r="F1741" s="28">
        <f>IFERROR(VLOOKUP(D1741,'أرصدة المخزن'!$A:$H,4,0),"")</f>
        <v/>
      </c>
      <c r="G1741" s="13" t="n"/>
      <c r="H1741" s="102" t="inlineStr">
        <is>
          <t>إضافة</t>
        </is>
      </c>
      <c r="I1741" s="13" t="n"/>
    </row>
    <row r="1742" ht="17.4" customHeight="1" s="138">
      <c r="A1742" s="13" t="n">
        <v>1736</v>
      </c>
      <c r="B1742" s="14" t="n"/>
      <c r="C1742" s="15" t="n"/>
      <c r="D1742" s="21" t="n"/>
      <c r="E1742" s="28">
        <f>IFERROR(VLOOKUP(D1742,'أرصدة المخزن'!$A:$E,3,0),"")</f>
        <v/>
      </c>
      <c r="F1742" s="28">
        <f>IFERROR(VLOOKUP(D1742,'أرصدة المخزن'!$A:$H,4,0),"")</f>
        <v/>
      </c>
      <c r="G1742" s="13" t="n"/>
      <c r="H1742" s="102" t="inlineStr">
        <is>
          <t>إضافة</t>
        </is>
      </c>
      <c r="I1742" s="13" t="n"/>
    </row>
    <row r="1743" ht="17.4" customHeight="1" s="138">
      <c r="A1743" s="13" t="n">
        <v>1737</v>
      </c>
      <c r="B1743" s="14" t="n"/>
      <c r="C1743" s="15" t="n"/>
      <c r="D1743" s="21" t="n"/>
      <c r="E1743" s="28">
        <f>IFERROR(VLOOKUP(D1743,'أرصدة المخزن'!$A:$E,3,0),"")</f>
        <v/>
      </c>
      <c r="F1743" s="28">
        <f>IFERROR(VLOOKUP(D1743,'أرصدة المخزن'!$A:$H,4,0),"")</f>
        <v/>
      </c>
      <c r="G1743" s="13" t="n"/>
      <c r="H1743" s="102" t="inlineStr">
        <is>
          <t>إضافة</t>
        </is>
      </c>
      <c r="I1743" s="13" t="n"/>
    </row>
    <row r="1744" ht="17.4" customHeight="1" s="138">
      <c r="A1744" s="13" t="n">
        <v>1738</v>
      </c>
      <c r="B1744" s="14" t="n"/>
      <c r="C1744" s="15" t="n"/>
      <c r="D1744" s="21" t="n"/>
      <c r="E1744" s="28">
        <f>IFERROR(VLOOKUP(D1744,'أرصدة المخزن'!$A:$E,3,0),"")</f>
        <v/>
      </c>
      <c r="F1744" s="28">
        <f>IFERROR(VLOOKUP(D1744,'أرصدة المخزن'!$A:$H,4,0),"")</f>
        <v/>
      </c>
      <c r="G1744" s="13" t="n"/>
      <c r="H1744" s="102" t="inlineStr">
        <is>
          <t>إضافة</t>
        </is>
      </c>
      <c r="I1744" s="13" t="n"/>
    </row>
    <row r="1745" ht="17.4" customHeight="1" s="138">
      <c r="A1745" s="13" t="n">
        <v>1739</v>
      </c>
      <c r="B1745" s="14" t="n"/>
      <c r="C1745" s="15" t="n"/>
      <c r="D1745" s="21" t="n"/>
      <c r="E1745" s="28">
        <f>IFERROR(VLOOKUP(D1745,'أرصدة المخزن'!$A:$E,3,0),"")</f>
        <v/>
      </c>
      <c r="F1745" s="28">
        <f>IFERROR(VLOOKUP(D1745,'أرصدة المخزن'!$A:$H,4,0),"")</f>
        <v/>
      </c>
      <c r="G1745" s="13" t="n"/>
      <c r="H1745" s="102" t="inlineStr">
        <is>
          <t>إضافة</t>
        </is>
      </c>
      <c r="I1745" s="13" t="n"/>
    </row>
    <row r="1746" ht="17.4" customHeight="1" s="138">
      <c r="A1746" s="13" t="n">
        <v>1740</v>
      </c>
      <c r="B1746" s="14" t="n"/>
      <c r="C1746" s="15" t="n"/>
      <c r="D1746" s="21" t="n"/>
      <c r="E1746" s="28">
        <f>IFERROR(VLOOKUP(D1746,'أرصدة المخزن'!$A:$E,3,0),"")</f>
        <v/>
      </c>
      <c r="F1746" s="28">
        <f>IFERROR(VLOOKUP(D1746,'أرصدة المخزن'!$A:$H,4,0),"")</f>
        <v/>
      </c>
      <c r="G1746" s="13" t="n"/>
      <c r="H1746" s="102" t="inlineStr">
        <is>
          <t>إضافة</t>
        </is>
      </c>
      <c r="I1746" s="13" t="n"/>
    </row>
    <row r="1747" ht="17.4" customHeight="1" s="138">
      <c r="A1747" s="13" t="n">
        <v>1741</v>
      </c>
      <c r="B1747" s="14" t="n"/>
      <c r="C1747" s="15" t="n"/>
      <c r="D1747" s="21" t="n"/>
      <c r="E1747" s="28">
        <f>IFERROR(VLOOKUP(D1747,'أرصدة المخزن'!$A:$E,3,0),"")</f>
        <v/>
      </c>
      <c r="F1747" s="28">
        <f>IFERROR(VLOOKUP(D1747,'أرصدة المخزن'!$A:$H,4,0),"")</f>
        <v/>
      </c>
      <c r="G1747" s="13" t="n"/>
      <c r="H1747" s="102" t="inlineStr">
        <is>
          <t>إضافة</t>
        </is>
      </c>
      <c r="I1747" s="13" t="n"/>
    </row>
    <row r="1748" ht="17.4" customHeight="1" s="138">
      <c r="A1748" s="13" t="n">
        <v>1742</v>
      </c>
      <c r="B1748" s="14" t="n"/>
      <c r="C1748" s="15" t="n"/>
      <c r="D1748" s="21" t="n"/>
      <c r="E1748" s="28">
        <f>IFERROR(VLOOKUP(D1748,'أرصدة المخزن'!$A:$E,3,0),"")</f>
        <v/>
      </c>
      <c r="F1748" s="28">
        <f>IFERROR(VLOOKUP(D1748,'أرصدة المخزن'!$A:$H,4,0),"")</f>
        <v/>
      </c>
      <c r="G1748" s="13" t="n"/>
      <c r="H1748" s="102" t="inlineStr">
        <is>
          <t>إضافة</t>
        </is>
      </c>
      <c r="I1748" s="13" t="n"/>
    </row>
    <row r="1749" ht="17.4" customHeight="1" s="138">
      <c r="A1749" s="13" t="n">
        <v>1743</v>
      </c>
      <c r="B1749" s="14" t="n"/>
      <c r="C1749" s="15" t="n"/>
      <c r="D1749" s="21" t="n"/>
      <c r="E1749" s="28">
        <f>IFERROR(VLOOKUP(D1749,'أرصدة المخزن'!$A:$E,3,0),"")</f>
        <v/>
      </c>
      <c r="F1749" s="28">
        <f>IFERROR(VLOOKUP(D1749,'أرصدة المخزن'!$A:$H,4,0),"")</f>
        <v/>
      </c>
      <c r="G1749" s="13" t="n"/>
      <c r="H1749" s="102" t="inlineStr">
        <is>
          <t>إضافة</t>
        </is>
      </c>
      <c r="I1749" s="13" t="n"/>
    </row>
    <row r="1750" ht="17.4" customHeight="1" s="138">
      <c r="A1750" s="13" t="n">
        <v>1744</v>
      </c>
      <c r="B1750" s="14" t="n"/>
      <c r="C1750" s="15" t="n"/>
      <c r="D1750" s="21" t="n"/>
      <c r="E1750" s="28">
        <f>IFERROR(VLOOKUP(D1750,'أرصدة المخزن'!$A:$E,3,0),"")</f>
        <v/>
      </c>
      <c r="F1750" s="28">
        <f>IFERROR(VLOOKUP(D1750,'أرصدة المخزن'!$A:$H,4,0),"")</f>
        <v/>
      </c>
      <c r="G1750" s="13" t="n"/>
      <c r="H1750" s="102" t="inlineStr">
        <is>
          <t>إضافة</t>
        </is>
      </c>
      <c r="I1750" s="13" t="n"/>
    </row>
    <row r="1751" ht="17.4" customHeight="1" s="138">
      <c r="A1751" s="13" t="n">
        <v>1745</v>
      </c>
      <c r="B1751" s="14" t="n"/>
      <c r="C1751" s="15" t="n"/>
      <c r="D1751" s="21" t="n"/>
      <c r="E1751" s="28">
        <f>IFERROR(VLOOKUP(D1751,'أرصدة المخزن'!$A:$E,3,0),"")</f>
        <v/>
      </c>
      <c r="F1751" s="28">
        <f>IFERROR(VLOOKUP(D1751,'أرصدة المخزن'!$A:$H,4,0),"")</f>
        <v/>
      </c>
      <c r="G1751" s="13" t="n"/>
      <c r="H1751" s="102" t="inlineStr">
        <is>
          <t>إضافة</t>
        </is>
      </c>
      <c r="I1751" s="13" t="n"/>
    </row>
    <row r="1752" ht="17.4" customHeight="1" s="138">
      <c r="A1752" s="13" t="n">
        <v>1746</v>
      </c>
      <c r="B1752" s="14" t="n"/>
      <c r="C1752" s="15" t="n"/>
      <c r="D1752" s="21" t="n"/>
      <c r="E1752" s="28">
        <f>IFERROR(VLOOKUP(D1752,'أرصدة المخزن'!$A:$E,3,0),"")</f>
        <v/>
      </c>
      <c r="F1752" s="28">
        <f>IFERROR(VLOOKUP(D1752,'أرصدة المخزن'!$A:$H,4,0),"")</f>
        <v/>
      </c>
      <c r="G1752" s="13" t="n"/>
      <c r="H1752" s="102" t="inlineStr">
        <is>
          <t>إضافة</t>
        </is>
      </c>
      <c r="I1752" s="13" t="n"/>
    </row>
    <row r="1753" ht="17.4" customHeight="1" s="138">
      <c r="A1753" s="13" t="n">
        <v>1747</v>
      </c>
      <c r="B1753" s="14" t="n"/>
      <c r="C1753" s="15" t="n"/>
      <c r="D1753" s="21" t="n"/>
      <c r="E1753" s="28">
        <f>IFERROR(VLOOKUP(D1753,'أرصدة المخزن'!$A:$E,3,0),"")</f>
        <v/>
      </c>
      <c r="F1753" s="28">
        <f>IFERROR(VLOOKUP(D1753,'أرصدة المخزن'!$A:$H,4,0),"")</f>
        <v/>
      </c>
      <c r="G1753" s="13" t="n"/>
      <c r="H1753" s="102" t="inlineStr">
        <is>
          <t>إضافة</t>
        </is>
      </c>
      <c r="I1753" s="13" t="n"/>
    </row>
    <row r="1754" ht="17.4" customHeight="1" s="138">
      <c r="A1754" s="13" t="n">
        <v>1748</v>
      </c>
      <c r="B1754" s="14" t="n"/>
      <c r="C1754" s="15" t="n"/>
      <c r="D1754" s="21" t="n"/>
      <c r="E1754" s="28">
        <f>IFERROR(VLOOKUP(D1754,'أرصدة المخزن'!$A:$E,3,0),"")</f>
        <v/>
      </c>
      <c r="F1754" s="28">
        <f>IFERROR(VLOOKUP(D1754,'أرصدة المخزن'!$A:$H,4,0),"")</f>
        <v/>
      </c>
      <c r="G1754" s="13" t="n"/>
      <c r="H1754" s="102" t="inlineStr">
        <is>
          <t>إضافة</t>
        </is>
      </c>
      <c r="I1754" s="13" t="n"/>
    </row>
    <row r="1755" ht="17.4" customHeight="1" s="138">
      <c r="A1755" s="13" t="n">
        <v>1749</v>
      </c>
      <c r="B1755" s="14" t="n"/>
      <c r="C1755" s="15" t="n"/>
      <c r="D1755" s="21" t="n"/>
      <c r="E1755" s="28">
        <f>IFERROR(VLOOKUP(D1755,'أرصدة المخزن'!$A:$E,3,0),"")</f>
        <v/>
      </c>
      <c r="F1755" s="28">
        <f>IFERROR(VLOOKUP(D1755,'أرصدة المخزن'!$A:$H,4,0),"")</f>
        <v/>
      </c>
      <c r="G1755" s="13" t="n"/>
      <c r="H1755" s="102" t="inlineStr">
        <is>
          <t>إضافة</t>
        </is>
      </c>
      <c r="I1755" s="13" t="n"/>
    </row>
    <row r="1756" ht="17.4" customHeight="1" s="138">
      <c r="A1756" s="13" t="n">
        <v>1750</v>
      </c>
      <c r="B1756" s="14" t="n"/>
      <c r="C1756" s="15" t="n"/>
      <c r="D1756" s="21" t="n"/>
      <c r="E1756" s="28">
        <f>IFERROR(VLOOKUP(D1756,'أرصدة المخزن'!$A:$E,3,0),"")</f>
        <v/>
      </c>
      <c r="F1756" s="28">
        <f>IFERROR(VLOOKUP(D1756,'أرصدة المخزن'!$A:$H,4,0),"")</f>
        <v/>
      </c>
      <c r="G1756" s="13" t="n"/>
      <c r="H1756" s="102" t="inlineStr">
        <is>
          <t>إضافة</t>
        </is>
      </c>
      <c r="I1756" s="13" t="n"/>
    </row>
    <row r="1757" ht="17.4" customHeight="1" s="138">
      <c r="A1757" s="13" t="n">
        <v>1751</v>
      </c>
      <c r="B1757" s="14" t="n"/>
      <c r="C1757" s="15" t="n"/>
      <c r="D1757" s="21" t="n"/>
      <c r="E1757" s="28">
        <f>IFERROR(VLOOKUP(D1757,'أرصدة المخزن'!$A:$E,3,0),"")</f>
        <v/>
      </c>
      <c r="F1757" s="28">
        <f>IFERROR(VLOOKUP(D1757,'أرصدة المخزن'!$A:$H,4,0),"")</f>
        <v/>
      </c>
      <c r="G1757" s="13" t="n"/>
      <c r="H1757" s="102" t="inlineStr">
        <is>
          <t>إضافة</t>
        </is>
      </c>
      <c r="I1757" s="13" t="n"/>
    </row>
    <row r="1758" ht="17.4" customHeight="1" s="138">
      <c r="A1758" s="13" t="n">
        <v>1752</v>
      </c>
      <c r="B1758" s="14" t="n"/>
      <c r="C1758" s="15" t="n"/>
      <c r="D1758" s="21" t="n"/>
      <c r="E1758" s="28">
        <f>IFERROR(VLOOKUP(D1758,'أرصدة المخزن'!$A:$E,3,0),"")</f>
        <v/>
      </c>
      <c r="F1758" s="28">
        <f>IFERROR(VLOOKUP(D1758,'أرصدة المخزن'!$A:$H,4,0),"")</f>
        <v/>
      </c>
      <c r="G1758" s="13" t="n"/>
      <c r="H1758" s="102" t="inlineStr">
        <is>
          <t>إضافة</t>
        </is>
      </c>
      <c r="I1758" s="13" t="n"/>
    </row>
    <row r="1759" ht="17.4" customHeight="1" s="138">
      <c r="A1759" s="13" t="n">
        <v>1753</v>
      </c>
      <c r="B1759" s="14" t="n"/>
      <c r="C1759" s="15" t="n"/>
      <c r="D1759" s="21" t="n"/>
      <c r="E1759" s="28">
        <f>IFERROR(VLOOKUP(D1759,'أرصدة المخزن'!$A:$E,3,0),"")</f>
        <v/>
      </c>
      <c r="F1759" s="28">
        <f>IFERROR(VLOOKUP(D1759,'أرصدة المخزن'!$A:$H,4,0),"")</f>
        <v/>
      </c>
      <c r="G1759" s="13" t="n"/>
      <c r="H1759" s="102" t="inlineStr">
        <is>
          <t>إضافة</t>
        </is>
      </c>
      <c r="I1759" s="13" t="n"/>
    </row>
    <row r="1760" ht="17.4" customHeight="1" s="138">
      <c r="A1760" s="13" t="n">
        <v>1754</v>
      </c>
      <c r="B1760" s="14" t="n"/>
      <c r="C1760" s="15" t="n"/>
      <c r="D1760" s="21" t="n"/>
      <c r="E1760" s="28">
        <f>IFERROR(VLOOKUP(D1760,'أرصدة المخزن'!$A:$E,3,0),"")</f>
        <v/>
      </c>
      <c r="F1760" s="28">
        <f>IFERROR(VLOOKUP(D1760,'أرصدة المخزن'!$A:$H,4,0),"")</f>
        <v/>
      </c>
      <c r="G1760" s="13" t="n"/>
      <c r="H1760" s="102" t="inlineStr">
        <is>
          <t>إضافة</t>
        </is>
      </c>
      <c r="I1760" s="13" t="n"/>
    </row>
    <row r="1761" ht="17.4" customHeight="1" s="138">
      <c r="A1761" s="13" t="n">
        <v>1755</v>
      </c>
      <c r="B1761" s="14" t="n"/>
      <c r="C1761" s="15" t="n"/>
      <c r="D1761" s="21" t="n"/>
      <c r="E1761" s="28">
        <f>IFERROR(VLOOKUP(D1761,'أرصدة المخزن'!$A:$E,3,0),"")</f>
        <v/>
      </c>
      <c r="F1761" s="28">
        <f>IFERROR(VLOOKUP(D1761,'أرصدة المخزن'!$A:$H,4,0),"")</f>
        <v/>
      </c>
      <c r="G1761" s="13" t="n"/>
      <c r="H1761" s="102" t="inlineStr">
        <is>
          <t>إضافة</t>
        </is>
      </c>
      <c r="I1761" s="13" t="n"/>
    </row>
    <row r="1762" ht="17.4" customHeight="1" s="138">
      <c r="A1762" s="13" t="n">
        <v>1756</v>
      </c>
      <c r="B1762" s="14" t="n"/>
      <c r="C1762" s="15" t="n"/>
      <c r="D1762" s="21" t="n"/>
      <c r="E1762" s="28">
        <f>IFERROR(VLOOKUP(D1762,'أرصدة المخزن'!$A:$E,3,0),"")</f>
        <v/>
      </c>
      <c r="F1762" s="28">
        <f>IFERROR(VLOOKUP(D1762,'أرصدة المخزن'!$A:$H,4,0),"")</f>
        <v/>
      </c>
      <c r="G1762" s="13" t="n"/>
      <c r="H1762" s="102" t="inlineStr">
        <is>
          <t>إضافة</t>
        </is>
      </c>
      <c r="I1762" s="13" t="n"/>
    </row>
    <row r="1763" ht="17.4" customHeight="1" s="138">
      <c r="A1763" s="13" t="n">
        <v>1757</v>
      </c>
      <c r="B1763" s="14" t="n"/>
      <c r="C1763" s="15" t="n"/>
      <c r="D1763" s="21" t="n"/>
      <c r="E1763" s="28">
        <f>IFERROR(VLOOKUP(D1763,'أرصدة المخزن'!$A:$E,3,0),"")</f>
        <v/>
      </c>
      <c r="F1763" s="28">
        <f>IFERROR(VLOOKUP(D1763,'أرصدة المخزن'!$A:$H,4,0),"")</f>
        <v/>
      </c>
      <c r="G1763" s="13" t="n"/>
      <c r="H1763" s="102" t="inlineStr">
        <is>
          <t>إضافة</t>
        </is>
      </c>
      <c r="I1763" s="13" t="n"/>
    </row>
    <row r="1764" ht="17.4" customHeight="1" s="138">
      <c r="A1764" s="13" t="n">
        <v>1758</v>
      </c>
      <c r="B1764" s="14" t="n"/>
      <c r="C1764" s="15" t="n"/>
      <c r="D1764" s="21" t="n"/>
      <c r="E1764" s="28">
        <f>IFERROR(VLOOKUP(D1764,'أرصدة المخزن'!$A:$E,3,0),"")</f>
        <v/>
      </c>
      <c r="F1764" s="28">
        <f>IFERROR(VLOOKUP(D1764,'أرصدة المخزن'!$A:$H,4,0),"")</f>
        <v/>
      </c>
      <c r="G1764" s="13" t="n"/>
      <c r="H1764" s="102" t="inlineStr">
        <is>
          <t>إضافة</t>
        </is>
      </c>
      <c r="I1764" s="13" t="n"/>
    </row>
    <row r="1765" ht="17.4" customHeight="1" s="138">
      <c r="A1765" s="13" t="n">
        <v>1759</v>
      </c>
      <c r="B1765" s="14" t="n"/>
      <c r="C1765" s="15" t="n"/>
      <c r="D1765" s="21" t="n"/>
      <c r="E1765" s="28">
        <f>IFERROR(VLOOKUP(D1765,'أرصدة المخزن'!$A:$E,3,0),"")</f>
        <v/>
      </c>
      <c r="F1765" s="28">
        <f>IFERROR(VLOOKUP(D1765,'أرصدة المخزن'!$A:$H,4,0),"")</f>
        <v/>
      </c>
      <c r="G1765" s="13" t="n"/>
      <c r="H1765" s="102" t="inlineStr">
        <is>
          <t>إضافة</t>
        </is>
      </c>
      <c r="I1765" s="13" t="n"/>
    </row>
    <row r="1766" ht="17.4" customHeight="1" s="138">
      <c r="A1766" s="13" t="n">
        <v>1760</v>
      </c>
      <c r="B1766" s="14" t="n"/>
      <c r="C1766" s="15" t="n"/>
      <c r="D1766" s="21" t="n"/>
      <c r="E1766" s="28">
        <f>IFERROR(VLOOKUP(D1766,'أرصدة المخزن'!$A:$E,3,0),"")</f>
        <v/>
      </c>
      <c r="F1766" s="28">
        <f>IFERROR(VLOOKUP(D1766,'أرصدة المخزن'!$A:$H,4,0),"")</f>
        <v/>
      </c>
      <c r="G1766" s="13" t="n"/>
      <c r="H1766" s="102" t="inlineStr">
        <is>
          <t>إضافة</t>
        </is>
      </c>
      <c r="I1766" s="13" t="n"/>
    </row>
    <row r="1767" ht="17.4" customHeight="1" s="138">
      <c r="A1767" s="13" t="n">
        <v>1761</v>
      </c>
      <c r="B1767" s="14" t="n"/>
      <c r="C1767" s="15" t="n"/>
      <c r="D1767" s="21" t="n"/>
      <c r="E1767" s="28">
        <f>IFERROR(VLOOKUP(D1767,'أرصدة المخزن'!$A:$E,3,0),"")</f>
        <v/>
      </c>
      <c r="F1767" s="28">
        <f>IFERROR(VLOOKUP(D1767,'أرصدة المخزن'!$A:$H,4,0),"")</f>
        <v/>
      </c>
      <c r="G1767" s="13" t="n"/>
      <c r="H1767" s="102" t="inlineStr">
        <is>
          <t>إضافة</t>
        </is>
      </c>
      <c r="I1767" s="13" t="n"/>
    </row>
    <row r="1768" ht="17.4" customHeight="1" s="138">
      <c r="A1768" s="13" t="n">
        <v>1762</v>
      </c>
      <c r="B1768" s="14" t="n"/>
      <c r="C1768" s="15" t="n"/>
      <c r="D1768" s="21" t="n"/>
      <c r="E1768" s="28">
        <f>IFERROR(VLOOKUP(D1768,'أرصدة المخزن'!$A:$E,3,0),"")</f>
        <v/>
      </c>
      <c r="F1768" s="28">
        <f>IFERROR(VLOOKUP(D1768,'أرصدة المخزن'!$A:$H,4,0),"")</f>
        <v/>
      </c>
      <c r="G1768" s="13" t="n"/>
      <c r="H1768" s="102" t="inlineStr">
        <is>
          <t>إضافة</t>
        </is>
      </c>
      <c r="I1768" s="13" t="n"/>
    </row>
    <row r="1769" ht="17.4" customHeight="1" s="138">
      <c r="A1769" s="13" t="n">
        <v>1763</v>
      </c>
      <c r="B1769" s="14" t="n"/>
      <c r="C1769" s="15" t="n"/>
      <c r="D1769" s="21" t="n"/>
      <c r="E1769" s="28">
        <f>IFERROR(VLOOKUP(D1769,'أرصدة المخزن'!$A:$E,3,0),"")</f>
        <v/>
      </c>
      <c r="F1769" s="28">
        <f>IFERROR(VLOOKUP(D1769,'أرصدة المخزن'!$A:$H,4,0),"")</f>
        <v/>
      </c>
      <c r="G1769" s="13" t="n"/>
      <c r="H1769" s="102" t="inlineStr">
        <is>
          <t>إضافة</t>
        </is>
      </c>
      <c r="I1769" s="13" t="n"/>
    </row>
    <row r="1770" ht="17.4" customHeight="1" s="138">
      <c r="A1770" s="13" t="n">
        <v>1764</v>
      </c>
      <c r="B1770" s="14" t="n"/>
      <c r="C1770" s="15" t="n"/>
      <c r="D1770" s="21" t="n"/>
      <c r="E1770" s="28">
        <f>IFERROR(VLOOKUP(D1770,'أرصدة المخزن'!$A:$E,3,0),"")</f>
        <v/>
      </c>
      <c r="F1770" s="28">
        <f>IFERROR(VLOOKUP(D1770,'أرصدة المخزن'!$A:$H,4,0),"")</f>
        <v/>
      </c>
      <c r="G1770" s="13" t="n"/>
      <c r="H1770" s="102" t="inlineStr">
        <is>
          <t>إضافة</t>
        </is>
      </c>
      <c r="I1770" s="13" t="n"/>
    </row>
    <row r="1771" ht="17.4" customHeight="1" s="138">
      <c r="A1771" s="13" t="n">
        <v>1765</v>
      </c>
      <c r="B1771" s="14" t="n"/>
      <c r="C1771" s="15" t="n"/>
      <c r="D1771" s="21" t="n"/>
      <c r="E1771" s="28">
        <f>IFERROR(VLOOKUP(D1771,'أرصدة المخزن'!$A:$E,3,0),"")</f>
        <v/>
      </c>
      <c r="F1771" s="28">
        <f>IFERROR(VLOOKUP(D1771,'أرصدة المخزن'!$A:$H,4,0),"")</f>
        <v/>
      </c>
      <c r="G1771" s="13" t="n"/>
      <c r="H1771" s="102" t="inlineStr">
        <is>
          <t>إضافة</t>
        </is>
      </c>
      <c r="I1771" s="13" t="n"/>
    </row>
    <row r="1772" ht="17.4" customHeight="1" s="138">
      <c r="A1772" s="13" t="n">
        <v>1766</v>
      </c>
      <c r="B1772" s="14" t="n"/>
      <c r="C1772" s="15" t="n"/>
      <c r="D1772" s="21" t="n"/>
      <c r="E1772" s="28">
        <f>IFERROR(VLOOKUP(D1772,'أرصدة المخزن'!$A:$E,3,0),"")</f>
        <v/>
      </c>
      <c r="F1772" s="28">
        <f>IFERROR(VLOOKUP(D1772,'أرصدة المخزن'!$A:$H,4,0),"")</f>
        <v/>
      </c>
      <c r="G1772" s="13" t="n"/>
      <c r="H1772" s="102" t="inlineStr">
        <is>
          <t>إضافة</t>
        </is>
      </c>
      <c r="I1772" s="13" t="n"/>
    </row>
    <row r="1773" ht="17.4" customHeight="1" s="138">
      <c r="A1773" s="13" t="n">
        <v>1767</v>
      </c>
      <c r="B1773" s="14" t="n"/>
      <c r="C1773" s="15" t="n"/>
      <c r="D1773" s="21" t="n"/>
      <c r="E1773" s="28">
        <f>IFERROR(VLOOKUP(D1773,'أرصدة المخزن'!$A:$E,3,0),"")</f>
        <v/>
      </c>
      <c r="F1773" s="28">
        <f>IFERROR(VLOOKUP(D1773,'أرصدة المخزن'!$A:$H,4,0),"")</f>
        <v/>
      </c>
      <c r="G1773" s="13" t="n"/>
      <c r="H1773" s="102" t="inlineStr">
        <is>
          <t>إضافة</t>
        </is>
      </c>
      <c r="I1773" s="13" t="n"/>
    </row>
    <row r="1774" ht="17.4" customHeight="1" s="138">
      <c r="A1774" s="13" t="n">
        <v>1768</v>
      </c>
      <c r="B1774" s="14" t="n"/>
      <c r="C1774" s="15" t="n"/>
      <c r="D1774" s="21" t="n"/>
      <c r="E1774" s="28">
        <f>IFERROR(VLOOKUP(D1774,'أرصدة المخزن'!$A:$E,3,0),"")</f>
        <v/>
      </c>
      <c r="F1774" s="28">
        <f>IFERROR(VLOOKUP(D1774,'أرصدة المخزن'!$A:$H,4,0),"")</f>
        <v/>
      </c>
      <c r="G1774" s="13" t="n"/>
      <c r="H1774" s="102" t="inlineStr">
        <is>
          <t>إضافة</t>
        </is>
      </c>
      <c r="I1774" s="13" t="n"/>
    </row>
    <row r="1775" ht="17.4" customHeight="1" s="138">
      <c r="A1775" s="13" t="n">
        <v>1769</v>
      </c>
      <c r="B1775" s="14" t="n"/>
      <c r="C1775" s="15" t="n"/>
      <c r="D1775" s="21" t="n"/>
      <c r="E1775" s="28">
        <f>IFERROR(VLOOKUP(D1775,'أرصدة المخزن'!$A:$E,3,0),"")</f>
        <v/>
      </c>
      <c r="F1775" s="28">
        <f>IFERROR(VLOOKUP(D1775,'أرصدة المخزن'!$A:$H,4,0),"")</f>
        <v/>
      </c>
      <c r="G1775" s="13" t="n"/>
      <c r="H1775" s="102" t="inlineStr">
        <is>
          <t>إضافة</t>
        </is>
      </c>
      <c r="I1775" s="13" t="n"/>
    </row>
    <row r="1776" ht="17.4" customHeight="1" s="138">
      <c r="A1776" s="13" t="n">
        <v>1770</v>
      </c>
      <c r="B1776" s="14" t="n"/>
      <c r="C1776" s="15" t="n"/>
      <c r="D1776" s="21" t="n"/>
      <c r="E1776" s="28">
        <f>IFERROR(VLOOKUP(D1776,'أرصدة المخزن'!$A:$E,3,0),"")</f>
        <v/>
      </c>
      <c r="F1776" s="28">
        <f>IFERROR(VLOOKUP(D1776,'أرصدة المخزن'!$A:$H,4,0),"")</f>
        <v/>
      </c>
      <c r="G1776" s="13" t="n"/>
      <c r="H1776" s="102" t="inlineStr">
        <is>
          <t>إضافة</t>
        </is>
      </c>
      <c r="I1776" s="13" t="n"/>
    </row>
    <row r="1777" ht="17.4" customHeight="1" s="138">
      <c r="A1777" s="13" t="n">
        <v>1771</v>
      </c>
      <c r="B1777" s="14" t="n"/>
      <c r="C1777" s="15" t="n"/>
      <c r="D1777" s="21" t="n"/>
      <c r="E1777" s="28">
        <f>IFERROR(VLOOKUP(D1777,'أرصدة المخزن'!$A:$E,3,0),"")</f>
        <v/>
      </c>
      <c r="F1777" s="28">
        <f>IFERROR(VLOOKUP(D1777,'أرصدة المخزن'!$A:$H,4,0),"")</f>
        <v/>
      </c>
      <c r="G1777" s="13" t="n"/>
      <c r="H1777" s="102" t="inlineStr">
        <is>
          <t>إضافة</t>
        </is>
      </c>
      <c r="I1777" s="13" t="n"/>
    </row>
    <row r="1778" ht="17.4" customHeight="1" s="138">
      <c r="A1778" s="13" t="n">
        <v>1772</v>
      </c>
      <c r="B1778" s="14" t="n"/>
      <c r="C1778" s="15" t="n"/>
      <c r="D1778" s="21" t="n"/>
      <c r="E1778" s="28">
        <f>IFERROR(VLOOKUP(D1778,'أرصدة المخزن'!$A:$E,3,0),"")</f>
        <v/>
      </c>
      <c r="F1778" s="28">
        <f>IFERROR(VLOOKUP(D1778,'أرصدة المخزن'!$A:$H,4,0),"")</f>
        <v/>
      </c>
      <c r="G1778" s="13" t="n"/>
      <c r="H1778" s="102" t="inlineStr">
        <is>
          <t>إضافة</t>
        </is>
      </c>
      <c r="I1778" s="13" t="n"/>
    </row>
    <row r="1779" ht="17.4" customHeight="1" s="138">
      <c r="A1779" s="13" t="n">
        <v>1773</v>
      </c>
      <c r="B1779" s="14" t="n"/>
      <c r="C1779" s="15" t="n"/>
      <c r="D1779" s="21" t="n"/>
      <c r="E1779" s="28">
        <f>IFERROR(VLOOKUP(D1779,'أرصدة المخزن'!$A:$E,3,0),"")</f>
        <v/>
      </c>
      <c r="F1779" s="28">
        <f>IFERROR(VLOOKUP(D1779,'أرصدة المخزن'!$A:$H,4,0),"")</f>
        <v/>
      </c>
      <c r="G1779" s="13" t="n"/>
      <c r="H1779" s="102" t="inlineStr">
        <is>
          <t>إضافة</t>
        </is>
      </c>
      <c r="I1779" s="13" t="n"/>
    </row>
    <row r="1780" ht="17.4" customHeight="1" s="138">
      <c r="A1780" s="13" t="n">
        <v>1774</v>
      </c>
      <c r="B1780" s="14" t="n"/>
      <c r="C1780" s="15" t="n"/>
      <c r="D1780" s="21" t="n"/>
      <c r="E1780" s="28">
        <f>IFERROR(VLOOKUP(D1780,'أرصدة المخزن'!$A:$E,3,0),"")</f>
        <v/>
      </c>
      <c r="F1780" s="28">
        <f>IFERROR(VLOOKUP(D1780,'أرصدة المخزن'!$A:$H,4,0),"")</f>
        <v/>
      </c>
      <c r="G1780" s="13" t="n"/>
      <c r="H1780" s="102" t="inlineStr">
        <is>
          <t>إضافة</t>
        </is>
      </c>
      <c r="I1780" s="13" t="n"/>
    </row>
    <row r="1781" ht="17.4" customHeight="1" s="138">
      <c r="A1781" s="13" t="n">
        <v>1775</v>
      </c>
      <c r="B1781" s="14" t="n"/>
      <c r="C1781" s="15" t="n"/>
      <c r="D1781" s="21" t="n"/>
      <c r="E1781" s="28">
        <f>IFERROR(VLOOKUP(D1781,'أرصدة المخزن'!$A:$E,3,0),"")</f>
        <v/>
      </c>
      <c r="F1781" s="28">
        <f>IFERROR(VLOOKUP(D1781,'أرصدة المخزن'!$A:$H,4,0),"")</f>
        <v/>
      </c>
      <c r="G1781" s="13" t="n"/>
      <c r="H1781" s="102" t="inlineStr">
        <is>
          <t>إضافة</t>
        </is>
      </c>
      <c r="I1781" s="13" t="n"/>
    </row>
    <row r="1782" ht="17.4" customHeight="1" s="138">
      <c r="A1782" s="13" t="n">
        <v>1776</v>
      </c>
      <c r="B1782" s="14" t="n"/>
      <c r="C1782" s="15" t="n"/>
      <c r="D1782" s="21" t="n"/>
      <c r="E1782" s="28">
        <f>IFERROR(VLOOKUP(D1782,'أرصدة المخزن'!$A:$E,3,0),"")</f>
        <v/>
      </c>
      <c r="F1782" s="28">
        <f>IFERROR(VLOOKUP(D1782,'أرصدة المخزن'!$A:$H,4,0),"")</f>
        <v/>
      </c>
      <c r="G1782" s="13" t="n"/>
      <c r="H1782" s="102" t="inlineStr">
        <is>
          <t>إضافة</t>
        </is>
      </c>
      <c r="I1782" s="13" t="n"/>
    </row>
    <row r="1783" ht="17.4" customHeight="1" s="138">
      <c r="A1783" s="13" t="n">
        <v>1777</v>
      </c>
      <c r="B1783" s="14" t="n"/>
      <c r="C1783" s="15" t="n"/>
      <c r="D1783" s="21" t="n"/>
      <c r="E1783" s="28">
        <f>IFERROR(VLOOKUP(D1783,'أرصدة المخزن'!$A:$E,3,0),"")</f>
        <v/>
      </c>
      <c r="F1783" s="28">
        <f>IFERROR(VLOOKUP(D1783,'أرصدة المخزن'!$A:$H,4,0),"")</f>
        <v/>
      </c>
      <c r="G1783" s="13" t="n"/>
      <c r="H1783" s="102" t="inlineStr">
        <is>
          <t>إضافة</t>
        </is>
      </c>
      <c r="I1783" s="13" t="n"/>
    </row>
    <row r="1784" ht="17.4" customHeight="1" s="138">
      <c r="A1784" s="13" t="n">
        <v>1778</v>
      </c>
      <c r="B1784" s="14" t="n"/>
      <c r="C1784" s="15" t="n"/>
      <c r="D1784" s="21" t="n"/>
      <c r="E1784" s="28">
        <f>IFERROR(VLOOKUP(D1784,'أرصدة المخزن'!$A:$E,3,0),"")</f>
        <v/>
      </c>
      <c r="F1784" s="28">
        <f>IFERROR(VLOOKUP(D1784,'أرصدة المخزن'!$A:$H,4,0),"")</f>
        <v/>
      </c>
      <c r="G1784" s="13" t="n"/>
      <c r="H1784" s="102" t="inlineStr">
        <is>
          <t>إضافة</t>
        </is>
      </c>
      <c r="I1784" s="13" t="n"/>
    </row>
    <row r="1785" ht="17.4" customHeight="1" s="138">
      <c r="A1785" s="13" t="n">
        <v>1779</v>
      </c>
      <c r="B1785" s="14" t="n"/>
      <c r="C1785" s="15" t="n"/>
      <c r="D1785" s="21" t="n"/>
      <c r="E1785" s="28">
        <f>IFERROR(VLOOKUP(D1785,'أرصدة المخزن'!$A:$E,3,0),"")</f>
        <v/>
      </c>
      <c r="F1785" s="28">
        <f>IFERROR(VLOOKUP(D1785,'أرصدة المخزن'!$A:$H,4,0),"")</f>
        <v/>
      </c>
      <c r="G1785" s="13" t="n"/>
      <c r="H1785" s="102" t="inlineStr">
        <is>
          <t>إضافة</t>
        </is>
      </c>
      <c r="I1785" s="13" t="n"/>
    </row>
    <row r="1786" ht="17.4" customHeight="1" s="138">
      <c r="A1786" s="13" t="n">
        <v>1780</v>
      </c>
      <c r="B1786" s="14" t="n"/>
      <c r="C1786" s="15" t="n"/>
      <c r="D1786" s="21" t="n"/>
      <c r="E1786" s="28">
        <f>IFERROR(VLOOKUP(D1786,'أرصدة المخزن'!$A:$E,3,0),"")</f>
        <v/>
      </c>
      <c r="F1786" s="28">
        <f>IFERROR(VLOOKUP(D1786,'أرصدة المخزن'!$A:$H,4,0),"")</f>
        <v/>
      </c>
      <c r="G1786" s="13" t="n"/>
      <c r="H1786" s="102" t="inlineStr">
        <is>
          <t>إضافة</t>
        </is>
      </c>
      <c r="I1786" s="13" t="n"/>
    </row>
    <row r="1787" ht="17.4" customHeight="1" s="138">
      <c r="A1787" s="13" t="n">
        <v>1781</v>
      </c>
      <c r="B1787" s="14" t="n"/>
      <c r="C1787" s="15" t="n"/>
      <c r="D1787" s="21" t="n"/>
      <c r="E1787" s="28">
        <f>IFERROR(VLOOKUP(D1787,'أرصدة المخزن'!$A:$E,3,0),"")</f>
        <v/>
      </c>
      <c r="F1787" s="28">
        <f>IFERROR(VLOOKUP(D1787,'أرصدة المخزن'!$A:$H,4,0),"")</f>
        <v/>
      </c>
      <c r="G1787" s="13" t="n"/>
      <c r="H1787" s="102" t="inlineStr">
        <is>
          <t>إضافة</t>
        </is>
      </c>
      <c r="I1787" s="13" t="n"/>
    </row>
    <row r="1788" ht="17.4" customHeight="1" s="138">
      <c r="A1788" s="13" t="n">
        <v>1782</v>
      </c>
      <c r="B1788" s="14" t="n"/>
      <c r="C1788" s="15" t="n"/>
      <c r="D1788" s="21" t="n"/>
      <c r="E1788" s="28">
        <f>IFERROR(VLOOKUP(D1788,'أرصدة المخزن'!$A:$E,3,0),"")</f>
        <v/>
      </c>
      <c r="F1788" s="28">
        <f>IFERROR(VLOOKUP(D1788,'أرصدة المخزن'!$A:$H,4,0),"")</f>
        <v/>
      </c>
      <c r="G1788" s="13" t="n"/>
      <c r="H1788" s="102" t="inlineStr">
        <is>
          <t>إضافة</t>
        </is>
      </c>
      <c r="I1788" s="13" t="n"/>
    </row>
    <row r="1789" ht="17.4" customHeight="1" s="138">
      <c r="A1789" s="13" t="n">
        <v>1783</v>
      </c>
      <c r="B1789" s="14" t="n"/>
      <c r="C1789" s="15" t="n"/>
      <c r="D1789" s="21" t="n"/>
      <c r="E1789" s="28">
        <f>IFERROR(VLOOKUP(D1789,'أرصدة المخزن'!$A:$E,3,0),"")</f>
        <v/>
      </c>
      <c r="F1789" s="28">
        <f>IFERROR(VLOOKUP(D1789,'أرصدة المخزن'!$A:$H,4,0),"")</f>
        <v/>
      </c>
      <c r="G1789" s="13" t="n"/>
      <c r="H1789" s="102" t="inlineStr">
        <is>
          <t>إضافة</t>
        </is>
      </c>
      <c r="I1789" s="13" t="n"/>
    </row>
    <row r="1790" ht="17.4" customHeight="1" s="138">
      <c r="A1790" s="13" t="n">
        <v>1784</v>
      </c>
      <c r="B1790" s="14" t="n"/>
      <c r="C1790" s="15" t="n"/>
      <c r="D1790" s="21" t="n"/>
      <c r="E1790" s="28">
        <f>IFERROR(VLOOKUP(D1790,'أرصدة المخزن'!$A:$E,3,0),"")</f>
        <v/>
      </c>
      <c r="F1790" s="28">
        <f>IFERROR(VLOOKUP(D1790,'أرصدة المخزن'!$A:$H,4,0),"")</f>
        <v/>
      </c>
      <c r="G1790" s="13" t="n"/>
      <c r="H1790" s="102" t="inlineStr">
        <is>
          <t>إضافة</t>
        </is>
      </c>
      <c r="I1790" s="13" t="n"/>
    </row>
    <row r="1791" ht="17.4" customHeight="1" s="138">
      <c r="A1791" s="13" t="n">
        <v>1785</v>
      </c>
      <c r="B1791" s="14" t="n"/>
      <c r="C1791" s="15" t="n"/>
      <c r="D1791" s="21" t="n"/>
      <c r="E1791" s="28">
        <f>IFERROR(VLOOKUP(D1791,'أرصدة المخزن'!$A:$E,3,0),"")</f>
        <v/>
      </c>
      <c r="F1791" s="28">
        <f>IFERROR(VLOOKUP(D1791,'أرصدة المخزن'!$A:$H,4,0),"")</f>
        <v/>
      </c>
      <c r="G1791" s="13" t="n"/>
      <c r="H1791" s="102" t="inlineStr">
        <is>
          <t>إضافة</t>
        </is>
      </c>
      <c r="I1791" s="13" t="n"/>
    </row>
    <row r="1792" ht="17.4" customHeight="1" s="138">
      <c r="A1792" s="13" t="n">
        <v>1786</v>
      </c>
      <c r="B1792" s="14" t="n"/>
      <c r="C1792" s="15" t="n"/>
      <c r="D1792" s="21" t="n"/>
      <c r="E1792" s="28">
        <f>IFERROR(VLOOKUP(D1792,'أرصدة المخزن'!$A:$E,3,0),"")</f>
        <v/>
      </c>
      <c r="F1792" s="28">
        <f>IFERROR(VLOOKUP(D1792,'أرصدة المخزن'!$A:$H,4,0),"")</f>
        <v/>
      </c>
      <c r="G1792" s="13" t="n"/>
      <c r="H1792" s="102" t="inlineStr">
        <is>
          <t>إضافة</t>
        </is>
      </c>
      <c r="I1792" s="13" t="n"/>
    </row>
    <row r="1793" ht="17.4" customHeight="1" s="138">
      <c r="A1793" s="13" t="n">
        <v>1787</v>
      </c>
      <c r="B1793" s="14" t="n"/>
      <c r="C1793" s="15" t="n"/>
      <c r="D1793" s="21" t="n"/>
      <c r="E1793" s="28">
        <f>IFERROR(VLOOKUP(D1793,'أرصدة المخزن'!$A:$E,3,0),"")</f>
        <v/>
      </c>
      <c r="F1793" s="28">
        <f>IFERROR(VLOOKUP(D1793,'أرصدة المخزن'!$A:$H,4,0),"")</f>
        <v/>
      </c>
      <c r="G1793" s="13" t="n"/>
      <c r="H1793" s="102" t="inlineStr">
        <is>
          <t>إضافة</t>
        </is>
      </c>
      <c r="I1793" s="13" t="n"/>
    </row>
    <row r="1794" ht="17.4" customHeight="1" s="138">
      <c r="A1794" s="13" t="n">
        <v>1788</v>
      </c>
      <c r="B1794" s="14" t="n"/>
      <c r="C1794" s="15" t="n"/>
      <c r="D1794" s="21" t="n"/>
      <c r="E1794" s="28">
        <f>IFERROR(VLOOKUP(D1794,'أرصدة المخزن'!$A:$E,3,0),"")</f>
        <v/>
      </c>
      <c r="F1794" s="28">
        <f>IFERROR(VLOOKUP(D1794,'أرصدة المخزن'!$A:$H,4,0),"")</f>
        <v/>
      </c>
      <c r="G1794" s="13" t="n"/>
      <c r="H1794" s="102" t="inlineStr">
        <is>
          <t>إضافة</t>
        </is>
      </c>
      <c r="I1794" s="13" t="n"/>
    </row>
    <row r="1795" ht="17.4" customHeight="1" s="138">
      <c r="A1795" s="13" t="n">
        <v>1789</v>
      </c>
      <c r="B1795" s="14" t="n"/>
      <c r="C1795" s="15" t="n"/>
      <c r="D1795" s="21" t="n"/>
      <c r="E1795" s="28">
        <f>IFERROR(VLOOKUP(D1795,'أرصدة المخزن'!$A:$E,3,0),"")</f>
        <v/>
      </c>
      <c r="F1795" s="28">
        <f>IFERROR(VLOOKUP(D1795,'أرصدة المخزن'!$A:$H,4,0),"")</f>
        <v/>
      </c>
      <c r="G1795" s="13" t="n"/>
      <c r="H1795" s="102" t="inlineStr">
        <is>
          <t>إضافة</t>
        </is>
      </c>
      <c r="I1795" s="13" t="n"/>
    </row>
    <row r="1796" ht="17.4" customHeight="1" s="138">
      <c r="A1796" s="13" t="n">
        <v>1790</v>
      </c>
      <c r="B1796" s="14" t="n"/>
      <c r="C1796" s="15" t="n"/>
      <c r="D1796" s="21" t="n"/>
      <c r="E1796" s="28">
        <f>IFERROR(VLOOKUP(D1796,'أرصدة المخزن'!$A:$E,3,0),"")</f>
        <v/>
      </c>
      <c r="F1796" s="28">
        <f>IFERROR(VLOOKUP(D1796,'أرصدة المخزن'!$A:$H,4,0),"")</f>
        <v/>
      </c>
      <c r="G1796" s="13" t="n"/>
      <c r="H1796" s="102" t="inlineStr">
        <is>
          <t>إضافة</t>
        </is>
      </c>
      <c r="I1796" s="13" t="n"/>
    </row>
    <row r="1797" ht="17.4" customHeight="1" s="138">
      <c r="A1797" s="13" t="n">
        <v>1791</v>
      </c>
      <c r="B1797" s="14" t="n"/>
      <c r="C1797" s="15" t="n"/>
      <c r="D1797" s="21" t="n"/>
      <c r="E1797" s="28">
        <f>IFERROR(VLOOKUP(D1797,'أرصدة المخزن'!$A:$E,3,0),"")</f>
        <v/>
      </c>
      <c r="F1797" s="28">
        <f>IFERROR(VLOOKUP(D1797,'أرصدة المخزن'!$A:$H,4,0),"")</f>
        <v/>
      </c>
      <c r="G1797" s="13" t="n"/>
      <c r="H1797" s="102" t="inlineStr">
        <is>
          <t>إضافة</t>
        </is>
      </c>
      <c r="I1797" s="13" t="n"/>
    </row>
    <row r="1798" ht="17.4" customHeight="1" s="138">
      <c r="A1798" s="13" t="n">
        <v>1792</v>
      </c>
      <c r="B1798" s="14" t="n"/>
      <c r="C1798" s="15" t="n"/>
      <c r="D1798" s="21" t="n"/>
      <c r="E1798" s="28">
        <f>IFERROR(VLOOKUP(D1798,'أرصدة المخزن'!$A:$E,3,0),"")</f>
        <v/>
      </c>
      <c r="F1798" s="28">
        <f>IFERROR(VLOOKUP(D1798,'أرصدة المخزن'!$A:$H,4,0),"")</f>
        <v/>
      </c>
      <c r="G1798" s="13" t="n"/>
      <c r="H1798" s="102" t="inlineStr">
        <is>
          <t>إضافة</t>
        </is>
      </c>
      <c r="I1798" s="13" t="n"/>
    </row>
    <row r="1799" ht="17.4" customHeight="1" s="138">
      <c r="A1799" s="13" t="n">
        <v>1793</v>
      </c>
      <c r="B1799" s="14" t="n"/>
      <c r="C1799" s="15" t="n"/>
      <c r="D1799" s="21" t="n"/>
      <c r="E1799" s="28">
        <f>IFERROR(VLOOKUP(D1799,'أرصدة المخزن'!$A:$E,3,0),"")</f>
        <v/>
      </c>
      <c r="F1799" s="28">
        <f>IFERROR(VLOOKUP(D1799,'أرصدة المخزن'!$A:$H,4,0),"")</f>
        <v/>
      </c>
      <c r="G1799" s="13" t="n"/>
      <c r="H1799" s="102" t="inlineStr">
        <is>
          <t>إضافة</t>
        </is>
      </c>
      <c r="I1799" s="13" t="n"/>
    </row>
    <row r="1800" ht="17.4" customHeight="1" s="138">
      <c r="A1800" s="13" t="n">
        <v>1794</v>
      </c>
      <c r="B1800" s="14" t="n"/>
      <c r="C1800" s="15" t="n"/>
      <c r="D1800" s="21" t="n"/>
      <c r="E1800" s="28">
        <f>IFERROR(VLOOKUP(D1800,'أرصدة المخزن'!$A:$E,3,0),"")</f>
        <v/>
      </c>
      <c r="F1800" s="28">
        <f>IFERROR(VLOOKUP(D1800,'أرصدة المخزن'!$A:$H,4,0),"")</f>
        <v/>
      </c>
      <c r="G1800" s="13" t="n"/>
      <c r="H1800" s="102" t="inlineStr">
        <is>
          <t>إضافة</t>
        </is>
      </c>
      <c r="I1800" s="13" t="n"/>
    </row>
    <row r="1801" ht="17.4" customHeight="1" s="138">
      <c r="A1801" s="13" t="n">
        <v>1795</v>
      </c>
      <c r="B1801" s="14" t="n"/>
      <c r="C1801" s="15" t="n"/>
      <c r="D1801" s="21" t="n"/>
      <c r="E1801" s="28">
        <f>IFERROR(VLOOKUP(D1801,'أرصدة المخزن'!$A:$E,3,0),"")</f>
        <v/>
      </c>
      <c r="F1801" s="28">
        <f>IFERROR(VLOOKUP(D1801,'أرصدة المخزن'!$A:$H,4,0),"")</f>
        <v/>
      </c>
      <c r="G1801" s="13" t="n"/>
      <c r="H1801" s="102" t="inlineStr">
        <is>
          <t>إضافة</t>
        </is>
      </c>
      <c r="I1801" s="13" t="n"/>
    </row>
    <row r="1802" ht="17.4" customHeight="1" s="138">
      <c r="A1802" s="13" t="n">
        <v>1796</v>
      </c>
      <c r="B1802" s="14" t="n"/>
      <c r="C1802" s="15" t="n"/>
      <c r="D1802" s="21" t="n"/>
      <c r="E1802" s="28">
        <f>IFERROR(VLOOKUP(D1802,'أرصدة المخزن'!$A:$E,3,0),"")</f>
        <v/>
      </c>
      <c r="F1802" s="28">
        <f>IFERROR(VLOOKUP(D1802,'أرصدة المخزن'!$A:$H,4,0),"")</f>
        <v/>
      </c>
      <c r="G1802" s="13" t="n"/>
      <c r="H1802" s="102" t="inlineStr">
        <is>
          <t>إضافة</t>
        </is>
      </c>
      <c r="I1802" s="13" t="n"/>
    </row>
    <row r="1803" ht="17.4" customHeight="1" s="138">
      <c r="A1803" s="13" t="n">
        <v>1797</v>
      </c>
      <c r="B1803" s="14" t="n"/>
      <c r="C1803" s="15" t="n"/>
      <c r="D1803" s="21" t="n"/>
      <c r="E1803" s="28">
        <f>IFERROR(VLOOKUP(D1803,'أرصدة المخزن'!$A:$E,3,0),"")</f>
        <v/>
      </c>
      <c r="F1803" s="28">
        <f>IFERROR(VLOOKUP(D1803,'أرصدة المخزن'!$A:$H,4,0),"")</f>
        <v/>
      </c>
      <c r="G1803" s="13" t="n"/>
      <c r="H1803" s="102" t="inlineStr">
        <is>
          <t>إضافة</t>
        </is>
      </c>
      <c r="I1803" s="13" t="n"/>
    </row>
    <row r="1804" ht="17.4" customHeight="1" s="138">
      <c r="A1804" s="13" t="n">
        <v>1798</v>
      </c>
      <c r="B1804" s="14" t="n"/>
      <c r="C1804" s="15" t="n"/>
      <c r="D1804" s="21" t="n"/>
      <c r="E1804" s="28">
        <f>IFERROR(VLOOKUP(D1804,'أرصدة المخزن'!$A:$E,3,0),"")</f>
        <v/>
      </c>
      <c r="F1804" s="28">
        <f>IFERROR(VLOOKUP(D1804,'أرصدة المخزن'!$A:$H,4,0),"")</f>
        <v/>
      </c>
      <c r="G1804" s="13" t="n"/>
      <c r="H1804" s="102" t="inlineStr">
        <is>
          <t>إضافة</t>
        </is>
      </c>
      <c r="I1804" s="13" t="n"/>
    </row>
    <row r="1805" ht="17.4" customHeight="1" s="138">
      <c r="A1805" s="13" t="n">
        <v>1799</v>
      </c>
      <c r="B1805" s="14" t="n"/>
      <c r="C1805" s="15" t="n"/>
      <c r="D1805" s="21" t="n"/>
      <c r="E1805" s="28">
        <f>IFERROR(VLOOKUP(D1805,'أرصدة المخزن'!$A:$E,3,0),"")</f>
        <v/>
      </c>
      <c r="F1805" s="28">
        <f>IFERROR(VLOOKUP(D1805,'أرصدة المخزن'!$A:$H,4,0),"")</f>
        <v/>
      </c>
      <c r="G1805" s="13" t="n"/>
      <c r="H1805" s="102" t="inlineStr">
        <is>
          <t>إضافة</t>
        </is>
      </c>
      <c r="I1805" s="13" t="n"/>
    </row>
    <row r="1806" ht="17.4" customHeight="1" s="138">
      <c r="A1806" s="13" t="n">
        <v>1800</v>
      </c>
      <c r="B1806" s="14" t="n"/>
      <c r="C1806" s="15" t="n"/>
      <c r="D1806" s="21" t="n"/>
      <c r="E1806" s="28">
        <f>IFERROR(VLOOKUP(D1806,'أرصدة المخزن'!$A:$E,3,0),"")</f>
        <v/>
      </c>
      <c r="F1806" s="28">
        <f>IFERROR(VLOOKUP(D1806,'أرصدة المخزن'!$A:$H,4,0),"")</f>
        <v/>
      </c>
      <c r="G1806" s="13" t="n"/>
      <c r="H1806" s="102" t="inlineStr">
        <is>
          <t>إضافة</t>
        </is>
      </c>
      <c r="I1806" s="13" t="n"/>
    </row>
    <row r="1807" ht="17.4" customHeight="1" s="138">
      <c r="A1807" s="13" t="n">
        <v>1801</v>
      </c>
      <c r="B1807" s="14" t="n"/>
      <c r="C1807" s="15" t="n"/>
      <c r="D1807" s="21" t="n"/>
      <c r="E1807" s="28">
        <f>IFERROR(VLOOKUP(D1807,'أرصدة المخزن'!$A:$E,3,0),"")</f>
        <v/>
      </c>
      <c r="F1807" s="28">
        <f>IFERROR(VLOOKUP(D1807,'أرصدة المخزن'!$A:$H,4,0),"")</f>
        <v/>
      </c>
      <c r="G1807" s="13" t="n"/>
      <c r="H1807" s="102" t="inlineStr">
        <is>
          <t>إضافة</t>
        </is>
      </c>
      <c r="I1807" s="13" t="n"/>
    </row>
    <row r="1808" ht="17.4" customHeight="1" s="138">
      <c r="A1808" s="13" t="n">
        <v>1802</v>
      </c>
      <c r="B1808" s="14" t="n"/>
      <c r="C1808" s="15" t="n"/>
      <c r="D1808" s="21" t="n"/>
      <c r="E1808" s="28">
        <f>IFERROR(VLOOKUP(D1808,'أرصدة المخزن'!$A:$E,3,0),"")</f>
        <v/>
      </c>
      <c r="F1808" s="28">
        <f>IFERROR(VLOOKUP(D1808,'أرصدة المخزن'!$A:$H,4,0),"")</f>
        <v/>
      </c>
      <c r="G1808" s="13" t="n"/>
      <c r="H1808" s="102" t="inlineStr">
        <is>
          <t>إضافة</t>
        </is>
      </c>
      <c r="I1808" s="13" t="n"/>
    </row>
    <row r="1809" ht="17.4" customHeight="1" s="138">
      <c r="A1809" s="13" t="n">
        <v>1803</v>
      </c>
      <c r="B1809" s="14" t="n"/>
      <c r="C1809" s="15" t="n"/>
      <c r="D1809" s="21" t="n"/>
      <c r="E1809" s="28">
        <f>IFERROR(VLOOKUP(D1809,'أرصدة المخزن'!$A:$E,3,0),"")</f>
        <v/>
      </c>
      <c r="F1809" s="28">
        <f>IFERROR(VLOOKUP(D1809,'أرصدة المخزن'!$A:$H,4,0),"")</f>
        <v/>
      </c>
      <c r="G1809" s="13" t="n"/>
      <c r="H1809" s="102" t="inlineStr">
        <is>
          <t>إضافة</t>
        </is>
      </c>
      <c r="I1809" s="13" t="n"/>
    </row>
    <row r="1810" ht="17.4" customHeight="1" s="138">
      <c r="A1810" s="13" t="n">
        <v>1804</v>
      </c>
      <c r="B1810" s="14" t="n"/>
      <c r="C1810" s="15" t="n"/>
      <c r="D1810" s="21" t="n"/>
      <c r="E1810" s="28">
        <f>IFERROR(VLOOKUP(D1810,'أرصدة المخزن'!$A:$E,3,0),"")</f>
        <v/>
      </c>
      <c r="F1810" s="28">
        <f>IFERROR(VLOOKUP(D1810,'أرصدة المخزن'!$A:$H,4,0),"")</f>
        <v/>
      </c>
      <c r="G1810" s="13" t="n"/>
      <c r="H1810" s="102" t="inlineStr">
        <is>
          <t>إضافة</t>
        </is>
      </c>
      <c r="I1810" s="13" t="n"/>
    </row>
    <row r="1811" ht="17.4" customHeight="1" s="138">
      <c r="A1811" s="13" t="n">
        <v>1805</v>
      </c>
      <c r="B1811" s="14" t="n"/>
      <c r="C1811" s="15" t="n"/>
      <c r="D1811" s="21" t="n"/>
      <c r="E1811" s="28">
        <f>IFERROR(VLOOKUP(D1811,'أرصدة المخزن'!$A:$E,3,0),"")</f>
        <v/>
      </c>
      <c r="F1811" s="28">
        <f>IFERROR(VLOOKUP(D1811,'أرصدة المخزن'!$A:$H,4,0),"")</f>
        <v/>
      </c>
      <c r="G1811" s="13" t="n"/>
      <c r="H1811" s="102" t="inlineStr">
        <is>
          <t>إضافة</t>
        </is>
      </c>
      <c r="I1811" s="13" t="n"/>
    </row>
    <row r="1812" ht="17.4" customHeight="1" s="138">
      <c r="A1812" s="13" t="n">
        <v>1806</v>
      </c>
      <c r="B1812" s="14" t="n"/>
      <c r="C1812" s="15" t="n"/>
      <c r="D1812" s="21" t="n"/>
      <c r="E1812" s="28">
        <f>IFERROR(VLOOKUP(D1812,'أرصدة المخزن'!$A:$E,3,0),"")</f>
        <v/>
      </c>
      <c r="F1812" s="28">
        <f>IFERROR(VLOOKUP(D1812,'أرصدة المخزن'!$A:$H,4,0),"")</f>
        <v/>
      </c>
      <c r="G1812" s="13" t="n"/>
      <c r="H1812" s="102" t="inlineStr">
        <is>
          <t>إضافة</t>
        </is>
      </c>
      <c r="I1812" s="13" t="n"/>
    </row>
    <row r="1813" ht="17.4" customHeight="1" s="138">
      <c r="A1813" s="13" t="n">
        <v>1807</v>
      </c>
      <c r="B1813" s="14" t="n"/>
      <c r="C1813" s="15" t="n"/>
      <c r="D1813" s="21" t="n"/>
      <c r="E1813" s="28">
        <f>IFERROR(VLOOKUP(D1813,'أرصدة المخزن'!$A:$E,3,0),"")</f>
        <v/>
      </c>
      <c r="F1813" s="28">
        <f>IFERROR(VLOOKUP(D1813,'أرصدة المخزن'!$A:$H,4,0),"")</f>
        <v/>
      </c>
      <c r="G1813" s="13" t="n"/>
      <c r="H1813" s="102" t="inlineStr">
        <is>
          <t>إضافة</t>
        </is>
      </c>
      <c r="I1813" s="13" t="n"/>
    </row>
    <row r="1814" ht="17.4" customHeight="1" s="138">
      <c r="A1814" s="13" t="n">
        <v>1808</v>
      </c>
      <c r="B1814" s="14" t="n"/>
      <c r="C1814" s="15" t="n"/>
      <c r="D1814" s="21" t="n"/>
      <c r="E1814" s="28">
        <f>IFERROR(VLOOKUP(D1814,'أرصدة المخزن'!$A:$E,3,0),"")</f>
        <v/>
      </c>
      <c r="F1814" s="28">
        <f>IFERROR(VLOOKUP(D1814,'أرصدة المخزن'!$A:$H,4,0),"")</f>
        <v/>
      </c>
      <c r="G1814" s="13" t="n"/>
      <c r="H1814" s="102" t="inlineStr">
        <is>
          <t>إضافة</t>
        </is>
      </c>
      <c r="I1814" s="13" t="n"/>
    </row>
    <row r="1815" ht="17.4" customHeight="1" s="138">
      <c r="A1815" s="13" t="n">
        <v>1809</v>
      </c>
      <c r="B1815" s="14" t="n"/>
      <c r="C1815" s="15" t="n"/>
      <c r="D1815" s="21" t="n"/>
      <c r="E1815" s="28">
        <f>IFERROR(VLOOKUP(D1815,'أرصدة المخزن'!$A:$E,3,0),"")</f>
        <v/>
      </c>
      <c r="F1815" s="28">
        <f>IFERROR(VLOOKUP(D1815,'أرصدة المخزن'!$A:$H,4,0),"")</f>
        <v/>
      </c>
      <c r="G1815" s="13" t="n"/>
      <c r="H1815" s="102" t="inlineStr">
        <is>
          <t>إضافة</t>
        </is>
      </c>
      <c r="I1815" s="13" t="n"/>
    </row>
    <row r="1816" ht="17.4" customHeight="1" s="138">
      <c r="A1816" s="13" t="n">
        <v>1810</v>
      </c>
      <c r="B1816" s="14" t="n"/>
      <c r="C1816" s="15" t="n"/>
      <c r="D1816" s="21" t="n"/>
      <c r="E1816" s="28">
        <f>IFERROR(VLOOKUP(D1816,'أرصدة المخزن'!$A:$E,3,0),"")</f>
        <v/>
      </c>
      <c r="F1816" s="28">
        <f>IFERROR(VLOOKUP(D1816,'أرصدة المخزن'!$A:$H,4,0),"")</f>
        <v/>
      </c>
      <c r="G1816" s="13" t="n"/>
      <c r="H1816" s="102" t="inlineStr">
        <is>
          <t>إضافة</t>
        </is>
      </c>
      <c r="I1816" s="13" t="n"/>
    </row>
    <row r="1817" ht="17.4" customHeight="1" s="138">
      <c r="A1817" s="13" t="n">
        <v>1811</v>
      </c>
      <c r="B1817" s="14" t="n"/>
      <c r="C1817" s="15" t="n"/>
      <c r="D1817" s="21" t="n"/>
      <c r="E1817" s="28">
        <f>IFERROR(VLOOKUP(D1817,'أرصدة المخزن'!$A:$E,3,0),"")</f>
        <v/>
      </c>
      <c r="F1817" s="28">
        <f>IFERROR(VLOOKUP(D1817,'أرصدة المخزن'!$A:$H,4,0),"")</f>
        <v/>
      </c>
      <c r="G1817" s="13" t="n"/>
      <c r="H1817" s="102" t="inlineStr">
        <is>
          <t>إضافة</t>
        </is>
      </c>
      <c r="I1817" s="13" t="n"/>
    </row>
    <row r="1818" ht="17.4" customHeight="1" s="138">
      <c r="A1818" s="13" t="n">
        <v>1812</v>
      </c>
      <c r="B1818" s="14" t="n"/>
      <c r="C1818" s="15" t="n"/>
      <c r="D1818" s="21" t="n"/>
      <c r="E1818" s="28">
        <f>IFERROR(VLOOKUP(D1818,'أرصدة المخزن'!$A:$E,3,0),"")</f>
        <v/>
      </c>
      <c r="F1818" s="28">
        <f>IFERROR(VLOOKUP(D1818,'أرصدة المخزن'!$A:$H,4,0),"")</f>
        <v/>
      </c>
      <c r="G1818" s="13" t="n"/>
      <c r="H1818" s="102" t="inlineStr">
        <is>
          <t>إضافة</t>
        </is>
      </c>
      <c r="I1818" s="13" t="n"/>
    </row>
    <row r="1819" ht="17.4" customHeight="1" s="138">
      <c r="A1819" s="13" t="n">
        <v>1813</v>
      </c>
      <c r="B1819" s="14" t="n"/>
      <c r="C1819" s="15" t="n"/>
      <c r="D1819" s="21" t="n"/>
      <c r="E1819" s="28">
        <f>IFERROR(VLOOKUP(D1819,'أرصدة المخزن'!$A:$E,3,0),"")</f>
        <v/>
      </c>
      <c r="F1819" s="28">
        <f>IFERROR(VLOOKUP(D1819,'أرصدة المخزن'!$A:$H,4,0),"")</f>
        <v/>
      </c>
      <c r="G1819" s="13" t="n"/>
      <c r="H1819" s="102" t="inlineStr">
        <is>
          <t>إضافة</t>
        </is>
      </c>
      <c r="I1819" s="13" t="n"/>
    </row>
    <row r="1820" ht="17.4" customHeight="1" s="138">
      <c r="A1820" s="13" t="n">
        <v>1814</v>
      </c>
      <c r="B1820" s="14" t="n"/>
      <c r="C1820" s="15" t="n"/>
      <c r="D1820" s="21" t="n"/>
      <c r="E1820" s="28">
        <f>IFERROR(VLOOKUP(D1820,'أرصدة المخزن'!$A:$E,3,0),"")</f>
        <v/>
      </c>
      <c r="F1820" s="28">
        <f>IFERROR(VLOOKUP(D1820,'أرصدة المخزن'!$A:$H,4,0),"")</f>
        <v/>
      </c>
      <c r="G1820" s="13" t="n"/>
      <c r="H1820" s="102" t="inlineStr">
        <is>
          <t>إضافة</t>
        </is>
      </c>
      <c r="I1820" s="13" t="n"/>
    </row>
    <row r="1821" ht="17.4" customHeight="1" s="138">
      <c r="A1821" s="13" t="n">
        <v>1815</v>
      </c>
      <c r="B1821" s="14" t="n"/>
      <c r="C1821" s="15" t="n"/>
      <c r="D1821" s="21" t="n"/>
      <c r="E1821" s="28">
        <f>IFERROR(VLOOKUP(D1821,'أرصدة المخزن'!$A:$E,3,0),"")</f>
        <v/>
      </c>
      <c r="F1821" s="28">
        <f>IFERROR(VLOOKUP(D1821,'أرصدة المخزن'!$A:$H,4,0),"")</f>
        <v/>
      </c>
      <c r="G1821" s="13" t="n"/>
      <c r="H1821" s="102" t="inlineStr">
        <is>
          <t>إضافة</t>
        </is>
      </c>
      <c r="I1821" s="13" t="n"/>
    </row>
    <row r="1822" ht="17.4" customHeight="1" s="138">
      <c r="A1822" s="13" t="n">
        <v>1816</v>
      </c>
      <c r="B1822" s="14" t="n"/>
      <c r="C1822" s="15" t="n"/>
      <c r="D1822" s="21" t="n"/>
      <c r="E1822" s="28">
        <f>IFERROR(VLOOKUP(D1822,'أرصدة المخزن'!$A:$E,3,0),"")</f>
        <v/>
      </c>
      <c r="F1822" s="28">
        <f>IFERROR(VLOOKUP(D1822,'أرصدة المخزن'!$A:$H,4,0),"")</f>
        <v/>
      </c>
      <c r="G1822" s="13" t="n"/>
      <c r="H1822" s="102" t="inlineStr">
        <is>
          <t>إضافة</t>
        </is>
      </c>
      <c r="I1822" s="13" t="n"/>
    </row>
    <row r="1823" ht="17.4" customHeight="1" s="138">
      <c r="A1823" s="13" t="n">
        <v>1817</v>
      </c>
      <c r="B1823" s="14" t="n"/>
      <c r="C1823" s="15" t="n"/>
      <c r="D1823" s="21" t="n"/>
      <c r="E1823" s="28">
        <f>IFERROR(VLOOKUP(D1823,'أرصدة المخزن'!$A:$E,3,0),"")</f>
        <v/>
      </c>
      <c r="F1823" s="28">
        <f>IFERROR(VLOOKUP(D1823,'أرصدة المخزن'!$A:$H,4,0),"")</f>
        <v/>
      </c>
      <c r="G1823" s="13" t="n"/>
      <c r="H1823" s="102" t="inlineStr">
        <is>
          <t>إضافة</t>
        </is>
      </c>
      <c r="I1823" s="13" t="n"/>
    </row>
    <row r="1824" ht="17.4" customHeight="1" s="138">
      <c r="A1824" s="13" t="n">
        <v>1818</v>
      </c>
      <c r="B1824" s="14" t="n"/>
      <c r="C1824" s="15" t="n"/>
      <c r="D1824" s="21" t="n"/>
      <c r="E1824" s="28">
        <f>IFERROR(VLOOKUP(D1824,'أرصدة المخزن'!$A:$E,3,0),"")</f>
        <v/>
      </c>
      <c r="F1824" s="28">
        <f>IFERROR(VLOOKUP(D1824,'أرصدة المخزن'!$A:$H,4,0),"")</f>
        <v/>
      </c>
      <c r="G1824" s="13" t="n"/>
      <c r="H1824" s="102" t="inlineStr">
        <is>
          <t>إضافة</t>
        </is>
      </c>
      <c r="I1824" s="13" t="n"/>
    </row>
    <row r="1825" ht="17.4" customHeight="1" s="138">
      <c r="A1825" s="13" t="n">
        <v>1819</v>
      </c>
      <c r="B1825" s="14" t="n"/>
      <c r="C1825" s="15" t="n"/>
      <c r="D1825" s="21" t="n"/>
      <c r="E1825" s="28">
        <f>IFERROR(VLOOKUP(D1825,'أرصدة المخزن'!$A:$E,3,0),"")</f>
        <v/>
      </c>
      <c r="F1825" s="28">
        <f>IFERROR(VLOOKUP(D1825,'أرصدة المخزن'!$A:$H,4,0),"")</f>
        <v/>
      </c>
      <c r="G1825" s="13" t="n"/>
      <c r="H1825" s="102" t="inlineStr">
        <is>
          <t>إضافة</t>
        </is>
      </c>
      <c r="I1825" s="13" t="n"/>
    </row>
    <row r="1826" ht="17.4" customHeight="1" s="138">
      <c r="A1826" s="13" t="n">
        <v>1820</v>
      </c>
      <c r="B1826" s="14" t="n"/>
      <c r="C1826" s="15" t="n"/>
      <c r="D1826" s="21" t="n"/>
      <c r="E1826" s="28">
        <f>IFERROR(VLOOKUP(D1826,'أرصدة المخزن'!$A:$E,3,0),"")</f>
        <v/>
      </c>
      <c r="F1826" s="28">
        <f>IFERROR(VLOOKUP(D1826,'أرصدة المخزن'!$A:$H,4,0),"")</f>
        <v/>
      </c>
      <c r="G1826" s="13" t="n"/>
      <c r="H1826" s="102" t="inlineStr">
        <is>
          <t>إضافة</t>
        </is>
      </c>
      <c r="I1826" s="13" t="n"/>
    </row>
    <row r="1827" ht="17.4" customHeight="1" s="138">
      <c r="A1827" s="13" t="n">
        <v>1821</v>
      </c>
      <c r="B1827" s="14" t="n"/>
      <c r="C1827" s="15" t="n"/>
      <c r="D1827" s="21" t="n"/>
      <c r="E1827" s="28">
        <f>IFERROR(VLOOKUP(D1827,'أرصدة المخزن'!$A:$E,3,0),"")</f>
        <v/>
      </c>
      <c r="F1827" s="28">
        <f>IFERROR(VLOOKUP(D1827,'أرصدة المخزن'!$A:$H,4,0),"")</f>
        <v/>
      </c>
      <c r="G1827" s="13" t="n"/>
      <c r="H1827" s="102" t="inlineStr">
        <is>
          <t>إضافة</t>
        </is>
      </c>
      <c r="I1827" s="13" t="n"/>
    </row>
    <row r="1828" ht="17.4" customHeight="1" s="138">
      <c r="A1828" s="13" t="n">
        <v>1822</v>
      </c>
      <c r="B1828" s="14" t="n"/>
      <c r="C1828" s="15" t="n"/>
      <c r="D1828" s="21" t="n"/>
      <c r="E1828" s="28">
        <f>IFERROR(VLOOKUP(D1828,'أرصدة المخزن'!$A:$E,3,0),"")</f>
        <v/>
      </c>
      <c r="F1828" s="28">
        <f>IFERROR(VLOOKUP(D1828,'أرصدة المخزن'!$A:$H,4,0),"")</f>
        <v/>
      </c>
      <c r="G1828" s="13" t="n"/>
      <c r="H1828" s="102" t="inlineStr">
        <is>
          <t>إضافة</t>
        </is>
      </c>
      <c r="I1828" s="13" t="n"/>
    </row>
    <row r="1829" ht="17.4" customHeight="1" s="138">
      <c r="A1829" s="13" t="n">
        <v>1823</v>
      </c>
      <c r="B1829" s="14" t="n"/>
      <c r="C1829" s="15" t="n"/>
      <c r="D1829" s="21" t="n"/>
      <c r="E1829" s="28">
        <f>IFERROR(VLOOKUP(D1829,'أرصدة المخزن'!$A:$E,3,0),"")</f>
        <v/>
      </c>
      <c r="F1829" s="28">
        <f>IFERROR(VLOOKUP(D1829,'أرصدة المخزن'!$A:$H,4,0),"")</f>
        <v/>
      </c>
      <c r="G1829" s="13" t="n"/>
      <c r="H1829" s="102" t="inlineStr">
        <is>
          <t>إضافة</t>
        </is>
      </c>
      <c r="I1829" s="13" t="n"/>
    </row>
    <row r="1830" ht="17.4" customHeight="1" s="138">
      <c r="A1830" s="13" t="n">
        <v>1824</v>
      </c>
      <c r="B1830" s="14" t="n"/>
      <c r="C1830" s="15" t="n"/>
      <c r="D1830" s="21" t="n"/>
      <c r="E1830" s="28">
        <f>IFERROR(VLOOKUP(D1830,'أرصدة المخزن'!$A:$E,3,0),"")</f>
        <v/>
      </c>
      <c r="F1830" s="28">
        <f>IFERROR(VLOOKUP(D1830,'أرصدة المخزن'!$A:$H,4,0),"")</f>
        <v/>
      </c>
      <c r="G1830" s="13" t="n"/>
      <c r="H1830" s="102" t="inlineStr">
        <is>
          <t>إضافة</t>
        </is>
      </c>
      <c r="I1830" s="13" t="n"/>
    </row>
    <row r="1831" ht="17.4" customHeight="1" s="138">
      <c r="A1831" s="13" t="n">
        <v>1825</v>
      </c>
      <c r="B1831" s="14" t="n"/>
      <c r="C1831" s="15" t="n"/>
      <c r="D1831" s="21" t="n"/>
      <c r="E1831" s="28">
        <f>IFERROR(VLOOKUP(D1831,'أرصدة المخزن'!$A:$E,3,0),"")</f>
        <v/>
      </c>
      <c r="F1831" s="28">
        <f>IFERROR(VLOOKUP(D1831,'أرصدة المخزن'!$A:$H,4,0),"")</f>
        <v/>
      </c>
      <c r="G1831" s="13" t="n"/>
      <c r="H1831" s="102" t="inlineStr">
        <is>
          <t>إضافة</t>
        </is>
      </c>
      <c r="I1831" s="13" t="n"/>
    </row>
    <row r="1832" ht="17.4" customHeight="1" s="138">
      <c r="A1832" s="13" t="n">
        <v>1826</v>
      </c>
      <c r="B1832" s="14" t="n"/>
      <c r="C1832" s="15" t="n"/>
      <c r="D1832" s="21" t="n"/>
      <c r="E1832" s="28">
        <f>IFERROR(VLOOKUP(D1832,'أرصدة المخزن'!$A:$E,3,0),"")</f>
        <v/>
      </c>
      <c r="F1832" s="28">
        <f>IFERROR(VLOOKUP(D1832,'أرصدة المخزن'!$A:$H,4,0),"")</f>
        <v/>
      </c>
      <c r="G1832" s="13" t="n"/>
      <c r="H1832" s="102" t="inlineStr">
        <is>
          <t>إضافة</t>
        </is>
      </c>
      <c r="I1832" s="13" t="n"/>
    </row>
    <row r="1833" ht="17.4" customHeight="1" s="138">
      <c r="A1833" s="13" t="n">
        <v>1827</v>
      </c>
      <c r="B1833" s="14" t="n"/>
      <c r="C1833" s="15" t="n"/>
      <c r="D1833" s="21" t="n"/>
      <c r="E1833" s="28">
        <f>IFERROR(VLOOKUP(D1833,'أرصدة المخزن'!$A:$E,3,0),"")</f>
        <v/>
      </c>
      <c r="F1833" s="28">
        <f>IFERROR(VLOOKUP(D1833,'أرصدة المخزن'!$A:$H,4,0),"")</f>
        <v/>
      </c>
      <c r="G1833" s="13" t="n"/>
      <c r="H1833" s="102" t="inlineStr">
        <is>
          <t>إضافة</t>
        </is>
      </c>
      <c r="I1833" s="13" t="n"/>
    </row>
    <row r="1834" ht="17.4" customHeight="1" s="138">
      <c r="A1834" s="13" t="n">
        <v>1828</v>
      </c>
      <c r="B1834" s="14" t="n"/>
      <c r="C1834" s="15" t="n"/>
      <c r="D1834" s="21" t="n"/>
      <c r="E1834" s="28">
        <f>IFERROR(VLOOKUP(D1834,'أرصدة المخزن'!$A:$E,3,0),"")</f>
        <v/>
      </c>
      <c r="F1834" s="28">
        <f>IFERROR(VLOOKUP(D1834,'أرصدة المخزن'!$A:$H,4,0),"")</f>
        <v/>
      </c>
      <c r="G1834" s="13" t="n"/>
      <c r="H1834" s="102" t="inlineStr">
        <is>
          <t>إضافة</t>
        </is>
      </c>
      <c r="I1834" s="13" t="n"/>
    </row>
    <row r="1835" ht="17.4" customHeight="1" s="138">
      <c r="A1835" s="13" t="n">
        <v>1829</v>
      </c>
      <c r="B1835" s="14" t="n"/>
      <c r="C1835" s="15" t="n"/>
      <c r="D1835" s="21" t="n"/>
      <c r="E1835" s="28">
        <f>IFERROR(VLOOKUP(D1835,'أرصدة المخزن'!$A:$E,3,0),"")</f>
        <v/>
      </c>
      <c r="F1835" s="28">
        <f>IFERROR(VLOOKUP(D1835,'أرصدة المخزن'!$A:$H,4,0),"")</f>
        <v/>
      </c>
      <c r="G1835" s="13" t="n"/>
      <c r="H1835" s="102" t="inlineStr">
        <is>
          <t>إضافة</t>
        </is>
      </c>
      <c r="I1835" s="13" t="n"/>
    </row>
    <row r="1836" ht="17.4" customHeight="1" s="138">
      <c r="A1836" s="13" t="n">
        <v>1830</v>
      </c>
      <c r="B1836" s="14" t="n"/>
      <c r="C1836" s="15" t="n"/>
      <c r="D1836" s="21" t="n"/>
      <c r="E1836" s="28">
        <f>IFERROR(VLOOKUP(D1836,'أرصدة المخزن'!$A:$E,3,0),"")</f>
        <v/>
      </c>
      <c r="F1836" s="28">
        <f>IFERROR(VLOOKUP(D1836,'أرصدة المخزن'!$A:$H,4,0),"")</f>
        <v/>
      </c>
      <c r="G1836" s="13" t="n"/>
      <c r="H1836" s="102" t="inlineStr">
        <is>
          <t>إضافة</t>
        </is>
      </c>
      <c r="I1836" s="13" t="n"/>
    </row>
    <row r="1837" ht="17.4" customHeight="1" s="138">
      <c r="A1837" s="13" t="n">
        <v>1831</v>
      </c>
      <c r="B1837" s="14" t="n"/>
      <c r="C1837" s="15" t="n"/>
      <c r="D1837" s="21" t="n"/>
      <c r="E1837" s="28">
        <f>IFERROR(VLOOKUP(D1837,'أرصدة المخزن'!$A:$E,3,0),"")</f>
        <v/>
      </c>
      <c r="F1837" s="28">
        <f>IFERROR(VLOOKUP(D1837,'أرصدة المخزن'!$A:$H,4,0),"")</f>
        <v/>
      </c>
      <c r="G1837" s="13" t="n"/>
      <c r="H1837" s="102" t="inlineStr">
        <is>
          <t>إضافة</t>
        </is>
      </c>
      <c r="I1837" s="13" t="n"/>
    </row>
    <row r="1838" ht="17.4" customHeight="1" s="138">
      <c r="A1838" s="13" t="n">
        <v>1832</v>
      </c>
      <c r="B1838" s="14" t="n"/>
      <c r="C1838" s="15" t="n"/>
      <c r="D1838" s="21" t="n"/>
      <c r="E1838" s="28">
        <f>IFERROR(VLOOKUP(D1838,'أرصدة المخزن'!$A:$E,3,0),"")</f>
        <v/>
      </c>
      <c r="F1838" s="28">
        <f>IFERROR(VLOOKUP(D1838,'أرصدة المخزن'!$A:$H,4,0),"")</f>
        <v/>
      </c>
      <c r="G1838" s="13" t="n"/>
      <c r="H1838" s="102" t="inlineStr">
        <is>
          <t>إضافة</t>
        </is>
      </c>
      <c r="I1838" s="13" t="n"/>
    </row>
    <row r="1839" ht="17.4" customHeight="1" s="138">
      <c r="A1839" s="13" t="n">
        <v>1833</v>
      </c>
      <c r="B1839" s="14" t="n"/>
      <c r="C1839" s="15" t="n"/>
      <c r="D1839" s="21" t="n"/>
      <c r="E1839" s="28">
        <f>IFERROR(VLOOKUP(D1839,'أرصدة المخزن'!$A:$E,3,0),"")</f>
        <v/>
      </c>
      <c r="F1839" s="28">
        <f>IFERROR(VLOOKUP(D1839,'أرصدة المخزن'!$A:$H,4,0),"")</f>
        <v/>
      </c>
      <c r="G1839" s="13" t="n"/>
      <c r="H1839" s="102" t="inlineStr">
        <is>
          <t>إضافة</t>
        </is>
      </c>
      <c r="I1839" s="13" t="n"/>
    </row>
    <row r="1840" ht="17.4" customHeight="1" s="138">
      <c r="A1840" s="13" t="n">
        <v>1834</v>
      </c>
      <c r="B1840" s="14" t="n"/>
      <c r="C1840" s="15" t="n"/>
      <c r="D1840" s="21" t="n"/>
      <c r="E1840" s="28">
        <f>IFERROR(VLOOKUP(D1840,'أرصدة المخزن'!$A:$E,3,0),"")</f>
        <v/>
      </c>
      <c r="F1840" s="28">
        <f>IFERROR(VLOOKUP(D1840,'أرصدة المخزن'!$A:$H,4,0),"")</f>
        <v/>
      </c>
      <c r="G1840" s="13" t="n"/>
      <c r="H1840" s="102" t="inlineStr">
        <is>
          <t>إضافة</t>
        </is>
      </c>
      <c r="I1840" s="13" t="n"/>
    </row>
    <row r="1841" ht="17.4" customHeight="1" s="138">
      <c r="A1841" s="13" t="n">
        <v>1835</v>
      </c>
      <c r="B1841" s="14" t="n"/>
      <c r="C1841" s="15" t="n"/>
      <c r="D1841" s="21" t="n"/>
      <c r="E1841" s="28">
        <f>IFERROR(VLOOKUP(D1841,'أرصدة المخزن'!$A:$E,3,0),"")</f>
        <v/>
      </c>
      <c r="F1841" s="28">
        <f>IFERROR(VLOOKUP(D1841,'أرصدة المخزن'!$A:$H,4,0),"")</f>
        <v/>
      </c>
      <c r="G1841" s="13" t="n"/>
      <c r="H1841" s="102" t="inlineStr">
        <is>
          <t>إضافة</t>
        </is>
      </c>
      <c r="I1841" s="13" t="n"/>
    </row>
    <row r="1842" ht="17.4" customHeight="1" s="138">
      <c r="A1842" s="13" t="n">
        <v>1836</v>
      </c>
      <c r="B1842" s="14" t="n"/>
      <c r="C1842" s="15" t="n"/>
      <c r="D1842" s="21" t="n"/>
      <c r="E1842" s="28">
        <f>IFERROR(VLOOKUP(D1842,'أرصدة المخزن'!$A:$E,3,0),"")</f>
        <v/>
      </c>
      <c r="F1842" s="28">
        <f>IFERROR(VLOOKUP(D1842,'أرصدة المخزن'!$A:$H,4,0),"")</f>
        <v/>
      </c>
      <c r="G1842" s="13" t="n"/>
      <c r="H1842" s="102" t="inlineStr">
        <is>
          <t>إضافة</t>
        </is>
      </c>
      <c r="I1842" s="13" t="n"/>
    </row>
    <row r="1843" ht="17.4" customHeight="1" s="138">
      <c r="A1843" s="13" t="n">
        <v>1837</v>
      </c>
      <c r="B1843" s="14" t="n"/>
      <c r="C1843" s="15" t="n"/>
      <c r="D1843" s="21" t="n"/>
      <c r="E1843" s="28">
        <f>IFERROR(VLOOKUP(D1843,'أرصدة المخزن'!$A:$E,3,0),"")</f>
        <v/>
      </c>
      <c r="F1843" s="28">
        <f>IFERROR(VLOOKUP(D1843,'أرصدة المخزن'!$A:$H,4,0),"")</f>
        <v/>
      </c>
      <c r="G1843" s="13" t="n"/>
      <c r="H1843" s="102" t="inlineStr">
        <is>
          <t>إضافة</t>
        </is>
      </c>
      <c r="I1843" s="13" t="n"/>
    </row>
    <row r="1844" ht="17.4" customHeight="1" s="138">
      <c r="A1844" s="13" t="n">
        <v>1838</v>
      </c>
      <c r="B1844" s="14" t="n"/>
      <c r="C1844" s="15" t="n"/>
      <c r="D1844" s="21" t="n"/>
      <c r="E1844" s="28">
        <f>IFERROR(VLOOKUP(D1844,'أرصدة المخزن'!$A:$E,3,0),"")</f>
        <v/>
      </c>
      <c r="F1844" s="28">
        <f>IFERROR(VLOOKUP(D1844,'أرصدة المخزن'!$A:$H,4,0),"")</f>
        <v/>
      </c>
      <c r="G1844" s="13" t="n"/>
      <c r="H1844" s="102" t="inlineStr">
        <is>
          <t>إضافة</t>
        </is>
      </c>
      <c r="I1844" s="13" t="n"/>
    </row>
    <row r="1845" ht="17.4" customHeight="1" s="138">
      <c r="A1845" s="13" t="n">
        <v>1839</v>
      </c>
      <c r="B1845" s="14" t="n"/>
      <c r="C1845" s="15" t="n"/>
      <c r="D1845" s="21" t="n"/>
      <c r="E1845" s="28">
        <f>IFERROR(VLOOKUP(D1845,'أرصدة المخزن'!$A:$E,3,0),"")</f>
        <v/>
      </c>
      <c r="F1845" s="28">
        <f>IFERROR(VLOOKUP(D1845,'أرصدة المخزن'!$A:$H,4,0),"")</f>
        <v/>
      </c>
      <c r="G1845" s="13" t="n"/>
      <c r="H1845" s="102" t="inlineStr">
        <is>
          <t>إضافة</t>
        </is>
      </c>
      <c r="I1845" s="13" t="n"/>
    </row>
    <row r="1846" ht="17.4" customHeight="1" s="138">
      <c r="A1846" s="13" t="n">
        <v>1840</v>
      </c>
      <c r="B1846" s="14" t="n"/>
      <c r="C1846" s="15" t="n"/>
      <c r="D1846" s="21" t="n"/>
      <c r="E1846" s="28">
        <f>IFERROR(VLOOKUP(D1846,'أرصدة المخزن'!$A:$E,3,0),"")</f>
        <v/>
      </c>
      <c r="F1846" s="28">
        <f>IFERROR(VLOOKUP(D1846,'أرصدة المخزن'!$A:$H,4,0),"")</f>
        <v/>
      </c>
      <c r="G1846" s="13" t="n"/>
      <c r="H1846" s="102" t="inlineStr">
        <is>
          <t>إضافة</t>
        </is>
      </c>
      <c r="I1846" s="13" t="n"/>
    </row>
    <row r="1847" ht="17.4" customHeight="1" s="138">
      <c r="A1847" s="13" t="n">
        <v>1841</v>
      </c>
      <c r="B1847" s="14" t="n"/>
      <c r="C1847" s="15" t="n"/>
      <c r="D1847" s="21" t="n"/>
      <c r="E1847" s="28">
        <f>IFERROR(VLOOKUP(D1847,'أرصدة المخزن'!$A:$E,3,0),"")</f>
        <v/>
      </c>
      <c r="F1847" s="28">
        <f>IFERROR(VLOOKUP(D1847,'أرصدة المخزن'!$A:$H,4,0),"")</f>
        <v/>
      </c>
      <c r="G1847" s="13" t="n"/>
      <c r="H1847" s="102" t="inlineStr">
        <is>
          <t>إضافة</t>
        </is>
      </c>
      <c r="I1847" s="13" t="n"/>
    </row>
    <row r="1848" ht="17.4" customHeight="1" s="138">
      <c r="A1848" s="13" t="n">
        <v>1842</v>
      </c>
      <c r="B1848" s="14" t="n"/>
      <c r="C1848" s="15" t="n"/>
      <c r="D1848" s="21" t="n"/>
      <c r="E1848" s="28">
        <f>IFERROR(VLOOKUP(D1848,'أرصدة المخزن'!$A:$E,3,0),"")</f>
        <v/>
      </c>
      <c r="F1848" s="28">
        <f>IFERROR(VLOOKUP(D1848,'أرصدة المخزن'!$A:$H,4,0),"")</f>
        <v/>
      </c>
      <c r="G1848" s="13" t="n"/>
      <c r="H1848" s="102" t="inlineStr">
        <is>
          <t>إضافة</t>
        </is>
      </c>
      <c r="I1848" s="13" t="n"/>
    </row>
    <row r="1849" ht="17.4" customHeight="1" s="138">
      <c r="A1849" s="13" t="n">
        <v>1843</v>
      </c>
      <c r="B1849" s="14" t="n"/>
      <c r="C1849" s="15" t="n"/>
      <c r="D1849" s="21" t="n"/>
      <c r="E1849" s="28">
        <f>IFERROR(VLOOKUP(D1849,'أرصدة المخزن'!$A:$E,3,0),"")</f>
        <v/>
      </c>
      <c r="F1849" s="28">
        <f>IFERROR(VLOOKUP(D1849,'أرصدة المخزن'!$A:$H,4,0),"")</f>
        <v/>
      </c>
      <c r="G1849" s="13" t="n"/>
      <c r="H1849" s="102" t="inlineStr">
        <is>
          <t>إضافة</t>
        </is>
      </c>
      <c r="I1849" s="13" t="n"/>
    </row>
    <row r="1850" ht="17.4" customHeight="1" s="138">
      <c r="A1850" s="13" t="n">
        <v>1844</v>
      </c>
      <c r="B1850" s="14" t="n"/>
      <c r="C1850" s="15" t="n"/>
      <c r="D1850" s="21" t="n"/>
      <c r="E1850" s="28">
        <f>IFERROR(VLOOKUP(D1850,'أرصدة المخزن'!$A:$E,3,0),"")</f>
        <v/>
      </c>
      <c r="F1850" s="28">
        <f>IFERROR(VLOOKUP(D1850,'أرصدة المخزن'!$A:$H,4,0),"")</f>
        <v/>
      </c>
      <c r="G1850" s="13" t="n"/>
      <c r="H1850" s="102" t="inlineStr">
        <is>
          <t>إضافة</t>
        </is>
      </c>
      <c r="I1850" s="13" t="n"/>
    </row>
    <row r="1851" ht="17.4" customHeight="1" s="138">
      <c r="A1851" s="13" t="n">
        <v>1845</v>
      </c>
      <c r="B1851" s="14" t="n"/>
      <c r="C1851" s="15" t="n"/>
      <c r="D1851" s="21" t="n"/>
      <c r="E1851" s="28">
        <f>IFERROR(VLOOKUP(D1851,'أرصدة المخزن'!$A:$E,3,0),"")</f>
        <v/>
      </c>
      <c r="F1851" s="28">
        <f>IFERROR(VLOOKUP(D1851,'أرصدة المخزن'!$A:$H,4,0),"")</f>
        <v/>
      </c>
      <c r="G1851" s="13" t="n"/>
      <c r="H1851" s="102" t="inlineStr">
        <is>
          <t>إضافة</t>
        </is>
      </c>
      <c r="I1851" s="13" t="n"/>
    </row>
    <row r="1852" ht="17.4" customHeight="1" s="138">
      <c r="A1852" s="13" t="n">
        <v>1846</v>
      </c>
      <c r="B1852" s="14" t="n"/>
      <c r="C1852" s="15" t="n"/>
      <c r="D1852" s="21" t="n"/>
      <c r="E1852" s="28">
        <f>IFERROR(VLOOKUP(D1852,'أرصدة المخزن'!$A:$E,3,0),"")</f>
        <v/>
      </c>
      <c r="F1852" s="28">
        <f>IFERROR(VLOOKUP(D1852,'أرصدة المخزن'!$A:$H,4,0),"")</f>
        <v/>
      </c>
      <c r="G1852" s="13" t="n"/>
      <c r="H1852" s="102" t="inlineStr">
        <is>
          <t>إضافة</t>
        </is>
      </c>
      <c r="I1852" s="13" t="n"/>
    </row>
    <row r="1853" ht="17.4" customHeight="1" s="138">
      <c r="A1853" s="13" t="n">
        <v>1847</v>
      </c>
      <c r="B1853" s="14" t="n"/>
      <c r="C1853" s="15" t="n"/>
      <c r="D1853" s="21" t="n"/>
      <c r="E1853" s="28">
        <f>IFERROR(VLOOKUP(D1853,'أرصدة المخزن'!$A:$E,3,0),"")</f>
        <v/>
      </c>
      <c r="F1853" s="28">
        <f>IFERROR(VLOOKUP(D1853,'أرصدة المخزن'!$A:$H,4,0),"")</f>
        <v/>
      </c>
      <c r="G1853" s="13" t="n"/>
      <c r="H1853" s="102" t="inlineStr">
        <is>
          <t>إضافة</t>
        </is>
      </c>
      <c r="I1853" s="13" t="n"/>
    </row>
    <row r="1854" ht="17.4" customHeight="1" s="138">
      <c r="A1854" s="13" t="n">
        <v>1848</v>
      </c>
      <c r="B1854" s="14" t="n"/>
      <c r="C1854" s="15" t="n"/>
      <c r="D1854" s="21" t="n"/>
      <c r="E1854" s="28">
        <f>IFERROR(VLOOKUP(D1854,'أرصدة المخزن'!$A:$E,3,0),"")</f>
        <v/>
      </c>
      <c r="F1854" s="28">
        <f>IFERROR(VLOOKUP(D1854,'أرصدة المخزن'!$A:$H,4,0),"")</f>
        <v/>
      </c>
      <c r="G1854" s="13" t="n"/>
      <c r="H1854" s="102" t="inlineStr">
        <is>
          <t>إضافة</t>
        </is>
      </c>
      <c r="I1854" s="13" t="n"/>
    </row>
    <row r="1855" ht="17.4" customHeight="1" s="138">
      <c r="A1855" s="13" t="n">
        <v>1849</v>
      </c>
      <c r="B1855" s="14" t="n"/>
      <c r="C1855" s="15" t="n"/>
      <c r="D1855" s="21" t="n"/>
      <c r="E1855" s="28">
        <f>IFERROR(VLOOKUP(D1855,'أرصدة المخزن'!$A:$E,3,0),"")</f>
        <v/>
      </c>
      <c r="F1855" s="28">
        <f>IFERROR(VLOOKUP(D1855,'أرصدة المخزن'!$A:$H,4,0),"")</f>
        <v/>
      </c>
      <c r="G1855" s="13" t="n"/>
      <c r="H1855" s="102" t="inlineStr">
        <is>
          <t>إضافة</t>
        </is>
      </c>
      <c r="I1855" s="13" t="n"/>
    </row>
    <row r="1856" ht="17.4" customHeight="1" s="138">
      <c r="A1856" s="13" t="n">
        <v>1850</v>
      </c>
      <c r="B1856" s="14" t="n"/>
      <c r="C1856" s="15" t="n"/>
      <c r="D1856" s="21" t="n"/>
      <c r="E1856" s="28">
        <f>IFERROR(VLOOKUP(D1856,'أرصدة المخزن'!$A:$E,3,0),"")</f>
        <v/>
      </c>
      <c r="F1856" s="28">
        <f>IFERROR(VLOOKUP(D1856,'أرصدة المخزن'!$A:$H,4,0),"")</f>
        <v/>
      </c>
      <c r="G1856" s="13" t="n"/>
      <c r="H1856" s="102" t="inlineStr">
        <is>
          <t>إضافة</t>
        </is>
      </c>
      <c r="I1856" s="13" t="n"/>
    </row>
    <row r="1857" ht="17.4" customHeight="1" s="138">
      <c r="A1857" s="13" t="n">
        <v>1851</v>
      </c>
      <c r="B1857" s="14" t="n"/>
      <c r="C1857" s="15" t="n"/>
      <c r="D1857" s="21" t="n"/>
      <c r="E1857" s="28">
        <f>IFERROR(VLOOKUP(D1857,'أرصدة المخزن'!$A:$E,3,0),"")</f>
        <v/>
      </c>
      <c r="F1857" s="28">
        <f>IFERROR(VLOOKUP(D1857,'أرصدة المخزن'!$A:$H,4,0),"")</f>
        <v/>
      </c>
      <c r="G1857" s="13" t="n"/>
      <c r="H1857" s="102" t="inlineStr">
        <is>
          <t>إضافة</t>
        </is>
      </c>
      <c r="I1857" s="13" t="n"/>
    </row>
    <row r="1858" ht="17.4" customHeight="1" s="138">
      <c r="A1858" s="13" t="n">
        <v>1852</v>
      </c>
      <c r="B1858" s="14" t="n"/>
      <c r="C1858" s="15" t="n"/>
      <c r="D1858" s="21" t="n"/>
      <c r="E1858" s="28">
        <f>IFERROR(VLOOKUP(D1858,'أرصدة المخزن'!$A:$E,3,0),"")</f>
        <v/>
      </c>
      <c r="F1858" s="28">
        <f>IFERROR(VLOOKUP(D1858,'أرصدة المخزن'!$A:$H,4,0),"")</f>
        <v/>
      </c>
      <c r="G1858" s="13" t="n"/>
      <c r="H1858" s="102" t="inlineStr">
        <is>
          <t>إضافة</t>
        </is>
      </c>
      <c r="I1858" s="13" t="n"/>
    </row>
    <row r="1859" ht="17.4" customHeight="1" s="138">
      <c r="A1859" s="13" t="n">
        <v>1853</v>
      </c>
      <c r="B1859" s="14" t="n"/>
      <c r="C1859" s="15" t="n"/>
      <c r="D1859" s="21" t="n"/>
      <c r="E1859" s="28">
        <f>IFERROR(VLOOKUP(D1859,'أرصدة المخزن'!$A:$E,3,0),"")</f>
        <v/>
      </c>
      <c r="F1859" s="28">
        <f>IFERROR(VLOOKUP(D1859,'أرصدة المخزن'!$A:$H,4,0),"")</f>
        <v/>
      </c>
      <c r="G1859" s="13" t="n"/>
      <c r="H1859" s="102" t="inlineStr">
        <is>
          <t>إضافة</t>
        </is>
      </c>
      <c r="I1859" s="13" t="n"/>
    </row>
    <row r="1860" ht="17.4" customHeight="1" s="138">
      <c r="A1860" s="13" t="n">
        <v>1854</v>
      </c>
      <c r="B1860" s="14" t="n"/>
      <c r="C1860" s="15" t="n"/>
      <c r="D1860" s="21" t="n"/>
      <c r="E1860" s="28">
        <f>IFERROR(VLOOKUP(D1860,'أرصدة المخزن'!$A:$E,3,0),"")</f>
        <v/>
      </c>
      <c r="F1860" s="28">
        <f>IFERROR(VLOOKUP(D1860,'أرصدة المخزن'!$A:$H,4,0),"")</f>
        <v/>
      </c>
      <c r="G1860" s="13" t="n"/>
      <c r="H1860" s="102" t="inlineStr">
        <is>
          <t>إضافة</t>
        </is>
      </c>
      <c r="I1860" s="13" t="n"/>
    </row>
    <row r="1861" ht="17.4" customHeight="1" s="138">
      <c r="A1861" s="13" t="n">
        <v>1855</v>
      </c>
      <c r="B1861" s="14" t="n"/>
      <c r="C1861" s="15" t="n"/>
      <c r="D1861" s="21" t="n"/>
      <c r="E1861" s="28">
        <f>IFERROR(VLOOKUP(D1861,'أرصدة المخزن'!$A:$E,3,0),"")</f>
        <v/>
      </c>
      <c r="F1861" s="28">
        <f>IFERROR(VLOOKUP(D1861,'أرصدة المخزن'!$A:$H,4,0),"")</f>
        <v/>
      </c>
      <c r="G1861" s="13" t="n"/>
      <c r="H1861" s="102" t="inlineStr">
        <is>
          <t>إضافة</t>
        </is>
      </c>
      <c r="I1861" s="13" t="n"/>
    </row>
    <row r="1862" ht="17.4" customHeight="1" s="138">
      <c r="A1862" s="13" t="n">
        <v>1856</v>
      </c>
      <c r="B1862" s="14" t="n"/>
      <c r="C1862" s="15" t="n"/>
      <c r="D1862" s="21" t="n"/>
      <c r="E1862" s="28">
        <f>IFERROR(VLOOKUP(D1862,'أرصدة المخزن'!$A:$E,3,0),"")</f>
        <v/>
      </c>
      <c r="F1862" s="28">
        <f>IFERROR(VLOOKUP(D1862,'أرصدة المخزن'!$A:$H,4,0),"")</f>
        <v/>
      </c>
      <c r="G1862" s="13" t="n"/>
      <c r="H1862" s="102" t="inlineStr">
        <is>
          <t>إضافة</t>
        </is>
      </c>
      <c r="I1862" s="13" t="n"/>
    </row>
    <row r="1863" ht="17.4" customHeight="1" s="138">
      <c r="A1863" s="13" t="n">
        <v>1857</v>
      </c>
      <c r="B1863" s="14" t="n"/>
      <c r="C1863" s="15" t="n"/>
      <c r="D1863" s="21" t="n"/>
      <c r="E1863" s="28">
        <f>IFERROR(VLOOKUP(D1863,'أرصدة المخزن'!$A:$E,3,0),"")</f>
        <v/>
      </c>
      <c r="F1863" s="28">
        <f>IFERROR(VLOOKUP(D1863,'أرصدة المخزن'!$A:$H,4,0),"")</f>
        <v/>
      </c>
      <c r="G1863" s="13" t="n"/>
      <c r="H1863" s="102" t="inlineStr">
        <is>
          <t>إضافة</t>
        </is>
      </c>
      <c r="I1863" s="13" t="n"/>
    </row>
    <row r="1864" ht="17.4" customHeight="1" s="138">
      <c r="A1864" s="13" t="n">
        <v>1858</v>
      </c>
      <c r="B1864" s="14" t="n"/>
      <c r="C1864" s="15" t="n"/>
      <c r="D1864" s="21" t="n"/>
      <c r="E1864" s="28">
        <f>IFERROR(VLOOKUP(D1864,'أرصدة المخزن'!$A:$E,3,0),"")</f>
        <v/>
      </c>
      <c r="F1864" s="28">
        <f>IFERROR(VLOOKUP(D1864,'أرصدة المخزن'!$A:$H,4,0),"")</f>
        <v/>
      </c>
      <c r="G1864" s="13" t="n"/>
      <c r="H1864" s="102" t="inlineStr">
        <is>
          <t>إضافة</t>
        </is>
      </c>
      <c r="I1864" s="13" t="n"/>
    </row>
    <row r="1865" ht="17.4" customHeight="1" s="138">
      <c r="A1865" s="13" t="n">
        <v>1859</v>
      </c>
      <c r="B1865" s="14" t="n"/>
      <c r="C1865" s="15" t="n"/>
      <c r="D1865" s="21" t="n"/>
      <c r="E1865" s="28">
        <f>IFERROR(VLOOKUP(D1865,'أرصدة المخزن'!$A:$E,3,0),"")</f>
        <v/>
      </c>
      <c r="F1865" s="28">
        <f>IFERROR(VLOOKUP(D1865,'أرصدة المخزن'!$A:$H,4,0),"")</f>
        <v/>
      </c>
      <c r="G1865" s="13" t="n"/>
      <c r="H1865" s="102" t="inlineStr">
        <is>
          <t>إضافة</t>
        </is>
      </c>
      <c r="I1865" s="13" t="n"/>
    </row>
    <row r="1866" ht="17.4" customHeight="1" s="138">
      <c r="A1866" s="13" t="n">
        <v>1860</v>
      </c>
      <c r="B1866" s="14" t="n"/>
      <c r="C1866" s="15" t="n"/>
      <c r="D1866" s="21" t="n"/>
      <c r="E1866" s="28">
        <f>IFERROR(VLOOKUP(D1866,'أرصدة المخزن'!$A:$E,3,0),"")</f>
        <v/>
      </c>
      <c r="F1866" s="28">
        <f>IFERROR(VLOOKUP(D1866,'أرصدة المخزن'!$A:$H,4,0),"")</f>
        <v/>
      </c>
      <c r="G1866" s="13" t="n"/>
      <c r="H1866" s="102" t="inlineStr">
        <is>
          <t>إضافة</t>
        </is>
      </c>
      <c r="I1866" s="13" t="n"/>
    </row>
    <row r="1867" ht="17.4" customHeight="1" s="138">
      <c r="A1867" s="13" t="n">
        <v>1861</v>
      </c>
      <c r="B1867" s="14" t="n"/>
      <c r="C1867" s="15" t="n"/>
      <c r="D1867" s="21" t="n"/>
      <c r="E1867" s="28">
        <f>IFERROR(VLOOKUP(D1867,'أرصدة المخزن'!$A:$E,3,0),"")</f>
        <v/>
      </c>
      <c r="F1867" s="28">
        <f>IFERROR(VLOOKUP(D1867,'أرصدة المخزن'!$A:$H,4,0),"")</f>
        <v/>
      </c>
      <c r="G1867" s="13" t="n"/>
      <c r="H1867" s="102" t="inlineStr">
        <is>
          <t>إضافة</t>
        </is>
      </c>
      <c r="I1867" s="13" t="n"/>
    </row>
    <row r="1868" ht="17.4" customHeight="1" s="138">
      <c r="A1868" s="13" t="n">
        <v>1862</v>
      </c>
      <c r="B1868" s="14" t="n"/>
      <c r="C1868" s="15" t="n"/>
      <c r="D1868" s="21" t="n"/>
      <c r="E1868" s="28">
        <f>IFERROR(VLOOKUP(D1868,'أرصدة المخزن'!$A:$E,3,0),"")</f>
        <v/>
      </c>
      <c r="F1868" s="28">
        <f>IFERROR(VLOOKUP(D1868,'أرصدة المخزن'!$A:$H,4,0),"")</f>
        <v/>
      </c>
      <c r="G1868" s="13" t="n"/>
      <c r="H1868" s="102" t="inlineStr">
        <is>
          <t>إضافة</t>
        </is>
      </c>
      <c r="I1868" s="13" t="n"/>
    </row>
    <row r="1869" ht="17.4" customHeight="1" s="138">
      <c r="A1869" s="13" t="n">
        <v>1863</v>
      </c>
      <c r="B1869" s="14" t="n"/>
      <c r="C1869" s="15" t="n"/>
      <c r="D1869" s="21" t="n"/>
      <c r="E1869" s="28">
        <f>IFERROR(VLOOKUP(D1869,'أرصدة المخزن'!$A:$E,3,0),"")</f>
        <v/>
      </c>
      <c r="F1869" s="28">
        <f>IFERROR(VLOOKUP(D1869,'أرصدة المخزن'!$A:$H,4,0),"")</f>
        <v/>
      </c>
      <c r="G1869" s="13" t="n"/>
      <c r="H1869" s="102" t="inlineStr">
        <is>
          <t>إضافة</t>
        </is>
      </c>
      <c r="I1869" s="13" t="n"/>
    </row>
    <row r="1870" ht="17.4" customHeight="1" s="138">
      <c r="A1870" s="13" t="n">
        <v>1864</v>
      </c>
      <c r="B1870" s="14" t="n"/>
      <c r="C1870" s="15" t="n"/>
      <c r="D1870" s="21" t="n"/>
      <c r="E1870" s="28">
        <f>IFERROR(VLOOKUP(D1870,'أرصدة المخزن'!$A:$E,3,0),"")</f>
        <v/>
      </c>
      <c r="F1870" s="28">
        <f>IFERROR(VLOOKUP(D1870,'أرصدة المخزن'!$A:$H,4,0),"")</f>
        <v/>
      </c>
      <c r="G1870" s="13" t="n"/>
      <c r="H1870" s="102" t="inlineStr">
        <is>
          <t>إضافة</t>
        </is>
      </c>
      <c r="I1870" s="13" t="n"/>
    </row>
    <row r="1871" ht="17.4" customHeight="1" s="138">
      <c r="A1871" s="13" t="n">
        <v>1865</v>
      </c>
      <c r="B1871" s="14" t="n"/>
      <c r="C1871" s="15" t="n"/>
      <c r="D1871" s="21" t="n"/>
      <c r="E1871" s="28">
        <f>IFERROR(VLOOKUP(D1871,'أرصدة المخزن'!$A:$E,3,0),"")</f>
        <v/>
      </c>
      <c r="F1871" s="28">
        <f>IFERROR(VLOOKUP(D1871,'أرصدة المخزن'!$A:$H,4,0),"")</f>
        <v/>
      </c>
      <c r="G1871" s="13" t="n"/>
      <c r="H1871" s="102" t="inlineStr">
        <is>
          <t>إضافة</t>
        </is>
      </c>
      <c r="I1871" s="13" t="n"/>
    </row>
    <row r="1872" ht="17.4" customHeight="1" s="138">
      <c r="A1872" s="13" t="n">
        <v>1866</v>
      </c>
      <c r="B1872" s="14" t="n"/>
      <c r="C1872" s="15" t="n"/>
      <c r="D1872" s="21" t="n"/>
      <c r="E1872" s="28">
        <f>IFERROR(VLOOKUP(D1872,'أرصدة المخزن'!$A:$E,3,0),"")</f>
        <v/>
      </c>
      <c r="F1872" s="28">
        <f>IFERROR(VLOOKUP(D1872,'أرصدة المخزن'!$A:$H,4,0),"")</f>
        <v/>
      </c>
      <c r="G1872" s="13" t="n"/>
      <c r="H1872" s="102" t="inlineStr">
        <is>
          <t>إضافة</t>
        </is>
      </c>
      <c r="I1872" s="13" t="n"/>
    </row>
    <row r="1873" ht="17.4" customHeight="1" s="138">
      <c r="A1873" s="13" t="n">
        <v>1867</v>
      </c>
      <c r="B1873" s="14" t="n"/>
      <c r="C1873" s="15" t="n"/>
      <c r="D1873" s="21" t="n"/>
      <c r="E1873" s="28">
        <f>IFERROR(VLOOKUP(D1873,'أرصدة المخزن'!$A:$E,3,0),"")</f>
        <v/>
      </c>
      <c r="F1873" s="28">
        <f>IFERROR(VLOOKUP(D1873,'أرصدة المخزن'!$A:$H,4,0),"")</f>
        <v/>
      </c>
      <c r="G1873" s="13" t="n"/>
      <c r="H1873" s="102" t="inlineStr">
        <is>
          <t>إضافة</t>
        </is>
      </c>
      <c r="I1873" s="13" t="n"/>
    </row>
    <row r="1874" ht="17.4" customHeight="1" s="138">
      <c r="A1874" s="13" t="n">
        <v>1868</v>
      </c>
      <c r="B1874" s="14" t="n"/>
      <c r="C1874" s="15" t="n"/>
      <c r="D1874" s="21" t="n"/>
      <c r="E1874" s="28">
        <f>IFERROR(VLOOKUP(D1874,'أرصدة المخزن'!$A:$E,3,0),"")</f>
        <v/>
      </c>
      <c r="F1874" s="28">
        <f>IFERROR(VLOOKUP(D1874,'أرصدة المخزن'!$A:$H,4,0),"")</f>
        <v/>
      </c>
      <c r="G1874" s="13" t="n"/>
      <c r="H1874" s="102" t="inlineStr">
        <is>
          <t>إضافة</t>
        </is>
      </c>
      <c r="I1874" s="13" t="n"/>
    </row>
    <row r="1875" ht="17.4" customHeight="1" s="138">
      <c r="A1875" s="13" t="n">
        <v>1869</v>
      </c>
      <c r="B1875" s="14" t="n"/>
      <c r="C1875" s="15" t="n"/>
      <c r="D1875" s="21" t="n"/>
      <c r="E1875" s="28">
        <f>IFERROR(VLOOKUP(D1875,'أرصدة المخزن'!$A:$E,3,0),"")</f>
        <v/>
      </c>
      <c r="F1875" s="28">
        <f>IFERROR(VLOOKUP(D1875,'أرصدة المخزن'!$A:$H,4,0),"")</f>
        <v/>
      </c>
      <c r="G1875" s="13" t="n"/>
      <c r="H1875" s="102" t="inlineStr">
        <is>
          <t>إضافة</t>
        </is>
      </c>
      <c r="I1875" s="13" t="n"/>
    </row>
    <row r="1876" ht="17.4" customHeight="1" s="138">
      <c r="A1876" s="13" t="n">
        <v>1870</v>
      </c>
      <c r="B1876" s="14" t="n"/>
      <c r="C1876" s="15" t="n"/>
      <c r="D1876" s="21" t="n"/>
      <c r="E1876" s="28">
        <f>IFERROR(VLOOKUP(D1876,'أرصدة المخزن'!$A:$E,3,0),"")</f>
        <v/>
      </c>
      <c r="F1876" s="28">
        <f>IFERROR(VLOOKUP(D1876,'أرصدة المخزن'!$A:$H,4,0),"")</f>
        <v/>
      </c>
      <c r="G1876" s="13" t="n"/>
      <c r="H1876" s="102" t="inlineStr">
        <is>
          <t>إضافة</t>
        </is>
      </c>
      <c r="I1876" s="13" t="n"/>
    </row>
    <row r="1877" ht="17.4" customHeight="1" s="138">
      <c r="A1877" s="13" t="n">
        <v>1871</v>
      </c>
      <c r="B1877" s="14" t="n"/>
      <c r="C1877" s="15" t="n"/>
      <c r="D1877" s="21" t="n"/>
      <c r="E1877" s="28">
        <f>IFERROR(VLOOKUP(D1877,'أرصدة المخزن'!$A:$E,3,0),"")</f>
        <v/>
      </c>
      <c r="F1877" s="28">
        <f>IFERROR(VLOOKUP(D1877,'أرصدة المخزن'!$A:$H,4,0),"")</f>
        <v/>
      </c>
      <c r="G1877" s="13" t="n"/>
      <c r="H1877" s="102" t="inlineStr">
        <is>
          <t>إضافة</t>
        </is>
      </c>
      <c r="I1877" s="13" t="n"/>
    </row>
    <row r="1878" ht="17.4" customHeight="1" s="138">
      <c r="A1878" s="13" t="n">
        <v>1872</v>
      </c>
      <c r="B1878" s="14" t="n"/>
      <c r="C1878" s="15" t="n"/>
      <c r="D1878" s="21" t="n"/>
      <c r="E1878" s="28">
        <f>IFERROR(VLOOKUP(D1878,'أرصدة المخزن'!$A:$E,3,0),"")</f>
        <v/>
      </c>
      <c r="F1878" s="28">
        <f>IFERROR(VLOOKUP(D1878,'أرصدة المخزن'!$A:$H,4,0),"")</f>
        <v/>
      </c>
      <c r="G1878" s="13" t="n"/>
      <c r="H1878" s="102" t="inlineStr">
        <is>
          <t>إضافة</t>
        </is>
      </c>
      <c r="I1878" s="13" t="n"/>
    </row>
    <row r="1879" ht="17.4" customHeight="1" s="138">
      <c r="A1879" s="13" t="n">
        <v>1873</v>
      </c>
      <c r="B1879" s="14" t="n"/>
      <c r="C1879" s="15" t="n"/>
      <c r="D1879" s="21" t="n"/>
      <c r="E1879" s="28">
        <f>IFERROR(VLOOKUP(D1879,'أرصدة المخزن'!$A:$E,3,0),"")</f>
        <v/>
      </c>
      <c r="F1879" s="28">
        <f>IFERROR(VLOOKUP(D1879,'أرصدة المخزن'!$A:$H,4,0),"")</f>
        <v/>
      </c>
      <c r="G1879" s="13" t="n"/>
      <c r="H1879" s="102" t="inlineStr">
        <is>
          <t>إضافة</t>
        </is>
      </c>
      <c r="I1879" s="13" t="n"/>
    </row>
    <row r="1880" ht="17.4" customHeight="1" s="138">
      <c r="A1880" s="13" t="n">
        <v>1874</v>
      </c>
      <c r="B1880" s="14" t="n"/>
      <c r="C1880" s="15" t="n"/>
      <c r="D1880" s="21" t="n"/>
      <c r="E1880" s="28">
        <f>IFERROR(VLOOKUP(D1880,'أرصدة المخزن'!$A:$E,3,0),"")</f>
        <v/>
      </c>
      <c r="F1880" s="28">
        <f>IFERROR(VLOOKUP(D1880,'أرصدة المخزن'!$A:$H,4,0),"")</f>
        <v/>
      </c>
      <c r="G1880" s="13" t="n"/>
      <c r="H1880" s="102" t="inlineStr">
        <is>
          <t>إضافة</t>
        </is>
      </c>
      <c r="I1880" s="13" t="n"/>
    </row>
    <row r="1881" ht="17.4" customHeight="1" s="138">
      <c r="A1881" s="13" t="n">
        <v>1875</v>
      </c>
      <c r="B1881" s="14" t="n"/>
      <c r="C1881" s="15" t="n"/>
      <c r="D1881" s="21" t="n"/>
      <c r="E1881" s="28">
        <f>IFERROR(VLOOKUP(D1881,'أرصدة المخزن'!$A:$E,3,0),"")</f>
        <v/>
      </c>
      <c r="F1881" s="28">
        <f>IFERROR(VLOOKUP(D1881,'أرصدة المخزن'!$A:$H,4,0),"")</f>
        <v/>
      </c>
      <c r="G1881" s="13" t="n"/>
      <c r="H1881" s="102" t="inlineStr">
        <is>
          <t>إضافة</t>
        </is>
      </c>
      <c r="I1881" s="13" t="n"/>
    </row>
    <row r="1882" ht="17.4" customHeight="1" s="138">
      <c r="A1882" s="13" t="n">
        <v>1876</v>
      </c>
      <c r="B1882" s="14" t="n"/>
      <c r="C1882" s="15" t="n"/>
      <c r="D1882" s="21" t="n"/>
      <c r="E1882" s="28">
        <f>IFERROR(VLOOKUP(D1882,'أرصدة المخزن'!$A:$E,3,0),"")</f>
        <v/>
      </c>
      <c r="F1882" s="28">
        <f>IFERROR(VLOOKUP(D1882,'أرصدة المخزن'!$A:$H,4,0),"")</f>
        <v/>
      </c>
      <c r="G1882" s="13" t="n"/>
      <c r="H1882" s="102" t="inlineStr">
        <is>
          <t>إضافة</t>
        </is>
      </c>
      <c r="I1882" s="13" t="n"/>
    </row>
    <row r="1883" ht="17.4" customHeight="1" s="138">
      <c r="A1883" s="13" t="n">
        <v>1877</v>
      </c>
      <c r="B1883" s="14" t="n"/>
      <c r="C1883" s="15" t="n"/>
      <c r="D1883" s="21" t="n"/>
      <c r="E1883" s="28">
        <f>IFERROR(VLOOKUP(D1883,'أرصدة المخزن'!$A:$E,3,0),"")</f>
        <v/>
      </c>
      <c r="F1883" s="28">
        <f>IFERROR(VLOOKUP(D1883,'أرصدة المخزن'!$A:$H,4,0),"")</f>
        <v/>
      </c>
      <c r="G1883" s="13" t="n"/>
      <c r="H1883" s="102" t="inlineStr">
        <is>
          <t>إضافة</t>
        </is>
      </c>
      <c r="I1883" s="13" t="n"/>
    </row>
    <row r="1884" ht="17.4" customHeight="1" s="138">
      <c r="A1884" s="13" t="n">
        <v>1878</v>
      </c>
      <c r="B1884" s="14" t="n"/>
      <c r="C1884" s="15" t="n"/>
      <c r="D1884" s="21" t="n"/>
      <c r="E1884" s="28">
        <f>IFERROR(VLOOKUP(D1884,'أرصدة المخزن'!$A:$E,3,0),"")</f>
        <v/>
      </c>
      <c r="F1884" s="28">
        <f>IFERROR(VLOOKUP(D1884,'أرصدة المخزن'!$A:$H,4,0),"")</f>
        <v/>
      </c>
      <c r="G1884" s="13" t="n"/>
      <c r="H1884" s="102" t="inlineStr">
        <is>
          <t>إضافة</t>
        </is>
      </c>
      <c r="I1884" s="13" t="n"/>
    </row>
    <row r="1885" ht="17.4" customHeight="1" s="138">
      <c r="A1885" s="13" t="n">
        <v>1879</v>
      </c>
      <c r="B1885" s="14" t="n"/>
      <c r="C1885" s="15" t="n"/>
      <c r="D1885" s="21" t="n"/>
      <c r="E1885" s="28">
        <f>IFERROR(VLOOKUP(D1885,'أرصدة المخزن'!$A:$E,3,0),"")</f>
        <v/>
      </c>
      <c r="F1885" s="28">
        <f>IFERROR(VLOOKUP(D1885,'أرصدة المخزن'!$A:$H,4,0),"")</f>
        <v/>
      </c>
      <c r="G1885" s="13" t="n"/>
      <c r="H1885" s="102" t="inlineStr">
        <is>
          <t>إضافة</t>
        </is>
      </c>
      <c r="I1885" s="13" t="n"/>
    </row>
    <row r="1886" ht="17.4" customHeight="1" s="138">
      <c r="A1886" s="13" t="n">
        <v>1880</v>
      </c>
      <c r="B1886" s="14" t="n"/>
      <c r="C1886" s="15" t="n"/>
      <c r="D1886" s="21" t="n"/>
      <c r="E1886" s="28">
        <f>IFERROR(VLOOKUP(D1886,'أرصدة المخزن'!$A:$E,3,0),"")</f>
        <v/>
      </c>
      <c r="F1886" s="28">
        <f>IFERROR(VLOOKUP(D1886,'أرصدة المخزن'!$A:$H,4,0),"")</f>
        <v/>
      </c>
      <c r="G1886" s="13" t="n"/>
      <c r="H1886" s="102" t="inlineStr">
        <is>
          <t>إضافة</t>
        </is>
      </c>
      <c r="I1886" s="13" t="n"/>
    </row>
    <row r="1887" ht="17.4" customHeight="1" s="138">
      <c r="A1887" s="13" t="n">
        <v>1881</v>
      </c>
      <c r="B1887" s="14" t="n"/>
      <c r="C1887" s="15" t="n"/>
      <c r="D1887" s="21" t="n"/>
      <c r="E1887" s="28">
        <f>IFERROR(VLOOKUP(D1887,'أرصدة المخزن'!$A:$E,3,0),"")</f>
        <v/>
      </c>
      <c r="F1887" s="28">
        <f>IFERROR(VLOOKUP(D1887,'أرصدة المخزن'!$A:$H,4,0),"")</f>
        <v/>
      </c>
      <c r="G1887" s="13" t="n"/>
      <c r="H1887" s="102" t="inlineStr">
        <is>
          <t>إضافة</t>
        </is>
      </c>
      <c r="I1887" s="13" t="n"/>
    </row>
    <row r="1888" ht="17.4" customHeight="1" s="138">
      <c r="A1888" s="13" t="n">
        <v>1882</v>
      </c>
      <c r="B1888" s="14" t="n"/>
      <c r="C1888" s="15" t="n"/>
      <c r="D1888" s="21" t="n"/>
      <c r="E1888" s="28">
        <f>IFERROR(VLOOKUP(D1888,'أرصدة المخزن'!$A:$E,3,0),"")</f>
        <v/>
      </c>
      <c r="F1888" s="28">
        <f>IFERROR(VLOOKUP(D1888,'أرصدة المخزن'!$A:$H,4,0),"")</f>
        <v/>
      </c>
      <c r="G1888" s="13" t="n"/>
      <c r="H1888" s="102" t="inlineStr">
        <is>
          <t>إضافة</t>
        </is>
      </c>
      <c r="I1888" s="13" t="n"/>
    </row>
    <row r="1889" ht="17.4" customHeight="1" s="138">
      <c r="A1889" s="13" t="n">
        <v>1883</v>
      </c>
      <c r="B1889" s="14" t="n"/>
      <c r="C1889" s="15" t="n"/>
      <c r="D1889" s="21" t="n"/>
      <c r="E1889" s="28">
        <f>IFERROR(VLOOKUP(D1889,'أرصدة المخزن'!$A:$E,3,0),"")</f>
        <v/>
      </c>
      <c r="F1889" s="28">
        <f>IFERROR(VLOOKUP(D1889,'أرصدة المخزن'!$A:$H,4,0),"")</f>
        <v/>
      </c>
      <c r="G1889" s="13" t="n"/>
      <c r="H1889" s="102" t="inlineStr">
        <is>
          <t>إضافة</t>
        </is>
      </c>
      <c r="I1889" s="13" t="n"/>
    </row>
    <row r="1890" ht="17.4" customHeight="1" s="138">
      <c r="A1890" s="13" t="n">
        <v>1884</v>
      </c>
      <c r="B1890" s="14" t="n"/>
      <c r="C1890" s="15" t="n"/>
      <c r="D1890" s="21" t="n"/>
      <c r="E1890" s="28">
        <f>IFERROR(VLOOKUP(D1890,'أرصدة المخزن'!$A:$E,3,0),"")</f>
        <v/>
      </c>
      <c r="F1890" s="28">
        <f>IFERROR(VLOOKUP(D1890,'أرصدة المخزن'!$A:$H,4,0),"")</f>
        <v/>
      </c>
      <c r="G1890" s="13" t="n"/>
      <c r="H1890" s="102" t="inlineStr">
        <is>
          <t>إضافة</t>
        </is>
      </c>
      <c r="I1890" s="13" t="n"/>
    </row>
    <row r="1891" ht="17.4" customHeight="1" s="138">
      <c r="A1891" s="13" t="n">
        <v>1885</v>
      </c>
      <c r="B1891" s="14" t="n"/>
      <c r="C1891" s="15" t="n"/>
      <c r="D1891" s="21" t="n"/>
      <c r="E1891" s="28">
        <f>IFERROR(VLOOKUP(D1891,'أرصدة المخزن'!$A:$E,3,0),"")</f>
        <v/>
      </c>
      <c r="F1891" s="28">
        <f>IFERROR(VLOOKUP(D1891,'أرصدة المخزن'!$A:$H,4,0),"")</f>
        <v/>
      </c>
      <c r="G1891" s="13" t="n"/>
      <c r="H1891" s="102" t="inlineStr">
        <is>
          <t>إضافة</t>
        </is>
      </c>
      <c r="I1891" s="13" t="n"/>
    </row>
    <row r="1892" ht="17.4" customHeight="1" s="138">
      <c r="A1892" s="13" t="n">
        <v>1886</v>
      </c>
      <c r="B1892" s="14" t="n"/>
      <c r="C1892" s="15" t="n"/>
      <c r="D1892" s="21" t="n"/>
      <c r="E1892" s="28">
        <f>IFERROR(VLOOKUP(D1892,'أرصدة المخزن'!$A:$E,3,0),"")</f>
        <v/>
      </c>
      <c r="F1892" s="28">
        <f>IFERROR(VLOOKUP(D1892,'أرصدة المخزن'!$A:$H,4,0),"")</f>
        <v/>
      </c>
      <c r="G1892" s="13" t="n"/>
      <c r="H1892" s="102" t="inlineStr">
        <is>
          <t>إضافة</t>
        </is>
      </c>
      <c r="I1892" s="13" t="n"/>
    </row>
    <row r="1893" ht="17.4" customHeight="1" s="138">
      <c r="A1893" s="13" t="n">
        <v>1887</v>
      </c>
      <c r="B1893" s="14" t="n"/>
      <c r="C1893" s="15" t="n"/>
      <c r="D1893" s="21" t="n"/>
      <c r="E1893" s="28">
        <f>IFERROR(VLOOKUP(D1893,'أرصدة المخزن'!$A:$E,3,0),"")</f>
        <v/>
      </c>
      <c r="F1893" s="28">
        <f>IFERROR(VLOOKUP(D1893,'أرصدة المخزن'!$A:$H,4,0),"")</f>
        <v/>
      </c>
      <c r="G1893" s="13" t="n"/>
      <c r="H1893" s="102" t="inlineStr">
        <is>
          <t>إضافة</t>
        </is>
      </c>
      <c r="I1893" s="13" t="n"/>
    </row>
    <row r="1894" ht="17.4" customHeight="1" s="138">
      <c r="A1894" s="13" t="n">
        <v>1888</v>
      </c>
      <c r="B1894" s="14" t="n"/>
      <c r="C1894" s="15" t="n"/>
      <c r="D1894" s="21" t="n"/>
      <c r="E1894" s="28">
        <f>IFERROR(VLOOKUP(D1894,'أرصدة المخزن'!$A:$E,3,0),"")</f>
        <v/>
      </c>
      <c r="F1894" s="28">
        <f>IFERROR(VLOOKUP(D1894,'أرصدة المخزن'!$A:$H,4,0),"")</f>
        <v/>
      </c>
      <c r="G1894" s="13" t="n"/>
      <c r="H1894" s="102" t="inlineStr">
        <is>
          <t>إضافة</t>
        </is>
      </c>
      <c r="I1894" s="13" t="n"/>
    </row>
    <row r="1895" ht="17.4" customHeight="1" s="138">
      <c r="A1895" s="13" t="n">
        <v>1889</v>
      </c>
      <c r="B1895" s="14" t="n"/>
      <c r="C1895" s="15" t="n"/>
      <c r="D1895" s="21" t="n"/>
      <c r="E1895" s="28">
        <f>IFERROR(VLOOKUP(D1895,'أرصدة المخزن'!$A:$E,3,0),"")</f>
        <v/>
      </c>
      <c r="F1895" s="28">
        <f>IFERROR(VLOOKUP(D1895,'أرصدة المخزن'!$A:$H,4,0),"")</f>
        <v/>
      </c>
      <c r="G1895" s="13" t="n"/>
      <c r="H1895" s="102" t="inlineStr">
        <is>
          <t>إضافة</t>
        </is>
      </c>
      <c r="I1895" s="13" t="n"/>
    </row>
    <row r="1896" ht="17.4" customHeight="1" s="138">
      <c r="A1896" s="13" t="n">
        <v>1890</v>
      </c>
      <c r="B1896" s="14" t="n"/>
      <c r="C1896" s="15" t="n"/>
      <c r="D1896" s="21" t="n"/>
      <c r="E1896" s="28">
        <f>IFERROR(VLOOKUP(D1896,'أرصدة المخزن'!$A:$E,3,0),"")</f>
        <v/>
      </c>
      <c r="F1896" s="28">
        <f>IFERROR(VLOOKUP(D1896,'أرصدة المخزن'!$A:$H,4,0),"")</f>
        <v/>
      </c>
      <c r="G1896" s="13" t="n"/>
      <c r="H1896" s="102" t="inlineStr">
        <is>
          <t>إضافة</t>
        </is>
      </c>
      <c r="I1896" s="13" t="n"/>
    </row>
    <row r="1897" ht="17.4" customHeight="1" s="138">
      <c r="A1897" s="13" t="n">
        <v>1891</v>
      </c>
      <c r="B1897" s="14" t="n"/>
      <c r="C1897" s="15" t="n"/>
      <c r="D1897" s="21" t="n"/>
      <c r="E1897" s="28">
        <f>IFERROR(VLOOKUP(D1897,'أرصدة المخزن'!$A:$E,3,0),"")</f>
        <v/>
      </c>
      <c r="F1897" s="28">
        <f>IFERROR(VLOOKUP(D1897,'أرصدة المخزن'!$A:$H,4,0),"")</f>
        <v/>
      </c>
      <c r="G1897" s="13" t="n"/>
      <c r="H1897" s="102" t="inlineStr">
        <is>
          <t>إضافة</t>
        </is>
      </c>
      <c r="I1897" s="13" t="n"/>
    </row>
    <row r="1898" ht="17.4" customHeight="1" s="138">
      <c r="A1898" s="13" t="n">
        <v>1892</v>
      </c>
      <c r="B1898" s="14" t="n"/>
      <c r="C1898" s="15" t="n"/>
      <c r="D1898" s="21" t="n"/>
      <c r="E1898" s="28">
        <f>IFERROR(VLOOKUP(D1898,'أرصدة المخزن'!$A:$E,3,0),"")</f>
        <v/>
      </c>
      <c r="F1898" s="28">
        <f>IFERROR(VLOOKUP(D1898,'أرصدة المخزن'!$A:$H,4,0),"")</f>
        <v/>
      </c>
      <c r="G1898" s="13" t="n"/>
      <c r="H1898" s="102" t="inlineStr">
        <is>
          <t>إضافة</t>
        </is>
      </c>
      <c r="I1898" s="13" t="n"/>
    </row>
    <row r="1899" ht="17.4" customHeight="1" s="138">
      <c r="A1899" s="13" t="n">
        <v>1893</v>
      </c>
      <c r="B1899" s="14" t="n"/>
      <c r="C1899" s="15" t="n"/>
      <c r="D1899" s="21" t="n"/>
      <c r="E1899" s="28">
        <f>IFERROR(VLOOKUP(D1899,'أرصدة المخزن'!$A:$E,3,0),"")</f>
        <v/>
      </c>
      <c r="F1899" s="28">
        <f>IFERROR(VLOOKUP(D1899,'أرصدة المخزن'!$A:$H,4,0),"")</f>
        <v/>
      </c>
      <c r="G1899" s="13" t="n"/>
      <c r="H1899" s="102" t="inlineStr">
        <is>
          <t>إضافة</t>
        </is>
      </c>
      <c r="I1899" s="13" t="n"/>
    </row>
    <row r="1900" ht="17.4" customHeight="1" s="138">
      <c r="A1900" s="13" t="n">
        <v>1894</v>
      </c>
      <c r="B1900" s="14" t="n"/>
      <c r="C1900" s="15" t="n"/>
      <c r="D1900" s="21" t="n"/>
      <c r="E1900" s="28">
        <f>IFERROR(VLOOKUP(D1900,'أرصدة المخزن'!$A:$E,3,0),"")</f>
        <v/>
      </c>
      <c r="F1900" s="28">
        <f>IFERROR(VLOOKUP(D1900,'أرصدة المخزن'!$A:$H,4,0),"")</f>
        <v/>
      </c>
      <c r="G1900" s="13" t="n"/>
      <c r="H1900" s="102" t="inlineStr">
        <is>
          <t>إضافة</t>
        </is>
      </c>
      <c r="I1900" s="13" t="n"/>
    </row>
    <row r="1901" ht="17.4" customHeight="1" s="138">
      <c r="A1901" s="13" t="n">
        <v>1895</v>
      </c>
      <c r="B1901" s="14" t="n"/>
      <c r="C1901" s="15" t="n"/>
      <c r="D1901" s="21" t="n"/>
      <c r="E1901" s="28">
        <f>IFERROR(VLOOKUP(D1901,'أرصدة المخزن'!$A:$E,3,0),"")</f>
        <v/>
      </c>
      <c r="F1901" s="28">
        <f>IFERROR(VLOOKUP(D1901,'أرصدة المخزن'!$A:$H,4,0),"")</f>
        <v/>
      </c>
      <c r="G1901" s="13" t="n"/>
      <c r="H1901" s="102" t="inlineStr">
        <is>
          <t>إضافة</t>
        </is>
      </c>
      <c r="I1901" s="13" t="n"/>
    </row>
    <row r="1902" ht="17.4" customHeight="1" s="138">
      <c r="A1902" s="13" t="n">
        <v>1896</v>
      </c>
      <c r="B1902" s="14" t="n"/>
      <c r="C1902" s="15" t="n"/>
      <c r="D1902" s="21" t="n"/>
      <c r="E1902" s="28">
        <f>IFERROR(VLOOKUP(D1902,'أرصدة المخزن'!$A:$E,3,0),"")</f>
        <v/>
      </c>
      <c r="F1902" s="28">
        <f>IFERROR(VLOOKUP(D1902,'أرصدة المخزن'!$A:$H,4,0),"")</f>
        <v/>
      </c>
      <c r="G1902" s="13" t="n"/>
      <c r="H1902" s="102" t="inlineStr">
        <is>
          <t>إضافة</t>
        </is>
      </c>
      <c r="I1902" s="13" t="n"/>
    </row>
    <row r="1903" ht="17.4" customHeight="1" s="138">
      <c r="A1903" s="13" t="n">
        <v>1897</v>
      </c>
      <c r="B1903" s="14" t="n"/>
      <c r="C1903" s="15" t="n"/>
      <c r="D1903" s="21" t="n"/>
      <c r="E1903" s="28">
        <f>IFERROR(VLOOKUP(D1903,'أرصدة المخزن'!$A:$E,3,0),"")</f>
        <v/>
      </c>
      <c r="F1903" s="28">
        <f>IFERROR(VLOOKUP(D1903,'أرصدة المخزن'!$A:$H,4,0),"")</f>
        <v/>
      </c>
      <c r="G1903" s="13" t="n"/>
      <c r="H1903" s="102" t="inlineStr">
        <is>
          <t>إضافة</t>
        </is>
      </c>
      <c r="I1903" s="13" t="n"/>
    </row>
    <row r="1904" ht="17.4" customHeight="1" s="138">
      <c r="A1904" s="13" t="n">
        <v>1898</v>
      </c>
      <c r="B1904" s="14" t="n"/>
      <c r="C1904" s="15" t="n"/>
      <c r="D1904" s="21" t="n"/>
      <c r="E1904" s="28">
        <f>IFERROR(VLOOKUP(D1904,'أرصدة المخزن'!$A:$E,3,0),"")</f>
        <v/>
      </c>
      <c r="F1904" s="28">
        <f>IFERROR(VLOOKUP(D1904,'أرصدة المخزن'!$A:$H,4,0),"")</f>
        <v/>
      </c>
      <c r="G1904" s="13" t="n"/>
      <c r="H1904" s="102" t="inlineStr">
        <is>
          <t>إضافة</t>
        </is>
      </c>
      <c r="I1904" s="13" t="n"/>
    </row>
    <row r="1905" ht="17.4" customHeight="1" s="138">
      <c r="A1905" s="13" t="n">
        <v>1899</v>
      </c>
      <c r="B1905" s="14" t="n"/>
      <c r="C1905" s="15" t="n"/>
      <c r="D1905" s="21" t="n"/>
      <c r="E1905" s="28">
        <f>IFERROR(VLOOKUP(D1905,'أرصدة المخزن'!$A:$E,3,0),"")</f>
        <v/>
      </c>
      <c r="F1905" s="28">
        <f>IFERROR(VLOOKUP(D1905,'أرصدة المخزن'!$A:$H,4,0),"")</f>
        <v/>
      </c>
      <c r="G1905" s="13" t="n"/>
      <c r="H1905" s="102" t="inlineStr">
        <is>
          <t>إضافة</t>
        </is>
      </c>
      <c r="I1905" s="13" t="n"/>
    </row>
    <row r="1906" ht="17.4" customHeight="1" s="138">
      <c r="A1906" s="13" t="n">
        <v>1900</v>
      </c>
      <c r="B1906" s="14" t="n"/>
      <c r="C1906" s="15" t="n"/>
      <c r="D1906" s="21" t="n"/>
      <c r="E1906" s="28">
        <f>IFERROR(VLOOKUP(D1906,'أرصدة المخزن'!$A:$E,3,0),"")</f>
        <v/>
      </c>
      <c r="F1906" s="28">
        <f>IFERROR(VLOOKUP(D1906,'أرصدة المخزن'!$A:$H,4,0),"")</f>
        <v/>
      </c>
      <c r="G1906" s="13" t="n"/>
      <c r="H1906" s="102" t="inlineStr">
        <is>
          <t>إضافة</t>
        </is>
      </c>
      <c r="I1906" s="13" t="n"/>
    </row>
    <row r="1907" ht="17.4" customHeight="1" s="138">
      <c r="A1907" s="13" t="n">
        <v>1901</v>
      </c>
      <c r="B1907" s="14" t="n"/>
      <c r="C1907" s="15" t="n"/>
      <c r="D1907" s="21" t="n"/>
      <c r="E1907" s="28">
        <f>IFERROR(VLOOKUP(D1907,'أرصدة المخزن'!$A:$E,3,0),"")</f>
        <v/>
      </c>
      <c r="F1907" s="28">
        <f>IFERROR(VLOOKUP(D1907,'أرصدة المخزن'!$A:$H,4,0),"")</f>
        <v/>
      </c>
      <c r="G1907" s="13" t="n"/>
      <c r="H1907" s="102" t="inlineStr">
        <is>
          <t>إضافة</t>
        </is>
      </c>
      <c r="I1907" s="13" t="n"/>
    </row>
    <row r="1908" ht="17.4" customHeight="1" s="138">
      <c r="A1908" s="13" t="n">
        <v>1902</v>
      </c>
      <c r="B1908" s="14" t="n"/>
      <c r="C1908" s="15" t="n"/>
      <c r="D1908" s="21" t="n"/>
      <c r="E1908" s="28">
        <f>IFERROR(VLOOKUP(D1908,'أرصدة المخزن'!$A:$E,3,0),"")</f>
        <v/>
      </c>
      <c r="F1908" s="28">
        <f>IFERROR(VLOOKUP(D1908,'أرصدة المخزن'!$A:$H,4,0),"")</f>
        <v/>
      </c>
      <c r="G1908" s="13" t="n"/>
      <c r="H1908" s="102" t="inlineStr">
        <is>
          <t>إضافة</t>
        </is>
      </c>
      <c r="I1908" s="13" t="n"/>
    </row>
    <row r="1909" ht="17.4" customHeight="1" s="138">
      <c r="A1909" s="13" t="n">
        <v>1903</v>
      </c>
      <c r="B1909" s="14" t="n"/>
      <c r="C1909" s="15" t="n"/>
      <c r="D1909" s="21" t="n"/>
      <c r="E1909" s="28">
        <f>IFERROR(VLOOKUP(D1909,'أرصدة المخزن'!$A:$E,3,0),"")</f>
        <v/>
      </c>
      <c r="F1909" s="28">
        <f>IFERROR(VLOOKUP(D1909,'أرصدة المخزن'!$A:$H,4,0),"")</f>
        <v/>
      </c>
      <c r="G1909" s="13" t="n"/>
      <c r="H1909" s="102" t="inlineStr">
        <is>
          <t>إضافة</t>
        </is>
      </c>
      <c r="I1909" s="13" t="n"/>
    </row>
    <row r="1910" ht="17.4" customHeight="1" s="138">
      <c r="A1910" s="13" t="n">
        <v>1904</v>
      </c>
      <c r="B1910" s="14" t="n"/>
      <c r="C1910" s="15" t="n"/>
      <c r="D1910" s="21" t="n"/>
      <c r="E1910" s="28">
        <f>IFERROR(VLOOKUP(D1910,'أرصدة المخزن'!$A:$E,3,0),"")</f>
        <v/>
      </c>
      <c r="F1910" s="28">
        <f>IFERROR(VLOOKUP(D1910,'أرصدة المخزن'!$A:$H,4,0),"")</f>
        <v/>
      </c>
      <c r="G1910" s="13" t="n"/>
      <c r="H1910" s="102" t="inlineStr">
        <is>
          <t>إضافة</t>
        </is>
      </c>
      <c r="I1910" s="13" t="n"/>
    </row>
    <row r="1911" ht="17.4" customHeight="1" s="138">
      <c r="A1911" s="13" t="n">
        <v>1905</v>
      </c>
      <c r="B1911" s="14" t="n"/>
      <c r="C1911" s="15" t="n"/>
      <c r="D1911" s="21" t="n"/>
      <c r="E1911" s="28">
        <f>IFERROR(VLOOKUP(D1911,'أرصدة المخزن'!$A:$E,3,0),"")</f>
        <v/>
      </c>
      <c r="F1911" s="28">
        <f>IFERROR(VLOOKUP(D1911,'أرصدة المخزن'!$A:$H,4,0),"")</f>
        <v/>
      </c>
      <c r="G1911" s="13" t="n"/>
      <c r="H1911" s="102" t="inlineStr">
        <is>
          <t>إضافة</t>
        </is>
      </c>
      <c r="I1911" s="13" t="n"/>
    </row>
    <row r="1912" ht="17.4" customHeight="1" s="138">
      <c r="A1912" s="13" t="n">
        <v>1906</v>
      </c>
      <c r="B1912" s="14" t="n"/>
      <c r="C1912" s="15" t="n"/>
      <c r="D1912" s="21" t="n"/>
      <c r="E1912" s="28">
        <f>IFERROR(VLOOKUP(D1912,'أرصدة المخزن'!$A:$E,3,0),"")</f>
        <v/>
      </c>
      <c r="F1912" s="28">
        <f>IFERROR(VLOOKUP(D1912,'أرصدة المخزن'!$A:$H,4,0),"")</f>
        <v/>
      </c>
      <c r="G1912" s="13" t="n"/>
      <c r="H1912" s="102" t="inlineStr">
        <is>
          <t>إضافة</t>
        </is>
      </c>
      <c r="I1912" s="13" t="n"/>
    </row>
    <row r="1913" ht="17.4" customHeight="1" s="138">
      <c r="A1913" s="13" t="n">
        <v>1907</v>
      </c>
      <c r="B1913" s="14" t="n"/>
      <c r="C1913" s="15" t="n"/>
      <c r="D1913" s="21" t="n"/>
      <c r="E1913" s="28">
        <f>IFERROR(VLOOKUP(D1913,'أرصدة المخزن'!$A:$E,3,0),"")</f>
        <v/>
      </c>
      <c r="F1913" s="28">
        <f>IFERROR(VLOOKUP(D1913,'أرصدة المخزن'!$A:$H,4,0),"")</f>
        <v/>
      </c>
      <c r="G1913" s="13" t="n"/>
      <c r="H1913" s="102" t="inlineStr">
        <is>
          <t>إضافة</t>
        </is>
      </c>
      <c r="I1913" s="13" t="n"/>
    </row>
    <row r="1914" ht="17.4" customHeight="1" s="138">
      <c r="A1914" s="13" t="n">
        <v>1908</v>
      </c>
      <c r="B1914" s="14" t="n"/>
      <c r="C1914" s="15" t="n"/>
      <c r="D1914" s="21" t="n"/>
      <c r="E1914" s="28">
        <f>IFERROR(VLOOKUP(D1914,'أرصدة المخزن'!$A:$E,3,0),"")</f>
        <v/>
      </c>
      <c r="F1914" s="28">
        <f>IFERROR(VLOOKUP(D1914,'أرصدة المخزن'!$A:$H,4,0),"")</f>
        <v/>
      </c>
      <c r="G1914" s="13" t="n"/>
      <c r="H1914" s="102" t="inlineStr">
        <is>
          <t>إضافة</t>
        </is>
      </c>
      <c r="I1914" s="13" t="n"/>
    </row>
    <row r="1915" ht="17.4" customHeight="1" s="138">
      <c r="A1915" s="13" t="n">
        <v>1909</v>
      </c>
      <c r="B1915" s="14" t="n"/>
      <c r="C1915" s="15" t="n"/>
      <c r="D1915" s="21" t="n"/>
      <c r="E1915" s="28">
        <f>IFERROR(VLOOKUP(D1915,'أرصدة المخزن'!$A:$E,3,0),"")</f>
        <v/>
      </c>
      <c r="F1915" s="28">
        <f>IFERROR(VLOOKUP(D1915,'أرصدة المخزن'!$A:$H,4,0),"")</f>
        <v/>
      </c>
      <c r="G1915" s="13" t="n"/>
      <c r="H1915" s="102" t="inlineStr">
        <is>
          <t>إضافة</t>
        </is>
      </c>
      <c r="I1915" s="13" t="n"/>
    </row>
    <row r="1916" ht="17.4" customHeight="1" s="138">
      <c r="A1916" s="13" t="n">
        <v>1910</v>
      </c>
      <c r="B1916" s="14" t="n"/>
      <c r="C1916" s="15" t="n"/>
      <c r="D1916" s="21" t="n"/>
      <c r="E1916" s="28">
        <f>IFERROR(VLOOKUP(D1916,'أرصدة المخزن'!$A:$E,3,0),"")</f>
        <v/>
      </c>
      <c r="F1916" s="28">
        <f>IFERROR(VLOOKUP(D1916,'أرصدة المخزن'!$A:$H,4,0),"")</f>
        <v/>
      </c>
      <c r="G1916" s="13" t="n"/>
      <c r="H1916" s="102" t="inlineStr">
        <is>
          <t>إضافة</t>
        </is>
      </c>
      <c r="I1916" s="13" t="n"/>
    </row>
    <row r="1917" ht="17.4" customHeight="1" s="138">
      <c r="A1917" s="13" t="n">
        <v>1911</v>
      </c>
      <c r="B1917" s="14" t="n"/>
      <c r="C1917" s="15" t="n"/>
      <c r="D1917" s="21" t="n"/>
      <c r="E1917" s="28">
        <f>IFERROR(VLOOKUP(D1917,'أرصدة المخزن'!$A:$E,3,0),"")</f>
        <v/>
      </c>
      <c r="F1917" s="28">
        <f>IFERROR(VLOOKUP(D1917,'أرصدة المخزن'!$A:$H,4,0),"")</f>
        <v/>
      </c>
      <c r="G1917" s="13" t="n"/>
      <c r="H1917" s="102" t="inlineStr">
        <is>
          <t>إضافة</t>
        </is>
      </c>
      <c r="I1917" s="13" t="n"/>
    </row>
    <row r="1918" ht="17.4" customHeight="1" s="138">
      <c r="A1918" s="13" t="n">
        <v>1912</v>
      </c>
      <c r="B1918" s="14" t="n"/>
      <c r="C1918" s="15" t="n"/>
      <c r="D1918" s="21" t="n"/>
      <c r="E1918" s="28">
        <f>IFERROR(VLOOKUP(D1918,'أرصدة المخزن'!$A:$E,3,0),"")</f>
        <v/>
      </c>
      <c r="F1918" s="28">
        <f>IFERROR(VLOOKUP(D1918,'أرصدة المخزن'!$A:$H,4,0),"")</f>
        <v/>
      </c>
      <c r="G1918" s="13" t="n"/>
      <c r="H1918" s="102" t="inlineStr">
        <is>
          <t>إضافة</t>
        </is>
      </c>
      <c r="I1918" s="13" t="n"/>
    </row>
    <row r="1919" ht="17.4" customHeight="1" s="138">
      <c r="A1919" s="13" t="n">
        <v>1913</v>
      </c>
      <c r="B1919" s="14" t="n"/>
      <c r="C1919" s="15" t="n"/>
      <c r="D1919" s="21" t="n"/>
      <c r="E1919" s="28">
        <f>IFERROR(VLOOKUP(D1919,'أرصدة المخزن'!$A:$E,3,0),"")</f>
        <v/>
      </c>
      <c r="F1919" s="28">
        <f>IFERROR(VLOOKUP(D1919,'أرصدة المخزن'!$A:$H,4,0),"")</f>
        <v/>
      </c>
      <c r="G1919" s="13" t="n"/>
      <c r="H1919" s="102" t="inlineStr">
        <is>
          <t>إضافة</t>
        </is>
      </c>
      <c r="I1919" s="13" t="n"/>
    </row>
    <row r="1920" ht="17.4" customHeight="1" s="138">
      <c r="A1920" s="13" t="n">
        <v>1914</v>
      </c>
      <c r="B1920" s="14" t="n"/>
      <c r="C1920" s="15" t="n"/>
      <c r="D1920" s="21" t="n"/>
      <c r="E1920" s="28">
        <f>IFERROR(VLOOKUP(D1920,'أرصدة المخزن'!$A:$E,3,0),"")</f>
        <v/>
      </c>
      <c r="F1920" s="28">
        <f>IFERROR(VLOOKUP(D1920,'أرصدة المخزن'!$A:$H,4,0),"")</f>
        <v/>
      </c>
      <c r="G1920" s="13" t="n"/>
      <c r="H1920" s="102" t="inlineStr">
        <is>
          <t>إضافة</t>
        </is>
      </c>
      <c r="I1920" s="13" t="n"/>
    </row>
    <row r="1921" ht="17.4" customHeight="1" s="138">
      <c r="A1921" s="13" t="n">
        <v>1915</v>
      </c>
      <c r="B1921" s="14" t="n"/>
      <c r="C1921" s="15" t="n"/>
      <c r="D1921" s="21" t="n"/>
      <c r="E1921" s="28">
        <f>IFERROR(VLOOKUP(D1921,'أرصدة المخزن'!$A:$E,3,0),"")</f>
        <v/>
      </c>
      <c r="F1921" s="28">
        <f>IFERROR(VLOOKUP(D1921,'أرصدة المخزن'!$A:$H,4,0),"")</f>
        <v/>
      </c>
      <c r="G1921" s="13" t="n"/>
      <c r="H1921" s="102" t="inlineStr">
        <is>
          <t>إضافة</t>
        </is>
      </c>
      <c r="I1921" s="13" t="n"/>
    </row>
    <row r="1922" ht="17.4" customHeight="1" s="138">
      <c r="A1922" s="13" t="n">
        <v>1916</v>
      </c>
      <c r="B1922" s="14" t="n"/>
      <c r="C1922" s="15" t="n"/>
      <c r="D1922" s="21" t="n"/>
      <c r="E1922" s="28">
        <f>IFERROR(VLOOKUP(D1922,'أرصدة المخزن'!$A:$E,3,0),"")</f>
        <v/>
      </c>
      <c r="F1922" s="28">
        <f>IFERROR(VLOOKUP(D1922,'أرصدة المخزن'!$A:$H,4,0),"")</f>
        <v/>
      </c>
      <c r="G1922" s="13" t="n"/>
      <c r="H1922" s="102" t="inlineStr">
        <is>
          <t>إضافة</t>
        </is>
      </c>
      <c r="I1922" s="13" t="n"/>
    </row>
    <row r="1923" ht="17.4" customHeight="1" s="138">
      <c r="A1923" s="13" t="n">
        <v>1917</v>
      </c>
      <c r="B1923" s="14" t="n"/>
      <c r="C1923" s="15" t="n"/>
      <c r="D1923" s="21" t="n"/>
      <c r="E1923" s="28">
        <f>IFERROR(VLOOKUP(D1923,'أرصدة المخزن'!$A:$E,3,0),"")</f>
        <v/>
      </c>
      <c r="F1923" s="28">
        <f>IFERROR(VLOOKUP(D1923,'أرصدة المخزن'!$A:$H,4,0),"")</f>
        <v/>
      </c>
      <c r="G1923" s="13" t="n"/>
      <c r="H1923" s="102" t="inlineStr">
        <is>
          <t>إضافة</t>
        </is>
      </c>
      <c r="I1923" s="13" t="n"/>
    </row>
    <row r="1924" ht="17.4" customHeight="1" s="138">
      <c r="A1924" s="13" t="n">
        <v>1918</v>
      </c>
      <c r="B1924" s="14" t="n"/>
      <c r="C1924" s="15" t="n"/>
      <c r="D1924" s="21" t="n"/>
      <c r="E1924" s="28">
        <f>IFERROR(VLOOKUP(D1924,'أرصدة المخزن'!$A:$E,3,0),"")</f>
        <v/>
      </c>
      <c r="F1924" s="28">
        <f>IFERROR(VLOOKUP(D1924,'أرصدة المخزن'!$A:$H,4,0),"")</f>
        <v/>
      </c>
      <c r="G1924" s="13" t="n"/>
      <c r="H1924" s="102" t="inlineStr">
        <is>
          <t>إضافة</t>
        </is>
      </c>
      <c r="I1924" s="13" t="n"/>
    </row>
    <row r="1925" ht="17.4" customHeight="1" s="138">
      <c r="A1925" s="13" t="n">
        <v>1919</v>
      </c>
      <c r="B1925" s="14" t="n"/>
      <c r="C1925" s="15" t="n"/>
      <c r="D1925" s="21" t="n"/>
      <c r="E1925" s="28">
        <f>IFERROR(VLOOKUP(D1925,'أرصدة المخزن'!$A:$E,3,0),"")</f>
        <v/>
      </c>
      <c r="F1925" s="28">
        <f>IFERROR(VLOOKUP(D1925,'أرصدة المخزن'!$A:$H,4,0),"")</f>
        <v/>
      </c>
      <c r="G1925" s="13" t="n"/>
      <c r="H1925" s="102" t="inlineStr">
        <is>
          <t>إضافة</t>
        </is>
      </c>
      <c r="I1925" s="13" t="n"/>
    </row>
    <row r="1926" ht="17.4" customHeight="1" s="138">
      <c r="A1926" s="13" t="n">
        <v>1920</v>
      </c>
      <c r="B1926" s="14" t="n"/>
      <c r="C1926" s="15" t="n"/>
      <c r="D1926" s="21" t="n"/>
      <c r="E1926" s="28">
        <f>IFERROR(VLOOKUP(D1926,'أرصدة المخزن'!$A:$E,3,0),"")</f>
        <v/>
      </c>
      <c r="F1926" s="28">
        <f>IFERROR(VLOOKUP(D1926,'أرصدة المخزن'!$A:$H,4,0),"")</f>
        <v/>
      </c>
      <c r="G1926" s="13" t="n"/>
      <c r="H1926" s="102" t="inlineStr">
        <is>
          <t>إضافة</t>
        </is>
      </c>
      <c r="I1926" s="13" t="n"/>
    </row>
    <row r="1927" ht="17.4" customHeight="1" s="138">
      <c r="A1927" s="13" t="n">
        <v>1921</v>
      </c>
      <c r="B1927" s="14" t="n"/>
      <c r="C1927" s="15" t="n"/>
      <c r="D1927" s="21" t="n"/>
      <c r="E1927" s="28">
        <f>IFERROR(VLOOKUP(D1927,'أرصدة المخزن'!$A:$E,3,0),"")</f>
        <v/>
      </c>
      <c r="F1927" s="28">
        <f>IFERROR(VLOOKUP(D1927,'أرصدة المخزن'!$A:$H,4,0),"")</f>
        <v/>
      </c>
      <c r="G1927" s="13" t="n"/>
      <c r="H1927" s="102" t="inlineStr">
        <is>
          <t>إضافة</t>
        </is>
      </c>
      <c r="I1927" s="13" t="n"/>
    </row>
    <row r="1928" ht="17.4" customHeight="1" s="138">
      <c r="A1928" s="13" t="n">
        <v>1922</v>
      </c>
      <c r="B1928" s="14" t="n"/>
      <c r="C1928" s="15" t="n"/>
      <c r="D1928" s="21" t="n"/>
      <c r="E1928" s="28">
        <f>IFERROR(VLOOKUP(D1928,'أرصدة المخزن'!$A:$E,3,0),"")</f>
        <v/>
      </c>
      <c r="F1928" s="28">
        <f>IFERROR(VLOOKUP(D1928,'أرصدة المخزن'!$A:$H,4,0),"")</f>
        <v/>
      </c>
      <c r="G1928" s="13" t="n"/>
      <c r="H1928" s="102" t="inlineStr">
        <is>
          <t>إضافة</t>
        </is>
      </c>
      <c r="I1928" s="13" t="n"/>
    </row>
    <row r="1929" ht="17.4" customHeight="1" s="138">
      <c r="A1929" s="13" t="n">
        <v>1923</v>
      </c>
      <c r="B1929" s="14" t="n"/>
      <c r="C1929" s="15" t="n"/>
      <c r="D1929" s="21" t="n"/>
      <c r="E1929" s="28">
        <f>IFERROR(VLOOKUP(D1929,'أرصدة المخزن'!$A:$E,3,0),"")</f>
        <v/>
      </c>
      <c r="F1929" s="28">
        <f>IFERROR(VLOOKUP(D1929,'أرصدة المخزن'!$A:$H,4,0),"")</f>
        <v/>
      </c>
      <c r="G1929" s="13" t="n"/>
      <c r="H1929" s="102" t="inlineStr">
        <is>
          <t>إضافة</t>
        </is>
      </c>
      <c r="I1929" s="13" t="n"/>
    </row>
    <row r="1930" ht="17.4" customHeight="1" s="138">
      <c r="A1930" s="13" t="n">
        <v>1924</v>
      </c>
      <c r="B1930" s="14" t="n"/>
      <c r="C1930" s="15" t="n"/>
      <c r="D1930" s="21" t="n"/>
      <c r="E1930" s="28">
        <f>IFERROR(VLOOKUP(D1930,'أرصدة المخزن'!$A:$E,3,0),"")</f>
        <v/>
      </c>
      <c r="F1930" s="28">
        <f>IFERROR(VLOOKUP(D1930,'أرصدة المخزن'!$A:$H,4,0),"")</f>
        <v/>
      </c>
      <c r="G1930" s="13" t="n"/>
      <c r="H1930" s="102" t="inlineStr">
        <is>
          <t>إضافة</t>
        </is>
      </c>
      <c r="I1930" s="13" t="n"/>
    </row>
    <row r="1931" ht="17.4" customHeight="1" s="138">
      <c r="A1931" s="13" t="n">
        <v>1925</v>
      </c>
      <c r="B1931" s="14" t="n"/>
      <c r="C1931" s="15" t="n"/>
      <c r="D1931" s="21" t="n"/>
      <c r="E1931" s="28">
        <f>IFERROR(VLOOKUP(D1931,'أرصدة المخزن'!$A:$E,3,0),"")</f>
        <v/>
      </c>
      <c r="F1931" s="28">
        <f>IFERROR(VLOOKUP(D1931,'أرصدة المخزن'!$A:$H,4,0),"")</f>
        <v/>
      </c>
      <c r="G1931" s="13" t="n"/>
      <c r="H1931" s="102" t="inlineStr">
        <is>
          <t>إضافة</t>
        </is>
      </c>
      <c r="I1931" s="13" t="n"/>
    </row>
    <row r="1932" ht="17.4" customHeight="1" s="138">
      <c r="A1932" s="13" t="n">
        <v>1926</v>
      </c>
      <c r="B1932" s="14" t="n"/>
      <c r="C1932" s="15" t="n"/>
      <c r="D1932" s="21" t="n"/>
      <c r="E1932" s="28">
        <f>IFERROR(VLOOKUP(D1932,'أرصدة المخزن'!$A:$E,3,0),"")</f>
        <v/>
      </c>
      <c r="F1932" s="28">
        <f>IFERROR(VLOOKUP(D1932,'أرصدة المخزن'!$A:$H,4,0),"")</f>
        <v/>
      </c>
      <c r="G1932" s="13" t="n"/>
      <c r="H1932" s="102" t="inlineStr">
        <is>
          <t>إضافة</t>
        </is>
      </c>
      <c r="I1932" s="13" t="n"/>
    </row>
    <row r="1933" ht="17.4" customHeight="1" s="138">
      <c r="A1933" s="13" t="n">
        <v>1927</v>
      </c>
      <c r="B1933" s="14" t="n"/>
      <c r="C1933" s="15" t="n"/>
      <c r="D1933" s="21" t="n"/>
      <c r="E1933" s="28">
        <f>IFERROR(VLOOKUP(D1933,'أرصدة المخزن'!$A:$E,3,0),"")</f>
        <v/>
      </c>
      <c r="F1933" s="28">
        <f>IFERROR(VLOOKUP(D1933,'أرصدة المخزن'!$A:$H,4,0),"")</f>
        <v/>
      </c>
      <c r="G1933" s="13" t="n"/>
      <c r="H1933" s="102" t="inlineStr">
        <is>
          <t>إضافة</t>
        </is>
      </c>
      <c r="I1933" s="13" t="n"/>
    </row>
    <row r="1934" ht="17.4" customHeight="1" s="138">
      <c r="A1934" s="13" t="n">
        <v>1928</v>
      </c>
      <c r="B1934" s="14" t="n"/>
      <c r="C1934" s="15" t="n"/>
      <c r="D1934" s="21" t="n"/>
      <c r="E1934" s="28">
        <f>IFERROR(VLOOKUP(D1934,'أرصدة المخزن'!$A:$E,3,0),"")</f>
        <v/>
      </c>
      <c r="F1934" s="28">
        <f>IFERROR(VLOOKUP(D1934,'أرصدة المخزن'!$A:$H,4,0),"")</f>
        <v/>
      </c>
      <c r="G1934" s="13" t="n"/>
      <c r="H1934" s="102" t="inlineStr">
        <is>
          <t>إضافة</t>
        </is>
      </c>
      <c r="I1934" s="13" t="n"/>
    </row>
    <row r="1935" ht="17.4" customHeight="1" s="138">
      <c r="A1935" s="13" t="n">
        <v>1929</v>
      </c>
      <c r="B1935" s="14" t="n"/>
      <c r="C1935" s="15" t="n"/>
      <c r="D1935" s="21" t="n"/>
      <c r="E1935" s="28">
        <f>IFERROR(VLOOKUP(D1935,'أرصدة المخزن'!$A:$E,3,0),"")</f>
        <v/>
      </c>
      <c r="F1935" s="28">
        <f>IFERROR(VLOOKUP(D1935,'أرصدة المخزن'!$A:$H,4,0),"")</f>
        <v/>
      </c>
      <c r="G1935" s="13" t="n"/>
      <c r="H1935" s="102" t="inlineStr">
        <is>
          <t>إضافة</t>
        </is>
      </c>
      <c r="I1935" s="13" t="n"/>
    </row>
    <row r="1936" ht="17.4" customHeight="1" s="138">
      <c r="A1936" s="13" t="n">
        <v>1930</v>
      </c>
      <c r="B1936" s="14" t="n"/>
      <c r="C1936" s="15" t="n"/>
      <c r="D1936" s="21" t="n"/>
      <c r="E1936" s="28">
        <f>IFERROR(VLOOKUP(D1936,'أرصدة المخزن'!$A:$E,3,0),"")</f>
        <v/>
      </c>
      <c r="F1936" s="28">
        <f>IFERROR(VLOOKUP(D1936,'أرصدة المخزن'!$A:$H,4,0),"")</f>
        <v/>
      </c>
      <c r="G1936" s="13" t="n"/>
      <c r="H1936" s="102" t="inlineStr">
        <is>
          <t>إضافة</t>
        </is>
      </c>
      <c r="I1936" s="13" t="n"/>
    </row>
    <row r="1937" ht="17.4" customHeight="1" s="138">
      <c r="A1937" s="13" t="n">
        <v>1931</v>
      </c>
      <c r="B1937" s="14" t="n"/>
      <c r="C1937" s="15" t="n"/>
      <c r="D1937" s="21" t="n"/>
      <c r="E1937" s="28">
        <f>IFERROR(VLOOKUP(D1937,'أرصدة المخزن'!$A:$E,3,0),"")</f>
        <v/>
      </c>
      <c r="F1937" s="28">
        <f>IFERROR(VLOOKUP(D1937,'أرصدة المخزن'!$A:$H,4,0),"")</f>
        <v/>
      </c>
      <c r="G1937" s="13" t="n"/>
      <c r="H1937" s="102" t="inlineStr">
        <is>
          <t>إضافة</t>
        </is>
      </c>
      <c r="I1937" s="13" t="n"/>
    </row>
    <row r="1938" ht="17.4" customHeight="1" s="138">
      <c r="A1938" s="13" t="n">
        <v>1932</v>
      </c>
      <c r="B1938" s="14" t="n"/>
      <c r="C1938" s="15" t="n"/>
      <c r="D1938" s="21" t="n"/>
      <c r="E1938" s="28">
        <f>IFERROR(VLOOKUP(D1938,'أرصدة المخزن'!$A:$E,3,0),"")</f>
        <v/>
      </c>
      <c r="F1938" s="28">
        <f>IFERROR(VLOOKUP(D1938,'أرصدة المخزن'!$A:$H,4,0),"")</f>
        <v/>
      </c>
      <c r="G1938" s="13" t="n"/>
      <c r="H1938" s="102" t="inlineStr">
        <is>
          <t>إضافة</t>
        </is>
      </c>
      <c r="I1938" s="13" t="n"/>
    </row>
    <row r="1939" ht="17.4" customHeight="1" s="138">
      <c r="A1939" s="13" t="n">
        <v>1933</v>
      </c>
      <c r="B1939" s="14" t="n"/>
      <c r="C1939" s="15" t="n"/>
      <c r="D1939" s="21" t="n"/>
      <c r="E1939" s="28">
        <f>IFERROR(VLOOKUP(D1939,'أرصدة المخزن'!$A:$E,3,0),"")</f>
        <v/>
      </c>
      <c r="F1939" s="28">
        <f>IFERROR(VLOOKUP(D1939,'أرصدة المخزن'!$A:$H,4,0),"")</f>
        <v/>
      </c>
      <c r="G1939" s="13" t="n"/>
      <c r="H1939" s="102" t="inlineStr">
        <is>
          <t>إضافة</t>
        </is>
      </c>
      <c r="I1939" s="13" t="n"/>
    </row>
    <row r="1940" ht="17.4" customHeight="1" s="138">
      <c r="A1940" s="13" t="n">
        <v>1934</v>
      </c>
      <c r="B1940" s="14" t="n"/>
      <c r="C1940" s="15" t="n"/>
      <c r="D1940" s="21" t="n"/>
      <c r="E1940" s="28">
        <f>IFERROR(VLOOKUP(D1940,'أرصدة المخزن'!$A:$E,3,0),"")</f>
        <v/>
      </c>
      <c r="F1940" s="28">
        <f>IFERROR(VLOOKUP(D1940,'أرصدة المخزن'!$A:$H,4,0),"")</f>
        <v/>
      </c>
      <c r="G1940" s="13" t="n"/>
      <c r="H1940" s="102" t="inlineStr">
        <is>
          <t>إضافة</t>
        </is>
      </c>
      <c r="I1940" s="13" t="n"/>
    </row>
    <row r="1941" ht="17.4" customHeight="1" s="138">
      <c r="A1941" s="13" t="n">
        <v>1935</v>
      </c>
      <c r="B1941" s="14" t="n"/>
      <c r="C1941" s="15" t="n"/>
      <c r="D1941" s="21" t="n"/>
      <c r="E1941" s="28">
        <f>IFERROR(VLOOKUP(D1941,'أرصدة المخزن'!$A:$E,3,0),"")</f>
        <v/>
      </c>
      <c r="F1941" s="28">
        <f>IFERROR(VLOOKUP(D1941,'أرصدة المخزن'!$A:$H,4,0),"")</f>
        <v/>
      </c>
      <c r="G1941" s="13" t="n"/>
      <c r="H1941" s="102" t="inlineStr">
        <is>
          <t>إضافة</t>
        </is>
      </c>
      <c r="I1941" s="13" t="n"/>
    </row>
    <row r="1942" ht="17.4" customHeight="1" s="138">
      <c r="A1942" s="13" t="n">
        <v>1936</v>
      </c>
      <c r="B1942" s="14" t="n"/>
      <c r="C1942" s="15" t="n"/>
      <c r="D1942" s="21" t="n"/>
      <c r="E1942" s="28">
        <f>IFERROR(VLOOKUP(D1942,'أرصدة المخزن'!$A:$E,3,0),"")</f>
        <v/>
      </c>
      <c r="F1942" s="28">
        <f>IFERROR(VLOOKUP(D1942,'أرصدة المخزن'!$A:$H,4,0),"")</f>
        <v/>
      </c>
      <c r="G1942" s="13" t="n"/>
      <c r="H1942" s="102" t="inlineStr">
        <is>
          <t>إضافة</t>
        </is>
      </c>
      <c r="I1942" s="13" t="n"/>
    </row>
    <row r="1943" ht="17.4" customHeight="1" s="138">
      <c r="A1943" s="13" t="n">
        <v>1937</v>
      </c>
      <c r="B1943" s="14" t="n"/>
      <c r="C1943" s="15" t="n"/>
      <c r="D1943" s="21" t="n"/>
      <c r="E1943" s="28">
        <f>IFERROR(VLOOKUP(D1943,'أرصدة المخزن'!$A:$E,3,0),"")</f>
        <v/>
      </c>
      <c r="F1943" s="28">
        <f>IFERROR(VLOOKUP(D1943,'أرصدة المخزن'!$A:$H,4,0),"")</f>
        <v/>
      </c>
      <c r="G1943" s="13" t="n"/>
      <c r="H1943" s="102" t="inlineStr">
        <is>
          <t>إضافة</t>
        </is>
      </c>
      <c r="I1943" s="13" t="n"/>
    </row>
    <row r="1944" ht="17.4" customHeight="1" s="138">
      <c r="A1944" s="13" t="n">
        <v>1938</v>
      </c>
      <c r="B1944" s="14" t="n"/>
      <c r="C1944" s="15" t="n"/>
      <c r="D1944" s="21" t="n"/>
      <c r="E1944" s="28">
        <f>IFERROR(VLOOKUP(D1944,'أرصدة المخزن'!$A:$E,3,0),"")</f>
        <v/>
      </c>
      <c r="F1944" s="28">
        <f>IFERROR(VLOOKUP(D1944,'أرصدة المخزن'!$A:$H,4,0),"")</f>
        <v/>
      </c>
      <c r="G1944" s="13" t="n"/>
      <c r="H1944" s="102" t="inlineStr">
        <is>
          <t>إضافة</t>
        </is>
      </c>
      <c r="I1944" s="13" t="n"/>
    </row>
    <row r="1945" ht="17.4" customHeight="1" s="138">
      <c r="A1945" s="13" t="n">
        <v>1939</v>
      </c>
      <c r="B1945" s="14" t="n"/>
      <c r="C1945" s="15" t="n"/>
      <c r="D1945" s="21" t="n"/>
      <c r="E1945" s="28">
        <f>IFERROR(VLOOKUP(D1945,'أرصدة المخزن'!$A:$E,3,0),"")</f>
        <v/>
      </c>
      <c r="F1945" s="28">
        <f>IFERROR(VLOOKUP(D1945,'أرصدة المخزن'!$A:$H,4,0),"")</f>
        <v/>
      </c>
      <c r="G1945" s="13" t="n"/>
      <c r="H1945" s="102" t="inlineStr">
        <is>
          <t>إضافة</t>
        </is>
      </c>
      <c r="I1945" s="13" t="n"/>
    </row>
    <row r="1946" ht="17.4" customHeight="1" s="138">
      <c r="A1946" s="13" t="n">
        <v>1940</v>
      </c>
      <c r="B1946" s="14" t="n"/>
      <c r="C1946" s="15" t="n"/>
      <c r="D1946" s="21" t="n"/>
      <c r="E1946" s="28">
        <f>IFERROR(VLOOKUP(D1946,'أرصدة المخزن'!$A:$E,3,0),"")</f>
        <v/>
      </c>
      <c r="F1946" s="28">
        <f>IFERROR(VLOOKUP(D1946,'أرصدة المخزن'!$A:$H,4,0),"")</f>
        <v/>
      </c>
      <c r="G1946" s="13" t="n"/>
      <c r="H1946" s="102" t="inlineStr">
        <is>
          <t>إضافة</t>
        </is>
      </c>
      <c r="I1946" s="13" t="n"/>
    </row>
    <row r="1947" ht="17.4" customHeight="1" s="138">
      <c r="A1947" s="13" t="n">
        <v>1941</v>
      </c>
      <c r="B1947" s="14" t="n"/>
      <c r="C1947" s="15" t="n"/>
      <c r="D1947" s="21" t="n"/>
      <c r="E1947" s="28">
        <f>IFERROR(VLOOKUP(D1947,'أرصدة المخزن'!$A:$E,3,0),"")</f>
        <v/>
      </c>
      <c r="F1947" s="28">
        <f>IFERROR(VLOOKUP(D1947,'أرصدة المخزن'!$A:$H,4,0),"")</f>
        <v/>
      </c>
      <c r="G1947" s="13" t="n"/>
      <c r="H1947" s="102" t="inlineStr">
        <is>
          <t>إضافة</t>
        </is>
      </c>
      <c r="I1947" s="13" t="n"/>
    </row>
    <row r="1948" ht="17.4" customHeight="1" s="138">
      <c r="A1948" s="13" t="n">
        <v>1942</v>
      </c>
      <c r="B1948" s="14" t="n"/>
      <c r="C1948" s="15" t="n"/>
      <c r="D1948" s="21" t="n"/>
      <c r="E1948" s="28">
        <f>IFERROR(VLOOKUP(D1948,'أرصدة المخزن'!$A:$E,3,0),"")</f>
        <v/>
      </c>
      <c r="F1948" s="28">
        <f>IFERROR(VLOOKUP(D1948,'أرصدة المخزن'!$A:$H,4,0),"")</f>
        <v/>
      </c>
      <c r="G1948" s="13" t="n"/>
      <c r="H1948" s="102" t="inlineStr">
        <is>
          <t>إضافة</t>
        </is>
      </c>
      <c r="I1948" s="13" t="n"/>
    </row>
    <row r="1949" ht="17.4" customHeight="1" s="138">
      <c r="A1949" s="13" t="n">
        <v>1943</v>
      </c>
      <c r="B1949" s="14" t="n"/>
      <c r="C1949" s="15" t="n"/>
      <c r="D1949" s="21" t="n"/>
      <c r="E1949" s="28">
        <f>IFERROR(VLOOKUP(D1949,'أرصدة المخزن'!$A:$E,3,0),"")</f>
        <v/>
      </c>
      <c r="F1949" s="28">
        <f>IFERROR(VLOOKUP(D1949,'أرصدة المخزن'!$A:$H,4,0),"")</f>
        <v/>
      </c>
      <c r="G1949" s="13" t="n"/>
      <c r="H1949" s="102" t="inlineStr">
        <is>
          <t>إضافة</t>
        </is>
      </c>
      <c r="I1949" s="13" t="n"/>
    </row>
    <row r="1950" ht="17.4" customHeight="1" s="138">
      <c r="A1950" s="13" t="n">
        <v>1944</v>
      </c>
      <c r="B1950" s="14" t="n"/>
      <c r="C1950" s="15" t="n"/>
      <c r="D1950" s="21" t="n"/>
      <c r="E1950" s="28">
        <f>IFERROR(VLOOKUP(D1950,'أرصدة المخزن'!$A:$E,3,0),"")</f>
        <v/>
      </c>
      <c r="F1950" s="28">
        <f>IFERROR(VLOOKUP(D1950,'أرصدة المخزن'!$A:$H,4,0),"")</f>
        <v/>
      </c>
      <c r="G1950" s="13" t="n"/>
      <c r="H1950" s="102" t="inlineStr">
        <is>
          <t>إضافة</t>
        </is>
      </c>
      <c r="I1950" s="13" t="n"/>
    </row>
    <row r="1951" ht="17.4" customHeight="1" s="138">
      <c r="A1951" s="13" t="n">
        <v>1945</v>
      </c>
      <c r="B1951" s="14" t="n"/>
      <c r="C1951" s="15" t="n"/>
      <c r="D1951" s="21" t="n"/>
      <c r="E1951" s="28">
        <f>IFERROR(VLOOKUP(D1951,'أرصدة المخزن'!$A:$E,3,0),"")</f>
        <v/>
      </c>
      <c r="F1951" s="28">
        <f>IFERROR(VLOOKUP(D1951,'أرصدة المخزن'!$A:$H,4,0),"")</f>
        <v/>
      </c>
      <c r="G1951" s="13" t="n"/>
      <c r="H1951" s="102" t="inlineStr">
        <is>
          <t>إضافة</t>
        </is>
      </c>
      <c r="I1951" s="13" t="n"/>
    </row>
    <row r="1952" ht="17.4" customHeight="1" s="138">
      <c r="A1952" s="13" t="n">
        <v>1946</v>
      </c>
      <c r="B1952" s="14" t="n"/>
      <c r="C1952" s="15" t="n"/>
      <c r="D1952" s="21" t="n"/>
      <c r="E1952" s="28">
        <f>IFERROR(VLOOKUP(D1952,'أرصدة المخزن'!$A:$E,3,0),"")</f>
        <v/>
      </c>
      <c r="F1952" s="28">
        <f>IFERROR(VLOOKUP(D1952,'أرصدة المخزن'!$A:$H,4,0),"")</f>
        <v/>
      </c>
      <c r="G1952" s="13" t="n"/>
      <c r="H1952" s="102" t="inlineStr">
        <is>
          <t>إضافة</t>
        </is>
      </c>
      <c r="I1952" s="13" t="n"/>
    </row>
    <row r="1953" ht="17.4" customHeight="1" s="138">
      <c r="A1953" s="13" t="n">
        <v>1947</v>
      </c>
      <c r="B1953" s="14" t="n"/>
      <c r="C1953" s="15" t="n"/>
      <c r="D1953" s="21" t="n"/>
      <c r="E1953" s="28">
        <f>IFERROR(VLOOKUP(D1953,'أرصدة المخزن'!$A:$E,3,0),"")</f>
        <v/>
      </c>
      <c r="F1953" s="28">
        <f>IFERROR(VLOOKUP(D1953,'أرصدة المخزن'!$A:$H,4,0),"")</f>
        <v/>
      </c>
      <c r="G1953" s="13" t="n"/>
      <c r="H1953" s="102" t="inlineStr">
        <is>
          <t>إضافة</t>
        </is>
      </c>
      <c r="I1953" s="13" t="n"/>
    </row>
    <row r="1954" ht="17.4" customHeight="1" s="138">
      <c r="A1954" s="13" t="n">
        <v>1948</v>
      </c>
      <c r="B1954" s="14" t="n"/>
      <c r="C1954" s="15" t="n"/>
      <c r="D1954" s="21" t="n"/>
      <c r="E1954" s="28">
        <f>IFERROR(VLOOKUP(D1954,'أرصدة المخزن'!$A:$E,3,0),"")</f>
        <v/>
      </c>
      <c r="F1954" s="28">
        <f>IFERROR(VLOOKUP(D1954,'أرصدة المخزن'!$A:$H,4,0),"")</f>
        <v/>
      </c>
      <c r="G1954" s="13" t="n"/>
      <c r="H1954" s="102" t="inlineStr">
        <is>
          <t>إضافة</t>
        </is>
      </c>
      <c r="I1954" s="13" t="n"/>
    </row>
    <row r="1955" ht="17.4" customHeight="1" s="138">
      <c r="A1955" s="13" t="n">
        <v>1949</v>
      </c>
      <c r="B1955" s="14" t="n"/>
      <c r="C1955" s="15" t="n"/>
      <c r="D1955" s="21" t="n"/>
      <c r="E1955" s="28">
        <f>IFERROR(VLOOKUP(D1955,'أرصدة المخزن'!$A:$E,3,0),"")</f>
        <v/>
      </c>
      <c r="F1955" s="28">
        <f>IFERROR(VLOOKUP(D1955,'أرصدة المخزن'!$A:$H,4,0),"")</f>
        <v/>
      </c>
      <c r="G1955" s="13" t="n"/>
      <c r="H1955" s="102" t="inlineStr">
        <is>
          <t>إضافة</t>
        </is>
      </c>
      <c r="I1955" s="13" t="n"/>
    </row>
    <row r="1956" ht="17.4" customHeight="1" s="138">
      <c r="A1956" s="13" t="n">
        <v>1950</v>
      </c>
      <c r="B1956" s="14" t="n"/>
      <c r="C1956" s="15" t="n"/>
      <c r="D1956" s="21" t="n"/>
      <c r="E1956" s="28">
        <f>IFERROR(VLOOKUP(D1956,'أرصدة المخزن'!$A:$E,3,0),"")</f>
        <v/>
      </c>
      <c r="F1956" s="28">
        <f>IFERROR(VLOOKUP(D1956,'أرصدة المخزن'!$A:$H,4,0),"")</f>
        <v/>
      </c>
      <c r="G1956" s="13" t="n"/>
      <c r="H1956" s="102" t="inlineStr">
        <is>
          <t>إضافة</t>
        </is>
      </c>
      <c r="I1956" s="13" t="n"/>
    </row>
    <row r="1957" ht="17.4" customHeight="1" s="138">
      <c r="A1957" s="13" t="n">
        <v>1951</v>
      </c>
      <c r="B1957" s="14" t="n"/>
      <c r="C1957" s="15" t="n"/>
      <c r="D1957" s="21" t="n"/>
      <c r="E1957" s="28">
        <f>IFERROR(VLOOKUP(D1957,'أرصدة المخزن'!$A:$E,3,0),"")</f>
        <v/>
      </c>
      <c r="F1957" s="28">
        <f>IFERROR(VLOOKUP(D1957,'أرصدة المخزن'!$A:$H,4,0),"")</f>
        <v/>
      </c>
      <c r="G1957" s="13" t="n"/>
      <c r="H1957" s="102" t="inlineStr">
        <is>
          <t>إضافة</t>
        </is>
      </c>
      <c r="I1957" s="13" t="n"/>
    </row>
    <row r="1958" ht="17.4" customHeight="1" s="138">
      <c r="A1958" s="13" t="n">
        <v>1952</v>
      </c>
      <c r="B1958" s="14" t="n"/>
      <c r="C1958" s="15" t="n"/>
      <c r="D1958" s="21" t="n"/>
      <c r="E1958" s="28">
        <f>IFERROR(VLOOKUP(D1958,'أرصدة المخزن'!$A:$E,3,0),"")</f>
        <v/>
      </c>
      <c r="F1958" s="28">
        <f>IFERROR(VLOOKUP(D1958,'أرصدة المخزن'!$A:$H,4,0),"")</f>
        <v/>
      </c>
      <c r="G1958" s="13" t="n"/>
      <c r="H1958" s="102" t="inlineStr">
        <is>
          <t>إضافة</t>
        </is>
      </c>
      <c r="I1958" s="13" t="n"/>
    </row>
    <row r="1959" ht="17.4" customHeight="1" s="138">
      <c r="A1959" s="13" t="n">
        <v>1953</v>
      </c>
      <c r="B1959" s="14" t="n"/>
      <c r="C1959" s="15" t="n"/>
      <c r="D1959" s="21" t="n"/>
      <c r="E1959" s="28">
        <f>IFERROR(VLOOKUP(D1959,'أرصدة المخزن'!$A:$E,3,0),"")</f>
        <v/>
      </c>
      <c r="F1959" s="28">
        <f>IFERROR(VLOOKUP(D1959,'أرصدة المخزن'!$A:$H,4,0),"")</f>
        <v/>
      </c>
      <c r="G1959" s="13" t="n"/>
      <c r="H1959" s="102" t="inlineStr">
        <is>
          <t>إضافة</t>
        </is>
      </c>
      <c r="I1959" s="13" t="n"/>
    </row>
    <row r="1960" ht="17.4" customHeight="1" s="138">
      <c r="A1960" s="13" t="n">
        <v>1954</v>
      </c>
      <c r="B1960" s="14" t="n"/>
      <c r="C1960" s="15" t="n"/>
      <c r="D1960" s="21" t="n"/>
      <c r="E1960" s="28">
        <f>IFERROR(VLOOKUP(D1960,'أرصدة المخزن'!$A:$E,3,0),"")</f>
        <v/>
      </c>
      <c r="F1960" s="28">
        <f>IFERROR(VLOOKUP(D1960,'أرصدة المخزن'!$A:$H,4,0),"")</f>
        <v/>
      </c>
      <c r="G1960" s="13" t="n"/>
      <c r="H1960" s="102" t="inlineStr">
        <is>
          <t>إضافة</t>
        </is>
      </c>
      <c r="I1960" s="13" t="n"/>
    </row>
    <row r="1961" ht="17.4" customHeight="1" s="138">
      <c r="A1961" s="13" t="n">
        <v>1955</v>
      </c>
      <c r="B1961" s="14" t="n"/>
      <c r="C1961" s="15" t="n"/>
      <c r="D1961" s="21" t="n"/>
      <c r="E1961" s="28">
        <f>IFERROR(VLOOKUP(D1961,'أرصدة المخزن'!$A:$E,3,0),"")</f>
        <v/>
      </c>
      <c r="F1961" s="28">
        <f>IFERROR(VLOOKUP(D1961,'أرصدة المخزن'!$A:$H,4,0),"")</f>
        <v/>
      </c>
      <c r="G1961" s="13" t="n"/>
      <c r="H1961" s="102" t="inlineStr">
        <is>
          <t>إضافة</t>
        </is>
      </c>
      <c r="I1961" s="13" t="n"/>
    </row>
    <row r="1962" ht="17.4" customHeight="1" s="138">
      <c r="A1962" s="13" t="n">
        <v>1956</v>
      </c>
      <c r="B1962" s="14" t="n"/>
      <c r="C1962" s="15" t="n"/>
      <c r="D1962" s="21" t="n"/>
      <c r="E1962" s="28">
        <f>IFERROR(VLOOKUP(D1962,'أرصدة المخزن'!$A:$E,3,0),"")</f>
        <v/>
      </c>
      <c r="F1962" s="28">
        <f>IFERROR(VLOOKUP(D1962,'أرصدة المخزن'!$A:$H,4,0),"")</f>
        <v/>
      </c>
      <c r="G1962" s="13" t="n"/>
      <c r="H1962" s="102" t="inlineStr">
        <is>
          <t>إضافة</t>
        </is>
      </c>
      <c r="I1962" s="13" t="n"/>
    </row>
    <row r="1963" ht="17.4" customHeight="1" s="138">
      <c r="A1963" s="13" t="n">
        <v>1957</v>
      </c>
      <c r="B1963" s="14" t="n"/>
      <c r="C1963" s="15" t="n"/>
      <c r="D1963" s="21" t="n"/>
      <c r="E1963" s="28">
        <f>IFERROR(VLOOKUP(D1963,'أرصدة المخزن'!$A:$E,3,0),"")</f>
        <v/>
      </c>
      <c r="F1963" s="28">
        <f>IFERROR(VLOOKUP(D1963,'أرصدة المخزن'!$A:$H,4,0),"")</f>
        <v/>
      </c>
      <c r="G1963" s="13" t="n"/>
      <c r="H1963" s="102" t="inlineStr">
        <is>
          <t>إضافة</t>
        </is>
      </c>
      <c r="I1963" s="13" t="n"/>
    </row>
    <row r="1964" ht="17.4" customHeight="1" s="138">
      <c r="A1964" s="13" t="n">
        <v>1958</v>
      </c>
      <c r="B1964" s="14" t="n"/>
      <c r="C1964" s="15" t="n"/>
      <c r="D1964" s="21" t="n"/>
      <c r="E1964" s="28">
        <f>IFERROR(VLOOKUP(D1964,'أرصدة المخزن'!$A:$E,3,0),"")</f>
        <v/>
      </c>
      <c r="F1964" s="28">
        <f>IFERROR(VLOOKUP(D1964,'أرصدة المخزن'!$A:$H,4,0),"")</f>
        <v/>
      </c>
      <c r="G1964" s="13" t="n"/>
      <c r="H1964" s="102" t="inlineStr">
        <is>
          <t>إضافة</t>
        </is>
      </c>
      <c r="I1964" s="13" t="n"/>
    </row>
    <row r="1965" ht="17.4" customHeight="1" s="138">
      <c r="A1965" s="13" t="n">
        <v>1959</v>
      </c>
      <c r="B1965" s="14" t="n"/>
      <c r="C1965" s="15" t="n"/>
      <c r="D1965" s="21" t="n"/>
      <c r="E1965" s="28">
        <f>IFERROR(VLOOKUP(D1965,'أرصدة المخزن'!$A:$E,3,0),"")</f>
        <v/>
      </c>
      <c r="F1965" s="28">
        <f>IFERROR(VLOOKUP(D1965,'أرصدة المخزن'!$A:$H,4,0),"")</f>
        <v/>
      </c>
      <c r="G1965" s="13" t="n"/>
      <c r="H1965" s="102" t="inlineStr">
        <is>
          <t>إضافة</t>
        </is>
      </c>
      <c r="I1965" s="13" t="n"/>
    </row>
    <row r="1966" ht="17.4" customHeight="1" s="138">
      <c r="A1966" s="13" t="n">
        <v>1960</v>
      </c>
      <c r="B1966" s="14" t="n"/>
      <c r="C1966" s="15" t="n"/>
      <c r="D1966" s="21" t="n"/>
      <c r="E1966" s="28">
        <f>IFERROR(VLOOKUP(D1966,'أرصدة المخزن'!$A:$E,3,0),"")</f>
        <v/>
      </c>
      <c r="F1966" s="28">
        <f>IFERROR(VLOOKUP(D1966,'أرصدة المخزن'!$A:$H,4,0),"")</f>
        <v/>
      </c>
      <c r="G1966" s="13" t="n"/>
      <c r="H1966" s="102" t="inlineStr">
        <is>
          <t>إضافة</t>
        </is>
      </c>
      <c r="I1966" s="13" t="n"/>
    </row>
    <row r="1967" ht="17.4" customHeight="1" s="138">
      <c r="A1967" s="13" t="n">
        <v>1961</v>
      </c>
      <c r="B1967" s="14" t="n"/>
      <c r="C1967" s="15" t="n"/>
      <c r="D1967" s="21" t="n"/>
      <c r="E1967" s="28">
        <f>IFERROR(VLOOKUP(D1967,'أرصدة المخزن'!$A:$E,3,0),"")</f>
        <v/>
      </c>
      <c r="F1967" s="28">
        <f>IFERROR(VLOOKUP(D1967,'أرصدة المخزن'!$A:$H,4,0),"")</f>
        <v/>
      </c>
      <c r="G1967" s="13" t="n"/>
      <c r="H1967" s="102" t="inlineStr">
        <is>
          <t>إضافة</t>
        </is>
      </c>
      <c r="I1967" s="13" t="n"/>
    </row>
    <row r="1968" ht="17.4" customHeight="1" s="138">
      <c r="A1968" s="13" t="n">
        <v>1962</v>
      </c>
      <c r="B1968" s="14" t="n"/>
      <c r="C1968" s="15" t="n"/>
      <c r="D1968" s="21" t="n"/>
      <c r="E1968" s="28">
        <f>IFERROR(VLOOKUP(D1968,'أرصدة المخزن'!$A:$E,3,0),"")</f>
        <v/>
      </c>
      <c r="F1968" s="28">
        <f>IFERROR(VLOOKUP(D1968,'أرصدة المخزن'!$A:$H,4,0),"")</f>
        <v/>
      </c>
      <c r="G1968" s="13" t="n"/>
      <c r="H1968" s="102" t="inlineStr">
        <is>
          <t>إضافة</t>
        </is>
      </c>
      <c r="I1968" s="13" t="n"/>
    </row>
    <row r="1969" ht="17.4" customHeight="1" s="138">
      <c r="A1969" s="13" t="n">
        <v>1963</v>
      </c>
      <c r="B1969" s="14" t="n"/>
      <c r="C1969" s="15" t="n"/>
      <c r="D1969" s="21" t="n"/>
      <c r="E1969" s="28">
        <f>IFERROR(VLOOKUP(D1969,'أرصدة المخزن'!$A:$E,3,0),"")</f>
        <v/>
      </c>
      <c r="F1969" s="28">
        <f>IFERROR(VLOOKUP(D1969,'أرصدة المخزن'!$A:$H,4,0),"")</f>
        <v/>
      </c>
      <c r="G1969" s="13" t="n"/>
      <c r="H1969" s="102" t="inlineStr">
        <is>
          <t>إضافة</t>
        </is>
      </c>
      <c r="I1969" s="13" t="n"/>
    </row>
    <row r="1970" ht="17.4" customHeight="1" s="138">
      <c r="A1970" s="13" t="n">
        <v>1964</v>
      </c>
      <c r="B1970" s="14" t="n"/>
      <c r="C1970" s="15" t="n"/>
      <c r="D1970" s="21" t="n"/>
      <c r="E1970" s="28">
        <f>IFERROR(VLOOKUP(D1970,'أرصدة المخزن'!$A:$E,3,0),"")</f>
        <v/>
      </c>
      <c r="F1970" s="28">
        <f>IFERROR(VLOOKUP(D1970,'أرصدة المخزن'!$A:$H,4,0),"")</f>
        <v/>
      </c>
      <c r="G1970" s="13" t="n"/>
      <c r="H1970" s="102" t="inlineStr">
        <is>
          <t>إضافة</t>
        </is>
      </c>
      <c r="I1970" s="13" t="n"/>
    </row>
    <row r="1971" ht="17.4" customHeight="1" s="138">
      <c r="A1971" s="13" t="n">
        <v>1965</v>
      </c>
      <c r="B1971" s="14" t="n"/>
      <c r="C1971" s="15" t="n"/>
      <c r="D1971" s="21" t="n"/>
      <c r="E1971" s="28">
        <f>IFERROR(VLOOKUP(D1971,'أرصدة المخزن'!$A:$E,3,0),"")</f>
        <v/>
      </c>
      <c r="F1971" s="28">
        <f>IFERROR(VLOOKUP(D1971,'أرصدة المخزن'!$A:$H,4,0),"")</f>
        <v/>
      </c>
      <c r="G1971" s="13" t="n"/>
      <c r="H1971" s="102" t="inlineStr">
        <is>
          <t>إضافة</t>
        </is>
      </c>
      <c r="I1971" s="13" t="n"/>
    </row>
    <row r="1972" ht="17.4" customHeight="1" s="138">
      <c r="A1972" s="13" t="n">
        <v>1966</v>
      </c>
      <c r="B1972" s="14" t="n"/>
      <c r="C1972" s="15" t="n"/>
      <c r="D1972" s="21" t="n"/>
      <c r="E1972" s="28">
        <f>IFERROR(VLOOKUP(D1972,'أرصدة المخزن'!$A:$E,3,0),"")</f>
        <v/>
      </c>
      <c r="F1972" s="28">
        <f>IFERROR(VLOOKUP(D1972,'أرصدة المخزن'!$A:$H,4,0),"")</f>
        <v/>
      </c>
      <c r="G1972" s="13" t="n"/>
      <c r="H1972" s="102" t="inlineStr">
        <is>
          <t>إضافة</t>
        </is>
      </c>
      <c r="I1972" s="13" t="n"/>
    </row>
    <row r="1973" ht="17.4" customHeight="1" s="138">
      <c r="A1973" s="13" t="n">
        <v>1967</v>
      </c>
      <c r="B1973" s="14" t="n"/>
      <c r="C1973" s="15" t="n"/>
      <c r="D1973" s="21" t="n"/>
      <c r="E1973" s="28">
        <f>IFERROR(VLOOKUP(D1973,'أرصدة المخزن'!$A:$E,3,0),"")</f>
        <v/>
      </c>
      <c r="F1973" s="28">
        <f>IFERROR(VLOOKUP(D1973,'أرصدة المخزن'!$A:$H,4,0),"")</f>
        <v/>
      </c>
      <c r="G1973" s="13" t="n"/>
      <c r="H1973" s="102" t="inlineStr">
        <is>
          <t>إضافة</t>
        </is>
      </c>
      <c r="I1973" s="13" t="n"/>
    </row>
    <row r="1974" ht="17.4" customHeight="1" s="138">
      <c r="A1974" s="13" t="n">
        <v>1968</v>
      </c>
      <c r="B1974" s="14" t="n"/>
      <c r="C1974" s="15" t="n"/>
      <c r="D1974" s="21" t="n"/>
      <c r="E1974" s="28">
        <f>IFERROR(VLOOKUP(D1974,'أرصدة المخزن'!$A:$E,3,0),"")</f>
        <v/>
      </c>
      <c r="F1974" s="28">
        <f>IFERROR(VLOOKUP(D1974,'أرصدة المخزن'!$A:$H,4,0),"")</f>
        <v/>
      </c>
      <c r="G1974" s="13" t="n"/>
      <c r="H1974" s="102" t="inlineStr">
        <is>
          <t>إضافة</t>
        </is>
      </c>
      <c r="I1974" s="13" t="n"/>
    </row>
    <row r="1975" ht="17.4" customHeight="1" s="138">
      <c r="A1975" s="13" t="n">
        <v>1969</v>
      </c>
      <c r="B1975" s="14" t="n"/>
      <c r="C1975" s="15" t="n"/>
      <c r="D1975" s="21" t="n"/>
      <c r="E1975" s="28">
        <f>IFERROR(VLOOKUP(D1975,'أرصدة المخزن'!$A:$E,3,0),"")</f>
        <v/>
      </c>
      <c r="F1975" s="28">
        <f>IFERROR(VLOOKUP(D1975,'أرصدة المخزن'!$A:$H,4,0),"")</f>
        <v/>
      </c>
      <c r="G1975" s="13" t="n"/>
      <c r="H1975" s="102" t="inlineStr">
        <is>
          <t>إضافة</t>
        </is>
      </c>
      <c r="I1975" s="13" t="n"/>
    </row>
    <row r="1976" ht="17.4" customHeight="1" s="138">
      <c r="A1976" s="13" t="n">
        <v>1970</v>
      </c>
      <c r="B1976" s="14" t="n"/>
      <c r="C1976" s="15" t="n"/>
      <c r="D1976" s="21" t="n"/>
      <c r="E1976" s="28">
        <f>IFERROR(VLOOKUP(D1976,'أرصدة المخزن'!$A:$E,3,0),"")</f>
        <v/>
      </c>
      <c r="F1976" s="28">
        <f>IFERROR(VLOOKUP(D1976,'أرصدة المخزن'!$A:$H,4,0),"")</f>
        <v/>
      </c>
      <c r="G1976" s="13" t="n"/>
      <c r="H1976" s="102" t="inlineStr">
        <is>
          <t>إضافة</t>
        </is>
      </c>
      <c r="I1976" s="13" t="n"/>
    </row>
    <row r="1977" ht="17.4" customHeight="1" s="138">
      <c r="A1977" s="13" t="n">
        <v>1971</v>
      </c>
      <c r="B1977" s="14" t="n"/>
      <c r="C1977" s="15" t="n"/>
      <c r="D1977" s="21" t="n"/>
      <c r="E1977" s="28">
        <f>IFERROR(VLOOKUP(D1977,'أرصدة المخزن'!$A:$E,3,0),"")</f>
        <v/>
      </c>
      <c r="F1977" s="28">
        <f>IFERROR(VLOOKUP(D1977,'أرصدة المخزن'!$A:$H,4,0),"")</f>
        <v/>
      </c>
      <c r="G1977" s="13" t="n"/>
      <c r="H1977" s="102" t="inlineStr">
        <is>
          <t>إضافة</t>
        </is>
      </c>
      <c r="I1977" s="13" t="n"/>
    </row>
    <row r="1978" ht="17.4" customHeight="1" s="138">
      <c r="A1978" s="13" t="n">
        <v>1972</v>
      </c>
      <c r="B1978" s="14" t="n"/>
      <c r="C1978" s="15" t="n"/>
      <c r="D1978" s="21" t="n"/>
      <c r="E1978" s="28">
        <f>IFERROR(VLOOKUP(D1978,'أرصدة المخزن'!$A:$E,3,0),"")</f>
        <v/>
      </c>
      <c r="F1978" s="28">
        <f>IFERROR(VLOOKUP(D1978,'أرصدة المخزن'!$A:$H,4,0),"")</f>
        <v/>
      </c>
      <c r="G1978" s="13" t="n"/>
      <c r="H1978" s="102" t="inlineStr">
        <is>
          <t>إضافة</t>
        </is>
      </c>
      <c r="I1978" s="13" t="n"/>
    </row>
    <row r="1979" ht="17.4" customHeight="1" s="138">
      <c r="A1979" s="13" t="n">
        <v>1973</v>
      </c>
      <c r="B1979" s="14" t="n"/>
      <c r="C1979" s="15" t="n"/>
      <c r="D1979" s="21" t="n"/>
      <c r="E1979" s="28">
        <f>IFERROR(VLOOKUP(D1979,'أرصدة المخزن'!$A:$E,3,0),"")</f>
        <v/>
      </c>
      <c r="F1979" s="28">
        <f>IFERROR(VLOOKUP(D1979,'أرصدة المخزن'!$A:$H,4,0),"")</f>
        <v/>
      </c>
      <c r="G1979" s="13" t="n"/>
      <c r="H1979" s="102" t="inlineStr">
        <is>
          <t>إضافة</t>
        </is>
      </c>
      <c r="I1979" s="13" t="n"/>
    </row>
    <row r="1980" ht="17.4" customHeight="1" s="138">
      <c r="A1980" s="13" t="n">
        <v>1974</v>
      </c>
      <c r="B1980" s="14" t="n"/>
      <c r="C1980" s="15" t="n"/>
      <c r="D1980" s="21" t="n"/>
      <c r="E1980" s="28">
        <f>IFERROR(VLOOKUP(D1980,'أرصدة المخزن'!$A:$E,3,0),"")</f>
        <v/>
      </c>
      <c r="F1980" s="28">
        <f>IFERROR(VLOOKUP(D1980,'أرصدة المخزن'!$A:$H,4,0),"")</f>
        <v/>
      </c>
      <c r="G1980" s="13" t="n"/>
      <c r="H1980" s="102" t="inlineStr">
        <is>
          <t>إضافة</t>
        </is>
      </c>
      <c r="I1980" s="13" t="n"/>
    </row>
    <row r="1981" ht="17.4" customHeight="1" s="138">
      <c r="A1981" s="13" t="n">
        <v>1975</v>
      </c>
      <c r="B1981" s="14" t="n"/>
      <c r="C1981" s="15" t="n"/>
      <c r="D1981" s="21" t="n"/>
      <c r="E1981" s="28">
        <f>IFERROR(VLOOKUP(D1981,'أرصدة المخزن'!$A:$E,3,0),"")</f>
        <v/>
      </c>
      <c r="F1981" s="28">
        <f>IFERROR(VLOOKUP(D1981,'أرصدة المخزن'!$A:$H,4,0),"")</f>
        <v/>
      </c>
      <c r="G1981" s="13" t="n"/>
      <c r="H1981" s="102" t="inlineStr">
        <is>
          <t>إضافة</t>
        </is>
      </c>
      <c r="I1981" s="13" t="n"/>
    </row>
    <row r="1982" ht="17.4" customHeight="1" s="138">
      <c r="A1982" s="13" t="n">
        <v>1976</v>
      </c>
      <c r="B1982" s="14" t="n"/>
      <c r="C1982" s="15" t="n"/>
      <c r="D1982" s="21" t="n"/>
      <c r="E1982" s="28">
        <f>IFERROR(VLOOKUP(D1982,'أرصدة المخزن'!$A:$E,3,0),"")</f>
        <v/>
      </c>
      <c r="F1982" s="28">
        <f>IFERROR(VLOOKUP(D1982,'أرصدة المخزن'!$A:$H,4,0),"")</f>
        <v/>
      </c>
      <c r="G1982" s="13" t="n"/>
      <c r="H1982" s="102" t="inlineStr">
        <is>
          <t>إضافة</t>
        </is>
      </c>
      <c r="I1982" s="13" t="n"/>
    </row>
    <row r="1983" ht="17.4" customHeight="1" s="138">
      <c r="A1983" s="13" t="n">
        <v>1977</v>
      </c>
      <c r="B1983" s="14" t="n"/>
      <c r="C1983" s="15" t="n"/>
      <c r="D1983" s="21" t="n"/>
      <c r="E1983" s="28">
        <f>IFERROR(VLOOKUP(D1983,'أرصدة المخزن'!$A:$E,3,0),"")</f>
        <v/>
      </c>
      <c r="F1983" s="28">
        <f>IFERROR(VLOOKUP(D1983,'أرصدة المخزن'!$A:$H,4,0),"")</f>
        <v/>
      </c>
      <c r="G1983" s="13" t="n"/>
      <c r="H1983" s="102" t="inlineStr">
        <is>
          <t>إضافة</t>
        </is>
      </c>
      <c r="I1983" s="13" t="n"/>
    </row>
    <row r="1984" ht="17.4" customHeight="1" s="138">
      <c r="A1984" s="13" t="n">
        <v>1978</v>
      </c>
      <c r="B1984" s="14" t="n"/>
      <c r="C1984" s="15" t="n"/>
      <c r="D1984" s="21" t="n"/>
      <c r="E1984" s="28">
        <f>IFERROR(VLOOKUP(D1984,'أرصدة المخزن'!$A:$E,3,0),"")</f>
        <v/>
      </c>
      <c r="F1984" s="28">
        <f>IFERROR(VLOOKUP(D1984,'أرصدة المخزن'!$A:$H,4,0),"")</f>
        <v/>
      </c>
      <c r="G1984" s="13" t="n"/>
      <c r="H1984" s="102" t="inlineStr">
        <is>
          <t>إضافة</t>
        </is>
      </c>
      <c r="I1984" s="13" t="n"/>
    </row>
    <row r="1985" ht="17.4" customHeight="1" s="138">
      <c r="A1985" s="13" t="n">
        <v>1979</v>
      </c>
      <c r="B1985" s="14" t="n"/>
      <c r="C1985" s="15" t="n"/>
      <c r="D1985" s="21" t="n"/>
      <c r="E1985" s="28">
        <f>IFERROR(VLOOKUP(D1985,'أرصدة المخزن'!$A:$E,3,0),"")</f>
        <v/>
      </c>
      <c r="F1985" s="28">
        <f>IFERROR(VLOOKUP(D1985,'أرصدة المخزن'!$A:$H,4,0),"")</f>
        <v/>
      </c>
      <c r="G1985" s="13" t="n"/>
      <c r="H1985" s="102" t="inlineStr">
        <is>
          <t>إضافة</t>
        </is>
      </c>
      <c r="I1985" s="13" t="n"/>
    </row>
    <row r="1986" ht="17.4" customHeight="1" s="138">
      <c r="A1986" s="13" t="n">
        <v>1980</v>
      </c>
      <c r="B1986" s="14" t="n"/>
      <c r="C1986" s="15" t="n"/>
      <c r="D1986" s="21" t="n"/>
      <c r="E1986" s="28">
        <f>IFERROR(VLOOKUP(D1986,'أرصدة المخزن'!$A:$E,3,0),"")</f>
        <v/>
      </c>
      <c r="F1986" s="28">
        <f>IFERROR(VLOOKUP(D1986,'أرصدة المخزن'!$A:$H,4,0),"")</f>
        <v/>
      </c>
      <c r="G1986" s="13" t="n"/>
      <c r="H1986" s="102" t="inlineStr">
        <is>
          <t>إضافة</t>
        </is>
      </c>
      <c r="I1986" s="13" t="n"/>
    </row>
    <row r="1987" ht="17.4" customHeight="1" s="138">
      <c r="A1987" s="13" t="n">
        <v>1981</v>
      </c>
      <c r="B1987" s="14" t="n"/>
      <c r="C1987" s="15" t="n"/>
      <c r="D1987" s="21" t="n"/>
      <c r="E1987" s="28">
        <f>IFERROR(VLOOKUP(D1987,'أرصدة المخزن'!$A:$E,3,0),"")</f>
        <v/>
      </c>
      <c r="F1987" s="28">
        <f>IFERROR(VLOOKUP(D1987,'أرصدة المخزن'!$A:$H,4,0),"")</f>
        <v/>
      </c>
      <c r="G1987" s="13" t="n"/>
      <c r="H1987" s="102" t="inlineStr">
        <is>
          <t>إضافة</t>
        </is>
      </c>
      <c r="I1987" s="13" t="n"/>
    </row>
    <row r="1988" ht="17.4" customHeight="1" s="138">
      <c r="A1988" s="13" t="n">
        <v>1982</v>
      </c>
      <c r="B1988" s="14" t="n"/>
      <c r="C1988" s="15" t="n"/>
      <c r="D1988" s="21" t="n"/>
      <c r="E1988" s="28">
        <f>IFERROR(VLOOKUP(D1988,'أرصدة المخزن'!$A:$E,3,0),"")</f>
        <v/>
      </c>
      <c r="F1988" s="28">
        <f>IFERROR(VLOOKUP(D1988,'أرصدة المخزن'!$A:$H,4,0),"")</f>
        <v/>
      </c>
      <c r="G1988" s="13" t="n"/>
      <c r="H1988" s="102" t="inlineStr">
        <is>
          <t>إضافة</t>
        </is>
      </c>
      <c r="I1988" s="13" t="n"/>
    </row>
    <row r="1989" ht="17.4" customHeight="1" s="138">
      <c r="A1989" s="13" t="n">
        <v>1983</v>
      </c>
      <c r="B1989" s="14" t="n"/>
      <c r="C1989" s="15" t="n"/>
      <c r="D1989" s="21" t="n"/>
      <c r="E1989" s="28">
        <f>IFERROR(VLOOKUP(D1989,'أرصدة المخزن'!$A:$E,3,0),"")</f>
        <v/>
      </c>
      <c r="F1989" s="28">
        <f>IFERROR(VLOOKUP(D1989,'أرصدة المخزن'!$A:$H,4,0),"")</f>
        <v/>
      </c>
      <c r="G1989" s="13" t="n"/>
      <c r="H1989" s="102" t="inlineStr">
        <is>
          <t>إضافة</t>
        </is>
      </c>
      <c r="I1989" s="13" t="n"/>
    </row>
    <row r="1990" ht="17.4" customHeight="1" s="138">
      <c r="A1990" s="13" t="n">
        <v>1984</v>
      </c>
      <c r="B1990" s="14" t="n"/>
      <c r="C1990" s="15" t="n"/>
      <c r="D1990" s="21" t="n"/>
      <c r="E1990" s="28">
        <f>IFERROR(VLOOKUP(D1990,'أرصدة المخزن'!$A:$E,3,0),"")</f>
        <v/>
      </c>
      <c r="F1990" s="28">
        <f>IFERROR(VLOOKUP(D1990,'أرصدة المخزن'!$A:$H,4,0),"")</f>
        <v/>
      </c>
      <c r="G1990" s="13" t="n"/>
      <c r="H1990" s="102" t="inlineStr">
        <is>
          <t>إضافة</t>
        </is>
      </c>
      <c r="I1990" s="13" t="n"/>
    </row>
    <row r="1991" ht="17.4" customHeight="1" s="138">
      <c r="A1991" s="13" t="n">
        <v>1985</v>
      </c>
      <c r="B1991" s="14" t="n"/>
      <c r="C1991" s="15" t="n"/>
      <c r="D1991" s="21" t="n"/>
      <c r="E1991" s="28">
        <f>IFERROR(VLOOKUP(D1991,'أرصدة المخزن'!$A:$E,3,0),"")</f>
        <v/>
      </c>
      <c r="F1991" s="28">
        <f>IFERROR(VLOOKUP(D1991,'أرصدة المخزن'!$A:$H,4,0),"")</f>
        <v/>
      </c>
      <c r="G1991" s="13" t="n"/>
      <c r="H1991" s="102" t="inlineStr">
        <is>
          <t>إضافة</t>
        </is>
      </c>
      <c r="I1991" s="13" t="n"/>
    </row>
    <row r="1992" ht="17.4" customHeight="1" s="138">
      <c r="A1992" s="13" t="n">
        <v>1986</v>
      </c>
      <c r="B1992" s="14" t="n"/>
      <c r="C1992" s="15" t="n"/>
      <c r="D1992" s="21" t="n"/>
      <c r="E1992" s="28">
        <f>IFERROR(VLOOKUP(D1992,'أرصدة المخزن'!$A:$E,3,0),"")</f>
        <v/>
      </c>
      <c r="F1992" s="28">
        <f>IFERROR(VLOOKUP(D1992,'أرصدة المخزن'!$A:$H,4,0),"")</f>
        <v/>
      </c>
      <c r="G1992" s="13" t="n"/>
      <c r="H1992" s="102" t="inlineStr">
        <is>
          <t>إضافة</t>
        </is>
      </c>
      <c r="I1992" s="13" t="n"/>
    </row>
    <row r="1993" ht="17.4" customHeight="1" s="138">
      <c r="A1993" s="13" t="n">
        <v>1987</v>
      </c>
      <c r="B1993" s="14" t="n"/>
      <c r="C1993" s="15" t="n"/>
      <c r="D1993" s="21" t="n"/>
      <c r="E1993" s="28">
        <f>IFERROR(VLOOKUP(D1993,'أرصدة المخزن'!$A:$E,3,0),"")</f>
        <v/>
      </c>
      <c r="F1993" s="28">
        <f>IFERROR(VLOOKUP(D1993,'أرصدة المخزن'!$A:$H,4,0),"")</f>
        <v/>
      </c>
      <c r="G1993" s="13" t="n"/>
      <c r="H1993" s="102" t="inlineStr">
        <is>
          <t>إضافة</t>
        </is>
      </c>
      <c r="I1993" s="13" t="n"/>
    </row>
    <row r="1994" ht="17.4" customHeight="1" s="138">
      <c r="A1994" s="13" t="n">
        <v>1988</v>
      </c>
      <c r="B1994" s="14" t="n"/>
      <c r="C1994" s="15" t="n"/>
      <c r="D1994" s="21" t="n"/>
      <c r="E1994" s="28">
        <f>IFERROR(VLOOKUP(D1994,'أرصدة المخزن'!$A:$E,3,0),"")</f>
        <v/>
      </c>
      <c r="F1994" s="28">
        <f>IFERROR(VLOOKUP(D1994,'أرصدة المخزن'!$A:$H,4,0),"")</f>
        <v/>
      </c>
      <c r="G1994" s="13" t="n"/>
      <c r="H1994" s="102" t="inlineStr">
        <is>
          <t>إضافة</t>
        </is>
      </c>
      <c r="I1994" s="13" t="n"/>
    </row>
    <row r="1995" ht="17.4" customHeight="1" s="138">
      <c r="A1995" s="13" t="n">
        <v>1989</v>
      </c>
      <c r="B1995" s="14" t="n"/>
      <c r="C1995" s="15" t="n"/>
      <c r="D1995" s="21" t="n"/>
      <c r="E1995" s="28">
        <f>IFERROR(VLOOKUP(D1995,'أرصدة المخزن'!$A:$E,3,0),"")</f>
        <v/>
      </c>
      <c r="F1995" s="28">
        <f>IFERROR(VLOOKUP(D1995,'أرصدة المخزن'!$A:$H,4,0),"")</f>
        <v/>
      </c>
      <c r="G1995" s="13" t="n"/>
      <c r="H1995" s="102" t="inlineStr">
        <is>
          <t>إضافة</t>
        </is>
      </c>
      <c r="I1995" s="13" t="n"/>
    </row>
    <row r="1996" ht="17.4" customHeight="1" s="138">
      <c r="A1996" s="13" t="n">
        <v>1990</v>
      </c>
      <c r="B1996" s="14" t="n"/>
      <c r="C1996" s="15" t="n"/>
      <c r="D1996" s="21" t="n"/>
      <c r="E1996" s="28">
        <f>IFERROR(VLOOKUP(D1996,'أرصدة المخزن'!$A:$E,3,0),"")</f>
        <v/>
      </c>
      <c r="F1996" s="28">
        <f>IFERROR(VLOOKUP(D1996,'أرصدة المخزن'!$A:$H,4,0),"")</f>
        <v/>
      </c>
      <c r="G1996" s="13" t="n"/>
      <c r="H1996" s="102" t="inlineStr">
        <is>
          <t>إضافة</t>
        </is>
      </c>
      <c r="I1996" s="13" t="n"/>
    </row>
    <row r="1997" ht="17.4" customHeight="1" s="138">
      <c r="A1997" s="13" t="n">
        <v>1991</v>
      </c>
      <c r="B1997" s="14" t="n"/>
      <c r="C1997" s="15" t="n"/>
      <c r="D1997" s="21" t="n"/>
      <c r="E1997" s="28">
        <f>IFERROR(VLOOKUP(D1997,'أرصدة المخزن'!$A:$E,3,0),"")</f>
        <v/>
      </c>
      <c r="F1997" s="28">
        <f>IFERROR(VLOOKUP(D1997,'أرصدة المخزن'!$A:$H,4,0),"")</f>
        <v/>
      </c>
      <c r="G1997" s="13" t="n"/>
      <c r="H1997" s="102" t="inlineStr">
        <is>
          <t>إضافة</t>
        </is>
      </c>
      <c r="I1997" s="13" t="n"/>
    </row>
    <row r="1998" ht="17.4" customHeight="1" s="138">
      <c r="A1998" s="13" t="n">
        <v>1992</v>
      </c>
      <c r="B1998" s="14" t="n"/>
      <c r="C1998" s="15" t="n"/>
      <c r="D1998" s="21" t="n"/>
      <c r="E1998" s="28">
        <f>IFERROR(VLOOKUP(D1998,'أرصدة المخزن'!$A:$E,3,0),"")</f>
        <v/>
      </c>
      <c r="F1998" s="28">
        <f>IFERROR(VLOOKUP(D1998,'أرصدة المخزن'!$A:$H,4,0),"")</f>
        <v/>
      </c>
      <c r="G1998" s="13" t="n"/>
      <c r="H1998" s="102" t="inlineStr">
        <is>
          <t>إضافة</t>
        </is>
      </c>
      <c r="I1998" s="13" t="n"/>
    </row>
    <row r="1999" ht="17.4" customHeight="1" s="138">
      <c r="A1999" s="13" t="n">
        <v>1993</v>
      </c>
      <c r="B1999" s="14" t="n"/>
      <c r="C1999" s="15" t="n"/>
      <c r="D1999" s="21" t="n"/>
      <c r="E1999" s="28">
        <f>IFERROR(VLOOKUP(D1999,'أرصدة المخزن'!$A:$E,3,0),"")</f>
        <v/>
      </c>
      <c r="F1999" s="28">
        <f>IFERROR(VLOOKUP(D1999,'أرصدة المخزن'!$A:$H,4,0),"")</f>
        <v/>
      </c>
      <c r="G1999" s="13" t="n"/>
      <c r="H1999" s="102" t="inlineStr">
        <is>
          <t>إضافة</t>
        </is>
      </c>
      <c r="I1999" s="13" t="n"/>
    </row>
    <row r="2000" ht="17.4" customHeight="1" s="138">
      <c r="A2000" s="13" t="n">
        <v>1994</v>
      </c>
      <c r="B2000" s="14" t="n"/>
      <c r="C2000" s="15" t="n"/>
      <c r="D2000" s="21" t="n"/>
      <c r="E2000" s="28">
        <f>IFERROR(VLOOKUP(D2000,'أرصدة المخزن'!$A:$E,3,0),"")</f>
        <v/>
      </c>
      <c r="F2000" s="28">
        <f>IFERROR(VLOOKUP(D2000,'أرصدة المخزن'!$A:$H,4,0),"")</f>
        <v/>
      </c>
      <c r="G2000" s="13" t="n"/>
      <c r="H2000" s="102" t="inlineStr">
        <is>
          <t>إضافة</t>
        </is>
      </c>
      <c r="I2000" s="13" t="n"/>
    </row>
    <row r="2001" ht="17.4" customHeight="1" s="138">
      <c r="A2001" s="13" t="n">
        <v>1995</v>
      </c>
      <c r="B2001" s="14" t="n"/>
      <c r="C2001" s="15" t="n"/>
      <c r="D2001" s="21" t="n"/>
      <c r="E2001" s="28">
        <f>IFERROR(VLOOKUP(D2001,'أرصدة المخزن'!$A:$E,3,0),"")</f>
        <v/>
      </c>
      <c r="F2001" s="28">
        <f>IFERROR(VLOOKUP(D2001,'أرصدة المخزن'!$A:$H,4,0),"")</f>
        <v/>
      </c>
      <c r="G2001" s="13" t="n"/>
      <c r="H2001" s="102" t="inlineStr">
        <is>
          <t>إضافة</t>
        </is>
      </c>
      <c r="I2001" s="13" t="n"/>
    </row>
    <row r="2002" ht="17.4" customHeight="1" s="138">
      <c r="A2002" s="13" t="n">
        <v>1996</v>
      </c>
      <c r="B2002" s="14" t="n"/>
      <c r="C2002" s="15" t="n"/>
      <c r="D2002" s="21" t="n"/>
      <c r="E2002" s="28">
        <f>IFERROR(VLOOKUP(D2002,'أرصدة المخزن'!$A:$E,3,0),"")</f>
        <v/>
      </c>
      <c r="F2002" s="28">
        <f>IFERROR(VLOOKUP(D2002,'أرصدة المخزن'!$A:$H,4,0),"")</f>
        <v/>
      </c>
      <c r="G2002" s="13" t="n"/>
      <c r="H2002" s="102" t="inlineStr">
        <is>
          <t>إضافة</t>
        </is>
      </c>
      <c r="I2002" s="13" t="n"/>
    </row>
    <row r="2003" ht="17.4" customHeight="1" s="138">
      <c r="A2003" s="13" t="n">
        <v>1997</v>
      </c>
      <c r="B2003" s="14" t="n"/>
      <c r="C2003" s="15" t="n"/>
      <c r="D2003" s="21" t="n"/>
      <c r="E2003" s="28">
        <f>IFERROR(VLOOKUP(D2003,'أرصدة المخزن'!$A:$E,3,0),"")</f>
        <v/>
      </c>
      <c r="F2003" s="28">
        <f>IFERROR(VLOOKUP(D2003,'أرصدة المخزن'!$A:$H,4,0),"")</f>
        <v/>
      </c>
      <c r="G2003" s="13" t="n"/>
      <c r="H2003" s="102" t="inlineStr">
        <is>
          <t>إضافة</t>
        </is>
      </c>
      <c r="I2003" s="13" t="n"/>
    </row>
    <row r="2004" ht="17.4" customHeight="1" s="138">
      <c r="A2004" s="13" t="n">
        <v>1998</v>
      </c>
      <c r="B2004" s="14" t="n"/>
      <c r="C2004" s="15" t="n"/>
      <c r="D2004" s="21" t="n"/>
      <c r="E2004" s="28">
        <f>IFERROR(VLOOKUP(D2004,'أرصدة المخزن'!$A:$E,3,0),"")</f>
        <v/>
      </c>
      <c r="F2004" s="28">
        <f>IFERROR(VLOOKUP(D2004,'أرصدة المخزن'!$A:$H,4,0),"")</f>
        <v/>
      </c>
      <c r="G2004" s="13" t="n"/>
      <c r="H2004" s="102" t="inlineStr">
        <is>
          <t>إضافة</t>
        </is>
      </c>
      <c r="I2004" s="13" t="n"/>
    </row>
    <row r="2005" ht="17.4" customHeight="1" s="138">
      <c r="A2005" s="13" t="n">
        <v>1999</v>
      </c>
      <c r="B2005" s="14" t="n"/>
      <c r="C2005" s="15" t="n"/>
      <c r="D2005" s="21" t="n"/>
      <c r="E2005" s="28">
        <f>IFERROR(VLOOKUP(D2005,'أرصدة المخزن'!$A:$E,3,0),"")</f>
        <v/>
      </c>
      <c r="F2005" s="28">
        <f>IFERROR(VLOOKUP(D2005,'أرصدة المخزن'!$A:$H,4,0),"")</f>
        <v/>
      </c>
      <c r="G2005" s="13" t="n"/>
      <c r="H2005" s="102" t="inlineStr">
        <is>
          <t>إضافة</t>
        </is>
      </c>
      <c r="I2005" s="13" t="n"/>
    </row>
    <row r="2006" ht="17.4" customHeight="1" s="138">
      <c r="A2006" s="13" t="n">
        <v>2000</v>
      </c>
      <c r="B2006" s="14" t="n"/>
      <c r="C2006" s="15" t="n"/>
      <c r="D2006" s="21" t="n"/>
      <c r="E2006" s="28">
        <f>IFERROR(VLOOKUP(D2006,'أرصدة المخزن'!$A:$E,3,0),"")</f>
        <v/>
      </c>
      <c r="F2006" s="28">
        <f>IFERROR(VLOOKUP(D2006,'أرصدة المخزن'!$A:$H,4,0),"")</f>
        <v/>
      </c>
      <c r="G2006" s="13" t="n"/>
      <c r="H2006" s="102" t="inlineStr">
        <is>
          <t>إضافة</t>
        </is>
      </c>
      <c r="I2006" s="13" t="n"/>
    </row>
    <row r="2007" ht="17.4" customHeight="1" s="138">
      <c r="A2007" s="13" t="n">
        <v>2001</v>
      </c>
      <c r="B2007" s="14" t="n"/>
      <c r="C2007" s="15" t="n"/>
      <c r="D2007" s="21" t="n"/>
      <c r="E2007" s="28">
        <f>IFERROR(VLOOKUP(D2007,'أرصدة المخزن'!$A:$E,3,0),"")</f>
        <v/>
      </c>
      <c r="F2007" s="28">
        <f>IFERROR(VLOOKUP(D2007,'أرصدة المخزن'!$A:$H,4,0),"")</f>
        <v/>
      </c>
      <c r="G2007" s="13" t="n"/>
      <c r="H2007" s="102" t="inlineStr">
        <is>
          <t>إضافة</t>
        </is>
      </c>
      <c r="I2007" s="13" t="n"/>
    </row>
    <row r="2008" ht="17.4" customHeight="1" s="138">
      <c r="A2008" s="13" t="n">
        <v>2002</v>
      </c>
      <c r="B2008" s="14" t="n"/>
      <c r="C2008" s="15" t="n"/>
      <c r="D2008" s="21" t="n"/>
      <c r="E2008" s="28">
        <f>IFERROR(VLOOKUP(D2008,'أرصدة المخزن'!$A:$E,3,0),"")</f>
        <v/>
      </c>
      <c r="F2008" s="28">
        <f>IFERROR(VLOOKUP(D2008,'أرصدة المخزن'!$A:$H,4,0),"")</f>
        <v/>
      </c>
      <c r="G2008" s="13" t="n"/>
      <c r="H2008" s="102" t="inlineStr">
        <is>
          <t>إضافة</t>
        </is>
      </c>
      <c r="I2008" s="13" t="n"/>
    </row>
    <row r="2009" ht="17.4" customHeight="1" s="138">
      <c r="A2009" s="13" t="n">
        <v>2003</v>
      </c>
      <c r="B2009" s="14" t="n"/>
      <c r="C2009" s="15" t="n"/>
      <c r="D2009" s="21" t="n"/>
      <c r="E2009" s="28">
        <f>IFERROR(VLOOKUP(D2009,'أرصدة المخزن'!$A:$E,3,0),"")</f>
        <v/>
      </c>
      <c r="F2009" s="28">
        <f>IFERROR(VLOOKUP(D2009,'أرصدة المخزن'!$A:$H,4,0),"")</f>
        <v/>
      </c>
      <c r="G2009" s="13" t="n"/>
      <c r="H2009" s="102" t="inlineStr">
        <is>
          <t>إضافة</t>
        </is>
      </c>
      <c r="I2009" s="13" t="n"/>
    </row>
    <row r="2010" ht="17.4" customHeight="1" s="138">
      <c r="A2010" s="13" t="n">
        <v>2004</v>
      </c>
      <c r="B2010" s="14" t="n"/>
      <c r="C2010" s="15" t="n"/>
      <c r="D2010" s="21" t="n"/>
      <c r="E2010" s="28">
        <f>IFERROR(VLOOKUP(D2010,'أرصدة المخزن'!$A:$E,3,0),"")</f>
        <v/>
      </c>
      <c r="F2010" s="28">
        <f>IFERROR(VLOOKUP(D2010,'أرصدة المخزن'!$A:$H,4,0),"")</f>
        <v/>
      </c>
      <c r="G2010" s="13" t="n"/>
      <c r="H2010" s="102" t="inlineStr">
        <is>
          <t>إضافة</t>
        </is>
      </c>
      <c r="I2010" s="13" t="n"/>
    </row>
    <row r="2011" ht="17.4" customHeight="1" s="138">
      <c r="A2011" s="13" t="n">
        <v>2005</v>
      </c>
      <c r="B2011" s="14" t="n"/>
      <c r="C2011" s="15" t="n"/>
      <c r="D2011" s="21" t="n"/>
      <c r="E2011" s="28">
        <f>IFERROR(VLOOKUP(D2011,'أرصدة المخزن'!$A:$E,3,0),"")</f>
        <v/>
      </c>
      <c r="F2011" s="28">
        <f>IFERROR(VLOOKUP(D2011,'أرصدة المخزن'!$A:$H,4,0),"")</f>
        <v/>
      </c>
      <c r="G2011" s="13" t="n"/>
      <c r="H2011" s="102" t="inlineStr">
        <is>
          <t>إضافة</t>
        </is>
      </c>
      <c r="I2011" s="13" t="n"/>
    </row>
    <row r="2012" ht="17.4" customHeight="1" s="138">
      <c r="A2012" s="13" t="n">
        <v>2006</v>
      </c>
      <c r="B2012" s="14" t="n"/>
      <c r="C2012" s="15" t="n"/>
      <c r="D2012" s="21" t="n"/>
      <c r="E2012" s="28">
        <f>IFERROR(VLOOKUP(D2012,'أرصدة المخزن'!$A:$E,3,0),"")</f>
        <v/>
      </c>
      <c r="F2012" s="28">
        <f>IFERROR(VLOOKUP(D2012,'أرصدة المخزن'!$A:$H,4,0),"")</f>
        <v/>
      </c>
      <c r="G2012" s="13" t="n"/>
      <c r="H2012" s="102" t="inlineStr">
        <is>
          <t>إضافة</t>
        </is>
      </c>
      <c r="I2012" s="13" t="n"/>
    </row>
    <row r="2013" ht="17.4" customHeight="1" s="138">
      <c r="A2013" s="13" t="n">
        <v>2007</v>
      </c>
      <c r="B2013" s="14" t="n"/>
      <c r="C2013" s="15" t="n"/>
      <c r="D2013" s="21" t="n"/>
      <c r="E2013" s="28">
        <f>IFERROR(VLOOKUP(D2013,'أرصدة المخزن'!$A:$E,3,0),"")</f>
        <v/>
      </c>
      <c r="F2013" s="28">
        <f>IFERROR(VLOOKUP(D2013,'أرصدة المخزن'!$A:$H,4,0),"")</f>
        <v/>
      </c>
      <c r="G2013" s="13" t="n"/>
      <c r="H2013" s="102" t="inlineStr">
        <is>
          <t>إضافة</t>
        </is>
      </c>
      <c r="I2013" s="13" t="n"/>
    </row>
    <row r="2014" ht="17.4" customHeight="1" s="138">
      <c r="A2014" s="13" t="n">
        <v>2008</v>
      </c>
      <c r="B2014" s="14" t="n"/>
      <c r="C2014" s="15" t="n"/>
      <c r="D2014" s="21" t="n"/>
      <c r="E2014" s="28">
        <f>IFERROR(VLOOKUP(D2014,'أرصدة المخزن'!$A:$E,3,0),"")</f>
        <v/>
      </c>
      <c r="F2014" s="28">
        <f>IFERROR(VLOOKUP(D2014,'أرصدة المخزن'!$A:$H,4,0),"")</f>
        <v/>
      </c>
      <c r="G2014" s="13" t="n"/>
      <c r="H2014" s="102" t="inlineStr">
        <is>
          <t>إضافة</t>
        </is>
      </c>
      <c r="I2014" s="13" t="n"/>
    </row>
    <row r="2015" ht="17.4" customHeight="1" s="138">
      <c r="A2015" s="13" t="n">
        <v>2009</v>
      </c>
      <c r="B2015" s="14" t="n"/>
      <c r="C2015" s="15" t="n"/>
      <c r="D2015" s="21" t="n"/>
      <c r="E2015" s="28">
        <f>IFERROR(VLOOKUP(D2015,'أرصدة المخزن'!$A:$E,3,0),"")</f>
        <v/>
      </c>
      <c r="F2015" s="28">
        <f>IFERROR(VLOOKUP(D2015,'أرصدة المخزن'!$A:$H,4,0),"")</f>
        <v/>
      </c>
      <c r="G2015" s="13" t="n"/>
      <c r="H2015" s="102" t="inlineStr">
        <is>
          <t>إضافة</t>
        </is>
      </c>
      <c r="I2015" s="13" t="n"/>
    </row>
    <row r="2016" ht="17.4" customHeight="1" s="138">
      <c r="A2016" s="13" t="n">
        <v>2010</v>
      </c>
      <c r="B2016" s="14" t="n"/>
      <c r="C2016" s="15" t="n"/>
      <c r="D2016" s="21" t="n"/>
      <c r="E2016" s="28">
        <f>IFERROR(VLOOKUP(D2016,'أرصدة المخزن'!$A:$E,3,0),"")</f>
        <v/>
      </c>
      <c r="F2016" s="28">
        <f>IFERROR(VLOOKUP(D2016,'أرصدة المخزن'!$A:$H,4,0),"")</f>
        <v/>
      </c>
      <c r="G2016" s="13" t="n"/>
      <c r="H2016" s="102" t="inlineStr">
        <is>
          <t>إضافة</t>
        </is>
      </c>
      <c r="I2016" s="13" t="n"/>
    </row>
    <row r="2017" ht="17.4" customHeight="1" s="138">
      <c r="A2017" s="13" t="n">
        <v>2011</v>
      </c>
      <c r="B2017" s="14" t="n"/>
      <c r="C2017" s="15" t="n"/>
      <c r="D2017" s="21" t="n"/>
      <c r="E2017" s="28">
        <f>IFERROR(VLOOKUP(D2017,'أرصدة المخزن'!$A:$E,3,0),"")</f>
        <v/>
      </c>
      <c r="F2017" s="28">
        <f>IFERROR(VLOOKUP(D2017,'أرصدة المخزن'!$A:$H,4,0),"")</f>
        <v/>
      </c>
      <c r="G2017" s="13" t="n"/>
      <c r="H2017" s="102" t="inlineStr">
        <is>
          <t>إضافة</t>
        </is>
      </c>
      <c r="I2017" s="13" t="n"/>
    </row>
    <row r="2018" ht="17.4" customHeight="1" s="138">
      <c r="A2018" s="13" t="n">
        <v>2012</v>
      </c>
      <c r="B2018" s="14" t="n"/>
      <c r="C2018" s="15" t="n"/>
      <c r="D2018" s="21" t="n"/>
      <c r="E2018" s="28">
        <f>IFERROR(VLOOKUP(D2018,'أرصدة المخزن'!$A:$E,3,0),"")</f>
        <v/>
      </c>
      <c r="F2018" s="28">
        <f>IFERROR(VLOOKUP(D2018,'أرصدة المخزن'!$A:$H,4,0),"")</f>
        <v/>
      </c>
      <c r="G2018" s="13" t="n"/>
      <c r="H2018" s="102" t="inlineStr">
        <is>
          <t>إضافة</t>
        </is>
      </c>
      <c r="I2018" s="13" t="n"/>
    </row>
    <row r="2019" ht="17.4" customHeight="1" s="138">
      <c r="A2019" s="13" t="n">
        <v>2013</v>
      </c>
      <c r="B2019" s="14" t="n"/>
      <c r="C2019" s="15" t="n"/>
      <c r="D2019" s="21" t="n"/>
      <c r="E2019" s="28">
        <f>IFERROR(VLOOKUP(D2019,'أرصدة المخزن'!$A:$E,3,0),"")</f>
        <v/>
      </c>
      <c r="F2019" s="28">
        <f>IFERROR(VLOOKUP(D2019,'أرصدة المخزن'!$A:$H,4,0),"")</f>
        <v/>
      </c>
      <c r="G2019" s="13" t="n"/>
      <c r="H2019" s="102" t="inlineStr">
        <is>
          <t>إضافة</t>
        </is>
      </c>
      <c r="I2019" s="13" t="n"/>
    </row>
    <row r="2020" ht="17.4" customHeight="1" s="138">
      <c r="A2020" s="13" t="n">
        <v>2014</v>
      </c>
      <c r="B2020" s="14" t="n"/>
      <c r="C2020" s="15" t="n"/>
      <c r="D2020" s="21" t="n"/>
      <c r="E2020" s="28">
        <f>IFERROR(VLOOKUP(D2020,'أرصدة المخزن'!$A:$E,3,0),"")</f>
        <v/>
      </c>
      <c r="F2020" s="28">
        <f>IFERROR(VLOOKUP(D2020,'أرصدة المخزن'!$A:$H,4,0),"")</f>
        <v/>
      </c>
      <c r="G2020" s="13" t="n"/>
      <c r="H2020" s="102" t="inlineStr">
        <is>
          <t>إضافة</t>
        </is>
      </c>
      <c r="I2020" s="13" t="n"/>
    </row>
    <row r="2021" ht="17.4" customHeight="1" s="138">
      <c r="A2021" s="13" t="n">
        <v>2015</v>
      </c>
      <c r="B2021" s="14" t="n"/>
      <c r="C2021" s="15" t="n"/>
      <c r="D2021" s="21" t="n"/>
      <c r="E2021" s="28">
        <f>IFERROR(VLOOKUP(D2021,'أرصدة المخزن'!$A:$E,3,0),"")</f>
        <v/>
      </c>
      <c r="F2021" s="28">
        <f>IFERROR(VLOOKUP(D2021,'أرصدة المخزن'!$A:$H,4,0),"")</f>
        <v/>
      </c>
      <c r="G2021" s="13" t="n"/>
      <c r="H2021" s="102" t="inlineStr">
        <is>
          <t>إضافة</t>
        </is>
      </c>
      <c r="I2021" s="13" t="n"/>
    </row>
    <row r="2022" ht="17.4" customHeight="1" s="138">
      <c r="A2022" s="13" t="n">
        <v>2016</v>
      </c>
      <c r="B2022" s="14" t="n"/>
      <c r="C2022" s="15" t="n"/>
      <c r="D2022" s="21" t="n"/>
      <c r="E2022" s="28">
        <f>IFERROR(VLOOKUP(D2022,'أرصدة المخزن'!$A:$E,3,0),"")</f>
        <v/>
      </c>
      <c r="F2022" s="28">
        <f>IFERROR(VLOOKUP(D2022,'أرصدة المخزن'!$A:$H,4,0),"")</f>
        <v/>
      </c>
      <c r="G2022" s="13" t="n"/>
      <c r="H2022" s="102" t="inlineStr">
        <is>
          <t>إضافة</t>
        </is>
      </c>
      <c r="I2022" s="13" t="n"/>
    </row>
    <row r="2023" ht="17.4" customHeight="1" s="138">
      <c r="A2023" s="13" t="n">
        <v>2017</v>
      </c>
      <c r="B2023" s="14" t="n"/>
      <c r="C2023" s="15" t="n"/>
      <c r="D2023" s="21" t="n"/>
      <c r="E2023" s="28">
        <f>IFERROR(VLOOKUP(D2023,'أرصدة المخزن'!$A:$E,3,0),"")</f>
        <v/>
      </c>
      <c r="F2023" s="28">
        <f>IFERROR(VLOOKUP(D2023,'أرصدة المخزن'!$A:$H,4,0),"")</f>
        <v/>
      </c>
      <c r="G2023" s="13" t="n"/>
      <c r="H2023" s="102" t="inlineStr">
        <is>
          <t>إضافة</t>
        </is>
      </c>
      <c r="I2023" s="13" t="n"/>
    </row>
    <row r="2024" ht="17.4" customHeight="1" s="138">
      <c r="A2024" s="13" t="n">
        <v>2018</v>
      </c>
      <c r="B2024" s="14" t="n"/>
      <c r="C2024" s="15" t="n"/>
      <c r="D2024" s="21" t="n"/>
      <c r="E2024" s="28">
        <f>IFERROR(VLOOKUP(D2024,'أرصدة المخزن'!$A:$E,3,0),"")</f>
        <v/>
      </c>
      <c r="F2024" s="28">
        <f>IFERROR(VLOOKUP(D2024,'أرصدة المخزن'!$A:$H,4,0),"")</f>
        <v/>
      </c>
      <c r="G2024" s="13" t="n"/>
      <c r="H2024" s="102" t="inlineStr">
        <is>
          <t>إضافة</t>
        </is>
      </c>
      <c r="I2024" s="13" t="n"/>
    </row>
    <row r="2025" ht="17.4" customHeight="1" s="138">
      <c r="A2025" s="13" t="n">
        <v>2019</v>
      </c>
      <c r="B2025" s="14" t="n"/>
      <c r="C2025" s="15" t="n"/>
      <c r="D2025" s="21" t="n"/>
      <c r="E2025" s="28">
        <f>IFERROR(VLOOKUP(D2025,'أرصدة المخزن'!$A:$E,3,0),"")</f>
        <v/>
      </c>
      <c r="F2025" s="28">
        <f>IFERROR(VLOOKUP(D2025,'أرصدة المخزن'!$A:$H,4,0),"")</f>
        <v/>
      </c>
      <c r="G2025" s="13" t="n"/>
      <c r="H2025" s="102" t="inlineStr">
        <is>
          <t>إضافة</t>
        </is>
      </c>
      <c r="I2025" s="13" t="n"/>
    </row>
    <row r="2026" ht="17.4" customHeight="1" s="138">
      <c r="A2026" s="13" t="n">
        <v>2020</v>
      </c>
      <c r="B2026" s="14" t="n"/>
      <c r="C2026" s="15" t="n"/>
      <c r="D2026" s="21" t="n"/>
      <c r="E2026" s="28">
        <f>IFERROR(VLOOKUP(D2026,'أرصدة المخزن'!$A:$E,3,0),"")</f>
        <v/>
      </c>
      <c r="F2026" s="28">
        <f>IFERROR(VLOOKUP(D2026,'أرصدة المخزن'!$A:$H,4,0),"")</f>
        <v/>
      </c>
      <c r="G2026" s="13" t="n"/>
      <c r="H2026" s="102" t="inlineStr">
        <is>
          <t>إضافة</t>
        </is>
      </c>
      <c r="I2026" s="13" t="n"/>
    </row>
    <row r="2027" ht="17.4" customHeight="1" s="138">
      <c r="A2027" s="13" t="n">
        <v>2021</v>
      </c>
      <c r="B2027" s="14" t="n"/>
      <c r="C2027" s="15" t="n"/>
      <c r="D2027" s="21" t="n"/>
      <c r="E2027" s="28">
        <f>IFERROR(VLOOKUP(D2027,'أرصدة المخزن'!$A:$E,3,0),"")</f>
        <v/>
      </c>
      <c r="F2027" s="28">
        <f>IFERROR(VLOOKUP(D2027,'أرصدة المخزن'!$A:$H,4,0),"")</f>
        <v/>
      </c>
      <c r="G2027" s="13" t="n"/>
      <c r="H2027" s="102" t="inlineStr">
        <is>
          <t>إضافة</t>
        </is>
      </c>
      <c r="I2027" s="13" t="n"/>
    </row>
    <row r="2028" ht="17.4" customHeight="1" s="138">
      <c r="A2028" s="13" t="n">
        <v>2022</v>
      </c>
      <c r="B2028" s="14" t="n"/>
      <c r="C2028" s="15" t="n"/>
      <c r="D2028" s="21" t="n"/>
      <c r="E2028" s="28">
        <f>IFERROR(VLOOKUP(D2028,'أرصدة المخزن'!$A:$E,3,0),"")</f>
        <v/>
      </c>
      <c r="F2028" s="28">
        <f>IFERROR(VLOOKUP(D2028,'أرصدة المخزن'!$A:$H,4,0),"")</f>
        <v/>
      </c>
      <c r="G2028" s="13" t="n"/>
      <c r="H2028" s="102" t="inlineStr">
        <is>
          <t>إضافة</t>
        </is>
      </c>
      <c r="I2028" s="13" t="n"/>
    </row>
    <row r="2029" ht="17.4" customHeight="1" s="138">
      <c r="A2029" s="13" t="n">
        <v>2023</v>
      </c>
      <c r="B2029" s="14" t="n"/>
      <c r="C2029" s="15" t="n"/>
      <c r="D2029" s="21" t="n"/>
      <c r="E2029" s="28">
        <f>IFERROR(VLOOKUP(D2029,'أرصدة المخزن'!$A:$E,3,0),"")</f>
        <v/>
      </c>
      <c r="F2029" s="28">
        <f>IFERROR(VLOOKUP(D2029,'أرصدة المخزن'!$A:$H,4,0),"")</f>
        <v/>
      </c>
      <c r="G2029" s="13" t="n"/>
      <c r="H2029" s="102" t="inlineStr">
        <is>
          <t>إضافة</t>
        </is>
      </c>
      <c r="I2029" s="13" t="n"/>
    </row>
    <row r="2030" ht="17.4" customHeight="1" s="138">
      <c r="A2030" s="13" t="n">
        <v>2024</v>
      </c>
      <c r="B2030" s="14" t="n"/>
      <c r="C2030" s="15" t="n"/>
      <c r="D2030" s="21" t="n"/>
      <c r="E2030" s="28">
        <f>IFERROR(VLOOKUP(D2030,'أرصدة المخزن'!$A:$E,3,0),"")</f>
        <v/>
      </c>
      <c r="F2030" s="28">
        <f>IFERROR(VLOOKUP(D2030,'أرصدة المخزن'!$A:$H,4,0),"")</f>
        <v/>
      </c>
      <c r="G2030" s="13" t="n"/>
      <c r="H2030" s="102" t="inlineStr">
        <is>
          <t>إضافة</t>
        </is>
      </c>
      <c r="I2030" s="13" t="n"/>
    </row>
    <row r="2031" ht="17.4" customHeight="1" s="138">
      <c r="A2031" s="13" t="n">
        <v>2025</v>
      </c>
      <c r="B2031" s="14" t="n"/>
      <c r="C2031" s="15" t="n"/>
      <c r="D2031" s="21" t="n"/>
      <c r="E2031" s="28">
        <f>IFERROR(VLOOKUP(D2031,'أرصدة المخزن'!$A:$E,3,0),"")</f>
        <v/>
      </c>
      <c r="F2031" s="28">
        <f>IFERROR(VLOOKUP(D2031,'أرصدة المخزن'!$A:$H,4,0),"")</f>
        <v/>
      </c>
      <c r="G2031" s="13" t="n"/>
      <c r="H2031" s="102" t="inlineStr">
        <is>
          <t>إضافة</t>
        </is>
      </c>
      <c r="I2031" s="13" t="n"/>
    </row>
    <row r="2032" ht="17.4" customHeight="1" s="138">
      <c r="A2032" s="13" t="n">
        <v>2026</v>
      </c>
      <c r="B2032" s="14" t="n"/>
      <c r="C2032" s="15" t="n"/>
      <c r="D2032" s="21" t="n"/>
      <c r="E2032" s="28">
        <f>IFERROR(VLOOKUP(D2032,'أرصدة المخزن'!$A:$E,3,0),"")</f>
        <v/>
      </c>
      <c r="F2032" s="28">
        <f>IFERROR(VLOOKUP(D2032,'أرصدة المخزن'!$A:$H,4,0),"")</f>
        <v/>
      </c>
      <c r="G2032" s="13" t="n"/>
      <c r="H2032" s="102" t="inlineStr">
        <is>
          <t>إضافة</t>
        </is>
      </c>
      <c r="I2032" s="13" t="n"/>
    </row>
    <row r="2033" ht="17.4" customHeight="1" s="138">
      <c r="A2033" s="13" t="n">
        <v>2027</v>
      </c>
      <c r="B2033" s="14" t="n"/>
      <c r="C2033" s="15" t="n"/>
      <c r="D2033" s="21" t="n"/>
      <c r="E2033" s="28">
        <f>IFERROR(VLOOKUP(D2033,'أرصدة المخزن'!$A:$E,3,0),"")</f>
        <v/>
      </c>
      <c r="F2033" s="28">
        <f>IFERROR(VLOOKUP(D2033,'أرصدة المخزن'!$A:$H,4,0),"")</f>
        <v/>
      </c>
      <c r="G2033" s="13" t="n"/>
      <c r="H2033" s="102" t="inlineStr">
        <is>
          <t>إضافة</t>
        </is>
      </c>
      <c r="I2033" s="13" t="n"/>
    </row>
    <row r="2034" ht="17.4" customHeight="1" s="138">
      <c r="A2034" s="13" t="n">
        <v>2028</v>
      </c>
      <c r="B2034" s="14" t="n"/>
      <c r="C2034" s="15" t="n"/>
      <c r="D2034" s="21" t="n"/>
      <c r="E2034" s="28">
        <f>IFERROR(VLOOKUP(D2034,'أرصدة المخزن'!$A:$E,3,0),"")</f>
        <v/>
      </c>
      <c r="F2034" s="28">
        <f>IFERROR(VLOOKUP(D2034,'أرصدة المخزن'!$A:$H,4,0),"")</f>
        <v/>
      </c>
      <c r="G2034" s="13" t="n"/>
      <c r="H2034" s="102" t="inlineStr">
        <is>
          <t>إضافة</t>
        </is>
      </c>
      <c r="I2034" s="13" t="n"/>
    </row>
    <row r="2035" ht="17.4" customHeight="1" s="138">
      <c r="A2035" s="13" t="n">
        <v>2029</v>
      </c>
      <c r="B2035" s="14" t="n"/>
      <c r="C2035" s="15" t="n"/>
      <c r="D2035" s="21" t="n"/>
      <c r="E2035" s="28">
        <f>IFERROR(VLOOKUP(D2035,'أرصدة المخزن'!$A:$E,3,0),"")</f>
        <v/>
      </c>
      <c r="F2035" s="28">
        <f>IFERROR(VLOOKUP(D2035,'أرصدة المخزن'!$A:$H,4,0),"")</f>
        <v/>
      </c>
      <c r="G2035" s="13" t="n"/>
      <c r="H2035" s="102" t="inlineStr">
        <is>
          <t>إضافة</t>
        </is>
      </c>
      <c r="I2035" s="13" t="n"/>
    </row>
    <row r="2036" ht="17.4" customHeight="1" s="138">
      <c r="A2036" s="13" t="n">
        <v>2030</v>
      </c>
      <c r="B2036" s="14" t="n"/>
      <c r="C2036" s="15" t="n"/>
      <c r="D2036" s="21" t="n"/>
      <c r="E2036" s="28">
        <f>IFERROR(VLOOKUP(D2036,'أرصدة المخزن'!$A:$E,3,0),"")</f>
        <v/>
      </c>
      <c r="F2036" s="28">
        <f>IFERROR(VLOOKUP(D2036,'أرصدة المخزن'!$A:$H,4,0),"")</f>
        <v/>
      </c>
      <c r="G2036" s="13" t="n"/>
      <c r="H2036" s="102" t="inlineStr">
        <is>
          <t>إضافة</t>
        </is>
      </c>
      <c r="I2036" s="13" t="n"/>
    </row>
    <row r="2037" ht="17.4" customHeight="1" s="138">
      <c r="A2037" s="13" t="n">
        <v>2031</v>
      </c>
      <c r="B2037" s="14" t="n"/>
      <c r="C2037" s="15" t="n"/>
      <c r="D2037" s="21" t="n"/>
      <c r="E2037" s="28">
        <f>IFERROR(VLOOKUP(D2037,'أرصدة المخزن'!$A:$E,3,0),"")</f>
        <v/>
      </c>
      <c r="F2037" s="28">
        <f>IFERROR(VLOOKUP(D2037,'أرصدة المخزن'!$A:$H,4,0),"")</f>
        <v/>
      </c>
      <c r="G2037" s="13" t="n"/>
      <c r="H2037" s="102" t="inlineStr">
        <is>
          <t>إضافة</t>
        </is>
      </c>
      <c r="I2037" s="13" t="n"/>
    </row>
    <row r="2038" ht="17.4" customHeight="1" s="138">
      <c r="A2038" s="13" t="n">
        <v>2032</v>
      </c>
      <c r="B2038" s="14" t="n"/>
      <c r="C2038" s="15" t="n"/>
      <c r="D2038" s="21" t="n"/>
      <c r="E2038" s="28">
        <f>IFERROR(VLOOKUP(D2038,'أرصدة المخزن'!$A:$E,3,0),"")</f>
        <v/>
      </c>
      <c r="F2038" s="28">
        <f>IFERROR(VLOOKUP(D2038,'أرصدة المخزن'!$A:$H,4,0),"")</f>
        <v/>
      </c>
      <c r="G2038" s="13" t="n"/>
      <c r="H2038" s="102" t="inlineStr">
        <is>
          <t>إضافة</t>
        </is>
      </c>
      <c r="I2038" s="13" t="n"/>
    </row>
    <row r="2039" ht="17.4" customHeight="1" s="138">
      <c r="A2039" s="13" t="n">
        <v>2033</v>
      </c>
      <c r="B2039" s="14" t="n"/>
      <c r="C2039" s="15" t="n"/>
      <c r="D2039" s="21" t="n"/>
      <c r="E2039" s="28">
        <f>IFERROR(VLOOKUP(D2039,'أرصدة المخزن'!$A:$E,3,0),"")</f>
        <v/>
      </c>
      <c r="F2039" s="28">
        <f>IFERROR(VLOOKUP(D2039,'أرصدة المخزن'!$A:$H,4,0),"")</f>
        <v/>
      </c>
      <c r="G2039" s="13" t="n"/>
      <c r="H2039" s="102" t="inlineStr">
        <is>
          <t>إضافة</t>
        </is>
      </c>
      <c r="I2039" s="13" t="n"/>
    </row>
    <row r="2040" ht="17.4" customHeight="1" s="138">
      <c r="A2040" s="13" t="n">
        <v>2034</v>
      </c>
      <c r="B2040" s="14" t="n"/>
      <c r="C2040" s="15" t="n"/>
      <c r="D2040" s="21" t="n"/>
      <c r="E2040" s="28">
        <f>IFERROR(VLOOKUP(D2040,'أرصدة المخزن'!$A:$E,3,0),"")</f>
        <v/>
      </c>
      <c r="F2040" s="28">
        <f>IFERROR(VLOOKUP(D2040,'أرصدة المخزن'!$A:$H,4,0),"")</f>
        <v/>
      </c>
      <c r="G2040" s="13" t="n"/>
      <c r="H2040" s="102" t="inlineStr">
        <is>
          <t>إضافة</t>
        </is>
      </c>
      <c r="I2040" s="13" t="n"/>
    </row>
    <row r="2041" ht="17.4" customHeight="1" s="138">
      <c r="A2041" s="13" t="n">
        <v>2035</v>
      </c>
      <c r="B2041" s="14" t="n"/>
      <c r="C2041" s="15" t="n"/>
      <c r="D2041" s="21" t="n"/>
      <c r="E2041" s="28">
        <f>IFERROR(VLOOKUP(D2041,'أرصدة المخزن'!$A:$E,3,0),"")</f>
        <v/>
      </c>
      <c r="F2041" s="28">
        <f>IFERROR(VLOOKUP(D2041,'أرصدة المخزن'!$A:$H,4,0),"")</f>
        <v/>
      </c>
      <c r="G2041" s="13" t="n"/>
      <c r="H2041" s="102" t="inlineStr">
        <is>
          <t>إضافة</t>
        </is>
      </c>
      <c r="I2041" s="13" t="n"/>
    </row>
    <row r="2042" ht="17.4" customHeight="1" s="138">
      <c r="A2042" s="13" t="n">
        <v>2036</v>
      </c>
      <c r="B2042" s="14" t="n"/>
      <c r="C2042" s="15" t="n"/>
      <c r="D2042" s="21" t="n"/>
      <c r="E2042" s="28">
        <f>IFERROR(VLOOKUP(D2042,'أرصدة المخزن'!$A:$E,3,0),"")</f>
        <v/>
      </c>
      <c r="F2042" s="28">
        <f>IFERROR(VLOOKUP(D2042,'أرصدة المخزن'!$A:$H,4,0),"")</f>
        <v/>
      </c>
      <c r="G2042" s="13" t="n"/>
      <c r="H2042" s="102" t="inlineStr">
        <is>
          <t>إضافة</t>
        </is>
      </c>
      <c r="I2042" s="13" t="n"/>
    </row>
    <row r="2043" ht="17.4" customHeight="1" s="138">
      <c r="A2043" s="13" t="n">
        <v>2037</v>
      </c>
      <c r="B2043" s="14" t="n"/>
      <c r="C2043" s="15" t="n"/>
      <c r="D2043" s="21" t="n"/>
      <c r="E2043" s="28">
        <f>IFERROR(VLOOKUP(D2043,'أرصدة المخزن'!$A:$E,3,0),"")</f>
        <v/>
      </c>
      <c r="F2043" s="28">
        <f>IFERROR(VLOOKUP(D2043,'أرصدة المخزن'!$A:$H,4,0),"")</f>
        <v/>
      </c>
      <c r="G2043" s="13" t="n"/>
      <c r="H2043" s="102" t="inlineStr">
        <is>
          <t>إضافة</t>
        </is>
      </c>
      <c r="I2043" s="13" t="n"/>
    </row>
    <row r="2044" ht="17.4" customHeight="1" s="138">
      <c r="A2044" s="13" t="n">
        <v>2038</v>
      </c>
      <c r="B2044" s="14" t="n"/>
      <c r="C2044" s="15" t="n"/>
      <c r="D2044" s="21" t="n"/>
      <c r="E2044" s="28">
        <f>IFERROR(VLOOKUP(D2044,'أرصدة المخزن'!$A:$E,3,0),"")</f>
        <v/>
      </c>
      <c r="F2044" s="28">
        <f>IFERROR(VLOOKUP(D2044,'أرصدة المخزن'!$A:$H,4,0),"")</f>
        <v/>
      </c>
      <c r="G2044" s="13" t="n"/>
      <c r="H2044" s="102" t="inlineStr">
        <is>
          <t>إضافة</t>
        </is>
      </c>
      <c r="I2044" s="13" t="n"/>
    </row>
    <row r="2045" ht="17.4" customHeight="1" s="138">
      <c r="A2045" s="13" t="n">
        <v>2039</v>
      </c>
      <c r="B2045" s="14" t="n"/>
      <c r="C2045" s="15" t="n"/>
      <c r="D2045" s="21" t="n"/>
      <c r="E2045" s="28">
        <f>IFERROR(VLOOKUP(D2045,'أرصدة المخزن'!$A:$E,3,0),"")</f>
        <v/>
      </c>
      <c r="F2045" s="28">
        <f>IFERROR(VLOOKUP(D2045,'أرصدة المخزن'!$A:$H,4,0),"")</f>
        <v/>
      </c>
      <c r="G2045" s="13" t="n"/>
      <c r="H2045" s="102" t="inlineStr">
        <is>
          <t>إضافة</t>
        </is>
      </c>
      <c r="I2045" s="13" t="n"/>
    </row>
    <row r="2046" ht="17.4" customHeight="1" s="138">
      <c r="A2046" s="13" t="n">
        <v>2040</v>
      </c>
      <c r="B2046" s="14" t="n"/>
      <c r="C2046" s="15" t="n"/>
      <c r="D2046" s="21" t="n"/>
      <c r="E2046" s="28">
        <f>IFERROR(VLOOKUP(D2046,'أرصدة المخزن'!$A:$E,3,0),"")</f>
        <v/>
      </c>
      <c r="F2046" s="28">
        <f>IFERROR(VLOOKUP(D2046,'أرصدة المخزن'!$A:$H,4,0),"")</f>
        <v/>
      </c>
      <c r="G2046" s="13" t="n"/>
      <c r="H2046" s="102" t="inlineStr">
        <is>
          <t>إضافة</t>
        </is>
      </c>
      <c r="I2046" s="13" t="n"/>
    </row>
    <row r="2047" ht="17.4" customHeight="1" s="138">
      <c r="A2047" s="13" t="n">
        <v>2041</v>
      </c>
      <c r="B2047" s="14" t="n"/>
      <c r="C2047" s="15" t="n"/>
      <c r="D2047" s="21" t="n"/>
      <c r="E2047" s="28">
        <f>IFERROR(VLOOKUP(D2047,'أرصدة المخزن'!$A:$E,3,0),"")</f>
        <v/>
      </c>
      <c r="F2047" s="28">
        <f>IFERROR(VLOOKUP(D2047,'أرصدة المخزن'!$A:$H,4,0),"")</f>
        <v/>
      </c>
      <c r="G2047" s="13" t="n"/>
      <c r="H2047" s="102" t="inlineStr">
        <is>
          <t>إضافة</t>
        </is>
      </c>
      <c r="I2047" s="13" t="n"/>
    </row>
    <row r="2048" ht="17.4" customHeight="1" s="138">
      <c r="A2048" s="13" t="n">
        <v>2042</v>
      </c>
      <c r="B2048" s="14" t="n"/>
      <c r="C2048" s="15" t="n"/>
      <c r="D2048" s="21" t="n"/>
      <c r="E2048" s="28">
        <f>IFERROR(VLOOKUP(D2048,'أرصدة المخزن'!$A:$E,3,0),"")</f>
        <v/>
      </c>
      <c r="F2048" s="28">
        <f>IFERROR(VLOOKUP(D2048,'أرصدة المخزن'!$A:$H,4,0),"")</f>
        <v/>
      </c>
      <c r="G2048" s="13" t="n"/>
      <c r="H2048" s="102" t="inlineStr">
        <is>
          <t>إضافة</t>
        </is>
      </c>
      <c r="I2048" s="13" t="n"/>
    </row>
    <row r="2049" ht="17.4" customHeight="1" s="138">
      <c r="A2049" s="13" t="n">
        <v>2043</v>
      </c>
      <c r="B2049" s="14" t="n"/>
      <c r="C2049" s="15" t="n"/>
      <c r="D2049" s="21" t="n"/>
      <c r="E2049" s="28">
        <f>IFERROR(VLOOKUP(D2049,'أرصدة المخزن'!$A:$E,3,0),"")</f>
        <v/>
      </c>
      <c r="F2049" s="28">
        <f>IFERROR(VLOOKUP(D2049,'أرصدة المخزن'!$A:$H,4,0),"")</f>
        <v/>
      </c>
      <c r="G2049" s="13" t="n"/>
      <c r="H2049" s="102" t="inlineStr">
        <is>
          <t>إضافة</t>
        </is>
      </c>
      <c r="I2049" s="13" t="n"/>
    </row>
    <row r="2050" ht="17.4" customHeight="1" s="138">
      <c r="A2050" s="13" t="n">
        <v>2044</v>
      </c>
      <c r="B2050" s="14" t="n"/>
      <c r="C2050" s="15" t="n"/>
      <c r="D2050" s="21" t="n"/>
      <c r="E2050" s="28">
        <f>IFERROR(VLOOKUP(D2050,'أرصدة المخزن'!$A:$E,3,0),"")</f>
        <v/>
      </c>
      <c r="F2050" s="28">
        <f>IFERROR(VLOOKUP(D2050,'أرصدة المخزن'!$A:$H,4,0),"")</f>
        <v/>
      </c>
      <c r="G2050" s="13" t="n"/>
      <c r="H2050" s="102" t="inlineStr">
        <is>
          <t>إضافة</t>
        </is>
      </c>
      <c r="I2050" s="13" t="n"/>
    </row>
    <row r="2051" ht="17.4" customHeight="1" s="138">
      <c r="A2051" s="13" t="n">
        <v>2045</v>
      </c>
      <c r="B2051" s="14" t="n"/>
      <c r="C2051" s="15" t="n"/>
      <c r="D2051" s="21" t="n"/>
      <c r="E2051" s="28">
        <f>IFERROR(VLOOKUP(D2051,'أرصدة المخزن'!$A:$E,3,0),"")</f>
        <v/>
      </c>
      <c r="F2051" s="28">
        <f>IFERROR(VLOOKUP(D2051,'أرصدة المخزن'!$A:$H,4,0),"")</f>
        <v/>
      </c>
      <c r="G2051" s="13" t="n"/>
      <c r="H2051" s="102" t="inlineStr">
        <is>
          <t>إضافة</t>
        </is>
      </c>
      <c r="I2051" s="13" t="n"/>
    </row>
    <row r="2052" ht="17.4" customHeight="1" s="138">
      <c r="A2052" s="13" t="n">
        <v>2046</v>
      </c>
      <c r="B2052" s="14" t="n"/>
      <c r="C2052" s="15" t="n"/>
      <c r="D2052" s="21" t="n"/>
      <c r="E2052" s="28">
        <f>IFERROR(VLOOKUP(D2052,'أرصدة المخزن'!$A:$E,3,0),"")</f>
        <v/>
      </c>
      <c r="F2052" s="28">
        <f>IFERROR(VLOOKUP(D2052,'أرصدة المخزن'!$A:$H,4,0),"")</f>
        <v/>
      </c>
      <c r="G2052" s="13" t="n"/>
      <c r="H2052" s="102" t="inlineStr">
        <is>
          <t>إضافة</t>
        </is>
      </c>
      <c r="I2052" s="13" t="n"/>
    </row>
    <row r="2053" ht="17.4" customHeight="1" s="138">
      <c r="A2053" s="13" t="n">
        <v>2047</v>
      </c>
      <c r="B2053" s="14" t="n"/>
      <c r="C2053" s="15" t="n"/>
      <c r="D2053" s="21" t="n"/>
      <c r="E2053" s="28">
        <f>IFERROR(VLOOKUP(D2053,'أرصدة المخزن'!$A:$E,3,0),"")</f>
        <v/>
      </c>
      <c r="F2053" s="28">
        <f>IFERROR(VLOOKUP(D2053,'أرصدة المخزن'!$A:$H,4,0),"")</f>
        <v/>
      </c>
      <c r="G2053" s="13" t="n"/>
      <c r="H2053" s="102" t="inlineStr">
        <is>
          <t>إضافة</t>
        </is>
      </c>
      <c r="I2053" s="13" t="n"/>
    </row>
    <row r="2054" ht="17.4" customHeight="1" s="138">
      <c r="A2054" s="13" t="n">
        <v>2048</v>
      </c>
      <c r="B2054" s="14" t="n"/>
      <c r="C2054" s="15" t="n"/>
      <c r="D2054" s="21" t="n"/>
      <c r="E2054" s="28">
        <f>IFERROR(VLOOKUP(D2054,'أرصدة المخزن'!$A:$E,3,0),"")</f>
        <v/>
      </c>
      <c r="F2054" s="28">
        <f>IFERROR(VLOOKUP(D2054,'أرصدة المخزن'!$A:$H,4,0),"")</f>
        <v/>
      </c>
      <c r="G2054" s="13" t="n"/>
      <c r="H2054" s="102" t="inlineStr">
        <is>
          <t>إضافة</t>
        </is>
      </c>
      <c r="I2054" s="13" t="n"/>
    </row>
    <row r="2055" ht="17.4" customHeight="1" s="138">
      <c r="A2055" s="13" t="n">
        <v>2049</v>
      </c>
      <c r="B2055" s="14" t="n"/>
      <c r="C2055" s="15" t="n"/>
      <c r="D2055" s="21" t="n"/>
      <c r="E2055" s="28">
        <f>IFERROR(VLOOKUP(D2055,'أرصدة المخزن'!$A:$E,3,0),"")</f>
        <v/>
      </c>
      <c r="F2055" s="28">
        <f>IFERROR(VLOOKUP(D2055,'أرصدة المخزن'!$A:$H,4,0),"")</f>
        <v/>
      </c>
      <c r="G2055" s="13" t="n"/>
      <c r="H2055" s="102" t="inlineStr">
        <is>
          <t>إضافة</t>
        </is>
      </c>
      <c r="I2055" s="13" t="n"/>
    </row>
    <row r="2056" ht="17.4" customHeight="1" s="138">
      <c r="A2056" s="13" t="n">
        <v>2050</v>
      </c>
      <c r="B2056" s="14" t="n"/>
      <c r="C2056" s="15" t="n"/>
      <c r="D2056" s="21" t="n"/>
      <c r="E2056" s="28">
        <f>IFERROR(VLOOKUP(D2056,'أرصدة المخزن'!$A:$E,3,0),"")</f>
        <v/>
      </c>
      <c r="F2056" s="28">
        <f>IFERROR(VLOOKUP(D2056,'أرصدة المخزن'!$A:$H,4,0),"")</f>
        <v/>
      </c>
      <c r="G2056" s="13" t="n"/>
      <c r="H2056" s="102" t="inlineStr">
        <is>
          <t>إضافة</t>
        </is>
      </c>
      <c r="I2056" s="13" t="n"/>
    </row>
    <row r="2057" ht="17.4" customHeight="1" s="138">
      <c r="A2057" s="13" t="n">
        <v>2051</v>
      </c>
      <c r="B2057" s="14" t="n"/>
      <c r="C2057" s="15" t="n"/>
      <c r="D2057" s="21" t="n"/>
      <c r="E2057" s="28">
        <f>IFERROR(VLOOKUP(D2057,'أرصدة المخزن'!$A:$E,3,0),"")</f>
        <v/>
      </c>
      <c r="F2057" s="28">
        <f>IFERROR(VLOOKUP(D2057,'أرصدة المخزن'!$A:$H,4,0),"")</f>
        <v/>
      </c>
      <c r="G2057" s="13" t="n"/>
      <c r="H2057" s="102" t="inlineStr">
        <is>
          <t>إضافة</t>
        </is>
      </c>
      <c r="I2057" s="13" t="n"/>
    </row>
    <row r="2058" ht="17.4" customHeight="1" s="138">
      <c r="A2058" s="13" t="n">
        <v>2052</v>
      </c>
      <c r="B2058" s="14" t="n"/>
      <c r="C2058" s="15" t="n"/>
      <c r="D2058" s="21" t="n"/>
      <c r="E2058" s="28">
        <f>IFERROR(VLOOKUP(D2058,'أرصدة المخزن'!$A:$E,3,0),"")</f>
        <v/>
      </c>
      <c r="F2058" s="28">
        <f>IFERROR(VLOOKUP(D2058,'أرصدة المخزن'!$A:$H,4,0),"")</f>
        <v/>
      </c>
      <c r="G2058" s="13" t="n"/>
      <c r="H2058" s="102" t="inlineStr">
        <is>
          <t>إضافة</t>
        </is>
      </c>
      <c r="I2058" s="13" t="n"/>
    </row>
    <row r="2059" ht="17.4" customHeight="1" s="138">
      <c r="A2059" s="13" t="n">
        <v>2053</v>
      </c>
      <c r="B2059" s="14" t="n"/>
      <c r="C2059" s="15" t="n"/>
      <c r="D2059" s="21" t="n"/>
      <c r="E2059" s="28">
        <f>IFERROR(VLOOKUP(D2059,'أرصدة المخزن'!$A:$E,3,0),"")</f>
        <v/>
      </c>
      <c r="F2059" s="28">
        <f>IFERROR(VLOOKUP(D2059,'أرصدة المخزن'!$A:$H,4,0),"")</f>
        <v/>
      </c>
      <c r="G2059" s="13" t="n"/>
      <c r="H2059" s="102" t="inlineStr">
        <is>
          <t>إضافة</t>
        </is>
      </c>
      <c r="I2059" s="13" t="n"/>
    </row>
    <row r="2060" ht="17.4" customHeight="1" s="138">
      <c r="A2060" s="13" t="n">
        <v>2054</v>
      </c>
      <c r="B2060" s="14" t="n"/>
      <c r="C2060" s="15" t="n"/>
      <c r="D2060" s="21" t="n"/>
      <c r="E2060" s="28">
        <f>IFERROR(VLOOKUP(D2060,'أرصدة المخزن'!$A:$E,3,0),"")</f>
        <v/>
      </c>
      <c r="F2060" s="28">
        <f>IFERROR(VLOOKUP(D2060,'أرصدة المخزن'!$A:$H,4,0),"")</f>
        <v/>
      </c>
      <c r="G2060" s="13" t="n"/>
      <c r="H2060" s="102" t="inlineStr">
        <is>
          <t>إضافة</t>
        </is>
      </c>
      <c r="I2060" s="13" t="n"/>
    </row>
    <row r="2061" ht="17.4" customHeight="1" s="138">
      <c r="A2061" s="13" t="n">
        <v>2055</v>
      </c>
      <c r="B2061" s="14" t="n"/>
      <c r="C2061" s="15" t="n"/>
      <c r="D2061" s="21" t="n"/>
      <c r="E2061" s="28">
        <f>IFERROR(VLOOKUP(D2061,'أرصدة المخزن'!$A:$E,3,0),"")</f>
        <v/>
      </c>
      <c r="F2061" s="28">
        <f>IFERROR(VLOOKUP(D2061,'أرصدة المخزن'!$A:$H,4,0),"")</f>
        <v/>
      </c>
      <c r="G2061" s="13" t="n"/>
      <c r="H2061" s="102" t="inlineStr">
        <is>
          <t>إضافة</t>
        </is>
      </c>
      <c r="I2061" s="13" t="n"/>
    </row>
    <row r="2062" ht="17.4" customHeight="1" s="138">
      <c r="A2062" s="13" t="n">
        <v>2056</v>
      </c>
      <c r="B2062" s="14" t="n"/>
      <c r="C2062" s="15" t="n"/>
      <c r="D2062" s="21" t="n"/>
      <c r="E2062" s="28">
        <f>IFERROR(VLOOKUP(D2062,'أرصدة المخزن'!$A:$E,3,0),"")</f>
        <v/>
      </c>
      <c r="F2062" s="28">
        <f>IFERROR(VLOOKUP(D2062,'أرصدة المخزن'!$A:$H,4,0),"")</f>
        <v/>
      </c>
      <c r="G2062" s="13" t="n"/>
      <c r="H2062" s="102" t="inlineStr">
        <is>
          <t>إضافة</t>
        </is>
      </c>
      <c r="I2062" s="13" t="n"/>
    </row>
    <row r="2063" ht="17.4" customHeight="1" s="138">
      <c r="A2063" s="13" t="n">
        <v>2057</v>
      </c>
      <c r="B2063" s="14" t="n"/>
      <c r="C2063" s="15" t="n"/>
      <c r="D2063" s="21" t="n"/>
      <c r="E2063" s="28">
        <f>IFERROR(VLOOKUP(D2063,'أرصدة المخزن'!$A:$E,3,0),"")</f>
        <v/>
      </c>
      <c r="F2063" s="28">
        <f>IFERROR(VLOOKUP(D2063,'أرصدة المخزن'!$A:$H,4,0),"")</f>
        <v/>
      </c>
      <c r="G2063" s="13" t="n"/>
      <c r="H2063" s="102" t="inlineStr">
        <is>
          <t>إضافة</t>
        </is>
      </c>
      <c r="I2063" s="13" t="n"/>
    </row>
    <row r="2064" ht="17.4" customHeight="1" s="138">
      <c r="A2064" s="13" t="n">
        <v>2058</v>
      </c>
      <c r="B2064" s="14" t="n"/>
      <c r="C2064" s="15" t="n"/>
      <c r="D2064" s="21" t="n"/>
      <c r="E2064" s="28">
        <f>IFERROR(VLOOKUP(D2064,'أرصدة المخزن'!$A:$E,3,0),"")</f>
        <v/>
      </c>
      <c r="F2064" s="28">
        <f>IFERROR(VLOOKUP(D2064,'أرصدة المخزن'!$A:$H,4,0),"")</f>
        <v/>
      </c>
      <c r="G2064" s="13" t="n"/>
      <c r="H2064" s="102" t="inlineStr">
        <is>
          <t>إضافة</t>
        </is>
      </c>
      <c r="I2064" s="13" t="n"/>
    </row>
    <row r="2065" ht="17.4" customHeight="1" s="138">
      <c r="A2065" s="13" t="n">
        <v>2059</v>
      </c>
      <c r="B2065" s="14" t="n"/>
      <c r="C2065" s="15" t="n"/>
      <c r="D2065" s="21" t="n"/>
      <c r="E2065" s="28">
        <f>IFERROR(VLOOKUP(D2065,'أرصدة المخزن'!$A:$E,3,0),"")</f>
        <v/>
      </c>
      <c r="F2065" s="28">
        <f>IFERROR(VLOOKUP(D2065,'أرصدة المخزن'!$A:$H,4,0),"")</f>
        <v/>
      </c>
      <c r="G2065" s="13" t="n"/>
      <c r="H2065" s="102" t="inlineStr">
        <is>
          <t>إضافة</t>
        </is>
      </c>
      <c r="I2065" s="13" t="n"/>
    </row>
    <row r="2066" ht="17.4" customHeight="1" s="138">
      <c r="A2066" s="13" t="n">
        <v>2060</v>
      </c>
      <c r="B2066" s="14" t="n"/>
      <c r="C2066" s="15" t="n"/>
      <c r="D2066" s="21" t="n"/>
      <c r="E2066" s="28">
        <f>IFERROR(VLOOKUP(D2066,'أرصدة المخزن'!$A:$E,3,0),"")</f>
        <v/>
      </c>
      <c r="F2066" s="28">
        <f>IFERROR(VLOOKUP(D2066,'أرصدة المخزن'!$A:$H,4,0),"")</f>
        <v/>
      </c>
      <c r="G2066" s="13" t="n"/>
      <c r="H2066" s="102" t="inlineStr">
        <is>
          <t>إضافة</t>
        </is>
      </c>
      <c r="I2066" s="13" t="n"/>
    </row>
    <row r="2067" ht="17.4" customHeight="1" s="138">
      <c r="A2067" s="13" t="n">
        <v>2061</v>
      </c>
      <c r="B2067" s="14" t="n"/>
      <c r="C2067" s="15" t="n"/>
      <c r="D2067" s="21" t="n"/>
      <c r="E2067" s="28">
        <f>IFERROR(VLOOKUP(D2067,'أرصدة المخزن'!$A:$E,3,0),"")</f>
        <v/>
      </c>
      <c r="F2067" s="28">
        <f>IFERROR(VLOOKUP(D2067,'أرصدة المخزن'!$A:$H,4,0),"")</f>
        <v/>
      </c>
      <c r="G2067" s="13" t="n"/>
      <c r="H2067" s="102" t="inlineStr">
        <is>
          <t>إضافة</t>
        </is>
      </c>
      <c r="I2067" s="13" t="n"/>
    </row>
    <row r="2068" ht="17.4" customHeight="1" s="138">
      <c r="A2068" s="13" t="n">
        <v>2062</v>
      </c>
      <c r="B2068" s="14" t="n"/>
      <c r="C2068" s="15" t="n"/>
      <c r="D2068" s="21" t="n"/>
      <c r="E2068" s="28">
        <f>IFERROR(VLOOKUP(D2068,'أرصدة المخزن'!$A:$E,3,0),"")</f>
        <v/>
      </c>
      <c r="F2068" s="28">
        <f>IFERROR(VLOOKUP(D2068,'أرصدة المخزن'!$A:$H,4,0),"")</f>
        <v/>
      </c>
      <c r="G2068" s="13" t="n"/>
      <c r="H2068" s="102" t="inlineStr">
        <is>
          <t>إضافة</t>
        </is>
      </c>
      <c r="I2068" s="13" t="n"/>
    </row>
    <row r="2069" ht="17.4" customHeight="1" s="138">
      <c r="A2069" s="13" t="n">
        <v>2063</v>
      </c>
      <c r="B2069" s="14" t="n"/>
      <c r="C2069" s="15" t="n"/>
      <c r="D2069" s="21" t="n"/>
      <c r="E2069" s="28">
        <f>IFERROR(VLOOKUP(D2069,'أرصدة المخزن'!$A:$E,3,0),"")</f>
        <v/>
      </c>
      <c r="F2069" s="28">
        <f>IFERROR(VLOOKUP(D2069,'أرصدة المخزن'!$A:$H,4,0),"")</f>
        <v/>
      </c>
      <c r="G2069" s="13" t="n"/>
      <c r="H2069" s="102" t="inlineStr">
        <is>
          <t>إضافة</t>
        </is>
      </c>
      <c r="I2069" s="13" t="n"/>
    </row>
    <row r="2070" ht="17.4" customHeight="1" s="138">
      <c r="A2070" s="13" t="n">
        <v>2064</v>
      </c>
      <c r="B2070" s="14" t="n"/>
      <c r="C2070" s="15" t="n"/>
      <c r="D2070" s="21" t="n"/>
      <c r="E2070" s="28">
        <f>IFERROR(VLOOKUP(D2070,'أرصدة المخزن'!$A:$E,3,0),"")</f>
        <v/>
      </c>
      <c r="F2070" s="28">
        <f>IFERROR(VLOOKUP(D2070,'أرصدة المخزن'!$A:$H,4,0),"")</f>
        <v/>
      </c>
      <c r="G2070" s="13" t="n"/>
      <c r="H2070" s="102" t="inlineStr">
        <is>
          <t>إضافة</t>
        </is>
      </c>
      <c r="I2070" s="13" t="n"/>
    </row>
    <row r="2071" ht="17.4" customHeight="1" s="138">
      <c r="A2071" s="13" t="n">
        <v>2065</v>
      </c>
      <c r="B2071" s="14" t="n"/>
      <c r="C2071" s="15" t="n"/>
      <c r="D2071" s="21" t="n"/>
      <c r="E2071" s="28">
        <f>IFERROR(VLOOKUP(D2071,'أرصدة المخزن'!$A:$E,3,0),"")</f>
        <v/>
      </c>
      <c r="F2071" s="28">
        <f>IFERROR(VLOOKUP(D2071,'أرصدة المخزن'!$A:$H,4,0),"")</f>
        <v/>
      </c>
      <c r="G2071" s="13" t="n"/>
      <c r="H2071" s="102" t="inlineStr">
        <is>
          <t>إضافة</t>
        </is>
      </c>
      <c r="I2071" s="13" t="n"/>
    </row>
    <row r="2072" ht="17.4" customHeight="1" s="138">
      <c r="A2072" s="13" t="n">
        <v>2066</v>
      </c>
      <c r="B2072" s="14" t="n"/>
      <c r="C2072" s="15" t="n"/>
      <c r="D2072" s="21" t="n"/>
      <c r="E2072" s="28">
        <f>IFERROR(VLOOKUP(D2072,'أرصدة المخزن'!$A:$E,3,0),"")</f>
        <v/>
      </c>
      <c r="F2072" s="28">
        <f>IFERROR(VLOOKUP(D2072,'أرصدة المخزن'!$A:$H,4,0),"")</f>
        <v/>
      </c>
      <c r="G2072" s="13" t="n"/>
      <c r="H2072" s="102" t="inlineStr">
        <is>
          <t>إضافة</t>
        </is>
      </c>
      <c r="I2072" s="13" t="n"/>
    </row>
    <row r="2073" ht="17.4" customHeight="1" s="138">
      <c r="A2073" s="13" t="n">
        <v>2067</v>
      </c>
      <c r="B2073" s="14" t="n"/>
      <c r="C2073" s="15" t="n"/>
      <c r="D2073" s="21" t="n"/>
      <c r="E2073" s="28">
        <f>IFERROR(VLOOKUP(D2073,'أرصدة المخزن'!$A:$E,3,0),"")</f>
        <v/>
      </c>
      <c r="F2073" s="28">
        <f>IFERROR(VLOOKUP(D2073,'أرصدة المخزن'!$A:$H,4,0),"")</f>
        <v/>
      </c>
      <c r="G2073" s="13" t="n"/>
      <c r="H2073" s="102" t="inlineStr">
        <is>
          <t>إضافة</t>
        </is>
      </c>
      <c r="I2073" s="13" t="n"/>
    </row>
    <row r="2074" ht="17.4" customHeight="1" s="138">
      <c r="A2074" s="13" t="n">
        <v>2068</v>
      </c>
      <c r="B2074" s="14" t="n"/>
      <c r="C2074" s="15" t="n"/>
      <c r="D2074" s="21" t="n"/>
      <c r="E2074" s="28">
        <f>IFERROR(VLOOKUP(D2074,'أرصدة المخزن'!$A:$E,3,0),"")</f>
        <v/>
      </c>
      <c r="F2074" s="28">
        <f>IFERROR(VLOOKUP(D2074,'أرصدة المخزن'!$A:$H,4,0),"")</f>
        <v/>
      </c>
      <c r="G2074" s="13" t="n"/>
      <c r="H2074" s="102" t="inlineStr">
        <is>
          <t>إضافة</t>
        </is>
      </c>
      <c r="I2074" s="13" t="n"/>
    </row>
    <row r="2075" ht="17.4" customHeight="1" s="138">
      <c r="A2075" s="13" t="n">
        <v>2069</v>
      </c>
      <c r="B2075" s="14" t="n"/>
      <c r="C2075" s="15" t="n"/>
      <c r="D2075" s="21" t="n"/>
      <c r="E2075" s="28">
        <f>IFERROR(VLOOKUP(D2075,'أرصدة المخزن'!$A:$E,3,0),"")</f>
        <v/>
      </c>
      <c r="F2075" s="28">
        <f>IFERROR(VLOOKUP(D2075,'أرصدة المخزن'!$A:$H,4,0),"")</f>
        <v/>
      </c>
      <c r="G2075" s="13" t="n"/>
      <c r="H2075" s="102" t="inlineStr">
        <is>
          <t>إضافة</t>
        </is>
      </c>
      <c r="I2075" s="13" t="n"/>
    </row>
    <row r="2076" ht="17.4" customHeight="1" s="138">
      <c r="A2076" s="13" t="n">
        <v>2070</v>
      </c>
      <c r="B2076" s="14" t="n"/>
      <c r="C2076" s="15" t="n"/>
      <c r="D2076" s="21" t="n"/>
      <c r="E2076" s="28">
        <f>IFERROR(VLOOKUP(D2076,'أرصدة المخزن'!$A:$E,3,0),"")</f>
        <v/>
      </c>
      <c r="F2076" s="28">
        <f>IFERROR(VLOOKUP(D2076,'أرصدة المخزن'!$A:$H,4,0),"")</f>
        <v/>
      </c>
      <c r="G2076" s="13" t="n"/>
      <c r="H2076" s="102" t="inlineStr">
        <is>
          <t>إضافة</t>
        </is>
      </c>
      <c r="I2076" s="13" t="n"/>
    </row>
    <row r="2077" ht="17.4" customHeight="1" s="138">
      <c r="A2077" s="13" t="n">
        <v>2071</v>
      </c>
      <c r="B2077" s="14" t="n"/>
      <c r="C2077" s="15" t="n"/>
      <c r="D2077" s="21" t="n"/>
      <c r="E2077" s="28">
        <f>IFERROR(VLOOKUP(D2077,'أرصدة المخزن'!$A:$E,3,0),"")</f>
        <v/>
      </c>
      <c r="F2077" s="28">
        <f>IFERROR(VLOOKUP(D2077,'أرصدة المخزن'!$A:$H,4,0),"")</f>
        <v/>
      </c>
      <c r="G2077" s="13" t="n"/>
      <c r="H2077" s="102" t="inlineStr">
        <is>
          <t>إضافة</t>
        </is>
      </c>
      <c r="I2077" s="13" t="n"/>
    </row>
    <row r="2078" ht="17.4" customHeight="1" s="138">
      <c r="A2078" s="13" t="n">
        <v>2072</v>
      </c>
      <c r="B2078" s="14" t="n"/>
      <c r="C2078" s="15" t="n"/>
      <c r="D2078" s="21" t="n"/>
      <c r="E2078" s="28">
        <f>IFERROR(VLOOKUP(D2078,'أرصدة المخزن'!$A:$E,3,0),"")</f>
        <v/>
      </c>
      <c r="F2078" s="28">
        <f>IFERROR(VLOOKUP(D2078,'أرصدة المخزن'!$A:$H,4,0),"")</f>
        <v/>
      </c>
      <c r="G2078" s="13" t="n"/>
      <c r="H2078" s="102" t="inlineStr">
        <is>
          <t>إضافة</t>
        </is>
      </c>
      <c r="I2078" s="13" t="n"/>
    </row>
    <row r="2079" ht="17.4" customHeight="1" s="138">
      <c r="A2079" s="13" t="n">
        <v>2073</v>
      </c>
      <c r="B2079" s="14" t="n"/>
      <c r="C2079" s="15" t="n"/>
      <c r="D2079" s="21" t="n"/>
      <c r="E2079" s="28">
        <f>IFERROR(VLOOKUP(D2079,'أرصدة المخزن'!$A:$E,3,0),"")</f>
        <v/>
      </c>
      <c r="F2079" s="28">
        <f>IFERROR(VLOOKUP(D2079,'أرصدة المخزن'!$A:$H,4,0),"")</f>
        <v/>
      </c>
      <c r="G2079" s="13" t="n"/>
      <c r="H2079" s="102" t="inlineStr">
        <is>
          <t>إضافة</t>
        </is>
      </c>
      <c r="I2079" s="13" t="n"/>
    </row>
    <row r="2080" ht="17.4" customHeight="1" s="138">
      <c r="A2080" s="13" t="n">
        <v>2074</v>
      </c>
      <c r="B2080" s="14" t="n"/>
      <c r="C2080" s="15" t="n"/>
      <c r="D2080" s="21" t="n"/>
      <c r="E2080" s="28">
        <f>IFERROR(VLOOKUP(D2080,'أرصدة المخزن'!$A:$E,3,0),"")</f>
        <v/>
      </c>
      <c r="F2080" s="28">
        <f>IFERROR(VLOOKUP(D2080,'أرصدة المخزن'!$A:$H,4,0),"")</f>
        <v/>
      </c>
      <c r="G2080" s="13" t="n"/>
      <c r="H2080" s="102" t="inlineStr">
        <is>
          <t>إضافة</t>
        </is>
      </c>
      <c r="I2080" s="13" t="n"/>
    </row>
    <row r="2081" ht="17.4" customHeight="1" s="138">
      <c r="A2081" s="13" t="n">
        <v>2075</v>
      </c>
      <c r="B2081" s="14" t="n"/>
      <c r="C2081" s="15" t="n"/>
      <c r="D2081" s="21" t="n"/>
      <c r="E2081" s="28">
        <f>IFERROR(VLOOKUP(D2081,'أرصدة المخزن'!$A:$E,3,0),"")</f>
        <v/>
      </c>
      <c r="F2081" s="28">
        <f>IFERROR(VLOOKUP(D2081,'أرصدة المخزن'!$A:$H,4,0),"")</f>
        <v/>
      </c>
      <c r="G2081" s="13" t="n"/>
      <c r="H2081" s="102" t="inlineStr">
        <is>
          <t>إضافة</t>
        </is>
      </c>
      <c r="I2081" s="13" t="n"/>
    </row>
    <row r="2082" ht="17.4" customHeight="1" s="138">
      <c r="A2082" s="13" t="n">
        <v>2076</v>
      </c>
      <c r="B2082" s="14" t="n"/>
      <c r="C2082" s="15" t="n"/>
      <c r="D2082" s="21" t="n"/>
      <c r="E2082" s="28">
        <f>IFERROR(VLOOKUP(D2082,'أرصدة المخزن'!$A:$E,3,0),"")</f>
        <v/>
      </c>
      <c r="F2082" s="28">
        <f>IFERROR(VLOOKUP(D2082,'أرصدة المخزن'!$A:$H,4,0),"")</f>
        <v/>
      </c>
      <c r="G2082" s="13" t="n"/>
      <c r="H2082" s="102" t="inlineStr">
        <is>
          <t>إضافة</t>
        </is>
      </c>
      <c r="I2082" s="13" t="n"/>
    </row>
    <row r="2083" ht="17.4" customHeight="1" s="138">
      <c r="A2083" s="13" t="n">
        <v>2077</v>
      </c>
      <c r="B2083" s="14" t="n"/>
      <c r="C2083" s="15" t="n"/>
      <c r="D2083" s="21" t="n"/>
      <c r="E2083" s="28">
        <f>IFERROR(VLOOKUP(D2083,'أرصدة المخزن'!$A:$E,3,0),"")</f>
        <v/>
      </c>
      <c r="F2083" s="28">
        <f>IFERROR(VLOOKUP(D2083,'أرصدة المخزن'!$A:$H,4,0),"")</f>
        <v/>
      </c>
      <c r="G2083" s="13" t="n"/>
      <c r="H2083" s="102" t="inlineStr">
        <is>
          <t>إضافة</t>
        </is>
      </c>
      <c r="I2083" s="13" t="n"/>
    </row>
    <row r="2084" ht="17.4" customHeight="1" s="138">
      <c r="A2084" s="13" t="n">
        <v>2078</v>
      </c>
      <c r="B2084" s="14" t="n"/>
      <c r="C2084" s="15" t="n"/>
      <c r="D2084" s="21" t="n"/>
      <c r="E2084" s="28">
        <f>IFERROR(VLOOKUP(D2084,'أرصدة المخزن'!$A:$E,3,0),"")</f>
        <v/>
      </c>
      <c r="F2084" s="28">
        <f>IFERROR(VLOOKUP(D2084,'أرصدة المخزن'!$A:$H,4,0),"")</f>
        <v/>
      </c>
      <c r="G2084" s="13" t="n"/>
      <c r="H2084" s="102" t="inlineStr">
        <is>
          <t>إضافة</t>
        </is>
      </c>
      <c r="I2084" s="13" t="n"/>
    </row>
    <row r="2085" ht="17.4" customHeight="1" s="138">
      <c r="A2085" s="13" t="n">
        <v>2079</v>
      </c>
      <c r="B2085" s="14" t="n"/>
      <c r="C2085" s="15" t="n"/>
      <c r="D2085" s="21" t="n"/>
      <c r="E2085" s="28">
        <f>IFERROR(VLOOKUP(D2085,'أرصدة المخزن'!$A:$E,3,0),"")</f>
        <v/>
      </c>
      <c r="F2085" s="28">
        <f>IFERROR(VLOOKUP(D2085,'أرصدة المخزن'!$A:$H,4,0),"")</f>
        <v/>
      </c>
      <c r="G2085" s="13" t="n"/>
      <c r="H2085" s="102" t="inlineStr">
        <is>
          <t>إضافة</t>
        </is>
      </c>
      <c r="I2085" s="13" t="n"/>
    </row>
    <row r="2086" ht="17.4" customHeight="1" s="138">
      <c r="A2086" s="13" t="n">
        <v>2080</v>
      </c>
      <c r="B2086" s="14" t="n"/>
      <c r="C2086" s="15" t="n"/>
      <c r="D2086" s="21" t="n"/>
      <c r="E2086" s="28">
        <f>IFERROR(VLOOKUP(D2086,'أرصدة المخزن'!$A:$E,3,0),"")</f>
        <v/>
      </c>
      <c r="F2086" s="28">
        <f>IFERROR(VLOOKUP(D2086,'أرصدة المخزن'!$A:$H,4,0),"")</f>
        <v/>
      </c>
      <c r="G2086" s="13" t="n"/>
      <c r="H2086" s="102" t="inlineStr">
        <is>
          <t>إضافة</t>
        </is>
      </c>
      <c r="I2086" s="13" t="n"/>
    </row>
    <row r="2087" ht="17.4" customHeight="1" s="138">
      <c r="A2087" s="13" t="n">
        <v>2081</v>
      </c>
      <c r="B2087" s="14" t="n"/>
      <c r="C2087" s="15" t="n"/>
      <c r="D2087" s="21" t="n"/>
      <c r="E2087" s="28">
        <f>IFERROR(VLOOKUP(D2087,'أرصدة المخزن'!$A:$E,3,0),"")</f>
        <v/>
      </c>
      <c r="F2087" s="28">
        <f>IFERROR(VLOOKUP(D2087,'أرصدة المخزن'!$A:$H,4,0),"")</f>
        <v/>
      </c>
      <c r="G2087" s="13" t="n"/>
      <c r="H2087" s="102" t="inlineStr">
        <is>
          <t>إضافة</t>
        </is>
      </c>
      <c r="I2087" s="13" t="n"/>
    </row>
    <row r="2088" ht="17.4" customHeight="1" s="138">
      <c r="A2088" s="13" t="n">
        <v>2082</v>
      </c>
      <c r="B2088" s="14" t="n"/>
      <c r="C2088" s="15" t="n"/>
      <c r="D2088" s="21" t="n"/>
      <c r="E2088" s="28">
        <f>IFERROR(VLOOKUP(D2088,'أرصدة المخزن'!$A:$E,3,0),"")</f>
        <v/>
      </c>
      <c r="F2088" s="28">
        <f>IFERROR(VLOOKUP(D2088,'أرصدة المخزن'!$A:$H,4,0),"")</f>
        <v/>
      </c>
      <c r="G2088" s="13" t="n"/>
      <c r="H2088" s="102" t="inlineStr">
        <is>
          <t>إضافة</t>
        </is>
      </c>
      <c r="I2088" s="13" t="n"/>
    </row>
    <row r="2089" ht="17.4" customHeight="1" s="138">
      <c r="A2089" s="13" t="n">
        <v>2083</v>
      </c>
      <c r="B2089" s="14" t="n"/>
      <c r="C2089" s="15" t="n"/>
      <c r="D2089" s="21" t="n"/>
      <c r="E2089" s="28">
        <f>IFERROR(VLOOKUP(D2089,'أرصدة المخزن'!$A:$E,3,0),"")</f>
        <v/>
      </c>
      <c r="F2089" s="28">
        <f>IFERROR(VLOOKUP(D2089,'أرصدة المخزن'!$A:$H,4,0),"")</f>
        <v/>
      </c>
      <c r="G2089" s="13" t="n"/>
      <c r="H2089" s="102" t="inlineStr">
        <is>
          <t>إضافة</t>
        </is>
      </c>
      <c r="I2089" s="13" t="n"/>
    </row>
    <row r="2090" ht="17.4" customHeight="1" s="138">
      <c r="A2090" s="13" t="n">
        <v>2084</v>
      </c>
      <c r="B2090" s="14" t="n"/>
      <c r="C2090" s="15" t="n"/>
      <c r="D2090" s="21" t="n"/>
      <c r="E2090" s="28">
        <f>IFERROR(VLOOKUP(D2090,'أرصدة المخزن'!$A:$E,3,0),"")</f>
        <v/>
      </c>
      <c r="F2090" s="28">
        <f>IFERROR(VLOOKUP(D2090,'أرصدة المخزن'!$A:$H,4,0),"")</f>
        <v/>
      </c>
      <c r="G2090" s="13" t="n"/>
      <c r="H2090" s="102" t="inlineStr">
        <is>
          <t>إضافة</t>
        </is>
      </c>
      <c r="I2090" s="13" t="n"/>
    </row>
    <row r="2091" ht="17.4" customHeight="1" s="138">
      <c r="A2091" s="13" t="n">
        <v>2085</v>
      </c>
      <c r="B2091" s="14" t="n"/>
      <c r="C2091" s="15" t="n"/>
      <c r="D2091" s="21" t="n"/>
      <c r="E2091" s="28">
        <f>IFERROR(VLOOKUP(D2091,'أرصدة المخزن'!$A:$E,3,0),"")</f>
        <v/>
      </c>
      <c r="F2091" s="28">
        <f>IFERROR(VLOOKUP(D2091,'أرصدة المخزن'!$A:$H,4,0),"")</f>
        <v/>
      </c>
      <c r="G2091" s="13" t="n"/>
      <c r="H2091" s="102" t="inlineStr">
        <is>
          <t>إضافة</t>
        </is>
      </c>
      <c r="I2091" s="13" t="n"/>
    </row>
    <row r="2092" ht="17.4" customHeight="1" s="138">
      <c r="A2092" s="13" t="n">
        <v>2086</v>
      </c>
      <c r="B2092" s="14" t="n"/>
      <c r="C2092" s="15" t="n"/>
      <c r="D2092" s="21" t="n"/>
      <c r="E2092" s="28">
        <f>IFERROR(VLOOKUP(D2092,'أرصدة المخزن'!$A:$E,3,0),"")</f>
        <v/>
      </c>
      <c r="F2092" s="28">
        <f>IFERROR(VLOOKUP(D2092,'أرصدة المخزن'!$A:$H,4,0),"")</f>
        <v/>
      </c>
      <c r="G2092" s="13" t="n"/>
      <c r="H2092" s="102" t="inlineStr">
        <is>
          <t>إضافة</t>
        </is>
      </c>
      <c r="I2092" s="13" t="n"/>
    </row>
    <row r="2093" ht="17.4" customHeight="1" s="138">
      <c r="A2093" s="13" t="n">
        <v>2087</v>
      </c>
      <c r="B2093" s="14" t="n"/>
      <c r="C2093" s="15" t="n"/>
      <c r="D2093" s="21" t="n"/>
      <c r="E2093" s="28">
        <f>IFERROR(VLOOKUP(D2093,'أرصدة المخزن'!$A:$E,3,0),"")</f>
        <v/>
      </c>
      <c r="F2093" s="28">
        <f>IFERROR(VLOOKUP(D2093,'أرصدة المخزن'!$A:$H,4,0),"")</f>
        <v/>
      </c>
      <c r="G2093" s="13" t="n"/>
      <c r="H2093" s="102" t="inlineStr">
        <is>
          <t>إضافة</t>
        </is>
      </c>
      <c r="I2093" s="13" t="n"/>
    </row>
    <row r="2094" ht="17.4" customHeight="1" s="138">
      <c r="A2094" s="13" t="n">
        <v>2088</v>
      </c>
      <c r="B2094" s="14" t="n"/>
      <c r="C2094" s="15" t="n"/>
      <c r="D2094" s="21" t="n"/>
      <c r="E2094" s="28">
        <f>IFERROR(VLOOKUP(D2094,'أرصدة المخزن'!$A:$E,3,0),"")</f>
        <v/>
      </c>
      <c r="F2094" s="28">
        <f>IFERROR(VLOOKUP(D2094,'أرصدة المخزن'!$A:$H,4,0),"")</f>
        <v/>
      </c>
      <c r="G2094" s="13" t="n"/>
      <c r="H2094" s="102" t="inlineStr">
        <is>
          <t>إضافة</t>
        </is>
      </c>
      <c r="I2094" s="13" t="n"/>
    </row>
    <row r="2095" ht="17.4" customHeight="1" s="138">
      <c r="A2095" s="13" t="n">
        <v>2089</v>
      </c>
      <c r="B2095" s="14" t="n"/>
      <c r="C2095" s="15" t="n"/>
      <c r="D2095" s="21" t="n"/>
      <c r="E2095" s="28">
        <f>IFERROR(VLOOKUP(D2095,'أرصدة المخزن'!$A:$E,3,0),"")</f>
        <v/>
      </c>
      <c r="F2095" s="28">
        <f>IFERROR(VLOOKUP(D2095,'أرصدة المخزن'!$A:$H,4,0),"")</f>
        <v/>
      </c>
      <c r="G2095" s="13" t="n"/>
      <c r="H2095" s="102" t="inlineStr">
        <is>
          <t>إضافة</t>
        </is>
      </c>
      <c r="I2095" s="13" t="n"/>
    </row>
    <row r="2096" ht="17.4" customHeight="1" s="138">
      <c r="A2096" s="13" t="n">
        <v>2090</v>
      </c>
      <c r="B2096" s="14" t="n"/>
      <c r="C2096" s="15" t="n"/>
      <c r="D2096" s="21" t="n"/>
      <c r="E2096" s="28">
        <f>IFERROR(VLOOKUP(D2096,'أرصدة المخزن'!$A:$E,3,0),"")</f>
        <v/>
      </c>
      <c r="F2096" s="28">
        <f>IFERROR(VLOOKUP(D2096,'أرصدة المخزن'!$A:$H,4,0),"")</f>
        <v/>
      </c>
      <c r="G2096" s="13" t="n"/>
      <c r="H2096" s="102" t="inlineStr">
        <is>
          <t>إضافة</t>
        </is>
      </c>
      <c r="I2096" s="13" t="n"/>
    </row>
    <row r="2097" ht="17.4" customHeight="1" s="138">
      <c r="A2097" s="13" t="n">
        <v>2091</v>
      </c>
      <c r="B2097" s="14" t="n"/>
      <c r="C2097" s="15" t="n"/>
      <c r="D2097" s="21" t="n"/>
      <c r="E2097" s="28">
        <f>IFERROR(VLOOKUP(D2097,'أرصدة المخزن'!$A:$E,3,0),"")</f>
        <v/>
      </c>
      <c r="F2097" s="28">
        <f>IFERROR(VLOOKUP(D2097,'أرصدة المخزن'!$A:$H,4,0),"")</f>
        <v/>
      </c>
      <c r="G2097" s="13" t="n"/>
      <c r="H2097" s="102" t="inlineStr">
        <is>
          <t>إضافة</t>
        </is>
      </c>
      <c r="I2097" s="13" t="n"/>
    </row>
    <row r="2098" ht="17.4" customHeight="1" s="138">
      <c r="A2098" s="13" t="n">
        <v>2092</v>
      </c>
      <c r="B2098" s="14" t="n"/>
      <c r="C2098" s="15" t="n"/>
      <c r="D2098" s="21" t="n"/>
      <c r="E2098" s="28">
        <f>IFERROR(VLOOKUP(D2098,'أرصدة المخزن'!$A:$E,3,0),"")</f>
        <v/>
      </c>
      <c r="F2098" s="28">
        <f>IFERROR(VLOOKUP(D2098,'أرصدة المخزن'!$A:$H,4,0),"")</f>
        <v/>
      </c>
      <c r="G2098" s="13" t="n"/>
      <c r="H2098" s="102" t="inlineStr">
        <is>
          <t>إضافة</t>
        </is>
      </c>
      <c r="I2098" s="13" t="n"/>
    </row>
    <row r="2099" ht="17.4" customHeight="1" s="138">
      <c r="A2099" s="13" t="n">
        <v>2093</v>
      </c>
      <c r="B2099" s="14" t="n"/>
      <c r="C2099" s="15" t="n"/>
      <c r="D2099" s="21" t="n"/>
      <c r="E2099" s="28">
        <f>IFERROR(VLOOKUP(D2099,'أرصدة المخزن'!$A:$E,3,0),"")</f>
        <v/>
      </c>
      <c r="F2099" s="28">
        <f>IFERROR(VLOOKUP(D2099,'أرصدة المخزن'!$A:$H,4,0),"")</f>
        <v/>
      </c>
      <c r="G2099" s="13" t="n"/>
      <c r="H2099" s="102" t="inlineStr">
        <is>
          <t>إضافة</t>
        </is>
      </c>
      <c r="I2099" s="13" t="n"/>
    </row>
    <row r="2100" ht="17.4" customHeight="1" s="138">
      <c r="A2100" s="13" t="n">
        <v>2094</v>
      </c>
      <c r="B2100" s="14" t="n"/>
      <c r="C2100" s="15" t="n"/>
      <c r="D2100" s="21" t="n"/>
      <c r="E2100" s="28">
        <f>IFERROR(VLOOKUP(D2100,'أرصدة المخزن'!$A:$E,3,0),"")</f>
        <v/>
      </c>
      <c r="F2100" s="28">
        <f>IFERROR(VLOOKUP(D2100,'أرصدة المخزن'!$A:$H,4,0),"")</f>
        <v/>
      </c>
      <c r="G2100" s="13" t="n"/>
      <c r="H2100" s="102" t="inlineStr">
        <is>
          <t>إضافة</t>
        </is>
      </c>
      <c r="I2100" s="13" t="n"/>
    </row>
    <row r="2101" ht="17.4" customHeight="1" s="138">
      <c r="A2101" s="13" t="n">
        <v>2095</v>
      </c>
      <c r="B2101" s="14" t="n"/>
      <c r="C2101" s="15" t="n"/>
      <c r="D2101" s="21" t="n"/>
      <c r="E2101" s="28">
        <f>IFERROR(VLOOKUP(D2101,'أرصدة المخزن'!$A:$E,3,0),"")</f>
        <v/>
      </c>
      <c r="F2101" s="28">
        <f>IFERROR(VLOOKUP(D2101,'أرصدة المخزن'!$A:$H,4,0),"")</f>
        <v/>
      </c>
      <c r="G2101" s="13" t="n"/>
      <c r="H2101" s="102" t="inlineStr">
        <is>
          <t>إضافة</t>
        </is>
      </c>
      <c r="I2101" s="13" t="n"/>
    </row>
    <row r="2102" ht="17.4" customHeight="1" s="138">
      <c r="A2102" s="13" t="n">
        <v>2096</v>
      </c>
      <c r="B2102" s="14" t="n"/>
      <c r="C2102" s="15" t="n"/>
      <c r="D2102" s="21" t="n"/>
      <c r="E2102" s="28">
        <f>IFERROR(VLOOKUP(D2102,'أرصدة المخزن'!$A:$E,3,0),"")</f>
        <v/>
      </c>
      <c r="F2102" s="28">
        <f>IFERROR(VLOOKUP(D2102,'أرصدة المخزن'!$A:$H,4,0),"")</f>
        <v/>
      </c>
      <c r="G2102" s="13" t="n"/>
      <c r="H2102" s="102" t="inlineStr">
        <is>
          <t>إضافة</t>
        </is>
      </c>
      <c r="I2102" s="13" t="n"/>
    </row>
    <row r="2103" ht="17.4" customHeight="1" s="138">
      <c r="A2103" s="13" t="n">
        <v>2097</v>
      </c>
      <c r="B2103" s="14" t="n"/>
      <c r="C2103" s="15" t="n"/>
      <c r="D2103" s="21" t="n"/>
      <c r="E2103" s="28">
        <f>IFERROR(VLOOKUP(D2103,'أرصدة المخزن'!$A:$E,3,0),"")</f>
        <v/>
      </c>
      <c r="F2103" s="28">
        <f>IFERROR(VLOOKUP(D2103,'أرصدة المخزن'!$A:$H,4,0),"")</f>
        <v/>
      </c>
      <c r="G2103" s="13" t="n"/>
      <c r="H2103" s="102" t="inlineStr">
        <is>
          <t>إضافة</t>
        </is>
      </c>
      <c r="I2103" s="13" t="n"/>
    </row>
    <row r="2104" ht="17.4" customHeight="1" s="138">
      <c r="A2104" s="13" t="n">
        <v>2098</v>
      </c>
      <c r="B2104" s="14" t="n"/>
      <c r="C2104" s="15" t="n"/>
      <c r="D2104" s="21" t="n"/>
      <c r="E2104" s="28">
        <f>IFERROR(VLOOKUP(D2104,'أرصدة المخزن'!$A:$E,3,0),"")</f>
        <v/>
      </c>
      <c r="F2104" s="28">
        <f>IFERROR(VLOOKUP(D2104,'أرصدة المخزن'!$A:$H,4,0),"")</f>
        <v/>
      </c>
      <c r="G2104" s="13" t="n"/>
      <c r="H2104" s="102" t="inlineStr">
        <is>
          <t>إضافة</t>
        </is>
      </c>
      <c r="I2104" s="13" t="n"/>
    </row>
    <row r="2105" ht="17.4" customHeight="1" s="138">
      <c r="A2105" s="13" t="n">
        <v>2099</v>
      </c>
      <c r="B2105" s="14" t="n"/>
      <c r="C2105" s="15" t="n"/>
      <c r="D2105" s="21" t="n"/>
      <c r="E2105" s="28">
        <f>IFERROR(VLOOKUP(D2105,'أرصدة المخزن'!$A:$E,3,0),"")</f>
        <v/>
      </c>
      <c r="F2105" s="28">
        <f>IFERROR(VLOOKUP(D2105,'أرصدة المخزن'!$A:$H,4,0),"")</f>
        <v/>
      </c>
      <c r="G2105" s="13" t="n"/>
      <c r="H2105" s="102" t="inlineStr">
        <is>
          <t>إضافة</t>
        </is>
      </c>
      <c r="I2105" s="13" t="n"/>
    </row>
    <row r="2106" ht="17.4" customHeight="1" s="138">
      <c r="A2106" s="13" t="n">
        <v>2100</v>
      </c>
      <c r="B2106" s="14" t="n"/>
      <c r="C2106" s="15" t="n"/>
      <c r="D2106" s="21" t="n"/>
      <c r="E2106" s="28">
        <f>IFERROR(VLOOKUP(D2106,'أرصدة المخزن'!$A:$E,3,0),"")</f>
        <v/>
      </c>
      <c r="F2106" s="28">
        <f>IFERROR(VLOOKUP(D2106,'أرصدة المخزن'!$A:$H,4,0),"")</f>
        <v/>
      </c>
      <c r="G2106" s="13" t="n"/>
      <c r="H2106" s="102" t="inlineStr">
        <is>
          <t>إضافة</t>
        </is>
      </c>
      <c r="I2106" s="13" t="n"/>
    </row>
    <row r="2107" ht="17.4" customHeight="1" s="138">
      <c r="A2107" s="13" t="n">
        <v>2101</v>
      </c>
      <c r="B2107" s="14" t="n"/>
      <c r="C2107" s="15" t="n"/>
      <c r="D2107" s="21" t="n"/>
      <c r="E2107" s="28">
        <f>IFERROR(VLOOKUP(D2107,'أرصدة المخزن'!$A:$E,3,0),"")</f>
        <v/>
      </c>
      <c r="F2107" s="28">
        <f>IFERROR(VLOOKUP(D2107,'أرصدة المخزن'!$A:$H,4,0),"")</f>
        <v/>
      </c>
      <c r="G2107" s="13" t="n"/>
      <c r="H2107" s="102" t="inlineStr">
        <is>
          <t>إضافة</t>
        </is>
      </c>
      <c r="I2107" s="13" t="n"/>
    </row>
    <row r="2108" ht="17.4" customHeight="1" s="138">
      <c r="A2108" s="13" t="n">
        <v>2102</v>
      </c>
      <c r="B2108" s="14" t="n"/>
      <c r="C2108" s="15" t="n"/>
      <c r="D2108" s="21" t="n"/>
      <c r="E2108" s="28">
        <f>IFERROR(VLOOKUP(D2108,'أرصدة المخزن'!$A:$E,3,0),"")</f>
        <v/>
      </c>
      <c r="F2108" s="28">
        <f>IFERROR(VLOOKUP(D2108,'أرصدة المخزن'!$A:$H,4,0),"")</f>
        <v/>
      </c>
      <c r="G2108" s="13" t="n"/>
      <c r="H2108" s="102" t="inlineStr">
        <is>
          <t>إضافة</t>
        </is>
      </c>
      <c r="I2108" s="13" t="n"/>
    </row>
    <row r="2109" ht="17.4" customHeight="1" s="138">
      <c r="A2109" s="13" t="n">
        <v>2103</v>
      </c>
      <c r="B2109" s="14" t="n"/>
      <c r="C2109" s="15" t="n"/>
      <c r="D2109" s="21" t="n"/>
      <c r="E2109" s="28">
        <f>IFERROR(VLOOKUP(D2109,'أرصدة المخزن'!$A:$E,3,0),"")</f>
        <v/>
      </c>
      <c r="F2109" s="28">
        <f>IFERROR(VLOOKUP(D2109,'أرصدة المخزن'!$A:$H,4,0),"")</f>
        <v/>
      </c>
      <c r="G2109" s="13" t="n"/>
      <c r="H2109" s="102" t="inlineStr">
        <is>
          <t>إضافة</t>
        </is>
      </c>
      <c r="I2109" s="13" t="n"/>
    </row>
    <row r="2110" ht="17.4" customHeight="1" s="138">
      <c r="A2110" s="13" t="n">
        <v>2104</v>
      </c>
      <c r="B2110" s="14" t="n"/>
      <c r="C2110" s="15" t="n"/>
      <c r="D2110" s="21" t="n"/>
      <c r="E2110" s="28">
        <f>IFERROR(VLOOKUP(D2110,'أرصدة المخزن'!$A:$E,3,0),"")</f>
        <v/>
      </c>
      <c r="F2110" s="28">
        <f>IFERROR(VLOOKUP(D2110,'أرصدة المخزن'!$A:$H,4,0),"")</f>
        <v/>
      </c>
      <c r="G2110" s="13" t="n"/>
      <c r="H2110" s="102" t="inlineStr">
        <is>
          <t>إضافة</t>
        </is>
      </c>
      <c r="I2110" s="13" t="n"/>
    </row>
    <row r="2111" ht="17.4" customHeight="1" s="138">
      <c r="A2111" s="13" t="n">
        <v>2105</v>
      </c>
      <c r="B2111" s="14" t="n"/>
      <c r="C2111" s="15" t="n"/>
      <c r="D2111" s="21" t="n"/>
      <c r="E2111" s="28">
        <f>IFERROR(VLOOKUP(D2111,'أرصدة المخزن'!$A:$E,3,0),"")</f>
        <v/>
      </c>
      <c r="F2111" s="28">
        <f>IFERROR(VLOOKUP(D2111,'أرصدة المخزن'!$A:$H,4,0),"")</f>
        <v/>
      </c>
      <c r="G2111" s="13" t="n"/>
      <c r="H2111" s="102" t="inlineStr">
        <is>
          <t>إضافة</t>
        </is>
      </c>
      <c r="I2111" s="13" t="n"/>
    </row>
    <row r="2112" ht="17.4" customHeight="1" s="138">
      <c r="A2112" s="13" t="n">
        <v>2106</v>
      </c>
      <c r="B2112" s="14" t="n"/>
      <c r="C2112" s="15" t="n"/>
      <c r="D2112" s="21" t="n"/>
      <c r="E2112" s="28">
        <f>IFERROR(VLOOKUP(D2112,'أرصدة المخزن'!$A:$E,3,0),"")</f>
        <v/>
      </c>
      <c r="F2112" s="28">
        <f>IFERROR(VLOOKUP(D2112,'أرصدة المخزن'!$A:$H,4,0),"")</f>
        <v/>
      </c>
      <c r="G2112" s="13" t="n"/>
      <c r="H2112" s="102" t="inlineStr">
        <is>
          <t>إضافة</t>
        </is>
      </c>
      <c r="I2112" s="13" t="n"/>
    </row>
    <row r="2113" ht="17.4" customHeight="1" s="138">
      <c r="A2113" s="13" t="n">
        <v>2107</v>
      </c>
      <c r="B2113" s="14" t="n"/>
      <c r="C2113" s="15" t="n"/>
      <c r="D2113" s="21" t="n"/>
      <c r="E2113" s="28">
        <f>IFERROR(VLOOKUP(D2113,'أرصدة المخزن'!$A:$E,3,0),"")</f>
        <v/>
      </c>
      <c r="F2113" s="28">
        <f>IFERROR(VLOOKUP(D2113,'أرصدة المخزن'!$A:$H,4,0),"")</f>
        <v/>
      </c>
      <c r="G2113" s="13" t="n"/>
      <c r="H2113" s="102" t="inlineStr">
        <is>
          <t>إضافة</t>
        </is>
      </c>
      <c r="I2113" s="13" t="n"/>
    </row>
    <row r="2114" ht="17.4" customHeight="1" s="138">
      <c r="A2114" s="13" t="n">
        <v>2108</v>
      </c>
      <c r="B2114" s="14" t="n"/>
      <c r="C2114" s="15" t="n"/>
      <c r="D2114" s="21" t="n"/>
      <c r="E2114" s="28">
        <f>IFERROR(VLOOKUP(D2114,'أرصدة المخزن'!$A:$E,3,0),"")</f>
        <v/>
      </c>
      <c r="F2114" s="28">
        <f>IFERROR(VLOOKUP(D2114,'أرصدة المخزن'!$A:$H,4,0),"")</f>
        <v/>
      </c>
      <c r="G2114" s="13" t="n"/>
      <c r="H2114" s="102" t="inlineStr">
        <is>
          <t>إضافة</t>
        </is>
      </c>
      <c r="I2114" s="13" t="n"/>
    </row>
    <row r="2115" ht="17.4" customHeight="1" s="138">
      <c r="A2115" s="13" t="n">
        <v>2109</v>
      </c>
      <c r="B2115" s="14" t="n"/>
      <c r="C2115" s="15" t="n"/>
      <c r="D2115" s="21" t="n"/>
      <c r="E2115" s="28">
        <f>IFERROR(VLOOKUP(D2115,'أرصدة المخزن'!$A:$E,3,0),"")</f>
        <v/>
      </c>
      <c r="F2115" s="28">
        <f>IFERROR(VLOOKUP(D2115,'أرصدة المخزن'!$A:$H,4,0),"")</f>
        <v/>
      </c>
      <c r="G2115" s="13" t="n"/>
      <c r="H2115" s="102" t="inlineStr">
        <is>
          <t>إضافة</t>
        </is>
      </c>
      <c r="I2115" s="13" t="n"/>
    </row>
    <row r="2116" ht="17.4" customHeight="1" s="138">
      <c r="A2116" s="13" t="n">
        <v>2110</v>
      </c>
      <c r="B2116" s="14" t="n"/>
      <c r="C2116" s="15" t="n"/>
      <c r="D2116" s="21" t="n"/>
      <c r="E2116" s="28">
        <f>IFERROR(VLOOKUP(D2116,'أرصدة المخزن'!$A:$E,3,0),"")</f>
        <v/>
      </c>
      <c r="F2116" s="28">
        <f>IFERROR(VLOOKUP(D2116,'أرصدة المخزن'!$A:$H,4,0),"")</f>
        <v/>
      </c>
      <c r="G2116" s="13" t="n"/>
      <c r="H2116" s="102" t="inlineStr">
        <is>
          <t>إضافة</t>
        </is>
      </c>
      <c r="I2116" s="13" t="n"/>
    </row>
    <row r="2117" ht="17.4" customHeight="1" s="138">
      <c r="A2117" s="13" t="n">
        <v>2111</v>
      </c>
      <c r="B2117" s="14" t="n"/>
      <c r="C2117" s="15" t="n"/>
      <c r="D2117" s="21" t="n"/>
      <c r="E2117" s="28">
        <f>IFERROR(VLOOKUP(D2117,'أرصدة المخزن'!$A:$E,3,0),"")</f>
        <v/>
      </c>
      <c r="F2117" s="28">
        <f>IFERROR(VLOOKUP(D2117,'أرصدة المخزن'!$A:$H,4,0),"")</f>
        <v/>
      </c>
      <c r="G2117" s="13" t="n"/>
      <c r="H2117" s="102" t="inlineStr">
        <is>
          <t>إضافة</t>
        </is>
      </c>
      <c r="I2117" s="13" t="n"/>
    </row>
    <row r="2118" ht="17.4" customHeight="1" s="138">
      <c r="A2118" s="13" t="n">
        <v>2112</v>
      </c>
      <c r="B2118" s="14" t="n"/>
      <c r="C2118" s="15" t="n"/>
      <c r="D2118" s="21" t="n"/>
      <c r="E2118" s="28">
        <f>IFERROR(VLOOKUP(D2118,'أرصدة المخزن'!$A:$E,3,0),"")</f>
        <v/>
      </c>
      <c r="F2118" s="28">
        <f>IFERROR(VLOOKUP(D2118,'أرصدة المخزن'!$A:$H,4,0),"")</f>
        <v/>
      </c>
      <c r="G2118" s="13" t="n"/>
      <c r="H2118" s="102" t="inlineStr">
        <is>
          <t>إضافة</t>
        </is>
      </c>
      <c r="I2118" s="13" t="n"/>
    </row>
    <row r="2119" ht="17.4" customHeight="1" s="138">
      <c r="A2119" s="13" t="n">
        <v>2113</v>
      </c>
      <c r="B2119" s="14" t="n"/>
      <c r="C2119" s="15" t="n"/>
      <c r="D2119" s="21" t="n"/>
      <c r="E2119" s="28">
        <f>IFERROR(VLOOKUP(D2119,'أرصدة المخزن'!$A:$E,3,0),"")</f>
        <v/>
      </c>
      <c r="F2119" s="28">
        <f>IFERROR(VLOOKUP(D2119,'أرصدة المخزن'!$A:$H,4,0),"")</f>
        <v/>
      </c>
      <c r="G2119" s="13" t="n"/>
      <c r="H2119" s="102" t="inlineStr">
        <is>
          <t>إضافة</t>
        </is>
      </c>
      <c r="I2119" s="13" t="n"/>
    </row>
    <row r="2120" ht="17.4" customHeight="1" s="138">
      <c r="A2120" s="13" t="n">
        <v>2114</v>
      </c>
      <c r="B2120" s="14" t="n"/>
      <c r="C2120" s="15" t="n"/>
      <c r="D2120" s="21" t="n"/>
      <c r="E2120" s="28">
        <f>IFERROR(VLOOKUP(D2120,'أرصدة المخزن'!$A:$E,3,0),"")</f>
        <v/>
      </c>
      <c r="F2120" s="28">
        <f>IFERROR(VLOOKUP(D2120,'أرصدة المخزن'!$A:$H,4,0),"")</f>
        <v/>
      </c>
      <c r="G2120" s="13" t="n"/>
      <c r="H2120" s="102" t="inlineStr">
        <is>
          <t>إضافة</t>
        </is>
      </c>
      <c r="I2120" s="13" t="n"/>
    </row>
    <row r="2121" ht="17.4" customHeight="1" s="138">
      <c r="A2121" s="13" t="n">
        <v>2115</v>
      </c>
      <c r="B2121" s="14" t="n"/>
      <c r="C2121" s="15" t="n"/>
      <c r="D2121" s="21" t="n"/>
      <c r="E2121" s="28">
        <f>IFERROR(VLOOKUP(D2121,'أرصدة المخزن'!$A:$E,3,0),"")</f>
        <v/>
      </c>
      <c r="F2121" s="28">
        <f>IFERROR(VLOOKUP(D2121,'أرصدة المخزن'!$A:$H,4,0),"")</f>
        <v/>
      </c>
      <c r="G2121" s="13" t="n"/>
      <c r="H2121" s="102" t="inlineStr">
        <is>
          <t>إضافة</t>
        </is>
      </c>
      <c r="I2121" s="13" t="n"/>
    </row>
    <row r="2122" ht="17.4" customHeight="1" s="138">
      <c r="A2122" s="13" t="n">
        <v>2116</v>
      </c>
      <c r="B2122" s="14" t="n"/>
      <c r="C2122" s="15" t="n"/>
      <c r="D2122" s="21" t="n"/>
      <c r="E2122" s="28">
        <f>IFERROR(VLOOKUP(D2122,'أرصدة المخزن'!$A:$E,3,0),"")</f>
        <v/>
      </c>
      <c r="F2122" s="28">
        <f>IFERROR(VLOOKUP(D2122,'أرصدة المخزن'!$A:$H,4,0),"")</f>
        <v/>
      </c>
      <c r="G2122" s="13" t="n"/>
      <c r="H2122" s="102" t="inlineStr">
        <is>
          <t>إضافة</t>
        </is>
      </c>
      <c r="I2122" s="13" t="n"/>
    </row>
    <row r="2123" ht="17.4" customHeight="1" s="138">
      <c r="A2123" s="13" t="n">
        <v>2117</v>
      </c>
      <c r="B2123" s="14" t="n"/>
      <c r="C2123" s="15" t="n"/>
      <c r="D2123" s="21" t="n"/>
      <c r="E2123" s="28">
        <f>IFERROR(VLOOKUP(D2123,'أرصدة المخزن'!$A:$E,3,0),"")</f>
        <v/>
      </c>
      <c r="F2123" s="28">
        <f>IFERROR(VLOOKUP(D2123,'أرصدة المخزن'!$A:$H,4,0),"")</f>
        <v/>
      </c>
      <c r="G2123" s="13" t="n"/>
      <c r="H2123" s="102" t="inlineStr">
        <is>
          <t>إضافة</t>
        </is>
      </c>
      <c r="I2123" s="13" t="n"/>
    </row>
    <row r="2124" ht="17.4" customHeight="1" s="138">
      <c r="A2124" s="13" t="n">
        <v>2118</v>
      </c>
      <c r="B2124" s="14" t="n"/>
      <c r="C2124" s="15" t="n"/>
      <c r="D2124" s="21" t="n"/>
      <c r="E2124" s="28">
        <f>IFERROR(VLOOKUP(D2124,'أرصدة المخزن'!$A:$E,3,0),"")</f>
        <v/>
      </c>
      <c r="F2124" s="28">
        <f>IFERROR(VLOOKUP(D2124,'أرصدة المخزن'!$A:$H,4,0),"")</f>
        <v/>
      </c>
      <c r="G2124" s="13" t="n"/>
      <c r="H2124" s="102" t="inlineStr">
        <is>
          <t>إضافة</t>
        </is>
      </c>
      <c r="I2124" s="13" t="n"/>
    </row>
    <row r="2125" ht="17.4" customHeight="1" s="138">
      <c r="A2125" s="13" t="n">
        <v>2119</v>
      </c>
      <c r="B2125" s="14" t="n"/>
      <c r="C2125" s="15" t="n"/>
      <c r="D2125" s="21" t="n"/>
      <c r="E2125" s="28">
        <f>IFERROR(VLOOKUP(D2125,'أرصدة المخزن'!$A:$E,3,0),"")</f>
        <v/>
      </c>
      <c r="F2125" s="28">
        <f>IFERROR(VLOOKUP(D2125,'أرصدة المخزن'!$A:$H,4,0),"")</f>
        <v/>
      </c>
      <c r="G2125" s="13" t="n"/>
      <c r="H2125" s="102" t="inlineStr">
        <is>
          <t>إضافة</t>
        </is>
      </c>
      <c r="I2125" s="13" t="n"/>
    </row>
    <row r="2126" ht="17.4" customHeight="1" s="138">
      <c r="A2126" s="13" t="n">
        <v>2120</v>
      </c>
      <c r="B2126" s="14" t="n"/>
      <c r="C2126" s="15" t="n"/>
      <c r="D2126" s="21" t="n"/>
      <c r="E2126" s="28">
        <f>IFERROR(VLOOKUP(D2126,'أرصدة المخزن'!$A:$E,3,0),"")</f>
        <v/>
      </c>
      <c r="F2126" s="28">
        <f>IFERROR(VLOOKUP(D2126,'أرصدة المخزن'!$A:$H,4,0),"")</f>
        <v/>
      </c>
      <c r="G2126" s="13" t="n"/>
      <c r="H2126" s="102" t="inlineStr">
        <is>
          <t>إضافة</t>
        </is>
      </c>
      <c r="I2126" s="13" t="n"/>
    </row>
    <row r="2127" ht="17.4" customHeight="1" s="138">
      <c r="A2127" s="13" t="n">
        <v>2121</v>
      </c>
      <c r="B2127" s="14" t="n"/>
      <c r="C2127" s="15" t="n"/>
      <c r="D2127" s="21" t="n"/>
      <c r="E2127" s="28">
        <f>IFERROR(VLOOKUP(D2127,'أرصدة المخزن'!$A:$E,3,0),"")</f>
        <v/>
      </c>
      <c r="F2127" s="28">
        <f>IFERROR(VLOOKUP(D2127,'أرصدة المخزن'!$A:$H,4,0),"")</f>
        <v/>
      </c>
      <c r="G2127" s="13" t="n"/>
      <c r="H2127" s="102" t="inlineStr">
        <is>
          <t>إضافة</t>
        </is>
      </c>
      <c r="I2127" s="13" t="n"/>
    </row>
    <row r="2128" ht="17.4" customHeight="1" s="138">
      <c r="A2128" s="13" t="n">
        <v>2122</v>
      </c>
      <c r="B2128" s="14" t="n"/>
      <c r="C2128" s="15" t="n"/>
      <c r="D2128" s="21" t="n"/>
      <c r="E2128" s="28">
        <f>IFERROR(VLOOKUP(D2128,'أرصدة المخزن'!$A:$E,3,0),"")</f>
        <v/>
      </c>
      <c r="F2128" s="28">
        <f>IFERROR(VLOOKUP(D2128,'أرصدة المخزن'!$A:$H,4,0),"")</f>
        <v/>
      </c>
      <c r="G2128" s="13" t="n"/>
      <c r="H2128" s="102" t="inlineStr">
        <is>
          <t>إضافة</t>
        </is>
      </c>
      <c r="I2128" s="13" t="n"/>
    </row>
    <row r="2129" ht="17.4" customHeight="1" s="138">
      <c r="A2129" s="13" t="n">
        <v>2123</v>
      </c>
      <c r="B2129" s="14" t="n"/>
      <c r="C2129" s="15" t="n"/>
      <c r="D2129" s="21" t="n"/>
      <c r="E2129" s="28">
        <f>IFERROR(VLOOKUP(D2129,'أرصدة المخزن'!$A:$E,3,0),"")</f>
        <v/>
      </c>
      <c r="F2129" s="28">
        <f>IFERROR(VLOOKUP(D2129,'أرصدة المخزن'!$A:$H,4,0),"")</f>
        <v/>
      </c>
      <c r="G2129" s="13" t="n"/>
      <c r="H2129" s="102" t="inlineStr">
        <is>
          <t>إضافة</t>
        </is>
      </c>
      <c r="I2129" s="13" t="n"/>
    </row>
    <row r="2130" ht="17.4" customHeight="1" s="138">
      <c r="A2130" s="13" t="n">
        <v>2124</v>
      </c>
      <c r="B2130" s="14" t="n"/>
      <c r="C2130" s="15" t="n"/>
      <c r="D2130" s="21" t="n"/>
      <c r="E2130" s="28">
        <f>IFERROR(VLOOKUP(D2130,'أرصدة المخزن'!$A:$E,3,0),"")</f>
        <v/>
      </c>
      <c r="F2130" s="28">
        <f>IFERROR(VLOOKUP(D2130,'أرصدة المخزن'!$A:$H,4,0),"")</f>
        <v/>
      </c>
      <c r="G2130" s="13" t="n"/>
      <c r="H2130" s="102" t="inlineStr">
        <is>
          <t>إضافة</t>
        </is>
      </c>
      <c r="I2130" s="13" t="n"/>
    </row>
    <row r="2131" ht="17.4" customHeight="1" s="138">
      <c r="A2131" s="13" t="n">
        <v>2125</v>
      </c>
      <c r="B2131" s="14" t="n"/>
      <c r="C2131" s="15" t="n"/>
      <c r="D2131" s="21" t="n"/>
      <c r="E2131" s="28">
        <f>IFERROR(VLOOKUP(D2131,'أرصدة المخزن'!$A:$E,3,0),"")</f>
        <v/>
      </c>
      <c r="F2131" s="28">
        <f>IFERROR(VLOOKUP(D2131,'أرصدة المخزن'!$A:$H,4,0),"")</f>
        <v/>
      </c>
      <c r="G2131" s="13" t="n"/>
      <c r="H2131" s="102" t="inlineStr">
        <is>
          <t>إضافة</t>
        </is>
      </c>
      <c r="I2131" s="13" t="n"/>
    </row>
    <row r="2132" ht="17.4" customHeight="1" s="138">
      <c r="A2132" s="13" t="n">
        <v>2126</v>
      </c>
      <c r="B2132" s="14" t="n"/>
      <c r="C2132" s="15" t="n"/>
      <c r="D2132" s="21" t="n"/>
      <c r="E2132" s="28">
        <f>IFERROR(VLOOKUP(D2132,'أرصدة المخزن'!$A:$E,3,0),"")</f>
        <v/>
      </c>
      <c r="F2132" s="28">
        <f>IFERROR(VLOOKUP(D2132,'أرصدة المخزن'!$A:$H,4,0),"")</f>
        <v/>
      </c>
      <c r="G2132" s="13" t="n"/>
      <c r="H2132" s="102" t="inlineStr">
        <is>
          <t>إضافة</t>
        </is>
      </c>
      <c r="I2132" s="13" t="n"/>
    </row>
    <row r="2133" ht="17.4" customHeight="1" s="138">
      <c r="A2133" s="13" t="n">
        <v>2127</v>
      </c>
      <c r="B2133" s="14" t="n"/>
      <c r="C2133" s="15" t="n"/>
      <c r="D2133" s="21" t="n"/>
      <c r="E2133" s="28">
        <f>IFERROR(VLOOKUP(D2133,'أرصدة المخزن'!$A:$E,3,0),"")</f>
        <v/>
      </c>
      <c r="F2133" s="28">
        <f>IFERROR(VLOOKUP(D2133,'أرصدة المخزن'!$A:$H,4,0),"")</f>
        <v/>
      </c>
      <c r="G2133" s="13" t="n"/>
      <c r="H2133" s="102" t="inlineStr">
        <is>
          <t>إضافة</t>
        </is>
      </c>
      <c r="I2133" s="13" t="n"/>
    </row>
    <row r="2134" ht="17.4" customHeight="1" s="138">
      <c r="A2134" s="13" t="n">
        <v>2128</v>
      </c>
      <c r="B2134" s="14" t="n"/>
      <c r="C2134" s="15" t="n"/>
      <c r="D2134" s="21" t="n"/>
      <c r="E2134" s="28">
        <f>IFERROR(VLOOKUP(D2134,'أرصدة المخزن'!$A:$E,3,0),"")</f>
        <v/>
      </c>
      <c r="F2134" s="28">
        <f>IFERROR(VLOOKUP(D2134,'أرصدة المخزن'!$A:$H,4,0),"")</f>
        <v/>
      </c>
      <c r="G2134" s="13" t="n"/>
      <c r="H2134" s="102" t="inlineStr">
        <is>
          <t>إضافة</t>
        </is>
      </c>
      <c r="I2134" s="13" t="n"/>
    </row>
    <row r="2135" ht="17.4" customHeight="1" s="138">
      <c r="A2135" s="13" t="n">
        <v>2129</v>
      </c>
      <c r="B2135" s="14" t="n"/>
      <c r="C2135" s="15" t="n"/>
      <c r="D2135" s="21" t="n"/>
      <c r="E2135" s="28">
        <f>IFERROR(VLOOKUP(D2135,'أرصدة المخزن'!$A:$E,3,0),"")</f>
        <v/>
      </c>
      <c r="F2135" s="28">
        <f>IFERROR(VLOOKUP(D2135,'أرصدة المخزن'!$A:$H,4,0),"")</f>
        <v/>
      </c>
      <c r="G2135" s="13" t="n"/>
      <c r="H2135" s="102" t="inlineStr">
        <is>
          <t>إضافة</t>
        </is>
      </c>
      <c r="I2135" s="13" t="n"/>
    </row>
    <row r="2136" ht="17.4" customHeight="1" s="138">
      <c r="A2136" s="13" t="n">
        <v>2130</v>
      </c>
      <c r="B2136" s="14" t="n"/>
      <c r="C2136" s="15" t="n"/>
      <c r="D2136" s="21" t="n"/>
      <c r="E2136" s="28">
        <f>IFERROR(VLOOKUP(D2136,'أرصدة المخزن'!$A:$E,3,0),"")</f>
        <v/>
      </c>
      <c r="F2136" s="28">
        <f>IFERROR(VLOOKUP(D2136,'أرصدة المخزن'!$A:$H,4,0),"")</f>
        <v/>
      </c>
      <c r="G2136" s="13" t="n"/>
      <c r="H2136" s="102" t="inlineStr">
        <is>
          <t>إضافة</t>
        </is>
      </c>
      <c r="I2136" s="13" t="n"/>
    </row>
    <row r="2137" ht="17.4" customHeight="1" s="138">
      <c r="A2137" s="13" t="n">
        <v>2131</v>
      </c>
      <c r="B2137" s="14" t="n"/>
      <c r="C2137" s="15" t="n"/>
      <c r="D2137" s="21" t="n"/>
      <c r="E2137" s="28">
        <f>IFERROR(VLOOKUP(D2137,'أرصدة المخزن'!$A:$E,3,0),"")</f>
        <v/>
      </c>
      <c r="F2137" s="28">
        <f>IFERROR(VLOOKUP(D2137,'أرصدة المخزن'!$A:$H,4,0),"")</f>
        <v/>
      </c>
      <c r="G2137" s="13" t="n"/>
      <c r="H2137" s="102" t="inlineStr">
        <is>
          <t>إضافة</t>
        </is>
      </c>
      <c r="I2137" s="13" t="n"/>
    </row>
    <row r="2138" ht="17.4" customHeight="1" s="138">
      <c r="A2138" s="13" t="n">
        <v>2132</v>
      </c>
      <c r="B2138" s="14" t="n"/>
      <c r="C2138" s="15" t="n"/>
      <c r="D2138" s="21" t="n"/>
      <c r="E2138" s="28">
        <f>IFERROR(VLOOKUP(D2138,'أرصدة المخزن'!$A:$E,3,0),"")</f>
        <v/>
      </c>
      <c r="F2138" s="28">
        <f>IFERROR(VLOOKUP(D2138,'أرصدة المخزن'!$A:$H,4,0),"")</f>
        <v/>
      </c>
      <c r="G2138" s="13" t="n"/>
      <c r="H2138" s="102" t="inlineStr">
        <is>
          <t>إضافة</t>
        </is>
      </c>
      <c r="I2138" s="13" t="n"/>
    </row>
    <row r="2139" ht="17.4" customHeight="1" s="138">
      <c r="A2139" s="13" t="n">
        <v>2133</v>
      </c>
      <c r="B2139" s="14" t="n"/>
      <c r="C2139" s="15" t="n"/>
      <c r="D2139" s="21" t="n"/>
      <c r="E2139" s="28">
        <f>IFERROR(VLOOKUP(D2139,'أرصدة المخزن'!$A:$E,3,0),"")</f>
        <v/>
      </c>
      <c r="F2139" s="28">
        <f>IFERROR(VLOOKUP(D2139,'أرصدة المخزن'!$A:$H,4,0),"")</f>
        <v/>
      </c>
      <c r="G2139" s="13" t="n"/>
      <c r="H2139" s="102" t="inlineStr">
        <is>
          <t>إضافة</t>
        </is>
      </c>
      <c r="I2139" s="13" t="n"/>
    </row>
    <row r="2140" ht="17.4" customHeight="1" s="138">
      <c r="A2140" s="13" t="n">
        <v>2134</v>
      </c>
      <c r="B2140" s="14" t="n"/>
      <c r="C2140" s="15" t="n"/>
      <c r="D2140" s="21" t="n"/>
      <c r="E2140" s="28">
        <f>IFERROR(VLOOKUP(D2140,'أرصدة المخزن'!$A:$E,3,0),"")</f>
        <v/>
      </c>
      <c r="F2140" s="28">
        <f>IFERROR(VLOOKUP(D2140,'أرصدة المخزن'!$A:$H,4,0),"")</f>
        <v/>
      </c>
      <c r="G2140" s="13" t="n"/>
      <c r="H2140" s="102" t="inlineStr">
        <is>
          <t>إضافة</t>
        </is>
      </c>
      <c r="I2140" s="13" t="n"/>
    </row>
    <row r="2141" ht="17.4" customHeight="1" s="138">
      <c r="A2141" s="13" t="n">
        <v>2135</v>
      </c>
      <c r="B2141" s="14" t="n"/>
      <c r="C2141" s="15" t="n"/>
      <c r="D2141" s="21" t="n"/>
      <c r="E2141" s="28">
        <f>IFERROR(VLOOKUP(D2141,'أرصدة المخزن'!$A:$E,3,0),"")</f>
        <v/>
      </c>
      <c r="F2141" s="28">
        <f>IFERROR(VLOOKUP(D2141,'أرصدة المخزن'!$A:$H,4,0),"")</f>
        <v/>
      </c>
      <c r="G2141" s="13" t="n"/>
      <c r="H2141" s="102" t="inlineStr">
        <is>
          <t>إضافة</t>
        </is>
      </c>
      <c r="I2141" s="13" t="n"/>
    </row>
    <row r="2142" ht="17.4" customHeight="1" s="138">
      <c r="A2142" s="13" t="n">
        <v>2136</v>
      </c>
      <c r="B2142" s="14" t="n"/>
      <c r="C2142" s="15" t="n"/>
      <c r="D2142" s="21" t="n"/>
      <c r="E2142" s="28">
        <f>IFERROR(VLOOKUP(D2142,'أرصدة المخزن'!$A:$E,3,0),"")</f>
        <v/>
      </c>
      <c r="F2142" s="28">
        <f>IFERROR(VLOOKUP(D2142,'أرصدة المخزن'!$A:$H,4,0),"")</f>
        <v/>
      </c>
      <c r="G2142" s="13" t="n"/>
      <c r="H2142" s="102" t="inlineStr">
        <is>
          <t>إضافة</t>
        </is>
      </c>
      <c r="I2142" s="13" t="n"/>
    </row>
    <row r="2143" ht="17.4" customHeight="1" s="138">
      <c r="A2143" s="13" t="n">
        <v>2137</v>
      </c>
      <c r="B2143" s="14" t="n"/>
      <c r="C2143" s="15" t="n"/>
      <c r="D2143" s="21" t="n"/>
      <c r="E2143" s="28">
        <f>IFERROR(VLOOKUP(D2143,'أرصدة المخزن'!$A:$E,3,0),"")</f>
        <v/>
      </c>
      <c r="F2143" s="28">
        <f>IFERROR(VLOOKUP(D2143,'أرصدة المخزن'!$A:$H,4,0),"")</f>
        <v/>
      </c>
      <c r="G2143" s="13" t="n"/>
      <c r="H2143" s="102" t="inlineStr">
        <is>
          <t>إضافة</t>
        </is>
      </c>
      <c r="I2143" s="13" t="n"/>
    </row>
    <row r="2144" ht="17.4" customHeight="1" s="138">
      <c r="A2144" s="13" t="n">
        <v>2138</v>
      </c>
      <c r="B2144" s="14" t="n"/>
      <c r="C2144" s="15" t="n"/>
      <c r="D2144" s="21" t="n"/>
      <c r="E2144" s="28">
        <f>IFERROR(VLOOKUP(D2144,'أرصدة المخزن'!$A:$E,3,0),"")</f>
        <v/>
      </c>
      <c r="F2144" s="28">
        <f>IFERROR(VLOOKUP(D2144,'أرصدة المخزن'!$A:$H,4,0),"")</f>
        <v/>
      </c>
      <c r="G2144" s="13" t="n"/>
      <c r="H2144" s="102" t="inlineStr">
        <is>
          <t>إضافة</t>
        </is>
      </c>
      <c r="I2144" s="13" t="n"/>
    </row>
    <row r="2145" ht="17.4" customHeight="1" s="138">
      <c r="A2145" s="13" t="n">
        <v>2139</v>
      </c>
      <c r="B2145" s="14" t="n"/>
      <c r="C2145" s="15" t="n"/>
      <c r="D2145" s="21" t="n"/>
      <c r="E2145" s="28">
        <f>IFERROR(VLOOKUP(D2145,'أرصدة المخزن'!$A:$E,3,0),"")</f>
        <v/>
      </c>
      <c r="F2145" s="28">
        <f>IFERROR(VLOOKUP(D2145,'أرصدة المخزن'!$A:$H,4,0),"")</f>
        <v/>
      </c>
      <c r="G2145" s="13" t="n"/>
      <c r="H2145" s="102" t="inlineStr">
        <is>
          <t>إضافة</t>
        </is>
      </c>
      <c r="I2145" s="13" t="n"/>
    </row>
    <row r="2146" ht="17.4" customHeight="1" s="138">
      <c r="A2146" s="13" t="n">
        <v>2140</v>
      </c>
      <c r="B2146" s="14" t="n"/>
      <c r="C2146" s="15" t="n"/>
      <c r="D2146" s="21" t="n"/>
      <c r="E2146" s="28">
        <f>IFERROR(VLOOKUP(D2146,'أرصدة المخزن'!$A:$E,3,0),"")</f>
        <v/>
      </c>
      <c r="F2146" s="28">
        <f>IFERROR(VLOOKUP(D2146,'أرصدة المخزن'!$A:$H,4,0),"")</f>
        <v/>
      </c>
      <c r="G2146" s="13" t="n"/>
      <c r="H2146" s="102" t="inlineStr">
        <is>
          <t>إضافة</t>
        </is>
      </c>
      <c r="I2146" s="13" t="n"/>
    </row>
    <row r="2147" ht="17.4" customHeight="1" s="138">
      <c r="A2147" s="13" t="n">
        <v>2141</v>
      </c>
      <c r="B2147" s="14" t="n"/>
      <c r="C2147" s="15" t="n"/>
      <c r="D2147" s="21" t="n"/>
      <c r="E2147" s="28">
        <f>IFERROR(VLOOKUP(D2147,'أرصدة المخزن'!$A:$E,3,0),"")</f>
        <v/>
      </c>
      <c r="F2147" s="28">
        <f>IFERROR(VLOOKUP(D2147,'أرصدة المخزن'!$A:$H,4,0),"")</f>
        <v/>
      </c>
      <c r="G2147" s="13" t="n"/>
      <c r="H2147" s="102" t="inlineStr">
        <is>
          <t>إضافة</t>
        </is>
      </c>
      <c r="I2147" s="13" t="n"/>
    </row>
    <row r="2148" ht="17.4" customHeight="1" s="138">
      <c r="A2148" s="13" t="n">
        <v>2142</v>
      </c>
      <c r="B2148" s="14" t="n"/>
      <c r="C2148" s="15" t="n"/>
      <c r="D2148" s="21" t="n"/>
      <c r="E2148" s="28">
        <f>IFERROR(VLOOKUP(D2148,'أرصدة المخزن'!$A:$E,3,0),"")</f>
        <v/>
      </c>
      <c r="F2148" s="28">
        <f>IFERROR(VLOOKUP(D2148,'أرصدة المخزن'!$A:$H,4,0),"")</f>
        <v/>
      </c>
      <c r="G2148" s="13" t="n"/>
      <c r="H2148" s="102" t="inlineStr">
        <is>
          <t>إضافة</t>
        </is>
      </c>
      <c r="I2148" s="13" t="n"/>
    </row>
    <row r="2149" ht="17.4" customHeight="1" s="138">
      <c r="A2149" s="13" t="n">
        <v>2143</v>
      </c>
      <c r="B2149" s="14" t="n"/>
      <c r="C2149" s="15" t="n"/>
      <c r="D2149" s="21" t="n"/>
      <c r="E2149" s="28">
        <f>IFERROR(VLOOKUP(D2149,'أرصدة المخزن'!$A:$E,3,0),"")</f>
        <v/>
      </c>
      <c r="F2149" s="28">
        <f>IFERROR(VLOOKUP(D2149,'أرصدة المخزن'!$A:$H,4,0),"")</f>
        <v/>
      </c>
      <c r="G2149" s="13" t="n"/>
      <c r="H2149" s="102" t="inlineStr">
        <is>
          <t>إضافة</t>
        </is>
      </c>
      <c r="I2149" s="13" t="n"/>
    </row>
    <row r="2150" ht="17.4" customHeight="1" s="138">
      <c r="A2150" s="13" t="n">
        <v>2144</v>
      </c>
      <c r="B2150" s="14" t="n"/>
      <c r="C2150" s="15" t="n"/>
      <c r="D2150" s="21" t="n"/>
      <c r="E2150" s="28">
        <f>IFERROR(VLOOKUP(D2150,'أرصدة المخزن'!$A:$E,3,0),"")</f>
        <v/>
      </c>
      <c r="F2150" s="28">
        <f>IFERROR(VLOOKUP(D2150,'أرصدة المخزن'!$A:$H,4,0),"")</f>
        <v/>
      </c>
      <c r="G2150" s="13" t="n"/>
      <c r="H2150" s="102" t="inlineStr">
        <is>
          <t>إضافة</t>
        </is>
      </c>
      <c r="I2150" s="13" t="n"/>
    </row>
    <row r="2151" ht="17.4" customHeight="1" s="138">
      <c r="A2151" s="13" t="n">
        <v>2145</v>
      </c>
      <c r="B2151" s="14" t="n"/>
      <c r="C2151" s="15" t="n"/>
      <c r="D2151" s="21" t="n"/>
      <c r="E2151" s="28">
        <f>IFERROR(VLOOKUP(D2151,'أرصدة المخزن'!$A:$E,3,0),"")</f>
        <v/>
      </c>
      <c r="F2151" s="28">
        <f>IFERROR(VLOOKUP(D2151,'أرصدة المخزن'!$A:$H,4,0),"")</f>
        <v/>
      </c>
      <c r="G2151" s="13" t="n"/>
      <c r="H2151" s="102" t="inlineStr">
        <is>
          <t>إضافة</t>
        </is>
      </c>
      <c r="I2151" s="13" t="n"/>
    </row>
    <row r="2152" ht="17.4" customHeight="1" s="138">
      <c r="A2152" s="13" t="n">
        <v>2146</v>
      </c>
      <c r="B2152" s="14" t="n"/>
      <c r="C2152" s="15" t="n"/>
      <c r="D2152" s="21" t="n"/>
      <c r="E2152" s="28">
        <f>IFERROR(VLOOKUP(D2152,'أرصدة المخزن'!$A:$E,3,0),"")</f>
        <v/>
      </c>
      <c r="F2152" s="28">
        <f>IFERROR(VLOOKUP(D2152,'أرصدة المخزن'!$A:$H,4,0),"")</f>
        <v/>
      </c>
      <c r="G2152" s="13" t="n"/>
      <c r="H2152" s="102" t="inlineStr">
        <is>
          <t>إضافة</t>
        </is>
      </c>
      <c r="I2152" s="13" t="n"/>
    </row>
    <row r="2153" ht="17.4" customHeight="1" s="138">
      <c r="A2153" s="13" t="n">
        <v>2147</v>
      </c>
      <c r="B2153" s="14" t="n"/>
      <c r="C2153" s="15" t="n"/>
      <c r="D2153" s="21" t="n"/>
      <c r="E2153" s="28">
        <f>IFERROR(VLOOKUP(D2153,'أرصدة المخزن'!$A:$E,3,0),"")</f>
        <v/>
      </c>
      <c r="F2153" s="28">
        <f>IFERROR(VLOOKUP(D2153,'أرصدة المخزن'!$A:$H,4,0),"")</f>
        <v/>
      </c>
      <c r="G2153" s="13" t="n"/>
      <c r="H2153" s="102" t="inlineStr">
        <is>
          <t>إضافة</t>
        </is>
      </c>
      <c r="I2153" s="13" t="n"/>
    </row>
    <row r="2154" ht="17.4" customHeight="1" s="138">
      <c r="A2154" s="13" t="n">
        <v>2148</v>
      </c>
      <c r="B2154" s="14" t="n"/>
      <c r="C2154" s="15" t="n"/>
      <c r="D2154" s="21" t="n"/>
      <c r="E2154" s="28">
        <f>IFERROR(VLOOKUP(D2154,'أرصدة المخزن'!$A:$E,3,0),"")</f>
        <v/>
      </c>
      <c r="F2154" s="28">
        <f>IFERROR(VLOOKUP(D2154,'أرصدة المخزن'!$A:$H,4,0),"")</f>
        <v/>
      </c>
      <c r="G2154" s="13" t="n"/>
      <c r="H2154" s="102" t="inlineStr">
        <is>
          <t>إضافة</t>
        </is>
      </c>
      <c r="I2154" s="13" t="n"/>
    </row>
    <row r="2155" ht="17.4" customHeight="1" s="138">
      <c r="A2155" s="13" t="n">
        <v>2149</v>
      </c>
      <c r="B2155" s="14" t="n"/>
      <c r="C2155" s="15" t="n"/>
      <c r="D2155" s="21" t="n"/>
      <c r="E2155" s="28">
        <f>IFERROR(VLOOKUP(D2155,'أرصدة المخزن'!$A:$E,3,0),"")</f>
        <v/>
      </c>
      <c r="F2155" s="28">
        <f>IFERROR(VLOOKUP(D2155,'أرصدة المخزن'!$A:$H,4,0),"")</f>
        <v/>
      </c>
      <c r="G2155" s="13" t="n"/>
      <c r="H2155" s="102" t="inlineStr">
        <is>
          <t>إضافة</t>
        </is>
      </c>
      <c r="I2155" s="13" t="n"/>
    </row>
    <row r="2156" ht="17.4" customHeight="1" s="138">
      <c r="A2156" s="13" t="n">
        <v>2150</v>
      </c>
      <c r="B2156" s="14" t="n"/>
      <c r="C2156" s="15" t="n"/>
      <c r="D2156" s="21" t="n"/>
      <c r="E2156" s="28">
        <f>IFERROR(VLOOKUP(D2156,'أرصدة المخزن'!$A:$E,3,0),"")</f>
        <v/>
      </c>
      <c r="F2156" s="28">
        <f>IFERROR(VLOOKUP(D2156,'أرصدة المخزن'!$A:$H,4,0),"")</f>
        <v/>
      </c>
      <c r="G2156" s="13" t="n"/>
      <c r="H2156" s="102" t="inlineStr">
        <is>
          <t>إضافة</t>
        </is>
      </c>
      <c r="I2156" s="13" t="n"/>
    </row>
    <row r="2157" ht="17.4" customHeight="1" s="138">
      <c r="A2157" s="13" t="n">
        <v>2151</v>
      </c>
      <c r="B2157" s="14" t="n"/>
      <c r="C2157" s="15" t="n"/>
      <c r="D2157" s="21" t="n"/>
      <c r="E2157" s="28">
        <f>IFERROR(VLOOKUP(D2157,'أرصدة المخزن'!$A:$E,3,0),"")</f>
        <v/>
      </c>
      <c r="F2157" s="28">
        <f>IFERROR(VLOOKUP(D2157,'أرصدة المخزن'!$A:$H,4,0),"")</f>
        <v/>
      </c>
      <c r="G2157" s="13" t="n"/>
      <c r="H2157" s="102" t="inlineStr">
        <is>
          <t>إضافة</t>
        </is>
      </c>
      <c r="I2157" s="13" t="n"/>
    </row>
    <row r="2158" ht="17.4" customHeight="1" s="138">
      <c r="A2158" s="13" t="n">
        <v>2152</v>
      </c>
      <c r="B2158" s="14" t="n"/>
      <c r="C2158" s="15" t="n"/>
      <c r="D2158" s="21" t="n"/>
      <c r="E2158" s="28">
        <f>IFERROR(VLOOKUP(D2158,'أرصدة المخزن'!$A:$E,3,0),"")</f>
        <v/>
      </c>
      <c r="F2158" s="28">
        <f>IFERROR(VLOOKUP(D2158,'أرصدة المخزن'!$A:$H,4,0),"")</f>
        <v/>
      </c>
      <c r="G2158" s="13" t="n"/>
      <c r="H2158" s="102" t="inlineStr">
        <is>
          <t>إضافة</t>
        </is>
      </c>
      <c r="I2158" s="13" t="n"/>
    </row>
    <row r="2159" ht="17.4" customHeight="1" s="138">
      <c r="A2159" s="13" t="n">
        <v>2153</v>
      </c>
      <c r="B2159" s="14" t="n"/>
      <c r="C2159" s="15" t="n"/>
      <c r="D2159" s="21" t="n"/>
      <c r="E2159" s="28">
        <f>IFERROR(VLOOKUP(D2159,'أرصدة المخزن'!$A:$E,3,0),"")</f>
        <v/>
      </c>
      <c r="F2159" s="28">
        <f>IFERROR(VLOOKUP(D2159,'أرصدة المخزن'!$A:$H,4,0),"")</f>
        <v/>
      </c>
      <c r="G2159" s="13" t="n"/>
      <c r="H2159" s="102" t="inlineStr">
        <is>
          <t>إضافة</t>
        </is>
      </c>
      <c r="I2159" s="13" t="n"/>
    </row>
    <row r="2160" ht="17.4" customHeight="1" s="138">
      <c r="A2160" s="13" t="n">
        <v>2154</v>
      </c>
      <c r="B2160" s="14" t="n"/>
      <c r="C2160" s="15" t="n"/>
      <c r="D2160" s="21" t="n"/>
      <c r="E2160" s="28">
        <f>IFERROR(VLOOKUP(D2160,'أرصدة المخزن'!$A:$E,3,0),"")</f>
        <v/>
      </c>
      <c r="F2160" s="28">
        <f>IFERROR(VLOOKUP(D2160,'أرصدة المخزن'!$A:$H,4,0),"")</f>
        <v/>
      </c>
      <c r="G2160" s="13" t="n"/>
      <c r="H2160" s="102" t="inlineStr">
        <is>
          <t>إضافة</t>
        </is>
      </c>
      <c r="I2160" s="13" t="n"/>
    </row>
    <row r="2161" ht="17.4" customHeight="1" s="138">
      <c r="A2161" s="13" t="n">
        <v>2155</v>
      </c>
      <c r="B2161" s="14" t="n"/>
      <c r="C2161" s="15" t="n"/>
      <c r="D2161" s="21" t="n"/>
      <c r="E2161" s="28">
        <f>IFERROR(VLOOKUP(D2161,'أرصدة المخزن'!$A:$E,3,0),"")</f>
        <v/>
      </c>
      <c r="F2161" s="28">
        <f>IFERROR(VLOOKUP(D2161,'أرصدة المخزن'!$A:$H,4,0),"")</f>
        <v/>
      </c>
      <c r="G2161" s="13" t="n"/>
      <c r="H2161" s="102" t="inlineStr">
        <is>
          <t>إضافة</t>
        </is>
      </c>
      <c r="I2161" s="13" t="n"/>
    </row>
    <row r="2162" ht="17.4" customHeight="1" s="138">
      <c r="A2162" s="13" t="n">
        <v>2156</v>
      </c>
      <c r="B2162" s="14" t="n"/>
      <c r="C2162" s="15" t="n"/>
      <c r="D2162" s="21" t="n"/>
      <c r="E2162" s="28">
        <f>IFERROR(VLOOKUP(D2162,'أرصدة المخزن'!$A:$E,3,0),"")</f>
        <v/>
      </c>
      <c r="F2162" s="28">
        <f>IFERROR(VLOOKUP(D2162,'أرصدة المخزن'!$A:$H,4,0),"")</f>
        <v/>
      </c>
      <c r="G2162" s="13" t="n"/>
      <c r="H2162" s="102" t="inlineStr">
        <is>
          <t>إضافة</t>
        </is>
      </c>
      <c r="I2162" s="13" t="n"/>
    </row>
    <row r="2163" ht="17.4" customHeight="1" s="138">
      <c r="A2163" s="13" t="n">
        <v>2157</v>
      </c>
      <c r="B2163" s="14" t="n"/>
      <c r="C2163" s="15" t="n"/>
      <c r="D2163" s="21" t="n"/>
      <c r="E2163" s="28">
        <f>IFERROR(VLOOKUP(D2163,'أرصدة المخزن'!$A:$E,3,0),"")</f>
        <v/>
      </c>
      <c r="F2163" s="28">
        <f>IFERROR(VLOOKUP(D2163,'أرصدة المخزن'!$A:$H,4,0),"")</f>
        <v/>
      </c>
      <c r="G2163" s="13" t="n"/>
      <c r="H2163" s="102" t="inlineStr">
        <is>
          <t>إضافة</t>
        </is>
      </c>
      <c r="I2163" s="13" t="n"/>
    </row>
    <row r="2164" ht="17.4" customHeight="1" s="138">
      <c r="A2164" s="13" t="n">
        <v>2158</v>
      </c>
      <c r="B2164" s="14" t="n"/>
      <c r="C2164" s="15" t="n"/>
      <c r="D2164" s="21" t="n"/>
      <c r="E2164" s="28">
        <f>IFERROR(VLOOKUP(D2164,'أرصدة المخزن'!$A:$E,3,0),"")</f>
        <v/>
      </c>
      <c r="F2164" s="28">
        <f>IFERROR(VLOOKUP(D2164,'أرصدة المخزن'!$A:$H,4,0),"")</f>
        <v/>
      </c>
      <c r="G2164" s="13" t="n"/>
      <c r="H2164" s="102" t="inlineStr">
        <is>
          <t>إضافة</t>
        </is>
      </c>
      <c r="I2164" s="13" t="n"/>
    </row>
    <row r="2165" ht="17.4" customHeight="1" s="138">
      <c r="A2165" s="13" t="n">
        <v>2159</v>
      </c>
      <c r="B2165" s="14" t="n"/>
      <c r="C2165" s="15" t="n"/>
      <c r="D2165" s="21" t="n"/>
      <c r="E2165" s="28">
        <f>IFERROR(VLOOKUP(D2165,'أرصدة المخزن'!$A:$E,3,0),"")</f>
        <v/>
      </c>
      <c r="F2165" s="28">
        <f>IFERROR(VLOOKUP(D2165,'أرصدة المخزن'!$A:$H,4,0),"")</f>
        <v/>
      </c>
      <c r="G2165" s="13" t="n"/>
      <c r="H2165" s="102" t="inlineStr">
        <is>
          <t>إضافة</t>
        </is>
      </c>
      <c r="I2165" s="13" t="n"/>
    </row>
    <row r="2166" ht="17.4" customHeight="1" s="138">
      <c r="A2166" s="13" t="n">
        <v>2160</v>
      </c>
      <c r="B2166" s="14" t="n"/>
      <c r="C2166" s="15" t="n"/>
      <c r="D2166" s="21" t="n"/>
      <c r="E2166" s="28">
        <f>IFERROR(VLOOKUP(D2166,'أرصدة المخزن'!$A:$E,3,0),"")</f>
        <v/>
      </c>
      <c r="F2166" s="28">
        <f>IFERROR(VLOOKUP(D2166,'أرصدة المخزن'!$A:$H,4,0),"")</f>
        <v/>
      </c>
      <c r="G2166" s="13" t="n"/>
      <c r="H2166" s="102" t="inlineStr">
        <is>
          <t>إضافة</t>
        </is>
      </c>
      <c r="I2166" s="13" t="n"/>
    </row>
    <row r="2167" ht="17.4" customHeight="1" s="138">
      <c r="A2167" s="13" t="n">
        <v>2161</v>
      </c>
      <c r="B2167" s="14" t="n"/>
      <c r="C2167" s="15" t="n"/>
      <c r="D2167" s="21" t="n"/>
      <c r="E2167" s="28">
        <f>IFERROR(VLOOKUP(D2167,'أرصدة المخزن'!$A:$E,3,0),"")</f>
        <v/>
      </c>
      <c r="F2167" s="28">
        <f>IFERROR(VLOOKUP(D2167,'أرصدة المخزن'!$A:$H,4,0),"")</f>
        <v/>
      </c>
      <c r="G2167" s="13" t="n"/>
      <c r="H2167" s="102" t="inlineStr">
        <is>
          <t>إضافة</t>
        </is>
      </c>
      <c r="I2167" s="13" t="n"/>
    </row>
    <row r="2168" ht="17.4" customHeight="1" s="138">
      <c r="A2168" s="13" t="n">
        <v>2162</v>
      </c>
      <c r="B2168" s="14" t="n"/>
      <c r="C2168" s="15" t="n"/>
      <c r="D2168" s="21" t="n"/>
      <c r="E2168" s="28">
        <f>IFERROR(VLOOKUP(D2168,'أرصدة المخزن'!$A:$E,3,0),"")</f>
        <v/>
      </c>
      <c r="F2168" s="28">
        <f>IFERROR(VLOOKUP(D2168,'أرصدة المخزن'!$A:$H,4,0),"")</f>
        <v/>
      </c>
      <c r="G2168" s="13" t="n"/>
      <c r="H2168" s="102" t="inlineStr">
        <is>
          <t>إضافة</t>
        </is>
      </c>
      <c r="I2168" s="13" t="n"/>
    </row>
    <row r="2169" ht="17.4" customHeight="1" s="138">
      <c r="A2169" s="13" t="n">
        <v>2163</v>
      </c>
      <c r="B2169" s="14" t="n"/>
      <c r="C2169" s="15" t="n"/>
      <c r="D2169" s="21" t="n"/>
      <c r="E2169" s="28">
        <f>IFERROR(VLOOKUP(D2169,'أرصدة المخزن'!$A:$E,3,0),"")</f>
        <v/>
      </c>
      <c r="F2169" s="28">
        <f>IFERROR(VLOOKUP(D2169,'أرصدة المخزن'!$A:$H,4,0),"")</f>
        <v/>
      </c>
      <c r="G2169" s="13" t="n"/>
      <c r="H2169" s="102" t="inlineStr">
        <is>
          <t>إضافة</t>
        </is>
      </c>
      <c r="I2169" s="13" t="n"/>
    </row>
    <row r="2170" ht="17.4" customHeight="1" s="138">
      <c r="A2170" s="13" t="n">
        <v>2164</v>
      </c>
      <c r="B2170" s="14" t="n"/>
      <c r="C2170" s="15" t="n"/>
      <c r="D2170" s="21" t="n"/>
      <c r="E2170" s="28">
        <f>IFERROR(VLOOKUP(D2170,'أرصدة المخزن'!$A:$E,3,0),"")</f>
        <v/>
      </c>
      <c r="F2170" s="28">
        <f>IFERROR(VLOOKUP(D2170,'أرصدة المخزن'!$A:$H,4,0),"")</f>
        <v/>
      </c>
      <c r="G2170" s="13" t="n"/>
      <c r="H2170" s="102" t="inlineStr">
        <is>
          <t>إضافة</t>
        </is>
      </c>
      <c r="I2170" s="13" t="n"/>
    </row>
    <row r="2171" ht="17.4" customHeight="1" s="138">
      <c r="A2171" s="13" t="n">
        <v>2165</v>
      </c>
      <c r="B2171" s="14" t="n"/>
      <c r="C2171" s="15" t="n"/>
      <c r="D2171" s="21" t="n"/>
      <c r="E2171" s="28">
        <f>IFERROR(VLOOKUP(D2171,'أرصدة المخزن'!$A:$E,3,0),"")</f>
        <v/>
      </c>
      <c r="F2171" s="28">
        <f>IFERROR(VLOOKUP(D2171,'أرصدة المخزن'!$A:$H,4,0),"")</f>
        <v/>
      </c>
      <c r="G2171" s="13" t="n"/>
      <c r="H2171" s="102" t="inlineStr">
        <is>
          <t>إضافة</t>
        </is>
      </c>
      <c r="I2171" s="13" t="n"/>
    </row>
    <row r="2172" ht="17.4" customHeight="1" s="138">
      <c r="A2172" s="13" t="n">
        <v>2166</v>
      </c>
      <c r="B2172" s="14" t="n"/>
      <c r="C2172" s="15" t="n"/>
      <c r="D2172" s="21" t="n"/>
      <c r="E2172" s="28">
        <f>IFERROR(VLOOKUP(D2172,'أرصدة المخزن'!$A:$E,3,0),"")</f>
        <v/>
      </c>
      <c r="F2172" s="28">
        <f>IFERROR(VLOOKUP(D2172,'أرصدة المخزن'!$A:$H,4,0),"")</f>
        <v/>
      </c>
      <c r="G2172" s="13" t="n"/>
      <c r="H2172" s="102" t="inlineStr">
        <is>
          <t>إضافة</t>
        </is>
      </c>
      <c r="I2172" s="13" t="n"/>
    </row>
    <row r="2173" ht="17.4" customHeight="1" s="138">
      <c r="A2173" s="13" t="n">
        <v>2167</v>
      </c>
      <c r="B2173" s="14" t="n"/>
      <c r="C2173" s="15" t="n"/>
      <c r="D2173" s="21" t="n"/>
      <c r="E2173" s="28">
        <f>IFERROR(VLOOKUP(D2173,'أرصدة المخزن'!$A:$E,3,0),"")</f>
        <v/>
      </c>
      <c r="F2173" s="28">
        <f>IFERROR(VLOOKUP(D2173,'أرصدة المخزن'!$A:$H,4,0),"")</f>
        <v/>
      </c>
      <c r="G2173" s="13" t="n"/>
      <c r="H2173" s="102" t="inlineStr">
        <is>
          <t>إضافة</t>
        </is>
      </c>
      <c r="I2173" s="13" t="n"/>
    </row>
    <row r="2174" ht="17.4" customHeight="1" s="138">
      <c r="A2174" s="13" t="n">
        <v>2168</v>
      </c>
      <c r="B2174" s="14" t="n"/>
      <c r="C2174" s="15" t="n"/>
      <c r="D2174" s="21" t="n"/>
      <c r="E2174" s="28">
        <f>IFERROR(VLOOKUP(D2174,'أرصدة المخزن'!$A:$E,3,0),"")</f>
        <v/>
      </c>
      <c r="F2174" s="28">
        <f>IFERROR(VLOOKUP(D2174,'أرصدة المخزن'!$A:$H,4,0),"")</f>
        <v/>
      </c>
      <c r="G2174" s="13" t="n"/>
      <c r="H2174" s="102" t="inlineStr">
        <is>
          <t>إضافة</t>
        </is>
      </c>
      <c r="I2174" s="13" t="n"/>
    </row>
    <row r="2175" ht="17.4" customHeight="1" s="138">
      <c r="A2175" s="13" t="n">
        <v>2169</v>
      </c>
      <c r="B2175" s="14" t="n"/>
      <c r="C2175" s="15" t="n"/>
      <c r="D2175" s="21" t="n"/>
      <c r="E2175" s="28">
        <f>IFERROR(VLOOKUP(D2175,'أرصدة المخزن'!$A:$E,3,0),"")</f>
        <v/>
      </c>
      <c r="F2175" s="28">
        <f>IFERROR(VLOOKUP(D2175,'أرصدة المخزن'!$A:$H,4,0),"")</f>
        <v/>
      </c>
      <c r="G2175" s="13" t="n"/>
      <c r="H2175" s="102" t="inlineStr">
        <is>
          <t>إضافة</t>
        </is>
      </c>
      <c r="I2175" s="13" t="n"/>
    </row>
    <row r="2176" ht="17.4" customHeight="1" s="138">
      <c r="A2176" s="13" t="n">
        <v>2170</v>
      </c>
      <c r="B2176" s="14" t="n"/>
      <c r="C2176" s="15" t="n"/>
      <c r="D2176" s="21" t="n"/>
      <c r="E2176" s="28">
        <f>IFERROR(VLOOKUP(D2176,'أرصدة المخزن'!$A:$E,3,0),"")</f>
        <v/>
      </c>
      <c r="F2176" s="28">
        <f>IFERROR(VLOOKUP(D2176,'أرصدة المخزن'!$A:$H,4,0),"")</f>
        <v/>
      </c>
      <c r="G2176" s="13" t="n"/>
      <c r="H2176" s="102" t="inlineStr">
        <is>
          <t>إضافة</t>
        </is>
      </c>
      <c r="I2176" s="13" t="n"/>
    </row>
    <row r="2177" ht="17.4" customHeight="1" s="138">
      <c r="A2177" s="13" t="n">
        <v>2171</v>
      </c>
      <c r="B2177" s="14" t="n"/>
      <c r="C2177" s="15" t="n"/>
      <c r="D2177" s="21" t="n"/>
      <c r="E2177" s="28">
        <f>IFERROR(VLOOKUP(D2177,'أرصدة المخزن'!$A:$E,3,0),"")</f>
        <v/>
      </c>
      <c r="F2177" s="28">
        <f>IFERROR(VLOOKUP(D2177,'أرصدة المخزن'!$A:$H,4,0),"")</f>
        <v/>
      </c>
      <c r="G2177" s="13" t="n"/>
      <c r="H2177" s="102" t="inlineStr">
        <is>
          <t>إضافة</t>
        </is>
      </c>
      <c r="I2177" s="13" t="n"/>
    </row>
    <row r="2178" ht="17.4" customHeight="1" s="138">
      <c r="A2178" s="13" t="n">
        <v>2172</v>
      </c>
      <c r="B2178" s="14" t="n"/>
      <c r="C2178" s="15" t="n"/>
      <c r="D2178" s="21" t="n"/>
      <c r="E2178" s="28">
        <f>IFERROR(VLOOKUP(D2178,'أرصدة المخزن'!$A:$E,3,0),"")</f>
        <v/>
      </c>
      <c r="F2178" s="28">
        <f>IFERROR(VLOOKUP(D2178,'أرصدة المخزن'!$A:$H,4,0),"")</f>
        <v/>
      </c>
      <c r="G2178" s="13" t="n"/>
      <c r="H2178" s="102" t="inlineStr">
        <is>
          <t>إضافة</t>
        </is>
      </c>
      <c r="I2178" s="13" t="n"/>
    </row>
    <row r="2179" ht="17.4" customHeight="1" s="138">
      <c r="A2179" s="13" t="n">
        <v>2173</v>
      </c>
      <c r="B2179" s="14" t="n"/>
      <c r="C2179" s="15" t="n"/>
      <c r="D2179" s="21" t="n"/>
      <c r="E2179" s="28">
        <f>IFERROR(VLOOKUP(D2179,'أرصدة المخزن'!$A:$E,3,0),"")</f>
        <v/>
      </c>
      <c r="F2179" s="28">
        <f>IFERROR(VLOOKUP(D2179,'أرصدة المخزن'!$A:$H,4,0),"")</f>
        <v/>
      </c>
      <c r="G2179" s="13" t="n"/>
      <c r="H2179" s="102" t="inlineStr">
        <is>
          <t>إضافة</t>
        </is>
      </c>
      <c r="I2179" s="13" t="n"/>
    </row>
    <row r="2180" ht="17.4" customHeight="1" s="138">
      <c r="A2180" s="13" t="n">
        <v>2174</v>
      </c>
      <c r="B2180" s="14" t="n"/>
      <c r="C2180" s="15" t="n"/>
      <c r="D2180" s="21" t="n"/>
      <c r="E2180" s="28">
        <f>IFERROR(VLOOKUP(D2180,'أرصدة المخزن'!$A:$E,3,0),"")</f>
        <v/>
      </c>
      <c r="F2180" s="28">
        <f>IFERROR(VLOOKUP(D2180,'أرصدة المخزن'!$A:$H,4,0),"")</f>
        <v/>
      </c>
      <c r="G2180" s="13" t="n"/>
      <c r="H2180" s="102" t="inlineStr">
        <is>
          <t>إضافة</t>
        </is>
      </c>
      <c r="I2180" s="13" t="n"/>
    </row>
    <row r="2181" ht="17.4" customHeight="1" s="138">
      <c r="A2181" s="13" t="n">
        <v>2175</v>
      </c>
      <c r="B2181" s="14" t="n"/>
      <c r="C2181" s="15" t="n"/>
      <c r="D2181" s="21" t="n"/>
      <c r="E2181" s="28">
        <f>IFERROR(VLOOKUP(D2181,'أرصدة المخزن'!$A:$E,3,0),"")</f>
        <v/>
      </c>
      <c r="F2181" s="28">
        <f>IFERROR(VLOOKUP(D2181,'أرصدة المخزن'!$A:$H,4,0),"")</f>
        <v/>
      </c>
      <c r="G2181" s="13" t="n"/>
      <c r="H2181" s="102" t="inlineStr">
        <is>
          <t>إضافة</t>
        </is>
      </c>
      <c r="I2181" s="13" t="n"/>
    </row>
    <row r="2182" ht="17.4" customHeight="1" s="138">
      <c r="A2182" s="13" t="n">
        <v>2176</v>
      </c>
      <c r="B2182" s="14" t="n"/>
      <c r="C2182" s="15" t="n"/>
      <c r="D2182" s="21" t="n"/>
      <c r="E2182" s="28">
        <f>IFERROR(VLOOKUP(D2182,'أرصدة المخزن'!$A:$E,3,0),"")</f>
        <v/>
      </c>
      <c r="F2182" s="28">
        <f>IFERROR(VLOOKUP(D2182,'أرصدة المخزن'!$A:$H,4,0),"")</f>
        <v/>
      </c>
      <c r="G2182" s="13" t="n"/>
      <c r="H2182" s="102" t="inlineStr">
        <is>
          <t>إضافة</t>
        </is>
      </c>
      <c r="I2182" s="13" t="n"/>
    </row>
    <row r="2183" ht="17.4" customHeight="1" s="138">
      <c r="A2183" s="13" t="n">
        <v>2177</v>
      </c>
      <c r="B2183" s="14" t="n"/>
      <c r="C2183" s="15" t="n"/>
      <c r="D2183" s="21" t="n"/>
      <c r="E2183" s="28">
        <f>IFERROR(VLOOKUP(D2183,'أرصدة المخزن'!$A:$E,3,0),"")</f>
        <v/>
      </c>
      <c r="F2183" s="28">
        <f>IFERROR(VLOOKUP(D2183,'أرصدة المخزن'!$A:$H,4,0),"")</f>
        <v/>
      </c>
      <c r="G2183" s="13" t="n"/>
      <c r="H2183" s="102" t="inlineStr">
        <is>
          <t>إضافة</t>
        </is>
      </c>
      <c r="I2183" s="13" t="n"/>
    </row>
    <row r="2184" ht="17.4" customHeight="1" s="138">
      <c r="A2184" s="13" t="n">
        <v>2178</v>
      </c>
      <c r="B2184" s="14" t="n"/>
      <c r="C2184" s="15" t="n"/>
      <c r="D2184" s="21" t="n"/>
      <c r="E2184" s="28">
        <f>IFERROR(VLOOKUP(D2184,'أرصدة المخزن'!$A:$E,3,0),"")</f>
        <v/>
      </c>
      <c r="F2184" s="28">
        <f>IFERROR(VLOOKUP(D2184,'أرصدة المخزن'!$A:$H,4,0),"")</f>
        <v/>
      </c>
      <c r="G2184" s="13" t="n"/>
      <c r="H2184" s="102" t="inlineStr">
        <is>
          <t>إضافة</t>
        </is>
      </c>
      <c r="I2184" s="13" t="n"/>
    </row>
    <row r="2185" ht="17.4" customHeight="1" s="138">
      <c r="A2185" s="13" t="n">
        <v>2179</v>
      </c>
      <c r="B2185" s="14" t="n"/>
      <c r="C2185" s="15" t="n"/>
      <c r="D2185" s="21" t="n"/>
      <c r="E2185" s="28">
        <f>IFERROR(VLOOKUP(D2185,'أرصدة المخزن'!$A:$E,3,0),"")</f>
        <v/>
      </c>
      <c r="F2185" s="28">
        <f>IFERROR(VLOOKUP(D2185,'أرصدة المخزن'!$A:$H,4,0),"")</f>
        <v/>
      </c>
      <c r="G2185" s="13" t="n"/>
      <c r="H2185" s="102" t="inlineStr">
        <is>
          <t>إضافة</t>
        </is>
      </c>
      <c r="I2185" s="13" t="n"/>
    </row>
    <row r="2186" ht="17.4" customHeight="1" s="138">
      <c r="A2186" s="13" t="n">
        <v>2180</v>
      </c>
      <c r="B2186" s="14" t="n"/>
      <c r="C2186" s="15" t="n"/>
      <c r="D2186" s="21" t="n"/>
      <c r="E2186" s="28">
        <f>IFERROR(VLOOKUP(D2186,'أرصدة المخزن'!$A:$E,3,0),"")</f>
        <v/>
      </c>
      <c r="F2186" s="28">
        <f>IFERROR(VLOOKUP(D2186,'أرصدة المخزن'!$A:$H,4,0),"")</f>
        <v/>
      </c>
      <c r="G2186" s="13" t="n"/>
      <c r="H2186" s="102" t="inlineStr">
        <is>
          <t>إضافة</t>
        </is>
      </c>
      <c r="I2186" s="13" t="n"/>
    </row>
    <row r="2187" ht="17.4" customHeight="1" s="138">
      <c r="A2187" s="13" t="n">
        <v>2181</v>
      </c>
      <c r="B2187" s="14" t="n"/>
      <c r="C2187" s="15" t="n"/>
      <c r="D2187" s="21" t="n"/>
      <c r="E2187" s="28">
        <f>IFERROR(VLOOKUP(D2187,'أرصدة المخزن'!$A:$E,3,0),"")</f>
        <v/>
      </c>
      <c r="F2187" s="28">
        <f>IFERROR(VLOOKUP(D2187,'أرصدة المخزن'!$A:$H,4,0),"")</f>
        <v/>
      </c>
      <c r="G2187" s="13" t="n"/>
      <c r="H2187" s="102" t="inlineStr">
        <is>
          <t>إضافة</t>
        </is>
      </c>
      <c r="I2187" s="13" t="n"/>
    </row>
    <row r="2188" ht="17.4" customHeight="1" s="138">
      <c r="A2188" s="13" t="n">
        <v>2182</v>
      </c>
      <c r="B2188" s="14" t="n"/>
      <c r="C2188" s="15" t="n"/>
      <c r="D2188" s="21" t="n"/>
      <c r="E2188" s="28">
        <f>IFERROR(VLOOKUP(D2188,'أرصدة المخزن'!$A:$E,3,0),"")</f>
        <v/>
      </c>
      <c r="F2188" s="28">
        <f>IFERROR(VLOOKUP(D2188,'أرصدة المخزن'!$A:$H,4,0),"")</f>
        <v/>
      </c>
      <c r="G2188" s="13" t="n"/>
      <c r="H2188" s="102" t="inlineStr">
        <is>
          <t>إضافة</t>
        </is>
      </c>
      <c r="I2188" s="13" t="n"/>
    </row>
    <row r="2189" ht="17.4" customHeight="1" s="138">
      <c r="A2189" s="13" t="n">
        <v>2183</v>
      </c>
      <c r="B2189" s="14" t="n"/>
      <c r="C2189" s="15" t="n"/>
      <c r="D2189" s="21" t="n"/>
      <c r="E2189" s="28">
        <f>IFERROR(VLOOKUP(D2189,'أرصدة المخزن'!$A:$E,3,0),"")</f>
        <v/>
      </c>
      <c r="F2189" s="28">
        <f>IFERROR(VLOOKUP(D2189,'أرصدة المخزن'!$A:$H,4,0),"")</f>
        <v/>
      </c>
      <c r="G2189" s="13" t="n"/>
      <c r="H2189" s="102" t="inlineStr">
        <is>
          <t>إضافة</t>
        </is>
      </c>
      <c r="I2189" s="13" t="n"/>
    </row>
    <row r="2190" ht="17.4" customHeight="1" s="138">
      <c r="A2190" s="13" t="n">
        <v>2184</v>
      </c>
      <c r="B2190" s="14" t="n"/>
      <c r="C2190" s="15" t="n"/>
      <c r="D2190" s="21" t="n"/>
      <c r="E2190" s="28">
        <f>IFERROR(VLOOKUP(D2190,'أرصدة المخزن'!$A:$E,3,0),"")</f>
        <v/>
      </c>
      <c r="F2190" s="28">
        <f>IFERROR(VLOOKUP(D2190,'أرصدة المخزن'!$A:$H,4,0),"")</f>
        <v/>
      </c>
      <c r="G2190" s="13" t="n"/>
      <c r="H2190" s="102" t="inlineStr">
        <is>
          <t>إضافة</t>
        </is>
      </c>
      <c r="I2190" s="13" t="n"/>
    </row>
    <row r="2191" ht="17.4" customHeight="1" s="138">
      <c r="A2191" s="13" t="n">
        <v>2185</v>
      </c>
      <c r="B2191" s="14" t="n"/>
      <c r="C2191" s="15" t="n"/>
      <c r="D2191" s="21" t="n"/>
      <c r="E2191" s="28">
        <f>IFERROR(VLOOKUP(D2191,'أرصدة المخزن'!$A:$E,3,0),"")</f>
        <v/>
      </c>
      <c r="F2191" s="28">
        <f>IFERROR(VLOOKUP(D2191,'أرصدة المخزن'!$A:$H,4,0),"")</f>
        <v/>
      </c>
      <c r="G2191" s="13" t="n"/>
      <c r="H2191" s="102" t="inlineStr">
        <is>
          <t>إضافة</t>
        </is>
      </c>
      <c r="I2191" s="13" t="n"/>
    </row>
    <row r="2192" ht="17.4" customHeight="1" s="138">
      <c r="A2192" s="13" t="n">
        <v>2186</v>
      </c>
      <c r="B2192" s="14" t="n"/>
      <c r="C2192" s="15" t="n"/>
      <c r="D2192" s="21" t="n"/>
      <c r="E2192" s="28">
        <f>IFERROR(VLOOKUP(D2192,'أرصدة المخزن'!$A:$E,3,0),"")</f>
        <v/>
      </c>
      <c r="F2192" s="28">
        <f>IFERROR(VLOOKUP(D2192,'أرصدة المخزن'!$A:$H,4,0),"")</f>
        <v/>
      </c>
      <c r="G2192" s="13" t="n"/>
      <c r="H2192" s="102" t="inlineStr">
        <is>
          <t>إضافة</t>
        </is>
      </c>
      <c r="I2192" s="13" t="n"/>
    </row>
    <row r="2193" ht="17.4" customHeight="1" s="138">
      <c r="A2193" s="13" t="n">
        <v>2187</v>
      </c>
      <c r="B2193" s="14" t="n"/>
      <c r="C2193" s="15" t="n"/>
      <c r="D2193" s="21" t="n"/>
      <c r="E2193" s="28">
        <f>IFERROR(VLOOKUP(D2193,'أرصدة المخزن'!$A:$E,3,0),"")</f>
        <v/>
      </c>
      <c r="F2193" s="28">
        <f>IFERROR(VLOOKUP(D2193,'أرصدة المخزن'!$A:$H,4,0),"")</f>
        <v/>
      </c>
      <c r="G2193" s="13" t="n"/>
      <c r="H2193" s="102" t="inlineStr">
        <is>
          <t>إضافة</t>
        </is>
      </c>
      <c r="I2193" s="13" t="n"/>
    </row>
    <row r="2194" ht="17.4" customHeight="1" s="138">
      <c r="A2194" s="13" t="n">
        <v>2188</v>
      </c>
      <c r="B2194" s="14" t="n"/>
      <c r="C2194" s="15" t="n"/>
      <c r="D2194" s="21" t="n"/>
      <c r="E2194" s="28">
        <f>IFERROR(VLOOKUP(D2194,'أرصدة المخزن'!$A:$E,3,0),"")</f>
        <v/>
      </c>
      <c r="F2194" s="28">
        <f>IFERROR(VLOOKUP(D2194,'أرصدة المخزن'!$A:$H,4,0),"")</f>
        <v/>
      </c>
      <c r="G2194" s="13" t="n"/>
      <c r="H2194" s="102" t="inlineStr">
        <is>
          <t>إضافة</t>
        </is>
      </c>
      <c r="I2194" s="13" t="n"/>
    </row>
    <row r="2195" ht="17.4" customHeight="1" s="138">
      <c r="A2195" s="13" t="n">
        <v>2189</v>
      </c>
      <c r="B2195" s="14" t="n"/>
      <c r="C2195" s="15" t="n"/>
      <c r="D2195" s="21" t="n"/>
      <c r="E2195" s="28">
        <f>IFERROR(VLOOKUP(D2195,'أرصدة المخزن'!$A:$E,3,0),"")</f>
        <v/>
      </c>
      <c r="F2195" s="28">
        <f>IFERROR(VLOOKUP(D2195,'أرصدة المخزن'!$A:$H,4,0),"")</f>
        <v/>
      </c>
      <c r="G2195" s="13" t="n"/>
      <c r="H2195" s="102" t="inlineStr">
        <is>
          <t>إضافة</t>
        </is>
      </c>
      <c r="I2195" s="13" t="n"/>
    </row>
    <row r="2196" ht="17.4" customHeight="1" s="138">
      <c r="A2196" s="13" t="n">
        <v>2190</v>
      </c>
      <c r="B2196" s="14" t="n"/>
      <c r="C2196" s="15" t="n"/>
      <c r="D2196" s="21" t="n"/>
      <c r="E2196" s="28">
        <f>IFERROR(VLOOKUP(D2196,'أرصدة المخزن'!$A:$E,3,0),"")</f>
        <v/>
      </c>
      <c r="F2196" s="28">
        <f>IFERROR(VLOOKUP(D2196,'أرصدة المخزن'!$A:$H,4,0),"")</f>
        <v/>
      </c>
      <c r="G2196" s="13" t="n"/>
      <c r="H2196" s="102" t="inlineStr">
        <is>
          <t>إضافة</t>
        </is>
      </c>
      <c r="I2196" s="13" t="n"/>
    </row>
    <row r="2197" ht="17.4" customHeight="1" s="138">
      <c r="A2197" s="13" t="n">
        <v>2191</v>
      </c>
      <c r="B2197" s="14" t="n"/>
      <c r="C2197" s="15" t="n"/>
      <c r="D2197" s="21" t="n"/>
      <c r="E2197" s="28">
        <f>IFERROR(VLOOKUP(D2197,'أرصدة المخزن'!$A:$E,3,0),"")</f>
        <v/>
      </c>
      <c r="F2197" s="28">
        <f>IFERROR(VLOOKUP(D2197,'أرصدة المخزن'!$A:$H,4,0),"")</f>
        <v/>
      </c>
      <c r="G2197" s="13" t="n"/>
      <c r="H2197" s="102" t="inlineStr">
        <is>
          <t>إضافة</t>
        </is>
      </c>
      <c r="I2197" s="13" t="n"/>
    </row>
    <row r="2198" ht="17.4" customHeight="1" s="138">
      <c r="A2198" s="13" t="n">
        <v>2192</v>
      </c>
      <c r="B2198" s="14" t="n"/>
      <c r="C2198" s="15" t="n"/>
      <c r="D2198" s="21" t="n"/>
      <c r="E2198" s="28">
        <f>IFERROR(VLOOKUP(D2198,'أرصدة المخزن'!$A:$E,3,0),"")</f>
        <v/>
      </c>
      <c r="F2198" s="28">
        <f>IFERROR(VLOOKUP(D2198,'أرصدة المخزن'!$A:$H,4,0),"")</f>
        <v/>
      </c>
      <c r="G2198" s="13" t="n"/>
      <c r="H2198" s="102" t="inlineStr">
        <is>
          <t>إضافة</t>
        </is>
      </c>
      <c r="I2198" s="13" t="n"/>
    </row>
    <row r="2199" ht="17.4" customHeight="1" s="138">
      <c r="A2199" s="13" t="n">
        <v>2193</v>
      </c>
      <c r="B2199" s="14" t="n"/>
      <c r="C2199" s="15" t="n"/>
      <c r="D2199" s="21" t="n"/>
      <c r="E2199" s="28">
        <f>IFERROR(VLOOKUP(D2199,'أرصدة المخزن'!$A:$E,3,0),"")</f>
        <v/>
      </c>
      <c r="F2199" s="28">
        <f>IFERROR(VLOOKUP(D2199,'أرصدة المخزن'!$A:$H,4,0),"")</f>
        <v/>
      </c>
      <c r="G2199" s="13" t="n"/>
      <c r="H2199" s="102" t="inlineStr">
        <is>
          <t>إضافة</t>
        </is>
      </c>
      <c r="I2199" s="13" t="n"/>
    </row>
    <row r="2200" ht="17.4" customHeight="1" s="138">
      <c r="A2200" s="13" t="n">
        <v>2194</v>
      </c>
      <c r="B2200" s="14" t="n"/>
      <c r="C2200" s="15" t="n"/>
      <c r="D2200" s="21" t="n"/>
      <c r="E2200" s="28">
        <f>IFERROR(VLOOKUP(D2200,'أرصدة المخزن'!$A:$E,3,0),"")</f>
        <v/>
      </c>
      <c r="F2200" s="28">
        <f>IFERROR(VLOOKUP(D2200,'أرصدة المخزن'!$A:$H,4,0),"")</f>
        <v/>
      </c>
      <c r="G2200" s="13" t="n"/>
      <c r="H2200" s="102" t="inlineStr">
        <is>
          <t>إضافة</t>
        </is>
      </c>
      <c r="I2200" s="13" t="n"/>
    </row>
    <row r="2201" ht="17.4" customHeight="1" s="138">
      <c r="A2201" s="13" t="n">
        <v>2195</v>
      </c>
      <c r="B2201" s="14" t="n"/>
      <c r="C2201" s="15" t="n"/>
      <c r="D2201" s="21" t="n"/>
      <c r="E2201" s="28">
        <f>IFERROR(VLOOKUP(D2201,'أرصدة المخزن'!$A:$E,3,0),"")</f>
        <v/>
      </c>
      <c r="F2201" s="28">
        <f>IFERROR(VLOOKUP(D2201,'أرصدة المخزن'!$A:$H,4,0),"")</f>
        <v/>
      </c>
      <c r="G2201" s="13" t="n"/>
      <c r="H2201" s="102" t="inlineStr">
        <is>
          <t>إضافة</t>
        </is>
      </c>
      <c r="I2201" s="13" t="n"/>
    </row>
    <row r="2202" ht="17.4" customHeight="1" s="138">
      <c r="A2202" s="13" t="n">
        <v>2196</v>
      </c>
      <c r="B2202" s="14" t="n"/>
      <c r="C2202" s="15" t="n"/>
      <c r="D2202" s="21" t="n"/>
      <c r="E2202" s="28">
        <f>IFERROR(VLOOKUP(D2202,'أرصدة المخزن'!$A:$E,3,0),"")</f>
        <v/>
      </c>
      <c r="F2202" s="28">
        <f>IFERROR(VLOOKUP(D2202,'أرصدة المخزن'!$A:$H,4,0),"")</f>
        <v/>
      </c>
      <c r="G2202" s="13" t="n"/>
      <c r="H2202" s="102" t="inlineStr">
        <is>
          <t>إضافة</t>
        </is>
      </c>
      <c r="I2202" s="13" t="n"/>
    </row>
    <row r="2203" ht="17.4" customHeight="1" s="138">
      <c r="A2203" s="13" t="n">
        <v>2197</v>
      </c>
      <c r="B2203" s="14" t="n"/>
      <c r="C2203" s="15" t="n"/>
      <c r="D2203" s="21" t="n"/>
      <c r="E2203" s="28">
        <f>IFERROR(VLOOKUP(D2203,'أرصدة المخزن'!$A:$E,3,0),"")</f>
        <v/>
      </c>
      <c r="F2203" s="28">
        <f>IFERROR(VLOOKUP(D2203,'أرصدة المخزن'!$A:$H,4,0),"")</f>
        <v/>
      </c>
      <c r="G2203" s="13" t="n"/>
      <c r="H2203" s="102" t="inlineStr">
        <is>
          <t>إضافة</t>
        </is>
      </c>
      <c r="I2203" s="13" t="n"/>
    </row>
    <row r="2204" ht="17.4" customHeight="1" s="138">
      <c r="A2204" s="13" t="n">
        <v>2198</v>
      </c>
      <c r="B2204" s="14" t="n"/>
      <c r="C2204" s="15" t="n"/>
      <c r="D2204" s="21" t="n"/>
      <c r="E2204" s="28">
        <f>IFERROR(VLOOKUP(D2204,'أرصدة المخزن'!$A:$E,3,0),"")</f>
        <v/>
      </c>
      <c r="F2204" s="28">
        <f>IFERROR(VLOOKUP(D2204,'أرصدة المخزن'!$A:$H,4,0),"")</f>
        <v/>
      </c>
      <c r="G2204" s="13" t="n"/>
      <c r="H2204" s="102" t="inlineStr">
        <is>
          <t>إضافة</t>
        </is>
      </c>
      <c r="I2204" s="13" t="n"/>
    </row>
    <row r="2205" ht="17.4" customHeight="1" s="138">
      <c r="A2205" s="13" t="n">
        <v>2199</v>
      </c>
      <c r="B2205" s="14" t="n"/>
      <c r="C2205" s="15" t="n"/>
      <c r="D2205" s="21" t="n"/>
      <c r="E2205" s="28">
        <f>IFERROR(VLOOKUP(D2205,'أرصدة المخزن'!$A:$E,3,0),"")</f>
        <v/>
      </c>
      <c r="F2205" s="28">
        <f>IFERROR(VLOOKUP(D2205,'أرصدة المخزن'!$A:$H,4,0),"")</f>
        <v/>
      </c>
      <c r="G2205" s="13" t="n"/>
      <c r="H2205" s="102" t="inlineStr">
        <is>
          <t>إضافة</t>
        </is>
      </c>
      <c r="I2205" s="13" t="n"/>
    </row>
    <row r="2206" ht="17.4" customHeight="1" s="138">
      <c r="A2206" s="13" t="n">
        <v>2200</v>
      </c>
      <c r="B2206" s="14" t="n"/>
      <c r="C2206" s="15" t="n"/>
      <c r="D2206" s="21" t="n"/>
      <c r="E2206" s="28">
        <f>IFERROR(VLOOKUP(D2206,'أرصدة المخزن'!$A:$E,3,0),"")</f>
        <v/>
      </c>
      <c r="F2206" s="28">
        <f>IFERROR(VLOOKUP(D2206,'أرصدة المخزن'!$A:$H,4,0),"")</f>
        <v/>
      </c>
      <c r="G2206" s="13" t="n"/>
      <c r="H2206" s="102" t="inlineStr">
        <is>
          <t>إضافة</t>
        </is>
      </c>
      <c r="I2206" s="13" t="n"/>
    </row>
    <row r="2207" ht="17.4" customHeight="1" s="138">
      <c r="A2207" s="13" t="n">
        <v>2201</v>
      </c>
      <c r="B2207" s="14" t="n"/>
      <c r="C2207" s="15" t="n"/>
      <c r="D2207" s="21" t="n"/>
      <c r="E2207" s="28">
        <f>IFERROR(VLOOKUP(D2207,'أرصدة المخزن'!$A:$E,3,0),"")</f>
        <v/>
      </c>
      <c r="F2207" s="28">
        <f>IFERROR(VLOOKUP(D2207,'أرصدة المخزن'!$A:$H,4,0),"")</f>
        <v/>
      </c>
      <c r="G2207" s="13" t="n"/>
      <c r="H2207" s="102" t="inlineStr">
        <is>
          <t>إضافة</t>
        </is>
      </c>
      <c r="I2207" s="13" t="n"/>
    </row>
    <row r="2208" ht="17.4" customHeight="1" s="138">
      <c r="A2208" s="13" t="n">
        <v>2202</v>
      </c>
      <c r="B2208" s="14" t="n"/>
      <c r="C2208" s="15" t="n"/>
      <c r="D2208" s="21" t="n"/>
      <c r="E2208" s="28">
        <f>IFERROR(VLOOKUP(D2208,'أرصدة المخزن'!$A:$E,3,0),"")</f>
        <v/>
      </c>
      <c r="F2208" s="28">
        <f>IFERROR(VLOOKUP(D2208,'أرصدة المخزن'!$A:$H,4,0),"")</f>
        <v/>
      </c>
      <c r="G2208" s="13" t="n"/>
      <c r="H2208" s="102" t="inlineStr">
        <is>
          <t>إضافة</t>
        </is>
      </c>
      <c r="I2208" s="13" t="n"/>
    </row>
    <row r="2209" ht="17.4" customHeight="1" s="138">
      <c r="A2209" s="13" t="n">
        <v>2203</v>
      </c>
      <c r="B2209" s="14" t="n"/>
      <c r="C2209" s="15" t="n"/>
      <c r="D2209" s="21" t="n"/>
      <c r="E2209" s="28">
        <f>IFERROR(VLOOKUP(D2209,'أرصدة المخزن'!$A:$E,3,0),"")</f>
        <v/>
      </c>
      <c r="F2209" s="28">
        <f>IFERROR(VLOOKUP(D2209,'أرصدة المخزن'!$A:$H,4,0),"")</f>
        <v/>
      </c>
      <c r="G2209" s="13" t="n"/>
      <c r="H2209" s="102" t="inlineStr">
        <is>
          <t>إضافة</t>
        </is>
      </c>
      <c r="I2209" s="13" t="n"/>
    </row>
    <row r="2210" ht="17.4" customHeight="1" s="138">
      <c r="A2210" s="13" t="n">
        <v>2204</v>
      </c>
      <c r="B2210" s="14" t="n"/>
      <c r="C2210" s="15" t="n"/>
      <c r="D2210" s="21" t="n"/>
      <c r="E2210" s="28">
        <f>IFERROR(VLOOKUP(D2210,'أرصدة المخزن'!$A:$E,3,0),"")</f>
        <v/>
      </c>
      <c r="F2210" s="28">
        <f>IFERROR(VLOOKUP(D2210,'أرصدة المخزن'!$A:$H,4,0),"")</f>
        <v/>
      </c>
      <c r="G2210" s="13" t="n"/>
      <c r="H2210" s="102" t="inlineStr">
        <is>
          <t>إضافة</t>
        </is>
      </c>
      <c r="I2210" s="13" t="n"/>
    </row>
    <row r="2211" ht="17.4" customHeight="1" s="138">
      <c r="A2211" s="13" t="n">
        <v>2205</v>
      </c>
      <c r="B2211" s="14" t="n"/>
      <c r="C2211" s="15" t="n"/>
      <c r="D2211" s="21" t="n"/>
      <c r="E2211" s="28">
        <f>IFERROR(VLOOKUP(D2211,'أرصدة المخزن'!$A:$E,3,0),"")</f>
        <v/>
      </c>
      <c r="F2211" s="28">
        <f>IFERROR(VLOOKUP(D2211,'أرصدة المخزن'!$A:$H,4,0),"")</f>
        <v/>
      </c>
      <c r="G2211" s="13" t="n"/>
      <c r="H2211" s="102" t="inlineStr">
        <is>
          <t>إضافة</t>
        </is>
      </c>
      <c r="I2211" s="13" t="n"/>
    </row>
    <row r="2212" ht="17.4" customHeight="1" s="138">
      <c r="A2212" s="13" t="n">
        <v>2206</v>
      </c>
      <c r="B2212" s="14" t="n"/>
      <c r="C2212" s="15" t="n"/>
      <c r="D2212" s="21" t="n"/>
      <c r="E2212" s="28">
        <f>IFERROR(VLOOKUP(D2212,'أرصدة المخزن'!$A:$E,3,0),"")</f>
        <v/>
      </c>
      <c r="F2212" s="28">
        <f>IFERROR(VLOOKUP(D2212,'أرصدة المخزن'!$A:$H,4,0),"")</f>
        <v/>
      </c>
      <c r="G2212" s="13" t="n"/>
      <c r="H2212" s="102" t="inlineStr">
        <is>
          <t>إضافة</t>
        </is>
      </c>
      <c r="I2212" s="13" t="n"/>
    </row>
    <row r="2213" ht="17.4" customHeight="1" s="138">
      <c r="A2213" s="13" t="n">
        <v>2207</v>
      </c>
      <c r="B2213" s="14" t="n"/>
      <c r="C2213" s="15" t="n"/>
      <c r="D2213" s="21" t="n"/>
      <c r="E2213" s="28">
        <f>IFERROR(VLOOKUP(D2213,'أرصدة المخزن'!$A:$E,3,0),"")</f>
        <v/>
      </c>
      <c r="F2213" s="28">
        <f>IFERROR(VLOOKUP(D2213,'أرصدة المخزن'!$A:$H,4,0),"")</f>
        <v/>
      </c>
      <c r="G2213" s="13" t="n"/>
      <c r="H2213" s="102" t="inlineStr">
        <is>
          <t>إضافة</t>
        </is>
      </c>
      <c r="I2213" s="13" t="n"/>
    </row>
    <row r="2214" ht="17.4" customHeight="1" s="138">
      <c r="A2214" s="13" t="n">
        <v>2208</v>
      </c>
      <c r="B2214" s="14" t="n"/>
      <c r="C2214" s="15" t="n"/>
      <c r="D2214" s="21" t="n"/>
      <c r="E2214" s="28">
        <f>IFERROR(VLOOKUP(D2214,'أرصدة المخزن'!$A:$E,3,0),"")</f>
        <v/>
      </c>
      <c r="F2214" s="28">
        <f>IFERROR(VLOOKUP(D2214,'أرصدة المخزن'!$A:$H,4,0),"")</f>
        <v/>
      </c>
      <c r="G2214" s="13" t="n"/>
      <c r="H2214" s="102" t="inlineStr">
        <is>
          <t>إضافة</t>
        </is>
      </c>
      <c r="I2214" s="13" t="n"/>
    </row>
    <row r="2215" ht="17.4" customHeight="1" s="138">
      <c r="A2215" s="13" t="n">
        <v>2209</v>
      </c>
      <c r="B2215" s="14" t="n"/>
      <c r="C2215" s="15" t="n"/>
      <c r="D2215" s="21" t="n"/>
      <c r="E2215" s="28">
        <f>IFERROR(VLOOKUP(D2215,'أرصدة المخزن'!$A:$E,3,0),"")</f>
        <v/>
      </c>
      <c r="F2215" s="28">
        <f>IFERROR(VLOOKUP(D2215,'أرصدة المخزن'!$A:$H,4,0),"")</f>
        <v/>
      </c>
      <c r="G2215" s="13" t="n"/>
      <c r="H2215" s="102" t="inlineStr">
        <is>
          <t>إضافة</t>
        </is>
      </c>
      <c r="I2215" s="13" t="n"/>
    </row>
    <row r="2216" ht="17.4" customHeight="1" s="138">
      <c r="A2216" s="13" t="n">
        <v>2210</v>
      </c>
      <c r="B2216" s="14" t="n"/>
      <c r="C2216" s="15" t="n"/>
      <c r="D2216" s="21" t="n"/>
      <c r="E2216" s="28">
        <f>IFERROR(VLOOKUP(D2216,'أرصدة المخزن'!$A:$E,3,0),"")</f>
        <v/>
      </c>
      <c r="F2216" s="28">
        <f>IFERROR(VLOOKUP(D2216,'أرصدة المخزن'!$A:$H,4,0),"")</f>
        <v/>
      </c>
      <c r="G2216" s="13" t="n"/>
      <c r="H2216" s="102" t="inlineStr">
        <is>
          <t>إضافة</t>
        </is>
      </c>
      <c r="I2216" s="13" t="n"/>
    </row>
    <row r="2217" ht="17.4" customHeight="1" s="138">
      <c r="A2217" s="13" t="n">
        <v>2211</v>
      </c>
      <c r="B2217" s="14" t="n"/>
      <c r="C2217" s="15" t="n"/>
      <c r="D2217" s="21" t="n"/>
      <c r="E2217" s="28">
        <f>IFERROR(VLOOKUP(D2217,'أرصدة المخزن'!$A:$E,3,0),"")</f>
        <v/>
      </c>
      <c r="F2217" s="28">
        <f>IFERROR(VLOOKUP(D2217,'أرصدة المخزن'!$A:$H,4,0),"")</f>
        <v/>
      </c>
      <c r="G2217" s="13" t="n"/>
      <c r="H2217" s="102" t="inlineStr">
        <is>
          <t>إضافة</t>
        </is>
      </c>
      <c r="I2217" s="13" t="n"/>
    </row>
    <row r="2218" ht="17.4" customHeight="1" s="138">
      <c r="A2218" s="13" t="n">
        <v>2212</v>
      </c>
      <c r="B2218" s="14" t="n"/>
      <c r="C2218" s="15" t="n"/>
      <c r="D2218" s="21" t="n"/>
      <c r="E2218" s="28">
        <f>IFERROR(VLOOKUP(D2218,'أرصدة المخزن'!$A:$E,3,0),"")</f>
        <v/>
      </c>
      <c r="F2218" s="28">
        <f>IFERROR(VLOOKUP(D2218,'أرصدة المخزن'!$A:$H,4,0),"")</f>
        <v/>
      </c>
      <c r="G2218" s="13" t="n"/>
      <c r="H2218" s="102" t="inlineStr">
        <is>
          <t>إضافة</t>
        </is>
      </c>
      <c r="I2218" s="13" t="n"/>
    </row>
    <row r="2219" ht="17.4" customHeight="1" s="138">
      <c r="A2219" s="13" t="n">
        <v>2213</v>
      </c>
      <c r="B2219" s="14" t="n"/>
      <c r="C2219" s="15" t="n"/>
      <c r="D2219" s="21" t="n"/>
      <c r="E2219" s="28">
        <f>IFERROR(VLOOKUP(D2219,'أرصدة المخزن'!$A:$E,3,0),"")</f>
        <v/>
      </c>
      <c r="F2219" s="28">
        <f>IFERROR(VLOOKUP(D2219,'أرصدة المخزن'!$A:$H,4,0),"")</f>
        <v/>
      </c>
      <c r="G2219" s="13" t="n"/>
      <c r="H2219" s="102" t="inlineStr">
        <is>
          <t>إضافة</t>
        </is>
      </c>
      <c r="I2219" s="13" t="n"/>
    </row>
    <row r="2220" ht="17.4" customHeight="1" s="138">
      <c r="A2220" s="13" t="n">
        <v>2214</v>
      </c>
      <c r="B2220" s="14" t="n"/>
      <c r="C2220" s="15" t="n"/>
      <c r="D2220" s="21" t="n"/>
      <c r="E2220" s="28">
        <f>IFERROR(VLOOKUP(D2220,'أرصدة المخزن'!$A:$E,3,0),"")</f>
        <v/>
      </c>
      <c r="F2220" s="28">
        <f>IFERROR(VLOOKUP(D2220,'أرصدة المخزن'!$A:$H,4,0),"")</f>
        <v/>
      </c>
      <c r="G2220" s="13" t="n"/>
      <c r="H2220" s="102" t="inlineStr">
        <is>
          <t>إضافة</t>
        </is>
      </c>
      <c r="I2220" s="13" t="n"/>
    </row>
    <row r="2221" ht="17.4" customHeight="1" s="138">
      <c r="A2221" s="13" t="n">
        <v>2215</v>
      </c>
      <c r="B2221" s="14" t="n"/>
      <c r="C2221" s="15" t="n"/>
      <c r="D2221" s="21" t="n"/>
      <c r="E2221" s="28">
        <f>IFERROR(VLOOKUP(D2221,'أرصدة المخزن'!$A:$E,3,0),"")</f>
        <v/>
      </c>
      <c r="F2221" s="28">
        <f>IFERROR(VLOOKUP(D2221,'أرصدة المخزن'!$A:$H,4,0),"")</f>
        <v/>
      </c>
      <c r="G2221" s="13" t="n"/>
      <c r="H2221" s="102" t="inlineStr">
        <is>
          <t>إضافة</t>
        </is>
      </c>
      <c r="I2221" s="13" t="n"/>
    </row>
    <row r="2222" ht="17.4" customHeight="1" s="138">
      <c r="A2222" s="13" t="n">
        <v>2216</v>
      </c>
      <c r="B2222" s="14" t="n"/>
      <c r="C2222" s="15" t="n"/>
      <c r="D2222" s="21" t="n"/>
      <c r="E2222" s="28">
        <f>IFERROR(VLOOKUP(D2222,'أرصدة المخزن'!$A:$E,3,0),"")</f>
        <v/>
      </c>
      <c r="F2222" s="28">
        <f>IFERROR(VLOOKUP(D2222,'أرصدة المخزن'!$A:$H,4,0),"")</f>
        <v/>
      </c>
      <c r="G2222" s="13" t="n"/>
      <c r="H2222" s="102" t="inlineStr">
        <is>
          <t>إضافة</t>
        </is>
      </c>
      <c r="I2222" s="13" t="n"/>
    </row>
    <row r="2223" ht="17.4" customHeight="1" s="138">
      <c r="A2223" s="13" t="n">
        <v>2217</v>
      </c>
      <c r="B2223" s="14" t="n"/>
      <c r="C2223" s="15" t="n"/>
      <c r="D2223" s="21" t="n"/>
      <c r="E2223" s="28">
        <f>IFERROR(VLOOKUP(D2223,'أرصدة المخزن'!$A:$E,3,0),"")</f>
        <v/>
      </c>
      <c r="F2223" s="28">
        <f>IFERROR(VLOOKUP(D2223,'أرصدة المخزن'!$A:$H,4,0),"")</f>
        <v/>
      </c>
      <c r="G2223" s="13" t="n"/>
      <c r="H2223" s="102" t="inlineStr">
        <is>
          <t>إضافة</t>
        </is>
      </c>
      <c r="I2223" s="13" t="n"/>
    </row>
    <row r="2224" ht="17.4" customHeight="1" s="138">
      <c r="A2224" s="13" t="n">
        <v>2218</v>
      </c>
      <c r="B2224" s="14" t="n"/>
      <c r="C2224" s="15" t="n"/>
      <c r="D2224" s="21" t="n"/>
      <c r="E2224" s="28">
        <f>IFERROR(VLOOKUP(D2224,'أرصدة المخزن'!$A:$E,3,0),"")</f>
        <v/>
      </c>
      <c r="F2224" s="28">
        <f>IFERROR(VLOOKUP(D2224,'أرصدة المخزن'!$A:$H,4,0),"")</f>
        <v/>
      </c>
      <c r="G2224" s="13" t="n"/>
      <c r="H2224" s="102" t="inlineStr">
        <is>
          <t>إضافة</t>
        </is>
      </c>
      <c r="I2224" s="13" t="n"/>
    </row>
    <row r="2225" ht="17.4" customHeight="1" s="138">
      <c r="A2225" s="13" t="n">
        <v>2219</v>
      </c>
      <c r="B2225" s="14" t="n"/>
      <c r="C2225" s="15" t="n"/>
      <c r="D2225" s="21" t="n"/>
      <c r="E2225" s="28">
        <f>IFERROR(VLOOKUP(D2225,'أرصدة المخزن'!$A:$E,3,0),"")</f>
        <v/>
      </c>
      <c r="F2225" s="28">
        <f>IFERROR(VLOOKUP(D2225,'أرصدة المخزن'!$A:$H,4,0),"")</f>
        <v/>
      </c>
      <c r="G2225" s="13" t="n"/>
      <c r="H2225" s="102" t="inlineStr">
        <is>
          <t>إضافة</t>
        </is>
      </c>
      <c r="I2225" s="13" t="n"/>
    </row>
    <row r="2226" ht="17.4" customHeight="1" s="138">
      <c r="A2226" s="13" t="n">
        <v>2220</v>
      </c>
      <c r="B2226" s="14" t="n"/>
      <c r="C2226" s="15" t="n"/>
      <c r="D2226" s="21" t="n"/>
      <c r="E2226" s="28">
        <f>IFERROR(VLOOKUP(D2226,'أرصدة المخزن'!$A:$E,3,0),"")</f>
        <v/>
      </c>
      <c r="F2226" s="28">
        <f>IFERROR(VLOOKUP(D2226,'أرصدة المخزن'!$A:$H,4,0),"")</f>
        <v/>
      </c>
      <c r="G2226" s="13" t="n"/>
      <c r="H2226" s="102" t="inlineStr">
        <is>
          <t>إضافة</t>
        </is>
      </c>
      <c r="I2226" s="13" t="n"/>
    </row>
    <row r="2227" ht="17.4" customHeight="1" s="138">
      <c r="A2227" s="13" t="n">
        <v>2221</v>
      </c>
      <c r="B2227" s="14" t="n"/>
      <c r="C2227" s="15" t="n"/>
      <c r="D2227" s="21" t="n"/>
      <c r="E2227" s="28">
        <f>IFERROR(VLOOKUP(D2227,'أرصدة المخزن'!$A:$E,3,0),"")</f>
        <v/>
      </c>
      <c r="F2227" s="28">
        <f>IFERROR(VLOOKUP(D2227,'أرصدة المخزن'!$A:$H,4,0),"")</f>
        <v/>
      </c>
      <c r="G2227" s="13" t="n"/>
      <c r="H2227" s="102" t="inlineStr">
        <is>
          <t>إضافة</t>
        </is>
      </c>
      <c r="I2227" s="13" t="n"/>
    </row>
    <row r="2228" ht="17.4" customHeight="1" s="138">
      <c r="A2228" s="13" t="n">
        <v>2222</v>
      </c>
      <c r="B2228" s="14" t="n"/>
      <c r="C2228" s="15" t="n"/>
      <c r="D2228" s="21" t="n"/>
      <c r="E2228" s="28">
        <f>IFERROR(VLOOKUP(D2228,'أرصدة المخزن'!$A:$E,3,0),"")</f>
        <v/>
      </c>
      <c r="F2228" s="28">
        <f>IFERROR(VLOOKUP(D2228,'أرصدة المخزن'!$A:$H,4,0),"")</f>
        <v/>
      </c>
      <c r="G2228" s="13" t="n"/>
      <c r="H2228" s="102" t="inlineStr">
        <is>
          <t>إضافة</t>
        </is>
      </c>
      <c r="I2228" s="13" t="n"/>
    </row>
    <row r="2229" ht="17.4" customHeight="1" s="138">
      <c r="A2229" s="13" t="n">
        <v>2223</v>
      </c>
      <c r="B2229" s="14" t="n"/>
      <c r="C2229" s="15" t="n"/>
      <c r="D2229" s="21" t="n"/>
      <c r="E2229" s="28">
        <f>IFERROR(VLOOKUP(D2229,'أرصدة المخزن'!$A:$E,3,0),"")</f>
        <v/>
      </c>
      <c r="F2229" s="28">
        <f>IFERROR(VLOOKUP(D2229,'أرصدة المخزن'!$A:$H,4,0),"")</f>
        <v/>
      </c>
      <c r="G2229" s="13" t="n"/>
      <c r="H2229" s="102" t="inlineStr">
        <is>
          <t>إضافة</t>
        </is>
      </c>
      <c r="I2229" s="13" t="n"/>
    </row>
    <row r="2230" ht="17.4" customHeight="1" s="138">
      <c r="A2230" s="13" t="n">
        <v>2224</v>
      </c>
      <c r="B2230" s="14" t="n"/>
      <c r="C2230" s="15" t="n"/>
      <c r="D2230" s="21" t="n"/>
      <c r="E2230" s="28">
        <f>IFERROR(VLOOKUP(D2230,'أرصدة المخزن'!$A:$E,3,0),"")</f>
        <v/>
      </c>
      <c r="F2230" s="28">
        <f>IFERROR(VLOOKUP(D2230,'أرصدة المخزن'!$A:$H,4,0),"")</f>
        <v/>
      </c>
      <c r="G2230" s="13" t="n"/>
      <c r="H2230" s="102" t="inlineStr">
        <is>
          <t>إضافة</t>
        </is>
      </c>
      <c r="I2230" s="13" t="n"/>
    </row>
    <row r="2231" ht="17.4" customHeight="1" s="138">
      <c r="A2231" s="13" t="n">
        <v>2225</v>
      </c>
      <c r="B2231" s="14" t="n"/>
      <c r="C2231" s="15" t="n"/>
      <c r="D2231" s="21" t="n"/>
      <c r="E2231" s="28">
        <f>IFERROR(VLOOKUP(D2231,'أرصدة المخزن'!$A:$E,3,0),"")</f>
        <v/>
      </c>
      <c r="F2231" s="28">
        <f>IFERROR(VLOOKUP(D2231,'أرصدة المخزن'!$A:$H,4,0),"")</f>
        <v/>
      </c>
      <c r="G2231" s="13" t="n"/>
      <c r="H2231" s="102" t="inlineStr">
        <is>
          <t>إضافة</t>
        </is>
      </c>
      <c r="I2231" s="13" t="n"/>
    </row>
    <row r="2232" ht="17.4" customHeight="1" s="138">
      <c r="A2232" s="13" t="n">
        <v>2226</v>
      </c>
      <c r="B2232" s="14" t="n"/>
      <c r="C2232" s="15" t="n"/>
      <c r="D2232" s="21" t="n"/>
      <c r="E2232" s="28">
        <f>IFERROR(VLOOKUP(D2232,'أرصدة المخزن'!$A:$E,3,0),"")</f>
        <v/>
      </c>
      <c r="F2232" s="28">
        <f>IFERROR(VLOOKUP(D2232,'أرصدة المخزن'!$A:$H,4,0),"")</f>
        <v/>
      </c>
      <c r="G2232" s="13" t="n"/>
      <c r="H2232" s="102" t="inlineStr">
        <is>
          <t>إضافة</t>
        </is>
      </c>
      <c r="I2232" s="13" t="n"/>
    </row>
    <row r="2233" ht="17.4" customHeight="1" s="138">
      <c r="A2233" s="13" t="n">
        <v>2227</v>
      </c>
      <c r="B2233" s="14" t="n"/>
      <c r="C2233" s="15" t="n"/>
      <c r="D2233" s="21" t="n"/>
      <c r="E2233" s="28">
        <f>IFERROR(VLOOKUP(D2233,'أرصدة المخزن'!$A:$E,3,0),"")</f>
        <v/>
      </c>
      <c r="F2233" s="28">
        <f>IFERROR(VLOOKUP(D2233,'أرصدة المخزن'!$A:$H,4,0),"")</f>
        <v/>
      </c>
      <c r="G2233" s="13" t="n"/>
      <c r="H2233" s="102" t="inlineStr">
        <is>
          <t>إضافة</t>
        </is>
      </c>
      <c r="I2233" s="13" t="n"/>
    </row>
    <row r="2234" ht="17.4" customHeight="1" s="138">
      <c r="A2234" s="13" t="n">
        <v>2228</v>
      </c>
      <c r="B2234" s="14" t="n"/>
      <c r="C2234" s="15" t="n"/>
      <c r="D2234" s="21" t="n"/>
      <c r="E2234" s="28">
        <f>IFERROR(VLOOKUP(D2234,'أرصدة المخزن'!$A:$E,3,0),"")</f>
        <v/>
      </c>
      <c r="F2234" s="28">
        <f>IFERROR(VLOOKUP(D2234,'أرصدة المخزن'!$A:$H,4,0),"")</f>
        <v/>
      </c>
      <c r="G2234" s="13" t="n"/>
      <c r="H2234" s="102" t="inlineStr">
        <is>
          <t>إضافة</t>
        </is>
      </c>
      <c r="I2234" s="13" t="n"/>
    </row>
    <row r="2235" ht="17.4" customHeight="1" s="138">
      <c r="A2235" s="13" t="n">
        <v>2229</v>
      </c>
      <c r="B2235" s="14" t="n"/>
      <c r="C2235" s="15" t="n"/>
      <c r="D2235" s="21" t="n"/>
      <c r="E2235" s="28">
        <f>IFERROR(VLOOKUP(D2235,'أرصدة المخزن'!$A:$E,3,0),"")</f>
        <v/>
      </c>
      <c r="F2235" s="28">
        <f>IFERROR(VLOOKUP(D2235,'أرصدة المخزن'!$A:$H,4,0),"")</f>
        <v/>
      </c>
      <c r="G2235" s="13" t="n"/>
      <c r="H2235" s="102" t="inlineStr">
        <is>
          <t>إضافة</t>
        </is>
      </c>
      <c r="I2235" s="13" t="n"/>
    </row>
    <row r="2236" ht="17.4" customHeight="1" s="138">
      <c r="A2236" s="13" t="n">
        <v>2230</v>
      </c>
      <c r="B2236" s="14" t="n"/>
      <c r="C2236" s="15" t="n"/>
      <c r="D2236" s="21" t="n"/>
      <c r="E2236" s="28">
        <f>IFERROR(VLOOKUP(D2236,'أرصدة المخزن'!$A:$E,3,0),"")</f>
        <v/>
      </c>
      <c r="F2236" s="28">
        <f>IFERROR(VLOOKUP(D2236,'أرصدة المخزن'!$A:$H,4,0),"")</f>
        <v/>
      </c>
      <c r="G2236" s="13" t="n"/>
      <c r="H2236" s="102" t="inlineStr">
        <is>
          <t>إضافة</t>
        </is>
      </c>
      <c r="I2236" s="13" t="n"/>
    </row>
    <row r="2237" ht="17.4" customHeight="1" s="138">
      <c r="A2237" s="13" t="n">
        <v>2231</v>
      </c>
      <c r="B2237" s="14" t="n"/>
      <c r="C2237" s="15" t="n"/>
      <c r="D2237" s="21" t="n"/>
      <c r="E2237" s="28">
        <f>IFERROR(VLOOKUP(D2237,'أرصدة المخزن'!$A:$E,3,0),"")</f>
        <v/>
      </c>
      <c r="F2237" s="28">
        <f>IFERROR(VLOOKUP(D2237,'أرصدة المخزن'!$A:$H,4,0),"")</f>
        <v/>
      </c>
      <c r="G2237" s="13" t="n"/>
      <c r="H2237" s="102" t="inlineStr">
        <is>
          <t>إضافة</t>
        </is>
      </c>
      <c r="I2237" s="13" t="n"/>
    </row>
    <row r="2238" ht="17.4" customHeight="1" s="138">
      <c r="A2238" s="13" t="n">
        <v>2232</v>
      </c>
      <c r="B2238" s="14" t="n"/>
      <c r="C2238" s="15" t="n"/>
      <c r="D2238" s="21" t="n"/>
      <c r="E2238" s="28">
        <f>IFERROR(VLOOKUP(D2238,'أرصدة المخزن'!$A:$E,3,0),"")</f>
        <v/>
      </c>
      <c r="F2238" s="28">
        <f>IFERROR(VLOOKUP(D2238,'أرصدة المخزن'!$A:$H,4,0),"")</f>
        <v/>
      </c>
      <c r="G2238" s="13" t="n"/>
      <c r="H2238" s="102" t="inlineStr">
        <is>
          <t>إضافة</t>
        </is>
      </c>
      <c r="I2238" s="13" t="n"/>
    </row>
    <row r="2239" ht="17.4" customHeight="1" s="138">
      <c r="A2239" s="13" t="n">
        <v>2233</v>
      </c>
      <c r="B2239" s="14" t="n"/>
      <c r="C2239" s="15" t="n"/>
      <c r="D2239" s="21" t="n"/>
      <c r="E2239" s="28">
        <f>IFERROR(VLOOKUP(D2239,'أرصدة المخزن'!$A:$E,3,0),"")</f>
        <v/>
      </c>
      <c r="F2239" s="28">
        <f>IFERROR(VLOOKUP(D2239,'أرصدة المخزن'!$A:$H,4,0),"")</f>
        <v/>
      </c>
      <c r="G2239" s="13" t="n"/>
      <c r="H2239" s="102" t="inlineStr">
        <is>
          <t>إضافة</t>
        </is>
      </c>
      <c r="I2239" s="13" t="n"/>
    </row>
    <row r="2240" ht="17.4" customHeight="1" s="138">
      <c r="A2240" s="13" t="n">
        <v>2234</v>
      </c>
      <c r="B2240" s="14" t="n"/>
      <c r="C2240" s="15" t="n"/>
      <c r="D2240" s="21" t="n"/>
      <c r="E2240" s="28">
        <f>IFERROR(VLOOKUP(D2240,'أرصدة المخزن'!$A:$E,3,0),"")</f>
        <v/>
      </c>
      <c r="F2240" s="28">
        <f>IFERROR(VLOOKUP(D2240,'أرصدة المخزن'!$A:$H,4,0),"")</f>
        <v/>
      </c>
      <c r="G2240" s="13" t="n"/>
      <c r="H2240" s="102" t="inlineStr">
        <is>
          <t>إضافة</t>
        </is>
      </c>
      <c r="I2240" s="13" t="n"/>
    </row>
    <row r="2241" ht="17.4" customHeight="1" s="138">
      <c r="A2241" s="13" t="n">
        <v>2235</v>
      </c>
      <c r="B2241" s="14" t="n"/>
      <c r="C2241" s="15" t="n"/>
      <c r="D2241" s="21" t="n"/>
      <c r="E2241" s="28">
        <f>IFERROR(VLOOKUP(D2241,'أرصدة المخزن'!$A:$E,3,0),"")</f>
        <v/>
      </c>
      <c r="F2241" s="28">
        <f>IFERROR(VLOOKUP(D2241,'أرصدة المخزن'!$A:$H,4,0),"")</f>
        <v/>
      </c>
      <c r="G2241" s="13" t="n"/>
      <c r="H2241" s="102" t="inlineStr">
        <is>
          <t>إضافة</t>
        </is>
      </c>
      <c r="I2241" s="13" t="n"/>
    </row>
    <row r="2242" ht="17.4" customHeight="1" s="138">
      <c r="A2242" s="13" t="n">
        <v>2236</v>
      </c>
      <c r="B2242" s="14" t="n"/>
      <c r="C2242" s="15" t="n"/>
      <c r="D2242" s="21" t="n"/>
      <c r="E2242" s="28">
        <f>IFERROR(VLOOKUP(D2242,'أرصدة المخزن'!$A:$E,3,0),"")</f>
        <v/>
      </c>
      <c r="F2242" s="28">
        <f>IFERROR(VLOOKUP(D2242,'أرصدة المخزن'!$A:$H,4,0),"")</f>
        <v/>
      </c>
      <c r="G2242" s="13" t="n"/>
      <c r="H2242" s="102" t="inlineStr">
        <is>
          <t>إضافة</t>
        </is>
      </c>
      <c r="I2242" s="13" t="n"/>
    </row>
    <row r="2243" ht="17.4" customHeight="1" s="138">
      <c r="A2243" s="13" t="n">
        <v>2237</v>
      </c>
      <c r="B2243" s="14" t="n"/>
      <c r="C2243" s="15" t="n"/>
      <c r="D2243" s="21" t="n"/>
      <c r="E2243" s="28">
        <f>IFERROR(VLOOKUP(D2243,'أرصدة المخزن'!$A:$E,3,0),"")</f>
        <v/>
      </c>
      <c r="F2243" s="28">
        <f>IFERROR(VLOOKUP(D2243,'أرصدة المخزن'!$A:$H,4,0),"")</f>
        <v/>
      </c>
      <c r="G2243" s="13" t="n"/>
      <c r="H2243" s="102" t="inlineStr">
        <is>
          <t>إضافة</t>
        </is>
      </c>
      <c r="I2243" s="13" t="n"/>
    </row>
    <row r="2244" ht="17.4" customHeight="1" s="138">
      <c r="A2244" s="13" t="n">
        <v>2238</v>
      </c>
      <c r="B2244" s="14" t="n"/>
      <c r="C2244" s="15" t="n"/>
      <c r="D2244" s="21" t="n"/>
      <c r="E2244" s="28">
        <f>IFERROR(VLOOKUP(D2244,'أرصدة المخزن'!$A:$E,3,0),"")</f>
        <v/>
      </c>
      <c r="F2244" s="28">
        <f>IFERROR(VLOOKUP(D2244,'أرصدة المخزن'!$A:$H,4,0),"")</f>
        <v/>
      </c>
      <c r="G2244" s="13" t="n"/>
      <c r="H2244" s="102" t="inlineStr">
        <is>
          <t>إضافة</t>
        </is>
      </c>
      <c r="I2244" s="13" t="n"/>
    </row>
    <row r="2245" ht="17.4" customHeight="1" s="138">
      <c r="A2245" s="13" t="n">
        <v>2239</v>
      </c>
      <c r="B2245" s="14" t="n"/>
      <c r="C2245" s="15" t="n"/>
      <c r="D2245" s="21" t="n"/>
      <c r="E2245" s="28">
        <f>IFERROR(VLOOKUP(D2245,'أرصدة المخزن'!$A:$E,3,0),"")</f>
        <v/>
      </c>
      <c r="F2245" s="28">
        <f>IFERROR(VLOOKUP(D2245,'أرصدة المخزن'!$A:$H,4,0),"")</f>
        <v/>
      </c>
      <c r="G2245" s="13" t="n"/>
      <c r="H2245" s="102" t="inlineStr">
        <is>
          <t>إضافة</t>
        </is>
      </c>
      <c r="I2245" s="13" t="n"/>
    </row>
    <row r="2246" ht="17.4" customHeight="1" s="138">
      <c r="A2246" s="13" t="n">
        <v>2240</v>
      </c>
      <c r="B2246" s="14" t="n"/>
      <c r="C2246" s="15" t="n"/>
      <c r="D2246" s="21" t="n"/>
      <c r="E2246" s="28">
        <f>IFERROR(VLOOKUP(D2246,'أرصدة المخزن'!$A:$E,3,0),"")</f>
        <v/>
      </c>
      <c r="F2246" s="28">
        <f>IFERROR(VLOOKUP(D2246,'أرصدة المخزن'!$A:$H,4,0),"")</f>
        <v/>
      </c>
      <c r="G2246" s="13" t="n"/>
      <c r="H2246" s="102" t="inlineStr">
        <is>
          <t>إضافة</t>
        </is>
      </c>
      <c r="I2246" s="13" t="n"/>
    </row>
    <row r="2247" ht="17.4" customHeight="1" s="138">
      <c r="A2247" s="13" t="n">
        <v>2241</v>
      </c>
      <c r="B2247" s="14" t="n"/>
      <c r="C2247" s="15" t="n"/>
      <c r="D2247" s="21" t="n"/>
      <c r="E2247" s="28">
        <f>IFERROR(VLOOKUP(D2247,'أرصدة المخزن'!$A:$E,3,0),"")</f>
        <v/>
      </c>
      <c r="F2247" s="28">
        <f>IFERROR(VLOOKUP(D2247,'أرصدة المخزن'!$A:$H,4,0),"")</f>
        <v/>
      </c>
      <c r="G2247" s="13" t="n"/>
      <c r="H2247" s="102" t="inlineStr">
        <is>
          <t>إضافة</t>
        </is>
      </c>
      <c r="I2247" s="13" t="n"/>
    </row>
    <row r="2248" ht="17.4" customHeight="1" s="138">
      <c r="A2248" s="13" t="n">
        <v>2242</v>
      </c>
      <c r="B2248" s="14" t="n"/>
      <c r="C2248" s="15" t="n"/>
      <c r="D2248" s="21" t="n"/>
      <c r="E2248" s="28">
        <f>IFERROR(VLOOKUP(D2248,'أرصدة المخزن'!$A:$E,3,0),"")</f>
        <v/>
      </c>
      <c r="F2248" s="28">
        <f>IFERROR(VLOOKUP(D2248,'أرصدة المخزن'!$A:$H,4,0),"")</f>
        <v/>
      </c>
      <c r="G2248" s="13" t="n"/>
      <c r="H2248" s="102" t="inlineStr">
        <is>
          <t>إضافة</t>
        </is>
      </c>
      <c r="I2248" s="13" t="n"/>
    </row>
    <row r="2249" ht="17.4" customHeight="1" s="138">
      <c r="A2249" s="13" t="n">
        <v>2243</v>
      </c>
      <c r="B2249" s="14" t="n"/>
      <c r="C2249" s="15" t="n"/>
      <c r="D2249" s="21" t="n"/>
      <c r="E2249" s="28">
        <f>IFERROR(VLOOKUP(D2249,'أرصدة المخزن'!$A:$E,3,0),"")</f>
        <v/>
      </c>
      <c r="F2249" s="28">
        <f>IFERROR(VLOOKUP(D2249,'أرصدة المخزن'!$A:$H,4,0),"")</f>
        <v/>
      </c>
      <c r="G2249" s="13" t="n"/>
      <c r="H2249" s="102" t="inlineStr">
        <is>
          <t>إضافة</t>
        </is>
      </c>
      <c r="I2249" s="13" t="n"/>
    </row>
    <row r="2250" ht="17.4" customHeight="1" s="138">
      <c r="A2250" s="13" t="n">
        <v>2244</v>
      </c>
      <c r="B2250" s="14" t="n"/>
      <c r="C2250" s="15" t="n"/>
      <c r="D2250" s="21" t="n"/>
      <c r="E2250" s="28">
        <f>IFERROR(VLOOKUP(D2250,'أرصدة المخزن'!$A:$E,3,0),"")</f>
        <v/>
      </c>
      <c r="F2250" s="28">
        <f>IFERROR(VLOOKUP(D2250,'أرصدة المخزن'!$A:$H,4,0),"")</f>
        <v/>
      </c>
      <c r="G2250" s="13" t="n"/>
      <c r="H2250" s="102" t="inlineStr">
        <is>
          <t>إضافة</t>
        </is>
      </c>
      <c r="I2250" s="13" t="n"/>
    </row>
    <row r="2251" ht="17.4" customHeight="1" s="138">
      <c r="A2251" s="13" t="n">
        <v>2245</v>
      </c>
      <c r="B2251" s="14" t="n"/>
      <c r="C2251" s="15" t="n"/>
      <c r="D2251" s="21" t="n"/>
      <c r="E2251" s="28">
        <f>IFERROR(VLOOKUP(D2251,'أرصدة المخزن'!$A:$E,3,0),"")</f>
        <v/>
      </c>
      <c r="F2251" s="28">
        <f>IFERROR(VLOOKUP(D2251,'أرصدة المخزن'!$A:$H,4,0),"")</f>
        <v/>
      </c>
      <c r="G2251" s="13" t="n"/>
      <c r="H2251" s="102" t="inlineStr">
        <is>
          <t>إضافة</t>
        </is>
      </c>
      <c r="I2251" s="13" t="n"/>
    </row>
    <row r="2252" ht="17.4" customHeight="1" s="138">
      <c r="A2252" s="13" t="n">
        <v>2246</v>
      </c>
      <c r="B2252" s="14" t="n"/>
      <c r="C2252" s="15" t="n"/>
      <c r="D2252" s="21" t="n"/>
      <c r="E2252" s="28">
        <f>IFERROR(VLOOKUP(D2252,'أرصدة المخزن'!$A:$E,3,0),"")</f>
        <v/>
      </c>
      <c r="F2252" s="28">
        <f>IFERROR(VLOOKUP(D2252,'أرصدة المخزن'!$A:$H,4,0),"")</f>
        <v/>
      </c>
      <c r="G2252" s="13" t="n"/>
      <c r="H2252" s="102" t="inlineStr">
        <is>
          <t>إضافة</t>
        </is>
      </c>
      <c r="I2252" s="13" t="n"/>
    </row>
    <row r="2253" ht="17.4" customHeight="1" s="138">
      <c r="A2253" s="13" t="n">
        <v>2247</v>
      </c>
      <c r="B2253" s="14" t="n"/>
      <c r="C2253" s="15" t="n"/>
      <c r="D2253" s="21" t="n"/>
      <c r="E2253" s="28">
        <f>IFERROR(VLOOKUP(D2253,'أرصدة المخزن'!$A:$E,3,0),"")</f>
        <v/>
      </c>
      <c r="F2253" s="28">
        <f>IFERROR(VLOOKUP(D2253,'أرصدة المخزن'!$A:$H,4,0),"")</f>
        <v/>
      </c>
      <c r="G2253" s="13" t="n"/>
      <c r="H2253" s="102" t="inlineStr">
        <is>
          <t>إضافة</t>
        </is>
      </c>
      <c r="I2253" s="13" t="n"/>
    </row>
    <row r="2254" ht="17.4" customHeight="1" s="138">
      <c r="A2254" s="13" t="n">
        <v>2248</v>
      </c>
      <c r="B2254" s="14" t="n"/>
      <c r="C2254" s="15" t="n"/>
      <c r="D2254" s="21" t="n"/>
      <c r="E2254" s="28">
        <f>IFERROR(VLOOKUP(D2254,'أرصدة المخزن'!$A:$E,3,0),"")</f>
        <v/>
      </c>
      <c r="F2254" s="28">
        <f>IFERROR(VLOOKUP(D2254,'أرصدة المخزن'!$A:$H,4,0),"")</f>
        <v/>
      </c>
      <c r="G2254" s="13" t="n"/>
      <c r="H2254" s="102" t="inlineStr">
        <is>
          <t>إضافة</t>
        </is>
      </c>
      <c r="I2254" s="13" t="n"/>
    </row>
    <row r="2255" ht="17.4" customHeight="1" s="138">
      <c r="A2255" s="13" t="n">
        <v>2249</v>
      </c>
      <c r="B2255" s="14" t="n"/>
      <c r="C2255" s="15" t="n"/>
      <c r="D2255" s="21" t="n"/>
      <c r="E2255" s="28">
        <f>IFERROR(VLOOKUP(D2255,'أرصدة المخزن'!$A:$E,3,0),"")</f>
        <v/>
      </c>
      <c r="F2255" s="28">
        <f>IFERROR(VLOOKUP(D2255,'أرصدة المخزن'!$A:$H,4,0),"")</f>
        <v/>
      </c>
      <c r="G2255" s="13" t="n"/>
      <c r="H2255" s="102" t="inlineStr">
        <is>
          <t>إضافة</t>
        </is>
      </c>
      <c r="I2255" s="13" t="n"/>
    </row>
    <row r="2256" ht="17.4" customHeight="1" s="138">
      <c r="A2256" s="13" t="n">
        <v>2250</v>
      </c>
      <c r="B2256" s="14" t="n"/>
      <c r="C2256" s="15" t="n"/>
      <c r="D2256" s="21" t="n"/>
      <c r="E2256" s="28">
        <f>IFERROR(VLOOKUP(D2256,'أرصدة المخزن'!$A:$E,3,0),"")</f>
        <v/>
      </c>
      <c r="F2256" s="28">
        <f>IFERROR(VLOOKUP(D2256,'أرصدة المخزن'!$A:$H,4,0),"")</f>
        <v/>
      </c>
      <c r="G2256" s="13" t="n"/>
      <c r="H2256" s="102" t="inlineStr">
        <is>
          <t>إضافة</t>
        </is>
      </c>
      <c r="I2256" s="13" t="n"/>
    </row>
    <row r="2257" ht="17.4" customHeight="1" s="138">
      <c r="A2257" s="13" t="n">
        <v>2251</v>
      </c>
      <c r="B2257" s="14" t="n"/>
      <c r="C2257" s="15" t="n"/>
      <c r="D2257" s="21" t="n"/>
      <c r="E2257" s="28">
        <f>IFERROR(VLOOKUP(D2257,'أرصدة المخزن'!$A:$E,3,0),"")</f>
        <v/>
      </c>
      <c r="F2257" s="28">
        <f>IFERROR(VLOOKUP(D2257,'أرصدة المخزن'!$A:$H,4,0),"")</f>
        <v/>
      </c>
      <c r="G2257" s="13" t="n"/>
      <c r="H2257" s="102" t="inlineStr">
        <is>
          <t>إضافة</t>
        </is>
      </c>
      <c r="I2257" s="13" t="n"/>
    </row>
    <row r="2258" ht="17.4" customHeight="1" s="138">
      <c r="A2258" s="13" t="n">
        <v>2252</v>
      </c>
      <c r="B2258" s="14" t="n"/>
      <c r="C2258" s="15" t="n"/>
      <c r="D2258" s="21" t="n"/>
      <c r="E2258" s="28">
        <f>IFERROR(VLOOKUP(D2258,'أرصدة المخزن'!$A:$E,3,0),"")</f>
        <v/>
      </c>
      <c r="F2258" s="28">
        <f>IFERROR(VLOOKUP(D2258,'أرصدة المخزن'!$A:$H,4,0),"")</f>
        <v/>
      </c>
      <c r="G2258" s="13" t="n"/>
      <c r="H2258" s="102" t="inlineStr">
        <is>
          <t>إضافة</t>
        </is>
      </c>
      <c r="I2258" s="13" t="n"/>
    </row>
    <row r="2259" ht="17.4" customHeight="1" s="138">
      <c r="A2259" s="13" t="n">
        <v>2253</v>
      </c>
      <c r="B2259" s="14" t="n"/>
      <c r="C2259" s="15" t="n"/>
      <c r="D2259" s="21" t="n"/>
      <c r="E2259" s="28">
        <f>IFERROR(VLOOKUP(D2259,'أرصدة المخزن'!$A:$E,3,0),"")</f>
        <v/>
      </c>
      <c r="F2259" s="28">
        <f>IFERROR(VLOOKUP(D2259,'أرصدة المخزن'!$A:$H,4,0),"")</f>
        <v/>
      </c>
      <c r="G2259" s="13" t="n"/>
      <c r="H2259" s="102" t="inlineStr">
        <is>
          <t>إضافة</t>
        </is>
      </c>
      <c r="I2259" s="13" t="n"/>
    </row>
    <row r="2260" ht="17.4" customHeight="1" s="138">
      <c r="A2260" s="13" t="n">
        <v>2254</v>
      </c>
      <c r="B2260" s="14" t="n"/>
      <c r="C2260" s="15" t="n"/>
      <c r="D2260" s="21" t="n"/>
      <c r="E2260" s="28">
        <f>IFERROR(VLOOKUP(D2260,'أرصدة المخزن'!$A:$E,3,0),"")</f>
        <v/>
      </c>
      <c r="F2260" s="28">
        <f>IFERROR(VLOOKUP(D2260,'أرصدة المخزن'!$A:$H,4,0),"")</f>
        <v/>
      </c>
      <c r="G2260" s="13" t="n"/>
      <c r="H2260" s="102" t="inlineStr">
        <is>
          <t>إضافة</t>
        </is>
      </c>
      <c r="I2260" s="13" t="n"/>
    </row>
    <row r="2261" ht="17.4" customHeight="1" s="138">
      <c r="A2261" s="13" t="n">
        <v>2255</v>
      </c>
      <c r="B2261" s="14" t="n"/>
      <c r="C2261" s="15" t="n"/>
      <c r="D2261" s="21" t="n"/>
      <c r="E2261" s="28">
        <f>IFERROR(VLOOKUP(D2261,'أرصدة المخزن'!$A:$E,3,0),"")</f>
        <v/>
      </c>
      <c r="F2261" s="28">
        <f>IFERROR(VLOOKUP(D2261,'أرصدة المخزن'!$A:$H,4,0),"")</f>
        <v/>
      </c>
      <c r="G2261" s="13" t="n"/>
      <c r="H2261" s="102" t="inlineStr">
        <is>
          <t>إضافة</t>
        </is>
      </c>
      <c r="I2261" s="13" t="n"/>
    </row>
    <row r="2262" ht="17.4" customHeight="1" s="138">
      <c r="A2262" s="13" t="n">
        <v>2256</v>
      </c>
      <c r="B2262" s="14" t="n"/>
      <c r="C2262" s="15" t="n"/>
      <c r="D2262" s="21" t="n"/>
      <c r="E2262" s="28">
        <f>IFERROR(VLOOKUP(D2262,'أرصدة المخزن'!$A:$E,3,0),"")</f>
        <v/>
      </c>
      <c r="F2262" s="28">
        <f>IFERROR(VLOOKUP(D2262,'أرصدة المخزن'!$A:$H,4,0),"")</f>
        <v/>
      </c>
      <c r="G2262" s="13" t="n"/>
      <c r="H2262" s="102" t="inlineStr">
        <is>
          <t>إضافة</t>
        </is>
      </c>
      <c r="I2262" s="13" t="n"/>
    </row>
    <row r="2263" ht="17.4" customHeight="1" s="138">
      <c r="A2263" s="13" t="n">
        <v>2257</v>
      </c>
      <c r="B2263" s="14" t="n"/>
      <c r="C2263" s="15" t="n"/>
      <c r="D2263" s="21" t="n"/>
      <c r="E2263" s="28">
        <f>IFERROR(VLOOKUP(D2263,'أرصدة المخزن'!$A:$E,3,0),"")</f>
        <v/>
      </c>
      <c r="F2263" s="28">
        <f>IFERROR(VLOOKUP(D2263,'أرصدة المخزن'!$A:$H,4,0),"")</f>
        <v/>
      </c>
      <c r="G2263" s="13" t="n"/>
      <c r="H2263" s="102" t="inlineStr">
        <is>
          <t>إضافة</t>
        </is>
      </c>
      <c r="I2263" s="13" t="n"/>
    </row>
    <row r="2264" ht="17.4" customHeight="1" s="138">
      <c r="A2264" s="13" t="n">
        <v>2258</v>
      </c>
      <c r="B2264" s="14" t="n"/>
      <c r="C2264" s="15" t="n"/>
      <c r="D2264" s="21" t="n"/>
      <c r="E2264" s="28">
        <f>IFERROR(VLOOKUP(D2264,'أرصدة المخزن'!$A:$E,3,0),"")</f>
        <v/>
      </c>
      <c r="F2264" s="28">
        <f>IFERROR(VLOOKUP(D2264,'أرصدة المخزن'!$A:$H,4,0),"")</f>
        <v/>
      </c>
      <c r="G2264" s="13" t="n"/>
      <c r="H2264" s="102" t="inlineStr">
        <is>
          <t>إضافة</t>
        </is>
      </c>
      <c r="I2264" s="13" t="n"/>
    </row>
    <row r="2265" ht="17.4" customHeight="1" s="138">
      <c r="A2265" s="13" t="n">
        <v>2259</v>
      </c>
      <c r="B2265" s="14" t="n"/>
      <c r="C2265" s="15" t="n"/>
      <c r="D2265" s="21" t="n"/>
      <c r="E2265" s="28">
        <f>IFERROR(VLOOKUP(D2265,'أرصدة المخزن'!$A:$E,3,0),"")</f>
        <v/>
      </c>
      <c r="F2265" s="28">
        <f>IFERROR(VLOOKUP(D2265,'أرصدة المخزن'!$A:$H,4,0),"")</f>
        <v/>
      </c>
      <c r="G2265" s="13" t="n"/>
      <c r="H2265" s="102" t="inlineStr">
        <is>
          <t>إضافة</t>
        </is>
      </c>
      <c r="I2265" s="13" t="n"/>
    </row>
    <row r="2266" ht="17.4" customHeight="1" s="138">
      <c r="A2266" s="13" t="n">
        <v>2260</v>
      </c>
      <c r="B2266" s="14" t="n"/>
      <c r="C2266" s="15" t="n"/>
      <c r="D2266" s="21" t="n"/>
      <c r="E2266" s="28">
        <f>IFERROR(VLOOKUP(D2266,'أرصدة المخزن'!$A:$E,3,0),"")</f>
        <v/>
      </c>
      <c r="F2266" s="28">
        <f>IFERROR(VLOOKUP(D2266,'أرصدة المخزن'!$A:$H,4,0),"")</f>
        <v/>
      </c>
      <c r="G2266" s="13" t="n"/>
      <c r="H2266" s="102" t="inlineStr">
        <is>
          <t>إضافة</t>
        </is>
      </c>
      <c r="I2266" s="13" t="n"/>
    </row>
    <row r="2267" ht="17.4" customHeight="1" s="138">
      <c r="A2267" s="13" t="n">
        <v>2261</v>
      </c>
      <c r="B2267" s="14" t="n"/>
      <c r="C2267" s="15" t="n"/>
      <c r="D2267" s="21" t="n"/>
      <c r="E2267" s="28">
        <f>IFERROR(VLOOKUP(D2267,'أرصدة المخزن'!$A:$E,3,0),"")</f>
        <v/>
      </c>
      <c r="F2267" s="28">
        <f>IFERROR(VLOOKUP(D2267,'أرصدة المخزن'!$A:$H,4,0),"")</f>
        <v/>
      </c>
      <c r="G2267" s="13" t="n"/>
      <c r="H2267" s="102" t="inlineStr">
        <is>
          <t>إضافة</t>
        </is>
      </c>
      <c r="I2267" s="13" t="n"/>
    </row>
    <row r="2268" ht="17.4" customHeight="1" s="138">
      <c r="A2268" s="13" t="n">
        <v>2262</v>
      </c>
      <c r="B2268" s="14" t="n"/>
      <c r="C2268" s="15" t="n"/>
      <c r="D2268" s="21" t="n"/>
      <c r="E2268" s="28">
        <f>IFERROR(VLOOKUP(D2268,'أرصدة المخزن'!$A:$E,3,0),"")</f>
        <v/>
      </c>
      <c r="F2268" s="28">
        <f>IFERROR(VLOOKUP(D2268,'أرصدة المخزن'!$A:$H,4,0),"")</f>
        <v/>
      </c>
      <c r="G2268" s="13" t="n"/>
      <c r="H2268" s="102" t="inlineStr">
        <is>
          <t>إضافة</t>
        </is>
      </c>
      <c r="I2268" s="13" t="n"/>
    </row>
    <row r="2269" ht="17.4" customHeight="1" s="138">
      <c r="A2269" s="13" t="n">
        <v>2263</v>
      </c>
      <c r="B2269" s="14" t="n"/>
      <c r="C2269" s="15" t="n"/>
      <c r="D2269" s="21" t="n"/>
      <c r="E2269" s="28">
        <f>IFERROR(VLOOKUP(D2269,'أرصدة المخزن'!$A:$E,3,0),"")</f>
        <v/>
      </c>
      <c r="F2269" s="28">
        <f>IFERROR(VLOOKUP(D2269,'أرصدة المخزن'!$A:$H,4,0),"")</f>
        <v/>
      </c>
      <c r="G2269" s="13" t="n"/>
      <c r="H2269" s="102" t="inlineStr">
        <is>
          <t>إضافة</t>
        </is>
      </c>
      <c r="I2269" s="13" t="n"/>
    </row>
    <row r="2270" ht="17.4" customHeight="1" s="138">
      <c r="A2270" s="13" t="n">
        <v>2264</v>
      </c>
      <c r="B2270" s="14" t="n"/>
      <c r="C2270" s="15" t="n"/>
      <c r="D2270" s="21" t="n"/>
      <c r="E2270" s="28">
        <f>IFERROR(VLOOKUP(D2270,'أرصدة المخزن'!$A:$E,3,0),"")</f>
        <v/>
      </c>
      <c r="F2270" s="28">
        <f>IFERROR(VLOOKUP(D2270,'أرصدة المخزن'!$A:$H,4,0),"")</f>
        <v/>
      </c>
      <c r="G2270" s="13" t="n"/>
      <c r="H2270" s="102" t="inlineStr">
        <is>
          <t>إضافة</t>
        </is>
      </c>
      <c r="I2270" s="13" t="n"/>
    </row>
    <row r="2271" ht="17.4" customHeight="1" s="138">
      <c r="A2271" s="13" t="n">
        <v>2265</v>
      </c>
      <c r="B2271" s="14" t="n"/>
      <c r="C2271" s="15" t="n"/>
      <c r="D2271" s="21" t="n"/>
      <c r="E2271" s="28">
        <f>IFERROR(VLOOKUP(D2271,'أرصدة المخزن'!$A:$E,3,0),"")</f>
        <v/>
      </c>
      <c r="F2271" s="28">
        <f>IFERROR(VLOOKUP(D2271,'أرصدة المخزن'!$A:$H,4,0),"")</f>
        <v/>
      </c>
      <c r="G2271" s="13" t="n"/>
      <c r="H2271" s="102" t="inlineStr">
        <is>
          <t>إضافة</t>
        </is>
      </c>
      <c r="I2271" s="13" t="n"/>
    </row>
    <row r="2272" ht="17.4" customHeight="1" s="138">
      <c r="A2272" s="13" t="n">
        <v>2266</v>
      </c>
      <c r="B2272" s="14" t="n"/>
      <c r="C2272" s="15" t="n"/>
      <c r="D2272" s="21" t="n"/>
      <c r="E2272" s="28">
        <f>IFERROR(VLOOKUP(D2272,'أرصدة المخزن'!$A:$E,3,0),"")</f>
        <v/>
      </c>
      <c r="F2272" s="28">
        <f>IFERROR(VLOOKUP(D2272,'أرصدة المخزن'!$A:$H,4,0),"")</f>
        <v/>
      </c>
      <c r="G2272" s="13" t="n"/>
      <c r="H2272" s="102" t="inlineStr">
        <is>
          <t>إضافة</t>
        </is>
      </c>
      <c r="I2272" s="13" t="n"/>
    </row>
    <row r="2273" ht="17.4" customHeight="1" s="138">
      <c r="A2273" s="13" t="n">
        <v>2267</v>
      </c>
      <c r="B2273" s="14" t="n"/>
      <c r="C2273" s="15" t="n"/>
      <c r="D2273" s="21" t="n"/>
      <c r="E2273" s="28">
        <f>IFERROR(VLOOKUP(D2273,'أرصدة المخزن'!$A:$E,3,0),"")</f>
        <v/>
      </c>
      <c r="F2273" s="28">
        <f>IFERROR(VLOOKUP(D2273,'أرصدة المخزن'!$A:$H,4,0),"")</f>
        <v/>
      </c>
      <c r="G2273" s="13" t="n"/>
      <c r="H2273" s="102" t="inlineStr">
        <is>
          <t>إضافة</t>
        </is>
      </c>
      <c r="I2273" s="13" t="n"/>
    </row>
    <row r="2274" ht="17.4" customHeight="1" s="138">
      <c r="A2274" s="13" t="n">
        <v>2268</v>
      </c>
      <c r="B2274" s="14" t="n"/>
      <c r="C2274" s="15" t="n"/>
      <c r="D2274" s="21" t="n"/>
      <c r="E2274" s="28">
        <f>IFERROR(VLOOKUP(D2274,'أرصدة المخزن'!$A:$E,3,0),"")</f>
        <v/>
      </c>
      <c r="F2274" s="28">
        <f>IFERROR(VLOOKUP(D2274,'أرصدة المخزن'!$A:$H,4,0),"")</f>
        <v/>
      </c>
      <c r="G2274" s="13" t="n"/>
      <c r="H2274" s="102" t="inlineStr">
        <is>
          <t>إضافة</t>
        </is>
      </c>
      <c r="I2274" s="13" t="n"/>
    </row>
    <row r="2275" ht="17.4" customHeight="1" s="138">
      <c r="A2275" s="13" t="n">
        <v>2269</v>
      </c>
      <c r="B2275" s="14" t="n"/>
      <c r="C2275" s="15" t="n"/>
      <c r="D2275" s="21" t="n"/>
      <c r="E2275" s="28">
        <f>IFERROR(VLOOKUP(D2275,'أرصدة المخزن'!$A:$E,3,0),"")</f>
        <v/>
      </c>
      <c r="F2275" s="28">
        <f>IFERROR(VLOOKUP(D2275,'أرصدة المخزن'!$A:$H,4,0),"")</f>
        <v/>
      </c>
      <c r="G2275" s="13" t="n"/>
      <c r="H2275" s="102" t="inlineStr">
        <is>
          <t>إضافة</t>
        </is>
      </c>
      <c r="I2275" s="13" t="n"/>
    </row>
    <row r="2276" ht="17.4" customHeight="1" s="138">
      <c r="A2276" s="13" t="n">
        <v>2270</v>
      </c>
      <c r="B2276" s="14" t="n"/>
      <c r="C2276" s="15" t="n"/>
      <c r="D2276" s="21" t="n"/>
      <c r="E2276" s="28">
        <f>IFERROR(VLOOKUP(D2276,'أرصدة المخزن'!$A:$E,3,0),"")</f>
        <v/>
      </c>
      <c r="F2276" s="28">
        <f>IFERROR(VLOOKUP(D2276,'أرصدة المخزن'!$A:$H,4,0),"")</f>
        <v/>
      </c>
      <c r="G2276" s="13" t="n"/>
      <c r="H2276" s="102" t="inlineStr">
        <is>
          <t>إضافة</t>
        </is>
      </c>
      <c r="I2276" s="13" t="n"/>
    </row>
    <row r="2277" ht="17.4" customHeight="1" s="138">
      <c r="A2277" s="13" t="n">
        <v>2271</v>
      </c>
      <c r="B2277" s="14" t="n"/>
      <c r="C2277" s="15" t="n"/>
      <c r="D2277" s="21" t="n"/>
      <c r="E2277" s="28">
        <f>IFERROR(VLOOKUP(D2277,'أرصدة المخزن'!$A:$E,3,0),"")</f>
        <v/>
      </c>
      <c r="F2277" s="28">
        <f>IFERROR(VLOOKUP(D2277,'أرصدة المخزن'!$A:$H,4,0),"")</f>
        <v/>
      </c>
      <c r="G2277" s="13" t="n"/>
      <c r="H2277" s="102" t="inlineStr">
        <is>
          <t>إضافة</t>
        </is>
      </c>
      <c r="I2277" s="13" t="n"/>
    </row>
    <row r="2278" ht="17.4" customHeight="1" s="138">
      <c r="A2278" s="13" t="n">
        <v>2272</v>
      </c>
      <c r="B2278" s="14" t="n"/>
      <c r="C2278" s="15" t="n"/>
      <c r="D2278" s="21" t="n"/>
      <c r="E2278" s="28">
        <f>IFERROR(VLOOKUP(D2278,'أرصدة المخزن'!$A:$E,3,0),"")</f>
        <v/>
      </c>
      <c r="F2278" s="28">
        <f>IFERROR(VLOOKUP(D2278,'أرصدة المخزن'!$A:$H,4,0),"")</f>
        <v/>
      </c>
      <c r="G2278" s="13" t="n"/>
      <c r="H2278" s="102" t="inlineStr">
        <is>
          <t>إضافة</t>
        </is>
      </c>
      <c r="I2278" s="13" t="n"/>
    </row>
    <row r="2279" ht="17.4" customHeight="1" s="138">
      <c r="A2279" s="13" t="n">
        <v>2273</v>
      </c>
      <c r="B2279" s="14" t="n"/>
      <c r="C2279" s="15" t="n"/>
      <c r="D2279" s="21" t="n"/>
      <c r="E2279" s="28">
        <f>IFERROR(VLOOKUP(D2279,'أرصدة المخزن'!$A:$E,3,0),"")</f>
        <v/>
      </c>
      <c r="F2279" s="28">
        <f>IFERROR(VLOOKUP(D2279,'أرصدة المخزن'!$A:$H,4,0),"")</f>
        <v/>
      </c>
      <c r="G2279" s="13" t="n"/>
      <c r="H2279" s="102" t="inlineStr">
        <is>
          <t>إضافة</t>
        </is>
      </c>
      <c r="I2279" s="13" t="n"/>
    </row>
    <row r="2280" ht="17.4" customHeight="1" s="138">
      <c r="A2280" s="13" t="n">
        <v>2274</v>
      </c>
      <c r="B2280" s="14" t="n"/>
      <c r="C2280" s="15" t="n"/>
      <c r="D2280" s="21" t="n"/>
      <c r="E2280" s="28">
        <f>IFERROR(VLOOKUP(D2280,'أرصدة المخزن'!$A:$E,3,0),"")</f>
        <v/>
      </c>
      <c r="F2280" s="28">
        <f>IFERROR(VLOOKUP(D2280,'أرصدة المخزن'!$A:$H,4,0),"")</f>
        <v/>
      </c>
      <c r="G2280" s="13" t="n"/>
      <c r="H2280" s="102" t="inlineStr">
        <is>
          <t>إضافة</t>
        </is>
      </c>
      <c r="I2280" s="13" t="n"/>
    </row>
    <row r="2281" ht="17.4" customHeight="1" s="138">
      <c r="A2281" s="13" t="n">
        <v>2275</v>
      </c>
      <c r="B2281" s="14" t="n"/>
      <c r="C2281" s="15" t="n"/>
      <c r="D2281" s="21" t="n"/>
      <c r="E2281" s="28">
        <f>IFERROR(VLOOKUP(D2281,'أرصدة المخزن'!$A:$E,3,0),"")</f>
        <v/>
      </c>
      <c r="F2281" s="28">
        <f>IFERROR(VLOOKUP(D2281,'أرصدة المخزن'!$A:$H,4,0),"")</f>
        <v/>
      </c>
      <c r="G2281" s="13" t="n"/>
      <c r="H2281" s="102" t="inlineStr">
        <is>
          <t>إضافة</t>
        </is>
      </c>
      <c r="I2281" s="13" t="n"/>
    </row>
    <row r="2282" ht="17.4" customHeight="1" s="138">
      <c r="A2282" s="13" t="n">
        <v>2276</v>
      </c>
      <c r="B2282" s="14" t="n"/>
      <c r="C2282" s="15" t="n"/>
      <c r="D2282" s="21" t="n"/>
      <c r="E2282" s="28">
        <f>IFERROR(VLOOKUP(D2282,'أرصدة المخزن'!$A:$E,3,0),"")</f>
        <v/>
      </c>
      <c r="F2282" s="28">
        <f>IFERROR(VLOOKUP(D2282,'أرصدة المخزن'!$A:$H,4,0),"")</f>
        <v/>
      </c>
      <c r="G2282" s="13" t="n"/>
      <c r="H2282" s="102" t="inlineStr">
        <is>
          <t>إضافة</t>
        </is>
      </c>
      <c r="I2282" s="13" t="n"/>
    </row>
    <row r="2283" ht="17.4" customHeight="1" s="138">
      <c r="A2283" s="13" t="n">
        <v>2277</v>
      </c>
      <c r="B2283" s="14" t="n"/>
      <c r="C2283" s="15" t="n"/>
      <c r="D2283" s="21" t="n"/>
      <c r="E2283" s="28">
        <f>IFERROR(VLOOKUP(D2283,'أرصدة المخزن'!$A:$E,3,0),"")</f>
        <v/>
      </c>
      <c r="F2283" s="28">
        <f>IFERROR(VLOOKUP(D2283,'أرصدة المخزن'!$A:$H,4,0),"")</f>
        <v/>
      </c>
      <c r="G2283" s="13" t="n"/>
      <c r="H2283" s="102" t="inlineStr">
        <is>
          <t>إضافة</t>
        </is>
      </c>
      <c r="I2283" s="13" t="n"/>
    </row>
    <row r="2284" ht="17.4" customHeight="1" s="138">
      <c r="A2284" s="13" t="n">
        <v>2278</v>
      </c>
      <c r="B2284" s="14" t="n"/>
      <c r="C2284" s="15" t="n"/>
      <c r="D2284" s="21" t="n"/>
      <c r="E2284" s="28">
        <f>IFERROR(VLOOKUP(D2284,'أرصدة المخزن'!$A:$E,3,0),"")</f>
        <v/>
      </c>
      <c r="F2284" s="28">
        <f>IFERROR(VLOOKUP(D2284,'أرصدة المخزن'!$A:$H,4,0),"")</f>
        <v/>
      </c>
      <c r="G2284" s="13" t="n"/>
      <c r="H2284" s="102" t="inlineStr">
        <is>
          <t>إضافة</t>
        </is>
      </c>
      <c r="I2284" s="13" t="n"/>
    </row>
    <row r="2285" ht="17.4" customHeight="1" s="138">
      <c r="A2285" s="13" t="n">
        <v>2279</v>
      </c>
      <c r="B2285" s="14" t="n"/>
      <c r="C2285" s="15" t="n"/>
      <c r="D2285" s="21" t="n"/>
      <c r="E2285" s="28">
        <f>IFERROR(VLOOKUP(D2285,'أرصدة المخزن'!$A:$E,3,0),"")</f>
        <v/>
      </c>
      <c r="F2285" s="28">
        <f>IFERROR(VLOOKUP(D2285,'أرصدة المخزن'!$A:$H,4,0),"")</f>
        <v/>
      </c>
      <c r="G2285" s="13" t="n"/>
      <c r="H2285" s="102" t="inlineStr">
        <is>
          <t>إضافة</t>
        </is>
      </c>
      <c r="I2285" s="13" t="n"/>
    </row>
    <row r="2286" ht="17.4" customHeight="1" s="138">
      <c r="A2286" s="13" t="n">
        <v>2280</v>
      </c>
      <c r="B2286" s="14" t="n"/>
      <c r="C2286" s="15" t="n"/>
      <c r="D2286" s="21" t="n"/>
      <c r="E2286" s="28">
        <f>IFERROR(VLOOKUP(D2286,'أرصدة المخزن'!$A:$E,3,0),"")</f>
        <v/>
      </c>
      <c r="F2286" s="28">
        <f>IFERROR(VLOOKUP(D2286,'أرصدة المخزن'!$A:$H,4,0),"")</f>
        <v/>
      </c>
      <c r="G2286" s="13" t="n"/>
      <c r="H2286" s="102" t="inlineStr">
        <is>
          <t>إضافة</t>
        </is>
      </c>
      <c r="I2286" s="13" t="n"/>
    </row>
    <row r="2287" ht="17.4" customHeight="1" s="138">
      <c r="A2287" s="13" t="n">
        <v>2281</v>
      </c>
      <c r="B2287" s="14" t="n"/>
      <c r="C2287" s="15" t="n"/>
      <c r="D2287" s="21" t="n"/>
      <c r="E2287" s="28">
        <f>IFERROR(VLOOKUP(D2287,'أرصدة المخزن'!$A:$E,3,0),"")</f>
        <v/>
      </c>
      <c r="F2287" s="28">
        <f>IFERROR(VLOOKUP(D2287,'أرصدة المخزن'!$A:$H,4,0),"")</f>
        <v/>
      </c>
      <c r="G2287" s="13" t="n"/>
      <c r="H2287" s="102" t="inlineStr">
        <is>
          <t>إضافة</t>
        </is>
      </c>
      <c r="I2287" s="13" t="n"/>
    </row>
    <row r="2288" ht="17.4" customHeight="1" s="138">
      <c r="A2288" s="13" t="n">
        <v>2282</v>
      </c>
      <c r="B2288" s="14" t="n"/>
      <c r="C2288" s="15" t="n"/>
      <c r="D2288" s="21" t="n"/>
      <c r="E2288" s="28">
        <f>IFERROR(VLOOKUP(D2288,'أرصدة المخزن'!$A:$E,3,0),"")</f>
        <v/>
      </c>
      <c r="F2288" s="28">
        <f>IFERROR(VLOOKUP(D2288,'أرصدة المخزن'!$A:$H,4,0),"")</f>
        <v/>
      </c>
      <c r="G2288" s="13" t="n"/>
      <c r="H2288" s="102" t="inlineStr">
        <is>
          <t>إضافة</t>
        </is>
      </c>
      <c r="I2288" s="13" t="n"/>
    </row>
    <row r="2289" ht="17.4" customHeight="1" s="138">
      <c r="A2289" s="13" t="n">
        <v>2283</v>
      </c>
      <c r="B2289" s="14" t="n"/>
      <c r="C2289" s="15" t="n"/>
      <c r="D2289" s="21" t="n"/>
      <c r="E2289" s="28">
        <f>IFERROR(VLOOKUP(D2289,'أرصدة المخزن'!$A:$E,3,0),"")</f>
        <v/>
      </c>
      <c r="F2289" s="28">
        <f>IFERROR(VLOOKUP(D2289,'أرصدة المخزن'!$A:$H,4,0),"")</f>
        <v/>
      </c>
      <c r="G2289" s="13" t="n"/>
      <c r="H2289" s="102" t="inlineStr">
        <is>
          <t>إضافة</t>
        </is>
      </c>
      <c r="I2289" s="13" t="n"/>
    </row>
    <row r="2290" ht="17.4" customHeight="1" s="138">
      <c r="A2290" s="13" t="n">
        <v>2284</v>
      </c>
      <c r="B2290" s="14" t="n"/>
      <c r="C2290" s="15" t="n"/>
      <c r="D2290" s="21" t="n"/>
      <c r="E2290" s="28">
        <f>IFERROR(VLOOKUP(D2290,'أرصدة المخزن'!$A:$E,3,0),"")</f>
        <v/>
      </c>
      <c r="F2290" s="28">
        <f>IFERROR(VLOOKUP(D2290,'أرصدة المخزن'!$A:$H,4,0),"")</f>
        <v/>
      </c>
      <c r="G2290" s="13" t="n"/>
      <c r="H2290" s="102" t="inlineStr">
        <is>
          <t>إضافة</t>
        </is>
      </c>
      <c r="I2290" s="13" t="n"/>
    </row>
    <row r="2291" ht="17.4" customHeight="1" s="138">
      <c r="A2291" s="13" t="n">
        <v>2285</v>
      </c>
      <c r="B2291" s="14" t="n"/>
      <c r="C2291" s="15" t="n"/>
      <c r="D2291" s="21" t="n"/>
      <c r="E2291" s="28">
        <f>IFERROR(VLOOKUP(D2291,'أرصدة المخزن'!$A:$E,3,0),"")</f>
        <v/>
      </c>
      <c r="F2291" s="28">
        <f>IFERROR(VLOOKUP(D2291,'أرصدة المخزن'!$A:$H,4,0),"")</f>
        <v/>
      </c>
      <c r="G2291" s="13" t="n"/>
      <c r="H2291" s="102" t="inlineStr">
        <is>
          <t>إضافة</t>
        </is>
      </c>
      <c r="I2291" s="13" t="n"/>
    </row>
    <row r="2292" ht="17.4" customHeight="1" s="138">
      <c r="A2292" s="13" t="n">
        <v>2286</v>
      </c>
      <c r="B2292" s="14" t="n"/>
      <c r="C2292" s="15" t="n"/>
      <c r="D2292" s="21" t="n"/>
      <c r="E2292" s="28">
        <f>IFERROR(VLOOKUP(D2292,'أرصدة المخزن'!$A:$E,3,0),"")</f>
        <v/>
      </c>
      <c r="F2292" s="28">
        <f>IFERROR(VLOOKUP(D2292,'أرصدة المخزن'!$A:$H,4,0),"")</f>
        <v/>
      </c>
      <c r="G2292" s="13" t="n"/>
      <c r="H2292" s="102" t="inlineStr">
        <is>
          <t>إضافة</t>
        </is>
      </c>
      <c r="I2292" s="13" t="n"/>
    </row>
    <row r="2293" ht="17.4" customHeight="1" s="138">
      <c r="A2293" s="13" t="n">
        <v>2287</v>
      </c>
      <c r="B2293" s="14" t="n"/>
      <c r="C2293" s="15" t="n"/>
      <c r="D2293" s="21" t="n"/>
      <c r="E2293" s="28">
        <f>IFERROR(VLOOKUP(D2293,'أرصدة المخزن'!$A:$E,3,0),"")</f>
        <v/>
      </c>
      <c r="F2293" s="28">
        <f>IFERROR(VLOOKUP(D2293,'أرصدة المخزن'!$A:$H,4,0),"")</f>
        <v/>
      </c>
      <c r="G2293" s="13" t="n"/>
      <c r="H2293" s="102" t="inlineStr">
        <is>
          <t>إضافة</t>
        </is>
      </c>
      <c r="I2293" s="13" t="n"/>
    </row>
    <row r="2294" ht="17.4" customHeight="1" s="138">
      <c r="A2294" s="13" t="n">
        <v>2288</v>
      </c>
      <c r="B2294" s="14" t="n"/>
      <c r="C2294" s="15" t="n"/>
      <c r="D2294" s="21" t="n"/>
      <c r="E2294" s="28">
        <f>IFERROR(VLOOKUP(D2294,'أرصدة المخزن'!$A:$E,3,0),"")</f>
        <v/>
      </c>
      <c r="F2294" s="28">
        <f>IFERROR(VLOOKUP(D2294,'أرصدة المخزن'!$A:$H,4,0),"")</f>
        <v/>
      </c>
      <c r="G2294" s="13" t="n"/>
      <c r="H2294" s="102" t="inlineStr">
        <is>
          <t>إضافة</t>
        </is>
      </c>
      <c r="I2294" s="13" t="n"/>
    </row>
    <row r="2295" ht="17.4" customHeight="1" s="138">
      <c r="A2295" s="13" t="n">
        <v>2289</v>
      </c>
      <c r="B2295" s="14" t="n"/>
      <c r="C2295" s="15" t="n"/>
      <c r="D2295" s="21" t="n"/>
      <c r="E2295" s="28">
        <f>IFERROR(VLOOKUP(D2295,'أرصدة المخزن'!$A:$E,3,0),"")</f>
        <v/>
      </c>
      <c r="F2295" s="28">
        <f>IFERROR(VLOOKUP(D2295,'أرصدة المخزن'!$A:$H,4,0),"")</f>
        <v/>
      </c>
      <c r="G2295" s="13" t="n"/>
      <c r="H2295" s="102" t="inlineStr">
        <is>
          <t>إضافة</t>
        </is>
      </c>
      <c r="I2295" s="13" t="n"/>
    </row>
    <row r="2296" ht="17.4" customHeight="1" s="138">
      <c r="A2296" s="13" t="n">
        <v>2290</v>
      </c>
      <c r="B2296" s="14" t="n"/>
      <c r="C2296" s="15" t="n"/>
      <c r="D2296" s="21" t="n"/>
      <c r="E2296" s="28">
        <f>IFERROR(VLOOKUP(D2296,'أرصدة المخزن'!$A:$E,3,0),"")</f>
        <v/>
      </c>
      <c r="F2296" s="28">
        <f>IFERROR(VLOOKUP(D2296,'أرصدة المخزن'!$A:$H,4,0),"")</f>
        <v/>
      </c>
      <c r="G2296" s="13" t="n"/>
      <c r="H2296" s="102" t="inlineStr">
        <is>
          <t>إضافة</t>
        </is>
      </c>
      <c r="I2296" s="13" t="n"/>
    </row>
    <row r="2297" ht="17.4" customHeight="1" s="138">
      <c r="A2297" s="13" t="n">
        <v>2291</v>
      </c>
      <c r="B2297" s="14" t="n"/>
      <c r="C2297" s="15" t="n"/>
      <c r="D2297" s="21" t="n"/>
      <c r="E2297" s="28">
        <f>IFERROR(VLOOKUP(D2297,'أرصدة المخزن'!$A:$E,3,0),"")</f>
        <v/>
      </c>
      <c r="F2297" s="28">
        <f>IFERROR(VLOOKUP(D2297,'أرصدة المخزن'!$A:$H,4,0),"")</f>
        <v/>
      </c>
      <c r="G2297" s="13" t="n"/>
      <c r="H2297" s="102" t="inlineStr">
        <is>
          <t>إضافة</t>
        </is>
      </c>
      <c r="I2297" s="13" t="n"/>
    </row>
    <row r="2298" ht="17.4" customHeight="1" s="138">
      <c r="A2298" s="13" t="n">
        <v>2292</v>
      </c>
      <c r="B2298" s="14" t="n"/>
      <c r="C2298" s="15" t="n"/>
      <c r="D2298" s="21" t="n"/>
      <c r="E2298" s="28">
        <f>IFERROR(VLOOKUP(D2298,'أرصدة المخزن'!$A:$E,3,0),"")</f>
        <v/>
      </c>
      <c r="F2298" s="28">
        <f>IFERROR(VLOOKUP(D2298,'أرصدة المخزن'!$A:$H,4,0),"")</f>
        <v/>
      </c>
      <c r="G2298" s="13" t="n"/>
      <c r="H2298" s="102" t="inlineStr">
        <is>
          <t>إضافة</t>
        </is>
      </c>
      <c r="I2298" s="13" t="n"/>
    </row>
    <row r="2299" ht="17.4" customHeight="1" s="138">
      <c r="A2299" s="13" t="n">
        <v>2293</v>
      </c>
      <c r="B2299" s="14" t="n"/>
      <c r="C2299" s="15" t="n"/>
      <c r="D2299" s="21" t="n"/>
      <c r="E2299" s="28">
        <f>IFERROR(VLOOKUP(D2299,'أرصدة المخزن'!$A:$E,3,0),"")</f>
        <v/>
      </c>
      <c r="F2299" s="28">
        <f>IFERROR(VLOOKUP(D2299,'أرصدة المخزن'!$A:$H,4,0),"")</f>
        <v/>
      </c>
      <c r="G2299" s="13" t="n"/>
      <c r="H2299" s="102" t="inlineStr">
        <is>
          <t>إضافة</t>
        </is>
      </c>
      <c r="I2299" s="13" t="n"/>
    </row>
    <row r="2300" ht="17.4" customHeight="1" s="138">
      <c r="A2300" s="13" t="n">
        <v>2294</v>
      </c>
      <c r="B2300" s="14" t="n"/>
      <c r="C2300" s="15" t="n"/>
      <c r="D2300" s="21" t="n"/>
      <c r="E2300" s="28">
        <f>IFERROR(VLOOKUP(D2300,'أرصدة المخزن'!$A:$E,3,0),"")</f>
        <v/>
      </c>
      <c r="F2300" s="28">
        <f>IFERROR(VLOOKUP(D2300,'أرصدة المخزن'!$A:$H,4,0),"")</f>
        <v/>
      </c>
      <c r="G2300" s="13" t="n"/>
      <c r="H2300" s="102" t="inlineStr">
        <is>
          <t>إضافة</t>
        </is>
      </c>
      <c r="I2300" s="13" t="n"/>
    </row>
    <row r="2301" ht="17.4" customHeight="1" s="138">
      <c r="A2301" s="13" t="n">
        <v>2295</v>
      </c>
      <c r="B2301" s="14" t="n"/>
      <c r="C2301" s="15" t="n"/>
      <c r="D2301" s="21" t="n"/>
      <c r="E2301" s="28">
        <f>IFERROR(VLOOKUP(D2301,'أرصدة المخزن'!$A:$E,3,0),"")</f>
        <v/>
      </c>
      <c r="F2301" s="28">
        <f>IFERROR(VLOOKUP(D2301,'أرصدة المخزن'!$A:$H,4,0),"")</f>
        <v/>
      </c>
      <c r="G2301" s="13" t="n"/>
      <c r="H2301" s="102" t="inlineStr">
        <is>
          <t>إضافة</t>
        </is>
      </c>
      <c r="I2301" s="13" t="n"/>
    </row>
    <row r="2302" ht="17.4" customHeight="1" s="138">
      <c r="A2302" s="13" t="n">
        <v>2296</v>
      </c>
      <c r="B2302" s="14" t="n"/>
      <c r="C2302" s="15" t="n"/>
      <c r="D2302" s="21" t="n"/>
      <c r="E2302" s="28">
        <f>IFERROR(VLOOKUP(D2302,'أرصدة المخزن'!$A:$E,3,0),"")</f>
        <v/>
      </c>
      <c r="F2302" s="28">
        <f>IFERROR(VLOOKUP(D2302,'أرصدة المخزن'!$A:$H,4,0),"")</f>
        <v/>
      </c>
      <c r="G2302" s="13" t="n"/>
      <c r="H2302" s="102" t="inlineStr">
        <is>
          <t>إضافة</t>
        </is>
      </c>
      <c r="I2302" s="13" t="n"/>
    </row>
    <row r="2303" ht="17.4" customHeight="1" s="138">
      <c r="A2303" s="13" t="n">
        <v>2297</v>
      </c>
      <c r="B2303" s="14" t="n"/>
      <c r="C2303" s="15" t="n"/>
      <c r="D2303" s="21" t="n"/>
      <c r="E2303" s="28">
        <f>IFERROR(VLOOKUP(D2303,'أرصدة المخزن'!$A:$E,3,0),"")</f>
        <v/>
      </c>
      <c r="F2303" s="28">
        <f>IFERROR(VLOOKUP(D2303,'أرصدة المخزن'!$A:$H,4,0),"")</f>
        <v/>
      </c>
      <c r="G2303" s="13" t="n"/>
      <c r="H2303" s="102" t="inlineStr">
        <is>
          <t>إضافة</t>
        </is>
      </c>
      <c r="I2303" s="13" t="n"/>
    </row>
    <row r="2304" ht="17.4" customHeight="1" s="138">
      <c r="A2304" s="13" t="n">
        <v>2298</v>
      </c>
      <c r="B2304" s="14" t="n"/>
      <c r="C2304" s="15" t="n"/>
      <c r="D2304" s="21" t="n"/>
      <c r="E2304" s="28">
        <f>IFERROR(VLOOKUP(D2304,'أرصدة المخزن'!$A:$E,3,0),"")</f>
        <v/>
      </c>
      <c r="F2304" s="28">
        <f>IFERROR(VLOOKUP(D2304,'أرصدة المخزن'!$A:$H,4,0),"")</f>
        <v/>
      </c>
      <c r="G2304" s="13" t="n"/>
      <c r="H2304" s="102" t="inlineStr">
        <is>
          <t>إضافة</t>
        </is>
      </c>
      <c r="I2304" s="13" t="n"/>
    </row>
    <row r="2305" ht="17.4" customHeight="1" s="138">
      <c r="A2305" s="13" t="n">
        <v>2299</v>
      </c>
      <c r="B2305" s="14" t="n"/>
      <c r="C2305" s="15" t="n"/>
      <c r="D2305" s="21" t="n"/>
      <c r="E2305" s="28">
        <f>IFERROR(VLOOKUP(D2305,'أرصدة المخزن'!$A:$E,3,0),"")</f>
        <v/>
      </c>
      <c r="F2305" s="28">
        <f>IFERROR(VLOOKUP(D2305,'أرصدة المخزن'!$A:$H,4,0),"")</f>
        <v/>
      </c>
      <c r="G2305" s="13" t="n"/>
      <c r="H2305" s="102" t="inlineStr">
        <is>
          <t>إضافة</t>
        </is>
      </c>
      <c r="I2305" s="13" t="n"/>
    </row>
    <row r="2306" ht="17.4" customHeight="1" s="138">
      <c r="A2306" s="13" t="n">
        <v>2300</v>
      </c>
      <c r="B2306" s="14" t="n"/>
      <c r="C2306" s="15" t="n"/>
      <c r="D2306" s="21" t="n"/>
      <c r="E2306" s="28">
        <f>IFERROR(VLOOKUP(D2306,'أرصدة المخزن'!$A:$E,3,0),"")</f>
        <v/>
      </c>
      <c r="F2306" s="28">
        <f>IFERROR(VLOOKUP(D2306,'أرصدة المخزن'!$A:$H,4,0),"")</f>
        <v/>
      </c>
      <c r="G2306" s="13" t="n"/>
      <c r="H2306" s="102" t="inlineStr">
        <is>
          <t>إضافة</t>
        </is>
      </c>
      <c r="I2306" s="13" t="n"/>
    </row>
    <row r="2307" ht="17.4" customHeight="1" s="138">
      <c r="A2307" s="13" t="n">
        <v>2301</v>
      </c>
      <c r="B2307" s="14" t="n"/>
      <c r="C2307" s="15" t="n"/>
      <c r="D2307" s="21" t="n"/>
      <c r="E2307" s="28">
        <f>IFERROR(VLOOKUP(D2307,'أرصدة المخزن'!$A:$E,3,0),"")</f>
        <v/>
      </c>
      <c r="F2307" s="28">
        <f>IFERROR(VLOOKUP(D2307,'أرصدة المخزن'!$A:$H,4,0),"")</f>
        <v/>
      </c>
      <c r="G2307" s="13" t="n"/>
      <c r="H2307" s="102" t="inlineStr">
        <is>
          <t>إضافة</t>
        </is>
      </c>
      <c r="I2307" s="13" t="n"/>
    </row>
    <row r="2308" ht="17.4" customHeight="1" s="138">
      <c r="A2308" s="13" t="n">
        <v>2302</v>
      </c>
      <c r="B2308" s="14" t="n"/>
      <c r="C2308" s="15" t="n"/>
      <c r="D2308" s="21" t="n"/>
      <c r="E2308" s="28">
        <f>IFERROR(VLOOKUP(D2308,'أرصدة المخزن'!$A:$E,3,0),"")</f>
        <v/>
      </c>
      <c r="F2308" s="28">
        <f>IFERROR(VLOOKUP(D2308,'أرصدة المخزن'!$A:$H,4,0),"")</f>
        <v/>
      </c>
      <c r="G2308" s="13" t="n"/>
      <c r="H2308" s="102" t="inlineStr">
        <is>
          <t>إضافة</t>
        </is>
      </c>
      <c r="I2308" s="13" t="n"/>
    </row>
    <row r="2309" ht="17.4" customHeight="1" s="138">
      <c r="A2309" s="13" t="n">
        <v>2303</v>
      </c>
      <c r="B2309" s="14" t="n"/>
      <c r="C2309" s="15" t="n"/>
      <c r="D2309" s="21" t="n"/>
      <c r="E2309" s="28">
        <f>IFERROR(VLOOKUP(D2309,'أرصدة المخزن'!$A:$E,3,0),"")</f>
        <v/>
      </c>
      <c r="F2309" s="28">
        <f>IFERROR(VLOOKUP(D2309,'أرصدة المخزن'!$A:$H,4,0),"")</f>
        <v/>
      </c>
      <c r="G2309" s="13" t="n"/>
      <c r="H2309" s="102" t="inlineStr">
        <is>
          <t>إضافة</t>
        </is>
      </c>
      <c r="I2309" s="13" t="n"/>
    </row>
    <row r="2310" ht="17.4" customHeight="1" s="138">
      <c r="A2310" s="13" t="n">
        <v>2304</v>
      </c>
      <c r="B2310" s="14" t="n"/>
      <c r="C2310" s="15" t="n"/>
      <c r="D2310" s="21" t="n"/>
      <c r="E2310" s="28">
        <f>IFERROR(VLOOKUP(D2310,'أرصدة المخزن'!$A:$E,3,0),"")</f>
        <v/>
      </c>
      <c r="F2310" s="28">
        <f>IFERROR(VLOOKUP(D2310,'أرصدة المخزن'!$A:$H,4,0),"")</f>
        <v/>
      </c>
      <c r="G2310" s="13" t="n"/>
      <c r="H2310" s="102" t="inlineStr">
        <is>
          <t>إضافة</t>
        </is>
      </c>
      <c r="I2310" s="13" t="n"/>
    </row>
    <row r="2311" ht="17.4" customHeight="1" s="138">
      <c r="A2311" s="13" t="n">
        <v>2305</v>
      </c>
      <c r="B2311" s="14" t="n"/>
      <c r="C2311" s="15" t="n"/>
      <c r="D2311" s="21" t="n"/>
      <c r="E2311" s="28">
        <f>IFERROR(VLOOKUP(D2311,'أرصدة المخزن'!$A:$E,3,0),"")</f>
        <v/>
      </c>
      <c r="F2311" s="28">
        <f>IFERROR(VLOOKUP(D2311,'أرصدة المخزن'!$A:$H,4,0),"")</f>
        <v/>
      </c>
      <c r="G2311" s="13" t="n"/>
      <c r="H2311" s="102" t="inlineStr">
        <is>
          <t>إضافة</t>
        </is>
      </c>
      <c r="I2311" s="13" t="n"/>
    </row>
    <row r="2312" ht="17.4" customHeight="1" s="138">
      <c r="A2312" s="13" t="n">
        <v>2306</v>
      </c>
      <c r="B2312" s="14" t="n"/>
      <c r="C2312" s="15" t="n"/>
      <c r="D2312" s="21" t="n"/>
      <c r="E2312" s="28">
        <f>IFERROR(VLOOKUP(D2312,'أرصدة المخزن'!$A:$E,3,0),"")</f>
        <v/>
      </c>
      <c r="F2312" s="28">
        <f>IFERROR(VLOOKUP(D2312,'أرصدة المخزن'!$A:$H,4,0),"")</f>
        <v/>
      </c>
      <c r="G2312" s="13" t="n"/>
      <c r="H2312" s="102" t="inlineStr">
        <is>
          <t>إضافة</t>
        </is>
      </c>
      <c r="I2312" s="13" t="n"/>
    </row>
    <row r="2313" ht="17.4" customHeight="1" s="138">
      <c r="A2313" s="13" t="n">
        <v>2307</v>
      </c>
      <c r="B2313" s="14" t="n"/>
      <c r="C2313" s="15" t="n"/>
      <c r="D2313" s="21" t="n"/>
      <c r="E2313" s="28">
        <f>IFERROR(VLOOKUP(D2313,'أرصدة المخزن'!$A:$E,3,0),"")</f>
        <v/>
      </c>
      <c r="F2313" s="28">
        <f>IFERROR(VLOOKUP(D2313,'أرصدة المخزن'!$A:$H,4,0),"")</f>
        <v/>
      </c>
      <c r="G2313" s="13" t="n"/>
      <c r="H2313" s="102" t="inlineStr">
        <is>
          <t>إضافة</t>
        </is>
      </c>
      <c r="I2313" s="13" t="n"/>
    </row>
    <row r="2314" ht="17.4" customHeight="1" s="138">
      <c r="A2314" s="13" t="n">
        <v>2308</v>
      </c>
      <c r="B2314" s="14" t="n"/>
      <c r="C2314" s="15" t="n"/>
      <c r="D2314" s="21" t="n"/>
      <c r="E2314" s="28">
        <f>IFERROR(VLOOKUP(D2314,'أرصدة المخزن'!$A:$E,3,0),"")</f>
        <v/>
      </c>
      <c r="F2314" s="28">
        <f>IFERROR(VLOOKUP(D2314,'أرصدة المخزن'!$A:$H,4,0),"")</f>
        <v/>
      </c>
      <c r="G2314" s="13" t="n"/>
      <c r="H2314" s="102" t="inlineStr">
        <is>
          <t>إضافة</t>
        </is>
      </c>
      <c r="I2314" s="13" t="n"/>
    </row>
    <row r="2315" ht="17.4" customHeight="1" s="138">
      <c r="A2315" s="13" t="n">
        <v>2309</v>
      </c>
      <c r="B2315" s="14" t="n"/>
      <c r="C2315" s="15" t="n"/>
      <c r="D2315" s="21" t="n"/>
      <c r="E2315" s="28">
        <f>IFERROR(VLOOKUP(D2315,'أرصدة المخزن'!$A:$E,3,0),"")</f>
        <v/>
      </c>
      <c r="F2315" s="28">
        <f>IFERROR(VLOOKUP(D2315,'أرصدة المخزن'!$A:$H,4,0),"")</f>
        <v/>
      </c>
      <c r="G2315" s="13" t="n"/>
      <c r="H2315" s="102" t="inlineStr">
        <is>
          <t>إضافة</t>
        </is>
      </c>
      <c r="I2315" s="13" t="n"/>
    </row>
    <row r="2316" ht="17.4" customHeight="1" s="138">
      <c r="A2316" s="13" t="n">
        <v>2310</v>
      </c>
      <c r="B2316" s="14" t="n"/>
      <c r="C2316" s="15" t="n"/>
      <c r="D2316" s="21" t="n"/>
      <c r="E2316" s="28">
        <f>IFERROR(VLOOKUP(D2316,'أرصدة المخزن'!$A:$E,3,0),"")</f>
        <v/>
      </c>
      <c r="F2316" s="28">
        <f>IFERROR(VLOOKUP(D2316,'أرصدة المخزن'!$A:$H,4,0),"")</f>
        <v/>
      </c>
      <c r="G2316" s="13" t="n"/>
      <c r="H2316" s="102" t="inlineStr">
        <is>
          <t>إضافة</t>
        </is>
      </c>
      <c r="I2316" s="13" t="n"/>
    </row>
    <row r="2317" ht="17.4" customHeight="1" s="138">
      <c r="A2317" s="13" t="n">
        <v>2311</v>
      </c>
      <c r="B2317" s="14" t="n"/>
      <c r="C2317" s="15" t="n"/>
      <c r="D2317" s="21" t="n"/>
      <c r="E2317" s="28">
        <f>IFERROR(VLOOKUP(D2317,'أرصدة المخزن'!$A:$E,3,0),"")</f>
        <v/>
      </c>
      <c r="F2317" s="28">
        <f>IFERROR(VLOOKUP(D2317,'أرصدة المخزن'!$A:$H,4,0),"")</f>
        <v/>
      </c>
      <c r="G2317" s="13" t="n"/>
      <c r="H2317" s="102" t="inlineStr">
        <is>
          <t>إضافة</t>
        </is>
      </c>
      <c r="I2317" s="13" t="n"/>
    </row>
    <row r="2318" ht="17.4" customHeight="1" s="138">
      <c r="A2318" s="13" t="n">
        <v>2312</v>
      </c>
      <c r="B2318" s="14" t="n"/>
      <c r="C2318" s="15" t="n"/>
      <c r="D2318" s="21" t="n"/>
      <c r="E2318" s="28">
        <f>IFERROR(VLOOKUP(D2318,'أرصدة المخزن'!$A:$E,3,0),"")</f>
        <v/>
      </c>
      <c r="F2318" s="28">
        <f>IFERROR(VLOOKUP(D2318,'أرصدة المخزن'!$A:$H,4,0),"")</f>
        <v/>
      </c>
      <c r="G2318" s="13" t="n"/>
      <c r="H2318" s="102" t="inlineStr">
        <is>
          <t>إضافة</t>
        </is>
      </c>
      <c r="I2318" s="13" t="n"/>
    </row>
    <row r="2319" ht="17.4" customHeight="1" s="138">
      <c r="A2319" s="13" t="n">
        <v>2313</v>
      </c>
      <c r="B2319" s="14" t="n"/>
      <c r="C2319" s="15" t="n"/>
      <c r="D2319" s="21" t="n"/>
      <c r="E2319" s="28">
        <f>IFERROR(VLOOKUP(D2319,'أرصدة المخزن'!$A:$E,3,0),"")</f>
        <v/>
      </c>
      <c r="F2319" s="28">
        <f>IFERROR(VLOOKUP(D2319,'أرصدة المخزن'!$A:$H,4,0),"")</f>
        <v/>
      </c>
      <c r="G2319" s="13" t="n"/>
      <c r="H2319" s="102" t="inlineStr">
        <is>
          <t>إضافة</t>
        </is>
      </c>
      <c r="I2319" s="13" t="n"/>
    </row>
    <row r="2320" ht="17.4" customHeight="1" s="138">
      <c r="A2320" s="13" t="n">
        <v>2314</v>
      </c>
      <c r="B2320" s="14" t="n"/>
      <c r="C2320" s="15" t="n"/>
      <c r="D2320" s="21" t="n"/>
      <c r="E2320" s="28">
        <f>IFERROR(VLOOKUP(D2320,'أرصدة المخزن'!$A:$E,3,0),"")</f>
        <v/>
      </c>
      <c r="F2320" s="28">
        <f>IFERROR(VLOOKUP(D2320,'أرصدة المخزن'!$A:$H,4,0),"")</f>
        <v/>
      </c>
      <c r="G2320" s="13" t="n"/>
      <c r="H2320" s="102" t="inlineStr">
        <is>
          <t>إضافة</t>
        </is>
      </c>
      <c r="I2320" s="13" t="n"/>
    </row>
    <row r="2321" ht="17.4" customHeight="1" s="138">
      <c r="A2321" s="13" t="n">
        <v>2315</v>
      </c>
      <c r="B2321" s="14" t="n"/>
      <c r="C2321" s="15" t="n"/>
      <c r="D2321" s="21" t="n"/>
      <c r="E2321" s="28">
        <f>IFERROR(VLOOKUP(D2321,'أرصدة المخزن'!$A:$E,3,0),"")</f>
        <v/>
      </c>
      <c r="F2321" s="28">
        <f>IFERROR(VLOOKUP(D2321,'أرصدة المخزن'!$A:$H,4,0),"")</f>
        <v/>
      </c>
      <c r="G2321" s="13" t="n"/>
      <c r="H2321" s="102" t="inlineStr">
        <is>
          <t>إضافة</t>
        </is>
      </c>
      <c r="I2321" s="13" t="n"/>
    </row>
    <row r="2322" ht="17.4" customHeight="1" s="138">
      <c r="A2322" s="13" t="n">
        <v>2316</v>
      </c>
      <c r="B2322" s="14" t="n"/>
      <c r="C2322" s="15" t="n"/>
      <c r="D2322" s="21" t="n"/>
      <c r="E2322" s="28">
        <f>IFERROR(VLOOKUP(D2322,'أرصدة المخزن'!$A:$E,3,0),"")</f>
        <v/>
      </c>
      <c r="F2322" s="28">
        <f>IFERROR(VLOOKUP(D2322,'أرصدة المخزن'!$A:$H,4,0),"")</f>
        <v/>
      </c>
      <c r="G2322" s="13" t="n"/>
      <c r="H2322" s="102" t="inlineStr">
        <is>
          <t>إضافة</t>
        </is>
      </c>
      <c r="I2322" s="13" t="n"/>
    </row>
    <row r="2323" ht="17.4" customHeight="1" s="138">
      <c r="A2323" s="13" t="n">
        <v>2317</v>
      </c>
      <c r="B2323" s="14" t="n"/>
      <c r="C2323" s="15" t="n"/>
      <c r="D2323" s="21" t="n"/>
      <c r="E2323" s="28">
        <f>IFERROR(VLOOKUP(D2323,'أرصدة المخزن'!$A:$E,3,0),"")</f>
        <v/>
      </c>
      <c r="F2323" s="28">
        <f>IFERROR(VLOOKUP(D2323,'أرصدة المخزن'!$A:$H,4,0),"")</f>
        <v/>
      </c>
      <c r="G2323" s="13" t="n"/>
      <c r="H2323" s="102" t="inlineStr">
        <is>
          <t>إضافة</t>
        </is>
      </c>
      <c r="I2323" s="13" t="n"/>
    </row>
    <row r="2324" ht="17.4" customHeight="1" s="138">
      <c r="A2324" s="13" t="n">
        <v>2318</v>
      </c>
      <c r="B2324" s="14" t="n"/>
      <c r="C2324" s="15" t="n"/>
      <c r="D2324" s="21" t="n"/>
      <c r="E2324" s="28">
        <f>IFERROR(VLOOKUP(D2324,'أرصدة المخزن'!$A:$E,3,0),"")</f>
        <v/>
      </c>
      <c r="F2324" s="28">
        <f>IFERROR(VLOOKUP(D2324,'أرصدة المخزن'!$A:$H,4,0),"")</f>
        <v/>
      </c>
      <c r="G2324" s="13" t="n"/>
      <c r="H2324" s="102" t="inlineStr">
        <is>
          <t>إضافة</t>
        </is>
      </c>
      <c r="I2324" s="13" t="n"/>
    </row>
    <row r="2325" ht="17.4" customHeight="1" s="138">
      <c r="A2325" s="13" t="n">
        <v>2319</v>
      </c>
      <c r="B2325" s="14" t="n"/>
      <c r="C2325" s="15" t="n"/>
      <c r="D2325" s="21" t="n"/>
      <c r="E2325" s="28">
        <f>IFERROR(VLOOKUP(D2325,'أرصدة المخزن'!$A:$E,3,0),"")</f>
        <v/>
      </c>
      <c r="F2325" s="28">
        <f>IFERROR(VLOOKUP(D2325,'أرصدة المخزن'!$A:$H,4,0),"")</f>
        <v/>
      </c>
      <c r="G2325" s="13" t="n"/>
      <c r="H2325" s="102" t="inlineStr">
        <is>
          <t>إضافة</t>
        </is>
      </c>
      <c r="I2325" s="13" t="n"/>
    </row>
    <row r="2326" ht="17.4" customHeight="1" s="138">
      <c r="A2326" s="13" t="n">
        <v>2320</v>
      </c>
      <c r="B2326" s="14" t="n"/>
      <c r="C2326" s="15" t="n"/>
      <c r="D2326" s="21" t="n"/>
      <c r="E2326" s="28">
        <f>IFERROR(VLOOKUP(D2326,'أرصدة المخزن'!$A:$E,3,0),"")</f>
        <v/>
      </c>
      <c r="F2326" s="28">
        <f>IFERROR(VLOOKUP(D2326,'أرصدة المخزن'!$A:$H,4,0),"")</f>
        <v/>
      </c>
      <c r="G2326" s="13" t="n"/>
      <c r="H2326" s="102" t="inlineStr">
        <is>
          <t>إضافة</t>
        </is>
      </c>
      <c r="I2326" s="13" t="n"/>
    </row>
    <row r="2327" ht="17.4" customHeight="1" s="138">
      <c r="A2327" s="13" t="n">
        <v>2321</v>
      </c>
      <c r="B2327" s="14" t="n"/>
      <c r="C2327" s="15" t="n"/>
      <c r="D2327" s="21" t="n"/>
      <c r="E2327" s="28">
        <f>IFERROR(VLOOKUP(D2327,'أرصدة المخزن'!$A:$E,3,0),"")</f>
        <v/>
      </c>
      <c r="F2327" s="28">
        <f>IFERROR(VLOOKUP(D2327,'أرصدة المخزن'!$A:$H,4,0),"")</f>
        <v/>
      </c>
      <c r="G2327" s="13" t="n"/>
      <c r="H2327" s="102" t="inlineStr">
        <is>
          <t>إضافة</t>
        </is>
      </c>
      <c r="I2327" s="13" t="n"/>
    </row>
    <row r="2328" ht="17.4" customHeight="1" s="138">
      <c r="A2328" s="13" t="n">
        <v>2322</v>
      </c>
      <c r="B2328" s="14" t="n"/>
      <c r="C2328" s="15" t="n"/>
      <c r="D2328" s="21" t="n"/>
      <c r="E2328" s="28">
        <f>IFERROR(VLOOKUP(D2328,'أرصدة المخزن'!$A:$E,3,0),"")</f>
        <v/>
      </c>
      <c r="F2328" s="28">
        <f>IFERROR(VLOOKUP(D2328,'أرصدة المخزن'!$A:$H,4,0),"")</f>
        <v/>
      </c>
      <c r="G2328" s="13" t="n"/>
      <c r="H2328" s="102" t="inlineStr">
        <is>
          <t>إضافة</t>
        </is>
      </c>
      <c r="I2328" s="13" t="n"/>
    </row>
    <row r="2329" ht="17.4" customHeight="1" s="138">
      <c r="A2329" s="13" t="n">
        <v>2323</v>
      </c>
      <c r="B2329" s="14" t="n"/>
      <c r="C2329" s="15" t="n"/>
      <c r="D2329" s="21" t="n"/>
      <c r="E2329" s="28">
        <f>IFERROR(VLOOKUP(D2329,'أرصدة المخزن'!$A:$E,3,0),"")</f>
        <v/>
      </c>
      <c r="F2329" s="28">
        <f>IFERROR(VLOOKUP(D2329,'أرصدة المخزن'!$A:$H,4,0),"")</f>
        <v/>
      </c>
      <c r="G2329" s="13" t="n"/>
      <c r="H2329" s="102" t="inlineStr">
        <is>
          <t>إضافة</t>
        </is>
      </c>
      <c r="I2329" s="13" t="n"/>
    </row>
    <row r="2330" ht="17.4" customHeight="1" s="138">
      <c r="A2330" s="13" t="n">
        <v>2324</v>
      </c>
      <c r="B2330" s="14" t="n"/>
      <c r="C2330" s="15" t="n"/>
      <c r="D2330" s="21" t="n"/>
      <c r="E2330" s="28">
        <f>IFERROR(VLOOKUP(D2330,'أرصدة المخزن'!$A:$E,3,0),"")</f>
        <v/>
      </c>
      <c r="F2330" s="28">
        <f>IFERROR(VLOOKUP(D2330,'أرصدة المخزن'!$A:$H,4,0),"")</f>
        <v/>
      </c>
      <c r="G2330" s="13" t="n"/>
      <c r="H2330" s="102" t="inlineStr">
        <is>
          <t>إضافة</t>
        </is>
      </c>
      <c r="I2330" s="13" t="n"/>
    </row>
    <row r="2331" ht="17.4" customHeight="1" s="138">
      <c r="A2331" s="13" t="n">
        <v>2325</v>
      </c>
      <c r="B2331" s="14" t="n"/>
      <c r="C2331" s="15" t="n"/>
      <c r="D2331" s="21" t="n"/>
      <c r="E2331" s="28">
        <f>IFERROR(VLOOKUP(D2331,'أرصدة المخزن'!$A:$E,3,0),"")</f>
        <v/>
      </c>
      <c r="F2331" s="28">
        <f>IFERROR(VLOOKUP(D2331,'أرصدة المخزن'!$A:$H,4,0),"")</f>
        <v/>
      </c>
      <c r="G2331" s="13" t="n"/>
      <c r="H2331" s="102" t="inlineStr">
        <is>
          <t>إضافة</t>
        </is>
      </c>
      <c r="I2331" s="13" t="n"/>
    </row>
    <row r="2332" ht="17.4" customHeight="1" s="138">
      <c r="A2332" s="13" t="n">
        <v>2326</v>
      </c>
      <c r="B2332" s="14" t="n"/>
      <c r="C2332" s="15" t="n"/>
      <c r="D2332" s="21" t="n"/>
      <c r="E2332" s="28">
        <f>IFERROR(VLOOKUP(D2332,'أرصدة المخزن'!$A:$E,3,0),"")</f>
        <v/>
      </c>
      <c r="F2332" s="28">
        <f>IFERROR(VLOOKUP(D2332,'أرصدة المخزن'!$A:$H,4,0),"")</f>
        <v/>
      </c>
      <c r="G2332" s="13" t="n"/>
      <c r="H2332" s="102" t="inlineStr">
        <is>
          <t>إضافة</t>
        </is>
      </c>
      <c r="I2332" s="13" t="n"/>
    </row>
    <row r="2333" ht="17.4" customHeight="1" s="138">
      <c r="A2333" s="13" t="n">
        <v>2327</v>
      </c>
      <c r="B2333" s="14" t="n"/>
      <c r="C2333" s="15" t="n"/>
      <c r="D2333" s="21" t="n"/>
      <c r="E2333" s="28">
        <f>IFERROR(VLOOKUP(D2333,'أرصدة المخزن'!$A:$E,3,0),"")</f>
        <v/>
      </c>
      <c r="F2333" s="28">
        <f>IFERROR(VLOOKUP(D2333,'أرصدة المخزن'!$A:$H,4,0),"")</f>
        <v/>
      </c>
      <c r="G2333" s="13" t="n"/>
      <c r="H2333" s="102" t="inlineStr">
        <is>
          <t>إضافة</t>
        </is>
      </c>
      <c r="I2333" s="13" t="n"/>
    </row>
    <row r="2334" ht="17.4" customHeight="1" s="138">
      <c r="A2334" s="13" t="n">
        <v>2328</v>
      </c>
      <c r="B2334" s="14" t="n"/>
      <c r="C2334" s="15" t="n"/>
      <c r="D2334" s="21" t="n"/>
      <c r="E2334" s="28">
        <f>IFERROR(VLOOKUP(D2334,'أرصدة المخزن'!$A:$E,3,0),"")</f>
        <v/>
      </c>
      <c r="F2334" s="28">
        <f>IFERROR(VLOOKUP(D2334,'أرصدة المخزن'!$A:$H,4,0),"")</f>
        <v/>
      </c>
      <c r="G2334" s="13" t="n"/>
      <c r="H2334" s="102" t="inlineStr">
        <is>
          <t>إضافة</t>
        </is>
      </c>
      <c r="I2334" s="13" t="n"/>
    </row>
    <row r="2335" ht="17.4" customHeight="1" s="138">
      <c r="A2335" s="13" t="n">
        <v>2329</v>
      </c>
      <c r="B2335" s="14" t="n"/>
      <c r="C2335" s="15" t="n"/>
      <c r="D2335" s="21" t="n"/>
      <c r="E2335" s="28">
        <f>IFERROR(VLOOKUP(D2335,'أرصدة المخزن'!$A:$E,3,0),"")</f>
        <v/>
      </c>
      <c r="F2335" s="28">
        <f>IFERROR(VLOOKUP(D2335,'أرصدة المخزن'!$A:$H,4,0),"")</f>
        <v/>
      </c>
      <c r="G2335" s="13" t="n"/>
      <c r="H2335" s="102" t="inlineStr">
        <is>
          <t>إضافة</t>
        </is>
      </c>
      <c r="I2335" s="13" t="n"/>
    </row>
    <row r="2336" ht="17.4" customHeight="1" s="138">
      <c r="A2336" s="13" t="n">
        <v>2330</v>
      </c>
      <c r="B2336" s="14" t="n"/>
      <c r="C2336" s="15" t="n"/>
      <c r="D2336" s="21" t="n"/>
      <c r="E2336" s="28">
        <f>IFERROR(VLOOKUP(D2336,'أرصدة المخزن'!$A:$E,3,0),"")</f>
        <v/>
      </c>
      <c r="F2336" s="28">
        <f>IFERROR(VLOOKUP(D2336,'أرصدة المخزن'!$A:$H,4,0),"")</f>
        <v/>
      </c>
      <c r="G2336" s="13" t="n"/>
      <c r="H2336" s="102" t="inlineStr">
        <is>
          <t>إضافة</t>
        </is>
      </c>
      <c r="I2336" s="13" t="n"/>
    </row>
    <row r="2337" ht="17.4" customHeight="1" s="138">
      <c r="A2337" s="13" t="n">
        <v>2331</v>
      </c>
      <c r="B2337" s="14" t="n"/>
      <c r="C2337" s="15" t="n"/>
      <c r="D2337" s="21" t="n"/>
      <c r="E2337" s="28">
        <f>IFERROR(VLOOKUP(D2337,'أرصدة المخزن'!$A:$E,3,0),"")</f>
        <v/>
      </c>
      <c r="F2337" s="28">
        <f>IFERROR(VLOOKUP(D2337,'أرصدة المخزن'!$A:$H,4,0),"")</f>
        <v/>
      </c>
      <c r="G2337" s="13" t="n"/>
      <c r="H2337" s="102" t="inlineStr">
        <is>
          <t>إضافة</t>
        </is>
      </c>
      <c r="I2337" s="13" t="n"/>
    </row>
    <row r="2338" ht="17.4" customHeight="1" s="138">
      <c r="A2338" s="13" t="n">
        <v>2332</v>
      </c>
      <c r="B2338" s="14" t="n"/>
      <c r="C2338" s="15" t="n"/>
      <c r="D2338" s="21" t="n"/>
      <c r="E2338" s="28">
        <f>IFERROR(VLOOKUP(D2338,'أرصدة المخزن'!$A:$E,3,0),"")</f>
        <v/>
      </c>
      <c r="F2338" s="28">
        <f>IFERROR(VLOOKUP(D2338,'أرصدة المخزن'!$A:$H,4,0),"")</f>
        <v/>
      </c>
      <c r="G2338" s="13" t="n"/>
      <c r="H2338" s="102" t="inlineStr">
        <is>
          <t>إضافة</t>
        </is>
      </c>
      <c r="I2338" s="13" t="n"/>
    </row>
    <row r="2339" ht="17.4" customHeight="1" s="138">
      <c r="A2339" s="13" t="n">
        <v>2333</v>
      </c>
      <c r="B2339" s="14" t="n"/>
      <c r="C2339" s="15" t="n"/>
      <c r="D2339" s="21" t="n"/>
      <c r="E2339" s="28">
        <f>IFERROR(VLOOKUP(D2339,'أرصدة المخزن'!$A:$E,3,0),"")</f>
        <v/>
      </c>
      <c r="F2339" s="28">
        <f>IFERROR(VLOOKUP(D2339,'أرصدة المخزن'!$A:$H,4,0),"")</f>
        <v/>
      </c>
      <c r="G2339" s="13" t="n"/>
      <c r="H2339" s="102" t="inlineStr">
        <is>
          <t>إضافة</t>
        </is>
      </c>
      <c r="I2339" s="13" t="n"/>
    </row>
    <row r="2340" ht="17.4" customHeight="1" s="138">
      <c r="A2340" s="13" t="n">
        <v>2334</v>
      </c>
      <c r="B2340" s="14" t="n"/>
      <c r="C2340" s="15" t="n"/>
      <c r="D2340" s="21" t="n"/>
      <c r="E2340" s="28">
        <f>IFERROR(VLOOKUP(D2340,'أرصدة المخزن'!$A:$E,3,0),"")</f>
        <v/>
      </c>
      <c r="F2340" s="28">
        <f>IFERROR(VLOOKUP(D2340,'أرصدة المخزن'!$A:$H,4,0),"")</f>
        <v/>
      </c>
      <c r="G2340" s="13" t="n"/>
      <c r="H2340" s="102" t="inlineStr">
        <is>
          <t>إضافة</t>
        </is>
      </c>
      <c r="I2340" s="13" t="n"/>
    </row>
    <row r="2341" ht="17.4" customHeight="1" s="138">
      <c r="A2341" s="13" t="n">
        <v>2335</v>
      </c>
      <c r="B2341" s="14" t="n"/>
      <c r="C2341" s="15" t="n"/>
      <c r="D2341" s="21" t="n"/>
      <c r="E2341" s="28">
        <f>IFERROR(VLOOKUP(D2341,'أرصدة المخزن'!$A:$E,3,0),"")</f>
        <v/>
      </c>
      <c r="F2341" s="28">
        <f>IFERROR(VLOOKUP(D2341,'أرصدة المخزن'!$A:$H,4,0),"")</f>
        <v/>
      </c>
      <c r="G2341" s="13" t="n"/>
      <c r="H2341" s="102" t="inlineStr">
        <is>
          <t>إضافة</t>
        </is>
      </c>
      <c r="I2341" s="13" t="n"/>
    </row>
    <row r="2342" ht="17.4" customHeight="1" s="138">
      <c r="A2342" s="13" t="n">
        <v>2336</v>
      </c>
      <c r="B2342" s="14" t="n"/>
      <c r="C2342" s="15" t="n"/>
      <c r="D2342" s="21" t="n"/>
      <c r="E2342" s="28">
        <f>IFERROR(VLOOKUP(D2342,'أرصدة المخزن'!$A:$E,3,0),"")</f>
        <v/>
      </c>
      <c r="F2342" s="28">
        <f>IFERROR(VLOOKUP(D2342,'أرصدة المخزن'!$A:$H,4,0),"")</f>
        <v/>
      </c>
      <c r="G2342" s="13" t="n"/>
      <c r="H2342" s="102" t="inlineStr">
        <is>
          <t>إضافة</t>
        </is>
      </c>
      <c r="I2342" s="13" t="n"/>
    </row>
    <row r="2343" ht="17.4" customHeight="1" s="138">
      <c r="A2343" s="13" t="n">
        <v>2337</v>
      </c>
      <c r="B2343" s="14" t="n"/>
      <c r="C2343" s="15" t="n"/>
      <c r="D2343" s="21" t="n"/>
      <c r="E2343" s="28">
        <f>IFERROR(VLOOKUP(D2343,'أرصدة المخزن'!$A:$E,3,0),"")</f>
        <v/>
      </c>
      <c r="F2343" s="28">
        <f>IFERROR(VLOOKUP(D2343,'أرصدة المخزن'!$A:$H,4,0),"")</f>
        <v/>
      </c>
      <c r="G2343" s="13" t="n"/>
      <c r="H2343" s="102" t="inlineStr">
        <is>
          <t>إضافة</t>
        </is>
      </c>
      <c r="I2343" s="13" t="n"/>
    </row>
    <row r="2344" ht="17.4" customHeight="1" s="138">
      <c r="A2344" s="13" t="n">
        <v>2338</v>
      </c>
      <c r="B2344" s="14" t="n"/>
      <c r="C2344" s="15" t="n"/>
      <c r="D2344" s="21" t="n"/>
      <c r="E2344" s="28">
        <f>IFERROR(VLOOKUP(D2344,'أرصدة المخزن'!$A:$E,3,0),"")</f>
        <v/>
      </c>
      <c r="F2344" s="28">
        <f>IFERROR(VLOOKUP(D2344,'أرصدة المخزن'!$A:$H,4,0),"")</f>
        <v/>
      </c>
      <c r="G2344" s="13" t="n"/>
      <c r="H2344" s="102" t="inlineStr">
        <is>
          <t>إضافة</t>
        </is>
      </c>
      <c r="I2344" s="13" t="n"/>
    </row>
    <row r="2345" ht="17.4" customHeight="1" s="138">
      <c r="A2345" s="13" t="n">
        <v>2339</v>
      </c>
      <c r="B2345" s="14" t="n"/>
      <c r="C2345" s="15" t="n"/>
      <c r="D2345" s="21" t="n"/>
      <c r="E2345" s="28">
        <f>IFERROR(VLOOKUP(D2345,'أرصدة المخزن'!$A:$E,3,0),"")</f>
        <v/>
      </c>
      <c r="F2345" s="28">
        <f>IFERROR(VLOOKUP(D2345,'أرصدة المخزن'!$A:$H,4,0),"")</f>
        <v/>
      </c>
      <c r="G2345" s="13" t="n"/>
      <c r="H2345" s="102" t="inlineStr">
        <is>
          <t>إضافة</t>
        </is>
      </c>
      <c r="I2345" s="13" t="n"/>
    </row>
    <row r="2346" ht="17.4" customHeight="1" s="138">
      <c r="A2346" s="13" t="n">
        <v>2340</v>
      </c>
      <c r="B2346" s="14" t="n"/>
      <c r="C2346" s="15" t="n"/>
      <c r="D2346" s="21" t="n"/>
      <c r="E2346" s="28">
        <f>IFERROR(VLOOKUP(D2346,'أرصدة المخزن'!$A:$E,3,0),"")</f>
        <v/>
      </c>
      <c r="F2346" s="28">
        <f>IFERROR(VLOOKUP(D2346,'أرصدة المخزن'!$A:$H,4,0),"")</f>
        <v/>
      </c>
      <c r="G2346" s="13" t="n"/>
      <c r="H2346" s="102" t="inlineStr">
        <is>
          <t>إضافة</t>
        </is>
      </c>
      <c r="I2346" s="13" t="n"/>
    </row>
    <row r="2347" ht="17.4" customHeight="1" s="138">
      <c r="A2347" s="13" t="n">
        <v>2341</v>
      </c>
      <c r="B2347" s="14" t="n"/>
      <c r="C2347" s="15" t="n"/>
      <c r="D2347" s="21" t="n"/>
      <c r="E2347" s="28">
        <f>IFERROR(VLOOKUP(D2347,'أرصدة المخزن'!$A:$E,3,0),"")</f>
        <v/>
      </c>
      <c r="F2347" s="28">
        <f>IFERROR(VLOOKUP(D2347,'أرصدة المخزن'!$A:$H,4,0),"")</f>
        <v/>
      </c>
      <c r="G2347" s="13" t="n"/>
      <c r="H2347" s="102" t="inlineStr">
        <is>
          <t>إضافة</t>
        </is>
      </c>
      <c r="I2347" s="13" t="n"/>
    </row>
    <row r="2348" ht="17.4" customHeight="1" s="138">
      <c r="A2348" s="13" t="n">
        <v>2342</v>
      </c>
      <c r="B2348" s="14" t="n"/>
      <c r="C2348" s="15" t="n"/>
      <c r="D2348" s="21" t="n"/>
      <c r="E2348" s="28">
        <f>IFERROR(VLOOKUP(D2348,'أرصدة المخزن'!$A:$E,3,0),"")</f>
        <v/>
      </c>
      <c r="F2348" s="28">
        <f>IFERROR(VLOOKUP(D2348,'أرصدة المخزن'!$A:$H,4,0),"")</f>
        <v/>
      </c>
      <c r="G2348" s="13" t="n"/>
      <c r="H2348" s="102" t="inlineStr">
        <is>
          <t>إضافة</t>
        </is>
      </c>
      <c r="I2348" s="13" t="n"/>
    </row>
    <row r="2349" ht="17.4" customHeight="1" s="138">
      <c r="A2349" s="13" t="n">
        <v>2343</v>
      </c>
      <c r="B2349" s="14" t="n"/>
      <c r="C2349" s="15" t="n"/>
      <c r="D2349" s="21" t="n"/>
      <c r="E2349" s="28">
        <f>IFERROR(VLOOKUP(D2349,'أرصدة المخزن'!$A:$E,3,0),"")</f>
        <v/>
      </c>
      <c r="F2349" s="28">
        <f>IFERROR(VLOOKUP(D2349,'أرصدة المخزن'!$A:$H,4,0),"")</f>
        <v/>
      </c>
      <c r="G2349" s="13" t="n"/>
      <c r="H2349" s="102" t="inlineStr">
        <is>
          <t>إضافة</t>
        </is>
      </c>
      <c r="I2349" s="13" t="n"/>
    </row>
    <row r="2350" ht="17.4" customHeight="1" s="138">
      <c r="A2350" s="13" t="n">
        <v>2344</v>
      </c>
      <c r="B2350" s="14" t="n"/>
      <c r="C2350" s="15" t="n"/>
      <c r="D2350" s="21" t="n"/>
      <c r="E2350" s="28">
        <f>IFERROR(VLOOKUP(D2350,'أرصدة المخزن'!$A:$E,3,0),"")</f>
        <v/>
      </c>
      <c r="F2350" s="28">
        <f>IFERROR(VLOOKUP(D2350,'أرصدة المخزن'!$A:$H,4,0),"")</f>
        <v/>
      </c>
      <c r="G2350" s="13" t="n"/>
      <c r="H2350" s="102" t="inlineStr">
        <is>
          <t>إضافة</t>
        </is>
      </c>
      <c r="I2350" s="13" t="n"/>
    </row>
    <row r="2351" ht="17.4" customHeight="1" s="138">
      <c r="A2351" s="13" t="n">
        <v>2345</v>
      </c>
      <c r="B2351" s="14" t="n"/>
      <c r="C2351" s="15" t="n"/>
      <c r="D2351" s="21" t="n"/>
      <c r="E2351" s="28">
        <f>IFERROR(VLOOKUP(D2351,'أرصدة المخزن'!$A:$E,3,0),"")</f>
        <v/>
      </c>
      <c r="F2351" s="28">
        <f>IFERROR(VLOOKUP(D2351,'أرصدة المخزن'!$A:$H,4,0),"")</f>
        <v/>
      </c>
      <c r="G2351" s="13" t="n"/>
      <c r="H2351" s="102" t="inlineStr">
        <is>
          <t>إضافة</t>
        </is>
      </c>
      <c r="I2351" s="13" t="n"/>
    </row>
    <row r="2352" ht="17.4" customHeight="1" s="138">
      <c r="A2352" s="13" t="n">
        <v>2346</v>
      </c>
      <c r="B2352" s="14" t="n"/>
      <c r="C2352" s="15" t="n"/>
      <c r="D2352" s="21" t="n"/>
      <c r="E2352" s="28">
        <f>IFERROR(VLOOKUP(D2352,'أرصدة المخزن'!$A:$E,3,0),"")</f>
        <v/>
      </c>
      <c r="F2352" s="28">
        <f>IFERROR(VLOOKUP(D2352,'أرصدة المخزن'!$A:$H,4,0),"")</f>
        <v/>
      </c>
      <c r="G2352" s="13" t="n"/>
      <c r="H2352" s="102" t="inlineStr">
        <is>
          <t>إضافة</t>
        </is>
      </c>
      <c r="I2352" s="13" t="n"/>
    </row>
    <row r="2353" ht="17.4" customHeight="1" s="138">
      <c r="A2353" s="13" t="n">
        <v>2347</v>
      </c>
      <c r="B2353" s="14" t="n"/>
      <c r="C2353" s="15" t="n"/>
      <c r="D2353" s="21" t="n"/>
      <c r="E2353" s="28">
        <f>IFERROR(VLOOKUP(D2353,'أرصدة المخزن'!$A:$E,3,0),"")</f>
        <v/>
      </c>
      <c r="F2353" s="28">
        <f>IFERROR(VLOOKUP(D2353,'أرصدة المخزن'!$A:$H,4,0),"")</f>
        <v/>
      </c>
      <c r="G2353" s="13" t="n"/>
      <c r="H2353" s="102" t="inlineStr">
        <is>
          <t>إضافة</t>
        </is>
      </c>
      <c r="I2353" s="13" t="n"/>
    </row>
    <row r="2354" ht="17.4" customHeight="1" s="138">
      <c r="A2354" s="13" t="n">
        <v>2348</v>
      </c>
      <c r="B2354" s="14" t="n"/>
      <c r="C2354" s="15" t="n"/>
      <c r="D2354" s="21" t="n"/>
      <c r="E2354" s="28">
        <f>IFERROR(VLOOKUP(D2354,'أرصدة المخزن'!$A:$E,3,0),"")</f>
        <v/>
      </c>
      <c r="F2354" s="28">
        <f>IFERROR(VLOOKUP(D2354,'أرصدة المخزن'!$A:$H,4,0),"")</f>
        <v/>
      </c>
      <c r="G2354" s="13" t="n"/>
      <c r="H2354" s="102" t="inlineStr">
        <is>
          <t>إضافة</t>
        </is>
      </c>
      <c r="I2354" s="13" t="n"/>
    </row>
    <row r="2355" ht="17.4" customHeight="1" s="138">
      <c r="A2355" s="13" t="n">
        <v>2349</v>
      </c>
      <c r="B2355" s="14" t="n"/>
      <c r="C2355" s="15" t="n"/>
      <c r="D2355" s="21" t="n"/>
      <c r="E2355" s="28">
        <f>IFERROR(VLOOKUP(D2355,'أرصدة المخزن'!$A:$E,3,0),"")</f>
        <v/>
      </c>
      <c r="F2355" s="28">
        <f>IFERROR(VLOOKUP(D2355,'أرصدة المخزن'!$A:$H,4,0),"")</f>
        <v/>
      </c>
      <c r="G2355" s="13" t="n"/>
      <c r="H2355" s="102" t="inlineStr">
        <is>
          <t>إضافة</t>
        </is>
      </c>
      <c r="I2355" s="13" t="n"/>
    </row>
    <row r="2356" ht="17.4" customHeight="1" s="138">
      <c r="A2356" s="13" t="n">
        <v>2350</v>
      </c>
      <c r="B2356" s="14" t="n"/>
      <c r="C2356" s="15" t="n"/>
      <c r="D2356" s="21" t="n"/>
      <c r="E2356" s="28">
        <f>IFERROR(VLOOKUP(D2356,'أرصدة المخزن'!$A:$E,3,0),"")</f>
        <v/>
      </c>
      <c r="F2356" s="28">
        <f>IFERROR(VLOOKUP(D2356,'أرصدة المخزن'!$A:$H,4,0),"")</f>
        <v/>
      </c>
      <c r="G2356" s="13" t="n"/>
      <c r="H2356" s="102" t="inlineStr">
        <is>
          <t>إضافة</t>
        </is>
      </c>
      <c r="I2356" s="13" t="n"/>
    </row>
    <row r="2357" ht="17.4" customHeight="1" s="138">
      <c r="A2357" s="13" t="n">
        <v>2351</v>
      </c>
      <c r="B2357" s="14" t="n"/>
      <c r="C2357" s="15" t="n"/>
      <c r="D2357" s="21" t="n"/>
      <c r="E2357" s="28">
        <f>IFERROR(VLOOKUP(D2357,'أرصدة المخزن'!$A:$E,3,0),"")</f>
        <v/>
      </c>
      <c r="F2357" s="28">
        <f>IFERROR(VLOOKUP(D2357,'أرصدة المخزن'!$A:$H,4,0),"")</f>
        <v/>
      </c>
      <c r="G2357" s="13" t="n"/>
      <c r="H2357" s="102" t="inlineStr">
        <is>
          <t>إضافة</t>
        </is>
      </c>
      <c r="I2357" s="13" t="n"/>
    </row>
    <row r="2358" ht="17.4" customHeight="1" s="138">
      <c r="A2358" s="13" t="n">
        <v>2352</v>
      </c>
      <c r="B2358" s="14" t="n"/>
      <c r="C2358" s="15" t="n"/>
      <c r="D2358" s="21" t="n"/>
      <c r="E2358" s="28">
        <f>IFERROR(VLOOKUP(D2358,'أرصدة المخزن'!$A:$E,3,0),"")</f>
        <v/>
      </c>
      <c r="F2358" s="28">
        <f>IFERROR(VLOOKUP(D2358,'أرصدة المخزن'!$A:$H,4,0),"")</f>
        <v/>
      </c>
      <c r="G2358" s="13" t="n"/>
      <c r="H2358" s="102" t="inlineStr">
        <is>
          <t>إضافة</t>
        </is>
      </c>
      <c r="I2358" s="13" t="n"/>
    </row>
    <row r="2359" ht="17.4" customHeight="1" s="138">
      <c r="A2359" s="13" t="n">
        <v>2353</v>
      </c>
      <c r="B2359" s="14" t="n"/>
      <c r="C2359" s="15" t="n"/>
      <c r="D2359" s="21" t="n"/>
      <c r="E2359" s="28">
        <f>IFERROR(VLOOKUP(D2359,'أرصدة المخزن'!$A:$E,3,0),"")</f>
        <v/>
      </c>
      <c r="F2359" s="28">
        <f>IFERROR(VLOOKUP(D2359,'أرصدة المخزن'!$A:$H,4,0),"")</f>
        <v/>
      </c>
      <c r="G2359" s="13" t="n"/>
      <c r="H2359" s="102" t="inlineStr">
        <is>
          <t>إضافة</t>
        </is>
      </c>
      <c r="I2359" s="13" t="n"/>
    </row>
    <row r="2360" ht="17.4" customHeight="1" s="138">
      <c r="A2360" s="13" t="n">
        <v>2354</v>
      </c>
      <c r="B2360" s="14" t="n"/>
      <c r="C2360" s="15" t="n"/>
      <c r="D2360" s="21" t="n"/>
      <c r="E2360" s="28">
        <f>IFERROR(VLOOKUP(D2360,'أرصدة المخزن'!$A:$E,3,0),"")</f>
        <v/>
      </c>
      <c r="F2360" s="28">
        <f>IFERROR(VLOOKUP(D2360,'أرصدة المخزن'!$A:$H,4,0),"")</f>
        <v/>
      </c>
      <c r="G2360" s="13" t="n"/>
      <c r="H2360" s="102" t="inlineStr">
        <is>
          <t>إضافة</t>
        </is>
      </c>
      <c r="I2360" s="13" t="n"/>
    </row>
    <row r="2361" ht="17.4" customHeight="1" s="138">
      <c r="A2361" s="13" t="n">
        <v>2355</v>
      </c>
      <c r="B2361" s="14" t="n"/>
      <c r="C2361" s="15" t="n"/>
      <c r="D2361" s="21" t="n"/>
      <c r="E2361" s="28">
        <f>IFERROR(VLOOKUP(D2361,'أرصدة المخزن'!$A:$E,3,0),"")</f>
        <v/>
      </c>
      <c r="F2361" s="28">
        <f>IFERROR(VLOOKUP(D2361,'أرصدة المخزن'!$A:$H,4,0),"")</f>
        <v/>
      </c>
      <c r="G2361" s="13" t="n"/>
      <c r="H2361" s="102" t="inlineStr">
        <is>
          <t>إضافة</t>
        </is>
      </c>
      <c r="I2361" s="13" t="n"/>
    </row>
    <row r="2362" ht="17.4" customHeight="1" s="138">
      <c r="A2362" s="13" t="n">
        <v>2356</v>
      </c>
      <c r="B2362" s="14" t="n"/>
      <c r="C2362" s="15" t="n"/>
      <c r="D2362" s="21" t="n"/>
      <c r="E2362" s="28">
        <f>IFERROR(VLOOKUP(D2362,'أرصدة المخزن'!$A:$E,3,0),"")</f>
        <v/>
      </c>
      <c r="F2362" s="28">
        <f>IFERROR(VLOOKUP(D2362,'أرصدة المخزن'!$A:$H,4,0),"")</f>
        <v/>
      </c>
      <c r="G2362" s="13" t="n"/>
      <c r="H2362" s="102" t="inlineStr">
        <is>
          <t>إضافة</t>
        </is>
      </c>
      <c r="I2362" s="13" t="n"/>
    </row>
    <row r="2363" ht="17.4" customHeight="1" s="138">
      <c r="A2363" s="13" t="n">
        <v>2357</v>
      </c>
      <c r="B2363" s="14" t="n"/>
      <c r="C2363" s="15" t="n"/>
      <c r="D2363" s="21" t="n"/>
      <c r="E2363" s="28">
        <f>IFERROR(VLOOKUP(D2363,'أرصدة المخزن'!$A:$E,3,0),"")</f>
        <v/>
      </c>
      <c r="F2363" s="28">
        <f>IFERROR(VLOOKUP(D2363,'أرصدة المخزن'!$A:$H,4,0),"")</f>
        <v/>
      </c>
      <c r="G2363" s="13" t="n"/>
      <c r="H2363" s="102" t="inlineStr">
        <is>
          <t>إضافة</t>
        </is>
      </c>
      <c r="I2363" s="13" t="n"/>
    </row>
    <row r="2364" ht="17.4" customHeight="1" s="138">
      <c r="A2364" s="13" t="n">
        <v>2358</v>
      </c>
      <c r="B2364" s="14" t="n"/>
      <c r="C2364" s="15" t="n"/>
      <c r="D2364" s="21" t="n"/>
      <c r="E2364" s="28">
        <f>IFERROR(VLOOKUP(D2364,'أرصدة المخزن'!$A:$E,3,0),"")</f>
        <v/>
      </c>
      <c r="F2364" s="28">
        <f>IFERROR(VLOOKUP(D2364,'أرصدة المخزن'!$A:$H,4,0),"")</f>
        <v/>
      </c>
      <c r="G2364" s="13" t="n"/>
      <c r="H2364" s="102" t="inlineStr">
        <is>
          <t>إضافة</t>
        </is>
      </c>
      <c r="I2364" s="13" t="n"/>
    </row>
    <row r="2365" ht="17.4" customHeight="1" s="138">
      <c r="A2365" s="13" t="n">
        <v>2359</v>
      </c>
      <c r="B2365" s="14" t="n"/>
      <c r="C2365" s="15" t="n"/>
      <c r="D2365" s="21" t="n"/>
      <c r="E2365" s="28">
        <f>IFERROR(VLOOKUP(D2365,'أرصدة المخزن'!$A:$E,3,0),"")</f>
        <v/>
      </c>
      <c r="F2365" s="28">
        <f>IFERROR(VLOOKUP(D2365,'أرصدة المخزن'!$A:$H,4,0),"")</f>
        <v/>
      </c>
      <c r="G2365" s="13" t="n"/>
      <c r="H2365" s="102" t="inlineStr">
        <is>
          <t>إضافة</t>
        </is>
      </c>
      <c r="I2365" s="13" t="n"/>
    </row>
    <row r="2366" ht="17.4" customHeight="1" s="138">
      <c r="A2366" s="13" t="n">
        <v>2360</v>
      </c>
      <c r="B2366" s="14" t="n"/>
      <c r="C2366" s="15" t="n"/>
      <c r="D2366" s="21" t="n"/>
      <c r="E2366" s="28">
        <f>IFERROR(VLOOKUP(D2366,'أرصدة المخزن'!$A:$E,3,0),"")</f>
        <v/>
      </c>
      <c r="F2366" s="28">
        <f>IFERROR(VLOOKUP(D2366,'أرصدة المخزن'!$A:$H,4,0),"")</f>
        <v/>
      </c>
      <c r="G2366" s="13" t="n"/>
      <c r="H2366" s="102" t="inlineStr">
        <is>
          <t>إضافة</t>
        </is>
      </c>
      <c r="I2366" s="13" t="n"/>
    </row>
    <row r="2367" ht="17.4" customHeight="1" s="138">
      <c r="A2367" s="13" t="n">
        <v>2361</v>
      </c>
      <c r="B2367" s="14" t="n"/>
      <c r="C2367" s="15" t="n"/>
      <c r="D2367" s="21" t="n"/>
      <c r="E2367" s="28">
        <f>IFERROR(VLOOKUP(D2367,'أرصدة المخزن'!$A:$E,3,0),"")</f>
        <v/>
      </c>
      <c r="F2367" s="28">
        <f>IFERROR(VLOOKUP(D2367,'أرصدة المخزن'!$A:$H,4,0),"")</f>
        <v/>
      </c>
      <c r="G2367" s="13" t="n"/>
      <c r="H2367" s="102" t="inlineStr">
        <is>
          <t>إضافة</t>
        </is>
      </c>
      <c r="I2367" s="13" t="n"/>
    </row>
    <row r="2368" ht="17.4" customHeight="1" s="138">
      <c r="A2368" s="13" t="n">
        <v>2362</v>
      </c>
      <c r="B2368" s="14" t="n"/>
      <c r="C2368" s="15" t="n"/>
      <c r="D2368" s="21" t="n"/>
      <c r="E2368" s="28">
        <f>IFERROR(VLOOKUP(D2368,'أرصدة المخزن'!$A:$E,3,0),"")</f>
        <v/>
      </c>
      <c r="F2368" s="28">
        <f>IFERROR(VLOOKUP(D2368,'أرصدة المخزن'!$A:$H,4,0),"")</f>
        <v/>
      </c>
      <c r="G2368" s="13" t="n"/>
      <c r="H2368" s="102" t="inlineStr">
        <is>
          <t>إضافة</t>
        </is>
      </c>
      <c r="I2368" s="13" t="n"/>
    </row>
    <row r="2369" ht="17.4" customHeight="1" s="138">
      <c r="A2369" s="13" t="n">
        <v>2363</v>
      </c>
      <c r="B2369" s="14" t="n"/>
      <c r="C2369" s="15" t="n"/>
      <c r="D2369" s="21" t="n"/>
      <c r="E2369" s="28">
        <f>IFERROR(VLOOKUP(D2369,'أرصدة المخزن'!$A:$E,3,0),"")</f>
        <v/>
      </c>
      <c r="F2369" s="28">
        <f>IFERROR(VLOOKUP(D2369,'أرصدة المخزن'!$A:$H,4,0),"")</f>
        <v/>
      </c>
      <c r="G2369" s="13" t="n"/>
      <c r="H2369" s="102" t="inlineStr">
        <is>
          <t>إضافة</t>
        </is>
      </c>
      <c r="I2369" s="13" t="n"/>
    </row>
    <row r="2370" ht="17.4" customHeight="1" s="138">
      <c r="A2370" s="13" t="n">
        <v>2364</v>
      </c>
      <c r="B2370" s="14" t="n"/>
      <c r="C2370" s="15" t="n"/>
      <c r="D2370" s="21" t="n"/>
      <c r="E2370" s="28">
        <f>IFERROR(VLOOKUP(D2370,'أرصدة المخزن'!$A:$E,3,0),"")</f>
        <v/>
      </c>
      <c r="F2370" s="28">
        <f>IFERROR(VLOOKUP(D2370,'أرصدة المخزن'!$A:$H,4,0),"")</f>
        <v/>
      </c>
      <c r="G2370" s="13" t="n"/>
      <c r="H2370" s="102" t="inlineStr">
        <is>
          <t>إضافة</t>
        </is>
      </c>
      <c r="I2370" s="13" t="n"/>
    </row>
    <row r="2371" ht="17.4" customHeight="1" s="138">
      <c r="A2371" s="13" t="n">
        <v>2365</v>
      </c>
      <c r="B2371" s="14" t="n"/>
      <c r="C2371" s="15" t="n"/>
      <c r="D2371" s="21" t="n"/>
      <c r="E2371" s="28">
        <f>IFERROR(VLOOKUP(D2371,'أرصدة المخزن'!$A:$E,3,0),"")</f>
        <v/>
      </c>
      <c r="F2371" s="28">
        <f>IFERROR(VLOOKUP(D2371,'أرصدة المخزن'!$A:$H,4,0),"")</f>
        <v/>
      </c>
      <c r="G2371" s="13" t="n"/>
      <c r="H2371" s="102" t="inlineStr">
        <is>
          <t>إضافة</t>
        </is>
      </c>
      <c r="I2371" s="13" t="n"/>
    </row>
    <row r="2372" ht="17.4" customHeight="1" s="138">
      <c r="A2372" s="13" t="n">
        <v>2366</v>
      </c>
      <c r="B2372" s="14" t="n"/>
      <c r="C2372" s="15" t="n"/>
      <c r="D2372" s="21" t="n"/>
      <c r="E2372" s="28">
        <f>IFERROR(VLOOKUP(D2372,'أرصدة المخزن'!$A:$E,3,0),"")</f>
        <v/>
      </c>
      <c r="F2372" s="28">
        <f>IFERROR(VLOOKUP(D2372,'أرصدة المخزن'!$A:$H,4,0),"")</f>
        <v/>
      </c>
      <c r="G2372" s="13" t="n"/>
      <c r="H2372" s="102" t="inlineStr">
        <is>
          <t>إضافة</t>
        </is>
      </c>
      <c r="I2372" s="13" t="n"/>
    </row>
    <row r="2373" ht="17.4" customHeight="1" s="138">
      <c r="A2373" s="13" t="n">
        <v>2367</v>
      </c>
      <c r="B2373" s="14" t="n"/>
      <c r="C2373" s="15" t="n"/>
      <c r="D2373" s="21" t="n"/>
      <c r="E2373" s="28">
        <f>IFERROR(VLOOKUP(D2373,'أرصدة المخزن'!$A:$E,3,0),"")</f>
        <v/>
      </c>
      <c r="F2373" s="28">
        <f>IFERROR(VLOOKUP(D2373,'أرصدة المخزن'!$A:$H,4,0),"")</f>
        <v/>
      </c>
      <c r="G2373" s="13" t="n"/>
      <c r="H2373" s="102" t="inlineStr">
        <is>
          <t>إضافة</t>
        </is>
      </c>
      <c r="I2373" s="13" t="n"/>
    </row>
    <row r="2374" ht="17.4" customHeight="1" s="138">
      <c r="A2374" s="13" t="n">
        <v>2368</v>
      </c>
      <c r="B2374" s="14" t="n"/>
      <c r="C2374" s="15" t="n"/>
      <c r="D2374" s="21" t="n"/>
      <c r="E2374" s="28">
        <f>IFERROR(VLOOKUP(D2374,'أرصدة المخزن'!$A:$E,3,0),"")</f>
        <v/>
      </c>
      <c r="F2374" s="28">
        <f>IFERROR(VLOOKUP(D2374,'أرصدة المخزن'!$A:$H,4,0),"")</f>
        <v/>
      </c>
      <c r="G2374" s="13" t="n"/>
      <c r="H2374" s="102" t="inlineStr">
        <is>
          <t>إضافة</t>
        </is>
      </c>
      <c r="I2374" s="13" t="n"/>
    </row>
    <row r="2375" ht="17.4" customHeight="1" s="138">
      <c r="A2375" s="13" t="n">
        <v>2369</v>
      </c>
      <c r="B2375" s="14" t="n"/>
      <c r="C2375" s="15" t="n"/>
      <c r="D2375" s="21" t="n"/>
      <c r="E2375" s="28">
        <f>IFERROR(VLOOKUP(D2375,'أرصدة المخزن'!$A:$E,3,0),"")</f>
        <v/>
      </c>
      <c r="F2375" s="28">
        <f>IFERROR(VLOOKUP(D2375,'أرصدة المخزن'!$A:$H,4,0),"")</f>
        <v/>
      </c>
      <c r="G2375" s="13" t="n"/>
      <c r="H2375" s="102" t="inlineStr">
        <is>
          <t>إضافة</t>
        </is>
      </c>
      <c r="I2375" s="13" t="n"/>
    </row>
    <row r="2376" ht="17.4" customHeight="1" s="138">
      <c r="A2376" s="13" t="n">
        <v>2370</v>
      </c>
      <c r="B2376" s="14" t="n"/>
      <c r="C2376" s="15" t="n"/>
      <c r="D2376" s="21" t="n"/>
      <c r="E2376" s="28">
        <f>IFERROR(VLOOKUP(D2376,'أرصدة المخزن'!$A:$E,3,0),"")</f>
        <v/>
      </c>
      <c r="F2376" s="28">
        <f>IFERROR(VLOOKUP(D2376,'أرصدة المخزن'!$A:$H,4,0),"")</f>
        <v/>
      </c>
      <c r="G2376" s="13" t="n"/>
      <c r="H2376" s="102" t="inlineStr">
        <is>
          <t>إضافة</t>
        </is>
      </c>
      <c r="I2376" s="13" t="n"/>
    </row>
    <row r="2377" ht="17.4" customHeight="1" s="138">
      <c r="A2377" s="13" t="n">
        <v>2371</v>
      </c>
      <c r="B2377" s="14" t="n"/>
      <c r="C2377" s="15" t="n"/>
      <c r="D2377" s="21" t="n"/>
      <c r="E2377" s="28">
        <f>IFERROR(VLOOKUP(D2377,'أرصدة المخزن'!$A:$E,3,0),"")</f>
        <v/>
      </c>
      <c r="F2377" s="28">
        <f>IFERROR(VLOOKUP(D2377,'أرصدة المخزن'!$A:$H,4,0),"")</f>
        <v/>
      </c>
      <c r="G2377" s="13" t="n"/>
      <c r="H2377" s="102" t="inlineStr">
        <is>
          <t>إضافة</t>
        </is>
      </c>
      <c r="I2377" s="13" t="n"/>
    </row>
    <row r="2378" ht="17.4" customHeight="1" s="138">
      <c r="A2378" s="13" t="n">
        <v>2372</v>
      </c>
      <c r="B2378" s="14" t="n"/>
      <c r="C2378" s="15" t="n"/>
      <c r="D2378" s="21" t="n"/>
      <c r="E2378" s="28">
        <f>IFERROR(VLOOKUP(D2378,'أرصدة المخزن'!$A:$E,3,0),"")</f>
        <v/>
      </c>
      <c r="F2378" s="28">
        <f>IFERROR(VLOOKUP(D2378,'أرصدة المخزن'!$A:$H,4,0),"")</f>
        <v/>
      </c>
      <c r="G2378" s="13" t="n"/>
      <c r="H2378" s="102" t="inlineStr">
        <is>
          <t>إضافة</t>
        </is>
      </c>
      <c r="I2378" s="13" t="n"/>
    </row>
    <row r="2379" ht="17.4" customHeight="1" s="138">
      <c r="A2379" s="13" t="n">
        <v>2373</v>
      </c>
      <c r="B2379" s="14" t="n"/>
      <c r="C2379" s="15" t="n"/>
      <c r="D2379" s="21" t="n"/>
      <c r="E2379" s="28">
        <f>IFERROR(VLOOKUP(D2379,'أرصدة المخزن'!$A:$E,3,0),"")</f>
        <v/>
      </c>
      <c r="F2379" s="28">
        <f>IFERROR(VLOOKUP(D2379,'أرصدة المخزن'!$A:$H,4,0),"")</f>
        <v/>
      </c>
      <c r="G2379" s="13" t="n"/>
      <c r="H2379" s="102" t="inlineStr">
        <is>
          <t>إضافة</t>
        </is>
      </c>
      <c r="I2379" s="13" t="n"/>
    </row>
    <row r="2380" ht="17.4" customHeight="1" s="138">
      <c r="A2380" s="13" t="n">
        <v>2374</v>
      </c>
      <c r="B2380" s="14" t="n"/>
      <c r="C2380" s="15" t="n"/>
      <c r="D2380" s="21" t="n"/>
      <c r="E2380" s="28">
        <f>IFERROR(VLOOKUP(D2380,'أرصدة المخزن'!$A:$E,3,0),"")</f>
        <v/>
      </c>
      <c r="F2380" s="28">
        <f>IFERROR(VLOOKUP(D2380,'أرصدة المخزن'!$A:$H,4,0),"")</f>
        <v/>
      </c>
      <c r="G2380" s="13" t="n"/>
      <c r="H2380" s="102" t="inlineStr">
        <is>
          <t>إضافة</t>
        </is>
      </c>
      <c r="I2380" s="13" t="n"/>
    </row>
    <row r="2381" ht="17.4" customHeight="1" s="138">
      <c r="A2381" s="13" t="n">
        <v>2375</v>
      </c>
      <c r="B2381" s="14" t="n"/>
      <c r="C2381" s="15" t="n"/>
      <c r="D2381" s="21" t="n"/>
      <c r="E2381" s="28">
        <f>IFERROR(VLOOKUP(D2381,'أرصدة المخزن'!$A:$E,3,0),"")</f>
        <v/>
      </c>
      <c r="F2381" s="28">
        <f>IFERROR(VLOOKUP(D2381,'أرصدة المخزن'!$A:$H,4,0),"")</f>
        <v/>
      </c>
      <c r="G2381" s="13" t="n"/>
      <c r="H2381" s="102" t="inlineStr">
        <is>
          <t>إضافة</t>
        </is>
      </c>
      <c r="I2381" s="13" t="n"/>
    </row>
    <row r="2382" ht="17.4" customHeight="1" s="138">
      <c r="A2382" s="13" t="n">
        <v>2376</v>
      </c>
      <c r="B2382" s="14" t="n"/>
      <c r="C2382" s="15" t="n"/>
      <c r="D2382" s="21" t="n"/>
      <c r="E2382" s="28">
        <f>IFERROR(VLOOKUP(D2382,'أرصدة المخزن'!$A:$E,3,0),"")</f>
        <v/>
      </c>
      <c r="F2382" s="28">
        <f>IFERROR(VLOOKUP(D2382,'أرصدة المخزن'!$A:$H,4,0),"")</f>
        <v/>
      </c>
      <c r="G2382" s="13" t="n"/>
      <c r="H2382" s="102" t="inlineStr">
        <is>
          <t>إضافة</t>
        </is>
      </c>
      <c r="I2382" s="13" t="n"/>
    </row>
    <row r="2383" ht="17.4" customHeight="1" s="138">
      <c r="A2383" s="13" t="n">
        <v>2377</v>
      </c>
      <c r="B2383" s="14" t="n"/>
      <c r="C2383" s="15" t="n"/>
      <c r="D2383" s="21" t="n"/>
      <c r="E2383" s="28">
        <f>IFERROR(VLOOKUP(D2383,'أرصدة المخزن'!$A:$E,3,0),"")</f>
        <v/>
      </c>
      <c r="F2383" s="28">
        <f>IFERROR(VLOOKUP(D2383,'أرصدة المخزن'!$A:$H,4,0),"")</f>
        <v/>
      </c>
      <c r="G2383" s="13" t="n"/>
      <c r="H2383" s="102" t="inlineStr">
        <is>
          <t>إضافة</t>
        </is>
      </c>
      <c r="I2383" s="13" t="n"/>
    </row>
    <row r="2384" ht="17.4" customHeight="1" s="138">
      <c r="A2384" s="13" t="n">
        <v>2378</v>
      </c>
      <c r="B2384" s="14" t="n"/>
      <c r="C2384" s="15" t="n"/>
      <c r="D2384" s="21" t="n"/>
      <c r="E2384" s="28">
        <f>IFERROR(VLOOKUP(D2384,'أرصدة المخزن'!$A:$E,3,0),"")</f>
        <v/>
      </c>
      <c r="F2384" s="28">
        <f>IFERROR(VLOOKUP(D2384,'أرصدة المخزن'!$A:$H,4,0),"")</f>
        <v/>
      </c>
      <c r="G2384" s="13" t="n"/>
      <c r="H2384" s="102" t="inlineStr">
        <is>
          <t>إضافة</t>
        </is>
      </c>
      <c r="I2384" s="13" t="n"/>
    </row>
    <row r="2385" ht="17.4" customHeight="1" s="138">
      <c r="A2385" s="13" t="n">
        <v>2379</v>
      </c>
      <c r="B2385" s="14" t="n"/>
      <c r="C2385" s="15" t="n"/>
      <c r="D2385" s="21" t="n"/>
      <c r="E2385" s="28">
        <f>IFERROR(VLOOKUP(D2385,'أرصدة المخزن'!$A:$E,3,0),"")</f>
        <v/>
      </c>
      <c r="F2385" s="28">
        <f>IFERROR(VLOOKUP(D2385,'أرصدة المخزن'!$A:$H,4,0),"")</f>
        <v/>
      </c>
      <c r="G2385" s="13" t="n"/>
      <c r="H2385" s="102" t="inlineStr">
        <is>
          <t>إضافة</t>
        </is>
      </c>
      <c r="I2385" s="13" t="n"/>
    </row>
    <row r="2386" ht="17.4" customHeight="1" s="138">
      <c r="A2386" s="13" t="n">
        <v>2380</v>
      </c>
      <c r="B2386" s="14" t="n"/>
      <c r="C2386" s="15" t="n"/>
      <c r="D2386" s="21" t="n"/>
      <c r="E2386" s="28">
        <f>IFERROR(VLOOKUP(D2386,'أرصدة المخزن'!$A:$E,3,0),"")</f>
        <v/>
      </c>
      <c r="F2386" s="28">
        <f>IFERROR(VLOOKUP(D2386,'أرصدة المخزن'!$A:$H,4,0),"")</f>
        <v/>
      </c>
      <c r="G2386" s="13" t="n"/>
      <c r="H2386" s="102" t="inlineStr">
        <is>
          <t>إضافة</t>
        </is>
      </c>
      <c r="I2386" s="13" t="n"/>
    </row>
    <row r="2387" ht="17.4" customHeight="1" s="138">
      <c r="A2387" s="13" t="n">
        <v>2381</v>
      </c>
      <c r="B2387" s="14" t="n"/>
      <c r="C2387" s="15" t="n"/>
      <c r="D2387" s="21" t="n"/>
      <c r="E2387" s="28">
        <f>IFERROR(VLOOKUP(D2387,'أرصدة المخزن'!$A:$E,3,0),"")</f>
        <v/>
      </c>
      <c r="F2387" s="28">
        <f>IFERROR(VLOOKUP(D2387,'أرصدة المخزن'!$A:$H,4,0),"")</f>
        <v/>
      </c>
      <c r="G2387" s="13" t="n"/>
      <c r="H2387" s="102" t="inlineStr">
        <is>
          <t>إضافة</t>
        </is>
      </c>
      <c r="I2387" s="13" t="n"/>
    </row>
    <row r="2388" ht="17.4" customHeight="1" s="138">
      <c r="A2388" s="13" t="n">
        <v>2382</v>
      </c>
      <c r="B2388" s="14" t="n"/>
      <c r="C2388" s="15" t="n"/>
      <c r="D2388" s="21" t="n"/>
      <c r="E2388" s="28">
        <f>IFERROR(VLOOKUP(D2388,'أرصدة المخزن'!$A:$E,3,0),"")</f>
        <v/>
      </c>
      <c r="F2388" s="28">
        <f>IFERROR(VLOOKUP(D2388,'أرصدة المخزن'!$A:$H,4,0),"")</f>
        <v/>
      </c>
      <c r="G2388" s="13" t="n"/>
      <c r="H2388" s="102" t="inlineStr">
        <is>
          <t>إضافة</t>
        </is>
      </c>
      <c r="I2388" s="13" t="n"/>
    </row>
    <row r="2389" ht="17.4" customHeight="1" s="138">
      <c r="A2389" s="13" t="n">
        <v>2383</v>
      </c>
      <c r="B2389" s="14" t="n"/>
      <c r="C2389" s="15" t="n"/>
      <c r="D2389" s="21" t="n"/>
      <c r="E2389" s="28">
        <f>IFERROR(VLOOKUP(D2389,'أرصدة المخزن'!$A:$E,3,0),"")</f>
        <v/>
      </c>
      <c r="F2389" s="28">
        <f>IFERROR(VLOOKUP(D2389,'أرصدة المخزن'!$A:$H,4,0),"")</f>
        <v/>
      </c>
      <c r="G2389" s="13" t="n"/>
      <c r="H2389" s="102" t="inlineStr">
        <is>
          <t>إضافة</t>
        </is>
      </c>
      <c r="I2389" s="13" t="n"/>
    </row>
    <row r="2390" ht="17.4" customHeight="1" s="138">
      <c r="A2390" s="13" t="n">
        <v>2384</v>
      </c>
      <c r="B2390" s="14" t="n"/>
      <c r="C2390" s="15" t="n"/>
      <c r="D2390" s="21" t="n"/>
      <c r="E2390" s="28">
        <f>IFERROR(VLOOKUP(D2390,'أرصدة المخزن'!$A:$E,3,0),"")</f>
        <v/>
      </c>
      <c r="F2390" s="28">
        <f>IFERROR(VLOOKUP(D2390,'أرصدة المخزن'!$A:$H,4,0),"")</f>
        <v/>
      </c>
      <c r="G2390" s="13" t="n"/>
      <c r="H2390" s="102" t="inlineStr">
        <is>
          <t>إضافة</t>
        </is>
      </c>
      <c r="I2390" s="13" t="n"/>
    </row>
    <row r="2391" ht="17.4" customHeight="1" s="138">
      <c r="A2391" s="13" t="n">
        <v>2385</v>
      </c>
      <c r="B2391" s="14" t="n"/>
      <c r="C2391" s="15" t="n"/>
      <c r="D2391" s="21" t="n"/>
      <c r="E2391" s="28">
        <f>IFERROR(VLOOKUP(D2391,'أرصدة المخزن'!$A:$E,3,0),"")</f>
        <v/>
      </c>
      <c r="F2391" s="28">
        <f>IFERROR(VLOOKUP(D2391,'أرصدة المخزن'!$A:$H,4,0),"")</f>
        <v/>
      </c>
      <c r="G2391" s="13" t="n"/>
      <c r="H2391" s="102" t="inlineStr">
        <is>
          <t>إضافة</t>
        </is>
      </c>
      <c r="I2391" s="13" t="n"/>
    </row>
    <row r="2392" ht="17.4" customHeight="1" s="138">
      <c r="A2392" s="13" t="n">
        <v>2386</v>
      </c>
      <c r="B2392" s="14" t="n"/>
      <c r="C2392" s="15" t="n"/>
      <c r="D2392" s="21" t="n"/>
      <c r="E2392" s="28">
        <f>IFERROR(VLOOKUP(D2392,'أرصدة المخزن'!$A:$E,3,0),"")</f>
        <v/>
      </c>
      <c r="F2392" s="28">
        <f>IFERROR(VLOOKUP(D2392,'أرصدة المخزن'!$A:$H,4,0),"")</f>
        <v/>
      </c>
      <c r="G2392" s="13" t="n"/>
      <c r="H2392" s="102" t="inlineStr">
        <is>
          <t>إضافة</t>
        </is>
      </c>
      <c r="I2392" s="13" t="n"/>
    </row>
    <row r="2393" ht="17.4" customHeight="1" s="138">
      <c r="A2393" s="13" t="n">
        <v>2387</v>
      </c>
      <c r="B2393" s="14" t="n"/>
      <c r="C2393" s="15" t="n"/>
      <c r="D2393" s="21" t="n"/>
      <c r="E2393" s="28">
        <f>IFERROR(VLOOKUP(D2393,'أرصدة المخزن'!$A:$E,3,0),"")</f>
        <v/>
      </c>
      <c r="F2393" s="28">
        <f>IFERROR(VLOOKUP(D2393,'أرصدة المخزن'!$A:$H,4,0),"")</f>
        <v/>
      </c>
      <c r="G2393" s="13" t="n"/>
      <c r="H2393" s="102" t="inlineStr">
        <is>
          <t>إضافة</t>
        </is>
      </c>
      <c r="I2393" s="13" t="n"/>
    </row>
    <row r="2394" ht="17.4" customHeight="1" s="138">
      <c r="A2394" s="13" t="n">
        <v>2388</v>
      </c>
      <c r="B2394" s="14" t="n"/>
      <c r="C2394" s="15" t="n"/>
      <c r="D2394" s="21" t="n"/>
      <c r="E2394" s="28">
        <f>IFERROR(VLOOKUP(D2394,'أرصدة المخزن'!$A:$E,3,0),"")</f>
        <v/>
      </c>
      <c r="F2394" s="28">
        <f>IFERROR(VLOOKUP(D2394,'أرصدة المخزن'!$A:$H,4,0),"")</f>
        <v/>
      </c>
      <c r="G2394" s="13" t="n"/>
      <c r="H2394" s="102" t="inlineStr">
        <is>
          <t>إضافة</t>
        </is>
      </c>
      <c r="I2394" s="13" t="n"/>
    </row>
    <row r="2395" ht="17.4" customHeight="1" s="138">
      <c r="A2395" s="13" t="n">
        <v>2389</v>
      </c>
      <c r="B2395" s="14" t="n"/>
      <c r="C2395" s="15" t="n"/>
      <c r="D2395" s="21" t="n"/>
      <c r="E2395" s="28">
        <f>IFERROR(VLOOKUP(D2395,'أرصدة المخزن'!$A:$E,3,0),"")</f>
        <v/>
      </c>
      <c r="F2395" s="28">
        <f>IFERROR(VLOOKUP(D2395,'أرصدة المخزن'!$A:$H,4,0),"")</f>
        <v/>
      </c>
      <c r="G2395" s="13" t="n"/>
      <c r="H2395" s="102" t="inlineStr">
        <is>
          <t>إضافة</t>
        </is>
      </c>
      <c r="I2395" s="13" t="n"/>
    </row>
    <row r="2396" ht="17.4" customHeight="1" s="138">
      <c r="A2396" s="13" t="n">
        <v>2390</v>
      </c>
      <c r="B2396" s="14" t="n"/>
      <c r="C2396" s="15" t="n"/>
      <c r="D2396" s="21" t="n"/>
      <c r="E2396" s="28">
        <f>IFERROR(VLOOKUP(D2396,'أرصدة المخزن'!$A:$E,3,0),"")</f>
        <v/>
      </c>
      <c r="F2396" s="28">
        <f>IFERROR(VLOOKUP(D2396,'أرصدة المخزن'!$A:$H,4,0),"")</f>
        <v/>
      </c>
      <c r="G2396" s="13" t="n"/>
      <c r="H2396" s="102" t="inlineStr">
        <is>
          <t>إضافة</t>
        </is>
      </c>
      <c r="I2396" s="13" t="n"/>
    </row>
    <row r="2397" ht="17.4" customHeight="1" s="138">
      <c r="A2397" s="13" t="n">
        <v>2391</v>
      </c>
      <c r="B2397" s="14" t="n"/>
      <c r="C2397" s="15" t="n"/>
      <c r="D2397" s="21" t="n"/>
      <c r="E2397" s="28">
        <f>IFERROR(VLOOKUP(D2397,'أرصدة المخزن'!$A:$E,3,0),"")</f>
        <v/>
      </c>
      <c r="F2397" s="28">
        <f>IFERROR(VLOOKUP(D2397,'أرصدة المخزن'!$A:$H,4,0),"")</f>
        <v/>
      </c>
      <c r="G2397" s="13" t="n"/>
      <c r="H2397" s="102" t="inlineStr">
        <is>
          <t>إضافة</t>
        </is>
      </c>
      <c r="I2397" s="13" t="n"/>
    </row>
    <row r="2398" ht="17.4" customHeight="1" s="138">
      <c r="A2398" s="13" t="n">
        <v>2392</v>
      </c>
      <c r="B2398" s="14" t="n"/>
      <c r="C2398" s="15" t="n"/>
      <c r="D2398" s="21" t="n"/>
      <c r="E2398" s="28">
        <f>IFERROR(VLOOKUP(D2398,'أرصدة المخزن'!$A:$E,3,0),"")</f>
        <v/>
      </c>
      <c r="F2398" s="28">
        <f>IFERROR(VLOOKUP(D2398,'أرصدة المخزن'!$A:$H,4,0),"")</f>
        <v/>
      </c>
      <c r="G2398" s="13" t="n"/>
      <c r="H2398" s="102" t="inlineStr">
        <is>
          <t>إضافة</t>
        </is>
      </c>
      <c r="I2398" s="13" t="n"/>
    </row>
    <row r="2399" ht="17.4" customHeight="1" s="138">
      <c r="A2399" s="13" t="n">
        <v>2393</v>
      </c>
      <c r="B2399" s="14" t="n"/>
      <c r="C2399" s="15" t="n"/>
      <c r="D2399" s="21" t="n"/>
      <c r="E2399" s="28">
        <f>IFERROR(VLOOKUP(D2399,'أرصدة المخزن'!$A:$E,3,0),"")</f>
        <v/>
      </c>
      <c r="F2399" s="28">
        <f>IFERROR(VLOOKUP(D2399,'أرصدة المخزن'!$A:$H,4,0),"")</f>
        <v/>
      </c>
      <c r="G2399" s="13" t="n"/>
      <c r="H2399" s="102" t="inlineStr">
        <is>
          <t>إضافة</t>
        </is>
      </c>
      <c r="I2399" s="13" t="n"/>
    </row>
    <row r="2400" ht="17.4" customHeight="1" s="138">
      <c r="A2400" s="13" t="n">
        <v>2394</v>
      </c>
      <c r="B2400" s="14" t="n"/>
      <c r="C2400" s="15" t="n"/>
      <c r="D2400" s="21" t="n"/>
      <c r="E2400" s="28">
        <f>IFERROR(VLOOKUP(D2400,'أرصدة المخزن'!$A:$E,3,0),"")</f>
        <v/>
      </c>
      <c r="F2400" s="28">
        <f>IFERROR(VLOOKUP(D2400,'أرصدة المخزن'!$A:$H,4,0),"")</f>
        <v/>
      </c>
      <c r="G2400" s="13" t="n"/>
      <c r="H2400" s="102" t="inlineStr">
        <is>
          <t>إضافة</t>
        </is>
      </c>
      <c r="I2400" s="13" t="n"/>
    </row>
    <row r="2401" ht="17.4" customHeight="1" s="138">
      <c r="A2401" s="13" t="n">
        <v>2395</v>
      </c>
      <c r="B2401" s="14" t="n"/>
      <c r="C2401" s="15" t="n"/>
      <c r="D2401" s="21" t="n"/>
      <c r="E2401" s="28">
        <f>IFERROR(VLOOKUP(D2401,'أرصدة المخزن'!$A:$E,3,0),"")</f>
        <v/>
      </c>
      <c r="F2401" s="28">
        <f>IFERROR(VLOOKUP(D2401,'أرصدة المخزن'!$A:$H,4,0),"")</f>
        <v/>
      </c>
      <c r="G2401" s="13" t="n"/>
      <c r="H2401" s="102" t="inlineStr">
        <is>
          <t>إضافة</t>
        </is>
      </c>
      <c r="I2401" s="13" t="n"/>
    </row>
    <row r="2402" ht="17.4" customHeight="1" s="138">
      <c r="A2402" s="13" t="n">
        <v>2396</v>
      </c>
      <c r="B2402" s="14" t="n"/>
      <c r="C2402" s="15" t="n"/>
      <c r="D2402" s="21" t="n"/>
      <c r="E2402" s="28">
        <f>IFERROR(VLOOKUP(D2402,'أرصدة المخزن'!$A:$E,3,0),"")</f>
        <v/>
      </c>
      <c r="F2402" s="28">
        <f>IFERROR(VLOOKUP(D2402,'أرصدة المخزن'!$A:$H,4,0),"")</f>
        <v/>
      </c>
      <c r="G2402" s="13" t="n"/>
      <c r="H2402" s="102" t="inlineStr">
        <is>
          <t>إضافة</t>
        </is>
      </c>
      <c r="I2402" s="13" t="n"/>
    </row>
    <row r="2403" ht="17.4" customHeight="1" s="138">
      <c r="A2403" s="13" t="n">
        <v>2397</v>
      </c>
      <c r="B2403" s="14" t="n"/>
      <c r="C2403" s="15" t="n"/>
      <c r="D2403" s="21" t="n"/>
      <c r="E2403" s="28">
        <f>IFERROR(VLOOKUP(D2403,'أرصدة المخزن'!$A:$E,3,0),"")</f>
        <v/>
      </c>
      <c r="F2403" s="28">
        <f>IFERROR(VLOOKUP(D2403,'أرصدة المخزن'!$A:$H,4,0),"")</f>
        <v/>
      </c>
      <c r="G2403" s="13" t="n"/>
      <c r="H2403" s="102" t="inlineStr">
        <is>
          <t>إضافة</t>
        </is>
      </c>
      <c r="I2403" s="13" t="n"/>
    </row>
    <row r="2404" ht="17.4" customHeight="1" s="138">
      <c r="A2404" s="13" t="n">
        <v>2398</v>
      </c>
      <c r="B2404" s="14" t="n"/>
      <c r="C2404" s="15" t="n"/>
      <c r="D2404" s="21" t="n"/>
      <c r="E2404" s="28">
        <f>IFERROR(VLOOKUP(D2404,'أرصدة المخزن'!$A:$E,3,0),"")</f>
        <v/>
      </c>
      <c r="F2404" s="28">
        <f>IFERROR(VLOOKUP(D2404,'أرصدة المخزن'!$A:$H,4,0),"")</f>
        <v/>
      </c>
      <c r="G2404" s="13" t="n"/>
      <c r="H2404" s="102" t="inlineStr">
        <is>
          <t>إضافة</t>
        </is>
      </c>
      <c r="I2404" s="13" t="n"/>
    </row>
    <row r="2405" ht="17.4" customHeight="1" s="138">
      <c r="A2405" s="13" t="n">
        <v>2399</v>
      </c>
      <c r="B2405" s="14" t="n"/>
      <c r="C2405" s="15" t="n"/>
      <c r="D2405" s="21" t="n"/>
      <c r="E2405" s="28">
        <f>IFERROR(VLOOKUP(D2405,'أرصدة المخزن'!$A:$E,3,0),"")</f>
        <v/>
      </c>
      <c r="F2405" s="28">
        <f>IFERROR(VLOOKUP(D2405,'أرصدة المخزن'!$A:$H,4,0),"")</f>
        <v/>
      </c>
      <c r="G2405" s="13" t="n"/>
      <c r="H2405" s="102" t="inlineStr">
        <is>
          <t>إضافة</t>
        </is>
      </c>
      <c r="I2405" s="13" t="n"/>
    </row>
    <row r="2406" ht="17.4" customHeight="1" s="138">
      <c r="A2406" s="13" t="n">
        <v>2400</v>
      </c>
      <c r="B2406" s="14" t="n"/>
      <c r="C2406" s="15" t="n"/>
      <c r="D2406" s="21" t="n"/>
      <c r="E2406" s="28">
        <f>IFERROR(VLOOKUP(D2406,'أرصدة المخزن'!$A:$E,3,0),"")</f>
        <v/>
      </c>
      <c r="F2406" s="28">
        <f>IFERROR(VLOOKUP(D2406,'أرصدة المخزن'!$A:$H,4,0),"")</f>
        <v/>
      </c>
      <c r="G2406" s="13" t="n"/>
      <c r="H2406" s="102" t="inlineStr">
        <is>
          <t>إضافة</t>
        </is>
      </c>
      <c r="I2406" s="13" t="n"/>
    </row>
    <row r="2407" ht="17.4" customHeight="1" s="138">
      <c r="A2407" s="13" t="n">
        <v>2401</v>
      </c>
      <c r="B2407" s="14" t="n"/>
      <c r="C2407" s="15" t="n"/>
      <c r="D2407" s="21" t="n"/>
      <c r="E2407" s="28">
        <f>IFERROR(VLOOKUP(D2407,'أرصدة المخزن'!$A:$E,3,0),"")</f>
        <v/>
      </c>
      <c r="F2407" s="28">
        <f>IFERROR(VLOOKUP(D2407,'أرصدة المخزن'!$A:$H,4,0),"")</f>
        <v/>
      </c>
      <c r="G2407" s="13" t="n"/>
      <c r="H2407" s="102" t="inlineStr">
        <is>
          <t>إضافة</t>
        </is>
      </c>
      <c r="I2407" s="13" t="n"/>
    </row>
    <row r="2408" ht="17.4" customHeight="1" s="138">
      <c r="A2408" s="13" t="n">
        <v>2402</v>
      </c>
      <c r="B2408" s="14" t="n"/>
      <c r="C2408" s="15" t="n"/>
      <c r="D2408" s="21" t="n"/>
      <c r="E2408" s="28">
        <f>IFERROR(VLOOKUP(D2408,'أرصدة المخزن'!$A:$E,3,0),"")</f>
        <v/>
      </c>
      <c r="F2408" s="28">
        <f>IFERROR(VLOOKUP(D2408,'أرصدة المخزن'!$A:$H,4,0),"")</f>
        <v/>
      </c>
      <c r="G2408" s="13" t="n"/>
      <c r="H2408" s="102" t="inlineStr">
        <is>
          <t>إضافة</t>
        </is>
      </c>
      <c r="I2408" s="13" t="n"/>
    </row>
    <row r="2409" ht="17.4" customHeight="1" s="138">
      <c r="A2409" s="13" t="n">
        <v>2403</v>
      </c>
      <c r="B2409" s="14" t="n"/>
      <c r="C2409" s="15" t="n"/>
      <c r="D2409" s="21" t="n"/>
      <c r="E2409" s="28">
        <f>IFERROR(VLOOKUP(D2409,'أرصدة المخزن'!$A:$E,3,0),"")</f>
        <v/>
      </c>
      <c r="F2409" s="28">
        <f>IFERROR(VLOOKUP(D2409,'أرصدة المخزن'!$A:$H,4,0),"")</f>
        <v/>
      </c>
      <c r="G2409" s="13" t="n"/>
      <c r="H2409" s="102" t="inlineStr">
        <is>
          <t>إضافة</t>
        </is>
      </c>
      <c r="I2409" s="13" t="n"/>
    </row>
    <row r="2410" ht="17.4" customHeight="1" s="138">
      <c r="A2410" s="13" t="n">
        <v>2404</v>
      </c>
      <c r="B2410" s="14" t="n"/>
      <c r="C2410" s="15" t="n"/>
      <c r="D2410" s="21" t="n"/>
      <c r="E2410" s="28">
        <f>IFERROR(VLOOKUP(D2410,'أرصدة المخزن'!$A:$E,3,0),"")</f>
        <v/>
      </c>
      <c r="F2410" s="28">
        <f>IFERROR(VLOOKUP(D2410,'أرصدة المخزن'!$A:$H,4,0),"")</f>
        <v/>
      </c>
      <c r="G2410" s="13" t="n"/>
      <c r="H2410" s="102" t="inlineStr">
        <is>
          <t>إضافة</t>
        </is>
      </c>
      <c r="I2410" s="13" t="n"/>
    </row>
    <row r="2411" ht="17.4" customHeight="1" s="138">
      <c r="A2411" s="13" t="n">
        <v>2405</v>
      </c>
      <c r="B2411" s="14" t="n"/>
      <c r="C2411" s="15" t="n"/>
      <c r="D2411" s="21" t="n"/>
      <c r="E2411" s="28">
        <f>IFERROR(VLOOKUP(D2411,'أرصدة المخزن'!$A:$E,3,0),"")</f>
        <v/>
      </c>
      <c r="F2411" s="28">
        <f>IFERROR(VLOOKUP(D2411,'أرصدة المخزن'!$A:$H,4,0),"")</f>
        <v/>
      </c>
      <c r="G2411" s="13" t="n"/>
      <c r="H2411" s="102" t="inlineStr">
        <is>
          <t>إضافة</t>
        </is>
      </c>
      <c r="I2411" s="13" t="n"/>
    </row>
    <row r="2412" ht="17.4" customHeight="1" s="138">
      <c r="A2412" s="13" t="n">
        <v>2406</v>
      </c>
      <c r="B2412" s="14" t="n"/>
      <c r="C2412" s="15" t="n"/>
      <c r="D2412" s="21" t="n"/>
      <c r="E2412" s="28">
        <f>IFERROR(VLOOKUP(D2412,'أرصدة المخزن'!$A:$E,3,0),"")</f>
        <v/>
      </c>
      <c r="F2412" s="28">
        <f>IFERROR(VLOOKUP(D2412,'أرصدة المخزن'!$A:$H,4,0),"")</f>
        <v/>
      </c>
      <c r="G2412" s="13" t="n"/>
      <c r="H2412" s="102" t="inlineStr">
        <is>
          <t>إضافة</t>
        </is>
      </c>
      <c r="I2412" s="13" t="n"/>
    </row>
    <row r="2413" ht="17.4" customHeight="1" s="138">
      <c r="A2413" s="13" t="n">
        <v>2407</v>
      </c>
      <c r="B2413" s="14" t="n"/>
      <c r="C2413" s="15" t="n"/>
      <c r="D2413" s="21" t="n"/>
      <c r="E2413" s="28">
        <f>IFERROR(VLOOKUP(D2413,'أرصدة المخزن'!$A:$E,3,0),"")</f>
        <v/>
      </c>
      <c r="F2413" s="28">
        <f>IFERROR(VLOOKUP(D2413,'أرصدة المخزن'!$A:$H,4,0),"")</f>
        <v/>
      </c>
      <c r="G2413" s="13" t="n"/>
      <c r="H2413" s="102" t="inlineStr">
        <is>
          <t>إضافة</t>
        </is>
      </c>
      <c r="I2413" s="13" t="n"/>
    </row>
    <row r="2414" ht="17.4" customHeight="1" s="138">
      <c r="A2414" s="13" t="n">
        <v>2408</v>
      </c>
      <c r="B2414" s="14" t="n"/>
      <c r="C2414" s="15" t="n"/>
      <c r="D2414" s="21" t="n"/>
      <c r="E2414" s="28">
        <f>IFERROR(VLOOKUP(D2414,'أرصدة المخزن'!$A:$E,3,0),"")</f>
        <v/>
      </c>
      <c r="F2414" s="28">
        <f>IFERROR(VLOOKUP(D2414,'أرصدة المخزن'!$A:$H,4,0),"")</f>
        <v/>
      </c>
      <c r="G2414" s="13" t="n"/>
      <c r="H2414" s="102" t="inlineStr">
        <is>
          <t>إضافة</t>
        </is>
      </c>
      <c r="I2414" s="13" t="n"/>
    </row>
    <row r="2415" ht="17.4" customHeight="1" s="138">
      <c r="A2415" s="13" t="n">
        <v>2409</v>
      </c>
      <c r="B2415" s="14" t="n"/>
      <c r="C2415" s="15" t="n"/>
      <c r="D2415" s="21" t="n"/>
      <c r="E2415" s="28">
        <f>IFERROR(VLOOKUP(D2415,'أرصدة المخزن'!$A:$E,3,0),"")</f>
        <v/>
      </c>
      <c r="F2415" s="28">
        <f>IFERROR(VLOOKUP(D2415,'أرصدة المخزن'!$A:$H,4,0),"")</f>
        <v/>
      </c>
      <c r="G2415" s="13" t="n"/>
      <c r="H2415" s="102" t="inlineStr">
        <is>
          <t>إضافة</t>
        </is>
      </c>
      <c r="I2415" s="13" t="n"/>
    </row>
    <row r="2416" ht="17.4" customHeight="1" s="138">
      <c r="A2416" s="13" t="n">
        <v>2410</v>
      </c>
      <c r="B2416" s="14" t="n"/>
      <c r="C2416" s="15" t="n"/>
      <c r="D2416" s="21" t="n"/>
      <c r="E2416" s="28">
        <f>IFERROR(VLOOKUP(D2416,'أرصدة المخزن'!$A:$E,3,0),"")</f>
        <v/>
      </c>
      <c r="F2416" s="28">
        <f>IFERROR(VLOOKUP(D2416,'أرصدة المخزن'!$A:$H,4,0),"")</f>
        <v/>
      </c>
      <c r="G2416" s="13" t="n"/>
      <c r="H2416" s="102" t="inlineStr">
        <is>
          <t>إضافة</t>
        </is>
      </c>
      <c r="I2416" s="13" t="n"/>
    </row>
    <row r="2417" ht="17.4" customHeight="1" s="138">
      <c r="A2417" s="13" t="n">
        <v>2411</v>
      </c>
      <c r="B2417" s="14" t="n"/>
      <c r="C2417" s="15" t="n"/>
      <c r="D2417" s="21" t="n"/>
      <c r="E2417" s="28">
        <f>IFERROR(VLOOKUP(D2417,'أرصدة المخزن'!$A:$E,3,0),"")</f>
        <v/>
      </c>
      <c r="F2417" s="28">
        <f>IFERROR(VLOOKUP(D2417,'أرصدة المخزن'!$A:$H,4,0),"")</f>
        <v/>
      </c>
      <c r="G2417" s="13" t="n"/>
      <c r="H2417" s="102" t="inlineStr">
        <is>
          <t>إضافة</t>
        </is>
      </c>
      <c r="I2417" s="13" t="n"/>
    </row>
    <row r="2418" ht="17.4" customHeight="1" s="138">
      <c r="A2418" s="13" t="n">
        <v>2412</v>
      </c>
      <c r="B2418" s="14" t="n"/>
      <c r="C2418" s="15" t="n"/>
      <c r="D2418" s="21" t="n"/>
      <c r="E2418" s="28">
        <f>IFERROR(VLOOKUP(D2418,'أرصدة المخزن'!$A:$E,3,0),"")</f>
        <v/>
      </c>
      <c r="F2418" s="28">
        <f>IFERROR(VLOOKUP(D2418,'أرصدة المخزن'!$A:$H,4,0),"")</f>
        <v/>
      </c>
      <c r="G2418" s="13" t="n"/>
      <c r="H2418" s="102" t="inlineStr">
        <is>
          <t>إضافة</t>
        </is>
      </c>
      <c r="I2418" s="13" t="n"/>
    </row>
    <row r="2419" ht="17.4" customHeight="1" s="138">
      <c r="A2419" s="13" t="n">
        <v>2413</v>
      </c>
      <c r="B2419" s="14" t="n"/>
      <c r="C2419" s="15" t="n"/>
      <c r="D2419" s="21" t="n"/>
      <c r="E2419" s="28">
        <f>IFERROR(VLOOKUP(D2419,'أرصدة المخزن'!$A:$E,3,0),"")</f>
        <v/>
      </c>
      <c r="F2419" s="28">
        <f>IFERROR(VLOOKUP(D2419,'أرصدة المخزن'!$A:$H,4,0),"")</f>
        <v/>
      </c>
      <c r="G2419" s="13" t="n"/>
      <c r="H2419" s="102" t="inlineStr">
        <is>
          <t>إضافة</t>
        </is>
      </c>
      <c r="I2419" s="13" t="n"/>
    </row>
    <row r="2420" ht="17.4" customHeight="1" s="138">
      <c r="A2420" s="13" t="n">
        <v>2414</v>
      </c>
      <c r="B2420" s="14" t="n"/>
      <c r="C2420" s="15" t="n"/>
      <c r="D2420" s="21" t="n"/>
      <c r="E2420" s="28">
        <f>IFERROR(VLOOKUP(D2420,'أرصدة المخزن'!$A:$E,3,0),"")</f>
        <v/>
      </c>
      <c r="F2420" s="28">
        <f>IFERROR(VLOOKUP(D2420,'أرصدة المخزن'!$A:$H,4,0),"")</f>
        <v/>
      </c>
      <c r="G2420" s="13" t="n"/>
      <c r="H2420" s="102" t="inlineStr">
        <is>
          <t>إضافة</t>
        </is>
      </c>
      <c r="I2420" s="13" t="n"/>
    </row>
    <row r="2421" ht="17.4" customHeight="1" s="138">
      <c r="A2421" s="13" t="n">
        <v>2415</v>
      </c>
      <c r="B2421" s="14" t="n"/>
      <c r="C2421" s="15" t="n"/>
      <c r="D2421" s="21" t="n"/>
      <c r="E2421" s="28">
        <f>IFERROR(VLOOKUP(D2421,'أرصدة المخزن'!$A:$E,3,0),"")</f>
        <v/>
      </c>
      <c r="F2421" s="28">
        <f>IFERROR(VLOOKUP(D2421,'أرصدة المخزن'!$A:$H,4,0),"")</f>
        <v/>
      </c>
      <c r="G2421" s="13" t="n"/>
      <c r="H2421" s="102" t="inlineStr">
        <is>
          <t>إضافة</t>
        </is>
      </c>
      <c r="I2421" s="13" t="n"/>
    </row>
    <row r="2422" ht="17.4" customHeight="1" s="138">
      <c r="A2422" s="13" t="n">
        <v>2416</v>
      </c>
      <c r="B2422" s="14" t="n"/>
      <c r="C2422" s="15" t="n"/>
      <c r="D2422" s="21" t="n"/>
      <c r="E2422" s="28">
        <f>IFERROR(VLOOKUP(D2422,'أرصدة المخزن'!$A:$E,3,0),"")</f>
        <v/>
      </c>
      <c r="F2422" s="28">
        <f>IFERROR(VLOOKUP(D2422,'أرصدة المخزن'!$A:$H,4,0),"")</f>
        <v/>
      </c>
      <c r="G2422" s="13" t="n"/>
      <c r="H2422" s="102" t="inlineStr">
        <is>
          <t>إضافة</t>
        </is>
      </c>
      <c r="I2422" s="13" t="n"/>
    </row>
    <row r="2423" ht="17.4" customHeight="1" s="138">
      <c r="A2423" s="13" t="n">
        <v>2417</v>
      </c>
      <c r="B2423" s="14" t="n"/>
      <c r="C2423" s="15" t="n"/>
      <c r="D2423" s="21" t="n"/>
      <c r="E2423" s="28">
        <f>IFERROR(VLOOKUP(D2423,'أرصدة المخزن'!$A:$E,3,0),"")</f>
        <v/>
      </c>
      <c r="F2423" s="28">
        <f>IFERROR(VLOOKUP(D2423,'أرصدة المخزن'!$A:$H,4,0),"")</f>
        <v/>
      </c>
      <c r="G2423" s="13" t="n"/>
      <c r="H2423" s="102" t="inlineStr">
        <is>
          <t>إضافة</t>
        </is>
      </c>
      <c r="I2423" s="13" t="n"/>
    </row>
    <row r="2424" ht="17.4" customHeight="1" s="138">
      <c r="A2424" s="13" t="n">
        <v>2418</v>
      </c>
      <c r="B2424" s="14" t="n"/>
      <c r="C2424" s="15" t="n"/>
      <c r="D2424" s="21" t="n"/>
      <c r="E2424" s="28">
        <f>IFERROR(VLOOKUP(D2424,'أرصدة المخزن'!$A:$E,3,0),"")</f>
        <v/>
      </c>
      <c r="F2424" s="28">
        <f>IFERROR(VLOOKUP(D2424,'أرصدة المخزن'!$A:$H,4,0),"")</f>
        <v/>
      </c>
      <c r="G2424" s="13" t="n"/>
      <c r="H2424" s="102" t="inlineStr">
        <is>
          <t>إضافة</t>
        </is>
      </c>
      <c r="I2424" s="13" t="n"/>
    </row>
    <row r="2425" ht="17.4" customHeight="1" s="138">
      <c r="A2425" s="13" t="n">
        <v>2419</v>
      </c>
      <c r="B2425" s="14" t="n"/>
      <c r="C2425" s="15" t="n"/>
      <c r="D2425" s="21" t="n"/>
      <c r="E2425" s="28">
        <f>IFERROR(VLOOKUP(D2425,'أرصدة المخزن'!$A:$E,3,0),"")</f>
        <v/>
      </c>
      <c r="F2425" s="28">
        <f>IFERROR(VLOOKUP(D2425,'أرصدة المخزن'!$A:$H,4,0),"")</f>
        <v/>
      </c>
      <c r="G2425" s="13" t="n"/>
      <c r="H2425" s="102" t="inlineStr">
        <is>
          <t>إضافة</t>
        </is>
      </c>
      <c r="I2425" s="13" t="n"/>
    </row>
    <row r="2426" ht="17.4" customHeight="1" s="138">
      <c r="A2426" s="13" t="n">
        <v>2420</v>
      </c>
      <c r="B2426" s="14" t="n"/>
      <c r="C2426" s="15" t="n"/>
      <c r="D2426" s="21" t="n"/>
      <c r="E2426" s="28">
        <f>IFERROR(VLOOKUP(D2426,'أرصدة المخزن'!$A:$E,3,0),"")</f>
        <v/>
      </c>
      <c r="F2426" s="28">
        <f>IFERROR(VLOOKUP(D2426,'أرصدة المخزن'!$A:$H,4,0),"")</f>
        <v/>
      </c>
      <c r="G2426" s="13" t="n"/>
      <c r="H2426" s="102" t="inlineStr">
        <is>
          <t>إضافة</t>
        </is>
      </c>
      <c r="I2426" s="13" t="n"/>
    </row>
    <row r="2427" ht="17.4" customHeight="1" s="138">
      <c r="A2427" s="13" t="n">
        <v>2421</v>
      </c>
      <c r="B2427" s="14" t="n"/>
      <c r="C2427" s="15" t="n"/>
      <c r="D2427" s="21" t="n"/>
      <c r="E2427" s="28">
        <f>IFERROR(VLOOKUP(D2427,'أرصدة المخزن'!$A:$E,3,0),"")</f>
        <v/>
      </c>
      <c r="F2427" s="28">
        <f>IFERROR(VLOOKUP(D2427,'أرصدة المخزن'!$A:$H,4,0),"")</f>
        <v/>
      </c>
      <c r="G2427" s="13" t="n"/>
      <c r="H2427" s="102" t="inlineStr">
        <is>
          <t>إضافة</t>
        </is>
      </c>
      <c r="I2427" s="13" t="n"/>
    </row>
    <row r="2428" ht="17.4" customHeight="1" s="138">
      <c r="A2428" s="13" t="n">
        <v>2422</v>
      </c>
      <c r="B2428" s="14" t="n"/>
      <c r="C2428" s="15" t="n"/>
      <c r="D2428" s="21" t="n"/>
      <c r="E2428" s="28">
        <f>IFERROR(VLOOKUP(D2428,'أرصدة المخزن'!$A:$E,3,0),"")</f>
        <v/>
      </c>
      <c r="F2428" s="28">
        <f>IFERROR(VLOOKUP(D2428,'أرصدة المخزن'!$A:$H,4,0),"")</f>
        <v/>
      </c>
      <c r="G2428" s="13" t="n"/>
      <c r="H2428" s="102" t="inlineStr">
        <is>
          <t>إضافة</t>
        </is>
      </c>
      <c r="I2428" s="13" t="n"/>
    </row>
    <row r="2429" ht="17.4" customHeight="1" s="138">
      <c r="A2429" s="13" t="n">
        <v>2423</v>
      </c>
      <c r="B2429" s="14" t="n"/>
      <c r="C2429" s="15" t="n"/>
      <c r="D2429" s="21" t="n"/>
      <c r="E2429" s="28">
        <f>IFERROR(VLOOKUP(D2429,'أرصدة المخزن'!$A:$E,3,0),"")</f>
        <v/>
      </c>
      <c r="F2429" s="28">
        <f>IFERROR(VLOOKUP(D2429,'أرصدة المخزن'!$A:$H,4,0),"")</f>
        <v/>
      </c>
      <c r="G2429" s="13" t="n"/>
      <c r="H2429" s="102" t="inlineStr">
        <is>
          <t>إضافة</t>
        </is>
      </c>
      <c r="I2429" s="13" t="n"/>
    </row>
    <row r="2430" ht="17.4" customHeight="1" s="138">
      <c r="A2430" s="13" t="n">
        <v>2424</v>
      </c>
      <c r="B2430" s="14" t="n"/>
      <c r="C2430" s="15" t="n"/>
      <c r="D2430" s="21" t="n"/>
      <c r="E2430" s="28">
        <f>IFERROR(VLOOKUP(D2430,'أرصدة المخزن'!$A:$E,3,0),"")</f>
        <v/>
      </c>
      <c r="F2430" s="28">
        <f>IFERROR(VLOOKUP(D2430,'أرصدة المخزن'!$A:$H,4,0),"")</f>
        <v/>
      </c>
      <c r="G2430" s="13" t="n"/>
      <c r="H2430" s="102" t="inlineStr">
        <is>
          <t>إضافة</t>
        </is>
      </c>
      <c r="I2430" s="13" t="n"/>
    </row>
    <row r="2431" ht="17.4" customHeight="1" s="138">
      <c r="A2431" s="13" t="n">
        <v>2425</v>
      </c>
      <c r="B2431" s="14" t="n"/>
      <c r="C2431" s="15" t="n"/>
      <c r="D2431" s="21" t="n"/>
      <c r="E2431" s="28">
        <f>IFERROR(VLOOKUP(D2431,'أرصدة المخزن'!$A:$E,3,0),"")</f>
        <v/>
      </c>
      <c r="F2431" s="28">
        <f>IFERROR(VLOOKUP(D2431,'أرصدة المخزن'!$A:$H,4,0),"")</f>
        <v/>
      </c>
      <c r="G2431" s="13" t="n"/>
      <c r="H2431" s="102" t="inlineStr">
        <is>
          <t>إضافة</t>
        </is>
      </c>
      <c r="I2431" s="13" t="n"/>
    </row>
    <row r="2432" ht="17.4" customHeight="1" s="138">
      <c r="A2432" s="13" t="n">
        <v>2426</v>
      </c>
      <c r="B2432" s="14" t="n"/>
      <c r="C2432" s="15" t="n"/>
      <c r="D2432" s="21" t="n"/>
      <c r="E2432" s="28">
        <f>IFERROR(VLOOKUP(D2432,'أرصدة المخزن'!$A:$E,3,0),"")</f>
        <v/>
      </c>
      <c r="F2432" s="28">
        <f>IFERROR(VLOOKUP(D2432,'أرصدة المخزن'!$A:$H,4,0),"")</f>
        <v/>
      </c>
      <c r="G2432" s="13" t="n"/>
      <c r="H2432" s="102" t="inlineStr">
        <is>
          <t>إضافة</t>
        </is>
      </c>
      <c r="I2432" s="13" t="n"/>
    </row>
    <row r="2433" ht="17.4" customHeight="1" s="138">
      <c r="A2433" s="13" t="n">
        <v>2427</v>
      </c>
      <c r="B2433" s="14" t="n"/>
      <c r="C2433" s="15" t="n"/>
      <c r="D2433" s="21" t="n"/>
      <c r="E2433" s="28">
        <f>IFERROR(VLOOKUP(D2433,'أرصدة المخزن'!$A:$E,3,0),"")</f>
        <v/>
      </c>
      <c r="F2433" s="28">
        <f>IFERROR(VLOOKUP(D2433,'أرصدة المخزن'!$A:$H,4,0),"")</f>
        <v/>
      </c>
      <c r="G2433" s="13" t="n"/>
      <c r="H2433" s="102" t="inlineStr">
        <is>
          <t>إضافة</t>
        </is>
      </c>
      <c r="I2433" s="13" t="n"/>
    </row>
    <row r="2434" ht="17.4" customHeight="1" s="138">
      <c r="A2434" s="13" t="n">
        <v>2428</v>
      </c>
      <c r="B2434" s="14" t="n"/>
      <c r="C2434" s="15" t="n"/>
      <c r="D2434" s="21" t="n"/>
      <c r="E2434" s="28">
        <f>IFERROR(VLOOKUP(D2434,'أرصدة المخزن'!$A:$E,3,0),"")</f>
        <v/>
      </c>
      <c r="F2434" s="28">
        <f>IFERROR(VLOOKUP(D2434,'أرصدة المخزن'!$A:$H,4,0),"")</f>
        <v/>
      </c>
      <c r="G2434" s="13" t="n"/>
      <c r="H2434" s="102" t="inlineStr">
        <is>
          <t>إضافة</t>
        </is>
      </c>
      <c r="I2434" s="13" t="n"/>
    </row>
    <row r="2435" ht="17.4" customHeight="1" s="138">
      <c r="A2435" s="13" t="n">
        <v>2429</v>
      </c>
      <c r="B2435" s="14" t="n"/>
      <c r="C2435" s="15" t="n"/>
      <c r="D2435" s="21" t="n"/>
      <c r="E2435" s="28">
        <f>IFERROR(VLOOKUP(D2435,'أرصدة المخزن'!$A:$E,3,0),"")</f>
        <v/>
      </c>
      <c r="F2435" s="28">
        <f>IFERROR(VLOOKUP(D2435,'أرصدة المخزن'!$A:$H,4,0),"")</f>
        <v/>
      </c>
      <c r="G2435" s="13" t="n"/>
      <c r="H2435" s="102" t="inlineStr">
        <is>
          <t>إضافة</t>
        </is>
      </c>
      <c r="I2435" s="13" t="n"/>
    </row>
    <row r="2436" ht="17.4" customHeight="1" s="138">
      <c r="A2436" s="13" t="n">
        <v>2430</v>
      </c>
      <c r="B2436" s="14" t="n"/>
      <c r="C2436" s="15" t="n"/>
      <c r="D2436" s="21" t="n"/>
      <c r="E2436" s="28">
        <f>IFERROR(VLOOKUP(D2436,'أرصدة المخزن'!$A:$E,3,0),"")</f>
        <v/>
      </c>
      <c r="F2436" s="28">
        <f>IFERROR(VLOOKUP(D2436,'أرصدة المخزن'!$A:$H,4,0),"")</f>
        <v/>
      </c>
      <c r="G2436" s="13" t="n"/>
      <c r="H2436" s="102" t="inlineStr">
        <is>
          <t>إضافة</t>
        </is>
      </c>
      <c r="I2436" s="13" t="n"/>
    </row>
    <row r="2437" ht="17.4" customHeight="1" s="138">
      <c r="A2437" s="13" t="n">
        <v>2431</v>
      </c>
      <c r="B2437" s="14" t="n"/>
      <c r="C2437" s="15" t="n"/>
      <c r="D2437" s="21" t="n"/>
      <c r="E2437" s="28">
        <f>IFERROR(VLOOKUP(D2437,'أرصدة المخزن'!$A:$E,3,0),"")</f>
        <v/>
      </c>
      <c r="F2437" s="28">
        <f>IFERROR(VLOOKUP(D2437,'أرصدة المخزن'!$A:$H,4,0),"")</f>
        <v/>
      </c>
      <c r="G2437" s="13" t="n"/>
      <c r="H2437" s="102" t="inlineStr">
        <is>
          <t>إضافة</t>
        </is>
      </c>
      <c r="I2437" s="13" t="n"/>
    </row>
    <row r="2438" ht="17.4" customHeight="1" s="138">
      <c r="A2438" s="13" t="n">
        <v>2432</v>
      </c>
      <c r="B2438" s="14" t="n"/>
      <c r="C2438" s="15" t="n"/>
      <c r="D2438" s="21" t="n"/>
      <c r="E2438" s="28">
        <f>IFERROR(VLOOKUP(D2438,'أرصدة المخزن'!$A:$E,3,0),"")</f>
        <v/>
      </c>
      <c r="F2438" s="28">
        <f>IFERROR(VLOOKUP(D2438,'أرصدة المخزن'!$A:$H,4,0),"")</f>
        <v/>
      </c>
      <c r="G2438" s="13" t="n"/>
      <c r="H2438" s="102" t="inlineStr">
        <is>
          <t>إضافة</t>
        </is>
      </c>
      <c r="I2438" s="13" t="n"/>
    </row>
    <row r="2439" ht="17.4" customHeight="1" s="138">
      <c r="A2439" s="13" t="n">
        <v>2433</v>
      </c>
      <c r="B2439" s="14" t="n"/>
      <c r="C2439" s="15" t="n"/>
      <c r="D2439" s="21" t="n"/>
      <c r="E2439" s="28">
        <f>IFERROR(VLOOKUP(D2439,'أرصدة المخزن'!$A:$E,3,0),"")</f>
        <v/>
      </c>
      <c r="F2439" s="28">
        <f>IFERROR(VLOOKUP(D2439,'أرصدة المخزن'!$A:$H,4,0),"")</f>
        <v/>
      </c>
      <c r="G2439" s="13" t="n"/>
      <c r="H2439" s="102" t="inlineStr">
        <is>
          <t>إضافة</t>
        </is>
      </c>
      <c r="I2439" s="13" t="n"/>
    </row>
    <row r="2440" ht="17.4" customHeight="1" s="138">
      <c r="A2440" s="13" t="n">
        <v>2434</v>
      </c>
      <c r="B2440" s="14" t="n"/>
      <c r="C2440" s="15" t="n"/>
      <c r="D2440" s="21" t="n"/>
      <c r="E2440" s="28">
        <f>IFERROR(VLOOKUP(D2440,'أرصدة المخزن'!$A:$E,3,0),"")</f>
        <v/>
      </c>
      <c r="F2440" s="28">
        <f>IFERROR(VLOOKUP(D2440,'أرصدة المخزن'!$A:$H,4,0),"")</f>
        <v/>
      </c>
      <c r="G2440" s="13" t="n"/>
      <c r="H2440" s="102" t="inlineStr">
        <is>
          <t>إضافة</t>
        </is>
      </c>
      <c r="I2440" s="13" t="n"/>
    </row>
    <row r="2441" ht="17.4" customHeight="1" s="138">
      <c r="A2441" s="13" t="n">
        <v>2435</v>
      </c>
      <c r="B2441" s="14" t="n"/>
      <c r="C2441" s="15" t="n"/>
      <c r="D2441" s="21" t="n"/>
      <c r="E2441" s="28">
        <f>IFERROR(VLOOKUP(D2441,'أرصدة المخزن'!$A:$E,3,0),"")</f>
        <v/>
      </c>
      <c r="F2441" s="28">
        <f>IFERROR(VLOOKUP(D2441,'أرصدة المخزن'!$A:$H,4,0),"")</f>
        <v/>
      </c>
      <c r="G2441" s="13" t="n"/>
      <c r="H2441" s="102" t="inlineStr">
        <is>
          <t>إضافة</t>
        </is>
      </c>
      <c r="I2441" s="13" t="n"/>
    </row>
    <row r="2442" ht="17.4" customHeight="1" s="138">
      <c r="A2442" s="13" t="n">
        <v>2436</v>
      </c>
      <c r="B2442" s="14" t="n"/>
      <c r="C2442" s="15" t="n"/>
      <c r="D2442" s="21" t="n"/>
      <c r="E2442" s="28">
        <f>IFERROR(VLOOKUP(D2442,'أرصدة المخزن'!$A:$E,3,0),"")</f>
        <v/>
      </c>
      <c r="F2442" s="28">
        <f>IFERROR(VLOOKUP(D2442,'أرصدة المخزن'!$A:$H,4,0),"")</f>
        <v/>
      </c>
      <c r="G2442" s="13" t="n"/>
      <c r="H2442" s="102" t="inlineStr">
        <is>
          <t>إضافة</t>
        </is>
      </c>
      <c r="I2442" s="13" t="n"/>
    </row>
    <row r="2443" ht="17.4" customHeight="1" s="138">
      <c r="A2443" s="13" t="n">
        <v>2437</v>
      </c>
      <c r="B2443" s="14" t="n"/>
      <c r="C2443" s="15" t="n"/>
      <c r="D2443" s="21" t="n"/>
      <c r="E2443" s="28">
        <f>IFERROR(VLOOKUP(D2443,'أرصدة المخزن'!$A:$E,3,0),"")</f>
        <v/>
      </c>
      <c r="F2443" s="28">
        <f>IFERROR(VLOOKUP(D2443,'أرصدة المخزن'!$A:$H,4,0),"")</f>
        <v/>
      </c>
      <c r="G2443" s="13" t="n"/>
      <c r="H2443" s="102" t="inlineStr">
        <is>
          <t>إضافة</t>
        </is>
      </c>
      <c r="I2443" s="13" t="n"/>
    </row>
    <row r="2444" ht="17.4" customHeight="1" s="138">
      <c r="A2444" s="13" t="n">
        <v>2438</v>
      </c>
      <c r="B2444" s="14" t="n"/>
      <c r="C2444" s="15" t="n"/>
      <c r="D2444" s="21" t="n"/>
      <c r="E2444" s="28">
        <f>IFERROR(VLOOKUP(D2444,'أرصدة المخزن'!$A:$E,3,0),"")</f>
        <v/>
      </c>
      <c r="F2444" s="28">
        <f>IFERROR(VLOOKUP(D2444,'أرصدة المخزن'!$A:$H,4,0),"")</f>
        <v/>
      </c>
      <c r="G2444" s="13" t="n"/>
      <c r="H2444" s="102" t="inlineStr">
        <is>
          <t>إضافة</t>
        </is>
      </c>
      <c r="I2444" s="13" t="n"/>
    </row>
    <row r="2445" ht="17.4" customHeight="1" s="138">
      <c r="A2445" s="13" t="n">
        <v>2439</v>
      </c>
      <c r="B2445" s="14" t="n"/>
      <c r="C2445" s="15" t="n"/>
      <c r="D2445" s="21" t="n"/>
      <c r="E2445" s="28">
        <f>IFERROR(VLOOKUP(D2445,'أرصدة المخزن'!$A:$E,3,0),"")</f>
        <v/>
      </c>
      <c r="F2445" s="28">
        <f>IFERROR(VLOOKUP(D2445,'أرصدة المخزن'!$A:$H,4,0),"")</f>
        <v/>
      </c>
      <c r="G2445" s="13" t="n"/>
      <c r="H2445" s="102" t="inlineStr">
        <is>
          <t>إضافة</t>
        </is>
      </c>
      <c r="I2445" s="13" t="n"/>
    </row>
    <row r="2446" ht="17.4" customHeight="1" s="138">
      <c r="A2446" s="13" t="n">
        <v>2440</v>
      </c>
      <c r="B2446" s="14" t="n"/>
      <c r="C2446" s="15" t="n"/>
      <c r="D2446" s="21" t="n"/>
      <c r="E2446" s="28">
        <f>IFERROR(VLOOKUP(D2446,'أرصدة المخزن'!$A:$E,3,0),"")</f>
        <v/>
      </c>
      <c r="F2446" s="28">
        <f>IFERROR(VLOOKUP(D2446,'أرصدة المخزن'!$A:$H,4,0),"")</f>
        <v/>
      </c>
      <c r="G2446" s="13" t="n"/>
      <c r="H2446" s="102" t="inlineStr">
        <is>
          <t>إضافة</t>
        </is>
      </c>
      <c r="I2446" s="13" t="n"/>
    </row>
    <row r="2447" ht="17.4" customHeight="1" s="138">
      <c r="A2447" s="13" t="n">
        <v>2441</v>
      </c>
      <c r="B2447" s="14" t="n"/>
      <c r="C2447" s="15" t="n"/>
      <c r="D2447" s="21" t="n"/>
      <c r="E2447" s="28">
        <f>IFERROR(VLOOKUP(D2447,'أرصدة المخزن'!$A:$E,3,0),"")</f>
        <v/>
      </c>
      <c r="F2447" s="28">
        <f>IFERROR(VLOOKUP(D2447,'أرصدة المخزن'!$A:$H,4,0),"")</f>
        <v/>
      </c>
      <c r="G2447" s="13" t="n"/>
      <c r="H2447" s="102" t="inlineStr">
        <is>
          <t>إضافة</t>
        </is>
      </c>
      <c r="I2447" s="13" t="n"/>
    </row>
    <row r="2448" ht="17.4" customHeight="1" s="138">
      <c r="A2448" s="13" t="n">
        <v>2442</v>
      </c>
      <c r="B2448" s="14" t="n"/>
      <c r="C2448" s="15" t="n"/>
      <c r="D2448" s="21" t="n"/>
      <c r="E2448" s="28">
        <f>IFERROR(VLOOKUP(D2448,'أرصدة المخزن'!$A:$E,3,0),"")</f>
        <v/>
      </c>
      <c r="F2448" s="28">
        <f>IFERROR(VLOOKUP(D2448,'أرصدة المخزن'!$A:$H,4,0),"")</f>
        <v/>
      </c>
      <c r="G2448" s="13" t="n"/>
      <c r="H2448" s="102" t="inlineStr">
        <is>
          <t>إضافة</t>
        </is>
      </c>
      <c r="I2448" s="13" t="n"/>
    </row>
    <row r="2449" ht="17.4" customHeight="1" s="138">
      <c r="A2449" s="13" t="n">
        <v>2443</v>
      </c>
      <c r="B2449" s="14" t="n"/>
      <c r="C2449" s="15" t="n"/>
      <c r="D2449" s="21" t="n"/>
      <c r="E2449" s="28">
        <f>IFERROR(VLOOKUP(D2449,'أرصدة المخزن'!$A:$E,3,0),"")</f>
        <v/>
      </c>
      <c r="F2449" s="28">
        <f>IFERROR(VLOOKUP(D2449,'أرصدة المخزن'!$A:$H,4,0),"")</f>
        <v/>
      </c>
      <c r="G2449" s="13" t="n"/>
      <c r="H2449" s="102" t="inlineStr">
        <is>
          <t>إضافة</t>
        </is>
      </c>
      <c r="I2449" s="13" t="n"/>
    </row>
    <row r="2450" ht="17.4" customHeight="1" s="138">
      <c r="A2450" s="13" t="n">
        <v>2444</v>
      </c>
      <c r="B2450" s="14" t="n"/>
      <c r="C2450" s="15" t="n"/>
      <c r="D2450" s="21" t="n"/>
      <c r="E2450" s="28">
        <f>IFERROR(VLOOKUP(D2450,'أرصدة المخزن'!$A:$E,3,0),"")</f>
        <v/>
      </c>
      <c r="F2450" s="28">
        <f>IFERROR(VLOOKUP(D2450,'أرصدة المخزن'!$A:$H,4,0),"")</f>
        <v/>
      </c>
      <c r="G2450" s="13" t="n"/>
      <c r="H2450" s="102" t="inlineStr">
        <is>
          <t>إضافة</t>
        </is>
      </c>
      <c r="I2450" s="13" t="n"/>
    </row>
    <row r="2451" ht="17.4" customHeight="1" s="138">
      <c r="A2451" s="13" t="n">
        <v>2445</v>
      </c>
      <c r="B2451" s="14" t="n"/>
      <c r="C2451" s="15" t="n"/>
      <c r="D2451" s="21" t="n"/>
      <c r="E2451" s="28">
        <f>IFERROR(VLOOKUP(D2451,'أرصدة المخزن'!$A:$E,3,0),"")</f>
        <v/>
      </c>
      <c r="F2451" s="28">
        <f>IFERROR(VLOOKUP(D2451,'أرصدة المخزن'!$A:$H,4,0),"")</f>
        <v/>
      </c>
      <c r="G2451" s="13" t="n"/>
      <c r="H2451" s="102" t="inlineStr">
        <is>
          <t>إضافة</t>
        </is>
      </c>
      <c r="I2451" s="13" t="n"/>
    </row>
    <row r="2452" ht="17.4" customHeight="1" s="138">
      <c r="A2452" s="13" t="n">
        <v>2446</v>
      </c>
      <c r="B2452" s="14" t="n"/>
      <c r="C2452" s="15" t="n"/>
      <c r="D2452" s="21" t="n"/>
      <c r="E2452" s="28">
        <f>IFERROR(VLOOKUP(D2452,'أرصدة المخزن'!$A:$E,3,0),"")</f>
        <v/>
      </c>
      <c r="F2452" s="28">
        <f>IFERROR(VLOOKUP(D2452,'أرصدة المخزن'!$A:$H,4,0),"")</f>
        <v/>
      </c>
      <c r="G2452" s="13" t="n"/>
      <c r="H2452" s="102" t="inlineStr">
        <is>
          <t>إضافة</t>
        </is>
      </c>
      <c r="I2452" s="13" t="n"/>
    </row>
    <row r="2453" ht="17.4" customHeight="1" s="138">
      <c r="A2453" s="13" t="n">
        <v>2447</v>
      </c>
      <c r="B2453" s="14" t="n"/>
      <c r="C2453" s="15" t="n"/>
      <c r="D2453" s="21" t="n"/>
      <c r="E2453" s="28">
        <f>IFERROR(VLOOKUP(D2453,'أرصدة المخزن'!$A:$E,3,0),"")</f>
        <v/>
      </c>
      <c r="F2453" s="28">
        <f>IFERROR(VLOOKUP(D2453,'أرصدة المخزن'!$A:$H,4,0),"")</f>
        <v/>
      </c>
      <c r="G2453" s="13" t="n"/>
      <c r="H2453" s="102" t="inlineStr">
        <is>
          <t>إضافة</t>
        </is>
      </c>
      <c r="I2453" s="13" t="n"/>
    </row>
    <row r="2454" ht="17.4" customHeight="1" s="138">
      <c r="A2454" s="13" t="n">
        <v>2448</v>
      </c>
      <c r="B2454" s="14" t="n"/>
      <c r="C2454" s="15" t="n"/>
      <c r="D2454" s="21" t="n"/>
      <c r="E2454" s="28">
        <f>IFERROR(VLOOKUP(D2454,'أرصدة المخزن'!$A:$E,3,0),"")</f>
        <v/>
      </c>
      <c r="F2454" s="28">
        <f>IFERROR(VLOOKUP(D2454,'أرصدة المخزن'!$A:$H,4,0),"")</f>
        <v/>
      </c>
      <c r="G2454" s="13" t="n"/>
      <c r="H2454" s="102" t="inlineStr">
        <is>
          <t>إضافة</t>
        </is>
      </c>
      <c r="I2454" s="13" t="n"/>
    </row>
    <row r="2455" ht="17.4" customHeight="1" s="138">
      <c r="A2455" s="13" t="n">
        <v>2449</v>
      </c>
      <c r="B2455" s="14" t="n"/>
      <c r="C2455" s="15" t="n"/>
      <c r="D2455" s="21" t="n"/>
      <c r="E2455" s="28">
        <f>IFERROR(VLOOKUP(D2455,'أرصدة المخزن'!$A:$E,3,0),"")</f>
        <v/>
      </c>
      <c r="F2455" s="28">
        <f>IFERROR(VLOOKUP(D2455,'أرصدة المخزن'!$A:$H,4,0),"")</f>
        <v/>
      </c>
      <c r="G2455" s="13" t="n"/>
      <c r="H2455" s="102" t="inlineStr">
        <is>
          <t>إضافة</t>
        </is>
      </c>
      <c r="I2455" s="13" t="n"/>
    </row>
    <row r="2456" ht="17.4" customHeight="1" s="138">
      <c r="A2456" s="13" t="n">
        <v>2450</v>
      </c>
      <c r="B2456" s="14" t="n"/>
      <c r="C2456" s="15" t="n"/>
      <c r="D2456" s="21" t="n"/>
      <c r="E2456" s="28">
        <f>IFERROR(VLOOKUP(D2456,'أرصدة المخزن'!$A:$E,3,0),"")</f>
        <v/>
      </c>
      <c r="F2456" s="28">
        <f>IFERROR(VLOOKUP(D2456,'أرصدة المخزن'!$A:$H,4,0),"")</f>
        <v/>
      </c>
      <c r="G2456" s="13" t="n"/>
      <c r="H2456" s="102" t="inlineStr">
        <is>
          <t>إضافة</t>
        </is>
      </c>
      <c r="I2456" s="13" t="n"/>
    </row>
    <row r="2457" ht="17.4" customHeight="1" s="138">
      <c r="A2457" s="13" t="n">
        <v>2451</v>
      </c>
      <c r="B2457" s="14" t="n"/>
      <c r="C2457" s="15" t="n"/>
      <c r="D2457" s="21" t="n"/>
      <c r="E2457" s="28">
        <f>IFERROR(VLOOKUP(D2457,'أرصدة المخزن'!$A:$E,3,0),"")</f>
        <v/>
      </c>
      <c r="F2457" s="28">
        <f>IFERROR(VLOOKUP(D2457,'أرصدة المخزن'!$A:$H,4,0),"")</f>
        <v/>
      </c>
      <c r="G2457" s="13" t="n"/>
      <c r="H2457" s="102" t="inlineStr">
        <is>
          <t>إضافة</t>
        </is>
      </c>
      <c r="I2457" s="13" t="n"/>
    </row>
    <row r="2458" ht="17.4" customHeight="1" s="138">
      <c r="A2458" s="13" t="n">
        <v>2452</v>
      </c>
      <c r="B2458" s="14" t="n"/>
      <c r="C2458" s="15" t="n"/>
      <c r="D2458" s="21" t="n"/>
      <c r="E2458" s="28">
        <f>IFERROR(VLOOKUP(D2458,'أرصدة المخزن'!$A:$E,3,0),"")</f>
        <v/>
      </c>
      <c r="F2458" s="28">
        <f>IFERROR(VLOOKUP(D2458,'أرصدة المخزن'!$A:$H,4,0),"")</f>
        <v/>
      </c>
      <c r="G2458" s="13" t="n"/>
      <c r="H2458" s="102" t="inlineStr">
        <is>
          <t>إضافة</t>
        </is>
      </c>
      <c r="I2458" s="13" t="n"/>
    </row>
    <row r="2459" ht="17.4" customHeight="1" s="138">
      <c r="A2459" s="13" t="n">
        <v>2453</v>
      </c>
      <c r="B2459" s="14" t="n"/>
      <c r="C2459" s="15" t="n"/>
      <c r="D2459" s="21" t="n"/>
      <c r="E2459" s="28">
        <f>IFERROR(VLOOKUP(D2459,'أرصدة المخزن'!$A:$E,3,0),"")</f>
        <v/>
      </c>
      <c r="F2459" s="28">
        <f>IFERROR(VLOOKUP(D2459,'أرصدة المخزن'!$A:$H,4,0),"")</f>
        <v/>
      </c>
      <c r="G2459" s="13" t="n"/>
      <c r="H2459" s="102" t="inlineStr">
        <is>
          <t>إضافة</t>
        </is>
      </c>
      <c r="I2459" s="13" t="n"/>
    </row>
    <row r="2460" ht="17.4" customHeight="1" s="138">
      <c r="A2460" s="13" t="n">
        <v>2454</v>
      </c>
      <c r="B2460" s="14" t="n"/>
      <c r="C2460" s="15" t="n"/>
      <c r="D2460" s="21" t="n"/>
      <c r="E2460" s="28">
        <f>IFERROR(VLOOKUP(D2460,'أرصدة المخزن'!$A:$E,3,0),"")</f>
        <v/>
      </c>
      <c r="F2460" s="28">
        <f>IFERROR(VLOOKUP(D2460,'أرصدة المخزن'!$A:$H,4,0),"")</f>
        <v/>
      </c>
      <c r="G2460" s="13" t="n"/>
      <c r="H2460" s="102" t="inlineStr">
        <is>
          <t>إضافة</t>
        </is>
      </c>
      <c r="I2460" s="13" t="n"/>
    </row>
    <row r="2461" ht="17.4" customHeight="1" s="138">
      <c r="A2461" s="13" t="n">
        <v>2455</v>
      </c>
      <c r="B2461" s="14" t="n"/>
      <c r="C2461" s="15" t="n"/>
      <c r="D2461" s="21" t="n"/>
      <c r="E2461" s="28">
        <f>IFERROR(VLOOKUP(D2461,'أرصدة المخزن'!$A:$E,3,0),"")</f>
        <v/>
      </c>
      <c r="F2461" s="28">
        <f>IFERROR(VLOOKUP(D2461,'أرصدة المخزن'!$A:$H,4,0),"")</f>
        <v/>
      </c>
      <c r="G2461" s="13" t="n"/>
      <c r="H2461" s="102" t="inlineStr">
        <is>
          <t>إضافة</t>
        </is>
      </c>
      <c r="I2461" s="13" t="n"/>
    </row>
    <row r="2462" ht="17.4" customHeight="1" s="138">
      <c r="A2462" s="13" t="n">
        <v>2456</v>
      </c>
      <c r="B2462" s="14" t="n"/>
      <c r="C2462" s="15" t="n"/>
      <c r="D2462" s="21" t="n"/>
      <c r="E2462" s="28">
        <f>IFERROR(VLOOKUP(D2462,'أرصدة المخزن'!$A:$E,3,0),"")</f>
        <v/>
      </c>
      <c r="F2462" s="28">
        <f>IFERROR(VLOOKUP(D2462,'أرصدة المخزن'!$A:$H,4,0),"")</f>
        <v/>
      </c>
      <c r="G2462" s="13" t="n"/>
      <c r="H2462" s="102" t="inlineStr">
        <is>
          <t>إضافة</t>
        </is>
      </c>
      <c r="I2462" s="13" t="n"/>
    </row>
    <row r="2463" ht="17.4" customHeight="1" s="138">
      <c r="A2463" s="13" t="n">
        <v>2457</v>
      </c>
      <c r="B2463" s="14" t="n"/>
      <c r="C2463" s="15" t="n"/>
      <c r="D2463" s="21" t="n"/>
      <c r="E2463" s="28">
        <f>IFERROR(VLOOKUP(D2463,'أرصدة المخزن'!$A:$E,3,0),"")</f>
        <v/>
      </c>
      <c r="F2463" s="28">
        <f>IFERROR(VLOOKUP(D2463,'أرصدة المخزن'!$A:$H,4,0),"")</f>
        <v/>
      </c>
      <c r="G2463" s="13" t="n"/>
      <c r="H2463" s="102" t="inlineStr">
        <is>
          <t>إضافة</t>
        </is>
      </c>
      <c r="I2463" s="13" t="n"/>
    </row>
    <row r="2464" ht="17.4" customHeight="1" s="138">
      <c r="A2464" s="13" t="n">
        <v>2458</v>
      </c>
      <c r="B2464" s="14" t="n"/>
      <c r="C2464" s="15" t="n"/>
      <c r="D2464" s="21" t="n"/>
      <c r="E2464" s="28">
        <f>IFERROR(VLOOKUP(D2464,'أرصدة المخزن'!$A:$E,3,0),"")</f>
        <v/>
      </c>
      <c r="F2464" s="28">
        <f>IFERROR(VLOOKUP(D2464,'أرصدة المخزن'!$A:$H,4,0),"")</f>
        <v/>
      </c>
      <c r="G2464" s="13" t="n"/>
      <c r="H2464" s="102" t="inlineStr">
        <is>
          <t>إضافة</t>
        </is>
      </c>
      <c r="I2464" s="13" t="n"/>
    </row>
    <row r="2465" ht="17.4" customHeight="1" s="138">
      <c r="A2465" s="13" t="n">
        <v>2459</v>
      </c>
      <c r="B2465" s="14" t="n"/>
      <c r="C2465" s="15" t="n"/>
      <c r="D2465" s="21" t="n"/>
      <c r="E2465" s="28">
        <f>IFERROR(VLOOKUP(D2465,'أرصدة المخزن'!$A:$E,3,0),"")</f>
        <v/>
      </c>
      <c r="F2465" s="28">
        <f>IFERROR(VLOOKUP(D2465,'أرصدة المخزن'!$A:$H,4,0),"")</f>
        <v/>
      </c>
      <c r="G2465" s="13" t="n"/>
      <c r="H2465" s="102" t="inlineStr">
        <is>
          <t>إضافة</t>
        </is>
      </c>
      <c r="I2465" s="13" t="n"/>
    </row>
    <row r="2466" ht="17.4" customHeight="1" s="138">
      <c r="A2466" s="13" t="n">
        <v>2460</v>
      </c>
      <c r="B2466" s="14" t="n"/>
      <c r="C2466" s="15" t="n"/>
      <c r="D2466" s="21" t="n"/>
      <c r="E2466" s="28">
        <f>IFERROR(VLOOKUP(D2466,'أرصدة المخزن'!$A:$E,3,0),"")</f>
        <v/>
      </c>
      <c r="F2466" s="28">
        <f>IFERROR(VLOOKUP(D2466,'أرصدة المخزن'!$A:$H,4,0),"")</f>
        <v/>
      </c>
      <c r="G2466" s="13" t="n"/>
      <c r="H2466" s="102" t="inlineStr">
        <is>
          <t>إضافة</t>
        </is>
      </c>
      <c r="I2466" s="13" t="n"/>
    </row>
    <row r="2467" ht="17.4" customHeight="1" s="138">
      <c r="A2467" s="13" t="n">
        <v>2461</v>
      </c>
      <c r="B2467" s="14" t="n"/>
      <c r="C2467" s="15" t="n"/>
      <c r="D2467" s="21" t="n"/>
      <c r="E2467" s="28">
        <f>IFERROR(VLOOKUP(D2467,'أرصدة المخزن'!$A:$E,3,0),"")</f>
        <v/>
      </c>
      <c r="F2467" s="28">
        <f>IFERROR(VLOOKUP(D2467,'أرصدة المخزن'!$A:$H,4,0),"")</f>
        <v/>
      </c>
      <c r="G2467" s="13" t="n"/>
      <c r="H2467" s="102" t="inlineStr">
        <is>
          <t>إضافة</t>
        </is>
      </c>
      <c r="I2467" s="13" t="n"/>
    </row>
    <row r="2468" ht="17.4" customHeight="1" s="138">
      <c r="A2468" s="13" t="n">
        <v>2462</v>
      </c>
      <c r="B2468" s="14" t="n"/>
      <c r="C2468" s="15" t="n"/>
      <c r="D2468" s="21" t="n"/>
      <c r="E2468" s="28">
        <f>IFERROR(VLOOKUP(D2468,'أرصدة المخزن'!$A:$E,3,0),"")</f>
        <v/>
      </c>
      <c r="F2468" s="28">
        <f>IFERROR(VLOOKUP(D2468,'أرصدة المخزن'!$A:$H,4,0),"")</f>
        <v/>
      </c>
      <c r="G2468" s="13" t="n"/>
      <c r="H2468" s="102" t="inlineStr">
        <is>
          <t>إضافة</t>
        </is>
      </c>
      <c r="I2468" s="13" t="n"/>
    </row>
    <row r="2469" ht="17.4" customHeight="1" s="138">
      <c r="A2469" s="13" t="n">
        <v>2463</v>
      </c>
      <c r="B2469" s="14" t="n"/>
      <c r="C2469" s="15" t="n"/>
      <c r="D2469" s="21" t="n"/>
      <c r="E2469" s="28">
        <f>IFERROR(VLOOKUP(D2469,'أرصدة المخزن'!$A:$E,3,0),"")</f>
        <v/>
      </c>
      <c r="F2469" s="28">
        <f>IFERROR(VLOOKUP(D2469,'أرصدة المخزن'!$A:$H,4,0),"")</f>
        <v/>
      </c>
      <c r="G2469" s="13" t="n"/>
      <c r="H2469" s="102" t="inlineStr">
        <is>
          <t>إضافة</t>
        </is>
      </c>
      <c r="I2469" s="13" t="n"/>
    </row>
    <row r="2470" ht="17.4" customHeight="1" s="138">
      <c r="A2470" s="13" t="n">
        <v>2464</v>
      </c>
      <c r="B2470" s="14" t="n"/>
      <c r="C2470" s="15" t="n"/>
      <c r="D2470" s="21" t="n"/>
      <c r="E2470" s="28">
        <f>IFERROR(VLOOKUP(D2470,'أرصدة المخزن'!$A:$E,3,0),"")</f>
        <v/>
      </c>
      <c r="F2470" s="28">
        <f>IFERROR(VLOOKUP(D2470,'أرصدة المخزن'!$A:$H,4,0),"")</f>
        <v/>
      </c>
      <c r="G2470" s="13" t="n"/>
      <c r="H2470" s="102" t="inlineStr">
        <is>
          <t>إضافة</t>
        </is>
      </c>
      <c r="I2470" s="13" t="n"/>
    </row>
    <row r="2471" ht="17.4" customHeight="1" s="138">
      <c r="A2471" s="13" t="n">
        <v>2465</v>
      </c>
      <c r="B2471" s="14" t="n"/>
      <c r="C2471" s="15" t="n"/>
      <c r="D2471" s="21" t="n"/>
      <c r="E2471" s="28">
        <f>IFERROR(VLOOKUP(D2471,'أرصدة المخزن'!$A:$E,3,0),"")</f>
        <v/>
      </c>
      <c r="F2471" s="28">
        <f>IFERROR(VLOOKUP(D2471,'أرصدة المخزن'!$A:$H,4,0),"")</f>
        <v/>
      </c>
      <c r="G2471" s="13" t="n"/>
      <c r="H2471" s="102" t="inlineStr">
        <is>
          <t>إضافة</t>
        </is>
      </c>
      <c r="I2471" s="13" t="n"/>
    </row>
    <row r="2472" ht="17.4" customHeight="1" s="138">
      <c r="A2472" s="13" t="n">
        <v>2466</v>
      </c>
      <c r="B2472" s="14" t="n"/>
      <c r="C2472" s="15" t="n"/>
      <c r="D2472" s="21" t="n"/>
      <c r="E2472" s="28">
        <f>IFERROR(VLOOKUP(D2472,'أرصدة المخزن'!$A:$E,3,0),"")</f>
        <v/>
      </c>
      <c r="F2472" s="28">
        <f>IFERROR(VLOOKUP(D2472,'أرصدة المخزن'!$A:$H,4,0),"")</f>
        <v/>
      </c>
      <c r="G2472" s="13" t="n"/>
      <c r="H2472" s="102" t="inlineStr">
        <is>
          <t>إضافة</t>
        </is>
      </c>
      <c r="I2472" s="13" t="n"/>
    </row>
    <row r="2473" ht="17.4" customHeight="1" s="138">
      <c r="A2473" s="13" t="n">
        <v>2467</v>
      </c>
      <c r="B2473" s="14" t="n"/>
      <c r="C2473" s="15" t="n"/>
      <c r="D2473" s="21" t="n"/>
      <c r="E2473" s="28">
        <f>IFERROR(VLOOKUP(D2473,'أرصدة المخزن'!$A:$E,3,0),"")</f>
        <v/>
      </c>
      <c r="F2473" s="28">
        <f>IFERROR(VLOOKUP(D2473,'أرصدة المخزن'!$A:$H,4,0),"")</f>
        <v/>
      </c>
      <c r="G2473" s="13" t="n"/>
      <c r="H2473" s="102" t="inlineStr">
        <is>
          <t>إضافة</t>
        </is>
      </c>
      <c r="I2473" s="13" t="n"/>
    </row>
    <row r="2474" ht="17.4" customHeight="1" s="138">
      <c r="A2474" s="13" t="n">
        <v>2468</v>
      </c>
      <c r="B2474" s="14" t="n"/>
      <c r="C2474" s="15" t="n"/>
      <c r="D2474" s="21" t="n"/>
      <c r="E2474" s="28">
        <f>IFERROR(VLOOKUP(D2474,'أرصدة المخزن'!$A:$E,3,0),"")</f>
        <v/>
      </c>
      <c r="F2474" s="28">
        <f>IFERROR(VLOOKUP(D2474,'أرصدة المخزن'!$A:$H,4,0),"")</f>
        <v/>
      </c>
      <c r="G2474" s="13" t="n"/>
      <c r="H2474" s="102" t="inlineStr">
        <is>
          <t>إضافة</t>
        </is>
      </c>
      <c r="I2474" s="13" t="n"/>
    </row>
    <row r="2475" ht="17.4" customHeight="1" s="138">
      <c r="A2475" s="13" t="n">
        <v>2469</v>
      </c>
      <c r="B2475" s="14" t="n"/>
      <c r="C2475" s="15" t="n"/>
      <c r="D2475" s="21" t="n"/>
      <c r="E2475" s="28">
        <f>IFERROR(VLOOKUP(D2475,'أرصدة المخزن'!$A:$E,3,0),"")</f>
        <v/>
      </c>
      <c r="F2475" s="28">
        <f>IFERROR(VLOOKUP(D2475,'أرصدة المخزن'!$A:$H,4,0),"")</f>
        <v/>
      </c>
      <c r="G2475" s="13" t="n"/>
      <c r="H2475" s="102" t="inlineStr">
        <is>
          <t>إضافة</t>
        </is>
      </c>
      <c r="I2475" s="13" t="n"/>
    </row>
    <row r="2476" ht="17.4" customHeight="1" s="138">
      <c r="A2476" s="13" t="n">
        <v>2470</v>
      </c>
      <c r="B2476" s="14" t="n"/>
      <c r="C2476" s="15" t="n"/>
      <c r="D2476" s="21" t="n"/>
      <c r="E2476" s="28">
        <f>IFERROR(VLOOKUP(D2476,'أرصدة المخزن'!$A:$E,3,0),"")</f>
        <v/>
      </c>
      <c r="F2476" s="28">
        <f>IFERROR(VLOOKUP(D2476,'أرصدة المخزن'!$A:$H,4,0),"")</f>
        <v/>
      </c>
      <c r="G2476" s="13" t="n"/>
      <c r="H2476" s="102" t="inlineStr">
        <is>
          <t>إضافة</t>
        </is>
      </c>
      <c r="I2476" s="13" t="n"/>
    </row>
    <row r="2477" ht="17.4" customHeight="1" s="138">
      <c r="A2477" s="13" t="n">
        <v>2471</v>
      </c>
      <c r="B2477" s="14" t="n"/>
      <c r="C2477" s="15" t="n"/>
      <c r="D2477" s="21" t="n"/>
      <c r="E2477" s="28">
        <f>IFERROR(VLOOKUP(D2477,'أرصدة المخزن'!$A:$E,3,0),"")</f>
        <v/>
      </c>
      <c r="F2477" s="28">
        <f>IFERROR(VLOOKUP(D2477,'أرصدة المخزن'!$A:$H,4,0),"")</f>
        <v/>
      </c>
      <c r="G2477" s="13" t="n"/>
      <c r="H2477" s="102" t="inlineStr">
        <is>
          <t>إضافة</t>
        </is>
      </c>
      <c r="I2477" s="13" t="n"/>
    </row>
    <row r="2478" ht="17.4" customHeight="1" s="138">
      <c r="A2478" s="13" t="n">
        <v>2472</v>
      </c>
      <c r="B2478" s="14" t="n"/>
      <c r="C2478" s="15" t="n"/>
      <c r="D2478" s="21" t="n"/>
      <c r="E2478" s="28">
        <f>IFERROR(VLOOKUP(D2478,'أرصدة المخزن'!$A:$E,3,0),"")</f>
        <v/>
      </c>
      <c r="F2478" s="28">
        <f>IFERROR(VLOOKUP(D2478,'أرصدة المخزن'!$A:$H,4,0),"")</f>
        <v/>
      </c>
      <c r="G2478" s="13" t="n"/>
      <c r="H2478" s="102" t="inlineStr">
        <is>
          <t>إضافة</t>
        </is>
      </c>
      <c r="I2478" s="13" t="n"/>
    </row>
    <row r="2479" ht="17.4" customHeight="1" s="138">
      <c r="A2479" s="13" t="n">
        <v>2473</v>
      </c>
      <c r="B2479" s="14" t="n"/>
      <c r="C2479" s="15" t="n"/>
      <c r="D2479" s="21" t="n"/>
      <c r="E2479" s="28">
        <f>IFERROR(VLOOKUP(D2479,'أرصدة المخزن'!$A:$E,3,0),"")</f>
        <v/>
      </c>
      <c r="F2479" s="28">
        <f>IFERROR(VLOOKUP(D2479,'أرصدة المخزن'!$A:$H,4,0),"")</f>
        <v/>
      </c>
      <c r="G2479" s="13" t="n"/>
      <c r="H2479" s="102" t="inlineStr">
        <is>
          <t>إضافة</t>
        </is>
      </c>
      <c r="I2479" s="13" t="n"/>
    </row>
    <row r="2480" ht="17.4" customHeight="1" s="138">
      <c r="A2480" s="13" t="n">
        <v>2474</v>
      </c>
      <c r="B2480" s="14" t="n"/>
      <c r="C2480" s="15" t="n"/>
      <c r="D2480" s="21" t="n"/>
      <c r="E2480" s="28">
        <f>IFERROR(VLOOKUP(D2480,'أرصدة المخزن'!$A:$E,3,0),"")</f>
        <v/>
      </c>
      <c r="F2480" s="28">
        <f>IFERROR(VLOOKUP(D2480,'أرصدة المخزن'!$A:$H,4,0),"")</f>
        <v/>
      </c>
      <c r="G2480" s="13" t="n"/>
      <c r="H2480" s="102" t="inlineStr">
        <is>
          <t>إضافة</t>
        </is>
      </c>
      <c r="I2480" s="13" t="n"/>
    </row>
    <row r="2481" ht="17.4" customHeight="1" s="138">
      <c r="A2481" s="13" t="n">
        <v>2475</v>
      </c>
      <c r="B2481" s="14" t="n"/>
      <c r="C2481" s="15" t="n"/>
      <c r="D2481" s="21" t="n"/>
      <c r="E2481" s="28">
        <f>IFERROR(VLOOKUP(D2481,'أرصدة المخزن'!$A:$E,3,0),"")</f>
        <v/>
      </c>
      <c r="F2481" s="28">
        <f>IFERROR(VLOOKUP(D2481,'أرصدة المخزن'!$A:$H,4,0),"")</f>
        <v/>
      </c>
      <c r="G2481" s="13" t="n"/>
      <c r="H2481" s="102" t="inlineStr">
        <is>
          <t>إضافة</t>
        </is>
      </c>
      <c r="I2481" s="13" t="n"/>
    </row>
    <row r="2482" ht="17.4" customHeight="1" s="138">
      <c r="A2482" s="13" t="n">
        <v>2476</v>
      </c>
      <c r="B2482" s="14" t="n"/>
      <c r="C2482" s="15" t="n"/>
      <c r="D2482" s="21" t="n"/>
      <c r="E2482" s="28">
        <f>IFERROR(VLOOKUP(D2482,'أرصدة المخزن'!$A:$E,3,0),"")</f>
        <v/>
      </c>
      <c r="F2482" s="28">
        <f>IFERROR(VLOOKUP(D2482,'أرصدة المخزن'!$A:$H,4,0),"")</f>
        <v/>
      </c>
      <c r="G2482" s="13" t="n"/>
      <c r="H2482" s="102" t="inlineStr">
        <is>
          <t>إضافة</t>
        </is>
      </c>
      <c r="I2482" s="13" t="n"/>
    </row>
    <row r="2483" ht="17.4" customHeight="1" s="138">
      <c r="A2483" s="13" t="n">
        <v>2477</v>
      </c>
      <c r="B2483" s="14" t="n"/>
      <c r="C2483" s="15" t="n"/>
      <c r="D2483" s="21" t="n"/>
      <c r="E2483" s="28">
        <f>IFERROR(VLOOKUP(D2483,'أرصدة المخزن'!$A:$E,3,0),"")</f>
        <v/>
      </c>
      <c r="F2483" s="28">
        <f>IFERROR(VLOOKUP(D2483,'أرصدة المخزن'!$A:$H,4,0),"")</f>
        <v/>
      </c>
      <c r="G2483" s="13" t="n"/>
      <c r="H2483" s="102" t="inlineStr">
        <is>
          <t>إضافة</t>
        </is>
      </c>
      <c r="I2483" s="13" t="n"/>
    </row>
    <row r="2484" ht="17.4" customHeight="1" s="138">
      <c r="A2484" s="13" t="n">
        <v>2478</v>
      </c>
      <c r="B2484" s="14" t="n"/>
      <c r="C2484" s="15" t="n"/>
      <c r="D2484" s="21" t="n"/>
      <c r="E2484" s="28">
        <f>IFERROR(VLOOKUP(D2484,'أرصدة المخزن'!$A:$E,3,0),"")</f>
        <v/>
      </c>
      <c r="F2484" s="28">
        <f>IFERROR(VLOOKUP(D2484,'أرصدة المخزن'!$A:$H,4,0),"")</f>
        <v/>
      </c>
      <c r="G2484" s="13" t="n"/>
      <c r="H2484" s="102" t="inlineStr">
        <is>
          <t>إضافة</t>
        </is>
      </c>
      <c r="I2484" s="13" t="n"/>
    </row>
    <row r="2485" ht="17.4" customHeight="1" s="138">
      <c r="A2485" s="13" t="n">
        <v>2479</v>
      </c>
      <c r="B2485" s="14" t="n"/>
      <c r="C2485" s="15" t="n"/>
      <c r="D2485" s="21" t="n"/>
      <c r="E2485" s="28">
        <f>IFERROR(VLOOKUP(D2485,'أرصدة المخزن'!$A:$E,3,0),"")</f>
        <v/>
      </c>
      <c r="F2485" s="28">
        <f>IFERROR(VLOOKUP(D2485,'أرصدة المخزن'!$A:$H,4,0),"")</f>
        <v/>
      </c>
      <c r="G2485" s="13" t="n"/>
      <c r="H2485" s="102" t="inlineStr">
        <is>
          <t>إضافة</t>
        </is>
      </c>
      <c r="I2485" s="13" t="n"/>
    </row>
    <row r="2486" ht="17.4" customHeight="1" s="138">
      <c r="A2486" s="13" t="n">
        <v>2480</v>
      </c>
      <c r="B2486" s="14" t="n"/>
      <c r="C2486" s="15" t="n"/>
      <c r="D2486" s="21" t="n"/>
      <c r="E2486" s="28">
        <f>IFERROR(VLOOKUP(D2486,'أرصدة المخزن'!$A:$E,3,0),"")</f>
        <v/>
      </c>
      <c r="F2486" s="28">
        <f>IFERROR(VLOOKUP(D2486,'أرصدة المخزن'!$A:$H,4,0),"")</f>
        <v/>
      </c>
      <c r="G2486" s="13" t="n"/>
      <c r="H2486" s="102" t="inlineStr">
        <is>
          <t>إضافة</t>
        </is>
      </c>
      <c r="I2486" s="13" t="n"/>
    </row>
    <row r="2487" ht="17.4" customHeight="1" s="138">
      <c r="A2487" s="13" t="n">
        <v>2481</v>
      </c>
      <c r="B2487" s="14" t="n"/>
      <c r="C2487" s="15" t="n"/>
      <c r="D2487" s="21" t="n"/>
      <c r="E2487" s="28">
        <f>IFERROR(VLOOKUP(D2487,'أرصدة المخزن'!$A:$E,3,0),"")</f>
        <v/>
      </c>
      <c r="F2487" s="28">
        <f>IFERROR(VLOOKUP(D2487,'أرصدة المخزن'!$A:$H,4,0),"")</f>
        <v/>
      </c>
      <c r="G2487" s="13" t="n"/>
      <c r="H2487" s="102" t="inlineStr">
        <is>
          <t>إضافة</t>
        </is>
      </c>
      <c r="I2487" s="13" t="n"/>
    </row>
    <row r="2488" ht="17.4" customHeight="1" s="138">
      <c r="A2488" s="13" t="n">
        <v>2482</v>
      </c>
      <c r="B2488" s="14" t="n"/>
      <c r="C2488" s="15" t="n"/>
      <c r="D2488" s="21" t="n"/>
      <c r="E2488" s="28">
        <f>IFERROR(VLOOKUP(D2488,'أرصدة المخزن'!$A:$E,3,0),"")</f>
        <v/>
      </c>
      <c r="F2488" s="28">
        <f>IFERROR(VLOOKUP(D2488,'أرصدة المخزن'!$A:$H,4,0),"")</f>
        <v/>
      </c>
      <c r="G2488" s="13" t="n"/>
      <c r="H2488" s="102" t="inlineStr">
        <is>
          <t>إضافة</t>
        </is>
      </c>
      <c r="I2488" s="13" t="n"/>
    </row>
    <row r="2489" ht="17.4" customHeight="1" s="138">
      <c r="A2489" s="13" t="n">
        <v>2483</v>
      </c>
      <c r="B2489" s="14" t="n"/>
      <c r="C2489" s="15" t="n"/>
      <c r="D2489" s="21" t="n"/>
      <c r="E2489" s="28">
        <f>IFERROR(VLOOKUP(D2489,'أرصدة المخزن'!$A:$E,3,0),"")</f>
        <v/>
      </c>
      <c r="F2489" s="28">
        <f>IFERROR(VLOOKUP(D2489,'أرصدة المخزن'!$A:$H,4,0),"")</f>
        <v/>
      </c>
      <c r="G2489" s="13" t="n"/>
      <c r="H2489" s="102" t="inlineStr">
        <is>
          <t>إضافة</t>
        </is>
      </c>
      <c r="I2489" s="13" t="n"/>
    </row>
    <row r="2490" ht="17.4" customHeight="1" s="138">
      <c r="A2490" s="13" t="n">
        <v>2484</v>
      </c>
      <c r="B2490" s="14" t="n"/>
      <c r="C2490" s="15" t="n"/>
      <c r="D2490" s="21" t="n"/>
      <c r="E2490" s="28">
        <f>IFERROR(VLOOKUP(D2490,'أرصدة المخزن'!$A:$E,3,0),"")</f>
        <v/>
      </c>
      <c r="F2490" s="28">
        <f>IFERROR(VLOOKUP(D2490,'أرصدة المخزن'!$A:$H,4,0),"")</f>
        <v/>
      </c>
      <c r="G2490" s="13" t="n"/>
      <c r="H2490" s="102" t="inlineStr">
        <is>
          <t>إضافة</t>
        </is>
      </c>
      <c r="I2490" s="13" t="n"/>
    </row>
    <row r="2491" ht="17.4" customHeight="1" s="138">
      <c r="A2491" s="13" t="n">
        <v>2485</v>
      </c>
      <c r="B2491" s="14" t="n"/>
      <c r="C2491" s="15" t="n"/>
      <c r="D2491" s="21" t="n"/>
      <c r="E2491" s="28">
        <f>IFERROR(VLOOKUP(D2491,'أرصدة المخزن'!$A:$E,3,0),"")</f>
        <v/>
      </c>
      <c r="F2491" s="28">
        <f>IFERROR(VLOOKUP(D2491,'أرصدة المخزن'!$A:$H,4,0),"")</f>
        <v/>
      </c>
      <c r="G2491" s="13" t="n"/>
      <c r="H2491" s="102" t="inlineStr">
        <is>
          <t>إضافة</t>
        </is>
      </c>
      <c r="I2491" s="13" t="n"/>
    </row>
    <row r="2492" ht="17.4" customHeight="1" s="138">
      <c r="A2492" s="13" t="n">
        <v>2486</v>
      </c>
      <c r="B2492" s="14" t="n"/>
      <c r="C2492" s="15" t="n"/>
      <c r="D2492" s="21" t="n"/>
      <c r="E2492" s="28">
        <f>IFERROR(VLOOKUP(D2492,'أرصدة المخزن'!$A:$E,3,0),"")</f>
        <v/>
      </c>
      <c r="F2492" s="28">
        <f>IFERROR(VLOOKUP(D2492,'أرصدة المخزن'!$A:$H,4,0),"")</f>
        <v/>
      </c>
      <c r="G2492" s="13" t="n"/>
      <c r="H2492" s="102" t="inlineStr">
        <is>
          <t>إضافة</t>
        </is>
      </c>
      <c r="I2492" s="13" t="n"/>
    </row>
    <row r="2493" ht="17.4" customHeight="1" s="138">
      <c r="A2493" s="13" t="n">
        <v>2487</v>
      </c>
      <c r="B2493" s="14" t="n"/>
      <c r="C2493" s="15" t="n"/>
      <c r="D2493" s="21" t="n"/>
      <c r="E2493" s="28">
        <f>IFERROR(VLOOKUP(D2493,'أرصدة المخزن'!$A:$E,3,0),"")</f>
        <v/>
      </c>
      <c r="F2493" s="28">
        <f>IFERROR(VLOOKUP(D2493,'أرصدة المخزن'!$A:$H,4,0),"")</f>
        <v/>
      </c>
      <c r="G2493" s="13" t="n"/>
      <c r="H2493" s="102" t="inlineStr">
        <is>
          <t>إضافة</t>
        </is>
      </c>
      <c r="I2493" s="13" t="n"/>
    </row>
    <row r="2494" ht="17.4" customHeight="1" s="138">
      <c r="A2494" s="13" t="n">
        <v>2488</v>
      </c>
      <c r="B2494" s="14" t="n"/>
      <c r="C2494" s="15" t="n"/>
      <c r="D2494" s="21" t="n"/>
      <c r="E2494" s="28">
        <f>IFERROR(VLOOKUP(D2494,'أرصدة المخزن'!$A:$E,3,0),"")</f>
        <v/>
      </c>
      <c r="F2494" s="28">
        <f>IFERROR(VLOOKUP(D2494,'أرصدة المخزن'!$A:$H,4,0),"")</f>
        <v/>
      </c>
      <c r="G2494" s="13" t="n"/>
      <c r="H2494" s="102" t="inlineStr">
        <is>
          <t>إضافة</t>
        </is>
      </c>
      <c r="I2494" s="13" t="n"/>
    </row>
    <row r="2495" ht="17.4" customHeight="1" s="138">
      <c r="A2495" s="13" t="n">
        <v>2489</v>
      </c>
      <c r="B2495" s="14" t="n"/>
      <c r="C2495" s="15" t="n"/>
      <c r="D2495" s="21" t="n"/>
      <c r="E2495" s="28">
        <f>IFERROR(VLOOKUP(D2495,'أرصدة المخزن'!$A:$E,3,0),"")</f>
        <v/>
      </c>
      <c r="F2495" s="28">
        <f>IFERROR(VLOOKUP(D2495,'أرصدة المخزن'!$A:$H,4,0),"")</f>
        <v/>
      </c>
      <c r="G2495" s="13" t="n"/>
      <c r="H2495" s="102" t="inlineStr">
        <is>
          <t>إضافة</t>
        </is>
      </c>
      <c r="I2495" s="13" t="n"/>
    </row>
    <row r="2496" ht="17.4" customHeight="1" s="138">
      <c r="A2496" s="13" t="n">
        <v>2490</v>
      </c>
      <c r="B2496" s="14" t="n"/>
      <c r="C2496" s="15" t="n"/>
      <c r="D2496" s="21" t="n"/>
      <c r="E2496" s="28">
        <f>IFERROR(VLOOKUP(D2496,'أرصدة المخزن'!$A:$E,3,0),"")</f>
        <v/>
      </c>
      <c r="F2496" s="28">
        <f>IFERROR(VLOOKUP(D2496,'أرصدة المخزن'!$A:$H,4,0),"")</f>
        <v/>
      </c>
      <c r="G2496" s="13" t="n"/>
      <c r="H2496" s="102" t="inlineStr">
        <is>
          <t>إضافة</t>
        </is>
      </c>
      <c r="I2496" s="13" t="n"/>
    </row>
    <row r="2497" ht="17.4" customHeight="1" s="138">
      <c r="A2497" s="13" t="n">
        <v>2491</v>
      </c>
      <c r="B2497" s="14" t="n"/>
      <c r="C2497" s="15" t="n"/>
      <c r="D2497" s="21" t="n"/>
      <c r="E2497" s="28">
        <f>IFERROR(VLOOKUP(D2497,'أرصدة المخزن'!$A:$E,3,0),"")</f>
        <v/>
      </c>
      <c r="F2497" s="28">
        <f>IFERROR(VLOOKUP(D2497,'أرصدة المخزن'!$A:$H,4,0),"")</f>
        <v/>
      </c>
      <c r="G2497" s="13" t="n"/>
      <c r="H2497" s="102" t="inlineStr">
        <is>
          <t>إضافة</t>
        </is>
      </c>
      <c r="I2497" s="13" t="n"/>
    </row>
    <row r="2498" ht="17.4" customHeight="1" s="138">
      <c r="A2498" s="13" t="n">
        <v>2492</v>
      </c>
      <c r="B2498" s="14" t="n"/>
      <c r="C2498" s="15" t="n"/>
      <c r="D2498" s="21" t="n"/>
      <c r="E2498" s="28">
        <f>IFERROR(VLOOKUP(D2498,'أرصدة المخزن'!$A:$E,3,0),"")</f>
        <v/>
      </c>
      <c r="F2498" s="28">
        <f>IFERROR(VLOOKUP(D2498,'أرصدة المخزن'!$A:$H,4,0),"")</f>
        <v/>
      </c>
      <c r="G2498" s="13" t="n"/>
      <c r="H2498" s="102" t="inlineStr">
        <is>
          <t>إضافة</t>
        </is>
      </c>
      <c r="I2498" s="13" t="n"/>
    </row>
    <row r="2499" ht="17.4" customHeight="1" s="138">
      <c r="A2499" s="13" t="n">
        <v>2493</v>
      </c>
      <c r="B2499" s="14" t="n"/>
      <c r="C2499" s="15" t="n"/>
      <c r="D2499" s="21" t="n"/>
      <c r="E2499" s="28">
        <f>IFERROR(VLOOKUP(D2499,'أرصدة المخزن'!$A:$E,3,0),"")</f>
        <v/>
      </c>
      <c r="F2499" s="28">
        <f>IFERROR(VLOOKUP(D2499,'أرصدة المخزن'!$A:$H,4,0),"")</f>
        <v/>
      </c>
      <c r="G2499" s="13" t="n"/>
      <c r="H2499" s="102" t="inlineStr">
        <is>
          <t>إضافة</t>
        </is>
      </c>
      <c r="I2499" s="13" t="n"/>
    </row>
    <row r="2500" ht="17.4" customHeight="1" s="138">
      <c r="A2500" s="13" t="n">
        <v>2494</v>
      </c>
      <c r="B2500" s="14" t="n"/>
      <c r="C2500" s="15" t="n"/>
      <c r="D2500" s="21" t="n"/>
      <c r="E2500" s="28">
        <f>IFERROR(VLOOKUP(D2500,'أرصدة المخزن'!$A:$E,3,0),"")</f>
        <v/>
      </c>
      <c r="F2500" s="28">
        <f>IFERROR(VLOOKUP(D2500,'أرصدة المخزن'!$A:$H,4,0),"")</f>
        <v/>
      </c>
      <c r="G2500" s="13" t="n"/>
      <c r="H2500" s="102" t="inlineStr">
        <is>
          <t>إضافة</t>
        </is>
      </c>
      <c r="I2500" s="13" t="n"/>
    </row>
    <row r="2501" ht="17.4" customHeight="1" s="138">
      <c r="A2501" s="13" t="n">
        <v>2495</v>
      </c>
      <c r="B2501" s="14" t="n"/>
      <c r="C2501" s="15" t="n"/>
      <c r="D2501" s="21" t="n"/>
      <c r="E2501" s="28">
        <f>IFERROR(VLOOKUP(D2501,'أرصدة المخزن'!$A:$E,3,0),"")</f>
        <v/>
      </c>
      <c r="F2501" s="28">
        <f>IFERROR(VLOOKUP(D2501,'أرصدة المخزن'!$A:$H,4,0),"")</f>
        <v/>
      </c>
      <c r="G2501" s="13" t="n"/>
      <c r="H2501" s="102" t="inlineStr">
        <is>
          <t>إضافة</t>
        </is>
      </c>
      <c r="I2501" s="13" t="n"/>
    </row>
    <row r="2502" ht="17.4" customHeight="1" s="138">
      <c r="A2502" s="13" t="n">
        <v>2496</v>
      </c>
      <c r="B2502" s="14" t="n"/>
      <c r="C2502" s="15" t="n"/>
      <c r="D2502" s="21" t="n"/>
      <c r="E2502" s="28">
        <f>IFERROR(VLOOKUP(D2502,'أرصدة المخزن'!$A:$E,3,0),"")</f>
        <v/>
      </c>
      <c r="F2502" s="28">
        <f>IFERROR(VLOOKUP(D2502,'أرصدة المخزن'!$A:$H,4,0),"")</f>
        <v/>
      </c>
      <c r="G2502" s="13" t="n"/>
      <c r="H2502" s="102" t="inlineStr">
        <is>
          <t>إضافة</t>
        </is>
      </c>
      <c r="I2502" s="13" t="n"/>
    </row>
    <row r="2503" ht="17.4" customHeight="1" s="138">
      <c r="A2503" s="13" t="n">
        <v>2497</v>
      </c>
      <c r="B2503" s="14" t="n"/>
      <c r="C2503" s="15" t="n"/>
      <c r="D2503" s="21" t="n"/>
      <c r="E2503" s="28">
        <f>IFERROR(VLOOKUP(D2503,'أرصدة المخزن'!$A:$E,3,0),"")</f>
        <v/>
      </c>
      <c r="F2503" s="28">
        <f>IFERROR(VLOOKUP(D2503,'أرصدة المخزن'!$A:$H,4,0),"")</f>
        <v/>
      </c>
      <c r="G2503" s="13" t="n"/>
      <c r="H2503" s="102" t="inlineStr">
        <is>
          <t>إضافة</t>
        </is>
      </c>
      <c r="I2503" s="13" t="n"/>
    </row>
    <row r="2504" ht="17.4" customHeight="1" s="138">
      <c r="A2504" s="13" t="n">
        <v>2498</v>
      </c>
      <c r="B2504" s="14" t="n"/>
      <c r="C2504" s="15" t="n"/>
      <c r="D2504" s="21" t="n"/>
      <c r="E2504" s="28">
        <f>IFERROR(VLOOKUP(D2504,'أرصدة المخزن'!$A:$E,3,0),"")</f>
        <v/>
      </c>
      <c r="F2504" s="28">
        <f>IFERROR(VLOOKUP(D2504,'أرصدة المخزن'!$A:$H,4,0),"")</f>
        <v/>
      </c>
      <c r="G2504" s="13" t="n"/>
      <c r="H2504" s="102" t="inlineStr">
        <is>
          <t>إضافة</t>
        </is>
      </c>
      <c r="I2504" s="13" t="n"/>
    </row>
    <row r="2505" ht="17.4" customHeight="1" s="138">
      <c r="A2505" s="13" t="n">
        <v>2499</v>
      </c>
      <c r="B2505" s="14" t="n"/>
      <c r="C2505" s="15" t="n"/>
      <c r="D2505" s="21" t="n"/>
      <c r="E2505" s="28">
        <f>IFERROR(VLOOKUP(D2505,'أرصدة المخزن'!$A:$E,3,0),"")</f>
        <v/>
      </c>
      <c r="F2505" s="28">
        <f>IFERROR(VLOOKUP(D2505,'أرصدة المخزن'!$A:$H,4,0),"")</f>
        <v/>
      </c>
      <c r="G2505" s="13" t="n"/>
      <c r="H2505" s="102" t="inlineStr">
        <is>
          <t>إضافة</t>
        </is>
      </c>
      <c r="I2505" s="13" t="n"/>
    </row>
    <row r="2506" ht="17.4" customHeight="1" s="138">
      <c r="A2506" s="13" t="n">
        <v>2500</v>
      </c>
      <c r="B2506" s="14" t="n"/>
      <c r="C2506" s="15" t="n"/>
      <c r="D2506" s="21" t="n"/>
      <c r="E2506" s="28">
        <f>IFERROR(VLOOKUP(D2506,'أرصدة المخزن'!$A:$E,3,0),"")</f>
        <v/>
      </c>
      <c r="F2506" s="28">
        <f>IFERROR(VLOOKUP(D2506,'أرصدة المخزن'!$A:$H,4,0),"")</f>
        <v/>
      </c>
      <c r="G2506" s="13" t="n"/>
      <c r="H2506" s="102" t="inlineStr">
        <is>
          <t>إضافة</t>
        </is>
      </c>
      <c r="I2506" s="13" t="n"/>
    </row>
    <row r="2507" ht="17.4" customHeight="1" s="138">
      <c r="A2507" s="13" t="n">
        <v>2501</v>
      </c>
      <c r="B2507" s="14" t="n"/>
      <c r="C2507" s="15" t="n"/>
      <c r="D2507" s="21" t="n"/>
      <c r="E2507" s="28">
        <f>IFERROR(VLOOKUP(D2507,'أرصدة المخزن'!$A:$E,3,0),"")</f>
        <v/>
      </c>
      <c r="F2507" s="28">
        <f>IFERROR(VLOOKUP(D2507,'أرصدة المخزن'!$A:$H,4,0),"")</f>
        <v/>
      </c>
      <c r="G2507" s="13" t="n"/>
      <c r="H2507" s="102" t="inlineStr">
        <is>
          <t>إضافة</t>
        </is>
      </c>
      <c r="I2507" s="13" t="n"/>
    </row>
    <row r="2508" ht="17.4" customHeight="1" s="138">
      <c r="A2508" s="13" t="n">
        <v>2502</v>
      </c>
      <c r="B2508" s="14" t="n"/>
      <c r="C2508" s="15" t="n"/>
      <c r="D2508" s="21" t="n"/>
      <c r="E2508" s="28">
        <f>IFERROR(VLOOKUP(D2508,'أرصدة المخزن'!$A:$E,3,0),"")</f>
        <v/>
      </c>
      <c r="F2508" s="28">
        <f>IFERROR(VLOOKUP(D2508,'أرصدة المخزن'!$A:$H,4,0),"")</f>
        <v/>
      </c>
      <c r="G2508" s="13" t="n"/>
      <c r="H2508" s="102" t="inlineStr">
        <is>
          <t>إضافة</t>
        </is>
      </c>
      <c r="I2508" s="13" t="n"/>
    </row>
    <row r="2509" ht="17.4" customHeight="1" s="138">
      <c r="A2509" s="13" t="n">
        <v>2503</v>
      </c>
      <c r="B2509" s="14" t="n"/>
      <c r="C2509" s="15" t="n"/>
      <c r="D2509" s="21" t="n"/>
      <c r="E2509" s="28">
        <f>IFERROR(VLOOKUP(D2509,'أرصدة المخزن'!$A:$E,3,0),"")</f>
        <v/>
      </c>
      <c r="F2509" s="28">
        <f>IFERROR(VLOOKUP(D2509,'أرصدة المخزن'!$A:$H,4,0),"")</f>
        <v/>
      </c>
      <c r="G2509" s="13" t="n"/>
      <c r="H2509" s="102" t="inlineStr">
        <is>
          <t>إضافة</t>
        </is>
      </c>
      <c r="I2509" s="13" t="n"/>
    </row>
    <row r="2510" ht="17.4" customHeight="1" s="138">
      <c r="A2510" s="13" t="n">
        <v>2504</v>
      </c>
      <c r="B2510" s="14" t="n"/>
      <c r="C2510" s="15" t="n"/>
      <c r="D2510" s="21" t="n"/>
      <c r="E2510" s="28">
        <f>IFERROR(VLOOKUP(D2510,'أرصدة المخزن'!$A:$E,3,0),"")</f>
        <v/>
      </c>
      <c r="F2510" s="28">
        <f>IFERROR(VLOOKUP(D2510,'أرصدة المخزن'!$A:$H,4,0),"")</f>
        <v/>
      </c>
      <c r="G2510" s="13" t="n"/>
      <c r="H2510" s="102" t="inlineStr">
        <is>
          <t>إضافة</t>
        </is>
      </c>
      <c r="I2510" s="13" t="n"/>
    </row>
    <row r="2511" ht="17.4" customHeight="1" s="138">
      <c r="A2511" s="13" t="n">
        <v>2505</v>
      </c>
      <c r="B2511" s="14" t="n"/>
      <c r="C2511" s="15" t="n"/>
      <c r="D2511" s="21" t="n"/>
      <c r="E2511" s="28">
        <f>IFERROR(VLOOKUP(D2511,'أرصدة المخزن'!$A:$E,3,0),"")</f>
        <v/>
      </c>
      <c r="F2511" s="28">
        <f>IFERROR(VLOOKUP(D2511,'أرصدة المخزن'!$A:$H,4,0),"")</f>
        <v/>
      </c>
      <c r="G2511" s="13" t="n"/>
      <c r="H2511" s="102" t="inlineStr">
        <is>
          <t>إضافة</t>
        </is>
      </c>
      <c r="I2511" s="13" t="n"/>
    </row>
    <row r="2512" ht="17.4" customHeight="1" s="138">
      <c r="A2512" s="13" t="n">
        <v>2506</v>
      </c>
      <c r="B2512" s="14" t="n"/>
      <c r="C2512" s="15" t="n"/>
      <c r="D2512" s="21" t="n"/>
      <c r="E2512" s="28">
        <f>IFERROR(VLOOKUP(D2512,'أرصدة المخزن'!$A:$E,3,0),"")</f>
        <v/>
      </c>
      <c r="F2512" s="28">
        <f>IFERROR(VLOOKUP(D2512,'أرصدة المخزن'!$A:$H,4,0),"")</f>
        <v/>
      </c>
      <c r="G2512" s="13" t="n"/>
      <c r="H2512" s="102" t="inlineStr">
        <is>
          <t>إضافة</t>
        </is>
      </c>
      <c r="I2512" s="13" t="n"/>
    </row>
    <row r="2513" ht="17.4" customHeight="1" s="138">
      <c r="A2513" s="13" t="n">
        <v>2507</v>
      </c>
      <c r="B2513" s="14" t="n"/>
      <c r="C2513" s="15" t="n"/>
      <c r="D2513" s="21" t="n"/>
      <c r="E2513" s="28">
        <f>IFERROR(VLOOKUP(D2513,'أرصدة المخزن'!$A:$E,3,0),"")</f>
        <v/>
      </c>
      <c r="F2513" s="28">
        <f>IFERROR(VLOOKUP(D2513,'أرصدة المخزن'!$A:$H,4,0),"")</f>
        <v/>
      </c>
      <c r="G2513" s="13" t="n"/>
      <c r="H2513" s="102" t="inlineStr">
        <is>
          <t>إضافة</t>
        </is>
      </c>
      <c r="I2513" s="13" t="n"/>
    </row>
    <row r="2514" ht="17.4" customHeight="1" s="138">
      <c r="A2514" s="13" t="n">
        <v>2508</v>
      </c>
      <c r="B2514" s="14" t="n"/>
      <c r="C2514" s="15" t="n"/>
      <c r="D2514" s="21" t="n"/>
      <c r="E2514" s="28">
        <f>IFERROR(VLOOKUP(D2514,'أرصدة المخزن'!$A:$E,3,0),"")</f>
        <v/>
      </c>
      <c r="F2514" s="28">
        <f>IFERROR(VLOOKUP(D2514,'أرصدة المخزن'!$A:$H,4,0),"")</f>
        <v/>
      </c>
      <c r="G2514" s="13" t="n"/>
      <c r="H2514" s="102" t="inlineStr">
        <is>
          <t>إضافة</t>
        </is>
      </c>
      <c r="I2514" s="13" t="n"/>
    </row>
    <row r="2515" ht="17.4" customHeight="1" s="138">
      <c r="A2515" s="13" t="n">
        <v>2509</v>
      </c>
      <c r="B2515" s="14" t="n"/>
      <c r="C2515" s="15" t="n"/>
      <c r="D2515" s="21" t="n"/>
      <c r="E2515" s="28">
        <f>IFERROR(VLOOKUP(D2515,'أرصدة المخزن'!$A:$E,3,0),"")</f>
        <v/>
      </c>
      <c r="F2515" s="28">
        <f>IFERROR(VLOOKUP(D2515,'أرصدة المخزن'!$A:$H,4,0),"")</f>
        <v/>
      </c>
      <c r="G2515" s="13" t="n"/>
      <c r="H2515" s="102" t="inlineStr">
        <is>
          <t>إضافة</t>
        </is>
      </c>
      <c r="I2515" s="13" t="n"/>
    </row>
    <row r="2516" ht="17.4" customHeight="1" s="138">
      <c r="A2516" s="13" t="n">
        <v>2510</v>
      </c>
      <c r="B2516" s="14" t="n"/>
      <c r="C2516" s="15" t="n"/>
      <c r="D2516" s="21" t="n"/>
      <c r="E2516" s="28">
        <f>IFERROR(VLOOKUP(D2516,'أرصدة المخزن'!$A:$E,3,0),"")</f>
        <v/>
      </c>
      <c r="F2516" s="28">
        <f>IFERROR(VLOOKUP(D2516,'أرصدة المخزن'!$A:$H,4,0),"")</f>
        <v/>
      </c>
      <c r="G2516" s="13" t="n"/>
      <c r="H2516" s="102" t="inlineStr">
        <is>
          <t>إضافة</t>
        </is>
      </c>
      <c r="I2516" s="13" t="n"/>
    </row>
    <row r="2517" ht="17.4" customHeight="1" s="138">
      <c r="A2517" s="13" t="n">
        <v>2511</v>
      </c>
      <c r="B2517" s="14" t="n"/>
      <c r="C2517" s="15" t="n"/>
      <c r="D2517" s="21" t="n"/>
      <c r="E2517" s="28">
        <f>IFERROR(VLOOKUP(D2517,'أرصدة المخزن'!$A:$E,3,0),"")</f>
        <v/>
      </c>
      <c r="F2517" s="28">
        <f>IFERROR(VLOOKUP(D2517,'أرصدة المخزن'!$A:$H,4,0),"")</f>
        <v/>
      </c>
      <c r="G2517" s="13" t="n"/>
      <c r="H2517" s="102" t="inlineStr">
        <is>
          <t>إضافة</t>
        </is>
      </c>
      <c r="I2517" s="13" t="n"/>
    </row>
    <row r="2518" ht="17.4" customHeight="1" s="138">
      <c r="A2518" s="13" t="n">
        <v>2512</v>
      </c>
      <c r="B2518" s="14" t="n"/>
      <c r="C2518" s="15" t="n"/>
      <c r="D2518" s="21" t="n"/>
      <c r="E2518" s="28">
        <f>IFERROR(VLOOKUP(D2518,'أرصدة المخزن'!$A:$E,3,0),"")</f>
        <v/>
      </c>
      <c r="F2518" s="28">
        <f>IFERROR(VLOOKUP(D2518,'أرصدة المخزن'!$A:$H,4,0),"")</f>
        <v/>
      </c>
      <c r="G2518" s="13" t="n"/>
      <c r="H2518" s="102" t="inlineStr">
        <is>
          <t>إضافة</t>
        </is>
      </c>
      <c r="I2518" s="13" t="n"/>
    </row>
    <row r="2519" ht="17.4" customHeight="1" s="138">
      <c r="A2519" s="13" t="n">
        <v>2513</v>
      </c>
      <c r="B2519" s="14" t="n"/>
      <c r="C2519" s="15" t="n"/>
      <c r="D2519" s="21" t="n"/>
      <c r="E2519" s="28">
        <f>IFERROR(VLOOKUP(D2519,'أرصدة المخزن'!$A:$E,3,0),"")</f>
        <v/>
      </c>
      <c r="F2519" s="28">
        <f>IFERROR(VLOOKUP(D2519,'أرصدة المخزن'!$A:$H,4,0),"")</f>
        <v/>
      </c>
      <c r="G2519" s="13" t="n"/>
      <c r="H2519" s="102" t="inlineStr">
        <is>
          <t>إضافة</t>
        </is>
      </c>
      <c r="I2519" s="13" t="n"/>
    </row>
    <row r="2520" ht="17.4" customHeight="1" s="138">
      <c r="A2520" s="13" t="n">
        <v>2514</v>
      </c>
      <c r="B2520" s="14" t="n"/>
      <c r="C2520" s="15" t="n"/>
      <c r="D2520" s="21" t="n"/>
      <c r="E2520" s="28">
        <f>IFERROR(VLOOKUP(D2520,'أرصدة المخزن'!$A:$E,3,0),"")</f>
        <v/>
      </c>
      <c r="F2520" s="28">
        <f>IFERROR(VLOOKUP(D2520,'أرصدة المخزن'!$A:$H,4,0),"")</f>
        <v/>
      </c>
      <c r="G2520" s="13" t="n"/>
      <c r="H2520" s="102" t="inlineStr">
        <is>
          <t>إضافة</t>
        </is>
      </c>
      <c r="I2520" s="13" t="n"/>
    </row>
    <row r="2521" ht="17.4" customHeight="1" s="138">
      <c r="A2521" s="13" t="n">
        <v>2515</v>
      </c>
      <c r="B2521" s="14" t="n"/>
      <c r="C2521" s="15" t="n"/>
      <c r="D2521" s="21" t="n"/>
      <c r="E2521" s="28">
        <f>IFERROR(VLOOKUP(D2521,'أرصدة المخزن'!$A:$E,3,0),"")</f>
        <v/>
      </c>
      <c r="F2521" s="28">
        <f>IFERROR(VLOOKUP(D2521,'أرصدة المخزن'!$A:$H,4,0),"")</f>
        <v/>
      </c>
      <c r="G2521" s="13" t="n"/>
      <c r="H2521" s="102" t="inlineStr">
        <is>
          <t>إضافة</t>
        </is>
      </c>
      <c r="I2521" s="13" t="n"/>
    </row>
    <row r="2522" ht="17.4" customHeight="1" s="138">
      <c r="A2522" s="13" t="n">
        <v>2516</v>
      </c>
      <c r="B2522" s="14" t="n"/>
      <c r="C2522" s="15" t="n"/>
      <c r="D2522" s="21" t="n"/>
      <c r="E2522" s="28">
        <f>IFERROR(VLOOKUP(D2522,'أرصدة المخزن'!$A:$E,3,0),"")</f>
        <v/>
      </c>
      <c r="F2522" s="28">
        <f>IFERROR(VLOOKUP(D2522,'أرصدة المخزن'!$A:$H,4,0),"")</f>
        <v/>
      </c>
      <c r="G2522" s="13" t="n"/>
      <c r="H2522" s="102" t="inlineStr">
        <is>
          <t>إضافة</t>
        </is>
      </c>
      <c r="I2522" s="13" t="n"/>
    </row>
    <row r="2523" ht="17.4" customHeight="1" s="138">
      <c r="A2523" s="13" t="n">
        <v>2517</v>
      </c>
      <c r="B2523" s="14" t="n"/>
      <c r="C2523" s="15" t="n"/>
      <c r="D2523" s="21" t="n"/>
      <c r="E2523" s="28">
        <f>IFERROR(VLOOKUP(D2523,'أرصدة المخزن'!$A:$E,3,0),"")</f>
        <v/>
      </c>
      <c r="F2523" s="28">
        <f>IFERROR(VLOOKUP(D2523,'أرصدة المخزن'!$A:$H,4,0),"")</f>
        <v/>
      </c>
      <c r="G2523" s="13" t="n"/>
      <c r="H2523" s="102" t="inlineStr">
        <is>
          <t>إضافة</t>
        </is>
      </c>
      <c r="I2523" s="13" t="n"/>
    </row>
    <row r="2524" ht="17.4" customHeight="1" s="138">
      <c r="A2524" s="13" t="n">
        <v>2518</v>
      </c>
      <c r="B2524" s="14" t="n"/>
      <c r="C2524" s="15" t="n"/>
      <c r="D2524" s="21" t="n"/>
      <c r="E2524" s="28">
        <f>IFERROR(VLOOKUP(D2524,'أرصدة المخزن'!$A:$E,3,0),"")</f>
        <v/>
      </c>
      <c r="F2524" s="28">
        <f>IFERROR(VLOOKUP(D2524,'أرصدة المخزن'!$A:$H,4,0),"")</f>
        <v/>
      </c>
      <c r="G2524" s="13" t="n"/>
      <c r="H2524" s="102" t="inlineStr">
        <is>
          <t>إضافة</t>
        </is>
      </c>
      <c r="I2524" s="13" t="n"/>
    </row>
    <row r="2525" ht="17.4" customHeight="1" s="138">
      <c r="A2525" s="13" t="n">
        <v>2519</v>
      </c>
      <c r="B2525" s="14" t="n"/>
      <c r="C2525" s="15" t="n"/>
      <c r="D2525" s="21" t="n"/>
      <c r="E2525" s="28">
        <f>IFERROR(VLOOKUP(D2525,'أرصدة المخزن'!$A:$E,3,0),"")</f>
        <v/>
      </c>
      <c r="F2525" s="28">
        <f>IFERROR(VLOOKUP(D2525,'أرصدة المخزن'!$A:$H,4,0),"")</f>
        <v/>
      </c>
      <c r="G2525" s="13" t="n"/>
      <c r="H2525" s="102" t="inlineStr">
        <is>
          <t>إضافة</t>
        </is>
      </c>
      <c r="I2525" s="13" t="n"/>
    </row>
    <row r="2526" ht="17.4" customHeight="1" s="138">
      <c r="A2526" s="13" t="n">
        <v>2520</v>
      </c>
      <c r="B2526" s="14" t="n"/>
      <c r="C2526" s="15" t="n"/>
      <c r="D2526" s="21" t="n"/>
      <c r="E2526" s="28">
        <f>IFERROR(VLOOKUP(D2526,'أرصدة المخزن'!$A:$E,3,0),"")</f>
        <v/>
      </c>
      <c r="F2526" s="28">
        <f>IFERROR(VLOOKUP(D2526,'أرصدة المخزن'!$A:$H,4,0),"")</f>
        <v/>
      </c>
      <c r="G2526" s="13" t="n"/>
      <c r="H2526" s="102" t="inlineStr">
        <is>
          <t>إضافة</t>
        </is>
      </c>
      <c r="I2526" s="13" t="n"/>
    </row>
    <row r="2527" ht="17.4" customHeight="1" s="138">
      <c r="A2527" s="13" t="n">
        <v>2521</v>
      </c>
      <c r="B2527" s="14" t="n"/>
      <c r="C2527" s="15" t="n"/>
      <c r="D2527" s="21" t="n"/>
      <c r="E2527" s="28">
        <f>IFERROR(VLOOKUP(D2527,'أرصدة المخزن'!$A:$E,3,0),"")</f>
        <v/>
      </c>
      <c r="F2527" s="28">
        <f>IFERROR(VLOOKUP(D2527,'أرصدة المخزن'!$A:$H,4,0),"")</f>
        <v/>
      </c>
      <c r="G2527" s="13" t="n"/>
      <c r="H2527" s="102" t="inlineStr">
        <is>
          <t>إضافة</t>
        </is>
      </c>
      <c r="I2527" s="13" t="n"/>
    </row>
    <row r="2528" ht="17.4" customHeight="1" s="138">
      <c r="A2528" s="13" t="n">
        <v>2522</v>
      </c>
      <c r="B2528" s="14" t="n"/>
      <c r="C2528" s="15" t="n"/>
      <c r="D2528" s="21" t="n"/>
      <c r="E2528" s="28">
        <f>IFERROR(VLOOKUP(D2528,'أرصدة المخزن'!$A:$E,3,0),"")</f>
        <v/>
      </c>
      <c r="F2528" s="28">
        <f>IFERROR(VLOOKUP(D2528,'أرصدة المخزن'!$A:$H,4,0),"")</f>
        <v/>
      </c>
      <c r="G2528" s="13" t="n"/>
      <c r="H2528" s="102" t="inlineStr">
        <is>
          <t>إضافة</t>
        </is>
      </c>
      <c r="I2528" s="13" t="n"/>
    </row>
    <row r="2529" ht="17.4" customHeight="1" s="138">
      <c r="A2529" s="13" t="n">
        <v>2523</v>
      </c>
      <c r="B2529" s="14" t="n"/>
      <c r="C2529" s="15" t="n"/>
      <c r="D2529" s="21" t="n"/>
      <c r="E2529" s="28">
        <f>IFERROR(VLOOKUP(D2529,'أرصدة المخزن'!$A:$E,3,0),"")</f>
        <v/>
      </c>
      <c r="F2529" s="28">
        <f>IFERROR(VLOOKUP(D2529,'أرصدة المخزن'!$A:$H,4,0),"")</f>
        <v/>
      </c>
      <c r="G2529" s="13" t="n"/>
      <c r="H2529" s="102" t="inlineStr">
        <is>
          <t>إضافة</t>
        </is>
      </c>
      <c r="I2529" s="13" t="n"/>
    </row>
    <row r="2530" ht="17.4" customHeight="1" s="138">
      <c r="A2530" s="13" t="n">
        <v>2524</v>
      </c>
      <c r="B2530" s="14" t="n"/>
      <c r="C2530" s="15" t="n"/>
      <c r="D2530" s="21" t="n"/>
      <c r="E2530" s="28">
        <f>IFERROR(VLOOKUP(D2530,'أرصدة المخزن'!$A:$E,3,0),"")</f>
        <v/>
      </c>
      <c r="F2530" s="28">
        <f>IFERROR(VLOOKUP(D2530,'أرصدة المخزن'!$A:$H,4,0),"")</f>
        <v/>
      </c>
      <c r="G2530" s="13" t="n"/>
      <c r="H2530" s="102" t="inlineStr">
        <is>
          <t>إضافة</t>
        </is>
      </c>
      <c r="I2530" s="13" t="n"/>
    </row>
    <row r="2531" ht="17.4" customHeight="1" s="138">
      <c r="A2531" s="13" t="n">
        <v>2525</v>
      </c>
      <c r="B2531" s="14" t="n"/>
      <c r="C2531" s="15" t="n"/>
      <c r="D2531" s="21" t="n"/>
      <c r="E2531" s="28">
        <f>IFERROR(VLOOKUP(D2531,'أرصدة المخزن'!$A:$E,3,0),"")</f>
        <v/>
      </c>
      <c r="F2531" s="28">
        <f>IFERROR(VLOOKUP(D2531,'أرصدة المخزن'!$A:$H,4,0),"")</f>
        <v/>
      </c>
      <c r="G2531" s="13" t="n"/>
      <c r="H2531" s="102" t="inlineStr">
        <is>
          <t>إضافة</t>
        </is>
      </c>
      <c r="I2531" s="13" t="n"/>
    </row>
    <row r="2532" ht="17.4" customHeight="1" s="138">
      <c r="A2532" s="13" t="n">
        <v>2526</v>
      </c>
      <c r="B2532" s="14" t="n"/>
      <c r="C2532" s="15" t="n"/>
      <c r="D2532" s="21" t="n"/>
      <c r="E2532" s="28">
        <f>IFERROR(VLOOKUP(D2532,'أرصدة المخزن'!$A:$E,3,0),"")</f>
        <v/>
      </c>
      <c r="F2532" s="28">
        <f>IFERROR(VLOOKUP(D2532,'أرصدة المخزن'!$A:$H,4,0),"")</f>
        <v/>
      </c>
      <c r="G2532" s="13" t="n"/>
      <c r="H2532" s="102" t="inlineStr">
        <is>
          <t>إضافة</t>
        </is>
      </c>
      <c r="I2532" s="13" t="n"/>
    </row>
    <row r="2533" ht="17.4" customHeight="1" s="138">
      <c r="A2533" s="13" t="n">
        <v>2527</v>
      </c>
      <c r="B2533" s="14" t="n"/>
      <c r="C2533" s="15" t="n"/>
      <c r="D2533" s="21" t="n"/>
      <c r="E2533" s="28">
        <f>IFERROR(VLOOKUP(D2533,'أرصدة المخزن'!$A:$E,3,0),"")</f>
        <v/>
      </c>
      <c r="F2533" s="28">
        <f>IFERROR(VLOOKUP(D2533,'أرصدة المخزن'!$A:$H,4,0),"")</f>
        <v/>
      </c>
      <c r="G2533" s="13" t="n"/>
      <c r="H2533" s="102" t="inlineStr">
        <is>
          <t>إضافة</t>
        </is>
      </c>
      <c r="I2533" s="13" t="n"/>
    </row>
    <row r="2534" ht="17.4" customHeight="1" s="138">
      <c r="A2534" s="13" t="n">
        <v>2528</v>
      </c>
      <c r="B2534" s="14" t="n"/>
      <c r="C2534" s="15" t="n"/>
      <c r="D2534" s="21" t="n"/>
      <c r="E2534" s="28">
        <f>IFERROR(VLOOKUP(D2534,'أرصدة المخزن'!$A:$E,3,0),"")</f>
        <v/>
      </c>
      <c r="F2534" s="28">
        <f>IFERROR(VLOOKUP(D2534,'أرصدة المخزن'!$A:$H,4,0),"")</f>
        <v/>
      </c>
      <c r="G2534" s="13" t="n"/>
      <c r="H2534" s="102" t="inlineStr">
        <is>
          <t>إضافة</t>
        </is>
      </c>
      <c r="I2534" s="13" t="n"/>
    </row>
    <row r="2535" ht="17.4" customHeight="1" s="138">
      <c r="A2535" s="13" t="n">
        <v>2529</v>
      </c>
      <c r="B2535" s="14" t="n"/>
      <c r="C2535" s="15" t="n"/>
      <c r="D2535" s="21" t="n"/>
      <c r="E2535" s="28">
        <f>IFERROR(VLOOKUP(D2535,'أرصدة المخزن'!$A:$E,3,0),"")</f>
        <v/>
      </c>
      <c r="F2535" s="28">
        <f>IFERROR(VLOOKUP(D2535,'أرصدة المخزن'!$A:$H,4,0),"")</f>
        <v/>
      </c>
      <c r="G2535" s="13" t="n"/>
      <c r="H2535" s="102" t="inlineStr">
        <is>
          <t>إضافة</t>
        </is>
      </c>
      <c r="I2535" s="13" t="n"/>
    </row>
    <row r="2536" ht="17.4" customHeight="1" s="138">
      <c r="A2536" s="13" t="n">
        <v>2530</v>
      </c>
      <c r="B2536" s="14" t="n"/>
      <c r="C2536" s="15" t="n"/>
      <c r="D2536" s="21" t="n"/>
      <c r="E2536" s="28">
        <f>IFERROR(VLOOKUP(D2536,'أرصدة المخزن'!$A:$E,3,0),"")</f>
        <v/>
      </c>
      <c r="F2536" s="28">
        <f>IFERROR(VLOOKUP(D2536,'أرصدة المخزن'!$A:$H,4,0),"")</f>
        <v/>
      </c>
      <c r="G2536" s="13" t="n"/>
      <c r="H2536" s="102" t="inlineStr">
        <is>
          <t>إضافة</t>
        </is>
      </c>
      <c r="I2536" s="13" t="n"/>
    </row>
    <row r="2537" ht="17.4" customHeight="1" s="138">
      <c r="A2537" s="13" t="n">
        <v>2531</v>
      </c>
      <c r="B2537" s="14" t="n"/>
      <c r="C2537" s="15" t="n"/>
      <c r="D2537" s="21" t="n"/>
      <c r="E2537" s="28">
        <f>IFERROR(VLOOKUP(D2537,'أرصدة المخزن'!$A:$E,3,0),"")</f>
        <v/>
      </c>
      <c r="F2537" s="28">
        <f>IFERROR(VLOOKUP(D2537,'أرصدة المخزن'!$A:$H,4,0),"")</f>
        <v/>
      </c>
      <c r="G2537" s="13" t="n"/>
      <c r="H2537" s="102" t="inlineStr">
        <is>
          <t>إضافة</t>
        </is>
      </c>
      <c r="I2537" s="13" t="n"/>
    </row>
    <row r="2538" ht="17.4" customHeight="1" s="138">
      <c r="A2538" s="13" t="n">
        <v>2532</v>
      </c>
      <c r="B2538" s="14" t="n"/>
      <c r="C2538" s="15" t="n"/>
      <c r="D2538" s="21" t="n"/>
      <c r="E2538" s="28">
        <f>IFERROR(VLOOKUP(D2538,'أرصدة المخزن'!$A:$E,3,0),"")</f>
        <v/>
      </c>
      <c r="F2538" s="28">
        <f>IFERROR(VLOOKUP(D2538,'أرصدة المخزن'!$A:$H,4,0),"")</f>
        <v/>
      </c>
      <c r="G2538" s="13" t="n"/>
      <c r="H2538" s="102" t="inlineStr">
        <is>
          <t>إضافة</t>
        </is>
      </c>
      <c r="I2538" s="13" t="n"/>
    </row>
    <row r="2539" ht="17.4" customHeight="1" s="138">
      <c r="A2539" s="13" t="n">
        <v>2533</v>
      </c>
      <c r="B2539" s="14" t="n"/>
      <c r="C2539" s="15" t="n"/>
      <c r="D2539" s="21" t="n"/>
      <c r="E2539" s="28">
        <f>IFERROR(VLOOKUP(D2539,'أرصدة المخزن'!$A:$E,3,0),"")</f>
        <v/>
      </c>
      <c r="F2539" s="28">
        <f>IFERROR(VLOOKUP(D2539,'أرصدة المخزن'!$A:$H,4,0),"")</f>
        <v/>
      </c>
      <c r="G2539" s="13" t="n"/>
      <c r="H2539" s="102" t="inlineStr">
        <is>
          <t>إضافة</t>
        </is>
      </c>
      <c r="I2539" s="13" t="n"/>
    </row>
    <row r="2540" ht="17.4" customHeight="1" s="138">
      <c r="A2540" s="13" t="n">
        <v>2534</v>
      </c>
      <c r="B2540" s="14" t="n"/>
      <c r="C2540" s="15" t="n"/>
      <c r="D2540" s="21" t="n"/>
      <c r="E2540" s="28">
        <f>IFERROR(VLOOKUP(D2540,'أرصدة المخزن'!$A:$E,3,0),"")</f>
        <v/>
      </c>
      <c r="F2540" s="28">
        <f>IFERROR(VLOOKUP(D2540,'أرصدة المخزن'!$A:$H,4,0),"")</f>
        <v/>
      </c>
      <c r="G2540" s="13" t="n"/>
      <c r="H2540" s="102" t="inlineStr">
        <is>
          <t>إضافة</t>
        </is>
      </c>
      <c r="I2540" s="13" t="n"/>
    </row>
    <row r="2541" ht="17.4" customHeight="1" s="138">
      <c r="A2541" s="13" t="n">
        <v>2535</v>
      </c>
      <c r="B2541" s="14" t="n"/>
      <c r="C2541" s="15" t="n"/>
      <c r="D2541" s="21" t="n"/>
      <c r="E2541" s="28">
        <f>IFERROR(VLOOKUP(D2541,'أرصدة المخزن'!$A:$E,3,0),"")</f>
        <v/>
      </c>
      <c r="F2541" s="28">
        <f>IFERROR(VLOOKUP(D2541,'أرصدة المخزن'!$A:$H,4,0),"")</f>
        <v/>
      </c>
      <c r="G2541" s="13" t="n"/>
      <c r="H2541" s="102" t="inlineStr">
        <is>
          <t>إضافة</t>
        </is>
      </c>
      <c r="I2541" s="13" t="n"/>
    </row>
    <row r="2542" ht="17.4" customHeight="1" s="138">
      <c r="A2542" s="13" t="n">
        <v>2536</v>
      </c>
      <c r="B2542" s="14" t="n"/>
      <c r="C2542" s="15" t="n"/>
      <c r="D2542" s="21" t="n"/>
      <c r="E2542" s="28">
        <f>IFERROR(VLOOKUP(D2542,'أرصدة المخزن'!$A:$E,3,0),"")</f>
        <v/>
      </c>
      <c r="F2542" s="28">
        <f>IFERROR(VLOOKUP(D2542,'أرصدة المخزن'!$A:$H,4,0),"")</f>
        <v/>
      </c>
      <c r="G2542" s="13" t="n"/>
      <c r="H2542" s="102" t="inlineStr">
        <is>
          <t>إضافة</t>
        </is>
      </c>
      <c r="I2542" s="13" t="n"/>
    </row>
    <row r="2543" ht="17.4" customHeight="1" s="138">
      <c r="A2543" s="13" t="n">
        <v>2537</v>
      </c>
      <c r="B2543" s="14" t="n"/>
      <c r="C2543" s="15" t="n"/>
      <c r="D2543" s="21" t="n"/>
      <c r="E2543" s="28">
        <f>IFERROR(VLOOKUP(D2543,'أرصدة المخزن'!$A:$E,3,0),"")</f>
        <v/>
      </c>
      <c r="F2543" s="28">
        <f>IFERROR(VLOOKUP(D2543,'أرصدة المخزن'!$A:$H,4,0),"")</f>
        <v/>
      </c>
      <c r="G2543" s="13" t="n"/>
      <c r="H2543" s="102" t="inlineStr">
        <is>
          <t>إضافة</t>
        </is>
      </c>
      <c r="I2543" s="13" t="n"/>
    </row>
    <row r="2544" ht="17.4" customHeight="1" s="138">
      <c r="A2544" s="13" t="n">
        <v>2538</v>
      </c>
      <c r="B2544" s="14" t="n"/>
      <c r="C2544" s="15" t="n"/>
      <c r="D2544" s="21" t="n"/>
      <c r="E2544" s="28">
        <f>IFERROR(VLOOKUP(D2544,'أرصدة المخزن'!$A:$E,3,0),"")</f>
        <v/>
      </c>
      <c r="F2544" s="28">
        <f>IFERROR(VLOOKUP(D2544,'أرصدة المخزن'!$A:$H,4,0),"")</f>
        <v/>
      </c>
      <c r="G2544" s="13" t="n"/>
      <c r="H2544" s="102" t="inlineStr">
        <is>
          <t>إضافة</t>
        </is>
      </c>
      <c r="I2544" s="13" t="n"/>
    </row>
    <row r="2545" ht="17.4" customHeight="1" s="138">
      <c r="A2545" s="13" t="n">
        <v>2539</v>
      </c>
      <c r="B2545" s="14" t="n"/>
      <c r="C2545" s="15" t="n"/>
      <c r="D2545" s="21" t="n"/>
      <c r="E2545" s="28">
        <f>IFERROR(VLOOKUP(D2545,'أرصدة المخزن'!$A:$E,3,0),"")</f>
        <v/>
      </c>
      <c r="F2545" s="28">
        <f>IFERROR(VLOOKUP(D2545,'أرصدة المخزن'!$A:$H,4,0),"")</f>
        <v/>
      </c>
      <c r="G2545" s="13" t="n"/>
      <c r="H2545" s="102" t="inlineStr">
        <is>
          <t>إضافة</t>
        </is>
      </c>
      <c r="I2545" s="13" t="n"/>
    </row>
    <row r="2546" ht="17.4" customHeight="1" s="138">
      <c r="A2546" s="13" t="n">
        <v>2540</v>
      </c>
      <c r="B2546" s="14" t="n"/>
      <c r="C2546" s="15" t="n"/>
      <c r="D2546" s="21" t="n"/>
      <c r="E2546" s="28">
        <f>IFERROR(VLOOKUP(D2546,'أرصدة المخزن'!$A:$E,3,0),"")</f>
        <v/>
      </c>
      <c r="F2546" s="28">
        <f>IFERROR(VLOOKUP(D2546,'أرصدة المخزن'!$A:$H,4,0),"")</f>
        <v/>
      </c>
      <c r="G2546" s="13" t="n"/>
      <c r="H2546" s="102" t="inlineStr">
        <is>
          <t>إضافة</t>
        </is>
      </c>
      <c r="I2546" s="13" t="n"/>
    </row>
    <row r="2547" ht="17.4" customHeight="1" s="138">
      <c r="A2547" s="13" t="n">
        <v>2541</v>
      </c>
      <c r="B2547" s="14" t="n"/>
      <c r="C2547" s="15" t="n"/>
      <c r="D2547" s="21" t="n"/>
      <c r="E2547" s="28">
        <f>IFERROR(VLOOKUP(D2547,'أرصدة المخزن'!$A:$E,3,0),"")</f>
        <v/>
      </c>
      <c r="F2547" s="28">
        <f>IFERROR(VLOOKUP(D2547,'أرصدة المخزن'!$A:$H,4,0),"")</f>
        <v/>
      </c>
      <c r="G2547" s="13" t="n"/>
      <c r="H2547" s="102" t="inlineStr">
        <is>
          <t>إضافة</t>
        </is>
      </c>
      <c r="I2547" s="13" t="n"/>
    </row>
    <row r="2548" ht="17.4" customHeight="1" s="138">
      <c r="A2548" s="13" t="n">
        <v>2542</v>
      </c>
      <c r="B2548" s="14" t="n"/>
      <c r="C2548" s="15" t="n"/>
      <c r="D2548" s="21" t="n"/>
      <c r="E2548" s="28">
        <f>IFERROR(VLOOKUP(D2548,'أرصدة المخزن'!$A:$E,3,0),"")</f>
        <v/>
      </c>
      <c r="F2548" s="28">
        <f>IFERROR(VLOOKUP(D2548,'أرصدة المخزن'!$A:$H,4,0),"")</f>
        <v/>
      </c>
      <c r="G2548" s="13" t="n"/>
      <c r="H2548" s="102" t="inlineStr">
        <is>
          <t>إضافة</t>
        </is>
      </c>
      <c r="I2548" s="13" t="n"/>
    </row>
    <row r="2549" ht="17.4" customHeight="1" s="138">
      <c r="A2549" s="13" t="n">
        <v>2543</v>
      </c>
      <c r="B2549" s="14" t="n"/>
      <c r="C2549" s="15" t="n"/>
      <c r="D2549" s="21" t="n"/>
      <c r="E2549" s="28">
        <f>IFERROR(VLOOKUP(D2549,'أرصدة المخزن'!$A:$E,3,0),"")</f>
        <v/>
      </c>
      <c r="F2549" s="28">
        <f>IFERROR(VLOOKUP(D2549,'أرصدة المخزن'!$A:$H,4,0),"")</f>
        <v/>
      </c>
      <c r="G2549" s="13" t="n"/>
      <c r="H2549" s="102" t="inlineStr">
        <is>
          <t>إضافة</t>
        </is>
      </c>
      <c r="I2549" s="13" t="n"/>
    </row>
    <row r="2550" ht="17.4" customHeight="1" s="138">
      <c r="A2550" s="13" t="n">
        <v>2544</v>
      </c>
      <c r="B2550" s="14" t="n"/>
      <c r="C2550" s="15" t="n"/>
      <c r="D2550" s="21" t="n"/>
      <c r="E2550" s="28">
        <f>IFERROR(VLOOKUP(D2550,'أرصدة المخزن'!$A:$E,3,0),"")</f>
        <v/>
      </c>
      <c r="F2550" s="28">
        <f>IFERROR(VLOOKUP(D2550,'أرصدة المخزن'!$A:$H,4,0),"")</f>
        <v/>
      </c>
      <c r="G2550" s="13" t="n"/>
      <c r="H2550" s="102" t="inlineStr">
        <is>
          <t>إضافة</t>
        </is>
      </c>
      <c r="I2550" s="13" t="n"/>
    </row>
    <row r="2551" ht="17.4" customHeight="1" s="138">
      <c r="A2551" s="13" t="n">
        <v>2545</v>
      </c>
      <c r="B2551" s="14" t="n"/>
      <c r="C2551" s="15" t="n"/>
      <c r="D2551" s="21" t="n"/>
      <c r="E2551" s="28">
        <f>IFERROR(VLOOKUP(D2551,'أرصدة المخزن'!$A:$E,3,0),"")</f>
        <v/>
      </c>
      <c r="F2551" s="28">
        <f>IFERROR(VLOOKUP(D2551,'أرصدة المخزن'!$A:$H,4,0),"")</f>
        <v/>
      </c>
      <c r="G2551" s="13" t="n"/>
      <c r="H2551" s="102" t="inlineStr">
        <is>
          <t>إضافة</t>
        </is>
      </c>
      <c r="I2551" s="13" t="n"/>
    </row>
    <row r="2552" ht="17.4" customHeight="1" s="138">
      <c r="A2552" s="13" t="n">
        <v>2546</v>
      </c>
      <c r="B2552" s="14" t="n"/>
      <c r="C2552" s="15" t="n"/>
      <c r="D2552" s="21" t="n"/>
      <c r="E2552" s="28">
        <f>IFERROR(VLOOKUP(D2552,'أرصدة المخزن'!$A:$E,3,0),"")</f>
        <v/>
      </c>
      <c r="F2552" s="28">
        <f>IFERROR(VLOOKUP(D2552,'أرصدة المخزن'!$A:$H,4,0),"")</f>
        <v/>
      </c>
      <c r="G2552" s="13" t="n"/>
      <c r="H2552" s="102" t="inlineStr">
        <is>
          <t>إضافة</t>
        </is>
      </c>
      <c r="I2552" s="13" t="n"/>
    </row>
    <row r="2553" ht="17.4" customHeight="1" s="138">
      <c r="A2553" s="13" t="n">
        <v>2547</v>
      </c>
      <c r="B2553" s="14" t="n"/>
      <c r="C2553" s="15" t="n"/>
      <c r="D2553" s="21" t="n"/>
      <c r="E2553" s="28">
        <f>IFERROR(VLOOKUP(D2553,'أرصدة المخزن'!$A:$E,3,0),"")</f>
        <v/>
      </c>
      <c r="F2553" s="28">
        <f>IFERROR(VLOOKUP(D2553,'أرصدة المخزن'!$A:$H,4,0),"")</f>
        <v/>
      </c>
      <c r="G2553" s="13" t="n"/>
      <c r="H2553" s="102" t="inlineStr">
        <is>
          <t>إضافة</t>
        </is>
      </c>
      <c r="I2553" s="13" t="n"/>
    </row>
    <row r="2554" ht="17.4" customHeight="1" s="138">
      <c r="A2554" s="13" t="n">
        <v>2548</v>
      </c>
      <c r="B2554" s="14" t="n"/>
      <c r="C2554" s="15" t="n"/>
      <c r="D2554" s="21" t="n"/>
      <c r="E2554" s="28">
        <f>IFERROR(VLOOKUP(D2554,'أرصدة المخزن'!$A:$E,3,0),"")</f>
        <v/>
      </c>
      <c r="F2554" s="28">
        <f>IFERROR(VLOOKUP(D2554,'أرصدة المخزن'!$A:$H,4,0),"")</f>
        <v/>
      </c>
      <c r="G2554" s="13" t="n"/>
      <c r="H2554" s="102" t="inlineStr">
        <is>
          <t>إضافة</t>
        </is>
      </c>
      <c r="I2554" s="13" t="n"/>
    </row>
    <row r="2555" ht="17.4" customHeight="1" s="138">
      <c r="A2555" s="13" t="n">
        <v>2549</v>
      </c>
      <c r="B2555" s="14" t="n"/>
      <c r="C2555" s="15" t="n"/>
      <c r="D2555" s="21" t="n"/>
      <c r="E2555" s="28">
        <f>IFERROR(VLOOKUP(D2555,'أرصدة المخزن'!$A:$E,3,0),"")</f>
        <v/>
      </c>
      <c r="F2555" s="28">
        <f>IFERROR(VLOOKUP(D2555,'أرصدة المخزن'!$A:$H,4,0),"")</f>
        <v/>
      </c>
      <c r="G2555" s="13" t="n"/>
      <c r="H2555" s="102" t="inlineStr">
        <is>
          <t>إضافة</t>
        </is>
      </c>
      <c r="I2555" s="13" t="n"/>
    </row>
    <row r="2556" ht="17.4" customHeight="1" s="138">
      <c r="A2556" s="13" t="n">
        <v>2550</v>
      </c>
      <c r="B2556" s="14" t="n"/>
      <c r="C2556" s="15" t="n"/>
      <c r="D2556" s="21" t="n"/>
      <c r="E2556" s="28">
        <f>IFERROR(VLOOKUP(D2556,'أرصدة المخزن'!$A:$E,3,0),"")</f>
        <v/>
      </c>
      <c r="F2556" s="28">
        <f>IFERROR(VLOOKUP(D2556,'أرصدة المخزن'!$A:$H,4,0),"")</f>
        <v/>
      </c>
      <c r="G2556" s="13" t="n"/>
      <c r="H2556" s="102" t="inlineStr">
        <is>
          <t>إضافة</t>
        </is>
      </c>
      <c r="I2556" s="13" t="n"/>
    </row>
    <row r="2557" ht="17.4" customHeight="1" s="138">
      <c r="A2557" s="13" t="n">
        <v>2551</v>
      </c>
      <c r="B2557" s="14" t="n"/>
      <c r="C2557" s="15" t="n"/>
      <c r="D2557" s="21" t="n"/>
      <c r="E2557" s="28">
        <f>IFERROR(VLOOKUP(D2557,'أرصدة المخزن'!$A:$E,3,0),"")</f>
        <v/>
      </c>
      <c r="F2557" s="28">
        <f>IFERROR(VLOOKUP(D2557,'أرصدة المخزن'!$A:$H,4,0),"")</f>
        <v/>
      </c>
      <c r="G2557" s="13" t="n"/>
      <c r="H2557" s="102" t="inlineStr">
        <is>
          <t>إضافة</t>
        </is>
      </c>
      <c r="I2557" s="13" t="n"/>
    </row>
    <row r="2558" ht="17.4" customHeight="1" s="138">
      <c r="A2558" s="13" t="n">
        <v>2552</v>
      </c>
      <c r="B2558" s="14" t="n"/>
      <c r="C2558" s="15" t="n"/>
      <c r="D2558" s="21" t="n"/>
      <c r="E2558" s="28">
        <f>IFERROR(VLOOKUP(D2558,'أرصدة المخزن'!$A:$E,3,0),"")</f>
        <v/>
      </c>
      <c r="F2558" s="28">
        <f>IFERROR(VLOOKUP(D2558,'أرصدة المخزن'!$A:$H,4,0),"")</f>
        <v/>
      </c>
      <c r="G2558" s="13" t="n"/>
      <c r="H2558" s="102" t="inlineStr">
        <is>
          <t>إضافة</t>
        </is>
      </c>
      <c r="I2558" s="13" t="n"/>
    </row>
    <row r="2559" ht="17.4" customHeight="1" s="138">
      <c r="A2559" s="13" t="n">
        <v>2553</v>
      </c>
      <c r="B2559" s="14" t="n"/>
      <c r="C2559" s="15" t="n"/>
      <c r="D2559" s="21" t="n"/>
      <c r="E2559" s="28">
        <f>IFERROR(VLOOKUP(D2559,'أرصدة المخزن'!$A:$E,3,0),"")</f>
        <v/>
      </c>
      <c r="F2559" s="28">
        <f>IFERROR(VLOOKUP(D2559,'أرصدة المخزن'!$A:$H,4,0),"")</f>
        <v/>
      </c>
      <c r="G2559" s="13" t="n"/>
      <c r="H2559" s="102" t="inlineStr">
        <is>
          <t>إضافة</t>
        </is>
      </c>
      <c r="I2559" s="13" t="n"/>
    </row>
    <row r="2560" ht="17.4" customHeight="1" s="138">
      <c r="A2560" s="13" t="n">
        <v>2554</v>
      </c>
      <c r="B2560" s="14" t="n"/>
      <c r="C2560" s="15" t="n"/>
      <c r="D2560" s="21" t="n"/>
      <c r="E2560" s="28">
        <f>IFERROR(VLOOKUP(D2560,'أرصدة المخزن'!$A:$E,3,0),"")</f>
        <v/>
      </c>
      <c r="F2560" s="28">
        <f>IFERROR(VLOOKUP(D2560,'أرصدة المخزن'!$A:$H,4,0),"")</f>
        <v/>
      </c>
      <c r="G2560" s="13" t="n"/>
      <c r="H2560" s="102" t="inlineStr">
        <is>
          <t>إضافة</t>
        </is>
      </c>
      <c r="I2560" s="13" t="n"/>
    </row>
    <row r="2561" ht="17.4" customHeight="1" s="138">
      <c r="A2561" s="13" t="n">
        <v>2555</v>
      </c>
      <c r="B2561" s="14" t="n"/>
      <c r="C2561" s="15" t="n"/>
      <c r="D2561" s="21" t="n"/>
      <c r="E2561" s="28">
        <f>IFERROR(VLOOKUP(D2561,'أرصدة المخزن'!$A:$E,3,0),"")</f>
        <v/>
      </c>
      <c r="F2561" s="28">
        <f>IFERROR(VLOOKUP(D2561,'أرصدة المخزن'!$A:$H,4,0),"")</f>
        <v/>
      </c>
      <c r="G2561" s="13" t="n"/>
      <c r="H2561" s="102" t="inlineStr">
        <is>
          <t>إضافة</t>
        </is>
      </c>
      <c r="I2561" s="13" t="n"/>
    </row>
    <row r="2562" ht="17.4" customHeight="1" s="138">
      <c r="A2562" s="13" t="n">
        <v>2556</v>
      </c>
      <c r="B2562" s="14" t="n"/>
      <c r="C2562" s="15" t="n"/>
      <c r="D2562" s="21" t="n"/>
      <c r="E2562" s="28">
        <f>IFERROR(VLOOKUP(D2562,'أرصدة المخزن'!$A:$E,3,0),"")</f>
        <v/>
      </c>
      <c r="F2562" s="28">
        <f>IFERROR(VLOOKUP(D2562,'أرصدة المخزن'!$A:$H,4,0),"")</f>
        <v/>
      </c>
      <c r="G2562" s="13" t="n"/>
      <c r="H2562" s="102" t="inlineStr">
        <is>
          <t>إضافة</t>
        </is>
      </c>
      <c r="I2562" s="13" t="n"/>
    </row>
    <row r="2563" ht="17.4" customHeight="1" s="138">
      <c r="A2563" s="13" t="n">
        <v>2557</v>
      </c>
      <c r="B2563" s="14" t="n"/>
      <c r="C2563" s="15" t="n"/>
      <c r="D2563" s="21" t="n"/>
      <c r="E2563" s="28">
        <f>IFERROR(VLOOKUP(D2563,'أرصدة المخزن'!$A:$E,3,0),"")</f>
        <v/>
      </c>
      <c r="F2563" s="28">
        <f>IFERROR(VLOOKUP(D2563,'أرصدة المخزن'!$A:$H,4,0),"")</f>
        <v/>
      </c>
      <c r="G2563" s="13" t="n"/>
      <c r="H2563" s="102" t="inlineStr">
        <is>
          <t>إضافة</t>
        </is>
      </c>
      <c r="I2563" s="13" t="n"/>
    </row>
    <row r="2564" ht="17.4" customHeight="1" s="138">
      <c r="A2564" s="13" t="n">
        <v>2558</v>
      </c>
      <c r="B2564" s="14" t="n"/>
      <c r="C2564" s="15" t="n"/>
      <c r="D2564" s="21" t="n"/>
      <c r="E2564" s="28">
        <f>IFERROR(VLOOKUP(D2564,'أرصدة المخزن'!$A:$E,3,0),"")</f>
        <v/>
      </c>
      <c r="F2564" s="28">
        <f>IFERROR(VLOOKUP(D2564,'أرصدة المخزن'!$A:$H,4,0),"")</f>
        <v/>
      </c>
      <c r="G2564" s="13" t="n"/>
      <c r="H2564" s="102" t="inlineStr">
        <is>
          <t>إضافة</t>
        </is>
      </c>
      <c r="I2564" s="13" t="n"/>
    </row>
    <row r="2565" ht="17.4" customHeight="1" s="138">
      <c r="A2565" s="13" t="n">
        <v>2559</v>
      </c>
      <c r="B2565" s="14" t="n"/>
      <c r="C2565" s="15" t="n"/>
      <c r="D2565" s="21" t="n"/>
      <c r="E2565" s="28">
        <f>IFERROR(VLOOKUP(D2565,'أرصدة المخزن'!$A:$E,3,0),"")</f>
        <v/>
      </c>
      <c r="F2565" s="28">
        <f>IFERROR(VLOOKUP(D2565,'أرصدة المخزن'!$A:$H,4,0),"")</f>
        <v/>
      </c>
      <c r="G2565" s="13" t="n"/>
      <c r="H2565" s="102" t="inlineStr">
        <is>
          <t>إضافة</t>
        </is>
      </c>
      <c r="I2565" s="13" t="n"/>
    </row>
    <row r="2566" ht="17.4" customHeight="1" s="138">
      <c r="A2566" s="13" t="n">
        <v>2560</v>
      </c>
      <c r="B2566" s="14" t="n"/>
      <c r="C2566" s="15" t="n"/>
      <c r="D2566" s="21" t="n"/>
      <c r="E2566" s="28">
        <f>IFERROR(VLOOKUP(D2566,'أرصدة المخزن'!$A:$E,3,0),"")</f>
        <v/>
      </c>
      <c r="F2566" s="28">
        <f>IFERROR(VLOOKUP(D2566,'أرصدة المخزن'!$A:$H,4,0),"")</f>
        <v/>
      </c>
      <c r="G2566" s="13" t="n"/>
      <c r="H2566" s="102" t="inlineStr">
        <is>
          <t>إضافة</t>
        </is>
      </c>
      <c r="I2566" s="13" t="n"/>
    </row>
    <row r="2567" ht="17.4" customHeight="1" s="138">
      <c r="A2567" s="13" t="n">
        <v>2561</v>
      </c>
      <c r="B2567" s="14" t="n"/>
      <c r="C2567" s="15" t="n"/>
      <c r="D2567" s="21" t="n"/>
      <c r="E2567" s="28">
        <f>IFERROR(VLOOKUP(D2567,'أرصدة المخزن'!$A:$E,3,0),"")</f>
        <v/>
      </c>
      <c r="F2567" s="28">
        <f>IFERROR(VLOOKUP(D2567,'أرصدة المخزن'!$A:$H,4,0),"")</f>
        <v/>
      </c>
      <c r="G2567" s="13" t="n"/>
      <c r="H2567" s="102" t="inlineStr">
        <is>
          <t>إضافة</t>
        </is>
      </c>
      <c r="I2567" s="13" t="n"/>
    </row>
    <row r="2568" ht="17.4" customHeight="1" s="138">
      <c r="A2568" s="13" t="n">
        <v>2562</v>
      </c>
      <c r="B2568" s="14" t="n"/>
      <c r="C2568" s="15" t="n"/>
      <c r="D2568" s="21" t="n"/>
      <c r="E2568" s="28">
        <f>IFERROR(VLOOKUP(D2568,'أرصدة المخزن'!$A:$E,3,0),"")</f>
        <v/>
      </c>
      <c r="F2568" s="28">
        <f>IFERROR(VLOOKUP(D2568,'أرصدة المخزن'!$A:$H,4,0),"")</f>
        <v/>
      </c>
      <c r="G2568" s="13" t="n"/>
      <c r="H2568" s="102" t="inlineStr">
        <is>
          <t>إضافة</t>
        </is>
      </c>
      <c r="I2568" s="13" t="n"/>
    </row>
    <row r="2569" ht="17.4" customHeight="1" s="138">
      <c r="A2569" s="13" t="n">
        <v>2563</v>
      </c>
      <c r="B2569" s="14" t="n"/>
      <c r="C2569" s="15" t="n"/>
      <c r="D2569" s="21" t="n"/>
      <c r="E2569" s="28">
        <f>IFERROR(VLOOKUP(D2569,'أرصدة المخزن'!$A:$E,3,0),"")</f>
        <v/>
      </c>
      <c r="F2569" s="28">
        <f>IFERROR(VLOOKUP(D2569,'أرصدة المخزن'!$A:$H,4,0),"")</f>
        <v/>
      </c>
      <c r="G2569" s="13" t="n"/>
      <c r="H2569" s="102" t="inlineStr">
        <is>
          <t>إضافة</t>
        </is>
      </c>
      <c r="I2569" s="13" t="n"/>
    </row>
    <row r="2570" ht="17.4" customHeight="1" s="138">
      <c r="A2570" s="13" t="n">
        <v>2564</v>
      </c>
      <c r="B2570" s="14" t="n"/>
      <c r="C2570" s="15" t="n"/>
      <c r="D2570" s="21" t="n"/>
      <c r="E2570" s="28">
        <f>IFERROR(VLOOKUP(D2570,'أرصدة المخزن'!$A:$E,3,0),"")</f>
        <v/>
      </c>
      <c r="F2570" s="28">
        <f>IFERROR(VLOOKUP(D2570,'أرصدة المخزن'!$A:$H,4,0),"")</f>
        <v/>
      </c>
      <c r="G2570" s="13" t="n"/>
      <c r="H2570" s="102" t="inlineStr">
        <is>
          <t>إضافة</t>
        </is>
      </c>
      <c r="I2570" s="13" t="n"/>
    </row>
    <row r="2571" ht="17.4" customHeight="1" s="138">
      <c r="A2571" s="13" t="n">
        <v>2565</v>
      </c>
      <c r="B2571" s="14" t="n"/>
      <c r="C2571" s="15" t="n"/>
      <c r="D2571" s="21" t="n"/>
      <c r="E2571" s="28">
        <f>IFERROR(VLOOKUP(D2571,'أرصدة المخزن'!$A:$E,3,0),"")</f>
        <v/>
      </c>
      <c r="F2571" s="28">
        <f>IFERROR(VLOOKUP(D2571,'أرصدة المخزن'!$A:$H,4,0),"")</f>
        <v/>
      </c>
      <c r="G2571" s="13" t="n"/>
      <c r="H2571" s="102" t="inlineStr">
        <is>
          <t>إضافة</t>
        </is>
      </c>
      <c r="I2571" s="13" t="n"/>
    </row>
    <row r="2572" ht="17.4" customHeight="1" s="138">
      <c r="A2572" s="13" t="n">
        <v>2566</v>
      </c>
      <c r="B2572" s="14" t="n"/>
      <c r="C2572" s="15" t="n"/>
      <c r="D2572" s="21" t="n"/>
      <c r="E2572" s="28">
        <f>IFERROR(VLOOKUP(D2572,'أرصدة المخزن'!$A:$E,3,0),"")</f>
        <v/>
      </c>
      <c r="F2572" s="28">
        <f>IFERROR(VLOOKUP(D2572,'أرصدة المخزن'!$A:$H,4,0),"")</f>
        <v/>
      </c>
      <c r="G2572" s="13" t="n"/>
      <c r="H2572" s="102" t="inlineStr">
        <is>
          <t>إضافة</t>
        </is>
      </c>
      <c r="I2572" s="13" t="n"/>
    </row>
    <row r="2573" ht="17.4" customHeight="1" s="138">
      <c r="A2573" s="13" t="n">
        <v>2567</v>
      </c>
      <c r="B2573" s="14" t="n"/>
      <c r="C2573" s="15" t="n"/>
      <c r="D2573" s="21" t="n"/>
      <c r="E2573" s="28">
        <f>IFERROR(VLOOKUP(D2573,'أرصدة المخزن'!$A:$E,3,0),"")</f>
        <v/>
      </c>
      <c r="F2573" s="28">
        <f>IFERROR(VLOOKUP(D2573,'أرصدة المخزن'!$A:$H,4,0),"")</f>
        <v/>
      </c>
      <c r="G2573" s="13" t="n"/>
      <c r="H2573" s="102" t="inlineStr">
        <is>
          <t>إضافة</t>
        </is>
      </c>
      <c r="I2573" s="13" t="n"/>
    </row>
    <row r="2574" ht="17.4" customHeight="1" s="138">
      <c r="A2574" s="13" t="n">
        <v>2568</v>
      </c>
      <c r="B2574" s="14" t="n"/>
      <c r="C2574" s="15" t="n"/>
      <c r="D2574" s="21" t="n"/>
      <c r="E2574" s="28">
        <f>IFERROR(VLOOKUP(D2574,'أرصدة المخزن'!$A:$E,3,0),"")</f>
        <v/>
      </c>
      <c r="F2574" s="28">
        <f>IFERROR(VLOOKUP(D2574,'أرصدة المخزن'!$A:$H,4,0),"")</f>
        <v/>
      </c>
      <c r="G2574" s="13" t="n"/>
      <c r="H2574" s="102" t="inlineStr">
        <is>
          <t>إضافة</t>
        </is>
      </c>
      <c r="I2574" s="13" t="n"/>
    </row>
    <row r="2575" ht="17.4" customHeight="1" s="138">
      <c r="A2575" s="13" t="n">
        <v>2569</v>
      </c>
      <c r="B2575" s="14" t="n"/>
      <c r="C2575" s="15" t="n"/>
      <c r="D2575" s="21" t="n"/>
      <c r="E2575" s="28">
        <f>IFERROR(VLOOKUP(D2575,'أرصدة المخزن'!$A:$E,3,0),"")</f>
        <v/>
      </c>
      <c r="F2575" s="28">
        <f>IFERROR(VLOOKUP(D2575,'أرصدة المخزن'!$A:$H,4,0),"")</f>
        <v/>
      </c>
      <c r="G2575" s="13" t="n"/>
      <c r="H2575" s="102" t="inlineStr">
        <is>
          <t>إضافة</t>
        </is>
      </c>
      <c r="I2575" s="13" t="n"/>
    </row>
    <row r="2576" ht="17.4" customHeight="1" s="138">
      <c r="A2576" s="13" t="n">
        <v>2570</v>
      </c>
      <c r="B2576" s="14" t="n"/>
      <c r="C2576" s="15" t="n"/>
      <c r="D2576" s="21" t="n"/>
      <c r="E2576" s="28">
        <f>IFERROR(VLOOKUP(D2576,'أرصدة المخزن'!$A:$E,3,0),"")</f>
        <v/>
      </c>
      <c r="F2576" s="28">
        <f>IFERROR(VLOOKUP(D2576,'أرصدة المخزن'!$A:$H,4,0),"")</f>
        <v/>
      </c>
      <c r="G2576" s="13" t="n"/>
      <c r="H2576" s="102" t="inlineStr">
        <is>
          <t>إضافة</t>
        </is>
      </c>
      <c r="I2576" s="13" t="n"/>
    </row>
    <row r="2577" ht="17.4" customHeight="1" s="138">
      <c r="A2577" s="13" t="n">
        <v>2571</v>
      </c>
      <c r="B2577" s="14" t="n"/>
      <c r="C2577" s="15" t="n"/>
      <c r="D2577" s="21" t="n"/>
      <c r="E2577" s="28">
        <f>IFERROR(VLOOKUP(D2577,'أرصدة المخزن'!$A:$E,3,0),"")</f>
        <v/>
      </c>
      <c r="F2577" s="28">
        <f>IFERROR(VLOOKUP(D2577,'أرصدة المخزن'!$A:$H,4,0),"")</f>
        <v/>
      </c>
      <c r="G2577" s="13" t="n"/>
      <c r="H2577" s="102" t="inlineStr">
        <is>
          <t>إضافة</t>
        </is>
      </c>
      <c r="I2577" s="13" t="n"/>
    </row>
    <row r="2578" ht="17.4" customHeight="1" s="138">
      <c r="A2578" s="13" t="n">
        <v>2572</v>
      </c>
      <c r="B2578" s="14" t="n"/>
      <c r="C2578" s="15" t="n"/>
      <c r="D2578" s="21" t="n"/>
      <c r="E2578" s="28">
        <f>IFERROR(VLOOKUP(D2578,'أرصدة المخزن'!$A:$E,3,0),"")</f>
        <v/>
      </c>
      <c r="F2578" s="28">
        <f>IFERROR(VLOOKUP(D2578,'أرصدة المخزن'!$A:$H,4,0),"")</f>
        <v/>
      </c>
      <c r="G2578" s="13" t="n"/>
      <c r="H2578" s="102" t="inlineStr">
        <is>
          <t>إضافة</t>
        </is>
      </c>
      <c r="I2578" s="13" t="n"/>
    </row>
    <row r="2579" ht="17.4" customHeight="1" s="138">
      <c r="A2579" s="13" t="n">
        <v>2573</v>
      </c>
      <c r="B2579" s="14" t="n"/>
      <c r="C2579" s="15" t="n"/>
      <c r="D2579" s="21" t="n"/>
      <c r="E2579" s="28">
        <f>IFERROR(VLOOKUP(D2579,'أرصدة المخزن'!$A:$E,3,0),"")</f>
        <v/>
      </c>
      <c r="F2579" s="28">
        <f>IFERROR(VLOOKUP(D2579,'أرصدة المخزن'!$A:$H,4,0),"")</f>
        <v/>
      </c>
      <c r="G2579" s="13" t="n"/>
      <c r="H2579" s="102" t="inlineStr">
        <is>
          <t>إضافة</t>
        </is>
      </c>
      <c r="I2579" s="13" t="n"/>
    </row>
    <row r="2580" ht="17.4" customHeight="1" s="138">
      <c r="A2580" s="13" t="n">
        <v>2574</v>
      </c>
      <c r="B2580" s="14" t="n"/>
      <c r="C2580" s="15" t="n"/>
      <c r="D2580" s="21" t="n"/>
      <c r="E2580" s="28">
        <f>IFERROR(VLOOKUP(D2580,'أرصدة المخزن'!$A:$E,3,0),"")</f>
        <v/>
      </c>
      <c r="F2580" s="28">
        <f>IFERROR(VLOOKUP(D2580,'أرصدة المخزن'!$A:$H,4,0),"")</f>
        <v/>
      </c>
      <c r="G2580" s="13" t="n"/>
      <c r="H2580" s="102" t="inlineStr">
        <is>
          <t>إضافة</t>
        </is>
      </c>
      <c r="I2580" s="13" t="n"/>
    </row>
    <row r="2581" ht="17.4" customHeight="1" s="138">
      <c r="A2581" s="13" t="n">
        <v>2575</v>
      </c>
      <c r="B2581" s="14" t="n"/>
      <c r="C2581" s="15" t="n"/>
      <c r="D2581" s="21" t="n"/>
      <c r="E2581" s="28">
        <f>IFERROR(VLOOKUP(D2581,'أرصدة المخزن'!$A:$E,3,0),"")</f>
        <v/>
      </c>
      <c r="F2581" s="28">
        <f>IFERROR(VLOOKUP(D2581,'أرصدة المخزن'!$A:$H,4,0),"")</f>
        <v/>
      </c>
      <c r="G2581" s="13" t="n"/>
      <c r="H2581" s="102" t="inlineStr">
        <is>
          <t>إضافة</t>
        </is>
      </c>
      <c r="I2581" s="13" t="n"/>
    </row>
    <row r="2582" ht="17.4" customHeight="1" s="138">
      <c r="A2582" s="13" t="n">
        <v>2576</v>
      </c>
      <c r="B2582" s="14" t="n"/>
      <c r="C2582" s="15" t="n"/>
      <c r="D2582" s="21" t="n"/>
      <c r="E2582" s="28">
        <f>IFERROR(VLOOKUP(D2582,'أرصدة المخزن'!$A:$E,3,0),"")</f>
        <v/>
      </c>
      <c r="F2582" s="28">
        <f>IFERROR(VLOOKUP(D2582,'أرصدة المخزن'!$A:$H,4,0),"")</f>
        <v/>
      </c>
      <c r="G2582" s="13" t="n"/>
      <c r="H2582" s="102" t="inlineStr">
        <is>
          <t>إضافة</t>
        </is>
      </c>
      <c r="I2582" s="13" t="n"/>
    </row>
    <row r="2583" ht="17.4" customHeight="1" s="138">
      <c r="A2583" s="13" t="n">
        <v>2577</v>
      </c>
      <c r="B2583" s="14" t="n"/>
      <c r="C2583" s="15" t="n"/>
      <c r="D2583" s="21" t="n"/>
      <c r="E2583" s="28">
        <f>IFERROR(VLOOKUP(D2583,'أرصدة المخزن'!$A:$E,3,0),"")</f>
        <v/>
      </c>
      <c r="F2583" s="28">
        <f>IFERROR(VLOOKUP(D2583,'أرصدة المخزن'!$A:$H,4,0),"")</f>
        <v/>
      </c>
      <c r="G2583" s="13" t="n"/>
      <c r="H2583" s="102" t="inlineStr">
        <is>
          <t>إضافة</t>
        </is>
      </c>
      <c r="I2583" s="13" t="n"/>
    </row>
    <row r="2584" ht="17.4" customHeight="1" s="138">
      <c r="A2584" s="13" t="n">
        <v>2578</v>
      </c>
      <c r="B2584" s="14" t="n"/>
      <c r="C2584" s="15" t="n"/>
      <c r="D2584" s="21" t="n"/>
      <c r="E2584" s="28">
        <f>IFERROR(VLOOKUP(D2584,'أرصدة المخزن'!$A:$E,3,0),"")</f>
        <v/>
      </c>
      <c r="F2584" s="28">
        <f>IFERROR(VLOOKUP(D2584,'أرصدة المخزن'!$A:$H,4,0),"")</f>
        <v/>
      </c>
      <c r="G2584" s="13" t="n"/>
      <c r="H2584" s="102" t="inlineStr">
        <is>
          <t>إضافة</t>
        </is>
      </c>
      <c r="I2584" s="13" t="n"/>
    </row>
    <row r="2585" ht="17.4" customHeight="1" s="138">
      <c r="A2585" s="13" t="n">
        <v>2579</v>
      </c>
      <c r="B2585" s="14" t="n"/>
      <c r="C2585" s="15" t="n"/>
      <c r="D2585" s="21" t="n"/>
      <c r="E2585" s="28">
        <f>IFERROR(VLOOKUP(D2585,'أرصدة المخزن'!$A:$E,3,0),"")</f>
        <v/>
      </c>
      <c r="F2585" s="28">
        <f>IFERROR(VLOOKUP(D2585,'أرصدة المخزن'!$A:$H,4,0),"")</f>
        <v/>
      </c>
      <c r="G2585" s="13" t="n"/>
      <c r="H2585" s="102" t="inlineStr">
        <is>
          <t>إضافة</t>
        </is>
      </c>
      <c r="I2585" s="13" t="n"/>
    </row>
    <row r="2586" ht="17.4" customHeight="1" s="138">
      <c r="A2586" s="13" t="n">
        <v>2580</v>
      </c>
      <c r="B2586" s="14" t="n"/>
      <c r="C2586" s="15" t="n"/>
      <c r="D2586" s="21" t="n"/>
      <c r="E2586" s="28">
        <f>IFERROR(VLOOKUP(D2586,'أرصدة المخزن'!$A:$E,3,0),"")</f>
        <v/>
      </c>
      <c r="F2586" s="28">
        <f>IFERROR(VLOOKUP(D2586,'أرصدة المخزن'!$A:$H,4,0),"")</f>
        <v/>
      </c>
      <c r="G2586" s="13" t="n"/>
      <c r="H2586" s="102" t="inlineStr">
        <is>
          <t>إضافة</t>
        </is>
      </c>
      <c r="I2586" s="13" t="n"/>
    </row>
    <row r="2587" ht="17.4" customHeight="1" s="138">
      <c r="A2587" s="13" t="n">
        <v>2581</v>
      </c>
      <c r="B2587" s="14" t="n"/>
      <c r="C2587" s="15" t="n"/>
      <c r="D2587" s="21" t="n"/>
      <c r="E2587" s="28">
        <f>IFERROR(VLOOKUP(D2587,'أرصدة المخزن'!$A:$E,3,0),"")</f>
        <v/>
      </c>
      <c r="F2587" s="28">
        <f>IFERROR(VLOOKUP(D2587,'أرصدة المخزن'!$A:$H,4,0),"")</f>
        <v/>
      </c>
      <c r="G2587" s="13" t="n"/>
      <c r="H2587" s="102" t="inlineStr">
        <is>
          <t>إضافة</t>
        </is>
      </c>
      <c r="I2587" s="13" t="n"/>
    </row>
    <row r="2588" ht="17.4" customHeight="1" s="138">
      <c r="A2588" s="13" t="n">
        <v>2582</v>
      </c>
      <c r="B2588" s="14" t="n"/>
      <c r="C2588" s="15" t="n"/>
      <c r="D2588" s="21" t="n"/>
      <c r="E2588" s="28">
        <f>IFERROR(VLOOKUP(D2588,'أرصدة المخزن'!$A:$E,3,0),"")</f>
        <v/>
      </c>
      <c r="F2588" s="28">
        <f>IFERROR(VLOOKUP(D2588,'أرصدة المخزن'!$A:$H,4,0),"")</f>
        <v/>
      </c>
      <c r="G2588" s="13" t="n"/>
      <c r="H2588" s="102" t="inlineStr">
        <is>
          <t>إضافة</t>
        </is>
      </c>
      <c r="I2588" s="13" t="n"/>
    </row>
    <row r="2589" ht="17.4" customHeight="1" s="138">
      <c r="A2589" s="13" t="n">
        <v>2583</v>
      </c>
      <c r="B2589" s="14" t="n"/>
      <c r="C2589" s="15" t="n"/>
      <c r="D2589" s="21" t="n"/>
      <c r="E2589" s="28">
        <f>IFERROR(VLOOKUP(D2589,'أرصدة المخزن'!$A:$E,3,0),"")</f>
        <v/>
      </c>
      <c r="F2589" s="28">
        <f>IFERROR(VLOOKUP(D2589,'أرصدة المخزن'!$A:$H,4,0),"")</f>
        <v/>
      </c>
      <c r="G2589" s="13" t="n"/>
      <c r="H2589" s="102" t="inlineStr">
        <is>
          <t>إضافة</t>
        </is>
      </c>
      <c r="I2589" s="13" t="n"/>
    </row>
    <row r="2590" ht="17.4" customHeight="1" s="138">
      <c r="A2590" s="13" t="n">
        <v>2584</v>
      </c>
      <c r="B2590" s="14" t="n"/>
      <c r="C2590" s="15" t="n"/>
      <c r="D2590" s="21" t="n"/>
      <c r="E2590" s="28">
        <f>IFERROR(VLOOKUP(D2590,'أرصدة المخزن'!$A:$E,3,0),"")</f>
        <v/>
      </c>
      <c r="F2590" s="28">
        <f>IFERROR(VLOOKUP(D2590,'أرصدة المخزن'!$A:$H,4,0),"")</f>
        <v/>
      </c>
      <c r="G2590" s="13" t="n"/>
      <c r="H2590" s="102" t="inlineStr">
        <is>
          <t>إضافة</t>
        </is>
      </c>
      <c r="I2590" s="13" t="n"/>
    </row>
    <row r="2591" ht="17.4" customHeight="1" s="138">
      <c r="A2591" s="13" t="n">
        <v>2585</v>
      </c>
      <c r="B2591" s="14" t="n"/>
      <c r="C2591" s="15" t="n"/>
      <c r="D2591" s="21" t="n"/>
      <c r="E2591" s="28">
        <f>IFERROR(VLOOKUP(D2591,'أرصدة المخزن'!$A:$E,3,0),"")</f>
        <v/>
      </c>
      <c r="F2591" s="28">
        <f>IFERROR(VLOOKUP(D2591,'أرصدة المخزن'!$A:$H,4,0),"")</f>
        <v/>
      </c>
      <c r="G2591" s="13" t="n"/>
      <c r="H2591" s="102" t="inlineStr">
        <is>
          <t>إضافة</t>
        </is>
      </c>
      <c r="I2591" s="13" t="n"/>
    </row>
    <row r="2592" ht="17.4" customHeight="1" s="138">
      <c r="A2592" s="13" t="n">
        <v>2586</v>
      </c>
      <c r="B2592" s="14" t="n"/>
      <c r="C2592" s="15" t="n"/>
      <c r="D2592" s="21" t="n"/>
      <c r="E2592" s="28">
        <f>IFERROR(VLOOKUP(D2592,'أرصدة المخزن'!$A:$E,3,0),"")</f>
        <v/>
      </c>
      <c r="F2592" s="28">
        <f>IFERROR(VLOOKUP(D2592,'أرصدة المخزن'!$A:$H,4,0),"")</f>
        <v/>
      </c>
      <c r="G2592" s="13" t="n"/>
      <c r="H2592" s="102" t="inlineStr">
        <is>
          <t>إضافة</t>
        </is>
      </c>
      <c r="I2592" s="13" t="n"/>
    </row>
    <row r="2593" ht="17.4" customHeight="1" s="138">
      <c r="A2593" s="13" t="n">
        <v>2587</v>
      </c>
      <c r="B2593" s="14" t="n"/>
      <c r="C2593" s="15" t="n"/>
      <c r="D2593" s="21" t="n"/>
      <c r="E2593" s="28">
        <f>IFERROR(VLOOKUP(D2593,'أرصدة المخزن'!$A:$E,3,0),"")</f>
        <v/>
      </c>
      <c r="F2593" s="28">
        <f>IFERROR(VLOOKUP(D2593,'أرصدة المخزن'!$A:$H,4,0),"")</f>
        <v/>
      </c>
      <c r="G2593" s="13" t="n"/>
      <c r="H2593" s="102" t="inlineStr">
        <is>
          <t>إضافة</t>
        </is>
      </c>
      <c r="I2593" s="13" t="n"/>
    </row>
    <row r="2594" ht="17.4" customHeight="1" s="138">
      <c r="A2594" s="13" t="n">
        <v>2588</v>
      </c>
      <c r="B2594" s="14" t="n"/>
      <c r="C2594" s="15" t="n"/>
      <c r="D2594" s="21" t="n"/>
      <c r="E2594" s="28">
        <f>IFERROR(VLOOKUP(D2594,'أرصدة المخزن'!$A:$E,3,0),"")</f>
        <v/>
      </c>
      <c r="F2594" s="28">
        <f>IFERROR(VLOOKUP(D2594,'أرصدة المخزن'!$A:$H,4,0),"")</f>
        <v/>
      </c>
      <c r="G2594" s="13" t="n"/>
      <c r="H2594" s="102" t="inlineStr">
        <is>
          <t>إضافة</t>
        </is>
      </c>
      <c r="I2594" s="13" t="n"/>
    </row>
    <row r="2595" ht="17.4" customHeight="1" s="138">
      <c r="A2595" s="13" t="n">
        <v>2589</v>
      </c>
      <c r="B2595" s="14" t="n"/>
      <c r="C2595" s="15" t="n"/>
      <c r="D2595" s="21" t="n"/>
      <c r="E2595" s="28">
        <f>IFERROR(VLOOKUP(D2595,'أرصدة المخزن'!$A:$E,3,0),"")</f>
        <v/>
      </c>
      <c r="F2595" s="28">
        <f>IFERROR(VLOOKUP(D2595,'أرصدة المخزن'!$A:$H,4,0),"")</f>
        <v/>
      </c>
      <c r="G2595" s="13" t="n"/>
      <c r="H2595" s="102" t="inlineStr">
        <is>
          <t>إضافة</t>
        </is>
      </c>
      <c r="I2595" s="13" t="n"/>
    </row>
    <row r="2596" ht="17.4" customHeight="1" s="138">
      <c r="A2596" s="13" t="n">
        <v>2590</v>
      </c>
      <c r="B2596" s="14" t="n"/>
      <c r="C2596" s="15" t="n"/>
      <c r="D2596" s="21" t="n"/>
      <c r="E2596" s="28">
        <f>IFERROR(VLOOKUP(D2596,'أرصدة المخزن'!$A:$E,3,0),"")</f>
        <v/>
      </c>
      <c r="F2596" s="28">
        <f>IFERROR(VLOOKUP(D2596,'أرصدة المخزن'!$A:$H,4,0),"")</f>
        <v/>
      </c>
      <c r="G2596" s="13" t="n"/>
      <c r="H2596" s="102" t="inlineStr">
        <is>
          <t>إضافة</t>
        </is>
      </c>
      <c r="I2596" s="13" t="n"/>
    </row>
    <row r="2597" ht="17.4" customHeight="1" s="138">
      <c r="A2597" s="13" t="n">
        <v>2591</v>
      </c>
      <c r="B2597" s="14" t="n"/>
      <c r="C2597" s="15" t="n"/>
      <c r="D2597" s="21" t="n"/>
      <c r="E2597" s="28">
        <f>IFERROR(VLOOKUP(D2597,'أرصدة المخزن'!$A:$E,3,0),"")</f>
        <v/>
      </c>
      <c r="F2597" s="28">
        <f>IFERROR(VLOOKUP(D2597,'أرصدة المخزن'!$A:$H,4,0),"")</f>
        <v/>
      </c>
      <c r="G2597" s="13" t="n"/>
      <c r="H2597" s="102" t="inlineStr">
        <is>
          <t>إضافة</t>
        </is>
      </c>
      <c r="I2597" s="13" t="n"/>
    </row>
    <row r="2598" ht="17.4" customHeight="1" s="138">
      <c r="A2598" s="13" t="n">
        <v>2592</v>
      </c>
      <c r="B2598" s="14" t="n"/>
      <c r="C2598" s="15" t="n"/>
      <c r="D2598" s="21" t="n"/>
      <c r="E2598" s="28">
        <f>IFERROR(VLOOKUP(D2598,'أرصدة المخزن'!$A:$E,3,0),"")</f>
        <v/>
      </c>
      <c r="F2598" s="28">
        <f>IFERROR(VLOOKUP(D2598,'أرصدة المخزن'!$A:$H,4,0),"")</f>
        <v/>
      </c>
      <c r="G2598" s="13" t="n"/>
      <c r="H2598" s="102" t="inlineStr">
        <is>
          <t>إضافة</t>
        </is>
      </c>
      <c r="I2598" s="13" t="n"/>
    </row>
    <row r="2599" ht="17.4" customHeight="1" s="138">
      <c r="A2599" s="13" t="n">
        <v>2593</v>
      </c>
      <c r="B2599" s="14" t="n"/>
      <c r="C2599" s="15" t="n"/>
      <c r="D2599" s="21" t="n"/>
      <c r="E2599" s="28">
        <f>IFERROR(VLOOKUP(D2599,'أرصدة المخزن'!$A:$E,3,0),"")</f>
        <v/>
      </c>
      <c r="F2599" s="28">
        <f>IFERROR(VLOOKUP(D2599,'أرصدة المخزن'!$A:$H,4,0),"")</f>
        <v/>
      </c>
      <c r="G2599" s="13" t="n"/>
      <c r="H2599" s="102" t="inlineStr">
        <is>
          <t>إضافة</t>
        </is>
      </c>
      <c r="I2599" s="13" t="n"/>
    </row>
    <row r="2600" ht="17.4" customHeight="1" s="138">
      <c r="A2600" s="13" t="n">
        <v>2594</v>
      </c>
      <c r="B2600" s="14" t="n"/>
      <c r="C2600" s="15" t="n"/>
      <c r="D2600" s="21" t="n"/>
      <c r="E2600" s="28">
        <f>IFERROR(VLOOKUP(D2600,'أرصدة المخزن'!$A:$E,3,0),"")</f>
        <v/>
      </c>
      <c r="F2600" s="28">
        <f>IFERROR(VLOOKUP(D2600,'أرصدة المخزن'!$A:$H,4,0),"")</f>
        <v/>
      </c>
      <c r="G2600" s="13" t="n"/>
      <c r="H2600" s="102" t="inlineStr">
        <is>
          <t>إضافة</t>
        </is>
      </c>
      <c r="I2600" s="13" t="n"/>
    </row>
    <row r="2601" ht="17.4" customHeight="1" s="138">
      <c r="A2601" s="13" t="n">
        <v>2595</v>
      </c>
      <c r="B2601" s="14" t="n"/>
      <c r="C2601" s="15" t="n"/>
      <c r="D2601" s="21" t="n"/>
      <c r="E2601" s="28">
        <f>IFERROR(VLOOKUP(D2601,'أرصدة المخزن'!$A:$E,3,0),"")</f>
        <v/>
      </c>
      <c r="F2601" s="28">
        <f>IFERROR(VLOOKUP(D2601,'أرصدة المخزن'!$A:$H,4,0),"")</f>
        <v/>
      </c>
      <c r="G2601" s="13" t="n"/>
      <c r="H2601" s="102" t="inlineStr">
        <is>
          <t>إضافة</t>
        </is>
      </c>
      <c r="I2601" s="13" t="n"/>
    </row>
    <row r="2602" ht="17.4" customHeight="1" s="138">
      <c r="A2602" s="13" t="n">
        <v>2596</v>
      </c>
      <c r="B2602" s="14" t="n"/>
      <c r="C2602" s="15" t="n"/>
      <c r="D2602" s="21" t="n"/>
      <c r="E2602" s="28">
        <f>IFERROR(VLOOKUP(D2602,'أرصدة المخزن'!$A:$E,3,0),"")</f>
        <v/>
      </c>
      <c r="F2602" s="28">
        <f>IFERROR(VLOOKUP(D2602,'أرصدة المخزن'!$A:$H,4,0),"")</f>
        <v/>
      </c>
      <c r="G2602" s="13" t="n"/>
      <c r="H2602" s="102" t="inlineStr">
        <is>
          <t>إضافة</t>
        </is>
      </c>
      <c r="I2602" s="13" t="n"/>
    </row>
    <row r="2603" ht="17.4" customHeight="1" s="138">
      <c r="A2603" s="13" t="n">
        <v>2597</v>
      </c>
      <c r="B2603" s="14" t="n"/>
      <c r="C2603" s="15" t="n"/>
      <c r="D2603" s="21" t="n"/>
      <c r="E2603" s="28">
        <f>IFERROR(VLOOKUP(D2603,'أرصدة المخزن'!$A:$E,3,0),"")</f>
        <v/>
      </c>
      <c r="F2603" s="28">
        <f>IFERROR(VLOOKUP(D2603,'أرصدة المخزن'!$A:$H,4,0),"")</f>
        <v/>
      </c>
      <c r="G2603" s="13" t="n"/>
      <c r="H2603" s="102" t="inlineStr">
        <is>
          <t>إضافة</t>
        </is>
      </c>
      <c r="I2603" s="13" t="n"/>
    </row>
    <row r="2604" ht="17.4" customHeight="1" s="138">
      <c r="A2604" s="13" t="n">
        <v>2598</v>
      </c>
      <c r="B2604" s="14" t="n"/>
      <c r="C2604" s="15" t="n"/>
      <c r="D2604" s="21" t="n"/>
      <c r="E2604" s="28">
        <f>IFERROR(VLOOKUP(D2604,'أرصدة المخزن'!$A:$E,3,0),"")</f>
        <v/>
      </c>
      <c r="F2604" s="28">
        <f>IFERROR(VLOOKUP(D2604,'أرصدة المخزن'!$A:$H,4,0),"")</f>
        <v/>
      </c>
      <c r="G2604" s="13" t="n"/>
      <c r="H2604" s="102" t="inlineStr">
        <is>
          <t>إضافة</t>
        </is>
      </c>
      <c r="I2604" s="13" t="n"/>
    </row>
    <row r="2605" ht="17.4" customHeight="1" s="138">
      <c r="A2605" s="13" t="n">
        <v>2599</v>
      </c>
      <c r="B2605" s="14" t="n"/>
      <c r="C2605" s="15" t="n"/>
      <c r="D2605" s="21" t="n"/>
      <c r="E2605" s="28">
        <f>IFERROR(VLOOKUP(D2605,'أرصدة المخزن'!$A:$E,3,0),"")</f>
        <v/>
      </c>
      <c r="F2605" s="28">
        <f>IFERROR(VLOOKUP(D2605,'أرصدة المخزن'!$A:$H,4,0),"")</f>
        <v/>
      </c>
      <c r="G2605" s="13" t="n"/>
      <c r="H2605" s="102" t="inlineStr">
        <is>
          <t>إضافة</t>
        </is>
      </c>
      <c r="I2605" s="13" t="n"/>
    </row>
    <row r="2606" ht="17.4" customHeight="1" s="138">
      <c r="A2606" s="13" t="n">
        <v>2600</v>
      </c>
      <c r="B2606" s="14" t="n"/>
      <c r="C2606" s="15" t="n"/>
      <c r="D2606" s="21" t="n"/>
      <c r="E2606" s="28">
        <f>IFERROR(VLOOKUP(D2606,'أرصدة المخزن'!$A:$E,3,0),"")</f>
        <v/>
      </c>
      <c r="F2606" s="28">
        <f>IFERROR(VLOOKUP(D2606,'أرصدة المخزن'!$A:$H,4,0),"")</f>
        <v/>
      </c>
      <c r="G2606" s="13" t="n"/>
      <c r="H2606" s="102" t="inlineStr">
        <is>
          <t>إضافة</t>
        </is>
      </c>
      <c r="I2606" s="13" t="n"/>
    </row>
    <row r="2607" ht="17.4" customHeight="1" s="138">
      <c r="A2607" s="13" t="n">
        <v>2601</v>
      </c>
      <c r="B2607" s="14" t="n"/>
      <c r="C2607" s="15" t="n"/>
      <c r="D2607" s="21" t="n"/>
      <c r="E2607" s="28">
        <f>IFERROR(VLOOKUP(D2607,'أرصدة المخزن'!$A:$E,3,0),"")</f>
        <v/>
      </c>
      <c r="F2607" s="28">
        <f>IFERROR(VLOOKUP(D2607,'أرصدة المخزن'!$A:$H,4,0),"")</f>
        <v/>
      </c>
      <c r="G2607" s="13" t="n"/>
      <c r="H2607" s="102" t="inlineStr">
        <is>
          <t>إضافة</t>
        </is>
      </c>
      <c r="I2607" s="13" t="n"/>
    </row>
    <row r="2608" ht="17.4" customHeight="1" s="138">
      <c r="A2608" s="13" t="n">
        <v>2602</v>
      </c>
      <c r="B2608" s="14" t="n"/>
      <c r="C2608" s="15" t="n"/>
      <c r="D2608" s="21" t="n"/>
      <c r="E2608" s="28">
        <f>IFERROR(VLOOKUP(D2608,'أرصدة المخزن'!$A:$E,3,0),"")</f>
        <v/>
      </c>
      <c r="F2608" s="28">
        <f>IFERROR(VLOOKUP(D2608,'أرصدة المخزن'!$A:$H,4,0),"")</f>
        <v/>
      </c>
      <c r="G2608" s="13" t="n"/>
      <c r="H2608" s="102" t="inlineStr">
        <is>
          <t>إضافة</t>
        </is>
      </c>
      <c r="I2608" s="13" t="n"/>
    </row>
    <row r="2609" ht="17.4" customHeight="1" s="138">
      <c r="A2609" s="13" t="n">
        <v>2603</v>
      </c>
      <c r="B2609" s="14" t="n"/>
      <c r="C2609" s="15" t="n"/>
      <c r="D2609" s="21" t="n"/>
      <c r="E2609" s="28">
        <f>IFERROR(VLOOKUP(D2609,'أرصدة المخزن'!$A:$E,3,0),"")</f>
        <v/>
      </c>
      <c r="F2609" s="28">
        <f>IFERROR(VLOOKUP(D2609,'أرصدة المخزن'!$A:$H,4,0),"")</f>
        <v/>
      </c>
      <c r="G2609" s="13" t="n"/>
      <c r="H2609" s="102" t="inlineStr">
        <is>
          <t>إضافة</t>
        </is>
      </c>
      <c r="I2609" s="13" t="n"/>
    </row>
    <row r="2610" ht="17.4" customHeight="1" s="138">
      <c r="A2610" s="13" t="n">
        <v>2604</v>
      </c>
      <c r="B2610" s="14" t="n"/>
      <c r="C2610" s="15" t="n"/>
      <c r="D2610" s="21" t="n"/>
      <c r="E2610" s="28">
        <f>IFERROR(VLOOKUP(D2610,'أرصدة المخزن'!$A:$E,3,0),"")</f>
        <v/>
      </c>
      <c r="F2610" s="28">
        <f>IFERROR(VLOOKUP(D2610,'أرصدة المخزن'!$A:$H,4,0),"")</f>
        <v/>
      </c>
      <c r="G2610" s="13" t="n"/>
      <c r="H2610" s="102" t="inlineStr">
        <is>
          <t>إضافة</t>
        </is>
      </c>
      <c r="I2610" s="13" t="n"/>
    </row>
    <row r="2611" ht="17.4" customHeight="1" s="138">
      <c r="A2611" s="13" t="n">
        <v>2605</v>
      </c>
      <c r="B2611" s="14" t="n"/>
      <c r="C2611" s="15" t="n"/>
      <c r="D2611" s="21" t="n"/>
      <c r="E2611" s="28">
        <f>IFERROR(VLOOKUP(D2611,'أرصدة المخزن'!$A:$E,3,0),"")</f>
        <v/>
      </c>
      <c r="F2611" s="28">
        <f>IFERROR(VLOOKUP(D2611,'أرصدة المخزن'!$A:$H,4,0),"")</f>
        <v/>
      </c>
      <c r="G2611" s="13" t="n"/>
      <c r="H2611" s="102" t="inlineStr">
        <is>
          <t>إضافة</t>
        </is>
      </c>
      <c r="I2611" s="13" t="n"/>
    </row>
    <row r="2612" ht="17.4" customHeight="1" s="138">
      <c r="A2612" s="13" t="n">
        <v>2606</v>
      </c>
      <c r="B2612" s="14" t="n"/>
      <c r="C2612" s="15" t="n"/>
      <c r="D2612" s="21" t="n"/>
      <c r="E2612" s="28">
        <f>IFERROR(VLOOKUP(D2612,'أرصدة المخزن'!$A:$E,3,0),"")</f>
        <v/>
      </c>
      <c r="F2612" s="28">
        <f>IFERROR(VLOOKUP(D2612,'أرصدة المخزن'!$A:$H,4,0),"")</f>
        <v/>
      </c>
      <c r="G2612" s="13" t="n"/>
      <c r="H2612" s="102" t="inlineStr">
        <is>
          <t>إضافة</t>
        </is>
      </c>
      <c r="I2612" s="13" t="n"/>
    </row>
    <row r="2613" ht="17.4" customHeight="1" s="138">
      <c r="A2613" s="13" t="n">
        <v>2607</v>
      </c>
      <c r="B2613" s="14" t="n"/>
      <c r="C2613" s="15" t="n"/>
      <c r="D2613" s="21" t="n"/>
      <c r="E2613" s="28">
        <f>IFERROR(VLOOKUP(D2613,'أرصدة المخزن'!$A:$E,3,0),"")</f>
        <v/>
      </c>
      <c r="F2613" s="28">
        <f>IFERROR(VLOOKUP(D2613,'أرصدة المخزن'!$A:$H,4,0),"")</f>
        <v/>
      </c>
      <c r="G2613" s="13" t="n"/>
      <c r="H2613" s="102" t="inlineStr">
        <is>
          <t>إضافة</t>
        </is>
      </c>
      <c r="I2613" s="13" t="n"/>
    </row>
    <row r="2614" ht="17.4" customHeight="1" s="138">
      <c r="A2614" s="13" t="n">
        <v>2608</v>
      </c>
      <c r="B2614" s="14" t="n"/>
      <c r="C2614" s="15" t="n"/>
      <c r="D2614" s="21" t="n"/>
      <c r="E2614" s="28">
        <f>IFERROR(VLOOKUP(D2614,'أرصدة المخزن'!$A:$E,3,0),"")</f>
        <v/>
      </c>
      <c r="F2614" s="28">
        <f>IFERROR(VLOOKUP(D2614,'أرصدة المخزن'!$A:$H,4,0),"")</f>
        <v/>
      </c>
      <c r="G2614" s="13" t="n"/>
      <c r="H2614" s="102" t="inlineStr">
        <is>
          <t>إضافة</t>
        </is>
      </c>
      <c r="I2614" s="13" t="n"/>
    </row>
    <row r="2615" ht="17.4" customHeight="1" s="138">
      <c r="A2615" s="13" t="n">
        <v>2609</v>
      </c>
      <c r="B2615" s="14" t="n"/>
      <c r="C2615" s="15" t="n"/>
      <c r="D2615" s="21" t="n"/>
      <c r="E2615" s="28">
        <f>IFERROR(VLOOKUP(D2615,'أرصدة المخزن'!$A:$E,3,0),"")</f>
        <v/>
      </c>
      <c r="F2615" s="28">
        <f>IFERROR(VLOOKUP(D2615,'أرصدة المخزن'!$A:$H,4,0),"")</f>
        <v/>
      </c>
      <c r="G2615" s="13" t="n"/>
      <c r="H2615" s="102" t="inlineStr">
        <is>
          <t>إضافة</t>
        </is>
      </c>
      <c r="I2615" s="13" t="n"/>
    </row>
    <row r="2616" ht="17.4" customHeight="1" s="138">
      <c r="A2616" s="13" t="n">
        <v>2610</v>
      </c>
      <c r="B2616" s="14" t="n"/>
      <c r="C2616" s="15" t="n"/>
      <c r="D2616" s="21" t="n"/>
      <c r="E2616" s="28">
        <f>IFERROR(VLOOKUP(D2616,'أرصدة المخزن'!$A:$E,3,0),"")</f>
        <v/>
      </c>
      <c r="F2616" s="28">
        <f>IFERROR(VLOOKUP(D2616,'أرصدة المخزن'!$A:$H,4,0),"")</f>
        <v/>
      </c>
      <c r="G2616" s="13" t="n"/>
      <c r="H2616" s="102" t="inlineStr">
        <is>
          <t>إضافة</t>
        </is>
      </c>
      <c r="I2616" s="13" t="n"/>
    </row>
    <row r="2617" ht="17.4" customHeight="1" s="138">
      <c r="A2617" s="13" t="n">
        <v>2611</v>
      </c>
      <c r="B2617" s="14" t="n"/>
      <c r="C2617" s="15" t="n"/>
      <c r="D2617" s="21" t="n"/>
      <c r="E2617" s="28">
        <f>IFERROR(VLOOKUP(D2617,'أرصدة المخزن'!$A:$E,3,0),"")</f>
        <v/>
      </c>
      <c r="F2617" s="28">
        <f>IFERROR(VLOOKUP(D2617,'أرصدة المخزن'!$A:$H,4,0),"")</f>
        <v/>
      </c>
      <c r="G2617" s="13" t="n"/>
      <c r="H2617" s="102" t="inlineStr">
        <is>
          <t>إضافة</t>
        </is>
      </c>
      <c r="I2617" s="13" t="n"/>
    </row>
    <row r="2618" ht="17.4" customHeight="1" s="138">
      <c r="A2618" s="13" t="n">
        <v>2612</v>
      </c>
      <c r="B2618" s="14" t="n"/>
      <c r="C2618" s="15" t="n"/>
      <c r="D2618" s="21" t="n"/>
      <c r="E2618" s="28">
        <f>IFERROR(VLOOKUP(D2618,'أرصدة المخزن'!$A:$E,3,0),"")</f>
        <v/>
      </c>
      <c r="F2618" s="28">
        <f>IFERROR(VLOOKUP(D2618,'أرصدة المخزن'!$A:$H,4,0),"")</f>
        <v/>
      </c>
      <c r="G2618" s="13" t="n"/>
      <c r="H2618" s="102" t="inlineStr">
        <is>
          <t>إضافة</t>
        </is>
      </c>
      <c r="I2618" s="13" t="n"/>
    </row>
    <row r="2619" ht="17.4" customHeight="1" s="138">
      <c r="A2619" s="13" t="n">
        <v>2613</v>
      </c>
      <c r="B2619" s="14" t="n"/>
      <c r="C2619" s="15" t="n"/>
      <c r="D2619" s="21" t="n"/>
      <c r="E2619" s="28">
        <f>IFERROR(VLOOKUP(D2619,'أرصدة المخزن'!$A:$E,3,0),"")</f>
        <v/>
      </c>
      <c r="F2619" s="28">
        <f>IFERROR(VLOOKUP(D2619,'أرصدة المخزن'!$A:$H,4,0),"")</f>
        <v/>
      </c>
      <c r="G2619" s="13" t="n"/>
      <c r="H2619" s="102" t="inlineStr">
        <is>
          <t>إضافة</t>
        </is>
      </c>
      <c r="I2619" s="13" t="n"/>
    </row>
    <row r="2620" ht="17.4" customHeight="1" s="138">
      <c r="A2620" s="13" t="n">
        <v>2614</v>
      </c>
      <c r="B2620" s="14" t="n"/>
      <c r="C2620" s="15" t="n"/>
      <c r="D2620" s="21" t="n"/>
      <c r="E2620" s="28">
        <f>IFERROR(VLOOKUP(D2620,'أرصدة المخزن'!$A:$E,3,0),"")</f>
        <v/>
      </c>
      <c r="F2620" s="28">
        <f>IFERROR(VLOOKUP(D2620,'أرصدة المخزن'!$A:$H,4,0),"")</f>
        <v/>
      </c>
      <c r="G2620" s="13" t="n"/>
      <c r="H2620" s="102" t="inlineStr">
        <is>
          <t>إضافة</t>
        </is>
      </c>
      <c r="I2620" s="13" t="n"/>
    </row>
    <row r="2621" ht="17.4" customHeight="1" s="138">
      <c r="A2621" s="13" t="n">
        <v>2615</v>
      </c>
      <c r="B2621" s="14" t="n"/>
      <c r="C2621" s="15" t="n"/>
      <c r="D2621" s="21" t="n"/>
      <c r="E2621" s="28">
        <f>IFERROR(VLOOKUP(D2621,'أرصدة المخزن'!$A:$E,3,0),"")</f>
        <v/>
      </c>
      <c r="F2621" s="28">
        <f>IFERROR(VLOOKUP(D2621,'أرصدة المخزن'!$A:$H,4,0),"")</f>
        <v/>
      </c>
      <c r="G2621" s="13" t="n"/>
      <c r="H2621" s="102" t="inlineStr">
        <is>
          <t>إضافة</t>
        </is>
      </c>
      <c r="I2621" s="13" t="n"/>
    </row>
    <row r="2622" ht="17.4" customHeight="1" s="138">
      <c r="A2622" s="13" t="n">
        <v>2616</v>
      </c>
      <c r="B2622" s="14" t="n"/>
      <c r="C2622" s="15" t="n"/>
      <c r="D2622" s="21" t="n"/>
      <c r="E2622" s="28">
        <f>IFERROR(VLOOKUP(D2622,'أرصدة المخزن'!$A:$E,3,0),"")</f>
        <v/>
      </c>
      <c r="F2622" s="28">
        <f>IFERROR(VLOOKUP(D2622,'أرصدة المخزن'!$A:$H,4,0),"")</f>
        <v/>
      </c>
      <c r="G2622" s="13" t="n"/>
      <c r="H2622" s="102" t="inlineStr">
        <is>
          <t>إضافة</t>
        </is>
      </c>
      <c r="I2622" s="13" t="n"/>
    </row>
    <row r="2623" ht="17.4" customHeight="1" s="138">
      <c r="A2623" s="13" t="n">
        <v>2617</v>
      </c>
      <c r="B2623" s="14" t="n"/>
      <c r="C2623" s="15" t="n"/>
      <c r="D2623" s="21" t="n"/>
      <c r="E2623" s="28">
        <f>IFERROR(VLOOKUP(D2623,'أرصدة المخزن'!$A:$E,3,0),"")</f>
        <v/>
      </c>
      <c r="F2623" s="28">
        <f>IFERROR(VLOOKUP(D2623,'أرصدة المخزن'!$A:$H,4,0),"")</f>
        <v/>
      </c>
      <c r="G2623" s="13" t="n"/>
      <c r="H2623" s="102" t="inlineStr">
        <is>
          <t>إضافة</t>
        </is>
      </c>
      <c r="I2623" s="13" t="n"/>
    </row>
    <row r="2624" ht="17.4" customHeight="1" s="138">
      <c r="A2624" s="13" t="n">
        <v>2618</v>
      </c>
      <c r="B2624" s="14" t="n"/>
      <c r="C2624" s="15" t="n"/>
      <c r="D2624" s="21" t="n"/>
      <c r="E2624" s="28">
        <f>IFERROR(VLOOKUP(D2624,'أرصدة المخزن'!$A:$E,3,0),"")</f>
        <v/>
      </c>
      <c r="F2624" s="28">
        <f>IFERROR(VLOOKUP(D2624,'أرصدة المخزن'!$A:$H,4,0),"")</f>
        <v/>
      </c>
      <c r="G2624" s="13" t="n"/>
      <c r="H2624" s="102" t="inlineStr">
        <is>
          <t>إضافة</t>
        </is>
      </c>
      <c r="I2624" s="13" t="n"/>
    </row>
    <row r="2625" ht="17.4" customHeight="1" s="138">
      <c r="A2625" s="13" t="n">
        <v>2619</v>
      </c>
      <c r="B2625" s="14" t="n"/>
      <c r="C2625" s="15" t="n"/>
      <c r="D2625" s="21" t="n"/>
      <c r="E2625" s="28">
        <f>IFERROR(VLOOKUP(D2625,'أرصدة المخزن'!$A:$E,3,0),"")</f>
        <v/>
      </c>
      <c r="F2625" s="28">
        <f>IFERROR(VLOOKUP(D2625,'أرصدة المخزن'!$A:$H,4,0),"")</f>
        <v/>
      </c>
      <c r="G2625" s="13" t="n"/>
      <c r="H2625" s="102" t="inlineStr">
        <is>
          <t>إضافة</t>
        </is>
      </c>
      <c r="I2625" s="13" t="n"/>
    </row>
    <row r="2626" ht="17.4" customHeight="1" s="138">
      <c r="A2626" s="13" t="n">
        <v>2620</v>
      </c>
      <c r="B2626" s="14" t="n"/>
      <c r="C2626" s="15" t="n"/>
      <c r="D2626" s="21" t="n"/>
      <c r="E2626" s="28">
        <f>IFERROR(VLOOKUP(D2626,'أرصدة المخزن'!$A:$E,3,0),"")</f>
        <v/>
      </c>
      <c r="F2626" s="28">
        <f>IFERROR(VLOOKUP(D2626,'أرصدة المخزن'!$A:$H,4,0),"")</f>
        <v/>
      </c>
      <c r="G2626" s="13" t="n"/>
      <c r="H2626" s="102" t="inlineStr">
        <is>
          <t>إضافة</t>
        </is>
      </c>
      <c r="I2626" s="13" t="n"/>
    </row>
    <row r="2627" ht="17.4" customHeight="1" s="138">
      <c r="A2627" s="13" t="n">
        <v>2621</v>
      </c>
      <c r="B2627" s="14" t="n"/>
      <c r="C2627" s="15" t="n"/>
      <c r="D2627" s="21" t="n"/>
      <c r="E2627" s="28">
        <f>IFERROR(VLOOKUP(D2627,'أرصدة المخزن'!$A:$E,3,0),"")</f>
        <v/>
      </c>
      <c r="F2627" s="28">
        <f>IFERROR(VLOOKUP(D2627,'أرصدة المخزن'!$A:$H,4,0),"")</f>
        <v/>
      </c>
      <c r="G2627" s="13" t="n"/>
      <c r="H2627" s="102" t="inlineStr">
        <is>
          <t>إضافة</t>
        </is>
      </c>
      <c r="I2627" s="13" t="n"/>
    </row>
    <row r="2628" ht="17.4" customHeight="1" s="138">
      <c r="A2628" s="13" t="n">
        <v>2622</v>
      </c>
      <c r="B2628" s="14" t="n"/>
      <c r="C2628" s="15" t="n"/>
      <c r="D2628" s="21" t="n"/>
      <c r="E2628" s="28">
        <f>IFERROR(VLOOKUP(D2628,'أرصدة المخزن'!$A:$E,3,0),"")</f>
        <v/>
      </c>
      <c r="F2628" s="28">
        <f>IFERROR(VLOOKUP(D2628,'أرصدة المخزن'!$A:$H,4,0),"")</f>
        <v/>
      </c>
      <c r="G2628" s="13" t="n"/>
      <c r="H2628" s="102" t="inlineStr">
        <is>
          <t>إضافة</t>
        </is>
      </c>
      <c r="I2628" s="13" t="n"/>
    </row>
    <row r="2629" ht="17.4" customHeight="1" s="138">
      <c r="A2629" s="13" t="n">
        <v>2623</v>
      </c>
      <c r="B2629" s="14" t="n"/>
      <c r="C2629" s="15" t="n"/>
      <c r="D2629" s="21" t="n"/>
      <c r="E2629" s="28">
        <f>IFERROR(VLOOKUP(D2629,'أرصدة المخزن'!$A:$E,3,0),"")</f>
        <v/>
      </c>
      <c r="F2629" s="28">
        <f>IFERROR(VLOOKUP(D2629,'أرصدة المخزن'!$A:$H,4,0),"")</f>
        <v/>
      </c>
      <c r="G2629" s="13" t="n"/>
      <c r="H2629" s="102" t="inlineStr">
        <is>
          <t>إضافة</t>
        </is>
      </c>
      <c r="I2629" s="13" t="n"/>
    </row>
    <row r="2630" ht="17.4" customHeight="1" s="138">
      <c r="A2630" s="13" t="n">
        <v>2624</v>
      </c>
      <c r="B2630" s="14" t="n"/>
      <c r="C2630" s="15" t="n"/>
      <c r="D2630" s="21" t="n"/>
      <c r="E2630" s="28">
        <f>IFERROR(VLOOKUP(D2630,'أرصدة المخزن'!$A:$E,3,0),"")</f>
        <v/>
      </c>
      <c r="F2630" s="28">
        <f>IFERROR(VLOOKUP(D2630,'أرصدة المخزن'!$A:$H,4,0),"")</f>
        <v/>
      </c>
      <c r="G2630" s="13" t="n"/>
      <c r="H2630" s="102" t="inlineStr">
        <is>
          <t>إضافة</t>
        </is>
      </c>
      <c r="I2630" s="13" t="n"/>
    </row>
    <row r="2631" ht="17.4" customHeight="1" s="138">
      <c r="A2631" s="13" t="n">
        <v>2625</v>
      </c>
      <c r="B2631" s="14" t="n"/>
      <c r="C2631" s="15" t="n"/>
      <c r="D2631" s="21" t="n"/>
      <c r="E2631" s="28">
        <f>IFERROR(VLOOKUP(D2631,'أرصدة المخزن'!$A:$E,3,0),"")</f>
        <v/>
      </c>
      <c r="F2631" s="28">
        <f>IFERROR(VLOOKUP(D2631,'أرصدة المخزن'!$A:$H,4,0),"")</f>
        <v/>
      </c>
      <c r="G2631" s="13" t="n"/>
      <c r="H2631" s="102" t="inlineStr">
        <is>
          <t>إضافة</t>
        </is>
      </c>
      <c r="I2631" s="13" t="n"/>
    </row>
    <row r="2632" ht="17.4" customHeight="1" s="138">
      <c r="A2632" s="13" t="n">
        <v>2626</v>
      </c>
      <c r="B2632" s="14" t="n"/>
      <c r="C2632" s="15" t="n"/>
      <c r="D2632" s="21" t="n"/>
      <c r="E2632" s="28">
        <f>IFERROR(VLOOKUP(D2632,'أرصدة المخزن'!$A:$E,3,0),"")</f>
        <v/>
      </c>
      <c r="F2632" s="28">
        <f>IFERROR(VLOOKUP(D2632,'أرصدة المخزن'!$A:$H,4,0),"")</f>
        <v/>
      </c>
      <c r="G2632" s="13" t="n"/>
      <c r="H2632" s="102" t="inlineStr">
        <is>
          <t>إضافة</t>
        </is>
      </c>
      <c r="I2632" s="13" t="n"/>
    </row>
    <row r="2633" ht="17.4" customHeight="1" s="138">
      <c r="A2633" s="13" t="n">
        <v>2627</v>
      </c>
      <c r="B2633" s="14" t="n"/>
      <c r="C2633" s="15" t="n"/>
      <c r="D2633" s="21" t="n"/>
      <c r="E2633" s="28">
        <f>IFERROR(VLOOKUP(D2633,'أرصدة المخزن'!$A:$E,3,0),"")</f>
        <v/>
      </c>
      <c r="F2633" s="28">
        <f>IFERROR(VLOOKUP(D2633,'أرصدة المخزن'!$A:$H,4,0),"")</f>
        <v/>
      </c>
      <c r="G2633" s="13" t="n"/>
      <c r="H2633" s="102" t="inlineStr">
        <is>
          <t>إضافة</t>
        </is>
      </c>
      <c r="I2633" s="13" t="n"/>
    </row>
    <row r="2634" ht="17.4" customHeight="1" s="138">
      <c r="A2634" s="13" t="n">
        <v>2628</v>
      </c>
      <c r="B2634" s="14" t="n"/>
      <c r="C2634" s="15" t="n"/>
      <c r="D2634" s="21" t="n"/>
      <c r="E2634" s="28">
        <f>IFERROR(VLOOKUP(D2634,'أرصدة المخزن'!$A:$E,3,0),"")</f>
        <v/>
      </c>
      <c r="F2634" s="28">
        <f>IFERROR(VLOOKUP(D2634,'أرصدة المخزن'!$A:$H,4,0),"")</f>
        <v/>
      </c>
      <c r="G2634" s="13" t="n"/>
      <c r="H2634" s="102" t="inlineStr">
        <is>
          <t>إضافة</t>
        </is>
      </c>
      <c r="I2634" s="13" t="n"/>
    </row>
    <row r="2635" ht="17.4" customHeight="1" s="138">
      <c r="A2635" s="13" t="n">
        <v>2629</v>
      </c>
      <c r="B2635" s="14" t="n"/>
      <c r="C2635" s="15" t="n"/>
      <c r="D2635" s="21" t="n"/>
      <c r="E2635" s="28">
        <f>IFERROR(VLOOKUP(D2635,'أرصدة المخزن'!$A:$E,3,0),"")</f>
        <v/>
      </c>
      <c r="F2635" s="28">
        <f>IFERROR(VLOOKUP(D2635,'أرصدة المخزن'!$A:$H,4,0),"")</f>
        <v/>
      </c>
      <c r="G2635" s="13" t="n"/>
      <c r="H2635" s="102" t="inlineStr">
        <is>
          <t>إضافة</t>
        </is>
      </c>
      <c r="I2635" s="13" t="n"/>
    </row>
    <row r="2636" ht="17.4" customHeight="1" s="138">
      <c r="A2636" s="13" t="n">
        <v>2630</v>
      </c>
      <c r="B2636" s="14" t="n"/>
      <c r="C2636" s="15" t="n"/>
      <c r="D2636" s="21" t="n"/>
      <c r="E2636" s="28">
        <f>IFERROR(VLOOKUP(D2636,'أرصدة المخزن'!$A:$E,3,0),"")</f>
        <v/>
      </c>
      <c r="F2636" s="28">
        <f>IFERROR(VLOOKUP(D2636,'أرصدة المخزن'!$A:$H,4,0),"")</f>
        <v/>
      </c>
      <c r="G2636" s="13" t="n"/>
      <c r="H2636" s="102" t="inlineStr">
        <is>
          <t>إضافة</t>
        </is>
      </c>
      <c r="I2636" s="13" t="n"/>
    </row>
    <row r="2637" ht="17.4" customHeight="1" s="138">
      <c r="A2637" s="13" t="n">
        <v>2631</v>
      </c>
      <c r="B2637" s="14" t="n"/>
      <c r="C2637" s="15" t="n"/>
      <c r="D2637" s="21" t="n"/>
      <c r="E2637" s="28">
        <f>IFERROR(VLOOKUP(D2637,'أرصدة المخزن'!$A:$E,3,0),"")</f>
        <v/>
      </c>
      <c r="F2637" s="28">
        <f>IFERROR(VLOOKUP(D2637,'أرصدة المخزن'!$A:$H,4,0),"")</f>
        <v/>
      </c>
      <c r="G2637" s="13" t="n"/>
      <c r="H2637" s="102" t="inlineStr">
        <is>
          <t>إضافة</t>
        </is>
      </c>
      <c r="I2637" s="13" t="n"/>
    </row>
    <row r="2638" ht="17.4" customHeight="1" s="138">
      <c r="A2638" s="13" t="n">
        <v>2632</v>
      </c>
      <c r="B2638" s="14" t="n"/>
      <c r="C2638" s="15" t="n"/>
      <c r="D2638" s="21" t="n"/>
      <c r="E2638" s="28">
        <f>IFERROR(VLOOKUP(D2638,'أرصدة المخزن'!$A:$E,3,0),"")</f>
        <v/>
      </c>
      <c r="F2638" s="28">
        <f>IFERROR(VLOOKUP(D2638,'أرصدة المخزن'!$A:$H,4,0),"")</f>
        <v/>
      </c>
      <c r="G2638" s="13" t="n"/>
      <c r="H2638" s="102" t="inlineStr">
        <is>
          <t>إضافة</t>
        </is>
      </c>
      <c r="I2638" s="13" t="n"/>
    </row>
    <row r="2639" ht="17.4" customHeight="1" s="138">
      <c r="A2639" s="13" t="n">
        <v>2633</v>
      </c>
      <c r="B2639" s="14" t="n"/>
      <c r="C2639" s="15" t="n"/>
      <c r="D2639" s="21" t="n"/>
      <c r="E2639" s="28">
        <f>IFERROR(VLOOKUP(D2639,'أرصدة المخزن'!$A:$E,3,0),"")</f>
        <v/>
      </c>
      <c r="F2639" s="28">
        <f>IFERROR(VLOOKUP(D2639,'أرصدة المخزن'!$A:$H,4,0),"")</f>
        <v/>
      </c>
      <c r="G2639" s="13" t="n"/>
      <c r="H2639" s="102" t="inlineStr">
        <is>
          <t>إضافة</t>
        </is>
      </c>
      <c r="I2639" s="13" t="n"/>
    </row>
    <row r="2640" ht="17.4" customHeight="1" s="138">
      <c r="A2640" s="13" t="n">
        <v>2634</v>
      </c>
      <c r="B2640" s="14" t="n"/>
      <c r="C2640" s="15" t="n"/>
      <c r="D2640" s="21" t="n"/>
      <c r="E2640" s="28">
        <f>IFERROR(VLOOKUP(D2640,'أرصدة المخزن'!$A:$E,3,0),"")</f>
        <v/>
      </c>
      <c r="F2640" s="28">
        <f>IFERROR(VLOOKUP(D2640,'أرصدة المخزن'!$A:$H,4,0),"")</f>
        <v/>
      </c>
      <c r="G2640" s="13" t="n"/>
      <c r="H2640" s="102" t="inlineStr">
        <is>
          <t>إضافة</t>
        </is>
      </c>
      <c r="I2640" s="13" t="n"/>
    </row>
    <row r="2641" ht="17.4" customHeight="1" s="138">
      <c r="A2641" s="13" t="n">
        <v>2635</v>
      </c>
      <c r="B2641" s="14" t="n"/>
      <c r="C2641" s="15" t="n"/>
      <c r="D2641" s="21" t="n"/>
      <c r="E2641" s="28">
        <f>IFERROR(VLOOKUP(D2641,'أرصدة المخزن'!$A:$E,3,0),"")</f>
        <v/>
      </c>
      <c r="F2641" s="28">
        <f>IFERROR(VLOOKUP(D2641,'أرصدة المخزن'!$A:$H,4,0),"")</f>
        <v/>
      </c>
      <c r="G2641" s="13" t="n"/>
      <c r="H2641" s="102" t="inlineStr">
        <is>
          <t>إضافة</t>
        </is>
      </c>
      <c r="I2641" s="13" t="n"/>
    </row>
    <row r="2642" ht="17.4" customHeight="1" s="138">
      <c r="A2642" s="13" t="n">
        <v>2636</v>
      </c>
      <c r="B2642" s="14" t="n"/>
      <c r="C2642" s="15" t="n"/>
      <c r="D2642" s="21" t="n"/>
      <c r="E2642" s="28">
        <f>IFERROR(VLOOKUP(D2642,'أرصدة المخزن'!$A:$E,3,0),"")</f>
        <v/>
      </c>
      <c r="F2642" s="28">
        <f>IFERROR(VLOOKUP(D2642,'أرصدة المخزن'!$A:$H,4,0),"")</f>
        <v/>
      </c>
      <c r="G2642" s="13" t="n"/>
      <c r="H2642" s="102" t="inlineStr">
        <is>
          <t>إضافة</t>
        </is>
      </c>
      <c r="I2642" s="13" t="n"/>
    </row>
    <row r="2643" ht="17.4" customHeight="1" s="138">
      <c r="A2643" s="13" t="n">
        <v>2637</v>
      </c>
      <c r="B2643" s="14" t="n"/>
      <c r="C2643" s="15" t="n"/>
      <c r="D2643" s="21" t="n"/>
      <c r="E2643" s="28">
        <f>IFERROR(VLOOKUP(D2643,'أرصدة المخزن'!$A:$E,3,0),"")</f>
        <v/>
      </c>
      <c r="F2643" s="28">
        <f>IFERROR(VLOOKUP(D2643,'أرصدة المخزن'!$A:$H,4,0),"")</f>
        <v/>
      </c>
      <c r="G2643" s="13" t="n"/>
      <c r="H2643" s="102" t="inlineStr">
        <is>
          <t>إضافة</t>
        </is>
      </c>
      <c r="I2643" s="13" t="n"/>
    </row>
    <row r="2644" ht="17.4" customHeight="1" s="138">
      <c r="A2644" s="13" t="n">
        <v>2638</v>
      </c>
      <c r="B2644" s="14" t="n"/>
      <c r="C2644" s="15" t="n"/>
      <c r="D2644" s="21" t="n"/>
      <c r="E2644" s="28">
        <f>IFERROR(VLOOKUP(D2644,'أرصدة المخزن'!$A:$E,3,0),"")</f>
        <v/>
      </c>
      <c r="F2644" s="28">
        <f>IFERROR(VLOOKUP(D2644,'أرصدة المخزن'!$A:$H,4,0),"")</f>
        <v/>
      </c>
      <c r="G2644" s="13" t="n"/>
      <c r="H2644" s="102" t="inlineStr">
        <is>
          <t>إضافة</t>
        </is>
      </c>
      <c r="I2644" s="13" t="n"/>
    </row>
    <row r="2645" ht="17.4" customHeight="1" s="138">
      <c r="A2645" s="13" t="n">
        <v>2639</v>
      </c>
      <c r="B2645" s="14" t="n"/>
      <c r="C2645" s="15" t="n"/>
      <c r="D2645" s="21" t="n"/>
      <c r="E2645" s="28">
        <f>IFERROR(VLOOKUP(D2645,'أرصدة المخزن'!$A:$E,3,0),"")</f>
        <v/>
      </c>
      <c r="F2645" s="28">
        <f>IFERROR(VLOOKUP(D2645,'أرصدة المخزن'!$A:$H,4,0),"")</f>
        <v/>
      </c>
      <c r="G2645" s="13" t="n"/>
      <c r="H2645" s="102" t="inlineStr">
        <is>
          <t>إضافة</t>
        </is>
      </c>
      <c r="I2645" s="13" t="n"/>
    </row>
    <row r="2646" ht="17.4" customHeight="1" s="138">
      <c r="A2646" s="13" t="n">
        <v>2640</v>
      </c>
      <c r="B2646" s="14" t="n"/>
      <c r="C2646" s="15" t="n"/>
      <c r="D2646" s="21" t="n"/>
      <c r="E2646" s="28">
        <f>IFERROR(VLOOKUP(D2646,'أرصدة المخزن'!$A:$E,3,0),"")</f>
        <v/>
      </c>
      <c r="F2646" s="28">
        <f>IFERROR(VLOOKUP(D2646,'أرصدة المخزن'!$A:$H,4,0),"")</f>
        <v/>
      </c>
      <c r="G2646" s="13" t="n"/>
      <c r="H2646" s="102" t="inlineStr">
        <is>
          <t>إضافة</t>
        </is>
      </c>
      <c r="I2646" s="13" t="n"/>
    </row>
    <row r="2647" ht="17.4" customHeight="1" s="138">
      <c r="A2647" s="13" t="n">
        <v>2641</v>
      </c>
      <c r="B2647" s="14" t="n"/>
      <c r="C2647" s="15" t="n"/>
      <c r="D2647" s="21" t="n"/>
      <c r="E2647" s="28">
        <f>IFERROR(VLOOKUP(D2647,'أرصدة المخزن'!$A:$E,3,0),"")</f>
        <v/>
      </c>
      <c r="F2647" s="28">
        <f>IFERROR(VLOOKUP(D2647,'أرصدة المخزن'!$A:$H,4,0),"")</f>
        <v/>
      </c>
      <c r="G2647" s="13" t="n"/>
      <c r="H2647" s="102" t="inlineStr">
        <is>
          <t>إضافة</t>
        </is>
      </c>
      <c r="I2647" s="13" t="n"/>
    </row>
    <row r="2648" ht="17.4" customHeight="1" s="138">
      <c r="A2648" s="13" t="n">
        <v>2642</v>
      </c>
      <c r="B2648" s="14" t="n"/>
      <c r="C2648" s="15" t="n"/>
      <c r="D2648" s="21" t="n"/>
      <c r="E2648" s="28">
        <f>IFERROR(VLOOKUP(D2648,'أرصدة المخزن'!$A:$E,3,0),"")</f>
        <v/>
      </c>
      <c r="F2648" s="28">
        <f>IFERROR(VLOOKUP(D2648,'أرصدة المخزن'!$A:$H,4,0),"")</f>
        <v/>
      </c>
      <c r="G2648" s="13" t="n"/>
      <c r="H2648" s="102" t="inlineStr">
        <is>
          <t>إضافة</t>
        </is>
      </c>
      <c r="I2648" s="13" t="n"/>
    </row>
    <row r="2649" ht="17.4" customHeight="1" s="138">
      <c r="A2649" s="13" t="n">
        <v>2643</v>
      </c>
      <c r="B2649" s="14" t="n"/>
      <c r="C2649" s="15" t="n"/>
      <c r="D2649" s="21" t="n"/>
      <c r="E2649" s="28">
        <f>IFERROR(VLOOKUP(D2649,'أرصدة المخزن'!$A:$E,3,0),"")</f>
        <v/>
      </c>
      <c r="F2649" s="28">
        <f>IFERROR(VLOOKUP(D2649,'أرصدة المخزن'!$A:$H,4,0),"")</f>
        <v/>
      </c>
      <c r="G2649" s="13" t="n"/>
      <c r="H2649" s="102" t="inlineStr">
        <is>
          <t>إضافة</t>
        </is>
      </c>
      <c r="I2649" s="13" t="n"/>
    </row>
    <row r="2650" ht="17.4" customHeight="1" s="138">
      <c r="A2650" s="13" t="n">
        <v>2644</v>
      </c>
      <c r="B2650" s="14" t="n"/>
      <c r="C2650" s="15" t="n"/>
      <c r="D2650" s="21" t="n"/>
      <c r="E2650" s="28">
        <f>IFERROR(VLOOKUP(D2650,'أرصدة المخزن'!$A:$E,3,0),"")</f>
        <v/>
      </c>
      <c r="F2650" s="28">
        <f>IFERROR(VLOOKUP(D2650,'أرصدة المخزن'!$A:$H,4,0),"")</f>
        <v/>
      </c>
      <c r="G2650" s="13" t="n"/>
      <c r="H2650" s="102" t="inlineStr">
        <is>
          <t>إضافة</t>
        </is>
      </c>
      <c r="I2650" s="13" t="n"/>
    </row>
    <row r="2651" ht="17.4" customHeight="1" s="138">
      <c r="A2651" s="13" t="n">
        <v>2645</v>
      </c>
      <c r="B2651" s="14" t="n"/>
      <c r="C2651" s="15" t="n"/>
      <c r="D2651" s="21" t="n"/>
      <c r="E2651" s="28">
        <f>IFERROR(VLOOKUP(D2651,'أرصدة المخزن'!$A:$E,3,0),"")</f>
        <v/>
      </c>
      <c r="F2651" s="28">
        <f>IFERROR(VLOOKUP(D2651,'أرصدة المخزن'!$A:$H,4,0),"")</f>
        <v/>
      </c>
      <c r="G2651" s="13" t="n"/>
      <c r="H2651" s="102" t="inlineStr">
        <is>
          <t>إضافة</t>
        </is>
      </c>
      <c r="I2651" s="13" t="n"/>
    </row>
    <row r="2652" ht="17.4" customHeight="1" s="138">
      <c r="A2652" s="13" t="n">
        <v>2646</v>
      </c>
      <c r="B2652" s="14" t="n"/>
      <c r="C2652" s="15" t="n"/>
      <c r="D2652" s="21" t="n"/>
      <c r="E2652" s="28">
        <f>IFERROR(VLOOKUP(D2652,'أرصدة المخزن'!$A:$E,3,0),"")</f>
        <v/>
      </c>
      <c r="F2652" s="28">
        <f>IFERROR(VLOOKUP(D2652,'أرصدة المخزن'!$A:$H,4,0),"")</f>
        <v/>
      </c>
      <c r="G2652" s="13" t="n"/>
      <c r="H2652" s="102" t="inlineStr">
        <is>
          <t>إضافة</t>
        </is>
      </c>
      <c r="I2652" s="13" t="n"/>
    </row>
    <row r="2653" ht="17.4" customHeight="1" s="138">
      <c r="A2653" s="13" t="n">
        <v>2647</v>
      </c>
      <c r="B2653" s="14" t="n"/>
      <c r="C2653" s="15" t="n"/>
      <c r="D2653" s="21" t="n"/>
      <c r="E2653" s="28">
        <f>IFERROR(VLOOKUP(D2653,'أرصدة المخزن'!$A:$E,3,0),"")</f>
        <v/>
      </c>
      <c r="F2653" s="28">
        <f>IFERROR(VLOOKUP(D2653,'أرصدة المخزن'!$A:$H,4,0),"")</f>
        <v/>
      </c>
      <c r="G2653" s="13" t="n"/>
      <c r="H2653" s="102" t="inlineStr">
        <is>
          <t>إضافة</t>
        </is>
      </c>
      <c r="I2653" s="13" t="n"/>
    </row>
    <row r="2654" ht="17.4" customHeight="1" s="138">
      <c r="A2654" s="13" t="n">
        <v>2648</v>
      </c>
      <c r="B2654" s="14" t="n"/>
      <c r="C2654" s="15" t="n"/>
      <c r="D2654" s="21" t="n"/>
      <c r="E2654" s="28">
        <f>IFERROR(VLOOKUP(D2654,'أرصدة المخزن'!$A:$E,3,0),"")</f>
        <v/>
      </c>
      <c r="F2654" s="28">
        <f>IFERROR(VLOOKUP(D2654,'أرصدة المخزن'!$A:$H,4,0),"")</f>
        <v/>
      </c>
      <c r="G2654" s="13" t="n"/>
      <c r="H2654" s="102" t="inlineStr">
        <is>
          <t>إضافة</t>
        </is>
      </c>
      <c r="I2654" s="13" t="n"/>
    </row>
    <row r="2655" ht="17.4" customHeight="1" s="138">
      <c r="A2655" s="13" t="n">
        <v>2649</v>
      </c>
      <c r="B2655" s="14" t="n"/>
      <c r="C2655" s="15" t="n"/>
      <c r="D2655" s="21" t="n"/>
      <c r="E2655" s="28">
        <f>IFERROR(VLOOKUP(D2655,'أرصدة المخزن'!$A:$E,3,0),"")</f>
        <v/>
      </c>
      <c r="F2655" s="28">
        <f>IFERROR(VLOOKUP(D2655,'أرصدة المخزن'!$A:$H,4,0),"")</f>
        <v/>
      </c>
      <c r="G2655" s="13" t="n"/>
      <c r="H2655" s="102" t="inlineStr">
        <is>
          <t>إضافة</t>
        </is>
      </c>
      <c r="I2655" s="13" t="n"/>
    </row>
    <row r="2656" ht="17.4" customHeight="1" s="138">
      <c r="A2656" s="13" t="n">
        <v>2650</v>
      </c>
      <c r="B2656" s="14" t="n"/>
      <c r="C2656" s="15" t="n"/>
      <c r="D2656" s="21" t="n"/>
      <c r="E2656" s="28">
        <f>IFERROR(VLOOKUP(D2656,'أرصدة المخزن'!$A:$E,3,0),"")</f>
        <v/>
      </c>
      <c r="F2656" s="28">
        <f>IFERROR(VLOOKUP(D2656,'أرصدة المخزن'!$A:$H,4,0),"")</f>
        <v/>
      </c>
      <c r="G2656" s="13" t="n"/>
      <c r="H2656" s="102" t="inlineStr">
        <is>
          <t>إضافة</t>
        </is>
      </c>
      <c r="I2656" s="13" t="n"/>
    </row>
    <row r="2657" ht="17.4" customHeight="1" s="138">
      <c r="A2657" s="13" t="n">
        <v>2651</v>
      </c>
      <c r="B2657" s="14" t="n"/>
      <c r="C2657" s="15" t="n"/>
      <c r="D2657" s="21" t="n"/>
      <c r="E2657" s="28">
        <f>IFERROR(VLOOKUP(D2657,'أرصدة المخزن'!$A:$E,3,0),"")</f>
        <v/>
      </c>
      <c r="F2657" s="28">
        <f>IFERROR(VLOOKUP(D2657,'أرصدة المخزن'!$A:$H,4,0),"")</f>
        <v/>
      </c>
      <c r="G2657" s="13" t="n"/>
      <c r="H2657" s="102" t="inlineStr">
        <is>
          <t>إضافة</t>
        </is>
      </c>
      <c r="I2657" s="13" t="n"/>
    </row>
    <row r="2658" ht="17.4" customHeight="1" s="138">
      <c r="A2658" s="13" t="n">
        <v>2652</v>
      </c>
      <c r="B2658" s="14" t="n"/>
      <c r="C2658" s="15" t="n"/>
      <c r="D2658" s="21" t="n"/>
      <c r="E2658" s="28">
        <f>IFERROR(VLOOKUP(D2658,'أرصدة المخزن'!$A:$E,3,0),"")</f>
        <v/>
      </c>
      <c r="F2658" s="28">
        <f>IFERROR(VLOOKUP(D2658,'أرصدة المخزن'!$A:$H,4,0),"")</f>
        <v/>
      </c>
      <c r="G2658" s="13" t="n"/>
      <c r="H2658" s="102" t="inlineStr">
        <is>
          <t>إضافة</t>
        </is>
      </c>
      <c r="I2658" s="13" t="n"/>
    </row>
    <row r="2659" ht="17.4" customHeight="1" s="138">
      <c r="A2659" s="13" t="n">
        <v>2653</v>
      </c>
      <c r="B2659" s="14" t="n"/>
      <c r="C2659" s="15" t="n"/>
      <c r="D2659" s="21" t="n"/>
      <c r="E2659" s="28">
        <f>IFERROR(VLOOKUP(D2659,'أرصدة المخزن'!$A:$E,3,0),"")</f>
        <v/>
      </c>
      <c r="F2659" s="28">
        <f>IFERROR(VLOOKUP(D2659,'أرصدة المخزن'!$A:$H,4,0),"")</f>
        <v/>
      </c>
      <c r="G2659" s="13" t="n"/>
      <c r="H2659" s="102" t="inlineStr">
        <is>
          <t>إضافة</t>
        </is>
      </c>
      <c r="I2659" s="13" t="n"/>
    </row>
    <row r="2660" ht="17.4" customHeight="1" s="138">
      <c r="A2660" s="13" t="n">
        <v>2654</v>
      </c>
      <c r="B2660" s="14" t="n"/>
      <c r="C2660" s="15" t="n"/>
      <c r="D2660" s="21" t="n"/>
      <c r="E2660" s="28">
        <f>IFERROR(VLOOKUP(D2660,'أرصدة المخزن'!$A:$E,3,0),"")</f>
        <v/>
      </c>
      <c r="F2660" s="28">
        <f>IFERROR(VLOOKUP(D2660,'أرصدة المخزن'!$A:$H,4,0),"")</f>
        <v/>
      </c>
      <c r="G2660" s="13" t="n"/>
      <c r="H2660" s="102" t="inlineStr">
        <is>
          <t>إضافة</t>
        </is>
      </c>
      <c r="I2660" s="13" t="n"/>
    </row>
    <row r="2661" ht="17.4" customHeight="1" s="138">
      <c r="A2661" s="13" t="n">
        <v>2655</v>
      </c>
      <c r="B2661" s="14" t="n"/>
      <c r="C2661" s="15" t="n"/>
      <c r="D2661" s="21" t="n"/>
      <c r="E2661" s="28">
        <f>IFERROR(VLOOKUP(D2661,'أرصدة المخزن'!$A:$E,3,0),"")</f>
        <v/>
      </c>
      <c r="F2661" s="28">
        <f>IFERROR(VLOOKUP(D2661,'أرصدة المخزن'!$A:$H,4,0),"")</f>
        <v/>
      </c>
      <c r="G2661" s="13" t="n"/>
      <c r="H2661" s="102" t="inlineStr">
        <is>
          <t>إضافة</t>
        </is>
      </c>
      <c r="I2661" s="13" t="n"/>
    </row>
    <row r="2662" ht="17.4" customHeight="1" s="138">
      <c r="A2662" s="13" t="n">
        <v>2656</v>
      </c>
      <c r="B2662" s="14" t="n"/>
      <c r="C2662" s="15" t="n"/>
      <c r="D2662" s="21" t="n"/>
      <c r="E2662" s="28">
        <f>IFERROR(VLOOKUP(D2662,'أرصدة المخزن'!$A:$E,3,0),"")</f>
        <v/>
      </c>
      <c r="F2662" s="28">
        <f>IFERROR(VLOOKUP(D2662,'أرصدة المخزن'!$A:$H,4,0),"")</f>
        <v/>
      </c>
      <c r="G2662" s="13" t="n"/>
      <c r="H2662" s="102" t="inlineStr">
        <is>
          <t>إضافة</t>
        </is>
      </c>
      <c r="I2662" s="13" t="n"/>
    </row>
    <row r="2663" ht="17.4" customHeight="1" s="138">
      <c r="A2663" s="13" t="n">
        <v>2657</v>
      </c>
      <c r="B2663" s="14" t="n"/>
      <c r="C2663" s="15" t="n"/>
      <c r="D2663" s="21" t="n"/>
      <c r="E2663" s="28">
        <f>IFERROR(VLOOKUP(D2663,'أرصدة المخزن'!$A:$E,3,0),"")</f>
        <v/>
      </c>
      <c r="F2663" s="28">
        <f>IFERROR(VLOOKUP(D2663,'أرصدة المخزن'!$A:$H,4,0),"")</f>
        <v/>
      </c>
      <c r="G2663" s="13" t="n"/>
      <c r="H2663" s="102" t="inlineStr">
        <is>
          <t>إضافة</t>
        </is>
      </c>
      <c r="I2663" s="13" t="n"/>
    </row>
    <row r="2664" ht="17.4" customHeight="1" s="138">
      <c r="A2664" s="13" t="n">
        <v>2658</v>
      </c>
      <c r="B2664" s="14" t="n"/>
      <c r="C2664" s="15" t="n"/>
      <c r="D2664" s="21" t="n"/>
      <c r="E2664" s="28">
        <f>IFERROR(VLOOKUP(D2664,'أرصدة المخزن'!$A:$E,3,0),"")</f>
        <v/>
      </c>
      <c r="F2664" s="28">
        <f>IFERROR(VLOOKUP(D2664,'أرصدة المخزن'!$A:$H,4,0),"")</f>
        <v/>
      </c>
      <c r="G2664" s="13" t="n"/>
      <c r="H2664" s="102" t="inlineStr">
        <is>
          <t>إضافة</t>
        </is>
      </c>
      <c r="I2664" s="13" t="n"/>
    </row>
    <row r="2665" ht="17.4" customHeight="1" s="138">
      <c r="A2665" s="13" t="n">
        <v>2659</v>
      </c>
      <c r="B2665" s="14" t="n"/>
      <c r="C2665" s="15" t="n"/>
      <c r="D2665" s="21" t="n"/>
      <c r="E2665" s="28">
        <f>IFERROR(VLOOKUP(D2665,'أرصدة المخزن'!$A:$E,3,0),"")</f>
        <v/>
      </c>
      <c r="F2665" s="28">
        <f>IFERROR(VLOOKUP(D2665,'أرصدة المخزن'!$A:$H,4,0),"")</f>
        <v/>
      </c>
      <c r="G2665" s="13" t="n"/>
      <c r="H2665" s="102" t="inlineStr">
        <is>
          <t>إضافة</t>
        </is>
      </c>
      <c r="I2665" s="13" t="n"/>
    </row>
    <row r="2666" ht="17.4" customHeight="1" s="138">
      <c r="A2666" s="13" t="n">
        <v>2660</v>
      </c>
      <c r="B2666" s="14" t="n"/>
      <c r="C2666" s="15" t="n"/>
      <c r="D2666" s="21" t="n"/>
      <c r="E2666" s="28">
        <f>IFERROR(VLOOKUP(D2666,'أرصدة المخزن'!$A:$E,3,0),"")</f>
        <v/>
      </c>
      <c r="F2666" s="28">
        <f>IFERROR(VLOOKUP(D2666,'أرصدة المخزن'!$A:$H,4,0),"")</f>
        <v/>
      </c>
      <c r="G2666" s="13" t="n"/>
      <c r="H2666" s="102" t="inlineStr">
        <is>
          <t>إضافة</t>
        </is>
      </c>
      <c r="I2666" s="13" t="n"/>
    </row>
    <row r="2667" ht="17.4" customHeight="1" s="138">
      <c r="A2667" s="13" t="n">
        <v>2661</v>
      </c>
      <c r="B2667" s="14" t="n"/>
      <c r="C2667" s="15" t="n"/>
      <c r="D2667" s="21" t="n"/>
      <c r="E2667" s="28">
        <f>IFERROR(VLOOKUP(D2667,'أرصدة المخزن'!$A:$E,3,0),"")</f>
        <v/>
      </c>
      <c r="F2667" s="28">
        <f>IFERROR(VLOOKUP(D2667,'أرصدة المخزن'!$A:$H,4,0),"")</f>
        <v/>
      </c>
      <c r="G2667" s="13" t="n"/>
      <c r="H2667" s="102" t="inlineStr">
        <is>
          <t>إضافة</t>
        </is>
      </c>
      <c r="I2667" s="13" t="n"/>
    </row>
    <row r="2668" ht="17.4" customHeight="1" s="138">
      <c r="A2668" s="13" t="n">
        <v>2662</v>
      </c>
      <c r="B2668" s="14" t="n"/>
      <c r="C2668" s="15" t="n"/>
      <c r="D2668" s="21" t="n"/>
      <c r="E2668" s="28">
        <f>IFERROR(VLOOKUP(D2668,'أرصدة المخزن'!$A:$E,3,0),"")</f>
        <v/>
      </c>
      <c r="F2668" s="28">
        <f>IFERROR(VLOOKUP(D2668,'أرصدة المخزن'!$A:$H,4,0),"")</f>
        <v/>
      </c>
      <c r="G2668" s="13" t="n"/>
      <c r="H2668" s="102" t="inlineStr">
        <is>
          <t>إضافة</t>
        </is>
      </c>
      <c r="I2668" s="13" t="n"/>
    </row>
    <row r="2669" ht="17.4" customHeight="1" s="138">
      <c r="A2669" s="13" t="n">
        <v>2663</v>
      </c>
      <c r="B2669" s="14" t="n"/>
      <c r="C2669" s="15" t="n"/>
      <c r="D2669" s="21" t="n"/>
      <c r="E2669" s="28">
        <f>IFERROR(VLOOKUP(D2669,'أرصدة المخزن'!$A:$E,3,0),"")</f>
        <v/>
      </c>
      <c r="F2669" s="28">
        <f>IFERROR(VLOOKUP(D2669,'أرصدة المخزن'!$A:$H,4,0),"")</f>
        <v/>
      </c>
      <c r="G2669" s="13" t="n"/>
      <c r="H2669" s="102" t="inlineStr">
        <is>
          <t>إضافة</t>
        </is>
      </c>
      <c r="I2669" s="13" t="n"/>
    </row>
    <row r="2670" ht="17.4" customHeight="1" s="138">
      <c r="A2670" s="13" t="n">
        <v>2664</v>
      </c>
      <c r="B2670" s="14" t="n"/>
      <c r="C2670" s="15" t="n"/>
      <c r="D2670" s="21" t="n"/>
      <c r="E2670" s="28">
        <f>IFERROR(VLOOKUP(D2670,'أرصدة المخزن'!$A:$E,3,0),"")</f>
        <v/>
      </c>
      <c r="F2670" s="28">
        <f>IFERROR(VLOOKUP(D2670,'أرصدة المخزن'!$A:$H,4,0),"")</f>
        <v/>
      </c>
      <c r="G2670" s="13" t="n"/>
      <c r="H2670" s="102" t="inlineStr">
        <is>
          <t>إضافة</t>
        </is>
      </c>
      <c r="I2670" s="13" t="n"/>
    </row>
    <row r="2671" ht="17.4" customHeight="1" s="138">
      <c r="A2671" s="13" t="n">
        <v>2665</v>
      </c>
      <c r="B2671" s="14" t="n"/>
      <c r="C2671" s="15" t="n"/>
      <c r="D2671" s="21" t="n"/>
      <c r="E2671" s="28">
        <f>IFERROR(VLOOKUP(D2671,'أرصدة المخزن'!$A:$E,3,0),"")</f>
        <v/>
      </c>
      <c r="F2671" s="28">
        <f>IFERROR(VLOOKUP(D2671,'أرصدة المخزن'!$A:$H,4,0),"")</f>
        <v/>
      </c>
      <c r="G2671" s="13" t="n"/>
      <c r="H2671" s="102" t="inlineStr">
        <is>
          <t>إضافة</t>
        </is>
      </c>
      <c r="I2671" s="13" t="n"/>
    </row>
    <row r="2672" ht="17.4" customHeight="1" s="138">
      <c r="A2672" s="13" t="n">
        <v>2666</v>
      </c>
      <c r="B2672" s="14" t="n"/>
      <c r="C2672" s="15" t="n"/>
      <c r="D2672" s="21" t="n"/>
      <c r="E2672" s="28">
        <f>IFERROR(VLOOKUP(D2672,'أرصدة المخزن'!$A:$E,3,0),"")</f>
        <v/>
      </c>
      <c r="F2672" s="28">
        <f>IFERROR(VLOOKUP(D2672,'أرصدة المخزن'!$A:$H,4,0),"")</f>
        <v/>
      </c>
      <c r="G2672" s="13" t="n"/>
      <c r="H2672" s="102" t="inlineStr">
        <is>
          <t>إضافة</t>
        </is>
      </c>
      <c r="I2672" s="13" t="n"/>
    </row>
    <row r="2673" ht="17.4" customHeight="1" s="138">
      <c r="A2673" s="13" t="n">
        <v>2667</v>
      </c>
      <c r="B2673" s="14" t="n"/>
      <c r="C2673" s="15" t="n"/>
      <c r="D2673" s="21" t="n"/>
      <c r="E2673" s="28">
        <f>IFERROR(VLOOKUP(D2673,'أرصدة المخزن'!$A:$E,3,0),"")</f>
        <v/>
      </c>
      <c r="F2673" s="28">
        <f>IFERROR(VLOOKUP(D2673,'أرصدة المخزن'!$A:$H,4,0),"")</f>
        <v/>
      </c>
      <c r="G2673" s="13" t="n"/>
      <c r="H2673" s="102" t="inlineStr">
        <is>
          <t>إضافة</t>
        </is>
      </c>
      <c r="I2673" s="13" t="n"/>
    </row>
    <row r="2674" ht="17.4" customHeight="1" s="138">
      <c r="A2674" s="13" t="n">
        <v>2668</v>
      </c>
      <c r="B2674" s="14" t="n"/>
      <c r="C2674" s="15" t="n"/>
      <c r="D2674" s="21" t="n"/>
      <c r="E2674" s="28">
        <f>IFERROR(VLOOKUP(D2674,'أرصدة المخزن'!$A:$E,3,0),"")</f>
        <v/>
      </c>
      <c r="F2674" s="28">
        <f>IFERROR(VLOOKUP(D2674,'أرصدة المخزن'!$A:$H,4,0),"")</f>
        <v/>
      </c>
      <c r="G2674" s="13" t="n"/>
      <c r="H2674" s="102" t="inlineStr">
        <is>
          <t>إضافة</t>
        </is>
      </c>
      <c r="I2674" s="13" t="n"/>
    </row>
    <row r="2675" ht="17.4" customHeight="1" s="138">
      <c r="A2675" s="13" t="n">
        <v>2669</v>
      </c>
      <c r="B2675" s="14" t="n"/>
      <c r="C2675" s="15" t="n"/>
      <c r="D2675" s="21" t="n"/>
      <c r="E2675" s="28">
        <f>IFERROR(VLOOKUP(D2675,'أرصدة المخزن'!$A:$E,3,0),"")</f>
        <v/>
      </c>
      <c r="F2675" s="28">
        <f>IFERROR(VLOOKUP(D2675,'أرصدة المخزن'!$A:$H,4,0),"")</f>
        <v/>
      </c>
      <c r="G2675" s="13" t="n"/>
      <c r="H2675" s="102" t="inlineStr">
        <is>
          <t>إضافة</t>
        </is>
      </c>
      <c r="I2675" s="13" t="n"/>
    </row>
    <row r="2676" ht="17.4" customHeight="1" s="138">
      <c r="A2676" s="13" t="n">
        <v>2670</v>
      </c>
      <c r="B2676" s="14" t="n"/>
      <c r="C2676" s="15" t="n"/>
      <c r="D2676" s="21" t="n"/>
      <c r="E2676" s="28">
        <f>IFERROR(VLOOKUP(D2676,'أرصدة المخزن'!$A:$E,3,0),"")</f>
        <v/>
      </c>
      <c r="F2676" s="28">
        <f>IFERROR(VLOOKUP(D2676,'أرصدة المخزن'!$A:$H,4,0),"")</f>
        <v/>
      </c>
      <c r="G2676" s="13" t="n"/>
      <c r="H2676" s="102" t="inlineStr">
        <is>
          <t>إضافة</t>
        </is>
      </c>
      <c r="I2676" s="13" t="n"/>
    </row>
    <row r="2677" ht="17.4" customHeight="1" s="138">
      <c r="A2677" s="13" t="n">
        <v>2671</v>
      </c>
      <c r="B2677" s="14" t="n"/>
      <c r="C2677" s="15" t="n"/>
      <c r="D2677" s="21" t="n"/>
      <c r="E2677" s="28">
        <f>IFERROR(VLOOKUP(D2677,'أرصدة المخزن'!$A:$E,3,0),"")</f>
        <v/>
      </c>
      <c r="F2677" s="28">
        <f>IFERROR(VLOOKUP(D2677,'أرصدة المخزن'!$A:$H,4,0),"")</f>
        <v/>
      </c>
      <c r="G2677" s="13" t="n"/>
      <c r="H2677" s="102" t="inlineStr">
        <is>
          <t>إضافة</t>
        </is>
      </c>
      <c r="I2677" s="13" t="n"/>
    </row>
    <row r="2678" ht="17.4" customHeight="1" s="138">
      <c r="A2678" s="13" t="n">
        <v>2672</v>
      </c>
      <c r="B2678" s="14" t="n"/>
      <c r="C2678" s="15" t="n"/>
      <c r="D2678" s="21" t="n"/>
      <c r="E2678" s="28">
        <f>IFERROR(VLOOKUP(D2678,'أرصدة المخزن'!$A:$E,3,0),"")</f>
        <v/>
      </c>
      <c r="F2678" s="28">
        <f>IFERROR(VLOOKUP(D2678,'أرصدة المخزن'!$A:$H,4,0),"")</f>
        <v/>
      </c>
      <c r="G2678" s="13" t="n"/>
      <c r="H2678" s="102" t="inlineStr">
        <is>
          <t>إضافة</t>
        </is>
      </c>
      <c r="I2678" s="13" t="n"/>
    </row>
    <row r="2679" ht="17.4" customHeight="1" s="138">
      <c r="A2679" s="13" t="n">
        <v>2673</v>
      </c>
      <c r="B2679" s="14" t="n"/>
      <c r="C2679" s="15" t="n"/>
      <c r="D2679" s="21" t="n"/>
      <c r="E2679" s="28">
        <f>IFERROR(VLOOKUP(D2679,'أرصدة المخزن'!$A:$E,3,0),"")</f>
        <v/>
      </c>
      <c r="F2679" s="28">
        <f>IFERROR(VLOOKUP(D2679,'أرصدة المخزن'!$A:$H,4,0),"")</f>
        <v/>
      </c>
      <c r="G2679" s="13" t="n"/>
      <c r="H2679" s="102" t="inlineStr">
        <is>
          <t>إضافة</t>
        </is>
      </c>
      <c r="I2679" s="13" t="n"/>
    </row>
    <row r="2680" ht="17.4" customHeight="1" s="138">
      <c r="A2680" s="13" t="n">
        <v>2674</v>
      </c>
      <c r="B2680" s="14" t="n"/>
      <c r="C2680" s="15" t="n"/>
      <c r="D2680" s="21" t="n"/>
      <c r="E2680" s="28">
        <f>IFERROR(VLOOKUP(D2680,'أرصدة المخزن'!$A:$E,3,0),"")</f>
        <v/>
      </c>
      <c r="F2680" s="28">
        <f>IFERROR(VLOOKUP(D2680,'أرصدة المخزن'!$A:$H,4,0),"")</f>
        <v/>
      </c>
      <c r="G2680" s="13" t="n"/>
      <c r="H2680" s="102" t="inlineStr">
        <is>
          <t>إضافة</t>
        </is>
      </c>
      <c r="I2680" s="13" t="n"/>
    </row>
    <row r="2681" ht="17.4" customHeight="1" s="138">
      <c r="A2681" s="13" t="n">
        <v>2675</v>
      </c>
      <c r="B2681" s="14" t="n"/>
      <c r="C2681" s="15" t="n"/>
      <c r="D2681" s="21" t="n"/>
      <c r="E2681" s="28">
        <f>IFERROR(VLOOKUP(D2681,'أرصدة المخزن'!$A:$E,3,0),"")</f>
        <v/>
      </c>
      <c r="F2681" s="28">
        <f>IFERROR(VLOOKUP(D2681,'أرصدة المخزن'!$A:$H,4,0),"")</f>
        <v/>
      </c>
      <c r="G2681" s="13" t="n"/>
      <c r="H2681" s="102" t="inlineStr">
        <is>
          <t>إضافة</t>
        </is>
      </c>
      <c r="I2681" s="13" t="n"/>
    </row>
    <row r="2682" ht="17.4" customHeight="1" s="138">
      <c r="A2682" s="13" t="n">
        <v>2676</v>
      </c>
      <c r="B2682" s="14" t="n"/>
      <c r="C2682" s="15" t="n"/>
      <c r="D2682" s="21" t="n"/>
      <c r="E2682" s="28">
        <f>IFERROR(VLOOKUP(D2682,'أرصدة المخزن'!$A:$E,3,0),"")</f>
        <v/>
      </c>
      <c r="F2682" s="28">
        <f>IFERROR(VLOOKUP(D2682,'أرصدة المخزن'!$A:$H,4,0),"")</f>
        <v/>
      </c>
      <c r="G2682" s="13" t="n"/>
      <c r="H2682" s="102" t="inlineStr">
        <is>
          <t>إضافة</t>
        </is>
      </c>
      <c r="I2682" s="13" t="n"/>
    </row>
    <row r="2683" ht="17.4" customHeight="1" s="138">
      <c r="A2683" s="13" t="n">
        <v>2677</v>
      </c>
      <c r="B2683" s="14" t="n"/>
      <c r="C2683" s="15" t="n"/>
      <c r="D2683" s="21" t="n"/>
      <c r="E2683" s="28">
        <f>IFERROR(VLOOKUP(D2683,'أرصدة المخزن'!$A:$E,3,0),"")</f>
        <v/>
      </c>
      <c r="F2683" s="28">
        <f>IFERROR(VLOOKUP(D2683,'أرصدة المخزن'!$A:$H,4,0),"")</f>
        <v/>
      </c>
      <c r="G2683" s="13" t="n"/>
      <c r="H2683" s="102" t="inlineStr">
        <is>
          <t>إضافة</t>
        </is>
      </c>
      <c r="I2683" s="13" t="n"/>
    </row>
    <row r="2684" ht="17.4" customHeight="1" s="138">
      <c r="A2684" s="13" t="n">
        <v>2678</v>
      </c>
      <c r="B2684" s="14" t="n"/>
      <c r="C2684" s="15" t="n"/>
      <c r="D2684" s="21" t="n"/>
      <c r="E2684" s="28">
        <f>IFERROR(VLOOKUP(D2684,'أرصدة المخزن'!$A:$E,3,0),"")</f>
        <v/>
      </c>
      <c r="F2684" s="28">
        <f>IFERROR(VLOOKUP(D2684,'أرصدة المخزن'!$A:$H,4,0),"")</f>
        <v/>
      </c>
      <c r="G2684" s="13" t="n"/>
      <c r="H2684" s="102" t="inlineStr">
        <is>
          <t>إضافة</t>
        </is>
      </c>
      <c r="I2684" s="13" t="n"/>
    </row>
    <row r="2685" ht="17.4" customHeight="1" s="138">
      <c r="A2685" s="13" t="n">
        <v>2679</v>
      </c>
      <c r="B2685" s="14" t="n"/>
      <c r="C2685" s="15" t="n"/>
      <c r="D2685" s="21" t="n"/>
      <c r="E2685" s="28">
        <f>IFERROR(VLOOKUP(D2685,'أرصدة المخزن'!$A:$E,3,0),"")</f>
        <v/>
      </c>
      <c r="F2685" s="28">
        <f>IFERROR(VLOOKUP(D2685,'أرصدة المخزن'!$A:$H,4,0),"")</f>
        <v/>
      </c>
      <c r="G2685" s="13" t="n"/>
      <c r="H2685" s="102" t="inlineStr">
        <is>
          <t>إضافة</t>
        </is>
      </c>
      <c r="I2685" s="13" t="n"/>
    </row>
    <row r="2686" ht="17.4" customHeight="1" s="138">
      <c r="A2686" s="13" t="n">
        <v>2680</v>
      </c>
      <c r="B2686" s="14" t="n"/>
      <c r="C2686" s="15" t="n"/>
      <c r="D2686" s="21" t="n"/>
      <c r="E2686" s="28">
        <f>IFERROR(VLOOKUP(D2686,'أرصدة المخزن'!$A:$E,3,0),"")</f>
        <v/>
      </c>
      <c r="F2686" s="28">
        <f>IFERROR(VLOOKUP(D2686,'أرصدة المخزن'!$A:$H,4,0),"")</f>
        <v/>
      </c>
      <c r="G2686" s="13" t="n"/>
      <c r="H2686" s="102" t="inlineStr">
        <is>
          <t>إضافة</t>
        </is>
      </c>
      <c r="I2686" s="13" t="n"/>
    </row>
    <row r="2687" ht="17.4" customHeight="1" s="138">
      <c r="A2687" s="13" t="n">
        <v>2681</v>
      </c>
      <c r="B2687" s="14" t="n"/>
      <c r="C2687" s="15" t="n"/>
      <c r="D2687" s="21" t="n"/>
      <c r="E2687" s="28">
        <f>IFERROR(VLOOKUP(D2687,'أرصدة المخزن'!$A:$E,3,0),"")</f>
        <v/>
      </c>
      <c r="F2687" s="28">
        <f>IFERROR(VLOOKUP(D2687,'أرصدة المخزن'!$A:$H,4,0),"")</f>
        <v/>
      </c>
      <c r="G2687" s="13" t="n"/>
      <c r="H2687" s="102" t="inlineStr">
        <is>
          <t>إضافة</t>
        </is>
      </c>
      <c r="I2687" s="13" t="n"/>
    </row>
    <row r="2688" ht="17.4" customHeight="1" s="138">
      <c r="A2688" s="13" t="n">
        <v>2682</v>
      </c>
      <c r="B2688" s="14" t="n"/>
      <c r="C2688" s="15" t="n"/>
      <c r="D2688" s="21" t="n"/>
      <c r="E2688" s="28">
        <f>IFERROR(VLOOKUP(D2688,'أرصدة المخزن'!$A:$E,3,0),"")</f>
        <v/>
      </c>
      <c r="F2688" s="28">
        <f>IFERROR(VLOOKUP(D2688,'أرصدة المخزن'!$A:$H,4,0),"")</f>
        <v/>
      </c>
      <c r="G2688" s="13" t="n"/>
      <c r="H2688" s="102" t="inlineStr">
        <is>
          <t>إضافة</t>
        </is>
      </c>
      <c r="I2688" s="13" t="n"/>
    </row>
    <row r="2689" ht="17.4" customHeight="1" s="138">
      <c r="A2689" s="13" t="n">
        <v>2683</v>
      </c>
      <c r="B2689" s="14" t="n"/>
      <c r="C2689" s="15" t="n"/>
      <c r="D2689" s="21" t="n"/>
      <c r="E2689" s="28">
        <f>IFERROR(VLOOKUP(D2689,'أرصدة المخزن'!$A:$E,3,0),"")</f>
        <v/>
      </c>
      <c r="F2689" s="28">
        <f>IFERROR(VLOOKUP(D2689,'أرصدة المخزن'!$A:$H,4,0),"")</f>
        <v/>
      </c>
      <c r="G2689" s="13" t="n"/>
      <c r="H2689" s="102" t="inlineStr">
        <is>
          <t>إضافة</t>
        </is>
      </c>
      <c r="I2689" s="13" t="n"/>
    </row>
    <row r="2690" ht="17.4" customHeight="1" s="138">
      <c r="A2690" s="13" t="n">
        <v>2684</v>
      </c>
      <c r="B2690" s="14" t="n"/>
      <c r="C2690" s="15" t="n"/>
      <c r="D2690" s="21" t="n"/>
      <c r="E2690" s="28">
        <f>IFERROR(VLOOKUP(D2690,'أرصدة المخزن'!$A:$E,3,0),"")</f>
        <v/>
      </c>
      <c r="F2690" s="28">
        <f>IFERROR(VLOOKUP(D2690,'أرصدة المخزن'!$A:$H,4,0),"")</f>
        <v/>
      </c>
      <c r="G2690" s="13" t="n"/>
      <c r="H2690" s="102" t="inlineStr">
        <is>
          <t>إضافة</t>
        </is>
      </c>
      <c r="I2690" s="13" t="n"/>
    </row>
    <row r="2691" ht="17.4" customHeight="1" s="138">
      <c r="A2691" s="13" t="n">
        <v>2685</v>
      </c>
      <c r="B2691" s="14" t="n"/>
      <c r="C2691" s="15" t="n"/>
      <c r="D2691" s="21" t="n"/>
      <c r="E2691" s="28">
        <f>IFERROR(VLOOKUP(D2691,'أرصدة المخزن'!$A:$E,3,0),"")</f>
        <v/>
      </c>
      <c r="F2691" s="28">
        <f>IFERROR(VLOOKUP(D2691,'أرصدة المخزن'!$A:$H,4,0),"")</f>
        <v/>
      </c>
      <c r="G2691" s="13" t="n"/>
      <c r="H2691" s="102" t="inlineStr">
        <is>
          <t>إضافة</t>
        </is>
      </c>
      <c r="I2691" s="13" t="n"/>
    </row>
    <row r="2692" ht="17.4" customHeight="1" s="138">
      <c r="A2692" s="13" t="n">
        <v>2686</v>
      </c>
      <c r="B2692" s="14" t="n"/>
      <c r="C2692" s="15" t="n"/>
      <c r="D2692" s="21" t="n"/>
      <c r="E2692" s="28">
        <f>IFERROR(VLOOKUP(D2692,'أرصدة المخزن'!$A:$E,3,0),"")</f>
        <v/>
      </c>
      <c r="F2692" s="28">
        <f>IFERROR(VLOOKUP(D2692,'أرصدة المخزن'!$A:$H,4,0),"")</f>
        <v/>
      </c>
      <c r="G2692" s="13" t="n"/>
      <c r="H2692" s="102" t="inlineStr">
        <is>
          <t>إضافة</t>
        </is>
      </c>
      <c r="I2692" s="13" t="n"/>
    </row>
    <row r="2693" ht="17.4" customHeight="1" s="138">
      <c r="A2693" s="13" t="n">
        <v>2687</v>
      </c>
      <c r="B2693" s="14" t="n"/>
      <c r="C2693" s="15" t="n"/>
      <c r="D2693" s="21" t="n"/>
      <c r="E2693" s="28">
        <f>IFERROR(VLOOKUP(D2693,'أرصدة المخزن'!$A:$E,3,0),"")</f>
        <v/>
      </c>
      <c r="F2693" s="28">
        <f>IFERROR(VLOOKUP(D2693,'أرصدة المخزن'!$A:$H,4,0),"")</f>
        <v/>
      </c>
      <c r="G2693" s="13" t="n"/>
      <c r="H2693" s="102" t="inlineStr">
        <is>
          <t>إضافة</t>
        </is>
      </c>
      <c r="I2693" s="13" t="n"/>
    </row>
    <row r="2694" ht="17.4" customHeight="1" s="138">
      <c r="A2694" s="13" t="n">
        <v>2688</v>
      </c>
      <c r="B2694" s="14" t="n"/>
      <c r="C2694" s="15" t="n"/>
      <c r="D2694" s="21" t="n"/>
      <c r="E2694" s="28">
        <f>IFERROR(VLOOKUP(D2694,'أرصدة المخزن'!$A:$E,3,0),"")</f>
        <v/>
      </c>
      <c r="F2694" s="28">
        <f>IFERROR(VLOOKUP(D2694,'أرصدة المخزن'!$A:$H,4,0),"")</f>
        <v/>
      </c>
      <c r="G2694" s="13" t="n"/>
      <c r="H2694" s="102" t="inlineStr">
        <is>
          <t>إضافة</t>
        </is>
      </c>
      <c r="I2694" s="13" t="n"/>
    </row>
    <row r="2695" ht="17.4" customHeight="1" s="138">
      <c r="A2695" s="13" t="n">
        <v>2689</v>
      </c>
      <c r="B2695" s="14" t="n"/>
      <c r="C2695" s="15" t="n"/>
      <c r="D2695" s="21" t="n"/>
      <c r="E2695" s="28">
        <f>IFERROR(VLOOKUP(D2695,'أرصدة المخزن'!$A:$E,3,0),"")</f>
        <v/>
      </c>
      <c r="F2695" s="28">
        <f>IFERROR(VLOOKUP(D2695,'أرصدة المخزن'!$A:$H,4,0),"")</f>
        <v/>
      </c>
      <c r="G2695" s="13" t="n"/>
      <c r="H2695" s="102" t="inlineStr">
        <is>
          <t>إضافة</t>
        </is>
      </c>
      <c r="I2695" s="13" t="n"/>
    </row>
    <row r="2696" ht="17.4" customHeight="1" s="138">
      <c r="A2696" s="13" t="n">
        <v>2690</v>
      </c>
      <c r="B2696" s="14" t="n"/>
      <c r="C2696" s="15" t="n"/>
      <c r="D2696" s="21" t="n"/>
      <c r="E2696" s="28">
        <f>IFERROR(VLOOKUP(D2696,'أرصدة المخزن'!$A:$E,3,0),"")</f>
        <v/>
      </c>
      <c r="F2696" s="28">
        <f>IFERROR(VLOOKUP(D2696,'أرصدة المخزن'!$A:$H,4,0),"")</f>
        <v/>
      </c>
      <c r="G2696" s="13" t="n"/>
      <c r="H2696" s="102" t="inlineStr">
        <is>
          <t>إضافة</t>
        </is>
      </c>
      <c r="I2696" s="13" t="n"/>
    </row>
    <row r="2697" ht="17.4" customHeight="1" s="138">
      <c r="A2697" s="13" t="n">
        <v>2691</v>
      </c>
      <c r="B2697" s="14" t="n"/>
      <c r="C2697" s="15" t="n"/>
      <c r="D2697" s="21" t="n"/>
      <c r="E2697" s="28">
        <f>IFERROR(VLOOKUP(D2697,'أرصدة المخزن'!$A:$E,3,0),"")</f>
        <v/>
      </c>
      <c r="F2697" s="28">
        <f>IFERROR(VLOOKUP(D2697,'أرصدة المخزن'!$A:$H,4,0),"")</f>
        <v/>
      </c>
      <c r="G2697" s="13" t="n"/>
      <c r="H2697" s="102" t="inlineStr">
        <is>
          <t>إضافة</t>
        </is>
      </c>
      <c r="I2697" s="13" t="n"/>
    </row>
    <row r="2698" ht="17.4" customHeight="1" s="138">
      <c r="A2698" s="13" t="n">
        <v>2692</v>
      </c>
      <c r="B2698" s="14" t="n"/>
      <c r="C2698" s="15" t="n"/>
      <c r="D2698" s="21" t="n"/>
      <c r="E2698" s="28">
        <f>IFERROR(VLOOKUP(D2698,'أرصدة المخزن'!$A:$E,3,0),"")</f>
        <v/>
      </c>
      <c r="F2698" s="28">
        <f>IFERROR(VLOOKUP(D2698,'أرصدة المخزن'!$A:$H,4,0),"")</f>
        <v/>
      </c>
      <c r="G2698" s="13" t="n"/>
      <c r="H2698" s="102" t="inlineStr">
        <is>
          <t>إضافة</t>
        </is>
      </c>
      <c r="I2698" s="13" t="n"/>
    </row>
    <row r="2699" ht="17.4" customHeight="1" s="138">
      <c r="A2699" s="13" t="n">
        <v>2693</v>
      </c>
      <c r="B2699" s="14" t="n"/>
      <c r="C2699" s="15" t="n"/>
      <c r="D2699" s="21" t="n"/>
      <c r="E2699" s="28">
        <f>IFERROR(VLOOKUP(D2699,'أرصدة المخزن'!$A:$E,3,0),"")</f>
        <v/>
      </c>
      <c r="F2699" s="28">
        <f>IFERROR(VLOOKUP(D2699,'أرصدة المخزن'!$A:$H,4,0),"")</f>
        <v/>
      </c>
      <c r="G2699" s="13" t="n"/>
      <c r="H2699" s="102" t="inlineStr">
        <is>
          <t>إضافة</t>
        </is>
      </c>
      <c r="I2699" s="13" t="n"/>
    </row>
    <row r="2700" ht="17.4" customHeight="1" s="138">
      <c r="A2700" s="13" t="n">
        <v>2694</v>
      </c>
      <c r="B2700" s="14" t="n"/>
      <c r="C2700" s="15" t="n"/>
      <c r="D2700" s="21" t="n"/>
      <c r="E2700" s="28">
        <f>IFERROR(VLOOKUP(D2700,'أرصدة المخزن'!$A:$E,3,0),"")</f>
        <v/>
      </c>
      <c r="F2700" s="28">
        <f>IFERROR(VLOOKUP(D2700,'أرصدة المخزن'!$A:$H,4,0),"")</f>
        <v/>
      </c>
      <c r="G2700" s="13" t="n"/>
      <c r="H2700" s="102" t="inlineStr">
        <is>
          <t>إضافة</t>
        </is>
      </c>
      <c r="I2700" s="13" t="n"/>
    </row>
    <row r="2701" ht="17.4" customHeight="1" s="138">
      <c r="A2701" s="13" t="n">
        <v>2695</v>
      </c>
      <c r="B2701" s="14" t="n"/>
      <c r="C2701" s="15" t="n"/>
      <c r="D2701" s="21" t="n"/>
      <c r="E2701" s="28">
        <f>IFERROR(VLOOKUP(D2701,'أرصدة المخزن'!$A:$E,3,0),"")</f>
        <v/>
      </c>
      <c r="F2701" s="28">
        <f>IFERROR(VLOOKUP(D2701,'أرصدة المخزن'!$A:$H,4,0),"")</f>
        <v/>
      </c>
      <c r="G2701" s="13" t="n"/>
      <c r="H2701" s="102" t="inlineStr">
        <is>
          <t>إضافة</t>
        </is>
      </c>
      <c r="I2701" s="13" t="n"/>
    </row>
    <row r="2702" ht="17.4" customHeight="1" s="138">
      <c r="A2702" s="13" t="n">
        <v>2696</v>
      </c>
      <c r="B2702" s="14" t="n"/>
      <c r="C2702" s="15" t="n"/>
      <c r="D2702" s="21" t="n"/>
      <c r="E2702" s="28">
        <f>IFERROR(VLOOKUP(D2702,'أرصدة المخزن'!$A:$E,3,0),"")</f>
        <v/>
      </c>
      <c r="F2702" s="28">
        <f>IFERROR(VLOOKUP(D2702,'أرصدة المخزن'!$A:$H,4,0),"")</f>
        <v/>
      </c>
      <c r="G2702" s="13" t="n"/>
      <c r="H2702" s="102" t="inlineStr">
        <is>
          <t>إضافة</t>
        </is>
      </c>
      <c r="I2702" s="13" t="n"/>
    </row>
    <row r="2703" ht="17.4" customHeight="1" s="138">
      <c r="A2703" s="13" t="n">
        <v>2697</v>
      </c>
      <c r="B2703" s="14" t="n"/>
      <c r="C2703" s="15" t="n"/>
      <c r="D2703" s="21" t="n"/>
      <c r="E2703" s="28">
        <f>IFERROR(VLOOKUP(D2703,'أرصدة المخزن'!$A:$E,3,0),"")</f>
        <v/>
      </c>
      <c r="F2703" s="28">
        <f>IFERROR(VLOOKUP(D2703,'أرصدة المخزن'!$A:$H,4,0),"")</f>
        <v/>
      </c>
      <c r="G2703" s="13" t="n"/>
      <c r="H2703" s="102" t="inlineStr">
        <is>
          <t>إضافة</t>
        </is>
      </c>
      <c r="I2703" s="13" t="n"/>
    </row>
    <row r="2704" ht="17.4" customHeight="1" s="138">
      <c r="A2704" s="13" t="n">
        <v>2698</v>
      </c>
      <c r="B2704" s="14" t="n"/>
      <c r="C2704" s="15" t="n"/>
      <c r="D2704" s="21" t="n"/>
      <c r="E2704" s="28">
        <f>IFERROR(VLOOKUP(D2704,'أرصدة المخزن'!$A:$E,3,0),"")</f>
        <v/>
      </c>
      <c r="F2704" s="28">
        <f>IFERROR(VLOOKUP(D2704,'أرصدة المخزن'!$A:$H,4,0),"")</f>
        <v/>
      </c>
      <c r="G2704" s="13" t="n"/>
      <c r="H2704" s="102" t="inlineStr">
        <is>
          <t>إضافة</t>
        </is>
      </c>
      <c r="I2704" s="13" t="n"/>
    </row>
    <row r="2705" ht="17.4" customHeight="1" s="138">
      <c r="A2705" s="13" t="n">
        <v>2699</v>
      </c>
      <c r="B2705" s="14" t="n"/>
      <c r="C2705" s="15" t="n"/>
      <c r="D2705" s="21" t="n"/>
      <c r="E2705" s="28">
        <f>IFERROR(VLOOKUP(D2705,'أرصدة المخزن'!$A:$E,3,0),"")</f>
        <v/>
      </c>
      <c r="F2705" s="28">
        <f>IFERROR(VLOOKUP(D2705,'أرصدة المخزن'!$A:$H,4,0),"")</f>
        <v/>
      </c>
      <c r="G2705" s="13" t="n"/>
      <c r="H2705" s="102" t="inlineStr">
        <is>
          <t>إضافة</t>
        </is>
      </c>
      <c r="I2705" s="13" t="n"/>
    </row>
    <row r="2706" ht="17.4" customHeight="1" s="138">
      <c r="A2706" s="13" t="n">
        <v>2700</v>
      </c>
      <c r="B2706" s="14" t="n"/>
      <c r="C2706" s="15" t="n"/>
      <c r="D2706" s="21" t="n"/>
      <c r="E2706" s="28">
        <f>IFERROR(VLOOKUP(D2706,'أرصدة المخزن'!$A:$E,3,0),"")</f>
        <v/>
      </c>
      <c r="F2706" s="28">
        <f>IFERROR(VLOOKUP(D2706,'أرصدة المخزن'!$A:$H,4,0),"")</f>
        <v/>
      </c>
      <c r="G2706" s="13" t="n"/>
      <c r="H2706" s="102" t="inlineStr">
        <is>
          <t>إضافة</t>
        </is>
      </c>
      <c r="I2706" s="13" t="n"/>
    </row>
    <row r="2707" ht="17.4" customHeight="1" s="138">
      <c r="A2707" s="13" t="n">
        <v>2701</v>
      </c>
      <c r="B2707" s="14" t="n"/>
      <c r="C2707" s="15" t="n"/>
      <c r="D2707" s="21" t="n"/>
      <c r="E2707" s="28">
        <f>IFERROR(VLOOKUP(D2707,'أرصدة المخزن'!$A:$E,3,0),"")</f>
        <v/>
      </c>
      <c r="F2707" s="28">
        <f>IFERROR(VLOOKUP(D2707,'أرصدة المخزن'!$A:$H,4,0),"")</f>
        <v/>
      </c>
      <c r="G2707" s="13" t="n"/>
      <c r="H2707" s="102" t="inlineStr">
        <is>
          <t>إضافة</t>
        </is>
      </c>
      <c r="I2707" s="13" t="n"/>
    </row>
    <row r="2708" ht="17.4" customHeight="1" s="138">
      <c r="A2708" s="13" t="n">
        <v>2702</v>
      </c>
      <c r="B2708" s="14" t="n"/>
      <c r="C2708" s="15" t="n"/>
      <c r="D2708" s="21" t="n"/>
      <c r="E2708" s="28">
        <f>IFERROR(VLOOKUP(D2708,'أرصدة المخزن'!$A:$E,3,0),"")</f>
        <v/>
      </c>
      <c r="F2708" s="28">
        <f>IFERROR(VLOOKUP(D2708,'أرصدة المخزن'!$A:$H,4,0),"")</f>
        <v/>
      </c>
      <c r="G2708" s="13" t="n"/>
      <c r="H2708" s="102" t="inlineStr">
        <is>
          <t>إضافة</t>
        </is>
      </c>
      <c r="I2708" s="13" t="n"/>
    </row>
    <row r="2709" ht="17.4" customHeight="1" s="138">
      <c r="A2709" s="13" t="n">
        <v>2703</v>
      </c>
      <c r="B2709" s="14" t="n"/>
      <c r="C2709" s="15" t="n"/>
      <c r="D2709" s="21" t="n"/>
      <c r="E2709" s="28">
        <f>IFERROR(VLOOKUP(D2709,'أرصدة المخزن'!$A:$E,3,0),"")</f>
        <v/>
      </c>
      <c r="F2709" s="28">
        <f>IFERROR(VLOOKUP(D2709,'أرصدة المخزن'!$A:$H,4,0),"")</f>
        <v/>
      </c>
      <c r="G2709" s="13" t="n"/>
      <c r="H2709" s="102" t="inlineStr">
        <is>
          <t>إضافة</t>
        </is>
      </c>
      <c r="I2709" s="13" t="n"/>
    </row>
    <row r="2710" ht="17.4" customHeight="1" s="138">
      <c r="A2710" s="13" t="n">
        <v>2704</v>
      </c>
      <c r="B2710" s="14" t="n"/>
      <c r="C2710" s="15" t="n"/>
      <c r="D2710" s="21" t="n"/>
      <c r="E2710" s="28">
        <f>IFERROR(VLOOKUP(D2710,'أرصدة المخزن'!$A:$E,3,0),"")</f>
        <v/>
      </c>
      <c r="F2710" s="28">
        <f>IFERROR(VLOOKUP(D2710,'أرصدة المخزن'!$A:$H,4,0),"")</f>
        <v/>
      </c>
      <c r="G2710" s="13" t="n"/>
      <c r="H2710" s="102" t="inlineStr">
        <is>
          <t>إضافة</t>
        </is>
      </c>
      <c r="I2710" s="13" t="n"/>
    </row>
    <row r="2711" ht="17.4" customHeight="1" s="138">
      <c r="A2711" s="13" t="n">
        <v>2705</v>
      </c>
      <c r="B2711" s="14" t="n"/>
      <c r="C2711" s="15" t="n"/>
      <c r="D2711" s="21" t="n"/>
      <c r="E2711" s="28">
        <f>IFERROR(VLOOKUP(D2711,'أرصدة المخزن'!$A:$E,3,0),"")</f>
        <v/>
      </c>
      <c r="F2711" s="28">
        <f>IFERROR(VLOOKUP(D2711,'أرصدة المخزن'!$A:$H,4,0),"")</f>
        <v/>
      </c>
      <c r="G2711" s="13" t="n"/>
      <c r="H2711" s="102" t="inlineStr">
        <is>
          <t>إضافة</t>
        </is>
      </c>
      <c r="I2711" s="13" t="n"/>
    </row>
    <row r="2712" ht="17.4" customHeight="1" s="138">
      <c r="A2712" s="13" t="n">
        <v>2706</v>
      </c>
      <c r="B2712" s="14" t="n"/>
      <c r="C2712" s="15" t="n"/>
      <c r="D2712" s="21" t="n"/>
      <c r="E2712" s="28">
        <f>IFERROR(VLOOKUP(D2712,'أرصدة المخزن'!$A:$E,3,0),"")</f>
        <v/>
      </c>
      <c r="F2712" s="28">
        <f>IFERROR(VLOOKUP(D2712,'أرصدة المخزن'!$A:$H,4,0),"")</f>
        <v/>
      </c>
      <c r="G2712" s="13" t="n"/>
      <c r="H2712" s="102" t="inlineStr">
        <is>
          <t>إضافة</t>
        </is>
      </c>
      <c r="I2712" s="13" t="n"/>
    </row>
    <row r="2713" ht="17.4" customHeight="1" s="138">
      <c r="A2713" s="13" t="n">
        <v>2707</v>
      </c>
      <c r="B2713" s="14" t="n"/>
      <c r="C2713" s="15" t="n"/>
      <c r="D2713" s="21" t="n"/>
      <c r="E2713" s="28">
        <f>IFERROR(VLOOKUP(D2713,'أرصدة المخزن'!$A:$E,3,0),"")</f>
        <v/>
      </c>
      <c r="F2713" s="28">
        <f>IFERROR(VLOOKUP(D2713,'أرصدة المخزن'!$A:$H,4,0),"")</f>
        <v/>
      </c>
      <c r="G2713" s="13" t="n"/>
      <c r="H2713" s="102" t="inlineStr">
        <is>
          <t>إضافة</t>
        </is>
      </c>
      <c r="I2713" s="13" t="n"/>
    </row>
    <row r="2714" ht="17.4" customHeight="1" s="138">
      <c r="A2714" s="13" t="n">
        <v>2708</v>
      </c>
      <c r="B2714" s="14" t="n"/>
      <c r="C2714" s="15" t="n"/>
      <c r="D2714" s="21" t="n"/>
      <c r="E2714" s="28">
        <f>IFERROR(VLOOKUP(D2714,'أرصدة المخزن'!$A:$E,3,0),"")</f>
        <v/>
      </c>
      <c r="F2714" s="28">
        <f>IFERROR(VLOOKUP(D2714,'أرصدة المخزن'!$A:$H,4,0),"")</f>
        <v/>
      </c>
      <c r="G2714" s="13" t="n"/>
      <c r="H2714" s="102" t="inlineStr">
        <is>
          <t>إضافة</t>
        </is>
      </c>
      <c r="I2714" s="13" t="n"/>
    </row>
    <row r="2715" ht="17.4" customHeight="1" s="138">
      <c r="A2715" s="13" t="n">
        <v>2709</v>
      </c>
      <c r="B2715" s="14" t="n"/>
      <c r="C2715" s="15" t="n"/>
      <c r="D2715" s="21" t="n"/>
      <c r="E2715" s="28">
        <f>IFERROR(VLOOKUP(D2715,'أرصدة المخزن'!$A:$E,3,0),"")</f>
        <v/>
      </c>
      <c r="F2715" s="28">
        <f>IFERROR(VLOOKUP(D2715,'أرصدة المخزن'!$A:$H,4,0),"")</f>
        <v/>
      </c>
      <c r="G2715" s="13" t="n"/>
      <c r="H2715" s="102" t="inlineStr">
        <is>
          <t>إضافة</t>
        </is>
      </c>
      <c r="I2715" s="13" t="n"/>
    </row>
    <row r="2716" ht="17.4" customHeight="1" s="138">
      <c r="A2716" s="13" t="n">
        <v>2710</v>
      </c>
      <c r="B2716" s="14" t="n"/>
      <c r="C2716" s="15" t="n"/>
      <c r="D2716" s="21" t="n"/>
      <c r="E2716" s="28">
        <f>IFERROR(VLOOKUP(D2716,'أرصدة المخزن'!$A:$E,3,0),"")</f>
        <v/>
      </c>
      <c r="F2716" s="28">
        <f>IFERROR(VLOOKUP(D2716,'أرصدة المخزن'!$A:$H,4,0),"")</f>
        <v/>
      </c>
      <c r="G2716" s="13" t="n"/>
      <c r="H2716" s="102" t="inlineStr">
        <is>
          <t>إضافة</t>
        </is>
      </c>
      <c r="I2716" s="13" t="n"/>
    </row>
    <row r="2717" ht="17.4" customHeight="1" s="138">
      <c r="A2717" s="13" t="n">
        <v>2711</v>
      </c>
      <c r="B2717" s="14" t="n"/>
      <c r="C2717" s="15" t="n"/>
      <c r="D2717" s="21" t="n"/>
      <c r="E2717" s="28">
        <f>IFERROR(VLOOKUP(D2717,'أرصدة المخزن'!$A:$E,3,0),"")</f>
        <v/>
      </c>
      <c r="F2717" s="28">
        <f>IFERROR(VLOOKUP(D2717,'أرصدة المخزن'!$A:$H,4,0),"")</f>
        <v/>
      </c>
      <c r="G2717" s="13" t="n"/>
      <c r="H2717" s="102" t="inlineStr">
        <is>
          <t>إضافة</t>
        </is>
      </c>
      <c r="I2717" s="13" t="n"/>
    </row>
    <row r="2718" ht="17.4" customHeight="1" s="138">
      <c r="A2718" s="13" t="n">
        <v>2712</v>
      </c>
      <c r="B2718" s="14" t="n"/>
      <c r="C2718" s="15" t="n"/>
      <c r="D2718" s="21" t="n"/>
      <c r="E2718" s="28">
        <f>IFERROR(VLOOKUP(D2718,'أرصدة المخزن'!$A:$E,3,0),"")</f>
        <v/>
      </c>
      <c r="F2718" s="28">
        <f>IFERROR(VLOOKUP(D2718,'أرصدة المخزن'!$A:$H,4,0),"")</f>
        <v/>
      </c>
      <c r="G2718" s="13" t="n"/>
      <c r="H2718" s="102" t="inlineStr">
        <is>
          <t>إضافة</t>
        </is>
      </c>
      <c r="I2718" s="13" t="n"/>
    </row>
    <row r="2719" ht="17.4" customHeight="1" s="138">
      <c r="A2719" s="13" t="n">
        <v>2713</v>
      </c>
      <c r="B2719" s="14" t="n"/>
      <c r="C2719" s="15" t="n"/>
      <c r="D2719" s="21" t="n"/>
      <c r="E2719" s="28">
        <f>IFERROR(VLOOKUP(D2719,'أرصدة المخزن'!$A:$E,3,0),"")</f>
        <v/>
      </c>
      <c r="F2719" s="28">
        <f>IFERROR(VLOOKUP(D2719,'أرصدة المخزن'!$A:$H,4,0),"")</f>
        <v/>
      </c>
      <c r="G2719" s="13" t="n"/>
      <c r="H2719" s="102" t="inlineStr">
        <is>
          <t>إضافة</t>
        </is>
      </c>
      <c r="I2719" s="13" t="n"/>
    </row>
    <row r="2720" ht="17.4" customHeight="1" s="138">
      <c r="A2720" s="13" t="n">
        <v>2714</v>
      </c>
      <c r="B2720" s="14" t="n"/>
      <c r="C2720" s="15" t="n"/>
      <c r="D2720" s="21" t="n"/>
      <c r="E2720" s="28">
        <f>IFERROR(VLOOKUP(D2720,'أرصدة المخزن'!$A:$E,3,0),"")</f>
        <v/>
      </c>
      <c r="F2720" s="28">
        <f>IFERROR(VLOOKUP(D2720,'أرصدة المخزن'!$A:$H,4,0),"")</f>
        <v/>
      </c>
      <c r="G2720" s="13" t="n"/>
      <c r="H2720" s="102" t="inlineStr">
        <is>
          <t>إضافة</t>
        </is>
      </c>
      <c r="I2720" s="13" t="n"/>
    </row>
    <row r="2721" ht="17.4" customHeight="1" s="138">
      <c r="A2721" s="13" t="n">
        <v>2715</v>
      </c>
      <c r="B2721" s="14" t="n"/>
      <c r="C2721" s="15" t="n"/>
      <c r="D2721" s="21" t="n"/>
      <c r="E2721" s="28">
        <f>IFERROR(VLOOKUP(D2721,'أرصدة المخزن'!$A:$E,3,0),"")</f>
        <v/>
      </c>
      <c r="F2721" s="28">
        <f>IFERROR(VLOOKUP(D2721,'أرصدة المخزن'!$A:$H,4,0),"")</f>
        <v/>
      </c>
      <c r="G2721" s="13" t="n"/>
      <c r="H2721" s="102" t="inlineStr">
        <is>
          <t>إضافة</t>
        </is>
      </c>
      <c r="I2721" s="13" t="n"/>
    </row>
    <row r="2722" ht="17.4" customHeight="1" s="138">
      <c r="A2722" s="13" t="n">
        <v>2716</v>
      </c>
      <c r="B2722" s="14" t="n"/>
      <c r="C2722" s="15" t="n"/>
      <c r="D2722" s="21" t="n"/>
      <c r="E2722" s="28">
        <f>IFERROR(VLOOKUP(D2722,'أرصدة المخزن'!$A:$E,3,0),"")</f>
        <v/>
      </c>
      <c r="F2722" s="28">
        <f>IFERROR(VLOOKUP(D2722,'أرصدة المخزن'!$A:$H,4,0),"")</f>
        <v/>
      </c>
      <c r="G2722" s="13" t="n"/>
      <c r="H2722" s="102" t="inlineStr">
        <is>
          <t>إضافة</t>
        </is>
      </c>
      <c r="I2722" s="13" t="n"/>
    </row>
    <row r="2723" ht="17.4" customHeight="1" s="138">
      <c r="A2723" s="13" t="n">
        <v>2717</v>
      </c>
      <c r="B2723" s="14" t="n"/>
      <c r="C2723" s="15" t="n"/>
      <c r="D2723" s="21" t="n"/>
      <c r="E2723" s="28">
        <f>IFERROR(VLOOKUP(D2723,'أرصدة المخزن'!$A:$E,3,0),"")</f>
        <v/>
      </c>
      <c r="F2723" s="28">
        <f>IFERROR(VLOOKUP(D2723,'أرصدة المخزن'!$A:$H,4,0),"")</f>
        <v/>
      </c>
      <c r="G2723" s="13" t="n"/>
      <c r="H2723" s="102" t="inlineStr">
        <is>
          <t>إضافة</t>
        </is>
      </c>
      <c r="I2723" s="13" t="n"/>
    </row>
    <row r="2724" ht="17.4" customHeight="1" s="138">
      <c r="A2724" s="13" t="n">
        <v>2718</v>
      </c>
      <c r="B2724" s="14" t="n"/>
      <c r="C2724" s="15" t="n"/>
      <c r="D2724" s="21" t="n"/>
      <c r="E2724" s="28">
        <f>IFERROR(VLOOKUP(D2724,'أرصدة المخزن'!$A:$E,3,0),"")</f>
        <v/>
      </c>
      <c r="F2724" s="28">
        <f>IFERROR(VLOOKUP(D2724,'أرصدة المخزن'!$A:$H,4,0),"")</f>
        <v/>
      </c>
      <c r="G2724" s="13" t="n"/>
      <c r="H2724" s="102" t="inlineStr">
        <is>
          <t>إضافة</t>
        </is>
      </c>
      <c r="I2724" s="13" t="n"/>
    </row>
    <row r="2725" ht="17.4" customHeight="1" s="138">
      <c r="A2725" s="13" t="n">
        <v>2719</v>
      </c>
      <c r="B2725" s="14" t="n"/>
      <c r="C2725" s="15" t="n"/>
      <c r="D2725" s="21" t="n"/>
      <c r="E2725" s="28">
        <f>IFERROR(VLOOKUP(D2725,'أرصدة المخزن'!$A:$E,3,0),"")</f>
        <v/>
      </c>
      <c r="F2725" s="28">
        <f>IFERROR(VLOOKUP(D2725,'أرصدة المخزن'!$A:$H,4,0),"")</f>
        <v/>
      </c>
      <c r="G2725" s="13" t="n"/>
      <c r="H2725" s="102" t="inlineStr">
        <is>
          <t>إضافة</t>
        </is>
      </c>
      <c r="I2725" s="13" t="n"/>
    </row>
    <row r="2726" ht="17.4" customHeight="1" s="138">
      <c r="A2726" s="13" t="n">
        <v>2720</v>
      </c>
      <c r="B2726" s="14" t="n"/>
      <c r="C2726" s="15" t="n"/>
      <c r="D2726" s="21" t="n"/>
      <c r="E2726" s="28">
        <f>IFERROR(VLOOKUP(D2726,'أرصدة المخزن'!$A:$E,3,0),"")</f>
        <v/>
      </c>
      <c r="F2726" s="28">
        <f>IFERROR(VLOOKUP(D2726,'أرصدة المخزن'!$A:$H,4,0),"")</f>
        <v/>
      </c>
      <c r="G2726" s="13" t="n"/>
      <c r="H2726" s="102" t="inlineStr">
        <is>
          <t>إضافة</t>
        </is>
      </c>
      <c r="I2726" s="13" t="n"/>
    </row>
    <row r="2727" ht="17.4" customHeight="1" s="138">
      <c r="A2727" s="13" t="n">
        <v>2721</v>
      </c>
      <c r="B2727" s="14" t="n"/>
      <c r="C2727" s="15" t="n"/>
      <c r="D2727" s="21" t="n"/>
      <c r="E2727" s="28">
        <f>IFERROR(VLOOKUP(D2727,'أرصدة المخزن'!$A:$E,3,0),"")</f>
        <v/>
      </c>
      <c r="F2727" s="28">
        <f>IFERROR(VLOOKUP(D2727,'أرصدة المخزن'!$A:$H,4,0),"")</f>
        <v/>
      </c>
      <c r="G2727" s="13" t="n"/>
      <c r="H2727" s="102" t="inlineStr">
        <is>
          <t>إضافة</t>
        </is>
      </c>
      <c r="I2727" s="13" t="n"/>
    </row>
    <row r="2728" ht="17.4" customHeight="1" s="138">
      <c r="A2728" s="13" t="n">
        <v>2722</v>
      </c>
      <c r="B2728" s="14" t="n"/>
      <c r="C2728" s="15" t="n"/>
      <c r="D2728" s="21" t="n"/>
      <c r="E2728" s="28">
        <f>IFERROR(VLOOKUP(D2728,'أرصدة المخزن'!$A:$E,3,0),"")</f>
        <v/>
      </c>
      <c r="F2728" s="28">
        <f>IFERROR(VLOOKUP(D2728,'أرصدة المخزن'!$A:$H,4,0),"")</f>
        <v/>
      </c>
      <c r="G2728" s="13" t="n"/>
      <c r="H2728" s="102" t="inlineStr">
        <is>
          <t>إضافة</t>
        </is>
      </c>
      <c r="I2728" s="13" t="n"/>
    </row>
    <row r="2729" ht="17.4" customHeight="1" s="138">
      <c r="A2729" s="13" t="n">
        <v>2723</v>
      </c>
      <c r="B2729" s="14" t="n"/>
      <c r="C2729" s="15" t="n"/>
      <c r="D2729" s="21" t="n"/>
      <c r="E2729" s="28">
        <f>IFERROR(VLOOKUP(D2729,'أرصدة المخزن'!$A:$E,3,0),"")</f>
        <v/>
      </c>
      <c r="F2729" s="28">
        <f>IFERROR(VLOOKUP(D2729,'أرصدة المخزن'!$A:$H,4,0),"")</f>
        <v/>
      </c>
      <c r="G2729" s="13" t="n"/>
      <c r="H2729" s="102" t="inlineStr">
        <is>
          <t>إضافة</t>
        </is>
      </c>
      <c r="I2729" s="13" t="n"/>
    </row>
    <row r="2730" ht="17.4" customHeight="1" s="138">
      <c r="A2730" s="13" t="n">
        <v>2724</v>
      </c>
      <c r="B2730" s="14" t="n"/>
      <c r="C2730" s="15" t="n"/>
      <c r="D2730" s="21" t="n"/>
      <c r="E2730" s="28">
        <f>IFERROR(VLOOKUP(D2730,'أرصدة المخزن'!$A:$E,3,0),"")</f>
        <v/>
      </c>
      <c r="F2730" s="28">
        <f>IFERROR(VLOOKUP(D2730,'أرصدة المخزن'!$A:$H,4,0),"")</f>
        <v/>
      </c>
      <c r="G2730" s="13" t="n"/>
      <c r="H2730" s="102" t="inlineStr">
        <is>
          <t>إضافة</t>
        </is>
      </c>
      <c r="I2730" s="13" t="n"/>
    </row>
    <row r="2731" ht="17.4" customHeight="1" s="138">
      <c r="A2731" s="13" t="n">
        <v>2725</v>
      </c>
      <c r="B2731" s="14" t="n"/>
      <c r="C2731" s="15" t="n"/>
      <c r="D2731" s="21" t="n"/>
      <c r="E2731" s="28">
        <f>IFERROR(VLOOKUP(D2731,'أرصدة المخزن'!$A:$E,3,0),"")</f>
        <v/>
      </c>
      <c r="F2731" s="28">
        <f>IFERROR(VLOOKUP(D2731,'أرصدة المخزن'!$A:$H,4,0),"")</f>
        <v/>
      </c>
      <c r="G2731" s="13" t="n"/>
      <c r="H2731" s="102" t="inlineStr">
        <is>
          <t>إضافة</t>
        </is>
      </c>
      <c r="I2731" s="13" t="n"/>
    </row>
    <row r="2732" ht="17.4" customHeight="1" s="138">
      <c r="A2732" s="13" t="n">
        <v>2726</v>
      </c>
      <c r="B2732" s="14" t="n"/>
      <c r="C2732" s="15" t="n"/>
      <c r="D2732" s="21" t="n"/>
      <c r="E2732" s="28">
        <f>IFERROR(VLOOKUP(D2732,'أرصدة المخزن'!$A:$E,3,0),"")</f>
        <v/>
      </c>
      <c r="F2732" s="28">
        <f>IFERROR(VLOOKUP(D2732,'أرصدة المخزن'!$A:$H,4,0),"")</f>
        <v/>
      </c>
      <c r="G2732" s="13" t="n"/>
      <c r="H2732" s="102" t="inlineStr">
        <is>
          <t>إضافة</t>
        </is>
      </c>
      <c r="I2732" s="13" t="n"/>
    </row>
    <row r="2733" ht="17.4" customHeight="1" s="138">
      <c r="A2733" s="13" t="n">
        <v>2727</v>
      </c>
      <c r="B2733" s="14" t="n"/>
      <c r="C2733" s="15" t="n"/>
      <c r="D2733" s="21" t="n"/>
      <c r="E2733" s="28">
        <f>IFERROR(VLOOKUP(D2733,'أرصدة المخزن'!$A:$E,3,0),"")</f>
        <v/>
      </c>
      <c r="F2733" s="28">
        <f>IFERROR(VLOOKUP(D2733,'أرصدة المخزن'!$A:$H,4,0),"")</f>
        <v/>
      </c>
      <c r="G2733" s="13" t="n"/>
      <c r="H2733" s="102" t="inlineStr">
        <is>
          <t>إضافة</t>
        </is>
      </c>
      <c r="I2733" s="13" t="n"/>
    </row>
    <row r="2734" ht="17.4" customHeight="1" s="138">
      <c r="A2734" s="13" t="n">
        <v>2728</v>
      </c>
      <c r="B2734" s="14" t="n"/>
      <c r="C2734" s="15" t="n"/>
      <c r="D2734" s="21" t="n"/>
      <c r="E2734" s="28">
        <f>IFERROR(VLOOKUP(D2734,'أرصدة المخزن'!$A:$E,3,0),"")</f>
        <v/>
      </c>
      <c r="F2734" s="28">
        <f>IFERROR(VLOOKUP(D2734,'أرصدة المخزن'!$A:$H,4,0),"")</f>
        <v/>
      </c>
      <c r="G2734" s="13" t="n"/>
      <c r="H2734" s="102" t="inlineStr">
        <is>
          <t>إضافة</t>
        </is>
      </c>
      <c r="I2734" s="13" t="n"/>
    </row>
    <row r="2735" ht="17.4" customHeight="1" s="138">
      <c r="A2735" s="13" t="n">
        <v>2729</v>
      </c>
      <c r="B2735" s="14" t="n"/>
      <c r="C2735" s="15" t="n"/>
      <c r="D2735" s="21" t="n"/>
      <c r="E2735" s="28">
        <f>IFERROR(VLOOKUP(D2735,'أرصدة المخزن'!$A:$E,3,0),"")</f>
        <v/>
      </c>
      <c r="F2735" s="28">
        <f>IFERROR(VLOOKUP(D2735,'أرصدة المخزن'!$A:$H,4,0),"")</f>
        <v/>
      </c>
      <c r="G2735" s="13" t="n"/>
      <c r="H2735" s="102" t="inlineStr">
        <is>
          <t>إضافة</t>
        </is>
      </c>
      <c r="I2735" s="13" t="n"/>
    </row>
    <row r="2736" ht="17.4" customHeight="1" s="138">
      <c r="A2736" s="13" t="n">
        <v>2730</v>
      </c>
      <c r="B2736" s="14" t="n"/>
      <c r="C2736" s="15" t="n"/>
      <c r="D2736" s="21" t="n"/>
      <c r="E2736" s="28">
        <f>IFERROR(VLOOKUP(D2736,'أرصدة المخزن'!$A:$E,3,0),"")</f>
        <v/>
      </c>
      <c r="F2736" s="28">
        <f>IFERROR(VLOOKUP(D2736,'أرصدة المخزن'!$A:$H,4,0),"")</f>
        <v/>
      </c>
      <c r="G2736" s="13" t="n"/>
      <c r="H2736" s="102" t="inlineStr">
        <is>
          <t>إضافة</t>
        </is>
      </c>
      <c r="I2736" s="13" t="n"/>
    </row>
    <row r="2737" ht="17.4" customHeight="1" s="138">
      <c r="A2737" s="13" t="n">
        <v>2731</v>
      </c>
      <c r="B2737" s="14" t="n"/>
      <c r="C2737" s="15" t="n"/>
      <c r="D2737" s="21" t="n"/>
      <c r="E2737" s="28">
        <f>IFERROR(VLOOKUP(D2737,'أرصدة المخزن'!$A:$E,3,0),"")</f>
        <v/>
      </c>
      <c r="F2737" s="28">
        <f>IFERROR(VLOOKUP(D2737,'أرصدة المخزن'!$A:$H,4,0),"")</f>
        <v/>
      </c>
      <c r="G2737" s="13" t="n"/>
      <c r="H2737" s="102" t="inlineStr">
        <is>
          <t>إضافة</t>
        </is>
      </c>
      <c r="I2737" s="13" t="n"/>
    </row>
    <row r="2738" ht="17.4" customHeight="1" s="138">
      <c r="A2738" s="13" t="n">
        <v>2732</v>
      </c>
      <c r="B2738" s="14" t="n"/>
      <c r="C2738" s="15" t="n"/>
      <c r="D2738" s="21" t="n"/>
      <c r="E2738" s="28">
        <f>IFERROR(VLOOKUP(D2738,'أرصدة المخزن'!$A:$E,3,0),"")</f>
        <v/>
      </c>
      <c r="F2738" s="28">
        <f>IFERROR(VLOOKUP(D2738,'أرصدة المخزن'!$A:$H,4,0),"")</f>
        <v/>
      </c>
      <c r="G2738" s="13" t="n"/>
      <c r="H2738" s="102" t="inlineStr">
        <is>
          <t>إضافة</t>
        </is>
      </c>
      <c r="I2738" s="13" t="n"/>
    </row>
    <row r="2739" ht="17.4" customHeight="1" s="138">
      <c r="A2739" s="13" t="n">
        <v>2733</v>
      </c>
      <c r="B2739" s="14" t="n"/>
      <c r="C2739" s="15" t="n"/>
      <c r="D2739" s="21" t="n"/>
      <c r="E2739" s="28">
        <f>IFERROR(VLOOKUP(D2739,'أرصدة المخزن'!$A:$E,3,0),"")</f>
        <v/>
      </c>
      <c r="F2739" s="28">
        <f>IFERROR(VLOOKUP(D2739,'أرصدة المخزن'!$A:$H,4,0),"")</f>
        <v/>
      </c>
      <c r="G2739" s="13" t="n"/>
      <c r="H2739" s="102" t="inlineStr">
        <is>
          <t>إضافة</t>
        </is>
      </c>
      <c r="I2739" s="13" t="n"/>
    </row>
    <row r="2740" ht="17.4" customHeight="1" s="138">
      <c r="A2740" s="13" t="n">
        <v>2734</v>
      </c>
      <c r="B2740" s="14" t="n"/>
      <c r="C2740" s="15" t="n"/>
      <c r="D2740" s="21" t="n"/>
      <c r="E2740" s="28">
        <f>IFERROR(VLOOKUP(D2740,'أرصدة المخزن'!$A:$E,3,0),"")</f>
        <v/>
      </c>
      <c r="F2740" s="28">
        <f>IFERROR(VLOOKUP(D2740,'أرصدة المخزن'!$A:$H,4,0),"")</f>
        <v/>
      </c>
      <c r="G2740" s="13" t="n"/>
      <c r="H2740" s="102" t="inlineStr">
        <is>
          <t>إضافة</t>
        </is>
      </c>
      <c r="I2740" s="13" t="n"/>
    </row>
    <row r="2741" ht="17.4" customHeight="1" s="138">
      <c r="A2741" s="13" t="n">
        <v>2735</v>
      </c>
      <c r="B2741" s="14" t="n"/>
      <c r="C2741" s="15" t="n"/>
      <c r="D2741" s="21" t="n"/>
      <c r="E2741" s="28">
        <f>IFERROR(VLOOKUP(D2741,'أرصدة المخزن'!$A:$E,3,0),"")</f>
        <v/>
      </c>
      <c r="F2741" s="28">
        <f>IFERROR(VLOOKUP(D2741,'أرصدة المخزن'!$A:$H,4,0),"")</f>
        <v/>
      </c>
      <c r="G2741" s="13" t="n"/>
      <c r="H2741" s="102" t="inlineStr">
        <is>
          <t>إضافة</t>
        </is>
      </c>
      <c r="I2741" s="13" t="n"/>
    </row>
    <row r="2742" ht="17.4" customHeight="1" s="138">
      <c r="A2742" s="13" t="n">
        <v>2736</v>
      </c>
      <c r="B2742" s="14" t="n"/>
      <c r="C2742" s="15" t="n"/>
      <c r="D2742" s="21" t="n"/>
      <c r="E2742" s="28">
        <f>IFERROR(VLOOKUP(D2742,'أرصدة المخزن'!$A:$E,3,0),"")</f>
        <v/>
      </c>
      <c r="F2742" s="28">
        <f>IFERROR(VLOOKUP(D2742,'أرصدة المخزن'!$A:$H,4,0),"")</f>
        <v/>
      </c>
      <c r="G2742" s="13" t="n"/>
      <c r="H2742" s="102" t="inlineStr">
        <is>
          <t>إضافة</t>
        </is>
      </c>
      <c r="I2742" s="13" t="n"/>
    </row>
    <row r="2743" ht="17.4" customHeight="1" s="138">
      <c r="A2743" s="13" t="n">
        <v>2737</v>
      </c>
      <c r="B2743" s="14" t="n"/>
      <c r="C2743" s="15" t="n"/>
      <c r="D2743" s="21" t="n"/>
      <c r="E2743" s="28">
        <f>IFERROR(VLOOKUP(D2743,'أرصدة المخزن'!$A:$E,3,0),"")</f>
        <v/>
      </c>
      <c r="F2743" s="28">
        <f>IFERROR(VLOOKUP(D2743,'أرصدة المخزن'!$A:$H,4,0),"")</f>
        <v/>
      </c>
      <c r="G2743" s="13" t="n"/>
      <c r="H2743" s="102" t="inlineStr">
        <is>
          <t>إضافة</t>
        </is>
      </c>
      <c r="I2743" s="13" t="n"/>
    </row>
    <row r="2744" ht="17.4" customHeight="1" s="138">
      <c r="A2744" s="13" t="n">
        <v>2738</v>
      </c>
      <c r="B2744" s="14" t="n"/>
      <c r="C2744" s="15" t="n"/>
      <c r="D2744" s="21" t="n"/>
      <c r="E2744" s="28">
        <f>IFERROR(VLOOKUP(D2744,'أرصدة المخزن'!$A:$E,3,0),"")</f>
        <v/>
      </c>
      <c r="F2744" s="28">
        <f>IFERROR(VLOOKUP(D2744,'أرصدة المخزن'!$A:$H,4,0),"")</f>
        <v/>
      </c>
      <c r="G2744" s="13" t="n"/>
      <c r="H2744" s="102" t="inlineStr">
        <is>
          <t>إضافة</t>
        </is>
      </c>
      <c r="I2744" s="13" t="n"/>
    </row>
    <row r="2745" ht="17.4" customHeight="1" s="138">
      <c r="A2745" s="13" t="n">
        <v>2739</v>
      </c>
      <c r="B2745" s="14" t="n"/>
      <c r="C2745" s="15" t="n"/>
      <c r="D2745" s="21" t="n"/>
      <c r="E2745" s="28">
        <f>IFERROR(VLOOKUP(D2745,'أرصدة المخزن'!$A:$E,3,0),"")</f>
        <v/>
      </c>
      <c r="F2745" s="28">
        <f>IFERROR(VLOOKUP(D2745,'أرصدة المخزن'!$A:$H,4,0),"")</f>
        <v/>
      </c>
      <c r="G2745" s="13" t="n"/>
      <c r="H2745" s="102" t="inlineStr">
        <is>
          <t>إضافة</t>
        </is>
      </c>
      <c r="I2745" s="13" t="n"/>
    </row>
    <row r="2746" ht="17.4" customHeight="1" s="138">
      <c r="A2746" s="13" t="n">
        <v>2740</v>
      </c>
      <c r="B2746" s="14" t="n"/>
      <c r="C2746" s="15" t="n"/>
      <c r="D2746" s="21" t="n"/>
      <c r="E2746" s="28">
        <f>IFERROR(VLOOKUP(D2746,'أرصدة المخزن'!$A:$E,3,0),"")</f>
        <v/>
      </c>
      <c r="F2746" s="28">
        <f>IFERROR(VLOOKUP(D2746,'أرصدة المخزن'!$A:$H,4,0),"")</f>
        <v/>
      </c>
      <c r="G2746" s="13" t="n"/>
      <c r="H2746" s="102" t="inlineStr">
        <is>
          <t>إضافة</t>
        </is>
      </c>
      <c r="I2746" s="13" t="n"/>
    </row>
    <row r="2747" ht="17.4" customHeight="1" s="138">
      <c r="A2747" s="13" t="n">
        <v>2741</v>
      </c>
      <c r="B2747" s="14" t="n"/>
      <c r="C2747" s="15" t="n"/>
      <c r="D2747" s="21" t="n"/>
      <c r="E2747" s="28">
        <f>IFERROR(VLOOKUP(D2747,'أرصدة المخزن'!$A:$E,3,0),"")</f>
        <v/>
      </c>
      <c r="F2747" s="28">
        <f>IFERROR(VLOOKUP(D2747,'أرصدة المخزن'!$A:$H,4,0),"")</f>
        <v/>
      </c>
      <c r="G2747" s="13" t="n"/>
      <c r="H2747" s="102" t="inlineStr">
        <is>
          <t>إضافة</t>
        </is>
      </c>
      <c r="I2747" s="13" t="n"/>
    </row>
    <row r="2748" ht="17.4" customHeight="1" s="138">
      <c r="A2748" s="13" t="n">
        <v>2742</v>
      </c>
      <c r="B2748" s="14" t="n"/>
      <c r="C2748" s="15" t="n"/>
      <c r="D2748" s="21" t="n"/>
      <c r="E2748" s="28">
        <f>IFERROR(VLOOKUP(D2748,'أرصدة المخزن'!$A:$E,3,0),"")</f>
        <v/>
      </c>
      <c r="F2748" s="28">
        <f>IFERROR(VLOOKUP(D2748,'أرصدة المخزن'!$A:$H,4,0),"")</f>
        <v/>
      </c>
      <c r="G2748" s="13" t="n"/>
      <c r="H2748" s="102" t="inlineStr">
        <is>
          <t>إضافة</t>
        </is>
      </c>
      <c r="I2748" s="13" t="n"/>
    </row>
    <row r="2749" ht="17.4" customHeight="1" s="138">
      <c r="A2749" s="13" t="n">
        <v>2743</v>
      </c>
      <c r="B2749" s="14" t="n"/>
      <c r="C2749" s="15" t="n"/>
      <c r="D2749" s="21" t="n"/>
      <c r="E2749" s="28">
        <f>IFERROR(VLOOKUP(D2749,'أرصدة المخزن'!$A:$E,3,0),"")</f>
        <v/>
      </c>
      <c r="F2749" s="28">
        <f>IFERROR(VLOOKUP(D2749,'أرصدة المخزن'!$A:$H,4,0),"")</f>
        <v/>
      </c>
      <c r="G2749" s="13" t="n"/>
      <c r="H2749" s="102" t="inlineStr">
        <is>
          <t>إضافة</t>
        </is>
      </c>
      <c r="I2749" s="13" t="n"/>
    </row>
    <row r="2750" ht="17.4" customHeight="1" s="138">
      <c r="A2750" s="13" t="n">
        <v>2744</v>
      </c>
      <c r="B2750" s="14" t="n"/>
      <c r="C2750" s="15" t="n"/>
      <c r="D2750" s="21" t="n"/>
      <c r="E2750" s="28">
        <f>IFERROR(VLOOKUP(D2750,'أرصدة المخزن'!$A:$E,3,0),"")</f>
        <v/>
      </c>
      <c r="F2750" s="28">
        <f>IFERROR(VLOOKUP(D2750,'أرصدة المخزن'!$A:$H,4,0),"")</f>
        <v/>
      </c>
      <c r="G2750" s="13" t="n"/>
      <c r="H2750" s="102" t="inlineStr">
        <is>
          <t>إضافة</t>
        </is>
      </c>
      <c r="I2750" s="13" t="n"/>
    </row>
    <row r="2751" ht="17.4" customHeight="1" s="138">
      <c r="A2751" s="13" t="n">
        <v>2745</v>
      </c>
      <c r="B2751" s="14" t="n"/>
      <c r="C2751" s="15" t="n"/>
      <c r="D2751" s="21" t="n"/>
      <c r="E2751" s="28">
        <f>IFERROR(VLOOKUP(D2751,'أرصدة المخزن'!$A:$E,3,0),"")</f>
        <v/>
      </c>
      <c r="F2751" s="28">
        <f>IFERROR(VLOOKUP(D2751,'أرصدة المخزن'!$A:$H,4,0),"")</f>
        <v/>
      </c>
      <c r="G2751" s="13" t="n"/>
      <c r="H2751" s="102" t="inlineStr">
        <is>
          <t>إضافة</t>
        </is>
      </c>
      <c r="I2751" s="13" t="n"/>
    </row>
    <row r="2752" ht="17.4" customHeight="1" s="138">
      <c r="A2752" s="13" t="n">
        <v>2746</v>
      </c>
      <c r="B2752" s="14" t="n"/>
      <c r="C2752" s="15" t="n"/>
      <c r="D2752" s="21" t="n"/>
      <c r="E2752" s="28">
        <f>IFERROR(VLOOKUP(D2752,'أرصدة المخزن'!$A:$E,3,0),"")</f>
        <v/>
      </c>
      <c r="F2752" s="28">
        <f>IFERROR(VLOOKUP(D2752,'أرصدة المخزن'!$A:$H,4,0),"")</f>
        <v/>
      </c>
      <c r="G2752" s="13" t="n"/>
      <c r="H2752" s="102" t="inlineStr">
        <is>
          <t>إضافة</t>
        </is>
      </c>
      <c r="I2752" s="13" t="n"/>
    </row>
    <row r="2753" ht="17.4" customHeight="1" s="138">
      <c r="A2753" s="13" t="n">
        <v>2747</v>
      </c>
      <c r="B2753" s="14" t="n"/>
      <c r="C2753" s="15" t="n"/>
      <c r="D2753" s="21" t="n"/>
      <c r="E2753" s="28">
        <f>IFERROR(VLOOKUP(D2753,'أرصدة المخزن'!$A:$E,3,0),"")</f>
        <v/>
      </c>
      <c r="F2753" s="28">
        <f>IFERROR(VLOOKUP(D2753,'أرصدة المخزن'!$A:$H,4,0),"")</f>
        <v/>
      </c>
      <c r="G2753" s="13" t="n"/>
      <c r="H2753" s="102" t="inlineStr">
        <is>
          <t>إضافة</t>
        </is>
      </c>
      <c r="I2753" s="13" t="n"/>
    </row>
    <row r="2754" ht="17.4" customHeight="1" s="138">
      <c r="A2754" s="13" t="n">
        <v>2748</v>
      </c>
      <c r="B2754" s="14" t="n"/>
      <c r="C2754" s="15" t="n"/>
      <c r="D2754" s="21" t="n"/>
      <c r="E2754" s="28">
        <f>IFERROR(VLOOKUP(D2754,'أرصدة المخزن'!$A:$E,3,0),"")</f>
        <v/>
      </c>
      <c r="F2754" s="28">
        <f>IFERROR(VLOOKUP(D2754,'أرصدة المخزن'!$A:$H,4,0),"")</f>
        <v/>
      </c>
      <c r="G2754" s="13" t="n"/>
      <c r="H2754" s="102" t="inlineStr">
        <is>
          <t>إضافة</t>
        </is>
      </c>
      <c r="I2754" s="13" t="n"/>
    </row>
    <row r="2755" ht="17.4" customHeight="1" s="138">
      <c r="A2755" s="13" t="n">
        <v>2749</v>
      </c>
      <c r="B2755" s="14" t="n"/>
      <c r="C2755" s="15" t="n"/>
      <c r="D2755" s="21" t="n"/>
      <c r="E2755" s="28">
        <f>IFERROR(VLOOKUP(D2755,'أرصدة المخزن'!$A:$E,3,0),"")</f>
        <v/>
      </c>
      <c r="F2755" s="28">
        <f>IFERROR(VLOOKUP(D2755,'أرصدة المخزن'!$A:$H,4,0),"")</f>
        <v/>
      </c>
      <c r="G2755" s="13" t="n"/>
      <c r="H2755" s="102" t="inlineStr">
        <is>
          <t>إضافة</t>
        </is>
      </c>
      <c r="I2755" s="13" t="n"/>
    </row>
    <row r="2756" ht="17.4" customHeight="1" s="138">
      <c r="A2756" s="13" t="n">
        <v>2750</v>
      </c>
      <c r="B2756" s="14" t="n"/>
      <c r="C2756" s="15" t="n"/>
      <c r="D2756" s="21" t="n"/>
      <c r="E2756" s="28">
        <f>IFERROR(VLOOKUP(D2756,'أرصدة المخزن'!$A:$E,3,0),"")</f>
        <v/>
      </c>
      <c r="F2756" s="28">
        <f>IFERROR(VLOOKUP(D2756,'أرصدة المخزن'!$A:$H,4,0),"")</f>
        <v/>
      </c>
      <c r="G2756" s="13" t="n"/>
      <c r="H2756" s="102" t="inlineStr">
        <is>
          <t>إضافة</t>
        </is>
      </c>
      <c r="I2756" s="13" t="n"/>
    </row>
    <row r="2757" ht="17.4" customHeight="1" s="138">
      <c r="A2757" s="13" t="n">
        <v>2751</v>
      </c>
      <c r="B2757" s="14" t="n"/>
      <c r="C2757" s="15" t="n"/>
      <c r="D2757" s="21" t="n"/>
      <c r="E2757" s="28">
        <f>IFERROR(VLOOKUP(D2757,'أرصدة المخزن'!$A:$E,3,0),"")</f>
        <v/>
      </c>
      <c r="F2757" s="28">
        <f>IFERROR(VLOOKUP(D2757,'أرصدة المخزن'!$A:$H,4,0),"")</f>
        <v/>
      </c>
      <c r="G2757" s="13" t="n"/>
      <c r="H2757" s="102" t="inlineStr">
        <is>
          <t>إضافة</t>
        </is>
      </c>
      <c r="I2757" s="13" t="n"/>
    </row>
    <row r="2758" ht="17.4" customHeight="1" s="138">
      <c r="A2758" s="13" t="n">
        <v>2752</v>
      </c>
      <c r="B2758" s="14" t="n"/>
      <c r="C2758" s="15" t="n"/>
      <c r="D2758" s="21" t="n"/>
      <c r="E2758" s="28">
        <f>IFERROR(VLOOKUP(D2758,'أرصدة المخزن'!$A:$E,3,0),"")</f>
        <v/>
      </c>
      <c r="F2758" s="28">
        <f>IFERROR(VLOOKUP(D2758,'أرصدة المخزن'!$A:$H,4,0),"")</f>
        <v/>
      </c>
      <c r="G2758" s="13" t="n"/>
      <c r="H2758" s="102" t="inlineStr">
        <is>
          <t>إضافة</t>
        </is>
      </c>
      <c r="I2758" s="13" t="n"/>
    </row>
    <row r="2759" ht="17.4" customHeight="1" s="138">
      <c r="A2759" s="13" t="n">
        <v>2753</v>
      </c>
      <c r="B2759" s="14" t="n"/>
      <c r="C2759" s="15" t="n"/>
      <c r="D2759" s="21" t="n"/>
      <c r="E2759" s="28">
        <f>IFERROR(VLOOKUP(D2759,'أرصدة المخزن'!$A:$E,3,0),"")</f>
        <v/>
      </c>
      <c r="F2759" s="28">
        <f>IFERROR(VLOOKUP(D2759,'أرصدة المخزن'!$A:$H,4,0),"")</f>
        <v/>
      </c>
      <c r="G2759" s="13" t="n"/>
      <c r="H2759" s="102" t="inlineStr">
        <is>
          <t>إضافة</t>
        </is>
      </c>
      <c r="I2759" s="13" t="n"/>
    </row>
    <row r="2760" ht="17.4" customHeight="1" s="138">
      <c r="A2760" s="13" t="n">
        <v>2754</v>
      </c>
      <c r="B2760" s="14" t="n"/>
      <c r="C2760" s="15" t="n"/>
      <c r="D2760" s="21" t="n"/>
      <c r="E2760" s="28">
        <f>IFERROR(VLOOKUP(D2760,'أرصدة المخزن'!$A:$E,3,0),"")</f>
        <v/>
      </c>
      <c r="F2760" s="28">
        <f>IFERROR(VLOOKUP(D2760,'أرصدة المخزن'!$A:$H,4,0),"")</f>
        <v/>
      </c>
      <c r="G2760" s="13" t="n"/>
      <c r="H2760" s="102" t="inlineStr">
        <is>
          <t>إضافة</t>
        </is>
      </c>
      <c r="I2760" s="13" t="n"/>
    </row>
    <row r="2761" ht="17.4" customHeight="1" s="138">
      <c r="A2761" s="13" t="n">
        <v>2755</v>
      </c>
      <c r="B2761" s="14" t="n"/>
      <c r="C2761" s="15" t="n"/>
      <c r="D2761" s="21" t="n"/>
      <c r="E2761" s="28">
        <f>IFERROR(VLOOKUP(D2761,'أرصدة المخزن'!$A:$E,3,0),"")</f>
        <v/>
      </c>
      <c r="F2761" s="28">
        <f>IFERROR(VLOOKUP(D2761,'أرصدة المخزن'!$A:$H,4,0),"")</f>
        <v/>
      </c>
      <c r="G2761" s="13" t="n"/>
      <c r="H2761" s="102" t="inlineStr">
        <is>
          <t>إضافة</t>
        </is>
      </c>
      <c r="I2761" s="13" t="n"/>
    </row>
    <row r="2762" ht="17.4" customHeight="1" s="138">
      <c r="A2762" s="13" t="n">
        <v>2756</v>
      </c>
      <c r="B2762" s="14" t="n"/>
      <c r="C2762" s="15" t="n"/>
      <c r="D2762" s="21" t="n"/>
      <c r="E2762" s="28">
        <f>IFERROR(VLOOKUP(D2762,'أرصدة المخزن'!$A:$E,3,0),"")</f>
        <v/>
      </c>
      <c r="F2762" s="28">
        <f>IFERROR(VLOOKUP(D2762,'أرصدة المخزن'!$A:$H,4,0),"")</f>
        <v/>
      </c>
      <c r="G2762" s="13" t="n"/>
      <c r="H2762" s="102" t="inlineStr">
        <is>
          <t>إضافة</t>
        </is>
      </c>
      <c r="I2762" s="13" t="n"/>
    </row>
    <row r="2763" ht="17.4" customHeight="1" s="138">
      <c r="A2763" s="13" t="n">
        <v>2757</v>
      </c>
      <c r="B2763" s="14" t="n"/>
      <c r="C2763" s="15" t="n"/>
      <c r="D2763" s="21" t="n"/>
      <c r="E2763" s="28">
        <f>IFERROR(VLOOKUP(D2763,'أرصدة المخزن'!$A:$E,3,0),"")</f>
        <v/>
      </c>
      <c r="F2763" s="28">
        <f>IFERROR(VLOOKUP(D2763,'أرصدة المخزن'!$A:$H,4,0),"")</f>
        <v/>
      </c>
      <c r="G2763" s="13" t="n"/>
      <c r="H2763" s="102" t="inlineStr">
        <is>
          <t>إضافة</t>
        </is>
      </c>
      <c r="I2763" s="13" t="n"/>
    </row>
    <row r="2764" ht="17.4" customHeight="1" s="138">
      <c r="A2764" s="13" t="n">
        <v>2758</v>
      </c>
      <c r="B2764" s="14" t="n"/>
      <c r="C2764" s="15" t="n"/>
      <c r="D2764" s="21" t="n"/>
      <c r="E2764" s="28">
        <f>IFERROR(VLOOKUP(D2764,'أرصدة المخزن'!$A:$E,3,0),"")</f>
        <v/>
      </c>
      <c r="F2764" s="28">
        <f>IFERROR(VLOOKUP(D2764,'أرصدة المخزن'!$A:$H,4,0),"")</f>
        <v/>
      </c>
      <c r="G2764" s="13" t="n"/>
      <c r="H2764" s="102" t="inlineStr">
        <is>
          <t>إضافة</t>
        </is>
      </c>
      <c r="I2764" s="13" t="n"/>
    </row>
    <row r="2765" ht="17.4" customHeight="1" s="138">
      <c r="A2765" s="13" t="n">
        <v>2759</v>
      </c>
      <c r="B2765" s="14" t="n"/>
      <c r="C2765" s="15" t="n"/>
      <c r="D2765" s="21" t="n"/>
      <c r="E2765" s="28">
        <f>IFERROR(VLOOKUP(D2765,'أرصدة المخزن'!$A:$E,3,0),"")</f>
        <v/>
      </c>
      <c r="F2765" s="28">
        <f>IFERROR(VLOOKUP(D2765,'أرصدة المخزن'!$A:$H,4,0),"")</f>
        <v/>
      </c>
      <c r="G2765" s="13" t="n"/>
      <c r="H2765" s="102" t="inlineStr">
        <is>
          <t>إضافة</t>
        </is>
      </c>
      <c r="I2765" s="13" t="n"/>
    </row>
    <row r="2766" ht="17.4" customHeight="1" s="138">
      <c r="A2766" s="13" t="n">
        <v>2760</v>
      </c>
      <c r="B2766" s="14" t="n"/>
      <c r="C2766" s="15" t="n"/>
      <c r="D2766" s="21" t="n"/>
      <c r="E2766" s="28">
        <f>IFERROR(VLOOKUP(D2766,'أرصدة المخزن'!$A:$E,3,0),"")</f>
        <v/>
      </c>
      <c r="F2766" s="28">
        <f>IFERROR(VLOOKUP(D2766,'أرصدة المخزن'!$A:$H,4,0),"")</f>
        <v/>
      </c>
      <c r="G2766" s="13" t="n"/>
      <c r="H2766" s="102" t="inlineStr">
        <is>
          <t>إضافة</t>
        </is>
      </c>
      <c r="I2766" s="13" t="n"/>
    </row>
    <row r="2767" ht="17.4" customHeight="1" s="138">
      <c r="A2767" s="13" t="n">
        <v>2761</v>
      </c>
      <c r="B2767" s="14" t="n"/>
      <c r="C2767" s="15" t="n"/>
      <c r="D2767" s="21" t="n"/>
      <c r="E2767" s="28">
        <f>IFERROR(VLOOKUP(D2767,'أرصدة المخزن'!$A:$E,3,0),"")</f>
        <v/>
      </c>
      <c r="F2767" s="28">
        <f>IFERROR(VLOOKUP(D2767,'أرصدة المخزن'!$A:$H,4,0),"")</f>
        <v/>
      </c>
      <c r="G2767" s="13" t="n"/>
      <c r="H2767" s="102" t="inlineStr">
        <is>
          <t>إضافة</t>
        </is>
      </c>
      <c r="I2767" s="13" t="n"/>
    </row>
    <row r="2768" ht="17.4" customHeight="1" s="138">
      <c r="A2768" s="13" t="n">
        <v>2762</v>
      </c>
      <c r="B2768" s="14" t="n"/>
      <c r="C2768" s="15" t="n"/>
      <c r="D2768" s="21" t="n"/>
      <c r="E2768" s="28">
        <f>IFERROR(VLOOKUP(D2768,'أرصدة المخزن'!$A:$E,3,0),"")</f>
        <v/>
      </c>
      <c r="F2768" s="28">
        <f>IFERROR(VLOOKUP(D2768,'أرصدة المخزن'!$A:$H,4,0),"")</f>
        <v/>
      </c>
      <c r="G2768" s="13" t="n"/>
      <c r="H2768" s="102" t="inlineStr">
        <is>
          <t>إضافة</t>
        </is>
      </c>
      <c r="I2768" s="13" t="n"/>
    </row>
    <row r="2769" ht="17.4" customHeight="1" s="138">
      <c r="A2769" s="13" t="n">
        <v>2763</v>
      </c>
      <c r="B2769" s="14" t="n"/>
      <c r="C2769" s="15" t="n"/>
      <c r="D2769" s="21" t="n"/>
      <c r="E2769" s="28">
        <f>IFERROR(VLOOKUP(D2769,'أرصدة المخزن'!$A:$E,3,0),"")</f>
        <v/>
      </c>
      <c r="F2769" s="28">
        <f>IFERROR(VLOOKUP(D2769,'أرصدة المخزن'!$A:$H,4,0),"")</f>
        <v/>
      </c>
      <c r="G2769" s="13" t="n"/>
      <c r="H2769" s="102" t="inlineStr">
        <is>
          <t>إضافة</t>
        </is>
      </c>
      <c r="I2769" s="13" t="n"/>
    </row>
    <row r="2770" ht="17.4" customHeight="1" s="138">
      <c r="A2770" s="13" t="n">
        <v>2764</v>
      </c>
      <c r="B2770" s="14" t="n"/>
      <c r="C2770" s="15" t="n"/>
      <c r="D2770" s="21" t="n"/>
      <c r="E2770" s="28">
        <f>IFERROR(VLOOKUP(D2770,'أرصدة المخزن'!$A:$E,3,0),"")</f>
        <v/>
      </c>
      <c r="F2770" s="28">
        <f>IFERROR(VLOOKUP(D2770,'أرصدة المخزن'!$A:$H,4,0),"")</f>
        <v/>
      </c>
      <c r="G2770" s="13" t="n"/>
      <c r="H2770" s="102" t="inlineStr">
        <is>
          <t>إضافة</t>
        </is>
      </c>
      <c r="I2770" s="13" t="n"/>
    </row>
    <row r="2771" ht="17.4" customHeight="1" s="138">
      <c r="A2771" s="13" t="n">
        <v>2765</v>
      </c>
      <c r="B2771" s="14" t="n"/>
      <c r="C2771" s="15" t="n"/>
      <c r="D2771" s="21" t="n"/>
      <c r="E2771" s="28">
        <f>IFERROR(VLOOKUP(D2771,'أرصدة المخزن'!$A:$E,3,0),"")</f>
        <v/>
      </c>
      <c r="F2771" s="28">
        <f>IFERROR(VLOOKUP(D2771,'أرصدة المخزن'!$A:$H,4,0),"")</f>
        <v/>
      </c>
      <c r="G2771" s="13" t="n"/>
      <c r="H2771" s="102" t="inlineStr">
        <is>
          <t>إضافة</t>
        </is>
      </c>
      <c r="I2771" s="13" t="n"/>
    </row>
    <row r="2772" ht="17.4" customHeight="1" s="138">
      <c r="A2772" s="13" t="n">
        <v>2766</v>
      </c>
      <c r="B2772" s="14" t="n"/>
      <c r="C2772" s="15" t="n"/>
      <c r="D2772" s="21" t="n"/>
      <c r="E2772" s="28">
        <f>IFERROR(VLOOKUP(D2772,'أرصدة المخزن'!$A:$E,3,0),"")</f>
        <v/>
      </c>
      <c r="F2772" s="28">
        <f>IFERROR(VLOOKUP(D2772,'أرصدة المخزن'!$A:$H,4,0),"")</f>
        <v/>
      </c>
      <c r="G2772" s="13" t="n"/>
      <c r="H2772" s="102" t="inlineStr">
        <is>
          <t>إضافة</t>
        </is>
      </c>
      <c r="I2772" s="13" t="n"/>
    </row>
    <row r="2773" ht="17.4" customHeight="1" s="138">
      <c r="A2773" s="13" t="n">
        <v>2767</v>
      </c>
      <c r="B2773" s="14" t="n"/>
      <c r="C2773" s="15" t="n"/>
      <c r="D2773" s="21" t="n"/>
      <c r="E2773" s="28">
        <f>IFERROR(VLOOKUP(D2773,'أرصدة المخزن'!$A:$E,3,0),"")</f>
        <v/>
      </c>
      <c r="F2773" s="28">
        <f>IFERROR(VLOOKUP(D2773,'أرصدة المخزن'!$A:$H,4,0),"")</f>
        <v/>
      </c>
      <c r="G2773" s="13" t="n"/>
      <c r="H2773" s="102" t="inlineStr">
        <is>
          <t>إضافة</t>
        </is>
      </c>
      <c r="I2773" s="13" t="n"/>
    </row>
    <row r="2774" ht="17.4" customHeight="1" s="138">
      <c r="A2774" s="13" t="n">
        <v>2768</v>
      </c>
      <c r="B2774" s="14" t="n"/>
      <c r="C2774" s="15" t="n"/>
      <c r="D2774" s="21" t="n"/>
      <c r="E2774" s="28">
        <f>IFERROR(VLOOKUP(D2774,'أرصدة المخزن'!$A:$E,3,0),"")</f>
        <v/>
      </c>
      <c r="F2774" s="28">
        <f>IFERROR(VLOOKUP(D2774,'أرصدة المخزن'!$A:$H,4,0),"")</f>
        <v/>
      </c>
      <c r="G2774" s="13" t="n"/>
      <c r="H2774" s="102" t="inlineStr">
        <is>
          <t>إضافة</t>
        </is>
      </c>
      <c r="I2774" s="13" t="n"/>
    </row>
    <row r="2775" ht="17.4" customHeight="1" s="138">
      <c r="A2775" s="13" t="n">
        <v>2769</v>
      </c>
      <c r="B2775" s="14" t="n"/>
      <c r="C2775" s="15" t="n"/>
      <c r="D2775" s="21" t="n"/>
      <c r="E2775" s="28">
        <f>IFERROR(VLOOKUP(D2775,'أرصدة المخزن'!$A:$E,3,0),"")</f>
        <v/>
      </c>
      <c r="F2775" s="28">
        <f>IFERROR(VLOOKUP(D2775,'أرصدة المخزن'!$A:$H,4,0),"")</f>
        <v/>
      </c>
      <c r="G2775" s="13" t="n"/>
      <c r="H2775" s="102" t="inlineStr">
        <is>
          <t>إضافة</t>
        </is>
      </c>
      <c r="I2775" s="13" t="n"/>
    </row>
    <row r="2776" ht="17.4" customHeight="1" s="138">
      <c r="A2776" s="13" t="n">
        <v>2770</v>
      </c>
      <c r="B2776" s="14" t="n"/>
      <c r="C2776" s="15" t="n"/>
      <c r="D2776" s="21" t="n"/>
      <c r="E2776" s="28">
        <f>IFERROR(VLOOKUP(D2776,'أرصدة المخزن'!$A:$E,3,0),"")</f>
        <v/>
      </c>
      <c r="F2776" s="28">
        <f>IFERROR(VLOOKUP(D2776,'أرصدة المخزن'!$A:$H,4,0),"")</f>
        <v/>
      </c>
      <c r="G2776" s="13" t="n"/>
      <c r="H2776" s="102" t="inlineStr">
        <is>
          <t>إضافة</t>
        </is>
      </c>
      <c r="I2776" s="13" t="n"/>
    </row>
    <row r="2777" ht="17.4" customHeight="1" s="138">
      <c r="A2777" s="13" t="n">
        <v>2771</v>
      </c>
      <c r="B2777" s="14" t="n"/>
      <c r="C2777" s="15" t="n"/>
      <c r="D2777" s="21" t="n"/>
      <c r="E2777" s="28">
        <f>IFERROR(VLOOKUP(D2777,'أرصدة المخزن'!$A:$E,3,0),"")</f>
        <v/>
      </c>
      <c r="F2777" s="28">
        <f>IFERROR(VLOOKUP(D2777,'أرصدة المخزن'!$A:$H,4,0),"")</f>
        <v/>
      </c>
      <c r="G2777" s="13" t="n"/>
      <c r="H2777" s="102" t="inlineStr">
        <is>
          <t>إضافة</t>
        </is>
      </c>
      <c r="I2777" s="13" t="n"/>
    </row>
    <row r="2778" ht="17.4" customHeight="1" s="138">
      <c r="A2778" s="13" t="n">
        <v>2772</v>
      </c>
      <c r="B2778" s="14" t="n"/>
      <c r="C2778" s="15" t="n"/>
      <c r="D2778" s="21" t="n"/>
      <c r="E2778" s="28">
        <f>IFERROR(VLOOKUP(D2778,'أرصدة المخزن'!$A:$E,3,0),"")</f>
        <v/>
      </c>
      <c r="F2778" s="28">
        <f>IFERROR(VLOOKUP(D2778,'أرصدة المخزن'!$A:$H,4,0),"")</f>
        <v/>
      </c>
      <c r="G2778" s="13" t="n"/>
      <c r="H2778" s="102" t="inlineStr">
        <is>
          <t>إضافة</t>
        </is>
      </c>
      <c r="I2778" s="13" t="n"/>
    </row>
    <row r="2779" ht="17.4" customHeight="1" s="138">
      <c r="A2779" s="13" t="n">
        <v>2773</v>
      </c>
      <c r="B2779" s="14" t="n"/>
      <c r="C2779" s="15" t="n"/>
      <c r="D2779" s="21" t="n"/>
      <c r="E2779" s="28">
        <f>IFERROR(VLOOKUP(D2779,'أرصدة المخزن'!$A:$E,3,0),"")</f>
        <v/>
      </c>
      <c r="F2779" s="28">
        <f>IFERROR(VLOOKUP(D2779,'أرصدة المخزن'!$A:$H,4,0),"")</f>
        <v/>
      </c>
      <c r="G2779" s="13" t="n"/>
      <c r="H2779" s="102" t="inlineStr">
        <is>
          <t>إضافة</t>
        </is>
      </c>
      <c r="I2779" s="13" t="n"/>
    </row>
    <row r="2780" ht="17.4" customHeight="1" s="138">
      <c r="A2780" s="13" t="n">
        <v>2774</v>
      </c>
      <c r="B2780" s="14" t="n"/>
      <c r="C2780" s="15" t="n"/>
      <c r="D2780" s="21" t="n"/>
      <c r="E2780" s="28">
        <f>IFERROR(VLOOKUP(D2780,'أرصدة المخزن'!$A:$E,3,0),"")</f>
        <v/>
      </c>
      <c r="F2780" s="28">
        <f>IFERROR(VLOOKUP(D2780,'أرصدة المخزن'!$A:$H,4,0),"")</f>
        <v/>
      </c>
      <c r="G2780" s="13" t="n"/>
      <c r="H2780" s="102" t="inlineStr">
        <is>
          <t>إضافة</t>
        </is>
      </c>
      <c r="I2780" s="13" t="n"/>
    </row>
    <row r="2781" ht="17.4" customHeight="1" s="138">
      <c r="A2781" s="13" t="n">
        <v>2775</v>
      </c>
      <c r="B2781" s="14" t="n"/>
      <c r="C2781" s="15" t="n"/>
      <c r="D2781" s="21" t="n"/>
      <c r="E2781" s="28">
        <f>IFERROR(VLOOKUP(D2781,'أرصدة المخزن'!$A:$E,3,0),"")</f>
        <v/>
      </c>
      <c r="F2781" s="28">
        <f>IFERROR(VLOOKUP(D2781,'أرصدة المخزن'!$A:$H,4,0),"")</f>
        <v/>
      </c>
      <c r="G2781" s="13" t="n"/>
      <c r="H2781" s="102" t="inlineStr">
        <is>
          <t>إضافة</t>
        </is>
      </c>
      <c r="I2781" s="13" t="n"/>
    </row>
    <row r="2782" ht="17.4" customHeight="1" s="138">
      <c r="A2782" s="13" t="n">
        <v>2776</v>
      </c>
      <c r="B2782" s="14" t="n"/>
      <c r="C2782" s="15" t="n"/>
      <c r="D2782" s="21" t="n"/>
      <c r="E2782" s="28">
        <f>IFERROR(VLOOKUP(D2782,'أرصدة المخزن'!$A:$E,3,0),"")</f>
        <v/>
      </c>
      <c r="F2782" s="28">
        <f>IFERROR(VLOOKUP(D2782,'أرصدة المخزن'!$A:$H,4,0),"")</f>
        <v/>
      </c>
      <c r="G2782" s="13" t="n"/>
      <c r="H2782" s="102" t="inlineStr">
        <is>
          <t>إضافة</t>
        </is>
      </c>
      <c r="I2782" s="13" t="n"/>
    </row>
    <row r="2783" ht="17.4" customHeight="1" s="138">
      <c r="A2783" s="13" t="n">
        <v>2777</v>
      </c>
      <c r="B2783" s="14" t="n"/>
      <c r="C2783" s="15" t="n"/>
      <c r="D2783" s="21" t="n"/>
      <c r="E2783" s="28">
        <f>IFERROR(VLOOKUP(D2783,'أرصدة المخزن'!$A:$E,3,0),"")</f>
        <v/>
      </c>
      <c r="F2783" s="28">
        <f>IFERROR(VLOOKUP(D2783,'أرصدة المخزن'!$A:$H,4,0),"")</f>
        <v/>
      </c>
      <c r="G2783" s="13" t="n"/>
      <c r="H2783" s="102" t="inlineStr">
        <is>
          <t>إضافة</t>
        </is>
      </c>
      <c r="I2783" s="13" t="n"/>
    </row>
    <row r="2784" ht="17.4" customHeight="1" s="138">
      <c r="A2784" s="13" t="n">
        <v>2778</v>
      </c>
      <c r="B2784" s="14" t="n"/>
      <c r="C2784" s="15" t="n"/>
      <c r="D2784" s="21" t="n"/>
      <c r="E2784" s="28">
        <f>IFERROR(VLOOKUP(D2784,'أرصدة المخزن'!$A:$E,3,0),"")</f>
        <v/>
      </c>
      <c r="F2784" s="28">
        <f>IFERROR(VLOOKUP(D2784,'أرصدة المخزن'!$A:$H,4,0),"")</f>
        <v/>
      </c>
      <c r="G2784" s="13" t="n"/>
      <c r="H2784" s="102" t="inlineStr">
        <is>
          <t>إضافة</t>
        </is>
      </c>
      <c r="I2784" s="13" t="n"/>
    </row>
    <row r="2785" ht="17.4" customHeight="1" s="138">
      <c r="A2785" s="13" t="n">
        <v>2779</v>
      </c>
      <c r="B2785" s="14" t="n"/>
      <c r="C2785" s="15" t="n"/>
      <c r="D2785" s="21" t="n"/>
      <c r="E2785" s="28">
        <f>IFERROR(VLOOKUP(D2785,'أرصدة المخزن'!$A:$E,3,0),"")</f>
        <v/>
      </c>
      <c r="F2785" s="28">
        <f>IFERROR(VLOOKUP(D2785,'أرصدة المخزن'!$A:$H,4,0),"")</f>
        <v/>
      </c>
      <c r="G2785" s="13" t="n"/>
      <c r="H2785" s="102" t="inlineStr">
        <is>
          <t>إضافة</t>
        </is>
      </c>
      <c r="I2785" s="13" t="n"/>
    </row>
    <row r="2786" ht="17.4" customHeight="1" s="138">
      <c r="A2786" s="13" t="n">
        <v>2780</v>
      </c>
      <c r="B2786" s="14" t="n"/>
      <c r="C2786" s="15" t="n"/>
      <c r="D2786" s="21" t="n"/>
      <c r="E2786" s="28">
        <f>IFERROR(VLOOKUP(D2786,'أرصدة المخزن'!$A:$E,3,0),"")</f>
        <v/>
      </c>
      <c r="F2786" s="28">
        <f>IFERROR(VLOOKUP(D2786,'أرصدة المخزن'!$A:$H,4,0),"")</f>
        <v/>
      </c>
      <c r="G2786" s="13" t="n"/>
      <c r="H2786" s="102" t="inlineStr">
        <is>
          <t>إضافة</t>
        </is>
      </c>
      <c r="I2786" s="13" t="n"/>
    </row>
    <row r="2787" ht="17.4" customHeight="1" s="138">
      <c r="A2787" s="13" t="n">
        <v>2781</v>
      </c>
      <c r="B2787" s="14" t="n"/>
      <c r="C2787" s="15" t="n"/>
      <c r="D2787" s="21" t="n"/>
      <c r="E2787" s="28">
        <f>IFERROR(VLOOKUP(D2787,'أرصدة المخزن'!$A:$E,3,0),"")</f>
        <v/>
      </c>
      <c r="F2787" s="28">
        <f>IFERROR(VLOOKUP(D2787,'أرصدة المخزن'!$A:$H,4,0),"")</f>
        <v/>
      </c>
      <c r="G2787" s="13" t="n"/>
      <c r="H2787" s="102" t="inlineStr">
        <is>
          <t>إضافة</t>
        </is>
      </c>
      <c r="I2787" s="13" t="n"/>
    </row>
    <row r="2788" ht="17.4" customHeight="1" s="138">
      <c r="A2788" s="13" t="n">
        <v>2782</v>
      </c>
      <c r="B2788" s="14" t="n"/>
      <c r="C2788" s="15" t="n"/>
      <c r="D2788" s="21" t="n"/>
      <c r="E2788" s="28">
        <f>IFERROR(VLOOKUP(D2788,'أرصدة المخزن'!$A:$E,3,0),"")</f>
        <v/>
      </c>
      <c r="F2788" s="28">
        <f>IFERROR(VLOOKUP(D2788,'أرصدة المخزن'!$A:$H,4,0),"")</f>
        <v/>
      </c>
      <c r="G2788" s="13" t="n"/>
      <c r="H2788" s="102" t="inlineStr">
        <is>
          <t>إضافة</t>
        </is>
      </c>
      <c r="I2788" s="13" t="n"/>
    </row>
    <row r="2789" ht="17.4" customHeight="1" s="138">
      <c r="A2789" s="13" t="n">
        <v>2783</v>
      </c>
      <c r="B2789" s="14" t="n"/>
      <c r="C2789" s="15" t="n"/>
      <c r="D2789" s="21" t="n"/>
      <c r="E2789" s="28">
        <f>IFERROR(VLOOKUP(D2789,'أرصدة المخزن'!$A:$E,3,0),"")</f>
        <v/>
      </c>
      <c r="F2789" s="28">
        <f>IFERROR(VLOOKUP(D2789,'أرصدة المخزن'!$A:$H,4,0),"")</f>
        <v/>
      </c>
      <c r="G2789" s="13" t="n"/>
      <c r="H2789" s="102" t="inlineStr">
        <is>
          <t>إضافة</t>
        </is>
      </c>
      <c r="I2789" s="13" t="n"/>
    </row>
    <row r="2790" ht="17.4" customHeight="1" s="138">
      <c r="A2790" s="13" t="n">
        <v>2784</v>
      </c>
      <c r="B2790" s="14" t="n"/>
      <c r="C2790" s="15" t="n"/>
      <c r="D2790" s="21" t="n"/>
      <c r="E2790" s="28">
        <f>IFERROR(VLOOKUP(D2790,'أرصدة المخزن'!$A:$E,3,0),"")</f>
        <v/>
      </c>
      <c r="F2790" s="28">
        <f>IFERROR(VLOOKUP(D2790,'أرصدة المخزن'!$A:$H,4,0),"")</f>
        <v/>
      </c>
      <c r="G2790" s="13" t="n"/>
      <c r="H2790" s="102" t="inlineStr">
        <is>
          <t>إضافة</t>
        </is>
      </c>
      <c r="I2790" s="13" t="n"/>
    </row>
    <row r="2791" ht="17.4" customHeight="1" s="138">
      <c r="A2791" s="13" t="n">
        <v>2785</v>
      </c>
      <c r="B2791" s="14" t="n"/>
      <c r="C2791" s="15" t="n"/>
      <c r="D2791" s="21" t="n"/>
      <c r="E2791" s="28">
        <f>IFERROR(VLOOKUP(D2791,'أرصدة المخزن'!$A:$E,3,0),"")</f>
        <v/>
      </c>
      <c r="F2791" s="28">
        <f>IFERROR(VLOOKUP(D2791,'أرصدة المخزن'!$A:$H,4,0),"")</f>
        <v/>
      </c>
      <c r="G2791" s="13" t="n"/>
      <c r="H2791" s="102" t="inlineStr">
        <is>
          <t>إضافة</t>
        </is>
      </c>
      <c r="I2791" s="13" t="n"/>
    </row>
    <row r="2792" ht="17.4" customHeight="1" s="138">
      <c r="A2792" s="13" t="n">
        <v>2786</v>
      </c>
      <c r="B2792" s="14" t="n"/>
      <c r="C2792" s="15" t="n"/>
      <c r="D2792" s="21" t="n"/>
      <c r="E2792" s="28">
        <f>IFERROR(VLOOKUP(D2792,'أرصدة المخزن'!$A:$E,3,0),"")</f>
        <v/>
      </c>
      <c r="F2792" s="28">
        <f>IFERROR(VLOOKUP(D2792,'أرصدة المخزن'!$A:$H,4,0),"")</f>
        <v/>
      </c>
      <c r="G2792" s="13" t="n"/>
      <c r="H2792" s="102" t="inlineStr">
        <is>
          <t>إضافة</t>
        </is>
      </c>
      <c r="I2792" s="13" t="n"/>
    </row>
    <row r="2793" ht="17.4" customHeight="1" s="138">
      <c r="A2793" s="13" t="n">
        <v>2787</v>
      </c>
      <c r="B2793" s="14" t="n"/>
      <c r="C2793" s="15" t="n"/>
      <c r="D2793" s="21" t="n"/>
      <c r="E2793" s="28">
        <f>IFERROR(VLOOKUP(D2793,'أرصدة المخزن'!$A:$E,3,0),"")</f>
        <v/>
      </c>
      <c r="F2793" s="28">
        <f>IFERROR(VLOOKUP(D2793,'أرصدة المخزن'!$A:$H,4,0),"")</f>
        <v/>
      </c>
      <c r="G2793" s="13" t="n"/>
      <c r="H2793" s="102" t="inlineStr">
        <is>
          <t>إضافة</t>
        </is>
      </c>
      <c r="I2793" s="13" t="n"/>
    </row>
    <row r="2794" ht="17.4" customHeight="1" s="138">
      <c r="A2794" s="13" t="n">
        <v>2788</v>
      </c>
      <c r="B2794" s="14" t="n"/>
      <c r="C2794" s="15" t="n"/>
      <c r="D2794" s="21" t="n"/>
      <c r="E2794" s="28">
        <f>IFERROR(VLOOKUP(D2794,'أرصدة المخزن'!$A:$E,3,0),"")</f>
        <v/>
      </c>
      <c r="F2794" s="28">
        <f>IFERROR(VLOOKUP(D2794,'أرصدة المخزن'!$A:$H,4,0),"")</f>
        <v/>
      </c>
      <c r="G2794" s="13" t="n"/>
      <c r="H2794" s="102" t="inlineStr">
        <is>
          <t>إضافة</t>
        </is>
      </c>
      <c r="I2794" s="13" t="n"/>
    </row>
    <row r="2795" ht="17.4" customHeight="1" s="138">
      <c r="A2795" s="13" t="n">
        <v>2789</v>
      </c>
      <c r="B2795" s="14" t="n"/>
      <c r="C2795" s="15" t="n"/>
      <c r="D2795" s="21" t="n"/>
      <c r="E2795" s="28">
        <f>IFERROR(VLOOKUP(D2795,'أرصدة المخزن'!$A:$E,3,0),"")</f>
        <v/>
      </c>
      <c r="F2795" s="28">
        <f>IFERROR(VLOOKUP(D2795,'أرصدة المخزن'!$A:$H,4,0),"")</f>
        <v/>
      </c>
      <c r="G2795" s="13" t="n"/>
      <c r="H2795" s="102" t="inlineStr">
        <is>
          <t>إضافة</t>
        </is>
      </c>
      <c r="I2795" s="13" t="n"/>
    </row>
    <row r="2796" ht="17.4" customHeight="1" s="138">
      <c r="A2796" s="13" t="n">
        <v>2790</v>
      </c>
      <c r="B2796" s="14" t="n"/>
      <c r="C2796" s="15" t="n"/>
      <c r="D2796" s="21" t="n"/>
      <c r="E2796" s="28">
        <f>IFERROR(VLOOKUP(D2796,'أرصدة المخزن'!$A:$E,3,0),"")</f>
        <v/>
      </c>
      <c r="F2796" s="28">
        <f>IFERROR(VLOOKUP(D2796,'أرصدة المخزن'!$A:$H,4,0),"")</f>
        <v/>
      </c>
      <c r="G2796" s="13" t="n"/>
      <c r="H2796" s="102" t="inlineStr">
        <is>
          <t>إضافة</t>
        </is>
      </c>
      <c r="I2796" s="13" t="n"/>
    </row>
    <row r="2797" ht="17.4" customHeight="1" s="138">
      <c r="A2797" s="13" t="n">
        <v>2791</v>
      </c>
      <c r="B2797" s="14" t="n"/>
      <c r="C2797" s="15" t="n"/>
      <c r="D2797" s="21" t="n"/>
      <c r="E2797" s="28">
        <f>IFERROR(VLOOKUP(D2797,'أرصدة المخزن'!$A:$E,3,0),"")</f>
        <v/>
      </c>
      <c r="F2797" s="28">
        <f>IFERROR(VLOOKUP(D2797,'أرصدة المخزن'!$A:$H,4,0),"")</f>
        <v/>
      </c>
      <c r="G2797" s="13" t="n"/>
      <c r="H2797" s="102" t="inlineStr">
        <is>
          <t>إضافة</t>
        </is>
      </c>
      <c r="I2797" s="13" t="n"/>
    </row>
    <row r="2798" ht="17.4" customHeight="1" s="138">
      <c r="A2798" s="13" t="n">
        <v>2792</v>
      </c>
      <c r="B2798" s="14" t="n"/>
      <c r="C2798" s="15" t="n"/>
      <c r="D2798" s="21" t="n"/>
      <c r="E2798" s="28">
        <f>IFERROR(VLOOKUP(D2798,'أرصدة المخزن'!$A:$E,3,0),"")</f>
        <v/>
      </c>
      <c r="F2798" s="28">
        <f>IFERROR(VLOOKUP(D2798,'أرصدة المخزن'!$A:$H,4,0),"")</f>
        <v/>
      </c>
      <c r="G2798" s="13" t="n"/>
      <c r="H2798" s="102" t="inlineStr">
        <is>
          <t>إضافة</t>
        </is>
      </c>
      <c r="I2798" s="13" t="n"/>
    </row>
    <row r="2799" ht="17.4" customHeight="1" s="138">
      <c r="A2799" s="13" t="n">
        <v>2793</v>
      </c>
      <c r="B2799" s="14" t="n"/>
      <c r="C2799" s="15" t="n"/>
      <c r="D2799" s="21" t="n"/>
      <c r="E2799" s="28">
        <f>IFERROR(VLOOKUP(D2799,'أرصدة المخزن'!$A:$E,3,0),"")</f>
        <v/>
      </c>
      <c r="F2799" s="28">
        <f>IFERROR(VLOOKUP(D2799,'أرصدة المخزن'!$A:$H,4,0),"")</f>
        <v/>
      </c>
      <c r="G2799" s="13" t="n"/>
      <c r="H2799" s="102" t="inlineStr">
        <is>
          <t>إضافة</t>
        </is>
      </c>
      <c r="I2799" s="13" t="n"/>
    </row>
    <row r="2800" ht="17.4" customHeight="1" s="138">
      <c r="A2800" s="13" t="n">
        <v>2794</v>
      </c>
      <c r="B2800" s="14" t="n"/>
      <c r="C2800" s="15" t="n"/>
      <c r="D2800" s="21" t="n"/>
      <c r="E2800" s="28">
        <f>IFERROR(VLOOKUP(D2800,'أرصدة المخزن'!$A:$E,3,0),"")</f>
        <v/>
      </c>
      <c r="F2800" s="28">
        <f>IFERROR(VLOOKUP(D2800,'أرصدة المخزن'!$A:$H,4,0),"")</f>
        <v/>
      </c>
      <c r="G2800" s="13" t="n"/>
      <c r="H2800" s="102" t="inlineStr">
        <is>
          <t>إضافة</t>
        </is>
      </c>
      <c r="I2800" s="13" t="n"/>
    </row>
    <row r="2801" ht="17.4" customHeight="1" s="138">
      <c r="A2801" s="13" t="n">
        <v>2795</v>
      </c>
      <c r="B2801" s="14" t="n"/>
      <c r="C2801" s="15" t="n"/>
      <c r="D2801" s="21" t="n"/>
      <c r="E2801" s="28">
        <f>IFERROR(VLOOKUP(D2801,'أرصدة المخزن'!$A:$E,3,0),"")</f>
        <v/>
      </c>
      <c r="F2801" s="28">
        <f>IFERROR(VLOOKUP(D2801,'أرصدة المخزن'!$A:$H,4,0),"")</f>
        <v/>
      </c>
      <c r="G2801" s="13" t="n"/>
      <c r="H2801" s="102" t="inlineStr">
        <is>
          <t>إضافة</t>
        </is>
      </c>
      <c r="I2801" s="13" t="n"/>
    </row>
    <row r="2802" ht="17.4" customHeight="1" s="138">
      <c r="A2802" s="13" t="n">
        <v>2796</v>
      </c>
      <c r="B2802" s="14" t="n"/>
      <c r="C2802" s="15" t="n"/>
      <c r="D2802" s="21" t="n"/>
      <c r="E2802" s="28">
        <f>IFERROR(VLOOKUP(D2802,'أرصدة المخزن'!$A:$E,3,0),"")</f>
        <v/>
      </c>
      <c r="F2802" s="28">
        <f>IFERROR(VLOOKUP(D2802,'أرصدة المخزن'!$A:$H,4,0),"")</f>
        <v/>
      </c>
      <c r="G2802" s="13" t="n"/>
      <c r="H2802" s="102" t="inlineStr">
        <is>
          <t>إضافة</t>
        </is>
      </c>
      <c r="I2802" s="13" t="n"/>
    </row>
    <row r="2803" ht="17.4" customHeight="1" s="138">
      <c r="A2803" s="13" t="n">
        <v>2797</v>
      </c>
      <c r="B2803" s="14" t="n"/>
      <c r="C2803" s="15" t="n"/>
      <c r="D2803" s="21" t="n"/>
      <c r="E2803" s="28">
        <f>IFERROR(VLOOKUP(D2803,'أرصدة المخزن'!$A:$E,3,0),"")</f>
        <v/>
      </c>
      <c r="F2803" s="28">
        <f>IFERROR(VLOOKUP(D2803,'أرصدة المخزن'!$A:$H,4,0),"")</f>
        <v/>
      </c>
      <c r="G2803" s="13" t="n"/>
      <c r="H2803" s="102" t="inlineStr">
        <is>
          <t>إضافة</t>
        </is>
      </c>
      <c r="I2803" s="13" t="n"/>
    </row>
    <row r="2804" ht="17.4" customHeight="1" s="138">
      <c r="A2804" s="13" t="n">
        <v>2798</v>
      </c>
      <c r="B2804" s="14" t="n"/>
      <c r="C2804" s="15" t="n"/>
      <c r="D2804" s="21" t="n"/>
      <c r="E2804" s="28">
        <f>IFERROR(VLOOKUP(D2804,'أرصدة المخزن'!$A:$E,3,0),"")</f>
        <v/>
      </c>
      <c r="F2804" s="28">
        <f>IFERROR(VLOOKUP(D2804,'أرصدة المخزن'!$A:$H,4,0),"")</f>
        <v/>
      </c>
      <c r="G2804" s="13" t="n"/>
      <c r="H2804" s="102" t="inlineStr">
        <is>
          <t>إضافة</t>
        </is>
      </c>
      <c r="I2804" s="13" t="n"/>
    </row>
    <row r="2805" ht="17.4" customHeight="1" s="138">
      <c r="A2805" s="13" t="n">
        <v>2799</v>
      </c>
      <c r="B2805" s="14" t="n"/>
      <c r="C2805" s="15" t="n"/>
      <c r="D2805" s="21" t="n"/>
      <c r="E2805" s="28">
        <f>IFERROR(VLOOKUP(D2805,'أرصدة المخزن'!$A:$E,3,0),"")</f>
        <v/>
      </c>
      <c r="F2805" s="28">
        <f>IFERROR(VLOOKUP(D2805,'أرصدة المخزن'!$A:$H,4,0),"")</f>
        <v/>
      </c>
      <c r="G2805" s="13" t="n"/>
      <c r="H2805" s="102" t="inlineStr">
        <is>
          <t>إضافة</t>
        </is>
      </c>
      <c r="I2805" s="13" t="n"/>
    </row>
    <row r="2806" ht="17.4" customHeight="1" s="138">
      <c r="A2806" s="13" t="n">
        <v>2800</v>
      </c>
      <c r="B2806" s="14" t="n"/>
      <c r="C2806" s="15" t="n"/>
      <c r="D2806" s="21" t="n"/>
      <c r="E2806" s="28">
        <f>IFERROR(VLOOKUP(D2806,'أرصدة المخزن'!$A:$E,3,0),"")</f>
        <v/>
      </c>
      <c r="F2806" s="28">
        <f>IFERROR(VLOOKUP(D2806,'أرصدة المخزن'!$A:$H,4,0),"")</f>
        <v/>
      </c>
      <c r="G2806" s="13" t="n"/>
      <c r="H2806" s="102" t="inlineStr">
        <is>
          <t>إضافة</t>
        </is>
      </c>
      <c r="I2806" s="13" t="n"/>
    </row>
    <row r="2807" ht="17.4" customHeight="1" s="138">
      <c r="A2807" s="13" t="n">
        <v>2801</v>
      </c>
      <c r="B2807" s="14" t="n"/>
      <c r="C2807" s="15" t="n"/>
      <c r="D2807" s="21" t="n"/>
      <c r="E2807" s="28">
        <f>IFERROR(VLOOKUP(D2807,'أرصدة المخزن'!$A:$E,3,0),"")</f>
        <v/>
      </c>
      <c r="F2807" s="28">
        <f>IFERROR(VLOOKUP(D2807,'أرصدة المخزن'!$A:$H,4,0),"")</f>
        <v/>
      </c>
      <c r="G2807" s="13" t="n"/>
      <c r="H2807" s="102" t="inlineStr">
        <is>
          <t>إضافة</t>
        </is>
      </c>
      <c r="I2807" s="13" t="n"/>
    </row>
    <row r="2808" ht="17.4" customHeight="1" s="138">
      <c r="A2808" s="13" t="n">
        <v>2802</v>
      </c>
      <c r="B2808" s="14" t="n"/>
      <c r="C2808" s="15" t="n"/>
      <c r="D2808" s="21" t="n"/>
      <c r="E2808" s="28">
        <f>IFERROR(VLOOKUP(D2808,'أرصدة المخزن'!$A:$E,3,0),"")</f>
        <v/>
      </c>
      <c r="F2808" s="28">
        <f>IFERROR(VLOOKUP(D2808,'أرصدة المخزن'!$A:$H,4,0),"")</f>
        <v/>
      </c>
      <c r="G2808" s="13" t="n"/>
      <c r="H2808" s="102" t="inlineStr">
        <is>
          <t>إضافة</t>
        </is>
      </c>
      <c r="I2808" s="13" t="n"/>
    </row>
    <row r="2809" ht="17.4" customHeight="1" s="138">
      <c r="A2809" s="13" t="n">
        <v>2803</v>
      </c>
      <c r="B2809" s="14" t="n"/>
      <c r="C2809" s="15" t="n"/>
      <c r="D2809" s="21" t="n"/>
      <c r="E2809" s="28">
        <f>IFERROR(VLOOKUP(D2809,'أرصدة المخزن'!$A:$E,3,0),"")</f>
        <v/>
      </c>
      <c r="F2809" s="28">
        <f>IFERROR(VLOOKUP(D2809,'أرصدة المخزن'!$A:$H,4,0),"")</f>
        <v/>
      </c>
      <c r="G2809" s="13" t="n"/>
      <c r="H2809" s="102" t="inlineStr">
        <is>
          <t>إضافة</t>
        </is>
      </c>
      <c r="I2809" s="13" t="n"/>
    </row>
    <row r="2810" ht="17.4" customHeight="1" s="138">
      <c r="A2810" s="13" t="n">
        <v>2804</v>
      </c>
      <c r="B2810" s="14" t="n"/>
      <c r="C2810" s="15" t="n"/>
      <c r="D2810" s="21" t="n"/>
      <c r="E2810" s="28">
        <f>IFERROR(VLOOKUP(D2810,'أرصدة المخزن'!$A:$E,3,0),"")</f>
        <v/>
      </c>
      <c r="F2810" s="28">
        <f>IFERROR(VLOOKUP(D2810,'أرصدة المخزن'!$A:$H,4,0),"")</f>
        <v/>
      </c>
      <c r="G2810" s="13" t="n"/>
      <c r="H2810" s="102" t="inlineStr">
        <is>
          <t>إضافة</t>
        </is>
      </c>
      <c r="I2810" s="13" t="n"/>
    </row>
    <row r="2811" ht="17.4" customHeight="1" s="138">
      <c r="A2811" s="13" t="n">
        <v>2805</v>
      </c>
      <c r="B2811" s="14" t="n"/>
      <c r="C2811" s="15" t="n"/>
      <c r="D2811" s="21" t="n"/>
      <c r="E2811" s="28">
        <f>IFERROR(VLOOKUP(D2811,'أرصدة المخزن'!$A:$E,3,0),"")</f>
        <v/>
      </c>
      <c r="F2811" s="28">
        <f>IFERROR(VLOOKUP(D2811,'أرصدة المخزن'!$A:$H,4,0),"")</f>
        <v/>
      </c>
      <c r="G2811" s="13" t="n"/>
      <c r="H2811" s="102" t="inlineStr">
        <is>
          <t>إضافة</t>
        </is>
      </c>
      <c r="I2811" s="13" t="n"/>
    </row>
    <row r="2812" ht="17.4" customHeight="1" s="138">
      <c r="A2812" s="13" t="n">
        <v>2806</v>
      </c>
      <c r="B2812" s="14" t="n"/>
      <c r="C2812" s="15" t="n"/>
      <c r="D2812" s="21" t="n"/>
      <c r="E2812" s="28">
        <f>IFERROR(VLOOKUP(D2812,'أرصدة المخزن'!$A:$E,3,0),"")</f>
        <v/>
      </c>
      <c r="F2812" s="28">
        <f>IFERROR(VLOOKUP(D2812,'أرصدة المخزن'!$A:$H,4,0),"")</f>
        <v/>
      </c>
      <c r="G2812" s="13" t="n"/>
      <c r="H2812" s="102" t="inlineStr">
        <is>
          <t>إضافة</t>
        </is>
      </c>
      <c r="I2812" s="13" t="n"/>
    </row>
    <row r="2813" ht="17.4" customHeight="1" s="138">
      <c r="A2813" s="13" t="n">
        <v>2807</v>
      </c>
      <c r="B2813" s="14" t="n"/>
      <c r="C2813" s="15" t="n"/>
      <c r="D2813" s="21" t="n"/>
      <c r="E2813" s="28">
        <f>IFERROR(VLOOKUP(D2813,'أرصدة المخزن'!$A:$E,3,0),"")</f>
        <v/>
      </c>
      <c r="F2813" s="28">
        <f>IFERROR(VLOOKUP(D2813,'أرصدة المخزن'!$A:$H,4,0),"")</f>
        <v/>
      </c>
      <c r="G2813" s="13" t="n"/>
      <c r="H2813" s="102" t="inlineStr">
        <is>
          <t>إضافة</t>
        </is>
      </c>
      <c r="I2813" s="13" t="n"/>
    </row>
    <row r="2814" ht="17.4" customHeight="1" s="138">
      <c r="A2814" s="13" t="n">
        <v>2808</v>
      </c>
      <c r="B2814" s="14" t="n"/>
      <c r="C2814" s="15" t="n"/>
      <c r="D2814" s="21" t="n"/>
      <c r="E2814" s="28">
        <f>IFERROR(VLOOKUP(D2814,'أرصدة المخزن'!$A:$E,3,0),"")</f>
        <v/>
      </c>
      <c r="F2814" s="28">
        <f>IFERROR(VLOOKUP(D2814,'أرصدة المخزن'!$A:$H,4,0),"")</f>
        <v/>
      </c>
      <c r="G2814" s="13" t="n"/>
      <c r="H2814" s="102" t="inlineStr">
        <is>
          <t>إضافة</t>
        </is>
      </c>
      <c r="I2814" s="13" t="n"/>
    </row>
    <row r="2815" ht="17.4" customHeight="1" s="138">
      <c r="A2815" s="13" t="n">
        <v>2809</v>
      </c>
      <c r="B2815" s="14" t="n"/>
      <c r="C2815" s="15" t="n"/>
      <c r="D2815" s="21" t="n"/>
      <c r="E2815" s="28">
        <f>IFERROR(VLOOKUP(D2815,'أرصدة المخزن'!$A:$E,3,0),"")</f>
        <v/>
      </c>
      <c r="F2815" s="28">
        <f>IFERROR(VLOOKUP(D2815,'أرصدة المخزن'!$A:$H,4,0),"")</f>
        <v/>
      </c>
      <c r="G2815" s="13" t="n"/>
      <c r="H2815" s="102" t="inlineStr">
        <is>
          <t>إضافة</t>
        </is>
      </c>
      <c r="I2815" s="13" t="n"/>
    </row>
    <row r="2816" ht="17.4" customHeight="1" s="138">
      <c r="A2816" s="13" t="n">
        <v>2810</v>
      </c>
      <c r="B2816" s="14" t="n"/>
      <c r="C2816" s="15" t="n"/>
      <c r="D2816" s="21" t="n"/>
      <c r="E2816" s="28">
        <f>IFERROR(VLOOKUP(D2816,'أرصدة المخزن'!$A:$E,3,0),"")</f>
        <v/>
      </c>
      <c r="F2816" s="28">
        <f>IFERROR(VLOOKUP(D2816,'أرصدة المخزن'!$A:$H,4,0),"")</f>
        <v/>
      </c>
      <c r="G2816" s="13" t="n"/>
      <c r="H2816" s="102" t="inlineStr">
        <is>
          <t>إضافة</t>
        </is>
      </c>
      <c r="I2816" s="13" t="n"/>
    </row>
    <row r="2817" ht="17.4" customHeight="1" s="138">
      <c r="A2817" s="13" t="n">
        <v>2811</v>
      </c>
      <c r="B2817" s="14" t="n"/>
      <c r="C2817" s="15" t="n"/>
      <c r="D2817" s="21" t="n"/>
      <c r="E2817" s="28">
        <f>IFERROR(VLOOKUP(D2817,'أرصدة المخزن'!$A:$E,3,0),"")</f>
        <v/>
      </c>
      <c r="F2817" s="28">
        <f>IFERROR(VLOOKUP(D2817,'أرصدة المخزن'!$A:$H,4,0),"")</f>
        <v/>
      </c>
      <c r="G2817" s="13" t="n"/>
      <c r="H2817" s="102" t="inlineStr">
        <is>
          <t>إضافة</t>
        </is>
      </c>
      <c r="I2817" s="13" t="n"/>
    </row>
    <row r="2818" ht="17.4" customHeight="1" s="138">
      <c r="A2818" s="13" t="n">
        <v>2812</v>
      </c>
      <c r="B2818" s="14" t="n"/>
      <c r="C2818" s="15" t="n"/>
      <c r="D2818" s="21" t="n"/>
      <c r="E2818" s="28">
        <f>IFERROR(VLOOKUP(D2818,'أرصدة المخزن'!$A:$E,3,0),"")</f>
        <v/>
      </c>
      <c r="F2818" s="28">
        <f>IFERROR(VLOOKUP(D2818,'أرصدة المخزن'!$A:$H,4,0),"")</f>
        <v/>
      </c>
      <c r="G2818" s="13" t="n"/>
      <c r="H2818" s="102" t="inlineStr">
        <is>
          <t>إضافة</t>
        </is>
      </c>
      <c r="I2818" s="13" t="n"/>
    </row>
    <row r="2819" ht="17.4" customHeight="1" s="138">
      <c r="A2819" s="13" t="n">
        <v>2813</v>
      </c>
      <c r="B2819" s="14" t="n"/>
      <c r="C2819" s="15" t="n"/>
      <c r="D2819" s="21" t="n"/>
      <c r="E2819" s="28">
        <f>IFERROR(VLOOKUP(D2819,'أرصدة المخزن'!$A:$E,3,0),"")</f>
        <v/>
      </c>
      <c r="F2819" s="28">
        <f>IFERROR(VLOOKUP(D2819,'أرصدة المخزن'!$A:$H,4,0),"")</f>
        <v/>
      </c>
      <c r="G2819" s="13" t="n"/>
      <c r="H2819" s="102" t="inlineStr">
        <is>
          <t>إضافة</t>
        </is>
      </c>
      <c r="I2819" s="13" t="n"/>
    </row>
    <row r="2820" ht="17.4" customHeight="1" s="138">
      <c r="A2820" s="13" t="n">
        <v>2814</v>
      </c>
      <c r="B2820" s="14" t="n"/>
      <c r="C2820" s="15" t="n"/>
      <c r="D2820" s="21" t="n"/>
      <c r="E2820" s="28">
        <f>IFERROR(VLOOKUP(D2820,'أرصدة المخزن'!$A:$E,3,0),"")</f>
        <v/>
      </c>
      <c r="F2820" s="28">
        <f>IFERROR(VLOOKUP(D2820,'أرصدة المخزن'!$A:$H,4,0),"")</f>
        <v/>
      </c>
      <c r="G2820" s="13" t="n"/>
      <c r="H2820" s="102" t="inlineStr">
        <is>
          <t>إضافة</t>
        </is>
      </c>
      <c r="I2820" s="13" t="n"/>
    </row>
    <row r="2821" ht="17.4" customHeight="1" s="138">
      <c r="A2821" s="13" t="n">
        <v>2815</v>
      </c>
      <c r="B2821" s="14" t="n"/>
      <c r="C2821" s="15" t="n"/>
      <c r="D2821" s="21" t="n"/>
      <c r="E2821" s="28">
        <f>IFERROR(VLOOKUP(D2821,'أرصدة المخزن'!$A:$E,3,0),"")</f>
        <v/>
      </c>
      <c r="F2821" s="28">
        <f>IFERROR(VLOOKUP(D2821,'أرصدة المخزن'!$A:$H,4,0),"")</f>
        <v/>
      </c>
      <c r="G2821" s="13" t="n"/>
      <c r="H2821" s="102" t="inlineStr">
        <is>
          <t>إضافة</t>
        </is>
      </c>
      <c r="I2821" s="13" t="n"/>
    </row>
    <row r="2822" ht="17.4" customHeight="1" s="138">
      <c r="A2822" s="13" t="n">
        <v>2816</v>
      </c>
      <c r="B2822" s="14" t="n"/>
      <c r="C2822" s="15" t="n"/>
      <c r="D2822" s="21" t="n"/>
      <c r="E2822" s="28">
        <f>IFERROR(VLOOKUP(D2822,'أرصدة المخزن'!$A:$E,3,0),"")</f>
        <v/>
      </c>
      <c r="F2822" s="28">
        <f>IFERROR(VLOOKUP(D2822,'أرصدة المخزن'!$A:$H,4,0),"")</f>
        <v/>
      </c>
      <c r="G2822" s="13" t="n"/>
      <c r="H2822" s="102" t="inlineStr">
        <is>
          <t>إضافة</t>
        </is>
      </c>
      <c r="I2822" s="13" t="n"/>
    </row>
    <row r="2823" ht="17.4" customHeight="1" s="138">
      <c r="A2823" s="13" t="n">
        <v>2817</v>
      </c>
      <c r="B2823" s="14" t="n"/>
      <c r="C2823" s="15" t="n"/>
      <c r="D2823" s="21" t="n"/>
      <c r="E2823" s="28">
        <f>IFERROR(VLOOKUP(D2823,'أرصدة المخزن'!$A:$E,3,0),"")</f>
        <v/>
      </c>
      <c r="F2823" s="28">
        <f>IFERROR(VLOOKUP(D2823,'أرصدة المخزن'!$A:$H,4,0),"")</f>
        <v/>
      </c>
      <c r="G2823" s="13" t="n"/>
      <c r="H2823" s="102" t="inlineStr">
        <is>
          <t>إضافة</t>
        </is>
      </c>
      <c r="I2823" s="13" t="n"/>
    </row>
    <row r="2824" ht="17.4" customHeight="1" s="138">
      <c r="A2824" s="13" t="n">
        <v>2818</v>
      </c>
      <c r="B2824" s="14" t="n"/>
      <c r="C2824" s="15" t="n"/>
      <c r="D2824" s="21" t="n"/>
      <c r="E2824" s="28">
        <f>IFERROR(VLOOKUP(D2824,'أرصدة المخزن'!$A:$E,3,0),"")</f>
        <v/>
      </c>
      <c r="F2824" s="28">
        <f>IFERROR(VLOOKUP(D2824,'أرصدة المخزن'!$A:$H,4,0),"")</f>
        <v/>
      </c>
      <c r="G2824" s="13" t="n"/>
      <c r="H2824" s="102" t="inlineStr">
        <is>
          <t>إضافة</t>
        </is>
      </c>
      <c r="I2824" s="13" t="n"/>
    </row>
    <row r="2825" ht="17.4" customHeight="1" s="138">
      <c r="A2825" s="13" t="n">
        <v>2819</v>
      </c>
      <c r="B2825" s="14" t="n"/>
      <c r="C2825" s="15" t="n"/>
      <c r="D2825" s="21" t="n"/>
      <c r="E2825" s="28">
        <f>IFERROR(VLOOKUP(D2825,'أرصدة المخزن'!$A:$E,3,0),"")</f>
        <v/>
      </c>
      <c r="F2825" s="28">
        <f>IFERROR(VLOOKUP(D2825,'أرصدة المخزن'!$A:$H,4,0),"")</f>
        <v/>
      </c>
      <c r="G2825" s="13" t="n"/>
      <c r="H2825" s="102" t="inlineStr">
        <is>
          <t>إضافة</t>
        </is>
      </c>
      <c r="I2825" s="13" t="n"/>
    </row>
    <row r="2826" ht="17.4" customHeight="1" s="138">
      <c r="A2826" s="13" t="n">
        <v>2820</v>
      </c>
      <c r="B2826" s="14" t="n"/>
      <c r="C2826" s="15" t="n"/>
      <c r="D2826" s="21" t="n"/>
      <c r="E2826" s="28">
        <f>IFERROR(VLOOKUP(D2826,'أرصدة المخزن'!$A:$E,3,0),"")</f>
        <v/>
      </c>
      <c r="F2826" s="28">
        <f>IFERROR(VLOOKUP(D2826,'أرصدة المخزن'!$A:$H,4,0),"")</f>
        <v/>
      </c>
      <c r="G2826" s="13" t="n"/>
      <c r="H2826" s="102" t="inlineStr">
        <is>
          <t>إضافة</t>
        </is>
      </c>
      <c r="I2826" s="13" t="n"/>
    </row>
    <row r="2827" ht="17.4" customHeight="1" s="138">
      <c r="A2827" s="13" t="n">
        <v>2821</v>
      </c>
      <c r="B2827" s="14" t="n"/>
      <c r="C2827" s="15" t="n"/>
      <c r="D2827" s="21" t="n"/>
      <c r="E2827" s="28">
        <f>IFERROR(VLOOKUP(D2827,'أرصدة المخزن'!$A:$E,3,0),"")</f>
        <v/>
      </c>
      <c r="F2827" s="28">
        <f>IFERROR(VLOOKUP(D2827,'أرصدة المخزن'!$A:$H,4,0),"")</f>
        <v/>
      </c>
      <c r="G2827" s="13" t="n"/>
      <c r="H2827" s="102" t="inlineStr">
        <is>
          <t>إضافة</t>
        </is>
      </c>
      <c r="I2827" s="13" t="n"/>
    </row>
    <row r="2828" ht="17.4" customHeight="1" s="138">
      <c r="A2828" s="13" t="n">
        <v>2822</v>
      </c>
      <c r="B2828" s="14" t="n"/>
      <c r="C2828" s="15" t="n"/>
      <c r="D2828" s="21" t="n"/>
      <c r="E2828" s="28">
        <f>IFERROR(VLOOKUP(D2828,'أرصدة المخزن'!$A:$E,3,0),"")</f>
        <v/>
      </c>
      <c r="F2828" s="28">
        <f>IFERROR(VLOOKUP(D2828,'أرصدة المخزن'!$A:$H,4,0),"")</f>
        <v/>
      </c>
      <c r="G2828" s="13" t="n"/>
      <c r="H2828" s="102" t="inlineStr">
        <is>
          <t>إضافة</t>
        </is>
      </c>
      <c r="I2828" s="13" t="n"/>
    </row>
    <row r="2829" ht="17.4" customHeight="1" s="138">
      <c r="A2829" s="13" t="n">
        <v>2823</v>
      </c>
      <c r="B2829" s="14" t="n"/>
      <c r="C2829" s="15" t="n"/>
      <c r="D2829" s="21" t="n"/>
      <c r="E2829" s="28">
        <f>IFERROR(VLOOKUP(D2829,'أرصدة المخزن'!$A:$E,3,0),"")</f>
        <v/>
      </c>
      <c r="F2829" s="28">
        <f>IFERROR(VLOOKUP(D2829,'أرصدة المخزن'!$A:$H,4,0),"")</f>
        <v/>
      </c>
      <c r="G2829" s="13" t="n"/>
      <c r="H2829" s="102" t="inlineStr">
        <is>
          <t>إضافة</t>
        </is>
      </c>
      <c r="I2829" s="13" t="n"/>
    </row>
    <row r="2830" ht="17.4" customHeight="1" s="138">
      <c r="A2830" s="13" t="n">
        <v>2824</v>
      </c>
      <c r="B2830" s="14" t="n"/>
      <c r="C2830" s="15" t="n"/>
      <c r="D2830" s="21" t="n"/>
      <c r="E2830" s="28">
        <f>IFERROR(VLOOKUP(D2830,'أرصدة المخزن'!$A:$E,3,0),"")</f>
        <v/>
      </c>
      <c r="F2830" s="28">
        <f>IFERROR(VLOOKUP(D2830,'أرصدة المخزن'!$A:$H,4,0),"")</f>
        <v/>
      </c>
      <c r="G2830" s="13" t="n"/>
      <c r="H2830" s="102" t="inlineStr">
        <is>
          <t>إضافة</t>
        </is>
      </c>
      <c r="I2830" s="13" t="n"/>
    </row>
    <row r="2831" ht="17.4" customHeight="1" s="138">
      <c r="A2831" s="13" t="n">
        <v>2825</v>
      </c>
      <c r="B2831" s="14" t="n"/>
      <c r="C2831" s="15" t="n"/>
      <c r="D2831" s="21" t="n"/>
      <c r="E2831" s="28">
        <f>IFERROR(VLOOKUP(D2831,'أرصدة المخزن'!$A:$E,3,0),"")</f>
        <v/>
      </c>
      <c r="F2831" s="28">
        <f>IFERROR(VLOOKUP(D2831,'أرصدة المخزن'!$A:$H,4,0),"")</f>
        <v/>
      </c>
      <c r="G2831" s="13" t="n"/>
      <c r="H2831" s="102" t="inlineStr">
        <is>
          <t>إضافة</t>
        </is>
      </c>
      <c r="I2831" s="13" t="n"/>
    </row>
    <row r="2832" ht="17.4" customHeight="1" s="138">
      <c r="A2832" s="13" t="n">
        <v>2826</v>
      </c>
      <c r="B2832" s="14" t="n"/>
      <c r="C2832" s="15" t="n"/>
      <c r="D2832" s="21" t="n"/>
      <c r="E2832" s="28">
        <f>IFERROR(VLOOKUP(D2832,'أرصدة المخزن'!$A:$E,3,0),"")</f>
        <v/>
      </c>
      <c r="F2832" s="28">
        <f>IFERROR(VLOOKUP(D2832,'أرصدة المخزن'!$A:$H,4,0),"")</f>
        <v/>
      </c>
      <c r="G2832" s="13" t="n"/>
      <c r="H2832" s="102" t="inlineStr">
        <is>
          <t>إضافة</t>
        </is>
      </c>
      <c r="I2832" s="13" t="n"/>
    </row>
    <row r="2833" ht="17.4" customHeight="1" s="138">
      <c r="A2833" s="13" t="n">
        <v>2827</v>
      </c>
      <c r="B2833" s="14" t="n"/>
      <c r="C2833" s="15" t="n"/>
      <c r="D2833" s="21" t="n"/>
      <c r="E2833" s="28">
        <f>IFERROR(VLOOKUP(D2833,'أرصدة المخزن'!$A:$E,3,0),"")</f>
        <v/>
      </c>
      <c r="F2833" s="28">
        <f>IFERROR(VLOOKUP(D2833,'أرصدة المخزن'!$A:$H,4,0),"")</f>
        <v/>
      </c>
      <c r="G2833" s="13" t="n"/>
      <c r="H2833" s="102" t="inlineStr">
        <is>
          <t>إضافة</t>
        </is>
      </c>
      <c r="I2833" s="13" t="n"/>
    </row>
    <row r="2834" ht="17.4" customHeight="1" s="138">
      <c r="A2834" s="13" t="n">
        <v>2828</v>
      </c>
      <c r="B2834" s="14" t="n"/>
      <c r="C2834" s="15" t="n"/>
      <c r="D2834" s="21" t="n"/>
      <c r="E2834" s="28">
        <f>IFERROR(VLOOKUP(D2834,'أرصدة المخزن'!$A:$E,3,0),"")</f>
        <v/>
      </c>
      <c r="F2834" s="28">
        <f>IFERROR(VLOOKUP(D2834,'أرصدة المخزن'!$A:$H,4,0),"")</f>
        <v/>
      </c>
      <c r="G2834" s="13" t="n"/>
      <c r="H2834" s="102" t="inlineStr">
        <is>
          <t>إضافة</t>
        </is>
      </c>
      <c r="I2834" s="13" t="n"/>
    </row>
    <row r="2835" ht="17.4" customHeight="1" s="138">
      <c r="A2835" s="13" t="n">
        <v>2829</v>
      </c>
      <c r="B2835" s="14" t="n"/>
      <c r="C2835" s="15" t="n"/>
      <c r="D2835" s="21" t="n"/>
      <c r="E2835" s="28">
        <f>IFERROR(VLOOKUP(D2835,'أرصدة المخزن'!$A:$E,3,0),"")</f>
        <v/>
      </c>
      <c r="F2835" s="28">
        <f>IFERROR(VLOOKUP(D2835,'أرصدة المخزن'!$A:$H,4,0),"")</f>
        <v/>
      </c>
      <c r="G2835" s="13" t="n"/>
      <c r="H2835" s="102" t="inlineStr">
        <is>
          <t>إضافة</t>
        </is>
      </c>
      <c r="I2835" s="13" t="n"/>
    </row>
    <row r="2836" ht="17.4" customHeight="1" s="138">
      <c r="A2836" s="13" t="n">
        <v>2830</v>
      </c>
      <c r="B2836" s="14" t="n"/>
      <c r="C2836" s="15" t="n"/>
      <c r="D2836" s="21" t="n"/>
      <c r="E2836" s="28">
        <f>IFERROR(VLOOKUP(D2836,'أرصدة المخزن'!$A:$E,3,0),"")</f>
        <v/>
      </c>
      <c r="F2836" s="28">
        <f>IFERROR(VLOOKUP(D2836,'أرصدة المخزن'!$A:$H,4,0),"")</f>
        <v/>
      </c>
      <c r="G2836" s="13" t="n"/>
      <c r="H2836" s="102" t="inlineStr">
        <is>
          <t>إضافة</t>
        </is>
      </c>
      <c r="I2836" s="13" t="n"/>
    </row>
    <row r="2837" ht="17.4" customHeight="1" s="138">
      <c r="A2837" s="13" t="n">
        <v>2831</v>
      </c>
      <c r="B2837" s="14" t="n"/>
      <c r="C2837" s="15" t="n"/>
      <c r="D2837" s="21" t="n"/>
      <c r="E2837" s="28">
        <f>IFERROR(VLOOKUP(D2837,'أرصدة المخزن'!$A:$E,3,0),"")</f>
        <v/>
      </c>
      <c r="F2837" s="28">
        <f>IFERROR(VLOOKUP(D2837,'أرصدة المخزن'!$A:$H,4,0),"")</f>
        <v/>
      </c>
      <c r="G2837" s="13" t="n"/>
      <c r="H2837" s="102" t="inlineStr">
        <is>
          <t>إضافة</t>
        </is>
      </c>
      <c r="I2837" s="13" t="n"/>
    </row>
    <row r="2838" ht="17.4" customHeight="1" s="138">
      <c r="A2838" s="13" t="n">
        <v>2832</v>
      </c>
      <c r="B2838" s="14" t="n"/>
      <c r="C2838" s="15" t="n"/>
      <c r="D2838" s="21" t="n"/>
      <c r="E2838" s="28">
        <f>IFERROR(VLOOKUP(D2838,'أرصدة المخزن'!$A:$E,3,0),"")</f>
        <v/>
      </c>
      <c r="F2838" s="28">
        <f>IFERROR(VLOOKUP(D2838,'أرصدة المخزن'!$A:$H,4,0),"")</f>
        <v/>
      </c>
      <c r="G2838" s="13" t="n"/>
      <c r="H2838" s="102" t="inlineStr">
        <is>
          <t>إضافة</t>
        </is>
      </c>
      <c r="I2838" s="13" t="n"/>
    </row>
    <row r="2839" ht="17.4" customHeight="1" s="138">
      <c r="A2839" s="13" t="n">
        <v>2833</v>
      </c>
      <c r="B2839" s="14" t="n"/>
      <c r="C2839" s="15" t="n"/>
      <c r="D2839" s="21" t="n"/>
      <c r="E2839" s="28">
        <f>IFERROR(VLOOKUP(D2839,'أرصدة المخزن'!$A:$E,3,0),"")</f>
        <v/>
      </c>
      <c r="F2839" s="28">
        <f>IFERROR(VLOOKUP(D2839,'أرصدة المخزن'!$A:$H,4,0),"")</f>
        <v/>
      </c>
      <c r="G2839" s="13" t="n"/>
      <c r="H2839" s="102" t="inlineStr">
        <is>
          <t>إضافة</t>
        </is>
      </c>
      <c r="I2839" s="13" t="n"/>
    </row>
    <row r="2840" ht="17.4" customHeight="1" s="138">
      <c r="A2840" s="13" t="n">
        <v>2834</v>
      </c>
      <c r="B2840" s="14" t="n"/>
      <c r="C2840" s="15" t="n"/>
      <c r="D2840" s="21" t="n"/>
      <c r="E2840" s="28">
        <f>IFERROR(VLOOKUP(D2840,'أرصدة المخزن'!$A:$E,3,0),"")</f>
        <v/>
      </c>
      <c r="F2840" s="28">
        <f>IFERROR(VLOOKUP(D2840,'أرصدة المخزن'!$A:$H,4,0),"")</f>
        <v/>
      </c>
      <c r="G2840" s="13" t="n"/>
      <c r="H2840" s="102" t="inlineStr">
        <is>
          <t>إضافة</t>
        </is>
      </c>
      <c r="I2840" s="13" t="n"/>
    </row>
    <row r="2841" ht="17.4" customHeight="1" s="138">
      <c r="A2841" s="13" t="n">
        <v>2835</v>
      </c>
      <c r="B2841" s="14" t="n"/>
      <c r="C2841" s="15" t="n"/>
      <c r="D2841" s="21" t="n"/>
      <c r="E2841" s="28">
        <f>IFERROR(VLOOKUP(D2841,'أرصدة المخزن'!$A:$E,3,0),"")</f>
        <v/>
      </c>
      <c r="F2841" s="28">
        <f>IFERROR(VLOOKUP(D2841,'أرصدة المخزن'!$A:$H,4,0),"")</f>
        <v/>
      </c>
      <c r="G2841" s="13" t="n"/>
      <c r="H2841" s="102" t="inlineStr">
        <is>
          <t>إضافة</t>
        </is>
      </c>
      <c r="I2841" s="13" t="n"/>
    </row>
    <row r="2842" ht="17.4" customHeight="1" s="138">
      <c r="A2842" s="13" t="n">
        <v>2836</v>
      </c>
      <c r="B2842" s="14" t="n"/>
      <c r="C2842" s="15" t="n"/>
      <c r="D2842" s="21" t="n"/>
      <c r="E2842" s="28">
        <f>IFERROR(VLOOKUP(D2842,'أرصدة المخزن'!$A:$E,3,0),"")</f>
        <v/>
      </c>
      <c r="F2842" s="28">
        <f>IFERROR(VLOOKUP(D2842,'أرصدة المخزن'!$A:$H,4,0),"")</f>
        <v/>
      </c>
      <c r="G2842" s="13" t="n"/>
      <c r="H2842" s="102" t="inlineStr">
        <is>
          <t>إضافة</t>
        </is>
      </c>
      <c r="I2842" s="13" t="n"/>
    </row>
    <row r="2843" ht="17.4" customHeight="1" s="138">
      <c r="A2843" s="13" t="n">
        <v>2837</v>
      </c>
      <c r="B2843" s="14" t="n"/>
      <c r="C2843" s="15" t="n"/>
      <c r="D2843" s="21" t="n"/>
      <c r="E2843" s="28">
        <f>IFERROR(VLOOKUP(D2843,'أرصدة المخزن'!$A:$E,3,0),"")</f>
        <v/>
      </c>
      <c r="F2843" s="28">
        <f>IFERROR(VLOOKUP(D2843,'أرصدة المخزن'!$A:$H,4,0),"")</f>
        <v/>
      </c>
      <c r="G2843" s="13" t="n"/>
      <c r="H2843" s="102" t="inlineStr">
        <is>
          <t>إضافة</t>
        </is>
      </c>
      <c r="I2843" s="13" t="n"/>
    </row>
    <row r="2844" ht="17.4" customHeight="1" s="138">
      <c r="A2844" s="13" t="n">
        <v>2838</v>
      </c>
      <c r="B2844" s="14" t="n"/>
      <c r="C2844" s="15" t="n"/>
      <c r="D2844" s="21" t="n"/>
      <c r="E2844" s="28">
        <f>IFERROR(VLOOKUP(D2844,'أرصدة المخزن'!$A:$E,3,0),"")</f>
        <v/>
      </c>
      <c r="F2844" s="28">
        <f>IFERROR(VLOOKUP(D2844,'أرصدة المخزن'!$A:$H,4,0),"")</f>
        <v/>
      </c>
      <c r="G2844" s="13" t="n"/>
      <c r="H2844" s="102" t="inlineStr">
        <is>
          <t>إضافة</t>
        </is>
      </c>
      <c r="I2844" s="13" t="n"/>
    </row>
    <row r="2845" ht="17.4" customHeight="1" s="138">
      <c r="A2845" s="13" t="n">
        <v>2839</v>
      </c>
      <c r="B2845" s="14" t="n"/>
      <c r="C2845" s="15" t="n"/>
      <c r="D2845" s="21" t="n"/>
      <c r="E2845" s="28">
        <f>IFERROR(VLOOKUP(D2845,'أرصدة المخزن'!$A:$E,3,0),"")</f>
        <v/>
      </c>
      <c r="F2845" s="28">
        <f>IFERROR(VLOOKUP(D2845,'أرصدة المخزن'!$A:$H,4,0),"")</f>
        <v/>
      </c>
      <c r="G2845" s="13" t="n"/>
      <c r="H2845" s="102" t="inlineStr">
        <is>
          <t>إضافة</t>
        </is>
      </c>
      <c r="I2845" s="13" t="n"/>
    </row>
    <row r="2846" ht="17.4" customHeight="1" s="138">
      <c r="A2846" s="13" t="n">
        <v>2840</v>
      </c>
      <c r="B2846" s="14" t="n"/>
      <c r="C2846" s="15" t="n"/>
      <c r="D2846" s="21" t="n"/>
      <c r="E2846" s="28">
        <f>IFERROR(VLOOKUP(D2846,'أرصدة المخزن'!$A:$E,3,0),"")</f>
        <v/>
      </c>
      <c r="F2846" s="28">
        <f>IFERROR(VLOOKUP(D2846,'أرصدة المخزن'!$A:$H,4,0),"")</f>
        <v/>
      </c>
      <c r="G2846" s="13" t="n"/>
      <c r="H2846" s="102" t="inlineStr">
        <is>
          <t>إضافة</t>
        </is>
      </c>
      <c r="I2846" s="13" t="n"/>
    </row>
    <row r="2847" ht="17.4" customHeight="1" s="138">
      <c r="A2847" s="13" t="n">
        <v>2841</v>
      </c>
      <c r="B2847" s="14" t="n"/>
      <c r="C2847" s="15" t="n"/>
      <c r="D2847" s="21" t="n"/>
      <c r="E2847" s="28">
        <f>IFERROR(VLOOKUP(D2847,'أرصدة المخزن'!$A:$E,3,0),"")</f>
        <v/>
      </c>
      <c r="F2847" s="28">
        <f>IFERROR(VLOOKUP(D2847,'أرصدة المخزن'!$A:$H,4,0),"")</f>
        <v/>
      </c>
      <c r="G2847" s="13" t="n"/>
      <c r="H2847" s="102" t="inlineStr">
        <is>
          <t>إضافة</t>
        </is>
      </c>
      <c r="I2847" s="13" t="n"/>
    </row>
    <row r="2848" ht="17.4" customHeight="1" s="138">
      <c r="A2848" s="13" t="n">
        <v>2842</v>
      </c>
      <c r="B2848" s="14" t="n"/>
      <c r="C2848" s="15" t="n"/>
      <c r="D2848" s="21" t="n"/>
      <c r="E2848" s="28">
        <f>IFERROR(VLOOKUP(D2848,'أرصدة المخزن'!$A:$E,3,0),"")</f>
        <v/>
      </c>
      <c r="F2848" s="28">
        <f>IFERROR(VLOOKUP(D2848,'أرصدة المخزن'!$A:$H,4,0),"")</f>
        <v/>
      </c>
      <c r="G2848" s="13" t="n"/>
      <c r="H2848" s="102" t="inlineStr">
        <is>
          <t>إضافة</t>
        </is>
      </c>
      <c r="I2848" s="13" t="n"/>
    </row>
    <row r="2849" ht="17.4" customHeight="1" s="138">
      <c r="A2849" s="13" t="n">
        <v>2843</v>
      </c>
      <c r="B2849" s="14" t="n"/>
      <c r="C2849" s="15" t="n"/>
      <c r="D2849" s="21" t="n"/>
      <c r="E2849" s="28">
        <f>IFERROR(VLOOKUP(D2849,'أرصدة المخزن'!$A:$E,3,0),"")</f>
        <v/>
      </c>
      <c r="F2849" s="28">
        <f>IFERROR(VLOOKUP(D2849,'أرصدة المخزن'!$A:$H,4,0),"")</f>
        <v/>
      </c>
      <c r="G2849" s="13" t="n"/>
      <c r="H2849" s="102" t="inlineStr">
        <is>
          <t>إضافة</t>
        </is>
      </c>
      <c r="I2849" s="13" t="n"/>
    </row>
    <row r="2850" ht="17.4" customHeight="1" s="138">
      <c r="A2850" s="13" t="n">
        <v>2844</v>
      </c>
      <c r="B2850" s="14" t="n"/>
      <c r="C2850" s="15" t="n"/>
      <c r="D2850" s="21" t="n"/>
      <c r="E2850" s="28">
        <f>IFERROR(VLOOKUP(D2850,'أرصدة المخزن'!$A:$E,3,0),"")</f>
        <v/>
      </c>
      <c r="F2850" s="28">
        <f>IFERROR(VLOOKUP(D2850,'أرصدة المخزن'!$A:$H,4,0),"")</f>
        <v/>
      </c>
      <c r="G2850" s="13" t="n"/>
      <c r="H2850" s="102" t="inlineStr">
        <is>
          <t>إضافة</t>
        </is>
      </c>
      <c r="I2850" s="13" t="n"/>
    </row>
    <row r="2851" ht="17.4" customHeight="1" s="138">
      <c r="A2851" s="13" t="n">
        <v>2845</v>
      </c>
      <c r="B2851" s="14" t="n"/>
      <c r="C2851" s="15" t="n"/>
      <c r="D2851" s="21" t="n"/>
      <c r="E2851" s="28">
        <f>IFERROR(VLOOKUP(D2851,'أرصدة المخزن'!$A:$E,3,0),"")</f>
        <v/>
      </c>
      <c r="F2851" s="28">
        <f>IFERROR(VLOOKUP(D2851,'أرصدة المخزن'!$A:$H,4,0),"")</f>
        <v/>
      </c>
      <c r="G2851" s="13" t="n"/>
      <c r="H2851" s="102" t="inlineStr">
        <is>
          <t>إضافة</t>
        </is>
      </c>
      <c r="I2851" s="13" t="n"/>
    </row>
    <row r="2852" ht="17.4" customHeight="1" s="138">
      <c r="A2852" s="13" t="n">
        <v>2846</v>
      </c>
      <c r="B2852" s="14" t="n"/>
      <c r="C2852" s="15" t="n"/>
      <c r="D2852" s="21" t="n"/>
      <c r="E2852" s="28">
        <f>IFERROR(VLOOKUP(D2852,'أرصدة المخزن'!$A:$E,3,0),"")</f>
        <v/>
      </c>
      <c r="F2852" s="28">
        <f>IFERROR(VLOOKUP(D2852,'أرصدة المخزن'!$A:$H,4,0),"")</f>
        <v/>
      </c>
      <c r="G2852" s="13" t="n"/>
      <c r="H2852" s="102" t="inlineStr">
        <is>
          <t>إضافة</t>
        </is>
      </c>
      <c r="I2852" s="13" t="n"/>
    </row>
    <row r="2853" ht="17.4" customHeight="1" s="138">
      <c r="A2853" s="13" t="n">
        <v>2847</v>
      </c>
      <c r="B2853" s="14" t="n"/>
      <c r="C2853" s="15" t="n"/>
      <c r="D2853" s="21" t="n"/>
      <c r="E2853" s="28">
        <f>IFERROR(VLOOKUP(D2853,'أرصدة المخزن'!$A:$E,3,0),"")</f>
        <v/>
      </c>
      <c r="F2853" s="28">
        <f>IFERROR(VLOOKUP(D2853,'أرصدة المخزن'!$A:$H,4,0),"")</f>
        <v/>
      </c>
      <c r="G2853" s="13" t="n"/>
      <c r="H2853" s="102" t="inlineStr">
        <is>
          <t>إضافة</t>
        </is>
      </c>
      <c r="I2853" s="13" t="n"/>
    </row>
    <row r="2854" ht="17.4" customHeight="1" s="138">
      <c r="A2854" s="13" t="n">
        <v>2848</v>
      </c>
      <c r="B2854" s="14" t="n"/>
      <c r="C2854" s="15" t="n"/>
      <c r="D2854" s="21" t="n"/>
      <c r="E2854" s="28">
        <f>IFERROR(VLOOKUP(D2854,'أرصدة المخزن'!$A:$E,3,0),"")</f>
        <v/>
      </c>
      <c r="F2854" s="28">
        <f>IFERROR(VLOOKUP(D2854,'أرصدة المخزن'!$A:$H,4,0),"")</f>
        <v/>
      </c>
      <c r="G2854" s="13" t="n"/>
      <c r="H2854" s="102" t="inlineStr">
        <is>
          <t>إضافة</t>
        </is>
      </c>
      <c r="I2854" s="13" t="n"/>
    </row>
    <row r="2855" ht="17.4" customHeight="1" s="138">
      <c r="A2855" s="13" t="n">
        <v>2849</v>
      </c>
      <c r="B2855" s="14" t="n"/>
      <c r="C2855" s="15" t="n"/>
      <c r="D2855" s="21" t="n"/>
      <c r="E2855" s="28">
        <f>IFERROR(VLOOKUP(D2855,'أرصدة المخزن'!$A:$E,3,0),"")</f>
        <v/>
      </c>
      <c r="F2855" s="28">
        <f>IFERROR(VLOOKUP(D2855,'أرصدة المخزن'!$A:$H,4,0),"")</f>
        <v/>
      </c>
      <c r="G2855" s="13" t="n"/>
      <c r="H2855" s="102" t="inlineStr">
        <is>
          <t>إضافة</t>
        </is>
      </c>
      <c r="I2855" s="13" t="n"/>
    </row>
    <row r="2856" ht="17.4" customHeight="1" s="138">
      <c r="A2856" s="13" t="n">
        <v>2850</v>
      </c>
      <c r="B2856" s="14" t="n"/>
      <c r="C2856" s="15" t="n"/>
      <c r="D2856" s="21" t="n"/>
      <c r="E2856" s="28">
        <f>IFERROR(VLOOKUP(D2856,'أرصدة المخزن'!$A:$E,3,0),"")</f>
        <v/>
      </c>
      <c r="F2856" s="28">
        <f>IFERROR(VLOOKUP(D2856,'أرصدة المخزن'!$A:$H,4,0),"")</f>
        <v/>
      </c>
      <c r="G2856" s="13" t="n"/>
      <c r="H2856" s="102" t="inlineStr">
        <is>
          <t>إضافة</t>
        </is>
      </c>
      <c r="I2856" s="13" t="n"/>
    </row>
    <row r="2857" ht="17.4" customHeight="1" s="138">
      <c r="A2857" s="13" t="n">
        <v>2851</v>
      </c>
      <c r="B2857" s="14" t="n"/>
      <c r="C2857" s="15" t="n"/>
      <c r="D2857" s="21" t="n"/>
      <c r="E2857" s="28">
        <f>IFERROR(VLOOKUP(D2857,'أرصدة المخزن'!$A:$E,3,0),"")</f>
        <v/>
      </c>
      <c r="F2857" s="28">
        <f>IFERROR(VLOOKUP(D2857,'أرصدة المخزن'!$A:$H,4,0),"")</f>
        <v/>
      </c>
      <c r="G2857" s="13" t="n"/>
      <c r="H2857" s="102" t="inlineStr">
        <is>
          <t>إضافة</t>
        </is>
      </c>
      <c r="I2857" s="13" t="n"/>
    </row>
    <row r="2858" ht="17.4" customHeight="1" s="138">
      <c r="A2858" s="13" t="n">
        <v>2852</v>
      </c>
      <c r="B2858" s="14" t="n"/>
      <c r="C2858" s="15" t="n"/>
      <c r="D2858" s="21" t="n"/>
      <c r="E2858" s="28">
        <f>IFERROR(VLOOKUP(D2858,'أرصدة المخزن'!$A:$E,3,0),"")</f>
        <v/>
      </c>
      <c r="F2858" s="28">
        <f>IFERROR(VLOOKUP(D2858,'أرصدة المخزن'!$A:$H,4,0),"")</f>
        <v/>
      </c>
      <c r="G2858" s="13" t="n"/>
      <c r="H2858" s="102" t="inlineStr">
        <is>
          <t>إضافة</t>
        </is>
      </c>
      <c r="I2858" s="13" t="n"/>
    </row>
    <row r="2859" ht="17.4" customHeight="1" s="138">
      <c r="A2859" s="13" t="n">
        <v>2853</v>
      </c>
      <c r="B2859" s="14" t="n"/>
      <c r="C2859" s="15" t="n"/>
      <c r="D2859" s="21" t="n"/>
      <c r="E2859" s="28">
        <f>IFERROR(VLOOKUP(D2859,'أرصدة المخزن'!$A:$E,3,0),"")</f>
        <v/>
      </c>
      <c r="F2859" s="28">
        <f>IFERROR(VLOOKUP(D2859,'أرصدة المخزن'!$A:$H,4,0),"")</f>
        <v/>
      </c>
      <c r="G2859" s="13" t="n"/>
      <c r="H2859" s="102" t="inlineStr">
        <is>
          <t>إضافة</t>
        </is>
      </c>
      <c r="I2859" s="13" t="n"/>
    </row>
    <row r="2860" ht="17.4" customHeight="1" s="138">
      <c r="A2860" s="13" t="n">
        <v>2854</v>
      </c>
      <c r="B2860" s="14" t="n"/>
      <c r="C2860" s="15" t="n"/>
      <c r="D2860" s="21" t="n"/>
      <c r="E2860" s="28">
        <f>IFERROR(VLOOKUP(D2860,'أرصدة المخزن'!$A:$E,3,0),"")</f>
        <v/>
      </c>
      <c r="F2860" s="28">
        <f>IFERROR(VLOOKUP(D2860,'أرصدة المخزن'!$A:$H,4,0),"")</f>
        <v/>
      </c>
      <c r="G2860" s="13" t="n"/>
      <c r="H2860" s="102" t="inlineStr">
        <is>
          <t>إضافة</t>
        </is>
      </c>
      <c r="I2860" s="13" t="n"/>
    </row>
    <row r="2861" ht="17.4" customHeight="1" s="138">
      <c r="A2861" s="13" t="n">
        <v>2855</v>
      </c>
      <c r="B2861" s="14" t="n"/>
      <c r="C2861" s="15" t="n"/>
      <c r="D2861" s="21" t="n"/>
      <c r="E2861" s="28">
        <f>IFERROR(VLOOKUP(D2861,'أرصدة المخزن'!$A:$E,3,0),"")</f>
        <v/>
      </c>
      <c r="F2861" s="28">
        <f>IFERROR(VLOOKUP(D2861,'أرصدة المخزن'!$A:$H,4,0),"")</f>
        <v/>
      </c>
      <c r="G2861" s="13" t="n"/>
      <c r="H2861" s="102" t="inlineStr">
        <is>
          <t>إضافة</t>
        </is>
      </c>
      <c r="I2861" s="13" t="n"/>
    </row>
    <row r="2862" ht="17.4" customHeight="1" s="138">
      <c r="A2862" s="13" t="n">
        <v>2856</v>
      </c>
      <c r="B2862" s="14" t="n"/>
      <c r="C2862" s="15" t="n"/>
      <c r="D2862" s="21" t="n"/>
      <c r="E2862" s="28">
        <f>IFERROR(VLOOKUP(D2862,'أرصدة المخزن'!$A:$E,3,0),"")</f>
        <v/>
      </c>
      <c r="F2862" s="28">
        <f>IFERROR(VLOOKUP(D2862,'أرصدة المخزن'!$A:$H,4,0),"")</f>
        <v/>
      </c>
      <c r="G2862" s="13" t="n"/>
      <c r="H2862" s="102" t="inlineStr">
        <is>
          <t>إضافة</t>
        </is>
      </c>
      <c r="I2862" s="13" t="n"/>
    </row>
    <row r="2863" ht="17.4" customHeight="1" s="138">
      <c r="A2863" s="13" t="n">
        <v>2857</v>
      </c>
      <c r="B2863" s="14" t="n"/>
      <c r="C2863" s="15" t="n"/>
      <c r="D2863" s="21" t="n"/>
      <c r="E2863" s="28">
        <f>IFERROR(VLOOKUP(D2863,'أرصدة المخزن'!$A:$E,3,0),"")</f>
        <v/>
      </c>
      <c r="F2863" s="28">
        <f>IFERROR(VLOOKUP(D2863,'أرصدة المخزن'!$A:$H,4,0),"")</f>
        <v/>
      </c>
      <c r="G2863" s="13" t="n"/>
      <c r="H2863" s="102" t="inlineStr">
        <is>
          <t>إضافة</t>
        </is>
      </c>
      <c r="I2863" s="13" t="n"/>
    </row>
    <row r="2864" ht="17.4" customHeight="1" s="138">
      <c r="A2864" s="13" t="n">
        <v>2858</v>
      </c>
      <c r="B2864" s="14" t="n"/>
      <c r="C2864" s="15" t="n"/>
      <c r="D2864" s="21" t="n"/>
      <c r="E2864" s="28">
        <f>IFERROR(VLOOKUP(D2864,'أرصدة المخزن'!$A:$E,3,0),"")</f>
        <v/>
      </c>
      <c r="F2864" s="28">
        <f>IFERROR(VLOOKUP(D2864,'أرصدة المخزن'!$A:$H,4,0),"")</f>
        <v/>
      </c>
      <c r="G2864" s="13" t="n"/>
      <c r="H2864" s="102" t="inlineStr">
        <is>
          <t>إضافة</t>
        </is>
      </c>
      <c r="I2864" s="13" t="n"/>
    </row>
    <row r="2865" ht="17.4" customHeight="1" s="138">
      <c r="A2865" s="13" t="n">
        <v>2859</v>
      </c>
      <c r="B2865" s="14" t="n"/>
      <c r="C2865" s="15" t="n"/>
      <c r="D2865" s="21" t="n"/>
      <c r="E2865" s="28">
        <f>IFERROR(VLOOKUP(D2865,'أرصدة المخزن'!$A:$E,3,0),"")</f>
        <v/>
      </c>
      <c r="F2865" s="28">
        <f>IFERROR(VLOOKUP(D2865,'أرصدة المخزن'!$A:$H,4,0),"")</f>
        <v/>
      </c>
      <c r="G2865" s="13" t="n"/>
      <c r="H2865" s="102" t="inlineStr">
        <is>
          <t>إضافة</t>
        </is>
      </c>
      <c r="I2865" s="13" t="n"/>
    </row>
    <row r="2866" ht="17.4" customHeight="1" s="138">
      <c r="A2866" s="13" t="n">
        <v>2860</v>
      </c>
      <c r="B2866" s="14" t="n"/>
      <c r="C2866" s="15" t="n"/>
      <c r="D2866" s="21" t="n"/>
      <c r="E2866" s="28">
        <f>IFERROR(VLOOKUP(D2866,'أرصدة المخزن'!$A:$E,3,0),"")</f>
        <v/>
      </c>
      <c r="F2866" s="28">
        <f>IFERROR(VLOOKUP(D2866,'أرصدة المخزن'!$A:$H,4,0),"")</f>
        <v/>
      </c>
      <c r="G2866" s="13" t="n"/>
      <c r="H2866" s="102" t="inlineStr">
        <is>
          <t>إضافة</t>
        </is>
      </c>
      <c r="I2866" s="13" t="n"/>
    </row>
    <row r="2867" ht="17.4" customHeight="1" s="138">
      <c r="A2867" s="13" t="n">
        <v>2861</v>
      </c>
      <c r="B2867" s="14" t="n"/>
      <c r="C2867" s="15" t="n"/>
      <c r="D2867" s="21" t="n"/>
      <c r="E2867" s="28">
        <f>IFERROR(VLOOKUP(D2867,'أرصدة المخزن'!$A:$E,3,0),"")</f>
        <v/>
      </c>
      <c r="F2867" s="28">
        <f>IFERROR(VLOOKUP(D2867,'أرصدة المخزن'!$A:$H,4,0),"")</f>
        <v/>
      </c>
      <c r="G2867" s="13" t="n"/>
      <c r="H2867" s="102" t="inlineStr">
        <is>
          <t>إضافة</t>
        </is>
      </c>
      <c r="I2867" s="13" t="n"/>
    </row>
    <row r="2868" ht="17.4" customHeight="1" s="138">
      <c r="A2868" s="13" t="n">
        <v>2862</v>
      </c>
      <c r="B2868" s="14" t="n"/>
      <c r="C2868" s="15" t="n"/>
      <c r="D2868" s="21" t="n"/>
      <c r="E2868" s="28">
        <f>IFERROR(VLOOKUP(D2868,'أرصدة المخزن'!$A:$E,3,0),"")</f>
        <v/>
      </c>
      <c r="F2868" s="28">
        <f>IFERROR(VLOOKUP(D2868,'أرصدة المخزن'!$A:$H,4,0),"")</f>
        <v/>
      </c>
      <c r="G2868" s="13" t="n"/>
      <c r="H2868" s="102" t="inlineStr">
        <is>
          <t>إضافة</t>
        </is>
      </c>
      <c r="I2868" s="13" t="n"/>
    </row>
    <row r="2869" ht="17.4" customHeight="1" s="138">
      <c r="A2869" s="13" t="n">
        <v>2863</v>
      </c>
      <c r="B2869" s="14" t="n"/>
      <c r="C2869" s="15" t="n"/>
      <c r="D2869" s="21" t="n"/>
      <c r="E2869" s="28">
        <f>IFERROR(VLOOKUP(D2869,'أرصدة المخزن'!$A:$E,3,0),"")</f>
        <v/>
      </c>
      <c r="F2869" s="28">
        <f>IFERROR(VLOOKUP(D2869,'أرصدة المخزن'!$A:$H,4,0),"")</f>
        <v/>
      </c>
      <c r="G2869" s="13" t="n"/>
      <c r="H2869" s="102" t="inlineStr">
        <is>
          <t>إضافة</t>
        </is>
      </c>
      <c r="I2869" s="13" t="n"/>
    </row>
    <row r="2870" ht="17.4" customHeight="1" s="138">
      <c r="A2870" s="13" t="n">
        <v>2864</v>
      </c>
      <c r="B2870" s="14" t="n"/>
      <c r="C2870" s="15" t="n"/>
      <c r="D2870" s="21" t="n"/>
      <c r="E2870" s="28">
        <f>IFERROR(VLOOKUP(D2870,'أرصدة المخزن'!$A:$E,3,0),"")</f>
        <v/>
      </c>
      <c r="F2870" s="28">
        <f>IFERROR(VLOOKUP(D2870,'أرصدة المخزن'!$A:$H,4,0),"")</f>
        <v/>
      </c>
      <c r="G2870" s="13" t="n"/>
      <c r="H2870" s="102" t="inlineStr">
        <is>
          <t>إضافة</t>
        </is>
      </c>
      <c r="I2870" s="13" t="n"/>
    </row>
    <row r="2871" ht="17.4" customHeight="1" s="138">
      <c r="A2871" s="13" t="n">
        <v>2865</v>
      </c>
      <c r="B2871" s="14" t="n"/>
      <c r="C2871" s="15" t="n"/>
      <c r="D2871" s="21" t="n"/>
      <c r="E2871" s="28">
        <f>IFERROR(VLOOKUP(D2871,'أرصدة المخزن'!$A:$E,3,0),"")</f>
        <v/>
      </c>
      <c r="F2871" s="28">
        <f>IFERROR(VLOOKUP(D2871,'أرصدة المخزن'!$A:$H,4,0),"")</f>
        <v/>
      </c>
      <c r="G2871" s="13" t="n"/>
      <c r="H2871" s="102" t="inlineStr">
        <is>
          <t>إضافة</t>
        </is>
      </c>
      <c r="I2871" s="13" t="n"/>
    </row>
    <row r="2872" ht="17.4" customHeight="1" s="138">
      <c r="A2872" s="13" t="n">
        <v>2866</v>
      </c>
      <c r="B2872" s="14" t="n"/>
      <c r="C2872" s="15" t="n"/>
      <c r="D2872" s="21" t="n"/>
      <c r="E2872" s="28">
        <f>IFERROR(VLOOKUP(D2872,'أرصدة المخزن'!$A:$E,3,0),"")</f>
        <v/>
      </c>
      <c r="F2872" s="28">
        <f>IFERROR(VLOOKUP(D2872,'أرصدة المخزن'!$A:$H,4,0),"")</f>
        <v/>
      </c>
      <c r="G2872" s="13" t="n"/>
      <c r="H2872" s="102" t="inlineStr">
        <is>
          <t>إضافة</t>
        </is>
      </c>
      <c r="I2872" s="13" t="n"/>
    </row>
    <row r="2873" ht="17.4" customHeight="1" s="138">
      <c r="A2873" s="13" t="n">
        <v>2867</v>
      </c>
      <c r="B2873" s="14" t="n"/>
      <c r="C2873" s="15" t="n"/>
      <c r="D2873" s="21" t="n"/>
      <c r="E2873" s="28">
        <f>IFERROR(VLOOKUP(D2873,'أرصدة المخزن'!$A:$E,3,0),"")</f>
        <v/>
      </c>
      <c r="F2873" s="28">
        <f>IFERROR(VLOOKUP(D2873,'أرصدة المخزن'!$A:$H,4,0),"")</f>
        <v/>
      </c>
      <c r="G2873" s="13" t="n"/>
      <c r="H2873" s="102" t="inlineStr">
        <is>
          <t>إضافة</t>
        </is>
      </c>
      <c r="I2873" s="13" t="n"/>
    </row>
    <row r="2874" ht="17.4" customHeight="1" s="138">
      <c r="A2874" s="13" t="n">
        <v>2868</v>
      </c>
      <c r="B2874" s="14" t="n"/>
      <c r="C2874" s="15" t="n"/>
      <c r="D2874" s="21" t="n"/>
      <c r="E2874" s="28">
        <f>IFERROR(VLOOKUP(D2874,'أرصدة المخزن'!$A:$E,3,0),"")</f>
        <v/>
      </c>
      <c r="F2874" s="28">
        <f>IFERROR(VLOOKUP(D2874,'أرصدة المخزن'!$A:$H,4,0),"")</f>
        <v/>
      </c>
      <c r="G2874" s="13" t="n"/>
      <c r="H2874" s="102" t="inlineStr">
        <is>
          <t>إضافة</t>
        </is>
      </c>
      <c r="I2874" s="13" t="n"/>
    </row>
    <row r="2875" ht="17.4" customHeight="1" s="138">
      <c r="A2875" s="13" t="n">
        <v>2869</v>
      </c>
      <c r="B2875" s="14" t="n"/>
      <c r="C2875" s="15" t="n"/>
      <c r="D2875" s="21" t="n"/>
      <c r="E2875" s="28">
        <f>IFERROR(VLOOKUP(D2875,'أرصدة المخزن'!$A:$E,3,0),"")</f>
        <v/>
      </c>
      <c r="F2875" s="28">
        <f>IFERROR(VLOOKUP(D2875,'أرصدة المخزن'!$A:$H,4,0),"")</f>
        <v/>
      </c>
      <c r="G2875" s="13" t="n"/>
      <c r="H2875" s="102" t="inlineStr">
        <is>
          <t>إضافة</t>
        </is>
      </c>
      <c r="I2875" s="13" t="n"/>
    </row>
    <row r="2876" ht="17.4" customHeight="1" s="138">
      <c r="A2876" s="13" t="n">
        <v>2870</v>
      </c>
      <c r="B2876" s="14" t="n"/>
      <c r="C2876" s="15" t="n"/>
      <c r="D2876" s="21" t="n"/>
      <c r="E2876" s="28">
        <f>IFERROR(VLOOKUP(D2876,'أرصدة المخزن'!$A:$E,3,0),"")</f>
        <v/>
      </c>
      <c r="F2876" s="28">
        <f>IFERROR(VLOOKUP(D2876,'أرصدة المخزن'!$A:$H,4,0),"")</f>
        <v/>
      </c>
      <c r="G2876" s="13" t="n"/>
      <c r="H2876" s="102" t="inlineStr">
        <is>
          <t>إضافة</t>
        </is>
      </c>
      <c r="I2876" s="13" t="n"/>
    </row>
    <row r="2877" ht="17.4" customHeight="1" s="138">
      <c r="A2877" s="13" t="n">
        <v>2871</v>
      </c>
      <c r="B2877" s="14" t="n"/>
      <c r="C2877" s="15" t="n"/>
      <c r="D2877" s="21" t="n"/>
      <c r="E2877" s="28">
        <f>IFERROR(VLOOKUP(D2877,'أرصدة المخزن'!$A:$E,3,0),"")</f>
        <v/>
      </c>
      <c r="F2877" s="28">
        <f>IFERROR(VLOOKUP(D2877,'أرصدة المخزن'!$A:$H,4,0),"")</f>
        <v/>
      </c>
      <c r="G2877" s="13" t="n"/>
      <c r="H2877" s="102" t="inlineStr">
        <is>
          <t>إضافة</t>
        </is>
      </c>
      <c r="I2877" s="13" t="n"/>
    </row>
    <row r="2878" ht="17.4" customHeight="1" s="138">
      <c r="A2878" s="13" t="n">
        <v>2872</v>
      </c>
      <c r="B2878" s="14" t="n"/>
      <c r="C2878" s="15" t="n"/>
      <c r="D2878" s="21" t="n"/>
      <c r="E2878" s="28">
        <f>IFERROR(VLOOKUP(D2878,'أرصدة المخزن'!$A:$E,3,0),"")</f>
        <v/>
      </c>
      <c r="F2878" s="28">
        <f>IFERROR(VLOOKUP(D2878,'أرصدة المخزن'!$A:$H,4,0),"")</f>
        <v/>
      </c>
      <c r="G2878" s="13" t="n"/>
      <c r="H2878" s="102" t="inlineStr">
        <is>
          <t>إضافة</t>
        </is>
      </c>
      <c r="I2878" s="13" t="n"/>
    </row>
    <row r="2879" ht="17.4" customHeight="1" s="138">
      <c r="A2879" s="13" t="n">
        <v>2873</v>
      </c>
      <c r="B2879" s="14" t="n"/>
      <c r="C2879" s="15" t="n"/>
      <c r="D2879" s="21" t="n"/>
      <c r="E2879" s="28">
        <f>IFERROR(VLOOKUP(D2879,'أرصدة المخزن'!$A:$E,3,0),"")</f>
        <v/>
      </c>
      <c r="F2879" s="28">
        <f>IFERROR(VLOOKUP(D2879,'أرصدة المخزن'!$A:$H,4,0),"")</f>
        <v/>
      </c>
      <c r="G2879" s="13" t="n"/>
      <c r="H2879" s="102" t="inlineStr">
        <is>
          <t>إضافة</t>
        </is>
      </c>
      <c r="I2879" s="13" t="n"/>
    </row>
    <row r="2880" ht="17.4" customHeight="1" s="138">
      <c r="A2880" s="13" t="n">
        <v>2874</v>
      </c>
      <c r="B2880" s="14" t="n"/>
      <c r="C2880" s="15" t="n"/>
      <c r="D2880" s="21" t="n"/>
      <c r="E2880" s="28">
        <f>IFERROR(VLOOKUP(D2880,'أرصدة المخزن'!$A:$E,3,0),"")</f>
        <v/>
      </c>
      <c r="F2880" s="28">
        <f>IFERROR(VLOOKUP(D2880,'أرصدة المخزن'!$A:$H,4,0),"")</f>
        <v/>
      </c>
      <c r="G2880" s="13" t="n"/>
      <c r="H2880" s="102" t="inlineStr">
        <is>
          <t>إضافة</t>
        </is>
      </c>
      <c r="I2880" s="13" t="n"/>
    </row>
    <row r="2881" ht="17.4" customHeight="1" s="138">
      <c r="A2881" s="13" t="n">
        <v>2875</v>
      </c>
      <c r="B2881" s="14" t="n"/>
      <c r="C2881" s="15" t="n"/>
      <c r="D2881" s="21" t="n"/>
      <c r="E2881" s="28">
        <f>IFERROR(VLOOKUP(D2881,'أرصدة المخزن'!$A:$E,3,0),"")</f>
        <v/>
      </c>
      <c r="F2881" s="28">
        <f>IFERROR(VLOOKUP(D2881,'أرصدة المخزن'!$A:$H,4,0),"")</f>
        <v/>
      </c>
      <c r="G2881" s="13" t="n"/>
      <c r="H2881" s="102" t="inlineStr">
        <is>
          <t>إضافة</t>
        </is>
      </c>
      <c r="I2881" s="13" t="n"/>
    </row>
    <row r="2882" ht="17.4" customHeight="1" s="138">
      <c r="A2882" s="13" t="n">
        <v>2876</v>
      </c>
      <c r="B2882" s="14" t="n"/>
      <c r="C2882" s="15" t="n"/>
      <c r="D2882" s="21" t="n"/>
      <c r="E2882" s="28">
        <f>IFERROR(VLOOKUP(D2882,'أرصدة المخزن'!$A:$E,3,0),"")</f>
        <v/>
      </c>
      <c r="F2882" s="28">
        <f>IFERROR(VLOOKUP(D2882,'أرصدة المخزن'!$A:$H,4,0),"")</f>
        <v/>
      </c>
      <c r="G2882" s="13" t="n"/>
      <c r="H2882" s="102" t="inlineStr">
        <is>
          <t>إضافة</t>
        </is>
      </c>
      <c r="I2882" s="13" t="n"/>
    </row>
    <row r="2883" ht="17.4" customHeight="1" s="138">
      <c r="A2883" s="13" t="n">
        <v>2877</v>
      </c>
      <c r="B2883" s="14" t="n"/>
      <c r="C2883" s="15" t="n"/>
      <c r="D2883" s="21" t="n"/>
      <c r="E2883" s="28">
        <f>IFERROR(VLOOKUP(D2883,'أرصدة المخزن'!$A:$E,3,0),"")</f>
        <v/>
      </c>
      <c r="F2883" s="28">
        <f>IFERROR(VLOOKUP(D2883,'أرصدة المخزن'!$A:$H,4,0),"")</f>
        <v/>
      </c>
      <c r="G2883" s="13" t="n"/>
      <c r="H2883" s="102" t="inlineStr">
        <is>
          <t>إضافة</t>
        </is>
      </c>
      <c r="I2883" s="13" t="n"/>
    </row>
    <row r="2884" ht="17.4" customHeight="1" s="138">
      <c r="A2884" s="13" t="n">
        <v>2878</v>
      </c>
      <c r="B2884" s="14" t="n"/>
      <c r="C2884" s="15" t="n"/>
      <c r="D2884" s="21" t="n"/>
      <c r="E2884" s="28">
        <f>IFERROR(VLOOKUP(D2884,'أرصدة المخزن'!$A:$E,3,0),"")</f>
        <v/>
      </c>
      <c r="F2884" s="28">
        <f>IFERROR(VLOOKUP(D2884,'أرصدة المخزن'!$A:$H,4,0),"")</f>
        <v/>
      </c>
      <c r="G2884" s="13" t="n"/>
      <c r="H2884" s="102" t="inlineStr">
        <is>
          <t>إضافة</t>
        </is>
      </c>
      <c r="I2884" s="13" t="n"/>
    </row>
    <row r="2885" ht="17.4" customHeight="1" s="138">
      <c r="A2885" s="13" t="n">
        <v>2879</v>
      </c>
      <c r="B2885" s="14" t="n"/>
      <c r="C2885" s="15" t="n"/>
      <c r="D2885" s="21" t="n"/>
      <c r="E2885" s="28">
        <f>IFERROR(VLOOKUP(D2885,'أرصدة المخزن'!$A:$E,3,0),"")</f>
        <v/>
      </c>
      <c r="F2885" s="28">
        <f>IFERROR(VLOOKUP(D2885,'أرصدة المخزن'!$A:$H,4,0),"")</f>
        <v/>
      </c>
      <c r="G2885" s="13" t="n"/>
      <c r="H2885" s="102" t="inlineStr">
        <is>
          <t>إضافة</t>
        </is>
      </c>
      <c r="I2885" s="13" t="n"/>
    </row>
    <row r="2886" ht="17.4" customHeight="1" s="138">
      <c r="A2886" s="13" t="n">
        <v>2880</v>
      </c>
      <c r="B2886" s="14" t="n"/>
      <c r="C2886" s="15" t="n"/>
      <c r="D2886" s="21" t="n"/>
      <c r="E2886" s="28">
        <f>IFERROR(VLOOKUP(D2886,'أرصدة المخزن'!$A:$E,3,0),"")</f>
        <v/>
      </c>
      <c r="F2886" s="28">
        <f>IFERROR(VLOOKUP(D2886,'أرصدة المخزن'!$A:$H,4,0),"")</f>
        <v/>
      </c>
      <c r="G2886" s="13" t="n"/>
      <c r="H2886" s="102" t="inlineStr">
        <is>
          <t>إضافة</t>
        </is>
      </c>
      <c r="I2886" s="13" t="n"/>
    </row>
    <row r="2887" ht="17.4" customHeight="1" s="138">
      <c r="A2887" s="13" t="n">
        <v>2881</v>
      </c>
      <c r="B2887" s="14" t="n"/>
      <c r="C2887" s="15" t="n"/>
      <c r="D2887" s="21" t="n"/>
      <c r="E2887" s="28">
        <f>IFERROR(VLOOKUP(D2887,'أرصدة المخزن'!$A:$E,3,0),"")</f>
        <v/>
      </c>
      <c r="F2887" s="28">
        <f>IFERROR(VLOOKUP(D2887,'أرصدة المخزن'!$A:$H,4,0),"")</f>
        <v/>
      </c>
      <c r="G2887" s="13" t="n"/>
      <c r="H2887" s="102" t="inlineStr">
        <is>
          <t>إضافة</t>
        </is>
      </c>
      <c r="I2887" s="13" t="n"/>
    </row>
    <row r="2888" ht="17.4" customHeight="1" s="138">
      <c r="A2888" s="13" t="n">
        <v>2882</v>
      </c>
      <c r="B2888" s="14" t="n"/>
      <c r="C2888" s="15" t="n"/>
      <c r="D2888" s="21" t="n"/>
      <c r="E2888" s="28">
        <f>IFERROR(VLOOKUP(D2888,'أرصدة المخزن'!$A:$E,3,0),"")</f>
        <v/>
      </c>
      <c r="F2888" s="28">
        <f>IFERROR(VLOOKUP(D2888,'أرصدة المخزن'!$A:$H,4,0),"")</f>
        <v/>
      </c>
      <c r="G2888" s="13" t="n"/>
      <c r="H2888" s="102" t="inlineStr">
        <is>
          <t>إضافة</t>
        </is>
      </c>
      <c r="I2888" s="13" t="n"/>
    </row>
    <row r="2889" ht="17.4" customHeight="1" s="138">
      <c r="A2889" s="13" t="n">
        <v>2883</v>
      </c>
      <c r="B2889" s="14" t="n"/>
      <c r="C2889" s="15" t="n"/>
      <c r="D2889" s="21" t="n"/>
      <c r="E2889" s="28">
        <f>IFERROR(VLOOKUP(D2889,'أرصدة المخزن'!$A:$E,3,0),"")</f>
        <v/>
      </c>
      <c r="F2889" s="28">
        <f>IFERROR(VLOOKUP(D2889,'أرصدة المخزن'!$A:$H,4,0),"")</f>
        <v/>
      </c>
      <c r="G2889" s="13" t="n"/>
      <c r="H2889" s="102" t="inlineStr">
        <is>
          <t>إضافة</t>
        </is>
      </c>
      <c r="I2889" s="13" t="n"/>
    </row>
    <row r="2890" ht="17.4" customHeight="1" s="138">
      <c r="A2890" s="13" t="n">
        <v>2884</v>
      </c>
      <c r="B2890" s="14" t="n"/>
      <c r="C2890" s="15" t="n"/>
      <c r="D2890" s="21" t="n"/>
      <c r="E2890" s="28">
        <f>IFERROR(VLOOKUP(D2890,'أرصدة المخزن'!$A:$E,3,0),"")</f>
        <v/>
      </c>
      <c r="F2890" s="28">
        <f>IFERROR(VLOOKUP(D2890,'أرصدة المخزن'!$A:$H,4,0),"")</f>
        <v/>
      </c>
      <c r="G2890" s="13" t="n"/>
      <c r="H2890" s="102" t="inlineStr">
        <is>
          <t>إضافة</t>
        </is>
      </c>
      <c r="I2890" s="13" t="n"/>
    </row>
    <row r="2891" ht="17.4" customHeight="1" s="138">
      <c r="A2891" s="13" t="n">
        <v>2885</v>
      </c>
      <c r="B2891" s="14" t="n"/>
      <c r="C2891" s="15" t="n"/>
      <c r="D2891" s="21" t="n"/>
      <c r="E2891" s="28">
        <f>IFERROR(VLOOKUP(D2891,'أرصدة المخزن'!$A:$E,3,0),"")</f>
        <v/>
      </c>
      <c r="F2891" s="28">
        <f>IFERROR(VLOOKUP(D2891,'أرصدة المخزن'!$A:$H,4,0),"")</f>
        <v/>
      </c>
      <c r="G2891" s="13" t="n"/>
      <c r="H2891" s="102" t="inlineStr">
        <is>
          <t>إضافة</t>
        </is>
      </c>
      <c r="I2891" s="13" t="n"/>
    </row>
    <row r="2892" ht="17.4" customHeight="1" s="138">
      <c r="A2892" s="13" t="n">
        <v>2886</v>
      </c>
      <c r="B2892" s="14" t="n"/>
      <c r="C2892" s="15" t="n"/>
      <c r="D2892" s="21" t="n"/>
      <c r="E2892" s="28">
        <f>IFERROR(VLOOKUP(D2892,'أرصدة المخزن'!$A:$E,3,0),"")</f>
        <v/>
      </c>
      <c r="F2892" s="28">
        <f>IFERROR(VLOOKUP(D2892,'أرصدة المخزن'!$A:$H,4,0),"")</f>
        <v/>
      </c>
      <c r="G2892" s="13" t="n"/>
      <c r="H2892" s="102" t="inlineStr">
        <is>
          <t>إضافة</t>
        </is>
      </c>
      <c r="I2892" s="13" t="n"/>
    </row>
    <row r="2893" ht="17.4" customHeight="1" s="138">
      <c r="A2893" s="13" t="n">
        <v>2887</v>
      </c>
      <c r="B2893" s="14" t="n"/>
      <c r="C2893" s="15" t="n"/>
      <c r="D2893" s="21" t="n"/>
      <c r="E2893" s="28">
        <f>IFERROR(VLOOKUP(D2893,'أرصدة المخزن'!$A:$E,3,0),"")</f>
        <v/>
      </c>
      <c r="F2893" s="28">
        <f>IFERROR(VLOOKUP(D2893,'أرصدة المخزن'!$A:$H,4,0),"")</f>
        <v/>
      </c>
      <c r="G2893" s="13" t="n"/>
      <c r="H2893" s="102" t="inlineStr">
        <is>
          <t>إضافة</t>
        </is>
      </c>
      <c r="I2893" s="13" t="n"/>
    </row>
    <row r="2894" ht="17.4" customHeight="1" s="138">
      <c r="A2894" s="13" t="n">
        <v>2888</v>
      </c>
      <c r="B2894" s="14" t="n"/>
      <c r="C2894" s="15" t="n"/>
      <c r="D2894" s="21" t="n"/>
      <c r="E2894" s="28">
        <f>IFERROR(VLOOKUP(D2894,'أرصدة المخزن'!$A:$E,3,0),"")</f>
        <v/>
      </c>
      <c r="F2894" s="28">
        <f>IFERROR(VLOOKUP(D2894,'أرصدة المخزن'!$A:$H,4,0),"")</f>
        <v/>
      </c>
      <c r="G2894" s="13" t="n"/>
      <c r="H2894" s="102" t="inlineStr">
        <is>
          <t>إضافة</t>
        </is>
      </c>
      <c r="I2894" s="13" t="n"/>
    </row>
    <row r="2895" ht="17.4" customHeight="1" s="138">
      <c r="A2895" s="13" t="n">
        <v>2889</v>
      </c>
      <c r="B2895" s="14" t="n"/>
      <c r="C2895" s="15" t="n"/>
      <c r="D2895" s="21" t="n"/>
      <c r="E2895" s="28">
        <f>IFERROR(VLOOKUP(D2895,'أرصدة المخزن'!$A:$E,3,0),"")</f>
        <v/>
      </c>
      <c r="F2895" s="28">
        <f>IFERROR(VLOOKUP(D2895,'أرصدة المخزن'!$A:$H,4,0),"")</f>
        <v/>
      </c>
      <c r="G2895" s="13" t="n"/>
      <c r="H2895" s="102" t="inlineStr">
        <is>
          <t>إضافة</t>
        </is>
      </c>
      <c r="I2895" s="13" t="n"/>
    </row>
    <row r="2896" ht="17.4" customHeight="1" s="138">
      <c r="A2896" s="13" t="n">
        <v>2890</v>
      </c>
      <c r="B2896" s="14" t="n"/>
      <c r="C2896" s="15" t="n"/>
      <c r="D2896" s="21" t="n"/>
      <c r="E2896" s="28">
        <f>IFERROR(VLOOKUP(D2896,'أرصدة المخزن'!$A:$E,3,0),"")</f>
        <v/>
      </c>
      <c r="F2896" s="28">
        <f>IFERROR(VLOOKUP(D2896,'أرصدة المخزن'!$A:$H,4,0),"")</f>
        <v/>
      </c>
      <c r="G2896" s="13" t="n"/>
      <c r="H2896" s="102" t="inlineStr">
        <is>
          <t>إضافة</t>
        </is>
      </c>
      <c r="I2896" s="13" t="n"/>
    </row>
    <row r="2897" ht="17.4" customHeight="1" s="138">
      <c r="A2897" s="13" t="n">
        <v>2891</v>
      </c>
      <c r="B2897" s="14" t="n"/>
      <c r="C2897" s="15" t="n"/>
      <c r="D2897" s="21" t="n"/>
      <c r="E2897" s="28">
        <f>IFERROR(VLOOKUP(D2897,'أرصدة المخزن'!$A:$E,3,0),"")</f>
        <v/>
      </c>
      <c r="F2897" s="28">
        <f>IFERROR(VLOOKUP(D2897,'أرصدة المخزن'!$A:$H,4,0),"")</f>
        <v/>
      </c>
      <c r="G2897" s="13" t="n"/>
      <c r="H2897" s="102" t="inlineStr">
        <is>
          <t>إضافة</t>
        </is>
      </c>
      <c r="I2897" s="13" t="n"/>
    </row>
    <row r="2898" ht="17.4" customHeight="1" s="138">
      <c r="A2898" s="13" t="n">
        <v>2892</v>
      </c>
      <c r="B2898" s="14" t="n"/>
      <c r="C2898" s="15" t="n"/>
      <c r="D2898" s="21" t="n"/>
      <c r="E2898" s="28">
        <f>IFERROR(VLOOKUP(D2898,'أرصدة المخزن'!$A:$E,3,0),"")</f>
        <v/>
      </c>
      <c r="F2898" s="28">
        <f>IFERROR(VLOOKUP(D2898,'أرصدة المخزن'!$A:$H,4,0),"")</f>
        <v/>
      </c>
      <c r="G2898" s="13" t="n"/>
      <c r="H2898" s="102" t="inlineStr">
        <is>
          <t>إضافة</t>
        </is>
      </c>
      <c r="I2898" s="13" t="n"/>
    </row>
    <row r="2899" ht="17.4" customHeight="1" s="138">
      <c r="A2899" s="13" t="n">
        <v>2893</v>
      </c>
      <c r="B2899" s="14" t="n"/>
      <c r="C2899" s="15" t="n"/>
      <c r="D2899" s="21" t="n"/>
      <c r="E2899" s="28">
        <f>IFERROR(VLOOKUP(D2899,'أرصدة المخزن'!$A:$E,3,0),"")</f>
        <v/>
      </c>
      <c r="F2899" s="28">
        <f>IFERROR(VLOOKUP(D2899,'أرصدة المخزن'!$A:$H,4,0),"")</f>
        <v/>
      </c>
      <c r="G2899" s="13" t="n"/>
      <c r="H2899" s="102" t="inlineStr">
        <is>
          <t>إضافة</t>
        </is>
      </c>
      <c r="I2899" s="13" t="n"/>
    </row>
    <row r="2900" ht="17.4" customHeight="1" s="138">
      <c r="A2900" s="13" t="n">
        <v>2894</v>
      </c>
      <c r="B2900" s="14" t="n"/>
      <c r="C2900" s="15" t="n"/>
      <c r="D2900" s="21" t="n"/>
      <c r="E2900" s="28">
        <f>IFERROR(VLOOKUP(D2900,'أرصدة المخزن'!$A:$E,3,0),"")</f>
        <v/>
      </c>
      <c r="F2900" s="28">
        <f>IFERROR(VLOOKUP(D2900,'أرصدة المخزن'!$A:$H,4,0),"")</f>
        <v/>
      </c>
      <c r="G2900" s="13" t="n"/>
      <c r="H2900" s="102" t="inlineStr">
        <is>
          <t>إضافة</t>
        </is>
      </c>
      <c r="I2900" s="13" t="n"/>
    </row>
    <row r="2901" ht="17.4" customHeight="1" s="138">
      <c r="A2901" s="13" t="n">
        <v>2895</v>
      </c>
      <c r="B2901" s="14" t="n"/>
      <c r="C2901" s="15" t="n"/>
      <c r="D2901" s="21" t="n"/>
      <c r="E2901" s="28">
        <f>IFERROR(VLOOKUP(D2901,'أرصدة المخزن'!$A:$E,3,0),"")</f>
        <v/>
      </c>
      <c r="F2901" s="28">
        <f>IFERROR(VLOOKUP(D2901,'أرصدة المخزن'!$A:$H,4,0),"")</f>
        <v/>
      </c>
      <c r="G2901" s="13" t="n"/>
      <c r="H2901" s="102" t="inlineStr">
        <is>
          <t>إضافة</t>
        </is>
      </c>
      <c r="I2901" s="13" t="n"/>
    </row>
    <row r="2902" ht="17.4" customHeight="1" s="138">
      <c r="A2902" s="13" t="n">
        <v>2896</v>
      </c>
      <c r="B2902" s="14" t="n"/>
      <c r="C2902" s="15" t="n"/>
      <c r="D2902" s="21" t="n"/>
      <c r="E2902" s="28">
        <f>IFERROR(VLOOKUP(D2902,'أرصدة المخزن'!$A:$E,3,0),"")</f>
        <v/>
      </c>
      <c r="F2902" s="28">
        <f>IFERROR(VLOOKUP(D2902,'أرصدة المخزن'!$A:$H,4,0),"")</f>
        <v/>
      </c>
      <c r="G2902" s="13" t="n"/>
      <c r="H2902" s="102" t="inlineStr">
        <is>
          <t>إضافة</t>
        </is>
      </c>
      <c r="I2902" s="13" t="n"/>
    </row>
    <row r="2903" ht="17.4" customHeight="1" s="138">
      <c r="A2903" s="13" t="n">
        <v>2897</v>
      </c>
      <c r="B2903" s="14" t="n"/>
      <c r="C2903" s="15" t="n"/>
      <c r="D2903" s="21" t="n"/>
      <c r="E2903" s="28">
        <f>IFERROR(VLOOKUP(D2903,'أرصدة المخزن'!$A:$E,3,0),"")</f>
        <v/>
      </c>
      <c r="F2903" s="28">
        <f>IFERROR(VLOOKUP(D2903,'أرصدة المخزن'!$A:$H,4,0),"")</f>
        <v/>
      </c>
      <c r="G2903" s="13" t="n"/>
      <c r="H2903" s="102" t="inlineStr">
        <is>
          <t>إضافة</t>
        </is>
      </c>
      <c r="I2903" s="13" t="n"/>
    </row>
    <row r="2904" ht="17.4" customHeight="1" s="138">
      <c r="A2904" s="13" t="n">
        <v>2898</v>
      </c>
      <c r="B2904" s="14" t="n"/>
      <c r="C2904" s="15" t="n"/>
      <c r="D2904" s="21" t="n"/>
      <c r="E2904" s="28">
        <f>IFERROR(VLOOKUP(D2904,'أرصدة المخزن'!$A:$E,3,0),"")</f>
        <v/>
      </c>
      <c r="F2904" s="28">
        <f>IFERROR(VLOOKUP(D2904,'أرصدة المخزن'!$A:$H,4,0),"")</f>
        <v/>
      </c>
      <c r="G2904" s="13" t="n"/>
      <c r="H2904" s="102" t="inlineStr">
        <is>
          <t>إضافة</t>
        </is>
      </c>
      <c r="I2904" s="13" t="n"/>
    </row>
    <row r="2905" ht="17.4" customHeight="1" s="138">
      <c r="A2905" s="13" t="n">
        <v>2899</v>
      </c>
      <c r="B2905" s="14" t="n"/>
      <c r="C2905" s="15" t="n"/>
      <c r="D2905" s="21" t="n"/>
      <c r="E2905" s="28">
        <f>IFERROR(VLOOKUP(D2905,'أرصدة المخزن'!$A:$E,3,0),"")</f>
        <v/>
      </c>
      <c r="F2905" s="28">
        <f>IFERROR(VLOOKUP(D2905,'أرصدة المخزن'!$A:$H,4,0),"")</f>
        <v/>
      </c>
      <c r="G2905" s="13" t="n"/>
      <c r="H2905" s="102" t="inlineStr">
        <is>
          <t>إضافة</t>
        </is>
      </c>
      <c r="I2905" s="13" t="n"/>
    </row>
    <row r="2906" ht="17.4" customHeight="1" s="138">
      <c r="A2906" s="13" t="n">
        <v>2900</v>
      </c>
      <c r="B2906" s="14" t="n"/>
      <c r="C2906" s="15" t="n"/>
      <c r="D2906" s="21" t="n"/>
      <c r="E2906" s="28">
        <f>IFERROR(VLOOKUP(D2906,'أرصدة المخزن'!$A:$E,3,0),"")</f>
        <v/>
      </c>
      <c r="F2906" s="28">
        <f>IFERROR(VLOOKUP(D2906,'أرصدة المخزن'!$A:$H,4,0),"")</f>
        <v/>
      </c>
      <c r="G2906" s="13" t="n"/>
      <c r="H2906" s="102" t="inlineStr">
        <is>
          <t>إضافة</t>
        </is>
      </c>
      <c r="I2906" s="13" t="n"/>
    </row>
    <row r="2907" ht="17.4" customHeight="1" s="138">
      <c r="A2907" s="13" t="n">
        <v>2901</v>
      </c>
      <c r="B2907" s="14" t="n"/>
      <c r="C2907" s="15" t="n"/>
      <c r="D2907" s="21" t="n"/>
      <c r="E2907" s="28">
        <f>IFERROR(VLOOKUP(D2907,'أرصدة المخزن'!$A:$E,3,0),"")</f>
        <v/>
      </c>
      <c r="F2907" s="28">
        <f>IFERROR(VLOOKUP(D2907,'أرصدة المخزن'!$A:$H,4,0),"")</f>
        <v/>
      </c>
      <c r="G2907" s="13" t="n"/>
      <c r="H2907" s="102" t="inlineStr">
        <is>
          <t>إضافة</t>
        </is>
      </c>
      <c r="I2907" s="13" t="n"/>
    </row>
    <row r="2908" ht="17.4" customHeight="1" s="138">
      <c r="A2908" s="13" t="n">
        <v>2902</v>
      </c>
      <c r="B2908" s="14" t="n"/>
      <c r="C2908" s="15" t="n"/>
      <c r="D2908" s="21" t="n"/>
      <c r="E2908" s="28">
        <f>IFERROR(VLOOKUP(D2908,'أرصدة المخزن'!$A:$E,3,0),"")</f>
        <v/>
      </c>
      <c r="F2908" s="28">
        <f>IFERROR(VLOOKUP(D2908,'أرصدة المخزن'!$A:$H,4,0),"")</f>
        <v/>
      </c>
      <c r="G2908" s="13" t="n"/>
      <c r="H2908" s="102" t="inlineStr">
        <is>
          <t>إضافة</t>
        </is>
      </c>
      <c r="I2908" s="13" t="n"/>
    </row>
    <row r="2909" ht="17.4" customHeight="1" s="138">
      <c r="A2909" s="13" t="n">
        <v>2903</v>
      </c>
      <c r="B2909" s="14" t="n"/>
      <c r="C2909" s="15" t="n"/>
      <c r="D2909" s="21" t="n"/>
      <c r="E2909" s="28">
        <f>IFERROR(VLOOKUP(D2909,'أرصدة المخزن'!$A:$E,3,0),"")</f>
        <v/>
      </c>
      <c r="F2909" s="28">
        <f>IFERROR(VLOOKUP(D2909,'أرصدة المخزن'!$A:$H,4,0),"")</f>
        <v/>
      </c>
      <c r="G2909" s="13" t="n"/>
      <c r="H2909" s="102" t="inlineStr">
        <is>
          <t>إضافة</t>
        </is>
      </c>
      <c r="I2909" s="13" t="n"/>
    </row>
    <row r="2910" ht="17.4" customHeight="1" s="138">
      <c r="A2910" s="13" t="n">
        <v>2904</v>
      </c>
      <c r="B2910" s="14" t="n"/>
      <c r="C2910" s="15" t="n"/>
      <c r="D2910" s="21" t="n"/>
      <c r="E2910" s="28">
        <f>IFERROR(VLOOKUP(D2910,'أرصدة المخزن'!$A:$E,3,0),"")</f>
        <v/>
      </c>
      <c r="F2910" s="28">
        <f>IFERROR(VLOOKUP(D2910,'أرصدة المخزن'!$A:$H,4,0),"")</f>
        <v/>
      </c>
      <c r="G2910" s="13" t="n"/>
      <c r="H2910" s="102" t="inlineStr">
        <is>
          <t>إضافة</t>
        </is>
      </c>
      <c r="I2910" s="13" t="n"/>
    </row>
    <row r="2911" ht="17.4" customHeight="1" s="138">
      <c r="A2911" s="13" t="n">
        <v>2905</v>
      </c>
      <c r="B2911" s="14" t="n"/>
      <c r="C2911" s="15" t="n"/>
      <c r="D2911" s="21" t="n"/>
      <c r="E2911" s="28">
        <f>IFERROR(VLOOKUP(D2911,'أرصدة المخزن'!$A:$E,3,0),"")</f>
        <v/>
      </c>
      <c r="F2911" s="28">
        <f>IFERROR(VLOOKUP(D2911,'أرصدة المخزن'!$A:$H,4,0),"")</f>
        <v/>
      </c>
      <c r="G2911" s="13" t="n"/>
      <c r="H2911" s="102" t="inlineStr">
        <is>
          <t>إضافة</t>
        </is>
      </c>
      <c r="I2911" s="13" t="n"/>
    </row>
    <row r="2912" ht="17.4" customHeight="1" s="138">
      <c r="A2912" s="13" t="n">
        <v>2906</v>
      </c>
      <c r="B2912" s="14" t="n"/>
      <c r="C2912" s="15" t="n"/>
      <c r="D2912" s="21" t="n"/>
      <c r="E2912" s="28">
        <f>IFERROR(VLOOKUP(D2912,'أرصدة المخزن'!$A:$E,3,0),"")</f>
        <v/>
      </c>
      <c r="F2912" s="28">
        <f>IFERROR(VLOOKUP(D2912,'أرصدة المخزن'!$A:$H,4,0),"")</f>
        <v/>
      </c>
      <c r="G2912" s="13" t="n"/>
      <c r="H2912" s="102" t="inlineStr">
        <is>
          <t>إضافة</t>
        </is>
      </c>
      <c r="I2912" s="13" t="n"/>
    </row>
    <row r="2913" ht="17.4" customHeight="1" s="138">
      <c r="A2913" s="13" t="n">
        <v>2907</v>
      </c>
      <c r="B2913" s="14" t="n"/>
      <c r="C2913" s="15" t="n"/>
      <c r="D2913" s="21" t="n"/>
      <c r="E2913" s="28">
        <f>IFERROR(VLOOKUP(D2913,'أرصدة المخزن'!$A:$E,3,0),"")</f>
        <v/>
      </c>
      <c r="F2913" s="28">
        <f>IFERROR(VLOOKUP(D2913,'أرصدة المخزن'!$A:$H,4,0),"")</f>
        <v/>
      </c>
      <c r="G2913" s="13" t="n"/>
      <c r="H2913" s="102" t="inlineStr">
        <is>
          <t>إضافة</t>
        </is>
      </c>
      <c r="I2913" s="13" t="n"/>
    </row>
    <row r="2914" ht="17.4" customHeight="1" s="138">
      <c r="A2914" s="13" t="n">
        <v>2908</v>
      </c>
      <c r="B2914" s="14" t="n"/>
      <c r="C2914" s="15" t="n"/>
      <c r="D2914" s="21" t="n"/>
      <c r="E2914" s="28">
        <f>IFERROR(VLOOKUP(D2914,'أرصدة المخزن'!$A:$E,3,0),"")</f>
        <v/>
      </c>
      <c r="F2914" s="28">
        <f>IFERROR(VLOOKUP(D2914,'أرصدة المخزن'!$A:$H,4,0),"")</f>
        <v/>
      </c>
      <c r="G2914" s="13" t="n"/>
      <c r="H2914" s="102" t="inlineStr">
        <is>
          <t>إضافة</t>
        </is>
      </c>
      <c r="I2914" s="13" t="n"/>
    </row>
    <row r="2915" ht="17.4" customHeight="1" s="138">
      <c r="A2915" s="13" t="n">
        <v>2909</v>
      </c>
      <c r="B2915" s="14" t="n"/>
      <c r="C2915" s="15" t="n"/>
      <c r="D2915" s="21" t="n"/>
      <c r="E2915" s="28">
        <f>IFERROR(VLOOKUP(D2915,'أرصدة المخزن'!$A:$E,3,0),"")</f>
        <v/>
      </c>
      <c r="F2915" s="28">
        <f>IFERROR(VLOOKUP(D2915,'أرصدة المخزن'!$A:$H,4,0),"")</f>
        <v/>
      </c>
      <c r="G2915" s="13" t="n"/>
      <c r="H2915" s="102" t="inlineStr">
        <is>
          <t>إضافة</t>
        </is>
      </c>
      <c r="I2915" s="13" t="n"/>
    </row>
    <row r="2916" ht="17.4" customHeight="1" s="138">
      <c r="A2916" s="13" t="n">
        <v>2910</v>
      </c>
      <c r="B2916" s="14" t="n"/>
      <c r="C2916" s="15" t="n"/>
      <c r="D2916" s="21" t="n"/>
      <c r="E2916" s="28">
        <f>IFERROR(VLOOKUP(D2916,'أرصدة المخزن'!$A:$E,3,0),"")</f>
        <v/>
      </c>
      <c r="F2916" s="28">
        <f>IFERROR(VLOOKUP(D2916,'أرصدة المخزن'!$A:$H,4,0),"")</f>
        <v/>
      </c>
      <c r="G2916" s="13" t="n"/>
      <c r="H2916" s="102" t="inlineStr">
        <is>
          <t>إضافة</t>
        </is>
      </c>
      <c r="I2916" s="13" t="n"/>
    </row>
    <row r="2917" ht="17.4" customHeight="1" s="138">
      <c r="A2917" s="13" t="n">
        <v>2911</v>
      </c>
      <c r="B2917" s="14" t="n"/>
      <c r="C2917" s="15" t="n"/>
      <c r="D2917" s="21" t="n"/>
      <c r="E2917" s="28">
        <f>IFERROR(VLOOKUP(D2917,'أرصدة المخزن'!$A:$E,3,0),"")</f>
        <v/>
      </c>
      <c r="F2917" s="28">
        <f>IFERROR(VLOOKUP(D2917,'أرصدة المخزن'!$A:$H,4,0),"")</f>
        <v/>
      </c>
      <c r="G2917" s="13" t="n"/>
      <c r="H2917" s="102" t="inlineStr">
        <is>
          <t>إضافة</t>
        </is>
      </c>
      <c r="I2917" s="13" t="n"/>
    </row>
    <row r="2918" ht="17.4" customHeight="1" s="138">
      <c r="A2918" s="13" t="n">
        <v>2912</v>
      </c>
      <c r="B2918" s="14" t="n"/>
      <c r="C2918" s="15" t="n"/>
      <c r="D2918" s="21" t="n"/>
      <c r="E2918" s="28">
        <f>IFERROR(VLOOKUP(D2918,'أرصدة المخزن'!$A:$E,3,0),"")</f>
        <v/>
      </c>
      <c r="F2918" s="28">
        <f>IFERROR(VLOOKUP(D2918,'أرصدة المخزن'!$A:$H,4,0),"")</f>
        <v/>
      </c>
      <c r="G2918" s="13" t="n"/>
      <c r="H2918" s="102" t="inlineStr">
        <is>
          <t>إضافة</t>
        </is>
      </c>
      <c r="I2918" s="13" t="n"/>
    </row>
    <row r="2919" ht="17.4" customHeight="1" s="138">
      <c r="A2919" s="13" t="n">
        <v>2913</v>
      </c>
      <c r="B2919" s="14" t="n"/>
      <c r="C2919" s="15" t="n"/>
      <c r="D2919" s="21" t="n"/>
      <c r="E2919" s="28">
        <f>IFERROR(VLOOKUP(D2919,'أرصدة المخزن'!$A:$E,3,0),"")</f>
        <v/>
      </c>
      <c r="F2919" s="28">
        <f>IFERROR(VLOOKUP(D2919,'أرصدة المخزن'!$A:$H,4,0),"")</f>
        <v/>
      </c>
      <c r="G2919" s="13" t="n"/>
      <c r="H2919" s="102" t="inlineStr">
        <is>
          <t>إضافة</t>
        </is>
      </c>
      <c r="I2919" s="13" t="n"/>
    </row>
    <row r="2920" ht="17.4" customHeight="1" s="138">
      <c r="A2920" s="13" t="n">
        <v>2914</v>
      </c>
      <c r="B2920" s="14" t="n"/>
      <c r="C2920" s="15" t="n"/>
      <c r="D2920" s="21" t="n"/>
      <c r="E2920" s="28">
        <f>IFERROR(VLOOKUP(D2920,'أرصدة المخزن'!$A:$E,3,0),"")</f>
        <v/>
      </c>
      <c r="F2920" s="28">
        <f>IFERROR(VLOOKUP(D2920,'أرصدة المخزن'!$A:$H,4,0),"")</f>
        <v/>
      </c>
      <c r="G2920" s="13" t="n"/>
      <c r="H2920" s="102" t="inlineStr">
        <is>
          <t>إضافة</t>
        </is>
      </c>
      <c r="I2920" s="13" t="n"/>
    </row>
    <row r="2921" ht="17.4" customHeight="1" s="138">
      <c r="A2921" s="13" t="n">
        <v>2915</v>
      </c>
      <c r="B2921" s="14" t="n"/>
      <c r="C2921" s="15" t="n"/>
      <c r="D2921" s="21" t="n"/>
      <c r="E2921" s="28">
        <f>IFERROR(VLOOKUP(D2921,'أرصدة المخزن'!$A:$E,3,0),"")</f>
        <v/>
      </c>
      <c r="F2921" s="28">
        <f>IFERROR(VLOOKUP(D2921,'أرصدة المخزن'!$A:$H,4,0),"")</f>
        <v/>
      </c>
      <c r="G2921" s="13" t="n"/>
      <c r="H2921" s="102" t="inlineStr">
        <is>
          <t>إضافة</t>
        </is>
      </c>
      <c r="I2921" s="13" t="n"/>
    </row>
    <row r="2922" ht="17.4" customHeight="1" s="138">
      <c r="A2922" s="13" t="n">
        <v>2916</v>
      </c>
      <c r="B2922" s="14" t="n"/>
      <c r="C2922" s="15" t="n"/>
      <c r="D2922" s="21" t="n"/>
      <c r="E2922" s="28">
        <f>IFERROR(VLOOKUP(D2922,'أرصدة المخزن'!$A:$E,3,0),"")</f>
        <v/>
      </c>
      <c r="F2922" s="28">
        <f>IFERROR(VLOOKUP(D2922,'أرصدة المخزن'!$A:$H,4,0),"")</f>
        <v/>
      </c>
      <c r="G2922" s="13" t="n"/>
      <c r="H2922" s="102" t="inlineStr">
        <is>
          <t>إضافة</t>
        </is>
      </c>
      <c r="I2922" s="13" t="n"/>
    </row>
    <row r="2923" ht="17.4" customHeight="1" s="138">
      <c r="A2923" s="13" t="n">
        <v>2917</v>
      </c>
      <c r="B2923" s="14" t="n"/>
      <c r="C2923" s="15" t="n"/>
      <c r="D2923" s="21" t="n"/>
      <c r="E2923" s="28">
        <f>IFERROR(VLOOKUP(D2923,'أرصدة المخزن'!$A:$E,3,0),"")</f>
        <v/>
      </c>
      <c r="F2923" s="28">
        <f>IFERROR(VLOOKUP(D2923,'أرصدة المخزن'!$A:$H,4,0),"")</f>
        <v/>
      </c>
      <c r="G2923" s="13" t="n"/>
      <c r="H2923" s="102" t="inlineStr">
        <is>
          <t>إضافة</t>
        </is>
      </c>
      <c r="I2923" s="13" t="n"/>
    </row>
    <row r="2924" ht="17.4" customHeight="1" s="138">
      <c r="A2924" s="13" t="n">
        <v>2918</v>
      </c>
      <c r="B2924" s="14" t="n"/>
      <c r="C2924" s="15" t="n"/>
      <c r="D2924" s="21" t="n"/>
      <c r="E2924" s="28">
        <f>IFERROR(VLOOKUP(D2924,'أرصدة المخزن'!$A:$E,3,0),"")</f>
        <v/>
      </c>
      <c r="F2924" s="28">
        <f>IFERROR(VLOOKUP(D2924,'أرصدة المخزن'!$A:$H,4,0),"")</f>
        <v/>
      </c>
      <c r="G2924" s="13" t="n"/>
      <c r="H2924" s="102" t="inlineStr">
        <is>
          <t>إضافة</t>
        </is>
      </c>
      <c r="I2924" s="13" t="n"/>
    </row>
    <row r="2925" ht="17.4" customHeight="1" s="138">
      <c r="A2925" s="13" t="n">
        <v>2919</v>
      </c>
      <c r="B2925" s="14" t="n"/>
      <c r="C2925" s="15" t="n"/>
      <c r="D2925" s="21" t="n"/>
      <c r="E2925" s="28">
        <f>IFERROR(VLOOKUP(D2925,'أرصدة المخزن'!$A:$E,3,0),"")</f>
        <v/>
      </c>
      <c r="F2925" s="28">
        <f>IFERROR(VLOOKUP(D2925,'أرصدة المخزن'!$A:$H,4,0),"")</f>
        <v/>
      </c>
      <c r="G2925" s="13" t="n"/>
      <c r="H2925" s="102" t="inlineStr">
        <is>
          <t>إضافة</t>
        </is>
      </c>
      <c r="I2925" s="13" t="n"/>
    </row>
    <row r="2926" ht="17.4" customHeight="1" s="138">
      <c r="A2926" s="13" t="n">
        <v>2920</v>
      </c>
      <c r="B2926" s="14" t="n"/>
      <c r="C2926" s="15" t="n"/>
      <c r="D2926" s="21" t="n"/>
      <c r="E2926" s="28">
        <f>IFERROR(VLOOKUP(D2926,'أرصدة المخزن'!$A:$E,3,0),"")</f>
        <v/>
      </c>
      <c r="F2926" s="28">
        <f>IFERROR(VLOOKUP(D2926,'أرصدة المخزن'!$A:$H,4,0),"")</f>
        <v/>
      </c>
      <c r="G2926" s="13" t="n"/>
      <c r="H2926" s="102" t="inlineStr">
        <is>
          <t>إضافة</t>
        </is>
      </c>
      <c r="I2926" s="13" t="n"/>
    </row>
    <row r="2927" ht="17.4" customHeight="1" s="138">
      <c r="A2927" s="13" t="n">
        <v>2921</v>
      </c>
      <c r="B2927" s="14" t="n"/>
      <c r="C2927" s="15" t="n"/>
      <c r="D2927" s="21" t="n"/>
      <c r="E2927" s="28">
        <f>IFERROR(VLOOKUP(D2927,'أرصدة المخزن'!$A:$E,3,0),"")</f>
        <v/>
      </c>
      <c r="F2927" s="28">
        <f>IFERROR(VLOOKUP(D2927,'أرصدة المخزن'!$A:$H,4,0),"")</f>
        <v/>
      </c>
      <c r="G2927" s="13" t="n"/>
      <c r="H2927" s="102" t="inlineStr">
        <is>
          <t>إضافة</t>
        </is>
      </c>
      <c r="I2927" s="13" t="n"/>
    </row>
    <row r="2928" ht="17.4" customHeight="1" s="138">
      <c r="A2928" s="13" t="n">
        <v>2922</v>
      </c>
      <c r="B2928" s="14" t="n"/>
      <c r="C2928" s="15" t="n"/>
      <c r="D2928" s="21" t="n"/>
      <c r="E2928" s="28">
        <f>IFERROR(VLOOKUP(D2928,'أرصدة المخزن'!$A:$E,3,0),"")</f>
        <v/>
      </c>
      <c r="F2928" s="28">
        <f>IFERROR(VLOOKUP(D2928,'أرصدة المخزن'!$A:$H,4,0),"")</f>
        <v/>
      </c>
      <c r="G2928" s="13" t="n"/>
      <c r="H2928" s="102" t="inlineStr">
        <is>
          <t>إضافة</t>
        </is>
      </c>
      <c r="I2928" s="13" t="n"/>
    </row>
    <row r="2929" ht="17.4" customHeight="1" s="138">
      <c r="A2929" s="13" t="n">
        <v>2923</v>
      </c>
      <c r="B2929" s="14" t="n"/>
      <c r="C2929" s="15" t="n"/>
      <c r="D2929" s="21" t="n"/>
      <c r="E2929" s="28">
        <f>IFERROR(VLOOKUP(D2929,'أرصدة المخزن'!$A:$E,3,0),"")</f>
        <v/>
      </c>
      <c r="F2929" s="28">
        <f>IFERROR(VLOOKUP(D2929,'أرصدة المخزن'!$A:$H,4,0),"")</f>
        <v/>
      </c>
      <c r="G2929" s="13" t="n"/>
      <c r="H2929" s="102" t="inlineStr">
        <is>
          <t>إضافة</t>
        </is>
      </c>
      <c r="I2929" s="13" t="n"/>
    </row>
    <row r="2930" ht="17.4" customHeight="1" s="138">
      <c r="A2930" s="13" t="n">
        <v>2924</v>
      </c>
      <c r="B2930" s="14" t="n"/>
      <c r="C2930" s="15" t="n"/>
      <c r="D2930" s="21" t="n"/>
      <c r="E2930" s="28">
        <f>IFERROR(VLOOKUP(D2930,'أرصدة المخزن'!$A:$E,3,0),"")</f>
        <v/>
      </c>
      <c r="F2930" s="28">
        <f>IFERROR(VLOOKUP(D2930,'أرصدة المخزن'!$A:$H,4,0),"")</f>
        <v/>
      </c>
      <c r="G2930" s="13" t="n"/>
      <c r="H2930" s="102" t="inlineStr">
        <is>
          <t>إضافة</t>
        </is>
      </c>
      <c r="I2930" s="13" t="n"/>
    </row>
    <row r="2931" ht="17.4" customHeight="1" s="138">
      <c r="A2931" s="13" t="n">
        <v>2925</v>
      </c>
      <c r="B2931" s="14" t="n"/>
      <c r="C2931" s="15" t="n"/>
      <c r="D2931" s="21" t="n"/>
      <c r="E2931" s="28">
        <f>IFERROR(VLOOKUP(D2931,'أرصدة المخزن'!$A:$E,3,0),"")</f>
        <v/>
      </c>
      <c r="F2931" s="28">
        <f>IFERROR(VLOOKUP(D2931,'أرصدة المخزن'!$A:$H,4,0),"")</f>
        <v/>
      </c>
      <c r="G2931" s="13" t="n"/>
      <c r="H2931" s="102" t="inlineStr">
        <is>
          <t>إضافة</t>
        </is>
      </c>
      <c r="I2931" s="13" t="n"/>
    </row>
    <row r="2932" ht="17.4" customHeight="1" s="138">
      <c r="A2932" s="13" t="n">
        <v>2926</v>
      </c>
      <c r="B2932" s="14" t="n"/>
      <c r="C2932" s="15" t="n"/>
      <c r="D2932" s="21" t="n"/>
      <c r="E2932" s="28">
        <f>IFERROR(VLOOKUP(D2932,'أرصدة المخزن'!$A:$E,3,0),"")</f>
        <v/>
      </c>
      <c r="F2932" s="28">
        <f>IFERROR(VLOOKUP(D2932,'أرصدة المخزن'!$A:$H,4,0),"")</f>
        <v/>
      </c>
      <c r="G2932" s="13" t="n"/>
      <c r="H2932" s="102" t="inlineStr">
        <is>
          <t>إضافة</t>
        </is>
      </c>
      <c r="I2932" s="13" t="n"/>
    </row>
    <row r="2933" ht="17.4" customHeight="1" s="138">
      <c r="A2933" s="13" t="n">
        <v>2927</v>
      </c>
      <c r="B2933" s="14" t="n"/>
      <c r="C2933" s="15" t="n"/>
      <c r="D2933" s="21" t="n"/>
      <c r="E2933" s="28">
        <f>IFERROR(VLOOKUP(D2933,'أرصدة المخزن'!$A:$E,3,0),"")</f>
        <v/>
      </c>
      <c r="F2933" s="28">
        <f>IFERROR(VLOOKUP(D2933,'أرصدة المخزن'!$A:$H,4,0),"")</f>
        <v/>
      </c>
      <c r="G2933" s="13" t="n"/>
      <c r="H2933" s="102" t="inlineStr">
        <is>
          <t>إضافة</t>
        </is>
      </c>
      <c r="I2933" s="13" t="n"/>
    </row>
    <row r="2934" ht="17.4" customHeight="1" s="138">
      <c r="A2934" s="13" t="n">
        <v>2928</v>
      </c>
      <c r="B2934" s="14" t="n"/>
      <c r="C2934" s="15" t="n"/>
      <c r="D2934" s="21" t="n"/>
      <c r="E2934" s="28">
        <f>IFERROR(VLOOKUP(D2934,'أرصدة المخزن'!$A:$E,3,0),"")</f>
        <v/>
      </c>
      <c r="F2934" s="28">
        <f>IFERROR(VLOOKUP(D2934,'أرصدة المخزن'!$A:$H,4,0),"")</f>
        <v/>
      </c>
      <c r="G2934" s="13" t="n"/>
      <c r="H2934" s="102" t="inlineStr">
        <is>
          <t>إضافة</t>
        </is>
      </c>
      <c r="I2934" s="13" t="n"/>
    </row>
    <row r="2935" ht="17.4" customHeight="1" s="138">
      <c r="A2935" s="13" t="n">
        <v>2929</v>
      </c>
      <c r="B2935" s="14" t="n"/>
      <c r="C2935" s="15" t="n"/>
      <c r="D2935" s="21" t="n"/>
      <c r="E2935" s="28">
        <f>IFERROR(VLOOKUP(D2935,'أرصدة المخزن'!$A:$E,3,0),"")</f>
        <v/>
      </c>
      <c r="F2935" s="28">
        <f>IFERROR(VLOOKUP(D2935,'أرصدة المخزن'!$A:$H,4,0),"")</f>
        <v/>
      </c>
      <c r="G2935" s="13" t="n"/>
      <c r="H2935" s="102" t="inlineStr">
        <is>
          <t>إضافة</t>
        </is>
      </c>
      <c r="I2935" s="13" t="n"/>
    </row>
    <row r="2936" ht="17.4" customHeight="1" s="138">
      <c r="A2936" s="13" t="n">
        <v>2930</v>
      </c>
      <c r="B2936" s="14" t="n"/>
      <c r="C2936" s="15" t="n"/>
      <c r="D2936" s="21" t="n"/>
      <c r="E2936" s="28">
        <f>IFERROR(VLOOKUP(D2936,'أرصدة المخزن'!$A:$E,3,0),"")</f>
        <v/>
      </c>
      <c r="F2936" s="28">
        <f>IFERROR(VLOOKUP(D2936,'أرصدة المخزن'!$A:$H,4,0),"")</f>
        <v/>
      </c>
      <c r="G2936" s="13" t="n"/>
      <c r="H2936" s="102" t="inlineStr">
        <is>
          <t>إضافة</t>
        </is>
      </c>
      <c r="I2936" s="13" t="n"/>
    </row>
    <row r="2937" ht="17.4" customHeight="1" s="138">
      <c r="A2937" s="13" t="n">
        <v>2931</v>
      </c>
      <c r="B2937" s="14" t="n"/>
      <c r="C2937" s="15" t="n"/>
      <c r="D2937" s="21" t="n"/>
      <c r="E2937" s="28">
        <f>IFERROR(VLOOKUP(D2937,'أرصدة المخزن'!$A:$E,3,0),"")</f>
        <v/>
      </c>
      <c r="F2937" s="28">
        <f>IFERROR(VLOOKUP(D2937,'أرصدة المخزن'!$A:$H,4,0),"")</f>
        <v/>
      </c>
      <c r="G2937" s="13" t="n"/>
      <c r="H2937" s="102" t="inlineStr">
        <is>
          <t>إضافة</t>
        </is>
      </c>
      <c r="I2937" s="13" t="n"/>
    </row>
    <row r="2938" ht="17.4" customHeight="1" s="138">
      <c r="A2938" s="13" t="n">
        <v>2932</v>
      </c>
      <c r="B2938" s="14" t="n"/>
      <c r="C2938" s="15" t="n"/>
      <c r="D2938" s="21" t="n"/>
      <c r="E2938" s="28">
        <f>IFERROR(VLOOKUP(D2938,'أرصدة المخزن'!$A:$E,3,0),"")</f>
        <v/>
      </c>
      <c r="F2938" s="28">
        <f>IFERROR(VLOOKUP(D2938,'أرصدة المخزن'!$A:$H,4,0),"")</f>
        <v/>
      </c>
      <c r="G2938" s="13" t="n"/>
      <c r="H2938" s="102" t="inlineStr">
        <is>
          <t>إضافة</t>
        </is>
      </c>
      <c r="I2938" s="13" t="n"/>
    </row>
    <row r="2939" ht="17.4" customHeight="1" s="138">
      <c r="A2939" s="13" t="n">
        <v>2933</v>
      </c>
      <c r="B2939" s="14" t="n"/>
      <c r="C2939" s="15" t="n"/>
      <c r="D2939" s="21" t="n"/>
      <c r="E2939" s="28">
        <f>IFERROR(VLOOKUP(D2939,'أرصدة المخزن'!$A:$E,3,0),"")</f>
        <v/>
      </c>
      <c r="F2939" s="28">
        <f>IFERROR(VLOOKUP(D2939,'أرصدة المخزن'!$A:$H,4,0),"")</f>
        <v/>
      </c>
      <c r="G2939" s="13" t="n"/>
      <c r="H2939" s="102" t="inlineStr">
        <is>
          <t>إضافة</t>
        </is>
      </c>
      <c r="I2939" s="13" t="n"/>
    </row>
    <row r="2940" ht="17.4" customHeight="1" s="138">
      <c r="A2940" s="13" t="n">
        <v>2934</v>
      </c>
      <c r="B2940" s="14" t="n"/>
      <c r="C2940" s="15" t="n"/>
      <c r="D2940" s="21" t="n"/>
      <c r="E2940" s="28">
        <f>IFERROR(VLOOKUP(D2940,'أرصدة المخزن'!$A:$E,3,0),"")</f>
        <v/>
      </c>
      <c r="F2940" s="28">
        <f>IFERROR(VLOOKUP(D2940,'أرصدة المخزن'!$A:$H,4,0),"")</f>
        <v/>
      </c>
      <c r="G2940" s="13" t="n"/>
      <c r="H2940" s="102" t="inlineStr">
        <is>
          <t>إضافة</t>
        </is>
      </c>
      <c r="I2940" s="13" t="n"/>
    </row>
    <row r="2941" ht="17.4" customHeight="1" s="138">
      <c r="A2941" s="13" t="n">
        <v>2935</v>
      </c>
      <c r="B2941" s="14" t="n"/>
      <c r="C2941" s="15" t="n"/>
      <c r="D2941" s="21" t="n"/>
      <c r="E2941" s="28">
        <f>IFERROR(VLOOKUP(D2941,'أرصدة المخزن'!$A:$E,3,0),"")</f>
        <v/>
      </c>
      <c r="F2941" s="28">
        <f>IFERROR(VLOOKUP(D2941,'أرصدة المخزن'!$A:$H,4,0),"")</f>
        <v/>
      </c>
      <c r="G2941" s="13" t="n"/>
      <c r="H2941" s="102" t="inlineStr">
        <is>
          <t>إضافة</t>
        </is>
      </c>
      <c r="I2941" s="13" t="n"/>
    </row>
    <row r="2942" ht="17.4" customHeight="1" s="138">
      <c r="A2942" s="13" t="n">
        <v>2936</v>
      </c>
      <c r="B2942" s="14" t="n"/>
      <c r="C2942" s="15" t="n"/>
      <c r="D2942" s="21" t="n"/>
      <c r="E2942" s="28">
        <f>IFERROR(VLOOKUP(D2942,'أرصدة المخزن'!$A:$E,3,0),"")</f>
        <v/>
      </c>
      <c r="F2942" s="28">
        <f>IFERROR(VLOOKUP(D2942,'أرصدة المخزن'!$A:$H,4,0),"")</f>
        <v/>
      </c>
      <c r="G2942" s="13" t="n"/>
      <c r="H2942" s="102" t="inlineStr">
        <is>
          <t>إضافة</t>
        </is>
      </c>
      <c r="I2942" s="13" t="n"/>
    </row>
    <row r="2943" ht="17.4" customHeight="1" s="138">
      <c r="A2943" s="13" t="n">
        <v>2937</v>
      </c>
      <c r="B2943" s="14" t="n"/>
      <c r="C2943" s="15" t="n"/>
      <c r="D2943" s="21" t="n"/>
      <c r="E2943" s="28">
        <f>IFERROR(VLOOKUP(D2943,'أرصدة المخزن'!$A:$E,3,0),"")</f>
        <v/>
      </c>
      <c r="F2943" s="28">
        <f>IFERROR(VLOOKUP(D2943,'أرصدة المخزن'!$A:$H,4,0),"")</f>
        <v/>
      </c>
      <c r="G2943" s="13" t="n"/>
      <c r="H2943" s="102" t="inlineStr">
        <is>
          <t>إضافة</t>
        </is>
      </c>
      <c r="I2943" s="13" t="n"/>
    </row>
    <row r="2944" ht="17.4" customHeight="1" s="138">
      <c r="A2944" s="13" t="n">
        <v>2938</v>
      </c>
      <c r="B2944" s="14" t="n"/>
      <c r="C2944" s="15" t="n"/>
      <c r="D2944" s="21" t="n"/>
      <c r="E2944" s="28">
        <f>IFERROR(VLOOKUP(D2944,'أرصدة المخزن'!$A:$E,3,0),"")</f>
        <v/>
      </c>
      <c r="F2944" s="28">
        <f>IFERROR(VLOOKUP(D2944,'أرصدة المخزن'!$A:$H,4,0),"")</f>
        <v/>
      </c>
      <c r="G2944" s="13" t="n"/>
      <c r="H2944" s="102" t="inlineStr">
        <is>
          <t>إضافة</t>
        </is>
      </c>
      <c r="I2944" s="13" t="n"/>
    </row>
    <row r="2945" ht="17.4" customHeight="1" s="138">
      <c r="A2945" s="13" t="n">
        <v>2939</v>
      </c>
      <c r="B2945" s="14" t="n"/>
      <c r="C2945" s="15" t="n"/>
      <c r="D2945" s="21" t="n"/>
      <c r="E2945" s="28">
        <f>IFERROR(VLOOKUP(D2945,'أرصدة المخزن'!$A:$E,3,0),"")</f>
        <v/>
      </c>
      <c r="F2945" s="28">
        <f>IFERROR(VLOOKUP(D2945,'أرصدة المخزن'!$A:$H,4,0),"")</f>
        <v/>
      </c>
      <c r="G2945" s="13" t="n"/>
      <c r="H2945" s="102" t="inlineStr">
        <is>
          <t>إضافة</t>
        </is>
      </c>
      <c r="I2945" s="13" t="n"/>
    </row>
    <row r="2946" ht="17.4" customHeight="1" s="138">
      <c r="A2946" s="13" t="n">
        <v>2940</v>
      </c>
      <c r="B2946" s="14" t="n"/>
      <c r="C2946" s="15" t="n"/>
      <c r="D2946" s="21" t="n"/>
      <c r="E2946" s="28">
        <f>IFERROR(VLOOKUP(D2946,'أرصدة المخزن'!$A:$E,3,0),"")</f>
        <v/>
      </c>
      <c r="F2946" s="28">
        <f>IFERROR(VLOOKUP(D2946,'أرصدة المخزن'!$A:$H,4,0),"")</f>
        <v/>
      </c>
      <c r="G2946" s="13" t="n"/>
      <c r="H2946" s="102" t="inlineStr">
        <is>
          <t>إضافة</t>
        </is>
      </c>
      <c r="I2946" s="13" t="n"/>
    </row>
    <row r="2947" ht="17.4" customHeight="1" s="138">
      <c r="A2947" s="13" t="n">
        <v>2941</v>
      </c>
      <c r="B2947" s="14" t="n"/>
      <c r="C2947" s="15" t="n"/>
      <c r="D2947" s="21" t="n"/>
      <c r="E2947" s="28">
        <f>IFERROR(VLOOKUP(D2947,'أرصدة المخزن'!$A:$E,3,0),"")</f>
        <v/>
      </c>
      <c r="F2947" s="28">
        <f>IFERROR(VLOOKUP(D2947,'أرصدة المخزن'!$A:$H,4,0),"")</f>
        <v/>
      </c>
      <c r="G2947" s="13" t="n"/>
      <c r="H2947" s="102" t="inlineStr">
        <is>
          <t>إضافة</t>
        </is>
      </c>
      <c r="I2947" s="13" t="n"/>
    </row>
    <row r="2948" ht="17.4" customHeight="1" s="138">
      <c r="A2948" s="13" t="n">
        <v>2942</v>
      </c>
      <c r="B2948" s="14" t="n"/>
      <c r="C2948" s="15" t="n"/>
      <c r="D2948" s="21" t="n"/>
      <c r="E2948" s="28">
        <f>IFERROR(VLOOKUP(D2948,'أرصدة المخزن'!$A:$E,3,0),"")</f>
        <v/>
      </c>
      <c r="F2948" s="28">
        <f>IFERROR(VLOOKUP(D2948,'أرصدة المخزن'!$A:$H,4,0),"")</f>
        <v/>
      </c>
      <c r="G2948" s="13" t="n"/>
      <c r="H2948" s="102" t="inlineStr">
        <is>
          <t>إضافة</t>
        </is>
      </c>
      <c r="I2948" s="13" t="n"/>
    </row>
    <row r="2949" ht="17.4" customHeight="1" s="138">
      <c r="A2949" s="13" t="n">
        <v>2943</v>
      </c>
      <c r="B2949" s="14" t="n"/>
      <c r="C2949" s="15" t="n"/>
      <c r="D2949" s="21" t="n"/>
      <c r="E2949" s="28">
        <f>IFERROR(VLOOKUP(D2949,'أرصدة المخزن'!$A:$E,3,0),"")</f>
        <v/>
      </c>
      <c r="F2949" s="28">
        <f>IFERROR(VLOOKUP(D2949,'أرصدة المخزن'!$A:$H,4,0),"")</f>
        <v/>
      </c>
      <c r="G2949" s="13" t="n"/>
      <c r="H2949" s="102" t="inlineStr">
        <is>
          <t>إضافة</t>
        </is>
      </c>
      <c r="I2949" s="13" t="n"/>
    </row>
    <row r="2950" ht="17.4" customHeight="1" s="138">
      <c r="A2950" s="13" t="n">
        <v>2944</v>
      </c>
      <c r="B2950" s="14" t="n"/>
      <c r="C2950" s="15" t="n"/>
      <c r="D2950" s="21" t="n"/>
      <c r="E2950" s="28">
        <f>IFERROR(VLOOKUP(D2950,'أرصدة المخزن'!$A:$E,3,0),"")</f>
        <v/>
      </c>
      <c r="F2950" s="28">
        <f>IFERROR(VLOOKUP(D2950,'أرصدة المخزن'!$A:$H,4,0),"")</f>
        <v/>
      </c>
      <c r="G2950" s="13" t="n"/>
      <c r="H2950" s="102" t="inlineStr">
        <is>
          <t>إضافة</t>
        </is>
      </c>
      <c r="I2950" s="13" t="n"/>
    </row>
    <row r="2951" ht="17.4" customHeight="1" s="138">
      <c r="A2951" s="13" t="n">
        <v>2945</v>
      </c>
      <c r="B2951" s="14" t="n"/>
      <c r="C2951" s="15" t="n"/>
      <c r="D2951" s="21" t="n"/>
      <c r="E2951" s="28">
        <f>IFERROR(VLOOKUP(D2951,'أرصدة المخزن'!$A:$E,3,0),"")</f>
        <v/>
      </c>
      <c r="F2951" s="28">
        <f>IFERROR(VLOOKUP(D2951,'أرصدة المخزن'!$A:$H,4,0),"")</f>
        <v/>
      </c>
      <c r="G2951" s="13" t="n"/>
      <c r="H2951" s="102" t="inlineStr">
        <is>
          <t>إضافة</t>
        </is>
      </c>
      <c r="I2951" s="13" t="n"/>
    </row>
    <row r="2952" ht="17.4" customHeight="1" s="138">
      <c r="A2952" s="13" t="n">
        <v>2946</v>
      </c>
      <c r="B2952" s="14" t="n"/>
      <c r="C2952" s="15" t="n"/>
      <c r="D2952" s="21" t="n"/>
      <c r="E2952" s="28">
        <f>IFERROR(VLOOKUP(D2952,'أرصدة المخزن'!$A:$E,3,0),"")</f>
        <v/>
      </c>
      <c r="F2952" s="28">
        <f>IFERROR(VLOOKUP(D2952,'أرصدة المخزن'!$A:$H,4,0),"")</f>
        <v/>
      </c>
      <c r="G2952" s="13" t="n"/>
      <c r="H2952" s="102" t="inlineStr">
        <is>
          <t>إضافة</t>
        </is>
      </c>
      <c r="I2952" s="13" t="n"/>
    </row>
    <row r="2953" ht="17.4" customHeight="1" s="138">
      <c r="A2953" s="13" t="n">
        <v>2947</v>
      </c>
      <c r="B2953" s="14" t="n"/>
      <c r="C2953" s="15" t="n"/>
      <c r="D2953" s="21" t="n"/>
      <c r="E2953" s="28">
        <f>IFERROR(VLOOKUP(D2953,'أرصدة المخزن'!$A:$E,3,0),"")</f>
        <v/>
      </c>
      <c r="F2953" s="28">
        <f>IFERROR(VLOOKUP(D2953,'أرصدة المخزن'!$A:$H,4,0),"")</f>
        <v/>
      </c>
      <c r="G2953" s="13" t="n"/>
      <c r="H2953" s="102" t="inlineStr">
        <is>
          <t>إضافة</t>
        </is>
      </c>
      <c r="I2953" s="13" t="n"/>
    </row>
    <row r="2954" ht="17.4" customHeight="1" s="138">
      <c r="A2954" s="13" t="n">
        <v>2948</v>
      </c>
      <c r="B2954" s="14" t="n"/>
      <c r="C2954" s="15" t="n"/>
      <c r="D2954" s="21" t="n"/>
      <c r="E2954" s="28">
        <f>IFERROR(VLOOKUP(D2954,'أرصدة المخزن'!$A:$E,3,0),"")</f>
        <v/>
      </c>
      <c r="F2954" s="28">
        <f>IFERROR(VLOOKUP(D2954,'أرصدة المخزن'!$A:$H,4,0),"")</f>
        <v/>
      </c>
      <c r="G2954" s="13" t="n"/>
      <c r="H2954" s="102" t="inlineStr">
        <is>
          <t>إضافة</t>
        </is>
      </c>
      <c r="I2954" s="13" t="n"/>
    </row>
    <row r="2955" ht="17.4" customHeight="1" s="138">
      <c r="A2955" s="13" t="n">
        <v>2949</v>
      </c>
      <c r="B2955" s="14" t="n"/>
      <c r="C2955" s="15" t="n"/>
      <c r="D2955" s="21" t="n"/>
      <c r="E2955" s="28">
        <f>IFERROR(VLOOKUP(D2955,'أرصدة المخزن'!$A:$E,3,0),"")</f>
        <v/>
      </c>
      <c r="F2955" s="28">
        <f>IFERROR(VLOOKUP(D2955,'أرصدة المخزن'!$A:$H,4,0),"")</f>
        <v/>
      </c>
      <c r="G2955" s="13" t="n"/>
      <c r="H2955" s="102" t="inlineStr">
        <is>
          <t>إضافة</t>
        </is>
      </c>
      <c r="I2955" s="13" t="n"/>
    </row>
    <row r="2956" ht="17.4" customHeight="1" s="138">
      <c r="A2956" s="13" t="n">
        <v>2950</v>
      </c>
      <c r="B2956" s="14" t="n"/>
      <c r="C2956" s="15" t="n"/>
      <c r="D2956" s="21" t="n"/>
      <c r="E2956" s="28">
        <f>IFERROR(VLOOKUP(D2956,'أرصدة المخزن'!$A:$E,3,0),"")</f>
        <v/>
      </c>
      <c r="F2956" s="28">
        <f>IFERROR(VLOOKUP(D2956,'أرصدة المخزن'!$A:$H,4,0),"")</f>
        <v/>
      </c>
      <c r="G2956" s="13" t="n"/>
      <c r="H2956" s="102" t="inlineStr">
        <is>
          <t>إضافة</t>
        </is>
      </c>
      <c r="I2956" s="13" t="n"/>
    </row>
    <row r="2957" ht="17.4" customHeight="1" s="138">
      <c r="A2957" s="13" t="n">
        <v>2951</v>
      </c>
      <c r="B2957" s="14" t="n"/>
      <c r="C2957" s="15" t="n"/>
      <c r="D2957" s="21" t="n"/>
      <c r="E2957" s="28">
        <f>IFERROR(VLOOKUP(D2957,'أرصدة المخزن'!$A:$E,3,0),"")</f>
        <v/>
      </c>
      <c r="F2957" s="28">
        <f>IFERROR(VLOOKUP(D2957,'أرصدة المخزن'!$A:$H,4,0),"")</f>
        <v/>
      </c>
      <c r="G2957" s="13" t="n"/>
      <c r="H2957" s="102" t="inlineStr">
        <is>
          <t>إضافة</t>
        </is>
      </c>
      <c r="I2957" s="13" t="n"/>
    </row>
    <row r="2958" ht="17.4" customHeight="1" s="138">
      <c r="A2958" s="13" t="n">
        <v>2952</v>
      </c>
      <c r="B2958" s="14" t="n"/>
      <c r="C2958" s="15" t="n"/>
      <c r="D2958" s="21" t="n"/>
      <c r="E2958" s="28">
        <f>IFERROR(VLOOKUP(D2958,'أرصدة المخزن'!$A:$E,3,0),"")</f>
        <v/>
      </c>
      <c r="F2958" s="28">
        <f>IFERROR(VLOOKUP(D2958,'أرصدة المخزن'!$A:$H,4,0),"")</f>
        <v/>
      </c>
      <c r="G2958" s="13" t="n"/>
      <c r="H2958" s="102" t="inlineStr">
        <is>
          <t>إضافة</t>
        </is>
      </c>
      <c r="I2958" s="13" t="n"/>
    </row>
    <row r="2959" ht="17.4" customHeight="1" s="138">
      <c r="A2959" s="13" t="n">
        <v>2953</v>
      </c>
      <c r="B2959" s="14" t="n"/>
      <c r="C2959" s="15" t="n"/>
      <c r="D2959" s="21" t="n"/>
      <c r="E2959" s="28">
        <f>IFERROR(VLOOKUP(D2959,'أرصدة المخزن'!$A:$E,3,0),"")</f>
        <v/>
      </c>
      <c r="F2959" s="28">
        <f>IFERROR(VLOOKUP(D2959,'أرصدة المخزن'!$A:$H,4,0),"")</f>
        <v/>
      </c>
      <c r="G2959" s="13" t="n"/>
      <c r="H2959" s="102" t="inlineStr">
        <is>
          <t>إضافة</t>
        </is>
      </c>
      <c r="I2959" s="13" t="n"/>
    </row>
    <row r="2960" ht="17.4" customHeight="1" s="138">
      <c r="A2960" s="13" t="n">
        <v>2954</v>
      </c>
      <c r="B2960" s="14" t="n"/>
      <c r="C2960" s="15" t="n"/>
      <c r="D2960" s="21" t="n"/>
      <c r="E2960" s="28">
        <f>IFERROR(VLOOKUP(D2960,'أرصدة المخزن'!$A:$E,3,0),"")</f>
        <v/>
      </c>
      <c r="F2960" s="28">
        <f>IFERROR(VLOOKUP(D2960,'أرصدة المخزن'!$A:$H,4,0),"")</f>
        <v/>
      </c>
      <c r="G2960" s="13" t="n"/>
      <c r="H2960" s="102" t="inlineStr">
        <is>
          <t>إضافة</t>
        </is>
      </c>
      <c r="I2960" s="13" t="n"/>
    </row>
    <row r="2961" ht="17.4" customHeight="1" s="138">
      <c r="A2961" s="13" t="n">
        <v>2955</v>
      </c>
      <c r="B2961" s="14" t="n"/>
      <c r="C2961" s="15" t="n"/>
      <c r="D2961" s="21" t="n"/>
      <c r="E2961" s="28">
        <f>IFERROR(VLOOKUP(D2961,'أرصدة المخزن'!$A:$E,3,0),"")</f>
        <v/>
      </c>
      <c r="F2961" s="28">
        <f>IFERROR(VLOOKUP(D2961,'أرصدة المخزن'!$A:$H,4,0),"")</f>
        <v/>
      </c>
      <c r="G2961" s="13" t="n"/>
      <c r="H2961" s="102" t="inlineStr">
        <is>
          <t>إضافة</t>
        </is>
      </c>
      <c r="I2961" s="13" t="n"/>
    </row>
    <row r="2962" ht="17.4" customHeight="1" s="138">
      <c r="A2962" s="13" t="n">
        <v>2956</v>
      </c>
      <c r="B2962" s="14" t="n"/>
      <c r="C2962" s="15" t="n"/>
      <c r="D2962" s="21" t="n"/>
      <c r="E2962" s="28">
        <f>IFERROR(VLOOKUP(D2962,'أرصدة المخزن'!$A:$E,3,0),"")</f>
        <v/>
      </c>
      <c r="F2962" s="28">
        <f>IFERROR(VLOOKUP(D2962,'أرصدة المخزن'!$A:$H,4,0),"")</f>
        <v/>
      </c>
      <c r="G2962" s="13" t="n"/>
      <c r="H2962" s="102" t="inlineStr">
        <is>
          <t>إضافة</t>
        </is>
      </c>
      <c r="I2962" s="13" t="n"/>
    </row>
    <row r="2963" ht="17.4" customHeight="1" s="138">
      <c r="A2963" s="13" t="n">
        <v>2957</v>
      </c>
      <c r="B2963" s="14" t="n"/>
      <c r="C2963" s="15" t="n"/>
      <c r="D2963" s="21" t="n"/>
      <c r="E2963" s="28">
        <f>IFERROR(VLOOKUP(D2963,'أرصدة المخزن'!$A:$E,3,0),"")</f>
        <v/>
      </c>
      <c r="F2963" s="28">
        <f>IFERROR(VLOOKUP(D2963,'أرصدة المخزن'!$A:$H,4,0),"")</f>
        <v/>
      </c>
      <c r="G2963" s="13" t="n"/>
      <c r="H2963" s="102" t="inlineStr">
        <is>
          <t>إضافة</t>
        </is>
      </c>
      <c r="I2963" s="13" t="n"/>
    </row>
    <row r="2964" ht="17.4" customHeight="1" s="138">
      <c r="A2964" s="13" t="n">
        <v>2958</v>
      </c>
      <c r="B2964" s="14" t="n"/>
      <c r="C2964" s="15" t="n"/>
      <c r="D2964" s="21" t="n"/>
      <c r="E2964" s="28">
        <f>IFERROR(VLOOKUP(D2964,'أرصدة المخزن'!$A:$E,3,0),"")</f>
        <v/>
      </c>
      <c r="F2964" s="28">
        <f>IFERROR(VLOOKUP(D2964,'أرصدة المخزن'!$A:$H,4,0),"")</f>
        <v/>
      </c>
      <c r="G2964" s="13" t="n"/>
      <c r="H2964" s="102" t="inlineStr">
        <is>
          <t>إضافة</t>
        </is>
      </c>
      <c r="I2964" s="13" t="n"/>
    </row>
    <row r="2965" ht="17.4" customHeight="1" s="138">
      <c r="A2965" s="13" t="n">
        <v>2959</v>
      </c>
      <c r="B2965" s="14" t="n"/>
      <c r="C2965" s="15" t="n"/>
      <c r="D2965" s="21" t="n"/>
      <c r="E2965" s="28">
        <f>IFERROR(VLOOKUP(D2965,'أرصدة المخزن'!$A:$E,3,0),"")</f>
        <v/>
      </c>
      <c r="F2965" s="28">
        <f>IFERROR(VLOOKUP(D2965,'أرصدة المخزن'!$A:$H,4,0),"")</f>
        <v/>
      </c>
      <c r="G2965" s="13" t="n"/>
      <c r="H2965" s="102" t="inlineStr">
        <is>
          <t>إضافة</t>
        </is>
      </c>
      <c r="I2965" s="13" t="n"/>
    </row>
    <row r="2966" ht="17.4" customHeight="1" s="138">
      <c r="A2966" s="13" t="n">
        <v>2960</v>
      </c>
      <c r="B2966" s="14" t="n"/>
      <c r="C2966" s="15" t="n"/>
      <c r="D2966" s="21" t="n"/>
      <c r="E2966" s="28">
        <f>IFERROR(VLOOKUP(D2966,'أرصدة المخزن'!$A:$E,3,0),"")</f>
        <v/>
      </c>
      <c r="F2966" s="28">
        <f>IFERROR(VLOOKUP(D2966,'أرصدة المخزن'!$A:$H,4,0),"")</f>
        <v/>
      </c>
      <c r="G2966" s="13" t="n"/>
      <c r="H2966" s="102" t="inlineStr">
        <is>
          <t>إضافة</t>
        </is>
      </c>
      <c r="I2966" s="13" t="n"/>
    </row>
    <row r="2967" ht="17.4" customHeight="1" s="138">
      <c r="A2967" s="13" t="n">
        <v>2961</v>
      </c>
      <c r="B2967" s="14" t="n"/>
      <c r="C2967" s="15" t="n"/>
      <c r="D2967" s="21" t="n"/>
      <c r="E2967" s="28">
        <f>IFERROR(VLOOKUP(D2967,'أرصدة المخزن'!$A:$E,3,0),"")</f>
        <v/>
      </c>
      <c r="F2967" s="28">
        <f>IFERROR(VLOOKUP(D2967,'أرصدة المخزن'!$A:$H,4,0),"")</f>
        <v/>
      </c>
      <c r="G2967" s="13" t="n"/>
      <c r="H2967" s="102" t="inlineStr">
        <is>
          <t>إضافة</t>
        </is>
      </c>
      <c r="I2967" s="13" t="n"/>
    </row>
    <row r="2968" ht="17.4" customHeight="1" s="138">
      <c r="A2968" s="13" t="n">
        <v>2962</v>
      </c>
      <c r="B2968" s="14" t="n"/>
      <c r="C2968" s="15" t="n"/>
      <c r="D2968" s="21" t="n"/>
      <c r="E2968" s="28">
        <f>IFERROR(VLOOKUP(D2968,'أرصدة المخزن'!$A:$E,3,0),"")</f>
        <v/>
      </c>
      <c r="F2968" s="28">
        <f>IFERROR(VLOOKUP(D2968,'أرصدة المخزن'!$A:$H,4,0),"")</f>
        <v/>
      </c>
      <c r="G2968" s="13" t="n"/>
      <c r="H2968" s="102" t="inlineStr">
        <is>
          <t>إضافة</t>
        </is>
      </c>
      <c r="I2968" s="13" t="n"/>
    </row>
    <row r="2969" ht="17.4" customHeight="1" s="138">
      <c r="A2969" s="13" t="n">
        <v>2963</v>
      </c>
      <c r="B2969" s="14" t="n"/>
      <c r="C2969" s="15" t="n"/>
      <c r="D2969" s="21" t="n"/>
      <c r="E2969" s="28">
        <f>IFERROR(VLOOKUP(D2969,'أرصدة المخزن'!$A:$E,3,0),"")</f>
        <v/>
      </c>
      <c r="F2969" s="28">
        <f>IFERROR(VLOOKUP(D2969,'أرصدة المخزن'!$A:$H,4,0),"")</f>
        <v/>
      </c>
      <c r="G2969" s="13" t="n"/>
      <c r="H2969" s="102" t="inlineStr">
        <is>
          <t>إضافة</t>
        </is>
      </c>
      <c r="I2969" s="13" t="n"/>
    </row>
    <row r="2970" ht="17.4" customHeight="1" s="138">
      <c r="A2970" s="13" t="n">
        <v>2964</v>
      </c>
      <c r="B2970" s="14" t="n"/>
      <c r="C2970" s="15" t="n"/>
      <c r="D2970" s="21" t="n"/>
      <c r="E2970" s="28">
        <f>IFERROR(VLOOKUP(D2970,'أرصدة المخزن'!$A:$E,3,0),"")</f>
        <v/>
      </c>
      <c r="F2970" s="28">
        <f>IFERROR(VLOOKUP(D2970,'أرصدة المخزن'!$A:$H,4,0),"")</f>
        <v/>
      </c>
      <c r="G2970" s="13" t="n"/>
      <c r="H2970" s="102" t="inlineStr">
        <is>
          <t>إضافة</t>
        </is>
      </c>
      <c r="I2970" s="13" t="n"/>
    </row>
    <row r="2971" ht="17.4" customHeight="1" s="138">
      <c r="A2971" s="13" t="n">
        <v>2965</v>
      </c>
      <c r="B2971" s="14" t="n"/>
      <c r="C2971" s="15" t="n"/>
      <c r="D2971" s="21" t="n"/>
      <c r="E2971" s="28">
        <f>IFERROR(VLOOKUP(D2971,'أرصدة المخزن'!$A:$E,3,0),"")</f>
        <v/>
      </c>
      <c r="F2971" s="28">
        <f>IFERROR(VLOOKUP(D2971,'أرصدة المخزن'!$A:$H,4,0),"")</f>
        <v/>
      </c>
      <c r="G2971" s="13" t="n"/>
      <c r="H2971" s="102" t="inlineStr">
        <is>
          <t>إضافة</t>
        </is>
      </c>
      <c r="I2971" s="13" t="n"/>
    </row>
    <row r="2972" ht="17.4" customHeight="1" s="138">
      <c r="A2972" s="13" t="n">
        <v>2966</v>
      </c>
      <c r="B2972" s="14" t="n"/>
      <c r="C2972" s="15" t="n"/>
      <c r="D2972" s="21" t="n"/>
      <c r="E2972" s="28">
        <f>IFERROR(VLOOKUP(D2972,'أرصدة المخزن'!$A:$E,3,0),"")</f>
        <v/>
      </c>
      <c r="F2972" s="28">
        <f>IFERROR(VLOOKUP(D2972,'أرصدة المخزن'!$A:$H,4,0),"")</f>
        <v/>
      </c>
      <c r="G2972" s="13" t="n"/>
      <c r="H2972" s="102" t="inlineStr">
        <is>
          <t>إضافة</t>
        </is>
      </c>
      <c r="I2972" s="13" t="n"/>
    </row>
    <row r="2973" ht="17.4" customHeight="1" s="138">
      <c r="A2973" s="13" t="n">
        <v>2967</v>
      </c>
      <c r="B2973" s="14" t="n"/>
      <c r="C2973" s="15" t="n"/>
      <c r="D2973" s="21" t="n"/>
      <c r="E2973" s="28">
        <f>IFERROR(VLOOKUP(D2973,'أرصدة المخزن'!$A:$E,3,0),"")</f>
        <v/>
      </c>
      <c r="F2973" s="28">
        <f>IFERROR(VLOOKUP(D2973,'أرصدة المخزن'!$A:$H,4,0),"")</f>
        <v/>
      </c>
      <c r="G2973" s="13" t="n"/>
      <c r="H2973" s="102" t="inlineStr">
        <is>
          <t>إضافة</t>
        </is>
      </c>
      <c r="I2973" s="13" t="n"/>
    </row>
    <row r="2974" ht="17.4" customHeight="1" s="138">
      <c r="A2974" s="13" t="n">
        <v>2968</v>
      </c>
      <c r="B2974" s="14" t="n"/>
      <c r="C2974" s="15" t="n"/>
      <c r="D2974" s="21" t="n"/>
      <c r="E2974" s="28">
        <f>IFERROR(VLOOKUP(D2974,'أرصدة المخزن'!$A:$E,3,0),"")</f>
        <v/>
      </c>
      <c r="F2974" s="28">
        <f>IFERROR(VLOOKUP(D2974,'أرصدة المخزن'!$A:$H,4,0),"")</f>
        <v/>
      </c>
      <c r="G2974" s="13" t="n"/>
      <c r="H2974" s="102" t="inlineStr">
        <is>
          <t>إضافة</t>
        </is>
      </c>
      <c r="I2974" s="13" t="n"/>
    </row>
    <row r="2975" ht="17.4" customHeight="1" s="138">
      <c r="A2975" s="13" t="n">
        <v>2969</v>
      </c>
      <c r="B2975" s="14" t="n"/>
      <c r="C2975" s="15" t="n"/>
      <c r="D2975" s="21" t="n"/>
      <c r="E2975" s="28">
        <f>IFERROR(VLOOKUP(D2975,'أرصدة المخزن'!$A:$E,3,0),"")</f>
        <v/>
      </c>
      <c r="F2975" s="28">
        <f>IFERROR(VLOOKUP(D2975,'أرصدة المخزن'!$A:$H,4,0),"")</f>
        <v/>
      </c>
      <c r="G2975" s="13" t="n"/>
      <c r="H2975" s="102" t="inlineStr">
        <is>
          <t>إضافة</t>
        </is>
      </c>
      <c r="I2975" s="13" t="n"/>
    </row>
    <row r="2976" ht="17.4" customHeight="1" s="138">
      <c r="A2976" s="13" t="n">
        <v>2970</v>
      </c>
      <c r="B2976" s="14" t="n"/>
      <c r="C2976" s="15" t="n"/>
      <c r="D2976" s="21" t="n"/>
      <c r="E2976" s="28">
        <f>IFERROR(VLOOKUP(D2976,'أرصدة المخزن'!$A:$E,3,0),"")</f>
        <v/>
      </c>
      <c r="F2976" s="28">
        <f>IFERROR(VLOOKUP(D2976,'أرصدة المخزن'!$A:$H,4,0),"")</f>
        <v/>
      </c>
      <c r="G2976" s="13" t="n"/>
      <c r="H2976" s="102" t="inlineStr">
        <is>
          <t>إضافة</t>
        </is>
      </c>
      <c r="I2976" s="13" t="n"/>
    </row>
    <row r="2977" ht="17.4" customHeight="1" s="138">
      <c r="A2977" s="13" t="n">
        <v>2971</v>
      </c>
      <c r="B2977" s="14" t="n"/>
      <c r="C2977" s="15" t="n"/>
      <c r="D2977" s="21" t="n"/>
      <c r="E2977" s="28">
        <f>IFERROR(VLOOKUP(D2977,'أرصدة المخزن'!$A:$E,3,0),"")</f>
        <v/>
      </c>
      <c r="F2977" s="28">
        <f>IFERROR(VLOOKUP(D2977,'أرصدة المخزن'!$A:$H,4,0),"")</f>
        <v/>
      </c>
      <c r="G2977" s="13" t="n"/>
      <c r="H2977" s="102" t="inlineStr">
        <is>
          <t>إضافة</t>
        </is>
      </c>
      <c r="I2977" s="13" t="n"/>
    </row>
    <row r="2978" ht="17.4" customHeight="1" s="138">
      <c r="A2978" s="13" t="n">
        <v>2972</v>
      </c>
      <c r="B2978" s="14" t="n"/>
      <c r="C2978" s="15" t="n"/>
      <c r="D2978" s="21" t="n"/>
      <c r="E2978" s="28">
        <f>IFERROR(VLOOKUP(D2978,'أرصدة المخزن'!$A:$E,3,0),"")</f>
        <v/>
      </c>
      <c r="F2978" s="28">
        <f>IFERROR(VLOOKUP(D2978,'أرصدة المخزن'!$A:$H,4,0),"")</f>
        <v/>
      </c>
      <c r="G2978" s="13" t="n"/>
      <c r="H2978" s="102" t="inlineStr">
        <is>
          <t>إضافة</t>
        </is>
      </c>
      <c r="I2978" s="13" t="n"/>
    </row>
    <row r="2979" ht="17.4" customHeight="1" s="138">
      <c r="A2979" s="13" t="n">
        <v>2973</v>
      </c>
      <c r="B2979" s="14" t="n"/>
      <c r="C2979" s="15" t="n"/>
      <c r="D2979" s="21" t="n"/>
      <c r="E2979" s="28">
        <f>IFERROR(VLOOKUP(D2979,'أرصدة المخزن'!$A:$E,3,0),"")</f>
        <v/>
      </c>
      <c r="F2979" s="28">
        <f>IFERROR(VLOOKUP(D2979,'أرصدة المخزن'!$A:$H,4,0),"")</f>
        <v/>
      </c>
      <c r="G2979" s="13" t="n"/>
      <c r="H2979" s="102" t="inlineStr">
        <is>
          <t>إضافة</t>
        </is>
      </c>
      <c r="I2979" s="13" t="n"/>
    </row>
    <row r="2980" ht="17.4" customHeight="1" s="138">
      <c r="A2980" s="13" t="n">
        <v>2974</v>
      </c>
      <c r="B2980" s="14" t="n"/>
      <c r="C2980" s="15" t="n"/>
      <c r="D2980" s="21" t="n"/>
      <c r="E2980" s="28">
        <f>IFERROR(VLOOKUP(D2980,'أرصدة المخزن'!$A:$E,3,0),"")</f>
        <v/>
      </c>
      <c r="F2980" s="28">
        <f>IFERROR(VLOOKUP(D2980,'أرصدة المخزن'!$A:$H,4,0),"")</f>
        <v/>
      </c>
      <c r="G2980" s="13" t="n"/>
      <c r="H2980" s="102" t="inlineStr">
        <is>
          <t>إضافة</t>
        </is>
      </c>
      <c r="I2980" s="13" t="n"/>
    </row>
    <row r="2981" ht="17.4" customHeight="1" s="138">
      <c r="A2981" s="13" t="n">
        <v>2975</v>
      </c>
      <c r="B2981" s="14" t="n"/>
      <c r="C2981" s="15" t="n"/>
      <c r="D2981" s="21" t="n"/>
      <c r="E2981" s="28">
        <f>IFERROR(VLOOKUP(D2981,'أرصدة المخزن'!$A:$E,3,0),"")</f>
        <v/>
      </c>
      <c r="F2981" s="28">
        <f>IFERROR(VLOOKUP(D2981,'أرصدة المخزن'!$A:$H,4,0),"")</f>
        <v/>
      </c>
      <c r="G2981" s="13" t="n"/>
      <c r="H2981" s="102" t="inlineStr">
        <is>
          <t>إضافة</t>
        </is>
      </c>
      <c r="I2981" s="13" t="n"/>
    </row>
    <row r="2982" ht="17.4" customHeight="1" s="138">
      <c r="A2982" s="13" t="n">
        <v>2976</v>
      </c>
      <c r="B2982" s="14" t="n"/>
      <c r="C2982" s="15" t="n"/>
      <c r="D2982" s="21" t="n"/>
      <c r="E2982" s="28">
        <f>IFERROR(VLOOKUP(D2982,'أرصدة المخزن'!$A:$E,3,0),"")</f>
        <v/>
      </c>
      <c r="F2982" s="28">
        <f>IFERROR(VLOOKUP(D2982,'أرصدة المخزن'!$A:$H,4,0),"")</f>
        <v/>
      </c>
      <c r="G2982" s="13" t="n"/>
      <c r="H2982" s="102" t="inlineStr">
        <is>
          <t>إضافة</t>
        </is>
      </c>
      <c r="I2982" s="13" t="n"/>
    </row>
    <row r="2983" ht="17.4" customHeight="1" s="138">
      <c r="A2983" s="13" t="n">
        <v>2977</v>
      </c>
      <c r="B2983" s="14" t="n"/>
      <c r="C2983" s="15" t="n"/>
      <c r="D2983" s="21" t="n"/>
      <c r="E2983" s="28">
        <f>IFERROR(VLOOKUP(D2983,'أرصدة المخزن'!$A:$E,3,0),"")</f>
        <v/>
      </c>
      <c r="F2983" s="28">
        <f>IFERROR(VLOOKUP(D2983,'أرصدة المخزن'!$A:$H,4,0),"")</f>
        <v/>
      </c>
      <c r="G2983" s="13" t="n"/>
      <c r="H2983" s="102" t="inlineStr">
        <is>
          <t>إضافة</t>
        </is>
      </c>
      <c r="I2983" s="13" t="n"/>
    </row>
    <row r="2984" ht="17.4" customHeight="1" s="138">
      <c r="A2984" s="13" t="n">
        <v>2978</v>
      </c>
      <c r="B2984" s="14" t="n"/>
      <c r="C2984" s="15" t="n"/>
      <c r="D2984" s="21" t="n"/>
      <c r="E2984" s="28">
        <f>IFERROR(VLOOKUP(D2984,'أرصدة المخزن'!$A:$E,3,0),"")</f>
        <v/>
      </c>
      <c r="F2984" s="28">
        <f>IFERROR(VLOOKUP(D2984,'أرصدة المخزن'!$A:$H,4,0),"")</f>
        <v/>
      </c>
      <c r="G2984" s="13" t="n"/>
      <c r="H2984" s="102" t="inlineStr">
        <is>
          <t>إضافة</t>
        </is>
      </c>
      <c r="I2984" s="13" t="n"/>
    </row>
    <row r="2985" ht="17.4" customHeight="1" s="138">
      <c r="A2985" s="13" t="n">
        <v>2979</v>
      </c>
      <c r="B2985" s="14" t="n"/>
      <c r="C2985" s="15" t="n"/>
      <c r="D2985" s="21" t="n"/>
      <c r="E2985" s="28">
        <f>IFERROR(VLOOKUP(D2985,'أرصدة المخزن'!$A:$E,3,0),"")</f>
        <v/>
      </c>
      <c r="F2985" s="28">
        <f>IFERROR(VLOOKUP(D2985,'أرصدة المخزن'!$A:$H,4,0),"")</f>
        <v/>
      </c>
      <c r="G2985" s="13" t="n"/>
      <c r="H2985" s="102" t="inlineStr">
        <is>
          <t>إضافة</t>
        </is>
      </c>
      <c r="I2985" s="13" t="n"/>
    </row>
    <row r="2986" ht="17.4" customHeight="1" s="138">
      <c r="A2986" s="13" t="n">
        <v>2980</v>
      </c>
      <c r="B2986" s="14" t="n"/>
      <c r="C2986" s="15" t="n"/>
      <c r="D2986" s="21" t="n"/>
      <c r="E2986" s="28">
        <f>IFERROR(VLOOKUP(D2986,'أرصدة المخزن'!$A:$E,3,0),"")</f>
        <v/>
      </c>
      <c r="F2986" s="28">
        <f>IFERROR(VLOOKUP(D2986,'أرصدة المخزن'!$A:$H,4,0),"")</f>
        <v/>
      </c>
      <c r="G2986" s="13" t="n"/>
      <c r="H2986" s="102" t="inlineStr">
        <is>
          <t>إضافة</t>
        </is>
      </c>
      <c r="I2986" s="13" t="n"/>
    </row>
    <row r="2987" ht="17.4" customHeight="1" s="138">
      <c r="A2987" s="13" t="n">
        <v>2981</v>
      </c>
      <c r="B2987" s="14" t="n"/>
      <c r="C2987" s="15" t="n"/>
      <c r="D2987" s="21" t="n"/>
      <c r="E2987" s="28">
        <f>IFERROR(VLOOKUP(D2987,'أرصدة المخزن'!$A:$E,3,0),"")</f>
        <v/>
      </c>
      <c r="F2987" s="28">
        <f>IFERROR(VLOOKUP(D2987,'أرصدة المخزن'!$A:$H,4,0),"")</f>
        <v/>
      </c>
      <c r="G2987" s="13" t="n"/>
      <c r="H2987" s="102" t="inlineStr">
        <is>
          <t>إضافة</t>
        </is>
      </c>
      <c r="I2987" s="13" t="n"/>
    </row>
    <row r="2988" ht="17.4" customHeight="1" s="138">
      <c r="A2988" s="13" t="n">
        <v>2982</v>
      </c>
      <c r="B2988" s="14" t="n"/>
      <c r="C2988" s="15" t="n"/>
      <c r="D2988" s="21" t="n"/>
      <c r="E2988" s="28">
        <f>IFERROR(VLOOKUP(D2988,'أرصدة المخزن'!$A:$E,3,0),"")</f>
        <v/>
      </c>
      <c r="F2988" s="28">
        <f>IFERROR(VLOOKUP(D2988,'أرصدة المخزن'!$A:$H,4,0),"")</f>
        <v/>
      </c>
      <c r="G2988" s="13" t="n"/>
      <c r="H2988" s="102" t="inlineStr">
        <is>
          <t>إضافة</t>
        </is>
      </c>
      <c r="I2988" s="13" t="n"/>
    </row>
    <row r="2989" ht="17.4" customHeight="1" s="138">
      <c r="A2989" s="13" t="n">
        <v>2983</v>
      </c>
      <c r="B2989" s="14" t="n"/>
      <c r="C2989" s="15" t="n"/>
      <c r="D2989" s="21" t="n"/>
      <c r="E2989" s="28">
        <f>IFERROR(VLOOKUP(D2989,'أرصدة المخزن'!$A:$E,3,0),"")</f>
        <v/>
      </c>
      <c r="F2989" s="28">
        <f>IFERROR(VLOOKUP(D2989,'أرصدة المخزن'!$A:$H,4,0),"")</f>
        <v/>
      </c>
      <c r="G2989" s="13" t="n"/>
      <c r="H2989" s="102" t="inlineStr">
        <is>
          <t>إضافة</t>
        </is>
      </c>
      <c r="I2989" s="13" t="n"/>
    </row>
    <row r="2990" ht="17.4" customHeight="1" s="138">
      <c r="A2990" s="13" t="n">
        <v>2984</v>
      </c>
      <c r="B2990" s="14" t="n"/>
      <c r="C2990" s="15" t="n"/>
      <c r="D2990" s="21" t="n"/>
      <c r="E2990" s="28">
        <f>IFERROR(VLOOKUP(D2990,'أرصدة المخزن'!$A:$E,3,0),"")</f>
        <v/>
      </c>
      <c r="F2990" s="28">
        <f>IFERROR(VLOOKUP(D2990,'أرصدة المخزن'!$A:$H,4,0),"")</f>
        <v/>
      </c>
      <c r="G2990" s="13" t="n"/>
      <c r="H2990" s="102" t="inlineStr">
        <is>
          <t>إضافة</t>
        </is>
      </c>
      <c r="I2990" s="13" t="n"/>
    </row>
    <row r="2991" ht="17.4" customHeight="1" s="138">
      <c r="A2991" s="13" t="n">
        <v>2985</v>
      </c>
      <c r="B2991" s="14" t="n"/>
      <c r="C2991" s="15" t="n"/>
      <c r="D2991" s="21" t="n"/>
      <c r="E2991" s="28">
        <f>IFERROR(VLOOKUP(D2991,'أرصدة المخزن'!$A:$E,3,0),"")</f>
        <v/>
      </c>
      <c r="F2991" s="28">
        <f>IFERROR(VLOOKUP(D2991,'أرصدة المخزن'!$A:$H,4,0),"")</f>
        <v/>
      </c>
      <c r="G2991" s="13" t="n"/>
      <c r="H2991" s="102" t="inlineStr">
        <is>
          <t>إضافة</t>
        </is>
      </c>
      <c r="I2991" s="13" t="n"/>
    </row>
    <row r="2992" ht="17.4" customHeight="1" s="138">
      <c r="A2992" s="13" t="n">
        <v>2986</v>
      </c>
      <c r="B2992" s="14" t="n"/>
      <c r="C2992" s="15" t="n"/>
      <c r="D2992" s="21" t="n"/>
      <c r="E2992" s="28">
        <f>IFERROR(VLOOKUP(D2992,'أرصدة المخزن'!$A:$E,3,0),"")</f>
        <v/>
      </c>
      <c r="F2992" s="28">
        <f>IFERROR(VLOOKUP(D2992,'أرصدة المخزن'!$A:$H,4,0),"")</f>
        <v/>
      </c>
      <c r="G2992" s="13" t="n"/>
      <c r="H2992" s="102" t="inlineStr">
        <is>
          <t>إضافة</t>
        </is>
      </c>
      <c r="I2992" s="13" t="n"/>
    </row>
    <row r="2993" ht="17.4" customHeight="1" s="138">
      <c r="A2993" s="13" t="n">
        <v>2987</v>
      </c>
      <c r="B2993" s="14" t="n"/>
      <c r="C2993" s="15" t="n"/>
      <c r="D2993" s="21" t="n"/>
      <c r="E2993" s="28">
        <f>IFERROR(VLOOKUP(D2993,'أرصدة المخزن'!$A:$E,3,0),"")</f>
        <v/>
      </c>
      <c r="F2993" s="28">
        <f>IFERROR(VLOOKUP(D2993,'أرصدة المخزن'!$A:$H,4,0),"")</f>
        <v/>
      </c>
      <c r="G2993" s="13" t="n"/>
      <c r="H2993" s="102" t="inlineStr">
        <is>
          <t>إضافة</t>
        </is>
      </c>
      <c r="I2993" s="13" t="n"/>
    </row>
    <row r="2994" ht="17.4" customHeight="1" s="138">
      <c r="A2994" s="13" t="n">
        <v>2988</v>
      </c>
      <c r="B2994" s="14" t="n"/>
      <c r="C2994" s="15" t="n"/>
      <c r="D2994" s="21" t="n"/>
      <c r="E2994" s="28">
        <f>IFERROR(VLOOKUP(D2994,'أرصدة المخزن'!$A:$E,3,0),"")</f>
        <v/>
      </c>
      <c r="F2994" s="28">
        <f>IFERROR(VLOOKUP(D2994,'أرصدة المخزن'!$A:$H,4,0),"")</f>
        <v/>
      </c>
      <c r="G2994" s="13" t="n"/>
      <c r="H2994" s="102" t="inlineStr">
        <is>
          <t>إضافة</t>
        </is>
      </c>
      <c r="I2994" s="13" t="n"/>
    </row>
    <row r="2995" ht="17.4" customHeight="1" s="138">
      <c r="A2995" s="13" t="n">
        <v>2989</v>
      </c>
      <c r="B2995" s="14" t="n"/>
      <c r="C2995" s="15" t="n"/>
      <c r="D2995" s="21" t="n"/>
      <c r="E2995" s="28">
        <f>IFERROR(VLOOKUP(D2995,'أرصدة المخزن'!$A:$E,3,0),"")</f>
        <v/>
      </c>
      <c r="F2995" s="28">
        <f>IFERROR(VLOOKUP(D2995,'أرصدة المخزن'!$A:$H,4,0),"")</f>
        <v/>
      </c>
      <c r="G2995" s="13" t="n"/>
      <c r="H2995" s="102" t="inlineStr">
        <is>
          <t>إضافة</t>
        </is>
      </c>
      <c r="I2995" s="13" t="n"/>
    </row>
    <row r="2996" ht="17.4" customHeight="1" s="138">
      <c r="A2996" s="13" t="n">
        <v>2990</v>
      </c>
      <c r="B2996" s="14" t="n"/>
      <c r="C2996" s="15" t="n"/>
      <c r="D2996" s="21" t="n"/>
      <c r="E2996" s="28">
        <f>IFERROR(VLOOKUP(D2996,'أرصدة المخزن'!$A:$E,3,0),"")</f>
        <v/>
      </c>
      <c r="F2996" s="28">
        <f>IFERROR(VLOOKUP(D2996,'أرصدة المخزن'!$A:$H,4,0),"")</f>
        <v/>
      </c>
      <c r="G2996" s="13" t="n"/>
      <c r="H2996" s="102" t="inlineStr">
        <is>
          <t>إضافة</t>
        </is>
      </c>
      <c r="I2996" s="13" t="n"/>
    </row>
    <row r="2997" ht="17.4" customHeight="1" s="138">
      <c r="A2997" s="13" t="n">
        <v>2991</v>
      </c>
      <c r="B2997" s="14" t="n"/>
      <c r="C2997" s="15" t="n"/>
      <c r="D2997" s="21" t="n"/>
      <c r="E2997" s="28">
        <f>IFERROR(VLOOKUP(D2997,'أرصدة المخزن'!$A:$E,3,0),"")</f>
        <v/>
      </c>
      <c r="F2997" s="28">
        <f>IFERROR(VLOOKUP(D2997,'أرصدة المخزن'!$A:$H,4,0),"")</f>
        <v/>
      </c>
      <c r="G2997" s="13" t="n"/>
      <c r="H2997" s="102" t="inlineStr">
        <is>
          <t>إضافة</t>
        </is>
      </c>
      <c r="I2997" s="13" t="n"/>
    </row>
    <row r="2998" ht="17.4" customHeight="1" s="138">
      <c r="A2998" s="13" t="n">
        <v>2992</v>
      </c>
      <c r="B2998" s="14" t="n"/>
      <c r="C2998" s="15" t="n"/>
      <c r="D2998" s="21" t="n"/>
      <c r="E2998" s="28">
        <f>IFERROR(VLOOKUP(D2998,'أرصدة المخزن'!$A:$E,3,0),"")</f>
        <v/>
      </c>
      <c r="F2998" s="28">
        <f>IFERROR(VLOOKUP(D2998,'أرصدة المخزن'!$A:$H,4,0),"")</f>
        <v/>
      </c>
      <c r="G2998" s="13" t="n"/>
      <c r="H2998" s="102" t="inlineStr">
        <is>
          <t>إضافة</t>
        </is>
      </c>
      <c r="I2998" s="13" t="n"/>
    </row>
    <row r="2999" ht="17.4" customHeight="1" s="138">
      <c r="A2999" s="13" t="n">
        <v>2993</v>
      </c>
      <c r="B2999" s="14" t="n"/>
      <c r="C2999" s="15" t="n"/>
      <c r="D2999" s="21" t="n"/>
      <c r="E2999" s="28">
        <f>IFERROR(VLOOKUP(D2999,'أرصدة المخزن'!$A:$E,3,0),"")</f>
        <v/>
      </c>
      <c r="F2999" s="28">
        <f>IFERROR(VLOOKUP(D2999,'أرصدة المخزن'!$A:$H,4,0),"")</f>
        <v/>
      </c>
      <c r="G2999" s="13" t="n"/>
      <c r="H2999" s="102" t="inlineStr">
        <is>
          <t>إضافة</t>
        </is>
      </c>
      <c r="I2999" s="13" t="n"/>
    </row>
    <row r="3000" ht="17.4" customHeight="1" s="138">
      <c r="A3000" s="13" t="n">
        <v>2994</v>
      </c>
      <c r="B3000" s="14" t="n"/>
      <c r="C3000" s="15" t="n"/>
      <c r="D3000" s="21" t="n"/>
      <c r="E3000" s="28">
        <f>IFERROR(VLOOKUP(D3000,'أرصدة المخزن'!$A:$E,3,0),"")</f>
        <v/>
      </c>
      <c r="F3000" s="28">
        <f>IFERROR(VLOOKUP(D3000,'أرصدة المخزن'!$A:$H,4,0),"")</f>
        <v/>
      </c>
      <c r="G3000" s="13" t="n"/>
      <c r="H3000" s="102" t="inlineStr">
        <is>
          <t>إضافة</t>
        </is>
      </c>
      <c r="I3000" s="13" t="n"/>
    </row>
    <row r="3001" ht="17.4" customHeight="1" s="138">
      <c r="A3001" s="13" t="n">
        <v>2995</v>
      </c>
      <c r="B3001" s="14" t="n"/>
      <c r="C3001" s="15" t="n"/>
      <c r="D3001" s="21" t="n"/>
      <c r="E3001" s="28">
        <f>IFERROR(VLOOKUP(D3001,'أرصدة المخزن'!$A:$E,3,0),"")</f>
        <v/>
      </c>
      <c r="F3001" s="28">
        <f>IFERROR(VLOOKUP(D3001,'أرصدة المخزن'!$A:$H,4,0),"")</f>
        <v/>
      </c>
      <c r="G3001" s="13" t="n"/>
      <c r="H3001" s="102" t="inlineStr">
        <is>
          <t>إضافة</t>
        </is>
      </c>
      <c r="I3001" s="13" t="n"/>
    </row>
    <row r="3002" ht="17.4" customHeight="1" s="138">
      <c r="A3002" s="13" t="n">
        <v>2996</v>
      </c>
      <c r="B3002" s="14" t="n"/>
      <c r="C3002" s="15" t="n"/>
      <c r="D3002" s="21" t="n"/>
      <c r="E3002" s="28">
        <f>IFERROR(VLOOKUP(D3002,'أرصدة المخزن'!$A:$E,3,0),"")</f>
        <v/>
      </c>
      <c r="F3002" s="28">
        <f>IFERROR(VLOOKUP(D3002,'أرصدة المخزن'!$A:$H,4,0),"")</f>
        <v/>
      </c>
      <c r="G3002" s="13" t="n"/>
      <c r="H3002" s="102" t="inlineStr">
        <is>
          <t>إضافة</t>
        </is>
      </c>
      <c r="I3002" s="13" t="n"/>
    </row>
    <row r="3003" ht="17.4" customHeight="1" s="138">
      <c r="A3003" s="13" t="n">
        <v>2997</v>
      </c>
      <c r="B3003" s="14" t="n"/>
      <c r="C3003" s="15" t="n"/>
      <c r="D3003" s="21" t="n"/>
      <c r="E3003" s="28">
        <f>IFERROR(VLOOKUP(D3003,'أرصدة المخزن'!$A:$E,3,0),"")</f>
        <v/>
      </c>
      <c r="F3003" s="28">
        <f>IFERROR(VLOOKUP(D3003,'أرصدة المخزن'!$A:$H,4,0),"")</f>
        <v/>
      </c>
      <c r="G3003" s="13" t="n"/>
      <c r="H3003" s="102" t="inlineStr">
        <is>
          <t>إضافة</t>
        </is>
      </c>
      <c r="I3003" s="13" t="n"/>
    </row>
    <row r="3004" ht="17.4" customHeight="1" s="138">
      <c r="A3004" s="13" t="n">
        <v>2998</v>
      </c>
      <c r="B3004" s="14" t="n"/>
      <c r="C3004" s="15" t="n"/>
      <c r="D3004" s="21" t="n"/>
      <c r="E3004" s="28">
        <f>IFERROR(VLOOKUP(D3004,'أرصدة المخزن'!$A:$E,3,0),"")</f>
        <v/>
      </c>
      <c r="F3004" s="28">
        <f>IFERROR(VLOOKUP(D3004,'أرصدة المخزن'!$A:$H,4,0),"")</f>
        <v/>
      </c>
      <c r="G3004" s="13" t="n"/>
      <c r="H3004" s="102" t="inlineStr">
        <is>
          <t>إضافة</t>
        </is>
      </c>
      <c r="I3004" s="13" t="n"/>
    </row>
    <row r="3005" ht="17.4" customHeight="1" s="138">
      <c r="A3005" s="13" t="n">
        <v>2999</v>
      </c>
      <c r="B3005" s="14" t="n"/>
      <c r="C3005" s="15" t="n"/>
      <c r="D3005" s="21" t="n"/>
      <c r="E3005" s="28">
        <f>IFERROR(VLOOKUP(D3005,'أرصدة المخزن'!$A:$E,3,0),"")</f>
        <v/>
      </c>
      <c r="F3005" s="28">
        <f>IFERROR(VLOOKUP(D3005,'أرصدة المخزن'!$A:$H,4,0),"")</f>
        <v/>
      </c>
      <c r="G3005" s="13" t="n"/>
      <c r="H3005" s="102" t="inlineStr">
        <is>
          <t>إضافة</t>
        </is>
      </c>
      <c r="I3005" s="13" t="n"/>
    </row>
    <row r="3006" ht="17.4" customHeight="1" s="138">
      <c r="A3006" s="13" t="n">
        <v>3000</v>
      </c>
      <c r="B3006" s="14" t="n"/>
      <c r="C3006" s="15" t="n"/>
      <c r="D3006" s="21" t="n"/>
      <c r="E3006" s="28">
        <f>IFERROR(VLOOKUP(D3006,'أرصدة المخزن'!$A:$E,3,0),"")</f>
        <v/>
      </c>
      <c r="F3006" s="28">
        <f>IFERROR(VLOOKUP(D3006,'أرصدة المخزن'!$A:$H,4,0),"")</f>
        <v/>
      </c>
      <c r="G3006" s="13" t="n"/>
      <c r="H3006" s="102" t="inlineStr">
        <is>
          <t>إضافة</t>
        </is>
      </c>
      <c r="I3006" s="13" t="n"/>
    </row>
    <row r="3007" ht="17.4" customHeight="1" s="138">
      <c r="A3007" s="13" t="n">
        <v>3001</v>
      </c>
      <c r="B3007" s="14" t="n"/>
      <c r="C3007" s="15" t="n"/>
      <c r="D3007" s="21" t="n"/>
      <c r="E3007" s="28">
        <f>IFERROR(VLOOKUP(D3007,'أرصدة المخزن'!$A:$E,3,0),"")</f>
        <v/>
      </c>
      <c r="F3007" s="28">
        <f>IFERROR(VLOOKUP(D3007,'أرصدة المخزن'!$A:$H,4,0),"")</f>
        <v/>
      </c>
      <c r="G3007" s="13" t="n"/>
      <c r="H3007" s="102" t="inlineStr">
        <is>
          <t>إضافة</t>
        </is>
      </c>
      <c r="I3007" s="13" t="n"/>
    </row>
    <row r="3008" ht="17.4" customHeight="1" s="138">
      <c r="A3008" s="13" t="n">
        <v>3002</v>
      </c>
      <c r="B3008" s="14" t="n"/>
      <c r="C3008" s="15" t="n"/>
      <c r="D3008" s="21" t="n"/>
      <c r="E3008" s="28">
        <f>IFERROR(VLOOKUP(D3008,'أرصدة المخزن'!$A:$E,3,0),"")</f>
        <v/>
      </c>
      <c r="F3008" s="28">
        <f>IFERROR(VLOOKUP(D3008,'أرصدة المخزن'!$A:$H,4,0),"")</f>
        <v/>
      </c>
      <c r="G3008" s="13" t="n"/>
      <c r="H3008" s="102" t="inlineStr">
        <is>
          <t>إضافة</t>
        </is>
      </c>
      <c r="I3008" s="13" t="n"/>
    </row>
    <row r="3009" ht="17.4" customHeight="1" s="138">
      <c r="A3009" s="13" t="n">
        <v>3003</v>
      </c>
      <c r="B3009" s="14" t="n"/>
      <c r="C3009" s="15" t="n"/>
      <c r="D3009" s="21" t="n"/>
      <c r="E3009" s="28">
        <f>IFERROR(VLOOKUP(D3009,'أرصدة المخزن'!$A:$E,3,0),"")</f>
        <v/>
      </c>
      <c r="F3009" s="28">
        <f>IFERROR(VLOOKUP(D3009,'أرصدة المخزن'!$A:$H,4,0),"")</f>
        <v/>
      </c>
      <c r="G3009" s="13" t="n"/>
      <c r="H3009" s="102" t="inlineStr">
        <is>
          <t>إضافة</t>
        </is>
      </c>
      <c r="I3009" s="13" t="n"/>
    </row>
    <row r="3010" ht="17.4" customHeight="1" s="138">
      <c r="A3010" s="13" t="n">
        <v>3004</v>
      </c>
      <c r="B3010" s="14" t="n"/>
      <c r="C3010" s="15" t="n"/>
      <c r="D3010" s="21" t="n"/>
      <c r="E3010" s="28">
        <f>IFERROR(VLOOKUP(D3010,'أرصدة المخزن'!$A:$E,3,0),"")</f>
        <v/>
      </c>
      <c r="F3010" s="28">
        <f>IFERROR(VLOOKUP(D3010,'أرصدة المخزن'!$A:$H,4,0),"")</f>
        <v/>
      </c>
      <c r="G3010" s="13" t="n"/>
      <c r="H3010" s="102" t="inlineStr">
        <is>
          <t>إضافة</t>
        </is>
      </c>
      <c r="I3010" s="13" t="n"/>
    </row>
    <row r="3011" ht="17.4" customHeight="1" s="138">
      <c r="A3011" s="13" t="n">
        <v>3005</v>
      </c>
      <c r="B3011" s="14" t="n"/>
      <c r="C3011" s="15" t="n"/>
      <c r="D3011" s="21" t="n"/>
      <c r="E3011" s="28">
        <f>IFERROR(VLOOKUP(D3011,'أرصدة المخزن'!$A:$E,3,0),"")</f>
        <v/>
      </c>
      <c r="F3011" s="28">
        <f>IFERROR(VLOOKUP(D3011,'أرصدة المخزن'!$A:$H,4,0),"")</f>
        <v/>
      </c>
      <c r="G3011" s="13" t="n"/>
      <c r="H3011" s="102" t="inlineStr">
        <is>
          <t>إضافة</t>
        </is>
      </c>
      <c r="I3011" s="13" t="n"/>
    </row>
    <row r="3012" ht="17.4" customHeight="1" s="138">
      <c r="A3012" s="13" t="n">
        <v>3006</v>
      </c>
      <c r="B3012" s="14" t="n"/>
      <c r="C3012" s="15" t="n"/>
      <c r="D3012" s="21" t="n"/>
      <c r="E3012" s="28">
        <f>IFERROR(VLOOKUP(D3012,'أرصدة المخزن'!$A:$E,3,0),"")</f>
        <v/>
      </c>
      <c r="F3012" s="28">
        <f>IFERROR(VLOOKUP(D3012,'أرصدة المخزن'!$A:$H,4,0),"")</f>
        <v/>
      </c>
      <c r="G3012" s="13" t="n"/>
      <c r="H3012" s="102" t="inlineStr">
        <is>
          <t>إضافة</t>
        </is>
      </c>
      <c r="I3012" s="13" t="n"/>
    </row>
    <row r="3013" ht="17.4" customHeight="1" s="138">
      <c r="A3013" s="13" t="n">
        <v>3007</v>
      </c>
      <c r="B3013" s="14" t="n"/>
      <c r="C3013" s="15" t="n"/>
      <c r="D3013" s="21" t="n"/>
      <c r="E3013" s="28">
        <f>IFERROR(VLOOKUP(D3013,'أرصدة المخزن'!$A:$E,3,0),"")</f>
        <v/>
      </c>
      <c r="F3013" s="28">
        <f>IFERROR(VLOOKUP(D3013,'أرصدة المخزن'!$A:$H,4,0),"")</f>
        <v/>
      </c>
      <c r="G3013" s="13" t="n"/>
      <c r="H3013" s="102" t="inlineStr">
        <is>
          <t>إضافة</t>
        </is>
      </c>
      <c r="I3013" s="13" t="n"/>
    </row>
    <row r="3014" ht="17.4" customHeight="1" s="138">
      <c r="A3014" s="13" t="n">
        <v>3008</v>
      </c>
      <c r="B3014" s="14" t="n"/>
      <c r="C3014" s="15" t="n"/>
      <c r="D3014" s="21" t="n"/>
      <c r="E3014" s="28">
        <f>IFERROR(VLOOKUP(D3014,'أرصدة المخزن'!$A:$E,3,0),"")</f>
        <v/>
      </c>
      <c r="F3014" s="28">
        <f>IFERROR(VLOOKUP(D3014,'أرصدة المخزن'!$A:$H,4,0),"")</f>
        <v/>
      </c>
      <c r="G3014" s="13" t="n"/>
      <c r="H3014" s="102" t="inlineStr">
        <is>
          <t>إضافة</t>
        </is>
      </c>
      <c r="I3014" s="13" t="n"/>
    </row>
    <row r="3015" ht="17.4" customHeight="1" s="138">
      <c r="A3015" s="13" t="n">
        <v>3009</v>
      </c>
      <c r="B3015" s="14" t="n"/>
      <c r="C3015" s="15" t="n"/>
      <c r="D3015" s="21" t="n"/>
      <c r="E3015" s="28">
        <f>IFERROR(VLOOKUP(D3015,'أرصدة المخزن'!$A:$E,3,0),"")</f>
        <v/>
      </c>
      <c r="F3015" s="28">
        <f>IFERROR(VLOOKUP(D3015,'أرصدة المخزن'!$A:$H,4,0),"")</f>
        <v/>
      </c>
      <c r="G3015" s="13" t="n"/>
      <c r="H3015" s="102" t="inlineStr">
        <is>
          <t>إضافة</t>
        </is>
      </c>
      <c r="I3015" s="13" t="n"/>
    </row>
    <row r="3016" ht="17.4" customHeight="1" s="138">
      <c r="A3016" s="13" t="n">
        <v>3010</v>
      </c>
      <c r="B3016" s="14" t="n"/>
      <c r="C3016" s="15" t="n"/>
      <c r="D3016" s="21" t="n"/>
      <c r="E3016" s="28">
        <f>IFERROR(VLOOKUP(D3016,'أرصدة المخزن'!$A:$E,3,0),"")</f>
        <v/>
      </c>
      <c r="F3016" s="28">
        <f>IFERROR(VLOOKUP(D3016,'أرصدة المخزن'!$A:$H,4,0),"")</f>
        <v/>
      </c>
      <c r="G3016" s="13" t="n"/>
      <c r="H3016" s="102" t="inlineStr">
        <is>
          <t>إضافة</t>
        </is>
      </c>
      <c r="I3016" s="13" t="n"/>
    </row>
    <row r="3017" ht="17.4" customHeight="1" s="138">
      <c r="A3017" s="13" t="n">
        <v>3011</v>
      </c>
      <c r="B3017" s="14" t="n"/>
      <c r="C3017" s="15" t="n"/>
      <c r="D3017" s="21" t="n"/>
      <c r="E3017" s="28">
        <f>IFERROR(VLOOKUP(D3017,'أرصدة المخزن'!$A:$E,3,0),"")</f>
        <v/>
      </c>
      <c r="F3017" s="28">
        <f>IFERROR(VLOOKUP(D3017,'أرصدة المخزن'!$A:$H,4,0),"")</f>
        <v/>
      </c>
      <c r="G3017" s="13" t="n"/>
      <c r="H3017" s="102" t="inlineStr">
        <is>
          <t>إضافة</t>
        </is>
      </c>
      <c r="I3017" s="13" t="n"/>
    </row>
    <row r="3018" ht="17.4" customHeight="1" s="138">
      <c r="A3018" s="13" t="n">
        <v>3012</v>
      </c>
      <c r="B3018" s="14" t="n"/>
      <c r="C3018" s="15" t="n"/>
      <c r="D3018" s="21" t="n"/>
      <c r="E3018" s="28">
        <f>IFERROR(VLOOKUP(D3018,'أرصدة المخزن'!$A:$E,3,0),"")</f>
        <v/>
      </c>
      <c r="F3018" s="28">
        <f>IFERROR(VLOOKUP(D3018,'أرصدة المخزن'!$A:$H,4,0),"")</f>
        <v/>
      </c>
      <c r="G3018" s="13" t="n"/>
      <c r="H3018" s="102" t="inlineStr">
        <is>
          <t>إضافة</t>
        </is>
      </c>
      <c r="I3018" s="13" t="n"/>
    </row>
    <row r="3019" ht="17.4" customHeight="1" s="138">
      <c r="A3019" s="13" t="n">
        <v>3013</v>
      </c>
      <c r="B3019" s="14" t="n"/>
      <c r="C3019" s="15" t="n"/>
      <c r="D3019" s="21" t="n"/>
      <c r="E3019" s="28">
        <f>IFERROR(VLOOKUP(D3019,'أرصدة المخزن'!$A:$E,3,0),"")</f>
        <v/>
      </c>
      <c r="F3019" s="28">
        <f>IFERROR(VLOOKUP(D3019,'أرصدة المخزن'!$A:$H,4,0),"")</f>
        <v/>
      </c>
      <c r="G3019" s="13" t="n"/>
      <c r="H3019" s="102" t="inlineStr">
        <is>
          <t>إضافة</t>
        </is>
      </c>
      <c r="I3019" s="13" t="n"/>
    </row>
    <row r="3020" ht="17.4" customHeight="1" s="138">
      <c r="A3020" s="13" t="n">
        <v>3014</v>
      </c>
      <c r="B3020" s="14" t="n"/>
      <c r="C3020" s="15" t="n"/>
      <c r="D3020" s="21" t="n"/>
      <c r="E3020" s="28">
        <f>IFERROR(VLOOKUP(D3020,'أرصدة المخزن'!$A:$E,3,0),"")</f>
        <v/>
      </c>
      <c r="F3020" s="28">
        <f>IFERROR(VLOOKUP(D3020,'أرصدة المخزن'!$A:$H,4,0),"")</f>
        <v/>
      </c>
      <c r="G3020" s="13" t="n"/>
      <c r="H3020" s="102" t="inlineStr">
        <is>
          <t>إضافة</t>
        </is>
      </c>
      <c r="I3020" s="13" t="n"/>
    </row>
    <row r="3021" ht="17.4" customHeight="1" s="138">
      <c r="A3021" s="13" t="n">
        <v>3015</v>
      </c>
      <c r="B3021" s="14" t="n"/>
      <c r="C3021" s="15" t="n"/>
      <c r="D3021" s="21" t="n"/>
      <c r="E3021" s="28">
        <f>IFERROR(VLOOKUP(D3021,'أرصدة المخزن'!$A:$E,3,0),"")</f>
        <v/>
      </c>
      <c r="F3021" s="28">
        <f>IFERROR(VLOOKUP(D3021,'أرصدة المخزن'!$A:$H,4,0),"")</f>
        <v/>
      </c>
      <c r="G3021" s="13" t="n"/>
      <c r="H3021" s="102" t="inlineStr">
        <is>
          <t>إضافة</t>
        </is>
      </c>
      <c r="I3021" s="13" t="n"/>
    </row>
    <row r="3022" ht="17.4" customHeight="1" s="138">
      <c r="A3022" s="13" t="n">
        <v>3016</v>
      </c>
      <c r="B3022" s="14" t="n"/>
      <c r="C3022" s="15" t="n"/>
      <c r="D3022" s="21" t="n"/>
      <c r="E3022" s="28">
        <f>IFERROR(VLOOKUP(D3022,'أرصدة المخزن'!$A:$E,3,0),"")</f>
        <v/>
      </c>
      <c r="F3022" s="28">
        <f>IFERROR(VLOOKUP(D3022,'أرصدة المخزن'!$A:$H,4,0),"")</f>
        <v/>
      </c>
      <c r="G3022" s="13" t="n"/>
      <c r="H3022" s="102" t="inlineStr">
        <is>
          <t>إضافة</t>
        </is>
      </c>
      <c r="I3022" s="13" t="n"/>
    </row>
    <row r="3023" ht="17.4" customHeight="1" s="138">
      <c r="A3023" s="13" t="n">
        <v>3017</v>
      </c>
      <c r="B3023" s="14" t="n"/>
      <c r="C3023" s="15" t="n"/>
      <c r="D3023" s="21" t="n"/>
      <c r="E3023" s="28">
        <f>IFERROR(VLOOKUP(D3023,'أرصدة المخزن'!$A:$E,3,0),"")</f>
        <v/>
      </c>
      <c r="F3023" s="28">
        <f>IFERROR(VLOOKUP(D3023,'أرصدة المخزن'!$A:$H,4,0),"")</f>
        <v/>
      </c>
      <c r="G3023" s="13" t="n"/>
      <c r="H3023" s="102" t="inlineStr">
        <is>
          <t>إضافة</t>
        </is>
      </c>
      <c r="I3023" s="13" t="n"/>
    </row>
    <row r="3024" ht="17.4" customHeight="1" s="138">
      <c r="A3024" s="13" t="n">
        <v>3018</v>
      </c>
      <c r="B3024" s="14" t="n"/>
      <c r="C3024" s="15" t="n"/>
      <c r="D3024" s="21" t="n"/>
      <c r="E3024" s="28">
        <f>IFERROR(VLOOKUP(D3024,'أرصدة المخزن'!$A:$E,3,0),"")</f>
        <v/>
      </c>
      <c r="F3024" s="28">
        <f>IFERROR(VLOOKUP(D3024,'أرصدة المخزن'!$A:$H,4,0),"")</f>
        <v/>
      </c>
      <c r="G3024" s="13" t="n"/>
      <c r="H3024" s="102" t="inlineStr">
        <is>
          <t>إضافة</t>
        </is>
      </c>
      <c r="I3024" s="13" t="n"/>
    </row>
    <row r="3025" ht="17.4" customHeight="1" s="138">
      <c r="A3025" s="13" t="n">
        <v>3019</v>
      </c>
      <c r="B3025" s="14" t="n"/>
      <c r="C3025" s="15" t="n"/>
      <c r="D3025" s="21" t="n"/>
      <c r="E3025" s="28">
        <f>IFERROR(VLOOKUP(D3025,'أرصدة المخزن'!$A:$E,3,0),"")</f>
        <v/>
      </c>
      <c r="F3025" s="28">
        <f>IFERROR(VLOOKUP(D3025,'أرصدة المخزن'!$A:$H,4,0),"")</f>
        <v/>
      </c>
      <c r="G3025" s="13" t="n"/>
      <c r="H3025" s="102" t="inlineStr">
        <is>
          <t>إضافة</t>
        </is>
      </c>
      <c r="I3025" s="13" t="n"/>
    </row>
    <row r="3026" ht="17.4" customHeight="1" s="138">
      <c r="A3026" s="13" t="n">
        <v>3020</v>
      </c>
      <c r="B3026" s="14" t="n"/>
      <c r="C3026" s="15" t="n"/>
      <c r="D3026" s="21" t="n"/>
      <c r="E3026" s="28">
        <f>IFERROR(VLOOKUP(D3026,'أرصدة المخزن'!$A:$E,3,0),"")</f>
        <v/>
      </c>
      <c r="F3026" s="28">
        <f>IFERROR(VLOOKUP(D3026,'أرصدة المخزن'!$A:$H,4,0),"")</f>
        <v/>
      </c>
      <c r="G3026" s="13" t="n"/>
      <c r="H3026" s="102" t="inlineStr">
        <is>
          <t>إضافة</t>
        </is>
      </c>
      <c r="I3026" s="13" t="n"/>
    </row>
    <row r="3027" ht="17.4" customHeight="1" s="138">
      <c r="A3027" s="13" t="n">
        <v>3021</v>
      </c>
      <c r="B3027" s="14" t="n"/>
      <c r="C3027" s="15" t="n"/>
      <c r="D3027" s="21" t="n"/>
      <c r="E3027" s="28">
        <f>IFERROR(VLOOKUP(D3027,'أرصدة المخزن'!$A:$E,3,0),"")</f>
        <v/>
      </c>
      <c r="F3027" s="28">
        <f>IFERROR(VLOOKUP(D3027,'أرصدة المخزن'!$A:$H,4,0),"")</f>
        <v/>
      </c>
      <c r="G3027" s="13" t="n"/>
      <c r="H3027" s="102" t="inlineStr">
        <is>
          <t>إضافة</t>
        </is>
      </c>
      <c r="I3027" s="13" t="n"/>
    </row>
    <row r="3028" ht="17.4" customHeight="1" s="138">
      <c r="A3028" s="13" t="n">
        <v>3022</v>
      </c>
      <c r="B3028" s="14" t="n"/>
      <c r="C3028" s="15" t="n"/>
      <c r="D3028" s="21" t="n"/>
      <c r="E3028" s="28">
        <f>IFERROR(VLOOKUP(D3028,'أرصدة المخزن'!$A:$E,3,0),"")</f>
        <v/>
      </c>
      <c r="F3028" s="28">
        <f>IFERROR(VLOOKUP(D3028,'أرصدة المخزن'!$A:$H,4,0),"")</f>
        <v/>
      </c>
      <c r="G3028" s="13" t="n"/>
      <c r="H3028" s="102" t="inlineStr">
        <is>
          <t>إضافة</t>
        </is>
      </c>
      <c r="I3028" s="13" t="n"/>
    </row>
    <row r="3029" ht="17.4" customHeight="1" s="138">
      <c r="A3029" s="13" t="n">
        <v>3023</v>
      </c>
      <c r="B3029" s="14" t="n"/>
      <c r="C3029" s="15" t="n"/>
      <c r="D3029" s="21" t="n"/>
      <c r="E3029" s="28">
        <f>IFERROR(VLOOKUP(D3029,'أرصدة المخزن'!$A:$E,3,0),"")</f>
        <v/>
      </c>
      <c r="F3029" s="28">
        <f>IFERROR(VLOOKUP(D3029,'أرصدة المخزن'!$A:$H,4,0),"")</f>
        <v/>
      </c>
      <c r="G3029" s="13" t="n"/>
      <c r="H3029" s="102" t="inlineStr">
        <is>
          <t>إضافة</t>
        </is>
      </c>
      <c r="I3029" s="13" t="n"/>
    </row>
    <row r="3030" ht="17.4" customHeight="1" s="138">
      <c r="A3030" s="13" t="n">
        <v>3024</v>
      </c>
      <c r="B3030" s="14" t="n"/>
      <c r="C3030" s="15" t="n"/>
      <c r="D3030" s="21" t="n"/>
      <c r="E3030" s="28">
        <f>IFERROR(VLOOKUP(D3030,'أرصدة المخزن'!$A:$E,3,0),"")</f>
        <v/>
      </c>
      <c r="F3030" s="28">
        <f>IFERROR(VLOOKUP(D3030,'أرصدة المخزن'!$A:$H,4,0),"")</f>
        <v/>
      </c>
      <c r="G3030" s="13" t="n"/>
      <c r="H3030" s="102" t="inlineStr">
        <is>
          <t>إضافة</t>
        </is>
      </c>
      <c r="I3030" s="13" t="n"/>
    </row>
    <row r="3031" ht="17.4" customHeight="1" s="138">
      <c r="A3031" s="13" t="n">
        <v>3025</v>
      </c>
      <c r="B3031" s="14" t="n"/>
      <c r="C3031" s="15" t="n"/>
      <c r="D3031" s="21" t="n"/>
      <c r="E3031" s="28">
        <f>IFERROR(VLOOKUP(D3031,'أرصدة المخزن'!$A:$E,3,0),"")</f>
        <v/>
      </c>
      <c r="F3031" s="28">
        <f>IFERROR(VLOOKUP(D3031,'أرصدة المخزن'!$A:$H,4,0),"")</f>
        <v/>
      </c>
      <c r="G3031" s="13" t="n"/>
      <c r="H3031" s="102" t="inlineStr">
        <is>
          <t>إضافة</t>
        </is>
      </c>
      <c r="I3031" s="13" t="n"/>
    </row>
    <row r="3032" ht="17.4" customHeight="1" s="138">
      <c r="A3032" s="13" t="n">
        <v>3026</v>
      </c>
      <c r="B3032" s="14" t="n"/>
      <c r="C3032" s="15" t="n"/>
      <c r="D3032" s="21" t="n"/>
      <c r="E3032" s="28">
        <f>IFERROR(VLOOKUP(D3032,'أرصدة المخزن'!$A:$E,3,0),"")</f>
        <v/>
      </c>
      <c r="F3032" s="28">
        <f>IFERROR(VLOOKUP(D3032,'أرصدة المخزن'!$A:$H,4,0),"")</f>
        <v/>
      </c>
      <c r="G3032" s="13" t="n"/>
      <c r="H3032" s="102" t="inlineStr">
        <is>
          <t>إضافة</t>
        </is>
      </c>
      <c r="I3032" s="13" t="n"/>
    </row>
    <row r="3033" ht="17.4" customHeight="1" s="138">
      <c r="A3033" s="13" t="n">
        <v>3027</v>
      </c>
      <c r="B3033" s="14" t="n"/>
      <c r="C3033" s="15" t="n"/>
      <c r="D3033" s="21" t="n"/>
      <c r="E3033" s="28">
        <f>IFERROR(VLOOKUP(D3033,'أرصدة المخزن'!$A:$E,3,0),"")</f>
        <v/>
      </c>
      <c r="F3033" s="28">
        <f>IFERROR(VLOOKUP(D3033,'أرصدة المخزن'!$A:$H,4,0),"")</f>
        <v/>
      </c>
      <c r="G3033" s="13" t="n"/>
      <c r="H3033" s="102" t="inlineStr">
        <is>
          <t>إضافة</t>
        </is>
      </c>
      <c r="I3033" s="13" t="n"/>
    </row>
    <row r="3034" ht="17.4" customHeight="1" s="138">
      <c r="A3034" s="13" t="n">
        <v>3028</v>
      </c>
      <c r="B3034" s="14" t="n"/>
      <c r="C3034" s="15" t="n"/>
      <c r="D3034" s="21" t="n"/>
      <c r="E3034" s="28">
        <f>IFERROR(VLOOKUP(D3034,'أرصدة المخزن'!$A:$E,3,0),"")</f>
        <v/>
      </c>
      <c r="F3034" s="28">
        <f>IFERROR(VLOOKUP(D3034,'أرصدة المخزن'!$A:$H,4,0),"")</f>
        <v/>
      </c>
      <c r="G3034" s="13" t="n"/>
      <c r="H3034" s="102" t="inlineStr">
        <is>
          <t>إضافة</t>
        </is>
      </c>
      <c r="I3034" s="13" t="n"/>
    </row>
    <row r="3035" ht="17.4" customHeight="1" s="138">
      <c r="A3035" s="13" t="n">
        <v>3029</v>
      </c>
      <c r="B3035" s="14" t="n"/>
      <c r="C3035" s="15" t="n"/>
      <c r="D3035" s="21" t="n"/>
      <c r="E3035" s="28">
        <f>IFERROR(VLOOKUP(D3035,'أرصدة المخزن'!$A:$E,3,0),"")</f>
        <v/>
      </c>
      <c r="F3035" s="28">
        <f>IFERROR(VLOOKUP(D3035,'أرصدة المخزن'!$A:$H,4,0),"")</f>
        <v/>
      </c>
      <c r="G3035" s="13" t="n"/>
      <c r="H3035" s="102" t="inlineStr">
        <is>
          <t>إضافة</t>
        </is>
      </c>
      <c r="I3035" s="13" t="n"/>
    </row>
    <row r="3036" ht="17.4" customHeight="1" s="138">
      <c r="A3036" s="13" t="n">
        <v>3030</v>
      </c>
      <c r="B3036" s="14" t="n"/>
      <c r="C3036" s="15" t="n"/>
      <c r="D3036" s="21" t="n"/>
      <c r="E3036" s="28">
        <f>IFERROR(VLOOKUP(D3036,'أرصدة المخزن'!$A:$E,3,0),"")</f>
        <v/>
      </c>
      <c r="F3036" s="28">
        <f>IFERROR(VLOOKUP(D3036,'أرصدة المخزن'!$A:$H,4,0),"")</f>
        <v/>
      </c>
      <c r="G3036" s="13" t="n"/>
      <c r="H3036" s="102" t="inlineStr">
        <is>
          <t>إضافة</t>
        </is>
      </c>
      <c r="I3036" s="13" t="n"/>
    </row>
    <row r="3037" ht="17.4" customHeight="1" s="138">
      <c r="A3037" s="13" t="n">
        <v>3031</v>
      </c>
      <c r="B3037" s="14" t="n"/>
      <c r="C3037" s="15" t="n"/>
      <c r="D3037" s="21" t="n"/>
      <c r="E3037" s="28">
        <f>IFERROR(VLOOKUP(D3037,'أرصدة المخزن'!$A:$E,3,0),"")</f>
        <v/>
      </c>
      <c r="F3037" s="28">
        <f>IFERROR(VLOOKUP(D3037,'أرصدة المخزن'!$A:$H,4,0),"")</f>
        <v/>
      </c>
      <c r="G3037" s="13" t="n"/>
      <c r="H3037" s="102" t="inlineStr">
        <is>
          <t>إضافة</t>
        </is>
      </c>
      <c r="I3037" s="13" t="n"/>
    </row>
    <row r="3038" ht="17.4" customHeight="1" s="138">
      <c r="A3038" s="13" t="n">
        <v>3032</v>
      </c>
      <c r="B3038" s="14" t="n"/>
      <c r="C3038" s="15" t="n"/>
      <c r="D3038" s="21" t="n"/>
      <c r="E3038" s="28">
        <f>IFERROR(VLOOKUP(D3038,'أرصدة المخزن'!$A:$E,3,0),"")</f>
        <v/>
      </c>
      <c r="F3038" s="28">
        <f>IFERROR(VLOOKUP(D3038,'أرصدة المخزن'!$A:$H,4,0),"")</f>
        <v/>
      </c>
      <c r="G3038" s="13" t="n"/>
      <c r="H3038" s="102" t="inlineStr">
        <is>
          <t>إضافة</t>
        </is>
      </c>
      <c r="I3038" s="13" t="n"/>
    </row>
    <row r="3039" ht="17.4" customHeight="1" s="138">
      <c r="A3039" s="13" t="n">
        <v>3033</v>
      </c>
      <c r="B3039" s="14" t="n"/>
      <c r="C3039" s="15" t="n"/>
      <c r="D3039" s="21" t="n"/>
      <c r="E3039" s="28">
        <f>IFERROR(VLOOKUP(D3039,'أرصدة المخزن'!$A:$E,3,0),"")</f>
        <v/>
      </c>
      <c r="F3039" s="28">
        <f>IFERROR(VLOOKUP(D3039,'أرصدة المخزن'!$A:$H,4,0),"")</f>
        <v/>
      </c>
      <c r="G3039" s="13" t="n"/>
      <c r="H3039" s="102" t="inlineStr">
        <is>
          <t>إضافة</t>
        </is>
      </c>
      <c r="I3039" s="13" t="n"/>
    </row>
    <row r="3040" ht="17.4" customHeight="1" s="138">
      <c r="A3040" s="13" t="n">
        <v>3034</v>
      </c>
      <c r="B3040" s="14" t="n"/>
      <c r="C3040" s="15" t="n"/>
      <c r="D3040" s="21" t="n"/>
      <c r="E3040" s="28">
        <f>IFERROR(VLOOKUP(D3040,'أرصدة المخزن'!$A:$E,3,0),"")</f>
        <v/>
      </c>
      <c r="F3040" s="28">
        <f>IFERROR(VLOOKUP(D3040,'أرصدة المخزن'!$A:$H,4,0),"")</f>
        <v/>
      </c>
      <c r="G3040" s="13" t="n"/>
      <c r="H3040" s="102" t="inlineStr">
        <is>
          <t>إضافة</t>
        </is>
      </c>
      <c r="I3040" s="13" t="n"/>
    </row>
    <row r="3041" ht="17.4" customHeight="1" s="138">
      <c r="A3041" s="13" t="n">
        <v>3035</v>
      </c>
      <c r="B3041" s="14" t="n"/>
      <c r="C3041" s="15" t="n"/>
      <c r="D3041" s="21" t="n"/>
      <c r="E3041" s="28">
        <f>IFERROR(VLOOKUP(D3041,'أرصدة المخزن'!$A:$E,3,0),"")</f>
        <v/>
      </c>
      <c r="F3041" s="28">
        <f>IFERROR(VLOOKUP(D3041,'أرصدة المخزن'!$A:$H,4,0),"")</f>
        <v/>
      </c>
      <c r="G3041" s="13" t="n"/>
      <c r="H3041" s="102" t="inlineStr">
        <is>
          <t>إضافة</t>
        </is>
      </c>
      <c r="I3041" s="13" t="n"/>
    </row>
    <row r="3042" ht="17.4" customHeight="1" s="138">
      <c r="A3042" s="13" t="n">
        <v>3036</v>
      </c>
      <c r="B3042" s="14" t="n"/>
      <c r="C3042" s="15" t="n"/>
      <c r="D3042" s="21" t="n"/>
      <c r="E3042" s="28">
        <f>IFERROR(VLOOKUP(D3042,'أرصدة المخزن'!$A:$E,3,0),"")</f>
        <v/>
      </c>
      <c r="F3042" s="28">
        <f>IFERROR(VLOOKUP(D3042,'أرصدة المخزن'!$A:$H,4,0),"")</f>
        <v/>
      </c>
      <c r="G3042" s="13" t="n"/>
      <c r="H3042" s="102" t="inlineStr">
        <is>
          <t>إضافة</t>
        </is>
      </c>
      <c r="I3042" s="13" t="n"/>
    </row>
    <row r="3043" ht="17.4" customHeight="1" s="138">
      <c r="A3043" s="13" t="n">
        <v>3037</v>
      </c>
      <c r="B3043" s="14" t="n"/>
      <c r="C3043" s="15" t="n"/>
      <c r="D3043" s="21" t="n"/>
      <c r="E3043" s="28">
        <f>IFERROR(VLOOKUP(D3043,'أرصدة المخزن'!$A:$E,3,0),"")</f>
        <v/>
      </c>
      <c r="F3043" s="28">
        <f>IFERROR(VLOOKUP(D3043,'أرصدة المخزن'!$A:$H,4,0),"")</f>
        <v/>
      </c>
      <c r="G3043" s="13" t="n"/>
      <c r="H3043" s="102" t="inlineStr">
        <is>
          <t>إضافة</t>
        </is>
      </c>
      <c r="I3043" s="13" t="n"/>
    </row>
    <row r="3044" ht="17.4" customHeight="1" s="138">
      <c r="A3044" s="13" t="n">
        <v>3038</v>
      </c>
      <c r="B3044" s="14" t="n"/>
      <c r="C3044" s="15" t="n"/>
      <c r="D3044" s="21" t="n"/>
      <c r="E3044" s="28">
        <f>IFERROR(VLOOKUP(D3044,'أرصدة المخزن'!$A:$E,3,0),"")</f>
        <v/>
      </c>
      <c r="F3044" s="28">
        <f>IFERROR(VLOOKUP(D3044,'أرصدة المخزن'!$A:$H,4,0),"")</f>
        <v/>
      </c>
      <c r="G3044" s="13" t="n"/>
      <c r="H3044" s="102" t="inlineStr">
        <is>
          <t>إضافة</t>
        </is>
      </c>
      <c r="I3044" s="13" t="n"/>
    </row>
    <row r="3045" ht="17.4" customHeight="1" s="138">
      <c r="A3045" s="13" t="n">
        <v>3039</v>
      </c>
      <c r="B3045" s="14" t="n"/>
      <c r="C3045" s="15" t="n"/>
      <c r="D3045" s="21" t="n"/>
      <c r="E3045" s="28">
        <f>IFERROR(VLOOKUP(D3045,'أرصدة المخزن'!$A:$E,3,0),"")</f>
        <v/>
      </c>
      <c r="F3045" s="28">
        <f>IFERROR(VLOOKUP(D3045,'أرصدة المخزن'!$A:$H,4,0),"")</f>
        <v/>
      </c>
      <c r="G3045" s="13" t="n"/>
      <c r="H3045" s="102" t="inlineStr">
        <is>
          <t>إضافة</t>
        </is>
      </c>
      <c r="I3045" s="13" t="n"/>
    </row>
    <row r="3046" ht="17.4" customHeight="1" s="138">
      <c r="A3046" s="13" t="n">
        <v>3040</v>
      </c>
      <c r="B3046" s="14" t="n"/>
      <c r="C3046" s="15" t="n"/>
      <c r="D3046" s="21" t="n"/>
      <c r="E3046" s="28">
        <f>IFERROR(VLOOKUP(D3046,'أرصدة المخزن'!$A:$E,3,0),"")</f>
        <v/>
      </c>
      <c r="F3046" s="28">
        <f>IFERROR(VLOOKUP(D3046,'أرصدة المخزن'!$A:$H,4,0),"")</f>
        <v/>
      </c>
      <c r="G3046" s="13" t="n"/>
      <c r="H3046" s="102" t="inlineStr">
        <is>
          <t>إضافة</t>
        </is>
      </c>
      <c r="I3046" s="13" t="n"/>
    </row>
    <row r="3047" ht="17.4" customHeight="1" s="138">
      <c r="A3047" s="13" t="n">
        <v>3041</v>
      </c>
      <c r="B3047" s="14" t="n"/>
      <c r="C3047" s="15" t="n"/>
      <c r="D3047" s="21" t="n"/>
      <c r="E3047" s="28">
        <f>IFERROR(VLOOKUP(D3047,'أرصدة المخزن'!$A:$E,3,0),"")</f>
        <v/>
      </c>
      <c r="F3047" s="28">
        <f>IFERROR(VLOOKUP(D3047,'أرصدة المخزن'!$A:$H,4,0),"")</f>
        <v/>
      </c>
      <c r="G3047" s="13" t="n"/>
      <c r="H3047" s="102" t="inlineStr">
        <is>
          <t>إضافة</t>
        </is>
      </c>
      <c r="I3047" s="13" t="n"/>
    </row>
    <row r="3048" ht="17.4" customHeight="1" s="138">
      <c r="A3048" s="13" t="n">
        <v>3042</v>
      </c>
      <c r="B3048" s="14" t="n"/>
      <c r="C3048" s="15" t="n"/>
      <c r="D3048" s="21" t="n"/>
      <c r="E3048" s="28">
        <f>IFERROR(VLOOKUP(D3048,'أرصدة المخزن'!$A:$E,3,0),"")</f>
        <v/>
      </c>
      <c r="F3048" s="28">
        <f>IFERROR(VLOOKUP(D3048,'أرصدة المخزن'!$A:$H,4,0),"")</f>
        <v/>
      </c>
      <c r="G3048" s="13" t="n"/>
      <c r="H3048" s="102" t="inlineStr">
        <is>
          <t>إضافة</t>
        </is>
      </c>
      <c r="I3048" s="13" t="n"/>
    </row>
    <row r="3049" ht="17.4" customHeight="1" s="138">
      <c r="A3049" s="13" t="n">
        <v>3043</v>
      </c>
      <c r="B3049" s="14" t="n"/>
      <c r="C3049" s="15" t="n"/>
      <c r="D3049" s="21" t="n"/>
      <c r="E3049" s="28">
        <f>IFERROR(VLOOKUP(D3049,'أرصدة المخزن'!$A:$E,3,0),"")</f>
        <v/>
      </c>
      <c r="F3049" s="28">
        <f>IFERROR(VLOOKUP(D3049,'أرصدة المخزن'!$A:$H,4,0),"")</f>
        <v/>
      </c>
      <c r="G3049" s="13" t="n"/>
      <c r="H3049" s="102" t="inlineStr">
        <is>
          <t>إضافة</t>
        </is>
      </c>
      <c r="I3049" s="13" t="n"/>
    </row>
    <row r="3050" ht="17.4" customHeight="1" s="138">
      <c r="A3050" s="13" t="n">
        <v>3044</v>
      </c>
      <c r="B3050" s="14" t="n"/>
      <c r="C3050" s="15" t="n"/>
      <c r="D3050" s="21" t="n"/>
      <c r="E3050" s="28">
        <f>IFERROR(VLOOKUP(D3050,'أرصدة المخزن'!$A:$E,3,0),"")</f>
        <v/>
      </c>
      <c r="F3050" s="28">
        <f>IFERROR(VLOOKUP(D3050,'أرصدة المخزن'!$A:$H,4,0),"")</f>
        <v/>
      </c>
      <c r="G3050" s="13" t="n"/>
      <c r="H3050" s="102" t="inlineStr">
        <is>
          <t>إضافة</t>
        </is>
      </c>
      <c r="I3050" s="13" t="n"/>
    </row>
    <row r="3051" ht="17.4" customHeight="1" s="138">
      <c r="A3051" s="13" t="n">
        <v>3045</v>
      </c>
      <c r="B3051" s="14" t="n"/>
      <c r="C3051" s="15" t="n"/>
      <c r="D3051" s="21" t="n"/>
      <c r="E3051" s="28">
        <f>IFERROR(VLOOKUP(D3051,'أرصدة المخزن'!$A:$E,3,0),"")</f>
        <v/>
      </c>
      <c r="F3051" s="28">
        <f>IFERROR(VLOOKUP(D3051,'أرصدة المخزن'!$A:$H,4,0),"")</f>
        <v/>
      </c>
      <c r="G3051" s="13" t="n"/>
      <c r="H3051" s="102" t="inlineStr">
        <is>
          <t>إضافة</t>
        </is>
      </c>
      <c r="I3051" s="13" t="n"/>
    </row>
    <row r="3052" ht="17.4" customHeight="1" s="138">
      <c r="A3052" s="13" t="n">
        <v>3046</v>
      </c>
      <c r="B3052" s="14" t="n"/>
      <c r="C3052" s="15" t="n"/>
      <c r="D3052" s="21" t="n"/>
      <c r="E3052" s="28">
        <f>IFERROR(VLOOKUP(D3052,'أرصدة المخزن'!$A:$E,3,0),"")</f>
        <v/>
      </c>
      <c r="F3052" s="28">
        <f>IFERROR(VLOOKUP(D3052,'أرصدة المخزن'!$A:$H,4,0),"")</f>
        <v/>
      </c>
      <c r="G3052" s="13" t="n"/>
      <c r="H3052" s="102" t="inlineStr">
        <is>
          <t>إضافة</t>
        </is>
      </c>
      <c r="I3052" s="13" t="n"/>
    </row>
    <row r="3053" ht="17.4" customHeight="1" s="138">
      <c r="A3053" s="13" t="n">
        <v>3047</v>
      </c>
      <c r="B3053" s="14" t="n"/>
      <c r="C3053" s="15" t="n"/>
      <c r="D3053" s="21" t="n"/>
      <c r="E3053" s="28">
        <f>IFERROR(VLOOKUP(D3053,'أرصدة المخزن'!$A:$E,3,0),"")</f>
        <v/>
      </c>
      <c r="F3053" s="28">
        <f>IFERROR(VLOOKUP(D3053,'أرصدة المخزن'!$A:$H,4,0),"")</f>
        <v/>
      </c>
      <c r="G3053" s="13" t="n"/>
      <c r="H3053" s="102" t="inlineStr">
        <is>
          <t>إضافة</t>
        </is>
      </c>
      <c r="I3053" s="13" t="n"/>
    </row>
    <row r="3054" ht="17.4" customHeight="1" s="138">
      <c r="A3054" s="13" t="n">
        <v>3048</v>
      </c>
      <c r="B3054" s="14" t="n"/>
      <c r="C3054" s="15" t="n"/>
      <c r="D3054" s="21" t="n"/>
      <c r="E3054" s="28">
        <f>IFERROR(VLOOKUP(D3054,'أرصدة المخزن'!$A:$E,3,0),"")</f>
        <v/>
      </c>
      <c r="F3054" s="28">
        <f>IFERROR(VLOOKUP(D3054,'أرصدة المخزن'!$A:$H,4,0),"")</f>
        <v/>
      </c>
      <c r="G3054" s="13" t="n"/>
      <c r="H3054" s="102" t="inlineStr">
        <is>
          <t>إضافة</t>
        </is>
      </c>
      <c r="I3054" s="13" t="n"/>
    </row>
    <row r="3055" ht="17.4" customHeight="1" s="138">
      <c r="A3055" s="13" t="n">
        <v>3049</v>
      </c>
      <c r="B3055" s="14" t="n"/>
      <c r="C3055" s="15" t="n"/>
      <c r="D3055" s="21" t="n"/>
      <c r="E3055" s="28">
        <f>IFERROR(VLOOKUP(D3055,'أرصدة المخزن'!$A:$E,3,0),"")</f>
        <v/>
      </c>
      <c r="F3055" s="28">
        <f>IFERROR(VLOOKUP(D3055,'أرصدة المخزن'!$A:$H,4,0),"")</f>
        <v/>
      </c>
      <c r="G3055" s="13" t="n"/>
      <c r="H3055" s="102" t="inlineStr">
        <is>
          <t>إضافة</t>
        </is>
      </c>
      <c r="I3055" s="13" t="n"/>
    </row>
    <row r="3056" ht="17.4" customHeight="1" s="138">
      <c r="A3056" s="13" t="n">
        <v>3050</v>
      </c>
      <c r="B3056" s="14" t="n"/>
      <c r="C3056" s="15" t="n"/>
      <c r="D3056" s="21" t="n"/>
      <c r="E3056" s="28">
        <f>IFERROR(VLOOKUP(D3056,'أرصدة المخزن'!$A:$E,3,0),"")</f>
        <v/>
      </c>
      <c r="F3056" s="28">
        <f>IFERROR(VLOOKUP(D3056,'أرصدة المخزن'!$A:$H,4,0),"")</f>
        <v/>
      </c>
      <c r="G3056" s="13" t="n"/>
      <c r="H3056" s="102" t="inlineStr">
        <is>
          <t>إضافة</t>
        </is>
      </c>
      <c r="I3056" s="13" t="n"/>
    </row>
    <row r="3057" ht="17.4" customHeight="1" s="138">
      <c r="A3057" s="13" t="n">
        <v>3051</v>
      </c>
      <c r="B3057" s="14" t="n"/>
      <c r="C3057" s="15" t="n"/>
      <c r="D3057" s="21" t="n"/>
      <c r="E3057" s="28">
        <f>IFERROR(VLOOKUP(D3057,'أرصدة المخزن'!$A:$E,3,0),"")</f>
        <v/>
      </c>
      <c r="F3057" s="28">
        <f>IFERROR(VLOOKUP(D3057,'أرصدة المخزن'!$A:$H,4,0),"")</f>
        <v/>
      </c>
      <c r="G3057" s="13" t="n"/>
      <c r="H3057" s="102" t="inlineStr">
        <is>
          <t>إضافة</t>
        </is>
      </c>
      <c r="I3057" s="13" t="n"/>
    </row>
    <row r="3058" ht="17.4" customHeight="1" s="138">
      <c r="A3058" s="13" t="n">
        <v>3052</v>
      </c>
      <c r="B3058" s="14" t="n"/>
      <c r="C3058" s="15" t="n"/>
      <c r="D3058" s="21" t="n"/>
      <c r="E3058" s="28">
        <f>IFERROR(VLOOKUP(D3058,'أرصدة المخزن'!$A:$E,3,0),"")</f>
        <v/>
      </c>
      <c r="F3058" s="28">
        <f>IFERROR(VLOOKUP(D3058,'أرصدة المخزن'!$A:$H,4,0),"")</f>
        <v/>
      </c>
      <c r="G3058" s="13" t="n"/>
      <c r="H3058" s="102" t="inlineStr">
        <is>
          <t>إضافة</t>
        </is>
      </c>
      <c r="I3058" s="13" t="n"/>
    </row>
    <row r="3059" ht="17.4" customHeight="1" s="138">
      <c r="A3059" s="13" t="n">
        <v>3053</v>
      </c>
      <c r="B3059" s="14" t="n"/>
      <c r="C3059" s="15" t="n"/>
      <c r="D3059" s="21" t="n"/>
      <c r="E3059" s="28">
        <f>IFERROR(VLOOKUP(D3059,'أرصدة المخزن'!$A:$E,3,0),"")</f>
        <v/>
      </c>
      <c r="F3059" s="28">
        <f>IFERROR(VLOOKUP(D3059,'أرصدة المخزن'!$A:$H,4,0),"")</f>
        <v/>
      </c>
      <c r="G3059" s="13" t="n"/>
      <c r="H3059" s="102" t="inlineStr">
        <is>
          <t>إضافة</t>
        </is>
      </c>
      <c r="I3059" s="13" t="n"/>
    </row>
    <row r="3060" ht="17.4" customHeight="1" s="138">
      <c r="A3060" s="13" t="n">
        <v>3054</v>
      </c>
      <c r="B3060" s="14" t="n"/>
      <c r="C3060" s="15" t="n"/>
      <c r="D3060" s="21" t="n"/>
      <c r="E3060" s="28">
        <f>IFERROR(VLOOKUP(D3060,'أرصدة المخزن'!$A:$E,3,0),"")</f>
        <v/>
      </c>
      <c r="F3060" s="28">
        <f>IFERROR(VLOOKUP(D3060,'أرصدة المخزن'!$A:$H,4,0),"")</f>
        <v/>
      </c>
      <c r="G3060" s="13" t="n"/>
      <c r="H3060" s="102" t="inlineStr">
        <is>
          <t>إضافة</t>
        </is>
      </c>
      <c r="I3060" s="13" t="n"/>
    </row>
    <row r="3061" ht="17.4" customHeight="1" s="138">
      <c r="A3061" s="13" t="n">
        <v>3055</v>
      </c>
      <c r="B3061" s="14" t="n"/>
      <c r="C3061" s="15" t="n"/>
      <c r="D3061" s="21" t="n"/>
      <c r="E3061" s="28">
        <f>IFERROR(VLOOKUP(D3061,'أرصدة المخزن'!$A:$E,3,0),"")</f>
        <v/>
      </c>
      <c r="F3061" s="28">
        <f>IFERROR(VLOOKUP(D3061,'أرصدة المخزن'!$A:$H,4,0),"")</f>
        <v/>
      </c>
      <c r="G3061" s="13" t="n"/>
      <c r="H3061" s="102" t="inlineStr">
        <is>
          <t>إضافة</t>
        </is>
      </c>
      <c r="I3061" s="13" t="n"/>
    </row>
    <row r="3062" ht="17.4" customHeight="1" s="138">
      <c r="A3062" s="13" t="n">
        <v>3056</v>
      </c>
      <c r="B3062" s="14" t="n"/>
      <c r="C3062" s="15" t="n"/>
      <c r="D3062" s="21" t="n"/>
      <c r="E3062" s="28">
        <f>IFERROR(VLOOKUP(D3062,'أرصدة المخزن'!$A:$E,3,0),"")</f>
        <v/>
      </c>
      <c r="F3062" s="28">
        <f>IFERROR(VLOOKUP(D3062,'أرصدة المخزن'!$A:$H,4,0),"")</f>
        <v/>
      </c>
      <c r="G3062" s="13" t="n"/>
      <c r="H3062" s="102" t="inlineStr">
        <is>
          <t>إضافة</t>
        </is>
      </c>
      <c r="I3062" s="13" t="n"/>
    </row>
    <row r="3063" ht="17.4" customHeight="1" s="138">
      <c r="A3063" s="13" t="n">
        <v>3057</v>
      </c>
      <c r="B3063" s="14" t="n"/>
      <c r="C3063" s="15" t="n"/>
      <c r="D3063" s="21" t="n"/>
      <c r="E3063" s="28">
        <f>IFERROR(VLOOKUP(D3063,'أرصدة المخزن'!$A:$E,3,0),"")</f>
        <v/>
      </c>
      <c r="F3063" s="28">
        <f>IFERROR(VLOOKUP(D3063,'أرصدة المخزن'!$A:$H,4,0),"")</f>
        <v/>
      </c>
      <c r="G3063" s="13" t="n"/>
      <c r="H3063" s="102" t="inlineStr">
        <is>
          <t>إضافة</t>
        </is>
      </c>
      <c r="I3063" s="13" t="n"/>
    </row>
    <row r="3064" ht="17.4" customHeight="1" s="138">
      <c r="A3064" s="13" t="n">
        <v>3058</v>
      </c>
      <c r="B3064" s="14" t="n"/>
      <c r="C3064" s="15" t="n"/>
      <c r="D3064" s="21" t="n"/>
      <c r="E3064" s="28">
        <f>IFERROR(VLOOKUP(D3064,'أرصدة المخزن'!$A:$E,3,0),"")</f>
        <v/>
      </c>
      <c r="F3064" s="28">
        <f>IFERROR(VLOOKUP(D3064,'أرصدة المخزن'!$A:$H,4,0),"")</f>
        <v/>
      </c>
      <c r="G3064" s="13" t="n"/>
      <c r="H3064" s="102" t="inlineStr">
        <is>
          <t>إضافة</t>
        </is>
      </c>
      <c r="I3064" s="13" t="n"/>
    </row>
    <row r="3065" ht="17.4" customHeight="1" s="138">
      <c r="A3065" s="13" t="n">
        <v>3059</v>
      </c>
      <c r="B3065" s="14" t="n"/>
      <c r="C3065" s="15" t="n"/>
      <c r="D3065" s="21" t="n"/>
      <c r="E3065" s="28">
        <f>IFERROR(VLOOKUP(D3065,'أرصدة المخزن'!$A:$E,3,0),"")</f>
        <v/>
      </c>
      <c r="F3065" s="28">
        <f>IFERROR(VLOOKUP(D3065,'أرصدة المخزن'!$A:$H,4,0),"")</f>
        <v/>
      </c>
      <c r="G3065" s="13" t="n"/>
      <c r="H3065" s="102" t="inlineStr">
        <is>
          <t>إضافة</t>
        </is>
      </c>
      <c r="I3065" s="13" t="n"/>
    </row>
    <row r="3066" ht="17.4" customHeight="1" s="138">
      <c r="A3066" s="13" t="n">
        <v>3060</v>
      </c>
      <c r="B3066" s="14" t="n"/>
      <c r="C3066" s="15" t="n"/>
      <c r="D3066" s="21" t="n"/>
      <c r="E3066" s="28">
        <f>IFERROR(VLOOKUP(D3066,'أرصدة المخزن'!$A:$E,3,0),"")</f>
        <v/>
      </c>
      <c r="F3066" s="28">
        <f>IFERROR(VLOOKUP(D3066,'أرصدة المخزن'!$A:$H,4,0),"")</f>
        <v/>
      </c>
      <c r="G3066" s="13" t="n"/>
      <c r="H3066" s="102" t="inlineStr">
        <is>
          <t>إضافة</t>
        </is>
      </c>
      <c r="I3066" s="13" t="n"/>
    </row>
    <row r="3067" ht="17.4" customHeight="1" s="138">
      <c r="A3067" s="13" t="n">
        <v>3061</v>
      </c>
      <c r="B3067" s="14" t="n"/>
      <c r="C3067" s="15" t="n"/>
      <c r="D3067" s="21" t="n"/>
      <c r="E3067" s="28">
        <f>IFERROR(VLOOKUP(D3067,'أرصدة المخزن'!$A:$E,3,0),"")</f>
        <v/>
      </c>
      <c r="F3067" s="28">
        <f>IFERROR(VLOOKUP(D3067,'أرصدة المخزن'!$A:$H,4,0),"")</f>
        <v/>
      </c>
      <c r="G3067" s="13" t="n"/>
      <c r="H3067" s="102" t="inlineStr">
        <is>
          <t>إضافة</t>
        </is>
      </c>
      <c r="I3067" s="13" t="n"/>
    </row>
    <row r="3068" ht="17.4" customHeight="1" s="138">
      <c r="A3068" s="13" t="n">
        <v>3062</v>
      </c>
      <c r="B3068" s="14" t="n"/>
      <c r="C3068" s="15" t="n"/>
      <c r="D3068" s="21" t="n"/>
      <c r="E3068" s="28">
        <f>IFERROR(VLOOKUP(D3068,'أرصدة المخزن'!$A:$E,3,0),"")</f>
        <v/>
      </c>
      <c r="F3068" s="28">
        <f>IFERROR(VLOOKUP(D3068,'أرصدة المخزن'!$A:$H,4,0),"")</f>
        <v/>
      </c>
      <c r="G3068" s="13" t="n"/>
      <c r="H3068" s="102" t="inlineStr">
        <is>
          <t>إضافة</t>
        </is>
      </c>
      <c r="I3068" s="13" t="n"/>
    </row>
    <row r="3069" ht="17.4" customHeight="1" s="138">
      <c r="A3069" s="13" t="n">
        <v>3063</v>
      </c>
      <c r="B3069" s="14" t="n"/>
      <c r="C3069" s="15" t="n"/>
      <c r="D3069" s="21" t="n"/>
      <c r="E3069" s="28">
        <f>IFERROR(VLOOKUP(D3069,'أرصدة المخزن'!$A:$E,3,0),"")</f>
        <v/>
      </c>
      <c r="F3069" s="28">
        <f>IFERROR(VLOOKUP(D3069,'أرصدة المخزن'!$A:$H,4,0),"")</f>
        <v/>
      </c>
      <c r="G3069" s="13" t="n"/>
      <c r="H3069" s="102" t="inlineStr">
        <is>
          <t>إضافة</t>
        </is>
      </c>
      <c r="I3069" s="13" t="n"/>
    </row>
    <row r="3070" ht="17.4" customHeight="1" s="138">
      <c r="A3070" s="13" t="n">
        <v>3064</v>
      </c>
      <c r="B3070" s="14" t="n"/>
      <c r="C3070" s="15" t="n"/>
      <c r="D3070" s="21" t="n"/>
      <c r="E3070" s="28">
        <f>IFERROR(VLOOKUP(D3070,'أرصدة المخزن'!$A:$E,3,0),"")</f>
        <v/>
      </c>
      <c r="F3070" s="28">
        <f>IFERROR(VLOOKUP(D3070,'أرصدة المخزن'!$A:$H,4,0),"")</f>
        <v/>
      </c>
      <c r="G3070" s="13" t="n"/>
      <c r="H3070" s="102" t="inlineStr">
        <is>
          <t>إضافة</t>
        </is>
      </c>
      <c r="I3070" s="13" t="n"/>
    </row>
    <row r="3071" ht="17.4" customHeight="1" s="138">
      <c r="A3071" s="13" t="n">
        <v>3065</v>
      </c>
      <c r="B3071" s="14" t="n"/>
      <c r="C3071" s="15" t="n"/>
      <c r="D3071" s="21" t="n"/>
      <c r="E3071" s="28">
        <f>IFERROR(VLOOKUP(D3071,'أرصدة المخزن'!$A:$E,3,0),"")</f>
        <v/>
      </c>
      <c r="F3071" s="28">
        <f>IFERROR(VLOOKUP(D3071,'أرصدة المخزن'!$A:$H,4,0),"")</f>
        <v/>
      </c>
      <c r="G3071" s="13" t="n"/>
      <c r="H3071" s="102" t="inlineStr">
        <is>
          <t>إضافة</t>
        </is>
      </c>
      <c r="I3071" s="13" t="n"/>
    </row>
    <row r="3072" ht="17.4" customHeight="1" s="138">
      <c r="A3072" s="13" t="n">
        <v>3066</v>
      </c>
      <c r="B3072" s="14" t="n"/>
      <c r="C3072" s="15" t="n"/>
      <c r="D3072" s="21" t="n"/>
      <c r="E3072" s="28">
        <f>IFERROR(VLOOKUP(D3072,'أرصدة المخزن'!$A:$E,3,0),"")</f>
        <v/>
      </c>
      <c r="F3072" s="28">
        <f>IFERROR(VLOOKUP(D3072,'أرصدة المخزن'!$A:$H,4,0),"")</f>
        <v/>
      </c>
      <c r="G3072" s="13" t="n"/>
      <c r="H3072" s="102" t="inlineStr">
        <is>
          <t>إضافة</t>
        </is>
      </c>
      <c r="I3072" s="13" t="n"/>
    </row>
    <row r="3073" ht="17.4" customHeight="1" s="138">
      <c r="A3073" s="13" t="n">
        <v>3067</v>
      </c>
      <c r="B3073" s="14" t="n"/>
      <c r="C3073" s="15" t="n"/>
      <c r="D3073" s="21" t="n"/>
      <c r="E3073" s="28">
        <f>IFERROR(VLOOKUP(D3073,'أرصدة المخزن'!$A:$E,3,0),"")</f>
        <v/>
      </c>
      <c r="F3073" s="28">
        <f>IFERROR(VLOOKUP(D3073,'أرصدة المخزن'!$A:$H,4,0),"")</f>
        <v/>
      </c>
      <c r="G3073" s="13" t="n"/>
      <c r="H3073" s="102" t="inlineStr">
        <is>
          <t>إضافة</t>
        </is>
      </c>
      <c r="I3073" s="13" t="n"/>
    </row>
    <row r="3074" ht="17.4" customHeight="1" s="138">
      <c r="A3074" s="13" t="n">
        <v>3068</v>
      </c>
      <c r="B3074" s="14" t="n"/>
      <c r="C3074" s="15" t="n"/>
      <c r="D3074" s="21" t="n"/>
      <c r="E3074" s="28">
        <f>IFERROR(VLOOKUP(D3074,'أرصدة المخزن'!$A:$E,3,0),"")</f>
        <v/>
      </c>
      <c r="F3074" s="28">
        <f>IFERROR(VLOOKUP(D3074,'أرصدة المخزن'!$A:$H,4,0),"")</f>
        <v/>
      </c>
      <c r="G3074" s="13" t="n"/>
      <c r="H3074" s="102" t="inlineStr">
        <is>
          <t>إضافة</t>
        </is>
      </c>
      <c r="I3074" s="13" t="n"/>
    </row>
    <row r="3075" ht="17.4" customHeight="1" s="138">
      <c r="A3075" s="13" t="n">
        <v>3069</v>
      </c>
      <c r="B3075" s="14" t="n"/>
      <c r="C3075" s="15" t="n"/>
      <c r="D3075" s="21" t="n"/>
      <c r="E3075" s="28">
        <f>IFERROR(VLOOKUP(D3075,'أرصدة المخزن'!$A:$E,3,0),"")</f>
        <v/>
      </c>
      <c r="F3075" s="28">
        <f>IFERROR(VLOOKUP(D3075,'أرصدة المخزن'!$A:$H,4,0),"")</f>
        <v/>
      </c>
      <c r="G3075" s="13" t="n"/>
      <c r="H3075" s="102" t="inlineStr">
        <is>
          <t>إضافة</t>
        </is>
      </c>
      <c r="I3075" s="13" t="n"/>
    </row>
    <row r="3076" ht="17.4" customHeight="1" s="138">
      <c r="A3076" s="13" t="n">
        <v>3070</v>
      </c>
      <c r="B3076" s="14" t="n"/>
      <c r="C3076" s="15" t="n"/>
      <c r="D3076" s="21" t="n"/>
      <c r="E3076" s="28">
        <f>IFERROR(VLOOKUP(D3076,'أرصدة المخزن'!$A:$E,3,0),"")</f>
        <v/>
      </c>
      <c r="F3076" s="28">
        <f>IFERROR(VLOOKUP(D3076,'أرصدة المخزن'!$A:$H,4,0),"")</f>
        <v/>
      </c>
      <c r="G3076" s="13" t="n"/>
      <c r="H3076" s="102" t="inlineStr">
        <is>
          <t>إضافة</t>
        </is>
      </c>
      <c r="I3076" s="13" t="n"/>
    </row>
    <row r="3077" ht="17.4" customHeight="1" s="138">
      <c r="A3077" s="13" t="n">
        <v>3071</v>
      </c>
      <c r="B3077" s="14" t="n"/>
      <c r="C3077" s="15" t="n"/>
      <c r="D3077" s="21" t="n"/>
      <c r="E3077" s="28">
        <f>IFERROR(VLOOKUP(D3077,'أرصدة المخزن'!$A:$E,3,0),"")</f>
        <v/>
      </c>
      <c r="F3077" s="28">
        <f>IFERROR(VLOOKUP(D3077,'أرصدة المخزن'!$A:$H,4,0),"")</f>
        <v/>
      </c>
      <c r="G3077" s="13" t="n"/>
      <c r="H3077" s="102" t="inlineStr">
        <is>
          <t>إضافة</t>
        </is>
      </c>
      <c r="I3077" s="13" t="n"/>
    </row>
    <row r="3078" ht="17.4" customHeight="1" s="138">
      <c r="A3078" s="13" t="n">
        <v>3072</v>
      </c>
      <c r="B3078" s="14" t="n"/>
      <c r="C3078" s="15" t="n"/>
      <c r="D3078" s="21" t="n"/>
      <c r="E3078" s="28">
        <f>IFERROR(VLOOKUP(D3078,'أرصدة المخزن'!$A:$E,3,0),"")</f>
        <v/>
      </c>
      <c r="F3078" s="28">
        <f>IFERROR(VLOOKUP(D3078,'أرصدة المخزن'!$A:$H,4,0),"")</f>
        <v/>
      </c>
      <c r="G3078" s="13" t="n"/>
      <c r="H3078" s="102" t="inlineStr">
        <is>
          <t>إضافة</t>
        </is>
      </c>
      <c r="I3078" s="13" t="n"/>
    </row>
    <row r="3079" ht="17.4" customHeight="1" s="138">
      <c r="A3079" s="13" t="n">
        <v>3073</v>
      </c>
      <c r="B3079" s="14" t="n"/>
      <c r="C3079" s="15" t="n"/>
      <c r="D3079" s="21" t="n"/>
      <c r="E3079" s="28">
        <f>IFERROR(VLOOKUP(D3079,'أرصدة المخزن'!$A:$E,3,0),"")</f>
        <v/>
      </c>
      <c r="F3079" s="28">
        <f>IFERROR(VLOOKUP(D3079,'أرصدة المخزن'!$A:$H,4,0),"")</f>
        <v/>
      </c>
      <c r="G3079" s="13" t="n"/>
      <c r="H3079" s="102" t="inlineStr">
        <is>
          <t>إضافة</t>
        </is>
      </c>
      <c r="I3079" s="13" t="n"/>
    </row>
    <row r="3080" ht="17.4" customHeight="1" s="138">
      <c r="A3080" s="13" t="n">
        <v>3074</v>
      </c>
      <c r="B3080" s="14" t="n"/>
      <c r="C3080" s="15" t="n"/>
      <c r="D3080" s="21" t="n"/>
      <c r="E3080" s="28">
        <f>IFERROR(VLOOKUP(D3080,'أرصدة المخزن'!$A:$E,3,0),"")</f>
        <v/>
      </c>
      <c r="F3080" s="28">
        <f>IFERROR(VLOOKUP(D3080,'أرصدة المخزن'!$A:$H,4,0),"")</f>
        <v/>
      </c>
      <c r="G3080" s="13" t="n"/>
      <c r="H3080" s="102" t="inlineStr">
        <is>
          <t>إضافة</t>
        </is>
      </c>
      <c r="I3080" s="13" t="n"/>
    </row>
    <row r="3081" ht="17.4" customHeight="1" s="138">
      <c r="A3081" s="13" t="n">
        <v>3075</v>
      </c>
      <c r="B3081" s="14" t="n"/>
      <c r="C3081" s="15" t="n"/>
      <c r="D3081" s="21" t="n"/>
      <c r="E3081" s="28">
        <f>IFERROR(VLOOKUP(D3081,'أرصدة المخزن'!$A:$E,3,0),"")</f>
        <v/>
      </c>
      <c r="F3081" s="28">
        <f>IFERROR(VLOOKUP(D3081,'أرصدة المخزن'!$A:$H,4,0),"")</f>
        <v/>
      </c>
      <c r="G3081" s="13" t="n"/>
      <c r="H3081" s="102" t="inlineStr">
        <is>
          <t>إضافة</t>
        </is>
      </c>
      <c r="I3081" s="13" t="n"/>
    </row>
    <row r="3082" ht="17.4" customHeight="1" s="138">
      <c r="A3082" s="13" t="n">
        <v>3076</v>
      </c>
      <c r="B3082" s="14" t="n"/>
      <c r="C3082" s="15" t="n"/>
      <c r="D3082" s="21" t="n"/>
      <c r="E3082" s="28">
        <f>IFERROR(VLOOKUP(D3082,'أرصدة المخزن'!$A:$E,3,0),"")</f>
        <v/>
      </c>
      <c r="F3082" s="28">
        <f>IFERROR(VLOOKUP(D3082,'أرصدة المخزن'!$A:$H,4,0),"")</f>
        <v/>
      </c>
      <c r="G3082" s="13" t="n"/>
      <c r="H3082" s="102" t="inlineStr">
        <is>
          <t>إضافة</t>
        </is>
      </c>
      <c r="I3082" s="13" t="n"/>
    </row>
    <row r="3083" ht="17.4" customHeight="1" s="138">
      <c r="A3083" s="13" t="n">
        <v>3077</v>
      </c>
      <c r="B3083" s="14" t="n"/>
      <c r="C3083" s="15" t="n"/>
      <c r="D3083" s="21" t="n"/>
      <c r="E3083" s="28">
        <f>IFERROR(VLOOKUP(D3083,'أرصدة المخزن'!$A:$E,3,0),"")</f>
        <v/>
      </c>
      <c r="F3083" s="28">
        <f>IFERROR(VLOOKUP(D3083,'أرصدة المخزن'!$A:$H,4,0),"")</f>
        <v/>
      </c>
      <c r="G3083" s="13" t="n"/>
      <c r="H3083" s="102" t="inlineStr">
        <is>
          <t>إضافة</t>
        </is>
      </c>
      <c r="I3083" s="13" t="n"/>
    </row>
    <row r="3084" ht="17.4" customHeight="1" s="138">
      <c r="A3084" s="13" t="n">
        <v>3078</v>
      </c>
      <c r="B3084" s="14" t="n"/>
      <c r="C3084" s="15" t="n"/>
      <c r="D3084" s="21" t="n"/>
      <c r="E3084" s="28">
        <f>IFERROR(VLOOKUP(D3084,'أرصدة المخزن'!$A:$E,3,0),"")</f>
        <v/>
      </c>
      <c r="F3084" s="28">
        <f>IFERROR(VLOOKUP(D3084,'أرصدة المخزن'!$A:$H,4,0),"")</f>
        <v/>
      </c>
      <c r="G3084" s="13" t="n"/>
      <c r="H3084" s="102" t="inlineStr">
        <is>
          <t>إضافة</t>
        </is>
      </c>
      <c r="I3084" s="13" t="n"/>
    </row>
    <row r="3085" ht="17.4" customHeight="1" s="138">
      <c r="A3085" s="13" t="n">
        <v>3079</v>
      </c>
      <c r="B3085" s="14" t="n"/>
      <c r="C3085" s="15" t="n"/>
      <c r="D3085" s="21" t="n"/>
      <c r="E3085" s="28">
        <f>IFERROR(VLOOKUP(D3085,'أرصدة المخزن'!$A:$E,3,0),"")</f>
        <v/>
      </c>
      <c r="F3085" s="28">
        <f>IFERROR(VLOOKUP(D3085,'أرصدة المخزن'!$A:$H,4,0),"")</f>
        <v/>
      </c>
      <c r="G3085" s="13" t="n"/>
      <c r="H3085" s="102" t="inlineStr">
        <is>
          <t>إضافة</t>
        </is>
      </c>
      <c r="I3085" s="13" t="n"/>
    </row>
    <row r="3086" ht="17.4" customHeight="1" s="138">
      <c r="A3086" s="13" t="n">
        <v>3080</v>
      </c>
      <c r="B3086" s="14" t="n"/>
      <c r="C3086" s="15" t="n"/>
      <c r="D3086" s="21" t="n"/>
      <c r="E3086" s="28">
        <f>IFERROR(VLOOKUP(D3086,'أرصدة المخزن'!$A:$E,3,0),"")</f>
        <v/>
      </c>
      <c r="F3086" s="28">
        <f>IFERROR(VLOOKUP(D3086,'أرصدة المخزن'!$A:$H,4,0),"")</f>
        <v/>
      </c>
      <c r="G3086" s="13" t="n"/>
      <c r="H3086" s="102" t="inlineStr">
        <is>
          <t>إضافة</t>
        </is>
      </c>
      <c r="I3086" s="13" t="n"/>
    </row>
    <row r="3087" ht="17.4" customHeight="1" s="138">
      <c r="A3087" s="13" t="n">
        <v>3081</v>
      </c>
      <c r="B3087" s="14" t="n"/>
      <c r="C3087" s="15" t="n"/>
      <c r="D3087" s="21" t="n"/>
      <c r="E3087" s="28">
        <f>IFERROR(VLOOKUP(D3087,'أرصدة المخزن'!$A:$E,3,0),"")</f>
        <v/>
      </c>
      <c r="F3087" s="28">
        <f>IFERROR(VLOOKUP(D3087,'أرصدة المخزن'!$A:$H,4,0),"")</f>
        <v/>
      </c>
      <c r="G3087" s="13" t="n"/>
      <c r="H3087" s="102" t="inlineStr">
        <is>
          <t>إضافة</t>
        </is>
      </c>
      <c r="I3087" s="13" t="n"/>
    </row>
    <row r="3088" ht="17.4" customHeight="1" s="138">
      <c r="A3088" s="13" t="n">
        <v>3082</v>
      </c>
      <c r="B3088" s="14" t="n"/>
      <c r="C3088" s="15" t="n"/>
      <c r="D3088" s="21" t="n"/>
      <c r="E3088" s="28">
        <f>IFERROR(VLOOKUP(D3088,'أرصدة المخزن'!$A:$E,3,0),"")</f>
        <v/>
      </c>
      <c r="F3088" s="28">
        <f>IFERROR(VLOOKUP(D3088,'أرصدة المخزن'!$A:$H,4,0),"")</f>
        <v/>
      </c>
      <c r="G3088" s="13" t="n"/>
      <c r="H3088" s="102" t="inlineStr">
        <is>
          <t>إضافة</t>
        </is>
      </c>
      <c r="I3088" s="13" t="n"/>
    </row>
    <row r="3089" ht="17.4" customHeight="1" s="138">
      <c r="A3089" s="13" t="n">
        <v>3083</v>
      </c>
      <c r="B3089" s="14" t="n"/>
      <c r="C3089" s="15" t="n"/>
      <c r="D3089" s="21" t="n"/>
      <c r="E3089" s="28">
        <f>IFERROR(VLOOKUP(D3089,'أرصدة المخزن'!$A:$E,3,0),"")</f>
        <v/>
      </c>
      <c r="F3089" s="28">
        <f>IFERROR(VLOOKUP(D3089,'أرصدة المخزن'!$A:$H,4,0),"")</f>
        <v/>
      </c>
      <c r="G3089" s="13" t="n"/>
      <c r="H3089" s="102" t="inlineStr">
        <is>
          <t>إضافة</t>
        </is>
      </c>
      <c r="I3089" s="13" t="n"/>
    </row>
    <row r="3090" ht="17.4" customHeight="1" s="138">
      <c r="A3090" s="13" t="n">
        <v>3084</v>
      </c>
      <c r="B3090" s="14" t="n"/>
      <c r="C3090" s="15" t="n"/>
      <c r="D3090" s="21" t="n"/>
      <c r="E3090" s="28">
        <f>IFERROR(VLOOKUP(D3090,'أرصدة المخزن'!$A:$E,3,0),"")</f>
        <v/>
      </c>
      <c r="F3090" s="28">
        <f>IFERROR(VLOOKUP(D3090,'أرصدة المخزن'!$A:$H,4,0),"")</f>
        <v/>
      </c>
      <c r="G3090" s="13" t="n"/>
      <c r="H3090" s="102" t="inlineStr">
        <is>
          <t>إضافة</t>
        </is>
      </c>
      <c r="I3090" s="13" t="n"/>
    </row>
    <row r="3091" ht="17.4" customHeight="1" s="138">
      <c r="A3091" s="13" t="n">
        <v>3085</v>
      </c>
      <c r="B3091" s="14" t="n"/>
      <c r="C3091" s="15" t="n"/>
      <c r="D3091" s="21" t="n"/>
      <c r="E3091" s="28">
        <f>IFERROR(VLOOKUP(D3091,'أرصدة المخزن'!$A:$E,3,0),"")</f>
        <v/>
      </c>
      <c r="F3091" s="28">
        <f>IFERROR(VLOOKUP(D3091,'أرصدة المخزن'!$A:$H,4,0),"")</f>
        <v/>
      </c>
      <c r="G3091" s="13" t="n"/>
      <c r="H3091" s="102" t="inlineStr">
        <is>
          <t>إضافة</t>
        </is>
      </c>
      <c r="I3091" s="13" t="n"/>
    </row>
    <row r="3092" ht="17.4" customHeight="1" s="138">
      <c r="A3092" s="13" t="n">
        <v>3086</v>
      </c>
      <c r="B3092" s="14" t="n"/>
      <c r="C3092" s="15" t="n"/>
      <c r="D3092" s="21" t="n"/>
      <c r="E3092" s="28">
        <f>IFERROR(VLOOKUP(D3092,'أرصدة المخزن'!$A:$E,3,0),"")</f>
        <v/>
      </c>
      <c r="F3092" s="28">
        <f>IFERROR(VLOOKUP(D3092,'أرصدة المخزن'!$A:$H,4,0),"")</f>
        <v/>
      </c>
      <c r="G3092" s="13" t="n"/>
      <c r="H3092" s="102" t="inlineStr">
        <is>
          <t>إضافة</t>
        </is>
      </c>
      <c r="I3092" s="13" t="n"/>
    </row>
    <row r="3093" ht="17.4" customHeight="1" s="138">
      <c r="A3093" s="13" t="n">
        <v>3087</v>
      </c>
      <c r="B3093" s="14" t="n"/>
      <c r="C3093" s="15" t="n"/>
      <c r="D3093" s="21" t="n"/>
      <c r="E3093" s="28">
        <f>IFERROR(VLOOKUP(D3093,'أرصدة المخزن'!$A:$E,3,0),"")</f>
        <v/>
      </c>
      <c r="F3093" s="28">
        <f>IFERROR(VLOOKUP(D3093,'أرصدة المخزن'!$A:$H,4,0),"")</f>
        <v/>
      </c>
      <c r="G3093" s="13" t="n"/>
      <c r="H3093" s="102" t="inlineStr">
        <is>
          <t>إضافة</t>
        </is>
      </c>
      <c r="I3093" s="13" t="n"/>
    </row>
    <row r="3094" ht="17.4" customHeight="1" s="138">
      <c r="A3094" s="13" t="n">
        <v>3088</v>
      </c>
      <c r="B3094" s="14" t="n"/>
      <c r="C3094" s="15" t="n"/>
      <c r="D3094" s="21" t="n"/>
      <c r="E3094" s="28">
        <f>IFERROR(VLOOKUP(D3094,'أرصدة المخزن'!$A:$E,3,0),"")</f>
        <v/>
      </c>
      <c r="F3094" s="28">
        <f>IFERROR(VLOOKUP(D3094,'أرصدة المخزن'!$A:$H,4,0),"")</f>
        <v/>
      </c>
      <c r="G3094" s="13" t="n"/>
      <c r="H3094" s="102" t="inlineStr">
        <is>
          <t>إضافة</t>
        </is>
      </c>
      <c r="I3094" s="13" t="n"/>
    </row>
    <row r="3095" ht="17.4" customHeight="1" s="138">
      <c r="A3095" s="13" t="n">
        <v>3089</v>
      </c>
      <c r="B3095" s="14" t="n"/>
      <c r="C3095" s="15" t="n"/>
      <c r="D3095" s="21" t="n"/>
      <c r="E3095" s="28">
        <f>IFERROR(VLOOKUP(D3095,'أرصدة المخزن'!$A:$E,3,0),"")</f>
        <v/>
      </c>
      <c r="F3095" s="28">
        <f>IFERROR(VLOOKUP(D3095,'أرصدة المخزن'!$A:$H,4,0),"")</f>
        <v/>
      </c>
      <c r="G3095" s="13" t="n"/>
      <c r="H3095" s="102" t="inlineStr">
        <is>
          <t>إضافة</t>
        </is>
      </c>
      <c r="I3095" s="13" t="n"/>
    </row>
    <row r="3096" ht="17.4" customHeight="1" s="138">
      <c r="A3096" s="13" t="n">
        <v>3090</v>
      </c>
      <c r="B3096" s="14" t="n"/>
      <c r="C3096" s="15" t="n"/>
      <c r="D3096" s="21" t="n"/>
      <c r="E3096" s="28">
        <f>IFERROR(VLOOKUP(D3096,'أرصدة المخزن'!$A:$E,3,0),"")</f>
        <v/>
      </c>
      <c r="F3096" s="28">
        <f>IFERROR(VLOOKUP(D3096,'أرصدة المخزن'!$A:$H,4,0),"")</f>
        <v/>
      </c>
      <c r="G3096" s="13" t="n"/>
      <c r="H3096" s="102" t="inlineStr">
        <is>
          <t>إضافة</t>
        </is>
      </c>
      <c r="I3096" s="13" t="n"/>
    </row>
    <row r="3097" ht="17.4" customHeight="1" s="138">
      <c r="A3097" s="13" t="n">
        <v>3091</v>
      </c>
      <c r="B3097" s="14" t="n"/>
      <c r="C3097" s="15" t="n"/>
      <c r="D3097" s="21" t="n"/>
      <c r="E3097" s="28">
        <f>IFERROR(VLOOKUP(D3097,'أرصدة المخزن'!$A:$E,3,0),"")</f>
        <v/>
      </c>
      <c r="F3097" s="28">
        <f>IFERROR(VLOOKUP(D3097,'أرصدة المخزن'!$A:$H,4,0),"")</f>
        <v/>
      </c>
      <c r="G3097" s="13" t="n"/>
      <c r="H3097" s="102" t="inlineStr">
        <is>
          <t>إضافة</t>
        </is>
      </c>
      <c r="I3097" s="13" t="n"/>
    </row>
    <row r="3098" ht="17.4" customHeight="1" s="138">
      <c r="A3098" s="13" t="n">
        <v>3092</v>
      </c>
      <c r="B3098" s="14" t="n"/>
      <c r="C3098" s="15" t="n"/>
      <c r="D3098" s="21" t="n"/>
      <c r="E3098" s="28">
        <f>IFERROR(VLOOKUP(D3098,'أرصدة المخزن'!$A:$E,3,0),"")</f>
        <v/>
      </c>
      <c r="F3098" s="28">
        <f>IFERROR(VLOOKUP(D3098,'أرصدة المخزن'!$A:$H,4,0),"")</f>
        <v/>
      </c>
      <c r="G3098" s="13" t="n"/>
      <c r="H3098" s="102" t="inlineStr">
        <is>
          <t>إضافة</t>
        </is>
      </c>
      <c r="I3098" s="13" t="n"/>
    </row>
    <row r="3099" ht="17.4" customHeight="1" s="138">
      <c r="A3099" s="13" t="n">
        <v>3093</v>
      </c>
      <c r="B3099" s="14" t="n"/>
      <c r="C3099" s="15" t="n"/>
      <c r="D3099" s="21" t="n"/>
      <c r="E3099" s="28">
        <f>IFERROR(VLOOKUP(D3099,'أرصدة المخزن'!$A:$E,3,0),"")</f>
        <v/>
      </c>
      <c r="F3099" s="28">
        <f>IFERROR(VLOOKUP(D3099,'أرصدة المخزن'!$A:$H,4,0),"")</f>
        <v/>
      </c>
      <c r="G3099" s="13" t="n"/>
      <c r="H3099" s="102" t="inlineStr">
        <is>
          <t>إضافة</t>
        </is>
      </c>
      <c r="I3099" s="13" t="n"/>
    </row>
    <row r="3100" ht="17.4" customHeight="1" s="138">
      <c r="A3100" s="13" t="n">
        <v>3094</v>
      </c>
      <c r="B3100" s="14" t="n"/>
      <c r="C3100" s="15" t="n"/>
      <c r="D3100" s="21" t="n"/>
      <c r="E3100" s="28">
        <f>IFERROR(VLOOKUP(D3100,'أرصدة المخزن'!$A:$E,3,0),"")</f>
        <v/>
      </c>
      <c r="F3100" s="28">
        <f>IFERROR(VLOOKUP(D3100,'أرصدة المخزن'!$A:$H,4,0),"")</f>
        <v/>
      </c>
      <c r="G3100" s="13" t="n"/>
      <c r="H3100" s="102" t="inlineStr">
        <is>
          <t>إضافة</t>
        </is>
      </c>
      <c r="I3100" s="13" t="n"/>
    </row>
    <row r="3101" ht="17.4" customHeight="1" s="138">
      <c r="A3101" s="13" t="n">
        <v>3095</v>
      </c>
      <c r="B3101" s="14" t="n"/>
      <c r="C3101" s="15" t="n"/>
      <c r="D3101" s="21" t="n"/>
      <c r="E3101" s="28">
        <f>IFERROR(VLOOKUP(D3101,'أرصدة المخزن'!$A:$E,3,0),"")</f>
        <v/>
      </c>
      <c r="F3101" s="28">
        <f>IFERROR(VLOOKUP(D3101,'أرصدة المخزن'!$A:$H,4,0),"")</f>
        <v/>
      </c>
      <c r="G3101" s="13" t="n"/>
      <c r="H3101" s="102" t="inlineStr">
        <is>
          <t>إضافة</t>
        </is>
      </c>
      <c r="I3101" s="13" t="n"/>
    </row>
    <row r="3102" ht="17.4" customHeight="1" s="138">
      <c r="A3102" s="13" t="n">
        <v>3096</v>
      </c>
      <c r="B3102" s="14" t="n"/>
      <c r="C3102" s="15" t="n"/>
      <c r="D3102" s="21" t="n"/>
      <c r="E3102" s="28">
        <f>IFERROR(VLOOKUP(D3102,'أرصدة المخزن'!$A:$E,3,0),"")</f>
        <v/>
      </c>
      <c r="F3102" s="28">
        <f>IFERROR(VLOOKUP(D3102,'أرصدة المخزن'!$A:$H,4,0),"")</f>
        <v/>
      </c>
      <c r="G3102" s="13" t="n"/>
      <c r="H3102" s="102" t="inlineStr">
        <is>
          <t>إضافة</t>
        </is>
      </c>
      <c r="I3102" s="13" t="n"/>
    </row>
    <row r="3103" ht="17.4" customHeight="1" s="138">
      <c r="A3103" s="13" t="n">
        <v>3097</v>
      </c>
      <c r="B3103" s="14" t="n"/>
      <c r="C3103" s="15" t="n"/>
      <c r="D3103" s="21" t="n"/>
      <c r="E3103" s="28">
        <f>IFERROR(VLOOKUP(D3103,'أرصدة المخزن'!$A:$E,3,0),"")</f>
        <v/>
      </c>
      <c r="F3103" s="28">
        <f>IFERROR(VLOOKUP(D3103,'أرصدة المخزن'!$A:$H,4,0),"")</f>
        <v/>
      </c>
      <c r="G3103" s="13" t="n"/>
      <c r="H3103" s="102" t="inlineStr">
        <is>
          <t>إضافة</t>
        </is>
      </c>
      <c r="I3103" s="13" t="n"/>
    </row>
    <row r="3104" ht="17.4" customHeight="1" s="138">
      <c r="A3104" s="13" t="n">
        <v>3098</v>
      </c>
      <c r="B3104" s="14" t="n"/>
      <c r="C3104" s="15" t="n"/>
      <c r="D3104" s="21" t="n"/>
      <c r="E3104" s="28">
        <f>IFERROR(VLOOKUP(D3104,'أرصدة المخزن'!$A:$E,3,0),"")</f>
        <v/>
      </c>
      <c r="F3104" s="28">
        <f>IFERROR(VLOOKUP(D3104,'أرصدة المخزن'!$A:$H,4,0),"")</f>
        <v/>
      </c>
      <c r="G3104" s="13" t="n"/>
      <c r="H3104" s="102" t="inlineStr">
        <is>
          <t>إضافة</t>
        </is>
      </c>
      <c r="I3104" s="13" t="n"/>
    </row>
    <row r="3105" ht="17.4" customHeight="1" s="138">
      <c r="A3105" s="13" t="n">
        <v>3099</v>
      </c>
      <c r="B3105" s="14" t="n"/>
      <c r="C3105" s="15" t="n"/>
      <c r="D3105" s="21" t="n"/>
      <c r="E3105" s="28">
        <f>IFERROR(VLOOKUP(D3105,'أرصدة المخزن'!$A:$E,3,0),"")</f>
        <v/>
      </c>
      <c r="F3105" s="28">
        <f>IFERROR(VLOOKUP(D3105,'أرصدة المخزن'!$A:$H,4,0),"")</f>
        <v/>
      </c>
      <c r="G3105" s="13" t="n"/>
      <c r="H3105" s="102" t="inlineStr">
        <is>
          <t>إضافة</t>
        </is>
      </c>
      <c r="I3105" s="13" t="n"/>
    </row>
    <row r="3106" ht="17.4" customHeight="1" s="138">
      <c r="A3106" s="13" t="n">
        <v>3100</v>
      </c>
      <c r="B3106" s="14" t="n"/>
      <c r="C3106" s="15" t="n"/>
      <c r="D3106" s="21" t="n"/>
      <c r="E3106" s="28">
        <f>IFERROR(VLOOKUP(D3106,'أرصدة المخزن'!$A:$E,3,0),"")</f>
        <v/>
      </c>
      <c r="F3106" s="28">
        <f>IFERROR(VLOOKUP(D3106,'أرصدة المخزن'!$A:$H,4,0),"")</f>
        <v/>
      </c>
      <c r="G3106" s="13" t="n"/>
      <c r="H3106" s="102" t="inlineStr">
        <is>
          <t>إضافة</t>
        </is>
      </c>
      <c r="I3106" s="13" t="n"/>
    </row>
    <row r="3107" ht="17.4" customHeight="1" s="138">
      <c r="A3107" s="13" t="n">
        <v>3101</v>
      </c>
      <c r="B3107" s="14" t="n"/>
      <c r="C3107" s="15" t="n"/>
      <c r="D3107" s="21" t="n"/>
      <c r="E3107" s="28">
        <f>IFERROR(VLOOKUP(D3107,'أرصدة المخزن'!$A:$E,3,0),"")</f>
        <v/>
      </c>
      <c r="F3107" s="28">
        <f>IFERROR(VLOOKUP(D3107,'أرصدة المخزن'!$A:$H,4,0),"")</f>
        <v/>
      </c>
      <c r="G3107" s="13" t="n"/>
      <c r="H3107" s="102" t="inlineStr">
        <is>
          <t>إضافة</t>
        </is>
      </c>
      <c r="I3107" s="13" t="n"/>
    </row>
    <row r="3108" ht="17.4" customHeight="1" s="138">
      <c r="A3108" s="13" t="n">
        <v>3102</v>
      </c>
      <c r="B3108" s="14" t="n"/>
      <c r="C3108" s="15" t="n"/>
      <c r="D3108" s="21" t="n"/>
      <c r="E3108" s="28">
        <f>IFERROR(VLOOKUP(D3108,'أرصدة المخزن'!$A:$E,3,0),"")</f>
        <v/>
      </c>
      <c r="F3108" s="28">
        <f>IFERROR(VLOOKUP(D3108,'أرصدة المخزن'!$A:$H,4,0),"")</f>
        <v/>
      </c>
      <c r="G3108" s="13" t="n"/>
      <c r="H3108" s="102" t="inlineStr">
        <is>
          <t>إضافة</t>
        </is>
      </c>
      <c r="I3108" s="13" t="n"/>
    </row>
    <row r="3109" ht="17.4" customHeight="1" s="138">
      <c r="A3109" s="13" t="n">
        <v>3103</v>
      </c>
      <c r="B3109" s="14" t="n"/>
      <c r="C3109" s="15" t="n"/>
      <c r="D3109" s="21" t="n"/>
      <c r="E3109" s="28">
        <f>IFERROR(VLOOKUP(D3109,'أرصدة المخزن'!$A:$E,3,0),"")</f>
        <v/>
      </c>
      <c r="F3109" s="28">
        <f>IFERROR(VLOOKUP(D3109,'أرصدة المخزن'!$A:$H,4,0),"")</f>
        <v/>
      </c>
      <c r="G3109" s="13" t="n"/>
      <c r="H3109" s="102" t="inlineStr">
        <is>
          <t>إضافة</t>
        </is>
      </c>
      <c r="I3109" s="13" t="n"/>
    </row>
    <row r="3110" ht="17.4" customHeight="1" s="138">
      <c r="A3110" s="13" t="n">
        <v>3104</v>
      </c>
      <c r="B3110" s="14" t="n"/>
      <c r="C3110" s="15" t="n"/>
      <c r="D3110" s="21" t="n"/>
      <c r="E3110" s="28">
        <f>IFERROR(VLOOKUP(D3110,'أرصدة المخزن'!$A:$E,3,0),"")</f>
        <v/>
      </c>
      <c r="F3110" s="28">
        <f>IFERROR(VLOOKUP(D3110,'أرصدة المخزن'!$A:$H,4,0),"")</f>
        <v/>
      </c>
      <c r="G3110" s="13" t="n"/>
      <c r="H3110" s="102" t="inlineStr">
        <is>
          <t>إضافة</t>
        </is>
      </c>
      <c r="I3110" s="13" t="n"/>
    </row>
    <row r="3111" ht="17.4" customHeight="1" s="138">
      <c r="A3111" s="13" t="n">
        <v>3105</v>
      </c>
      <c r="B3111" s="14" t="n"/>
      <c r="C3111" s="15" t="n"/>
      <c r="D3111" s="21" t="n"/>
      <c r="E3111" s="28">
        <f>IFERROR(VLOOKUP(D3111,'أرصدة المخزن'!$A:$E,3,0),"")</f>
        <v/>
      </c>
      <c r="F3111" s="28">
        <f>IFERROR(VLOOKUP(D3111,'أرصدة المخزن'!$A:$H,4,0),"")</f>
        <v/>
      </c>
      <c r="G3111" s="13" t="n"/>
      <c r="H3111" s="102" t="inlineStr">
        <is>
          <t>إضافة</t>
        </is>
      </c>
      <c r="I3111" s="13" t="n"/>
    </row>
    <row r="3112" ht="17.4" customHeight="1" s="138">
      <c r="A3112" s="13" t="n">
        <v>3106</v>
      </c>
      <c r="B3112" s="14" t="n"/>
      <c r="C3112" s="15" t="n"/>
      <c r="D3112" s="21" t="n"/>
      <c r="E3112" s="28">
        <f>IFERROR(VLOOKUP(D3112,'أرصدة المخزن'!$A:$E,3,0),"")</f>
        <v/>
      </c>
      <c r="F3112" s="28">
        <f>IFERROR(VLOOKUP(D3112,'أرصدة المخزن'!$A:$H,4,0),"")</f>
        <v/>
      </c>
      <c r="G3112" s="13" t="n"/>
      <c r="H3112" s="102" t="inlineStr">
        <is>
          <t>إضافة</t>
        </is>
      </c>
      <c r="I3112" s="13" t="n"/>
    </row>
    <row r="3113" ht="17.4" customHeight="1" s="138">
      <c r="A3113" s="13" t="n">
        <v>3107</v>
      </c>
      <c r="B3113" s="14" t="n"/>
      <c r="C3113" s="15" t="n"/>
      <c r="D3113" s="21" t="n"/>
      <c r="E3113" s="28">
        <f>IFERROR(VLOOKUP(D3113,'أرصدة المخزن'!$A:$E,3,0),"")</f>
        <v/>
      </c>
      <c r="F3113" s="28">
        <f>IFERROR(VLOOKUP(D3113,'أرصدة المخزن'!$A:$H,4,0),"")</f>
        <v/>
      </c>
      <c r="G3113" s="13" t="n"/>
      <c r="H3113" s="102" t="inlineStr">
        <is>
          <t>إضافة</t>
        </is>
      </c>
      <c r="I3113" s="13" t="n"/>
    </row>
    <row r="3114" ht="17.4" customHeight="1" s="138">
      <c r="A3114" s="13" t="n">
        <v>3108</v>
      </c>
      <c r="B3114" s="14" t="n"/>
      <c r="C3114" s="15" t="n"/>
      <c r="D3114" s="21" t="n"/>
      <c r="E3114" s="28">
        <f>IFERROR(VLOOKUP(D3114,'أرصدة المخزن'!$A:$E,3,0),"")</f>
        <v/>
      </c>
      <c r="F3114" s="28">
        <f>IFERROR(VLOOKUP(D3114,'أرصدة المخزن'!$A:$H,4,0),"")</f>
        <v/>
      </c>
      <c r="G3114" s="13" t="n"/>
      <c r="H3114" s="102" t="inlineStr">
        <is>
          <t>إضافة</t>
        </is>
      </c>
      <c r="I3114" s="13" t="n"/>
    </row>
    <row r="3115" ht="17.4" customHeight="1" s="138">
      <c r="A3115" s="13" t="n">
        <v>3109</v>
      </c>
      <c r="B3115" s="14" t="n"/>
      <c r="C3115" s="15" t="n"/>
      <c r="D3115" s="21" t="n"/>
      <c r="E3115" s="28">
        <f>IFERROR(VLOOKUP(D3115,'أرصدة المخزن'!$A:$E,3,0),"")</f>
        <v/>
      </c>
      <c r="F3115" s="28">
        <f>IFERROR(VLOOKUP(D3115,'أرصدة المخزن'!$A:$H,4,0),"")</f>
        <v/>
      </c>
      <c r="G3115" s="13" t="n"/>
      <c r="H3115" s="102" t="inlineStr">
        <is>
          <t>إضافة</t>
        </is>
      </c>
      <c r="I3115" s="13" t="n"/>
    </row>
    <row r="3116" ht="17.4" customHeight="1" s="138">
      <c r="A3116" s="13" t="n">
        <v>3110</v>
      </c>
      <c r="B3116" s="14" t="n"/>
      <c r="C3116" s="15" t="n"/>
      <c r="D3116" s="21" t="n"/>
      <c r="E3116" s="28">
        <f>IFERROR(VLOOKUP(D3116,'أرصدة المخزن'!$A:$E,3,0),"")</f>
        <v/>
      </c>
      <c r="F3116" s="28">
        <f>IFERROR(VLOOKUP(D3116,'أرصدة المخزن'!$A:$H,4,0),"")</f>
        <v/>
      </c>
      <c r="G3116" s="13" t="n"/>
      <c r="H3116" s="102" t="inlineStr">
        <is>
          <t>إضافة</t>
        </is>
      </c>
      <c r="I3116" s="13" t="n"/>
    </row>
    <row r="3117" ht="17.4" customHeight="1" s="138">
      <c r="A3117" s="13" t="n">
        <v>3111</v>
      </c>
      <c r="B3117" s="14" t="n"/>
      <c r="C3117" s="15" t="n"/>
      <c r="D3117" s="21" t="n"/>
      <c r="E3117" s="28">
        <f>IFERROR(VLOOKUP(D3117,'أرصدة المخزن'!$A:$E,3,0),"")</f>
        <v/>
      </c>
      <c r="F3117" s="28">
        <f>IFERROR(VLOOKUP(D3117,'أرصدة المخزن'!$A:$H,4,0),"")</f>
        <v/>
      </c>
      <c r="G3117" s="13" t="n"/>
      <c r="H3117" s="102" t="inlineStr">
        <is>
          <t>إضافة</t>
        </is>
      </c>
      <c r="I3117" s="13" t="n"/>
    </row>
    <row r="3118" ht="17.4" customHeight="1" s="138">
      <c r="A3118" s="13" t="n">
        <v>3112</v>
      </c>
      <c r="B3118" s="14" t="n"/>
      <c r="C3118" s="15" t="n"/>
      <c r="D3118" s="21" t="n"/>
      <c r="E3118" s="28">
        <f>IFERROR(VLOOKUP(D3118,'أرصدة المخزن'!$A:$E,3,0),"")</f>
        <v/>
      </c>
      <c r="F3118" s="28">
        <f>IFERROR(VLOOKUP(D3118,'أرصدة المخزن'!$A:$H,4,0),"")</f>
        <v/>
      </c>
      <c r="G3118" s="13" t="n"/>
      <c r="H3118" s="102" t="inlineStr">
        <is>
          <t>إضافة</t>
        </is>
      </c>
      <c r="I3118" s="13" t="n"/>
    </row>
    <row r="3119" ht="17.4" customHeight="1" s="138">
      <c r="A3119" s="13" t="n">
        <v>3113</v>
      </c>
      <c r="B3119" s="14" t="n"/>
      <c r="C3119" s="15" t="n"/>
      <c r="D3119" s="21" t="n"/>
      <c r="E3119" s="28">
        <f>IFERROR(VLOOKUP(D3119,'أرصدة المخزن'!$A:$E,3,0),"")</f>
        <v/>
      </c>
      <c r="F3119" s="28">
        <f>IFERROR(VLOOKUP(D3119,'أرصدة المخزن'!$A:$H,4,0),"")</f>
        <v/>
      </c>
      <c r="G3119" s="13" t="n"/>
      <c r="H3119" s="102" t="inlineStr">
        <is>
          <t>إضافة</t>
        </is>
      </c>
      <c r="I3119" s="13" t="n"/>
    </row>
    <row r="3120" ht="17.4" customHeight="1" s="138">
      <c r="A3120" s="13" t="n">
        <v>3114</v>
      </c>
      <c r="B3120" s="14" t="n"/>
      <c r="C3120" s="15" t="n"/>
      <c r="D3120" s="21" t="n"/>
      <c r="E3120" s="28">
        <f>IFERROR(VLOOKUP(D3120,'أرصدة المخزن'!$A:$E,3,0),"")</f>
        <v/>
      </c>
      <c r="F3120" s="28">
        <f>IFERROR(VLOOKUP(D3120,'أرصدة المخزن'!$A:$H,4,0),"")</f>
        <v/>
      </c>
      <c r="G3120" s="13" t="n"/>
      <c r="H3120" s="102" t="inlineStr">
        <is>
          <t>إضافة</t>
        </is>
      </c>
      <c r="I3120" s="13" t="n"/>
    </row>
    <row r="3121" ht="17.4" customHeight="1" s="138">
      <c r="A3121" s="13" t="n">
        <v>3115</v>
      </c>
      <c r="B3121" s="14" t="n"/>
      <c r="C3121" s="15" t="n"/>
      <c r="D3121" s="21" t="n"/>
      <c r="E3121" s="28">
        <f>IFERROR(VLOOKUP(D3121,'أرصدة المخزن'!$A:$E,3,0),"")</f>
        <v/>
      </c>
      <c r="F3121" s="28">
        <f>IFERROR(VLOOKUP(D3121,'أرصدة المخزن'!$A:$H,4,0),"")</f>
        <v/>
      </c>
      <c r="G3121" s="13" t="n"/>
      <c r="H3121" s="102" t="inlineStr">
        <is>
          <t>إضافة</t>
        </is>
      </c>
      <c r="I3121" s="13" t="n"/>
    </row>
    <row r="3122" ht="17.4" customHeight="1" s="138">
      <c r="A3122" s="13" t="n">
        <v>3116</v>
      </c>
      <c r="B3122" s="14" t="n"/>
      <c r="C3122" s="15" t="n"/>
      <c r="D3122" s="21" t="n"/>
      <c r="E3122" s="28">
        <f>IFERROR(VLOOKUP(D3122,'أرصدة المخزن'!$A:$E,3,0),"")</f>
        <v/>
      </c>
      <c r="F3122" s="28">
        <f>IFERROR(VLOOKUP(D3122,'أرصدة المخزن'!$A:$H,4,0),"")</f>
        <v/>
      </c>
      <c r="G3122" s="13" t="n"/>
      <c r="H3122" s="102" t="inlineStr">
        <is>
          <t>إضافة</t>
        </is>
      </c>
      <c r="I3122" s="13" t="n"/>
    </row>
    <row r="3123" ht="17.4" customHeight="1" s="138">
      <c r="A3123" s="13" t="n">
        <v>3117</v>
      </c>
      <c r="B3123" s="14" t="n"/>
      <c r="C3123" s="15" t="n"/>
      <c r="D3123" s="21" t="n"/>
      <c r="E3123" s="28">
        <f>IFERROR(VLOOKUP(D3123,'أرصدة المخزن'!$A:$E,3,0),"")</f>
        <v/>
      </c>
      <c r="F3123" s="28">
        <f>IFERROR(VLOOKUP(D3123,'أرصدة المخزن'!$A:$H,4,0),"")</f>
        <v/>
      </c>
      <c r="G3123" s="13" t="n"/>
      <c r="H3123" s="102" t="inlineStr">
        <is>
          <t>إضافة</t>
        </is>
      </c>
      <c r="I3123" s="13" t="n"/>
    </row>
    <row r="3124" ht="17.4" customHeight="1" s="138">
      <c r="A3124" s="13" t="n">
        <v>3118</v>
      </c>
      <c r="B3124" s="14" t="n"/>
      <c r="C3124" s="15" t="n"/>
      <c r="D3124" s="21" t="n"/>
      <c r="E3124" s="28">
        <f>IFERROR(VLOOKUP(D3124,'أرصدة المخزن'!$A:$E,3,0),"")</f>
        <v/>
      </c>
      <c r="F3124" s="28">
        <f>IFERROR(VLOOKUP(D3124,'أرصدة المخزن'!$A:$H,4,0),"")</f>
        <v/>
      </c>
      <c r="G3124" s="13" t="n"/>
      <c r="H3124" s="102" t="inlineStr">
        <is>
          <t>إضافة</t>
        </is>
      </c>
      <c r="I3124" s="13" t="n"/>
    </row>
    <row r="3125" ht="17.4" customHeight="1" s="138">
      <c r="A3125" s="13" t="n">
        <v>3119</v>
      </c>
      <c r="B3125" s="14" t="n"/>
      <c r="C3125" s="15" t="n"/>
      <c r="D3125" s="21" t="n"/>
      <c r="E3125" s="28">
        <f>IFERROR(VLOOKUP(D3125,'أرصدة المخزن'!$A:$E,3,0),"")</f>
        <v/>
      </c>
      <c r="F3125" s="28">
        <f>IFERROR(VLOOKUP(D3125,'أرصدة المخزن'!$A:$H,4,0),"")</f>
        <v/>
      </c>
      <c r="G3125" s="13" t="n"/>
      <c r="H3125" s="102" t="inlineStr">
        <is>
          <t>إضافة</t>
        </is>
      </c>
      <c r="I3125" s="13" t="n"/>
    </row>
    <row r="3126" ht="17.4" customHeight="1" s="138">
      <c r="A3126" s="13" t="n">
        <v>3120</v>
      </c>
      <c r="B3126" s="14" t="n"/>
      <c r="C3126" s="15" t="n"/>
      <c r="D3126" s="21" t="n"/>
      <c r="E3126" s="28">
        <f>IFERROR(VLOOKUP(D3126,'أرصدة المخزن'!$A:$E,3,0),"")</f>
        <v/>
      </c>
      <c r="F3126" s="28">
        <f>IFERROR(VLOOKUP(D3126,'أرصدة المخزن'!$A:$H,4,0),"")</f>
        <v/>
      </c>
      <c r="G3126" s="13" t="n"/>
      <c r="H3126" s="102" t="inlineStr">
        <is>
          <t>إضافة</t>
        </is>
      </c>
      <c r="I3126" s="13" t="n"/>
    </row>
    <row r="3127" ht="17.4" customHeight="1" s="138">
      <c r="A3127" s="13" t="n">
        <v>3121</v>
      </c>
      <c r="B3127" s="14" t="n"/>
      <c r="C3127" s="15" t="n"/>
      <c r="D3127" s="21" t="n"/>
      <c r="E3127" s="28">
        <f>IFERROR(VLOOKUP(D3127,'أرصدة المخزن'!$A:$E,3,0),"")</f>
        <v/>
      </c>
      <c r="F3127" s="28">
        <f>IFERROR(VLOOKUP(D3127,'أرصدة المخزن'!$A:$H,4,0),"")</f>
        <v/>
      </c>
      <c r="G3127" s="13" t="n"/>
      <c r="H3127" s="102" t="inlineStr">
        <is>
          <t>إضافة</t>
        </is>
      </c>
      <c r="I3127" s="13" t="n"/>
    </row>
    <row r="3128" ht="17.4" customHeight="1" s="138">
      <c r="A3128" s="13" t="n">
        <v>3122</v>
      </c>
      <c r="B3128" s="14" t="n"/>
      <c r="C3128" s="15" t="n"/>
      <c r="D3128" s="21" t="n"/>
      <c r="E3128" s="28">
        <f>IFERROR(VLOOKUP(D3128,'أرصدة المخزن'!$A:$E,3,0),"")</f>
        <v/>
      </c>
      <c r="F3128" s="28">
        <f>IFERROR(VLOOKUP(D3128,'أرصدة المخزن'!$A:$H,4,0),"")</f>
        <v/>
      </c>
      <c r="G3128" s="13" t="n"/>
      <c r="H3128" s="102" t="inlineStr">
        <is>
          <t>إضافة</t>
        </is>
      </c>
      <c r="I3128" s="13" t="n"/>
    </row>
    <row r="3129" ht="17.4" customHeight="1" s="138">
      <c r="A3129" s="13" t="n">
        <v>3123</v>
      </c>
      <c r="B3129" s="14" t="n"/>
      <c r="C3129" s="15" t="n"/>
      <c r="D3129" s="21" t="n"/>
      <c r="E3129" s="28">
        <f>IFERROR(VLOOKUP(D3129,'أرصدة المخزن'!$A:$E,3,0),"")</f>
        <v/>
      </c>
      <c r="F3129" s="28">
        <f>IFERROR(VLOOKUP(D3129,'أرصدة المخزن'!$A:$H,4,0),"")</f>
        <v/>
      </c>
      <c r="G3129" s="13" t="n"/>
      <c r="H3129" s="102" t="inlineStr">
        <is>
          <t>إضافة</t>
        </is>
      </c>
      <c r="I3129" s="13" t="n"/>
    </row>
    <row r="3130" ht="17.4" customHeight="1" s="138">
      <c r="A3130" s="13" t="n">
        <v>3124</v>
      </c>
      <c r="B3130" s="14" t="n"/>
      <c r="C3130" s="15" t="n"/>
      <c r="D3130" s="21" t="n"/>
      <c r="E3130" s="28">
        <f>IFERROR(VLOOKUP(D3130,'أرصدة المخزن'!$A:$E,3,0),"")</f>
        <v/>
      </c>
      <c r="F3130" s="28">
        <f>IFERROR(VLOOKUP(D3130,'أرصدة المخزن'!$A:$H,4,0),"")</f>
        <v/>
      </c>
      <c r="G3130" s="13" t="n"/>
      <c r="H3130" s="102" t="inlineStr">
        <is>
          <t>إضافة</t>
        </is>
      </c>
      <c r="I3130" s="13" t="n"/>
    </row>
    <row r="3131" ht="17.4" customHeight="1" s="138">
      <c r="A3131" s="13" t="n">
        <v>3125</v>
      </c>
      <c r="B3131" s="14" t="n"/>
      <c r="C3131" s="15" t="n"/>
      <c r="D3131" s="21" t="n"/>
      <c r="E3131" s="28">
        <f>IFERROR(VLOOKUP(D3131,'أرصدة المخزن'!$A:$E,3,0),"")</f>
        <v/>
      </c>
      <c r="F3131" s="28">
        <f>IFERROR(VLOOKUP(D3131,'أرصدة المخزن'!$A:$H,4,0),"")</f>
        <v/>
      </c>
      <c r="G3131" s="13" t="n"/>
      <c r="H3131" s="102" t="inlineStr">
        <is>
          <t>إضافة</t>
        </is>
      </c>
      <c r="I3131" s="13" t="n"/>
    </row>
    <row r="3132" ht="17.4" customHeight="1" s="138">
      <c r="A3132" s="13" t="n">
        <v>3126</v>
      </c>
      <c r="B3132" s="14" t="n"/>
      <c r="C3132" s="15" t="n"/>
      <c r="D3132" s="21" t="n"/>
      <c r="E3132" s="28">
        <f>IFERROR(VLOOKUP(D3132,'أرصدة المخزن'!$A:$E,3,0),"")</f>
        <v/>
      </c>
      <c r="F3132" s="28">
        <f>IFERROR(VLOOKUP(D3132,'أرصدة المخزن'!$A:$H,4,0),"")</f>
        <v/>
      </c>
      <c r="G3132" s="13" t="n"/>
      <c r="H3132" s="102" t="inlineStr">
        <is>
          <t>إضافة</t>
        </is>
      </c>
      <c r="I3132" s="13" t="n"/>
    </row>
    <row r="3133" ht="17.4" customHeight="1" s="138">
      <c r="A3133" s="13" t="n">
        <v>3127</v>
      </c>
      <c r="B3133" s="14" t="n"/>
      <c r="C3133" s="15" t="n"/>
      <c r="D3133" s="21" t="n"/>
      <c r="E3133" s="28">
        <f>IFERROR(VLOOKUP(D3133,'أرصدة المخزن'!$A:$E,3,0),"")</f>
        <v/>
      </c>
      <c r="F3133" s="28">
        <f>IFERROR(VLOOKUP(D3133,'أرصدة المخزن'!$A:$H,4,0),"")</f>
        <v/>
      </c>
      <c r="G3133" s="13" t="n"/>
      <c r="H3133" s="102" t="inlineStr">
        <is>
          <t>إضافة</t>
        </is>
      </c>
      <c r="I3133" s="13" t="n"/>
    </row>
    <row r="3134" ht="17.4" customHeight="1" s="138">
      <c r="A3134" s="13" t="n">
        <v>3128</v>
      </c>
      <c r="B3134" s="14" t="n"/>
      <c r="C3134" s="15" t="n"/>
      <c r="D3134" s="21" t="n"/>
      <c r="E3134" s="28">
        <f>IFERROR(VLOOKUP(D3134,'أرصدة المخزن'!$A:$E,3,0),"")</f>
        <v/>
      </c>
      <c r="F3134" s="28">
        <f>IFERROR(VLOOKUP(D3134,'أرصدة المخزن'!$A:$H,4,0),"")</f>
        <v/>
      </c>
      <c r="G3134" s="13" t="n"/>
      <c r="H3134" s="102" t="inlineStr">
        <is>
          <t>إضافة</t>
        </is>
      </c>
      <c r="I3134" s="13" t="n"/>
    </row>
    <row r="3135" ht="17.4" customHeight="1" s="138">
      <c r="A3135" s="13" t="n">
        <v>3129</v>
      </c>
      <c r="B3135" s="14" t="n"/>
      <c r="C3135" s="15" t="n"/>
      <c r="D3135" s="21" t="n"/>
      <c r="E3135" s="28">
        <f>IFERROR(VLOOKUP(D3135,'أرصدة المخزن'!$A:$E,3,0),"")</f>
        <v/>
      </c>
      <c r="F3135" s="28">
        <f>IFERROR(VLOOKUP(D3135,'أرصدة المخزن'!$A:$H,4,0),"")</f>
        <v/>
      </c>
      <c r="G3135" s="13" t="n"/>
      <c r="H3135" s="102" t="inlineStr">
        <is>
          <t>إضافة</t>
        </is>
      </c>
      <c r="I3135" s="13" t="n"/>
    </row>
    <row r="3136" ht="17.4" customHeight="1" s="138">
      <c r="A3136" s="13" t="n">
        <v>3130</v>
      </c>
      <c r="B3136" s="14" t="n"/>
      <c r="C3136" s="15" t="n"/>
      <c r="D3136" s="21" t="n"/>
      <c r="E3136" s="28">
        <f>IFERROR(VLOOKUP(D3136,'أرصدة المخزن'!$A:$E,3,0),"")</f>
        <v/>
      </c>
      <c r="F3136" s="28">
        <f>IFERROR(VLOOKUP(D3136,'أرصدة المخزن'!$A:$H,4,0),"")</f>
        <v/>
      </c>
      <c r="G3136" s="13" t="n"/>
      <c r="H3136" s="102" t="inlineStr">
        <is>
          <t>إضافة</t>
        </is>
      </c>
      <c r="I3136" s="13" t="n"/>
    </row>
    <row r="3137" ht="17.4" customHeight="1" s="138">
      <c r="A3137" s="13" t="n">
        <v>3131</v>
      </c>
      <c r="B3137" s="14" t="n"/>
      <c r="C3137" s="15" t="n"/>
      <c r="D3137" s="21" t="n"/>
      <c r="E3137" s="28">
        <f>IFERROR(VLOOKUP(D3137,'أرصدة المخزن'!$A:$E,3,0),"")</f>
        <v/>
      </c>
      <c r="F3137" s="28">
        <f>IFERROR(VLOOKUP(D3137,'أرصدة المخزن'!$A:$H,4,0),"")</f>
        <v/>
      </c>
      <c r="G3137" s="13" t="n"/>
      <c r="H3137" s="102" t="inlineStr">
        <is>
          <t>إضافة</t>
        </is>
      </c>
      <c r="I3137" s="13" t="n"/>
    </row>
    <row r="3138" ht="17.4" customHeight="1" s="138">
      <c r="A3138" s="13" t="n">
        <v>3132</v>
      </c>
      <c r="B3138" s="14" t="n"/>
      <c r="C3138" s="15" t="n"/>
      <c r="D3138" s="21" t="n"/>
      <c r="E3138" s="28">
        <f>IFERROR(VLOOKUP(D3138,'أرصدة المخزن'!$A:$E,3,0),"")</f>
        <v/>
      </c>
      <c r="F3138" s="28">
        <f>IFERROR(VLOOKUP(D3138,'أرصدة المخزن'!$A:$H,4,0),"")</f>
        <v/>
      </c>
      <c r="G3138" s="13" t="n"/>
      <c r="H3138" s="102" t="inlineStr">
        <is>
          <t>إضافة</t>
        </is>
      </c>
      <c r="I3138" s="13" t="n"/>
    </row>
    <row r="3139" ht="17.4" customHeight="1" s="138">
      <c r="A3139" s="13" t="n">
        <v>3133</v>
      </c>
      <c r="B3139" s="14" t="n"/>
      <c r="C3139" s="15" t="n"/>
      <c r="D3139" s="21" t="n"/>
      <c r="E3139" s="28">
        <f>IFERROR(VLOOKUP(D3139,'أرصدة المخزن'!$A:$E,3,0),"")</f>
        <v/>
      </c>
      <c r="F3139" s="28">
        <f>IFERROR(VLOOKUP(D3139,'أرصدة المخزن'!$A:$H,4,0),"")</f>
        <v/>
      </c>
      <c r="G3139" s="13" t="n"/>
      <c r="H3139" s="102" t="inlineStr">
        <is>
          <t>إضافة</t>
        </is>
      </c>
      <c r="I3139" s="13" t="n"/>
    </row>
    <row r="3140" ht="17.4" customHeight="1" s="138">
      <c r="A3140" s="13" t="n">
        <v>3134</v>
      </c>
      <c r="B3140" s="14" t="n"/>
      <c r="C3140" s="15" t="n"/>
      <c r="D3140" s="21" t="n"/>
      <c r="E3140" s="28">
        <f>IFERROR(VLOOKUP(D3140,'أرصدة المخزن'!$A:$E,3,0),"")</f>
        <v/>
      </c>
      <c r="F3140" s="28">
        <f>IFERROR(VLOOKUP(D3140,'أرصدة المخزن'!$A:$H,4,0),"")</f>
        <v/>
      </c>
      <c r="G3140" s="13" t="n"/>
      <c r="H3140" s="102" t="inlineStr">
        <is>
          <t>إضافة</t>
        </is>
      </c>
      <c r="I3140" s="13" t="n"/>
    </row>
    <row r="3141" ht="17.4" customHeight="1" s="138">
      <c r="A3141" s="13" t="n">
        <v>3135</v>
      </c>
      <c r="B3141" s="14" t="n"/>
      <c r="C3141" s="15" t="n"/>
      <c r="D3141" s="21" t="n"/>
      <c r="E3141" s="28">
        <f>IFERROR(VLOOKUP(D3141,'أرصدة المخزن'!$A:$E,3,0),"")</f>
        <v/>
      </c>
      <c r="F3141" s="28">
        <f>IFERROR(VLOOKUP(D3141,'أرصدة المخزن'!$A:$H,4,0),"")</f>
        <v/>
      </c>
      <c r="G3141" s="13" t="n"/>
      <c r="H3141" s="102" t="inlineStr">
        <is>
          <t>إضافة</t>
        </is>
      </c>
      <c r="I3141" s="13" t="n"/>
    </row>
    <row r="3142" ht="17.4" customHeight="1" s="138">
      <c r="A3142" s="13" t="n">
        <v>3136</v>
      </c>
      <c r="B3142" s="14" t="n"/>
      <c r="C3142" s="15" t="n"/>
      <c r="D3142" s="21" t="n"/>
      <c r="E3142" s="28">
        <f>IFERROR(VLOOKUP(D3142,'أرصدة المخزن'!$A:$E,3,0),"")</f>
        <v/>
      </c>
      <c r="F3142" s="28">
        <f>IFERROR(VLOOKUP(D3142,'أرصدة المخزن'!$A:$H,4,0),"")</f>
        <v/>
      </c>
      <c r="G3142" s="13" t="n"/>
      <c r="H3142" s="102" t="inlineStr">
        <is>
          <t>إضافة</t>
        </is>
      </c>
      <c r="I3142" s="13" t="n"/>
    </row>
    <row r="3143" ht="17.4" customHeight="1" s="138">
      <c r="A3143" s="13" t="n">
        <v>3137</v>
      </c>
      <c r="B3143" s="14" t="n"/>
      <c r="C3143" s="15" t="n"/>
      <c r="D3143" s="21" t="n"/>
      <c r="E3143" s="28">
        <f>IFERROR(VLOOKUP(D3143,'أرصدة المخزن'!$A:$E,3,0),"")</f>
        <v/>
      </c>
      <c r="F3143" s="28">
        <f>IFERROR(VLOOKUP(D3143,'أرصدة المخزن'!$A:$H,4,0),"")</f>
        <v/>
      </c>
      <c r="G3143" s="13" t="n"/>
      <c r="H3143" s="102" t="inlineStr">
        <is>
          <t>إضافة</t>
        </is>
      </c>
      <c r="I3143" s="13" t="n"/>
    </row>
    <row r="3144" ht="17.4" customHeight="1" s="138">
      <c r="A3144" s="13" t="n">
        <v>3138</v>
      </c>
      <c r="B3144" s="14" t="n"/>
      <c r="C3144" s="15" t="n"/>
      <c r="D3144" s="21" t="n"/>
      <c r="E3144" s="28">
        <f>IFERROR(VLOOKUP(D3144,'أرصدة المخزن'!$A:$E,3,0),"")</f>
        <v/>
      </c>
      <c r="F3144" s="28">
        <f>IFERROR(VLOOKUP(D3144,'أرصدة المخزن'!$A:$H,4,0),"")</f>
        <v/>
      </c>
      <c r="G3144" s="13" t="n"/>
      <c r="H3144" s="102" t="inlineStr">
        <is>
          <t>إضافة</t>
        </is>
      </c>
      <c r="I3144" s="13" t="n"/>
    </row>
    <row r="3145" ht="17.4" customHeight="1" s="138">
      <c r="A3145" s="13" t="n">
        <v>3139</v>
      </c>
      <c r="B3145" s="14" t="n"/>
      <c r="C3145" s="15" t="n"/>
      <c r="D3145" s="21" t="n"/>
      <c r="E3145" s="28">
        <f>IFERROR(VLOOKUP(D3145,'أرصدة المخزن'!$A:$E,3,0),"")</f>
        <v/>
      </c>
      <c r="F3145" s="28">
        <f>IFERROR(VLOOKUP(D3145,'أرصدة المخزن'!$A:$H,4,0),"")</f>
        <v/>
      </c>
      <c r="G3145" s="13" t="n"/>
      <c r="H3145" s="102" t="inlineStr">
        <is>
          <t>إضافة</t>
        </is>
      </c>
      <c r="I3145" s="13" t="n"/>
    </row>
    <row r="3146" ht="17.4" customHeight="1" s="138">
      <c r="A3146" s="13" t="n">
        <v>3140</v>
      </c>
      <c r="B3146" s="14" t="n"/>
      <c r="C3146" s="15" t="n"/>
      <c r="D3146" s="21" t="n"/>
      <c r="E3146" s="28">
        <f>IFERROR(VLOOKUP(D3146,'أرصدة المخزن'!$A:$E,3,0),"")</f>
        <v/>
      </c>
      <c r="F3146" s="28">
        <f>IFERROR(VLOOKUP(D3146,'أرصدة المخزن'!$A:$H,4,0),"")</f>
        <v/>
      </c>
      <c r="G3146" s="13" t="n"/>
      <c r="H3146" s="102" t="inlineStr">
        <is>
          <t>إضافة</t>
        </is>
      </c>
      <c r="I3146" s="13" t="n"/>
    </row>
    <row r="3147" ht="17.4" customHeight="1" s="138">
      <c r="A3147" s="13" t="n">
        <v>3141</v>
      </c>
      <c r="B3147" s="14" t="n"/>
      <c r="C3147" s="15" t="n"/>
      <c r="D3147" s="21" t="n"/>
      <c r="E3147" s="28">
        <f>IFERROR(VLOOKUP(D3147,'أرصدة المخزن'!$A:$E,3,0),"")</f>
        <v/>
      </c>
      <c r="F3147" s="28">
        <f>IFERROR(VLOOKUP(D3147,'أرصدة المخزن'!$A:$H,4,0),"")</f>
        <v/>
      </c>
      <c r="G3147" s="13" t="n"/>
      <c r="H3147" s="102" t="inlineStr">
        <is>
          <t>إضافة</t>
        </is>
      </c>
      <c r="I3147" s="13" t="n"/>
    </row>
    <row r="3148" ht="17.4" customHeight="1" s="138">
      <c r="A3148" s="13" t="n">
        <v>3142</v>
      </c>
      <c r="B3148" s="14" t="n"/>
      <c r="C3148" s="15" t="n"/>
      <c r="D3148" s="21" t="n"/>
      <c r="E3148" s="28">
        <f>IFERROR(VLOOKUP(D3148,'أرصدة المخزن'!$A:$E,3,0),"")</f>
        <v/>
      </c>
      <c r="F3148" s="28">
        <f>IFERROR(VLOOKUP(D3148,'أرصدة المخزن'!$A:$H,4,0),"")</f>
        <v/>
      </c>
      <c r="G3148" s="13" t="n"/>
      <c r="H3148" s="102" t="inlineStr">
        <is>
          <t>إضافة</t>
        </is>
      </c>
      <c r="I3148" s="13" t="n"/>
    </row>
    <row r="3149" ht="17.4" customHeight="1" s="138">
      <c r="A3149" s="13" t="n">
        <v>3143</v>
      </c>
      <c r="B3149" s="14" t="n"/>
      <c r="C3149" s="15" t="n"/>
      <c r="D3149" s="21" t="n"/>
      <c r="E3149" s="28">
        <f>IFERROR(VLOOKUP(D3149,'أرصدة المخزن'!$A:$E,3,0),"")</f>
        <v/>
      </c>
      <c r="F3149" s="28">
        <f>IFERROR(VLOOKUP(D3149,'أرصدة المخزن'!$A:$H,4,0),"")</f>
        <v/>
      </c>
      <c r="G3149" s="13" t="n"/>
      <c r="H3149" s="102" t="inlineStr">
        <is>
          <t>إضافة</t>
        </is>
      </c>
      <c r="I3149" s="13" t="n"/>
    </row>
    <row r="3150" ht="17.4" customHeight="1" s="138">
      <c r="A3150" s="13" t="n">
        <v>3144</v>
      </c>
      <c r="B3150" s="14" t="n"/>
      <c r="C3150" s="15" t="n"/>
      <c r="D3150" s="21" t="n"/>
      <c r="E3150" s="28">
        <f>IFERROR(VLOOKUP(D3150,'أرصدة المخزن'!$A:$E,3,0),"")</f>
        <v/>
      </c>
      <c r="F3150" s="28">
        <f>IFERROR(VLOOKUP(D3150,'أرصدة المخزن'!$A:$H,4,0),"")</f>
        <v/>
      </c>
      <c r="G3150" s="13" t="n"/>
      <c r="H3150" s="102" t="inlineStr">
        <is>
          <t>إضافة</t>
        </is>
      </c>
      <c r="I3150" s="13" t="n"/>
    </row>
    <row r="3151" ht="17.4" customHeight="1" s="138">
      <c r="A3151" s="13" t="n">
        <v>3145</v>
      </c>
      <c r="B3151" s="14" t="n"/>
      <c r="C3151" s="15" t="n"/>
      <c r="D3151" s="21" t="n"/>
      <c r="E3151" s="28">
        <f>IFERROR(VLOOKUP(D3151,'أرصدة المخزن'!$A:$E,3,0),"")</f>
        <v/>
      </c>
      <c r="F3151" s="28">
        <f>IFERROR(VLOOKUP(D3151,'أرصدة المخزن'!$A:$H,4,0),"")</f>
        <v/>
      </c>
      <c r="G3151" s="13" t="n"/>
      <c r="H3151" s="102" t="inlineStr">
        <is>
          <t>إضافة</t>
        </is>
      </c>
      <c r="I3151" s="13" t="n"/>
    </row>
    <row r="3152" ht="17.4" customHeight="1" s="138">
      <c r="A3152" s="13" t="n">
        <v>3146</v>
      </c>
      <c r="B3152" s="14" t="n"/>
      <c r="C3152" s="15" t="n"/>
      <c r="D3152" s="21" t="n"/>
      <c r="E3152" s="28">
        <f>IFERROR(VLOOKUP(D3152,'أرصدة المخزن'!$A:$E,3,0),"")</f>
        <v/>
      </c>
      <c r="F3152" s="28">
        <f>IFERROR(VLOOKUP(D3152,'أرصدة المخزن'!$A:$H,4,0),"")</f>
        <v/>
      </c>
      <c r="G3152" s="13" t="n"/>
      <c r="H3152" s="102" t="inlineStr">
        <is>
          <t>إضافة</t>
        </is>
      </c>
      <c r="I3152" s="13" t="n"/>
    </row>
    <row r="3153" ht="17.4" customHeight="1" s="138">
      <c r="A3153" s="13" t="n">
        <v>3147</v>
      </c>
      <c r="B3153" s="14" t="n"/>
      <c r="C3153" s="15" t="n"/>
      <c r="D3153" s="21" t="n"/>
      <c r="E3153" s="28">
        <f>IFERROR(VLOOKUP(D3153,'أرصدة المخزن'!$A:$E,3,0),"")</f>
        <v/>
      </c>
      <c r="F3153" s="28">
        <f>IFERROR(VLOOKUP(D3153,'أرصدة المخزن'!$A:$H,4,0),"")</f>
        <v/>
      </c>
      <c r="G3153" s="13" t="n"/>
      <c r="H3153" s="102" t="inlineStr">
        <is>
          <t>إضافة</t>
        </is>
      </c>
      <c r="I3153" s="13" t="n"/>
    </row>
    <row r="3154" ht="17.4" customHeight="1" s="138">
      <c r="A3154" s="13" t="n">
        <v>3148</v>
      </c>
      <c r="B3154" s="14" t="n"/>
      <c r="C3154" s="15" t="n"/>
      <c r="D3154" s="21" t="n"/>
      <c r="E3154" s="28">
        <f>IFERROR(VLOOKUP(D3154,'أرصدة المخزن'!$A:$E,3,0),"")</f>
        <v/>
      </c>
      <c r="F3154" s="28">
        <f>IFERROR(VLOOKUP(D3154,'أرصدة المخزن'!$A:$H,4,0),"")</f>
        <v/>
      </c>
      <c r="G3154" s="13" t="n"/>
      <c r="H3154" s="102" t="inlineStr">
        <is>
          <t>إضافة</t>
        </is>
      </c>
      <c r="I3154" s="13" t="n"/>
    </row>
    <row r="3155" ht="17.4" customHeight="1" s="138">
      <c r="A3155" s="13" t="n">
        <v>3149</v>
      </c>
      <c r="B3155" s="14" t="n"/>
      <c r="C3155" s="15" t="n"/>
      <c r="D3155" s="21" t="n"/>
      <c r="E3155" s="28">
        <f>IFERROR(VLOOKUP(D3155,'أرصدة المخزن'!$A:$E,3,0),"")</f>
        <v/>
      </c>
      <c r="F3155" s="28">
        <f>IFERROR(VLOOKUP(D3155,'أرصدة المخزن'!$A:$H,4,0),"")</f>
        <v/>
      </c>
      <c r="G3155" s="13" t="n"/>
      <c r="H3155" s="102" t="inlineStr">
        <is>
          <t>إضافة</t>
        </is>
      </c>
      <c r="I3155" s="13" t="n"/>
    </row>
    <row r="3156" ht="17.4" customHeight="1" s="138">
      <c r="A3156" s="13" t="n">
        <v>3150</v>
      </c>
      <c r="B3156" s="14" t="n"/>
      <c r="C3156" s="15" t="n"/>
      <c r="D3156" s="21" t="n"/>
      <c r="E3156" s="28">
        <f>IFERROR(VLOOKUP(D3156,'أرصدة المخزن'!$A:$E,3,0),"")</f>
        <v/>
      </c>
      <c r="F3156" s="28">
        <f>IFERROR(VLOOKUP(D3156,'أرصدة المخزن'!$A:$H,4,0),"")</f>
        <v/>
      </c>
      <c r="G3156" s="13" t="n"/>
      <c r="H3156" s="102" t="inlineStr">
        <is>
          <t>إضافة</t>
        </is>
      </c>
      <c r="I3156" s="13" t="n"/>
    </row>
    <row r="3157" ht="17.4" customHeight="1" s="138">
      <c r="A3157" s="13" t="n">
        <v>3151</v>
      </c>
      <c r="B3157" s="14" t="n"/>
      <c r="C3157" s="15" t="n"/>
      <c r="D3157" s="21" t="n"/>
      <c r="E3157" s="28">
        <f>IFERROR(VLOOKUP(D3157,'أرصدة المخزن'!$A:$E,3,0),"")</f>
        <v/>
      </c>
      <c r="F3157" s="28">
        <f>IFERROR(VLOOKUP(D3157,'أرصدة المخزن'!$A:$H,4,0),"")</f>
        <v/>
      </c>
      <c r="G3157" s="13" t="n"/>
      <c r="H3157" s="102" t="inlineStr">
        <is>
          <t>إضافة</t>
        </is>
      </c>
      <c r="I3157" s="13" t="n"/>
    </row>
    <row r="3158" ht="17.4" customHeight="1" s="138">
      <c r="A3158" s="13" t="n">
        <v>3152</v>
      </c>
      <c r="B3158" s="14" t="n"/>
      <c r="C3158" s="15" t="n"/>
      <c r="D3158" s="21" t="n"/>
      <c r="E3158" s="28">
        <f>IFERROR(VLOOKUP(D3158,'أرصدة المخزن'!$A:$E,3,0),"")</f>
        <v/>
      </c>
      <c r="F3158" s="28">
        <f>IFERROR(VLOOKUP(D3158,'أرصدة المخزن'!$A:$H,4,0),"")</f>
        <v/>
      </c>
      <c r="G3158" s="13" t="n"/>
      <c r="H3158" s="102" t="inlineStr">
        <is>
          <t>إضافة</t>
        </is>
      </c>
      <c r="I3158" s="13" t="n"/>
    </row>
    <row r="3159" ht="17.4" customHeight="1" s="138">
      <c r="A3159" s="13" t="n">
        <v>3153</v>
      </c>
      <c r="B3159" s="14" t="n"/>
      <c r="C3159" s="15" t="n"/>
      <c r="D3159" s="21" t="n"/>
      <c r="E3159" s="28">
        <f>IFERROR(VLOOKUP(D3159,'أرصدة المخزن'!$A:$E,3,0),"")</f>
        <v/>
      </c>
      <c r="F3159" s="28">
        <f>IFERROR(VLOOKUP(D3159,'أرصدة المخزن'!$A:$H,4,0),"")</f>
        <v/>
      </c>
      <c r="G3159" s="13" t="n"/>
      <c r="H3159" s="102" t="inlineStr">
        <is>
          <t>إضافة</t>
        </is>
      </c>
      <c r="I3159" s="13" t="n"/>
    </row>
    <row r="3160" ht="17.4" customHeight="1" s="138">
      <c r="A3160" s="13" t="n">
        <v>3154</v>
      </c>
      <c r="B3160" s="14" t="n"/>
      <c r="C3160" s="15" t="n"/>
      <c r="D3160" s="21" t="n"/>
      <c r="E3160" s="28">
        <f>IFERROR(VLOOKUP(D3160,'أرصدة المخزن'!$A:$E,3,0),"")</f>
        <v/>
      </c>
      <c r="F3160" s="28">
        <f>IFERROR(VLOOKUP(D3160,'أرصدة المخزن'!$A:$H,4,0),"")</f>
        <v/>
      </c>
      <c r="G3160" s="13" t="n"/>
      <c r="H3160" s="102" t="inlineStr">
        <is>
          <t>إضافة</t>
        </is>
      </c>
      <c r="I3160" s="13" t="n"/>
    </row>
    <row r="3161" ht="17.4" customHeight="1" s="138">
      <c r="A3161" s="13" t="n">
        <v>3155</v>
      </c>
      <c r="B3161" s="14" t="n"/>
      <c r="C3161" s="15" t="n"/>
      <c r="D3161" s="21" t="n"/>
      <c r="E3161" s="28">
        <f>IFERROR(VLOOKUP(D3161,'أرصدة المخزن'!$A:$E,3,0),"")</f>
        <v/>
      </c>
      <c r="F3161" s="28">
        <f>IFERROR(VLOOKUP(D3161,'أرصدة المخزن'!$A:$H,4,0),"")</f>
        <v/>
      </c>
      <c r="G3161" s="13" t="n"/>
      <c r="H3161" s="102" t="inlineStr">
        <is>
          <t>إضافة</t>
        </is>
      </c>
      <c r="I3161" s="13" t="n"/>
    </row>
    <row r="3162" ht="17.4" customHeight="1" s="138">
      <c r="A3162" s="13" t="n">
        <v>3156</v>
      </c>
      <c r="B3162" s="14" t="n"/>
      <c r="C3162" s="15" t="n"/>
      <c r="D3162" s="21" t="n"/>
      <c r="E3162" s="28">
        <f>IFERROR(VLOOKUP(D3162,'أرصدة المخزن'!$A:$E,3,0),"")</f>
        <v/>
      </c>
      <c r="F3162" s="28">
        <f>IFERROR(VLOOKUP(D3162,'أرصدة المخزن'!$A:$H,4,0),"")</f>
        <v/>
      </c>
      <c r="G3162" s="13" t="n"/>
      <c r="H3162" s="102" t="inlineStr">
        <is>
          <t>إضافة</t>
        </is>
      </c>
      <c r="I3162" s="13" t="n"/>
    </row>
    <row r="3163" ht="17.4" customHeight="1" s="138">
      <c r="A3163" s="13" t="n">
        <v>3157</v>
      </c>
      <c r="B3163" s="14" t="n"/>
      <c r="C3163" s="15" t="n"/>
      <c r="D3163" s="21" t="n"/>
      <c r="E3163" s="28">
        <f>IFERROR(VLOOKUP(D3163,'أرصدة المخزن'!$A:$E,3,0),"")</f>
        <v/>
      </c>
      <c r="F3163" s="28">
        <f>IFERROR(VLOOKUP(D3163,'أرصدة المخزن'!$A:$H,4,0),"")</f>
        <v/>
      </c>
      <c r="G3163" s="13" t="n"/>
      <c r="H3163" s="102" t="inlineStr">
        <is>
          <t>إضافة</t>
        </is>
      </c>
      <c r="I3163" s="13" t="n"/>
    </row>
    <row r="3164" ht="17.4" customHeight="1" s="138">
      <c r="A3164" s="13" t="n">
        <v>3158</v>
      </c>
      <c r="B3164" s="14" t="n"/>
      <c r="C3164" s="15" t="n"/>
      <c r="D3164" s="21" t="n"/>
      <c r="E3164" s="28">
        <f>IFERROR(VLOOKUP(D3164,'أرصدة المخزن'!$A:$E,3,0),"")</f>
        <v/>
      </c>
      <c r="F3164" s="28">
        <f>IFERROR(VLOOKUP(D3164,'أرصدة المخزن'!$A:$H,4,0),"")</f>
        <v/>
      </c>
      <c r="G3164" s="13" t="n"/>
      <c r="H3164" s="102" t="inlineStr">
        <is>
          <t>إضافة</t>
        </is>
      </c>
      <c r="I3164" s="13" t="n"/>
    </row>
    <row r="3165" ht="17.4" customHeight="1" s="138">
      <c r="A3165" s="13" t="n">
        <v>3159</v>
      </c>
      <c r="B3165" s="14" t="n"/>
      <c r="C3165" s="15" t="n"/>
      <c r="D3165" s="21" t="n"/>
      <c r="E3165" s="28">
        <f>IFERROR(VLOOKUP(D3165,'أرصدة المخزن'!$A:$E,3,0),"")</f>
        <v/>
      </c>
      <c r="F3165" s="28">
        <f>IFERROR(VLOOKUP(D3165,'أرصدة المخزن'!$A:$H,4,0),"")</f>
        <v/>
      </c>
      <c r="G3165" s="13" t="n"/>
      <c r="H3165" s="102" t="inlineStr">
        <is>
          <t>إضافة</t>
        </is>
      </c>
      <c r="I3165" s="13" t="n"/>
    </row>
    <row r="3166" ht="17.4" customHeight="1" s="138">
      <c r="A3166" s="13" t="n">
        <v>3160</v>
      </c>
      <c r="B3166" s="14" t="n"/>
      <c r="C3166" s="15" t="n"/>
      <c r="D3166" s="21" t="n"/>
      <c r="E3166" s="28">
        <f>IFERROR(VLOOKUP(D3166,'أرصدة المخزن'!$A:$E,3,0),"")</f>
        <v/>
      </c>
      <c r="F3166" s="28">
        <f>IFERROR(VLOOKUP(D3166,'أرصدة المخزن'!$A:$H,4,0),"")</f>
        <v/>
      </c>
      <c r="G3166" s="13" t="n"/>
      <c r="H3166" s="102" t="inlineStr">
        <is>
          <t>إضافة</t>
        </is>
      </c>
      <c r="I3166" s="13" t="n"/>
    </row>
    <row r="3167" ht="17.4" customHeight="1" s="138">
      <c r="A3167" s="13" t="n">
        <v>3161</v>
      </c>
      <c r="B3167" s="14" t="n"/>
      <c r="C3167" s="15" t="n"/>
      <c r="D3167" s="21" t="n"/>
      <c r="E3167" s="28">
        <f>IFERROR(VLOOKUP(D3167,'أرصدة المخزن'!$A:$E,3,0),"")</f>
        <v/>
      </c>
      <c r="F3167" s="28">
        <f>IFERROR(VLOOKUP(D3167,'أرصدة المخزن'!$A:$H,4,0),"")</f>
        <v/>
      </c>
      <c r="G3167" s="13" t="n"/>
      <c r="H3167" s="102" t="inlineStr">
        <is>
          <t>إضافة</t>
        </is>
      </c>
      <c r="I3167" s="13" t="n"/>
    </row>
    <row r="3168" ht="17.4" customHeight="1" s="138">
      <c r="A3168" s="13" t="n">
        <v>3162</v>
      </c>
      <c r="B3168" s="14" t="n"/>
      <c r="C3168" s="15" t="n"/>
      <c r="D3168" s="21" t="n"/>
      <c r="E3168" s="28">
        <f>IFERROR(VLOOKUP(D3168,'أرصدة المخزن'!$A:$E,3,0),"")</f>
        <v/>
      </c>
      <c r="F3168" s="28">
        <f>IFERROR(VLOOKUP(D3168,'أرصدة المخزن'!$A:$H,4,0),"")</f>
        <v/>
      </c>
      <c r="G3168" s="13" t="n"/>
      <c r="H3168" s="102" t="inlineStr">
        <is>
          <t>إضافة</t>
        </is>
      </c>
      <c r="I3168" s="13" t="n"/>
    </row>
    <row r="3169" ht="17.4" customHeight="1" s="138">
      <c r="A3169" s="13" t="n">
        <v>3163</v>
      </c>
      <c r="B3169" s="14" t="n"/>
      <c r="C3169" s="15" t="n"/>
      <c r="D3169" s="21" t="n"/>
      <c r="E3169" s="28">
        <f>IFERROR(VLOOKUP(D3169,'أرصدة المخزن'!$A:$E,3,0),"")</f>
        <v/>
      </c>
      <c r="F3169" s="28">
        <f>IFERROR(VLOOKUP(D3169,'أرصدة المخزن'!$A:$H,4,0),"")</f>
        <v/>
      </c>
      <c r="G3169" s="13" t="n"/>
      <c r="H3169" s="102" t="inlineStr">
        <is>
          <t>إضافة</t>
        </is>
      </c>
      <c r="I3169" s="13" t="n"/>
    </row>
    <row r="3170" ht="17.4" customHeight="1" s="138">
      <c r="A3170" s="13" t="n">
        <v>3164</v>
      </c>
      <c r="B3170" s="14" t="n"/>
      <c r="C3170" s="15" t="n"/>
      <c r="D3170" s="21" t="n"/>
      <c r="E3170" s="28">
        <f>IFERROR(VLOOKUP(D3170,'أرصدة المخزن'!$A:$E,3,0),"")</f>
        <v/>
      </c>
      <c r="F3170" s="28">
        <f>IFERROR(VLOOKUP(D3170,'أرصدة المخزن'!$A:$H,4,0),"")</f>
        <v/>
      </c>
      <c r="G3170" s="13" t="n"/>
      <c r="H3170" s="102" t="inlineStr">
        <is>
          <t>إضافة</t>
        </is>
      </c>
      <c r="I3170" s="13" t="n"/>
    </row>
    <row r="3171" ht="17.4" customHeight="1" s="138">
      <c r="A3171" s="13" t="n">
        <v>3165</v>
      </c>
      <c r="B3171" s="14" t="n"/>
      <c r="C3171" s="15" t="n"/>
      <c r="D3171" s="21" t="n"/>
      <c r="E3171" s="28">
        <f>IFERROR(VLOOKUP(D3171,'أرصدة المخزن'!$A:$E,3,0),"")</f>
        <v/>
      </c>
      <c r="F3171" s="28">
        <f>IFERROR(VLOOKUP(D3171,'أرصدة المخزن'!$A:$H,4,0),"")</f>
        <v/>
      </c>
      <c r="G3171" s="13" t="n"/>
      <c r="H3171" s="102" t="inlineStr">
        <is>
          <t>إضافة</t>
        </is>
      </c>
      <c r="I3171" s="13" t="n"/>
    </row>
    <row r="3172" ht="17.4" customHeight="1" s="138">
      <c r="A3172" s="13" t="n">
        <v>3166</v>
      </c>
      <c r="B3172" s="14" t="n"/>
      <c r="C3172" s="15" t="n"/>
      <c r="D3172" s="21" t="n"/>
      <c r="E3172" s="28">
        <f>IFERROR(VLOOKUP(D3172,'أرصدة المخزن'!$A:$E,3,0),"")</f>
        <v/>
      </c>
      <c r="F3172" s="28">
        <f>IFERROR(VLOOKUP(D3172,'أرصدة المخزن'!$A:$H,4,0),"")</f>
        <v/>
      </c>
      <c r="G3172" s="13" t="n"/>
      <c r="H3172" s="102" t="inlineStr">
        <is>
          <t>إضافة</t>
        </is>
      </c>
      <c r="I3172" s="13" t="n"/>
    </row>
    <row r="3173" ht="17.4" customHeight="1" s="138">
      <c r="A3173" s="13" t="n">
        <v>3167</v>
      </c>
      <c r="B3173" s="14" t="n"/>
      <c r="C3173" s="15" t="n"/>
      <c r="D3173" s="21" t="n"/>
      <c r="E3173" s="28">
        <f>IFERROR(VLOOKUP(D3173,'أرصدة المخزن'!$A:$E,3,0),"")</f>
        <v/>
      </c>
      <c r="F3173" s="28">
        <f>IFERROR(VLOOKUP(D3173,'أرصدة المخزن'!$A:$H,4,0),"")</f>
        <v/>
      </c>
      <c r="G3173" s="13" t="n"/>
      <c r="H3173" s="102" t="inlineStr">
        <is>
          <t>إضافة</t>
        </is>
      </c>
      <c r="I3173" s="13" t="n"/>
    </row>
    <row r="3174" ht="17.4" customHeight="1" s="138">
      <c r="A3174" s="13" t="n">
        <v>3168</v>
      </c>
      <c r="B3174" s="14" t="n"/>
      <c r="C3174" s="15" t="n"/>
      <c r="D3174" s="21" t="n"/>
      <c r="E3174" s="28">
        <f>IFERROR(VLOOKUP(D3174,'أرصدة المخزن'!$A:$E,3,0),"")</f>
        <v/>
      </c>
      <c r="F3174" s="28">
        <f>IFERROR(VLOOKUP(D3174,'أرصدة المخزن'!$A:$H,4,0),"")</f>
        <v/>
      </c>
      <c r="G3174" s="13" t="n"/>
      <c r="H3174" s="102" t="inlineStr">
        <is>
          <t>إضافة</t>
        </is>
      </c>
      <c r="I3174" s="13" t="n"/>
    </row>
    <row r="3175" ht="17.4" customHeight="1" s="138">
      <c r="A3175" s="13" t="n">
        <v>3169</v>
      </c>
      <c r="B3175" s="14" t="n"/>
      <c r="C3175" s="15" t="n"/>
      <c r="D3175" s="21" t="n"/>
      <c r="E3175" s="28">
        <f>IFERROR(VLOOKUP(D3175,'أرصدة المخزن'!$A:$E,3,0),"")</f>
        <v/>
      </c>
      <c r="F3175" s="28">
        <f>IFERROR(VLOOKUP(D3175,'أرصدة المخزن'!$A:$H,4,0),"")</f>
        <v/>
      </c>
      <c r="G3175" s="13" t="n"/>
      <c r="H3175" s="102" t="inlineStr">
        <is>
          <t>إضافة</t>
        </is>
      </c>
      <c r="I3175" s="13" t="n"/>
    </row>
    <row r="3176" ht="17.4" customHeight="1" s="138">
      <c r="A3176" s="13" t="n">
        <v>3170</v>
      </c>
      <c r="B3176" s="14" t="n"/>
      <c r="C3176" s="15" t="n"/>
      <c r="D3176" s="21" t="n"/>
      <c r="E3176" s="28">
        <f>IFERROR(VLOOKUP(D3176,'أرصدة المخزن'!$A:$E,3,0),"")</f>
        <v/>
      </c>
      <c r="F3176" s="28">
        <f>IFERROR(VLOOKUP(D3176,'أرصدة المخزن'!$A:$H,4,0),"")</f>
        <v/>
      </c>
      <c r="G3176" s="13" t="n"/>
      <c r="H3176" s="102" t="inlineStr">
        <is>
          <t>إضافة</t>
        </is>
      </c>
      <c r="I3176" s="13" t="n"/>
    </row>
    <row r="3177" ht="17.4" customHeight="1" s="138">
      <c r="A3177" s="13" t="n">
        <v>3171</v>
      </c>
      <c r="B3177" s="14" t="n"/>
      <c r="C3177" s="15" t="n"/>
      <c r="D3177" s="21" t="n"/>
      <c r="E3177" s="28">
        <f>IFERROR(VLOOKUP(D3177,'أرصدة المخزن'!$A:$E,3,0),"")</f>
        <v/>
      </c>
      <c r="F3177" s="28">
        <f>IFERROR(VLOOKUP(D3177,'أرصدة المخزن'!$A:$H,4,0),"")</f>
        <v/>
      </c>
      <c r="G3177" s="13" t="n"/>
      <c r="H3177" s="102" t="inlineStr">
        <is>
          <t>إضافة</t>
        </is>
      </c>
      <c r="I3177" s="13" t="n"/>
    </row>
    <row r="3178" ht="17.4" customHeight="1" s="138">
      <c r="A3178" s="13" t="n">
        <v>3172</v>
      </c>
      <c r="B3178" s="14" t="n"/>
      <c r="C3178" s="15" t="n"/>
      <c r="D3178" s="21" t="n"/>
      <c r="E3178" s="28">
        <f>IFERROR(VLOOKUP(D3178,'أرصدة المخزن'!$A:$E,3,0),"")</f>
        <v/>
      </c>
      <c r="F3178" s="28">
        <f>IFERROR(VLOOKUP(D3178,'أرصدة المخزن'!$A:$H,4,0),"")</f>
        <v/>
      </c>
      <c r="G3178" s="13" t="n"/>
      <c r="H3178" s="102" t="inlineStr">
        <is>
          <t>إضافة</t>
        </is>
      </c>
      <c r="I3178" s="13" t="n"/>
    </row>
    <row r="3179" ht="17.4" customHeight="1" s="138">
      <c r="A3179" s="13" t="n">
        <v>3173</v>
      </c>
      <c r="B3179" s="14" t="n"/>
      <c r="C3179" s="15" t="n"/>
      <c r="D3179" s="21" t="n"/>
      <c r="E3179" s="28">
        <f>IFERROR(VLOOKUP(D3179,'أرصدة المخزن'!$A:$E,3,0),"")</f>
        <v/>
      </c>
      <c r="F3179" s="28">
        <f>IFERROR(VLOOKUP(D3179,'أرصدة المخزن'!$A:$H,4,0),"")</f>
        <v/>
      </c>
      <c r="G3179" s="13" t="n"/>
      <c r="H3179" s="102" t="inlineStr">
        <is>
          <t>إضافة</t>
        </is>
      </c>
      <c r="I3179" s="13" t="n"/>
    </row>
    <row r="3180" ht="17.4" customHeight="1" s="138">
      <c r="A3180" s="13" t="n">
        <v>3174</v>
      </c>
      <c r="B3180" s="14" t="n"/>
      <c r="C3180" s="15" t="n"/>
      <c r="D3180" s="21" t="n"/>
      <c r="E3180" s="28">
        <f>IFERROR(VLOOKUP(D3180,'أرصدة المخزن'!$A:$E,3,0),"")</f>
        <v/>
      </c>
      <c r="F3180" s="28">
        <f>IFERROR(VLOOKUP(D3180,'أرصدة المخزن'!$A:$H,4,0),"")</f>
        <v/>
      </c>
      <c r="G3180" s="13" t="n"/>
      <c r="H3180" s="102" t="inlineStr">
        <is>
          <t>إضافة</t>
        </is>
      </c>
      <c r="I3180" s="13" t="n"/>
    </row>
    <row r="3181" ht="17.4" customHeight="1" s="138">
      <c r="A3181" s="13" t="n">
        <v>3175</v>
      </c>
      <c r="B3181" s="14" t="n"/>
      <c r="C3181" s="15" t="n"/>
      <c r="D3181" s="21" t="n"/>
      <c r="E3181" s="28">
        <f>IFERROR(VLOOKUP(D3181,'أرصدة المخزن'!$A:$E,3,0),"")</f>
        <v/>
      </c>
      <c r="F3181" s="28">
        <f>IFERROR(VLOOKUP(D3181,'أرصدة المخزن'!$A:$H,4,0),"")</f>
        <v/>
      </c>
      <c r="G3181" s="13" t="n"/>
      <c r="H3181" s="102" t="inlineStr">
        <is>
          <t>إضافة</t>
        </is>
      </c>
      <c r="I3181" s="13" t="n"/>
    </row>
    <row r="3182" ht="17.4" customHeight="1" s="138">
      <c r="A3182" s="13" t="n">
        <v>3176</v>
      </c>
      <c r="B3182" s="14" t="n"/>
      <c r="C3182" s="15" t="n"/>
      <c r="D3182" s="21" t="n"/>
      <c r="E3182" s="28">
        <f>IFERROR(VLOOKUP(D3182,'أرصدة المخزن'!$A:$E,3,0),"")</f>
        <v/>
      </c>
      <c r="F3182" s="28">
        <f>IFERROR(VLOOKUP(D3182,'أرصدة المخزن'!$A:$H,4,0),"")</f>
        <v/>
      </c>
      <c r="G3182" s="13" t="n"/>
      <c r="H3182" s="102" t="inlineStr">
        <is>
          <t>إضافة</t>
        </is>
      </c>
      <c r="I3182" s="13" t="n"/>
    </row>
    <row r="3183" ht="17.4" customHeight="1" s="138">
      <c r="A3183" s="13" t="n">
        <v>3177</v>
      </c>
      <c r="B3183" s="14" t="n"/>
      <c r="C3183" s="15" t="n"/>
      <c r="D3183" s="21" t="n"/>
      <c r="E3183" s="28">
        <f>IFERROR(VLOOKUP(D3183,'أرصدة المخزن'!$A:$E,3,0),"")</f>
        <v/>
      </c>
      <c r="F3183" s="28">
        <f>IFERROR(VLOOKUP(D3183,'أرصدة المخزن'!$A:$H,4,0),"")</f>
        <v/>
      </c>
      <c r="G3183" s="13" t="n"/>
      <c r="H3183" s="102" t="inlineStr">
        <is>
          <t>إضافة</t>
        </is>
      </c>
      <c r="I3183" s="13" t="n"/>
    </row>
    <row r="3184" ht="17.4" customHeight="1" s="138">
      <c r="A3184" s="13" t="n">
        <v>3178</v>
      </c>
      <c r="B3184" s="14" t="n"/>
      <c r="C3184" s="15" t="n"/>
      <c r="D3184" s="21" t="n"/>
      <c r="E3184" s="28">
        <f>IFERROR(VLOOKUP(D3184,'أرصدة المخزن'!$A:$E,3,0),"")</f>
        <v/>
      </c>
      <c r="F3184" s="28">
        <f>IFERROR(VLOOKUP(D3184,'أرصدة المخزن'!$A:$H,4,0),"")</f>
        <v/>
      </c>
      <c r="G3184" s="13" t="n"/>
      <c r="H3184" s="102" t="inlineStr">
        <is>
          <t>إضافة</t>
        </is>
      </c>
      <c r="I3184" s="13" t="n"/>
    </row>
    <row r="3185" ht="17.4" customHeight="1" s="138">
      <c r="A3185" s="13" t="n">
        <v>3179</v>
      </c>
      <c r="B3185" s="14" t="n"/>
      <c r="C3185" s="15" t="n"/>
      <c r="D3185" s="21" t="n"/>
      <c r="E3185" s="28">
        <f>IFERROR(VLOOKUP(D3185,'أرصدة المخزن'!$A:$E,3,0),"")</f>
        <v/>
      </c>
      <c r="F3185" s="28">
        <f>IFERROR(VLOOKUP(D3185,'أرصدة المخزن'!$A:$H,4,0),"")</f>
        <v/>
      </c>
      <c r="G3185" s="13" t="n"/>
      <c r="H3185" s="102" t="inlineStr">
        <is>
          <t>إضافة</t>
        </is>
      </c>
      <c r="I3185" s="13" t="n"/>
    </row>
    <row r="3186" ht="17.4" customHeight="1" s="138">
      <c r="A3186" s="13" t="n">
        <v>3180</v>
      </c>
      <c r="B3186" s="14" t="n"/>
      <c r="C3186" s="15" t="n"/>
      <c r="D3186" s="21" t="n"/>
      <c r="E3186" s="28">
        <f>IFERROR(VLOOKUP(D3186,'أرصدة المخزن'!$A:$E,3,0),"")</f>
        <v/>
      </c>
      <c r="F3186" s="28">
        <f>IFERROR(VLOOKUP(D3186,'أرصدة المخزن'!$A:$H,4,0),"")</f>
        <v/>
      </c>
      <c r="G3186" s="13" t="n"/>
      <c r="H3186" s="102" t="inlineStr">
        <is>
          <t>إضافة</t>
        </is>
      </c>
      <c r="I3186" s="13" t="n"/>
    </row>
    <row r="3187" ht="17.4" customHeight="1" s="138">
      <c r="A3187" s="13" t="n">
        <v>3181</v>
      </c>
      <c r="B3187" s="14" t="n"/>
      <c r="C3187" s="15" t="n"/>
      <c r="D3187" s="21" t="n"/>
      <c r="E3187" s="28">
        <f>IFERROR(VLOOKUP(D3187,'أرصدة المخزن'!$A:$E,3,0),"")</f>
        <v/>
      </c>
      <c r="F3187" s="28">
        <f>IFERROR(VLOOKUP(D3187,'أرصدة المخزن'!$A:$H,4,0),"")</f>
        <v/>
      </c>
      <c r="G3187" s="13" t="n"/>
      <c r="H3187" s="102" t="inlineStr">
        <is>
          <t>إضافة</t>
        </is>
      </c>
      <c r="I3187" s="13" t="n"/>
    </row>
    <row r="3188" ht="17.4" customHeight="1" s="138">
      <c r="A3188" s="13" t="n">
        <v>3182</v>
      </c>
      <c r="B3188" s="14" t="n"/>
      <c r="C3188" s="15" t="n"/>
      <c r="D3188" s="21" t="n"/>
      <c r="E3188" s="28">
        <f>IFERROR(VLOOKUP(D3188,'أرصدة المخزن'!$A:$E,3,0),"")</f>
        <v/>
      </c>
      <c r="F3188" s="28">
        <f>IFERROR(VLOOKUP(D3188,'أرصدة المخزن'!$A:$H,4,0),"")</f>
        <v/>
      </c>
      <c r="G3188" s="13" t="n"/>
      <c r="H3188" s="102" t="inlineStr">
        <is>
          <t>إضافة</t>
        </is>
      </c>
      <c r="I3188" s="13" t="n"/>
    </row>
    <row r="3189" ht="17.4" customHeight="1" s="138">
      <c r="A3189" s="13" t="n">
        <v>3183</v>
      </c>
      <c r="B3189" s="14" t="n"/>
      <c r="C3189" s="15" t="n"/>
      <c r="D3189" s="21" t="n"/>
      <c r="E3189" s="28">
        <f>IFERROR(VLOOKUP(D3189,'أرصدة المخزن'!$A:$E,3,0),"")</f>
        <v/>
      </c>
      <c r="F3189" s="28">
        <f>IFERROR(VLOOKUP(D3189,'أرصدة المخزن'!$A:$H,4,0),"")</f>
        <v/>
      </c>
      <c r="G3189" s="13" t="n"/>
      <c r="H3189" s="102" t="inlineStr">
        <is>
          <t>إضافة</t>
        </is>
      </c>
      <c r="I3189" s="13" t="n"/>
    </row>
    <row r="3190" ht="17.4" customHeight="1" s="138">
      <c r="A3190" s="13" t="n">
        <v>3184</v>
      </c>
      <c r="B3190" s="14" t="n"/>
      <c r="C3190" s="15" t="n"/>
      <c r="D3190" s="21" t="n"/>
      <c r="E3190" s="28">
        <f>IFERROR(VLOOKUP(D3190,'أرصدة المخزن'!$A:$E,3,0),"")</f>
        <v/>
      </c>
      <c r="F3190" s="28">
        <f>IFERROR(VLOOKUP(D3190,'أرصدة المخزن'!$A:$H,4,0),"")</f>
        <v/>
      </c>
      <c r="G3190" s="13" t="n"/>
      <c r="H3190" s="102" t="inlineStr">
        <is>
          <t>إضافة</t>
        </is>
      </c>
      <c r="I3190" s="13" t="n"/>
    </row>
    <row r="3191" ht="17.4" customHeight="1" s="138">
      <c r="A3191" s="13" t="n">
        <v>3185</v>
      </c>
      <c r="B3191" s="14" t="n"/>
      <c r="C3191" s="15" t="n"/>
      <c r="D3191" s="21" t="n"/>
      <c r="E3191" s="28">
        <f>IFERROR(VLOOKUP(D3191,'أرصدة المخزن'!$A:$E,3,0),"")</f>
        <v/>
      </c>
      <c r="F3191" s="28">
        <f>IFERROR(VLOOKUP(D3191,'أرصدة المخزن'!$A:$H,4,0),"")</f>
        <v/>
      </c>
      <c r="G3191" s="13" t="n"/>
      <c r="H3191" s="102" t="inlineStr">
        <is>
          <t>إضافة</t>
        </is>
      </c>
      <c r="I3191" s="13" t="n"/>
    </row>
    <row r="3192" ht="17.4" customHeight="1" s="138">
      <c r="A3192" s="13" t="n">
        <v>3186</v>
      </c>
      <c r="B3192" s="14" t="n"/>
      <c r="C3192" s="15" t="n"/>
      <c r="D3192" s="21" t="n"/>
      <c r="E3192" s="28">
        <f>IFERROR(VLOOKUP(D3192,'أرصدة المخزن'!$A:$E,3,0),"")</f>
        <v/>
      </c>
      <c r="F3192" s="28">
        <f>IFERROR(VLOOKUP(D3192,'أرصدة المخزن'!$A:$H,4,0),"")</f>
        <v/>
      </c>
      <c r="G3192" s="13" t="n"/>
      <c r="H3192" s="102" t="inlineStr">
        <is>
          <t>إضافة</t>
        </is>
      </c>
      <c r="I3192" s="13" t="n"/>
    </row>
    <row r="3193" ht="17.4" customHeight="1" s="138">
      <c r="A3193" s="13" t="n">
        <v>3187</v>
      </c>
      <c r="B3193" s="14" t="n"/>
      <c r="C3193" s="15" t="n"/>
      <c r="D3193" s="21" t="n"/>
      <c r="E3193" s="28">
        <f>IFERROR(VLOOKUP(D3193,'أرصدة المخزن'!$A:$E,3,0),"")</f>
        <v/>
      </c>
      <c r="F3193" s="28">
        <f>IFERROR(VLOOKUP(D3193,'أرصدة المخزن'!$A:$H,4,0),"")</f>
        <v/>
      </c>
      <c r="G3193" s="13" t="n"/>
      <c r="H3193" s="102" t="inlineStr">
        <is>
          <t>إضافة</t>
        </is>
      </c>
      <c r="I3193" s="13" t="n"/>
    </row>
    <row r="3194" ht="17.4" customHeight="1" s="138">
      <c r="A3194" s="13" t="n">
        <v>3188</v>
      </c>
      <c r="B3194" s="14" t="n"/>
      <c r="C3194" s="15" t="n"/>
      <c r="D3194" s="21" t="n"/>
      <c r="E3194" s="28">
        <f>IFERROR(VLOOKUP(D3194,'أرصدة المخزن'!$A:$E,3,0),"")</f>
        <v/>
      </c>
      <c r="F3194" s="28">
        <f>IFERROR(VLOOKUP(D3194,'أرصدة المخزن'!$A:$H,4,0),"")</f>
        <v/>
      </c>
      <c r="G3194" s="13" t="n"/>
      <c r="H3194" s="102" t="inlineStr">
        <is>
          <t>إضافة</t>
        </is>
      </c>
      <c r="I3194" s="13" t="n"/>
    </row>
    <row r="3195" ht="17.4" customHeight="1" s="138">
      <c r="A3195" s="13" t="n">
        <v>3189</v>
      </c>
      <c r="B3195" s="14" t="n"/>
      <c r="C3195" s="15" t="n"/>
      <c r="D3195" s="21" t="n"/>
      <c r="E3195" s="28">
        <f>IFERROR(VLOOKUP(D3195,'أرصدة المخزن'!$A:$E,3,0),"")</f>
        <v/>
      </c>
      <c r="F3195" s="28">
        <f>IFERROR(VLOOKUP(D3195,'أرصدة المخزن'!$A:$H,4,0),"")</f>
        <v/>
      </c>
      <c r="G3195" s="13" t="n"/>
      <c r="H3195" s="102" t="inlineStr">
        <is>
          <t>إضافة</t>
        </is>
      </c>
      <c r="I3195" s="13" t="n"/>
    </row>
    <row r="3196" ht="17.4" customHeight="1" s="138">
      <c r="A3196" s="13" t="n">
        <v>3190</v>
      </c>
      <c r="B3196" s="14" t="n"/>
      <c r="C3196" s="15" t="n"/>
      <c r="D3196" s="21" t="n"/>
      <c r="E3196" s="28">
        <f>IFERROR(VLOOKUP(D3196,'أرصدة المخزن'!$A:$E,3,0),"")</f>
        <v/>
      </c>
      <c r="F3196" s="28">
        <f>IFERROR(VLOOKUP(D3196,'أرصدة المخزن'!$A:$H,4,0),"")</f>
        <v/>
      </c>
      <c r="G3196" s="13" t="n"/>
      <c r="H3196" s="102" t="inlineStr">
        <is>
          <t>إضافة</t>
        </is>
      </c>
      <c r="I3196" s="13" t="n"/>
    </row>
    <row r="3197" ht="17.4" customHeight="1" s="138">
      <c r="A3197" s="13" t="n">
        <v>3191</v>
      </c>
      <c r="B3197" s="14" t="n"/>
      <c r="C3197" s="15" t="n"/>
      <c r="D3197" s="21" t="n"/>
      <c r="E3197" s="28">
        <f>IFERROR(VLOOKUP(D3197,'أرصدة المخزن'!$A:$E,3,0),"")</f>
        <v/>
      </c>
      <c r="F3197" s="28">
        <f>IFERROR(VLOOKUP(D3197,'أرصدة المخزن'!$A:$H,4,0),"")</f>
        <v/>
      </c>
      <c r="G3197" s="13" t="n"/>
      <c r="H3197" s="102" t="inlineStr">
        <is>
          <t>إضافة</t>
        </is>
      </c>
      <c r="I3197" s="13" t="n"/>
    </row>
    <row r="3198" ht="17.4" customHeight="1" s="138">
      <c r="A3198" s="13" t="n">
        <v>3192</v>
      </c>
      <c r="B3198" s="14" t="n"/>
      <c r="C3198" s="15" t="n"/>
      <c r="D3198" s="21" t="n"/>
      <c r="E3198" s="28">
        <f>IFERROR(VLOOKUP(D3198,'أرصدة المخزن'!$A:$E,3,0),"")</f>
        <v/>
      </c>
      <c r="F3198" s="28">
        <f>IFERROR(VLOOKUP(D3198,'أرصدة المخزن'!$A:$H,4,0),"")</f>
        <v/>
      </c>
      <c r="G3198" s="13" t="n"/>
      <c r="H3198" s="102" t="inlineStr">
        <is>
          <t>إضافة</t>
        </is>
      </c>
      <c r="I3198" s="13" t="n"/>
    </row>
    <row r="3199" ht="17.4" customHeight="1" s="138">
      <c r="A3199" s="13" t="n">
        <v>3193</v>
      </c>
      <c r="B3199" s="14" t="n"/>
      <c r="C3199" s="15" t="n"/>
      <c r="D3199" s="21" t="n"/>
      <c r="E3199" s="28">
        <f>IFERROR(VLOOKUP(D3199,'أرصدة المخزن'!$A:$E,3,0),"")</f>
        <v/>
      </c>
      <c r="F3199" s="28">
        <f>IFERROR(VLOOKUP(D3199,'أرصدة المخزن'!$A:$H,4,0),"")</f>
        <v/>
      </c>
      <c r="G3199" s="13" t="n"/>
      <c r="H3199" s="102" t="inlineStr">
        <is>
          <t>إضافة</t>
        </is>
      </c>
      <c r="I3199" s="13" t="n"/>
    </row>
    <row r="3200" ht="17.4" customHeight="1" s="138">
      <c r="A3200" s="13" t="n">
        <v>3194</v>
      </c>
      <c r="B3200" s="14" t="n"/>
      <c r="C3200" s="15" t="n"/>
      <c r="D3200" s="21" t="n"/>
      <c r="E3200" s="28">
        <f>IFERROR(VLOOKUP(D3200,'أرصدة المخزن'!$A:$E,3,0),"")</f>
        <v/>
      </c>
      <c r="F3200" s="28">
        <f>IFERROR(VLOOKUP(D3200,'أرصدة المخزن'!$A:$H,4,0),"")</f>
        <v/>
      </c>
      <c r="G3200" s="13" t="n"/>
      <c r="H3200" s="102" t="inlineStr">
        <is>
          <t>إضافة</t>
        </is>
      </c>
      <c r="I3200" s="13" t="n"/>
    </row>
    <row r="3201" ht="17.4" customHeight="1" s="138">
      <c r="A3201" s="13" t="n">
        <v>3195</v>
      </c>
      <c r="B3201" s="14" t="n"/>
      <c r="C3201" s="15" t="n"/>
      <c r="D3201" s="21" t="n"/>
      <c r="E3201" s="28">
        <f>IFERROR(VLOOKUP(D3201,'أرصدة المخزن'!$A:$E,3,0),"")</f>
        <v/>
      </c>
      <c r="F3201" s="28">
        <f>IFERROR(VLOOKUP(D3201,'أرصدة المخزن'!$A:$H,4,0),"")</f>
        <v/>
      </c>
      <c r="G3201" s="13" t="n"/>
      <c r="H3201" s="102" t="inlineStr">
        <is>
          <t>إضافة</t>
        </is>
      </c>
      <c r="I3201" s="13" t="n"/>
    </row>
    <row r="3202" ht="17.4" customHeight="1" s="138">
      <c r="A3202" s="13" t="n">
        <v>3196</v>
      </c>
      <c r="B3202" s="14" t="n"/>
      <c r="C3202" s="15" t="n"/>
      <c r="D3202" s="21" t="n"/>
      <c r="E3202" s="28">
        <f>IFERROR(VLOOKUP(D3202,'أرصدة المخزن'!$A:$E,3,0),"")</f>
        <v/>
      </c>
      <c r="F3202" s="28">
        <f>IFERROR(VLOOKUP(D3202,'أرصدة المخزن'!$A:$H,4,0),"")</f>
        <v/>
      </c>
      <c r="G3202" s="13" t="n"/>
      <c r="H3202" s="102" t="inlineStr">
        <is>
          <t>إضافة</t>
        </is>
      </c>
      <c r="I3202" s="13" t="n"/>
    </row>
    <row r="3203" ht="17.4" customHeight="1" s="138">
      <c r="A3203" s="13" t="n">
        <v>3197</v>
      </c>
      <c r="B3203" s="14" t="n"/>
      <c r="C3203" s="15" t="n"/>
      <c r="D3203" s="21" t="n"/>
      <c r="E3203" s="28">
        <f>IFERROR(VLOOKUP(D3203,'أرصدة المخزن'!$A:$E,3,0),"")</f>
        <v/>
      </c>
      <c r="F3203" s="28">
        <f>IFERROR(VLOOKUP(D3203,'أرصدة المخزن'!$A:$H,4,0),"")</f>
        <v/>
      </c>
      <c r="G3203" s="13" t="n"/>
      <c r="H3203" s="102" t="inlineStr">
        <is>
          <t>إضافة</t>
        </is>
      </c>
      <c r="I3203" s="13" t="n"/>
    </row>
    <row r="3204" ht="17.4" customHeight="1" s="138">
      <c r="A3204" s="13" t="n">
        <v>3198</v>
      </c>
      <c r="B3204" s="14" t="n"/>
      <c r="C3204" s="15" t="n"/>
      <c r="D3204" s="21" t="n"/>
      <c r="E3204" s="28">
        <f>IFERROR(VLOOKUP(D3204,'أرصدة المخزن'!$A:$E,3,0),"")</f>
        <v/>
      </c>
      <c r="F3204" s="28">
        <f>IFERROR(VLOOKUP(D3204,'أرصدة المخزن'!$A:$H,4,0),"")</f>
        <v/>
      </c>
      <c r="G3204" s="13" t="n"/>
      <c r="H3204" s="102" t="inlineStr">
        <is>
          <t>إضافة</t>
        </is>
      </c>
      <c r="I3204" s="13" t="n"/>
    </row>
    <row r="3205" ht="17.4" customHeight="1" s="138">
      <c r="A3205" s="13" t="n">
        <v>3199</v>
      </c>
      <c r="B3205" s="14" t="n"/>
      <c r="C3205" s="15" t="n"/>
      <c r="D3205" s="21" t="n"/>
      <c r="E3205" s="28">
        <f>IFERROR(VLOOKUP(D3205,'أرصدة المخزن'!$A:$E,3,0),"")</f>
        <v/>
      </c>
      <c r="F3205" s="28">
        <f>IFERROR(VLOOKUP(D3205,'أرصدة المخزن'!$A:$H,4,0),"")</f>
        <v/>
      </c>
      <c r="G3205" s="13" t="n"/>
      <c r="H3205" s="102" t="inlineStr">
        <is>
          <t>إضافة</t>
        </is>
      </c>
      <c r="I3205" s="13" t="n"/>
    </row>
    <row r="3206" ht="17.4" customHeight="1" s="138">
      <c r="A3206" s="13" t="n">
        <v>3200</v>
      </c>
      <c r="B3206" s="14" t="n"/>
      <c r="C3206" s="15" t="n"/>
      <c r="D3206" s="21" t="n"/>
      <c r="E3206" s="28">
        <f>IFERROR(VLOOKUP(D3206,'أرصدة المخزن'!$A:$E,3,0),"")</f>
        <v/>
      </c>
      <c r="F3206" s="28">
        <f>IFERROR(VLOOKUP(D3206,'أرصدة المخزن'!$A:$H,4,0),"")</f>
        <v/>
      </c>
      <c r="G3206" s="13" t="n"/>
      <c r="H3206" s="102" t="inlineStr">
        <is>
          <t>إضافة</t>
        </is>
      </c>
      <c r="I3206" s="13" t="n"/>
    </row>
    <row r="3207" ht="17.4" customHeight="1" s="138">
      <c r="A3207" s="13" t="n">
        <v>3201</v>
      </c>
      <c r="B3207" s="14" t="n"/>
      <c r="C3207" s="15" t="n"/>
      <c r="D3207" s="21" t="n"/>
      <c r="E3207" s="28">
        <f>IFERROR(VLOOKUP(D3207,'أرصدة المخزن'!$A:$E,3,0),"")</f>
        <v/>
      </c>
      <c r="F3207" s="28">
        <f>IFERROR(VLOOKUP(D3207,'أرصدة المخزن'!$A:$H,4,0),"")</f>
        <v/>
      </c>
      <c r="G3207" s="13" t="n"/>
      <c r="H3207" s="102" t="inlineStr">
        <is>
          <t>إضافة</t>
        </is>
      </c>
      <c r="I3207" s="13" t="n"/>
    </row>
    <row r="3208" ht="17.4" customHeight="1" s="138">
      <c r="A3208" s="13" t="n">
        <v>3202</v>
      </c>
      <c r="B3208" s="14" t="n"/>
      <c r="C3208" s="15" t="n"/>
      <c r="D3208" s="21" t="n"/>
      <c r="E3208" s="28">
        <f>IFERROR(VLOOKUP(D3208,'أرصدة المخزن'!$A:$E,3,0),"")</f>
        <v/>
      </c>
      <c r="F3208" s="28">
        <f>IFERROR(VLOOKUP(D3208,'أرصدة المخزن'!$A:$H,4,0),"")</f>
        <v/>
      </c>
      <c r="G3208" s="13" t="n"/>
      <c r="H3208" s="102" t="inlineStr">
        <is>
          <t>إضافة</t>
        </is>
      </c>
      <c r="I3208" s="13" t="n"/>
    </row>
    <row r="3209" ht="17.4" customHeight="1" s="138">
      <c r="A3209" s="13" t="n">
        <v>3203</v>
      </c>
      <c r="B3209" s="14" t="n"/>
      <c r="C3209" s="15" t="n"/>
      <c r="D3209" s="21" t="n"/>
      <c r="E3209" s="28">
        <f>IFERROR(VLOOKUP(D3209,'أرصدة المخزن'!$A:$E,3,0),"")</f>
        <v/>
      </c>
      <c r="F3209" s="28">
        <f>IFERROR(VLOOKUP(D3209,'أرصدة المخزن'!$A:$H,4,0),"")</f>
        <v/>
      </c>
      <c r="G3209" s="13" t="n"/>
      <c r="H3209" s="102" t="inlineStr">
        <is>
          <t>إضافة</t>
        </is>
      </c>
      <c r="I3209" s="13" t="n"/>
    </row>
    <row r="3210" ht="17.4" customHeight="1" s="138">
      <c r="A3210" s="13" t="n">
        <v>3204</v>
      </c>
      <c r="B3210" s="14" t="n"/>
      <c r="C3210" s="15" t="n"/>
      <c r="D3210" s="21" t="n"/>
      <c r="E3210" s="28">
        <f>IFERROR(VLOOKUP(D3210,'أرصدة المخزن'!$A:$E,3,0),"")</f>
        <v/>
      </c>
      <c r="F3210" s="28">
        <f>IFERROR(VLOOKUP(D3210,'أرصدة المخزن'!$A:$H,4,0),"")</f>
        <v/>
      </c>
      <c r="G3210" s="13" t="n"/>
      <c r="H3210" s="102" t="inlineStr">
        <is>
          <t>إضافة</t>
        </is>
      </c>
      <c r="I3210" s="13" t="n"/>
    </row>
    <row r="3211" ht="17.4" customHeight="1" s="138">
      <c r="A3211" s="13" t="n">
        <v>3205</v>
      </c>
      <c r="B3211" s="14" t="n"/>
      <c r="C3211" s="15" t="n"/>
      <c r="D3211" s="21" t="n"/>
      <c r="E3211" s="28">
        <f>IFERROR(VLOOKUP(D3211,'أرصدة المخزن'!$A:$E,3,0),"")</f>
        <v/>
      </c>
      <c r="F3211" s="28">
        <f>IFERROR(VLOOKUP(D3211,'أرصدة المخزن'!$A:$H,4,0),"")</f>
        <v/>
      </c>
      <c r="G3211" s="13" t="n"/>
      <c r="H3211" s="102" t="inlineStr">
        <is>
          <t>إضافة</t>
        </is>
      </c>
      <c r="I3211" s="13" t="n"/>
    </row>
    <row r="3212" ht="17.4" customHeight="1" s="138">
      <c r="A3212" s="13" t="n">
        <v>3206</v>
      </c>
      <c r="B3212" s="14" t="n"/>
      <c r="C3212" s="15" t="n"/>
      <c r="D3212" s="21" t="n"/>
      <c r="E3212" s="28">
        <f>IFERROR(VLOOKUP(D3212,'أرصدة المخزن'!$A:$E,3,0),"")</f>
        <v/>
      </c>
      <c r="F3212" s="28">
        <f>IFERROR(VLOOKUP(D3212,'أرصدة المخزن'!$A:$H,4,0),"")</f>
        <v/>
      </c>
      <c r="G3212" s="13" t="n"/>
      <c r="H3212" s="102" t="inlineStr">
        <is>
          <t>إضافة</t>
        </is>
      </c>
      <c r="I3212" s="13" t="n"/>
    </row>
    <row r="3213" ht="17.4" customHeight="1" s="138">
      <c r="A3213" s="13" t="n">
        <v>3207</v>
      </c>
      <c r="B3213" s="14" t="n"/>
      <c r="C3213" s="15" t="n"/>
      <c r="D3213" s="21" t="n"/>
      <c r="E3213" s="28">
        <f>IFERROR(VLOOKUP(D3213,'أرصدة المخزن'!$A:$E,3,0),"")</f>
        <v/>
      </c>
      <c r="F3213" s="28">
        <f>IFERROR(VLOOKUP(D3213,'أرصدة المخزن'!$A:$H,4,0),"")</f>
        <v/>
      </c>
      <c r="G3213" s="13" t="n"/>
      <c r="H3213" s="102" t="inlineStr">
        <is>
          <t>إضافة</t>
        </is>
      </c>
      <c r="I3213" s="13" t="n"/>
    </row>
    <row r="3214" ht="17.4" customHeight="1" s="138">
      <c r="A3214" s="13" t="n">
        <v>3208</v>
      </c>
      <c r="B3214" s="14" t="n"/>
      <c r="C3214" s="15" t="n"/>
      <c r="D3214" s="21" t="n"/>
      <c r="E3214" s="28">
        <f>IFERROR(VLOOKUP(D3214,'أرصدة المخزن'!$A:$E,3,0),"")</f>
        <v/>
      </c>
      <c r="F3214" s="28">
        <f>IFERROR(VLOOKUP(D3214,'أرصدة المخزن'!$A:$H,4,0),"")</f>
        <v/>
      </c>
      <c r="G3214" s="13" t="n"/>
      <c r="H3214" s="102" t="inlineStr">
        <is>
          <t>إضافة</t>
        </is>
      </c>
      <c r="I3214" s="13" t="n"/>
    </row>
    <row r="3215" ht="17.4" customHeight="1" s="138">
      <c r="A3215" s="13" t="n">
        <v>3209</v>
      </c>
      <c r="B3215" s="14" t="n"/>
      <c r="C3215" s="15" t="n"/>
      <c r="D3215" s="21" t="n"/>
      <c r="E3215" s="28">
        <f>IFERROR(VLOOKUP(D3215,'أرصدة المخزن'!$A:$E,3,0),"")</f>
        <v/>
      </c>
      <c r="F3215" s="28">
        <f>IFERROR(VLOOKUP(D3215,'أرصدة المخزن'!$A:$H,4,0),"")</f>
        <v/>
      </c>
      <c r="G3215" s="13" t="n"/>
      <c r="H3215" s="102" t="inlineStr">
        <is>
          <t>إضافة</t>
        </is>
      </c>
      <c r="I3215" s="13" t="n"/>
    </row>
    <row r="3216" ht="17.4" customHeight="1" s="138">
      <c r="A3216" s="13" t="n">
        <v>3210</v>
      </c>
      <c r="B3216" s="14" t="n"/>
      <c r="C3216" s="15" t="n"/>
      <c r="D3216" s="21" t="n"/>
      <c r="E3216" s="28">
        <f>IFERROR(VLOOKUP(D3216,'أرصدة المخزن'!$A:$E,3,0),"")</f>
        <v/>
      </c>
      <c r="F3216" s="28">
        <f>IFERROR(VLOOKUP(D3216,'أرصدة المخزن'!$A:$H,4,0),"")</f>
        <v/>
      </c>
      <c r="G3216" s="13" t="n"/>
      <c r="H3216" s="102" t="inlineStr">
        <is>
          <t>إضافة</t>
        </is>
      </c>
      <c r="I3216" s="13" t="n"/>
    </row>
    <row r="3217" ht="17.4" customHeight="1" s="138">
      <c r="A3217" s="13" t="n">
        <v>3211</v>
      </c>
      <c r="B3217" s="14" t="n"/>
      <c r="C3217" s="15" t="n"/>
      <c r="D3217" s="21" t="n"/>
      <c r="E3217" s="28">
        <f>IFERROR(VLOOKUP(D3217,'أرصدة المخزن'!$A:$E,3,0),"")</f>
        <v/>
      </c>
      <c r="F3217" s="28">
        <f>IFERROR(VLOOKUP(D3217,'أرصدة المخزن'!$A:$H,4,0),"")</f>
        <v/>
      </c>
      <c r="G3217" s="13" t="n"/>
      <c r="H3217" s="102" t="inlineStr">
        <is>
          <t>إضافة</t>
        </is>
      </c>
      <c r="I3217" s="13" t="n"/>
    </row>
    <row r="3218" ht="17.4" customHeight="1" s="138">
      <c r="A3218" s="13" t="n">
        <v>3212</v>
      </c>
      <c r="B3218" s="14" t="n"/>
      <c r="C3218" s="15" t="n"/>
      <c r="D3218" s="21" t="n"/>
      <c r="E3218" s="28">
        <f>IFERROR(VLOOKUP(D3218,'أرصدة المخزن'!$A:$E,3,0),"")</f>
        <v/>
      </c>
      <c r="F3218" s="28">
        <f>IFERROR(VLOOKUP(D3218,'أرصدة المخزن'!$A:$H,4,0),"")</f>
        <v/>
      </c>
      <c r="G3218" s="13" t="n"/>
      <c r="H3218" s="102" t="inlineStr">
        <is>
          <t>إضافة</t>
        </is>
      </c>
      <c r="I3218" s="13" t="n"/>
    </row>
    <row r="3219" ht="17.4" customHeight="1" s="138">
      <c r="A3219" s="13" t="n">
        <v>3213</v>
      </c>
      <c r="B3219" s="14" t="n"/>
      <c r="C3219" s="15" t="n"/>
      <c r="D3219" s="21" t="n"/>
      <c r="E3219" s="28">
        <f>IFERROR(VLOOKUP(D3219,'أرصدة المخزن'!$A:$E,3,0),"")</f>
        <v/>
      </c>
      <c r="F3219" s="28">
        <f>IFERROR(VLOOKUP(D3219,'أرصدة المخزن'!$A:$H,4,0),"")</f>
        <v/>
      </c>
      <c r="G3219" s="13" t="n"/>
      <c r="H3219" s="102" t="inlineStr">
        <is>
          <t>إضافة</t>
        </is>
      </c>
      <c r="I3219" s="13" t="n"/>
    </row>
    <row r="3220" ht="17.4" customHeight="1" s="138">
      <c r="A3220" s="13" t="n">
        <v>3214</v>
      </c>
      <c r="B3220" s="14" t="n"/>
      <c r="C3220" s="15" t="n"/>
      <c r="D3220" s="21" t="n"/>
      <c r="E3220" s="28">
        <f>IFERROR(VLOOKUP(D3220,'أرصدة المخزن'!$A:$E,3,0),"")</f>
        <v/>
      </c>
      <c r="F3220" s="28">
        <f>IFERROR(VLOOKUP(D3220,'أرصدة المخزن'!$A:$H,4,0),"")</f>
        <v/>
      </c>
      <c r="G3220" s="13" t="n"/>
      <c r="H3220" s="102" t="inlineStr">
        <is>
          <t>إضافة</t>
        </is>
      </c>
      <c r="I3220" s="13" t="n"/>
    </row>
    <row r="3221" ht="17.4" customHeight="1" s="138">
      <c r="A3221" s="13" t="n">
        <v>3215</v>
      </c>
      <c r="B3221" s="14" t="n"/>
      <c r="C3221" s="15" t="n"/>
      <c r="D3221" s="21" t="n"/>
      <c r="E3221" s="28">
        <f>IFERROR(VLOOKUP(D3221,'أرصدة المخزن'!$A:$E,3,0),"")</f>
        <v/>
      </c>
      <c r="F3221" s="28">
        <f>IFERROR(VLOOKUP(D3221,'أرصدة المخزن'!$A:$H,4,0),"")</f>
        <v/>
      </c>
      <c r="G3221" s="13" t="n"/>
      <c r="H3221" s="102" t="inlineStr">
        <is>
          <t>إضافة</t>
        </is>
      </c>
      <c r="I3221" s="13" t="n"/>
    </row>
    <row r="3222" ht="17.4" customHeight="1" s="138">
      <c r="A3222" s="13" t="n">
        <v>3216</v>
      </c>
      <c r="B3222" s="14" t="n"/>
      <c r="C3222" s="15" t="n"/>
      <c r="D3222" s="21" t="n"/>
      <c r="E3222" s="28">
        <f>IFERROR(VLOOKUP(D3222,'أرصدة المخزن'!$A:$E,3,0),"")</f>
        <v/>
      </c>
      <c r="F3222" s="28">
        <f>IFERROR(VLOOKUP(D3222,'أرصدة المخزن'!$A:$H,4,0),"")</f>
        <v/>
      </c>
      <c r="G3222" s="13" t="n"/>
      <c r="H3222" s="102" t="inlineStr">
        <is>
          <t>إضافة</t>
        </is>
      </c>
      <c r="I3222" s="13" t="n"/>
    </row>
    <row r="3223" ht="17.4" customHeight="1" s="138">
      <c r="A3223" s="13" t="n">
        <v>3217</v>
      </c>
      <c r="B3223" s="14" t="n"/>
      <c r="C3223" s="15" t="n"/>
      <c r="D3223" s="21" t="n"/>
      <c r="E3223" s="28">
        <f>IFERROR(VLOOKUP(D3223,'أرصدة المخزن'!$A:$E,3,0),"")</f>
        <v/>
      </c>
      <c r="F3223" s="28">
        <f>IFERROR(VLOOKUP(D3223,'أرصدة المخزن'!$A:$H,4,0),"")</f>
        <v/>
      </c>
      <c r="G3223" s="13" t="n"/>
      <c r="H3223" s="102" t="inlineStr">
        <is>
          <t>إضافة</t>
        </is>
      </c>
      <c r="I3223" s="13" t="n"/>
    </row>
    <row r="3224" ht="17.4" customHeight="1" s="138">
      <c r="A3224" s="13" t="n">
        <v>3218</v>
      </c>
      <c r="B3224" s="14" t="n"/>
      <c r="C3224" s="15" t="n"/>
      <c r="D3224" s="21" t="n"/>
      <c r="E3224" s="28">
        <f>IFERROR(VLOOKUP(D3224,'أرصدة المخزن'!$A:$E,3,0),"")</f>
        <v/>
      </c>
      <c r="F3224" s="28">
        <f>IFERROR(VLOOKUP(D3224,'أرصدة المخزن'!$A:$H,4,0),"")</f>
        <v/>
      </c>
      <c r="G3224" s="13" t="n"/>
      <c r="H3224" s="102" t="inlineStr">
        <is>
          <t>إضافة</t>
        </is>
      </c>
      <c r="I3224" s="13" t="n"/>
    </row>
    <row r="3225" ht="17.4" customHeight="1" s="138">
      <c r="A3225" s="13" t="n">
        <v>3219</v>
      </c>
      <c r="B3225" s="14" t="n"/>
      <c r="C3225" s="15" t="n"/>
      <c r="D3225" s="21" t="n"/>
      <c r="E3225" s="28">
        <f>IFERROR(VLOOKUP(D3225,'أرصدة المخزن'!$A:$E,3,0),"")</f>
        <v/>
      </c>
      <c r="F3225" s="28">
        <f>IFERROR(VLOOKUP(D3225,'أرصدة المخزن'!$A:$H,4,0),"")</f>
        <v/>
      </c>
      <c r="G3225" s="13" t="n"/>
      <c r="H3225" s="102" t="inlineStr">
        <is>
          <t>إضافة</t>
        </is>
      </c>
      <c r="I3225" s="13" t="n"/>
    </row>
    <row r="3226" ht="17.4" customHeight="1" s="138">
      <c r="A3226" s="13" t="n">
        <v>3220</v>
      </c>
      <c r="B3226" s="14" t="n"/>
      <c r="C3226" s="15" t="n"/>
      <c r="D3226" s="21" t="n"/>
      <c r="E3226" s="28">
        <f>IFERROR(VLOOKUP(D3226,'أرصدة المخزن'!$A:$E,3,0),"")</f>
        <v/>
      </c>
      <c r="F3226" s="28">
        <f>IFERROR(VLOOKUP(D3226,'أرصدة المخزن'!$A:$H,4,0),"")</f>
        <v/>
      </c>
      <c r="G3226" s="13" t="n"/>
      <c r="H3226" s="102" t="inlineStr">
        <is>
          <t>إضافة</t>
        </is>
      </c>
      <c r="I3226" s="13" t="n"/>
    </row>
    <row r="3227" ht="17.4" customHeight="1" s="138">
      <c r="A3227" s="13" t="n">
        <v>3221</v>
      </c>
      <c r="B3227" s="14" t="n"/>
      <c r="C3227" s="15" t="n"/>
      <c r="D3227" s="21" t="n"/>
      <c r="E3227" s="28">
        <f>IFERROR(VLOOKUP(D3227,'أرصدة المخزن'!$A:$E,3,0),"")</f>
        <v/>
      </c>
      <c r="F3227" s="28">
        <f>IFERROR(VLOOKUP(D3227,'أرصدة المخزن'!$A:$H,4,0),"")</f>
        <v/>
      </c>
      <c r="G3227" s="13" t="n"/>
      <c r="H3227" s="102" t="inlineStr">
        <is>
          <t>إضافة</t>
        </is>
      </c>
      <c r="I3227" s="13" t="n"/>
    </row>
    <row r="3228" ht="17.4" customHeight="1" s="138">
      <c r="A3228" s="13" t="n">
        <v>3222</v>
      </c>
      <c r="B3228" s="14" t="n"/>
      <c r="C3228" s="15" t="n"/>
      <c r="D3228" s="21" t="n"/>
      <c r="E3228" s="28">
        <f>IFERROR(VLOOKUP(D3228,'أرصدة المخزن'!$A:$E,3,0),"")</f>
        <v/>
      </c>
      <c r="F3228" s="28">
        <f>IFERROR(VLOOKUP(D3228,'أرصدة المخزن'!$A:$H,4,0),"")</f>
        <v/>
      </c>
      <c r="G3228" s="13" t="n"/>
      <c r="H3228" s="102" t="inlineStr">
        <is>
          <t>إضافة</t>
        </is>
      </c>
      <c r="I3228" s="13" t="n"/>
    </row>
    <row r="3229" ht="17.4" customHeight="1" s="138">
      <c r="A3229" s="13" t="n">
        <v>3223</v>
      </c>
      <c r="B3229" s="14" t="n"/>
      <c r="C3229" s="15" t="n"/>
      <c r="D3229" s="21" t="n"/>
      <c r="E3229" s="28">
        <f>IFERROR(VLOOKUP(D3229,'أرصدة المخزن'!$A:$E,3,0),"")</f>
        <v/>
      </c>
      <c r="F3229" s="28">
        <f>IFERROR(VLOOKUP(D3229,'أرصدة المخزن'!$A:$H,4,0),"")</f>
        <v/>
      </c>
      <c r="G3229" s="13" t="n"/>
      <c r="H3229" s="102" t="inlineStr">
        <is>
          <t>إضافة</t>
        </is>
      </c>
      <c r="I3229" s="13" t="n"/>
    </row>
    <row r="3230" ht="17.4" customHeight="1" s="138">
      <c r="A3230" s="13" t="n">
        <v>3224</v>
      </c>
      <c r="B3230" s="14" t="n"/>
      <c r="C3230" s="15" t="n"/>
      <c r="D3230" s="21" t="n"/>
      <c r="E3230" s="28">
        <f>IFERROR(VLOOKUP(D3230,'أرصدة المخزن'!$A:$E,3,0),"")</f>
        <v/>
      </c>
      <c r="F3230" s="28">
        <f>IFERROR(VLOOKUP(D3230,'أرصدة المخزن'!$A:$H,4,0),"")</f>
        <v/>
      </c>
      <c r="G3230" s="13" t="n"/>
      <c r="H3230" s="102" t="inlineStr">
        <is>
          <t>إضافة</t>
        </is>
      </c>
      <c r="I3230" s="13" t="n"/>
    </row>
    <row r="3231" ht="17.4" customHeight="1" s="138">
      <c r="A3231" s="13" t="n">
        <v>3225</v>
      </c>
      <c r="B3231" s="14" t="n"/>
      <c r="C3231" s="15" t="n"/>
      <c r="D3231" s="21" t="n"/>
      <c r="E3231" s="28">
        <f>IFERROR(VLOOKUP(D3231,'أرصدة المخزن'!$A:$E,3,0),"")</f>
        <v/>
      </c>
      <c r="F3231" s="28">
        <f>IFERROR(VLOOKUP(D3231,'أرصدة المخزن'!$A:$H,4,0),"")</f>
        <v/>
      </c>
      <c r="G3231" s="13" t="n"/>
      <c r="H3231" s="102" t="inlineStr">
        <is>
          <t>إضافة</t>
        </is>
      </c>
      <c r="I3231" s="13" t="n"/>
    </row>
    <row r="3232" ht="17.4" customHeight="1" s="138">
      <c r="A3232" s="13" t="n">
        <v>3226</v>
      </c>
      <c r="B3232" s="14" t="n"/>
      <c r="C3232" s="15" t="n"/>
      <c r="D3232" s="21" t="n"/>
      <c r="E3232" s="28">
        <f>IFERROR(VLOOKUP(D3232,'أرصدة المخزن'!$A:$E,3,0),"")</f>
        <v/>
      </c>
      <c r="F3232" s="28">
        <f>IFERROR(VLOOKUP(D3232,'أرصدة المخزن'!$A:$H,4,0),"")</f>
        <v/>
      </c>
      <c r="G3232" s="13" t="n"/>
      <c r="H3232" s="102" t="inlineStr">
        <is>
          <t>إضافة</t>
        </is>
      </c>
      <c r="I3232" s="13" t="n"/>
    </row>
    <row r="3233" ht="17.4" customHeight="1" s="138">
      <c r="A3233" s="13" t="n">
        <v>3227</v>
      </c>
      <c r="B3233" s="14" t="n"/>
      <c r="C3233" s="15" t="n"/>
      <c r="D3233" s="21" t="n"/>
      <c r="E3233" s="28">
        <f>IFERROR(VLOOKUP(D3233,'أرصدة المخزن'!$A:$E,3,0),"")</f>
        <v/>
      </c>
      <c r="F3233" s="28">
        <f>IFERROR(VLOOKUP(D3233,'أرصدة المخزن'!$A:$H,4,0),"")</f>
        <v/>
      </c>
      <c r="G3233" s="13" t="n"/>
      <c r="H3233" s="102" t="inlineStr">
        <is>
          <t>إضافة</t>
        </is>
      </c>
      <c r="I3233" s="13" t="n"/>
    </row>
    <row r="3234" ht="17.4" customHeight="1" s="138">
      <c r="A3234" s="13" t="n">
        <v>3228</v>
      </c>
      <c r="B3234" s="14" t="n"/>
      <c r="C3234" s="15" t="n"/>
      <c r="D3234" s="21" t="n"/>
      <c r="E3234" s="28">
        <f>IFERROR(VLOOKUP(D3234,'أرصدة المخزن'!$A:$E,3,0),"")</f>
        <v/>
      </c>
      <c r="F3234" s="28">
        <f>IFERROR(VLOOKUP(D3234,'أرصدة المخزن'!$A:$H,4,0),"")</f>
        <v/>
      </c>
      <c r="G3234" s="13" t="n"/>
      <c r="H3234" s="102" t="inlineStr">
        <is>
          <t>إضافة</t>
        </is>
      </c>
      <c r="I3234" s="13" t="n"/>
    </row>
    <row r="3235" ht="17.4" customHeight="1" s="138">
      <c r="A3235" s="13" t="n">
        <v>3229</v>
      </c>
      <c r="B3235" s="14" t="n"/>
      <c r="C3235" s="15" t="n"/>
      <c r="D3235" s="21" t="n"/>
      <c r="E3235" s="28">
        <f>IFERROR(VLOOKUP(D3235,'أرصدة المخزن'!$A:$E,3,0),"")</f>
        <v/>
      </c>
      <c r="F3235" s="28">
        <f>IFERROR(VLOOKUP(D3235,'أرصدة المخزن'!$A:$H,4,0),"")</f>
        <v/>
      </c>
      <c r="G3235" s="13" t="n"/>
      <c r="H3235" s="102" t="inlineStr">
        <is>
          <t>إضافة</t>
        </is>
      </c>
      <c r="I3235" s="13" t="n"/>
    </row>
    <row r="3236" ht="17.4" customHeight="1" s="138">
      <c r="A3236" s="13" t="n">
        <v>3230</v>
      </c>
      <c r="B3236" s="14" t="n"/>
      <c r="C3236" s="15" t="n"/>
      <c r="D3236" s="21" t="n"/>
      <c r="E3236" s="28">
        <f>IFERROR(VLOOKUP(D3236,'أرصدة المخزن'!$A:$E,3,0),"")</f>
        <v/>
      </c>
      <c r="F3236" s="28">
        <f>IFERROR(VLOOKUP(D3236,'أرصدة المخزن'!$A:$H,4,0),"")</f>
        <v/>
      </c>
      <c r="G3236" s="13" t="n"/>
      <c r="H3236" s="102" t="inlineStr">
        <is>
          <t>إضافة</t>
        </is>
      </c>
      <c r="I3236" s="13" t="n"/>
    </row>
    <row r="3237" ht="17.4" customHeight="1" s="138">
      <c r="A3237" s="13" t="n">
        <v>3231</v>
      </c>
      <c r="B3237" s="14" t="n"/>
      <c r="C3237" s="15" t="n"/>
      <c r="D3237" s="21" t="n"/>
      <c r="E3237" s="28">
        <f>IFERROR(VLOOKUP(D3237,'أرصدة المخزن'!$A:$E,3,0),"")</f>
        <v/>
      </c>
      <c r="F3237" s="28">
        <f>IFERROR(VLOOKUP(D3237,'أرصدة المخزن'!$A:$H,4,0),"")</f>
        <v/>
      </c>
      <c r="G3237" s="13" t="n"/>
      <c r="H3237" s="102" t="inlineStr">
        <is>
          <t>إضافة</t>
        </is>
      </c>
      <c r="I3237" s="13" t="n"/>
    </row>
    <row r="3238" ht="17.4" customHeight="1" s="138">
      <c r="A3238" s="13" t="n">
        <v>3232</v>
      </c>
      <c r="B3238" s="14" t="n"/>
      <c r="C3238" s="15" t="n"/>
      <c r="D3238" s="21" t="n"/>
      <c r="E3238" s="28">
        <f>IFERROR(VLOOKUP(D3238,'أرصدة المخزن'!$A:$E,3,0),"")</f>
        <v/>
      </c>
      <c r="F3238" s="28">
        <f>IFERROR(VLOOKUP(D3238,'أرصدة المخزن'!$A:$H,4,0),"")</f>
        <v/>
      </c>
      <c r="G3238" s="13" t="n"/>
      <c r="H3238" s="102" t="inlineStr">
        <is>
          <t>إضافة</t>
        </is>
      </c>
      <c r="I3238" s="13" t="n"/>
    </row>
    <row r="3239" ht="17.4" customHeight="1" s="138">
      <c r="A3239" s="13" t="n">
        <v>3233</v>
      </c>
      <c r="B3239" s="14" t="n"/>
      <c r="C3239" s="15" t="n"/>
      <c r="D3239" s="21" t="n"/>
      <c r="E3239" s="28">
        <f>IFERROR(VLOOKUP(D3239,'أرصدة المخزن'!$A:$E,3,0),"")</f>
        <v/>
      </c>
      <c r="F3239" s="28">
        <f>IFERROR(VLOOKUP(D3239,'أرصدة المخزن'!$A:$H,4,0),"")</f>
        <v/>
      </c>
      <c r="G3239" s="13" t="n"/>
      <c r="H3239" s="102" t="inlineStr">
        <is>
          <t>إضافة</t>
        </is>
      </c>
      <c r="I3239" s="13" t="n"/>
    </row>
    <row r="3240" ht="17.4" customHeight="1" s="138">
      <c r="A3240" s="13" t="n">
        <v>3234</v>
      </c>
      <c r="B3240" s="14" t="n"/>
      <c r="C3240" s="15" t="n"/>
      <c r="D3240" s="21" t="n"/>
      <c r="E3240" s="28">
        <f>IFERROR(VLOOKUP(D3240,'أرصدة المخزن'!$A:$E,3,0),"")</f>
        <v/>
      </c>
      <c r="F3240" s="28">
        <f>IFERROR(VLOOKUP(D3240,'أرصدة المخزن'!$A:$H,4,0),"")</f>
        <v/>
      </c>
      <c r="G3240" s="13" t="n"/>
      <c r="H3240" s="102" t="inlineStr">
        <is>
          <t>إضافة</t>
        </is>
      </c>
      <c r="I3240" s="13" t="n"/>
    </row>
    <row r="3241" ht="17.4" customHeight="1" s="138">
      <c r="A3241" s="13" t="n">
        <v>3235</v>
      </c>
      <c r="B3241" s="14" t="n"/>
      <c r="C3241" s="15" t="n"/>
      <c r="D3241" s="21" t="n"/>
      <c r="E3241" s="28">
        <f>IFERROR(VLOOKUP(D3241,'أرصدة المخزن'!$A:$E,3,0),"")</f>
        <v/>
      </c>
      <c r="F3241" s="28">
        <f>IFERROR(VLOOKUP(D3241,'أرصدة المخزن'!$A:$H,4,0),"")</f>
        <v/>
      </c>
      <c r="G3241" s="13" t="n"/>
      <c r="H3241" s="102" t="inlineStr">
        <is>
          <t>إضافة</t>
        </is>
      </c>
      <c r="I3241" s="13" t="n"/>
    </row>
    <row r="3242" ht="17.4" customHeight="1" s="138">
      <c r="A3242" s="13" t="n">
        <v>3236</v>
      </c>
      <c r="B3242" s="14" t="n"/>
      <c r="C3242" s="15" t="n"/>
      <c r="D3242" s="21" t="n"/>
      <c r="E3242" s="28">
        <f>IFERROR(VLOOKUP(D3242,'أرصدة المخزن'!$A:$E,3,0),"")</f>
        <v/>
      </c>
      <c r="F3242" s="28">
        <f>IFERROR(VLOOKUP(D3242,'أرصدة المخزن'!$A:$H,4,0),"")</f>
        <v/>
      </c>
      <c r="G3242" s="13" t="n"/>
      <c r="H3242" s="102" t="inlineStr">
        <is>
          <t>إضافة</t>
        </is>
      </c>
      <c r="I3242" s="13" t="n"/>
    </row>
    <row r="3243" ht="17.4" customHeight="1" s="138">
      <c r="A3243" s="13" t="n">
        <v>3237</v>
      </c>
      <c r="B3243" s="14" t="n"/>
      <c r="C3243" s="15" t="n"/>
      <c r="D3243" s="21" t="n"/>
      <c r="E3243" s="28">
        <f>IFERROR(VLOOKUP(D3243,'أرصدة المخزن'!$A:$E,3,0),"")</f>
        <v/>
      </c>
      <c r="F3243" s="28">
        <f>IFERROR(VLOOKUP(D3243,'أرصدة المخزن'!$A:$H,4,0),"")</f>
        <v/>
      </c>
      <c r="G3243" s="13" t="n"/>
      <c r="H3243" s="102" t="inlineStr">
        <is>
          <t>إضافة</t>
        </is>
      </c>
      <c r="I3243" s="13" t="n"/>
    </row>
    <row r="3244" ht="17.4" customHeight="1" s="138">
      <c r="A3244" s="13" t="n">
        <v>3238</v>
      </c>
      <c r="B3244" s="14" t="n"/>
      <c r="C3244" s="15" t="n"/>
      <c r="D3244" s="21" t="n"/>
      <c r="E3244" s="28">
        <f>IFERROR(VLOOKUP(D3244,'أرصدة المخزن'!$A:$E,3,0),"")</f>
        <v/>
      </c>
      <c r="F3244" s="28">
        <f>IFERROR(VLOOKUP(D3244,'أرصدة المخزن'!$A:$H,4,0),"")</f>
        <v/>
      </c>
      <c r="G3244" s="13" t="n"/>
      <c r="H3244" s="102" t="inlineStr">
        <is>
          <t>إضافة</t>
        </is>
      </c>
      <c r="I3244" s="13" t="n"/>
    </row>
    <row r="3245" ht="17.4" customHeight="1" s="138">
      <c r="A3245" s="13" t="n">
        <v>3239</v>
      </c>
      <c r="B3245" s="14" t="n"/>
      <c r="C3245" s="15" t="n"/>
      <c r="D3245" s="21" t="n"/>
      <c r="E3245" s="28">
        <f>IFERROR(VLOOKUP(D3245,'أرصدة المخزن'!$A:$E,3,0),"")</f>
        <v/>
      </c>
      <c r="F3245" s="28">
        <f>IFERROR(VLOOKUP(D3245,'أرصدة المخزن'!$A:$H,4,0),"")</f>
        <v/>
      </c>
      <c r="G3245" s="13" t="n"/>
      <c r="H3245" s="102" t="inlineStr">
        <is>
          <t>إضافة</t>
        </is>
      </c>
      <c r="I3245" s="13" t="n"/>
    </row>
    <row r="3246" ht="17.4" customHeight="1" s="138">
      <c r="A3246" s="13" t="n">
        <v>3240</v>
      </c>
      <c r="B3246" s="14" t="n"/>
      <c r="C3246" s="15" t="n"/>
      <c r="D3246" s="21" t="n"/>
      <c r="E3246" s="28">
        <f>IFERROR(VLOOKUP(D3246,'أرصدة المخزن'!$A:$E,3,0),"")</f>
        <v/>
      </c>
      <c r="F3246" s="28">
        <f>IFERROR(VLOOKUP(D3246,'أرصدة المخزن'!$A:$H,4,0),"")</f>
        <v/>
      </c>
      <c r="G3246" s="13" t="n"/>
      <c r="H3246" s="102" t="inlineStr">
        <is>
          <t>إضافة</t>
        </is>
      </c>
      <c r="I3246" s="13" t="n"/>
    </row>
    <row r="3247" ht="17.4" customHeight="1" s="138">
      <c r="A3247" s="13" t="n">
        <v>3241</v>
      </c>
      <c r="B3247" s="14" t="n"/>
      <c r="C3247" s="15" t="n"/>
      <c r="D3247" s="21" t="n"/>
      <c r="E3247" s="28">
        <f>IFERROR(VLOOKUP(D3247,'أرصدة المخزن'!$A:$E,3,0),"")</f>
        <v/>
      </c>
      <c r="F3247" s="28">
        <f>IFERROR(VLOOKUP(D3247,'أرصدة المخزن'!$A:$H,4,0),"")</f>
        <v/>
      </c>
      <c r="G3247" s="13" t="n"/>
      <c r="H3247" s="102" t="inlineStr">
        <is>
          <t>إضافة</t>
        </is>
      </c>
      <c r="I3247" s="13" t="n"/>
    </row>
    <row r="3248" ht="17.4" customHeight="1" s="138">
      <c r="A3248" s="13" t="n">
        <v>3242</v>
      </c>
      <c r="B3248" s="14" t="n"/>
      <c r="C3248" s="15" t="n"/>
      <c r="D3248" s="21" t="n"/>
      <c r="E3248" s="28">
        <f>IFERROR(VLOOKUP(D3248,'أرصدة المخزن'!$A:$E,3,0),"")</f>
        <v/>
      </c>
      <c r="F3248" s="28">
        <f>IFERROR(VLOOKUP(D3248,'أرصدة المخزن'!$A:$H,4,0),"")</f>
        <v/>
      </c>
      <c r="G3248" s="13" t="n"/>
      <c r="H3248" s="102" t="inlineStr">
        <is>
          <t>إضافة</t>
        </is>
      </c>
      <c r="I3248" s="13" t="n"/>
    </row>
    <row r="3249" ht="17.4" customHeight="1" s="138">
      <c r="A3249" s="13" t="n">
        <v>3243</v>
      </c>
      <c r="B3249" s="14" t="n"/>
      <c r="C3249" s="15" t="n"/>
      <c r="D3249" s="21" t="n"/>
      <c r="E3249" s="28">
        <f>IFERROR(VLOOKUP(D3249,'أرصدة المخزن'!$A:$E,3,0),"")</f>
        <v/>
      </c>
      <c r="F3249" s="28">
        <f>IFERROR(VLOOKUP(D3249,'أرصدة المخزن'!$A:$H,4,0),"")</f>
        <v/>
      </c>
      <c r="G3249" s="13" t="n"/>
      <c r="H3249" s="102" t="inlineStr">
        <is>
          <t>إضافة</t>
        </is>
      </c>
      <c r="I3249" s="13" t="n"/>
    </row>
    <row r="3250" ht="17.4" customHeight="1" s="138">
      <c r="A3250" s="13" t="n">
        <v>3244</v>
      </c>
      <c r="B3250" s="14" t="n"/>
      <c r="C3250" s="15" t="n"/>
      <c r="D3250" s="21" t="n"/>
      <c r="E3250" s="28">
        <f>IFERROR(VLOOKUP(D3250,'أرصدة المخزن'!$A:$E,3,0),"")</f>
        <v/>
      </c>
      <c r="F3250" s="28">
        <f>IFERROR(VLOOKUP(D3250,'أرصدة المخزن'!$A:$H,4,0),"")</f>
        <v/>
      </c>
      <c r="G3250" s="13" t="n"/>
      <c r="H3250" s="102" t="inlineStr">
        <is>
          <t>إضافة</t>
        </is>
      </c>
      <c r="I3250" s="13" t="n"/>
    </row>
    <row r="3251" ht="17.4" customHeight="1" s="138">
      <c r="A3251" s="13" t="n">
        <v>3245</v>
      </c>
      <c r="B3251" s="14" t="n"/>
      <c r="C3251" s="15" t="n"/>
      <c r="D3251" s="21" t="n"/>
      <c r="E3251" s="28">
        <f>IFERROR(VLOOKUP(D3251,'أرصدة المخزن'!$A:$E,3,0),"")</f>
        <v/>
      </c>
      <c r="F3251" s="28">
        <f>IFERROR(VLOOKUP(D3251,'أرصدة المخزن'!$A:$H,4,0),"")</f>
        <v/>
      </c>
      <c r="G3251" s="13" t="n"/>
      <c r="H3251" s="102" t="inlineStr">
        <is>
          <t>إضافة</t>
        </is>
      </c>
      <c r="I3251" s="13" t="n"/>
    </row>
    <row r="3252" ht="17.4" customHeight="1" s="138">
      <c r="A3252" s="13" t="n">
        <v>3246</v>
      </c>
      <c r="B3252" s="14" t="n"/>
      <c r="C3252" s="15" t="n"/>
      <c r="D3252" s="21" t="n"/>
      <c r="E3252" s="28">
        <f>IFERROR(VLOOKUP(D3252,'أرصدة المخزن'!$A:$E,3,0),"")</f>
        <v/>
      </c>
      <c r="F3252" s="28">
        <f>IFERROR(VLOOKUP(D3252,'أرصدة المخزن'!$A:$H,4,0),"")</f>
        <v/>
      </c>
      <c r="G3252" s="13" t="n"/>
      <c r="H3252" s="102" t="inlineStr">
        <is>
          <t>إضافة</t>
        </is>
      </c>
      <c r="I3252" s="13" t="n"/>
    </row>
    <row r="3253" ht="17.4" customHeight="1" s="138">
      <c r="A3253" s="13" t="n">
        <v>3247</v>
      </c>
      <c r="B3253" s="14" t="n"/>
      <c r="C3253" s="15" t="n"/>
      <c r="D3253" s="21" t="n"/>
      <c r="E3253" s="28">
        <f>IFERROR(VLOOKUP(D3253,'أرصدة المخزن'!$A:$E,3,0),"")</f>
        <v/>
      </c>
      <c r="F3253" s="28">
        <f>IFERROR(VLOOKUP(D3253,'أرصدة المخزن'!$A:$H,4,0),"")</f>
        <v/>
      </c>
      <c r="G3253" s="13" t="n"/>
      <c r="H3253" s="102" t="inlineStr">
        <is>
          <t>إضافة</t>
        </is>
      </c>
      <c r="I3253" s="13" t="n"/>
    </row>
    <row r="3254" ht="17.4" customHeight="1" s="138">
      <c r="A3254" s="13" t="n">
        <v>3248</v>
      </c>
      <c r="B3254" s="14" t="n"/>
      <c r="C3254" s="15" t="n"/>
      <c r="D3254" s="21" t="n"/>
      <c r="E3254" s="28">
        <f>IFERROR(VLOOKUP(D3254,'أرصدة المخزن'!$A:$E,3,0),"")</f>
        <v/>
      </c>
      <c r="F3254" s="28">
        <f>IFERROR(VLOOKUP(D3254,'أرصدة المخزن'!$A:$H,4,0),"")</f>
        <v/>
      </c>
      <c r="G3254" s="13" t="n"/>
      <c r="H3254" s="102" t="inlineStr">
        <is>
          <t>إضافة</t>
        </is>
      </c>
      <c r="I3254" s="13" t="n"/>
    </row>
    <row r="3255" ht="17.4" customHeight="1" s="138">
      <c r="A3255" s="13" t="n">
        <v>3249</v>
      </c>
      <c r="B3255" s="14" t="n"/>
      <c r="C3255" s="15" t="n"/>
      <c r="D3255" s="21" t="n"/>
      <c r="E3255" s="28">
        <f>IFERROR(VLOOKUP(D3255,'أرصدة المخزن'!$A:$E,3,0),"")</f>
        <v/>
      </c>
      <c r="F3255" s="28">
        <f>IFERROR(VLOOKUP(D3255,'أرصدة المخزن'!$A:$H,4,0),"")</f>
        <v/>
      </c>
      <c r="G3255" s="13" t="n"/>
      <c r="H3255" s="102" t="inlineStr">
        <is>
          <t>إضافة</t>
        </is>
      </c>
      <c r="I3255" s="13" t="n"/>
    </row>
    <row r="3256" ht="17.4" customHeight="1" s="138">
      <c r="A3256" s="13" t="n">
        <v>3250</v>
      </c>
      <c r="B3256" s="14" t="n"/>
      <c r="C3256" s="15" t="n"/>
      <c r="D3256" s="21" t="n"/>
      <c r="E3256" s="28">
        <f>IFERROR(VLOOKUP(D3256,'أرصدة المخزن'!$A:$E,3,0),"")</f>
        <v/>
      </c>
      <c r="F3256" s="28">
        <f>IFERROR(VLOOKUP(D3256,'أرصدة المخزن'!$A:$H,4,0),"")</f>
        <v/>
      </c>
      <c r="G3256" s="13" t="n"/>
      <c r="H3256" s="102" t="inlineStr">
        <is>
          <t>إضافة</t>
        </is>
      </c>
      <c r="I3256" s="13" t="n"/>
    </row>
    <row r="3257" ht="17.4" customHeight="1" s="138">
      <c r="A3257" s="13" t="n">
        <v>3251</v>
      </c>
      <c r="B3257" s="14" t="n"/>
      <c r="C3257" s="15" t="n"/>
      <c r="D3257" s="21" t="n"/>
      <c r="E3257" s="28">
        <f>IFERROR(VLOOKUP(D3257,'أرصدة المخزن'!$A:$E,3,0),"")</f>
        <v/>
      </c>
      <c r="F3257" s="28">
        <f>IFERROR(VLOOKUP(D3257,'أرصدة المخزن'!$A:$H,4,0),"")</f>
        <v/>
      </c>
      <c r="G3257" s="13" t="n"/>
      <c r="H3257" s="102" t="inlineStr">
        <is>
          <t>إضافة</t>
        </is>
      </c>
      <c r="I3257" s="13" t="n"/>
    </row>
    <row r="3258" ht="17.4" customHeight="1" s="138">
      <c r="A3258" s="13" t="n">
        <v>3252</v>
      </c>
      <c r="B3258" s="14" t="n"/>
      <c r="C3258" s="15" t="n"/>
      <c r="D3258" s="21" t="n"/>
      <c r="E3258" s="28">
        <f>IFERROR(VLOOKUP(D3258,'أرصدة المخزن'!$A:$E,3,0),"")</f>
        <v/>
      </c>
      <c r="F3258" s="28">
        <f>IFERROR(VLOOKUP(D3258,'أرصدة المخزن'!$A:$H,4,0),"")</f>
        <v/>
      </c>
      <c r="G3258" s="13" t="n"/>
      <c r="H3258" s="102" t="inlineStr">
        <is>
          <t>إضافة</t>
        </is>
      </c>
      <c r="I3258" s="13" t="n"/>
    </row>
    <row r="3259" ht="17.4" customHeight="1" s="138">
      <c r="A3259" s="13" t="n">
        <v>3253</v>
      </c>
      <c r="B3259" s="14" t="n"/>
      <c r="C3259" s="15" t="n"/>
      <c r="D3259" s="21" t="n"/>
      <c r="E3259" s="28">
        <f>IFERROR(VLOOKUP(D3259,'أرصدة المخزن'!$A:$E,3,0),"")</f>
        <v/>
      </c>
      <c r="F3259" s="28">
        <f>IFERROR(VLOOKUP(D3259,'أرصدة المخزن'!$A:$H,4,0),"")</f>
        <v/>
      </c>
      <c r="G3259" s="13" t="n"/>
      <c r="H3259" s="102" t="inlineStr">
        <is>
          <t>إضافة</t>
        </is>
      </c>
      <c r="I3259" s="13" t="n"/>
    </row>
    <row r="3260" ht="17.4" customHeight="1" s="138">
      <c r="A3260" s="13" t="n">
        <v>3254</v>
      </c>
      <c r="B3260" s="14" t="n"/>
      <c r="C3260" s="15" t="n"/>
      <c r="D3260" s="21" t="n"/>
      <c r="E3260" s="28">
        <f>IFERROR(VLOOKUP(D3260,'أرصدة المخزن'!$A:$E,3,0),"")</f>
        <v/>
      </c>
      <c r="F3260" s="28">
        <f>IFERROR(VLOOKUP(D3260,'أرصدة المخزن'!$A:$H,4,0),"")</f>
        <v/>
      </c>
      <c r="G3260" s="13" t="n"/>
      <c r="H3260" s="102" t="inlineStr">
        <is>
          <t>إضافة</t>
        </is>
      </c>
      <c r="I3260" s="13" t="n"/>
    </row>
    <row r="3261" ht="17.4" customHeight="1" s="138">
      <c r="A3261" s="13" t="n">
        <v>3255</v>
      </c>
      <c r="B3261" s="14" t="n"/>
      <c r="C3261" s="15" t="n"/>
      <c r="D3261" s="21" t="n"/>
      <c r="E3261" s="28">
        <f>IFERROR(VLOOKUP(D3261,'أرصدة المخزن'!$A:$E,3,0),"")</f>
        <v/>
      </c>
      <c r="F3261" s="28">
        <f>IFERROR(VLOOKUP(D3261,'أرصدة المخزن'!$A:$H,4,0),"")</f>
        <v/>
      </c>
      <c r="G3261" s="13" t="n"/>
      <c r="H3261" s="102" t="inlineStr">
        <is>
          <t>إضافة</t>
        </is>
      </c>
      <c r="I3261" s="13" t="n"/>
    </row>
    <row r="3262" ht="17.4" customHeight="1" s="138">
      <c r="A3262" s="13" t="n">
        <v>3256</v>
      </c>
      <c r="B3262" s="14" t="n"/>
      <c r="C3262" s="15" t="n"/>
      <c r="D3262" s="21" t="n"/>
      <c r="E3262" s="28">
        <f>IFERROR(VLOOKUP(D3262,'أرصدة المخزن'!$A:$E,3,0),"")</f>
        <v/>
      </c>
      <c r="F3262" s="28">
        <f>IFERROR(VLOOKUP(D3262,'أرصدة المخزن'!$A:$H,4,0),"")</f>
        <v/>
      </c>
      <c r="G3262" s="13" t="n"/>
      <c r="H3262" s="102" t="inlineStr">
        <is>
          <t>إضافة</t>
        </is>
      </c>
      <c r="I3262" s="13" t="n"/>
    </row>
    <row r="3263" ht="17.4" customHeight="1" s="138">
      <c r="A3263" s="13" t="n">
        <v>3257</v>
      </c>
      <c r="B3263" s="14" t="n"/>
      <c r="C3263" s="15" t="n"/>
      <c r="D3263" s="21" t="n"/>
      <c r="E3263" s="28">
        <f>IFERROR(VLOOKUP(D3263,'أرصدة المخزن'!$A:$E,3,0),"")</f>
        <v/>
      </c>
      <c r="F3263" s="28">
        <f>IFERROR(VLOOKUP(D3263,'أرصدة المخزن'!$A:$H,4,0),"")</f>
        <v/>
      </c>
      <c r="G3263" s="13" t="n"/>
      <c r="H3263" s="102" t="inlineStr">
        <is>
          <t>إضافة</t>
        </is>
      </c>
      <c r="I3263" s="13" t="n"/>
    </row>
    <row r="3264" ht="17.4" customHeight="1" s="138">
      <c r="A3264" s="13" t="n">
        <v>3258</v>
      </c>
      <c r="B3264" s="14" t="n"/>
      <c r="C3264" s="15" t="n"/>
      <c r="D3264" s="21" t="n"/>
      <c r="E3264" s="28">
        <f>IFERROR(VLOOKUP(D3264,'أرصدة المخزن'!$A:$E,3,0),"")</f>
        <v/>
      </c>
      <c r="F3264" s="28">
        <f>IFERROR(VLOOKUP(D3264,'أرصدة المخزن'!$A:$H,4,0),"")</f>
        <v/>
      </c>
      <c r="G3264" s="13" t="n"/>
      <c r="H3264" s="102" t="inlineStr">
        <is>
          <t>إضافة</t>
        </is>
      </c>
      <c r="I3264" s="13" t="n"/>
    </row>
    <row r="3265" ht="17.4" customHeight="1" s="138">
      <c r="A3265" s="13" t="n">
        <v>3259</v>
      </c>
      <c r="B3265" s="14" t="n"/>
      <c r="C3265" s="15" t="n"/>
      <c r="D3265" s="21" t="n"/>
      <c r="E3265" s="28">
        <f>IFERROR(VLOOKUP(D3265,'أرصدة المخزن'!$A:$E,3,0),"")</f>
        <v/>
      </c>
      <c r="F3265" s="28">
        <f>IFERROR(VLOOKUP(D3265,'أرصدة المخزن'!$A:$H,4,0),"")</f>
        <v/>
      </c>
      <c r="G3265" s="13" t="n"/>
      <c r="H3265" s="102" t="inlineStr">
        <is>
          <t>إضافة</t>
        </is>
      </c>
      <c r="I3265" s="13" t="n"/>
    </row>
    <row r="3266" ht="17.4" customHeight="1" s="138">
      <c r="A3266" s="13" t="n">
        <v>3260</v>
      </c>
      <c r="B3266" s="14" t="n"/>
      <c r="C3266" s="15" t="n"/>
      <c r="D3266" s="21" t="n"/>
      <c r="E3266" s="28">
        <f>IFERROR(VLOOKUP(D3266,'أرصدة المخزن'!$A:$E,3,0),"")</f>
        <v/>
      </c>
      <c r="F3266" s="28">
        <f>IFERROR(VLOOKUP(D3266,'أرصدة المخزن'!$A:$H,4,0),"")</f>
        <v/>
      </c>
      <c r="G3266" s="13" t="n"/>
      <c r="H3266" s="102" t="inlineStr">
        <is>
          <t>إضافة</t>
        </is>
      </c>
      <c r="I3266" s="13" t="n"/>
    </row>
    <row r="3267" ht="17.4" customHeight="1" s="138">
      <c r="A3267" s="13" t="n">
        <v>3261</v>
      </c>
      <c r="B3267" s="14" t="n"/>
      <c r="C3267" s="15" t="n"/>
      <c r="D3267" s="21" t="n"/>
      <c r="E3267" s="28">
        <f>IFERROR(VLOOKUP(D3267,'أرصدة المخزن'!$A:$E,3,0),"")</f>
        <v/>
      </c>
      <c r="F3267" s="28">
        <f>IFERROR(VLOOKUP(D3267,'أرصدة المخزن'!$A:$H,4,0),"")</f>
        <v/>
      </c>
      <c r="G3267" s="13" t="n"/>
      <c r="H3267" s="102" t="inlineStr">
        <is>
          <t>إضافة</t>
        </is>
      </c>
      <c r="I3267" s="13" t="n"/>
    </row>
    <row r="3268" ht="17.4" customHeight="1" s="138">
      <c r="A3268" s="13" t="n">
        <v>3262</v>
      </c>
      <c r="B3268" s="14" t="n"/>
      <c r="C3268" s="15" t="n"/>
      <c r="D3268" s="21" t="n"/>
      <c r="E3268" s="28">
        <f>IFERROR(VLOOKUP(D3268,'أرصدة المخزن'!$A:$E,3,0),"")</f>
        <v/>
      </c>
      <c r="F3268" s="28">
        <f>IFERROR(VLOOKUP(D3268,'أرصدة المخزن'!$A:$H,4,0),"")</f>
        <v/>
      </c>
      <c r="G3268" s="13" t="n"/>
      <c r="H3268" s="102" t="inlineStr">
        <is>
          <t>إضافة</t>
        </is>
      </c>
      <c r="I3268" s="13" t="n"/>
    </row>
    <row r="3269" ht="17.4" customHeight="1" s="138">
      <c r="A3269" s="13" t="n">
        <v>3263</v>
      </c>
      <c r="B3269" s="14" t="n"/>
      <c r="C3269" s="15" t="n"/>
      <c r="D3269" s="21" t="n"/>
      <c r="E3269" s="28">
        <f>IFERROR(VLOOKUP(D3269,'أرصدة المخزن'!$A:$E,3,0),"")</f>
        <v/>
      </c>
      <c r="F3269" s="28">
        <f>IFERROR(VLOOKUP(D3269,'أرصدة المخزن'!$A:$H,4,0),"")</f>
        <v/>
      </c>
      <c r="G3269" s="13" t="n"/>
      <c r="H3269" s="102" t="inlineStr">
        <is>
          <t>إضافة</t>
        </is>
      </c>
      <c r="I3269" s="13" t="n"/>
    </row>
    <row r="3270" ht="17.4" customHeight="1" s="138">
      <c r="A3270" s="13" t="n">
        <v>3264</v>
      </c>
      <c r="B3270" s="14" t="n"/>
      <c r="C3270" s="15" t="n"/>
      <c r="D3270" s="21" t="n"/>
      <c r="E3270" s="28">
        <f>IFERROR(VLOOKUP(D3270,'أرصدة المخزن'!$A:$E,3,0),"")</f>
        <v/>
      </c>
      <c r="F3270" s="28">
        <f>IFERROR(VLOOKUP(D3270,'أرصدة المخزن'!$A:$H,4,0),"")</f>
        <v/>
      </c>
      <c r="G3270" s="13" t="n"/>
      <c r="H3270" s="102" t="inlineStr">
        <is>
          <t>إضافة</t>
        </is>
      </c>
      <c r="I3270" s="13" t="n"/>
    </row>
    <row r="3271" ht="17.4" customHeight="1" s="138">
      <c r="A3271" s="13" t="n">
        <v>3265</v>
      </c>
      <c r="B3271" s="14" t="n"/>
      <c r="C3271" s="15" t="n"/>
      <c r="D3271" s="21" t="n"/>
      <c r="E3271" s="28">
        <f>IFERROR(VLOOKUP(D3271,'أرصدة المخزن'!$A:$E,3,0),"")</f>
        <v/>
      </c>
      <c r="F3271" s="28">
        <f>IFERROR(VLOOKUP(D3271,'أرصدة المخزن'!$A:$H,4,0),"")</f>
        <v/>
      </c>
      <c r="G3271" s="13" t="n"/>
      <c r="H3271" s="102" t="inlineStr">
        <is>
          <t>إضافة</t>
        </is>
      </c>
      <c r="I3271" s="13" t="n"/>
    </row>
    <row r="3272" ht="17.4" customHeight="1" s="138">
      <c r="A3272" s="13" t="n">
        <v>3266</v>
      </c>
      <c r="B3272" s="14" t="n"/>
      <c r="C3272" s="15" t="n"/>
      <c r="D3272" s="21" t="n"/>
      <c r="E3272" s="28">
        <f>IFERROR(VLOOKUP(D3272,'أرصدة المخزن'!$A:$E,3,0),"")</f>
        <v/>
      </c>
      <c r="F3272" s="28">
        <f>IFERROR(VLOOKUP(D3272,'أرصدة المخزن'!$A:$H,4,0),"")</f>
        <v/>
      </c>
      <c r="G3272" s="13" t="n"/>
      <c r="H3272" s="102" t="inlineStr">
        <is>
          <t>إضافة</t>
        </is>
      </c>
      <c r="I3272" s="13" t="n"/>
    </row>
    <row r="3273" ht="17.4" customHeight="1" s="138">
      <c r="A3273" s="13" t="n">
        <v>3267</v>
      </c>
      <c r="B3273" s="14" t="n"/>
      <c r="C3273" s="15" t="n"/>
      <c r="D3273" s="21" t="n"/>
      <c r="E3273" s="28">
        <f>IFERROR(VLOOKUP(D3273,'أرصدة المخزن'!$A:$E,3,0),"")</f>
        <v/>
      </c>
      <c r="F3273" s="28">
        <f>IFERROR(VLOOKUP(D3273,'أرصدة المخزن'!$A:$H,4,0),"")</f>
        <v/>
      </c>
      <c r="G3273" s="13" t="n"/>
      <c r="H3273" s="102" t="inlineStr">
        <is>
          <t>إضافة</t>
        </is>
      </c>
      <c r="I3273" s="13" t="n"/>
    </row>
    <row r="3274" ht="17.4" customHeight="1" s="138">
      <c r="A3274" s="13" t="n">
        <v>3268</v>
      </c>
      <c r="B3274" s="14" t="n"/>
      <c r="C3274" s="15" t="n"/>
      <c r="D3274" s="21" t="n"/>
      <c r="E3274" s="28">
        <f>IFERROR(VLOOKUP(D3274,'أرصدة المخزن'!$A:$E,3,0),"")</f>
        <v/>
      </c>
      <c r="F3274" s="28">
        <f>IFERROR(VLOOKUP(D3274,'أرصدة المخزن'!$A:$H,4,0),"")</f>
        <v/>
      </c>
      <c r="G3274" s="13" t="n"/>
      <c r="H3274" s="102" t="inlineStr">
        <is>
          <t>إضافة</t>
        </is>
      </c>
      <c r="I3274" s="13" t="n"/>
    </row>
    <row r="3275" ht="17.4" customHeight="1" s="138">
      <c r="A3275" s="13" t="n">
        <v>3269</v>
      </c>
      <c r="B3275" s="14" t="n"/>
      <c r="C3275" s="15" t="n"/>
      <c r="D3275" s="21" t="n"/>
      <c r="E3275" s="28">
        <f>IFERROR(VLOOKUP(D3275,'أرصدة المخزن'!$A:$E,3,0),"")</f>
        <v/>
      </c>
      <c r="F3275" s="28">
        <f>IFERROR(VLOOKUP(D3275,'أرصدة المخزن'!$A:$H,4,0),"")</f>
        <v/>
      </c>
      <c r="G3275" s="13" t="n"/>
      <c r="H3275" s="102" t="inlineStr">
        <is>
          <t>إضافة</t>
        </is>
      </c>
      <c r="I3275" s="13" t="n"/>
    </row>
    <row r="3276" ht="17.4" customHeight="1" s="138">
      <c r="A3276" s="13" t="n">
        <v>3270</v>
      </c>
      <c r="B3276" s="14" t="n"/>
      <c r="C3276" s="15" t="n"/>
      <c r="D3276" s="21" t="n"/>
      <c r="E3276" s="28">
        <f>IFERROR(VLOOKUP(D3276,'أرصدة المخزن'!$A:$E,3,0),"")</f>
        <v/>
      </c>
      <c r="F3276" s="28">
        <f>IFERROR(VLOOKUP(D3276,'أرصدة المخزن'!$A:$H,4,0),"")</f>
        <v/>
      </c>
      <c r="G3276" s="13" t="n"/>
      <c r="H3276" s="102" t="inlineStr">
        <is>
          <t>إضافة</t>
        </is>
      </c>
      <c r="I3276" s="13" t="n"/>
    </row>
    <row r="3277" ht="17.4" customHeight="1" s="138">
      <c r="A3277" s="13" t="n">
        <v>3271</v>
      </c>
      <c r="B3277" s="14" t="n"/>
      <c r="C3277" s="15" t="n"/>
      <c r="D3277" s="21" t="n"/>
      <c r="E3277" s="28">
        <f>IFERROR(VLOOKUP(D3277,'أرصدة المخزن'!$A:$E,3,0),"")</f>
        <v/>
      </c>
      <c r="F3277" s="28">
        <f>IFERROR(VLOOKUP(D3277,'أرصدة المخزن'!$A:$H,4,0),"")</f>
        <v/>
      </c>
      <c r="G3277" s="13" t="n"/>
      <c r="H3277" s="102" t="inlineStr">
        <is>
          <t>إضافة</t>
        </is>
      </c>
      <c r="I3277" s="13" t="n"/>
    </row>
    <row r="3278" ht="17.4" customHeight="1" s="138">
      <c r="A3278" s="13" t="n">
        <v>3272</v>
      </c>
      <c r="B3278" s="14" t="n"/>
      <c r="C3278" s="15" t="n"/>
      <c r="D3278" s="21" t="n"/>
      <c r="E3278" s="28">
        <f>IFERROR(VLOOKUP(D3278,'أرصدة المخزن'!$A:$E,3,0),"")</f>
        <v/>
      </c>
      <c r="F3278" s="28">
        <f>IFERROR(VLOOKUP(D3278,'أرصدة المخزن'!$A:$H,4,0),"")</f>
        <v/>
      </c>
      <c r="G3278" s="13" t="n"/>
      <c r="H3278" s="102" t="inlineStr">
        <is>
          <t>إضافة</t>
        </is>
      </c>
      <c r="I3278" s="13" t="n"/>
    </row>
    <row r="3279" ht="17.4" customHeight="1" s="138">
      <c r="A3279" s="13" t="n">
        <v>3273</v>
      </c>
      <c r="B3279" s="14" t="n"/>
      <c r="C3279" s="15" t="n"/>
      <c r="D3279" s="21" t="n"/>
      <c r="E3279" s="28">
        <f>IFERROR(VLOOKUP(D3279,'أرصدة المخزن'!$A:$E,3,0),"")</f>
        <v/>
      </c>
      <c r="F3279" s="28">
        <f>IFERROR(VLOOKUP(D3279,'أرصدة المخزن'!$A:$H,4,0),"")</f>
        <v/>
      </c>
      <c r="G3279" s="13" t="n"/>
      <c r="H3279" s="102" t="inlineStr">
        <is>
          <t>إضافة</t>
        </is>
      </c>
      <c r="I3279" s="13" t="n"/>
    </row>
    <row r="3280" ht="17.4" customHeight="1" s="138">
      <c r="A3280" s="13" t="n">
        <v>3274</v>
      </c>
      <c r="B3280" s="14" t="n"/>
      <c r="C3280" s="15" t="n"/>
      <c r="D3280" s="21" t="n"/>
      <c r="E3280" s="28">
        <f>IFERROR(VLOOKUP(D3280,'أرصدة المخزن'!$A:$E,3,0),"")</f>
        <v/>
      </c>
      <c r="F3280" s="28">
        <f>IFERROR(VLOOKUP(D3280,'أرصدة المخزن'!$A:$H,4,0),"")</f>
        <v/>
      </c>
      <c r="G3280" s="13" t="n"/>
      <c r="H3280" s="102" t="inlineStr">
        <is>
          <t>إضافة</t>
        </is>
      </c>
      <c r="I3280" s="13" t="n"/>
    </row>
    <row r="3281" ht="17.4" customHeight="1" s="138">
      <c r="A3281" s="13" t="n">
        <v>3275</v>
      </c>
      <c r="B3281" s="14" t="n"/>
      <c r="C3281" s="15" t="n"/>
      <c r="D3281" s="21" t="n"/>
      <c r="E3281" s="28">
        <f>IFERROR(VLOOKUP(D3281,'أرصدة المخزن'!$A:$E,3,0),"")</f>
        <v/>
      </c>
      <c r="F3281" s="28">
        <f>IFERROR(VLOOKUP(D3281,'أرصدة المخزن'!$A:$H,4,0),"")</f>
        <v/>
      </c>
      <c r="G3281" s="13" t="n"/>
      <c r="H3281" s="102" t="inlineStr">
        <is>
          <t>إضافة</t>
        </is>
      </c>
      <c r="I3281" s="13" t="n"/>
    </row>
    <row r="3282" ht="17.4" customHeight="1" s="138">
      <c r="A3282" s="13" t="n">
        <v>3276</v>
      </c>
      <c r="B3282" s="14" t="n"/>
      <c r="C3282" s="15" t="n"/>
      <c r="D3282" s="21" t="n"/>
      <c r="E3282" s="28">
        <f>IFERROR(VLOOKUP(D3282,'أرصدة المخزن'!$A:$E,3,0),"")</f>
        <v/>
      </c>
      <c r="F3282" s="28">
        <f>IFERROR(VLOOKUP(D3282,'أرصدة المخزن'!$A:$H,4,0),"")</f>
        <v/>
      </c>
      <c r="G3282" s="13" t="n"/>
      <c r="H3282" s="102" t="inlineStr">
        <is>
          <t>إضافة</t>
        </is>
      </c>
      <c r="I3282" s="13" t="n"/>
    </row>
    <row r="3283" ht="17.4" customHeight="1" s="138">
      <c r="A3283" s="13" t="n">
        <v>3277</v>
      </c>
      <c r="B3283" s="14" t="n"/>
      <c r="C3283" s="15" t="n"/>
      <c r="D3283" s="21" t="n"/>
      <c r="E3283" s="28">
        <f>IFERROR(VLOOKUP(D3283,'أرصدة المخزن'!$A:$E,3,0),"")</f>
        <v/>
      </c>
      <c r="F3283" s="28">
        <f>IFERROR(VLOOKUP(D3283,'أرصدة المخزن'!$A:$H,4,0),"")</f>
        <v/>
      </c>
      <c r="G3283" s="13" t="n"/>
      <c r="H3283" s="102" t="inlineStr">
        <is>
          <t>إضافة</t>
        </is>
      </c>
      <c r="I3283" s="13" t="n"/>
    </row>
    <row r="3284" ht="17.4" customHeight="1" s="138">
      <c r="A3284" s="13" t="n">
        <v>3278</v>
      </c>
      <c r="B3284" s="14" t="n"/>
      <c r="C3284" s="15" t="n"/>
      <c r="D3284" s="21" t="n"/>
      <c r="E3284" s="28">
        <f>IFERROR(VLOOKUP(D3284,'أرصدة المخزن'!$A:$E,3,0),"")</f>
        <v/>
      </c>
      <c r="F3284" s="28">
        <f>IFERROR(VLOOKUP(D3284,'أرصدة المخزن'!$A:$H,4,0),"")</f>
        <v/>
      </c>
      <c r="G3284" s="13" t="n"/>
      <c r="H3284" s="102" t="inlineStr">
        <is>
          <t>إضافة</t>
        </is>
      </c>
      <c r="I3284" s="13" t="n"/>
    </row>
    <row r="3285" ht="17.4" customHeight="1" s="138">
      <c r="A3285" s="13" t="n">
        <v>3279</v>
      </c>
      <c r="B3285" s="14" t="n"/>
      <c r="C3285" s="15" t="n"/>
      <c r="D3285" s="21" t="n"/>
      <c r="E3285" s="28">
        <f>IFERROR(VLOOKUP(D3285,'أرصدة المخزن'!$A:$E,3,0),"")</f>
        <v/>
      </c>
      <c r="F3285" s="28">
        <f>IFERROR(VLOOKUP(D3285,'أرصدة المخزن'!$A:$H,4,0),"")</f>
        <v/>
      </c>
      <c r="G3285" s="13" t="n"/>
      <c r="H3285" s="102" t="inlineStr">
        <is>
          <t>إضافة</t>
        </is>
      </c>
      <c r="I3285" s="13" t="n"/>
    </row>
    <row r="3286" ht="17.4" customHeight="1" s="138">
      <c r="A3286" s="13" t="n">
        <v>3280</v>
      </c>
      <c r="B3286" s="14" t="n"/>
      <c r="C3286" s="15" t="n"/>
      <c r="D3286" s="21" t="n"/>
      <c r="E3286" s="28">
        <f>IFERROR(VLOOKUP(D3286,'أرصدة المخزن'!$A:$E,3,0),"")</f>
        <v/>
      </c>
      <c r="F3286" s="28">
        <f>IFERROR(VLOOKUP(D3286,'أرصدة المخزن'!$A:$H,4,0),"")</f>
        <v/>
      </c>
      <c r="G3286" s="13" t="n"/>
      <c r="H3286" s="102" t="inlineStr">
        <is>
          <t>إضافة</t>
        </is>
      </c>
      <c r="I3286" s="13" t="n"/>
    </row>
    <row r="3287" ht="17.4" customHeight="1" s="138">
      <c r="A3287" s="13" t="n">
        <v>3281</v>
      </c>
      <c r="B3287" s="14" t="n"/>
      <c r="C3287" s="15" t="n"/>
      <c r="D3287" s="21" t="n"/>
      <c r="E3287" s="28">
        <f>IFERROR(VLOOKUP(D3287,'أرصدة المخزن'!$A:$E,3,0),"")</f>
        <v/>
      </c>
      <c r="F3287" s="28">
        <f>IFERROR(VLOOKUP(D3287,'أرصدة المخزن'!$A:$H,4,0),"")</f>
        <v/>
      </c>
      <c r="G3287" s="13" t="n"/>
      <c r="H3287" s="102" t="inlineStr">
        <is>
          <t>إضافة</t>
        </is>
      </c>
      <c r="I3287" s="13" t="n"/>
    </row>
    <row r="3288" ht="17.4" customHeight="1" s="138">
      <c r="A3288" s="13" t="n">
        <v>3282</v>
      </c>
      <c r="B3288" s="14" t="n"/>
      <c r="C3288" s="15" t="n"/>
      <c r="D3288" s="21" t="n"/>
      <c r="E3288" s="28">
        <f>IFERROR(VLOOKUP(D3288,'أرصدة المخزن'!$A:$E,3,0),"")</f>
        <v/>
      </c>
      <c r="F3288" s="28">
        <f>IFERROR(VLOOKUP(D3288,'أرصدة المخزن'!$A:$H,4,0),"")</f>
        <v/>
      </c>
      <c r="G3288" s="13" t="n"/>
      <c r="H3288" s="102" t="inlineStr">
        <is>
          <t>إضافة</t>
        </is>
      </c>
      <c r="I3288" s="13" t="n"/>
    </row>
    <row r="3289" ht="17.4" customHeight="1" s="138">
      <c r="A3289" s="13" t="n">
        <v>3283</v>
      </c>
      <c r="B3289" s="14" t="n"/>
      <c r="C3289" s="15" t="n"/>
      <c r="D3289" s="21" t="n"/>
      <c r="E3289" s="28">
        <f>IFERROR(VLOOKUP(D3289,'أرصدة المخزن'!$A:$E,3,0),"")</f>
        <v/>
      </c>
      <c r="F3289" s="28">
        <f>IFERROR(VLOOKUP(D3289,'أرصدة المخزن'!$A:$H,4,0),"")</f>
        <v/>
      </c>
      <c r="G3289" s="13" t="n"/>
      <c r="H3289" s="102" t="inlineStr">
        <is>
          <t>إضافة</t>
        </is>
      </c>
      <c r="I3289" s="13" t="n"/>
    </row>
    <row r="3290" ht="17.4" customHeight="1" s="138">
      <c r="A3290" s="13" t="n">
        <v>3284</v>
      </c>
      <c r="B3290" s="14" t="n"/>
      <c r="C3290" s="15" t="n"/>
      <c r="D3290" s="21" t="n"/>
      <c r="E3290" s="28">
        <f>IFERROR(VLOOKUP(D3290,'أرصدة المخزن'!$A:$E,3,0),"")</f>
        <v/>
      </c>
      <c r="F3290" s="28">
        <f>IFERROR(VLOOKUP(D3290,'أرصدة المخزن'!$A:$H,4,0),"")</f>
        <v/>
      </c>
      <c r="G3290" s="13" t="n"/>
      <c r="H3290" s="102" t="inlineStr">
        <is>
          <t>إضافة</t>
        </is>
      </c>
      <c r="I3290" s="13" t="n"/>
    </row>
    <row r="3291" ht="17.4" customHeight="1" s="138">
      <c r="A3291" s="13" t="n">
        <v>3285</v>
      </c>
      <c r="B3291" s="14" t="n"/>
      <c r="C3291" s="15" t="n"/>
      <c r="D3291" s="21" t="n"/>
      <c r="E3291" s="28">
        <f>IFERROR(VLOOKUP(D3291,'أرصدة المخزن'!$A:$E,3,0),"")</f>
        <v/>
      </c>
      <c r="F3291" s="28">
        <f>IFERROR(VLOOKUP(D3291,'أرصدة المخزن'!$A:$H,4,0),"")</f>
        <v/>
      </c>
      <c r="G3291" s="13" t="n"/>
      <c r="H3291" s="102" t="inlineStr">
        <is>
          <t>إضافة</t>
        </is>
      </c>
      <c r="I3291" s="13" t="n"/>
    </row>
    <row r="3292" ht="17.4" customHeight="1" s="138">
      <c r="A3292" s="13" t="n">
        <v>3286</v>
      </c>
      <c r="B3292" s="14" t="n"/>
      <c r="C3292" s="15" t="n"/>
      <c r="D3292" s="21" t="n"/>
      <c r="E3292" s="28">
        <f>IFERROR(VLOOKUP(D3292,'أرصدة المخزن'!$A:$E,3,0),"")</f>
        <v/>
      </c>
      <c r="F3292" s="28">
        <f>IFERROR(VLOOKUP(D3292,'أرصدة المخزن'!$A:$H,4,0),"")</f>
        <v/>
      </c>
      <c r="G3292" s="13" t="n"/>
      <c r="H3292" s="102" t="inlineStr">
        <is>
          <t>إضافة</t>
        </is>
      </c>
      <c r="I3292" s="13" t="n"/>
    </row>
    <row r="3293" ht="17.4" customHeight="1" s="138">
      <c r="A3293" s="13" t="n">
        <v>3287</v>
      </c>
      <c r="B3293" s="14" t="n"/>
      <c r="C3293" s="15" t="n"/>
      <c r="D3293" s="21" t="n"/>
      <c r="E3293" s="28">
        <f>IFERROR(VLOOKUP(D3293,'أرصدة المخزن'!$A:$E,3,0),"")</f>
        <v/>
      </c>
      <c r="F3293" s="28">
        <f>IFERROR(VLOOKUP(D3293,'أرصدة المخزن'!$A:$H,4,0),"")</f>
        <v/>
      </c>
      <c r="G3293" s="13" t="n"/>
      <c r="H3293" s="102" t="inlineStr">
        <is>
          <t>إضافة</t>
        </is>
      </c>
      <c r="I3293" s="13" t="n"/>
    </row>
    <row r="3294" ht="17.4" customHeight="1" s="138">
      <c r="A3294" s="13" t="n">
        <v>3288</v>
      </c>
      <c r="B3294" s="14" t="n"/>
      <c r="C3294" s="15" t="n"/>
      <c r="D3294" s="21" t="n"/>
      <c r="E3294" s="28">
        <f>IFERROR(VLOOKUP(D3294,'أرصدة المخزن'!$A:$E,3,0),"")</f>
        <v/>
      </c>
      <c r="F3294" s="28">
        <f>IFERROR(VLOOKUP(D3294,'أرصدة المخزن'!$A:$H,4,0),"")</f>
        <v/>
      </c>
      <c r="G3294" s="13" t="n"/>
      <c r="H3294" s="102" t="inlineStr">
        <is>
          <t>إضافة</t>
        </is>
      </c>
      <c r="I3294" s="13" t="n"/>
    </row>
    <row r="3295" ht="17.4" customHeight="1" s="138">
      <c r="A3295" s="13" t="n">
        <v>3289</v>
      </c>
      <c r="B3295" s="14" t="n"/>
      <c r="C3295" s="15" t="n"/>
      <c r="D3295" s="21" t="n"/>
      <c r="E3295" s="28">
        <f>IFERROR(VLOOKUP(D3295,'أرصدة المخزن'!$A:$E,3,0),"")</f>
        <v/>
      </c>
      <c r="F3295" s="28">
        <f>IFERROR(VLOOKUP(D3295,'أرصدة المخزن'!$A:$H,4,0),"")</f>
        <v/>
      </c>
      <c r="G3295" s="13" t="n"/>
      <c r="H3295" s="102" t="inlineStr">
        <is>
          <t>إضافة</t>
        </is>
      </c>
      <c r="I3295" s="13" t="n"/>
    </row>
    <row r="3296" ht="17.4" customHeight="1" s="138">
      <c r="A3296" s="13" t="n">
        <v>3290</v>
      </c>
      <c r="B3296" s="14" t="n"/>
      <c r="C3296" s="15" t="n"/>
      <c r="D3296" s="21" t="n"/>
      <c r="E3296" s="28">
        <f>IFERROR(VLOOKUP(D3296,'أرصدة المخزن'!$A:$E,3,0),"")</f>
        <v/>
      </c>
      <c r="F3296" s="28">
        <f>IFERROR(VLOOKUP(D3296,'أرصدة المخزن'!$A:$H,4,0),"")</f>
        <v/>
      </c>
      <c r="G3296" s="13" t="n"/>
      <c r="H3296" s="102" t="inlineStr">
        <is>
          <t>إضافة</t>
        </is>
      </c>
      <c r="I3296" s="13" t="n"/>
    </row>
    <row r="3297" ht="17.4" customHeight="1" s="138">
      <c r="A3297" s="13" t="n">
        <v>3291</v>
      </c>
      <c r="B3297" s="14" t="n"/>
      <c r="C3297" s="15" t="n"/>
      <c r="D3297" s="21" t="n"/>
      <c r="E3297" s="28">
        <f>IFERROR(VLOOKUP(D3297,'أرصدة المخزن'!$A:$E,3,0),"")</f>
        <v/>
      </c>
      <c r="F3297" s="28">
        <f>IFERROR(VLOOKUP(D3297,'أرصدة المخزن'!$A:$H,4,0),"")</f>
        <v/>
      </c>
      <c r="G3297" s="13" t="n"/>
      <c r="H3297" s="102" t="inlineStr">
        <is>
          <t>إضافة</t>
        </is>
      </c>
      <c r="I3297" s="13" t="n"/>
    </row>
    <row r="3298" ht="17.4" customHeight="1" s="138">
      <c r="A3298" s="13" t="n">
        <v>3292</v>
      </c>
      <c r="B3298" s="14" t="n"/>
      <c r="C3298" s="15" t="n"/>
      <c r="D3298" s="21" t="n"/>
      <c r="E3298" s="28">
        <f>IFERROR(VLOOKUP(D3298,'أرصدة المخزن'!$A:$E,3,0),"")</f>
        <v/>
      </c>
      <c r="F3298" s="28">
        <f>IFERROR(VLOOKUP(D3298,'أرصدة المخزن'!$A:$H,4,0),"")</f>
        <v/>
      </c>
      <c r="G3298" s="13" t="n"/>
      <c r="H3298" s="102" t="inlineStr">
        <is>
          <t>إضافة</t>
        </is>
      </c>
      <c r="I3298" s="13" t="n"/>
    </row>
    <row r="3299" ht="17.4" customHeight="1" s="138">
      <c r="A3299" s="13" t="n">
        <v>3293</v>
      </c>
      <c r="B3299" s="14" t="n"/>
      <c r="C3299" s="15" t="n"/>
      <c r="D3299" s="21" t="n"/>
      <c r="E3299" s="28">
        <f>IFERROR(VLOOKUP(D3299,'أرصدة المخزن'!$A:$E,3,0),"")</f>
        <v/>
      </c>
      <c r="F3299" s="28">
        <f>IFERROR(VLOOKUP(D3299,'أرصدة المخزن'!$A:$H,4,0),"")</f>
        <v/>
      </c>
      <c r="G3299" s="13" t="n"/>
      <c r="H3299" s="102" t="inlineStr">
        <is>
          <t>إضافة</t>
        </is>
      </c>
      <c r="I3299" s="13" t="n"/>
    </row>
    <row r="3300" ht="17.4" customHeight="1" s="138">
      <c r="A3300" s="13" t="n">
        <v>3294</v>
      </c>
      <c r="B3300" s="14" t="n"/>
      <c r="C3300" s="15" t="n"/>
      <c r="D3300" s="21" t="n"/>
      <c r="E3300" s="28">
        <f>IFERROR(VLOOKUP(D3300,'أرصدة المخزن'!$A:$E,3,0),"")</f>
        <v/>
      </c>
      <c r="F3300" s="28">
        <f>IFERROR(VLOOKUP(D3300,'أرصدة المخزن'!$A:$H,4,0),"")</f>
        <v/>
      </c>
      <c r="G3300" s="13" t="n"/>
      <c r="H3300" s="102" t="inlineStr">
        <is>
          <t>إضافة</t>
        </is>
      </c>
      <c r="I3300" s="13" t="n"/>
    </row>
    <row r="3301" ht="17.4" customHeight="1" s="138">
      <c r="A3301" s="13" t="n">
        <v>3295</v>
      </c>
      <c r="B3301" s="14" t="n"/>
      <c r="C3301" s="15" t="n"/>
      <c r="D3301" s="21" t="n"/>
      <c r="E3301" s="28">
        <f>IFERROR(VLOOKUP(D3301,'أرصدة المخزن'!$A:$E,3,0),"")</f>
        <v/>
      </c>
      <c r="F3301" s="28">
        <f>IFERROR(VLOOKUP(D3301,'أرصدة المخزن'!$A:$H,4,0),"")</f>
        <v/>
      </c>
      <c r="G3301" s="13" t="n"/>
      <c r="H3301" s="102" t="inlineStr">
        <is>
          <t>إضافة</t>
        </is>
      </c>
      <c r="I3301" s="13" t="n"/>
    </row>
    <row r="3302" ht="17.4" customHeight="1" s="138">
      <c r="A3302" s="13" t="n">
        <v>3296</v>
      </c>
      <c r="B3302" s="14" t="n"/>
      <c r="C3302" s="15" t="n"/>
      <c r="D3302" s="21" t="n"/>
      <c r="E3302" s="28">
        <f>IFERROR(VLOOKUP(D3302,'أرصدة المخزن'!$A:$E,3,0),"")</f>
        <v/>
      </c>
      <c r="F3302" s="28">
        <f>IFERROR(VLOOKUP(D3302,'أرصدة المخزن'!$A:$H,4,0),"")</f>
        <v/>
      </c>
      <c r="G3302" s="13" t="n"/>
      <c r="H3302" s="102" t="inlineStr">
        <is>
          <t>إضافة</t>
        </is>
      </c>
      <c r="I3302" s="13" t="n"/>
    </row>
    <row r="3303" ht="17.4" customHeight="1" s="138">
      <c r="A3303" s="13" t="n">
        <v>3297</v>
      </c>
      <c r="B3303" s="14" t="n"/>
      <c r="C3303" s="15" t="n"/>
      <c r="D3303" s="21" t="n"/>
      <c r="E3303" s="28">
        <f>IFERROR(VLOOKUP(D3303,'أرصدة المخزن'!$A:$E,3,0),"")</f>
        <v/>
      </c>
      <c r="F3303" s="28">
        <f>IFERROR(VLOOKUP(D3303,'أرصدة المخزن'!$A:$H,4,0),"")</f>
        <v/>
      </c>
      <c r="G3303" s="13" t="n"/>
      <c r="H3303" s="102" t="inlineStr">
        <is>
          <t>إضافة</t>
        </is>
      </c>
      <c r="I3303" s="13" t="n"/>
    </row>
    <row r="3304" ht="17.4" customHeight="1" s="138">
      <c r="A3304" s="13" t="n">
        <v>3298</v>
      </c>
      <c r="B3304" s="14" t="n"/>
      <c r="C3304" s="15" t="n"/>
      <c r="D3304" s="21" t="n"/>
      <c r="E3304" s="28">
        <f>IFERROR(VLOOKUP(D3304,'أرصدة المخزن'!$A:$E,3,0),"")</f>
        <v/>
      </c>
      <c r="F3304" s="28">
        <f>IFERROR(VLOOKUP(D3304,'أرصدة المخزن'!$A:$H,4,0),"")</f>
        <v/>
      </c>
      <c r="G3304" s="13" t="n"/>
      <c r="H3304" s="102" t="inlineStr">
        <is>
          <t>إضافة</t>
        </is>
      </c>
      <c r="I3304" s="13" t="n"/>
    </row>
    <row r="3305" ht="17.4" customHeight="1" s="138">
      <c r="A3305" s="13" t="n">
        <v>3299</v>
      </c>
      <c r="B3305" s="14" t="n"/>
      <c r="C3305" s="15" t="n"/>
      <c r="D3305" s="21" t="n"/>
      <c r="E3305" s="28">
        <f>IFERROR(VLOOKUP(D3305,'أرصدة المخزن'!$A:$E,3,0),"")</f>
        <v/>
      </c>
      <c r="F3305" s="28">
        <f>IFERROR(VLOOKUP(D3305,'أرصدة المخزن'!$A:$H,4,0),"")</f>
        <v/>
      </c>
      <c r="G3305" s="13" t="n"/>
      <c r="H3305" s="102" t="inlineStr">
        <is>
          <t>إضافة</t>
        </is>
      </c>
      <c r="I3305" s="13" t="n"/>
    </row>
    <row r="3306" ht="17.4" customHeight="1" s="138">
      <c r="A3306" s="13" t="n">
        <v>3300</v>
      </c>
      <c r="B3306" s="14" t="n"/>
      <c r="C3306" s="15" t="n"/>
      <c r="D3306" s="21" t="n"/>
      <c r="E3306" s="28">
        <f>IFERROR(VLOOKUP(D3306,'أرصدة المخزن'!$A:$E,3,0),"")</f>
        <v/>
      </c>
      <c r="F3306" s="28">
        <f>IFERROR(VLOOKUP(D3306,'أرصدة المخزن'!$A:$H,4,0),"")</f>
        <v/>
      </c>
      <c r="G3306" s="13" t="n"/>
      <c r="H3306" s="102" t="inlineStr">
        <is>
          <t>إضافة</t>
        </is>
      </c>
      <c r="I3306" s="13" t="n"/>
    </row>
    <row r="3307" ht="17.4" customHeight="1" s="138">
      <c r="A3307" s="13" t="n">
        <v>3301</v>
      </c>
      <c r="B3307" s="14" t="n"/>
      <c r="C3307" s="15" t="n"/>
      <c r="D3307" s="21" t="n"/>
      <c r="E3307" s="28">
        <f>IFERROR(VLOOKUP(D3307,'أرصدة المخزن'!$A:$E,3,0),"")</f>
        <v/>
      </c>
      <c r="F3307" s="28">
        <f>IFERROR(VLOOKUP(D3307,'أرصدة المخزن'!$A:$H,4,0),"")</f>
        <v/>
      </c>
      <c r="G3307" s="13" t="n"/>
      <c r="H3307" s="102" t="inlineStr">
        <is>
          <t>إضافة</t>
        </is>
      </c>
      <c r="I3307" s="13" t="n"/>
    </row>
    <row r="3308" ht="17.4" customHeight="1" s="138">
      <c r="A3308" s="13" t="n">
        <v>3302</v>
      </c>
      <c r="B3308" s="14" t="n"/>
      <c r="C3308" s="15" t="n"/>
      <c r="D3308" s="21" t="n"/>
      <c r="E3308" s="28">
        <f>IFERROR(VLOOKUP(D3308,'أرصدة المخزن'!$A:$E,3,0),"")</f>
        <v/>
      </c>
      <c r="F3308" s="28">
        <f>IFERROR(VLOOKUP(D3308,'أرصدة المخزن'!$A:$H,4,0),"")</f>
        <v/>
      </c>
      <c r="G3308" s="13" t="n"/>
      <c r="H3308" s="102" t="inlineStr">
        <is>
          <t>إضافة</t>
        </is>
      </c>
      <c r="I3308" s="13" t="n"/>
    </row>
    <row r="3309" ht="17.4" customHeight="1" s="138">
      <c r="A3309" s="13" t="n">
        <v>3303</v>
      </c>
      <c r="B3309" s="14" t="n"/>
      <c r="C3309" s="15" t="n"/>
      <c r="D3309" s="21" t="n"/>
      <c r="E3309" s="28">
        <f>IFERROR(VLOOKUP(D3309,'أرصدة المخزن'!$A:$E,3,0),"")</f>
        <v/>
      </c>
      <c r="F3309" s="28">
        <f>IFERROR(VLOOKUP(D3309,'أرصدة المخزن'!$A:$H,4,0),"")</f>
        <v/>
      </c>
      <c r="G3309" s="13" t="n"/>
      <c r="H3309" s="102" t="inlineStr">
        <is>
          <t>إضافة</t>
        </is>
      </c>
      <c r="I3309" s="13" t="n"/>
    </row>
    <row r="3310" ht="17.4" customHeight="1" s="138">
      <c r="A3310" s="13" t="n">
        <v>3304</v>
      </c>
      <c r="B3310" s="14" t="n"/>
      <c r="C3310" s="15" t="n"/>
      <c r="D3310" s="21" t="n"/>
      <c r="E3310" s="28">
        <f>IFERROR(VLOOKUP(D3310,'أرصدة المخزن'!$A:$E,3,0),"")</f>
        <v/>
      </c>
      <c r="F3310" s="28">
        <f>IFERROR(VLOOKUP(D3310,'أرصدة المخزن'!$A:$H,4,0),"")</f>
        <v/>
      </c>
      <c r="G3310" s="13" t="n"/>
      <c r="H3310" s="102" t="inlineStr">
        <is>
          <t>إضافة</t>
        </is>
      </c>
      <c r="I3310" s="13" t="n"/>
    </row>
    <row r="3311" ht="17.4" customHeight="1" s="138">
      <c r="A3311" s="13" t="n">
        <v>3305</v>
      </c>
      <c r="B3311" s="14" t="n"/>
      <c r="C3311" s="15" t="n"/>
      <c r="D3311" s="21" t="n"/>
      <c r="E3311" s="28">
        <f>IFERROR(VLOOKUP(D3311,'أرصدة المخزن'!$A:$E,3,0),"")</f>
        <v/>
      </c>
      <c r="F3311" s="28">
        <f>IFERROR(VLOOKUP(D3311,'أرصدة المخزن'!$A:$H,4,0),"")</f>
        <v/>
      </c>
      <c r="G3311" s="13" t="n"/>
      <c r="H3311" s="102" t="inlineStr">
        <is>
          <t>إضافة</t>
        </is>
      </c>
      <c r="I3311" s="13" t="n"/>
    </row>
    <row r="3312" ht="17.4" customHeight="1" s="138">
      <c r="A3312" s="13" t="n">
        <v>3306</v>
      </c>
      <c r="B3312" s="14" t="n"/>
      <c r="C3312" s="15" t="n"/>
      <c r="D3312" s="21" t="n"/>
      <c r="E3312" s="28">
        <f>IFERROR(VLOOKUP(D3312,'أرصدة المخزن'!$A:$E,3,0),"")</f>
        <v/>
      </c>
      <c r="F3312" s="28">
        <f>IFERROR(VLOOKUP(D3312,'أرصدة المخزن'!$A:$H,4,0),"")</f>
        <v/>
      </c>
      <c r="G3312" s="13" t="n"/>
      <c r="H3312" s="102" t="inlineStr">
        <is>
          <t>إضافة</t>
        </is>
      </c>
      <c r="I3312" s="13" t="n"/>
    </row>
    <row r="3313" ht="17.4" customHeight="1" s="138">
      <c r="A3313" s="13" t="n">
        <v>3307</v>
      </c>
      <c r="B3313" s="14" t="n"/>
      <c r="C3313" s="15" t="n"/>
      <c r="D3313" s="21" t="n"/>
      <c r="E3313" s="28">
        <f>IFERROR(VLOOKUP(D3313,'أرصدة المخزن'!$A:$E,3,0),"")</f>
        <v/>
      </c>
      <c r="F3313" s="28">
        <f>IFERROR(VLOOKUP(D3313,'أرصدة المخزن'!$A:$H,4,0),"")</f>
        <v/>
      </c>
      <c r="G3313" s="13" t="n"/>
      <c r="H3313" s="102" t="inlineStr">
        <is>
          <t>إضافة</t>
        </is>
      </c>
      <c r="I3313" s="13" t="n"/>
    </row>
    <row r="3314" ht="17.4" customHeight="1" s="138">
      <c r="A3314" s="13" t="n">
        <v>3308</v>
      </c>
      <c r="B3314" s="14" t="n"/>
      <c r="C3314" s="15" t="n"/>
      <c r="D3314" s="21" t="n"/>
      <c r="E3314" s="28">
        <f>IFERROR(VLOOKUP(D3314,'أرصدة المخزن'!$A:$E,3,0),"")</f>
        <v/>
      </c>
      <c r="F3314" s="28">
        <f>IFERROR(VLOOKUP(D3314,'أرصدة المخزن'!$A:$H,4,0),"")</f>
        <v/>
      </c>
      <c r="G3314" s="13" t="n"/>
      <c r="H3314" s="102" t="inlineStr">
        <is>
          <t>إضافة</t>
        </is>
      </c>
      <c r="I3314" s="13" t="n"/>
    </row>
    <row r="3315" ht="17.4" customHeight="1" s="138">
      <c r="A3315" s="13" t="n">
        <v>3309</v>
      </c>
      <c r="B3315" s="14" t="n"/>
      <c r="C3315" s="15" t="n"/>
      <c r="D3315" s="21" t="n"/>
      <c r="E3315" s="28">
        <f>IFERROR(VLOOKUP(D3315,'أرصدة المخزن'!$A:$E,3,0),"")</f>
        <v/>
      </c>
      <c r="F3315" s="28">
        <f>IFERROR(VLOOKUP(D3315,'أرصدة المخزن'!$A:$H,4,0),"")</f>
        <v/>
      </c>
      <c r="G3315" s="13" t="n"/>
      <c r="H3315" s="102" t="inlineStr">
        <is>
          <t>إضافة</t>
        </is>
      </c>
      <c r="I3315" s="13" t="n"/>
    </row>
    <row r="3316" ht="17.4" customHeight="1" s="138">
      <c r="A3316" s="13" t="n">
        <v>3310</v>
      </c>
      <c r="B3316" s="14" t="n"/>
      <c r="C3316" s="15" t="n"/>
      <c r="D3316" s="21" t="n"/>
      <c r="E3316" s="28">
        <f>IFERROR(VLOOKUP(D3316,'أرصدة المخزن'!$A:$E,3,0),"")</f>
        <v/>
      </c>
      <c r="F3316" s="28">
        <f>IFERROR(VLOOKUP(D3316,'أرصدة المخزن'!$A:$H,4,0),"")</f>
        <v/>
      </c>
      <c r="G3316" s="13" t="n"/>
      <c r="H3316" s="102" t="inlineStr">
        <is>
          <t>إضافة</t>
        </is>
      </c>
      <c r="I3316" s="13" t="n"/>
    </row>
    <row r="3317" ht="17.4" customHeight="1" s="138">
      <c r="A3317" s="13" t="n">
        <v>3311</v>
      </c>
      <c r="B3317" s="14" t="n"/>
      <c r="C3317" s="15" t="n"/>
      <c r="D3317" s="21" t="n"/>
      <c r="E3317" s="28">
        <f>IFERROR(VLOOKUP(D3317,'أرصدة المخزن'!$A:$E,3,0),"")</f>
        <v/>
      </c>
      <c r="F3317" s="28">
        <f>IFERROR(VLOOKUP(D3317,'أرصدة المخزن'!$A:$H,4,0),"")</f>
        <v/>
      </c>
      <c r="G3317" s="13" t="n"/>
      <c r="H3317" s="102" t="inlineStr">
        <is>
          <t>إضافة</t>
        </is>
      </c>
      <c r="I3317" s="13" t="n"/>
    </row>
    <row r="3318" ht="17.4" customHeight="1" s="138">
      <c r="A3318" s="13" t="n">
        <v>3312</v>
      </c>
      <c r="B3318" s="14" t="n"/>
      <c r="C3318" s="15" t="n"/>
      <c r="D3318" s="21" t="n"/>
      <c r="E3318" s="28">
        <f>IFERROR(VLOOKUP(D3318,'أرصدة المخزن'!$A:$E,3,0),"")</f>
        <v/>
      </c>
      <c r="F3318" s="28">
        <f>IFERROR(VLOOKUP(D3318,'أرصدة المخزن'!$A:$H,4,0),"")</f>
        <v/>
      </c>
      <c r="G3318" s="13" t="n"/>
      <c r="H3318" s="102" t="inlineStr">
        <is>
          <t>إضافة</t>
        </is>
      </c>
      <c r="I3318" s="13" t="n"/>
    </row>
    <row r="3319" ht="17.4" customHeight="1" s="138">
      <c r="A3319" s="13" t="n">
        <v>3313</v>
      </c>
      <c r="B3319" s="14" t="n"/>
      <c r="C3319" s="15" t="n"/>
      <c r="D3319" s="21" t="n"/>
      <c r="E3319" s="28">
        <f>IFERROR(VLOOKUP(D3319,'أرصدة المخزن'!$A:$E,3,0),"")</f>
        <v/>
      </c>
      <c r="F3319" s="28">
        <f>IFERROR(VLOOKUP(D3319,'أرصدة المخزن'!$A:$H,4,0),"")</f>
        <v/>
      </c>
      <c r="G3319" s="13" t="n"/>
      <c r="H3319" s="102" t="inlineStr">
        <is>
          <t>إضافة</t>
        </is>
      </c>
      <c r="I3319" s="13" t="n"/>
    </row>
    <row r="3320" ht="17.4" customHeight="1" s="138">
      <c r="A3320" s="13" t="n">
        <v>3314</v>
      </c>
      <c r="B3320" s="14" t="n"/>
      <c r="C3320" s="15" t="n"/>
      <c r="D3320" s="21" t="n"/>
      <c r="E3320" s="28">
        <f>IFERROR(VLOOKUP(D3320,'أرصدة المخزن'!$A:$E,3,0),"")</f>
        <v/>
      </c>
      <c r="F3320" s="28">
        <f>IFERROR(VLOOKUP(D3320,'أرصدة المخزن'!$A:$H,4,0),"")</f>
        <v/>
      </c>
      <c r="G3320" s="13" t="n"/>
      <c r="H3320" s="102" t="inlineStr">
        <is>
          <t>إضافة</t>
        </is>
      </c>
      <c r="I3320" s="13" t="n"/>
    </row>
    <row r="3321" ht="17.4" customHeight="1" s="138">
      <c r="A3321" s="13" t="n">
        <v>3315</v>
      </c>
      <c r="B3321" s="14" t="n"/>
      <c r="C3321" s="15" t="n"/>
      <c r="D3321" s="21" t="n"/>
      <c r="E3321" s="28">
        <f>IFERROR(VLOOKUP(D3321,'أرصدة المخزن'!$A:$E,3,0),"")</f>
        <v/>
      </c>
      <c r="F3321" s="28">
        <f>IFERROR(VLOOKUP(D3321,'أرصدة المخزن'!$A:$H,4,0),"")</f>
        <v/>
      </c>
      <c r="G3321" s="13" t="n"/>
      <c r="H3321" s="102" t="inlineStr">
        <is>
          <t>إضافة</t>
        </is>
      </c>
      <c r="I3321" s="13" t="n"/>
    </row>
    <row r="3322" ht="17.4" customHeight="1" s="138">
      <c r="A3322" s="13" t="n">
        <v>3316</v>
      </c>
      <c r="B3322" s="14" t="n"/>
      <c r="C3322" s="15" t="n"/>
      <c r="D3322" s="21" t="n"/>
      <c r="E3322" s="28">
        <f>IFERROR(VLOOKUP(D3322,'أرصدة المخزن'!$A:$E,3,0),"")</f>
        <v/>
      </c>
      <c r="F3322" s="28">
        <f>IFERROR(VLOOKUP(D3322,'أرصدة المخزن'!$A:$H,4,0),"")</f>
        <v/>
      </c>
      <c r="G3322" s="13" t="n"/>
      <c r="H3322" s="102" t="inlineStr">
        <is>
          <t>إضافة</t>
        </is>
      </c>
      <c r="I3322" s="13" t="n"/>
    </row>
    <row r="3323" ht="17.4" customHeight="1" s="138">
      <c r="A3323" s="13" t="n">
        <v>3317</v>
      </c>
      <c r="B3323" s="14" t="n"/>
      <c r="C3323" s="15" t="n"/>
      <c r="D3323" s="21" t="n"/>
      <c r="E3323" s="28">
        <f>IFERROR(VLOOKUP(D3323,'أرصدة المخزن'!$A:$E,3,0),"")</f>
        <v/>
      </c>
      <c r="F3323" s="28">
        <f>IFERROR(VLOOKUP(D3323,'أرصدة المخزن'!$A:$H,4,0),"")</f>
        <v/>
      </c>
      <c r="G3323" s="13" t="n"/>
      <c r="H3323" s="102" t="inlineStr">
        <is>
          <t>إضافة</t>
        </is>
      </c>
      <c r="I3323" s="13" t="n"/>
    </row>
    <row r="3324" ht="17.4" customHeight="1" s="138">
      <c r="A3324" s="13" t="n">
        <v>3318</v>
      </c>
      <c r="B3324" s="14" t="n"/>
      <c r="C3324" s="15" t="n"/>
      <c r="D3324" s="21" t="n"/>
      <c r="E3324" s="28">
        <f>IFERROR(VLOOKUP(D3324,'أرصدة المخزن'!$A:$E,3,0),"")</f>
        <v/>
      </c>
      <c r="F3324" s="28">
        <f>IFERROR(VLOOKUP(D3324,'أرصدة المخزن'!$A:$H,4,0),"")</f>
        <v/>
      </c>
      <c r="G3324" s="13" t="n"/>
      <c r="H3324" s="102" t="inlineStr">
        <is>
          <t>إضافة</t>
        </is>
      </c>
      <c r="I3324" s="13" t="n"/>
    </row>
    <row r="3325" ht="17.4" customHeight="1" s="138">
      <c r="A3325" s="13" t="n">
        <v>3319</v>
      </c>
      <c r="B3325" s="14" t="n"/>
      <c r="C3325" s="15" t="n"/>
      <c r="D3325" s="21" t="n"/>
      <c r="E3325" s="28">
        <f>IFERROR(VLOOKUP(D3325,'أرصدة المخزن'!$A:$E,3,0),"")</f>
        <v/>
      </c>
      <c r="F3325" s="28">
        <f>IFERROR(VLOOKUP(D3325,'أرصدة المخزن'!$A:$H,4,0),"")</f>
        <v/>
      </c>
      <c r="G3325" s="13" t="n"/>
      <c r="H3325" s="102" t="inlineStr">
        <is>
          <t>إضافة</t>
        </is>
      </c>
      <c r="I3325" s="13" t="n"/>
    </row>
    <row r="3326" ht="17.4" customHeight="1" s="138">
      <c r="A3326" s="13" t="n">
        <v>3320</v>
      </c>
      <c r="B3326" s="14" t="n"/>
      <c r="C3326" s="15" t="n"/>
      <c r="D3326" s="21" t="n"/>
      <c r="E3326" s="28">
        <f>IFERROR(VLOOKUP(D3326,'أرصدة المخزن'!$A:$E,3,0),"")</f>
        <v/>
      </c>
      <c r="F3326" s="28">
        <f>IFERROR(VLOOKUP(D3326,'أرصدة المخزن'!$A:$H,4,0),"")</f>
        <v/>
      </c>
      <c r="G3326" s="13" t="n"/>
      <c r="H3326" s="102" t="inlineStr">
        <is>
          <t>إضافة</t>
        </is>
      </c>
      <c r="I3326" s="13" t="n"/>
    </row>
    <row r="3327" ht="17.4" customHeight="1" s="138">
      <c r="A3327" s="13" t="n">
        <v>3321</v>
      </c>
      <c r="B3327" s="14" t="n"/>
      <c r="C3327" s="15" t="n"/>
      <c r="D3327" s="21" t="n"/>
      <c r="E3327" s="28">
        <f>IFERROR(VLOOKUP(D3327,'أرصدة المخزن'!$A:$E,3,0),"")</f>
        <v/>
      </c>
      <c r="F3327" s="28">
        <f>IFERROR(VLOOKUP(D3327,'أرصدة المخزن'!$A:$H,4,0),"")</f>
        <v/>
      </c>
      <c r="G3327" s="13" t="n"/>
      <c r="H3327" s="102" t="inlineStr">
        <is>
          <t>إضافة</t>
        </is>
      </c>
      <c r="I3327" s="13" t="n"/>
    </row>
    <row r="3328" ht="17.4" customHeight="1" s="138">
      <c r="A3328" s="13" t="n">
        <v>3322</v>
      </c>
      <c r="B3328" s="14" t="n"/>
      <c r="C3328" s="15" t="n"/>
      <c r="D3328" s="21" t="n"/>
      <c r="E3328" s="28">
        <f>IFERROR(VLOOKUP(D3328,'أرصدة المخزن'!$A:$E,3,0),"")</f>
        <v/>
      </c>
      <c r="F3328" s="28">
        <f>IFERROR(VLOOKUP(D3328,'أرصدة المخزن'!$A:$H,4,0),"")</f>
        <v/>
      </c>
      <c r="G3328" s="13" t="n"/>
      <c r="H3328" s="102" t="inlineStr">
        <is>
          <t>إضافة</t>
        </is>
      </c>
      <c r="I3328" s="13" t="n"/>
    </row>
    <row r="3329" ht="17.4" customHeight="1" s="138">
      <c r="A3329" s="13" t="n">
        <v>3323</v>
      </c>
      <c r="B3329" s="14" t="n"/>
      <c r="C3329" s="15" t="n"/>
      <c r="D3329" s="21" t="n"/>
      <c r="E3329" s="28">
        <f>IFERROR(VLOOKUP(D3329,'أرصدة المخزن'!$A:$E,3,0),"")</f>
        <v/>
      </c>
      <c r="F3329" s="28">
        <f>IFERROR(VLOOKUP(D3329,'أرصدة المخزن'!$A:$H,4,0),"")</f>
        <v/>
      </c>
      <c r="G3329" s="13" t="n"/>
      <c r="H3329" s="102" t="inlineStr">
        <is>
          <t>إضافة</t>
        </is>
      </c>
      <c r="I3329" s="13" t="n"/>
    </row>
    <row r="3330" ht="17.4" customHeight="1" s="138">
      <c r="A3330" s="13" t="n">
        <v>3324</v>
      </c>
      <c r="B3330" s="14" t="n"/>
      <c r="C3330" s="15" t="n"/>
      <c r="D3330" s="21" t="n"/>
      <c r="E3330" s="28">
        <f>IFERROR(VLOOKUP(D3330,'أرصدة المخزن'!$A:$E,3,0),"")</f>
        <v/>
      </c>
      <c r="F3330" s="28">
        <f>IFERROR(VLOOKUP(D3330,'أرصدة المخزن'!$A:$H,4,0),"")</f>
        <v/>
      </c>
      <c r="G3330" s="13" t="n"/>
      <c r="H3330" s="102" t="inlineStr">
        <is>
          <t>إضافة</t>
        </is>
      </c>
      <c r="I3330" s="13" t="n"/>
    </row>
    <row r="3331" ht="17.4" customHeight="1" s="138">
      <c r="A3331" s="13" t="n">
        <v>3325</v>
      </c>
      <c r="B3331" s="14" t="n"/>
      <c r="C3331" s="15" t="n"/>
      <c r="D3331" s="21" t="n"/>
      <c r="E3331" s="28">
        <f>IFERROR(VLOOKUP(D3331,'أرصدة المخزن'!$A:$E,3,0),"")</f>
        <v/>
      </c>
      <c r="F3331" s="28">
        <f>IFERROR(VLOOKUP(D3331,'أرصدة المخزن'!$A:$H,4,0),"")</f>
        <v/>
      </c>
      <c r="G3331" s="13" t="n"/>
      <c r="H3331" s="102" t="inlineStr">
        <is>
          <t>إضافة</t>
        </is>
      </c>
      <c r="I3331" s="13" t="n"/>
    </row>
    <row r="3332" ht="17.4" customHeight="1" s="138">
      <c r="A3332" s="13" t="n">
        <v>3326</v>
      </c>
      <c r="B3332" s="14" t="n"/>
      <c r="C3332" s="15" t="n"/>
      <c r="D3332" s="21" t="n"/>
      <c r="E3332" s="28">
        <f>IFERROR(VLOOKUP(D3332,'أرصدة المخزن'!$A:$E,3,0),"")</f>
        <v/>
      </c>
      <c r="F3332" s="28">
        <f>IFERROR(VLOOKUP(D3332,'أرصدة المخزن'!$A:$H,4,0),"")</f>
        <v/>
      </c>
      <c r="G3332" s="13" t="n"/>
      <c r="H3332" s="102" t="inlineStr">
        <is>
          <t>إضافة</t>
        </is>
      </c>
      <c r="I3332" s="13" t="n"/>
    </row>
    <row r="3333" ht="17.4" customHeight="1" s="138">
      <c r="A3333" s="13" t="n">
        <v>3327</v>
      </c>
      <c r="B3333" s="14" t="n"/>
      <c r="C3333" s="15" t="n"/>
      <c r="D3333" s="21" t="n"/>
      <c r="E3333" s="28">
        <f>IFERROR(VLOOKUP(D3333,'أرصدة المخزن'!$A:$E,3,0),"")</f>
        <v/>
      </c>
      <c r="F3333" s="28">
        <f>IFERROR(VLOOKUP(D3333,'أرصدة المخزن'!$A:$H,4,0),"")</f>
        <v/>
      </c>
      <c r="G3333" s="13" t="n"/>
      <c r="H3333" s="102" t="inlineStr">
        <is>
          <t>إضافة</t>
        </is>
      </c>
      <c r="I3333" s="13" t="n"/>
    </row>
    <row r="3334" ht="17.4" customHeight="1" s="138">
      <c r="A3334" s="13" t="n">
        <v>3328</v>
      </c>
      <c r="B3334" s="14" t="n"/>
      <c r="C3334" s="15" t="n"/>
      <c r="D3334" s="21" t="n"/>
      <c r="E3334" s="28">
        <f>IFERROR(VLOOKUP(D3334,'أرصدة المخزن'!$A:$E,3,0),"")</f>
        <v/>
      </c>
      <c r="F3334" s="28">
        <f>IFERROR(VLOOKUP(D3334,'أرصدة المخزن'!$A:$H,4,0),"")</f>
        <v/>
      </c>
      <c r="G3334" s="13" t="n"/>
      <c r="H3334" s="102" t="inlineStr">
        <is>
          <t>إضافة</t>
        </is>
      </c>
      <c r="I3334" s="13" t="n"/>
    </row>
    <row r="3335" ht="17.4" customHeight="1" s="138">
      <c r="A3335" s="13" t="n">
        <v>3329</v>
      </c>
      <c r="B3335" s="14" t="n"/>
      <c r="C3335" s="15" t="n"/>
      <c r="D3335" s="21" t="n"/>
      <c r="E3335" s="28">
        <f>IFERROR(VLOOKUP(D3335,'أرصدة المخزن'!$A:$E,3,0),"")</f>
        <v/>
      </c>
      <c r="F3335" s="28">
        <f>IFERROR(VLOOKUP(D3335,'أرصدة المخزن'!$A:$H,4,0),"")</f>
        <v/>
      </c>
      <c r="G3335" s="13" t="n"/>
      <c r="H3335" s="102" t="inlineStr">
        <is>
          <t>إضافة</t>
        </is>
      </c>
      <c r="I3335" s="13" t="n"/>
    </row>
    <row r="3336" ht="17.4" customHeight="1" s="138">
      <c r="A3336" s="13" t="n">
        <v>3330</v>
      </c>
      <c r="B3336" s="14" t="n"/>
      <c r="C3336" s="15" t="n"/>
      <c r="D3336" s="21" t="n"/>
      <c r="E3336" s="28">
        <f>IFERROR(VLOOKUP(D3336,'أرصدة المخزن'!$A:$E,3,0),"")</f>
        <v/>
      </c>
      <c r="F3336" s="28">
        <f>IFERROR(VLOOKUP(D3336,'أرصدة المخزن'!$A:$H,4,0),"")</f>
        <v/>
      </c>
      <c r="G3336" s="13" t="n"/>
      <c r="H3336" s="102" t="inlineStr">
        <is>
          <t>إضافة</t>
        </is>
      </c>
      <c r="I3336" s="13" t="n"/>
    </row>
    <row r="3337" ht="17.4" customHeight="1" s="138">
      <c r="A3337" s="13" t="n">
        <v>3331</v>
      </c>
      <c r="B3337" s="14" t="n"/>
      <c r="C3337" s="15" t="n"/>
      <c r="D3337" s="21" t="n"/>
      <c r="E3337" s="28">
        <f>IFERROR(VLOOKUP(D3337,'أرصدة المخزن'!$A:$E,3,0),"")</f>
        <v/>
      </c>
      <c r="F3337" s="28">
        <f>IFERROR(VLOOKUP(D3337,'أرصدة المخزن'!$A:$H,4,0),"")</f>
        <v/>
      </c>
      <c r="G3337" s="13" t="n"/>
      <c r="H3337" s="102" t="inlineStr">
        <is>
          <t>إضافة</t>
        </is>
      </c>
      <c r="I3337" s="13" t="n"/>
    </row>
    <row r="3338" ht="17.4" customHeight="1" s="138">
      <c r="A3338" s="13" t="n">
        <v>3332</v>
      </c>
      <c r="B3338" s="14" t="n"/>
      <c r="C3338" s="15" t="n"/>
      <c r="D3338" s="21" t="n"/>
      <c r="E3338" s="28">
        <f>IFERROR(VLOOKUP(D3338,'أرصدة المخزن'!$A:$E,3,0),"")</f>
        <v/>
      </c>
      <c r="F3338" s="28">
        <f>IFERROR(VLOOKUP(D3338,'أرصدة المخزن'!$A:$H,4,0),"")</f>
        <v/>
      </c>
      <c r="G3338" s="13" t="n"/>
      <c r="H3338" s="102" t="inlineStr">
        <is>
          <t>إضافة</t>
        </is>
      </c>
      <c r="I3338" s="13" t="n"/>
    </row>
    <row r="3339" ht="17.4" customHeight="1" s="138">
      <c r="A3339" s="13" t="n">
        <v>3333</v>
      </c>
      <c r="B3339" s="14" t="n"/>
      <c r="C3339" s="15" t="n"/>
      <c r="D3339" s="21" t="n"/>
      <c r="E3339" s="28">
        <f>IFERROR(VLOOKUP(D3339,'أرصدة المخزن'!$A:$E,3,0),"")</f>
        <v/>
      </c>
      <c r="F3339" s="28">
        <f>IFERROR(VLOOKUP(D3339,'أرصدة المخزن'!$A:$H,4,0),"")</f>
        <v/>
      </c>
      <c r="G3339" s="13" t="n"/>
      <c r="H3339" s="102" t="inlineStr">
        <is>
          <t>إضافة</t>
        </is>
      </c>
      <c r="I3339" s="13" t="n"/>
    </row>
    <row r="3340" ht="17.4" customHeight="1" s="138">
      <c r="A3340" s="13" t="n">
        <v>3334</v>
      </c>
      <c r="B3340" s="14" t="n"/>
      <c r="C3340" s="15" t="n"/>
      <c r="D3340" s="21" t="n"/>
      <c r="E3340" s="28">
        <f>IFERROR(VLOOKUP(D3340,'أرصدة المخزن'!$A:$E,3,0),"")</f>
        <v/>
      </c>
      <c r="F3340" s="28">
        <f>IFERROR(VLOOKUP(D3340,'أرصدة المخزن'!$A:$H,4,0),"")</f>
        <v/>
      </c>
      <c r="G3340" s="13" t="n"/>
      <c r="H3340" s="102" t="inlineStr">
        <is>
          <t>إضافة</t>
        </is>
      </c>
      <c r="I3340" s="13" t="n"/>
    </row>
    <row r="3341" ht="17.4" customHeight="1" s="138">
      <c r="A3341" s="13" t="n">
        <v>3335</v>
      </c>
      <c r="B3341" s="14" t="n"/>
      <c r="C3341" s="15" t="n"/>
      <c r="D3341" s="21" t="n"/>
      <c r="E3341" s="28">
        <f>IFERROR(VLOOKUP(D3341,'أرصدة المخزن'!$A:$E,3,0),"")</f>
        <v/>
      </c>
      <c r="F3341" s="28">
        <f>IFERROR(VLOOKUP(D3341,'أرصدة المخزن'!$A:$H,4,0),"")</f>
        <v/>
      </c>
      <c r="G3341" s="13" t="n"/>
      <c r="H3341" s="102" t="inlineStr">
        <is>
          <t>إضافة</t>
        </is>
      </c>
      <c r="I3341" s="13" t="n"/>
    </row>
    <row r="3342" ht="17.4" customHeight="1" s="138">
      <c r="A3342" s="13" t="n">
        <v>3336</v>
      </c>
      <c r="B3342" s="14" t="n"/>
      <c r="C3342" s="15" t="n"/>
      <c r="D3342" s="21" t="n"/>
      <c r="E3342" s="28">
        <f>IFERROR(VLOOKUP(D3342,'أرصدة المخزن'!$A:$E,3,0),"")</f>
        <v/>
      </c>
      <c r="F3342" s="28">
        <f>IFERROR(VLOOKUP(D3342,'أرصدة المخزن'!$A:$H,4,0),"")</f>
        <v/>
      </c>
      <c r="G3342" s="13" t="n"/>
      <c r="H3342" s="102" t="inlineStr">
        <is>
          <t>إضافة</t>
        </is>
      </c>
      <c r="I3342" s="13" t="n"/>
    </row>
    <row r="3343" ht="17.4" customHeight="1" s="138">
      <c r="A3343" s="13" t="n">
        <v>3337</v>
      </c>
      <c r="B3343" s="14" t="n"/>
      <c r="C3343" s="15" t="n"/>
      <c r="D3343" s="21" t="n"/>
      <c r="E3343" s="28">
        <f>IFERROR(VLOOKUP(D3343,'أرصدة المخزن'!$A:$E,3,0),"")</f>
        <v/>
      </c>
      <c r="F3343" s="28">
        <f>IFERROR(VLOOKUP(D3343,'أرصدة المخزن'!$A:$H,4,0),"")</f>
        <v/>
      </c>
      <c r="G3343" s="13" t="n"/>
      <c r="H3343" s="102" t="inlineStr">
        <is>
          <t>إضافة</t>
        </is>
      </c>
      <c r="I3343" s="13" t="n"/>
    </row>
    <row r="3344" ht="17.4" customHeight="1" s="138">
      <c r="A3344" s="13" t="n">
        <v>3338</v>
      </c>
      <c r="B3344" s="14" t="n"/>
      <c r="C3344" s="15" t="n"/>
      <c r="D3344" s="21" t="n"/>
      <c r="E3344" s="28">
        <f>IFERROR(VLOOKUP(D3344,'أرصدة المخزن'!$A:$E,3,0),"")</f>
        <v/>
      </c>
      <c r="F3344" s="28">
        <f>IFERROR(VLOOKUP(D3344,'أرصدة المخزن'!$A:$H,4,0),"")</f>
        <v/>
      </c>
      <c r="G3344" s="13" t="n"/>
      <c r="H3344" s="102" t="inlineStr">
        <is>
          <t>إضافة</t>
        </is>
      </c>
      <c r="I3344" s="13" t="n"/>
    </row>
    <row r="3345" ht="17.4" customHeight="1" s="138">
      <c r="A3345" s="13" t="n">
        <v>3339</v>
      </c>
      <c r="B3345" s="14" t="n"/>
      <c r="C3345" s="15" t="n"/>
      <c r="D3345" s="21" t="n"/>
      <c r="E3345" s="28">
        <f>IFERROR(VLOOKUP(D3345,'أرصدة المخزن'!$A:$E,3,0),"")</f>
        <v/>
      </c>
      <c r="F3345" s="28">
        <f>IFERROR(VLOOKUP(D3345,'أرصدة المخزن'!$A:$H,4,0),"")</f>
        <v/>
      </c>
      <c r="G3345" s="13" t="n"/>
      <c r="H3345" s="102" t="inlineStr">
        <is>
          <t>إضافة</t>
        </is>
      </c>
      <c r="I3345" s="13" t="n"/>
    </row>
    <row r="3346" ht="17.4" customHeight="1" s="138">
      <c r="A3346" s="13" t="n">
        <v>3340</v>
      </c>
      <c r="B3346" s="14" t="n"/>
      <c r="C3346" s="15" t="n"/>
      <c r="D3346" s="21" t="n"/>
      <c r="E3346" s="28">
        <f>IFERROR(VLOOKUP(D3346,'أرصدة المخزن'!$A:$E,3,0),"")</f>
        <v/>
      </c>
      <c r="F3346" s="28">
        <f>IFERROR(VLOOKUP(D3346,'أرصدة المخزن'!$A:$H,4,0),"")</f>
        <v/>
      </c>
      <c r="G3346" s="13" t="n"/>
      <c r="H3346" s="102" t="inlineStr">
        <is>
          <t>إضافة</t>
        </is>
      </c>
      <c r="I3346" s="13" t="n"/>
    </row>
    <row r="3347" ht="17.4" customHeight="1" s="138">
      <c r="A3347" s="13" t="n">
        <v>3341</v>
      </c>
      <c r="B3347" s="14" t="n"/>
      <c r="C3347" s="15" t="n"/>
      <c r="D3347" s="21" t="n"/>
      <c r="E3347" s="28">
        <f>IFERROR(VLOOKUP(D3347,'أرصدة المخزن'!$A:$E,3,0),"")</f>
        <v/>
      </c>
      <c r="F3347" s="28">
        <f>IFERROR(VLOOKUP(D3347,'أرصدة المخزن'!$A:$H,4,0),"")</f>
        <v/>
      </c>
      <c r="G3347" s="13" t="n"/>
      <c r="H3347" s="102" t="inlineStr">
        <is>
          <t>إضافة</t>
        </is>
      </c>
      <c r="I3347" s="13" t="n"/>
    </row>
    <row r="3348" ht="17.4" customHeight="1" s="138">
      <c r="A3348" s="13" t="n">
        <v>3342</v>
      </c>
      <c r="B3348" s="14" t="n"/>
      <c r="C3348" s="15" t="n"/>
      <c r="D3348" s="21" t="n"/>
      <c r="E3348" s="28">
        <f>IFERROR(VLOOKUP(D3348,'أرصدة المخزن'!$A:$E,3,0),"")</f>
        <v/>
      </c>
      <c r="F3348" s="28">
        <f>IFERROR(VLOOKUP(D3348,'أرصدة المخزن'!$A:$H,4,0),"")</f>
        <v/>
      </c>
      <c r="G3348" s="13" t="n"/>
      <c r="H3348" s="102" t="inlineStr">
        <is>
          <t>إضافة</t>
        </is>
      </c>
      <c r="I3348" s="13" t="n"/>
    </row>
    <row r="3349" ht="17.4" customHeight="1" s="138">
      <c r="A3349" s="13" t="n">
        <v>3343</v>
      </c>
      <c r="B3349" s="14" t="n"/>
      <c r="C3349" s="15" t="n"/>
      <c r="D3349" s="21" t="n"/>
      <c r="E3349" s="28">
        <f>IFERROR(VLOOKUP(D3349,'أرصدة المخزن'!$A:$E,3,0),"")</f>
        <v/>
      </c>
      <c r="F3349" s="28">
        <f>IFERROR(VLOOKUP(D3349,'أرصدة المخزن'!$A:$H,4,0),"")</f>
        <v/>
      </c>
      <c r="G3349" s="13" t="n"/>
      <c r="H3349" s="102" t="inlineStr">
        <is>
          <t>إضافة</t>
        </is>
      </c>
      <c r="I3349" s="13" t="n"/>
    </row>
    <row r="3350" ht="17.4" customHeight="1" s="138">
      <c r="A3350" s="13" t="n">
        <v>3344</v>
      </c>
      <c r="B3350" s="14" t="n"/>
      <c r="C3350" s="15" t="n"/>
      <c r="D3350" s="21" t="n"/>
      <c r="E3350" s="28">
        <f>IFERROR(VLOOKUP(D3350,'أرصدة المخزن'!$A:$E,3,0),"")</f>
        <v/>
      </c>
      <c r="F3350" s="28">
        <f>IFERROR(VLOOKUP(D3350,'أرصدة المخزن'!$A:$H,4,0),"")</f>
        <v/>
      </c>
      <c r="G3350" s="13" t="n"/>
      <c r="H3350" s="102" t="inlineStr">
        <is>
          <t>إضافة</t>
        </is>
      </c>
      <c r="I3350" s="13" t="n"/>
    </row>
    <row r="3351" ht="17.4" customHeight="1" s="138">
      <c r="A3351" s="13" t="n">
        <v>3345</v>
      </c>
      <c r="B3351" s="14" t="n"/>
      <c r="C3351" s="15" t="n"/>
      <c r="D3351" s="21" t="n"/>
      <c r="E3351" s="28">
        <f>IFERROR(VLOOKUP(D3351,'أرصدة المخزن'!$A:$E,3,0),"")</f>
        <v/>
      </c>
      <c r="F3351" s="28">
        <f>IFERROR(VLOOKUP(D3351,'أرصدة المخزن'!$A:$H,4,0),"")</f>
        <v/>
      </c>
      <c r="G3351" s="13" t="n"/>
      <c r="H3351" s="102" t="inlineStr">
        <is>
          <t>إضافة</t>
        </is>
      </c>
      <c r="I3351" s="13" t="n"/>
    </row>
    <row r="3352" ht="17.4" customHeight="1" s="138">
      <c r="A3352" s="13" t="n">
        <v>3346</v>
      </c>
      <c r="B3352" s="14" t="n"/>
      <c r="C3352" s="15" t="n"/>
      <c r="D3352" s="21" t="n"/>
      <c r="E3352" s="28">
        <f>IFERROR(VLOOKUP(D3352,'أرصدة المخزن'!$A:$E,3,0),"")</f>
        <v/>
      </c>
      <c r="F3352" s="28">
        <f>IFERROR(VLOOKUP(D3352,'أرصدة المخزن'!$A:$H,4,0),"")</f>
        <v/>
      </c>
      <c r="G3352" s="13" t="n"/>
      <c r="H3352" s="102" t="inlineStr">
        <is>
          <t>إضافة</t>
        </is>
      </c>
      <c r="I3352" s="13" t="n"/>
    </row>
    <row r="3353" ht="17.4" customHeight="1" s="138">
      <c r="A3353" s="13" t="n">
        <v>3347</v>
      </c>
      <c r="B3353" s="14" t="n"/>
      <c r="C3353" s="15" t="n"/>
      <c r="D3353" s="21" t="n"/>
      <c r="E3353" s="28">
        <f>IFERROR(VLOOKUP(D3353,'أرصدة المخزن'!$A:$E,3,0),"")</f>
        <v/>
      </c>
      <c r="F3353" s="28">
        <f>IFERROR(VLOOKUP(D3353,'أرصدة المخزن'!$A:$H,4,0),"")</f>
        <v/>
      </c>
      <c r="G3353" s="13" t="n"/>
      <c r="H3353" s="102" t="inlineStr">
        <is>
          <t>إضافة</t>
        </is>
      </c>
      <c r="I3353" s="13" t="n"/>
    </row>
    <row r="3354" ht="17.4" customHeight="1" s="138">
      <c r="A3354" s="13" t="n">
        <v>3348</v>
      </c>
      <c r="B3354" s="14" t="n"/>
      <c r="C3354" s="15" t="n"/>
      <c r="D3354" s="21" t="n"/>
      <c r="E3354" s="28">
        <f>IFERROR(VLOOKUP(D3354,'أرصدة المخزن'!$A:$E,3,0),"")</f>
        <v/>
      </c>
      <c r="F3354" s="28">
        <f>IFERROR(VLOOKUP(D3354,'أرصدة المخزن'!$A:$H,4,0),"")</f>
        <v/>
      </c>
      <c r="G3354" s="13" t="n"/>
      <c r="H3354" s="102" t="inlineStr">
        <is>
          <t>إضافة</t>
        </is>
      </c>
      <c r="I3354" s="13" t="n"/>
    </row>
    <row r="3355" ht="17.4" customHeight="1" s="138">
      <c r="A3355" s="13" t="n">
        <v>3349</v>
      </c>
      <c r="B3355" s="14" t="n"/>
      <c r="C3355" s="15" t="n"/>
      <c r="D3355" s="21" t="n"/>
      <c r="E3355" s="28">
        <f>IFERROR(VLOOKUP(D3355,'أرصدة المخزن'!$A:$E,3,0),"")</f>
        <v/>
      </c>
      <c r="F3355" s="28">
        <f>IFERROR(VLOOKUP(D3355,'أرصدة المخزن'!$A:$H,4,0),"")</f>
        <v/>
      </c>
      <c r="G3355" s="13" t="n"/>
      <c r="H3355" s="102" t="inlineStr">
        <is>
          <t>إضافة</t>
        </is>
      </c>
      <c r="I3355" s="13" t="n"/>
    </row>
    <row r="3356" ht="17.4" customHeight="1" s="138">
      <c r="A3356" s="13" t="n">
        <v>3350</v>
      </c>
      <c r="B3356" s="14" t="n"/>
      <c r="C3356" s="15" t="n"/>
      <c r="D3356" s="21" t="n"/>
      <c r="E3356" s="28">
        <f>IFERROR(VLOOKUP(D3356,'أرصدة المخزن'!$A:$E,3,0),"")</f>
        <v/>
      </c>
      <c r="F3356" s="28">
        <f>IFERROR(VLOOKUP(D3356,'أرصدة المخزن'!$A:$H,4,0),"")</f>
        <v/>
      </c>
      <c r="G3356" s="13" t="n"/>
      <c r="H3356" s="102" t="inlineStr">
        <is>
          <t>إضافة</t>
        </is>
      </c>
      <c r="I3356" s="13" t="n"/>
    </row>
    <row r="3357" ht="17.4" customHeight="1" s="138">
      <c r="A3357" s="13" t="n">
        <v>3351</v>
      </c>
      <c r="B3357" s="14" t="n"/>
      <c r="C3357" s="15" t="n"/>
      <c r="D3357" s="21" t="n"/>
      <c r="E3357" s="28">
        <f>IFERROR(VLOOKUP(D3357,'أرصدة المخزن'!$A:$E,3,0),"")</f>
        <v/>
      </c>
      <c r="F3357" s="28">
        <f>IFERROR(VLOOKUP(D3357,'أرصدة المخزن'!$A:$H,4,0),"")</f>
        <v/>
      </c>
      <c r="G3357" s="13" t="n"/>
      <c r="H3357" s="102" t="inlineStr">
        <is>
          <t>إضافة</t>
        </is>
      </c>
      <c r="I3357" s="13" t="n"/>
    </row>
    <row r="3358" ht="17.4" customHeight="1" s="138">
      <c r="A3358" s="13" t="n">
        <v>3352</v>
      </c>
      <c r="B3358" s="14" t="n"/>
      <c r="C3358" s="15" t="n"/>
      <c r="D3358" s="21" t="n"/>
      <c r="E3358" s="28">
        <f>IFERROR(VLOOKUP(D3358,'أرصدة المخزن'!$A:$E,3,0),"")</f>
        <v/>
      </c>
      <c r="F3358" s="28">
        <f>IFERROR(VLOOKUP(D3358,'أرصدة المخزن'!$A:$H,4,0),"")</f>
        <v/>
      </c>
      <c r="G3358" s="13" t="n"/>
      <c r="H3358" s="102" t="inlineStr">
        <is>
          <t>إضافة</t>
        </is>
      </c>
      <c r="I3358" s="13" t="n"/>
    </row>
    <row r="3359" ht="17.4" customHeight="1" s="138">
      <c r="A3359" s="13" t="n">
        <v>3353</v>
      </c>
      <c r="B3359" s="14" t="n"/>
      <c r="C3359" s="15" t="n"/>
      <c r="D3359" s="21" t="n"/>
      <c r="E3359" s="28">
        <f>IFERROR(VLOOKUP(D3359,'أرصدة المخزن'!$A:$E,3,0),"")</f>
        <v/>
      </c>
      <c r="F3359" s="28">
        <f>IFERROR(VLOOKUP(D3359,'أرصدة المخزن'!$A:$H,4,0),"")</f>
        <v/>
      </c>
      <c r="G3359" s="13" t="n"/>
      <c r="H3359" s="102" t="inlineStr">
        <is>
          <t>إضافة</t>
        </is>
      </c>
      <c r="I3359" s="13" t="n"/>
    </row>
    <row r="3360" ht="17.4" customHeight="1" s="138">
      <c r="A3360" s="13" t="n">
        <v>3354</v>
      </c>
      <c r="B3360" s="14" t="n"/>
      <c r="C3360" s="15" t="n"/>
      <c r="D3360" s="21" t="n"/>
      <c r="E3360" s="28">
        <f>IFERROR(VLOOKUP(D3360,'أرصدة المخزن'!$A:$E,3,0),"")</f>
        <v/>
      </c>
      <c r="F3360" s="28">
        <f>IFERROR(VLOOKUP(D3360,'أرصدة المخزن'!$A:$H,4,0),"")</f>
        <v/>
      </c>
      <c r="G3360" s="13" t="n"/>
      <c r="H3360" s="102" t="inlineStr">
        <is>
          <t>إضافة</t>
        </is>
      </c>
      <c r="I3360" s="13" t="n"/>
    </row>
    <row r="3361" ht="17.4" customHeight="1" s="138">
      <c r="A3361" s="13" t="n">
        <v>3355</v>
      </c>
      <c r="B3361" s="14" t="n"/>
      <c r="C3361" s="15" t="n"/>
      <c r="D3361" s="21" t="n"/>
      <c r="E3361" s="28">
        <f>IFERROR(VLOOKUP(D3361,'أرصدة المخزن'!$A:$E,3,0),"")</f>
        <v/>
      </c>
      <c r="F3361" s="28">
        <f>IFERROR(VLOOKUP(D3361,'أرصدة المخزن'!$A:$H,4,0),"")</f>
        <v/>
      </c>
      <c r="G3361" s="13" t="n"/>
      <c r="H3361" s="102" t="inlineStr">
        <is>
          <t>إضافة</t>
        </is>
      </c>
      <c r="I3361" s="13" t="n"/>
    </row>
    <row r="3362" ht="17.4" customHeight="1" s="138">
      <c r="A3362" s="13" t="n">
        <v>3356</v>
      </c>
      <c r="B3362" s="14" t="n"/>
      <c r="C3362" s="15" t="n"/>
      <c r="D3362" s="21" t="n"/>
      <c r="E3362" s="28">
        <f>IFERROR(VLOOKUP(D3362,'أرصدة المخزن'!$A:$E,3,0),"")</f>
        <v/>
      </c>
      <c r="F3362" s="28">
        <f>IFERROR(VLOOKUP(D3362,'أرصدة المخزن'!$A:$H,4,0),"")</f>
        <v/>
      </c>
      <c r="G3362" s="13" t="n"/>
      <c r="H3362" s="102" t="inlineStr">
        <is>
          <t>إضافة</t>
        </is>
      </c>
      <c r="I3362" s="13" t="n"/>
    </row>
    <row r="3363" ht="17.4" customHeight="1" s="138">
      <c r="A3363" s="13" t="n">
        <v>3357</v>
      </c>
      <c r="B3363" s="14" t="n"/>
      <c r="C3363" s="15" t="n"/>
      <c r="D3363" s="21" t="n"/>
      <c r="E3363" s="28">
        <f>IFERROR(VLOOKUP(D3363,'أرصدة المخزن'!$A:$E,3,0),"")</f>
        <v/>
      </c>
      <c r="F3363" s="28">
        <f>IFERROR(VLOOKUP(D3363,'أرصدة المخزن'!$A:$H,4,0),"")</f>
        <v/>
      </c>
      <c r="G3363" s="13" t="n"/>
      <c r="H3363" s="102" t="inlineStr">
        <is>
          <t>إضافة</t>
        </is>
      </c>
      <c r="I3363" s="13" t="n"/>
    </row>
    <row r="3364" ht="17.4" customHeight="1" s="138">
      <c r="A3364" s="13" t="n">
        <v>3358</v>
      </c>
      <c r="B3364" s="14" t="n"/>
      <c r="C3364" s="15" t="n"/>
      <c r="D3364" s="21" t="n"/>
      <c r="E3364" s="28">
        <f>IFERROR(VLOOKUP(D3364,'أرصدة المخزن'!$A:$E,3,0),"")</f>
        <v/>
      </c>
      <c r="F3364" s="28">
        <f>IFERROR(VLOOKUP(D3364,'أرصدة المخزن'!$A:$H,4,0),"")</f>
        <v/>
      </c>
      <c r="G3364" s="13" t="n"/>
      <c r="H3364" s="102" t="inlineStr">
        <is>
          <t>إضافة</t>
        </is>
      </c>
      <c r="I3364" s="13" t="n"/>
    </row>
    <row r="3365" ht="17.4" customHeight="1" s="138">
      <c r="A3365" s="13" t="n">
        <v>3359</v>
      </c>
      <c r="B3365" s="14" t="n"/>
      <c r="C3365" s="15" t="n"/>
      <c r="D3365" s="21" t="n"/>
      <c r="E3365" s="28">
        <f>IFERROR(VLOOKUP(D3365,'أرصدة المخزن'!$A:$E,3,0),"")</f>
        <v/>
      </c>
      <c r="F3365" s="28">
        <f>IFERROR(VLOOKUP(D3365,'أرصدة المخزن'!$A:$H,4,0),"")</f>
        <v/>
      </c>
      <c r="G3365" s="13" t="n"/>
      <c r="H3365" s="102" t="inlineStr">
        <is>
          <t>إضافة</t>
        </is>
      </c>
      <c r="I3365" s="13" t="n"/>
    </row>
    <row r="3366" ht="17.4" customHeight="1" s="138">
      <c r="A3366" s="13" t="n">
        <v>3360</v>
      </c>
      <c r="B3366" s="14" t="n"/>
      <c r="C3366" s="15" t="n"/>
      <c r="D3366" s="21" t="n"/>
      <c r="E3366" s="28">
        <f>IFERROR(VLOOKUP(D3366,'أرصدة المخزن'!$A:$E,3,0),"")</f>
        <v/>
      </c>
      <c r="F3366" s="28">
        <f>IFERROR(VLOOKUP(D3366,'أرصدة المخزن'!$A:$H,4,0),"")</f>
        <v/>
      </c>
      <c r="G3366" s="13" t="n"/>
      <c r="H3366" s="102" t="inlineStr">
        <is>
          <t>إضافة</t>
        </is>
      </c>
      <c r="I3366" s="13" t="n"/>
    </row>
    <row r="3367" ht="17.4" customHeight="1" s="138">
      <c r="A3367" s="13" t="n">
        <v>3361</v>
      </c>
      <c r="B3367" s="14" t="n"/>
      <c r="C3367" s="15" t="n"/>
      <c r="D3367" s="21" t="n"/>
      <c r="E3367" s="28">
        <f>IFERROR(VLOOKUP(D3367,'أرصدة المخزن'!$A:$E,3,0),"")</f>
        <v/>
      </c>
      <c r="F3367" s="28">
        <f>IFERROR(VLOOKUP(D3367,'أرصدة المخزن'!$A:$H,4,0),"")</f>
        <v/>
      </c>
      <c r="G3367" s="13" t="n"/>
      <c r="H3367" s="102" t="inlineStr">
        <is>
          <t>إضافة</t>
        </is>
      </c>
      <c r="I3367" s="13" t="n"/>
    </row>
    <row r="3368" ht="17.4" customHeight="1" s="138">
      <c r="A3368" s="13" t="n">
        <v>3362</v>
      </c>
      <c r="B3368" s="14" t="n"/>
      <c r="C3368" s="15" t="n"/>
      <c r="D3368" s="21" t="n"/>
      <c r="E3368" s="28">
        <f>IFERROR(VLOOKUP(D3368,'أرصدة المخزن'!$A:$E,3,0),"")</f>
        <v/>
      </c>
      <c r="F3368" s="28">
        <f>IFERROR(VLOOKUP(D3368,'أرصدة المخزن'!$A:$H,4,0),"")</f>
        <v/>
      </c>
      <c r="G3368" s="13" t="n"/>
      <c r="H3368" s="102" t="inlineStr">
        <is>
          <t>إضافة</t>
        </is>
      </c>
      <c r="I3368" s="13" t="n"/>
    </row>
    <row r="3369" ht="17.4" customHeight="1" s="138">
      <c r="A3369" s="13" t="n">
        <v>3363</v>
      </c>
      <c r="B3369" s="14" t="n"/>
      <c r="C3369" s="15" t="n"/>
      <c r="D3369" s="21" t="n"/>
      <c r="E3369" s="28">
        <f>IFERROR(VLOOKUP(D3369,'أرصدة المخزن'!$A:$E,3,0),"")</f>
        <v/>
      </c>
      <c r="F3369" s="28">
        <f>IFERROR(VLOOKUP(D3369,'أرصدة المخزن'!$A:$H,4,0),"")</f>
        <v/>
      </c>
      <c r="G3369" s="13" t="n"/>
      <c r="H3369" s="102" t="inlineStr">
        <is>
          <t>إضافة</t>
        </is>
      </c>
      <c r="I3369" s="13" t="n"/>
    </row>
    <row r="3370" ht="17.4" customHeight="1" s="138">
      <c r="A3370" s="13" t="n">
        <v>3364</v>
      </c>
      <c r="B3370" s="14" t="n"/>
      <c r="C3370" s="15" t="n"/>
      <c r="D3370" s="21" t="n"/>
      <c r="E3370" s="28">
        <f>IFERROR(VLOOKUP(D3370,'أرصدة المخزن'!$A:$E,3,0),"")</f>
        <v/>
      </c>
      <c r="F3370" s="28">
        <f>IFERROR(VLOOKUP(D3370,'أرصدة المخزن'!$A:$H,4,0),"")</f>
        <v/>
      </c>
      <c r="G3370" s="13" t="n"/>
      <c r="H3370" s="102" t="inlineStr">
        <is>
          <t>إضافة</t>
        </is>
      </c>
      <c r="I3370" s="13" t="n"/>
    </row>
    <row r="3371" ht="17.4" customHeight="1" s="138">
      <c r="A3371" s="13" t="n">
        <v>3365</v>
      </c>
      <c r="B3371" s="14" t="n"/>
      <c r="C3371" s="15" t="n"/>
      <c r="D3371" s="21" t="n"/>
      <c r="E3371" s="28">
        <f>IFERROR(VLOOKUP(D3371,'أرصدة المخزن'!$A:$E,3,0),"")</f>
        <v/>
      </c>
      <c r="F3371" s="28">
        <f>IFERROR(VLOOKUP(D3371,'أرصدة المخزن'!$A:$H,4,0),"")</f>
        <v/>
      </c>
      <c r="G3371" s="13" t="n"/>
      <c r="H3371" s="102" t="inlineStr">
        <is>
          <t>إضافة</t>
        </is>
      </c>
      <c r="I3371" s="13" t="n"/>
    </row>
    <row r="3372" ht="17.4" customHeight="1" s="138">
      <c r="A3372" s="13" t="n">
        <v>3366</v>
      </c>
      <c r="B3372" s="14" t="n"/>
      <c r="C3372" s="15" t="n"/>
      <c r="D3372" s="21" t="n"/>
      <c r="E3372" s="28">
        <f>IFERROR(VLOOKUP(D3372,'أرصدة المخزن'!$A:$E,3,0),"")</f>
        <v/>
      </c>
      <c r="F3372" s="28">
        <f>IFERROR(VLOOKUP(D3372,'أرصدة المخزن'!$A:$H,4,0),"")</f>
        <v/>
      </c>
      <c r="G3372" s="13" t="n"/>
      <c r="H3372" s="102" t="inlineStr">
        <is>
          <t>إضافة</t>
        </is>
      </c>
      <c r="I3372" s="13" t="n"/>
    </row>
    <row r="3373" ht="17.4" customHeight="1" s="138">
      <c r="A3373" s="13" t="n">
        <v>3367</v>
      </c>
      <c r="B3373" s="14" t="n"/>
      <c r="C3373" s="15" t="n"/>
      <c r="D3373" s="21" t="n"/>
      <c r="E3373" s="28">
        <f>IFERROR(VLOOKUP(D3373,'أرصدة المخزن'!$A:$E,3,0),"")</f>
        <v/>
      </c>
      <c r="F3373" s="28">
        <f>IFERROR(VLOOKUP(D3373,'أرصدة المخزن'!$A:$H,4,0),"")</f>
        <v/>
      </c>
      <c r="G3373" s="13" t="n"/>
      <c r="H3373" s="102" t="inlineStr">
        <is>
          <t>إضافة</t>
        </is>
      </c>
      <c r="I3373" s="13" t="n"/>
    </row>
    <row r="3374" ht="17.4" customHeight="1" s="138">
      <c r="A3374" s="13" t="n">
        <v>3368</v>
      </c>
      <c r="B3374" s="14" t="n"/>
      <c r="C3374" s="15" t="n"/>
      <c r="D3374" s="21" t="n"/>
      <c r="E3374" s="28">
        <f>IFERROR(VLOOKUP(D3374,'أرصدة المخزن'!$A:$E,3,0),"")</f>
        <v/>
      </c>
      <c r="F3374" s="28">
        <f>IFERROR(VLOOKUP(D3374,'أرصدة المخزن'!$A:$H,4,0),"")</f>
        <v/>
      </c>
      <c r="G3374" s="13" t="n"/>
      <c r="H3374" s="102" t="inlineStr">
        <is>
          <t>إضافة</t>
        </is>
      </c>
      <c r="I3374" s="13" t="n"/>
    </row>
    <row r="3375" ht="17.4" customHeight="1" s="138">
      <c r="A3375" s="13" t="n">
        <v>3369</v>
      </c>
      <c r="B3375" s="14" t="n"/>
      <c r="C3375" s="15" t="n"/>
      <c r="D3375" s="21" t="n"/>
      <c r="E3375" s="28">
        <f>IFERROR(VLOOKUP(D3375,'أرصدة المخزن'!$A:$E,3,0),"")</f>
        <v/>
      </c>
      <c r="F3375" s="28">
        <f>IFERROR(VLOOKUP(D3375,'أرصدة المخزن'!$A:$H,4,0),"")</f>
        <v/>
      </c>
      <c r="G3375" s="13" t="n"/>
      <c r="H3375" s="102" t="inlineStr">
        <is>
          <t>إضافة</t>
        </is>
      </c>
      <c r="I3375" s="13" t="n"/>
    </row>
    <row r="3376" ht="17.4" customHeight="1" s="138">
      <c r="A3376" s="13" t="n">
        <v>3370</v>
      </c>
      <c r="B3376" s="14" t="n"/>
      <c r="C3376" s="15" t="n"/>
      <c r="D3376" s="21" t="n"/>
      <c r="E3376" s="28">
        <f>IFERROR(VLOOKUP(D3376,'أرصدة المخزن'!$A:$E,3,0),"")</f>
        <v/>
      </c>
      <c r="F3376" s="28">
        <f>IFERROR(VLOOKUP(D3376,'أرصدة المخزن'!$A:$H,4,0),"")</f>
        <v/>
      </c>
      <c r="G3376" s="13" t="n"/>
      <c r="H3376" s="102" t="inlineStr">
        <is>
          <t>إضافة</t>
        </is>
      </c>
      <c r="I3376" s="13" t="n"/>
    </row>
    <row r="3377" ht="17.4" customHeight="1" s="138">
      <c r="A3377" s="13" t="n">
        <v>3371</v>
      </c>
      <c r="B3377" s="14" t="n"/>
      <c r="C3377" s="15" t="n"/>
      <c r="D3377" s="21" t="n"/>
      <c r="E3377" s="28">
        <f>IFERROR(VLOOKUP(D3377,'أرصدة المخزن'!$A:$E,3,0),"")</f>
        <v/>
      </c>
      <c r="F3377" s="28">
        <f>IFERROR(VLOOKUP(D3377,'أرصدة المخزن'!$A:$H,4,0),"")</f>
        <v/>
      </c>
      <c r="G3377" s="13" t="n"/>
      <c r="H3377" s="102" t="inlineStr">
        <is>
          <t>إضافة</t>
        </is>
      </c>
      <c r="I3377" s="13" t="n"/>
    </row>
    <row r="3378" ht="17.4" customHeight="1" s="138">
      <c r="A3378" s="13" t="n">
        <v>3372</v>
      </c>
      <c r="B3378" s="14" t="n"/>
      <c r="C3378" s="15" t="n"/>
      <c r="D3378" s="21" t="n"/>
      <c r="E3378" s="28">
        <f>IFERROR(VLOOKUP(D3378,'أرصدة المخزن'!$A:$E,3,0),"")</f>
        <v/>
      </c>
      <c r="F3378" s="28">
        <f>IFERROR(VLOOKUP(D3378,'أرصدة المخزن'!$A:$H,4,0),"")</f>
        <v/>
      </c>
      <c r="G3378" s="13" t="n"/>
      <c r="H3378" s="102" t="inlineStr">
        <is>
          <t>إضافة</t>
        </is>
      </c>
      <c r="I3378" s="13" t="n"/>
    </row>
    <row r="3379" ht="17.4" customHeight="1" s="138">
      <c r="A3379" s="13" t="n">
        <v>3373</v>
      </c>
      <c r="B3379" s="14" t="n"/>
      <c r="C3379" s="15" t="n"/>
      <c r="D3379" s="21" t="n"/>
      <c r="E3379" s="28">
        <f>IFERROR(VLOOKUP(D3379,'أرصدة المخزن'!$A:$E,3,0),"")</f>
        <v/>
      </c>
      <c r="F3379" s="28">
        <f>IFERROR(VLOOKUP(D3379,'أرصدة المخزن'!$A:$H,4,0),"")</f>
        <v/>
      </c>
      <c r="G3379" s="13" t="n"/>
      <c r="H3379" s="102" t="inlineStr">
        <is>
          <t>إضافة</t>
        </is>
      </c>
      <c r="I3379" s="13" t="n"/>
    </row>
    <row r="3380" ht="17.4" customHeight="1" s="138">
      <c r="A3380" s="13" t="n">
        <v>3374</v>
      </c>
      <c r="B3380" s="14" t="n"/>
      <c r="C3380" s="15" t="n"/>
      <c r="D3380" s="21" t="n"/>
      <c r="E3380" s="28">
        <f>IFERROR(VLOOKUP(D3380,'أرصدة المخزن'!$A:$E,3,0),"")</f>
        <v/>
      </c>
      <c r="F3380" s="28">
        <f>IFERROR(VLOOKUP(D3380,'أرصدة المخزن'!$A:$H,4,0),"")</f>
        <v/>
      </c>
      <c r="G3380" s="13" t="n"/>
      <c r="H3380" s="102" t="inlineStr">
        <is>
          <t>إضافة</t>
        </is>
      </c>
      <c r="I3380" s="13" t="n"/>
    </row>
    <row r="3381" ht="17.4" customHeight="1" s="138">
      <c r="A3381" s="13" t="n">
        <v>3375</v>
      </c>
      <c r="B3381" s="14" t="n"/>
      <c r="C3381" s="15" t="n"/>
      <c r="D3381" s="21" t="n"/>
      <c r="E3381" s="28">
        <f>IFERROR(VLOOKUP(D3381,'أرصدة المخزن'!$A:$E,3,0),"")</f>
        <v/>
      </c>
      <c r="F3381" s="28">
        <f>IFERROR(VLOOKUP(D3381,'أرصدة المخزن'!$A:$H,4,0),"")</f>
        <v/>
      </c>
      <c r="G3381" s="13" t="n"/>
      <c r="H3381" s="102" t="inlineStr">
        <is>
          <t>إضافة</t>
        </is>
      </c>
      <c r="I3381" s="13" t="n"/>
    </row>
    <row r="3382" ht="17.4" customHeight="1" s="138">
      <c r="A3382" s="13" t="n">
        <v>3376</v>
      </c>
      <c r="B3382" s="14" t="n"/>
      <c r="C3382" s="15" t="n"/>
      <c r="D3382" s="21" t="n"/>
      <c r="E3382" s="28">
        <f>IFERROR(VLOOKUP(D3382,'أرصدة المخزن'!$A:$E,3,0),"")</f>
        <v/>
      </c>
      <c r="F3382" s="28">
        <f>IFERROR(VLOOKUP(D3382,'أرصدة المخزن'!$A:$H,4,0),"")</f>
        <v/>
      </c>
      <c r="G3382" s="13" t="n"/>
      <c r="H3382" s="102" t="inlineStr">
        <is>
          <t>إضافة</t>
        </is>
      </c>
      <c r="I3382" s="13" t="n"/>
    </row>
    <row r="3383" ht="17.4" customHeight="1" s="138">
      <c r="A3383" s="13" t="n">
        <v>3377</v>
      </c>
      <c r="B3383" s="14" t="n"/>
      <c r="C3383" s="15" t="n"/>
      <c r="D3383" s="21" t="n"/>
      <c r="E3383" s="28">
        <f>IFERROR(VLOOKUP(D3383,'أرصدة المخزن'!$A:$E,3,0),"")</f>
        <v/>
      </c>
      <c r="F3383" s="28">
        <f>IFERROR(VLOOKUP(D3383,'أرصدة المخزن'!$A:$H,4,0),"")</f>
        <v/>
      </c>
      <c r="G3383" s="13" t="n"/>
      <c r="H3383" s="102" t="inlineStr">
        <is>
          <t>إضافة</t>
        </is>
      </c>
      <c r="I3383" s="13" t="n"/>
    </row>
    <row r="3384" ht="17.4" customHeight="1" s="138">
      <c r="A3384" s="13" t="n">
        <v>3378</v>
      </c>
      <c r="B3384" s="14" t="n"/>
      <c r="C3384" s="15" t="n"/>
      <c r="D3384" s="21" t="n"/>
      <c r="E3384" s="28">
        <f>IFERROR(VLOOKUP(D3384,'أرصدة المخزن'!$A:$E,3,0),"")</f>
        <v/>
      </c>
      <c r="F3384" s="28">
        <f>IFERROR(VLOOKUP(D3384,'أرصدة المخزن'!$A:$H,4,0),"")</f>
        <v/>
      </c>
      <c r="G3384" s="13" t="n"/>
      <c r="H3384" s="102" t="inlineStr">
        <is>
          <t>إضافة</t>
        </is>
      </c>
      <c r="I3384" s="13" t="n"/>
    </row>
    <row r="3385" ht="17.4" customHeight="1" s="138">
      <c r="A3385" s="13" t="n">
        <v>3379</v>
      </c>
      <c r="B3385" s="14" t="n"/>
      <c r="C3385" s="15" t="n"/>
      <c r="D3385" s="21" t="n"/>
      <c r="E3385" s="28">
        <f>IFERROR(VLOOKUP(D3385,'أرصدة المخزن'!$A:$E,3,0),"")</f>
        <v/>
      </c>
      <c r="F3385" s="28">
        <f>IFERROR(VLOOKUP(D3385,'أرصدة المخزن'!$A:$H,4,0),"")</f>
        <v/>
      </c>
      <c r="G3385" s="13" t="n"/>
      <c r="H3385" s="102" t="inlineStr">
        <is>
          <t>إضافة</t>
        </is>
      </c>
      <c r="I3385" s="13" t="n"/>
    </row>
    <row r="3386" ht="17.4" customHeight="1" s="138">
      <c r="A3386" s="13" t="n">
        <v>3380</v>
      </c>
      <c r="B3386" s="14" t="n"/>
      <c r="C3386" s="15" t="n"/>
      <c r="D3386" s="21" t="n"/>
      <c r="E3386" s="28">
        <f>IFERROR(VLOOKUP(D3386,'أرصدة المخزن'!$A:$E,3,0),"")</f>
        <v/>
      </c>
      <c r="F3386" s="28">
        <f>IFERROR(VLOOKUP(D3386,'أرصدة المخزن'!$A:$H,4,0),"")</f>
        <v/>
      </c>
      <c r="G3386" s="13" t="n"/>
      <c r="H3386" s="102" t="inlineStr">
        <is>
          <t>إضافة</t>
        </is>
      </c>
      <c r="I3386" s="13" t="n"/>
    </row>
    <row r="3387" ht="17.4" customHeight="1" s="138">
      <c r="A3387" s="13" t="n">
        <v>3381</v>
      </c>
      <c r="B3387" s="14" t="n"/>
      <c r="C3387" s="15" t="n"/>
      <c r="D3387" s="21" t="n"/>
      <c r="E3387" s="28">
        <f>IFERROR(VLOOKUP(D3387,'أرصدة المخزن'!$A:$E,3,0),"")</f>
        <v/>
      </c>
      <c r="F3387" s="28">
        <f>IFERROR(VLOOKUP(D3387,'أرصدة المخزن'!$A:$H,4,0),"")</f>
        <v/>
      </c>
      <c r="G3387" s="13" t="n"/>
      <c r="H3387" s="102" t="inlineStr">
        <is>
          <t>إضافة</t>
        </is>
      </c>
      <c r="I3387" s="13" t="n"/>
    </row>
    <row r="3388" ht="17.4" customHeight="1" s="138">
      <c r="A3388" s="13" t="n">
        <v>3382</v>
      </c>
      <c r="B3388" s="14" t="n"/>
      <c r="C3388" s="15" t="n"/>
      <c r="D3388" s="21" t="n"/>
      <c r="E3388" s="28">
        <f>IFERROR(VLOOKUP(D3388,'أرصدة المخزن'!$A:$E,3,0),"")</f>
        <v/>
      </c>
      <c r="F3388" s="28">
        <f>IFERROR(VLOOKUP(D3388,'أرصدة المخزن'!$A:$H,4,0),"")</f>
        <v/>
      </c>
      <c r="G3388" s="13" t="n"/>
      <c r="H3388" s="102" t="inlineStr">
        <is>
          <t>إضافة</t>
        </is>
      </c>
      <c r="I3388" s="13" t="n"/>
    </row>
    <row r="3389" ht="17.4" customHeight="1" s="138">
      <c r="A3389" s="13" t="n">
        <v>3383</v>
      </c>
      <c r="B3389" s="14" t="n"/>
      <c r="C3389" s="15" t="n"/>
      <c r="D3389" s="21" t="n"/>
      <c r="E3389" s="28">
        <f>IFERROR(VLOOKUP(D3389,'أرصدة المخزن'!$A:$E,3,0),"")</f>
        <v/>
      </c>
      <c r="F3389" s="28">
        <f>IFERROR(VLOOKUP(D3389,'أرصدة المخزن'!$A:$H,4,0),"")</f>
        <v/>
      </c>
      <c r="G3389" s="13" t="n"/>
      <c r="H3389" s="102" t="inlineStr">
        <is>
          <t>إضافة</t>
        </is>
      </c>
      <c r="I3389" s="13" t="n"/>
    </row>
    <row r="3390" ht="17.4" customHeight="1" s="138">
      <c r="A3390" s="13" t="n">
        <v>3384</v>
      </c>
      <c r="B3390" s="14" t="n"/>
      <c r="C3390" s="15" t="n"/>
      <c r="D3390" s="21" t="n"/>
      <c r="E3390" s="28">
        <f>IFERROR(VLOOKUP(D3390,'أرصدة المخزن'!$A:$E,3,0),"")</f>
        <v/>
      </c>
      <c r="F3390" s="28">
        <f>IFERROR(VLOOKUP(D3390,'أرصدة المخزن'!$A:$H,4,0),"")</f>
        <v/>
      </c>
      <c r="G3390" s="13" t="n"/>
      <c r="H3390" s="102" t="inlineStr">
        <is>
          <t>إضافة</t>
        </is>
      </c>
      <c r="I3390" s="13" t="n"/>
    </row>
    <row r="3391" ht="17.4" customHeight="1" s="138">
      <c r="A3391" s="13" t="n">
        <v>3385</v>
      </c>
      <c r="B3391" s="14" t="n"/>
      <c r="C3391" s="15" t="n"/>
      <c r="D3391" s="21" t="n"/>
      <c r="E3391" s="28">
        <f>IFERROR(VLOOKUP(D3391,'أرصدة المخزن'!$A:$E,3,0),"")</f>
        <v/>
      </c>
      <c r="F3391" s="28">
        <f>IFERROR(VLOOKUP(D3391,'أرصدة المخزن'!$A:$H,4,0),"")</f>
        <v/>
      </c>
      <c r="G3391" s="13" t="n"/>
      <c r="H3391" s="102" t="inlineStr">
        <is>
          <t>إضافة</t>
        </is>
      </c>
      <c r="I3391" s="13" t="n"/>
    </row>
    <row r="3392" ht="17.4" customHeight="1" s="138">
      <c r="A3392" s="13" t="n">
        <v>3386</v>
      </c>
      <c r="B3392" s="14" t="n"/>
      <c r="C3392" s="15" t="n"/>
      <c r="D3392" s="21" t="n"/>
      <c r="E3392" s="28">
        <f>IFERROR(VLOOKUP(D3392,'أرصدة المخزن'!$A:$E,3,0),"")</f>
        <v/>
      </c>
      <c r="F3392" s="28">
        <f>IFERROR(VLOOKUP(D3392,'أرصدة المخزن'!$A:$H,4,0),"")</f>
        <v/>
      </c>
      <c r="G3392" s="13" t="n"/>
      <c r="H3392" s="102" t="inlineStr">
        <is>
          <t>إضافة</t>
        </is>
      </c>
      <c r="I3392" s="13" t="n"/>
    </row>
    <row r="3393" ht="17.4" customHeight="1" s="138">
      <c r="A3393" s="13" t="n">
        <v>3387</v>
      </c>
      <c r="B3393" s="14" t="n"/>
      <c r="C3393" s="15" t="n"/>
      <c r="D3393" s="21" t="n"/>
      <c r="E3393" s="28">
        <f>IFERROR(VLOOKUP(D3393,'أرصدة المخزن'!$A:$E,3,0),"")</f>
        <v/>
      </c>
      <c r="F3393" s="28">
        <f>IFERROR(VLOOKUP(D3393,'أرصدة المخزن'!$A:$H,4,0),"")</f>
        <v/>
      </c>
      <c r="G3393" s="13" t="n"/>
      <c r="H3393" s="102" t="inlineStr">
        <is>
          <t>إضافة</t>
        </is>
      </c>
      <c r="I3393" s="13" t="n"/>
    </row>
    <row r="3394" ht="17.4" customHeight="1" s="138">
      <c r="A3394" s="13" t="n">
        <v>3388</v>
      </c>
      <c r="B3394" s="14" t="n"/>
      <c r="C3394" s="15" t="n"/>
      <c r="D3394" s="21" t="n"/>
      <c r="E3394" s="28">
        <f>IFERROR(VLOOKUP(D3394,'أرصدة المخزن'!$A:$E,3,0),"")</f>
        <v/>
      </c>
      <c r="F3394" s="28">
        <f>IFERROR(VLOOKUP(D3394,'أرصدة المخزن'!$A:$H,4,0),"")</f>
        <v/>
      </c>
      <c r="G3394" s="13" t="n"/>
      <c r="H3394" s="102" t="inlineStr">
        <is>
          <t>إضافة</t>
        </is>
      </c>
      <c r="I3394" s="13" t="n"/>
    </row>
    <row r="3395" ht="17.4" customHeight="1" s="138">
      <c r="A3395" s="13" t="n">
        <v>3389</v>
      </c>
      <c r="B3395" s="14" t="n"/>
      <c r="C3395" s="15" t="n"/>
      <c r="D3395" s="21" t="n"/>
      <c r="E3395" s="28">
        <f>IFERROR(VLOOKUP(D3395,'أرصدة المخزن'!$A:$E,3,0),"")</f>
        <v/>
      </c>
      <c r="F3395" s="28">
        <f>IFERROR(VLOOKUP(D3395,'أرصدة المخزن'!$A:$H,4,0),"")</f>
        <v/>
      </c>
      <c r="G3395" s="13" t="n"/>
      <c r="H3395" s="102" t="inlineStr">
        <is>
          <t>إضافة</t>
        </is>
      </c>
      <c r="I3395" s="13" t="n"/>
    </row>
    <row r="3396" ht="17.4" customHeight="1" s="138">
      <c r="A3396" s="13" t="n">
        <v>3390</v>
      </c>
      <c r="B3396" s="14" t="n"/>
      <c r="C3396" s="15" t="n"/>
      <c r="D3396" s="21" t="n"/>
      <c r="E3396" s="28">
        <f>IFERROR(VLOOKUP(D3396,'أرصدة المخزن'!$A:$E,3,0),"")</f>
        <v/>
      </c>
      <c r="F3396" s="28">
        <f>IFERROR(VLOOKUP(D3396,'أرصدة المخزن'!$A:$H,4,0),"")</f>
        <v/>
      </c>
      <c r="G3396" s="13" t="n"/>
      <c r="H3396" s="102" t="inlineStr">
        <is>
          <t>إضافة</t>
        </is>
      </c>
      <c r="I3396" s="13" t="n"/>
    </row>
    <row r="3397" ht="17.4" customHeight="1" s="138">
      <c r="A3397" s="13" t="n">
        <v>3391</v>
      </c>
      <c r="B3397" s="14" t="n"/>
      <c r="C3397" s="15" t="n"/>
      <c r="D3397" s="21" t="n"/>
      <c r="E3397" s="28">
        <f>IFERROR(VLOOKUP(D3397,'أرصدة المخزن'!$A:$E,3,0),"")</f>
        <v/>
      </c>
      <c r="F3397" s="28">
        <f>IFERROR(VLOOKUP(D3397,'أرصدة المخزن'!$A:$H,4,0),"")</f>
        <v/>
      </c>
      <c r="G3397" s="13" t="n"/>
      <c r="H3397" s="102" t="inlineStr">
        <is>
          <t>إضافة</t>
        </is>
      </c>
      <c r="I3397" s="13" t="n"/>
    </row>
    <row r="3398" ht="17.4" customHeight="1" s="138">
      <c r="A3398" s="13" t="n">
        <v>3392</v>
      </c>
      <c r="B3398" s="14" t="n"/>
      <c r="C3398" s="15" t="n"/>
      <c r="D3398" s="21" t="n"/>
      <c r="E3398" s="28">
        <f>IFERROR(VLOOKUP(D3398,'أرصدة المخزن'!$A:$E,3,0),"")</f>
        <v/>
      </c>
      <c r="F3398" s="28">
        <f>IFERROR(VLOOKUP(D3398,'أرصدة المخزن'!$A:$H,4,0),"")</f>
        <v/>
      </c>
      <c r="G3398" s="13" t="n"/>
      <c r="H3398" s="102" t="inlineStr">
        <is>
          <t>إضافة</t>
        </is>
      </c>
      <c r="I3398" s="13" t="n"/>
    </row>
    <row r="3399" ht="17.4" customHeight="1" s="138">
      <c r="A3399" s="13" t="n">
        <v>3393</v>
      </c>
      <c r="B3399" s="14" t="n"/>
      <c r="C3399" s="15" t="n"/>
      <c r="D3399" s="21" t="n"/>
      <c r="E3399" s="28">
        <f>IFERROR(VLOOKUP(D3399,'أرصدة المخزن'!$A:$E,3,0),"")</f>
        <v/>
      </c>
      <c r="F3399" s="28">
        <f>IFERROR(VLOOKUP(D3399,'أرصدة المخزن'!$A:$H,4,0),"")</f>
        <v/>
      </c>
      <c r="G3399" s="13" t="n"/>
      <c r="H3399" s="102" t="inlineStr">
        <is>
          <t>إضافة</t>
        </is>
      </c>
      <c r="I3399" s="13" t="n"/>
    </row>
    <row r="3400" ht="17.4" customHeight="1" s="138">
      <c r="A3400" s="13" t="n">
        <v>3394</v>
      </c>
      <c r="B3400" s="14" t="n"/>
      <c r="C3400" s="15" t="n"/>
      <c r="D3400" s="21" t="n"/>
      <c r="E3400" s="28">
        <f>IFERROR(VLOOKUP(D3400,'أرصدة المخزن'!$A:$E,3,0),"")</f>
        <v/>
      </c>
      <c r="F3400" s="28">
        <f>IFERROR(VLOOKUP(D3400,'أرصدة المخزن'!$A:$H,4,0),"")</f>
        <v/>
      </c>
      <c r="G3400" s="13" t="n"/>
      <c r="H3400" s="102" t="inlineStr">
        <is>
          <t>إضافة</t>
        </is>
      </c>
      <c r="I3400" s="13" t="n"/>
    </row>
    <row r="3401" ht="17.4" customHeight="1" s="138">
      <c r="A3401" s="13" t="n">
        <v>3395</v>
      </c>
      <c r="B3401" s="14" t="n"/>
      <c r="C3401" s="15" t="n"/>
      <c r="D3401" s="21" t="n"/>
      <c r="E3401" s="28">
        <f>IFERROR(VLOOKUP(D3401,'أرصدة المخزن'!$A:$E,3,0),"")</f>
        <v/>
      </c>
      <c r="F3401" s="28">
        <f>IFERROR(VLOOKUP(D3401,'أرصدة المخزن'!$A:$H,4,0),"")</f>
        <v/>
      </c>
      <c r="G3401" s="13" t="n"/>
      <c r="H3401" s="102" t="inlineStr">
        <is>
          <t>إضافة</t>
        </is>
      </c>
      <c r="I3401" s="13" t="n"/>
    </row>
    <row r="3402" ht="17.4" customHeight="1" s="138">
      <c r="A3402" s="13" t="n">
        <v>3396</v>
      </c>
      <c r="B3402" s="14" t="n"/>
      <c r="C3402" s="15" t="n"/>
      <c r="D3402" s="21" t="n"/>
      <c r="E3402" s="28">
        <f>IFERROR(VLOOKUP(D3402,'أرصدة المخزن'!$A:$E,3,0),"")</f>
        <v/>
      </c>
      <c r="F3402" s="28">
        <f>IFERROR(VLOOKUP(D3402,'أرصدة المخزن'!$A:$H,4,0),"")</f>
        <v/>
      </c>
      <c r="G3402" s="13" t="n"/>
      <c r="H3402" s="102" t="inlineStr">
        <is>
          <t>إضافة</t>
        </is>
      </c>
      <c r="I3402" s="13" t="n"/>
    </row>
    <row r="3403" ht="17.4" customHeight="1" s="138">
      <c r="A3403" s="13" t="n">
        <v>3397</v>
      </c>
      <c r="B3403" s="14" t="n"/>
      <c r="C3403" s="15" t="n"/>
      <c r="D3403" s="21" t="n"/>
      <c r="E3403" s="28">
        <f>IFERROR(VLOOKUP(D3403,'أرصدة المخزن'!$A:$E,3,0),"")</f>
        <v/>
      </c>
      <c r="F3403" s="28">
        <f>IFERROR(VLOOKUP(D3403,'أرصدة المخزن'!$A:$H,4,0),"")</f>
        <v/>
      </c>
      <c r="G3403" s="13" t="n"/>
      <c r="H3403" s="102" t="inlineStr">
        <is>
          <t>إضافة</t>
        </is>
      </c>
      <c r="I3403" s="13" t="n"/>
    </row>
    <row r="3404" ht="17.4" customHeight="1" s="138">
      <c r="A3404" s="13" t="n">
        <v>3398</v>
      </c>
      <c r="B3404" s="14" t="n"/>
      <c r="C3404" s="15" t="n"/>
      <c r="D3404" s="21" t="n"/>
      <c r="E3404" s="28">
        <f>IFERROR(VLOOKUP(D3404,'أرصدة المخزن'!$A:$E,3,0),"")</f>
        <v/>
      </c>
      <c r="F3404" s="28">
        <f>IFERROR(VLOOKUP(D3404,'أرصدة المخزن'!$A:$H,4,0),"")</f>
        <v/>
      </c>
      <c r="G3404" s="13" t="n"/>
      <c r="H3404" s="102" t="inlineStr">
        <is>
          <t>إضافة</t>
        </is>
      </c>
      <c r="I3404" s="13" t="n"/>
    </row>
    <row r="3405" ht="17.4" customHeight="1" s="138">
      <c r="A3405" s="13" t="n">
        <v>3399</v>
      </c>
      <c r="B3405" s="14" t="n"/>
      <c r="C3405" s="15" t="n"/>
      <c r="D3405" s="21" t="n"/>
      <c r="E3405" s="28">
        <f>IFERROR(VLOOKUP(D3405,'أرصدة المخزن'!$A:$E,3,0),"")</f>
        <v/>
      </c>
      <c r="F3405" s="28">
        <f>IFERROR(VLOOKUP(D3405,'أرصدة المخزن'!$A:$H,4,0),"")</f>
        <v/>
      </c>
      <c r="G3405" s="13" t="n"/>
      <c r="H3405" s="102" t="inlineStr">
        <is>
          <t>إضافة</t>
        </is>
      </c>
      <c r="I3405" s="13" t="n"/>
    </row>
    <row r="3406" ht="17.4" customHeight="1" s="138">
      <c r="A3406" s="13" t="n">
        <v>3400</v>
      </c>
      <c r="B3406" s="14" t="n"/>
      <c r="C3406" s="15" t="n"/>
      <c r="D3406" s="21" t="n"/>
      <c r="E3406" s="28">
        <f>IFERROR(VLOOKUP(D3406,'أرصدة المخزن'!$A:$E,3,0),"")</f>
        <v/>
      </c>
      <c r="F3406" s="28">
        <f>IFERROR(VLOOKUP(D3406,'أرصدة المخزن'!$A:$H,4,0),"")</f>
        <v/>
      </c>
      <c r="G3406" s="13" t="n"/>
      <c r="H3406" s="102" t="inlineStr">
        <is>
          <t>إضافة</t>
        </is>
      </c>
      <c r="I3406" s="13" t="n"/>
    </row>
    <row r="3407" ht="17.4" customHeight="1" s="138">
      <c r="A3407" s="13" t="n">
        <v>3401</v>
      </c>
      <c r="B3407" s="14" t="n"/>
      <c r="C3407" s="15" t="n"/>
      <c r="D3407" s="21" t="n"/>
      <c r="E3407" s="28">
        <f>IFERROR(VLOOKUP(D3407,'أرصدة المخزن'!$A:$E,3,0),"")</f>
        <v/>
      </c>
      <c r="F3407" s="28">
        <f>IFERROR(VLOOKUP(D3407,'أرصدة المخزن'!$A:$H,4,0),"")</f>
        <v/>
      </c>
      <c r="G3407" s="13" t="n"/>
      <c r="H3407" s="102" t="inlineStr">
        <is>
          <t>إضافة</t>
        </is>
      </c>
      <c r="I3407" s="13" t="n"/>
    </row>
    <row r="3408" ht="17.4" customHeight="1" s="138">
      <c r="A3408" s="13" t="n">
        <v>3402</v>
      </c>
      <c r="B3408" s="14" t="n"/>
      <c r="C3408" s="15" t="n"/>
      <c r="D3408" s="21" t="n"/>
      <c r="E3408" s="28">
        <f>IFERROR(VLOOKUP(D3408,'أرصدة المخزن'!$A:$E,3,0),"")</f>
        <v/>
      </c>
      <c r="F3408" s="28">
        <f>IFERROR(VLOOKUP(D3408,'أرصدة المخزن'!$A:$H,4,0),"")</f>
        <v/>
      </c>
      <c r="G3408" s="13" t="n"/>
      <c r="H3408" s="102" t="inlineStr">
        <is>
          <t>إضافة</t>
        </is>
      </c>
      <c r="I3408" s="13" t="n"/>
    </row>
    <row r="3409" ht="17.4" customHeight="1" s="138">
      <c r="A3409" s="13" t="n">
        <v>3403</v>
      </c>
      <c r="B3409" s="14" t="n"/>
      <c r="C3409" s="15" t="n"/>
      <c r="D3409" s="21" t="n"/>
      <c r="E3409" s="28">
        <f>IFERROR(VLOOKUP(D3409,'أرصدة المخزن'!$A:$E,3,0),"")</f>
        <v/>
      </c>
      <c r="F3409" s="28">
        <f>IFERROR(VLOOKUP(D3409,'أرصدة المخزن'!$A:$H,4,0),"")</f>
        <v/>
      </c>
      <c r="G3409" s="13" t="n"/>
      <c r="H3409" s="102" t="inlineStr">
        <is>
          <t>إضافة</t>
        </is>
      </c>
      <c r="I3409" s="13" t="n"/>
    </row>
    <row r="3410" ht="17.4" customHeight="1" s="138">
      <c r="A3410" s="13" t="n">
        <v>3404</v>
      </c>
      <c r="B3410" s="14" t="n"/>
      <c r="C3410" s="15" t="n"/>
      <c r="D3410" s="21" t="n"/>
      <c r="E3410" s="28">
        <f>IFERROR(VLOOKUP(D3410,'أرصدة المخزن'!$A:$E,3,0),"")</f>
        <v/>
      </c>
      <c r="F3410" s="28">
        <f>IFERROR(VLOOKUP(D3410,'أرصدة المخزن'!$A:$H,4,0),"")</f>
        <v/>
      </c>
      <c r="G3410" s="13" t="n"/>
      <c r="H3410" s="102" t="inlineStr">
        <is>
          <t>إضافة</t>
        </is>
      </c>
      <c r="I3410" s="13" t="n"/>
    </row>
    <row r="3411" ht="17.4" customHeight="1" s="138">
      <c r="A3411" s="13" t="n">
        <v>3405</v>
      </c>
      <c r="B3411" s="14" t="n"/>
      <c r="C3411" s="15" t="n"/>
      <c r="D3411" s="21" t="n"/>
      <c r="E3411" s="28">
        <f>IFERROR(VLOOKUP(D3411,'أرصدة المخزن'!$A:$E,3,0),"")</f>
        <v/>
      </c>
      <c r="F3411" s="28">
        <f>IFERROR(VLOOKUP(D3411,'أرصدة المخزن'!$A:$H,4,0),"")</f>
        <v/>
      </c>
      <c r="G3411" s="13" t="n"/>
      <c r="H3411" s="102" t="inlineStr">
        <is>
          <t>إضافة</t>
        </is>
      </c>
      <c r="I3411" s="13" t="n"/>
    </row>
    <row r="3412" ht="17.4" customHeight="1" s="138">
      <c r="A3412" s="13" t="n">
        <v>3406</v>
      </c>
      <c r="B3412" s="14" t="n"/>
      <c r="C3412" s="15" t="n"/>
      <c r="D3412" s="21" t="n"/>
      <c r="E3412" s="28">
        <f>IFERROR(VLOOKUP(D3412,'أرصدة المخزن'!$A:$E,3,0),"")</f>
        <v/>
      </c>
      <c r="F3412" s="28">
        <f>IFERROR(VLOOKUP(D3412,'أرصدة المخزن'!$A:$H,4,0),"")</f>
        <v/>
      </c>
      <c r="G3412" s="13" t="n"/>
      <c r="H3412" s="102" t="inlineStr">
        <is>
          <t>إضافة</t>
        </is>
      </c>
      <c r="I3412" s="13" t="n"/>
    </row>
    <row r="3413" ht="17.4" customHeight="1" s="138">
      <c r="A3413" s="13" t="n">
        <v>3407</v>
      </c>
      <c r="B3413" s="14" t="n"/>
      <c r="C3413" s="15" t="n"/>
      <c r="D3413" s="21" t="n"/>
      <c r="E3413" s="28">
        <f>IFERROR(VLOOKUP(D3413,'أرصدة المخزن'!$A:$E,3,0),"")</f>
        <v/>
      </c>
      <c r="F3413" s="28">
        <f>IFERROR(VLOOKUP(D3413,'أرصدة المخزن'!$A:$H,4,0),"")</f>
        <v/>
      </c>
      <c r="G3413" s="13" t="n"/>
      <c r="H3413" s="102" t="inlineStr">
        <is>
          <t>إضافة</t>
        </is>
      </c>
      <c r="I3413" s="13" t="n"/>
    </row>
    <row r="3414" ht="17.4" customHeight="1" s="138">
      <c r="A3414" s="13" t="n">
        <v>3408</v>
      </c>
      <c r="B3414" s="14" t="n"/>
      <c r="C3414" s="15" t="n"/>
      <c r="D3414" s="21" t="n"/>
      <c r="E3414" s="28">
        <f>IFERROR(VLOOKUP(D3414,'أرصدة المخزن'!$A:$E,3,0),"")</f>
        <v/>
      </c>
      <c r="F3414" s="28">
        <f>IFERROR(VLOOKUP(D3414,'أرصدة المخزن'!$A:$H,4,0),"")</f>
        <v/>
      </c>
      <c r="G3414" s="13" t="n"/>
      <c r="H3414" s="102" t="inlineStr">
        <is>
          <t>إضافة</t>
        </is>
      </c>
      <c r="I3414" s="13" t="n"/>
    </row>
    <row r="3415" ht="17.4" customHeight="1" s="138">
      <c r="A3415" s="13" t="n">
        <v>3409</v>
      </c>
      <c r="B3415" s="14" t="n"/>
      <c r="C3415" s="15" t="n"/>
      <c r="D3415" s="21" t="n"/>
      <c r="E3415" s="28">
        <f>IFERROR(VLOOKUP(D3415,'أرصدة المخزن'!$A:$E,3,0),"")</f>
        <v/>
      </c>
      <c r="F3415" s="28">
        <f>IFERROR(VLOOKUP(D3415,'أرصدة المخزن'!$A:$H,4,0),"")</f>
        <v/>
      </c>
      <c r="G3415" s="13" t="n"/>
      <c r="H3415" s="102" t="inlineStr">
        <is>
          <t>إضافة</t>
        </is>
      </c>
      <c r="I3415" s="13" t="n"/>
    </row>
    <row r="3416" ht="17.4" customHeight="1" s="138">
      <c r="A3416" s="13" t="n">
        <v>3410</v>
      </c>
      <c r="B3416" s="14" t="n"/>
      <c r="C3416" s="15" t="n"/>
      <c r="D3416" s="21" t="n"/>
      <c r="E3416" s="28">
        <f>IFERROR(VLOOKUP(D3416,'أرصدة المخزن'!$A:$E,3,0),"")</f>
        <v/>
      </c>
      <c r="F3416" s="28">
        <f>IFERROR(VLOOKUP(D3416,'أرصدة المخزن'!$A:$H,4,0),"")</f>
        <v/>
      </c>
      <c r="G3416" s="13" t="n"/>
      <c r="H3416" s="102" t="inlineStr">
        <is>
          <t>إضافة</t>
        </is>
      </c>
      <c r="I3416" s="13" t="n"/>
    </row>
    <row r="3417" ht="17.4" customHeight="1" s="138">
      <c r="A3417" s="13" t="n">
        <v>3411</v>
      </c>
      <c r="B3417" s="14" t="n"/>
      <c r="C3417" s="15" t="n"/>
      <c r="D3417" s="21" t="n"/>
      <c r="E3417" s="28">
        <f>IFERROR(VLOOKUP(D3417,'أرصدة المخزن'!$A:$E,3,0),"")</f>
        <v/>
      </c>
      <c r="F3417" s="28">
        <f>IFERROR(VLOOKUP(D3417,'أرصدة المخزن'!$A:$H,4,0),"")</f>
        <v/>
      </c>
      <c r="G3417" s="13" t="n"/>
      <c r="H3417" s="102" t="inlineStr">
        <is>
          <t>إضافة</t>
        </is>
      </c>
      <c r="I3417" s="13" t="n"/>
    </row>
    <row r="3418" ht="17.4" customHeight="1" s="138">
      <c r="A3418" s="13" t="n">
        <v>3412</v>
      </c>
      <c r="B3418" s="14" t="n"/>
      <c r="C3418" s="15" t="n"/>
      <c r="D3418" s="21" t="n"/>
      <c r="E3418" s="28">
        <f>IFERROR(VLOOKUP(D3418,'أرصدة المخزن'!$A:$E,3,0),"")</f>
        <v/>
      </c>
      <c r="F3418" s="28">
        <f>IFERROR(VLOOKUP(D3418,'أرصدة المخزن'!$A:$H,4,0),"")</f>
        <v/>
      </c>
      <c r="G3418" s="13" t="n"/>
      <c r="H3418" s="102" t="inlineStr">
        <is>
          <t>إضافة</t>
        </is>
      </c>
      <c r="I3418" s="13" t="n"/>
    </row>
    <row r="3419" ht="17.4" customHeight="1" s="138">
      <c r="A3419" s="13" t="n">
        <v>3413</v>
      </c>
      <c r="B3419" s="14" t="n"/>
      <c r="C3419" s="15" t="n"/>
      <c r="D3419" s="21" t="n"/>
      <c r="E3419" s="28">
        <f>IFERROR(VLOOKUP(D3419,'أرصدة المخزن'!$A:$E,3,0),"")</f>
        <v/>
      </c>
      <c r="F3419" s="28">
        <f>IFERROR(VLOOKUP(D3419,'أرصدة المخزن'!$A:$H,4,0),"")</f>
        <v/>
      </c>
      <c r="G3419" s="13" t="n"/>
      <c r="H3419" s="102" t="inlineStr">
        <is>
          <t>إضافة</t>
        </is>
      </c>
      <c r="I3419" s="13" t="n"/>
    </row>
    <row r="3420" ht="17.4" customHeight="1" s="138">
      <c r="A3420" s="13" t="n">
        <v>3414</v>
      </c>
      <c r="B3420" s="14" t="n"/>
      <c r="C3420" s="15" t="n"/>
      <c r="D3420" s="21" t="n"/>
      <c r="E3420" s="28">
        <f>IFERROR(VLOOKUP(D3420,'أرصدة المخزن'!$A:$E,3,0),"")</f>
        <v/>
      </c>
      <c r="F3420" s="28">
        <f>IFERROR(VLOOKUP(D3420,'أرصدة المخزن'!$A:$H,4,0),"")</f>
        <v/>
      </c>
      <c r="G3420" s="13" t="n"/>
      <c r="H3420" s="102" t="inlineStr">
        <is>
          <t>إضافة</t>
        </is>
      </c>
      <c r="I3420" s="13" t="n"/>
    </row>
    <row r="3421" ht="17.4" customHeight="1" s="138">
      <c r="A3421" s="13" t="n">
        <v>3415</v>
      </c>
      <c r="B3421" s="14" t="n"/>
      <c r="C3421" s="15" t="n"/>
      <c r="D3421" s="21" t="n"/>
      <c r="E3421" s="28">
        <f>IFERROR(VLOOKUP(D3421,'أرصدة المخزن'!$A:$E,3,0),"")</f>
        <v/>
      </c>
      <c r="F3421" s="28">
        <f>IFERROR(VLOOKUP(D3421,'أرصدة المخزن'!$A:$H,4,0),"")</f>
        <v/>
      </c>
      <c r="G3421" s="13" t="n"/>
      <c r="H3421" s="102" t="inlineStr">
        <is>
          <t>إضافة</t>
        </is>
      </c>
      <c r="I3421" s="13" t="n"/>
    </row>
    <row r="3422" ht="17.4" customHeight="1" s="138">
      <c r="A3422" s="13" t="n">
        <v>3416</v>
      </c>
      <c r="B3422" s="14" t="n"/>
      <c r="C3422" s="15" t="n"/>
      <c r="D3422" s="21" t="n"/>
      <c r="E3422" s="28">
        <f>IFERROR(VLOOKUP(D3422,'أرصدة المخزن'!$A:$E,3,0),"")</f>
        <v/>
      </c>
      <c r="F3422" s="28">
        <f>IFERROR(VLOOKUP(D3422,'أرصدة المخزن'!$A:$H,4,0),"")</f>
        <v/>
      </c>
      <c r="G3422" s="13" t="n"/>
      <c r="H3422" s="102" t="inlineStr">
        <is>
          <t>إضافة</t>
        </is>
      </c>
      <c r="I3422" s="13" t="n"/>
    </row>
    <row r="3423" ht="17.4" customHeight="1" s="138">
      <c r="A3423" s="13" t="n">
        <v>3417</v>
      </c>
      <c r="B3423" s="14" t="n"/>
      <c r="C3423" s="15" t="n"/>
      <c r="D3423" s="21" t="n"/>
      <c r="E3423" s="28">
        <f>IFERROR(VLOOKUP(D3423,'أرصدة المخزن'!$A:$E,3,0),"")</f>
        <v/>
      </c>
      <c r="F3423" s="28">
        <f>IFERROR(VLOOKUP(D3423,'أرصدة المخزن'!$A:$H,4,0),"")</f>
        <v/>
      </c>
      <c r="G3423" s="13" t="n"/>
      <c r="H3423" s="102" t="inlineStr">
        <is>
          <t>إضافة</t>
        </is>
      </c>
      <c r="I3423" s="13" t="n"/>
    </row>
    <row r="3424" ht="17.4" customHeight="1" s="138">
      <c r="A3424" s="13" t="n">
        <v>3418</v>
      </c>
      <c r="B3424" s="14" t="n"/>
      <c r="C3424" s="15" t="n"/>
      <c r="D3424" s="21" t="n"/>
      <c r="E3424" s="28">
        <f>IFERROR(VLOOKUP(D3424,'أرصدة المخزن'!$A:$E,3,0),"")</f>
        <v/>
      </c>
      <c r="F3424" s="28">
        <f>IFERROR(VLOOKUP(D3424,'أرصدة المخزن'!$A:$H,4,0),"")</f>
        <v/>
      </c>
      <c r="G3424" s="13" t="n"/>
      <c r="H3424" s="102" t="inlineStr">
        <is>
          <t>إضافة</t>
        </is>
      </c>
      <c r="I3424" s="13" t="n"/>
    </row>
    <row r="3425" ht="17.4" customHeight="1" s="138">
      <c r="A3425" s="13" t="n">
        <v>3419</v>
      </c>
      <c r="B3425" s="14" t="n"/>
      <c r="C3425" s="15" t="n"/>
      <c r="D3425" s="21" t="n"/>
      <c r="E3425" s="28">
        <f>IFERROR(VLOOKUP(D3425,'أرصدة المخزن'!$A:$E,3,0),"")</f>
        <v/>
      </c>
      <c r="F3425" s="28">
        <f>IFERROR(VLOOKUP(D3425,'أرصدة المخزن'!$A:$H,4,0),"")</f>
        <v/>
      </c>
      <c r="G3425" s="13" t="n"/>
      <c r="H3425" s="102" t="inlineStr">
        <is>
          <t>إضافة</t>
        </is>
      </c>
      <c r="I3425" s="13" t="n"/>
    </row>
    <row r="3426" ht="17.4" customHeight="1" s="138">
      <c r="A3426" s="13" t="n">
        <v>3420</v>
      </c>
      <c r="B3426" s="14" t="n"/>
      <c r="C3426" s="15" t="n"/>
      <c r="D3426" s="21" t="n"/>
      <c r="E3426" s="28">
        <f>IFERROR(VLOOKUP(D3426,'أرصدة المخزن'!$A:$E,3,0),"")</f>
        <v/>
      </c>
      <c r="F3426" s="28">
        <f>IFERROR(VLOOKUP(D3426,'أرصدة المخزن'!$A:$H,4,0),"")</f>
        <v/>
      </c>
      <c r="G3426" s="13" t="n"/>
      <c r="H3426" s="102" t="inlineStr">
        <is>
          <t>إضافة</t>
        </is>
      </c>
      <c r="I3426" s="13" t="n"/>
    </row>
    <row r="3427" ht="17.4" customHeight="1" s="138">
      <c r="A3427" s="13" t="n">
        <v>3421</v>
      </c>
      <c r="B3427" s="14" t="n"/>
      <c r="C3427" s="15" t="n"/>
      <c r="D3427" s="21" t="n"/>
      <c r="E3427" s="28">
        <f>IFERROR(VLOOKUP(D3427,'أرصدة المخزن'!$A:$E,3,0),"")</f>
        <v/>
      </c>
      <c r="F3427" s="28">
        <f>IFERROR(VLOOKUP(D3427,'أرصدة المخزن'!$A:$H,4,0),"")</f>
        <v/>
      </c>
      <c r="G3427" s="13" t="n"/>
      <c r="H3427" s="102" t="inlineStr">
        <is>
          <t>إضافة</t>
        </is>
      </c>
      <c r="I3427" s="13" t="n"/>
    </row>
    <row r="3428" ht="17.4" customHeight="1" s="138">
      <c r="A3428" s="13" t="n">
        <v>3422</v>
      </c>
      <c r="B3428" s="14" t="n"/>
      <c r="C3428" s="15" t="n"/>
      <c r="D3428" s="21" t="n"/>
      <c r="E3428" s="28">
        <f>IFERROR(VLOOKUP(D3428,'أرصدة المخزن'!$A:$E,3,0),"")</f>
        <v/>
      </c>
      <c r="F3428" s="28">
        <f>IFERROR(VLOOKUP(D3428,'أرصدة المخزن'!$A:$H,4,0),"")</f>
        <v/>
      </c>
      <c r="G3428" s="13" t="n"/>
      <c r="H3428" s="102" t="inlineStr">
        <is>
          <t>إضافة</t>
        </is>
      </c>
      <c r="I3428" s="13" t="n"/>
    </row>
    <row r="3429" ht="17.4" customHeight="1" s="138">
      <c r="A3429" s="13" t="n">
        <v>3423</v>
      </c>
      <c r="B3429" s="14" t="n"/>
      <c r="C3429" s="15" t="n"/>
      <c r="D3429" s="21" t="n"/>
      <c r="E3429" s="28">
        <f>IFERROR(VLOOKUP(D3429,'أرصدة المخزن'!$A:$E,3,0),"")</f>
        <v/>
      </c>
      <c r="F3429" s="28">
        <f>IFERROR(VLOOKUP(D3429,'أرصدة المخزن'!$A:$H,4,0),"")</f>
        <v/>
      </c>
      <c r="G3429" s="13" t="n"/>
      <c r="H3429" s="102" t="inlineStr">
        <is>
          <t>إضافة</t>
        </is>
      </c>
      <c r="I3429" s="13" t="n"/>
    </row>
    <row r="3430" ht="17.4" customHeight="1" s="138">
      <c r="A3430" s="13" t="n">
        <v>3424</v>
      </c>
      <c r="B3430" s="14" t="n"/>
      <c r="C3430" s="15" t="n"/>
      <c r="D3430" s="21" t="n"/>
      <c r="E3430" s="28">
        <f>IFERROR(VLOOKUP(D3430,'أرصدة المخزن'!$A:$E,3,0),"")</f>
        <v/>
      </c>
      <c r="F3430" s="28">
        <f>IFERROR(VLOOKUP(D3430,'أرصدة المخزن'!$A:$H,4,0),"")</f>
        <v/>
      </c>
      <c r="G3430" s="13" t="n"/>
      <c r="H3430" s="102" t="inlineStr">
        <is>
          <t>إضافة</t>
        </is>
      </c>
      <c r="I3430" s="13" t="n"/>
    </row>
    <row r="3431" ht="17.4" customHeight="1" s="138">
      <c r="A3431" s="13" t="n">
        <v>3425</v>
      </c>
      <c r="B3431" s="14" t="n"/>
      <c r="C3431" s="15" t="n"/>
      <c r="D3431" s="21" t="n"/>
      <c r="E3431" s="28">
        <f>IFERROR(VLOOKUP(D3431,'أرصدة المخزن'!$A:$E,3,0),"")</f>
        <v/>
      </c>
      <c r="F3431" s="28">
        <f>IFERROR(VLOOKUP(D3431,'أرصدة المخزن'!$A:$H,4,0),"")</f>
        <v/>
      </c>
      <c r="G3431" s="13" t="n"/>
      <c r="H3431" s="102" t="inlineStr">
        <is>
          <t>إضافة</t>
        </is>
      </c>
      <c r="I3431" s="13" t="n"/>
    </row>
    <row r="3432" ht="17.4" customHeight="1" s="138">
      <c r="A3432" s="13" t="n">
        <v>3426</v>
      </c>
      <c r="B3432" s="14" t="n"/>
      <c r="C3432" s="15" t="n"/>
      <c r="D3432" s="21" t="n"/>
      <c r="E3432" s="28">
        <f>IFERROR(VLOOKUP(D3432,'أرصدة المخزن'!$A:$E,3,0),"")</f>
        <v/>
      </c>
      <c r="F3432" s="28">
        <f>IFERROR(VLOOKUP(D3432,'أرصدة المخزن'!$A:$H,4,0),"")</f>
        <v/>
      </c>
      <c r="G3432" s="13" t="n"/>
      <c r="H3432" s="102" t="inlineStr">
        <is>
          <t>إضافة</t>
        </is>
      </c>
      <c r="I3432" s="13" t="n"/>
    </row>
    <row r="3433" ht="17.4" customHeight="1" s="138">
      <c r="A3433" s="13" t="n">
        <v>3427</v>
      </c>
      <c r="B3433" s="14" t="n"/>
      <c r="C3433" s="15" t="n"/>
      <c r="D3433" s="21" t="n"/>
      <c r="E3433" s="28">
        <f>IFERROR(VLOOKUP(D3433,'أرصدة المخزن'!$A:$E,3,0),"")</f>
        <v/>
      </c>
      <c r="F3433" s="28">
        <f>IFERROR(VLOOKUP(D3433,'أرصدة المخزن'!$A:$H,4,0),"")</f>
        <v/>
      </c>
      <c r="G3433" s="13" t="n"/>
      <c r="H3433" s="102" t="inlineStr">
        <is>
          <t>إضافة</t>
        </is>
      </c>
      <c r="I3433" s="13" t="n"/>
    </row>
    <row r="3434" ht="17.4" customHeight="1" s="138">
      <c r="A3434" s="13" t="n">
        <v>3428</v>
      </c>
      <c r="B3434" s="14" t="n"/>
      <c r="C3434" s="15" t="n"/>
      <c r="D3434" s="21" t="n"/>
      <c r="E3434" s="28">
        <f>IFERROR(VLOOKUP(D3434,'أرصدة المخزن'!$A:$E,3,0),"")</f>
        <v/>
      </c>
      <c r="F3434" s="28">
        <f>IFERROR(VLOOKUP(D3434,'أرصدة المخزن'!$A:$H,4,0),"")</f>
        <v/>
      </c>
      <c r="G3434" s="13" t="n"/>
      <c r="H3434" s="102" t="inlineStr">
        <is>
          <t>إضافة</t>
        </is>
      </c>
      <c r="I3434" s="13" t="n"/>
    </row>
    <row r="3435" ht="17.4" customHeight="1" s="138">
      <c r="A3435" s="13" t="n">
        <v>3429</v>
      </c>
      <c r="B3435" s="14" t="n"/>
      <c r="C3435" s="15" t="n"/>
      <c r="D3435" s="21" t="n"/>
      <c r="E3435" s="28">
        <f>IFERROR(VLOOKUP(D3435,'أرصدة المخزن'!$A:$E,3,0),"")</f>
        <v/>
      </c>
      <c r="F3435" s="28">
        <f>IFERROR(VLOOKUP(D3435,'أرصدة المخزن'!$A:$H,4,0),"")</f>
        <v/>
      </c>
      <c r="G3435" s="13" t="n"/>
      <c r="H3435" s="102" t="inlineStr">
        <is>
          <t>إضافة</t>
        </is>
      </c>
      <c r="I3435" s="13" t="n"/>
    </row>
    <row r="3436" ht="17.4" customHeight="1" s="138">
      <c r="A3436" s="13" t="n">
        <v>3430</v>
      </c>
      <c r="B3436" s="14" t="n"/>
      <c r="C3436" s="15" t="n"/>
      <c r="D3436" s="21" t="n"/>
      <c r="E3436" s="28">
        <f>IFERROR(VLOOKUP(D3436,'أرصدة المخزن'!$A:$E,3,0),"")</f>
        <v/>
      </c>
      <c r="F3436" s="28">
        <f>IFERROR(VLOOKUP(D3436,'أرصدة المخزن'!$A:$H,4,0),"")</f>
        <v/>
      </c>
      <c r="G3436" s="13" t="n"/>
      <c r="H3436" s="102" t="inlineStr">
        <is>
          <t>إضافة</t>
        </is>
      </c>
      <c r="I3436" s="13" t="n"/>
    </row>
    <row r="3437" ht="17.4" customHeight="1" s="138">
      <c r="A3437" s="13" t="n">
        <v>3431</v>
      </c>
      <c r="B3437" s="14" t="n"/>
      <c r="C3437" s="15" t="n"/>
      <c r="D3437" s="21" t="n"/>
      <c r="E3437" s="28">
        <f>IFERROR(VLOOKUP(D3437,'أرصدة المخزن'!$A:$E,3,0),"")</f>
        <v/>
      </c>
      <c r="F3437" s="28">
        <f>IFERROR(VLOOKUP(D3437,'أرصدة المخزن'!$A:$H,4,0),"")</f>
        <v/>
      </c>
      <c r="G3437" s="13" t="n"/>
      <c r="H3437" s="102" t="inlineStr">
        <is>
          <t>إضافة</t>
        </is>
      </c>
      <c r="I3437" s="13" t="n"/>
    </row>
    <row r="3438" ht="17.4" customHeight="1" s="138">
      <c r="A3438" s="13" t="n">
        <v>3432</v>
      </c>
      <c r="B3438" s="14" t="n"/>
      <c r="C3438" s="15" t="n"/>
      <c r="D3438" s="21" t="n"/>
      <c r="E3438" s="28">
        <f>IFERROR(VLOOKUP(D3438,'أرصدة المخزن'!$A:$E,3,0),"")</f>
        <v/>
      </c>
      <c r="F3438" s="28">
        <f>IFERROR(VLOOKUP(D3438,'أرصدة المخزن'!$A:$H,4,0),"")</f>
        <v/>
      </c>
      <c r="G3438" s="13" t="n"/>
      <c r="H3438" s="102" t="inlineStr">
        <is>
          <t>إضافة</t>
        </is>
      </c>
      <c r="I3438" s="13" t="n"/>
    </row>
    <row r="3439" ht="17.4" customHeight="1" s="138">
      <c r="A3439" s="13" t="n">
        <v>3433</v>
      </c>
      <c r="B3439" s="14" t="n"/>
      <c r="C3439" s="15" t="n"/>
      <c r="D3439" s="21" t="n"/>
      <c r="E3439" s="28">
        <f>IFERROR(VLOOKUP(D3439,'أرصدة المخزن'!$A:$E,3,0),"")</f>
        <v/>
      </c>
      <c r="F3439" s="28">
        <f>IFERROR(VLOOKUP(D3439,'أرصدة المخزن'!$A:$H,4,0),"")</f>
        <v/>
      </c>
      <c r="G3439" s="13" t="n"/>
      <c r="H3439" s="102" t="inlineStr">
        <is>
          <t>إضافة</t>
        </is>
      </c>
      <c r="I3439" s="13" t="n"/>
    </row>
    <row r="3440" ht="17.4" customHeight="1" s="138">
      <c r="A3440" s="13" t="n">
        <v>3434</v>
      </c>
      <c r="B3440" s="14" t="n"/>
      <c r="C3440" s="15" t="n"/>
      <c r="D3440" s="21" t="n"/>
      <c r="E3440" s="28">
        <f>IFERROR(VLOOKUP(D3440,'أرصدة المخزن'!$A:$E,3,0),"")</f>
        <v/>
      </c>
      <c r="F3440" s="28">
        <f>IFERROR(VLOOKUP(D3440,'أرصدة المخزن'!$A:$H,4,0),"")</f>
        <v/>
      </c>
      <c r="G3440" s="13" t="n"/>
      <c r="H3440" s="102" t="inlineStr">
        <is>
          <t>إضافة</t>
        </is>
      </c>
      <c r="I3440" s="13" t="n"/>
    </row>
    <row r="3441" ht="17.4" customHeight="1" s="138">
      <c r="A3441" s="13" t="n">
        <v>3435</v>
      </c>
      <c r="B3441" s="14" t="n"/>
      <c r="C3441" s="15" t="n"/>
      <c r="D3441" s="21" t="n"/>
      <c r="E3441" s="28">
        <f>IFERROR(VLOOKUP(D3441,'أرصدة المخزن'!$A:$E,3,0),"")</f>
        <v/>
      </c>
      <c r="F3441" s="28">
        <f>IFERROR(VLOOKUP(D3441,'أرصدة المخزن'!$A:$H,4,0),"")</f>
        <v/>
      </c>
      <c r="G3441" s="13" t="n"/>
      <c r="H3441" s="102" t="inlineStr">
        <is>
          <t>إضافة</t>
        </is>
      </c>
      <c r="I3441" s="13" t="n"/>
    </row>
    <row r="3442" ht="17.4" customHeight="1" s="138">
      <c r="A3442" s="13" t="n">
        <v>3436</v>
      </c>
      <c r="B3442" s="14" t="n"/>
      <c r="C3442" s="15" t="n"/>
      <c r="D3442" s="21" t="n"/>
      <c r="E3442" s="28">
        <f>IFERROR(VLOOKUP(D3442,'أرصدة المخزن'!$A:$E,3,0),"")</f>
        <v/>
      </c>
      <c r="F3442" s="28">
        <f>IFERROR(VLOOKUP(D3442,'أرصدة المخزن'!$A:$H,4,0),"")</f>
        <v/>
      </c>
      <c r="G3442" s="13" t="n"/>
      <c r="H3442" s="102" t="inlineStr">
        <is>
          <t>إضافة</t>
        </is>
      </c>
      <c r="I3442" s="13" t="n"/>
    </row>
    <row r="3443" ht="17.4" customHeight="1" s="138">
      <c r="A3443" s="13" t="n">
        <v>3437</v>
      </c>
      <c r="B3443" s="14" t="n"/>
      <c r="C3443" s="15" t="n"/>
      <c r="D3443" s="21" t="n"/>
      <c r="E3443" s="28">
        <f>IFERROR(VLOOKUP(D3443,'أرصدة المخزن'!$A:$E,3,0),"")</f>
        <v/>
      </c>
      <c r="F3443" s="28">
        <f>IFERROR(VLOOKUP(D3443,'أرصدة المخزن'!$A:$H,4,0),"")</f>
        <v/>
      </c>
      <c r="G3443" s="13" t="n"/>
      <c r="H3443" s="102" t="inlineStr">
        <is>
          <t>إضافة</t>
        </is>
      </c>
      <c r="I3443" s="13" t="n"/>
    </row>
    <row r="3444" ht="17.4" customHeight="1" s="138">
      <c r="A3444" s="13" t="n">
        <v>3438</v>
      </c>
      <c r="B3444" s="14" t="n"/>
      <c r="C3444" s="15" t="n"/>
      <c r="D3444" s="21" t="n"/>
      <c r="E3444" s="28">
        <f>IFERROR(VLOOKUP(D3444,'أرصدة المخزن'!$A:$E,3,0),"")</f>
        <v/>
      </c>
      <c r="F3444" s="28">
        <f>IFERROR(VLOOKUP(D3444,'أرصدة المخزن'!$A:$H,4,0),"")</f>
        <v/>
      </c>
      <c r="G3444" s="13" t="n"/>
      <c r="H3444" s="102" t="inlineStr">
        <is>
          <t>إضافة</t>
        </is>
      </c>
      <c r="I3444" s="13" t="n"/>
    </row>
    <row r="3445" ht="17.4" customHeight="1" s="138">
      <c r="A3445" s="13" t="n">
        <v>3439</v>
      </c>
      <c r="B3445" s="14" t="n"/>
      <c r="C3445" s="15" t="n"/>
      <c r="D3445" s="21" t="n"/>
      <c r="E3445" s="28">
        <f>IFERROR(VLOOKUP(D3445,'أرصدة المخزن'!$A:$E,3,0),"")</f>
        <v/>
      </c>
      <c r="F3445" s="28">
        <f>IFERROR(VLOOKUP(D3445,'أرصدة المخزن'!$A:$H,4,0),"")</f>
        <v/>
      </c>
      <c r="G3445" s="13" t="n"/>
      <c r="H3445" s="102" t="inlineStr">
        <is>
          <t>إضافة</t>
        </is>
      </c>
      <c r="I3445" s="13" t="n"/>
    </row>
    <row r="3446" ht="17.4" customHeight="1" s="138">
      <c r="A3446" s="13" t="n">
        <v>3440</v>
      </c>
      <c r="B3446" s="14" t="n"/>
      <c r="C3446" s="15" t="n"/>
      <c r="D3446" s="21" t="n"/>
      <c r="E3446" s="28">
        <f>IFERROR(VLOOKUP(D3446,'أرصدة المخزن'!$A:$E,3,0),"")</f>
        <v/>
      </c>
      <c r="F3446" s="28">
        <f>IFERROR(VLOOKUP(D3446,'أرصدة المخزن'!$A:$H,4,0),"")</f>
        <v/>
      </c>
      <c r="G3446" s="13" t="n"/>
      <c r="H3446" s="102" t="inlineStr">
        <is>
          <t>إضافة</t>
        </is>
      </c>
      <c r="I3446" s="13" t="n"/>
    </row>
    <row r="3447" ht="17.4" customHeight="1" s="138">
      <c r="A3447" s="13" t="n">
        <v>3441</v>
      </c>
      <c r="B3447" s="14" t="n"/>
      <c r="C3447" s="15" t="n"/>
      <c r="D3447" s="21" t="n"/>
      <c r="E3447" s="28">
        <f>IFERROR(VLOOKUP(D3447,'أرصدة المخزن'!$A:$E,3,0),"")</f>
        <v/>
      </c>
      <c r="F3447" s="28">
        <f>IFERROR(VLOOKUP(D3447,'أرصدة المخزن'!$A:$H,4,0),"")</f>
        <v/>
      </c>
      <c r="G3447" s="13" t="n"/>
      <c r="H3447" s="102" t="inlineStr">
        <is>
          <t>إضافة</t>
        </is>
      </c>
      <c r="I3447" s="13" t="n"/>
    </row>
    <row r="3448" ht="17.4" customHeight="1" s="138">
      <c r="A3448" s="13" t="n">
        <v>3442</v>
      </c>
      <c r="B3448" s="14" t="n"/>
      <c r="C3448" s="15" t="n"/>
      <c r="D3448" s="21" t="n"/>
      <c r="E3448" s="28">
        <f>IFERROR(VLOOKUP(D3448,'أرصدة المخزن'!$A:$E,3,0),"")</f>
        <v/>
      </c>
      <c r="F3448" s="28">
        <f>IFERROR(VLOOKUP(D3448,'أرصدة المخزن'!$A:$H,4,0),"")</f>
        <v/>
      </c>
      <c r="G3448" s="13" t="n"/>
      <c r="H3448" s="102" t="inlineStr">
        <is>
          <t>إضافة</t>
        </is>
      </c>
      <c r="I3448" s="13" t="n"/>
    </row>
    <row r="3449" ht="17.4" customHeight="1" s="138">
      <c r="A3449" s="13" t="n">
        <v>3443</v>
      </c>
      <c r="B3449" s="14" t="n"/>
      <c r="C3449" s="15" t="n"/>
      <c r="D3449" s="21" t="n"/>
      <c r="E3449" s="28">
        <f>IFERROR(VLOOKUP(D3449,'أرصدة المخزن'!$A:$E,3,0),"")</f>
        <v/>
      </c>
      <c r="F3449" s="28">
        <f>IFERROR(VLOOKUP(D3449,'أرصدة المخزن'!$A:$H,4,0),"")</f>
        <v/>
      </c>
      <c r="G3449" s="13" t="n"/>
      <c r="H3449" s="102" t="inlineStr">
        <is>
          <t>إضافة</t>
        </is>
      </c>
      <c r="I3449" s="13" t="n"/>
    </row>
    <row r="3450" ht="17.4" customHeight="1" s="138">
      <c r="A3450" s="13" t="n">
        <v>3444</v>
      </c>
      <c r="B3450" s="14" t="n"/>
      <c r="C3450" s="15" t="n"/>
      <c r="D3450" s="21" t="n"/>
      <c r="E3450" s="28">
        <f>IFERROR(VLOOKUP(D3450,'أرصدة المخزن'!$A:$E,3,0),"")</f>
        <v/>
      </c>
      <c r="F3450" s="28">
        <f>IFERROR(VLOOKUP(D3450,'أرصدة المخزن'!$A:$H,4,0),"")</f>
        <v/>
      </c>
      <c r="G3450" s="13" t="n"/>
      <c r="H3450" s="102" t="inlineStr">
        <is>
          <t>إضافة</t>
        </is>
      </c>
      <c r="I3450" s="13" t="n"/>
    </row>
    <row r="3451" ht="17.4" customHeight="1" s="138">
      <c r="A3451" s="13" t="n">
        <v>3445</v>
      </c>
      <c r="B3451" s="14" t="n"/>
      <c r="C3451" s="15" t="n"/>
      <c r="D3451" s="21" t="n"/>
      <c r="E3451" s="28">
        <f>IFERROR(VLOOKUP(D3451,'أرصدة المخزن'!$A:$E,3,0),"")</f>
        <v/>
      </c>
      <c r="F3451" s="28">
        <f>IFERROR(VLOOKUP(D3451,'أرصدة المخزن'!$A:$H,4,0),"")</f>
        <v/>
      </c>
      <c r="G3451" s="13" t="n"/>
      <c r="H3451" s="102" t="inlineStr">
        <is>
          <t>إضافة</t>
        </is>
      </c>
      <c r="I3451" s="13" t="n"/>
    </row>
    <row r="3452" ht="17.4" customHeight="1" s="138">
      <c r="A3452" s="13" t="n">
        <v>3446</v>
      </c>
      <c r="B3452" s="14" t="n"/>
      <c r="C3452" s="15" t="n"/>
      <c r="D3452" s="21" t="n"/>
      <c r="E3452" s="28">
        <f>IFERROR(VLOOKUP(D3452,'أرصدة المخزن'!$A:$E,3,0),"")</f>
        <v/>
      </c>
      <c r="F3452" s="28">
        <f>IFERROR(VLOOKUP(D3452,'أرصدة المخزن'!$A:$H,4,0),"")</f>
        <v/>
      </c>
      <c r="G3452" s="13" t="n"/>
      <c r="H3452" s="102" t="inlineStr">
        <is>
          <t>إضافة</t>
        </is>
      </c>
      <c r="I3452" s="13" t="n"/>
    </row>
    <row r="3453" ht="17.4" customHeight="1" s="138">
      <c r="A3453" s="13" t="n">
        <v>3447</v>
      </c>
      <c r="B3453" s="14" t="n"/>
      <c r="C3453" s="15" t="n"/>
      <c r="D3453" s="21" t="n"/>
      <c r="E3453" s="28">
        <f>IFERROR(VLOOKUP(D3453,'أرصدة المخزن'!$A:$E,3,0),"")</f>
        <v/>
      </c>
      <c r="F3453" s="28">
        <f>IFERROR(VLOOKUP(D3453,'أرصدة المخزن'!$A:$H,4,0),"")</f>
        <v/>
      </c>
      <c r="G3453" s="13" t="n"/>
      <c r="H3453" s="102" t="inlineStr">
        <is>
          <t>إضافة</t>
        </is>
      </c>
      <c r="I3453" s="13" t="n"/>
    </row>
    <row r="3454" ht="17.4" customHeight="1" s="138">
      <c r="A3454" s="13" t="n">
        <v>3448</v>
      </c>
      <c r="B3454" s="14" t="n"/>
      <c r="C3454" s="15" t="n"/>
      <c r="D3454" s="21" t="n"/>
      <c r="E3454" s="28">
        <f>IFERROR(VLOOKUP(D3454,'أرصدة المخزن'!$A:$E,3,0),"")</f>
        <v/>
      </c>
      <c r="F3454" s="28">
        <f>IFERROR(VLOOKUP(D3454,'أرصدة المخزن'!$A:$H,4,0),"")</f>
        <v/>
      </c>
      <c r="G3454" s="13" t="n"/>
      <c r="H3454" s="102" t="inlineStr">
        <is>
          <t>إضافة</t>
        </is>
      </c>
      <c r="I3454" s="13" t="n"/>
    </row>
    <row r="3455" ht="17.4" customHeight="1" s="138">
      <c r="A3455" s="13" t="n">
        <v>3449</v>
      </c>
      <c r="B3455" s="14" t="n"/>
      <c r="C3455" s="15" t="n"/>
      <c r="D3455" s="21" t="n"/>
      <c r="E3455" s="28">
        <f>IFERROR(VLOOKUP(D3455,'أرصدة المخزن'!$A:$E,3,0),"")</f>
        <v/>
      </c>
      <c r="F3455" s="28">
        <f>IFERROR(VLOOKUP(D3455,'أرصدة المخزن'!$A:$H,4,0),"")</f>
        <v/>
      </c>
      <c r="G3455" s="13" t="n"/>
      <c r="H3455" s="102" t="inlineStr">
        <is>
          <t>إضافة</t>
        </is>
      </c>
      <c r="I3455" s="13" t="n"/>
    </row>
    <row r="3456" ht="17.4" customHeight="1" s="138">
      <c r="A3456" s="13" t="n">
        <v>3450</v>
      </c>
      <c r="B3456" s="14" t="n"/>
      <c r="C3456" s="15" t="n"/>
      <c r="D3456" s="21" t="n"/>
      <c r="E3456" s="28">
        <f>IFERROR(VLOOKUP(D3456,'أرصدة المخزن'!$A:$E,3,0),"")</f>
        <v/>
      </c>
      <c r="F3456" s="28">
        <f>IFERROR(VLOOKUP(D3456,'أرصدة المخزن'!$A:$H,4,0),"")</f>
        <v/>
      </c>
      <c r="G3456" s="13" t="n"/>
      <c r="H3456" s="102" t="inlineStr">
        <is>
          <t>إضافة</t>
        </is>
      </c>
      <c r="I3456" s="13" t="n"/>
    </row>
    <row r="3457" ht="17.4" customHeight="1" s="138">
      <c r="A3457" s="13" t="n">
        <v>3451</v>
      </c>
      <c r="B3457" s="14" t="n"/>
      <c r="C3457" s="15" t="n"/>
      <c r="D3457" s="21" t="n"/>
      <c r="E3457" s="28">
        <f>IFERROR(VLOOKUP(D3457,'أرصدة المخزن'!$A:$E,3,0),"")</f>
        <v/>
      </c>
      <c r="F3457" s="28">
        <f>IFERROR(VLOOKUP(D3457,'أرصدة المخزن'!$A:$H,4,0),"")</f>
        <v/>
      </c>
      <c r="G3457" s="13" t="n"/>
      <c r="H3457" s="102" t="inlineStr">
        <is>
          <t>إضافة</t>
        </is>
      </c>
      <c r="I3457" s="13" t="n"/>
    </row>
    <row r="3458" ht="17.4" customHeight="1" s="138">
      <c r="A3458" s="13" t="n">
        <v>3452</v>
      </c>
      <c r="B3458" s="14" t="n"/>
      <c r="C3458" s="15" t="n"/>
      <c r="D3458" s="21" t="n"/>
      <c r="E3458" s="28">
        <f>IFERROR(VLOOKUP(D3458,'أرصدة المخزن'!$A:$E,3,0),"")</f>
        <v/>
      </c>
      <c r="F3458" s="28">
        <f>IFERROR(VLOOKUP(D3458,'أرصدة المخزن'!$A:$H,4,0),"")</f>
        <v/>
      </c>
      <c r="G3458" s="13" t="n"/>
      <c r="H3458" s="102" t="inlineStr">
        <is>
          <t>إضافة</t>
        </is>
      </c>
      <c r="I3458" s="13" t="n"/>
    </row>
    <row r="3459" ht="17.4" customHeight="1" s="138">
      <c r="A3459" s="13" t="n">
        <v>3453</v>
      </c>
      <c r="B3459" s="14" t="n"/>
      <c r="C3459" s="15" t="n"/>
      <c r="D3459" s="21" t="n"/>
      <c r="E3459" s="28">
        <f>IFERROR(VLOOKUP(D3459,'أرصدة المخزن'!$A:$E,3,0),"")</f>
        <v/>
      </c>
      <c r="F3459" s="28">
        <f>IFERROR(VLOOKUP(D3459,'أرصدة المخزن'!$A:$H,4,0),"")</f>
        <v/>
      </c>
      <c r="G3459" s="13" t="n"/>
      <c r="H3459" s="102" t="inlineStr">
        <is>
          <t>إضافة</t>
        </is>
      </c>
      <c r="I3459" s="13" t="n"/>
    </row>
    <row r="3460" ht="17.4" customHeight="1" s="138">
      <c r="A3460" s="13" t="n">
        <v>3454</v>
      </c>
      <c r="B3460" s="14" t="n"/>
      <c r="C3460" s="15" t="n"/>
      <c r="D3460" s="21" t="n"/>
      <c r="E3460" s="28">
        <f>IFERROR(VLOOKUP(D3460,'أرصدة المخزن'!$A:$E,3,0),"")</f>
        <v/>
      </c>
      <c r="F3460" s="28">
        <f>IFERROR(VLOOKUP(D3460,'أرصدة المخزن'!$A:$H,4,0),"")</f>
        <v/>
      </c>
      <c r="G3460" s="13" t="n"/>
      <c r="H3460" s="102" t="inlineStr">
        <is>
          <t>إضافة</t>
        </is>
      </c>
      <c r="I3460" s="13" t="n"/>
    </row>
    <row r="3461" ht="17.4" customHeight="1" s="138">
      <c r="A3461" s="13" t="n">
        <v>3455</v>
      </c>
      <c r="B3461" s="14" t="n"/>
      <c r="C3461" s="15" t="n"/>
      <c r="D3461" s="21" t="n"/>
      <c r="E3461" s="28">
        <f>IFERROR(VLOOKUP(D3461,'أرصدة المخزن'!$A:$E,3,0),"")</f>
        <v/>
      </c>
      <c r="F3461" s="28">
        <f>IFERROR(VLOOKUP(D3461,'أرصدة المخزن'!$A:$H,4,0),"")</f>
        <v/>
      </c>
      <c r="G3461" s="13" t="n"/>
      <c r="H3461" s="102" t="inlineStr">
        <is>
          <t>إضافة</t>
        </is>
      </c>
      <c r="I3461" s="13" t="n"/>
    </row>
    <row r="3462" ht="17.4" customHeight="1" s="138">
      <c r="A3462" s="13" t="n">
        <v>3456</v>
      </c>
      <c r="B3462" s="14" t="n"/>
      <c r="C3462" s="15" t="n"/>
      <c r="D3462" s="21" t="n"/>
      <c r="E3462" s="28">
        <f>IFERROR(VLOOKUP(D3462,'أرصدة المخزن'!$A:$E,3,0),"")</f>
        <v/>
      </c>
      <c r="F3462" s="28">
        <f>IFERROR(VLOOKUP(D3462,'أرصدة المخزن'!$A:$H,4,0),"")</f>
        <v/>
      </c>
      <c r="G3462" s="13" t="n"/>
      <c r="H3462" s="102" t="inlineStr">
        <is>
          <t>إضافة</t>
        </is>
      </c>
      <c r="I3462" s="13" t="n"/>
    </row>
    <row r="3463" ht="17.4" customHeight="1" s="138">
      <c r="A3463" s="13" t="n">
        <v>3457</v>
      </c>
      <c r="B3463" s="14" t="n"/>
      <c r="C3463" s="15" t="n"/>
      <c r="D3463" s="21" t="n"/>
      <c r="E3463" s="28">
        <f>IFERROR(VLOOKUP(D3463,'أرصدة المخزن'!$A:$E,3,0),"")</f>
        <v/>
      </c>
      <c r="F3463" s="28">
        <f>IFERROR(VLOOKUP(D3463,'أرصدة المخزن'!$A:$H,4,0),"")</f>
        <v/>
      </c>
      <c r="G3463" s="13" t="n"/>
      <c r="H3463" s="102" t="inlineStr">
        <is>
          <t>إضافة</t>
        </is>
      </c>
      <c r="I3463" s="13" t="n"/>
    </row>
    <row r="3464" ht="17.4" customHeight="1" s="138">
      <c r="A3464" s="13" t="n">
        <v>3458</v>
      </c>
      <c r="B3464" s="14" t="n"/>
      <c r="C3464" s="15" t="n"/>
      <c r="D3464" s="21" t="n"/>
      <c r="E3464" s="28">
        <f>IFERROR(VLOOKUP(D3464,'أرصدة المخزن'!$A:$E,3,0),"")</f>
        <v/>
      </c>
      <c r="F3464" s="28">
        <f>IFERROR(VLOOKUP(D3464,'أرصدة المخزن'!$A:$H,4,0),"")</f>
        <v/>
      </c>
      <c r="G3464" s="13" t="n"/>
      <c r="H3464" s="102" t="inlineStr">
        <is>
          <t>إضافة</t>
        </is>
      </c>
      <c r="I3464" s="13" t="n"/>
    </row>
    <row r="3465" ht="17.4" customHeight="1" s="138">
      <c r="A3465" s="13" t="n">
        <v>3459</v>
      </c>
      <c r="B3465" s="14" t="n"/>
      <c r="C3465" s="15" t="n"/>
      <c r="D3465" s="21" t="n"/>
      <c r="E3465" s="28">
        <f>IFERROR(VLOOKUP(D3465,'أرصدة المخزن'!$A:$E,3,0),"")</f>
        <v/>
      </c>
      <c r="F3465" s="28">
        <f>IFERROR(VLOOKUP(D3465,'أرصدة المخزن'!$A:$H,4,0),"")</f>
        <v/>
      </c>
      <c r="G3465" s="13" t="n"/>
      <c r="H3465" s="102" t="inlineStr">
        <is>
          <t>إضافة</t>
        </is>
      </c>
      <c r="I3465" s="13" t="n"/>
    </row>
    <row r="3466" ht="17.4" customHeight="1" s="138">
      <c r="A3466" s="13" t="n">
        <v>3460</v>
      </c>
      <c r="B3466" s="14" t="n"/>
      <c r="C3466" s="15" t="n"/>
      <c r="D3466" s="21" t="n"/>
      <c r="E3466" s="28">
        <f>IFERROR(VLOOKUP(D3466,'أرصدة المخزن'!$A:$E,3,0),"")</f>
        <v/>
      </c>
      <c r="F3466" s="28">
        <f>IFERROR(VLOOKUP(D3466,'أرصدة المخزن'!$A:$H,4,0),"")</f>
        <v/>
      </c>
      <c r="G3466" s="13" t="n"/>
      <c r="H3466" s="102" t="inlineStr">
        <is>
          <t>إضافة</t>
        </is>
      </c>
      <c r="I3466" s="13" t="n"/>
    </row>
    <row r="3467" ht="17.4" customHeight="1" s="138">
      <c r="A3467" s="13" t="n">
        <v>3461</v>
      </c>
      <c r="B3467" s="14" t="n"/>
      <c r="C3467" s="15" t="n"/>
      <c r="D3467" s="21" t="n"/>
      <c r="E3467" s="28">
        <f>IFERROR(VLOOKUP(D3467,'أرصدة المخزن'!$A:$E,3,0),"")</f>
        <v/>
      </c>
      <c r="F3467" s="28">
        <f>IFERROR(VLOOKUP(D3467,'أرصدة المخزن'!$A:$H,4,0),"")</f>
        <v/>
      </c>
      <c r="G3467" s="13" t="n"/>
      <c r="H3467" s="102" t="inlineStr">
        <is>
          <t>إضافة</t>
        </is>
      </c>
      <c r="I3467" s="13" t="n"/>
    </row>
    <row r="3468" ht="17.4" customHeight="1" s="138">
      <c r="A3468" s="13" t="n">
        <v>3462</v>
      </c>
      <c r="B3468" s="14" t="n"/>
      <c r="C3468" s="15" t="n"/>
      <c r="D3468" s="21" t="n"/>
      <c r="E3468" s="28">
        <f>IFERROR(VLOOKUP(D3468,'أرصدة المخزن'!$A:$E,3,0),"")</f>
        <v/>
      </c>
      <c r="F3468" s="28">
        <f>IFERROR(VLOOKUP(D3468,'أرصدة المخزن'!$A:$H,4,0),"")</f>
        <v/>
      </c>
      <c r="G3468" s="13" t="n"/>
      <c r="H3468" s="102" t="inlineStr">
        <is>
          <t>إضافة</t>
        </is>
      </c>
      <c r="I3468" s="13" t="n"/>
    </row>
    <row r="3469" ht="17.4" customHeight="1" s="138">
      <c r="A3469" s="13" t="n">
        <v>3463</v>
      </c>
      <c r="B3469" s="14" t="n"/>
      <c r="C3469" s="15" t="n"/>
      <c r="D3469" s="21" t="n"/>
      <c r="E3469" s="28">
        <f>IFERROR(VLOOKUP(D3469,'أرصدة المخزن'!$A:$E,3,0),"")</f>
        <v/>
      </c>
      <c r="F3469" s="28">
        <f>IFERROR(VLOOKUP(D3469,'أرصدة المخزن'!$A:$H,4,0),"")</f>
        <v/>
      </c>
      <c r="G3469" s="13" t="n"/>
      <c r="H3469" s="102" t="inlineStr">
        <is>
          <t>إضافة</t>
        </is>
      </c>
      <c r="I3469" s="13" t="n"/>
    </row>
    <row r="3470" ht="17.4" customHeight="1" s="138">
      <c r="A3470" s="13" t="n">
        <v>3464</v>
      </c>
      <c r="B3470" s="14" t="n"/>
      <c r="C3470" s="15" t="n"/>
      <c r="D3470" s="21" t="n"/>
      <c r="E3470" s="28">
        <f>IFERROR(VLOOKUP(D3470,'أرصدة المخزن'!$A:$E,3,0),"")</f>
        <v/>
      </c>
      <c r="F3470" s="28">
        <f>IFERROR(VLOOKUP(D3470,'أرصدة المخزن'!$A:$H,4,0),"")</f>
        <v/>
      </c>
      <c r="G3470" s="13" t="n"/>
      <c r="H3470" s="102" t="inlineStr">
        <is>
          <t>إضافة</t>
        </is>
      </c>
      <c r="I3470" s="13" t="n"/>
    </row>
    <row r="3471" ht="17.4" customHeight="1" s="138">
      <c r="A3471" s="13" t="n">
        <v>3465</v>
      </c>
      <c r="B3471" s="14" t="n"/>
      <c r="C3471" s="15" t="n"/>
      <c r="D3471" s="21" t="n"/>
      <c r="E3471" s="28">
        <f>IFERROR(VLOOKUP(D3471,'أرصدة المخزن'!$A:$E,3,0),"")</f>
        <v/>
      </c>
      <c r="F3471" s="28">
        <f>IFERROR(VLOOKUP(D3471,'أرصدة المخزن'!$A:$H,4,0),"")</f>
        <v/>
      </c>
      <c r="G3471" s="13" t="n"/>
      <c r="H3471" s="102" t="inlineStr">
        <is>
          <t>إضافة</t>
        </is>
      </c>
      <c r="I3471" s="13" t="n"/>
    </row>
    <row r="3472" ht="17.4" customHeight="1" s="138">
      <c r="A3472" s="13" t="n">
        <v>3466</v>
      </c>
      <c r="B3472" s="14" t="n"/>
      <c r="C3472" s="15" t="n"/>
      <c r="D3472" s="21" t="n"/>
      <c r="E3472" s="28">
        <f>IFERROR(VLOOKUP(D3472,'أرصدة المخزن'!$A:$E,3,0),"")</f>
        <v/>
      </c>
      <c r="F3472" s="28">
        <f>IFERROR(VLOOKUP(D3472,'أرصدة المخزن'!$A:$H,4,0),"")</f>
        <v/>
      </c>
      <c r="G3472" s="13" t="n"/>
      <c r="H3472" s="102" t="inlineStr">
        <is>
          <t>إضافة</t>
        </is>
      </c>
      <c r="I3472" s="13" t="n"/>
    </row>
    <row r="3473" ht="17.4" customHeight="1" s="138">
      <c r="A3473" s="13" t="n">
        <v>3467</v>
      </c>
      <c r="B3473" s="14" t="n"/>
      <c r="C3473" s="15" t="n"/>
      <c r="D3473" s="21" t="n"/>
      <c r="E3473" s="28">
        <f>IFERROR(VLOOKUP(D3473,'أرصدة المخزن'!$A:$E,3,0),"")</f>
        <v/>
      </c>
      <c r="F3473" s="28">
        <f>IFERROR(VLOOKUP(D3473,'أرصدة المخزن'!$A:$H,4,0),"")</f>
        <v/>
      </c>
      <c r="G3473" s="13" t="n"/>
      <c r="H3473" s="102" t="inlineStr">
        <is>
          <t>إضافة</t>
        </is>
      </c>
      <c r="I3473" s="13" t="n"/>
    </row>
    <row r="3474" ht="17.4" customHeight="1" s="138">
      <c r="A3474" s="13" t="n">
        <v>3468</v>
      </c>
      <c r="B3474" s="14" t="n"/>
      <c r="C3474" s="15" t="n"/>
      <c r="D3474" s="21" t="n"/>
      <c r="E3474" s="28">
        <f>IFERROR(VLOOKUP(D3474,'أرصدة المخزن'!$A:$E,3,0),"")</f>
        <v/>
      </c>
      <c r="F3474" s="28">
        <f>IFERROR(VLOOKUP(D3474,'أرصدة المخزن'!$A:$H,4,0),"")</f>
        <v/>
      </c>
      <c r="G3474" s="13" t="n"/>
      <c r="H3474" s="102" t="inlineStr">
        <is>
          <t>إضافة</t>
        </is>
      </c>
      <c r="I3474" s="13" t="n"/>
    </row>
    <row r="3475" ht="17.4" customHeight="1" s="138">
      <c r="A3475" s="13" t="n">
        <v>3469</v>
      </c>
      <c r="B3475" s="14" t="n"/>
      <c r="C3475" s="15" t="n"/>
      <c r="D3475" s="21" t="n"/>
      <c r="E3475" s="28">
        <f>IFERROR(VLOOKUP(D3475,'أرصدة المخزن'!$A:$E,3,0),"")</f>
        <v/>
      </c>
      <c r="F3475" s="28">
        <f>IFERROR(VLOOKUP(D3475,'أرصدة المخزن'!$A:$H,4,0),"")</f>
        <v/>
      </c>
      <c r="G3475" s="13" t="n"/>
      <c r="H3475" s="102" t="inlineStr">
        <is>
          <t>إضافة</t>
        </is>
      </c>
      <c r="I3475" s="13" t="n"/>
    </row>
    <row r="3476" ht="17.4" customHeight="1" s="138">
      <c r="A3476" s="13" t="n">
        <v>3470</v>
      </c>
      <c r="B3476" s="14" t="n"/>
      <c r="C3476" s="15" t="n"/>
      <c r="D3476" s="21" t="n"/>
      <c r="E3476" s="28">
        <f>IFERROR(VLOOKUP(D3476,'أرصدة المخزن'!$A:$E,3,0),"")</f>
        <v/>
      </c>
      <c r="F3476" s="28">
        <f>IFERROR(VLOOKUP(D3476,'أرصدة المخزن'!$A:$H,4,0),"")</f>
        <v/>
      </c>
      <c r="G3476" s="13" t="n"/>
      <c r="H3476" s="102" t="inlineStr">
        <is>
          <t>إضافة</t>
        </is>
      </c>
      <c r="I3476" s="13" t="n"/>
    </row>
    <row r="3477" ht="17.4" customHeight="1" s="138">
      <c r="A3477" s="13" t="n">
        <v>3471</v>
      </c>
      <c r="B3477" s="14" t="n"/>
      <c r="C3477" s="15" t="n"/>
      <c r="D3477" s="21" t="n"/>
      <c r="E3477" s="28">
        <f>IFERROR(VLOOKUP(D3477,'أرصدة المخزن'!$A:$E,3,0),"")</f>
        <v/>
      </c>
      <c r="F3477" s="28">
        <f>IFERROR(VLOOKUP(D3477,'أرصدة المخزن'!$A:$H,4,0),"")</f>
        <v/>
      </c>
      <c r="G3477" s="13" t="n"/>
      <c r="H3477" s="102" t="inlineStr">
        <is>
          <t>إضافة</t>
        </is>
      </c>
      <c r="I3477" s="13" t="n"/>
    </row>
    <row r="3478" ht="17.4" customHeight="1" s="138">
      <c r="A3478" s="13" t="n">
        <v>3472</v>
      </c>
      <c r="B3478" s="14" t="n"/>
      <c r="C3478" s="15" t="n"/>
      <c r="D3478" s="21" t="n"/>
      <c r="E3478" s="28">
        <f>IFERROR(VLOOKUP(D3478,'أرصدة المخزن'!$A:$E,3,0),"")</f>
        <v/>
      </c>
      <c r="F3478" s="28">
        <f>IFERROR(VLOOKUP(D3478,'أرصدة المخزن'!$A:$H,4,0),"")</f>
        <v/>
      </c>
      <c r="G3478" s="13" t="n"/>
      <c r="H3478" s="102" t="inlineStr">
        <is>
          <t>إضافة</t>
        </is>
      </c>
      <c r="I3478" s="13" t="n"/>
    </row>
    <row r="3479" ht="17.4" customHeight="1" s="138">
      <c r="A3479" s="13" t="n">
        <v>3473</v>
      </c>
      <c r="B3479" s="14" t="n"/>
      <c r="C3479" s="15" t="n"/>
      <c r="D3479" s="21" t="n"/>
      <c r="E3479" s="28">
        <f>IFERROR(VLOOKUP(D3479,'أرصدة المخزن'!$A:$E,3,0),"")</f>
        <v/>
      </c>
      <c r="F3479" s="28">
        <f>IFERROR(VLOOKUP(D3479,'أرصدة المخزن'!$A:$H,4,0),"")</f>
        <v/>
      </c>
      <c r="G3479" s="13" t="n"/>
      <c r="H3479" s="102" t="inlineStr">
        <is>
          <t>إضافة</t>
        </is>
      </c>
      <c r="I3479" s="13" t="n"/>
    </row>
    <row r="3480" ht="17.4" customHeight="1" s="138">
      <c r="A3480" s="13" t="n">
        <v>3474</v>
      </c>
      <c r="B3480" s="14" t="n"/>
      <c r="C3480" s="15" t="n"/>
      <c r="D3480" s="21" t="n"/>
      <c r="E3480" s="28">
        <f>IFERROR(VLOOKUP(D3480,'أرصدة المخزن'!$A:$E,3,0),"")</f>
        <v/>
      </c>
      <c r="F3480" s="28">
        <f>IFERROR(VLOOKUP(D3480,'أرصدة المخزن'!$A:$H,4,0),"")</f>
        <v/>
      </c>
      <c r="G3480" s="13" t="n"/>
      <c r="H3480" s="102" t="inlineStr">
        <is>
          <t>إضافة</t>
        </is>
      </c>
      <c r="I3480" s="13" t="n"/>
    </row>
    <row r="3481" ht="17.4" customHeight="1" s="138">
      <c r="A3481" s="13" t="n">
        <v>3475</v>
      </c>
      <c r="B3481" s="14" t="n"/>
      <c r="C3481" s="15" t="n"/>
      <c r="D3481" s="21" t="n"/>
      <c r="E3481" s="28">
        <f>IFERROR(VLOOKUP(D3481,'أرصدة المخزن'!$A:$E,3,0),"")</f>
        <v/>
      </c>
      <c r="F3481" s="28">
        <f>IFERROR(VLOOKUP(D3481,'أرصدة المخزن'!$A:$H,4,0),"")</f>
        <v/>
      </c>
      <c r="G3481" s="13" t="n"/>
      <c r="H3481" s="102" t="inlineStr">
        <is>
          <t>إضافة</t>
        </is>
      </c>
      <c r="I3481" s="13" t="n"/>
    </row>
    <row r="3482" ht="17.4" customHeight="1" s="138">
      <c r="A3482" s="13" t="n">
        <v>3476</v>
      </c>
      <c r="B3482" s="14" t="n"/>
      <c r="C3482" s="15" t="n"/>
      <c r="D3482" s="21" t="n"/>
      <c r="E3482" s="28">
        <f>IFERROR(VLOOKUP(D3482,'أرصدة المخزن'!$A:$E,3,0),"")</f>
        <v/>
      </c>
      <c r="F3482" s="28">
        <f>IFERROR(VLOOKUP(D3482,'أرصدة المخزن'!$A:$H,4,0),"")</f>
        <v/>
      </c>
      <c r="G3482" s="13" t="n"/>
      <c r="H3482" s="102" t="inlineStr">
        <is>
          <t>إضافة</t>
        </is>
      </c>
      <c r="I3482" s="13" t="n"/>
    </row>
    <row r="3483" ht="17.4" customHeight="1" s="138">
      <c r="A3483" s="13" t="n">
        <v>3477</v>
      </c>
      <c r="B3483" s="14" t="n"/>
      <c r="C3483" s="15" t="n"/>
      <c r="D3483" s="21" t="n"/>
      <c r="E3483" s="28">
        <f>IFERROR(VLOOKUP(D3483,'أرصدة المخزن'!$A:$E,3,0),"")</f>
        <v/>
      </c>
      <c r="F3483" s="28">
        <f>IFERROR(VLOOKUP(D3483,'أرصدة المخزن'!$A:$H,4,0),"")</f>
        <v/>
      </c>
      <c r="G3483" s="13" t="n"/>
      <c r="H3483" s="102" t="inlineStr">
        <is>
          <t>إضافة</t>
        </is>
      </c>
      <c r="I3483" s="13" t="n"/>
    </row>
    <row r="3484" ht="17.4" customHeight="1" s="138">
      <c r="A3484" s="13" t="n">
        <v>3478</v>
      </c>
      <c r="B3484" s="14" t="n"/>
      <c r="C3484" s="15" t="n"/>
      <c r="D3484" s="21" t="n"/>
      <c r="E3484" s="28">
        <f>IFERROR(VLOOKUP(D3484,'أرصدة المخزن'!$A:$E,3,0),"")</f>
        <v/>
      </c>
      <c r="F3484" s="28">
        <f>IFERROR(VLOOKUP(D3484,'أرصدة المخزن'!$A:$H,4,0),"")</f>
        <v/>
      </c>
      <c r="G3484" s="13" t="n"/>
      <c r="H3484" s="102" t="inlineStr">
        <is>
          <t>إضافة</t>
        </is>
      </c>
      <c r="I3484" s="13" t="n"/>
    </row>
    <row r="3485" ht="17.4" customHeight="1" s="138">
      <c r="A3485" s="13" t="n">
        <v>3479</v>
      </c>
      <c r="B3485" s="14" t="n"/>
      <c r="C3485" s="15" t="n"/>
      <c r="D3485" s="21" t="n"/>
      <c r="E3485" s="28">
        <f>IFERROR(VLOOKUP(D3485,'أرصدة المخزن'!$A:$E,3,0),"")</f>
        <v/>
      </c>
      <c r="F3485" s="28">
        <f>IFERROR(VLOOKUP(D3485,'أرصدة المخزن'!$A:$H,4,0),"")</f>
        <v/>
      </c>
      <c r="G3485" s="13" t="n"/>
      <c r="H3485" s="102" t="inlineStr">
        <is>
          <t>إضافة</t>
        </is>
      </c>
      <c r="I3485" s="13" t="n"/>
    </row>
    <row r="3486" ht="17.4" customHeight="1" s="138">
      <c r="A3486" s="13" t="n">
        <v>3480</v>
      </c>
      <c r="B3486" s="14" t="n"/>
      <c r="C3486" s="15" t="n"/>
      <c r="D3486" s="21" t="n"/>
      <c r="E3486" s="28">
        <f>IFERROR(VLOOKUP(D3486,'أرصدة المخزن'!$A:$E,3,0),"")</f>
        <v/>
      </c>
      <c r="F3486" s="28">
        <f>IFERROR(VLOOKUP(D3486,'أرصدة المخزن'!$A:$H,4,0),"")</f>
        <v/>
      </c>
      <c r="G3486" s="13" t="n"/>
      <c r="H3486" s="102" t="inlineStr">
        <is>
          <t>إضافة</t>
        </is>
      </c>
      <c r="I3486" s="13" t="n"/>
    </row>
    <row r="3487" ht="17.4" customHeight="1" s="138">
      <c r="A3487" s="13" t="n">
        <v>3481</v>
      </c>
      <c r="B3487" s="14" t="n"/>
      <c r="C3487" s="15" t="n"/>
      <c r="D3487" s="21" t="n"/>
      <c r="E3487" s="28">
        <f>IFERROR(VLOOKUP(D3487,'أرصدة المخزن'!$A:$E,3,0),"")</f>
        <v/>
      </c>
      <c r="F3487" s="28">
        <f>IFERROR(VLOOKUP(D3487,'أرصدة المخزن'!$A:$H,4,0),"")</f>
        <v/>
      </c>
      <c r="G3487" s="13" t="n"/>
      <c r="H3487" s="102" t="inlineStr">
        <is>
          <t>إضافة</t>
        </is>
      </c>
      <c r="I3487" s="13" t="n"/>
    </row>
    <row r="3488" ht="17.4" customHeight="1" s="138">
      <c r="A3488" s="13" t="n">
        <v>3482</v>
      </c>
      <c r="B3488" s="14" t="n"/>
      <c r="C3488" s="15" t="n"/>
      <c r="D3488" s="21" t="n"/>
      <c r="E3488" s="28">
        <f>IFERROR(VLOOKUP(D3488,'أرصدة المخزن'!$A:$E,3,0),"")</f>
        <v/>
      </c>
      <c r="F3488" s="28">
        <f>IFERROR(VLOOKUP(D3488,'أرصدة المخزن'!$A:$H,4,0),"")</f>
        <v/>
      </c>
      <c r="G3488" s="13" t="n"/>
      <c r="H3488" s="102" t="inlineStr">
        <is>
          <t>إضافة</t>
        </is>
      </c>
      <c r="I3488" s="13" t="n"/>
    </row>
    <row r="3489" ht="17.4" customHeight="1" s="138">
      <c r="A3489" s="13" t="n">
        <v>3483</v>
      </c>
      <c r="B3489" s="14" t="n"/>
      <c r="C3489" s="15" t="n"/>
      <c r="D3489" s="21" t="n"/>
      <c r="E3489" s="28">
        <f>IFERROR(VLOOKUP(D3489,'أرصدة المخزن'!$A:$E,3,0),"")</f>
        <v/>
      </c>
      <c r="F3489" s="28">
        <f>IFERROR(VLOOKUP(D3489,'أرصدة المخزن'!$A:$H,4,0),"")</f>
        <v/>
      </c>
      <c r="G3489" s="13" t="n"/>
      <c r="H3489" s="102" t="inlineStr">
        <is>
          <t>إضافة</t>
        </is>
      </c>
      <c r="I3489" s="13" t="n"/>
    </row>
    <row r="3490" ht="17.4" customHeight="1" s="138">
      <c r="A3490" s="13" t="n">
        <v>3484</v>
      </c>
      <c r="B3490" s="14" t="n"/>
      <c r="C3490" s="15" t="n"/>
      <c r="D3490" s="21" t="n"/>
      <c r="E3490" s="28">
        <f>IFERROR(VLOOKUP(D3490,'أرصدة المخزن'!$A:$E,3,0),"")</f>
        <v/>
      </c>
      <c r="F3490" s="28">
        <f>IFERROR(VLOOKUP(D3490,'أرصدة المخزن'!$A:$H,4,0),"")</f>
        <v/>
      </c>
      <c r="G3490" s="13" t="n"/>
      <c r="H3490" s="102" t="inlineStr">
        <is>
          <t>إضافة</t>
        </is>
      </c>
      <c r="I3490" s="13" t="n"/>
    </row>
    <row r="3491" ht="17.4" customHeight="1" s="138">
      <c r="A3491" s="13" t="n">
        <v>3485</v>
      </c>
      <c r="B3491" s="14" t="n"/>
      <c r="C3491" s="15" t="n"/>
      <c r="D3491" s="21" t="n"/>
      <c r="E3491" s="28">
        <f>IFERROR(VLOOKUP(D3491,'أرصدة المخزن'!$A:$E,3,0),"")</f>
        <v/>
      </c>
      <c r="F3491" s="28">
        <f>IFERROR(VLOOKUP(D3491,'أرصدة المخزن'!$A:$H,4,0),"")</f>
        <v/>
      </c>
      <c r="G3491" s="13" t="n"/>
      <c r="H3491" s="102" t="inlineStr">
        <is>
          <t>إضافة</t>
        </is>
      </c>
      <c r="I3491" s="13" t="n"/>
    </row>
    <row r="3492" ht="17.4" customHeight="1" s="138">
      <c r="A3492" s="13" t="n">
        <v>3486</v>
      </c>
      <c r="B3492" s="14" t="n"/>
      <c r="C3492" s="15" t="n"/>
      <c r="D3492" s="21" t="n"/>
      <c r="E3492" s="28">
        <f>IFERROR(VLOOKUP(D3492,'أرصدة المخزن'!$A:$E,3,0),"")</f>
        <v/>
      </c>
      <c r="F3492" s="28">
        <f>IFERROR(VLOOKUP(D3492,'أرصدة المخزن'!$A:$H,4,0),"")</f>
        <v/>
      </c>
      <c r="G3492" s="13" t="n"/>
      <c r="H3492" s="102" t="inlineStr">
        <is>
          <t>إضافة</t>
        </is>
      </c>
      <c r="I3492" s="13" t="n"/>
    </row>
    <row r="3493" ht="17.4" customHeight="1" s="138">
      <c r="A3493" s="13" t="n">
        <v>3487</v>
      </c>
      <c r="B3493" s="14" t="n"/>
      <c r="C3493" s="15" t="n"/>
      <c r="D3493" s="21" t="n"/>
      <c r="E3493" s="28">
        <f>IFERROR(VLOOKUP(D3493,'أرصدة المخزن'!$A:$E,3,0),"")</f>
        <v/>
      </c>
      <c r="F3493" s="28">
        <f>IFERROR(VLOOKUP(D3493,'أرصدة المخزن'!$A:$H,4,0),"")</f>
        <v/>
      </c>
      <c r="G3493" s="13" t="n"/>
      <c r="H3493" s="102" t="inlineStr">
        <is>
          <t>إضافة</t>
        </is>
      </c>
      <c r="I3493" s="13" t="n"/>
    </row>
    <row r="3494" ht="17.4" customHeight="1" s="138">
      <c r="A3494" s="13" t="n">
        <v>3488</v>
      </c>
      <c r="B3494" s="14" t="n"/>
      <c r="C3494" s="15" t="n"/>
      <c r="D3494" s="21" t="n"/>
      <c r="E3494" s="28">
        <f>IFERROR(VLOOKUP(D3494,'أرصدة المخزن'!$A:$E,3,0),"")</f>
        <v/>
      </c>
      <c r="F3494" s="28">
        <f>IFERROR(VLOOKUP(D3494,'أرصدة المخزن'!$A:$H,4,0),"")</f>
        <v/>
      </c>
      <c r="G3494" s="13" t="n"/>
      <c r="H3494" s="102" t="inlineStr">
        <is>
          <t>إضافة</t>
        </is>
      </c>
      <c r="I3494" s="13" t="n"/>
    </row>
    <row r="3495" ht="17.4" customHeight="1" s="138">
      <c r="A3495" s="13" t="n">
        <v>3489</v>
      </c>
      <c r="B3495" s="14" t="n"/>
      <c r="C3495" s="15" t="n"/>
      <c r="D3495" s="21" t="n"/>
      <c r="E3495" s="28">
        <f>IFERROR(VLOOKUP(D3495,'أرصدة المخزن'!$A:$E,3,0),"")</f>
        <v/>
      </c>
      <c r="F3495" s="28">
        <f>IFERROR(VLOOKUP(D3495,'أرصدة المخزن'!$A:$H,4,0),"")</f>
        <v/>
      </c>
      <c r="G3495" s="13" t="n"/>
      <c r="H3495" s="102" t="inlineStr">
        <is>
          <t>إضافة</t>
        </is>
      </c>
      <c r="I3495" s="13" t="n"/>
    </row>
    <row r="3496" ht="17.4" customHeight="1" s="138">
      <c r="A3496" s="13" t="n">
        <v>3490</v>
      </c>
      <c r="B3496" s="14" t="n"/>
      <c r="C3496" s="15" t="n"/>
      <c r="D3496" s="21" t="n"/>
      <c r="E3496" s="28">
        <f>IFERROR(VLOOKUP(D3496,'أرصدة المخزن'!$A:$E,3,0),"")</f>
        <v/>
      </c>
      <c r="F3496" s="28">
        <f>IFERROR(VLOOKUP(D3496,'أرصدة المخزن'!$A:$H,4,0),"")</f>
        <v/>
      </c>
      <c r="G3496" s="13" t="n"/>
      <c r="H3496" s="102" t="inlineStr">
        <is>
          <t>إضافة</t>
        </is>
      </c>
      <c r="I3496" s="13" t="n"/>
    </row>
    <row r="3497" ht="17.4" customHeight="1" s="138">
      <c r="A3497" s="13" t="n">
        <v>3491</v>
      </c>
      <c r="B3497" s="14" t="n"/>
      <c r="C3497" s="15" t="n"/>
      <c r="D3497" s="21" t="n"/>
      <c r="E3497" s="28">
        <f>IFERROR(VLOOKUP(D3497,'أرصدة المخزن'!$A:$E,3,0),"")</f>
        <v/>
      </c>
      <c r="F3497" s="28">
        <f>IFERROR(VLOOKUP(D3497,'أرصدة المخزن'!$A:$H,4,0),"")</f>
        <v/>
      </c>
      <c r="G3497" s="13" t="n"/>
      <c r="H3497" s="102" t="inlineStr">
        <is>
          <t>إضافة</t>
        </is>
      </c>
      <c r="I3497" s="13" t="n"/>
    </row>
    <row r="3498" ht="17.4" customHeight="1" s="138">
      <c r="A3498" s="13" t="n">
        <v>3492</v>
      </c>
      <c r="B3498" s="14" t="n"/>
      <c r="C3498" s="15" t="n"/>
      <c r="D3498" s="21" t="n"/>
      <c r="E3498" s="28">
        <f>IFERROR(VLOOKUP(D3498,'أرصدة المخزن'!$A:$E,3,0),"")</f>
        <v/>
      </c>
      <c r="F3498" s="28">
        <f>IFERROR(VLOOKUP(D3498,'أرصدة المخزن'!$A:$H,4,0),"")</f>
        <v/>
      </c>
      <c r="G3498" s="13" t="n"/>
      <c r="H3498" s="102" t="inlineStr">
        <is>
          <t>إضافة</t>
        </is>
      </c>
      <c r="I3498" s="13" t="n"/>
    </row>
    <row r="3499" ht="17.4" customHeight="1" s="138">
      <c r="A3499" s="13" t="n">
        <v>3493</v>
      </c>
      <c r="B3499" s="14" t="n"/>
      <c r="C3499" s="15" t="n"/>
      <c r="D3499" s="21" t="n"/>
      <c r="E3499" s="28">
        <f>IFERROR(VLOOKUP(D3499,'أرصدة المخزن'!$A:$E,3,0),"")</f>
        <v/>
      </c>
      <c r="F3499" s="28">
        <f>IFERROR(VLOOKUP(D3499,'أرصدة المخزن'!$A:$H,4,0),"")</f>
        <v/>
      </c>
      <c r="G3499" s="13" t="n"/>
      <c r="H3499" s="102" t="inlineStr">
        <is>
          <t>إضافة</t>
        </is>
      </c>
      <c r="I3499" s="13" t="n"/>
    </row>
    <row r="3500" ht="17.4" customHeight="1" s="138">
      <c r="A3500" s="13" t="n">
        <v>3494</v>
      </c>
      <c r="B3500" s="14" t="n"/>
      <c r="C3500" s="15" t="n"/>
      <c r="D3500" s="21" t="n"/>
      <c r="E3500" s="28">
        <f>IFERROR(VLOOKUP(D3500,'أرصدة المخزن'!$A:$E,3,0),"")</f>
        <v/>
      </c>
      <c r="F3500" s="28">
        <f>IFERROR(VLOOKUP(D3500,'أرصدة المخزن'!$A:$H,4,0),"")</f>
        <v/>
      </c>
      <c r="G3500" s="13" t="n"/>
      <c r="H3500" s="102" t="inlineStr">
        <is>
          <t>إضافة</t>
        </is>
      </c>
      <c r="I3500" s="13" t="n"/>
    </row>
    <row r="3501" ht="17.4" customHeight="1" s="138">
      <c r="A3501" s="97" t="n">
        <v>3495</v>
      </c>
      <c r="B3501" s="98" t="n"/>
      <c r="C3501" s="99" t="n"/>
      <c r="D3501" s="100" t="n"/>
      <c r="E3501" s="28">
        <f>IFERROR(VLOOKUP(D3501,'أرصدة المخزن'!$A:$E,3,0),"")</f>
        <v/>
      </c>
      <c r="F3501" s="28">
        <f>IFERROR(VLOOKUP(D3501,'أرصدة المخزن'!$A:$H,4,0),"")</f>
        <v/>
      </c>
      <c r="G3501" s="97" t="n"/>
      <c r="H3501" s="29" t="inlineStr">
        <is>
          <t>إضافة</t>
        </is>
      </c>
      <c r="I3501" s="97" t="n"/>
    </row>
    <row r="3502" ht="17.4" customHeight="1" s="138">
      <c r="A3502" s="97" t="n">
        <v>3496</v>
      </c>
      <c r="B3502" s="98" t="n"/>
      <c r="C3502" s="99" t="n"/>
      <c r="D3502" s="100" t="n"/>
      <c r="E3502" s="28">
        <f>IFERROR(VLOOKUP(D3502,'أرصدة المخزن'!$A:$E,3,0),"")</f>
        <v/>
      </c>
      <c r="F3502" s="28">
        <f>IFERROR(VLOOKUP(D3502,'أرصدة المخزن'!$A:$H,4,0),"")</f>
        <v/>
      </c>
      <c r="G3502" s="97" t="n"/>
      <c r="H3502" s="29" t="inlineStr">
        <is>
          <t>إضافة</t>
        </is>
      </c>
      <c r="I3502" s="97" t="n"/>
    </row>
    <row r="3503" ht="17.4" customHeight="1" s="138">
      <c r="A3503" s="97" t="n">
        <v>3497</v>
      </c>
      <c r="B3503" s="98" t="n"/>
      <c r="C3503" s="99" t="n"/>
      <c r="D3503" s="100" t="n"/>
      <c r="E3503" s="28">
        <f>IFERROR(VLOOKUP(D3503,'أرصدة المخزن'!$A:$E,3,0),"")</f>
        <v/>
      </c>
      <c r="F3503" s="28">
        <f>IFERROR(VLOOKUP(D3503,'أرصدة المخزن'!$A:$H,4,0),"")</f>
        <v/>
      </c>
      <c r="G3503" s="97" t="n"/>
      <c r="H3503" s="29" t="inlineStr">
        <is>
          <t>إضافة</t>
        </is>
      </c>
      <c r="I3503" s="97" t="n"/>
    </row>
    <row r="3504" ht="17.4" customHeight="1" s="138">
      <c r="A3504" s="97" t="n">
        <v>3498</v>
      </c>
      <c r="B3504" s="98" t="n"/>
      <c r="C3504" s="99" t="n"/>
      <c r="D3504" s="100" t="n"/>
      <c r="E3504" s="28">
        <f>IFERROR(VLOOKUP(D3504,'أرصدة المخزن'!$A:$E,3,0),"")</f>
        <v/>
      </c>
      <c r="F3504" s="28">
        <f>IFERROR(VLOOKUP(D3504,'أرصدة المخزن'!$A:$H,4,0),"")</f>
        <v/>
      </c>
      <c r="G3504" s="97" t="n"/>
      <c r="H3504" s="29" t="inlineStr">
        <is>
          <t>إضافة</t>
        </is>
      </c>
      <c r="I3504" s="97" t="n"/>
    </row>
    <row r="3505" ht="17.4" customHeight="1" s="138">
      <c r="A3505" s="97" t="n">
        <v>3499</v>
      </c>
      <c r="B3505" s="98" t="n"/>
      <c r="C3505" s="99" t="n"/>
      <c r="D3505" s="100" t="n"/>
      <c r="E3505" s="28">
        <f>IFERROR(VLOOKUP(D3505,'أرصدة المخزن'!$A:$E,3,0),"")</f>
        <v/>
      </c>
      <c r="F3505" s="28">
        <f>IFERROR(VLOOKUP(D3505,'أرصدة المخزن'!$A:$H,4,0),"")</f>
        <v/>
      </c>
      <c r="G3505" s="97" t="n"/>
      <c r="H3505" s="29" t="inlineStr">
        <is>
          <t>إضافة</t>
        </is>
      </c>
      <c r="I3505" s="97" t="n"/>
    </row>
    <row r="3506" ht="17.4" customHeight="1" s="138">
      <c r="A3506" s="97" t="n">
        <v>3500</v>
      </c>
      <c r="B3506" s="98" t="n"/>
      <c r="C3506" s="99" t="n"/>
      <c r="D3506" s="100" t="n"/>
      <c r="E3506" s="28">
        <f>IFERROR(VLOOKUP(D3506,'أرصدة المخزن'!$A:$E,3,0),"")</f>
        <v/>
      </c>
      <c r="F3506" s="28">
        <f>IFERROR(VLOOKUP(D3506,'أرصدة المخزن'!$A:$H,4,0),"")</f>
        <v/>
      </c>
      <c r="G3506" s="97" t="n"/>
      <c r="H3506" s="29" t="inlineStr">
        <is>
          <t>إضافة</t>
        </is>
      </c>
      <c r="I3506" s="97" t="n"/>
    </row>
    <row r="3507" ht="17.4" customHeight="1" s="138">
      <c r="A3507" s="97" t="n">
        <v>3501</v>
      </c>
      <c r="B3507" s="98" t="n"/>
      <c r="C3507" s="99" t="n"/>
      <c r="D3507" s="100" t="n"/>
      <c r="E3507" s="28">
        <f>IFERROR(VLOOKUP(D3507,'أرصدة المخزن'!$A:$E,3,0),"")</f>
        <v/>
      </c>
      <c r="F3507" s="28">
        <f>IFERROR(VLOOKUP(D3507,'أرصدة المخزن'!$A:$H,4,0),"")</f>
        <v/>
      </c>
      <c r="G3507" s="97" t="n"/>
      <c r="H3507" s="29" t="inlineStr">
        <is>
          <t>إضافة</t>
        </is>
      </c>
      <c r="I3507" s="97" t="n"/>
    </row>
    <row r="3508" ht="17.4" customHeight="1" s="138">
      <c r="A3508" s="97" t="n">
        <v>3502</v>
      </c>
      <c r="B3508" s="98" t="n"/>
      <c r="C3508" s="99" t="n"/>
      <c r="D3508" s="100" t="n"/>
      <c r="E3508" s="28">
        <f>IFERROR(VLOOKUP(D3508,'أرصدة المخزن'!$A:$E,3,0),"")</f>
        <v/>
      </c>
      <c r="F3508" s="28">
        <f>IFERROR(VLOOKUP(D3508,'أرصدة المخزن'!$A:$H,4,0),"")</f>
        <v/>
      </c>
      <c r="G3508" s="97" t="n"/>
      <c r="H3508" s="29" t="inlineStr">
        <is>
          <t>إضافة</t>
        </is>
      </c>
      <c r="I3508" s="97" t="n"/>
    </row>
    <row r="3509" ht="17.4" customHeight="1" s="138">
      <c r="A3509" s="97" t="n">
        <v>3503</v>
      </c>
      <c r="B3509" s="98" t="n"/>
      <c r="C3509" s="99" t="n"/>
      <c r="D3509" s="100" t="n"/>
      <c r="E3509" s="28">
        <f>IFERROR(VLOOKUP(D3509,'أرصدة المخزن'!$A:$E,3,0),"")</f>
        <v/>
      </c>
      <c r="F3509" s="28">
        <f>IFERROR(VLOOKUP(D3509,'أرصدة المخزن'!$A:$H,4,0),"")</f>
        <v/>
      </c>
      <c r="G3509" s="97" t="n"/>
      <c r="H3509" s="29" t="inlineStr">
        <is>
          <t>إضافة</t>
        </is>
      </c>
      <c r="I3509" s="97" t="n"/>
    </row>
    <row r="3510" ht="17.4" customHeight="1" s="138">
      <c r="A3510" s="97" t="n">
        <v>3504</v>
      </c>
      <c r="B3510" s="98" t="n"/>
      <c r="C3510" s="99" t="n"/>
      <c r="D3510" s="100" t="n"/>
      <c r="E3510" s="28">
        <f>IFERROR(VLOOKUP(D3510,'أرصدة المخزن'!$A:$E,3,0),"")</f>
        <v/>
      </c>
      <c r="F3510" s="28">
        <f>IFERROR(VLOOKUP(D3510,'أرصدة المخزن'!$A:$H,4,0),"")</f>
        <v/>
      </c>
      <c r="G3510" s="97" t="n"/>
      <c r="H3510" s="29" t="inlineStr">
        <is>
          <t>إضافة</t>
        </is>
      </c>
      <c r="I3510" s="97" t="n"/>
    </row>
    <row r="3511" ht="17.4" customHeight="1" s="138">
      <c r="A3511" s="97" t="n">
        <v>3505</v>
      </c>
      <c r="B3511" s="98" t="n"/>
      <c r="C3511" s="99" t="n"/>
      <c r="D3511" s="100" t="n"/>
      <c r="E3511" s="28">
        <f>IFERROR(VLOOKUP(D3511,'أرصدة المخزن'!$A:$E,3,0),"")</f>
        <v/>
      </c>
      <c r="F3511" s="28">
        <f>IFERROR(VLOOKUP(D3511,'أرصدة المخزن'!$A:$H,4,0),"")</f>
        <v/>
      </c>
      <c r="G3511" s="97" t="n"/>
      <c r="H3511" s="29" t="inlineStr">
        <is>
          <t>إضافة</t>
        </is>
      </c>
      <c r="I3511" s="97" t="n"/>
    </row>
    <row r="3512" ht="17.4" customHeight="1" s="138">
      <c r="A3512" s="97" t="n">
        <v>3506</v>
      </c>
      <c r="B3512" s="98" t="n"/>
      <c r="C3512" s="99" t="n"/>
      <c r="D3512" s="100" t="n"/>
      <c r="E3512" s="28">
        <f>IFERROR(VLOOKUP(D3512,'أرصدة المخزن'!$A:$E,3,0),"")</f>
        <v/>
      </c>
      <c r="F3512" s="28">
        <f>IFERROR(VLOOKUP(D3512,'أرصدة المخزن'!$A:$H,4,0),"")</f>
        <v/>
      </c>
      <c r="G3512" s="97" t="n"/>
      <c r="H3512" s="29" t="inlineStr">
        <is>
          <t>إضافة</t>
        </is>
      </c>
      <c r="I3512" s="97" t="n"/>
    </row>
    <row r="3513" ht="17.4" customHeight="1" s="138">
      <c r="A3513" s="97" t="n">
        <v>3507</v>
      </c>
      <c r="B3513" s="98" t="n"/>
      <c r="C3513" s="99" t="n"/>
      <c r="D3513" s="100" t="n"/>
      <c r="E3513" s="28">
        <f>IFERROR(VLOOKUP(D3513,'أرصدة المخزن'!$A:$E,3,0),"")</f>
        <v/>
      </c>
      <c r="F3513" s="28">
        <f>IFERROR(VLOOKUP(D3513,'أرصدة المخزن'!$A:$H,4,0),"")</f>
        <v/>
      </c>
      <c r="G3513" s="97" t="n"/>
      <c r="H3513" s="29" t="inlineStr">
        <is>
          <t>إضافة</t>
        </is>
      </c>
      <c r="I3513" s="97" t="n"/>
    </row>
    <row r="3514" ht="17.4" customHeight="1" s="138">
      <c r="A3514" s="97" t="n">
        <v>3508</v>
      </c>
      <c r="B3514" s="98" t="n"/>
      <c r="C3514" s="99" t="n"/>
      <c r="D3514" s="100" t="n"/>
      <c r="E3514" s="28">
        <f>IFERROR(VLOOKUP(D3514,'أرصدة المخزن'!$A:$E,3,0),"")</f>
        <v/>
      </c>
      <c r="F3514" s="28">
        <f>IFERROR(VLOOKUP(D3514,'أرصدة المخزن'!$A:$H,4,0),"")</f>
        <v/>
      </c>
      <c r="G3514" s="97" t="n"/>
      <c r="H3514" s="29" t="inlineStr">
        <is>
          <t>إضافة</t>
        </is>
      </c>
      <c r="I3514" s="97" t="n"/>
    </row>
    <row r="3515" ht="17.4" customHeight="1" s="138">
      <c r="A3515" s="97" t="n">
        <v>3509</v>
      </c>
      <c r="B3515" s="98" t="n"/>
      <c r="C3515" s="99" t="n"/>
      <c r="D3515" s="100" t="n"/>
      <c r="E3515" s="28">
        <f>IFERROR(VLOOKUP(D3515,'أرصدة المخزن'!$A:$E,3,0),"")</f>
        <v/>
      </c>
      <c r="F3515" s="28">
        <f>IFERROR(VLOOKUP(D3515,'أرصدة المخزن'!$A:$H,4,0),"")</f>
        <v/>
      </c>
      <c r="G3515" s="97" t="n"/>
      <c r="H3515" s="29" t="inlineStr">
        <is>
          <t>إضافة</t>
        </is>
      </c>
      <c r="I3515" s="97" t="n"/>
    </row>
    <row r="3516" ht="17.4" customHeight="1" s="138">
      <c r="A3516" s="97" t="n">
        <v>3510</v>
      </c>
      <c r="B3516" s="98" t="n"/>
      <c r="C3516" s="99" t="n"/>
      <c r="D3516" s="100" t="n"/>
      <c r="E3516" s="28">
        <f>IFERROR(VLOOKUP(D3516,'أرصدة المخزن'!$A:$E,3,0),"")</f>
        <v/>
      </c>
      <c r="F3516" s="28">
        <f>IFERROR(VLOOKUP(D3516,'أرصدة المخزن'!$A:$H,4,0),"")</f>
        <v/>
      </c>
      <c r="G3516" s="97" t="n"/>
      <c r="H3516" s="29" t="inlineStr">
        <is>
          <t>إضافة</t>
        </is>
      </c>
      <c r="I3516" s="97" t="n"/>
    </row>
    <row r="3517" ht="17.4" customHeight="1" s="138">
      <c r="A3517" s="97" t="n">
        <v>3511</v>
      </c>
      <c r="B3517" s="98" t="n"/>
      <c r="C3517" s="99" t="n"/>
      <c r="D3517" s="100" t="n"/>
      <c r="E3517" s="28">
        <f>IFERROR(VLOOKUP(D3517,'أرصدة المخزن'!$A:$E,3,0),"")</f>
        <v/>
      </c>
      <c r="F3517" s="28">
        <f>IFERROR(VLOOKUP(D3517,'أرصدة المخزن'!$A:$H,4,0),"")</f>
        <v/>
      </c>
      <c r="G3517" s="97" t="n"/>
      <c r="H3517" s="29" t="inlineStr">
        <is>
          <t>إضافة</t>
        </is>
      </c>
      <c r="I3517" s="97" t="n"/>
    </row>
    <row r="3518" ht="17.4" customHeight="1" s="138">
      <c r="A3518" s="97" t="n">
        <v>3512</v>
      </c>
      <c r="B3518" s="98" t="n"/>
      <c r="C3518" s="99" t="n"/>
      <c r="D3518" s="100" t="n"/>
      <c r="E3518" s="28">
        <f>IFERROR(VLOOKUP(D3518,'أرصدة المخزن'!$A:$E,3,0),"")</f>
        <v/>
      </c>
      <c r="F3518" s="28">
        <f>IFERROR(VLOOKUP(D3518,'أرصدة المخزن'!$A:$H,4,0),"")</f>
        <v/>
      </c>
      <c r="G3518" s="97" t="n"/>
      <c r="H3518" s="29" t="inlineStr">
        <is>
          <t>إضافة</t>
        </is>
      </c>
      <c r="I3518" s="97" t="n"/>
    </row>
    <row r="3519" ht="17.4" customHeight="1" s="138">
      <c r="A3519" s="97" t="n">
        <v>3513</v>
      </c>
      <c r="B3519" s="98" t="n"/>
      <c r="C3519" s="99" t="n"/>
      <c r="D3519" s="100" t="n"/>
      <c r="E3519" s="28">
        <f>IFERROR(VLOOKUP(D3519,'أرصدة المخزن'!$A:$E,3,0),"")</f>
        <v/>
      </c>
      <c r="F3519" s="28">
        <f>IFERROR(VLOOKUP(D3519,'أرصدة المخزن'!$A:$H,4,0),"")</f>
        <v/>
      </c>
      <c r="G3519" s="97" t="n"/>
      <c r="H3519" s="29" t="inlineStr">
        <is>
          <t>إضافة</t>
        </is>
      </c>
      <c r="I3519" s="97" t="n"/>
    </row>
    <row r="3520" ht="17.4" customHeight="1" s="138">
      <c r="A3520" s="97" t="n">
        <v>3514</v>
      </c>
      <c r="B3520" s="98" t="n"/>
      <c r="C3520" s="99" t="n"/>
      <c r="D3520" s="100" t="n"/>
      <c r="E3520" s="28">
        <f>IFERROR(VLOOKUP(D3520,'أرصدة المخزن'!$A:$E,3,0),"")</f>
        <v/>
      </c>
      <c r="F3520" s="28">
        <f>IFERROR(VLOOKUP(D3520,'أرصدة المخزن'!$A:$H,4,0),"")</f>
        <v/>
      </c>
      <c r="G3520" s="97" t="n"/>
      <c r="H3520" s="29" t="inlineStr">
        <is>
          <t>إضافة</t>
        </is>
      </c>
      <c r="I3520" s="97" t="n"/>
    </row>
    <row r="3521" ht="17.4" customHeight="1" s="138">
      <c r="A3521" s="97" t="n">
        <v>3515</v>
      </c>
      <c r="B3521" s="98" t="n"/>
      <c r="C3521" s="99" t="n"/>
      <c r="D3521" s="100" t="n"/>
      <c r="E3521" s="28">
        <f>IFERROR(VLOOKUP(D3521,'أرصدة المخزن'!$A:$E,3,0),"")</f>
        <v/>
      </c>
      <c r="F3521" s="28">
        <f>IFERROR(VLOOKUP(D3521,'أرصدة المخزن'!$A:$H,4,0),"")</f>
        <v/>
      </c>
      <c r="G3521" s="97" t="n"/>
      <c r="H3521" s="29" t="inlineStr">
        <is>
          <t>إضافة</t>
        </is>
      </c>
      <c r="I3521" s="97" t="n"/>
    </row>
    <row r="3522" ht="17.4" customHeight="1" s="138">
      <c r="A3522" s="97" t="n">
        <v>3516</v>
      </c>
      <c r="B3522" s="98" t="n"/>
      <c r="C3522" s="99" t="n"/>
      <c r="D3522" s="100" t="n"/>
      <c r="E3522" s="28">
        <f>IFERROR(VLOOKUP(D3522,'أرصدة المخزن'!$A:$E,3,0),"")</f>
        <v/>
      </c>
      <c r="F3522" s="28">
        <f>IFERROR(VLOOKUP(D3522,'أرصدة المخزن'!$A:$H,4,0),"")</f>
        <v/>
      </c>
      <c r="G3522" s="97" t="n"/>
      <c r="H3522" s="29" t="inlineStr">
        <is>
          <t>إضافة</t>
        </is>
      </c>
      <c r="I3522" s="97" t="n"/>
    </row>
    <row r="3523" ht="17.4" customHeight="1" s="138">
      <c r="A3523" s="97" t="n">
        <v>3517</v>
      </c>
      <c r="B3523" s="98" t="n"/>
      <c r="C3523" s="99" t="n"/>
      <c r="D3523" s="100" t="n"/>
      <c r="E3523" s="28">
        <f>IFERROR(VLOOKUP(D3523,'أرصدة المخزن'!$A:$E,3,0),"")</f>
        <v/>
      </c>
      <c r="F3523" s="28">
        <f>IFERROR(VLOOKUP(D3523,'أرصدة المخزن'!$A:$H,4,0),"")</f>
        <v/>
      </c>
      <c r="G3523" s="97" t="n"/>
      <c r="H3523" s="29" t="inlineStr">
        <is>
          <t>إضافة</t>
        </is>
      </c>
      <c r="I3523" s="97" t="n"/>
    </row>
    <row r="3524" ht="17.4" customHeight="1" s="138">
      <c r="A3524" s="97" t="n">
        <v>3518</v>
      </c>
      <c r="B3524" s="98" t="n"/>
      <c r="C3524" s="99" t="n"/>
      <c r="D3524" s="100" t="n"/>
      <c r="E3524" s="28">
        <f>IFERROR(VLOOKUP(D3524,'أرصدة المخزن'!$A:$E,3,0),"")</f>
        <v/>
      </c>
      <c r="F3524" s="28">
        <f>IFERROR(VLOOKUP(D3524,'أرصدة المخزن'!$A:$H,4,0),"")</f>
        <v/>
      </c>
      <c r="G3524" s="97" t="n"/>
      <c r="H3524" s="29" t="inlineStr">
        <is>
          <t>إضافة</t>
        </is>
      </c>
      <c r="I3524" s="97" t="n"/>
    </row>
    <row r="3525" ht="17.4" customHeight="1" s="138">
      <c r="A3525" s="97" t="n">
        <v>3519</v>
      </c>
      <c r="B3525" s="98" t="n"/>
      <c r="C3525" s="99" t="n"/>
      <c r="D3525" s="100" t="n"/>
      <c r="E3525" s="28">
        <f>IFERROR(VLOOKUP(D3525,'أرصدة المخزن'!$A:$E,3,0),"")</f>
        <v/>
      </c>
      <c r="F3525" s="28">
        <f>IFERROR(VLOOKUP(D3525,'أرصدة المخزن'!$A:$H,4,0),"")</f>
        <v/>
      </c>
      <c r="G3525" s="97" t="n"/>
      <c r="H3525" s="29" t="inlineStr">
        <is>
          <t>إضافة</t>
        </is>
      </c>
      <c r="I3525" s="97" t="n"/>
    </row>
    <row r="3526" ht="17.4" customHeight="1" s="138">
      <c r="A3526" s="97" t="n">
        <v>3520</v>
      </c>
      <c r="B3526" s="98" t="n"/>
      <c r="C3526" s="99" t="n"/>
      <c r="D3526" s="100" t="n"/>
      <c r="E3526" s="28">
        <f>IFERROR(VLOOKUP(D3526,'أرصدة المخزن'!$A:$E,3,0),"")</f>
        <v/>
      </c>
      <c r="F3526" s="28">
        <f>IFERROR(VLOOKUP(D3526,'أرصدة المخزن'!$A:$H,4,0),"")</f>
        <v/>
      </c>
      <c r="G3526" s="97" t="n"/>
      <c r="H3526" s="29" t="inlineStr">
        <is>
          <t>إضافة</t>
        </is>
      </c>
      <c r="I3526" s="97" t="n"/>
    </row>
    <row r="3527" ht="17.4" customHeight="1" s="138">
      <c r="A3527" s="97" t="n">
        <v>3521</v>
      </c>
      <c r="B3527" s="98" t="n"/>
      <c r="C3527" s="99" t="n"/>
      <c r="D3527" s="100" t="n"/>
      <c r="E3527" s="28">
        <f>IFERROR(VLOOKUP(D3527,'أرصدة المخزن'!$A:$E,3,0),"")</f>
        <v/>
      </c>
      <c r="F3527" s="28">
        <f>IFERROR(VLOOKUP(D3527,'أرصدة المخزن'!$A:$H,4,0),"")</f>
        <v/>
      </c>
      <c r="G3527" s="97" t="n"/>
      <c r="H3527" s="29" t="inlineStr">
        <is>
          <t>إضافة</t>
        </is>
      </c>
      <c r="I3527" s="97" t="n"/>
    </row>
    <row r="3528" ht="17.4" customHeight="1" s="138">
      <c r="A3528" s="97" t="n">
        <v>3522</v>
      </c>
      <c r="B3528" s="98" t="n"/>
      <c r="C3528" s="99" t="n"/>
      <c r="D3528" s="100" t="n"/>
      <c r="E3528" s="28">
        <f>IFERROR(VLOOKUP(D3528,'أرصدة المخزن'!$A:$E,3,0),"")</f>
        <v/>
      </c>
      <c r="F3528" s="28">
        <f>IFERROR(VLOOKUP(D3528,'أرصدة المخزن'!$A:$H,4,0),"")</f>
        <v/>
      </c>
      <c r="G3528" s="97" t="n"/>
      <c r="H3528" s="29" t="inlineStr">
        <is>
          <t>إضافة</t>
        </is>
      </c>
      <c r="I3528" s="97" t="n"/>
    </row>
    <row r="3529" ht="17.4" customHeight="1" s="138">
      <c r="A3529" s="97" t="n">
        <v>3523</v>
      </c>
      <c r="B3529" s="98" t="n"/>
      <c r="C3529" s="99" t="n"/>
      <c r="D3529" s="100" t="n"/>
      <c r="E3529" s="28">
        <f>IFERROR(VLOOKUP(D3529,'أرصدة المخزن'!$A:$E,3,0),"")</f>
        <v/>
      </c>
      <c r="F3529" s="28">
        <f>IFERROR(VLOOKUP(D3529,'أرصدة المخزن'!$A:$H,4,0),"")</f>
        <v/>
      </c>
      <c r="G3529" s="97" t="n"/>
      <c r="H3529" s="29" t="inlineStr">
        <is>
          <t>إضافة</t>
        </is>
      </c>
      <c r="I3529" s="97" t="n"/>
    </row>
    <row r="3530" ht="17.4" customHeight="1" s="138">
      <c r="A3530" s="97" t="n">
        <v>3524</v>
      </c>
      <c r="B3530" s="98" t="n"/>
      <c r="C3530" s="99" t="n"/>
      <c r="D3530" s="100" t="n"/>
      <c r="E3530" s="28">
        <f>IFERROR(VLOOKUP(D3530,'أرصدة المخزن'!$A:$E,3,0),"")</f>
        <v/>
      </c>
      <c r="F3530" s="28">
        <f>IFERROR(VLOOKUP(D3530,'أرصدة المخزن'!$A:$H,4,0),"")</f>
        <v/>
      </c>
      <c r="G3530" s="97" t="n"/>
      <c r="H3530" s="29" t="inlineStr">
        <is>
          <t>إضافة</t>
        </is>
      </c>
      <c r="I3530" s="97" t="n"/>
    </row>
    <row r="3531" ht="17.4" customHeight="1" s="138">
      <c r="A3531" s="97" t="n">
        <v>3525</v>
      </c>
      <c r="B3531" s="98" t="n"/>
      <c r="C3531" s="99" t="n"/>
      <c r="D3531" s="100" t="n"/>
      <c r="E3531" s="28">
        <f>IFERROR(VLOOKUP(D3531,'أرصدة المخزن'!$A:$E,3,0),"")</f>
        <v/>
      </c>
      <c r="F3531" s="28">
        <f>IFERROR(VLOOKUP(D3531,'أرصدة المخزن'!$A:$H,4,0),"")</f>
        <v/>
      </c>
      <c r="G3531" s="97" t="n"/>
      <c r="H3531" s="29" t="inlineStr">
        <is>
          <t>إضافة</t>
        </is>
      </c>
      <c r="I3531" s="97" t="n"/>
    </row>
    <row r="3532" ht="17.4" customHeight="1" s="138">
      <c r="A3532" s="97" t="n">
        <v>3526</v>
      </c>
      <c r="B3532" s="98" t="n"/>
      <c r="C3532" s="99" t="n"/>
      <c r="D3532" s="100" t="n"/>
      <c r="E3532" s="28">
        <f>IFERROR(VLOOKUP(D3532,'أرصدة المخزن'!$A:$E,3,0),"")</f>
        <v/>
      </c>
      <c r="F3532" s="28">
        <f>IFERROR(VLOOKUP(D3532,'أرصدة المخزن'!$A:$H,4,0),"")</f>
        <v/>
      </c>
      <c r="G3532" s="97" t="n"/>
      <c r="H3532" s="29" t="inlineStr">
        <is>
          <t>إضافة</t>
        </is>
      </c>
      <c r="I3532" s="97" t="n"/>
    </row>
    <row r="3533" ht="17.4" customHeight="1" s="138">
      <c r="A3533" s="97" t="n">
        <v>3527</v>
      </c>
      <c r="B3533" s="98" t="n"/>
      <c r="C3533" s="99" t="n"/>
      <c r="D3533" s="100" t="n"/>
      <c r="E3533" s="28">
        <f>IFERROR(VLOOKUP(D3533,'أرصدة المخزن'!$A:$E,3,0),"")</f>
        <v/>
      </c>
      <c r="F3533" s="28">
        <f>IFERROR(VLOOKUP(D3533,'أرصدة المخزن'!$A:$H,4,0),"")</f>
        <v/>
      </c>
      <c r="G3533" s="97" t="n"/>
      <c r="H3533" s="29" t="inlineStr">
        <is>
          <t>إضافة</t>
        </is>
      </c>
      <c r="I3533" s="97" t="n"/>
    </row>
    <row r="3534" ht="17.4" customHeight="1" s="138">
      <c r="A3534" s="97" t="n">
        <v>3528</v>
      </c>
      <c r="B3534" s="98" t="n"/>
      <c r="C3534" s="99" t="n"/>
      <c r="D3534" s="100" t="n"/>
      <c r="E3534" s="28">
        <f>IFERROR(VLOOKUP(D3534,'أرصدة المخزن'!$A:$E,3,0),"")</f>
        <v/>
      </c>
      <c r="F3534" s="28">
        <f>IFERROR(VLOOKUP(D3534,'أرصدة المخزن'!$A:$H,4,0),"")</f>
        <v/>
      </c>
      <c r="G3534" s="97" t="n"/>
      <c r="H3534" s="29" t="inlineStr">
        <is>
          <t>إضافة</t>
        </is>
      </c>
      <c r="I3534" s="97" t="n"/>
    </row>
    <row r="3535" ht="17.4" customHeight="1" s="138">
      <c r="A3535" s="97" t="n">
        <v>3529</v>
      </c>
      <c r="B3535" s="98" t="n"/>
      <c r="C3535" s="99" t="n"/>
      <c r="D3535" s="100" t="n"/>
      <c r="E3535" s="28">
        <f>IFERROR(VLOOKUP(D3535,'أرصدة المخزن'!$A:$E,3,0),"")</f>
        <v/>
      </c>
      <c r="F3535" s="28">
        <f>IFERROR(VLOOKUP(D3535,'أرصدة المخزن'!$A:$H,4,0),"")</f>
        <v/>
      </c>
      <c r="G3535" s="97" t="n"/>
      <c r="H3535" s="29" t="inlineStr">
        <is>
          <t>إضافة</t>
        </is>
      </c>
      <c r="I3535" s="97" t="n"/>
    </row>
    <row r="3536" ht="17.4" customHeight="1" s="138">
      <c r="A3536" s="97" t="n">
        <v>3530</v>
      </c>
      <c r="B3536" s="98" t="n"/>
      <c r="C3536" s="99" t="n"/>
      <c r="D3536" s="100" t="n"/>
      <c r="E3536" s="28">
        <f>IFERROR(VLOOKUP(D3536,'أرصدة المخزن'!$A:$E,3,0),"")</f>
        <v/>
      </c>
      <c r="F3536" s="28">
        <f>IFERROR(VLOOKUP(D3536,'أرصدة المخزن'!$A:$H,4,0),"")</f>
        <v/>
      </c>
      <c r="G3536" s="97" t="n"/>
      <c r="H3536" s="29" t="inlineStr">
        <is>
          <t>إضافة</t>
        </is>
      </c>
      <c r="I3536" s="97" t="n"/>
    </row>
    <row r="3537" ht="17.4" customHeight="1" s="138">
      <c r="A3537" s="97" t="n">
        <v>3531</v>
      </c>
      <c r="B3537" s="98" t="n"/>
      <c r="C3537" s="99" t="n"/>
      <c r="D3537" s="100" t="n"/>
      <c r="E3537" s="28">
        <f>IFERROR(VLOOKUP(D3537,'أرصدة المخزن'!$A:$E,3,0),"")</f>
        <v/>
      </c>
      <c r="F3537" s="28">
        <f>IFERROR(VLOOKUP(D3537,'أرصدة المخزن'!$A:$H,4,0),"")</f>
        <v/>
      </c>
      <c r="G3537" s="97" t="n"/>
      <c r="H3537" s="29" t="inlineStr">
        <is>
          <t>إضافة</t>
        </is>
      </c>
      <c r="I3537" s="97" t="n"/>
    </row>
    <row r="3538" ht="17.4" customHeight="1" s="138">
      <c r="A3538" s="97" t="n">
        <v>3532</v>
      </c>
      <c r="B3538" s="98" t="n"/>
      <c r="C3538" s="99" t="n"/>
      <c r="D3538" s="100" t="n"/>
      <c r="E3538" s="28">
        <f>IFERROR(VLOOKUP(D3538,'أرصدة المخزن'!$A:$E,3,0),"")</f>
        <v/>
      </c>
      <c r="F3538" s="28">
        <f>IFERROR(VLOOKUP(D3538,'أرصدة المخزن'!$A:$H,4,0),"")</f>
        <v/>
      </c>
      <c r="G3538" s="97" t="n"/>
      <c r="H3538" s="29" t="inlineStr">
        <is>
          <t>إضافة</t>
        </is>
      </c>
      <c r="I3538" s="97" t="n"/>
    </row>
    <row r="3539" ht="17.4" customHeight="1" s="138">
      <c r="A3539" s="97" t="n">
        <v>3533</v>
      </c>
      <c r="B3539" s="98" t="n"/>
      <c r="C3539" s="99" t="n"/>
      <c r="D3539" s="100" t="n"/>
      <c r="E3539" s="28">
        <f>IFERROR(VLOOKUP(D3539,'أرصدة المخزن'!$A:$E,3,0),"")</f>
        <v/>
      </c>
      <c r="F3539" s="28">
        <f>IFERROR(VLOOKUP(D3539,'أرصدة المخزن'!$A:$H,4,0),"")</f>
        <v/>
      </c>
      <c r="G3539" s="97" t="n"/>
      <c r="H3539" s="29" t="inlineStr">
        <is>
          <t>إضافة</t>
        </is>
      </c>
      <c r="I3539" s="97" t="n"/>
    </row>
    <row r="3540" ht="17.4" customHeight="1" s="138">
      <c r="A3540" s="97" t="n">
        <v>3534</v>
      </c>
      <c r="B3540" s="98" t="n"/>
      <c r="C3540" s="99" t="n"/>
      <c r="D3540" s="100" t="n"/>
      <c r="E3540" s="28">
        <f>IFERROR(VLOOKUP(D3540,'أرصدة المخزن'!$A:$E,3,0),"")</f>
        <v/>
      </c>
      <c r="F3540" s="28">
        <f>IFERROR(VLOOKUP(D3540,'أرصدة المخزن'!$A:$H,4,0),"")</f>
        <v/>
      </c>
      <c r="G3540" s="97" t="n"/>
      <c r="H3540" s="29" t="inlineStr">
        <is>
          <t>إضافة</t>
        </is>
      </c>
      <c r="I3540" s="97" t="n"/>
    </row>
    <row r="3541" ht="17.4" customHeight="1" s="138">
      <c r="A3541" s="97" t="n">
        <v>3535</v>
      </c>
      <c r="B3541" s="98" t="n"/>
      <c r="C3541" s="99" t="n"/>
      <c r="D3541" s="100" t="n"/>
      <c r="E3541" s="28">
        <f>IFERROR(VLOOKUP(D3541,'أرصدة المخزن'!$A:$E,3,0),"")</f>
        <v/>
      </c>
      <c r="F3541" s="28">
        <f>IFERROR(VLOOKUP(D3541,'أرصدة المخزن'!$A:$H,4,0),"")</f>
        <v/>
      </c>
      <c r="G3541" s="97" t="n"/>
      <c r="H3541" s="29" t="inlineStr">
        <is>
          <t>إضافة</t>
        </is>
      </c>
      <c r="I3541" s="97" t="n"/>
    </row>
    <row r="3542" ht="17.4" customHeight="1" s="138">
      <c r="A3542" s="97" t="n">
        <v>3536</v>
      </c>
      <c r="B3542" s="98" t="n"/>
      <c r="C3542" s="99" t="n"/>
      <c r="D3542" s="100" t="n"/>
      <c r="E3542" s="28">
        <f>IFERROR(VLOOKUP(D3542,'أرصدة المخزن'!$A:$E,3,0),"")</f>
        <v/>
      </c>
      <c r="F3542" s="28">
        <f>IFERROR(VLOOKUP(D3542,'أرصدة المخزن'!$A:$H,4,0),"")</f>
        <v/>
      </c>
      <c r="G3542" s="97" t="n"/>
      <c r="H3542" s="29" t="inlineStr">
        <is>
          <t>إضافة</t>
        </is>
      </c>
      <c r="I3542" s="97" t="n"/>
    </row>
    <row r="3543" ht="17.4" customHeight="1" s="138">
      <c r="A3543" s="97" t="n">
        <v>3537</v>
      </c>
      <c r="B3543" s="98" t="n"/>
      <c r="C3543" s="99" t="n"/>
      <c r="D3543" s="100" t="n"/>
      <c r="E3543" s="28">
        <f>IFERROR(VLOOKUP(D3543,'أرصدة المخزن'!$A:$E,3,0),"")</f>
        <v/>
      </c>
      <c r="F3543" s="28">
        <f>IFERROR(VLOOKUP(D3543,'أرصدة المخزن'!$A:$H,4,0),"")</f>
        <v/>
      </c>
      <c r="G3543" s="97" t="n"/>
      <c r="H3543" s="29" t="inlineStr">
        <is>
          <t>إضافة</t>
        </is>
      </c>
      <c r="I3543" s="97" t="n"/>
    </row>
    <row r="3544" ht="17.4" customHeight="1" s="138">
      <c r="A3544" s="97" t="n">
        <v>3538</v>
      </c>
      <c r="B3544" s="98" t="n"/>
      <c r="C3544" s="99" t="n"/>
      <c r="D3544" s="100" t="n"/>
      <c r="E3544" s="28">
        <f>IFERROR(VLOOKUP(D3544,'أرصدة المخزن'!$A:$E,3,0),"")</f>
        <v/>
      </c>
      <c r="F3544" s="28">
        <f>IFERROR(VLOOKUP(D3544,'أرصدة المخزن'!$A:$H,4,0),"")</f>
        <v/>
      </c>
      <c r="G3544" s="97" t="n"/>
      <c r="H3544" s="29" t="inlineStr">
        <is>
          <t>إضافة</t>
        </is>
      </c>
      <c r="I3544" s="97" t="n"/>
    </row>
    <row r="3545" ht="17.4" customHeight="1" s="138">
      <c r="A3545" s="97" t="n">
        <v>3539</v>
      </c>
      <c r="B3545" s="98" t="n"/>
      <c r="C3545" s="99" t="n"/>
      <c r="D3545" s="100" t="n"/>
      <c r="E3545" s="28">
        <f>IFERROR(VLOOKUP(D3545,'أرصدة المخزن'!$A:$E,3,0),"")</f>
        <v/>
      </c>
      <c r="F3545" s="28">
        <f>IFERROR(VLOOKUP(D3545,'أرصدة المخزن'!$A:$H,4,0),"")</f>
        <v/>
      </c>
      <c r="G3545" s="97" t="n"/>
      <c r="H3545" s="29" t="inlineStr">
        <is>
          <t>إضافة</t>
        </is>
      </c>
      <c r="I3545" s="97" t="n"/>
    </row>
    <row r="3546" ht="17.4" customHeight="1" s="138">
      <c r="A3546" s="97" t="n">
        <v>3540</v>
      </c>
      <c r="B3546" s="98" t="n"/>
      <c r="C3546" s="99" t="n"/>
      <c r="D3546" s="100" t="n"/>
      <c r="E3546" s="28">
        <f>IFERROR(VLOOKUP(D3546,'أرصدة المخزن'!$A:$E,3,0),"")</f>
        <v/>
      </c>
      <c r="F3546" s="28">
        <f>IFERROR(VLOOKUP(D3546,'أرصدة المخزن'!$A:$H,4,0),"")</f>
        <v/>
      </c>
      <c r="G3546" s="97" t="n"/>
      <c r="H3546" s="29" t="inlineStr">
        <is>
          <t>إضافة</t>
        </is>
      </c>
      <c r="I3546" s="97" t="n"/>
    </row>
    <row r="3547" ht="17.4" customHeight="1" s="138">
      <c r="A3547" s="97" t="n">
        <v>3541</v>
      </c>
      <c r="B3547" s="98" t="n"/>
      <c r="C3547" s="99" t="n"/>
      <c r="D3547" s="100" t="n"/>
      <c r="E3547" s="28">
        <f>IFERROR(VLOOKUP(D3547,'أرصدة المخزن'!$A:$E,3,0),"")</f>
        <v/>
      </c>
      <c r="F3547" s="28">
        <f>IFERROR(VLOOKUP(D3547,'أرصدة المخزن'!$A:$H,4,0),"")</f>
        <v/>
      </c>
      <c r="G3547" s="97" t="n"/>
      <c r="H3547" s="29" t="inlineStr">
        <is>
          <t>إضافة</t>
        </is>
      </c>
      <c r="I3547" s="97" t="n"/>
    </row>
    <row r="3548" ht="17.4" customHeight="1" s="138">
      <c r="A3548" s="97" t="n">
        <v>3542</v>
      </c>
      <c r="B3548" s="98" t="n"/>
      <c r="C3548" s="99" t="n"/>
      <c r="D3548" s="100" t="n"/>
      <c r="E3548" s="28">
        <f>IFERROR(VLOOKUP(D3548,'أرصدة المخزن'!$A:$E,3,0),"")</f>
        <v/>
      </c>
      <c r="F3548" s="28">
        <f>IFERROR(VLOOKUP(D3548,'أرصدة المخزن'!$A:$H,4,0),"")</f>
        <v/>
      </c>
      <c r="G3548" s="97" t="n"/>
      <c r="H3548" s="29" t="inlineStr">
        <is>
          <t>إضافة</t>
        </is>
      </c>
      <c r="I3548" s="97" t="n"/>
    </row>
    <row r="3549" ht="17.4" customHeight="1" s="138">
      <c r="A3549" s="97" t="n">
        <v>3543</v>
      </c>
      <c r="B3549" s="98" t="n"/>
      <c r="C3549" s="99" t="n"/>
      <c r="D3549" s="100" t="n"/>
      <c r="E3549" s="28">
        <f>IFERROR(VLOOKUP(D3549,'أرصدة المخزن'!$A:$E,3,0),"")</f>
        <v/>
      </c>
      <c r="F3549" s="28">
        <f>IFERROR(VLOOKUP(D3549,'أرصدة المخزن'!$A:$H,4,0),"")</f>
        <v/>
      </c>
      <c r="G3549" s="97" t="n"/>
      <c r="H3549" s="29" t="inlineStr">
        <is>
          <t>إضافة</t>
        </is>
      </c>
      <c r="I3549" s="97" t="n"/>
    </row>
    <row r="3550" ht="17.4" customHeight="1" s="138">
      <c r="A3550" s="97" t="n">
        <v>3544</v>
      </c>
      <c r="B3550" s="98" t="n"/>
      <c r="C3550" s="99" t="n"/>
      <c r="D3550" s="100" t="n"/>
      <c r="E3550" s="28">
        <f>IFERROR(VLOOKUP(D3550,'أرصدة المخزن'!$A:$E,3,0),"")</f>
        <v/>
      </c>
      <c r="F3550" s="28">
        <f>IFERROR(VLOOKUP(D3550,'أرصدة المخزن'!$A:$H,4,0),"")</f>
        <v/>
      </c>
      <c r="G3550" s="97" t="n"/>
      <c r="H3550" s="29" t="inlineStr">
        <is>
          <t>إضافة</t>
        </is>
      </c>
      <c r="I3550" s="97" t="n"/>
    </row>
    <row r="3551" ht="17.4" customHeight="1" s="138">
      <c r="A3551" s="97" t="n">
        <v>3545</v>
      </c>
      <c r="B3551" s="98" t="n"/>
      <c r="C3551" s="99" t="n"/>
      <c r="D3551" s="100" t="n"/>
      <c r="E3551" s="28">
        <f>IFERROR(VLOOKUP(D3551,'أرصدة المخزن'!$A:$E,3,0),"")</f>
        <v/>
      </c>
      <c r="F3551" s="28">
        <f>IFERROR(VLOOKUP(D3551,'أرصدة المخزن'!$A:$H,4,0),"")</f>
        <v/>
      </c>
      <c r="G3551" s="97" t="n"/>
      <c r="H3551" s="29" t="inlineStr">
        <is>
          <t>إضافة</t>
        </is>
      </c>
      <c r="I3551" s="97" t="n"/>
    </row>
    <row r="3552" ht="17.4" customHeight="1" s="138">
      <c r="A3552" s="97" t="n">
        <v>3546</v>
      </c>
      <c r="B3552" s="98" t="n"/>
      <c r="C3552" s="99" t="n"/>
      <c r="D3552" s="100" t="n"/>
      <c r="E3552" s="28">
        <f>IFERROR(VLOOKUP(D3552,'أرصدة المخزن'!$A:$E,3,0),"")</f>
        <v/>
      </c>
      <c r="F3552" s="28">
        <f>IFERROR(VLOOKUP(D3552,'أرصدة المخزن'!$A:$H,4,0),"")</f>
        <v/>
      </c>
      <c r="G3552" s="97" t="n"/>
      <c r="H3552" s="29" t="inlineStr">
        <is>
          <t>إضافة</t>
        </is>
      </c>
      <c r="I3552" s="97" t="n"/>
    </row>
    <row r="3553" ht="17.4" customHeight="1" s="138">
      <c r="A3553" s="97" t="n">
        <v>3547</v>
      </c>
      <c r="B3553" s="98" t="n"/>
      <c r="C3553" s="99" t="n"/>
      <c r="D3553" s="100" t="n"/>
      <c r="E3553" s="28">
        <f>IFERROR(VLOOKUP(D3553,'أرصدة المخزن'!$A:$E,3,0),"")</f>
        <v/>
      </c>
      <c r="F3553" s="28">
        <f>IFERROR(VLOOKUP(D3553,'أرصدة المخزن'!$A:$H,4,0),"")</f>
        <v/>
      </c>
      <c r="G3553" s="97" t="n"/>
      <c r="H3553" s="29" t="inlineStr">
        <is>
          <t>إضافة</t>
        </is>
      </c>
      <c r="I3553" s="97" t="n"/>
    </row>
    <row r="3554" ht="17.4" customHeight="1" s="138">
      <c r="A3554" s="97" t="n">
        <v>3548</v>
      </c>
      <c r="B3554" s="98" t="n"/>
      <c r="C3554" s="99" t="n"/>
      <c r="D3554" s="100" t="n"/>
      <c r="E3554" s="28">
        <f>IFERROR(VLOOKUP(D3554,'أرصدة المخزن'!$A:$E,3,0),"")</f>
        <v/>
      </c>
      <c r="F3554" s="28">
        <f>IFERROR(VLOOKUP(D3554,'أرصدة المخزن'!$A:$H,4,0),"")</f>
        <v/>
      </c>
      <c r="G3554" s="97" t="n"/>
      <c r="H3554" s="29" t="inlineStr">
        <is>
          <t>إضافة</t>
        </is>
      </c>
      <c r="I3554" s="97" t="n"/>
    </row>
    <row r="3555" ht="17.4" customHeight="1" s="138">
      <c r="A3555" s="97" t="n">
        <v>3549</v>
      </c>
      <c r="B3555" s="98" t="n"/>
      <c r="C3555" s="99" t="n"/>
      <c r="D3555" s="100" t="n"/>
      <c r="E3555" s="28">
        <f>IFERROR(VLOOKUP(D3555,'أرصدة المخزن'!$A:$E,3,0),"")</f>
        <v/>
      </c>
      <c r="F3555" s="28">
        <f>IFERROR(VLOOKUP(D3555,'أرصدة المخزن'!$A:$H,4,0),"")</f>
        <v/>
      </c>
      <c r="G3555" s="97" t="n"/>
      <c r="H3555" s="29" t="inlineStr">
        <is>
          <t>إضافة</t>
        </is>
      </c>
      <c r="I3555" s="97" t="n"/>
    </row>
    <row r="3556" ht="17.4" customHeight="1" s="138">
      <c r="A3556" s="97" t="n">
        <v>3550</v>
      </c>
      <c r="B3556" s="98" t="n"/>
      <c r="C3556" s="99" t="n"/>
      <c r="D3556" s="100" t="n"/>
      <c r="E3556" s="28">
        <f>IFERROR(VLOOKUP(D3556,'أرصدة المخزن'!$A:$E,3,0),"")</f>
        <v/>
      </c>
      <c r="F3556" s="28">
        <f>IFERROR(VLOOKUP(D3556,'أرصدة المخزن'!$A:$H,4,0),"")</f>
        <v/>
      </c>
      <c r="G3556" s="97" t="n"/>
      <c r="H3556" s="29" t="inlineStr">
        <is>
          <t>إضافة</t>
        </is>
      </c>
      <c r="I3556" s="97" t="n"/>
    </row>
    <row r="3557" ht="17.4" customHeight="1" s="138">
      <c r="A3557" s="97" t="n">
        <v>3551</v>
      </c>
      <c r="B3557" s="98" t="n"/>
      <c r="C3557" s="99" t="n"/>
      <c r="D3557" s="100" t="n"/>
      <c r="E3557" s="28">
        <f>IFERROR(VLOOKUP(D3557,'أرصدة المخزن'!$A:$E,3,0),"")</f>
        <v/>
      </c>
      <c r="F3557" s="28">
        <f>IFERROR(VLOOKUP(D3557,'أرصدة المخزن'!$A:$H,4,0),"")</f>
        <v/>
      </c>
      <c r="G3557" s="97" t="n"/>
      <c r="H3557" s="29" t="inlineStr">
        <is>
          <t>إضافة</t>
        </is>
      </c>
      <c r="I3557" s="97" t="n"/>
    </row>
    <row r="3558" ht="17.4" customHeight="1" s="138">
      <c r="A3558" s="97" t="n">
        <v>3552</v>
      </c>
      <c r="B3558" s="98" t="n"/>
      <c r="C3558" s="99" t="n"/>
      <c r="D3558" s="100" t="n"/>
      <c r="E3558" s="28">
        <f>IFERROR(VLOOKUP(D3558,'أرصدة المخزن'!$A:$E,3,0),"")</f>
        <v/>
      </c>
      <c r="F3558" s="28">
        <f>IFERROR(VLOOKUP(D3558,'أرصدة المخزن'!$A:$H,4,0),"")</f>
        <v/>
      </c>
      <c r="G3558" s="97" t="n"/>
      <c r="H3558" s="29" t="inlineStr">
        <is>
          <t>إضافة</t>
        </is>
      </c>
      <c r="I3558" s="97" t="n"/>
    </row>
    <row r="3559" ht="17.4" customHeight="1" s="138">
      <c r="A3559" s="97" t="n">
        <v>3553</v>
      </c>
      <c r="B3559" s="98" t="n"/>
      <c r="C3559" s="99" t="n"/>
      <c r="D3559" s="100" t="n"/>
      <c r="E3559" s="28">
        <f>IFERROR(VLOOKUP(D3559,'أرصدة المخزن'!$A:$E,3,0),"")</f>
        <v/>
      </c>
      <c r="F3559" s="28">
        <f>IFERROR(VLOOKUP(D3559,'أرصدة المخزن'!$A:$H,4,0),"")</f>
        <v/>
      </c>
      <c r="G3559" s="97" t="n"/>
      <c r="H3559" s="29" t="inlineStr">
        <is>
          <t>إضافة</t>
        </is>
      </c>
      <c r="I3559" s="97" t="n"/>
    </row>
    <row r="3560" ht="17.4" customHeight="1" s="138">
      <c r="A3560" s="97" t="n">
        <v>3554</v>
      </c>
      <c r="B3560" s="98" t="n"/>
      <c r="C3560" s="99" t="n"/>
      <c r="D3560" s="100" t="n"/>
      <c r="E3560" s="28">
        <f>IFERROR(VLOOKUP(D3560,'أرصدة المخزن'!$A:$E,3,0),"")</f>
        <v/>
      </c>
      <c r="F3560" s="28">
        <f>IFERROR(VLOOKUP(D3560,'أرصدة المخزن'!$A:$H,4,0),"")</f>
        <v/>
      </c>
      <c r="G3560" s="97" t="n"/>
      <c r="H3560" s="29" t="inlineStr">
        <is>
          <t>إضافة</t>
        </is>
      </c>
      <c r="I3560" s="97" t="n"/>
    </row>
    <row r="3561" ht="17.4" customHeight="1" s="138">
      <c r="A3561" s="97" t="n">
        <v>3555</v>
      </c>
      <c r="B3561" s="98" t="n"/>
      <c r="C3561" s="99" t="n"/>
      <c r="D3561" s="100" t="n"/>
      <c r="E3561" s="28">
        <f>IFERROR(VLOOKUP(D3561,'أرصدة المخزن'!$A:$E,3,0),"")</f>
        <v/>
      </c>
      <c r="F3561" s="28">
        <f>IFERROR(VLOOKUP(D3561,'أرصدة المخزن'!$A:$H,4,0),"")</f>
        <v/>
      </c>
      <c r="G3561" s="97" t="n"/>
      <c r="H3561" s="29" t="inlineStr">
        <is>
          <t>إضافة</t>
        </is>
      </c>
      <c r="I3561" s="97" t="n"/>
    </row>
    <row r="3562" ht="17.4" customHeight="1" s="138">
      <c r="A3562" s="97" t="n">
        <v>3556</v>
      </c>
      <c r="B3562" s="98" t="n"/>
      <c r="C3562" s="99" t="n"/>
      <c r="D3562" s="100" t="n"/>
      <c r="E3562" s="28">
        <f>IFERROR(VLOOKUP(D3562,'أرصدة المخزن'!$A:$E,3,0),"")</f>
        <v/>
      </c>
      <c r="F3562" s="28">
        <f>IFERROR(VLOOKUP(D3562,'أرصدة المخزن'!$A:$H,4,0),"")</f>
        <v/>
      </c>
      <c r="G3562" s="97" t="n"/>
      <c r="H3562" s="29" t="inlineStr">
        <is>
          <t>إضافة</t>
        </is>
      </c>
      <c r="I3562" s="97" t="n"/>
    </row>
    <row r="3563" ht="17.4" customHeight="1" s="138">
      <c r="A3563" s="97" t="n">
        <v>3557</v>
      </c>
      <c r="B3563" s="98" t="n"/>
      <c r="C3563" s="99" t="n"/>
      <c r="D3563" s="100" t="n"/>
      <c r="E3563" s="28">
        <f>IFERROR(VLOOKUP(D3563,'أرصدة المخزن'!$A:$E,3,0),"")</f>
        <v/>
      </c>
      <c r="F3563" s="28">
        <f>IFERROR(VLOOKUP(D3563,'أرصدة المخزن'!$A:$H,4,0),"")</f>
        <v/>
      </c>
      <c r="G3563" s="97" t="n"/>
      <c r="H3563" s="29" t="inlineStr">
        <is>
          <t>إضافة</t>
        </is>
      </c>
      <c r="I3563" s="97" t="n"/>
    </row>
    <row r="3564" ht="17.4" customHeight="1" s="138">
      <c r="A3564" s="97" t="n">
        <v>3558</v>
      </c>
      <c r="B3564" s="98" t="n"/>
      <c r="C3564" s="99" t="n"/>
      <c r="D3564" s="100" t="n"/>
      <c r="E3564" s="28">
        <f>IFERROR(VLOOKUP(D3564,'أرصدة المخزن'!$A:$E,3,0),"")</f>
        <v/>
      </c>
      <c r="F3564" s="28">
        <f>IFERROR(VLOOKUP(D3564,'أرصدة المخزن'!$A:$H,4,0),"")</f>
        <v/>
      </c>
      <c r="G3564" s="97" t="n"/>
      <c r="H3564" s="29" t="inlineStr">
        <is>
          <t>إضافة</t>
        </is>
      </c>
      <c r="I3564" s="97" t="n"/>
    </row>
    <row r="3565" ht="17.4" customHeight="1" s="138">
      <c r="A3565" s="97" t="n">
        <v>3559</v>
      </c>
      <c r="B3565" s="98" t="n"/>
      <c r="C3565" s="99" t="n"/>
      <c r="D3565" s="100" t="n"/>
      <c r="E3565" s="28">
        <f>IFERROR(VLOOKUP(D3565,'أرصدة المخزن'!$A:$E,3,0),"")</f>
        <v/>
      </c>
      <c r="F3565" s="28">
        <f>IFERROR(VLOOKUP(D3565,'أرصدة المخزن'!$A:$H,4,0),"")</f>
        <v/>
      </c>
      <c r="G3565" s="97" t="n"/>
      <c r="H3565" s="29" t="inlineStr">
        <is>
          <t>إضافة</t>
        </is>
      </c>
      <c r="I3565" s="97" t="n"/>
    </row>
    <row r="3566" ht="17.4" customHeight="1" s="138">
      <c r="A3566" s="97" t="n">
        <v>3560</v>
      </c>
      <c r="B3566" s="98" t="n"/>
      <c r="C3566" s="99" t="n"/>
      <c r="D3566" s="100" t="n"/>
      <c r="E3566" s="28">
        <f>IFERROR(VLOOKUP(D3566,'أرصدة المخزن'!$A:$E,3,0),"")</f>
        <v/>
      </c>
      <c r="F3566" s="28">
        <f>IFERROR(VLOOKUP(D3566,'أرصدة المخزن'!$A:$H,4,0),"")</f>
        <v/>
      </c>
      <c r="G3566" s="97" t="n"/>
      <c r="H3566" s="29" t="inlineStr">
        <is>
          <t>إضافة</t>
        </is>
      </c>
      <c r="I3566" s="97" t="n"/>
    </row>
    <row r="3567" ht="17.4" customHeight="1" s="138">
      <c r="A3567" s="97" t="n">
        <v>3561</v>
      </c>
      <c r="B3567" s="98" t="n"/>
      <c r="C3567" s="99" t="n"/>
      <c r="D3567" s="100" t="n"/>
      <c r="E3567" s="28">
        <f>IFERROR(VLOOKUP(D3567,'أرصدة المخزن'!$A:$E,3,0),"")</f>
        <v/>
      </c>
      <c r="F3567" s="28">
        <f>IFERROR(VLOOKUP(D3567,'أرصدة المخزن'!$A:$H,4,0),"")</f>
        <v/>
      </c>
      <c r="G3567" s="97" t="n"/>
      <c r="H3567" s="29" t="inlineStr">
        <is>
          <t>إضافة</t>
        </is>
      </c>
      <c r="I3567" s="97" t="n"/>
    </row>
    <row r="3568" ht="17.4" customHeight="1" s="138">
      <c r="A3568" s="97" t="n">
        <v>3562</v>
      </c>
      <c r="B3568" s="98" t="n"/>
      <c r="C3568" s="99" t="n"/>
      <c r="D3568" s="100" t="n"/>
      <c r="E3568" s="28">
        <f>IFERROR(VLOOKUP(D3568,'أرصدة المخزن'!$A:$E,3,0),"")</f>
        <v/>
      </c>
      <c r="F3568" s="28">
        <f>IFERROR(VLOOKUP(D3568,'أرصدة المخزن'!$A:$H,4,0),"")</f>
        <v/>
      </c>
      <c r="G3568" s="97" t="n"/>
      <c r="H3568" s="29" t="inlineStr">
        <is>
          <t>إضافة</t>
        </is>
      </c>
      <c r="I3568" s="97" t="n"/>
    </row>
    <row r="3569" ht="17.4" customHeight="1" s="138">
      <c r="A3569" s="97" t="n">
        <v>3563</v>
      </c>
      <c r="B3569" s="98" t="n"/>
      <c r="C3569" s="99" t="n"/>
      <c r="D3569" s="100" t="n"/>
      <c r="E3569" s="28">
        <f>IFERROR(VLOOKUP(D3569,'أرصدة المخزن'!$A:$E,3,0),"")</f>
        <v/>
      </c>
      <c r="F3569" s="28">
        <f>IFERROR(VLOOKUP(D3569,'أرصدة المخزن'!$A:$H,4,0),"")</f>
        <v/>
      </c>
      <c r="G3569" s="97" t="n"/>
      <c r="H3569" s="29" t="inlineStr">
        <is>
          <t>إضافة</t>
        </is>
      </c>
      <c r="I3569" s="97" t="n"/>
    </row>
    <row r="3570" ht="17.4" customHeight="1" s="138">
      <c r="A3570" s="97" t="n">
        <v>3564</v>
      </c>
      <c r="B3570" s="98" t="n"/>
      <c r="C3570" s="99" t="n"/>
      <c r="D3570" s="100" t="n"/>
      <c r="E3570" s="28">
        <f>IFERROR(VLOOKUP(D3570,'أرصدة المخزن'!$A:$E,3,0),"")</f>
        <v/>
      </c>
      <c r="F3570" s="28">
        <f>IFERROR(VLOOKUP(D3570,'أرصدة المخزن'!$A:$H,4,0),"")</f>
        <v/>
      </c>
      <c r="G3570" s="97" t="n"/>
      <c r="H3570" s="29" t="inlineStr">
        <is>
          <t>إضافة</t>
        </is>
      </c>
      <c r="I3570" s="97" t="n"/>
    </row>
    <row r="3571" ht="17.4" customHeight="1" s="138">
      <c r="A3571" s="97" t="n">
        <v>3565</v>
      </c>
      <c r="B3571" s="98" t="n"/>
      <c r="C3571" s="99" t="n"/>
      <c r="D3571" s="100" t="n"/>
      <c r="E3571" s="28">
        <f>IFERROR(VLOOKUP(D3571,'أرصدة المخزن'!$A:$E,3,0),"")</f>
        <v/>
      </c>
      <c r="F3571" s="28">
        <f>IFERROR(VLOOKUP(D3571,'أرصدة المخزن'!$A:$H,4,0),"")</f>
        <v/>
      </c>
      <c r="G3571" s="97" t="n"/>
      <c r="H3571" s="29" t="inlineStr">
        <is>
          <t>إضافة</t>
        </is>
      </c>
      <c r="I3571" s="97" t="n"/>
    </row>
    <row r="3572" ht="17.4" customHeight="1" s="138">
      <c r="A3572" s="97" t="n">
        <v>3566</v>
      </c>
      <c r="B3572" s="98" t="n"/>
      <c r="C3572" s="99" t="n"/>
      <c r="D3572" s="100" t="n"/>
      <c r="E3572" s="28">
        <f>IFERROR(VLOOKUP(D3572,'أرصدة المخزن'!$A:$E,3,0),"")</f>
        <v/>
      </c>
      <c r="F3572" s="28">
        <f>IFERROR(VLOOKUP(D3572,'أرصدة المخزن'!$A:$H,4,0),"")</f>
        <v/>
      </c>
      <c r="G3572" s="97" t="n"/>
      <c r="H3572" s="29" t="inlineStr">
        <is>
          <t>إضافة</t>
        </is>
      </c>
      <c r="I3572" s="97" t="n"/>
    </row>
    <row r="3573" ht="17.4" customHeight="1" s="138">
      <c r="A3573" s="97" t="n">
        <v>3567</v>
      </c>
      <c r="B3573" s="98" t="n"/>
      <c r="C3573" s="99" t="n"/>
      <c r="D3573" s="100" t="n"/>
      <c r="E3573" s="28">
        <f>IFERROR(VLOOKUP(D3573,'أرصدة المخزن'!$A:$E,3,0),"")</f>
        <v/>
      </c>
      <c r="F3573" s="28">
        <f>IFERROR(VLOOKUP(D3573,'أرصدة المخزن'!$A:$H,4,0),"")</f>
        <v/>
      </c>
      <c r="G3573" s="97" t="n"/>
      <c r="H3573" s="29" t="inlineStr">
        <is>
          <t>إضافة</t>
        </is>
      </c>
      <c r="I3573" s="97" t="n"/>
    </row>
    <row r="3574" ht="17.4" customHeight="1" s="138">
      <c r="A3574" s="97" t="n">
        <v>3568</v>
      </c>
      <c r="B3574" s="98" t="n"/>
      <c r="C3574" s="99" t="n"/>
      <c r="D3574" s="100" t="n"/>
      <c r="E3574" s="28">
        <f>IFERROR(VLOOKUP(D3574,'أرصدة المخزن'!$A:$E,3,0),"")</f>
        <v/>
      </c>
      <c r="F3574" s="28">
        <f>IFERROR(VLOOKUP(D3574,'أرصدة المخزن'!$A:$H,4,0),"")</f>
        <v/>
      </c>
      <c r="G3574" s="97" t="n"/>
      <c r="H3574" s="29" t="inlineStr">
        <is>
          <t>إضافة</t>
        </is>
      </c>
      <c r="I3574" s="97" t="n"/>
    </row>
    <row r="3575" ht="17.4" customHeight="1" s="138">
      <c r="A3575" s="97" t="n">
        <v>3569</v>
      </c>
      <c r="B3575" s="98" t="n"/>
      <c r="C3575" s="99" t="n"/>
      <c r="D3575" s="100" t="n"/>
      <c r="E3575" s="28">
        <f>IFERROR(VLOOKUP(D3575,'أرصدة المخزن'!$A:$E,3,0),"")</f>
        <v/>
      </c>
      <c r="F3575" s="28">
        <f>IFERROR(VLOOKUP(D3575,'أرصدة المخزن'!$A:$H,4,0),"")</f>
        <v/>
      </c>
      <c r="G3575" s="97" t="n"/>
      <c r="H3575" s="29" t="inlineStr">
        <is>
          <t>إضافة</t>
        </is>
      </c>
      <c r="I3575" s="97" t="n"/>
    </row>
    <row r="3576" ht="17.4" customHeight="1" s="138">
      <c r="A3576" s="97" t="n">
        <v>3570</v>
      </c>
      <c r="B3576" s="98" t="n"/>
      <c r="C3576" s="99" t="n"/>
      <c r="D3576" s="100" t="n"/>
      <c r="E3576" s="28">
        <f>IFERROR(VLOOKUP(D3576,'أرصدة المخزن'!$A:$E,3,0),"")</f>
        <v/>
      </c>
      <c r="F3576" s="28">
        <f>IFERROR(VLOOKUP(D3576,'أرصدة المخزن'!$A:$H,4,0),"")</f>
        <v/>
      </c>
      <c r="G3576" s="97" t="n"/>
      <c r="H3576" s="29" t="inlineStr">
        <is>
          <t>إضافة</t>
        </is>
      </c>
      <c r="I3576" s="97" t="n"/>
    </row>
    <row r="3577" ht="17.4" customHeight="1" s="138">
      <c r="A3577" s="97" t="n">
        <v>3571</v>
      </c>
      <c r="B3577" s="98" t="n"/>
      <c r="C3577" s="99" t="n"/>
      <c r="D3577" s="100" t="n"/>
      <c r="E3577" s="28">
        <f>IFERROR(VLOOKUP(D3577,'أرصدة المخزن'!$A:$E,3,0),"")</f>
        <v/>
      </c>
      <c r="F3577" s="28">
        <f>IFERROR(VLOOKUP(D3577,'أرصدة المخزن'!$A:$H,4,0),"")</f>
        <v/>
      </c>
      <c r="G3577" s="97" t="n"/>
      <c r="H3577" s="29" t="inlineStr">
        <is>
          <t>إضافة</t>
        </is>
      </c>
      <c r="I3577" s="97" t="n"/>
    </row>
    <row r="3578" ht="17.4" customHeight="1" s="138">
      <c r="A3578" s="97" t="n">
        <v>3572</v>
      </c>
      <c r="B3578" s="98" t="n"/>
      <c r="C3578" s="99" t="n"/>
      <c r="D3578" s="100" t="n"/>
      <c r="E3578" s="28">
        <f>IFERROR(VLOOKUP(D3578,'أرصدة المخزن'!$A:$E,3,0),"")</f>
        <v/>
      </c>
      <c r="F3578" s="28">
        <f>IFERROR(VLOOKUP(D3578,'أرصدة المخزن'!$A:$H,4,0),"")</f>
        <v/>
      </c>
      <c r="G3578" s="97" t="n"/>
      <c r="H3578" s="29" t="inlineStr">
        <is>
          <t>إضافة</t>
        </is>
      </c>
      <c r="I3578" s="97" t="n"/>
    </row>
    <row r="3579" ht="17.4" customHeight="1" s="138">
      <c r="A3579" s="97" t="n">
        <v>3573</v>
      </c>
      <c r="B3579" s="98" t="n"/>
      <c r="C3579" s="99" t="n"/>
      <c r="D3579" s="100" t="n"/>
      <c r="E3579" s="28">
        <f>IFERROR(VLOOKUP(D3579,'أرصدة المخزن'!$A:$E,3,0),"")</f>
        <v/>
      </c>
      <c r="F3579" s="28">
        <f>IFERROR(VLOOKUP(D3579,'أرصدة المخزن'!$A:$H,4,0),"")</f>
        <v/>
      </c>
      <c r="G3579" s="97" t="n"/>
      <c r="H3579" s="29" t="inlineStr">
        <is>
          <t>إضافة</t>
        </is>
      </c>
      <c r="I3579" s="97" t="n"/>
    </row>
    <row r="3580" ht="17.4" customHeight="1" s="138">
      <c r="A3580" s="97" t="n">
        <v>3574</v>
      </c>
      <c r="B3580" s="98" t="n"/>
      <c r="C3580" s="99" t="n"/>
      <c r="D3580" s="100" t="n"/>
      <c r="E3580" s="28">
        <f>IFERROR(VLOOKUP(D3580,'أرصدة المخزن'!$A:$E,3,0),"")</f>
        <v/>
      </c>
      <c r="F3580" s="28">
        <f>IFERROR(VLOOKUP(D3580,'أرصدة المخزن'!$A:$H,4,0),"")</f>
        <v/>
      </c>
      <c r="G3580" s="97" t="n"/>
      <c r="H3580" s="29" t="inlineStr">
        <is>
          <t>إضافة</t>
        </is>
      </c>
      <c r="I3580" s="97" t="n"/>
    </row>
    <row r="3581" ht="17.4" customHeight="1" s="138">
      <c r="A3581" s="97" t="n">
        <v>3575</v>
      </c>
      <c r="B3581" s="98" t="n"/>
      <c r="C3581" s="99" t="n"/>
      <c r="D3581" s="100" t="n"/>
      <c r="E3581" s="28">
        <f>IFERROR(VLOOKUP(D3581,'أرصدة المخزن'!$A:$E,3,0),"")</f>
        <v/>
      </c>
      <c r="F3581" s="28">
        <f>IFERROR(VLOOKUP(D3581,'أرصدة المخزن'!$A:$H,4,0),"")</f>
        <v/>
      </c>
      <c r="G3581" s="97" t="n"/>
      <c r="H3581" s="29" t="inlineStr">
        <is>
          <t>إضافة</t>
        </is>
      </c>
      <c r="I3581" s="97" t="n"/>
    </row>
    <row r="3582" ht="17.4" customHeight="1" s="138">
      <c r="A3582" s="97" t="n">
        <v>3576</v>
      </c>
      <c r="B3582" s="98" t="n"/>
      <c r="C3582" s="99" t="n"/>
      <c r="D3582" s="100" t="n"/>
      <c r="E3582" s="28">
        <f>IFERROR(VLOOKUP(D3582,'أرصدة المخزن'!$A:$E,3,0),"")</f>
        <v/>
      </c>
      <c r="F3582" s="28">
        <f>IFERROR(VLOOKUP(D3582,'أرصدة المخزن'!$A:$H,4,0),"")</f>
        <v/>
      </c>
      <c r="G3582" s="97" t="n"/>
      <c r="H3582" s="29" t="inlineStr">
        <is>
          <t>إضافة</t>
        </is>
      </c>
      <c r="I3582" s="97" t="n"/>
    </row>
    <row r="3583" ht="17.4" customHeight="1" s="138">
      <c r="A3583" s="97" t="n">
        <v>3577</v>
      </c>
      <c r="B3583" s="98" t="n"/>
      <c r="C3583" s="99" t="n"/>
      <c r="D3583" s="100" t="n"/>
      <c r="E3583" s="28">
        <f>IFERROR(VLOOKUP(D3583,'أرصدة المخزن'!$A:$E,3,0),"")</f>
        <v/>
      </c>
      <c r="F3583" s="28">
        <f>IFERROR(VLOOKUP(D3583,'أرصدة المخزن'!$A:$H,4,0),"")</f>
        <v/>
      </c>
      <c r="G3583" s="97" t="n"/>
      <c r="H3583" s="29" t="inlineStr">
        <is>
          <t>إضافة</t>
        </is>
      </c>
      <c r="I3583" s="97" t="n"/>
    </row>
    <row r="3584" ht="17.4" customHeight="1" s="138">
      <c r="A3584" s="97" t="n">
        <v>3578</v>
      </c>
      <c r="B3584" s="98" t="n"/>
      <c r="C3584" s="99" t="n"/>
      <c r="D3584" s="100" t="n"/>
      <c r="E3584" s="28">
        <f>IFERROR(VLOOKUP(D3584,'أرصدة المخزن'!$A:$E,3,0),"")</f>
        <v/>
      </c>
      <c r="F3584" s="28">
        <f>IFERROR(VLOOKUP(D3584,'أرصدة المخزن'!$A:$H,4,0),"")</f>
        <v/>
      </c>
      <c r="G3584" s="97" t="n"/>
      <c r="H3584" s="29" t="inlineStr">
        <is>
          <t>إضافة</t>
        </is>
      </c>
      <c r="I3584" s="97" t="n"/>
    </row>
    <row r="3585" ht="17.4" customHeight="1" s="138">
      <c r="A3585" s="97" t="n">
        <v>3579</v>
      </c>
      <c r="B3585" s="98" t="n"/>
      <c r="C3585" s="99" t="n"/>
      <c r="D3585" s="100" t="n"/>
      <c r="E3585" s="28">
        <f>IFERROR(VLOOKUP(D3585,'أرصدة المخزن'!$A:$E,3,0),"")</f>
        <v/>
      </c>
      <c r="F3585" s="28">
        <f>IFERROR(VLOOKUP(D3585,'أرصدة المخزن'!$A:$H,4,0),"")</f>
        <v/>
      </c>
      <c r="G3585" s="97" t="n"/>
      <c r="H3585" s="29" t="inlineStr">
        <is>
          <t>إضافة</t>
        </is>
      </c>
      <c r="I3585" s="97" t="n"/>
    </row>
    <row r="3586" ht="17.4" customHeight="1" s="138">
      <c r="A3586" s="97" t="n">
        <v>3580</v>
      </c>
      <c r="B3586" s="98" t="n"/>
      <c r="C3586" s="99" t="n"/>
      <c r="D3586" s="100" t="n"/>
      <c r="E3586" s="28">
        <f>IFERROR(VLOOKUP(D3586,'أرصدة المخزن'!$A:$E,3,0),"")</f>
        <v/>
      </c>
      <c r="F3586" s="28">
        <f>IFERROR(VLOOKUP(D3586,'أرصدة المخزن'!$A:$H,4,0),"")</f>
        <v/>
      </c>
      <c r="G3586" s="97" t="n"/>
      <c r="H3586" s="29" t="inlineStr">
        <is>
          <t>إضافة</t>
        </is>
      </c>
      <c r="I3586" s="97" t="n"/>
    </row>
    <row r="3587" ht="17.4" customHeight="1" s="138">
      <c r="A3587" s="97" t="n">
        <v>3581</v>
      </c>
      <c r="B3587" s="98" t="n"/>
      <c r="C3587" s="99" t="n"/>
      <c r="D3587" s="100" t="n"/>
      <c r="E3587" s="28">
        <f>IFERROR(VLOOKUP(D3587,'أرصدة المخزن'!$A:$E,3,0),"")</f>
        <v/>
      </c>
      <c r="F3587" s="28">
        <f>IFERROR(VLOOKUP(D3587,'أرصدة المخزن'!$A:$H,4,0),"")</f>
        <v/>
      </c>
      <c r="G3587" s="97" t="n"/>
      <c r="H3587" s="29" t="inlineStr">
        <is>
          <t>إضافة</t>
        </is>
      </c>
      <c r="I3587" s="97" t="n"/>
    </row>
    <row r="3588" ht="17.4" customHeight="1" s="138">
      <c r="A3588" s="97" t="n">
        <v>3582</v>
      </c>
      <c r="B3588" s="98" t="n"/>
      <c r="C3588" s="99" t="n"/>
      <c r="D3588" s="100" t="n"/>
      <c r="E3588" s="28">
        <f>IFERROR(VLOOKUP(D3588,'أرصدة المخزن'!$A:$E,3,0),"")</f>
        <v/>
      </c>
      <c r="F3588" s="28">
        <f>IFERROR(VLOOKUP(D3588,'أرصدة المخزن'!$A:$H,4,0),"")</f>
        <v/>
      </c>
      <c r="G3588" s="97" t="n"/>
      <c r="H3588" s="29" t="inlineStr">
        <is>
          <t>إضافة</t>
        </is>
      </c>
      <c r="I3588" s="97" t="n"/>
    </row>
    <row r="3589" ht="17.4" customHeight="1" s="138">
      <c r="A3589" s="97" t="n">
        <v>3583</v>
      </c>
      <c r="B3589" s="98" t="n"/>
      <c r="C3589" s="99" t="n"/>
      <c r="D3589" s="100" t="n"/>
      <c r="E3589" s="28">
        <f>IFERROR(VLOOKUP(D3589,'أرصدة المخزن'!$A:$E,3,0),"")</f>
        <v/>
      </c>
      <c r="F3589" s="28">
        <f>IFERROR(VLOOKUP(D3589,'أرصدة المخزن'!$A:$H,4,0),"")</f>
        <v/>
      </c>
      <c r="G3589" s="97" t="n"/>
      <c r="H3589" s="29" t="inlineStr">
        <is>
          <t>إضافة</t>
        </is>
      </c>
      <c r="I3589" s="97" t="n"/>
    </row>
    <row r="3590" ht="17.4" customHeight="1" s="138">
      <c r="A3590" s="97" t="n">
        <v>3584</v>
      </c>
      <c r="B3590" s="98" t="n"/>
      <c r="C3590" s="99" t="n"/>
      <c r="D3590" s="100" t="n"/>
      <c r="E3590" s="28">
        <f>IFERROR(VLOOKUP(D3590,'أرصدة المخزن'!$A:$E,3,0),"")</f>
        <v/>
      </c>
      <c r="F3590" s="28">
        <f>IFERROR(VLOOKUP(D3590,'أرصدة المخزن'!$A:$H,4,0),"")</f>
        <v/>
      </c>
      <c r="G3590" s="97" t="n"/>
      <c r="H3590" s="29" t="inlineStr">
        <is>
          <t>إضافة</t>
        </is>
      </c>
      <c r="I3590" s="97" t="n"/>
    </row>
    <row r="3591" ht="17.4" customHeight="1" s="138">
      <c r="A3591" s="97" t="n">
        <v>3585</v>
      </c>
      <c r="B3591" s="98" t="n"/>
      <c r="C3591" s="99" t="n"/>
      <c r="D3591" s="100" t="n"/>
      <c r="E3591" s="28">
        <f>IFERROR(VLOOKUP(D3591,'أرصدة المخزن'!$A:$E,3,0),"")</f>
        <v/>
      </c>
      <c r="F3591" s="28">
        <f>IFERROR(VLOOKUP(D3591,'أرصدة المخزن'!$A:$H,4,0),"")</f>
        <v/>
      </c>
      <c r="G3591" s="97" t="n"/>
      <c r="H3591" s="29" t="inlineStr">
        <is>
          <t>إضافة</t>
        </is>
      </c>
      <c r="I3591" s="97" t="n"/>
    </row>
    <row r="3592" ht="17.4" customHeight="1" s="138">
      <c r="A3592" s="97" t="n">
        <v>3586</v>
      </c>
      <c r="B3592" s="98" t="n"/>
      <c r="C3592" s="99" t="n"/>
      <c r="D3592" s="100" t="n"/>
      <c r="E3592" s="28">
        <f>IFERROR(VLOOKUP(D3592,'أرصدة المخزن'!$A:$E,3,0),"")</f>
        <v/>
      </c>
      <c r="F3592" s="28">
        <f>IFERROR(VLOOKUP(D3592,'أرصدة المخزن'!$A:$H,4,0),"")</f>
        <v/>
      </c>
      <c r="G3592" s="97" t="n"/>
      <c r="H3592" s="29" t="inlineStr">
        <is>
          <t>إضافة</t>
        </is>
      </c>
      <c r="I3592" s="97" t="n"/>
    </row>
    <row r="3593" ht="17.4" customHeight="1" s="138">
      <c r="A3593" s="97" t="n">
        <v>3587</v>
      </c>
      <c r="B3593" s="98" t="n"/>
      <c r="C3593" s="99" t="n"/>
      <c r="D3593" s="100" t="n"/>
      <c r="E3593" s="28">
        <f>IFERROR(VLOOKUP(D3593,'أرصدة المخزن'!$A:$E,3,0),"")</f>
        <v/>
      </c>
      <c r="F3593" s="28">
        <f>IFERROR(VLOOKUP(D3593,'أرصدة المخزن'!$A:$H,4,0),"")</f>
        <v/>
      </c>
      <c r="G3593" s="97" t="n"/>
      <c r="H3593" s="29" t="inlineStr">
        <is>
          <t>إضافة</t>
        </is>
      </c>
      <c r="I3593" s="97" t="n"/>
    </row>
    <row r="3594" ht="17.4" customHeight="1" s="138">
      <c r="A3594" s="97" t="n">
        <v>3588</v>
      </c>
      <c r="B3594" s="98" t="n"/>
      <c r="C3594" s="99" t="n"/>
      <c r="D3594" s="100" t="n"/>
      <c r="E3594" s="28">
        <f>IFERROR(VLOOKUP(D3594,'أرصدة المخزن'!$A:$E,3,0),"")</f>
        <v/>
      </c>
      <c r="F3594" s="28">
        <f>IFERROR(VLOOKUP(D3594,'أرصدة المخزن'!$A:$H,4,0),"")</f>
        <v/>
      </c>
      <c r="G3594" s="97" t="n"/>
      <c r="H3594" s="29" t="inlineStr">
        <is>
          <t>إضافة</t>
        </is>
      </c>
      <c r="I3594" s="97" t="n"/>
    </row>
    <row r="3595" ht="17.4" customHeight="1" s="138">
      <c r="A3595" s="97" t="n">
        <v>3589</v>
      </c>
      <c r="B3595" s="98" t="n"/>
      <c r="C3595" s="99" t="n"/>
      <c r="D3595" s="100" t="n"/>
      <c r="E3595" s="28">
        <f>IFERROR(VLOOKUP(D3595,'أرصدة المخزن'!$A:$E,3,0),"")</f>
        <v/>
      </c>
      <c r="F3595" s="28">
        <f>IFERROR(VLOOKUP(D3595,'أرصدة المخزن'!$A:$H,4,0),"")</f>
        <v/>
      </c>
      <c r="G3595" s="97" t="n"/>
      <c r="H3595" s="29" t="inlineStr">
        <is>
          <t>إضافة</t>
        </is>
      </c>
      <c r="I3595" s="97" t="n"/>
    </row>
    <row r="3596" ht="17.4" customHeight="1" s="138">
      <c r="A3596" s="97" t="n">
        <v>3590</v>
      </c>
      <c r="B3596" s="98" t="n"/>
      <c r="C3596" s="99" t="n"/>
      <c r="D3596" s="100" t="n"/>
      <c r="E3596" s="28">
        <f>IFERROR(VLOOKUP(D3596,'أرصدة المخزن'!$A:$E,3,0),"")</f>
        <v/>
      </c>
      <c r="F3596" s="28">
        <f>IFERROR(VLOOKUP(D3596,'أرصدة المخزن'!$A:$H,4,0),"")</f>
        <v/>
      </c>
      <c r="G3596" s="97" t="n"/>
      <c r="H3596" s="29" t="inlineStr">
        <is>
          <t>إضافة</t>
        </is>
      </c>
      <c r="I3596" s="97" t="n"/>
    </row>
    <row r="3597" ht="17.4" customHeight="1" s="138">
      <c r="A3597" s="97" t="n">
        <v>3591</v>
      </c>
      <c r="B3597" s="98" t="n"/>
      <c r="C3597" s="99" t="n"/>
      <c r="D3597" s="100" t="n"/>
      <c r="E3597" s="28">
        <f>IFERROR(VLOOKUP(D3597,'أرصدة المخزن'!$A:$E,3,0),"")</f>
        <v/>
      </c>
      <c r="F3597" s="28">
        <f>IFERROR(VLOOKUP(D3597,'أرصدة المخزن'!$A:$H,4,0),"")</f>
        <v/>
      </c>
      <c r="G3597" s="97" t="n"/>
      <c r="H3597" s="29" t="inlineStr">
        <is>
          <t>إضافة</t>
        </is>
      </c>
      <c r="I3597" s="97" t="n"/>
    </row>
    <row r="3598" ht="17.4" customHeight="1" s="138">
      <c r="A3598" s="97" t="n">
        <v>3592</v>
      </c>
      <c r="B3598" s="98" t="n"/>
      <c r="C3598" s="99" t="n"/>
      <c r="D3598" s="100" t="n"/>
      <c r="E3598" s="28">
        <f>IFERROR(VLOOKUP(D3598,'أرصدة المخزن'!$A:$E,3,0),"")</f>
        <v/>
      </c>
      <c r="F3598" s="28">
        <f>IFERROR(VLOOKUP(D3598,'أرصدة المخزن'!$A:$H,4,0),"")</f>
        <v/>
      </c>
      <c r="G3598" s="97" t="n"/>
      <c r="H3598" s="29" t="inlineStr">
        <is>
          <t>إضافة</t>
        </is>
      </c>
      <c r="I3598" s="97" t="n"/>
    </row>
    <row r="3599" ht="17.4" customHeight="1" s="138">
      <c r="A3599" s="97" t="n">
        <v>3593</v>
      </c>
      <c r="B3599" s="98" t="n"/>
      <c r="C3599" s="99" t="n"/>
      <c r="D3599" s="100" t="n"/>
      <c r="E3599" s="28">
        <f>IFERROR(VLOOKUP(D3599,'أرصدة المخزن'!$A:$E,3,0),"")</f>
        <v/>
      </c>
      <c r="F3599" s="28">
        <f>IFERROR(VLOOKUP(D3599,'أرصدة المخزن'!$A:$H,4,0),"")</f>
        <v/>
      </c>
      <c r="G3599" s="97" t="n"/>
      <c r="H3599" s="29" t="inlineStr">
        <is>
          <t>إضافة</t>
        </is>
      </c>
      <c r="I3599" s="97" t="n"/>
    </row>
    <row r="3600" ht="17.4" customHeight="1" s="138">
      <c r="A3600" s="97" t="n">
        <v>3594</v>
      </c>
      <c r="B3600" s="98" t="n"/>
      <c r="C3600" s="99" t="n"/>
      <c r="D3600" s="100" t="n"/>
      <c r="E3600" s="28">
        <f>IFERROR(VLOOKUP(D3600,'أرصدة المخزن'!$A:$E,3,0),"")</f>
        <v/>
      </c>
      <c r="F3600" s="28">
        <f>IFERROR(VLOOKUP(D3600,'أرصدة المخزن'!$A:$H,4,0),"")</f>
        <v/>
      </c>
      <c r="G3600" s="97" t="n"/>
      <c r="H3600" s="29" t="inlineStr">
        <is>
          <t>إضافة</t>
        </is>
      </c>
      <c r="I3600" s="97" t="n"/>
    </row>
    <row r="3601" ht="17.4" customHeight="1" s="138">
      <c r="A3601" s="97" t="n">
        <v>3595</v>
      </c>
      <c r="B3601" s="98" t="n"/>
      <c r="C3601" s="99" t="n"/>
      <c r="D3601" s="100" t="n"/>
      <c r="E3601" s="28">
        <f>IFERROR(VLOOKUP(D3601,'أرصدة المخزن'!$A:$E,3,0),"")</f>
        <v/>
      </c>
      <c r="F3601" s="28">
        <f>IFERROR(VLOOKUP(D3601,'أرصدة المخزن'!$A:$H,4,0),"")</f>
        <v/>
      </c>
      <c r="G3601" s="97" t="n"/>
      <c r="H3601" s="29" t="inlineStr">
        <is>
          <t>إضافة</t>
        </is>
      </c>
      <c r="I3601" s="97" t="n"/>
    </row>
    <row r="3602" ht="17.4" customHeight="1" s="138">
      <c r="A3602" s="97" t="n">
        <v>3596</v>
      </c>
      <c r="B3602" s="98" t="n"/>
      <c r="C3602" s="99" t="n"/>
      <c r="D3602" s="100" t="n"/>
      <c r="E3602" s="28">
        <f>IFERROR(VLOOKUP(D3602,'أرصدة المخزن'!$A:$E,3,0),"")</f>
        <v/>
      </c>
      <c r="F3602" s="28">
        <f>IFERROR(VLOOKUP(D3602,'أرصدة المخزن'!$A:$H,4,0),"")</f>
        <v/>
      </c>
      <c r="G3602" s="97" t="n"/>
      <c r="H3602" s="29" t="inlineStr">
        <is>
          <t>إضافة</t>
        </is>
      </c>
      <c r="I3602" s="97" t="n"/>
    </row>
    <row r="3603" ht="17.4" customHeight="1" s="138">
      <c r="A3603" s="97" t="n">
        <v>3597</v>
      </c>
      <c r="B3603" s="98" t="n"/>
      <c r="C3603" s="99" t="n"/>
      <c r="D3603" s="100" t="n"/>
      <c r="E3603" s="28">
        <f>IFERROR(VLOOKUP(D3603,'أرصدة المخزن'!$A:$E,3,0),"")</f>
        <v/>
      </c>
      <c r="F3603" s="28">
        <f>IFERROR(VLOOKUP(D3603,'أرصدة المخزن'!$A:$H,4,0),"")</f>
        <v/>
      </c>
      <c r="G3603" s="97" t="n"/>
      <c r="H3603" s="29" t="inlineStr">
        <is>
          <t>إضافة</t>
        </is>
      </c>
      <c r="I3603" s="97" t="n"/>
    </row>
    <row r="3604" ht="17.4" customHeight="1" s="138">
      <c r="A3604" s="97" t="n">
        <v>3598</v>
      </c>
      <c r="B3604" s="98" t="n"/>
      <c r="C3604" s="99" t="n"/>
      <c r="D3604" s="100" t="n"/>
      <c r="E3604" s="28">
        <f>IFERROR(VLOOKUP(D3604,'أرصدة المخزن'!$A:$E,3,0),"")</f>
        <v/>
      </c>
      <c r="F3604" s="28">
        <f>IFERROR(VLOOKUP(D3604,'أرصدة المخزن'!$A:$H,4,0),"")</f>
        <v/>
      </c>
      <c r="G3604" s="97" t="n"/>
      <c r="H3604" s="29" t="inlineStr">
        <is>
          <t>إضافة</t>
        </is>
      </c>
      <c r="I3604" s="97" t="n"/>
    </row>
    <row r="3605" ht="17.4" customHeight="1" s="138">
      <c r="A3605" s="97" t="n">
        <v>3599</v>
      </c>
      <c r="B3605" s="98" t="n"/>
      <c r="C3605" s="99" t="n"/>
      <c r="D3605" s="100" t="n"/>
      <c r="E3605" s="28">
        <f>IFERROR(VLOOKUP(D3605,'أرصدة المخزن'!$A:$E,3,0),"")</f>
        <v/>
      </c>
      <c r="F3605" s="28">
        <f>IFERROR(VLOOKUP(D3605,'أرصدة المخزن'!$A:$H,4,0),"")</f>
        <v/>
      </c>
      <c r="G3605" s="97" t="n"/>
      <c r="H3605" s="29" t="inlineStr">
        <is>
          <t>إضافة</t>
        </is>
      </c>
      <c r="I3605" s="97" t="n"/>
    </row>
    <row r="3606" ht="17.4" customHeight="1" s="138">
      <c r="A3606" s="97" t="n">
        <v>3600</v>
      </c>
      <c r="B3606" s="98" t="n"/>
      <c r="C3606" s="99" t="n"/>
      <c r="D3606" s="100" t="n"/>
      <c r="E3606" s="28">
        <f>IFERROR(VLOOKUP(D3606,'أرصدة المخزن'!$A:$E,3,0),"")</f>
        <v/>
      </c>
      <c r="F3606" s="28">
        <f>IFERROR(VLOOKUP(D3606,'أرصدة المخزن'!$A:$H,4,0),"")</f>
        <v/>
      </c>
      <c r="G3606" s="97" t="n"/>
      <c r="H3606" s="29" t="inlineStr">
        <is>
          <t>إضافة</t>
        </is>
      </c>
      <c r="I3606" s="97" t="n"/>
    </row>
    <row r="3607" ht="17.4" customHeight="1" s="138">
      <c r="A3607" s="97" t="n">
        <v>3601</v>
      </c>
      <c r="B3607" s="98" t="n"/>
      <c r="C3607" s="99" t="n"/>
      <c r="D3607" s="100" t="n"/>
      <c r="E3607" s="28">
        <f>IFERROR(VLOOKUP(D3607,'أرصدة المخزن'!$A:$E,3,0),"")</f>
        <v/>
      </c>
      <c r="F3607" s="28">
        <f>IFERROR(VLOOKUP(D3607,'أرصدة المخزن'!$A:$H,4,0),"")</f>
        <v/>
      </c>
      <c r="G3607" s="97" t="n"/>
      <c r="H3607" s="29" t="inlineStr">
        <is>
          <t>إضافة</t>
        </is>
      </c>
      <c r="I3607" s="97" t="n"/>
    </row>
    <row r="3608" ht="17.4" customHeight="1" s="138">
      <c r="A3608" s="97" t="n">
        <v>3602</v>
      </c>
      <c r="B3608" s="98" t="n"/>
      <c r="C3608" s="99" t="n"/>
      <c r="D3608" s="100" t="n"/>
      <c r="E3608" s="28">
        <f>IFERROR(VLOOKUP(D3608,'أرصدة المخزن'!$A:$E,3,0),"")</f>
        <v/>
      </c>
      <c r="F3608" s="28">
        <f>IFERROR(VLOOKUP(D3608,'أرصدة المخزن'!$A:$H,4,0),"")</f>
        <v/>
      </c>
      <c r="G3608" s="97" t="n"/>
      <c r="H3608" s="29" t="inlineStr">
        <is>
          <t>إضافة</t>
        </is>
      </c>
      <c r="I3608" s="97" t="n"/>
    </row>
    <row r="3609" ht="17.4" customHeight="1" s="138">
      <c r="A3609" s="97" t="n">
        <v>3603</v>
      </c>
      <c r="B3609" s="98" t="n"/>
      <c r="C3609" s="99" t="n"/>
      <c r="D3609" s="100" t="n"/>
      <c r="E3609" s="28">
        <f>IFERROR(VLOOKUP(D3609,'أرصدة المخزن'!$A:$E,3,0),"")</f>
        <v/>
      </c>
      <c r="F3609" s="28">
        <f>IFERROR(VLOOKUP(D3609,'أرصدة المخزن'!$A:$H,4,0),"")</f>
        <v/>
      </c>
      <c r="G3609" s="97" t="n"/>
      <c r="H3609" s="29" t="inlineStr">
        <is>
          <t>إضافة</t>
        </is>
      </c>
      <c r="I3609" s="97" t="n"/>
    </row>
    <row r="3610" ht="17.4" customHeight="1" s="138">
      <c r="A3610" s="97" t="n">
        <v>3604</v>
      </c>
      <c r="B3610" s="98" t="n"/>
      <c r="C3610" s="99" t="n"/>
      <c r="D3610" s="100" t="n"/>
      <c r="E3610" s="28">
        <f>IFERROR(VLOOKUP(D3610,'أرصدة المخزن'!$A:$E,3,0),"")</f>
        <v/>
      </c>
      <c r="F3610" s="28">
        <f>IFERROR(VLOOKUP(D3610,'أرصدة المخزن'!$A:$H,4,0),"")</f>
        <v/>
      </c>
      <c r="G3610" s="97" t="n"/>
      <c r="H3610" s="29" t="inlineStr">
        <is>
          <t>إضافة</t>
        </is>
      </c>
      <c r="I3610" s="97" t="n"/>
    </row>
    <row r="3611" ht="17.4" customHeight="1" s="138">
      <c r="A3611" s="97" t="n">
        <v>3605</v>
      </c>
      <c r="B3611" s="98" t="n"/>
      <c r="C3611" s="99" t="n"/>
      <c r="D3611" s="100" t="n"/>
      <c r="E3611" s="28">
        <f>IFERROR(VLOOKUP(D3611,'أرصدة المخزن'!$A:$E,3,0),"")</f>
        <v/>
      </c>
      <c r="F3611" s="28">
        <f>IFERROR(VLOOKUP(D3611,'أرصدة المخزن'!$A:$H,4,0),"")</f>
        <v/>
      </c>
      <c r="G3611" s="97" t="n"/>
      <c r="H3611" s="29" t="inlineStr">
        <is>
          <t>إضافة</t>
        </is>
      </c>
      <c r="I3611" s="97" t="n"/>
    </row>
    <row r="3612" ht="17.4" customHeight="1" s="138">
      <c r="A3612" s="97" t="n">
        <v>3606</v>
      </c>
      <c r="B3612" s="98" t="n"/>
      <c r="C3612" s="99" t="n"/>
      <c r="D3612" s="100" t="n"/>
      <c r="E3612" s="28">
        <f>IFERROR(VLOOKUP(D3612,'أرصدة المخزن'!$A:$E,3,0),"")</f>
        <v/>
      </c>
      <c r="F3612" s="28">
        <f>IFERROR(VLOOKUP(D3612,'أرصدة المخزن'!$A:$H,4,0),"")</f>
        <v/>
      </c>
      <c r="G3612" s="97" t="n"/>
      <c r="H3612" s="29" t="inlineStr">
        <is>
          <t>إضافة</t>
        </is>
      </c>
      <c r="I3612" s="97" t="n"/>
    </row>
    <row r="3613" ht="17.4" customHeight="1" s="138">
      <c r="A3613" s="97" t="n">
        <v>3607</v>
      </c>
      <c r="B3613" s="98" t="n"/>
      <c r="C3613" s="99" t="n"/>
      <c r="D3613" s="100" t="n"/>
      <c r="E3613" s="28">
        <f>IFERROR(VLOOKUP(D3613,'أرصدة المخزن'!$A:$E,3,0),"")</f>
        <v/>
      </c>
      <c r="F3613" s="28">
        <f>IFERROR(VLOOKUP(D3613,'أرصدة المخزن'!$A:$H,4,0),"")</f>
        <v/>
      </c>
      <c r="G3613" s="97" t="n"/>
      <c r="H3613" s="29" t="inlineStr">
        <is>
          <t>إضافة</t>
        </is>
      </c>
      <c r="I3613" s="97" t="n"/>
    </row>
    <row r="3614" ht="17.4" customHeight="1" s="138">
      <c r="A3614" s="97" t="n">
        <v>3608</v>
      </c>
      <c r="B3614" s="98" t="n"/>
      <c r="C3614" s="99" t="n"/>
      <c r="D3614" s="100" t="n"/>
      <c r="E3614" s="28">
        <f>IFERROR(VLOOKUP(D3614,'أرصدة المخزن'!$A:$E,3,0),"")</f>
        <v/>
      </c>
      <c r="F3614" s="28">
        <f>IFERROR(VLOOKUP(D3614,'أرصدة المخزن'!$A:$H,4,0),"")</f>
        <v/>
      </c>
      <c r="G3614" s="97" t="n"/>
      <c r="H3614" s="29" t="inlineStr">
        <is>
          <t>إضافة</t>
        </is>
      </c>
      <c r="I3614" s="97" t="n"/>
    </row>
    <row r="3615" ht="17.4" customHeight="1" s="138">
      <c r="A3615" s="97" t="n">
        <v>3609</v>
      </c>
      <c r="B3615" s="98" t="n"/>
      <c r="C3615" s="99" t="n"/>
      <c r="D3615" s="100" t="n"/>
      <c r="E3615" s="28">
        <f>IFERROR(VLOOKUP(D3615,'أرصدة المخزن'!$A:$E,3,0),"")</f>
        <v/>
      </c>
      <c r="F3615" s="28">
        <f>IFERROR(VLOOKUP(D3615,'أرصدة المخزن'!$A:$H,4,0),"")</f>
        <v/>
      </c>
      <c r="G3615" s="97" t="n"/>
      <c r="H3615" s="29" t="inlineStr">
        <is>
          <t>إضافة</t>
        </is>
      </c>
      <c r="I3615" s="97" t="n"/>
    </row>
    <row r="3616" ht="17.4" customHeight="1" s="138">
      <c r="A3616" s="97" t="n">
        <v>3610</v>
      </c>
      <c r="B3616" s="98" t="n"/>
      <c r="C3616" s="99" t="n"/>
      <c r="D3616" s="100" t="n"/>
      <c r="E3616" s="28">
        <f>IFERROR(VLOOKUP(D3616,'أرصدة المخزن'!$A:$E,3,0),"")</f>
        <v/>
      </c>
      <c r="F3616" s="28">
        <f>IFERROR(VLOOKUP(D3616,'أرصدة المخزن'!$A:$H,4,0),"")</f>
        <v/>
      </c>
      <c r="G3616" s="97" t="n"/>
      <c r="H3616" s="29" t="inlineStr">
        <is>
          <t>إضافة</t>
        </is>
      </c>
      <c r="I3616" s="97" t="n"/>
    </row>
    <row r="3617" ht="17.4" customHeight="1" s="138">
      <c r="A3617" s="97" t="n">
        <v>3611</v>
      </c>
      <c r="B3617" s="98" t="n"/>
      <c r="C3617" s="99" t="n"/>
      <c r="D3617" s="100" t="n"/>
      <c r="E3617" s="28">
        <f>IFERROR(VLOOKUP(D3617,'أرصدة المخزن'!$A:$E,3,0),"")</f>
        <v/>
      </c>
      <c r="F3617" s="28">
        <f>IFERROR(VLOOKUP(D3617,'أرصدة المخزن'!$A:$H,4,0),"")</f>
        <v/>
      </c>
      <c r="G3617" s="97" t="n"/>
      <c r="H3617" s="29" t="inlineStr">
        <is>
          <t>إضافة</t>
        </is>
      </c>
      <c r="I3617" s="97" t="n"/>
    </row>
    <row r="3618" ht="17.4" customHeight="1" s="138">
      <c r="A3618" s="97" t="n">
        <v>3612</v>
      </c>
      <c r="B3618" s="98" t="n"/>
      <c r="C3618" s="99" t="n"/>
      <c r="D3618" s="100" t="n"/>
      <c r="E3618" s="28">
        <f>IFERROR(VLOOKUP(D3618,'أرصدة المخزن'!$A:$E,3,0),"")</f>
        <v/>
      </c>
      <c r="F3618" s="28">
        <f>IFERROR(VLOOKUP(D3618,'أرصدة المخزن'!$A:$H,4,0),"")</f>
        <v/>
      </c>
      <c r="G3618" s="97" t="n"/>
      <c r="H3618" s="29" t="inlineStr">
        <is>
          <t>إضافة</t>
        </is>
      </c>
      <c r="I3618" s="97" t="n"/>
    </row>
    <row r="3619" ht="17.4" customHeight="1" s="138">
      <c r="A3619" s="97" t="n">
        <v>3613</v>
      </c>
      <c r="B3619" s="98" t="n"/>
      <c r="C3619" s="99" t="n"/>
      <c r="D3619" s="100" t="n"/>
      <c r="E3619" s="28">
        <f>IFERROR(VLOOKUP(D3619,'أرصدة المخزن'!$A:$E,3,0),"")</f>
        <v/>
      </c>
      <c r="F3619" s="28">
        <f>IFERROR(VLOOKUP(D3619,'أرصدة المخزن'!$A:$H,4,0),"")</f>
        <v/>
      </c>
      <c r="G3619" s="97" t="n"/>
      <c r="H3619" s="29" t="inlineStr">
        <is>
          <t>إضافة</t>
        </is>
      </c>
      <c r="I3619" s="97" t="n"/>
    </row>
    <row r="3620" ht="17.4" customHeight="1" s="138">
      <c r="A3620" s="97" t="n">
        <v>3614</v>
      </c>
      <c r="B3620" s="98" t="n"/>
      <c r="C3620" s="99" t="n"/>
      <c r="D3620" s="100" t="n"/>
      <c r="E3620" s="28">
        <f>IFERROR(VLOOKUP(D3620,'أرصدة المخزن'!$A:$E,3,0),"")</f>
        <v/>
      </c>
      <c r="F3620" s="28">
        <f>IFERROR(VLOOKUP(D3620,'أرصدة المخزن'!$A:$H,4,0),"")</f>
        <v/>
      </c>
      <c r="G3620" s="97" t="n"/>
      <c r="H3620" s="29" t="inlineStr">
        <is>
          <t>إضافة</t>
        </is>
      </c>
      <c r="I3620" s="97" t="n"/>
    </row>
    <row r="3621" ht="17.4" customHeight="1" s="138">
      <c r="A3621" s="97" t="n">
        <v>3615</v>
      </c>
      <c r="B3621" s="98" t="n"/>
      <c r="C3621" s="99" t="n"/>
      <c r="D3621" s="100" t="n"/>
      <c r="E3621" s="28">
        <f>IFERROR(VLOOKUP(D3621,'أرصدة المخزن'!$A:$E,3,0),"")</f>
        <v/>
      </c>
      <c r="F3621" s="28">
        <f>IFERROR(VLOOKUP(D3621,'أرصدة المخزن'!$A:$H,4,0),"")</f>
        <v/>
      </c>
      <c r="G3621" s="97" t="n"/>
      <c r="H3621" s="29" t="inlineStr">
        <is>
          <t>إضافة</t>
        </is>
      </c>
      <c r="I3621" s="97" t="n"/>
    </row>
    <row r="3622" ht="17.4" customHeight="1" s="138">
      <c r="A3622" s="97" t="n">
        <v>3616</v>
      </c>
      <c r="B3622" s="98" t="n"/>
      <c r="C3622" s="99" t="n"/>
      <c r="D3622" s="100" t="n"/>
      <c r="E3622" s="28">
        <f>IFERROR(VLOOKUP(D3622,'أرصدة المخزن'!$A:$E,3,0),"")</f>
        <v/>
      </c>
      <c r="F3622" s="28">
        <f>IFERROR(VLOOKUP(D3622,'أرصدة المخزن'!$A:$H,4,0),"")</f>
        <v/>
      </c>
      <c r="G3622" s="97" t="n"/>
      <c r="H3622" s="29" t="inlineStr">
        <is>
          <t>إضافة</t>
        </is>
      </c>
      <c r="I3622" s="97" t="n"/>
    </row>
    <row r="3623" ht="17.4" customHeight="1" s="138">
      <c r="A3623" s="97" t="n">
        <v>3617</v>
      </c>
      <c r="B3623" s="98" t="n"/>
      <c r="C3623" s="99" t="n"/>
      <c r="D3623" s="100" t="n"/>
      <c r="E3623" s="28">
        <f>IFERROR(VLOOKUP(D3623,'أرصدة المخزن'!$A:$E,3,0),"")</f>
        <v/>
      </c>
      <c r="F3623" s="28">
        <f>IFERROR(VLOOKUP(D3623,'أرصدة المخزن'!$A:$H,4,0),"")</f>
        <v/>
      </c>
      <c r="G3623" s="97" t="n"/>
      <c r="H3623" s="29" t="inlineStr">
        <is>
          <t>إضافة</t>
        </is>
      </c>
      <c r="I3623" s="97" t="n"/>
    </row>
    <row r="3624" ht="17.4" customHeight="1" s="138">
      <c r="A3624" s="97" t="n">
        <v>3618</v>
      </c>
      <c r="B3624" s="98" t="n"/>
      <c r="C3624" s="99" t="n"/>
      <c r="D3624" s="100" t="n"/>
      <c r="E3624" s="28">
        <f>IFERROR(VLOOKUP(D3624,'أرصدة المخزن'!$A:$E,3,0),"")</f>
        <v/>
      </c>
      <c r="F3624" s="28">
        <f>IFERROR(VLOOKUP(D3624,'أرصدة المخزن'!$A:$H,4,0),"")</f>
        <v/>
      </c>
      <c r="G3624" s="97" t="n"/>
      <c r="H3624" s="29" t="inlineStr">
        <is>
          <t>إضافة</t>
        </is>
      </c>
      <c r="I3624" s="97" t="n"/>
    </row>
    <row r="3625" ht="17.4" customHeight="1" s="138">
      <c r="A3625" s="97" t="n">
        <v>3619</v>
      </c>
      <c r="B3625" s="98" t="n"/>
      <c r="C3625" s="99" t="n"/>
      <c r="D3625" s="100" t="n"/>
      <c r="E3625" s="28">
        <f>IFERROR(VLOOKUP(D3625,'أرصدة المخزن'!$A:$E,3,0),"")</f>
        <v/>
      </c>
      <c r="F3625" s="28">
        <f>IFERROR(VLOOKUP(D3625,'أرصدة المخزن'!$A:$H,4,0),"")</f>
        <v/>
      </c>
      <c r="G3625" s="97" t="n"/>
      <c r="H3625" s="29" t="inlineStr">
        <is>
          <t>إضافة</t>
        </is>
      </c>
      <c r="I3625" s="97" t="n"/>
    </row>
    <row r="3626" ht="17.4" customHeight="1" s="138">
      <c r="A3626" s="97" t="n">
        <v>3620</v>
      </c>
      <c r="B3626" s="98" t="n"/>
      <c r="C3626" s="99" t="n"/>
      <c r="D3626" s="100" t="n"/>
      <c r="E3626" s="28">
        <f>IFERROR(VLOOKUP(D3626,'أرصدة المخزن'!$A:$E,3,0),"")</f>
        <v/>
      </c>
      <c r="F3626" s="28">
        <f>IFERROR(VLOOKUP(D3626,'أرصدة المخزن'!$A:$H,4,0),"")</f>
        <v/>
      </c>
      <c r="G3626" s="97" t="n"/>
      <c r="H3626" s="29" t="inlineStr">
        <is>
          <t>إضافة</t>
        </is>
      </c>
      <c r="I3626" s="97" t="n"/>
    </row>
    <row r="3627" ht="17.4" customHeight="1" s="138">
      <c r="A3627" s="97" t="n">
        <v>3621</v>
      </c>
      <c r="B3627" s="98" t="n"/>
      <c r="C3627" s="99" t="n"/>
      <c r="D3627" s="100" t="n"/>
      <c r="E3627" s="28">
        <f>IFERROR(VLOOKUP(D3627,'أرصدة المخزن'!$A:$E,3,0),"")</f>
        <v/>
      </c>
      <c r="F3627" s="28">
        <f>IFERROR(VLOOKUP(D3627,'أرصدة المخزن'!$A:$H,4,0),"")</f>
        <v/>
      </c>
      <c r="G3627" s="97" t="n"/>
      <c r="H3627" s="29" t="inlineStr">
        <is>
          <t>إضافة</t>
        </is>
      </c>
      <c r="I3627" s="97" t="n"/>
    </row>
    <row r="3628" ht="17.4" customHeight="1" s="138">
      <c r="A3628" s="97" t="n">
        <v>3622</v>
      </c>
      <c r="B3628" s="98" t="n"/>
      <c r="C3628" s="99" t="n"/>
      <c r="D3628" s="100" t="n"/>
      <c r="E3628" s="28">
        <f>IFERROR(VLOOKUP(D3628,'أرصدة المخزن'!$A:$E,3,0),"")</f>
        <v/>
      </c>
      <c r="F3628" s="28">
        <f>IFERROR(VLOOKUP(D3628,'أرصدة المخزن'!$A:$H,4,0),"")</f>
        <v/>
      </c>
      <c r="G3628" s="97" t="n"/>
      <c r="H3628" s="29" t="inlineStr">
        <is>
          <t>إضافة</t>
        </is>
      </c>
      <c r="I3628" s="97" t="n"/>
    </row>
    <row r="3629" ht="17.4" customHeight="1" s="138">
      <c r="A3629" s="97" t="n">
        <v>3623</v>
      </c>
      <c r="B3629" s="98" t="n"/>
      <c r="C3629" s="99" t="n"/>
      <c r="D3629" s="100" t="n"/>
      <c r="E3629" s="28">
        <f>IFERROR(VLOOKUP(D3629,'أرصدة المخزن'!$A:$E,3,0),"")</f>
        <v/>
      </c>
      <c r="F3629" s="28">
        <f>IFERROR(VLOOKUP(D3629,'أرصدة المخزن'!$A:$H,4,0),"")</f>
        <v/>
      </c>
      <c r="G3629" s="97" t="n"/>
      <c r="H3629" s="29" t="inlineStr">
        <is>
          <t>إضافة</t>
        </is>
      </c>
      <c r="I3629" s="97" t="n"/>
    </row>
    <row r="3630" ht="17.4" customHeight="1" s="138">
      <c r="A3630" s="97" t="n">
        <v>3624</v>
      </c>
      <c r="B3630" s="98" t="n"/>
      <c r="C3630" s="99" t="n"/>
      <c r="D3630" s="100" t="n"/>
      <c r="E3630" s="28">
        <f>IFERROR(VLOOKUP(D3630,'أرصدة المخزن'!$A:$E,3,0),"")</f>
        <v/>
      </c>
      <c r="F3630" s="28">
        <f>IFERROR(VLOOKUP(D3630,'أرصدة المخزن'!$A:$H,4,0),"")</f>
        <v/>
      </c>
      <c r="G3630" s="97" t="n"/>
      <c r="H3630" s="29" t="inlineStr">
        <is>
          <t>إضافة</t>
        </is>
      </c>
      <c r="I3630" s="97" t="n"/>
    </row>
    <row r="3631" ht="17.4" customHeight="1" s="138">
      <c r="A3631" s="97" t="n">
        <v>3625</v>
      </c>
      <c r="B3631" s="98" t="n"/>
      <c r="C3631" s="99" t="n"/>
      <c r="D3631" s="100" t="n"/>
      <c r="E3631" s="28">
        <f>IFERROR(VLOOKUP(D3631,'أرصدة المخزن'!$A:$E,3,0),"")</f>
        <v/>
      </c>
      <c r="F3631" s="28">
        <f>IFERROR(VLOOKUP(D3631,'أرصدة المخزن'!$A:$H,4,0),"")</f>
        <v/>
      </c>
      <c r="G3631" s="97" t="n"/>
      <c r="H3631" s="29" t="inlineStr">
        <is>
          <t>إضافة</t>
        </is>
      </c>
      <c r="I3631" s="97" t="n"/>
    </row>
    <row r="3632" ht="17.4" customHeight="1" s="138">
      <c r="A3632" s="97" t="n">
        <v>3626</v>
      </c>
      <c r="B3632" s="98" t="n"/>
      <c r="C3632" s="99" t="n"/>
      <c r="D3632" s="100" t="n"/>
      <c r="E3632" s="28">
        <f>IFERROR(VLOOKUP(D3632,'أرصدة المخزن'!$A:$E,3,0),"")</f>
        <v/>
      </c>
      <c r="F3632" s="28">
        <f>IFERROR(VLOOKUP(D3632,'أرصدة المخزن'!$A:$H,4,0),"")</f>
        <v/>
      </c>
      <c r="G3632" s="97" t="n"/>
      <c r="H3632" s="29" t="inlineStr">
        <is>
          <t>إضافة</t>
        </is>
      </c>
      <c r="I3632" s="97" t="n"/>
    </row>
    <row r="3633" ht="17.4" customHeight="1" s="138">
      <c r="A3633" s="97" t="n">
        <v>3627</v>
      </c>
      <c r="B3633" s="98" t="n"/>
      <c r="C3633" s="99" t="n"/>
      <c r="D3633" s="100" t="n"/>
      <c r="E3633" s="28">
        <f>IFERROR(VLOOKUP(D3633,'أرصدة المخزن'!$A:$E,3,0),"")</f>
        <v/>
      </c>
      <c r="F3633" s="28">
        <f>IFERROR(VLOOKUP(D3633,'أرصدة المخزن'!$A:$H,4,0),"")</f>
        <v/>
      </c>
      <c r="G3633" s="97" t="n"/>
      <c r="H3633" s="29" t="inlineStr">
        <is>
          <t>إضافة</t>
        </is>
      </c>
      <c r="I3633" s="97" t="n"/>
    </row>
    <row r="3634" ht="17.4" customHeight="1" s="138">
      <c r="A3634" s="97" t="n">
        <v>3628</v>
      </c>
      <c r="B3634" s="98" t="n"/>
      <c r="C3634" s="99" t="n"/>
      <c r="D3634" s="100" t="n"/>
      <c r="E3634" s="28">
        <f>IFERROR(VLOOKUP(D3634,'أرصدة المخزن'!$A:$E,3,0),"")</f>
        <v/>
      </c>
      <c r="F3634" s="28">
        <f>IFERROR(VLOOKUP(D3634,'أرصدة المخزن'!$A:$H,4,0),"")</f>
        <v/>
      </c>
      <c r="G3634" s="97" t="n"/>
      <c r="H3634" s="29" t="inlineStr">
        <is>
          <t>إضافة</t>
        </is>
      </c>
      <c r="I3634" s="97" t="n"/>
    </row>
    <row r="3635" ht="17.4" customHeight="1" s="138">
      <c r="A3635" s="97" t="n">
        <v>3629</v>
      </c>
      <c r="B3635" s="98" t="n"/>
      <c r="C3635" s="99" t="n"/>
      <c r="D3635" s="100" t="n"/>
      <c r="E3635" s="28">
        <f>IFERROR(VLOOKUP(D3635,'أرصدة المخزن'!$A:$E,3,0),"")</f>
        <v/>
      </c>
      <c r="F3635" s="28">
        <f>IFERROR(VLOOKUP(D3635,'أرصدة المخزن'!$A:$H,4,0),"")</f>
        <v/>
      </c>
      <c r="G3635" s="97" t="n"/>
      <c r="H3635" s="29" t="inlineStr">
        <is>
          <t>إضافة</t>
        </is>
      </c>
      <c r="I3635" s="97" t="n"/>
    </row>
    <row r="3636" ht="17.4" customHeight="1" s="138">
      <c r="A3636" s="97" t="n">
        <v>3630</v>
      </c>
      <c r="B3636" s="98" t="n"/>
      <c r="C3636" s="99" t="n"/>
      <c r="D3636" s="100" t="n"/>
      <c r="E3636" s="28">
        <f>IFERROR(VLOOKUP(D3636,'أرصدة المخزن'!$A:$E,3,0),"")</f>
        <v/>
      </c>
      <c r="F3636" s="28">
        <f>IFERROR(VLOOKUP(D3636,'أرصدة المخزن'!$A:$H,4,0),"")</f>
        <v/>
      </c>
      <c r="G3636" s="97" t="n"/>
      <c r="H3636" s="29" t="inlineStr">
        <is>
          <t>إضافة</t>
        </is>
      </c>
      <c r="I3636" s="97" t="n"/>
    </row>
    <row r="3637" ht="17.4" customHeight="1" s="138">
      <c r="A3637" s="97" t="n">
        <v>3631</v>
      </c>
      <c r="B3637" s="98" t="n"/>
      <c r="C3637" s="99" t="n"/>
      <c r="D3637" s="100" t="n"/>
      <c r="E3637" s="28">
        <f>IFERROR(VLOOKUP(D3637,'أرصدة المخزن'!$A:$E,3,0),"")</f>
        <v/>
      </c>
      <c r="F3637" s="28">
        <f>IFERROR(VLOOKUP(D3637,'أرصدة المخزن'!$A:$H,4,0),"")</f>
        <v/>
      </c>
      <c r="G3637" s="97" t="n"/>
      <c r="H3637" s="29" t="inlineStr">
        <is>
          <t>إضافة</t>
        </is>
      </c>
      <c r="I3637" s="97" t="n"/>
    </row>
    <row r="3638" ht="17.4" customHeight="1" s="138">
      <c r="A3638" s="97" t="n">
        <v>3632</v>
      </c>
      <c r="B3638" s="98" t="n"/>
      <c r="C3638" s="99" t="n"/>
      <c r="D3638" s="100" t="n"/>
      <c r="E3638" s="28">
        <f>IFERROR(VLOOKUP(D3638,'أرصدة المخزن'!$A:$E,3,0),"")</f>
        <v/>
      </c>
      <c r="F3638" s="28">
        <f>IFERROR(VLOOKUP(D3638,'أرصدة المخزن'!$A:$H,4,0),"")</f>
        <v/>
      </c>
      <c r="G3638" s="97" t="n"/>
      <c r="H3638" s="29" t="inlineStr">
        <is>
          <t>إضافة</t>
        </is>
      </c>
      <c r="I3638" s="97" t="n"/>
    </row>
    <row r="3639" ht="17.4" customHeight="1" s="138">
      <c r="A3639" s="97" t="n">
        <v>3633</v>
      </c>
      <c r="B3639" s="98" t="n"/>
      <c r="C3639" s="99" t="n"/>
      <c r="D3639" s="100" t="n"/>
      <c r="E3639" s="28">
        <f>IFERROR(VLOOKUP(D3639,'أرصدة المخزن'!$A:$E,3,0),"")</f>
        <v/>
      </c>
      <c r="F3639" s="28">
        <f>IFERROR(VLOOKUP(D3639,'أرصدة المخزن'!$A:$H,4,0),"")</f>
        <v/>
      </c>
      <c r="G3639" s="97" t="n"/>
      <c r="H3639" s="29" t="inlineStr">
        <is>
          <t>إضافة</t>
        </is>
      </c>
      <c r="I3639" s="97" t="n"/>
    </row>
    <row r="3640" ht="17.4" customHeight="1" s="138">
      <c r="A3640" s="97" t="n">
        <v>3634</v>
      </c>
      <c r="B3640" s="98" t="n"/>
      <c r="C3640" s="99" t="n"/>
      <c r="D3640" s="100" t="n"/>
      <c r="E3640" s="28">
        <f>IFERROR(VLOOKUP(D3640,'أرصدة المخزن'!$A:$E,3,0),"")</f>
        <v/>
      </c>
      <c r="F3640" s="28">
        <f>IFERROR(VLOOKUP(D3640,'أرصدة المخزن'!$A:$H,4,0),"")</f>
        <v/>
      </c>
      <c r="G3640" s="97" t="n"/>
      <c r="H3640" s="29" t="inlineStr">
        <is>
          <t>إضافة</t>
        </is>
      </c>
      <c r="I3640" s="97" t="n"/>
    </row>
    <row r="3641" ht="17.4" customHeight="1" s="138">
      <c r="A3641" s="97" t="n">
        <v>3635</v>
      </c>
      <c r="B3641" s="98" t="n"/>
      <c r="C3641" s="99" t="n"/>
      <c r="D3641" s="100" t="n"/>
      <c r="E3641" s="28">
        <f>IFERROR(VLOOKUP(D3641,'أرصدة المخزن'!$A:$E,3,0),"")</f>
        <v/>
      </c>
      <c r="F3641" s="28">
        <f>IFERROR(VLOOKUP(D3641,'أرصدة المخزن'!$A:$H,4,0),"")</f>
        <v/>
      </c>
      <c r="G3641" s="97" t="n"/>
      <c r="H3641" s="29" t="inlineStr">
        <is>
          <t>إضافة</t>
        </is>
      </c>
      <c r="I3641" s="97" t="n"/>
    </row>
    <row r="3642" ht="17.4" customHeight="1" s="138">
      <c r="A3642" s="97" t="n">
        <v>3636</v>
      </c>
      <c r="B3642" s="98" t="n"/>
      <c r="C3642" s="99" t="n"/>
      <c r="D3642" s="100" t="n"/>
      <c r="E3642" s="28">
        <f>IFERROR(VLOOKUP(D3642,'أرصدة المخزن'!$A:$E,3,0),"")</f>
        <v/>
      </c>
      <c r="F3642" s="28">
        <f>IFERROR(VLOOKUP(D3642,'أرصدة المخزن'!$A:$H,4,0),"")</f>
        <v/>
      </c>
      <c r="G3642" s="97" t="n"/>
      <c r="H3642" s="29" t="inlineStr">
        <is>
          <t>إضافة</t>
        </is>
      </c>
      <c r="I3642" s="97" t="n"/>
    </row>
    <row r="3643" ht="17.4" customHeight="1" s="138">
      <c r="A3643" s="97" t="n">
        <v>3637</v>
      </c>
      <c r="B3643" s="98" t="n"/>
      <c r="C3643" s="99" t="n"/>
      <c r="D3643" s="100" t="n"/>
      <c r="E3643" s="28">
        <f>IFERROR(VLOOKUP(D3643,'أرصدة المخزن'!$A:$E,3,0),"")</f>
        <v/>
      </c>
      <c r="F3643" s="28">
        <f>IFERROR(VLOOKUP(D3643,'أرصدة المخزن'!$A:$H,4,0),"")</f>
        <v/>
      </c>
      <c r="G3643" s="97" t="n"/>
      <c r="H3643" s="29" t="inlineStr">
        <is>
          <t>إضافة</t>
        </is>
      </c>
      <c r="I3643" s="97" t="n"/>
    </row>
    <row r="3644" ht="17.4" customHeight="1" s="138">
      <c r="A3644" s="97" t="n">
        <v>3638</v>
      </c>
      <c r="B3644" s="98" t="n"/>
      <c r="C3644" s="99" t="n"/>
      <c r="D3644" s="100" t="n"/>
      <c r="E3644" s="28">
        <f>IFERROR(VLOOKUP(D3644,'أرصدة المخزن'!$A:$E,3,0),"")</f>
        <v/>
      </c>
      <c r="F3644" s="28">
        <f>IFERROR(VLOOKUP(D3644,'أرصدة المخزن'!$A:$H,4,0),"")</f>
        <v/>
      </c>
      <c r="G3644" s="97" t="n"/>
      <c r="H3644" s="29" t="inlineStr">
        <is>
          <t>إضافة</t>
        </is>
      </c>
      <c r="I3644" s="97" t="n"/>
    </row>
    <row r="3645" ht="17.4" customHeight="1" s="138">
      <c r="A3645" s="97" t="n">
        <v>3639</v>
      </c>
      <c r="B3645" s="98" t="n"/>
      <c r="C3645" s="99" t="n"/>
      <c r="D3645" s="100" t="n"/>
      <c r="E3645" s="28">
        <f>IFERROR(VLOOKUP(D3645,'أرصدة المخزن'!$A:$E,3,0),"")</f>
        <v/>
      </c>
      <c r="F3645" s="28">
        <f>IFERROR(VLOOKUP(D3645,'أرصدة المخزن'!$A:$H,4,0),"")</f>
        <v/>
      </c>
      <c r="G3645" s="97" t="n"/>
      <c r="H3645" s="29" t="inlineStr">
        <is>
          <t>إضافة</t>
        </is>
      </c>
      <c r="I3645" s="97" t="n"/>
    </row>
    <row r="3646" ht="17.4" customHeight="1" s="138">
      <c r="A3646" s="97" t="n">
        <v>3640</v>
      </c>
      <c r="B3646" s="98" t="n"/>
      <c r="C3646" s="99" t="n"/>
      <c r="D3646" s="100" t="n"/>
      <c r="E3646" s="28">
        <f>IFERROR(VLOOKUP(D3646,'أرصدة المخزن'!$A:$E,3,0),"")</f>
        <v/>
      </c>
      <c r="F3646" s="28">
        <f>IFERROR(VLOOKUP(D3646,'أرصدة المخزن'!$A:$H,4,0),"")</f>
        <v/>
      </c>
      <c r="G3646" s="97" t="n"/>
      <c r="H3646" s="29" t="inlineStr">
        <is>
          <t>إضافة</t>
        </is>
      </c>
      <c r="I3646" s="97" t="n"/>
    </row>
    <row r="3647" ht="17.4" customHeight="1" s="138">
      <c r="A3647" s="97" t="n">
        <v>3641</v>
      </c>
      <c r="B3647" s="98" t="n"/>
      <c r="C3647" s="99" t="n"/>
      <c r="D3647" s="100" t="n"/>
      <c r="E3647" s="28">
        <f>IFERROR(VLOOKUP(D3647,'أرصدة المخزن'!$A:$E,3,0),"")</f>
        <v/>
      </c>
      <c r="F3647" s="28">
        <f>IFERROR(VLOOKUP(D3647,'أرصدة المخزن'!$A:$H,4,0),"")</f>
        <v/>
      </c>
      <c r="G3647" s="97" t="n"/>
      <c r="H3647" s="29" t="inlineStr">
        <is>
          <t>إضافة</t>
        </is>
      </c>
      <c r="I3647" s="97" t="n"/>
    </row>
    <row r="3648" ht="17.4" customHeight="1" s="138">
      <c r="A3648" s="97" t="n">
        <v>3642</v>
      </c>
      <c r="B3648" s="98" t="n"/>
      <c r="C3648" s="99" t="n"/>
      <c r="D3648" s="100" t="n"/>
      <c r="E3648" s="28">
        <f>IFERROR(VLOOKUP(D3648,'أرصدة المخزن'!$A:$E,3,0),"")</f>
        <v/>
      </c>
      <c r="F3648" s="28">
        <f>IFERROR(VLOOKUP(D3648,'أرصدة المخزن'!$A:$H,4,0),"")</f>
        <v/>
      </c>
      <c r="G3648" s="97" t="n"/>
      <c r="H3648" s="29" t="inlineStr">
        <is>
          <t>إضافة</t>
        </is>
      </c>
      <c r="I3648" s="97" t="n"/>
    </row>
    <row r="3649" ht="17.4" customHeight="1" s="138">
      <c r="A3649" s="97" t="n">
        <v>3643</v>
      </c>
      <c r="B3649" s="98" t="n"/>
      <c r="C3649" s="99" t="n"/>
      <c r="D3649" s="100" t="n"/>
      <c r="E3649" s="28">
        <f>IFERROR(VLOOKUP(D3649,'أرصدة المخزن'!$A:$E,3,0),"")</f>
        <v/>
      </c>
      <c r="F3649" s="28">
        <f>IFERROR(VLOOKUP(D3649,'أرصدة المخزن'!$A:$H,4,0),"")</f>
        <v/>
      </c>
      <c r="G3649" s="97" t="n"/>
      <c r="H3649" s="29" t="inlineStr">
        <is>
          <t>إضافة</t>
        </is>
      </c>
      <c r="I3649" s="97" t="n"/>
    </row>
    <row r="3650" ht="17.4" customHeight="1" s="138">
      <c r="A3650" s="97" t="n">
        <v>3644</v>
      </c>
      <c r="B3650" s="98" t="n"/>
      <c r="C3650" s="99" t="n"/>
      <c r="D3650" s="100" t="n"/>
      <c r="E3650" s="28">
        <f>IFERROR(VLOOKUP(D3650,'أرصدة المخزن'!$A:$E,3,0),"")</f>
        <v/>
      </c>
      <c r="F3650" s="28">
        <f>IFERROR(VLOOKUP(D3650,'أرصدة المخزن'!$A:$H,4,0),"")</f>
        <v/>
      </c>
      <c r="G3650" s="97" t="n"/>
      <c r="H3650" s="29" t="inlineStr">
        <is>
          <t>إضافة</t>
        </is>
      </c>
      <c r="I3650" s="97" t="n"/>
    </row>
    <row r="3651" ht="17.4" customHeight="1" s="138">
      <c r="A3651" s="97" t="n">
        <v>3645</v>
      </c>
      <c r="B3651" s="98" t="n"/>
      <c r="C3651" s="99" t="n"/>
      <c r="D3651" s="100" t="n"/>
      <c r="E3651" s="28">
        <f>IFERROR(VLOOKUP(D3651,'أرصدة المخزن'!$A:$E,3,0),"")</f>
        <v/>
      </c>
      <c r="F3651" s="28">
        <f>IFERROR(VLOOKUP(D3651,'أرصدة المخزن'!$A:$H,4,0),"")</f>
        <v/>
      </c>
      <c r="G3651" s="97" t="n"/>
      <c r="H3651" s="29" t="inlineStr">
        <is>
          <t>إضافة</t>
        </is>
      </c>
      <c r="I3651" s="97" t="n"/>
    </row>
    <row r="3652" ht="17.4" customHeight="1" s="138">
      <c r="A3652" s="97" t="n">
        <v>3646</v>
      </c>
      <c r="B3652" s="98" t="n"/>
      <c r="C3652" s="99" t="n"/>
      <c r="D3652" s="100" t="n"/>
      <c r="E3652" s="28">
        <f>IFERROR(VLOOKUP(D3652,'أرصدة المخزن'!$A:$E,3,0),"")</f>
        <v/>
      </c>
      <c r="F3652" s="28">
        <f>IFERROR(VLOOKUP(D3652,'أرصدة المخزن'!$A:$H,4,0),"")</f>
        <v/>
      </c>
      <c r="G3652" s="97" t="n"/>
      <c r="H3652" s="29" t="inlineStr">
        <is>
          <t>إضافة</t>
        </is>
      </c>
      <c r="I3652" s="97" t="n"/>
    </row>
    <row r="3653" ht="17.4" customHeight="1" s="138">
      <c r="A3653" s="97" t="n">
        <v>3647</v>
      </c>
      <c r="B3653" s="98" t="n"/>
      <c r="C3653" s="99" t="n"/>
      <c r="D3653" s="100" t="n"/>
      <c r="E3653" s="28">
        <f>IFERROR(VLOOKUP(D3653,'أرصدة المخزن'!$A:$E,3,0),"")</f>
        <v/>
      </c>
      <c r="F3653" s="28">
        <f>IFERROR(VLOOKUP(D3653,'أرصدة المخزن'!$A:$H,4,0),"")</f>
        <v/>
      </c>
      <c r="G3653" s="97" t="n"/>
      <c r="H3653" s="29" t="inlineStr">
        <is>
          <t>إضافة</t>
        </is>
      </c>
      <c r="I3653" s="97" t="n"/>
    </row>
    <row r="3654" ht="17.4" customHeight="1" s="138">
      <c r="A3654" s="97" t="n">
        <v>3648</v>
      </c>
      <c r="B3654" s="98" t="n"/>
      <c r="C3654" s="99" t="n"/>
      <c r="D3654" s="100" t="n"/>
      <c r="E3654" s="28">
        <f>IFERROR(VLOOKUP(D3654,'أرصدة المخزن'!$A:$E,3,0),"")</f>
        <v/>
      </c>
      <c r="F3654" s="28">
        <f>IFERROR(VLOOKUP(D3654,'أرصدة المخزن'!$A:$H,4,0),"")</f>
        <v/>
      </c>
      <c r="G3654" s="97" t="n"/>
      <c r="H3654" s="29" t="inlineStr">
        <is>
          <t>إضافة</t>
        </is>
      </c>
      <c r="I3654" s="97" t="n"/>
    </row>
    <row r="3655" ht="17.4" customHeight="1" s="138">
      <c r="A3655" s="97" t="n">
        <v>3649</v>
      </c>
      <c r="B3655" s="98" t="n"/>
      <c r="C3655" s="99" t="n"/>
      <c r="D3655" s="100" t="n"/>
      <c r="E3655" s="28">
        <f>IFERROR(VLOOKUP(D3655,'أرصدة المخزن'!$A:$E,3,0),"")</f>
        <v/>
      </c>
      <c r="F3655" s="28">
        <f>IFERROR(VLOOKUP(D3655,'أرصدة المخزن'!$A:$H,4,0),"")</f>
        <v/>
      </c>
      <c r="G3655" s="97" t="n"/>
      <c r="H3655" s="29" t="inlineStr">
        <is>
          <t>إضافة</t>
        </is>
      </c>
      <c r="I3655" s="97" t="n"/>
    </row>
    <row r="3656" ht="17.4" customHeight="1" s="138">
      <c r="A3656" s="97" t="n">
        <v>3650</v>
      </c>
      <c r="B3656" s="98" t="n"/>
      <c r="C3656" s="99" t="n"/>
      <c r="D3656" s="100" t="n"/>
      <c r="E3656" s="28">
        <f>IFERROR(VLOOKUP(D3656,'أرصدة المخزن'!$A:$E,3,0),"")</f>
        <v/>
      </c>
      <c r="F3656" s="28">
        <f>IFERROR(VLOOKUP(D3656,'أرصدة المخزن'!$A:$H,4,0),"")</f>
        <v/>
      </c>
      <c r="G3656" s="97" t="n"/>
      <c r="H3656" s="29" t="inlineStr">
        <is>
          <t>إضافة</t>
        </is>
      </c>
      <c r="I3656" s="97" t="n"/>
    </row>
    <row r="3657" ht="17.4" customHeight="1" s="138">
      <c r="A3657" s="97" t="n">
        <v>3651</v>
      </c>
      <c r="B3657" s="98" t="n"/>
      <c r="C3657" s="99" t="n"/>
      <c r="D3657" s="100" t="n"/>
      <c r="E3657" s="28">
        <f>IFERROR(VLOOKUP(D3657,'أرصدة المخزن'!$A:$E,3,0),"")</f>
        <v/>
      </c>
      <c r="F3657" s="28">
        <f>IFERROR(VLOOKUP(D3657,'أرصدة المخزن'!$A:$H,4,0),"")</f>
        <v/>
      </c>
      <c r="G3657" s="97" t="n"/>
      <c r="H3657" s="29" t="inlineStr">
        <is>
          <t>إضافة</t>
        </is>
      </c>
      <c r="I3657" s="97" t="n"/>
    </row>
    <row r="3658" ht="17.4" customHeight="1" s="138">
      <c r="A3658" s="97" t="n">
        <v>3652</v>
      </c>
      <c r="B3658" s="98" t="n"/>
      <c r="C3658" s="99" t="n"/>
      <c r="D3658" s="100" t="n"/>
      <c r="E3658" s="28">
        <f>IFERROR(VLOOKUP(D3658,'أرصدة المخزن'!$A:$E,3,0),"")</f>
        <v/>
      </c>
      <c r="F3658" s="28">
        <f>IFERROR(VLOOKUP(D3658,'أرصدة المخزن'!$A:$H,4,0),"")</f>
        <v/>
      </c>
      <c r="G3658" s="97" t="n"/>
      <c r="H3658" s="29" t="inlineStr">
        <is>
          <t>إضافة</t>
        </is>
      </c>
      <c r="I3658" s="97" t="n"/>
    </row>
    <row r="3659" ht="17.4" customHeight="1" s="138">
      <c r="A3659" s="97" t="n">
        <v>3653</v>
      </c>
      <c r="B3659" s="98" t="n"/>
      <c r="C3659" s="99" t="n"/>
      <c r="D3659" s="100" t="n"/>
      <c r="E3659" s="28">
        <f>IFERROR(VLOOKUP(D3659,'أرصدة المخزن'!$A:$E,3,0),"")</f>
        <v/>
      </c>
      <c r="F3659" s="28">
        <f>IFERROR(VLOOKUP(D3659,'أرصدة المخزن'!$A:$H,4,0),"")</f>
        <v/>
      </c>
      <c r="G3659" s="97" t="n"/>
      <c r="H3659" s="29" t="inlineStr">
        <is>
          <t>إضافة</t>
        </is>
      </c>
      <c r="I3659" s="97" t="n"/>
    </row>
    <row r="3660" ht="17.4" customHeight="1" s="138">
      <c r="A3660" s="97" t="n">
        <v>3654</v>
      </c>
      <c r="B3660" s="98" t="n"/>
      <c r="C3660" s="99" t="n"/>
      <c r="D3660" s="100" t="n"/>
      <c r="E3660" s="28">
        <f>IFERROR(VLOOKUP(D3660,'أرصدة المخزن'!$A:$E,3,0),"")</f>
        <v/>
      </c>
      <c r="F3660" s="28">
        <f>IFERROR(VLOOKUP(D3660,'أرصدة المخزن'!$A:$H,4,0),"")</f>
        <v/>
      </c>
      <c r="G3660" s="97" t="n"/>
      <c r="H3660" s="29" t="inlineStr">
        <is>
          <t>إضافة</t>
        </is>
      </c>
      <c r="I3660" s="97" t="n"/>
    </row>
    <row r="3661" ht="17.4" customHeight="1" s="138">
      <c r="A3661" s="97" t="n">
        <v>3655</v>
      </c>
      <c r="B3661" s="98" t="n"/>
      <c r="C3661" s="99" t="n"/>
      <c r="D3661" s="100" t="n"/>
      <c r="E3661" s="28">
        <f>IFERROR(VLOOKUP(D3661,'أرصدة المخزن'!$A:$E,3,0),"")</f>
        <v/>
      </c>
      <c r="F3661" s="28">
        <f>IFERROR(VLOOKUP(D3661,'أرصدة المخزن'!$A:$H,4,0),"")</f>
        <v/>
      </c>
      <c r="G3661" s="97" t="n"/>
      <c r="H3661" s="29" t="inlineStr">
        <is>
          <t>إضافة</t>
        </is>
      </c>
      <c r="I3661" s="97" t="n"/>
    </row>
    <row r="3662" ht="17.4" customHeight="1" s="138">
      <c r="A3662" s="97" t="n">
        <v>3656</v>
      </c>
      <c r="B3662" s="98" t="n"/>
      <c r="C3662" s="99" t="n"/>
      <c r="D3662" s="100" t="n"/>
      <c r="E3662" s="28">
        <f>IFERROR(VLOOKUP(D3662,'أرصدة المخزن'!$A:$E,3,0),"")</f>
        <v/>
      </c>
      <c r="F3662" s="28">
        <f>IFERROR(VLOOKUP(D3662,'أرصدة المخزن'!$A:$H,4,0),"")</f>
        <v/>
      </c>
      <c r="G3662" s="97" t="n"/>
      <c r="H3662" s="29" t="inlineStr">
        <is>
          <t>إضافة</t>
        </is>
      </c>
      <c r="I3662" s="97" t="n"/>
    </row>
    <row r="3663" ht="17.4" customHeight="1" s="138">
      <c r="A3663" s="97" t="n">
        <v>3657</v>
      </c>
      <c r="B3663" s="98" t="n"/>
      <c r="C3663" s="99" t="n"/>
      <c r="D3663" s="100" t="n"/>
      <c r="E3663" s="28">
        <f>IFERROR(VLOOKUP(D3663,'أرصدة المخزن'!$A:$E,3,0),"")</f>
        <v/>
      </c>
      <c r="F3663" s="28">
        <f>IFERROR(VLOOKUP(D3663,'أرصدة المخزن'!$A:$H,4,0),"")</f>
        <v/>
      </c>
      <c r="G3663" s="97" t="n"/>
      <c r="H3663" s="29" t="inlineStr">
        <is>
          <t>إضافة</t>
        </is>
      </c>
      <c r="I3663" s="97" t="n"/>
    </row>
    <row r="3664" ht="17.4" customHeight="1" s="138">
      <c r="A3664" s="97" t="n">
        <v>3658</v>
      </c>
      <c r="B3664" s="98" t="n"/>
      <c r="C3664" s="99" t="n"/>
      <c r="D3664" s="100" t="n"/>
      <c r="E3664" s="28">
        <f>IFERROR(VLOOKUP(D3664,'أرصدة المخزن'!$A:$E,3,0),"")</f>
        <v/>
      </c>
      <c r="F3664" s="28">
        <f>IFERROR(VLOOKUP(D3664,'أرصدة المخزن'!$A:$H,4,0),"")</f>
        <v/>
      </c>
      <c r="G3664" s="97" t="n"/>
      <c r="H3664" s="29" t="inlineStr">
        <is>
          <t>إضافة</t>
        </is>
      </c>
      <c r="I3664" s="97" t="n"/>
    </row>
    <row r="3665" ht="17.4" customHeight="1" s="138">
      <c r="A3665" s="97" t="n">
        <v>3659</v>
      </c>
      <c r="B3665" s="98" t="n"/>
      <c r="C3665" s="99" t="n"/>
      <c r="D3665" s="100" t="n"/>
      <c r="E3665" s="28">
        <f>IFERROR(VLOOKUP(D3665,'أرصدة المخزن'!$A:$E,3,0),"")</f>
        <v/>
      </c>
      <c r="F3665" s="28">
        <f>IFERROR(VLOOKUP(D3665,'أرصدة المخزن'!$A:$H,4,0),"")</f>
        <v/>
      </c>
      <c r="G3665" s="97" t="n"/>
      <c r="H3665" s="29" t="inlineStr">
        <is>
          <t>إضافة</t>
        </is>
      </c>
      <c r="I3665" s="97" t="n"/>
    </row>
    <row r="3666" ht="17.4" customHeight="1" s="138">
      <c r="A3666" s="97" t="n">
        <v>3660</v>
      </c>
      <c r="B3666" s="98" t="n"/>
      <c r="C3666" s="99" t="n"/>
      <c r="D3666" s="100" t="n"/>
      <c r="E3666" s="28">
        <f>IFERROR(VLOOKUP(D3666,'أرصدة المخزن'!$A:$E,3,0),"")</f>
        <v/>
      </c>
      <c r="F3666" s="28">
        <f>IFERROR(VLOOKUP(D3666,'أرصدة المخزن'!$A:$H,4,0),"")</f>
        <v/>
      </c>
      <c r="G3666" s="97" t="n"/>
      <c r="H3666" s="29" t="inlineStr">
        <is>
          <t>إضافة</t>
        </is>
      </c>
      <c r="I3666" s="97" t="n"/>
    </row>
    <row r="3667" ht="17.4" customHeight="1" s="138">
      <c r="A3667" s="97" t="n">
        <v>3661</v>
      </c>
      <c r="B3667" s="98" t="n"/>
      <c r="C3667" s="99" t="n"/>
      <c r="D3667" s="100" t="n"/>
      <c r="E3667" s="28">
        <f>IFERROR(VLOOKUP(D3667,'أرصدة المخزن'!$A:$E,3,0),"")</f>
        <v/>
      </c>
      <c r="F3667" s="28">
        <f>IFERROR(VLOOKUP(D3667,'أرصدة المخزن'!$A:$H,4,0),"")</f>
        <v/>
      </c>
      <c r="G3667" s="97" t="n"/>
      <c r="H3667" s="29" t="inlineStr">
        <is>
          <t>إضافة</t>
        </is>
      </c>
      <c r="I3667" s="97" t="n"/>
    </row>
    <row r="3668" ht="17.4" customHeight="1" s="138">
      <c r="A3668" s="97" t="n">
        <v>3662</v>
      </c>
      <c r="B3668" s="98" t="n"/>
      <c r="C3668" s="99" t="n"/>
      <c r="D3668" s="100" t="n"/>
      <c r="E3668" s="28">
        <f>IFERROR(VLOOKUP(D3668,'أرصدة المخزن'!$A:$E,3,0),"")</f>
        <v/>
      </c>
      <c r="F3668" s="28">
        <f>IFERROR(VLOOKUP(D3668,'أرصدة المخزن'!$A:$H,4,0),"")</f>
        <v/>
      </c>
      <c r="G3668" s="97" t="n"/>
      <c r="H3668" s="29" t="inlineStr">
        <is>
          <t>إضافة</t>
        </is>
      </c>
      <c r="I3668" s="97" t="n"/>
    </row>
    <row r="3669" ht="17.4" customHeight="1" s="138">
      <c r="A3669" s="97" t="n">
        <v>3663</v>
      </c>
      <c r="B3669" s="98" t="n"/>
      <c r="C3669" s="99" t="n"/>
      <c r="D3669" s="100" t="n"/>
      <c r="E3669" s="28">
        <f>IFERROR(VLOOKUP(D3669,'أرصدة المخزن'!$A:$E,3,0),"")</f>
        <v/>
      </c>
      <c r="F3669" s="28">
        <f>IFERROR(VLOOKUP(D3669,'أرصدة المخزن'!$A:$H,4,0),"")</f>
        <v/>
      </c>
      <c r="G3669" s="97" t="n"/>
      <c r="H3669" s="29" t="inlineStr">
        <is>
          <t>إضافة</t>
        </is>
      </c>
      <c r="I3669" s="97" t="n"/>
    </row>
    <row r="3670" ht="17.4" customHeight="1" s="138">
      <c r="A3670" s="97" t="n">
        <v>3664</v>
      </c>
      <c r="B3670" s="98" t="n"/>
      <c r="C3670" s="99" t="n"/>
      <c r="D3670" s="100" t="n"/>
      <c r="E3670" s="28">
        <f>IFERROR(VLOOKUP(D3670,'أرصدة المخزن'!$A:$E,3,0),"")</f>
        <v/>
      </c>
      <c r="F3670" s="28">
        <f>IFERROR(VLOOKUP(D3670,'أرصدة المخزن'!$A:$H,4,0),"")</f>
        <v/>
      </c>
      <c r="G3670" s="97" t="n"/>
      <c r="H3670" s="29" t="inlineStr">
        <is>
          <t>إضافة</t>
        </is>
      </c>
      <c r="I3670" s="97" t="n"/>
    </row>
    <row r="3671" ht="17.4" customHeight="1" s="138">
      <c r="A3671" s="97" t="n">
        <v>3665</v>
      </c>
      <c r="B3671" s="98" t="n"/>
      <c r="C3671" s="99" t="n"/>
      <c r="D3671" s="100" t="n"/>
      <c r="E3671" s="28">
        <f>IFERROR(VLOOKUP(D3671,'أرصدة المخزن'!$A:$E,3,0),"")</f>
        <v/>
      </c>
      <c r="F3671" s="28">
        <f>IFERROR(VLOOKUP(D3671,'أرصدة المخزن'!$A:$H,4,0),"")</f>
        <v/>
      </c>
      <c r="G3671" s="97" t="n"/>
      <c r="H3671" s="29" t="inlineStr">
        <is>
          <t>إضافة</t>
        </is>
      </c>
      <c r="I3671" s="97" t="n"/>
    </row>
    <row r="3672" ht="17.4" customHeight="1" s="138">
      <c r="A3672" s="97" t="n">
        <v>3666</v>
      </c>
      <c r="B3672" s="98" t="n"/>
      <c r="C3672" s="99" t="n"/>
      <c r="D3672" s="100" t="n"/>
      <c r="E3672" s="28">
        <f>IFERROR(VLOOKUP(D3672,'أرصدة المخزن'!$A:$E,3,0),"")</f>
        <v/>
      </c>
      <c r="F3672" s="28">
        <f>IFERROR(VLOOKUP(D3672,'أرصدة المخزن'!$A:$H,4,0),"")</f>
        <v/>
      </c>
      <c r="G3672" s="97" t="n"/>
      <c r="H3672" s="29" t="inlineStr">
        <is>
          <t>إضافة</t>
        </is>
      </c>
      <c r="I3672" s="97" t="n"/>
    </row>
    <row r="3673" ht="17.4" customHeight="1" s="138">
      <c r="A3673" s="97" t="n">
        <v>3667</v>
      </c>
      <c r="B3673" s="98" t="n"/>
      <c r="C3673" s="99" t="n"/>
      <c r="D3673" s="100" t="n"/>
      <c r="E3673" s="28">
        <f>IFERROR(VLOOKUP(D3673,'أرصدة المخزن'!$A:$E,3,0),"")</f>
        <v/>
      </c>
      <c r="F3673" s="28">
        <f>IFERROR(VLOOKUP(D3673,'أرصدة المخزن'!$A:$H,4,0),"")</f>
        <v/>
      </c>
      <c r="G3673" s="97" t="n"/>
      <c r="H3673" s="29" t="inlineStr">
        <is>
          <t>إضافة</t>
        </is>
      </c>
      <c r="I3673" s="97" t="n"/>
    </row>
    <row r="3674" ht="17.4" customHeight="1" s="138">
      <c r="A3674" s="97" t="n">
        <v>3668</v>
      </c>
      <c r="B3674" s="98" t="n"/>
      <c r="C3674" s="99" t="n"/>
      <c r="D3674" s="100" t="n"/>
      <c r="E3674" s="28">
        <f>IFERROR(VLOOKUP(D3674,'أرصدة المخزن'!$A:$E,3,0),"")</f>
        <v/>
      </c>
      <c r="F3674" s="28">
        <f>IFERROR(VLOOKUP(D3674,'أرصدة المخزن'!$A:$H,4,0),"")</f>
        <v/>
      </c>
      <c r="G3674" s="97" t="n"/>
      <c r="H3674" s="29" t="inlineStr">
        <is>
          <t>إضافة</t>
        </is>
      </c>
      <c r="I3674" s="97" t="n"/>
    </row>
    <row r="3675" ht="17.4" customHeight="1" s="138">
      <c r="A3675" s="97" t="n">
        <v>3669</v>
      </c>
      <c r="B3675" s="98" t="n"/>
      <c r="C3675" s="99" t="n"/>
      <c r="D3675" s="100" t="n"/>
      <c r="E3675" s="28">
        <f>IFERROR(VLOOKUP(D3675,'أرصدة المخزن'!$A:$E,3,0),"")</f>
        <v/>
      </c>
      <c r="F3675" s="28">
        <f>IFERROR(VLOOKUP(D3675,'أرصدة المخزن'!$A:$H,4,0),"")</f>
        <v/>
      </c>
      <c r="G3675" s="97" t="n"/>
      <c r="H3675" s="29" t="inlineStr">
        <is>
          <t>إضافة</t>
        </is>
      </c>
      <c r="I3675" s="97" t="n"/>
    </row>
    <row r="3676" ht="17.4" customHeight="1" s="138">
      <c r="A3676" s="97" t="n">
        <v>3670</v>
      </c>
      <c r="B3676" s="98" t="n"/>
      <c r="C3676" s="99" t="n"/>
      <c r="D3676" s="100" t="n"/>
      <c r="E3676" s="28">
        <f>IFERROR(VLOOKUP(D3676,'أرصدة المخزن'!$A:$E,3,0),"")</f>
        <v/>
      </c>
      <c r="F3676" s="28">
        <f>IFERROR(VLOOKUP(D3676,'أرصدة المخزن'!$A:$H,4,0),"")</f>
        <v/>
      </c>
      <c r="G3676" s="97" t="n"/>
      <c r="H3676" s="29" t="inlineStr">
        <is>
          <t>إضافة</t>
        </is>
      </c>
      <c r="I3676" s="97" t="n"/>
    </row>
    <row r="3677" ht="17.4" customHeight="1" s="138">
      <c r="A3677" s="97" t="n">
        <v>3671</v>
      </c>
      <c r="B3677" s="98" t="n"/>
      <c r="C3677" s="99" t="n"/>
      <c r="D3677" s="100" t="n"/>
      <c r="E3677" s="28">
        <f>IFERROR(VLOOKUP(D3677,'أرصدة المخزن'!$A:$E,3,0),"")</f>
        <v/>
      </c>
      <c r="F3677" s="28">
        <f>IFERROR(VLOOKUP(D3677,'أرصدة المخزن'!$A:$H,4,0),"")</f>
        <v/>
      </c>
      <c r="G3677" s="97" t="n"/>
      <c r="H3677" s="29" t="inlineStr">
        <is>
          <t>إضافة</t>
        </is>
      </c>
      <c r="I3677" s="97" t="n"/>
    </row>
    <row r="3678" ht="17.4" customHeight="1" s="138">
      <c r="A3678" s="97" t="n">
        <v>3672</v>
      </c>
      <c r="B3678" s="98" t="n"/>
      <c r="C3678" s="99" t="n"/>
      <c r="D3678" s="100" t="n"/>
      <c r="E3678" s="28">
        <f>IFERROR(VLOOKUP(D3678,'أرصدة المخزن'!$A:$E,3,0),"")</f>
        <v/>
      </c>
      <c r="F3678" s="28">
        <f>IFERROR(VLOOKUP(D3678,'أرصدة المخزن'!$A:$H,4,0),"")</f>
        <v/>
      </c>
      <c r="G3678" s="97" t="n"/>
      <c r="H3678" s="29" t="inlineStr">
        <is>
          <t>إضافة</t>
        </is>
      </c>
      <c r="I3678" s="97" t="n"/>
    </row>
    <row r="3679" ht="17.4" customHeight="1" s="138">
      <c r="A3679" s="97" t="n">
        <v>3673</v>
      </c>
      <c r="B3679" s="98" t="n"/>
      <c r="C3679" s="99" t="n"/>
      <c r="D3679" s="100" t="n"/>
      <c r="E3679" s="28">
        <f>IFERROR(VLOOKUP(D3679,'أرصدة المخزن'!$A:$E,3,0),"")</f>
        <v/>
      </c>
      <c r="F3679" s="28">
        <f>IFERROR(VLOOKUP(D3679,'أرصدة المخزن'!$A:$H,4,0),"")</f>
        <v/>
      </c>
      <c r="G3679" s="97" t="n"/>
      <c r="H3679" s="29" t="inlineStr">
        <is>
          <t>إضافة</t>
        </is>
      </c>
      <c r="I3679" s="97" t="n"/>
    </row>
    <row r="3680" ht="17.4" customHeight="1" s="138">
      <c r="A3680" s="97" t="n">
        <v>3674</v>
      </c>
      <c r="B3680" s="98" t="n"/>
      <c r="C3680" s="99" t="n"/>
      <c r="D3680" s="100" t="n"/>
      <c r="E3680" s="28">
        <f>IFERROR(VLOOKUP(D3680,'أرصدة المخزن'!$A:$E,3,0),"")</f>
        <v/>
      </c>
      <c r="F3680" s="28">
        <f>IFERROR(VLOOKUP(D3680,'أرصدة المخزن'!$A:$H,4,0),"")</f>
        <v/>
      </c>
      <c r="G3680" s="97" t="n"/>
      <c r="H3680" s="29" t="inlineStr">
        <is>
          <t>إضافة</t>
        </is>
      </c>
      <c r="I3680" s="97" t="n"/>
    </row>
    <row r="3681" ht="17.4" customHeight="1" s="138">
      <c r="A3681" s="97" t="n">
        <v>3675</v>
      </c>
      <c r="B3681" s="98" t="n"/>
      <c r="C3681" s="99" t="n"/>
      <c r="D3681" s="100" t="n"/>
      <c r="E3681" s="28">
        <f>IFERROR(VLOOKUP(D3681,'أرصدة المخزن'!$A:$E,3,0),"")</f>
        <v/>
      </c>
      <c r="F3681" s="28">
        <f>IFERROR(VLOOKUP(D3681,'أرصدة المخزن'!$A:$H,4,0),"")</f>
        <v/>
      </c>
      <c r="G3681" s="97" t="n"/>
      <c r="H3681" s="29" t="inlineStr">
        <is>
          <t>إضافة</t>
        </is>
      </c>
      <c r="I3681" s="97" t="n"/>
    </row>
    <row r="3682" ht="17.4" customHeight="1" s="138">
      <c r="A3682" s="97" t="n">
        <v>3676</v>
      </c>
      <c r="B3682" s="98" t="n"/>
      <c r="C3682" s="99" t="n"/>
      <c r="D3682" s="100" t="n"/>
      <c r="E3682" s="28">
        <f>IFERROR(VLOOKUP(D3682,'أرصدة المخزن'!$A:$E,3,0),"")</f>
        <v/>
      </c>
      <c r="F3682" s="28">
        <f>IFERROR(VLOOKUP(D3682,'أرصدة المخزن'!$A:$H,4,0),"")</f>
        <v/>
      </c>
      <c r="G3682" s="97" t="n"/>
      <c r="H3682" s="29" t="inlineStr">
        <is>
          <t>إضافة</t>
        </is>
      </c>
      <c r="I3682" s="97" t="n"/>
    </row>
    <row r="3683" ht="17.4" customHeight="1" s="138">
      <c r="A3683" s="97" t="n">
        <v>3677</v>
      </c>
      <c r="B3683" s="98" t="n"/>
      <c r="C3683" s="99" t="n"/>
      <c r="D3683" s="100" t="n"/>
      <c r="E3683" s="28">
        <f>IFERROR(VLOOKUP(D3683,'أرصدة المخزن'!$A:$E,3,0),"")</f>
        <v/>
      </c>
      <c r="F3683" s="28">
        <f>IFERROR(VLOOKUP(D3683,'أرصدة المخزن'!$A:$H,4,0),"")</f>
        <v/>
      </c>
      <c r="G3683" s="97" t="n"/>
      <c r="H3683" s="29" t="inlineStr">
        <is>
          <t>إضافة</t>
        </is>
      </c>
      <c r="I3683" s="97" t="n"/>
    </row>
    <row r="3684" ht="17.4" customHeight="1" s="138">
      <c r="A3684" s="97" t="n">
        <v>3678</v>
      </c>
      <c r="B3684" s="98" t="n"/>
      <c r="C3684" s="99" t="n"/>
      <c r="D3684" s="100" t="n"/>
      <c r="E3684" s="28">
        <f>IFERROR(VLOOKUP(D3684,'أرصدة المخزن'!$A:$E,3,0),"")</f>
        <v/>
      </c>
      <c r="F3684" s="28">
        <f>IFERROR(VLOOKUP(D3684,'أرصدة المخزن'!$A:$H,4,0),"")</f>
        <v/>
      </c>
      <c r="G3684" s="97" t="n"/>
      <c r="H3684" s="29" t="inlineStr">
        <is>
          <t>إضافة</t>
        </is>
      </c>
      <c r="I3684" s="97" t="n"/>
    </row>
    <row r="3685" ht="17.4" customHeight="1" s="138">
      <c r="A3685" s="97" t="n">
        <v>3679</v>
      </c>
      <c r="B3685" s="98" t="n"/>
      <c r="C3685" s="99" t="n"/>
      <c r="D3685" s="100" t="n"/>
      <c r="E3685" s="28">
        <f>IFERROR(VLOOKUP(D3685,'أرصدة المخزن'!$A:$E,3,0),"")</f>
        <v/>
      </c>
      <c r="F3685" s="28">
        <f>IFERROR(VLOOKUP(D3685,'أرصدة المخزن'!$A:$H,4,0),"")</f>
        <v/>
      </c>
      <c r="G3685" s="97" t="n"/>
      <c r="H3685" s="29" t="inlineStr">
        <is>
          <t>إضافة</t>
        </is>
      </c>
      <c r="I3685" s="97" t="n"/>
    </row>
    <row r="3686" ht="17.4" customHeight="1" s="138">
      <c r="A3686" s="97" t="n">
        <v>3680</v>
      </c>
      <c r="B3686" s="98" t="n"/>
      <c r="C3686" s="99" t="n"/>
      <c r="D3686" s="100" t="n"/>
      <c r="E3686" s="28">
        <f>IFERROR(VLOOKUP(D3686,'أرصدة المخزن'!$A:$E,3,0),"")</f>
        <v/>
      </c>
      <c r="F3686" s="28">
        <f>IFERROR(VLOOKUP(D3686,'أرصدة المخزن'!$A:$H,4,0),"")</f>
        <v/>
      </c>
      <c r="G3686" s="97" t="n"/>
      <c r="H3686" s="29" t="inlineStr">
        <is>
          <t>إضافة</t>
        </is>
      </c>
      <c r="I3686" s="97" t="n"/>
    </row>
    <row r="3687" ht="17.4" customHeight="1" s="138">
      <c r="A3687" s="97" t="n">
        <v>3681</v>
      </c>
      <c r="B3687" s="98" t="n"/>
      <c r="C3687" s="99" t="n"/>
      <c r="D3687" s="100" t="n"/>
      <c r="E3687" s="28">
        <f>IFERROR(VLOOKUP(D3687,'أرصدة المخزن'!$A:$E,3,0),"")</f>
        <v/>
      </c>
      <c r="F3687" s="28">
        <f>IFERROR(VLOOKUP(D3687,'أرصدة المخزن'!$A:$H,4,0),"")</f>
        <v/>
      </c>
      <c r="G3687" s="97" t="n"/>
      <c r="H3687" s="29" t="inlineStr">
        <is>
          <t>إضافة</t>
        </is>
      </c>
      <c r="I3687" s="97" t="n"/>
    </row>
    <row r="3688" ht="17.4" customHeight="1" s="138">
      <c r="A3688" s="97" t="n">
        <v>3682</v>
      </c>
      <c r="B3688" s="98" t="n"/>
      <c r="C3688" s="99" t="n"/>
      <c r="D3688" s="100" t="n"/>
      <c r="E3688" s="28">
        <f>IFERROR(VLOOKUP(D3688,'أرصدة المخزن'!$A:$E,3,0),"")</f>
        <v/>
      </c>
      <c r="F3688" s="28">
        <f>IFERROR(VLOOKUP(D3688,'أرصدة المخزن'!$A:$H,4,0),"")</f>
        <v/>
      </c>
      <c r="G3688" s="97" t="n"/>
      <c r="H3688" s="29" t="inlineStr">
        <is>
          <t>إضافة</t>
        </is>
      </c>
      <c r="I3688" s="97" t="n"/>
    </row>
    <row r="3689" ht="17.4" customHeight="1" s="138">
      <c r="A3689" s="97" t="n">
        <v>3683</v>
      </c>
      <c r="B3689" s="98" t="n"/>
      <c r="C3689" s="99" t="n"/>
      <c r="D3689" s="100" t="n"/>
      <c r="E3689" s="28">
        <f>IFERROR(VLOOKUP(D3689,'أرصدة المخزن'!$A:$E,3,0),"")</f>
        <v/>
      </c>
      <c r="F3689" s="28">
        <f>IFERROR(VLOOKUP(D3689,'أرصدة المخزن'!$A:$H,4,0),"")</f>
        <v/>
      </c>
      <c r="G3689" s="97" t="n"/>
      <c r="H3689" s="29" t="inlineStr">
        <is>
          <t>إضافة</t>
        </is>
      </c>
      <c r="I3689" s="97" t="n"/>
    </row>
    <row r="3690" ht="17.4" customHeight="1" s="138">
      <c r="A3690" s="97" t="n">
        <v>3684</v>
      </c>
      <c r="B3690" s="98" t="n"/>
      <c r="C3690" s="99" t="n"/>
      <c r="D3690" s="100" t="n"/>
      <c r="E3690" s="28">
        <f>IFERROR(VLOOKUP(D3690,'أرصدة المخزن'!$A:$E,3,0),"")</f>
        <v/>
      </c>
      <c r="F3690" s="28">
        <f>IFERROR(VLOOKUP(D3690,'أرصدة المخزن'!$A:$H,4,0),"")</f>
        <v/>
      </c>
      <c r="G3690" s="97" t="n"/>
      <c r="H3690" s="29" t="inlineStr">
        <is>
          <t>إضافة</t>
        </is>
      </c>
      <c r="I3690" s="97" t="n"/>
    </row>
    <row r="3691" ht="17.4" customHeight="1" s="138">
      <c r="A3691" s="97" t="n">
        <v>3685</v>
      </c>
      <c r="B3691" s="98" t="n"/>
      <c r="C3691" s="99" t="n"/>
      <c r="D3691" s="100" t="n"/>
      <c r="E3691" s="28">
        <f>IFERROR(VLOOKUP(D3691,'أرصدة المخزن'!$A:$E,3,0),"")</f>
        <v/>
      </c>
      <c r="F3691" s="28">
        <f>IFERROR(VLOOKUP(D3691,'أرصدة المخزن'!$A:$H,4,0),"")</f>
        <v/>
      </c>
      <c r="G3691" s="97" t="n"/>
      <c r="H3691" s="29" t="inlineStr">
        <is>
          <t>إضافة</t>
        </is>
      </c>
      <c r="I3691" s="97" t="n"/>
    </row>
    <row r="3692" ht="17.4" customHeight="1" s="138">
      <c r="A3692" s="97" t="n">
        <v>3686</v>
      </c>
      <c r="B3692" s="98" t="n"/>
      <c r="C3692" s="99" t="n"/>
      <c r="D3692" s="100" t="n"/>
      <c r="E3692" s="28">
        <f>IFERROR(VLOOKUP(D3692,'أرصدة المخزن'!$A:$E,3,0),"")</f>
        <v/>
      </c>
      <c r="F3692" s="28">
        <f>IFERROR(VLOOKUP(D3692,'أرصدة المخزن'!$A:$H,4,0),"")</f>
        <v/>
      </c>
      <c r="G3692" s="97" t="n"/>
      <c r="H3692" s="29" t="inlineStr">
        <is>
          <t>إضافة</t>
        </is>
      </c>
      <c r="I3692" s="97" t="n"/>
    </row>
    <row r="3693" ht="17.4" customHeight="1" s="138">
      <c r="A3693" s="97" t="n">
        <v>3687</v>
      </c>
      <c r="B3693" s="98" t="n"/>
      <c r="C3693" s="99" t="n"/>
      <c r="D3693" s="100" t="n"/>
      <c r="E3693" s="28">
        <f>IFERROR(VLOOKUP(D3693,'أرصدة المخزن'!$A:$E,3,0),"")</f>
        <v/>
      </c>
      <c r="F3693" s="28">
        <f>IFERROR(VLOOKUP(D3693,'أرصدة المخزن'!$A:$H,4,0),"")</f>
        <v/>
      </c>
      <c r="G3693" s="97" t="n"/>
      <c r="H3693" s="29" t="inlineStr">
        <is>
          <t>إضافة</t>
        </is>
      </c>
      <c r="I3693" s="97" t="n"/>
    </row>
    <row r="3694" ht="17.4" customHeight="1" s="138">
      <c r="A3694" s="97" t="n">
        <v>3688</v>
      </c>
      <c r="B3694" s="98" t="n"/>
      <c r="C3694" s="99" t="n"/>
      <c r="D3694" s="100" t="n"/>
      <c r="E3694" s="28">
        <f>IFERROR(VLOOKUP(D3694,'أرصدة المخزن'!$A:$E,3,0),"")</f>
        <v/>
      </c>
      <c r="F3694" s="28">
        <f>IFERROR(VLOOKUP(D3694,'أرصدة المخزن'!$A:$H,4,0),"")</f>
        <v/>
      </c>
      <c r="G3694" s="97" t="n"/>
      <c r="H3694" s="29" t="inlineStr">
        <is>
          <t>إضافة</t>
        </is>
      </c>
      <c r="I3694" s="97" t="n"/>
    </row>
    <row r="3695" ht="17.4" customHeight="1" s="138">
      <c r="A3695" s="97" t="n">
        <v>3689</v>
      </c>
      <c r="B3695" s="98" t="n"/>
      <c r="C3695" s="99" t="n"/>
      <c r="D3695" s="100" t="n"/>
      <c r="E3695" s="28">
        <f>IFERROR(VLOOKUP(D3695,'أرصدة المخزن'!$A:$E,3,0),"")</f>
        <v/>
      </c>
      <c r="F3695" s="28">
        <f>IFERROR(VLOOKUP(D3695,'أرصدة المخزن'!$A:$H,4,0),"")</f>
        <v/>
      </c>
      <c r="G3695" s="97" t="n"/>
      <c r="H3695" s="29" t="inlineStr">
        <is>
          <t>إضافة</t>
        </is>
      </c>
      <c r="I3695" s="97" t="n"/>
    </row>
    <row r="3696" ht="17.4" customHeight="1" s="138">
      <c r="A3696" s="97" t="n">
        <v>3690</v>
      </c>
      <c r="B3696" s="98" t="n"/>
      <c r="C3696" s="99" t="n"/>
      <c r="D3696" s="100" t="n"/>
      <c r="E3696" s="28">
        <f>IFERROR(VLOOKUP(D3696,'أرصدة المخزن'!$A:$E,3,0),"")</f>
        <v/>
      </c>
      <c r="F3696" s="28">
        <f>IFERROR(VLOOKUP(D3696,'أرصدة المخزن'!$A:$H,4,0),"")</f>
        <v/>
      </c>
      <c r="G3696" s="97" t="n"/>
      <c r="H3696" s="29" t="inlineStr">
        <is>
          <t>إضافة</t>
        </is>
      </c>
      <c r="I3696" s="97" t="n"/>
    </row>
    <row r="3697" ht="17.4" customHeight="1" s="138">
      <c r="A3697" s="97" t="n">
        <v>3691</v>
      </c>
      <c r="B3697" s="98" t="n"/>
      <c r="C3697" s="99" t="n"/>
      <c r="D3697" s="100" t="n"/>
      <c r="E3697" s="28">
        <f>IFERROR(VLOOKUP(D3697,'أرصدة المخزن'!$A:$E,3,0),"")</f>
        <v/>
      </c>
      <c r="F3697" s="28">
        <f>IFERROR(VLOOKUP(D3697,'أرصدة المخزن'!$A:$H,4,0),"")</f>
        <v/>
      </c>
      <c r="G3697" s="97" t="n"/>
      <c r="H3697" s="29" t="inlineStr">
        <is>
          <t>إضافة</t>
        </is>
      </c>
      <c r="I3697" s="97" t="n"/>
    </row>
    <row r="3698" ht="17.4" customHeight="1" s="138">
      <c r="A3698" s="97" t="n">
        <v>3692</v>
      </c>
      <c r="B3698" s="98" t="n"/>
      <c r="C3698" s="99" t="n"/>
      <c r="D3698" s="100" t="n"/>
      <c r="E3698" s="28">
        <f>IFERROR(VLOOKUP(D3698,'أرصدة المخزن'!$A:$E,3,0),"")</f>
        <v/>
      </c>
      <c r="F3698" s="28">
        <f>IFERROR(VLOOKUP(D3698,'أرصدة المخزن'!$A:$H,4,0),"")</f>
        <v/>
      </c>
      <c r="G3698" s="97" t="n"/>
      <c r="H3698" s="29" t="inlineStr">
        <is>
          <t>إضافة</t>
        </is>
      </c>
      <c r="I3698" s="97" t="n"/>
    </row>
    <row r="3699" ht="17.4" customHeight="1" s="138">
      <c r="A3699" s="97" t="n">
        <v>3693</v>
      </c>
      <c r="B3699" s="98" t="n"/>
      <c r="C3699" s="99" t="n"/>
      <c r="D3699" s="100" t="n"/>
      <c r="E3699" s="28">
        <f>IFERROR(VLOOKUP(D3699,'أرصدة المخزن'!$A:$E,3,0),"")</f>
        <v/>
      </c>
      <c r="F3699" s="28">
        <f>IFERROR(VLOOKUP(D3699,'أرصدة المخزن'!$A:$H,4,0),"")</f>
        <v/>
      </c>
      <c r="G3699" s="97" t="n"/>
      <c r="H3699" s="29" t="inlineStr">
        <is>
          <t>إضافة</t>
        </is>
      </c>
      <c r="I3699" s="97" t="n"/>
    </row>
    <row r="3700" ht="17.4" customHeight="1" s="138">
      <c r="A3700" s="97" t="n">
        <v>3694</v>
      </c>
      <c r="B3700" s="98" t="n"/>
      <c r="C3700" s="99" t="n"/>
      <c r="D3700" s="100" t="n"/>
      <c r="E3700" s="28">
        <f>IFERROR(VLOOKUP(D3700,'أرصدة المخزن'!$A:$E,3,0),"")</f>
        <v/>
      </c>
      <c r="F3700" s="28">
        <f>IFERROR(VLOOKUP(D3700,'أرصدة المخزن'!$A:$H,4,0),"")</f>
        <v/>
      </c>
      <c r="G3700" s="97" t="n"/>
      <c r="H3700" s="29" t="inlineStr">
        <is>
          <t>إضافة</t>
        </is>
      </c>
      <c r="I3700" s="97" t="n"/>
    </row>
    <row r="3701" ht="17.4" customHeight="1" s="138">
      <c r="A3701" s="97" t="n">
        <v>3695</v>
      </c>
      <c r="B3701" s="98" t="n"/>
      <c r="C3701" s="99" t="n"/>
      <c r="D3701" s="100" t="n"/>
      <c r="E3701" s="28">
        <f>IFERROR(VLOOKUP(D3701,'أرصدة المخزن'!$A:$E,3,0),"")</f>
        <v/>
      </c>
      <c r="F3701" s="28">
        <f>IFERROR(VLOOKUP(D3701,'أرصدة المخزن'!$A:$H,4,0),"")</f>
        <v/>
      </c>
      <c r="G3701" s="97" t="n"/>
      <c r="H3701" s="29" t="inlineStr">
        <is>
          <t>إضافة</t>
        </is>
      </c>
      <c r="I3701" s="97" t="n"/>
    </row>
    <row r="3702" ht="17.4" customHeight="1" s="138">
      <c r="A3702" s="97" t="n">
        <v>3696</v>
      </c>
      <c r="B3702" s="98" t="n"/>
      <c r="C3702" s="99" t="n"/>
      <c r="D3702" s="100" t="n"/>
      <c r="E3702" s="28">
        <f>IFERROR(VLOOKUP(D3702,'أرصدة المخزن'!$A:$E,3,0),"")</f>
        <v/>
      </c>
      <c r="F3702" s="28">
        <f>IFERROR(VLOOKUP(D3702,'أرصدة المخزن'!$A:$H,4,0),"")</f>
        <v/>
      </c>
      <c r="G3702" s="97" t="n"/>
      <c r="H3702" s="29" t="inlineStr">
        <is>
          <t>إضافة</t>
        </is>
      </c>
      <c r="I3702" s="97" t="n"/>
    </row>
    <row r="3703" ht="17.4" customHeight="1" s="138">
      <c r="A3703" s="97" t="n">
        <v>3697</v>
      </c>
      <c r="B3703" s="98" t="n"/>
      <c r="C3703" s="99" t="n"/>
      <c r="D3703" s="100" t="n"/>
      <c r="E3703" s="28">
        <f>IFERROR(VLOOKUP(D3703,'أرصدة المخزن'!$A:$E,3,0),"")</f>
        <v/>
      </c>
      <c r="F3703" s="28">
        <f>IFERROR(VLOOKUP(D3703,'أرصدة المخزن'!$A:$H,4,0),"")</f>
        <v/>
      </c>
      <c r="G3703" s="97" t="n"/>
      <c r="H3703" s="29" t="inlineStr">
        <is>
          <t>إضافة</t>
        </is>
      </c>
      <c r="I3703" s="97" t="n"/>
    </row>
    <row r="3704" ht="17.4" customHeight="1" s="138">
      <c r="A3704" s="97" t="n">
        <v>3698</v>
      </c>
      <c r="B3704" s="98" t="n"/>
      <c r="C3704" s="99" t="n"/>
      <c r="D3704" s="100" t="n"/>
      <c r="E3704" s="28">
        <f>IFERROR(VLOOKUP(D3704,'أرصدة المخزن'!$A:$E,3,0),"")</f>
        <v/>
      </c>
      <c r="F3704" s="28">
        <f>IFERROR(VLOOKUP(D3704,'أرصدة المخزن'!$A:$H,4,0),"")</f>
        <v/>
      </c>
      <c r="G3704" s="97" t="n"/>
      <c r="H3704" s="29" t="inlineStr">
        <is>
          <t>إضافة</t>
        </is>
      </c>
      <c r="I3704" s="97" t="n"/>
    </row>
    <row r="3705" ht="17.4" customHeight="1" s="138">
      <c r="A3705" s="97" t="n">
        <v>3699</v>
      </c>
      <c r="B3705" s="98" t="n"/>
      <c r="C3705" s="99" t="n"/>
      <c r="D3705" s="100" t="n"/>
      <c r="E3705" s="28">
        <f>IFERROR(VLOOKUP(D3705,'أرصدة المخزن'!$A:$E,3,0),"")</f>
        <v/>
      </c>
      <c r="F3705" s="28">
        <f>IFERROR(VLOOKUP(D3705,'أرصدة المخزن'!$A:$H,4,0),"")</f>
        <v/>
      </c>
      <c r="G3705" s="97" t="n"/>
      <c r="H3705" s="29" t="inlineStr">
        <is>
          <t>إضافة</t>
        </is>
      </c>
      <c r="I3705" s="97" t="n"/>
    </row>
    <row r="3706" ht="17.4" customHeight="1" s="138">
      <c r="A3706" s="97" t="n">
        <v>3700</v>
      </c>
      <c r="B3706" s="98" t="n"/>
      <c r="C3706" s="99" t="n"/>
      <c r="D3706" s="100" t="n"/>
      <c r="E3706" s="28">
        <f>IFERROR(VLOOKUP(D3706,'أرصدة المخزن'!$A:$E,3,0),"")</f>
        <v/>
      </c>
      <c r="F3706" s="28">
        <f>IFERROR(VLOOKUP(D3706,'أرصدة المخزن'!$A:$H,4,0),"")</f>
        <v/>
      </c>
      <c r="G3706" s="97" t="n"/>
      <c r="H3706" s="29" t="inlineStr">
        <is>
          <t>إضافة</t>
        </is>
      </c>
      <c r="I3706" s="97" t="n"/>
    </row>
    <row r="3707" ht="17.4" customHeight="1" s="138">
      <c r="A3707" s="97" t="n">
        <v>3701</v>
      </c>
      <c r="B3707" s="98" t="n"/>
      <c r="C3707" s="99" t="n"/>
      <c r="D3707" s="100" t="n"/>
      <c r="E3707" s="28">
        <f>IFERROR(VLOOKUP(D3707,'أرصدة المخزن'!$A:$E,3,0),"")</f>
        <v/>
      </c>
      <c r="F3707" s="28">
        <f>IFERROR(VLOOKUP(D3707,'أرصدة المخزن'!$A:$H,4,0),"")</f>
        <v/>
      </c>
      <c r="G3707" s="97" t="n"/>
      <c r="H3707" s="29" t="inlineStr">
        <is>
          <t>إضافة</t>
        </is>
      </c>
      <c r="I3707" s="97" t="n"/>
    </row>
    <row r="3708" ht="17.4" customHeight="1" s="138">
      <c r="A3708" s="97" t="n">
        <v>3702</v>
      </c>
      <c r="B3708" s="98" t="n"/>
      <c r="C3708" s="99" t="n"/>
      <c r="D3708" s="100" t="n"/>
      <c r="E3708" s="28">
        <f>IFERROR(VLOOKUP(D3708,'أرصدة المخزن'!$A:$E,3,0),"")</f>
        <v/>
      </c>
      <c r="F3708" s="28">
        <f>IFERROR(VLOOKUP(D3708,'أرصدة المخزن'!$A:$H,4,0),"")</f>
        <v/>
      </c>
      <c r="G3708" s="97" t="n"/>
      <c r="H3708" s="29" t="inlineStr">
        <is>
          <t>إضافة</t>
        </is>
      </c>
      <c r="I3708" s="97" t="n"/>
    </row>
    <row r="3709" ht="17.4" customHeight="1" s="138">
      <c r="A3709" s="97" t="n">
        <v>3703</v>
      </c>
      <c r="B3709" s="98" t="n"/>
      <c r="C3709" s="99" t="n"/>
      <c r="D3709" s="100" t="n"/>
      <c r="E3709" s="28">
        <f>IFERROR(VLOOKUP(D3709,'أرصدة المخزن'!$A:$E,3,0),"")</f>
        <v/>
      </c>
      <c r="F3709" s="28">
        <f>IFERROR(VLOOKUP(D3709,'أرصدة المخزن'!$A:$H,4,0),"")</f>
        <v/>
      </c>
      <c r="G3709" s="97" t="n"/>
      <c r="H3709" s="29" t="inlineStr">
        <is>
          <t>إضافة</t>
        </is>
      </c>
      <c r="I3709" s="97" t="n"/>
    </row>
    <row r="3710" ht="17.4" customHeight="1" s="138">
      <c r="A3710" s="97" t="n">
        <v>3704</v>
      </c>
      <c r="B3710" s="98" t="n"/>
      <c r="C3710" s="99" t="n"/>
      <c r="D3710" s="100" t="n"/>
      <c r="E3710" s="28">
        <f>IFERROR(VLOOKUP(D3710,'أرصدة المخزن'!$A:$E,3,0),"")</f>
        <v/>
      </c>
      <c r="F3710" s="28">
        <f>IFERROR(VLOOKUP(D3710,'أرصدة المخزن'!$A:$H,4,0),"")</f>
        <v/>
      </c>
      <c r="G3710" s="97" t="n"/>
      <c r="H3710" s="29" t="inlineStr">
        <is>
          <t>إضافة</t>
        </is>
      </c>
      <c r="I3710" s="97" t="n"/>
    </row>
    <row r="3711" ht="17.4" customHeight="1" s="138">
      <c r="A3711" s="97" t="n">
        <v>3705</v>
      </c>
      <c r="B3711" s="98" t="n"/>
      <c r="C3711" s="99" t="n"/>
      <c r="D3711" s="100" t="n"/>
      <c r="E3711" s="28">
        <f>IFERROR(VLOOKUP(D3711,'أرصدة المخزن'!$A:$E,3,0),"")</f>
        <v/>
      </c>
      <c r="F3711" s="28">
        <f>IFERROR(VLOOKUP(D3711,'أرصدة المخزن'!$A:$H,4,0),"")</f>
        <v/>
      </c>
      <c r="G3711" s="97" t="n"/>
      <c r="H3711" s="29" t="inlineStr">
        <is>
          <t>إضافة</t>
        </is>
      </c>
      <c r="I3711" s="97" t="n"/>
    </row>
    <row r="3712" ht="17.4" customHeight="1" s="138">
      <c r="A3712" s="97" t="n">
        <v>3706</v>
      </c>
      <c r="B3712" s="98" t="n"/>
      <c r="C3712" s="99" t="n"/>
      <c r="D3712" s="100" t="n"/>
      <c r="E3712" s="28">
        <f>IFERROR(VLOOKUP(D3712,'أرصدة المخزن'!$A:$E,3,0),"")</f>
        <v/>
      </c>
      <c r="F3712" s="28">
        <f>IFERROR(VLOOKUP(D3712,'أرصدة المخزن'!$A:$H,4,0),"")</f>
        <v/>
      </c>
      <c r="G3712" s="97" t="n"/>
      <c r="H3712" s="29" t="inlineStr">
        <is>
          <t>إضافة</t>
        </is>
      </c>
      <c r="I3712" s="97" t="n"/>
    </row>
    <row r="3713" ht="17.4" customHeight="1" s="138">
      <c r="A3713" s="97" t="n">
        <v>3707</v>
      </c>
      <c r="B3713" s="98" t="n"/>
      <c r="C3713" s="99" t="n"/>
      <c r="D3713" s="100" t="n"/>
      <c r="E3713" s="28">
        <f>IFERROR(VLOOKUP(D3713,'أرصدة المخزن'!$A:$E,3,0),"")</f>
        <v/>
      </c>
      <c r="F3713" s="28">
        <f>IFERROR(VLOOKUP(D3713,'أرصدة المخزن'!$A:$H,4,0),"")</f>
        <v/>
      </c>
      <c r="G3713" s="97" t="n"/>
      <c r="H3713" s="29" t="inlineStr">
        <is>
          <t>إضافة</t>
        </is>
      </c>
      <c r="I3713" s="97" t="n"/>
    </row>
    <row r="3714" ht="17.4" customHeight="1" s="138">
      <c r="A3714" s="97" t="n">
        <v>3708</v>
      </c>
      <c r="B3714" s="98" t="n"/>
      <c r="C3714" s="99" t="n"/>
      <c r="D3714" s="100" t="n"/>
      <c r="E3714" s="28">
        <f>IFERROR(VLOOKUP(D3714,'أرصدة المخزن'!$A:$E,3,0),"")</f>
        <v/>
      </c>
      <c r="F3714" s="28">
        <f>IFERROR(VLOOKUP(D3714,'أرصدة المخزن'!$A:$H,4,0),"")</f>
        <v/>
      </c>
      <c r="G3714" s="97" t="n"/>
      <c r="H3714" s="29" t="inlineStr">
        <is>
          <t>إضافة</t>
        </is>
      </c>
      <c r="I3714" s="97" t="n"/>
    </row>
    <row r="3715" ht="17.4" customHeight="1" s="138">
      <c r="A3715" s="97" t="n">
        <v>3709</v>
      </c>
      <c r="B3715" s="98" t="n"/>
      <c r="C3715" s="99" t="n"/>
      <c r="D3715" s="100" t="n"/>
      <c r="E3715" s="28">
        <f>IFERROR(VLOOKUP(D3715,'أرصدة المخزن'!$A:$E,3,0),"")</f>
        <v/>
      </c>
      <c r="F3715" s="28">
        <f>IFERROR(VLOOKUP(D3715,'أرصدة المخزن'!$A:$H,4,0),"")</f>
        <v/>
      </c>
      <c r="G3715" s="97" t="n"/>
      <c r="H3715" s="29" t="inlineStr">
        <is>
          <t>إضافة</t>
        </is>
      </c>
      <c r="I3715" s="97" t="n"/>
    </row>
    <row r="3716" ht="17.4" customHeight="1" s="138">
      <c r="A3716" s="97" t="n">
        <v>3710</v>
      </c>
      <c r="B3716" s="98" t="n"/>
      <c r="C3716" s="99" t="n"/>
      <c r="D3716" s="100" t="n"/>
      <c r="E3716" s="28">
        <f>IFERROR(VLOOKUP(D3716,'أرصدة المخزن'!$A:$E,3,0),"")</f>
        <v/>
      </c>
      <c r="F3716" s="28">
        <f>IFERROR(VLOOKUP(D3716,'أرصدة المخزن'!$A:$H,4,0),"")</f>
        <v/>
      </c>
      <c r="G3716" s="97" t="n"/>
      <c r="H3716" s="29" t="inlineStr">
        <is>
          <t>إضافة</t>
        </is>
      </c>
      <c r="I3716" s="97" t="n"/>
    </row>
    <row r="3717" ht="17.4" customHeight="1" s="138">
      <c r="A3717" s="97" t="n">
        <v>3711</v>
      </c>
      <c r="B3717" s="98" t="n"/>
      <c r="C3717" s="99" t="n"/>
      <c r="D3717" s="100" t="n"/>
      <c r="E3717" s="28">
        <f>IFERROR(VLOOKUP(D3717,'أرصدة المخزن'!$A:$E,3,0),"")</f>
        <v/>
      </c>
      <c r="F3717" s="28">
        <f>IFERROR(VLOOKUP(D3717,'أرصدة المخزن'!$A:$H,4,0),"")</f>
        <v/>
      </c>
      <c r="G3717" s="97" t="n"/>
      <c r="H3717" s="29" t="inlineStr">
        <is>
          <t>إضافة</t>
        </is>
      </c>
      <c r="I3717" s="97" t="n"/>
    </row>
    <row r="3718" ht="17.4" customHeight="1" s="138">
      <c r="A3718" s="97" t="n">
        <v>3712</v>
      </c>
      <c r="B3718" s="98" t="n"/>
      <c r="C3718" s="99" t="n"/>
      <c r="D3718" s="100" t="n"/>
      <c r="E3718" s="28">
        <f>IFERROR(VLOOKUP(D3718,'أرصدة المخزن'!$A:$E,3,0),"")</f>
        <v/>
      </c>
      <c r="F3718" s="28">
        <f>IFERROR(VLOOKUP(D3718,'أرصدة المخزن'!$A:$H,4,0),"")</f>
        <v/>
      </c>
      <c r="G3718" s="97" t="n"/>
      <c r="H3718" s="29" t="inlineStr">
        <is>
          <t>إضافة</t>
        </is>
      </c>
      <c r="I3718" s="97" t="n"/>
    </row>
    <row r="3719" ht="17.4" customHeight="1" s="138">
      <c r="A3719" s="97" t="n">
        <v>3713</v>
      </c>
      <c r="B3719" s="98" t="n"/>
      <c r="C3719" s="99" t="n"/>
      <c r="D3719" s="100" t="n"/>
      <c r="E3719" s="28">
        <f>IFERROR(VLOOKUP(D3719,'أرصدة المخزن'!$A:$E,3,0),"")</f>
        <v/>
      </c>
      <c r="F3719" s="28">
        <f>IFERROR(VLOOKUP(D3719,'أرصدة المخزن'!$A:$H,4,0),"")</f>
        <v/>
      </c>
      <c r="G3719" s="97" t="n"/>
      <c r="H3719" s="29" t="inlineStr">
        <is>
          <t>إضافة</t>
        </is>
      </c>
      <c r="I3719" s="97" t="n"/>
    </row>
    <row r="3720" ht="17.4" customHeight="1" s="138">
      <c r="A3720" s="97" t="n">
        <v>3714</v>
      </c>
      <c r="B3720" s="98" t="n"/>
      <c r="C3720" s="99" t="n"/>
      <c r="D3720" s="100" t="n"/>
      <c r="E3720" s="28">
        <f>IFERROR(VLOOKUP(D3720,'أرصدة المخزن'!$A:$E,3,0),"")</f>
        <v/>
      </c>
      <c r="F3720" s="28">
        <f>IFERROR(VLOOKUP(D3720,'أرصدة المخزن'!$A:$H,4,0),"")</f>
        <v/>
      </c>
      <c r="G3720" s="97" t="n"/>
      <c r="H3720" s="29" t="inlineStr">
        <is>
          <t>إضافة</t>
        </is>
      </c>
      <c r="I3720" s="97" t="n"/>
    </row>
    <row r="3721" ht="17.4" customHeight="1" s="138">
      <c r="A3721" s="97" t="n">
        <v>3715</v>
      </c>
      <c r="B3721" s="98" t="n"/>
      <c r="C3721" s="99" t="n"/>
      <c r="D3721" s="100" t="n"/>
      <c r="E3721" s="28">
        <f>IFERROR(VLOOKUP(D3721,'أرصدة المخزن'!$A:$E,3,0),"")</f>
        <v/>
      </c>
      <c r="F3721" s="28">
        <f>IFERROR(VLOOKUP(D3721,'أرصدة المخزن'!$A:$H,4,0),"")</f>
        <v/>
      </c>
      <c r="G3721" s="97" t="n"/>
      <c r="H3721" s="29" t="inlineStr">
        <is>
          <t>إضافة</t>
        </is>
      </c>
      <c r="I3721" s="97" t="n"/>
    </row>
    <row r="3722" ht="17.4" customHeight="1" s="138">
      <c r="A3722" s="97" t="n">
        <v>3716</v>
      </c>
      <c r="B3722" s="98" t="n"/>
      <c r="C3722" s="99" t="n"/>
      <c r="D3722" s="100" t="n"/>
      <c r="E3722" s="28">
        <f>IFERROR(VLOOKUP(D3722,'أرصدة المخزن'!$A:$E,3,0),"")</f>
        <v/>
      </c>
      <c r="F3722" s="28">
        <f>IFERROR(VLOOKUP(D3722,'أرصدة المخزن'!$A:$H,4,0),"")</f>
        <v/>
      </c>
      <c r="G3722" s="97" t="n"/>
      <c r="H3722" s="29" t="inlineStr">
        <is>
          <t>إضافة</t>
        </is>
      </c>
      <c r="I3722" s="97" t="n"/>
    </row>
    <row r="3723" ht="17.4" customHeight="1" s="138">
      <c r="A3723" s="97" t="n">
        <v>3717</v>
      </c>
      <c r="B3723" s="98" t="n"/>
      <c r="C3723" s="99" t="n"/>
      <c r="D3723" s="100" t="n"/>
      <c r="E3723" s="28">
        <f>IFERROR(VLOOKUP(D3723,'أرصدة المخزن'!$A:$E,3,0),"")</f>
        <v/>
      </c>
      <c r="F3723" s="28">
        <f>IFERROR(VLOOKUP(D3723,'أرصدة المخزن'!$A:$H,4,0),"")</f>
        <v/>
      </c>
      <c r="G3723" s="97" t="n"/>
      <c r="H3723" s="29" t="inlineStr">
        <is>
          <t>إضافة</t>
        </is>
      </c>
      <c r="I3723" s="97" t="n"/>
    </row>
    <row r="3724" ht="17.4" customHeight="1" s="138">
      <c r="A3724" s="97" t="n">
        <v>3718</v>
      </c>
      <c r="B3724" s="98" t="n"/>
      <c r="C3724" s="99" t="n"/>
      <c r="D3724" s="100" t="n"/>
      <c r="E3724" s="28">
        <f>IFERROR(VLOOKUP(D3724,'أرصدة المخزن'!$A:$E,3,0),"")</f>
        <v/>
      </c>
      <c r="F3724" s="28">
        <f>IFERROR(VLOOKUP(D3724,'أرصدة المخزن'!$A:$H,4,0),"")</f>
        <v/>
      </c>
      <c r="G3724" s="97" t="n"/>
      <c r="H3724" s="29" t="inlineStr">
        <is>
          <t>إضافة</t>
        </is>
      </c>
      <c r="I3724" s="97" t="n"/>
    </row>
    <row r="3725" ht="17.4" customHeight="1" s="138">
      <c r="A3725" s="97" t="n">
        <v>3719</v>
      </c>
      <c r="B3725" s="98" t="n"/>
      <c r="C3725" s="99" t="n"/>
      <c r="D3725" s="100" t="n"/>
      <c r="E3725" s="28">
        <f>IFERROR(VLOOKUP(D3725,'أرصدة المخزن'!$A:$E,3,0),"")</f>
        <v/>
      </c>
      <c r="F3725" s="28">
        <f>IFERROR(VLOOKUP(D3725,'أرصدة المخزن'!$A:$H,4,0),"")</f>
        <v/>
      </c>
      <c r="G3725" s="97" t="n"/>
      <c r="H3725" s="29" t="inlineStr">
        <is>
          <t>إضافة</t>
        </is>
      </c>
      <c r="I3725" s="97" t="n"/>
    </row>
    <row r="3726" ht="17.4" customHeight="1" s="138">
      <c r="A3726" s="97" t="n">
        <v>3720</v>
      </c>
      <c r="B3726" s="98" t="n"/>
      <c r="C3726" s="99" t="n"/>
      <c r="D3726" s="100" t="n"/>
      <c r="E3726" s="28">
        <f>IFERROR(VLOOKUP(D3726,'أرصدة المخزن'!$A:$E,3,0),"")</f>
        <v/>
      </c>
      <c r="F3726" s="28">
        <f>IFERROR(VLOOKUP(D3726,'أرصدة المخزن'!$A:$H,4,0),"")</f>
        <v/>
      </c>
      <c r="G3726" s="97" t="n"/>
      <c r="H3726" s="29" t="inlineStr">
        <is>
          <t>إضافة</t>
        </is>
      </c>
      <c r="I3726" s="97" t="n"/>
    </row>
    <row r="3727" ht="17.4" customHeight="1" s="138">
      <c r="A3727" s="97" t="n">
        <v>3721</v>
      </c>
      <c r="B3727" s="98" t="n"/>
      <c r="C3727" s="99" t="n"/>
      <c r="D3727" s="100" t="n"/>
      <c r="E3727" s="28">
        <f>IFERROR(VLOOKUP(D3727,'أرصدة المخزن'!$A:$E,3,0),"")</f>
        <v/>
      </c>
      <c r="F3727" s="28">
        <f>IFERROR(VLOOKUP(D3727,'أرصدة المخزن'!$A:$H,4,0),"")</f>
        <v/>
      </c>
      <c r="G3727" s="97" t="n"/>
      <c r="H3727" s="29" t="inlineStr">
        <is>
          <t>إضافة</t>
        </is>
      </c>
      <c r="I3727" s="97" t="n"/>
    </row>
    <row r="3728" ht="17.4" customHeight="1" s="138">
      <c r="A3728" s="97" t="n">
        <v>3722</v>
      </c>
      <c r="B3728" s="98" t="n"/>
      <c r="C3728" s="99" t="n"/>
      <c r="D3728" s="100" t="n"/>
      <c r="E3728" s="28">
        <f>IFERROR(VLOOKUP(D3728,'أرصدة المخزن'!$A:$E,3,0),"")</f>
        <v/>
      </c>
      <c r="F3728" s="28">
        <f>IFERROR(VLOOKUP(D3728,'أرصدة المخزن'!$A:$H,4,0),"")</f>
        <v/>
      </c>
      <c r="G3728" s="97" t="n"/>
      <c r="H3728" s="29" t="inlineStr">
        <is>
          <t>إضافة</t>
        </is>
      </c>
      <c r="I3728" s="97" t="n"/>
    </row>
    <row r="3729" ht="17.4" customHeight="1" s="138">
      <c r="A3729" s="97" t="n">
        <v>3723</v>
      </c>
      <c r="B3729" s="98" t="n"/>
      <c r="C3729" s="99" t="n"/>
      <c r="D3729" s="100" t="n"/>
      <c r="E3729" s="28">
        <f>IFERROR(VLOOKUP(D3729,'أرصدة المخزن'!$A:$E,3,0),"")</f>
        <v/>
      </c>
      <c r="F3729" s="28">
        <f>IFERROR(VLOOKUP(D3729,'أرصدة المخزن'!$A:$H,4,0),"")</f>
        <v/>
      </c>
      <c r="G3729" s="97" t="n"/>
      <c r="H3729" s="29" t="inlineStr">
        <is>
          <t>إضافة</t>
        </is>
      </c>
      <c r="I3729" s="97" t="n"/>
    </row>
    <row r="3730" ht="17.4" customHeight="1" s="138">
      <c r="A3730" s="97" t="n">
        <v>3724</v>
      </c>
      <c r="B3730" s="98" t="n"/>
      <c r="C3730" s="99" t="n"/>
      <c r="D3730" s="100" t="n"/>
      <c r="E3730" s="28">
        <f>IFERROR(VLOOKUP(D3730,'أرصدة المخزن'!$A:$E,3,0),"")</f>
        <v/>
      </c>
      <c r="F3730" s="28">
        <f>IFERROR(VLOOKUP(D3730,'أرصدة المخزن'!$A:$H,4,0),"")</f>
        <v/>
      </c>
      <c r="G3730" s="97" t="n"/>
      <c r="H3730" s="29" t="inlineStr">
        <is>
          <t>إضافة</t>
        </is>
      </c>
      <c r="I3730" s="97" t="n"/>
    </row>
    <row r="3731" ht="17.4" customHeight="1" s="138">
      <c r="A3731" s="97" t="n">
        <v>3725</v>
      </c>
      <c r="B3731" s="98" t="n"/>
      <c r="C3731" s="99" t="n"/>
      <c r="D3731" s="100" t="n"/>
      <c r="E3731" s="28">
        <f>IFERROR(VLOOKUP(D3731,'أرصدة المخزن'!$A:$E,3,0),"")</f>
        <v/>
      </c>
      <c r="F3731" s="28">
        <f>IFERROR(VLOOKUP(D3731,'أرصدة المخزن'!$A:$H,4,0),"")</f>
        <v/>
      </c>
      <c r="G3731" s="97" t="n"/>
      <c r="H3731" s="29" t="inlineStr">
        <is>
          <t>إضافة</t>
        </is>
      </c>
      <c r="I3731" s="97" t="n"/>
    </row>
    <row r="3732" ht="17.4" customHeight="1" s="138">
      <c r="A3732" s="97" t="n">
        <v>3726</v>
      </c>
      <c r="B3732" s="98" t="n"/>
      <c r="C3732" s="99" t="n"/>
      <c r="D3732" s="100" t="n"/>
      <c r="E3732" s="28">
        <f>IFERROR(VLOOKUP(D3732,'أرصدة المخزن'!$A:$E,3,0),"")</f>
        <v/>
      </c>
      <c r="F3732" s="28">
        <f>IFERROR(VLOOKUP(D3732,'أرصدة المخزن'!$A:$H,4,0),"")</f>
        <v/>
      </c>
      <c r="G3732" s="97" t="n"/>
      <c r="H3732" s="29" t="inlineStr">
        <is>
          <t>إضافة</t>
        </is>
      </c>
      <c r="I3732" s="97" t="n"/>
    </row>
    <row r="3733" ht="17.4" customHeight="1" s="138">
      <c r="A3733" s="97" t="n">
        <v>3727</v>
      </c>
      <c r="B3733" s="98" t="n"/>
      <c r="C3733" s="99" t="n"/>
      <c r="D3733" s="100" t="n"/>
      <c r="E3733" s="28">
        <f>IFERROR(VLOOKUP(D3733,'أرصدة المخزن'!$A:$E,3,0),"")</f>
        <v/>
      </c>
      <c r="F3733" s="28">
        <f>IFERROR(VLOOKUP(D3733,'أرصدة المخزن'!$A:$H,4,0),"")</f>
        <v/>
      </c>
      <c r="G3733" s="97" t="n"/>
      <c r="H3733" s="29" t="inlineStr">
        <is>
          <t>إضافة</t>
        </is>
      </c>
      <c r="I3733" s="97" t="n"/>
    </row>
    <row r="3734" ht="17.4" customHeight="1" s="138">
      <c r="A3734" s="97" t="n">
        <v>3728</v>
      </c>
      <c r="B3734" s="98" t="n"/>
      <c r="C3734" s="99" t="n"/>
      <c r="D3734" s="100" t="n"/>
      <c r="E3734" s="28">
        <f>IFERROR(VLOOKUP(D3734,'أرصدة المخزن'!$A:$E,3,0),"")</f>
        <v/>
      </c>
      <c r="F3734" s="28">
        <f>IFERROR(VLOOKUP(D3734,'أرصدة المخزن'!$A:$H,4,0),"")</f>
        <v/>
      </c>
      <c r="G3734" s="97" t="n"/>
      <c r="H3734" s="29" t="inlineStr">
        <is>
          <t>إضافة</t>
        </is>
      </c>
      <c r="I3734" s="97" t="n"/>
    </row>
    <row r="3735" ht="17.4" customHeight="1" s="138">
      <c r="A3735" s="97" t="n">
        <v>3729</v>
      </c>
      <c r="B3735" s="98" t="n"/>
      <c r="C3735" s="99" t="n"/>
      <c r="D3735" s="100" t="n"/>
      <c r="E3735" s="28">
        <f>IFERROR(VLOOKUP(D3735,'أرصدة المخزن'!$A:$E,3,0),"")</f>
        <v/>
      </c>
      <c r="F3735" s="28">
        <f>IFERROR(VLOOKUP(D3735,'أرصدة المخزن'!$A:$H,4,0),"")</f>
        <v/>
      </c>
      <c r="G3735" s="97" t="n"/>
      <c r="H3735" s="29" t="inlineStr">
        <is>
          <t>إضافة</t>
        </is>
      </c>
      <c r="I3735" s="97" t="n"/>
    </row>
    <row r="3736" ht="17.4" customHeight="1" s="138">
      <c r="A3736" s="97" t="n">
        <v>3730</v>
      </c>
      <c r="B3736" s="98" t="n"/>
      <c r="C3736" s="99" t="n"/>
      <c r="D3736" s="100" t="n"/>
      <c r="E3736" s="28">
        <f>IFERROR(VLOOKUP(D3736,'أرصدة المخزن'!$A:$E,3,0),"")</f>
        <v/>
      </c>
      <c r="F3736" s="28">
        <f>IFERROR(VLOOKUP(D3736,'أرصدة المخزن'!$A:$H,4,0),"")</f>
        <v/>
      </c>
      <c r="G3736" s="97" t="n"/>
      <c r="H3736" s="29" t="inlineStr">
        <is>
          <t>إضافة</t>
        </is>
      </c>
      <c r="I3736" s="97" t="n"/>
    </row>
    <row r="3737" ht="17.4" customHeight="1" s="138">
      <c r="A3737" s="97" t="n">
        <v>3731</v>
      </c>
      <c r="B3737" s="98" t="n"/>
      <c r="C3737" s="99" t="n"/>
      <c r="D3737" s="100" t="n"/>
      <c r="E3737" s="28">
        <f>IFERROR(VLOOKUP(D3737,'أرصدة المخزن'!$A:$E,3,0),"")</f>
        <v/>
      </c>
      <c r="F3737" s="28">
        <f>IFERROR(VLOOKUP(D3737,'أرصدة المخزن'!$A:$H,4,0),"")</f>
        <v/>
      </c>
      <c r="G3737" s="97" t="n"/>
      <c r="H3737" s="29" t="inlineStr">
        <is>
          <t>إضافة</t>
        </is>
      </c>
      <c r="I3737" s="97" t="n"/>
    </row>
    <row r="3738" ht="17.4" customHeight="1" s="138">
      <c r="A3738" s="97" t="n">
        <v>3732</v>
      </c>
      <c r="B3738" s="98" t="n"/>
      <c r="C3738" s="99" t="n"/>
      <c r="D3738" s="100" t="n"/>
      <c r="E3738" s="28">
        <f>IFERROR(VLOOKUP(D3738,'أرصدة المخزن'!$A:$E,3,0),"")</f>
        <v/>
      </c>
      <c r="F3738" s="28">
        <f>IFERROR(VLOOKUP(D3738,'أرصدة المخزن'!$A:$H,4,0),"")</f>
        <v/>
      </c>
      <c r="G3738" s="97" t="n"/>
      <c r="H3738" s="29" t="inlineStr">
        <is>
          <t>إضافة</t>
        </is>
      </c>
      <c r="I3738" s="97" t="n"/>
    </row>
    <row r="3739" ht="17.4" customHeight="1" s="138">
      <c r="A3739" s="97" t="n">
        <v>3733</v>
      </c>
      <c r="B3739" s="98" t="n"/>
      <c r="C3739" s="99" t="n"/>
      <c r="D3739" s="100" t="n"/>
      <c r="E3739" s="28">
        <f>IFERROR(VLOOKUP(D3739,'أرصدة المخزن'!$A:$E,3,0),"")</f>
        <v/>
      </c>
      <c r="F3739" s="28">
        <f>IFERROR(VLOOKUP(D3739,'أرصدة المخزن'!$A:$H,4,0),"")</f>
        <v/>
      </c>
      <c r="G3739" s="97" t="n"/>
      <c r="H3739" s="29" t="inlineStr">
        <is>
          <t>إضافة</t>
        </is>
      </c>
      <c r="I3739" s="97" t="n"/>
    </row>
    <row r="3740" ht="17.4" customHeight="1" s="138">
      <c r="A3740" s="97" t="n">
        <v>3734</v>
      </c>
      <c r="B3740" s="98" t="n"/>
      <c r="C3740" s="99" t="n"/>
      <c r="D3740" s="100" t="n"/>
      <c r="E3740" s="28">
        <f>IFERROR(VLOOKUP(D3740,'أرصدة المخزن'!$A:$E,3,0),"")</f>
        <v/>
      </c>
      <c r="F3740" s="28">
        <f>IFERROR(VLOOKUP(D3740,'أرصدة المخزن'!$A:$H,4,0),"")</f>
        <v/>
      </c>
      <c r="G3740" s="97" t="n"/>
      <c r="H3740" s="29" t="inlineStr">
        <is>
          <t>إضافة</t>
        </is>
      </c>
      <c r="I3740" s="97" t="n"/>
    </row>
    <row r="3741" ht="17.4" customHeight="1" s="138">
      <c r="A3741" s="97" t="n">
        <v>3735</v>
      </c>
      <c r="B3741" s="98" t="n"/>
      <c r="C3741" s="99" t="n"/>
      <c r="D3741" s="100" t="n"/>
      <c r="E3741" s="28">
        <f>IFERROR(VLOOKUP(D3741,'أرصدة المخزن'!$A:$E,3,0),"")</f>
        <v/>
      </c>
      <c r="F3741" s="28">
        <f>IFERROR(VLOOKUP(D3741,'أرصدة المخزن'!$A:$H,4,0),"")</f>
        <v/>
      </c>
      <c r="G3741" s="97" t="n"/>
      <c r="H3741" s="29" t="inlineStr">
        <is>
          <t>إضافة</t>
        </is>
      </c>
      <c r="I3741" s="97" t="n"/>
    </row>
    <row r="3742" ht="17.4" customHeight="1" s="138">
      <c r="A3742" s="97" t="n">
        <v>3736</v>
      </c>
      <c r="B3742" s="98" t="n"/>
      <c r="C3742" s="99" t="n"/>
      <c r="D3742" s="100" t="n"/>
      <c r="E3742" s="28">
        <f>IFERROR(VLOOKUP(D3742,'أرصدة المخزن'!$A:$E,3,0),"")</f>
        <v/>
      </c>
      <c r="F3742" s="28">
        <f>IFERROR(VLOOKUP(D3742,'أرصدة المخزن'!$A:$H,4,0),"")</f>
        <v/>
      </c>
      <c r="G3742" s="97" t="n"/>
      <c r="H3742" s="29" t="inlineStr">
        <is>
          <t>إضافة</t>
        </is>
      </c>
      <c r="I3742" s="97" t="n"/>
    </row>
    <row r="3743" ht="17.4" customHeight="1" s="138">
      <c r="A3743" s="97" t="n">
        <v>3737</v>
      </c>
      <c r="B3743" s="98" t="n"/>
      <c r="C3743" s="99" t="n"/>
      <c r="D3743" s="100" t="n"/>
      <c r="E3743" s="28">
        <f>IFERROR(VLOOKUP(D3743,'أرصدة المخزن'!$A:$E,3,0),"")</f>
        <v/>
      </c>
      <c r="F3743" s="28">
        <f>IFERROR(VLOOKUP(D3743,'أرصدة المخزن'!$A:$H,4,0),"")</f>
        <v/>
      </c>
      <c r="G3743" s="97" t="n"/>
      <c r="H3743" s="29" t="inlineStr">
        <is>
          <t>إضافة</t>
        </is>
      </c>
      <c r="I3743" s="97" t="n"/>
    </row>
    <row r="3744" ht="17.4" customHeight="1" s="138">
      <c r="A3744" s="97" t="n">
        <v>3738</v>
      </c>
      <c r="B3744" s="98" t="n"/>
      <c r="C3744" s="99" t="n"/>
      <c r="D3744" s="100" t="n"/>
      <c r="E3744" s="28">
        <f>IFERROR(VLOOKUP(D3744,'أرصدة المخزن'!$A:$E,3,0),"")</f>
        <v/>
      </c>
      <c r="F3744" s="28">
        <f>IFERROR(VLOOKUP(D3744,'أرصدة المخزن'!$A:$H,4,0),"")</f>
        <v/>
      </c>
      <c r="G3744" s="97" t="n"/>
      <c r="H3744" s="29" t="inlineStr">
        <is>
          <t>إضافة</t>
        </is>
      </c>
      <c r="I3744" s="97" t="n"/>
    </row>
    <row r="3745" ht="17.4" customHeight="1" s="138">
      <c r="A3745" s="97" t="n">
        <v>3739</v>
      </c>
      <c r="B3745" s="98" t="n"/>
      <c r="C3745" s="99" t="n"/>
      <c r="D3745" s="100" t="n"/>
      <c r="E3745" s="28">
        <f>IFERROR(VLOOKUP(D3745,'أرصدة المخزن'!$A:$E,3,0),"")</f>
        <v/>
      </c>
      <c r="F3745" s="28">
        <f>IFERROR(VLOOKUP(D3745,'أرصدة المخزن'!$A:$H,4,0),"")</f>
        <v/>
      </c>
      <c r="G3745" s="97" t="n"/>
      <c r="H3745" s="29" t="inlineStr">
        <is>
          <t>إضافة</t>
        </is>
      </c>
      <c r="I3745" s="97" t="n"/>
    </row>
    <row r="3746" ht="17.4" customHeight="1" s="138">
      <c r="A3746" s="97" t="n">
        <v>3740</v>
      </c>
      <c r="B3746" s="98" t="n"/>
      <c r="C3746" s="99" t="n"/>
      <c r="D3746" s="100" t="n"/>
      <c r="E3746" s="28">
        <f>IFERROR(VLOOKUP(D3746,'أرصدة المخزن'!$A:$E,3,0),"")</f>
        <v/>
      </c>
      <c r="F3746" s="28">
        <f>IFERROR(VLOOKUP(D3746,'أرصدة المخزن'!$A:$H,4,0),"")</f>
        <v/>
      </c>
      <c r="G3746" s="97" t="n"/>
      <c r="H3746" s="29" t="inlineStr">
        <is>
          <t>إضافة</t>
        </is>
      </c>
      <c r="I3746" s="97" t="n"/>
    </row>
    <row r="3747" ht="17.4" customHeight="1" s="138">
      <c r="A3747" s="97" t="n">
        <v>3741</v>
      </c>
      <c r="B3747" s="98" t="n"/>
      <c r="C3747" s="99" t="n"/>
      <c r="D3747" s="100" t="n"/>
      <c r="E3747" s="28">
        <f>IFERROR(VLOOKUP(D3747,'أرصدة المخزن'!$A:$E,3,0),"")</f>
        <v/>
      </c>
      <c r="F3747" s="28">
        <f>IFERROR(VLOOKUP(D3747,'أرصدة المخزن'!$A:$H,4,0),"")</f>
        <v/>
      </c>
      <c r="G3747" s="97" t="n"/>
      <c r="H3747" s="29" t="inlineStr">
        <is>
          <t>إضافة</t>
        </is>
      </c>
      <c r="I3747" s="97" t="n"/>
    </row>
    <row r="3748" ht="17.4" customHeight="1" s="138">
      <c r="A3748" s="97" t="n">
        <v>3742</v>
      </c>
      <c r="B3748" s="98" t="n"/>
      <c r="C3748" s="99" t="n"/>
      <c r="D3748" s="100" t="n"/>
      <c r="E3748" s="28">
        <f>IFERROR(VLOOKUP(D3748,'أرصدة المخزن'!$A:$E,3,0),"")</f>
        <v/>
      </c>
      <c r="F3748" s="28">
        <f>IFERROR(VLOOKUP(D3748,'أرصدة المخزن'!$A:$H,4,0),"")</f>
        <v/>
      </c>
      <c r="G3748" s="97" t="n"/>
      <c r="H3748" s="29" t="inlineStr">
        <is>
          <t>إضافة</t>
        </is>
      </c>
      <c r="I3748" s="97" t="n"/>
    </row>
    <row r="3749" ht="17.4" customHeight="1" s="138">
      <c r="A3749" s="97" t="n">
        <v>3743</v>
      </c>
      <c r="B3749" s="98" t="n"/>
      <c r="C3749" s="99" t="n"/>
      <c r="D3749" s="100" t="n"/>
      <c r="E3749" s="28">
        <f>IFERROR(VLOOKUP(D3749,'أرصدة المخزن'!$A:$E,3,0),"")</f>
        <v/>
      </c>
      <c r="F3749" s="28">
        <f>IFERROR(VLOOKUP(D3749,'أرصدة المخزن'!$A:$H,4,0),"")</f>
        <v/>
      </c>
      <c r="G3749" s="97" t="n"/>
      <c r="H3749" s="29" t="inlineStr">
        <is>
          <t>إضافة</t>
        </is>
      </c>
      <c r="I3749" s="97" t="n"/>
    </row>
    <row r="3750" ht="17.4" customHeight="1" s="138">
      <c r="A3750" s="97" t="n">
        <v>3744</v>
      </c>
      <c r="B3750" s="98" t="n"/>
      <c r="C3750" s="99" t="n"/>
      <c r="D3750" s="100" t="n"/>
      <c r="E3750" s="28">
        <f>IFERROR(VLOOKUP(D3750,'أرصدة المخزن'!$A:$E,3,0),"")</f>
        <v/>
      </c>
      <c r="F3750" s="28">
        <f>IFERROR(VLOOKUP(D3750,'أرصدة المخزن'!$A:$H,4,0),"")</f>
        <v/>
      </c>
      <c r="G3750" s="97" t="n"/>
      <c r="H3750" s="29" t="inlineStr">
        <is>
          <t>إضافة</t>
        </is>
      </c>
      <c r="I3750" s="97" t="n"/>
    </row>
    <row r="3751" ht="17.4" customHeight="1" s="138">
      <c r="A3751" s="97" t="n">
        <v>3745</v>
      </c>
      <c r="B3751" s="98" t="n"/>
      <c r="C3751" s="99" t="n"/>
      <c r="D3751" s="100" t="n"/>
      <c r="E3751" s="28">
        <f>IFERROR(VLOOKUP(D3751,'أرصدة المخزن'!$A:$E,3,0),"")</f>
        <v/>
      </c>
      <c r="F3751" s="28">
        <f>IFERROR(VLOOKUP(D3751,'أرصدة المخزن'!$A:$H,4,0),"")</f>
        <v/>
      </c>
      <c r="G3751" s="97" t="n"/>
      <c r="H3751" s="29" t="inlineStr">
        <is>
          <t>إضافة</t>
        </is>
      </c>
      <c r="I3751" s="97" t="n"/>
    </row>
    <row r="3752" ht="17.4" customHeight="1" s="138">
      <c r="A3752" s="97" t="n">
        <v>3746</v>
      </c>
      <c r="B3752" s="98" t="n"/>
      <c r="C3752" s="99" t="n"/>
      <c r="D3752" s="100" t="n"/>
      <c r="E3752" s="28">
        <f>IFERROR(VLOOKUP(D3752,'أرصدة المخزن'!$A:$E,3,0),"")</f>
        <v/>
      </c>
      <c r="F3752" s="28">
        <f>IFERROR(VLOOKUP(D3752,'أرصدة المخزن'!$A:$H,4,0),"")</f>
        <v/>
      </c>
      <c r="G3752" s="97" t="n"/>
      <c r="H3752" s="29" t="inlineStr">
        <is>
          <t>إضافة</t>
        </is>
      </c>
      <c r="I3752" s="97" t="n"/>
    </row>
    <row r="3753" ht="17.4" customHeight="1" s="138">
      <c r="A3753" s="97" t="n">
        <v>3747</v>
      </c>
      <c r="B3753" s="98" t="n"/>
      <c r="C3753" s="99" t="n"/>
      <c r="D3753" s="100" t="n"/>
      <c r="E3753" s="28">
        <f>IFERROR(VLOOKUP(D3753,'أرصدة المخزن'!$A:$E,3,0),"")</f>
        <v/>
      </c>
      <c r="F3753" s="28">
        <f>IFERROR(VLOOKUP(D3753,'أرصدة المخزن'!$A:$H,4,0),"")</f>
        <v/>
      </c>
      <c r="G3753" s="97" t="n"/>
      <c r="H3753" s="29" t="inlineStr">
        <is>
          <t>إضافة</t>
        </is>
      </c>
      <c r="I3753" s="97" t="n"/>
    </row>
    <row r="3754" ht="17.4" customHeight="1" s="138">
      <c r="A3754" s="97" t="n">
        <v>3748</v>
      </c>
      <c r="B3754" s="98" t="n"/>
      <c r="C3754" s="99" t="n"/>
      <c r="D3754" s="100" t="n"/>
      <c r="E3754" s="28">
        <f>IFERROR(VLOOKUP(D3754,'أرصدة المخزن'!$A:$E,3,0),"")</f>
        <v/>
      </c>
      <c r="F3754" s="28">
        <f>IFERROR(VLOOKUP(D3754,'أرصدة المخزن'!$A:$H,4,0),"")</f>
        <v/>
      </c>
      <c r="G3754" s="97" t="n"/>
      <c r="H3754" s="29" t="inlineStr">
        <is>
          <t>إضافة</t>
        </is>
      </c>
      <c r="I3754" s="97" t="n"/>
    </row>
    <row r="3755" ht="17.4" customHeight="1" s="138">
      <c r="A3755" s="97" t="n">
        <v>3749</v>
      </c>
      <c r="B3755" s="98" t="n"/>
      <c r="C3755" s="99" t="n"/>
      <c r="D3755" s="100" t="n"/>
      <c r="E3755" s="28">
        <f>IFERROR(VLOOKUP(D3755,'أرصدة المخزن'!$A:$E,3,0),"")</f>
        <v/>
      </c>
      <c r="F3755" s="28">
        <f>IFERROR(VLOOKUP(D3755,'أرصدة المخزن'!$A:$H,4,0),"")</f>
        <v/>
      </c>
      <c r="G3755" s="97" t="n"/>
      <c r="H3755" s="29" t="inlineStr">
        <is>
          <t>إضافة</t>
        </is>
      </c>
      <c r="I3755" s="97" t="n"/>
    </row>
    <row r="3756" ht="17.4" customHeight="1" s="138">
      <c r="A3756" s="97" t="n">
        <v>3750</v>
      </c>
      <c r="B3756" s="98" t="n"/>
      <c r="C3756" s="99" t="n"/>
      <c r="D3756" s="100" t="n"/>
      <c r="E3756" s="28">
        <f>IFERROR(VLOOKUP(D3756,'أرصدة المخزن'!$A:$E,3,0),"")</f>
        <v/>
      </c>
      <c r="F3756" s="28">
        <f>IFERROR(VLOOKUP(D3756,'أرصدة المخزن'!$A:$H,4,0),"")</f>
        <v/>
      </c>
      <c r="G3756" s="97" t="n"/>
      <c r="H3756" s="29" t="inlineStr">
        <is>
          <t>إضافة</t>
        </is>
      </c>
      <c r="I3756" s="97" t="n"/>
    </row>
    <row r="3757" ht="17.4" customHeight="1" s="138">
      <c r="A3757" s="97" t="n">
        <v>3751</v>
      </c>
      <c r="B3757" s="98" t="n"/>
      <c r="C3757" s="99" t="n"/>
      <c r="D3757" s="100" t="n"/>
      <c r="E3757" s="28">
        <f>IFERROR(VLOOKUP(D3757,'أرصدة المخزن'!$A:$E,3,0),"")</f>
        <v/>
      </c>
      <c r="F3757" s="28">
        <f>IFERROR(VLOOKUP(D3757,'أرصدة المخزن'!$A:$H,4,0),"")</f>
        <v/>
      </c>
      <c r="G3757" s="97" t="n"/>
      <c r="H3757" s="29" t="inlineStr">
        <is>
          <t>إضافة</t>
        </is>
      </c>
      <c r="I3757" s="97" t="n"/>
    </row>
    <row r="3758" ht="17.4" customHeight="1" s="138">
      <c r="A3758" s="97" t="n">
        <v>3752</v>
      </c>
      <c r="B3758" s="98" t="n"/>
      <c r="C3758" s="99" t="n"/>
      <c r="D3758" s="100" t="n"/>
      <c r="E3758" s="28">
        <f>IFERROR(VLOOKUP(D3758,'أرصدة المخزن'!$A:$E,3,0),"")</f>
        <v/>
      </c>
      <c r="F3758" s="28">
        <f>IFERROR(VLOOKUP(D3758,'أرصدة المخزن'!$A:$H,4,0),"")</f>
        <v/>
      </c>
      <c r="G3758" s="97" t="n"/>
      <c r="H3758" s="29" t="inlineStr">
        <is>
          <t>إضافة</t>
        </is>
      </c>
      <c r="I3758" s="97" t="n"/>
    </row>
    <row r="3759" ht="17.4" customHeight="1" s="138">
      <c r="A3759" s="97" t="n">
        <v>3753</v>
      </c>
      <c r="B3759" s="98" t="n"/>
      <c r="C3759" s="99" t="n"/>
      <c r="D3759" s="100" t="n"/>
      <c r="E3759" s="28">
        <f>IFERROR(VLOOKUP(D3759,'أرصدة المخزن'!$A:$E,3,0),"")</f>
        <v/>
      </c>
      <c r="F3759" s="28">
        <f>IFERROR(VLOOKUP(D3759,'أرصدة المخزن'!$A:$H,4,0),"")</f>
        <v/>
      </c>
      <c r="G3759" s="97" t="n"/>
      <c r="H3759" s="29" t="inlineStr">
        <is>
          <t>إضافة</t>
        </is>
      </c>
      <c r="I3759" s="97" t="n"/>
    </row>
    <row r="3760" ht="17.4" customHeight="1" s="138">
      <c r="A3760" s="97" t="n">
        <v>3754</v>
      </c>
      <c r="B3760" s="98" t="n"/>
      <c r="C3760" s="99" t="n"/>
      <c r="D3760" s="100" t="n"/>
      <c r="E3760" s="28">
        <f>IFERROR(VLOOKUP(D3760,'أرصدة المخزن'!$A:$E,3,0),"")</f>
        <v/>
      </c>
      <c r="F3760" s="28">
        <f>IFERROR(VLOOKUP(D3760,'أرصدة المخزن'!$A:$H,4,0),"")</f>
        <v/>
      </c>
      <c r="G3760" s="97" t="n"/>
      <c r="H3760" s="29" t="inlineStr">
        <is>
          <t>إضافة</t>
        </is>
      </c>
      <c r="I3760" s="97" t="n"/>
    </row>
    <row r="3761" ht="17.4" customHeight="1" s="138">
      <c r="A3761" s="97" t="n">
        <v>3755</v>
      </c>
      <c r="B3761" s="98" t="n"/>
      <c r="C3761" s="99" t="n"/>
      <c r="D3761" s="100" t="n"/>
      <c r="E3761" s="28">
        <f>IFERROR(VLOOKUP(D3761,'أرصدة المخزن'!$A:$E,3,0),"")</f>
        <v/>
      </c>
      <c r="F3761" s="28">
        <f>IFERROR(VLOOKUP(D3761,'أرصدة المخزن'!$A:$H,4,0),"")</f>
        <v/>
      </c>
      <c r="G3761" s="97" t="n"/>
      <c r="H3761" s="29" t="inlineStr">
        <is>
          <t>إضافة</t>
        </is>
      </c>
      <c r="I3761" s="97" t="n"/>
    </row>
    <row r="3762" ht="17.4" customHeight="1" s="138">
      <c r="A3762" s="97" t="n">
        <v>3756</v>
      </c>
      <c r="B3762" s="98" t="n"/>
      <c r="C3762" s="99" t="n"/>
      <c r="D3762" s="100" t="n"/>
      <c r="E3762" s="28">
        <f>IFERROR(VLOOKUP(D3762,'أرصدة المخزن'!$A:$E,3,0),"")</f>
        <v/>
      </c>
      <c r="F3762" s="28">
        <f>IFERROR(VLOOKUP(D3762,'أرصدة المخزن'!$A:$H,4,0),"")</f>
        <v/>
      </c>
      <c r="G3762" s="97" t="n"/>
      <c r="H3762" s="29" t="inlineStr">
        <is>
          <t>إضافة</t>
        </is>
      </c>
      <c r="I3762" s="97" t="n"/>
    </row>
    <row r="3763" ht="17.4" customHeight="1" s="138">
      <c r="A3763" s="97" t="n">
        <v>3757</v>
      </c>
      <c r="B3763" s="98" t="n"/>
      <c r="C3763" s="99" t="n"/>
      <c r="D3763" s="100" t="n"/>
      <c r="E3763" s="28">
        <f>IFERROR(VLOOKUP(D3763,'أرصدة المخزن'!$A:$E,3,0),"")</f>
        <v/>
      </c>
      <c r="F3763" s="28">
        <f>IFERROR(VLOOKUP(D3763,'أرصدة المخزن'!$A:$H,4,0),"")</f>
        <v/>
      </c>
      <c r="G3763" s="97" t="n"/>
      <c r="H3763" s="29" t="inlineStr">
        <is>
          <t>إضافة</t>
        </is>
      </c>
      <c r="I3763" s="97" t="n"/>
    </row>
    <row r="3764" ht="17.4" customHeight="1" s="138">
      <c r="A3764" s="97" t="n">
        <v>3758</v>
      </c>
      <c r="B3764" s="98" t="n"/>
      <c r="C3764" s="99" t="n"/>
      <c r="D3764" s="100" t="n"/>
      <c r="E3764" s="28">
        <f>IFERROR(VLOOKUP(D3764,'أرصدة المخزن'!$A:$E,3,0),"")</f>
        <v/>
      </c>
      <c r="F3764" s="28">
        <f>IFERROR(VLOOKUP(D3764,'أرصدة المخزن'!$A:$H,4,0),"")</f>
        <v/>
      </c>
      <c r="G3764" s="97" t="n"/>
      <c r="H3764" s="29" t="inlineStr">
        <is>
          <t>إضافة</t>
        </is>
      </c>
      <c r="I3764" s="97" t="n"/>
    </row>
    <row r="3765" ht="17.4" customHeight="1" s="138">
      <c r="A3765" s="97" t="n">
        <v>3759</v>
      </c>
      <c r="B3765" s="98" t="n"/>
      <c r="C3765" s="99" t="n"/>
      <c r="D3765" s="100" t="n"/>
      <c r="E3765" s="28">
        <f>IFERROR(VLOOKUP(D3765,'أرصدة المخزن'!$A:$E,3,0),"")</f>
        <v/>
      </c>
      <c r="F3765" s="28">
        <f>IFERROR(VLOOKUP(D3765,'أرصدة المخزن'!$A:$H,4,0),"")</f>
        <v/>
      </c>
      <c r="G3765" s="97" t="n"/>
      <c r="H3765" s="29" t="inlineStr">
        <is>
          <t>إضافة</t>
        </is>
      </c>
      <c r="I3765" s="97" t="n"/>
    </row>
    <row r="3766" ht="17.4" customHeight="1" s="138">
      <c r="A3766" s="97" t="n">
        <v>3760</v>
      </c>
      <c r="B3766" s="98" t="n"/>
      <c r="C3766" s="99" t="n"/>
      <c r="D3766" s="100" t="n"/>
      <c r="E3766" s="28">
        <f>IFERROR(VLOOKUP(D3766,'أرصدة المخزن'!$A:$E,3,0),"")</f>
        <v/>
      </c>
      <c r="F3766" s="28">
        <f>IFERROR(VLOOKUP(D3766,'أرصدة المخزن'!$A:$H,4,0),"")</f>
        <v/>
      </c>
      <c r="G3766" s="97" t="n"/>
      <c r="H3766" s="29" t="inlineStr">
        <is>
          <t>إضافة</t>
        </is>
      </c>
      <c r="I3766" s="97" t="n"/>
    </row>
    <row r="3767" ht="17.4" customHeight="1" s="138">
      <c r="A3767" s="97" t="n">
        <v>3761</v>
      </c>
      <c r="B3767" s="98" t="n"/>
      <c r="C3767" s="99" t="n"/>
      <c r="D3767" s="100" t="n"/>
      <c r="E3767" s="28">
        <f>IFERROR(VLOOKUP(D3767,'أرصدة المخزن'!$A:$E,3,0),"")</f>
        <v/>
      </c>
      <c r="F3767" s="28">
        <f>IFERROR(VLOOKUP(D3767,'أرصدة المخزن'!$A:$H,4,0),"")</f>
        <v/>
      </c>
      <c r="G3767" s="97" t="n"/>
      <c r="H3767" s="29" t="inlineStr">
        <is>
          <t>إضافة</t>
        </is>
      </c>
      <c r="I3767" s="97" t="n"/>
    </row>
    <row r="3768" ht="17.4" customHeight="1" s="138">
      <c r="A3768" s="97" t="n">
        <v>3762</v>
      </c>
      <c r="B3768" s="98" t="n"/>
      <c r="C3768" s="99" t="n"/>
      <c r="D3768" s="100" t="n"/>
      <c r="E3768" s="28">
        <f>IFERROR(VLOOKUP(D3768,'أرصدة المخزن'!$A:$E,3,0),"")</f>
        <v/>
      </c>
      <c r="F3768" s="28">
        <f>IFERROR(VLOOKUP(D3768,'أرصدة المخزن'!$A:$H,4,0),"")</f>
        <v/>
      </c>
      <c r="G3768" s="97" t="n"/>
      <c r="H3768" s="29" t="inlineStr">
        <is>
          <t>إضافة</t>
        </is>
      </c>
      <c r="I3768" s="97" t="n"/>
    </row>
    <row r="3769" ht="17.4" customHeight="1" s="138">
      <c r="A3769" s="97" t="n">
        <v>3763</v>
      </c>
      <c r="B3769" s="98" t="n"/>
      <c r="C3769" s="99" t="n"/>
      <c r="D3769" s="100" t="n"/>
      <c r="E3769" s="28">
        <f>IFERROR(VLOOKUP(D3769,'أرصدة المخزن'!$A:$E,3,0),"")</f>
        <v/>
      </c>
      <c r="F3769" s="28">
        <f>IFERROR(VLOOKUP(D3769,'أرصدة المخزن'!$A:$H,4,0),"")</f>
        <v/>
      </c>
      <c r="G3769" s="97" t="n"/>
      <c r="H3769" s="29" t="inlineStr">
        <is>
          <t>إضافة</t>
        </is>
      </c>
      <c r="I3769" s="97" t="n"/>
    </row>
    <row r="3770" ht="17.4" customHeight="1" s="138">
      <c r="A3770" s="97" t="n">
        <v>3764</v>
      </c>
      <c r="B3770" s="98" t="n"/>
      <c r="C3770" s="99" t="n"/>
      <c r="D3770" s="100" t="n"/>
      <c r="E3770" s="28">
        <f>IFERROR(VLOOKUP(D3770,'أرصدة المخزن'!$A:$E,3,0),"")</f>
        <v/>
      </c>
      <c r="F3770" s="28">
        <f>IFERROR(VLOOKUP(D3770,'أرصدة المخزن'!$A:$H,4,0),"")</f>
        <v/>
      </c>
      <c r="G3770" s="97" t="n"/>
      <c r="H3770" s="29" t="inlineStr">
        <is>
          <t>إضافة</t>
        </is>
      </c>
      <c r="I3770" s="97" t="n"/>
    </row>
    <row r="3771" ht="17.4" customHeight="1" s="138">
      <c r="A3771" s="97" t="n">
        <v>3765</v>
      </c>
      <c r="B3771" s="98" t="n"/>
      <c r="C3771" s="99" t="n"/>
      <c r="D3771" s="100" t="n"/>
      <c r="E3771" s="28">
        <f>IFERROR(VLOOKUP(D3771,'أرصدة المخزن'!$A:$E,3,0),"")</f>
        <v/>
      </c>
      <c r="F3771" s="28">
        <f>IFERROR(VLOOKUP(D3771,'أرصدة المخزن'!$A:$H,4,0),"")</f>
        <v/>
      </c>
      <c r="G3771" s="97" t="n"/>
      <c r="H3771" s="29" t="inlineStr">
        <is>
          <t>إضافة</t>
        </is>
      </c>
      <c r="I3771" s="97" t="n"/>
    </row>
    <row r="3772" ht="17.4" customHeight="1" s="138">
      <c r="A3772" s="97" t="n">
        <v>3766</v>
      </c>
      <c r="B3772" s="98" t="n"/>
      <c r="C3772" s="99" t="n"/>
      <c r="D3772" s="100" t="n"/>
      <c r="E3772" s="28">
        <f>IFERROR(VLOOKUP(D3772,'أرصدة المخزن'!$A:$E,3,0),"")</f>
        <v/>
      </c>
      <c r="F3772" s="28">
        <f>IFERROR(VLOOKUP(D3772,'أرصدة المخزن'!$A:$H,4,0),"")</f>
        <v/>
      </c>
      <c r="G3772" s="97" t="n"/>
      <c r="H3772" s="29" t="inlineStr">
        <is>
          <t>إضافة</t>
        </is>
      </c>
      <c r="I3772" s="97" t="n"/>
    </row>
    <row r="3773" ht="17.4" customHeight="1" s="138">
      <c r="A3773" s="97" t="n">
        <v>3767</v>
      </c>
      <c r="B3773" s="98" t="n"/>
      <c r="C3773" s="99" t="n"/>
      <c r="D3773" s="100" t="n"/>
      <c r="E3773" s="28">
        <f>IFERROR(VLOOKUP(D3773,'أرصدة المخزن'!$A:$E,3,0),"")</f>
        <v/>
      </c>
      <c r="F3773" s="28">
        <f>IFERROR(VLOOKUP(D3773,'أرصدة المخزن'!$A:$H,4,0),"")</f>
        <v/>
      </c>
      <c r="G3773" s="97" t="n"/>
      <c r="H3773" s="29" t="inlineStr">
        <is>
          <t>إضافة</t>
        </is>
      </c>
      <c r="I3773" s="97" t="n"/>
    </row>
    <row r="3774" ht="17.4" customHeight="1" s="138">
      <c r="A3774" s="97" t="n">
        <v>3768</v>
      </c>
      <c r="B3774" s="98" t="n"/>
      <c r="C3774" s="99" t="n"/>
      <c r="D3774" s="100" t="n"/>
      <c r="E3774" s="28">
        <f>IFERROR(VLOOKUP(D3774,'أرصدة المخزن'!$A:$E,3,0),"")</f>
        <v/>
      </c>
      <c r="F3774" s="28">
        <f>IFERROR(VLOOKUP(D3774,'أرصدة المخزن'!$A:$H,4,0),"")</f>
        <v/>
      </c>
      <c r="G3774" s="97" t="n"/>
      <c r="H3774" s="29" t="inlineStr">
        <is>
          <t>إضافة</t>
        </is>
      </c>
      <c r="I3774" s="97" t="n"/>
    </row>
    <row r="3775" ht="17.4" customHeight="1" s="138">
      <c r="A3775" s="97" t="n">
        <v>3769</v>
      </c>
      <c r="B3775" s="98" t="n"/>
      <c r="C3775" s="99" t="n"/>
      <c r="D3775" s="100" t="n"/>
      <c r="E3775" s="28">
        <f>IFERROR(VLOOKUP(D3775,'أرصدة المخزن'!$A:$E,3,0),"")</f>
        <v/>
      </c>
      <c r="F3775" s="28">
        <f>IFERROR(VLOOKUP(D3775,'أرصدة المخزن'!$A:$H,4,0),"")</f>
        <v/>
      </c>
      <c r="G3775" s="97" t="n"/>
      <c r="H3775" s="29" t="inlineStr">
        <is>
          <t>إضافة</t>
        </is>
      </c>
      <c r="I3775" s="97" t="n"/>
    </row>
    <row r="3776" ht="17.4" customHeight="1" s="138">
      <c r="A3776" s="97" t="n">
        <v>3770</v>
      </c>
      <c r="B3776" s="98" t="n"/>
      <c r="C3776" s="99" t="n"/>
      <c r="D3776" s="100" t="n"/>
      <c r="E3776" s="28">
        <f>IFERROR(VLOOKUP(D3776,'أرصدة المخزن'!$A:$E,3,0),"")</f>
        <v/>
      </c>
      <c r="F3776" s="28">
        <f>IFERROR(VLOOKUP(D3776,'أرصدة المخزن'!$A:$H,4,0),"")</f>
        <v/>
      </c>
      <c r="G3776" s="97" t="n"/>
      <c r="H3776" s="29" t="inlineStr">
        <is>
          <t>إضافة</t>
        </is>
      </c>
      <c r="I3776" s="97" t="n"/>
    </row>
    <row r="3777" ht="17.4" customHeight="1" s="138">
      <c r="A3777" s="97" t="n">
        <v>3771</v>
      </c>
      <c r="B3777" s="98" t="n"/>
      <c r="C3777" s="99" t="n"/>
      <c r="D3777" s="100" t="n"/>
      <c r="E3777" s="28">
        <f>IFERROR(VLOOKUP(D3777,'أرصدة المخزن'!$A:$E,3,0),"")</f>
        <v/>
      </c>
      <c r="F3777" s="28">
        <f>IFERROR(VLOOKUP(D3777,'أرصدة المخزن'!$A:$H,4,0),"")</f>
        <v/>
      </c>
      <c r="G3777" s="97" t="n"/>
      <c r="H3777" s="29" t="inlineStr">
        <is>
          <t>إضافة</t>
        </is>
      </c>
      <c r="I3777" s="97" t="n"/>
    </row>
    <row r="3778" ht="17.4" customHeight="1" s="138">
      <c r="A3778" s="97" t="n">
        <v>3772</v>
      </c>
      <c r="B3778" s="98" t="n"/>
      <c r="C3778" s="99" t="n"/>
      <c r="D3778" s="100" t="n"/>
      <c r="E3778" s="28">
        <f>IFERROR(VLOOKUP(D3778,'أرصدة المخزن'!$A:$E,3,0),"")</f>
        <v/>
      </c>
      <c r="F3778" s="28">
        <f>IFERROR(VLOOKUP(D3778,'أرصدة المخزن'!$A:$H,4,0),"")</f>
        <v/>
      </c>
      <c r="G3778" s="97" t="n"/>
      <c r="H3778" s="29" t="inlineStr">
        <is>
          <t>إضافة</t>
        </is>
      </c>
      <c r="I3778" s="97" t="n"/>
    </row>
    <row r="3779" ht="17.4" customHeight="1" s="138">
      <c r="A3779" s="97" t="n">
        <v>3773</v>
      </c>
      <c r="B3779" s="98" t="n"/>
      <c r="C3779" s="99" t="n"/>
      <c r="D3779" s="100" t="n"/>
      <c r="E3779" s="28">
        <f>IFERROR(VLOOKUP(D3779,'أرصدة المخزن'!$A:$E,3,0),"")</f>
        <v/>
      </c>
      <c r="F3779" s="28">
        <f>IFERROR(VLOOKUP(D3779,'أرصدة المخزن'!$A:$H,4,0),"")</f>
        <v/>
      </c>
      <c r="G3779" s="97" t="n"/>
      <c r="H3779" s="29" t="inlineStr">
        <is>
          <t>إضافة</t>
        </is>
      </c>
      <c r="I3779" s="97" t="n"/>
    </row>
    <row r="3780" ht="17.4" customHeight="1" s="138">
      <c r="A3780" s="97" t="n">
        <v>3774</v>
      </c>
      <c r="B3780" s="98" t="n"/>
      <c r="C3780" s="99" t="n"/>
      <c r="D3780" s="100" t="n"/>
      <c r="E3780" s="28">
        <f>IFERROR(VLOOKUP(D3780,'أرصدة المخزن'!$A:$E,3,0),"")</f>
        <v/>
      </c>
      <c r="F3780" s="28">
        <f>IFERROR(VLOOKUP(D3780,'أرصدة المخزن'!$A:$H,4,0),"")</f>
        <v/>
      </c>
      <c r="G3780" s="97" t="n"/>
      <c r="H3780" s="29" t="inlineStr">
        <is>
          <t>إضافة</t>
        </is>
      </c>
      <c r="I3780" s="97" t="n"/>
    </row>
    <row r="3781" ht="17.4" customHeight="1" s="138">
      <c r="A3781" s="97" t="n">
        <v>3775</v>
      </c>
      <c r="B3781" s="98" t="n"/>
      <c r="C3781" s="99" t="n"/>
      <c r="D3781" s="100" t="n"/>
      <c r="E3781" s="28">
        <f>IFERROR(VLOOKUP(D3781,'أرصدة المخزن'!$A:$E,3,0),"")</f>
        <v/>
      </c>
      <c r="F3781" s="28">
        <f>IFERROR(VLOOKUP(D3781,'أرصدة المخزن'!$A:$H,4,0),"")</f>
        <v/>
      </c>
      <c r="G3781" s="97" t="n"/>
      <c r="H3781" s="29" t="inlineStr">
        <is>
          <t>إضافة</t>
        </is>
      </c>
      <c r="I3781" s="97" t="n"/>
    </row>
    <row r="3782" ht="17.4" customHeight="1" s="138">
      <c r="A3782" s="97" t="n">
        <v>3776</v>
      </c>
      <c r="B3782" s="98" t="n"/>
      <c r="C3782" s="99" t="n"/>
      <c r="D3782" s="100" t="n"/>
      <c r="E3782" s="28">
        <f>IFERROR(VLOOKUP(D3782,'أرصدة المخزن'!$A:$E,3,0),"")</f>
        <v/>
      </c>
      <c r="F3782" s="28">
        <f>IFERROR(VLOOKUP(D3782,'أرصدة المخزن'!$A:$H,4,0),"")</f>
        <v/>
      </c>
      <c r="G3782" s="97" t="n"/>
      <c r="H3782" s="29" t="inlineStr">
        <is>
          <t>إضافة</t>
        </is>
      </c>
      <c r="I3782" s="97" t="n"/>
    </row>
    <row r="3783" ht="17.4" customHeight="1" s="138">
      <c r="A3783" s="97" t="n">
        <v>3777</v>
      </c>
      <c r="B3783" s="98" t="n"/>
      <c r="C3783" s="99" t="n"/>
      <c r="D3783" s="100" t="n"/>
      <c r="E3783" s="28">
        <f>IFERROR(VLOOKUP(D3783,'أرصدة المخزن'!$A:$E,3,0),"")</f>
        <v/>
      </c>
      <c r="F3783" s="28">
        <f>IFERROR(VLOOKUP(D3783,'أرصدة المخزن'!$A:$H,4,0),"")</f>
        <v/>
      </c>
      <c r="G3783" s="97" t="n"/>
      <c r="H3783" s="29" t="inlineStr">
        <is>
          <t>إضافة</t>
        </is>
      </c>
      <c r="I3783" s="97" t="n"/>
    </row>
    <row r="3784" ht="17.4" customHeight="1" s="138">
      <c r="A3784" s="97" t="n">
        <v>3778</v>
      </c>
      <c r="B3784" s="98" t="n"/>
      <c r="C3784" s="99" t="n"/>
      <c r="D3784" s="100" t="n"/>
      <c r="E3784" s="28">
        <f>IFERROR(VLOOKUP(D3784,'أرصدة المخزن'!$A:$E,3,0),"")</f>
        <v/>
      </c>
      <c r="F3784" s="28">
        <f>IFERROR(VLOOKUP(D3784,'أرصدة المخزن'!$A:$H,4,0),"")</f>
        <v/>
      </c>
      <c r="G3784" s="97" t="n"/>
      <c r="H3784" s="29" t="inlineStr">
        <is>
          <t>إضافة</t>
        </is>
      </c>
      <c r="I3784" s="97" t="n"/>
    </row>
    <row r="3785" ht="17.4" customHeight="1" s="138">
      <c r="A3785" s="97" t="n">
        <v>3779</v>
      </c>
      <c r="B3785" s="98" t="n"/>
      <c r="C3785" s="99" t="n"/>
      <c r="D3785" s="100" t="n"/>
      <c r="E3785" s="28">
        <f>IFERROR(VLOOKUP(D3785,'أرصدة المخزن'!$A:$E,3,0),"")</f>
        <v/>
      </c>
      <c r="F3785" s="28">
        <f>IFERROR(VLOOKUP(D3785,'أرصدة المخزن'!$A:$H,4,0),"")</f>
        <v/>
      </c>
      <c r="G3785" s="97" t="n"/>
      <c r="H3785" s="29" t="inlineStr">
        <is>
          <t>إضافة</t>
        </is>
      </c>
      <c r="I3785" s="97" t="n"/>
    </row>
    <row r="3786" ht="17.4" customHeight="1" s="138">
      <c r="A3786" s="97" t="n">
        <v>3780</v>
      </c>
      <c r="B3786" s="98" t="n"/>
      <c r="C3786" s="99" t="n"/>
      <c r="D3786" s="100" t="n"/>
      <c r="E3786" s="28">
        <f>IFERROR(VLOOKUP(D3786,'أرصدة المخزن'!$A:$E,3,0),"")</f>
        <v/>
      </c>
      <c r="F3786" s="28">
        <f>IFERROR(VLOOKUP(D3786,'أرصدة المخزن'!$A:$H,4,0),"")</f>
        <v/>
      </c>
      <c r="G3786" s="97" t="n"/>
      <c r="H3786" s="29" t="inlineStr">
        <is>
          <t>إضافة</t>
        </is>
      </c>
      <c r="I3786" s="97" t="n"/>
    </row>
    <row r="3787" ht="17.4" customHeight="1" s="138">
      <c r="A3787" s="97" t="n">
        <v>3781</v>
      </c>
      <c r="B3787" s="98" t="n"/>
      <c r="C3787" s="99" t="n"/>
      <c r="D3787" s="100" t="n"/>
      <c r="E3787" s="28">
        <f>IFERROR(VLOOKUP(D3787,'أرصدة المخزن'!$A:$E,3,0),"")</f>
        <v/>
      </c>
      <c r="F3787" s="28">
        <f>IFERROR(VLOOKUP(D3787,'أرصدة المخزن'!$A:$H,4,0),"")</f>
        <v/>
      </c>
      <c r="G3787" s="97" t="n"/>
      <c r="H3787" s="29" t="inlineStr">
        <is>
          <t>إضافة</t>
        </is>
      </c>
      <c r="I3787" s="97" t="n"/>
    </row>
    <row r="3788" ht="17.4" customHeight="1" s="138">
      <c r="A3788" s="97" t="n">
        <v>3782</v>
      </c>
      <c r="B3788" s="98" t="n"/>
      <c r="C3788" s="99" t="n"/>
      <c r="D3788" s="100" t="n"/>
      <c r="E3788" s="28">
        <f>IFERROR(VLOOKUP(D3788,'أرصدة المخزن'!$A:$E,3,0),"")</f>
        <v/>
      </c>
      <c r="F3788" s="28">
        <f>IFERROR(VLOOKUP(D3788,'أرصدة المخزن'!$A:$H,4,0),"")</f>
        <v/>
      </c>
      <c r="G3788" s="97" t="n"/>
      <c r="H3788" s="29" t="inlineStr">
        <is>
          <t>إضافة</t>
        </is>
      </c>
      <c r="I3788" s="97" t="n"/>
    </row>
    <row r="3789" ht="17.4" customHeight="1" s="138">
      <c r="A3789" s="97" t="n">
        <v>3783</v>
      </c>
      <c r="B3789" s="98" t="n"/>
      <c r="C3789" s="99" t="n"/>
      <c r="D3789" s="100" t="n"/>
      <c r="E3789" s="28">
        <f>IFERROR(VLOOKUP(D3789,'أرصدة المخزن'!$A:$E,3,0),"")</f>
        <v/>
      </c>
      <c r="F3789" s="28">
        <f>IFERROR(VLOOKUP(D3789,'أرصدة المخزن'!$A:$H,4,0),"")</f>
        <v/>
      </c>
      <c r="G3789" s="97" t="n"/>
      <c r="H3789" s="29" t="inlineStr">
        <is>
          <t>إضافة</t>
        </is>
      </c>
      <c r="I3789" s="97" t="n"/>
    </row>
    <row r="3790" ht="17.4" customHeight="1" s="138">
      <c r="A3790" s="97" t="n">
        <v>3784</v>
      </c>
      <c r="B3790" s="98" t="n"/>
      <c r="C3790" s="99" t="n"/>
      <c r="D3790" s="100" t="n"/>
      <c r="E3790" s="28">
        <f>IFERROR(VLOOKUP(D3790,'أرصدة المخزن'!$A:$E,3,0),"")</f>
        <v/>
      </c>
      <c r="F3790" s="28">
        <f>IFERROR(VLOOKUP(D3790,'أرصدة المخزن'!$A:$H,4,0),"")</f>
        <v/>
      </c>
      <c r="G3790" s="97" t="n"/>
      <c r="H3790" s="29" t="inlineStr">
        <is>
          <t>إضافة</t>
        </is>
      </c>
      <c r="I3790" s="97" t="n"/>
    </row>
    <row r="3791" ht="17.4" customHeight="1" s="138">
      <c r="A3791" s="97" t="n">
        <v>3785</v>
      </c>
      <c r="B3791" s="98" t="n"/>
      <c r="C3791" s="99" t="n"/>
      <c r="D3791" s="100" t="n"/>
      <c r="E3791" s="28">
        <f>IFERROR(VLOOKUP(D3791,'أرصدة المخزن'!$A:$E,3,0),"")</f>
        <v/>
      </c>
      <c r="F3791" s="28">
        <f>IFERROR(VLOOKUP(D3791,'أرصدة المخزن'!$A:$H,4,0),"")</f>
        <v/>
      </c>
      <c r="G3791" s="97" t="n"/>
      <c r="H3791" s="29" t="inlineStr">
        <is>
          <t>إضافة</t>
        </is>
      </c>
      <c r="I3791" s="97" t="n"/>
    </row>
    <row r="3792" ht="17.4" customHeight="1" s="138">
      <c r="A3792" s="97" t="n">
        <v>3786</v>
      </c>
      <c r="B3792" s="98" t="n"/>
      <c r="C3792" s="99" t="n"/>
      <c r="D3792" s="100" t="n"/>
      <c r="E3792" s="28">
        <f>IFERROR(VLOOKUP(D3792,'أرصدة المخزن'!$A:$E,3,0),"")</f>
        <v/>
      </c>
      <c r="F3792" s="28">
        <f>IFERROR(VLOOKUP(D3792,'أرصدة المخزن'!$A:$H,4,0),"")</f>
        <v/>
      </c>
      <c r="G3792" s="97" t="n"/>
      <c r="H3792" s="29" t="inlineStr">
        <is>
          <t>إضافة</t>
        </is>
      </c>
      <c r="I3792" s="97" t="n"/>
    </row>
    <row r="3793" ht="17.4" customHeight="1" s="138">
      <c r="A3793" s="97" t="n">
        <v>3787</v>
      </c>
      <c r="B3793" s="98" t="n"/>
      <c r="C3793" s="99" t="n"/>
      <c r="D3793" s="100" t="n"/>
      <c r="E3793" s="28">
        <f>IFERROR(VLOOKUP(D3793,'أرصدة المخزن'!$A:$E,3,0),"")</f>
        <v/>
      </c>
      <c r="F3793" s="28">
        <f>IFERROR(VLOOKUP(D3793,'أرصدة المخزن'!$A:$H,4,0),"")</f>
        <v/>
      </c>
      <c r="G3793" s="97" t="n"/>
      <c r="H3793" s="29" t="inlineStr">
        <is>
          <t>إضافة</t>
        </is>
      </c>
      <c r="I3793" s="97" t="n"/>
    </row>
    <row r="3794" ht="17.4" customHeight="1" s="138">
      <c r="A3794" s="97" t="n">
        <v>3788</v>
      </c>
      <c r="B3794" s="98" t="n"/>
      <c r="C3794" s="99" t="n"/>
      <c r="D3794" s="100" t="n"/>
      <c r="E3794" s="28">
        <f>IFERROR(VLOOKUP(D3794,'أرصدة المخزن'!$A:$E,3,0),"")</f>
        <v/>
      </c>
      <c r="F3794" s="28">
        <f>IFERROR(VLOOKUP(D3794,'أرصدة المخزن'!$A:$H,4,0),"")</f>
        <v/>
      </c>
      <c r="G3794" s="97" t="n"/>
      <c r="H3794" s="29" t="inlineStr">
        <is>
          <t>إضافة</t>
        </is>
      </c>
      <c r="I3794" s="97" t="n"/>
    </row>
    <row r="3795" ht="17.4" customHeight="1" s="138">
      <c r="A3795" s="97" t="n">
        <v>3789</v>
      </c>
      <c r="B3795" s="98" t="n"/>
      <c r="C3795" s="99" t="n"/>
      <c r="D3795" s="100" t="n"/>
      <c r="E3795" s="28">
        <f>IFERROR(VLOOKUP(D3795,'أرصدة المخزن'!$A:$E,3,0),"")</f>
        <v/>
      </c>
      <c r="F3795" s="28">
        <f>IFERROR(VLOOKUP(D3795,'أرصدة المخزن'!$A:$H,4,0),"")</f>
        <v/>
      </c>
      <c r="G3795" s="97" t="n"/>
      <c r="H3795" s="29" t="inlineStr">
        <is>
          <t>إضافة</t>
        </is>
      </c>
      <c r="I3795" s="97" t="n"/>
    </row>
    <row r="3796" ht="17.4" customHeight="1" s="138">
      <c r="A3796" s="97" t="n">
        <v>3790</v>
      </c>
      <c r="B3796" s="98" t="n"/>
      <c r="C3796" s="99" t="n"/>
      <c r="D3796" s="100" t="n"/>
      <c r="E3796" s="28">
        <f>IFERROR(VLOOKUP(D3796,'أرصدة المخزن'!$A:$E,3,0),"")</f>
        <v/>
      </c>
      <c r="F3796" s="28">
        <f>IFERROR(VLOOKUP(D3796,'أرصدة المخزن'!$A:$H,4,0),"")</f>
        <v/>
      </c>
      <c r="G3796" s="97" t="n"/>
      <c r="H3796" s="29" t="inlineStr">
        <is>
          <t>إضافة</t>
        </is>
      </c>
      <c r="I3796" s="97" t="n"/>
    </row>
    <row r="3797" ht="17.4" customHeight="1" s="138">
      <c r="A3797" s="97" t="n">
        <v>3791</v>
      </c>
      <c r="B3797" s="98" t="n"/>
      <c r="C3797" s="99" t="n"/>
      <c r="D3797" s="100" t="n"/>
      <c r="E3797" s="28">
        <f>IFERROR(VLOOKUP(D3797,'أرصدة المخزن'!$A:$E,3,0),"")</f>
        <v/>
      </c>
      <c r="F3797" s="28">
        <f>IFERROR(VLOOKUP(D3797,'أرصدة المخزن'!$A:$H,4,0),"")</f>
        <v/>
      </c>
      <c r="G3797" s="97" t="n"/>
      <c r="H3797" s="29" t="inlineStr">
        <is>
          <t>إضافة</t>
        </is>
      </c>
      <c r="I3797" s="97" t="n"/>
    </row>
    <row r="3798" ht="17.4" customHeight="1" s="138">
      <c r="A3798" s="97" t="n">
        <v>3792</v>
      </c>
      <c r="B3798" s="98" t="n"/>
      <c r="C3798" s="99" t="n"/>
      <c r="D3798" s="100" t="n"/>
      <c r="E3798" s="28">
        <f>IFERROR(VLOOKUP(D3798,'أرصدة المخزن'!$A:$E,3,0),"")</f>
        <v/>
      </c>
      <c r="F3798" s="28">
        <f>IFERROR(VLOOKUP(D3798,'أرصدة المخزن'!$A:$H,4,0),"")</f>
        <v/>
      </c>
      <c r="G3798" s="97" t="n"/>
      <c r="H3798" s="29" t="inlineStr">
        <is>
          <t>إضافة</t>
        </is>
      </c>
      <c r="I3798" s="97" t="n"/>
    </row>
    <row r="3799" ht="17.4" customHeight="1" s="138">
      <c r="A3799" s="97" t="n">
        <v>3793</v>
      </c>
      <c r="B3799" s="98" t="n"/>
      <c r="C3799" s="99" t="n"/>
      <c r="D3799" s="100" t="n"/>
      <c r="E3799" s="28">
        <f>IFERROR(VLOOKUP(D3799,'أرصدة المخزن'!$A:$E,3,0),"")</f>
        <v/>
      </c>
      <c r="F3799" s="28">
        <f>IFERROR(VLOOKUP(D3799,'أرصدة المخزن'!$A:$H,4,0),"")</f>
        <v/>
      </c>
      <c r="G3799" s="97" t="n"/>
      <c r="H3799" s="29" t="inlineStr">
        <is>
          <t>إضافة</t>
        </is>
      </c>
      <c r="I3799" s="97" t="n"/>
    </row>
    <row r="3800" ht="17.4" customHeight="1" s="138">
      <c r="A3800" s="97" t="n">
        <v>3794</v>
      </c>
      <c r="B3800" s="98" t="n"/>
      <c r="C3800" s="99" t="n"/>
      <c r="D3800" s="100" t="n"/>
      <c r="E3800" s="28">
        <f>IFERROR(VLOOKUP(D3800,'أرصدة المخزن'!$A:$E,3,0),"")</f>
        <v/>
      </c>
      <c r="F3800" s="28">
        <f>IFERROR(VLOOKUP(D3800,'أرصدة المخزن'!$A:$H,4,0),"")</f>
        <v/>
      </c>
      <c r="G3800" s="97" t="n"/>
      <c r="H3800" s="29" t="inlineStr">
        <is>
          <t>إضافة</t>
        </is>
      </c>
      <c r="I3800" s="97" t="n"/>
    </row>
    <row r="3801" ht="17.4" customHeight="1" s="138">
      <c r="A3801" s="97" t="n">
        <v>3795</v>
      </c>
      <c r="B3801" s="98" t="n"/>
      <c r="C3801" s="99" t="n"/>
      <c r="D3801" s="100" t="n"/>
      <c r="E3801" s="28">
        <f>IFERROR(VLOOKUP(D3801,'أرصدة المخزن'!$A:$E,3,0),"")</f>
        <v/>
      </c>
      <c r="F3801" s="28">
        <f>IFERROR(VLOOKUP(D3801,'أرصدة المخزن'!$A:$H,4,0),"")</f>
        <v/>
      </c>
      <c r="G3801" s="97" t="n"/>
      <c r="H3801" s="29" t="inlineStr">
        <is>
          <t>إضافة</t>
        </is>
      </c>
      <c r="I3801" s="97" t="n"/>
    </row>
    <row r="3802" ht="17.4" customHeight="1" s="138">
      <c r="A3802" s="97" t="n">
        <v>3796</v>
      </c>
      <c r="B3802" s="98" t="n"/>
      <c r="C3802" s="99" t="n"/>
      <c r="D3802" s="100" t="n"/>
      <c r="E3802" s="28">
        <f>IFERROR(VLOOKUP(D3802,'أرصدة المخزن'!$A:$E,3,0),"")</f>
        <v/>
      </c>
      <c r="F3802" s="28">
        <f>IFERROR(VLOOKUP(D3802,'أرصدة المخزن'!$A:$H,4,0),"")</f>
        <v/>
      </c>
      <c r="G3802" s="97" t="n"/>
      <c r="H3802" s="29" t="inlineStr">
        <is>
          <t>إضافة</t>
        </is>
      </c>
      <c r="I3802" s="97" t="n"/>
    </row>
    <row r="3803" ht="17.4" customHeight="1" s="138">
      <c r="A3803" s="97" t="n">
        <v>3797</v>
      </c>
      <c r="B3803" s="98" t="n"/>
      <c r="C3803" s="99" t="n"/>
      <c r="D3803" s="100" t="n"/>
      <c r="E3803" s="28">
        <f>IFERROR(VLOOKUP(D3803,'أرصدة المخزن'!$A:$E,3,0),"")</f>
        <v/>
      </c>
      <c r="F3803" s="28">
        <f>IFERROR(VLOOKUP(D3803,'أرصدة المخزن'!$A:$H,4,0),"")</f>
        <v/>
      </c>
      <c r="G3803" s="97" t="n"/>
      <c r="H3803" s="29" t="inlineStr">
        <is>
          <t>إضافة</t>
        </is>
      </c>
      <c r="I3803" s="97" t="n"/>
    </row>
    <row r="3804" ht="17.4" customHeight="1" s="138">
      <c r="A3804" s="97" t="n">
        <v>3798</v>
      </c>
      <c r="B3804" s="98" t="n"/>
      <c r="C3804" s="99" t="n"/>
      <c r="D3804" s="100" t="n"/>
      <c r="E3804" s="28">
        <f>IFERROR(VLOOKUP(D3804,'أرصدة المخزن'!$A:$E,3,0),"")</f>
        <v/>
      </c>
      <c r="F3804" s="28">
        <f>IFERROR(VLOOKUP(D3804,'أرصدة المخزن'!$A:$H,4,0),"")</f>
        <v/>
      </c>
      <c r="G3804" s="97" t="n"/>
      <c r="H3804" s="29" t="inlineStr">
        <is>
          <t>إضافة</t>
        </is>
      </c>
      <c r="I3804" s="97" t="n"/>
    </row>
    <row r="3805" ht="17.4" customHeight="1" s="138">
      <c r="A3805" s="97" t="n">
        <v>3799</v>
      </c>
      <c r="B3805" s="98" t="n"/>
      <c r="C3805" s="99" t="n"/>
      <c r="D3805" s="100" t="n"/>
      <c r="E3805" s="28">
        <f>IFERROR(VLOOKUP(D3805,'أرصدة المخزن'!$A:$E,3,0),"")</f>
        <v/>
      </c>
      <c r="F3805" s="28">
        <f>IFERROR(VLOOKUP(D3805,'أرصدة المخزن'!$A:$H,4,0),"")</f>
        <v/>
      </c>
      <c r="G3805" s="97" t="n"/>
      <c r="H3805" s="29" t="inlineStr">
        <is>
          <t>إضافة</t>
        </is>
      </c>
      <c r="I3805" s="97" t="n"/>
    </row>
    <row r="3806" ht="17.4" customHeight="1" s="138">
      <c r="A3806" s="97" t="n">
        <v>3800</v>
      </c>
      <c r="B3806" s="98" t="n"/>
      <c r="C3806" s="99" t="n"/>
      <c r="D3806" s="100" t="n"/>
      <c r="E3806" s="28">
        <f>IFERROR(VLOOKUP(D3806,'أرصدة المخزن'!$A:$E,3,0),"")</f>
        <v/>
      </c>
      <c r="F3806" s="28">
        <f>IFERROR(VLOOKUP(D3806,'أرصدة المخزن'!$A:$H,4,0),"")</f>
        <v/>
      </c>
      <c r="G3806" s="97" t="n"/>
      <c r="H3806" s="29" t="inlineStr">
        <is>
          <t>إضافة</t>
        </is>
      </c>
      <c r="I3806" s="97" t="n"/>
    </row>
    <row r="3807" ht="17.4" customHeight="1" s="138">
      <c r="A3807" s="97" t="n">
        <v>3801</v>
      </c>
      <c r="B3807" s="98" t="n"/>
      <c r="C3807" s="99" t="n"/>
      <c r="D3807" s="100" t="n"/>
      <c r="E3807" s="28">
        <f>IFERROR(VLOOKUP(D3807,'أرصدة المخزن'!$A:$E,3,0),"")</f>
        <v/>
      </c>
      <c r="F3807" s="28">
        <f>IFERROR(VLOOKUP(D3807,'أرصدة المخزن'!$A:$H,4,0),"")</f>
        <v/>
      </c>
      <c r="G3807" s="97" t="n"/>
      <c r="H3807" s="29" t="inlineStr">
        <is>
          <t>إضافة</t>
        </is>
      </c>
      <c r="I3807" s="97" t="n"/>
    </row>
    <row r="3808" ht="17.4" customHeight="1" s="138">
      <c r="A3808" s="97" t="n">
        <v>3802</v>
      </c>
      <c r="B3808" s="98" t="n"/>
      <c r="C3808" s="99" t="n"/>
      <c r="D3808" s="100" t="n"/>
      <c r="E3808" s="28">
        <f>IFERROR(VLOOKUP(D3808,'أرصدة المخزن'!$A:$E,3,0),"")</f>
        <v/>
      </c>
      <c r="F3808" s="28">
        <f>IFERROR(VLOOKUP(D3808,'أرصدة المخزن'!$A:$H,4,0),"")</f>
        <v/>
      </c>
      <c r="G3808" s="97" t="n"/>
      <c r="H3808" s="29" t="inlineStr">
        <is>
          <t>إضافة</t>
        </is>
      </c>
      <c r="I3808" s="97" t="n"/>
    </row>
    <row r="3809" ht="17.4" customHeight="1" s="138">
      <c r="A3809" s="97" t="n">
        <v>3803</v>
      </c>
      <c r="B3809" s="98" t="n"/>
      <c r="C3809" s="99" t="n"/>
      <c r="D3809" s="100" t="n"/>
      <c r="E3809" s="28">
        <f>IFERROR(VLOOKUP(D3809,'أرصدة المخزن'!$A:$E,3,0),"")</f>
        <v/>
      </c>
      <c r="F3809" s="28">
        <f>IFERROR(VLOOKUP(D3809,'أرصدة المخزن'!$A:$H,4,0),"")</f>
        <v/>
      </c>
      <c r="G3809" s="97" t="n"/>
      <c r="H3809" s="29" t="inlineStr">
        <is>
          <t>إضافة</t>
        </is>
      </c>
      <c r="I3809" s="97" t="n"/>
    </row>
    <row r="3810" ht="17.4" customHeight="1" s="138">
      <c r="A3810" s="97" t="n">
        <v>3804</v>
      </c>
      <c r="B3810" s="98" t="n"/>
      <c r="C3810" s="99" t="n"/>
      <c r="D3810" s="100" t="n"/>
      <c r="E3810" s="28">
        <f>IFERROR(VLOOKUP(D3810,'أرصدة المخزن'!$A:$E,3,0),"")</f>
        <v/>
      </c>
      <c r="F3810" s="28">
        <f>IFERROR(VLOOKUP(D3810,'أرصدة المخزن'!$A:$H,4,0),"")</f>
        <v/>
      </c>
      <c r="G3810" s="97" t="n"/>
      <c r="H3810" s="29" t="inlineStr">
        <is>
          <t>إضافة</t>
        </is>
      </c>
      <c r="I3810" s="97" t="n"/>
    </row>
    <row r="3811" ht="17.4" customHeight="1" s="138">
      <c r="A3811" s="97" t="n">
        <v>3805</v>
      </c>
      <c r="B3811" s="98" t="n"/>
      <c r="C3811" s="99" t="n"/>
      <c r="D3811" s="100" t="n"/>
      <c r="E3811" s="28">
        <f>IFERROR(VLOOKUP(D3811,'أرصدة المخزن'!$A:$E,3,0),"")</f>
        <v/>
      </c>
      <c r="F3811" s="28">
        <f>IFERROR(VLOOKUP(D3811,'أرصدة المخزن'!$A:$H,4,0),"")</f>
        <v/>
      </c>
      <c r="G3811" s="97" t="n"/>
      <c r="H3811" s="29" t="inlineStr">
        <is>
          <t>إضافة</t>
        </is>
      </c>
      <c r="I3811" s="97" t="n"/>
    </row>
    <row r="3812" ht="17.4" customHeight="1" s="138">
      <c r="A3812" s="97" t="n">
        <v>3806</v>
      </c>
      <c r="B3812" s="98" t="n"/>
      <c r="C3812" s="99" t="n"/>
      <c r="D3812" s="100" t="n"/>
      <c r="E3812" s="28">
        <f>IFERROR(VLOOKUP(D3812,'أرصدة المخزن'!$A:$E,3,0),"")</f>
        <v/>
      </c>
      <c r="F3812" s="28">
        <f>IFERROR(VLOOKUP(D3812,'أرصدة المخزن'!$A:$H,4,0),"")</f>
        <v/>
      </c>
      <c r="G3812" s="97" t="n"/>
      <c r="H3812" s="29" t="inlineStr">
        <is>
          <t>إضافة</t>
        </is>
      </c>
      <c r="I3812" s="97" t="n"/>
    </row>
    <row r="3813" ht="17.4" customHeight="1" s="138">
      <c r="A3813" s="97" t="n">
        <v>3807</v>
      </c>
      <c r="B3813" s="98" t="n"/>
      <c r="C3813" s="99" t="n"/>
      <c r="D3813" s="100" t="n"/>
      <c r="E3813" s="28">
        <f>IFERROR(VLOOKUP(D3813,'أرصدة المخزن'!$A:$E,3,0),"")</f>
        <v/>
      </c>
      <c r="F3813" s="28">
        <f>IFERROR(VLOOKUP(D3813,'أرصدة المخزن'!$A:$H,4,0),"")</f>
        <v/>
      </c>
      <c r="G3813" s="97" t="n"/>
      <c r="H3813" s="29" t="inlineStr">
        <is>
          <t>إضافة</t>
        </is>
      </c>
      <c r="I3813" s="97" t="n"/>
    </row>
    <row r="3814" ht="17.4" customHeight="1" s="138">
      <c r="A3814" s="97" t="n">
        <v>3808</v>
      </c>
      <c r="B3814" s="98" t="n"/>
      <c r="C3814" s="99" t="n"/>
      <c r="D3814" s="100" t="n"/>
      <c r="E3814" s="28">
        <f>IFERROR(VLOOKUP(D3814,'أرصدة المخزن'!$A:$E,3,0),"")</f>
        <v/>
      </c>
      <c r="F3814" s="28">
        <f>IFERROR(VLOOKUP(D3814,'أرصدة المخزن'!$A:$H,4,0),"")</f>
        <v/>
      </c>
      <c r="G3814" s="97" t="n"/>
      <c r="H3814" s="29" t="inlineStr">
        <is>
          <t>إضافة</t>
        </is>
      </c>
      <c r="I3814" s="97" t="n"/>
    </row>
    <row r="3815" ht="17.4" customHeight="1" s="138">
      <c r="A3815" s="97" t="n">
        <v>3809</v>
      </c>
      <c r="B3815" s="98" t="n"/>
      <c r="C3815" s="99" t="n"/>
      <c r="D3815" s="100" t="n"/>
      <c r="E3815" s="28">
        <f>IFERROR(VLOOKUP(D3815,'أرصدة المخزن'!$A:$E,3,0),"")</f>
        <v/>
      </c>
      <c r="F3815" s="28">
        <f>IFERROR(VLOOKUP(D3815,'أرصدة المخزن'!$A:$H,4,0),"")</f>
        <v/>
      </c>
      <c r="G3815" s="97" t="n"/>
      <c r="H3815" s="29" t="inlineStr">
        <is>
          <t>إضافة</t>
        </is>
      </c>
      <c r="I3815" s="97" t="n"/>
    </row>
    <row r="3816" ht="17.4" customHeight="1" s="138">
      <c r="A3816" s="97" t="n">
        <v>3810</v>
      </c>
      <c r="B3816" s="98" t="n"/>
      <c r="C3816" s="99" t="n"/>
      <c r="D3816" s="100" t="n"/>
      <c r="E3816" s="28">
        <f>IFERROR(VLOOKUP(D3816,'أرصدة المخزن'!$A:$E,3,0),"")</f>
        <v/>
      </c>
      <c r="F3816" s="28">
        <f>IFERROR(VLOOKUP(D3816,'أرصدة المخزن'!$A:$H,4,0),"")</f>
        <v/>
      </c>
      <c r="G3816" s="97" t="n"/>
      <c r="H3816" s="29" t="inlineStr">
        <is>
          <t>إضافة</t>
        </is>
      </c>
      <c r="I3816" s="97" t="n"/>
    </row>
    <row r="3817" ht="17.4" customHeight="1" s="138">
      <c r="A3817" s="97" t="n">
        <v>3811</v>
      </c>
      <c r="B3817" s="98" t="n"/>
      <c r="C3817" s="99" t="n"/>
      <c r="D3817" s="100" t="n"/>
      <c r="E3817" s="28">
        <f>IFERROR(VLOOKUP(D3817,'أرصدة المخزن'!$A:$E,3,0),"")</f>
        <v/>
      </c>
      <c r="F3817" s="28">
        <f>IFERROR(VLOOKUP(D3817,'أرصدة المخزن'!$A:$H,4,0),"")</f>
        <v/>
      </c>
      <c r="G3817" s="97" t="n"/>
      <c r="H3817" s="29" t="inlineStr">
        <is>
          <t>إضافة</t>
        </is>
      </c>
      <c r="I3817" s="97" t="n"/>
    </row>
    <row r="3818" ht="17.4" customHeight="1" s="138">
      <c r="A3818" s="97" t="n">
        <v>3812</v>
      </c>
      <c r="B3818" s="98" t="n"/>
      <c r="C3818" s="99" t="n"/>
      <c r="D3818" s="100" t="n"/>
      <c r="E3818" s="28">
        <f>IFERROR(VLOOKUP(D3818,'أرصدة المخزن'!$A:$E,3,0),"")</f>
        <v/>
      </c>
      <c r="F3818" s="28">
        <f>IFERROR(VLOOKUP(D3818,'أرصدة المخزن'!$A:$H,4,0),"")</f>
        <v/>
      </c>
      <c r="G3818" s="97" t="n"/>
      <c r="H3818" s="29" t="inlineStr">
        <is>
          <t>إضافة</t>
        </is>
      </c>
      <c r="I3818" s="97" t="n"/>
    </row>
    <row r="3819" ht="17.4" customHeight="1" s="138">
      <c r="A3819" s="97" t="n">
        <v>3813</v>
      </c>
      <c r="B3819" s="98" t="n"/>
      <c r="C3819" s="99" t="n"/>
      <c r="D3819" s="100" t="n"/>
      <c r="E3819" s="28">
        <f>IFERROR(VLOOKUP(D3819,'أرصدة المخزن'!$A:$E,3,0),"")</f>
        <v/>
      </c>
      <c r="F3819" s="28">
        <f>IFERROR(VLOOKUP(D3819,'أرصدة المخزن'!$A:$H,4,0),"")</f>
        <v/>
      </c>
      <c r="G3819" s="97" t="n"/>
      <c r="H3819" s="29" t="inlineStr">
        <is>
          <t>إضافة</t>
        </is>
      </c>
      <c r="I3819" s="97" t="n"/>
    </row>
    <row r="3820" ht="17.4" customHeight="1" s="138">
      <c r="A3820" s="97" t="n">
        <v>3814</v>
      </c>
      <c r="B3820" s="98" t="n"/>
      <c r="C3820" s="99" t="n"/>
      <c r="D3820" s="100" t="n"/>
      <c r="E3820" s="28">
        <f>IFERROR(VLOOKUP(D3820,'أرصدة المخزن'!$A:$E,3,0),"")</f>
        <v/>
      </c>
      <c r="F3820" s="28">
        <f>IFERROR(VLOOKUP(D3820,'أرصدة المخزن'!$A:$H,4,0),"")</f>
        <v/>
      </c>
      <c r="G3820" s="97" t="n"/>
      <c r="H3820" s="29" t="inlineStr">
        <is>
          <t>إضافة</t>
        </is>
      </c>
      <c r="I3820" s="97" t="n"/>
    </row>
    <row r="3821" ht="17.4" customHeight="1" s="138">
      <c r="A3821" s="97" t="n">
        <v>3815</v>
      </c>
      <c r="B3821" s="98" t="n"/>
      <c r="C3821" s="99" t="n"/>
      <c r="D3821" s="100" t="n"/>
      <c r="E3821" s="28">
        <f>IFERROR(VLOOKUP(D3821,'أرصدة المخزن'!$A:$E,3,0),"")</f>
        <v/>
      </c>
      <c r="F3821" s="28">
        <f>IFERROR(VLOOKUP(D3821,'أرصدة المخزن'!$A:$H,4,0),"")</f>
        <v/>
      </c>
      <c r="G3821" s="97" t="n"/>
      <c r="H3821" s="29" t="inlineStr">
        <is>
          <t>إضافة</t>
        </is>
      </c>
      <c r="I3821" s="97" t="n"/>
    </row>
    <row r="3822" ht="17.4" customHeight="1" s="138">
      <c r="A3822" s="97" t="n">
        <v>3816</v>
      </c>
      <c r="B3822" s="98" t="n"/>
      <c r="C3822" s="99" t="n"/>
      <c r="D3822" s="100" t="n"/>
      <c r="E3822" s="28">
        <f>IFERROR(VLOOKUP(D3822,'أرصدة المخزن'!$A:$E,3,0),"")</f>
        <v/>
      </c>
      <c r="F3822" s="28">
        <f>IFERROR(VLOOKUP(D3822,'أرصدة المخزن'!$A:$H,4,0),"")</f>
        <v/>
      </c>
      <c r="G3822" s="97" t="n"/>
      <c r="H3822" s="29" t="inlineStr">
        <is>
          <t>إضافة</t>
        </is>
      </c>
      <c r="I3822" s="97" t="n"/>
    </row>
    <row r="3823" ht="17.4" customHeight="1" s="138">
      <c r="A3823" s="97" t="n">
        <v>3817</v>
      </c>
      <c r="B3823" s="98" t="n"/>
      <c r="C3823" s="99" t="n"/>
      <c r="D3823" s="100" t="n"/>
      <c r="E3823" s="28">
        <f>IFERROR(VLOOKUP(D3823,'أرصدة المخزن'!$A:$E,3,0),"")</f>
        <v/>
      </c>
      <c r="F3823" s="28">
        <f>IFERROR(VLOOKUP(D3823,'أرصدة المخزن'!$A:$H,4,0),"")</f>
        <v/>
      </c>
      <c r="G3823" s="97" t="n"/>
      <c r="H3823" s="29" t="inlineStr">
        <is>
          <t>إضافة</t>
        </is>
      </c>
      <c r="I3823" s="97" t="n"/>
    </row>
    <row r="3824" ht="17.4" customHeight="1" s="138">
      <c r="A3824" s="97" t="n">
        <v>3818</v>
      </c>
      <c r="B3824" s="98" t="n"/>
      <c r="C3824" s="99" t="n"/>
      <c r="D3824" s="100" t="n"/>
      <c r="E3824" s="28">
        <f>IFERROR(VLOOKUP(D3824,'أرصدة المخزن'!$A:$E,3,0),"")</f>
        <v/>
      </c>
      <c r="F3824" s="28">
        <f>IFERROR(VLOOKUP(D3824,'أرصدة المخزن'!$A:$H,4,0),"")</f>
        <v/>
      </c>
      <c r="G3824" s="97" t="n"/>
      <c r="H3824" s="29" t="inlineStr">
        <is>
          <t>إضافة</t>
        </is>
      </c>
      <c r="I3824" s="97" t="n"/>
    </row>
    <row r="3825" ht="17.4" customHeight="1" s="138">
      <c r="A3825" s="97" t="n">
        <v>3819</v>
      </c>
      <c r="B3825" s="98" t="n"/>
      <c r="C3825" s="99" t="n"/>
      <c r="D3825" s="100" t="n"/>
      <c r="E3825" s="28">
        <f>IFERROR(VLOOKUP(D3825,'أرصدة المخزن'!$A:$E,3,0),"")</f>
        <v/>
      </c>
      <c r="F3825" s="28">
        <f>IFERROR(VLOOKUP(D3825,'أرصدة المخزن'!$A:$H,4,0),"")</f>
        <v/>
      </c>
      <c r="G3825" s="97" t="n"/>
      <c r="H3825" s="29" t="inlineStr">
        <is>
          <t>إضافة</t>
        </is>
      </c>
      <c r="I3825" s="97" t="n"/>
    </row>
    <row r="3826" ht="17.4" customHeight="1" s="138">
      <c r="A3826" s="97" t="n">
        <v>3820</v>
      </c>
      <c r="B3826" s="98" t="n"/>
      <c r="C3826" s="99" t="n"/>
      <c r="D3826" s="100" t="n"/>
      <c r="E3826" s="28">
        <f>IFERROR(VLOOKUP(D3826,'أرصدة المخزن'!$A:$E,3,0),"")</f>
        <v/>
      </c>
      <c r="F3826" s="28">
        <f>IFERROR(VLOOKUP(D3826,'أرصدة المخزن'!$A:$H,4,0),"")</f>
        <v/>
      </c>
      <c r="G3826" s="97" t="n"/>
      <c r="H3826" s="29" t="inlineStr">
        <is>
          <t>إضافة</t>
        </is>
      </c>
      <c r="I3826" s="97" t="n"/>
    </row>
    <row r="3827" ht="17.4" customHeight="1" s="138">
      <c r="A3827" s="97" t="n">
        <v>3821</v>
      </c>
      <c r="B3827" s="98" t="n"/>
      <c r="C3827" s="99" t="n"/>
      <c r="D3827" s="100" t="n"/>
      <c r="E3827" s="28">
        <f>IFERROR(VLOOKUP(D3827,'أرصدة المخزن'!$A:$E,3,0),"")</f>
        <v/>
      </c>
      <c r="F3827" s="28">
        <f>IFERROR(VLOOKUP(D3827,'أرصدة المخزن'!$A:$H,4,0),"")</f>
        <v/>
      </c>
      <c r="G3827" s="97" t="n"/>
      <c r="H3827" s="29" t="inlineStr">
        <is>
          <t>إضافة</t>
        </is>
      </c>
      <c r="I3827" s="97" t="n"/>
    </row>
    <row r="3828" ht="17.4" customHeight="1" s="138">
      <c r="A3828" s="97" t="n">
        <v>3822</v>
      </c>
      <c r="B3828" s="98" t="n"/>
      <c r="C3828" s="99" t="n"/>
      <c r="D3828" s="100" t="n"/>
      <c r="E3828" s="28">
        <f>IFERROR(VLOOKUP(D3828,'أرصدة المخزن'!$A:$E,3,0),"")</f>
        <v/>
      </c>
      <c r="F3828" s="28">
        <f>IFERROR(VLOOKUP(D3828,'أرصدة المخزن'!$A:$H,4,0),"")</f>
        <v/>
      </c>
      <c r="G3828" s="97" t="n"/>
      <c r="H3828" s="29" t="inlineStr">
        <is>
          <t>إضافة</t>
        </is>
      </c>
      <c r="I3828" s="97" t="n"/>
    </row>
    <row r="3829" ht="17.4" customHeight="1" s="138">
      <c r="A3829" s="97" t="n">
        <v>3823</v>
      </c>
      <c r="B3829" s="98" t="n"/>
      <c r="C3829" s="99" t="n"/>
      <c r="D3829" s="100" t="n"/>
      <c r="E3829" s="28">
        <f>IFERROR(VLOOKUP(D3829,'أرصدة المخزن'!$A:$E,3,0),"")</f>
        <v/>
      </c>
      <c r="F3829" s="28">
        <f>IFERROR(VLOOKUP(D3829,'أرصدة المخزن'!$A:$H,4,0),"")</f>
        <v/>
      </c>
      <c r="G3829" s="97" t="n"/>
      <c r="H3829" s="29" t="inlineStr">
        <is>
          <t>إضافة</t>
        </is>
      </c>
      <c r="I3829" s="97" t="n"/>
    </row>
    <row r="3830" ht="17.4" customHeight="1" s="138">
      <c r="A3830" s="97" t="n">
        <v>3824</v>
      </c>
      <c r="B3830" s="98" t="n"/>
      <c r="C3830" s="99" t="n"/>
      <c r="D3830" s="100" t="n"/>
      <c r="E3830" s="28">
        <f>IFERROR(VLOOKUP(D3830,'أرصدة المخزن'!$A:$E,3,0),"")</f>
        <v/>
      </c>
      <c r="F3830" s="28">
        <f>IFERROR(VLOOKUP(D3830,'أرصدة المخزن'!$A:$H,4,0),"")</f>
        <v/>
      </c>
      <c r="G3830" s="97" t="n"/>
      <c r="H3830" s="29" t="inlineStr">
        <is>
          <t>إضافة</t>
        </is>
      </c>
      <c r="I3830" s="97" t="n"/>
    </row>
    <row r="3831" ht="17.4" customHeight="1" s="138">
      <c r="A3831" s="97" t="n">
        <v>3825</v>
      </c>
      <c r="B3831" s="98" t="n"/>
      <c r="C3831" s="99" t="n"/>
      <c r="D3831" s="100" t="n"/>
      <c r="E3831" s="28">
        <f>IFERROR(VLOOKUP(D3831,'أرصدة المخزن'!$A:$E,3,0),"")</f>
        <v/>
      </c>
      <c r="F3831" s="28">
        <f>IFERROR(VLOOKUP(D3831,'أرصدة المخزن'!$A:$H,4,0),"")</f>
        <v/>
      </c>
      <c r="G3831" s="97" t="n"/>
      <c r="H3831" s="29" t="inlineStr">
        <is>
          <t>إضافة</t>
        </is>
      </c>
      <c r="I3831" s="97" t="n"/>
    </row>
    <row r="3832" ht="17.4" customHeight="1" s="138">
      <c r="A3832" s="97" t="n">
        <v>3826</v>
      </c>
      <c r="B3832" s="98" t="n"/>
      <c r="C3832" s="99" t="n"/>
      <c r="D3832" s="100" t="n"/>
      <c r="E3832" s="28">
        <f>IFERROR(VLOOKUP(D3832,'أرصدة المخزن'!$A:$E,3,0),"")</f>
        <v/>
      </c>
      <c r="F3832" s="28">
        <f>IFERROR(VLOOKUP(D3832,'أرصدة المخزن'!$A:$H,4,0),"")</f>
        <v/>
      </c>
      <c r="G3832" s="97" t="n"/>
      <c r="H3832" s="29" t="inlineStr">
        <is>
          <t>إضافة</t>
        </is>
      </c>
      <c r="I3832" s="97" t="n"/>
    </row>
    <row r="3833" ht="17.4" customHeight="1" s="138">
      <c r="A3833" s="97" t="n">
        <v>3827</v>
      </c>
      <c r="B3833" s="98" t="n"/>
      <c r="C3833" s="99" t="n"/>
      <c r="D3833" s="100" t="n"/>
      <c r="E3833" s="28">
        <f>IFERROR(VLOOKUP(D3833,'أرصدة المخزن'!$A:$E,3,0),"")</f>
        <v/>
      </c>
      <c r="F3833" s="28">
        <f>IFERROR(VLOOKUP(D3833,'أرصدة المخزن'!$A:$H,4,0),"")</f>
        <v/>
      </c>
      <c r="G3833" s="97" t="n"/>
      <c r="H3833" s="29" t="inlineStr">
        <is>
          <t>إضافة</t>
        </is>
      </c>
      <c r="I3833" s="97" t="n"/>
    </row>
    <row r="3834" ht="17.4" customHeight="1" s="138">
      <c r="A3834" s="97" t="n">
        <v>3828</v>
      </c>
      <c r="B3834" s="98" t="n"/>
      <c r="C3834" s="99" t="n"/>
      <c r="D3834" s="100" t="n"/>
      <c r="E3834" s="28">
        <f>IFERROR(VLOOKUP(D3834,'أرصدة المخزن'!$A:$E,3,0),"")</f>
        <v/>
      </c>
      <c r="F3834" s="28">
        <f>IFERROR(VLOOKUP(D3834,'أرصدة المخزن'!$A:$H,4,0),"")</f>
        <v/>
      </c>
      <c r="G3834" s="97" t="n"/>
      <c r="H3834" s="29" t="inlineStr">
        <is>
          <t>إضافة</t>
        </is>
      </c>
      <c r="I3834" s="97" t="n"/>
    </row>
    <row r="3835" ht="17.4" customHeight="1" s="138">
      <c r="A3835" s="97" t="n">
        <v>3829</v>
      </c>
      <c r="B3835" s="98" t="n"/>
      <c r="C3835" s="99" t="n"/>
      <c r="D3835" s="100" t="n"/>
      <c r="E3835" s="28">
        <f>IFERROR(VLOOKUP(D3835,'أرصدة المخزن'!$A:$E,3,0),"")</f>
        <v/>
      </c>
      <c r="F3835" s="28">
        <f>IFERROR(VLOOKUP(D3835,'أرصدة المخزن'!$A:$H,4,0),"")</f>
        <v/>
      </c>
      <c r="G3835" s="97" t="n"/>
      <c r="H3835" s="29" t="inlineStr">
        <is>
          <t>إضافة</t>
        </is>
      </c>
      <c r="I3835" s="97" t="n"/>
    </row>
    <row r="3836" ht="17.4" customHeight="1" s="138">
      <c r="A3836" s="97" t="n">
        <v>3830</v>
      </c>
      <c r="B3836" s="98" t="n"/>
      <c r="C3836" s="99" t="n"/>
      <c r="D3836" s="100" t="n"/>
      <c r="E3836" s="28">
        <f>IFERROR(VLOOKUP(D3836,'أرصدة المخزن'!$A:$E,3,0),"")</f>
        <v/>
      </c>
      <c r="F3836" s="28">
        <f>IFERROR(VLOOKUP(D3836,'أرصدة المخزن'!$A:$H,4,0),"")</f>
        <v/>
      </c>
      <c r="G3836" s="97" t="n"/>
      <c r="H3836" s="29" t="inlineStr">
        <is>
          <t>إضافة</t>
        </is>
      </c>
      <c r="I3836" s="97" t="n"/>
    </row>
    <row r="3837" ht="17.4" customHeight="1" s="138">
      <c r="A3837" s="97" t="n">
        <v>3831</v>
      </c>
      <c r="B3837" s="98" t="n"/>
      <c r="C3837" s="99" t="n"/>
      <c r="D3837" s="100" t="n"/>
      <c r="E3837" s="28">
        <f>IFERROR(VLOOKUP(D3837,'أرصدة المخزن'!$A:$E,3,0),"")</f>
        <v/>
      </c>
      <c r="F3837" s="28">
        <f>IFERROR(VLOOKUP(D3837,'أرصدة المخزن'!$A:$H,4,0),"")</f>
        <v/>
      </c>
      <c r="G3837" s="97" t="n"/>
      <c r="H3837" s="29" t="inlineStr">
        <is>
          <t>إضافة</t>
        </is>
      </c>
      <c r="I3837" s="97" t="n"/>
    </row>
    <row r="3838" ht="17.4" customHeight="1" s="138">
      <c r="A3838" s="97" t="n">
        <v>3832</v>
      </c>
      <c r="B3838" s="98" t="n"/>
      <c r="C3838" s="99" t="n"/>
      <c r="D3838" s="100" t="n"/>
      <c r="E3838" s="28">
        <f>IFERROR(VLOOKUP(D3838,'أرصدة المخزن'!$A:$E,3,0),"")</f>
        <v/>
      </c>
      <c r="F3838" s="28">
        <f>IFERROR(VLOOKUP(D3838,'أرصدة المخزن'!$A:$H,4,0),"")</f>
        <v/>
      </c>
      <c r="G3838" s="97" t="n"/>
      <c r="H3838" s="29" t="inlineStr">
        <is>
          <t>إضافة</t>
        </is>
      </c>
      <c r="I3838" s="97" t="n"/>
    </row>
    <row r="3839" ht="17.4" customHeight="1" s="138">
      <c r="A3839" s="97" t="n">
        <v>3833</v>
      </c>
      <c r="B3839" s="98" t="n"/>
      <c r="C3839" s="99" t="n"/>
      <c r="D3839" s="100" t="n"/>
      <c r="E3839" s="28">
        <f>IFERROR(VLOOKUP(D3839,'أرصدة المخزن'!$A:$E,3,0),"")</f>
        <v/>
      </c>
      <c r="F3839" s="28">
        <f>IFERROR(VLOOKUP(D3839,'أرصدة المخزن'!$A:$H,4,0),"")</f>
        <v/>
      </c>
      <c r="G3839" s="97" t="n"/>
      <c r="H3839" s="29" t="inlineStr">
        <is>
          <t>إضافة</t>
        </is>
      </c>
      <c r="I3839" s="97" t="n"/>
    </row>
    <row r="3840" ht="17.4" customHeight="1" s="138">
      <c r="A3840" s="97" t="n">
        <v>3834</v>
      </c>
      <c r="B3840" s="98" t="n"/>
      <c r="C3840" s="99" t="n"/>
      <c r="D3840" s="100" t="n"/>
      <c r="E3840" s="28">
        <f>IFERROR(VLOOKUP(D3840,'أرصدة المخزن'!$A:$E,3,0),"")</f>
        <v/>
      </c>
      <c r="F3840" s="28">
        <f>IFERROR(VLOOKUP(D3840,'أرصدة المخزن'!$A:$H,4,0),"")</f>
        <v/>
      </c>
      <c r="G3840" s="97" t="n"/>
      <c r="H3840" s="29" t="inlineStr">
        <is>
          <t>إضافة</t>
        </is>
      </c>
      <c r="I3840" s="97" t="n"/>
    </row>
    <row r="3841" ht="17.4" customHeight="1" s="138">
      <c r="A3841" s="97" t="n">
        <v>3835</v>
      </c>
      <c r="B3841" s="98" t="n"/>
      <c r="C3841" s="99" t="n"/>
      <c r="D3841" s="100" t="n"/>
      <c r="E3841" s="28">
        <f>IFERROR(VLOOKUP(D3841,'أرصدة المخزن'!$A:$E,3,0),"")</f>
        <v/>
      </c>
      <c r="F3841" s="28">
        <f>IFERROR(VLOOKUP(D3841,'أرصدة المخزن'!$A:$H,4,0),"")</f>
        <v/>
      </c>
      <c r="G3841" s="97" t="n"/>
      <c r="H3841" s="29" t="inlineStr">
        <is>
          <t>إضافة</t>
        </is>
      </c>
      <c r="I3841" s="97" t="n"/>
    </row>
    <row r="3842" ht="17.4" customHeight="1" s="138">
      <c r="A3842" s="97" t="n">
        <v>3836</v>
      </c>
      <c r="B3842" s="98" t="n"/>
      <c r="C3842" s="99" t="n"/>
      <c r="D3842" s="100" t="n"/>
      <c r="E3842" s="28">
        <f>IFERROR(VLOOKUP(D3842,'أرصدة المخزن'!$A:$E,3,0),"")</f>
        <v/>
      </c>
      <c r="F3842" s="28">
        <f>IFERROR(VLOOKUP(D3842,'أرصدة المخزن'!$A:$H,4,0),"")</f>
        <v/>
      </c>
      <c r="G3842" s="97" t="n"/>
      <c r="H3842" s="29" t="inlineStr">
        <is>
          <t>إضافة</t>
        </is>
      </c>
      <c r="I3842" s="97" t="n"/>
    </row>
    <row r="3843" ht="17.4" customHeight="1" s="138">
      <c r="A3843" s="97" t="n">
        <v>3837</v>
      </c>
      <c r="B3843" s="98" t="n"/>
      <c r="C3843" s="99" t="n"/>
      <c r="D3843" s="100" t="n"/>
      <c r="E3843" s="28">
        <f>IFERROR(VLOOKUP(D3843,'أرصدة المخزن'!$A:$E,3,0),"")</f>
        <v/>
      </c>
      <c r="F3843" s="28">
        <f>IFERROR(VLOOKUP(D3843,'أرصدة المخزن'!$A:$H,4,0),"")</f>
        <v/>
      </c>
      <c r="G3843" s="97" t="n"/>
      <c r="H3843" s="29" t="inlineStr">
        <is>
          <t>إضافة</t>
        </is>
      </c>
      <c r="I3843" s="97" t="n"/>
    </row>
    <row r="3844" ht="17.4" customHeight="1" s="138">
      <c r="A3844" s="97" t="n">
        <v>3838</v>
      </c>
      <c r="B3844" s="98" t="n"/>
      <c r="C3844" s="99" t="n"/>
      <c r="D3844" s="100" t="n"/>
      <c r="E3844" s="28">
        <f>IFERROR(VLOOKUP(D3844,'أرصدة المخزن'!$A:$E,3,0),"")</f>
        <v/>
      </c>
      <c r="F3844" s="28">
        <f>IFERROR(VLOOKUP(D3844,'أرصدة المخزن'!$A:$H,4,0),"")</f>
        <v/>
      </c>
      <c r="G3844" s="97" t="n"/>
      <c r="H3844" s="29" t="inlineStr">
        <is>
          <t>إضافة</t>
        </is>
      </c>
      <c r="I3844" s="97" t="n"/>
    </row>
    <row r="3845" ht="17.4" customHeight="1" s="138">
      <c r="A3845" s="97" t="n">
        <v>3839</v>
      </c>
      <c r="B3845" s="98" t="n"/>
      <c r="C3845" s="99" t="n"/>
      <c r="D3845" s="100" t="n"/>
      <c r="E3845" s="28">
        <f>IFERROR(VLOOKUP(D3845,'أرصدة المخزن'!$A:$E,3,0),"")</f>
        <v/>
      </c>
      <c r="F3845" s="28">
        <f>IFERROR(VLOOKUP(D3845,'أرصدة المخزن'!$A:$H,4,0),"")</f>
        <v/>
      </c>
      <c r="G3845" s="97" t="n"/>
      <c r="H3845" s="29" t="inlineStr">
        <is>
          <t>إضافة</t>
        </is>
      </c>
      <c r="I3845" s="97" t="n"/>
    </row>
    <row r="3846" ht="17.4" customHeight="1" s="138">
      <c r="A3846" s="97" t="n">
        <v>3840</v>
      </c>
      <c r="B3846" s="98" t="n"/>
      <c r="C3846" s="99" t="n"/>
      <c r="D3846" s="100" t="n"/>
      <c r="E3846" s="28">
        <f>IFERROR(VLOOKUP(D3846,'أرصدة المخزن'!$A:$E,3,0),"")</f>
        <v/>
      </c>
      <c r="F3846" s="28">
        <f>IFERROR(VLOOKUP(D3846,'أرصدة المخزن'!$A:$H,4,0),"")</f>
        <v/>
      </c>
      <c r="G3846" s="97" t="n"/>
      <c r="H3846" s="29" t="inlineStr">
        <is>
          <t>إضافة</t>
        </is>
      </c>
      <c r="I3846" s="97" t="n"/>
    </row>
    <row r="3847" ht="17.4" customHeight="1" s="138">
      <c r="A3847" s="97" t="n">
        <v>3841</v>
      </c>
      <c r="B3847" s="98" t="n"/>
      <c r="C3847" s="99" t="n"/>
      <c r="D3847" s="100" t="n"/>
      <c r="E3847" s="28">
        <f>IFERROR(VLOOKUP(D3847,'أرصدة المخزن'!$A:$E,3,0),"")</f>
        <v/>
      </c>
      <c r="F3847" s="28">
        <f>IFERROR(VLOOKUP(D3847,'أرصدة المخزن'!$A:$H,4,0),"")</f>
        <v/>
      </c>
      <c r="G3847" s="97" t="n"/>
      <c r="H3847" s="29" t="inlineStr">
        <is>
          <t>إضافة</t>
        </is>
      </c>
      <c r="I3847" s="97" t="n"/>
    </row>
    <row r="3848" ht="17.4" customHeight="1" s="138">
      <c r="A3848" s="97" t="n">
        <v>3842</v>
      </c>
      <c r="B3848" s="98" t="n"/>
      <c r="C3848" s="99" t="n"/>
      <c r="D3848" s="100" t="n"/>
      <c r="E3848" s="28">
        <f>IFERROR(VLOOKUP(D3848,'أرصدة المخزن'!$A:$E,3,0),"")</f>
        <v/>
      </c>
      <c r="F3848" s="28">
        <f>IFERROR(VLOOKUP(D3848,'أرصدة المخزن'!$A:$H,4,0),"")</f>
        <v/>
      </c>
      <c r="G3848" s="97" t="n"/>
      <c r="H3848" s="29" t="inlineStr">
        <is>
          <t>إضافة</t>
        </is>
      </c>
      <c r="I3848" s="97" t="n"/>
    </row>
    <row r="3849" ht="17.4" customHeight="1" s="138">
      <c r="A3849" s="97" t="n">
        <v>3843</v>
      </c>
      <c r="B3849" s="98" t="n"/>
      <c r="C3849" s="99" t="n"/>
      <c r="D3849" s="100" t="n"/>
      <c r="E3849" s="28">
        <f>IFERROR(VLOOKUP(D3849,'أرصدة المخزن'!$A:$E,3,0),"")</f>
        <v/>
      </c>
      <c r="F3849" s="28">
        <f>IFERROR(VLOOKUP(D3849,'أرصدة المخزن'!$A:$H,4,0),"")</f>
        <v/>
      </c>
      <c r="G3849" s="97" t="n"/>
      <c r="H3849" s="29" t="inlineStr">
        <is>
          <t>إضافة</t>
        </is>
      </c>
      <c r="I3849" s="97" t="n"/>
    </row>
    <row r="3850" ht="17.4" customHeight="1" s="138">
      <c r="A3850" s="97" t="n">
        <v>3844</v>
      </c>
      <c r="B3850" s="98" t="n"/>
      <c r="C3850" s="99" t="n"/>
      <c r="D3850" s="100" t="n"/>
      <c r="E3850" s="28">
        <f>IFERROR(VLOOKUP(D3850,'أرصدة المخزن'!$A:$E,3,0),"")</f>
        <v/>
      </c>
      <c r="F3850" s="28">
        <f>IFERROR(VLOOKUP(D3850,'أرصدة المخزن'!$A:$H,4,0),"")</f>
        <v/>
      </c>
      <c r="G3850" s="97" t="n"/>
      <c r="H3850" s="29" t="inlineStr">
        <is>
          <t>إضافة</t>
        </is>
      </c>
      <c r="I3850" s="97" t="n"/>
    </row>
    <row r="3851" ht="17.4" customHeight="1" s="138">
      <c r="A3851" s="97" t="n">
        <v>3845</v>
      </c>
      <c r="B3851" s="98" t="n"/>
      <c r="C3851" s="99" t="n"/>
      <c r="D3851" s="100" t="n"/>
      <c r="E3851" s="28">
        <f>IFERROR(VLOOKUP(D3851,'أرصدة المخزن'!$A:$E,3,0),"")</f>
        <v/>
      </c>
      <c r="F3851" s="28">
        <f>IFERROR(VLOOKUP(D3851,'أرصدة المخزن'!$A:$H,4,0),"")</f>
        <v/>
      </c>
      <c r="G3851" s="97" t="n"/>
      <c r="H3851" s="29" t="inlineStr">
        <is>
          <t>إضافة</t>
        </is>
      </c>
      <c r="I3851" s="97" t="n"/>
    </row>
    <row r="3852" ht="17.4" customHeight="1" s="138">
      <c r="A3852" s="97" t="n">
        <v>3846</v>
      </c>
      <c r="B3852" s="98" t="n"/>
      <c r="C3852" s="99" t="n"/>
      <c r="D3852" s="100" t="n"/>
      <c r="E3852" s="28">
        <f>IFERROR(VLOOKUP(D3852,'أرصدة المخزن'!$A:$E,3,0),"")</f>
        <v/>
      </c>
      <c r="F3852" s="28">
        <f>IFERROR(VLOOKUP(D3852,'أرصدة المخزن'!$A:$H,4,0),"")</f>
        <v/>
      </c>
      <c r="G3852" s="97" t="n"/>
      <c r="H3852" s="29" t="inlineStr">
        <is>
          <t>إضافة</t>
        </is>
      </c>
      <c r="I3852" s="97" t="n"/>
    </row>
    <row r="3853" ht="17.4" customHeight="1" s="138">
      <c r="A3853" s="97" t="n">
        <v>3847</v>
      </c>
      <c r="B3853" s="98" t="n"/>
      <c r="C3853" s="99" t="n"/>
      <c r="D3853" s="100" t="n"/>
      <c r="E3853" s="28">
        <f>IFERROR(VLOOKUP(D3853,'أرصدة المخزن'!$A:$E,3,0),"")</f>
        <v/>
      </c>
      <c r="F3853" s="28">
        <f>IFERROR(VLOOKUP(D3853,'أرصدة المخزن'!$A:$H,4,0),"")</f>
        <v/>
      </c>
      <c r="G3853" s="97" t="n"/>
      <c r="H3853" s="29" t="inlineStr">
        <is>
          <t>إضافة</t>
        </is>
      </c>
      <c r="I3853" s="97" t="n"/>
    </row>
    <row r="3854" ht="17.4" customHeight="1" s="138">
      <c r="A3854" s="97" t="n">
        <v>3848</v>
      </c>
      <c r="B3854" s="98" t="n"/>
      <c r="C3854" s="99" t="n"/>
      <c r="D3854" s="100" t="n"/>
      <c r="E3854" s="28">
        <f>IFERROR(VLOOKUP(D3854,'أرصدة المخزن'!$A:$E,3,0),"")</f>
        <v/>
      </c>
      <c r="F3854" s="28">
        <f>IFERROR(VLOOKUP(D3854,'أرصدة المخزن'!$A:$H,4,0),"")</f>
        <v/>
      </c>
      <c r="G3854" s="97" t="n"/>
      <c r="H3854" s="29" t="inlineStr">
        <is>
          <t>إضافة</t>
        </is>
      </c>
      <c r="I3854" s="97" t="n"/>
    </row>
    <row r="3855" ht="17.4" customHeight="1" s="138">
      <c r="A3855" s="97" t="n">
        <v>3849</v>
      </c>
      <c r="B3855" s="98" t="n"/>
      <c r="C3855" s="99" t="n"/>
      <c r="D3855" s="100" t="n"/>
      <c r="E3855" s="28">
        <f>IFERROR(VLOOKUP(D3855,'أرصدة المخزن'!$A:$E,3,0),"")</f>
        <v/>
      </c>
      <c r="F3855" s="28">
        <f>IFERROR(VLOOKUP(D3855,'أرصدة المخزن'!$A:$H,4,0),"")</f>
        <v/>
      </c>
      <c r="G3855" s="97" t="n"/>
      <c r="H3855" s="29" t="inlineStr">
        <is>
          <t>إضافة</t>
        </is>
      </c>
      <c r="I3855" s="97" t="n"/>
    </row>
    <row r="3856" ht="17.4" customHeight="1" s="138">
      <c r="A3856" s="97" t="n">
        <v>3850</v>
      </c>
      <c r="B3856" s="98" t="n"/>
      <c r="C3856" s="99" t="n"/>
      <c r="D3856" s="100" t="n"/>
      <c r="E3856" s="28">
        <f>IFERROR(VLOOKUP(D3856,'أرصدة المخزن'!$A:$E,3,0),"")</f>
        <v/>
      </c>
      <c r="F3856" s="28">
        <f>IFERROR(VLOOKUP(D3856,'أرصدة المخزن'!$A:$H,4,0),"")</f>
        <v/>
      </c>
      <c r="G3856" s="97" t="n"/>
      <c r="H3856" s="29" t="inlineStr">
        <is>
          <t>إضافة</t>
        </is>
      </c>
      <c r="I3856" s="97" t="n"/>
    </row>
    <row r="3857" ht="17.4" customHeight="1" s="138">
      <c r="A3857" s="97" t="n">
        <v>3851</v>
      </c>
      <c r="B3857" s="98" t="n"/>
      <c r="C3857" s="99" t="n"/>
      <c r="D3857" s="100" t="n"/>
      <c r="E3857" s="28">
        <f>IFERROR(VLOOKUP(D3857,'أرصدة المخزن'!$A:$E,3,0),"")</f>
        <v/>
      </c>
      <c r="F3857" s="28">
        <f>IFERROR(VLOOKUP(D3857,'أرصدة المخزن'!$A:$H,4,0),"")</f>
        <v/>
      </c>
      <c r="G3857" s="97" t="n"/>
      <c r="H3857" s="29" t="inlineStr">
        <is>
          <t>إضافة</t>
        </is>
      </c>
      <c r="I3857" s="97" t="n"/>
    </row>
    <row r="3858" ht="17.4" customHeight="1" s="138">
      <c r="A3858" s="97" t="n">
        <v>3852</v>
      </c>
      <c r="B3858" s="98" t="n"/>
      <c r="C3858" s="99" t="n"/>
      <c r="D3858" s="100" t="n"/>
      <c r="E3858" s="28">
        <f>IFERROR(VLOOKUP(D3858,'أرصدة المخزن'!$A:$E,3,0),"")</f>
        <v/>
      </c>
      <c r="F3858" s="28">
        <f>IFERROR(VLOOKUP(D3858,'أرصدة المخزن'!$A:$H,4,0),"")</f>
        <v/>
      </c>
      <c r="G3858" s="97" t="n"/>
      <c r="H3858" s="29" t="inlineStr">
        <is>
          <t>إضافة</t>
        </is>
      </c>
      <c r="I3858" s="97" t="n"/>
    </row>
    <row r="3859" ht="17.4" customHeight="1" s="138">
      <c r="A3859" s="97" t="n">
        <v>3853</v>
      </c>
      <c r="B3859" s="98" t="n"/>
      <c r="C3859" s="99" t="n"/>
      <c r="D3859" s="100" t="n"/>
      <c r="E3859" s="28">
        <f>IFERROR(VLOOKUP(D3859,'أرصدة المخزن'!$A:$E,3,0),"")</f>
        <v/>
      </c>
      <c r="F3859" s="28">
        <f>IFERROR(VLOOKUP(D3859,'أرصدة المخزن'!$A:$H,4,0),"")</f>
        <v/>
      </c>
      <c r="G3859" s="97" t="n"/>
      <c r="H3859" s="29" t="inlineStr">
        <is>
          <t>إضافة</t>
        </is>
      </c>
      <c r="I3859" s="97" t="n"/>
    </row>
    <row r="3860" ht="17.4" customHeight="1" s="138">
      <c r="A3860" s="97" t="n">
        <v>3854</v>
      </c>
      <c r="B3860" s="98" t="n"/>
      <c r="C3860" s="99" t="n"/>
      <c r="D3860" s="100" t="n"/>
      <c r="E3860" s="28">
        <f>IFERROR(VLOOKUP(D3860,'أرصدة المخزن'!$A:$E,3,0),"")</f>
        <v/>
      </c>
      <c r="F3860" s="28">
        <f>IFERROR(VLOOKUP(D3860,'أرصدة المخزن'!$A:$H,4,0),"")</f>
        <v/>
      </c>
      <c r="G3860" s="97" t="n"/>
      <c r="H3860" s="29" t="inlineStr">
        <is>
          <t>إضافة</t>
        </is>
      </c>
      <c r="I3860" s="97" t="n"/>
    </row>
    <row r="3861" ht="17.4" customHeight="1" s="138">
      <c r="A3861" s="97" t="n">
        <v>3855</v>
      </c>
      <c r="B3861" s="98" t="n"/>
      <c r="C3861" s="99" t="n"/>
      <c r="D3861" s="100" t="n"/>
      <c r="E3861" s="28">
        <f>IFERROR(VLOOKUP(D3861,'أرصدة المخزن'!$A:$E,3,0),"")</f>
        <v/>
      </c>
      <c r="F3861" s="28">
        <f>IFERROR(VLOOKUP(D3861,'أرصدة المخزن'!$A:$H,4,0),"")</f>
        <v/>
      </c>
      <c r="G3861" s="97" t="n"/>
      <c r="H3861" s="29" t="inlineStr">
        <is>
          <t>إضافة</t>
        </is>
      </c>
      <c r="I3861" s="97" t="n"/>
    </row>
    <row r="3862" ht="17.4" customHeight="1" s="138">
      <c r="A3862" s="97" t="n">
        <v>3856</v>
      </c>
      <c r="B3862" s="98" t="n"/>
      <c r="C3862" s="99" t="n"/>
      <c r="D3862" s="100" t="n"/>
      <c r="E3862" s="28">
        <f>IFERROR(VLOOKUP(D3862,'أرصدة المخزن'!$A:$E,3,0),"")</f>
        <v/>
      </c>
      <c r="F3862" s="28">
        <f>IFERROR(VLOOKUP(D3862,'أرصدة المخزن'!$A:$H,4,0),"")</f>
        <v/>
      </c>
      <c r="G3862" s="97" t="n"/>
      <c r="H3862" s="29" t="inlineStr">
        <is>
          <t>إضافة</t>
        </is>
      </c>
      <c r="I3862" s="97" t="n"/>
    </row>
    <row r="3863" ht="17.4" customHeight="1" s="138">
      <c r="A3863" s="97" t="n">
        <v>3857</v>
      </c>
      <c r="B3863" s="98" t="n"/>
      <c r="C3863" s="99" t="n"/>
      <c r="D3863" s="100" t="n"/>
      <c r="E3863" s="28">
        <f>IFERROR(VLOOKUP(D3863,'أرصدة المخزن'!$A:$E,3,0),"")</f>
        <v/>
      </c>
      <c r="F3863" s="28">
        <f>IFERROR(VLOOKUP(D3863,'أرصدة المخزن'!$A:$H,4,0),"")</f>
        <v/>
      </c>
      <c r="G3863" s="97" t="n"/>
      <c r="H3863" s="29" t="inlineStr">
        <is>
          <t>إضافة</t>
        </is>
      </c>
      <c r="I3863" s="97" t="n"/>
    </row>
    <row r="3864" ht="17.4" customHeight="1" s="138">
      <c r="A3864" s="97" t="n">
        <v>3858</v>
      </c>
      <c r="B3864" s="98" t="n"/>
      <c r="C3864" s="99" t="n"/>
      <c r="D3864" s="100" t="n"/>
      <c r="E3864" s="28">
        <f>IFERROR(VLOOKUP(D3864,'أرصدة المخزن'!$A:$E,3,0),"")</f>
        <v/>
      </c>
      <c r="F3864" s="28">
        <f>IFERROR(VLOOKUP(D3864,'أرصدة المخزن'!$A:$H,4,0),"")</f>
        <v/>
      </c>
      <c r="G3864" s="97" t="n"/>
      <c r="H3864" s="29" t="inlineStr">
        <is>
          <t>إضافة</t>
        </is>
      </c>
      <c r="I3864" s="97" t="n"/>
    </row>
    <row r="3865" ht="17.4" customHeight="1" s="138">
      <c r="A3865" s="97" t="n">
        <v>3859</v>
      </c>
      <c r="B3865" s="98" t="n"/>
      <c r="C3865" s="99" t="n"/>
      <c r="D3865" s="100" t="n"/>
      <c r="E3865" s="28">
        <f>IFERROR(VLOOKUP(D3865,'أرصدة المخزن'!$A:$E,3,0),"")</f>
        <v/>
      </c>
      <c r="F3865" s="28">
        <f>IFERROR(VLOOKUP(D3865,'أرصدة المخزن'!$A:$H,4,0),"")</f>
        <v/>
      </c>
      <c r="G3865" s="97" t="n"/>
      <c r="H3865" s="29" t="inlineStr">
        <is>
          <t>إضافة</t>
        </is>
      </c>
      <c r="I3865" s="97" t="n"/>
    </row>
    <row r="3866" ht="17.4" customHeight="1" s="138">
      <c r="A3866" s="97" t="n">
        <v>3860</v>
      </c>
      <c r="B3866" s="98" t="n"/>
      <c r="C3866" s="99" t="n"/>
      <c r="D3866" s="100" t="n"/>
      <c r="E3866" s="28">
        <f>IFERROR(VLOOKUP(D3866,'أرصدة المخزن'!$A:$E,3,0),"")</f>
        <v/>
      </c>
      <c r="F3866" s="28">
        <f>IFERROR(VLOOKUP(D3866,'أرصدة المخزن'!$A:$H,4,0),"")</f>
        <v/>
      </c>
      <c r="G3866" s="97" t="n"/>
      <c r="H3866" s="29" t="inlineStr">
        <is>
          <t>إضافة</t>
        </is>
      </c>
      <c r="I3866" s="97" t="n"/>
    </row>
    <row r="3867" ht="17.4" customHeight="1" s="138">
      <c r="A3867" s="97" t="n">
        <v>3861</v>
      </c>
      <c r="B3867" s="98" t="n"/>
      <c r="C3867" s="99" t="n"/>
      <c r="D3867" s="100" t="n"/>
      <c r="E3867" s="28">
        <f>IFERROR(VLOOKUP(D3867,'أرصدة المخزن'!$A:$E,3,0),"")</f>
        <v/>
      </c>
      <c r="F3867" s="28">
        <f>IFERROR(VLOOKUP(D3867,'أرصدة المخزن'!$A:$H,4,0),"")</f>
        <v/>
      </c>
      <c r="G3867" s="97" t="n"/>
      <c r="H3867" s="29" t="inlineStr">
        <is>
          <t>إضافة</t>
        </is>
      </c>
      <c r="I3867" s="97" t="n"/>
    </row>
    <row r="3868" ht="17.4" customHeight="1" s="138">
      <c r="A3868" s="97" t="n">
        <v>3862</v>
      </c>
      <c r="B3868" s="98" t="n"/>
      <c r="C3868" s="99" t="n"/>
      <c r="D3868" s="100" t="n"/>
      <c r="E3868" s="28">
        <f>IFERROR(VLOOKUP(D3868,'أرصدة المخزن'!$A:$E,3,0),"")</f>
        <v/>
      </c>
      <c r="F3868" s="28">
        <f>IFERROR(VLOOKUP(D3868,'أرصدة المخزن'!$A:$H,4,0),"")</f>
        <v/>
      </c>
      <c r="G3868" s="97" t="n"/>
      <c r="H3868" s="29" t="inlineStr">
        <is>
          <t>إضافة</t>
        </is>
      </c>
      <c r="I3868" s="97" t="n"/>
    </row>
    <row r="3869" ht="17.4" customHeight="1" s="138">
      <c r="A3869" s="97" t="n">
        <v>3863</v>
      </c>
      <c r="B3869" s="98" t="n"/>
      <c r="C3869" s="99" t="n"/>
      <c r="D3869" s="100" t="n"/>
      <c r="E3869" s="28">
        <f>IFERROR(VLOOKUP(D3869,'أرصدة المخزن'!$A:$E,3,0),"")</f>
        <v/>
      </c>
      <c r="F3869" s="28">
        <f>IFERROR(VLOOKUP(D3869,'أرصدة المخزن'!$A:$H,4,0),"")</f>
        <v/>
      </c>
      <c r="G3869" s="97" t="n"/>
      <c r="H3869" s="29" t="inlineStr">
        <is>
          <t>إضافة</t>
        </is>
      </c>
      <c r="I3869" s="97" t="n"/>
    </row>
    <row r="3870" ht="17.4" customHeight="1" s="138">
      <c r="A3870" s="97" t="n">
        <v>3864</v>
      </c>
      <c r="B3870" s="98" t="n"/>
      <c r="C3870" s="99" t="n"/>
      <c r="D3870" s="100" t="n"/>
      <c r="E3870" s="28">
        <f>IFERROR(VLOOKUP(D3870,'أرصدة المخزن'!$A:$E,3,0),"")</f>
        <v/>
      </c>
      <c r="F3870" s="28">
        <f>IFERROR(VLOOKUP(D3870,'أرصدة المخزن'!$A:$H,4,0),"")</f>
        <v/>
      </c>
      <c r="G3870" s="97" t="n"/>
      <c r="H3870" s="29" t="inlineStr">
        <is>
          <t>إضافة</t>
        </is>
      </c>
      <c r="I3870" s="97" t="n"/>
    </row>
    <row r="3871" ht="17.4" customHeight="1" s="138">
      <c r="A3871" s="97" t="n">
        <v>3865</v>
      </c>
      <c r="B3871" s="98" t="n"/>
      <c r="C3871" s="99" t="n"/>
      <c r="D3871" s="100" t="n"/>
      <c r="E3871" s="28">
        <f>IFERROR(VLOOKUP(D3871,'أرصدة المخزن'!$A:$E,3,0),"")</f>
        <v/>
      </c>
      <c r="F3871" s="28">
        <f>IFERROR(VLOOKUP(D3871,'أرصدة المخزن'!$A:$H,4,0),"")</f>
        <v/>
      </c>
      <c r="G3871" s="97" t="n"/>
      <c r="H3871" s="29" t="inlineStr">
        <is>
          <t>إضافة</t>
        </is>
      </c>
      <c r="I3871" s="97" t="n"/>
    </row>
    <row r="3872" ht="17.4" customHeight="1" s="138">
      <c r="A3872" s="97" t="n">
        <v>3866</v>
      </c>
      <c r="B3872" s="98" t="n"/>
      <c r="C3872" s="99" t="n"/>
      <c r="D3872" s="100" t="n"/>
      <c r="E3872" s="28">
        <f>IFERROR(VLOOKUP(D3872,'أرصدة المخزن'!$A:$E,3,0),"")</f>
        <v/>
      </c>
      <c r="F3872" s="28">
        <f>IFERROR(VLOOKUP(D3872,'أرصدة المخزن'!$A:$H,4,0),"")</f>
        <v/>
      </c>
      <c r="G3872" s="97" t="n"/>
      <c r="H3872" s="29" t="inlineStr">
        <is>
          <t>إضافة</t>
        </is>
      </c>
      <c r="I3872" s="97" t="n"/>
    </row>
    <row r="3873" ht="17.4" customHeight="1" s="138">
      <c r="A3873" s="97" t="n">
        <v>3867</v>
      </c>
      <c r="B3873" s="98" t="n"/>
      <c r="C3873" s="99" t="n"/>
      <c r="D3873" s="100" t="n"/>
      <c r="E3873" s="28">
        <f>IFERROR(VLOOKUP(D3873,'أرصدة المخزن'!$A:$E,3,0),"")</f>
        <v/>
      </c>
      <c r="F3873" s="28">
        <f>IFERROR(VLOOKUP(D3873,'أرصدة المخزن'!$A:$H,4,0),"")</f>
        <v/>
      </c>
      <c r="G3873" s="97" t="n"/>
      <c r="H3873" s="29" t="inlineStr">
        <is>
          <t>إضافة</t>
        </is>
      </c>
      <c r="I3873" s="97" t="n"/>
    </row>
    <row r="3874" ht="17.4" customHeight="1" s="138">
      <c r="A3874" s="97" t="n">
        <v>3868</v>
      </c>
      <c r="B3874" s="98" t="n"/>
      <c r="C3874" s="99" t="n"/>
      <c r="D3874" s="100" t="n"/>
      <c r="E3874" s="28">
        <f>IFERROR(VLOOKUP(D3874,'أرصدة المخزن'!$A:$E,3,0),"")</f>
        <v/>
      </c>
      <c r="F3874" s="28">
        <f>IFERROR(VLOOKUP(D3874,'أرصدة المخزن'!$A:$H,4,0),"")</f>
        <v/>
      </c>
      <c r="G3874" s="97" t="n"/>
      <c r="H3874" s="29" t="inlineStr">
        <is>
          <t>إضافة</t>
        </is>
      </c>
      <c r="I3874" s="97" t="n"/>
    </row>
    <row r="3875" ht="17.4" customHeight="1" s="138">
      <c r="A3875" s="97" t="n">
        <v>3869</v>
      </c>
      <c r="B3875" s="98" t="n"/>
      <c r="C3875" s="99" t="n"/>
      <c r="D3875" s="100" t="n"/>
      <c r="E3875" s="28">
        <f>IFERROR(VLOOKUP(D3875,'أرصدة المخزن'!$A:$E,3,0),"")</f>
        <v/>
      </c>
      <c r="F3875" s="28">
        <f>IFERROR(VLOOKUP(D3875,'أرصدة المخزن'!$A:$H,4,0),"")</f>
        <v/>
      </c>
      <c r="G3875" s="97" t="n"/>
      <c r="H3875" s="29" t="inlineStr">
        <is>
          <t>إضافة</t>
        </is>
      </c>
      <c r="I3875" s="97" t="n"/>
    </row>
    <row r="3876" ht="17.4" customHeight="1" s="138">
      <c r="A3876" s="97" t="n">
        <v>3870</v>
      </c>
      <c r="B3876" s="98" t="n"/>
      <c r="C3876" s="99" t="n"/>
      <c r="D3876" s="100" t="n"/>
      <c r="E3876" s="28">
        <f>IFERROR(VLOOKUP(D3876,'أرصدة المخزن'!$A:$E,3,0),"")</f>
        <v/>
      </c>
      <c r="F3876" s="28">
        <f>IFERROR(VLOOKUP(D3876,'أرصدة المخزن'!$A:$H,4,0),"")</f>
        <v/>
      </c>
      <c r="G3876" s="97" t="n"/>
      <c r="H3876" s="29" t="inlineStr">
        <is>
          <t>إضافة</t>
        </is>
      </c>
      <c r="I3876" s="97" t="n"/>
    </row>
    <row r="3877" ht="17.4" customHeight="1" s="138">
      <c r="A3877" s="97" t="n">
        <v>3871</v>
      </c>
      <c r="B3877" s="98" t="n"/>
      <c r="C3877" s="99" t="n"/>
      <c r="D3877" s="100" t="n"/>
      <c r="E3877" s="28">
        <f>IFERROR(VLOOKUP(D3877,'أرصدة المخزن'!$A:$E,3,0),"")</f>
        <v/>
      </c>
      <c r="F3877" s="28">
        <f>IFERROR(VLOOKUP(D3877,'أرصدة المخزن'!$A:$H,4,0),"")</f>
        <v/>
      </c>
      <c r="G3877" s="97" t="n"/>
      <c r="H3877" s="29" t="inlineStr">
        <is>
          <t>إضافة</t>
        </is>
      </c>
      <c r="I3877" s="97" t="n"/>
    </row>
    <row r="3878" ht="17.4" customHeight="1" s="138">
      <c r="A3878" s="97" t="n">
        <v>3872</v>
      </c>
      <c r="B3878" s="98" t="n"/>
      <c r="C3878" s="99" t="n"/>
      <c r="D3878" s="100" t="n"/>
      <c r="E3878" s="28">
        <f>IFERROR(VLOOKUP(D3878,'أرصدة المخزن'!$A:$E,3,0),"")</f>
        <v/>
      </c>
      <c r="F3878" s="28">
        <f>IFERROR(VLOOKUP(D3878,'أرصدة المخزن'!$A:$H,4,0),"")</f>
        <v/>
      </c>
      <c r="G3878" s="97" t="n"/>
      <c r="H3878" s="29" t="inlineStr">
        <is>
          <t>إضافة</t>
        </is>
      </c>
      <c r="I3878" s="97" t="n"/>
    </row>
    <row r="3879" ht="17.4" customHeight="1" s="138">
      <c r="A3879" s="97" t="n">
        <v>3873</v>
      </c>
      <c r="B3879" s="98" t="n"/>
      <c r="C3879" s="99" t="n"/>
      <c r="D3879" s="100" t="n"/>
      <c r="E3879" s="28">
        <f>IFERROR(VLOOKUP(D3879,'أرصدة المخزن'!$A:$E,3,0),"")</f>
        <v/>
      </c>
      <c r="F3879" s="28">
        <f>IFERROR(VLOOKUP(D3879,'أرصدة المخزن'!$A:$H,4,0),"")</f>
        <v/>
      </c>
      <c r="G3879" s="97" t="n"/>
      <c r="H3879" s="29" t="inlineStr">
        <is>
          <t>إضافة</t>
        </is>
      </c>
      <c r="I3879" s="97" t="n"/>
    </row>
    <row r="3880" ht="17.4" customHeight="1" s="138">
      <c r="A3880" s="97" t="n">
        <v>3874</v>
      </c>
      <c r="B3880" s="98" t="n"/>
      <c r="C3880" s="99" t="n"/>
      <c r="D3880" s="100" t="n"/>
      <c r="E3880" s="28">
        <f>IFERROR(VLOOKUP(D3880,'أرصدة المخزن'!$A:$E,3,0),"")</f>
        <v/>
      </c>
      <c r="F3880" s="28">
        <f>IFERROR(VLOOKUP(D3880,'أرصدة المخزن'!$A:$H,4,0),"")</f>
        <v/>
      </c>
      <c r="G3880" s="97" t="n"/>
      <c r="H3880" s="29" t="inlineStr">
        <is>
          <t>إضافة</t>
        </is>
      </c>
      <c r="I3880" s="97" t="n"/>
    </row>
    <row r="3881" ht="17.4" customHeight="1" s="138">
      <c r="A3881" s="97" t="n">
        <v>3875</v>
      </c>
      <c r="B3881" s="98" t="n"/>
      <c r="C3881" s="99" t="n"/>
      <c r="D3881" s="100" t="n"/>
      <c r="E3881" s="28">
        <f>IFERROR(VLOOKUP(D3881,'أرصدة المخزن'!$A:$E,3,0),"")</f>
        <v/>
      </c>
      <c r="F3881" s="28">
        <f>IFERROR(VLOOKUP(D3881,'أرصدة المخزن'!$A:$H,4,0),"")</f>
        <v/>
      </c>
      <c r="G3881" s="97" t="n"/>
      <c r="H3881" s="29" t="inlineStr">
        <is>
          <t>إضافة</t>
        </is>
      </c>
      <c r="I3881" s="97" t="n"/>
    </row>
    <row r="3882" ht="17.4" customHeight="1" s="138">
      <c r="A3882" s="97" t="n">
        <v>3876</v>
      </c>
      <c r="B3882" s="98" t="n"/>
      <c r="C3882" s="99" t="n"/>
      <c r="D3882" s="100" t="n"/>
      <c r="E3882" s="28">
        <f>IFERROR(VLOOKUP(D3882,'أرصدة المخزن'!$A:$E,3,0),"")</f>
        <v/>
      </c>
      <c r="F3882" s="28">
        <f>IFERROR(VLOOKUP(D3882,'أرصدة المخزن'!$A:$H,4,0),"")</f>
        <v/>
      </c>
      <c r="G3882" s="97" t="n"/>
      <c r="H3882" s="29" t="inlineStr">
        <is>
          <t>إضافة</t>
        </is>
      </c>
      <c r="I3882" s="97" t="n"/>
    </row>
    <row r="3883" ht="17.4" customHeight="1" s="138">
      <c r="A3883" s="97" t="n">
        <v>3877</v>
      </c>
      <c r="B3883" s="98" t="n"/>
      <c r="C3883" s="99" t="n"/>
      <c r="D3883" s="100" t="n"/>
      <c r="E3883" s="28">
        <f>IFERROR(VLOOKUP(D3883,'أرصدة المخزن'!$A:$E,3,0),"")</f>
        <v/>
      </c>
      <c r="F3883" s="28">
        <f>IFERROR(VLOOKUP(D3883,'أرصدة المخزن'!$A:$H,4,0),"")</f>
        <v/>
      </c>
      <c r="G3883" s="97" t="n"/>
      <c r="H3883" s="29" t="inlineStr">
        <is>
          <t>إضافة</t>
        </is>
      </c>
      <c r="I3883" s="97" t="n"/>
    </row>
    <row r="3884" ht="17.4" customHeight="1" s="138">
      <c r="A3884" s="97" t="n">
        <v>3878</v>
      </c>
      <c r="B3884" s="98" t="n"/>
      <c r="C3884" s="99" t="n"/>
      <c r="D3884" s="100" t="n"/>
      <c r="E3884" s="28">
        <f>IFERROR(VLOOKUP(D3884,'أرصدة المخزن'!$A:$E,3,0),"")</f>
        <v/>
      </c>
      <c r="F3884" s="28">
        <f>IFERROR(VLOOKUP(D3884,'أرصدة المخزن'!$A:$H,4,0),"")</f>
        <v/>
      </c>
      <c r="G3884" s="97" t="n"/>
      <c r="H3884" s="29" t="inlineStr">
        <is>
          <t>إضافة</t>
        </is>
      </c>
      <c r="I3884" s="97" t="n"/>
    </row>
    <row r="3885" ht="17.4" customHeight="1" s="138">
      <c r="A3885" s="97" t="n">
        <v>3879</v>
      </c>
      <c r="B3885" s="98" t="n"/>
      <c r="C3885" s="99" t="n"/>
      <c r="D3885" s="100" t="n"/>
      <c r="E3885" s="28">
        <f>IFERROR(VLOOKUP(D3885,'أرصدة المخزن'!$A:$E,3,0),"")</f>
        <v/>
      </c>
      <c r="F3885" s="28">
        <f>IFERROR(VLOOKUP(D3885,'أرصدة المخزن'!$A:$H,4,0),"")</f>
        <v/>
      </c>
      <c r="G3885" s="97" t="n"/>
      <c r="H3885" s="29" t="inlineStr">
        <is>
          <t>إضافة</t>
        </is>
      </c>
      <c r="I3885" s="97" t="n"/>
    </row>
    <row r="3886" ht="17.4" customHeight="1" s="138">
      <c r="A3886" s="97" t="n">
        <v>3880</v>
      </c>
      <c r="B3886" s="98" t="n"/>
      <c r="C3886" s="99" t="n"/>
      <c r="D3886" s="100" t="n"/>
      <c r="E3886" s="28">
        <f>IFERROR(VLOOKUP(D3886,'أرصدة المخزن'!$A:$E,3,0),"")</f>
        <v/>
      </c>
      <c r="F3886" s="28">
        <f>IFERROR(VLOOKUP(D3886,'أرصدة المخزن'!$A:$H,4,0),"")</f>
        <v/>
      </c>
      <c r="G3886" s="97" t="n"/>
      <c r="H3886" s="29" t="inlineStr">
        <is>
          <t>إضافة</t>
        </is>
      </c>
      <c r="I3886" s="97" t="n"/>
    </row>
    <row r="3887" ht="17.4" customHeight="1" s="138">
      <c r="A3887" s="97" t="n">
        <v>3881</v>
      </c>
      <c r="B3887" s="98" t="n"/>
      <c r="C3887" s="99" t="n"/>
      <c r="D3887" s="100" t="n"/>
      <c r="E3887" s="28">
        <f>IFERROR(VLOOKUP(D3887,'أرصدة المخزن'!$A:$E,3,0),"")</f>
        <v/>
      </c>
      <c r="F3887" s="28">
        <f>IFERROR(VLOOKUP(D3887,'أرصدة المخزن'!$A:$H,4,0),"")</f>
        <v/>
      </c>
      <c r="G3887" s="97" t="n"/>
      <c r="H3887" s="29" t="inlineStr">
        <is>
          <t>إضافة</t>
        </is>
      </c>
      <c r="I3887" s="97" t="n"/>
    </row>
    <row r="3888" ht="17.4" customHeight="1" s="138">
      <c r="A3888" s="97" t="n">
        <v>3882</v>
      </c>
      <c r="B3888" s="98" t="n"/>
      <c r="C3888" s="99" t="n"/>
      <c r="D3888" s="100" t="n"/>
      <c r="E3888" s="28">
        <f>IFERROR(VLOOKUP(D3888,'أرصدة المخزن'!$A:$E,3,0),"")</f>
        <v/>
      </c>
      <c r="F3888" s="28">
        <f>IFERROR(VLOOKUP(D3888,'أرصدة المخزن'!$A:$H,4,0),"")</f>
        <v/>
      </c>
      <c r="G3888" s="97" t="n"/>
      <c r="H3888" s="29" t="inlineStr">
        <is>
          <t>إضافة</t>
        </is>
      </c>
      <c r="I3888" s="97" t="n"/>
    </row>
    <row r="3889" ht="17.4" customHeight="1" s="138">
      <c r="A3889" s="97" t="n">
        <v>3883</v>
      </c>
      <c r="B3889" s="98" t="n"/>
      <c r="C3889" s="99" t="n"/>
      <c r="D3889" s="100" t="n"/>
      <c r="E3889" s="28">
        <f>IFERROR(VLOOKUP(D3889,'أرصدة المخزن'!$A:$E,3,0),"")</f>
        <v/>
      </c>
      <c r="F3889" s="28">
        <f>IFERROR(VLOOKUP(D3889,'أرصدة المخزن'!$A:$H,4,0),"")</f>
        <v/>
      </c>
      <c r="G3889" s="97" t="n"/>
      <c r="H3889" s="29" t="inlineStr">
        <is>
          <t>إضافة</t>
        </is>
      </c>
      <c r="I3889" s="97" t="n"/>
    </row>
    <row r="3890" ht="17.4" customHeight="1" s="138">
      <c r="A3890" s="97" t="n">
        <v>3884</v>
      </c>
      <c r="B3890" s="98" t="n"/>
      <c r="C3890" s="99" t="n"/>
      <c r="D3890" s="100" t="n"/>
      <c r="E3890" s="28">
        <f>IFERROR(VLOOKUP(D3890,'أرصدة المخزن'!$A:$E,3,0),"")</f>
        <v/>
      </c>
      <c r="F3890" s="28">
        <f>IFERROR(VLOOKUP(D3890,'أرصدة المخزن'!$A:$H,4,0),"")</f>
        <v/>
      </c>
      <c r="G3890" s="97" t="n"/>
      <c r="H3890" s="29" t="inlineStr">
        <is>
          <t>إضافة</t>
        </is>
      </c>
      <c r="I3890" s="97" t="n"/>
    </row>
    <row r="3891" ht="17.4" customHeight="1" s="138">
      <c r="A3891" s="97" t="n">
        <v>3885</v>
      </c>
      <c r="B3891" s="98" t="n"/>
      <c r="C3891" s="99" t="n"/>
      <c r="D3891" s="100" t="n"/>
      <c r="E3891" s="28">
        <f>IFERROR(VLOOKUP(D3891,'أرصدة المخزن'!$A:$E,3,0),"")</f>
        <v/>
      </c>
      <c r="F3891" s="28">
        <f>IFERROR(VLOOKUP(D3891,'أرصدة المخزن'!$A:$H,4,0),"")</f>
        <v/>
      </c>
      <c r="G3891" s="97" t="n"/>
      <c r="H3891" s="29" t="inlineStr">
        <is>
          <t>إضافة</t>
        </is>
      </c>
      <c r="I3891" s="97" t="n"/>
    </row>
    <row r="3892" ht="17.4" customHeight="1" s="138">
      <c r="A3892" s="97" t="n">
        <v>3886</v>
      </c>
      <c r="B3892" s="98" t="n"/>
      <c r="C3892" s="99" t="n"/>
      <c r="D3892" s="100" t="n"/>
      <c r="E3892" s="28">
        <f>IFERROR(VLOOKUP(D3892,'أرصدة المخزن'!$A:$E,3,0),"")</f>
        <v/>
      </c>
      <c r="F3892" s="28">
        <f>IFERROR(VLOOKUP(D3892,'أرصدة المخزن'!$A:$H,4,0),"")</f>
        <v/>
      </c>
      <c r="G3892" s="97" t="n"/>
      <c r="H3892" s="29" t="inlineStr">
        <is>
          <t>إضافة</t>
        </is>
      </c>
      <c r="I3892" s="97" t="n"/>
    </row>
    <row r="3893" ht="17.4" customHeight="1" s="138">
      <c r="A3893" s="97" t="n">
        <v>3887</v>
      </c>
      <c r="B3893" s="98" t="n"/>
      <c r="C3893" s="99" t="n"/>
      <c r="D3893" s="100" t="n"/>
      <c r="E3893" s="28">
        <f>IFERROR(VLOOKUP(D3893,'أرصدة المخزن'!$A:$E,3,0),"")</f>
        <v/>
      </c>
      <c r="F3893" s="28">
        <f>IFERROR(VLOOKUP(D3893,'أرصدة المخزن'!$A:$H,4,0),"")</f>
        <v/>
      </c>
      <c r="G3893" s="97" t="n"/>
      <c r="H3893" s="29" t="inlineStr">
        <is>
          <t>إضافة</t>
        </is>
      </c>
      <c r="I3893" s="97" t="n"/>
    </row>
    <row r="3894" ht="17.4" customHeight="1" s="138">
      <c r="A3894" s="97" t="n">
        <v>3888</v>
      </c>
      <c r="B3894" s="98" t="n"/>
      <c r="C3894" s="99" t="n"/>
      <c r="D3894" s="100" t="n"/>
      <c r="E3894" s="28">
        <f>IFERROR(VLOOKUP(D3894,'أرصدة المخزن'!$A:$E,3,0),"")</f>
        <v/>
      </c>
      <c r="F3894" s="28">
        <f>IFERROR(VLOOKUP(D3894,'أرصدة المخزن'!$A:$H,4,0),"")</f>
        <v/>
      </c>
      <c r="G3894" s="97" t="n"/>
      <c r="H3894" s="29" t="inlineStr">
        <is>
          <t>إضافة</t>
        </is>
      </c>
      <c r="I3894" s="97" t="n"/>
    </row>
    <row r="3895" ht="17.4" customHeight="1" s="138">
      <c r="A3895" s="97" t="n">
        <v>3889</v>
      </c>
      <c r="B3895" s="98" t="n"/>
      <c r="C3895" s="99" t="n"/>
      <c r="D3895" s="100" t="n"/>
      <c r="E3895" s="28">
        <f>IFERROR(VLOOKUP(D3895,'أرصدة المخزن'!$A:$E,3,0),"")</f>
        <v/>
      </c>
      <c r="F3895" s="28">
        <f>IFERROR(VLOOKUP(D3895,'أرصدة المخزن'!$A:$H,4,0),"")</f>
        <v/>
      </c>
      <c r="G3895" s="97" t="n"/>
      <c r="H3895" s="29" t="inlineStr">
        <is>
          <t>إضافة</t>
        </is>
      </c>
      <c r="I3895" s="97" t="n"/>
    </row>
    <row r="3896" ht="17.4" customHeight="1" s="138">
      <c r="A3896" s="97" t="n">
        <v>3890</v>
      </c>
      <c r="B3896" s="98" t="n"/>
      <c r="C3896" s="99" t="n"/>
      <c r="D3896" s="100" t="n"/>
      <c r="E3896" s="28">
        <f>IFERROR(VLOOKUP(D3896,'أرصدة المخزن'!$A:$E,3,0),"")</f>
        <v/>
      </c>
      <c r="F3896" s="28">
        <f>IFERROR(VLOOKUP(D3896,'أرصدة المخزن'!$A:$H,4,0),"")</f>
        <v/>
      </c>
      <c r="G3896" s="97" t="n"/>
      <c r="H3896" s="29" t="inlineStr">
        <is>
          <t>إضافة</t>
        </is>
      </c>
      <c r="I3896" s="97" t="n"/>
    </row>
    <row r="3897" ht="17.4" customHeight="1" s="138">
      <c r="A3897" s="97" t="n">
        <v>3891</v>
      </c>
      <c r="B3897" s="98" t="n"/>
      <c r="C3897" s="99" t="n"/>
      <c r="D3897" s="100" t="n"/>
      <c r="E3897" s="28">
        <f>IFERROR(VLOOKUP(D3897,'أرصدة المخزن'!$A:$E,3,0),"")</f>
        <v/>
      </c>
      <c r="F3897" s="28">
        <f>IFERROR(VLOOKUP(D3897,'أرصدة المخزن'!$A:$H,4,0),"")</f>
        <v/>
      </c>
      <c r="G3897" s="97" t="n"/>
      <c r="H3897" s="29" t="inlineStr">
        <is>
          <t>إضافة</t>
        </is>
      </c>
      <c r="I3897" s="97" t="n"/>
    </row>
    <row r="3898" ht="17.4" customHeight="1" s="138">
      <c r="A3898" s="97" t="n">
        <v>3892</v>
      </c>
      <c r="B3898" s="98" t="n"/>
      <c r="C3898" s="99" t="n"/>
      <c r="D3898" s="100" t="n"/>
      <c r="E3898" s="28">
        <f>IFERROR(VLOOKUP(D3898,'أرصدة المخزن'!$A:$E,3,0),"")</f>
        <v/>
      </c>
      <c r="F3898" s="28">
        <f>IFERROR(VLOOKUP(D3898,'أرصدة المخزن'!$A:$H,4,0),"")</f>
        <v/>
      </c>
      <c r="G3898" s="97" t="n"/>
      <c r="H3898" s="29" t="inlineStr">
        <is>
          <t>إضافة</t>
        </is>
      </c>
      <c r="I3898" s="97" t="n"/>
    </row>
    <row r="3899" ht="17.4" customHeight="1" s="138">
      <c r="A3899" s="97" t="n">
        <v>3893</v>
      </c>
      <c r="B3899" s="98" t="n"/>
      <c r="C3899" s="99" t="n"/>
      <c r="D3899" s="100" t="n"/>
      <c r="E3899" s="28">
        <f>IFERROR(VLOOKUP(D3899,'أرصدة المخزن'!$A:$E,3,0),"")</f>
        <v/>
      </c>
      <c r="F3899" s="28">
        <f>IFERROR(VLOOKUP(D3899,'أرصدة المخزن'!$A:$H,4,0),"")</f>
        <v/>
      </c>
      <c r="G3899" s="97" t="n"/>
      <c r="H3899" s="29" t="inlineStr">
        <is>
          <t>إضافة</t>
        </is>
      </c>
      <c r="I3899" s="97" t="n"/>
    </row>
    <row r="3900" ht="17.4" customHeight="1" s="138">
      <c r="A3900" s="97" t="n">
        <v>3894</v>
      </c>
      <c r="B3900" s="98" t="n"/>
      <c r="C3900" s="99" t="n"/>
      <c r="D3900" s="100" t="n"/>
      <c r="E3900" s="28">
        <f>IFERROR(VLOOKUP(D3900,'أرصدة المخزن'!$A:$E,3,0),"")</f>
        <v/>
      </c>
      <c r="F3900" s="28">
        <f>IFERROR(VLOOKUP(D3900,'أرصدة المخزن'!$A:$H,4,0),"")</f>
        <v/>
      </c>
      <c r="G3900" s="97" t="n"/>
      <c r="H3900" s="29" t="inlineStr">
        <is>
          <t>إضافة</t>
        </is>
      </c>
      <c r="I3900" s="97" t="n"/>
    </row>
    <row r="3901" ht="17.4" customHeight="1" s="138">
      <c r="A3901" s="97" t="n">
        <v>3895</v>
      </c>
      <c r="B3901" s="98" t="n"/>
      <c r="C3901" s="99" t="n"/>
      <c r="D3901" s="100" t="n"/>
      <c r="E3901" s="28">
        <f>IFERROR(VLOOKUP(D3901,'أرصدة المخزن'!$A:$E,3,0),"")</f>
        <v/>
      </c>
      <c r="F3901" s="28">
        <f>IFERROR(VLOOKUP(D3901,'أرصدة المخزن'!$A:$H,4,0),"")</f>
        <v/>
      </c>
      <c r="G3901" s="97" t="n"/>
      <c r="H3901" s="29" t="inlineStr">
        <is>
          <t>إضافة</t>
        </is>
      </c>
      <c r="I3901" s="97" t="n"/>
    </row>
    <row r="3902" ht="17.4" customHeight="1" s="138">
      <c r="A3902" s="97" t="n">
        <v>3896</v>
      </c>
      <c r="B3902" s="98" t="n"/>
      <c r="C3902" s="99" t="n"/>
      <c r="D3902" s="100" t="n"/>
      <c r="E3902" s="28">
        <f>IFERROR(VLOOKUP(D3902,'أرصدة المخزن'!$A:$E,3,0),"")</f>
        <v/>
      </c>
      <c r="F3902" s="28">
        <f>IFERROR(VLOOKUP(D3902,'أرصدة المخزن'!$A:$H,4,0),"")</f>
        <v/>
      </c>
      <c r="G3902" s="97" t="n"/>
      <c r="H3902" s="29" t="inlineStr">
        <is>
          <t>إضافة</t>
        </is>
      </c>
      <c r="I3902" s="97" t="n"/>
    </row>
    <row r="3903" ht="17.4" customHeight="1" s="138">
      <c r="A3903" s="97" t="n">
        <v>3897</v>
      </c>
      <c r="B3903" s="98" t="n"/>
      <c r="C3903" s="99" t="n"/>
      <c r="D3903" s="100" t="n"/>
      <c r="E3903" s="28">
        <f>IFERROR(VLOOKUP(D3903,'أرصدة المخزن'!$A:$E,3,0),"")</f>
        <v/>
      </c>
      <c r="F3903" s="28">
        <f>IFERROR(VLOOKUP(D3903,'أرصدة المخزن'!$A:$H,4,0),"")</f>
        <v/>
      </c>
      <c r="G3903" s="97" t="n"/>
      <c r="H3903" s="29" t="inlineStr">
        <is>
          <t>إضافة</t>
        </is>
      </c>
      <c r="I3903" s="97" t="n"/>
    </row>
    <row r="3904" ht="17.4" customHeight="1" s="138">
      <c r="A3904" s="97" t="n">
        <v>3898</v>
      </c>
      <c r="B3904" s="98" t="n"/>
      <c r="C3904" s="99" t="n"/>
      <c r="D3904" s="100" t="n"/>
      <c r="E3904" s="28">
        <f>IFERROR(VLOOKUP(D3904,'أرصدة المخزن'!$A:$E,3,0),"")</f>
        <v/>
      </c>
      <c r="F3904" s="28">
        <f>IFERROR(VLOOKUP(D3904,'أرصدة المخزن'!$A:$H,4,0),"")</f>
        <v/>
      </c>
      <c r="G3904" s="97" t="n"/>
      <c r="H3904" s="29" t="inlineStr">
        <is>
          <t>إضافة</t>
        </is>
      </c>
      <c r="I3904" s="97" t="n"/>
    </row>
    <row r="3905" ht="17.4" customHeight="1" s="138">
      <c r="A3905" s="97" t="n">
        <v>3899</v>
      </c>
      <c r="B3905" s="98" t="n"/>
      <c r="C3905" s="99" t="n"/>
      <c r="D3905" s="100" t="n"/>
      <c r="E3905" s="28">
        <f>IFERROR(VLOOKUP(D3905,'أرصدة المخزن'!$A:$E,3,0),"")</f>
        <v/>
      </c>
      <c r="F3905" s="28">
        <f>IFERROR(VLOOKUP(D3905,'أرصدة المخزن'!$A:$H,4,0),"")</f>
        <v/>
      </c>
      <c r="G3905" s="97" t="n"/>
      <c r="H3905" s="29" t="inlineStr">
        <is>
          <t>إضافة</t>
        </is>
      </c>
      <c r="I3905" s="97" t="n"/>
    </row>
    <row r="3906" ht="17.4" customHeight="1" s="138">
      <c r="A3906" s="97" t="n">
        <v>3900</v>
      </c>
      <c r="B3906" s="98" t="n"/>
      <c r="C3906" s="99" t="n"/>
      <c r="D3906" s="100" t="n"/>
      <c r="E3906" s="28">
        <f>IFERROR(VLOOKUP(D3906,'أرصدة المخزن'!$A:$E,3,0),"")</f>
        <v/>
      </c>
      <c r="F3906" s="28">
        <f>IFERROR(VLOOKUP(D3906,'أرصدة المخزن'!$A:$H,4,0),"")</f>
        <v/>
      </c>
      <c r="G3906" s="97" t="n"/>
      <c r="H3906" s="29" t="inlineStr">
        <is>
          <t>إضافة</t>
        </is>
      </c>
      <c r="I3906" s="97" t="n"/>
    </row>
    <row r="3907" ht="17.4" customHeight="1" s="138">
      <c r="A3907" s="97" t="n">
        <v>3901</v>
      </c>
      <c r="B3907" s="98" t="n"/>
      <c r="C3907" s="99" t="n"/>
      <c r="D3907" s="100" t="n"/>
      <c r="E3907" s="28">
        <f>IFERROR(VLOOKUP(D3907,'أرصدة المخزن'!$A:$E,3,0),"")</f>
        <v/>
      </c>
      <c r="F3907" s="28">
        <f>IFERROR(VLOOKUP(D3907,'أرصدة المخزن'!$A:$H,4,0),"")</f>
        <v/>
      </c>
      <c r="G3907" s="97" t="n"/>
      <c r="H3907" s="29" t="inlineStr">
        <is>
          <t>إضافة</t>
        </is>
      </c>
      <c r="I3907" s="97" t="n"/>
    </row>
    <row r="3908" ht="17.4" customHeight="1" s="138">
      <c r="A3908" s="97" t="n">
        <v>3902</v>
      </c>
      <c r="B3908" s="98" t="n"/>
      <c r="C3908" s="99" t="n"/>
      <c r="D3908" s="100" t="n"/>
      <c r="E3908" s="28">
        <f>IFERROR(VLOOKUP(D3908,'أرصدة المخزن'!$A:$E,3,0),"")</f>
        <v/>
      </c>
      <c r="F3908" s="28">
        <f>IFERROR(VLOOKUP(D3908,'أرصدة المخزن'!$A:$H,4,0),"")</f>
        <v/>
      </c>
      <c r="G3908" s="97" t="n"/>
      <c r="H3908" s="29" t="inlineStr">
        <is>
          <t>إضافة</t>
        </is>
      </c>
      <c r="I3908" s="97" t="n"/>
    </row>
    <row r="3909" ht="17.4" customHeight="1" s="138">
      <c r="A3909" s="97" t="n">
        <v>3903</v>
      </c>
      <c r="B3909" s="98" t="n"/>
      <c r="C3909" s="99" t="n"/>
      <c r="D3909" s="100" t="n"/>
      <c r="E3909" s="28">
        <f>IFERROR(VLOOKUP(D3909,'أرصدة المخزن'!$A:$E,3,0),"")</f>
        <v/>
      </c>
      <c r="F3909" s="28">
        <f>IFERROR(VLOOKUP(D3909,'أرصدة المخزن'!$A:$H,4,0),"")</f>
        <v/>
      </c>
      <c r="G3909" s="97" t="n"/>
      <c r="H3909" s="29" t="inlineStr">
        <is>
          <t>إضافة</t>
        </is>
      </c>
      <c r="I3909" s="97" t="n"/>
    </row>
    <row r="3910" ht="17.4" customHeight="1" s="138">
      <c r="A3910" s="97" t="n">
        <v>3904</v>
      </c>
      <c r="B3910" s="98" t="n"/>
      <c r="C3910" s="99" t="n"/>
      <c r="D3910" s="100" t="n"/>
      <c r="E3910" s="28">
        <f>IFERROR(VLOOKUP(D3910,'أرصدة المخزن'!$A:$E,3,0),"")</f>
        <v/>
      </c>
      <c r="F3910" s="28">
        <f>IFERROR(VLOOKUP(D3910,'أرصدة المخزن'!$A:$H,4,0),"")</f>
        <v/>
      </c>
      <c r="G3910" s="97" t="n"/>
      <c r="H3910" s="29" t="inlineStr">
        <is>
          <t>إضافة</t>
        </is>
      </c>
      <c r="I3910" s="97" t="n"/>
    </row>
    <row r="3911" ht="17.4" customHeight="1" s="138">
      <c r="A3911" s="97" t="n">
        <v>3905</v>
      </c>
      <c r="B3911" s="98" t="n"/>
      <c r="C3911" s="99" t="n"/>
      <c r="D3911" s="100" t="n"/>
      <c r="E3911" s="28">
        <f>IFERROR(VLOOKUP(D3911,'أرصدة المخزن'!$A:$E,3,0),"")</f>
        <v/>
      </c>
      <c r="F3911" s="28">
        <f>IFERROR(VLOOKUP(D3911,'أرصدة المخزن'!$A:$H,4,0),"")</f>
        <v/>
      </c>
      <c r="G3911" s="97" t="n"/>
      <c r="H3911" s="29" t="inlineStr">
        <is>
          <t>إضافة</t>
        </is>
      </c>
      <c r="I3911" s="97" t="n"/>
    </row>
    <row r="3912" ht="17.4" customHeight="1" s="138">
      <c r="A3912" s="97" t="n">
        <v>3906</v>
      </c>
      <c r="B3912" s="98" t="n"/>
      <c r="C3912" s="99" t="n"/>
      <c r="D3912" s="100" t="n"/>
      <c r="E3912" s="28">
        <f>IFERROR(VLOOKUP(D3912,'أرصدة المخزن'!$A:$E,3,0),"")</f>
        <v/>
      </c>
      <c r="F3912" s="28">
        <f>IFERROR(VLOOKUP(D3912,'أرصدة المخزن'!$A:$H,4,0),"")</f>
        <v/>
      </c>
      <c r="G3912" s="97" t="n"/>
      <c r="H3912" s="29" t="inlineStr">
        <is>
          <t>إضافة</t>
        </is>
      </c>
      <c r="I3912" s="97" t="n"/>
    </row>
    <row r="3913" ht="17.4" customHeight="1" s="138">
      <c r="A3913" s="97" t="n">
        <v>3907</v>
      </c>
      <c r="B3913" s="98" t="n"/>
      <c r="C3913" s="99" t="n"/>
      <c r="D3913" s="100" t="n"/>
      <c r="E3913" s="28">
        <f>IFERROR(VLOOKUP(D3913,'أرصدة المخزن'!$A:$E,3,0),"")</f>
        <v/>
      </c>
      <c r="F3913" s="28">
        <f>IFERROR(VLOOKUP(D3913,'أرصدة المخزن'!$A:$H,4,0),"")</f>
        <v/>
      </c>
      <c r="G3913" s="97" t="n"/>
      <c r="H3913" s="29" t="inlineStr">
        <is>
          <t>إضافة</t>
        </is>
      </c>
      <c r="I3913" s="97" t="n"/>
    </row>
    <row r="3914" ht="17.4" customHeight="1" s="138">
      <c r="A3914" s="97" t="n">
        <v>3908</v>
      </c>
      <c r="B3914" s="98" t="n"/>
      <c r="C3914" s="99" t="n"/>
      <c r="D3914" s="100" t="n"/>
      <c r="E3914" s="28">
        <f>IFERROR(VLOOKUP(D3914,'أرصدة المخزن'!$A:$E,3,0),"")</f>
        <v/>
      </c>
      <c r="F3914" s="28">
        <f>IFERROR(VLOOKUP(D3914,'أرصدة المخزن'!$A:$H,4,0),"")</f>
        <v/>
      </c>
      <c r="G3914" s="97" t="n"/>
      <c r="H3914" s="29" t="inlineStr">
        <is>
          <t>إضافة</t>
        </is>
      </c>
      <c r="I3914" s="97" t="n"/>
    </row>
    <row r="3915" ht="17.4" customHeight="1" s="138">
      <c r="A3915" s="97" t="n">
        <v>3909</v>
      </c>
      <c r="B3915" s="98" t="n"/>
      <c r="C3915" s="99" t="n"/>
      <c r="D3915" s="100" t="n"/>
      <c r="E3915" s="28">
        <f>IFERROR(VLOOKUP(D3915,'أرصدة المخزن'!$A:$E,3,0),"")</f>
        <v/>
      </c>
      <c r="F3915" s="28">
        <f>IFERROR(VLOOKUP(D3915,'أرصدة المخزن'!$A:$H,4,0),"")</f>
        <v/>
      </c>
      <c r="G3915" s="97" t="n"/>
      <c r="H3915" s="29" t="inlineStr">
        <is>
          <t>إضافة</t>
        </is>
      </c>
      <c r="I3915" s="97" t="n"/>
    </row>
    <row r="3916" ht="17.4" customHeight="1" s="138">
      <c r="A3916" s="97" t="n">
        <v>3910</v>
      </c>
      <c r="B3916" s="98" t="n"/>
      <c r="C3916" s="99" t="n"/>
      <c r="D3916" s="100" t="n"/>
      <c r="E3916" s="28">
        <f>IFERROR(VLOOKUP(D3916,'أرصدة المخزن'!$A:$E,3,0),"")</f>
        <v/>
      </c>
      <c r="F3916" s="28">
        <f>IFERROR(VLOOKUP(D3916,'أرصدة المخزن'!$A:$H,4,0),"")</f>
        <v/>
      </c>
      <c r="G3916" s="97" t="n"/>
      <c r="H3916" s="29" t="inlineStr">
        <is>
          <t>إضافة</t>
        </is>
      </c>
      <c r="I3916" s="97" t="n"/>
    </row>
    <row r="3917" ht="17.4" customHeight="1" s="138">
      <c r="A3917" s="97" t="n">
        <v>3911</v>
      </c>
      <c r="B3917" s="98" t="n"/>
      <c r="C3917" s="99" t="n"/>
      <c r="D3917" s="100" t="n"/>
      <c r="E3917" s="28">
        <f>IFERROR(VLOOKUP(D3917,'أرصدة المخزن'!$A:$E,3,0),"")</f>
        <v/>
      </c>
      <c r="F3917" s="28">
        <f>IFERROR(VLOOKUP(D3917,'أرصدة المخزن'!$A:$H,4,0),"")</f>
        <v/>
      </c>
      <c r="G3917" s="97" t="n"/>
      <c r="H3917" s="29" t="inlineStr">
        <is>
          <t>إضافة</t>
        </is>
      </c>
      <c r="I3917" s="97" t="n"/>
    </row>
    <row r="3918" ht="17.4" customHeight="1" s="138">
      <c r="A3918" s="97" t="n">
        <v>3912</v>
      </c>
      <c r="B3918" s="98" t="n"/>
      <c r="C3918" s="99" t="n"/>
      <c r="D3918" s="100" t="n"/>
      <c r="E3918" s="28">
        <f>IFERROR(VLOOKUP(D3918,'أرصدة المخزن'!$A:$E,3,0),"")</f>
        <v/>
      </c>
      <c r="F3918" s="28">
        <f>IFERROR(VLOOKUP(D3918,'أرصدة المخزن'!$A:$H,4,0),"")</f>
        <v/>
      </c>
      <c r="G3918" s="97" t="n"/>
      <c r="H3918" s="29" t="inlineStr">
        <is>
          <t>إضافة</t>
        </is>
      </c>
      <c r="I3918" s="97" t="n"/>
    </row>
    <row r="3919" ht="17.4" customHeight="1" s="138">
      <c r="A3919" s="97" t="n">
        <v>3913</v>
      </c>
      <c r="B3919" s="98" t="n"/>
      <c r="C3919" s="99" t="n"/>
      <c r="D3919" s="100" t="n"/>
      <c r="E3919" s="28">
        <f>IFERROR(VLOOKUP(D3919,'أرصدة المخزن'!$A:$E,3,0),"")</f>
        <v/>
      </c>
      <c r="F3919" s="28">
        <f>IFERROR(VLOOKUP(D3919,'أرصدة المخزن'!$A:$H,4,0),"")</f>
        <v/>
      </c>
      <c r="G3919" s="97" t="n"/>
      <c r="H3919" s="29" t="inlineStr">
        <is>
          <t>إضافة</t>
        </is>
      </c>
      <c r="I3919" s="97" t="n"/>
    </row>
    <row r="3920" ht="17.4" customHeight="1" s="138">
      <c r="A3920" s="97" t="n">
        <v>3914</v>
      </c>
      <c r="B3920" s="98" t="n"/>
      <c r="C3920" s="99" t="n"/>
      <c r="D3920" s="100" t="n"/>
      <c r="E3920" s="28">
        <f>IFERROR(VLOOKUP(D3920,'أرصدة المخزن'!$A:$E,3,0),"")</f>
        <v/>
      </c>
      <c r="F3920" s="28">
        <f>IFERROR(VLOOKUP(D3920,'أرصدة المخزن'!$A:$H,4,0),"")</f>
        <v/>
      </c>
      <c r="G3920" s="97" t="n"/>
      <c r="H3920" s="29" t="inlineStr">
        <is>
          <t>إضافة</t>
        </is>
      </c>
      <c r="I3920" s="97" t="n"/>
    </row>
    <row r="3921" ht="17.4" customHeight="1" s="138">
      <c r="A3921" s="97" t="n">
        <v>3915</v>
      </c>
      <c r="B3921" s="98" t="n"/>
      <c r="C3921" s="99" t="n"/>
      <c r="D3921" s="100" t="n"/>
      <c r="E3921" s="28">
        <f>IFERROR(VLOOKUP(D3921,'أرصدة المخزن'!$A:$E,3,0),"")</f>
        <v/>
      </c>
      <c r="F3921" s="28">
        <f>IFERROR(VLOOKUP(D3921,'أرصدة المخزن'!$A:$H,4,0),"")</f>
        <v/>
      </c>
      <c r="G3921" s="97" t="n"/>
      <c r="H3921" s="29" t="inlineStr">
        <is>
          <t>إضافة</t>
        </is>
      </c>
      <c r="I3921" s="97" t="n"/>
    </row>
    <row r="3922" ht="17.4" customHeight="1" s="138">
      <c r="A3922" s="97" t="n">
        <v>3916</v>
      </c>
      <c r="B3922" s="98" t="n"/>
      <c r="C3922" s="99" t="n"/>
      <c r="D3922" s="100" t="n"/>
      <c r="E3922" s="28">
        <f>IFERROR(VLOOKUP(D3922,'أرصدة المخزن'!$A:$E,3,0),"")</f>
        <v/>
      </c>
      <c r="F3922" s="28">
        <f>IFERROR(VLOOKUP(D3922,'أرصدة المخزن'!$A:$H,4,0),"")</f>
        <v/>
      </c>
      <c r="G3922" s="97" t="n"/>
      <c r="H3922" s="29" t="inlineStr">
        <is>
          <t>إضافة</t>
        </is>
      </c>
      <c r="I3922" s="97" t="n"/>
    </row>
    <row r="3923" ht="17.4" customHeight="1" s="138">
      <c r="A3923" s="97" t="n">
        <v>3917</v>
      </c>
      <c r="B3923" s="98" t="n"/>
      <c r="C3923" s="99" t="n"/>
      <c r="D3923" s="100" t="n"/>
      <c r="E3923" s="28">
        <f>IFERROR(VLOOKUP(D3923,'أرصدة المخزن'!$A:$E,3,0),"")</f>
        <v/>
      </c>
      <c r="F3923" s="28">
        <f>IFERROR(VLOOKUP(D3923,'أرصدة المخزن'!$A:$H,4,0),"")</f>
        <v/>
      </c>
      <c r="G3923" s="97" t="n"/>
      <c r="H3923" s="29" t="inlineStr">
        <is>
          <t>إضافة</t>
        </is>
      </c>
      <c r="I3923" s="97" t="n"/>
    </row>
    <row r="3924" ht="17.4" customHeight="1" s="138">
      <c r="A3924" s="97" t="n">
        <v>3918</v>
      </c>
      <c r="B3924" s="98" t="n"/>
      <c r="C3924" s="99" t="n"/>
      <c r="D3924" s="100" t="n"/>
      <c r="E3924" s="28">
        <f>IFERROR(VLOOKUP(D3924,'أرصدة المخزن'!$A:$E,3,0),"")</f>
        <v/>
      </c>
      <c r="F3924" s="28">
        <f>IFERROR(VLOOKUP(D3924,'أرصدة المخزن'!$A:$H,4,0),"")</f>
        <v/>
      </c>
      <c r="G3924" s="97" t="n"/>
      <c r="H3924" s="29" t="inlineStr">
        <is>
          <t>إضافة</t>
        </is>
      </c>
      <c r="I3924" s="97" t="n"/>
    </row>
    <row r="3925" ht="17.4" customHeight="1" s="138">
      <c r="A3925" s="97" t="n">
        <v>3919</v>
      </c>
      <c r="B3925" s="98" t="n"/>
      <c r="C3925" s="99" t="n"/>
      <c r="D3925" s="100" t="n"/>
      <c r="E3925" s="28">
        <f>IFERROR(VLOOKUP(D3925,'أرصدة المخزن'!$A:$E,3,0),"")</f>
        <v/>
      </c>
      <c r="F3925" s="28">
        <f>IFERROR(VLOOKUP(D3925,'أرصدة المخزن'!$A:$H,4,0),"")</f>
        <v/>
      </c>
      <c r="G3925" s="97" t="n"/>
      <c r="H3925" s="29" t="inlineStr">
        <is>
          <t>إضافة</t>
        </is>
      </c>
      <c r="I3925" s="97" t="n"/>
    </row>
    <row r="3926" ht="17.4" customHeight="1" s="138">
      <c r="A3926" s="97" t="n">
        <v>3920</v>
      </c>
      <c r="B3926" s="98" t="n"/>
      <c r="C3926" s="99" t="n"/>
      <c r="D3926" s="100" t="n"/>
      <c r="E3926" s="28">
        <f>IFERROR(VLOOKUP(D3926,'أرصدة المخزن'!$A:$E,3,0),"")</f>
        <v/>
      </c>
      <c r="F3926" s="28">
        <f>IFERROR(VLOOKUP(D3926,'أرصدة المخزن'!$A:$H,4,0),"")</f>
        <v/>
      </c>
      <c r="G3926" s="97" t="n"/>
      <c r="H3926" s="29" t="inlineStr">
        <is>
          <t>إضافة</t>
        </is>
      </c>
      <c r="I3926" s="97" t="n"/>
    </row>
    <row r="3927" ht="17.4" customHeight="1" s="138">
      <c r="A3927" s="97" t="n">
        <v>3921</v>
      </c>
      <c r="B3927" s="98" t="n"/>
      <c r="C3927" s="99" t="n"/>
      <c r="D3927" s="100" t="n"/>
      <c r="E3927" s="28">
        <f>IFERROR(VLOOKUP(D3927,'أرصدة المخزن'!$A:$E,3,0),"")</f>
        <v/>
      </c>
      <c r="F3927" s="28">
        <f>IFERROR(VLOOKUP(D3927,'أرصدة المخزن'!$A:$H,4,0),"")</f>
        <v/>
      </c>
      <c r="G3927" s="97" t="n"/>
      <c r="H3927" s="29" t="inlineStr">
        <is>
          <t>إضافة</t>
        </is>
      </c>
      <c r="I3927" s="97" t="n"/>
    </row>
    <row r="3928" ht="17.4" customHeight="1" s="138">
      <c r="A3928" s="97" t="n">
        <v>3922</v>
      </c>
      <c r="B3928" s="98" t="n"/>
      <c r="C3928" s="99" t="n"/>
      <c r="D3928" s="100" t="n"/>
      <c r="E3928" s="28">
        <f>IFERROR(VLOOKUP(D3928,'أرصدة المخزن'!$A:$E,3,0),"")</f>
        <v/>
      </c>
      <c r="F3928" s="28">
        <f>IFERROR(VLOOKUP(D3928,'أرصدة المخزن'!$A:$H,4,0),"")</f>
        <v/>
      </c>
      <c r="G3928" s="97" t="n"/>
      <c r="H3928" s="29" t="inlineStr">
        <is>
          <t>إضافة</t>
        </is>
      </c>
      <c r="I3928" s="97" t="n"/>
    </row>
    <row r="3929" ht="17.4" customHeight="1" s="138">
      <c r="A3929" s="97" t="n">
        <v>3923</v>
      </c>
      <c r="B3929" s="98" t="n"/>
      <c r="C3929" s="99" t="n"/>
      <c r="D3929" s="100" t="n"/>
      <c r="E3929" s="28">
        <f>IFERROR(VLOOKUP(D3929,'أرصدة المخزن'!$A:$E,3,0),"")</f>
        <v/>
      </c>
      <c r="F3929" s="28">
        <f>IFERROR(VLOOKUP(D3929,'أرصدة المخزن'!$A:$H,4,0),"")</f>
        <v/>
      </c>
      <c r="G3929" s="97" t="n"/>
      <c r="H3929" s="29" t="inlineStr">
        <is>
          <t>إضافة</t>
        </is>
      </c>
      <c r="I3929" s="97" t="n"/>
    </row>
    <row r="3930" ht="17.4" customHeight="1" s="138">
      <c r="A3930" s="97" t="n">
        <v>3924</v>
      </c>
      <c r="B3930" s="98" t="n"/>
      <c r="C3930" s="99" t="n"/>
      <c r="D3930" s="100" t="n"/>
      <c r="E3930" s="28">
        <f>IFERROR(VLOOKUP(D3930,'أرصدة المخزن'!$A:$E,3,0),"")</f>
        <v/>
      </c>
      <c r="F3930" s="28">
        <f>IFERROR(VLOOKUP(D3930,'أرصدة المخزن'!$A:$H,4,0),"")</f>
        <v/>
      </c>
      <c r="G3930" s="97" t="n"/>
      <c r="H3930" s="29" t="inlineStr">
        <is>
          <t>إضافة</t>
        </is>
      </c>
      <c r="I3930" s="97" t="n"/>
    </row>
    <row r="3931" ht="17.4" customHeight="1" s="138">
      <c r="A3931" s="97" t="n">
        <v>3925</v>
      </c>
      <c r="B3931" s="98" t="n"/>
      <c r="C3931" s="99" t="n"/>
      <c r="D3931" s="100" t="n"/>
      <c r="E3931" s="28">
        <f>IFERROR(VLOOKUP(D3931,'أرصدة المخزن'!$A:$E,3,0),"")</f>
        <v/>
      </c>
      <c r="F3931" s="28">
        <f>IFERROR(VLOOKUP(D3931,'أرصدة المخزن'!$A:$H,4,0),"")</f>
        <v/>
      </c>
      <c r="G3931" s="97" t="n"/>
      <c r="H3931" s="29" t="inlineStr">
        <is>
          <t>إضافة</t>
        </is>
      </c>
      <c r="I3931" s="97" t="n"/>
    </row>
    <row r="3932" ht="17.4" customHeight="1" s="138">
      <c r="A3932" s="97" t="n">
        <v>3926</v>
      </c>
      <c r="B3932" s="98" t="n"/>
      <c r="C3932" s="99" t="n"/>
      <c r="D3932" s="100" t="n"/>
      <c r="E3932" s="28">
        <f>IFERROR(VLOOKUP(D3932,'أرصدة المخزن'!$A:$E,3,0),"")</f>
        <v/>
      </c>
      <c r="F3932" s="28">
        <f>IFERROR(VLOOKUP(D3932,'أرصدة المخزن'!$A:$H,4,0),"")</f>
        <v/>
      </c>
      <c r="G3932" s="97" t="n"/>
      <c r="H3932" s="29" t="inlineStr">
        <is>
          <t>إضافة</t>
        </is>
      </c>
      <c r="I3932" s="97" t="n"/>
    </row>
    <row r="3933" ht="17.4" customHeight="1" s="138">
      <c r="A3933" s="97" t="n">
        <v>3927</v>
      </c>
      <c r="B3933" s="98" t="n"/>
      <c r="C3933" s="99" t="n"/>
      <c r="D3933" s="100" t="n"/>
      <c r="E3933" s="28">
        <f>IFERROR(VLOOKUP(D3933,'أرصدة المخزن'!$A:$E,3,0),"")</f>
        <v/>
      </c>
      <c r="F3933" s="28">
        <f>IFERROR(VLOOKUP(D3933,'أرصدة المخزن'!$A:$H,4,0),"")</f>
        <v/>
      </c>
      <c r="G3933" s="97" t="n"/>
      <c r="H3933" s="29" t="inlineStr">
        <is>
          <t>إضافة</t>
        </is>
      </c>
      <c r="I3933" s="97" t="n"/>
    </row>
    <row r="3934" ht="17.4" customHeight="1" s="138">
      <c r="A3934" s="97" t="n">
        <v>3928</v>
      </c>
      <c r="B3934" s="98" t="n"/>
      <c r="C3934" s="99" t="n"/>
      <c r="D3934" s="100" t="n"/>
      <c r="E3934" s="28">
        <f>IFERROR(VLOOKUP(D3934,'أرصدة المخزن'!$A:$E,3,0),"")</f>
        <v/>
      </c>
      <c r="F3934" s="28">
        <f>IFERROR(VLOOKUP(D3934,'أرصدة المخزن'!$A:$H,4,0),"")</f>
        <v/>
      </c>
      <c r="G3934" s="97" t="n"/>
      <c r="H3934" s="29" t="inlineStr">
        <is>
          <t>إضافة</t>
        </is>
      </c>
      <c r="I3934" s="97" t="n"/>
    </row>
    <row r="3935" ht="17.4" customHeight="1" s="138">
      <c r="A3935" s="97" t="n">
        <v>3929</v>
      </c>
      <c r="B3935" s="98" t="n"/>
      <c r="C3935" s="99" t="n"/>
      <c r="D3935" s="100" t="n"/>
      <c r="E3935" s="28">
        <f>IFERROR(VLOOKUP(D3935,'أرصدة المخزن'!$A:$E,3,0),"")</f>
        <v/>
      </c>
      <c r="F3935" s="28">
        <f>IFERROR(VLOOKUP(D3935,'أرصدة المخزن'!$A:$H,4,0),"")</f>
        <v/>
      </c>
      <c r="G3935" s="97" t="n"/>
      <c r="H3935" s="29" t="inlineStr">
        <is>
          <t>إضافة</t>
        </is>
      </c>
      <c r="I3935" s="97" t="n"/>
    </row>
    <row r="3936" ht="17.4" customHeight="1" s="138">
      <c r="A3936" s="97" t="n">
        <v>3930</v>
      </c>
      <c r="B3936" s="98" t="n"/>
      <c r="C3936" s="99" t="n"/>
      <c r="D3936" s="100" t="n"/>
      <c r="E3936" s="28">
        <f>IFERROR(VLOOKUP(D3936,'أرصدة المخزن'!$A:$E,3,0),"")</f>
        <v/>
      </c>
      <c r="F3936" s="28">
        <f>IFERROR(VLOOKUP(D3936,'أرصدة المخزن'!$A:$H,4,0),"")</f>
        <v/>
      </c>
      <c r="G3936" s="97" t="n"/>
      <c r="H3936" s="29" t="inlineStr">
        <is>
          <t>إضافة</t>
        </is>
      </c>
      <c r="I3936" s="97" t="n"/>
    </row>
    <row r="3937" ht="17.4" customHeight="1" s="138">
      <c r="A3937" s="97" t="n">
        <v>3931</v>
      </c>
      <c r="B3937" s="98" t="n"/>
      <c r="C3937" s="99" t="n"/>
      <c r="D3937" s="100" t="n"/>
      <c r="E3937" s="28">
        <f>IFERROR(VLOOKUP(D3937,'أرصدة المخزن'!$A:$E,3,0),"")</f>
        <v/>
      </c>
      <c r="F3937" s="28">
        <f>IFERROR(VLOOKUP(D3937,'أرصدة المخزن'!$A:$H,4,0),"")</f>
        <v/>
      </c>
      <c r="G3937" s="97" t="n"/>
      <c r="H3937" s="29" t="inlineStr">
        <is>
          <t>إضافة</t>
        </is>
      </c>
      <c r="I3937" s="97" t="n"/>
    </row>
    <row r="3938" ht="17.4" customHeight="1" s="138">
      <c r="A3938" s="97" t="n">
        <v>3932</v>
      </c>
      <c r="B3938" s="98" t="n"/>
      <c r="C3938" s="99" t="n"/>
      <c r="D3938" s="100" t="n"/>
      <c r="E3938" s="28">
        <f>IFERROR(VLOOKUP(D3938,'أرصدة المخزن'!$A:$E,3,0),"")</f>
        <v/>
      </c>
      <c r="F3938" s="28">
        <f>IFERROR(VLOOKUP(D3938,'أرصدة المخزن'!$A:$H,4,0),"")</f>
        <v/>
      </c>
      <c r="G3938" s="97" t="n"/>
      <c r="H3938" s="29" t="inlineStr">
        <is>
          <t>إضافة</t>
        </is>
      </c>
      <c r="I3938" s="97" t="n"/>
    </row>
    <row r="3939" ht="17.4" customHeight="1" s="138">
      <c r="A3939" s="97" t="n">
        <v>3933</v>
      </c>
      <c r="B3939" s="98" t="n"/>
      <c r="C3939" s="99" t="n"/>
      <c r="D3939" s="100" t="n"/>
      <c r="E3939" s="28">
        <f>IFERROR(VLOOKUP(D3939,'أرصدة المخزن'!$A:$E,3,0),"")</f>
        <v/>
      </c>
      <c r="F3939" s="28">
        <f>IFERROR(VLOOKUP(D3939,'أرصدة المخزن'!$A:$H,4,0),"")</f>
        <v/>
      </c>
      <c r="G3939" s="97" t="n"/>
      <c r="H3939" s="29" t="inlineStr">
        <is>
          <t>إضافة</t>
        </is>
      </c>
      <c r="I3939" s="97" t="n"/>
    </row>
    <row r="3940" ht="17.4" customHeight="1" s="138">
      <c r="A3940" s="97" t="n">
        <v>3934</v>
      </c>
      <c r="B3940" s="98" t="n"/>
      <c r="C3940" s="99" t="n"/>
      <c r="D3940" s="100" t="n"/>
      <c r="E3940" s="28">
        <f>IFERROR(VLOOKUP(D3940,'أرصدة المخزن'!$A:$E,3,0),"")</f>
        <v/>
      </c>
      <c r="F3940" s="28">
        <f>IFERROR(VLOOKUP(D3940,'أرصدة المخزن'!$A:$H,4,0),"")</f>
        <v/>
      </c>
      <c r="G3940" s="97" t="n"/>
      <c r="H3940" s="29" t="inlineStr">
        <is>
          <t>إضافة</t>
        </is>
      </c>
      <c r="I3940" s="97" t="n"/>
    </row>
    <row r="3941" ht="17.4" customHeight="1" s="138">
      <c r="A3941" s="97" t="n">
        <v>3935</v>
      </c>
      <c r="B3941" s="98" t="n"/>
      <c r="C3941" s="99" t="n"/>
      <c r="D3941" s="100" t="n"/>
      <c r="E3941" s="28">
        <f>IFERROR(VLOOKUP(D3941,'أرصدة المخزن'!$A:$E,3,0),"")</f>
        <v/>
      </c>
      <c r="F3941" s="28">
        <f>IFERROR(VLOOKUP(D3941,'أرصدة المخزن'!$A:$H,4,0),"")</f>
        <v/>
      </c>
      <c r="G3941" s="97" t="n"/>
      <c r="H3941" s="29" t="inlineStr">
        <is>
          <t>إضافة</t>
        </is>
      </c>
      <c r="I3941" s="97" t="n"/>
    </row>
    <row r="3942" ht="17.4" customHeight="1" s="138">
      <c r="A3942" s="97" t="n">
        <v>3936</v>
      </c>
      <c r="B3942" s="98" t="n"/>
      <c r="C3942" s="99" t="n"/>
      <c r="D3942" s="100" t="n"/>
      <c r="E3942" s="28">
        <f>IFERROR(VLOOKUP(D3942,'أرصدة المخزن'!$A:$E,3,0),"")</f>
        <v/>
      </c>
      <c r="F3942" s="28">
        <f>IFERROR(VLOOKUP(D3942,'أرصدة المخزن'!$A:$H,4,0),"")</f>
        <v/>
      </c>
      <c r="G3942" s="97" t="n"/>
      <c r="H3942" s="29" t="inlineStr">
        <is>
          <t>إضافة</t>
        </is>
      </c>
      <c r="I3942" s="97" t="n"/>
    </row>
    <row r="3943" ht="17.4" customHeight="1" s="138">
      <c r="A3943" s="97" t="n">
        <v>3937</v>
      </c>
      <c r="B3943" s="98" t="n"/>
      <c r="C3943" s="99" t="n"/>
      <c r="D3943" s="100" t="n"/>
      <c r="E3943" s="28">
        <f>IFERROR(VLOOKUP(D3943,'أرصدة المخزن'!$A:$E,3,0),"")</f>
        <v/>
      </c>
      <c r="F3943" s="28">
        <f>IFERROR(VLOOKUP(D3943,'أرصدة المخزن'!$A:$H,4,0),"")</f>
        <v/>
      </c>
      <c r="G3943" s="97" t="n"/>
      <c r="H3943" s="29" t="inlineStr">
        <is>
          <t>إضافة</t>
        </is>
      </c>
      <c r="I3943" s="97" t="n"/>
    </row>
    <row r="3944" ht="17.4" customHeight="1" s="138">
      <c r="A3944" s="97" t="n">
        <v>3938</v>
      </c>
      <c r="B3944" s="98" t="n"/>
      <c r="C3944" s="99" t="n"/>
      <c r="D3944" s="100" t="n"/>
      <c r="E3944" s="28">
        <f>IFERROR(VLOOKUP(D3944,'أرصدة المخزن'!$A:$E,3,0),"")</f>
        <v/>
      </c>
      <c r="F3944" s="28">
        <f>IFERROR(VLOOKUP(D3944,'أرصدة المخزن'!$A:$H,4,0),"")</f>
        <v/>
      </c>
      <c r="G3944" s="97" t="n"/>
      <c r="H3944" s="29" t="inlineStr">
        <is>
          <t>إضافة</t>
        </is>
      </c>
      <c r="I3944" s="97" t="n"/>
    </row>
    <row r="3945" ht="17.4" customHeight="1" s="138">
      <c r="A3945" s="97" t="n">
        <v>3939</v>
      </c>
      <c r="B3945" s="98" t="n"/>
      <c r="C3945" s="99" t="n"/>
      <c r="D3945" s="100" t="n"/>
      <c r="E3945" s="28">
        <f>IFERROR(VLOOKUP(D3945,'أرصدة المخزن'!$A:$E,3,0),"")</f>
        <v/>
      </c>
      <c r="F3945" s="28">
        <f>IFERROR(VLOOKUP(D3945,'أرصدة المخزن'!$A:$H,4,0),"")</f>
        <v/>
      </c>
      <c r="G3945" s="97" t="n"/>
      <c r="H3945" s="29" t="inlineStr">
        <is>
          <t>إضافة</t>
        </is>
      </c>
      <c r="I3945" s="97" t="n"/>
    </row>
    <row r="3946" ht="17.4" customHeight="1" s="138">
      <c r="A3946" s="97" t="n">
        <v>3940</v>
      </c>
      <c r="B3946" s="98" t="n"/>
      <c r="C3946" s="99" t="n"/>
      <c r="D3946" s="100" t="n"/>
      <c r="E3946" s="28">
        <f>IFERROR(VLOOKUP(D3946,'أرصدة المخزن'!$A:$E,3,0),"")</f>
        <v/>
      </c>
      <c r="F3946" s="28">
        <f>IFERROR(VLOOKUP(D3946,'أرصدة المخزن'!$A:$H,4,0),"")</f>
        <v/>
      </c>
      <c r="G3946" s="97" t="n"/>
      <c r="H3946" s="29" t="inlineStr">
        <is>
          <t>إضافة</t>
        </is>
      </c>
      <c r="I3946" s="97" t="n"/>
    </row>
    <row r="3947" ht="17.4" customHeight="1" s="138">
      <c r="A3947" s="97" t="n">
        <v>3941</v>
      </c>
      <c r="B3947" s="98" t="n"/>
      <c r="C3947" s="99" t="n"/>
      <c r="D3947" s="100" t="n"/>
      <c r="E3947" s="28">
        <f>IFERROR(VLOOKUP(D3947,'أرصدة المخزن'!$A:$E,3,0),"")</f>
        <v/>
      </c>
      <c r="F3947" s="28">
        <f>IFERROR(VLOOKUP(D3947,'أرصدة المخزن'!$A:$H,4,0),"")</f>
        <v/>
      </c>
      <c r="G3947" s="97" t="n"/>
      <c r="H3947" s="29" t="inlineStr">
        <is>
          <t>إضافة</t>
        </is>
      </c>
      <c r="I3947" s="97" t="n"/>
    </row>
    <row r="3948" ht="17.4" customHeight="1" s="138">
      <c r="A3948" s="97" t="n">
        <v>3942</v>
      </c>
      <c r="B3948" s="98" t="n"/>
      <c r="C3948" s="99" t="n"/>
      <c r="D3948" s="100" t="n"/>
      <c r="E3948" s="28">
        <f>IFERROR(VLOOKUP(D3948,'أرصدة المخزن'!$A:$E,3,0),"")</f>
        <v/>
      </c>
      <c r="F3948" s="28">
        <f>IFERROR(VLOOKUP(D3948,'أرصدة المخزن'!$A:$H,4,0),"")</f>
        <v/>
      </c>
      <c r="G3948" s="97" t="n"/>
      <c r="H3948" s="29" t="inlineStr">
        <is>
          <t>إضافة</t>
        </is>
      </c>
      <c r="I3948" s="97" t="n"/>
    </row>
    <row r="3949" ht="17.4" customHeight="1" s="138">
      <c r="A3949" s="97" t="n">
        <v>3943</v>
      </c>
      <c r="B3949" s="98" t="n"/>
      <c r="C3949" s="99" t="n"/>
      <c r="D3949" s="100" t="n"/>
      <c r="E3949" s="28">
        <f>IFERROR(VLOOKUP(D3949,'أرصدة المخزن'!$A:$E,3,0),"")</f>
        <v/>
      </c>
      <c r="F3949" s="28">
        <f>IFERROR(VLOOKUP(D3949,'أرصدة المخزن'!$A:$H,4,0),"")</f>
        <v/>
      </c>
      <c r="G3949" s="97" t="n"/>
      <c r="H3949" s="29" t="inlineStr">
        <is>
          <t>إضافة</t>
        </is>
      </c>
      <c r="I3949" s="97" t="n"/>
    </row>
    <row r="3950" ht="17.4" customHeight="1" s="138">
      <c r="A3950" s="97" t="n">
        <v>3944</v>
      </c>
      <c r="B3950" s="98" t="n"/>
      <c r="C3950" s="99" t="n"/>
      <c r="D3950" s="100" t="n"/>
      <c r="E3950" s="28">
        <f>IFERROR(VLOOKUP(D3950,'أرصدة المخزن'!$A:$E,3,0),"")</f>
        <v/>
      </c>
      <c r="F3950" s="28">
        <f>IFERROR(VLOOKUP(D3950,'أرصدة المخزن'!$A:$H,4,0),"")</f>
        <v/>
      </c>
      <c r="G3950" s="97" t="n"/>
      <c r="H3950" s="29" t="inlineStr">
        <is>
          <t>إضافة</t>
        </is>
      </c>
      <c r="I3950" s="97" t="n"/>
    </row>
    <row r="3951" ht="17.4" customHeight="1" s="138">
      <c r="A3951" s="97" t="n">
        <v>3945</v>
      </c>
      <c r="B3951" s="98" t="n"/>
      <c r="C3951" s="99" t="n"/>
      <c r="D3951" s="100" t="n"/>
      <c r="E3951" s="28">
        <f>IFERROR(VLOOKUP(D3951,'أرصدة المخزن'!$A:$E,3,0),"")</f>
        <v/>
      </c>
      <c r="F3951" s="28">
        <f>IFERROR(VLOOKUP(D3951,'أرصدة المخزن'!$A:$H,4,0),"")</f>
        <v/>
      </c>
      <c r="G3951" s="97" t="n"/>
      <c r="H3951" s="29" t="inlineStr">
        <is>
          <t>إضافة</t>
        </is>
      </c>
      <c r="I3951" s="97" t="n"/>
    </row>
    <row r="3952" ht="17.4" customHeight="1" s="138">
      <c r="A3952" s="97" t="n">
        <v>3946</v>
      </c>
      <c r="B3952" s="98" t="n"/>
      <c r="C3952" s="99" t="n"/>
      <c r="D3952" s="100" t="n"/>
      <c r="E3952" s="28">
        <f>IFERROR(VLOOKUP(D3952,'أرصدة المخزن'!$A:$E,3,0),"")</f>
        <v/>
      </c>
      <c r="F3952" s="28">
        <f>IFERROR(VLOOKUP(D3952,'أرصدة المخزن'!$A:$H,4,0),"")</f>
        <v/>
      </c>
      <c r="G3952" s="97" t="n"/>
      <c r="H3952" s="29" t="inlineStr">
        <is>
          <t>إضافة</t>
        </is>
      </c>
      <c r="I3952" s="97" t="n"/>
    </row>
    <row r="3953" ht="17.4" customHeight="1" s="138">
      <c r="A3953" s="97" t="n">
        <v>3947</v>
      </c>
      <c r="B3953" s="98" t="n"/>
      <c r="C3953" s="99" t="n"/>
      <c r="D3953" s="100" t="n"/>
      <c r="E3953" s="28">
        <f>IFERROR(VLOOKUP(D3953,'أرصدة المخزن'!$A:$E,3,0),"")</f>
        <v/>
      </c>
      <c r="F3953" s="28">
        <f>IFERROR(VLOOKUP(D3953,'أرصدة المخزن'!$A:$H,4,0),"")</f>
        <v/>
      </c>
      <c r="G3953" s="97" t="n"/>
      <c r="H3953" s="29" t="inlineStr">
        <is>
          <t>إضافة</t>
        </is>
      </c>
      <c r="I3953" s="97" t="n"/>
    </row>
    <row r="3954" ht="17.4" customHeight="1" s="138">
      <c r="A3954" s="97" t="n">
        <v>3948</v>
      </c>
      <c r="B3954" s="98" t="n"/>
      <c r="C3954" s="99" t="n"/>
      <c r="D3954" s="100" t="n"/>
      <c r="E3954" s="28">
        <f>IFERROR(VLOOKUP(D3954,'أرصدة المخزن'!$A:$E,3,0),"")</f>
        <v/>
      </c>
      <c r="F3954" s="28">
        <f>IFERROR(VLOOKUP(D3954,'أرصدة المخزن'!$A:$H,4,0),"")</f>
        <v/>
      </c>
      <c r="G3954" s="97" t="n"/>
      <c r="H3954" s="29" t="inlineStr">
        <is>
          <t>إضافة</t>
        </is>
      </c>
      <c r="I3954" s="97" t="n"/>
    </row>
    <row r="3955" ht="17.4" customHeight="1" s="138">
      <c r="A3955" s="97" t="n">
        <v>3949</v>
      </c>
      <c r="B3955" s="98" t="n"/>
      <c r="C3955" s="99" t="n"/>
      <c r="D3955" s="100" t="n"/>
      <c r="E3955" s="28">
        <f>IFERROR(VLOOKUP(D3955,'أرصدة المخزن'!$A:$E,3,0),"")</f>
        <v/>
      </c>
      <c r="F3955" s="28">
        <f>IFERROR(VLOOKUP(D3955,'أرصدة المخزن'!$A:$H,4,0),"")</f>
        <v/>
      </c>
      <c r="G3955" s="97" t="n"/>
      <c r="H3955" s="29" t="inlineStr">
        <is>
          <t>إضافة</t>
        </is>
      </c>
      <c r="I3955" s="97" t="n"/>
    </row>
    <row r="3956" ht="17.4" customHeight="1" s="138">
      <c r="A3956" s="97" t="n">
        <v>3950</v>
      </c>
      <c r="B3956" s="98" t="n"/>
      <c r="C3956" s="99" t="n"/>
      <c r="D3956" s="100" t="n"/>
      <c r="E3956" s="28">
        <f>IFERROR(VLOOKUP(D3956,'أرصدة المخزن'!$A:$E,3,0),"")</f>
        <v/>
      </c>
      <c r="F3956" s="28">
        <f>IFERROR(VLOOKUP(D3956,'أرصدة المخزن'!$A:$H,4,0),"")</f>
        <v/>
      </c>
      <c r="G3956" s="97" t="n"/>
      <c r="H3956" s="29" t="inlineStr">
        <is>
          <t>إضافة</t>
        </is>
      </c>
      <c r="I3956" s="97" t="n"/>
    </row>
    <row r="3957" ht="17.4" customHeight="1" s="138">
      <c r="A3957" s="97" t="n">
        <v>3951</v>
      </c>
      <c r="B3957" s="98" t="n"/>
      <c r="C3957" s="99" t="n"/>
      <c r="D3957" s="100" t="n"/>
      <c r="E3957" s="28">
        <f>IFERROR(VLOOKUP(D3957,'أرصدة المخزن'!$A:$E,3,0),"")</f>
        <v/>
      </c>
      <c r="F3957" s="28">
        <f>IFERROR(VLOOKUP(D3957,'أرصدة المخزن'!$A:$H,4,0),"")</f>
        <v/>
      </c>
      <c r="G3957" s="97" t="n"/>
      <c r="H3957" s="29" t="inlineStr">
        <is>
          <t>إضافة</t>
        </is>
      </c>
      <c r="I3957" s="97" t="n"/>
    </row>
    <row r="3958" ht="17.4" customHeight="1" s="138">
      <c r="A3958" s="97" t="n">
        <v>3952</v>
      </c>
      <c r="B3958" s="98" t="n"/>
      <c r="C3958" s="99" t="n"/>
      <c r="D3958" s="100" t="n"/>
      <c r="E3958" s="28">
        <f>IFERROR(VLOOKUP(D3958,'أرصدة المخزن'!$A:$E,3,0),"")</f>
        <v/>
      </c>
      <c r="F3958" s="28">
        <f>IFERROR(VLOOKUP(D3958,'أرصدة المخزن'!$A:$H,4,0),"")</f>
        <v/>
      </c>
      <c r="G3958" s="97" t="n"/>
      <c r="H3958" s="29" t="inlineStr">
        <is>
          <t>إضافة</t>
        </is>
      </c>
      <c r="I3958" s="97" t="n"/>
    </row>
    <row r="3959" ht="17.4" customHeight="1" s="138">
      <c r="A3959" s="97" t="n">
        <v>3953</v>
      </c>
      <c r="B3959" s="98" t="n"/>
      <c r="C3959" s="99" t="n"/>
      <c r="D3959" s="100" t="n"/>
      <c r="E3959" s="28">
        <f>IFERROR(VLOOKUP(D3959,'أرصدة المخزن'!$A:$E,3,0),"")</f>
        <v/>
      </c>
      <c r="F3959" s="28">
        <f>IFERROR(VLOOKUP(D3959,'أرصدة المخزن'!$A:$H,4,0),"")</f>
        <v/>
      </c>
      <c r="G3959" s="97" t="n"/>
      <c r="H3959" s="29" t="inlineStr">
        <is>
          <t>إضافة</t>
        </is>
      </c>
      <c r="I3959" s="97" t="n"/>
    </row>
    <row r="3960" ht="17.4" customHeight="1" s="138">
      <c r="A3960" s="97" t="n">
        <v>3954</v>
      </c>
      <c r="B3960" s="98" t="n"/>
      <c r="C3960" s="99" t="n"/>
      <c r="D3960" s="100" t="n"/>
      <c r="E3960" s="28">
        <f>IFERROR(VLOOKUP(D3960,'أرصدة المخزن'!$A:$E,3,0),"")</f>
        <v/>
      </c>
      <c r="F3960" s="28">
        <f>IFERROR(VLOOKUP(D3960,'أرصدة المخزن'!$A:$H,4,0),"")</f>
        <v/>
      </c>
      <c r="G3960" s="97" t="n"/>
      <c r="H3960" s="29" t="inlineStr">
        <is>
          <t>إضافة</t>
        </is>
      </c>
      <c r="I3960" s="97" t="n"/>
    </row>
    <row r="3961" ht="17.4" customHeight="1" s="138">
      <c r="A3961" s="97" t="n">
        <v>3955</v>
      </c>
      <c r="B3961" s="98" t="n"/>
      <c r="C3961" s="99" t="n"/>
      <c r="D3961" s="100" t="n"/>
      <c r="E3961" s="28">
        <f>IFERROR(VLOOKUP(D3961,'أرصدة المخزن'!$A:$E,3,0),"")</f>
        <v/>
      </c>
      <c r="F3961" s="28">
        <f>IFERROR(VLOOKUP(D3961,'أرصدة المخزن'!$A:$H,4,0),"")</f>
        <v/>
      </c>
      <c r="G3961" s="97" t="n"/>
      <c r="H3961" s="29" t="inlineStr">
        <is>
          <t>إضافة</t>
        </is>
      </c>
      <c r="I3961" s="97" t="n"/>
    </row>
    <row r="3962" ht="17.4" customHeight="1" s="138">
      <c r="A3962" s="97" t="n">
        <v>3956</v>
      </c>
      <c r="B3962" s="98" t="n"/>
      <c r="C3962" s="99" t="n"/>
      <c r="D3962" s="100" t="n"/>
      <c r="E3962" s="28">
        <f>IFERROR(VLOOKUP(D3962,'أرصدة المخزن'!$A:$E,3,0),"")</f>
        <v/>
      </c>
      <c r="F3962" s="28">
        <f>IFERROR(VLOOKUP(D3962,'أرصدة المخزن'!$A:$H,4,0),"")</f>
        <v/>
      </c>
      <c r="G3962" s="97" t="n"/>
      <c r="H3962" s="29" t="inlineStr">
        <is>
          <t>إضافة</t>
        </is>
      </c>
      <c r="I3962" s="97" t="n"/>
    </row>
    <row r="3963" ht="17.4" customHeight="1" s="138">
      <c r="A3963" s="97" t="n">
        <v>3957</v>
      </c>
      <c r="B3963" s="98" t="n"/>
      <c r="C3963" s="99" t="n"/>
      <c r="D3963" s="100" t="n"/>
      <c r="E3963" s="28">
        <f>IFERROR(VLOOKUP(D3963,'أرصدة المخزن'!$A:$E,3,0),"")</f>
        <v/>
      </c>
      <c r="F3963" s="28">
        <f>IFERROR(VLOOKUP(D3963,'أرصدة المخزن'!$A:$H,4,0),"")</f>
        <v/>
      </c>
      <c r="G3963" s="97" t="n"/>
      <c r="H3963" s="29" t="inlineStr">
        <is>
          <t>إضافة</t>
        </is>
      </c>
      <c r="I3963" s="97" t="n"/>
    </row>
    <row r="3964" ht="17.4" customHeight="1" s="138">
      <c r="A3964" s="97" t="n">
        <v>3958</v>
      </c>
      <c r="B3964" s="98" t="n"/>
      <c r="C3964" s="99" t="n"/>
      <c r="D3964" s="100" t="n"/>
      <c r="E3964" s="28">
        <f>IFERROR(VLOOKUP(D3964,'أرصدة المخزن'!$A:$E,3,0),"")</f>
        <v/>
      </c>
      <c r="F3964" s="28">
        <f>IFERROR(VLOOKUP(D3964,'أرصدة المخزن'!$A:$H,4,0),"")</f>
        <v/>
      </c>
      <c r="G3964" s="97" t="n"/>
      <c r="H3964" s="29" t="inlineStr">
        <is>
          <t>إضافة</t>
        </is>
      </c>
      <c r="I3964" s="97" t="n"/>
    </row>
    <row r="3965" ht="17.4" customHeight="1" s="138">
      <c r="A3965" s="97" t="n">
        <v>3959</v>
      </c>
      <c r="B3965" s="98" t="n"/>
      <c r="C3965" s="99" t="n"/>
      <c r="D3965" s="100" t="n"/>
      <c r="E3965" s="28">
        <f>IFERROR(VLOOKUP(D3965,'أرصدة المخزن'!$A:$E,3,0),"")</f>
        <v/>
      </c>
      <c r="F3965" s="28">
        <f>IFERROR(VLOOKUP(D3965,'أرصدة المخزن'!$A:$H,4,0),"")</f>
        <v/>
      </c>
      <c r="G3965" s="97" t="n"/>
      <c r="H3965" s="29" t="inlineStr">
        <is>
          <t>إضافة</t>
        </is>
      </c>
      <c r="I3965" s="97" t="n"/>
    </row>
    <row r="3966" ht="17.4" customHeight="1" s="138">
      <c r="A3966" s="97" t="n">
        <v>3960</v>
      </c>
      <c r="B3966" s="98" t="n"/>
      <c r="C3966" s="99" t="n"/>
      <c r="D3966" s="100" t="n"/>
      <c r="E3966" s="28">
        <f>IFERROR(VLOOKUP(D3966,'أرصدة المخزن'!$A:$E,3,0),"")</f>
        <v/>
      </c>
      <c r="F3966" s="28">
        <f>IFERROR(VLOOKUP(D3966,'أرصدة المخزن'!$A:$H,4,0),"")</f>
        <v/>
      </c>
      <c r="G3966" s="97" t="n"/>
      <c r="H3966" s="29" t="inlineStr">
        <is>
          <t>إضافة</t>
        </is>
      </c>
      <c r="I3966" s="97" t="n"/>
    </row>
    <row r="3967" ht="17.4" customHeight="1" s="138">
      <c r="A3967" s="97" t="n">
        <v>3961</v>
      </c>
      <c r="B3967" s="98" t="n"/>
      <c r="C3967" s="99" t="n"/>
      <c r="D3967" s="100" t="n"/>
      <c r="E3967" s="28">
        <f>IFERROR(VLOOKUP(D3967,'أرصدة المخزن'!$A:$E,3,0),"")</f>
        <v/>
      </c>
      <c r="F3967" s="28">
        <f>IFERROR(VLOOKUP(D3967,'أرصدة المخزن'!$A:$H,4,0),"")</f>
        <v/>
      </c>
      <c r="G3967" s="97" t="n"/>
      <c r="H3967" s="29" t="inlineStr">
        <is>
          <t>إضافة</t>
        </is>
      </c>
      <c r="I3967" s="97" t="n"/>
    </row>
    <row r="3968" ht="17.4" customHeight="1" s="138">
      <c r="A3968" s="97" t="n">
        <v>3962</v>
      </c>
      <c r="B3968" s="98" t="n"/>
      <c r="C3968" s="99" t="n"/>
      <c r="D3968" s="100" t="n"/>
      <c r="E3968" s="28">
        <f>IFERROR(VLOOKUP(D3968,'أرصدة المخزن'!$A:$E,3,0),"")</f>
        <v/>
      </c>
      <c r="F3968" s="28">
        <f>IFERROR(VLOOKUP(D3968,'أرصدة المخزن'!$A:$H,4,0),"")</f>
        <v/>
      </c>
      <c r="G3968" s="97" t="n"/>
      <c r="H3968" s="29" t="inlineStr">
        <is>
          <t>إضافة</t>
        </is>
      </c>
      <c r="I3968" s="97" t="n"/>
    </row>
    <row r="3969" ht="17.4" customHeight="1" s="138">
      <c r="A3969" s="97" t="n">
        <v>3963</v>
      </c>
      <c r="B3969" s="98" t="n"/>
      <c r="C3969" s="99" t="n"/>
      <c r="D3969" s="100" t="n"/>
      <c r="E3969" s="28">
        <f>IFERROR(VLOOKUP(D3969,'أرصدة المخزن'!$A:$E,3,0),"")</f>
        <v/>
      </c>
      <c r="F3969" s="28">
        <f>IFERROR(VLOOKUP(D3969,'أرصدة المخزن'!$A:$H,4,0),"")</f>
        <v/>
      </c>
      <c r="G3969" s="97" t="n"/>
      <c r="H3969" s="29" t="inlineStr">
        <is>
          <t>إضافة</t>
        </is>
      </c>
      <c r="I3969" s="97" t="n"/>
    </row>
    <row r="3970" ht="17.4" customHeight="1" s="138">
      <c r="A3970" s="97" t="n">
        <v>3964</v>
      </c>
      <c r="B3970" s="98" t="n"/>
      <c r="C3970" s="99" t="n"/>
      <c r="D3970" s="100" t="n"/>
      <c r="E3970" s="28">
        <f>IFERROR(VLOOKUP(D3970,'أرصدة المخزن'!$A:$E,3,0),"")</f>
        <v/>
      </c>
      <c r="F3970" s="28">
        <f>IFERROR(VLOOKUP(D3970,'أرصدة المخزن'!$A:$H,4,0),"")</f>
        <v/>
      </c>
      <c r="G3970" s="97" t="n"/>
      <c r="H3970" s="29" t="inlineStr">
        <is>
          <t>إضافة</t>
        </is>
      </c>
      <c r="I3970" s="97" t="n"/>
    </row>
    <row r="3971" ht="17.4" customHeight="1" s="138">
      <c r="A3971" s="97" t="n">
        <v>3965</v>
      </c>
      <c r="B3971" s="98" t="n"/>
      <c r="C3971" s="99" t="n"/>
      <c r="D3971" s="100" t="n"/>
      <c r="E3971" s="28">
        <f>IFERROR(VLOOKUP(D3971,'أرصدة المخزن'!$A:$E,3,0),"")</f>
        <v/>
      </c>
      <c r="F3971" s="28">
        <f>IFERROR(VLOOKUP(D3971,'أرصدة المخزن'!$A:$H,4,0),"")</f>
        <v/>
      </c>
      <c r="G3971" s="97" t="n"/>
      <c r="H3971" s="29" t="inlineStr">
        <is>
          <t>إضافة</t>
        </is>
      </c>
      <c r="I3971" s="97" t="n"/>
    </row>
    <row r="3972" ht="17.4" customHeight="1" s="138">
      <c r="A3972" s="97" t="n">
        <v>3966</v>
      </c>
      <c r="B3972" s="98" t="n"/>
      <c r="C3972" s="99" t="n"/>
      <c r="D3972" s="100" t="n"/>
      <c r="E3972" s="28">
        <f>IFERROR(VLOOKUP(D3972,'أرصدة المخزن'!$A:$E,3,0),"")</f>
        <v/>
      </c>
      <c r="F3972" s="28">
        <f>IFERROR(VLOOKUP(D3972,'أرصدة المخزن'!$A:$H,4,0),"")</f>
        <v/>
      </c>
      <c r="G3972" s="97" t="n"/>
      <c r="H3972" s="29" t="inlineStr">
        <is>
          <t>إضافة</t>
        </is>
      </c>
      <c r="I3972" s="97" t="n"/>
    </row>
    <row r="3973" ht="17.4" customHeight="1" s="138">
      <c r="A3973" s="97" t="n">
        <v>3967</v>
      </c>
      <c r="B3973" s="98" t="n"/>
      <c r="C3973" s="99" t="n"/>
      <c r="D3973" s="100" t="n"/>
      <c r="E3973" s="28">
        <f>IFERROR(VLOOKUP(D3973,'أرصدة المخزن'!$A:$E,3,0),"")</f>
        <v/>
      </c>
      <c r="F3973" s="28">
        <f>IFERROR(VLOOKUP(D3973,'أرصدة المخزن'!$A:$H,4,0),"")</f>
        <v/>
      </c>
      <c r="G3973" s="97" t="n"/>
      <c r="H3973" s="29" t="inlineStr">
        <is>
          <t>إضافة</t>
        </is>
      </c>
      <c r="I3973" s="97" t="n"/>
    </row>
    <row r="3974" ht="17.4" customHeight="1" s="138">
      <c r="A3974" s="97" t="n">
        <v>3968</v>
      </c>
      <c r="B3974" s="98" t="n"/>
      <c r="C3974" s="99" t="n"/>
      <c r="D3974" s="100" t="n"/>
      <c r="E3974" s="28">
        <f>IFERROR(VLOOKUP(D3974,'أرصدة المخزن'!$A:$E,3,0),"")</f>
        <v/>
      </c>
      <c r="F3974" s="28">
        <f>IFERROR(VLOOKUP(D3974,'أرصدة المخزن'!$A:$H,4,0),"")</f>
        <v/>
      </c>
      <c r="G3974" s="97" t="n"/>
      <c r="H3974" s="29" t="inlineStr">
        <is>
          <t>إضافة</t>
        </is>
      </c>
      <c r="I3974" s="97" t="n"/>
    </row>
    <row r="3975" ht="17.4" customHeight="1" s="138">
      <c r="A3975" s="97" t="n">
        <v>3969</v>
      </c>
      <c r="B3975" s="98" t="n"/>
      <c r="C3975" s="99" t="n"/>
      <c r="D3975" s="100" t="n"/>
      <c r="E3975" s="28">
        <f>IFERROR(VLOOKUP(D3975,'أرصدة المخزن'!$A:$E,3,0),"")</f>
        <v/>
      </c>
      <c r="F3975" s="28">
        <f>IFERROR(VLOOKUP(D3975,'أرصدة المخزن'!$A:$H,4,0),"")</f>
        <v/>
      </c>
      <c r="G3975" s="97" t="n"/>
      <c r="H3975" s="29" t="inlineStr">
        <is>
          <t>إضافة</t>
        </is>
      </c>
      <c r="I3975" s="97" t="n"/>
    </row>
    <row r="3976" ht="17.4" customHeight="1" s="138">
      <c r="A3976" s="97" t="n">
        <v>3970</v>
      </c>
      <c r="B3976" s="98" t="n"/>
      <c r="C3976" s="99" t="n"/>
      <c r="D3976" s="100" t="n"/>
      <c r="E3976" s="28">
        <f>IFERROR(VLOOKUP(D3976,'أرصدة المخزن'!$A:$E,3,0),"")</f>
        <v/>
      </c>
      <c r="F3976" s="28">
        <f>IFERROR(VLOOKUP(D3976,'أرصدة المخزن'!$A:$H,4,0),"")</f>
        <v/>
      </c>
      <c r="G3976" s="97" t="n"/>
      <c r="H3976" s="29" t="inlineStr">
        <is>
          <t>إضافة</t>
        </is>
      </c>
      <c r="I3976" s="97" t="n"/>
    </row>
    <row r="3977" ht="17.4" customHeight="1" s="138">
      <c r="A3977" s="97" t="n">
        <v>3971</v>
      </c>
      <c r="B3977" s="98" t="n"/>
      <c r="C3977" s="99" t="n"/>
      <c r="D3977" s="100" t="n"/>
      <c r="E3977" s="28">
        <f>IFERROR(VLOOKUP(D3977,'أرصدة المخزن'!$A:$E,3,0),"")</f>
        <v/>
      </c>
      <c r="F3977" s="28">
        <f>IFERROR(VLOOKUP(D3977,'أرصدة المخزن'!$A:$H,4,0),"")</f>
        <v/>
      </c>
      <c r="G3977" s="97" t="n"/>
      <c r="H3977" s="29" t="inlineStr">
        <is>
          <t>إضافة</t>
        </is>
      </c>
      <c r="I3977" s="97" t="n"/>
    </row>
    <row r="3978" ht="17.4" customHeight="1" s="138">
      <c r="A3978" s="97" t="n">
        <v>3972</v>
      </c>
      <c r="B3978" s="98" t="n"/>
      <c r="C3978" s="99" t="n"/>
      <c r="D3978" s="100" t="n"/>
      <c r="E3978" s="28">
        <f>IFERROR(VLOOKUP(D3978,'أرصدة المخزن'!$A:$E,3,0),"")</f>
        <v/>
      </c>
      <c r="F3978" s="28">
        <f>IFERROR(VLOOKUP(D3978,'أرصدة المخزن'!$A:$H,4,0),"")</f>
        <v/>
      </c>
      <c r="G3978" s="97" t="n"/>
      <c r="H3978" s="29" t="inlineStr">
        <is>
          <t>إضافة</t>
        </is>
      </c>
      <c r="I3978" s="97" t="n"/>
    </row>
    <row r="3979" ht="17.4" customHeight="1" s="138">
      <c r="A3979" s="97" t="n">
        <v>3973</v>
      </c>
      <c r="B3979" s="98" t="n"/>
      <c r="C3979" s="99" t="n"/>
      <c r="D3979" s="100" t="n"/>
      <c r="E3979" s="28">
        <f>IFERROR(VLOOKUP(D3979,'أرصدة المخزن'!$A:$E,3,0),"")</f>
        <v/>
      </c>
      <c r="F3979" s="28">
        <f>IFERROR(VLOOKUP(D3979,'أرصدة المخزن'!$A:$H,4,0),"")</f>
        <v/>
      </c>
      <c r="G3979" s="97" t="n"/>
      <c r="H3979" s="29" t="inlineStr">
        <is>
          <t>إضافة</t>
        </is>
      </c>
      <c r="I3979" s="97" t="n"/>
    </row>
    <row r="3980" ht="17.4" customHeight="1" s="138">
      <c r="A3980" s="97" t="n">
        <v>3974</v>
      </c>
      <c r="B3980" s="98" t="n"/>
      <c r="C3980" s="99" t="n"/>
      <c r="D3980" s="100" t="n"/>
      <c r="E3980" s="28">
        <f>IFERROR(VLOOKUP(D3980,'أرصدة المخزن'!$A:$E,3,0),"")</f>
        <v/>
      </c>
      <c r="F3980" s="28">
        <f>IFERROR(VLOOKUP(D3980,'أرصدة المخزن'!$A:$H,4,0),"")</f>
        <v/>
      </c>
      <c r="G3980" s="97" t="n"/>
      <c r="H3980" s="29" t="inlineStr">
        <is>
          <t>إضافة</t>
        </is>
      </c>
      <c r="I3980" s="97" t="n"/>
    </row>
    <row r="3981" ht="17.4" customHeight="1" s="138">
      <c r="A3981" s="97" t="n">
        <v>3975</v>
      </c>
      <c r="B3981" s="98" t="n"/>
      <c r="C3981" s="99" t="n"/>
      <c r="D3981" s="100" t="n"/>
      <c r="E3981" s="28">
        <f>IFERROR(VLOOKUP(D3981,'أرصدة المخزن'!$A:$E,3,0),"")</f>
        <v/>
      </c>
      <c r="F3981" s="28">
        <f>IFERROR(VLOOKUP(D3981,'أرصدة المخزن'!$A:$H,4,0),"")</f>
        <v/>
      </c>
      <c r="G3981" s="97" t="n"/>
      <c r="H3981" s="29" t="inlineStr">
        <is>
          <t>إضافة</t>
        </is>
      </c>
      <c r="I3981" s="97" t="n"/>
    </row>
    <row r="3982" ht="17.4" customHeight="1" s="138">
      <c r="A3982" s="97" t="n">
        <v>3976</v>
      </c>
      <c r="B3982" s="98" t="n"/>
      <c r="C3982" s="99" t="n"/>
      <c r="D3982" s="100" t="n"/>
      <c r="E3982" s="28">
        <f>IFERROR(VLOOKUP(D3982,'أرصدة المخزن'!$A:$E,3,0),"")</f>
        <v/>
      </c>
      <c r="F3982" s="28">
        <f>IFERROR(VLOOKUP(D3982,'أرصدة المخزن'!$A:$H,4,0),"")</f>
        <v/>
      </c>
      <c r="G3982" s="97" t="n"/>
      <c r="H3982" s="29" t="inlineStr">
        <is>
          <t>إضافة</t>
        </is>
      </c>
      <c r="I3982" s="97" t="n"/>
    </row>
    <row r="3983" ht="17.4" customHeight="1" s="138">
      <c r="A3983" s="97" t="n">
        <v>3977</v>
      </c>
      <c r="B3983" s="98" t="n"/>
      <c r="C3983" s="99" t="n"/>
      <c r="D3983" s="100" t="n"/>
      <c r="E3983" s="28">
        <f>IFERROR(VLOOKUP(D3983,'أرصدة المخزن'!$A:$E,3,0),"")</f>
        <v/>
      </c>
      <c r="F3983" s="28">
        <f>IFERROR(VLOOKUP(D3983,'أرصدة المخزن'!$A:$H,4,0),"")</f>
        <v/>
      </c>
      <c r="G3983" s="97" t="n"/>
      <c r="H3983" s="29" t="inlineStr">
        <is>
          <t>إضافة</t>
        </is>
      </c>
      <c r="I3983" s="97" t="n"/>
    </row>
    <row r="3984" ht="17.4" customHeight="1" s="138">
      <c r="A3984" s="97" t="n">
        <v>3978</v>
      </c>
      <c r="B3984" s="98" t="n"/>
      <c r="C3984" s="99" t="n"/>
      <c r="D3984" s="100" t="n"/>
      <c r="E3984" s="28">
        <f>IFERROR(VLOOKUP(D3984,'أرصدة المخزن'!$A:$E,3,0),"")</f>
        <v/>
      </c>
      <c r="F3984" s="28">
        <f>IFERROR(VLOOKUP(D3984,'أرصدة المخزن'!$A:$H,4,0),"")</f>
        <v/>
      </c>
      <c r="G3984" s="97" t="n"/>
      <c r="H3984" s="29" t="inlineStr">
        <is>
          <t>إضافة</t>
        </is>
      </c>
      <c r="I3984" s="97" t="n"/>
    </row>
    <row r="3985" ht="17.4" customHeight="1" s="138">
      <c r="A3985" s="97" t="n">
        <v>3979</v>
      </c>
      <c r="B3985" s="98" t="n"/>
      <c r="C3985" s="99" t="n"/>
      <c r="D3985" s="100" t="n"/>
      <c r="E3985" s="28">
        <f>IFERROR(VLOOKUP(D3985,'أرصدة المخزن'!$A:$E,3,0),"")</f>
        <v/>
      </c>
      <c r="F3985" s="28">
        <f>IFERROR(VLOOKUP(D3985,'أرصدة المخزن'!$A:$H,4,0),"")</f>
        <v/>
      </c>
      <c r="G3985" s="97" t="n"/>
      <c r="H3985" s="29" t="inlineStr">
        <is>
          <t>إضافة</t>
        </is>
      </c>
      <c r="I3985" s="97" t="n"/>
    </row>
    <row r="3986" ht="17.4" customHeight="1" s="138">
      <c r="A3986" s="97" t="n">
        <v>3980</v>
      </c>
      <c r="B3986" s="98" t="n"/>
      <c r="C3986" s="99" t="n"/>
      <c r="D3986" s="100" t="n"/>
      <c r="E3986" s="28">
        <f>IFERROR(VLOOKUP(D3986,'أرصدة المخزن'!$A:$E,3,0),"")</f>
        <v/>
      </c>
      <c r="F3986" s="28">
        <f>IFERROR(VLOOKUP(D3986,'أرصدة المخزن'!$A:$H,4,0),"")</f>
        <v/>
      </c>
      <c r="G3986" s="97" t="n"/>
      <c r="H3986" s="29" t="inlineStr">
        <is>
          <t>إضافة</t>
        </is>
      </c>
      <c r="I3986" s="97" t="n"/>
    </row>
    <row r="3987" ht="17.4" customHeight="1" s="138">
      <c r="A3987" s="97" t="n">
        <v>3981</v>
      </c>
      <c r="B3987" s="98" t="n"/>
      <c r="C3987" s="99" t="n"/>
      <c r="D3987" s="100" t="n"/>
      <c r="E3987" s="28">
        <f>IFERROR(VLOOKUP(D3987,'أرصدة المخزن'!$A:$E,3,0),"")</f>
        <v/>
      </c>
      <c r="F3987" s="28">
        <f>IFERROR(VLOOKUP(D3987,'أرصدة المخزن'!$A:$H,4,0),"")</f>
        <v/>
      </c>
      <c r="G3987" s="97" t="n"/>
      <c r="H3987" s="29" t="inlineStr">
        <is>
          <t>إضافة</t>
        </is>
      </c>
      <c r="I3987" s="97" t="n"/>
    </row>
    <row r="3988" ht="17.4" customHeight="1" s="138">
      <c r="A3988" s="97" t="n">
        <v>3982</v>
      </c>
      <c r="B3988" s="98" t="n"/>
      <c r="C3988" s="99" t="n"/>
      <c r="D3988" s="100" t="n"/>
      <c r="E3988" s="28">
        <f>IFERROR(VLOOKUP(D3988,'أرصدة المخزن'!$A:$E,3,0),"")</f>
        <v/>
      </c>
      <c r="F3988" s="28">
        <f>IFERROR(VLOOKUP(D3988,'أرصدة المخزن'!$A:$H,4,0),"")</f>
        <v/>
      </c>
      <c r="G3988" s="97" t="n"/>
      <c r="H3988" s="29" t="inlineStr">
        <is>
          <t>إضافة</t>
        </is>
      </c>
      <c r="I3988" s="97" t="n"/>
    </row>
    <row r="3989" ht="17.4" customHeight="1" s="138">
      <c r="A3989" s="97" t="n">
        <v>3983</v>
      </c>
      <c r="B3989" s="98" t="n"/>
      <c r="C3989" s="99" t="n"/>
      <c r="D3989" s="100" t="n"/>
      <c r="E3989" s="28">
        <f>IFERROR(VLOOKUP(D3989,'أرصدة المخزن'!$A:$E,3,0),"")</f>
        <v/>
      </c>
      <c r="F3989" s="28">
        <f>IFERROR(VLOOKUP(D3989,'أرصدة المخزن'!$A:$H,4,0),"")</f>
        <v/>
      </c>
      <c r="G3989" s="97" t="n"/>
      <c r="H3989" s="29" t="inlineStr">
        <is>
          <t>إضافة</t>
        </is>
      </c>
      <c r="I3989" s="97" t="n"/>
    </row>
    <row r="3990" ht="17.4" customHeight="1" s="138">
      <c r="A3990" s="97" t="n">
        <v>3984</v>
      </c>
      <c r="B3990" s="98" t="n"/>
      <c r="C3990" s="99" t="n"/>
      <c r="D3990" s="100" t="n"/>
      <c r="E3990" s="28">
        <f>IFERROR(VLOOKUP(D3990,'أرصدة المخزن'!$A:$E,3,0),"")</f>
        <v/>
      </c>
      <c r="F3990" s="28">
        <f>IFERROR(VLOOKUP(D3990,'أرصدة المخزن'!$A:$H,4,0),"")</f>
        <v/>
      </c>
      <c r="G3990" s="97" t="n"/>
      <c r="H3990" s="29" t="inlineStr">
        <is>
          <t>إضافة</t>
        </is>
      </c>
      <c r="I3990" s="97" t="n"/>
    </row>
    <row r="3991" ht="17.4" customHeight="1" s="138">
      <c r="A3991" s="97" t="n">
        <v>3985</v>
      </c>
      <c r="B3991" s="98" t="n"/>
      <c r="C3991" s="99" t="n"/>
      <c r="D3991" s="100" t="n"/>
      <c r="E3991" s="28">
        <f>IFERROR(VLOOKUP(D3991,'أرصدة المخزن'!$A:$E,3,0),"")</f>
        <v/>
      </c>
      <c r="F3991" s="28">
        <f>IFERROR(VLOOKUP(D3991,'أرصدة المخزن'!$A:$H,4,0),"")</f>
        <v/>
      </c>
      <c r="G3991" s="97" t="n"/>
      <c r="H3991" s="29" t="inlineStr">
        <is>
          <t>إضافة</t>
        </is>
      </c>
      <c r="I3991" s="97" t="n"/>
    </row>
    <row r="3992" ht="17.4" customHeight="1" s="138">
      <c r="A3992" s="97" t="n">
        <v>3986</v>
      </c>
      <c r="B3992" s="98" t="n"/>
      <c r="C3992" s="99" t="n"/>
      <c r="D3992" s="100" t="n"/>
      <c r="E3992" s="28">
        <f>IFERROR(VLOOKUP(D3992,'أرصدة المخزن'!$A:$E,3,0),"")</f>
        <v/>
      </c>
      <c r="F3992" s="28">
        <f>IFERROR(VLOOKUP(D3992,'أرصدة المخزن'!$A:$H,4,0),"")</f>
        <v/>
      </c>
      <c r="G3992" s="97" t="n"/>
      <c r="H3992" s="29" t="inlineStr">
        <is>
          <t>إضافة</t>
        </is>
      </c>
      <c r="I3992" s="97" t="n"/>
    </row>
    <row r="3993" ht="17.4" customHeight="1" s="138">
      <c r="A3993" s="97" t="n">
        <v>3987</v>
      </c>
      <c r="B3993" s="98" t="n"/>
      <c r="C3993" s="99" t="n"/>
      <c r="D3993" s="100" t="n"/>
      <c r="E3993" s="28">
        <f>IFERROR(VLOOKUP(D3993,'أرصدة المخزن'!$A:$E,3,0),"")</f>
        <v/>
      </c>
      <c r="F3993" s="28">
        <f>IFERROR(VLOOKUP(D3993,'أرصدة المخزن'!$A:$H,4,0),"")</f>
        <v/>
      </c>
      <c r="G3993" s="97" t="n"/>
      <c r="H3993" s="29" t="inlineStr">
        <is>
          <t>إضافة</t>
        </is>
      </c>
      <c r="I3993" s="97" t="n"/>
    </row>
    <row r="3994" ht="17.4" customHeight="1" s="138">
      <c r="A3994" s="97" t="n">
        <v>3988</v>
      </c>
      <c r="B3994" s="98" t="n"/>
      <c r="C3994" s="99" t="n"/>
      <c r="D3994" s="100" t="n"/>
      <c r="E3994" s="28">
        <f>IFERROR(VLOOKUP(D3994,'أرصدة المخزن'!$A:$E,3,0),"")</f>
        <v/>
      </c>
      <c r="F3994" s="28">
        <f>IFERROR(VLOOKUP(D3994,'أرصدة المخزن'!$A:$H,4,0),"")</f>
        <v/>
      </c>
      <c r="G3994" s="97" t="n"/>
      <c r="H3994" s="29" t="inlineStr">
        <is>
          <t>إضافة</t>
        </is>
      </c>
      <c r="I3994" s="97" t="n"/>
    </row>
    <row r="3995" ht="17.4" customHeight="1" s="138">
      <c r="A3995" s="97" t="n">
        <v>3989</v>
      </c>
      <c r="B3995" s="98" t="n"/>
      <c r="C3995" s="99" t="n"/>
      <c r="D3995" s="100" t="n"/>
      <c r="E3995" s="28">
        <f>IFERROR(VLOOKUP(D3995,'أرصدة المخزن'!$A:$E,3,0),"")</f>
        <v/>
      </c>
      <c r="F3995" s="28">
        <f>IFERROR(VLOOKUP(D3995,'أرصدة المخزن'!$A:$H,4,0),"")</f>
        <v/>
      </c>
      <c r="G3995" s="97" t="n"/>
      <c r="H3995" s="29" t="inlineStr">
        <is>
          <t>إضافة</t>
        </is>
      </c>
      <c r="I3995" s="97" t="n"/>
    </row>
    <row r="3996" ht="17.4" customHeight="1" s="138">
      <c r="A3996" s="97" t="n">
        <v>3990</v>
      </c>
      <c r="B3996" s="98" t="n"/>
      <c r="C3996" s="99" t="n"/>
      <c r="D3996" s="100" t="n"/>
      <c r="E3996" s="28">
        <f>IFERROR(VLOOKUP(D3996,'أرصدة المخزن'!$A:$E,3,0),"")</f>
        <v/>
      </c>
      <c r="F3996" s="28">
        <f>IFERROR(VLOOKUP(D3996,'أرصدة المخزن'!$A:$H,4,0),"")</f>
        <v/>
      </c>
      <c r="G3996" s="97" t="n"/>
      <c r="H3996" s="29" t="inlineStr">
        <is>
          <t>إضافة</t>
        </is>
      </c>
      <c r="I3996" s="97" t="n"/>
    </row>
    <row r="3997" ht="17.4" customHeight="1" s="138">
      <c r="A3997" s="97" t="n">
        <v>3991</v>
      </c>
      <c r="B3997" s="98" t="n"/>
      <c r="C3997" s="99" t="n"/>
      <c r="D3997" s="100" t="n"/>
      <c r="E3997" s="28">
        <f>IFERROR(VLOOKUP(D3997,'أرصدة المخزن'!$A:$E,3,0),"")</f>
        <v/>
      </c>
      <c r="F3997" s="28">
        <f>IFERROR(VLOOKUP(D3997,'أرصدة المخزن'!$A:$H,4,0),"")</f>
        <v/>
      </c>
      <c r="G3997" s="97" t="n"/>
      <c r="H3997" s="29" t="inlineStr">
        <is>
          <t>إضافة</t>
        </is>
      </c>
      <c r="I3997" s="97" t="n"/>
    </row>
    <row r="3998" ht="17.4" customHeight="1" s="138">
      <c r="A3998" s="97" t="n">
        <v>3992</v>
      </c>
      <c r="B3998" s="98" t="n"/>
      <c r="C3998" s="99" t="n"/>
      <c r="D3998" s="100" t="n"/>
      <c r="E3998" s="28">
        <f>IFERROR(VLOOKUP(D3998,'أرصدة المخزن'!$A:$E,3,0),"")</f>
        <v/>
      </c>
      <c r="F3998" s="28">
        <f>IFERROR(VLOOKUP(D3998,'أرصدة المخزن'!$A:$H,4,0),"")</f>
        <v/>
      </c>
      <c r="G3998" s="97" t="n"/>
      <c r="H3998" s="29" t="inlineStr">
        <is>
          <t>إضافة</t>
        </is>
      </c>
      <c r="I3998" s="97" t="n"/>
    </row>
    <row r="3999" ht="17.4" customHeight="1" s="138">
      <c r="A3999" s="97" t="n">
        <v>3993</v>
      </c>
      <c r="B3999" s="98" t="n"/>
      <c r="C3999" s="99" t="n"/>
      <c r="D3999" s="100" t="n"/>
      <c r="E3999" s="28">
        <f>IFERROR(VLOOKUP(D3999,'أرصدة المخزن'!$A:$E,3,0),"")</f>
        <v/>
      </c>
      <c r="F3999" s="28">
        <f>IFERROR(VLOOKUP(D3999,'أرصدة المخزن'!$A:$H,4,0),"")</f>
        <v/>
      </c>
      <c r="G3999" s="97" t="n"/>
      <c r="H3999" s="29" t="inlineStr">
        <is>
          <t>إضافة</t>
        </is>
      </c>
      <c r="I3999" s="97" t="n"/>
    </row>
    <row r="4000" ht="17.4" customHeight="1" s="138">
      <c r="A4000" s="97" t="n">
        <v>3994</v>
      </c>
      <c r="B4000" s="98" t="n"/>
      <c r="C4000" s="99" t="n"/>
      <c r="D4000" s="100" t="n"/>
      <c r="E4000" s="28">
        <f>IFERROR(VLOOKUP(D4000,'أرصدة المخزن'!$A:$E,3,0),"")</f>
        <v/>
      </c>
      <c r="F4000" s="28">
        <f>IFERROR(VLOOKUP(D4000,'أرصدة المخزن'!$A:$H,4,0),"")</f>
        <v/>
      </c>
      <c r="G4000" s="97" t="n"/>
      <c r="H4000" s="29" t="inlineStr">
        <is>
          <t>إضافة</t>
        </is>
      </c>
      <c r="I4000" s="97" t="n"/>
    </row>
    <row r="4001" ht="17.4" customHeight="1" s="138">
      <c r="A4001" s="97" t="n">
        <v>3995</v>
      </c>
      <c r="B4001" s="98" t="n"/>
      <c r="C4001" s="99" t="n"/>
      <c r="D4001" s="100" t="n"/>
      <c r="E4001" s="28">
        <f>IFERROR(VLOOKUP(D4001,'أرصدة المخزن'!$A:$E,3,0),"")</f>
        <v/>
      </c>
      <c r="F4001" s="28">
        <f>IFERROR(VLOOKUP(D4001,'أرصدة المخزن'!$A:$H,4,0),"")</f>
        <v/>
      </c>
      <c r="G4001" s="97" t="n"/>
      <c r="H4001" s="29" t="inlineStr">
        <is>
          <t>إضافة</t>
        </is>
      </c>
      <c r="I4001" s="97" t="n"/>
    </row>
    <row r="4002" ht="17.4" customHeight="1" s="138">
      <c r="A4002" s="97" t="n">
        <v>3996</v>
      </c>
      <c r="B4002" s="98" t="n"/>
      <c r="C4002" s="99" t="n"/>
      <c r="D4002" s="100" t="n"/>
      <c r="E4002" s="28">
        <f>IFERROR(VLOOKUP(D4002,'أرصدة المخزن'!$A:$E,3,0),"")</f>
        <v/>
      </c>
      <c r="F4002" s="28">
        <f>IFERROR(VLOOKUP(D4002,'أرصدة المخزن'!$A:$H,4,0),"")</f>
        <v/>
      </c>
      <c r="G4002" s="97" t="n"/>
      <c r="H4002" s="29" t="inlineStr">
        <is>
          <t>إضافة</t>
        </is>
      </c>
      <c r="I4002" s="97" t="n"/>
    </row>
    <row r="4003" ht="17.4" customHeight="1" s="138">
      <c r="A4003" s="97" t="n">
        <v>3997</v>
      </c>
      <c r="B4003" s="98" t="n"/>
      <c r="C4003" s="99" t="n"/>
      <c r="D4003" s="100" t="n"/>
      <c r="E4003" s="28">
        <f>IFERROR(VLOOKUP(D4003,'أرصدة المخزن'!$A:$E,3,0),"")</f>
        <v/>
      </c>
      <c r="F4003" s="28">
        <f>IFERROR(VLOOKUP(D4003,'أرصدة المخزن'!$A:$H,4,0),"")</f>
        <v/>
      </c>
      <c r="G4003" s="97" t="n"/>
      <c r="H4003" s="29" t="inlineStr">
        <is>
          <t>إضافة</t>
        </is>
      </c>
      <c r="I4003" s="97" t="n"/>
    </row>
    <row r="4004" ht="17.4" customHeight="1" s="138">
      <c r="A4004" s="97" t="n">
        <v>3998</v>
      </c>
      <c r="B4004" s="98" t="n"/>
      <c r="C4004" s="99" t="n"/>
      <c r="D4004" s="100" t="n"/>
      <c r="E4004" s="28">
        <f>IFERROR(VLOOKUP(D4004,'أرصدة المخزن'!$A:$E,3,0),"")</f>
        <v/>
      </c>
      <c r="F4004" s="28">
        <f>IFERROR(VLOOKUP(D4004,'أرصدة المخزن'!$A:$H,4,0),"")</f>
        <v/>
      </c>
      <c r="G4004" s="97" t="n"/>
      <c r="H4004" s="29" t="inlineStr">
        <is>
          <t>إضافة</t>
        </is>
      </c>
      <c r="I4004" s="97" t="n"/>
    </row>
    <row r="4005" ht="17.4" customHeight="1" s="138">
      <c r="A4005" s="97" t="n">
        <v>3999</v>
      </c>
      <c r="B4005" s="98" t="n"/>
      <c r="C4005" s="99" t="n"/>
      <c r="D4005" s="100" t="n"/>
      <c r="E4005" s="28">
        <f>IFERROR(VLOOKUP(D4005,'أرصدة المخزن'!$A:$E,3,0),"")</f>
        <v/>
      </c>
      <c r="F4005" s="28">
        <f>IFERROR(VLOOKUP(D4005,'أرصدة المخزن'!$A:$H,4,0),"")</f>
        <v/>
      </c>
      <c r="G4005" s="97" t="n"/>
      <c r="H4005" s="29" t="inlineStr">
        <is>
          <t>إضافة</t>
        </is>
      </c>
      <c r="I4005" s="97" t="n"/>
    </row>
    <row r="4006" ht="17.4" customHeight="1" s="138">
      <c r="A4006" s="97" t="n">
        <v>4000</v>
      </c>
      <c r="B4006" s="98" t="n"/>
      <c r="C4006" s="99" t="n"/>
      <c r="D4006" s="100" t="n"/>
      <c r="E4006" s="28">
        <f>IFERROR(VLOOKUP(D4006,'أرصدة المخزن'!$A:$E,3,0),"")</f>
        <v/>
      </c>
      <c r="F4006" s="28">
        <f>IFERROR(VLOOKUP(D4006,'أرصدة المخزن'!$A:$H,4,0),"")</f>
        <v/>
      </c>
      <c r="G4006" s="97" t="n"/>
      <c r="H4006" s="29" t="inlineStr">
        <is>
          <t>إضافة</t>
        </is>
      </c>
      <c r="I4006" s="97" t="n"/>
    </row>
    <row r="4007" ht="17.4" customHeight="1" s="138">
      <c r="A4007" s="97" t="n">
        <v>4001</v>
      </c>
      <c r="B4007" s="98" t="n"/>
      <c r="C4007" s="99" t="n"/>
      <c r="D4007" s="100" t="n"/>
      <c r="E4007" s="28">
        <f>IFERROR(VLOOKUP(D4007,'أرصدة المخزن'!$A:$E,3,0),"")</f>
        <v/>
      </c>
      <c r="F4007" s="28">
        <f>IFERROR(VLOOKUP(D4007,'أرصدة المخزن'!$A:$H,4,0),"")</f>
        <v/>
      </c>
      <c r="G4007" s="97" t="n"/>
      <c r="H4007" s="29" t="inlineStr">
        <is>
          <t>إضافة</t>
        </is>
      </c>
      <c r="I4007" s="97" t="n"/>
    </row>
    <row r="4008" ht="17.4" customHeight="1" s="138">
      <c r="A4008" s="97" t="n">
        <v>4002</v>
      </c>
      <c r="B4008" s="98" t="n"/>
      <c r="C4008" s="99" t="n"/>
      <c r="D4008" s="100" t="n"/>
      <c r="E4008" s="28">
        <f>IFERROR(VLOOKUP(D4008,'أرصدة المخزن'!$A:$E,3,0),"")</f>
        <v/>
      </c>
      <c r="F4008" s="28">
        <f>IFERROR(VLOOKUP(D4008,'أرصدة المخزن'!$A:$H,4,0),"")</f>
        <v/>
      </c>
      <c r="G4008" s="97" t="n"/>
      <c r="H4008" s="29" t="inlineStr">
        <is>
          <t>إضافة</t>
        </is>
      </c>
      <c r="I4008" s="97" t="n"/>
    </row>
    <row r="4009" ht="17.4" customHeight="1" s="138">
      <c r="A4009" s="97" t="n">
        <v>4003</v>
      </c>
      <c r="B4009" s="98" t="n"/>
      <c r="C4009" s="99" t="n"/>
      <c r="D4009" s="100" t="n"/>
      <c r="E4009" s="28">
        <f>IFERROR(VLOOKUP(D4009,'أرصدة المخزن'!$A:$E,3,0),"")</f>
        <v/>
      </c>
      <c r="F4009" s="28">
        <f>IFERROR(VLOOKUP(D4009,'أرصدة المخزن'!$A:$H,4,0),"")</f>
        <v/>
      </c>
      <c r="G4009" s="97" t="n"/>
      <c r="H4009" s="29" t="inlineStr">
        <is>
          <t>إضافة</t>
        </is>
      </c>
      <c r="I4009" s="97" t="n"/>
    </row>
    <row r="4010" ht="17.4" customHeight="1" s="138">
      <c r="A4010" s="97" t="n">
        <v>4004</v>
      </c>
      <c r="B4010" s="98" t="n"/>
      <c r="C4010" s="99" t="n"/>
      <c r="D4010" s="100" t="n"/>
      <c r="E4010" s="28">
        <f>IFERROR(VLOOKUP(D4010,'أرصدة المخزن'!$A:$E,3,0),"")</f>
        <v/>
      </c>
      <c r="F4010" s="28">
        <f>IFERROR(VLOOKUP(D4010,'أرصدة المخزن'!$A:$H,4,0),"")</f>
        <v/>
      </c>
      <c r="G4010" s="97" t="n"/>
      <c r="H4010" s="29" t="inlineStr">
        <is>
          <t>إضافة</t>
        </is>
      </c>
      <c r="I4010" s="97" t="n"/>
    </row>
    <row r="4011" ht="17.4" customHeight="1" s="138">
      <c r="A4011" s="97" t="n">
        <v>4005</v>
      </c>
      <c r="B4011" s="98" t="n"/>
      <c r="C4011" s="99" t="n"/>
      <c r="D4011" s="100" t="n"/>
      <c r="E4011" s="28">
        <f>IFERROR(VLOOKUP(D4011,'أرصدة المخزن'!$A:$E,3,0),"")</f>
        <v/>
      </c>
      <c r="F4011" s="28">
        <f>IFERROR(VLOOKUP(D4011,'أرصدة المخزن'!$A:$H,4,0),"")</f>
        <v/>
      </c>
      <c r="G4011" s="97" t="n"/>
      <c r="H4011" s="29" t="inlineStr">
        <is>
          <t>إضافة</t>
        </is>
      </c>
      <c r="I4011" s="97" t="n"/>
    </row>
    <row r="4012" ht="17.4" customHeight="1" s="138">
      <c r="A4012" s="97" t="n">
        <v>4006</v>
      </c>
      <c r="B4012" s="98" t="n"/>
      <c r="C4012" s="99" t="n"/>
      <c r="D4012" s="100" t="n"/>
      <c r="E4012" s="28">
        <f>IFERROR(VLOOKUP(D4012,'أرصدة المخزن'!$A:$E,3,0),"")</f>
        <v/>
      </c>
      <c r="F4012" s="28">
        <f>IFERROR(VLOOKUP(D4012,'أرصدة المخزن'!$A:$H,4,0),"")</f>
        <v/>
      </c>
      <c r="G4012" s="97" t="n"/>
      <c r="H4012" s="29" t="inlineStr">
        <is>
          <t>إضافة</t>
        </is>
      </c>
      <c r="I4012" s="97" t="n"/>
    </row>
    <row r="4013" ht="17.4" customHeight="1" s="138">
      <c r="A4013" s="97" t="n">
        <v>4007</v>
      </c>
      <c r="B4013" s="98" t="n"/>
      <c r="C4013" s="99" t="n"/>
      <c r="D4013" s="100" t="n"/>
      <c r="E4013" s="28">
        <f>IFERROR(VLOOKUP(D4013,'أرصدة المخزن'!$A:$E,3,0),"")</f>
        <v/>
      </c>
      <c r="F4013" s="28">
        <f>IFERROR(VLOOKUP(D4013,'أرصدة المخزن'!$A:$H,4,0),"")</f>
        <v/>
      </c>
      <c r="G4013" s="97" t="n"/>
      <c r="H4013" s="29" t="inlineStr">
        <is>
          <t>إضافة</t>
        </is>
      </c>
      <c r="I4013" s="97" t="n"/>
    </row>
    <row r="4014" ht="17.4" customHeight="1" s="138">
      <c r="A4014" s="97" t="n">
        <v>4008</v>
      </c>
      <c r="B4014" s="98" t="n"/>
      <c r="C4014" s="99" t="n"/>
      <c r="D4014" s="100" t="n"/>
      <c r="E4014" s="28">
        <f>IFERROR(VLOOKUP(D4014,'أرصدة المخزن'!$A:$E,3,0),"")</f>
        <v/>
      </c>
      <c r="F4014" s="28">
        <f>IFERROR(VLOOKUP(D4014,'أرصدة المخزن'!$A:$H,4,0),"")</f>
        <v/>
      </c>
      <c r="G4014" s="97" t="n"/>
      <c r="H4014" s="29" t="inlineStr">
        <is>
          <t>إضافة</t>
        </is>
      </c>
      <c r="I4014" s="97" t="n"/>
    </row>
    <row r="4015" ht="17.4" customHeight="1" s="138">
      <c r="A4015" s="97" t="n">
        <v>4009</v>
      </c>
      <c r="B4015" s="98" t="n"/>
      <c r="C4015" s="99" t="n"/>
      <c r="D4015" s="100" t="n"/>
      <c r="E4015" s="28">
        <f>IFERROR(VLOOKUP(D4015,'أرصدة المخزن'!$A:$E,3,0),"")</f>
        <v/>
      </c>
      <c r="F4015" s="28">
        <f>IFERROR(VLOOKUP(D4015,'أرصدة المخزن'!$A:$H,4,0),"")</f>
        <v/>
      </c>
      <c r="G4015" s="97" t="n"/>
      <c r="H4015" s="29" t="inlineStr">
        <is>
          <t>إضافة</t>
        </is>
      </c>
      <c r="I4015" s="97" t="n"/>
    </row>
    <row r="4016" ht="17.4" customHeight="1" s="138">
      <c r="A4016" s="97" t="n">
        <v>4010</v>
      </c>
      <c r="B4016" s="98" t="n"/>
      <c r="C4016" s="99" t="n"/>
      <c r="D4016" s="100" t="n"/>
      <c r="E4016" s="28">
        <f>IFERROR(VLOOKUP(D4016,'أرصدة المخزن'!$A:$E,3,0),"")</f>
        <v/>
      </c>
      <c r="F4016" s="28">
        <f>IFERROR(VLOOKUP(D4016,'أرصدة المخزن'!$A:$H,4,0),"")</f>
        <v/>
      </c>
      <c r="G4016" s="97" t="n"/>
      <c r="H4016" s="29" t="inlineStr">
        <is>
          <t>إضافة</t>
        </is>
      </c>
      <c r="I4016" s="97" t="n"/>
    </row>
    <row r="4017" ht="17.4" customHeight="1" s="138">
      <c r="A4017" s="97" t="n">
        <v>4011</v>
      </c>
      <c r="B4017" s="98" t="n"/>
      <c r="C4017" s="99" t="n"/>
      <c r="D4017" s="100" t="n"/>
      <c r="E4017" s="28">
        <f>IFERROR(VLOOKUP(D4017,'أرصدة المخزن'!$A:$E,3,0),"")</f>
        <v/>
      </c>
      <c r="F4017" s="28">
        <f>IFERROR(VLOOKUP(D4017,'أرصدة المخزن'!$A:$H,4,0),"")</f>
        <v/>
      </c>
      <c r="G4017" s="97" t="n"/>
      <c r="H4017" s="29" t="inlineStr">
        <is>
          <t>إضافة</t>
        </is>
      </c>
      <c r="I4017" s="97" t="n"/>
    </row>
    <row r="4018" ht="17.4" customHeight="1" s="138">
      <c r="A4018" s="97" t="n">
        <v>4012</v>
      </c>
      <c r="B4018" s="98" t="n"/>
      <c r="C4018" s="99" t="n"/>
      <c r="D4018" s="100" t="n"/>
      <c r="E4018" s="28">
        <f>IFERROR(VLOOKUP(D4018,'أرصدة المخزن'!$A:$E,3,0),"")</f>
        <v/>
      </c>
      <c r="F4018" s="28">
        <f>IFERROR(VLOOKUP(D4018,'أرصدة المخزن'!$A:$H,4,0),"")</f>
        <v/>
      </c>
      <c r="G4018" s="97" t="n"/>
      <c r="H4018" s="29" t="inlineStr">
        <is>
          <t>إضافة</t>
        </is>
      </c>
      <c r="I4018" s="97" t="n"/>
    </row>
    <row r="4019" ht="17.4" customHeight="1" s="138">
      <c r="A4019" s="97" t="n">
        <v>4013</v>
      </c>
      <c r="B4019" s="98" t="n"/>
      <c r="C4019" s="99" t="n"/>
      <c r="D4019" s="100" t="n"/>
      <c r="E4019" s="28">
        <f>IFERROR(VLOOKUP(D4019,'أرصدة المخزن'!$A:$E,3,0),"")</f>
        <v/>
      </c>
      <c r="F4019" s="28">
        <f>IFERROR(VLOOKUP(D4019,'أرصدة المخزن'!$A:$H,4,0),"")</f>
        <v/>
      </c>
      <c r="G4019" s="97" t="n"/>
      <c r="H4019" s="29" t="inlineStr">
        <is>
          <t>إضافة</t>
        </is>
      </c>
      <c r="I4019" s="97" t="n"/>
    </row>
    <row r="4020" ht="17.4" customHeight="1" s="138">
      <c r="A4020" s="97" t="n">
        <v>4014</v>
      </c>
      <c r="B4020" s="98" t="n"/>
      <c r="C4020" s="99" t="n"/>
      <c r="D4020" s="100" t="n"/>
      <c r="E4020" s="28">
        <f>IFERROR(VLOOKUP(D4020,'أرصدة المخزن'!$A:$E,3,0),"")</f>
        <v/>
      </c>
      <c r="F4020" s="28">
        <f>IFERROR(VLOOKUP(D4020,'أرصدة المخزن'!$A:$H,4,0),"")</f>
        <v/>
      </c>
      <c r="G4020" s="97" t="n"/>
      <c r="H4020" s="29" t="inlineStr">
        <is>
          <t>إضافة</t>
        </is>
      </c>
      <c r="I4020" s="97" t="n"/>
    </row>
    <row r="4021" ht="17.4" customHeight="1" s="138">
      <c r="A4021" s="97" t="n">
        <v>4015</v>
      </c>
      <c r="B4021" s="98" t="n"/>
      <c r="C4021" s="99" t="n"/>
      <c r="D4021" s="100" t="n"/>
      <c r="E4021" s="28">
        <f>IFERROR(VLOOKUP(D4021,'أرصدة المخزن'!$A:$E,3,0),"")</f>
        <v/>
      </c>
      <c r="F4021" s="28">
        <f>IFERROR(VLOOKUP(D4021,'أرصدة المخزن'!$A:$H,4,0),"")</f>
        <v/>
      </c>
      <c r="G4021" s="97" t="n"/>
      <c r="H4021" s="29" t="inlineStr">
        <is>
          <t>إضافة</t>
        </is>
      </c>
      <c r="I4021" s="97" t="n"/>
    </row>
    <row r="4022" ht="17.4" customHeight="1" s="138">
      <c r="A4022" s="97" t="n">
        <v>4016</v>
      </c>
      <c r="B4022" s="98" t="n"/>
      <c r="C4022" s="99" t="n"/>
      <c r="D4022" s="100" t="n"/>
      <c r="E4022" s="28">
        <f>IFERROR(VLOOKUP(D4022,'أرصدة المخزن'!$A:$E,3,0),"")</f>
        <v/>
      </c>
      <c r="F4022" s="28">
        <f>IFERROR(VLOOKUP(D4022,'أرصدة المخزن'!$A:$H,4,0),"")</f>
        <v/>
      </c>
      <c r="G4022" s="97" t="n"/>
      <c r="H4022" s="29" t="inlineStr">
        <is>
          <t>إضافة</t>
        </is>
      </c>
      <c r="I4022" s="97" t="n"/>
    </row>
    <row r="4023" ht="17.4" customHeight="1" s="138">
      <c r="A4023" s="97" t="n">
        <v>4017</v>
      </c>
      <c r="B4023" s="98" t="n"/>
      <c r="C4023" s="99" t="n"/>
      <c r="D4023" s="100" t="n"/>
      <c r="E4023" s="28">
        <f>IFERROR(VLOOKUP(D4023,'أرصدة المخزن'!$A:$E,3,0),"")</f>
        <v/>
      </c>
      <c r="F4023" s="28">
        <f>IFERROR(VLOOKUP(D4023,'أرصدة المخزن'!$A:$H,4,0),"")</f>
        <v/>
      </c>
      <c r="G4023" s="97" t="n"/>
      <c r="H4023" s="29" t="inlineStr">
        <is>
          <t>إضافة</t>
        </is>
      </c>
      <c r="I4023" s="97" t="n"/>
    </row>
    <row r="4024" ht="17.4" customHeight="1" s="138">
      <c r="A4024" s="97" t="n">
        <v>4018</v>
      </c>
      <c r="B4024" s="98" t="n"/>
      <c r="C4024" s="99" t="n"/>
      <c r="D4024" s="100" t="n"/>
      <c r="E4024" s="28">
        <f>IFERROR(VLOOKUP(D4024,'أرصدة المخزن'!$A:$E,3,0),"")</f>
        <v/>
      </c>
      <c r="F4024" s="28">
        <f>IFERROR(VLOOKUP(D4024,'أرصدة المخزن'!$A:$H,4,0),"")</f>
        <v/>
      </c>
      <c r="G4024" s="97" t="n"/>
      <c r="H4024" s="29" t="inlineStr">
        <is>
          <t>إضافة</t>
        </is>
      </c>
      <c r="I4024" s="97" t="n"/>
    </row>
    <row r="4025" ht="17.4" customHeight="1" s="138">
      <c r="A4025" s="97" t="n">
        <v>4019</v>
      </c>
      <c r="B4025" s="98" t="n"/>
      <c r="C4025" s="99" t="n"/>
      <c r="D4025" s="100" t="n"/>
      <c r="E4025" s="28">
        <f>IFERROR(VLOOKUP(D4025,'أرصدة المخزن'!$A:$E,3,0),"")</f>
        <v/>
      </c>
      <c r="F4025" s="28">
        <f>IFERROR(VLOOKUP(D4025,'أرصدة المخزن'!$A:$H,4,0),"")</f>
        <v/>
      </c>
      <c r="G4025" s="97" t="n"/>
      <c r="H4025" s="29" t="inlineStr">
        <is>
          <t>إضافة</t>
        </is>
      </c>
      <c r="I4025" s="97" t="n"/>
    </row>
    <row r="4026" ht="17.4" customHeight="1" s="138">
      <c r="A4026" s="97" t="n">
        <v>4020</v>
      </c>
      <c r="B4026" s="98" t="n"/>
      <c r="C4026" s="99" t="n"/>
      <c r="D4026" s="100" t="n"/>
      <c r="E4026" s="28">
        <f>IFERROR(VLOOKUP(D4026,'أرصدة المخزن'!$A:$E,3,0),"")</f>
        <v/>
      </c>
      <c r="F4026" s="28">
        <f>IFERROR(VLOOKUP(D4026,'أرصدة المخزن'!$A:$H,4,0),"")</f>
        <v/>
      </c>
      <c r="G4026" s="97" t="n"/>
      <c r="H4026" s="29" t="inlineStr">
        <is>
          <t>إضافة</t>
        </is>
      </c>
      <c r="I4026" s="97" t="n"/>
    </row>
    <row r="4027" ht="17.4" customHeight="1" s="138">
      <c r="A4027" s="97" t="n">
        <v>4021</v>
      </c>
      <c r="B4027" s="98" t="n"/>
      <c r="C4027" s="99" t="n"/>
      <c r="D4027" s="100" t="n"/>
      <c r="E4027" s="28">
        <f>IFERROR(VLOOKUP(D4027,'أرصدة المخزن'!$A:$E,3,0),"")</f>
        <v/>
      </c>
      <c r="F4027" s="28">
        <f>IFERROR(VLOOKUP(D4027,'أرصدة المخزن'!$A:$H,4,0),"")</f>
        <v/>
      </c>
      <c r="G4027" s="97" t="n"/>
      <c r="H4027" s="29" t="inlineStr">
        <is>
          <t>إضافة</t>
        </is>
      </c>
      <c r="I4027" s="97" t="n"/>
    </row>
    <row r="4028" ht="17.4" customHeight="1" s="138">
      <c r="A4028" s="97" t="n">
        <v>4022</v>
      </c>
      <c r="B4028" s="98" t="n"/>
      <c r="C4028" s="99" t="n"/>
      <c r="D4028" s="100" t="n"/>
      <c r="E4028" s="28">
        <f>IFERROR(VLOOKUP(D4028,'أرصدة المخزن'!$A:$E,3,0),"")</f>
        <v/>
      </c>
      <c r="F4028" s="28">
        <f>IFERROR(VLOOKUP(D4028,'أرصدة المخزن'!$A:$H,4,0),"")</f>
        <v/>
      </c>
      <c r="G4028" s="97" t="n"/>
      <c r="H4028" s="29" t="inlineStr">
        <is>
          <t>إضافة</t>
        </is>
      </c>
      <c r="I4028" s="97" t="n"/>
    </row>
    <row r="4029" ht="17.4" customHeight="1" s="138">
      <c r="A4029" s="97" t="n">
        <v>4023</v>
      </c>
      <c r="B4029" s="98" t="n"/>
      <c r="C4029" s="99" t="n"/>
      <c r="D4029" s="100" t="n"/>
      <c r="E4029" s="28">
        <f>IFERROR(VLOOKUP(D4029,'أرصدة المخزن'!$A:$E,3,0),"")</f>
        <v/>
      </c>
      <c r="F4029" s="28">
        <f>IFERROR(VLOOKUP(D4029,'أرصدة المخزن'!$A:$H,4,0),"")</f>
        <v/>
      </c>
      <c r="G4029" s="97" t="n"/>
      <c r="H4029" s="29" t="inlineStr">
        <is>
          <t>إضافة</t>
        </is>
      </c>
      <c r="I4029" s="97" t="n"/>
    </row>
    <row r="4030" ht="17.4" customHeight="1" s="138">
      <c r="A4030" s="97" t="n">
        <v>4024</v>
      </c>
      <c r="B4030" s="98" t="n"/>
      <c r="C4030" s="99" t="n"/>
      <c r="D4030" s="100" t="n"/>
      <c r="E4030" s="28">
        <f>IFERROR(VLOOKUP(D4030,'أرصدة المخزن'!$A:$E,3,0),"")</f>
        <v/>
      </c>
      <c r="F4030" s="28">
        <f>IFERROR(VLOOKUP(D4030,'أرصدة المخزن'!$A:$H,4,0),"")</f>
        <v/>
      </c>
      <c r="G4030" s="97" t="n"/>
      <c r="H4030" s="29" t="inlineStr">
        <is>
          <t>إضافة</t>
        </is>
      </c>
      <c r="I4030" s="97" t="n"/>
    </row>
    <row r="4031" ht="17.4" customHeight="1" s="138">
      <c r="A4031" s="97" t="n">
        <v>4025</v>
      </c>
      <c r="B4031" s="98" t="n"/>
      <c r="C4031" s="99" t="n"/>
      <c r="D4031" s="100" t="n"/>
      <c r="E4031" s="28">
        <f>IFERROR(VLOOKUP(D4031,'أرصدة المخزن'!$A:$E,3,0),"")</f>
        <v/>
      </c>
      <c r="F4031" s="28">
        <f>IFERROR(VLOOKUP(D4031,'أرصدة المخزن'!$A:$H,4,0),"")</f>
        <v/>
      </c>
      <c r="G4031" s="97" t="n"/>
      <c r="H4031" s="29" t="inlineStr">
        <is>
          <t>إضافة</t>
        </is>
      </c>
      <c r="I4031" s="97" t="n"/>
    </row>
    <row r="4032" ht="17.4" customHeight="1" s="138">
      <c r="A4032" s="97" t="n">
        <v>4026</v>
      </c>
      <c r="B4032" s="98" t="n"/>
      <c r="C4032" s="99" t="n"/>
      <c r="D4032" s="100" t="n"/>
      <c r="E4032" s="28">
        <f>IFERROR(VLOOKUP(D4032,'أرصدة المخزن'!$A:$E,3,0),"")</f>
        <v/>
      </c>
      <c r="F4032" s="28">
        <f>IFERROR(VLOOKUP(D4032,'أرصدة المخزن'!$A:$H,4,0),"")</f>
        <v/>
      </c>
      <c r="G4032" s="97" t="n"/>
      <c r="H4032" s="29" t="inlineStr">
        <is>
          <t>إضافة</t>
        </is>
      </c>
      <c r="I4032" s="97" t="n"/>
    </row>
    <row r="4033" ht="17.4" customHeight="1" s="138">
      <c r="A4033" s="97" t="n">
        <v>4027</v>
      </c>
      <c r="B4033" s="98" t="n"/>
      <c r="C4033" s="99" t="n"/>
      <c r="D4033" s="100" t="n"/>
      <c r="E4033" s="28">
        <f>IFERROR(VLOOKUP(D4033,'أرصدة المخزن'!$A:$E,3,0),"")</f>
        <v/>
      </c>
      <c r="F4033" s="28">
        <f>IFERROR(VLOOKUP(D4033,'أرصدة المخزن'!$A:$H,4,0),"")</f>
        <v/>
      </c>
      <c r="G4033" s="97" t="n"/>
      <c r="H4033" s="29" t="inlineStr">
        <is>
          <t>إضافة</t>
        </is>
      </c>
      <c r="I4033" s="97" t="n"/>
    </row>
    <row r="4034" ht="17.4" customHeight="1" s="138">
      <c r="A4034" s="97" t="n">
        <v>4028</v>
      </c>
      <c r="B4034" s="98" t="n"/>
      <c r="C4034" s="99" t="n"/>
      <c r="D4034" s="100" t="n"/>
      <c r="E4034" s="28">
        <f>IFERROR(VLOOKUP(D4034,'أرصدة المخزن'!$A:$E,3,0),"")</f>
        <v/>
      </c>
      <c r="F4034" s="28">
        <f>IFERROR(VLOOKUP(D4034,'أرصدة المخزن'!$A:$H,4,0),"")</f>
        <v/>
      </c>
      <c r="G4034" s="97" t="n"/>
      <c r="H4034" s="29" t="inlineStr">
        <is>
          <t>إضافة</t>
        </is>
      </c>
      <c r="I4034" s="97" t="n"/>
    </row>
    <row r="4035" ht="17.4" customHeight="1" s="138">
      <c r="A4035" s="97" t="n">
        <v>4029</v>
      </c>
      <c r="B4035" s="98" t="n"/>
      <c r="C4035" s="99" t="n"/>
      <c r="D4035" s="100" t="n"/>
      <c r="E4035" s="28">
        <f>IFERROR(VLOOKUP(D4035,'أرصدة المخزن'!$A:$E,3,0),"")</f>
        <v/>
      </c>
      <c r="F4035" s="28">
        <f>IFERROR(VLOOKUP(D4035,'أرصدة المخزن'!$A:$H,4,0),"")</f>
        <v/>
      </c>
      <c r="G4035" s="97" t="n"/>
      <c r="H4035" s="29" t="inlineStr">
        <is>
          <t>إضافة</t>
        </is>
      </c>
      <c r="I4035" s="97" t="n"/>
    </row>
    <row r="4036" ht="17.4" customHeight="1" s="138">
      <c r="A4036" s="97" t="n">
        <v>4030</v>
      </c>
      <c r="B4036" s="98" t="n"/>
      <c r="C4036" s="99" t="n"/>
      <c r="D4036" s="100" t="n"/>
      <c r="E4036" s="28">
        <f>IFERROR(VLOOKUP(D4036,'أرصدة المخزن'!$A:$E,3,0),"")</f>
        <v/>
      </c>
      <c r="F4036" s="28">
        <f>IFERROR(VLOOKUP(D4036,'أرصدة المخزن'!$A:$H,4,0),"")</f>
        <v/>
      </c>
      <c r="G4036" s="97" t="n"/>
      <c r="H4036" s="29" t="inlineStr">
        <is>
          <t>إضافة</t>
        </is>
      </c>
      <c r="I4036" s="97" t="n"/>
    </row>
    <row r="4037" ht="17.4" customHeight="1" s="138">
      <c r="A4037" s="97" t="n">
        <v>4031</v>
      </c>
      <c r="B4037" s="98" t="n"/>
      <c r="C4037" s="99" t="n"/>
      <c r="D4037" s="100" t="n"/>
      <c r="E4037" s="28">
        <f>IFERROR(VLOOKUP(D4037,'أرصدة المخزن'!$A:$E,3,0),"")</f>
        <v/>
      </c>
      <c r="F4037" s="28">
        <f>IFERROR(VLOOKUP(D4037,'أرصدة المخزن'!$A:$H,4,0),"")</f>
        <v/>
      </c>
      <c r="G4037" s="97" t="n"/>
      <c r="H4037" s="29" t="inlineStr">
        <is>
          <t>إضافة</t>
        </is>
      </c>
      <c r="I4037" s="97" t="n"/>
    </row>
    <row r="4038" ht="17.4" customHeight="1" s="138">
      <c r="A4038" s="97" t="n">
        <v>4032</v>
      </c>
      <c r="B4038" s="98" t="n"/>
      <c r="C4038" s="99" t="n"/>
      <c r="D4038" s="100" t="n"/>
      <c r="E4038" s="28">
        <f>IFERROR(VLOOKUP(D4038,'أرصدة المخزن'!$A:$E,3,0),"")</f>
        <v/>
      </c>
      <c r="F4038" s="28">
        <f>IFERROR(VLOOKUP(D4038,'أرصدة المخزن'!$A:$H,4,0),"")</f>
        <v/>
      </c>
      <c r="G4038" s="97" t="n"/>
      <c r="H4038" s="29" t="inlineStr">
        <is>
          <t>إضافة</t>
        </is>
      </c>
      <c r="I4038" s="97" t="n"/>
    </row>
    <row r="4039" ht="17.4" customHeight="1" s="138">
      <c r="A4039" s="97" t="n">
        <v>4033</v>
      </c>
      <c r="B4039" s="98" t="n"/>
      <c r="C4039" s="99" t="n"/>
      <c r="D4039" s="100" t="n"/>
      <c r="E4039" s="28">
        <f>IFERROR(VLOOKUP(D4039,'أرصدة المخزن'!$A:$E,3,0),"")</f>
        <v/>
      </c>
      <c r="F4039" s="28">
        <f>IFERROR(VLOOKUP(D4039,'أرصدة المخزن'!$A:$H,4,0),"")</f>
        <v/>
      </c>
      <c r="G4039" s="97" t="n"/>
      <c r="H4039" s="29" t="inlineStr">
        <is>
          <t>إضافة</t>
        </is>
      </c>
      <c r="I4039" s="97" t="n"/>
    </row>
    <row r="4040" ht="17.4" customHeight="1" s="138">
      <c r="A4040" s="97" t="n">
        <v>4034</v>
      </c>
      <c r="B4040" s="98" t="n"/>
      <c r="C4040" s="99" t="n"/>
      <c r="D4040" s="100" t="n"/>
      <c r="E4040" s="28">
        <f>IFERROR(VLOOKUP(D4040,'أرصدة المخزن'!$A:$E,3,0),"")</f>
        <v/>
      </c>
      <c r="F4040" s="28">
        <f>IFERROR(VLOOKUP(D4040,'أرصدة المخزن'!$A:$H,4,0),"")</f>
        <v/>
      </c>
      <c r="G4040" s="97" t="n"/>
      <c r="H4040" s="29" t="inlineStr">
        <is>
          <t>إضافة</t>
        </is>
      </c>
      <c r="I4040" s="97" t="n"/>
    </row>
    <row r="4041" ht="17.4" customHeight="1" s="138">
      <c r="A4041" s="97" t="n">
        <v>4035</v>
      </c>
      <c r="B4041" s="98" t="n"/>
      <c r="C4041" s="99" t="n"/>
      <c r="D4041" s="100" t="n"/>
      <c r="E4041" s="28">
        <f>IFERROR(VLOOKUP(D4041,'أرصدة المخزن'!$A:$E,3,0),"")</f>
        <v/>
      </c>
      <c r="F4041" s="28">
        <f>IFERROR(VLOOKUP(D4041,'أرصدة المخزن'!$A:$H,4,0),"")</f>
        <v/>
      </c>
      <c r="G4041" s="97" t="n"/>
      <c r="H4041" s="29" t="inlineStr">
        <is>
          <t>إضافة</t>
        </is>
      </c>
      <c r="I4041" s="97" t="n"/>
    </row>
    <row r="4042" ht="17.4" customHeight="1" s="138">
      <c r="A4042" s="97" t="n">
        <v>4036</v>
      </c>
      <c r="B4042" s="98" t="n"/>
      <c r="C4042" s="99" t="n"/>
      <c r="D4042" s="100" t="n"/>
      <c r="E4042" s="28">
        <f>IFERROR(VLOOKUP(D4042,'أرصدة المخزن'!$A:$E,3,0),"")</f>
        <v/>
      </c>
      <c r="F4042" s="28">
        <f>IFERROR(VLOOKUP(D4042,'أرصدة المخزن'!$A:$H,4,0),"")</f>
        <v/>
      </c>
      <c r="G4042" s="97" t="n"/>
      <c r="H4042" s="29" t="inlineStr">
        <is>
          <t>إضافة</t>
        </is>
      </c>
      <c r="I4042" s="97" t="n"/>
    </row>
    <row r="4043" ht="17.4" customHeight="1" s="138">
      <c r="A4043" s="97" t="n">
        <v>4037</v>
      </c>
      <c r="B4043" s="98" t="n"/>
      <c r="C4043" s="99" t="n"/>
      <c r="D4043" s="100" t="n"/>
      <c r="E4043" s="28">
        <f>IFERROR(VLOOKUP(D4043,'أرصدة المخزن'!$A:$E,3,0),"")</f>
        <v/>
      </c>
      <c r="F4043" s="28">
        <f>IFERROR(VLOOKUP(D4043,'أرصدة المخزن'!$A:$H,4,0),"")</f>
        <v/>
      </c>
      <c r="G4043" s="97" t="n"/>
      <c r="H4043" s="29" t="inlineStr">
        <is>
          <t>إضافة</t>
        </is>
      </c>
      <c r="I4043" s="97" t="n"/>
    </row>
    <row r="4044" ht="17.4" customHeight="1" s="138">
      <c r="A4044" s="97" t="n">
        <v>4038</v>
      </c>
      <c r="B4044" s="98" t="n"/>
      <c r="C4044" s="99" t="n"/>
      <c r="D4044" s="100" t="n"/>
      <c r="E4044" s="28">
        <f>IFERROR(VLOOKUP(D4044,'أرصدة المخزن'!$A:$E,3,0),"")</f>
        <v/>
      </c>
      <c r="F4044" s="28">
        <f>IFERROR(VLOOKUP(D4044,'أرصدة المخزن'!$A:$H,4,0),"")</f>
        <v/>
      </c>
      <c r="G4044" s="97" t="n"/>
      <c r="H4044" s="29" t="inlineStr">
        <is>
          <t>إضافة</t>
        </is>
      </c>
      <c r="I4044" s="97" t="n"/>
    </row>
    <row r="4045" ht="17.4" customHeight="1" s="138">
      <c r="A4045" s="97" t="n">
        <v>4039</v>
      </c>
      <c r="B4045" s="98" t="n"/>
      <c r="C4045" s="99" t="n"/>
      <c r="D4045" s="100" t="n"/>
      <c r="E4045" s="28">
        <f>IFERROR(VLOOKUP(D4045,'أرصدة المخزن'!$A:$E,3,0),"")</f>
        <v/>
      </c>
      <c r="F4045" s="28">
        <f>IFERROR(VLOOKUP(D4045,'أرصدة المخزن'!$A:$H,4,0),"")</f>
        <v/>
      </c>
      <c r="G4045" s="97" t="n"/>
      <c r="H4045" s="29" t="inlineStr">
        <is>
          <t>إضافة</t>
        </is>
      </c>
      <c r="I4045" s="97" t="n"/>
    </row>
    <row r="4046" ht="17.4" customHeight="1" s="138">
      <c r="A4046" s="97" t="n">
        <v>4040</v>
      </c>
      <c r="B4046" s="98" t="n"/>
      <c r="C4046" s="99" t="n"/>
      <c r="D4046" s="100" t="n"/>
      <c r="E4046" s="28">
        <f>IFERROR(VLOOKUP(D4046,'أرصدة المخزن'!$A:$E,3,0),"")</f>
        <v/>
      </c>
      <c r="F4046" s="28">
        <f>IFERROR(VLOOKUP(D4046,'أرصدة المخزن'!$A:$H,4,0),"")</f>
        <v/>
      </c>
      <c r="G4046" s="97" t="n"/>
      <c r="H4046" s="29" t="inlineStr">
        <is>
          <t>إضافة</t>
        </is>
      </c>
      <c r="I4046" s="97" t="n"/>
    </row>
    <row r="4047" ht="17.4" customHeight="1" s="138">
      <c r="A4047" s="97" t="n">
        <v>4041</v>
      </c>
      <c r="B4047" s="98" t="n"/>
      <c r="C4047" s="99" t="n"/>
      <c r="D4047" s="100" t="n"/>
      <c r="E4047" s="28">
        <f>IFERROR(VLOOKUP(D4047,'أرصدة المخزن'!$A:$E,3,0),"")</f>
        <v/>
      </c>
      <c r="F4047" s="28">
        <f>IFERROR(VLOOKUP(D4047,'أرصدة المخزن'!$A:$H,4,0),"")</f>
        <v/>
      </c>
      <c r="G4047" s="97" t="n"/>
      <c r="H4047" s="29" t="inlineStr">
        <is>
          <t>إضافة</t>
        </is>
      </c>
      <c r="I4047" s="97" t="n"/>
    </row>
    <row r="4048" ht="17.4" customHeight="1" s="138">
      <c r="A4048" s="97" t="n">
        <v>4042</v>
      </c>
      <c r="B4048" s="98" t="n"/>
      <c r="C4048" s="99" t="n"/>
      <c r="D4048" s="100" t="n"/>
      <c r="E4048" s="28">
        <f>IFERROR(VLOOKUP(D4048,'أرصدة المخزن'!$A:$E,3,0),"")</f>
        <v/>
      </c>
      <c r="F4048" s="28">
        <f>IFERROR(VLOOKUP(D4048,'أرصدة المخزن'!$A:$H,4,0),"")</f>
        <v/>
      </c>
      <c r="G4048" s="97" t="n"/>
      <c r="H4048" s="29" t="inlineStr">
        <is>
          <t>إضافة</t>
        </is>
      </c>
      <c r="I4048" s="97" t="n"/>
    </row>
    <row r="4049" ht="17.4" customHeight="1" s="138">
      <c r="A4049" s="97" t="n">
        <v>4043</v>
      </c>
      <c r="B4049" s="98" t="n"/>
      <c r="C4049" s="99" t="n"/>
      <c r="D4049" s="100" t="n"/>
      <c r="E4049" s="28">
        <f>IFERROR(VLOOKUP(D4049,'أرصدة المخزن'!$A:$E,3,0),"")</f>
        <v/>
      </c>
      <c r="F4049" s="28">
        <f>IFERROR(VLOOKUP(D4049,'أرصدة المخزن'!$A:$H,4,0),"")</f>
        <v/>
      </c>
      <c r="G4049" s="97" t="n"/>
      <c r="H4049" s="29" t="inlineStr">
        <is>
          <t>إضافة</t>
        </is>
      </c>
      <c r="I4049" s="97" t="n"/>
    </row>
    <row r="4050" ht="17.4" customHeight="1" s="138">
      <c r="A4050" s="97" t="n">
        <v>4044</v>
      </c>
      <c r="B4050" s="98" t="n"/>
      <c r="C4050" s="99" t="n"/>
      <c r="D4050" s="100" t="n"/>
      <c r="E4050" s="28">
        <f>IFERROR(VLOOKUP(D4050,'أرصدة المخزن'!$A:$E,3,0),"")</f>
        <v/>
      </c>
      <c r="F4050" s="28">
        <f>IFERROR(VLOOKUP(D4050,'أرصدة المخزن'!$A:$H,4,0),"")</f>
        <v/>
      </c>
      <c r="G4050" s="97" t="n"/>
      <c r="H4050" s="29" t="inlineStr">
        <is>
          <t>إضافة</t>
        </is>
      </c>
      <c r="I4050" s="97" t="n"/>
    </row>
    <row r="4051" ht="17.4" customHeight="1" s="138">
      <c r="A4051" s="97" t="n">
        <v>4045</v>
      </c>
      <c r="B4051" s="98" t="n"/>
      <c r="C4051" s="99" t="n"/>
      <c r="D4051" s="100" t="n"/>
      <c r="E4051" s="28">
        <f>IFERROR(VLOOKUP(D4051,'أرصدة المخزن'!$A:$E,3,0),"")</f>
        <v/>
      </c>
      <c r="F4051" s="28">
        <f>IFERROR(VLOOKUP(D4051,'أرصدة المخزن'!$A:$H,4,0),"")</f>
        <v/>
      </c>
      <c r="G4051" s="97" t="n"/>
      <c r="H4051" s="29" t="inlineStr">
        <is>
          <t>إضافة</t>
        </is>
      </c>
      <c r="I4051" s="97" t="n"/>
    </row>
    <row r="4052" ht="17.4" customHeight="1" s="138">
      <c r="A4052" s="97" t="n">
        <v>4046</v>
      </c>
      <c r="B4052" s="98" t="n"/>
      <c r="C4052" s="99" t="n"/>
      <c r="D4052" s="100" t="n"/>
      <c r="E4052" s="28">
        <f>IFERROR(VLOOKUP(D4052,'أرصدة المخزن'!$A:$E,3,0),"")</f>
        <v/>
      </c>
      <c r="F4052" s="28">
        <f>IFERROR(VLOOKUP(D4052,'أرصدة المخزن'!$A:$H,4,0),"")</f>
        <v/>
      </c>
      <c r="G4052" s="97" t="n"/>
      <c r="H4052" s="29" t="inlineStr">
        <is>
          <t>إضافة</t>
        </is>
      </c>
      <c r="I4052" s="97" t="n"/>
    </row>
    <row r="4053" ht="17.4" customHeight="1" s="138">
      <c r="A4053" s="97" t="n">
        <v>4047</v>
      </c>
      <c r="B4053" s="98" t="n"/>
      <c r="C4053" s="99" t="n"/>
      <c r="D4053" s="100" t="n"/>
      <c r="E4053" s="28">
        <f>IFERROR(VLOOKUP(D4053,'أرصدة المخزن'!$A:$E,3,0),"")</f>
        <v/>
      </c>
      <c r="F4053" s="28">
        <f>IFERROR(VLOOKUP(D4053,'أرصدة المخزن'!$A:$H,4,0),"")</f>
        <v/>
      </c>
      <c r="G4053" s="97" t="n"/>
      <c r="H4053" s="29" t="inlineStr">
        <is>
          <t>إضافة</t>
        </is>
      </c>
      <c r="I4053" s="97" t="n"/>
    </row>
    <row r="4054" ht="17.4" customHeight="1" s="138">
      <c r="A4054" s="97" t="n">
        <v>4048</v>
      </c>
      <c r="B4054" s="98" t="n"/>
      <c r="C4054" s="99" t="n"/>
      <c r="D4054" s="100" t="n"/>
      <c r="E4054" s="28">
        <f>IFERROR(VLOOKUP(D4054,'أرصدة المخزن'!$A:$E,3,0),"")</f>
        <v/>
      </c>
      <c r="F4054" s="28">
        <f>IFERROR(VLOOKUP(D4054,'أرصدة المخزن'!$A:$H,4,0),"")</f>
        <v/>
      </c>
      <c r="G4054" s="97" t="n"/>
      <c r="H4054" s="29" t="inlineStr">
        <is>
          <t>إضافة</t>
        </is>
      </c>
      <c r="I4054" s="97" t="n"/>
    </row>
    <row r="4055" ht="17.4" customHeight="1" s="138">
      <c r="A4055" s="97" t="n">
        <v>4049</v>
      </c>
      <c r="B4055" s="98" t="n"/>
      <c r="C4055" s="99" t="n"/>
      <c r="D4055" s="100" t="n"/>
      <c r="E4055" s="28">
        <f>IFERROR(VLOOKUP(D4055,'أرصدة المخزن'!$A:$E,3,0),"")</f>
        <v/>
      </c>
      <c r="F4055" s="28">
        <f>IFERROR(VLOOKUP(D4055,'أرصدة المخزن'!$A:$H,4,0),"")</f>
        <v/>
      </c>
      <c r="G4055" s="97" t="n"/>
      <c r="H4055" s="29" t="inlineStr">
        <is>
          <t>إضافة</t>
        </is>
      </c>
      <c r="I4055" s="97" t="n"/>
    </row>
    <row r="4056" ht="17.4" customHeight="1" s="138">
      <c r="A4056" s="97" t="n">
        <v>4050</v>
      </c>
      <c r="B4056" s="98" t="n"/>
      <c r="C4056" s="99" t="n"/>
      <c r="D4056" s="100" t="n"/>
      <c r="E4056" s="28">
        <f>IFERROR(VLOOKUP(D4056,'أرصدة المخزن'!$A:$E,3,0),"")</f>
        <v/>
      </c>
      <c r="F4056" s="28">
        <f>IFERROR(VLOOKUP(D4056,'أرصدة المخزن'!$A:$H,4,0),"")</f>
        <v/>
      </c>
      <c r="G4056" s="97" t="n"/>
      <c r="H4056" s="29" t="inlineStr">
        <is>
          <t>إضافة</t>
        </is>
      </c>
      <c r="I4056" s="97" t="n"/>
    </row>
    <row r="4057" ht="17.4" customHeight="1" s="138">
      <c r="A4057" s="97" t="n">
        <v>4051</v>
      </c>
      <c r="B4057" s="98" t="n"/>
      <c r="C4057" s="99" t="n"/>
      <c r="D4057" s="100" t="n"/>
      <c r="E4057" s="28">
        <f>IFERROR(VLOOKUP(D4057,'أرصدة المخزن'!$A:$E,3,0),"")</f>
        <v/>
      </c>
      <c r="F4057" s="28">
        <f>IFERROR(VLOOKUP(D4057,'أرصدة المخزن'!$A:$H,4,0),"")</f>
        <v/>
      </c>
      <c r="G4057" s="97" t="n"/>
      <c r="H4057" s="29" t="inlineStr">
        <is>
          <t>إضافة</t>
        </is>
      </c>
      <c r="I4057" s="97" t="n"/>
    </row>
    <row r="4058" ht="17.4" customHeight="1" s="138">
      <c r="A4058" s="97" t="n">
        <v>4052</v>
      </c>
      <c r="B4058" s="98" t="n"/>
      <c r="C4058" s="99" t="n"/>
      <c r="D4058" s="100" t="n"/>
      <c r="E4058" s="28">
        <f>IFERROR(VLOOKUP(D4058,'أرصدة المخزن'!$A:$E,3,0),"")</f>
        <v/>
      </c>
      <c r="F4058" s="28">
        <f>IFERROR(VLOOKUP(D4058,'أرصدة المخزن'!$A:$H,4,0),"")</f>
        <v/>
      </c>
      <c r="G4058" s="97" t="n"/>
      <c r="H4058" s="29" t="inlineStr">
        <is>
          <t>إضافة</t>
        </is>
      </c>
      <c r="I4058" s="97" t="n"/>
    </row>
    <row r="4059" ht="17.4" customHeight="1" s="138">
      <c r="A4059" s="97" t="n">
        <v>4053</v>
      </c>
      <c r="B4059" s="98" t="n"/>
      <c r="C4059" s="99" t="n"/>
      <c r="D4059" s="100" t="n"/>
      <c r="E4059" s="28">
        <f>IFERROR(VLOOKUP(D4059,'أرصدة المخزن'!$A:$E,3,0),"")</f>
        <v/>
      </c>
      <c r="F4059" s="28">
        <f>IFERROR(VLOOKUP(D4059,'أرصدة المخزن'!$A:$H,4,0),"")</f>
        <v/>
      </c>
      <c r="G4059" s="97" t="n"/>
      <c r="H4059" s="29" t="inlineStr">
        <is>
          <t>إضافة</t>
        </is>
      </c>
      <c r="I4059" s="97" t="n"/>
    </row>
    <row r="4060" ht="17.4" customHeight="1" s="138">
      <c r="A4060" s="97" t="n">
        <v>4054</v>
      </c>
      <c r="B4060" s="98" t="n"/>
      <c r="C4060" s="99" t="n"/>
      <c r="D4060" s="100" t="n"/>
      <c r="E4060" s="28">
        <f>IFERROR(VLOOKUP(D4060,'أرصدة المخزن'!$A:$E,3,0),"")</f>
        <v/>
      </c>
      <c r="F4060" s="28">
        <f>IFERROR(VLOOKUP(D4060,'أرصدة المخزن'!$A:$H,4,0),"")</f>
        <v/>
      </c>
      <c r="G4060" s="97" t="n"/>
      <c r="H4060" s="29" t="inlineStr">
        <is>
          <t>إضافة</t>
        </is>
      </c>
      <c r="I4060" s="97" t="n"/>
    </row>
    <row r="4061" ht="17.4" customHeight="1" s="138">
      <c r="A4061" s="97" t="n">
        <v>4055</v>
      </c>
      <c r="B4061" s="98" t="n"/>
      <c r="C4061" s="99" t="n"/>
      <c r="D4061" s="100" t="n"/>
      <c r="E4061" s="28">
        <f>IFERROR(VLOOKUP(D4061,'أرصدة المخزن'!$A:$E,3,0),"")</f>
        <v/>
      </c>
      <c r="F4061" s="28">
        <f>IFERROR(VLOOKUP(D4061,'أرصدة المخزن'!$A:$H,4,0),"")</f>
        <v/>
      </c>
      <c r="G4061" s="97" t="n"/>
      <c r="H4061" s="29" t="inlineStr">
        <is>
          <t>إضافة</t>
        </is>
      </c>
      <c r="I4061" s="97" t="n"/>
    </row>
    <row r="4062" ht="17.4" customHeight="1" s="138">
      <c r="A4062" s="97" t="n">
        <v>4056</v>
      </c>
      <c r="B4062" s="98" t="n"/>
      <c r="C4062" s="99" t="n"/>
      <c r="D4062" s="100" t="n"/>
      <c r="E4062" s="28">
        <f>IFERROR(VLOOKUP(D4062,'أرصدة المخزن'!$A:$E,3,0),"")</f>
        <v/>
      </c>
      <c r="F4062" s="28">
        <f>IFERROR(VLOOKUP(D4062,'أرصدة المخزن'!$A:$H,4,0),"")</f>
        <v/>
      </c>
      <c r="G4062" s="97" t="n"/>
      <c r="H4062" s="29" t="inlineStr">
        <is>
          <t>إضافة</t>
        </is>
      </c>
      <c r="I4062" s="97" t="n"/>
    </row>
    <row r="4063" ht="17.4" customHeight="1" s="138">
      <c r="A4063" s="97" t="n">
        <v>4057</v>
      </c>
      <c r="B4063" s="98" t="n"/>
      <c r="C4063" s="99" t="n"/>
      <c r="D4063" s="100" t="n"/>
      <c r="E4063" s="28">
        <f>IFERROR(VLOOKUP(D4063,'أرصدة المخزن'!$A:$E,3,0),"")</f>
        <v/>
      </c>
      <c r="F4063" s="28">
        <f>IFERROR(VLOOKUP(D4063,'أرصدة المخزن'!$A:$H,4,0),"")</f>
        <v/>
      </c>
      <c r="G4063" s="97" t="n"/>
      <c r="H4063" s="29" t="inlineStr">
        <is>
          <t>إضافة</t>
        </is>
      </c>
      <c r="I4063" s="97" t="n"/>
    </row>
    <row r="4064" ht="17.4" customHeight="1" s="138">
      <c r="A4064" s="97" t="n">
        <v>4058</v>
      </c>
      <c r="B4064" s="98" t="n"/>
      <c r="C4064" s="99" t="n"/>
      <c r="D4064" s="100" t="n"/>
      <c r="E4064" s="28">
        <f>IFERROR(VLOOKUP(D4064,'أرصدة المخزن'!$A:$E,3,0),"")</f>
        <v/>
      </c>
      <c r="F4064" s="28">
        <f>IFERROR(VLOOKUP(D4064,'أرصدة المخزن'!$A:$H,4,0),"")</f>
        <v/>
      </c>
      <c r="G4064" s="97" t="n"/>
      <c r="H4064" s="29" t="inlineStr">
        <is>
          <t>إضافة</t>
        </is>
      </c>
      <c r="I4064" s="97" t="n"/>
    </row>
    <row r="4065" ht="17.4" customHeight="1" s="138">
      <c r="A4065" s="97" t="n">
        <v>4059</v>
      </c>
      <c r="B4065" s="98" t="n"/>
      <c r="C4065" s="99" t="n"/>
      <c r="D4065" s="100" t="n"/>
      <c r="E4065" s="28">
        <f>IFERROR(VLOOKUP(D4065,'أرصدة المخزن'!$A:$E,3,0),"")</f>
        <v/>
      </c>
      <c r="F4065" s="28">
        <f>IFERROR(VLOOKUP(D4065,'أرصدة المخزن'!$A:$H,4,0),"")</f>
        <v/>
      </c>
      <c r="G4065" s="97" t="n"/>
      <c r="H4065" s="29" t="inlineStr">
        <is>
          <t>إضافة</t>
        </is>
      </c>
      <c r="I4065" s="97" t="n"/>
    </row>
    <row r="4066" ht="17.4" customHeight="1" s="138">
      <c r="A4066" s="97" t="n">
        <v>4060</v>
      </c>
      <c r="B4066" s="98" t="n"/>
      <c r="C4066" s="99" t="n"/>
      <c r="D4066" s="100" t="n"/>
      <c r="E4066" s="28">
        <f>IFERROR(VLOOKUP(D4066,'أرصدة المخزن'!$A:$E,3,0),"")</f>
        <v/>
      </c>
      <c r="F4066" s="28">
        <f>IFERROR(VLOOKUP(D4066,'أرصدة المخزن'!$A:$H,4,0),"")</f>
        <v/>
      </c>
      <c r="G4066" s="97" t="n"/>
      <c r="H4066" s="29" t="inlineStr">
        <is>
          <t>إضافة</t>
        </is>
      </c>
      <c r="I4066" s="97" t="n"/>
    </row>
    <row r="4067" ht="17.4" customHeight="1" s="138">
      <c r="A4067" s="97" t="n">
        <v>4061</v>
      </c>
      <c r="B4067" s="98" t="n"/>
      <c r="C4067" s="99" t="n"/>
      <c r="D4067" s="100" t="n"/>
      <c r="E4067" s="28">
        <f>IFERROR(VLOOKUP(D4067,'أرصدة المخزن'!$A:$E,3,0),"")</f>
        <v/>
      </c>
      <c r="F4067" s="28">
        <f>IFERROR(VLOOKUP(D4067,'أرصدة المخزن'!$A:$H,4,0),"")</f>
        <v/>
      </c>
      <c r="G4067" s="97" t="n"/>
      <c r="H4067" s="29" t="inlineStr">
        <is>
          <t>إضافة</t>
        </is>
      </c>
      <c r="I4067" s="97" t="n"/>
    </row>
    <row r="4068" ht="17.4" customHeight="1" s="138">
      <c r="A4068" s="97" t="n">
        <v>4062</v>
      </c>
      <c r="B4068" s="98" t="n"/>
      <c r="C4068" s="99" t="n"/>
      <c r="D4068" s="100" t="n"/>
      <c r="E4068" s="28">
        <f>IFERROR(VLOOKUP(D4068,'أرصدة المخزن'!$A:$E,3,0),"")</f>
        <v/>
      </c>
      <c r="F4068" s="28">
        <f>IFERROR(VLOOKUP(D4068,'أرصدة المخزن'!$A:$H,4,0),"")</f>
        <v/>
      </c>
      <c r="G4068" s="97" t="n"/>
      <c r="H4068" s="29" t="inlineStr">
        <is>
          <t>إضافة</t>
        </is>
      </c>
      <c r="I4068" s="97" t="n"/>
    </row>
    <row r="4069" ht="17.4" customHeight="1" s="138">
      <c r="A4069" s="97" t="n">
        <v>4063</v>
      </c>
      <c r="B4069" s="98" t="n"/>
      <c r="C4069" s="99" t="n"/>
      <c r="D4069" s="100" t="n"/>
      <c r="E4069" s="28">
        <f>IFERROR(VLOOKUP(D4069,'أرصدة المخزن'!$A:$E,3,0),"")</f>
        <v/>
      </c>
      <c r="F4069" s="28">
        <f>IFERROR(VLOOKUP(D4069,'أرصدة المخزن'!$A:$H,4,0),"")</f>
        <v/>
      </c>
      <c r="G4069" s="97" t="n"/>
      <c r="H4069" s="29" t="inlineStr">
        <is>
          <t>إضافة</t>
        </is>
      </c>
      <c r="I4069" s="97" t="n"/>
    </row>
    <row r="4070" ht="17.4" customHeight="1" s="138">
      <c r="A4070" s="97" t="n">
        <v>4064</v>
      </c>
      <c r="B4070" s="98" t="n"/>
      <c r="C4070" s="99" t="n"/>
      <c r="D4070" s="100" t="n"/>
      <c r="E4070" s="28">
        <f>IFERROR(VLOOKUP(D4070,'أرصدة المخزن'!$A:$E,3,0),"")</f>
        <v/>
      </c>
      <c r="F4070" s="28">
        <f>IFERROR(VLOOKUP(D4070,'أرصدة المخزن'!$A:$H,4,0),"")</f>
        <v/>
      </c>
      <c r="G4070" s="97" t="n"/>
      <c r="H4070" s="29" t="inlineStr">
        <is>
          <t>إضافة</t>
        </is>
      </c>
      <c r="I4070" s="97" t="n"/>
    </row>
    <row r="4071" ht="17.4" customHeight="1" s="138">
      <c r="A4071" s="97" t="n">
        <v>4065</v>
      </c>
      <c r="B4071" s="98" t="n"/>
      <c r="C4071" s="99" t="n"/>
      <c r="D4071" s="100" t="n"/>
      <c r="E4071" s="28">
        <f>IFERROR(VLOOKUP(D4071,'أرصدة المخزن'!$A:$E,3,0),"")</f>
        <v/>
      </c>
      <c r="F4071" s="28">
        <f>IFERROR(VLOOKUP(D4071,'أرصدة المخزن'!$A:$H,4,0),"")</f>
        <v/>
      </c>
      <c r="G4071" s="97" t="n"/>
      <c r="H4071" s="29" t="inlineStr">
        <is>
          <t>إضافة</t>
        </is>
      </c>
      <c r="I4071" s="97" t="n"/>
    </row>
    <row r="4072" ht="17.4" customHeight="1" s="138">
      <c r="A4072" s="97" t="n">
        <v>4066</v>
      </c>
      <c r="B4072" s="98" t="n"/>
      <c r="C4072" s="99" t="n"/>
      <c r="D4072" s="100" t="n"/>
      <c r="E4072" s="28">
        <f>IFERROR(VLOOKUP(D4072,'أرصدة المخزن'!$A:$E,3,0),"")</f>
        <v/>
      </c>
      <c r="F4072" s="28">
        <f>IFERROR(VLOOKUP(D4072,'أرصدة المخزن'!$A:$H,4,0),"")</f>
        <v/>
      </c>
      <c r="G4072" s="97" t="n"/>
      <c r="H4072" s="29" t="inlineStr">
        <is>
          <t>إضافة</t>
        </is>
      </c>
      <c r="I4072" s="97" t="n"/>
    </row>
    <row r="4073" ht="17.4" customHeight="1" s="138">
      <c r="A4073" s="97" t="n">
        <v>4067</v>
      </c>
      <c r="B4073" s="98" t="n"/>
      <c r="C4073" s="99" t="n"/>
      <c r="D4073" s="100" t="n"/>
      <c r="E4073" s="28">
        <f>IFERROR(VLOOKUP(D4073,'أرصدة المخزن'!$A:$E,3,0),"")</f>
        <v/>
      </c>
      <c r="F4073" s="28">
        <f>IFERROR(VLOOKUP(D4073,'أرصدة المخزن'!$A:$H,4,0),"")</f>
        <v/>
      </c>
      <c r="G4073" s="97" t="n"/>
      <c r="H4073" s="29" t="inlineStr">
        <is>
          <t>إضافة</t>
        </is>
      </c>
      <c r="I4073" s="97" t="n"/>
    </row>
    <row r="4074" ht="17.4" customHeight="1" s="138">
      <c r="A4074" s="97" t="n">
        <v>4068</v>
      </c>
      <c r="B4074" s="98" t="n"/>
      <c r="C4074" s="99" t="n"/>
      <c r="D4074" s="100" t="n"/>
      <c r="E4074" s="28">
        <f>IFERROR(VLOOKUP(D4074,'أرصدة المخزن'!$A:$E,3,0),"")</f>
        <v/>
      </c>
      <c r="F4074" s="28">
        <f>IFERROR(VLOOKUP(D4074,'أرصدة المخزن'!$A:$H,4,0),"")</f>
        <v/>
      </c>
      <c r="G4074" s="97" t="n"/>
      <c r="H4074" s="29" t="inlineStr">
        <is>
          <t>إضافة</t>
        </is>
      </c>
      <c r="I4074" s="97" t="n"/>
    </row>
    <row r="4075" ht="17.4" customHeight="1" s="138">
      <c r="A4075" s="97" t="n">
        <v>4069</v>
      </c>
      <c r="B4075" s="98" t="n"/>
      <c r="C4075" s="99" t="n"/>
      <c r="D4075" s="100" t="n"/>
      <c r="E4075" s="28">
        <f>IFERROR(VLOOKUP(D4075,'أرصدة المخزن'!$A:$E,3,0),"")</f>
        <v/>
      </c>
      <c r="F4075" s="28">
        <f>IFERROR(VLOOKUP(D4075,'أرصدة المخزن'!$A:$H,4,0),"")</f>
        <v/>
      </c>
      <c r="G4075" s="97" t="n"/>
      <c r="H4075" s="29" t="inlineStr">
        <is>
          <t>إضافة</t>
        </is>
      </c>
      <c r="I4075" s="97" t="n"/>
    </row>
    <row r="4076" ht="17.4" customHeight="1" s="138">
      <c r="A4076" s="97" t="n">
        <v>4070</v>
      </c>
      <c r="B4076" s="98" t="n"/>
      <c r="C4076" s="99" t="n"/>
      <c r="D4076" s="100" t="n"/>
      <c r="E4076" s="28">
        <f>IFERROR(VLOOKUP(D4076,'أرصدة المخزن'!$A:$E,3,0),"")</f>
        <v/>
      </c>
      <c r="F4076" s="28">
        <f>IFERROR(VLOOKUP(D4076,'أرصدة المخزن'!$A:$H,4,0),"")</f>
        <v/>
      </c>
      <c r="G4076" s="97" t="n"/>
      <c r="H4076" s="29" t="inlineStr">
        <is>
          <t>إضافة</t>
        </is>
      </c>
      <c r="I4076" s="97" t="n"/>
    </row>
    <row r="4077" ht="17.4" customHeight="1" s="138">
      <c r="A4077" s="97" t="n">
        <v>4071</v>
      </c>
      <c r="B4077" s="98" t="n"/>
      <c r="C4077" s="99" t="n"/>
      <c r="D4077" s="100" t="n"/>
      <c r="E4077" s="28">
        <f>IFERROR(VLOOKUP(D4077,'أرصدة المخزن'!$A:$E,3,0),"")</f>
        <v/>
      </c>
      <c r="F4077" s="28">
        <f>IFERROR(VLOOKUP(D4077,'أرصدة المخزن'!$A:$H,4,0),"")</f>
        <v/>
      </c>
      <c r="G4077" s="97" t="n"/>
      <c r="H4077" s="29" t="inlineStr">
        <is>
          <t>إضافة</t>
        </is>
      </c>
      <c r="I4077" s="97" t="n"/>
    </row>
    <row r="4078" ht="17.4" customHeight="1" s="138">
      <c r="A4078" s="97" t="n">
        <v>4072</v>
      </c>
      <c r="B4078" s="98" t="n"/>
      <c r="C4078" s="99" t="n"/>
      <c r="D4078" s="100" t="n"/>
      <c r="E4078" s="28">
        <f>IFERROR(VLOOKUP(D4078,'أرصدة المخزن'!$A:$E,3,0),"")</f>
        <v/>
      </c>
      <c r="F4078" s="28">
        <f>IFERROR(VLOOKUP(D4078,'أرصدة المخزن'!$A:$H,4,0),"")</f>
        <v/>
      </c>
      <c r="G4078" s="97" t="n"/>
      <c r="H4078" s="29" t="inlineStr">
        <is>
          <t>إضافة</t>
        </is>
      </c>
      <c r="I4078" s="97" t="n"/>
    </row>
    <row r="4079" ht="17.4" customHeight="1" s="138">
      <c r="A4079" s="97" t="n">
        <v>4073</v>
      </c>
      <c r="B4079" s="98" t="n"/>
      <c r="C4079" s="99" t="n"/>
      <c r="D4079" s="100" t="n"/>
      <c r="E4079" s="28">
        <f>IFERROR(VLOOKUP(D4079,'أرصدة المخزن'!$A:$E,3,0),"")</f>
        <v/>
      </c>
      <c r="F4079" s="28">
        <f>IFERROR(VLOOKUP(D4079,'أرصدة المخزن'!$A:$H,4,0),"")</f>
        <v/>
      </c>
      <c r="G4079" s="97" t="n"/>
      <c r="H4079" s="29" t="inlineStr">
        <is>
          <t>إضافة</t>
        </is>
      </c>
      <c r="I4079" s="97" t="n"/>
    </row>
    <row r="4080" ht="17.4" customHeight="1" s="138">
      <c r="A4080" s="97" t="n">
        <v>4074</v>
      </c>
      <c r="B4080" s="98" t="n"/>
      <c r="C4080" s="99" t="n"/>
      <c r="D4080" s="100" t="n"/>
      <c r="E4080" s="28">
        <f>IFERROR(VLOOKUP(D4080,'أرصدة المخزن'!$A:$E,3,0),"")</f>
        <v/>
      </c>
      <c r="F4080" s="28">
        <f>IFERROR(VLOOKUP(D4080,'أرصدة المخزن'!$A:$H,4,0),"")</f>
        <v/>
      </c>
      <c r="G4080" s="97" t="n"/>
      <c r="H4080" s="29" t="inlineStr">
        <is>
          <t>إضافة</t>
        </is>
      </c>
      <c r="I4080" s="97" t="n"/>
    </row>
    <row r="4081" ht="17.4" customHeight="1" s="138">
      <c r="A4081" s="97" t="n">
        <v>4075</v>
      </c>
      <c r="B4081" s="98" t="n"/>
      <c r="C4081" s="99" t="n"/>
      <c r="D4081" s="100" t="n"/>
      <c r="E4081" s="28">
        <f>IFERROR(VLOOKUP(D4081,'أرصدة المخزن'!$A:$E,3,0),"")</f>
        <v/>
      </c>
      <c r="F4081" s="28">
        <f>IFERROR(VLOOKUP(D4081,'أرصدة المخزن'!$A:$H,4,0),"")</f>
        <v/>
      </c>
      <c r="G4081" s="97" t="n"/>
      <c r="H4081" s="29" t="inlineStr">
        <is>
          <t>إضافة</t>
        </is>
      </c>
      <c r="I4081" s="97" t="n"/>
    </row>
    <row r="4082" ht="17.4" customHeight="1" s="138">
      <c r="A4082" s="97" t="n">
        <v>4076</v>
      </c>
      <c r="B4082" s="98" t="n"/>
      <c r="C4082" s="99" t="n"/>
      <c r="D4082" s="100" t="n"/>
      <c r="E4082" s="28">
        <f>IFERROR(VLOOKUP(D4082,'أرصدة المخزن'!$A:$E,3,0),"")</f>
        <v/>
      </c>
      <c r="F4082" s="28">
        <f>IFERROR(VLOOKUP(D4082,'أرصدة المخزن'!$A:$H,4,0),"")</f>
        <v/>
      </c>
      <c r="G4082" s="97" t="n"/>
      <c r="H4082" s="29" t="inlineStr">
        <is>
          <t>إضافة</t>
        </is>
      </c>
      <c r="I4082" s="97" t="n"/>
    </row>
    <row r="4083" ht="17.4" customHeight="1" s="138">
      <c r="A4083" s="97" t="n">
        <v>4077</v>
      </c>
      <c r="B4083" s="98" t="n"/>
      <c r="C4083" s="99" t="n"/>
      <c r="D4083" s="100" t="n"/>
      <c r="E4083" s="28">
        <f>IFERROR(VLOOKUP(D4083,'أرصدة المخزن'!$A:$E,3,0),"")</f>
        <v/>
      </c>
      <c r="F4083" s="28">
        <f>IFERROR(VLOOKUP(D4083,'أرصدة المخزن'!$A:$H,4,0),"")</f>
        <v/>
      </c>
      <c r="G4083" s="97" t="n"/>
      <c r="H4083" s="29" t="inlineStr">
        <is>
          <t>إضافة</t>
        </is>
      </c>
      <c r="I4083" s="97" t="n"/>
    </row>
    <row r="4084" ht="17.4" customHeight="1" s="138">
      <c r="A4084" s="97" t="n">
        <v>4078</v>
      </c>
      <c r="B4084" s="98" t="n"/>
      <c r="C4084" s="99" t="n"/>
      <c r="D4084" s="100" t="n"/>
      <c r="E4084" s="28">
        <f>IFERROR(VLOOKUP(D4084,'أرصدة المخزن'!$A:$E,3,0),"")</f>
        <v/>
      </c>
      <c r="F4084" s="28">
        <f>IFERROR(VLOOKUP(D4084,'أرصدة المخزن'!$A:$H,4,0),"")</f>
        <v/>
      </c>
      <c r="G4084" s="97" t="n"/>
      <c r="H4084" s="29" t="inlineStr">
        <is>
          <t>إضافة</t>
        </is>
      </c>
      <c r="I4084" s="97" t="n"/>
    </row>
    <row r="4085" ht="17.4" customHeight="1" s="138">
      <c r="A4085" s="97" t="n">
        <v>4079</v>
      </c>
      <c r="B4085" s="98" t="n"/>
      <c r="C4085" s="99" t="n"/>
      <c r="D4085" s="100" t="n"/>
      <c r="E4085" s="28">
        <f>IFERROR(VLOOKUP(D4085,'أرصدة المخزن'!$A:$E,3,0),"")</f>
        <v/>
      </c>
      <c r="F4085" s="28">
        <f>IFERROR(VLOOKUP(D4085,'أرصدة المخزن'!$A:$H,4,0),"")</f>
        <v/>
      </c>
      <c r="G4085" s="97" t="n"/>
      <c r="H4085" s="29" t="inlineStr">
        <is>
          <t>إضافة</t>
        </is>
      </c>
      <c r="I4085" s="97" t="n"/>
    </row>
    <row r="4086" ht="17.4" customHeight="1" s="138">
      <c r="A4086" s="97" t="n">
        <v>4080</v>
      </c>
      <c r="B4086" s="98" t="n"/>
      <c r="C4086" s="99" t="n"/>
      <c r="D4086" s="100" t="n"/>
      <c r="E4086" s="28">
        <f>IFERROR(VLOOKUP(D4086,'أرصدة المخزن'!$A:$E,3,0),"")</f>
        <v/>
      </c>
      <c r="F4086" s="28">
        <f>IFERROR(VLOOKUP(D4086,'أرصدة المخزن'!$A:$H,4,0),"")</f>
        <v/>
      </c>
      <c r="G4086" s="97" t="n"/>
      <c r="H4086" s="29" t="inlineStr">
        <is>
          <t>إضافة</t>
        </is>
      </c>
      <c r="I4086" s="97" t="n"/>
    </row>
    <row r="4087" ht="17.4" customHeight="1" s="138">
      <c r="A4087" s="97" t="n">
        <v>4081</v>
      </c>
      <c r="B4087" s="98" t="n"/>
      <c r="C4087" s="99" t="n"/>
      <c r="D4087" s="100" t="n"/>
      <c r="E4087" s="28">
        <f>IFERROR(VLOOKUP(D4087,'أرصدة المخزن'!$A:$E,3,0),"")</f>
        <v/>
      </c>
      <c r="F4087" s="28">
        <f>IFERROR(VLOOKUP(D4087,'أرصدة المخزن'!$A:$H,4,0),"")</f>
        <v/>
      </c>
      <c r="G4087" s="97" t="n"/>
      <c r="H4087" s="29" t="inlineStr">
        <is>
          <t>إضافة</t>
        </is>
      </c>
      <c r="I4087" s="97" t="n"/>
    </row>
    <row r="4088" ht="17.4" customHeight="1" s="138">
      <c r="A4088" s="97" t="n">
        <v>4082</v>
      </c>
      <c r="B4088" s="98" t="n"/>
      <c r="C4088" s="99" t="n"/>
      <c r="D4088" s="100" t="n"/>
      <c r="E4088" s="28">
        <f>IFERROR(VLOOKUP(D4088,'أرصدة المخزن'!$A:$E,3,0),"")</f>
        <v/>
      </c>
      <c r="F4088" s="28">
        <f>IFERROR(VLOOKUP(D4088,'أرصدة المخزن'!$A:$H,4,0),"")</f>
        <v/>
      </c>
      <c r="G4088" s="97" t="n"/>
      <c r="H4088" s="29" t="inlineStr">
        <is>
          <t>إضافة</t>
        </is>
      </c>
      <c r="I4088" s="97" t="n"/>
    </row>
    <row r="4089" ht="17.4" customHeight="1" s="138">
      <c r="A4089" s="97" t="n">
        <v>4083</v>
      </c>
      <c r="B4089" s="98" t="n"/>
      <c r="C4089" s="99" t="n"/>
      <c r="D4089" s="100" t="n"/>
      <c r="E4089" s="28">
        <f>IFERROR(VLOOKUP(D4089,'أرصدة المخزن'!$A:$E,3,0),"")</f>
        <v/>
      </c>
      <c r="F4089" s="28">
        <f>IFERROR(VLOOKUP(D4089,'أرصدة المخزن'!$A:$H,4,0),"")</f>
        <v/>
      </c>
      <c r="G4089" s="97" t="n"/>
      <c r="H4089" s="29" t="inlineStr">
        <is>
          <t>إضافة</t>
        </is>
      </c>
      <c r="I4089" s="97" t="n"/>
    </row>
    <row r="4090" ht="17.4" customHeight="1" s="138">
      <c r="A4090" s="97" t="n">
        <v>4084</v>
      </c>
      <c r="B4090" s="98" t="n"/>
      <c r="C4090" s="99" t="n"/>
      <c r="D4090" s="100" t="n"/>
      <c r="E4090" s="28">
        <f>IFERROR(VLOOKUP(D4090,'أرصدة المخزن'!$A:$E,3,0),"")</f>
        <v/>
      </c>
      <c r="F4090" s="28">
        <f>IFERROR(VLOOKUP(D4090,'أرصدة المخزن'!$A:$H,4,0),"")</f>
        <v/>
      </c>
      <c r="G4090" s="97" t="n"/>
      <c r="H4090" s="29" t="inlineStr">
        <is>
          <t>إضافة</t>
        </is>
      </c>
      <c r="I4090" s="97" t="n"/>
    </row>
    <row r="4091" ht="17.4" customHeight="1" s="138">
      <c r="A4091" s="97" t="n">
        <v>4085</v>
      </c>
      <c r="B4091" s="98" t="n"/>
      <c r="C4091" s="99" t="n"/>
      <c r="D4091" s="100" t="n"/>
      <c r="E4091" s="28">
        <f>IFERROR(VLOOKUP(D4091,'أرصدة المخزن'!$A:$E,3,0),"")</f>
        <v/>
      </c>
      <c r="F4091" s="28">
        <f>IFERROR(VLOOKUP(D4091,'أرصدة المخزن'!$A:$H,4,0),"")</f>
        <v/>
      </c>
      <c r="G4091" s="97" t="n"/>
      <c r="H4091" s="29" t="inlineStr">
        <is>
          <t>إضافة</t>
        </is>
      </c>
      <c r="I4091" s="97" t="n"/>
    </row>
    <row r="4092" ht="17.4" customHeight="1" s="138">
      <c r="A4092" s="97" t="n">
        <v>4086</v>
      </c>
      <c r="B4092" s="98" t="n"/>
      <c r="C4092" s="99" t="n"/>
      <c r="D4092" s="100" t="n"/>
      <c r="E4092" s="28">
        <f>IFERROR(VLOOKUP(D4092,'أرصدة المخزن'!$A:$E,3,0),"")</f>
        <v/>
      </c>
      <c r="F4092" s="28">
        <f>IFERROR(VLOOKUP(D4092,'أرصدة المخزن'!$A:$H,4,0),"")</f>
        <v/>
      </c>
      <c r="G4092" s="97" t="n"/>
      <c r="H4092" s="29" t="inlineStr">
        <is>
          <t>إضافة</t>
        </is>
      </c>
      <c r="I4092" s="97" t="n"/>
    </row>
    <row r="4093" ht="17.4" customHeight="1" s="138">
      <c r="A4093" s="97" t="n">
        <v>4087</v>
      </c>
      <c r="B4093" s="98" t="n"/>
      <c r="C4093" s="99" t="n"/>
      <c r="D4093" s="100" t="n"/>
      <c r="E4093" s="28">
        <f>IFERROR(VLOOKUP(D4093,'أرصدة المخزن'!$A:$E,3,0),"")</f>
        <v/>
      </c>
      <c r="F4093" s="28">
        <f>IFERROR(VLOOKUP(D4093,'أرصدة المخزن'!$A:$H,4,0),"")</f>
        <v/>
      </c>
      <c r="G4093" s="97" t="n"/>
      <c r="H4093" s="29" t="inlineStr">
        <is>
          <t>إضافة</t>
        </is>
      </c>
      <c r="I4093" s="97" t="n"/>
    </row>
    <row r="4094" ht="17.4" customHeight="1" s="138">
      <c r="A4094" s="97" t="n">
        <v>4088</v>
      </c>
      <c r="B4094" s="98" t="n"/>
      <c r="C4094" s="99" t="n"/>
      <c r="D4094" s="100" t="n"/>
      <c r="E4094" s="28">
        <f>IFERROR(VLOOKUP(D4094,'أرصدة المخزن'!$A:$E,3,0),"")</f>
        <v/>
      </c>
      <c r="F4094" s="28">
        <f>IFERROR(VLOOKUP(D4094,'أرصدة المخزن'!$A:$H,4,0),"")</f>
        <v/>
      </c>
      <c r="G4094" s="97" t="n"/>
      <c r="H4094" s="29" t="inlineStr">
        <is>
          <t>إضافة</t>
        </is>
      </c>
      <c r="I4094" s="97" t="n"/>
    </row>
    <row r="4095" ht="17.4" customHeight="1" s="138">
      <c r="A4095" s="97" t="n">
        <v>4089</v>
      </c>
      <c r="B4095" s="98" t="n"/>
      <c r="C4095" s="99" t="n"/>
      <c r="D4095" s="100" t="n"/>
      <c r="E4095" s="28">
        <f>IFERROR(VLOOKUP(D4095,'أرصدة المخزن'!$A:$E,3,0),"")</f>
        <v/>
      </c>
      <c r="F4095" s="28">
        <f>IFERROR(VLOOKUP(D4095,'أرصدة المخزن'!$A:$H,4,0),"")</f>
        <v/>
      </c>
      <c r="G4095" s="97" t="n"/>
      <c r="H4095" s="29" t="inlineStr">
        <is>
          <t>إضافة</t>
        </is>
      </c>
      <c r="I4095" s="97" t="n"/>
    </row>
    <row r="4096" ht="17.4" customHeight="1" s="138">
      <c r="A4096" s="97" t="n">
        <v>4090</v>
      </c>
      <c r="B4096" s="98" t="n"/>
      <c r="C4096" s="99" t="n"/>
      <c r="D4096" s="100" t="n"/>
      <c r="E4096" s="28">
        <f>IFERROR(VLOOKUP(D4096,'أرصدة المخزن'!$A:$E,3,0),"")</f>
        <v/>
      </c>
      <c r="F4096" s="28">
        <f>IFERROR(VLOOKUP(D4096,'أرصدة المخزن'!$A:$H,4,0),"")</f>
        <v/>
      </c>
      <c r="G4096" s="97" t="n"/>
      <c r="H4096" s="29" t="inlineStr">
        <is>
          <t>إضافة</t>
        </is>
      </c>
      <c r="I4096" s="97" t="n"/>
    </row>
    <row r="4097" ht="17.4" customHeight="1" s="138">
      <c r="A4097" s="97" t="n">
        <v>4091</v>
      </c>
      <c r="B4097" s="98" t="n"/>
      <c r="C4097" s="99" t="n"/>
      <c r="D4097" s="100" t="n"/>
      <c r="E4097" s="28">
        <f>IFERROR(VLOOKUP(D4097,'أرصدة المخزن'!$A:$E,3,0),"")</f>
        <v/>
      </c>
      <c r="F4097" s="28">
        <f>IFERROR(VLOOKUP(D4097,'أرصدة المخزن'!$A:$H,4,0),"")</f>
        <v/>
      </c>
      <c r="G4097" s="97" t="n"/>
      <c r="H4097" s="29" t="inlineStr">
        <is>
          <t>إضافة</t>
        </is>
      </c>
      <c r="I4097" s="97" t="n"/>
    </row>
    <row r="4098" ht="17.4" customHeight="1" s="138">
      <c r="A4098" s="97" t="n">
        <v>4092</v>
      </c>
      <c r="B4098" s="98" t="n"/>
      <c r="C4098" s="99" t="n"/>
      <c r="D4098" s="100" t="n"/>
      <c r="E4098" s="28">
        <f>IFERROR(VLOOKUP(D4098,'أرصدة المخزن'!$A:$E,3,0),"")</f>
        <v/>
      </c>
      <c r="F4098" s="28">
        <f>IFERROR(VLOOKUP(D4098,'أرصدة المخزن'!$A:$H,4,0),"")</f>
        <v/>
      </c>
      <c r="G4098" s="97" t="n"/>
      <c r="H4098" s="29" t="inlineStr">
        <is>
          <t>إضافة</t>
        </is>
      </c>
      <c r="I4098" s="97" t="n"/>
    </row>
    <row r="4099" ht="17.4" customHeight="1" s="138">
      <c r="A4099" s="97" t="n">
        <v>4093</v>
      </c>
      <c r="B4099" s="98" t="n"/>
      <c r="C4099" s="99" t="n"/>
      <c r="D4099" s="100" t="n"/>
      <c r="E4099" s="28">
        <f>IFERROR(VLOOKUP(D4099,'أرصدة المخزن'!$A:$E,3,0),"")</f>
        <v/>
      </c>
      <c r="F4099" s="28">
        <f>IFERROR(VLOOKUP(D4099,'أرصدة المخزن'!$A:$H,4,0),"")</f>
        <v/>
      </c>
      <c r="G4099" s="97" t="n"/>
      <c r="H4099" s="29" t="inlineStr">
        <is>
          <t>إضافة</t>
        </is>
      </c>
      <c r="I4099" s="97" t="n"/>
    </row>
    <row r="4100" ht="17.4" customHeight="1" s="138">
      <c r="A4100" s="97" t="n">
        <v>4094</v>
      </c>
      <c r="B4100" s="98" t="n"/>
      <c r="C4100" s="99" t="n"/>
      <c r="D4100" s="100" t="n"/>
      <c r="E4100" s="28">
        <f>IFERROR(VLOOKUP(D4100,'أرصدة المخزن'!$A:$E,3,0),"")</f>
        <v/>
      </c>
      <c r="F4100" s="28">
        <f>IFERROR(VLOOKUP(D4100,'أرصدة المخزن'!$A:$H,4,0),"")</f>
        <v/>
      </c>
      <c r="G4100" s="97" t="n"/>
      <c r="H4100" s="29" t="inlineStr">
        <is>
          <t>إضافة</t>
        </is>
      </c>
      <c r="I4100" s="97" t="n"/>
    </row>
    <row r="4101" ht="17.4" customHeight="1" s="138">
      <c r="A4101" s="97" t="n">
        <v>4095</v>
      </c>
      <c r="B4101" s="98" t="n"/>
      <c r="C4101" s="99" t="n"/>
      <c r="D4101" s="100" t="n"/>
      <c r="E4101" s="28">
        <f>IFERROR(VLOOKUP(D4101,'أرصدة المخزن'!$A:$E,3,0),"")</f>
        <v/>
      </c>
      <c r="F4101" s="28">
        <f>IFERROR(VLOOKUP(D4101,'أرصدة المخزن'!$A:$H,4,0),"")</f>
        <v/>
      </c>
      <c r="G4101" s="97" t="n"/>
      <c r="H4101" s="29" t="inlineStr">
        <is>
          <t>إضافة</t>
        </is>
      </c>
      <c r="I4101" s="97" t="n"/>
    </row>
    <row r="4102" ht="17.4" customHeight="1" s="138">
      <c r="A4102" s="97" t="n">
        <v>4096</v>
      </c>
      <c r="B4102" s="98" t="n"/>
      <c r="C4102" s="99" t="n"/>
      <c r="D4102" s="100" t="n"/>
      <c r="E4102" s="28">
        <f>IFERROR(VLOOKUP(D4102,'أرصدة المخزن'!$A:$E,3,0),"")</f>
        <v/>
      </c>
      <c r="F4102" s="28">
        <f>IFERROR(VLOOKUP(D4102,'أرصدة المخزن'!$A:$H,4,0),"")</f>
        <v/>
      </c>
      <c r="G4102" s="97" t="n"/>
      <c r="H4102" s="29" t="inlineStr">
        <is>
          <t>إضافة</t>
        </is>
      </c>
      <c r="I4102" s="97" t="n"/>
    </row>
    <row r="4103" ht="17.4" customHeight="1" s="138">
      <c r="A4103" s="97" t="n">
        <v>4097</v>
      </c>
      <c r="B4103" s="98" t="n"/>
      <c r="C4103" s="99" t="n"/>
      <c r="D4103" s="100" t="n"/>
      <c r="E4103" s="28">
        <f>IFERROR(VLOOKUP(D4103,'أرصدة المخزن'!$A:$E,3,0),"")</f>
        <v/>
      </c>
      <c r="F4103" s="28">
        <f>IFERROR(VLOOKUP(D4103,'أرصدة المخزن'!$A:$H,4,0),"")</f>
        <v/>
      </c>
      <c r="G4103" s="97" t="n"/>
      <c r="H4103" s="29" t="inlineStr">
        <is>
          <t>إضافة</t>
        </is>
      </c>
      <c r="I4103" s="97" t="n"/>
    </row>
    <row r="4104" ht="17.4" customHeight="1" s="138">
      <c r="A4104" s="97" t="n">
        <v>4098</v>
      </c>
      <c r="B4104" s="98" t="n"/>
      <c r="C4104" s="99" t="n"/>
      <c r="D4104" s="100" t="n"/>
      <c r="E4104" s="28">
        <f>IFERROR(VLOOKUP(D4104,'أرصدة المخزن'!$A:$E,3,0),"")</f>
        <v/>
      </c>
      <c r="F4104" s="28">
        <f>IFERROR(VLOOKUP(D4104,'أرصدة المخزن'!$A:$H,4,0),"")</f>
        <v/>
      </c>
      <c r="G4104" s="97" t="n"/>
      <c r="H4104" s="29" t="inlineStr">
        <is>
          <t>إضافة</t>
        </is>
      </c>
      <c r="I4104" s="97" t="n"/>
    </row>
    <row r="4105" ht="17.4" customHeight="1" s="138">
      <c r="A4105" s="97" t="n">
        <v>4099</v>
      </c>
      <c r="B4105" s="98" t="n"/>
      <c r="C4105" s="99" t="n"/>
      <c r="D4105" s="100" t="n"/>
      <c r="E4105" s="28">
        <f>IFERROR(VLOOKUP(D4105,'أرصدة المخزن'!$A:$E,3,0),"")</f>
        <v/>
      </c>
      <c r="F4105" s="28">
        <f>IFERROR(VLOOKUP(D4105,'أرصدة المخزن'!$A:$H,4,0),"")</f>
        <v/>
      </c>
      <c r="G4105" s="97" t="n"/>
      <c r="H4105" s="29" t="inlineStr">
        <is>
          <t>إضافة</t>
        </is>
      </c>
      <c r="I4105" s="97" t="n"/>
    </row>
    <row r="4106" ht="17.4" customHeight="1" s="138">
      <c r="A4106" s="97" t="n">
        <v>4100</v>
      </c>
      <c r="B4106" s="98" t="n"/>
      <c r="C4106" s="99" t="n"/>
      <c r="D4106" s="100" t="n"/>
      <c r="E4106" s="28">
        <f>IFERROR(VLOOKUP(D4106,'أرصدة المخزن'!$A:$E,3,0),"")</f>
        <v/>
      </c>
      <c r="F4106" s="28">
        <f>IFERROR(VLOOKUP(D4106,'أرصدة المخزن'!$A:$H,4,0),"")</f>
        <v/>
      </c>
      <c r="G4106" s="97" t="n"/>
      <c r="H4106" s="29" t="inlineStr">
        <is>
          <t>إضافة</t>
        </is>
      </c>
      <c r="I4106" s="97" t="n"/>
    </row>
    <row r="4107" ht="17.4" customHeight="1" s="138">
      <c r="A4107" s="97" t="n">
        <v>4101</v>
      </c>
      <c r="B4107" s="98" t="n"/>
      <c r="C4107" s="99" t="n"/>
      <c r="D4107" s="100" t="n"/>
      <c r="E4107" s="28">
        <f>IFERROR(VLOOKUP(D4107,'أرصدة المخزن'!$A:$E,3,0),"")</f>
        <v/>
      </c>
      <c r="F4107" s="28">
        <f>IFERROR(VLOOKUP(D4107,'أرصدة المخزن'!$A:$H,4,0),"")</f>
        <v/>
      </c>
      <c r="G4107" s="97" t="n"/>
      <c r="H4107" s="29" t="inlineStr">
        <is>
          <t>إضافة</t>
        </is>
      </c>
      <c r="I4107" s="97" t="n"/>
    </row>
    <row r="4108" ht="17.4" customHeight="1" s="138">
      <c r="A4108" s="97" t="n">
        <v>4102</v>
      </c>
      <c r="B4108" s="98" t="n"/>
      <c r="C4108" s="99" t="n"/>
      <c r="D4108" s="100" t="n"/>
      <c r="E4108" s="28">
        <f>IFERROR(VLOOKUP(D4108,'أرصدة المخزن'!$A:$E,3,0),"")</f>
        <v/>
      </c>
      <c r="F4108" s="28">
        <f>IFERROR(VLOOKUP(D4108,'أرصدة المخزن'!$A:$H,4,0),"")</f>
        <v/>
      </c>
      <c r="G4108" s="97" t="n"/>
      <c r="H4108" s="29" t="inlineStr">
        <is>
          <t>إضافة</t>
        </is>
      </c>
      <c r="I4108" s="97" t="n"/>
    </row>
    <row r="4109" ht="17.4" customHeight="1" s="138">
      <c r="A4109" s="97" t="n">
        <v>4103</v>
      </c>
      <c r="B4109" s="98" t="n"/>
      <c r="C4109" s="99" t="n"/>
      <c r="D4109" s="100" t="n"/>
      <c r="E4109" s="28">
        <f>IFERROR(VLOOKUP(D4109,'أرصدة المخزن'!$A:$E,3,0),"")</f>
        <v/>
      </c>
      <c r="F4109" s="28">
        <f>IFERROR(VLOOKUP(D4109,'أرصدة المخزن'!$A:$H,4,0),"")</f>
        <v/>
      </c>
      <c r="G4109" s="97" t="n"/>
      <c r="H4109" s="29" t="inlineStr">
        <is>
          <t>إضافة</t>
        </is>
      </c>
      <c r="I4109" s="97" t="n"/>
    </row>
    <row r="4110" ht="17.4" customHeight="1" s="138">
      <c r="A4110" s="97" t="n">
        <v>4104</v>
      </c>
      <c r="B4110" s="98" t="n"/>
      <c r="C4110" s="99" t="n"/>
      <c r="D4110" s="100" t="n"/>
      <c r="E4110" s="28">
        <f>IFERROR(VLOOKUP(D4110,'أرصدة المخزن'!$A:$E,3,0),"")</f>
        <v/>
      </c>
      <c r="F4110" s="28">
        <f>IFERROR(VLOOKUP(D4110,'أرصدة المخزن'!$A:$H,4,0),"")</f>
        <v/>
      </c>
      <c r="G4110" s="97" t="n"/>
      <c r="H4110" s="29" t="inlineStr">
        <is>
          <t>إضافة</t>
        </is>
      </c>
      <c r="I4110" s="97" t="n"/>
    </row>
    <row r="4111" ht="17.4" customHeight="1" s="138">
      <c r="A4111" s="97" t="n">
        <v>4105</v>
      </c>
      <c r="B4111" s="98" t="n"/>
      <c r="C4111" s="99" t="n"/>
      <c r="D4111" s="100" t="n"/>
      <c r="E4111" s="28">
        <f>IFERROR(VLOOKUP(D4111,'أرصدة المخزن'!$A:$E,3,0),"")</f>
        <v/>
      </c>
      <c r="F4111" s="28">
        <f>IFERROR(VLOOKUP(D4111,'أرصدة المخزن'!$A:$H,4,0),"")</f>
        <v/>
      </c>
      <c r="G4111" s="97" t="n"/>
      <c r="H4111" s="29" t="inlineStr">
        <is>
          <t>إضافة</t>
        </is>
      </c>
      <c r="I4111" s="97" t="n"/>
    </row>
    <row r="4112" ht="17.4" customHeight="1" s="138">
      <c r="A4112" s="97" t="n">
        <v>4106</v>
      </c>
      <c r="B4112" s="98" t="n"/>
      <c r="C4112" s="99" t="n"/>
      <c r="D4112" s="100" t="n"/>
      <c r="E4112" s="28">
        <f>IFERROR(VLOOKUP(D4112,'أرصدة المخزن'!$A:$E,3,0),"")</f>
        <v/>
      </c>
      <c r="F4112" s="28">
        <f>IFERROR(VLOOKUP(D4112,'أرصدة المخزن'!$A:$H,4,0),"")</f>
        <v/>
      </c>
      <c r="G4112" s="97" t="n"/>
      <c r="H4112" s="29" t="inlineStr">
        <is>
          <t>إضافة</t>
        </is>
      </c>
      <c r="I4112" s="97" t="n"/>
    </row>
    <row r="4113" ht="17.4" customHeight="1" s="138">
      <c r="A4113" s="97" t="n">
        <v>4107</v>
      </c>
      <c r="B4113" s="98" t="n"/>
      <c r="C4113" s="99" t="n"/>
      <c r="D4113" s="100" t="n"/>
      <c r="E4113" s="28">
        <f>IFERROR(VLOOKUP(D4113,'أرصدة المخزن'!$A:$E,3,0),"")</f>
        <v/>
      </c>
      <c r="F4113" s="28">
        <f>IFERROR(VLOOKUP(D4113,'أرصدة المخزن'!$A:$H,4,0),"")</f>
        <v/>
      </c>
      <c r="G4113" s="97" t="n"/>
      <c r="H4113" s="29" t="inlineStr">
        <is>
          <t>إضافة</t>
        </is>
      </c>
      <c r="I4113" s="97" t="n"/>
    </row>
    <row r="4114" ht="17.4" customHeight="1" s="138">
      <c r="A4114" s="97" t="n">
        <v>4108</v>
      </c>
      <c r="B4114" s="98" t="n"/>
      <c r="C4114" s="99" t="n"/>
      <c r="D4114" s="100" t="n"/>
      <c r="E4114" s="28">
        <f>IFERROR(VLOOKUP(D4114,'أرصدة المخزن'!$A:$E,3,0),"")</f>
        <v/>
      </c>
      <c r="F4114" s="28">
        <f>IFERROR(VLOOKUP(D4114,'أرصدة المخزن'!$A:$H,4,0),"")</f>
        <v/>
      </c>
      <c r="G4114" s="97" t="n"/>
      <c r="H4114" s="29" t="inlineStr">
        <is>
          <t>إضافة</t>
        </is>
      </c>
      <c r="I4114" s="97" t="n"/>
    </row>
    <row r="4115" ht="17.4" customHeight="1" s="138">
      <c r="A4115" s="97" t="n">
        <v>4109</v>
      </c>
      <c r="B4115" s="98" t="n"/>
      <c r="C4115" s="99" t="n"/>
      <c r="D4115" s="100" t="n"/>
      <c r="E4115" s="28">
        <f>IFERROR(VLOOKUP(D4115,'أرصدة المخزن'!$A:$E,3,0),"")</f>
        <v/>
      </c>
      <c r="F4115" s="28">
        <f>IFERROR(VLOOKUP(D4115,'أرصدة المخزن'!$A:$H,4,0),"")</f>
        <v/>
      </c>
      <c r="G4115" s="97" t="n"/>
      <c r="H4115" s="29" t="inlineStr">
        <is>
          <t>إضافة</t>
        </is>
      </c>
      <c r="I4115" s="97" t="n"/>
    </row>
    <row r="4116" ht="17.4" customHeight="1" s="138">
      <c r="A4116" s="97" t="n">
        <v>4110</v>
      </c>
      <c r="B4116" s="98" t="n"/>
      <c r="C4116" s="99" t="n"/>
      <c r="D4116" s="100" t="n"/>
      <c r="E4116" s="28">
        <f>IFERROR(VLOOKUP(D4116,'أرصدة المخزن'!$A:$E,3,0),"")</f>
        <v/>
      </c>
      <c r="F4116" s="28">
        <f>IFERROR(VLOOKUP(D4116,'أرصدة المخزن'!$A:$H,4,0),"")</f>
        <v/>
      </c>
      <c r="G4116" s="97" t="n"/>
      <c r="H4116" s="29" t="inlineStr">
        <is>
          <t>إضافة</t>
        </is>
      </c>
      <c r="I4116" s="97" t="n"/>
    </row>
    <row r="4117" ht="17.4" customHeight="1" s="138">
      <c r="A4117" s="97" t="n">
        <v>4111</v>
      </c>
      <c r="B4117" s="98" t="n"/>
      <c r="C4117" s="99" t="n"/>
      <c r="D4117" s="100" t="n"/>
      <c r="E4117" s="28">
        <f>IFERROR(VLOOKUP(D4117,'أرصدة المخزن'!$A:$E,3,0),"")</f>
        <v/>
      </c>
      <c r="F4117" s="28">
        <f>IFERROR(VLOOKUP(D4117,'أرصدة المخزن'!$A:$H,4,0),"")</f>
        <v/>
      </c>
      <c r="G4117" s="97" t="n"/>
      <c r="H4117" s="29" t="inlineStr">
        <is>
          <t>إضافة</t>
        </is>
      </c>
      <c r="I4117" s="97" t="n"/>
    </row>
    <row r="4118" ht="17.4" customHeight="1" s="138">
      <c r="A4118" s="97" t="n">
        <v>4112</v>
      </c>
      <c r="B4118" s="98" t="n"/>
      <c r="C4118" s="99" t="n"/>
      <c r="D4118" s="100" t="n"/>
      <c r="E4118" s="28">
        <f>IFERROR(VLOOKUP(D4118,'أرصدة المخزن'!$A:$E,3,0),"")</f>
        <v/>
      </c>
      <c r="F4118" s="28">
        <f>IFERROR(VLOOKUP(D4118,'أرصدة المخزن'!$A:$H,4,0),"")</f>
        <v/>
      </c>
      <c r="G4118" s="97" t="n"/>
      <c r="H4118" s="29" t="inlineStr">
        <is>
          <t>إضافة</t>
        </is>
      </c>
      <c r="I4118" s="97" t="n"/>
    </row>
    <row r="4119" ht="17.4" customHeight="1" s="138">
      <c r="A4119" s="97" t="n">
        <v>4113</v>
      </c>
      <c r="B4119" s="98" t="n"/>
      <c r="C4119" s="99" t="n"/>
      <c r="D4119" s="100" t="n"/>
      <c r="E4119" s="28">
        <f>IFERROR(VLOOKUP(D4119,'أرصدة المخزن'!$A:$E,3,0),"")</f>
        <v/>
      </c>
      <c r="F4119" s="28">
        <f>IFERROR(VLOOKUP(D4119,'أرصدة المخزن'!$A:$H,4,0),"")</f>
        <v/>
      </c>
      <c r="G4119" s="97" t="n"/>
      <c r="H4119" s="29" t="inlineStr">
        <is>
          <t>إضافة</t>
        </is>
      </c>
      <c r="I4119" s="97" t="n"/>
    </row>
    <row r="4120" ht="17.4" customHeight="1" s="138">
      <c r="A4120" s="97" t="n">
        <v>4114</v>
      </c>
      <c r="B4120" s="98" t="n"/>
      <c r="C4120" s="99" t="n"/>
      <c r="D4120" s="100" t="n"/>
      <c r="E4120" s="28">
        <f>IFERROR(VLOOKUP(D4120,'أرصدة المخزن'!$A:$E,3,0),"")</f>
        <v/>
      </c>
      <c r="F4120" s="28">
        <f>IFERROR(VLOOKUP(D4120,'أرصدة المخزن'!$A:$H,4,0),"")</f>
        <v/>
      </c>
      <c r="G4120" s="97" t="n"/>
      <c r="H4120" s="29" t="inlineStr">
        <is>
          <t>إضافة</t>
        </is>
      </c>
      <c r="I4120" s="97" t="n"/>
    </row>
    <row r="4121" ht="17.4" customHeight="1" s="138">
      <c r="A4121" s="97" t="n">
        <v>4115</v>
      </c>
      <c r="B4121" s="98" t="n"/>
      <c r="C4121" s="99" t="n"/>
      <c r="D4121" s="100" t="n"/>
      <c r="E4121" s="28">
        <f>IFERROR(VLOOKUP(D4121,'أرصدة المخزن'!$A:$E,3,0),"")</f>
        <v/>
      </c>
      <c r="F4121" s="28">
        <f>IFERROR(VLOOKUP(D4121,'أرصدة المخزن'!$A:$H,4,0),"")</f>
        <v/>
      </c>
      <c r="G4121" s="97" t="n"/>
      <c r="H4121" s="29" t="inlineStr">
        <is>
          <t>إضافة</t>
        </is>
      </c>
      <c r="I4121" s="97" t="n"/>
    </row>
    <row r="4122" ht="17.4" customHeight="1" s="138">
      <c r="A4122" s="97" t="n">
        <v>4116</v>
      </c>
      <c r="B4122" s="98" t="n"/>
      <c r="C4122" s="99" t="n"/>
      <c r="D4122" s="100" t="n"/>
      <c r="E4122" s="28">
        <f>IFERROR(VLOOKUP(D4122,'أرصدة المخزن'!$A:$E,3,0),"")</f>
        <v/>
      </c>
      <c r="F4122" s="28">
        <f>IFERROR(VLOOKUP(D4122,'أرصدة المخزن'!$A:$H,4,0),"")</f>
        <v/>
      </c>
      <c r="G4122" s="97" t="n"/>
      <c r="H4122" s="29" t="inlineStr">
        <is>
          <t>إضافة</t>
        </is>
      </c>
      <c r="I4122" s="97" t="n"/>
    </row>
    <row r="4123" ht="17.4" customHeight="1" s="138">
      <c r="A4123" s="97" t="n">
        <v>4117</v>
      </c>
      <c r="B4123" s="98" t="n"/>
      <c r="C4123" s="99" t="n"/>
      <c r="D4123" s="100" t="n"/>
      <c r="E4123" s="28">
        <f>IFERROR(VLOOKUP(D4123,'أرصدة المخزن'!$A:$E,3,0),"")</f>
        <v/>
      </c>
      <c r="F4123" s="28">
        <f>IFERROR(VLOOKUP(D4123,'أرصدة المخزن'!$A:$H,4,0),"")</f>
        <v/>
      </c>
      <c r="G4123" s="97" t="n"/>
      <c r="H4123" s="29" t="inlineStr">
        <is>
          <t>إضافة</t>
        </is>
      </c>
      <c r="I4123" s="97" t="n"/>
    </row>
    <row r="4124" ht="17.4" customHeight="1" s="138">
      <c r="A4124" s="97" t="n">
        <v>4118</v>
      </c>
      <c r="B4124" s="98" t="n"/>
      <c r="C4124" s="99" t="n"/>
      <c r="D4124" s="100" t="n"/>
      <c r="E4124" s="28">
        <f>IFERROR(VLOOKUP(D4124,'أرصدة المخزن'!$A:$E,3,0),"")</f>
        <v/>
      </c>
      <c r="F4124" s="28">
        <f>IFERROR(VLOOKUP(D4124,'أرصدة المخزن'!$A:$H,4,0),"")</f>
        <v/>
      </c>
      <c r="G4124" s="97" t="n"/>
      <c r="H4124" s="29" t="inlineStr">
        <is>
          <t>إضافة</t>
        </is>
      </c>
      <c r="I4124" s="97" t="n"/>
    </row>
    <row r="4125" ht="17.4" customHeight="1" s="138">
      <c r="A4125" s="97" t="n">
        <v>4119</v>
      </c>
      <c r="B4125" s="98" t="n"/>
      <c r="C4125" s="99" t="n"/>
      <c r="D4125" s="100" t="n"/>
      <c r="E4125" s="28">
        <f>IFERROR(VLOOKUP(D4125,'أرصدة المخزن'!$A:$E,3,0),"")</f>
        <v/>
      </c>
      <c r="F4125" s="28">
        <f>IFERROR(VLOOKUP(D4125,'أرصدة المخزن'!$A:$H,4,0),"")</f>
        <v/>
      </c>
      <c r="G4125" s="97" t="n"/>
      <c r="H4125" s="29" t="inlineStr">
        <is>
          <t>إضافة</t>
        </is>
      </c>
      <c r="I4125" s="97" t="n"/>
    </row>
    <row r="4126" ht="17.4" customHeight="1" s="138">
      <c r="A4126" s="97" t="n">
        <v>4120</v>
      </c>
      <c r="B4126" s="98" t="n"/>
      <c r="C4126" s="99" t="n"/>
      <c r="D4126" s="100" t="n"/>
      <c r="E4126" s="28">
        <f>IFERROR(VLOOKUP(D4126,'أرصدة المخزن'!$A:$E,3,0),"")</f>
        <v/>
      </c>
      <c r="F4126" s="28">
        <f>IFERROR(VLOOKUP(D4126,'أرصدة المخزن'!$A:$H,4,0),"")</f>
        <v/>
      </c>
      <c r="G4126" s="97" t="n"/>
      <c r="H4126" s="29" t="inlineStr">
        <is>
          <t>إضافة</t>
        </is>
      </c>
      <c r="I4126" s="97" t="n"/>
    </row>
    <row r="4127" ht="17.4" customHeight="1" s="138">
      <c r="A4127" s="97" t="n">
        <v>4121</v>
      </c>
      <c r="B4127" s="98" t="n"/>
      <c r="C4127" s="99" t="n"/>
      <c r="D4127" s="100" t="n"/>
      <c r="E4127" s="28">
        <f>IFERROR(VLOOKUP(D4127,'أرصدة المخزن'!$A:$E,3,0),"")</f>
        <v/>
      </c>
      <c r="F4127" s="28">
        <f>IFERROR(VLOOKUP(D4127,'أرصدة المخزن'!$A:$H,4,0),"")</f>
        <v/>
      </c>
      <c r="G4127" s="97" t="n"/>
      <c r="H4127" s="29" t="inlineStr">
        <is>
          <t>إضافة</t>
        </is>
      </c>
      <c r="I4127" s="97" t="n"/>
    </row>
    <row r="4128" ht="17.4" customHeight="1" s="138">
      <c r="A4128" s="97" t="n">
        <v>4122</v>
      </c>
      <c r="B4128" s="98" t="n"/>
      <c r="C4128" s="99" t="n"/>
      <c r="D4128" s="100" t="n"/>
      <c r="E4128" s="28">
        <f>IFERROR(VLOOKUP(D4128,'أرصدة المخزن'!$A:$E,3,0),"")</f>
        <v/>
      </c>
      <c r="F4128" s="28">
        <f>IFERROR(VLOOKUP(D4128,'أرصدة المخزن'!$A:$H,4,0),"")</f>
        <v/>
      </c>
      <c r="G4128" s="97" t="n"/>
      <c r="H4128" s="29" t="inlineStr">
        <is>
          <t>إضافة</t>
        </is>
      </c>
      <c r="I4128" s="97" t="n"/>
    </row>
    <row r="4129" ht="17.4" customHeight="1" s="138">
      <c r="A4129" s="97" t="n">
        <v>4123</v>
      </c>
      <c r="B4129" s="98" t="n"/>
      <c r="C4129" s="99" t="n"/>
      <c r="D4129" s="100" t="n"/>
      <c r="E4129" s="28">
        <f>IFERROR(VLOOKUP(D4129,'أرصدة المخزن'!$A:$E,3,0),"")</f>
        <v/>
      </c>
      <c r="F4129" s="28">
        <f>IFERROR(VLOOKUP(D4129,'أرصدة المخزن'!$A:$H,4,0),"")</f>
        <v/>
      </c>
      <c r="G4129" s="97" t="n"/>
      <c r="H4129" s="29" t="inlineStr">
        <is>
          <t>إضافة</t>
        </is>
      </c>
      <c r="I4129" s="97" t="n"/>
    </row>
    <row r="4130" ht="17.4" customHeight="1" s="138">
      <c r="A4130" s="97" t="n">
        <v>4124</v>
      </c>
      <c r="B4130" s="98" t="n"/>
      <c r="C4130" s="99" t="n"/>
      <c r="D4130" s="100" t="n"/>
      <c r="E4130" s="28">
        <f>IFERROR(VLOOKUP(D4130,'أرصدة المخزن'!$A:$E,3,0),"")</f>
        <v/>
      </c>
      <c r="F4130" s="28">
        <f>IFERROR(VLOOKUP(D4130,'أرصدة المخزن'!$A:$H,4,0),"")</f>
        <v/>
      </c>
      <c r="G4130" s="97" t="n"/>
      <c r="H4130" s="29" t="inlineStr">
        <is>
          <t>إضافة</t>
        </is>
      </c>
      <c r="I4130" s="97" t="n"/>
    </row>
    <row r="4131" ht="17.4" customHeight="1" s="138">
      <c r="A4131" s="97" t="n">
        <v>4125</v>
      </c>
      <c r="B4131" s="98" t="n"/>
      <c r="C4131" s="99" t="n"/>
      <c r="D4131" s="100" t="n"/>
      <c r="E4131" s="28">
        <f>IFERROR(VLOOKUP(D4131,'أرصدة المخزن'!$A:$E,3,0),"")</f>
        <v/>
      </c>
      <c r="F4131" s="28">
        <f>IFERROR(VLOOKUP(D4131,'أرصدة المخزن'!$A:$H,4,0),"")</f>
        <v/>
      </c>
      <c r="G4131" s="97" t="n"/>
      <c r="H4131" s="29" t="inlineStr">
        <is>
          <t>إضافة</t>
        </is>
      </c>
      <c r="I4131" s="97" t="n"/>
    </row>
    <row r="4132" ht="17.4" customHeight="1" s="138">
      <c r="A4132" s="97" t="n">
        <v>4126</v>
      </c>
      <c r="B4132" s="98" t="n"/>
      <c r="C4132" s="99" t="n"/>
      <c r="D4132" s="100" t="n"/>
      <c r="E4132" s="28">
        <f>IFERROR(VLOOKUP(D4132,'أرصدة المخزن'!$A:$E,3,0),"")</f>
        <v/>
      </c>
      <c r="F4132" s="28">
        <f>IFERROR(VLOOKUP(D4132,'أرصدة المخزن'!$A:$H,4,0),"")</f>
        <v/>
      </c>
      <c r="G4132" s="97" t="n"/>
      <c r="H4132" s="29" t="inlineStr">
        <is>
          <t>إضافة</t>
        </is>
      </c>
      <c r="I4132" s="97" t="n"/>
    </row>
    <row r="4133" ht="17.4" customHeight="1" s="138">
      <c r="A4133" s="97" t="n">
        <v>4127</v>
      </c>
      <c r="B4133" s="98" t="n"/>
      <c r="C4133" s="99" t="n"/>
      <c r="D4133" s="100" t="n"/>
      <c r="E4133" s="28">
        <f>IFERROR(VLOOKUP(D4133,'أرصدة المخزن'!$A:$E,3,0),"")</f>
        <v/>
      </c>
      <c r="F4133" s="28">
        <f>IFERROR(VLOOKUP(D4133,'أرصدة المخزن'!$A:$H,4,0),"")</f>
        <v/>
      </c>
      <c r="G4133" s="97" t="n"/>
      <c r="H4133" s="29" t="inlineStr">
        <is>
          <t>إضافة</t>
        </is>
      </c>
      <c r="I4133" s="97" t="n"/>
    </row>
    <row r="4134" ht="17.4" customHeight="1" s="138">
      <c r="A4134" s="97" t="n">
        <v>4128</v>
      </c>
      <c r="B4134" s="98" t="n"/>
      <c r="C4134" s="99" t="n"/>
      <c r="D4134" s="100" t="n"/>
      <c r="E4134" s="28">
        <f>IFERROR(VLOOKUP(D4134,'أرصدة المخزن'!$A:$E,3,0),"")</f>
        <v/>
      </c>
      <c r="F4134" s="28">
        <f>IFERROR(VLOOKUP(D4134,'أرصدة المخزن'!$A:$H,4,0),"")</f>
        <v/>
      </c>
      <c r="G4134" s="97" t="n"/>
      <c r="H4134" s="29" t="inlineStr">
        <is>
          <t>إضافة</t>
        </is>
      </c>
      <c r="I4134" s="97" t="n"/>
    </row>
    <row r="4135" ht="17.4" customHeight="1" s="138">
      <c r="A4135" s="97" t="n">
        <v>4129</v>
      </c>
      <c r="B4135" s="98" t="n"/>
      <c r="C4135" s="99" t="n"/>
      <c r="D4135" s="100" t="n"/>
      <c r="E4135" s="28">
        <f>IFERROR(VLOOKUP(D4135,'أرصدة المخزن'!$A:$E,3,0),"")</f>
        <v/>
      </c>
      <c r="F4135" s="28">
        <f>IFERROR(VLOOKUP(D4135,'أرصدة المخزن'!$A:$H,4,0),"")</f>
        <v/>
      </c>
      <c r="G4135" s="97" t="n"/>
      <c r="H4135" s="29" t="inlineStr">
        <is>
          <t>إضافة</t>
        </is>
      </c>
      <c r="I4135" s="97" t="n"/>
    </row>
    <row r="4136" ht="17.4" customHeight="1" s="138">
      <c r="A4136" s="97" t="n">
        <v>4130</v>
      </c>
      <c r="B4136" s="98" t="n"/>
      <c r="C4136" s="99" t="n"/>
      <c r="D4136" s="100" t="n"/>
      <c r="E4136" s="28">
        <f>IFERROR(VLOOKUP(D4136,'أرصدة المخزن'!$A:$E,3,0),"")</f>
        <v/>
      </c>
      <c r="F4136" s="28">
        <f>IFERROR(VLOOKUP(D4136,'أرصدة المخزن'!$A:$H,4,0),"")</f>
        <v/>
      </c>
      <c r="G4136" s="97" t="n"/>
      <c r="H4136" s="29" t="inlineStr">
        <is>
          <t>إضافة</t>
        </is>
      </c>
      <c r="I4136" s="97" t="n"/>
    </row>
    <row r="4137" ht="17.4" customHeight="1" s="138">
      <c r="A4137" s="97" t="n">
        <v>4131</v>
      </c>
      <c r="B4137" s="98" t="n"/>
      <c r="C4137" s="99" t="n"/>
      <c r="D4137" s="100" t="n"/>
      <c r="E4137" s="28">
        <f>IFERROR(VLOOKUP(D4137,'أرصدة المخزن'!$A:$E,3,0),"")</f>
        <v/>
      </c>
      <c r="F4137" s="28">
        <f>IFERROR(VLOOKUP(D4137,'أرصدة المخزن'!$A:$H,4,0),"")</f>
        <v/>
      </c>
      <c r="G4137" s="97" t="n"/>
      <c r="H4137" s="29" t="inlineStr">
        <is>
          <t>إضافة</t>
        </is>
      </c>
      <c r="I4137" s="97" t="n"/>
    </row>
    <row r="4138" ht="17.4" customHeight="1" s="138">
      <c r="A4138" s="97" t="n">
        <v>4132</v>
      </c>
      <c r="B4138" s="98" t="n"/>
      <c r="C4138" s="99" t="n"/>
      <c r="D4138" s="100" t="n"/>
      <c r="E4138" s="28">
        <f>IFERROR(VLOOKUP(D4138,'أرصدة المخزن'!$A:$E,3,0),"")</f>
        <v/>
      </c>
      <c r="F4138" s="28">
        <f>IFERROR(VLOOKUP(D4138,'أرصدة المخزن'!$A:$H,4,0),"")</f>
        <v/>
      </c>
      <c r="G4138" s="97" t="n"/>
      <c r="H4138" s="29" t="inlineStr">
        <is>
          <t>إضافة</t>
        </is>
      </c>
      <c r="I4138" s="97" t="n"/>
    </row>
    <row r="4139" ht="17.4" customHeight="1" s="138">
      <c r="A4139" s="97" t="n">
        <v>4133</v>
      </c>
      <c r="B4139" s="98" t="n"/>
      <c r="C4139" s="99" t="n"/>
      <c r="D4139" s="100" t="n"/>
      <c r="E4139" s="28">
        <f>IFERROR(VLOOKUP(D4139,'أرصدة المخزن'!$A:$E,3,0),"")</f>
        <v/>
      </c>
      <c r="F4139" s="28">
        <f>IFERROR(VLOOKUP(D4139,'أرصدة المخزن'!$A:$H,4,0),"")</f>
        <v/>
      </c>
      <c r="G4139" s="97" t="n"/>
      <c r="H4139" s="29" t="inlineStr">
        <is>
          <t>إضافة</t>
        </is>
      </c>
      <c r="I4139" s="97" t="n"/>
    </row>
    <row r="4140" ht="17.4" customHeight="1" s="138">
      <c r="A4140" s="97" t="n">
        <v>4134</v>
      </c>
      <c r="B4140" s="98" t="n"/>
      <c r="C4140" s="99" t="n"/>
      <c r="D4140" s="100" t="n"/>
      <c r="E4140" s="28">
        <f>IFERROR(VLOOKUP(D4140,'أرصدة المخزن'!$A:$E,3,0),"")</f>
        <v/>
      </c>
      <c r="F4140" s="28">
        <f>IFERROR(VLOOKUP(D4140,'أرصدة المخزن'!$A:$H,4,0),"")</f>
        <v/>
      </c>
      <c r="G4140" s="97" t="n"/>
      <c r="H4140" s="29" t="inlineStr">
        <is>
          <t>إضافة</t>
        </is>
      </c>
      <c r="I4140" s="97" t="n"/>
    </row>
    <row r="4141" ht="17.4" customHeight="1" s="138">
      <c r="A4141" s="97" t="n">
        <v>4135</v>
      </c>
      <c r="B4141" s="98" t="n"/>
      <c r="C4141" s="99" t="n"/>
      <c r="D4141" s="100" t="n"/>
      <c r="E4141" s="28">
        <f>IFERROR(VLOOKUP(D4141,'أرصدة المخزن'!$A:$E,3,0),"")</f>
        <v/>
      </c>
      <c r="F4141" s="28">
        <f>IFERROR(VLOOKUP(D4141,'أرصدة المخزن'!$A:$H,4,0),"")</f>
        <v/>
      </c>
      <c r="G4141" s="97" t="n"/>
      <c r="H4141" s="29" t="inlineStr">
        <is>
          <t>إضافة</t>
        </is>
      </c>
      <c r="I4141" s="97" t="n"/>
    </row>
    <row r="4142" ht="17.4" customHeight="1" s="138">
      <c r="A4142" s="97" t="n">
        <v>4136</v>
      </c>
      <c r="B4142" s="98" t="n"/>
      <c r="C4142" s="99" t="n"/>
      <c r="D4142" s="100" t="n"/>
      <c r="E4142" s="28">
        <f>IFERROR(VLOOKUP(D4142,'أرصدة المخزن'!$A:$E,3,0),"")</f>
        <v/>
      </c>
      <c r="F4142" s="28">
        <f>IFERROR(VLOOKUP(D4142,'أرصدة المخزن'!$A:$H,4,0),"")</f>
        <v/>
      </c>
      <c r="G4142" s="97" t="n"/>
      <c r="H4142" s="29" t="inlineStr">
        <is>
          <t>إضافة</t>
        </is>
      </c>
      <c r="I4142" s="97" t="n"/>
    </row>
    <row r="4143" ht="17.4" customHeight="1" s="138">
      <c r="A4143" s="97" t="n">
        <v>4137</v>
      </c>
      <c r="B4143" s="98" t="n"/>
      <c r="C4143" s="99" t="n"/>
      <c r="D4143" s="100" t="n"/>
      <c r="E4143" s="28">
        <f>IFERROR(VLOOKUP(D4143,'أرصدة المخزن'!$A:$E,3,0),"")</f>
        <v/>
      </c>
      <c r="F4143" s="28">
        <f>IFERROR(VLOOKUP(D4143,'أرصدة المخزن'!$A:$H,4,0),"")</f>
        <v/>
      </c>
      <c r="G4143" s="97" t="n"/>
      <c r="H4143" s="29" t="inlineStr">
        <is>
          <t>إضافة</t>
        </is>
      </c>
      <c r="I4143" s="97" t="n"/>
    </row>
    <row r="4144" ht="17.4" customHeight="1" s="138">
      <c r="A4144" s="97" t="n">
        <v>4138</v>
      </c>
      <c r="B4144" s="98" t="n"/>
      <c r="C4144" s="99" t="n"/>
      <c r="D4144" s="100" t="n"/>
      <c r="E4144" s="28">
        <f>IFERROR(VLOOKUP(D4144,'أرصدة المخزن'!$A:$E,3,0),"")</f>
        <v/>
      </c>
      <c r="F4144" s="28">
        <f>IFERROR(VLOOKUP(D4144,'أرصدة المخزن'!$A:$H,4,0),"")</f>
        <v/>
      </c>
      <c r="G4144" s="97" t="n"/>
      <c r="H4144" s="29" t="inlineStr">
        <is>
          <t>إضافة</t>
        </is>
      </c>
      <c r="I4144" s="97" t="n"/>
    </row>
    <row r="4145" ht="17.4" customHeight="1" s="138">
      <c r="A4145" s="97" t="n">
        <v>4139</v>
      </c>
      <c r="B4145" s="98" t="n"/>
      <c r="C4145" s="99" t="n"/>
      <c r="D4145" s="100" t="n"/>
      <c r="E4145" s="28">
        <f>IFERROR(VLOOKUP(D4145,'أرصدة المخزن'!$A:$E,3,0),"")</f>
        <v/>
      </c>
      <c r="F4145" s="28">
        <f>IFERROR(VLOOKUP(D4145,'أرصدة المخزن'!$A:$H,4,0),"")</f>
        <v/>
      </c>
      <c r="G4145" s="97" t="n"/>
      <c r="H4145" s="29" t="inlineStr">
        <is>
          <t>إضافة</t>
        </is>
      </c>
      <c r="I4145" s="97" t="n"/>
    </row>
    <row r="4146" ht="17.4" customHeight="1" s="138">
      <c r="A4146" s="97" t="n">
        <v>4140</v>
      </c>
      <c r="B4146" s="98" t="n"/>
      <c r="C4146" s="99" t="n"/>
      <c r="D4146" s="100" t="n"/>
      <c r="E4146" s="28">
        <f>IFERROR(VLOOKUP(D4146,'أرصدة المخزن'!$A:$E,3,0),"")</f>
        <v/>
      </c>
      <c r="F4146" s="28">
        <f>IFERROR(VLOOKUP(D4146,'أرصدة المخزن'!$A:$H,4,0),"")</f>
        <v/>
      </c>
      <c r="G4146" s="97" t="n"/>
      <c r="H4146" s="29" t="inlineStr">
        <is>
          <t>إضافة</t>
        </is>
      </c>
      <c r="I4146" s="97" t="n"/>
    </row>
    <row r="4147" ht="17.4" customHeight="1" s="138">
      <c r="A4147" s="97" t="n">
        <v>4141</v>
      </c>
      <c r="B4147" s="98" t="n"/>
      <c r="C4147" s="99" t="n"/>
      <c r="D4147" s="100" t="n"/>
      <c r="E4147" s="28">
        <f>IFERROR(VLOOKUP(D4147,'أرصدة المخزن'!$A:$E,3,0),"")</f>
        <v/>
      </c>
      <c r="F4147" s="28">
        <f>IFERROR(VLOOKUP(D4147,'أرصدة المخزن'!$A:$H,4,0),"")</f>
        <v/>
      </c>
      <c r="G4147" s="97" t="n"/>
      <c r="H4147" s="29" t="inlineStr">
        <is>
          <t>إضافة</t>
        </is>
      </c>
      <c r="I4147" s="97" t="n"/>
    </row>
    <row r="4148" ht="17.4" customHeight="1" s="138">
      <c r="A4148" s="97" t="n">
        <v>4142</v>
      </c>
      <c r="B4148" s="98" t="n"/>
      <c r="C4148" s="99" t="n"/>
      <c r="D4148" s="100" t="n"/>
      <c r="E4148" s="28">
        <f>IFERROR(VLOOKUP(D4148,'أرصدة المخزن'!$A:$E,3,0),"")</f>
        <v/>
      </c>
      <c r="F4148" s="28">
        <f>IFERROR(VLOOKUP(D4148,'أرصدة المخزن'!$A:$H,4,0),"")</f>
        <v/>
      </c>
      <c r="G4148" s="97" t="n"/>
      <c r="H4148" s="29" t="inlineStr">
        <is>
          <t>إضافة</t>
        </is>
      </c>
      <c r="I4148" s="97" t="n"/>
    </row>
    <row r="4149" ht="17.4" customHeight="1" s="138">
      <c r="A4149" s="97" t="n">
        <v>4143</v>
      </c>
      <c r="B4149" s="98" t="n"/>
      <c r="C4149" s="99" t="n"/>
      <c r="D4149" s="100" t="n"/>
      <c r="E4149" s="28">
        <f>IFERROR(VLOOKUP(D4149,'أرصدة المخزن'!$A:$E,3,0),"")</f>
        <v/>
      </c>
      <c r="F4149" s="28">
        <f>IFERROR(VLOOKUP(D4149,'أرصدة المخزن'!$A:$H,4,0),"")</f>
        <v/>
      </c>
      <c r="G4149" s="97" t="n"/>
      <c r="H4149" s="29" t="inlineStr">
        <is>
          <t>إضافة</t>
        </is>
      </c>
      <c r="I4149" s="97" t="n"/>
    </row>
    <row r="4150" ht="17.4" customHeight="1" s="138">
      <c r="A4150" s="97" t="n">
        <v>4144</v>
      </c>
      <c r="B4150" s="98" t="n"/>
      <c r="C4150" s="99" t="n"/>
      <c r="D4150" s="100" t="n"/>
      <c r="E4150" s="28">
        <f>IFERROR(VLOOKUP(D4150,'أرصدة المخزن'!$A:$E,3,0),"")</f>
        <v/>
      </c>
      <c r="F4150" s="28">
        <f>IFERROR(VLOOKUP(D4150,'أرصدة المخزن'!$A:$H,4,0),"")</f>
        <v/>
      </c>
      <c r="G4150" s="97" t="n"/>
      <c r="H4150" s="29" t="inlineStr">
        <is>
          <t>إضافة</t>
        </is>
      </c>
      <c r="I4150" s="97" t="n"/>
    </row>
    <row r="4151" ht="17.4" customHeight="1" s="138">
      <c r="A4151" s="97" t="n">
        <v>4145</v>
      </c>
      <c r="B4151" s="98" t="n"/>
      <c r="C4151" s="99" t="n"/>
      <c r="D4151" s="100" t="n"/>
      <c r="E4151" s="28">
        <f>IFERROR(VLOOKUP(D4151,'أرصدة المخزن'!$A:$E,3,0),"")</f>
        <v/>
      </c>
      <c r="F4151" s="28">
        <f>IFERROR(VLOOKUP(D4151,'أرصدة المخزن'!$A:$H,4,0),"")</f>
        <v/>
      </c>
      <c r="G4151" s="97" t="n"/>
      <c r="H4151" s="29" t="inlineStr">
        <is>
          <t>إضافة</t>
        </is>
      </c>
      <c r="I4151" s="97" t="n"/>
    </row>
    <row r="4152" ht="17.4" customHeight="1" s="138">
      <c r="A4152" s="97" t="n">
        <v>4146</v>
      </c>
      <c r="B4152" s="98" t="n"/>
      <c r="C4152" s="99" t="n"/>
      <c r="D4152" s="100" t="n"/>
      <c r="E4152" s="28">
        <f>IFERROR(VLOOKUP(D4152,'أرصدة المخزن'!$A:$E,3,0),"")</f>
        <v/>
      </c>
      <c r="F4152" s="28">
        <f>IFERROR(VLOOKUP(D4152,'أرصدة المخزن'!$A:$H,4,0),"")</f>
        <v/>
      </c>
      <c r="G4152" s="97" t="n"/>
      <c r="H4152" s="29" t="inlineStr">
        <is>
          <t>إضافة</t>
        </is>
      </c>
      <c r="I4152" s="97" t="n"/>
    </row>
    <row r="4153" ht="17.4" customHeight="1" s="138">
      <c r="A4153" s="97" t="n">
        <v>4147</v>
      </c>
      <c r="B4153" s="98" t="n"/>
      <c r="C4153" s="99" t="n"/>
      <c r="D4153" s="100" t="n"/>
      <c r="E4153" s="28">
        <f>IFERROR(VLOOKUP(D4153,'أرصدة المخزن'!$A:$E,3,0),"")</f>
        <v/>
      </c>
      <c r="F4153" s="28">
        <f>IFERROR(VLOOKUP(D4153,'أرصدة المخزن'!$A:$H,4,0),"")</f>
        <v/>
      </c>
      <c r="G4153" s="97" t="n"/>
      <c r="H4153" s="29" t="inlineStr">
        <is>
          <t>إضافة</t>
        </is>
      </c>
      <c r="I4153" s="97" t="n"/>
    </row>
    <row r="4154" ht="17.4" customHeight="1" s="138">
      <c r="A4154" s="97" t="n">
        <v>4148</v>
      </c>
      <c r="B4154" s="98" t="n"/>
      <c r="C4154" s="99" t="n"/>
      <c r="D4154" s="100" t="n"/>
      <c r="E4154" s="28">
        <f>IFERROR(VLOOKUP(D4154,'أرصدة المخزن'!$A:$E,3,0),"")</f>
        <v/>
      </c>
      <c r="F4154" s="28">
        <f>IFERROR(VLOOKUP(D4154,'أرصدة المخزن'!$A:$H,4,0),"")</f>
        <v/>
      </c>
      <c r="G4154" s="97" t="n"/>
      <c r="H4154" s="29" t="inlineStr">
        <is>
          <t>إضافة</t>
        </is>
      </c>
      <c r="I4154" s="97" t="n"/>
    </row>
    <row r="4155" ht="17.4" customHeight="1" s="138">
      <c r="A4155" s="97" t="n">
        <v>4149</v>
      </c>
      <c r="B4155" s="98" t="n"/>
      <c r="C4155" s="99" t="n"/>
      <c r="D4155" s="100" t="n"/>
      <c r="E4155" s="28">
        <f>IFERROR(VLOOKUP(D4155,'أرصدة المخزن'!$A:$E,3,0),"")</f>
        <v/>
      </c>
      <c r="F4155" s="28">
        <f>IFERROR(VLOOKUP(D4155,'أرصدة المخزن'!$A:$H,4,0),"")</f>
        <v/>
      </c>
      <c r="G4155" s="97" t="n"/>
      <c r="H4155" s="29" t="inlineStr">
        <is>
          <t>إضافة</t>
        </is>
      </c>
      <c r="I4155" s="97" t="n"/>
    </row>
    <row r="4156" ht="17.4" customHeight="1" s="138">
      <c r="A4156" s="97" t="n">
        <v>4150</v>
      </c>
      <c r="B4156" s="98" t="n"/>
      <c r="C4156" s="99" t="n"/>
      <c r="D4156" s="100" t="n"/>
      <c r="E4156" s="28">
        <f>IFERROR(VLOOKUP(D4156,'أرصدة المخزن'!$A:$E,3,0),"")</f>
        <v/>
      </c>
      <c r="F4156" s="28">
        <f>IFERROR(VLOOKUP(D4156,'أرصدة المخزن'!$A:$H,4,0),"")</f>
        <v/>
      </c>
      <c r="G4156" s="97" t="n"/>
      <c r="H4156" s="29" t="inlineStr">
        <is>
          <t>إضافة</t>
        </is>
      </c>
      <c r="I4156" s="97" t="n"/>
    </row>
    <row r="4157" ht="17.4" customHeight="1" s="138">
      <c r="A4157" s="97" t="n">
        <v>4151</v>
      </c>
      <c r="B4157" s="98" t="n"/>
      <c r="C4157" s="99" t="n"/>
      <c r="D4157" s="100" t="n"/>
      <c r="E4157" s="28">
        <f>IFERROR(VLOOKUP(D4157,'أرصدة المخزن'!$A:$E,3,0),"")</f>
        <v/>
      </c>
      <c r="F4157" s="28">
        <f>IFERROR(VLOOKUP(D4157,'أرصدة المخزن'!$A:$H,4,0),"")</f>
        <v/>
      </c>
      <c r="G4157" s="97" t="n"/>
      <c r="H4157" s="29" t="inlineStr">
        <is>
          <t>إضافة</t>
        </is>
      </c>
      <c r="I4157" s="97" t="n"/>
    </row>
    <row r="4158" ht="17.4" customHeight="1" s="138">
      <c r="A4158" s="97" t="n">
        <v>4152</v>
      </c>
      <c r="B4158" s="98" t="n"/>
      <c r="C4158" s="99" t="n"/>
      <c r="D4158" s="100" t="n"/>
      <c r="E4158" s="28">
        <f>IFERROR(VLOOKUP(D4158,'أرصدة المخزن'!$A:$E,3,0),"")</f>
        <v/>
      </c>
      <c r="F4158" s="28">
        <f>IFERROR(VLOOKUP(D4158,'أرصدة المخزن'!$A:$H,4,0),"")</f>
        <v/>
      </c>
      <c r="G4158" s="97" t="n"/>
      <c r="H4158" s="29" t="inlineStr">
        <is>
          <t>إضافة</t>
        </is>
      </c>
      <c r="I4158" s="97" t="n"/>
    </row>
    <row r="4159" ht="17.4" customHeight="1" s="138">
      <c r="A4159" s="97" t="n">
        <v>4153</v>
      </c>
      <c r="B4159" s="98" t="n"/>
      <c r="C4159" s="99" t="n"/>
      <c r="D4159" s="100" t="n"/>
      <c r="E4159" s="28">
        <f>IFERROR(VLOOKUP(D4159,'أرصدة المخزن'!$A:$E,3,0),"")</f>
        <v/>
      </c>
      <c r="F4159" s="28">
        <f>IFERROR(VLOOKUP(D4159,'أرصدة المخزن'!$A:$H,4,0),"")</f>
        <v/>
      </c>
      <c r="G4159" s="97" t="n"/>
      <c r="H4159" s="29" t="inlineStr">
        <is>
          <t>إضافة</t>
        </is>
      </c>
      <c r="I4159" s="97" t="n"/>
    </row>
    <row r="4160" ht="17.4" customHeight="1" s="138">
      <c r="A4160" s="97" t="n">
        <v>4154</v>
      </c>
      <c r="B4160" s="98" t="n"/>
      <c r="C4160" s="99" t="n"/>
      <c r="D4160" s="100" t="n"/>
      <c r="E4160" s="28">
        <f>IFERROR(VLOOKUP(D4160,'أرصدة المخزن'!$A:$E,3,0),"")</f>
        <v/>
      </c>
      <c r="F4160" s="28">
        <f>IFERROR(VLOOKUP(D4160,'أرصدة المخزن'!$A:$H,4,0),"")</f>
        <v/>
      </c>
      <c r="G4160" s="97" t="n"/>
      <c r="H4160" s="29" t="inlineStr">
        <is>
          <t>إضافة</t>
        </is>
      </c>
      <c r="I4160" s="97" t="n"/>
    </row>
    <row r="4161" ht="17.4" customHeight="1" s="138">
      <c r="A4161" s="97" t="n">
        <v>4155</v>
      </c>
      <c r="B4161" s="98" t="n"/>
      <c r="C4161" s="99" t="n"/>
      <c r="D4161" s="100" t="n"/>
      <c r="E4161" s="28">
        <f>IFERROR(VLOOKUP(D4161,'أرصدة المخزن'!$A:$E,3,0),"")</f>
        <v/>
      </c>
      <c r="F4161" s="28">
        <f>IFERROR(VLOOKUP(D4161,'أرصدة المخزن'!$A:$H,4,0),"")</f>
        <v/>
      </c>
      <c r="G4161" s="97" t="n"/>
      <c r="H4161" s="29" t="inlineStr">
        <is>
          <t>إضافة</t>
        </is>
      </c>
      <c r="I4161" s="97" t="n"/>
    </row>
    <row r="4162" ht="17.4" customHeight="1" s="138">
      <c r="A4162" s="97" t="n">
        <v>4156</v>
      </c>
      <c r="B4162" s="98" t="n"/>
      <c r="C4162" s="99" t="n"/>
      <c r="D4162" s="100" t="n"/>
      <c r="E4162" s="28">
        <f>IFERROR(VLOOKUP(D4162,'أرصدة المخزن'!$A:$E,3,0),"")</f>
        <v/>
      </c>
      <c r="F4162" s="28">
        <f>IFERROR(VLOOKUP(D4162,'أرصدة المخزن'!$A:$H,4,0),"")</f>
        <v/>
      </c>
      <c r="G4162" s="97" t="n"/>
      <c r="H4162" s="29" t="inlineStr">
        <is>
          <t>إضافة</t>
        </is>
      </c>
      <c r="I4162" s="97" t="n"/>
    </row>
    <row r="4163" ht="17.4" customHeight="1" s="138">
      <c r="A4163" s="97" t="n">
        <v>4157</v>
      </c>
      <c r="B4163" s="98" t="n"/>
      <c r="C4163" s="99" t="n"/>
      <c r="D4163" s="100" t="n"/>
      <c r="E4163" s="28">
        <f>IFERROR(VLOOKUP(D4163,'أرصدة المخزن'!$A:$E,3,0),"")</f>
        <v/>
      </c>
      <c r="F4163" s="28">
        <f>IFERROR(VLOOKUP(D4163,'أرصدة المخزن'!$A:$H,4,0),"")</f>
        <v/>
      </c>
      <c r="G4163" s="97" t="n"/>
      <c r="H4163" s="29" t="inlineStr">
        <is>
          <t>إضافة</t>
        </is>
      </c>
      <c r="I4163" s="97" t="n"/>
    </row>
    <row r="4164" ht="17.4" customHeight="1" s="138">
      <c r="A4164" s="97" t="n">
        <v>4158</v>
      </c>
      <c r="B4164" s="98" t="n"/>
      <c r="C4164" s="99" t="n"/>
      <c r="D4164" s="100" t="n"/>
      <c r="E4164" s="28">
        <f>IFERROR(VLOOKUP(D4164,'أرصدة المخزن'!$A:$E,3,0),"")</f>
        <v/>
      </c>
      <c r="F4164" s="28">
        <f>IFERROR(VLOOKUP(D4164,'أرصدة المخزن'!$A:$H,4,0),"")</f>
        <v/>
      </c>
      <c r="G4164" s="97" t="n"/>
      <c r="H4164" s="29" t="inlineStr">
        <is>
          <t>إضافة</t>
        </is>
      </c>
      <c r="I4164" s="97" t="n"/>
    </row>
    <row r="4165" ht="17.4" customHeight="1" s="138">
      <c r="A4165" s="97" t="n">
        <v>4159</v>
      </c>
      <c r="B4165" s="98" t="n"/>
      <c r="C4165" s="99" t="n"/>
      <c r="D4165" s="100" t="n"/>
      <c r="E4165" s="28">
        <f>IFERROR(VLOOKUP(D4165,'أرصدة المخزن'!$A:$E,3,0),"")</f>
        <v/>
      </c>
      <c r="F4165" s="28">
        <f>IFERROR(VLOOKUP(D4165,'أرصدة المخزن'!$A:$H,4,0),"")</f>
        <v/>
      </c>
      <c r="G4165" s="97" t="n"/>
      <c r="H4165" s="29" t="inlineStr">
        <is>
          <t>إضافة</t>
        </is>
      </c>
      <c r="I4165" s="97" t="n"/>
    </row>
    <row r="4166" ht="17.4" customHeight="1" s="138">
      <c r="A4166" s="97" t="n">
        <v>4160</v>
      </c>
      <c r="B4166" s="98" t="n"/>
      <c r="C4166" s="99" t="n"/>
      <c r="D4166" s="100" t="n"/>
      <c r="E4166" s="28">
        <f>IFERROR(VLOOKUP(D4166,'أرصدة المخزن'!$A:$E,3,0),"")</f>
        <v/>
      </c>
      <c r="F4166" s="28">
        <f>IFERROR(VLOOKUP(D4166,'أرصدة المخزن'!$A:$H,4,0),"")</f>
        <v/>
      </c>
      <c r="G4166" s="97" t="n"/>
      <c r="H4166" s="29" t="inlineStr">
        <is>
          <t>إضافة</t>
        </is>
      </c>
      <c r="I4166" s="97" t="n"/>
    </row>
    <row r="4167" ht="17.4" customHeight="1" s="138">
      <c r="A4167" s="97" t="n">
        <v>4161</v>
      </c>
      <c r="B4167" s="98" t="n"/>
      <c r="C4167" s="99" t="n"/>
      <c r="D4167" s="100" t="n"/>
      <c r="E4167" s="28">
        <f>IFERROR(VLOOKUP(D4167,'أرصدة المخزن'!$A:$E,3,0),"")</f>
        <v/>
      </c>
      <c r="F4167" s="28">
        <f>IFERROR(VLOOKUP(D4167,'أرصدة المخزن'!$A:$H,4,0),"")</f>
        <v/>
      </c>
      <c r="G4167" s="97" t="n"/>
      <c r="H4167" s="29" t="inlineStr">
        <is>
          <t>إضافة</t>
        </is>
      </c>
      <c r="I4167" s="97" t="n"/>
    </row>
    <row r="4168" ht="17.4" customHeight="1" s="138">
      <c r="A4168" s="97" t="n">
        <v>4162</v>
      </c>
      <c r="B4168" s="98" t="n"/>
      <c r="C4168" s="99" t="n"/>
      <c r="D4168" s="100" t="n"/>
      <c r="E4168" s="28">
        <f>IFERROR(VLOOKUP(D4168,'أرصدة المخزن'!$A:$E,3,0),"")</f>
        <v/>
      </c>
      <c r="F4168" s="28">
        <f>IFERROR(VLOOKUP(D4168,'أرصدة المخزن'!$A:$H,4,0),"")</f>
        <v/>
      </c>
      <c r="G4168" s="97" t="n"/>
      <c r="H4168" s="29" t="inlineStr">
        <is>
          <t>إضافة</t>
        </is>
      </c>
      <c r="I4168" s="97" t="n"/>
    </row>
    <row r="4169" ht="17.4" customHeight="1" s="138">
      <c r="A4169" s="97" t="n">
        <v>4163</v>
      </c>
      <c r="B4169" s="98" t="n"/>
      <c r="C4169" s="99" t="n"/>
      <c r="D4169" s="100" t="n"/>
      <c r="E4169" s="28">
        <f>IFERROR(VLOOKUP(D4169,'أرصدة المخزن'!$A:$E,3,0),"")</f>
        <v/>
      </c>
      <c r="F4169" s="28">
        <f>IFERROR(VLOOKUP(D4169,'أرصدة المخزن'!$A:$H,4,0),"")</f>
        <v/>
      </c>
      <c r="G4169" s="97" t="n"/>
      <c r="H4169" s="29" t="inlineStr">
        <is>
          <t>إضافة</t>
        </is>
      </c>
      <c r="I4169" s="97" t="n"/>
    </row>
    <row r="4170" ht="17.4" customHeight="1" s="138">
      <c r="A4170" s="97" t="n">
        <v>4164</v>
      </c>
      <c r="B4170" s="98" t="n"/>
      <c r="C4170" s="99" t="n"/>
      <c r="D4170" s="100" t="n"/>
      <c r="E4170" s="28">
        <f>IFERROR(VLOOKUP(D4170,'أرصدة المخزن'!$A:$E,3,0),"")</f>
        <v/>
      </c>
      <c r="F4170" s="28">
        <f>IFERROR(VLOOKUP(D4170,'أرصدة المخزن'!$A:$H,4,0),"")</f>
        <v/>
      </c>
      <c r="G4170" s="97" t="n"/>
      <c r="H4170" s="29" t="inlineStr">
        <is>
          <t>إضافة</t>
        </is>
      </c>
      <c r="I4170" s="97" t="n"/>
    </row>
    <row r="4171" ht="17.4" customHeight="1" s="138">
      <c r="A4171" s="97" t="n">
        <v>4165</v>
      </c>
      <c r="B4171" s="98" t="n"/>
      <c r="C4171" s="99" t="n"/>
      <c r="D4171" s="100" t="n"/>
      <c r="E4171" s="28">
        <f>IFERROR(VLOOKUP(D4171,'أرصدة المخزن'!$A:$E,3,0),"")</f>
        <v/>
      </c>
      <c r="F4171" s="28">
        <f>IFERROR(VLOOKUP(D4171,'أرصدة المخزن'!$A:$H,4,0),"")</f>
        <v/>
      </c>
      <c r="G4171" s="97" t="n"/>
      <c r="H4171" s="29" t="inlineStr">
        <is>
          <t>إضافة</t>
        </is>
      </c>
      <c r="I4171" s="97" t="n"/>
    </row>
    <row r="4172" ht="17.4" customHeight="1" s="138">
      <c r="A4172" s="97" t="n">
        <v>4166</v>
      </c>
      <c r="B4172" s="98" t="n"/>
      <c r="C4172" s="99" t="n"/>
      <c r="D4172" s="100" t="n"/>
      <c r="E4172" s="28">
        <f>IFERROR(VLOOKUP(D4172,'أرصدة المخزن'!$A:$E,3,0),"")</f>
        <v/>
      </c>
      <c r="F4172" s="28">
        <f>IFERROR(VLOOKUP(D4172,'أرصدة المخزن'!$A:$H,4,0),"")</f>
        <v/>
      </c>
      <c r="G4172" s="97" t="n"/>
      <c r="H4172" s="29" t="inlineStr">
        <is>
          <t>إضافة</t>
        </is>
      </c>
      <c r="I4172" s="97" t="n"/>
    </row>
    <row r="4173" ht="17.4" customHeight="1" s="138">
      <c r="A4173" s="97" t="n">
        <v>4167</v>
      </c>
      <c r="B4173" s="98" t="n"/>
      <c r="C4173" s="99" t="n"/>
      <c r="D4173" s="100" t="n"/>
      <c r="E4173" s="28">
        <f>IFERROR(VLOOKUP(D4173,'أرصدة المخزن'!$A:$E,3,0),"")</f>
        <v/>
      </c>
      <c r="F4173" s="28">
        <f>IFERROR(VLOOKUP(D4173,'أرصدة المخزن'!$A:$H,4,0),"")</f>
        <v/>
      </c>
      <c r="G4173" s="97" t="n"/>
      <c r="H4173" s="29" t="inlineStr">
        <is>
          <t>إضافة</t>
        </is>
      </c>
      <c r="I4173" s="97" t="n"/>
    </row>
    <row r="4174" ht="17.4" customHeight="1" s="138">
      <c r="A4174" s="97" t="n">
        <v>4168</v>
      </c>
      <c r="B4174" s="98" t="n"/>
      <c r="C4174" s="99" t="n"/>
      <c r="D4174" s="100" t="n"/>
      <c r="E4174" s="28">
        <f>IFERROR(VLOOKUP(D4174,'أرصدة المخزن'!$A:$E,3,0),"")</f>
        <v/>
      </c>
      <c r="F4174" s="28">
        <f>IFERROR(VLOOKUP(D4174,'أرصدة المخزن'!$A:$H,4,0),"")</f>
        <v/>
      </c>
      <c r="G4174" s="97" t="n"/>
      <c r="H4174" s="29" t="inlineStr">
        <is>
          <t>إضافة</t>
        </is>
      </c>
      <c r="I4174" s="97" t="n"/>
    </row>
    <row r="4175" ht="17.4" customHeight="1" s="138">
      <c r="A4175" s="97" t="n">
        <v>4169</v>
      </c>
      <c r="B4175" s="98" t="n"/>
      <c r="C4175" s="99" t="n"/>
      <c r="D4175" s="100" t="n"/>
      <c r="E4175" s="28">
        <f>IFERROR(VLOOKUP(D4175,'أرصدة المخزن'!$A:$E,3,0),"")</f>
        <v/>
      </c>
      <c r="F4175" s="28">
        <f>IFERROR(VLOOKUP(D4175,'أرصدة المخزن'!$A:$H,4,0),"")</f>
        <v/>
      </c>
      <c r="G4175" s="97" t="n"/>
      <c r="H4175" s="29" t="inlineStr">
        <is>
          <t>إضافة</t>
        </is>
      </c>
      <c r="I4175" s="97" t="n"/>
    </row>
    <row r="4176" ht="17.4" customHeight="1" s="138">
      <c r="A4176" s="97" t="n">
        <v>4170</v>
      </c>
      <c r="B4176" s="98" t="n"/>
      <c r="C4176" s="99" t="n"/>
      <c r="D4176" s="100" t="n"/>
      <c r="E4176" s="28">
        <f>IFERROR(VLOOKUP(D4176,'أرصدة المخزن'!$A:$E,3,0),"")</f>
        <v/>
      </c>
      <c r="F4176" s="28">
        <f>IFERROR(VLOOKUP(D4176,'أرصدة المخزن'!$A:$H,4,0),"")</f>
        <v/>
      </c>
      <c r="G4176" s="97" t="n"/>
      <c r="H4176" s="29" t="inlineStr">
        <is>
          <t>إضافة</t>
        </is>
      </c>
      <c r="I4176" s="97" t="n"/>
    </row>
    <row r="4177" ht="17.4" customHeight="1" s="138">
      <c r="A4177" s="97" t="n">
        <v>4171</v>
      </c>
      <c r="B4177" s="98" t="n"/>
      <c r="C4177" s="99" t="n"/>
      <c r="D4177" s="100" t="n"/>
      <c r="E4177" s="28">
        <f>IFERROR(VLOOKUP(D4177,'أرصدة المخزن'!$A:$E,3,0),"")</f>
        <v/>
      </c>
      <c r="F4177" s="28">
        <f>IFERROR(VLOOKUP(D4177,'أرصدة المخزن'!$A:$H,4,0),"")</f>
        <v/>
      </c>
      <c r="G4177" s="97" t="n"/>
      <c r="H4177" s="29" t="inlineStr">
        <is>
          <t>إضافة</t>
        </is>
      </c>
      <c r="I4177" s="97" t="n"/>
    </row>
    <row r="4178" ht="17.4" customHeight="1" s="138">
      <c r="A4178" s="97" t="n">
        <v>4172</v>
      </c>
      <c r="B4178" s="98" t="n"/>
      <c r="C4178" s="99" t="n"/>
      <c r="D4178" s="100" t="n"/>
      <c r="E4178" s="28">
        <f>IFERROR(VLOOKUP(D4178,'أرصدة المخزن'!$A:$E,3,0),"")</f>
        <v/>
      </c>
      <c r="F4178" s="28">
        <f>IFERROR(VLOOKUP(D4178,'أرصدة المخزن'!$A:$H,4,0),"")</f>
        <v/>
      </c>
      <c r="G4178" s="97" t="n"/>
      <c r="H4178" s="29" t="inlineStr">
        <is>
          <t>إضافة</t>
        </is>
      </c>
      <c r="I4178" s="97" t="n"/>
    </row>
    <row r="4179" ht="17.4" customHeight="1" s="138">
      <c r="A4179" s="97" t="n">
        <v>4173</v>
      </c>
      <c r="B4179" s="98" t="n"/>
      <c r="C4179" s="99" t="n"/>
      <c r="D4179" s="100" t="n"/>
      <c r="E4179" s="28">
        <f>IFERROR(VLOOKUP(D4179,'أرصدة المخزن'!$A:$E,3,0),"")</f>
        <v/>
      </c>
      <c r="F4179" s="28">
        <f>IFERROR(VLOOKUP(D4179,'أرصدة المخزن'!$A:$H,4,0),"")</f>
        <v/>
      </c>
      <c r="G4179" s="97" t="n"/>
      <c r="H4179" s="29" t="inlineStr">
        <is>
          <t>إضافة</t>
        </is>
      </c>
      <c r="I4179" s="97" t="n"/>
    </row>
    <row r="4180" ht="17.4" customHeight="1" s="138">
      <c r="A4180" s="97" t="n">
        <v>4174</v>
      </c>
      <c r="B4180" s="98" t="n"/>
      <c r="C4180" s="99" t="n"/>
      <c r="D4180" s="100" t="n"/>
      <c r="E4180" s="28">
        <f>IFERROR(VLOOKUP(D4180,'أرصدة المخزن'!$A:$E,3,0),"")</f>
        <v/>
      </c>
      <c r="F4180" s="28">
        <f>IFERROR(VLOOKUP(D4180,'أرصدة المخزن'!$A:$H,4,0),"")</f>
        <v/>
      </c>
      <c r="G4180" s="97" t="n"/>
      <c r="H4180" s="29" t="inlineStr">
        <is>
          <t>إضافة</t>
        </is>
      </c>
      <c r="I4180" s="97" t="n"/>
    </row>
    <row r="4181" ht="17.4" customHeight="1" s="138">
      <c r="A4181" s="97" t="n">
        <v>4175</v>
      </c>
      <c r="B4181" s="98" t="n"/>
      <c r="C4181" s="99" t="n"/>
      <c r="D4181" s="100" t="n"/>
      <c r="E4181" s="28">
        <f>IFERROR(VLOOKUP(D4181,'أرصدة المخزن'!$A:$E,3,0),"")</f>
        <v/>
      </c>
      <c r="F4181" s="28">
        <f>IFERROR(VLOOKUP(D4181,'أرصدة المخزن'!$A:$H,4,0),"")</f>
        <v/>
      </c>
      <c r="G4181" s="97" t="n"/>
      <c r="H4181" s="29" t="inlineStr">
        <is>
          <t>إضافة</t>
        </is>
      </c>
      <c r="I4181" s="97" t="n"/>
    </row>
    <row r="4182" ht="17.4" customHeight="1" s="138">
      <c r="A4182" s="97" t="n">
        <v>4176</v>
      </c>
      <c r="B4182" s="98" t="n"/>
      <c r="C4182" s="99" t="n"/>
      <c r="D4182" s="100" t="n"/>
      <c r="E4182" s="28">
        <f>IFERROR(VLOOKUP(D4182,'أرصدة المخزن'!$A:$E,3,0),"")</f>
        <v/>
      </c>
      <c r="F4182" s="28">
        <f>IFERROR(VLOOKUP(D4182,'أرصدة المخزن'!$A:$H,4,0),"")</f>
        <v/>
      </c>
      <c r="G4182" s="97" t="n"/>
      <c r="H4182" s="29" t="inlineStr">
        <is>
          <t>إضافة</t>
        </is>
      </c>
      <c r="I4182" s="97" t="n"/>
    </row>
    <row r="4183" ht="17.4" customHeight="1" s="138">
      <c r="A4183" s="97" t="n">
        <v>4177</v>
      </c>
      <c r="B4183" s="98" t="n"/>
      <c r="C4183" s="99" t="n"/>
      <c r="D4183" s="100" t="n"/>
      <c r="E4183" s="28">
        <f>IFERROR(VLOOKUP(D4183,'أرصدة المخزن'!$A:$E,3,0),"")</f>
        <v/>
      </c>
      <c r="F4183" s="28">
        <f>IFERROR(VLOOKUP(D4183,'أرصدة المخزن'!$A:$H,4,0),"")</f>
        <v/>
      </c>
      <c r="G4183" s="97" t="n"/>
      <c r="H4183" s="29" t="inlineStr">
        <is>
          <t>إضافة</t>
        </is>
      </c>
      <c r="I4183" s="97" t="n"/>
    </row>
    <row r="4184" ht="17.4" customHeight="1" s="138">
      <c r="A4184" s="97" t="n">
        <v>4178</v>
      </c>
      <c r="B4184" s="98" t="n"/>
      <c r="C4184" s="99" t="n"/>
      <c r="D4184" s="100" t="n"/>
      <c r="E4184" s="28">
        <f>IFERROR(VLOOKUP(D4184,'أرصدة المخزن'!$A:$E,3,0),"")</f>
        <v/>
      </c>
      <c r="F4184" s="28">
        <f>IFERROR(VLOOKUP(D4184,'أرصدة المخزن'!$A:$H,4,0),"")</f>
        <v/>
      </c>
      <c r="G4184" s="97" t="n"/>
      <c r="H4184" s="29" t="inlineStr">
        <is>
          <t>إضافة</t>
        </is>
      </c>
      <c r="I4184" s="97" t="n"/>
    </row>
    <row r="4185" ht="17.4" customHeight="1" s="138">
      <c r="A4185" s="97" t="n">
        <v>4179</v>
      </c>
      <c r="B4185" s="98" t="n"/>
      <c r="C4185" s="99" t="n"/>
      <c r="D4185" s="100" t="n"/>
      <c r="E4185" s="28">
        <f>IFERROR(VLOOKUP(D4185,'أرصدة المخزن'!$A:$E,3,0),"")</f>
        <v/>
      </c>
      <c r="F4185" s="28">
        <f>IFERROR(VLOOKUP(D4185,'أرصدة المخزن'!$A:$H,4,0),"")</f>
        <v/>
      </c>
      <c r="G4185" s="97" t="n"/>
      <c r="H4185" s="29" t="inlineStr">
        <is>
          <t>إضافة</t>
        </is>
      </c>
      <c r="I4185" s="97" t="n"/>
    </row>
    <row r="4186" ht="17.4" customHeight="1" s="138">
      <c r="A4186" s="97" t="n">
        <v>4180</v>
      </c>
      <c r="B4186" s="98" t="n"/>
      <c r="C4186" s="99" t="n"/>
      <c r="D4186" s="100" t="n"/>
      <c r="E4186" s="28">
        <f>IFERROR(VLOOKUP(D4186,'أرصدة المخزن'!$A:$E,3,0),"")</f>
        <v/>
      </c>
      <c r="F4186" s="28">
        <f>IFERROR(VLOOKUP(D4186,'أرصدة المخزن'!$A:$H,4,0),"")</f>
        <v/>
      </c>
      <c r="G4186" s="97" t="n"/>
      <c r="H4186" s="29" t="inlineStr">
        <is>
          <t>إضافة</t>
        </is>
      </c>
      <c r="I4186" s="97" t="n"/>
    </row>
    <row r="4187" ht="17.4" customHeight="1" s="138">
      <c r="A4187" s="97" t="n">
        <v>4181</v>
      </c>
      <c r="B4187" s="98" t="n"/>
      <c r="C4187" s="99" t="n"/>
      <c r="D4187" s="100" t="n"/>
      <c r="E4187" s="28">
        <f>IFERROR(VLOOKUP(D4187,'أرصدة المخزن'!$A:$E,3,0),"")</f>
        <v/>
      </c>
      <c r="F4187" s="28">
        <f>IFERROR(VLOOKUP(D4187,'أرصدة المخزن'!$A:$H,4,0),"")</f>
        <v/>
      </c>
      <c r="G4187" s="97" t="n"/>
      <c r="H4187" s="29" t="inlineStr">
        <is>
          <t>إضافة</t>
        </is>
      </c>
      <c r="I4187" s="97" t="n"/>
    </row>
    <row r="4188" ht="17.4" customHeight="1" s="138">
      <c r="A4188" s="97" t="n">
        <v>4182</v>
      </c>
      <c r="B4188" s="98" t="n"/>
      <c r="C4188" s="99" t="n"/>
      <c r="D4188" s="100" t="n"/>
      <c r="E4188" s="28">
        <f>IFERROR(VLOOKUP(D4188,'أرصدة المخزن'!$A:$E,3,0),"")</f>
        <v/>
      </c>
      <c r="F4188" s="28">
        <f>IFERROR(VLOOKUP(D4188,'أرصدة المخزن'!$A:$H,4,0),"")</f>
        <v/>
      </c>
      <c r="G4188" s="97" t="n"/>
      <c r="H4188" s="29" t="inlineStr">
        <is>
          <t>إضافة</t>
        </is>
      </c>
      <c r="I4188" s="97" t="n"/>
    </row>
    <row r="4189" ht="17.4" customHeight="1" s="138">
      <c r="A4189" s="97" t="n">
        <v>4183</v>
      </c>
      <c r="B4189" s="98" t="n"/>
      <c r="C4189" s="99" t="n"/>
      <c r="D4189" s="100" t="n"/>
      <c r="E4189" s="28">
        <f>IFERROR(VLOOKUP(D4189,'أرصدة المخزن'!$A:$E,3,0),"")</f>
        <v/>
      </c>
      <c r="F4189" s="28">
        <f>IFERROR(VLOOKUP(D4189,'أرصدة المخزن'!$A:$H,4,0),"")</f>
        <v/>
      </c>
      <c r="G4189" s="97" t="n"/>
      <c r="H4189" s="29" t="inlineStr">
        <is>
          <t>إضافة</t>
        </is>
      </c>
      <c r="I4189" s="97" t="n"/>
    </row>
    <row r="4190" ht="17.4" customHeight="1" s="138">
      <c r="A4190" s="97" t="n">
        <v>4184</v>
      </c>
      <c r="B4190" s="98" t="n"/>
      <c r="C4190" s="99" t="n"/>
      <c r="D4190" s="100" t="n"/>
      <c r="E4190" s="28">
        <f>IFERROR(VLOOKUP(D4190,'أرصدة المخزن'!$A:$E,3,0),"")</f>
        <v/>
      </c>
      <c r="F4190" s="28">
        <f>IFERROR(VLOOKUP(D4190,'أرصدة المخزن'!$A:$H,4,0),"")</f>
        <v/>
      </c>
      <c r="G4190" s="97" t="n"/>
      <c r="H4190" s="29" t="inlineStr">
        <is>
          <t>إضافة</t>
        </is>
      </c>
      <c r="I4190" s="97" t="n"/>
    </row>
    <row r="4191" ht="17.4" customHeight="1" s="138">
      <c r="A4191" s="97" t="n">
        <v>4185</v>
      </c>
      <c r="B4191" s="98" t="n"/>
      <c r="C4191" s="99" t="n"/>
      <c r="D4191" s="100" t="n"/>
      <c r="E4191" s="28">
        <f>IFERROR(VLOOKUP(D4191,'أرصدة المخزن'!$A:$E,3,0),"")</f>
        <v/>
      </c>
      <c r="F4191" s="28">
        <f>IFERROR(VLOOKUP(D4191,'أرصدة المخزن'!$A:$H,4,0),"")</f>
        <v/>
      </c>
      <c r="G4191" s="97" t="n"/>
      <c r="H4191" s="29" t="inlineStr">
        <is>
          <t>إضافة</t>
        </is>
      </c>
      <c r="I4191" s="97" t="n"/>
    </row>
    <row r="4192" ht="17.4" customHeight="1" s="138">
      <c r="A4192" s="97" t="n">
        <v>4186</v>
      </c>
      <c r="B4192" s="98" t="n"/>
      <c r="C4192" s="99" t="n"/>
      <c r="D4192" s="100" t="n"/>
      <c r="E4192" s="28">
        <f>IFERROR(VLOOKUP(D4192,'أرصدة المخزن'!$A:$E,3,0),"")</f>
        <v/>
      </c>
      <c r="F4192" s="28">
        <f>IFERROR(VLOOKUP(D4192,'أرصدة المخزن'!$A:$H,4,0),"")</f>
        <v/>
      </c>
      <c r="G4192" s="97" t="n"/>
      <c r="H4192" s="29" t="inlineStr">
        <is>
          <t>إضافة</t>
        </is>
      </c>
      <c r="I4192" s="97" t="n"/>
    </row>
    <row r="4193" ht="17.4" customHeight="1" s="138">
      <c r="A4193" s="97" t="n">
        <v>4187</v>
      </c>
      <c r="B4193" s="98" t="n"/>
      <c r="C4193" s="99" t="n"/>
      <c r="D4193" s="100" t="n"/>
      <c r="E4193" s="28">
        <f>IFERROR(VLOOKUP(D4193,'أرصدة المخزن'!$A:$E,3,0),"")</f>
        <v/>
      </c>
      <c r="F4193" s="28">
        <f>IFERROR(VLOOKUP(D4193,'أرصدة المخزن'!$A:$H,4,0),"")</f>
        <v/>
      </c>
      <c r="G4193" s="97" t="n"/>
      <c r="H4193" s="29" t="inlineStr">
        <is>
          <t>إضافة</t>
        </is>
      </c>
      <c r="I4193" s="97" t="n"/>
    </row>
    <row r="4194" ht="17.4" customHeight="1" s="138">
      <c r="A4194" s="97" t="n">
        <v>4188</v>
      </c>
      <c r="B4194" s="98" t="n"/>
      <c r="C4194" s="99" t="n"/>
      <c r="D4194" s="100" t="n"/>
      <c r="E4194" s="28">
        <f>IFERROR(VLOOKUP(D4194,'أرصدة المخزن'!$A:$E,3,0),"")</f>
        <v/>
      </c>
      <c r="F4194" s="28">
        <f>IFERROR(VLOOKUP(D4194,'أرصدة المخزن'!$A:$H,4,0),"")</f>
        <v/>
      </c>
      <c r="G4194" s="97" t="n"/>
      <c r="H4194" s="29" t="inlineStr">
        <is>
          <t>إضافة</t>
        </is>
      </c>
      <c r="I4194" s="97" t="n"/>
    </row>
    <row r="4195" ht="17.4" customHeight="1" s="138">
      <c r="A4195" s="97" t="n">
        <v>4189</v>
      </c>
      <c r="B4195" s="98" t="n"/>
      <c r="C4195" s="99" t="n"/>
      <c r="D4195" s="100" t="n"/>
      <c r="E4195" s="28">
        <f>IFERROR(VLOOKUP(D4195,'أرصدة المخزن'!$A:$E,3,0),"")</f>
        <v/>
      </c>
      <c r="F4195" s="28">
        <f>IFERROR(VLOOKUP(D4195,'أرصدة المخزن'!$A:$H,4,0),"")</f>
        <v/>
      </c>
      <c r="G4195" s="97" t="n"/>
      <c r="H4195" s="29" t="inlineStr">
        <is>
          <t>إضافة</t>
        </is>
      </c>
      <c r="I4195" s="97" t="n"/>
    </row>
    <row r="4196" ht="17.4" customHeight="1" s="138">
      <c r="A4196" s="97" t="n">
        <v>4190</v>
      </c>
      <c r="B4196" s="98" t="n"/>
      <c r="C4196" s="99" t="n"/>
      <c r="D4196" s="100" t="n"/>
      <c r="E4196" s="28">
        <f>IFERROR(VLOOKUP(D4196,'أرصدة المخزن'!$A:$E,3,0),"")</f>
        <v/>
      </c>
      <c r="F4196" s="28">
        <f>IFERROR(VLOOKUP(D4196,'أرصدة المخزن'!$A:$H,4,0),"")</f>
        <v/>
      </c>
      <c r="G4196" s="97" t="n"/>
      <c r="H4196" s="29" t="inlineStr">
        <is>
          <t>إضافة</t>
        </is>
      </c>
      <c r="I4196" s="97" t="n"/>
    </row>
    <row r="4197" ht="17.4" customHeight="1" s="138">
      <c r="A4197" s="97" t="n">
        <v>4191</v>
      </c>
      <c r="B4197" s="98" t="n"/>
      <c r="C4197" s="99" t="n"/>
      <c r="D4197" s="100" t="n"/>
      <c r="E4197" s="28">
        <f>IFERROR(VLOOKUP(D4197,'أرصدة المخزن'!$A:$E,3,0),"")</f>
        <v/>
      </c>
      <c r="F4197" s="28">
        <f>IFERROR(VLOOKUP(D4197,'أرصدة المخزن'!$A:$H,4,0),"")</f>
        <v/>
      </c>
      <c r="G4197" s="97" t="n"/>
      <c r="H4197" s="29" t="inlineStr">
        <is>
          <t>إضافة</t>
        </is>
      </c>
      <c r="I4197" s="97" t="n"/>
    </row>
    <row r="4198" ht="17.4" customHeight="1" s="138">
      <c r="A4198" s="97" t="n">
        <v>4192</v>
      </c>
      <c r="B4198" s="98" t="n"/>
      <c r="C4198" s="99" t="n"/>
      <c r="D4198" s="100" t="n"/>
      <c r="E4198" s="28">
        <f>IFERROR(VLOOKUP(D4198,'أرصدة المخزن'!$A:$E,3,0),"")</f>
        <v/>
      </c>
      <c r="F4198" s="28">
        <f>IFERROR(VLOOKUP(D4198,'أرصدة المخزن'!$A:$H,4,0),"")</f>
        <v/>
      </c>
      <c r="G4198" s="97" t="n"/>
      <c r="H4198" s="29" t="inlineStr">
        <is>
          <t>إضافة</t>
        </is>
      </c>
      <c r="I4198" s="97" t="n"/>
    </row>
    <row r="4199" ht="17.4" customHeight="1" s="138">
      <c r="A4199" s="97" t="n">
        <v>4193</v>
      </c>
      <c r="B4199" s="98" t="n"/>
      <c r="C4199" s="99" t="n"/>
      <c r="D4199" s="100" t="n"/>
      <c r="E4199" s="28">
        <f>IFERROR(VLOOKUP(D4199,'أرصدة المخزن'!$A:$E,3,0),"")</f>
        <v/>
      </c>
      <c r="F4199" s="28">
        <f>IFERROR(VLOOKUP(D4199,'أرصدة المخزن'!$A:$H,4,0),"")</f>
        <v/>
      </c>
      <c r="G4199" s="97" t="n"/>
      <c r="H4199" s="29" t="inlineStr">
        <is>
          <t>إضافة</t>
        </is>
      </c>
      <c r="I4199" s="97" t="n"/>
    </row>
    <row r="4200" ht="17.4" customHeight="1" s="138">
      <c r="A4200" s="97" t="n">
        <v>4194</v>
      </c>
      <c r="B4200" s="98" t="n"/>
      <c r="C4200" s="99" t="n"/>
      <c r="D4200" s="100" t="n"/>
      <c r="E4200" s="28">
        <f>IFERROR(VLOOKUP(D4200,'أرصدة المخزن'!$A:$E,3,0),"")</f>
        <v/>
      </c>
      <c r="F4200" s="28">
        <f>IFERROR(VLOOKUP(D4200,'أرصدة المخزن'!$A:$H,4,0),"")</f>
        <v/>
      </c>
      <c r="G4200" s="97" t="n"/>
      <c r="H4200" s="29" t="inlineStr">
        <is>
          <t>إضافة</t>
        </is>
      </c>
      <c r="I4200" s="97" t="n"/>
    </row>
    <row r="4201" ht="17.4" customHeight="1" s="138">
      <c r="A4201" s="97" t="n">
        <v>4195</v>
      </c>
      <c r="B4201" s="98" t="n"/>
      <c r="C4201" s="99" t="n"/>
      <c r="D4201" s="100" t="n"/>
      <c r="E4201" s="28">
        <f>IFERROR(VLOOKUP(D4201,'أرصدة المخزن'!$A:$E,3,0),"")</f>
        <v/>
      </c>
      <c r="F4201" s="28">
        <f>IFERROR(VLOOKUP(D4201,'أرصدة المخزن'!$A:$H,4,0),"")</f>
        <v/>
      </c>
      <c r="G4201" s="97" t="n"/>
      <c r="H4201" s="29" t="inlineStr">
        <is>
          <t>إضافة</t>
        </is>
      </c>
      <c r="I4201" s="97" t="n"/>
    </row>
    <row r="4202" ht="17.4" customHeight="1" s="138">
      <c r="A4202" s="97" t="n">
        <v>4196</v>
      </c>
      <c r="B4202" s="98" t="n"/>
      <c r="C4202" s="99" t="n"/>
      <c r="D4202" s="100" t="n"/>
      <c r="E4202" s="28">
        <f>IFERROR(VLOOKUP(D4202,'أرصدة المخزن'!$A:$E,3,0),"")</f>
        <v/>
      </c>
      <c r="F4202" s="28">
        <f>IFERROR(VLOOKUP(D4202,'أرصدة المخزن'!$A:$H,4,0),"")</f>
        <v/>
      </c>
      <c r="G4202" s="97" t="n"/>
      <c r="H4202" s="29" t="inlineStr">
        <is>
          <t>إضافة</t>
        </is>
      </c>
      <c r="I4202" s="97" t="n"/>
    </row>
    <row r="4203" ht="17.4" customHeight="1" s="138">
      <c r="A4203" s="97" t="n">
        <v>4197</v>
      </c>
      <c r="B4203" s="98" t="n"/>
      <c r="C4203" s="99" t="n"/>
      <c r="D4203" s="100" t="n"/>
      <c r="E4203" s="28">
        <f>IFERROR(VLOOKUP(D4203,'أرصدة المخزن'!$A:$E,3,0),"")</f>
        <v/>
      </c>
      <c r="F4203" s="28">
        <f>IFERROR(VLOOKUP(D4203,'أرصدة المخزن'!$A:$H,4,0),"")</f>
        <v/>
      </c>
      <c r="G4203" s="97" t="n"/>
      <c r="H4203" s="29" t="inlineStr">
        <is>
          <t>إضافة</t>
        </is>
      </c>
      <c r="I4203" s="97" t="n"/>
    </row>
    <row r="4204" ht="17.4" customHeight="1" s="138">
      <c r="A4204" s="97" t="n">
        <v>4198</v>
      </c>
      <c r="B4204" s="98" t="n"/>
      <c r="C4204" s="99" t="n"/>
      <c r="D4204" s="100" t="n"/>
      <c r="E4204" s="28">
        <f>IFERROR(VLOOKUP(D4204,'أرصدة المخزن'!$A:$E,3,0),"")</f>
        <v/>
      </c>
      <c r="F4204" s="28">
        <f>IFERROR(VLOOKUP(D4204,'أرصدة المخزن'!$A:$H,4,0),"")</f>
        <v/>
      </c>
      <c r="G4204" s="97" t="n"/>
      <c r="H4204" s="29" t="inlineStr">
        <is>
          <t>إضافة</t>
        </is>
      </c>
      <c r="I4204" s="97" t="n"/>
    </row>
    <row r="4205" ht="17.4" customHeight="1" s="138">
      <c r="A4205" s="97" t="n">
        <v>4199</v>
      </c>
      <c r="B4205" s="98" t="n"/>
      <c r="C4205" s="99" t="n"/>
      <c r="D4205" s="100" t="n"/>
      <c r="E4205" s="28">
        <f>IFERROR(VLOOKUP(D4205,'أرصدة المخزن'!$A:$E,3,0),"")</f>
        <v/>
      </c>
      <c r="F4205" s="28">
        <f>IFERROR(VLOOKUP(D4205,'أرصدة المخزن'!$A:$H,4,0),"")</f>
        <v/>
      </c>
      <c r="G4205" s="97" t="n"/>
      <c r="H4205" s="29" t="inlineStr">
        <is>
          <t>إضافة</t>
        </is>
      </c>
      <c r="I4205" s="97" t="n"/>
    </row>
    <row r="4206" ht="17.4" customHeight="1" s="138">
      <c r="A4206" s="97" t="n">
        <v>4200</v>
      </c>
      <c r="B4206" s="98" t="n"/>
      <c r="C4206" s="99" t="n"/>
      <c r="D4206" s="100" t="n"/>
      <c r="E4206" s="28">
        <f>IFERROR(VLOOKUP(D4206,'أرصدة المخزن'!$A:$E,3,0),"")</f>
        <v/>
      </c>
      <c r="F4206" s="28">
        <f>IFERROR(VLOOKUP(D4206,'أرصدة المخزن'!$A:$H,4,0),"")</f>
        <v/>
      </c>
      <c r="G4206" s="97" t="n"/>
      <c r="H4206" s="29" t="inlineStr">
        <is>
          <t>إضافة</t>
        </is>
      </c>
      <c r="I4206" s="97" t="n"/>
    </row>
    <row r="4207" ht="17.4" customHeight="1" s="138">
      <c r="A4207" s="97" t="n">
        <v>4201</v>
      </c>
      <c r="B4207" s="98" t="n"/>
      <c r="C4207" s="99" t="n"/>
      <c r="D4207" s="100" t="n"/>
      <c r="E4207" s="28">
        <f>IFERROR(VLOOKUP(D4207,'أرصدة المخزن'!$A:$E,3,0),"")</f>
        <v/>
      </c>
      <c r="F4207" s="28">
        <f>IFERROR(VLOOKUP(D4207,'أرصدة المخزن'!$A:$H,4,0),"")</f>
        <v/>
      </c>
      <c r="G4207" s="97" t="n"/>
      <c r="H4207" s="29" t="inlineStr">
        <is>
          <t>إضافة</t>
        </is>
      </c>
      <c r="I4207" s="97" t="n"/>
    </row>
    <row r="4208" ht="17.4" customHeight="1" s="138">
      <c r="A4208" s="97" t="n">
        <v>4202</v>
      </c>
      <c r="B4208" s="98" t="n"/>
      <c r="C4208" s="99" t="n"/>
      <c r="D4208" s="100" t="n"/>
      <c r="E4208" s="28">
        <f>IFERROR(VLOOKUP(D4208,'أرصدة المخزن'!$A:$E,3,0),"")</f>
        <v/>
      </c>
      <c r="F4208" s="28">
        <f>IFERROR(VLOOKUP(D4208,'أرصدة المخزن'!$A:$H,4,0),"")</f>
        <v/>
      </c>
      <c r="G4208" s="97" t="n"/>
      <c r="H4208" s="29" t="inlineStr">
        <is>
          <t>إضافة</t>
        </is>
      </c>
      <c r="I4208" s="97" t="n"/>
    </row>
    <row r="4209" ht="17.4" customHeight="1" s="138">
      <c r="A4209" s="97" t="n">
        <v>4203</v>
      </c>
      <c r="B4209" s="98" t="n"/>
      <c r="C4209" s="99" t="n"/>
      <c r="D4209" s="100" t="n"/>
      <c r="E4209" s="28">
        <f>IFERROR(VLOOKUP(D4209,'أرصدة المخزن'!$A:$E,3,0),"")</f>
        <v/>
      </c>
      <c r="F4209" s="28">
        <f>IFERROR(VLOOKUP(D4209,'أرصدة المخزن'!$A:$H,4,0),"")</f>
        <v/>
      </c>
      <c r="G4209" s="97" t="n"/>
      <c r="H4209" s="29" t="inlineStr">
        <is>
          <t>إضافة</t>
        </is>
      </c>
      <c r="I4209" s="97" t="n"/>
    </row>
    <row r="4210" ht="17.4" customHeight="1" s="138">
      <c r="A4210" s="97" t="n">
        <v>4204</v>
      </c>
      <c r="B4210" s="98" t="n"/>
      <c r="C4210" s="99" t="n"/>
      <c r="D4210" s="100" t="n"/>
      <c r="E4210" s="28">
        <f>IFERROR(VLOOKUP(D4210,'أرصدة المخزن'!$A:$E,3,0),"")</f>
        <v/>
      </c>
      <c r="F4210" s="28">
        <f>IFERROR(VLOOKUP(D4210,'أرصدة المخزن'!$A:$H,4,0),"")</f>
        <v/>
      </c>
      <c r="G4210" s="97" t="n"/>
      <c r="H4210" s="29" t="inlineStr">
        <is>
          <t>إضافة</t>
        </is>
      </c>
      <c r="I4210" s="97" t="n"/>
    </row>
    <row r="4211" ht="17.4" customHeight="1" s="138">
      <c r="A4211" s="97" t="n">
        <v>4205</v>
      </c>
      <c r="B4211" s="98" t="n"/>
      <c r="C4211" s="99" t="n"/>
      <c r="D4211" s="100" t="n"/>
      <c r="E4211" s="28">
        <f>IFERROR(VLOOKUP(D4211,'أرصدة المخزن'!$A:$E,3,0),"")</f>
        <v/>
      </c>
      <c r="F4211" s="28">
        <f>IFERROR(VLOOKUP(D4211,'أرصدة المخزن'!$A:$H,4,0),"")</f>
        <v/>
      </c>
      <c r="G4211" s="97" t="n"/>
      <c r="H4211" s="29" t="inlineStr">
        <is>
          <t>إضافة</t>
        </is>
      </c>
      <c r="I4211" s="97" t="n"/>
    </row>
    <row r="4212" ht="17.4" customHeight="1" s="138">
      <c r="A4212" s="97" t="n">
        <v>4206</v>
      </c>
      <c r="B4212" s="98" t="n"/>
      <c r="C4212" s="99" t="n"/>
      <c r="D4212" s="100" t="n"/>
      <c r="E4212" s="28">
        <f>IFERROR(VLOOKUP(D4212,'أرصدة المخزن'!$A:$E,3,0),"")</f>
        <v/>
      </c>
      <c r="F4212" s="28">
        <f>IFERROR(VLOOKUP(D4212,'أرصدة المخزن'!$A:$H,4,0),"")</f>
        <v/>
      </c>
      <c r="G4212" s="97" t="n"/>
      <c r="H4212" s="29" t="inlineStr">
        <is>
          <t>إضافة</t>
        </is>
      </c>
      <c r="I4212" s="97" t="n"/>
    </row>
    <row r="4213" ht="17.4" customHeight="1" s="138">
      <c r="A4213" s="97" t="n">
        <v>4207</v>
      </c>
      <c r="B4213" s="98" t="n"/>
      <c r="C4213" s="99" t="n"/>
      <c r="D4213" s="100" t="n"/>
      <c r="E4213" s="28">
        <f>IFERROR(VLOOKUP(D4213,'أرصدة المخزن'!$A:$E,3,0),"")</f>
        <v/>
      </c>
      <c r="F4213" s="28">
        <f>IFERROR(VLOOKUP(D4213,'أرصدة المخزن'!$A:$H,4,0),"")</f>
        <v/>
      </c>
      <c r="G4213" s="97" t="n"/>
      <c r="H4213" s="29" t="inlineStr">
        <is>
          <t>إضافة</t>
        </is>
      </c>
      <c r="I4213" s="97" t="n"/>
    </row>
    <row r="4214" ht="17.4" customHeight="1" s="138">
      <c r="A4214" s="97" t="n">
        <v>4208</v>
      </c>
      <c r="B4214" s="98" t="n"/>
      <c r="C4214" s="99" t="n"/>
      <c r="D4214" s="100" t="n"/>
      <c r="E4214" s="28">
        <f>IFERROR(VLOOKUP(D4214,'أرصدة المخزن'!$A:$E,3,0),"")</f>
        <v/>
      </c>
      <c r="F4214" s="28">
        <f>IFERROR(VLOOKUP(D4214,'أرصدة المخزن'!$A:$H,4,0),"")</f>
        <v/>
      </c>
      <c r="G4214" s="97" t="n"/>
      <c r="H4214" s="29" t="inlineStr">
        <is>
          <t>إضافة</t>
        </is>
      </c>
      <c r="I4214" s="97" t="n"/>
    </row>
    <row r="4215" ht="17.4" customHeight="1" s="138">
      <c r="A4215" s="97" t="n">
        <v>4209</v>
      </c>
      <c r="B4215" s="98" t="n"/>
      <c r="C4215" s="99" t="n"/>
      <c r="D4215" s="100" t="n"/>
      <c r="E4215" s="28">
        <f>IFERROR(VLOOKUP(D4215,'أرصدة المخزن'!$A:$E,3,0),"")</f>
        <v/>
      </c>
      <c r="F4215" s="28">
        <f>IFERROR(VLOOKUP(D4215,'أرصدة المخزن'!$A:$H,4,0),"")</f>
        <v/>
      </c>
      <c r="G4215" s="97" t="n"/>
      <c r="H4215" s="29" t="inlineStr">
        <is>
          <t>إضافة</t>
        </is>
      </c>
      <c r="I4215" s="97" t="n"/>
    </row>
    <row r="4216" ht="17.4" customHeight="1" s="138">
      <c r="A4216" s="97" t="n">
        <v>4210</v>
      </c>
      <c r="B4216" s="98" t="n"/>
      <c r="C4216" s="99" t="n"/>
      <c r="D4216" s="100" t="n"/>
      <c r="E4216" s="28">
        <f>IFERROR(VLOOKUP(D4216,'أرصدة المخزن'!$A:$E,3,0),"")</f>
        <v/>
      </c>
      <c r="F4216" s="28">
        <f>IFERROR(VLOOKUP(D4216,'أرصدة المخزن'!$A:$H,4,0),"")</f>
        <v/>
      </c>
      <c r="G4216" s="97" t="n"/>
      <c r="H4216" s="29" t="inlineStr">
        <is>
          <t>إضافة</t>
        </is>
      </c>
      <c r="I4216" s="97" t="n"/>
    </row>
    <row r="4217" ht="17.4" customHeight="1" s="138">
      <c r="A4217" s="97" t="n">
        <v>4211</v>
      </c>
      <c r="B4217" s="98" t="n"/>
      <c r="C4217" s="99" t="n"/>
      <c r="D4217" s="100" t="n"/>
      <c r="E4217" s="28">
        <f>IFERROR(VLOOKUP(D4217,'أرصدة المخزن'!$A:$E,3,0),"")</f>
        <v/>
      </c>
      <c r="F4217" s="28">
        <f>IFERROR(VLOOKUP(D4217,'أرصدة المخزن'!$A:$H,4,0),"")</f>
        <v/>
      </c>
      <c r="G4217" s="97" t="n"/>
      <c r="H4217" s="29" t="inlineStr">
        <is>
          <t>إضافة</t>
        </is>
      </c>
      <c r="I4217" s="97" t="n"/>
    </row>
    <row r="4218" ht="17.4" customHeight="1" s="138">
      <c r="A4218" s="97" t="n">
        <v>4212</v>
      </c>
      <c r="B4218" s="98" t="n"/>
      <c r="C4218" s="99" t="n"/>
      <c r="D4218" s="100" t="n"/>
      <c r="E4218" s="28">
        <f>IFERROR(VLOOKUP(D4218,'أرصدة المخزن'!$A:$E,3,0),"")</f>
        <v/>
      </c>
      <c r="F4218" s="28">
        <f>IFERROR(VLOOKUP(D4218,'أرصدة المخزن'!$A:$H,4,0),"")</f>
        <v/>
      </c>
      <c r="G4218" s="97" t="n"/>
      <c r="H4218" s="29" t="inlineStr">
        <is>
          <t>إضافة</t>
        </is>
      </c>
      <c r="I4218" s="97" t="n"/>
    </row>
    <row r="4219" ht="17.4" customHeight="1" s="138">
      <c r="A4219" s="97" t="n">
        <v>4213</v>
      </c>
      <c r="B4219" s="98" t="n"/>
      <c r="C4219" s="99" t="n"/>
      <c r="D4219" s="100" t="n"/>
      <c r="E4219" s="28">
        <f>IFERROR(VLOOKUP(D4219,'أرصدة المخزن'!$A:$E,3,0),"")</f>
        <v/>
      </c>
      <c r="F4219" s="28">
        <f>IFERROR(VLOOKUP(D4219,'أرصدة المخزن'!$A:$H,4,0),"")</f>
        <v/>
      </c>
      <c r="G4219" s="97" t="n"/>
      <c r="H4219" s="29" t="inlineStr">
        <is>
          <t>إضافة</t>
        </is>
      </c>
      <c r="I4219" s="97" t="n"/>
    </row>
    <row r="4220" ht="17.4" customHeight="1" s="138">
      <c r="A4220" s="97" t="n">
        <v>4214</v>
      </c>
      <c r="B4220" s="98" t="n"/>
      <c r="C4220" s="99" t="n"/>
      <c r="D4220" s="100" t="n"/>
      <c r="E4220" s="28">
        <f>IFERROR(VLOOKUP(D4220,'أرصدة المخزن'!$A:$E,3,0),"")</f>
        <v/>
      </c>
      <c r="F4220" s="28">
        <f>IFERROR(VLOOKUP(D4220,'أرصدة المخزن'!$A:$H,4,0),"")</f>
        <v/>
      </c>
      <c r="G4220" s="97" t="n"/>
      <c r="H4220" s="29" t="inlineStr">
        <is>
          <t>إضافة</t>
        </is>
      </c>
      <c r="I4220" s="97" t="n"/>
    </row>
    <row r="4221" ht="17.4" customHeight="1" s="138">
      <c r="A4221" s="97" t="n">
        <v>4215</v>
      </c>
      <c r="B4221" s="98" t="n"/>
      <c r="C4221" s="99" t="n"/>
      <c r="D4221" s="100" t="n"/>
      <c r="E4221" s="28">
        <f>IFERROR(VLOOKUP(D4221,'أرصدة المخزن'!$A:$E,3,0),"")</f>
        <v/>
      </c>
      <c r="F4221" s="28">
        <f>IFERROR(VLOOKUP(D4221,'أرصدة المخزن'!$A:$H,4,0),"")</f>
        <v/>
      </c>
      <c r="G4221" s="97" t="n"/>
      <c r="H4221" s="29" t="inlineStr">
        <is>
          <t>إضافة</t>
        </is>
      </c>
      <c r="I4221" s="97" t="n"/>
    </row>
    <row r="4222" ht="17.4" customHeight="1" s="138">
      <c r="A4222" s="97" t="n">
        <v>4216</v>
      </c>
      <c r="B4222" s="98" t="n"/>
      <c r="C4222" s="99" t="n"/>
      <c r="D4222" s="100" t="n"/>
      <c r="E4222" s="28">
        <f>IFERROR(VLOOKUP(D4222,'أرصدة المخزن'!$A:$E,3,0),"")</f>
        <v/>
      </c>
      <c r="F4222" s="28">
        <f>IFERROR(VLOOKUP(D4222,'أرصدة المخزن'!$A:$H,4,0),"")</f>
        <v/>
      </c>
      <c r="G4222" s="97" t="n"/>
      <c r="H4222" s="29" t="inlineStr">
        <is>
          <t>إضافة</t>
        </is>
      </c>
      <c r="I4222" s="97" t="n"/>
    </row>
    <row r="4223" ht="17.4" customHeight="1" s="138">
      <c r="A4223" s="97" t="n">
        <v>4217</v>
      </c>
      <c r="B4223" s="98" t="n"/>
      <c r="C4223" s="99" t="n"/>
      <c r="D4223" s="100" t="n"/>
      <c r="E4223" s="28">
        <f>IFERROR(VLOOKUP(D4223,'أرصدة المخزن'!$A:$E,3,0),"")</f>
        <v/>
      </c>
      <c r="F4223" s="28">
        <f>IFERROR(VLOOKUP(D4223,'أرصدة المخزن'!$A:$H,4,0),"")</f>
        <v/>
      </c>
      <c r="G4223" s="97" t="n"/>
      <c r="H4223" s="29" t="inlineStr">
        <is>
          <t>إضافة</t>
        </is>
      </c>
      <c r="I4223" s="97" t="n"/>
    </row>
    <row r="4224" ht="17.4" customHeight="1" s="138">
      <c r="A4224" s="97" t="n">
        <v>4218</v>
      </c>
      <c r="B4224" s="98" t="n"/>
      <c r="C4224" s="99" t="n"/>
      <c r="D4224" s="100" t="n"/>
      <c r="E4224" s="28">
        <f>IFERROR(VLOOKUP(D4224,'أرصدة المخزن'!$A:$E,3,0),"")</f>
        <v/>
      </c>
      <c r="F4224" s="28">
        <f>IFERROR(VLOOKUP(D4224,'أرصدة المخزن'!$A:$H,4,0),"")</f>
        <v/>
      </c>
      <c r="G4224" s="97" t="n"/>
      <c r="H4224" s="29" t="inlineStr">
        <is>
          <t>إضافة</t>
        </is>
      </c>
      <c r="I4224" s="97" t="n"/>
    </row>
    <row r="4225" ht="17.4" customHeight="1" s="138">
      <c r="A4225" s="97" t="n">
        <v>4219</v>
      </c>
      <c r="B4225" s="98" t="n"/>
      <c r="C4225" s="99" t="n"/>
      <c r="D4225" s="100" t="n"/>
      <c r="E4225" s="28">
        <f>IFERROR(VLOOKUP(D4225,'أرصدة المخزن'!$A:$E,3,0),"")</f>
        <v/>
      </c>
      <c r="F4225" s="28">
        <f>IFERROR(VLOOKUP(D4225,'أرصدة المخزن'!$A:$H,4,0),"")</f>
        <v/>
      </c>
      <c r="G4225" s="97" t="n"/>
      <c r="H4225" s="29" t="inlineStr">
        <is>
          <t>إضافة</t>
        </is>
      </c>
      <c r="I4225" s="97" t="n"/>
    </row>
    <row r="4226" ht="17.4" customHeight="1" s="138">
      <c r="A4226" s="97" t="n">
        <v>4220</v>
      </c>
      <c r="B4226" s="98" t="n"/>
      <c r="C4226" s="99" t="n"/>
      <c r="D4226" s="100" t="n"/>
      <c r="E4226" s="28">
        <f>IFERROR(VLOOKUP(D4226,'أرصدة المخزن'!$A:$E,3,0),"")</f>
        <v/>
      </c>
      <c r="F4226" s="28">
        <f>IFERROR(VLOOKUP(D4226,'أرصدة المخزن'!$A:$H,4,0),"")</f>
        <v/>
      </c>
      <c r="G4226" s="97" t="n"/>
      <c r="H4226" s="29" t="inlineStr">
        <is>
          <t>إضافة</t>
        </is>
      </c>
      <c r="I4226" s="97" t="n"/>
    </row>
    <row r="4227" ht="17.4" customHeight="1" s="138">
      <c r="A4227" s="97" t="n">
        <v>4221</v>
      </c>
      <c r="B4227" s="98" t="n"/>
      <c r="C4227" s="99" t="n"/>
      <c r="D4227" s="100" t="n"/>
      <c r="E4227" s="28">
        <f>IFERROR(VLOOKUP(D4227,'أرصدة المخزن'!$A:$E,3,0),"")</f>
        <v/>
      </c>
      <c r="F4227" s="28">
        <f>IFERROR(VLOOKUP(D4227,'أرصدة المخزن'!$A:$H,4,0),"")</f>
        <v/>
      </c>
      <c r="G4227" s="97" t="n"/>
      <c r="H4227" s="29" t="inlineStr">
        <is>
          <t>إضافة</t>
        </is>
      </c>
      <c r="I4227" s="97" t="n"/>
    </row>
    <row r="4228" ht="17.4" customHeight="1" s="138">
      <c r="A4228" s="97" t="n">
        <v>4222</v>
      </c>
      <c r="B4228" s="98" t="n"/>
      <c r="C4228" s="99" t="n"/>
      <c r="D4228" s="100" t="n"/>
      <c r="E4228" s="28">
        <f>IFERROR(VLOOKUP(D4228,'أرصدة المخزن'!$A:$E,3,0),"")</f>
        <v/>
      </c>
      <c r="F4228" s="28">
        <f>IFERROR(VLOOKUP(D4228,'أرصدة المخزن'!$A:$H,4,0),"")</f>
        <v/>
      </c>
      <c r="G4228" s="97" t="n"/>
      <c r="H4228" s="29" t="inlineStr">
        <is>
          <t>إضافة</t>
        </is>
      </c>
      <c r="I4228" s="97" t="n"/>
    </row>
    <row r="4229" ht="17.4" customHeight="1" s="138">
      <c r="A4229" s="97" t="n">
        <v>4223</v>
      </c>
      <c r="B4229" s="98" t="n"/>
      <c r="C4229" s="99" t="n"/>
      <c r="D4229" s="100" t="n"/>
      <c r="E4229" s="28">
        <f>IFERROR(VLOOKUP(D4229,'أرصدة المخزن'!$A:$E,3,0),"")</f>
        <v/>
      </c>
      <c r="F4229" s="28">
        <f>IFERROR(VLOOKUP(D4229,'أرصدة المخزن'!$A:$H,4,0),"")</f>
        <v/>
      </c>
      <c r="G4229" s="97" t="n"/>
      <c r="H4229" s="29" t="inlineStr">
        <is>
          <t>إضافة</t>
        </is>
      </c>
      <c r="I4229" s="97" t="n"/>
    </row>
    <row r="4230" ht="17.4" customHeight="1" s="138">
      <c r="A4230" s="97" t="n">
        <v>4224</v>
      </c>
      <c r="B4230" s="98" t="n"/>
      <c r="C4230" s="99" t="n"/>
      <c r="D4230" s="100" t="n"/>
      <c r="E4230" s="28">
        <f>IFERROR(VLOOKUP(D4230,'أرصدة المخزن'!$A:$E,3,0),"")</f>
        <v/>
      </c>
      <c r="F4230" s="28">
        <f>IFERROR(VLOOKUP(D4230,'أرصدة المخزن'!$A:$H,4,0),"")</f>
        <v/>
      </c>
      <c r="G4230" s="97" t="n"/>
      <c r="H4230" s="29" t="inlineStr">
        <is>
          <t>إضافة</t>
        </is>
      </c>
      <c r="I4230" s="97" t="n"/>
    </row>
    <row r="4231" ht="17.4" customHeight="1" s="138">
      <c r="A4231" s="97" t="n">
        <v>4225</v>
      </c>
      <c r="B4231" s="98" t="n"/>
      <c r="C4231" s="99" t="n"/>
      <c r="D4231" s="100" t="n"/>
      <c r="E4231" s="28">
        <f>IFERROR(VLOOKUP(D4231,'أرصدة المخزن'!$A:$E,3,0),"")</f>
        <v/>
      </c>
      <c r="F4231" s="28">
        <f>IFERROR(VLOOKUP(D4231,'أرصدة المخزن'!$A:$H,4,0),"")</f>
        <v/>
      </c>
      <c r="G4231" s="97" t="n"/>
      <c r="H4231" s="29" t="inlineStr">
        <is>
          <t>إضافة</t>
        </is>
      </c>
      <c r="I4231" s="97" t="n"/>
    </row>
    <row r="4232" ht="17.4" customHeight="1" s="138">
      <c r="A4232" s="97" t="n">
        <v>4226</v>
      </c>
      <c r="B4232" s="98" t="n"/>
      <c r="C4232" s="99" t="n"/>
      <c r="D4232" s="100" t="n"/>
      <c r="E4232" s="28">
        <f>IFERROR(VLOOKUP(D4232,'أرصدة المخزن'!$A:$E,3,0),"")</f>
        <v/>
      </c>
      <c r="F4232" s="28">
        <f>IFERROR(VLOOKUP(D4232,'أرصدة المخزن'!$A:$H,4,0),"")</f>
        <v/>
      </c>
      <c r="G4232" s="97" t="n"/>
      <c r="H4232" s="29" t="inlineStr">
        <is>
          <t>إضافة</t>
        </is>
      </c>
      <c r="I4232" s="97" t="n"/>
    </row>
    <row r="4233" ht="17.4" customHeight="1" s="138">
      <c r="A4233" s="97" t="n">
        <v>4227</v>
      </c>
      <c r="B4233" s="98" t="n"/>
      <c r="C4233" s="99" t="n"/>
      <c r="D4233" s="100" t="n"/>
      <c r="E4233" s="28">
        <f>IFERROR(VLOOKUP(D4233,'أرصدة المخزن'!$A:$E,3,0),"")</f>
        <v/>
      </c>
      <c r="F4233" s="28">
        <f>IFERROR(VLOOKUP(D4233,'أرصدة المخزن'!$A:$H,4,0),"")</f>
        <v/>
      </c>
      <c r="G4233" s="97" t="n"/>
      <c r="H4233" s="29" t="inlineStr">
        <is>
          <t>إضافة</t>
        </is>
      </c>
      <c r="I4233" s="97" t="n"/>
    </row>
    <row r="4234" ht="17.4" customHeight="1" s="138">
      <c r="A4234" s="97" t="n">
        <v>4228</v>
      </c>
      <c r="B4234" s="98" t="n"/>
      <c r="C4234" s="99" t="n"/>
      <c r="D4234" s="100" t="n"/>
      <c r="E4234" s="28">
        <f>IFERROR(VLOOKUP(D4234,'أرصدة المخزن'!$A:$E,3,0),"")</f>
        <v/>
      </c>
      <c r="F4234" s="28">
        <f>IFERROR(VLOOKUP(D4234,'أرصدة المخزن'!$A:$H,4,0),"")</f>
        <v/>
      </c>
      <c r="G4234" s="97" t="n"/>
      <c r="H4234" s="29" t="inlineStr">
        <is>
          <t>إضافة</t>
        </is>
      </c>
      <c r="I4234" s="97" t="n"/>
    </row>
    <row r="4235" ht="17.4" customHeight="1" s="138">
      <c r="A4235" s="97" t="n">
        <v>4229</v>
      </c>
      <c r="B4235" s="98" t="n"/>
      <c r="C4235" s="99" t="n"/>
      <c r="D4235" s="100" t="n"/>
      <c r="E4235" s="28">
        <f>IFERROR(VLOOKUP(D4235,'أرصدة المخزن'!$A:$E,3,0),"")</f>
        <v/>
      </c>
      <c r="F4235" s="28">
        <f>IFERROR(VLOOKUP(D4235,'أرصدة المخزن'!$A:$H,4,0),"")</f>
        <v/>
      </c>
      <c r="G4235" s="97" t="n"/>
      <c r="H4235" s="29" t="inlineStr">
        <is>
          <t>إضافة</t>
        </is>
      </c>
      <c r="I4235" s="97" t="n"/>
    </row>
    <row r="4236" ht="17.4" customHeight="1" s="138">
      <c r="A4236" s="97" t="n">
        <v>4230</v>
      </c>
      <c r="B4236" s="98" t="n"/>
      <c r="C4236" s="99" t="n"/>
      <c r="D4236" s="100" t="n"/>
      <c r="E4236" s="28">
        <f>IFERROR(VLOOKUP(D4236,'أرصدة المخزن'!$A:$E,3,0),"")</f>
        <v/>
      </c>
      <c r="F4236" s="28">
        <f>IFERROR(VLOOKUP(D4236,'أرصدة المخزن'!$A:$H,4,0),"")</f>
        <v/>
      </c>
      <c r="G4236" s="97" t="n"/>
      <c r="H4236" s="29" t="inlineStr">
        <is>
          <t>إضافة</t>
        </is>
      </c>
      <c r="I4236" s="97" t="n"/>
    </row>
    <row r="4237" ht="17.4" customHeight="1" s="138">
      <c r="A4237" s="97" t="n">
        <v>4231</v>
      </c>
      <c r="B4237" s="98" t="n"/>
      <c r="C4237" s="99" t="n"/>
      <c r="D4237" s="100" t="n"/>
      <c r="E4237" s="28">
        <f>IFERROR(VLOOKUP(D4237,'أرصدة المخزن'!$A:$E,3,0),"")</f>
        <v/>
      </c>
      <c r="F4237" s="28">
        <f>IFERROR(VLOOKUP(D4237,'أرصدة المخزن'!$A:$H,4,0),"")</f>
        <v/>
      </c>
      <c r="G4237" s="97" t="n"/>
      <c r="H4237" s="29" t="inlineStr">
        <is>
          <t>إضافة</t>
        </is>
      </c>
      <c r="I4237" s="97" t="n"/>
    </row>
    <row r="4238" ht="17.4" customHeight="1" s="138">
      <c r="A4238" s="97" t="n">
        <v>4232</v>
      </c>
      <c r="B4238" s="98" t="n"/>
      <c r="C4238" s="99" t="n"/>
      <c r="D4238" s="100" t="n"/>
      <c r="E4238" s="28">
        <f>IFERROR(VLOOKUP(D4238,'أرصدة المخزن'!$A:$E,3,0),"")</f>
        <v/>
      </c>
      <c r="F4238" s="28">
        <f>IFERROR(VLOOKUP(D4238,'أرصدة المخزن'!$A:$H,4,0),"")</f>
        <v/>
      </c>
      <c r="G4238" s="97" t="n"/>
      <c r="H4238" s="29" t="inlineStr">
        <is>
          <t>إضافة</t>
        </is>
      </c>
      <c r="I4238" s="97" t="n"/>
    </row>
    <row r="4239" ht="17.4" customHeight="1" s="138">
      <c r="A4239" s="97" t="n">
        <v>4233</v>
      </c>
      <c r="B4239" s="98" t="n"/>
      <c r="C4239" s="99" t="n"/>
      <c r="D4239" s="100" t="n"/>
      <c r="E4239" s="28">
        <f>IFERROR(VLOOKUP(D4239,'أرصدة المخزن'!$A:$E,3,0),"")</f>
        <v/>
      </c>
      <c r="F4239" s="28">
        <f>IFERROR(VLOOKUP(D4239,'أرصدة المخزن'!$A:$H,4,0),"")</f>
        <v/>
      </c>
      <c r="G4239" s="97" t="n"/>
      <c r="H4239" s="29" t="inlineStr">
        <is>
          <t>إضافة</t>
        </is>
      </c>
      <c r="I4239" s="97" t="n"/>
    </row>
    <row r="4240" ht="17.4" customHeight="1" s="138">
      <c r="A4240" s="97" t="n">
        <v>4234</v>
      </c>
      <c r="B4240" s="98" t="n"/>
      <c r="C4240" s="99" t="n"/>
      <c r="D4240" s="100" t="n"/>
      <c r="E4240" s="28">
        <f>IFERROR(VLOOKUP(D4240,'أرصدة المخزن'!$A:$E,3,0),"")</f>
        <v/>
      </c>
      <c r="F4240" s="28">
        <f>IFERROR(VLOOKUP(D4240,'أرصدة المخزن'!$A:$H,4,0),"")</f>
        <v/>
      </c>
      <c r="G4240" s="97" t="n"/>
      <c r="H4240" s="29" t="inlineStr">
        <is>
          <t>إضافة</t>
        </is>
      </c>
      <c r="I4240" s="97" t="n"/>
    </row>
    <row r="4241" ht="17.4" customHeight="1" s="138">
      <c r="A4241" s="97" t="n">
        <v>4235</v>
      </c>
      <c r="B4241" s="98" t="n"/>
      <c r="C4241" s="99" t="n"/>
      <c r="D4241" s="100" t="n"/>
      <c r="E4241" s="28">
        <f>IFERROR(VLOOKUP(D4241,'أرصدة المخزن'!$A:$E,3,0),"")</f>
        <v/>
      </c>
      <c r="F4241" s="28">
        <f>IFERROR(VLOOKUP(D4241,'أرصدة المخزن'!$A:$H,4,0),"")</f>
        <v/>
      </c>
      <c r="G4241" s="97" t="n"/>
      <c r="H4241" s="29" t="inlineStr">
        <is>
          <t>إضافة</t>
        </is>
      </c>
      <c r="I4241" s="97" t="n"/>
    </row>
    <row r="4242" ht="17.4" customHeight="1" s="138">
      <c r="A4242" s="97" t="n">
        <v>4236</v>
      </c>
      <c r="B4242" s="98" t="n"/>
      <c r="C4242" s="99" t="n"/>
      <c r="D4242" s="100" t="n"/>
      <c r="E4242" s="28">
        <f>IFERROR(VLOOKUP(D4242,'أرصدة المخزن'!$A:$E,3,0),"")</f>
        <v/>
      </c>
      <c r="F4242" s="28">
        <f>IFERROR(VLOOKUP(D4242,'أرصدة المخزن'!$A:$H,4,0),"")</f>
        <v/>
      </c>
      <c r="G4242" s="97" t="n"/>
      <c r="H4242" s="29" t="inlineStr">
        <is>
          <t>إضافة</t>
        </is>
      </c>
      <c r="I4242" s="97" t="n"/>
    </row>
    <row r="4243" ht="17.4" customHeight="1" s="138">
      <c r="A4243" s="97" t="n">
        <v>4237</v>
      </c>
      <c r="B4243" s="98" t="n"/>
      <c r="C4243" s="99" t="n"/>
      <c r="D4243" s="100" t="n"/>
      <c r="E4243" s="28">
        <f>IFERROR(VLOOKUP(D4243,'أرصدة المخزن'!$A:$E,3,0),"")</f>
        <v/>
      </c>
      <c r="F4243" s="28">
        <f>IFERROR(VLOOKUP(D4243,'أرصدة المخزن'!$A:$H,4,0),"")</f>
        <v/>
      </c>
      <c r="G4243" s="97" t="n"/>
      <c r="H4243" s="29" t="inlineStr">
        <is>
          <t>إضافة</t>
        </is>
      </c>
      <c r="I4243" s="97" t="n"/>
    </row>
    <row r="4244" ht="17.4" customHeight="1" s="138">
      <c r="A4244" s="97" t="n">
        <v>4238</v>
      </c>
      <c r="B4244" s="98" t="n"/>
      <c r="C4244" s="99" t="n"/>
      <c r="D4244" s="100" t="n"/>
      <c r="E4244" s="28">
        <f>IFERROR(VLOOKUP(D4244,'أرصدة المخزن'!$A:$E,3,0),"")</f>
        <v/>
      </c>
      <c r="F4244" s="28">
        <f>IFERROR(VLOOKUP(D4244,'أرصدة المخزن'!$A:$H,4,0),"")</f>
        <v/>
      </c>
      <c r="G4244" s="97" t="n"/>
      <c r="H4244" s="29" t="inlineStr">
        <is>
          <t>إضافة</t>
        </is>
      </c>
      <c r="I4244" s="97" t="n"/>
    </row>
    <row r="4245" ht="17.4" customHeight="1" s="138">
      <c r="A4245" s="97" t="n">
        <v>4239</v>
      </c>
      <c r="B4245" s="98" t="n"/>
      <c r="C4245" s="99" t="n"/>
      <c r="D4245" s="100" t="n"/>
      <c r="E4245" s="28">
        <f>IFERROR(VLOOKUP(D4245,'أرصدة المخزن'!$A:$E,3,0),"")</f>
        <v/>
      </c>
      <c r="F4245" s="28">
        <f>IFERROR(VLOOKUP(D4245,'أرصدة المخزن'!$A:$H,4,0),"")</f>
        <v/>
      </c>
      <c r="G4245" s="97" t="n"/>
      <c r="H4245" s="29" t="inlineStr">
        <is>
          <t>إضافة</t>
        </is>
      </c>
      <c r="I4245" s="97" t="n"/>
    </row>
    <row r="4246" ht="17.4" customHeight="1" s="138">
      <c r="A4246" s="97" t="n">
        <v>4240</v>
      </c>
      <c r="B4246" s="98" t="n"/>
      <c r="C4246" s="99" t="n"/>
      <c r="D4246" s="100" t="n"/>
      <c r="E4246" s="28">
        <f>IFERROR(VLOOKUP(D4246,'أرصدة المخزن'!$A:$E,3,0),"")</f>
        <v/>
      </c>
      <c r="F4246" s="28">
        <f>IFERROR(VLOOKUP(D4246,'أرصدة المخزن'!$A:$H,4,0),"")</f>
        <v/>
      </c>
      <c r="G4246" s="97" t="n"/>
      <c r="H4246" s="29" t="inlineStr">
        <is>
          <t>إضافة</t>
        </is>
      </c>
      <c r="I4246" s="97" t="n"/>
    </row>
    <row r="4247" ht="17.4" customHeight="1" s="138">
      <c r="A4247" s="97" t="n">
        <v>4241</v>
      </c>
      <c r="B4247" s="98" t="n"/>
      <c r="C4247" s="99" t="n"/>
      <c r="D4247" s="100" t="n"/>
      <c r="E4247" s="28">
        <f>IFERROR(VLOOKUP(D4247,'أرصدة المخزن'!$A:$E,3,0),"")</f>
        <v/>
      </c>
      <c r="F4247" s="28">
        <f>IFERROR(VLOOKUP(D4247,'أرصدة المخزن'!$A:$H,4,0),"")</f>
        <v/>
      </c>
      <c r="G4247" s="97" t="n"/>
      <c r="H4247" s="29" t="inlineStr">
        <is>
          <t>إضافة</t>
        </is>
      </c>
      <c r="I4247" s="97" t="n"/>
    </row>
    <row r="4248" ht="17.4" customHeight="1" s="138">
      <c r="A4248" s="97" t="n">
        <v>4242</v>
      </c>
      <c r="B4248" s="98" t="n"/>
      <c r="C4248" s="99" t="n"/>
      <c r="D4248" s="100" t="n"/>
      <c r="E4248" s="28">
        <f>IFERROR(VLOOKUP(D4248,'أرصدة المخزن'!$A:$E,3,0),"")</f>
        <v/>
      </c>
      <c r="F4248" s="28">
        <f>IFERROR(VLOOKUP(D4248,'أرصدة المخزن'!$A:$H,4,0),"")</f>
        <v/>
      </c>
      <c r="G4248" s="97" t="n"/>
      <c r="H4248" s="29" t="inlineStr">
        <is>
          <t>إضافة</t>
        </is>
      </c>
      <c r="I4248" s="97" t="n"/>
    </row>
    <row r="4249" ht="17.4" customHeight="1" s="138">
      <c r="A4249" s="97" t="n">
        <v>4243</v>
      </c>
      <c r="B4249" s="98" t="n"/>
      <c r="C4249" s="99" t="n"/>
      <c r="D4249" s="100" t="n"/>
      <c r="E4249" s="28">
        <f>IFERROR(VLOOKUP(D4249,'أرصدة المخزن'!$A:$E,3,0),"")</f>
        <v/>
      </c>
      <c r="F4249" s="28">
        <f>IFERROR(VLOOKUP(D4249,'أرصدة المخزن'!$A:$H,4,0),"")</f>
        <v/>
      </c>
      <c r="G4249" s="97" t="n"/>
      <c r="H4249" s="29" t="inlineStr">
        <is>
          <t>إضافة</t>
        </is>
      </c>
      <c r="I4249" s="97" t="n"/>
    </row>
    <row r="4250" ht="17.4" customHeight="1" s="138">
      <c r="A4250" s="97" t="n">
        <v>4244</v>
      </c>
      <c r="B4250" s="98" t="n"/>
      <c r="C4250" s="99" t="n"/>
      <c r="D4250" s="100" t="n"/>
      <c r="E4250" s="28">
        <f>IFERROR(VLOOKUP(D4250,'أرصدة المخزن'!$A:$E,3,0),"")</f>
        <v/>
      </c>
      <c r="F4250" s="28">
        <f>IFERROR(VLOOKUP(D4250,'أرصدة المخزن'!$A:$H,4,0),"")</f>
        <v/>
      </c>
      <c r="G4250" s="97" t="n"/>
      <c r="H4250" s="29" t="inlineStr">
        <is>
          <t>إضافة</t>
        </is>
      </c>
      <c r="I4250" s="97" t="n"/>
    </row>
    <row r="4251" ht="17.4" customHeight="1" s="138">
      <c r="A4251" s="97" t="n">
        <v>4245</v>
      </c>
      <c r="B4251" s="98" t="n"/>
      <c r="C4251" s="99" t="n"/>
      <c r="D4251" s="100" t="n"/>
      <c r="E4251" s="28">
        <f>IFERROR(VLOOKUP(D4251,'أرصدة المخزن'!$A:$E,3,0),"")</f>
        <v/>
      </c>
      <c r="F4251" s="28">
        <f>IFERROR(VLOOKUP(D4251,'أرصدة المخزن'!$A:$H,4,0),"")</f>
        <v/>
      </c>
      <c r="G4251" s="97" t="n"/>
      <c r="H4251" s="29" t="inlineStr">
        <is>
          <t>إضافة</t>
        </is>
      </c>
      <c r="I4251" s="97" t="n"/>
    </row>
    <row r="4252" ht="17.4" customHeight="1" s="138">
      <c r="A4252" s="97" t="n">
        <v>4246</v>
      </c>
      <c r="B4252" s="98" t="n"/>
      <c r="C4252" s="99" t="n"/>
      <c r="D4252" s="100" t="n"/>
      <c r="E4252" s="28">
        <f>IFERROR(VLOOKUP(D4252,'أرصدة المخزن'!$A:$E,3,0),"")</f>
        <v/>
      </c>
      <c r="F4252" s="28">
        <f>IFERROR(VLOOKUP(D4252,'أرصدة المخزن'!$A:$H,4,0),"")</f>
        <v/>
      </c>
      <c r="G4252" s="97" t="n"/>
      <c r="H4252" s="29" t="inlineStr">
        <is>
          <t>إضافة</t>
        </is>
      </c>
      <c r="I4252" s="97" t="n"/>
    </row>
    <row r="4253" ht="17.4" customHeight="1" s="138">
      <c r="A4253" s="97" t="n">
        <v>4247</v>
      </c>
      <c r="B4253" s="98" t="n"/>
      <c r="C4253" s="99" t="n"/>
      <c r="D4253" s="100" t="n"/>
      <c r="E4253" s="28">
        <f>IFERROR(VLOOKUP(D4253,'أرصدة المخزن'!$A:$E,3,0),"")</f>
        <v/>
      </c>
      <c r="F4253" s="28">
        <f>IFERROR(VLOOKUP(D4253,'أرصدة المخزن'!$A:$H,4,0),"")</f>
        <v/>
      </c>
      <c r="G4253" s="97" t="n"/>
      <c r="H4253" s="29" t="inlineStr">
        <is>
          <t>إضافة</t>
        </is>
      </c>
      <c r="I4253" s="97" t="n"/>
    </row>
    <row r="4254" ht="17.4" customHeight="1" s="138">
      <c r="A4254" s="97" t="n">
        <v>4248</v>
      </c>
      <c r="B4254" s="98" t="n"/>
      <c r="C4254" s="99" t="n"/>
      <c r="D4254" s="100" t="n"/>
      <c r="E4254" s="28">
        <f>IFERROR(VLOOKUP(D4254,'أرصدة المخزن'!$A:$E,3,0),"")</f>
        <v/>
      </c>
      <c r="F4254" s="28">
        <f>IFERROR(VLOOKUP(D4254,'أرصدة المخزن'!$A:$H,4,0),"")</f>
        <v/>
      </c>
      <c r="G4254" s="97" t="n"/>
      <c r="H4254" s="29" t="inlineStr">
        <is>
          <t>إضافة</t>
        </is>
      </c>
      <c r="I4254" s="97" t="n"/>
    </row>
    <row r="4255" ht="17.4" customHeight="1" s="138">
      <c r="A4255" s="97" t="n">
        <v>4249</v>
      </c>
      <c r="B4255" s="98" t="n"/>
      <c r="C4255" s="99" t="n"/>
      <c r="D4255" s="100" t="n"/>
      <c r="E4255" s="28">
        <f>IFERROR(VLOOKUP(D4255,'أرصدة المخزن'!$A:$E,3,0),"")</f>
        <v/>
      </c>
      <c r="F4255" s="28">
        <f>IFERROR(VLOOKUP(D4255,'أرصدة المخزن'!$A:$H,4,0),"")</f>
        <v/>
      </c>
      <c r="G4255" s="97" t="n"/>
      <c r="H4255" s="29" t="inlineStr">
        <is>
          <t>إضافة</t>
        </is>
      </c>
      <c r="I4255" s="97" t="n"/>
    </row>
    <row r="4256" ht="17.4" customHeight="1" s="138">
      <c r="A4256" s="97" t="n">
        <v>4250</v>
      </c>
      <c r="B4256" s="98" t="n"/>
      <c r="C4256" s="99" t="n"/>
      <c r="D4256" s="100" t="n"/>
      <c r="E4256" s="28">
        <f>IFERROR(VLOOKUP(D4256,'أرصدة المخزن'!$A:$E,3,0),"")</f>
        <v/>
      </c>
      <c r="F4256" s="28">
        <f>IFERROR(VLOOKUP(D4256,'أرصدة المخزن'!$A:$H,4,0),"")</f>
        <v/>
      </c>
      <c r="G4256" s="97" t="n"/>
      <c r="H4256" s="29" t="inlineStr">
        <is>
          <t>إضافة</t>
        </is>
      </c>
      <c r="I4256" s="97" t="n"/>
    </row>
    <row r="4257" ht="17.4" customHeight="1" s="138">
      <c r="A4257" s="97" t="n">
        <v>4251</v>
      </c>
      <c r="B4257" s="98" t="n"/>
      <c r="C4257" s="99" t="n"/>
      <c r="D4257" s="100" t="n"/>
      <c r="E4257" s="28">
        <f>IFERROR(VLOOKUP(D4257,'أرصدة المخزن'!$A:$E,3,0),"")</f>
        <v/>
      </c>
      <c r="F4257" s="28">
        <f>IFERROR(VLOOKUP(D4257,'أرصدة المخزن'!$A:$H,4,0),"")</f>
        <v/>
      </c>
      <c r="G4257" s="97" t="n"/>
      <c r="H4257" s="29" t="inlineStr">
        <is>
          <t>إضافة</t>
        </is>
      </c>
      <c r="I4257" s="97" t="n"/>
    </row>
    <row r="4258" ht="17.4" customHeight="1" s="138">
      <c r="A4258" s="97" t="n">
        <v>4252</v>
      </c>
      <c r="B4258" s="98" t="n"/>
      <c r="C4258" s="99" t="n"/>
      <c r="D4258" s="100" t="n"/>
      <c r="E4258" s="28">
        <f>IFERROR(VLOOKUP(D4258,'أرصدة المخزن'!$A:$E,3,0),"")</f>
        <v/>
      </c>
      <c r="F4258" s="28">
        <f>IFERROR(VLOOKUP(D4258,'أرصدة المخزن'!$A:$H,4,0),"")</f>
        <v/>
      </c>
      <c r="G4258" s="97" t="n"/>
      <c r="H4258" s="29" t="inlineStr">
        <is>
          <t>إضافة</t>
        </is>
      </c>
      <c r="I4258" s="97" t="n"/>
    </row>
    <row r="4259" ht="17.4" customHeight="1" s="138">
      <c r="A4259" s="97" t="n">
        <v>4253</v>
      </c>
      <c r="B4259" s="98" t="n"/>
      <c r="C4259" s="99" t="n"/>
      <c r="D4259" s="100" t="n"/>
      <c r="E4259" s="28">
        <f>IFERROR(VLOOKUP(D4259,'أرصدة المخزن'!$A:$E,3,0),"")</f>
        <v/>
      </c>
      <c r="F4259" s="28">
        <f>IFERROR(VLOOKUP(D4259,'أرصدة المخزن'!$A:$H,4,0),"")</f>
        <v/>
      </c>
      <c r="G4259" s="97" t="n"/>
      <c r="H4259" s="29" t="inlineStr">
        <is>
          <t>إضافة</t>
        </is>
      </c>
      <c r="I4259" s="97" t="n"/>
    </row>
    <row r="4260" ht="17.4" customHeight="1" s="138">
      <c r="A4260" s="97" t="n">
        <v>4254</v>
      </c>
      <c r="B4260" s="98" t="n"/>
      <c r="C4260" s="99" t="n"/>
      <c r="D4260" s="100" t="n"/>
      <c r="E4260" s="28">
        <f>IFERROR(VLOOKUP(D4260,'أرصدة المخزن'!$A:$E,3,0),"")</f>
        <v/>
      </c>
      <c r="F4260" s="28">
        <f>IFERROR(VLOOKUP(D4260,'أرصدة المخزن'!$A:$H,4,0),"")</f>
        <v/>
      </c>
      <c r="G4260" s="97" t="n"/>
      <c r="H4260" s="29" t="inlineStr">
        <is>
          <t>إضافة</t>
        </is>
      </c>
      <c r="I4260" s="97" t="n"/>
    </row>
    <row r="4261" ht="17.4" customHeight="1" s="138">
      <c r="A4261" s="97" t="n">
        <v>4255</v>
      </c>
      <c r="B4261" s="98" t="n"/>
      <c r="C4261" s="99" t="n"/>
      <c r="D4261" s="100" t="n"/>
      <c r="E4261" s="28">
        <f>IFERROR(VLOOKUP(D4261,'أرصدة المخزن'!$A:$E,3,0),"")</f>
        <v/>
      </c>
      <c r="F4261" s="28">
        <f>IFERROR(VLOOKUP(D4261,'أرصدة المخزن'!$A:$H,4,0),"")</f>
        <v/>
      </c>
      <c r="G4261" s="97" t="n"/>
      <c r="H4261" s="29" t="inlineStr">
        <is>
          <t>إضافة</t>
        </is>
      </c>
      <c r="I4261" s="97" t="n"/>
    </row>
    <row r="4262" ht="17.4" customHeight="1" s="138">
      <c r="A4262" s="97" t="n">
        <v>4256</v>
      </c>
      <c r="B4262" s="98" t="n"/>
      <c r="C4262" s="99" t="n"/>
      <c r="D4262" s="100" t="n"/>
      <c r="E4262" s="28">
        <f>IFERROR(VLOOKUP(D4262,'أرصدة المخزن'!$A:$E,3,0),"")</f>
        <v/>
      </c>
      <c r="F4262" s="28">
        <f>IFERROR(VLOOKUP(D4262,'أرصدة المخزن'!$A:$H,4,0),"")</f>
        <v/>
      </c>
      <c r="G4262" s="97" t="n"/>
      <c r="H4262" s="29" t="inlineStr">
        <is>
          <t>إضافة</t>
        </is>
      </c>
      <c r="I4262" s="97" t="n"/>
    </row>
    <row r="4263" ht="17.4" customHeight="1" s="138">
      <c r="A4263" s="97" t="n">
        <v>4257</v>
      </c>
      <c r="B4263" s="98" t="n"/>
      <c r="C4263" s="99" t="n"/>
      <c r="D4263" s="100" t="n"/>
      <c r="E4263" s="28">
        <f>IFERROR(VLOOKUP(D4263,'أرصدة المخزن'!$A:$E,3,0),"")</f>
        <v/>
      </c>
      <c r="F4263" s="28">
        <f>IFERROR(VLOOKUP(D4263,'أرصدة المخزن'!$A:$H,4,0),"")</f>
        <v/>
      </c>
      <c r="G4263" s="97" t="n"/>
      <c r="H4263" s="29" t="inlineStr">
        <is>
          <t>إضافة</t>
        </is>
      </c>
      <c r="I4263" s="97" t="n"/>
    </row>
    <row r="4264" ht="17.4" customHeight="1" s="138">
      <c r="A4264" s="97" t="n">
        <v>4258</v>
      </c>
      <c r="B4264" s="98" t="n"/>
      <c r="C4264" s="99" t="n"/>
      <c r="D4264" s="100" t="n"/>
      <c r="E4264" s="28">
        <f>IFERROR(VLOOKUP(D4264,'أرصدة المخزن'!$A:$E,3,0),"")</f>
        <v/>
      </c>
      <c r="F4264" s="28">
        <f>IFERROR(VLOOKUP(D4264,'أرصدة المخزن'!$A:$H,4,0),"")</f>
        <v/>
      </c>
      <c r="G4264" s="97" t="n"/>
      <c r="H4264" s="29" t="inlineStr">
        <is>
          <t>إضافة</t>
        </is>
      </c>
      <c r="I4264" s="97" t="n"/>
    </row>
    <row r="4265" ht="17.4" customHeight="1" s="138">
      <c r="A4265" s="97" t="n">
        <v>4259</v>
      </c>
      <c r="B4265" s="98" t="n"/>
      <c r="C4265" s="99" t="n"/>
      <c r="D4265" s="100" t="n"/>
      <c r="E4265" s="28">
        <f>IFERROR(VLOOKUP(D4265,'أرصدة المخزن'!$A:$E,3,0),"")</f>
        <v/>
      </c>
      <c r="F4265" s="28">
        <f>IFERROR(VLOOKUP(D4265,'أرصدة المخزن'!$A:$H,4,0),"")</f>
        <v/>
      </c>
      <c r="G4265" s="97" t="n"/>
      <c r="H4265" s="29" t="inlineStr">
        <is>
          <t>إضافة</t>
        </is>
      </c>
      <c r="I4265" s="97" t="n"/>
    </row>
    <row r="4266" ht="17.4" customHeight="1" s="138">
      <c r="A4266" s="97" t="n">
        <v>4260</v>
      </c>
      <c r="B4266" s="98" t="n"/>
      <c r="C4266" s="99" t="n"/>
      <c r="D4266" s="100" t="n"/>
      <c r="E4266" s="28">
        <f>IFERROR(VLOOKUP(D4266,'أرصدة المخزن'!$A:$E,3,0),"")</f>
        <v/>
      </c>
      <c r="F4266" s="28">
        <f>IFERROR(VLOOKUP(D4266,'أرصدة المخزن'!$A:$H,4,0),"")</f>
        <v/>
      </c>
      <c r="G4266" s="97" t="n"/>
      <c r="H4266" s="29" t="inlineStr">
        <is>
          <t>إضافة</t>
        </is>
      </c>
      <c r="I4266" s="97" t="n"/>
    </row>
    <row r="4267" ht="17.4" customHeight="1" s="138">
      <c r="A4267" s="97" t="n">
        <v>4261</v>
      </c>
      <c r="B4267" s="98" t="n"/>
      <c r="C4267" s="99" t="n"/>
      <c r="D4267" s="100" t="n"/>
      <c r="E4267" s="28">
        <f>IFERROR(VLOOKUP(D4267,'أرصدة المخزن'!$A:$E,3,0),"")</f>
        <v/>
      </c>
      <c r="F4267" s="28">
        <f>IFERROR(VLOOKUP(D4267,'أرصدة المخزن'!$A:$H,4,0),"")</f>
        <v/>
      </c>
      <c r="G4267" s="97" t="n"/>
      <c r="H4267" s="29" t="inlineStr">
        <is>
          <t>إضافة</t>
        </is>
      </c>
      <c r="I4267" s="97" t="n"/>
    </row>
    <row r="4268" ht="17.4" customHeight="1" s="138">
      <c r="A4268" s="97" t="n">
        <v>4262</v>
      </c>
      <c r="B4268" s="98" t="n"/>
      <c r="C4268" s="99" t="n"/>
      <c r="D4268" s="100" t="n"/>
      <c r="E4268" s="28">
        <f>IFERROR(VLOOKUP(D4268,'أرصدة المخزن'!$A:$E,3,0),"")</f>
        <v/>
      </c>
      <c r="F4268" s="28">
        <f>IFERROR(VLOOKUP(D4268,'أرصدة المخزن'!$A:$H,4,0),"")</f>
        <v/>
      </c>
      <c r="G4268" s="97" t="n"/>
      <c r="H4268" s="29" t="inlineStr">
        <is>
          <t>إضافة</t>
        </is>
      </c>
      <c r="I4268" s="97" t="n"/>
    </row>
    <row r="4269" ht="17.4" customHeight="1" s="138">
      <c r="A4269" s="97" t="n">
        <v>4263</v>
      </c>
      <c r="B4269" s="98" t="n"/>
      <c r="C4269" s="99" t="n"/>
      <c r="D4269" s="100" t="n"/>
      <c r="E4269" s="28">
        <f>IFERROR(VLOOKUP(D4269,'أرصدة المخزن'!$A:$E,3,0),"")</f>
        <v/>
      </c>
      <c r="F4269" s="28">
        <f>IFERROR(VLOOKUP(D4269,'أرصدة المخزن'!$A:$H,4,0),"")</f>
        <v/>
      </c>
      <c r="G4269" s="97" t="n"/>
      <c r="H4269" s="29" t="inlineStr">
        <is>
          <t>إضافة</t>
        </is>
      </c>
      <c r="I4269" s="97" t="n"/>
    </row>
    <row r="4270" ht="17.4" customHeight="1" s="138">
      <c r="A4270" s="97" t="n">
        <v>4264</v>
      </c>
      <c r="B4270" s="98" t="n"/>
      <c r="C4270" s="99" t="n"/>
      <c r="D4270" s="100" t="n"/>
      <c r="E4270" s="28">
        <f>IFERROR(VLOOKUP(D4270,'أرصدة المخزن'!$A:$E,3,0),"")</f>
        <v/>
      </c>
      <c r="F4270" s="28">
        <f>IFERROR(VLOOKUP(D4270,'أرصدة المخزن'!$A:$H,4,0),"")</f>
        <v/>
      </c>
      <c r="G4270" s="97" t="n"/>
      <c r="H4270" s="29" t="inlineStr">
        <is>
          <t>إضافة</t>
        </is>
      </c>
      <c r="I4270" s="97" t="n"/>
    </row>
    <row r="4271" ht="17.4" customHeight="1" s="138">
      <c r="A4271" s="97" t="n">
        <v>4265</v>
      </c>
      <c r="B4271" s="98" t="n"/>
      <c r="C4271" s="99" t="n"/>
      <c r="D4271" s="100" t="n"/>
      <c r="E4271" s="28">
        <f>IFERROR(VLOOKUP(D4271,'أرصدة المخزن'!$A:$E,3,0),"")</f>
        <v/>
      </c>
      <c r="F4271" s="28">
        <f>IFERROR(VLOOKUP(D4271,'أرصدة المخزن'!$A:$H,4,0),"")</f>
        <v/>
      </c>
      <c r="G4271" s="97" t="n"/>
      <c r="H4271" s="29" t="inlineStr">
        <is>
          <t>إضافة</t>
        </is>
      </c>
      <c r="I4271" s="97" t="n"/>
    </row>
    <row r="4272" ht="17.4" customHeight="1" s="138">
      <c r="A4272" s="97" t="n">
        <v>4266</v>
      </c>
      <c r="B4272" s="98" t="n"/>
      <c r="C4272" s="99" t="n"/>
      <c r="D4272" s="100" t="n"/>
      <c r="E4272" s="28">
        <f>IFERROR(VLOOKUP(D4272,'أرصدة المخزن'!$A:$E,3,0),"")</f>
        <v/>
      </c>
      <c r="F4272" s="28">
        <f>IFERROR(VLOOKUP(D4272,'أرصدة المخزن'!$A:$H,4,0),"")</f>
        <v/>
      </c>
      <c r="G4272" s="97" t="n"/>
      <c r="H4272" s="29" t="inlineStr">
        <is>
          <t>إضافة</t>
        </is>
      </c>
      <c r="I4272" s="97" t="n"/>
    </row>
    <row r="4273" ht="17.4" customHeight="1" s="138">
      <c r="A4273" s="97" t="n">
        <v>4267</v>
      </c>
      <c r="B4273" s="98" t="n"/>
      <c r="C4273" s="99" t="n"/>
      <c r="D4273" s="100" t="n"/>
      <c r="E4273" s="28">
        <f>IFERROR(VLOOKUP(D4273,'أرصدة المخزن'!$A:$E,3,0),"")</f>
        <v/>
      </c>
      <c r="F4273" s="28">
        <f>IFERROR(VLOOKUP(D4273,'أرصدة المخزن'!$A:$H,4,0),"")</f>
        <v/>
      </c>
      <c r="G4273" s="97" t="n"/>
      <c r="H4273" s="29" t="inlineStr">
        <is>
          <t>إضافة</t>
        </is>
      </c>
      <c r="I4273" s="97" t="n"/>
    </row>
    <row r="4274" ht="17.4" customHeight="1" s="138">
      <c r="A4274" s="97" t="n">
        <v>4268</v>
      </c>
      <c r="B4274" s="98" t="n"/>
      <c r="C4274" s="99" t="n"/>
      <c r="D4274" s="100" t="n"/>
      <c r="E4274" s="28">
        <f>IFERROR(VLOOKUP(D4274,'أرصدة المخزن'!$A:$E,3,0),"")</f>
        <v/>
      </c>
      <c r="F4274" s="28">
        <f>IFERROR(VLOOKUP(D4274,'أرصدة المخزن'!$A:$H,4,0),"")</f>
        <v/>
      </c>
      <c r="G4274" s="97" t="n"/>
      <c r="H4274" s="29" t="inlineStr">
        <is>
          <t>إضافة</t>
        </is>
      </c>
      <c r="I4274" s="97" t="n"/>
    </row>
    <row r="4275" ht="17.4" customHeight="1" s="138">
      <c r="A4275" s="97" t="n">
        <v>4269</v>
      </c>
      <c r="B4275" s="98" t="n"/>
      <c r="C4275" s="99" t="n"/>
      <c r="D4275" s="100" t="n"/>
      <c r="E4275" s="28">
        <f>IFERROR(VLOOKUP(D4275,'أرصدة المخزن'!$A:$E,3,0),"")</f>
        <v/>
      </c>
      <c r="F4275" s="28">
        <f>IFERROR(VLOOKUP(D4275,'أرصدة المخزن'!$A:$H,4,0),"")</f>
        <v/>
      </c>
      <c r="G4275" s="97" t="n"/>
      <c r="H4275" s="29" t="inlineStr">
        <is>
          <t>إضافة</t>
        </is>
      </c>
      <c r="I4275" s="97" t="n"/>
    </row>
    <row r="4276" ht="17.4" customHeight="1" s="138">
      <c r="A4276" s="97" t="n">
        <v>4270</v>
      </c>
      <c r="B4276" s="98" t="n"/>
      <c r="C4276" s="99" t="n"/>
      <c r="D4276" s="100" t="n"/>
      <c r="E4276" s="28">
        <f>IFERROR(VLOOKUP(D4276,'أرصدة المخزن'!$A:$E,3,0),"")</f>
        <v/>
      </c>
      <c r="F4276" s="28">
        <f>IFERROR(VLOOKUP(D4276,'أرصدة المخزن'!$A:$H,4,0),"")</f>
        <v/>
      </c>
      <c r="G4276" s="97" t="n"/>
      <c r="H4276" s="29" t="inlineStr">
        <is>
          <t>إضافة</t>
        </is>
      </c>
      <c r="I4276" s="97" t="n"/>
    </row>
    <row r="4277" ht="17.4" customHeight="1" s="138">
      <c r="A4277" s="97" t="n">
        <v>4271</v>
      </c>
      <c r="B4277" s="98" t="n"/>
      <c r="C4277" s="99" t="n"/>
      <c r="D4277" s="100" t="n"/>
      <c r="E4277" s="28">
        <f>IFERROR(VLOOKUP(D4277,'أرصدة المخزن'!$A:$E,3,0),"")</f>
        <v/>
      </c>
      <c r="F4277" s="28">
        <f>IFERROR(VLOOKUP(D4277,'أرصدة المخزن'!$A:$H,4,0),"")</f>
        <v/>
      </c>
      <c r="G4277" s="97" t="n"/>
      <c r="H4277" s="29" t="inlineStr">
        <is>
          <t>إضافة</t>
        </is>
      </c>
      <c r="I4277" s="97" t="n"/>
    </row>
    <row r="4278" ht="17.4" customHeight="1" s="138">
      <c r="A4278" s="97" t="n">
        <v>4272</v>
      </c>
      <c r="B4278" s="98" t="n"/>
      <c r="C4278" s="99" t="n"/>
      <c r="D4278" s="100" t="n"/>
      <c r="E4278" s="28">
        <f>IFERROR(VLOOKUP(D4278,'أرصدة المخزن'!$A:$E,3,0),"")</f>
        <v/>
      </c>
      <c r="F4278" s="28">
        <f>IFERROR(VLOOKUP(D4278,'أرصدة المخزن'!$A:$H,4,0),"")</f>
        <v/>
      </c>
      <c r="G4278" s="97" t="n"/>
      <c r="H4278" s="29" t="inlineStr">
        <is>
          <t>إضافة</t>
        </is>
      </c>
      <c r="I4278" s="97" t="n"/>
    </row>
    <row r="4279" ht="17.4" customHeight="1" s="138">
      <c r="A4279" s="97" t="n">
        <v>4273</v>
      </c>
      <c r="B4279" s="98" t="n"/>
      <c r="C4279" s="99" t="n"/>
      <c r="D4279" s="100" t="n"/>
      <c r="E4279" s="28">
        <f>IFERROR(VLOOKUP(D4279,'أرصدة المخزن'!$A:$E,3,0),"")</f>
        <v/>
      </c>
      <c r="F4279" s="28">
        <f>IFERROR(VLOOKUP(D4279,'أرصدة المخزن'!$A:$H,4,0),"")</f>
        <v/>
      </c>
      <c r="G4279" s="97" t="n"/>
      <c r="H4279" s="29" t="inlineStr">
        <is>
          <t>إضافة</t>
        </is>
      </c>
      <c r="I4279" s="97" t="n"/>
    </row>
    <row r="4280" ht="17.4" customHeight="1" s="138">
      <c r="A4280" s="97" t="n">
        <v>4274</v>
      </c>
      <c r="B4280" s="98" t="n"/>
      <c r="C4280" s="99" t="n"/>
      <c r="D4280" s="100" t="n"/>
      <c r="E4280" s="28">
        <f>IFERROR(VLOOKUP(D4280,'أرصدة المخزن'!$A:$E,3,0),"")</f>
        <v/>
      </c>
      <c r="F4280" s="28">
        <f>IFERROR(VLOOKUP(D4280,'أرصدة المخزن'!$A:$H,4,0),"")</f>
        <v/>
      </c>
      <c r="G4280" s="97" t="n"/>
      <c r="H4280" s="29" t="inlineStr">
        <is>
          <t>إضافة</t>
        </is>
      </c>
      <c r="I4280" s="97" t="n"/>
    </row>
    <row r="4281" ht="17.4" customHeight="1" s="138">
      <c r="A4281" s="97" t="n">
        <v>4275</v>
      </c>
      <c r="B4281" s="98" t="n"/>
      <c r="C4281" s="99" t="n"/>
      <c r="D4281" s="100" t="n"/>
      <c r="E4281" s="28">
        <f>IFERROR(VLOOKUP(D4281,'أرصدة المخزن'!$A:$E,3,0),"")</f>
        <v/>
      </c>
      <c r="F4281" s="28">
        <f>IFERROR(VLOOKUP(D4281,'أرصدة المخزن'!$A:$H,4,0),"")</f>
        <v/>
      </c>
      <c r="G4281" s="97" t="n"/>
      <c r="H4281" s="29" t="inlineStr">
        <is>
          <t>إضافة</t>
        </is>
      </c>
      <c r="I4281" s="97" t="n"/>
    </row>
    <row r="4282" ht="17.4" customHeight="1" s="138">
      <c r="A4282" s="97" t="n">
        <v>4276</v>
      </c>
      <c r="B4282" s="98" t="n"/>
      <c r="C4282" s="99" t="n"/>
      <c r="D4282" s="100" t="n"/>
      <c r="E4282" s="28">
        <f>IFERROR(VLOOKUP(D4282,'أرصدة المخزن'!$A:$E,3,0),"")</f>
        <v/>
      </c>
      <c r="F4282" s="28">
        <f>IFERROR(VLOOKUP(D4282,'أرصدة المخزن'!$A:$H,4,0),"")</f>
        <v/>
      </c>
      <c r="G4282" s="97" t="n"/>
      <c r="H4282" s="29" t="inlineStr">
        <is>
          <t>إضافة</t>
        </is>
      </c>
      <c r="I4282" s="97" t="n"/>
    </row>
    <row r="4283" ht="17.4" customHeight="1" s="138">
      <c r="A4283" s="97" t="n">
        <v>4277</v>
      </c>
      <c r="B4283" s="98" t="n"/>
      <c r="C4283" s="99" t="n"/>
      <c r="D4283" s="100" t="n"/>
      <c r="E4283" s="28">
        <f>IFERROR(VLOOKUP(D4283,'أرصدة المخزن'!$A:$E,3,0),"")</f>
        <v/>
      </c>
      <c r="F4283" s="28">
        <f>IFERROR(VLOOKUP(D4283,'أرصدة المخزن'!$A:$H,4,0),"")</f>
        <v/>
      </c>
      <c r="G4283" s="97" t="n"/>
      <c r="H4283" s="29" t="inlineStr">
        <is>
          <t>إضافة</t>
        </is>
      </c>
      <c r="I4283" s="97" t="n"/>
    </row>
    <row r="4284" ht="17.4" customHeight="1" s="138">
      <c r="A4284" s="97" t="n">
        <v>4278</v>
      </c>
      <c r="B4284" s="98" t="n"/>
      <c r="C4284" s="99" t="n"/>
      <c r="D4284" s="100" t="n"/>
      <c r="E4284" s="28">
        <f>IFERROR(VLOOKUP(D4284,'أرصدة المخزن'!$A:$E,3,0),"")</f>
        <v/>
      </c>
      <c r="F4284" s="28">
        <f>IFERROR(VLOOKUP(D4284,'أرصدة المخزن'!$A:$H,4,0),"")</f>
        <v/>
      </c>
      <c r="G4284" s="97" t="n"/>
      <c r="H4284" s="29" t="inlineStr">
        <is>
          <t>إضافة</t>
        </is>
      </c>
      <c r="I4284" s="97" t="n"/>
    </row>
    <row r="4285" ht="17.4" customHeight="1" s="138">
      <c r="A4285" s="97" t="n">
        <v>4279</v>
      </c>
      <c r="B4285" s="98" t="n"/>
      <c r="C4285" s="99" t="n"/>
      <c r="D4285" s="100" t="n"/>
      <c r="E4285" s="28">
        <f>IFERROR(VLOOKUP(D4285,'أرصدة المخزن'!$A:$E,3,0),"")</f>
        <v/>
      </c>
      <c r="F4285" s="28">
        <f>IFERROR(VLOOKUP(D4285,'أرصدة المخزن'!$A:$H,4,0),"")</f>
        <v/>
      </c>
      <c r="G4285" s="97" t="n"/>
      <c r="H4285" s="29" t="inlineStr">
        <is>
          <t>إضافة</t>
        </is>
      </c>
      <c r="I4285" s="97" t="n"/>
    </row>
    <row r="4286" ht="17.4" customHeight="1" s="138">
      <c r="A4286" s="97" t="n">
        <v>4280</v>
      </c>
      <c r="B4286" s="98" t="n"/>
      <c r="C4286" s="99" t="n"/>
      <c r="D4286" s="100" t="n"/>
      <c r="E4286" s="28">
        <f>IFERROR(VLOOKUP(D4286,'أرصدة المخزن'!$A:$E,3,0),"")</f>
        <v/>
      </c>
      <c r="F4286" s="28">
        <f>IFERROR(VLOOKUP(D4286,'أرصدة المخزن'!$A:$H,4,0),"")</f>
        <v/>
      </c>
      <c r="G4286" s="97" t="n"/>
      <c r="H4286" s="29" t="inlineStr">
        <is>
          <t>إضافة</t>
        </is>
      </c>
      <c r="I4286" s="97" t="n"/>
    </row>
    <row r="4287" ht="17.4" customHeight="1" s="138">
      <c r="A4287" s="97" t="n">
        <v>4281</v>
      </c>
      <c r="B4287" s="98" t="n"/>
      <c r="C4287" s="99" t="n"/>
      <c r="D4287" s="100" t="n"/>
      <c r="E4287" s="28">
        <f>IFERROR(VLOOKUP(D4287,'أرصدة المخزن'!$A:$E,3,0),"")</f>
        <v/>
      </c>
      <c r="F4287" s="28">
        <f>IFERROR(VLOOKUP(D4287,'أرصدة المخزن'!$A:$H,4,0),"")</f>
        <v/>
      </c>
      <c r="G4287" s="97" t="n"/>
      <c r="H4287" s="29" t="inlineStr">
        <is>
          <t>إضافة</t>
        </is>
      </c>
      <c r="I4287" s="97" t="n"/>
    </row>
    <row r="4288" ht="17.4" customHeight="1" s="138">
      <c r="A4288" s="97" t="n">
        <v>4282</v>
      </c>
      <c r="B4288" s="98" t="n"/>
      <c r="C4288" s="99" t="n"/>
      <c r="D4288" s="100" t="n"/>
      <c r="E4288" s="28">
        <f>IFERROR(VLOOKUP(D4288,'أرصدة المخزن'!$A:$E,3,0),"")</f>
        <v/>
      </c>
      <c r="F4288" s="28">
        <f>IFERROR(VLOOKUP(D4288,'أرصدة المخزن'!$A:$H,4,0),"")</f>
        <v/>
      </c>
      <c r="G4288" s="97" t="n"/>
      <c r="H4288" s="29" t="inlineStr">
        <is>
          <t>إضافة</t>
        </is>
      </c>
      <c r="I4288" s="97" t="n"/>
    </row>
    <row r="4289" ht="17.4" customHeight="1" s="138">
      <c r="A4289" s="97" t="n">
        <v>4283</v>
      </c>
      <c r="B4289" s="98" t="n"/>
      <c r="C4289" s="99" t="n"/>
      <c r="D4289" s="100" t="n"/>
      <c r="E4289" s="28">
        <f>IFERROR(VLOOKUP(D4289,'أرصدة المخزن'!$A:$E,3,0),"")</f>
        <v/>
      </c>
      <c r="F4289" s="28">
        <f>IFERROR(VLOOKUP(D4289,'أرصدة المخزن'!$A:$H,4,0),"")</f>
        <v/>
      </c>
      <c r="G4289" s="97" t="n"/>
      <c r="H4289" s="29" t="inlineStr">
        <is>
          <t>إضافة</t>
        </is>
      </c>
      <c r="I4289" s="97" t="n"/>
    </row>
    <row r="4290" ht="17.4" customHeight="1" s="138">
      <c r="A4290" s="97" t="n">
        <v>4284</v>
      </c>
      <c r="B4290" s="98" t="n"/>
      <c r="C4290" s="99" t="n"/>
      <c r="D4290" s="100" t="n"/>
      <c r="E4290" s="28">
        <f>IFERROR(VLOOKUP(D4290,'أرصدة المخزن'!$A:$E,3,0),"")</f>
        <v/>
      </c>
      <c r="F4290" s="28">
        <f>IFERROR(VLOOKUP(D4290,'أرصدة المخزن'!$A:$H,4,0),"")</f>
        <v/>
      </c>
      <c r="G4290" s="97" t="n"/>
      <c r="H4290" s="29" t="inlineStr">
        <is>
          <t>إضافة</t>
        </is>
      </c>
      <c r="I4290" s="97" t="n"/>
    </row>
    <row r="4291" ht="17.4" customHeight="1" s="138">
      <c r="A4291" s="97" t="n">
        <v>4285</v>
      </c>
      <c r="B4291" s="98" t="n"/>
      <c r="C4291" s="99" t="n"/>
      <c r="D4291" s="100" t="n"/>
      <c r="E4291" s="28">
        <f>IFERROR(VLOOKUP(D4291,'أرصدة المخزن'!$A:$E,3,0),"")</f>
        <v/>
      </c>
      <c r="F4291" s="28">
        <f>IFERROR(VLOOKUP(D4291,'أرصدة المخزن'!$A:$H,4,0),"")</f>
        <v/>
      </c>
      <c r="G4291" s="97" t="n"/>
      <c r="H4291" s="29" t="inlineStr">
        <is>
          <t>إضافة</t>
        </is>
      </c>
      <c r="I4291" s="97" t="n"/>
    </row>
    <row r="4292" ht="17.4" customHeight="1" s="138">
      <c r="A4292" s="97" t="n">
        <v>4286</v>
      </c>
      <c r="B4292" s="98" t="n"/>
      <c r="C4292" s="99" t="n"/>
      <c r="D4292" s="100" t="n"/>
      <c r="E4292" s="28">
        <f>IFERROR(VLOOKUP(D4292,'أرصدة المخزن'!$A:$E,3,0),"")</f>
        <v/>
      </c>
      <c r="F4292" s="28">
        <f>IFERROR(VLOOKUP(D4292,'أرصدة المخزن'!$A:$H,4,0),"")</f>
        <v/>
      </c>
      <c r="G4292" s="97" t="n"/>
      <c r="H4292" s="29" t="inlineStr">
        <is>
          <t>إضافة</t>
        </is>
      </c>
      <c r="I4292" s="97" t="n"/>
    </row>
    <row r="4293" ht="17.4" customHeight="1" s="138">
      <c r="A4293" s="97" t="n">
        <v>4287</v>
      </c>
      <c r="B4293" s="98" t="n"/>
      <c r="C4293" s="99" t="n"/>
      <c r="D4293" s="100" t="n"/>
      <c r="E4293" s="28">
        <f>IFERROR(VLOOKUP(D4293,'أرصدة المخزن'!$A:$E,3,0),"")</f>
        <v/>
      </c>
      <c r="F4293" s="28">
        <f>IFERROR(VLOOKUP(D4293,'أرصدة المخزن'!$A:$H,4,0),"")</f>
        <v/>
      </c>
      <c r="G4293" s="97" t="n"/>
      <c r="H4293" s="29" t="inlineStr">
        <is>
          <t>إضافة</t>
        </is>
      </c>
      <c r="I4293" s="97" t="n"/>
    </row>
    <row r="4294" ht="17.4" customHeight="1" s="138">
      <c r="A4294" s="97" t="n">
        <v>4288</v>
      </c>
      <c r="B4294" s="98" t="n"/>
      <c r="C4294" s="99" t="n"/>
      <c r="D4294" s="100" t="n"/>
      <c r="E4294" s="28">
        <f>IFERROR(VLOOKUP(D4294,'أرصدة المخزن'!$A:$E,3,0),"")</f>
        <v/>
      </c>
      <c r="F4294" s="28">
        <f>IFERROR(VLOOKUP(D4294,'أرصدة المخزن'!$A:$H,4,0),"")</f>
        <v/>
      </c>
      <c r="G4294" s="97" t="n"/>
      <c r="H4294" s="29" t="inlineStr">
        <is>
          <t>إضافة</t>
        </is>
      </c>
      <c r="I4294" s="97" t="n"/>
    </row>
    <row r="4295" ht="17.4" customHeight="1" s="138">
      <c r="A4295" s="97" t="n">
        <v>4289</v>
      </c>
      <c r="B4295" s="98" t="n"/>
      <c r="C4295" s="99" t="n"/>
      <c r="D4295" s="100" t="n"/>
      <c r="E4295" s="28">
        <f>IFERROR(VLOOKUP(D4295,'أرصدة المخزن'!$A:$E,3,0),"")</f>
        <v/>
      </c>
      <c r="F4295" s="28">
        <f>IFERROR(VLOOKUP(D4295,'أرصدة المخزن'!$A:$H,4,0),"")</f>
        <v/>
      </c>
      <c r="G4295" s="97" t="n"/>
      <c r="H4295" s="29" t="inlineStr">
        <is>
          <t>إضافة</t>
        </is>
      </c>
      <c r="I4295" s="97" t="n"/>
    </row>
    <row r="4296" ht="17.4" customHeight="1" s="138">
      <c r="A4296" s="97" t="n">
        <v>4290</v>
      </c>
      <c r="B4296" s="98" t="n"/>
      <c r="C4296" s="99" t="n"/>
      <c r="D4296" s="100" t="n"/>
      <c r="E4296" s="28">
        <f>IFERROR(VLOOKUP(D4296,'أرصدة المخزن'!$A:$E,3,0),"")</f>
        <v/>
      </c>
      <c r="F4296" s="28">
        <f>IFERROR(VLOOKUP(D4296,'أرصدة المخزن'!$A:$H,4,0),"")</f>
        <v/>
      </c>
      <c r="G4296" s="97" t="n"/>
      <c r="H4296" s="29" t="inlineStr">
        <is>
          <t>إضافة</t>
        </is>
      </c>
      <c r="I4296" s="97" t="n"/>
    </row>
    <row r="4297" ht="17.4" customHeight="1" s="138">
      <c r="A4297" s="97" t="n">
        <v>4291</v>
      </c>
      <c r="B4297" s="98" t="n"/>
      <c r="C4297" s="99" t="n"/>
      <c r="D4297" s="100" t="n"/>
      <c r="E4297" s="28">
        <f>IFERROR(VLOOKUP(D4297,'أرصدة المخزن'!$A:$E,3,0),"")</f>
        <v/>
      </c>
      <c r="F4297" s="28">
        <f>IFERROR(VLOOKUP(D4297,'أرصدة المخزن'!$A:$H,4,0),"")</f>
        <v/>
      </c>
      <c r="G4297" s="97" t="n"/>
      <c r="H4297" s="29" t="inlineStr">
        <is>
          <t>إضافة</t>
        </is>
      </c>
      <c r="I4297" s="97" t="n"/>
    </row>
    <row r="4298" ht="17.4" customHeight="1" s="138">
      <c r="A4298" s="97" t="n">
        <v>4292</v>
      </c>
      <c r="B4298" s="98" t="n"/>
      <c r="C4298" s="99" t="n"/>
      <c r="D4298" s="100" t="n"/>
      <c r="E4298" s="28">
        <f>IFERROR(VLOOKUP(D4298,'أرصدة المخزن'!$A:$E,3,0),"")</f>
        <v/>
      </c>
      <c r="F4298" s="28">
        <f>IFERROR(VLOOKUP(D4298,'أرصدة المخزن'!$A:$H,4,0),"")</f>
        <v/>
      </c>
      <c r="G4298" s="97" t="n"/>
      <c r="H4298" s="29" t="inlineStr">
        <is>
          <t>إضافة</t>
        </is>
      </c>
      <c r="I4298" s="97" t="n"/>
    </row>
    <row r="4299" ht="17.4" customHeight="1" s="138">
      <c r="A4299" s="97" t="n">
        <v>4293</v>
      </c>
      <c r="B4299" s="98" t="n"/>
      <c r="C4299" s="99" t="n"/>
      <c r="D4299" s="100" t="n"/>
      <c r="E4299" s="28">
        <f>IFERROR(VLOOKUP(D4299,'أرصدة المخزن'!$A:$E,3,0),"")</f>
        <v/>
      </c>
      <c r="F4299" s="28">
        <f>IFERROR(VLOOKUP(D4299,'أرصدة المخزن'!$A:$H,4,0),"")</f>
        <v/>
      </c>
      <c r="G4299" s="97" t="n"/>
      <c r="H4299" s="29" t="inlineStr">
        <is>
          <t>إضافة</t>
        </is>
      </c>
      <c r="I4299" s="97" t="n"/>
    </row>
    <row r="4300" ht="17.4" customHeight="1" s="138">
      <c r="A4300" s="97" t="n">
        <v>4294</v>
      </c>
      <c r="B4300" s="98" t="n"/>
      <c r="C4300" s="99" t="n"/>
      <c r="D4300" s="100" t="n"/>
      <c r="E4300" s="28">
        <f>IFERROR(VLOOKUP(D4300,'أرصدة المخزن'!$A:$E,3,0),"")</f>
        <v/>
      </c>
      <c r="F4300" s="28">
        <f>IFERROR(VLOOKUP(D4300,'أرصدة المخزن'!$A:$H,4,0),"")</f>
        <v/>
      </c>
      <c r="G4300" s="97" t="n"/>
      <c r="H4300" s="29" t="inlineStr">
        <is>
          <t>إضافة</t>
        </is>
      </c>
      <c r="I4300" s="97" t="n"/>
    </row>
    <row r="4301" ht="17.4" customHeight="1" s="138">
      <c r="A4301" s="97" t="n">
        <v>4295</v>
      </c>
      <c r="B4301" s="98" t="n"/>
      <c r="C4301" s="99" t="n"/>
      <c r="D4301" s="100" t="n"/>
      <c r="E4301" s="28">
        <f>IFERROR(VLOOKUP(D4301,'أرصدة المخزن'!$A:$E,3,0),"")</f>
        <v/>
      </c>
      <c r="F4301" s="28">
        <f>IFERROR(VLOOKUP(D4301,'أرصدة المخزن'!$A:$H,4,0),"")</f>
        <v/>
      </c>
      <c r="G4301" s="97" t="n"/>
      <c r="H4301" s="29" t="inlineStr">
        <is>
          <t>إضافة</t>
        </is>
      </c>
      <c r="I4301" s="97" t="n"/>
    </row>
    <row r="4302" ht="17.4" customHeight="1" s="138">
      <c r="A4302" s="97" t="n">
        <v>4296</v>
      </c>
      <c r="B4302" s="98" t="n"/>
      <c r="C4302" s="99" t="n"/>
      <c r="D4302" s="100" t="n"/>
      <c r="E4302" s="28">
        <f>IFERROR(VLOOKUP(D4302,'أرصدة المخزن'!$A:$E,3,0),"")</f>
        <v/>
      </c>
      <c r="F4302" s="28">
        <f>IFERROR(VLOOKUP(D4302,'أرصدة المخزن'!$A:$H,4,0),"")</f>
        <v/>
      </c>
      <c r="G4302" s="97" t="n"/>
      <c r="H4302" s="29" t="inlineStr">
        <is>
          <t>إضافة</t>
        </is>
      </c>
      <c r="I4302" s="97" t="n"/>
    </row>
    <row r="4303" ht="17.4" customHeight="1" s="138">
      <c r="A4303" s="97" t="n">
        <v>4297</v>
      </c>
      <c r="B4303" s="98" t="n"/>
      <c r="C4303" s="99" t="n"/>
      <c r="D4303" s="100" t="n"/>
      <c r="E4303" s="28">
        <f>IFERROR(VLOOKUP(D4303,'أرصدة المخزن'!$A:$E,3,0),"")</f>
        <v/>
      </c>
      <c r="F4303" s="28">
        <f>IFERROR(VLOOKUP(D4303,'أرصدة المخزن'!$A:$H,4,0),"")</f>
        <v/>
      </c>
      <c r="G4303" s="97" t="n"/>
      <c r="H4303" s="29" t="inlineStr">
        <is>
          <t>إضافة</t>
        </is>
      </c>
      <c r="I4303" s="97" t="n"/>
    </row>
    <row r="4304" ht="17.4" customHeight="1" s="138">
      <c r="A4304" s="97" t="n">
        <v>4298</v>
      </c>
      <c r="B4304" s="98" t="n"/>
      <c r="C4304" s="99" t="n"/>
      <c r="D4304" s="100" t="n"/>
      <c r="E4304" s="28">
        <f>IFERROR(VLOOKUP(D4304,'أرصدة المخزن'!$A:$E,3,0),"")</f>
        <v/>
      </c>
      <c r="F4304" s="28">
        <f>IFERROR(VLOOKUP(D4304,'أرصدة المخزن'!$A:$H,4,0),"")</f>
        <v/>
      </c>
      <c r="G4304" s="97" t="n"/>
      <c r="H4304" s="29" t="inlineStr">
        <is>
          <t>إضافة</t>
        </is>
      </c>
      <c r="I4304" s="97" t="n"/>
    </row>
    <row r="4305" ht="17.4" customHeight="1" s="138">
      <c r="A4305" s="97" t="n">
        <v>4299</v>
      </c>
      <c r="B4305" s="98" t="n"/>
      <c r="C4305" s="99" t="n"/>
      <c r="D4305" s="100" t="n"/>
      <c r="E4305" s="28">
        <f>IFERROR(VLOOKUP(D4305,'أرصدة المخزن'!$A:$E,3,0),"")</f>
        <v/>
      </c>
      <c r="F4305" s="28">
        <f>IFERROR(VLOOKUP(D4305,'أرصدة المخزن'!$A:$H,4,0),"")</f>
        <v/>
      </c>
      <c r="G4305" s="97" t="n"/>
      <c r="H4305" s="29" t="inlineStr">
        <is>
          <t>إضافة</t>
        </is>
      </c>
      <c r="I4305" s="97" t="n"/>
    </row>
    <row r="4306" ht="17.4" customHeight="1" s="138">
      <c r="A4306" s="97" t="n">
        <v>4300</v>
      </c>
      <c r="B4306" s="98" t="n"/>
      <c r="C4306" s="99" t="n"/>
      <c r="D4306" s="100" t="n"/>
      <c r="E4306" s="28">
        <f>IFERROR(VLOOKUP(D4306,'أرصدة المخزن'!$A:$E,3,0),"")</f>
        <v/>
      </c>
      <c r="F4306" s="28">
        <f>IFERROR(VLOOKUP(D4306,'أرصدة المخزن'!$A:$H,4,0),"")</f>
        <v/>
      </c>
      <c r="G4306" s="97" t="n"/>
      <c r="H4306" s="29" t="inlineStr">
        <is>
          <t>إضافة</t>
        </is>
      </c>
      <c r="I4306" s="97" t="n"/>
    </row>
    <row r="4307" ht="17.4" customHeight="1" s="138">
      <c r="A4307" s="97" t="n">
        <v>4301</v>
      </c>
      <c r="B4307" s="98" t="n"/>
      <c r="C4307" s="99" t="n"/>
      <c r="D4307" s="100" t="n"/>
      <c r="E4307" s="28">
        <f>IFERROR(VLOOKUP(D4307,'أرصدة المخزن'!$A:$E,3,0),"")</f>
        <v/>
      </c>
      <c r="F4307" s="28">
        <f>IFERROR(VLOOKUP(D4307,'أرصدة المخزن'!$A:$H,4,0),"")</f>
        <v/>
      </c>
      <c r="G4307" s="97" t="n"/>
      <c r="H4307" s="29" t="inlineStr">
        <is>
          <t>إضافة</t>
        </is>
      </c>
      <c r="I4307" s="97" t="n"/>
    </row>
    <row r="4308" ht="17.4" customHeight="1" s="138">
      <c r="A4308" s="97" t="n">
        <v>4302</v>
      </c>
      <c r="B4308" s="98" t="n"/>
      <c r="C4308" s="99" t="n"/>
      <c r="D4308" s="100" t="n"/>
      <c r="E4308" s="28">
        <f>IFERROR(VLOOKUP(D4308,'أرصدة المخزن'!$A:$E,3,0),"")</f>
        <v/>
      </c>
      <c r="F4308" s="28">
        <f>IFERROR(VLOOKUP(D4308,'أرصدة المخزن'!$A:$H,4,0),"")</f>
        <v/>
      </c>
      <c r="G4308" s="97" t="n"/>
      <c r="H4308" s="29" t="inlineStr">
        <is>
          <t>إضافة</t>
        </is>
      </c>
      <c r="I4308" s="97" t="n"/>
    </row>
    <row r="4309" ht="17.4" customHeight="1" s="138">
      <c r="A4309" s="97" t="n">
        <v>4303</v>
      </c>
      <c r="B4309" s="98" t="n"/>
      <c r="C4309" s="99" t="n"/>
      <c r="D4309" s="100" t="n"/>
      <c r="E4309" s="28">
        <f>IFERROR(VLOOKUP(D4309,'أرصدة المخزن'!$A:$E,3,0),"")</f>
        <v/>
      </c>
      <c r="F4309" s="28">
        <f>IFERROR(VLOOKUP(D4309,'أرصدة المخزن'!$A:$H,4,0),"")</f>
        <v/>
      </c>
      <c r="G4309" s="97" t="n"/>
      <c r="H4309" s="29" t="inlineStr">
        <is>
          <t>إضافة</t>
        </is>
      </c>
      <c r="I4309" s="97" t="n"/>
    </row>
    <row r="4310" ht="17.4" customHeight="1" s="138">
      <c r="A4310" s="97" t="n">
        <v>4304</v>
      </c>
      <c r="B4310" s="98" t="n"/>
      <c r="C4310" s="99" t="n"/>
      <c r="D4310" s="100" t="n"/>
      <c r="E4310" s="28">
        <f>IFERROR(VLOOKUP(D4310,'أرصدة المخزن'!$A:$E,3,0),"")</f>
        <v/>
      </c>
      <c r="F4310" s="28">
        <f>IFERROR(VLOOKUP(D4310,'أرصدة المخزن'!$A:$H,4,0),"")</f>
        <v/>
      </c>
      <c r="G4310" s="97" t="n"/>
      <c r="H4310" s="29" t="inlineStr">
        <is>
          <t>إضافة</t>
        </is>
      </c>
      <c r="I4310" s="97" t="n"/>
    </row>
    <row r="4311" ht="17.4" customHeight="1" s="138">
      <c r="A4311" s="97" t="n">
        <v>4305</v>
      </c>
      <c r="B4311" s="98" t="n"/>
      <c r="C4311" s="99" t="n"/>
      <c r="D4311" s="100" t="n"/>
      <c r="E4311" s="28">
        <f>IFERROR(VLOOKUP(D4311,'أرصدة المخزن'!$A:$E,3,0),"")</f>
        <v/>
      </c>
      <c r="F4311" s="28">
        <f>IFERROR(VLOOKUP(D4311,'أرصدة المخزن'!$A:$H,4,0),"")</f>
        <v/>
      </c>
      <c r="G4311" s="97" t="n"/>
      <c r="H4311" s="29" t="inlineStr">
        <is>
          <t>إضافة</t>
        </is>
      </c>
      <c r="I4311" s="97" t="n"/>
    </row>
    <row r="4312" ht="17.4" customHeight="1" s="138">
      <c r="A4312" s="97" t="n">
        <v>4306</v>
      </c>
      <c r="B4312" s="98" t="n"/>
      <c r="C4312" s="99" t="n"/>
      <c r="D4312" s="100" t="n"/>
      <c r="E4312" s="28">
        <f>IFERROR(VLOOKUP(D4312,'أرصدة المخزن'!$A:$E,3,0),"")</f>
        <v/>
      </c>
      <c r="F4312" s="28">
        <f>IFERROR(VLOOKUP(D4312,'أرصدة المخزن'!$A:$H,4,0),"")</f>
        <v/>
      </c>
      <c r="G4312" s="97" t="n"/>
      <c r="H4312" s="29" t="inlineStr">
        <is>
          <t>إضافة</t>
        </is>
      </c>
      <c r="I4312" s="97" t="n"/>
    </row>
    <row r="4313" ht="17.4" customHeight="1" s="138">
      <c r="A4313" s="97" t="n">
        <v>4307</v>
      </c>
      <c r="B4313" s="98" t="n"/>
      <c r="C4313" s="99" t="n"/>
      <c r="D4313" s="100" t="n"/>
      <c r="E4313" s="28">
        <f>IFERROR(VLOOKUP(D4313,'أرصدة المخزن'!$A:$E,3,0),"")</f>
        <v/>
      </c>
      <c r="F4313" s="28">
        <f>IFERROR(VLOOKUP(D4313,'أرصدة المخزن'!$A:$H,4,0),"")</f>
        <v/>
      </c>
      <c r="G4313" s="97" t="n"/>
      <c r="H4313" s="29" t="inlineStr">
        <is>
          <t>إضافة</t>
        </is>
      </c>
      <c r="I4313" s="97" t="n"/>
    </row>
    <row r="4314" ht="17.4" customHeight="1" s="138">
      <c r="A4314" s="97" t="n">
        <v>4308</v>
      </c>
      <c r="B4314" s="98" t="n"/>
      <c r="C4314" s="99" t="n"/>
      <c r="D4314" s="100" t="n"/>
      <c r="E4314" s="28">
        <f>IFERROR(VLOOKUP(D4314,'أرصدة المخزن'!$A:$E,3,0),"")</f>
        <v/>
      </c>
      <c r="F4314" s="28">
        <f>IFERROR(VLOOKUP(D4314,'أرصدة المخزن'!$A:$H,4,0),"")</f>
        <v/>
      </c>
      <c r="G4314" s="97" t="n"/>
      <c r="H4314" s="29" t="inlineStr">
        <is>
          <t>إضافة</t>
        </is>
      </c>
      <c r="I4314" s="97" t="n"/>
    </row>
    <row r="4315" ht="17.4" customHeight="1" s="138">
      <c r="A4315" s="97" t="n">
        <v>4309</v>
      </c>
      <c r="B4315" s="98" t="n"/>
      <c r="C4315" s="99" t="n"/>
      <c r="D4315" s="100" t="n"/>
      <c r="E4315" s="28">
        <f>IFERROR(VLOOKUP(D4315,'أرصدة المخزن'!$A:$E,3,0),"")</f>
        <v/>
      </c>
      <c r="F4315" s="28">
        <f>IFERROR(VLOOKUP(D4315,'أرصدة المخزن'!$A:$H,4,0),"")</f>
        <v/>
      </c>
      <c r="G4315" s="97" t="n"/>
      <c r="H4315" s="29" t="inlineStr">
        <is>
          <t>إضافة</t>
        </is>
      </c>
      <c r="I4315" s="97" t="n"/>
    </row>
    <row r="4316" ht="17.4" customHeight="1" s="138">
      <c r="A4316" s="97" t="n">
        <v>4310</v>
      </c>
      <c r="B4316" s="98" t="n"/>
      <c r="C4316" s="99" t="n"/>
      <c r="D4316" s="100" t="n"/>
      <c r="E4316" s="28">
        <f>IFERROR(VLOOKUP(D4316,'أرصدة المخزن'!$A:$E,3,0),"")</f>
        <v/>
      </c>
      <c r="F4316" s="28">
        <f>IFERROR(VLOOKUP(D4316,'أرصدة المخزن'!$A:$H,4,0),"")</f>
        <v/>
      </c>
      <c r="G4316" s="97" t="n"/>
      <c r="H4316" s="29" t="inlineStr">
        <is>
          <t>إضافة</t>
        </is>
      </c>
      <c r="I4316" s="97" t="n"/>
    </row>
    <row r="4317" ht="17.4" customHeight="1" s="138">
      <c r="A4317" s="97" t="n">
        <v>4311</v>
      </c>
      <c r="B4317" s="98" t="n"/>
      <c r="C4317" s="99" t="n"/>
      <c r="D4317" s="100" t="n"/>
      <c r="E4317" s="28">
        <f>IFERROR(VLOOKUP(D4317,'أرصدة المخزن'!$A:$E,3,0),"")</f>
        <v/>
      </c>
      <c r="F4317" s="28">
        <f>IFERROR(VLOOKUP(D4317,'أرصدة المخزن'!$A:$H,4,0),"")</f>
        <v/>
      </c>
      <c r="G4317" s="97" t="n"/>
      <c r="H4317" s="29" t="inlineStr">
        <is>
          <t>إضافة</t>
        </is>
      </c>
      <c r="I4317" s="97" t="n"/>
    </row>
    <row r="4318" ht="17.4" customHeight="1" s="138">
      <c r="A4318" s="97" t="n">
        <v>4312</v>
      </c>
      <c r="B4318" s="98" t="n"/>
      <c r="C4318" s="99" t="n"/>
      <c r="D4318" s="100" t="n"/>
      <c r="E4318" s="28">
        <f>IFERROR(VLOOKUP(D4318,'أرصدة المخزن'!$A:$E,3,0),"")</f>
        <v/>
      </c>
      <c r="F4318" s="28">
        <f>IFERROR(VLOOKUP(D4318,'أرصدة المخزن'!$A:$H,4,0),"")</f>
        <v/>
      </c>
      <c r="G4318" s="97" t="n"/>
      <c r="H4318" s="29" t="inlineStr">
        <is>
          <t>إضافة</t>
        </is>
      </c>
      <c r="I4318" s="97" t="n"/>
    </row>
    <row r="4319" ht="17.4" customHeight="1" s="138">
      <c r="A4319" s="97" t="n">
        <v>4313</v>
      </c>
      <c r="B4319" s="98" t="n"/>
      <c r="C4319" s="99" t="n"/>
      <c r="D4319" s="100" t="n"/>
      <c r="E4319" s="28">
        <f>IFERROR(VLOOKUP(D4319,'أرصدة المخزن'!$A:$E,3,0),"")</f>
        <v/>
      </c>
      <c r="F4319" s="28">
        <f>IFERROR(VLOOKUP(D4319,'أرصدة المخزن'!$A:$H,4,0),"")</f>
        <v/>
      </c>
      <c r="G4319" s="97" t="n"/>
      <c r="H4319" s="29" t="inlineStr">
        <is>
          <t>إضافة</t>
        </is>
      </c>
      <c r="I4319" s="97" t="n"/>
    </row>
    <row r="4320" ht="17.4" customHeight="1" s="138">
      <c r="A4320" s="97" t="n">
        <v>4314</v>
      </c>
      <c r="B4320" s="98" t="n"/>
      <c r="C4320" s="99" t="n"/>
      <c r="D4320" s="100" t="n"/>
      <c r="E4320" s="28">
        <f>IFERROR(VLOOKUP(D4320,'أرصدة المخزن'!$A:$E,3,0),"")</f>
        <v/>
      </c>
      <c r="F4320" s="28">
        <f>IFERROR(VLOOKUP(D4320,'أرصدة المخزن'!$A:$H,4,0),"")</f>
        <v/>
      </c>
      <c r="G4320" s="97" t="n"/>
      <c r="H4320" s="29" t="inlineStr">
        <is>
          <t>إضافة</t>
        </is>
      </c>
      <c r="I4320" s="97" t="n"/>
    </row>
    <row r="4321" ht="17.4" customHeight="1" s="138">
      <c r="A4321" s="97" t="n">
        <v>4315</v>
      </c>
      <c r="B4321" s="98" t="n"/>
      <c r="C4321" s="99" t="n"/>
      <c r="D4321" s="100" t="n"/>
      <c r="E4321" s="28">
        <f>IFERROR(VLOOKUP(D4321,'أرصدة المخزن'!$A:$E,3,0),"")</f>
        <v/>
      </c>
      <c r="F4321" s="28">
        <f>IFERROR(VLOOKUP(D4321,'أرصدة المخزن'!$A:$H,4,0),"")</f>
        <v/>
      </c>
      <c r="G4321" s="97" t="n"/>
      <c r="H4321" s="29" t="inlineStr">
        <is>
          <t>إضافة</t>
        </is>
      </c>
      <c r="I4321" s="97" t="n"/>
    </row>
    <row r="4322" ht="17.4" customHeight="1" s="138">
      <c r="A4322" s="97" t="n">
        <v>4316</v>
      </c>
      <c r="B4322" s="98" t="n"/>
      <c r="C4322" s="99" t="n"/>
      <c r="D4322" s="100" t="n"/>
      <c r="E4322" s="28">
        <f>IFERROR(VLOOKUP(D4322,'أرصدة المخزن'!$A:$E,3,0),"")</f>
        <v/>
      </c>
      <c r="F4322" s="28">
        <f>IFERROR(VLOOKUP(D4322,'أرصدة المخزن'!$A:$H,4,0),"")</f>
        <v/>
      </c>
      <c r="G4322" s="97" t="n"/>
      <c r="H4322" s="29" t="inlineStr">
        <is>
          <t>إضافة</t>
        </is>
      </c>
      <c r="I4322" s="97" t="n"/>
    </row>
    <row r="4323" ht="17.4" customHeight="1" s="138">
      <c r="A4323" s="97" t="n">
        <v>4317</v>
      </c>
      <c r="B4323" s="98" t="n"/>
      <c r="C4323" s="99" t="n"/>
      <c r="D4323" s="100" t="n"/>
      <c r="E4323" s="28">
        <f>IFERROR(VLOOKUP(D4323,'أرصدة المخزن'!$A:$E,3,0),"")</f>
        <v/>
      </c>
      <c r="F4323" s="28">
        <f>IFERROR(VLOOKUP(D4323,'أرصدة المخزن'!$A:$H,4,0),"")</f>
        <v/>
      </c>
      <c r="G4323" s="97" t="n"/>
      <c r="H4323" s="29" t="inlineStr">
        <is>
          <t>إضافة</t>
        </is>
      </c>
      <c r="I4323" s="97" t="n"/>
    </row>
    <row r="4324" ht="17.4" customHeight="1" s="138">
      <c r="A4324" s="97" t="n">
        <v>4318</v>
      </c>
      <c r="B4324" s="98" t="n"/>
      <c r="C4324" s="99" t="n"/>
      <c r="D4324" s="100" t="n"/>
      <c r="E4324" s="28">
        <f>IFERROR(VLOOKUP(D4324,'أرصدة المخزن'!$A:$E,3,0),"")</f>
        <v/>
      </c>
      <c r="F4324" s="28">
        <f>IFERROR(VLOOKUP(D4324,'أرصدة المخزن'!$A:$H,4,0),"")</f>
        <v/>
      </c>
      <c r="G4324" s="97" t="n"/>
      <c r="H4324" s="29" t="inlineStr">
        <is>
          <t>إضافة</t>
        </is>
      </c>
      <c r="I4324" s="97" t="n"/>
    </row>
    <row r="4325" ht="17.4" customHeight="1" s="138">
      <c r="A4325" s="97" t="n">
        <v>4319</v>
      </c>
      <c r="B4325" s="98" t="n"/>
      <c r="C4325" s="99" t="n"/>
      <c r="D4325" s="100" t="n"/>
      <c r="E4325" s="28">
        <f>IFERROR(VLOOKUP(D4325,'أرصدة المخزن'!$A:$E,3,0),"")</f>
        <v/>
      </c>
      <c r="F4325" s="28">
        <f>IFERROR(VLOOKUP(D4325,'أرصدة المخزن'!$A:$H,4,0),"")</f>
        <v/>
      </c>
      <c r="G4325" s="97" t="n"/>
      <c r="H4325" s="29" t="inlineStr">
        <is>
          <t>إضافة</t>
        </is>
      </c>
      <c r="I4325" s="97" t="n"/>
    </row>
    <row r="4326" ht="17.4" customHeight="1" s="138">
      <c r="A4326" s="97" t="n">
        <v>4320</v>
      </c>
      <c r="B4326" s="98" t="n"/>
      <c r="C4326" s="99" t="n"/>
      <c r="D4326" s="100" t="n"/>
      <c r="E4326" s="28">
        <f>IFERROR(VLOOKUP(D4326,'أرصدة المخزن'!$A:$E,3,0),"")</f>
        <v/>
      </c>
      <c r="F4326" s="28">
        <f>IFERROR(VLOOKUP(D4326,'أرصدة المخزن'!$A:$H,4,0),"")</f>
        <v/>
      </c>
      <c r="G4326" s="97" t="n"/>
      <c r="H4326" s="29" t="inlineStr">
        <is>
          <t>إضافة</t>
        </is>
      </c>
      <c r="I4326" s="97" t="n"/>
    </row>
    <row r="4327" ht="17.4" customHeight="1" s="138">
      <c r="A4327" s="97" t="n">
        <v>4321</v>
      </c>
      <c r="B4327" s="98" t="n"/>
      <c r="C4327" s="99" t="n"/>
      <c r="D4327" s="100" t="n"/>
      <c r="E4327" s="28">
        <f>IFERROR(VLOOKUP(D4327,'أرصدة المخزن'!$A:$E,3,0),"")</f>
        <v/>
      </c>
      <c r="F4327" s="28">
        <f>IFERROR(VLOOKUP(D4327,'أرصدة المخزن'!$A:$H,4,0),"")</f>
        <v/>
      </c>
      <c r="G4327" s="97" t="n"/>
      <c r="H4327" s="29" t="inlineStr">
        <is>
          <t>إضافة</t>
        </is>
      </c>
      <c r="I4327" s="97" t="n"/>
    </row>
    <row r="4328" ht="17.4" customHeight="1" s="138">
      <c r="A4328" s="97" t="n">
        <v>4322</v>
      </c>
      <c r="B4328" s="98" t="n"/>
      <c r="C4328" s="99" t="n"/>
      <c r="D4328" s="100" t="n"/>
      <c r="E4328" s="28">
        <f>IFERROR(VLOOKUP(D4328,'أرصدة المخزن'!$A:$E,3,0),"")</f>
        <v/>
      </c>
      <c r="F4328" s="28">
        <f>IFERROR(VLOOKUP(D4328,'أرصدة المخزن'!$A:$H,4,0),"")</f>
        <v/>
      </c>
      <c r="G4328" s="97" t="n"/>
      <c r="H4328" s="29" t="inlineStr">
        <is>
          <t>إضافة</t>
        </is>
      </c>
      <c r="I4328" s="97" t="n"/>
    </row>
    <row r="4329" ht="17.4" customHeight="1" s="138">
      <c r="A4329" s="97" t="n">
        <v>4323</v>
      </c>
      <c r="B4329" s="98" t="n"/>
      <c r="C4329" s="99" t="n"/>
      <c r="D4329" s="100" t="n"/>
      <c r="E4329" s="28">
        <f>IFERROR(VLOOKUP(D4329,'أرصدة المخزن'!$A:$E,3,0),"")</f>
        <v/>
      </c>
      <c r="F4329" s="28">
        <f>IFERROR(VLOOKUP(D4329,'أرصدة المخزن'!$A:$H,4,0),"")</f>
        <v/>
      </c>
      <c r="G4329" s="97" t="n"/>
      <c r="H4329" s="29" t="inlineStr">
        <is>
          <t>إضافة</t>
        </is>
      </c>
      <c r="I4329" s="97" t="n"/>
    </row>
    <row r="4330" ht="17.4" customHeight="1" s="138">
      <c r="A4330" s="97" t="n">
        <v>4324</v>
      </c>
      <c r="B4330" s="98" t="n"/>
      <c r="C4330" s="99" t="n"/>
      <c r="D4330" s="100" t="n"/>
      <c r="E4330" s="28">
        <f>IFERROR(VLOOKUP(D4330,'أرصدة المخزن'!$A:$E,3,0),"")</f>
        <v/>
      </c>
      <c r="F4330" s="28">
        <f>IFERROR(VLOOKUP(D4330,'أرصدة المخزن'!$A:$H,4,0),"")</f>
        <v/>
      </c>
      <c r="G4330" s="97" t="n"/>
      <c r="H4330" s="29" t="inlineStr">
        <is>
          <t>إضافة</t>
        </is>
      </c>
      <c r="I4330" s="97" t="n"/>
    </row>
    <row r="4331" ht="17.4" customHeight="1" s="138">
      <c r="A4331" s="97" t="n">
        <v>4325</v>
      </c>
      <c r="B4331" s="98" t="n"/>
      <c r="C4331" s="99" t="n"/>
      <c r="D4331" s="100" t="n"/>
      <c r="E4331" s="28">
        <f>IFERROR(VLOOKUP(D4331,'أرصدة المخزن'!$A:$E,3,0),"")</f>
        <v/>
      </c>
      <c r="F4331" s="28">
        <f>IFERROR(VLOOKUP(D4331,'أرصدة المخزن'!$A:$H,4,0),"")</f>
        <v/>
      </c>
      <c r="G4331" s="97" t="n"/>
      <c r="H4331" s="29" t="inlineStr">
        <is>
          <t>إضافة</t>
        </is>
      </c>
      <c r="I4331" s="97" t="n"/>
    </row>
    <row r="4332" ht="17.4" customHeight="1" s="138">
      <c r="A4332" s="97" t="n">
        <v>4326</v>
      </c>
      <c r="B4332" s="98" t="n"/>
      <c r="C4332" s="99" t="n"/>
      <c r="D4332" s="100" t="n"/>
      <c r="E4332" s="28">
        <f>IFERROR(VLOOKUP(D4332,'أرصدة المخزن'!$A:$E,3,0),"")</f>
        <v/>
      </c>
      <c r="F4332" s="28">
        <f>IFERROR(VLOOKUP(D4332,'أرصدة المخزن'!$A:$H,4,0),"")</f>
        <v/>
      </c>
      <c r="G4332" s="97" t="n"/>
      <c r="H4332" s="29" t="inlineStr">
        <is>
          <t>إضافة</t>
        </is>
      </c>
      <c r="I4332" s="97" t="n"/>
    </row>
    <row r="4333" ht="17.4" customHeight="1" s="138">
      <c r="A4333" s="97" t="n">
        <v>4327</v>
      </c>
      <c r="B4333" s="98" t="n"/>
      <c r="C4333" s="99" t="n"/>
      <c r="D4333" s="100" t="n"/>
      <c r="E4333" s="28">
        <f>IFERROR(VLOOKUP(D4333,'أرصدة المخزن'!$A:$E,3,0),"")</f>
        <v/>
      </c>
      <c r="F4333" s="28">
        <f>IFERROR(VLOOKUP(D4333,'أرصدة المخزن'!$A:$H,4,0),"")</f>
        <v/>
      </c>
      <c r="G4333" s="97" t="n"/>
      <c r="H4333" s="29" t="inlineStr">
        <is>
          <t>إضافة</t>
        </is>
      </c>
      <c r="I4333" s="97" t="n"/>
    </row>
    <row r="4334" ht="17.4" customHeight="1" s="138">
      <c r="A4334" s="97" t="n">
        <v>4328</v>
      </c>
      <c r="B4334" s="98" t="n"/>
      <c r="C4334" s="99" t="n"/>
      <c r="D4334" s="100" t="n"/>
      <c r="E4334" s="28">
        <f>IFERROR(VLOOKUP(D4334,'أرصدة المخزن'!$A:$E,3,0),"")</f>
        <v/>
      </c>
      <c r="F4334" s="28">
        <f>IFERROR(VLOOKUP(D4334,'أرصدة المخزن'!$A:$H,4,0),"")</f>
        <v/>
      </c>
      <c r="G4334" s="97" t="n"/>
      <c r="H4334" s="29" t="inlineStr">
        <is>
          <t>إضافة</t>
        </is>
      </c>
      <c r="I4334" s="97" t="n"/>
    </row>
    <row r="4335" ht="17.4" customHeight="1" s="138">
      <c r="A4335" s="97" t="n">
        <v>4329</v>
      </c>
      <c r="B4335" s="98" t="n"/>
      <c r="C4335" s="99" t="n"/>
      <c r="D4335" s="100" t="n"/>
      <c r="E4335" s="28">
        <f>IFERROR(VLOOKUP(D4335,'أرصدة المخزن'!$A:$E,3,0),"")</f>
        <v/>
      </c>
      <c r="F4335" s="28">
        <f>IFERROR(VLOOKUP(D4335,'أرصدة المخزن'!$A:$H,4,0),"")</f>
        <v/>
      </c>
      <c r="G4335" s="97" t="n"/>
      <c r="H4335" s="29" t="inlineStr">
        <is>
          <t>إضافة</t>
        </is>
      </c>
      <c r="I4335" s="97" t="n"/>
    </row>
    <row r="4336" ht="17.4" customHeight="1" s="138">
      <c r="A4336" s="97" t="n">
        <v>4330</v>
      </c>
      <c r="B4336" s="98" t="n"/>
      <c r="C4336" s="99" t="n"/>
      <c r="D4336" s="100" t="n"/>
      <c r="E4336" s="28">
        <f>IFERROR(VLOOKUP(D4336,'أرصدة المخزن'!$A:$E,3,0),"")</f>
        <v/>
      </c>
      <c r="F4336" s="28">
        <f>IFERROR(VLOOKUP(D4336,'أرصدة المخزن'!$A:$H,4,0),"")</f>
        <v/>
      </c>
      <c r="G4336" s="97" t="n"/>
      <c r="H4336" s="29" t="inlineStr">
        <is>
          <t>إضافة</t>
        </is>
      </c>
      <c r="I4336" s="97" t="n"/>
    </row>
    <row r="4337" ht="17.4" customHeight="1" s="138">
      <c r="A4337" s="97" t="n">
        <v>4331</v>
      </c>
      <c r="B4337" s="98" t="n"/>
      <c r="C4337" s="99" t="n"/>
      <c r="D4337" s="100" t="n"/>
      <c r="E4337" s="28">
        <f>IFERROR(VLOOKUP(D4337,'أرصدة المخزن'!$A:$E,3,0),"")</f>
        <v/>
      </c>
      <c r="F4337" s="28">
        <f>IFERROR(VLOOKUP(D4337,'أرصدة المخزن'!$A:$H,4,0),"")</f>
        <v/>
      </c>
      <c r="G4337" s="97" t="n"/>
      <c r="H4337" s="29" t="inlineStr">
        <is>
          <t>إضافة</t>
        </is>
      </c>
      <c r="I4337" s="97" t="n"/>
    </row>
    <row r="4338" ht="17.4" customHeight="1" s="138">
      <c r="A4338" s="97" t="n">
        <v>4332</v>
      </c>
      <c r="B4338" s="98" t="n"/>
      <c r="C4338" s="99" t="n"/>
      <c r="D4338" s="100" t="n"/>
      <c r="E4338" s="28">
        <f>IFERROR(VLOOKUP(D4338,'أرصدة المخزن'!$A:$E,3,0),"")</f>
        <v/>
      </c>
      <c r="F4338" s="28">
        <f>IFERROR(VLOOKUP(D4338,'أرصدة المخزن'!$A:$H,4,0),"")</f>
        <v/>
      </c>
      <c r="G4338" s="97" t="n"/>
      <c r="H4338" s="29" t="inlineStr">
        <is>
          <t>إضافة</t>
        </is>
      </c>
      <c r="I4338" s="97" t="n"/>
    </row>
    <row r="4339" ht="17.4" customHeight="1" s="138">
      <c r="A4339" s="97" t="n">
        <v>4333</v>
      </c>
      <c r="B4339" s="98" t="n"/>
      <c r="C4339" s="99" t="n"/>
      <c r="D4339" s="100" t="n"/>
      <c r="E4339" s="28">
        <f>IFERROR(VLOOKUP(D4339,'أرصدة المخزن'!$A:$E,3,0),"")</f>
        <v/>
      </c>
      <c r="F4339" s="28">
        <f>IFERROR(VLOOKUP(D4339,'أرصدة المخزن'!$A:$H,4,0),"")</f>
        <v/>
      </c>
      <c r="G4339" s="97" t="n"/>
      <c r="H4339" s="29" t="inlineStr">
        <is>
          <t>إضافة</t>
        </is>
      </c>
      <c r="I4339" s="97" t="n"/>
    </row>
    <row r="4340" ht="17.4" customHeight="1" s="138">
      <c r="A4340" s="97" t="n">
        <v>4334</v>
      </c>
      <c r="B4340" s="98" t="n"/>
      <c r="C4340" s="99" t="n"/>
      <c r="D4340" s="100" t="n"/>
      <c r="E4340" s="28">
        <f>IFERROR(VLOOKUP(D4340,'أرصدة المخزن'!$A:$E,3,0),"")</f>
        <v/>
      </c>
      <c r="F4340" s="28">
        <f>IFERROR(VLOOKUP(D4340,'أرصدة المخزن'!$A:$H,4,0),"")</f>
        <v/>
      </c>
      <c r="G4340" s="97" t="n"/>
      <c r="H4340" s="29" t="inlineStr">
        <is>
          <t>إضافة</t>
        </is>
      </c>
      <c r="I4340" s="97" t="n"/>
    </row>
    <row r="4341" ht="17.4" customHeight="1" s="138">
      <c r="A4341" s="97" t="n">
        <v>4335</v>
      </c>
      <c r="B4341" s="98" t="n"/>
      <c r="C4341" s="99" t="n"/>
      <c r="D4341" s="100" t="n"/>
      <c r="E4341" s="28">
        <f>IFERROR(VLOOKUP(D4341,'أرصدة المخزن'!$A:$E,3,0),"")</f>
        <v/>
      </c>
      <c r="F4341" s="28">
        <f>IFERROR(VLOOKUP(D4341,'أرصدة المخزن'!$A:$H,4,0),"")</f>
        <v/>
      </c>
      <c r="G4341" s="97" t="n"/>
      <c r="H4341" s="29" t="inlineStr">
        <is>
          <t>إضافة</t>
        </is>
      </c>
      <c r="I4341" s="97" t="n"/>
    </row>
    <row r="4342" ht="17.4" customHeight="1" s="138">
      <c r="A4342" s="97" t="n">
        <v>4336</v>
      </c>
      <c r="B4342" s="98" t="n"/>
      <c r="C4342" s="99" t="n"/>
      <c r="D4342" s="100" t="n"/>
      <c r="E4342" s="28">
        <f>IFERROR(VLOOKUP(D4342,'أرصدة المخزن'!$A:$E,3,0),"")</f>
        <v/>
      </c>
      <c r="F4342" s="28">
        <f>IFERROR(VLOOKUP(D4342,'أرصدة المخزن'!$A:$H,4,0),"")</f>
        <v/>
      </c>
      <c r="G4342" s="97" t="n"/>
      <c r="H4342" s="29" t="inlineStr">
        <is>
          <t>إضافة</t>
        </is>
      </c>
      <c r="I4342" s="97" t="n"/>
    </row>
    <row r="4343" ht="17.4" customHeight="1" s="138">
      <c r="A4343" s="97" t="n">
        <v>4337</v>
      </c>
      <c r="B4343" s="98" t="n"/>
      <c r="C4343" s="99" t="n"/>
      <c r="D4343" s="100" t="n"/>
      <c r="E4343" s="28">
        <f>IFERROR(VLOOKUP(D4343,'أرصدة المخزن'!$A:$E,3,0),"")</f>
        <v/>
      </c>
      <c r="F4343" s="28">
        <f>IFERROR(VLOOKUP(D4343,'أرصدة المخزن'!$A:$H,4,0),"")</f>
        <v/>
      </c>
      <c r="G4343" s="97" t="n"/>
      <c r="H4343" s="29" t="inlineStr">
        <is>
          <t>إضافة</t>
        </is>
      </c>
      <c r="I4343" s="97" t="n"/>
    </row>
    <row r="4344" ht="17.4" customHeight="1" s="138">
      <c r="A4344" s="97" t="n">
        <v>4338</v>
      </c>
      <c r="B4344" s="98" t="n"/>
      <c r="C4344" s="99" t="n"/>
      <c r="D4344" s="100" t="n"/>
      <c r="E4344" s="28">
        <f>IFERROR(VLOOKUP(D4344,'أرصدة المخزن'!$A:$E,3,0),"")</f>
        <v/>
      </c>
      <c r="F4344" s="28">
        <f>IFERROR(VLOOKUP(D4344,'أرصدة المخزن'!$A:$H,4,0),"")</f>
        <v/>
      </c>
      <c r="G4344" s="97" t="n"/>
      <c r="H4344" s="29" t="inlineStr">
        <is>
          <t>إضافة</t>
        </is>
      </c>
      <c r="I4344" s="97" t="n"/>
    </row>
    <row r="4345" ht="17.4" customHeight="1" s="138">
      <c r="A4345" s="97" t="n">
        <v>4339</v>
      </c>
      <c r="B4345" s="98" t="n"/>
      <c r="C4345" s="99" t="n"/>
      <c r="D4345" s="100" t="n"/>
      <c r="E4345" s="28">
        <f>IFERROR(VLOOKUP(D4345,'أرصدة المخزن'!$A:$E,3,0),"")</f>
        <v/>
      </c>
      <c r="F4345" s="28">
        <f>IFERROR(VLOOKUP(D4345,'أرصدة المخزن'!$A:$H,4,0),"")</f>
        <v/>
      </c>
      <c r="G4345" s="97" t="n"/>
      <c r="H4345" s="29" t="inlineStr">
        <is>
          <t>إضافة</t>
        </is>
      </c>
      <c r="I4345" s="97" t="n"/>
    </row>
    <row r="4346" ht="17.4" customHeight="1" s="138">
      <c r="A4346" s="97" t="n">
        <v>4340</v>
      </c>
      <c r="B4346" s="98" t="n"/>
      <c r="C4346" s="99" t="n"/>
      <c r="D4346" s="100" t="n"/>
      <c r="E4346" s="28">
        <f>IFERROR(VLOOKUP(D4346,'أرصدة المخزن'!$A:$E,3,0),"")</f>
        <v/>
      </c>
      <c r="F4346" s="28">
        <f>IFERROR(VLOOKUP(D4346,'أرصدة المخزن'!$A:$H,4,0),"")</f>
        <v/>
      </c>
      <c r="G4346" s="97" t="n"/>
      <c r="H4346" s="29" t="inlineStr">
        <is>
          <t>إضافة</t>
        </is>
      </c>
      <c r="I4346" s="97" t="n"/>
    </row>
    <row r="4347" ht="17.4" customHeight="1" s="138">
      <c r="A4347" s="97" t="n">
        <v>4341</v>
      </c>
      <c r="B4347" s="98" t="n"/>
      <c r="C4347" s="99" t="n"/>
      <c r="D4347" s="100" t="n"/>
      <c r="E4347" s="28">
        <f>IFERROR(VLOOKUP(D4347,'أرصدة المخزن'!$A:$E,3,0),"")</f>
        <v/>
      </c>
      <c r="F4347" s="28">
        <f>IFERROR(VLOOKUP(D4347,'أرصدة المخزن'!$A:$H,4,0),"")</f>
        <v/>
      </c>
      <c r="G4347" s="97" t="n"/>
      <c r="H4347" s="29" t="inlineStr">
        <is>
          <t>إضافة</t>
        </is>
      </c>
      <c r="I4347" s="97" t="n"/>
    </row>
    <row r="4348" ht="17.4" customHeight="1" s="138">
      <c r="A4348" s="97" t="n">
        <v>4342</v>
      </c>
      <c r="B4348" s="98" t="n"/>
      <c r="C4348" s="99" t="n"/>
      <c r="D4348" s="100" t="n"/>
      <c r="E4348" s="28">
        <f>IFERROR(VLOOKUP(D4348,'أرصدة المخزن'!$A:$E,3,0),"")</f>
        <v/>
      </c>
      <c r="F4348" s="28">
        <f>IFERROR(VLOOKUP(D4348,'أرصدة المخزن'!$A:$H,4,0),"")</f>
        <v/>
      </c>
      <c r="G4348" s="97" t="n"/>
      <c r="H4348" s="29" t="inlineStr">
        <is>
          <t>إضافة</t>
        </is>
      </c>
      <c r="I4348" s="97" t="n"/>
    </row>
    <row r="4349" ht="17.4" customHeight="1" s="138">
      <c r="A4349" s="97" t="n">
        <v>4343</v>
      </c>
      <c r="B4349" s="98" t="n"/>
      <c r="C4349" s="99" t="n"/>
      <c r="D4349" s="100" t="n"/>
      <c r="E4349" s="28">
        <f>IFERROR(VLOOKUP(D4349,'أرصدة المخزن'!$A:$E,3,0),"")</f>
        <v/>
      </c>
      <c r="F4349" s="28">
        <f>IFERROR(VLOOKUP(D4349,'أرصدة المخزن'!$A:$H,4,0),"")</f>
        <v/>
      </c>
      <c r="G4349" s="97" t="n"/>
      <c r="H4349" s="29" t="inlineStr">
        <is>
          <t>إضافة</t>
        </is>
      </c>
      <c r="I4349" s="97" t="n"/>
    </row>
    <row r="4350" ht="17.4" customHeight="1" s="138">
      <c r="A4350" s="97" t="n">
        <v>4344</v>
      </c>
      <c r="B4350" s="98" t="n"/>
      <c r="C4350" s="99" t="n"/>
      <c r="D4350" s="100" t="n"/>
      <c r="E4350" s="28">
        <f>IFERROR(VLOOKUP(D4350,'أرصدة المخزن'!$A:$E,3,0),"")</f>
        <v/>
      </c>
      <c r="F4350" s="28">
        <f>IFERROR(VLOOKUP(D4350,'أرصدة المخزن'!$A:$H,4,0),"")</f>
        <v/>
      </c>
      <c r="G4350" s="97" t="n"/>
      <c r="H4350" s="29" t="inlineStr">
        <is>
          <t>إضافة</t>
        </is>
      </c>
      <c r="I4350" s="97" t="n"/>
    </row>
    <row r="4351" ht="17.4" customHeight="1" s="138">
      <c r="A4351" s="97" t="n">
        <v>4345</v>
      </c>
      <c r="B4351" s="98" t="n"/>
      <c r="C4351" s="99" t="n"/>
      <c r="D4351" s="100" t="n"/>
      <c r="E4351" s="28">
        <f>IFERROR(VLOOKUP(D4351,'أرصدة المخزن'!$A:$E,3,0),"")</f>
        <v/>
      </c>
      <c r="F4351" s="28">
        <f>IFERROR(VLOOKUP(D4351,'أرصدة المخزن'!$A:$H,4,0),"")</f>
        <v/>
      </c>
      <c r="G4351" s="97" t="n"/>
      <c r="H4351" s="29" t="inlineStr">
        <is>
          <t>إضافة</t>
        </is>
      </c>
      <c r="I4351" s="97" t="n"/>
    </row>
    <row r="4352" ht="17.4" customHeight="1" s="138">
      <c r="A4352" s="97" t="n">
        <v>4346</v>
      </c>
      <c r="B4352" s="98" t="n"/>
      <c r="C4352" s="99" t="n"/>
      <c r="D4352" s="100" t="n"/>
      <c r="E4352" s="28">
        <f>IFERROR(VLOOKUP(D4352,'أرصدة المخزن'!$A:$E,3,0),"")</f>
        <v/>
      </c>
      <c r="F4352" s="28">
        <f>IFERROR(VLOOKUP(D4352,'أرصدة المخزن'!$A:$H,4,0),"")</f>
        <v/>
      </c>
      <c r="G4352" s="97" t="n"/>
      <c r="H4352" s="29" t="inlineStr">
        <is>
          <t>إضافة</t>
        </is>
      </c>
      <c r="I4352" s="97" t="n"/>
    </row>
    <row r="4353" ht="17.4" customHeight="1" s="138">
      <c r="A4353" s="97" t="n">
        <v>4347</v>
      </c>
      <c r="B4353" s="98" t="n"/>
      <c r="C4353" s="99" t="n"/>
      <c r="D4353" s="100" t="n"/>
      <c r="E4353" s="28">
        <f>IFERROR(VLOOKUP(D4353,'أرصدة المخزن'!$A:$E,3,0),"")</f>
        <v/>
      </c>
      <c r="F4353" s="28">
        <f>IFERROR(VLOOKUP(D4353,'أرصدة المخزن'!$A:$H,4,0),"")</f>
        <v/>
      </c>
      <c r="G4353" s="97" t="n"/>
      <c r="H4353" s="29" t="inlineStr">
        <is>
          <t>إضافة</t>
        </is>
      </c>
      <c r="I4353" s="97" t="n"/>
    </row>
    <row r="4354" ht="17.4" customHeight="1" s="138">
      <c r="A4354" s="97" t="n">
        <v>4348</v>
      </c>
      <c r="B4354" s="98" t="n"/>
      <c r="C4354" s="99" t="n"/>
      <c r="D4354" s="100" t="n"/>
      <c r="E4354" s="28">
        <f>IFERROR(VLOOKUP(D4354,'أرصدة المخزن'!$A:$E,3,0),"")</f>
        <v/>
      </c>
      <c r="F4354" s="28">
        <f>IFERROR(VLOOKUP(D4354,'أرصدة المخزن'!$A:$H,4,0),"")</f>
        <v/>
      </c>
      <c r="G4354" s="97" t="n"/>
      <c r="H4354" s="29" t="inlineStr">
        <is>
          <t>إضافة</t>
        </is>
      </c>
      <c r="I4354" s="97" t="n"/>
    </row>
    <row r="4355" ht="17.4" customHeight="1" s="138">
      <c r="A4355" s="97" t="n">
        <v>4349</v>
      </c>
      <c r="B4355" s="98" t="n"/>
      <c r="C4355" s="99" t="n"/>
      <c r="D4355" s="100" t="n"/>
      <c r="E4355" s="28">
        <f>IFERROR(VLOOKUP(D4355,'أرصدة المخزن'!$A:$E,3,0),"")</f>
        <v/>
      </c>
      <c r="F4355" s="28">
        <f>IFERROR(VLOOKUP(D4355,'أرصدة المخزن'!$A:$H,4,0),"")</f>
        <v/>
      </c>
      <c r="G4355" s="97" t="n"/>
      <c r="H4355" s="29" t="inlineStr">
        <is>
          <t>إضافة</t>
        </is>
      </c>
      <c r="I4355" s="97" t="n"/>
    </row>
    <row r="4356" ht="17.4" customHeight="1" s="138">
      <c r="A4356" s="97" t="n">
        <v>4350</v>
      </c>
      <c r="B4356" s="98" t="n"/>
      <c r="C4356" s="99" t="n"/>
      <c r="D4356" s="100" t="n"/>
      <c r="E4356" s="28">
        <f>IFERROR(VLOOKUP(D4356,'أرصدة المخزن'!$A:$E,3,0),"")</f>
        <v/>
      </c>
      <c r="F4356" s="28">
        <f>IFERROR(VLOOKUP(D4356,'أرصدة المخزن'!$A:$H,4,0),"")</f>
        <v/>
      </c>
      <c r="G4356" s="97" t="n"/>
      <c r="H4356" s="29" t="inlineStr">
        <is>
          <t>إضافة</t>
        </is>
      </c>
      <c r="I4356" s="97" t="n"/>
    </row>
    <row r="4357" ht="17.4" customHeight="1" s="138">
      <c r="A4357" s="97" t="n">
        <v>4351</v>
      </c>
      <c r="B4357" s="98" t="n"/>
      <c r="C4357" s="99" t="n"/>
      <c r="D4357" s="100" t="n"/>
      <c r="E4357" s="28">
        <f>IFERROR(VLOOKUP(D4357,'أرصدة المخزن'!$A:$E,3,0),"")</f>
        <v/>
      </c>
      <c r="F4357" s="28">
        <f>IFERROR(VLOOKUP(D4357,'أرصدة المخزن'!$A:$H,4,0),"")</f>
        <v/>
      </c>
      <c r="G4357" s="97" t="n"/>
      <c r="H4357" s="29" t="inlineStr">
        <is>
          <t>إضافة</t>
        </is>
      </c>
      <c r="I4357" s="97" t="n"/>
    </row>
    <row r="4358" ht="17.4" customHeight="1" s="138">
      <c r="A4358" s="97" t="n">
        <v>4352</v>
      </c>
      <c r="B4358" s="98" t="n"/>
      <c r="C4358" s="99" t="n"/>
      <c r="D4358" s="100" t="n"/>
      <c r="E4358" s="28">
        <f>IFERROR(VLOOKUP(D4358,'أرصدة المخزن'!$A:$E,3,0),"")</f>
        <v/>
      </c>
      <c r="F4358" s="28">
        <f>IFERROR(VLOOKUP(D4358,'أرصدة المخزن'!$A:$H,4,0),"")</f>
        <v/>
      </c>
      <c r="G4358" s="97" t="n"/>
      <c r="H4358" s="29" t="inlineStr">
        <is>
          <t>إضافة</t>
        </is>
      </c>
      <c r="I4358" s="97" t="n"/>
    </row>
    <row r="4359" ht="17.4" customHeight="1" s="138">
      <c r="A4359" s="97" t="n">
        <v>4353</v>
      </c>
      <c r="B4359" s="98" t="n"/>
      <c r="C4359" s="99" t="n"/>
      <c r="D4359" s="100" t="n"/>
      <c r="E4359" s="28">
        <f>IFERROR(VLOOKUP(D4359,'أرصدة المخزن'!$A:$E,3,0),"")</f>
        <v/>
      </c>
      <c r="F4359" s="28">
        <f>IFERROR(VLOOKUP(D4359,'أرصدة المخزن'!$A:$H,4,0),"")</f>
        <v/>
      </c>
      <c r="G4359" s="97" t="n"/>
      <c r="H4359" s="29" t="inlineStr">
        <is>
          <t>إضافة</t>
        </is>
      </c>
      <c r="I4359" s="97" t="n"/>
    </row>
    <row r="4360" ht="17.4" customHeight="1" s="138">
      <c r="A4360" s="97" t="n">
        <v>4354</v>
      </c>
      <c r="B4360" s="98" t="n"/>
      <c r="C4360" s="99" t="n"/>
      <c r="D4360" s="100" t="n"/>
      <c r="E4360" s="28">
        <f>IFERROR(VLOOKUP(D4360,'أرصدة المخزن'!$A:$E,3,0),"")</f>
        <v/>
      </c>
      <c r="F4360" s="28">
        <f>IFERROR(VLOOKUP(D4360,'أرصدة المخزن'!$A:$H,4,0),"")</f>
        <v/>
      </c>
      <c r="G4360" s="97" t="n"/>
      <c r="H4360" s="29" t="inlineStr">
        <is>
          <t>إضافة</t>
        </is>
      </c>
      <c r="I4360" s="97" t="n"/>
    </row>
    <row r="4361" ht="17.4" customHeight="1" s="138">
      <c r="A4361" s="97" t="n">
        <v>4355</v>
      </c>
      <c r="B4361" s="98" t="n"/>
      <c r="C4361" s="99" t="n"/>
      <c r="D4361" s="100" t="n"/>
      <c r="E4361" s="28">
        <f>IFERROR(VLOOKUP(D4361,'أرصدة المخزن'!$A:$E,3,0),"")</f>
        <v/>
      </c>
      <c r="F4361" s="28">
        <f>IFERROR(VLOOKUP(D4361,'أرصدة المخزن'!$A:$H,4,0),"")</f>
        <v/>
      </c>
      <c r="G4361" s="97" t="n"/>
      <c r="H4361" s="29" t="inlineStr">
        <is>
          <t>إضافة</t>
        </is>
      </c>
      <c r="I4361" s="97" t="n"/>
    </row>
    <row r="4362" ht="17.4" customHeight="1" s="138">
      <c r="A4362" s="97" t="n">
        <v>4356</v>
      </c>
      <c r="B4362" s="98" t="n"/>
      <c r="C4362" s="99" t="n"/>
      <c r="D4362" s="100" t="n"/>
      <c r="E4362" s="28">
        <f>IFERROR(VLOOKUP(D4362,'أرصدة المخزن'!$A:$E,3,0),"")</f>
        <v/>
      </c>
      <c r="F4362" s="28">
        <f>IFERROR(VLOOKUP(D4362,'أرصدة المخزن'!$A:$H,4,0),"")</f>
        <v/>
      </c>
      <c r="G4362" s="97" t="n"/>
      <c r="H4362" s="29" t="inlineStr">
        <is>
          <t>إضافة</t>
        </is>
      </c>
      <c r="I4362" s="97" t="n"/>
    </row>
    <row r="4363" ht="17.4" customHeight="1" s="138">
      <c r="A4363" s="97" t="n">
        <v>4357</v>
      </c>
      <c r="B4363" s="98" t="n"/>
      <c r="C4363" s="99" t="n"/>
      <c r="D4363" s="100" t="n"/>
      <c r="E4363" s="28">
        <f>IFERROR(VLOOKUP(D4363,'أرصدة المخزن'!$A:$E,3,0),"")</f>
        <v/>
      </c>
      <c r="F4363" s="28">
        <f>IFERROR(VLOOKUP(D4363,'أرصدة المخزن'!$A:$H,4,0),"")</f>
        <v/>
      </c>
      <c r="G4363" s="97" t="n"/>
      <c r="H4363" s="29" t="inlineStr">
        <is>
          <t>إضافة</t>
        </is>
      </c>
      <c r="I4363" s="97" t="n"/>
    </row>
    <row r="4364" ht="17.4" customHeight="1" s="138">
      <c r="A4364" s="97" t="n">
        <v>4358</v>
      </c>
      <c r="B4364" s="98" t="n"/>
      <c r="C4364" s="99" t="n"/>
      <c r="D4364" s="100" t="n"/>
      <c r="E4364" s="28">
        <f>IFERROR(VLOOKUP(D4364,'أرصدة المخزن'!$A:$E,3,0),"")</f>
        <v/>
      </c>
      <c r="F4364" s="28">
        <f>IFERROR(VLOOKUP(D4364,'أرصدة المخزن'!$A:$H,4,0),"")</f>
        <v/>
      </c>
      <c r="G4364" s="97" t="n"/>
      <c r="H4364" s="29" t="inlineStr">
        <is>
          <t>إضافة</t>
        </is>
      </c>
      <c r="I4364" s="97" t="n"/>
    </row>
    <row r="4365" ht="17.4" customHeight="1" s="138">
      <c r="A4365" s="97" t="n">
        <v>4359</v>
      </c>
      <c r="B4365" s="98" t="n"/>
      <c r="C4365" s="99" t="n"/>
      <c r="D4365" s="100" t="n"/>
      <c r="E4365" s="28">
        <f>IFERROR(VLOOKUP(D4365,'أرصدة المخزن'!$A:$E,3,0),"")</f>
        <v/>
      </c>
      <c r="F4365" s="28">
        <f>IFERROR(VLOOKUP(D4365,'أرصدة المخزن'!$A:$H,4,0),"")</f>
        <v/>
      </c>
      <c r="G4365" s="97" t="n"/>
      <c r="H4365" s="29" t="inlineStr">
        <is>
          <t>إضافة</t>
        </is>
      </c>
      <c r="I4365" s="97" t="n"/>
    </row>
    <row r="4366" ht="17.4" customHeight="1" s="138">
      <c r="A4366" s="97" t="n">
        <v>4360</v>
      </c>
      <c r="B4366" s="98" t="n"/>
      <c r="C4366" s="99" t="n"/>
      <c r="D4366" s="100" t="n"/>
      <c r="E4366" s="28">
        <f>IFERROR(VLOOKUP(D4366,'أرصدة المخزن'!$A:$E,3,0),"")</f>
        <v/>
      </c>
      <c r="F4366" s="28">
        <f>IFERROR(VLOOKUP(D4366,'أرصدة المخزن'!$A:$H,4,0),"")</f>
        <v/>
      </c>
      <c r="G4366" s="97" t="n"/>
      <c r="H4366" s="29" t="inlineStr">
        <is>
          <t>إضافة</t>
        </is>
      </c>
      <c r="I4366" s="97" t="n"/>
    </row>
    <row r="4367" ht="17.4" customHeight="1" s="138">
      <c r="A4367" s="97" t="n">
        <v>4361</v>
      </c>
      <c r="B4367" s="98" t="n"/>
      <c r="C4367" s="99" t="n"/>
      <c r="D4367" s="100" t="n"/>
      <c r="E4367" s="28">
        <f>IFERROR(VLOOKUP(D4367,'أرصدة المخزن'!$A:$E,3,0),"")</f>
        <v/>
      </c>
      <c r="F4367" s="28">
        <f>IFERROR(VLOOKUP(D4367,'أرصدة المخزن'!$A:$H,4,0),"")</f>
        <v/>
      </c>
      <c r="G4367" s="97" t="n"/>
      <c r="H4367" s="29" t="inlineStr">
        <is>
          <t>إضافة</t>
        </is>
      </c>
      <c r="I4367" s="97" t="n"/>
    </row>
    <row r="4368" ht="17.4" customHeight="1" s="138">
      <c r="A4368" s="97" t="n">
        <v>4362</v>
      </c>
      <c r="B4368" s="98" t="n"/>
      <c r="C4368" s="99" t="n"/>
      <c r="D4368" s="100" t="n"/>
      <c r="E4368" s="28">
        <f>IFERROR(VLOOKUP(D4368,'أرصدة المخزن'!$A:$E,3,0),"")</f>
        <v/>
      </c>
      <c r="F4368" s="28">
        <f>IFERROR(VLOOKUP(D4368,'أرصدة المخزن'!$A:$H,4,0),"")</f>
        <v/>
      </c>
      <c r="G4368" s="97" t="n"/>
      <c r="H4368" s="29" t="inlineStr">
        <is>
          <t>إضافة</t>
        </is>
      </c>
      <c r="I4368" s="97" t="n"/>
    </row>
    <row r="4369" ht="17.4" customHeight="1" s="138">
      <c r="A4369" s="97" t="n">
        <v>4363</v>
      </c>
      <c r="B4369" s="98" t="n"/>
      <c r="C4369" s="99" t="n"/>
      <c r="D4369" s="100" t="n"/>
      <c r="E4369" s="28">
        <f>IFERROR(VLOOKUP(D4369,'أرصدة المخزن'!$A:$E,3,0),"")</f>
        <v/>
      </c>
      <c r="F4369" s="28">
        <f>IFERROR(VLOOKUP(D4369,'أرصدة المخزن'!$A:$H,4,0),"")</f>
        <v/>
      </c>
      <c r="G4369" s="97" t="n"/>
      <c r="H4369" s="29" t="inlineStr">
        <is>
          <t>إضافة</t>
        </is>
      </c>
      <c r="I4369" s="97" t="n"/>
    </row>
    <row r="4370" ht="17.4" customHeight="1" s="138">
      <c r="A4370" s="97" t="n">
        <v>4364</v>
      </c>
      <c r="B4370" s="98" t="n"/>
      <c r="C4370" s="99" t="n"/>
      <c r="D4370" s="100" t="n"/>
      <c r="E4370" s="28">
        <f>IFERROR(VLOOKUP(D4370,'أرصدة المخزن'!$A:$E,3,0),"")</f>
        <v/>
      </c>
      <c r="F4370" s="28">
        <f>IFERROR(VLOOKUP(D4370,'أرصدة المخزن'!$A:$H,4,0),"")</f>
        <v/>
      </c>
      <c r="G4370" s="97" t="n"/>
      <c r="H4370" s="29" t="inlineStr">
        <is>
          <t>إضافة</t>
        </is>
      </c>
      <c r="I4370" s="97" t="n"/>
    </row>
    <row r="4371" ht="17.4" customHeight="1" s="138">
      <c r="A4371" s="97" t="n">
        <v>4365</v>
      </c>
      <c r="B4371" s="98" t="n"/>
      <c r="C4371" s="99" t="n"/>
      <c r="D4371" s="100" t="n"/>
      <c r="E4371" s="28">
        <f>IFERROR(VLOOKUP(D4371,'أرصدة المخزن'!$A:$E,3,0),"")</f>
        <v/>
      </c>
      <c r="F4371" s="28">
        <f>IFERROR(VLOOKUP(D4371,'أرصدة المخزن'!$A:$H,4,0),"")</f>
        <v/>
      </c>
      <c r="G4371" s="97" t="n"/>
      <c r="H4371" s="29" t="inlineStr">
        <is>
          <t>إضافة</t>
        </is>
      </c>
      <c r="I4371" s="97" t="n"/>
    </row>
    <row r="4372" ht="17.4" customHeight="1" s="138">
      <c r="A4372" s="97" t="n">
        <v>4366</v>
      </c>
      <c r="B4372" s="98" t="n"/>
      <c r="C4372" s="99" t="n"/>
      <c r="D4372" s="100" t="n"/>
      <c r="E4372" s="28">
        <f>IFERROR(VLOOKUP(D4372,'أرصدة المخزن'!$A:$E,3,0),"")</f>
        <v/>
      </c>
      <c r="F4372" s="28">
        <f>IFERROR(VLOOKUP(D4372,'أرصدة المخزن'!$A:$H,4,0),"")</f>
        <v/>
      </c>
      <c r="G4372" s="97" t="n"/>
      <c r="H4372" s="29" t="inlineStr">
        <is>
          <t>إضافة</t>
        </is>
      </c>
      <c r="I4372" s="97" t="n"/>
    </row>
    <row r="4373" ht="17.4" customHeight="1" s="138">
      <c r="A4373" s="97" t="n">
        <v>4367</v>
      </c>
      <c r="B4373" s="98" t="n"/>
      <c r="C4373" s="99" t="n"/>
      <c r="D4373" s="100" t="n"/>
      <c r="E4373" s="28">
        <f>IFERROR(VLOOKUP(D4373,'أرصدة المخزن'!$A:$E,3,0),"")</f>
        <v/>
      </c>
      <c r="F4373" s="28">
        <f>IFERROR(VLOOKUP(D4373,'أرصدة المخزن'!$A:$H,4,0),"")</f>
        <v/>
      </c>
      <c r="G4373" s="97" t="n"/>
      <c r="H4373" s="29" t="inlineStr">
        <is>
          <t>إضافة</t>
        </is>
      </c>
      <c r="I4373" s="97" t="n"/>
    </row>
    <row r="4374" ht="17.4" customHeight="1" s="138">
      <c r="A4374" s="97" t="n">
        <v>4368</v>
      </c>
      <c r="B4374" s="98" t="n"/>
      <c r="C4374" s="99" t="n"/>
      <c r="D4374" s="100" t="n"/>
      <c r="E4374" s="28">
        <f>IFERROR(VLOOKUP(D4374,'أرصدة المخزن'!$A:$E,3,0),"")</f>
        <v/>
      </c>
      <c r="F4374" s="28">
        <f>IFERROR(VLOOKUP(D4374,'أرصدة المخزن'!$A:$H,4,0),"")</f>
        <v/>
      </c>
      <c r="G4374" s="97" t="n"/>
      <c r="H4374" s="29" t="inlineStr">
        <is>
          <t>إضافة</t>
        </is>
      </c>
      <c r="I4374" s="97" t="n"/>
    </row>
    <row r="4375" ht="17.4" customHeight="1" s="138">
      <c r="A4375" s="97" t="n">
        <v>4369</v>
      </c>
      <c r="B4375" s="98" t="n"/>
      <c r="C4375" s="99" t="n"/>
      <c r="D4375" s="100" t="n"/>
      <c r="E4375" s="28">
        <f>IFERROR(VLOOKUP(D4375,'أرصدة المخزن'!$A:$E,3,0),"")</f>
        <v/>
      </c>
      <c r="F4375" s="28">
        <f>IFERROR(VLOOKUP(D4375,'أرصدة المخزن'!$A:$H,4,0),"")</f>
        <v/>
      </c>
      <c r="G4375" s="97" t="n"/>
      <c r="H4375" s="29" t="inlineStr">
        <is>
          <t>إضافة</t>
        </is>
      </c>
      <c r="I4375" s="97" t="n"/>
    </row>
    <row r="4376" ht="17.4" customHeight="1" s="138">
      <c r="A4376" s="97" t="n">
        <v>4370</v>
      </c>
      <c r="B4376" s="98" t="n"/>
      <c r="C4376" s="99" t="n"/>
      <c r="D4376" s="100" t="n"/>
      <c r="E4376" s="28">
        <f>IFERROR(VLOOKUP(D4376,'أرصدة المخزن'!$A:$E,3,0),"")</f>
        <v/>
      </c>
      <c r="F4376" s="28">
        <f>IFERROR(VLOOKUP(D4376,'أرصدة المخزن'!$A:$H,4,0),"")</f>
        <v/>
      </c>
      <c r="G4376" s="97" t="n"/>
      <c r="H4376" s="29" t="inlineStr">
        <is>
          <t>إضافة</t>
        </is>
      </c>
      <c r="I4376" s="97" t="n"/>
    </row>
    <row r="4377" ht="17.4" customHeight="1" s="138">
      <c r="A4377" s="97" t="n">
        <v>4371</v>
      </c>
      <c r="B4377" s="98" t="n"/>
      <c r="C4377" s="99" t="n"/>
      <c r="D4377" s="100" t="n"/>
      <c r="E4377" s="28">
        <f>IFERROR(VLOOKUP(D4377,'أرصدة المخزن'!$A:$E,3,0),"")</f>
        <v/>
      </c>
      <c r="F4377" s="28">
        <f>IFERROR(VLOOKUP(D4377,'أرصدة المخزن'!$A:$H,4,0),"")</f>
        <v/>
      </c>
      <c r="G4377" s="97" t="n"/>
      <c r="H4377" s="29" t="inlineStr">
        <is>
          <t>إضافة</t>
        </is>
      </c>
      <c r="I4377" s="97" t="n"/>
    </row>
    <row r="4378" ht="17.4" customHeight="1" s="138">
      <c r="A4378" s="97" t="n">
        <v>4372</v>
      </c>
      <c r="B4378" s="98" t="n"/>
      <c r="C4378" s="99" t="n"/>
      <c r="D4378" s="100" t="n"/>
      <c r="E4378" s="28">
        <f>IFERROR(VLOOKUP(D4378,'أرصدة المخزن'!$A:$E,3,0),"")</f>
        <v/>
      </c>
      <c r="F4378" s="28">
        <f>IFERROR(VLOOKUP(D4378,'أرصدة المخزن'!$A:$H,4,0),"")</f>
        <v/>
      </c>
      <c r="G4378" s="97" t="n"/>
      <c r="H4378" s="29" t="inlineStr">
        <is>
          <t>إضافة</t>
        </is>
      </c>
      <c r="I4378" s="97" t="n"/>
    </row>
    <row r="4379" ht="17.4" customHeight="1" s="138">
      <c r="A4379" s="97" t="n">
        <v>4373</v>
      </c>
      <c r="B4379" s="98" t="n"/>
      <c r="C4379" s="99" t="n"/>
      <c r="D4379" s="100" t="n"/>
      <c r="E4379" s="28">
        <f>IFERROR(VLOOKUP(D4379,'أرصدة المخزن'!$A:$E,3,0),"")</f>
        <v/>
      </c>
      <c r="F4379" s="28">
        <f>IFERROR(VLOOKUP(D4379,'أرصدة المخزن'!$A:$H,4,0),"")</f>
        <v/>
      </c>
      <c r="G4379" s="97" t="n"/>
      <c r="H4379" s="29" t="inlineStr">
        <is>
          <t>إضافة</t>
        </is>
      </c>
      <c r="I4379" s="97" t="n"/>
    </row>
    <row r="4380" ht="17.4" customHeight="1" s="138">
      <c r="A4380" s="97" t="n">
        <v>4374</v>
      </c>
      <c r="B4380" s="98" t="n"/>
      <c r="C4380" s="99" t="n"/>
      <c r="D4380" s="100" t="n"/>
      <c r="E4380" s="28">
        <f>IFERROR(VLOOKUP(D4380,'أرصدة المخزن'!$A:$E,3,0),"")</f>
        <v/>
      </c>
      <c r="F4380" s="28">
        <f>IFERROR(VLOOKUP(D4380,'أرصدة المخزن'!$A:$H,4,0),"")</f>
        <v/>
      </c>
      <c r="G4380" s="97" t="n"/>
      <c r="H4380" s="29" t="inlineStr">
        <is>
          <t>إضافة</t>
        </is>
      </c>
      <c r="I4380" s="97" t="n"/>
    </row>
    <row r="4381" ht="17.4" customHeight="1" s="138">
      <c r="A4381" s="97" t="n">
        <v>4375</v>
      </c>
      <c r="B4381" s="98" t="n"/>
      <c r="C4381" s="99" t="n"/>
      <c r="D4381" s="100" t="n"/>
      <c r="E4381" s="28">
        <f>IFERROR(VLOOKUP(D4381,'أرصدة المخزن'!$A:$E,3,0),"")</f>
        <v/>
      </c>
      <c r="F4381" s="28">
        <f>IFERROR(VLOOKUP(D4381,'أرصدة المخزن'!$A:$H,4,0),"")</f>
        <v/>
      </c>
      <c r="G4381" s="97" t="n"/>
      <c r="H4381" s="29" t="inlineStr">
        <is>
          <t>إضافة</t>
        </is>
      </c>
      <c r="I4381" s="97" t="n"/>
    </row>
    <row r="4382" ht="17.4" customHeight="1" s="138">
      <c r="A4382" s="97" t="n">
        <v>4376</v>
      </c>
      <c r="B4382" s="98" t="n"/>
      <c r="C4382" s="99" t="n"/>
      <c r="D4382" s="100" t="n"/>
      <c r="E4382" s="28">
        <f>IFERROR(VLOOKUP(D4382,'أرصدة المخزن'!$A:$E,3,0),"")</f>
        <v/>
      </c>
      <c r="F4382" s="28">
        <f>IFERROR(VLOOKUP(D4382,'أرصدة المخزن'!$A:$H,4,0),"")</f>
        <v/>
      </c>
      <c r="G4382" s="97" t="n"/>
      <c r="H4382" s="29" t="inlineStr">
        <is>
          <t>إضافة</t>
        </is>
      </c>
      <c r="I4382" s="97" t="n"/>
    </row>
    <row r="4383" ht="17.4" customHeight="1" s="138">
      <c r="A4383" s="97" t="n">
        <v>4377</v>
      </c>
      <c r="B4383" s="98" t="n"/>
      <c r="C4383" s="99" t="n"/>
      <c r="D4383" s="100" t="n"/>
      <c r="E4383" s="28">
        <f>IFERROR(VLOOKUP(D4383,'أرصدة المخزن'!$A:$E,3,0),"")</f>
        <v/>
      </c>
      <c r="F4383" s="28">
        <f>IFERROR(VLOOKUP(D4383,'أرصدة المخزن'!$A:$H,4,0),"")</f>
        <v/>
      </c>
      <c r="G4383" s="97" t="n"/>
      <c r="H4383" s="29" t="inlineStr">
        <is>
          <t>إضافة</t>
        </is>
      </c>
      <c r="I4383" s="97" t="n"/>
    </row>
    <row r="4384" ht="17.4" customHeight="1" s="138">
      <c r="A4384" s="97" t="n">
        <v>4378</v>
      </c>
      <c r="B4384" s="98" t="n"/>
      <c r="C4384" s="99" t="n"/>
      <c r="D4384" s="100" t="n"/>
      <c r="E4384" s="28">
        <f>IFERROR(VLOOKUP(D4384,'أرصدة المخزن'!$A:$E,3,0),"")</f>
        <v/>
      </c>
      <c r="F4384" s="28">
        <f>IFERROR(VLOOKUP(D4384,'أرصدة المخزن'!$A:$H,4,0),"")</f>
        <v/>
      </c>
      <c r="G4384" s="97" t="n"/>
      <c r="H4384" s="29" t="inlineStr">
        <is>
          <t>إضافة</t>
        </is>
      </c>
      <c r="I4384" s="97" t="n"/>
    </row>
    <row r="4385" ht="17.4" customHeight="1" s="138">
      <c r="A4385" s="97" t="n">
        <v>4379</v>
      </c>
      <c r="B4385" s="98" t="n"/>
      <c r="C4385" s="99" t="n"/>
      <c r="D4385" s="100" t="n"/>
      <c r="E4385" s="28">
        <f>IFERROR(VLOOKUP(D4385,'أرصدة المخزن'!$A:$E,3,0),"")</f>
        <v/>
      </c>
      <c r="F4385" s="28">
        <f>IFERROR(VLOOKUP(D4385,'أرصدة المخزن'!$A:$H,4,0),"")</f>
        <v/>
      </c>
      <c r="G4385" s="97" t="n"/>
      <c r="H4385" s="29" t="inlineStr">
        <is>
          <t>إضافة</t>
        </is>
      </c>
      <c r="I4385" s="97" t="n"/>
    </row>
    <row r="4386" ht="17.4" customHeight="1" s="138">
      <c r="A4386" s="97" t="n">
        <v>4380</v>
      </c>
      <c r="B4386" s="98" t="n"/>
      <c r="C4386" s="99" t="n"/>
      <c r="D4386" s="100" t="n"/>
      <c r="E4386" s="28">
        <f>IFERROR(VLOOKUP(D4386,'أرصدة المخزن'!$A:$E,3,0),"")</f>
        <v/>
      </c>
      <c r="F4386" s="28">
        <f>IFERROR(VLOOKUP(D4386,'أرصدة المخزن'!$A:$H,4,0),"")</f>
        <v/>
      </c>
      <c r="G4386" s="97" t="n"/>
      <c r="H4386" s="29" t="inlineStr">
        <is>
          <t>إضافة</t>
        </is>
      </c>
      <c r="I4386" s="97" t="n"/>
    </row>
    <row r="4387" ht="17.4" customHeight="1" s="138">
      <c r="A4387" s="97" t="n">
        <v>4381</v>
      </c>
      <c r="B4387" s="98" t="n"/>
      <c r="C4387" s="99" t="n"/>
      <c r="D4387" s="100" t="n"/>
      <c r="E4387" s="28">
        <f>IFERROR(VLOOKUP(D4387,'أرصدة المخزن'!$A:$E,3,0),"")</f>
        <v/>
      </c>
      <c r="F4387" s="28">
        <f>IFERROR(VLOOKUP(D4387,'أرصدة المخزن'!$A:$H,4,0),"")</f>
        <v/>
      </c>
      <c r="G4387" s="97" t="n"/>
      <c r="H4387" s="29" t="inlineStr">
        <is>
          <t>إضافة</t>
        </is>
      </c>
      <c r="I4387" s="97" t="n"/>
    </row>
    <row r="4388" ht="17.4" customHeight="1" s="138">
      <c r="A4388" s="97" t="n">
        <v>4382</v>
      </c>
      <c r="B4388" s="98" t="n"/>
      <c r="C4388" s="99" t="n"/>
      <c r="D4388" s="100" t="n"/>
      <c r="E4388" s="28">
        <f>IFERROR(VLOOKUP(D4388,'أرصدة المخزن'!$A:$E,3,0),"")</f>
        <v/>
      </c>
      <c r="F4388" s="28">
        <f>IFERROR(VLOOKUP(D4388,'أرصدة المخزن'!$A:$H,4,0),"")</f>
        <v/>
      </c>
      <c r="G4388" s="97" t="n"/>
      <c r="H4388" s="29" t="inlineStr">
        <is>
          <t>إضافة</t>
        </is>
      </c>
      <c r="I4388" s="97" t="n"/>
    </row>
    <row r="4389" ht="17.4" customHeight="1" s="138">
      <c r="A4389" s="97" t="n">
        <v>4383</v>
      </c>
      <c r="B4389" s="98" t="n"/>
      <c r="C4389" s="99" t="n"/>
      <c r="D4389" s="100" t="n"/>
      <c r="E4389" s="28">
        <f>IFERROR(VLOOKUP(D4389,'أرصدة المخزن'!$A:$E,3,0),"")</f>
        <v/>
      </c>
      <c r="F4389" s="28">
        <f>IFERROR(VLOOKUP(D4389,'أرصدة المخزن'!$A:$H,4,0),"")</f>
        <v/>
      </c>
      <c r="G4389" s="97" t="n"/>
      <c r="H4389" s="29" t="inlineStr">
        <is>
          <t>إضافة</t>
        </is>
      </c>
      <c r="I4389" s="97" t="n"/>
    </row>
    <row r="4390" ht="17.4" customHeight="1" s="138">
      <c r="A4390" s="97" t="n">
        <v>4384</v>
      </c>
      <c r="B4390" s="98" t="n"/>
      <c r="C4390" s="99" t="n"/>
      <c r="D4390" s="100" t="n"/>
      <c r="E4390" s="28">
        <f>IFERROR(VLOOKUP(D4390,'أرصدة المخزن'!$A:$E,3,0),"")</f>
        <v/>
      </c>
      <c r="F4390" s="28">
        <f>IFERROR(VLOOKUP(D4390,'أرصدة المخزن'!$A:$H,4,0),"")</f>
        <v/>
      </c>
      <c r="G4390" s="97" t="n"/>
      <c r="H4390" s="29" t="inlineStr">
        <is>
          <t>إضافة</t>
        </is>
      </c>
      <c r="I4390" s="97" t="n"/>
    </row>
    <row r="4391" ht="17.4" customHeight="1" s="138">
      <c r="A4391" s="97" t="n">
        <v>4385</v>
      </c>
      <c r="B4391" s="98" t="n"/>
      <c r="C4391" s="99" t="n"/>
      <c r="D4391" s="100" t="n"/>
      <c r="E4391" s="28">
        <f>IFERROR(VLOOKUP(D4391,'أرصدة المخزن'!$A:$E,3,0),"")</f>
        <v/>
      </c>
      <c r="F4391" s="28">
        <f>IFERROR(VLOOKUP(D4391,'أرصدة المخزن'!$A:$H,4,0),"")</f>
        <v/>
      </c>
      <c r="G4391" s="97" t="n"/>
      <c r="H4391" s="29" t="inlineStr">
        <is>
          <t>إضافة</t>
        </is>
      </c>
      <c r="I4391" s="97" t="n"/>
    </row>
    <row r="4392" ht="17.4" customHeight="1" s="138">
      <c r="A4392" s="97" t="n">
        <v>4386</v>
      </c>
      <c r="B4392" s="98" t="n"/>
      <c r="C4392" s="99" t="n"/>
      <c r="D4392" s="100" t="n"/>
      <c r="E4392" s="28">
        <f>IFERROR(VLOOKUP(D4392,'أرصدة المخزن'!$A:$E,3,0),"")</f>
        <v/>
      </c>
      <c r="F4392" s="28">
        <f>IFERROR(VLOOKUP(D4392,'أرصدة المخزن'!$A:$H,4,0),"")</f>
        <v/>
      </c>
      <c r="G4392" s="97" t="n"/>
      <c r="H4392" s="29" t="inlineStr">
        <is>
          <t>إضافة</t>
        </is>
      </c>
      <c r="I4392" s="97" t="n"/>
    </row>
    <row r="4393" ht="17.4" customHeight="1" s="138">
      <c r="A4393" s="97" t="n">
        <v>4387</v>
      </c>
      <c r="B4393" s="98" t="n"/>
      <c r="C4393" s="99" t="n"/>
      <c r="D4393" s="100" t="n"/>
      <c r="E4393" s="28">
        <f>IFERROR(VLOOKUP(D4393,'أرصدة المخزن'!$A:$E,3,0),"")</f>
        <v/>
      </c>
      <c r="F4393" s="28">
        <f>IFERROR(VLOOKUP(D4393,'أرصدة المخزن'!$A:$H,4,0),"")</f>
        <v/>
      </c>
      <c r="G4393" s="97" t="n"/>
      <c r="H4393" s="29" t="inlineStr">
        <is>
          <t>إضافة</t>
        </is>
      </c>
      <c r="I4393" s="97" t="n"/>
    </row>
    <row r="4394" ht="17.4" customHeight="1" s="138">
      <c r="A4394" s="97" t="n">
        <v>4388</v>
      </c>
      <c r="B4394" s="98" t="n"/>
      <c r="C4394" s="99" t="n"/>
      <c r="D4394" s="100" t="n"/>
      <c r="E4394" s="28">
        <f>IFERROR(VLOOKUP(D4394,'أرصدة المخزن'!$A:$E,3,0),"")</f>
        <v/>
      </c>
      <c r="F4394" s="28">
        <f>IFERROR(VLOOKUP(D4394,'أرصدة المخزن'!$A:$H,4,0),"")</f>
        <v/>
      </c>
      <c r="G4394" s="97" t="n"/>
      <c r="H4394" s="29" t="inlineStr">
        <is>
          <t>إضافة</t>
        </is>
      </c>
      <c r="I4394" s="97" t="n"/>
    </row>
    <row r="4395" ht="17.4" customHeight="1" s="138">
      <c r="A4395" s="97" t="n">
        <v>4389</v>
      </c>
      <c r="B4395" s="98" t="n"/>
      <c r="C4395" s="99" t="n"/>
      <c r="D4395" s="100" t="n"/>
      <c r="E4395" s="28">
        <f>IFERROR(VLOOKUP(D4395,'أرصدة المخزن'!$A:$E,3,0),"")</f>
        <v/>
      </c>
      <c r="F4395" s="28">
        <f>IFERROR(VLOOKUP(D4395,'أرصدة المخزن'!$A:$H,4,0),"")</f>
        <v/>
      </c>
      <c r="G4395" s="97" t="n"/>
      <c r="H4395" s="29" t="inlineStr">
        <is>
          <t>إضافة</t>
        </is>
      </c>
      <c r="I4395" s="97" t="n"/>
    </row>
    <row r="4396" ht="17.4" customHeight="1" s="138">
      <c r="A4396" s="97" t="n">
        <v>4390</v>
      </c>
      <c r="B4396" s="98" t="n"/>
      <c r="C4396" s="99" t="n"/>
      <c r="D4396" s="100" t="n"/>
      <c r="E4396" s="28">
        <f>IFERROR(VLOOKUP(D4396,'أرصدة المخزن'!$A:$E,3,0),"")</f>
        <v/>
      </c>
      <c r="F4396" s="28">
        <f>IFERROR(VLOOKUP(D4396,'أرصدة المخزن'!$A:$H,4,0),"")</f>
        <v/>
      </c>
      <c r="G4396" s="97" t="n"/>
      <c r="H4396" s="29" t="inlineStr">
        <is>
          <t>إضافة</t>
        </is>
      </c>
      <c r="I4396" s="97" t="n"/>
    </row>
    <row r="4397" ht="17.4" customHeight="1" s="138">
      <c r="A4397" s="97" t="n">
        <v>4391</v>
      </c>
      <c r="B4397" s="98" t="n"/>
      <c r="C4397" s="99" t="n"/>
      <c r="D4397" s="100" t="n"/>
      <c r="E4397" s="28">
        <f>IFERROR(VLOOKUP(D4397,'أرصدة المخزن'!$A:$E,3,0),"")</f>
        <v/>
      </c>
      <c r="F4397" s="28">
        <f>IFERROR(VLOOKUP(D4397,'أرصدة المخزن'!$A:$H,4,0),"")</f>
        <v/>
      </c>
      <c r="G4397" s="97" t="n"/>
      <c r="H4397" s="29" t="inlineStr">
        <is>
          <t>إضافة</t>
        </is>
      </c>
      <c r="I4397" s="97" t="n"/>
    </row>
    <row r="4398" ht="17.4" customHeight="1" s="138">
      <c r="A4398" s="97" t="n">
        <v>4392</v>
      </c>
      <c r="B4398" s="98" t="n"/>
      <c r="C4398" s="99" t="n"/>
      <c r="D4398" s="100" t="n"/>
      <c r="E4398" s="28">
        <f>IFERROR(VLOOKUP(D4398,'أرصدة المخزن'!$A:$E,3,0),"")</f>
        <v/>
      </c>
      <c r="F4398" s="28">
        <f>IFERROR(VLOOKUP(D4398,'أرصدة المخزن'!$A:$H,4,0),"")</f>
        <v/>
      </c>
      <c r="G4398" s="97" t="n"/>
      <c r="H4398" s="29" t="inlineStr">
        <is>
          <t>إضافة</t>
        </is>
      </c>
      <c r="I4398" s="97" t="n"/>
    </row>
    <row r="4399" ht="17.4" customHeight="1" s="138">
      <c r="A4399" s="97" t="n">
        <v>4393</v>
      </c>
      <c r="B4399" s="98" t="n"/>
      <c r="C4399" s="99" t="n"/>
      <c r="D4399" s="100" t="n"/>
      <c r="E4399" s="28">
        <f>IFERROR(VLOOKUP(D4399,'أرصدة المخزن'!$A:$E,3,0),"")</f>
        <v/>
      </c>
      <c r="F4399" s="28">
        <f>IFERROR(VLOOKUP(D4399,'أرصدة المخزن'!$A:$H,4,0),"")</f>
        <v/>
      </c>
      <c r="G4399" s="97" t="n"/>
      <c r="H4399" s="29" t="inlineStr">
        <is>
          <t>إضافة</t>
        </is>
      </c>
      <c r="I4399" s="97" t="n"/>
    </row>
    <row r="4400" ht="17.4" customHeight="1" s="138">
      <c r="A4400" s="97" t="n">
        <v>4394</v>
      </c>
      <c r="B4400" s="98" t="n"/>
      <c r="C4400" s="99" t="n"/>
      <c r="D4400" s="100" t="n"/>
      <c r="E4400" s="28">
        <f>IFERROR(VLOOKUP(D4400,'أرصدة المخزن'!$A:$E,3,0),"")</f>
        <v/>
      </c>
      <c r="F4400" s="28">
        <f>IFERROR(VLOOKUP(D4400,'أرصدة المخزن'!$A:$H,4,0),"")</f>
        <v/>
      </c>
      <c r="G4400" s="97" t="n"/>
      <c r="H4400" s="29" t="inlineStr">
        <is>
          <t>إضافة</t>
        </is>
      </c>
      <c r="I4400" s="97" t="n"/>
    </row>
    <row r="4401" ht="17.4" customHeight="1" s="138">
      <c r="A4401" s="97" t="n">
        <v>4395</v>
      </c>
      <c r="B4401" s="98" t="n"/>
      <c r="C4401" s="99" t="n"/>
      <c r="D4401" s="100" t="n"/>
      <c r="E4401" s="28">
        <f>IFERROR(VLOOKUP(D4401,'أرصدة المخزن'!$A:$E,3,0),"")</f>
        <v/>
      </c>
      <c r="F4401" s="28">
        <f>IFERROR(VLOOKUP(D4401,'أرصدة المخزن'!$A:$H,4,0),"")</f>
        <v/>
      </c>
      <c r="G4401" s="97" t="n"/>
      <c r="H4401" s="29" t="inlineStr">
        <is>
          <t>إضافة</t>
        </is>
      </c>
      <c r="I4401" s="97" t="n"/>
    </row>
    <row r="4402" ht="17.4" customHeight="1" s="138">
      <c r="A4402" s="97" t="n">
        <v>4396</v>
      </c>
      <c r="B4402" s="98" t="n"/>
      <c r="C4402" s="99" t="n"/>
      <c r="D4402" s="100" t="n"/>
      <c r="E4402" s="28">
        <f>IFERROR(VLOOKUP(D4402,'أرصدة المخزن'!$A:$E,3,0),"")</f>
        <v/>
      </c>
      <c r="F4402" s="28">
        <f>IFERROR(VLOOKUP(D4402,'أرصدة المخزن'!$A:$H,4,0),"")</f>
        <v/>
      </c>
      <c r="G4402" s="97" t="n"/>
      <c r="H4402" s="29" t="inlineStr">
        <is>
          <t>إضافة</t>
        </is>
      </c>
      <c r="I4402" s="97" t="n"/>
    </row>
    <row r="4403" ht="17.4" customHeight="1" s="138">
      <c r="A4403" s="97" t="n">
        <v>4397</v>
      </c>
      <c r="B4403" s="98" t="n"/>
      <c r="C4403" s="99" t="n"/>
      <c r="D4403" s="100" t="n"/>
      <c r="E4403" s="28">
        <f>IFERROR(VLOOKUP(D4403,'أرصدة المخزن'!$A:$E,3,0),"")</f>
        <v/>
      </c>
      <c r="F4403" s="28">
        <f>IFERROR(VLOOKUP(D4403,'أرصدة المخزن'!$A:$H,4,0),"")</f>
        <v/>
      </c>
      <c r="G4403" s="97" t="n"/>
      <c r="H4403" s="29" t="inlineStr">
        <is>
          <t>إضافة</t>
        </is>
      </c>
      <c r="I4403" s="97" t="n"/>
    </row>
    <row r="4404" ht="17.4" customHeight="1" s="138">
      <c r="A4404" s="97" t="n">
        <v>4398</v>
      </c>
      <c r="B4404" s="98" t="n"/>
      <c r="C4404" s="99" t="n"/>
      <c r="D4404" s="100" t="n"/>
      <c r="E4404" s="28">
        <f>IFERROR(VLOOKUP(D4404,'أرصدة المخزن'!$A:$E,3,0),"")</f>
        <v/>
      </c>
      <c r="F4404" s="28">
        <f>IFERROR(VLOOKUP(D4404,'أرصدة المخزن'!$A:$H,4,0),"")</f>
        <v/>
      </c>
      <c r="G4404" s="97" t="n"/>
      <c r="H4404" s="29" t="inlineStr">
        <is>
          <t>إضافة</t>
        </is>
      </c>
      <c r="I4404" s="97" t="n"/>
    </row>
    <row r="4405" ht="17.4" customHeight="1" s="138">
      <c r="A4405" s="97" t="n">
        <v>4399</v>
      </c>
      <c r="B4405" s="98" t="n"/>
      <c r="C4405" s="99" t="n"/>
      <c r="D4405" s="100" t="n"/>
      <c r="E4405" s="28">
        <f>IFERROR(VLOOKUP(D4405,'أرصدة المخزن'!$A:$E,3,0),"")</f>
        <v/>
      </c>
      <c r="F4405" s="28">
        <f>IFERROR(VLOOKUP(D4405,'أرصدة المخزن'!$A:$H,4,0),"")</f>
        <v/>
      </c>
      <c r="G4405" s="97" t="n"/>
      <c r="H4405" s="29" t="inlineStr">
        <is>
          <t>إضافة</t>
        </is>
      </c>
      <c r="I4405" s="97" t="n"/>
    </row>
    <row r="4406" ht="17.4" customHeight="1" s="138">
      <c r="A4406" s="97" t="n">
        <v>4400</v>
      </c>
      <c r="B4406" s="98" t="n"/>
      <c r="C4406" s="99" t="n"/>
      <c r="D4406" s="100" t="n"/>
      <c r="E4406" s="28">
        <f>IFERROR(VLOOKUP(D4406,'أرصدة المخزن'!$A:$E,3,0),"")</f>
        <v/>
      </c>
      <c r="F4406" s="28">
        <f>IFERROR(VLOOKUP(D4406,'أرصدة المخزن'!$A:$H,4,0),"")</f>
        <v/>
      </c>
      <c r="G4406" s="97" t="n"/>
      <c r="H4406" s="29" t="inlineStr">
        <is>
          <t>إضافة</t>
        </is>
      </c>
      <c r="I4406" s="97" t="n"/>
    </row>
    <row r="4407" ht="17.4" customHeight="1" s="138">
      <c r="A4407" s="97" t="n">
        <v>4401</v>
      </c>
      <c r="B4407" s="98" t="n"/>
      <c r="C4407" s="99" t="n"/>
      <c r="D4407" s="100" t="n"/>
      <c r="E4407" s="28">
        <f>IFERROR(VLOOKUP(D4407,'أرصدة المخزن'!$A:$E,3,0),"")</f>
        <v/>
      </c>
      <c r="F4407" s="28">
        <f>IFERROR(VLOOKUP(D4407,'أرصدة المخزن'!$A:$H,4,0),"")</f>
        <v/>
      </c>
      <c r="G4407" s="97" t="n"/>
      <c r="H4407" s="29" t="inlineStr">
        <is>
          <t>إضافة</t>
        </is>
      </c>
      <c r="I4407" s="97" t="n"/>
    </row>
    <row r="4408" ht="17.4" customHeight="1" s="138">
      <c r="A4408" s="97" t="n">
        <v>4402</v>
      </c>
      <c r="B4408" s="98" t="n"/>
      <c r="C4408" s="99" t="n"/>
      <c r="D4408" s="100" t="n"/>
      <c r="E4408" s="28">
        <f>IFERROR(VLOOKUP(D4408,'أرصدة المخزن'!$A:$E,3,0),"")</f>
        <v/>
      </c>
      <c r="F4408" s="28">
        <f>IFERROR(VLOOKUP(D4408,'أرصدة المخزن'!$A:$H,4,0),"")</f>
        <v/>
      </c>
      <c r="G4408" s="97" t="n"/>
      <c r="H4408" s="29" t="inlineStr">
        <is>
          <t>إضافة</t>
        </is>
      </c>
      <c r="I4408" s="97" t="n"/>
    </row>
    <row r="4409" ht="17.4" customHeight="1" s="138">
      <c r="A4409" s="97" t="n">
        <v>4403</v>
      </c>
      <c r="B4409" s="98" t="n"/>
      <c r="C4409" s="99" t="n"/>
      <c r="D4409" s="100" t="n"/>
      <c r="E4409" s="28">
        <f>IFERROR(VLOOKUP(D4409,'أرصدة المخزن'!$A:$E,3,0),"")</f>
        <v/>
      </c>
      <c r="F4409" s="28">
        <f>IFERROR(VLOOKUP(D4409,'أرصدة المخزن'!$A:$H,4,0),"")</f>
        <v/>
      </c>
      <c r="G4409" s="97" t="n"/>
      <c r="H4409" s="29" t="inlineStr">
        <is>
          <t>إضافة</t>
        </is>
      </c>
      <c r="I4409" s="97" t="n"/>
    </row>
    <row r="4410" ht="17.4" customHeight="1" s="138">
      <c r="A4410" s="97" t="n">
        <v>4404</v>
      </c>
      <c r="B4410" s="98" t="n"/>
      <c r="C4410" s="99" t="n"/>
      <c r="D4410" s="100" t="n"/>
      <c r="E4410" s="28">
        <f>IFERROR(VLOOKUP(D4410,'أرصدة المخزن'!$A:$E,3,0),"")</f>
        <v/>
      </c>
      <c r="F4410" s="28">
        <f>IFERROR(VLOOKUP(D4410,'أرصدة المخزن'!$A:$H,4,0),"")</f>
        <v/>
      </c>
      <c r="G4410" s="97" t="n"/>
      <c r="H4410" s="29" t="inlineStr">
        <is>
          <t>إضافة</t>
        </is>
      </c>
      <c r="I4410" s="97" t="n"/>
    </row>
    <row r="4411" ht="17.4" customHeight="1" s="138">
      <c r="A4411" s="97" t="n">
        <v>4405</v>
      </c>
      <c r="B4411" s="98" t="n"/>
      <c r="C4411" s="99" t="n"/>
      <c r="D4411" s="100" t="n"/>
      <c r="E4411" s="28">
        <f>IFERROR(VLOOKUP(D4411,'أرصدة المخزن'!$A:$E,3,0),"")</f>
        <v/>
      </c>
      <c r="F4411" s="28">
        <f>IFERROR(VLOOKUP(D4411,'أرصدة المخزن'!$A:$H,4,0),"")</f>
        <v/>
      </c>
      <c r="G4411" s="97" t="n"/>
      <c r="H4411" s="29" t="inlineStr">
        <is>
          <t>إضافة</t>
        </is>
      </c>
      <c r="I4411" s="97" t="n"/>
    </row>
    <row r="4412" ht="17.4" customHeight="1" s="138">
      <c r="A4412" s="97" t="n">
        <v>4406</v>
      </c>
      <c r="B4412" s="98" t="n"/>
      <c r="C4412" s="99" t="n"/>
      <c r="D4412" s="100" t="n"/>
      <c r="E4412" s="28">
        <f>IFERROR(VLOOKUP(D4412,'أرصدة المخزن'!$A:$E,3,0),"")</f>
        <v/>
      </c>
      <c r="F4412" s="28">
        <f>IFERROR(VLOOKUP(D4412,'أرصدة المخزن'!$A:$H,4,0),"")</f>
        <v/>
      </c>
      <c r="G4412" s="97" t="n"/>
      <c r="H4412" s="29" t="inlineStr">
        <is>
          <t>إضافة</t>
        </is>
      </c>
      <c r="I4412" s="97" t="n"/>
    </row>
    <row r="4413" ht="17.4" customHeight="1" s="138">
      <c r="A4413" s="97" t="n">
        <v>4407</v>
      </c>
      <c r="B4413" s="98" t="n"/>
      <c r="C4413" s="99" t="n"/>
      <c r="D4413" s="100" t="n"/>
      <c r="E4413" s="28">
        <f>IFERROR(VLOOKUP(D4413,'أرصدة المخزن'!$A:$E,3,0),"")</f>
        <v/>
      </c>
      <c r="F4413" s="28">
        <f>IFERROR(VLOOKUP(D4413,'أرصدة المخزن'!$A:$H,4,0),"")</f>
        <v/>
      </c>
      <c r="G4413" s="97" t="n"/>
      <c r="H4413" s="29" t="inlineStr">
        <is>
          <t>إضافة</t>
        </is>
      </c>
      <c r="I4413" s="97" t="n"/>
    </row>
    <row r="4414" ht="17.4" customHeight="1" s="138">
      <c r="A4414" s="97" t="n">
        <v>4408</v>
      </c>
      <c r="B4414" s="98" t="n"/>
      <c r="C4414" s="99" t="n"/>
      <c r="D4414" s="100" t="n"/>
      <c r="E4414" s="28">
        <f>IFERROR(VLOOKUP(D4414,'أرصدة المخزن'!$A:$E,3,0),"")</f>
        <v/>
      </c>
      <c r="F4414" s="28">
        <f>IFERROR(VLOOKUP(D4414,'أرصدة المخزن'!$A:$H,4,0),"")</f>
        <v/>
      </c>
      <c r="G4414" s="97" t="n"/>
      <c r="H4414" s="29" t="inlineStr">
        <is>
          <t>إضافة</t>
        </is>
      </c>
      <c r="I4414" s="97" t="n"/>
    </row>
    <row r="4415" ht="17.4" customHeight="1" s="138">
      <c r="A4415" s="97" t="n">
        <v>4409</v>
      </c>
      <c r="B4415" s="98" t="n"/>
      <c r="C4415" s="99" t="n"/>
      <c r="D4415" s="100" t="n"/>
      <c r="E4415" s="28">
        <f>IFERROR(VLOOKUP(D4415,'أرصدة المخزن'!$A:$E,3,0),"")</f>
        <v/>
      </c>
      <c r="F4415" s="28">
        <f>IFERROR(VLOOKUP(D4415,'أرصدة المخزن'!$A:$H,4,0),"")</f>
        <v/>
      </c>
      <c r="G4415" s="97" t="n"/>
      <c r="H4415" s="29" t="inlineStr">
        <is>
          <t>إضافة</t>
        </is>
      </c>
      <c r="I4415" s="97" t="n"/>
    </row>
    <row r="4416" ht="17.4" customHeight="1" s="138">
      <c r="A4416" s="97" t="n">
        <v>4410</v>
      </c>
      <c r="B4416" s="98" t="n"/>
      <c r="C4416" s="99" t="n"/>
      <c r="D4416" s="100" t="n"/>
      <c r="E4416" s="28">
        <f>IFERROR(VLOOKUP(D4416,'أرصدة المخزن'!$A:$E,3,0),"")</f>
        <v/>
      </c>
      <c r="F4416" s="28">
        <f>IFERROR(VLOOKUP(D4416,'أرصدة المخزن'!$A:$H,4,0),"")</f>
        <v/>
      </c>
      <c r="G4416" s="97" t="n"/>
      <c r="H4416" s="29" t="inlineStr">
        <is>
          <t>إضافة</t>
        </is>
      </c>
      <c r="I4416" s="97" t="n"/>
    </row>
    <row r="4417" ht="17.4" customHeight="1" s="138">
      <c r="A4417" s="97" t="n">
        <v>4411</v>
      </c>
      <c r="B4417" s="98" t="n"/>
      <c r="C4417" s="99" t="n"/>
      <c r="D4417" s="100" t="n"/>
      <c r="E4417" s="28">
        <f>IFERROR(VLOOKUP(D4417,'أرصدة المخزن'!$A:$E,3,0),"")</f>
        <v/>
      </c>
      <c r="F4417" s="28">
        <f>IFERROR(VLOOKUP(D4417,'أرصدة المخزن'!$A:$H,4,0),"")</f>
        <v/>
      </c>
      <c r="G4417" s="97" t="n"/>
      <c r="H4417" s="29" t="inlineStr">
        <is>
          <t>إضافة</t>
        </is>
      </c>
      <c r="I4417" s="97" t="n"/>
    </row>
    <row r="4418" ht="17.4" customHeight="1" s="138">
      <c r="A4418" s="97" t="n">
        <v>4412</v>
      </c>
      <c r="B4418" s="98" t="n"/>
      <c r="C4418" s="99" t="n"/>
      <c r="D4418" s="100" t="n"/>
      <c r="E4418" s="28">
        <f>IFERROR(VLOOKUP(D4418,'أرصدة المخزن'!$A:$E,3,0),"")</f>
        <v/>
      </c>
      <c r="F4418" s="28">
        <f>IFERROR(VLOOKUP(D4418,'أرصدة المخزن'!$A:$H,4,0),"")</f>
        <v/>
      </c>
      <c r="G4418" s="97" t="n"/>
      <c r="H4418" s="29" t="inlineStr">
        <is>
          <t>إضافة</t>
        </is>
      </c>
      <c r="I4418" s="97" t="n"/>
    </row>
    <row r="4419" ht="17.4" customHeight="1" s="138">
      <c r="A4419" s="97" t="n">
        <v>4413</v>
      </c>
      <c r="B4419" s="98" t="n"/>
      <c r="C4419" s="99" t="n"/>
      <c r="D4419" s="100" t="n"/>
      <c r="E4419" s="28">
        <f>IFERROR(VLOOKUP(D4419,'أرصدة المخزن'!$A:$E,3,0),"")</f>
        <v/>
      </c>
      <c r="F4419" s="28">
        <f>IFERROR(VLOOKUP(D4419,'أرصدة المخزن'!$A:$H,4,0),"")</f>
        <v/>
      </c>
      <c r="G4419" s="97" t="n"/>
      <c r="H4419" s="29" t="inlineStr">
        <is>
          <t>إضافة</t>
        </is>
      </c>
      <c r="I4419" s="97" t="n"/>
    </row>
    <row r="4420" ht="17.4" customHeight="1" s="138">
      <c r="A4420" s="97" t="n">
        <v>4414</v>
      </c>
      <c r="B4420" s="98" t="n"/>
      <c r="C4420" s="99" t="n"/>
      <c r="D4420" s="100" t="n"/>
      <c r="E4420" s="28">
        <f>IFERROR(VLOOKUP(D4420,'أرصدة المخزن'!$A:$E,3,0),"")</f>
        <v/>
      </c>
      <c r="F4420" s="28">
        <f>IFERROR(VLOOKUP(D4420,'أرصدة المخزن'!$A:$H,4,0),"")</f>
        <v/>
      </c>
      <c r="G4420" s="97" t="n"/>
      <c r="H4420" s="29" t="inlineStr">
        <is>
          <t>إضافة</t>
        </is>
      </c>
      <c r="I4420" s="97" t="n"/>
    </row>
    <row r="4421" ht="17.4" customHeight="1" s="138">
      <c r="A4421" s="97" t="n">
        <v>4415</v>
      </c>
      <c r="B4421" s="98" t="n"/>
      <c r="C4421" s="99" t="n"/>
      <c r="D4421" s="100" t="n"/>
      <c r="E4421" s="28">
        <f>IFERROR(VLOOKUP(D4421,'أرصدة المخزن'!$A:$E,3,0),"")</f>
        <v/>
      </c>
      <c r="F4421" s="28">
        <f>IFERROR(VLOOKUP(D4421,'أرصدة المخزن'!$A:$H,4,0),"")</f>
        <v/>
      </c>
      <c r="G4421" s="97" t="n"/>
      <c r="H4421" s="29" t="inlineStr">
        <is>
          <t>إضافة</t>
        </is>
      </c>
      <c r="I4421" s="97" t="n"/>
    </row>
    <row r="4422" ht="17.4" customHeight="1" s="138">
      <c r="A4422" s="97" t="n">
        <v>4416</v>
      </c>
      <c r="B4422" s="98" t="n"/>
      <c r="C4422" s="99" t="n"/>
      <c r="D4422" s="100" t="n"/>
      <c r="E4422" s="28">
        <f>IFERROR(VLOOKUP(D4422,'أرصدة المخزن'!$A:$E,3,0),"")</f>
        <v/>
      </c>
      <c r="F4422" s="28">
        <f>IFERROR(VLOOKUP(D4422,'أرصدة المخزن'!$A:$H,4,0),"")</f>
        <v/>
      </c>
      <c r="G4422" s="97" t="n"/>
      <c r="H4422" s="29" t="inlineStr">
        <is>
          <t>إضافة</t>
        </is>
      </c>
      <c r="I4422" s="97" t="n"/>
    </row>
    <row r="4423" ht="17.4" customHeight="1" s="138">
      <c r="A4423" s="97" t="n">
        <v>4417</v>
      </c>
      <c r="B4423" s="98" t="n"/>
      <c r="C4423" s="99" t="n"/>
      <c r="D4423" s="100" t="n"/>
      <c r="E4423" s="28">
        <f>IFERROR(VLOOKUP(D4423,'أرصدة المخزن'!$A:$E,3,0),"")</f>
        <v/>
      </c>
      <c r="F4423" s="28">
        <f>IFERROR(VLOOKUP(D4423,'أرصدة المخزن'!$A:$H,4,0),"")</f>
        <v/>
      </c>
      <c r="G4423" s="97" t="n"/>
      <c r="H4423" s="29" t="inlineStr">
        <is>
          <t>إضافة</t>
        </is>
      </c>
      <c r="I4423" s="97" t="n"/>
    </row>
    <row r="4424" ht="17.4" customHeight="1" s="138">
      <c r="A4424" s="97" t="n">
        <v>4418</v>
      </c>
      <c r="B4424" s="98" t="n"/>
      <c r="C4424" s="99" t="n"/>
      <c r="D4424" s="100" t="n"/>
      <c r="E4424" s="28">
        <f>IFERROR(VLOOKUP(D4424,'أرصدة المخزن'!$A:$E,3,0),"")</f>
        <v/>
      </c>
      <c r="F4424" s="28">
        <f>IFERROR(VLOOKUP(D4424,'أرصدة المخزن'!$A:$H,4,0),"")</f>
        <v/>
      </c>
      <c r="G4424" s="97" t="n"/>
      <c r="H4424" s="29" t="inlineStr">
        <is>
          <t>إضافة</t>
        </is>
      </c>
      <c r="I4424" s="97" t="n"/>
    </row>
    <row r="4425" ht="17.4" customHeight="1" s="138">
      <c r="A4425" s="97" t="n">
        <v>4419</v>
      </c>
      <c r="B4425" s="98" t="n"/>
      <c r="C4425" s="99" t="n"/>
      <c r="D4425" s="100" t="n"/>
      <c r="E4425" s="28">
        <f>IFERROR(VLOOKUP(D4425,'أرصدة المخزن'!$A:$E,3,0),"")</f>
        <v/>
      </c>
      <c r="F4425" s="28">
        <f>IFERROR(VLOOKUP(D4425,'أرصدة المخزن'!$A:$H,4,0),"")</f>
        <v/>
      </c>
      <c r="G4425" s="97" t="n"/>
      <c r="H4425" s="29" t="inlineStr">
        <is>
          <t>إضافة</t>
        </is>
      </c>
      <c r="I4425" s="97" t="n"/>
    </row>
    <row r="4426" ht="17.4" customHeight="1" s="138">
      <c r="A4426" s="97" t="n">
        <v>4420</v>
      </c>
      <c r="B4426" s="98" t="n"/>
      <c r="C4426" s="99" t="n"/>
      <c r="D4426" s="100" t="n"/>
      <c r="E4426" s="28">
        <f>IFERROR(VLOOKUP(D4426,'أرصدة المخزن'!$A:$E,3,0),"")</f>
        <v/>
      </c>
      <c r="F4426" s="28">
        <f>IFERROR(VLOOKUP(D4426,'أرصدة المخزن'!$A:$H,4,0),"")</f>
        <v/>
      </c>
      <c r="G4426" s="97" t="n"/>
      <c r="H4426" s="29" t="inlineStr">
        <is>
          <t>إضافة</t>
        </is>
      </c>
      <c r="I4426" s="97" t="n"/>
    </row>
    <row r="4427" ht="17.4" customHeight="1" s="138">
      <c r="A4427" s="97" t="n">
        <v>4421</v>
      </c>
      <c r="B4427" s="98" t="n"/>
      <c r="C4427" s="99" t="n"/>
      <c r="D4427" s="100" t="n"/>
      <c r="E4427" s="28">
        <f>IFERROR(VLOOKUP(D4427,'أرصدة المخزن'!$A:$E,3,0),"")</f>
        <v/>
      </c>
      <c r="F4427" s="28">
        <f>IFERROR(VLOOKUP(D4427,'أرصدة المخزن'!$A:$H,4,0),"")</f>
        <v/>
      </c>
      <c r="G4427" s="97" t="n"/>
      <c r="H4427" s="29" t="inlineStr">
        <is>
          <t>إضافة</t>
        </is>
      </c>
      <c r="I4427" s="97" t="n"/>
    </row>
    <row r="4428" ht="17.4" customHeight="1" s="138">
      <c r="A4428" s="97" t="n">
        <v>4422</v>
      </c>
      <c r="B4428" s="98" t="n"/>
      <c r="C4428" s="99" t="n"/>
      <c r="D4428" s="100" t="n"/>
      <c r="E4428" s="28">
        <f>IFERROR(VLOOKUP(D4428,'أرصدة المخزن'!$A:$E,3,0),"")</f>
        <v/>
      </c>
      <c r="F4428" s="28">
        <f>IFERROR(VLOOKUP(D4428,'أرصدة المخزن'!$A:$H,4,0),"")</f>
        <v/>
      </c>
      <c r="G4428" s="97" t="n"/>
      <c r="H4428" s="29" t="inlineStr">
        <is>
          <t>إضافة</t>
        </is>
      </c>
      <c r="I4428" s="97" t="n"/>
    </row>
    <row r="4429" ht="17.4" customHeight="1" s="138">
      <c r="A4429" s="97" t="n">
        <v>4423</v>
      </c>
      <c r="B4429" s="98" t="n"/>
      <c r="C4429" s="99" t="n"/>
      <c r="D4429" s="100" t="n"/>
      <c r="E4429" s="28">
        <f>IFERROR(VLOOKUP(D4429,'أرصدة المخزن'!$A:$E,3,0),"")</f>
        <v/>
      </c>
      <c r="F4429" s="28">
        <f>IFERROR(VLOOKUP(D4429,'أرصدة المخزن'!$A:$H,4,0),"")</f>
        <v/>
      </c>
      <c r="G4429" s="97" t="n"/>
      <c r="H4429" s="29" t="inlineStr">
        <is>
          <t>إضافة</t>
        </is>
      </c>
      <c r="I4429" s="97" t="n"/>
    </row>
    <row r="4430" ht="17.4" customHeight="1" s="138">
      <c r="A4430" s="97" t="n">
        <v>4424</v>
      </c>
      <c r="B4430" s="98" t="n"/>
      <c r="C4430" s="99" t="n"/>
      <c r="D4430" s="100" t="n"/>
      <c r="E4430" s="28">
        <f>IFERROR(VLOOKUP(D4430,'أرصدة المخزن'!$A:$E,3,0),"")</f>
        <v/>
      </c>
      <c r="F4430" s="28">
        <f>IFERROR(VLOOKUP(D4430,'أرصدة المخزن'!$A:$H,4,0),"")</f>
        <v/>
      </c>
      <c r="G4430" s="97" t="n"/>
      <c r="H4430" s="29" t="inlineStr">
        <is>
          <t>إضافة</t>
        </is>
      </c>
      <c r="I4430" s="97" t="n"/>
    </row>
    <row r="4431" ht="17.4" customHeight="1" s="138">
      <c r="A4431" s="97" t="n">
        <v>4425</v>
      </c>
      <c r="B4431" s="98" t="n"/>
      <c r="C4431" s="99" t="n"/>
      <c r="D4431" s="100" t="n"/>
      <c r="E4431" s="28">
        <f>IFERROR(VLOOKUP(D4431,'أرصدة المخزن'!$A:$E,3,0),"")</f>
        <v/>
      </c>
      <c r="F4431" s="28">
        <f>IFERROR(VLOOKUP(D4431,'أرصدة المخزن'!$A:$H,4,0),"")</f>
        <v/>
      </c>
      <c r="G4431" s="97" t="n"/>
      <c r="H4431" s="29" t="inlineStr">
        <is>
          <t>إضافة</t>
        </is>
      </c>
      <c r="I4431" s="97" t="n"/>
    </row>
    <row r="4432" ht="17.4" customHeight="1" s="138">
      <c r="A4432" s="97" t="n">
        <v>4426</v>
      </c>
      <c r="B4432" s="98" t="n"/>
      <c r="C4432" s="99" t="n"/>
      <c r="D4432" s="100" t="n"/>
      <c r="E4432" s="28">
        <f>IFERROR(VLOOKUP(D4432,'أرصدة المخزن'!$A:$E,3,0),"")</f>
        <v/>
      </c>
      <c r="F4432" s="28">
        <f>IFERROR(VLOOKUP(D4432,'أرصدة المخزن'!$A:$H,4,0),"")</f>
        <v/>
      </c>
      <c r="G4432" s="97" t="n"/>
      <c r="H4432" s="29" t="inlineStr">
        <is>
          <t>إضافة</t>
        </is>
      </c>
      <c r="I4432" s="97" t="n"/>
    </row>
    <row r="4433" ht="17.4" customHeight="1" s="138">
      <c r="A4433" s="97" t="n">
        <v>4427</v>
      </c>
      <c r="B4433" s="98" t="n"/>
      <c r="C4433" s="99" t="n"/>
      <c r="D4433" s="100" t="n"/>
      <c r="E4433" s="28">
        <f>IFERROR(VLOOKUP(D4433,'أرصدة المخزن'!$A:$E,3,0),"")</f>
        <v/>
      </c>
      <c r="F4433" s="28">
        <f>IFERROR(VLOOKUP(D4433,'أرصدة المخزن'!$A:$H,4,0),"")</f>
        <v/>
      </c>
      <c r="G4433" s="97" t="n"/>
      <c r="H4433" s="29" t="inlineStr">
        <is>
          <t>إضافة</t>
        </is>
      </c>
      <c r="I4433" s="97" t="n"/>
    </row>
    <row r="4434" ht="17.4" customHeight="1" s="138">
      <c r="A4434" s="97" t="n">
        <v>4428</v>
      </c>
      <c r="B4434" s="98" t="n"/>
      <c r="C4434" s="99" t="n"/>
      <c r="D4434" s="100" t="n"/>
      <c r="E4434" s="28">
        <f>IFERROR(VLOOKUP(D4434,'أرصدة المخزن'!$A:$E,3,0),"")</f>
        <v/>
      </c>
      <c r="F4434" s="28">
        <f>IFERROR(VLOOKUP(D4434,'أرصدة المخزن'!$A:$H,4,0),"")</f>
        <v/>
      </c>
      <c r="G4434" s="97" t="n"/>
      <c r="H4434" s="29" t="inlineStr">
        <is>
          <t>إضافة</t>
        </is>
      </c>
      <c r="I4434" s="97" t="n"/>
    </row>
    <row r="4435" ht="17.4" customHeight="1" s="138">
      <c r="A4435" s="97" t="n">
        <v>4429</v>
      </c>
      <c r="B4435" s="98" t="n"/>
      <c r="C4435" s="99" t="n"/>
      <c r="D4435" s="100" t="n"/>
      <c r="E4435" s="28">
        <f>IFERROR(VLOOKUP(D4435,'أرصدة المخزن'!$A:$E,3,0),"")</f>
        <v/>
      </c>
      <c r="F4435" s="28">
        <f>IFERROR(VLOOKUP(D4435,'أرصدة المخزن'!$A:$H,4,0),"")</f>
        <v/>
      </c>
      <c r="G4435" s="97" t="n"/>
      <c r="H4435" s="29" t="inlineStr">
        <is>
          <t>إضافة</t>
        </is>
      </c>
      <c r="I4435" s="97" t="n"/>
    </row>
    <row r="4436" ht="17.4" customHeight="1" s="138">
      <c r="A4436" s="97" t="n">
        <v>4430</v>
      </c>
      <c r="B4436" s="98" t="n"/>
      <c r="C4436" s="99" t="n"/>
      <c r="D4436" s="100" t="n"/>
      <c r="E4436" s="28">
        <f>IFERROR(VLOOKUP(D4436,'أرصدة المخزن'!$A:$E,3,0),"")</f>
        <v/>
      </c>
      <c r="F4436" s="28">
        <f>IFERROR(VLOOKUP(D4436,'أرصدة المخزن'!$A:$H,4,0),"")</f>
        <v/>
      </c>
      <c r="G4436" s="97" t="n"/>
      <c r="H4436" s="29" t="inlineStr">
        <is>
          <t>إضافة</t>
        </is>
      </c>
      <c r="I4436" s="97" t="n"/>
    </row>
    <row r="4437" ht="17.4" customHeight="1" s="138">
      <c r="A4437" s="97" t="n">
        <v>4431</v>
      </c>
      <c r="B4437" s="98" t="n"/>
      <c r="C4437" s="99" t="n"/>
      <c r="D4437" s="100" t="n"/>
      <c r="E4437" s="28">
        <f>IFERROR(VLOOKUP(D4437,'أرصدة المخزن'!$A:$E,3,0),"")</f>
        <v/>
      </c>
      <c r="F4437" s="28">
        <f>IFERROR(VLOOKUP(D4437,'أرصدة المخزن'!$A:$H,4,0),"")</f>
        <v/>
      </c>
      <c r="G4437" s="97" t="n"/>
      <c r="H4437" s="29" t="inlineStr">
        <is>
          <t>إضافة</t>
        </is>
      </c>
      <c r="I4437" s="97" t="n"/>
    </row>
    <row r="4438" ht="17.4" customHeight="1" s="138">
      <c r="A4438" s="97" t="n">
        <v>4432</v>
      </c>
      <c r="B4438" s="98" t="n"/>
      <c r="C4438" s="99" t="n"/>
      <c r="D4438" s="100" t="n"/>
      <c r="E4438" s="28">
        <f>IFERROR(VLOOKUP(D4438,'أرصدة المخزن'!$A:$E,3,0),"")</f>
        <v/>
      </c>
      <c r="F4438" s="28">
        <f>IFERROR(VLOOKUP(D4438,'أرصدة المخزن'!$A:$H,4,0),"")</f>
        <v/>
      </c>
      <c r="G4438" s="97" t="n"/>
      <c r="H4438" s="29" t="inlineStr">
        <is>
          <t>إضافة</t>
        </is>
      </c>
      <c r="I4438" s="97" t="n"/>
    </row>
    <row r="4439" ht="17.4" customHeight="1" s="138">
      <c r="A4439" s="97" t="n">
        <v>4433</v>
      </c>
      <c r="B4439" s="98" t="n"/>
      <c r="C4439" s="99" t="n"/>
      <c r="D4439" s="100" t="n"/>
      <c r="E4439" s="28">
        <f>IFERROR(VLOOKUP(D4439,'أرصدة المخزن'!$A:$E,3,0),"")</f>
        <v/>
      </c>
      <c r="F4439" s="28">
        <f>IFERROR(VLOOKUP(D4439,'أرصدة المخزن'!$A:$H,4,0),"")</f>
        <v/>
      </c>
      <c r="G4439" s="97" t="n"/>
      <c r="H4439" s="29" t="inlineStr">
        <is>
          <t>إضافة</t>
        </is>
      </c>
      <c r="I4439" s="97" t="n"/>
    </row>
    <row r="4440" ht="17.4" customHeight="1" s="138">
      <c r="A4440" s="97" t="n">
        <v>4434</v>
      </c>
      <c r="B4440" s="98" t="n"/>
      <c r="C4440" s="99" t="n"/>
      <c r="D4440" s="100" t="n"/>
      <c r="E4440" s="28">
        <f>IFERROR(VLOOKUP(D4440,'أرصدة المخزن'!$A:$E,3,0),"")</f>
        <v/>
      </c>
      <c r="F4440" s="28">
        <f>IFERROR(VLOOKUP(D4440,'أرصدة المخزن'!$A:$H,4,0),"")</f>
        <v/>
      </c>
      <c r="G4440" s="97" t="n"/>
      <c r="H4440" s="29" t="inlineStr">
        <is>
          <t>إضافة</t>
        </is>
      </c>
      <c r="I4440" s="97" t="n"/>
    </row>
    <row r="4441" ht="17.4" customHeight="1" s="138">
      <c r="A4441" s="97" t="n">
        <v>4435</v>
      </c>
      <c r="B4441" s="98" t="n"/>
      <c r="C4441" s="99" t="n"/>
      <c r="D4441" s="100" t="n"/>
      <c r="E4441" s="28">
        <f>IFERROR(VLOOKUP(D4441,'أرصدة المخزن'!$A:$E,3,0),"")</f>
        <v/>
      </c>
      <c r="F4441" s="28">
        <f>IFERROR(VLOOKUP(D4441,'أرصدة المخزن'!$A:$H,4,0),"")</f>
        <v/>
      </c>
      <c r="G4441" s="97" t="n"/>
      <c r="H4441" s="29" t="inlineStr">
        <is>
          <t>إضافة</t>
        </is>
      </c>
      <c r="I4441" s="97" t="n"/>
    </row>
    <row r="4442" ht="17.4" customHeight="1" s="138">
      <c r="A4442" s="97" t="n">
        <v>4436</v>
      </c>
      <c r="B4442" s="98" t="n"/>
      <c r="C4442" s="99" t="n"/>
      <c r="D4442" s="100" t="n"/>
      <c r="E4442" s="28">
        <f>IFERROR(VLOOKUP(D4442,'أرصدة المخزن'!$A:$E,3,0),"")</f>
        <v/>
      </c>
      <c r="F4442" s="28">
        <f>IFERROR(VLOOKUP(D4442,'أرصدة المخزن'!$A:$H,4,0),"")</f>
        <v/>
      </c>
      <c r="G4442" s="97" t="n"/>
      <c r="H4442" s="29" t="inlineStr">
        <is>
          <t>إضافة</t>
        </is>
      </c>
      <c r="I4442" s="97" t="n"/>
    </row>
    <row r="4443" ht="17.4" customHeight="1" s="138">
      <c r="A4443" s="97" t="n">
        <v>4437</v>
      </c>
      <c r="B4443" s="98" t="n"/>
      <c r="C4443" s="99" t="n"/>
      <c r="D4443" s="100" t="n"/>
      <c r="E4443" s="28">
        <f>IFERROR(VLOOKUP(D4443,'أرصدة المخزن'!$A:$E,3,0),"")</f>
        <v/>
      </c>
      <c r="F4443" s="28">
        <f>IFERROR(VLOOKUP(D4443,'أرصدة المخزن'!$A:$H,4,0),"")</f>
        <v/>
      </c>
      <c r="G4443" s="97" t="n"/>
      <c r="H4443" s="29" t="inlineStr">
        <is>
          <t>إضافة</t>
        </is>
      </c>
      <c r="I4443" s="97" t="n"/>
    </row>
    <row r="4444" ht="17.4" customHeight="1" s="138">
      <c r="A4444" s="97" t="n">
        <v>4438</v>
      </c>
      <c r="B4444" s="98" t="n"/>
      <c r="C4444" s="99" t="n"/>
      <c r="D4444" s="100" t="n"/>
      <c r="E4444" s="28">
        <f>IFERROR(VLOOKUP(D4444,'أرصدة المخزن'!$A:$E,3,0),"")</f>
        <v/>
      </c>
      <c r="F4444" s="28">
        <f>IFERROR(VLOOKUP(D4444,'أرصدة المخزن'!$A:$H,4,0),"")</f>
        <v/>
      </c>
      <c r="G4444" s="97" t="n"/>
      <c r="H4444" s="29" t="inlineStr">
        <is>
          <t>إضافة</t>
        </is>
      </c>
      <c r="I4444" s="97" t="n"/>
    </row>
    <row r="4445" ht="17.4" customHeight="1" s="138">
      <c r="A4445" s="97" t="n">
        <v>4439</v>
      </c>
      <c r="B4445" s="98" t="n"/>
      <c r="C4445" s="99" t="n"/>
      <c r="D4445" s="100" t="n"/>
      <c r="E4445" s="28">
        <f>IFERROR(VLOOKUP(D4445,'أرصدة المخزن'!$A:$E,3,0),"")</f>
        <v/>
      </c>
      <c r="F4445" s="28">
        <f>IFERROR(VLOOKUP(D4445,'أرصدة المخزن'!$A:$H,4,0),"")</f>
        <v/>
      </c>
      <c r="G4445" s="97" t="n"/>
      <c r="H4445" s="29" t="inlineStr">
        <is>
          <t>إضافة</t>
        </is>
      </c>
      <c r="I4445" s="97" t="n"/>
    </row>
    <row r="4446" ht="17.4" customHeight="1" s="138">
      <c r="A4446" s="97" t="n">
        <v>4440</v>
      </c>
      <c r="B4446" s="98" t="n"/>
      <c r="C4446" s="99" t="n"/>
      <c r="D4446" s="100" t="n"/>
      <c r="E4446" s="28">
        <f>IFERROR(VLOOKUP(D4446,'أرصدة المخزن'!$A:$E,3,0),"")</f>
        <v/>
      </c>
      <c r="F4446" s="28">
        <f>IFERROR(VLOOKUP(D4446,'أرصدة المخزن'!$A:$H,4,0),"")</f>
        <v/>
      </c>
      <c r="G4446" s="97" t="n"/>
      <c r="H4446" s="29" t="inlineStr">
        <is>
          <t>إضافة</t>
        </is>
      </c>
      <c r="I4446" s="97" t="n"/>
    </row>
    <row r="4447" ht="17.4" customHeight="1" s="138">
      <c r="A4447" s="97" t="n">
        <v>4441</v>
      </c>
      <c r="B4447" s="98" t="n"/>
      <c r="C4447" s="99" t="n"/>
      <c r="D4447" s="100" t="n"/>
      <c r="E4447" s="28">
        <f>IFERROR(VLOOKUP(D4447,'أرصدة المخزن'!$A:$E,3,0),"")</f>
        <v/>
      </c>
      <c r="F4447" s="28">
        <f>IFERROR(VLOOKUP(D4447,'أرصدة المخزن'!$A:$H,4,0),"")</f>
        <v/>
      </c>
      <c r="G4447" s="97" t="n"/>
      <c r="H4447" s="29" t="inlineStr">
        <is>
          <t>إضافة</t>
        </is>
      </c>
      <c r="I4447" s="97" t="n"/>
    </row>
    <row r="4448" ht="17.4" customHeight="1" s="138">
      <c r="A4448" s="97" t="n">
        <v>4442</v>
      </c>
      <c r="B4448" s="98" t="n"/>
      <c r="C4448" s="99" t="n"/>
      <c r="D4448" s="100" t="n"/>
      <c r="E4448" s="28">
        <f>IFERROR(VLOOKUP(D4448,'أرصدة المخزن'!$A:$E,3,0),"")</f>
        <v/>
      </c>
      <c r="F4448" s="28">
        <f>IFERROR(VLOOKUP(D4448,'أرصدة المخزن'!$A:$H,4,0),"")</f>
        <v/>
      </c>
      <c r="G4448" s="97" t="n"/>
      <c r="H4448" s="29" t="inlineStr">
        <is>
          <t>إضافة</t>
        </is>
      </c>
      <c r="I4448" s="97" t="n"/>
    </row>
    <row r="4449" ht="17.4" customHeight="1" s="138">
      <c r="A4449" s="97" t="n">
        <v>4443</v>
      </c>
      <c r="B4449" s="98" t="n"/>
      <c r="C4449" s="99" t="n"/>
      <c r="D4449" s="100" t="n"/>
      <c r="E4449" s="28">
        <f>IFERROR(VLOOKUP(D4449,'أرصدة المخزن'!$A:$E,3,0),"")</f>
        <v/>
      </c>
      <c r="F4449" s="28">
        <f>IFERROR(VLOOKUP(D4449,'أرصدة المخزن'!$A:$H,4,0),"")</f>
        <v/>
      </c>
      <c r="G4449" s="97" t="n"/>
      <c r="H4449" s="29" t="inlineStr">
        <is>
          <t>إضافة</t>
        </is>
      </c>
      <c r="I4449" s="97" t="n"/>
    </row>
    <row r="4450" ht="17.4" customHeight="1" s="138">
      <c r="A4450" s="97" t="n">
        <v>4444</v>
      </c>
      <c r="B4450" s="98" t="n"/>
      <c r="C4450" s="99" t="n"/>
      <c r="D4450" s="100" t="n"/>
      <c r="E4450" s="28">
        <f>IFERROR(VLOOKUP(D4450,'أرصدة المخزن'!$A:$E,3,0),"")</f>
        <v/>
      </c>
      <c r="F4450" s="28">
        <f>IFERROR(VLOOKUP(D4450,'أرصدة المخزن'!$A:$H,4,0),"")</f>
        <v/>
      </c>
      <c r="G4450" s="97" t="n"/>
      <c r="H4450" s="29" t="inlineStr">
        <is>
          <t>إضافة</t>
        </is>
      </c>
      <c r="I4450" s="97" t="n"/>
    </row>
    <row r="4451" ht="17.4" customHeight="1" s="138">
      <c r="A4451" s="97" t="n">
        <v>4445</v>
      </c>
      <c r="B4451" s="98" t="n"/>
      <c r="C4451" s="99" t="n"/>
      <c r="D4451" s="100" t="n"/>
      <c r="E4451" s="28">
        <f>IFERROR(VLOOKUP(D4451,'أرصدة المخزن'!$A:$E,3,0),"")</f>
        <v/>
      </c>
      <c r="F4451" s="28">
        <f>IFERROR(VLOOKUP(D4451,'أرصدة المخزن'!$A:$H,4,0),"")</f>
        <v/>
      </c>
      <c r="G4451" s="97" t="n"/>
      <c r="H4451" s="29" t="inlineStr">
        <is>
          <t>إضافة</t>
        </is>
      </c>
      <c r="I4451" s="97" t="n"/>
    </row>
    <row r="4452" ht="17.4" customHeight="1" s="138">
      <c r="A4452" s="97" t="n">
        <v>4446</v>
      </c>
      <c r="B4452" s="98" t="n"/>
      <c r="C4452" s="99" t="n"/>
      <c r="D4452" s="100" t="n"/>
      <c r="E4452" s="28">
        <f>IFERROR(VLOOKUP(D4452,'أرصدة المخزن'!$A:$E,3,0),"")</f>
        <v/>
      </c>
      <c r="F4452" s="28">
        <f>IFERROR(VLOOKUP(D4452,'أرصدة المخزن'!$A:$H,4,0),"")</f>
        <v/>
      </c>
      <c r="G4452" s="97" t="n"/>
      <c r="H4452" s="29" t="inlineStr">
        <is>
          <t>إضافة</t>
        </is>
      </c>
      <c r="I4452" s="97" t="n"/>
    </row>
    <row r="4453" ht="17.4" customHeight="1" s="138">
      <c r="A4453" s="97" t="n">
        <v>4447</v>
      </c>
      <c r="B4453" s="98" t="n"/>
      <c r="C4453" s="99" t="n"/>
      <c r="D4453" s="100" t="n"/>
      <c r="E4453" s="28">
        <f>IFERROR(VLOOKUP(D4453,'أرصدة المخزن'!$A:$E,3,0),"")</f>
        <v/>
      </c>
      <c r="F4453" s="28">
        <f>IFERROR(VLOOKUP(D4453,'أرصدة المخزن'!$A:$H,4,0),"")</f>
        <v/>
      </c>
      <c r="G4453" s="97" t="n"/>
      <c r="H4453" s="29" t="inlineStr">
        <is>
          <t>إضافة</t>
        </is>
      </c>
      <c r="I4453" s="97" t="n"/>
    </row>
    <row r="4454" ht="17.4" customHeight="1" s="138">
      <c r="A4454" s="97" t="n">
        <v>4448</v>
      </c>
      <c r="B4454" s="98" t="n"/>
      <c r="C4454" s="99" t="n"/>
      <c r="D4454" s="100" t="n"/>
      <c r="E4454" s="28">
        <f>IFERROR(VLOOKUP(D4454,'أرصدة المخزن'!$A:$E,3,0),"")</f>
        <v/>
      </c>
      <c r="F4454" s="28">
        <f>IFERROR(VLOOKUP(D4454,'أرصدة المخزن'!$A:$H,4,0),"")</f>
        <v/>
      </c>
      <c r="G4454" s="97" t="n"/>
      <c r="H4454" s="29" t="inlineStr">
        <is>
          <t>إضافة</t>
        </is>
      </c>
      <c r="I4454" s="97" t="n"/>
    </row>
    <row r="4455" ht="17.4" customHeight="1" s="138">
      <c r="A4455" s="97" t="n">
        <v>4449</v>
      </c>
      <c r="B4455" s="98" t="n"/>
      <c r="C4455" s="99" t="n"/>
      <c r="D4455" s="100" t="n"/>
      <c r="E4455" s="28">
        <f>IFERROR(VLOOKUP(D4455,'أرصدة المخزن'!$A:$E,3,0),"")</f>
        <v/>
      </c>
      <c r="F4455" s="28">
        <f>IFERROR(VLOOKUP(D4455,'أرصدة المخزن'!$A:$H,4,0),"")</f>
        <v/>
      </c>
      <c r="G4455" s="97" t="n"/>
      <c r="H4455" s="29" t="inlineStr">
        <is>
          <t>إضافة</t>
        </is>
      </c>
      <c r="I4455" s="97" t="n"/>
    </row>
    <row r="4456" ht="17.4" customHeight="1" s="138">
      <c r="A4456" s="97" t="n">
        <v>4450</v>
      </c>
      <c r="B4456" s="98" t="n"/>
      <c r="C4456" s="99" t="n"/>
      <c r="D4456" s="100" t="n"/>
      <c r="E4456" s="28">
        <f>IFERROR(VLOOKUP(D4456,'أرصدة المخزن'!$A:$E,3,0),"")</f>
        <v/>
      </c>
      <c r="F4456" s="28">
        <f>IFERROR(VLOOKUP(D4456,'أرصدة المخزن'!$A:$H,4,0),"")</f>
        <v/>
      </c>
      <c r="G4456" s="97" t="n"/>
      <c r="H4456" s="29" t="inlineStr">
        <is>
          <t>إضافة</t>
        </is>
      </c>
      <c r="I4456" s="97" t="n"/>
    </row>
    <row r="4457" ht="17.4" customHeight="1" s="138">
      <c r="A4457" s="97" t="n">
        <v>4451</v>
      </c>
      <c r="B4457" s="98" t="n"/>
      <c r="C4457" s="99" t="n"/>
      <c r="D4457" s="100" t="n"/>
      <c r="E4457" s="28">
        <f>IFERROR(VLOOKUP(D4457,'أرصدة المخزن'!$A:$E,3,0),"")</f>
        <v/>
      </c>
      <c r="F4457" s="28">
        <f>IFERROR(VLOOKUP(D4457,'أرصدة المخزن'!$A:$H,4,0),"")</f>
        <v/>
      </c>
      <c r="G4457" s="97" t="n"/>
      <c r="H4457" s="29" t="inlineStr">
        <is>
          <t>إضافة</t>
        </is>
      </c>
      <c r="I4457" s="97" t="n"/>
    </row>
    <row r="4458" ht="17.4" customHeight="1" s="138">
      <c r="A4458" s="97" t="n">
        <v>4452</v>
      </c>
      <c r="B4458" s="98" t="n"/>
      <c r="C4458" s="99" t="n"/>
      <c r="D4458" s="100" t="n"/>
      <c r="E4458" s="28">
        <f>IFERROR(VLOOKUP(D4458,'أرصدة المخزن'!$A:$E,3,0),"")</f>
        <v/>
      </c>
      <c r="F4458" s="28">
        <f>IFERROR(VLOOKUP(D4458,'أرصدة المخزن'!$A:$H,4,0),"")</f>
        <v/>
      </c>
      <c r="G4458" s="97" t="n"/>
      <c r="H4458" s="29" t="inlineStr">
        <is>
          <t>إضافة</t>
        </is>
      </c>
      <c r="I4458" s="97" t="n"/>
    </row>
    <row r="4459" ht="17.4" customHeight="1" s="138">
      <c r="A4459" s="97" t="n">
        <v>4453</v>
      </c>
      <c r="B4459" s="98" t="n"/>
      <c r="C4459" s="99" t="n"/>
      <c r="D4459" s="100" t="n"/>
      <c r="E4459" s="28">
        <f>IFERROR(VLOOKUP(D4459,'أرصدة المخزن'!$A:$E,3,0),"")</f>
        <v/>
      </c>
      <c r="F4459" s="28">
        <f>IFERROR(VLOOKUP(D4459,'أرصدة المخزن'!$A:$H,4,0),"")</f>
        <v/>
      </c>
      <c r="G4459" s="97" t="n"/>
      <c r="H4459" s="29" t="inlineStr">
        <is>
          <t>إضافة</t>
        </is>
      </c>
      <c r="I4459" s="97" t="n"/>
    </row>
    <row r="4460" ht="17.4" customHeight="1" s="138">
      <c r="A4460" s="97" t="n">
        <v>4454</v>
      </c>
      <c r="B4460" s="98" t="n"/>
      <c r="C4460" s="99" t="n"/>
      <c r="D4460" s="100" t="n"/>
      <c r="E4460" s="28">
        <f>IFERROR(VLOOKUP(D4460,'أرصدة المخزن'!$A:$E,3,0),"")</f>
        <v/>
      </c>
      <c r="F4460" s="28">
        <f>IFERROR(VLOOKUP(D4460,'أرصدة المخزن'!$A:$H,4,0),"")</f>
        <v/>
      </c>
      <c r="G4460" s="97" t="n"/>
      <c r="H4460" s="29" t="inlineStr">
        <is>
          <t>إضافة</t>
        </is>
      </c>
      <c r="I4460" s="97" t="n"/>
    </row>
    <row r="4461" ht="17.4" customHeight="1" s="138">
      <c r="A4461" s="97" t="n">
        <v>4455</v>
      </c>
      <c r="B4461" s="98" t="n"/>
      <c r="C4461" s="99" t="n"/>
      <c r="D4461" s="100" t="n"/>
      <c r="E4461" s="28">
        <f>IFERROR(VLOOKUP(D4461,'أرصدة المخزن'!$A:$E,3,0),"")</f>
        <v/>
      </c>
      <c r="F4461" s="28">
        <f>IFERROR(VLOOKUP(D4461,'أرصدة المخزن'!$A:$H,4,0),"")</f>
        <v/>
      </c>
      <c r="G4461" s="97" t="n"/>
      <c r="H4461" s="29" t="inlineStr">
        <is>
          <t>إضافة</t>
        </is>
      </c>
      <c r="I4461" s="97" t="n"/>
    </row>
    <row r="4462" ht="17.4" customHeight="1" s="138">
      <c r="A4462" s="97" t="n">
        <v>4456</v>
      </c>
      <c r="B4462" s="98" t="n"/>
      <c r="C4462" s="99" t="n"/>
      <c r="D4462" s="100" t="n"/>
      <c r="E4462" s="28">
        <f>IFERROR(VLOOKUP(D4462,'أرصدة المخزن'!$A:$E,3,0),"")</f>
        <v/>
      </c>
      <c r="F4462" s="28">
        <f>IFERROR(VLOOKUP(D4462,'أرصدة المخزن'!$A:$H,4,0),"")</f>
        <v/>
      </c>
      <c r="G4462" s="97" t="n"/>
      <c r="H4462" s="29" t="inlineStr">
        <is>
          <t>إضافة</t>
        </is>
      </c>
      <c r="I4462" s="97" t="n"/>
    </row>
    <row r="4463" ht="17.4" customHeight="1" s="138">
      <c r="A4463" s="97" t="n">
        <v>4457</v>
      </c>
      <c r="B4463" s="98" t="n"/>
      <c r="C4463" s="99" t="n"/>
      <c r="D4463" s="100" t="n"/>
      <c r="E4463" s="28">
        <f>IFERROR(VLOOKUP(D4463,'أرصدة المخزن'!$A:$E,3,0),"")</f>
        <v/>
      </c>
      <c r="F4463" s="28">
        <f>IFERROR(VLOOKUP(D4463,'أرصدة المخزن'!$A:$H,4,0),"")</f>
        <v/>
      </c>
      <c r="G4463" s="97" t="n"/>
      <c r="H4463" s="29" t="inlineStr">
        <is>
          <t>إضافة</t>
        </is>
      </c>
      <c r="I4463" s="97" t="n"/>
    </row>
    <row r="4464" ht="17.4" customHeight="1" s="138">
      <c r="A4464" s="97" t="n">
        <v>4458</v>
      </c>
      <c r="B4464" s="98" t="n"/>
      <c r="C4464" s="99" t="n"/>
      <c r="D4464" s="100" t="n"/>
      <c r="E4464" s="28">
        <f>IFERROR(VLOOKUP(D4464,'أرصدة المخزن'!$A:$E,3,0),"")</f>
        <v/>
      </c>
      <c r="F4464" s="28">
        <f>IFERROR(VLOOKUP(D4464,'أرصدة المخزن'!$A:$H,4,0),"")</f>
        <v/>
      </c>
      <c r="G4464" s="97" t="n"/>
      <c r="H4464" s="29" t="inlineStr">
        <is>
          <t>إضافة</t>
        </is>
      </c>
      <c r="I4464" s="97" t="n"/>
    </row>
    <row r="4465" ht="17.4" customHeight="1" s="138">
      <c r="A4465" s="97" t="n">
        <v>4459</v>
      </c>
      <c r="B4465" s="98" t="n"/>
      <c r="C4465" s="99" t="n"/>
      <c r="D4465" s="100" t="n"/>
      <c r="E4465" s="28">
        <f>IFERROR(VLOOKUP(D4465,'أرصدة المخزن'!$A:$E,3,0),"")</f>
        <v/>
      </c>
      <c r="F4465" s="28">
        <f>IFERROR(VLOOKUP(D4465,'أرصدة المخزن'!$A:$H,4,0),"")</f>
        <v/>
      </c>
      <c r="G4465" s="97" t="n"/>
      <c r="H4465" s="29" t="inlineStr">
        <is>
          <t>إضافة</t>
        </is>
      </c>
      <c r="I4465" s="97" t="n"/>
    </row>
    <row r="4466" ht="17.4" customHeight="1" s="138">
      <c r="A4466" s="97" t="n">
        <v>4460</v>
      </c>
      <c r="B4466" s="98" t="n"/>
      <c r="C4466" s="99" t="n"/>
      <c r="D4466" s="100" t="n"/>
      <c r="E4466" s="28">
        <f>IFERROR(VLOOKUP(D4466,'أرصدة المخزن'!$A:$E,3,0),"")</f>
        <v/>
      </c>
      <c r="F4466" s="28">
        <f>IFERROR(VLOOKUP(D4466,'أرصدة المخزن'!$A:$H,4,0),"")</f>
        <v/>
      </c>
      <c r="G4466" s="97" t="n"/>
      <c r="H4466" s="29" t="inlineStr">
        <is>
          <t>إضافة</t>
        </is>
      </c>
      <c r="I4466" s="97" t="n"/>
    </row>
    <row r="4467" ht="17.4" customHeight="1" s="138">
      <c r="A4467" s="97" t="n">
        <v>4461</v>
      </c>
      <c r="B4467" s="98" t="n"/>
      <c r="C4467" s="99" t="n"/>
      <c r="D4467" s="100" t="n"/>
      <c r="E4467" s="28">
        <f>IFERROR(VLOOKUP(D4467,'أرصدة المخزن'!$A:$E,3,0),"")</f>
        <v/>
      </c>
      <c r="F4467" s="28">
        <f>IFERROR(VLOOKUP(D4467,'أرصدة المخزن'!$A:$H,4,0),"")</f>
        <v/>
      </c>
      <c r="G4467" s="97" t="n"/>
      <c r="H4467" s="29" t="inlineStr">
        <is>
          <t>إضافة</t>
        </is>
      </c>
      <c r="I4467" s="97" t="n"/>
    </row>
    <row r="4468" ht="17.4" customHeight="1" s="138">
      <c r="A4468" s="97" t="n">
        <v>4462</v>
      </c>
      <c r="B4468" s="98" t="n"/>
      <c r="C4468" s="99" t="n"/>
      <c r="D4468" s="100" t="n"/>
      <c r="E4468" s="28">
        <f>IFERROR(VLOOKUP(D4468,'أرصدة المخزن'!$A:$E,3,0),"")</f>
        <v/>
      </c>
      <c r="F4468" s="28">
        <f>IFERROR(VLOOKUP(D4468,'أرصدة المخزن'!$A:$H,4,0),"")</f>
        <v/>
      </c>
      <c r="G4468" s="97" t="n"/>
      <c r="H4468" s="29" t="inlineStr">
        <is>
          <t>إضافة</t>
        </is>
      </c>
      <c r="I4468" s="97" t="n"/>
    </row>
    <row r="4469" ht="17.4" customHeight="1" s="138">
      <c r="A4469" s="97" t="n">
        <v>4463</v>
      </c>
      <c r="B4469" s="98" t="n"/>
      <c r="C4469" s="99" t="n"/>
      <c r="D4469" s="100" t="n"/>
      <c r="E4469" s="28">
        <f>IFERROR(VLOOKUP(D4469,'أرصدة المخزن'!$A:$E,3,0),"")</f>
        <v/>
      </c>
      <c r="F4469" s="28">
        <f>IFERROR(VLOOKUP(D4469,'أرصدة المخزن'!$A:$H,4,0),"")</f>
        <v/>
      </c>
      <c r="G4469" s="97" t="n"/>
      <c r="H4469" s="29" t="inlineStr">
        <is>
          <t>إضافة</t>
        </is>
      </c>
      <c r="I4469" s="97" t="n"/>
    </row>
    <row r="4470" ht="17.4" customHeight="1" s="138">
      <c r="A4470" s="97" t="n">
        <v>4464</v>
      </c>
      <c r="B4470" s="98" t="n"/>
      <c r="C4470" s="99" t="n"/>
      <c r="D4470" s="100" t="n"/>
      <c r="E4470" s="28">
        <f>IFERROR(VLOOKUP(D4470,'أرصدة المخزن'!$A:$E,3,0),"")</f>
        <v/>
      </c>
      <c r="F4470" s="28">
        <f>IFERROR(VLOOKUP(D4470,'أرصدة المخزن'!$A:$H,4,0),"")</f>
        <v/>
      </c>
      <c r="G4470" s="97" t="n"/>
      <c r="H4470" s="29" t="inlineStr">
        <is>
          <t>إضافة</t>
        </is>
      </c>
      <c r="I4470" s="97" t="n"/>
    </row>
    <row r="4471" ht="17.4" customHeight="1" s="138">
      <c r="A4471" s="97" t="n">
        <v>4465</v>
      </c>
      <c r="B4471" s="98" t="n"/>
      <c r="C4471" s="99" t="n"/>
      <c r="D4471" s="100" t="n"/>
      <c r="E4471" s="28">
        <f>IFERROR(VLOOKUP(D4471,'أرصدة المخزن'!$A:$E,3,0),"")</f>
        <v/>
      </c>
      <c r="F4471" s="28">
        <f>IFERROR(VLOOKUP(D4471,'أرصدة المخزن'!$A:$H,4,0),"")</f>
        <v/>
      </c>
      <c r="G4471" s="97" t="n"/>
      <c r="H4471" s="29" t="inlineStr">
        <is>
          <t>إضافة</t>
        </is>
      </c>
      <c r="I4471" s="97" t="n"/>
    </row>
    <row r="4472" ht="17.4" customHeight="1" s="138">
      <c r="A4472" s="97" t="n">
        <v>4466</v>
      </c>
      <c r="B4472" s="98" t="n"/>
      <c r="C4472" s="99" t="n"/>
      <c r="D4472" s="100" t="n"/>
      <c r="E4472" s="28">
        <f>IFERROR(VLOOKUP(D4472,'أرصدة المخزن'!$A:$E,3,0),"")</f>
        <v/>
      </c>
      <c r="F4472" s="28">
        <f>IFERROR(VLOOKUP(D4472,'أرصدة المخزن'!$A:$H,4,0),"")</f>
        <v/>
      </c>
      <c r="G4472" s="97" t="n"/>
      <c r="H4472" s="29" t="inlineStr">
        <is>
          <t>إضافة</t>
        </is>
      </c>
      <c r="I4472" s="97" t="n"/>
    </row>
    <row r="4473" ht="17.4" customHeight="1" s="138">
      <c r="A4473" s="97" t="n">
        <v>4467</v>
      </c>
      <c r="B4473" s="98" t="n"/>
      <c r="C4473" s="99" t="n"/>
      <c r="D4473" s="100" t="n"/>
      <c r="E4473" s="28">
        <f>IFERROR(VLOOKUP(D4473,'أرصدة المخزن'!$A:$E,3,0),"")</f>
        <v/>
      </c>
      <c r="F4473" s="28">
        <f>IFERROR(VLOOKUP(D4473,'أرصدة المخزن'!$A:$H,4,0),"")</f>
        <v/>
      </c>
      <c r="G4473" s="97" t="n"/>
      <c r="H4473" s="29" t="inlineStr">
        <is>
          <t>إضافة</t>
        </is>
      </c>
      <c r="I4473" s="97" t="n"/>
    </row>
    <row r="4474" ht="17.4" customHeight="1" s="138">
      <c r="A4474" s="97" t="n">
        <v>4468</v>
      </c>
      <c r="B4474" s="98" t="n"/>
      <c r="C4474" s="99" t="n"/>
      <c r="D4474" s="100" t="n"/>
      <c r="E4474" s="28">
        <f>IFERROR(VLOOKUP(D4474,'أرصدة المخزن'!$A:$E,3,0),"")</f>
        <v/>
      </c>
      <c r="F4474" s="28">
        <f>IFERROR(VLOOKUP(D4474,'أرصدة المخزن'!$A:$H,4,0),"")</f>
        <v/>
      </c>
      <c r="G4474" s="97" t="n"/>
      <c r="H4474" s="29" t="inlineStr">
        <is>
          <t>إضافة</t>
        </is>
      </c>
      <c r="I4474" s="97" t="n"/>
    </row>
    <row r="4475" ht="17.4" customHeight="1" s="138">
      <c r="A4475" s="97" t="n">
        <v>4469</v>
      </c>
      <c r="B4475" s="98" t="n"/>
      <c r="C4475" s="99" t="n"/>
      <c r="D4475" s="100" t="n"/>
      <c r="E4475" s="28">
        <f>IFERROR(VLOOKUP(D4475,'أرصدة المخزن'!$A:$E,3,0),"")</f>
        <v/>
      </c>
      <c r="F4475" s="28">
        <f>IFERROR(VLOOKUP(D4475,'أرصدة المخزن'!$A:$H,4,0),"")</f>
        <v/>
      </c>
      <c r="G4475" s="97" t="n"/>
      <c r="H4475" s="29" t="inlineStr">
        <is>
          <t>إضافة</t>
        </is>
      </c>
      <c r="I4475" s="97" t="n"/>
    </row>
    <row r="4476" ht="17.4" customHeight="1" s="138">
      <c r="A4476" s="97" t="n">
        <v>4470</v>
      </c>
      <c r="B4476" s="98" t="n"/>
      <c r="C4476" s="99" t="n"/>
      <c r="D4476" s="100" t="n"/>
      <c r="E4476" s="28">
        <f>IFERROR(VLOOKUP(D4476,'أرصدة المخزن'!$A:$E,3,0),"")</f>
        <v/>
      </c>
      <c r="F4476" s="28">
        <f>IFERROR(VLOOKUP(D4476,'أرصدة المخزن'!$A:$H,4,0),"")</f>
        <v/>
      </c>
      <c r="G4476" s="97" t="n"/>
      <c r="H4476" s="29" t="inlineStr">
        <is>
          <t>إضافة</t>
        </is>
      </c>
      <c r="I4476" s="97" t="n"/>
    </row>
    <row r="4477" ht="17.4" customHeight="1" s="138">
      <c r="A4477" s="97" t="n">
        <v>4471</v>
      </c>
      <c r="B4477" s="98" t="n"/>
      <c r="C4477" s="99" t="n"/>
      <c r="D4477" s="100" t="n"/>
      <c r="E4477" s="28">
        <f>IFERROR(VLOOKUP(D4477,'أرصدة المخزن'!$A:$E,3,0),"")</f>
        <v/>
      </c>
      <c r="F4477" s="28">
        <f>IFERROR(VLOOKUP(D4477,'أرصدة المخزن'!$A:$H,4,0),"")</f>
        <v/>
      </c>
      <c r="G4477" s="97" t="n"/>
      <c r="H4477" s="29" t="inlineStr">
        <is>
          <t>إضافة</t>
        </is>
      </c>
      <c r="I4477" s="97" t="n"/>
    </row>
    <row r="4478" ht="17.4" customHeight="1" s="138">
      <c r="A4478" s="97" t="n">
        <v>4472</v>
      </c>
      <c r="B4478" s="98" t="n"/>
      <c r="C4478" s="99" t="n"/>
      <c r="D4478" s="100" t="n"/>
      <c r="E4478" s="28">
        <f>IFERROR(VLOOKUP(D4478,'أرصدة المخزن'!$A:$E,3,0),"")</f>
        <v/>
      </c>
      <c r="F4478" s="28">
        <f>IFERROR(VLOOKUP(D4478,'أرصدة المخزن'!$A:$H,4,0),"")</f>
        <v/>
      </c>
      <c r="G4478" s="97" t="n"/>
      <c r="H4478" s="29" t="inlineStr">
        <is>
          <t>إضافة</t>
        </is>
      </c>
      <c r="I4478" s="97" t="n"/>
    </row>
    <row r="4479" ht="17.4" customHeight="1" s="138">
      <c r="A4479" s="97" t="n">
        <v>4473</v>
      </c>
      <c r="B4479" s="98" t="n"/>
      <c r="C4479" s="99" t="n"/>
      <c r="D4479" s="100" t="n"/>
      <c r="E4479" s="28">
        <f>IFERROR(VLOOKUP(D4479,'أرصدة المخزن'!$A:$E,3,0),"")</f>
        <v/>
      </c>
      <c r="F4479" s="28">
        <f>IFERROR(VLOOKUP(D4479,'أرصدة المخزن'!$A:$H,4,0),"")</f>
        <v/>
      </c>
      <c r="G4479" s="97" t="n"/>
      <c r="H4479" s="29" t="inlineStr">
        <is>
          <t>إضافة</t>
        </is>
      </c>
      <c r="I4479" s="97" t="n"/>
    </row>
    <row r="4480" ht="17.4" customHeight="1" s="138">
      <c r="A4480" s="97" t="n">
        <v>4474</v>
      </c>
      <c r="B4480" s="98" t="n"/>
      <c r="C4480" s="99" t="n"/>
      <c r="D4480" s="100" t="n"/>
      <c r="E4480" s="28">
        <f>IFERROR(VLOOKUP(D4480,'أرصدة المخزن'!$A:$E,3,0),"")</f>
        <v/>
      </c>
      <c r="F4480" s="28">
        <f>IFERROR(VLOOKUP(D4480,'أرصدة المخزن'!$A:$H,4,0),"")</f>
        <v/>
      </c>
      <c r="G4480" s="97" t="n"/>
      <c r="H4480" s="29" t="inlineStr">
        <is>
          <t>إضافة</t>
        </is>
      </c>
      <c r="I4480" s="97" t="n"/>
    </row>
    <row r="4481" ht="17.4" customHeight="1" s="138">
      <c r="A4481" s="97" t="n">
        <v>4475</v>
      </c>
      <c r="B4481" s="98" t="n"/>
      <c r="C4481" s="99" t="n"/>
      <c r="D4481" s="100" t="n"/>
      <c r="E4481" s="28">
        <f>IFERROR(VLOOKUP(D4481,'أرصدة المخزن'!$A:$E,3,0),"")</f>
        <v/>
      </c>
      <c r="F4481" s="28">
        <f>IFERROR(VLOOKUP(D4481,'أرصدة المخزن'!$A:$H,4,0),"")</f>
        <v/>
      </c>
      <c r="G4481" s="97" t="n"/>
      <c r="H4481" s="29" t="inlineStr">
        <is>
          <t>إضافة</t>
        </is>
      </c>
      <c r="I4481" s="97" t="n"/>
    </row>
    <row r="4482" ht="17.4" customHeight="1" s="138">
      <c r="A4482" s="97" t="n">
        <v>4476</v>
      </c>
      <c r="B4482" s="98" t="n"/>
      <c r="C4482" s="99" t="n"/>
      <c r="D4482" s="100" t="n"/>
      <c r="E4482" s="28">
        <f>IFERROR(VLOOKUP(D4482,'أرصدة المخزن'!$A:$E,3,0),"")</f>
        <v/>
      </c>
      <c r="F4482" s="28">
        <f>IFERROR(VLOOKUP(D4482,'أرصدة المخزن'!$A:$H,4,0),"")</f>
        <v/>
      </c>
      <c r="G4482" s="97" t="n"/>
      <c r="H4482" s="29" t="inlineStr">
        <is>
          <t>إضافة</t>
        </is>
      </c>
      <c r="I4482" s="97" t="n"/>
    </row>
    <row r="4483" ht="17.4" customHeight="1" s="138">
      <c r="A4483" s="97" t="n">
        <v>4477</v>
      </c>
      <c r="B4483" s="98" t="n"/>
      <c r="C4483" s="99" t="n"/>
      <c r="D4483" s="100" t="n"/>
      <c r="E4483" s="28">
        <f>IFERROR(VLOOKUP(D4483,'أرصدة المخزن'!$A:$E,3,0),"")</f>
        <v/>
      </c>
      <c r="F4483" s="28">
        <f>IFERROR(VLOOKUP(D4483,'أرصدة المخزن'!$A:$H,4,0),"")</f>
        <v/>
      </c>
      <c r="G4483" s="97" t="n"/>
      <c r="H4483" s="29" t="inlineStr">
        <is>
          <t>إضافة</t>
        </is>
      </c>
      <c r="I4483" s="97" t="n"/>
    </row>
    <row r="4484" ht="17.4" customHeight="1" s="138">
      <c r="A4484" s="97" t="n">
        <v>4478</v>
      </c>
      <c r="B4484" s="98" t="n"/>
      <c r="C4484" s="99" t="n"/>
      <c r="D4484" s="100" t="n"/>
      <c r="E4484" s="28">
        <f>IFERROR(VLOOKUP(D4484,'أرصدة المخزن'!$A:$E,3,0),"")</f>
        <v/>
      </c>
      <c r="F4484" s="28">
        <f>IFERROR(VLOOKUP(D4484,'أرصدة المخزن'!$A:$H,4,0),"")</f>
        <v/>
      </c>
      <c r="G4484" s="97" t="n"/>
      <c r="H4484" s="29" t="inlineStr">
        <is>
          <t>إضافة</t>
        </is>
      </c>
      <c r="I4484" s="97" t="n"/>
    </row>
    <row r="4485" ht="17.4" customHeight="1" s="138">
      <c r="A4485" s="97" t="n">
        <v>4479</v>
      </c>
      <c r="B4485" s="98" t="n"/>
      <c r="C4485" s="99" t="n"/>
      <c r="D4485" s="100" t="n"/>
      <c r="E4485" s="28">
        <f>IFERROR(VLOOKUP(D4485,'أرصدة المخزن'!$A:$E,3,0),"")</f>
        <v/>
      </c>
      <c r="F4485" s="28">
        <f>IFERROR(VLOOKUP(D4485,'أرصدة المخزن'!$A:$H,4,0),"")</f>
        <v/>
      </c>
      <c r="G4485" s="97" t="n"/>
      <c r="H4485" s="29" t="inlineStr">
        <is>
          <t>إضافة</t>
        </is>
      </c>
      <c r="I4485" s="97" t="n"/>
    </row>
    <row r="4486" ht="17.4" customHeight="1" s="138">
      <c r="A4486" s="97" t="n">
        <v>4480</v>
      </c>
      <c r="B4486" s="98" t="n"/>
      <c r="C4486" s="99" t="n"/>
      <c r="D4486" s="100" t="n"/>
      <c r="E4486" s="28">
        <f>IFERROR(VLOOKUP(D4486,'أرصدة المخزن'!$A:$E,3,0),"")</f>
        <v/>
      </c>
      <c r="F4486" s="28">
        <f>IFERROR(VLOOKUP(D4486,'أرصدة المخزن'!$A:$H,4,0),"")</f>
        <v/>
      </c>
      <c r="G4486" s="97" t="n"/>
      <c r="H4486" s="29" t="inlineStr">
        <is>
          <t>إضافة</t>
        </is>
      </c>
      <c r="I4486" s="97" t="n"/>
    </row>
    <row r="4487" ht="17.4" customHeight="1" s="138">
      <c r="A4487" s="97" t="n">
        <v>4481</v>
      </c>
      <c r="B4487" s="98" t="n"/>
      <c r="C4487" s="99" t="n"/>
      <c r="D4487" s="100" t="n"/>
      <c r="E4487" s="28">
        <f>IFERROR(VLOOKUP(D4487,'أرصدة المخزن'!$A:$E,3,0),"")</f>
        <v/>
      </c>
      <c r="F4487" s="28">
        <f>IFERROR(VLOOKUP(D4487,'أرصدة المخزن'!$A:$H,4,0),"")</f>
        <v/>
      </c>
      <c r="G4487" s="97" t="n"/>
      <c r="H4487" s="29" t="inlineStr">
        <is>
          <t>إضافة</t>
        </is>
      </c>
      <c r="I4487" s="97" t="n"/>
    </row>
    <row r="4488" ht="17.4" customHeight="1" s="138">
      <c r="A4488" s="97" t="n">
        <v>4482</v>
      </c>
      <c r="B4488" s="98" t="n"/>
      <c r="C4488" s="99" t="n"/>
      <c r="D4488" s="100" t="n"/>
      <c r="E4488" s="28">
        <f>IFERROR(VLOOKUP(D4488,'أرصدة المخزن'!$A:$E,3,0),"")</f>
        <v/>
      </c>
      <c r="F4488" s="28">
        <f>IFERROR(VLOOKUP(D4488,'أرصدة المخزن'!$A:$H,4,0),"")</f>
        <v/>
      </c>
      <c r="G4488" s="97" t="n"/>
      <c r="H4488" s="29" t="inlineStr">
        <is>
          <t>إضافة</t>
        </is>
      </c>
      <c r="I4488" s="97" t="n"/>
    </row>
    <row r="4489" ht="17.4" customHeight="1" s="138">
      <c r="A4489" s="97" t="n">
        <v>4483</v>
      </c>
      <c r="B4489" s="98" t="n"/>
      <c r="C4489" s="99" t="n"/>
      <c r="D4489" s="100" t="n"/>
      <c r="E4489" s="28">
        <f>IFERROR(VLOOKUP(D4489,'أرصدة المخزن'!$A:$E,3,0),"")</f>
        <v/>
      </c>
      <c r="F4489" s="28">
        <f>IFERROR(VLOOKUP(D4489,'أرصدة المخزن'!$A:$H,4,0),"")</f>
        <v/>
      </c>
      <c r="G4489" s="97" t="n"/>
      <c r="H4489" s="29" t="inlineStr">
        <is>
          <t>إضافة</t>
        </is>
      </c>
      <c r="I4489" s="97" t="n"/>
    </row>
    <row r="4490" ht="17.4" customHeight="1" s="138">
      <c r="A4490" s="97" t="n">
        <v>4484</v>
      </c>
      <c r="B4490" s="98" t="n"/>
      <c r="C4490" s="99" t="n"/>
      <c r="D4490" s="100" t="n"/>
      <c r="E4490" s="28">
        <f>IFERROR(VLOOKUP(D4490,'أرصدة المخزن'!$A:$E,3,0),"")</f>
        <v/>
      </c>
      <c r="F4490" s="28">
        <f>IFERROR(VLOOKUP(D4490,'أرصدة المخزن'!$A:$H,4,0),"")</f>
        <v/>
      </c>
      <c r="G4490" s="97" t="n"/>
      <c r="H4490" s="29" t="inlineStr">
        <is>
          <t>إضافة</t>
        </is>
      </c>
      <c r="I4490" s="97" t="n"/>
    </row>
    <row r="4491" ht="17.4" customHeight="1" s="138">
      <c r="A4491" s="97" t="n">
        <v>4485</v>
      </c>
      <c r="B4491" s="98" t="n"/>
      <c r="C4491" s="99" t="n"/>
      <c r="D4491" s="100" t="n"/>
      <c r="E4491" s="28">
        <f>IFERROR(VLOOKUP(D4491,'أرصدة المخزن'!$A:$E,3,0),"")</f>
        <v/>
      </c>
      <c r="F4491" s="28">
        <f>IFERROR(VLOOKUP(D4491,'أرصدة المخزن'!$A:$H,4,0),"")</f>
        <v/>
      </c>
      <c r="G4491" s="97" t="n"/>
      <c r="H4491" s="29" t="inlineStr">
        <is>
          <t>إضافة</t>
        </is>
      </c>
      <c r="I4491" s="97" t="n"/>
    </row>
    <row r="4492" ht="17.4" customHeight="1" s="138">
      <c r="A4492" s="97" t="n">
        <v>4486</v>
      </c>
      <c r="B4492" s="98" t="n"/>
      <c r="C4492" s="99" t="n"/>
      <c r="D4492" s="100" t="n"/>
      <c r="E4492" s="28">
        <f>IFERROR(VLOOKUP(D4492,'أرصدة المخزن'!$A:$E,3,0),"")</f>
        <v/>
      </c>
      <c r="F4492" s="28">
        <f>IFERROR(VLOOKUP(D4492,'أرصدة المخزن'!$A:$H,4,0),"")</f>
        <v/>
      </c>
      <c r="G4492" s="97" t="n"/>
      <c r="H4492" s="29" t="inlineStr">
        <is>
          <t>إضافة</t>
        </is>
      </c>
      <c r="I4492" s="97" t="n"/>
    </row>
    <row r="4493" ht="17.4" customHeight="1" s="138">
      <c r="A4493" s="97" t="n">
        <v>4487</v>
      </c>
      <c r="B4493" s="98" t="n"/>
      <c r="C4493" s="99" t="n"/>
      <c r="D4493" s="100" t="n"/>
      <c r="E4493" s="28">
        <f>IFERROR(VLOOKUP(D4493,'أرصدة المخزن'!$A:$E,3,0),"")</f>
        <v/>
      </c>
      <c r="F4493" s="28">
        <f>IFERROR(VLOOKUP(D4493,'أرصدة المخزن'!$A:$H,4,0),"")</f>
        <v/>
      </c>
      <c r="G4493" s="97" t="n"/>
      <c r="H4493" s="29" t="inlineStr">
        <is>
          <t>إضافة</t>
        </is>
      </c>
      <c r="I4493" s="97" t="n"/>
    </row>
    <row r="4494" ht="17.4" customHeight="1" s="138">
      <c r="A4494" s="97" t="n">
        <v>4488</v>
      </c>
      <c r="B4494" s="98" t="n"/>
      <c r="C4494" s="99" t="n"/>
      <c r="D4494" s="100" t="n"/>
      <c r="E4494" s="28">
        <f>IFERROR(VLOOKUP(D4494,'أرصدة المخزن'!$A:$E,3,0),"")</f>
        <v/>
      </c>
      <c r="F4494" s="28">
        <f>IFERROR(VLOOKUP(D4494,'أرصدة المخزن'!$A:$H,4,0),"")</f>
        <v/>
      </c>
      <c r="G4494" s="97" t="n"/>
      <c r="H4494" s="29" t="inlineStr">
        <is>
          <t>إضافة</t>
        </is>
      </c>
      <c r="I4494" s="97" t="n"/>
    </row>
    <row r="4495" ht="17.4" customHeight="1" s="138">
      <c r="A4495" s="97" t="n">
        <v>4489</v>
      </c>
      <c r="B4495" s="98" t="n"/>
      <c r="C4495" s="99" t="n"/>
      <c r="D4495" s="100" t="n"/>
      <c r="E4495" s="28">
        <f>IFERROR(VLOOKUP(D4495,'أرصدة المخزن'!$A:$E,3,0),"")</f>
        <v/>
      </c>
      <c r="F4495" s="28">
        <f>IFERROR(VLOOKUP(D4495,'أرصدة المخزن'!$A:$H,4,0),"")</f>
        <v/>
      </c>
      <c r="G4495" s="97" t="n"/>
      <c r="H4495" s="29" t="inlineStr">
        <is>
          <t>إضافة</t>
        </is>
      </c>
      <c r="I4495" s="97" t="n"/>
    </row>
    <row r="4496" ht="17.4" customHeight="1" s="138">
      <c r="A4496" s="97" t="n">
        <v>4490</v>
      </c>
      <c r="B4496" s="98" t="n"/>
      <c r="C4496" s="99" t="n"/>
      <c r="D4496" s="100" t="n"/>
      <c r="E4496" s="28">
        <f>IFERROR(VLOOKUP(D4496,'أرصدة المخزن'!$A:$E,3,0),"")</f>
        <v/>
      </c>
      <c r="F4496" s="28">
        <f>IFERROR(VLOOKUP(D4496,'أرصدة المخزن'!$A:$H,4,0),"")</f>
        <v/>
      </c>
      <c r="G4496" s="97" t="n"/>
      <c r="H4496" s="29" t="inlineStr">
        <is>
          <t>إضافة</t>
        </is>
      </c>
      <c r="I4496" s="97" t="n"/>
    </row>
    <row r="4497" ht="17.4" customHeight="1" s="138">
      <c r="A4497" s="97" t="n">
        <v>4491</v>
      </c>
      <c r="B4497" s="98" t="n"/>
      <c r="C4497" s="99" t="n"/>
      <c r="D4497" s="100" t="n"/>
      <c r="E4497" s="28">
        <f>IFERROR(VLOOKUP(D4497,'أرصدة المخزن'!$A:$E,3,0),"")</f>
        <v/>
      </c>
      <c r="F4497" s="28">
        <f>IFERROR(VLOOKUP(D4497,'أرصدة المخزن'!$A:$H,4,0),"")</f>
        <v/>
      </c>
      <c r="G4497" s="97" t="n"/>
      <c r="H4497" s="29" t="inlineStr">
        <is>
          <t>إضافة</t>
        </is>
      </c>
      <c r="I4497" s="97" t="n"/>
    </row>
    <row r="4498" ht="17.4" customHeight="1" s="138">
      <c r="A4498" s="97" t="n">
        <v>4492</v>
      </c>
      <c r="B4498" s="98" t="n"/>
      <c r="C4498" s="99" t="n"/>
      <c r="D4498" s="100" t="n"/>
      <c r="E4498" s="28">
        <f>IFERROR(VLOOKUP(D4498,'أرصدة المخزن'!$A:$E,3,0),"")</f>
        <v/>
      </c>
      <c r="F4498" s="28">
        <f>IFERROR(VLOOKUP(D4498,'أرصدة المخزن'!$A:$H,4,0),"")</f>
        <v/>
      </c>
      <c r="G4498" s="97" t="n"/>
      <c r="H4498" s="29" t="inlineStr">
        <is>
          <t>إضافة</t>
        </is>
      </c>
      <c r="I4498" s="97" t="n"/>
    </row>
    <row r="4499" ht="17.4" customHeight="1" s="138">
      <c r="A4499" s="97" t="n">
        <v>4493</v>
      </c>
      <c r="B4499" s="98" t="n"/>
      <c r="C4499" s="99" t="n"/>
      <c r="D4499" s="100" t="n"/>
      <c r="E4499" s="28">
        <f>IFERROR(VLOOKUP(D4499,'أرصدة المخزن'!$A:$E,3,0),"")</f>
        <v/>
      </c>
      <c r="F4499" s="28">
        <f>IFERROR(VLOOKUP(D4499,'أرصدة المخزن'!$A:$H,4,0),"")</f>
        <v/>
      </c>
      <c r="G4499" s="97" t="n"/>
      <c r="H4499" s="29" t="inlineStr">
        <is>
          <t>إضافة</t>
        </is>
      </c>
      <c r="I4499" s="97" t="n"/>
    </row>
    <row r="4500" ht="17.4" customHeight="1" s="138">
      <c r="A4500" s="97" t="n">
        <v>4494</v>
      </c>
      <c r="B4500" s="98" t="n"/>
      <c r="C4500" s="99" t="n"/>
      <c r="D4500" s="100" t="n"/>
      <c r="E4500" s="28">
        <f>IFERROR(VLOOKUP(D4500,'أرصدة المخزن'!$A:$E,3,0),"")</f>
        <v/>
      </c>
      <c r="F4500" s="28">
        <f>IFERROR(VLOOKUP(D4500,'أرصدة المخزن'!$A:$H,4,0),"")</f>
        <v/>
      </c>
      <c r="G4500" s="97" t="n"/>
      <c r="H4500" s="29" t="inlineStr">
        <is>
          <t>إضافة</t>
        </is>
      </c>
      <c r="I4500" s="97" t="n"/>
    </row>
    <row r="4501" ht="17.4" customHeight="1" s="138">
      <c r="A4501" s="97" t="n">
        <v>4495</v>
      </c>
      <c r="B4501" s="98" t="n"/>
      <c r="C4501" s="99" t="n"/>
      <c r="D4501" s="100" t="n"/>
      <c r="E4501" s="28">
        <f>IFERROR(VLOOKUP(D4501,'أرصدة المخزن'!$A:$E,3,0),"")</f>
        <v/>
      </c>
      <c r="F4501" s="28">
        <f>IFERROR(VLOOKUP(D4501,'أرصدة المخزن'!$A:$H,4,0),"")</f>
        <v/>
      </c>
      <c r="G4501" s="97" t="n"/>
      <c r="H4501" s="29" t="inlineStr">
        <is>
          <t>إضافة</t>
        </is>
      </c>
      <c r="I4501" s="97" t="n"/>
    </row>
    <row r="4502" ht="17.4" customHeight="1" s="138">
      <c r="A4502" s="97" t="n">
        <v>4496</v>
      </c>
      <c r="B4502" s="98" t="n"/>
      <c r="C4502" s="99" t="n"/>
      <c r="D4502" s="100" t="n"/>
      <c r="E4502" s="28">
        <f>IFERROR(VLOOKUP(D4502,'أرصدة المخزن'!$A:$E,3,0),"")</f>
        <v/>
      </c>
      <c r="F4502" s="28">
        <f>IFERROR(VLOOKUP(D4502,'أرصدة المخزن'!$A:$H,4,0),"")</f>
        <v/>
      </c>
      <c r="G4502" s="97" t="n"/>
      <c r="H4502" s="29" t="inlineStr">
        <is>
          <t>إضافة</t>
        </is>
      </c>
      <c r="I4502" s="97" t="n"/>
    </row>
    <row r="4503" ht="17.4" customHeight="1" s="138">
      <c r="A4503" s="97" t="n">
        <v>4497</v>
      </c>
      <c r="B4503" s="98" t="n"/>
      <c r="C4503" s="99" t="n"/>
      <c r="D4503" s="100" t="n"/>
      <c r="E4503" s="28">
        <f>IFERROR(VLOOKUP(D4503,'أرصدة المخزن'!$A:$E,3,0),"")</f>
        <v/>
      </c>
      <c r="F4503" s="28">
        <f>IFERROR(VLOOKUP(D4503,'أرصدة المخزن'!$A:$H,4,0),"")</f>
        <v/>
      </c>
      <c r="G4503" s="97" t="n"/>
      <c r="H4503" s="29" t="inlineStr">
        <is>
          <t>إضافة</t>
        </is>
      </c>
      <c r="I4503" s="97" t="n"/>
    </row>
    <row r="4504" ht="17.4" customHeight="1" s="138">
      <c r="A4504" s="97" t="n">
        <v>4498</v>
      </c>
      <c r="B4504" s="98" t="n"/>
      <c r="C4504" s="99" t="n"/>
      <c r="D4504" s="100" t="n"/>
      <c r="E4504" s="28">
        <f>IFERROR(VLOOKUP(D4504,'أرصدة المخزن'!$A:$E,3,0),"")</f>
        <v/>
      </c>
      <c r="F4504" s="28">
        <f>IFERROR(VLOOKUP(D4504,'أرصدة المخزن'!$A:$H,4,0),"")</f>
        <v/>
      </c>
      <c r="G4504" s="97" t="n"/>
      <c r="H4504" s="29" t="inlineStr">
        <is>
          <t>إضافة</t>
        </is>
      </c>
      <c r="I4504" s="97" t="n"/>
    </row>
    <row r="4505" ht="17.4" customHeight="1" s="138">
      <c r="A4505" s="97" t="n">
        <v>4499</v>
      </c>
      <c r="B4505" s="98" t="n"/>
      <c r="C4505" s="99" t="n"/>
      <c r="D4505" s="100" t="n"/>
      <c r="E4505" s="28">
        <f>IFERROR(VLOOKUP(D4505,'أرصدة المخزن'!$A:$E,3,0),"")</f>
        <v/>
      </c>
      <c r="F4505" s="28">
        <f>IFERROR(VLOOKUP(D4505,'أرصدة المخزن'!$A:$H,4,0),"")</f>
        <v/>
      </c>
      <c r="G4505" s="97" t="n"/>
      <c r="H4505" s="29" t="inlineStr">
        <is>
          <t>إضافة</t>
        </is>
      </c>
      <c r="I4505" s="97" t="n"/>
    </row>
    <row r="4506" ht="17.4" customHeight="1" s="138">
      <c r="A4506" s="97" t="n">
        <v>4500</v>
      </c>
      <c r="B4506" s="98" t="n"/>
      <c r="C4506" s="99" t="n"/>
      <c r="D4506" s="100" t="n"/>
      <c r="E4506" s="28">
        <f>IFERROR(VLOOKUP(D4506,'أرصدة المخزن'!$A:$E,3,0),"")</f>
        <v/>
      </c>
      <c r="F4506" s="28">
        <f>IFERROR(VLOOKUP(D4506,'أرصدة المخزن'!$A:$H,4,0),"")</f>
        <v/>
      </c>
      <c r="G4506" s="97" t="n"/>
      <c r="H4506" s="29" t="inlineStr">
        <is>
          <t>إضافة</t>
        </is>
      </c>
      <c r="I4506" s="97" t="n"/>
    </row>
    <row r="4507" ht="17.4" customHeight="1" s="138">
      <c r="A4507" s="97" t="n">
        <v>4501</v>
      </c>
      <c r="B4507" s="98" t="n"/>
      <c r="C4507" s="99" t="n"/>
      <c r="D4507" s="100" t="n"/>
      <c r="E4507" s="28">
        <f>IFERROR(VLOOKUP(D4507,'أرصدة المخزن'!$A:$E,3,0),"")</f>
        <v/>
      </c>
      <c r="F4507" s="28">
        <f>IFERROR(VLOOKUP(D4507,'أرصدة المخزن'!$A:$H,4,0),"")</f>
        <v/>
      </c>
      <c r="G4507" s="97" t="n"/>
      <c r="H4507" s="29" t="inlineStr">
        <is>
          <t>إضافة</t>
        </is>
      </c>
      <c r="I4507" s="97" t="n"/>
    </row>
    <row r="4508" ht="17.4" customHeight="1" s="138">
      <c r="A4508" s="97" t="n">
        <v>4502</v>
      </c>
      <c r="B4508" s="98" t="n"/>
      <c r="C4508" s="99" t="n"/>
      <c r="D4508" s="100" t="n"/>
      <c r="E4508" s="28">
        <f>IFERROR(VLOOKUP(D4508,'أرصدة المخزن'!$A:$E,3,0),"")</f>
        <v/>
      </c>
      <c r="F4508" s="28">
        <f>IFERROR(VLOOKUP(D4508,'أرصدة المخزن'!$A:$H,4,0),"")</f>
        <v/>
      </c>
      <c r="G4508" s="97" t="n"/>
      <c r="H4508" s="29" t="inlineStr">
        <is>
          <t>إضافة</t>
        </is>
      </c>
      <c r="I4508" s="97" t="n"/>
    </row>
    <row r="4509" ht="17.4" customHeight="1" s="138">
      <c r="A4509" s="97" t="n">
        <v>4503</v>
      </c>
      <c r="B4509" s="98" t="n"/>
      <c r="C4509" s="99" t="n"/>
      <c r="D4509" s="100" t="n"/>
      <c r="E4509" s="28">
        <f>IFERROR(VLOOKUP(D4509,'أرصدة المخزن'!$A:$E,3,0),"")</f>
        <v/>
      </c>
      <c r="F4509" s="28">
        <f>IFERROR(VLOOKUP(D4509,'أرصدة المخزن'!$A:$H,4,0),"")</f>
        <v/>
      </c>
      <c r="G4509" s="97" t="n"/>
      <c r="H4509" s="29" t="inlineStr">
        <is>
          <t>إضافة</t>
        </is>
      </c>
      <c r="I4509" s="97" t="n"/>
    </row>
    <row r="4510" ht="17.4" customHeight="1" s="138">
      <c r="A4510" s="97" t="n">
        <v>4504</v>
      </c>
      <c r="B4510" s="98" t="n"/>
      <c r="C4510" s="99" t="n"/>
      <c r="D4510" s="100" t="n"/>
      <c r="E4510" s="28">
        <f>IFERROR(VLOOKUP(D4510,'أرصدة المخزن'!$A:$E,3,0),"")</f>
        <v/>
      </c>
      <c r="F4510" s="28">
        <f>IFERROR(VLOOKUP(D4510,'أرصدة المخزن'!$A:$H,4,0),"")</f>
        <v/>
      </c>
      <c r="G4510" s="97" t="n"/>
      <c r="H4510" s="29" t="inlineStr">
        <is>
          <t>إضافة</t>
        </is>
      </c>
      <c r="I4510" s="97" t="n"/>
    </row>
    <row r="4511" ht="17.4" customHeight="1" s="138">
      <c r="A4511" s="97" t="n">
        <v>4505</v>
      </c>
      <c r="B4511" s="98" t="n"/>
      <c r="C4511" s="99" t="n"/>
      <c r="D4511" s="100" t="n"/>
      <c r="E4511" s="28">
        <f>IFERROR(VLOOKUP(D4511,'أرصدة المخزن'!$A:$E,3,0),"")</f>
        <v/>
      </c>
      <c r="F4511" s="28">
        <f>IFERROR(VLOOKUP(D4511,'أرصدة المخزن'!$A:$H,4,0),"")</f>
        <v/>
      </c>
      <c r="G4511" s="97" t="n"/>
      <c r="H4511" s="29" t="inlineStr">
        <is>
          <t>إضافة</t>
        </is>
      </c>
      <c r="I4511" s="97" t="n"/>
    </row>
    <row r="4512" ht="17.4" customHeight="1" s="138">
      <c r="A4512" s="97" t="n">
        <v>4506</v>
      </c>
      <c r="B4512" s="98" t="n"/>
      <c r="C4512" s="99" t="n"/>
      <c r="D4512" s="100" t="n"/>
      <c r="E4512" s="28">
        <f>IFERROR(VLOOKUP(D4512,'أرصدة المخزن'!$A:$E,3,0),"")</f>
        <v/>
      </c>
      <c r="F4512" s="28">
        <f>IFERROR(VLOOKUP(D4512,'أرصدة المخزن'!$A:$H,4,0),"")</f>
        <v/>
      </c>
      <c r="G4512" s="97" t="n"/>
      <c r="H4512" s="29" t="inlineStr">
        <is>
          <t>إضافة</t>
        </is>
      </c>
      <c r="I4512" s="97" t="n"/>
    </row>
    <row r="4513" ht="17.4" customHeight="1" s="138">
      <c r="A4513" s="97" t="n">
        <v>4507</v>
      </c>
      <c r="B4513" s="98" t="n"/>
      <c r="C4513" s="99" t="n"/>
      <c r="D4513" s="100" t="n"/>
      <c r="E4513" s="28">
        <f>IFERROR(VLOOKUP(D4513,'أرصدة المخزن'!$A:$E,3,0),"")</f>
        <v/>
      </c>
      <c r="F4513" s="28">
        <f>IFERROR(VLOOKUP(D4513,'أرصدة المخزن'!$A:$H,4,0),"")</f>
        <v/>
      </c>
      <c r="G4513" s="97" t="n"/>
      <c r="H4513" s="29" t="inlineStr">
        <is>
          <t>إضافة</t>
        </is>
      </c>
      <c r="I4513" s="97" t="n"/>
    </row>
    <row r="4514" ht="17.4" customHeight="1" s="138">
      <c r="A4514" s="97" t="n">
        <v>4508</v>
      </c>
      <c r="B4514" s="98" t="n"/>
      <c r="C4514" s="99" t="n"/>
      <c r="D4514" s="100" t="n"/>
      <c r="E4514" s="28">
        <f>IFERROR(VLOOKUP(D4514,'أرصدة المخزن'!$A:$E,3,0),"")</f>
        <v/>
      </c>
      <c r="F4514" s="28">
        <f>IFERROR(VLOOKUP(D4514,'أرصدة المخزن'!$A:$H,4,0),"")</f>
        <v/>
      </c>
      <c r="G4514" s="97" t="n"/>
      <c r="H4514" s="29" t="inlineStr">
        <is>
          <t>إضافة</t>
        </is>
      </c>
      <c r="I4514" s="97" t="n"/>
    </row>
    <row r="4515" ht="17.4" customHeight="1" s="138">
      <c r="A4515" s="97" t="n">
        <v>4509</v>
      </c>
      <c r="B4515" s="98" t="n"/>
      <c r="C4515" s="99" t="n"/>
      <c r="D4515" s="100" t="n"/>
      <c r="E4515" s="28">
        <f>IFERROR(VLOOKUP(D4515,'أرصدة المخزن'!$A:$E,3,0),"")</f>
        <v/>
      </c>
      <c r="F4515" s="28">
        <f>IFERROR(VLOOKUP(D4515,'أرصدة المخزن'!$A:$H,4,0),"")</f>
        <v/>
      </c>
      <c r="G4515" s="97" t="n"/>
      <c r="H4515" s="29" t="inlineStr">
        <is>
          <t>إضافة</t>
        </is>
      </c>
      <c r="I4515" s="97" t="n"/>
    </row>
    <row r="4516" ht="17.4" customHeight="1" s="138">
      <c r="A4516" s="97" t="n">
        <v>4510</v>
      </c>
      <c r="B4516" s="98" t="n"/>
      <c r="C4516" s="99" t="n"/>
      <c r="D4516" s="100" t="n"/>
      <c r="E4516" s="28">
        <f>IFERROR(VLOOKUP(D4516,'أرصدة المخزن'!$A:$E,3,0),"")</f>
        <v/>
      </c>
      <c r="F4516" s="28">
        <f>IFERROR(VLOOKUP(D4516,'أرصدة المخزن'!$A:$H,4,0),"")</f>
        <v/>
      </c>
      <c r="G4516" s="97" t="n"/>
      <c r="H4516" s="29" t="inlineStr">
        <is>
          <t>إضافة</t>
        </is>
      </c>
      <c r="I4516" s="97" t="n"/>
    </row>
    <row r="4517" ht="17.4" customHeight="1" s="138">
      <c r="A4517" s="97" t="n">
        <v>4511</v>
      </c>
      <c r="B4517" s="98" t="n"/>
      <c r="C4517" s="99" t="n"/>
      <c r="D4517" s="100" t="n"/>
      <c r="E4517" s="28">
        <f>IFERROR(VLOOKUP(D4517,'أرصدة المخزن'!$A:$E,3,0),"")</f>
        <v/>
      </c>
      <c r="F4517" s="28">
        <f>IFERROR(VLOOKUP(D4517,'أرصدة المخزن'!$A:$H,4,0),"")</f>
        <v/>
      </c>
      <c r="G4517" s="97" t="n"/>
      <c r="H4517" s="29" t="inlineStr">
        <is>
          <t>إضافة</t>
        </is>
      </c>
      <c r="I4517" s="97" t="n"/>
    </row>
    <row r="4518" ht="17.4" customHeight="1" s="138">
      <c r="A4518" s="97" t="n">
        <v>4512</v>
      </c>
      <c r="B4518" s="98" t="n"/>
      <c r="C4518" s="99" t="n"/>
      <c r="D4518" s="100" t="n"/>
      <c r="E4518" s="28">
        <f>IFERROR(VLOOKUP(D4518,'أرصدة المخزن'!$A:$E,3,0),"")</f>
        <v/>
      </c>
      <c r="F4518" s="28">
        <f>IFERROR(VLOOKUP(D4518,'أرصدة المخزن'!$A:$H,4,0),"")</f>
        <v/>
      </c>
      <c r="G4518" s="97" t="n"/>
      <c r="H4518" s="29" t="inlineStr">
        <is>
          <t>إضافة</t>
        </is>
      </c>
      <c r="I4518" s="97" t="n"/>
    </row>
    <row r="4519" ht="17.4" customHeight="1" s="138">
      <c r="A4519" s="97" t="n">
        <v>4513</v>
      </c>
      <c r="B4519" s="98" t="n"/>
      <c r="C4519" s="99" t="n"/>
      <c r="D4519" s="100" t="n"/>
      <c r="E4519" s="28">
        <f>IFERROR(VLOOKUP(D4519,'أرصدة المخزن'!$A:$E,3,0),"")</f>
        <v/>
      </c>
      <c r="F4519" s="28">
        <f>IFERROR(VLOOKUP(D4519,'أرصدة المخزن'!$A:$H,4,0),"")</f>
        <v/>
      </c>
      <c r="G4519" s="97" t="n"/>
      <c r="H4519" s="29" t="inlineStr">
        <is>
          <t>إضافة</t>
        </is>
      </c>
      <c r="I4519" s="97" t="n"/>
    </row>
    <row r="4520" ht="17.4" customHeight="1" s="138">
      <c r="A4520" s="97" t="n">
        <v>4514</v>
      </c>
      <c r="B4520" s="98" t="n"/>
      <c r="C4520" s="99" t="n"/>
      <c r="D4520" s="100" t="n"/>
      <c r="E4520" s="28">
        <f>IFERROR(VLOOKUP(D4520,'أرصدة المخزن'!$A:$E,3,0),"")</f>
        <v/>
      </c>
      <c r="F4520" s="28">
        <f>IFERROR(VLOOKUP(D4520,'أرصدة المخزن'!$A:$H,4,0),"")</f>
        <v/>
      </c>
      <c r="G4520" s="97" t="n"/>
      <c r="H4520" s="29" t="inlineStr">
        <is>
          <t>إضافة</t>
        </is>
      </c>
      <c r="I4520" s="97" t="n"/>
    </row>
    <row r="4521" ht="17.4" customHeight="1" s="138">
      <c r="A4521" s="97" t="n">
        <v>4515</v>
      </c>
      <c r="B4521" s="98" t="n"/>
      <c r="C4521" s="99" t="n"/>
      <c r="D4521" s="100" t="n"/>
      <c r="E4521" s="28">
        <f>IFERROR(VLOOKUP(D4521,'أرصدة المخزن'!$A:$E,3,0),"")</f>
        <v/>
      </c>
      <c r="F4521" s="28">
        <f>IFERROR(VLOOKUP(D4521,'أرصدة المخزن'!$A:$H,4,0),"")</f>
        <v/>
      </c>
      <c r="G4521" s="97" t="n"/>
      <c r="H4521" s="29" t="inlineStr">
        <is>
          <t>إضافة</t>
        </is>
      </c>
      <c r="I4521" s="97" t="n"/>
    </row>
    <row r="4522" ht="17.4" customHeight="1" s="138">
      <c r="A4522" s="97" t="n">
        <v>4516</v>
      </c>
      <c r="B4522" s="98" t="n"/>
      <c r="C4522" s="99" t="n"/>
      <c r="D4522" s="100" t="n"/>
      <c r="E4522" s="28">
        <f>IFERROR(VLOOKUP(D4522,'أرصدة المخزن'!$A:$E,3,0),"")</f>
        <v/>
      </c>
      <c r="F4522" s="28">
        <f>IFERROR(VLOOKUP(D4522,'أرصدة المخزن'!$A:$H,4,0),"")</f>
        <v/>
      </c>
      <c r="G4522" s="97" t="n"/>
      <c r="H4522" s="29" t="inlineStr">
        <is>
          <t>إضافة</t>
        </is>
      </c>
      <c r="I4522" s="97" t="n"/>
    </row>
    <row r="4523" ht="17.4" customHeight="1" s="138">
      <c r="A4523" s="97" t="n">
        <v>4517</v>
      </c>
      <c r="B4523" s="98" t="n"/>
      <c r="C4523" s="99" t="n"/>
      <c r="D4523" s="100" t="n"/>
      <c r="E4523" s="28">
        <f>IFERROR(VLOOKUP(D4523,'أرصدة المخزن'!$A:$E,3,0),"")</f>
        <v/>
      </c>
      <c r="F4523" s="28">
        <f>IFERROR(VLOOKUP(D4523,'أرصدة المخزن'!$A:$H,4,0),"")</f>
        <v/>
      </c>
      <c r="G4523" s="97" t="n"/>
      <c r="H4523" s="29" t="inlineStr">
        <is>
          <t>إضافة</t>
        </is>
      </c>
      <c r="I4523" s="97" t="n"/>
    </row>
    <row r="4524" ht="17.4" customHeight="1" s="138">
      <c r="A4524" s="97" t="n">
        <v>4518</v>
      </c>
      <c r="B4524" s="98" t="n"/>
      <c r="C4524" s="99" t="n"/>
      <c r="D4524" s="100" t="n"/>
      <c r="E4524" s="28">
        <f>IFERROR(VLOOKUP(D4524,'أرصدة المخزن'!$A:$E,3,0),"")</f>
        <v/>
      </c>
      <c r="F4524" s="28">
        <f>IFERROR(VLOOKUP(D4524,'أرصدة المخزن'!$A:$H,4,0),"")</f>
        <v/>
      </c>
      <c r="G4524" s="97" t="n"/>
      <c r="H4524" s="29" t="inlineStr">
        <is>
          <t>إضافة</t>
        </is>
      </c>
      <c r="I4524" s="97" t="n"/>
    </row>
    <row r="4525" ht="17.4" customHeight="1" s="138">
      <c r="A4525" s="97" t="n">
        <v>4519</v>
      </c>
      <c r="B4525" s="98" t="n"/>
      <c r="C4525" s="99" t="n"/>
      <c r="D4525" s="100" t="n"/>
      <c r="E4525" s="28">
        <f>IFERROR(VLOOKUP(D4525,'أرصدة المخزن'!$A:$E,3,0),"")</f>
        <v/>
      </c>
      <c r="F4525" s="28">
        <f>IFERROR(VLOOKUP(D4525,'أرصدة المخزن'!$A:$H,4,0),"")</f>
        <v/>
      </c>
      <c r="G4525" s="97" t="n"/>
      <c r="H4525" s="29" t="inlineStr">
        <is>
          <t>إضافة</t>
        </is>
      </c>
      <c r="I4525" s="97" t="n"/>
    </row>
    <row r="4526" ht="17.4" customHeight="1" s="138">
      <c r="A4526" s="97" t="n">
        <v>4520</v>
      </c>
      <c r="B4526" s="98" t="n"/>
      <c r="C4526" s="99" t="n"/>
      <c r="D4526" s="100" t="n"/>
      <c r="E4526" s="28">
        <f>IFERROR(VLOOKUP(D4526,'أرصدة المخزن'!$A:$E,3,0),"")</f>
        <v/>
      </c>
      <c r="F4526" s="28">
        <f>IFERROR(VLOOKUP(D4526,'أرصدة المخزن'!$A:$H,4,0),"")</f>
        <v/>
      </c>
      <c r="G4526" s="97" t="n"/>
      <c r="H4526" s="29" t="inlineStr">
        <is>
          <t>إضافة</t>
        </is>
      </c>
      <c r="I4526" s="97" t="n"/>
    </row>
    <row r="4527" ht="17.4" customHeight="1" s="138">
      <c r="A4527" s="97" t="n">
        <v>4521</v>
      </c>
      <c r="B4527" s="98" t="n"/>
      <c r="C4527" s="99" t="n"/>
      <c r="D4527" s="100" t="n"/>
      <c r="E4527" s="28">
        <f>IFERROR(VLOOKUP(D4527,'أرصدة المخزن'!$A:$E,3,0),"")</f>
        <v/>
      </c>
      <c r="F4527" s="28">
        <f>IFERROR(VLOOKUP(D4527,'أرصدة المخزن'!$A:$H,4,0),"")</f>
        <v/>
      </c>
      <c r="G4527" s="97" t="n"/>
      <c r="H4527" s="29" t="inlineStr">
        <is>
          <t>إضافة</t>
        </is>
      </c>
      <c r="I4527" s="97" t="n"/>
    </row>
    <row r="4528" ht="17.4" customHeight="1" s="138">
      <c r="A4528" s="97" t="n">
        <v>4522</v>
      </c>
      <c r="B4528" s="98" t="n"/>
      <c r="C4528" s="99" t="n"/>
      <c r="D4528" s="100" t="n"/>
      <c r="E4528" s="28">
        <f>IFERROR(VLOOKUP(D4528,'أرصدة المخزن'!$A:$E,3,0),"")</f>
        <v/>
      </c>
      <c r="F4528" s="28">
        <f>IFERROR(VLOOKUP(D4528,'أرصدة المخزن'!$A:$H,4,0),"")</f>
        <v/>
      </c>
      <c r="G4528" s="97" t="n"/>
      <c r="H4528" s="29" t="inlineStr">
        <is>
          <t>إضافة</t>
        </is>
      </c>
      <c r="I4528" s="97" t="n"/>
    </row>
    <row r="4529" ht="17.4" customHeight="1" s="138">
      <c r="A4529" s="97" t="n">
        <v>4523</v>
      </c>
      <c r="B4529" s="98" t="n"/>
      <c r="C4529" s="99" t="n"/>
      <c r="D4529" s="100" t="n"/>
      <c r="E4529" s="28">
        <f>IFERROR(VLOOKUP(D4529,'أرصدة المخزن'!$A:$E,3,0),"")</f>
        <v/>
      </c>
      <c r="F4529" s="28">
        <f>IFERROR(VLOOKUP(D4529,'أرصدة المخزن'!$A:$H,4,0),"")</f>
        <v/>
      </c>
      <c r="G4529" s="97" t="n"/>
      <c r="H4529" s="29" t="inlineStr">
        <is>
          <t>إضافة</t>
        </is>
      </c>
      <c r="I4529" s="97" t="n"/>
    </row>
    <row r="4530" ht="17.4" customHeight="1" s="138">
      <c r="A4530" s="97" t="n">
        <v>4524</v>
      </c>
      <c r="B4530" s="98" t="n"/>
      <c r="C4530" s="99" t="n"/>
      <c r="D4530" s="100" t="n"/>
      <c r="E4530" s="28">
        <f>IFERROR(VLOOKUP(D4530,'أرصدة المخزن'!$A:$E,3,0),"")</f>
        <v/>
      </c>
      <c r="F4530" s="28">
        <f>IFERROR(VLOOKUP(D4530,'أرصدة المخزن'!$A:$H,4,0),"")</f>
        <v/>
      </c>
      <c r="G4530" s="97" t="n"/>
      <c r="H4530" s="29" t="inlineStr">
        <is>
          <t>إضافة</t>
        </is>
      </c>
      <c r="I4530" s="97" t="n"/>
    </row>
    <row r="4531" ht="17.4" customHeight="1" s="138">
      <c r="A4531" s="97" t="n">
        <v>4525</v>
      </c>
      <c r="B4531" s="98" t="n"/>
      <c r="C4531" s="99" t="n"/>
      <c r="D4531" s="100" t="n"/>
      <c r="E4531" s="28">
        <f>IFERROR(VLOOKUP(D4531,'أرصدة المخزن'!$A:$E,3,0),"")</f>
        <v/>
      </c>
      <c r="F4531" s="28">
        <f>IFERROR(VLOOKUP(D4531,'أرصدة المخزن'!$A:$H,4,0),"")</f>
        <v/>
      </c>
      <c r="G4531" s="97" t="n"/>
      <c r="H4531" s="29" t="inlineStr">
        <is>
          <t>إضافة</t>
        </is>
      </c>
      <c r="I4531" s="97" t="n"/>
    </row>
    <row r="4532" ht="17.4" customHeight="1" s="138">
      <c r="A4532" s="97" t="n">
        <v>4526</v>
      </c>
      <c r="B4532" s="98" t="n"/>
      <c r="C4532" s="99" t="n"/>
      <c r="D4532" s="100" t="n"/>
      <c r="E4532" s="28">
        <f>IFERROR(VLOOKUP(D4532,'أرصدة المخزن'!$A:$E,3,0),"")</f>
        <v/>
      </c>
      <c r="F4532" s="28">
        <f>IFERROR(VLOOKUP(D4532,'أرصدة المخزن'!$A:$H,4,0),"")</f>
        <v/>
      </c>
      <c r="G4532" s="97" t="n"/>
      <c r="H4532" s="29" t="inlineStr">
        <is>
          <t>إضافة</t>
        </is>
      </c>
      <c r="I4532" s="97" t="n"/>
    </row>
    <row r="4533" ht="17.4" customHeight="1" s="138">
      <c r="A4533" s="97" t="n">
        <v>4527</v>
      </c>
      <c r="B4533" s="98" t="n"/>
      <c r="C4533" s="99" t="n"/>
      <c r="D4533" s="100" t="n"/>
      <c r="E4533" s="28">
        <f>IFERROR(VLOOKUP(D4533,'أرصدة المخزن'!$A:$E,3,0),"")</f>
        <v/>
      </c>
      <c r="F4533" s="28">
        <f>IFERROR(VLOOKUP(D4533,'أرصدة المخزن'!$A:$H,4,0),"")</f>
        <v/>
      </c>
      <c r="G4533" s="97" t="n"/>
      <c r="H4533" s="29" t="inlineStr">
        <is>
          <t>إضافة</t>
        </is>
      </c>
      <c r="I4533" s="97" t="n"/>
    </row>
    <row r="4534" ht="17.4" customHeight="1" s="138">
      <c r="A4534" s="97" t="n">
        <v>4528</v>
      </c>
      <c r="B4534" s="98" t="n"/>
      <c r="C4534" s="99" t="n"/>
      <c r="D4534" s="100" t="n"/>
      <c r="E4534" s="28">
        <f>IFERROR(VLOOKUP(D4534,'أرصدة المخزن'!$A:$E,3,0),"")</f>
        <v/>
      </c>
      <c r="F4534" s="28">
        <f>IFERROR(VLOOKUP(D4534,'أرصدة المخزن'!$A:$H,4,0),"")</f>
        <v/>
      </c>
      <c r="G4534" s="97" t="n"/>
      <c r="H4534" s="29" t="inlineStr">
        <is>
          <t>إضافة</t>
        </is>
      </c>
      <c r="I4534" s="97" t="n"/>
    </row>
    <row r="4535" ht="17.4" customHeight="1" s="138">
      <c r="A4535" s="97" t="n">
        <v>4529</v>
      </c>
      <c r="B4535" s="98" t="n"/>
      <c r="C4535" s="99" t="n"/>
      <c r="D4535" s="100" t="n"/>
      <c r="E4535" s="28">
        <f>IFERROR(VLOOKUP(D4535,'أرصدة المخزن'!$A:$E,3,0),"")</f>
        <v/>
      </c>
      <c r="F4535" s="28">
        <f>IFERROR(VLOOKUP(D4535,'أرصدة المخزن'!$A:$H,4,0),"")</f>
        <v/>
      </c>
      <c r="G4535" s="97" t="n"/>
      <c r="H4535" s="29" t="inlineStr">
        <is>
          <t>إضافة</t>
        </is>
      </c>
      <c r="I4535" s="97" t="n"/>
    </row>
    <row r="4536" ht="17.4" customHeight="1" s="138">
      <c r="A4536" s="97" t="n">
        <v>4530</v>
      </c>
      <c r="B4536" s="98" t="n"/>
      <c r="C4536" s="99" t="n"/>
      <c r="D4536" s="100" t="n"/>
      <c r="E4536" s="28">
        <f>IFERROR(VLOOKUP(D4536,'أرصدة المخزن'!$A:$E,3,0),"")</f>
        <v/>
      </c>
      <c r="F4536" s="28">
        <f>IFERROR(VLOOKUP(D4536,'أرصدة المخزن'!$A:$H,4,0),"")</f>
        <v/>
      </c>
      <c r="G4536" s="97" t="n"/>
      <c r="H4536" s="29" t="inlineStr">
        <is>
          <t>إضافة</t>
        </is>
      </c>
      <c r="I4536" s="97" t="n"/>
    </row>
    <row r="4537" ht="17.4" customHeight="1" s="138">
      <c r="A4537" s="97" t="n">
        <v>4531</v>
      </c>
      <c r="B4537" s="98" t="n"/>
      <c r="C4537" s="99" t="n"/>
      <c r="D4537" s="100" t="n"/>
      <c r="E4537" s="28">
        <f>IFERROR(VLOOKUP(D4537,'أرصدة المخزن'!$A:$E,3,0),"")</f>
        <v/>
      </c>
      <c r="F4537" s="28">
        <f>IFERROR(VLOOKUP(D4537,'أرصدة المخزن'!$A:$H,4,0),"")</f>
        <v/>
      </c>
      <c r="G4537" s="97" t="n"/>
      <c r="H4537" s="29" t="inlineStr">
        <is>
          <t>إضافة</t>
        </is>
      </c>
      <c r="I4537" s="97" t="n"/>
    </row>
    <row r="4538" ht="17.4" customHeight="1" s="138">
      <c r="A4538" s="97" t="n">
        <v>4532</v>
      </c>
      <c r="B4538" s="98" t="n"/>
      <c r="C4538" s="99" t="n"/>
      <c r="D4538" s="100" t="n"/>
      <c r="E4538" s="28">
        <f>IFERROR(VLOOKUP(D4538,'أرصدة المخزن'!$A:$E,3,0),"")</f>
        <v/>
      </c>
      <c r="F4538" s="28">
        <f>IFERROR(VLOOKUP(D4538,'أرصدة المخزن'!$A:$H,4,0),"")</f>
        <v/>
      </c>
      <c r="G4538" s="97" t="n"/>
      <c r="H4538" s="29" t="inlineStr">
        <is>
          <t>إضافة</t>
        </is>
      </c>
      <c r="I4538" s="97" t="n"/>
    </row>
    <row r="4539" ht="17.4" customHeight="1" s="138">
      <c r="A4539" s="97" t="n">
        <v>4533</v>
      </c>
      <c r="B4539" s="98" t="n"/>
      <c r="C4539" s="99" t="n"/>
      <c r="D4539" s="100" t="n"/>
      <c r="E4539" s="28">
        <f>IFERROR(VLOOKUP(D4539,'أرصدة المخزن'!$A:$E,3,0),"")</f>
        <v/>
      </c>
      <c r="F4539" s="28">
        <f>IFERROR(VLOOKUP(D4539,'أرصدة المخزن'!$A:$H,4,0),"")</f>
        <v/>
      </c>
      <c r="G4539" s="97" t="n"/>
      <c r="H4539" s="29" t="inlineStr">
        <is>
          <t>إضافة</t>
        </is>
      </c>
      <c r="I4539" s="97" t="n"/>
    </row>
    <row r="4540" ht="17.4" customHeight="1" s="138">
      <c r="A4540" s="97" t="n">
        <v>4534</v>
      </c>
      <c r="B4540" s="98" t="n"/>
      <c r="C4540" s="99" t="n"/>
      <c r="D4540" s="100" t="n"/>
      <c r="E4540" s="28">
        <f>IFERROR(VLOOKUP(D4540,'أرصدة المخزن'!$A:$E,3,0),"")</f>
        <v/>
      </c>
      <c r="F4540" s="28">
        <f>IFERROR(VLOOKUP(D4540,'أرصدة المخزن'!$A:$H,4,0),"")</f>
        <v/>
      </c>
      <c r="G4540" s="97" t="n"/>
      <c r="H4540" s="29" t="inlineStr">
        <is>
          <t>إضافة</t>
        </is>
      </c>
      <c r="I4540" s="97" t="n"/>
    </row>
    <row r="4541" ht="17.4" customHeight="1" s="138">
      <c r="A4541" s="97" t="n">
        <v>4535</v>
      </c>
      <c r="B4541" s="98" t="n"/>
      <c r="C4541" s="99" t="n"/>
      <c r="D4541" s="100" t="n"/>
      <c r="E4541" s="28">
        <f>IFERROR(VLOOKUP(D4541,'أرصدة المخزن'!$A:$E,3,0),"")</f>
        <v/>
      </c>
      <c r="F4541" s="28">
        <f>IFERROR(VLOOKUP(D4541,'أرصدة المخزن'!$A:$H,4,0),"")</f>
        <v/>
      </c>
      <c r="G4541" s="97" t="n"/>
      <c r="H4541" s="29" t="inlineStr">
        <is>
          <t>إضافة</t>
        </is>
      </c>
      <c r="I4541" s="97" t="n"/>
    </row>
    <row r="4542" ht="17.4" customHeight="1" s="138">
      <c r="A4542" s="97" t="n">
        <v>4536</v>
      </c>
      <c r="B4542" s="98" t="n"/>
      <c r="C4542" s="99" t="n"/>
      <c r="D4542" s="100" t="n"/>
      <c r="E4542" s="28">
        <f>IFERROR(VLOOKUP(D4542,'أرصدة المخزن'!$A:$E,3,0),"")</f>
        <v/>
      </c>
      <c r="F4542" s="28">
        <f>IFERROR(VLOOKUP(D4542,'أرصدة المخزن'!$A:$H,4,0),"")</f>
        <v/>
      </c>
      <c r="G4542" s="97" t="n"/>
      <c r="H4542" s="29" t="inlineStr">
        <is>
          <t>إضافة</t>
        </is>
      </c>
      <c r="I4542" s="97" t="n"/>
    </row>
    <row r="4543" ht="17.4" customHeight="1" s="138">
      <c r="A4543" s="97" t="n">
        <v>4537</v>
      </c>
      <c r="B4543" s="98" t="n"/>
      <c r="C4543" s="99" t="n"/>
      <c r="D4543" s="100" t="n"/>
      <c r="E4543" s="28">
        <f>IFERROR(VLOOKUP(D4543,'أرصدة المخزن'!$A:$E,3,0),"")</f>
        <v/>
      </c>
      <c r="F4543" s="28">
        <f>IFERROR(VLOOKUP(D4543,'أرصدة المخزن'!$A:$H,4,0),"")</f>
        <v/>
      </c>
      <c r="G4543" s="97" t="n"/>
      <c r="H4543" s="29" t="inlineStr">
        <is>
          <t>إضافة</t>
        </is>
      </c>
      <c r="I4543" s="97" t="n"/>
    </row>
    <row r="4544" ht="17.4" customHeight="1" s="138">
      <c r="A4544" s="97" t="n">
        <v>4538</v>
      </c>
      <c r="B4544" s="98" t="n"/>
      <c r="C4544" s="99" t="n"/>
      <c r="D4544" s="100" t="n"/>
      <c r="E4544" s="28">
        <f>IFERROR(VLOOKUP(D4544,'أرصدة المخزن'!$A:$E,3,0),"")</f>
        <v/>
      </c>
      <c r="F4544" s="28">
        <f>IFERROR(VLOOKUP(D4544,'أرصدة المخزن'!$A:$H,4,0),"")</f>
        <v/>
      </c>
      <c r="G4544" s="97" t="n"/>
      <c r="H4544" s="29" t="inlineStr">
        <is>
          <t>إضافة</t>
        </is>
      </c>
      <c r="I4544" s="97" t="n"/>
    </row>
    <row r="4545" ht="17.4" customHeight="1" s="138">
      <c r="A4545" s="97" t="n">
        <v>4539</v>
      </c>
      <c r="B4545" s="98" t="n"/>
      <c r="C4545" s="99" t="n"/>
      <c r="D4545" s="100" t="n"/>
      <c r="E4545" s="28">
        <f>IFERROR(VLOOKUP(D4545,'أرصدة المخزن'!$A:$E,3,0),"")</f>
        <v/>
      </c>
      <c r="F4545" s="28">
        <f>IFERROR(VLOOKUP(D4545,'أرصدة المخزن'!$A:$H,4,0),"")</f>
        <v/>
      </c>
      <c r="G4545" s="97" t="n"/>
      <c r="H4545" s="29" t="inlineStr">
        <is>
          <t>إضافة</t>
        </is>
      </c>
      <c r="I4545" s="97" t="n"/>
    </row>
    <row r="4546" ht="17.4" customHeight="1" s="138">
      <c r="A4546" s="97" t="n">
        <v>4540</v>
      </c>
      <c r="B4546" s="98" t="n"/>
      <c r="C4546" s="99" t="n"/>
      <c r="D4546" s="100" t="n"/>
      <c r="E4546" s="28">
        <f>IFERROR(VLOOKUP(D4546,'أرصدة المخزن'!$A:$E,3,0),"")</f>
        <v/>
      </c>
      <c r="F4546" s="28">
        <f>IFERROR(VLOOKUP(D4546,'أرصدة المخزن'!$A:$H,4,0),"")</f>
        <v/>
      </c>
      <c r="G4546" s="97" t="n"/>
      <c r="H4546" s="29" t="inlineStr">
        <is>
          <t>إضافة</t>
        </is>
      </c>
      <c r="I4546" s="97" t="n"/>
    </row>
    <row r="4547" ht="17.4" customHeight="1" s="138">
      <c r="A4547" s="97" t="n">
        <v>4541</v>
      </c>
      <c r="B4547" s="98" t="n"/>
      <c r="C4547" s="99" t="n"/>
      <c r="D4547" s="100" t="n"/>
      <c r="E4547" s="28">
        <f>IFERROR(VLOOKUP(D4547,'أرصدة المخزن'!$A:$E,3,0),"")</f>
        <v/>
      </c>
      <c r="F4547" s="28">
        <f>IFERROR(VLOOKUP(D4547,'أرصدة المخزن'!$A:$H,4,0),"")</f>
        <v/>
      </c>
      <c r="G4547" s="97" t="n"/>
      <c r="H4547" s="29" t="inlineStr">
        <is>
          <t>إضافة</t>
        </is>
      </c>
      <c r="I4547" s="97" t="n"/>
    </row>
    <row r="4548" ht="17.4" customHeight="1" s="138">
      <c r="A4548" s="97" t="n">
        <v>4542</v>
      </c>
      <c r="B4548" s="98" t="n"/>
      <c r="C4548" s="99" t="n"/>
      <c r="D4548" s="100" t="n"/>
      <c r="E4548" s="28">
        <f>IFERROR(VLOOKUP(D4548,'أرصدة المخزن'!$A:$E,3,0),"")</f>
        <v/>
      </c>
      <c r="F4548" s="28">
        <f>IFERROR(VLOOKUP(D4548,'أرصدة المخزن'!$A:$H,4,0),"")</f>
        <v/>
      </c>
      <c r="G4548" s="97" t="n"/>
      <c r="H4548" s="29" t="inlineStr">
        <is>
          <t>إضافة</t>
        </is>
      </c>
      <c r="I4548" s="97" t="n"/>
    </row>
    <row r="4549" ht="17.4" customHeight="1" s="138">
      <c r="A4549" s="97" t="n">
        <v>4543</v>
      </c>
      <c r="B4549" s="98" t="n"/>
      <c r="C4549" s="99" t="n"/>
      <c r="D4549" s="100" t="n"/>
      <c r="E4549" s="28">
        <f>IFERROR(VLOOKUP(D4549,'أرصدة المخزن'!$A:$E,3,0),"")</f>
        <v/>
      </c>
      <c r="F4549" s="28">
        <f>IFERROR(VLOOKUP(D4549,'أرصدة المخزن'!$A:$H,4,0),"")</f>
        <v/>
      </c>
      <c r="G4549" s="97" t="n"/>
      <c r="H4549" s="29" t="inlineStr">
        <is>
          <t>إضافة</t>
        </is>
      </c>
      <c r="I4549" s="97" t="n"/>
    </row>
    <row r="4550" ht="17.4" customHeight="1" s="138">
      <c r="A4550" s="97" t="n">
        <v>4544</v>
      </c>
      <c r="B4550" s="98" t="n"/>
      <c r="C4550" s="99" t="n"/>
      <c r="D4550" s="100" t="n"/>
      <c r="E4550" s="28">
        <f>IFERROR(VLOOKUP(D4550,'أرصدة المخزن'!$A:$E,3,0),"")</f>
        <v/>
      </c>
      <c r="F4550" s="28">
        <f>IFERROR(VLOOKUP(D4550,'أرصدة المخزن'!$A:$H,4,0),"")</f>
        <v/>
      </c>
      <c r="G4550" s="97" t="n"/>
      <c r="H4550" s="29" t="inlineStr">
        <is>
          <t>إضافة</t>
        </is>
      </c>
      <c r="I4550" s="97" t="n"/>
    </row>
    <row r="4551" ht="17.4" customHeight="1" s="138">
      <c r="A4551" s="97" t="n">
        <v>4545</v>
      </c>
      <c r="B4551" s="98" t="n"/>
      <c r="C4551" s="99" t="n"/>
      <c r="D4551" s="100" t="n"/>
      <c r="E4551" s="28">
        <f>IFERROR(VLOOKUP(D4551,'أرصدة المخزن'!$A:$E,3,0),"")</f>
        <v/>
      </c>
      <c r="F4551" s="28">
        <f>IFERROR(VLOOKUP(D4551,'أرصدة المخزن'!$A:$H,4,0),"")</f>
        <v/>
      </c>
      <c r="G4551" s="97" t="n"/>
      <c r="H4551" s="29" t="inlineStr">
        <is>
          <t>إضافة</t>
        </is>
      </c>
      <c r="I4551" s="97" t="n"/>
    </row>
    <row r="4552" ht="17.4" customHeight="1" s="138">
      <c r="A4552" s="97" t="n">
        <v>4546</v>
      </c>
      <c r="B4552" s="98" t="n"/>
      <c r="C4552" s="99" t="n"/>
      <c r="D4552" s="100" t="n"/>
      <c r="E4552" s="28">
        <f>IFERROR(VLOOKUP(D4552,'أرصدة المخزن'!$A:$E,3,0),"")</f>
        <v/>
      </c>
      <c r="F4552" s="28">
        <f>IFERROR(VLOOKUP(D4552,'أرصدة المخزن'!$A:$H,4,0),"")</f>
        <v/>
      </c>
      <c r="G4552" s="97" t="n"/>
      <c r="H4552" s="29" t="inlineStr">
        <is>
          <t>إضافة</t>
        </is>
      </c>
      <c r="I4552" s="97" t="n"/>
    </row>
    <row r="4553" ht="17.4" customHeight="1" s="138">
      <c r="A4553" s="97" t="n">
        <v>4547</v>
      </c>
      <c r="B4553" s="98" t="n"/>
      <c r="C4553" s="99" t="n"/>
      <c r="D4553" s="100" t="n"/>
      <c r="E4553" s="28">
        <f>IFERROR(VLOOKUP(D4553,'أرصدة المخزن'!$A:$E,3,0),"")</f>
        <v/>
      </c>
      <c r="F4553" s="28">
        <f>IFERROR(VLOOKUP(D4553,'أرصدة المخزن'!$A:$H,4,0),"")</f>
        <v/>
      </c>
      <c r="G4553" s="97" t="n"/>
      <c r="H4553" s="29" t="inlineStr">
        <is>
          <t>إضافة</t>
        </is>
      </c>
      <c r="I4553" s="97" t="n"/>
    </row>
    <row r="4554" ht="17.4" customHeight="1" s="138">
      <c r="A4554" s="97" t="n">
        <v>4548</v>
      </c>
      <c r="B4554" s="98" t="n"/>
      <c r="C4554" s="99" t="n"/>
      <c r="D4554" s="100" t="n"/>
      <c r="E4554" s="28">
        <f>IFERROR(VLOOKUP(D4554,'أرصدة المخزن'!$A:$E,3,0),"")</f>
        <v/>
      </c>
      <c r="F4554" s="28">
        <f>IFERROR(VLOOKUP(D4554,'أرصدة المخزن'!$A:$H,4,0),"")</f>
        <v/>
      </c>
      <c r="G4554" s="97" t="n"/>
      <c r="H4554" s="29" t="inlineStr">
        <is>
          <t>إضافة</t>
        </is>
      </c>
      <c r="I4554" s="97" t="n"/>
    </row>
    <row r="4555" ht="17.4" customHeight="1" s="138">
      <c r="A4555" s="97" t="n">
        <v>4549</v>
      </c>
      <c r="B4555" s="98" t="n"/>
      <c r="C4555" s="99" t="n"/>
      <c r="D4555" s="100" t="n"/>
      <c r="E4555" s="28">
        <f>IFERROR(VLOOKUP(D4555,'أرصدة المخزن'!$A:$E,3,0),"")</f>
        <v/>
      </c>
      <c r="F4555" s="28">
        <f>IFERROR(VLOOKUP(D4555,'أرصدة المخزن'!$A:$H,4,0),"")</f>
        <v/>
      </c>
      <c r="G4555" s="97" t="n"/>
      <c r="H4555" s="29" t="inlineStr">
        <is>
          <t>إضافة</t>
        </is>
      </c>
      <c r="I4555" s="97" t="n"/>
    </row>
    <row r="4556" ht="17.4" customHeight="1" s="138">
      <c r="A4556" s="97" t="n">
        <v>4550</v>
      </c>
      <c r="B4556" s="98" t="n"/>
      <c r="C4556" s="99" t="n"/>
      <c r="D4556" s="100" t="n"/>
      <c r="E4556" s="28">
        <f>IFERROR(VLOOKUP(D4556,'أرصدة المخزن'!$A:$E,3,0),"")</f>
        <v/>
      </c>
      <c r="F4556" s="28">
        <f>IFERROR(VLOOKUP(D4556,'أرصدة المخزن'!$A:$H,4,0),"")</f>
        <v/>
      </c>
      <c r="G4556" s="97" t="n"/>
      <c r="H4556" s="29" t="inlineStr">
        <is>
          <t>إضافة</t>
        </is>
      </c>
      <c r="I4556" s="97" t="n"/>
    </row>
    <row r="4557" ht="17.4" customHeight="1" s="138">
      <c r="A4557" s="97" t="n">
        <v>4551</v>
      </c>
      <c r="B4557" s="98" t="n"/>
      <c r="C4557" s="99" t="n"/>
      <c r="D4557" s="100" t="n"/>
      <c r="E4557" s="28">
        <f>IFERROR(VLOOKUP(D4557,'أرصدة المخزن'!$A:$E,3,0),"")</f>
        <v/>
      </c>
      <c r="F4557" s="28">
        <f>IFERROR(VLOOKUP(D4557,'أرصدة المخزن'!$A:$H,4,0),"")</f>
        <v/>
      </c>
      <c r="G4557" s="97" t="n"/>
      <c r="H4557" s="29" t="inlineStr">
        <is>
          <t>إضافة</t>
        </is>
      </c>
      <c r="I4557" s="97" t="n"/>
    </row>
    <row r="4558" ht="17.4" customHeight="1" s="138">
      <c r="A4558" s="97" t="n">
        <v>4552</v>
      </c>
      <c r="B4558" s="98" t="n"/>
      <c r="C4558" s="99" t="n"/>
      <c r="D4558" s="100" t="n"/>
      <c r="E4558" s="28">
        <f>IFERROR(VLOOKUP(D4558,'أرصدة المخزن'!$A:$E,3,0),"")</f>
        <v/>
      </c>
      <c r="F4558" s="28">
        <f>IFERROR(VLOOKUP(D4558,'أرصدة المخزن'!$A:$H,4,0),"")</f>
        <v/>
      </c>
      <c r="G4558" s="97" t="n"/>
      <c r="H4558" s="29" t="inlineStr">
        <is>
          <t>إضافة</t>
        </is>
      </c>
      <c r="I4558" s="97" t="n"/>
    </row>
    <row r="4559" ht="17.4" customHeight="1" s="138">
      <c r="A4559" s="97" t="n">
        <v>4553</v>
      </c>
      <c r="B4559" s="98" t="n"/>
      <c r="C4559" s="99" t="n"/>
      <c r="D4559" s="100" t="n"/>
      <c r="E4559" s="28">
        <f>IFERROR(VLOOKUP(D4559,'أرصدة المخزن'!$A:$E,3,0),"")</f>
        <v/>
      </c>
      <c r="F4559" s="28">
        <f>IFERROR(VLOOKUP(D4559,'أرصدة المخزن'!$A:$H,4,0),"")</f>
        <v/>
      </c>
      <c r="G4559" s="97" t="n"/>
      <c r="H4559" s="29" t="inlineStr">
        <is>
          <t>إضافة</t>
        </is>
      </c>
      <c r="I4559" s="97" t="n"/>
    </row>
    <row r="4560" ht="17.4" customHeight="1" s="138">
      <c r="A4560" s="97" t="n">
        <v>4554</v>
      </c>
      <c r="B4560" s="98" t="n"/>
      <c r="C4560" s="99" t="n"/>
      <c r="D4560" s="100" t="n"/>
      <c r="E4560" s="28">
        <f>IFERROR(VLOOKUP(D4560,'أرصدة المخزن'!$A:$E,3,0),"")</f>
        <v/>
      </c>
      <c r="F4560" s="28">
        <f>IFERROR(VLOOKUP(D4560,'أرصدة المخزن'!$A:$H,4,0),"")</f>
        <v/>
      </c>
      <c r="G4560" s="97" t="n"/>
      <c r="H4560" s="29" t="inlineStr">
        <is>
          <t>إضافة</t>
        </is>
      </c>
      <c r="I4560" s="97" t="n"/>
    </row>
    <row r="4561" ht="17.4" customHeight="1" s="138">
      <c r="A4561" s="97" t="n">
        <v>4555</v>
      </c>
      <c r="B4561" s="98" t="n"/>
      <c r="C4561" s="99" t="n"/>
      <c r="D4561" s="100" t="n"/>
      <c r="E4561" s="28">
        <f>IFERROR(VLOOKUP(D4561,'أرصدة المخزن'!$A:$E,3,0),"")</f>
        <v/>
      </c>
      <c r="F4561" s="28">
        <f>IFERROR(VLOOKUP(D4561,'أرصدة المخزن'!$A:$H,4,0),"")</f>
        <v/>
      </c>
      <c r="G4561" s="97" t="n"/>
      <c r="H4561" s="29" t="inlineStr">
        <is>
          <t>إضافة</t>
        </is>
      </c>
      <c r="I4561" s="97" t="n"/>
    </row>
    <row r="4562" ht="17.4" customHeight="1" s="138">
      <c r="A4562" s="97" t="n">
        <v>4556</v>
      </c>
      <c r="B4562" s="98" t="n"/>
      <c r="C4562" s="99" t="n"/>
      <c r="D4562" s="100" t="n"/>
      <c r="E4562" s="28">
        <f>IFERROR(VLOOKUP(D4562,'أرصدة المخزن'!$A:$E,3,0),"")</f>
        <v/>
      </c>
      <c r="F4562" s="28">
        <f>IFERROR(VLOOKUP(D4562,'أرصدة المخزن'!$A:$H,4,0),"")</f>
        <v/>
      </c>
      <c r="G4562" s="97" t="n"/>
      <c r="H4562" s="29" t="inlineStr">
        <is>
          <t>إضافة</t>
        </is>
      </c>
      <c r="I4562" s="97" t="n"/>
    </row>
    <row r="4563" ht="17.4" customHeight="1" s="138">
      <c r="A4563" s="97" t="n">
        <v>4557</v>
      </c>
      <c r="B4563" s="98" t="n"/>
      <c r="C4563" s="99" t="n"/>
      <c r="D4563" s="100" t="n"/>
      <c r="E4563" s="28">
        <f>IFERROR(VLOOKUP(D4563,'أرصدة المخزن'!$A:$E,3,0),"")</f>
        <v/>
      </c>
      <c r="F4563" s="28">
        <f>IFERROR(VLOOKUP(D4563,'أرصدة المخزن'!$A:$H,4,0),"")</f>
        <v/>
      </c>
      <c r="G4563" s="97" t="n"/>
      <c r="H4563" s="29" t="inlineStr">
        <is>
          <t>إضافة</t>
        </is>
      </c>
      <c r="I4563" s="97" t="n"/>
    </row>
    <row r="4564" ht="17.4" customHeight="1" s="138">
      <c r="A4564" s="97" t="n">
        <v>4558</v>
      </c>
      <c r="B4564" s="98" t="n"/>
      <c r="C4564" s="99" t="n"/>
      <c r="D4564" s="100" t="n"/>
      <c r="E4564" s="28">
        <f>IFERROR(VLOOKUP(D4564,'أرصدة المخزن'!$A:$E,3,0),"")</f>
        <v/>
      </c>
      <c r="F4564" s="28">
        <f>IFERROR(VLOOKUP(D4564,'أرصدة المخزن'!$A:$H,4,0),"")</f>
        <v/>
      </c>
      <c r="G4564" s="97" t="n"/>
      <c r="H4564" s="29" t="inlineStr">
        <is>
          <t>إضافة</t>
        </is>
      </c>
      <c r="I4564" s="97" t="n"/>
    </row>
    <row r="4565" ht="17.4" customHeight="1" s="138">
      <c r="A4565" s="97" t="n">
        <v>4559</v>
      </c>
      <c r="B4565" s="98" t="n"/>
      <c r="C4565" s="99" t="n"/>
      <c r="D4565" s="100" t="n"/>
      <c r="E4565" s="28">
        <f>IFERROR(VLOOKUP(D4565,'أرصدة المخزن'!$A:$E,3,0),"")</f>
        <v/>
      </c>
      <c r="F4565" s="28">
        <f>IFERROR(VLOOKUP(D4565,'أرصدة المخزن'!$A:$H,4,0),"")</f>
        <v/>
      </c>
      <c r="G4565" s="97" t="n"/>
      <c r="H4565" s="29" t="inlineStr">
        <is>
          <t>إضافة</t>
        </is>
      </c>
      <c r="I4565" s="97" t="n"/>
    </row>
    <row r="4566" ht="17.4" customHeight="1" s="138">
      <c r="A4566" s="97" t="n">
        <v>4560</v>
      </c>
      <c r="B4566" s="98" t="n"/>
      <c r="C4566" s="99" t="n"/>
      <c r="D4566" s="100" t="n"/>
      <c r="E4566" s="28">
        <f>IFERROR(VLOOKUP(D4566,'أرصدة المخزن'!$A:$E,3,0),"")</f>
        <v/>
      </c>
      <c r="F4566" s="28">
        <f>IFERROR(VLOOKUP(D4566,'أرصدة المخزن'!$A:$H,4,0),"")</f>
        <v/>
      </c>
      <c r="G4566" s="97" t="n"/>
      <c r="H4566" s="29" t="inlineStr">
        <is>
          <t>إضافة</t>
        </is>
      </c>
      <c r="I4566" s="97" t="n"/>
    </row>
    <row r="4567" ht="17.4" customHeight="1" s="138">
      <c r="A4567" s="97" t="n">
        <v>4561</v>
      </c>
      <c r="B4567" s="98" t="n"/>
      <c r="C4567" s="99" t="n"/>
      <c r="D4567" s="100" t="n"/>
      <c r="E4567" s="28">
        <f>IFERROR(VLOOKUP(D4567,'أرصدة المخزن'!$A:$E,3,0),"")</f>
        <v/>
      </c>
      <c r="F4567" s="28">
        <f>IFERROR(VLOOKUP(D4567,'أرصدة المخزن'!$A:$H,4,0),"")</f>
        <v/>
      </c>
      <c r="G4567" s="97" t="n"/>
      <c r="H4567" s="29" t="inlineStr">
        <is>
          <t>إضافة</t>
        </is>
      </c>
      <c r="I4567" s="97" t="n"/>
    </row>
    <row r="4568" ht="17.4" customHeight="1" s="138">
      <c r="A4568" s="97" t="n">
        <v>4562</v>
      </c>
      <c r="B4568" s="98" t="n"/>
      <c r="C4568" s="99" t="n"/>
      <c r="D4568" s="100" t="n"/>
      <c r="E4568" s="28">
        <f>IFERROR(VLOOKUP(D4568,'أرصدة المخزن'!$A:$E,3,0),"")</f>
        <v/>
      </c>
      <c r="F4568" s="28">
        <f>IFERROR(VLOOKUP(D4568,'أرصدة المخزن'!$A:$H,4,0),"")</f>
        <v/>
      </c>
      <c r="G4568" s="97" t="n"/>
      <c r="H4568" s="29" t="inlineStr">
        <is>
          <t>إضافة</t>
        </is>
      </c>
      <c r="I4568" s="97" t="n"/>
    </row>
    <row r="4569" ht="17.4" customHeight="1" s="138">
      <c r="A4569" s="97" t="n">
        <v>4563</v>
      </c>
      <c r="B4569" s="98" t="n"/>
      <c r="C4569" s="99" t="n"/>
      <c r="D4569" s="100" t="n"/>
      <c r="E4569" s="28">
        <f>IFERROR(VLOOKUP(D4569,'أرصدة المخزن'!$A:$E,3,0),"")</f>
        <v/>
      </c>
      <c r="F4569" s="28">
        <f>IFERROR(VLOOKUP(D4569,'أرصدة المخزن'!$A:$H,4,0),"")</f>
        <v/>
      </c>
      <c r="G4569" s="97" t="n"/>
      <c r="H4569" s="29" t="inlineStr">
        <is>
          <t>إضافة</t>
        </is>
      </c>
      <c r="I4569" s="97" t="n"/>
    </row>
    <row r="4570" ht="17.4" customHeight="1" s="138">
      <c r="A4570" s="97" t="n">
        <v>4564</v>
      </c>
      <c r="B4570" s="98" t="n"/>
      <c r="C4570" s="99" t="n"/>
      <c r="D4570" s="100" t="n"/>
      <c r="E4570" s="28">
        <f>IFERROR(VLOOKUP(D4570,'أرصدة المخزن'!$A:$E,3,0),"")</f>
        <v/>
      </c>
      <c r="F4570" s="28">
        <f>IFERROR(VLOOKUP(D4570,'أرصدة المخزن'!$A:$H,4,0),"")</f>
        <v/>
      </c>
      <c r="G4570" s="97" t="n"/>
      <c r="H4570" s="29" t="inlineStr">
        <is>
          <t>إضافة</t>
        </is>
      </c>
      <c r="I4570" s="97" t="n"/>
    </row>
    <row r="4571" ht="17.4" customHeight="1" s="138">
      <c r="A4571" s="97" t="n">
        <v>4565</v>
      </c>
      <c r="B4571" s="98" t="n"/>
      <c r="C4571" s="99" t="n"/>
      <c r="D4571" s="100" t="n"/>
      <c r="E4571" s="28">
        <f>IFERROR(VLOOKUP(D4571,'أرصدة المخزن'!$A:$E,3,0),"")</f>
        <v/>
      </c>
      <c r="F4571" s="28">
        <f>IFERROR(VLOOKUP(D4571,'أرصدة المخزن'!$A:$H,4,0),"")</f>
        <v/>
      </c>
      <c r="G4571" s="97" t="n"/>
      <c r="H4571" s="29" t="inlineStr">
        <is>
          <t>إضافة</t>
        </is>
      </c>
      <c r="I4571" s="97" t="n"/>
    </row>
    <row r="4572" ht="17.4" customHeight="1" s="138">
      <c r="A4572" s="97" t="n">
        <v>4566</v>
      </c>
      <c r="B4572" s="98" t="n"/>
      <c r="C4572" s="99" t="n"/>
      <c r="D4572" s="100" t="n"/>
      <c r="E4572" s="28">
        <f>IFERROR(VLOOKUP(D4572,'أرصدة المخزن'!$A:$E,3,0),"")</f>
        <v/>
      </c>
      <c r="F4572" s="28">
        <f>IFERROR(VLOOKUP(D4572,'أرصدة المخزن'!$A:$H,4,0),"")</f>
        <v/>
      </c>
      <c r="G4572" s="97" t="n"/>
      <c r="H4572" s="29" t="inlineStr">
        <is>
          <t>إضافة</t>
        </is>
      </c>
      <c r="I4572" s="97" t="n"/>
    </row>
    <row r="4573" ht="17.4" customHeight="1" s="138">
      <c r="A4573" s="97" t="n">
        <v>4567</v>
      </c>
      <c r="B4573" s="98" t="n"/>
      <c r="C4573" s="99" t="n"/>
      <c r="D4573" s="100" t="n"/>
      <c r="E4573" s="28">
        <f>IFERROR(VLOOKUP(D4573,'أرصدة المخزن'!$A:$E,3,0),"")</f>
        <v/>
      </c>
      <c r="F4573" s="28">
        <f>IFERROR(VLOOKUP(D4573,'أرصدة المخزن'!$A:$H,4,0),"")</f>
        <v/>
      </c>
      <c r="G4573" s="97" t="n"/>
      <c r="H4573" s="29" t="inlineStr">
        <is>
          <t>إضافة</t>
        </is>
      </c>
      <c r="I4573" s="97" t="n"/>
    </row>
    <row r="4574" ht="17.4" customHeight="1" s="138">
      <c r="A4574" s="97" t="n">
        <v>4568</v>
      </c>
      <c r="B4574" s="98" t="n"/>
      <c r="C4574" s="99" t="n"/>
      <c r="D4574" s="100" t="n"/>
      <c r="E4574" s="28">
        <f>IFERROR(VLOOKUP(D4574,'أرصدة المخزن'!$A:$E,3,0),"")</f>
        <v/>
      </c>
      <c r="F4574" s="28">
        <f>IFERROR(VLOOKUP(D4574,'أرصدة المخزن'!$A:$H,4,0),"")</f>
        <v/>
      </c>
      <c r="G4574" s="97" t="n"/>
      <c r="H4574" s="29" t="inlineStr">
        <is>
          <t>إضافة</t>
        </is>
      </c>
      <c r="I4574" s="97" t="n"/>
    </row>
    <row r="4575" ht="17.4" customHeight="1" s="138">
      <c r="A4575" s="97" t="n">
        <v>4569</v>
      </c>
      <c r="B4575" s="98" t="n"/>
      <c r="C4575" s="99" t="n"/>
      <c r="D4575" s="100" t="n"/>
      <c r="E4575" s="28">
        <f>IFERROR(VLOOKUP(D4575,'أرصدة المخزن'!$A:$E,3,0),"")</f>
        <v/>
      </c>
      <c r="F4575" s="28">
        <f>IFERROR(VLOOKUP(D4575,'أرصدة المخزن'!$A:$H,4,0),"")</f>
        <v/>
      </c>
      <c r="G4575" s="97" t="n"/>
      <c r="H4575" s="29" t="inlineStr">
        <is>
          <t>إضافة</t>
        </is>
      </c>
      <c r="I4575" s="97" t="n"/>
    </row>
    <row r="4576" ht="17.4" customHeight="1" s="138">
      <c r="A4576" s="97" t="n">
        <v>4570</v>
      </c>
      <c r="B4576" s="98" t="n"/>
      <c r="C4576" s="99" t="n"/>
      <c r="D4576" s="100" t="n"/>
      <c r="E4576" s="28">
        <f>IFERROR(VLOOKUP(D4576,'أرصدة المخزن'!$A:$E,3,0),"")</f>
        <v/>
      </c>
      <c r="F4576" s="28">
        <f>IFERROR(VLOOKUP(D4576,'أرصدة المخزن'!$A:$H,4,0),"")</f>
        <v/>
      </c>
      <c r="G4576" s="97" t="n"/>
      <c r="H4576" s="29" t="inlineStr">
        <is>
          <t>إضافة</t>
        </is>
      </c>
      <c r="I4576" s="97" t="n"/>
    </row>
    <row r="4577" ht="17.4" customHeight="1" s="138">
      <c r="A4577" s="97" t="n">
        <v>4571</v>
      </c>
      <c r="B4577" s="98" t="n"/>
      <c r="C4577" s="99" t="n"/>
      <c r="D4577" s="100" t="n"/>
      <c r="E4577" s="28">
        <f>IFERROR(VLOOKUP(D4577,'أرصدة المخزن'!$A:$E,3,0),"")</f>
        <v/>
      </c>
      <c r="F4577" s="28">
        <f>IFERROR(VLOOKUP(D4577,'أرصدة المخزن'!$A:$H,4,0),"")</f>
        <v/>
      </c>
      <c r="G4577" s="97" t="n"/>
      <c r="H4577" s="29" t="inlineStr">
        <is>
          <t>إضافة</t>
        </is>
      </c>
      <c r="I4577" s="97" t="n"/>
    </row>
    <row r="4578" ht="17.4" customHeight="1" s="138">
      <c r="A4578" s="97" t="n">
        <v>4572</v>
      </c>
      <c r="B4578" s="98" t="n"/>
      <c r="C4578" s="99" t="n"/>
      <c r="D4578" s="100" t="n"/>
      <c r="E4578" s="28">
        <f>IFERROR(VLOOKUP(D4578,'أرصدة المخزن'!$A:$E,3,0),"")</f>
        <v/>
      </c>
      <c r="F4578" s="28">
        <f>IFERROR(VLOOKUP(D4578,'أرصدة المخزن'!$A:$H,4,0),"")</f>
        <v/>
      </c>
      <c r="G4578" s="97" t="n"/>
      <c r="H4578" s="29" t="inlineStr">
        <is>
          <t>إضافة</t>
        </is>
      </c>
      <c r="I4578" s="97" t="n"/>
    </row>
    <row r="4579" ht="17.4" customHeight="1" s="138">
      <c r="A4579" s="97" t="n">
        <v>4573</v>
      </c>
      <c r="B4579" s="98" t="n"/>
      <c r="C4579" s="99" t="n"/>
      <c r="D4579" s="100" t="n"/>
      <c r="E4579" s="28">
        <f>IFERROR(VLOOKUP(D4579,'أرصدة المخزن'!$A:$E,3,0),"")</f>
        <v/>
      </c>
      <c r="F4579" s="28">
        <f>IFERROR(VLOOKUP(D4579,'أرصدة المخزن'!$A:$H,4,0),"")</f>
        <v/>
      </c>
      <c r="G4579" s="97" t="n"/>
      <c r="H4579" s="29" t="inlineStr">
        <is>
          <t>إضافة</t>
        </is>
      </c>
      <c r="I4579" s="97" t="n"/>
    </row>
    <row r="4580" ht="17.4" customHeight="1" s="138">
      <c r="A4580" s="97" t="n">
        <v>4574</v>
      </c>
      <c r="B4580" s="98" t="n"/>
      <c r="C4580" s="99" t="n"/>
      <c r="D4580" s="100" t="n"/>
      <c r="E4580" s="28">
        <f>IFERROR(VLOOKUP(D4580,'أرصدة المخزن'!$A:$E,3,0),"")</f>
        <v/>
      </c>
      <c r="F4580" s="28">
        <f>IFERROR(VLOOKUP(D4580,'أرصدة المخزن'!$A:$H,4,0),"")</f>
        <v/>
      </c>
      <c r="G4580" s="97" t="n"/>
      <c r="H4580" s="29" t="inlineStr">
        <is>
          <t>إضافة</t>
        </is>
      </c>
      <c r="I4580" s="97" t="n"/>
    </row>
    <row r="4581" ht="17.4" customHeight="1" s="138">
      <c r="A4581" s="97" t="n">
        <v>4575</v>
      </c>
      <c r="B4581" s="98" t="n"/>
      <c r="C4581" s="99" t="n"/>
      <c r="D4581" s="100" t="n"/>
      <c r="E4581" s="28">
        <f>IFERROR(VLOOKUP(D4581,'أرصدة المخزن'!$A:$E,3,0),"")</f>
        <v/>
      </c>
      <c r="F4581" s="28">
        <f>IFERROR(VLOOKUP(D4581,'أرصدة المخزن'!$A:$H,4,0),"")</f>
        <v/>
      </c>
      <c r="G4581" s="97" t="n"/>
      <c r="H4581" s="29" t="inlineStr">
        <is>
          <t>إضافة</t>
        </is>
      </c>
      <c r="I4581" s="97" t="n"/>
    </row>
    <row r="4582" ht="17.4" customHeight="1" s="138">
      <c r="A4582" s="97" t="n">
        <v>4576</v>
      </c>
      <c r="B4582" s="98" t="n"/>
      <c r="C4582" s="99" t="n"/>
      <c r="D4582" s="100" t="n"/>
      <c r="E4582" s="28">
        <f>IFERROR(VLOOKUP(D4582,'أرصدة المخزن'!$A:$E,3,0),"")</f>
        <v/>
      </c>
      <c r="F4582" s="28">
        <f>IFERROR(VLOOKUP(D4582,'أرصدة المخزن'!$A:$H,4,0),"")</f>
        <v/>
      </c>
      <c r="G4582" s="97" t="n"/>
      <c r="H4582" s="29" t="inlineStr">
        <is>
          <t>إضافة</t>
        </is>
      </c>
      <c r="I4582" s="97" t="n"/>
    </row>
    <row r="4583" ht="17.4" customHeight="1" s="138">
      <c r="A4583" s="97" t="n">
        <v>4577</v>
      </c>
      <c r="B4583" s="98" t="n"/>
      <c r="C4583" s="99" t="n"/>
      <c r="D4583" s="100" t="n"/>
      <c r="E4583" s="28">
        <f>IFERROR(VLOOKUP(D4583,'أرصدة المخزن'!$A:$E,3,0),"")</f>
        <v/>
      </c>
      <c r="F4583" s="28">
        <f>IFERROR(VLOOKUP(D4583,'أرصدة المخزن'!$A:$H,4,0),"")</f>
        <v/>
      </c>
      <c r="G4583" s="97" t="n"/>
      <c r="H4583" s="29" t="inlineStr">
        <is>
          <t>إضافة</t>
        </is>
      </c>
      <c r="I4583" s="97" t="n"/>
    </row>
    <row r="4584" ht="17.4" customHeight="1" s="138">
      <c r="A4584" s="97" t="n">
        <v>4578</v>
      </c>
      <c r="B4584" s="98" t="n"/>
      <c r="C4584" s="99" t="n"/>
      <c r="D4584" s="100" t="n"/>
      <c r="E4584" s="28">
        <f>IFERROR(VLOOKUP(D4584,'أرصدة المخزن'!$A:$E,3,0),"")</f>
        <v/>
      </c>
      <c r="F4584" s="28">
        <f>IFERROR(VLOOKUP(D4584,'أرصدة المخزن'!$A:$H,4,0),"")</f>
        <v/>
      </c>
      <c r="G4584" s="97" t="n"/>
      <c r="H4584" s="29" t="inlineStr">
        <is>
          <t>إضافة</t>
        </is>
      </c>
      <c r="I4584" s="97" t="n"/>
    </row>
    <row r="4585" ht="17.4" customHeight="1" s="138">
      <c r="A4585" s="97" t="n">
        <v>4579</v>
      </c>
      <c r="B4585" s="98" t="n"/>
      <c r="C4585" s="99" t="n"/>
      <c r="D4585" s="100" t="n"/>
      <c r="E4585" s="28">
        <f>IFERROR(VLOOKUP(D4585,'أرصدة المخزن'!$A:$E,3,0),"")</f>
        <v/>
      </c>
      <c r="F4585" s="28">
        <f>IFERROR(VLOOKUP(D4585,'أرصدة المخزن'!$A:$H,4,0),"")</f>
        <v/>
      </c>
      <c r="G4585" s="97" t="n"/>
      <c r="H4585" s="29" t="inlineStr">
        <is>
          <t>إضافة</t>
        </is>
      </c>
      <c r="I4585" s="97" t="n"/>
    </row>
    <row r="4586" ht="17.4" customHeight="1" s="138">
      <c r="A4586" s="97" t="n">
        <v>4580</v>
      </c>
      <c r="B4586" s="98" t="n"/>
      <c r="C4586" s="99" t="n"/>
      <c r="D4586" s="100" t="n"/>
      <c r="E4586" s="28">
        <f>IFERROR(VLOOKUP(D4586,'أرصدة المخزن'!$A:$E,3,0),"")</f>
        <v/>
      </c>
      <c r="F4586" s="28">
        <f>IFERROR(VLOOKUP(D4586,'أرصدة المخزن'!$A:$H,4,0),"")</f>
        <v/>
      </c>
      <c r="G4586" s="97" t="n"/>
      <c r="H4586" s="29" t="inlineStr">
        <is>
          <t>إضافة</t>
        </is>
      </c>
      <c r="I4586" s="97" t="n"/>
    </row>
    <row r="4587" ht="17.4" customHeight="1" s="138">
      <c r="A4587" s="97" t="n">
        <v>4581</v>
      </c>
      <c r="B4587" s="98" t="n"/>
      <c r="C4587" s="99" t="n"/>
      <c r="D4587" s="100" t="n"/>
      <c r="E4587" s="28">
        <f>IFERROR(VLOOKUP(D4587,'أرصدة المخزن'!$A:$E,3,0),"")</f>
        <v/>
      </c>
      <c r="F4587" s="28">
        <f>IFERROR(VLOOKUP(D4587,'أرصدة المخزن'!$A:$H,4,0),"")</f>
        <v/>
      </c>
      <c r="G4587" s="97" t="n"/>
      <c r="H4587" s="29" t="inlineStr">
        <is>
          <t>إضافة</t>
        </is>
      </c>
      <c r="I4587" s="97" t="n"/>
    </row>
    <row r="4588" ht="17.4" customHeight="1" s="138">
      <c r="A4588" s="97" t="n">
        <v>4582</v>
      </c>
      <c r="B4588" s="98" t="n"/>
      <c r="C4588" s="99" t="n"/>
      <c r="D4588" s="100" t="n"/>
      <c r="E4588" s="28">
        <f>IFERROR(VLOOKUP(D4588,'أرصدة المخزن'!$A:$E,3,0),"")</f>
        <v/>
      </c>
      <c r="F4588" s="28">
        <f>IFERROR(VLOOKUP(D4588,'أرصدة المخزن'!$A:$H,4,0),"")</f>
        <v/>
      </c>
      <c r="G4588" s="97" t="n"/>
      <c r="H4588" s="29" t="inlineStr">
        <is>
          <t>إضافة</t>
        </is>
      </c>
      <c r="I4588" s="97" t="n"/>
    </row>
    <row r="4589" ht="17.4" customHeight="1" s="138">
      <c r="A4589" s="97" t="n">
        <v>4583</v>
      </c>
      <c r="B4589" s="98" t="n"/>
      <c r="C4589" s="99" t="n"/>
      <c r="D4589" s="100" t="n"/>
      <c r="E4589" s="28">
        <f>IFERROR(VLOOKUP(D4589,'أرصدة المخزن'!$A:$E,3,0),"")</f>
        <v/>
      </c>
      <c r="F4589" s="28">
        <f>IFERROR(VLOOKUP(D4589,'أرصدة المخزن'!$A:$H,4,0),"")</f>
        <v/>
      </c>
      <c r="G4589" s="97" t="n"/>
      <c r="H4589" s="29" t="inlineStr">
        <is>
          <t>إضافة</t>
        </is>
      </c>
      <c r="I4589" s="97" t="n"/>
    </row>
    <row r="4590" ht="17.4" customHeight="1" s="138">
      <c r="A4590" s="97" t="n">
        <v>4584</v>
      </c>
      <c r="B4590" s="98" t="n"/>
      <c r="C4590" s="99" t="n"/>
      <c r="D4590" s="100" t="n"/>
      <c r="E4590" s="28">
        <f>IFERROR(VLOOKUP(D4590,'أرصدة المخزن'!$A:$E,3,0),"")</f>
        <v/>
      </c>
      <c r="F4590" s="28">
        <f>IFERROR(VLOOKUP(D4590,'أرصدة المخزن'!$A:$H,4,0),"")</f>
        <v/>
      </c>
      <c r="G4590" s="97" t="n"/>
      <c r="H4590" s="29" t="inlineStr">
        <is>
          <t>إضافة</t>
        </is>
      </c>
      <c r="I4590" s="97" t="n"/>
    </row>
    <row r="4591" ht="17.4" customHeight="1" s="138">
      <c r="A4591" s="97" t="n">
        <v>4585</v>
      </c>
      <c r="B4591" s="98" t="n"/>
      <c r="C4591" s="99" t="n"/>
      <c r="D4591" s="100" t="n"/>
      <c r="E4591" s="28">
        <f>IFERROR(VLOOKUP(D4591,'أرصدة المخزن'!$A:$E,3,0),"")</f>
        <v/>
      </c>
      <c r="F4591" s="28">
        <f>IFERROR(VLOOKUP(D4591,'أرصدة المخزن'!$A:$H,4,0),"")</f>
        <v/>
      </c>
      <c r="G4591" s="97" t="n"/>
      <c r="H4591" s="29" t="inlineStr">
        <is>
          <t>إضافة</t>
        </is>
      </c>
      <c r="I4591" s="97" t="n"/>
    </row>
    <row r="4592" ht="17.4" customHeight="1" s="138">
      <c r="A4592" s="97" t="n">
        <v>4586</v>
      </c>
      <c r="B4592" s="98" t="n"/>
      <c r="C4592" s="99" t="n"/>
      <c r="D4592" s="100" t="n"/>
      <c r="E4592" s="28">
        <f>IFERROR(VLOOKUP(D4592,'أرصدة المخزن'!$A:$E,3,0),"")</f>
        <v/>
      </c>
      <c r="F4592" s="28">
        <f>IFERROR(VLOOKUP(D4592,'أرصدة المخزن'!$A:$H,4,0),"")</f>
        <v/>
      </c>
      <c r="G4592" s="97" t="n"/>
      <c r="H4592" s="29" t="inlineStr">
        <is>
          <t>إضافة</t>
        </is>
      </c>
      <c r="I4592" s="97" t="n"/>
    </row>
    <row r="4593" ht="17.4" customHeight="1" s="138">
      <c r="A4593" s="97" t="n">
        <v>4587</v>
      </c>
      <c r="B4593" s="98" t="n"/>
      <c r="C4593" s="99" t="n"/>
      <c r="D4593" s="100" t="n"/>
      <c r="E4593" s="28">
        <f>IFERROR(VLOOKUP(D4593,'أرصدة المخزن'!$A:$E,3,0),"")</f>
        <v/>
      </c>
      <c r="F4593" s="28">
        <f>IFERROR(VLOOKUP(D4593,'أرصدة المخزن'!$A:$H,4,0),"")</f>
        <v/>
      </c>
      <c r="G4593" s="97" t="n"/>
      <c r="H4593" s="29" t="inlineStr">
        <is>
          <t>إضافة</t>
        </is>
      </c>
      <c r="I4593" s="97" t="n"/>
    </row>
    <row r="4594" ht="17.4" customHeight="1" s="138">
      <c r="A4594" s="97" t="n">
        <v>4588</v>
      </c>
      <c r="B4594" s="98" t="n"/>
      <c r="C4594" s="99" t="n"/>
      <c r="D4594" s="100" t="n"/>
      <c r="E4594" s="28">
        <f>IFERROR(VLOOKUP(D4594,'أرصدة المخزن'!$A:$E,3,0),"")</f>
        <v/>
      </c>
      <c r="F4594" s="28">
        <f>IFERROR(VLOOKUP(D4594,'أرصدة المخزن'!$A:$H,4,0),"")</f>
        <v/>
      </c>
      <c r="G4594" s="97" t="n"/>
      <c r="H4594" s="29" t="inlineStr">
        <is>
          <t>إضافة</t>
        </is>
      </c>
      <c r="I4594" s="97" t="n"/>
    </row>
    <row r="4595" ht="17.4" customHeight="1" s="138">
      <c r="A4595" s="97" t="n">
        <v>4589</v>
      </c>
      <c r="B4595" s="98" t="n"/>
      <c r="C4595" s="99" t="n"/>
      <c r="D4595" s="100" t="n"/>
      <c r="E4595" s="28">
        <f>IFERROR(VLOOKUP(D4595,'أرصدة المخزن'!$A:$E,3,0),"")</f>
        <v/>
      </c>
      <c r="F4595" s="28">
        <f>IFERROR(VLOOKUP(D4595,'أرصدة المخزن'!$A:$H,4,0),"")</f>
        <v/>
      </c>
      <c r="G4595" s="97" t="n"/>
      <c r="H4595" s="29" t="inlineStr">
        <is>
          <t>إضافة</t>
        </is>
      </c>
      <c r="I4595" s="97" t="n"/>
    </row>
    <row r="4596" ht="17.4" customHeight="1" s="138">
      <c r="A4596" s="97" t="n">
        <v>4590</v>
      </c>
      <c r="B4596" s="98" t="n"/>
      <c r="C4596" s="99" t="n"/>
      <c r="D4596" s="100" t="n"/>
      <c r="E4596" s="28">
        <f>IFERROR(VLOOKUP(D4596,'أرصدة المخزن'!$A:$E,3,0),"")</f>
        <v/>
      </c>
      <c r="F4596" s="28">
        <f>IFERROR(VLOOKUP(D4596,'أرصدة المخزن'!$A:$H,4,0),"")</f>
        <v/>
      </c>
      <c r="G4596" s="97" t="n"/>
      <c r="H4596" s="29" t="inlineStr">
        <is>
          <t>إضافة</t>
        </is>
      </c>
      <c r="I4596" s="97" t="n"/>
    </row>
    <row r="4597" ht="17.4" customHeight="1" s="138">
      <c r="A4597" s="97" t="n">
        <v>4591</v>
      </c>
      <c r="B4597" s="98" t="n"/>
      <c r="C4597" s="99" t="n"/>
      <c r="D4597" s="100" t="n"/>
      <c r="E4597" s="28">
        <f>IFERROR(VLOOKUP(D4597,'أرصدة المخزن'!$A:$E,3,0),"")</f>
        <v/>
      </c>
      <c r="F4597" s="28">
        <f>IFERROR(VLOOKUP(D4597,'أرصدة المخزن'!$A:$H,4,0),"")</f>
        <v/>
      </c>
      <c r="G4597" s="97" t="n"/>
      <c r="H4597" s="29" t="inlineStr">
        <is>
          <t>إضافة</t>
        </is>
      </c>
      <c r="I4597" s="97" t="n"/>
    </row>
    <row r="4598" ht="17.4" customHeight="1" s="138">
      <c r="A4598" s="97" t="n">
        <v>4592</v>
      </c>
      <c r="B4598" s="98" t="n"/>
      <c r="C4598" s="99" t="n"/>
      <c r="D4598" s="100" t="n"/>
      <c r="E4598" s="28">
        <f>IFERROR(VLOOKUP(D4598,'أرصدة المخزن'!$A:$E,3,0),"")</f>
        <v/>
      </c>
      <c r="F4598" s="28">
        <f>IFERROR(VLOOKUP(D4598,'أرصدة المخزن'!$A:$H,4,0),"")</f>
        <v/>
      </c>
      <c r="G4598" s="97" t="n"/>
      <c r="H4598" s="29" t="inlineStr">
        <is>
          <t>إضافة</t>
        </is>
      </c>
      <c r="I4598" s="97" t="n"/>
    </row>
    <row r="4599" ht="17.4" customHeight="1" s="138">
      <c r="A4599" s="97" t="n">
        <v>4593</v>
      </c>
      <c r="B4599" s="98" t="n"/>
      <c r="C4599" s="99" t="n"/>
      <c r="D4599" s="100" t="n"/>
      <c r="E4599" s="28">
        <f>IFERROR(VLOOKUP(D4599,'أرصدة المخزن'!$A:$E,3,0),"")</f>
        <v/>
      </c>
      <c r="F4599" s="28">
        <f>IFERROR(VLOOKUP(D4599,'أرصدة المخزن'!$A:$H,4,0),"")</f>
        <v/>
      </c>
      <c r="G4599" s="97" t="n"/>
      <c r="H4599" s="29" t="inlineStr">
        <is>
          <t>إضافة</t>
        </is>
      </c>
      <c r="I4599" s="97" t="n"/>
    </row>
    <row r="4600" ht="17.4" customHeight="1" s="138">
      <c r="A4600" s="97" t="n">
        <v>4594</v>
      </c>
      <c r="B4600" s="98" t="n"/>
      <c r="C4600" s="99" t="n"/>
      <c r="D4600" s="100" t="n"/>
      <c r="E4600" s="28">
        <f>IFERROR(VLOOKUP(D4600,'أرصدة المخزن'!$A:$E,3,0),"")</f>
        <v/>
      </c>
      <c r="F4600" s="28">
        <f>IFERROR(VLOOKUP(D4600,'أرصدة المخزن'!$A:$H,4,0),"")</f>
        <v/>
      </c>
      <c r="G4600" s="97" t="n"/>
      <c r="H4600" s="29" t="inlineStr">
        <is>
          <t>إضافة</t>
        </is>
      </c>
      <c r="I4600" s="97" t="n"/>
    </row>
    <row r="4601" ht="17.4" customHeight="1" s="138">
      <c r="A4601" s="97" t="n">
        <v>4595</v>
      </c>
      <c r="B4601" s="98" t="n"/>
      <c r="C4601" s="99" t="n"/>
      <c r="D4601" s="100" t="n"/>
      <c r="E4601" s="28">
        <f>IFERROR(VLOOKUP(D4601,'أرصدة المخزن'!$A:$E,3,0),"")</f>
        <v/>
      </c>
      <c r="F4601" s="28">
        <f>IFERROR(VLOOKUP(D4601,'أرصدة المخزن'!$A:$H,4,0),"")</f>
        <v/>
      </c>
      <c r="G4601" s="97" t="n"/>
      <c r="H4601" s="29" t="inlineStr">
        <is>
          <t>إضافة</t>
        </is>
      </c>
      <c r="I4601" s="97" t="n"/>
    </row>
    <row r="4602" ht="17.4" customHeight="1" s="138">
      <c r="A4602" s="97" t="n">
        <v>4596</v>
      </c>
      <c r="B4602" s="98" t="n"/>
      <c r="C4602" s="99" t="n"/>
      <c r="D4602" s="100" t="n"/>
      <c r="E4602" s="28">
        <f>IFERROR(VLOOKUP(D4602,'أرصدة المخزن'!$A:$E,3,0),"")</f>
        <v/>
      </c>
      <c r="F4602" s="28">
        <f>IFERROR(VLOOKUP(D4602,'أرصدة المخزن'!$A:$H,4,0),"")</f>
        <v/>
      </c>
      <c r="G4602" s="97" t="n"/>
      <c r="H4602" s="29" t="inlineStr">
        <is>
          <t>إضافة</t>
        </is>
      </c>
      <c r="I4602" s="97" t="n"/>
    </row>
    <row r="4603" ht="17.4" customHeight="1" s="138">
      <c r="A4603" s="97" t="n">
        <v>4597</v>
      </c>
      <c r="B4603" s="98" t="n"/>
      <c r="C4603" s="99" t="n"/>
      <c r="D4603" s="100" t="n"/>
      <c r="E4603" s="28">
        <f>IFERROR(VLOOKUP(D4603,'أرصدة المخزن'!$A:$E,3,0),"")</f>
        <v/>
      </c>
      <c r="F4603" s="28">
        <f>IFERROR(VLOOKUP(D4603,'أرصدة المخزن'!$A:$H,4,0),"")</f>
        <v/>
      </c>
      <c r="G4603" s="97" t="n"/>
      <c r="H4603" s="29" t="inlineStr">
        <is>
          <t>إضافة</t>
        </is>
      </c>
      <c r="I4603" s="97" t="n"/>
    </row>
    <row r="4604" ht="17.4" customHeight="1" s="138">
      <c r="A4604" s="97" t="n">
        <v>4598</v>
      </c>
      <c r="B4604" s="98" t="n"/>
      <c r="C4604" s="99" t="n"/>
      <c r="D4604" s="100" t="n"/>
      <c r="E4604" s="28">
        <f>IFERROR(VLOOKUP(D4604,'أرصدة المخزن'!$A:$E,3,0),"")</f>
        <v/>
      </c>
      <c r="F4604" s="28">
        <f>IFERROR(VLOOKUP(D4604,'أرصدة المخزن'!$A:$H,4,0),"")</f>
        <v/>
      </c>
      <c r="G4604" s="97" t="n"/>
      <c r="H4604" s="29" t="inlineStr">
        <is>
          <t>إضافة</t>
        </is>
      </c>
      <c r="I4604" s="97" t="n"/>
    </row>
    <row r="4605" ht="17.4" customHeight="1" s="138">
      <c r="A4605" s="97" t="n">
        <v>4599</v>
      </c>
      <c r="B4605" s="98" t="n"/>
      <c r="C4605" s="99" t="n"/>
      <c r="D4605" s="100" t="n"/>
      <c r="E4605" s="28">
        <f>IFERROR(VLOOKUP(D4605,'أرصدة المخزن'!$A:$E,3,0),"")</f>
        <v/>
      </c>
      <c r="F4605" s="28">
        <f>IFERROR(VLOOKUP(D4605,'أرصدة المخزن'!$A:$H,4,0),"")</f>
        <v/>
      </c>
      <c r="G4605" s="97" t="n"/>
      <c r="H4605" s="29" t="inlineStr">
        <is>
          <t>إضافة</t>
        </is>
      </c>
      <c r="I4605" s="97" t="n"/>
    </row>
    <row r="4606" ht="17.4" customHeight="1" s="138">
      <c r="A4606" s="97" t="n">
        <v>4600</v>
      </c>
      <c r="B4606" s="98" t="n"/>
      <c r="C4606" s="99" t="n"/>
      <c r="D4606" s="100" t="n"/>
      <c r="E4606" s="28">
        <f>IFERROR(VLOOKUP(D4606,'أرصدة المخزن'!$A:$E,3,0),"")</f>
        <v/>
      </c>
      <c r="F4606" s="28">
        <f>IFERROR(VLOOKUP(D4606,'أرصدة المخزن'!$A:$H,4,0),"")</f>
        <v/>
      </c>
      <c r="G4606" s="97" t="n"/>
      <c r="H4606" s="29" t="inlineStr">
        <is>
          <t>إضافة</t>
        </is>
      </c>
      <c r="I4606" s="97" t="n"/>
    </row>
    <row r="4607" ht="17.4" customHeight="1" s="138">
      <c r="A4607" s="97" t="n">
        <v>4601</v>
      </c>
      <c r="B4607" s="98" t="n"/>
      <c r="C4607" s="99" t="n"/>
      <c r="D4607" s="100" t="n"/>
      <c r="E4607" s="28">
        <f>IFERROR(VLOOKUP(D4607,'أرصدة المخزن'!$A:$E,3,0),"")</f>
        <v/>
      </c>
      <c r="F4607" s="28">
        <f>IFERROR(VLOOKUP(D4607,'أرصدة المخزن'!$A:$H,4,0),"")</f>
        <v/>
      </c>
      <c r="G4607" s="97" t="n"/>
      <c r="H4607" s="29" t="inlineStr">
        <is>
          <t>إضافة</t>
        </is>
      </c>
      <c r="I4607" s="97" t="n"/>
    </row>
    <row r="4608" ht="17.4" customHeight="1" s="138">
      <c r="A4608" s="97" t="n">
        <v>4602</v>
      </c>
      <c r="B4608" s="98" t="n"/>
      <c r="C4608" s="99" t="n"/>
      <c r="D4608" s="100" t="n"/>
      <c r="E4608" s="28">
        <f>IFERROR(VLOOKUP(D4608,'أرصدة المخزن'!$A:$E,3,0),"")</f>
        <v/>
      </c>
      <c r="F4608" s="28">
        <f>IFERROR(VLOOKUP(D4608,'أرصدة المخزن'!$A:$H,4,0),"")</f>
        <v/>
      </c>
      <c r="G4608" s="97" t="n"/>
      <c r="H4608" s="29" t="inlineStr">
        <is>
          <t>إضافة</t>
        </is>
      </c>
      <c r="I4608" s="97" t="n"/>
    </row>
    <row r="4609" ht="17.4" customHeight="1" s="138">
      <c r="A4609" s="97" t="n">
        <v>4603</v>
      </c>
      <c r="B4609" s="98" t="n"/>
      <c r="C4609" s="99" t="n"/>
      <c r="D4609" s="100" t="n"/>
      <c r="E4609" s="28">
        <f>IFERROR(VLOOKUP(D4609,'أرصدة المخزن'!$A:$E,3,0),"")</f>
        <v/>
      </c>
      <c r="F4609" s="28">
        <f>IFERROR(VLOOKUP(D4609,'أرصدة المخزن'!$A:$H,4,0),"")</f>
        <v/>
      </c>
      <c r="G4609" s="97" t="n"/>
      <c r="H4609" s="29" t="inlineStr">
        <is>
          <t>إضافة</t>
        </is>
      </c>
      <c r="I4609" s="97" t="n"/>
    </row>
    <row r="4610" ht="17.4" customHeight="1" s="138">
      <c r="A4610" s="97" t="n">
        <v>4604</v>
      </c>
      <c r="B4610" s="98" t="n"/>
      <c r="C4610" s="99" t="n"/>
      <c r="D4610" s="100" t="n"/>
      <c r="E4610" s="28">
        <f>IFERROR(VLOOKUP(D4610,'أرصدة المخزن'!$A:$E,3,0),"")</f>
        <v/>
      </c>
      <c r="F4610" s="28">
        <f>IFERROR(VLOOKUP(D4610,'أرصدة المخزن'!$A:$H,4,0),"")</f>
        <v/>
      </c>
      <c r="G4610" s="97" t="n"/>
      <c r="H4610" s="29" t="inlineStr">
        <is>
          <t>إضافة</t>
        </is>
      </c>
      <c r="I4610" s="97" t="n"/>
    </row>
    <row r="4611" ht="17.4" customHeight="1" s="138">
      <c r="A4611" s="97" t="n">
        <v>4605</v>
      </c>
      <c r="B4611" s="98" t="n"/>
      <c r="C4611" s="99" t="n"/>
      <c r="D4611" s="100" t="n"/>
      <c r="E4611" s="28">
        <f>IFERROR(VLOOKUP(D4611,'أرصدة المخزن'!$A:$E,3,0),"")</f>
        <v/>
      </c>
      <c r="F4611" s="28">
        <f>IFERROR(VLOOKUP(D4611,'أرصدة المخزن'!$A:$H,4,0),"")</f>
        <v/>
      </c>
      <c r="G4611" s="97" t="n"/>
      <c r="H4611" s="29" t="inlineStr">
        <is>
          <t>إضافة</t>
        </is>
      </c>
      <c r="I4611" s="97" t="n"/>
    </row>
    <row r="4612" ht="17.4" customHeight="1" s="138">
      <c r="A4612" s="97" t="n">
        <v>4606</v>
      </c>
      <c r="B4612" s="98" t="n"/>
      <c r="C4612" s="99" t="n"/>
      <c r="D4612" s="100" t="n"/>
      <c r="E4612" s="28">
        <f>IFERROR(VLOOKUP(D4612,'أرصدة المخزن'!$A:$E,3,0),"")</f>
        <v/>
      </c>
      <c r="F4612" s="28">
        <f>IFERROR(VLOOKUP(D4612,'أرصدة المخزن'!$A:$H,4,0),"")</f>
        <v/>
      </c>
      <c r="G4612" s="97" t="n"/>
      <c r="H4612" s="29" t="inlineStr">
        <is>
          <t>إضافة</t>
        </is>
      </c>
      <c r="I4612" s="97" t="n"/>
    </row>
    <row r="4613" ht="17.4" customHeight="1" s="138">
      <c r="A4613" s="97" t="n">
        <v>4607</v>
      </c>
      <c r="B4613" s="98" t="n"/>
      <c r="C4613" s="99" t="n"/>
      <c r="D4613" s="100" t="n"/>
      <c r="E4613" s="28">
        <f>IFERROR(VLOOKUP(D4613,'أرصدة المخزن'!$A:$E,3,0),"")</f>
        <v/>
      </c>
      <c r="F4613" s="28">
        <f>IFERROR(VLOOKUP(D4613,'أرصدة المخزن'!$A:$H,4,0),"")</f>
        <v/>
      </c>
      <c r="G4613" s="97" t="n"/>
      <c r="H4613" s="29" t="inlineStr">
        <is>
          <t>إضافة</t>
        </is>
      </c>
      <c r="I4613" s="97" t="n"/>
    </row>
    <row r="4614" ht="17.4" customHeight="1" s="138">
      <c r="A4614" s="97" t="n">
        <v>4608</v>
      </c>
      <c r="B4614" s="98" t="n"/>
      <c r="C4614" s="99" t="n"/>
      <c r="D4614" s="100" t="n"/>
      <c r="E4614" s="28">
        <f>IFERROR(VLOOKUP(D4614,'أرصدة المخزن'!$A:$E,3,0),"")</f>
        <v/>
      </c>
      <c r="F4614" s="28">
        <f>IFERROR(VLOOKUP(D4614,'أرصدة المخزن'!$A:$H,4,0),"")</f>
        <v/>
      </c>
      <c r="G4614" s="97" t="n"/>
      <c r="H4614" s="29" t="inlineStr">
        <is>
          <t>إضافة</t>
        </is>
      </c>
      <c r="I4614" s="97" t="n"/>
    </row>
    <row r="4615" ht="17.4" customHeight="1" s="138">
      <c r="A4615" s="97" t="n">
        <v>4609</v>
      </c>
      <c r="B4615" s="98" t="n"/>
      <c r="C4615" s="99" t="n"/>
      <c r="D4615" s="100" t="n"/>
      <c r="E4615" s="28">
        <f>IFERROR(VLOOKUP(D4615,'أرصدة المخزن'!$A:$E,3,0),"")</f>
        <v/>
      </c>
      <c r="F4615" s="28">
        <f>IFERROR(VLOOKUP(D4615,'أرصدة المخزن'!$A:$H,4,0),"")</f>
        <v/>
      </c>
      <c r="G4615" s="97" t="n"/>
      <c r="H4615" s="29" t="inlineStr">
        <is>
          <t>إضافة</t>
        </is>
      </c>
      <c r="I4615" s="97" t="n"/>
    </row>
    <row r="4616" ht="17.4" customHeight="1" s="138">
      <c r="A4616" s="97" t="n">
        <v>4610</v>
      </c>
      <c r="B4616" s="98" t="n"/>
      <c r="C4616" s="99" t="n"/>
      <c r="D4616" s="100" t="n"/>
      <c r="E4616" s="28">
        <f>IFERROR(VLOOKUP(D4616,'أرصدة المخزن'!$A:$E,3,0),"")</f>
        <v/>
      </c>
      <c r="F4616" s="28">
        <f>IFERROR(VLOOKUP(D4616,'أرصدة المخزن'!$A:$H,4,0),"")</f>
        <v/>
      </c>
      <c r="G4616" s="97" t="n"/>
      <c r="H4616" s="29" t="inlineStr">
        <is>
          <t>إضافة</t>
        </is>
      </c>
      <c r="I4616" s="97" t="n"/>
    </row>
    <row r="4617" ht="17.4" customHeight="1" s="138">
      <c r="A4617" s="97" t="n">
        <v>4611</v>
      </c>
      <c r="B4617" s="98" t="n"/>
      <c r="C4617" s="99" t="n"/>
      <c r="D4617" s="100" t="n"/>
      <c r="E4617" s="28">
        <f>IFERROR(VLOOKUP(D4617,'أرصدة المخزن'!$A:$E,3,0),"")</f>
        <v/>
      </c>
      <c r="F4617" s="28">
        <f>IFERROR(VLOOKUP(D4617,'أرصدة المخزن'!$A:$H,4,0),"")</f>
        <v/>
      </c>
      <c r="G4617" s="97" t="n"/>
      <c r="H4617" s="29" t="inlineStr">
        <is>
          <t>إضافة</t>
        </is>
      </c>
      <c r="I4617" s="97" t="n"/>
    </row>
    <row r="4618" ht="17.4" customHeight="1" s="138">
      <c r="A4618" s="97" t="n">
        <v>4612</v>
      </c>
      <c r="B4618" s="98" t="n"/>
      <c r="C4618" s="99" t="n"/>
      <c r="D4618" s="100" t="n"/>
      <c r="E4618" s="28">
        <f>IFERROR(VLOOKUP(D4618,'أرصدة المخزن'!$A:$E,3,0),"")</f>
        <v/>
      </c>
      <c r="F4618" s="28">
        <f>IFERROR(VLOOKUP(D4618,'أرصدة المخزن'!$A:$H,4,0),"")</f>
        <v/>
      </c>
      <c r="G4618" s="97" t="n"/>
      <c r="H4618" s="29" t="inlineStr">
        <is>
          <t>إضافة</t>
        </is>
      </c>
      <c r="I4618" s="97" t="n"/>
    </row>
    <row r="4619" ht="17.4" customHeight="1" s="138">
      <c r="A4619" s="97" t="n">
        <v>4613</v>
      </c>
      <c r="B4619" s="98" t="n"/>
      <c r="C4619" s="99" t="n"/>
      <c r="D4619" s="100" t="n"/>
      <c r="E4619" s="28">
        <f>IFERROR(VLOOKUP(D4619,'أرصدة المخزن'!$A:$E,3,0),"")</f>
        <v/>
      </c>
      <c r="F4619" s="28">
        <f>IFERROR(VLOOKUP(D4619,'أرصدة المخزن'!$A:$H,4,0),"")</f>
        <v/>
      </c>
      <c r="G4619" s="97" t="n"/>
      <c r="H4619" s="29" t="inlineStr">
        <is>
          <t>إضافة</t>
        </is>
      </c>
      <c r="I4619" s="97" t="n"/>
    </row>
    <row r="4620" ht="17.4" customHeight="1" s="138">
      <c r="A4620" s="97" t="n">
        <v>4614</v>
      </c>
      <c r="B4620" s="98" t="n"/>
      <c r="C4620" s="99" t="n"/>
      <c r="D4620" s="100" t="n"/>
      <c r="E4620" s="28">
        <f>IFERROR(VLOOKUP(D4620,'أرصدة المخزن'!$A:$E,3,0),"")</f>
        <v/>
      </c>
      <c r="F4620" s="28">
        <f>IFERROR(VLOOKUP(D4620,'أرصدة المخزن'!$A:$H,4,0),"")</f>
        <v/>
      </c>
      <c r="G4620" s="97" t="n"/>
      <c r="H4620" s="29" t="inlineStr">
        <is>
          <t>إضافة</t>
        </is>
      </c>
      <c r="I4620" s="97" t="n"/>
    </row>
    <row r="4621" ht="17.4" customHeight="1" s="138">
      <c r="A4621" s="97" t="n">
        <v>4615</v>
      </c>
      <c r="B4621" s="98" t="n"/>
      <c r="C4621" s="99" t="n"/>
      <c r="D4621" s="100" t="n"/>
      <c r="E4621" s="28">
        <f>IFERROR(VLOOKUP(D4621,'أرصدة المخزن'!$A:$E,3,0),"")</f>
        <v/>
      </c>
      <c r="F4621" s="28">
        <f>IFERROR(VLOOKUP(D4621,'أرصدة المخزن'!$A:$H,4,0),"")</f>
        <v/>
      </c>
      <c r="G4621" s="97" t="n"/>
      <c r="H4621" s="29" t="inlineStr">
        <is>
          <t>إضافة</t>
        </is>
      </c>
      <c r="I4621" s="97" t="n"/>
    </row>
    <row r="4622" ht="17.4" customHeight="1" s="138">
      <c r="A4622" s="97" t="n">
        <v>4616</v>
      </c>
      <c r="B4622" s="98" t="n"/>
      <c r="C4622" s="99" t="n"/>
      <c r="D4622" s="100" t="n"/>
      <c r="E4622" s="28">
        <f>IFERROR(VLOOKUP(D4622,'أرصدة المخزن'!$A:$E,3,0),"")</f>
        <v/>
      </c>
      <c r="F4622" s="28">
        <f>IFERROR(VLOOKUP(D4622,'أرصدة المخزن'!$A:$H,4,0),"")</f>
        <v/>
      </c>
      <c r="G4622" s="97" t="n"/>
      <c r="H4622" s="29" t="inlineStr">
        <is>
          <t>إضافة</t>
        </is>
      </c>
      <c r="I4622" s="97" t="n"/>
    </row>
    <row r="4623" ht="17.4" customHeight="1" s="138">
      <c r="A4623" s="97" t="n">
        <v>4617</v>
      </c>
      <c r="B4623" s="98" t="n"/>
      <c r="C4623" s="99" t="n"/>
      <c r="D4623" s="100" t="n"/>
      <c r="E4623" s="28">
        <f>IFERROR(VLOOKUP(D4623,'أرصدة المخزن'!$A:$E,3,0),"")</f>
        <v/>
      </c>
      <c r="F4623" s="28">
        <f>IFERROR(VLOOKUP(D4623,'أرصدة المخزن'!$A:$H,4,0),"")</f>
        <v/>
      </c>
      <c r="G4623" s="97" t="n"/>
      <c r="H4623" s="29" t="inlineStr">
        <is>
          <t>إضافة</t>
        </is>
      </c>
      <c r="I4623" s="97" t="n"/>
    </row>
    <row r="4624" ht="17.4" customHeight="1" s="138">
      <c r="A4624" s="97" t="n">
        <v>4618</v>
      </c>
      <c r="B4624" s="98" t="n"/>
      <c r="C4624" s="99" t="n"/>
      <c r="D4624" s="100" t="n"/>
      <c r="E4624" s="28">
        <f>IFERROR(VLOOKUP(D4624,'أرصدة المخزن'!$A:$E,3,0),"")</f>
        <v/>
      </c>
      <c r="F4624" s="28">
        <f>IFERROR(VLOOKUP(D4624,'أرصدة المخزن'!$A:$H,4,0),"")</f>
        <v/>
      </c>
      <c r="G4624" s="97" t="n"/>
      <c r="H4624" s="29" t="inlineStr">
        <is>
          <t>إضافة</t>
        </is>
      </c>
      <c r="I4624" s="97" t="n"/>
    </row>
    <row r="4625" ht="17.4" customHeight="1" s="138">
      <c r="A4625" s="97" t="n">
        <v>4619</v>
      </c>
      <c r="B4625" s="98" t="n"/>
      <c r="C4625" s="99" t="n"/>
      <c r="D4625" s="100" t="n"/>
      <c r="E4625" s="28">
        <f>IFERROR(VLOOKUP(D4625,'أرصدة المخزن'!$A:$E,3,0),"")</f>
        <v/>
      </c>
      <c r="F4625" s="28">
        <f>IFERROR(VLOOKUP(D4625,'أرصدة المخزن'!$A:$H,4,0),"")</f>
        <v/>
      </c>
      <c r="G4625" s="97" t="n"/>
      <c r="H4625" s="29" t="inlineStr">
        <is>
          <t>إضافة</t>
        </is>
      </c>
      <c r="I4625" s="97" t="n"/>
    </row>
    <row r="4626" ht="17.4" customHeight="1" s="138">
      <c r="A4626" s="97" t="n">
        <v>4620</v>
      </c>
      <c r="B4626" s="98" t="n"/>
      <c r="C4626" s="99" t="n"/>
      <c r="D4626" s="100" t="n"/>
      <c r="E4626" s="28">
        <f>IFERROR(VLOOKUP(D4626,'أرصدة المخزن'!$A:$E,3,0),"")</f>
        <v/>
      </c>
      <c r="F4626" s="28">
        <f>IFERROR(VLOOKUP(D4626,'أرصدة المخزن'!$A:$H,4,0),"")</f>
        <v/>
      </c>
      <c r="G4626" s="97" t="n"/>
      <c r="H4626" s="29" t="inlineStr">
        <is>
          <t>إضافة</t>
        </is>
      </c>
      <c r="I4626" s="97" t="n"/>
    </row>
    <row r="4627" ht="17.4" customHeight="1" s="138">
      <c r="A4627" s="97" t="n">
        <v>4621</v>
      </c>
      <c r="B4627" s="98" t="n"/>
      <c r="C4627" s="99" t="n"/>
      <c r="D4627" s="100" t="n"/>
      <c r="E4627" s="28">
        <f>IFERROR(VLOOKUP(D4627,'أرصدة المخزن'!$A:$E,3,0),"")</f>
        <v/>
      </c>
      <c r="F4627" s="28">
        <f>IFERROR(VLOOKUP(D4627,'أرصدة المخزن'!$A:$H,4,0),"")</f>
        <v/>
      </c>
      <c r="G4627" s="97" t="n"/>
      <c r="H4627" s="29" t="inlineStr">
        <is>
          <t>إضافة</t>
        </is>
      </c>
      <c r="I4627" s="97" t="n"/>
    </row>
    <row r="4628" ht="17.4" customHeight="1" s="138">
      <c r="A4628" s="97" t="n">
        <v>4622</v>
      </c>
      <c r="B4628" s="98" t="n"/>
      <c r="C4628" s="99" t="n"/>
      <c r="D4628" s="100" t="n"/>
      <c r="E4628" s="28">
        <f>IFERROR(VLOOKUP(D4628,'أرصدة المخزن'!$A:$E,3,0),"")</f>
        <v/>
      </c>
      <c r="F4628" s="28">
        <f>IFERROR(VLOOKUP(D4628,'أرصدة المخزن'!$A:$H,4,0),"")</f>
        <v/>
      </c>
      <c r="G4628" s="97" t="n"/>
      <c r="H4628" s="29" t="inlineStr">
        <is>
          <t>إضافة</t>
        </is>
      </c>
      <c r="I4628" s="97" t="n"/>
    </row>
    <row r="4629" ht="17.4" customHeight="1" s="138">
      <c r="A4629" s="97" t="n">
        <v>4623</v>
      </c>
      <c r="B4629" s="98" t="n"/>
      <c r="C4629" s="99" t="n"/>
      <c r="D4629" s="100" t="n"/>
      <c r="E4629" s="28">
        <f>IFERROR(VLOOKUP(D4629,'أرصدة المخزن'!$A:$E,3,0),"")</f>
        <v/>
      </c>
      <c r="F4629" s="28">
        <f>IFERROR(VLOOKUP(D4629,'أرصدة المخزن'!$A:$H,4,0),"")</f>
        <v/>
      </c>
      <c r="G4629" s="97" t="n"/>
      <c r="H4629" s="29" t="inlineStr">
        <is>
          <t>إضافة</t>
        </is>
      </c>
      <c r="I4629" s="97" t="n"/>
    </row>
    <row r="4630" ht="17.4" customHeight="1" s="138">
      <c r="A4630" s="97" t="n">
        <v>4624</v>
      </c>
      <c r="B4630" s="98" t="n"/>
      <c r="C4630" s="99" t="n"/>
      <c r="D4630" s="100" t="n"/>
      <c r="E4630" s="28">
        <f>IFERROR(VLOOKUP(D4630,'أرصدة المخزن'!$A:$E,3,0),"")</f>
        <v/>
      </c>
      <c r="F4630" s="28">
        <f>IFERROR(VLOOKUP(D4630,'أرصدة المخزن'!$A:$H,4,0),"")</f>
        <v/>
      </c>
      <c r="G4630" s="97" t="n"/>
      <c r="H4630" s="29" t="inlineStr">
        <is>
          <t>إضافة</t>
        </is>
      </c>
      <c r="I4630" s="97" t="n"/>
    </row>
    <row r="4631" ht="17.4" customHeight="1" s="138">
      <c r="A4631" s="97" t="n">
        <v>4625</v>
      </c>
      <c r="B4631" s="98" t="n"/>
      <c r="C4631" s="99" t="n"/>
      <c r="D4631" s="100" t="n"/>
      <c r="E4631" s="28">
        <f>IFERROR(VLOOKUP(D4631,'أرصدة المخزن'!$A:$E,3,0),"")</f>
        <v/>
      </c>
      <c r="F4631" s="28">
        <f>IFERROR(VLOOKUP(D4631,'أرصدة المخزن'!$A:$H,4,0),"")</f>
        <v/>
      </c>
      <c r="G4631" s="97" t="n"/>
      <c r="H4631" s="29" t="inlineStr">
        <is>
          <t>إضافة</t>
        </is>
      </c>
      <c r="I4631" s="97" t="n"/>
    </row>
    <row r="4632" ht="17.4" customHeight="1" s="138">
      <c r="A4632" s="97" t="n">
        <v>4626</v>
      </c>
      <c r="B4632" s="98" t="n"/>
      <c r="C4632" s="99" t="n"/>
      <c r="D4632" s="100" t="n"/>
      <c r="E4632" s="28">
        <f>IFERROR(VLOOKUP(D4632,'أرصدة المخزن'!$A:$E,3,0),"")</f>
        <v/>
      </c>
      <c r="F4632" s="28">
        <f>IFERROR(VLOOKUP(D4632,'أرصدة المخزن'!$A:$H,4,0),"")</f>
        <v/>
      </c>
      <c r="G4632" s="97" t="n"/>
      <c r="H4632" s="29" t="inlineStr">
        <is>
          <t>إضافة</t>
        </is>
      </c>
      <c r="I4632" s="97" t="n"/>
    </row>
    <row r="4633" ht="17.4" customHeight="1" s="138">
      <c r="A4633" s="97" t="n">
        <v>4627</v>
      </c>
      <c r="B4633" s="98" t="n"/>
      <c r="C4633" s="99" t="n"/>
      <c r="D4633" s="100" t="n"/>
      <c r="E4633" s="28">
        <f>IFERROR(VLOOKUP(D4633,'أرصدة المخزن'!$A:$E,3,0),"")</f>
        <v/>
      </c>
      <c r="F4633" s="28">
        <f>IFERROR(VLOOKUP(D4633,'أرصدة المخزن'!$A:$H,4,0),"")</f>
        <v/>
      </c>
      <c r="G4633" s="97" t="n"/>
      <c r="H4633" s="29" t="inlineStr">
        <is>
          <t>إضافة</t>
        </is>
      </c>
      <c r="I4633" s="97" t="n"/>
    </row>
    <row r="4634" ht="17.4" customHeight="1" s="138">
      <c r="A4634" s="97" t="n">
        <v>4628</v>
      </c>
      <c r="B4634" s="98" t="n"/>
      <c r="C4634" s="99" t="n"/>
      <c r="D4634" s="100" t="n"/>
      <c r="E4634" s="28">
        <f>IFERROR(VLOOKUP(D4634,'أرصدة المخزن'!$A:$E,3,0),"")</f>
        <v/>
      </c>
      <c r="F4634" s="28">
        <f>IFERROR(VLOOKUP(D4634,'أرصدة المخزن'!$A:$H,4,0),"")</f>
        <v/>
      </c>
      <c r="G4634" s="97" t="n"/>
      <c r="H4634" s="29" t="inlineStr">
        <is>
          <t>إضافة</t>
        </is>
      </c>
      <c r="I4634" s="97" t="n"/>
    </row>
    <row r="4635" ht="17.4" customHeight="1" s="138">
      <c r="A4635" s="97" t="n">
        <v>4629</v>
      </c>
      <c r="B4635" s="98" t="n"/>
      <c r="C4635" s="99" t="n"/>
      <c r="D4635" s="100" t="n"/>
      <c r="E4635" s="28">
        <f>IFERROR(VLOOKUP(D4635,'أرصدة المخزن'!$A:$E,3,0),"")</f>
        <v/>
      </c>
      <c r="F4635" s="28">
        <f>IFERROR(VLOOKUP(D4635,'أرصدة المخزن'!$A:$H,4,0),"")</f>
        <v/>
      </c>
      <c r="G4635" s="97" t="n"/>
      <c r="H4635" s="29" t="inlineStr">
        <is>
          <t>إضافة</t>
        </is>
      </c>
      <c r="I4635" s="97" t="n"/>
    </row>
    <row r="4636" ht="17.4" customHeight="1" s="138">
      <c r="A4636" s="97" t="n">
        <v>4630</v>
      </c>
      <c r="B4636" s="98" t="n"/>
      <c r="C4636" s="99" t="n"/>
      <c r="D4636" s="100" t="n"/>
      <c r="E4636" s="28">
        <f>IFERROR(VLOOKUP(D4636,'أرصدة المخزن'!$A:$E,3,0),"")</f>
        <v/>
      </c>
      <c r="F4636" s="28">
        <f>IFERROR(VLOOKUP(D4636,'أرصدة المخزن'!$A:$H,4,0),"")</f>
        <v/>
      </c>
      <c r="G4636" s="97" t="n"/>
      <c r="H4636" s="29" t="inlineStr">
        <is>
          <t>إضافة</t>
        </is>
      </c>
      <c r="I4636" s="97" t="n"/>
    </row>
    <row r="4637" ht="17.4" customHeight="1" s="138">
      <c r="A4637" s="97" t="n">
        <v>4631</v>
      </c>
      <c r="B4637" s="98" t="n"/>
      <c r="C4637" s="99" t="n"/>
      <c r="D4637" s="100" t="n"/>
      <c r="E4637" s="28">
        <f>IFERROR(VLOOKUP(D4637,'أرصدة المخزن'!$A:$E,3,0),"")</f>
        <v/>
      </c>
      <c r="F4637" s="28">
        <f>IFERROR(VLOOKUP(D4637,'أرصدة المخزن'!$A:$H,4,0),"")</f>
        <v/>
      </c>
      <c r="G4637" s="97" t="n"/>
      <c r="H4637" s="29" t="inlineStr">
        <is>
          <t>إضافة</t>
        </is>
      </c>
      <c r="I4637" s="97" t="n"/>
    </row>
    <row r="4638" ht="17.4" customHeight="1" s="138">
      <c r="A4638" s="97" t="n">
        <v>4632</v>
      </c>
      <c r="B4638" s="98" t="n"/>
      <c r="C4638" s="99" t="n"/>
      <c r="D4638" s="100" t="n"/>
      <c r="E4638" s="28">
        <f>IFERROR(VLOOKUP(D4638,'أرصدة المخزن'!$A:$E,3,0),"")</f>
        <v/>
      </c>
      <c r="F4638" s="28">
        <f>IFERROR(VLOOKUP(D4638,'أرصدة المخزن'!$A:$H,4,0),"")</f>
        <v/>
      </c>
      <c r="G4638" s="97" t="n"/>
      <c r="H4638" s="29" t="inlineStr">
        <is>
          <t>إضافة</t>
        </is>
      </c>
      <c r="I4638" s="97" t="n"/>
    </row>
    <row r="4639" ht="17.4" customHeight="1" s="138">
      <c r="A4639" s="97" t="n">
        <v>4633</v>
      </c>
      <c r="B4639" s="98" t="n"/>
      <c r="C4639" s="99" t="n"/>
      <c r="D4639" s="100" t="n"/>
      <c r="E4639" s="28">
        <f>IFERROR(VLOOKUP(D4639,'أرصدة المخزن'!$A:$E,3,0),"")</f>
        <v/>
      </c>
      <c r="F4639" s="28">
        <f>IFERROR(VLOOKUP(D4639,'أرصدة المخزن'!$A:$H,4,0),"")</f>
        <v/>
      </c>
      <c r="G4639" s="97" t="n"/>
      <c r="H4639" s="29" t="inlineStr">
        <is>
          <t>إضافة</t>
        </is>
      </c>
      <c r="I4639" s="97" t="n"/>
    </row>
    <row r="4640" ht="17.4" customHeight="1" s="138">
      <c r="A4640" s="97" t="n">
        <v>4634</v>
      </c>
      <c r="B4640" s="98" t="n"/>
      <c r="C4640" s="99" t="n"/>
      <c r="D4640" s="100" t="n"/>
      <c r="E4640" s="28">
        <f>IFERROR(VLOOKUP(D4640,'أرصدة المخزن'!$A:$E,3,0),"")</f>
        <v/>
      </c>
      <c r="F4640" s="28">
        <f>IFERROR(VLOOKUP(D4640,'أرصدة المخزن'!$A:$H,4,0),"")</f>
        <v/>
      </c>
      <c r="G4640" s="97" t="n"/>
      <c r="H4640" s="29" t="inlineStr">
        <is>
          <t>إضافة</t>
        </is>
      </c>
      <c r="I4640" s="97" t="n"/>
    </row>
    <row r="4641" ht="17.4" customHeight="1" s="138">
      <c r="A4641" s="97" t="n">
        <v>4635</v>
      </c>
      <c r="B4641" s="98" t="n"/>
      <c r="C4641" s="99" t="n"/>
      <c r="D4641" s="100" t="n"/>
      <c r="E4641" s="28">
        <f>IFERROR(VLOOKUP(D4641,'أرصدة المخزن'!$A:$E,3,0),"")</f>
        <v/>
      </c>
      <c r="F4641" s="28">
        <f>IFERROR(VLOOKUP(D4641,'أرصدة المخزن'!$A:$H,4,0),"")</f>
        <v/>
      </c>
      <c r="G4641" s="97" t="n"/>
      <c r="H4641" s="29" t="inlineStr">
        <is>
          <t>إضافة</t>
        </is>
      </c>
      <c r="I4641" s="97" t="n"/>
    </row>
    <row r="4642" ht="17.4" customHeight="1" s="138">
      <c r="A4642" s="97" t="n">
        <v>4636</v>
      </c>
      <c r="B4642" s="98" t="n"/>
      <c r="C4642" s="99" t="n"/>
      <c r="D4642" s="100" t="n"/>
      <c r="E4642" s="28">
        <f>IFERROR(VLOOKUP(D4642,'أرصدة المخزن'!$A:$E,3,0),"")</f>
        <v/>
      </c>
      <c r="F4642" s="28">
        <f>IFERROR(VLOOKUP(D4642,'أرصدة المخزن'!$A:$H,4,0),"")</f>
        <v/>
      </c>
      <c r="G4642" s="97" t="n"/>
      <c r="H4642" s="29" t="inlineStr">
        <is>
          <t>إضافة</t>
        </is>
      </c>
      <c r="I4642" s="97" t="n"/>
    </row>
    <row r="4643" ht="17.4" customHeight="1" s="138">
      <c r="A4643" s="97" t="n">
        <v>4637</v>
      </c>
      <c r="B4643" s="98" t="n"/>
      <c r="C4643" s="99" t="n"/>
      <c r="D4643" s="100" t="n"/>
      <c r="E4643" s="28">
        <f>IFERROR(VLOOKUP(D4643,'أرصدة المخزن'!$A:$E,3,0),"")</f>
        <v/>
      </c>
      <c r="F4643" s="28">
        <f>IFERROR(VLOOKUP(D4643,'أرصدة المخزن'!$A:$H,4,0),"")</f>
        <v/>
      </c>
      <c r="G4643" s="97" t="n"/>
      <c r="H4643" s="29" t="inlineStr">
        <is>
          <t>إضافة</t>
        </is>
      </c>
      <c r="I4643" s="97" t="n"/>
    </row>
    <row r="4644" ht="17.4" customHeight="1" s="138">
      <c r="A4644" s="97" t="n">
        <v>4638</v>
      </c>
      <c r="B4644" s="98" t="n"/>
      <c r="C4644" s="99" t="n"/>
      <c r="D4644" s="100" t="n"/>
      <c r="E4644" s="28">
        <f>IFERROR(VLOOKUP(D4644,'أرصدة المخزن'!$A:$E,3,0),"")</f>
        <v/>
      </c>
      <c r="F4644" s="28">
        <f>IFERROR(VLOOKUP(D4644,'أرصدة المخزن'!$A:$H,4,0),"")</f>
        <v/>
      </c>
      <c r="G4644" s="97" t="n"/>
      <c r="H4644" s="29" t="inlineStr">
        <is>
          <t>إضافة</t>
        </is>
      </c>
      <c r="I4644" s="97" t="n"/>
    </row>
    <row r="4645" ht="17.4" customHeight="1" s="138">
      <c r="A4645" s="97" t="n">
        <v>4639</v>
      </c>
      <c r="B4645" s="98" t="n"/>
      <c r="C4645" s="99" t="n"/>
      <c r="D4645" s="100" t="n"/>
      <c r="E4645" s="28">
        <f>IFERROR(VLOOKUP(D4645,'أرصدة المخزن'!$A:$E,3,0),"")</f>
        <v/>
      </c>
      <c r="F4645" s="28">
        <f>IFERROR(VLOOKUP(D4645,'أرصدة المخزن'!$A:$H,4,0),"")</f>
        <v/>
      </c>
      <c r="G4645" s="97" t="n"/>
      <c r="H4645" s="29" t="inlineStr">
        <is>
          <t>إضافة</t>
        </is>
      </c>
      <c r="I4645" s="97" t="n"/>
    </row>
    <row r="4646" ht="17.4" customHeight="1" s="138">
      <c r="A4646" s="97" t="n">
        <v>4640</v>
      </c>
      <c r="B4646" s="98" t="n"/>
      <c r="C4646" s="99" t="n"/>
      <c r="D4646" s="100" t="n"/>
      <c r="E4646" s="28">
        <f>IFERROR(VLOOKUP(D4646,'أرصدة المخزن'!$A:$E,3,0),"")</f>
        <v/>
      </c>
      <c r="F4646" s="28">
        <f>IFERROR(VLOOKUP(D4646,'أرصدة المخزن'!$A:$H,4,0),"")</f>
        <v/>
      </c>
      <c r="G4646" s="97" t="n"/>
      <c r="H4646" s="29" t="inlineStr">
        <is>
          <t>إضافة</t>
        </is>
      </c>
      <c r="I4646" s="97" t="n"/>
    </row>
    <row r="4647" ht="17.4" customHeight="1" s="138">
      <c r="A4647" s="97" t="n">
        <v>4641</v>
      </c>
      <c r="B4647" s="98" t="n"/>
      <c r="C4647" s="99" t="n"/>
      <c r="D4647" s="100" t="n"/>
      <c r="E4647" s="28">
        <f>IFERROR(VLOOKUP(D4647,'أرصدة المخزن'!$A:$E,3,0),"")</f>
        <v/>
      </c>
      <c r="F4647" s="28">
        <f>IFERROR(VLOOKUP(D4647,'أرصدة المخزن'!$A:$H,4,0),"")</f>
        <v/>
      </c>
      <c r="G4647" s="97" t="n"/>
      <c r="H4647" s="29" t="inlineStr">
        <is>
          <t>إضافة</t>
        </is>
      </c>
      <c r="I4647" s="97" t="n"/>
    </row>
    <row r="4648" ht="17.4" customHeight="1" s="138">
      <c r="A4648" s="97" t="n">
        <v>4642</v>
      </c>
      <c r="B4648" s="98" t="n"/>
      <c r="C4648" s="99" t="n"/>
      <c r="D4648" s="100" t="n"/>
      <c r="E4648" s="28">
        <f>IFERROR(VLOOKUP(D4648,'أرصدة المخزن'!$A:$E,3,0),"")</f>
        <v/>
      </c>
      <c r="F4648" s="28">
        <f>IFERROR(VLOOKUP(D4648,'أرصدة المخزن'!$A:$H,4,0),"")</f>
        <v/>
      </c>
      <c r="G4648" s="97" t="n"/>
      <c r="H4648" s="29" t="inlineStr">
        <is>
          <t>إضافة</t>
        </is>
      </c>
      <c r="I4648" s="97" t="n"/>
    </row>
    <row r="4649" ht="17.4" customHeight="1" s="138">
      <c r="A4649" s="97" t="n">
        <v>4643</v>
      </c>
      <c r="B4649" s="98" t="n"/>
      <c r="C4649" s="99" t="n"/>
      <c r="D4649" s="100" t="n"/>
      <c r="E4649" s="28">
        <f>IFERROR(VLOOKUP(D4649,'أرصدة المخزن'!$A:$E,3,0),"")</f>
        <v/>
      </c>
      <c r="F4649" s="28">
        <f>IFERROR(VLOOKUP(D4649,'أرصدة المخزن'!$A:$H,4,0),"")</f>
        <v/>
      </c>
      <c r="G4649" s="97" t="n"/>
      <c r="H4649" s="29" t="inlineStr">
        <is>
          <t>إضافة</t>
        </is>
      </c>
      <c r="I4649" s="97" t="n"/>
    </row>
    <row r="4650" ht="17.4" customHeight="1" s="138">
      <c r="A4650" s="97" t="n">
        <v>4644</v>
      </c>
      <c r="B4650" s="98" t="n"/>
      <c r="C4650" s="99" t="n"/>
      <c r="D4650" s="100" t="n"/>
      <c r="E4650" s="28">
        <f>IFERROR(VLOOKUP(D4650,'أرصدة المخزن'!$A:$E,3,0),"")</f>
        <v/>
      </c>
      <c r="F4650" s="28">
        <f>IFERROR(VLOOKUP(D4650,'أرصدة المخزن'!$A:$H,4,0),"")</f>
        <v/>
      </c>
      <c r="G4650" s="97" t="n"/>
      <c r="H4650" s="29" t="inlineStr">
        <is>
          <t>إضافة</t>
        </is>
      </c>
      <c r="I4650" s="97" t="n"/>
    </row>
    <row r="4651" ht="17.4" customHeight="1" s="138">
      <c r="A4651" s="97" t="n">
        <v>4645</v>
      </c>
      <c r="B4651" s="98" t="n"/>
      <c r="C4651" s="99" t="n"/>
      <c r="D4651" s="100" t="n"/>
      <c r="E4651" s="28">
        <f>IFERROR(VLOOKUP(D4651,'أرصدة المخزن'!$A:$E,3,0),"")</f>
        <v/>
      </c>
      <c r="F4651" s="28">
        <f>IFERROR(VLOOKUP(D4651,'أرصدة المخزن'!$A:$H,4,0),"")</f>
        <v/>
      </c>
      <c r="G4651" s="97" t="n"/>
      <c r="H4651" s="29" t="inlineStr">
        <is>
          <t>إضافة</t>
        </is>
      </c>
      <c r="I4651" s="97" t="n"/>
    </row>
    <row r="4652" ht="17.4" customHeight="1" s="138">
      <c r="A4652" s="97" t="n">
        <v>4646</v>
      </c>
      <c r="B4652" s="98" t="n"/>
      <c r="C4652" s="99" t="n"/>
      <c r="D4652" s="100" t="n"/>
      <c r="E4652" s="28">
        <f>IFERROR(VLOOKUP(D4652,'أرصدة المخزن'!$A:$E,3,0),"")</f>
        <v/>
      </c>
      <c r="F4652" s="28">
        <f>IFERROR(VLOOKUP(D4652,'أرصدة المخزن'!$A:$H,4,0),"")</f>
        <v/>
      </c>
      <c r="G4652" s="97" t="n"/>
      <c r="H4652" s="29" t="inlineStr">
        <is>
          <t>إضافة</t>
        </is>
      </c>
      <c r="I4652" s="97" t="n"/>
    </row>
    <row r="4653" ht="17.4" customHeight="1" s="138">
      <c r="A4653" s="97" t="n">
        <v>4647</v>
      </c>
      <c r="B4653" s="98" t="n"/>
      <c r="C4653" s="99" t="n"/>
      <c r="D4653" s="100" t="n"/>
      <c r="E4653" s="28">
        <f>IFERROR(VLOOKUP(D4653,'أرصدة المخزن'!$A:$E,3,0),"")</f>
        <v/>
      </c>
      <c r="F4653" s="28">
        <f>IFERROR(VLOOKUP(D4653,'أرصدة المخزن'!$A:$H,4,0),"")</f>
        <v/>
      </c>
      <c r="G4653" s="97" t="n"/>
      <c r="H4653" s="29" t="inlineStr">
        <is>
          <t>إضافة</t>
        </is>
      </c>
      <c r="I4653" s="97" t="n"/>
    </row>
    <row r="4654" ht="17.4" customHeight="1" s="138">
      <c r="A4654" s="97" t="n">
        <v>4648</v>
      </c>
      <c r="B4654" s="98" t="n"/>
      <c r="C4654" s="99" t="n"/>
      <c r="D4654" s="100" t="n"/>
      <c r="E4654" s="28">
        <f>IFERROR(VLOOKUP(D4654,'أرصدة المخزن'!$A:$E,3,0),"")</f>
        <v/>
      </c>
      <c r="F4654" s="28">
        <f>IFERROR(VLOOKUP(D4654,'أرصدة المخزن'!$A:$H,4,0),"")</f>
        <v/>
      </c>
      <c r="G4654" s="97" t="n"/>
      <c r="H4654" s="29" t="inlineStr">
        <is>
          <t>إضافة</t>
        </is>
      </c>
      <c r="I4654" s="97" t="n"/>
    </row>
    <row r="4655" ht="17.4" customHeight="1" s="138">
      <c r="A4655" s="97" t="n">
        <v>4649</v>
      </c>
      <c r="B4655" s="98" t="n"/>
      <c r="C4655" s="99" t="n"/>
      <c r="D4655" s="100" t="n"/>
      <c r="E4655" s="28">
        <f>IFERROR(VLOOKUP(D4655,'أرصدة المخزن'!$A:$E,3,0),"")</f>
        <v/>
      </c>
      <c r="F4655" s="28">
        <f>IFERROR(VLOOKUP(D4655,'أرصدة المخزن'!$A:$H,4,0),"")</f>
        <v/>
      </c>
      <c r="G4655" s="97" t="n"/>
      <c r="H4655" s="29" t="inlineStr">
        <is>
          <t>إضافة</t>
        </is>
      </c>
      <c r="I4655" s="97" t="n"/>
    </row>
    <row r="4656" ht="17.4" customHeight="1" s="138">
      <c r="A4656" s="97" t="n">
        <v>4650</v>
      </c>
      <c r="B4656" s="98" t="n"/>
      <c r="C4656" s="99" t="n"/>
      <c r="D4656" s="100" t="n"/>
      <c r="E4656" s="28">
        <f>IFERROR(VLOOKUP(D4656,'أرصدة المخزن'!$A:$E,3,0),"")</f>
        <v/>
      </c>
      <c r="F4656" s="28">
        <f>IFERROR(VLOOKUP(D4656,'أرصدة المخزن'!$A:$H,4,0),"")</f>
        <v/>
      </c>
      <c r="G4656" s="97" t="n"/>
      <c r="H4656" s="29" t="inlineStr">
        <is>
          <t>إضافة</t>
        </is>
      </c>
      <c r="I4656" s="97" t="n"/>
    </row>
    <row r="4657" ht="17.4" customHeight="1" s="138">
      <c r="A4657" s="97" t="n">
        <v>4651</v>
      </c>
      <c r="B4657" s="98" t="n"/>
      <c r="C4657" s="99" t="n"/>
      <c r="D4657" s="100" t="n"/>
      <c r="E4657" s="28">
        <f>IFERROR(VLOOKUP(D4657,'أرصدة المخزن'!$A:$E,3,0),"")</f>
        <v/>
      </c>
      <c r="F4657" s="28">
        <f>IFERROR(VLOOKUP(D4657,'أرصدة المخزن'!$A:$H,4,0),"")</f>
        <v/>
      </c>
      <c r="G4657" s="97" t="n"/>
      <c r="H4657" s="29" t="inlineStr">
        <is>
          <t>إضافة</t>
        </is>
      </c>
      <c r="I4657" s="97" t="n"/>
    </row>
    <row r="4658" ht="17.4" customHeight="1" s="138">
      <c r="A4658" s="97" t="n">
        <v>4652</v>
      </c>
      <c r="B4658" s="98" t="n"/>
      <c r="C4658" s="99" t="n"/>
      <c r="D4658" s="100" t="n"/>
      <c r="E4658" s="28">
        <f>IFERROR(VLOOKUP(D4658,'أرصدة المخزن'!$A:$E,3,0),"")</f>
        <v/>
      </c>
      <c r="F4658" s="28">
        <f>IFERROR(VLOOKUP(D4658,'أرصدة المخزن'!$A:$H,4,0),"")</f>
        <v/>
      </c>
      <c r="G4658" s="97" t="n"/>
      <c r="H4658" s="29" t="inlineStr">
        <is>
          <t>إضافة</t>
        </is>
      </c>
      <c r="I4658" s="97" t="n"/>
    </row>
    <row r="4659" ht="17.4" customHeight="1" s="138">
      <c r="A4659" s="97" t="n">
        <v>4653</v>
      </c>
      <c r="B4659" s="98" t="n"/>
      <c r="C4659" s="99" t="n"/>
      <c r="D4659" s="100" t="n"/>
      <c r="E4659" s="28">
        <f>IFERROR(VLOOKUP(D4659,'أرصدة المخزن'!$A:$E,3,0),"")</f>
        <v/>
      </c>
      <c r="F4659" s="28">
        <f>IFERROR(VLOOKUP(D4659,'أرصدة المخزن'!$A:$H,4,0),"")</f>
        <v/>
      </c>
      <c r="G4659" s="97" t="n"/>
      <c r="H4659" s="29" t="inlineStr">
        <is>
          <t>إضافة</t>
        </is>
      </c>
      <c r="I4659" s="97" t="n"/>
    </row>
    <row r="4660" ht="17.4" customHeight="1" s="138">
      <c r="A4660" s="97" t="n">
        <v>4654</v>
      </c>
      <c r="B4660" s="98" t="n"/>
      <c r="C4660" s="99" t="n"/>
      <c r="D4660" s="100" t="n"/>
      <c r="E4660" s="28">
        <f>IFERROR(VLOOKUP(D4660,'أرصدة المخزن'!$A:$E,3,0),"")</f>
        <v/>
      </c>
      <c r="F4660" s="28">
        <f>IFERROR(VLOOKUP(D4660,'أرصدة المخزن'!$A:$H,4,0),"")</f>
        <v/>
      </c>
      <c r="G4660" s="97" t="n"/>
      <c r="H4660" s="29" t="inlineStr">
        <is>
          <t>إضافة</t>
        </is>
      </c>
      <c r="I4660" s="97" t="n"/>
    </row>
    <row r="4661" ht="17.4" customHeight="1" s="138">
      <c r="A4661" s="97" t="n">
        <v>4655</v>
      </c>
      <c r="B4661" s="98" t="n"/>
      <c r="C4661" s="99" t="n"/>
      <c r="D4661" s="100" t="n"/>
      <c r="E4661" s="28">
        <f>IFERROR(VLOOKUP(D4661,'أرصدة المخزن'!$A:$E,3,0),"")</f>
        <v/>
      </c>
      <c r="F4661" s="28">
        <f>IFERROR(VLOOKUP(D4661,'أرصدة المخزن'!$A:$H,4,0),"")</f>
        <v/>
      </c>
      <c r="G4661" s="97" t="n"/>
      <c r="H4661" s="29" t="inlineStr">
        <is>
          <t>إضافة</t>
        </is>
      </c>
      <c r="I4661" s="97" t="n"/>
    </row>
    <row r="4662" ht="17.4" customHeight="1" s="138">
      <c r="A4662" s="97" t="n">
        <v>4656</v>
      </c>
      <c r="B4662" s="98" t="n"/>
      <c r="C4662" s="99" t="n"/>
      <c r="D4662" s="100" t="n"/>
      <c r="E4662" s="28">
        <f>IFERROR(VLOOKUP(D4662,'أرصدة المخزن'!$A:$E,3,0),"")</f>
        <v/>
      </c>
      <c r="F4662" s="28">
        <f>IFERROR(VLOOKUP(D4662,'أرصدة المخزن'!$A:$H,4,0),"")</f>
        <v/>
      </c>
      <c r="G4662" s="97" t="n"/>
      <c r="H4662" s="29" t="inlineStr">
        <is>
          <t>إضافة</t>
        </is>
      </c>
      <c r="I4662" s="97" t="n"/>
    </row>
    <row r="4663" ht="17.4" customHeight="1" s="138">
      <c r="A4663" s="97" t="n">
        <v>4657</v>
      </c>
      <c r="B4663" s="98" t="n"/>
      <c r="C4663" s="99" t="n"/>
      <c r="D4663" s="100" t="n"/>
      <c r="E4663" s="28">
        <f>IFERROR(VLOOKUP(D4663,'أرصدة المخزن'!$A:$E,3,0),"")</f>
        <v/>
      </c>
      <c r="F4663" s="28">
        <f>IFERROR(VLOOKUP(D4663,'أرصدة المخزن'!$A:$H,4,0),"")</f>
        <v/>
      </c>
      <c r="G4663" s="97" t="n"/>
      <c r="H4663" s="29" t="inlineStr">
        <is>
          <t>إضافة</t>
        </is>
      </c>
      <c r="I4663" s="97" t="n"/>
    </row>
    <row r="4664" ht="17.4" customHeight="1" s="138">
      <c r="A4664" s="97" t="n">
        <v>4658</v>
      </c>
      <c r="B4664" s="98" t="n"/>
      <c r="C4664" s="99" t="n"/>
      <c r="D4664" s="100" t="n"/>
      <c r="E4664" s="28">
        <f>IFERROR(VLOOKUP(D4664,'أرصدة المخزن'!$A:$E,3,0),"")</f>
        <v/>
      </c>
      <c r="F4664" s="28">
        <f>IFERROR(VLOOKUP(D4664,'أرصدة المخزن'!$A:$H,4,0),"")</f>
        <v/>
      </c>
      <c r="G4664" s="97" t="n"/>
      <c r="H4664" s="29" t="inlineStr">
        <is>
          <t>إضافة</t>
        </is>
      </c>
      <c r="I4664" s="97" t="n"/>
    </row>
    <row r="4665" ht="17.4" customHeight="1" s="138">
      <c r="A4665" s="97" t="n">
        <v>4659</v>
      </c>
      <c r="B4665" s="98" t="n"/>
      <c r="C4665" s="99" t="n"/>
      <c r="D4665" s="100" t="n"/>
      <c r="E4665" s="28">
        <f>IFERROR(VLOOKUP(D4665,'أرصدة المخزن'!$A:$E,3,0),"")</f>
        <v/>
      </c>
      <c r="F4665" s="28">
        <f>IFERROR(VLOOKUP(D4665,'أرصدة المخزن'!$A:$H,4,0),"")</f>
        <v/>
      </c>
      <c r="G4665" s="97" t="n"/>
      <c r="H4665" s="29" t="inlineStr">
        <is>
          <t>إضافة</t>
        </is>
      </c>
      <c r="I4665" s="97" t="n"/>
    </row>
    <row r="4666" ht="17.4" customHeight="1" s="138">
      <c r="A4666" s="97" t="n">
        <v>4660</v>
      </c>
      <c r="B4666" s="98" t="n"/>
      <c r="C4666" s="99" t="n"/>
      <c r="D4666" s="100" t="n"/>
      <c r="E4666" s="28">
        <f>IFERROR(VLOOKUP(D4666,'أرصدة المخزن'!$A:$E,3,0),"")</f>
        <v/>
      </c>
      <c r="F4666" s="28">
        <f>IFERROR(VLOOKUP(D4666,'أرصدة المخزن'!$A:$H,4,0),"")</f>
        <v/>
      </c>
      <c r="G4666" s="97" t="n"/>
      <c r="H4666" s="29" t="inlineStr">
        <is>
          <t>إضافة</t>
        </is>
      </c>
      <c r="I4666" s="97" t="n"/>
    </row>
    <row r="4667" ht="17.4" customHeight="1" s="138">
      <c r="A4667" s="97" t="n">
        <v>4661</v>
      </c>
      <c r="B4667" s="98" t="n"/>
      <c r="C4667" s="99" t="n"/>
      <c r="D4667" s="100" t="n"/>
      <c r="E4667" s="28">
        <f>IFERROR(VLOOKUP(D4667,'أرصدة المخزن'!$A:$E,3,0),"")</f>
        <v/>
      </c>
      <c r="F4667" s="28">
        <f>IFERROR(VLOOKUP(D4667,'أرصدة المخزن'!$A:$H,4,0),"")</f>
        <v/>
      </c>
      <c r="G4667" s="97" t="n"/>
      <c r="H4667" s="29" t="inlineStr">
        <is>
          <t>إضافة</t>
        </is>
      </c>
      <c r="I4667" s="97" t="n"/>
    </row>
    <row r="4668" ht="17.4" customHeight="1" s="138">
      <c r="A4668" s="97" t="n">
        <v>4662</v>
      </c>
      <c r="B4668" s="98" t="n"/>
      <c r="C4668" s="99" t="n"/>
      <c r="D4668" s="100" t="n"/>
      <c r="E4668" s="28">
        <f>IFERROR(VLOOKUP(D4668,'أرصدة المخزن'!$A:$E,3,0),"")</f>
        <v/>
      </c>
      <c r="F4668" s="28">
        <f>IFERROR(VLOOKUP(D4668,'أرصدة المخزن'!$A:$H,4,0),"")</f>
        <v/>
      </c>
      <c r="G4668" s="97" t="n"/>
      <c r="H4668" s="29" t="inlineStr">
        <is>
          <t>إضافة</t>
        </is>
      </c>
      <c r="I4668" s="97" t="n"/>
    </row>
    <row r="4669" ht="17.4" customHeight="1" s="138">
      <c r="A4669" s="97" t="n">
        <v>4663</v>
      </c>
      <c r="B4669" s="98" t="n"/>
      <c r="C4669" s="99" t="n"/>
      <c r="D4669" s="100" t="n"/>
      <c r="E4669" s="28">
        <f>IFERROR(VLOOKUP(D4669,'أرصدة المخزن'!$A:$E,3,0),"")</f>
        <v/>
      </c>
      <c r="F4669" s="28">
        <f>IFERROR(VLOOKUP(D4669,'أرصدة المخزن'!$A:$H,4,0),"")</f>
        <v/>
      </c>
      <c r="G4669" s="97" t="n"/>
      <c r="H4669" s="29" t="inlineStr">
        <is>
          <t>إضافة</t>
        </is>
      </c>
      <c r="I4669" s="97" t="n"/>
    </row>
    <row r="4670" ht="17.4" customHeight="1" s="138">
      <c r="A4670" s="97" t="n">
        <v>4664</v>
      </c>
      <c r="B4670" s="98" t="n"/>
      <c r="C4670" s="99" t="n"/>
      <c r="D4670" s="100" t="n"/>
      <c r="E4670" s="28">
        <f>IFERROR(VLOOKUP(D4670,'أرصدة المخزن'!$A:$E,3,0),"")</f>
        <v/>
      </c>
      <c r="F4670" s="28">
        <f>IFERROR(VLOOKUP(D4670,'أرصدة المخزن'!$A:$H,4,0),"")</f>
        <v/>
      </c>
      <c r="G4670" s="97" t="n"/>
      <c r="H4670" s="29" t="inlineStr">
        <is>
          <t>إضافة</t>
        </is>
      </c>
      <c r="I4670" s="97" t="n"/>
    </row>
    <row r="4671" ht="17.4" customHeight="1" s="138">
      <c r="A4671" s="97" t="n">
        <v>4665</v>
      </c>
      <c r="B4671" s="98" t="n"/>
      <c r="C4671" s="99" t="n"/>
      <c r="D4671" s="100" t="n"/>
      <c r="E4671" s="28">
        <f>IFERROR(VLOOKUP(D4671,'أرصدة المخزن'!$A:$E,3,0),"")</f>
        <v/>
      </c>
      <c r="F4671" s="28">
        <f>IFERROR(VLOOKUP(D4671,'أرصدة المخزن'!$A:$H,4,0),"")</f>
        <v/>
      </c>
      <c r="G4671" s="97" t="n"/>
      <c r="H4671" s="29" t="inlineStr">
        <is>
          <t>إضافة</t>
        </is>
      </c>
      <c r="I4671" s="97" t="n"/>
    </row>
    <row r="4672" ht="17.4" customHeight="1" s="138">
      <c r="A4672" s="97" t="n">
        <v>4666</v>
      </c>
      <c r="B4672" s="98" t="n"/>
      <c r="C4672" s="99" t="n"/>
      <c r="D4672" s="100" t="n"/>
      <c r="E4672" s="28">
        <f>IFERROR(VLOOKUP(D4672,'أرصدة المخزن'!$A:$E,3,0),"")</f>
        <v/>
      </c>
      <c r="F4672" s="28">
        <f>IFERROR(VLOOKUP(D4672,'أرصدة المخزن'!$A:$H,4,0),"")</f>
        <v/>
      </c>
      <c r="G4672" s="97" t="n"/>
      <c r="H4672" s="29" t="inlineStr">
        <is>
          <t>إضافة</t>
        </is>
      </c>
      <c r="I4672" s="97" t="n"/>
    </row>
    <row r="4673" ht="17.4" customHeight="1" s="138">
      <c r="A4673" s="97" t="n">
        <v>4667</v>
      </c>
      <c r="B4673" s="98" t="n"/>
      <c r="C4673" s="99" t="n"/>
      <c r="D4673" s="100" t="n"/>
      <c r="E4673" s="28">
        <f>IFERROR(VLOOKUP(D4673,'أرصدة المخزن'!$A:$E,3,0),"")</f>
        <v/>
      </c>
      <c r="F4673" s="28">
        <f>IFERROR(VLOOKUP(D4673,'أرصدة المخزن'!$A:$H,4,0),"")</f>
        <v/>
      </c>
      <c r="G4673" s="97" t="n"/>
      <c r="H4673" s="29" t="inlineStr">
        <is>
          <t>إضافة</t>
        </is>
      </c>
      <c r="I4673" s="97" t="n"/>
    </row>
    <row r="4674" ht="17.4" customHeight="1" s="138">
      <c r="A4674" s="97" t="n">
        <v>4668</v>
      </c>
      <c r="B4674" s="98" t="n"/>
      <c r="C4674" s="99" t="n"/>
      <c r="D4674" s="100" t="n"/>
      <c r="E4674" s="28">
        <f>IFERROR(VLOOKUP(D4674,'أرصدة المخزن'!$A:$E,3,0),"")</f>
        <v/>
      </c>
      <c r="F4674" s="28">
        <f>IFERROR(VLOOKUP(D4674,'أرصدة المخزن'!$A:$H,4,0),"")</f>
        <v/>
      </c>
      <c r="G4674" s="97" t="n"/>
      <c r="H4674" s="29" t="inlineStr">
        <is>
          <t>إضافة</t>
        </is>
      </c>
      <c r="I4674" s="97" t="n"/>
    </row>
    <row r="4675" ht="17.4" customHeight="1" s="138">
      <c r="A4675" s="97" t="n">
        <v>4669</v>
      </c>
      <c r="B4675" s="98" t="n"/>
      <c r="C4675" s="99" t="n"/>
      <c r="D4675" s="100" t="n"/>
      <c r="E4675" s="28">
        <f>IFERROR(VLOOKUP(D4675,'أرصدة المخزن'!$A:$E,3,0),"")</f>
        <v/>
      </c>
      <c r="F4675" s="28">
        <f>IFERROR(VLOOKUP(D4675,'أرصدة المخزن'!$A:$H,4,0),"")</f>
        <v/>
      </c>
      <c r="G4675" s="97" t="n"/>
      <c r="H4675" s="29" t="inlineStr">
        <is>
          <t>إضافة</t>
        </is>
      </c>
      <c r="I4675" s="97" t="n"/>
    </row>
    <row r="4676" ht="17.4" customHeight="1" s="138">
      <c r="A4676" s="97" t="n">
        <v>4670</v>
      </c>
      <c r="B4676" s="98" t="n"/>
      <c r="C4676" s="99" t="n"/>
      <c r="D4676" s="100" t="n"/>
      <c r="E4676" s="28">
        <f>IFERROR(VLOOKUP(D4676,'أرصدة المخزن'!$A:$E,3,0),"")</f>
        <v/>
      </c>
      <c r="F4676" s="28">
        <f>IFERROR(VLOOKUP(D4676,'أرصدة المخزن'!$A:$H,4,0),"")</f>
        <v/>
      </c>
      <c r="G4676" s="97" t="n"/>
      <c r="H4676" s="29" t="inlineStr">
        <is>
          <t>إضافة</t>
        </is>
      </c>
      <c r="I4676" s="97" t="n"/>
    </row>
    <row r="4677" ht="17.4" customHeight="1" s="138">
      <c r="A4677" s="97" t="n">
        <v>4671</v>
      </c>
      <c r="B4677" s="98" t="n"/>
      <c r="C4677" s="99" t="n"/>
      <c r="D4677" s="100" t="n"/>
      <c r="E4677" s="28">
        <f>IFERROR(VLOOKUP(D4677,'أرصدة المخزن'!$A:$E,3,0),"")</f>
        <v/>
      </c>
      <c r="F4677" s="28">
        <f>IFERROR(VLOOKUP(D4677,'أرصدة المخزن'!$A:$H,4,0),"")</f>
        <v/>
      </c>
      <c r="G4677" s="97" t="n"/>
      <c r="H4677" s="29" t="inlineStr">
        <is>
          <t>إضافة</t>
        </is>
      </c>
      <c r="I4677" s="97" t="n"/>
    </row>
    <row r="4678" ht="17.4" customHeight="1" s="138">
      <c r="A4678" s="97" t="n">
        <v>4672</v>
      </c>
      <c r="B4678" s="98" t="n"/>
      <c r="C4678" s="99" t="n"/>
      <c r="D4678" s="100" t="n"/>
      <c r="E4678" s="28">
        <f>IFERROR(VLOOKUP(D4678,'أرصدة المخزن'!$A:$E,3,0),"")</f>
        <v/>
      </c>
      <c r="F4678" s="28">
        <f>IFERROR(VLOOKUP(D4678,'أرصدة المخزن'!$A:$H,4,0),"")</f>
        <v/>
      </c>
      <c r="G4678" s="97" t="n"/>
      <c r="H4678" s="29" t="inlineStr">
        <is>
          <t>إضافة</t>
        </is>
      </c>
      <c r="I4678" s="97" t="n"/>
    </row>
    <row r="4679" ht="17.4" customHeight="1" s="138">
      <c r="A4679" s="97" t="n">
        <v>4673</v>
      </c>
      <c r="B4679" s="98" t="n"/>
      <c r="C4679" s="99" t="n"/>
      <c r="D4679" s="100" t="n"/>
      <c r="E4679" s="28">
        <f>IFERROR(VLOOKUP(D4679,'أرصدة المخزن'!$A:$E,3,0),"")</f>
        <v/>
      </c>
      <c r="F4679" s="28">
        <f>IFERROR(VLOOKUP(D4679,'أرصدة المخزن'!$A:$H,4,0),"")</f>
        <v/>
      </c>
      <c r="G4679" s="97" t="n"/>
      <c r="H4679" s="29" t="inlineStr">
        <is>
          <t>إضافة</t>
        </is>
      </c>
      <c r="I4679" s="97" t="n"/>
    </row>
    <row r="4680" ht="17.4" customHeight="1" s="138">
      <c r="A4680" s="97" t="n">
        <v>4674</v>
      </c>
      <c r="B4680" s="98" t="n"/>
      <c r="C4680" s="99" t="n"/>
      <c r="D4680" s="100" t="n"/>
      <c r="E4680" s="28">
        <f>IFERROR(VLOOKUP(D4680,'أرصدة المخزن'!$A:$E,3,0),"")</f>
        <v/>
      </c>
      <c r="F4680" s="28">
        <f>IFERROR(VLOOKUP(D4680,'أرصدة المخزن'!$A:$H,4,0),"")</f>
        <v/>
      </c>
      <c r="G4680" s="97" t="n"/>
      <c r="H4680" s="29" t="inlineStr">
        <is>
          <t>إضافة</t>
        </is>
      </c>
      <c r="I4680" s="97" t="n"/>
    </row>
    <row r="4681" ht="17.4" customHeight="1" s="138">
      <c r="A4681" s="97" t="n">
        <v>4675</v>
      </c>
      <c r="B4681" s="98" t="n"/>
      <c r="C4681" s="99" t="n"/>
      <c r="D4681" s="100" t="n"/>
      <c r="E4681" s="28">
        <f>IFERROR(VLOOKUP(D4681,'أرصدة المخزن'!$A:$E,3,0),"")</f>
        <v/>
      </c>
      <c r="F4681" s="28">
        <f>IFERROR(VLOOKUP(D4681,'أرصدة المخزن'!$A:$H,4,0),"")</f>
        <v/>
      </c>
      <c r="G4681" s="97" t="n"/>
      <c r="H4681" s="29" t="inlineStr">
        <is>
          <t>إضافة</t>
        </is>
      </c>
      <c r="I4681" s="97" t="n"/>
    </row>
    <row r="4682" ht="17.4" customHeight="1" s="138">
      <c r="A4682" s="97" t="n">
        <v>4676</v>
      </c>
      <c r="B4682" s="98" t="n"/>
      <c r="C4682" s="99" t="n"/>
      <c r="D4682" s="100" t="n"/>
      <c r="E4682" s="28">
        <f>IFERROR(VLOOKUP(D4682,'أرصدة المخزن'!$A:$E,3,0),"")</f>
        <v/>
      </c>
      <c r="F4682" s="28">
        <f>IFERROR(VLOOKUP(D4682,'أرصدة المخزن'!$A:$H,4,0),"")</f>
        <v/>
      </c>
      <c r="G4682" s="97" t="n"/>
      <c r="H4682" s="29" t="inlineStr">
        <is>
          <t>إضافة</t>
        </is>
      </c>
      <c r="I4682" s="97" t="n"/>
    </row>
    <row r="4683" ht="17.4" customHeight="1" s="138">
      <c r="A4683" s="97" t="n">
        <v>4677</v>
      </c>
      <c r="B4683" s="98" t="n"/>
      <c r="C4683" s="99" t="n"/>
      <c r="D4683" s="100" t="n"/>
      <c r="E4683" s="28">
        <f>IFERROR(VLOOKUP(D4683,'أرصدة المخزن'!$A:$E,3,0),"")</f>
        <v/>
      </c>
      <c r="F4683" s="28">
        <f>IFERROR(VLOOKUP(D4683,'أرصدة المخزن'!$A:$H,4,0),"")</f>
        <v/>
      </c>
      <c r="G4683" s="97" t="n"/>
      <c r="H4683" s="29" t="inlineStr">
        <is>
          <t>إضافة</t>
        </is>
      </c>
      <c r="I4683" s="97" t="n"/>
    </row>
    <row r="4684" ht="17.4" customHeight="1" s="138">
      <c r="A4684" s="97" t="n">
        <v>4678</v>
      </c>
      <c r="B4684" s="98" t="n"/>
      <c r="C4684" s="99" t="n"/>
      <c r="D4684" s="100" t="n"/>
      <c r="E4684" s="28">
        <f>IFERROR(VLOOKUP(D4684,'أرصدة المخزن'!$A:$E,3,0),"")</f>
        <v/>
      </c>
      <c r="F4684" s="28">
        <f>IFERROR(VLOOKUP(D4684,'أرصدة المخزن'!$A:$H,4,0),"")</f>
        <v/>
      </c>
      <c r="G4684" s="97" t="n"/>
      <c r="H4684" s="29" t="inlineStr">
        <is>
          <t>إضافة</t>
        </is>
      </c>
      <c r="I4684" s="97" t="n"/>
    </row>
    <row r="4685" ht="17.4" customHeight="1" s="138">
      <c r="A4685" s="97" t="n">
        <v>4679</v>
      </c>
      <c r="B4685" s="98" t="n"/>
      <c r="C4685" s="99" t="n"/>
      <c r="D4685" s="100" t="n"/>
      <c r="E4685" s="28">
        <f>IFERROR(VLOOKUP(D4685,'أرصدة المخزن'!$A:$E,3,0),"")</f>
        <v/>
      </c>
      <c r="F4685" s="28">
        <f>IFERROR(VLOOKUP(D4685,'أرصدة المخزن'!$A:$H,4,0),"")</f>
        <v/>
      </c>
      <c r="G4685" s="97" t="n"/>
      <c r="H4685" s="29" t="inlineStr">
        <is>
          <t>إضافة</t>
        </is>
      </c>
      <c r="I4685" s="97" t="n"/>
    </row>
    <row r="4686" ht="17.4" customHeight="1" s="138">
      <c r="A4686" s="97" t="n">
        <v>4680</v>
      </c>
      <c r="B4686" s="98" t="n"/>
      <c r="C4686" s="99" t="n"/>
      <c r="D4686" s="100" t="n"/>
      <c r="E4686" s="28">
        <f>IFERROR(VLOOKUP(D4686,'أرصدة المخزن'!$A:$E,3,0),"")</f>
        <v/>
      </c>
      <c r="F4686" s="28">
        <f>IFERROR(VLOOKUP(D4686,'أرصدة المخزن'!$A:$H,4,0),"")</f>
        <v/>
      </c>
      <c r="G4686" s="97" t="n"/>
      <c r="H4686" s="29" t="inlineStr">
        <is>
          <t>إضافة</t>
        </is>
      </c>
      <c r="I4686" s="97" t="n"/>
    </row>
    <row r="4687" ht="17.4" customHeight="1" s="138">
      <c r="A4687" s="97" t="n">
        <v>4681</v>
      </c>
      <c r="B4687" s="98" t="n"/>
      <c r="C4687" s="99" t="n"/>
      <c r="D4687" s="100" t="n"/>
      <c r="E4687" s="28">
        <f>IFERROR(VLOOKUP(D4687,'أرصدة المخزن'!$A:$E,3,0),"")</f>
        <v/>
      </c>
      <c r="F4687" s="28">
        <f>IFERROR(VLOOKUP(D4687,'أرصدة المخزن'!$A:$H,4,0),"")</f>
        <v/>
      </c>
      <c r="G4687" s="97" t="n"/>
      <c r="H4687" s="29" t="inlineStr">
        <is>
          <t>إضافة</t>
        </is>
      </c>
      <c r="I4687" s="97" t="n"/>
    </row>
    <row r="4688" ht="17.4" customHeight="1" s="138">
      <c r="A4688" s="97" t="n">
        <v>4682</v>
      </c>
      <c r="B4688" s="98" t="n"/>
      <c r="C4688" s="99" t="n"/>
      <c r="D4688" s="100" t="n"/>
      <c r="E4688" s="28">
        <f>IFERROR(VLOOKUP(D4688,'أرصدة المخزن'!$A:$E,3,0),"")</f>
        <v/>
      </c>
      <c r="F4688" s="28">
        <f>IFERROR(VLOOKUP(D4688,'أرصدة المخزن'!$A:$H,4,0),"")</f>
        <v/>
      </c>
      <c r="G4688" s="97" t="n"/>
      <c r="H4688" s="29" t="inlineStr">
        <is>
          <t>إضافة</t>
        </is>
      </c>
      <c r="I4688" s="97" t="n"/>
    </row>
    <row r="4689" ht="17.4" customHeight="1" s="138">
      <c r="A4689" s="97" t="n">
        <v>4683</v>
      </c>
      <c r="B4689" s="98" t="n"/>
      <c r="C4689" s="99" t="n"/>
      <c r="D4689" s="100" t="n"/>
      <c r="E4689" s="28">
        <f>IFERROR(VLOOKUP(D4689,'أرصدة المخزن'!$A:$E,3,0),"")</f>
        <v/>
      </c>
      <c r="F4689" s="28">
        <f>IFERROR(VLOOKUP(D4689,'أرصدة المخزن'!$A:$H,4,0),"")</f>
        <v/>
      </c>
      <c r="G4689" s="97" t="n"/>
      <c r="H4689" s="29" t="inlineStr">
        <is>
          <t>إضافة</t>
        </is>
      </c>
      <c r="I4689" s="97" t="n"/>
    </row>
    <row r="4690" ht="17.4" customHeight="1" s="138">
      <c r="A4690" s="97" t="n">
        <v>4684</v>
      </c>
      <c r="B4690" s="98" t="n"/>
      <c r="C4690" s="99" t="n"/>
      <c r="D4690" s="100" t="n"/>
      <c r="E4690" s="28">
        <f>IFERROR(VLOOKUP(D4690,'أرصدة المخزن'!$A:$E,3,0),"")</f>
        <v/>
      </c>
      <c r="F4690" s="28">
        <f>IFERROR(VLOOKUP(D4690,'أرصدة المخزن'!$A:$H,4,0),"")</f>
        <v/>
      </c>
      <c r="G4690" s="97" t="n"/>
      <c r="H4690" s="29" t="inlineStr">
        <is>
          <t>إضافة</t>
        </is>
      </c>
      <c r="I4690" s="97" t="n"/>
    </row>
    <row r="4691" ht="17.4" customHeight="1" s="138">
      <c r="A4691" s="97" t="n">
        <v>4685</v>
      </c>
      <c r="B4691" s="98" t="n"/>
      <c r="C4691" s="99" t="n"/>
      <c r="D4691" s="100" t="n"/>
      <c r="E4691" s="28">
        <f>IFERROR(VLOOKUP(D4691,'أرصدة المخزن'!$A:$E,3,0),"")</f>
        <v/>
      </c>
      <c r="F4691" s="28">
        <f>IFERROR(VLOOKUP(D4691,'أرصدة المخزن'!$A:$H,4,0),"")</f>
        <v/>
      </c>
      <c r="G4691" s="97" t="n"/>
      <c r="H4691" s="29" t="inlineStr">
        <is>
          <t>إضافة</t>
        </is>
      </c>
      <c r="I4691" s="97" t="n"/>
    </row>
    <row r="4692" ht="17.4" customHeight="1" s="138">
      <c r="A4692" s="97" t="n">
        <v>4686</v>
      </c>
      <c r="B4692" s="98" t="n"/>
      <c r="C4692" s="99" t="n"/>
      <c r="D4692" s="100" t="n"/>
      <c r="E4692" s="28">
        <f>IFERROR(VLOOKUP(D4692,'أرصدة المخزن'!$A:$E,3,0),"")</f>
        <v/>
      </c>
      <c r="F4692" s="28">
        <f>IFERROR(VLOOKUP(D4692,'أرصدة المخزن'!$A:$H,4,0),"")</f>
        <v/>
      </c>
      <c r="G4692" s="97" t="n"/>
      <c r="H4692" s="29" t="inlineStr">
        <is>
          <t>إضافة</t>
        </is>
      </c>
      <c r="I4692" s="97" t="n"/>
    </row>
    <row r="4693" ht="17.4" customHeight="1" s="138">
      <c r="A4693" s="97" t="n">
        <v>4687</v>
      </c>
      <c r="B4693" s="98" t="n"/>
      <c r="C4693" s="99" t="n"/>
      <c r="D4693" s="100" t="n"/>
      <c r="E4693" s="28">
        <f>IFERROR(VLOOKUP(D4693,'أرصدة المخزن'!$A:$E,3,0),"")</f>
        <v/>
      </c>
      <c r="F4693" s="28">
        <f>IFERROR(VLOOKUP(D4693,'أرصدة المخزن'!$A:$H,4,0),"")</f>
        <v/>
      </c>
      <c r="G4693" s="97" t="n"/>
      <c r="H4693" s="29" t="inlineStr">
        <is>
          <t>إضافة</t>
        </is>
      </c>
      <c r="I4693" s="97" t="n"/>
    </row>
    <row r="4694" ht="17.4" customHeight="1" s="138">
      <c r="A4694" s="97" t="n">
        <v>4688</v>
      </c>
      <c r="B4694" s="98" t="n"/>
      <c r="C4694" s="99" t="n"/>
      <c r="D4694" s="100" t="n"/>
      <c r="E4694" s="28">
        <f>IFERROR(VLOOKUP(D4694,'أرصدة المخزن'!$A:$E,3,0),"")</f>
        <v/>
      </c>
      <c r="F4694" s="28">
        <f>IFERROR(VLOOKUP(D4694,'أرصدة المخزن'!$A:$H,4,0),"")</f>
        <v/>
      </c>
      <c r="G4694" s="97" t="n"/>
      <c r="H4694" s="29" t="inlineStr">
        <is>
          <t>إضافة</t>
        </is>
      </c>
      <c r="I4694" s="97" t="n"/>
    </row>
    <row r="4695" ht="17.4" customHeight="1" s="138">
      <c r="A4695" s="97" t="n">
        <v>4689</v>
      </c>
      <c r="B4695" s="98" t="n"/>
      <c r="C4695" s="99" t="n"/>
      <c r="D4695" s="100" t="n"/>
      <c r="E4695" s="28">
        <f>IFERROR(VLOOKUP(D4695,'أرصدة المخزن'!$A:$E,3,0),"")</f>
        <v/>
      </c>
      <c r="F4695" s="28">
        <f>IFERROR(VLOOKUP(D4695,'أرصدة المخزن'!$A:$H,4,0),"")</f>
        <v/>
      </c>
      <c r="G4695" s="97" t="n"/>
      <c r="H4695" s="29" t="inlineStr">
        <is>
          <t>إضافة</t>
        </is>
      </c>
      <c r="I4695" s="97" t="n"/>
    </row>
    <row r="4696" ht="17.4" customHeight="1" s="138">
      <c r="A4696" s="97" t="n">
        <v>4690</v>
      </c>
      <c r="B4696" s="98" t="n"/>
      <c r="C4696" s="99" t="n"/>
      <c r="D4696" s="100" t="n"/>
      <c r="E4696" s="28">
        <f>IFERROR(VLOOKUP(D4696,'أرصدة المخزن'!$A:$E,3,0),"")</f>
        <v/>
      </c>
      <c r="F4696" s="28">
        <f>IFERROR(VLOOKUP(D4696,'أرصدة المخزن'!$A:$H,4,0),"")</f>
        <v/>
      </c>
      <c r="G4696" s="97" t="n"/>
      <c r="H4696" s="29" t="inlineStr">
        <is>
          <t>إضافة</t>
        </is>
      </c>
      <c r="I4696" s="97" t="n"/>
    </row>
    <row r="4697" ht="17.4" customHeight="1" s="138">
      <c r="A4697" s="97" t="n">
        <v>4691</v>
      </c>
      <c r="B4697" s="98" t="n"/>
      <c r="C4697" s="99" t="n"/>
      <c r="D4697" s="100" t="n"/>
      <c r="E4697" s="28">
        <f>IFERROR(VLOOKUP(D4697,'أرصدة المخزن'!$A:$E,3,0),"")</f>
        <v/>
      </c>
      <c r="F4697" s="28">
        <f>IFERROR(VLOOKUP(D4697,'أرصدة المخزن'!$A:$H,4,0),"")</f>
        <v/>
      </c>
      <c r="G4697" s="97" t="n"/>
      <c r="H4697" s="29" t="inlineStr">
        <is>
          <t>إضافة</t>
        </is>
      </c>
      <c r="I4697" s="97" t="n"/>
    </row>
    <row r="4698" ht="17.4" customHeight="1" s="138">
      <c r="A4698" s="97" t="n">
        <v>4692</v>
      </c>
      <c r="B4698" s="98" t="n"/>
      <c r="C4698" s="99" t="n"/>
      <c r="D4698" s="100" t="n"/>
      <c r="E4698" s="28">
        <f>IFERROR(VLOOKUP(D4698,'أرصدة المخزن'!$A:$E,3,0),"")</f>
        <v/>
      </c>
      <c r="F4698" s="28">
        <f>IFERROR(VLOOKUP(D4698,'أرصدة المخزن'!$A:$H,4,0),"")</f>
        <v/>
      </c>
      <c r="G4698" s="97" t="n"/>
      <c r="H4698" s="29" t="inlineStr">
        <is>
          <t>إضافة</t>
        </is>
      </c>
      <c r="I4698" s="97" t="n"/>
    </row>
    <row r="4699" ht="17.4" customHeight="1" s="138">
      <c r="A4699" s="97" t="n">
        <v>4693</v>
      </c>
      <c r="B4699" s="98" t="n"/>
      <c r="C4699" s="99" t="n"/>
      <c r="D4699" s="100" t="n"/>
      <c r="E4699" s="28">
        <f>IFERROR(VLOOKUP(D4699,'أرصدة المخزن'!$A:$E,3,0),"")</f>
        <v/>
      </c>
      <c r="F4699" s="28">
        <f>IFERROR(VLOOKUP(D4699,'أرصدة المخزن'!$A:$H,4,0),"")</f>
        <v/>
      </c>
      <c r="G4699" s="97" t="n"/>
      <c r="H4699" s="29" t="inlineStr">
        <is>
          <t>إضافة</t>
        </is>
      </c>
      <c r="I4699" s="97" t="n"/>
    </row>
    <row r="4700" ht="17.4" customHeight="1" s="138">
      <c r="A4700" s="97" t="n">
        <v>4694</v>
      </c>
      <c r="B4700" s="98" t="n"/>
      <c r="C4700" s="99" t="n"/>
      <c r="D4700" s="100" t="n"/>
      <c r="E4700" s="28">
        <f>IFERROR(VLOOKUP(D4700,'أرصدة المخزن'!$A:$E,3,0),"")</f>
        <v/>
      </c>
      <c r="F4700" s="28">
        <f>IFERROR(VLOOKUP(D4700,'أرصدة المخزن'!$A:$H,4,0),"")</f>
        <v/>
      </c>
      <c r="G4700" s="97" t="n"/>
      <c r="H4700" s="29" t="inlineStr">
        <is>
          <t>إضافة</t>
        </is>
      </c>
      <c r="I4700" s="97" t="n"/>
    </row>
    <row r="4701" ht="17.4" customHeight="1" s="138">
      <c r="A4701" s="97" t="n">
        <v>4695</v>
      </c>
      <c r="B4701" s="98" t="n"/>
      <c r="C4701" s="99" t="n"/>
      <c r="D4701" s="100" t="n"/>
      <c r="E4701" s="28">
        <f>IFERROR(VLOOKUP(D4701,'أرصدة المخزن'!$A:$E,3,0),"")</f>
        <v/>
      </c>
      <c r="F4701" s="28">
        <f>IFERROR(VLOOKUP(D4701,'أرصدة المخزن'!$A:$H,4,0),"")</f>
        <v/>
      </c>
      <c r="G4701" s="97" t="n"/>
      <c r="H4701" s="29" t="inlineStr">
        <is>
          <t>إضافة</t>
        </is>
      </c>
      <c r="I4701" s="97" t="n"/>
    </row>
    <row r="4702" ht="17.4" customHeight="1" s="138">
      <c r="A4702" s="97" t="n">
        <v>4696</v>
      </c>
      <c r="B4702" s="98" t="n"/>
      <c r="C4702" s="99" t="n"/>
      <c r="D4702" s="100" t="n"/>
      <c r="E4702" s="28">
        <f>IFERROR(VLOOKUP(D4702,'أرصدة المخزن'!$A:$E,3,0),"")</f>
        <v/>
      </c>
      <c r="F4702" s="28">
        <f>IFERROR(VLOOKUP(D4702,'أرصدة المخزن'!$A:$H,4,0),"")</f>
        <v/>
      </c>
      <c r="G4702" s="97" t="n"/>
      <c r="H4702" s="29" t="inlineStr">
        <is>
          <t>إضافة</t>
        </is>
      </c>
      <c r="I4702" s="97" t="n"/>
    </row>
    <row r="4703" ht="17.4" customHeight="1" s="138">
      <c r="A4703" s="97" t="n">
        <v>4697</v>
      </c>
      <c r="B4703" s="98" t="n"/>
      <c r="C4703" s="99" t="n"/>
      <c r="D4703" s="100" t="n"/>
      <c r="E4703" s="28">
        <f>IFERROR(VLOOKUP(D4703,'أرصدة المخزن'!$A:$E,3,0),"")</f>
        <v/>
      </c>
      <c r="F4703" s="28">
        <f>IFERROR(VLOOKUP(D4703,'أرصدة المخزن'!$A:$H,4,0),"")</f>
        <v/>
      </c>
      <c r="G4703" s="97" t="n"/>
      <c r="H4703" s="29" t="inlineStr">
        <is>
          <t>إضافة</t>
        </is>
      </c>
      <c r="I4703" s="97" t="n"/>
    </row>
    <row r="4704" ht="17.4" customHeight="1" s="138">
      <c r="A4704" s="97" t="n">
        <v>4698</v>
      </c>
      <c r="B4704" s="98" t="n"/>
      <c r="C4704" s="99" t="n"/>
      <c r="D4704" s="100" t="n"/>
      <c r="E4704" s="28">
        <f>IFERROR(VLOOKUP(D4704,'أرصدة المخزن'!$A:$E,3,0),"")</f>
        <v/>
      </c>
      <c r="F4704" s="28">
        <f>IFERROR(VLOOKUP(D4704,'أرصدة المخزن'!$A:$H,4,0),"")</f>
        <v/>
      </c>
      <c r="G4704" s="97" t="n"/>
      <c r="H4704" s="29" t="inlineStr">
        <is>
          <t>إضافة</t>
        </is>
      </c>
      <c r="I4704" s="97" t="n"/>
    </row>
    <row r="4705" ht="17.4" customHeight="1" s="138">
      <c r="A4705" s="97" t="n">
        <v>4699</v>
      </c>
      <c r="B4705" s="98" t="n"/>
      <c r="C4705" s="99" t="n"/>
      <c r="D4705" s="100" t="n"/>
      <c r="E4705" s="28">
        <f>IFERROR(VLOOKUP(D4705,'أرصدة المخزن'!$A:$E,3,0),"")</f>
        <v/>
      </c>
      <c r="F4705" s="28">
        <f>IFERROR(VLOOKUP(D4705,'أرصدة المخزن'!$A:$H,4,0),"")</f>
        <v/>
      </c>
      <c r="G4705" s="97" t="n"/>
      <c r="H4705" s="29" t="inlineStr">
        <is>
          <t>إضافة</t>
        </is>
      </c>
      <c r="I4705" s="97" t="n"/>
    </row>
    <row r="4706" ht="17.4" customHeight="1" s="138">
      <c r="A4706" s="97" t="n">
        <v>4700</v>
      </c>
      <c r="B4706" s="98" t="n"/>
      <c r="C4706" s="99" t="n"/>
      <c r="D4706" s="100" t="n"/>
      <c r="E4706" s="28">
        <f>IFERROR(VLOOKUP(D4706,'أرصدة المخزن'!$A:$E,3,0),"")</f>
        <v/>
      </c>
      <c r="F4706" s="28">
        <f>IFERROR(VLOOKUP(D4706,'أرصدة المخزن'!$A:$H,4,0),"")</f>
        <v/>
      </c>
      <c r="G4706" s="97" t="n"/>
      <c r="H4706" s="29" t="inlineStr">
        <is>
          <t>إضافة</t>
        </is>
      </c>
      <c r="I4706" s="97" t="n"/>
    </row>
    <row r="4707" ht="17.4" customHeight="1" s="138">
      <c r="A4707" s="97" t="n">
        <v>4701</v>
      </c>
      <c r="B4707" s="98" t="n"/>
      <c r="C4707" s="99" t="n"/>
      <c r="D4707" s="100" t="n"/>
      <c r="E4707" s="28">
        <f>IFERROR(VLOOKUP(D4707,'أرصدة المخزن'!$A:$E,3,0),"")</f>
        <v/>
      </c>
      <c r="F4707" s="28">
        <f>IFERROR(VLOOKUP(D4707,'أرصدة المخزن'!$A:$H,4,0),"")</f>
        <v/>
      </c>
      <c r="G4707" s="97" t="n"/>
      <c r="H4707" s="29" t="inlineStr">
        <is>
          <t>إضافة</t>
        </is>
      </c>
      <c r="I4707" s="97" t="n"/>
    </row>
    <row r="4708" ht="17.4" customHeight="1" s="138">
      <c r="A4708" s="97" t="n">
        <v>4702</v>
      </c>
      <c r="B4708" s="98" t="n"/>
      <c r="C4708" s="99" t="n"/>
      <c r="D4708" s="100" t="n"/>
      <c r="E4708" s="28">
        <f>IFERROR(VLOOKUP(D4708,'أرصدة المخزن'!$A:$E,3,0),"")</f>
        <v/>
      </c>
      <c r="F4708" s="28">
        <f>IFERROR(VLOOKUP(D4708,'أرصدة المخزن'!$A:$H,4,0),"")</f>
        <v/>
      </c>
      <c r="G4708" s="97" t="n"/>
      <c r="H4708" s="29" t="inlineStr">
        <is>
          <t>إضافة</t>
        </is>
      </c>
      <c r="I4708" s="97" t="n"/>
    </row>
    <row r="4709" ht="17.4" customHeight="1" s="138">
      <c r="A4709" s="97" t="n">
        <v>4703</v>
      </c>
      <c r="B4709" s="98" t="n"/>
      <c r="C4709" s="99" t="n"/>
      <c r="D4709" s="100" t="n"/>
      <c r="E4709" s="28">
        <f>IFERROR(VLOOKUP(D4709,'أرصدة المخزن'!$A:$E,3,0),"")</f>
        <v/>
      </c>
      <c r="F4709" s="28">
        <f>IFERROR(VLOOKUP(D4709,'أرصدة المخزن'!$A:$H,4,0),"")</f>
        <v/>
      </c>
      <c r="G4709" s="97" t="n"/>
      <c r="H4709" s="29" t="inlineStr">
        <is>
          <t>إضافة</t>
        </is>
      </c>
      <c r="I4709" s="97" t="n"/>
    </row>
    <row r="4710" ht="17.4" customHeight="1" s="138">
      <c r="A4710" s="97" t="n">
        <v>4704</v>
      </c>
      <c r="B4710" s="98" t="n"/>
      <c r="C4710" s="99" t="n"/>
      <c r="D4710" s="100" t="n"/>
      <c r="E4710" s="28">
        <f>IFERROR(VLOOKUP(D4710,'أرصدة المخزن'!$A:$E,3,0),"")</f>
        <v/>
      </c>
      <c r="F4710" s="28">
        <f>IFERROR(VLOOKUP(D4710,'أرصدة المخزن'!$A:$H,4,0),"")</f>
        <v/>
      </c>
      <c r="G4710" s="97" t="n"/>
      <c r="H4710" s="29" t="inlineStr">
        <is>
          <t>إضافة</t>
        </is>
      </c>
      <c r="I4710" s="97" t="n"/>
    </row>
    <row r="4711" ht="17.4" customHeight="1" s="138">
      <c r="A4711" s="97" t="n">
        <v>4705</v>
      </c>
      <c r="B4711" s="98" t="n"/>
      <c r="C4711" s="99" t="n"/>
      <c r="D4711" s="100" t="n"/>
      <c r="E4711" s="28">
        <f>IFERROR(VLOOKUP(D4711,'أرصدة المخزن'!$A:$E,3,0),"")</f>
        <v/>
      </c>
      <c r="F4711" s="28">
        <f>IFERROR(VLOOKUP(D4711,'أرصدة المخزن'!$A:$H,4,0),"")</f>
        <v/>
      </c>
      <c r="G4711" s="97" t="n"/>
      <c r="H4711" s="29" t="inlineStr">
        <is>
          <t>إضافة</t>
        </is>
      </c>
      <c r="I4711" s="97" t="n"/>
    </row>
    <row r="4712" ht="17.4" customHeight="1" s="138">
      <c r="A4712" s="97" t="n">
        <v>4706</v>
      </c>
      <c r="B4712" s="98" t="n"/>
      <c r="C4712" s="99" t="n"/>
      <c r="D4712" s="100" t="n"/>
      <c r="E4712" s="28">
        <f>IFERROR(VLOOKUP(D4712,'أرصدة المخزن'!$A:$E,3,0),"")</f>
        <v/>
      </c>
      <c r="F4712" s="28">
        <f>IFERROR(VLOOKUP(D4712,'أرصدة المخزن'!$A:$H,4,0),"")</f>
        <v/>
      </c>
      <c r="G4712" s="97" t="n"/>
      <c r="H4712" s="29" t="inlineStr">
        <is>
          <t>إضافة</t>
        </is>
      </c>
      <c r="I4712" s="97" t="n"/>
    </row>
    <row r="4713" ht="17.4" customHeight="1" s="138">
      <c r="A4713" s="97" t="n">
        <v>4707</v>
      </c>
      <c r="B4713" s="98" t="n"/>
      <c r="C4713" s="99" t="n"/>
      <c r="D4713" s="100" t="n"/>
      <c r="E4713" s="28">
        <f>IFERROR(VLOOKUP(D4713,'أرصدة المخزن'!$A:$E,3,0),"")</f>
        <v/>
      </c>
      <c r="F4713" s="28">
        <f>IFERROR(VLOOKUP(D4713,'أرصدة المخزن'!$A:$H,4,0),"")</f>
        <v/>
      </c>
      <c r="G4713" s="97" t="n"/>
      <c r="H4713" s="29" t="inlineStr">
        <is>
          <t>إضافة</t>
        </is>
      </c>
      <c r="I4713" s="97" t="n"/>
    </row>
    <row r="4714" ht="17.4" customHeight="1" s="138">
      <c r="A4714" s="97" t="n">
        <v>4708</v>
      </c>
      <c r="B4714" s="98" t="n"/>
      <c r="C4714" s="99" t="n"/>
      <c r="D4714" s="100" t="n"/>
      <c r="E4714" s="28">
        <f>IFERROR(VLOOKUP(D4714,'أرصدة المخزن'!$A:$E,3,0),"")</f>
        <v/>
      </c>
      <c r="F4714" s="28">
        <f>IFERROR(VLOOKUP(D4714,'أرصدة المخزن'!$A:$H,4,0),"")</f>
        <v/>
      </c>
      <c r="G4714" s="97" t="n"/>
      <c r="H4714" s="29" t="inlineStr">
        <is>
          <t>إضافة</t>
        </is>
      </c>
      <c r="I4714" s="97" t="n"/>
    </row>
    <row r="4715" ht="17.4" customHeight="1" s="138">
      <c r="A4715" s="97" t="n">
        <v>4709</v>
      </c>
      <c r="B4715" s="98" t="n"/>
      <c r="C4715" s="99" t="n"/>
      <c r="D4715" s="100" t="n"/>
      <c r="E4715" s="28">
        <f>IFERROR(VLOOKUP(D4715,'أرصدة المخزن'!$A:$E,3,0),"")</f>
        <v/>
      </c>
      <c r="F4715" s="28">
        <f>IFERROR(VLOOKUP(D4715,'أرصدة المخزن'!$A:$H,4,0),"")</f>
        <v/>
      </c>
      <c r="G4715" s="97" t="n"/>
      <c r="H4715" s="29" t="inlineStr">
        <is>
          <t>إضافة</t>
        </is>
      </c>
      <c r="I4715" s="97" t="n"/>
    </row>
    <row r="4716" ht="17.4" customHeight="1" s="138">
      <c r="A4716" s="97" t="n">
        <v>4710</v>
      </c>
      <c r="B4716" s="98" t="n"/>
      <c r="C4716" s="99" t="n"/>
      <c r="D4716" s="100" t="n"/>
      <c r="E4716" s="28">
        <f>IFERROR(VLOOKUP(D4716,'أرصدة المخزن'!$A:$E,3,0),"")</f>
        <v/>
      </c>
      <c r="F4716" s="28">
        <f>IFERROR(VLOOKUP(D4716,'أرصدة المخزن'!$A:$H,4,0),"")</f>
        <v/>
      </c>
      <c r="G4716" s="97" t="n"/>
      <c r="H4716" s="29" t="inlineStr">
        <is>
          <t>إضافة</t>
        </is>
      </c>
      <c r="I4716" s="97" t="n"/>
    </row>
    <row r="4717" ht="17.4" customHeight="1" s="138">
      <c r="A4717" s="97" t="n">
        <v>4711</v>
      </c>
      <c r="B4717" s="98" t="n"/>
      <c r="C4717" s="99" t="n"/>
      <c r="D4717" s="100" t="n"/>
      <c r="E4717" s="28">
        <f>IFERROR(VLOOKUP(D4717,'أرصدة المخزن'!$A:$E,3,0),"")</f>
        <v/>
      </c>
      <c r="F4717" s="28">
        <f>IFERROR(VLOOKUP(D4717,'أرصدة المخزن'!$A:$H,4,0),"")</f>
        <v/>
      </c>
      <c r="G4717" s="97" t="n"/>
      <c r="H4717" s="29" t="inlineStr">
        <is>
          <t>إضافة</t>
        </is>
      </c>
      <c r="I4717" s="97" t="n"/>
    </row>
    <row r="4718" ht="17.4" customHeight="1" s="138">
      <c r="A4718" s="97" t="n">
        <v>4712</v>
      </c>
      <c r="B4718" s="98" t="n"/>
      <c r="C4718" s="99" t="n"/>
      <c r="D4718" s="100" t="n"/>
      <c r="E4718" s="28">
        <f>IFERROR(VLOOKUP(D4718,'أرصدة المخزن'!$A:$E,3,0),"")</f>
        <v/>
      </c>
      <c r="F4718" s="28">
        <f>IFERROR(VLOOKUP(D4718,'أرصدة المخزن'!$A:$H,4,0),"")</f>
        <v/>
      </c>
      <c r="G4718" s="97" t="n"/>
      <c r="H4718" s="29" t="inlineStr">
        <is>
          <t>إضافة</t>
        </is>
      </c>
      <c r="I4718" s="97" t="n"/>
    </row>
    <row r="4719" ht="17.4" customHeight="1" s="138">
      <c r="A4719" s="97" t="n">
        <v>4713</v>
      </c>
      <c r="B4719" s="98" t="n"/>
      <c r="C4719" s="99" t="n"/>
      <c r="D4719" s="100" t="n"/>
      <c r="E4719" s="28">
        <f>IFERROR(VLOOKUP(D4719,'أرصدة المخزن'!$A:$E,3,0),"")</f>
        <v/>
      </c>
      <c r="F4719" s="28">
        <f>IFERROR(VLOOKUP(D4719,'أرصدة المخزن'!$A:$H,4,0),"")</f>
        <v/>
      </c>
      <c r="G4719" s="97" t="n"/>
      <c r="H4719" s="29" t="inlineStr">
        <is>
          <t>إضافة</t>
        </is>
      </c>
      <c r="I4719" s="97" t="n"/>
    </row>
    <row r="4720" ht="17.4" customHeight="1" s="138">
      <c r="A4720" s="97" t="n">
        <v>4714</v>
      </c>
      <c r="B4720" s="98" t="n"/>
      <c r="C4720" s="99" t="n"/>
      <c r="D4720" s="100" t="n"/>
      <c r="E4720" s="28">
        <f>IFERROR(VLOOKUP(D4720,'أرصدة المخزن'!$A:$E,3,0),"")</f>
        <v/>
      </c>
      <c r="F4720" s="28">
        <f>IFERROR(VLOOKUP(D4720,'أرصدة المخزن'!$A:$H,4,0),"")</f>
        <v/>
      </c>
      <c r="G4720" s="97" t="n"/>
      <c r="H4720" s="29" t="inlineStr">
        <is>
          <t>إضافة</t>
        </is>
      </c>
      <c r="I4720" s="97" t="n"/>
    </row>
    <row r="4721" ht="17.4" customHeight="1" s="138">
      <c r="A4721" s="97" t="n">
        <v>4715</v>
      </c>
      <c r="B4721" s="98" t="n"/>
      <c r="C4721" s="99" t="n"/>
      <c r="D4721" s="100" t="n"/>
      <c r="E4721" s="28">
        <f>IFERROR(VLOOKUP(D4721,'أرصدة المخزن'!$A:$E,3,0),"")</f>
        <v/>
      </c>
      <c r="F4721" s="28">
        <f>IFERROR(VLOOKUP(D4721,'أرصدة المخزن'!$A:$H,4,0),"")</f>
        <v/>
      </c>
      <c r="G4721" s="97" t="n"/>
      <c r="H4721" s="29" t="inlineStr">
        <is>
          <t>إضافة</t>
        </is>
      </c>
      <c r="I4721" s="97" t="n"/>
    </row>
    <row r="4722" ht="17.4" customHeight="1" s="138">
      <c r="A4722" s="97" t="n">
        <v>4716</v>
      </c>
      <c r="B4722" s="98" t="n"/>
      <c r="C4722" s="99" t="n"/>
      <c r="D4722" s="100" t="n"/>
      <c r="E4722" s="28">
        <f>IFERROR(VLOOKUP(D4722,'أرصدة المخزن'!$A:$E,3,0),"")</f>
        <v/>
      </c>
      <c r="F4722" s="28">
        <f>IFERROR(VLOOKUP(D4722,'أرصدة المخزن'!$A:$H,4,0),"")</f>
        <v/>
      </c>
      <c r="G4722" s="97" t="n"/>
      <c r="H4722" s="29" t="inlineStr">
        <is>
          <t>إضافة</t>
        </is>
      </c>
      <c r="I4722" s="97" t="n"/>
    </row>
    <row r="4723" ht="17.4" customHeight="1" s="138">
      <c r="A4723" s="97" t="n">
        <v>4717</v>
      </c>
      <c r="B4723" s="98" t="n"/>
      <c r="C4723" s="99" t="n"/>
      <c r="D4723" s="100" t="n"/>
      <c r="E4723" s="28">
        <f>IFERROR(VLOOKUP(D4723,'أرصدة المخزن'!$A:$E,3,0),"")</f>
        <v/>
      </c>
      <c r="F4723" s="28">
        <f>IFERROR(VLOOKUP(D4723,'أرصدة المخزن'!$A:$H,4,0),"")</f>
        <v/>
      </c>
      <c r="G4723" s="97" t="n"/>
      <c r="H4723" s="29" t="inlineStr">
        <is>
          <t>إضافة</t>
        </is>
      </c>
      <c r="I4723" s="97" t="n"/>
    </row>
    <row r="4724" ht="17.4" customHeight="1" s="138">
      <c r="A4724" s="97" t="n">
        <v>4718</v>
      </c>
      <c r="B4724" s="98" t="n"/>
      <c r="C4724" s="99" t="n"/>
      <c r="D4724" s="100" t="n"/>
      <c r="E4724" s="28">
        <f>IFERROR(VLOOKUP(D4724,'أرصدة المخزن'!$A:$E,3,0),"")</f>
        <v/>
      </c>
      <c r="F4724" s="28">
        <f>IFERROR(VLOOKUP(D4724,'أرصدة المخزن'!$A:$H,4,0),"")</f>
        <v/>
      </c>
      <c r="G4724" s="97" t="n"/>
      <c r="H4724" s="29" t="inlineStr">
        <is>
          <t>إضافة</t>
        </is>
      </c>
      <c r="I4724" s="97" t="n"/>
    </row>
    <row r="4725" ht="17.4" customHeight="1" s="138">
      <c r="A4725" s="97" t="n">
        <v>4719</v>
      </c>
      <c r="B4725" s="98" t="n"/>
      <c r="C4725" s="99" t="n"/>
      <c r="D4725" s="100" t="n"/>
      <c r="E4725" s="28">
        <f>IFERROR(VLOOKUP(D4725,'أرصدة المخزن'!$A:$E,3,0),"")</f>
        <v/>
      </c>
      <c r="F4725" s="28">
        <f>IFERROR(VLOOKUP(D4725,'أرصدة المخزن'!$A:$H,4,0),"")</f>
        <v/>
      </c>
      <c r="G4725" s="97" t="n"/>
      <c r="H4725" s="29" t="inlineStr">
        <is>
          <t>إضافة</t>
        </is>
      </c>
      <c r="I4725" s="97" t="n"/>
    </row>
    <row r="4726" ht="17.4" customHeight="1" s="138">
      <c r="A4726" s="97" t="n">
        <v>4720</v>
      </c>
      <c r="B4726" s="98" t="n"/>
      <c r="C4726" s="99" t="n"/>
      <c r="D4726" s="100" t="n"/>
      <c r="E4726" s="28">
        <f>IFERROR(VLOOKUP(D4726,'أرصدة المخزن'!$A:$E,3,0),"")</f>
        <v/>
      </c>
      <c r="F4726" s="28">
        <f>IFERROR(VLOOKUP(D4726,'أرصدة المخزن'!$A:$H,4,0),"")</f>
        <v/>
      </c>
      <c r="G4726" s="97" t="n"/>
      <c r="H4726" s="29" t="inlineStr">
        <is>
          <t>إضافة</t>
        </is>
      </c>
      <c r="I4726" s="97" t="n"/>
    </row>
    <row r="4727" ht="17.4" customHeight="1" s="138">
      <c r="A4727" s="97" t="n">
        <v>4721</v>
      </c>
      <c r="B4727" s="98" t="n"/>
      <c r="C4727" s="99" t="n"/>
      <c r="D4727" s="100" t="n"/>
      <c r="E4727" s="28">
        <f>IFERROR(VLOOKUP(D4727,'أرصدة المخزن'!$A:$E,3,0),"")</f>
        <v/>
      </c>
      <c r="F4727" s="28">
        <f>IFERROR(VLOOKUP(D4727,'أرصدة المخزن'!$A:$H,4,0),"")</f>
        <v/>
      </c>
      <c r="G4727" s="97" t="n"/>
      <c r="H4727" s="29" t="inlineStr">
        <is>
          <t>إضافة</t>
        </is>
      </c>
      <c r="I4727" s="97" t="n"/>
    </row>
    <row r="4728" ht="17.4" customHeight="1" s="138">
      <c r="A4728" s="97" t="n">
        <v>4722</v>
      </c>
      <c r="B4728" s="98" t="n"/>
      <c r="C4728" s="99" t="n"/>
      <c r="D4728" s="100" t="n"/>
      <c r="E4728" s="28">
        <f>IFERROR(VLOOKUP(D4728,'أرصدة المخزن'!$A:$E,3,0),"")</f>
        <v/>
      </c>
      <c r="F4728" s="28">
        <f>IFERROR(VLOOKUP(D4728,'أرصدة المخزن'!$A:$H,4,0),"")</f>
        <v/>
      </c>
      <c r="G4728" s="97" t="n"/>
      <c r="H4728" s="29" t="inlineStr">
        <is>
          <t>إضافة</t>
        </is>
      </c>
      <c r="I4728" s="97" t="n"/>
    </row>
    <row r="4729" ht="17.4" customHeight="1" s="138">
      <c r="A4729" s="97" t="n">
        <v>4723</v>
      </c>
      <c r="B4729" s="98" t="n"/>
      <c r="C4729" s="99" t="n"/>
      <c r="D4729" s="100" t="n"/>
      <c r="E4729" s="28">
        <f>IFERROR(VLOOKUP(D4729,'أرصدة المخزن'!$A:$E,3,0),"")</f>
        <v/>
      </c>
      <c r="F4729" s="28">
        <f>IFERROR(VLOOKUP(D4729,'أرصدة المخزن'!$A:$H,4,0),"")</f>
        <v/>
      </c>
      <c r="G4729" s="97" t="n"/>
      <c r="H4729" s="29" t="inlineStr">
        <is>
          <t>إضافة</t>
        </is>
      </c>
      <c r="I4729" s="97" t="n"/>
    </row>
    <row r="4730" ht="17.4" customHeight="1" s="138">
      <c r="A4730" s="97" t="n">
        <v>4724</v>
      </c>
      <c r="B4730" s="98" t="n"/>
      <c r="C4730" s="99" t="n"/>
      <c r="D4730" s="100" t="n"/>
      <c r="E4730" s="28">
        <f>IFERROR(VLOOKUP(D4730,'أرصدة المخزن'!$A:$E,3,0),"")</f>
        <v/>
      </c>
      <c r="F4730" s="28">
        <f>IFERROR(VLOOKUP(D4730,'أرصدة المخزن'!$A:$H,4,0),"")</f>
        <v/>
      </c>
      <c r="G4730" s="97" t="n"/>
      <c r="H4730" s="29" t="inlineStr">
        <is>
          <t>إضافة</t>
        </is>
      </c>
      <c r="I4730" s="97" t="n"/>
    </row>
    <row r="4731" ht="17.4" customHeight="1" s="138">
      <c r="A4731" s="97" t="n">
        <v>4725</v>
      </c>
      <c r="B4731" s="98" t="n"/>
      <c r="C4731" s="99" t="n"/>
      <c r="D4731" s="100" t="n"/>
      <c r="E4731" s="28">
        <f>IFERROR(VLOOKUP(D4731,'أرصدة المخزن'!$A:$E,3,0),"")</f>
        <v/>
      </c>
      <c r="F4731" s="28">
        <f>IFERROR(VLOOKUP(D4731,'أرصدة المخزن'!$A:$H,4,0),"")</f>
        <v/>
      </c>
      <c r="G4731" s="97" t="n"/>
      <c r="H4731" s="29" t="inlineStr">
        <is>
          <t>إضافة</t>
        </is>
      </c>
      <c r="I4731" s="97" t="n"/>
    </row>
    <row r="4732" ht="17.4" customHeight="1" s="138">
      <c r="A4732" s="97" t="n">
        <v>4726</v>
      </c>
      <c r="B4732" s="98" t="n"/>
      <c r="C4732" s="99" t="n"/>
      <c r="D4732" s="100" t="n"/>
      <c r="E4732" s="28">
        <f>IFERROR(VLOOKUP(D4732,'أرصدة المخزن'!$A:$E,3,0),"")</f>
        <v/>
      </c>
      <c r="F4732" s="28">
        <f>IFERROR(VLOOKUP(D4732,'أرصدة المخزن'!$A:$H,4,0),"")</f>
        <v/>
      </c>
      <c r="G4732" s="97" t="n"/>
      <c r="H4732" s="29" t="inlineStr">
        <is>
          <t>إضافة</t>
        </is>
      </c>
      <c r="I4732" s="97" t="n"/>
    </row>
    <row r="4733" ht="17.4" customHeight="1" s="138">
      <c r="A4733" s="97" t="n">
        <v>4727</v>
      </c>
      <c r="B4733" s="98" t="n"/>
      <c r="C4733" s="99" t="n"/>
      <c r="D4733" s="100" t="n"/>
      <c r="E4733" s="28">
        <f>IFERROR(VLOOKUP(D4733,'أرصدة المخزن'!$A:$E,3,0),"")</f>
        <v/>
      </c>
      <c r="F4733" s="28">
        <f>IFERROR(VLOOKUP(D4733,'أرصدة المخزن'!$A:$H,4,0),"")</f>
        <v/>
      </c>
      <c r="G4733" s="97" t="n"/>
      <c r="H4733" s="29" t="inlineStr">
        <is>
          <t>إضافة</t>
        </is>
      </c>
      <c r="I4733" s="97" t="n"/>
    </row>
    <row r="4734" ht="17.4" customHeight="1" s="138">
      <c r="A4734" s="97" t="n">
        <v>4728</v>
      </c>
      <c r="B4734" s="98" t="n"/>
      <c r="C4734" s="99" t="n"/>
      <c r="D4734" s="100" t="n"/>
      <c r="E4734" s="28">
        <f>IFERROR(VLOOKUP(D4734,'أرصدة المخزن'!$A:$E,3,0),"")</f>
        <v/>
      </c>
      <c r="F4734" s="28">
        <f>IFERROR(VLOOKUP(D4734,'أرصدة المخزن'!$A:$H,4,0),"")</f>
        <v/>
      </c>
      <c r="G4734" s="97" t="n"/>
      <c r="H4734" s="29" t="inlineStr">
        <is>
          <t>إضافة</t>
        </is>
      </c>
      <c r="I4734" s="97" t="n"/>
    </row>
    <row r="4735" ht="17.4" customHeight="1" s="138">
      <c r="A4735" s="97" t="n">
        <v>4729</v>
      </c>
      <c r="B4735" s="98" t="n"/>
      <c r="C4735" s="99" t="n"/>
      <c r="D4735" s="100" t="n"/>
      <c r="E4735" s="28">
        <f>IFERROR(VLOOKUP(D4735,'أرصدة المخزن'!$A:$E,3,0),"")</f>
        <v/>
      </c>
      <c r="F4735" s="28">
        <f>IFERROR(VLOOKUP(D4735,'أرصدة المخزن'!$A:$H,4,0),"")</f>
        <v/>
      </c>
      <c r="G4735" s="97" t="n"/>
      <c r="H4735" s="29" t="inlineStr">
        <is>
          <t>إضافة</t>
        </is>
      </c>
      <c r="I4735" s="97" t="n"/>
    </row>
    <row r="4736" ht="17.4" customHeight="1" s="138">
      <c r="A4736" s="97" t="n">
        <v>4730</v>
      </c>
      <c r="B4736" s="98" t="n"/>
      <c r="C4736" s="99" t="n"/>
      <c r="D4736" s="100" t="n"/>
      <c r="E4736" s="28">
        <f>IFERROR(VLOOKUP(D4736,'أرصدة المخزن'!$A:$E,3,0),"")</f>
        <v/>
      </c>
      <c r="F4736" s="28">
        <f>IFERROR(VLOOKUP(D4736,'أرصدة المخزن'!$A:$H,4,0),"")</f>
        <v/>
      </c>
      <c r="G4736" s="97" t="n"/>
      <c r="H4736" s="29" t="inlineStr">
        <is>
          <t>إضافة</t>
        </is>
      </c>
      <c r="I4736" s="97" t="n"/>
    </row>
    <row r="4737" ht="17.4" customHeight="1" s="138">
      <c r="A4737" s="97" t="n">
        <v>4731</v>
      </c>
      <c r="B4737" s="98" t="n"/>
      <c r="C4737" s="99" t="n"/>
      <c r="D4737" s="100" t="n"/>
      <c r="E4737" s="28">
        <f>IFERROR(VLOOKUP(D4737,'أرصدة المخزن'!$A:$E,3,0),"")</f>
        <v/>
      </c>
      <c r="F4737" s="28">
        <f>IFERROR(VLOOKUP(D4737,'أرصدة المخزن'!$A:$H,4,0),"")</f>
        <v/>
      </c>
      <c r="G4737" s="97" t="n"/>
      <c r="H4737" s="29" t="inlineStr">
        <is>
          <t>إضافة</t>
        </is>
      </c>
      <c r="I4737" s="97" t="n"/>
    </row>
    <row r="4738" ht="17.4" customHeight="1" s="138">
      <c r="A4738" s="97" t="n">
        <v>4732</v>
      </c>
      <c r="B4738" s="98" t="n"/>
      <c r="C4738" s="99" t="n"/>
      <c r="D4738" s="100" t="n"/>
      <c r="E4738" s="28">
        <f>IFERROR(VLOOKUP(D4738,'أرصدة المخزن'!$A:$E,3,0),"")</f>
        <v/>
      </c>
      <c r="F4738" s="28">
        <f>IFERROR(VLOOKUP(D4738,'أرصدة المخزن'!$A:$H,4,0),"")</f>
        <v/>
      </c>
      <c r="G4738" s="97" t="n"/>
      <c r="H4738" s="29" t="inlineStr">
        <is>
          <t>إضافة</t>
        </is>
      </c>
      <c r="I4738" s="97" t="n"/>
    </row>
    <row r="4739" ht="17.4" customHeight="1" s="138">
      <c r="A4739" s="97" t="n">
        <v>4733</v>
      </c>
      <c r="B4739" s="98" t="n"/>
      <c r="C4739" s="99" t="n"/>
      <c r="D4739" s="100" t="n"/>
      <c r="E4739" s="28">
        <f>IFERROR(VLOOKUP(D4739,'أرصدة المخزن'!$A:$E,3,0),"")</f>
        <v/>
      </c>
      <c r="F4739" s="28">
        <f>IFERROR(VLOOKUP(D4739,'أرصدة المخزن'!$A:$H,4,0),"")</f>
        <v/>
      </c>
      <c r="G4739" s="97" t="n"/>
      <c r="H4739" s="29" t="inlineStr">
        <is>
          <t>إضافة</t>
        </is>
      </c>
      <c r="I4739" s="97" t="n"/>
    </row>
    <row r="4740" ht="17.4" customHeight="1" s="138">
      <c r="A4740" s="97" t="n">
        <v>4734</v>
      </c>
      <c r="B4740" s="98" t="n"/>
      <c r="C4740" s="99" t="n"/>
      <c r="D4740" s="100" t="n"/>
      <c r="E4740" s="28">
        <f>IFERROR(VLOOKUP(D4740,'أرصدة المخزن'!$A:$E,3,0),"")</f>
        <v/>
      </c>
      <c r="F4740" s="28">
        <f>IFERROR(VLOOKUP(D4740,'أرصدة المخزن'!$A:$H,4,0),"")</f>
        <v/>
      </c>
      <c r="G4740" s="97" t="n"/>
      <c r="H4740" s="29" t="inlineStr">
        <is>
          <t>إضافة</t>
        </is>
      </c>
      <c r="I4740" s="97" t="n"/>
    </row>
    <row r="4741" ht="17.4" customHeight="1" s="138">
      <c r="A4741" s="97" t="n">
        <v>4735</v>
      </c>
      <c r="B4741" s="98" t="n"/>
      <c r="C4741" s="99" t="n"/>
      <c r="D4741" s="100" t="n"/>
      <c r="E4741" s="28">
        <f>IFERROR(VLOOKUP(D4741,'أرصدة المخزن'!$A:$E,3,0),"")</f>
        <v/>
      </c>
      <c r="F4741" s="28">
        <f>IFERROR(VLOOKUP(D4741,'أرصدة المخزن'!$A:$H,4,0),"")</f>
        <v/>
      </c>
      <c r="G4741" s="97" t="n"/>
      <c r="H4741" s="29" t="inlineStr">
        <is>
          <t>إضافة</t>
        </is>
      </c>
      <c r="I4741" s="97" t="n"/>
    </row>
    <row r="4742" ht="17.4" customHeight="1" s="138">
      <c r="A4742" s="97" t="n">
        <v>4736</v>
      </c>
      <c r="B4742" s="98" t="n"/>
      <c r="C4742" s="99" t="n"/>
      <c r="D4742" s="100" t="n"/>
      <c r="E4742" s="28">
        <f>IFERROR(VLOOKUP(D4742,'أرصدة المخزن'!$A:$E,3,0),"")</f>
        <v/>
      </c>
      <c r="F4742" s="28">
        <f>IFERROR(VLOOKUP(D4742,'أرصدة المخزن'!$A:$H,4,0),"")</f>
        <v/>
      </c>
      <c r="G4742" s="97" t="n"/>
      <c r="H4742" s="29" t="inlineStr">
        <is>
          <t>إضافة</t>
        </is>
      </c>
      <c r="I4742" s="97" t="n"/>
    </row>
    <row r="4743" ht="17.4" customHeight="1" s="138">
      <c r="A4743" s="97" t="n">
        <v>4737</v>
      </c>
      <c r="B4743" s="98" t="n"/>
      <c r="C4743" s="99" t="n"/>
      <c r="D4743" s="100" t="n"/>
      <c r="E4743" s="28">
        <f>IFERROR(VLOOKUP(D4743,'أرصدة المخزن'!$A:$E,3,0),"")</f>
        <v/>
      </c>
      <c r="F4743" s="28">
        <f>IFERROR(VLOOKUP(D4743,'أرصدة المخزن'!$A:$H,4,0),"")</f>
        <v/>
      </c>
      <c r="G4743" s="97" t="n"/>
      <c r="H4743" s="29" t="inlineStr">
        <is>
          <t>إضافة</t>
        </is>
      </c>
      <c r="I4743" s="97" t="n"/>
    </row>
    <row r="4744" ht="17.4" customHeight="1" s="138">
      <c r="A4744" s="97" t="n">
        <v>4738</v>
      </c>
      <c r="B4744" s="98" t="n"/>
      <c r="C4744" s="99" t="n"/>
      <c r="D4744" s="100" t="n"/>
      <c r="E4744" s="28">
        <f>IFERROR(VLOOKUP(D4744,'أرصدة المخزن'!$A:$E,3,0),"")</f>
        <v/>
      </c>
      <c r="F4744" s="28">
        <f>IFERROR(VLOOKUP(D4744,'أرصدة المخزن'!$A:$H,4,0),"")</f>
        <v/>
      </c>
      <c r="G4744" s="97" t="n"/>
      <c r="H4744" s="29" t="inlineStr">
        <is>
          <t>إضافة</t>
        </is>
      </c>
      <c r="I4744" s="97" t="n"/>
    </row>
    <row r="4745" ht="17.4" customHeight="1" s="138">
      <c r="A4745" s="97" t="n">
        <v>4739</v>
      </c>
      <c r="B4745" s="98" t="n"/>
      <c r="C4745" s="99" t="n"/>
      <c r="D4745" s="100" t="n"/>
      <c r="E4745" s="28">
        <f>IFERROR(VLOOKUP(D4745,'أرصدة المخزن'!$A:$E,3,0),"")</f>
        <v/>
      </c>
      <c r="F4745" s="28">
        <f>IFERROR(VLOOKUP(D4745,'أرصدة المخزن'!$A:$H,4,0),"")</f>
        <v/>
      </c>
      <c r="G4745" s="97" t="n"/>
      <c r="H4745" s="29" t="inlineStr">
        <is>
          <t>إضافة</t>
        </is>
      </c>
      <c r="I4745" s="97" t="n"/>
    </row>
    <row r="4746" ht="17.4" customHeight="1" s="138">
      <c r="A4746" s="97" t="n">
        <v>4740</v>
      </c>
      <c r="B4746" s="98" t="n"/>
      <c r="C4746" s="99" t="n"/>
      <c r="D4746" s="100" t="n"/>
      <c r="E4746" s="28">
        <f>IFERROR(VLOOKUP(D4746,'أرصدة المخزن'!$A:$E,3,0),"")</f>
        <v/>
      </c>
      <c r="F4746" s="28">
        <f>IFERROR(VLOOKUP(D4746,'أرصدة المخزن'!$A:$H,4,0),"")</f>
        <v/>
      </c>
      <c r="G4746" s="97" t="n"/>
      <c r="H4746" s="29" t="inlineStr">
        <is>
          <t>إضافة</t>
        </is>
      </c>
      <c r="I4746" s="97" t="n"/>
    </row>
    <row r="4747" ht="17.4" customHeight="1" s="138">
      <c r="A4747" s="97" t="n">
        <v>4741</v>
      </c>
      <c r="B4747" s="98" t="n"/>
      <c r="C4747" s="99" t="n"/>
      <c r="D4747" s="100" t="n"/>
      <c r="E4747" s="28">
        <f>IFERROR(VLOOKUP(D4747,'أرصدة المخزن'!$A:$E,3,0),"")</f>
        <v/>
      </c>
      <c r="F4747" s="28">
        <f>IFERROR(VLOOKUP(D4747,'أرصدة المخزن'!$A:$H,4,0),"")</f>
        <v/>
      </c>
      <c r="G4747" s="97" t="n"/>
      <c r="H4747" s="29" t="inlineStr">
        <is>
          <t>إضافة</t>
        </is>
      </c>
      <c r="I4747" s="97" t="n"/>
    </row>
    <row r="4748" ht="17.4" customHeight="1" s="138">
      <c r="A4748" s="97" t="n">
        <v>4742</v>
      </c>
      <c r="B4748" s="98" t="n"/>
      <c r="C4748" s="99" t="n"/>
      <c r="D4748" s="100" t="n"/>
      <c r="E4748" s="28">
        <f>IFERROR(VLOOKUP(D4748,'أرصدة المخزن'!$A:$E,3,0),"")</f>
        <v/>
      </c>
      <c r="F4748" s="28">
        <f>IFERROR(VLOOKUP(D4748,'أرصدة المخزن'!$A:$H,4,0),"")</f>
        <v/>
      </c>
      <c r="G4748" s="97" t="n"/>
      <c r="H4748" s="29" t="inlineStr">
        <is>
          <t>إضافة</t>
        </is>
      </c>
      <c r="I4748" s="97" t="n"/>
    </row>
    <row r="4749" ht="17.4" customHeight="1" s="138">
      <c r="A4749" s="97" t="n">
        <v>4743</v>
      </c>
      <c r="B4749" s="98" t="n"/>
      <c r="C4749" s="99" t="n"/>
      <c r="D4749" s="100" t="n"/>
      <c r="E4749" s="28">
        <f>IFERROR(VLOOKUP(D4749,'أرصدة المخزن'!$A:$E,3,0),"")</f>
        <v/>
      </c>
      <c r="F4749" s="28">
        <f>IFERROR(VLOOKUP(D4749,'أرصدة المخزن'!$A:$H,4,0),"")</f>
        <v/>
      </c>
      <c r="G4749" s="97" t="n"/>
      <c r="H4749" s="29" t="inlineStr">
        <is>
          <t>إضافة</t>
        </is>
      </c>
      <c r="I4749" s="97" t="n"/>
    </row>
    <row r="4750" ht="17.4" customHeight="1" s="138">
      <c r="A4750" s="97" t="n">
        <v>4744</v>
      </c>
      <c r="B4750" s="98" t="n"/>
      <c r="C4750" s="99" t="n"/>
      <c r="D4750" s="100" t="n"/>
      <c r="E4750" s="28">
        <f>IFERROR(VLOOKUP(D4750,'أرصدة المخزن'!$A:$E,3,0),"")</f>
        <v/>
      </c>
      <c r="F4750" s="28">
        <f>IFERROR(VLOOKUP(D4750,'أرصدة المخزن'!$A:$H,4,0),"")</f>
        <v/>
      </c>
      <c r="G4750" s="97" t="n"/>
      <c r="H4750" s="29" t="inlineStr">
        <is>
          <t>إضافة</t>
        </is>
      </c>
      <c r="I4750" s="97" t="n"/>
    </row>
    <row r="4751" ht="17.4" customHeight="1" s="138">
      <c r="A4751" s="97" t="n">
        <v>4745</v>
      </c>
      <c r="B4751" s="98" t="n"/>
      <c r="C4751" s="99" t="n"/>
      <c r="D4751" s="100" t="n"/>
      <c r="E4751" s="28">
        <f>IFERROR(VLOOKUP(D4751,'أرصدة المخزن'!$A:$E,3,0),"")</f>
        <v/>
      </c>
      <c r="F4751" s="28">
        <f>IFERROR(VLOOKUP(D4751,'أرصدة المخزن'!$A:$H,4,0),"")</f>
        <v/>
      </c>
      <c r="G4751" s="97" t="n"/>
      <c r="H4751" s="29" t="inlineStr">
        <is>
          <t>إضافة</t>
        </is>
      </c>
      <c r="I4751" s="97" t="n"/>
    </row>
    <row r="4752" ht="17.4" customHeight="1" s="138">
      <c r="A4752" s="97" t="n">
        <v>4746</v>
      </c>
      <c r="B4752" s="98" t="n"/>
      <c r="C4752" s="99" t="n"/>
      <c r="D4752" s="100" t="n"/>
      <c r="E4752" s="28">
        <f>IFERROR(VLOOKUP(D4752,'أرصدة المخزن'!$A:$E,3,0),"")</f>
        <v/>
      </c>
      <c r="F4752" s="28">
        <f>IFERROR(VLOOKUP(D4752,'أرصدة المخزن'!$A:$H,4,0),"")</f>
        <v/>
      </c>
      <c r="G4752" s="97" t="n"/>
      <c r="H4752" s="29" t="inlineStr">
        <is>
          <t>إضافة</t>
        </is>
      </c>
      <c r="I4752" s="97" t="n"/>
    </row>
    <row r="4753" ht="17.4" customHeight="1" s="138">
      <c r="A4753" s="97" t="n">
        <v>4747</v>
      </c>
      <c r="B4753" s="98" t="n"/>
      <c r="C4753" s="99" t="n"/>
      <c r="D4753" s="100" t="n"/>
      <c r="E4753" s="28">
        <f>IFERROR(VLOOKUP(D4753,'أرصدة المخزن'!$A:$E,3,0),"")</f>
        <v/>
      </c>
      <c r="F4753" s="28">
        <f>IFERROR(VLOOKUP(D4753,'أرصدة المخزن'!$A:$H,4,0),"")</f>
        <v/>
      </c>
      <c r="G4753" s="97" t="n"/>
      <c r="H4753" s="29" t="inlineStr">
        <is>
          <t>إضافة</t>
        </is>
      </c>
      <c r="I4753" s="97" t="n"/>
    </row>
    <row r="4754" ht="17.4" customHeight="1" s="138">
      <c r="A4754" s="97" t="n">
        <v>4748</v>
      </c>
      <c r="B4754" s="98" t="n"/>
      <c r="C4754" s="99" t="n"/>
      <c r="D4754" s="100" t="n"/>
      <c r="E4754" s="28">
        <f>IFERROR(VLOOKUP(D4754,'أرصدة المخزن'!$A:$E,3,0),"")</f>
        <v/>
      </c>
      <c r="F4754" s="28">
        <f>IFERROR(VLOOKUP(D4754,'أرصدة المخزن'!$A:$H,4,0),"")</f>
        <v/>
      </c>
      <c r="G4754" s="97" t="n"/>
      <c r="H4754" s="29" t="inlineStr">
        <is>
          <t>إضافة</t>
        </is>
      </c>
      <c r="I4754" s="97" t="n"/>
    </row>
    <row r="4755" ht="17.4" customHeight="1" s="138">
      <c r="A4755" s="97" t="n">
        <v>4749</v>
      </c>
      <c r="B4755" s="98" t="n"/>
      <c r="C4755" s="99" t="n"/>
      <c r="D4755" s="100" t="n"/>
      <c r="E4755" s="28">
        <f>IFERROR(VLOOKUP(D4755,'أرصدة المخزن'!$A:$E,3,0),"")</f>
        <v/>
      </c>
      <c r="F4755" s="28">
        <f>IFERROR(VLOOKUP(D4755,'أرصدة المخزن'!$A:$H,4,0),"")</f>
        <v/>
      </c>
      <c r="G4755" s="97" t="n"/>
      <c r="H4755" s="29" t="inlineStr">
        <is>
          <t>إضافة</t>
        </is>
      </c>
      <c r="I4755" s="97" t="n"/>
    </row>
    <row r="4756" ht="17.4" customHeight="1" s="138">
      <c r="A4756" s="97" t="n">
        <v>4750</v>
      </c>
      <c r="B4756" s="98" t="n"/>
      <c r="C4756" s="99" t="n"/>
      <c r="D4756" s="100" t="n"/>
      <c r="E4756" s="28">
        <f>IFERROR(VLOOKUP(D4756,'أرصدة المخزن'!$A:$E,3,0),"")</f>
        <v/>
      </c>
      <c r="F4756" s="28">
        <f>IFERROR(VLOOKUP(D4756,'أرصدة المخزن'!$A:$H,4,0),"")</f>
        <v/>
      </c>
      <c r="G4756" s="97" t="n"/>
      <c r="H4756" s="29" t="inlineStr">
        <is>
          <t>إضافة</t>
        </is>
      </c>
      <c r="I4756" s="97" t="n"/>
    </row>
    <row r="4757" ht="17.4" customHeight="1" s="138">
      <c r="A4757" s="97" t="n">
        <v>4751</v>
      </c>
      <c r="B4757" s="98" t="n"/>
      <c r="C4757" s="99" t="n"/>
      <c r="D4757" s="100" t="n"/>
      <c r="E4757" s="28">
        <f>IFERROR(VLOOKUP(D4757,'أرصدة المخزن'!$A:$E,3,0),"")</f>
        <v/>
      </c>
      <c r="F4757" s="28">
        <f>IFERROR(VLOOKUP(D4757,'أرصدة المخزن'!$A:$H,4,0),"")</f>
        <v/>
      </c>
      <c r="G4757" s="97" t="n"/>
      <c r="H4757" s="29" t="inlineStr">
        <is>
          <t>إضافة</t>
        </is>
      </c>
      <c r="I4757" s="97" t="n"/>
    </row>
    <row r="4758" ht="17.4" customHeight="1" s="138">
      <c r="A4758" s="97" t="n">
        <v>4752</v>
      </c>
      <c r="B4758" s="98" t="n"/>
      <c r="C4758" s="99" t="n"/>
      <c r="D4758" s="100" t="n"/>
      <c r="E4758" s="28">
        <f>IFERROR(VLOOKUP(D4758,'أرصدة المخزن'!$A:$E,3,0),"")</f>
        <v/>
      </c>
      <c r="F4758" s="28">
        <f>IFERROR(VLOOKUP(D4758,'أرصدة المخزن'!$A:$H,4,0),"")</f>
        <v/>
      </c>
      <c r="G4758" s="97" t="n"/>
      <c r="H4758" s="29" t="inlineStr">
        <is>
          <t>إضافة</t>
        </is>
      </c>
      <c r="I4758" s="97" t="n"/>
    </row>
    <row r="4759" ht="17.4" customHeight="1" s="138">
      <c r="A4759" s="97" t="n">
        <v>4753</v>
      </c>
      <c r="B4759" s="98" t="n"/>
      <c r="C4759" s="99" t="n"/>
      <c r="D4759" s="100" t="n"/>
      <c r="E4759" s="28">
        <f>IFERROR(VLOOKUP(D4759,'أرصدة المخزن'!$A:$E,3,0),"")</f>
        <v/>
      </c>
      <c r="F4759" s="28">
        <f>IFERROR(VLOOKUP(D4759,'أرصدة المخزن'!$A:$H,4,0),"")</f>
        <v/>
      </c>
      <c r="G4759" s="97" t="n"/>
      <c r="H4759" s="29" t="inlineStr">
        <is>
          <t>إضافة</t>
        </is>
      </c>
      <c r="I4759" s="97" t="n"/>
    </row>
    <row r="4760" ht="17.4" customHeight="1" s="138">
      <c r="A4760" s="97" t="n">
        <v>4754</v>
      </c>
      <c r="B4760" s="98" t="n"/>
      <c r="C4760" s="99" t="n"/>
      <c r="D4760" s="100" t="n"/>
      <c r="E4760" s="28">
        <f>IFERROR(VLOOKUP(D4760,'أرصدة المخزن'!$A:$E,3,0),"")</f>
        <v/>
      </c>
      <c r="F4760" s="28">
        <f>IFERROR(VLOOKUP(D4760,'أرصدة المخزن'!$A:$H,4,0),"")</f>
        <v/>
      </c>
      <c r="G4760" s="97" t="n"/>
      <c r="H4760" s="29" t="inlineStr">
        <is>
          <t>إضافة</t>
        </is>
      </c>
      <c r="I4760" s="97" t="n"/>
    </row>
    <row r="4761" ht="17.4" customHeight="1" s="138">
      <c r="A4761" s="97" t="n">
        <v>4755</v>
      </c>
      <c r="B4761" s="98" t="n"/>
      <c r="C4761" s="99" t="n"/>
      <c r="D4761" s="100" t="n"/>
      <c r="E4761" s="28">
        <f>IFERROR(VLOOKUP(D4761,'أرصدة المخزن'!$A:$E,3,0),"")</f>
        <v/>
      </c>
      <c r="F4761" s="28">
        <f>IFERROR(VLOOKUP(D4761,'أرصدة المخزن'!$A:$H,4,0),"")</f>
        <v/>
      </c>
      <c r="G4761" s="97" t="n"/>
      <c r="H4761" s="29" t="inlineStr">
        <is>
          <t>إضافة</t>
        </is>
      </c>
      <c r="I4761" s="97" t="n"/>
    </row>
    <row r="4762" ht="17.4" customHeight="1" s="138">
      <c r="A4762" s="97" t="n">
        <v>4756</v>
      </c>
      <c r="B4762" s="98" t="n"/>
      <c r="C4762" s="99" t="n"/>
      <c r="D4762" s="100" t="n"/>
      <c r="E4762" s="28">
        <f>IFERROR(VLOOKUP(D4762,'أرصدة المخزن'!$A:$E,3,0),"")</f>
        <v/>
      </c>
      <c r="F4762" s="28">
        <f>IFERROR(VLOOKUP(D4762,'أرصدة المخزن'!$A:$H,4,0),"")</f>
        <v/>
      </c>
      <c r="G4762" s="97" t="n"/>
      <c r="H4762" s="29" t="inlineStr">
        <is>
          <t>إضافة</t>
        </is>
      </c>
      <c r="I4762" s="97" t="n"/>
    </row>
    <row r="4763" ht="17.4" customHeight="1" s="138">
      <c r="A4763" s="97" t="n">
        <v>4757</v>
      </c>
      <c r="B4763" s="98" t="n"/>
      <c r="C4763" s="99" t="n"/>
      <c r="D4763" s="100" t="n"/>
      <c r="E4763" s="28">
        <f>IFERROR(VLOOKUP(D4763,'أرصدة المخزن'!$A:$E,3,0),"")</f>
        <v/>
      </c>
      <c r="F4763" s="28">
        <f>IFERROR(VLOOKUP(D4763,'أرصدة المخزن'!$A:$H,4,0),"")</f>
        <v/>
      </c>
      <c r="G4763" s="97" t="n"/>
      <c r="H4763" s="29" t="inlineStr">
        <is>
          <t>إضافة</t>
        </is>
      </c>
      <c r="I4763" s="97" t="n"/>
    </row>
    <row r="4764" ht="17.4" customHeight="1" s="138">
      <c r="A4764" s="97" t="n">
        <v>4758</v>
      </c>
      <c r="B4764" s="98" t="n"/>
      <c r="C4764" s="99" t="n"/>
      <c r="D4764" s="100" t="n"/>
      <c r="E4764" s="28">
        <f>IFERROR(VLOOKUP(D4764,'أرصدة المخزن'!$A:$E,3,0),"")</f>
        <v/>
      </c>
      <c r="F4764" s="28">
        <f>IFERROR(VLOOKUP(D4764,'أرصدة المخزن'!$A:$H,4,0),"")</f>
        <v/>
      </c>
      <c r="G4764" s="97" t="n"/>
      <c r="H4764" s="29" t="inlineStr">
        <is>
          <t>إضافة</t>
        </is>
      </c>
      <c r="I4764" s="97" t="n"/>
    </row>
    <row r="4765" ht="17.4" customHeight="1" s="138">
      <c r="A4765" s="97" t="n">
        <v>4759</v>
      </c>
      <c r="B4765" s="98" t="n"/>
      <c r="C4765" s="99" t="n"/>
      <c r="D4765" s="100" t="n"/>
      <c r="E4765" s="28">
        <f>IFERROR(VLOOKUP(D4765,'أرصدة المخزن'!$A:$E,3,0),"")</f>
        <v/>
      </c>
      <c r="F4765" s="28">
        <f>IFERROR(VLOOKUP(D4765,'أرصدة المخزن'!$A:$H,4,0),"")</f>
        <v/>
      </c>
      <c r="G4765" s="97" t="n"/>
      <c r="H4765" s="29" t="inlineStr">
        <is>
          <t>إضافة</t>
        </is>
      </c>
      <c r="I4765" s="97" t="n"/>
    </row>
    <row r="4766" ht="17.4" customHeight="1" s="138">
      <c r="A4766" s="97" t="n">
        <v>4760</v>
      </c>
      <c r="B4766" s="98" t="n"/>
      <c r="C4766" s="99" t="n"/>
      <c r="D4766" s="100" t="n"/>
      <c r="E4766" s="28">
        <f>IFERROR(VLOOKUP(D4766,'أرصدة المخزن'!$A:$E,3,0),"")</f>
        <v/>
      </c>
      <c r="F4766" s="28">
        <f>IFERROR(VLOOKUP(D4766,'أرصدة المخزن'!$A:$H,4,0),"")</f>
        <v/>
      </c>
      <c r="G4766" s="97" t="n"/>
      <c r="H4766" s="29" t="inlineStr">
        <is>
          <t>إضافة</t>
        </is>
      </c>
      <c r="I4766" s="97" t="n"/>
    </row>
    <row r="4767" ht="17.4" customHeight="1" s="138">
      <c r="A4767" s="97" t="n">
        <v>4761</v>
      </c>
      <c r="B4767" s="98" t="n"/>
      <c r="C4767" s="99" t="n"/>
      <c r="D4767" s="100" t="n"/>
      <c r="E4767" s="28">
        <f>IFERROR(VLOOKUP(D4767,'أرصدة المخزن'!$A:$E,3,0),"")</f>
        <v/>
      </c>
      <c r="F4767" s="28">
        <f>IFERROR(VLOOKUP(D4767,'أرصدة المخزن'!$A:$H,4,0),"")</f>
        <v/>
      </c>
      <c r="G4767" s="97" t="n"/>
      <c r="H4767" s="29" t="inlineStr">
        <is>
          <t>إضافة</t>
        </is>
      </c>
      <c r="I4767" s="97" t="n"/>
    </row>
    <row r="4768" ht="17.4" customHeight="1" s="138">
      <c r="A4768" s="97" t="n">
        <v>4762</v>
      </c>
      <c r="B4768" s="98" t="n"/>
      <c r="C4768" s="99" t="n"/>
      <c r="D4768" s="100" t="n"/>
      <c r="E4768" s="28">
        <f>IFERROR(VLOOKUP(D4768,'أرصدة المخزن'!$A:$E,3,0),"")</f>
        <v/>
      </c>
      <c r="F4768" s="28">
        <f>IFERROR(VLOOKUP(D4768,'أرصدة المخزن'!$A:$H,4,0),"")</f>
        <v/>
      </c>
      <c r="G4768" s="97" t="n"/>
      <c r="H4768" s="29" t="inlineStr">
        <is>
          <t>إضافة</t>
        </is>
      </c>
      <c r="I4768" s="97" t="n"/>
    </row>
    <row r="4769" ht="17.4" customHeight="1" s="138">
      <c r="A4769" s="97" t="n">
        <v>4763</v>
      </c>
      <c r="B4769" s="98" t="n"/>
      <c r="C4769" s="99" t="n"/>
      <c r="D4769" s="100" t="n"/>
      <c r="E4769" s="28">
        <f>IFERROR(VLOOKUP(D4769,'أرصدة المخزن'!$A:$E,3,0),"")</f>
        <v/>
      </c>
      <c r="F4769" s="28">
        <f>IFERROR(VLOOKUP(D4769,'أرصدة المخزن'!$A:$H,4,0),"")</f>
        <v/>
      </c>
      <c r="G4769" s="97" t="n"/>
      <c r="H4769" s="29" t="inlineStr">
        <is>
          <t>إضافة</t>
        </is>
      </c>
      <c r="I4769" s="97" t="n"/>
    </row>
    <row r="4770" ht="17.4" customHeight="1" s="138">
      <c r="A4770" s="97" t="n">
        <v>4764</v>
      </c>
      <c r="B4770" s="98" t="n"/>
      <c r="C4770" s="99" t="n"/>
      <c r="D4770" s="100" t="n"/>
      <c r="E4770" s="28">
        <f>IFERROR(VLOOKUP(D4770,'أرصدة المخزن'!$A:$E,3,0),"")</f>
        <v/>
      </c>
      <c r="F4770" s="28">
        <f>IFERROR(VLOOKUP(D4770,'أرصدة المخزن'!$A:$H,4,0),"")</f>
        <v/>
      </c>
      <c r="G4770" s="97" t="n"/>
      <c r="H4770" s="29" t="inlineStr">
        <is>
          <t>إضافة</t>
        </is>
      </c>
      <c r="I4770" s="97" t="n"/>
    </row>
    <row r="4771" ht="17.4" customHeight="1" s="138">
      <c r="A4771" s="97" t="n">
        <v>4765</v>
      </c>
      <c r="B4771" s="98" t="n"/>
      <c r="C4771" s="99" t="n"/>
      <c r="D4771" s="100" t="n"/>
      <c r="E4771" s="28">
        <f>IFERROR(VLOOKUP(D4771,'أرصدة المخزن'!$A:$E,3,0),"")</f>
        <v/>
      </c>
      <c r="F4771" s="28">
        <f>IFERROR(VLOOKUP(D4771,'أرصدة المخزن'!$A:$H,4,0),"")</f>
        <v/>
      </c>
      <c r="G4771" s="97" t="n"/>
      <c r="H4771" s="29" t="inlineStr">
        <is>
          <t>إضافة</t>
        </is>
      </c>
      <c r="I4771" s="97" t="n"/>
    </row>
    <row r="4772" ht="17.4" customHeight="1" s="138">
      <c r="A4772" s="97" t="n">
        <v>4766</v>
      </c>
      <c r="B4772" s="98" t="n"/>
      <c r="C4772" s="99" t="n"/>
      <c r="D4772" s="100" t="n"/>
      <c r="E4772" s="28">
        <f>IFERROR(VLOOKUP(D4772,'أرصدة المخزن'!$A:$E,3,0),"")</f>
        <v/>
      </c>
      <c r="F4772" s="28">
        <f>IFERROR(VLOOKUP(D4772,'أرصدة المخزن'!$A:$H,4,0),"")</f>
        <v/>
      </c>
      <c r="G4772" s="97" t="n"/>
      <c r="H4772" s="29" t="inlineStr">
        <is>
          <t>إضافة</t>
        </is>
      </c>
      <c r="I4772" s="97" t="n"/>
    </row>
    <row r="4773" ht="17.4" customHeight="1" s="138">
      <c r="A4773" s="97" t="n">
        <v>4767</v>
      </c>
      <c r="B4773" s="98" t="n"/>
      <c r="C4773" s="99" t="n"/>
      <c r="D4773" s="100" t="n"/>
      <c r="E4773" s="28">
        <f>IFERROR(VLOOKUP(D4773,'أرصدة المخزن'!$A:$E,3,0),"")</f>
        <v/>
      </c>
      <c r="F4773" s="28">
        <f>IFERROR(VLOOKUP(D4773,'أرصدة المخزن'!$A:$H,4,0),"")</f>
        <v/>
      </c>
      <c r="G4773" s="97" t="n"/>
      <c r="H4773" s="29" t="inlineStr">
        <is>
          <t>إضافة</t>
        </is>
      </c>
      <c r="I4773" s="97" t="n"/>
    </row>
    <row r="4774" ht="17.4" customHeight="1" s="138">
      <c r="A4774" s="97" t="n">
        <v>4768</v>
      </c>
      <c r="B4774" s="98" t="n"/>
      <c r="C4774" s="99" t="n"/>
      <c r="D4774" s="100" t="n"/>
      <c r="E4774" s="28">
        <f>IFERROR(VLOOKUP(D4774,'أرصدة المخزن'!$A:$E,3,0),"")</f>
        <v/>
      </c>
      <c r="F4774" s="28">
        <f>IFERROR(VLOOKUP(D4774,'أرصدة المخزن'!$A:$H,4,0),"")</f>
        <v/>
      </c>
      <c r="G4774" s="97" t="n"/>
      <c r="H4774" s="29" t="inlineStr">
        <is>
          <t>إضافة</t>
        </is>
      </c>
      <c r="I4774" s="97" t="n"/>
    </row>
    <row r="4775" ht="17.4" customHeight="1" s="138">
      <c r="A4775" s="97" t="n">
        <v>4769</v>
      </c>
      <c r="B4775" s="98" t="n"/>
      <c r="C4775" s="99" t="n"/>
      <c r="D4775" s="100" t="n"/>
      <c r="E4775" s="28">
        <f>IFERROR(VLOOKUP(D4775,'أرصدة المخزن'!$A:$E,3,0),"")</f>
        <v/>
      </c>
      <c r="F4775" s="28">
        <f>IFERROR(VLOOKUP(D4775,'أرصدة المخزن'!$A:$H,4,0),"")</f>
        <v/>
      </c>
      <c r="G4775" s="97" t="n"/>
      <c r="H4775" s="29" t="inlineStr">
        <is>
          <t>إضافة</t>
        </is>
      </c>
      <c r="I4775" s="97" t="n"/>
    </row>
    <row r="4776" ht="17.4" customHeight="1" s="138">
      <c r="A4776" s="97" t="n">
        <v>4770</v>
      </c>
      <c r="B4776" s="98" t="n"/>
      <c r="C4776" s="99" t="n"/>
      <c r="D4776" s="100" t="n"/>
      <c r="E4776" s="28">
        <f>IFERROR(VLOOKUP(D4776,'أرصدة المخزن'!$A:$E,3,0),"")</f>
        <v/>
      </c>
      <c r="F4776" s="28">
        <f>IFERROR(VLOOKUP(D4776,'أرصدة المخزن'!$A:$H,4,0),"")</f>
        <v/>
      </c>
      <c r="G4776" s="97" t="n"/>
      <c r="H4776" s="29" t="inlineStr">
        <is>
          <t>إضافة</t>
        </is>
      </c>
      <c r="I4776" s="97" t="n"/>
    </row>
    <row r="4777" ht="17.4" customHeight="1" s="138">
      <c r="A4777" s="97" t="n">
        <v>4771</v>
      </c>
      <c r="B4777" s="98" t="n"/>
      <c r="C4777" s="99" t="n"/>
      <c r="D4777" s="100" t="n"/>
      <c r="E4777" s="28">
        <f>IFERROR(VLOOKUP(D4777,'أرصدة المخزن'!$A:$E,3,0),"")</f>
        <v/>
      </c>
      <c r="F4777" s="28">
        <f>IFERROR(VLOOKUP(D4777,'أرصدة المخزن'!$A:$H,4,0),"")</f>
        <v/>
      </c>
      <c r="G4777" s="97" t="n"/>
      <c r="H4777" s="29" t="inlineStr">
        <is>
          <t>إضافة</t>
        </is>
      </c>
      <c r="I4777" s="97" t="n"/>
    </row>
    <row r="4778" ht="17.4" customHeight="1" s="138">
      <c r="A4778" s="97" t="n">
        <v>4772</v>
      </c>
      <c r="B4778" s="98" t="n"/>
      <c r="C4778" s="99" t="n"/>
      <c r="D4778" s="100" t="n"/>
      <c r="E4778" s="28">
        <f>IFERROR(VLOOKUP(D4778,'أرصدة المخزن'!$A:$E,3,0),"")</f>
        <v/>
      </c>
      <c r="F4778" s="28">
        <f>IFERROR(VLOOKUP(D4778,'أرصدة المخزن'!$A:$H,4,0),"")</f>
        <v/>
      </c>
      <c r="G4778" s="97" t="n"/>
      <c r="H4778" s="29" t="inlineStr">
        <is>
          <t>إضافة</t>
        </is>
      </c>
      <c r="I4778" s="97" t="n"/>
    </row>
    <row r="4779" ht="17.4" customHeight="1" s="138">
      <c r="A4779" s="97" t="n">
        <v>4773</v>
      </c>
      <c r="B4779" s="98" t="n"/>
      <c r="C4779" s="99" t="n"/>
      <c r="D4779" s="100" t="n"/>
      <c r="E4779" s="28">
        <f>IFERROR(VLOOKUP(D4779,'أرصدة المخزن'!$A:$E,3,0),"")</f>
        <v/>
      </c>
      <c r="F4779" s="28">
        <f>IFERROR(VLOOKUP(D4779,'أرصدة المخزن'!$A:$H,4,0),"")</f>
        <v/>
      </c>
      <c r="G4779" s="97" t="n"/>
      <c r="H4779" s="29" t="inlineStr">
        <is>
          <t>إضافة</t>
        </is>
      </c>
      <c r="I4779" s="97" t="n"/>
    </row>
    <row r="4780" ht="17.4" customHeight="1" s="138">
      <c r="A4780" s="97" t="n">
        <v>4774</v>
      </c>
      <c r="B4780" s="98" t="n"/>
      <c r="C4780" s="99" t="n"/>
      <c r="D4780" s="100" t="n"/>
      <c r="E4780" s="28">
        <f>IFERROR(VLOOKUP(D4780,'أرصدة المخزن'!$A:$E,3,0),"")</f>
        <v/>
      </c>
      <c r="F4780" s="28">
        <f>IFERROR(VLOOKUP(D4780,'أرصدة المخزن'!$A:$H,4,0),"")</f>
        <v/>
      </c>
      <c r="G4780" s="97" t="n"/>
      <c r="H4780" s="29" t="inlineStr">
        <is>
          <t>إضافة</t>
        </is>
      </c>
      <c r="I4780" s="97" t="n"/>
    </row>
    <row r="4781" ht="17.4" customHeight="1" s="138">
      <c r="A4781" s="97" t="n">
        <v>4775</v>
      </c>
      <c r="B4781" s="98" t="n"/>
      <c r="C4781" s="99" t="n"/>
      <c r="D4781" s="100" t="n"/>
      <c r="E4781" s="28">
        <f>IFERROR(VLOOKUP(D4781,'أرصدة المخزن'!$A:$E,3,0),"")</f>
        <v/>
      </c>
      <c r="F4781" s="28">
        <f>IFERROR(VLOOKUP(D4781,'أرصدة المخزن'!$A:$H,4,0),"")</f>
        <v/>
      </c>
      <c r="G4781" s="97" t="n"/>
      <c r="H4781" s="29" t="inlineStr">
        <is>
          <t>إضافة</t>
        </is>
      </c>
      <c r="I4781" s="97" t="n"/>
    </row>
    <row r="4782" ht="17.4" customHeight="1" s="138">
      <c r="A4782" s="97" t="n">
        <v>4776</v>
      </c>
      <c r="B4782" s="98" t="n"/>
      <c r="C4782" s="99" t="n"/>
      <c r="D4782" s="100" t="n"/>
      <c r="E4782" s="28">
        <f>IFERROR(VLOOKUP(D4782,'أرصدة المخزن'!$A:$E,3,0),"")</f>
        <v/>
      </c>
      <c r="F4782" s="28">
        <f>IFERROR(VLOOKUP(D4782,'أرصدة المخزن'!$A:$H,4,0),"")</f>
        <v/>
      </c>
      <c r="G4782" s="97" t="n"/>
      <c r="H4782" s="29" t="inlineStr">
        <is>
          <t>إضافة</t>
        </is>
      </c>
      <c r="I4782" s="97" t="n"/>
    </row>
    <row r="4783" ht="17.4" customHeight="1" s="138">
      <c r="A4783" s="97" t="n">
        <v>4777</v>
      </c>
      <c r="B4783" s="98" t="n"/>
      <c r="C4783" s="99" t="n"/>
      <c r="D4783" s="100" t="n"/>
      <c r="E4783" s="28">
        <f>IFERROR(VLOOKUP(D4783,'أرصدة المخزن'!$A:$E,3,0),"")</f>
        <v/>
      </c>
      <c r="F4783" s="28">
        <f>IFERROR(VLOOKUP(D4783,'أرصدة المخزن'!$A:$H,4,0),"")</f>
        <v/>
      </c>
      <c r="G4783" s="97" t="n"/>
      <c r="H4783" s="29" t="inlineStr">
        <is>
          <t>إضافة</t>
        </is>
      </c>
      <c r="I4783" s="97" t="n"/>
    </row>
    <row r="4784" ht="17.4" customHeight="1" s="138">
      <c r="A4784" s="97" t="n">
        <v>4778</v>
      </c>
      <c r="B4784" s="98" t="n"/>
      <c r="C4784" s="99" t="n"/>
      <c r="D4784" s="100" t="n"/>
      <c r="E4784" s="28">
        <f>IFERROR(VLOOKUP(D4784,'أرصدة المخزن'!$A:$E,3,0),"")</f>
        <v/>
      </c>
      <c r="F4784" s="28">
        <f>IFERROR(VLOOKUP(D4784,'أرصدة المخزن'!$A:$H,4,0),"")</f>
        <v/>
      </c>
      <c r="G4784" s="97" t="n"/>
      <c r="H4784" s="29" t="inlineStr">
        <is>
          <t>إضافة</t>
        </is>
      </c>
      <c r="I4784" s="97" t="n"/>
    </row>
    <row r="4785" ht="17.4" customHeight="1" s="138">
      <c r="A4785" s="97" t="n">
        <v>4779</v>
      </c>
      <c r="B4785" s="98" t="n"/>
      <c r="C4785" s="99" t="n"/>
      <c r="D4785" s="100" t="n"/>
      <c r="E4785" s="28">
        <f>IFERROR(VLOOKUP(D4785,'أرصدة المخزن'!$A:$E,3,0),"")</f>
        <v/>
      </c>
      <c r="F4785" s="28">
        <f>IFERROR(VLOOKUP(D4785,'أرصدة المخزن'!$A:$H,4,0),"")</f>
        <v/>
      </c>
      <c r="G4785" s="97" t="n"/>
      <c r="H4785" s="29" t="inlineStr">
        <is>
          <t>إضافة</t>
        </is>
      </c>
      <c r="I4785" s="97" t="n"/>
    </row>
    <row r="4786" ht="17.4" customHeight="1" s="138">
      <c r="A4786" s="97" t="n">
        <v>4780</v>
      </c>
      <c r="B4786" s="98" t="n"/>
      <c r="C4786" s="99" t="n"/>
      <c r="D4786" s="100" t="n"/>
      <c r="E4786" s="28">
        <f>IFERROR(VLOOKUP(D4786,'أرصدة المخزن'!$A:$E,3,0),"")</f>
        <v/>
      </c>
      <c r="F4786" s="28">
        <f>IFERROR(VLOOKUP(D4786,'أرصدة المخزن'!$A:$H,4,0),"")</f>
        <v/>
      </c>
      <c r="G4786" s="97" t="n"/>
      <c r="H4786" s="29" t="inlineStr">
        <is>
          <t>إضافة</t>
        </is>
      </c>
      <c r="I4786" s="97" t="n"/>
    </row>
    <row r="4787" ht="17.4" customHeight="1" s="138">
      <c r="A4787" s="97" t="n">
        <v>4781</v>
      </c>
      <c r="B4787" s="98" t="n"/>
      <c r="C4787" s="99" t="n"/>
      <c r="D4787" s="100" t="n"/>
      <c r="E4787" s="28">
        <f>IFERROR(VLOOKUP(D4787,'أرصدة المخزن'!$A:$E,3,0),"")</f>
        <v/>
      </c>
      <c r="F4787" s="28">
        <f>IFERROR(VLOOKUP(D4787,'أرصدة المخزن'!$A:$H,4,0),"")</f>
        <v/>
      </c>
      <c r="G4787" s="97" t="n"/>
      <c r="H4787" s="29" t="inlineStr">
        <is>
          <t>إضافة</t>
        </is>
      </c>
      <c r="I4787" s="97" t="n"/>
    </row>
    <row r="4788" ht="17.4" customHeight="1" s="138">
      <c r="A4788" s="97" t="n">
        <v>4782</v>
      </c>
      <c r="B4788" s="98" t="n"/>
      <c r="C4788" s="99" t="n"/>
      <c r="D4788" s="100" t="n"/>
      <c r="E4788" s="28">
        <f>IFERROR(VLOOKUP(D4788,'أرصدة المخزن'!$A:$E,3,0),"")</f>
        <v/>
      </c>
      <c r="F4788" s="28">
        <f>IFERROR(VLOOKUP(D4788,'أرصدة المخزن'!$A:$H,4,0),"")</f>
        <v/>
      </c>
      <c r="G4788" s="97" t="n"/>
      <c r="H4788" s="29" t="inlineStr">
        <is>
          <t>إضافة</t>
        </is>
      </c>
      <c r="I4788" s="97" t="n"/>
    </row>
    <row r="4789" ht="17.4" customHeight="1" s="138">
      <c r="A4789" s="97" t="n">
        <v>4783</v>
      </c>
      <c r="B4789" s="98" t="n"/>
      <c r="C4789" s="99" t="n"/>
      <c r="D4789" s="100" t="n"/>
      <c r="E4789" s="28">
        <f>IFERROR(VLOOKUP(D4789,'أرصدة المخزن'!$A:$E,3,0),"")</f>
        <v/>
      </c>
      <c r="F4789" s="28">
        <f>IFERROR(VLOOKUP(D4789,'أرصدة المخزن'!$A:$H,4,0),"")</f>
        <v/>
      </c>
      <c r="G4789" s="97" t="n"/>
      <c r="H4789" s="29" t="inlineStr">
        <is>
          <t>إضافة</t>
        </is>
      </c>
      <c r="I4789" s="97" t="n"/>
    </row>
    <row r="4790" ht="17.4" customHeight="1" s="138">
      <c r="A4790" s="97" t="n">
        <v>4784</v>
      </c>
      <c r="B4790" s="98" t="n"/>
      <c r="C4790" s="99" t="n"/>
      <c r="D4790" s="100" t="n"/>
      <c r="E4790" s="28">
        <f>IFERROR(VLOOKUP(D4790,'أرصدة المخزن'!$A:$E,3,0),"")</f>
        <v/>
      </c>
      <c r="F4790" s="28">
        <f>IFERROR(VLOOKUP(D4790,'أرصدة المخزن'!$A:$H,4,0),"")</f>
        <v/>
      </c>
      <c r="G4790" s="97" t="n"/>
      <c r="H4790" s="29" t="inlineStr">
        <is>
          <t>إضافة</t>
        </is>
      </c>
      <c r="I4790" s="97" t="n"/>
    </row>
    <row r="4791" ht="17.4" customHeight="1" s="138">
      <c r="A4791" s="97" t="n">
        <v>4785</v>
      </c>
      <c r="B4791" s="98" t="n"/>
      <c r="C4791" s="99" t="n"/>
      <c r="D4791" s="100" t="n"/>
      <c r="E4791" s="28">
        <f>IFERROR(VLOOKUP(D4791,'أرصدة المخزن'!$A:$E,3,0),"")</f>
        <v/>
      </c>
      <c r="F4791" s="28">
        <f>IFERROR(VLOOKUP(D4791,'أرصدة المخزن'!$A:$H,4,0),"")</f>
        <v/>
      </c>
      <c r="G4791" s="97" t="n"/>
      <c r="H4791" s="29" t="inlineStr">
        <is>
          <t>إضافة</t>
        </is>
      </c>
      <c r="I4791" s="97" t="n"/>
    </row>
    <row r="4792" ht="17.4" customHeight="1" s="138">
      <c r="A4792" s="97" t="n">
        <v>4786</v>
      </c>
      <c r="B4792" s="98" t="n"/>
      <c r="C4792" s="99" t="n"/>
      <c r="D4792" s="100" t="n"/>
      <c r="E4792" s="28">
        <f>IFERROR(VLOOKUP(D4792,'أرصدة المخزن'!$A:$E,3,0),"")</f>
        <v/>
      </c>
      <c r="F4792" s="28">
        <f>IFERROR(VLOOKUP(D4792,'أرصدة المخزن'!$A:$H,4,0),"")</f>
        <v/>
      </c>
      <c r="G4792" s="97" t="n"/>
      <c r="H4792" s="29" t="inlineStr">
        <is>
          <t>إضافة</t>
        </is>
      </c>
      <c r="I4792" s="97" t="n"/>
    </row>
    <row r="4793" ht="17.4" customHeight="1" s="138">
      <c r="A4793" s="97" t="n">
        <v>4787</v>
      </c>
      <c r="B4793" s="98" t="n"/>
      <c r="C4793" s="99" t="n"/>
      <c r="D4793" s="100" t="n"/>
      <c r="E4793" s="28">
        <f>IFERROR(VLOOKUP(D4793,'أرصدة المخزن'!$A:$E,3,0),"")</f>
        <v/>
      </c>
      <c r="F4793" s="28">
        <f>IFERROR(VLOOKUP(D4793,'أرصدة المخزن'!$A:$H,4,0),"")</f>
        <v/>
      </c>
      <c r="G4793" s="97" t="n"/>
      <c r="H4793" s="29" t="inlineStr">
        <is>
          <t>إضافة</t>
        </is>
      </c>
      <c r="I4793" s="97" t="n"/>
    </row>
    <row r="4794" ht="17.4" customHeight="1" s="138">
      <c r="A4794" s="97" t="n">
        <v>4788</v>
      </c>
      <c r="B4794" s="98" t="n"/>
      <c r="C4794" s="99" t="n"/>
      <c r="D4794" s="100" t="n"/>
      <c r="E4794" s="28">
        <f>IFERROR(VLOOKUP(D4794,'أرصدة المخزن'!$A:$E,3,0),"")</f>
        <v/>
      </c>
      <c r="F4794" s="28">
        <f>IFERROR(VLOOKUP(D4794,'أرصدة المخزن'!$A:$H,4,0),"")</f>
        <v/>
      </c>
      <c r="G4794" s="97" t="n"/>
      <c r="H4794" s="29" t="inlineStr">
        <is>
          <t>إضافة</t>
        </is>
      </c>
      <c r="I4794" s="97" t="n"/>
    </row>
    <row r="4795" ht="17.4" customHeight="1" s="138">
      <c r="A4795" s="97" t="n">
        <v>4789</v>
      </c>
      <c r="B4795" s="98" t="n"/>
      <c r="C4795" s="99" t="n"/>
      <c r="D4795" s="100" t="n"/>
      <c r="E4795" s="28">
        <f>IFERROR(VLOOKUP(D4795,'أرصدة المخزن'!$A:$E,3,0),"")</f>
        <v/>
      </c>
      <c r="F4795" s="28">
        <f>IFERROR(VLOOKUP(D4795,'أرصدة المخزن'!$A:$H,4,0),"")</f>
        <v/>
      </c>
      <c r="G4795" s="97" t="n"/>
      <c r="H4795" s="29" t="inlineStr">
        <is>
          <t>إضافة</t>
        </is>
      </c>
      <c r="I4795" s="97" t="n"/>
    </row>
    <row r="4796" ht="17.4" customHeight="1" s="138">
      <c r="A4796" s="97" t="n">
        <v>4790</v>
      </c>
      <c r="B4796" s="98" t="n"/>
      <c r="C4796" s="99" t="n"/>
      <c r="D4796" s="100" t="n"/>
      <c r="E4796" s="28">
        <f>IFERROR(VLOOKUP(D4796,'أرصدة المخزن'!$A:$E,3,0),"")</f>
        <v/>
      </c>
      <c r="F4796" s="28">
        <f>IFERROR(VLOOKUP(D4796,'أرصدة المخزن'!$A:$H,4,0),"")</f>
        <v/>
      </c>
      <c r="G4796" s="97" t="n"/>
      <c r="H4796" s="29" t="inlineStr">
        <is>
          <t>إضافة</t>
        </is>
      </c>
      <c r="I4796" s="97" t="n"/>
    </row>
    <row r="4797" ht="17.4" customHeight="1" s="138">
      <c r="A4797" s="97" t="n">
        <v>4791</v>
      </c>
      <c r="B4797" s="98" t="n"/>
      <c r="C4797" s="99" t="n"/>
      <c r="D4797" s="100" t="n"/>
      <c r="E4797" s="28">
        <f>IFERROR(VLOOKUP(D4797,'أرصدة المخزن'!$A:$E,3,0),"")</f>
        <v/>
      </c>
      <c r="F4797" s="28">
        <f>IFERROR(VLOOKUP(D4797,'أرصدة المخزن'!$A:$H,4,0),"")</f>
        <v/>
      </c>
      <c r="G4797" s="97" t="n"/>
      <c r="H4797" s="29" t="inlineStr">
        <is>
          <t>إضافة</t>
        </is>
      </c>
      <c r="I4797" s="97" t="n"/>
    </row>
    <row r="4798" ht="17.4" customHeight="1" s="138">
      <c r="A4798" s="97" t="n">
        <v>4792</v>
      </c>
      <c r="B4798" s="98" t="n"/>
      <c r="C4798" s="99" t="n"/>
      <c r="D4798" s="100" t="n"/>
      <c r="E4798" s="28">
        <f>IFERROR(VLOOKUP(D4798,'أرصدة المخزن'!$A:$E,3,0),"")</f>
        <v/>
      </c>
      <c r="F4798" s="28">
        <f>IFERROR(VLOOKUP(D4798,'أرصدة المخزن'!$A:$H,4,0),"")</f>
        <v/>
      </c>
      <c r="G4798" s="97" t="n"/>
      <c r="H4798" s="29" t="inlineStr">
        <is>
          <t>إضافة</t>
        </is>
      </c>
      <c r="I4798" s="97" t="n"/>
    </row>
    <row r="4799" ht="17.4" customHeight="1" s="138">
      <c r="A4799" s="97" t="n">
        <v>4793</v>
      </c>
      <c r="B4799" s="98" t="n"/>
      <c r="C4799" s="99" t="n"/>
      <c r="D4799" s="100" t="n"/>
      <c r="E4799" s="28">
        <f>IFERROR(VLOOKUP(D4799,'أرصدة المخزن'!$A:$E,3,0),"")</f>
        <v/>
      </c>
      <c r="F4799" s="28">
        <f>IFERROR(VLOOKUP(D4799,'أرصدة المخزن'!$A:$H,4,0),"")</f>
        <v/>
      </c>
      <c r="G4799" s="97" t="n"/>
      <c r="H4799" s="29" t="inlineStr">
        <is>
          <t>إضافة</t>
        </is>
      </c>
      <c r="I4799" s="97" t="n"/>
    </row>
    <row r="4800" ht="17.4" customHeight="1" s="138">
      <c r="A4800" s="97" t="n">
        <v>4794</v>
      </c>
      <c r="B4800" s="98" t="n"/>
      <c r="C4800" s="99" t="n"/>
      <c r="D4800" s="100" t="n"/>
      <c r="E4800" s="28">
        <f>IFERROR(VLOOKUP(D4800,'أرصدة المخزن'!$A:$E,3,0),"")</f>
        <v/>
      </c>
      <c r="F4800" s="28">
        <f>IFERROR(VLOOKUP(D4800,'أرصدة المخزن'!$A:$H,4,0),"")</f>
        <v/>
      </c>
      <c r="G4800" s="97" t="n"/>
      <c r="H4800" s="29" t="inlineStr">
        <is>
          <t>إضافة</t>
        </is>
      </c>
      <c r="I4800" s="97" t="n"/>
    </row>
    <row r="4801" ht="17.4" customHeight="1" s="138">
      <c r="A4801" s="97" t="n">
        <v>4795</v>
      </c>
      <c r="B4801" s="98" t="n"/>
      <c r="C4801" s="99" t="n"/>
      <c r="D4801" s="100" t="n"/>
      <c r="E4801" s="28">
        <f>IFERROR(VLOOKUP(D4801,'أرصدة المخزن'!$A:$E,3,0),"")</f>
        <v/>
      </c>
      <c r="F4801" s="28">
        <f>IFERROR(VLOOKUP(D4801,'أرصدة المخزن'!$A:$H,4,0),"")</f>
        <v/>
      </c>
      <c r="G4801" s="97" t="n"/>
      <c r="H4801" s="29" t="inlineStr">
        <is>
          <t>إضافة</t>
        </is>
      </c>
      <c r="I4801" s="97" t="n"/>
    </row>
    <row r="4802" ht="17.4" customHeight="1" s="138">
      <c r="A4802" s="97" t="n">
        <v>4796</v>
      </c>
      <c r="B4802" s="98" t="n"/>
      <c r="C4802" s="99" t="n"/>
      <c r="D4802" s="100" t="n"/>
      <c r="E4802" s="28">
        <f>IFERROR(VLOOKUP(D4802,'أرصدة المخزن'!$A:$E,3,0),"")</f>
        <v/>
      </c>
      <c r="F4802" s="28">
        <f>IFERROR(VLOOKUP(D4802,'أرصدة المخزن'!$A:$H,4,0),"")</f>
        <v/>
      </c>
      <c r="G4802" s="97" t="n"/>
      <c r="H4802" s="29" t="inlineStr">
        <is>
          <t>إضافة</t>
        </is>
      </c>
      <c r="I4802" s="97" t="n"/>
    </row>
    <row r="4803" ht="17.4" customHeight="1" s="138">
      <c r="A4803" s="97" t="n">
        <v>4797</v>
      </c>
      <c r="B4803" s="98" t="n"/>
      <c r="C4803" s="99" t="n"/>
      <c r="D4803" s="100" t="n"/>
      <c r="E4803" s="28">
        <f>IFERROR(VLOOKUP(D4803,'أرصدة المخزن'!$A:$E,3,0),"")</f>
        <v/>
      </c>
      <c r="F4803" s="28">
        <f>IFERROR(VLOOKUP(D4803,'أرصدة المخزن'!$A:$H,4,0),"")</f>
        <v/>
      </c>
      <c r="G4803" s="97" t="n"/>
      <c r="H4803" s="29" t="inlineStr">
        <is>
          <t>إضافة</t>
        </is>
      </c>
      <c r="I4803" s="97" t="n"/>
    </row>
    <row r="4804" ht="17.4" customHeight="1" s="138">
      <c r="A4804" s="97" t="n">
        <v>4798</v>
      </c>
      <c r="B4804" s="98" t="n"/>
      <c r="C4804" s="99" t="n"/>
      <c r="D4804" s="100" t="n"/>
      <c r="E4804" s="28">
        <f>IFERROR(VLOOKUP(D4804,'أرصدة المخزن'!$A:$E,3,0),"")</f>
        <v/>
      </c>
      <c r="F4804" s="28">
        <f>IFERROR(VLOOKUP(D4804,'أرصدة المخزن'!$A:$H,4,0),"")</f>
        <v/>
      </c>
      <c r="G4804" s="97" t="n"/>
      <c r="H4804" s="29" t="inlineStr">
        <is>
          <t>إضافة</t>
        </is>
      </c>
      <c r="I4804" s="97" t="n"/>
    </row>
    <row r="4805" ht="17.4" customHeight="1" s="138">
      <c r="A4805" s="97" t="n">
        <v>4799</v>
      </c>
      <c r="B4805" s="98" t="n"/>
      <c r="C4805" s="99" t="n"/>
      <c r="D4805" s="100" t="n"/>
      <c r="E4805" s="28">
        <f>IFERROR(VLOOKUP(D4805,'أرصدة المخزن'!$A:$E,3,0),"")</f>
        <v/>
      </c>
      <c r="F4805" s="28">
        <f>IFERROR(VLOOKUP(D4805,'أرصدة المخزن'!$A:$H,4,0),"")</f>
        <v/>
      </c>
      <c r="G4805" s="97" t="n"/>
      <c r="H4805" s="29" t="inlineStr">
        <is>
          <t>إضافة</t>
        </is>
      </c>
      <c r="I4805" s="97" t="n"/>
    </row>
    <row r="4806" ht="17.4" customHeight="1" s="138">
      <c r="A4806" s="97" t="n">
        <v>4800</v>
      </c>
      <c r="B4806" s="98" t="n"/>
      <c r="C4806" s="99" t="n"/>
      <c r="D4806" s="100" t="n"/>
      <c r="E4806" s="28">
        <f>IFERROR(VLOOKUP(D4806,'أرصدة المخزن'!$A:$E,3,0),"")</f>
        <v/>
      </c>
      <c r="F4806" s="28">
        <f>IFERROR(VLOOKUP(D4806,'أرصدة المخزن'!$A:$H,4,0),"")</f>
        <v/>
      </c>
      <c r="G4806" s="97" t="n"/>
      <c r="H4806" s="29" t="inlineStr">
        <is>
          <t>إضافة</t>
        </is>
      </c>
      <c r="I4806" s="97" t="n"/>
    </row>
    <row r="4807" ht="17.4" customHeight="1" s="138">
      <c r="A4807" s="97" t="n">
        <v>4801</v>
      </c>
      <c r="B4807" s="98" t="n"/>
      <c r="C4807" s="99" t="n"/>
      <c r="D4807" s="100" t="n"/>
      <c r="E4807" s="28">
        <f>IFERROR(VLOOKUP(D4807,'أرصدة المخزن'!$A:$E,3,0),"")</f>
        <v/>
      </c>
      <c r="F4807" s="28">
        <f>IFERROR(VLOOKUP(D4807,'أرصدة المخزن'!$A:$H,4,0),"")</f>
        <v/>
      </c>
      <c r="G4807" s="97" t="n"/>
      <c r="H4807" s="29" t="inlineStr">
        <is>
          <t>إضافة</t>
        </is>
      </c>
      <c r="I4807" s="97" t="n"/>
    </row>
    <row r="4808" ht="17.4" customHeight="1" s="138">
      <c r="A4808" s="97" t="n">
        <v>4802</v>
      </c>
      <c r="B4808" s="98" t="n"/>
      <c r="C4808" s="99" t="n"/>
      <c r="D4808" s="100" t="n"/>
      <c r="E4808" s="28">
        <f>IFERROR(VLOOKUP(D4808,'أرصدة المخزن'!$A:$E,3,0),"")</f>
        <v/>
      </c>
      <c r="F4808" s="28">
        <f>IFERROR(VLOOKUP(D4808,'أرصدة المخزن'!$A:$H,4,0),"")</f>
        <v/>
      </c>
      <c r="G4808" s="97" t="n"/>
      <c r="H4808" s="29" t="inlineStr">
        <is>
          <t>إضافة</t>
        </is>
      </c>
      <c r="I4808" s="97" t="n"/>
    </row>
    <row r="4809" ht="17.4" customHeight="1" s="138">
      <c r="A4809" s="97" t="n">
        <v>4803</v>
      </c>
      <c r="B4809" s="98" t="n"/>
      <c r="C4809" s="99" t="n"/>
      <c r="D4809" s="100" t="n"/>
      <c r="E4809" s="28">
        <f>IFERROR(VLOOKUP(D4809,'أرصدة المخزن'!$A:$E,3,0),"")</f>
        <v/>
      </c>
      <c r="F4809" s="28">
        <f>IFERROR(VLOOKUP(D4809,'أرصدة المخزن'!$A:$H,4,0),"")</f>
        <v/>
      </c>
      <c r="G4809" s="97" t="n"/>
      <c r="H4809" s="29" t="inlineStr">
        <is>
          <t>إضافة</t>
        </is>
      </c>
      <c r="I4809" s="97" t="n"/>
    </row>
    <row r="4810" ht="17.4" customHeight="1" s="138">
      <c r="A4810" s="97" t="n">
        <v>4804</v>
      </c>
      <c r="B4810" s="98" t="n"/>
      <c r="C4810" s="99" t="n"/>
      <c r="D4810" s="100" t="n"/>
      <c r="E4810" s="28">
        <f>IFERROR(VLOOKUP(D4810,'أرصدة المخزن'!$A:$E,3,0),"")</f>
        <v/>
      </c>
      <c r="F4810" s="28">
        <f>IFERROR(VLOOKUP(D4810,'أرصدة المخزن'!$A:$H,4,0),"")</f>
        <v/>
      </c>
      <c r="G4810" s="97" t="n"/>
      <c r="H4810" s="29" t="inlineStr">
        <is>
          <t>إضافة</t>
        </is>
      </c>
      <c r="I4810" s="97" t="n"/>
    </row>
    <row r="4811" ht="17.4" customHeight="1" s="138">
      <c r="A4811" s="97" t="n">
        <v>4805</v>
      </c>
      <c r="B4811" s="98" t="n"/>
      <c r="C4811" s="99" t="n"/>
      <c r="D4811" s="100" t="n"/>
      <c r="E4811" s="28">
        <f>IFERROR(VLOOKUP(D4811,'أرصدة المخزن'!$A:$E,3,0),"")</f>
        <v/>
      </c>
      <c r="F4811" s="28">
        <f>IFERROR(VLOOKUP(D4811,'أرصدة المخزن'!$A:$H,4,0),"")</f>
        <v/>
      </c>
      <c r="G4811" s="97" t="n"/>
      <c r="H4811" s="29" t="inlineStr">
        <is>
          <t>إضافة</t>
        </is>
      </c>
      <c r="I4811" s="97" t="n"/>
    </row>
    <row r="4812" ht="17.4" customHeight="1" s="138">
      <c r="A4812" s="97" t="n">
        <v>4806</v>
      </c>
      <c r="B4812" s="98" t="n"/>
      <c r="C4812" s="99" t="n"/>
      <c r="D4812" s="100" t="n"/>
      <c r="E4812" s="28">
        <f>IFERROR(VLOOKUP(D4812,'أرصدة المخزن'!$A:$E,3,0),"")</f>
        <v/>
      </c>
      <c r="F4812" s="28">
        <f>IFERROR(VLOOKUP(D4812,'أرصدة المخزن'!$A:$H,4,0),"")</f>
        <v/>
      </c>
      <c r="G4812" s="97" t="n"/>
      <c r="H4812" s="29" t="inlineStr">
        <is>
          <t>إضافة</t>
        </is>
      </c>
      <c r="I4812" s="97" t="n"/>
    </row>
    <row r="4813" ht="17.4" customHeight="1" s="138">
      <c r="A4813" s="97" t="n">
        <v>4807</v>
      </c>
      <c r="B4813" s="98" t="n"/>
      <c r="C4813" s="99" t="n"/>
      <c r="D4813" s="100" t="n"/>
      <c r="E4813" s="28">
        <f>IFERROR(VLOOKUP(D4813,'أرصدة المخزن'!$A:$E,3,0),"")</f>
        <v/>
      </c>
      <c r="F4813" s="28">
        <f>IFERROR(VLOOKUP(D4813,'أرصدة المخزن'!$A:$H,4,0),"")</f>
        <v/>
      </c>
      <c r="G4813" s="97" t="n"/>
      <c r="H4813" s="29" t="inlineStr">
        <is>
          <t>إضافة</t>
        </is>
      </c>
      <c r="I4813" s="97" t="n"/>
    </row>
    <row r="4814" ht="17.4" customHeight="1" s="138">
      <c r="A4814" s="97" t="n">
        <v>4808</v>
      </c>
      <c r="B4814" s="98" t="n"/>
      <c r="C4814" s="99" t="n"/>
      <c r="D4814" s="100" t="n"/>
      <c r="E4814" s="28">
        <f>IFERROR(VLOOKUP(D4814,'أرصدة المخزن'!$A:$E,3,0),"")</f>
        <v/>
      </c>
      <c r="F4814" s="28">
        <f>IFERROR(VLOOKUP(D4814,'أرصدة المخزن'!$A:$H,4,0),"")</f>
        <v/>
      </c>
      <c r="G4814" s="97" t="n"/>
      <c r="H4814" s="29" t="inlineStr">
        <is>
          <t>إضافة</t>
        </is>
      </c>
      <c r="I4814" s="97" t="n"/>
    </row>
    <row r="4815" ht="17.4" customHeight="1" s="138">
      <c r="A4815" s="97" t="n">
        <v>4809</v>
      </c>
      <c r="B4815" s="98" t="n"/>
      <c r="C4815" s="99" t="n"/>
      <c r="D4815" s="100" t="n"/>
      <c r="E4815" s="28">
        <f>IFERROR(VLOOKUP(D4815,'أرصدة المخزن'!$A:$E,3,0),"")</f>
        <v/>
      </c>
      <c r="F4815" s="28">
        <f>IFERROR(VLOOKUP(D4815,'أرصدة المخزن'!$A:$H,4,0),"")</f>
        <v/>
      </c>
      <c r="G4815" s="97" t="n"/>
      <c r="H4815" s="29" t="inlineStr">
        <is>
          <t>إضافة</t>
        </is>
      </c>
      <c r="I4815" s="97" t="n"/>
    </row>
    <row r="4816" ht="17.4" customHeight="1" s="138">
      <c r="A4816" s="97" t="n">
        <v>4810</v>
      </c>
      <c r="B4816" s="98" t="n"/>
      <c r="C4816" s="99" t="n"/>
      <c r="D4816" s="100" t="n"/>
      <c r="E4816" s="28">
        <f>IFERROR(VLOOKUP(D4816,'أرصدة المخزن'!$A:$E,3,0),"")</f>
        <v/>
      </c>
      <c r="F4816" s="28">
        <f>IFERROR(VLOOKUP(D4816,'أرصدة المخزن'!$A:$H,4,0),"")</f>
        <v/>
      </c>
      <c r="G4816" s="97" t="n"/>
      <c r="H4816" s="29" t="inlineStr">
        <is>
          <t>إضافة</t>
        </is>
      </c>
      <c r="I4816" s="97" t="n"/>
    </row>
    <row r="4817" ht="17.4" customHeight="1" s="138">
      <c r="A4817" s="97" t="n">
        <v>4811</v>
      </c>
      <c r="B4817" s="98" t="n"/>
      <c r="C4817" s="99" t="n"/>
      <c r="D4817" s="100" t="n"/>
      <c r="E4817" s="28">
        <f>IFERROR(VLOOKUP(D4817,'أرصدة المخزن'!$A:$E,3,0),"")</f>
        <v/>
      </c>
      <c r="F4817" s="28">
        <f>IFERROR(VLOOKUP(D4817,'أرصدة المخزن'!$A:$H,4,0),"")</f>
        <v/>
      </c>
      <c r="G4817" s="97" t="n"/>
      <c r="H4817" s="29" t="inlineStr">
        <is>
          <t>إضافة</t>
        </is>
      </c>
      <c r="I4817" s="97" t="n"/>
    </row>
    <row r="4818" ht="17.4" customHeight="1" s="138">
      <c r="A4818" s="97" t="n">
        <v>4812</v>
      </c>
      <c r="B4818" s="98" t="n"/>
      <c r="C4818" s="99" t="n"/>
      <c r="D4818" s="100" t="n"/>
      <c r="E4818" s="28">
        <f>IFERROR(VLOOKUP(D4818,'أرصدة المخزن'!$A:$E,3,0),"")</f>
        <v/>
      </c>
      <c r="F4818" s="28">
        <f>IFERROR(VLOOKUP(D4818,'أرصدة المخزن'!$A:$H,4,0),"")</f>
        <v/>
      </c>
      <c r="G4818" s="97" t="n"/>
      <c r="H4818" s="29" t="inlineStr">
        <is>
          <t>إضافة</t>
        </is>
      </c>
      <c r="I4818" s="97" t="n"/>
    </row>
    <row r="4819" ht="17.4" customHeight="1" s="138">
      <c r="A4819" s="97" t="n">
        <v>4813</v>
      </c>
      <c r="B4819" s="98" t="n"/>
      <c r="C4819" s="99" t="n"/>
      <c r="D4819" s="100" t="n"/>
      <c r="E4819" s="28">
        <f>IFERROR(VLOOKUP(D4819,'أرصدة المخزن'!$A:$E,3,0),"")</f>
        <v/>
      </c>
      <c r="F4819" s="28">
        <f>IFERROR(VLOOKUP(D4819,'أرصدة المخزن'!$A:$H,4,0),"")</f>
        <v/>
      </c>
      <c r="G4819" s="97" t="n"/>
      <c r="H4819" s="29" t="inlineStr">
        <is>
          <t>إضافة</t>
        </is>
      </c>
      <c r="I4819" s="97" t="n"/>
    </row>
    <row r="4820" ht="17.4" customHeight="1" s="138">
      <c r="A4820" s="97" t="n">
        <v>4814</v>
      </c>
      <c r="B4820" s="98" t="n"/>
      <c r="C4820" s="99" t="n"/>
      <c r="D4820" s="100" t="n"/>
      <c r="E4820" s="28">
        <f>IFERROR(VLOOKUP(D4820,'أرصدة المخزن'!$A:$E,3,0),"")</f>
        <v/>
      </c>
      <c r="F4820" s="28">
        <f>IFERROR(VLOOKUP(D4820,'أرصدة المخزن'!$A:$H,4,0),"")</f>
        <v/>
      </c>
      <c r="G4820" s="97" t="n"/>
      <c r="H4820" s="29" t="inlineStr">
        <is>
          <t>إضافة</t>
        </is>
      </c>
      <c r="I4820" s="97" t="n"/>
    </row>
    <row r="4821" ht="17.4" customHeight="1" s="138">
      <c r="A4821" s="97" t="n">
        <v>4815</v>
      </c>
      <c r="B4821" s="98" t="n"/>
      <c r="C4821" s="99" t="n"/>
      <c r="D4821" s="100" t="n"/>
      <c r="E4821" s="28">
        <f>IFERROR(VLOOKUP(D4821,'أرصدة المخزن'!$A:$E,3,0),"")</f>
        <v/>
      </c>
      <c r="F4821" s="28">
        <f>IFERROR(VLOOKUP(D4821,'أرصدة المخزن'!$A:$H,4,0),"")</f>
        <v/>
      </c>
      <c r="G4821" s="97" t="n"/>
      <c r="H4821" s="29" t="inlineStr">
        <is>
          <t>إضافة</t>
        </is>
      </c>
      <c r="I4821" s="97" t="n"/>
    </row>
    <row r="4822" ht="17.4" customHeight="1" s="138">
      <c r="A4822" s="97" t="n">
        <v>4816</v>
      </c>
      <c r="B4822" s="98" t="n"/>
      <c r="C4822" s="99" t="n"/>
      <c r="D4822" s="100" t="n"/>
      <c r="E4822" s="28">
        <f>IFERROR(VLOOKUP(D4822,'أرصدة المخزن'!$A:$E,3,0),"")</f>
        <v/>
      </c>
      <c r="F4822" s="28">
        <f>IFERROR(VLOOKUP(D4822,'أرصدة المخزن'!$A:$H,4,0),"")</f>
        <v/>
      </c>
      <c r="G4822" s="97" t="n"/>
      <c r="H4822" s="29" t="inlineStr">
        <is>
          <t>إضافة</t>
        </is>
      </c>
      <c r="I4822" s="97" t="n"/>
    </row>
    <row r="4823" ht="17.4" customHeight="1" s="138">
      <c r="A4823" s="97" t="n">
        <v>4817</v>
      </c>
      <c r="B4823" s="98" t="n"/>
      <c r="C4823" s="99" t="n"/>
      <c r="D4823" s="100" t="n"/>
      <c r="E4823" s="28">
        <f>IFERROR(VLOOKUP(D4823,'أرصدة المخزن'!$A:$E,3,0),"")</f>
        <v/>
      </c>
      <c r="F4823" s="28">
        <f>IFERROR(VLOOKUP(D4823,'أرصدة المخزن'!$A:$H,4,0),"")</f>
        <v/>
      </c>
      <c r="G4823" s="97" t="n"/>
      <c r="H4823" s="29" t="inlineStr">
        <is>
          <t>إضافة</t>
        </is>
      </c>
      <c r="I4823" s="97" t="n"/>
    </row>
    <row r="4824" ht="17.4" customHeight="1" s="138">
      <c r="A4824" s="97" t="n">
        <v>4818</v>
      </c>
      <c r="B4824" s="98" t="n"/>
      <c r="C4824" s="99" t="n"/>
      <c r="D4824" s="100" t="n"/>
      <c r="E4824" s="28">
        <f>IFERROR(VLOOKUP(D4824,'أرصدة المخزن'!$A:$E,3,0),"")</f>
        <v/>
      </c>
      <c r="F4824" s="28">
        <f>IFERROR(VLOOKUP(D4824,'أرصدة المخزن'!$A:$H,4,0),"")</f>
        <v/>
      </c>
      <c r="G4824" s="97" t="n"/>
      <c r="H4824" s="29" t="inlineStr">
        <is>
          <t>إضافة</t>
        </is>
      </c>
      <c r="I4824" s="97" t="n"/>
    </row>
    <row r="4825" ht="17.4" customHeight="1" s="138">
      <c r="A4825" s="97" t="n">
        <v>4819</v>
      </c>
      <c r="B4825" s="98" t="n"/>
      <c r="C4825" s="99" t="n"/>
      <c r="D4825" s="100" t="n"/>
      <c r="E4825" s="28">
        <f>IFERROR(VLOOKUP(D4825,'أرصدة المخزن'!$A:$E,3,0),"")</f>
        <v/>
      </c>
      <c r="F4825" s="28">
        <f>IFERROR(VLOOKUP(D4825,'أرصدة المخزن'!$A:$H,4,0),"")</f>
        <v/>
      </c>
      <c r="G4825" s="97" t="n"/>
      <c r="H4825" s="29" t="inlineStr">
        <is>
          <t>إضافة</t>
        </is>
      </c>
      <c r="I4825" s="97" t="n"/>
    </row>
    <row r="4826" ht="17.4" customHeight="1" s="138">
      <c r="A4826" s="97" t="n">
        <v>4820</v>
      </c>
      <c r="B4826" s="98" t="n"/>
      <c r="C4826" s="99" t="n"/>
      <c r="D4826" s="100" t="n"/>
      <c r="E4826" s="28">
        <f>IFERROR(VLOOKUP(D4826,'أرصدة المخزن'!$A:$E,3,0),"")</f>
        <v/>
      </c>
      <c r="F4826" s="28">
        <f>IFERROR(VLOOKUP(D4826,'أرصدة المخزن'!$A:$H,4,0),"")</f>
        <v/>
      </c>
      <c r="G4826" s="97" t="n"/>
      <c r="H4826" s="29" t="inlineStr">
        <is>
          <t>إضافة</t>
        </is>
      </c>
      <c r="I4826" s="97" t="n"/>
    </row>
    <row r="4827" ht="17.4" customHeight="1" s="138">
      <c r="A4827" s="97" t="n">
        <v>4821</v>
      </c>
      <c r="B4827" s="98" t="n"/>
      <c r="C4827" s="99" t="n"/>
      <c r="D4827" s="100" t="n"/>
      <c r="E4827" s="28">
        <f>IFERROR(VLOOKUP(D4827,'أرصدة المخزن'!$A:$E,3,0),"")</f>
        <v/>
      </c>
      <c r="F4827" s="28">
        <f>IFERROR(VLOOKUP(D4827,'أرصدة المخزن'!$A:$H,4,0),"")</f>
        <v/>
      </c>
      <c r="G4827" s="97" t="n"/>
      <c r="H4827" s="29" t="inlineStr">
        <is>
          <t>إضافة</t>
        </is>
      </c>
      <c r="I4827" s="97" t="n"/>
    </row>
    <row r="4828" ht="17.4" customHeight="1" s="138">
      <c r="A4828" s="97" t="n">
        <v>4822</v>
      </c>
      <c r="B4828" s="98" t="n"/>
      <c r="C4828" s="99" t="n"/>
      <c r="D4828" s="100" t="n"/>
      <c r="E4828" s="28">
        <f>IFERROR(VLOOKUP(D4828,'أرصدة المخزن'!$A:$E,3,0),"")</f>
        <v/>
      </c>
      <c r="F4828" s="28">
        <f>IFERROR(VLOOKUP(D4828,'أرصدة المخزن'!$A:$H,4,0),"")</f>
        <v/>
      </c>
      <c r="G4828" s="97" t="n"/>
      <c r="H4828" s="29" t="inlineStr">
        <is>
          <t>إضافة</t>
        </is>
      </c>
      <c r="I4828" s="97" t="n"/>
    </row>
    <row r="4829" ht="17.4" customHeight="1" s="138">
      <c r="A4829" s="97" t="n">
        <v>4823</v>
      </c>
      <c r="B4829" s="98" t="n"/>
      <c r="C4829" s="99" t="n"/>
      <c r="D4829" s="100" t="n"/>
      <c r="E4829" s="28">
        <f>IFERROR(VLOOKUP(D4829,'أرصدة المخزن'!$A:$E,3,0),"")</f>
        <v/>
      </c>
      <c r="F4829" s="28">
        <f>IFERROR(VLOOKUP(D4829,'أرصدة المخزن'!$A:$H,4,0),"")</f>
        <v/>
      </c>
      <c r="G4829" s="97" t="n"/>
      <c r="H4829" s="29" t="inlineStr">
        <is>
          <t>إضافة</t>
        </is>
      </c>
      <c r="I4829" s="97" t="n"/>
    </row>
    <row r="4830" ht="17.4" customHeight="1" s="138">
      <c r="A4830" s="97" t="n">
        <v>4824</v>
      </c>
      <c r="B4830" s="98" t="n"/>
      <c r="C4830" s="99" t="n"/>
      <c r="D4830" s="100" t="n"/>
      <c r="E4830" s="28">
        <f>IFERROR(VLOOKUP(D4830,'أرصدة المخزن'!$A:$E,3,0),"")</f>
        <v/>
      </c>
      <c r="F4830" s="28">
        <f>IFERROR(VLOOKUP(D4830,'أرصدة المخزن'!$A:$H,4,0),"")</f>
        <v/>
      </c>
      <c r="G4830" s="97" t="n"/>
      <c r="H4830" s="29" t="inlineStr">
        <is>
          <t>إضافة</t>
        </is>
      </c>
      <c r="I4830" s="97" t="n"/>
    </row>
    <row r="4831" ht="17.4" customHeight="1" s="138">
      <c r="A4831" s="97" t="n">
        <v>4825</v>
      </c>
      <c r="B4831" s="98" t="n"/>
      <c r="C4831" s="99" t="n"/>
      <c r="D4831" s="100" t="n"/>
      <c r="E4831" s="28">
        <f>IFERROR(VLOOKUP(D4831,'أرصدة المخزن'!$A:$E,3,0),"")</f>
        <v/>
      </c>
      <c r="F4831" s="28">
        <f>IFERROR(VLOOKUP(D4831,'أرصدة المخزن'!$A:$H,4,0),"")</f>
        <v/>
      </c>
      <c r="G4831" s="97" t="n"/>
      <c r="H4831" s="29" t="inlineStr">
        <is>
          <t>إضافة</t>
        </is>
      </c>
      <c r="I4831" s="97" t="n"/>
    </row>
    <row r="4832" ht="17.4" customHeight="1" s="138">
      <c r="A4832" s="97" t="n">
        <v>4826</v>
      </c>
      <c r="B4832" s="98" t="n"/>
      <c r="C4832" s="99" t="n"/>
      <c r="D4832" s="100" t="n"/>
      <c r="E4832" s="28">
        <f>IFERROR(VLOOKUP(D4832,'أرصدة المخزن'!$A:$E,3,0),"")</f>
        <v/>
      </c>
      <c r="F4832" s="28">
        <f>IFERROR(VLOOKUP(D4832,'أرصدة المخزن'!$A:$H,4,0),"")</f>
        <v/>
      </c>
      <c r="G4832" s="97" t="n"/>
      <c r="H4832" s="29" t="inlineStr">
        <is>
          <t>إضافة</t>
        </is>
      </c>
      <c r="I4832" s="97" t="n"/>
    </row>
    <row r="4833" ht="17.4" customHeight="1" s="138">
      <c r="A4833" s="97" t="n">
        <v>4827</v>
      </c>
      <c r="B4833" s="98" t="n"/>
      <c r="C4833" s="99" t="n"/>
      <c r="D4833" s="100" t="n"/>
      <c r="E4833" s="28">
        <f>IFERROR(VLOOKUP(D4833,'أرصدة المخزن'!$A:$E,3,0),"")</f>
        <v/>
      </c>
      <c r="F4833" s="28">
        <f>IFERROR(VLOOKUP(D4833,'أرصدة المخزن'!$A:$H,4,0),"")</f>
        <v/>
      </c>
      <c r="G4833" s="97" t="n"/>
      <c r="H4833" s="29" t="inlineStr">
        <is>
          <t>إضافة</t>
        </is>
      </c>
      <c r="I4833" s="97" t="n"/>
    </row>
    <row r="4834" ht="17.4" customHeight="1" s="138">
      <c r="A4834" s="97" t="n">
        <v>4828</v>
      </c>
      <c r="B4834" s="98" t="n"/>
      <c r="C4834" s="99" t="n"/>
      <c r="D4834" s="100" t="n"/>
      <c r="E4834" s="28">
        <f>IFERROR(VLOOKUP(D4834,'أرصدة المخزن'!$A:$E,3,0),"")</f>
        <v/>
      </c>
      <c r="F4834" s="28">
        <f>IFERROR(VLOOKUP(D4834,'أرصدة المخزن'!$A:$H,4,0),"")</f>
        <v/>
      </c>
      <c r="G4834" s="97" t="n"/>
      <c r="H4834" s="29" t="inlineStr">
        <is>
          <t>إضافة</t>
        </is>
      </c>
      <c r="I4834" s="97" t="n"/>
    </row>
    <row r="4835" ht="17.4" customHeight="1" s="138">
      <c r="A4835" s="97" t="n">
        <v>4829</v>
      </c>
      <c r="B4835" s="98" t="n"/>
      <c r="C4835" s="99" t="n"/>
      <c r="D4835" s="100" t="n"/>
      <c r="E4835" s="28">
        <f>IFERROR(VLOOKUP(D4835,'أرصدة المخزن'!$A:$E,3,0),"")</f>
        <v/>
      </c>
      <c r="F4835" s="28">
        <f>IFERROR(VLOOKUP(D4835,'أرصدة المخزن'!$A:$H,4,0),"")</f>
        <v/>
      </c>
      <c r="G4835" s="97" t="n"/>
      <c r="H4835" s="29" t="inlineStr">
        <is>
          <t>إضافة</t>
        </is>
      </c>
      <c r="I4835" s="97" t="n"/>
    </row>
    <row r="4836" ht="17.4" customHeight="1" s="138">
      <c r="A4836" s="97" t="n">
        <v>4830</v>
      </c>
      <c r="B4836" s="98" t="n"/>
      <c r="C4836" s="99" t="n"/>
      <c r="D4836" s="100" t="n"/>
      <c r="E4836" s="28">
        <f>IFERROR(VLOOKUP(D4836,'أرصدة المخزن'!$A:$E,3,0),"")</f>
        <v/>
      </c>
      <c r="F4836" s="28">
        <f>IFERROR(VLOOKUP(D4836,'أرصدة المخزن'!$A:$H,4,0),"")</f>
        <v/>
      </c>
      <c r="G4836" s="97" t="n"/>
      <c r="H4836" s="29" t="inlineStr">
        <is>
          <t>إضافة</t>
        </is>
      </c>
      <c r="I4836" s="97" t="n"/>
    </row>
    <row r="4837" ht="17.4" customHeight="1" s="138">
      <c r="A4837" s="97" t="n">
        <v>4831</v>
      </c>
      <c r="B4837" s="98" t="n"/>
      <c r="C4837" s="99" t="n"/>
      <c r="D4837" s="100" t="n"/>
      <c r="E4837" s="28">
        <f>IFERROR(VLOOKUP(D4837,'أرصدة المخزن'!$A:$E,3,0),"")</f>
        <v/>
      </c>
      <c r="F4837" s="28">
        <f>IFERROR(VLOOKUP(D4837,'أرصدة المخزن'!$A:$H,4,0),"")</f>
        <v/>
      </c>
      <c r="G4837" s="97" t="n"/>
      <c r="H4837" s="29" t="inlineStr">
        <is>
          <t>إضافة</t>
        </is>
      </c>
      <c r="I4837" s="97" t="n"/>
    </row>
    <row r="4838" ht="17.4" customHeight="1" s="138">
      <c r="A4838" s="97" t="n">
        <v>4832</v>
      </c>
      <c r="B4838" s="98" t="n"/>
      <c r="C4838" s="99" t="n"/>
      <c r="D4838" s="100" t="n"/>
      <c r="E4838" s="28">
        <f>IFERROR(VLOOKUP(D4838,'أرصدة المخزن'!$A:$E,3,0),"")</f>
        <v/>
      </c>
      <c r="F4838" s="28">
        <f>IFERROR(VLOOKUP(D4838,'أرصدة المخزن'!$A:$H,4,0),"")</f>
        <v/>
      </c>
      <c r="G4838" s="97" t="n"/>
      <c r="H4838" s="29" t="inlineStr">
        <is>
          <t>إضافة</t>
        </is>
      </c>
      <c r="I4838" s="97" t="n"/>
    </row>
    <row r="4839" ht="17.4" customHeight="1" s="138">
      <c r="A4839" s="97" t="n">
        <v>4833</v>
      </c>
      <c r="B4839" s="98" t="n"/>
      <c r="C4839" s="99" t="n"/>
      <c r="D4839" s="100" t="n"/>
      <c r="E4839" s="28">
        <f>IFERROR(VLOOKUP(D4839,'أرصدة المخزن'!$A:$E,3,0),"")</f>
        <v/>
      </c>
      <c r="F4839" s="28">
        <f>IFERROR(VLOOKUP(D4839,'أرصدة المخزن'!$A:$H,4,0),"")</f>
        <v/>
      </c>
      <c r="G4839" s="97" t="n"/>
      <c r="H4839" s="29" t="inlineStr">
        <is>
          <t>إضافة</t>
        </is>
      </c>
      <c r="I4839" s="97" t="n"/>
    </row>
    <row r="4840" ht="17.4" customHeight="1" s="138">
      <c r="A4840" s="97" t="n">
        <v>4834</v>
      </c>
      <c r="B4840" s="98" t="n"/>
      <c r="C4840" s="99" t="n"/>
      <c r="D4840" s="100" t="n"/>
      <c r="E4840" s="28">
        <f>IFERROR(VLOOKUP(D4840,'أرصدة المخزن'!$A:$E,3,0),"")</f>
        <v/>
      </c>
      <c r="F4840" s="28">
        <f>IFERROR(VLOOKUP(D4840,'أرصدة المخزن'!$A:$H,4,0),"")</f>
        <v/>
      </c>
      <c r="G4840" s="97" t="n"/>
      <c r="H4840" s="29" t="inlineStr">
        <is>
          <t>إضافة</t>
        </is>
      </c>
      <c r="I4840" s="97" t="n"/>
    </row>
    <row r="4841" ht="17.4" customHeight="1" s="138">
      <c r="A4841" s="97" t="n">
        <v>4835</v>
      </c>
      <c r="B4841" s="98" t="n"/>
      <c r="C4841" s="99" t="n"/>
      <c r="D4841" s="100" t="n"/>
      <c r="E4841" s="28">
        <f>IFERROR(VLOOKUP(D4841,'أرصدة المخزن'!$A:$E,3,0),"")</f>
        <v/>
      </c>
      <c r="F4841" s="28">
        <f>IFERROR(VLOOKUP(D4841,'أرصدة المخزن'!$A:$H,4,0),"")</f>
        <v/>
      </c>
      <c r="G4841" s="97" t="n"/>
      <c r="H4841" s="29" t="inlineStr">
        <is>
          <t>إضافة</t>
        </is>
      </c>
      <c r="I4841" s="97" t="n"/>
    </row>
    <row r="4842" ht="17.4" customHeight="1" s="138">
      <c r="A4842" s="97" t="n">
        <v>4836</v>
      </c>
      <c r="B4842" s="98" t="n"/>
      <c r="C4842" s="99" t="n"/>
      <c r="D4842" s="100" t="n"/>
      <c r="E4842" s="28">
        <f>IFERROR(VLOOKUP(D4842,'أرصدة المخزن'!$A:$E,3,0),"")</f>
        <v/>
      </c>
      <c r="F4842" s="28">
        <f>IFERROR(VLOOKUP(D4842,'أرصدة المخزن'!$A:$H,4,0),"")</f>
        <v/>
      </c>
      <c r="G4842" s="97" t="n"/>
      <c r="H4842" s="29" t="inlineStr">
        <is>
          <t>إضافة</t>
        </is>
      </c>
      <c r="I4842" s="97" t="n"/>
    </row>
    <row r="4843" ht="17.4" customHeight="1" s="138">
      <c r="A4843" s="97" t="n">
        <v>4837</v>
      </c>
      <c r="B4843" s="98" t="n"/>
      <c r="C4843" s="99" t="n"/>
      <c r="D4843" s="100" t="n"/>
      <c r="E4843" s="28">
        <f>IFERROR(VLOOKUP(D4843,'أرصدة المخزن'!$A:$E,3,0),"")</f>
        <v/>
      </c>
      <c r="F4843" s="28">
        <f>IFERROR(VLOOKUP(D4843,'أرصدة المخزن'!$A:$H,4,0),"")</f>
        <v/>
      </c>
      <c r="G4843" s="97" t="n"/>
      <c r="H4843" s="29" t="inlineStr">
        <is>
          <t>إضافة</t>
        </is>
      </c>
      <c r="I4843" s="97" t="n"/>
    </row>
    <row r="4844" ht="17.4" customHeight="1" s="138">
      <c r="A4844" s="97" t="n">
        <v>4838</v>
      </c>
      <c r="B4844" s="98" t="n"/>
      <c r="C4844" s="99" t="n"/>
      <c r="D4844" s="100" t="n"/>
      <c r="E4844" s="28">
        <f>IFERROR(VLOOKUP(D4844,'أرصدة المخزن'!$A:$E,3,0),"")</f>
        <v/>
      </c>
      <c r="F4844" s="28">
        <f>IFERROR(VLOOKUP(D4844,'أرصدة المخزن'!$A:$H,4,0),"")</f>
        <v/>
      </c>
      <c r="G4844" s="97" t="n"/>
      <c r="H4844" s="29" t="inlineStr">
        <is>
          <t>إضافة</t>
        </is>
      </c>
      <c r="I4844" s="97" t="n"/>
    </row>
    <row r="4845" ht="17.4" customHeight="1" s="138">
      <c r="A4845" s="97" t="n">
        <v>4839</v>
      </c>
      <c r="B4845" s="98" t="n"/>
      <c r="C4845" s="99" t="n"/>
      <c r="D4845" s="100" t="n"/>
      <c r="E4845" s="28">
        <f>IFERROR(VLOOKUP(D4845,'أرصدة المخزن'!$A:$E,3,0),"")</f>
        <v/>
      </c>
      <c r="F4845" s="28">
        <f>IFERROR(VLOOKUP(D4845,'أرصدة المخزن'!$A:$H,4,0),"")</f>
        <v/>
      </c>
      <c r="G4845" s="97" t="n"/>
      <c r="H4845" s="29" t="inlineStr">
        <is>
          <t>إضافة</t>
        </is>
      </c>
      <c r="I4845" s="97" t="n"/>
    </row>
    <row r="4846" ht="17.4" customHeight="1" s="138">
      <c r="A4846" s="97" t="n">
        <v>4840</v>
      </c>
      <c r="B4846" s="98" t="n"/>
      <c r="C4846" s="99" t="n"/>
      <c r="D4846" s="100" t="n"/>
      <c r="E4846" s="28">
        <f>IFERROR(VLOOKUP(D4846,'أرصدة المخزن'!$A:$E,3,0),"")</f>
        <v/>
      </c>
      <c r="F4846" s="28">
        <f>IFERROR(VLOOKUP(D4846,'أرصدة المخزن'!$A:$H,4,0),"")</f>
        <v/>
      </c>
      <c r="G4846" s="97" t="n"/>
      <c r="H4846" s="29" t="inlineStr">
        <is>
          <t>إضافة</t>
        </is>
      </c>
      <c r="I4846" s="97" t="n"/>
    </row>
    <row r="4847" ht="17.4" customHeight="1" s="138">
      <c r="A4847" s="97" t="n">
        <v>4841</v>
      </c>
      <c r="B4847" s="98" t="n"/>
      <c r="C4847" s="99" t="n"/>
      <c r="D4847" s="100" t="n"/>
      <c r="E4847" s="28">
        <f>IFERROR(VLOOKUP(D4847,'أرصدة المخزن'!$A:$E,3,0),"")</f>
        <v/>
      </c>
      <c r="F4847" s="28">
        <f>IFERROR(VLOOKUP(D4847,'أرصدة المخزن'!$A:$H,4,0),"")</f>
        <v/>
      </c>
      <c r="G4847" s="97" t="n"/>
      <c r="H4847" s="29" t="inlineStr">
        <is>
          <t>إضافة</t>
        </is>
      </c>
      <c r="I4847" s="97" t="n"/>
    </row>
    <row r="4848" ht="17.4" customHeight="1" s="138">
      <c r="A4848" s="97" t="n">
        <v>4842</v>
      </c>
      <c r="B4848" s="98" t="n"/>
      <c r="C4848" s="99" t="n"/>
      <c r="D4848" s="100" t="n"/>
      <c r="E4848" s="28">
        <f>IFERROR(VLOOKUP(D4848,'أرصدة المخزن'!$A:$E,3,0),"")</f>
        <v/>
      </c>
      <c r="F4848" s="28">
        <f>IFERROR(VLOOKUP(D4848,'أرصدة المخزن'!$A:$H,4,0),"")</f>
        <v/>
      </c>
      <c r="G4848" s="97" t="n"/>
      <c r="H4848" s="29" t="inlineStr">
        <is>
          <t>إضافة</t>
        </is>
      </c>
      <c r="I4848" s="97" t="n"/>
    </row>
    <row r="4849" ht="17.4" customHeight="1" s="138">
      <c r="A4849" s="97" t="n">
        <v>4843</v>
      </c>
      <c r="B4849" s="98" t="n"/>
      <c r="C4849" s="99" t="n"/>
      <c r="D4849" s="100" t="n"/>
      <c r="E4849" s="28">
        <f>IFERROR(VLOOKUP(D4849,'أرصدة المخزن'!$A:$E,3,0),"")</f>
        <v/>
      </c>
      <c r="F4849" s="28">
        <f>IFERROR(VLOOKUP(D4849,'أرصدة المخزن'!$A:$H,4,0),"")</f>
        <v/>
      </c>
      <c r="G4849" s="97" t="n"/>
      <c r="H4849" s="29" t="inlineStr">
        <is>
          <t>إضافة</t>
        </is>
      </c>
      <c r="I4849" s="97" t="n"/>
    </row>
    <row r="4850" ht="17.4" customHeight="1" s="138">
      <c r="A4850" s="97" t="n">
        <v>4844</v>
      </c>
      <c r="B4850" s="98" t="n"/>
      <c r="C4850" s="99" t="n"/>
      <c r="D4850" s="100" t="n"/>
      <c r="E4850" s="28">
        <f>IFERROR(VLOOKUP(D4850,'أرصدة المخزن'!$A:$E,3,0),"")</f>
        <v/>
      </c>
      <c r="F4850" s="28">
        <f>IFERROR(VLOOKUP(D4850,'أرصدة المخزن'!$A:$H,4,0),"")</f>
        <v/>
      </c>
      <c r="G4850" s="97" t="n"/>
      <c r="H4850" s="29" t="inlineStr">
        <is>
          <t>إضافة</t>
        </is>
      </c>
      <c r="I4850" s="97" t="n"/>
    </row>
    <row r="4851" ht="17.4" customHeight="1" s="138">
      <c r="A4851" s="97" t="n">
        <v>4845</v>
      </c>
      <c r="B4851" s="98" t="n"/>
      <c r="C4851" s="99" t="n"/>
      <c r="D4851" s="100" t="n"/>
      <c r="E4851" s="28">
        <f>IFERROR(VLOOKUP(D4851,'أرصدة المخزن'!$A:$E,3,0),"")</f>
        <v/>
      </c>
      <c r="F4851" s="28">
        <f>IFERROR(VLOOKUP(D4851,'أرصدة المخزن'!$A:$H,4,0),"")</f>
        <v/>
      </c>
      <c r="G4851" s="97" t="n"/>
      <c r="H4851" s="29" t="inlineStr">
        <is>
          <t>إضافة</t>
        </is>
      </c>
      <c r="I4851" s="97" t="n"/>
    </row>
    <row r="4852" ht="17.4" customHeight="1" s="138">
      <c r="A4852" s="97" t="n">
        <v>4846</v>
      </c>
      <c r="B4852" s="98" t="n"/>
      <c r="C4852" s="99" t="n"/>
      <c r="D4852" s="100" t="n"/>
      <c r="E4852" s="28">
        <f>IFERROR(VLOOKUP(D4852,'أرصدة المخزن'!$A:$E,3,0),"")</f>
        <v/>
      </c>
      <c r="F4852" s="28">
        <f>IFERROR(VLOOKUP(D4852,'أرصدة المخزن'!$A:$H,4,0),"")</f>
        <v/>
      </c>
      <c r="G4852" s="97" t="n"/>
      <c r="H4852" s="29" t="inlineStr">
        <is>
          <t>إضافة</t>
        </is>
      </c>
      <c r="I4852" s="97" t="n"/>
    </row>
    <row r="4853" ht="17.4" customHeight="1" s="138">
      <c r="A4853" s="97" t="n">
        <v>4847</v>
      </c>
      <c r="B4853" s="98" t="n"/>
      <c r="C4853" s="99" t="n"/>
      <c r="D4853" s="100" t="n"/>
      <c r="E4853" s="28">
        <f>IFERROR(VLOOKUP(D4853,'أرصدة المخزن'!$A:$E,3,0),"")</f>
        <v/>
      </c>
      <c r="F4853" s="28">
        <f>IFERROR(VLOOKUP(D4853,'أرصدة المخزن'!$A:$H,4,0),"")</f>
        <v/>
      </c>
      <c r="G4853" s="97" t="n"/>
      <c r="H4853" s="29" t="inlineStr">
        <is>
          <t>إضافة</t>
        </is>
      </c>
      <c r="I4853" s="97" t="n"/>
    </row>
    <row r="4854" ht="17.4" customHeight="1" s="138">
      <c r="A4854" s="97" t="n">
        <v>4848</v>
      </c>
      <c r="B4854" s="98" t="n"/>
      <c r="C4854" s="99" t="n"/>
      <c r="D4854" s="100" t="n"/>
      <c r="E4854" s="28">
        <f>IFERROR(VLOOKUP(D4854,'أرصدة المخزن'!$A:$E,3,0),"")</f>
        <v/>
      </c>
      <c r="F4854" s="28">
        <f>IFERROR(VLOOKUP(D4854,'أرصدة المخزن'!$A:$H,4,0),"")</f>
        <v/>
      </c>
      <c r="G4854" s="97" t="n"/>
      <c r="H4854" s="29" t="inlineStr">
        <is>
          <t>إضافة</t>
        </is>
      </c>
      <c r="I4854" s="97" t="n"/>
    </row>
    <row r="4855" ht="17.4" customHeight="1" s="138">
      <c r="A4855" s="97" t="n">
        <v>4849</v>
      </c>
      <c r="B4855" s="98" t="n"/>
      <c r="C4855" s="99" t="n"/>
      <c r="D4855" s="100" t="n"/>
      <c r="E4855" s="28">
        <f>IFERROR(VLOOKUP(D4855,'أرصدة المخزن'!$A:$E,3,0),"")</f>
        <v/>
      </c>
      <c r="F4855" s="28">
        <f>IFERROR(VLOOKUP(D4855,'أرصدة المخزن'!$A:$H,4,0),"")</f>
        <v/>
      </c>
      <c r="G4855" s="97" t="n"/>
      <c r="H4855" s="29" t="inlineStr">
        <is>
          <t>إضافة</t>
        </is>
      </c>
      <c r="I4855" s="97" t="n"/>
    </row>
    <row r="4856" ht="17.4" customHeight="1" s="138">
      <c r="A4856" s="97" t="n">
        <v>4850</v>
      </c>
      <c r="B4856" s="98" t="n"/>
      <c r="C4856" s="99" t="n"/>
      <c r="D4856" s="100" t="n"/>
      <c r="E4856" s="28">
        <f>IFERROR(VLOOKUP(D4856,'أرصدة المخزن'!$A:$E,3,0),"")</f>
        <v/>
      </c>
      <c r="F4856" s="28">
        <f>IFERROR(VLOOKUP(D4856,'أرصدة المخزن'!$A:$H,4,0),"")</f>
        <v/>
      </c>
      <c r="G4856" s="97" t="n"/>
      <c r="H4856" s="29" t="inlineStr">
        <is>
          <t>إضافة</t>
        </is>
      </c>
      <c r="I4856" s="97" t="n"/>
    </row>
    <row r="4857" ht="17.4" customHeight="1" s="138">
      <c r="A4857" s="97" t="n">
        <v>4851</v>
      </c>
      <c r="B4857" s="98" t="n"/>
      <c r="C4857" s="99" t="n"/>
      <c r="D4857" s="100" t="n"/>
      <c r="E4857" s="28">
        <f>IFERROR(VLOOKUP(D4857,'أرصدة المخزن'!$A:$E,3,0),"")</f>
        <v/>
      </c>
      <c r="F4857" s="28">
        <f>IFERROR(VLOOKUP(D4857,'أرصدة المخزن'!$A:$H,4,0),"")</f>
        <v/>
      </c>
      <c r="G4857" s="97" t="n"/>
      <c r="H4857" s="29" t="inlineStr">
        <is>
          <t>إضافة</t>
        </is>
      </c>
      <c r="I4857" s="97" t="n"/>
    </row>
    <row r="4858" ht="17.4" customHeight="1" s="138">
      <c r="A4858" s="97" t="n">
        <v>4852</v>
      </c>
      <c r="B4858" s="98" t="n"/>
      <c r="C4858" s="99" t="n"/>
      <c r="D4858" s="100" t="n"/>
      <c r="E4858" s="28">
        <f>IFERROR(VLOOKUP(D4858,'أرصدة المخزن'!$A:$E,3,0),"")</f>
        <v/>
      </c>
      <c r="F4858" s="28">
        <f>IFERROR(VLOOKUP(D4858,'أرصدة المخزن'!$A:$H,4,0),"")</f>
        <v/>
      </c>
      <c r="G4858" s="97" t="n"/>
      <c r="H4858" s="29" t="inlineStr">
        <is>
          <t>إضافة</t>
        </is>
      </c>
      <c r="I4858" s="97" t="n"/>
    </row>
    <row r="4859" ht="17.4" customHeight="1" s="138">
      <c r="A4859" s="97" t="n">
        <v>4853</v>
      </c>
      <c r="B4859" s="98" t="n"/>
      <c r="C4859" s="99" t="n"/>
      <c r="D4859" s="100" t="n"/>
      <c r="E4859" s="28">
        <f>IFERROR(VLOOKUP(D4859,'أرصدة المخزن'!$A:$E,3,0),"")</f>
        <v/>
      </c>
      <c r="F4859" s="28">
        <f>IFERROR(VLOOKUP(D4859,'أرصدة المخزن'!$A:$H,4,0),"")</f>
        <v/>
      </c>
      <c r="G4859" s="97" t="n"/>
      <c r="H4859" s="29" t="inlineStr">
        <is>
          <t>إضافة</t>
        </is>
      </c>
      <c r="I4859" s="97" t="n"/>
    </row>
    <row r="4860" ht="17.4" customHeight="1" s="138">
      <c r="A4860" s="97" t="n">
        <v>4854</v>
      </c>
      <c r="B4860" s="98" t="n"/>
      <c r="C4860" s="99" t="n"/>
      <c r="D4860" s="100" t="n"/>
      <c r="E4860" s="28">
        <f>IFERROR(VLOOKUP(D4860,'أرصدة المخزن'!$A:$E,3,0),"")</f>
        <v/>
      </c>
      <c r="F4860" s="28">
        <f>IFERROR(VLOOKUP(D4860,'أرصدة المخزن'!$A:$H,4,0),"")</f>
        <v/>
      </c>
      <c r="G4860" s="97" t="n"/>
      <c r="H4860" s="29" t="inlineStr">
        <is>
          <t>إضافة</t>
        </is>
      </c>
      <c r="I4860" s="97" t="n"/>
    </row>
    <row r="4861" ht="17.4" customHeight="1" s="138">
      <c r="A4861" s="97" t="n">
        <v>4855</v>
      </c>
      <c r="B4861" s="98" t="n"/>
      <c r="C4861" s="99" t="n"/>
      <c r="D4861" s="100" t="n"/>
      <c r="E4861" s="28">
        <f>IFERROR(VLOOKUP(D4861,'أرصدة المخزن'!$A:$E,3,0),"")</f>
        <v/>
      </c>
      <c r="F4861" s="28">
        <f>IFERROR(VLOOKUP(D4861,'أرصدة المخزن'!$A:$H,4,0),"")</f>
        <v/>
      </c>
      <c r="G4861" s="97" t="n"/>
      <c r="H4861" s="29" t="inlineStr">
        <is>
          <t>إضافة</t>
        </is>
      </c>
      <c r="I4861" s="97" t="n"/>
    </row>
    <row r="4862" ht="17.4" customHeight="1" s="138">
      <c r="A4862" s="97" t="n">
        <v>4856</v>
      </c>
      <c r="B4862" s="98" t="n"/>
      <c r="C4862" s="99" t="n"/>
      <c r="D4862" s="100" t="n"/>
      <c r="E4862" s="28">
        <f>IFERROR(VLOOKUP(D4862,'أرصدة المخزن'!$A:$E,3,0),"")</f>
        <v/>
      </c>
      <c r="F4862" s="28">
        <f>IFERROR(VLOOKUP(D4862,'أرصدة المخزن'!$A:$H,4,0),"")</f>
        <v/>
      </c>
      <c r="G4862" s="97" t="n"/>
      <c r="H4862" s="29" t="inlineStr">
        <is>
          <t>إضافة</t>
        </is>
      </c>
      <c r="I4862" s="97" t="n"/>
    </row>
    <row r="4863" ht="17.4" customHeight="1" s="138">
      <c r="A4863" s="97" t="n">
        <v>4857</v>
      </c>
      <c r="B4863" s="98" t="n"/>
      <c r="C4863" s="99" t="n"/>
      <c r="D4863" s="100" t="n"/>
      <c r="E4863" s="28">
        <f>IFERROR(VLOOKUP(D4863,'أرصدة المخزن'!$A:$E,3,0),"")</f>
        <v/>
      </c>
      <c r="F4863" s="28">
        <f>IFERROR(VLOOKUP(D4863,'أرصدة المخزن'!$A:$H,4,0),"")</f>
        <v/>
      </c>
      <c r="G4863" s="97" t="n"/>
      <c r="H4863" s="29" t="inlineStr">
        <is>
          <t>إضافة</t>
        </is>
      </c>
      <c r="I4863" s="97" t="n"/>
    </row>
    <row r="4864" ht="17.4" customHeight="1" s="138">
      <c r="A4864" s="97" t="n">
        <v>4858</v>
      </c>
      <c r="B4864" s="98" t="n"/>
      <c r="C4864" s="99" t="n"/>
      <c r="D4864" s="100" t="n"/>
      <c r="E4864" s="28">
        <f>IFERROR(VLOOKUP(D4864,'أرصدة المخزن'!$A:$E,3,0),"")</f>
        <v/>
      </c>
      <c r="F4864" s="28">
        <f>IFERROR(VLOOKUP(D4864,'أرصدة المخزن'!$A:$H,4,0),"")</f>
        <v/>
      </c>
      <c r="G4864" s="97" t="n"/>
      <c r="H4864" s="29" t="inlineStr">
        <is>
          <t>إضافة</t>
        </is>
      </c>
      <c r="I4864" s="97" t="n"/>
    </row>
    <row r="4865" ht="17.4" customHeight="1" s="138">
      <c r="A4865" s="97" t="n">
        <v>4859</v>
      </c>
      <c r="B4865" s="98" t="n"/>
      <c r="C4865" s="99" t="n"/>
      <c r="D4865" s="100" t="n"/>
      <c r="E4865" s="28">
        <f>IFERROR(VLOOKUP(D4865,'أرصدة المخزن'!$A:$E,3,0),"")</f>
        <v/>
      </c>
      <c r="F4865" s="28">
        <f>IFERROR(VLOOKUP(D4865,'أرصدة المخزن'!$A:$H,4,0),"")</f>
        <v/>
      </c>
      <c r="G4865" s="97" t="n"/>
      <c r="H4865" s="29" t="inlineStr">
        <is>
          <t>إضافة</t>
        </is>
      </c>
      <c r="I4865" s="97" t="n"/>
    </row>
    <row r="4866" ht="17.4" customHeight="1" s="138">
      <c r="A4866" s="97" t="n">
        <v>4860</v>
      </c>
      <c r="B4866" s="98" t="n"/>
      <c r="C4866" s="99" t="n"/>
      <c r="D4866" s="100" t="n"/>
      <c r="E4866" s="28">
        <f>IFERROR(VLOOKUP(D4866,'أرصدة المخزن'!$A:$E,3,0),"")</f>
        <v/>
      </c>
      <c r="F4866" s="28">
        <f>IFERROR(VLOOKUP(D4866,'أرصدة المخزن'!$A:$H,4,0),"")</f>
        <v/>
      </c>
      <c r="G4866" s="97" t="n"/>
      <c r="H4866" s="29" t="inlineStr">
        <is>
          <t>إضافة</t>
        </is>
      </c>
      <c r="I4866" s="97" t="n"/>
    </row>
    <row r="4867" ht="17.4" customHeight="1" s="138">
      <c r="A4867" s="97" t="n">
        <v>4861</v>
      </c>
      <c r="B4867" s="98" t="n"/>
      <c r="C4867" s="99" t="n"/>
      <c r="D4867" s="100" t="n"/>
      <c r="E4867" s="28">
        <f>IFERROR(VLOOKUP(D4867,'أرصدة المخزن'!$A:$E,3,0),"")</f>
        <v/>
      </c>
      <c r="F4867" s="28">
        <f>IFERROR(VLOOKUP(D4867,'أرصدة المخزن'!$A:$H,4,0),"")</f>
        <v/>
      </c>
      <c r="G4867" s="97" t="n"/>
      <c r="H4867" s="29" t="inlineStr">
        <is>
          <t>إضافة</t>
        </is>
      </c>
      <c r="I4867" s="97" t="n"/>
    </row>
    <row r="4868" ht="17.4" customHeight="1" s="138">
      <c r="A4868" s="97" t="n">
        <v>4862</v>
      </c>
      <c r="B4868" s="98" t="n"/>
      <c r="C4868" s="99" t="n"/>
      <c r="D4868" s="100" t="n"/>
      <c r="E4868" s="28">
        <f>IFERROR(VLOOKUP(D4868,'أرصدة المخزن'!$A:$E,3,0),"")</f>
        <v/>
      </c>
      <c r="F4868" s="28">
        <f>IFERROR(VLOOKUP(D4868,'أرصدة المخزن'!$A:$H,4,0),"")</f>
        <v/>
      </c>
      <c r="G4868" s="97" t="n"/>
      <c r="H4868" s="29" t="inlineStr">
        <is>
          <t>إضافة</t>
        </is>
      </c>
      <c r="I4868" s="97" t="n"/>
    </row>
    <row r="4869" ht="17.4" customHeight="1" s="138">
      <c r="A4869" s="97" t="n">
        <v>4863</v>
      </c>
      <c r="B4869" s="98" t="n"/>
      <c r="C4869" s="99" t="n"/>
      <c r="D4869" s="100" t="n"/>
      <c r="E4869" s="28">
        <f>IFERROR(VLOOKUP(D4869,'أرصدة المخزن'!$A:$E,3,0),"")</f>
        <v/>
      </c>
      <c r="F4869" s="28">
        <f>IFERROR(VLOOKUP(D4869,'أرصدة المخزن'!$A:$H,4,0),"")</f>
        <v/>
      </c>
      <c r="G4869" s="97" t="n"/>
      <c r="H4869" s="29" t="inlineStr">
        <is>
          <t>إضافة</t>
        </is>
      </c>
      <c r="I4869" s="97" t="n"/>
    </row>
    <row r="4870" ht="17.4" customHeight="1" s="138">
      <c r="A4870" s="97" t="n">
        <v>4864</v>
      </c>
      <c r="B4870" s="98" t="n"/>
      <c r="C4870" s="99" t="n"/>
      <c r="D4870" s="100" t="n"/>
      <c r="E4870" s="28">
        <f>IFERROR(VLOOKUP(D4870,'أرصدة المخزن'!$A:$E,3,0),"")</f>
        <v/>
      </c>
      <c r="F4870" s="28">
        <f>IFERROR(VLOOKUP(D4870,'أرصدة المخزن'!$A:$H,4,0),"")</f>
        <v/>
      </c>
      <c r="G4870" s="97" t="n"/>
      <c r="H4870" s="29" t="inlineStr">
        <is>
          <t>إضافة</t>
        </is>
      </c>
      <c r="I4870" s="97" t="n"/>
    </row>
    <row r="4871" ht="17.4" customHeight="1" s="138">
      <c r="A4871" s="97" t="n">
        <v>4865</v>
      </c>
      <c r="B4871" s="98" t="n"/>
      <c r="C4871" s="99" t="n"/>
      <c r="D4871" s="100" t="n"/>
      <c r="E4871" s="28">
        <f>IFERROR(VLOOKUP(D4871,'أرصدة المخزن'!$A:$E,3,0),"")</f>
        <v/>
      </c>
      <c r="F4871" s="28">
        <f>IFERROR(VLOOKUP(D4871,'أرصدة المخزن'!$A:$H,4,0),"")</f>
        <v/>
      </c>
      <c r="G4871" s="97" t="n"/>
      <c r="H4871" s="29" t="inlineStr">
        <is>
          <t>إضافة</t>
        </is>
      </c>
      <c r="I4871" s="97" t="n"/>
    </row>
    <row r="4872" ht="17.4" customHeight="1" s="138">
      <c r="A4872" s="97" t="n">
        <v>4866</v>
      </c>
      <c r="B4872" s="98" t="n"/>
      <c r="C4872" s="99" t="n"/>
      <c r="D4872" s="100" t="n"/>
      <c r="E4872" s="28">
        <f>IFERROR(VLOOKUP(D4872,'أرصدة المخزن'!$A:$E,3,0),"")</f>
        <v/>
      </c>
      <c r="F4872" s="28">
        <f>IFERROR(VLOOKUP(D4872,'أرصدة المخزن'!$A:$H,4,0),"")</f>
        <v/>
      </c>
      <c r="G4872" s="97" t="n"/>
      <c r="H4872" s="29" t="inlineStr">
        <is>
          <t>إضافة</t>
        </is>
      </c>
      <c r="I4872" s="97" t="n"/>
    </row>
    <row r="4873" ht="17.4" customHeight="1" s="138">
      <c r="A4873" s="97" t="n">
        <v>4867</v>
      </c>
      <c r="B4873" s="98" t="n"/>
      <c r="C4873" s="99" t="n"/>
      <c r="D4873" s="100" t="n"/>
      <c r="E4873" s="28">
        <f>IFERROR(VLOOKUP(D4873,'أرصدة المخزن'!$A:$E,3,0),"")</f>
        <v/>
      </c>
      <c r="F4873" s="28">
        <f>IFERROR(VLOOKUP(D4873,'أرصدة المخزن'!$A:$H,4,0),"")</f>
        <v/>
      </c>
      <c r="G4873" s="97" t="n"/>
      <c r="H4873" s="29" t="inlineStr">
        <is>
          <t>إضافة</t>
        </is>
      </c>
      <c r="I4873" s="97" t="n"/>
    </row>
    <row r="4874" ht="17.4" customHeight="1" s="138">
      <c r="A4874" s="97" t="n">
        <v>4868</v>
      </c>
      <c r="B4874" s="98" t="n"/>
      <c r="C4874" s="99" t="n"/>
      <c r="D4874" s="100" t="n"/>
      <c r="E4874" s="28">
        <f>IFERROR(VLOOKUP(D4874,'أرصدة المخزن'!$A:$E,3,0),"")</f>
        <v/>
      </c>
      <c r="F4874" s="28">
        <f>IFERROR(VLOOKUP(D4874,'أرصدة المخزن'!$A:$H,4,0),"")</f>
        <v/>
      </c>
      <c r="G4874" s="97" t="n"/>
      <c r="H4874" s="29" t="inlineStr">
        <is>
          <t>إضافة</t>
        </is>
      </c>
      <c r="I4874" s="97" t="n"/>
    </row>
    <row r="4875" ht="17.4" customHeight="1" s="138">
      <c r="A4875" s="97" t="n">
        <v>4869</v>
      </c>
      <c r="B4875" s="98" t="n"/>
      <c r="C4875" s="99" t="n"/>
      <c r="D4875" s="100" t="n"/>
      <c r="E4875" s="28">
        <f>IFERROR(VLOOKUP(D4875,'أرصدة المخزن'!$A:$E,3,0),"")</f>
        <v/>
      </c>
      <c r="F4875" s="28">
        <f>IFERROR(VLOOKUP(D4875,'أرصدة المخزن'!$A:$H,4,0),"")</f>
        <v/>
      </c>
      <c r="G4875" s="97" t="n"/>
      <c r="H4875" s="29" t="inlineStr">
        <is>
          <t>إضافة</t>
        </is>
      </c>
      <c r="I4875" s="97" t="n"/>
    </row>
    <row r="4876" ht="17.4" customHeight="1" s="138">
      <c r="A4876" s="97" t="n">
        <v>4870</v>
      </c>
      <c r="B4876" s="98" t="n"/>
      <c r="C4876" s="99" t="n"/>
      <c r="D4876" s="100" t="n"/>
      <c r="E4876" s="28">
        <f>IFERROR(VLOOKUP(D4876,'أرصدة المخزن'!$A:$E,3,0),"")</f>
        <v/>
      </c>
      <c r="F4876" s="28">
        <f>IFERROR(VLOOKUP(D4876,'أرصدة المخزن'!$A:$H,4,0),"")</f>
        <v/>
      </c>
      <c r="G4876" s="97" t="n"/>
      <c r="H4876" s="29" t="inlineStr">
        <is>
          <t>إضافة</t>
        </is>
      </c>
      <c r="I4876" s="97" t="n"/>
    </row>
    <row r="4877" ht="17.4" customHeight="1" s="138">
      <c r="A4877" s="97" t="n">
        <v>4871</v>
      </c>
      <c r="B4877" s="98" t="n"/>
      <c r="C4877" s="99" t="n"/>
      <c r="D4877" s="100" t="n"/>
      <c r="E4877" s="28">
        <f>IFERROR(VLOOKUP(D4877,'أرصدة المخزن'!$A:$E,3,0),"")</f>
        <v/>
      </c>
      <c r="F4877" s="28">
        <f>IFERROR(VLOOKUP(D4877,'أرصدة المخزن'!$A:$H,4,0),"")</f>
        <v/>
      </c>
      <c r="G4877" s="97" t="n"/>
      <c r="H4877" s="29" t="inlineStr">
        <is>
          <t>إضافة</t>
        </is>
      </c>
      <c r="I4877" s="97" t="n"/>
    </row>
    <row r="4878" ht="17.4" customHeight="1" s="138">
      <c r="A4878" s="97" t="n">
        <v>4872</v>
      </c>
      <c r="B4878" s="98" t="n"/>
      <c r="C4878" s="99" t="n"/>
      <c r="D4878" s="100" t="n"/>
      <c r="E4878" s="28">
        <f>IFERROR(VLOOKUP(D4878,'أرصدة المخزن'!$A:$E,3,0),"")</f>
        <v/>
      </c>
      <c r="F4878" s="28">
        <f>IFERROR(VLOOKUP(D4878,'أرصدة المخزن'!$A:$H,4,0),"")</f>
        <v/>
      </c>
      <c r="G4878" s="97" t="n"/>
      <c r="H4878" s="29" t="inlineStr">
        <is>
          <t>إضافة</t>
        </is>
      </c>
      <c r="I4878" s="97" t="n"/>
    </row>
    <row r="4879" ht="17.4" customHeight="1" s="138">
      <c r="A4879" s="97" t="n">
        <v>4873</v>
      </c>
      <c r="B4879" s="98" t="n"/>
      <c r="C4879" s="99" t="n"/>
      <c r="D4879" s="100" t="n"/>
      <c r="E4879" s="28">
        <f>IFERROR(VLOOKUP(D4879,'أرصدة المخزن'!$A:$E,3,0),"")</f>
        <v/>
      </c>
      <c r="F4879" s="28">
        <f>IFERROR(VLOOKUP(D4879,'أرصدة المخزن'!$A:$H,4,0),"")</f>
        <v/>
      </c>
      <c r="G4879" s="97" t="n"/>
      <c r="H4879" s="29" t="inlineStr">
        <is>
          <t>إضافة</t>
        </is>
      </c>
      <c r="I4879" s="97" t="n"/>
    </row>
    <row r="4880" ht="17.4" customHeight="1" s="138">
      <c r="A4880" s="97" t="n">
        <v>4874</v>
      </c>
      <c r="B4880" s="98" t="n"/>
      <c r="C4880" s="99" t="n"/>
      <c r="D4880" s="100" t="n"/>
      <c r="E4880" s="28">
        <f>IFERROR(VLOOKUP(D4880,'أرصدة المخزن'!$A:$E,3,0),"")</f>
        <v/>
      </c>
      <c r="F4880" s="28">
        <f>IFERROR(VLOOKUP(D4880,'أرصدة المخزن'!$A:$H,4,0),"")</f>
        <v/>
      </c>
      <c r="G4880" s="97" t="n"/>
      <c r="H4880" s="29" t="inlineStr">
        <is>
          <t>إضافة</t>
        </is>
      </c>
      <c r="I4880" s="97" t="n"/>
    </row>
    <row r="4881" ht="17.4" customHeight="1" s="138">
      <c r="A4881" s="97" t="n">
        <v>4875</v>
      </c>
      <c r="B4881" s="98" t="n"/>
      <c r="C4881" s="99" t="n"/>
      <c r="D4881" s="100" t="n"/>
      <c r="E4881" s="28">
        <f>IFERROR(VLOOKUP(D4881,'أرصدة المخزن'!$A:$E,3,0),"")</f>
        <v/>
      </c>
      <c r="F4881" s="28">
        <f>IFERROR(VLOOKUP(D4881,'أرصدة المخزن'!$A:$H,4,0),"")</f>
        <v/>
      </c>
      <c r="G4881" s="97" t="n"/>
      <c r="H4881" s="29" t="inlineStr">
        <is>
          <t>إضافة</t>
        </is>
      </c>
      <c r="I4881" s="97" t="n"/>
    </row>
    <row r="4882" ht="17.4" customHeight="1" s="138">
      <c r="A4882" s="97" t="n">
        <v>4876</v>
      </c>
      <c r="B4882" s="98" t="n"/>
      <c r="C4882" s="99" t="n"/>
      <c r="D4882" s="100" t="n"/>
      <c r="E4882" s="28">
        <f>IFERROR(VLOOKUP(D4882,'أرصدة المخزن'!$A:$E,3,0),"")</f>
        <v/>
      </c>
      <c r="F4882" s="28">
        <f>IFERROR(VLOOKUP(D4882,'أرصدة المخزن'!$A:$H,4,0),"")</f>
        <v/>
      </c>
      <c r="G4882" s="97" t="n"/>
      <c r="H4882" s="29" t="inlineStr">
        <is>
          <t>إضافة</t>
        </is>
      </c>
      <c r="I4882" s="97" t="n"/>
    </row>
    <row r="4883" ht="17.4" customHeight="1" s="138">
      <c r="A4883" s="97" t="n">
        <v>4877</v>
      </c>
      <c r="B4883" s="98" t="n"/>
      <c r="C4883" s="99" t="n"/>
      <c r="D4883" s="100" t="n"/>
      <c r="E4883" s="28">
        <f>IFERROR(VLOOKUP(D4883,'أرصدة المخزن'!$A:$E,3,0),"")</f>
        <v/>
      </c>
      <c r="F4883" s="28">
        <f>IFERROR(VLOOKUP(D4883,'أرصدة المخزن'!$A:$H,4,0),"")</f>
        <v/>
      </c>
      <c r="G4883" s="97" t="n"/>
      <c r="H4883" s="29" t="inlineStr">
        <is>
          <t>إضافة</t>
        </is>
      </c>
      <c r="I4883" s="97" t="n"/>
    </row>
    <row r="4884" ht="17.4" customHeight="1" s="138">
      <c r="A4884" s="97" t="n">
        <v>4878</v>
      </c>
      <c r="B4884" s="98" t="n"/>
      <c r="C4884" s="99" t="n"/>
      <c r="D4884" s="100" t="n"/>
      <c r="E4884" s="28">
        <f>IFERROR(VLOOKUP(D4884,'أرصدة المخزن'!$A:$E,3,0),"")</f>
        <v/>
      </c>
      <c r="F4884" s="28">
        <f>IFERROR(VLOOKUP(D4884,'أرصدة المخزن'!$A:$H,4,0),"")</f>
        <v/>
      </c>
      <c r="G4884" s="97" t="n"/>
      <c r="H4884" s="29" t="inlineStr">
        <is>
          <t>إضافة</t>
        </is>
      </c>
      <c r="I4884" s="97" t="n"/>
    </row>
    <row r="4885" ht="17.4" customHeight="1" s="138">
      <c r="A4885" s="97" t="n">
        <v>4879</v>
      </c>
      <c r="B4885" s="98" t="n"/>
      <c r="C4885" s="99" t="n"/>
      <c r="D4885" s="100" t="n"/>
      <c r="E4885" s="28">
        <f>IFERROR(VLOOKUP(D4885,'أرصدة المخزن'!$A:$E,3,0),"")</f>
        <v/>
      </c>
      <c r="F4885" s="28">
        <f>IFERROR(VLOOKUP(D4885,'أرصدة المخزن'!$A:$H,4,0),"")</f>
        <v/>
      </c>
      <c r="G4885" s="97" t="n"/>
      <c r="H4885" s="29" t="inlineStr">
        <is>
          <t>إضافة</t>
        </is>
      </c>
      <c r="I4885" s="97" t="n"/>
    </row>
    <row r="4886" ht="17.4" customHeight="1" s="138">
      <c r="A4886" s="97" t="n">
        <v>4880</v>
      </c>
      <c r="B4886" s="98" t="n"/>
      <c r="C4886" s="99" t="n"/>
      <c r="D4886" s="100" t="n"/>
      <c r="E4886" s="28">
        <f>IFERROR(VLOOKUP(D4886,'أرصدة المخزن'!$A:$E,3,0),"")</f>
        <v/>
      </c>
      <c r="F4886" s="28">
        <f>IFERROR(VLOOKUP(D4886,'أرصدة المخزن'!$A:$H,4,0),"")</f>
        <v/>
      </c>
      <c r="G4886" s="97" t="n"/>
      <c r="H4886" s="29" t="inlineStr">
        <is>
          <t>إضافة</t>
        </is>
      </c>
      <c r="I4886" s="97" t="n"/>
    </row>
    <row r="4887" ht="17.4" customHeight="1" s="138">
      <c r="A4887" s="97" t="n">
        <v>4881</v>
      </c>
      <c r="B4887" s="98" t="n"/>
      <c r="C4887" s="99" t="n"/>
      <c r="D4887" s="100" t="n"/>
      <c r="E4887" s="28">
        <f>IFERROR(VLOOKUP(D4887,'أرصدة المخزن'!$A:$E,3,0),"")</f>
        <v/>
      </c>
      <c r="F4887" s="28">
        <f>IFERROR(VLOOKUP(D4887,'أرصدة المخزن'!$A:$H,4,0),"")</f>
        <v/>
      </c>
      <c r="G4887" s="97" t="n"/>
      <c r="H4887" s="29" t="inlineStr">
        <is>
          <t>إضافة</t>
        </is>
      </c>
      <c r="I4887" s="97" t="n"/>
    </row>
    <row r="4888" ht="17.4" customHeight="1" s="138">
      <c r="A4888" s="97" t="n">
        <v>4882</v>
      </c>
      <c r="B4888" s="98" t="n"/>
      <c r="C4888" s="99" t="n"/>
      <c r="D4888" s="100" t="n"/>
      <c r="E4888" s="28">
        <f>IFERROR(VLOOKUP(D4888,'أرصدة المخزن'!$A:$E,3,0),"")</f>
        <v/>
      </c>
      <c r="F4888" s="28">
        <f>IFERROR(VLOOKUP(D4888,'أرصدة المخزن'!$A:$H,4,0),"")</f>
        <v/>
      </c>
      <c r="G4888" s="97" t="n"/>
      <c r="H4888" s="29" t="inlineStr">
        <is>
          <t>إضافة</t>
        </is>
      </c>
      <c r="I4888" s="97" t="n"/>
    </row>
    <row r="4889" ht="17.4" customHeight="1" s="138">
      <c r="A4889" s="97" t="n">
        <v>4883</v>
      </c>
      <c r="B4889" s="98" t="n"/>
      <c r="C4889" s="99" t="n"/>
      <c r="D4889" s="100" t="n"/>
      <c r="E4889" s="28">
        <f>IFERROR(VLOOKUP(D4889,'أرصدة المخزن'!$A:$E,3,0),"")</f>
        <v/>
      </c>
      <c r="F4889" s="28">
        <f>IFERROR(VLOOKUP(D4889,'أرصدة المخزن'!$A:$H,4,0),"")</f>
        <v/>
      </c>
      <c r="G4889" s="97" t="n"/>
      <c r="H4889" s="29" t="inlineStr">
        <is>
          <t>إضافة</t>
        </is>
      </c>
      <c r="I4889" s="97" t="n"/>
    </row>
    <row r="4890" ht="17.4" customHeight="1" s="138">
      <c r="A4890" s="97" t="n">
        <v>4884</v>
      </c>
      <c r="B4890" s="98" t="n"/>
      <c r="C4890" s="99" t="n"/>
      <c r="D4890" s="100" t="n"/>
      <c r="E4890" s="28">
        <f>IFERROR(VLOOKUP(D4890,'أرصدة المخزن'!$A:$E,3,0),"")</f>
        <v/>
      </c>
      <c r="F4890" s="28">
        <f>IFERROR(VLOOKUP(D4890,'أرصدة المخزن'!$A:$H,4,0),"")</f>
        <v/>
      </c>
      <c r="G4890" s="97" t="n"/>
      <c r="H4890" s="29" t="inlineStr">
        <is>
          <t>إضافة</t>
        </is>
      </c>
      <c r="I4890" s="97" t="n"/>
    </row>
    <row r="4891" ht="17.4" customHeight="1" s="138">
      <c r="A4891" s="97" t="n">
        <v>4885</v>
      </c>
      <c r="B4891" s="98" t="n"/>
      <c r="C4891" s="99" t="n"/>
      <c r="D4891" s="100" t="n"/>
      <c r="E4891" s="28">
        <f>IFERROR(VLOOKUP(D4891,'أرصدة المخزن'!$A:$E,3,0),"")</f>
        <v/>
      </c>
      <c r="F4891" s="28">
        <f>IFERROR(VLOOKUP(D4891,'أرصدة المخزن'!$A:$H,4,0),"")</f>
        <v/>
      </c>
      <c r="G4891" s="97" t="n"/>
      <c r="H4891" s="29" t="inlineStr">
        <is>
          <t>إضافة</t>
        </is>
      </c>
      <c r="I4891" s="97" t="n"/>
    </row>
    <row r="4892" ht="17.4" customHeight="1" s="138">
      <c r="A4892" s="97" t="n">
        <v>4886</v>
      </c>
      <c r="B4892" s="98" t="n"/>
      <c r="C4892" s="99" t="n"/>
      <c r="D4892" s="100" t="n"/>
      <c r="E4892" s="28">
        <f>IFERROR(VLOOKUP(D4892,'أرصدة المخزن'!$A:$E,3,0),"")</f>
        <v/>
      </c>
      <c r="F4892" s="28">
        <f>IFERROR(VLOOKUP(D4892,'أرصدة المخزن'!$A:$H,4,0),"")</f>
        <v/>
      </c>
      <c r="G4892" s="97" t="n"/>
      <c r="H4892" s="29" t="inlineStr">
        <is>
          <t>إضافة</t>
        </is>
      </c>
      <c r="I4892" s="97" t="n"/>
    </row>
    <row r="4893" ht="17.4" customHeight="1" s="138">
      <c r="A4893" s="97" t="n">
        <v>4887</v>
      </c>
      <c r="B4893" s="98" t="n"/>
      <c r="C4893" s="99" t="n"/>
      <c r="D4893" s="100" t="n"/>
      <c r="E4893" s="28">
        <f>IFERROR(VLOOKUP(D4893,'أرصدة المخزن'!$A:$E,3,0),"")</f>
        <v/>
      </c>
      <c r="F4893" s="28">
        <f>IFERROR(VLOOKUP(D4893,'أرصدة المخزن'!$A:$H,4,0),"")</f>
        <v/>
      </c>
      <c r="G4893" s="97" t="n"/>
      <c r="H4893" s="29" t="inlineStr">
        <is>
          <t>إضافة</t>
        </is>
      </c>
      <c r="I4893" s="97" t="n"/>
    </row>
    <row r="4894" ht="17.4" customHeight="1" s="138">
      <c r="A4894" s="97" t="n">
        <v>4888</v>
      </c>
      <c r="B4894" s="98" t="n"/>
      <c r="C4894" s="99" t="n"/>
      <c r="D4894" s="100" t="n"/>
      <c r="E4894" s="28">
        <f>IFERROR(VLOOKUP(D4894,'أرصدة المخزن'!$A:$E,3,0),"")</f>
        <v/>
      </c>
      <c r="F4894" s="28">
        <f>IFERROR(VLOOKUP(D4894,'أرصدة المخزن'!$A:$H,4,0),"")</f>
        <v/>
      </c>
      <c r="G4894" s="97" t="n"/>
      <c r="H4894" s="29" t="inlineStr">
        <is>
          <t>إضافة</t>
        </is>
      </c>
      <c r="I4894" s="97" t="n"/>
    </row>
    <row r="4895" ht="17.4" customHeight="1" s="138">
      <c r="A4895" s="97" t="n">
        <v>4889</v>
      </c>
      <c r="B4895" s="98" t="n"/>
      <c r="C4895" s="99" t="n"/>
      <c r="D4895" s="100" t="n"/>
      <c r="E4895" s="28">
        <f>IFERROR(VLOOKUP(D4895,'أرصدة المخزن'!$A:$E,3,0),"")</f>
        <v/>
      </c>
      <c r="F4895" s="28">
        <f>IFERROR(VLOOKUP(D4895,'أرصدة المخزن'!$A:$H,4,0),"")</f>
        <v/>
      </c>
      <c r="G4895" s="97" t="n"/>
      <c r="H4895" s="29" t="inlineStr">
        <is>
          <t>إضافة</t>
        </is>
      </c>
      <c r="I4895" s="97" t="n"/>
    </row>
    <row r="4896" ht="17.4" customHeight="1" s="138">
      <c r="A4896" s="97" t="n">
        <v>4890</v>
      </c>
      <c r="B4896" s="98" t="n"/>
      <c r="C4896" s="99" t="n"/>
      <c r="D4896" s="100" t="n"/>
      <c r="E4896" s="28">
        <f>IFERROR(VLOOKUP(D4896,'أرصدة المخزن'!$A:$E,3,0),"")</f>
        <v/>
      </c>
      <c r="F4896" s="28">
        <f>IFERROR(VLOOKUP(D4896,'أرصدة المخزن'!$A:$H,4,0),"")</f>
        <v/>
      </c>
      <c r="G4896" s="97" t="n"/>
      <c r="H4896" s="29" t="inlineStr">
        <is>
          <t>إضافة</t>
        </is>
      </c>
      <c r="I4896" s="97" t="n"/>
    </row>
    <row r="4897" ht="17.4" customHeight="1" s="138">
      <c r="A4897" s="97" t="n">
        <v>4891</v>
      </c>
      <c r="B4897" s="98" t="n"/>
      <c r="C4897" s="99" t="n"/>
      <c r="D4897" s="100" t="n"/>
      <c r="E4897" s="28">
        <f>IFERROR(VLOOKUP(D4897,'أرصدة المخزن'!$A:$E,3,0),"")</f>
        <v/>
      </c>
      <c r="F4897" s="28">
        <f>IFERROR(VLOOKUP(D4897,'أرصدة المخزن'!$A:$H,4,0),"")</f>
        <v/>
      </c>
      <c r="G4897" s="97" t="n"/>
      <c r="H4897" s="29" t="inlineStr">
        <is>
          <t>إضافة</t>
        </is>
      </c>
      <c r="I4897" s="97" t="n"/>
    </row>
    <row r="4898" ht="17.4" customHeight="1" s="138">
      <c r="A4898" s="97" t="n">
        <v>4892</v>
      </c>
      <c r="B4898" s="98" t="n"/>
      <c r="C4898" s="99" t="n"/>
      <c r="D4898" s="100" t="n"/>
      <c r="E4898" s="28">
        <f>IFERROR(VLOOKUP(D4898,'أرصدة المخزن'!$A:$E,3,0),"")</f>
        <v/>
      </c>
      <c r="F4898" s="28">
        <f>IFERROR(VLOOKUP(D4898,'أرصدة المخزن'!$A:$H,4,0),"")</f>
        <v/>
      </c>
      <c r="G4898" s="97" t="n"/>
      <c r="H4898" s="29" t="inlineStr">
        <is>
          <t>إضافة</t>
        </is>
      </c>
      <c r="I4898" s="97" t="n"/>
    </row>
    <row r="4899" ht="17.4" customHeight="1" s="138">
      <c r="A4899" s="97" t="n">
        <v>4893</v>
      </c>
      <c r="B4899" s="98" t="n"/>
      <c r="C4899" s="99" t="n"/>
      <c r="D4899" s="100" t="n"/>
      <c r="E4899" s="28">
        <f>IFERROR(VLOOKUP(D4899,'أرصدة المخزن'!$A:$E,3,0),"")</f>
        <v/>
      </c>
      <c r="F4899" s="28">
        <f>IFERROR(VLOOKUP(D4899,'أرصدة المخزن'!$A:$H,4,0),"")</f>
        <v/>
      </c>
      <c r="G4899" s="97" t="n"/>
      <c r="H4899" s="29" t="inlineStr">
        <is>
          <t>إضافة</t>
        </is>
      </c>
      <c r="I4899" s="97" t="n"/>
    </row>
    <row r="4900" ht="17.4" customHeight="1" s="138">
      <c r="A4900" s="97" t="n">
        <v>4894</v>
      </c>
      <c r="B4900" s="98" t="n"/>
      <c r="C4900" s="99" t="n"/>
      <c r="D4900" s="100" t="n"/>
      <c r="E4900" s="28">
        <f>IFERROR(VLOOKUP(D4900,'أرصدة المخزن'!$A:$E,3,0),"")</f>
        <v/>
      </c>
      <c r="F4900" s="28">
        <f>IFERROR(VLOOKUP(D4900,'أرصدة المخزن'!$A:$H,4,0),"")</f>
        <v/>
      </c>
      <c r="G4900" s="97" t="n"/>
      <c r="H4900" s="29" t="inlineStr">
        <is>
          <t>إضافة</t>
        </is>
      </c>
      <c r="I4900" s="97" t="n"/>
    </row>
    <row r="4901" ht="17.4" customHeight="1" s="138">
      <c r="A4901" s="97" t="n">
        <v>4895</v>
      </c>
      <c r="B4901" s="98" t="n"/>
      <c r="C4901" s="99" t="n"/>
      <c r="D4901" s="100" t="n"/>
      <c r="E4901" s="28">
        <f>IFERROR(VLOOKUP(D4901,'أرصدة المخزن'!$A:$E,3,0),"")</f>
        <v/>
      </c>
      <c r="F4901" s="28">
        <f>IFERROR(VLOOKUP(D4901,'أرصدة المخزن'!$A:$H,4,0),"")</f>
        <v/>
      </c>
      <c r="G4901" s="97" t="n"/>
      <c r="H4901" s="29" t="inlineStr">
        <is>
          <t>إضافة</t>
        </is>
      </c>
      <c r="I4901" s="97" t="n"/>
    </row>
    <row r="4902" ht="17.4" customHeight="1" s="138">
      <c r="A4902" s="97" t="n">
        <v>4896</v>
      </c>
      <c r="B4902" s="98" t="n"/>
      <c r="C4902" s="99" t="n"/>
      <c r="D4902" s="100" t="n"/>
      <c r="E4902" s="28">
        <f>IFERROR(VLOOKUP(D4902,'أرصدة المخزن'!$A:$E,3,0),"")</f>
        <v/>
      </c>
      <c r="F4902" s="28">
        <f>IFERROR(VLOOKUP(D4902,'أرصدة المخزن'!$A:$H,4,0),"")</f>
        <v/>
      </c>
      <c r="G4902" s="97" t="n"/>
      <c r="H4902" s="29" t="inlineStr">
        <is>
          <t>إضافة</t>
        </is>
      </c>
      <c r="I4902" s="97" t="n"/>
    </row>
    <row r="4903" ht="17.4" customHeight="1" s="138">
      <c r="A4903" s="97" t="n">
        <v>4897</v>
      </c>
      <c r="B4903" s="98" t="n"/>
      <c r="C4903" s="99" t="n"/>
      <c r="D4903" s="100" t="n"/>
      <c r="E4903" s="28">
        <f>IFERROR(VLOOKUP(D4903,'أرصدة المخزن'!$A:$E,3,0),"")</f>
        <v/>
      </c>
      <c r="F4903" s="28">
        <f>IFERROR(VLOOKUP(D4903,'أرصدة المخزن'!$A:$H,4,0),"")</f>
        <v/>
      </c>
      <c r="G4903" s="97" t="n"/>
      <c r="H4903" s="29" t="inlineStr">
        <is>
          <t>إضافة</t>
        </is>
      </c>
      <c r="I4903" s="97" t="n"/>
    </row>
    <row r="4904" ht="17.4" customHeight="1" s="138">
      <c r="A4904" s="97" t="n">
        <v>4898</v>
      </c>
      <c r="B4904" s="98" t="n"/>
      <c r="C4904" s="99" t="n"/>
      <c r="D4904" s="100" t="n"/>
      <c r="E4904" s="28">
        <f>IFERROR(VLOOKUP(D4904,'أرصدة المخزن'!$A:$E,3,0),"")</f>
        <v/>
      </c>
      <c r="F4904" s="28">
        <f>IFERROR(VLOOKUP(D4904,'أرصدة المخزن'!$A:$H,4,0),"")</f>
        <v/>
      </c>
      <c r="G4904" s="97" t="n"/>
      <c r="H4904" s="29" t="inlineStr">
        <is>
          <t>إضافة</t>
        </is>
      </c>
      <c r="I4904" s="97" t="n"/>
    </row>
    <row r="4905" ht="17.4" customHeight="1" s="138">
      <c r="A4905" s="97" t="n">
        <v>4899</v>
      </c>
      <c r="B4905" s="98" t="n"/>
      <c r="C4905" s="99" t="n"/>
      <c r="D4905" s="100" t="n"/>
      <c r="E4905" s="28">
        <f>IFERROR(VLOOKUP(D4905,'أرصدة المخزن'!$A:$E,3,0),"")</f>
        <v/>
      </c>
      <c r="F4905" s="28">
        <f>IFERROR(VLOOKUP(D4905,'أرصدة المخزن'!$A:$H,4,0),"")</f>
        <v/>
      </c>
      <c r="G4905" s="97" t="n"/>
      <c r="H4905" s="29" t="inlineStr">
        <is>
          <t>إضافة</t>
        </is>
      </c>
      <c r="I4905" s="97" t="n"/>
    </row>
    <row r="4906" ht="17.4" customHeight="1" s="138">
      <c r="A4906" s="97" t="n">
        <v>4900</v>
      </c>
      <c r="B4906" s="98" t="n"/>
      <c r="C4906" s="99" t="n"/>
      <c r="D4906" s="100" t="n"/>
      <c r="E4906" s="28">
        <f>IFERROR(VLOOKUP(D4906,'أرصدة المخزن'!$A:$E,3,0),"")</f>
        <v/>
      </c>
      <c r="F4906" s="28">
        <f>IFERROR(VLOOKUP(D4906,'أرصدة المخزن'!$A:$H,4,0),"")</f>
        <v/>
      </c>
      <c r="G4906" s="97" t="n"/>
      <c r="H4906" s="29" t="inlineStr">
        <is>
          <t>إضافة</t>
        </is>
      </c>
      <c r="I4906" s="97" t="n"/>
    </row>
    <row r="4907" ht="17.4" customHeight="1" s="138">
      <c r="A4907" s="97" t="n">
        <v>4901</v>
      </c>
      <c r="B4907" s="98" t="n"/>
      <c r="C4907" s="99" t="n"/>
      <c r="D4907" s="100" t="n"/>
      <c r="E4907" s="28">
        <f>IFERROR(VLOOKUP(D4907,'أرصدة المخزن'!$A:$E,3,0),"")</f>
        <v/>
      </c>
      <c r="F4907" s="28">
        <f>IFERROR(VLOOKUP(D4907,'أرصدة المخزن'!$A:$H,4,0),"")</f>
        <v/>
      </c>
      <c r="G4907" s="97" t="n"/>
      <c r="H4907" s="29" t="inlineStr">
        <is>
          <t>إضافة</t>
        </is>
      </c>
      <c r="I4907" s="97" t="n"/>
    </row>
    <row r="4908" ht="17.4" customHeight="1" s="138">
      <c r="A4908" s="97" t="n">
        <v>4902</v>
      </c>
      <c r="B4908" s="98" t="n"/>
      <c r="C4908" s="99" t="n"/>
      <c r="D4908" s="100" t="n"/>
      <c r="E4908" s="28">
        <f>IFERROR(VLOOKUP(D4908,'أرصدة المخزن'!$A:$E,3,0),"")</f>
        <v/>
      </c>
      <c r="F4908" s="28">
        <f>IFERROR(VLOOKUP(D4908,'أرصدة المخزن'!$A:$H,4,0),"")</f>
        <v/>
      </c>
      <c r="G4908" s="97" t="n"/>
      <c r="H4908" s="29" t="inlineStr">
        <is>
          <t>إضافة</t>
        </is>
      </c>
      <c r="I4908" s="97" t="n"/>
    </row>
    <row r="4909" ht="17.4" customHeight="1" s="138">
      <c r="A4909" s="97" t="n">
        <v>4903</v>
      </c>
      <c r="B4909" s="98" t="n"/>
      <c r="C4909" s="99" t="n"/>
      <c r="D4909" s="100" t="n"/>
      <c r="E4909" s="28">
        <f>IFERROR(VLOOKUP(D4909,'أرصدة المخزن'!$A:$E,3,0),"")</f>
        <v/>
      </c>
      <c r="F4909" s="28">
        <f>IFERROR(VLOOKUP(D4909,'أرصدة المخزن'!$A:$H,4,0),"")</f>
        <v/>
      </c>
      <c r="G4909" s="97" t="n"/>
      <c r="H4909" s="29" t="inlineStr">
        <is>
          <t>إضافة</t>
        </is>
      </c>
      <c r="I4909" s="97" t="n"/>
    </row>
    <row r="4910" ht="17.4" customHeight="1" s="138">
      <c r="A4910" s="97" t="n">
        <v>4904</v>
      </c>
      <c r="B4910" s="98" t="n"/>
      <c r="C4910" s="99" t="n"/>
      <c r="D4910" s="100" t="n"/>
      <c r="E4910" s="28">
        <f>IFERROR(VLOOKUP(D4910,'أرصدة المخزن'!$A:$E,3,0),"")</f>
        <v/>
      </c>
      <c r="F4910" s="28">
        <f>IFERROR(VLOOKUP(D4910,'أرصدة المخزن'!$A:$H,4,0),"")</f>
        <v/>
      </c>
      <c r="G4910" s="97" t="n"/>
      <c r="H4910" s="29" t="inlineStr">
        <is>
          <t>إضافة</t>
        </is>
      </c>
      <c r="I4910" s="97" t="n"/>
    </row>
    <row r="4911" ht="17.4" customHeight="1" s="138">
      <c r="A4911" s="97" t="n">
        <v>4905</v>
      </c>
      <c r="B4911" s="98" t="n"/>
      <c r="C4911" s="99" t="n"/>
      <c r="D4911" s="100" t="n"/>
      <c r="E4911" s="28">
        <f>IFERROR(VLOOKUP(D4911,'أرصدة المخزن'!$A:$E,3,0),"")</f>
        <v/>
      </c>
      <c r="F4911" s="28">
        <f>IFERROR(VLOOKUP(D4911,'أرصدة المخزن'!$A:$H,4,0),"")</f>
        <v/>
      </c>
      <c r="G4911" s="97" t="n"/>
      <c r="H4911" s="29" t="inlineStr">
        <is>
          <t>إضافة</t>
        </is>
      </c>
      <c r="I4911" s="97" t="n"/>
    </row>
    <row r="4912" ht="17.4" customHeight="1" s="138">
      <c r="A4912" s="97" t="n">
        <v>4906</v>
      </c>
      <c r="B4912" s="98" t="n"/>
      <c r="C4912" s="99" t="n"/>
      <c r="D4912" s="100" t="n"/>
      <c r="E4912" s="28">
        <f>IFERROR(VLOOKUP(D4912,'أرصدة المخزن'!$A:$E,3,0),"")</f>
        <v/>
      </c>
      <c r="F4912" s="28">
        <f>IFERROR(VLOOKUP(D4912,'أرصدة المخزن'!$A:$H,4,0),"")</f>
        <v/>
      </c>
      <c r="G4912" s="97" t="n"/>
      <c r="H4912" s="29" t="inlineStr">
        <is>
          <t>إضافة</t>
        </is>
      </c>
      <c r="I4912" s="97" t="n"/>
    </row>
    <row r="4913" ht="17.4" customHeight="1" s="138">
      <c r="A4913" s="97" t="n">
        <v>4907</v>
      </c>
      <c r="B4913" s="98" t="n"/>
      <c r="C4913" s="99" t="n"/>
      <c r="D4913" s="100" t="n"/>
      <c r="E4913" s="28">
        <f>IFERROR(VLOOKUP(D4913,'أرصدة المخزن'!$A:$E,3,0),"")</f>
        <v/>
      </c>
      <c r="F4913" s="28">
        <f>IFERROR(VLOOKUP(D4913,'أرصدة المخزن'!$A:$H,4,0),"")</f>
        <v/>
      </c>
      <c r="G4913" s="97" t="n"/>
      <c r="H4913" s="29" t="inlineStr">
        <is>
          <t>إضافة</t>
        </is>
      </c>
      <c r="I4913" s="97" t="n"/>
    </row>
    <row r="4914" ht="17.4" customHeight="1" s="138">
      <c r="A4914" s="97" t="n">
        <v>4908</v>
      </c>
      <c r="B4914" s="98" t="n"/>
      <c r="C4914" s="99" t="n"/>
      <c r="D4914" s="100" t="n"/>
      <c r="E4914" s="28">
        <f>IFERROR(VLOOKUP(D4914,'أرصدة المخزن'!$A:$E,3,0),"")</f>
        <v/>
      </c>
      <c r="F4914" s="28">
        <f>IFERROR(VLOOKUP(D4914,'أرصدة المخزن'!$A:$H,4,0),"")</f>
        <v/>
      </c>
      <c r="G4914" s="97" t="n"/>
      <c r="H4914" s="29" t="inlineStr">
        <is>
          <t>إضافة</t>
        </is>
      </c>
      <c r="I4914" s="97" t="n"/>
    </row>
    <row r="4915" ht="17.4" customHeight="1" s="138">
      <c r="A4915" s="97" t="n">
        <v>4909</v>
      </c>
      <c r="B4915" s="98" t="n"/>
      <c r="C4915" s="99" t="n"/>
      <c r="D4915" s="100" t="n"/>
      <c r="E4915" s="28">
        <f>IFERROR(VLOOKUP(D4915,'أرصدة المخزن'!$A:$E,3,0),"")</f>
        <v/>
      </c>
      <c r="F4915" s="28">
        <f>IFERROR(VLOOKUP(D4915,'أرصدة المخزن'!$A:$H,4,0),"")</f>
        <v/>
      </c>
      <c r="G4915" s="97" t="n"/>
      <c r="H4915" s="29" t="inlineStr">
        <is>
          <t>إضافة</t>
        </is>
      </c>
      <c r="I4915" s="97" t="n"/>
    </row>
    <row r="4916" ht="17.4" customHeight="1" s="138">
      <c r="A4916" s="97" t="n">
        <v>4910</v>
      </c>
      <c r="B4916" s="98" t="n"/>
      <c r="C4916" s="99" t="n"/>
      <c r="D4916" s="100" t="n"/>
      <c r="E4916" s="28">
        <f>IFERROR(VLOOKUP(D4916,'أرصدة المخزن'!$A:$E,3,0),"")</f>
        <v/>
      </c>
      <c r="F4916" s="28">
        <f>IFERROR(VLOOKUP(D4916,'أرصدة المخزن'!$A:$H,4,0),"")</f>
        <v/>
      </c>
      <c r="G4916" s="97" t="n"/>
      <c r="H4916" s="29" t="inlineStr">
        <is>
          <t>إضافة</t>
        </is>
      </c>
      <c r="I4916" s="97" t="n"/>
    </row>
    <row r="4917" ht="17.4" customHeight="1" s="138">
      <c r="A4917" s="97" t="n">
        <v>4911</v>
      </c>
      <c r="B4917" s="98" t="n"/>
      <c r="C4917" s="99" t="n"/>
      <c r="D4917" s="100" t="n"/>
      <c r="E4917" s="28">
        <f>IFERROR(VLOOKUP(D4917,'أرصدة المخزن'!$A:$E,3,0),"")</f>
        <v/>
      </c>
      <c r="F4917" s="28">
        <f>IFERROR(VLOOKUP(D4917,'أرصدة المخزن'!$A:$H,4,0),"")</f>
        <v/>
      </c>
      <c r="G4917" s="97" t="n"/>
      <c r="H4917" s="29" t="inlineStr">
        <is>
          <t>إضافة</t>
        </is>
      </c>
      <c r="I4917" s="97" t="n"/>
    </row>
    <row r="4918" ht="17.4" customHeight="1" s="138">
      <c r="A4918" s="97" t="n">
        <v>4912</v>
      </c>
      <c r="B4918" s="98" t="n"/>
      <c r="C4918" s="99" t="n"/>
      <c r="D4918" s="100" t="n"/>
      <c r="E4918" s="28">
        <f>IFERROR(VLOOKUP(D4918,'أرصدة المخزن'!$A:$E,3,0),"")</f>
        <v/>
      </c>
      <c r="F4918" s="28">
        <f>IFERROR(VLOOKUP(D4918,'أرصدة المخزن'!$A:$H,4,0),"")</f>
        <v/>
      </c>
      <c r="G4918" s="97" t="n"/>
      <c r="H4918" s="29" t="inlineStr">
        <is>
          <t>إضافة</t>
        </is>
      </c>
      <c r="I4918" s="97" t="n"/>
    </row>
    <row r="4919" ht="17.4" customHeight="1" s="138">
      <c r="A4919" s="97" t="n">
        <v>4913</v>
      </c>
      <c r="B4919" s="98" t="n"/>
      <c r="C4919" s="99" t="n"/>
      <c r="D4919" s="100" t="n"/>
      <c r="E4919" s="28">
        <f>IFERROR(VLOOKUP(D4919,'أرصدة المخزن'!$A:$E,3,0),"")</f>
        <v/>
      </c>
      <c r="F4919" s="28">
        <f>IFERROR(VLOOKUP(D4919,'أرصدة المخزن'!$A:$H,4,0),"")</f>
        <v/>
      </c>
      <c r="G4919" s="97" t="n"/>
      <c r="H4919" s="29" t="inlineStr">
        <is>
          <t>إضافة</t>
        </is>
      </c>
      <c r="I4919" s="97" t="n"/>
    </row>
    <row r="4920" ht="17.4" customHeight="1" s="138">
      <c r="A4920" s="97" t="n">
        <v>4914</v>
      </c>
      <c r="B4920" s="98" t="n"/>
      <c r="C4920" s="99" t="n"/>
      <c r="D4920" s="100" t="n"/>
      <c r="E4920" s="28">
        <f>IFERROR(VLOOKUP(D4920,'أرصدة المخزن'!$A:$E,3,0),"")</f>
        <v/>
      </c>
      <c r="F4920" s="28">
        <f>IFERROR(VLOOKUP(D4920,'أرصدة المخزن'!$A:$H,4,0),"")</f>
        <v/>
      </c>
      <c r="G4920" s="97" t="n"/>
      <c r="H4920" s="29" t="inlineStr">
        <is>
          <t>إضافة</t>
        </is>
      </c>
      <c r="I4920" s="97" t="n"/>
    </row>
    <row r="4921" ht="17.4" customHeight="1" s="138">
      <c r="A4921" s="97" t="n">
        <v>4915</v>
      </c>
      <c r="B4921" s="98" t="n"/>
      <c r="C4921" s="99" t="n"/>
      <c r="D4921" s="100" t="n"/>
      <c r="E4921" s="28">
        <f>IFERROR(VLOOKUP(D4921,'أرصدة المخزن'!$A:$E,3,0),"")</f>
        <v/>
      </c>
      <c r="F4921" s="28">
        <f>IFERROR(VLOOKUP(D4921,'أرصدة المخزن'!$A:$H,4,0),"")</f>
        <v/>
      </c>
      <c r="G4921" s="97" t="n"/>
      <c r="H4921" s="29" t="inlineStr">
        <is>
          <t>إضافة</t>
        </is>
      </c>
      <c r="I4921" s="97" t="n"/>
    </row>
    <row r="4922" ht="17.4" customHeight="1" s="138">
      <c r="A4922" s="97" t="n">
        <v>4916</v>
      </c>
      <c r="B4922" s="98" t="n"/>
      <c r="C4922" s="99" t="n"/>
      <c r="D4922" s="100" t="n"/>
      <c r="E4922" s="28">
        <f>IFERROR(VLOOKUP(D4922,'أرصدة المخزن'!$A:$E,3,0),"")</f>
        <v/>
      </c>
      <c r="F4922" s="28">
        <f>IFERROR(VLOOKUP(D4922,'أرصدة المخزن'!$A:$H,4,0),"")</f>
        <v/>
      </c>
      <c r="G4922" s="97" t="n"/>
      <c r="H4922" s="29" t="inlineStr">
        <is>
          <t>إضافة</t>
        </is>
      </c>
      <c r="I4922" s="97" t="n"/>
    </row>
    <row r="4923" ht="17.4" customHeight="1" s="138">
      <c r="A4923" s="97" t="n">
        <v>4917</v>
      </c>
      <c r="B4923" s="98" t="n"/>
      <c r="C4923" s="99" t="n"/>
      <c r="D4923" s="100" t="n"/>
      <c r="E4923" s="28">
        <f>IFERROR(VLOOKUP(D4923,'أرصدة المخزن'!$A:$E,3,0),"")</f>
        <v/>
      </c>
      <c r="F4923" s="28">
        <f>IFERROR(VLOOKUP(D4923,'أرصدة المخزن'!$A:$H,4,0),"")</f>
        <v/>
      </c>
      <c r="G4923" s="97" t="n"/>
      <c r="H4923" s="29" t="inlineStr">
        <is>
          <t>إضافة</t>
        </is>
      </c>
      <c r="I4923" s="97" t="n"/>
    </row>
    <row r="4924" ht="17.4" customHeight="1" s="138">
      <c r="A4924" s="97" t="n">
        <v>4918</v>
      </c>
      <c r="B4924" s="98" t="n"/>
      <c r="C4924" s="99" t="n"/>
      <c r="D4924" s="100" t="n"/>
      <c r="E4924" s="28">
        <f>IFERROR(VLOOKUP(D4924,'أرصدة المخزن'!$A:$E,3,0),"")</f>
        <v/>
      </c>
      <c r="F4924" s="28">
        <f>IFERROR(VLOOKUP(D4924,'أرصدة المخزن'!$A:$H,4,0),"")</f>
        <v/>
      </c>
      <c r="G4924" s="97" t="n"/>
      <c r="H4924" s="29" t="inlineStr">
        <is>
          <t>إضافة</t>
        </is>
      </c>
      <c r="I4924" s="97" t="n"/>
    </row>
    <row r="4925" ht="17.4" customHeight="1" s="138">
      <c r="A4925" s="97" t="n">
        <v>4919</v>
      </c>
      <c r="B4925" s="98" t="n"/>
      <c r="C4925" s="99" t="n"/>
      <c r="D4925" s="100" t="n"/>
      <c r="E4925" s="28">
        <f>IFERROR(VLOOKUP(D4925,'أرصدة المخزن'!$A:$E,3,0),"")</f>
        <v/>
      </c>
      <c r="F4925" s="28">
        <f>IFERROR(VLOOKUP(D4925,'أرصدة المخزن'!$A:$H,4,0),"")</f>
        <v/>
      </c>
      <c r="G4925" s="97" t="n"/>
      <c r="H4925" s="29" t="inlineStr">
        <is>
          <t>إضافة</t>
        </is>
      </c>
      <c r="I4925" s="97" t="n"/>
    </row>
    <row r="4926" ht="17.4" customHeight="1" s="138">
      <c r="A4926" s="97" t="n">
        <v>4920</v>
      </c>
      <c r="B4926" s="98" t="n"/>
      <c r="C4926" s="99" t="n"/>
      <c r="D4926" s="100" t="n"/>
      <c r="E4926" s="28">
        <f>IFERROR(VLOOKUP(D4926,'أرصدة المخزن'!$A:$E,3,0),"")</f>
        <v/>
      </c>
      <c r="F4926" s="28">
        <f>IFERROR(VLOOKUP(D4926,'أرصدة المخزن'!$A:$H,4,0),"")</f>
        <v/>
      </c>
      <c r="G4926" s="97" t="n"/>
      <c r="H4926" s="29" t="inlineStr">
        <is>
          <t>إضافة</t>
        </is>
      </c>
      <c r="I4926" s="97" t="n"/>
    </row>
    <row r="4927" ht="17.4" customHeight="1" s="138">
      <c r="A4927" s="97" t="n">
        <v>4921</v>
      </c>
      <c r="B4927" s="98" t="n"/>
      <c r="C4927" s="99" t="n"/>
      <c r="D4927" s="100" t="n"/>
      <c r="E4927" s="28">
        <f>IFERROR(VLOOKUP(D4927,'أرصدة المخزن'!$A:$E,3,0),"")</f>
        <v/>
      </c>
      <c r="F4927" s="28">
        <f>IFERROR(VLOOKUP(D4927,'أرصدة المخزن'!$A:$H,4,0),"")</f>
        <v/>
      </c>
      <c r="G4927" s="97" t="n"/>
      <c r="H4927" s="29" t="inlineStr">
        <is>
          <t>إضافة</t>
        </is>
      </c>
      <c r="I4927" s="97" t="n"/>
    </row>
    <row r="4928" ht="17.4" customHeight="1" s="138">
      <c r="A4928" s="97" t="n">
        <v>4922</v>
      </c>
      <c r="B4928" s="98" t="n"/>
      <c r="C4928" s="99" t="n"/>
      <c r="D4928" s="100" t="n"/>
      <c r="E4928" s="28">
        <f>IFERROR(VLOOKUP(D4928,'أرصدة المخزن'!$A:$E,3,0),"")</f>
        <v/>
      </c>
      <c r="F4928" s="28">
        <f>IFERROR(VLOOKUP(D4928,'أرصدة المخزن'!$A:$H,4,0),"")</f>
        <v/>
      </c>
      <c r="G4928" s="97" t="n"/>
      <c r="H4928" s="29" t="inlineStr">
        <is>
          <t>إضافة</t>
        </is>
      </c>
      <c r="I4928" s="97" t="n"/>
    </row>
    <row r="4929" ht="17.4" customHeight="1" s="138">
      <c r="A4929" s="97" t="n">
        <v>4923</v>
      </c>
      <c r="B4929" s="98" t="n"/>
      <c r="C4929" s="99" t="n"/>
      <c r="D4929" s="100" t="n"/>
      <c r="E4929" s="28">
        <f>IFERROR(VLOOKUP(D4929,'أرصدة المخزن'!$A:$E,3,0),"")</f>
        <v/>
      </c>
      <c r="F4929" s="28">
        <f>IFERROR(VLOOKUP(D4929,'أرصدة المخزن'!$A:$H,4,0),"")</f>
        <v/>
      </c>
      <c r="G4929" s="97" t="n"/>
      <c r="H4929" s="29" t="inlineStr">
        <is>
          <t>إضافة</t>
        </is>
      </c>
      <c r="I4929" s="97" t="n"/>
    </row>
    <row r="4930" ht="17.4" customHeight="1" s="138">
      <c r="A4930" s="97" t="n">
        <v>4924</v>
      </c>
      <c r="B4930" s="98" t="n"/>
      <c r="C4930" s="99" t="n"/>
      <c r="D4930" s="100" t="n"/>
      <c r="E4930" s="28">
        <f>IFERROR(VLOOKUP(D4930,'أرصدة المخزن'!$A:$E,3,0),"")</f>
        <v/>
      </c>
      <c r="F4930" s="28">
        <f>IFERROR(VLOOKUP(D4930,'أرصدة المخزن'!$A:$H,4,0),"")</f>
        <v/>
      </c>
      <c r="G4930" s="97" t="n"/>
      <c r="H4930" s="29" t="inlineStr">
        <is>
          <t>إضافة</t>
        </is>
      </c>
      <c r="I4930" s="97" t="n"/>
    </row>
    <row r="4931" ht="17.4" customHeight="1" s="138">
      <c r="A4931" s="97" t="n">
        <v>4925</v>
      </c>
      <c r="B4931" s="98" t="n"/>
      <c r="C4931" s="99" t="n"/>
      <c r="D4931" s="100" t="n"/>
      <c r="E4931" s="28">
        <f>IFERROR(VLOOKUP(D4931,'أرصدة المخزن'!$A:$E,3,0),"")</f>
        <v/>
      </c>
      <c r="F4931" s="28">
        <f>IFERROR(VLOOKUP(D4931,'أرصدة المخزن'!$A:$H,4,0),"")</f>
        <v/>
      </c>
      <c r="G4931" s="97" t="n"/>
      <c r="H4931" s="29" t="inlineStr">
        <is>
          <t>إضافة</t>
        </is>
      </c>
      <c r="I4931" s="97" t="n"/>
    </row>
    <row r="4932" ht="17.4" customHeight="1" s="138">
      <c r="A4932" s="97" t="n">
        <v>4926</v>
      </c>
      <c r="B4932" s="98" t="n"/>
      <c r="C4932" s="99" t="n"/>
      <c r="D4932" s="100" t="n"/>
      <c r="E4932" s="28">
        <f>IFERROR(VLOOKUP(D4932,'أرصدة المخزن'!$A:$E,3,0),"")</f>
        <v/>
      </c>
      <c r="F4932" s="28">
        <f>IFERROR(VLOOKUP(D4932,'أرصدة المخزن'!$A:$H,4,0),"")</f>
        <v/>
      </c>
      <c r="G4932" s="97" t="n"/>
      <c r="H4932" s="29" t="inlineStr">
        <is>
          <t>إضافة</t>
        </is>
      </c>
      <c r="I4932" s="97" t="n"/>
    </row>
    <row r="4933" ht="17.4" customHeight="1" s="138">
      <c r="A4933" s="97" t="n">
        <v>4927</v>
      </c>
      <c r="B4933" s="98" t="n"/>
      <c r="C4933" s="99" t="n"/>
      <c r="D4933" s="100" t="n"/>
      <c r="E4933" s="28">
        <f>IFERROR(VLOOKUP(D4933,'أرصدة المخزن'!$A:$E,3,0),"")</f>
        <v/>
      </c>
      <c r="F4933" s="28">
        <f>IFERROR(VLOOKUP(D4933,'أرصدة المخزن'!$A:$H,4,0),"")</f>
        <v/>
      </c>
      <c r="G4933" s="97" t="n"/>
      <c r="H4933" s="29" t="inlineStr">
        <is>
          <t>إضافة</t>
        </is>
      </c>
      <c r="I4933" s="97" t="n"/>
    </row>
    <row r="4934" ht="17.4" customHeight="1" s="138">
      <c r="A4934" s="97" t="n">
        <v>4928</v>
      </c>
      <c r="B4934" s="98" t="n"/>
      <c r="C4934" s="99" t="n"/>
      <c r="D4934" s="100" t="n"/>
      <c r="E4934" s="28">
        <f>IFERROR(VLOOKUP(D4934,'أرصدة المخزن'!$A:$E,3,0),"")</f>
        <v/>
      </c>
      <c r="F4934" s="28">
        <f>IFERROR(VLOOKUP(D4934,'أرصدة المخزن'!$A:$H,4,0),"")</f>
        <v/>
      </c>
      <c r="G4934" s="97" t="n"/>
      <c r="H4934" s="29" t="inlineStr">
        <is>
          <t>إضافة</t>
        </is>
      </c>
      <c r="I4934" s="97" t="n"/>
    </row>
    <row r="4935" ht="17.4" customHeight="1" s="138">
      <c r="A4935" s="97" t="n">
        <v>4929</v>
      </c>
      <c r="B4935" s="98" t="n"/>
      <c r="C4935" s="99" t="n"/>
      <c r="D4935" s="100" t="n"/>
      <c r="E4935" s="28">
        <f>IFERROR(VLOOKUP(D4935,'أرصدة المخزن'!$A:$E,3,0),"")</f>
        <v/>
      </c>
      <c r="F4935" s="28">
        <f>IFERROR(VLOOKUP(D4935,'أرصدة المخزن'!$A:$H,4,0),"")</f>
        <v/>
      </c>
      <c r="G4935" s="97" t="n"/>
      <c r="H4935" s="29" t="inlineStr">
        <is>
          <t>إضافة</t>
        </is>
      </c>
      <c r="I4935" s="97" t="n"/>
    </row>
    <row r="4936" ht="17.4" customHeight="1" s="138">
      <c r="A4936" s="97" t="n">
        <v>4930</v>
      </c>
      <c r="B4936" s="98" t="n"/>
      <c r="C4936" s="99" t="n"/>
      <c r="D4936" s="100" t="n"/>
      <c r="E4936" s="28">
        <f>IFERROR(VLOOKUP(D4936,'أرصدة المخزن'!$A:$E,3,0),"")</f>
        <v/>
      </c>
      <c r="F4936" s="28">
        <f>IFERROR(VLOOKUP(D4936,'أرصدة المخزن'!$A:$H,4,0),"")</f>
        <v/>
      </c>
      <c r="G4936" s="97" t="n"/>
      <c r="H4936" s="29" t="inlineStr">
        <is>
          <t>إضافة</t>
        </is>
      </c>
      <c r="I4936" s="97" t="n"/>
    </row>
    <row r="4937" ht="17.4" customHeight="1" s="138">
      <c r="A4937" s="97" t="n">
        <v>4931</v>
      </c>
      <c r="B4937" s="98" t="n"/>
      <c r="C4937" s="99" t="n"/>
      <c r="D4937" s="100" t="n"/>
      <c r="E4937" s="28">
        <f>IFERROR(VLOOKUP(D4937,'أرصدة المخزن'!$A:$E,3,0),"")</f>
        <v/>
      </c>
      <c r="F4937" s="28">
        <f>IFERROR(VLOOKUP(D4937,'أرصدة المخزن'!$A:$H,4,0),"")</f>
        <v/>
      </c>
      <c r="G4937" s="97" t="n"/>
      <c r="H4937" s="29" t="inlineStr">
        <is>
          <t>إضافة</t>
        </is>
      </c>
      <c r="I4937" s="97" t="n"/>
    </row>
    <row r="4938" ht="17.4" customHeight="1" s="138">
      <c r="A4938" s="97" t="n">
        <v>4932</v>
      </c>
      <c r="B4938" s="98" t="n"/>
      <c r="C4938" s="99" t="n"/>
      <c r="D4938" s="100" t="n"/>
      <c r="E4938" s="28">
        <f>IFERROR(VLOOKUP(D4938,'أرصدة المخزن'!$A:$E,3,0),"")</f>
        <v/>
      </c>
      <c r="F4938" s="28">
        <f>IFERROR(VLOOKUP(D4938,'أرصدة المخزن'!$A:$H,4,0),"")</f>
        <v/>
      </c>
      <c r="G4938" s="97" t="n"/>
      <c r="H4938" s="29" t="inlineStr">
        <is>
          <t>إضافة</t>
        </is>
      </c>
      <c r="I4938" s="97" t="n"/>
    </row>
    <row r="4939" ht="17.4" customHeight="1" s="138">
      <c r="A4939" s="97" t="n">
        <v>4933</v>
      </c>
      <c r="B4939" s="98" t="n"/>
      <c r="C4939" s="99" t="n"/>
      <c r="D4939" s="100" t="n"/>
      <c r="E4939" s="28">
        <f>IFERROR(VLOOKUP(D4939,'أرصدة المخزن'!$A:$E,3,0),"")</f>
        <v/>
      </c>
      <c r="F4939" s="28">
        <f>IFERROR(VLOOKUP(D4939,'أرصدة المخزن'!$A:$H,4,0),"")</f>
        <v/>
      </c>
      <c r="G4939" s="97" t="n"/>
      <c r="H4939" s="29" t="inlineStr">
        <is>
          <t>إضافة</t>
        </is>
      </c>
      <c r="I4939" s="97" t="n"/>
    </row>
    <row r="4940" ht="17.4" customHeight="1" s="138">
      <c r="A4940" s="97" t="n">
        <v>4934</v>
      </c>
      <c r="B4940" s="98" t="n"/>
      <c r="C4940" s="99" t="n"/>
      <c r="D4940" s="100" t="n"/>
      <c r="E4940" s="28">
        <f>IFERROR(VLOOKUP(D4940,'أرصدة المخزن'!$A:$E,3,0),"")</f>
        <v/>
      </c>
      <c r="F4940" s="28">
        <f>IFERROR(VLOOKUP(D4940,'أرصدة المخزن'!$A:$H,4,0),"")</f>
        <v/>
      </c>
      <c r="G4940" s="97" t="n"/>
      <c r="H4940" s="29" t="inlineStr">
        <is>
          <t>إضافة</t>
        </is>
      </c>
      <c r="I4940" s="97" t="n"/>
    </row>
    <row r="4941" ht="17.4" customHeight="1" s="138">
      <c r="A4941" s="97" t="n">
        <v>4935</v>
      </c>
      <c r="B4941" s="98" t="n"/>
      <c r="C4941" s="99" t="n"/>
      <c r="D4941" s="100" t="n"/>
      <c r="E4941" s="28">
        <f>IFERROR(VLOOKUP(D4941,'أرصدة المخزن'!$A:$E,3,0),"")</f>
        <v/>
      </c>
      <c r="F4941" s="28">
        <f>IFERROR(VLOOKUP(D4941,'أرصدة المخزن'!$A:$H,4,0),"")</f>
        <v/>
      </c>
      <c r="G4941" s="97" t="n"/>
      <c r="H4941" s="29" t="inlineStr">
        <is>
          <t>إضافة</t>
        </is>
      </c>
      <c r="I4941" s="97" t="n"/>
    </row>
    <row r="4942" ht="17.4" customHeight="1" s="138">
      <c r="A4942" s="97" t="n">
        <v>4936</v>
      </c>
      <c r="B4942" s="98" t="n"/>
      <c r="C4942" s="99" t="n"/>
      <c r="D4942" s="100" t="n"/>
      <c r="E4942" s="28">
        <f>IFERROR(VLOOKUP(D4942,'أرصدة المخزن'!$A:$E,3,0),"")</f>
        <v/>
      </c>
      <c r="F4942" s="28">
        <f>IFERROR(VLOOKUP(D4942,'أرصدة المخزن'!$A:$H,4,0),"")</f>
        <v/>
      </c>
      <c r="G4942" s="97" t="n"/>
      <c r="H4942" s="29" t="inlineStr">
        <is>
          <t>إضافة</t>
        </is>
      </c>
      <c r="I4942" s="97" t="n"/>
    </row>
    <row r="4943" ht="17.4" customHeight="1" s="138">
      <c r="A4943" s="97" t="n">
        <v>4937</v>
      </c>
      <c r="B4943" s="98" t="n"/>
      <c r="C4943" s="99" t="n"/>
      <c r="D4943" s="100" t="n"/>
      <c r="E4943" s="28">
        <f>IFERROR(VLOOKUP(D4943,'أرصدة المخزن'!$A:$E,3,0),"")</f>
        <v/>
      </c>
      <c r="F4943" s="28">
        <f>IFERROR(VLOOKUP(D4943,'أرصدة المخزن'!$A:$H,4,0),"")</f>
        <v/>
      </c>
      <c r="G4943" s="97" t="n"/>
      <c r="H4943" s="29" t="inlineStr">
        <is>
          <t>إضافة</t>
        </is>
      </c>
      <c r="I4943" s="97" t="n"/>
    </row>
    <row r="4944" ht="17.4" customHeight="1" s="138">
      <c r="A4944" s="97" t="n">
        <v>4938</v>
      </c>
      <c r="B4944" s="98" t="n"/>
      <c r="C4944" s="99" t="n"/>
      <c r="D4944" s="100" t="n"/>
      <c r="E4944" s="28">
        <f>IFERROR(VLOOKUP(D4944,'أرصدة المخزن'!$A:$E,3,0),"")</f>
        <v/>
      </c>
      <c r="F4944" s="28">
        <f>IFERROR(VLOOKUP(D4944,'أرصدة المخزن'!$A:$H,4,0),"")</f>
        <v/>
      </c>
      <c r="G4944" s="97" t="n"/>
      <c r="H4944" s="29" t="inlineStr">
        <is>
          <t>إضافة</t>
        </is>
      </c>
      <c r="I4944" s="97" t="n"/>
    </row>
    <row r="4945" ht="17.4" customHeight="1" s="138">
      <c r="A4945" s="97" t="n">
        <v>4939</v>
      </c>
      <c r="B4945" s="98" t="n"/>
      <c r="C4945" s="99" t="n"/>
      <c r="D4945" s="100" t="n"/>
      <c r="E4945" s="28">
        <f>IFERROR(VLOOKUP(D4945,'أرصدة المخزن'!$A:$E,3,0),"")</f>
        <v/>
      </c>
      <c r="F4945" s="28">
        <f>IFERROR(VLOOKUP(D4945,'أرصدة المخزن'!$A:$H,4,0),"")</f>
        <v/>
      </c>
      <c r="G4945" s="97" t="n"/>
      <c r="H4945" s="29" t="inlineStr">
        <is>
          <t>إضافة</t>
        </is>
      </c>
      <c r="I4945" s="97" t="n"/>
    </row>
    <row r="4946" ht="17.4" customHeight="1" s="138">
      <c r="A4946" s="97" t="n">
        <v>4940</v>
      </c>
      <c r="B4946" s="98" t="n"/>
      <c r="C4946" s="99" t="n"/>
      <c r="D4946" s="100" t="n"/>
      <c r="E4946" s="28">
        <f>IFERROR(VLOOKUP(D4946,'أرصدة المخزن'!$A:$E,3,0),"")</f>
        <v/>
      </c>
      <c r="F4946" s="28">
        <f>IFERROR(VLOOKUP(D4946,'أرصدة المخزن'!$A:$H,4,0),"")</f>
        <v/>
      </c>
      <c r="G4946" s="97" t="n"/>
      <c r="H4946" s="29" t="inlineStr">
        <is>
          <t>إضافة</t>
        </is>
      </c>
      <c r="I4946" s="97" t="n"/>
    </row>
    <row r="4947" ht="17.4" customHeight="1" s="138">
      <c r="A4947" s="97" t="n">
        <v>4941</v>
      </c>
      <c r="B4947" s="98" t="n"/>
      <c r="C4947" s="99" t="n"/>
      <c r="D4947" s="100" t="n"/>
      <c r="E4947" s="28">
        <f>IFERROR(VLOOKUP(D4947,'أرصدة المخزن'!$A:$E,3,0),"")</f>
        <v/>
      </c>
      <c r="F4947" s="28">
        <f>IFERROR(VLOOKUP(D4947,'أرصدة المخزن'!$A:$H,4,0),"")</f>
        <v/>
      </c>
      <c r="G4947" s="97" t="n"/>
      <c r="H4947" s="29" t="inlineStr">
        <is>
          <t>إضافة</t>
        </is>
      </c>
      <c r="I4947" s="97" t="n"/>
    </row>
    <row r="4948" ht="17.4" customHeight="1" s="138">
      <c r="A4948" s="97" t="n">
        <v>4942</v>
      </c>
      <c r="B4948" s="98" t="n"/>
      <c r="C4948" s="99" t="n"/>
      <c r="D4948" s="100" t="n"/>
      <c r="E4948" s="28">
        <f>IFERROR(VLOOKUP(D4948,'أرصدة المخزن'!$A:$E,3,0),"")</f>
        <v/>
      </c>
      <c r="F4948" s="28">
        <f>IFERROR(VLOOKUP(D4948,'أرصدة المخزن'!$A:$H,4,0),"")</f>
        <v/>
      </c>
      <c r="G4948" s="97" t="n"/>
      <c r="H4948" s="29" t="inlineStr">
        <is>
          <t>إضافة</t>
        </is>
      </c>
      <c r="I4948" s="97" t="n"/>
    </row>
    <row r="4949" ht="17.4" customHeight="1" s="138">
      <c r="A4949" s="97" t="n">
        <v>4943</v>
      </c>
      <c r="B4949" s="98" t="n"/>
      <c r="C4949" s="99" t="n"/>
      <c r="D4949" s="100" t="n"/>
      <c r="E4949" s="28">
        <f>IFERROR(VLOOKUP(D4949,'أرصدة المخزن'!$A:$E,3,0),"")</f>
        <v/>
      </c>
      <c r="F4949" s="28">
        <f>IFERROR(VLOOKUP(D4949,'أرصدة المخزن'!$A:$H,4,0),"")</f>
        <v/>
      </c>
      <c r="G4949" s="97" t="n"/>
      <c r="H4949" s="29" t="inlineStr">
        <is>
          <t>إضافة</t>
        </is>
      </c>
      <c r="I4949" s="97" t="n"/>
    </row>
    <row r="4950" ht="17.4" customHeight="1" s="138">
      <c r="A4950" s="97" t="n">
        <v>4944</v>
      </c>
      <c r="B4950" s="98" t="n"/>
      <c r="C4950" s="99" t="n"/>
      <c r="D4950" s="100" t="n"/>
      <c r="E4950" s="28">
        <f>IFERROR(VLOOKUP(D4950,'أرصدة المخزن'!$A:$E,3,0),"")</f>
        <v/>
      </c>
      <c r="F4950" s="28">
        <f>IFERROR(VLOOKUP(D4950,'أرصدة المخزن'!$A:$H,4,0),"")</f>
        <v/>
      </c>
      <c r="G4950" s="97" t="n"/>
      <c r="H4950" s="29" t="inlineStr">
        <is>
          <t>إضافة</t>
        </is>
      </c>
      <c r="I4950" s="97" t="n"/>
    </row>
    <row r="4951" ht="17.4" customHeight="1" s="138">
      <c r="A4951" s="97" t="n">
        <v>4945</v>
      </c>
      <c r="B4951" s="98" t="n"/>
      <c r="C4951" s="99" t="n"/>
      <c r="D4951" s="100" t="n"/>
      <c r="E4951" s="28">
        <f>IFERROR(VLOOKUP(D4951,'أرصدة المخزن'!$A:$E,3,0),"")</f>
        <v/>
      </c>
      <c r="F4951" s="28">
        <f>IFERROR(VLOOKUP(D4951,'أرصدة المخزن'!$A:$H,4,0),"")</f>
        <v/>
      </c>
      <c r="G4951" s="97" t="n"/>
      <c r="H4951" s="29" t="inlineStr">
        <is>
          <t>إضافة</t>
        </is>
      </c>
      <c r="I4951" s="97" t="n"/>
    </row>
    <row r="4952" ht="17.4" customHeight="1" s="138">
      <c r="A4952" s="97" t="n">
        <v>4946</v>
      </c>
      <c r="B4952" s="98" t="n"/>
      <c r="C4952" s="99" t="n"/>
      <c r="D4952" s="100" t="n"/>
      <c r="E4952" s="28">
        <f>IFERROR(VLOOKUP(D4952,'أرصدة المخزن'!$A:$E,3,0),"")</f>
        <v/>
      </c>
      <c r="F4952" s="28">
        <f>IFERROR(VLOOKUP(D4952,'أرصدة المخزن'!$A:$H,4,0),"")</f>
        <v/>
      </c>
      <c r="G4952" s="97" t="n"/>
      <c r="H4952" s="29" t="inlineStr">
        <is>
          <t>إضافة</t>
        </is>
      </c>
      <c r="I4952" s="97" t="n"/>
    </row>
    <row r="4953" ht="17.4" customHeight="1" s="138">
      <c r="A4953" s="97" t="n">
        <v>4947</v>
      </c>
      <c r="B4953" s="98" t="n"/>
      <c r="C4953" s="99" t="n"/>
      <c r="D4953" s="100" t="n"/>
      <c r="E4953" s="28">
        <f>IFERROR(VLOOKUP(D4953,'أرصدة المخزن'!$A:$E,3,0),"")</f>
        <v/>
      </c>
      <c r="F4953" s="28">
        <f>IFERROR(VLOOKUP(D4953,'أرصدة المخزن'!$A:$H,4,0),"")</f>
        <v/>
      </c>
      <c r="G4953" s="97" t="n"/>
      <c r="H4953" s="29" t="inlineStr">
        <is>
          <t>إضافة</t>
        </is>
      </c>
      <c r="I4953" s="97" t="n"/>
    </row>
    <row r="4954" ht="17.4" customHeight="1" s="138">
      <c r="A4954" s="97" t="n">
        <v>4948</v>
      </c>
      <c r="B4954" s="98" t="n"/>
      <c r="C4954" s="99" t="n"/>
      <c r="D4954" s="100" t="n"/>
      <c r="E4954" s="28">
        <f>IFERROR(VLOOKUP(D4954,'أرصدة المخزن'!$A:$E,3,0),"")</f>
        <v/>
      </c>
      <c r="F4954" s="28">
        <f>IFERROR(VLOOKUP(D4954,'أرصدة المخزن'!$A:$H,4,0),"")</f>
        <v/>
      </c>
      <c r="G4954" s="97" t="n"/>
      <c r="H4954" s="29" t="inlineStr">
        <is>
          <t>إضافة</t>
        </is>
      </c>
      <c r="I4954" s="97" t="n"/>
    </row>
    <row r="4955" ht="17.4" customHeight="1" s="138">
      <c r="A4955" s="97" t="n">
        <v>4949</v>
      </c>
      <c r="B4955" s="98" t="n"/>
      <c r="C4955" s="99" t="n"/>
      <c r="D4955" s="100" t="n"/>
      <c r="E4955" s="28">
        <f>IFERROR(VLOOKUP(D4955,'أرصدة المخزن'!$A:$E,3,0),"")</f>
        <v/>
      </c>
      <c r="F4955" s="28">
        <f>IFERROR(VLOOKUP(D4955,'أرصدة المخزن'!$A:$H,4,0),"")</f>
        <v/>
      </c>
      <c r="G4955" s="97" t="n"/>
      <c r="H4955" s="29" t="inlineStr">
        <is>
          <t>إضافة</t>
        </is>
      </c>
      <c r="I4955" s="97" t="n"/>
    </row>
    <row r="4956" ht="17.4" customHeight="1" s="138">
      <c r="A4956" s="97" t="n">
        <v>4950</v>
      </c>
      <c r="B4956" s="98" t="n"/>
      <c r="C4956" s="99" t="n"/>
      <c r="D4956" s="100" t="n"/>
      <c r="E4956" s="28">
        <f>IFERROR(VLOOKUP(D4956,'أرصدة المخزن'!$A:$E,3,0),"")</f>
        <v/>
      </c>
      <c r="F4956" s="28">
        <f>IFERROR(VLOOKUP(D4956,'أرصدة المخزن'!$A:$H,4,0),"")</f>
        <v/>
      </c>
      <c r="G4956" s="97" t="n"/>
      <c r="H4956" s="29" t="inlineStr">
        <is>
          <t>إضافة</t>
        </is>
      </c>
      <c r="I4956" s="97" t="n"/>
    </row>
    <row r="4957" ht="17.4" customHeight="1" s="138">
      <c r="A4957" s="97" t="n">
        <v>4951</v>
      </c>
      <c r="B4957" s="98" t="n"/>
      <c r="C4957" s="99" t="n"/>
      <c r="D4957" s="100" t="n"/>
      <c r="E4957" s="28">
        <f>IFERROR(VLOOKUP(D4957,'أرصدة المخزن'!$A:$E,3,0),"")</f>
        <v/>
      </c>
      <c r="F4957" s="28">
        <f>IFERROR(VLOOKUP(D4957,'أرصدة المخزن'!$A:$H,4,0),"")</f>
        <v/>
      </c>
      <c r="G4957" s="97" t="n"/>
      <c r="H4957" s="29" t="inlineStr">
        <is>
          <t>إضافة</t>
        </is>
      </c>
      <c r="I4957" s="97" t="n"/>
    </row>
    <row r="4958" ht="17.4" customHeight="1" s="138">
      <c r="A4958" s="97" t="n">
        <v>4952</v>
      </c>
      <c r="B4958" s="98" t="n"/>
      <c r="C4958" s="99" t="n"/>
      <c r="D4958" s="100" t="n"/>
      <c r="E4958" s="28">
        <f>IFERROR(VLOOKUP(D4958,'أرصدة المخزن'!$A:$E,3,0),"")</f>
        <v/>
      </c>
      <c r="F4958" s="28">
        <f>IFERROR(VLOOKUP(D4958,'أرصدة المخزن'!$A:$H,4,0),"")</f>
        <v/>
      </c>
      <c r="G4958" s="97" t="n"/>
      <c r="H4958" s="29" t="inlineStr">
        <is>
          <t>إضافة</t>
        </is>
      </c>
      <c r="I4958" s="97" t="n"/>
    </row>
    <row r="4959" ht="17.4" customHeight="1" s="138">
      <c r="A4959" s="97" t="n">
        <v>4953</v>
      </c>
      <c r="B4959" s="98" t="n"/>
      <c r="C4959" s="99" t="n"/>
      <c r="D4959" s="100" t="n"/>
      <c r="E4959" s="28">
        <f>IFERROR(VLOOKUP(D4959,'أرصدة المخزن'!$A:$E,3,0),"")</f>
        <v/>
      </c>
      <c r="F4959" s="28">
        <f>IFERROR(VLOOKUP(D4959,'أرصدة المخزن'!$A:$H,4,0),"")</f>
        <v/>
      </c>
      <c r="G4959" s="97" t="n"/>
      <c r="H4959" s="29" t="inlineStr">
        <is>
          <t>إضافة</t>
        </is>
      </c>
      <c r="I4959" s="97" t="n"/>
    </row>
    <row r="4960" ht="17.4" customHeight="1" s="138">
      <c r="A4960" s="97" t="n">
        <v>4954</v>
      </c>
      <c r="B4960" s="98" t="n"/>
      <c r="C4960" s="99" t="n"/>
      <c r="D4960" s="100" t="n"/>
      <c r="E4960" s="28">
        <f>IFERROR(VLOOKUP(D4960,'أرصدة المخزن'!$A:$E,3,0),"")</f>
        <v/>
      </c>
      <c r="F4960" s="28">
        <f>IFERROR(VLOOKUP(D4960,'أرصدة المخزن'!$A:$H,4,0),"")</f>
        <v/>
      </c>
      <c r="G4960" s="97" t="n"/>
      <c r="H4960" s="29" t="inlineStr">
        <is>
          <t>إضافة</t>
        </is>
      </c>
      <c r="I4960" s="97" t="n"/>
    </row>
    <row r="4961" ht="17.4" customHeight="1" s="138">
      <c r="A4961" s="97" t="n">
        <v>4955</v>
      </c>
      <c r="B4961" s="98" t="n"/>
      <c r="C4961" s="99" t="n"/>
      <c r="D4961" s="100" t="n"/>
      <c r="E4961" s="28">
        <f>IFERROR(VLOOKUP(D4961,'أرصدة المخزن'!$A:$E,3,0),"")</f>
        <v/>
      </c>
      <c r="F4961" s="28">
        <f>IFERROR(VLOOKUP(D4961,'أرصدة المخزن'!$A:$H,4,0),"")</f>
        <v/>
      </c>
      <c r="G4961" s="97" t="n"/>
      <c r="H4961" s="29" t="inlineStr">
        <is>
          <t>إضافة</t>
        </is>
      </c>
      <c r="I4961" s="97" t="n"/>
    </row>
    <row r="4962" ht="17.4" customHeight="1" s="138">
      <c r="A4962" s="97" t="n">
        <v>4956</v>
      </c>
      <c r="B4962" s="98" t="n"/>
      <c r="C4962" s="99" t="n"/>
      <c r="D4962" s="100" t="n"/>
      <c r="E4962" s="28">
        <f>IFERROR(VLOOKUP(D4962,'أرصدة المخزن'!$A:$E,3,0),"")</f>
        <v/>
      </c>
      <c r="F4962" s="28">
        <f>IFERROR(VLOOKUP(D4962,'أرصدة المخزن'!$A:$H,4,0),"")</f>
        <v/>
      </c>
      <c r="G4962" s="97" t="n"/>
      <c r="H4962" s="29" t="inlineStr">
        <is>
          <t>إضافة</t>
        </is>
      </c>
      <c r="I4962" s="97" t="n"/>
    </row>
    <row r="4963" ht="17.4" customHeight="1" s="138">
      <c r="A4963" s="97" t="n">
        <v>4957</v>
      </c>
      <c r="B4963" s="98" t="n"/>
      <c r="C4963" s="99" t="n"/>
      <c r="D4963" s="100" t="n"/>
      <c r="E4963" s="28">
        <f>IFERROR(VLOOKUP(D4963,'أرصدة المخزن'!$A:$E,3,0),"")</f>
        <v/>
      </c>
      <c r="F4963" s="28">
        <f>IFERROR(VLOOKUP(D4963,'أرصدة المخزن'!$A:$H,4,0),"")</f>
        <v/>
      </c>
      <c r="G4963" s="97" t="n"/>
      <c r="H4963" s="29" t="inlineStr">
        <is>
          <t>إضافة</t>
        </is>
      </c>
      <c r="I4963" s="97" t="n"/>
    </row>
    <row r="4964" ht="17.4" customHeight="1" s="138">
      <c r="A4964" s="97" t="n">
        <v>4958</v>
      </c>
      <c r="B4964" s="98" t="n"/>
      <c r="C4964" s="99" t="n"/>
      <c r="D4964" s="100" t="n"/>
      <c r="E4964" s="28">
        <f>IFERROR(VLOOKUP(D4964,'أرصدة المخزن'!$A:$E,3,0),"")</f>
        <v/>
      </c>
      <c r="F4964" s="28">
        <f>IFERROR(VLOOKUP(D4964,'أرصدة المخزن'!$A:$H,4,0),"")</f>
        <v/>
      </c>
      <c r="G4964" s="97" t="n"/>
      <c r="H4964" s="29" t="inlineStr">
        <is>
          <t>إضافة</t>
        </is>
      </c>
      <c r="I4964" s="97" t="n"/>
    </row>
    <row r="4965" ht="17.4" customHeight="1" s="138">
      <c r="A4965" s="97" t="n">
        <v>4959</v>
      </c>
      <c r="B4965" s="98" t="n"/>
      <c r="C4965" s="99" t="n"/>
      <c r="D4965" s="100" t="n"/>
      <c r="E4965" s="28">
        <f>IFERROR(VLOOKUP(D4965,'أرصدة المخزن'!$A:$E,3,0),"")</f>
        <v/>
      </c>
      <c r="F4965" s="28">
        <f>IFERROR(VLOOKUP(D4965,'أرصدة المخزن'!$A:$H,4,0),"")</f>
        <v/>
      </c>
      <c r="G4965" s="97" t="n"/>
      <c r="H4965" s="29" t="inlineStr">
        <is>
          <t>إضافة</t>
        </is>
      </c>
      <c r="I4965" s="97" t="n"/>
    </row>
    <row r="4966" ht="17.4" customHeight="1" s="138">
      <c r="A4966" s="97" t="n">
        <v>4960</v>
      </c>
      <c r="B4966" s="98" t="n"/>
      <c r="C4966" s="99" t="n"/>
      <c r="D4966" s="100" t="n"/>
      <c r="E4966" s="28">
        <f>IFERROR(VLOOKUP(D4966,'أرصدة المخزن'!$A:$E,3,0),"")</f>
        <v/>
      </c>
      <c r="F4966" s="28">
        <f>IFERROR(VLOOKUP(D4966,'أرصدة المخزن'!$A:$H,4,0),"")</f>
        <v/>
      </c>
      <c r="G4966" s="97" t="n"/>
      <c r="H4966" s="29" t="inlineStr">
        <is>
          <t>إضافة</t>
        </is>
      </c>
      <c r="I4966" s="97" t="n"/>
    </row>
    <row r="4967" ht="17.4" customHeight="1" s="138">
      <c r="A4967" s="97" t="n">
        <v>4961</v>
      </c>
      <c r="B4967" s="98" t="n"/>
      <c r="C4967" s="99" t="n"/>
      <c r="D4967" s="100" t="n"/>
      <c r="E4967" s="28">
        <f>IFERROR(VLOOKUP(D4967,'أرصدة المخزن'!$A:$E,3,0),"")</f>
        <v/>
      </c>
      <c r="F4967" s="28">
        <f>IFERROR(VLOOKUP(D4967,'أرصدة المخزن'!$A:$H,4,0),"")</f>
        <v/>
      </c>
      <c r="G4967" s="97" t="n"/>
      <c r="H4967" s="29" t="inlineStr">
        <is>
          <t>إضافة</t>
        </is>
      </c>
      <c r="I4967" s="97" t="n"/>
    </row>
    <row r="4968" ht="17.4" customHeight="1" s="138">
      <c r="A4968" s="97" t="n">
        <v>4962</v>
      </c>
      <c r="B4968" s="98" t="n"/>
      <c r="C4968" s="99" t="n"/>
      <c r="D4968" s="100" t="n"/>
      <c r="E4968" s="28">
        <f>IFERROR(VLOOKUP(D4968,'أرصدة المخزن'!$A:$E,3,0),"")</f>
        <v/>
      </c>
      <c r="F4968" s="28">
        <f>IFERROR(VLOOKUP(D4968,'أرصدة المخزن'!$A:$H,4,0),"")</f>
        <v/>
      </c>
      <c r="G4968" s="97" t="n"/>
      <c r="H4968" s="29" t="inlineStr">
        <is>
          <t>إضافة</t>
        </is>
      </c>
      <c r="I4968" s="97" t="n"/>
    </row>
    <row r="4969" ht="17.4" customHeight="1" s="138">
      <c r="A4969" s="97" t="n">
        <v>4963</v>
      </c>
      <c r="B4969" s="98" t="n"/>
      <c r="C4969" s="99" t="n"/>
      <c r="D4969" s="100" t="n"/>
      <c r="E4969" s="28">
        <f>IFERROR(VLOOKUP(D4969,'أرصدة المخزن'!$A:$E,3,0),"")</f>
        <v/>
      </c>
      <c r="F4969" s="28">
        <f>IFERROR(VLOOKUP(D4969,'أرصدة المخزن'!$A:$H,4,0),"")</f>
        <v/>
      </c>
      <c r="G4969" s="97" t="n"/>
      <c r="H4969" s="29" t="inlineStr">
        <is>
          <t>إضافة</t>
        </is>
      </c>
      <c r="I4969" s="97" t="n"/>
    </row>
    <row r="4970" ht="17.4" customHeight="1" s="138">
      <c r="A4970" s="97" t="n">
        <v>4964</v>
      </c>
      <c r="B4970" s="98" t="n"/>
      <c r="C4970" s="99" t="n"/>
      <c r="D4970" s="100" t="n"/>
      <c r="E4970" s="28">
        <f>IFERROR(VLOOKUP(D4970,'أرصدة المخزن'!$A:$E,3,0),"")</f>
        <v/>
      </c>
      <c r="F4970" s="28">
        <f>IFERROR(VLOOKUP(D4970,'أرصدة المخزن'!$A:$H,4,0),"")</f>
        <v/>
      </c>
      <c r="G4970" s="97" t="n"/>
      <c r="H4970" s="29" t="inlineStr">
        <is>
          <t>إضافة</t>
        </is>
      </c>
      <c r="I4970" s="97" t="n"/>
    </row>
    <row r="4971" ht="17.4" customHeight="1" s="138">
      <c r="A4971" s="97" t="n">
        <v>4965</v>
      </c>
      <c r="B4971" s="98" t="n"/>
      <c r="C4971" s="99" t="n"/>
      <c r="D4971" s="100" t="n"/>
      <c r="E4971" s="28">
        <f>IFERROR(VLOOKUP(D4971,'أرصدة المخزن'!$A:$E,3,0),"")</f>
        <v/>
      </c>
      <c r="F4971" s="28">
        <f>IFERROR(VLOOKUP(D4971,'أرصدة المخزن'!$A:$H,4,0),"")</f>
        <v/>
      </c>
      <c r="G4971" s="97" t="n"/>
      <c r="H4971" s="29" t="inlineStr">
        <is>
          <t>إضافة</t>
        </is>
      </c>
      <c r="I4971" s="97" t="n"/>
    </row>
    <row r="4972" ht="17.4" customHeight="1" s="138">
      <c r="A4972" s="97" t="n">
        <v>4966</v>
      </c>
      <c r="B4972" s="98" t="n"/>
      <c r="C4972" s="99" t="n"/>
      <c r="D4972" s="100" t="n"/>
      <c r="E4972" s="28">
        <f>IFERROR(VLOOKUP(D4972,'أرصدة المخزن'!$A:$E,3,0),"")</f>
        <v/>
      </c>
      <c r="F4972" s="28">
        <f>IFERROR(VLOOKUP(D4972,'أرصدة المخزن'!$A:$H,4,0),"")</f>
        <v/>
      </c>
      <c r="G4972" s="97" t="n"/>
      <c r="H4972" s="29" t="inlineStr">
        <is>
          <t>إضافة</t>
        </is>
      </c>
      <c r="I4972" s="97" t="n"/>
    </row>
    <row r="4973" ht="17.4" customHeight="1" s="138">
      <c r="A4973" s="97" t="n">
        <v>4967</v>
      </c>
      <c r="B4973" s="98" t="n"/>
      <c r="C4973" s="99" t="n"/>
      <c r="D4973" s="100" t="n"/>
      <c r="E4973" s="28">
        <f>IFERROR(VLOOKUP(D4973,'أرصدة المخزن'!$A:$E,3,0),"")</f>
        <v/>
      </c>
      <c r="F4973" s="28">
        <f>IFERROR(VLOOKUP(D4973,'أرصدة المخزن'!$A:$H,4,0),"")</f>
        <v/>
      </c>
      <c r="G4973" s="97" t="n"/>
      <c r="H4973" s="29" t="inlineStr">
        <is>
          <t>إضافة</t>
        </is>
      </c>
      <c r="I4973" s="97" t="n"/>
    </row>
    <row r="4974" ht="17.4" customHeight="1" s="138">
      <c r="A4974" s="97" t="n">
        <v>4968</v>
      </c>
      <c r="B4974" s="98" t="n"/>
      <c r="C4974" s="99" t="n"/>
      <c r="D4974" s="100" t="n"/>
      <c r="E4974" s="28">
        <f>IFERROR(VLOOKUP(D4974,'أرصدة المخزن'!$A:$E,3,0),"")</f>
        <v/>
      </c>
      <c r="F4974" s="28">
        <f>IFERROR(VLOOKUP(D4974,'أرصدة المخزن'!$A:$H,4,0),"")</f>
        <v/>
      </c>
      <c r="G4974" s="97" t="n"/>
      <c r="H4974" s="29" t="inlineStr">
        <is>
          <t>إضافة</t>
        </is>
      </c>
      <c r="I4974" s="97" t="n"/>
    </row>
    <row r="4975" ht="17.4" customHeight="1" s="138">
      <c r="A4975" s="97" t="n">
        <v>4969</v>
      </c>
      <c r="B4975" s="98" t="n"/>
      <c r="C4975" s="99" t="n"/>
      <c r="D4975" s="100" t="n"/>
      <c r="E4975" s="28">
        <f>IFERROR(VLOOKUP(D4975,'أرصدة المخزن'!$A:$E,3,0),"")</f>
        <v/>
      </c>
      <c r="F4975" s="28">
        <f>IFERROR(VLOOKUP(D4975,'أرصدة المخزن'!$A:$H,4,0),"")</f>
        <v/>
      </c>
      <c r="G4975" s="97" t="n"/>
      <c r="H4975" s="29" t="inlineStr">
        <is>
          <t>إضافة</t>
        </is>
      </c>
      <c r="I4975" s="97" t="n"/>
    </row>
    <row r="4976" ht="17.4" customHeight="1" s="138">
      <c r="A4976" s="97" t="n">
        <v>4970</v>
      </c>
      <c r="B4976" s="98" t="n"/>
      <c r="C4976" s="99" t="n"/>
      <c r="D4976" s="100" t="n"/>
      <c r="E4976" s="28">
        <f>IFERROR(VLOOKUP(D4976,'أرصدة المخزن'!$A:$E,3,0),"")</f>
        <v/>
      </c>
      <c r="F4976" s="28">
        <f>IFERROR(VLOOKUP(D4976,'أرصدة المخزن'!$A:$H,4,0),"")</f>
        <v/>
      </c>
      <c r="G4976" s="97" t="n"/>
      <c r="H4976" s="29" t="inlineStr">
        <is>
          <t>إضافة</t>
        </is>
      </c>
      <c r="I4976" s="97" t="n"/>
    </row>
    <row r="4977" ht="17.4" customHeight="1" s="138">
      <c r="A4977" s="97" t="n">
        <v>4971</v>
      </c>
      <c r="B4977" s="98" t="n"/>
      <c r="C4977" s="99" t="n"/>
      <c r="D4977" s="100" t="n"/>
      <c r="E4977" s="28">
        <f>IFERROR(VLOOKUP(D4977,'أرصدة المخزن'!$A:$E,3,0),"")</f>
        <v/>
      </c>
      <c r="F4977" s="28">
        <f>IFERROR(VLOOKUP(D4977,'أرصدة المخزن'!$A:$H,4,0),"")</f>
        <v/>
      </c>
      <c r="G4977" s="97" t="n"/>
      <c r="H4977" s="29" t="inlineStr">
        <is>
          <t>إضافة</t>
        </is>
      </c>
      <c r="I4977" s="97" t="n"/>
    </row>
    <row r="4978" ht="17.4" customHeight="1" s="138">
      <c r="A4978" s="97" t="n">
        <v>4972</v>
      </c>
      <c r="B4978" s="98" t="n"/>
      <c r="C4978" s="99" t="n"/>
      <c r="D4978" s="100" t="n"/>
      <c r="E4978" s="28">
        <f>IFERROR(VLOOKUP(D4978,'أرصدة المخزن'!$A:$E,3,0),"")</f>
        <v/>
      </c>
      <c r="F4978" s="28">
        <f>IFERROR(VLOOKUP(D4978,'أرصدة المخزن'!$A:$H,4,0),"")</f>
        <v/>
      </c>
      <c r="G4978" s="97" t="n"/>
      <c r="H4978" s="29" t="inlineStr">
        <is>
          <t>إضافة</t>
        </is>
      </c>
      <c r="I4978" s="97" t="n"/>
    </row>
    <row r="4979" ht="17.4" customHeight="1" s="138">
      <c r="A4979" s="97" t="n">
        <v>4973</v>
      </c>
      <c r="B4979" s="98" t="n"/>
      <c r="C4979" s="99" t="n"/>
      <c r="D4979" s="100" t="n"/>
      <c r="E4979" s="28">
        <f>IFERROR(VLOOKUP(D4979,'أرصدة المخزن'!$A:$E,3,0),"")</f>
        <v/>
      </c>
      <c r="F4979" s="28">
        <f>IFERROR(VLOOKUP(D4979,'أرصدة المخزن'!$A:$H,4,0),"")</f>
        <v/>
      </c>
      <c r="G4979" s="97" t="n"/>
      <c r="H4979" s="29" t="inlineStr">
        <is>
          <t>إضافة</t>
        </is>
      </c>
      <c r="I4979" s="97" t="n"/>
    </row>
    <row r="4980" ht="17.4" customHeight="1" s="138">
      <c r="A4980" s="97" t="n">
        <v>4974</v>
      </c>
      <c r="B4980" s="98" t="n"/>
      <c r="C4980" s="99" t="n"/>
      <c r="D4980" s="100" t="n"/>
      <c r="E4980" s="28">
        <f>IFERROR(VLOOKUP(D4980,'أرصدة المخزن'!$A:$E,3,0),"")</f>
        <v/>
      </c>
      <c r="F4980" s="28">
        <f>IFERROR(VLOOKUP(D4980,'أرصدة المخزن'!$A:$H,4,0),"")</f>
        <v/>
      </c>
      <c r="G4980" s="97" t="n"/>
      <c r="H4980" s="29" t="inlineStr">
        <is>
          <t>إضافة</t>
        </is>
      </c>
      <c r="I4980" s="97" t="n"/>
    </row>
    <row r="4981" ht="17.4" customHeight="1" s="138">
      <c r="A4981" s="97" t="n">
        <v>4975</v>
      </c>
      <c r="B4981" s="98" t="n"/>
      <c r="C4981" s="99" t="n"/>
      <c r="D4981" s="100" t="n"/>
      <c r="E4981" s="28">
        <f>IFERROR(VLOOKUP(D4981,'أرصدة المخزن'!$A:$E,3,0),"")</f>
        <v/>
      </c>
      <c r="F4981" s="28">
        <f>IFERROR(VLOOKUP(D4981,'أرصدة المخزن'!$A:$H,4,0),"")</f>
        <v/>
      </c>
      <c r="G4981" s="97" t="n"/>
      <c r="H4981" s="29" t="inlineStr">
        <is>
          <t>إضافة</t>
        </is>
      </c>
      <c r="I4981" s="97" t="n"/>
    </row>
    <row r="4982" ht="17.4" customHeight="1" s="138">
      <c r="A4982" s="97" t="n">
        <v>4976</v>
      </c>
      <c r="B4982" s="98" t="n"/>
      <c r="C4982" s="99" t="n"/>
      <c r="D4982" s="100" t="n"/>
      <c r="E4982" s="28">
        <f>IFERROR(VLOOKUP(D4982,'أرصدة المخزن'!$A:$E,3,0),"")</f>
        <v/>
      </c>
      <c r="F4982" s="28">
        <f>IFERROR(VLOOKUP(D4982,'أرصدة المخزن'!$A:$H,4,0),"")</f>
        <v/>
      </c>
      <c r="G4982" s="97" t="n"/>
      <c r="H4982" s="29" t="inlineStr">
        <is>
          <t>إضافة</t>
        </is>
      </c>
      <c r="I4982" s="97" t="n"/>
    </row>
    <row r="4983" ht="17.4" customHeight="1" s="138">
      <c r="A4983" s="97" t="n">
        <v>4977</v>
      </c>
      <c r="B4983" s="98" t="n"/>
      <c r="C4983" s="99" t="n"/>
      <c r="D4983" s="100" t="n"/>
      <c r="E4983" s="28">
        <f>IFERROR(VLOOKUP(D4983,'أرصدة المخزن'!$A:$E,3,0),"")</f>
        <v/>
      </c>
      <c r="F4983" s="28">
        <f>IFERROR(VLOOKUP(D4983,'أرصدة المخزن'!$A:$H,4,0),"")</f>
        <v/>
      </c>
      <c r="G4983" s="97" t="n"/>
      <c r="H4983" s="29" t="inlineStr">
        <is>
          <t>إضافة</t>
        </is>
      </c>
      <c r="I4983" s="97" t="n"/>
    </row>
    <row r="4984" ht="17.4" customHeight="1" s="138">
      <c r="A4984" s="97" t="n">
        <v>4978</v>
      </c>
      <c r="B4984" s="98" t="n"/>
      <c r="C4984" s="99" t="n"/>
      <c r="D4984" s="100" t="n"/>
      <c r="E4984" s="28">
        <f>IFERROR(VLOOKUP(D4984,'أرصدة المخزن'!$A:$E,3,0),"")</f>
        <v/>
      </c>
      <c r="F4984" s="28">
        <f>IFERROR(VLOOKUP(D4984,'أرصدة المخزن'!$A:$H,4,0),"")</f>
        <v/>
      </c>
      <c r="G4984" s="97" t="n"/>
      <c r="H4984" s="29" t="inlineStr">
        <is>
          <t>إضافة</t>
        </is>
      </c>
      <c r="I4984" s="97" t="n"/>
    </row>
    <row r="4985" ht="17.4" customHeight="1" s="138">
      <c r="A4985" s="97" t="n">
        <v>4979</v>
      </c>
      <c r="B4985" s="98" t="n"/>
      <c r="C4985" s="99" t="n"/>
      <c r="D4985" s="100" t="n"/>
      <c r="E4985" s="28">
        <f>IFERROR(VLOOKUP(D4985,'أرصدة المخزن'!$A:$E,3,0),"")</f>
        <v/>
      </c>
      <c r="F4985" s="28">
        <f>IFERROR(VLOOKUP(D4985,'أرصدة المخزن'!$A:$H,4,0),"")</f>
        <v/>
      </c>
      <c r="G4985" s="97" t="n"/>
      <c r="H4985" s="29" t="inlineStr">
        <is>
          <t>إضافة</t>
        </is>
      </c>
      <c r="I4985" s="97" t="n"/>
    </row>
    <row r="4986" ht="17.4" customHeight="1" s="138">
      <c r="A4986" s="97" t="n">
        <v>4980</v>
      </c>
      <c r="B4986" s="98" t="n"/>
      <c r="C4986" s="99" t="n"/>
      <c r="D4986" s="100" t="n"/>
      <c r="E4986" s="28">
        <f>IFERROR(VLOOKUP(D4986,'أرصدة المخزن'!$A:$E,3,0),"")</f>
        <v/>
      </c>
      <c r="F4986" s="28">
        <f>IFERROR(VLOOKUP(D4986,'أرصدة المخزن'!$A:$H,4,0),"")</f>
        <v/>
      </c>
      <c r="G4986" s="97" t="n"/>
      <c r="H4986" s="29" t="inlineStr">
        <is>
          <t>إضافة</t>
        </is>
      </c>
      <c r="I4986" s="97" t="n"/>
    </row>
    <row r="4987" ht="17.4" customHeight="1" s="138">
      <c r="A4987" s="97" t="n">
        <v>4981</v>
      </c>
      <c r="B4987" s="98" t="n"/>
      <c r="C4987" s="99" t="n"/>
      <c r="D4987" s="100" t="n"/>
      <c r="E4987" s="28">
        <f>IFERROR(VLOOKUP(D4987,'أرصدة المخزن'!$A:$E,3,0),"")</f>
        <v/>
      </c>
      <c r="F4987" s="28">
        <f>IFERROR(VLOOKUP(D4987,'أرصدة المخزن'!$A:$H,4,0),"")</f>
        <v/>
      </c>
      <c r="G4987" s="97" t="n"/>
      <c r="H4987" s="29" t="inlineStr">
        <is>
          <t>إضافة</t>
        </is>
      </c>
      <c r="I4987" s="97" t="n"/>
    </row>
    <row r="4988" ht="17.4" customHeight="1" s="138">
      <c r="A4988" s="97" t="n">
        <v>4982</v>
      </c>
      <c r="B4988" s="98" t="n"/>
      <c r="C4988" s="99" t="n"/>
      <c r="D4988" s="100" t="n"/>
      <c r="E4988" s="28">
        <f>IFERROR(VLOOKUP(D4988,'أرصدة المخزن'!$A:$E,3,0),"")</f>
        <v/>
      </c>
      <c r="F4988" s="28">
        <f>IFERROR(VLOOKUP(D4988,'أرصدة المخزن'!$A:$H,4,0),"")</f>
        <v/>
      </c>
      <c r="G4988" s="97" t="n"/>
      <c r="H4988" s="29" t="inlineStr">
        <is>
          <t>إضافة</t>
        </is>
      </c>
      <c r="I4988" s="97" t="n"/>
    </row>
    <row r="4989" ht="17.4" customHeight="1" s="138">
      <c r="A4989" s="97" t="n">
        <v>4983</v>
      </c>
      <c r="B4989" s="98" t="n"/>
      <c r="C4989" s="99" t="n"/>
      <c r="D4989" s="100" t="n"/>
      <c r="E4989" s="28">
        <f>IFERROR(VLOOKUP(D4989,'أرصدة المخزن'!$A:$E,3,0),"")</f>
        <v/>
      </c>
      <c r="F4989" s="28">
        <f>IFERROR(VLOOKUP(D4989,'أرصدة المخزن'!$A:$H,4,0),"")</f>
        <v/>
      </c>
      <c r="G4989" s="97" t="n"/>
      <c r="H4989" s="29" t="inlineStr">
        <is>
          <t>إضافة</t>
        </is>
      </c>
      <c r="I4989" s="97" t="n"/>
    </row>
    <row r="4990" ht="17.4" customHeight="1" s="138">
      <c r="A4990" s="97" t="n">
        <v>4984</v>
      </c>
      <c r="B4990" s="98" t="n"/>
      <c r="C4990" s="99" t="n"/>
      <c r="D4990" s="100" t="n"/>
      <c r="E4990" s="28">
        <f>IFERROR(VLOOKUP(D4990,'أرصدة المخزن'!$A:$E,3,0),"")</f>
        <v/>
      </c>
      <c r="F4990" s="28">
        <f>IFERROR(VLOOKUP(D4990,'أرصدة المخزن'!$A:$H,4,0),"")</f>
        <v/>
      </c>
      <c r="G4990" s="97" t="n"/>
      <c r="H4990" s="29" t="inlineStr">
        <is>
          <t>إضافة</t>
        </is>
      </c>
      <c r="I4990" s="97" t="n"/>
    </row>
    <row r="4991" ht="17.4" customHeight="1" s="138">
      <c r="A4991" s="97" t="n">
        <v>4985</v>
      </c>
      <c r="B4991" s="98" t="n"/>
      <c r="C4991" s="99" t="n"/>
      <c r="D4991" s="100" t="n"/>
      <c r="E4991" s="28">
        <f>IFERROR(VLOOKUP(D4991,'أرصدة المخزن'!$A:$E,3,0),"")</f>
        <v/>
      </c>
      <c r="F4991" s="28">
        <f>IFERROR(VLOOKUP(D4991,'أرصدة المخزن'!$A:$H,4,0),"")</f>
        <v/>
      </c>
      <c r="G4991" s="97" t="n"/>
      <c r="H4991" s="29" t="inlineStr">
        <is>
          <t>إضافة</t>
        </is>
      </c>
      <c r="I4991" s="97" t="n"/>
    </row>
    <row r="4992" ht="17.4" customHeight="1" s="138">
      <c r="A4992" s="97" t="n">
        <v>4986</v>
      </c>
      <c r="B4992" s="98" t="n"/>
      <c r="C4992" s="99" t="n"/>
      <c r="D4992" s="100" t="n"/>
      <c r="E4992" s="28">
        <f>IFERROR(VLOOKUP(D4992,'أرصدة المخزن'!$A:$E,3,0),"")</f>
        <v/>
      </c>
      <c r="F4992" s="28">
        <f>IFERROR(VLOOKUP(D4992,'أرصدة المخزن'!$A:$H,4,0),"")</f>
        <v/>
      </c>
      <c r="G4992" s="97" t="n"/>
      <c r="H4992" s="29" t="inlineStr">
        <is>
          <t>إضافة</t>
        </is>
      </c>
      <c r="I4992" s="97" t="n"/>
    </row>
    <row r="4993" ht="17.4" customHeight="1" s="138">
      <c r="A4993" s="97" t="n">
        <v>4987</v>
      </c>
      <c r="B4993" s="98" t="n"/>
      <c r="C4993" s="99" t="n"/>
      <c r="D4993" s="100" t="n"/>
      <c r="E4993" s="28">
        <f>IFERROR(VLOOKUP(D4993,'أرصدة المخزن'!$A:$E,3,0),"")</f>
        <v/>
      </c>
      <c r="F4993" s="28">
        <f>IFERROR(VLOOKUP(D4993,'أرصدة المخزن'!$A:$H,4,0),"")</f>
        <v/>
      </c>
      <c r="G4993" s="97" t="n"/>
      <c r="H4993" s="29" t="inlineStr">
        <is>
          <t>إضافة</t>
        </is>
      </c>
      <c r="I4993" s="97" t="n"/>
    </row>
    <row r="4994" ht="17.4" customHeight="1" s="138">
      <c r="A4994" s="97" t="n">
        <v>4988</v>
      </c>
      <c r="B4994" s="98" t="n"/>
      <c r="C4994" s="99" t="n"/>
      <c r="D4994" s="100" t="n"/>
      <c r="E4994" s="28">
        <f>IFERROR(VLOOKUP(D4994,'أرصدة المخزن'!$A:$E,3,0),"")</f>
        <v/>
      </c>
      <c r="F4994" s="28">
        <f>IFERROR(VLOOKUP(D4994,'أرصدة المخزن'!$A:$H,4,0),"")</f>
        <v/>
      </c>
      <c r="G4994" s="97" t="n"/>
      <c r="H4994" s="29" t="inlineStr">
        <is>
          <t>إضافة</t>
        </is>
      </c>
      <c r="I4994" s="97" t="n"/>
    </row>
    <row r="4995" ht="17.4" customHeight="1" s="138">
      <c r="A4995" s="97" t="n">
        <v>4989</v>
      </c>
      <c r="B4995" s="98" t="n"/>
      <c r="C4995" s="99" t="n"/>
      <c r="D4995" s="100" t="n"/>
      <c r="E4995" s="28">
        <f>IFERROR(VLOOKUP(D4995,'أرصدة المخزن'!$A:$E,3,0),"")</f>
        <v/>
      </c>
      <c r="F4995" s="28">
        <f>IFERROR(VLOOKUP(D4995,'أرصدة المخزن'!$A:$H,4,0),"")</f>
        <v/>
      </c>
      <c r="G4995" s="97" t="n"/>
      <c r="H4995" s="29" t="inlineStr">
        <is>
          <t>إضافة</t>
        </is>
      </c>
      <c r="I4995" s="97" t="n"/>
    </row>
    <row r="4996" ht="17.4" customHeight="1" s="138">
      <c r="A4996" s="97" t="n">
        <v>4990</v>
      </c>
      <c r="B4996" s="98" t="n"/>
      <c r="C4996" s="99" t="n"/>
      <c r="D4996" s="100" t="n"/>
      <c r="E4996" s="28">
        <f>IFERROR(VLOOKUP(D4996,'أرصدة المخزن'!$A:$E,3,0),"")</f>
        <v/>
      </c>
      <c r="F4996" s="28">
        <f>IFERROR(VLOOKUP(D4996,'أرصدة المخزن'!$A:$H,4,0),"")</f>
        <v/>
      </c>
      <c r="G4996" s="97" t="n"/>
      <c r="H4996" s="29" t="inlineStr">
        <is>
          <t>إضافة</t>
        </is>
      </c>
      <c r="I4996" s="97" t="n"/>
    </row>
    <row r="4997" ht="17.4" customHeight="1" s="138">
      <c r="A4997" s="97" t="n">
        <v>4991</v>
      </c>
      <c r="B4997" s="98" t="n"/>
      <c r="C4997" s="99" t="n"/>
      <c r="D4997" s="100" t="n"/>
      <c r="E4997" s="28">
        <f>IFERROR(VLOOKUP(D4997,'أرصدة المخزن'!$A:$E,3,0),"")</f>
        <v/>
      </c>
      <c r="F4997" s="28">
        <f>IFERROR(VLOOKUP(D4997,'أرصدة المخزن'!$A:$H,4,0),"")</f>
        <v/>
      </c>
      <c r="G4997" s="97" t="n"/>
      <c r="H4997" s="29" t="inlineStr">
        <is>
          <t>إضافة</t>
        </is>
      </c>
      <c r="I4997" s="97" t="n"/>
    </row>
    <row r="4998" ht="17.4" customHeight="1" s="138">
      <c r="A4998" s="97" t="n">
        <v>4992</v>
      </c>
      <c r="B4998" s="98" t="n"/>
      <c r="C4998" s="99" t="n"/>
      <c r="D4998" s="100" t="n"/>
      <c r="E4998" s="28">
        <f>IFERROR(VLOOKUP(D4998,'أرصدة المخزن'!$A:$E,3,0),"")</f>
        <v/>
      </c>
      <c r="F4998" s="28">
        <f>IFERROR(VLOOKUP(D4998,'أرصدة المخزن'!$A:$H,4,0),"")</f>
        <v/>
      </c>
      <c r="G4998" s="97" t="n"/>
      <c r="H4998" s="29" t="inlineStr">
        <is>
          <t>إضافة</t>
        </is>
      </c>
      <c r="I4998" s="97" t="n"/>
    </row>
    <row r="4999" ht="17.4" customHeight="1" s="138">
      <c r="A4999" s="97" t="n">
        <v>4993</v>
      </c>
      <c r="B4999" s="98" t="n"/>
      <c r="C4999" s="99" t="n"/>
      <c r="D4999" s="100" t="n"/>
      <c r="E4999" s="28">
        <f>IFERROR(VLOOKUP(D4999,'أرصدة المخزن'!$A:$E,3,0),"")</f>
        <v/>
      </c>
      <c r="F4999" s="28">
        <f>IFERROR(VLOOKUP(D4999,'أرصدة المخزن'!$A:$H,4,0),"")</f>
        <v/>
      </c>
      <c r="G4999" s="97" t="n"/>
      <c r="H4999" s="29" t="inlineStr">
        <is>
          <t>إضافة</t>
        </is>
      </c>
      <c r="I4999" s="97" t="n"/>
    </row>
    <row r="5000" ht="17.4" customHeight="1" s="138">
      <c r="A5000" s="97" t="n">
        <v>4994</v>
      </c>
      <c r="B5000" s="98" t="n"/>
      <c r="C5000" s="99" t="n"/>
      <c r="D5000" s="100" t="n"/>
      <c r="E5000" s="28">
        <f>IFERROR(VLOOKUP(D5000,'أرصدة المخزن'!$A:$E,3,0),"")</f>
        <v/>
      </c>
      <c r="F5000" s="28">
        <f>IFERROR(VLOOKUP(D5000,'أرصدة المخزن'!$A:$H,4,0),"")</f>
        <v/>
      </c>
      <c r="G5000" s="97" t="n"/>
      <c r="H5000" s="29" t="inlineStr">
        <is>
          <t>إضافة</t>
        </is>
      </c>
      <c r="I5000" s="97" t="n"/>
    </row>
    <row r="5001" ht="17.4" customHeight="1" s="138">
      <c r="A5001" s="97" t="n">
        <v>4995</v>
      </c>
      <c r="B5001" s="98" t="n"/>
      <c r="C5001" s="99" t="n"/>
      <c r="D5001" s="100" t="n"/>
      <c r="E5001" s="28">
        <f>IFERROR(VLOOKUP(D5001,'أرصدة المخزن'!$A:$E,3,0),"")</f>
        <v/>
      </c>
      <c r="F5001" s="28">
        <f>IFERROR(VLOOKUP(D5001,'أرصدة المخزن'!$A:$H,4,0),"")</f>
        <v/>
      </c>
      <c r="G5001" s="97" t="n"/>
      <c r="H5001" s="29" t="inlineStr">
        <is>
          <t>إضافة</t>
        </is>
      </c>
      <c r="I5001" s="97" t="n"/>
    </row>
    <row r="5002" ht="17.4" customHeight="1" s="138">
      <c r="A5002" s="97" t="n">
        <v>4996</v>
      </c>
      <c r="B5002" s="98" t="n"/>
      <c r="C5002" s="99" t="n"/>
      <c r="D5002" s="100" t="n"/>
      <c r="E5002" s="28">
        <f>IFERROR(VLOOKUP(D5002,'أرصدة المخزن'!$A:$E,3,0),"")</f>
        <v/>
      </c>
      <c r="F5002" s="28">
        <f>IFERROR(VLOOKUP(D5002,'أرصدة المخزن'!$A:$H,4,0),"")</f>
        <v/>
      </c>
      <c r="G5002" s="97" t="n"/>
      <c r="H5002" s="29" t="inlineStr">
        <is>
          <t>إضافة</t>
        </is>
      </c>
      <c r="I5002" s="97" t="n"/>
    </row>
    <row r="5003" ht="17.4" customHeight="1" s="138">
      <c r="A5003" s="97" t="n">
        <v>4997</v>
      </c>
      <c r="B5003" s="98" t="n"/>
      <c r="C5003" s="99" t="n"/>
      <c r="D5003" s="100" t="n"/>
      <c r="E5003" s="28">
        <f>IFERROR(VLOOKUP(D5003,'أرصدة المخزن'!$A:$E,3,0),"")</f>
        <v/>
      </c>
      <c r="F5003" s="28">
        <f>IFERROR(VLOOKUP(D5003,'أرصدة المخزن'!$A:$H,4,0),"")</f>
        <v/>
      </c>
      <c r="G5003" s="97" t="n"/>
      <c r="H5003" s="29" t="inlineStr">
        <is>
          <t>إضافة</t>
        </is>
      </c>
      <c r="I5003" s="97" t="n"/>
    </row>
    <row r="5004" ht="17.4" customHeight="1" s="138">
      <c r="A5004" s="97" t="n">
        <v>4998</v>
      </c>
      <c r="B5004" s="98" t="n"/>
      <c r="C5004" s="99" t="n"/>
      <c r="D5004" s="100" t="n"/>
      <c r="E5004" s="28">
        <f>IFERROR(VLOOKUP(D5004,'أرصدة المخزن'!$A:$E,3,0),"")</f>
        <v/>
      </c>
      <c r="F5004" s="28">
        <f>IFERROR(VLOOKUP(D5004,'أرصدة المخزن'!$A:$H,4,0),"")</f>
        <v/>
      </c>
      <c r="G5004" s="97" t="n"/>
      <c r="H5004" s="29" t="inlineStr">
        <is>
          <t>إضافة</t>
        </is>
      </c>
      <c r="I5004" s="97" t="n"/>
    </row>
    <row r="5005" ht="17.4" customHeight="1" s="138">
      <c r="A5005" s="97" t="n">
        <v>4999</v>
      </c>
      <c r="B5005" s="98" t="n"/>
      <c r="C5005" s="99" t="n"/>
      <c r="D5005" s="100" t="n"/>
      <c r="E5005" s="28">
        <f>IFERROR(VLOOKUP(D5005,'أرصدة المخزن'!$A:$E,3,0),"")</f>
        <v/>
      </c>
      <c r="F5005" s="28">
        <f>IFERROR(VLOOKUP(D5005,'أرصدة المخزن'!$A:$H,4,0),"")</f>
        <v/>
      </c>
      <c r="G5005" s="97" t="n"/>
      <c r="H5005" s="29" t="inlineStr">
        <is>
          <t>إضافة</t>
        </is>
      </c>
      <c r="I5005" s="97" t="n"/>
    </row>
    <row r="5006" ht="17.4" customHeight="1" s="138">
      <c r="A5006" s="97" t="n">
        <v>5000</v>
      </c>
      <c r="B5006" s="98" t="n"/>
      <c r="C5006" s="99" t="n"/>
      <c r="D5006" s="100" t="n"/>
      <c r="E5006" s="28">
        <f>IFERROR(VLOOKUP(D5006,'أرصدة المخزن'!$A:$E,3,0),"")</f>
        <v/>
      </c>
      <c r="F5006" s="28">
        <f>IFERROR(VLOOKUP(D5006,'أرصدة المخزن'!$A:$H,4,0),"")</f>
        <v/>
      </c>
      <c r="G5006" s="97" t="n"/>
      <c r="H5006" s="29" t="inlineStr">
        <is>
          <t>إضافة</t>
        </is>
      </c>
      <c r="I5006" s="97" t="n"/>
    </row>
    <row r="5007" ht="17.4" customHeight="1" s="138">
      <c r="A5007" s="97" t="n">
        <v>5001</v>
      </c>
      <c r="B5007" s="98" t="n"/>
      <c r="C5007" s="99" t="n"/>
      <c r="D5007" s="100" t="n"/>
      <c r="E5007" s="28">
        <f>IFERROR(VLOOKUP(D5007,'أرصدة المخزن'!$A:$E,3,0),"")</f>
        <v/>
      </c>
      <c r="F5007" s="28">
        <f>IFERROR(VLOOKUP(D5007,'أرصدة المخزن'!$A:$H,4,0),"")</f>
        <v/>
      </c>
      <c r="G5007" s="97" t="n"/>
      <c r="H5007" s="29" t="inlineStr">
        <is>
          <t>إضافة</t>
        </is>
      </c>
      <c r="I5007" s="97" t="n"/>
    </row>
    <row r="5008" ht="17.4" customHeight="1" s="138">
      <c r="A5008" s="97" t="n">
        <v>5002</v>
      </c>
      <c r="B5008" s="98" t="n"/>
      <c r="C5008" s="99" t="n"/>
      <c r="D5008" s="100" t="n"/>
      <c r="E5008" s="28">
        <f>IFERROR(VLOOKUP(D5008,'أرصدة المخزن'!$A:$E,3,0),"")</f>
        <v/>
      </c>
      <c r="F5008" s="28">
        <f>IFERROR(VLOOKUP(D5008,'أرصدة المخزن'!$A:$H,4,0),"")</f>
        <v/>
      </c>
      <c r="G5008" s="97" t="n"/>
      <c r="H5008" s="29" t="inlineStr">
        <is>
          <t>إضافة</t>
        </is>
      </c>
      <c r="I5008" s="97" t="n"/>
    </row>
    <row r="5009" ht="17.4" customHeight="1" s="138">
      <c r="A5009" s="97" t="n">
        <v>5003</v>
      </c>
      <c r="B5009" s="98" t="n"/>
      <c r="C5009" s="99" t="n"/>
      <c r="D5009" s="100" t="n"/>
      <c r="E5009" s="28">
        <f>IFERROR(VLOOKUP(D5009,'أرصدة المخزن'!$A:$E,3,0),"")</f>
        <v/>
      </c>
      <c r="F5009" s="28">
        <f>IFERROR(VLOOKUP(D5009,'أرصدة المخزن'!$A:$H,4,0),"")</f>
        <v/>
      </c>
      <c r="G5009" s="97" t="n"/>
      <c r="H5009" s="29" t="inlineStr">
        <is>
          <t>إضافة</t>
        </is>
      </c>
      <c r="I5009" s="97" t="n"/>
    </row>
    <row r="5010" ht="17.4" customHeight="1" s="138">
      <c r="A5010" s="97" t="n">
        <v>5004</v>
      </c>
      <c r="B5010" s="98" t="n"/>
      <c r="C5010" s="99" t="n"/>
      <c r="D5010" s="100" t="n"/>
      <c r="E5010" s="28">
        <f>IFERROR(VLOOKUP(D5010,'أرصدة المخزن'!$A:$E,3,0),"")</f>
        <v/>
      </c>
      <c r="F5010" s="28">
        <f>IFERROR(VLOOKUP(D5010,'أرصدة المخزن'!$A:$H,4,0),"")</f>
        <v/>
      </c>
      <c r="G5010" s="97" t="n"/>
      <c r="H5010" s="29" t="inlineStr">
        <is>
          <t>إضافة</t>
        </is>
      </c>
      <c r="I5010" s="97" t="n"/>
    </row>
    <row r="5011" ht="17.4" customHeight="1" s="138">
      <c r="A5011" s="97" t="n">
        <v>5005</v>
      </c>
      <c r="B5011" s="98" t="n"/>
      <c r="C5011" s="99" t="n"/>
      <c r="D5011" s="100" t="n"/>
      <c r="E5011" s="28">
        <f>IFERROR(VLOOKUP(D5011,'أرصدة المخزن'!$A:$E,3,0),"")</f>
        <v/>
      </c>
      <c r="F5011" s="28">
        <f>IFERROR(VLOOKUP(D5011,'أرصدة المخزن'!$A:$H,4,0),"")</f>
        <v/>
      </c>
      <c r="G5011" s="97" t="n"/>
      <c r="H5011" s="29" t="inlineStr">
        <is>
          <t>إضافة</t>
        </is>
      </c>
      <c r="I5011" s="97" t="n"/>
    </row>
    <row r="5012" ht="17.4" customHeight="1" s="138">
      <c r="A5012" s="97" t="n">
        <v>5006</v>
      </c>
      <c r="B5012" s="98" t="n"/>
      <c r="C5012" s="99" t="n"/>
      <c r="D5012" s="100" t="n"/>
      <c r="E5012" s="28">
        <f>IFERROR(VLOOKUP(D5012,'أرصدة المخزن'!$A:$E,3,0),"")</f>
        <v/>
      </c>
      <c r="F5012" s="28">
        <f>IFERROR(VLOOKUP(D5012,'أرصدة المخزن'!$A:$H,4,0),"")</f>
        <v/>
      </c>
      <c r="G5012" s="97" t="n"/>
      <c r="H5012" s="29" t="inlineStr">
        <is>
          <t>إضافة</t>
        </is>
      </c>
      <c r="I5012" s="97" t="n"/>
    </row>
    <row r="5013" ht="17.4" customHeight="1" s="138">
      <c r="A5013" s="97" t="n">
        <v>5007</v>
      </c>
      <c r="B5013" s="98" t="n"/>
      <c r="C5013" s="99" t="n"/>
      <c r="D5013" s="100" t="n"/>
      <c r="E5013" s="28">
        <f>IFERROR(VLOOKUP(D5013,'أرصدة المخزن'!$A:$E,3,0),"")</f>
        <v/>
      </c>
      <c r="F5013" s="28">
        <f>IFERROR(VLOOKUP(D5013,'أرصدة المخزن'!$A:$H,4,0),"")</f>
        <v/>
      </c>
      <c r="G5013" s="97" t="n"/>
      <c r="H5013" s="29" t="inlineStr">
        <is>
          <t>إضافة</t>
        </is>
      </c>
      <c r="I5013" s="97" t="n"/>
    </row>
    <row r="5014" ht="17.4" customHeight="1" s="138">
      <c r="A5014" s="97" t="n">
        <v>5008</v>
      </c>
      <c r="B5014" s="98" t="n"/>
      <c r="C5014" s="99" t="n"/>
      <c r="D5014" s="100" t="n"/>
      <c r="E5014" s="28">
        <f>IFERROR(VLOOKUP(D5014,'أرصدة المخزن'!$A:$E,3,0),"")</f>
        <v/>
      </c>
      <c r="F5014" s="28">
        <f>IFERROR(VLOOKUP(D5014,'أرصدة المخزن'!$A:$H,4,0),"")</f>
        <v/>
      </c>
      <c r="G5014" s="97" t="n"/>
      <c r="H5014" s="29" t="inlineStr">
        <is>
          <t>إضافة</t>
        </is>
      </c>
      <c r="I5014" s="97" t="n"/>
    </row>
    <row r="5015" ht="17.4" customHeight="1" s="138">
      <c r="A5015" s="97" t="n">
        <v>5009</v>
      </c>
      <c r="B5015" s="98" t="n"/>
      <c r="C5015" s="99" t="n"/>
      <c r="D5015" s="100" t="n"/>
      <c r="E5015" s="28">
        <f>IFERROR(VLOOKUP(D5015,'أرصدة المخزن'!$A:$E,3,0),"")</f>
        <v/>
      </c>
      <c r="F5015" s="28">
        <f>IFERROR(VLOOKUP(D5015,'أرصدة المخزن'!$A:$H,4,0),"")</f>
        <v/>
      </c>
      <c r="G5015" s="97" t="n"/>
      <c r="H5015" s="29" t="inlineStr">
        <is>
          <t>إضافة</t>
        </is>
      </c>
      <c r="I5015" s="97" t="n"/>
    </row>
    <row r="5016" ht="17.4" customHeight="1" s="138">
      <c r="A5016" s="97" t="n">
        <v>5010</v>
      </c>
      <c r="B5016" s="98" t="n"/>
      <c r="C5016" s="99" t="n"/>
      <c r="D5016" s="100" t="n"/>
      <c r="E5016" s="28">
        <f>IFERROR(VLOOKUP(D5016,'أرصدة المخزن'!$A:$E,3,0),"")</f>
        <v/>
      </c>
      <c r="F5016" s="28">
        <f>IFERROR(VLOOKUP(D5016,'أرصدة المخزن'!$A:$H,4,0),"")</f>
        <v/>
      </c>
      <c r="G5016" s="97" t="n"/>
      <c r="H5016" s="29" t="inlineStr">
        <is>
          <t>إضافة</t>
        </is>
      </c>
      <c r="I5016" s="97" t="n"/>
    </row>
    <row r="5017" ht="17.4" customHeight="1" s="138">
      <c r="A5017" s="97" t="n">
        <v>5011</v>
      </c>
      <c r="B5017" s="98" t="n"/>
      <c r="C5017" s="99" t="n"/>
      <c r="D5017" s="100" t="n"/>
      <c r="E5017" s="28">
        <f>IFERROR(VLOOKUP(D5017,'أرصدة المخزن'!$A:$E,3,0),"")</f>
        <v/>
      </c>
      <c r="F5017" s="28">
        <f>IFERROR(VLOOKUP(D5017,'أرصدة المخزن'!$A:$H,4,0),"")</f>
        <v/>
      </c>
      <c r="G5017" s="97" t="n"/>
      <c r="H5017" s="29" t="inlineStr">
        <is>
          <t>إضافة</t>
        </is>
      </c>
      <c r="I5017" s="97" t="n"/>
    </row>
    <row r="5018" ht="17.4" customHeight="1" s="138">
      <c r="A5018" s="97" t="n">
        <v>5012</v>
      </c>
      <c r="B5018" s="98" t="n"/>
      <c r="C5018" s="99" t="n"/>
      <c r="D5018" s="100" t="n"/>
      <c r="E5018" s="28">
        <f>IFERROR(VLOOKUP(D5018,'أرصدة المخزن'!$A:$E,3,0),"")</f>
        <v/>
      </c>
      <c r="F5018" s="28">
        <f>IFERROR(VLOOKUP(D5018,'أرصدة المخزن'!$A:$H,4,0),"")</f>
        <v/>
      </c>
      <c r="G5018" s="97" t="n"/>
      <c r="H5018" s="29" t="inlineStr">
        <is>
          <t>إضافة</t>
        </is>
      </c>
      <c r="I5018" s="97" t="n"/>
    </row>
    <row r="5019" ht="17.4" customHeight="1" s="138">
      <c r="A5019" s="97" t="n">
        <v>5013</v>
      </c>
      <c r="B5019" s="98" t="n"/>
      <c r="C5019" s="99" t="n"/>
      <c r="D5019" s="100" t="n"/>
      <c r="E5019" s="28">
        <f>IFERROR(VLOOKUP(D5019,'أرصدة المخزن'!$A:$E,3,0),"")</f>
        <v/>
      </c>
      <c r="F5019" s="28">
        <f>IFERROR(VLOOKUP(D5019,'أرصدة المخزن'!$A:$H,4,0),"")</f>
        <v/>
      </c>
      <c r="G5019" s="97" t="n"/>
      <c r="H5019" s="29" t="inlineStr">
        <is>
          <t>إضافة</t>
        </is>
      </c>
      <c r="I5019" s="97" t="n"/>
    </row>
    <row r="5020" ht="17.4" customHeight="1" s="138">
      <c r="A5020" s="97" t="n">
        <v>5014</v>
      </c>
      <c r="B5020" s="98" t="n"/>
      <c r="C5020" s="99" t="n"/>
      <c r="D5020" s="100" t="n"/>
      <c r="E5020" s="28">
        <f>IFERROR(VLOOKUP(D5020,'أرصدة المخزن'!$A:$E,3,0),"")</f>
        <v/>
      </c>
      <c r="F5020" s="28">
        <f>IFERROR(VLOOKUP(D5020,'أرصدة المخزن'!$A:$H,4,0),"")</f>
        <v/>
      </c>
      <c r="G5020" s="97" t="n"/>
      <c r="H5020" s="29" t="inlineStr">
        <is>
          <t>إضافة</t>
        </is>
      </c>
      <c r="I5020" s="97" t="n"/>
    </row>
    <row r="5021" ht="17.4" customHeight="1" s="138">
      <c r="A5021" s="97" t="n">
        <v>5015</v>
      </c>
      <c r="B5021" s="98" t="n"/>
      <c r="C5021" s="99" t="n"/>
      <c r="D5021" s="100" t="n"/>
      <c r="E5021" s="28">
        <f>IFERROR(VLOOKUP(D5021,'أرصدة المخزن'!$A:$E,3,0),"")</f>
        <v/>
      </c>
      <c r="F5021" s="28">
        <f>IFERROR(VLOOKUP(D5021,'أرصدة المخزن'!$A:$H,4,0),"")</f>
        <v/>
      </c>
      <c r="G5021" s="97" t="n"/>
      <c r="H5021" s="29" t="inlineStr">
        <is>
          <t>إضافة</t>
        </is>
      </c>
      <c r="I5021" s="97" t="n"/>
    </row>
    <row r="5022" ht="17.4" customHeight="1" s="138">
      <c r="A5022" s="97" t="n">
        <v>5016</v>
      </c>
      <c r="B5022" s="98" t="n"/>
      <c r="C5022" s="99" t="n"/>
      <c r="D5022" s="100" t="n"/>
      <c r="E5022" s="28">
        <f>IFERROR(VLOOKUP(D5022,'أرصدة المخزن'!$A:$E,3,0),"")</f>
        <v/>
      </c>
      <c r="F5022" s="28">
        <f>IFERROR(VLOOKUP(D5022,'أرصدة المخزن'!$A:$H,4,0),"")</f>
        <v/>
      </c>
      <c r="G5022" s="97" t="n"/>
      <c r="H5022" s="29" t="inlineStr">
        <is>
          <t>إضافة</t>
        </is>
      </c>
      <c r="I5022" s="97" t="n"/>
    </row>
    <row r="5023" ht="17.4" customHeight="1" s="138">
      <c r="A5023" s="97" t="n">
        <v>5017</v>
      </c>
      <c r="B5023" s="98" t="n"/>
      <c r="C5023" s="99" t="n"/>
      <c r="D5023" s="100" t="n"/>
      <c r="E5023" s="28">
        <f>IFERROR(VLOOKUP(D5023,'أرصدة المخزن'!$A:$E,3,0),"")</f>
        <v/>
      </c>
      <c r="F5023" s="28">
        <f>IFERROR(VLOOKUP(D5023,'أرصدة المخزن'!$A:$H,4,0),"")</f>
        <v/>
      </c>
      <c r="G5023" s="97" t="n"/>
      <c r="H5023" s="29" t="inlineStr">
        <is>
          <t>إضافة</t>
        </is>
      </c>
      <c r="I5023" s="97" t="n"/>
    </row>
    <row r="5024" ht="17.4" customHeight="1" s="138">
      <c r="A5024" s="97" t="n">
        <v>5018</v>
      </c>
      <c r="B5024" s="98" t="n"/>
      <c r="C5024" s="99" t="n"/>
      <c r="D5024" s="100" t="n"/>
      <c r="E5024" s="28">
        <f>IFERROR(VLOOKUP(D5024,'أرصدة المخزن'!$A:$E,3,0),"")</f>
        <v/>
      </c>
      <c r="F5024" s="28">
        <f>IFERROR(VLOOKUP(D5024,'أرصدة المخزن'!$A:$H,4,0),"")</f>
        <v/>
      </c>
      <c r="G5024" s="97" t="n"/>
      <c r="H5024" s="29" t="inlineStr">
        <is>
          <t>إضافة</t>
        </is>
      </c>
      <c r="I5024" s="97" t="n"/>
    </row>
    <row r="5025" ht="17.4" customHeight="1" s="138">
      <c r="A5025" s="97" t="n">
        <v>5019</v>
      </c>
      <c r="B5025" s="98" t="n"/>
      <c r="C5025" s="99" t="n"/>
      <c r="D5025" s="100" t="n"/>
      <c r="E5025" s="28">
        <f>IFERROR(VLOOKUP(D5025,'أرصدة المخزن'!$A:$E,3,0),"")</f>
        <v/>
      </c>
      <c r="F5025" s="28">
        <f>IFERROR(VLOOKUP(D5025,'أرصدة المخزن'!$A:$H,4,0),"")</f>
        <v/>
      </c>
      <c r="G5025" s="97" t="n"/>
      <c r="H5025" s="29" t="inlineStr">
        <is>
          <t>إضافة</t>
        </is>
      </c>
      <c r="I5025" s="97" t="n"/>
    </row>
    <row r="5026" ht="17.4" customHeight="1" s="138">
      <c r="A5026" s="97" t="n">
        <v>5020</v>
      </c>
      <c r="B5026" s="98" t="n"/>
      <c r="C5026" s="99" t="n"/>
      <c r="D5026" s="100" t="n"/>
      <c r="E5026" s="28">
        <f>IFERROR(VLOOKUP(D5026,'أرصدة المخزن'!$A:$E,3,0),"")</f>
        <v/>
      </c>
      <c r="F5026" s="28">
        <f>IFERROR(VLOOKUP(D5026,'أرصدة المخزن'!$A:$H,4,0),"")</f>
        <v/>
      </c>
      <c r="G5026" s="97" t="n"/>
      <c r="H5026" s="29" t="inlineStr">
        <is>
          <t>إضافة</t>
        </is>
      </c>
      <c r="I5026" s="97" t="n"/>
    </row>
    <row r="5027" ht="17.4" customHeight="1" s="138">
      <c r="A5027" s="97" t="n">
        <v>5021</v>
      </c>
      <c r="B5027" s="98" t="n"/>
      <c r="C5027" s="99" t="n"/>
      <c r="D5027" s="100" t="n"/>
      <c r="E5027" s="28">
        <f>IFERROR(VLOOKUP(D5027,'أرصدة المخزن'!$A:$E,3,0),"")</f>
        <v/>
      </c>
      <c r="F5027" s="28">
        <f>IFERROR(VLOOKUP(D5027,'أرصدة المخزن'!$A:$H,4,0),"")</f>
        <v/>
      </c>
      <c r="G5027" s="97" t="n"/>
      <c r="H5027" s="29" t="inlineStr">
        <is>
          <t>إضافة</t>
        </is>
      </c>
      <c r="I5027" s="97" t="n"/>
    </row>
    <row r="5028" ht="17.4" customHeight="1" s="138">
      <c r="A5028" s="97" t="n">
        <v>5022</v>
      </c>
      <c r="B5028" s="98" t="n"/>
      <c r="C5028" s="99" t="n"/>
      <c r="D5028" s="100" t="n"/>
      <c r="E5028" s="28">
        <f>IFERROR(VLOOKUP(D5028,'أرصدة المخزن'!$A:$E,3,0),"")</f>
        <v/>
      </c>
      <c r="F5028" s="28">
        <f>IFERROR(VLOOKUP(D5028,'أرصدة المخزن'!$A:$H,4,0),"")</f>
        <v/>
      </c>
      <c r="G5028" s="97" t="n"/>
      <c r="H5028" s="29" t="inlineStr">
        <is>
          <t>إضافة</t>
        </is>
      </c>
      <c r="I5028" s="97" t="n"/>
    </row>
    <row r="5029" ht="17.4" customHeight="1" s="138">
      <c r="A5029" s="97" t="n">
        <v>5023</v>
      </c>
      <c r="B5029" s="98" t="n"/>
      <c r="C5029" s="99" t="n"/>
      <c r="D5029" s="100" t="n"/>
      <c r="E5029" s="28">
        <f>IFERROR(VLOOKUP(D5029,'أرصدة المخزن'!$A:$E,3,0),"")</f>
        <v/>
      </c>
      <c r="F5029" s="28">
        <f>IFERROR(VLOOKUP(D5029,'أرصدة المخزن'!$A:$H,4,0),"")</f>
        <v/>
      </c>
      <c r="G5029" s="97" t="n"/>
      <c r="H5029" s="29" t="inlineStr">
        <is>
          <t>إضافة</t>
        </is>
      </c>
      <c r="I5029" s="97" t="n"/>
    </row>
    <row r="5030" ht="17.4" customHeight="1" s="138">
      <c r="A5030" s="97" t="n">
        <v>5024</v>
      </c>
      <c r="B5030" s="98" t="n"/>
      <c r="C5030" s="99" t="n"/>
      <c r="D5030" s="100" t="n"/>
      <c r="E5030" s="28">
        <f>IFERROR(VLOOKUP(D5030,'أرصدة المخزن'!$A:$E,3,0),"")</f>
        <v/>
      </c>
      <c r="F5030" s="28">
        <f>IFERROR(VLOOKUP(D5030,'أرصدة المخزن'!$A:$H,4,0),"")</f>
        <v/>
      </c>
      <c r="G5030" s="97" t="n"/>
      <c r="H5030" s="29" t="inlineStr">
        <is>
          <t>إضافة</t>
        </is>
      </c>
      <c r="I5030" s="97" t="n"/>
    </row>
    <row r="5031" ht="17.4" customHeight="1" s="138">
      <c r="A5031" s="97" t="n">
        <v>5025</v>
      </c>
      <c r="B5031" s="98" t="n"/>
      <c r="C5031" s="99" t="n"/>
      <c r="D5031" s="100" t="n"/>
      <c r="E5031" s="28">
        <f>IFERROR(VLOOKUP(D5031,'أرصدة المخزن'!$A:$E,3,0),"")</f>
        <v/>
      </c>
      <c r="F5031" s="28">
        <f>IFERROR(VLOOKUP(D5031,'أرصدة المخزن'!$A:$H,4,0),"")</f>
        <v/>
      </c>
      <c r="G5031" s="97" t="n"/>
      <c r="H5031" s="29" t="inlineStr">
        <is>
          <t>إضافة</t>
        </is>
      </c>
      <c r="I5031" s="97" t="n"/>
    </row>
    <row r="5032" ht="17.4" customHeight="1" s="138">
      <c r="A5032" s="97" t="n">
        <v>5026</v>
      </c>
      <c r="B5032" s="98" t="n"/>
      <c r="C5032" s="99" t="n"/>
      <c r="D5032" s="100" t="n"/>
      <c r="E5032" s="28">
        <f>IFERROR(VLOOKUP(D5032,'أرصدة المخزن'!$A:$E,3,0),"")</f>
        <v/>
      </c>
      <c r="F5032" s="28">
        <f>IFERROR(VLOOKUP(D5032,'أرصدة المخزن'!$A:$H,4,0),"")</f>
        <v/>
      </c>
      <c r="G5032" s="97" t="n"/>
      <c r="H5032" s="29" t="inlineStr">
        <is>
          <t>إضافة</t>
        </is>
      </c>
      <c r="I5032" s="97" t="n"/>
    </row>
    <row r="5033" ht="17.4" customHeight="1" s="138">
      <c r="A5033" s="97" t="n">
        <v>5027</v>
      </c>
      <c r="B5033" s="98" t="n"/>
      <c r="C5033" s="99" t="n"/>
      <c r="D5033" s="100" t="n"/>
      <c r="E5033" s="28">
        <f>IFERROR(VLOOKUP(D5033,'أرصدة المخزن'!$A:$E,3,0),"")</f>
        <v/>
      </c>
      <c r="F5033" s="28">
        <f>IFERROR(VLOOKUP(D5033,'أرصدة المخزن'!$A:$H,4,0),"")</f>
        <v/>
      </c>
      <c r="G5033" s="97" t="n"/>
      <c r="H5033" s="29" t="inlineStr">
        <is>
          <t>إضافة</t>
        </is>
      </c>
      <c r="I5033" s="97" t="n"/>
    </row>
    <row r="5034" ht="17.4" customHeight="1" s="138">
      <c r="A5034" s="97" t="n">
        <v>5028</v>
      </c>
      <c r="B5034" s="98" t="n"/>
      <c r="C5034" s="99" t="n"/>
      <c r="D5034" s="100" t="n"/>
      <c r="E5034" s="28">
        <f>IFERROR(VLOOKUP(D5034,'أرصدة المخزن'!$A:$E,3,0),"")</f>
        <v/>
      </c>
      <c r="F5034" s="28">
        <f>IFERROR(VLOOKUP(D5034,'أرصدة المخزن'!$A:$H,4,0),"")</f>
        <v/>
      </c>
      <c r="G5034" s="97" t="n"/>
      <c r="H5034" s="29" t="inlineStr">
        <is>
          <t>إضافة</t>
        </is>
      </c>
      <c r="I5034" s="97" t="n"/>
    </row>
    <row r="5035" ht="17.4" customHeight="1" s="138">
      <c r="A5035" s="97" t="n">
        <v>5029</v>
      </c>
      <c r="B5035" s="98" t="n"/>
      <c r="C5035" s="99" t="n"/>
      <c r="D5035" s="100" t="n"/>
      <c r="E5035" s="28">
        <f>IFERROR(VLOOKUP(D5035,'أرصدة المخزن'!$A:$E,3,0),"")</f>
        <v/>
      </c>
      <c r="F5035" s="28">
        <f>IFERROR(VLOOKUP(D5035,'أرصدة المخزن'!$A:$H,4,0),"")</f>
        <v/>
      </c>
      <c r="G5035" s="97" t="n"/>
      <c r="H5035" s="29" t="inlineStr">
        <is>
          <t>إضافة</t>
        </is>
      </c>
      <c r="I5035" s="97" t="n"/>
    </row>
    <row r="5036" ht="17.4" customHeight="1" s="138">
      <c r="A5036" s="97" t="n">
        <v>5030</v>
      </c>
      <c r="B5036" s="98" t="n"/>
      <c r="C5036" s="99" t="n"/>
      <c r="D5036" s="100" t="n"/>
      <c r="E5036" s="28">
        <f>IFERROR(VLOOKUP(D5036,'أرصدة المخزن'!$A:$E,3,0),"")</f>
        <v/>
      </c>
      <c r="F5036" s="28">
        <f>IFERROR(VLOOKUP(D5036,'أرصدة المخزن'!$A:$H,4,0),"")</f>
        <v/>
      </c>
      <c r="G5036" s="97" t="n"/>
      <c r="H5036" s="29" t="inlineStr">
        <is>
          <t>إضافة</t>
        </is>
      </c>
      <c r="I5036" s="97" t="n"/>
    </row>
    <row r="5037" ht="17.4" customHeight="1" s="138">
      <c r="A5037" s="97" t="n">
        <v>5031</v>
      </c>
      <c r="B5037" s="98" t="n"/>
      <c r="C5037" s="99" t="n"/>
      <c r="D5037" s="100" t="n"/>
      <c r="E5037" s="28">
        <f>IFERROR(VLOOKUP(D5037,'أرصدة المخزن'!$A:$E,3,0),"")</f>
        <v/>
      </c>
      <c r="F5037" s="28">
        <f>IFERROR(VLOOKUP(D5037,'أرصدة المخزن'!$A:$H,4,0),"")</f>
        <v/>
      </c>
      <c r="G5037" s="97" t="n"/>
      <c r="H5037" s="29" t="inlineStr">
        <is>
          <t>إضافة</t>
        </is>
      </c>
      <c r="I5037" s="97" t="n"/>
    </row>
    <row r="5038" ht="17.4" customHeight="1" s="138">
      <c r="A5038" s="97" t="n">
        <v>5032</v>
      </c>
      <c r="B5038" s="98" t="n"/>
      <c r="C5038" s="99" t="n"/>
      <c r="D5038" s="100" t="n"/>
      <c r="E5038" s="28">
        <f>IFERROR(VLOOKUP(D5038,'أرصدة المخزن'!$A:$E,3,0),"")</f>
        <v/>
      </c>
      <c r="F5038" s="28">
        <f>IFERROR(VLOOKUP(D5038,'أرصدة المخزن'!$A:$H,4,0),"")</f>
        <v/>
      </c>
      <c r="G5038" s="97" t="n"/>
      <c r="H5038" s="29" t="inlineStr">
        <is>
          <t>إضافة</t>
        </is>
      </c>
      <c r="I5038" s="97" t="n"/>
    </row>
    <row r="5039" ht="17.4" customHeight="1" s="138">
      <c r="A5039" s="97" t="n">
        <v>5033</v>
      </c>
      <c r="B5039" s="98" t="n"/>
      <c r="C5039" s="99" t="n"/>
      <c r="D5039" s="100" t="n"/>
      <c r="E5039" s="28">
        <f>IFERROR(VLOOKUP(D5039,'أرصدة المخزن'!$A:$E,3,0),"")</f>
        <v/>
      </c>
      <c r="F5039" s="28">
        <f>IFERROR(VLOOKUP(D5039,'أرصدة المخزن'!$A:$H,4,0),"")</f>
        <v/>
      </c>
      <c r="G5039" s="97" t="n"/>
      <c r="H5039" s="29" t="inlineStr">
        <is>
          <t>إضافة</t>
        </is>
      </c>
      <c r="I5039" s="97" t="n"/>
    </row>
    <row r="5040" ht="17.4" customHeight="1" s="138">
      <c r="A5040" s="97" t="n">
        <v>5034</v>
      </c>
      <c r="B5040" s="98" t="n"/>
      <c r="C5040" s="99" t="n"/>
      <c r="D5040" s="100" t="n"/>
      <c r="E5040" s="28">
        <f>IFERROR(VLOOKUP(D5040,'أرصدة المخزن'!$A:$E,3,0),"")</f>
        <v/>
      </c>
      <c r="F5040" s="28">
        <f>IFERROR(VLOOKUP(D5040,'أرصدة المخزن'!$A:$H,4,0),"")</f>
        <v/>
      </c>
      <c r="G5040" s="97" t="n"/>
      <c r="H5040" s="29" t="inlineStr">
        <is>
          <t>إضافة</t>
        </is>
      </c>
      <c r="I5040" s="97" t="n"/>
    </row>
    <row r="5041" ht="17.4" customHeight="1" s="138">
      <c r="A5041" s="97" t="n">
        <v>5035</v>
      </c>
      <c r="B5041" s="98" t="n"/>
      <c r="C5041" s="99" t="n"/>
      <c r="D5041" s="100" t="n"/>
      <c r="E5041" s="28">
        <f>IFERROR(VLOOKUP(D5041,'أرصدة المخزن'!$A:$E,3,0),"")</f>
        <v/>
      </c>
      <c r="F5041" s="28">
        <f>IFERROR(VLOOKUP(D5041,'أرصدة المخزن'!$A:$H,4,0),"")</f>
        <v/>
      </c>
      <c r="G5041" s="97" t="n"/>
      <c r="H5041" s="29" t="inlineStr">
        <is>
          <t>إضافة</t>
        </is>
      </c>
      <c r="I5041" s="97" t="n"/>
    </row>
    <row r="5042" ht="17.4" customHeight="1" s="138">
      <c r="A5042" s="97" t="n">
        <v>5036</v>
      </c>
      <c r="B5042" s="98" t="n"/>
      <c r="C5042" s="99" t="n"/>
      <c r="D5042" s="100" t="n"/>
      <c r="E5042" s="28">
        <f>IFERROR(VLOOKUP(D5042,'أرصدة المخزن'!$A:$E,3,0),"")</f>
        <v/>
      </c>
      <c r="F5042" s="28">
        <f>IFERROR(VLOOKUP(D5042,'أرصدة المخزن'!$A:$H,4,0),"")</f>
        <v/>
      </c>
      <c r="G5042" s="97" t="n"/>
      <c r="H5042" s="29" t="inlineStr">
        <is>
          <t>إضافة</t>
        </is>
      </c>
      <c r="I5042" s="97" t="n"/>
    </row>
    <row r="5043" ht="17.4" customHeight="1" s="138">
      <c r="A5043" s="97" t="n">
        <v>5037</v>
      </c>
      <c r="B5043" s="98" t="n"/>
      <c r="C5043" s="99" t="n"/>
      <c r="D5043" s="100" t="n"/>
      <c r="E5043" s="28">
        <f>IFERROR(VLOOKUP(D5043,'أرصدة المخزن'!$A:$E,3,0),"")</f>
        <v/>
      </c>
      <c r="F5043" s="28">
        <f>IFERROR(VLOOKUP(D5043,'أرصدة المخزن'!$A:$H,4,0),"")</f>
        <v/>
      </c>
      <c r="G5043" s="97" t="n"/>
      <c r="H5043" s="29" t="inlineStr">
        <is>
          <t>إضافة</t>
        </is>
      </c>
      <c r="I5043" s="97" t="n"/>
    </row>
    <row r="5044" ht="17.4" customHeight="1" s="138">
      <c r="A5044" s="97" t="n">
        <v>5038</v>
      </c>
      <c r="B5044" s="98" t="n"/>
      <c r="C5044" s="99" t="n"/>
      <c r="D5044" s="100" t="n"/>
      <c r="E5044" s="28">
        <f>IFERROR(VLOOKUP(D5044,'أرصدة المخزن'!$A:$E,3,0),"")</f>
        <v/>
      </c>
      <c r="F5044" s="28">
        <f>IFERROR(VLOOKUP(D5044,'أرصدة المخزن'!$A:$H,4,0),"")</f>
        <v/>
      </c>
      <c r="G5044" s="97" t="n"/>
      <c r="H5044" s="29" t="inlineStr">
        <is>
          <t>إضافة</t>
        </is>
      </c>
      <c r="I5044" s="97" t="n"/>
    </row>
    <row r="5045" ht="17.4" customHeight="1" s="138">
      <c r="A5045" s="97" t="n">
        <v>5039</v>
      </c>
      <c r="B5045" s="98" t="n"/>
      <c r="C5045" s="99" t="n"/>
      <c r="D5045" s="100" t="n"/>
      <c r="E5045" s="28">
        <f>IFERROR(VLOOKUP(D5045,'أرصدة المخزن'!$A:$E,3,0),"")</f>
        <v/>
      </c>
      <c r="F5045" s="28">
        <f>IFERROR(VLOOKUP(D5045,'أرصدة المخزن'!$A:$H,4,0),"")</f>
        <v/>
      </c>
      <c r="G5045" s="97" t="n"/>
      <c r="H5045" s="29" t="inlineStr">
        <is>
          <t>إضافة</t>
        </is>
      </c>
      <c r="I5045" s="97" t="n"/>
    </row>
    <row r="5046" ht="17.4" customHeight="1" s="138">
      <c r="A5046" s="97" t="n">
        <v>5040</v>
      </c>
      <c r="B5046" s="98" t="n"/>
      <c r="C5046" s="99" t="n"/>
      <c r="D5046" s="100" t="n"/>
      <c r="E5046" s="28">
        <f>IFERROR(VLOOKUP(D5046,'أرصدة المخزن'!$A:$E,3,0),"")</f>
        <v/>
      </c>
      <c r="F5046" s="28">
        <f>IFERROR(VLOOKUP(D5046,'أرصدة المخزن'!$A:$H,4,0),"")</f>
        <v/>
      </c>
      <c r="G5046" s="97" t="n"/>
      <c r="H5046" s="29" t="inlineStr">
        <is>
          <t>إضافة</t>
        </is>
      </c>
      <c r="I5046" s="97" t="n"/>
    </row>
    <row r="5047" ht="17.4" customHeight="1" s="138">
      <c r="A5047" s="97" t="n">
        <v>5041</v>
      </c>
      <c r="B5047" s="98" t="n"/>
      <c r="C5047" s="99" t="n"/>
      <c r="D5047" s="100" t="n"/>
      <c r="E5047" s="28">
        <f>IFERROR(VLOOKUP(D5047,'أرصدة المخزن'!$A:$E,3,0),"")</f>
        <v/>
      </c>
      <c r="F5047" s="28">
        <f>IFERROR(VLOOKUP(D5047,'أرصدة المخزن'!$A:$H,4,0),"")</f>
        <v/>
      </c>
      <c r="G5047" s="97" t="n"/>
      <c r="H5047" s="29" t="inlineStr">
        <is>
          <t>إضافة</t>
        </is>
      </c>
      <c r="I5047" s="97" t="n"/>
    </row>
    <row r="5048" ht="17.4" customHeight="1" s="138">
      <c r="A5048" s="97" t="n">
        <v>5042</v>
      </c>
      <c r="B5048" s="98" t="n"/>
      <c r="C5048" s="99" t="n"/>
      <c r="D5048" s="100" t="n"/>
      <c r="E5048" s="28">
        <f>IFERROR(VLOOKUP(D5048,'أرصدة المخزن'!$A:$E,3,0),"")</f>
        <v/>
      </c>
      <c r="F5048" s="28">
        <f>IFERROR(VLOOKUP(D5048,'أرصدة المخزن'!$A:$H,4,0),"")</f>
        <v/>
      </c>
      <c r="G5048" s="97" t="n"/>
      <c r="H5048" s="29" t="inlineStr">
        <is>
          <t>إضافة</t>
        </is>
      </c>
      <c r="I5048" s="97" t="n"/>
    </row>
    <row r="5049" ht="17.4" customHeight="1" s="138">
      <c r="A5049" s="97" t="n">
        <v>5043</v>
      </c>
      <c r="B5049" s="98" t="n"/>
      <c r="C5049" s="99" t="n"/>
      <c r="D5049" s="100" t="n"/>
      <c r="E5049" s="28">
        <f>IFERROR(VLOOKUP(D5049,'أرصدة المخزن'!$A:$E,3,0),"")</f>
        <v/>
      </c>
      <c r="F5049" s="28">
        <f>IFERROR(VLOOKUP(D5049,'أرصدة المخزن'!$A:$H,4,0),"")</f>
        <v/>
      </c>
      <c r="G5049" s="97" t="n"/>
      <c r="H5049" s="29" t="inlineStr">
        <is>
          <t>إضافة</t>
        </is>
      </c>
      <c r="I5049" s="97" t="n"/>
    </row>
    <row r="5050" ht="17.4" customHeight="1" s="138">
      <c r="A5050" s="97" t="n">
        <v>5044</v>
      </c>
      <c r="B5050" s="98" t="n"/>
      <c r="C5050" s="99" t="n"/>
      <c r="D5050" s="100" t="n"/>
      <c r="E5050" s="28">
        <f>IFERROR(VLOOKUP(D5050,'أرصدة المخزن'!$A:$E,3,0),"")</f>
        <v/>
      </c>
      <c r="F5050" s="28">
        <f>IFERROR(VLOOKUP(D5050,'أرصدة المخزن'!$A:$H,4,0),"")</f>
        <v/>
      </c>
      <c r="G5050" s="97" t="n"/>
      <c r="H5050" s="29" t="inlineStr">
        <is>
          <t>إضافة</t>
        </is>
      </c>
      <c r="I5050" s="97" t="n"/>
    </row>
    <row r="5051" ht="17.4" customHeight="1" s="138">
      <c r="A5051" s="97" t="n">
        <v>5045</v>
      </c>
      <c r="B5051" s="98" t="n"/>
      <c r="C5051" s="99" t="n"/>
      <c r="D5051" s="100" t="n"/>
      <c r="E5051" s="28">
        <f>IFERROR(VLOOKUP(D5051,'أرصدة المخزن'!$A:$E,3,0),"")</f>
        <v/>
      </c>
      <c r="F5051" s="28">
        <f>IFERROR(VLOOKUP(D5051,'أرصدة المخزن'!$A:$H,4,0),"")</f>
        <v/>
      </c>
      <c r="G5051" s="97" t="n"/>
      <c r="H5051" s="29" t="inlineStr">
        <is>
          <t>إضافة</t>
        </is>
      </c>
      <c r="I5051" s="97" t="n"/>
    </row>
    <row r="5052" ht="17.4" customHeight="1" s="138">
      <c r="A5052" s="97" t="n">
        <v>5046</v>
      </c>
      <c r="B5052" s="98" t="n"/>
      <c r="C5052" s="99" t="n"/>
      <c r="D5052" s="100" t="n"/>
      <c r="E5052" s="28">
        <f>IFERROR(VLOOKUP(D5052,'أرصدة المخزن'!$A:$E,3,0),"")</f>
        <v/>
      </c>
      <c r="F5052" s="28">
        <f>IFERROR(VLOOKUP(D5052,'أرصدة المخزن'!$A:$H,4,0),"")</f>
        <v/>
      </c>
      <c r="G5052" s="97" t="n"/>
      <c r="H5052" s="29" t="inlineStr">
        <is>
          <t>إضافة</t>
        </is>
      </c>
      <c r="I5052" s="97" t="n"/>
    </row>
    <row r="5053" ht="17.4" customHeight="1" s="138">
      <c r="A5053" s="97" t="n">
        <v>5047</v>
      </c>
      <c r="B5053" s="98" t="n"/>
      <c r="C5053" s="99" t="n"/>
      <c r="D5053" s="100" t="n"/>
      <c r="E5053" s="28">
        <f>IFERROR(VLOOKUP(D5053,'أرصدة المخزن'!$A:$E,3,0),"")</f>
        <v/>
      </c>
      <c r="F5053" s="28">
        <f>IFERROR(VLOOKUP(D5053,'أرصدة المخزن'!$A:$H,4,0),"")</f>
        <v/>
      </c>
      <c r="G5053" s="97" t="n"/>
      <c r="H5053" s="29" t="inlineStr">
        <is>
          <t>إضافة</t>
        </is>
      </c>
      <c r="I5053" s="97" t="n"/>
    </row>
    <row r="5054" ht="17.4" customHeight="1" s="138">
      <c r="A5054" s="97" t="n">
        <v>5048</v>
      </c>
      <c r="B5054" s="98" t="n"/>
      <c r="C5054" s="99" t="n"/>
      <c r="D5054" s="100" t="n"/>
      <c r="E5054" s="28">
        <f>IFERROR(VLOOKUP(D5054,'أرصدة المخزن'!$A:$E,3,0),"")</f>
        <v/>
      </c>
      <c r="F5054" s="28">
        <f>IFERROR(VLOOKUP(D5054,'أرصدة المخزن'!$A:$H,4,0),"")</f>
        <v/>
      </c>
      <c r="G5054" s="97" t="n"/>
      <c r="H5054" s="29" t="inlineStr">
        <is>
          <t>إضافة</t>
        </is>
      </c>
      <c r="I5054" s="97" t="n"/>
    </row>
    <row r="5055" ht="17.4" customHeight="1" s="138">
      <c r="A5055" s="97" t="n">
        <v>5049</v>
      </c>
      <c r="B5055" s="98" t="n"/>
      <c r="C5055" s="99" t="n"/>
      <c r="D5055" s="100" t="n"/>
      <c r="E5055" s="28">
        <f>IFERROR(VLOOKUP(D5055,'أرصدة المخزن'!$A:$E,3,0),"")</f>
        <v/>
      </c>
      <c r="F5055" s="28">
        <f>IFERROR(VLOOKUP(D5055,'أرصدة المخزن'!$A:$H,4,0),"")</f>
        <v/>
      </c>
      <c r="G5055" s="97" t="n"/>
      <c r="H5055" s="29" t="inlineStr">
        <is>
          <t>إضافة</t>
        </is>
      </c>
      <c r="I5055" s="97" t="n"/>
    </row>
    <row r="5056" ht="17.4" customHeight="1" s="138">
      <c r="A5056" s="97" t="n">
        <v>5050</v>
      </c>
      <c r="B5056" s="98" t="n"/>
      <c r="C5056" s="99" t="n"/>
      <c r="D5056" s="100" t="n"/>
      <c r="E5056" s="28">
        <f>IFERROR(VLOOKUP(D5056,'أرصدة المخزن'!$A:$E,3,0),"")</f>
        <v/>
      </c>
      <c r="F5056" s="28">
        <f>IFERROR(VLOOKUP(D5056,'أرصدة المخزن'!$A:$H,4,0),"")</f>
        <v/>
      </c>
      <c r="G5056" s="97" t="n"/>
      <c r="H5056" s="29" t="inlineStr">
        <is>
          <t>إضافة</t>
        </is>
      </c>
      <c r="I5056" s="97" t="n"/>
    </row>
    <row r="5057" ht="17.4" customHeight="1" s="138">
      <c r="A5057" s="97" t="n">
        <v>5051</v>
      </c>
      <c r="B5057" s="98" t="n"/>
      <c r="C5057" s="99" t="n"/>
      <c r="D5057" s="100" t="n"/>
      <c r="E5057" s="28">
        <f>IFERROR(VLOOKUP(D5057,'أرصدة المخزن'!$A:$E,3,0),"")</f>
        <v/>
      </c>
      <c r="F5057" s="28">
        <f>IFERROR(VLOOKUP(D5057,'أرصدة المخزن'!$A:$H,4,0),"")</f>
        <v/>
      </c>
      <c r="G5057" s="97" t="n"/>
      <c r="H5057" s="29" t="inlineStr">
        <is>
          <t>إضافة</t>
        </is>
      </c>
      <c r="I5057" s="97" t="n"/>
    </row>
    <row r="5058" ht="17.4" customHeight="1" s="138">
      <c r="A5058" s="97" t="n">
        <v>5052</v>
      </c>
      <c r="B5058" s="98" t="n"/>
      <c r="C5058" s="99" t="n"/>
      <c r="D5058" s="100" t="n"/>
      <c r="E5058" s="28">
        <f>IFERROR(VLOOKUP(D5058,'أرصدة المخزن'!$A:$E,3,0),"")</f>
        <v/>
      </c>
      <c r="F5058" s="28">
        <f>IFERROR(VLOOKUP(D5058,'أرصدة المخزن'!$A:$H,4,0),"")</f>
        <v/>
      </c>
      <c r="G5058" s="97" t="n"/>
      <c r="H5058" s="29" t="inlineStr">
        <is>
          <t>إضافة</t>
        </is>
      </c>
      <c r="I5058" s="97" t="n"/>
    </row>
    <row r="5059" ht="17.4" customHeight="1" s="138">
      <c r="A5059" s="97" t="n">
        <v>5053</v>
      </c>
      <c r="B5059" s="98" t="n"/>
      <c r="C5059" s="99" t="n"/>
      <c r="D5059" s="100" t="n"/>
      <c r="E5059" s="28">
        <f>IFERROR(VLOOKUP(D5059,'أرصدة المخزن'!$A:$E,3,0),"")</f>
        <v/>
      </c>
      <c r="F5059" s="28">
        <f>IFERROR(VLOOKUP(D5059,'أرصدة المخزن'!$A:$H,4,0),"")</f>
        <v/>
      </c>
      <c r="G5059" s="97" t="n"/>
      <c r="H5059" s="29" t="inlineStr">
        <is>
          <t>إضافة</t>
        </is>
      </c>
      <c r="I5059" s="97" t="n"/>
    </row>
    <row r="5060" ht="17.4" customHeight="1" s="138">
      <c r="A5060" s="97" t="n">
        <v>5054</v>
      </c>
      <c r="B5060" s="98" t="n"/>
      <c r="C5060" s="99" t="n"/>
      <c r="D5060" s="100" t="n"/>
      <c r="E5060" s="28">
        <f>IFERROR(VLOOKUP(D5060,'أرصدة المخزن'!$A:$E,3,0),"")</f>
        <v/>
      </c>
      <c r="F5060" s="28">
        <f>IFERROR(VLOOKUP(D5060,'أرصدة المخزن'!$A:$H,4,0),"")</f>
        <v/>
      </c>
      <c r="G5060" s="97" t="n"/>
      <c r="H5060" s="29" t="inlineStr">
        <is>
          <t>إضافة</t>
        </is>
      </c>
      <c r="I5060" s="97" t="n"/>
    </row>
    <row r="5061" ht="17.4" customHeight="1" s="138">
      <c r="A5061" s="97" t="n">
        <v>5055</v>
      </c>
      <c r="B5061" s="98" t="n"/>
      <c r="C5061" s="99" t="n"/>
      <c r="D5061" s="100" t="n"/>
      <c r="E5061" s="28">
        <f>IFERROR(VLOOKUP(D5061,'أرصدة المخزن'!$A:$E,3,0),"")</f>
        <v/>
      </c>
      <c r="F5061" s="28">
        <f>IFERROR(VLOOKUP(D5061,'أرصدة المخزن'!$A:$H,4,0),"")</f>
        <v/>
      </c>
      <c r="G5061" s="97" t="n"/>
      <c r="H5061" s="29" t="inlineStr">
        <is>
          <t>إضافة</t>
        </is>
      </c>
      <c r="I5061" s="97" t="n"/>
    </row>
    <row r="5062" ht="17.4" customHeight="1" s="138">
      <c r="A5062" s="97" t="n">
        <v>5056</v>
      </c>
      <c r="B5062" s="98" t="n"/>
      <c r="C5062" s="99" t="n"/>
      <c r="D5062" s="100" t="n"/>
      <c r="E5062" s="28">
        <f>IFERROR(VLOOKUP(D5062,'أرصدة المخزن'!$A:$E,3,0),"")</f>
        <v/>
      </c>
      <c r="F5062" s="28">
        <f>IFERROR(VLOOKUP(D5062,'أرصدة المخزن'!$A:$H,4,0),"")</f>
        <v/>
      </c>
      <c r="G5062" s="97" t="n"/>
      <c r="H5062" s="29" t="inlineStr">
        <is>
          <t>إضافة</t>
        </is>
      </c>
      <c r="I5062" s="97" t="n"/>
    </row>
    <row r="5063" ht="17.4" customHeight="1" s="138">
      <c r="A5063" s="97" t="n">
        <v>5057</v>
      </c>
      <c r="B5063" s="98" t="n"/>
      <c r="C5063" s="99" t="n"/>
      <c r="D5063" s="100" t="n"/>
      <c r="E5063" s="28">
        <f>IFERROR(VLOOKUP(D5063,'أرصدة المخزن'!$A:$E,3,0),"")</f>
        <v/>
      </c>
      <c r="F5063" s="28">
        <f>IFERROR(VLOOKUP(D5063,'أرصدة المخزن'!$A:$H,4,0),"")</f>
        <v/>
      </c>
      <c r="G5063" s="97" t="n"/>
      <c r="H5063" s="29" t="inlineStr">
        <is>
          <t>إضافة</t>
        </is>
      </c>
      <c r="I5063" s="97" t="n"/>
    </row>
    <row r="5064" ht="17.4" customHeight="1" s="138">
      <c r="A5064" s="97" t="n">
        <v>5058</v>
      </c>
      <c r="B5064" s="98" t="n"/>
      <c r="C5064" s="99" t="n"/>
      <c r="D5064" s="100" t="n"/>
      <c r="E5064" s="28">
        <f>IFERROR(VLOOKUP(D5064,'أرصدة المخزن'!$A:$E,3,0),"")</f>
        <v/>
      </c>
      <c r="F5064" s="28">
        <f>IFERROR(VLOOKUP(D5064,'أرصدة المخزن'!$A:$H,4,0),"")</f>
        <v/>
      </c>
      <c r="G5064" s="97" t="n"/>
      <c r="H5064" s="29" t="inlineStr">
        <is>
          <t>إضافة</t>
        </is>
      </c>
      <c r="I5064" s="97" t="n"/>
    </row>
    <row r="5065" ht="17.4" customHeight="1" s="138">
      <c r="A5065" s="97" t="n">
        <v>5059</v>
      </c>
      <c r="B5065" s="98" t="n"/>
      <c r="C5065" s="99" t="n"/>
      <c r="D5065" s="100" t="n"/>
      <c r="E5065" s="28">
        <f>IFERROR(VLOOKUP(D5065,'أرصدة المخزن'!$A:$E,3,0),"")</f>
        <v/>
      </c>
      <c r="F5065" s="28">
        <f>IFERROR(VLOOKUP(D5065,'أرصدة المخزن'!$A:$H,4,0),"")</f>
        <v/>
      </c>
      <c r="G5065" s="97" t="n"/>
      <c r="H5065" s="29" t="inlineStr">
        <is>
          <t>إضافة</t>
        </is>
      </c>
      <c r="I5065" s="97" t="n"/>
    </row>
    <row r="5066" ht="17.4" customHeight="1" s="138">
      <c r="A5066" s="97" t="n">
        <v>5060</v>
      </c>
      <c r="B5066" s="98" t="n"/>
      <c r="C5066" s="99" t="n"/>
      <c r="D5066" s="100" t="n"/>
      <c r="E5066" s="28">
        <f>IFERROR(VLOOKUP(D5066,'أرصدة المخزن'!$A:$E,3,0),"")</f>
        <v/>
      </c>
      <c r="F5066" s="28">
        <f>IFERROR(VLOOKUP(D5066,'أرصدة المخزن'!$A:$H,4,0),"")</f>
        <v/>
      </c>
      <c r="G5066" s="97" t="n"/>
      <c r="H5066" s="29" t="inlineStr">
        <is>
          <t>إضافة</t>
        </is>
      </c>
      <c r="I5066" s="97" t="n"/>
    </row>
    <row r="5067" ht="17.4" customHeight="1" s="138">
      <c r="A5067" s="97" t="n">
        <v>5061</v>
      </c>
      <c r="B5067" s="98" t="n"/>
      <c r="C5067" s="99" t="n"/>
      <c r="D5067" s="100" t="n"/>
      <c r="E5067" s="28">
        <f>IFERROR(VLOOKUP(D5067,'أرصدة المخزن'!$A:$E,3,0),"")</f>
        <v/>
      </c>
      <c r="F5067" s="28">
        <f>IFERROR(VLOOKUP(D5067,'أرصدة المخزن'!$A:$H,4,0),"")</f>
        <v/>
      </c>
      <c r="G5067" s="97" t="n"/>
      <c r="H5067" s="29" t="inlineStr">
        <is>
          <t>إضافة</t>
        </is>
      </c>
      <c r="I5067" s="97" t="n"/>
    </row>
    <row r="5068" ht="17.4" customHeight="1" s="138">
      <c r="A5068" s="97" t="n">
        <v>5062</v>
      </c>
      <c r="B5068" s="98" t="n"/>
      <c r="C5068" s="99" t="n"/>
      <c r="D5068" s="100" t="n"/>
      <c r="E5068" s="28">
        <f>IFERROR(VLOOKUP(D5068,'أرصدة المخزن'!$A:$E,3,0),"")</f>
        <v/>
      </c>
      <c r="F5068" s="28">
        <f>IFERROR(VLOOKUP(D5068,'أرصدة المخزن'!$A:$H,4,0),"")</f>
        <v/>
      </c>
      <c r="G5068" s="97" t="n"/>
      <c r="H5068" s="29" t="inlineStr">
        <is>
          <t>إضافة</t>
        </is>
      </c>
      <c r="I5068" s="97" t="n"/>
    </row>
    <row r="5069" ht="17.4" customHeight="1" s="138">
      <c r="A5069" s="97" t="n">
        <v>5063</v>
      </c>
      <c r="B5069" s="98" t="n"/>
      <c r="C5069" s="99" t="n"/>
      <c r="D5069" s="100" t="n"/>
      <c r="E5069" s="28">
        <f>IFERROR(VLOOKUP(D5069,'أرصدة المخزن'!$A:$E,3,0),"")</f>
        <v/>
      </c>
      <c r="F5069" s="28">
        <f>IFERROR(VLOOKUP(D5069,'أرصدة المخزن'!$A:$H,4,0),"")</f>
        <v/>
      </c>
      <c r="G5069" s="97" t="n"/>
      <c r="H5069" s="29" t="inlineStr">
        <is>
          <t>إضافة</t>
        </is>
      </c>
      <c r="I5069" s="97" t="n"/>
    </row>
    <row r="5070" ht="17.4" customHeight="1" s="138">
      <c r="A5070" s="97" t="n">
        <v>5064</v>
      </c>
      <c r="B5070" s="98" t="n"/>
      <c r="C5070" s="99" t="n"/>
      <c r="D5070" s="100" t="n"/>
      <c r="E5070" s="28">
        <f>IFERROR(VLOOKUP(D5070,'أرصدة المخزن'!$A:$E,3,0),"")</f>
        <v/>
      </c>
      <c r="F5070" s="28">
        <f>IFERROR(VLOOKUP(D5070,'أرصدة المخزن'!$A:$H,4,0),"")</f>
        <v/>
      </c>
      <c r="G5070" s="97" t="n"/>
      <c r="H5070" s="29" t="inlineStr">
        <is>
          <t>إضافة</t>
        </is>
      </c>
      <c r="I5070" s="97" t="n"/>
    </row>
    <row r="5071" ht="17.4" customHeight="1" s="138">
      <c r="A5071" s="97" t="n">
        <v>5065</v>
      </c>
      <c r="B5071" s="98" t="n"/>
      <c r="C5071" s="99" t="n"/>
      <c r="D5071" s="100" t="n"/>
      <c r="E5071" s="28">
        <f>IFERROR(VLOOKUP(D5071,'أرصدة المخزن'!$A:$E,3,0),"")</f>
        <v/>
      </c>
      <c r="F5071" s="28">
        <f>IFERROR(VLOOKUP(D5071,'أرصدة المخزن'!$A:$H,4,0),"")</f>
        <v/>
      </c>
      <c r="G5071" s="97" t="n"/>
      <c r="H5071" s="29" t="inlineStr">
        <is>
          <t>إضافة</t>
        </is>
      </c>
      <c r="I5071" s="97" t="n"/>
    </row>
    <row r="5072" ht="17.4" customHeight="1" s="138">
      <c r="A5072" s="97" t="n">
        <v>5066</v>
      </c>
      <c r="B5072" s="98" t="n"/>
      <c r="C5072" s="99" t="n"/>
      <c r="D5072" s="100" t="n"/>
      <c r="E5072" s="28">
        <f>IFERROR(VLOOKUP(D5072,'أرصدة المخزن'!$A:$E,3,0),"")</f>
        <v/>
      </c>
      <c r="F5072" s="28">
        <f>IFERROR(VLOOKUP(D5072,'أرصدة المخزن'!$A:$H,4,0),"")</f>
        <v/>
      </c>
      <c r="G5072" s="97" t="n"/>
      <c r="H5072" s="29" t="inlineStr">
        <is>
          <t>إضافة</t>
        </is>
      </c>
      <c r="I5072" s="97" t="n"/>
    </row>
    <row r="5073" ht="17.4" customHeight="1" s="138">
      <c r="A5073" s="97" t="n">
        <v>5067</v>
      </c>
      <c r="B5073" s="98" t="n"/>
      <c r="C5073" s="99" t="n"/>
      <c r="D5073" s="100" t="n"/>
      <c r="E5073" s="28">
        <f>IFERROR(VLOOKUP(D5073,'أرصدة المخزن'!$A:$E,3,0),"")</f>
        <v/>
      </c>
      <c r="F5073" s="28">
        <f>IFERROR(VLOOKUP(D5073,'أرصدة المخزن'!$A:$H,4,0),"")</f>
        <v/>
      </c>
      <c r="G5073" s="97" t="n"/>
      <c r="H5073" s="29" t="inlineStr">
        <is>
          <t>إضافة</t>
        </is>
      </c>
      <c r="I5073" s="97" t="n"/>
    </row>
    <row r="5074" ht="17.4" customHeight="1" s="138">
      <c r="A5074" s="97" t="n">
        <v>5068</v>
      </c>
      <c r="B5074" s="98" t="n"/>
      <c r="C5074" s="99" t="n"/>
      <c r="D5074" s="100" t="n"/>
      <c r="E5074" s="28">
        <f>IFERROR(VLOOKUP(D5074,'أرصدة المخزن'!$A:$E,3,0),"")</f>
        <v/>
      </c>
      <c r="F5074" s="28">
        <f>IFERROR(VLOOKUP(D5074,'أرصدة المخزن'!$A:$H,4,0),"")</f>
        <v/>
      </c>
      <c r="G5074" s="97" t="n"/>
      <c r="H5074" s="29" t="inlineStr">
        <is>
          <t>إضافة</t>
        </is>
      </c>
      <c r="I5074" s="97" t="n"/>
    </row>
    <row r="5075" ht="17.4" customHeight="1" s="138">
      <c r="A5075" s="97" t="n">
        <v>5069</v>
      </c>
      <c r="B5075" s="98" t="n"/>
      <c r="C5075" s="99" t="n"/>
      <c r="D5075" s="100" t="n"/>
      <c r="E5075" s="28">
        <f>IFERROR(VLOOKUP(D5075,'أرصدة المخزن'!$A:$E,3,0),"")</f>
        <v/>
      </c>
      <c r="F5075" s="28">
        <f>IFERROR(VLOOKUP(D5075,'أرصدة المخزن'!$A:$H,4,0),"")</f>
        <v/>
      </c>
      <c r="G5075" s="97" t="n"/>
      <c r="H5075" s="29" t="inlineStr">
        <is>
          <t>إضافة</t>
        </is>
      </c>
      <c r="I5075" s="97" t="n"/>
    </row>
    <row r="5076" ht="17.4" customHeight="1" s="138">
      <c r="A5076" s="97" t="n">
        <v>5070</v>
      </c>
      <c r="B5076" s="98" t="n"/>
      <c r="C5076" s="99" t="n"/>
      <c r="D5076" s="100" t="n"/>
      <c r="E5076" s="28">
        <f>IFERROR(VLOOKUP(D5076,'أرصدة المخزن'!$A:$E,3,0),"")</f>
        <v/>
      </c>
      <c r="F5076" s="28">
        <f>IFERROR(VLOOKUP(D5076,'أرصدة المخزن'!$A:$H,4,0),"")</f>
        <v/>
      </c>
      <c r="G5076" s="97" t="n"/>
      <c r="H5076" s="29" t="inlineStr">
        <is>
          <t>إضافة</t>
        </is>
      </c>
      <c r="I5076" s="97" t="n"/>
    </row>
    <row r="5077" ht="17.4" customHeight="1" s="138">
      <c r="A5077" s="97" t="n">
        <v>5071</v>
      </c>
      <c r="B5077" s="98" t="n"/>
      <c r="C5077" s="99" t="n"/>
      <c r="D5077" s="100" t="n"/>
      <c r="E5077" s="28">
        <f>IFERROR(VLOOKUP(D5077,'أرصدة المخزن'!$A:$E,3,0),"")</f>
        <v/>
      </c>
      <c r="F5077" s="28">
        <f>IFERROR(VLOOKUP(D5077,'أرصدة المخزن'!$A:$H,4,0),"")</f>
        <v/>
      </c>
      <c r="G5077" s="97" t="n"/>
      <c r="H5077" s="29" t="inlineStr">
        <is>
          <t>إضافة</t>
        </is>
      </c>
      <c r="I5077" s="97" t="n"/>
    </row>
    <row r="5078" ht="17.4" customHeight="1" s="138">
      <c r="A5078" s="97" t="n">
        <v>5072</v>
      </c>
      <c r="B5078" s="98" t="n"/>
      <c r="C5078" s="99" t="n"/>
      <c r="D5078" s="100" t="n"/>
      <c r="E5078" s="28">
        <f>IFERROR(VLOOKUP(D5078,'أرصدة المخزن'!$A:$E,3,0),"")</f>
        <v/>
      </c>
      <c r="F5078" s="28">
        <f>IFERROR(VLOOKUP(D5078,'أرصدة المخزن'!$A:$H,4,0),"")</f>
        <v/>
      </c>
      <c r="G5078" s="97" t="n"/>
      <c r="H5078" s="29" t="inlineStr">
        <is>
          <t>إضافة</t>
        </is>
      </c>
      <c r="I5078" s="97" t="n"/>
    </row>
    <row r="5079" ht="17.4" customHeight="1" s="138">
      <c r="A5079" s="97" t="n">
        <v>5073</v>
      </c>
      <c r="B5079" s="98" t="n"/>
      <c r="C5079" s="99" t="n"/>
      <c r="D5079" s="100" t="n"/>
      <c r="E5079" s="28">
        <f>IFERROR(VLOOKUP(D5079,'أرصدة المخزن'!$A:$E,3,0),"")</f>
        <v/>
      </c>
      <c r="F5079" s="28">
        <f>IFERROR(VLOOKUP(D5079,'أرصدة المخزن'!$A:$H,4,0),"")</f>
        <v/>
      </c>
      <c r="G5079" s="97" t="n"/>
      <c r="H5079" s="29" t="inlineStr">
        <is>
          <t>إضافة</t>
        </is>
      </c>
      <c r="I5079" s="97" t="n"/>
    </row>
    <row r="5080" ht="17.4" customHeight="1" s="138">
      <c r="A5080" s="97" t="n">
        <v>5074</v>
      </c>
      <c r="B5080" s="98" t="n"/>
      <c r="C5080" s="99" t="n"/>
      <c r="D5080" s="100" t="n"/>
      <c r="E5080" s="28">
        <f>IFERROR(VLOOKUP(D5080,'أرصدة المخزن'!$A:$E,3,0),"")</f>
        <v/>
      </c>
      <c r="F5080" s="28">
        <f>IFERROR(VLOOKUP(D5080,'أرصدة المخزن'!$A:$H,4,0),"")</f>
        <v/>
      </c>
      <c r="G5080" s="97" t="n"/>
      <c r="H5080" s="29" t="inlineStr">
        <is>
          <t>إضافة</t>
        </is>
      </c>
      <c r="I5080" s="97" t="n"/>
    </row>
    <row r="5081" ht="17.4" customHeight="1" s="138">
      <c r="A5081" s="97" t="n">
        <v>5075</v>
      </c>
      <c r="B5081" s="98" t="n"/>
      <c r="C5081" s="99" t="n"/>
      <c r="D5081" s="100" t="n"/>
      <c r="E5081" s="28">
        <f>IFERROR(VLOOKUP(D5081,'أرصدة المخزن'!$A:$E,3,0),"")</f>
        <v/>
      </c>
      <c r="F5081" s="28">
        <f>IFERROR(VLOOKUP(D5081,'أرصدة المخزن'!$A:$H,4,0),"")</f>
        <v/>
      </c>
      <c r="G5081" s="97" t="n"/>
      <c r="H5081" s="29" t="inlineStr">
        <is>
          <t>إضافة</t>
        </is>
      </c>
      <c r="I5081" s="97" t="n"/>
    </row>
    <row r="5082" ht="17.4" customHeight="1" s="138">
      <c r="A5082" s="97" t="n">
        <v>5076</v>
      </c>
      <c r="B5082" s="98" t="n"/>
      <c r="C5082" s="99" t="n"/>
      <c r="D5082" s="100" t="n"/>
      <c r="E5082" s="28">
        <f>IFERROR(VLOOKUP(D5082,'أرصدة المخزن'!$A:$E,3,0),"")</f>
        <v/>
      </c>
      <c r="F5082" s="28">
        <f>IFERROR(VLOOKUP(D5082,'أرصدة المخزن'!$A:$H,4,0),"")</f>
        <v/>
      </c>
      <c r="G5082" s="97" t="n"/>
      <c r="H5082" s="29" t="inlineStr">
        <is>
          <t>إضافة</t>
        </is>
      </c>
      <c r="I5082" s="97" t="n"/>
    </row>
    <row r="5083" ht="17.4" customHeight="1" s="138">
      <c r="A5083" s="97" t="n">
        <v>5077</v>
      </c>
      <c r="B5083" s="98" t="n"/>
      <c r="C5083" s="99" t="n"/>
      <c r="D5083" s="100" t="n"/>
      <c r="E5083" s="28">
        <f>IFERROR(VLOOKUP(D5083,'أرصدة المخزن'!$A:$E,3,0),"")</f>
        <v/>
      </c>
      <c r="F5083" s="28">
        <f>IFERROR(VLOOKUP(D5083,'أرصدة المخزن'!$A:$H,4,0),"")</f>
        <v/>
      </c>
      <c r="G5083" s="97" t="n"/>
      <c r="H5083" s="29" t="inlineStr">
        <is>
          <t>إضافة</t>
        </is>
      </c>
      <c r="I5083" s="97" t="n"/>
    </row>
    <row r="5084" ht="17.4" customHeight="1" s="138">
      <c r="A5084" s="97" t="n">
        <v>5078</v>
      </c>
      <c r="B5084" s="98" t="n"/>
      <c r="C5084" s="99" t="n"/>
      <c r="D5084" s="100" t="n"/>
      <c r="E5084" s="28">
        <f>IFERROR(VLOOKUP(D5084,'أرصدة المخزن'!$A:$E,3,0),"")</f>
        <v/>
      </c>
      <c r="F5084" s="28">
        <f>IFERROR(VLOOKUP(D5084,'أرصدة المخزن'!$A:$H,4,0),"")</f>
        <v/>
      </c>
      <c r="G5084" s="97" t="n"/>
      <c r="H5084" s="29" t="inlineStr">
        <is>
          <t>إضافة</t>
        </is>
      </c>
      <c r="I5084" s="97" t="n"/>
    </row>
    <row r="5085" ht="17.4" customHeight="1" s="138">
      <c r="A5085" s="97" t="n">
        <v>5079</v>
      </c>
      <c r="B5085" s="98" t="n"/>
      <c r="C5085" s="99" t="n"/>
      <c r="D5085" s="100" t="n"/>
      <c r="E5085" s="28">
        <f>IFERROR(VLOOKUP(D5085,'أرصدة المخزن'!$A:$E,3,0),"")</f>
        <v/>
      </c>
      <c r="F5085" s="28">
        <f>IFERROR(VLOOKUP(D5085,'أرصدة المخزن'!$A:$H,4,0),"")</f>
        <v/>
      </c>
      <c r="G5085" s="97" t="n"/>
      <c r="H5085" s="29" t="inlineStr">
        <is>
          <t>إضافة</t>
        </is>
      </c>
      <c r="I5085" s="97" t="n"/>
    </row>
    <row r="5086" ht="17.4" customHeight="1" s="138">
      <c r="A5086" s="97" t="n">
        <v>5080</v>
      </c>
      <c r="B5086" s="98" t="n"/>
      <c r="C5086" s="99" t="n"/>
      <c r="D5086" s="100" t="n"/>
      <c r="E5086" s="28">
        <f>IFERROR(VLOOKUP(D5086,'أرصدة المخزن'!$A:$E,3,0),"")</f>
        <v/>
      </c>
      <c r="F5086" s="28">
        <f>IFERROR(VLOOKUP(D5086,'أرصدة المخزن'!$A:$H,4,0),"")</f>
        <v/>
      </c>
      <c r="G5086" s="97" t="n"/>
      <c r="H5086" s="29" t="inlineStr">
        <is>
          <t>إضافة</t>
        </is>
      </c>
      <c r="I5086" s="97" t="n"/>
    </row>
    <row r="5087" ht="17.4" customHeight="1" s="138">
      <c r="A5087" s="97" t="n">
        <v>5081</v>
      </c>
      <c r="B5087" s="98" t="n"/>
      <c r="C5087" s="99" t="n"/>
      <c r="D5087" s="100" t="n"/>
      <c r="E5087" s="28">
        <f>IFERROR(VLOOKUP(D5087,'أرصدة المخزن'!$A:$E,3,0),"")</f>
        <v/>
      </c>
      <c r="F5087" s="28">
        <f>IFERROR(VLOOKUP(D5087,'أرصدة المخزن'!$A:$H,4,0),"")</f>
        <v/>
      </c>
      <c r="G5087" s="97" t="n"/>
      <c r="H5087" s="29" t="inlineStr">
        <is>
          <t>إضافة</t>
        </is>
      </c>
      <c r="I5087" s="97" t="n"/>
    </row>
    <row r="5088" ht="17.4" customHeight="1" s="138">
      <c r="A5088" s="97" t="n">
        <v>5082</v>
      </c>
      <c r="B5088" s="98" t="n"/>
      <c r="C5088" s="99" t="n"/>
      <c r="D5088" s="100" t="n"/>
      <c r="E5088" s="28">
        <f>IFERROR(VLOOKUP(D5088,'أرصدة المخزن'!$A:$E,3,0),"")</f>
        <v/>
      </c>
      <c r="F5088" s="28">
        <f>IFERROR(VLOOKUP(D5088,'أرصدة المخزن'!$A:$H,4,0),"")</f>
        <v/>
      </c>
      <c r="G5088" s="97" t="n"/>
      <c r="H5088" s="29" t="inlineStr">
        <is>
          <t>إضافة</t>
        </is>
      </c>
      <c r="I5088" s="97" t="n"/>
    </row>
    <row r="5089" ht="17.4" customHeight="1" s="138">
      <c r="A5089" s="97" t="n">
        <v>5083</v>
      </c>
      <c r="B5089" s="98" t="n"/>
      <c r="C5089" s="99" t="n"/>
      <c r="D5089" s="100" t="n"/>
      <c r="E5089" s="28">
        <f>IFERROR(VLOOKUP(D5089,'أرصدة المخزن'!$A:$E,3,0),"")</f>
        <v/>
      </c>
      <c r="F5089" s="28">
        <f>IFERROR(VLOOKUP(D5089,'أرصدة المخزن'!$A:$H,4,0),"")</f>
        <v/>
      </c>
      <c r="G5089" s="97" t="n"/>
      <c r="H5089" s="29" t="inlineStr">
        <is>
          <t>إضافة</t>
        </is>
      </c>
      <c r="I5089" s="97" t="n"/>
    </row>
    <row r="5090" ht="17.4" customHeight="1" s="138">
      <c r="A5090" s="97" t="n">
        <v>5084</v>
      </c>
      <c r="B5090" s="98" t="n"/>
      <c r="C5090" s="99" t="n"/>
      <c r="D5090" s="100" t="n"/>
      <c r="E5090" s="28">
        <f>IFERROR(VLOOKUP(D5090,'أرصدة المخزن'!$A:$E,3,0),"")</f>
        <v/>
      </c>
      <c r="F5090" s="28">
        <f>IFERROR(VLOOKUP(D5090,'أرصدة المخزن'!$A:$H,4,0),"")</f>
        <v/>
      </c>
      <c r="G5090" s="97" t="n"/>
      <c r="H5090" s="29" t="inlineStr">
        <is>
          <t>إضافة</t>
        </is>
      </c>
      <c r="I5090" s="97" t="n"/>
    </row>
    <row r="5091" ht="17.4" customHeight="1" s="138">
      <c r="A5091" s="97" t="n">
        <v>5085</v>
      </c>
      <c r="B5091" s="98" t="n"/>
      <c r="C5091" s="99" t="n"/>
      <c r="D5091" s="100" t="n"/>
      <c r="E5091" s="28">
        <f>IFERROR(VLOOKUP(D5091,'أرصدة المخزن'!$A:$E,3,0),"")</f>
        <v/>
      </c>
      <c r="F5091" s="28">
        <f>IFERROR(VLOOKUP(D5091,'أرصدة المخزن'!$A:$H,4,0),"")</f>
        <v/>
      </c>
      <c r="G5091" s="97" t="n"/>
      <c r="H5091" s="29" t="inlineStr">
        <is>
          <t>إضافة</t>
        </is>
      </c>
      <c r="I5091" s="97" t="n"/>
    </row>
    <row r="5092" ht="17.4" customHeight="1" s="138">
      <c r="A5092" s="97" t="n">
        <v>5086</v>
      </c>
      <c r="B5092" s="98" t="n"/>
      <c r="C5092" s="99" t="n"/>
      <c r="D5092" s="100" t="n"/>
      <c r="E5092" s="28">
        <f>IFERROR(VLOOKUP(D5092,'أرصدة المخزن'!$A:$E,3,0),"")</f>
        <v/>
      </c>
      <c r="F5092" s="28">
        <f>IFERROR(VLOOKUP(D5092,'أرصدة المخزن'!$A:$H,4,0),"")</f>
        <v/>
      </c>
      <c r="G5092" s="97" t="n"/>
      <c r="H5092" s="29" t="inlineStr">
        <is>
          <t>إضافة</t>
        </is>
      </c>
      <c r="I5092" s="97" t="n"/>
    </row>
    <row r="5093" ht="17.4" customHeight="1" s="138">
      <c r="A5093" s="97" t="n">
        <v>5087</v>
      </c>
      <c r="B5093" s="98" t="n"/>
      <c r="C5093" s="99" t="n"/>
      <c r="D5093" s="100" t="n"/>
      <c r="E5093" s="28">
        <f>IFERROR(VLOOKUP(D5093,'أرصدة المخزن'!$A:$E,3,0),"")</f>
        <v/>
      </c>
      <c r="F5093" s="28">
        <f>IFERROR(VLOOKUP(D5093,'أرصدة المخزن'!$A:$H,4,0),"")</f>
        <v/>
      </c>
      <c r="G5093" s="97" t="n"/>
      <c r="H5093" s="29" t="inlineStr">
        <is>
          <t>إضافة</t>
        </is>
      </c>
      <c r="I5093" s="97" t="n"/>
    </row>
    <row r="5094" ht="17.4" customHeight="1" s="138">
      <c r="A5094" s="97" t="n">
        <v>5088</v>
      </c>
      <c r="B5094" s="98" t="n"/>
      <c r="C5094" s="99" t="n"/>
      <c r="D5094" s="100" t="n"/>
      <c r="E5094" s="28">
        <f>IFERROR(VLOOKUP(D5094,'أرصدة المخزن'!$A:$E,3,0),"")</f>
        <v/>
      </c>
      <c r="F5094" s="28">
        <f>IFERROR(VLOOKUP(D5094,'أرصدة المخزن'!$A:$H,4,0),"")</f>
        <v/>
      </c>
      <c r="G5094" s="97" t="n"/>
      <c r="H5094" s="29" t="inlineStr">
        <is>
          <t>إضافة</t>
        </is>
      </c>
      <c r="I5094" s="97" t="n"/>
    </row>
    <row r="5095" ht="17.4" customHeight="1" s="138">
      <c r="A5095" s="97" t="n">
        <v>5089</v>
      </c>
      <c r="B5095" s="98" t="n"/>
      <c r="C5095" s="99" t="n"/>
      <c r="D5095" s="100" t="n"/>
      <c r="E5095" s="28">
        <f>IFERROR(VLOOKUP(D5095,'أرصدة المخزن'!$A:$E,3,0),"")</f>
        <v/>
      </c>
      <c r="F5095" s="28">
        <f>IFERROR(VLOOKUP(D5095,'أرصدة المخزن'!$A:$H,4,0),"")</f>
        <v/>
      </c>
      <c r="G5095" s="97" t="n"/>
      <c r="H5095" s="29" t="inlineStr">
        <is>
          <t>إضافة</t>
        </is>
      </c>
      <c r="I5095" s="97" t="n"/>
    </row>
    <row r="5096" ht="17.4" customHeight="1" s="138">
      <c r="A5096" s="97" t="n">
        <v>5090</v>
      </c>
      <c r="B5096" s="98" t="n"/>
      <c r="C5096" s="99" t="n"/>
      <c r="D5096" s="100" t="n"/>
      <c r="E5096" s="28">
        <f>IFERROR(VLOOKUP(D5096,'أرصدة المخزن'!$A:$E,3,0),"")</f>
        <v/>
      </c>
      <c r="F5096" s="28">
        <f>IFERROR(VLOOKUP(D5096,'أرصدة المخزن'!$A:$H,4,0),"")</f>
        <v/>
      </c>
      <c r="G5096" s="97" t="n"/>
      <c r="H5096" s="29" t="inlineStr">
        <is>
          <t>إضافة</t>
        </is>
      </c>
      <c r="I5096" s="97" t="n"/>
    </row>
    <row r="5097" ht="17.4" customHeight="1" s="138">
      <c r="A5097" s="97" t="n">
        <v>5091</v>
      </c>
      <c r="B5097" s="98" t="n"/>
      <c r="C5097" s="99" t="n"/>
      <c r="D5097" s="100" t="n"/>
      <c r="E5097" s="28">
        <f>IFERROR(VLOOKUP(D5097,'أرصدة المخزن'!$A:$E,3,0),"")</f>
        <v/>
      </c>
      <c r="F5097" s="28">
        <f>IFERROR(VLOOKUP(D5097,'أرصدة المخزن'!$A:$H,4,0),"")</f>
        <v/>
      </c>
      <c r="G5097" s="97" t="n"/>
      <c r="H5097" s="29" t="inlineStr">
        <is>
          <t>إضافة</t>
        </is>
      </c>
      <c r="I5097" s="97" t="n"/>
    </row>
    <row r="5098" ht="17.4" customHeight="1" s="138">
      <c r="A5098" s="97" t="n">
        <v>5092</v>
      </c>
      <c r="B5098" s="98" t="n"/>
      <c r="C5098" s="99" t="n"/>
      <c r="D5098" s="100" t="n"/>
      <c r="E5098" s="28">
        <f>IFERROR(VLOOKUP(D5098,'أرصدة المخزن'!$A:$E,3,0),"")</f>
        <v/>
      </c>
      <c r="F5098" s="28">
        <f>IFERROR(VLOOKUP(D5098,'أرصدة المخزن'!$A:$H,4,0),"")</f>
        <v/>
      </c>
      <c r="G5098" s="97" t="n"/>
      <c r="H5098" s="29" t="inlineStr">
        <is>
          <t>إضافة</t>
        </is>
      </c>
      <c r="I5098" s="97" t="n"/>
    </row>
    <row r="5099" ht="17.4" customHeight="1" s="138">
      <c r="A5099" s="97" t="n">
        <v>5093</v>
      </c>
      <c r="B5099" s="98" t="n"/>
      <c r="C5099" s="99" t="n"/>
      <c r="D5099" s="100" t="n"/>
      <c r="E5099" s="28">
        <f>IFERROR(VLOOKUP(D5099,'أرصدة المخزن'!$A:$E,3,0),"")</f>
        <v/>
      </c>
      <c r="F5099" s="28">
        <f>IFERROR(VLOOKUP(D5099,'أرصدة المخزن'!$A:$H,4,0),"")</f>
        <v/>
      </c>
      <c r="G5099" s="97" t="n"/>
      <c r="H5099" s="29" t="inlineStr">
        <is>
          <t>إضافة</t>
        </is>
      </c>
      <c r="I5099" s="97" t="n"/>
    </row>
    <row r="5100" ht="17.4" customHeight="1" s="138">
      <c r="A5100" s="97" t="n">
        <v>5094</v>
      </c>
      <c r="B5100" s="98" t="n"/>
      <c r="C5100" s="99" t="n"/>
      <c r="D5100" s="100" t="n"/>
      <c r="E5100" s="28">
        <f>IFERROR(VLOOKUP(D5100,'أرصدة المخزن'!$A:$E,3,0),"")</f>
        <v/>
      </c>
      <c r="F5100" s="28">
        <f>IFERROR(VLOOKUP(D5100,'أرصدة المخزن'!$A:$H,4,0),"")</f>
        <v/>
      </c>
      <c r="G5100" s="97" t="n"/>
      <c r="H5100" s="29" t="inlineStr">
        <is>
          <t>إضافة</t>
        </is>
      </c>
      <c r="I5100" s="97" t="n"/>
    </row>
    <row r="5101" ht="17.4" customHeight="1" s="138">
      <c r="A5101" s="97" t="n">
        <v>5095</v>
      </c>
      <c r="B5101" s="98" t="n"/>
      <c r="C5101" s="99" t="n"/>
      <c r="D5101" s="100" t="n"/>
      <c r="E5101" s="28">
        <f>IFERROR(VLOOKUP(D5101,'أرصدة المخزن'!$A:$E,3,0),"")</f>
        <v/>
      </c>
      <c r="F5101" s="28">
        <f>IFERROR(VLOOKUP(D5101,'أرصدة المخزن'!$A:$H,4,0),"")</f>
        <v/>
      </c>
      <c r="G5101" s="97" t="n"/>
      <c r="H5101" s="29" t="inlineStr">
        <is>
          <t>إضافة</t>
        </is>
      </c>
      <c r="I5101" s="97" t="n"/>
    </row>
    <row r="5102" ht="17.4" customHeight="1" s="138">
      <c r="A5102" s="97" t="n">
        <v>5096</v>
      </c>
      <c r="B5102" s="98" t="n"/>
      <c r="C5102" s="99" t="n"/>
      <c r="D5102" s="100" t="n"/>
      <c r="E5102" s="28">
        <f>IFERROR(VLOOKUP(D5102,'أرصدة المخزن'!$A:$E,3,0),"")</f>
        <v/>
      </c>
      <c r="F5102" s="28">
        <f>IFERROR(VLOOKUP(D5102,'أرصدة المخزن'!$A:$H,4,0),"")</f>
        <v/>
      </c>
      <c r="G5102" s="97" t="n"/>
      <c r="H5102" s="29" t="inlineStr">
        <is>
          <t>إضافة</t>
        </is>
      </c>
      <c r="I5102" s="97" t="n"/>
    </row>
    <row r="5103" ht="17.4" customHeight="1" s="138">
      <c r="A5103" s="97" t="n">
        <v>5097</v>
      </c>
      <c r="B5103" s="98" t="n"/>
      <c r="C5103" s="99" t="n"/>
      <c r="D5103" s="100" t="n"/>
      <c r="E5103" s="28">
        <f>IFERROR(VLOOKUP(D5103,'أرصدة المخزن'!$A:$E,3,0),"")</f>
        <v/>
      </c>
      <c r="F5103" s="28">
        <f>IFERROR(VLOOKUP(D5103,'أرصدة المخزن'!$A:$H,4,0),"")</f>
        <v/>
      </c>
      <c r="G5103" s="97" t="n"/>
      <c r="H5103" s="29" t="inlineStr">
        <is>
          <t>إضافة</t>
        </is>
      </c>
      <c r="I5103" s="97" t="n"/>
    </row>
    <row r="5104" ht="17.4" customHeight="1" s="138">
      <c r="A5104" s="97" t="n">
        <v>5098</v>
      </c>
      <c r="B5104" s="98" t="n"/>
      <c r="C5104" s="99" t="n"/>
      <c r="D5104" s="100" t="n"/>
      <c r="E5104" s="28">
        <f>IFERROR(VLOOKUP(D5104,'أرصدة المخزن'!$A:$E,3,0),"")</f>
        <v/>
      </c>
      <c r="F5104" s="28">
        <f>IFERROR(VLOOKUP(D5104,'أرصدة المخزن'!$A:$H,4,0),"")</f>
        <v/>
      </c>
      <c r="G5104" s="97" t="n"/>
      <c r="H5104" s="29" t="inlineStr">
        <is>
          <t>إضافة</t>
        </is>
      </c>
      <c r="I5104" s="97" t="n"/>
    </row>
    <row r="5105" ht="17.4" customHeight="1" s="138">
      <c r="A5105" s="97" t="n">
        <v>5099</v>
      </c>
      <c r="B5105" s="98" t="n"/>
      <c r="C5105" s="99" t="n"/>
      <c r="D5105" s="100" t="n"/>
      <c r="E5105" s="28">
        <f>IFERROR(VLOOKUP(D5105,'أرصدة المخزن'!$A:$E,3,0),"")</f>
        <v/>
      </c>
      <c r="F5105" s="28">
        <f>IFERROR(VLOOKUP(D5105,'أرصدة المخزن'!$A:$H,4,0),"")</f>
        <v/>
      </c>
      <c r="G5105" s="97" t="n"/>
      <c r="H5105" s="29" t="inlineStr">
        <is>
          <t>إضافة</t>
        </is>
      </c>
      <c r="I5105" s="97" t="n"/>
    </row>
    <row r="5106" ht="17.4" customHeight="1" s="138">
      <c r="A5106" s="97" t="n">
        <v>5100</v>
      </c>
      <c r="B5106" s="98" t="n"/>
      <c r="C5106" s="99" t="n"/>
      <c r="D5106" s="100" t="n"/>
      <c r="E5106" s="28">
        <f>IFERROR(VLOOKUP(D5106,'أرصدة المخزن'!$A:$E,3,0),"")</f>
        <v/>
      </c>
      <c r="F5106" s="28">
        <f>IFERROR(VLOOKUP(D5106,'أرصدة المخزن'!$A:$H,4,0),"")</f>
        <v/>
      </c>
      <c r="G5106" s="97" t="n"/>
      <c r="H5106" s="29" t="inlineStr">
        <is>
          <t>إضافة</t>
        </is>
      </c>
      <c r="I5106" s="97" t="n"/>
    </row>
    <row r="5107" ht="17.4" customHeight="1" s="138">
      <c r="A5107" s="97" t="n">
        <v>5101</v>
      </c>
      <c r="B5107" s="98" t="n"/>
      <c r="C5107" s="99" t="n"/>
      <c r="D5107" s="100" t="n"/>
      <c r="E5107" s="28">
        <f>IFERROR(VLOOKUP(D5107,'أرصدة المخزن'!$A:$E,3,0),"")</f>
        <v/>
      </c>
      <c r="F5107" s="28">
        <f>IFERROR(VLOOKUP(D5107,'أرصدة المخزن'!$A:$H,4,0),"")</f>
        <v/>
      </c>
      <c r="G5107" s="97" t="n"/>
      <c r="H5107" s="29" t="inlineStr">
        <is>
          <t>إضافة</t>
        </is>
      </c>
      <c r="I5107" s="97" t="n"/>
    </row>
    <row r="5108" ht="17.4" customHeight="1" s="138">
      <c r="A5108" s="97" t="n">
        <v>5102</v>
      </c>
      <c r="B5108" s="98" t="n"/>
      <c r="C5108" s="99" t="n"/>
      <c r="D5108" s="100" t="n"/>
      <c r="E5108" s="28">
        <f>IFERROR(VLOOKUP(D5108,'أرصدة المخزن'!$A:$E,3,0),"")</f>
        <v/>
      </c>
      <c r="F5108" s="28">
        <f>IFERROR(VLOOKUP(D5108,'أرصدة المخزن'!$A:$H,4,0),"")</f>
        <v/>
      </c>
      <c r="G5108" s="97" t="n"/>
      <c r="H5108" s="29" t="inlineStr">
        <is>
          <t>إضافة</t>
        </is>
      </c>
      <c r="I5108" s="97" t="n"/>
    </row>
    <row r="5109" ht="17.4" customHeight="1" s="138">
      <c r="A5109" s="97" t="n">
        <v>5103</v>
      </c>
      <c r="B5109" s="98" t="n"/>
      <c r="C5109" s="99" t="n"/>
      <c r="D5109" s="100" t="n"/>
      <c r="E5109" s="28">
        <f>IFERROR(VLOOKUP(D5109,'أرصدة المخزن'!$A:$E,3,0),"")</f>
        <v/>
      </c>
      <c r="F5109" s="28">
        <f>IFERROR(VLOOKUP(D5109,'أرصدة المخزن'!$A:$H,4,0),"")</f>
        <v/>
      </c>
      <c r="G5109" s="97" t="n"/>
      <c r="H5109" s="29" t="inlineStr">
        <is>
          <t>إضافة</t>
        </is>
      </c>
      <c r="I5109" s="97" t="n"/>
    </row>
    <row r="5110" ht="17.4" customHeight="1" s="138">
      <c r="A5110" s="97" t="n">
        <v>5104</v>
      </c>
      <c r="B5110" s="98" t="n"/>
      <c r="C5110" s="99" t="n"/>
      <c r="D5110" s="100" t="n"/>
      <c r="E5110" s="28">
        <f>IFERROR(VLOOKUP(D5110,'أرصدة المخزن'!$A:$E,3,0),"")</f>
        <v/>
      </c>
      <c r="F5110" s="28">
        <f>IFERROR(VLOOKUP(D5110,'أرصدة المخزن'!$A:$H,4,0),"")</f>
        <v/>
      </c>
      <c r="G5110" s="97" t="n"/>
      <c r="H5110" s="29" t="inlineStr">
        <is>
          <t>إضافة</t>
        </is>
      </c>
      <c r="I5110" s="97" t="n"/>
    </row>
    <row r="5111" ht="17.4" customHeight="1" s="138">
      <c r="A5111" s="97" t="n">
        <v>5105</v>
      </c>
      <c r="B5111" s="98" t="n"/>
      <c r="C5111" s="99" t="n"/>
      <c r="D5111" s="100" t="n"/>
      <c r="E5111" s="28">
        <f>IFERROR(VLOOKUP(D5111,'أرصدة المخزن'!$A:$E,3,0),"")</f>
        <v/>
      </c>
      <c r="F5111" s="28">
        <f>IFERROR(VLOOKUP(D5111,'أرصدة المخزن'!$A:$H,4,0),"")</f>
        <v/>
      </c>
      <c r="G5111" s="97" t="n"/>
      <c r="H5111" s="29" t="inlineStr">
        <is>
          <t>إضافة</t>
        </is>
      </c>
      <c r="I5111" s="97" t="n"/>
    </row>
    <row r="5112" ht="17.4" customHeight="1" s="138">
      <c r="A5112" s="97" t="n">
        <v>5106</v>
      </c>
      <c r="B5112" s="98" t="n"/>
      <c r="C5112" s="99" t="n"/>
      <c r="D5112" s="100" t="n"/>
      <c r="E5112" s="28">
        <f>IFERROR(VLOOKUP(D5112,'أرصدة المخزن'!$A:$E,3,0),"")</f>
        <v/>
      </c>
      <c r="F5112" s="28">
        <f>IFERROR(VLOOKUP(D5112,'أرصدة المخزن'!$A:$H,4,0),"")</f>
        <v/>
      </c>
      <c r="G5112" s="97" t="n"/>
      <c r="H5112" s="29" t="inlineStr">
        <is>
          <t>إضافة</t>
        </is>
      </c>
      <c r="I5112" s="97" t="n"/>
    </row>
    <row r="5113" ht="17.4" customHeight="1" s="138">
      <c r="A5113" s="97" t="n">
        <v>5107</v>
      </c>
      <c r="B5113" s="98" t="n"/>
      <c r="C5113" s="99" t="n"/>
      <c r="D5113" s="100" t="n"/>
      <c r="E5113" s="28">
        <f>IFERROR(VLOOKUP(D5113,'أرصدة المخزن'!$A:$E,3,0),"")</f>
        <v/>
      </c>
      <c r="F5113" s="28">
        <f>IFERROR(VLOOKUP(D5113,'أرصدة المخزن'!$A:$H,4,0),"")</f>
        <v/>
      </c>
      <c r="G5113" s="97" t="n"/>
      <c r="H5113" s="29" t="inlineStr">
        <is>
          <t>إضافة</t>
        </is>
      </c>
      <c r="I5113" s="97" t="n"/>
    </row>
    <row r="5114" ht="17.4" customHeight="1" s="138">
      <c r="A5114" s="97" t="n">
        <v>5108</v>
      </c>
      <c r="B5114" s="98" t="n"/>
      <c r="C5114" s="99" t="n"/>
      <c r="D5114" s="100" t="n"/>
      <c r="E5114" s="28">
        <f>IFERROR(VLOOKUP(D5114,'أرصدة المخزن'!$A:$E,3,0),"")</f>
        <v/>
      </c>
      <c r="F5114" s="28">
        <f>IFERROR(VLOOKUP(D5114,'أرصدة المخزن'!$A:$H,4,0),"")</f>
        <v/>
      </c>
      <c r="G5114" s="97" t="n"/>
      <c r="H5114" s="29" t="inlineStr">
        <is>
          <t>إضافة</t>
        </is>
      </c>
      <c r="I5114" s="97" t="n"/>
    </row>
    <row r="5115" ht="17.4" customHeight="1" s="138">
      <c r="A5115" s="97" t="n">
        <v>5109</v>
      </c>
      <c r="B5115" s="98" t="n"/>
      <c r="C5115" s="99" t="n"/>
      <c r="D5115" s="100" t="n"/>
      <c r="E5115" s="28">
        <f>IFERROR(VLOOKUP(D5115,'أرصدة المخزن'!$A:$E,3,0),"")</f>
        <v/>
      </c>
      <c r="F5115" s="28">
        <f>IFERROR(VLOOKUP(D5115,'أرصدة المخزن'!$A:$H,4,0),"")</f>
        <v/>
      </c>
      <c r="G5115" s="97" t="n"/>
      <c r="H5115" s="29" t="inlineStr">
        <is>
          <t>إضافة</t>
        </is>
      </c>
      <c r="I5115" s="97" t="n"/>
    </row>
    <row r="5116" ht="17.4" customHeight="1" s="138">
      <c r="A5116" s="97" t="n">
        <v>5110</v>
      </c>
      <c r="B5116" s="98" t="n"/>
      <c r="C5116" s="99" t="n"/>
      <c r="D5116" s="100" t="n"/>
      <c r="E5116" s="28">
        <f>IFERROR(VLOOKUP(D5116,'أرصدة المخزن'!$A:$E,3,0),"")</f>
        <v/>
      </c>
      <c r="F5116" s="28">
        <f>IFERROR(VLOOKUP(D5116,'أرصدة المخزن'!$A:$H,4,0),"")</f>
        <v/>
      </c>
      <c r="G5116" s="97" t="n"/>
      <c r="H5116" s="29" t="inlineStr">
        <is>
          <t>إضافة</t>
        </is>
      </c>
      <c r="I5116" s="97" t="n"/>
    </row>
    <row r="5117" ht="17.4" customHeight="1" s="138">
      <c r="A5117" s="97" t="n">
        <v>5111</v>
      </c>
      <c r="B5117" s="98" t="n"/>
      <c r="C5117" s="99" t="n"/>
      <c r="D5117" s="100" t="n"/>
      <c r="E5117" s="28">
        <f>IFERROR(VLOOKUP(D5117,'أرصدة المخزن'!$A:$E,3,0),"")</f>
        <v/>
      </c>
      <c r="F5117" s="28">
        <f>IFERROR(VLOOKUP(D5117,'أرصدة المخزن'!$A:$H,4,0),"")</f>
        <v/>
      </c>
      <c r="G5117" s="97" t="n"/>
      <c r="H5117" s="29" t="inlineStr">
        <is>
          <t>إضافة</t>
        </is>
      </c>
      <c r="I5117" s="97" t="n"/>
    </row>
    <row r="5118" ht="17.4" customHeight="1" s="138">
      <c r="A5118" s="97" t="n">
        <v>5112</v>
      </c>
      <c r="B5118" s="98" t="n"/>
      <c r="C5118" s="99" t="n"/>
      <c r="D5118" s="100" t="n"/>
      <c r="E5118" s="28">
        <f>IFERROR(VLOOKUP(D5118,'أرصدة المخزن'!$A:$E,3,0),"")</f>
        <v/>
      </c>
      <c r="F5118" s="28">
        <f>IFERROR(VLOOKUP(D5118,'أرصدة المخزن'!$A:$H,4,0),"")</f>
        <v/>
      </c>
      <c r="G5118" s="97" t="n"/>
      <c r="H5118" s="29" t="inlineStr">
        <is>
          <t>إضافة</t>
        </is>
      </c>
      <c r="I5118" s="97" t="n"/>
    </row>
    <row r="5119" ht="17.4" customHeight="1" s="138">
      <c r="A5119" s="97" t="n">
        <v>5113</v>
      </c>
      <c r="B5119" s="98" t="n"/>
      <c r="C5119" s="99" t="n"/>
      <c r="D5119" s="100" t="n"/>
      <c r="E5119" s="28">
        <f>IFERROR(VLOOKUP(D5119,'أرصدة المخزن'!$A:$E,3,0),"")</f>
        <v/>
      </c>
      <c r="F5119" s="28">
        <f>IFERROR(VLOOKUP(D5119,'أرصدة المخزن'!$A:$H,4,0),"")</f>
        <v/>
      </c>
      <c r="G5119" s="97" t="n"/>
      <c r="H5119" s="29" t="inlineStr">
        <is>
          <t>إضافة</t>
        </is>
      </c>
      <c r="I5119" s="97" t="n"/>
    </row>
    <row r="5120" ht="17.4" customHeight="1" s="138">
      <c r="A5120" s="97" t="n">
        <v>5114</v>
      </c>
      <c r="B5120" s="98" t="n"/>
      <c r="C5120" s="99" t="n"/>
      <c r="D5120" s="100" t="n"/>
      <c r="E5120" s="28">
        <f>IFERROR(VLOOKUP(D5120,'أرصدة المخزن'!$A:$E,3,0),"")</f>
        <v/>
      </c>
      <c r="F5120" s="28">
        <f>IFERROR(VLOOKUP(D5120,'أرصدة المخزن'!$A:$H,4,0),"")</f>
        <v/>
      </c>
      <c r="G5120" s="97" t="n"/>
      <c r="H5120" s="29" t="inlineStr">
        <is>
          <t>إضافة</t>
        </is>
      </c>
      <c r="I5120" s="97" t="n"/>
    </row>
    <row r="5121" ht="17.4" customHeight="1" s="138">
      <c r="A5121" s="97" t="n">
        <v>5115</v>
      </c>
      <c r="B5121" s="98" t="n"/>
      <c r="C5121" s="99" t="n"/>
      <c r="D5121" s="100" t="n"/>
      <c r="E5121" s="28">
        <f>IFERROR(VLOOKUP(D5121,'أرصدة المخزن'!$A:$E,3,0),"")</f>
        <v/>
      </c>
      <c r="F5121" s="28">
        <f>IFERROR(VLOOKUP(D5121,'أرصدة المخزن'!$A:$H,4,0),"")</f>
        <v/>
      </c>
      <c r="G5121" s="97" t="n"/>
      <c r="H5121" s="29" t="inlineStr">
        <is>
          <t>إضافة</t>
        </is>
      </c>
      <c r="I5121" s="97" t="n"/>
    </row>
    <row r="5122" ht="17.4" customHeight="1" s="138">
      <c r="A5122" s="97" t="n">
        <v>5116</v>
      </c>
      <c r="B5122" s="98" t="n"/>
      <c r="C5122" s="99" t="n"/>
      <c r="D5122" s="100" t="n"/>
      <c r="E5122" s="28">
        <f>IFERROR(VLOOKUP(D5122,'أرصدة المخزن'!$A:$E,3,0),"")</f>
        <v/>
      </c>
      <c r="F5122" s="28">
        <f>IFERROR(VLOOKUP(D5122,'أرصدة المخزن'!$A:$H,4,0),"")</f>
        <v/>
      </c>
      <c r="G5122" s="97" t="n"/>
      <c r="H5122" s="29" t="inlineStr">
        <is>
          <t>إضافة</t>
        </is>
      </c>
      <c r="I5122" s="97" t="n"/>
    </row>
    <row r="5123" ht="17.4" customHeight="1" s="138">
      <c r="A5123" s="97" t="n">
        <v>5117</v>
      </c>
      <c r="B5123" s="98" t="n"/>
      <c r="C5123" s="99" t="n"/>
      <c r="D5123" s="100" t="n"/>
      <c r="E5123" s="28">
        <f>IFERROR(VLOOKUP(D5123,'أرصدة المخزن'!$A:$E,3,0),"")</f>
        <v/>
      </c>
      <c r="F5123" s="28">
        <f>IFERROR(VLOOKUP(D5123,'أرصدة المخزن'!$A:$H,4,0),"")</f>
        <v/>
      </c>
      <c r="G5123" s="97" t="n"/>
      <c r="H5123" s="29" t="inlineStr">
        <is>
          <t>إضافة</t>
        </is>
      </c>
      <c r="I5123" s="97" t="n"/>
    </row>
    <row r="5124" ht="17.4" customHeight="1" s="138">
      <c r="A5124" s="97" t="n">
        <v>5118</v>
      </c>
      <c r="B5124" s="98" t="n"/>
      <c r="C5124" s="99" t="n"/>
      <c r="D5124" s="100" t="n"/>
      <c r="E5124" s="28">
        <f>IFERROR(VLOOKUP(D5124,'أرصدة المخزن'!$A:$E,3,0),"")</f>
        <v/>
      </c>
      <c r="F5124" s="28">
        <f>IFERROR(VLOOKUP(D5124,'أرصدة المخزن'!$A:$H,4,0),"")</f>
        <v/>
      </c>
      <c r="G5124" s="97" t="n"/>
      <c r="H5124" s="29" t="inlineStr">
        <is>
          <t>إضافة</t>
        </is>
      </c>
      <c r="I5124" s="97" t="n"/>
    </row>
    <row r="5125" ht="17.4" customHeight="1" s="138">
      <c r="A5125" s="97" t="n">
        <v>5119</v>
      </c>
      <c r="B5125" s="98" t="n"/>
      <c r="C5125" s="99" t="n"/>
      <c r="D5125" s="100" t="n"/>
      <c r="E5125" s="28">
        <f>IFERROR(VLOOKUP(D5125,'أرصدة المخزن'!$A:$E,3,0),"")</f>
        <v/>
      </c>
      <c r="F5125" s="28">
        <f>IFERROR(VLOOKUP(D5125,'أرصدة المخزن'!$A:$H,4,0),"")</f>
        <v/>
      </c>
      <c r="G5125" s="97" t="n"/>
      <c r="H5125" s="29" t="inlineStr">
        <is>
          <t>إضافة</t>
        </is>
      </c>
      <c r="I5125" s="97" t="n"/>
    </row>
    <row r="5126" ht="17.4" customHeight="1" s="138">
      <c r="A5126" s="97" t="n">
        <v>5120</v>
      </c>
      <c r="B5126" s="98" t="n"/>
      <c r="C5126" s="99" t="n"/>
      <c r="D5126" s="100" t="n"/>
      <c r="E5126" s="28">
        <f>IFERROR(VLOOKUP(D5126,'أرصدة المخزن'!$A:$E,3,0),"")</f>
        <v/>
      </c>
      <c r="F5126" s="28">
        <f>IFERROR(VLOOKUP(D5126,'أرصدة المخزن'!$A:$H,4,0),"")</f>
        <v/>
      </c>
      <c r="G5126" s="97" t="n"/>
      <c r="H5126" s="29" t="inlineStr">
        <is>
          <t>إضافة</t>
        </is>
      </c>
      <c r="I5126" s="97" t="n"/>
    </row>
    <row r="5127" ht="17.4" customHeight="1" s="138">
      <c r="A5127" s="97" t="n">
        <v>5121</v>
      </c>
      <c r="B5127" s="98" t="n"/>
      <c r="C5127" s="99" t="n"/>
      <c r="D5127" s="100" t="n"/>
      <c r="E5127" s="28">
        <f>IFERROR(VLOOKUP(D5127,'أرصدة المخزن'!$A:$E,3,0),"")</f>
        <v/>
      </c>
      <c r="F5127" s="28">
        <f>IFERROR(VLOOKUP(D5127,'أرصدة المخزن'!$A:$H,4,0),"")</f>
        <v/>
      </c>
      <c r="G5127" s="97" t="n"/>
      <c r="H5127" s="29" t="inlineStr">
        <is>
          <t>إضافة</t>
        </is>
      </c>
      <c r="I5127" s="97" t="n"/>
    </row>
    <row r="5128" ht="17.4" customHeight="1" s="138">
      <c r="A5128" s="97" t="n">
        <v>5122</v>
      </c>
      <c r="B5128" s="98" t="n"/>
      <c r="C5128" s="99" t="n"/>
      <c r="D5128" s="100" t="n"/>
      <c r="E5128" s="28">
        <f>IFERROR(VLOOKUP(D5128,'أرصدة المخزن'!$A:$E,3,0),"")</f>
        <v/>
      </c>
      <c r="F5128" s="28">
        <f>IFERROR(VLOOKUP(D5128,'أرصدة المخزن'!$A:$H,4,0),"")</f>
        <v/>
      </c>
      <c r="G5128" s="97" t="n"/>
      <c r="H5128" s="29" t="inlineStr">
        <is>
          <t>إضافة</t>
        </is>
      </c>
      <c r="I5128" s="97" t="n"/>
    </row>
    <row r="5129" ht="17.4" customHeight="1" s="138">
      <c r="A5129" s="97" t="n">
        <v>5123</v>
      </c>
      <c r="B5129" s="98" t="n"/>
      <c r="C5129" s="99" t="n"/>
      <c r="D5129" s="100" t="n"/>
      <c r="E5129" s="28">
        <f>IFERROR(VLOOKUP(D5129,'أرصدة المخزن'!$A:$E,3,0),"")</f>
        <v/>
      </c>
      <c r="F5129" s="28">
        <f>IFERROR(VLOOKUP(D5129,'أرصدة المخزن'!$A:$H,4,0),"")</f>
        <v/>
      </c>
      <c r="G5129" s="97" t="n"/>
      <c r="H5129" s="29" t="inlineStr">
        <is>
          <t>إضافة</t>
        </is>
      </c>
      <c r="I5129" s="97" t="n"/>
    </row>
    <row r="5130" ht="17.4" customHeight="1" s="138">
      <c r="A5130" s="97" t="n">
        <v>5124</v>
      </c>
      <c r="B5130" s="98" t="n"/>
      <c r="C5130" s="99" t="n"/>
      <c r="D5130" s="100" t="n"/>
      <c r="E5130" s="28">
        <f>IFERROR(VLOOKUP(D5130,'أرصدة المخزن'!$A:$E,3,0),"")</f>
        <v/>
      </c>
      <c r="F5130" s="28">
        <f>IFERROR(VLOOKUP(D5130,'أرصدة المخزن'!$A:$H,4,0),"")</f>
        <v/>
      </c>
      <c r="G5130" s="97" t="n"/>
      <c r="H5130" s="29" t="inlineStr">
        <is>
          <t>إضافة</t>
        </is>
      </c>
      <c r="I5130" s="97" t="n"/>
    </row>
    <row r="5131" ht="17.4" customHeight="1" s="138">
      <c r="A5131" s="97" t="n">
        <v>5125</v>
      </c>
      <c r="B5131" s="98" t="n"/>
      <c r="C5131" s="99" t="n"/>
      <c r="D5131" s="100" t="n"/>
      <c r="E5131" s="28">
        <f>IFERROR(VLOOKUP(D5131,'أرصدة المخزن'!$A:$E,3,0),"")</f>
        <v/>
      </c>
      <c r="F5131" s="28">
        <f>IFERROR(VLOOKUP(D5131,'أرصدة المخزن'!$A:$H,4,0),"")</f>
        <v/>
      </c>
      <c r="G5131" s="97" t="n"/>
      <c r="H5131" s="29" t="inlineStr">
        <is>
          <t>إضافة</t>
        </is>
      </c>
      <c r="I5131" s="97" t="n"/>
    </row>
    <row r="5132" ht="17.4" customHeight="1" s="138">
      <c r="A5132" s="97" t="n">
        <v>5126</v>
      </c>
      <c r="B5132" s="98" t="n"/>
      <c r="C5132" s="99" t="n"/>
      <c r="D5132" s="100" t="n"/>
      <c r="E5132" s="28">
        <f>IFERROR(VLOOKUP(D5132,'أرصدة المخزن'!$A:$E,3,0),"")</f>
        <v/>
      </c>
      <c r="F5132" s="28">
        <f>IFERROR(VLOOKUP(D5132,'أرصدة المخزن'!$A:$H,4,0),"")</f>
        <v/>
      </c>
      <c r="G5132" s="97" t="n"/>
      <c r="H5132" s="29" t="inlineStr">
        <is>
          <t>إضافة</t>
        </is>
      </c>
      <c r="I5132" s="97" t="n"/>
    </row>
    <row r="5133" ht="17.4" customHeight="1" s="138">
      <c r="A5133" s="97" t="n">
        <v>5127</v>
      </c>
      <c r="B5133" s="98" t="n"/>
      <c r="C5133" s="99" t="n"/>
      <c r="D5133" s="100" t="n"/>
      <c r="E5133" s="28">
        <f>IFERROR(VLOOKUP(D5133,'أرصدة المخزن'!$A:$E,3,0),"")</f>
        <v/>
      </c>
      <c r="F5133" s="28">
        <f>IFERROR(VLOOKUP(D5133,'أرصدة المخزن'!$A:$H,4,0),"")</f>
        <v/>
      </c>
      <c r="G5133" s="97" t="n"/>
      <c r="H5133" s="29" t="inlineStr">
        <is>
          <t>إضافة</t>
        </is>
      </c>
      <c r="I5133" s="97" t="n"/>
    </row>
    <row r="5134" ht="17.4" customHeight="1" s="138">
      <c r="A5134" s="97" t="n">
        <v>5128</v>
      </c>
      <c r="B5134" s="98" t="n"/>
      <c r="C5134" s="99" t="n"/>
      <c r="D5134" s="100" t="n"/>
      <c r="E5134" s="28">
        <f>IFERROR(VLOOKUP(D5134,'أرصدة المخزن'!$A:$E,3,0),"")</f>
        <v/>
      </c>
      <c r="F5134" s="28">
        <f>IFERROR(VLOOKUP(D5134,'أرصدة المخزن'!$A:$H,4,0),"")</f>
        <v/>
      </c>
      <c r="G5134" s="97" t="n"/>
      <c r="H5134" s="29" t="inlineStr">
        <is>
          <t>إضافة</t>
        </is>
      </c>
      <c r="I5134" s="97" t="n"/>
    </row>
    <row r="5135" ht="17.4" customHeight="1" s="138">
      <c r="A5135" s="97" t="n">
        <v>5129</v>
      </c>
      <c r="B5135" s="98" t="n"/>
      <c r="C5135" s="99" t="n"/>
      <c r="D5135" s="100" t="n"/>
      <c r="E5135" s="28">
        <f>IFERROR(VLOOKUP(D5135,'أرصدة المخزن'!$A:$E,3,0),"")</f>
        <v/>
      </c>
      <c r="F5135" s="28">
        <f>IFERROR(VLOOKUP(D5135,'أرصدة المخزن'!$A:$H,4,0),"")</f>
        <v/>
      </c>
      <c r="G5135" s="97" t="n"/>
      <c r="H5135" s="29" t="inlineStr">
        <is>
          <t>إضافة</t>
        </is>
      </c>
      <c r="I5135" s="97" t="n"/>
    </row>
    <row r="5136" ht="17.4" customHeight="1" s="138">
      <c r="A5136" s="97" t="n">
        <v>5130</v>
      </c>
      <c r="B5136" s="98" t="n"/>
      <c r="C5136" s="99" t="n"/>
      <c r="D5136" s="100" t="n"/>
      <c r="E5136" s="28">
        <f>IFERROR(VLOOKUP(D5136,'أرصدة المخزن'!$A:$E,3,0),"")</f>
        <v/>
      </c>
      <c r="F5136" s="28">
        <f>IFERROR(VLOOKUP(D5136,'أرصدة المخزن'!$A:$H,4,0),"")</f>
        <v/>
      </c>
      <c r="G5136" s="97" t="n"/>
      <c r="H5136" s="29" t="inlineStr">
        <is>
          <t>إضافة</t>
        </is>
      </c>
      <c r="I5136" s="97" t="n"/>
    </row>
    <row r="5137" ht="17.4" customHeight="1" s="138">
      <c r="A5137" s="97" t="n">
        <v>5131</v>
      </c>
      <c r="B5137" s="98" t="n"/>
      <c r="C5137" s="99" t="n"/>
      <c r="D5137" s="100" t="n"/>
      <c r="E5137" s="28">
        <f>IFERROR(VLOOKUP(D5137,'أرصدة المخزن'!$A:$E,3,0),"")</f>
        <v/>
      </c>
      <c r="F5137" s="28">
        <f>IFERROR(VLOOKUP(D5137,'أرصدة المخزن'!$A:$H,4,0),"")</f>
        <v/>
      </c>
      <c r="G5137" s="97" t="n"/>
      <c r="H5137" s="29" t="inlineStr">
        <is>
          <t>إضافة</t>
        </is>
      </c>
      <c r="I5137" s="97" t="n"/>
    </row>
    <row r="5138" ht="17.4" customHeight="1" s="138">
      <c r="A5138" s="97" t="n">
        <v>5132</v>
      </c>
      <c r="B5138" s="98" t="n"/>
      <c r="C5138" s="99" t="n"/>
      <c r="D5138" s="100" t="n"/>
      <c r="E5138" s="28">
        <f>IFERROR(VLOOKUP(D5138,'أرصدة المخزن'!$A:$E,3,0),"")</f>
        <v/>
      </c>
      <c r="F5138" s="28">
        <f>IFERROR(VLOOKUP(D5138,'أرصدة المخزن'!$A:$H,4,0),"")</f>
        <v/>
      </c>
      <c r="G5138" s="97" t="n"/>
      <c r="H5138" s="29" t="inlineStr">
        <is>
          <t>إضافة</t>
        </is>
      </c>
      <c r="I5138" s="97" t="n"/>
    </row>
    <row r="5139" ht="17.4" customHeight="1" s="138">
      <c r="A5139" s="97" t="n">
        <v>5133</v>
      </c>
      <c r="B5139" s="98" t="n"/>
      <c r="C5139" s="99" t="n"/>
      <c r="D5139" s="100" t="n"/>
      <c r="E5139" s="28">
        <f>IFERROR(VLOOKUP(D5139,'أرصدة المخزن'!$A:$E,3,0),"")</f>
        <v/>
      </c>
      <c r="F5139" s="28">
        <f>IFERROR(VLOOKUP(D5139,'أرصدة المخزن'!$A:$H,4,0),"")</f>
        <v/>
      </c>
      <c r="G5139" s="97" t="n"/>
      <c r="H5139" s="29" t="inlineStr">
        <is>
          <t>إضافة</t>
        </is>
      </c>
      <c r="I5139" s="97" t="n"/>
    </row>
    <row r="5140" ht="17.4" customHeight="1" s="138">
      <c r="A5140" s="97" t="n">
        <v>5134</v>
      </c>
      <c r="B5140" s="98" t="n"/>
      <c r="C5140" s="99" t="n"/>
      <c r="D5140" s="100" t="n"/>
      <c r="E5140" s="28">
        <f>IFERROR(VLOOKUP(D5140,'أرصدة المخزن'!$A:$E,3,0),"")</f>
        <v/>
      </c>
      <c r="F5140" s="28">
        <f>IFERROR(VLOOKUP(D5140,'أرصدة المخزن'!$A:$H,4,0),"")</f>
        <v/>
      </c>
      <c r="G5140" s="97" t="n"/>
      <c r="H5140" s="29" t="inlineStr">
        <is>
          <t>إضافة</t>
        </is>
      </c>
      <c r="I5140" s="97" t="n"/>
    </row>
    <row r="5141" ht="17.4" customHeight="1" s="138">
      <c r="A5141" s="97" t="n">
        <v>5135</v>
      </c>
      <c r="B5141" s="98" t="n"/>
      <c r="C5141" s="99" t="n"/>
      <c r="D5141" s="100" t="n"/>
      <c r="E5141" s="28">
        <f>IFERROR(VLOOKUP(D5141,'أرصدة المخزن'!$A:$E,3,0),"")</f>
        <v/>
      </c>
      <c r="F5141" s="28">
        <f>IFERROR(VLOOKUP(D5141,'أرصدة المخزن'!$A:$H,4,0),"")</f>
        <v/>
      </c>
      <c r="G5141" s="97" t="n"/>
      <c r="H5141" s="29" t="inlineStr">
        <is>
          <t>إضافة</t>
        </is>
      </c>
      <c r="I5141" s="97" t="n"/>
    </row>
    <row r="5142" ht="17.4" customHeight="1" s="138">
      <c r="A5142" s="97" t="n">
        <v>5136</v>
      </c>
      <c r="B5142" s="98" t="n"/>
      <c r="C5142" s="99" t="n"/>
      <c r="D5142" s="100" t="n"/>
      <c r="E5142" s="28">
        <f>IFERROR(VLOOKUP(D5142,'أرصدة المخزن'!$A:$E,3,0),"")</f>
        <v/>
      </c>
      <c r="F5142" s="28">
        <f>IFERROR(VLOOKUP(D5142,'أرصدة المخزن'!$A:$H,4,0),"")</f>
        <v/>
      </c>
      <c r="G5142" s="97" t="n"/>
      <c r="H5142" s="29" t="inlineStr">
        <is>
          <t>إضافة</t>
        </is>
      </c>
      <c r="I5142" s="97" t="n"/>
    </row>
    <row r="5143" ht="17.4" customHeight="1" s="138">
      <c r="A5143" s="97" t="n">
        <v>5137</v>
      </c>
      <c r="B5143" s="98" t="n"/>
      <c r="C5143" s="99" t="n"/>
      <c r="D5143" s="100" t="n"/>
      <c r="E5143" s="28">
        <f>IFERROR(VLOOKUP(D5143,'أرصدة المخزن'!$A:$E,3,0),"")</f>
        <v/>
      </c>
      <c r="F5143" s="28">
        <f>IFERROR(VLOOKUP(D5143,'أرصدة المخزن'!$A:$H,4,0),"")</f>
        <v/>
      </c>
      <c r="G5143" s="97" t="n"/>
      <c r="H5143" s="29" t="inlineStr">
        <is>
          <t>إضافة</t>
        </is>
      </c>
      <c r="I5143" s="97" t="n"/>
    </row>
    <row r="5144" ht="17.4" customHeight="1" s="138">
      <c r="A5144" s="97" t="n">
        <v>5138</v>
      </c>
      <c r="B5144" s="98" t="n"/>
      <c r="C5144" s="99" t="n"/>
      <c r="D5144" s="100" t="n"/>
      <c r="E5144" s="28">
        <f>IFERROR(VLOOKUP(D5144,'أرصدة المخزن'!$A:$E,3,0),"")</f>
        <v/>
      </c>
      <c r="F5144" s="28">
        <f>IFERROR(VLOOKUP(D5144,'أرصدة المخزن'!$A:$H,4,0),"")</f>
        <v/>
      </c>
      <c r="G5144" s="97" t="n"/>
      <c r="H5144" s="29" t="inlineStr">
        <is>
          <t>إضافة</t>
        </is>
      </c>
      <c r="I5144" s="97" t="n"/>
    </row>
    <row r="5145" ht="17.4" customHeight="1" s="138">
      <c r="A5145" s="97" t="n">
        <v>5139</v>
      </c>
      <c r="B5145" s="98" t="n"/>
      <c r="C5145" s="99" t="n"/>
      <c r="D5145" s="100" t="n"/>
      <c r="E5145" s="28">
        <f>IFERROR(VLOOKUP(D5145,'أرصدة المخزن'!$A:$E,3,0),"")</f>
        <v/>
      </c>
      <c r="F5145" s="28">
        <f>IFERROR(VLOOKUP(D5145,'أرصدة المخزن'!$A:$H,4,0),"")</f>
        <v/>
      </c>
      <c r="G5145" s="97" t="n"/>
      <c r="H5145" s="29" t="inlineStr">
        <is>
          <t>إضافة</t>
        </is>
      </c>
      <c r="I5145" s="97" t="n"/>
    </row>
    <row r="5146" ht="17.4" customHeight="1" s="138">
      <c r="A5146" s="97" t="n">
        <v>5140</v>
      </c>
      <c r="B5146" s="98" t="n"/>
      <c r="C5146" s="99" t="n"/>
      <c r="D5146" s="100" t="n"/>
      <c r="E5146" s="28">
        <f>IFERROR(VLOOKUP(D5146,'أرصدة المخزن'!$A:$E,3,0),"")</f>
        <v/>
      </c>
      <c r="F5146" s="28">
        <f>IFERROR(VLOOKUP(D5146,'أرصدة المخزن'!$A:$H,4,0),"")</f>
        <v/>
      </c>
      <c r="G5146" s="97" t="n"/>
      <c r="H5146" s="29" t="inlineStr">
        <is>
          <t>إضافة</t>
        </is>
      </c>
      <c r="I5146" s="97" t="n"/>
    </row>
    <row r="5147" ht="17.4" customHeight="1" s="138">
      <c r="A5147" s="97" t="n">
        <v>5141</v>
      </c>
      <c r="B5147" s="98" t="n"/>
      <c r="C5147" s="99" t="n"/>
      <c r="D5147" s="100" t="n"/>
      <c r="E5147" s="28">
        <f>IFERROR(VLOOKUP(D5147,'أرصدة المخزن'!$A:$E,3,0),"")</f>
        <v/>
      </c>
      <c r="F5147" s="28">
        <f>IFERROR(VLOOKUP(D5147,'أرصدة المخزن'!$A:$H,4,0),"")</f>
        <v/>
      </c>
      <c r="G5147" s="97" t="n"/>
      <c r="H5147" s="29" t="inlineStr">
        <is>
          <t>إضافة</t>
        </is>
      </c>
      <c r="I5147" s="97" t="n"/>
    </row>
    <row r="5148" ht="17.4" customHeight="1" s="138">
      <c r="A5148" s="97" t="n">
        <v>5142</v>
      </c>
      <c r="B5148" s="98" t="n"/>
      <c r="C5148" s="99" t="n"/>
      <c r="D5148" s="100" t="n"/>
      <c r="E5148" s="28">
        <f>IFERROR(VLOOKUP(D5148,'أرصدة المخزن'!$A:$E,3,0),"")</f>
        <v/>
      </c>
      <c r="F5148" s="28">
        <f>IFERROR(VLOOKUP(D5148,'أرصدة المخزن'!$A:$H,4,0),"")</f>
        <v/>
      </c>
      <c r="G5148" s="97" t="n"/>
      <c r="H5148" s="29" t="inlineStr">
        <is>
          <t>إضافة</t>
        </is>
      </c>
      <c r="I5148" s="97" t="n"/>
    </row>
    <row r="5149" ht="17.4" customHeight="1" s="138">
      <c r="A5149" s="97" t="n">
        <v>5143</v>
      </c>
      <c r="B5149" s="98" t="n"/>
      <c r="C5149" s="99" t="n"/>
      <c r="D5149" s="100" t="n"/>
      <c r="E5149" s="28">
        <f>IFERROR(VLOOKUP(D5149,'أرصدة المخزن'!$A:$E,3,0),"")</f>
        <v/>
      </c>
      <c r="F5149" s="28">
        <f>IFERROR(VLOOKUP(D5149,'أرصدة المخزن'!$A:$H,4,0),"")</f>
        <v/>
      </c>
      <c r="G5149" s="97" t="n"/>
      <c r="H5149" s="29" t="inlineStr">
        <is>
          <t>إضافة</t>
        </is>
      </c>
      <c r="I5149" s="97" t="n"/>
    </row>
    <row r="5150" ht="17.4" customHeight="1" s="138">
      <c r="A5150" s="97" t="n">
        <v>5144</v>
      </c>
      <c r="B5150" s="98" t="n"/>
      <c r="C5150" s="99" t="n"/>
      <c r="D5150" s="100" t="n"/>
      <c r="E5150" s="28">
        <f>IFERROR(VLOOKUP(D5150,'أرصدة المخزن'!$A:$E,3,0),"")</f>
        <v/>
      </c>
      <c r="F5150" s="28">
        <f>IFERROR(VLOOKUP(D5150,'أرصدة المخزن'!$A:$H,4,0),"")</f>
        <v/>
      </c>
      <c r="G5150" s="97" t="n"/>
      <c r="H5150" s="29" t="inlineStr">
        <is>
          <t>إضافة</t>
        </is>
      </c>
      <c r="I5150" s="97" t="n"/>
    </row>
    <row r="5151" ht="17.4" customHeight="1" s="138">
      <c r="A5151" s="97" t="n">
        <v>5145</v>
      </c>
      <c r="B5151" s="98" t="n"/>
      <c r="C5151" s="99" t="n"/>
      <c r="D5151" s="100" t="n"/>
      <c r="E5151" s="28">
        <f>IFERROR(VLOOKUP(D5151,'أرصدة المخزن'!$A:$E,3,0),"")</f>
        <v/>
      </c>
      <c r="F5151" s="28">
        <f>IFERROR(VLOOKUP(D5151,'أرصدة المخزن'!$A:$H,4,0),"")</f>
        <v/>
      </c>
      <c r="G5151" s="97" t="n"/>
      <c r="H5151" s="29" t="inlineStr">
        <is>
          <t>إضافة</t>
        </is>
      </c>
      <c r="I5151" s="97" t="n"/>
    </row>
    <row r="5152" ht="17.4" customHeight="1" s="138">
      <c r="A5152" s="97" t="n">
        <v>5146</v>
      </c>
      <c r="B5152" s="98" t="n"/>
      <c r="C5152" s="99" t="n"/>
      <c r="D5152" s="100" t="n"/>
      <c r="E5152" s="28">
        <f>IFERROR(VLOOKUP(D5152,'أرصدة المخزن'!$A:$E,3,0),"")</f>
        <v/>
      </c>
      <c r="F5152" s="28">
        <f>IFERROR(VLOOKUP(D5152,'أرصدة المخزن'!$A:$H,4,0),"")</f>
        <v/>
      </c>
      <c r="G5152" s="97" t="n"/>
      <c r="H5152" s="29" t="inlineStr">
        <is>
          <t>إضافة</t>
        </is>
      </c>
      <c r="I5152" s="97" t="n"/>
    </row>
    <row r="5153" ht="17.4" customHeight="1" s="138">
      <c r="A5153" s="97" t="n">
        <v>5147</v>
      </c>
      <c r="B5153" s="98" t="n"/>
      <c r="C5153" s="99" t="n"/>
      <c r="D5153" s="100" t="n"/>
      <c r="E5153" s="28">
        <f>IFERROR(VLOOKUP(D5153,'أرصدة المخزن'!$A:$E,3,0),"")</f>
        <v/>
      </c>
      <c r="F5153" s="28">
        <f>IFERROR(VLOOKUP(D5153,'أرصدة المخزن'!$A:$H,4,0),"")</f>
        <v/>
      </c>
      <c r="G5153" s="97" t="n"/>
      <c r="H5153" s="29" t="inlineStr">
        <is>
          <t>إضافة</t>
        </is>
      </c>
      <c r="I5153" s="97" t="n"/>
    </row>
    <row r="5154" ht="17.4" customHeight="1" s="138">
      <c r="A5154" s="97" t="n">
        <v>5148</v>
      </c>
      <c r="B5154" s="98" t="n"/>
      <c r="C5154" s="99" t="n"/>
      <c r="D5154" s="100" t="n"/>
      <c r="E5154" s="28">
        <f>IFERROR(VLOOKUP(D5154,'أرصدة المخزن'!$A:$E,3,0),"")</f>
        <v/>
      </c>
      <c r="F5154" s="28">
        <f>IFERROR(VLOOKUP(D5154,'أرصدة المخزن'!$A:$H,4,0),"")</f>
        <v/>
      </c>
      <c r="G5154" s="97" t="n"/>
      <c r="H5154" s="29" t="inlineStr">
        <is>
          <t>إضافة</t>
        </is>
      </c>
      <c r="I5154" s="97" t="n"/>
    </row>
    <row r="5155" ht="17.4" customHeight="1" s="138">
      <c r="A5155" s="97" t="n">
        <v>5149</v>
      </c>
      <c r="B5155" s="98" t="n"/>
      <c r="C5155" s="99" t="n"/>
      <c r="D5155" s="100" t="n"/>
      <c r="E5155" s="28">
        <f>IFERROR(VLOOKUP(D5155,'أرصدة المخزن'!$A:$E,3,0),"")</f>
        <v/>
      </c>
      <c r="F5155" s="28">
        <f>IFERROR(VLOOKUP(D5155,'أرصدة المخزن'!$A:$H,4,0),"")</f>
        <v/>
      </c>
      <c r="G5155" s="97" t="n"/>
      <c r="H5155" s="29" t="inlineStr">
        <is>
          <t>إضافة</t>
        </is>
      </c>
      <c r="I5155" s="97" t="n"/>
    </row>
    <row r="5156" ht="17.4" customHeight="1" s="138">
      <c r="A5156" s="97" t="n">
        <v>5150</v>
      </c>
      <c r="B5156" s="98" t="n"/>
      <c r="C5156" s="99" t="n"/>
      <c r="D5156" s="100" t="n"/>
      <c r="E5156" s="28">
        <f>IFERROR(VLOOKUP(D5156,'أرصدة المخزن'!$A:$E,3,0),"")</f>
        <v/>
      </c>
      <c r="F5156" s="28">
        <f>IFERROR(VLOOKUP(D5156,'أرصدة المخزن'!$A:$H,4,0),"")</f>
        <v/>
      </c>
      <c r="G5156" s="97" t="n"/>
      <c r="H5156" s="29" t="inlineStr">
        <is>
          <t>إضافة</t>
        </is>
      </c>
      <c r="I5156" s="97" t="n"/>
    </row>
    <row r="5157" ht="17.4" customHeight="1" s="138">
      <c r="A5157" s="97" t="n">
        <v>5151</v>
      </c>
      <c r="B5157" s="98" t="n"/>
      <c r="C5157" s="99" t="n"/>
      <c r="D5157" s="100" t="n"/>
      <c r="E5157" s="28">
        <f>IFERROR(VLOOKUP(D5157,'أرصدة المخزن'!$A:$E,3,0),"")</f>
        <v/>
      </c>
      <c r="F5157" s="28">
        <f>IFERROR(VLOOKUP(D5157,'أرصدة المخزن'!$A:$H,4,0),"")</f>
        <v/>
      </c>
      <c r="G5157" s="97" t="n"/>
      <c r="H5157" s="29" t="inlineStr">
        <is>
          <t>إضافة</t>
        </is>
      </c>
      <c r="I5157" s="97" t="n"/>
    </row>
    <row r="5158" ht="17.4" customHeight="1" s="138">
      <c r="A5158" s="97" t="n">
        <v>5152</v>
      </c>
      <c r="B5158" s="98" t="n"/>
      <c r="C5158" s="99" t="n"/>
      <c r="D5158" s="100" t="n"/>
      <c r="E5158" s="28">
        <f>IFERROR(VLOOKUP(D5158,'أرصدة المخزن'!$A:$E,3,0),"")</f>
        <v/>
      </c>
      <c r="F5158" s="28">
        <f>IFERROR(VLOOKUP(D5158,'أرصدة المخزن'!$A:$H,4,0),"")</f>
        <v/>
      </c>
      <c r="G5158" s="97" t="n"/>
      <c r="H5158" s="29" t="inlineStr">
        <is>
          <t>إضافة</t>
        </is>
      </c>
      <c r="I5158" s="97" t="n"/>
    </row>
    <row r="5159" ht="17.4" customHeight="1" s="138">
      <c r="A5159" s="97" t="n">
        <v>5153</v>
      </c>
      <c r="B5159" s="98" t="n"/>
      <c r="C5159" s="99" t="n"/>
      <c r="D5159" s="100" t="n"/>
      <c r="E5159" s="28">
        <f>IFERROR(VLOOKUP(D5159,'أرصدة المخزن'!$A:$E,3,0),"")</f>
        <v/>
      </c>
      <c r="F5159" s="28">
        <f>IFERROR(VLOOKUP(D5159,'أرصدة المخزن'!$A:$H,4,0),"")</f>
        <v/>
      </c>
      <c r="G5159" s="97" t="n"/>
      <c r="H5159" s="29" t="inlineStr">
        <is>
          <t>إضافة</t>
        </is>
      </c>
      <c r="I5159" s="97" t="n"/>
    </row>
    <row r="5160" ht="17.4" customHeight="1" s="138">
      <c r="A5160" s="97" t="n">
        <v>5154</v>
      </c>
      <c r="B5160" s="98" t="n"/>
      <c r="C5160" s="99" t="n"/>
      <c r="D5160" s="100" t="n"/>
      <c r="E5160" s="28">
        <f>IFERROR(VLOOKUP(D5160,'أرصدة المخزن'!$A:$E,3,0),"")</f>
        <v/>
      </c>
      <c r="F5160" s="28">
        <f>IFERROR(VLOOKUP(D5160,'أرصدة المخزن'!$A:$H,4,0),"")</f>
        <v/>
      </c>
      <c r="G5160" s="97" t="n"/>
      <c r="H5160" s="29" t="inlineStr">
        <is>
          <t>إضافة</t>
        </is>
      </c>
      <c r="I5160" s="97" t="n"/>
    </row>
    <row r="5161" ht="17.4" customHeight="1" s="138">
      <c r="A5161" s="97" t="n">
        <v>5155</v>
      </c>
      <c r="B5161" s="98" t="n"/>
      <c r="C5161" s="99" t="n"/>
      <c r="D5161" s="100" t="n"/>
      <c r="E5161" s="28">
        <f>IFERROR(VLOOKUP(D5161,'أرصدة المخزن'!$A:$E,3,0),"")</f>
        <v/>
      </c>
      <c r="F5161" s="28">
        <f>IFERROR(VLOOKUP(D5161,'أرصدة المخزن'!$A:$H,4,0),"")</f>
        <v/>
      </c>
      <c r="G5161" s="97" t="n"/>
      <c r="H5161" s="29" t="inlineStr">
        <is>
          <t>إضافة</t>
        </is>
      </c>
      <c r="I5161" s="97" t="n"/>
    </row>
    <row r="5162" ht="17.4" customHeight="1" s="138">
      <c r="A5162" s="97" t="n">
        <v>5156</v>
      </c>
      <c r="B5162" s="98" t="n"/>
      <c r="C5162" s="99" t="n"/>
      <c r="D5162" s="100" t="n"/>
      <c r="E5162" s="28">
        <f>IFERROR(VLOOKUP(D5162,'أرصدة المخزن'!$A:$E,3,0),"")</f>
        <v/>
      </c>
      <c r="F5162" s="28">
        <f>IFERROR(VLOOKUP(D5162,'أرصدة المخزن'!$A:$H,4,0),"")</f>
        <v/>
      </c>
      <c r="G5162" s="97" t="n"/>
      <c r="H5162" s="29" t="inlineStr">
        <is>
          <t>إضافة</t>
        </is>
      </c>
      <c r="I5162" s="97" t="n"/>
    </row>
    <row r="5163" ht="17.4" customHeight="1" s="138">
      <c r="A5163" s="97" t="n">
        <v>5157</v>
      </c>
      <c r="B5163" s="98" t="n"/>
      <c r="C5163" s="99" t="n"/>
      <c r="D5163" s="100" t="n"/>
      <c r="E5163" s="28">
        <f>IFERROR(VLOOKUP(D5163,'أرصدة المخزن'!$A:$E,3,0),"")</f>
        <v/>
      </c>
      <c r="F5163" s="28">
        <f>IFERROR(VLOOKUP(D5163,'أرصدة المخزن'!$A:$H,4,0),"")</f>
        <v/>
      </c>
      <c r="G5163" s="97" t="n"/>
      <c r="H5163" s="29" t="inlineStr">
        <is>
          <t>إضافة</t>
        </is>
      </c>
      <c r="I5163" s="97" t="n"/>
    </row>
    <row r="5164" ht="17.4" customHeight="1" s="138">
      <c r="A5164" s="97" t="n">
        <v>5158</v>
      </c>
      <c r="B5164" s="98" t="n"/>
      <c r="C5164" s="99" t="n"/>
      <c r="D5164" s="100" t="n"/>
      <c r="E5164" s="28">
        <f>IFERROR(VLOOKUP(D5164,'أرصدة المخزن'!$A:$E,3,0),"")</f>
        <v/>
      </c>
      <c r="F5164" s="28">
        <f>IFERROR(VLOOKUP(D5164,'أرصدة المخزن'!$A:$H,4,0),"")</f>
        <v/>
      </c>
      <c r="G5164" s="97" t="n"/>
      <c r="H5164" s="29" t="inlineStr">
        <is>
          <t>إضافة</t>
        </is>
      </c>
      <c r="I5164" s="97" t="n"/>
    </row>
    <row r="5165" ht="17.4" customHeight="1" s="138">
      <c r="A5165" s="97" t="n">
        <v>5159</v>
      </c>
      <c r="B5165" s="98" t="n"/>
      <c r="C5165" s="99" t="n"/>
      <c r="D5165" s="100" t="n"/>
      <c r="E5165" s="28">
        <f>IFERROR(VLOOKUP(D5165,'أرصدة المخزن'!$A:$E,3,0),"")</f>
        <v/>
      </c>
      <c r="F5165" s="28">
        <f>IFERROR(VLOOKUP(D5165,'أرصدة المخزن'!$A:$H,4,0),"")</f>
        <v/>
      </c>
      <c r="G5165" s="97" t="n"/>
      <c r="H5165" s="29" t="inlineStr">
        <is>
          <t>إضافة</t>
        </is>
      </c>
      <c r="I5165" s="97" t="n"/>
    </row>
    <row r="5166" ht="17.4" customHeight="1" s="138">
      <c r="A5166" s="97" t="n">
        <v>5160</v>
      </c>
      <c r="B5166" s="98" t="n"/>
      <c r="C5166" s="99" t="n"/>
      <c r="D5166" s="100" t="n"/>
      <c r="E5166" s="28">
        <f>IFERROR(VLOOKUP(D5166,'أرصدة المخزن'!$A:$E,3,0),"")</f>
        <v/>
      </c>
      <c r="F5166" s="28">
        <f>IFERROR(VLOOKUP(D5166,'أرصدة المخزن'!$A:$H,4,0),"")</f>
        <v/>
      </c>
      <c r="G5166" s="97" t="n"/>
      <c r="H5166" s="29" t="inlineStr">
        <is>
          <t>إضافة</t>
        </is>
      </c>
      <c r="I5166" s="97" t="n"/>
    </row>
    <row r="5167" ht="17.4" customHeight="1" s="138">
      <c r="A5167" s="97" t="n">
        <v>5161</v>
      </c>
      <c r="B5167" s="98" t="n"/>
      <c r="C5167" s="99" t="n"/>
      <c r="D5167" s="100" t="n"/>
      <c r="E5167" s="28">
        <f>IFERROR(VLOOKUP(D5167,'أرصدة المخزن'!$A:$E,3,0),"")</f>
        <v/>
      </c>
      <c r="F5167" s="28">
        <f>IFERROR(VLOOKUP(D5167,'أرصدة المخزن'!$A:$H,4,0),"")</f>
        <v/>
      </c>
      <c r="G5167" s="97" t="n"/>
      <c r="H5167" s="29" t="inlineStr">
        <is>
          <t>إضافة</t>
        </is>
      </c>
      <c r="I5167" s="97" t="n"/>
    </row>
    <row r="5168" ht="17.4" customHeight="1" s="138">
      <c r="A5168" s="97" t="n">
        <v>5162</v>
      </c>
      <c r="B5168" s="98" t="n"/>
      <c r="C5168" s="99" t="n"/>
      <c r="D5168" s="100" t="n"/>
      <c r="E5168" s="28">
        <f>IFERROR(VLOOKUP(D5168,'أرصدة المخزن'!$A:$E,3,0),"")</f>
        <v/>
      </c>
      <c r="F5168" s="28">
        <f>IFERROR(VLOOKUP(D5168,'أرصدة المخزن'!$A:$H,4,0),"")</f>
        <v/>
      </c>
      <c r="G5168" s="97" t="n"/>
      <c r="H5168" s="29" t="inlineStr">
        <is>
          <t>إضافة</t>
        </is>
      </c>
      <c r="I5168" s="97" t="n"/>
    </row>
    <row r="5169" ht="17.4" customHeight="1" s="138">
      <c r="A5169" s="97" t="n">
        <v>5163</v>
      </c>
      <c r="B5169" s="98" t="n"/>
      <c r="C5169" s="99" t="n"/>
      <c r="D5169" s="100" t="n"/>
      <c r="E5169" s="28">
        <f>IFERROR(VLOOKUP(D5169,'أرصدة المخزن'!$A:$E,3,0),"")</f>
        <v/>
      </c>
      <c r="F5169" s="28">
        <f>IFERROR(VLOOKUP(D5169,'أرصدة المخزن'!$A:$H,4,0),"")</f>
        <v/>
      </c>
      <c r="G5169" s="97" t="n"/>
      <c r="H5169" s="29" t="inlineStr">
        <is>
          <t>إضافة</t>
        </is>
      </c>
      <c r="I5169" s="97" t="n"/>
    </row>
    <row r="5170" ht="17.4" customHeight="1" s="138">
      <c r="A5170" s="97" t="n">
        <v>5164</v>
      </c>
      <c r="B5170" s="98" t="n"/>
      <c r="C5170" s="99" t="n"/>
      <c r="D5170" s="100" t="n"/>
      <c r="E5170" s="28">
        <f>IFERROR(VLOOKUP(D5170,'أرصدة المخزن'!$A:$E,3,0),"")</f>
        <v/>
      </c>
      <c r="F5170" s="28">
        <f>IFERROR(VLOOKUP(D5170,'أرصدة المخزن'!$A:$H,4,0),"")</f>
        <v/>
      </c>
      <c r="G5170" s="97" t="n"/>
      <c r="H5170" s="29" t="inlineStr">
        <is>
          <t>إضافة</t>
        </is>
      </c>
      <c r="I5170" s="97" t="n"/>
    </row>
    <row r="5171" ht="17.4" customHeight="1" s="138">
      <c r="A5171" s="97" t="n">
        <v>5165</v>
      </c>
      <c r="B5171" s="98" t="n"/>
      <c r="C5171" s="99" t="n"/>
      <c r="D5171" s="100" t="n"/>
      <c r="E5171" s="28">
        <f>IFERROR(VLOOKUP(D5171,'أرصدة المخزن'!$A:$E,3,0),"")</f>
        <v/>
      </c>
      <c r="F5171" s="28">
        <f>IFERROR(VLOOKUP(D5171,'أرصدة المخزن'!$A:$H,4,0),"")</f>
        <v/>
      </c>
      <c r="G5171" s="97" t="n"/>
      <c r="H5171" s="29" t="inlineStr">
        <is>
          <t>إضافة</t>
        </is>
      </c>
      <c r="I5171" s="97" t="n"/>
    </row>
    <row r="5172" ht="17.4" customHeight="1" s="138">
      <c r="A5172" s="97" t="n">
        <v>5166</v>
      </c>
      <c r="B5172" s="98" t="n"/>
      <c r="C5172" s="99" t="n"/>
      <c r="D5172" s="100" t="n"/>
      <c r="E5172" s="28">
        <f>IFERROR(VLOOKUP(D5172,'أرصدة المخزن'!$A:$E,3,0),"")</f>
        <v/>
      </c>
      <c r="F5172" s="28">
        <f>IFERROR(VLOOKUP(D5172,'أرصدة المخزن'!$A:$H,4,0),"")</f>
        <v/>
      </c>
      <c r="G5172" s="97" t="n"/>
      <c r="H5172" s="29" t="inlineStr">
        <is>
          <t>إضافة</t>
        </is>
      </c>
      <c r="I5172" s="97" t="n"/>
    </row>
    <row r="5173" ht="17.4" customHeight="1" s="138">
      <c r="A5173" s="97" t="n">
        <v>5167</v>
      </c>
      <c r="B5173" s="98" t="n"/>
      <c r="C5173" s="99" t="n"/>
      <c r="D5173" s="100" t="n"/>
      <c r="E5173" s="28">
        <f>IFERROR(VLOOKUP(D5173,'أرصدة المخزن'!$A:$E,3,0),"")</f>
        <v/>
      </c>
      <c r="F5173" s="28">
        <f>IFERROR(VLOOKUP(D5173,'أرصدة المخزن'!$A:$H,4,0),"")</f>
        <v/>
      </c>
      <c r="G5173" s="97" t="n"/>
      <c r="H5173" s="29" t="inlineStr">
        <is>
          <t>إضافة</t>
        </is>
      </c>
      <c r="I5173" s="97" t="n"/>
    </row>
    <row r="5174" ht="17.4" customHeight="1" s="138">
      <c r="A5174" s="97" t="n">
        <v>5168</v>
      </c>
      <c r="B5174" s="98" t="n"/>
      <c r="C5174" s="99" t="n"/>
      <c r="D5174" s="100" t="n"/>
      <c r="E5174" s="28">
        <f>IFERROR(VLOOKUP(D5174,'أرصدة المخزن'!$A:$E,3,0),"")</f>
        <v/>
      </c>
      <c r="F5174" s="28">
        <f>IFERROR(VLOOKUP(D5174,'أرصدة المخزن'!$A:$H,4,0),"")</f>
        <v/>
      </c>
      <c r="G5174" s="97" t="n"/>
      <c r="H5174" s="29" t="inlineStr">
        <is>
          <t>إضافة</t>
        </is>
      </c>
      <c r="I5174" s="97" t="n"/>
    </row>
    <row r="5175" ht="17.4" customHeight="1" s="138">
      <c r="A5175" s="97" t="n">
        <v>5169</v>
      </c>
      <c r="B5175" s="98" t="n"/>
      <c r="C5175" s="99" t="n"/>
      <c r="D5175" s="100" t="n"/>
      <c r="E5175" s="28">
        <f>IFERROR(VLOOKUP(D5175,'أرصدة المخزن'!$A:$E,3,0),"")</f>
        <v/>
      </c>
      <c r="F5175" s="28">
        <f>IFERROR(VLOOKUP(D5175,'أرصدة المخزن'!$A:$H,4,0),"")</f>
        <v/>
      </c>
      <c r="G5175" s="97" t="n"/>
      <c r="H5175" s="29" t="inlineStr">
        <is>
          <t>إضافة</t>
        </is>
      </c>
      <c r="I5175" s="97" t="n"/>
    </row>
    <row r="5176" ht="17.4" customHeight="1" s="138">
      <c r="A5176" s="97" t="n">
        <v>5170</v>
      </c>
      <c r="B5176" s="98" t="n"/>
      <c r="C5176" s="99" t="n"/>
      <c r="D5176" s="100" t="n"/>
      <c r="E5176" s="28">
        <f>IFERROR(VLOOKUP(D5176,'أرصدة المخزن'!$A:$E,3,0),"")</f>
        <v/>
      </c>
      <c r="F5176" s="28">
        <f>IFERROR(VLOOKUP(D5176,'أرصدة المخزن'!$A:$H,4,0),"")</f>
        <v/>
      </c>
      <c r="G5176" s="97" t="n"/>
      <c r="H5176" s="29" t="inlineStr">
        <is>
          <t>إضافة</t>
        </is>
      </c>
      <c r="I5176" s="97" t="n"/>
    </row>
    <row r="5177" ht="17.4" customHeight="1" s="138">
      <c r="A5177" s="97" t="n">
        <v>5171</v>
      </c>
      <c r="B5177" s="98" t="n"/>
      <c r="C5177" s="99" t="n"/>
      <c r="D5177" s="100" t="n"/>
      <c r="E5177" s="28">
        <f>IFERROR(VLOOKUP(D5177,'أرصدة المخزن'!$A:$E,3,0),"")</f>
        <v/>
      </c>
      <c r="F5177" s="28">
        <f>IFERROR(VLOOKUP(D5177,'أرصدة المخزن'!$A:$H,4,0),"")</f>
        <v/>
      </c>
      <c r="G5177" s="97" t="n"/>
      <c r="H5177" s="29" t="inlineStr">
        <is>
          <t>إضافة</t>
        </is>
      </c>
      <c r="I5177" s="97" t="n"/>
    </row>
    <row r="5178" ht="17.4" customHeight="1" s="138">
      <c r="A5178" s="97" t="n">
        <v>5172</v>
      </c>
      <c r="B5178" s="98" t="n"/>
      <c r="C5178" s="99" t="n"/>
      <c r="D5178" s="100" t="n"/>
      <c r="E5178" s="28">
        <f>IFERROR(VLOOKUP(D5178,'أرصدة المخزن'!$A:$E,3,0),"")</f>
        <v/>
      </c>
      <c r="F5178" s="28">
        <f>IFERROR(VLOOKUP(D5178,'أرصدة المخزن'!$A:$H,4,0),"")</f>
        <v/>
      </c>
      <c r="G5178" s="97" t="n"/>
      <c r="H5178" s="29" t="inlineStr">
        <is>
          <t>إضافة</t>
        </is>
      </c>
      <c r="I5178" s="97" t="n"/>
    </row>
    <row r="5179" ht="17.4" customHeight="1" s="138">
      <c r="A5179" s="97" t="n">
        <v>5173</v>
      </c>
      <c r="B5179" s="98" t="n"/>
      <c r="C5179" s="99" t="n"/>
      <c r="D5179" s="100" t="n"/>
      <c r="E5179" s="28">
        <f>IFERROR(VLOOKUP(D5179,'أرصدة المخزن'!$A:$E,3,0),"")</f>
        <v/>
      </c>
      <c r="F5179" s="28">
        <f>IFERROR(VLOOKUP(D5179,'أرصدة المخزن'!$A:$H,4,0),"")</f>
        <v/>
      </c>
      <c r="G5179" s="97" t="n"/>
      <c r="H5179" s="29" t="inlineStr">
        <is>
          <t>إضافة</t>
        </is>
      </c>
      <c r="I5179" s="97" t="n"/>
    </row>
    <row r="5180" ht="17.4" customHeight="1" s="138">
      <c r="A5180" s="97" t="n">
        <v>5174</v>
      </c>
      <c r="B5180" s="98" t="n"/>
      <c r="C5180" s="99" t="n"/>
      <c r="D5180" s="100" t="n"/>
      <c r="E5180" s="28">
        <f>IFERROR(VLOOKUP(D5180,'أرصدة المخزن'!$A:$E,3,0),"")</f>
        <v/>
      </c>
      <c r="F5180" s="28">
        <f>IFERROR(VLOOKUP(D5180,'أرصدة المخزن'!$A:$H,4,0),"")</f>
        <v/>
      </c>
      <c r="G5180" s="97" t="n"/>
      <c r="H5180" s="29" t="inlineStr">
        <is>
          <t>إضافة</t>
        </is>
      </c>
      <c r="I5180" s="97" t="n"/>
    </row>
    <row r="5181" ht="17.4" customHeight="1" s="138">
      <c r="A5181" s="97" t="n">
        <v>5175</v>
      </c>
      <c r="B5181" s="98" t="n"/>
      <c r="C5181" s="99" t="n"/>
      <c r="D5181" s="100" t="n"/>
      <c r="E5181" s="28">
        <f>IFERROR(VLOOKUP(D5181,'أرصدة المخزن'!$A:$E,3,0),"")</f>
        <v/>
      </c>
      <c r="F5181" s="28">
        <f>IFERROR(VLOOKUP(D5181,'أرصدة المخزن'!$A:$H,4,0),"")</f>
        <v/>
      </c>
      <c r="G5181" s="97" t="n"/>
      <c r="H5181" s="29" t="inlineStr">
        <is>
          <t>إضافة</t>
        </is>
      </c>
      <c r="I5181" s="97" t="n"/>
    </row>
    <row r="5182" ht="17.4" customHeight="1" s="138">
      <c r="A5182" s="97" t="n">
        <v>5176</v>
      </c>
      <c r="B5182" s="98" t="n"/>
      <c r="C5182" s="99" t="n"/>
      <c r="D5182" s="100" t="n"/>
      <c r="E5182" s="28">
        <f>IFERROR(VLOOKUP(D5182,'أرصدة المخزن'!$A:$E,3,0),"")</f>
        <v/>
      </c>
      <c r="F5182" s="28">
        <f>IFERROR(VLOOKUP(D5182,'أرصدة المخزن'!$A:$H,4,0),"")</f>
        <v/>
      </c>
      <c r="G5182" s="97" t="n"/>
      <c r="H5182" s="29" t="inlineStr">
        <is>
          <t>إضافة</t>
        </is>
      </c>
      <c r="I5182" s="97" t="n"/>
    </row>
    <row r="5183" ht="17.4" customHeight="1" s="138">
      <c r="A5183" s="97" t="n">
        <v>5177</v>
      </c>
      <c r="B5183" s="98" t="n"/>
      <c r="C5183" s="99" t="n"/>
      <c r="D5183" s="100" t="n"/>
      <c r="E5183" s="28">
        <f>IFERROR(VLOOKUP(D5183,'أرصدة المخزن'!$A:$E,3,0),"")</f>
        <v/>
      </c>
      <c r="F5183" s="28">
        <f>IFERROR(VLOOKUP(D5183,'أرصدة المخزن'!$A:$H,4,0),"")</f>
        <v/>
      </c>
      <c r="G5183" s="97" t="n"/>
      <c r="H5183" s="29" t="inlineStr">
        <is>
          <t>إضافة</t>
        </is>
      </c>
      <c r="I5183" s="97" t="n"/>
    </row>
    <row r="5184" ht="17.4" customHeight="1" s="138">
      <c r="A5184" s="97" t="n">
        <v>5178</v>
      </c>
      <c r="B5184" s="98" t="n"/>
      <c r="C5184" s="99" t="n"/>
      <c r="D5184" s="100" t="n"/>
      <c r="E5184" s="28">
        <f>IFERROR(VLOOKUP(D5184,'أرصدة المخزن'!$A:$E,3,0),"")</f>
        <v/>
      </c>
      <c r="F5184" s="28">
        <f>IFERROR(VLOOKUP(D5184,'أرصدة المخزن'!$A:$H,4,0),"")</f>
        <v/>
      </c>
      <c r="G5184" s="97" t="n"/>
      <c r="H5184" s="29" t="inlineStr">
        <is>
          <t>إضافة</t>
        </is>
      </c>
      <c r="I5184" s="97" t="n"/>
    </row>
    <row r="5185" ht="17.4" customHeight="1" s="138">
      <c r="A5185" s="97" t="n">
        <v>5179</v>
      </c>
      <c r="B5185" s="98" t="n"/>
      <c r="C5185" s="99" t="n"/>
      <c r="D5185" s="100" t="n"/>
      <c r="E5185" s="28">
        <f>IFERROR(VLOOKUP(D5185,'أرصدة المخزن'!$A:$E,3,0),"")</f>
        <v/>
      </c>
      <c r="F5185" s="28">
        <f>IFERROR(VLOOKUP(D5185,'أرصدة المخزن'!$A:$H,4,0),"")</f>
        <v/>
      </c>
      <c r="G5185" s="97" t="n"/>
      <c r="H5185" s="29" t="inlineStr">
        <is>
          <t>إضافة</t>
        </is>
      </c>
      <c r="I5185" s="97" t="n"/>
    </row>
    <row r="5186" ht="17.4" customHeight="1" s="138">
      <c r="A5186" s="97" t="n">
        <v>5180</v>
      </c>
      <c r="B5186" s="98" t="n"/>
      <c r="C5186" s="99" t="n"/>
      <c r="D5186" s="100" t="n"/>
      <c r="E5186" s="28">
        <f>IFERROR(VLOOKUP(D5186,'أرصدة المخزن'!$A:$E,3,0),"")</f>
        <v/>
      </c>
      <c r="F5186" s="28">
        <f>IFERROR(VLOOKUP(D5186,'أرصدة المخزن'!$A:$H,4,0),"")</f>
        <v/>
      </c>
      <c r="G5186" s="97" t="n"/>
      <c r="H5186" s="29" t="inlineStr">
        <is>
          <t>إضافة</t>
        </is>
      </c>
      <c r="I5186" s="97" t="n"/>
    </row>
    <row r="5187" ht="17.4" customHeight="1" s="138">
      <c r="A5187" s="97" t="n">
        <v>5181</v>
      </c>
      <c r="B5187" s="98" t="n"/>
      <c r="C5187" s="99" t="n"/>
      <c r="D5187" s="100" t="n"/>
      <c r="E5187" s="28">
        <f>IFERROR(VLOOKUP(D5187,'أرصدة المخزن'!$A:$E,3,0),"")</f>
        <v/>
      </c>
      <c r="F5187" s="28">
        <f>IFERROR(VLOOKUP(D5187,'أرصدة المخزن'!$A:$H,4,0),"")</f>
        <v/>
      </c>
      <c r="G5187" s="97" t="n"/>
      <c r="H5187" s="29" t="inlineStr">
        <is>
          <t>إضافة</t>
        </is>
      </c>
      <c r="I5187" s="97" t="n"/>
    </row>
    <row r="5188" ht="17.4" customHeight="1" s="138">
      <c r="A5188" s="97" t="n">
        <v>5182</v>
      </c>
      <c r="B5188" s="98" t="n"/>
      <c r="C5188" s="99" t="n"/>
      <c r="D5188" s="100" t="n"/>
      <c r="E5188" s="28">
        <f>IFERROR(VLOOKUP(D5188,'أرصدة المخزن'!$A:$E,3,0),"")</f>
        <v/>
      </c>
      <c r="F5188" s="28">
        <f>IFERROR(VLOOKUP(D5188,'أرصدة المخزن'!$A:$H,4,0),"")</f>
        <v/>
      </c>
      <c r="G5188" s="97" t="n"/>
      <c r="H5188" s="29" t="inlineStr">
        <is>
          <t>إضافة</t>
        </is>
      </c>
      <c r="I5188" s="97" t="n"/>
    </row>
    <row r="5189" ht="17.4" customHeight="1" s="138">
      <c r="A5189" s="97" t="n">
        <v>5183</v>
      </c>
      <c r="B5189" s="98" t="n"/>
      <c r="C5189" s="99" t="n"/>
      <c r="D5189" s="100" t="n"/>
      <c r="E5189" s="28">
        <f>IFERROR(VLOOKUP(D5189,'أرصدة المخزن'!$A:$E,3,0),"")</f>
        <v/>
      </c>
      <c r="F5189" s="28">
        <f>IFERROR(VLOOKUP(D5189,'أرصدة المخزن'!$A:$H,4,0),"")</f>
        <v/>
      </c>
      <c r="G5189" s="97" t="n"/>
      <c r="H5189" s="29" t="inlineStr">
        <is>
          <t>إضافة</t>
        </is>
      </c>
      <c r="I5189" s="97" t="n"/>
    </row>
    <row r="5190" ht="17.4" customHeight="1" s="138">
      <c r="A5190" s="97" t="n">
        <v>5184</v>
      </c>
      <c r="B5190" s="98" t="n"/>
      <c r="C5190" s="99" t="n"/>
      <c r="D5190" s="100" t="n"/>
      <c r="E5190" s="28">
        <f>IFERROR(VLOOKUP(D5190,'أرصدة المخزن'!$A:$E,3,0),"")</f>
        <v/>
      </c>
      <c r="F5190" s="28">
        <f>IFERROR(VLOOKUP(D5190,'أرصدة المخزن'!$A:$H,4,0),"")</f>
        <v/>
      </c>
      <c r="G5190" s="97" t="n"/>
      <c r="H5190" s="29" t="inlineStr">
        <is>
          <t>إضافة</t>
        </is>
      </c>
      <c r="I5190" s="97" t="n"/>
    </row>
    <row r="5191" ht="17.4" customHeight="1" s="138">
      <c r="A5191" s="97" t="n">
        <v>5185</v>
      </c>
      <c r="B5191" s="98" t="n"/>
      <c r="C5191" s="99" t="n"/>
      <c r="D5191" s="100" t="n"/>
      <c r="E5191" s="28">
        <f>IFERROR(VLOOKUP(D5191,'أرصدة المخزن'!$A:$E,3,0),"")</f>
        <v/>
      </c>
      <c r="F5191" s="28">
        <f>IFERROR(VLOOKUP(D5191,'أرصدة المخزن'!$A:$H,4,0),"")</f>
        <v/>
      </c>
      <c r="G5191" s="97" t="n"/>
      <c r="H5191" s="29" t="inlineStr">
        <is>
          <t>إضافة</t>
        </is>
      </c>
      <c r="I5191" s="97" t="n"/>
    </row>
    <row r="5192" ht="17.4" customHeight="1" s="138">
      <c r="A5192" s="97" t="n">
        <v>5186</v>
      </c>
      <c r="B5192" s="98" t="n"/>
      <c r="C5192" s="99" t="n"/>
      <c r="D5192" s="100" t="n"/>
      <c r="E5192" s="28">
        <f>IFERROR(VLOOKUP(D5192,'أرصدة المخزن'!$A:$E,3,0),"")</f>
        <v/>
      </c>
      <c r="F5192" s="28">
        <f>IFERROR(VLOOKUP(D5192,'أرصدة المخزن'!$A:$H,4,0),"")</f>
        <v/>
      </c>
      <c r="G5192" s="97" t="n"/>
      <c r="H5192" s="29" t="inlineStr">
        <is>
          <t>إضافة</t>
        </is>
      </c>
      <c r="I5192" s="97" t="n"/>
    </row>
    <row r="5193" ht="17.4" customHeight="1" s="138">
      <c r="A5193" s="97" t="n">
        <v>5187</v>
      </c>
      <c r="B5193" s="98" t="n"/>
      <c r="C5193" s="99" t="n"/>
      <c r="D5193" s="100" t="n"/>
      <c r="E5193" s="28">
        <f>IFERROR(VLOOKUP(D5193,'أرصدة المخزن'!$A:$E,3,0),"")</f>
        <v/>
      </c>
      <c r="F5193" s="28">
        <f>IFERROR(VLOOKUP(D5193,'أرصدة المخزن'!$A:$H,4,0),"")</f>
        <v/>
      </c>
      <c r="G5193" s="97" t="n"/>
      <c r="H5193" s="29" t="inlineStr">
        <is>
          <t>إضافة</t>
        </is>
      </c>
      <c r="I5193" s="97" t="n"/>
    </row>
    <row r="5194" ht="17.4" customHeight="1" s="138">
      <c r="A5194" s="97" t="n">
        <v>5188</v>
      </c>
      <c r="B5194" s="98" t="n"/>
      <c r="C5194" s="99" t="n"/>
      <c r="D5194" s="100" t="n"/>
      <c r="E5194" s="28">
        <f>IFERROR(VLOOKUP(D5194,'أرصدة المخزن'!$A:$E,3,0),"")</f>
        <v/>
      </c>
      <c r="F5194" s="28">
        <f>IFERROR(VLOOKUP(D5194,'أرصدة المخزن'!$A:$H,4,0),"")</f>
        <v/>
      </c>
      <c r="G5194" s="97" t="n"/>
      <c r="H5194" s="29" t="inlineStr">
        <is>
          <t>إضافة</t>
        </is>
      </c>
      <c r="I5194" s="97" t="n"/>
    </row>
    <row r="5195" ht="17.4" customHeight="1" s="138">
      <c r="A5195" s="97" t="n">
        <v>5189</v>
      </c>
      <c r="B5195" s="98" t="n"/>
      <c r="C5195" s="99" t="n"/>
      <c r="D5195" s="100" t="n"/>
      <c r="E5195" s="28">
        <f>IFERROR(VLOOKUP(D5195,'أرصدة المخزن'!$A:$E,3,0),"")</f>
        <v/>
      </c>
      <c r="F5195" s="28">
        <f>IFERROR(VLOOKUP(D5195,'أرصدة المخزن'!$A:$H,4,0),"")</f>
        <v/>
      </c>
      <c r="G5195" s="97" t="n"/>
      <c r="H5195" s="29" t="inlineStr">
        <is>
          <t>إضافة</t>
        </is>
      </c>
      <c r="I5195" s="97" t="n"/>
    </row>
    <row r="5196" ht="17.4" customHeight="1" s="138">
      <c r="A5196" s="97" t="n">
        <v>5190</v>
      </c>
      <c r="B5196" s="98" t="n"/>
      <c r="C5196" s="99" t="n"/>
      <c r="D5196" s="100" t="n"/>
      <c r="E5196" s="28">
        <f>IFERROR(VLOOKUP(D5196,'أرصدة المخزن'!$A:$E,3,0),"")</f>
        <v/>
      </c>
      <c r="F5196" s="28">
        <f>IFERROR(VLOOKUP(D5196,'أرصدة المخزن'!$A:$H,4,0),"")</f>
        <v/>
      </c>
      <c r="G5196" s="97" t="n"/>
      <c r="H5196" s="29" t="inlineStr">
        <is>
          <t>إضافة</t>
        </is>
      </c>
      <c r="I5196" s="97" t="n"/>
    </row>
    <row r="5197" ht="17.4" customHeight="1" s="138">
      <c r="A5197" s="97" t="n">
        <v>5191</v>
      </c>
      <c r="B5197" s="98" t="n"/>
      <c r="C5197" s="99" t="n"/>
      <c r="D5197" s="100" t="n"/>
      <c r="E5197" s="28">
        <f>IFERROR(VLOOKUP(D5197,'أرصدة المخزن'!$A:$E,3,0),"")</f>
        <v/>
      </c>
      <c r="F5197" s="28">
        <f>IFERROR(VLOOKUP(D5197,'أرصدة المخزن'!$A:$H,4,0),"")</f>
        <v/>
      </c>
      <c r="G5197" s="97" t="n"/>
      <c r="H5197" s="29" t="inlineStr">
        <is>
          <t>إضافة</t>
        </is>
      </c>
      <c r="I5197" s="97" t="n"/>
    </row>
    <row r="5198" ht="17.4" customHeight="1" s="138">
      <c r="A5198" s="97" t="n">
        <v>5192</v>
      </c>
      <c r="B5198" s="98" t="n"/>
      <c r="C5198" s="99" t="n"/>
      <c r="D5198" s="100" t="n"/>
      <c r="E5198" s="28">
        <f>IFERROR(VLOOKUP(D5198,'أرصدة المخزن'!$A:$E,3,0),"")</f>
        <v/>
      </c>
      <c r="F5198" s="28">
        <f>IFERROR(VLOOKUP(D5198,'أرصدة المخزن'!$A:$H,4,0),"")</f>
        <v/>
      </c>
      <c r="G5198" s="97" t="n"/>
      <c r="H5198" s="29" t="inlineStr">
        <is>
          <t>إضافة</t>
        </is>
      </c>
      <c r="I5198" s="97" t="n"/>
    </row>
    <row r="5199" ht="17.4" customHeight="1" s="138">
      <c r="A5199" s="97" t="n">
        <v>5193</v>
      </c>
      <c r="B5199" s="98" t="n"/>
      <c r="C5199" s="99" t="n"/>
      <c r="D5199" s="100" t="n"/>
      <c r="E5199" s="28">
        <f>IFERROR(VLOOKUP(D5199,'أرصدة المخزن'!$A:$E,3,0),"")</f>
        <v/>
      </c>
      <c r="F5199" s="28">
        <f>IFERROR(VLOOKUP(D5199,'أرصدة المخزن'!$A:$H,4,0),"")</f>
        <v/>
      </c>
      <c r="G5199" s="97" t="n"/>
      <c r="H5199" s="29" t="inlineStr">
        <is>
          <t>إضافة</t>
        </is>
      </c>
      <c r="I5199" s="97" t="n"/>
    </row>
    <row r="5200" ht="17.4" customHeight="1" s="138">
      <c r="A5200" s="97" t="n">
        <v>5194</v>
      </c>
      <c r="B5200" s="98" t="n"/>
      <c r="C5200" s="99" t="n"/>
      <c r="D5200" s="100" t="n"/>
      <c r="E5200" s="28">
        <f>IFERROR(VLOOKUP(D5200,'أرصدة المخزن'!$A:$E,3,0),"")</f>
        <v/>
      </c>
      <c r="F5200" s="28">
        <f>IFERROR(VLOOKUP(D5200,'أرصدة المخزن'!$A:$H,4,0),"")</f>
        <v/>
      </c>
      <c r="G5200" s="97" t="n"/>
      <c r="H5200" s="29" t="inlineStr">
        <is>
          <t>إضافة</t>
        </is>
      </c>
      <c r="I5200" s="97" t="n"/>
    </row>
    <row r="5201" ht="17.4" customHeight="1" s="138">
      <c r="A5201" s="97" t="n">
        <v>5195</v>
      </c>
      <c r="B5201" s="98" t="n"/>
      <c r="C5201" s="99" t="n"/>
      <c r="D5201" s="100" t="n"/>
      <c r="E5201" s="28">
        <f>IFERROR(VLOOKUP(D5201,'أرصدة المخزن'!$A:$E,3,0),"")</f>
        <v/>
      </c>
      <c r="F5201" s="28">
        <f>IFERROR(VLOOKUP(D5201,'أرصدة المخزن'!$A:$H,4,0),"")</f>
        <v/>
      </c>
      <c r="G5201" s="97" t="n"/>
      <c r="H5201" s="29" t="inlineStr">
        <is>
          <t>إضافة</t>
        </is>
      </c>
      <c r="I5201" s="97" t="n"/>
    </row>
    <row r="5202" ht="17.4" customHeight="1" s="138">
      <c r="A5202" s="97" t="n">
        <v>5196</v>
      </c>
      <c r="B5202" s="98" t="n"/>
      <c r="C5202" s="99" t="n"/>
      <c r="D5202" s="100" t="n"/>
      <c r="E5202" s="28">
        <f>IFERROR(VLOOKUP(D5202,'أرصدة المخزن'!$A:$E,3,0),"")</f>
        <v/>
      </c>
      <c r="F5202" s="28">
        <f>IFERROR(VLOOKUP(D5202,'أرصدة المخزن'!$A:$H,4,0),"")</f>
        <v/>
      </c>
      <c r="G5202" s="97" t="n"/>
      <c r="H5202" s="29" t="inlineStr">
        <is>
          <t>إضافة</t>
        </is>
      </c>
      <c r="I5202" s="97" t="n"/>
    </row>
    <row r="5203" ht="17.4" customHeight="1" s="138">
      <c r="A5203" s="97" t="n">
        <v>5197</v>
      </c>
      <c r="B5203" s="98" t="n"/>
      <c r="C5203" s="99" t="n"/>
      <c r="D5203" s="100" t="n"/>
      <c r="E5203" s="28">
        <f>IFERROR(VLOOKUP(D5203,'أرصدة المخزن'!$A:$E,3,0),"")</f>
        <v/>
      </c>
      <c r="F5203" s="28">
        <f>IFERROR(VLOOKUP(D5203,'أرصدة المخزن'!$A:$H,4,0),"")</f>
        <v/>
      </c>
      <c r="G5203" s="97" t="n"/>
      <c r="H5203" s="29" t="inlineStr">
        <is>
          <t>إضافة</t>
        </is>
      </c>
      <c r="I5203" s="97" t="n"/>
    </row>
    <row r="5204" ht="17.4" customHeight="1" s="138">
      <c r="A5204" s="97" t="n">
        <v>5198</v>
      </c>
      <c r="B5204" s="98" t="n"/>
      <c r="C5204" s="99" t="n"/>
      <c r="D5204" s="100" t="n"/>
      <c r="E5204" s="28">
        <f>IFERROR(VLOOKUP(D5204,'أرصدة المخزن'!$A:$E,3,0),"")</f>
        <v/>
      </c>
      <c r="F5204" s="28">
        <f>IFERROR(VLOOKUP(D5204,'أرصدة المخزن'!$A:$H,4,0),"")</f>
        <v/>
      </c>
      <c r="G5204" s="97" t="n"/>
      <c r="H5204" s="29" t="inlineStr">
        <is>
          <t>إضافة</t>
        </is>
      </c>
      <c r="I5204" s="97" t="n"/>
    </row>
    <row r="5205" ht="17.4" customHeight="1" s="138">
      <c r="A5205" s="97" t="n">
        <v>5199</v>
      </c>
      <c r="B5205" s="98" t="n"/>
      <c r="C5205" s="99" t="n"/>
      <c r="D5205" s="100" t="n"/>
      <c r="E5205" s="28">
        <f>IFERROR(VLOOKUP(D5205,'أرصدة المخزن'!$A:$E,3,0),"")</f>
        <v/>
      </c>
      <c r="F5205" s="28">
        <f>IFERROR(VLOOKUP(D5205,'أرصدة المخزن'!$A:$H,4,0),"")</f>
        <v/>
      </c>
      <c r="G5205" s="97" t="n"/>
      <c r="H5205" s="29" t="inlineStr">
        <is>
          <t>إضافة</t>
        </is>
      </c>
      <c r="I5205" s="97" t="n"/>
    </row>
    <row r="5206" ht="17.4" customHeight="1" s="138">
      <c r="A5206" s="97" t="n">
        <v>5200</v>
      </c>
      <c r="B5206" s="98" t="n"/>
      <c r="C5206" s="99" t="n"/>
      <c r="D5206" s="100" t="n"/>
      <c r="E5206" s="28">
        <f>IFERROR(VLOOKUP(D5206,'أرصدة المخزن'!$A:$E,3,0),"")</f>
        <v/>
      </c>
      <c r="F5206" s="28">
        <f>IFERROR(VLOOKUP(D5206,'أرصدة المخزن'!$A:$H,4,0),"")</f>
        <v/>
      </c>
      <c r="G5206" s="97" t="n"/>
      <c r="H5206" s="29" t="inlineStr">
        <is>
          <t>إضافة</t>
        </is>
      </c>
      <c r="I5206" s="97" t="n"/>
    </row>
    <row r="5207" ht="17.4" customHeight="1" s="138">
      <c r="A5207" s="97" t="n">
        <v>5201</v>
      </c>
      <c r="B5207" s="98" t="n"/>
      <c r="C5207" s="99" t="n"/>
      <c r="D5207" s="100" t="n"/>
      <c r="E5207" s="28">
        <f>IFERROR(VLOOKUP(D5207,'أرصدة المخزن'!$A:$E,3,0),"")</f>
        <v/>
      </c>
      <c r="F5207" s="28">
        <f>IFERROR(VLOOKUP(D5207,'أرصدة المخزن'!$A:$H,4,0),"")</f>
        <v/>
      </c>
      <c r="G5207" s="97" t="n"/>
      <c r="H5207" s="29" t="inlineStr">
        <is>
          <t>إضافة</t>
        </is>
      </c>
      <c r="I5207" s="97" t="n"/>
    </row>
    <row r="5208" ht="17.4" customHeight="1" s="138">
      <c r="A5208" s="97" t="n">
        <v>5202</v>
      </c>
      <c r="B5208" s="98" t="n"/>
      <c r="C5208" s="99" t="n"/>
      <c r="D5208" s="100" t="n"/>
      <c r="E5208" s="28">
        <f>IFERROR(VLOOKUP(D5208,'أرصدة المخزن'!$A:$E,3,0),"")</f>
        <v/>
      </c>
      <c r="F5208" s="28">
        <f>IFERROR(VLOOKUP(D5208,'أرصدة المخزن'!$A:$H,4,0),"")</f>
        <v/>
      </c>
      <c r="G5208" s="97" t="n"/>
      <c r="H5208" s="29" t="inlineStr">
        <is>
          <t>إضافة</t>
        </is>
      </c>
      <c r="I5208" s="97" t="n"/>
    </row>
    <row r="5209" ht="17.4" customHeight="1" s="138">
      <c r="A5209" s="97" t="n">
        <v>5203</v>
      </c>
      <c r="B5209" s="98" t="n"/>
      <c r="C5209" s="99" t="n"/>
      <c r="D5209" s="100" t="n"/>
      <c r="E5209" s="28">
        <f>IFERROR(VLOOKUP(D5209,'أرصدة المخزن'!$A:$E,3,0),"")</f>
        <v/>
      </c>
      <c r="F5209" s="28">
        <f>IFERROR(VLOOKUP(D5209,'أرصدة المخزن'!$A:$H,4,0),"")</f>
        <v/>
      </c>
      <c r="G5209" s="97" t="n"/>
      <c r="H5209" s="29" t="inlineStr">
        <is>
          <t>إضافة</t>
        </is>
      </c>
      <c r="I5209" s="97" t="n"/>
    </row>
    <row r="5210" ht="17.4" customHeight="1" s="138">
      <c r="A5210" s="97" t="n">
        <v>5204</v>
      </c>
      <c r="B5210" s="98" t="n"/>
      <c r="C5210" s="99" t="n"/>
      <c r="D5210" s="100" t="n"/>
      <c r="E5210" s="28">
        <f>IFERROR(VLOOKUP(D5210,'أرصدة المخزن'!$A:$E,3,0),"")</f>
        <v/>
      </c>
      <c r="F5210" s="28">
        <f>IFERROR(VLOOKUP(D5210,'أرصدة المخزن'!$A:$H,4,0),"")</f>
        <v/>
      </c>
      <c r="G5210" s="97" t="n"/>
      <c r="H5210" s="29" t="inlineStr">
        <is>
          <t>إضافة</t>
        </is>
      </c>
      <c r="I5210" s="97" t="n"/>
    </row>
    <row r="5211" ht="17.4" customHeight="1" s="138">
      <c r="A5211" s="97" t="n">
        <v>5205</v>
      </c>
      <c r="B5211" s="98" t="n"/>
      <c r="C5211" s="99" t="n"/>
      <c r="D5211" s="100" t="n"/>
      <c r="E5211" s="28">
        <f>IFERROR(VLOOKUP(D5211,'أرصدة المخزن'!$A:$E,3,0),"")</f>
        <v/>
      </c>
      <c r="F5211" s="28">
        <f>IFERROR(VLOOKUP(D5211,'أرصدة المخزن'!$A:$H,4,0),"")</f>
        <v/>
      </c>
      <c r="G5211" s="97" t="n"/>
      <c r="H5211" s="29" t="inlineStr">
        <is>
          <t>إضافة</t>
        </is>
      </c>
      <c r="I5211" s="97" t="n"/>
    </row>
    <row r="5212" ht="17.4" customHeight="1" s="138">
      <c r="A5212" s="97" t="n">
        <v>5206</v>
      </c>
      <c r="B5212" s="98" t="n"/>
      <c r="C5212" s="99" t="n"/>
      <c r="D5212" s="100" t="n"/>
      <c r="E5212" s="28">
        <f>IFERROR(VLOOKUP(D5212,'أرصدة المخزن'!$A:$E,3,0),"")</f>
        <v/>
      </c>
      <c r="F5212" s="28">
        <f>IFERROR(VLOOKUP(D5212,'أرصدة المخزن'!$A:$H,4,0),"")</f>
        <v/>
      </c>
      <c r="G5212" s="97" t="n"/>
      <c r="H5212" s="29" t="inlineStr">
        <is>
          <t>إضافة</t>
        </is>
      </c>
      <c r="I5212" s="97" t="n"/>
    </row>
    <row r="5213" ht="17.4" customHeight="1" s="138">
      <c r="A5213" s="97" t="n">
        <v>5207</v>
      </c>
      <c r="B5213" s="98" t="n"/>
      <c r="C5213" s="99" t="n"/>
      <c r="D5213" s="100" t="n"/>
      <c r="E5213" s="28">
        <f>IFERROR(VLOOKUP(D5213,'أرصدة المخزن'!$A:$E,3,0),"")</f>
        <v/>
      </c>
      <c r="F5213" s="28">
        <f>IFERROR(VLOOKUP(D5213,'أرصدة المخزن'!$A:$H,4,0),"")</f>
        <v/>
      </c>
      <c r="G5213" s="97" t="n"/>
      <c r="H5213" s="29" t="inlineStr">
        <is>
          <t>إضافة</t>
        </is>
      </c>
      <c r="I5213" s="97" t="n"/>
    </row>
    <row r="5214" ht="17.4" customHeight="1" s="138">
      <c r="A5214" s="97" t="n">
        <v>5208</v>
      </c>
      <c r="B5214" s="98" t="n"/>
      <c r="C5214" s="99" t="n"/>
      <c r="D5214" s="100" t="n"/>
      <c r="E5214" s="28">
        <f>IFERROR(VLOOKUP(D5214,'أرصدة المخزن'!$A:$E,3,0),"")</f>
        <v/>
      </c>
      <c r="F5214" s="28">
        <f>IFERROR(VLOOKUP(D5214,'أرصدة المخزن'!$A:$H,4,0),"")</f>
        <v/>
      </c>
      <c r="G5214" s="97" t="n"/>
      <c r="H5214" s="29" t="inlineStr">
        <is>
          <t>إضافة</t>
        </is>
      </c>
      <c r="I5214" s="97" t="n"/>
    </row>
    <row r="5215" ht="17.4" customHeight="1" s="138">
      <c r="A5215" s="97" t="n">
        <v>5209</v>
      </c>
      <c r="B5215" s="98" t="n"/>
      <c r="C5215" s="99" t="n"/>
      <c r="D5215" s="100" t="n"/>
      <c r="E5215" s="28">
        <f>IFERROR(VLOOKUP(D5215,'أرصدة المخزن'!$A:$E,3,0),"")</f>
        <v/>
      </c>
      <c r="F5215" s="28">
        <f>IFERROR(VLOOKUP(D5215,'أرصدة المخزن'!$A:$H,4,0),"")</f>
        <v/>
      </c>
      <c r="G5215" s="97" t="n"/>
      <c r="H5215" s="29" t="inlineStr">
        <is>
          <t>إضافة</t>
        </is>
      </c>
      <c r="I5215" s="97" t="n"/>
    </row>
    <row r="5216" ht="17.4" customHeight="1" s="138">
      <c r="A5216" s="97" t="n">
        <v>5210</v>
      </c>
      <c r="B5216" s="98" t="n"/>
      <c r="C5216" s="99" t="n"/>
      <c r="D5216" s="100" t="n"/>
      <c r="E5216" s="28">
        <f>IFERROR(VLOOKUP(D5216,'أرصدة المخزن'!$A:$E,3,0),"")</f>
        <v/>
      </c>
      <c r="F5216" s="28">
        <f>IFERROR(VLOOKUP(D5216,'أرصدة المخزن'!$A:$H,4,0),"")</f>
        <v/>
      </c>
      <c r="G5216" s="97" t="n"/>
      <c r="H5216" s="29" t="inlineStr">
        <is>
          <t>إضافة</t>
        </is>
      </c>
      <c r="I5216" s="97" t="n"/>
    </row>
    <row r="5217" ht="17.4" customHeight="1" s="138">
      <c r="A5217" s="97" t="n">
        <v>5211</v>
      </c>
      <c r="B5217" s="98" t="n"/>
      <c r="C5217" s="99" t="n"/>
      <c r="D5217" s="100" t="n"/>
      <c r="E5217" s="28">
        <f>IFERROR(VLOOKUP(D5217,'أرصدة المخزن'!$A:$E,3,0),"")</f>
        <v/>
      </c>
      <c r="F5217" s="28">
        <f>IFERROR(VLOOKUP(D5217,'أرصدة المخزن'!$A:$H,4,0),"")</f>
        <v/>
      </c>
      <c r="G5217" s="97" t="n"/>
      <c r="H5217" s="29" t="inlineStr">
        <is>
          <t>إضافة</t>
        </is>
      </c>
      <c r="I5217" s="97" t="n"/>
    </row>
    <row r="5218" ht="17.4" customHeight="1" s="138">
      <c r="A5218" s="97" t="n">
        <v>5212</v>
      </c>
      <c r="B5218" s="98" t="n"/>
      <c r="C5218" s="99" t="n"/>
      <c r="D5218" s="100" t="n"/>
      <c r="E5218" s="28">
        <f>IFERROR(VLOOKUP(D5218,'أرصدة المخزن'!$A:$E,3,0),"")</f>
        <v/>
      </c>
      <c r="F5218" s="28">
        <f>IFERROR(VLOOKUP(D5218,'أرصدة المخزن'!$A:$H,4,0),"")</f>
        <v/>
      </c>
      <c r="G5218" s="97" t="n"/>
      <c r="H5218" s="29" t="inlineStr">
        <is>
          <t>إضافة</t>
        </is>
      </c>
      <c r="I5218" s="97" t="n"/>
    </row>
    <row r="5219" ht="17.4" customHeight="1" s="138">
      <c r="A5219" s="97" t="n">
        <v>5213</v>
      </c>
      <c r="B5219" s="98" t="n"/>
      <c r="C5219" s="99" t="n"/>
      <c r="D5219" s="100" t="n"/>
      <c r="E5219" s="28">
        <f>IFERROR(VLOOKUP(D5219,'أرصدة المخزن'!$A:$E,3,0),"")</f>
        <v/>
      </c>
      <c r="F5219" s="28">
        <f>IFERROR(VLOOKUP(D5219,'أرصدة المخزن'!$A:$H,4,0),"")</f>
        <v/>
      </c>
      <c r="G5219" s="97" t="n"/>
      <c r="H5219" s="29" t="inlineStr">
        <is>
          <t>إضافة</t>
        </is>
      </c>
      <c r="I5219" s="97" t="n"/>
    </row>
    <row r="5220" ht="17.4" customHeight="1" s="138">
      <c r="A5220" s="97" t="n">
        <v>5214</v>
      </c>
      <c r="B5220" s="98" t="n"/>
      <c r="C5220" s="99" t="n"/>
      <c r="D5220" s="100" t="n"/>
      <c r="E5220" s="28">
        <f>IFERROR(VLOOKUP(D5220,'أرصدة المخزن'!$A:$E,3,0),"")</f>
        <v/>
      </c>
      <c r="F5220" s="28">
        <f>IFERROR(VLOOKUP(D5220,'أرصدة المخزن'!$A:$H,4,0),"")</f>
        <v/>
      </c>
      <c r="G5220" s="97" t="n"/>
      <c r="H5220" s="29" t="inlineStr">
        <is>
          <t>إضافة</t>
        </is>
      </c>
      <c r="I5220" s="97" t="n"/>
    </row>
    <row r="5221" ht="17.4" customHeight="1" s="138">
      <c r="A5221" s="97" t="n">
        <v>5215</v>
      </c>
      <c r="B5221" s="98" t="n"/>
      <c r="C5221" s="99" t="n"/>
      <c r="D5221" s="100" t="n"/>
      <c r="E5221" s="28">
        <f>IFERROR(VLOOKUP(D5221,'أرصدة المخزن'!$A:$E,3,0),"")</f>
        <v/>
      </c>
      <c r="F5221" s="28">
        <f>IFERROR(VLOOKUP(D5221,'أرصدة المخزن'!$A:$H,4,0),"")</f>
        <v/>
      </c>
      <c r="G5221" s="97" t="n"/>
      <c r="H5221" s="29" t="inlineStr">
        <is>
          <t>إضافة</t>
        </is>
      </c>
      <c r="I5221" s="97" t="n"/>
    </row>
    <row r="5222" ht="17.4" customHeight="1" s="138">
      <c r="A5222" s="97" t="n">
        <v>5216</v>
      </c>
      <c r="B5222" s="98" t="n"/>
      <c r="C5222" s="99" t="n"/>
      <c r="D5222" s="100" t="n"/>
      <c r="E5222" s="28">
        <f>IFERROR(VLOOKUP(D5222,'أرصدة المخزن'!$A:$E,3,0),"")</f>
        <v/>
      </c>
      <c r="F5222" s="28">
        <f>IFERROR(VLOOKUP(D5222,'أرصدة المخزن'!$A:$H,4,0),"")</f>
        <v/>
      </c>
      <c r="G5222" s="97" t="n"/>
      <c r="H5222" s="29" t="inlineStr">
        <is>
          <t>إضافة</t>
        </is>
      </c>
      <c r="I5222" s="97" t="n"/>
    </row>
    <row r="5223" ht="17.4" customHeight="1" s="138">
      <c r="A5223" s="97" t="n">
        <v>5217</v>
      </c>
      <c r="B5223" s="98" t="n"/>
      <c r="C5223" s="99" t="n"/>
      <c r="D5223" s="100" t="n"/>
      <c r="E5223" s="28">
        <f>IFERROR(VLOOKUP(D5223,'أرصدة المخزن'!$A:$E,3,0),"")</f>
        <v/>
      </c>
      <c r="F5223" s="28">
        <f>IFERROR(VLOOKUP(D5223,'أرصدة المخزن'!$A:$H,4,0),"")</f>
        <v/>
      </c>
      <c r="G5223" s="97" t="n"/>
      <c r="H5223" s="29" t="inlineStr">
        <is>
          <t>إضافة</t>
        </is>
      </c>
      <c r="I5223" s="97" t="n"/>
    </row>
    <row r="5224" ht="17.4" customHeight="1" s="138">
      <c r="A5224" s="97" t="n">
        <v>5218</v>
      </c>
      <c r="B5224" s="98" t="n"/>
      <c r="C5224" s="99" t="n"/>
      <c r="D5224" s="100" t="n"/>
      <c r="E5224" s="28">
        <f>IFERROR(VLOOKUP(D5224,'أرصدة المخزن'!$A:$E,3,0),"")</f>
        <v/>
      </c>
      <c r="F5224" s="28">
        <f>IFERROR(VLOOKUP(D5224,'أرصدة المخزن'!$A:$H,4,0),"")</f>
        <v/>
      </c>
      <c r="G5224" s="97" t="n"/>
      <c r="H5224" s="29" t="inlineStr">
        <is>
          <t>إضافة</t>
        </is>
      </c>
      <c r="I5224" s="97" t="n"/>
    </row>
    <row r="5225" ht="17.4" customHeight="1" s="138">
      <c r="A5225" s="97" t="n">
        <v>5219</v>
      </c>
      <c r="B5225" s="98" t="n"/>
      <c r="C5225" s="99" t="n"/>
      <c r="D5225" s="100" t="n"/>
      <c r="E5225" s="28">
        <f>IFERROR(VLOOKUP(D5225,'أرصدة المخزن'!$A:$E,3,0),"")</f>
        <v/>
      </c>
      <c r="F5225" s="28">
        <f>IFERROR(VLOOKUP(D5225,'أرصدة المخزن'!$A:$H,4,0),"")</f>
        <v/>
      </c>
      <c r="G5225" s="97" t="n"/>
      <c r="H5225" s="29" t="inlineStr">
        <is>
          <t>إضافة</t>
        </is>
      </c>
      <c r="I5225" s="97" t="n"/>
    </row>
    <row r="5226" ht="17.4" customHeight="1" s="138">
      <c r="A5226" s="97" t="n">
        <v>5220</v>
      </c>
      <c r="B5226" s="98" t="n"/>
      <c r="C5226" s="99" t="n"/>
      <c r="D5226" s="100" t="n"/>
      <c r="E5226" s="28">
        <f>IFERROR(VLOOKUP(D5226,'أرصدة المخزن'!$A:$E,3,0),"")</f>
        <v/>
      </c>
      <c r="F5226" s="28">
        <f>IFERROR(VLOOKUP(D5226,'أرصدة المخزن'!$A:$H,4,0),"")</f>
        <v/>
      </c>
      <c r="G5226" s="97" t="n"/>
      <c r="H5226" s="29" t="inlineStr">
        <is>
          <t>إضافة</t>
        </is>
      </c>
      <c r="I5226" s="97" t="n"/>
    </row>
    <row r="5227" ht="17.4" customHeight="1" s="138">
      <c r="A5227" s="97" t="n">
        <v>5221</v>
      </c>
      <c r="B5227" s="98" t="n"/>
      <c r="C5227" s="99" t="n"/>
      <c r="D5227" s="100" t="n"/>
      <c r="E5227" s="28">
        <f>IFERROR(VLOOKUP(D5227,'أرصدة المخزن'!$A:$E,3,0),"")</f>
        <v/>
      </c>
      <c r="F5227" s="28">
        <f>IFERROR(VLOOKUP(D5227,'أرصدة المخزن'!$A:$H,4,0),"")</f>
        <v/>
      </c>
      <c r="G5227" s="97" t="n"/>
      <c r="H5227" s="29" t="inlineStr">
        <is>
          <t>إضافة</t>
        </is>
      </c>
      <c r="I5227" s="97" t="n"/>
    </row>
    <row r="5228" ht="17.4" customHeight="1" s="138">
      <c r="A5228" s="97" t="n">
        <v>5222</v>
      </c>
      <c r="B5228" s="98" t="n"/>
      <c r="C5228" s="99" t="n"/>
      <c r="D5228" s="100" t="n"/>
      <c r="E5228" s="28">
        <f>IFERROR(VLOOKUP(D5228,'أرصدة المخزن'!$A:$E,3,0),"")</f>
        <v/>
      </c>
      <c r="F5228" s="28">
        <f>IFERROR(VLOOKUP(D5228,'أرصدة المخزن'!$A:$H,4,0),"")</f>
        <v/>
      </c>
      <c r="G5228" s="97" t="n"/>
      <c r="H5228" s="29" t="inlineStr">
        <is>
          <t>إضافة</t>
        </is>
      </c>
      <c r="I5228" s="97" t="n"/>
    </row>
    <row r="5229" ht="17.4" customHeight="1" s="138">
      <c r="A5229" s="97" t="n">
        <v>5223</v>
      </c>
      <c r="B5229" s="98" t="n"/>
      <c r="C5229" s="99" t="n"/>
      <c r="D5229" s="100" t="n"/>
      <c r="E5229" s="28">
        <f>IFERROR(VLOOKUP(D5229,'أرصدة المخزن'!$A:$E,3,0),"")</f>
        <v/>
      </c>
      <c r="F5229" s="28">
        <f>IFERROR(VLOOKUP(D5229,'أرصدة المخزن'!$A:$H,4,0),"")</f>
        <v/>
      </c>
      <c r="G5229" s="97" t="n"/>
      <c r="H5229" s="29" t="inlineStr">
        <is>
          <t>إضافة</t>
        </is>
      </c>
      <c r="I5229" s="97" t="n"/>
    </row>
    <row r="5230" ht="17.4" customHeight="1" s="138">
      <c r="A5230" s="97" t="n">
        <v>5224</v>
      </c>
      <c r="B5230" s="98" t="n"/>
      <c r="C5230" s="99" t="n"/>
      <c r="D5230" s="100" t="n"/>
      <c r="E5230" s="28">
        <f>IFERROR(VLOOKUP(D5230,'أرصدة المخزن'!$A:$E,3,0),"")</f>
        <v/>
      </c>
      <c r="F5230" s="28">
        <f>IFERROR(VLOOKUP(D5230,'أرصدة المخزن'!$A:$H,4,0),"")</f>
        <v/>
      </c>
      <c r="G5230" s="97" t="n"/>
      <c r="H5230" s="29" t="inlineStr">
        <is>
          <t>إضافة</t>
        </is>
      </c>
      <c r="I5230" s="97" t="n"/>
    </row>
    <row r="5231" ht="17.4" customHeight="1" s="138">
      <c r="A5231" s="97" t="n">
        <v>5225</v>
      </c>
      <c r="B5231" s="98" t="n"/>
      <c r="C5231" s="99" t="n"/>
      <c r="D5231" s="100" t="n"/>
      <c r="E5231" s="28">
        <f>IFERROR(VLOOKUP(D5231,'أرصدة المخزن'!$A:$E,3,0),"")</f>
        <v/>
      </c>
      <c r="F5231" s="28">
        <f>IFERROR(VLOOKUP(D5231,'أرصدة المخزن'!$A:$H,4,0),"")</f>
        <v/>
      </c>
      <c r="G5231" s="97" t="n"/>
      <c r="H5231" s="29" t="inlineStr">
        <is>
          <t>إضافة</t>
        </is>
      </c>
      <c r="I5231" s="97" t="n"/>
    </row>
    <row r="5232" ht="17.4" customHeight="1" s="138">
      <c r="A5232" s="97" t="n">
        <v>5226</v>
      </c>
      <c r="B5232" s="98" t="n"/>
      <c r="C5232" s="99" t="n"/>
      <c r="D5232" s="100" t="n"/>
      <c r="E5232" s="28">
        <f>IFERROR(VLOOKUP(D5232,'أرصدة المخزن'!$A:$E,3,0),"")</f>
        <v/>
      </c>
      <c r="F5232" s="28">
        <f>IFERROR(VLOOKUP(D5232,'أرصدة المخزن'!$A:$H,4,0),"")</f>
        <v/>
      </c>
      <c r="G5232" s="97" t="n"/>
      <c r="H5232" s="29" t="inlineStr">
        <is>
          <t>إضافة</t>
        </is>
      </c>
      <c r="I5232" s="97" t="n"/>
    </row>
    <row r="5233" ht="17.4" customHeight="1" s="138">
      <c r="A5233" s="97" t="n">
        <v>5227</v>
      </c>
      <c r="B5233" s="98" t="n"/>
      <c r="C5233" s="99" t="n"/>
      <c r="D5233" s="100" t="n"/>
      <c r="E5233" s="28">
        <f>IFERROR(VLOOKUP(D5233,'أرصدة المخزن'!$A:$E,3,0),"")</f>
        <v/>
      </c>
      <c r="F5233" s="28">
        <f>IFERROR(VLOOKUP(D5233,'أرصدة المخزن'!$A:$H,4,0),"")</f>
        <v/>
      </c>
      <c r="G5233" s="97" t="n"/>
      <c r="H5233" s="29" t="inlineStr">
        <is>
          <t>إضافة</t>
        </is>
      </c>
      <c r="I5233" s="97" t="n"/>
    </row>
    <row r="5234" ht="17.4" customHeight="1" s="138">
      <c r="A5234" s="97" t="n">
        <v>5228</v>
      </c>
      <c r="B5234" s="98" t="n"/>
      <c r="C5234" s="99" t="n"/>
      <c r="D5234" s="100" t="n"/>
      <c r="E5234" s="28">
        <f>IFERROR(VLOOKUP(D5234,'أرصدة المخزن'!$A:$E,3,0),"")</f>
        <v/>
      </c>
      <c r="F5234" s="28">
        <f>IFERROR(VLOOKUP(D5234,'أرصدة المخزن'!$A:$H,4,0),"")</f>
        <v/>
      </c>
      <c r="G5234" s="97" t="n"/>
      <c r="H5234" s="29" t="inlineStr">
        <is>
          <t>إضافة</t>
        </is>
      </c>
      <c r="I5234" s="97" t="n"/>
    </row>
    <row r="5235" ht="17.4" customHeight="1" s="138">
      <c r="A5235" s="97" t="n">
        <v>5229</v>
      </c>
      <c r="B5235" s="98" t="n"/>
      <c r="C5235" s="99" t="n"/>
      <c r="D5235" s="100" t="n"/>
      <c r="E5235" s="28">
        <f>IFERROR(VLOOKUP(D5235,'أرصدة المخزن'!$A:$E,3,0),"")</f>
        <v/>
      </c>
      <c r="F5235" s="28">
        <f>IFERROR(VLOOKUP(D5235,'أرصدة المخزن'!$A:$H,4,0),"")</f>
        <v/>
      </c>
      <c r="G5235" s="97" t="n"/>
      <c r="H5235" s="29" t="inlineStr">
        <is>
          <t>إضافة</t>
        </is>
      </c>
      <c r="I5235" s="97" t="n"/>
    </row>
    <row r="5236" ht="17.4" customHeight="1" s="138">
      <c r="A5236" s="97" t="n">
        <v>5230</v>
      </c>
      <c r="B5236" s="98" t="n"/>
      <c r="C5236" s="99" t="n"/>
      <c r="D5236" s="100" t="n"/>
      <c r="E5236" s="28">
        <f>IFERROR(VLOOKUP(D5236,'أرصدة المخزن'!$A:$E,3,0),"")</f>
        <v/>
      </c>
      <c r="F5236" s="28">
        <f>IFERROR(VLOOKUP(D5236,'أرصدة المخزن'!$A:$H,4,0),"")</f>
        <v/>
      </c>
      <c r="G5236" s="97" t="n"/>
      <c r="H5236" s="29" t="inlineStr">
        <is>
          <t>إضافة</t>
        </is>
      </c>
      <c r="I5236" s="97" t="n"/>
    </row>
    <row r="5237" ht="17.4" customHeight="1" s="138">
      <c r="A5237" s="97" t="n">
        <v>5231</v>
      </c>
      <c r="B5237" s="98" t="n"/>
      <c r="C5237" s="99" t="n"/>
      <c r="D5237" s="100" t="n"/>
      <c r="E5237" s="28">
        <f>IFERROR(VLOOKUP(D5237,'أرصدة المخزن'!$A:$E,3,0),"")</f>
        <v/>
      </c>
      <c r="F5237" s="28">
        <f>IFERROR(VLOOKUP(D5237,'أرصدة المخزن'!$A:$H,4,0),"")</f>
        <v/>
      </c>
      <c r="G5237" s="97" t="n"/>
      <c r="H5237" s="29" t="inlineStr">
        <is>
          <t>إضافة</t>
        </is>
      </c>
      <c r="I5237" s="97" t="n"/>
    </row>
    <row r="5238" ht="17.4" customHeight="1" s="138">
      <c r="A5238" s="97" t="n">
        <v>5232</v>
      </c>
      <c r="B5238" s="98" t="n"/>
      <c r="C5238" s="99" t="n"/>
      <c r="D5238" s="100" t="n"/>
      <c r="E5238" s="28">
        <f>IFERROR(VLOOKUP(D5238,'أرصدة المخزن'!$A:$E,3,0),"")</f>
        <v/>
      </c>
      <c r="F5238" s="28">
        <f>IFERROR(VLOOKUP(D5238,'أرصدة المخزن'!$A:$H,4,0),"")</f>
        <v/>
      </c>
      <c r="G5238" s="97" t="n"/>
      <c r="H5238" s="29" t="inlineStr">
        <is>
          <t>إضافة</t>
        </is>
      </c>
      <c r="I5238" s="97" t="n"/>
    </row>
    <row r="5239" ht="17.4" customHeight="1" s="138">
      <c r="A5239" s="97" t="n">
        <v>5233</v>
      </c>
      <c r="B5239" s="98" t="n"/>
      <c r="C5239" s="99" t="n"/>
      <c r="D5239" s="100" t="n"/>
      <c r="E5239" s="28">
        <f>IFERROR(VLOOKUP(D5239,'أرصدة المخزن'!$A:$E,3,0),"")</f>
        <v/>
      </c>
      <c r="F5239" s="28">
        <f>IFERROR(VLOOKUP(D5239,'أرصدة المخزن'!$A:$H,4,0),"")</f>
        <v/>
      </c>
      <c r="G5239" s="97" t="n"/>
      <c r="H5239" s="29" t="inlineStr">
        <is>
          <t>إضافة</t>
        </is>
      </c>
      <c r="I5239" s="97" t="n"/>
    </row>
    <row r="5240" ht="17.4" customHeight="1" s="138">
      <c r="A5240" s="97" t="n">
        <v>5234</v>
      </c>
      <c r="B5240" s="98" t="n"/>
      <c r="C5240" s="99" t="n"/>
      <c r="D5240" s="100" t="n"/>
      <c r="E5240" s="28">
        <f>IFERROR(VLOOKUP(D5240,'أرصدة المخزن'!$A:$E,3,0),"")</f>
        <v/>
      </c>
      <c r="F5240" s="28">
        <f>IFERROR(VLOOKUP(D5240,'أرصدة المخزن'!$A:$H,4,0),"")</f>
        <v/>
      </c>
      <c r="G5240" s="97" t="n"/>
      <c r="H5240" s="29" t="inlineStr">
        <is>
          <t>إضافة</t>
        </is>
      </c>
      <c r="I5240" s="97" t="n"/>
    </row>
    <row r="5241" ht="17.4" customHeight="1" s="138">
      <c r="A5241" s="97" t="n">
        <v>5235</v>
      </c>
      <c r="B5241" s="98" t="n"/>
      <c r="C5241" s="99" t="n"/>
      <c r="D5241" s="100" t="n"/>
      <c r="E5241" s="28">
        <f>IFERROR(VLOOKUP(D5241,'أرصدة المخزن'!$A:$E,3,0),"")</f>
        <v/>
      </c>
      <c r="F5241" s="28">
        <f>IFERROR(VLOOKUP(D5241,'أرصدة المخزن'!$A:$H,4,0),"")</f>
        <v/>
      </c>
      <c r="G5241" s="97" t="n"/>
      <c r="H5241" s="29" t="inlineStr">
        <is>
          <t>إضافة</t>
        </is>
      </c>
      <c r="I5241" s="97" t="n"/>
    </row>
    <row r="5242" ht="17.4" customHeight="1" s="138">
      <c r="A5242" s="97" t="n">
        <v>5236</v>
      </c>
      <c r="B5242" s="98" t="n"/>
      <c r="C5242" s="99" t="n"/>
      <c r="D5242" s="100" t="n"/>
      <c r="E5242" s="28">
        <f>IFERROR(VLOOKUP(D5242,'أرصدة المخزن'!$A:$E,3,0),"")</f>
        <v/>
      </c>
      <c r="F5242" s="28">
        <f>IFERROR(VLOOKUP(D5242,'أرصدة المخزن'!$A:$H,4,0),"")</f>
        <v/>
      </c>
      <c r="G5242" s="97" t="n"/>
      <c r="H5242" s="29" t="inlineStr">
        <is>
          <t>إضافة</t>
        </is>
      </c>
      <c r="I5242" s="97" t="n"/>
    </row>
    <row r="5243" ht="17.4" customHeight="1" s="138">
      <c r="A5243" s="97" t="n">
        <v>5237</v>
      </c>
      <c r="B5243" s="98" t="n"/>
      <c r="C5243" s="99" t="n"/>
      <c r="D5243" s="100" t="n"/>
      <c r="E5243" s="28">
        <f>IFERROR(VLOOKUP(D5243,'أرصدة المخزن'!$A:$E,3,0),"")</f>
        <v/>
      </c>
      <c r="F5243" s="28">
        <f>IFERROR(VLOOKUP(D5243,'أرصدة المخزن'!$A:$H,4,0),"")</f>
        <v/>
      </c>
      <c r="G5243" s="97" t="n"/>
      <c r="H5243" s="29" t="inlineStr">
        <is>
          <t>إضافة</t>
        </is>
      </c>
      <c r="I5243" s="97" t="n"/>
    </row>
    <row r="5244" ht="17.4" customHeight="1" s="138">
      <c r="A5244" s="97" t="n">
        <v>5238</v>
      </c>
      <c r="B5244" s="98" t="n"/>
      <c r="C5244" s="99" t="n"/>
      <c r="D5244" s="100" t="n"/>
      <c r="E5244" s="28">
        <f>IFERROR(VLOOKUP(D5244,'أرصدة المخزن'!$A:$E,3,0),"")</f>
        <v/>
      </c>
      <c r="F5244" s="28">
        <f>IFERROR(VLOOKUP(D5244,'أرصدة المخزن'!$A:$H,4,0),"")</f>
        <v/>
      </c>
      <c r="G5244" s="97" t="n"/>
      <c r="H5244" s="29" t="inlineStr">
        <is>
          <t>إضافة</t>
        </is>
      </c>
      <c r="I5244" s="97" t="n"/>
    </row>
    <row r="5245" ht="17.4" customHeight="1" s="138">
      <c r="A5245" s="97" t="n">
        <v>5239</v>
      </c>
      <c r="B5245" s="98" t="n"/>
      <c r="C5245" s="99" t="n"/>
      <c r="D5245" s="100" t="n"/>
      <c r="E5245" s="28">
        <f>IFERROR(VLOOKUP(D5245,'أرصدة المخزن'!$A:$E,3,0),"")</f>
        <v/>
      </c>
      <c r="F5245" s="28">
        <f>IFERROR(VLOOKUP(D5245,'أرصدة المخزن'!$A:$H,4,0),"")</f>
        <v/>
      </c>
      <c r="G5245" s="97" t="n"/>
      <c r="H5245" s="29" t="inlineStr">
        <is>
          <t>إضافة</t>
        </is>
      </c>
      <c r="I5245" s="97" t="n"/>
    </row>
    <row r="5246" ht="17.4" customHeight="1" s="138">
      <c r="A5246" s="97" t="n">
        <v>5240</v>
      </c>
      <c r="B5246" s="98" t="n"/>
      <c r="C5246" s="99" t="n"/>
      <c r="D5246" s="100" t="n"/>
      <c r="E5246" s="28">
        <f>IFERROR(VLOOKUP(D5246,'أرصدة المخزن'!$A:$E,3,0),"")</f>
        <v/>
      </c>
      <c r="F5246" s="28">
        <f>IFERROR(VLOOKUP(D5246,'أرصدة المخزن'!$A:$H,4,0),"")</f>
        <v/>
      </c>
      <c r="G5246" s="97" t="n"/>
      <c r="H5246" s="29" t="inlineStr">
        <is>
          <t>إضافة</t>
        </is>
      </c>
      <c r="I5246" s="97" t="n"/>
    </row>
    <row r="5247" ht="17.4" customHeight="1" s="138">
      <c r="A5247" s="97" t="n">
        <v>5241</v>
      </c>
      <c r="B5247" s="98" t="n"/>
      <c r="C5247" s="99" t="n"/>
      <c r="D5247" s="100" t="n"/>
      <c r="E5247" s="28">
        <f>IFERROR(VLOOKUP(D5247,'أرصدة المخزن'!$A:$E,3,0),"")</f>
        <v/>
      </c>
      <c r="F5247" s="28">
        <f>IFERROR(VLOOKUP(D5247,'أرصدة المخزن'!$A:$H,4,0),"")</f>
        <v/>
      </c>
      <c r="G5247" s="97" t="n"/>
      <c r="H5247" s="29" t="inlineStr">
        <is>
          <t>إضافة</t>
        </is>
      </c>
      <c r="I5247" s="97" t="n"/>
    </row>
    <row r="5248" ht="17.4" customHeight="1" s="138">
      <c r="A5248" s="97" t="n">
        <v>5242</v>
      </c>
      <c r="B5248" s="98" t="n"/>
      <c r="C5248" s="99" t="n"/>
      <c r="D5248" s="100" t="n"/>
      <c r="E5248" s="28">
        <f>IFERROR(VLOOKUP(D5248,'أرصدة المخزن'!$A:$E,3,0),"")</f>
        <v/>
      </c>
      <c r="F5248" s="28">
        <f>IFERROR(VLOOKUP(D5248,'أرصدة المخزن'!$A:$H,4,0),"")</f>
        <v/>
      </c>
      <c r="G5248" s="97" t="n"/>
      <c r="H5248" s="29" t="inlineStr">
        <is>
          <t>إضافة</t>
        </is>
      </c>
      <c r="I5248" s="97" t="n"/>
    </row>
    <row r="5249" ht="17.4" customHeight="1" s="138">
      <c r="A5249" s="97" t="n">
        <v>5243</v>
      </c>
      <c r="B5249" s="98" t="n"/>
      <c r="C5249" s="99" t="n"/>
      <c r="D5249" s="100" t="n"/>
      <c r="E5249" s="28">
        <f>IFERROR(VLOOKUP(D5249,'أرصدة المخزن'!$A:$E,3,0),"")</f>
        <v/>
      </c>
      <c r="F5249" s="28">
        <f>IFERROR(VLOOKUP(D5249,'أرصدة المخزن'!$A:$H,4,0),"")</f>
        <v/>
      </c>
      <c r="G5249" s="97" t="n"/>
      <c r="H5249" s="29" t="inlineStr">
        <is>
          <t>إضافة</t>
        </is>
      </c>
      <c r="I5249" s="97" t="n"/>
    </row>
    <row r="5250" ht="17.4" customHeight="1" s="138">
      <c r="A5250" s="97" t="n">
        <v>5244</v>
      </c>
      <c r="B5250" s="98" t="n"/>
      <c r="C5250" s="99" t="n"/>
      <c r="D5250" s="100" t="n"/>
      <c r="E5250" s="28">
        <f>IFERROR(VLOOKUP(D5250,'أرصدة المخزن'!$A:$E,3,0),"")</f>
        <v/>
      </c>
      <c r="F5250" s="28">
        <f>IFERROR(VLOOKUP(D5250,'أرصدة المخزن'!$A:$H,4,0),"")</f>
        <v/>
      </c>
      <c r="G5250" s="97" t="n"/>
      <c r="H5250" s="29" t="inlineStr">
        <is>
          <t>إضافة</t>
        </is>
      </c>
      <c r="I5250" s="97" t="n"/>
    </row>
    <row r="5251" ht="17.4" customHeight="1" s="138">
      <c r="A5251" s="97" t="n">
        <v>5245</v>
      </c>
      <c r="B5251" s="98" t="n"/>
      <c r="C5251" s="99" t="n"/>
      <c r="D5251" s="100" t="n"/>
      <c r="E5251" s="28">
        <f>IFERROR(VLOOKUP(D5251,'أرصدة المخزن'!$A:$E,3,0),"")</f>
        <v/>
      </c>
      <c r="F5251" s="28">
        <f>IFERROR(VLOOKUP(D5251,'أرصدة المخزن'!$A:$H,4,0),"")</f>
        <v/>
      </c>
      <c r="G5251" s="97" t="n"/>
      <c r="H5251" s="29" t="inlineStr">
        <is>
          <t>إضافة</t>
        </is>
      </c>
      <c r="I5251" s="97" t="n"/>
    </row>
    <row r="5252" ht="17.4" customHeight="1" s="138">
      <c r="A5252" s="97" t="n">
        <v>5246</v>
      </c>
      <c r="B5252" s="98" t="n"/>
      <c r="C5252" s="99" t="n"/>
      <c r="D5252" s="100" t="n"/>
      <c r="E5252" s="28">
        <f>IFERROR(VLOOKUP(D5252,'أرصدة المخزن'!$A:$E,3,0),"")</f>
        <v/>
      </c>
      <c r="F5252" s="28">
        <f>IFERROR(VLOOKUP(D5252,'أرصدة المخزن'!$A:$H,4,0),"")</f>
        <v/>
      </c>
      <c r="G5252" s="97" t="n"/>
      <c r="H5252" s="29" t="inlineStr">
        <is>
          <t>إضافة</t>
        </is>
      </c>
      <c r="I5252" s="97" t="n"/>
    </row>
    <row r="5253" ht="17.4" customHeight="1" s="138">
      <c r="A5253" s="97" t="n">
        <v>5247</v>
      </c>
      <c r="B5253" s="98" t="n"/>
      <c r="C5253" s="99" t="n"/>
      <c r="D5253" s="100" t="n"/>
      <c r="E5253" s="28">
        <f>IFERROR(VLOOKUP(D5253,'أرصدة المخزن'!$A:$E,3,0),"")</f>
        <v/>
      </c>
      <c r="F5253" s="28">
        <f>IFERROR(VLOOKUP(D5253,'أرصدة المخزن'!$A:$H,4,0),"")</f>
        <v/>
      </c>
      <c r="G5253" s="97" t="n"/>
      <c r="H5253" s="29" t="inlineStr">
        <is>
          <t>إضافة</t>
        </is>
      </c>
      <c r="I5253" s="97" t="n"/>
    </row>
    <row r="5254" ht="17.4" customHeight="1" s="138">
      <c r="A5254" s="97" t="n">
        <v>5248</v>
      </c>
      <c r="B5254" s="98" t="n"/>
      <c r="C5254" s="99" t="n"/>
      <c r="D5254" s="100" t="n"/>
      <c r="E5254" s="28">
        <f>IFERROR(VLOOKUP(D5254,'أرصدة المخزن'!$A:$E,3,0),"")</f>
        <v/>
      </c>
      <c r="F5254" s="28">
        <f>IFERROR(VLOOKUP(D5254,'أرصدة المخزن'!$A:$H,4,0),"")</f>
        <v/>
      </c>
      <c r="G5254" s="97" t="n"/>
      <c r="H5254" s="29" t="inlineStr">
        <is>
          <t>إضافة</t>
        </is>
      </c>
      <c r="I5254" s="97" t="n"/>
    </row>
    <row r="5255" ht="17.4" customHeight="1" s="138">
      <c r="A5255" s="97" t="n">
        <v>5249</v>
      </c>
      <c r="B5255" s="98" t="n"/>
      <c r="C5255" s="99" t="n"/>
      <c r="D5255" s="100" t="n"/>
      <c r="E5255" s="28">
        <f>IFERROR(VLOOKUP(D5255,'أرصدة المخزن'!$A:$E,3,0),"")</f>
        <v/>
      </c>
      <c r="F5255" s="28">
        <f>IFERROR(VLOOKUP(D5255,'أرصدة المخزن'!$A:$H,4,0),"")</f>
        <v/>
      </c>
      <c r="G5255" s="97" t="n"/>
      <c r="H5255" s="29" t="inlineStr">
        <is>
          <t>إضافة</t>
        </is>
      </c>
      <c r="I5255" s="97" t="n"/>
    </row>
    <row r="5256" ht="17.4" customHeight="1" s="138">
      <c r="A5256" s="97" t="n">
        <v>5250</v>
      </c>
      <c r="B5256" s="98" t="n"/>
      <c r="C5256" s="99" t="n"/>
      <c r="D5256" s="100" t="n"/>
      <c r="E5256" s="28">
        <f>IFERROR(VLOOKUP(D5256,'أرصدة المخزن'!$A:$E,3,0),"")</f>
        <v/>
      </c>
      <c r="F5256" s="28">
        <f>IFERROR(VLOOKUP(D5256,'أرصدة المخزن'!$A:$H,4,0),"")</f>
        <v/>
      </c>
      <c r="G5256" s="97" t="n"/>
      <c r="H5256" s="29" t="inlineStr">
        <is>
          <t>إضافة</t>
        </is>
      </c>
      <c r="I5256" s="97" t="n"/>
    </row>
    <row r="5257" ht="17.4" customHeight="1" s="138">
      <c r="A5257" s="97" t="n">
        <v>5251</v>
      </c>
      <c r="B5257" s="98" t="n"/>
      <c r="C5257" s="99" t="n"/>
      <c r="D5257" s="100" t="n"/>
      <c r="E5257" s="28">
        <f>IFERROR(VLOOKUP(D5257,'أرصدة المخزن'!$A:$E,3,0),"")</f>
        <v/>
      </c>
      <c r="F5257" s="28">
        <f>IFERROR(VLOOKUP(D5257,'أرصدة المخزن'!$A:$H,4,0),"")</f>
        <v/>
      </c>
      <c r="G5257" s="97" t="n"/>
      <c r="H5257" s="29" t="inlineStr">
        <is>
          <t>إضافة</t>
        </is>
      </c>
      <c r="I5257" s="97" t="n"/>
    </row>
    <row r="5258" ht="17.4" customHeight="1" s="138">
      <c r="A5258" s="97" t="n">
        <v>5252</v>
      </c>
      <c r="B5258" s="98" t="n"/>
      <c r="C5258" s="99" t="n"/>
      <c r="D5258" s="100" t="n"/>
      <c r="E5258" s="28">
        <f>IFERROR(VLOOKUP(D5258,'أرصدة المخزن'!$A:$E,3,0),"")</f>
        <v/>
      </c>
      <c r="F5258" s="28">
        <f>IFERROR(VLOOKUP(D5258,'أرصدة المخزن'!$A:$H,4,0),"")</f>
        <v/>
      </c>
      <c r="G5258" s="97" t="n"/>
      <c r="H5258" s="29" t="inlineStr">
        <is>
          <t>إضافة</t>
        </is>
      </c>
      <c r="I5258" s="97" t="n"/>
    </row>
    <row r="5259" ht="17.4" customHeight="1" s="138">
      <c r="A5259" s="97" t="n">
        <v>5253</v>
      </c>
      <c r="B5259" s="98" t="n"/>
      <c r="C5259" s="99" t="n"/>
      <c r="D5259" s="100" t="n"/>
      <c r="E5259" s="28">
        <f>IFERROR(VLOOKUP(D5259,'أرصدة المخزن'!$A:$E,3,0),"")</f>
        <v/>
      </c>
      <c r="F5259" s="28">
        <f>IFERROR(VLOOKUP(D5259,'أرصدة المخزن'!$A:$H,4,0),"")</f>
        <v/>
      </c>
      <c r="G5259" s="97" t="n"/>
      <c r="H5259" s="29" t="inlineStr">
        <is>
          <t>إضافة</t>
        </is>
      </c>
      <c r="I5259" s="97" t="n"/>
    </row>
    <row r="5260" ht="17.4" customHeight="1" s="138">
      <c r="A5260" s="97" t="n">
        <v>5254</v>
      </c>
      <c r="B5260" s="98" t="n"/>
      <c r="C5260" s="99" t="n"/>
      <c r="D5260" s="100" t="n"/>
      <c r="E5260" s="28">
        <f>IFERROR(VLOOKUP(D5260,'أرصدة المخزن'!$A:$E,3,0),"")</f>
        <v/>
      </c>
      <c r="F5260" s="28">
        <f>IFERROR(VLOOKUP(D5260,'أرصدة المخزن'!$A:$H,4,0),"")</f>
        <v/>
      </c>
      <c r="G5260" s="97" t="n"/>
      <c r="H5260" s="29" t="inlineStr">
        <is>
          <t>إضافة</t>
        </is>
      </c>
      <c r="I5260" s="97" t="n"/>
    </row>
    <row r="5261" ht="17.4" customHeight="1" s="138">
      <c r="A5261" s="97" t="n">
        <v>5255</v>
      </c>
      <c r="B5261" s="98" t="n"/>
      <c r="C5261" s="99" t="n"/>
      <c r="D5261" s="100" t="n"/>
      <c r="E5261" s="28">
        <f>IFERROR(VLOOKUP(D5261,'أرصدة المخزن'!$A:$E,3,0),"")</f>
        <v/>
      </c>
      <c r="F5261" s="28">
        <f>IFERROR(VLOOKUP(D5261,'أرصدة المخزن'!$A:$H,4,0),"")</f>
        <v/>
      </c>
      <c r="G5261" s="97" t="n"/>
      <c r="H5261" s="29" t="inlineStr">
        <is>
          <t>إضافة</t>
        </is>
      </c>
      <c r="I5261" s="97" t="n"/>
    </row>
    <row r="5262" ht="17.4" customHeight="1" s="138">
      <c r="A5262" s="97" t="n">
        <v>5256</v>
      </c>
      <c r="B5262" s="98" t="n"/>
      <c r="C5262" s="99" t="n"/>
      <c r="D5262" s="100" t="n"/>
      <c r="E5262" s="28">
        <f>IFERROR(VLOOKUP(D5262,'أرصدة المخزن'!$A:$E,3,0),"")</f>
        <v/>
      </c>
      <c r="F5262" s="28">
        <f>IFERROR(VLOOKUP(D5262,'أرصدة المخزن'!$A:$H,4,0),"")</f>
        <v/>
      </c>
      <c r="G5262" s="97" t="n"/>
      <c r="H5262" s="29" t="inlineStr">
        <is>
          <t>إضافة</t>
        </is>
      </c>
      <c r="I5262" s="97" t="n"/>
    </row>
    <row r="5263" ht="17.4" customHeight="1" s="138">
      <c r="A5263" s="97" t="n">
        <v>5257</v>
      </c>
      <c r="B5263" s="98" t="n"/>
      <c r="C5263" s="99" t="n"/>
      <c r="D5263" s="100" t="n"/>
      <c r="E5263" s="28">
        <f>IFERROR(VLOOKUP(D5263,'أرصدة المخزن'!$A:$E,3,0),"")</f>
        <v/>
      </c>
      <c r="F5263" s="28">
        <f>IFERROR(VLOOKUP(D5263,'أرصدة المخزن'!$A:$H,4,0),"")</f>
        <v/>
      </c>
      <c r="G5263" s="97" t="n"/>
      <c r="H5263" s="29" t="inlineStr">
        <is>
          <t>إضافة</t>
        </is>
      </c>
      <c r="I5263" s="97" t="n"/>
    </row>
    <row r="5264" ht="17.4" customHeight="1" s="138">
      <c r="A5264" s="97" t="n">
        <v>5258</v>
      </c>
      <c r="B5264" s="98" t="n"/>
      <c r="C5264" s="99" t="n"/>
      <c r="D5264" s="100" t="n"/>
      <c r="E5264" s="28">
        <f>IFERROR(VLOOKUP(D5264,'أرصدة المخزن'!$A:$E,3,0),"")</f>
        <v/>
      </c>
      <c r="F5264" s="28">
        <f>IFERROR(VLOOKUP(D5264,'أرصدة المخزن'!$A:$H,4,0),"")</f>
        <v/>
      </c>
      <c r="G5264" s="97" t="n"/>
      <c r="H5264" s="29" t="inlineStr">
        <is>
          <t>إضافة</t>
        </is>
      </c>
      <c r="I5264" s="97" t="n"/>
    </row>
    <row r="5265" ht="17.4" customHeight="1" s="138">
      <c r="A5265" s="97" t="n">
        <v>5259</v>
      </c>
      <c r="B5265" s="98" t="n"/>
      <c r="C5265" s="99" t="n"/>
      <c r="D5265" s="100" t="n"/>
      <c r="E5265" s="28">
        <f>IFERROR(VLOOKUP(D5265,'أرصدة المخزن'!$A:$E,3,0),"")</f>
        <v/>
      </c>
      <c r="F5265" s="28">
        <f>IFERROR(VLOOKUP(D5265,'أرصدة المخزن'!$A:$H,4,0),"")</f>
        <v/>
      </c>
      <c r="G5265" s="97" t="n"/>
      <c r="H5265" s="29" t="inlineStr">
        <is>
          <t>إضافة</t>
        </is>
      </c>
      <c r="I5265" s="97" t="n"/>
    </row>
    <row r="5266" ht="17.4" customHeight="1" s="138">
      <c r="A5266" s="97" t="n">
        <v>5260</v>
      </c>
      <c r="B5266" s="98" t="n"/>
      <c r="C5266" s="99" t="n"/>
      <c r="D5266" s="100" t="n"/>
      <c r="E5266" s="28">
        <f>IFERROR(VLOOKUP(D5266,'أرصدة المخزن'!$A:$E,3,0),"")</f>
        <v/>
      </c>
      <c r="F5266" s="28">
        <f>IFERROR(VLOOKUP(D5266,'أرصدة المخزن'!$A:$H,4,0),"")</f>
        <v/>
      </c>
      <c r="G5266" s="97" t="n"/>
      <c r="H5266" s="29" t="inlineStr">
        <is>
          <t>إضافة</t>
        </is>
      </c>
      <c r="I5266" s="97" t="n"/>
    </row>
    <row r="5267" ht="17.4" customHeight="1" s="138">
      <c r="A5267" s="97" t="n">
        <v>5261</v>
      </c>
      <c r="B5267" s="98" t="n"/>
      <c r="C5267" s="99" t="n"/>
      <c r="D5267" s="100" t="n"/>
      <c r="E5267" s="28">
        <f>IFERROR(VLOOKUP(D5267,'أرصدة المخزن'!$A:$E,3,0),"")</f>
        <v/>
      </c>
      <c r="F5267" s="28">
        <f>IFERROR(VLOOKUP(D5267,'أرصدة المخزن'!$A:$H,4,0),"")</f>
        <v/>
      </c>
      <c r="G5267" s="97" t="n"/>
      <c r="H5267" s="29" t="inlineStr">
        <is>
          <t>إضافة</t>
        </is>
      </c>
      <c r="I5267" s="97" t="n"/>
    </row>
    <row r="5268" ht="17.4" customHeight="1" s="138">
      <c r="A5268" s="97" t="n">
        <v>5262</v>
      </c>
      <c r="B5268" s="98" t="n"/>
      <c r="C5268" s="99" t="n"/>
      <c r="D5268" s="100" t="n"/>
      <c r="E5268" s="28">
        <f>IFERROR(VLOOKUP(D5268,'أرصدة المخزن'!$A:$E,3,0),"")</f>
        <v/>
      </c>
      <c r="F5268" s="28">
        <f>IFERROR(VLOOKUP(D5268,'أرصدة المخزن'!$A:$H,4,0),"")</f>
        <v/>
      </c>
      <c r="G5268" s="97" t="n"/>
      <c r="H5268" s="29" t="inlineStr">
        <is>
          <t>إضافة</t>
        </is>
      </c>
      <c r="I5268" s="97" t="n"/>
    </row>
    <row r="5269" ht="17.4" customHeight="1" s="138">
      <c r="A5269" s="97" t="n">
        <v>5263</v>
      </c>
      <c r="B5269" s="98" t="n"/>
      <c r="C5269" s="99" t="n"/>
      <c r="D5269" s="100" t="n"/>
      <c r="E5269" s="28">
        <f>IFERROR(VLOOKUP(D5269,'أرصدة المخزن'!$A:$E,3,0),"")</f>
        <v/>
      </c>
      <c r="F5269" s="28">
        <f>IFERROR(VLOOKUP(D5269,'أرصدة المخزن'!$A:$H,4,0),"")</f>
        <v/>
      </c>
      <c r="G5269" s="97" t="n"/>
      <c r="H5269" s="29" t="inlineStr">
        <is>
          <t>إضافة</t>
        </is>
      </c>
      <c r="I5269" s="97" t="n"/>
    </row>
    <row r="5270" ht="17.4" customHeight="1" s="138">
      <c r="A5270" s="97" t="n">
        <v>5264</v>
      </c>
      <c r="B5270" s="98" t="n"/>
      <c r="C5270" s="99" t="n"/>
      <c r="D5270" s="100" t="n"/>
      <c r="E5270" s="28">
        <f>IFERROR(VLOOKUP(D5270,'أرصدة المخزن'!$A:$E,3,0),"")</f>
        <v/>
      </c>
      <c r="F5270" s="28">
        <f>IFERROR(VLOOKUP(D5270,'أرصدة المخزن'!$A:$H,4,0),"")</f>
        <v/>
      </c>
      <c r="G5270" s="97" t="n"/>
      <c r="H5270" s="29" t="inlineStr">
        <is>
          <t>إضافة</t>
        </is>
      </c>
      <c r="I5270" s="97" t="n"/>
    </row>
    <row r="5271" ht="17.4" customHeight="1" s="138">
      <c r="A5271" s="97" t="n">
        <v>5265</v>
      </c>
      <c r="B5271" s="98" t="n"/>
      <c r="C5271" s="99" t="n"/>
      <c r="D5271" s="100" t="n"/>
      <c r="E5271" s="28">
        <f>IFERROR(VLOOKUP(D5271,'أرصدة المخزن'!$A:$E,3,0),"")</f>
        <v/>
      </c>
      <c r="F5271" s="28">
        <f>IFERROR(VLOOKUP(D5271,'أرصدة المخزن'!$A:$H,4,0),"")</f>
        <v/>
      </c>
      <c r="G5271" s="97" t="n"/>
      <c r="H5271" s="29" t="inlineStr">
        <is>
          <t>إضافة</t>
        </is>
      </c>
      <c r="I5271" s="97" t="n"/>
    </row>
    <row r="5272" ht="17.4" customHeight="1" s="138">
      <c r="A5272" s="97" t="n">
        <v>5266</v>
      </c>
      <c r="B5272" s="98" t="n"/>
      <c r="C5272" s="99" t="n"/>
      <c r="D5272" s="100" t="n"/>
      <c r="E5272" s="28">
        <f>IFERROR(VLOOKUP(D5272,'أرصدة المخزن'!$A:$E,3,0),"")</f>
        <v/>
      </c>
      <c r="F5272" s="28">
        <f>IFERROR(VLOOKUP(D5272,'أرصدة المخزن'!$A:$H,4,0),"")</f>
        <v/>
      </c>
      <c r="G5272" s="97" t="n"/>
      <c r="H5272" s="29" t="inlineStr">
        <is>
          <t>إضافة</t>
        </is>
      </c>
      <c r="I5272" s="97" t="n"/>
    </row>
    <row r="5273" ht="17.4" customHeight="1" s="138">
      <c r="A5273" s="97" t="n">
        <v>5267</v>
      </c>
      <c r="B5273" s="98" t="n"/>
      <c r="C5273" s="99" t="n"/>
      <c r="D5273" s="100" t="n"/>
      <c r="E5273" s="28">
        <f>IFERROR(VLOOKUP(D5273,'أرصدة المخزن'!$A:$E,3,0),"")</f>
        <v/>
      </c>
      <c r="F5273" s="28">
        <f>IFERROR(VLOOKUP(D5273,'أرصدة المخزن'!$A:$H,4,0),"")</f>
        <v/>
      </c>
      <c r="G5273" s="97" t="n"/>
      <c r="H5273" s="29" t="inlineStr">
        <is>
          <t>إضافة</t>
        </is>
      </c>
      <c r="I5273" s="97" t="n"/>
    </row>
    <row r="5274" ht="17.4" customHeight="1" s="138">
      <c r="A5274" s="97" t="n">
        <v>5268</v>
      </c>
      <c r="B5274" s="98" t="n"/>
      <c r="C5274" s="99" t="n"/>
      <c r="D5274" s="100" t="n"/>
      <c r="E5274" s="28">
        <f>IFERROR(VLOOKUP(D5274,'أرصدة المخزن'!$A:$E,3,0),"")</f>
        <v/>
      </c>
      <c r="F5274" s="28">
        <f>IFERROR(VLOOKUP(D5274,'أرصدة المخزن'!$A:$H,4,0),"")</f>
        <v/>
      </c>
      <c r="G5274" s="97" t="n"/>
      <c r="H5274" s="29" t="inlineStr">
        <is>
          <t>إضافة</t>
        </is>
      </c>
      <c r="I5274" s="97" t="n"/>
    </row>
    <row r="5275" ht="17.4" customHeight="1" s="138">
      <c r="A5275" s="97" t="n">
        <v>5269</v>
      </c>
      <c r="B5275" s="98" t="n"/>
      <c r="C5275" s="99" t="n"/>
      <c r="D5275" s="100" t="n"/>
      <c r="E5275" s="28">
        <f>IFERROR(VLOOKUP(D5275,'أرصدة المخزن'!$A:$E,3,0),"")</f>
        <v/>
      </c>
      <c r="F5275" s="28">
        <f>IFERROR(VLOOKUP(D5275,'أرصدة المخزن'!$A:$H,4,0),"")</f>
        <v/>
      </c>
      <c r="G5275" s="97" t="n"/>
      <c r="H5275" s="29" t="inlineStr">
        <is>
          <t>إضافة</t>
        </is>
      </c>
      <c r="I5275" s="97" t="n"/>
    </row>
    <row r="5276" ht="17.4" customHeight="1" s="138">
      <c r="A5276" s="97" t="n">
        <v>5270</v>
      </c>
      <c r="B5276" s="98" t="n"/>
      <c r="C5276" s="99" t="n"/>
      <c r="D5276" s="100" t="n"/>
      <c r="E5276" s="28">
        <f>IFERROR(VLOOKUP(D5276,'أرصدة المخزن'!$A:$E,3,0),"")</f>
        <v/>
      </c>
      <c r="F5276" s="28">
        <f>IFERROR(VLOOKUP(D5276,'أرصدة المخزن'!$A:$H,4,0),"")</f>
        <v/>
      </c>
      <c r="G5276" s="97" t="n"/>
      <c r="H5276" s="29" t="inlineStr">
        <is>
          <t>إضافة</t>
        </is>
      </c>
      <c r="I5276" s="97" t="n"/>
    </row>
    <row r="5277" ht="17.4" customHeight="1" s="138">
      <c r="A5277" s="97" t="n">
        <v>5271</v>
      </c>
      <c r="B5277" s="98" t="n"/>
      <c r="C5277" s="99" t="n"/>
      <c r="D5277" s="100" t="n"/>
      <c r="E5277" s="28">
        <f>IFERROR(VLOOKUP(D5277,'أرصدة المخزن'!$A:$E,3,0),"")</f>
        <v/>
      </c>
      <c r="F5277" s="28">
        <f>IFERROR(VLOOKUP(D5277,'أرصدة المخزن'!$A:$H,4,0),"")</f>
        <v/>
      </c>
      <c r="G5277" s="97" t="n"/>
      <c r="H5277" s="29" t="inlineStr">
        <is>
          <t>إضافة</t>
        </is>
      </c>
      <c r="I5277" s="97" t="n"/>
    </row>
    <row r="5278" ht="17.4" customHeight="1" s="138">
      <c r="A5278" s="97" t="n">
        <v>5272</v>
      </c>
      <c r="B5278" s="98" t="n"/>
      <c r="C5278" s="99" t="n"/>
      <c r="D5278" s="100" t="n"/>
      <c r="E5278" s="28">
        <f>IFERROR(VLOOKUP(D5278,'أرصدة المخزن'!$A:$E,3,0),"")</f>
        <v/>
      </c>
      <c r="F5278" s="28">
        <f>IFERROR(VLOOKUP(D5278,'أرصدة المخزن'!$A:$H,4,0),"")</f>
        <v/>
      </c>
      <c r="G5278" s="97" t="n"/>
      <c r="H5278" s="29" t="inlineStr">
        <is>
          <t>إضافة</t>
        </is>
      </c>
      <c r="I5278" s="97" t="n"/>
    </row>
    <row r="5279" ht="17.4" customHeight="1" s="138">
      <c r="A5279" s="97" t="n">
        <v>5273</v>
      </c>
      <c r="B5279" s="98" t="n"/>
      <c r="C5279" s="99" t="n"/>
      <c r="D5279" s="100" t="n"/>
      <c r="E5279" s="28">
        <f>IFERROR(VLOOKUP(D5279,'أرصدة المخزن'!$A:$E,3,0),"")</f>
        <v/>
      </c>
      <c r="F5279" s="28">
        <f>IFERROR(VLOOKUP(D5279,'أرصدة المخزن'!$A:$H,4,0),"")</f>
        <v/>
      </c>
      <c r="G5279" s="97" t="n"/>
      <c r="H5279" s="29" t="inlineStr">
        <is>
          <t>إضافة</t>
        </is>
      </c>
      <c r="I5279" s="97" t="n"/>
    </row>
    <row r="5280" ht="17.4" customHeight="1" s="138">
      <c r="A5280" s="97" t="n">
        <v>5274</v>
      </c>
      <c r="B5280" s="98" t="n"/>
      <c r="C5280" s="99" t="n"/>
      <c r="D5280" s="100" t="n"/>
      <c r="E5280" s="28">
        <f>IFERROR(VLOOKUP(D5280,'أرصدة المخزن'!$A:$E,3,0),"")</f>
        <v/>
      </c>
      <c r="F5280" s="28">
        <f>IFERROR(VLOOKUP(D5280,'أرصدة المخزن'!$A:$H,4,0),"")</f>
        <v/>
      </c>
      <c r="G5280" s="97" t="n"/>
      <c r="H5280" s="29" t="inlineStr">
        <is>
          <t>إضافة</t>
        </is>
      </c>
      <c r="I5280" s="97" t="n"/>
    </row>
    <row r="5281" ht="17.4" customHeight="1" s="138">
      <c r="A5281" s="97" t="n">
        <v>5275</v>
      </c>
      <c r="B5281" s="98" t="n"/>
      <c r="C5281" s="99" t="n"/>
      <c r="D5281" s="100" t="n"/>
      <c r="E5281" s="28">
        <f>IFERROR(VLOOKUP(D5281,'أرصدة المخزن'!$A:$E,3,0),"")</f>
        <v/>
      </c>
      <c r="F5281" s="28">
        <f>IFERROR(VLOOKUP(D5281,'أرصدة المخزن'!$A:$H,4,0),"")</f>
        <v/>
      </c>
      <c r="G5281" s="97" t="n"/>
      <c r="H5281" s="29" t="inlineStr">
        <is>
          <t>إضافة</t>
        </is>
      </c>
      <c r="I5281" s="97" t="n"/>
    </row>
    <row r="5282" ht="17.4" customHeight="1" s="138">
      <c r="A5282" s="97" t="n">
        <v>5276</v>
      </c>
      <c r="B5282" s="98" t="n"/>
      <c r="C5282" s="99" t="n"/>
      <c r="D5282" s="100" t="n"/>
      <c r="E5282" s="28">
        <f>IFERROR(VLOOKUP(D5282,'أرصدة المخزن'!$A:$E,3,0),"")</f>
        <v/>
      </c>
      <c r="F5282" s="28">
        <f>IFERROR(VLOOKUP(D5282,'أرصدة المخزن'!$A:$H,4,0),"")</f>
        <v/>
      </c>
      <c r="G5282" s="97" t="n"/>
      <c r="H5282" s="29" t="inlineStr">
        <is>
          <t>إضافة</t>
        </is>
      </c>
      <c r="I5282" s="97" t="n"/>
    </row>
    <row r="5283" ht="17.4" customHeight="1" s="138">
      <c r="A5283" s="97" t="n">
        <v>5277</v>
      </c>
      <c r="B5283" s="98" t="n"/>
      <c r="C5283" s="99" t="n"/>
      <c r="D5283" s="100" t="n"/>
      <c r="E5283" s="28">
        <f>IFERROR(VLOOKUP(D5283,'أرصدة المخزن'!$A:$E,3,0),"")</f>
        <v/>
      </c>
      <c r="F5283" s="28">
        <f>IFERROR(VLOOKUP(D5283,'أرصدة المخزن'!$A:$H,4,0),"")</f>
        <v/>
      </c>
      <c r="G5283" s="97" t="n"/>
      <c r="H5283" s="29" t="inlineStr">
        <is>
          <t>إضافة</t>
        </is>
      </c>
      <c r="I5283" s="97" t="n"/>
    </row>
    <row r="5284" ht="17.4" customHeight="1" s="138">
      <c r="A5284" s="97" t="n">
        <v>5278</v>
      </c>
      <c r="B5284" s="98" t="n"/>
      <c r="C5284" s="99" t="n"/>
      <c r="D5284" s="100" t="n"/>
      <c r="E5284" s="28">
        <f>IFERROR(VLOOKUP(D5284,'أرصدة المخزن'!$A:$E,3,0),"")</f>
        <v/>
      </c>
      <c r="F5284" s="28">
        <f>IFERROR(VLOOKUP(D5284,'أرصدة المخزن'!$A:$H,4,0),"")</f>
        <v/>
      </c>
      <c r="G5284" s="97" t="n"/>
      <c r="H5284" s="29" t="inlineStr">
        <is>
          <t>إضافة</t>
        </is>
      </c>
      <c r="I5284" s="97" t="n"/>
    </row>
    <row r="5285" ht="17.4" customHeight="1" s="138">
      <c r="A5285" s="97" t="n">
        <v>5279</v>
      </c>
      <c r="B5285" s="98" t="n"/>
      <c r="C5285" s="99" t="n"/>
      <c r="D5285" s="100" t="n"/>
      <c r="E5285" s="28">
        <f>IFERROR(VLOOKUP(D5285,'أرصدة المخزن'!$A:$E,3,0),"")</f>
        <v/>
      </c>
      <c r="F5285" s="28">
        <f>IFERROR(VLOOKUP(D5285,'أرصدة المخزن'!$A:$H,4,0),"")</f>
        <v/>
      </c>
      <c r="G5285" s="97" t="n"/>
      <c r="H5285" s="29" t="inlineStr">
        <is>
          <t>إضافة</t>
        </is>
      </c>
      <c r="I5285" s="97" t="n"/>
    </row>
    <row r="5286" ht="17.4" customHeight="1" s="138">
      <c r="A5286" s="97" t="n">
        <v>5280</v>
      </c>
      <c r="B5286" s="98" t="n"/>
      <c r="C5286" s="99" t="n"/>
      <c r="D5286" s="100" t="n"/>
      <c r="E5286" s="28">
        <f>IFERROR(VLOOKUP(D5286,'أرصدة المخزن'!$A:$E,3,0),"")</f>
        <v/>
      </c>
      <c r="F5286" s="28">
        <f>IFERROR(VLOOKUP(D5286,'أرصدة المخزن'!$A:$H,4,0),"")</f>
        <v/>
      </c>
      <c r="G5286" s="97" t="n"/>
      <c r="H5286" s="29" t="inlineStr">
        <is>
          <t>إضافة</t>
        </is>
      </c>
      <c r="I5286" s="97" t="n"/>
    </row>
    <row r="5287" ht="17.4" customHeight="1" s="138">
      <c r="A5287" s="97" t="n">
        <v>5281</v>
      </c>
      <c r="B5287" s="98" t="n"/>
      <c r="C5287" s="99" t="n"/>
      <c r="D5287" s="100" t="n"/>
      <c r="E5287" s="28">
        <f>IFERROR(VLOOKUP(D5287,'أرصدة المخزن'!$A:$E,3,0),"")</f>
        <v/>
      </c>
      <c r="F5287" s="28">
        <f>IFERROR(VLOOKUP(D5287,'أرصدة المخزن'!$A:$H,4,0),"")</f>
        <v/>
      </c>
      <c r="G5287" s="97" t="n"/>
      <c r="H5287" s="29" t="inlineStr">
        <is>
          <t>إضافة</t>
        </is>
      </c>
      <c r="I5287" s="97" t="n"/>
    </row>
    <row r="5288" ht="17.4" customHeight="1" s="138">
      <c r="A5288" s="97" t="n">
        <v>5282</v>
      </c>
      <c r="B5288" s="98" t="n"/>
      <c r="C5288" s="99" t="n"/>
      <c r="D5288" s="100" t="n"/>
      <c r="E5288" s="28">
        <f>IFERROR(VLOOKUP(D5288,'أرصدة المخزن'!$A:$E,3,0),"")</f>
        <v/>
      </c>
      <c r="F5288" s="28">
        <f>IFERROR(VLOOKUP(D5288,'أرصدة المخزن'!$A:$H,4,0),"")</f>
        <v/>
      </c>
      <c r="G5288" s="97" t="n"/>
      <c r="H5288" s="29" t="inlineStr">
        <is>
          <t>إضافة</t>
        </is>
      </c>
      <c r="I5288" s="97" t="n"/>
    </row>
    <row r="5289" ht="17.4" customHeight="1" s="138">
      <c r="A5289" s="97" t="n">
        <v>5283</v>
      </c>
      <c r="B5289" s="98" t="n"/>
      <c r="C5289" s="99" t="n"/>
      <c r="D5289" s="100" t="n"/>
      <c r="E5289" s="28">
        <f>IFERROR(VLOOKUP(D5289,'أرصدة المخزن'!$A:$E,3,0),"")</f>
        <v/>
      </c>
      <c r="F5289" s="28">
        <f>IFERROR(VLOOKUP(D5289,'أرصدة المخزن'!$A:$H,4,0),"")</f>
        <v/>
      </c>
      <c r="G5289" s="97" t="n"/>
      <c r="H5289" s="29" t="inlineStr">
        <is>
          <t>إضافة</t>
        </is>
      </c>
      <c r="I5289" s="97" t="n"/>
    </row>
    <row r="5290" ht="17.4" customHeight="1" s="138">
      <c r="A5290" s="97" t="n">
        <v>5284</v>
      </c>
      <c r="B5290" s="98" t="n"/>
      <c r="C5290" s="99" t="n"/>
      <c r="D5290" s="100" t="n"/>
      <c r="E5290" s="28">
        <f>IFERROR(VLOOKUP(D5290,'أرصدة المخزن'!$A:$E,3,0),"")</f>
        <v/>
      </c>
      <c r="F5290" s="28">
        <f>IFERROR(VLOOKUP(D5290,'أرصدة المخزن'!$A:$H,4,0),"")</f>
        <v/>
      </c>
      <c r="G5290" s="97" t="n"/>
      <c r="H5290" s="29" t="inlineStr">
        <is>
          <t>إضافة</t>
        </is>
      </c>
      <c r="I5290" s="97" t="n"/>
    </row>
    <row r="5291" ht="17.4" customHeight="1" s="138">
      <c r="A5291" s="97" t="n">
        <v>5285</v>
      </c>
      <c r="B5291" s="98" t="n"/>
      <c r="C5291" s="99" t="n"/>
      <c r="D5291" s="100" t="n"/>
      <c r="E5291" s="28">
        <f>IFERROR(VLOOKUP(D5291,'أرصدة المخزن'!$A:$E,3,0),"")</f>
        <v/>
      </c>
      <c r="F5291" s="28">
        <f>IFERROR(VLOOKUP(D5291,'أرصدة المخزن'!$A:$H,4,0),"")</f>
        <v/>
      </c>
      <c r="G5291" s="97" t="n"/>
      <c r="H5291" s="29" t="inlineStr">
        <is>
          <t>إضافة</t>
        </is>
      </c>
      <c r="I5291" s="97" t="n"/>
    </row>
    <row r="5292" ht="17.4" customHeight="1" s="138">
      <c r="A5292" s="97" t="n">
        <v>5286</v>
      </c>
      <c r="B5292" s="98" t="n"/>
      <c r="C5292" s="99" t="n"/>
      <c r="D5292" s="100" t="n"/>
      <c r="E5292" s="28">
        <f>IFERROR(VLOOKUP(D5292,'أرصدة المخزن'!$A:$E,3,0),"")</f>
        <v/>
      </c>
      <c r="F5292" s="28">
        <f>IFERROR(VLOOKUP(D5292,'أرصدة المخزن'!$A:$H,4,0),"")</f>
        <v/>
      </c>
      <c r="G5292" s="97" t="n"/>
      <c r="H5292" s="29" t="inlineStr">
        <is>
          <t>إضافة</t>
        </is>
      </c>
      <c r="I5292" s="97" t="n"/>
    </row>
    <row r="5293" ht="17.4" customHeight="1" s="138">
      <c r="A5293" s="97" t="n">
        <v>5287</v>
      </c>
      <c r="B5293" s="98" t="n"/>
      <c r="C5293" s="99" t="n"/>
      <c r="D5293" s="100" t="n"/>
      <c r="E5293" s="28">
        <f>IFERROR(VLOOKUP(D5293,'أرصدة المخزن'!$A:$E,3,0),"")</f>
        <v/>
      </c>
      <c r="F5293" s="28">
        <f>IFERROR(VLOOKUP(D5293,'أرصدة المخزن'!$A:$H,4,0),"")</f>
        <v/>
      </c>
      <c r="G5293" s="97" t="n"/>
      <c r="H5293" s="29" t="inlineStr">
        <is>
          <t>إضافة</t>
        </is>
      </c>
      <c r="I5293" s="97" t="n"/>
    </row>
    <row r="5294" ht="17.4" customHeight="1" s="138">
      <c r="A5294" s="97" t="n">
        <v>5288</v>
      </c>
      <c r="B5294" s="98" t="n"/>
      <c r="C5294" s="99" t="n"/>
      <c r="D5294" s="100" t="n"/>
      <c r="E5294" s="28">
        <f>IFERROR(VLOOKUP(D5294,'أرصدة المخزن'!$A:$E,3,0),"")</f>
        <v/>
      </c>
      <c r="F5294" s="28">
        <f>IFERROR(VLOOKUP(D5294,'أرصدة المخزن'!$A:$H,4,0),"")</f>
        <v/>
      </c>
      <c r="G5294" s="97" t="n"/>
      <c r="H5294" s="29" t="inlineStr">
        <is>
          <t>إضافة</t>
        </is>
      </c>
      <c r="I5294" s="97" t="n"/>
    </row>
    <row r="5295" ht="17.4" customHeight="1" s="138">
      <c r="A5295" s="97" t="n">
        <v>5289</v>
      </c>
      <c r="B5295" s="98" t="n"/>
      <c r="C5295" s="99" t="n"/>
      <c r="D5295" s="100" t="n"/>
      <c r="E5295" s="28">
        <f>IFERROR(VLOOKUP(D5295,'أرصدة المخزن'!$A:$E,3,0),"")</f>
        <v/>
      </c>
      <c r="F5295" s="28">
        <f>IFERROR(VLOOKUP(D5295,'أرصدة المخزن'!$A:$H,4,0),"")</f>
        <v/>
      </c>
      <c r="G5295" s="97" t="n"/>
      <c r="H5295" s="29" t="inlineStr">
        <is>
          <t>إضافة</t>
        </is>
      </c>
      <c r="I5295" s="97" t="n"/>
    </row>
    <row r="5296" ht="17.4" customHeight="1" s="138">
      <c r="A5296" s="97" t="n">
        <v>5290</v>
      </c>
      <c r="B5296" s="98" t="n"/>
      <c r="C5296" s="99" t="n"/>
      <c r="D5296" s="100" t="n"/>
      <c r="E5296" s="28">
        <f>IFERROR(VLOOKUP(D5296,'أرصدة المخزن'!$A:$E,3,0),"")</f>
        <v/>
      </c>
      <c r="F5296" s="28">
        <f>IFERROR(VLOOKUP(D5296,'أرصدة المخزن'!$A:$H,4,0),"")</f>
        <v/>
      </c>
      <c r="G5296" s="97" t="n"/>
      <c r="H5296" s="29" t="inlineStr">
        <is>
          <t>إضافة</t>
        </is>
      </c>
      <c r="I5296" s="97" t="n"/>
    </row>
    <row r="5297" ht="17.4" customHeight="1" s="138">
      <c r="A5297" s="97" t="n">
        <v>5291</v>
      </c>
      <c r="B5297" s="98" t="n"/>
      <c r="C5297" s="99" t="n"/>
      <c r="D5297" s="100" t="n"/>
      <c r="E5297" s="28">
        <f>IFERROR(VLOOKUP(D5297,'أرصدة المخزن'!$A:$E,3,0),"")</f>
        <v/>
      </c>
      <c r="F5297" s="28">
        <f>IFERROR(VLOOKUP(D5297,'أرصدة المخزن'!$A:$H,4,0),"")</f>
        <v/>
      </c>
      <c r="G5297" s="97" t="n"/>
      <c r="H5297" s="29" t="inlineStr">
        <is>
          <t>إضافة</t>
        </is>
      </c>
      <c r="I5297" s="97" t="n"/>
    </row>
    <row r="5298" ht="17.4" customHeight="1" s="138">
      <c r="A5298" s="97" t="n">
        <v>5292</v>
      </c>
      <c r="B5298" s="98" t="n"/>
      <c r="C5298" s="99" t="n"/>
      <c r="D5298" s="100" t="n"/>
      <c r="E5298" s="28">
        <f>IFERROR(VLOOKUP(D5298,'أرصدة المخزن'!$A:$E,3,0),"")</f>
        <v/>
      </c>
      <c r="F5298" s="28">
        <f>IFERROR(VLOOKUP(D5298,'أرصدة المخزن'!$A:$H,4,0),"")</f>
        <v/>
      </c>
      <c r="G5298" s="97" t="n"/>
      <c r="H5298" s="29" t="inlineStr">
        <is>
          <t>إضافة</t>
        </is>
      </c>
      <c r="I5298" s="97" t="n"/>
    </row>
    <row r="5299" ht="17.4" customHeight="1" s="138">
      <c r="A5299" s="97" t="n">
        <v>5293</v>
      </c>
      <c r="B5299" s="98" t="n"/>
      <c r="C5299" s="99" t="n"/>
      <c r="D5299" s="100" t="n"/>
      <c r="E5299" s="28">
        <f>IFERROR(VLOOKUP(D5299,'أرصدة المخزن'!$A:$E,3,0),"")</f>
        <v/>
      </c>
      <c r="F5299" s="28">
        <f>IFERROR(VLOOKUP(D5299,'أرصدة المخزن'!$A:$H,4,0),"")</f>
        <v/>
      </c>
      <c r="G5299" s="97" t="n"/>
      <c r="H5299" s="29" t="inlineStr">
        <is>
          <t>إضافة</t>
        </is>
      </c>
      <c r="I5299" s="97" t="n"/>
    </row>
    <row r="5300" ht="17.4" customHeight="1" s="138">
      <c r="A5300" s="97" t="n">
        <v>5294</v>
      </c>
      <c r="B5300" s="98" t="n"/>
      <c r="C5300" s="99" t="n"/>
      <c r="D5300" s="100" t="n"/>
      <c r="E5300" s="28">
        <f>IFERROR(VLOOKUP(D5300,'أرصدة المخزن'!$A:$E,3,0),"")</f>
        <v/>
      </c>
      <c r="F5300" s="28">
        <f>IFERROR(VLOOKUP(D5300,'أرصدة المخزن'!$A:$H,4,0),"")</f>
        <v/>
      </c>
      <c r="G5300" s="97" t="n"/>
      <c r="H5300" s="29" t="inlineStr">
        <is>
          <t>إضافة</t>
        </is>
      </c>
      <c r="I5300" s="97" t="n"/>
    </row>
    <row r="5301" ht="17.4" customHeight="1" s="138">
      <c r="A5301" s="97" t="n">
        <v>5295</v>
      </c>
      <c r="B5301" s="98" t="n"/>
      <c r="C5301" s="99" t="n"/>
      <c r="D5301" s="100" t="n"/>
      <c r="E5301" s="28">
        <f>IFERROR(VLOOKUP(D5301,'أرصدة المخزن'!$A:$E,3,0),"")</f>
        <v/>
      </c>
      <c r="F5301" s="28">
        <f>IFERROR(VLOOKUP(D5301,'أرصدة المخزن'!$A:$H,4,0),"")</f>
        <v/>
      </c>
      <c r="G5301" s="97" t="n"/>
      <c r="H5301" s="29" t="inlineStr">
        <is>
          <t>إضافة</t>
        </is>
      </c>
      <c r="I5301" s="97" t="n"/>
    </row>
    <row r="5302" ht="17.4" customHeight="1" s="138">
      <c r="A5302" s="97" t="n">
        <v>5296</v>
      </c>
      <c r="B5302" s="98" t="n"/>
      <c r="C5302" s="99" t="n"/>
      <c r="D5302" s="100" t="n"/>
      <c r="E5302" s="28">
        <f>IFERROR(VLOOKUP(D5302,'أرصدة المخزن'!$A:$E,3,0),"")</f>
        <v/>
      </c>
      <c r="F5302" s="28">
        <f>IFERROR(VLOOKUP(D5302,'أرصدة المخزن'!$A:$H,4,0),"")</f>
        <v/>
      </c>
      <c r="G5302" s="97" t="n"/>
      <c r="H5302" s="29" t="inlineStr">
        <is>
          <t>إضافة</t>
        </is>
      </c>
      <c r="I5302" s="97" t="n"/>
    </row>
    <row r="5303" ht="17.4" customHeight="1" s="138">
      <c r="A5303" s="97" t="n">
        <v>5297</v>
      </c>
      <c r="B5303" s="98" t="n"/>
      <c r="C5303" s="99" t="n"/>
      <c r="D5303" s="100" t="n"/>
      <c r="E5303" s="28">
        <f>IFERROR(VLOOKUP(D5303,'أرصدة المخزن'!$A:$E,3,0),"")</f>
        <v/>
      </c>
      <c r="F5303" s="28">
        <f>IFERROR(VLOOKUP(D5303,'أرصدة المخزن'!$A:$H,4,0),"")</f>
        <v/>
      </c>
      <c r="G5303" s="97" t="n"/>
      <c r="H5303" s="29" t="inlineStr">
        <is>
          <t>إضافة</t>
        </is>
      </c>
      <c r="I5303" s="97" t="n"/>
    </row>
    <row r="5304" ht="17.4" customHeight="1" s="138">
      <c r="A5304" s="97" t="n">
        <v>5298</v>
      </c>
      <c r="B5304" s="98" t="n"/>
      <c r="C5304" s="99" t="n"/>
      <c r="D5304" s="100" t="n"/>
      <c r="E5304" s="28">
        <f>IFERROR(VLOOKUP(D5304,'أرصدة المخزن'!$A:$E,3,0),"")</f>
        <v/>
      </c>
      <c r="F5304" s="28">
        <f>IFERROR(VLOOKUP(D5304,'أرصدة المخزن'!$A:$H,4,0),"")</f>
        <v/>
      </c>
      <c r="G5304" s="97" t="n"/>
      <c r="H5304" s="29" t="inlineStr">
        <is>
          <t>إضافة</t>
        </is>
      </c>
      <c r="I5304" s="97" t="n"/>
    </row>
    <row r="5305" ht="17.4" customHeight="1" s="138">
      <c r="A5305" s="97" t="n">
        <v>5299</v>
      </c>
      <c r="B5305" s="98" t="n"/>
      <c r="C5305" s="99" t="n"/>
      <c r="D5305" s="100" t="n"/>
      <c r="E5305" s="28">
        <f>IFERROR(VLOOKUP(D5305,'أرصدة المخزن'!$A:$E,3,0),"")</f>
        <v/>
      </c>
      <c r="F5305" s="28">
        <f>IFERROR(VLOOKUP(D5305,'أرصدة المخزن'!$A:$H,4,0),"")</f>
        <v/>
      </c>
      <c r="G5305" s="97" t="n"/>
      <c r="H5305" s="29" t="inlineStr">
        <is>
          <t>إضافة</t>
        </is>
      </c>
      <c r="I5305" s="97" t="n"/>
    </row>
    <row r="5306" ht="17.4" customHeight="1" s="138">
      <c r="A5306" s="97" t="n">
        <v>5300</v>
      </c>
      <c r="B5306" s="98" t="n"/>
      <c r="C5306" s="99" t="n"/>
      <c r="D5306" s="100" t="n"/>
      <c r="E5306" s="28">
        <f>IFERROR(VLOOKUP(D5306,'أرصدة المخزن'!$A:$E,3,0),"")</f>
        <v/>
      </c>
      <c r="F5306" s="28">
        <f>IFERROR(VLOOKUP(D5306,'أرصدة المخزن'!$A:$H,4,0),"")</f>
        <v/>
      </c>
      <c r="G5306" s="97" t="n"/>
      <c r="H5306" s="29" t="inlineStr">
        <is>
          <t>إضافة</t>
        </is>
      </c>
      <c r="I5306" s="97" t="n"/>
    </row>
    <row r="5307" ht="17.4" customHeight="1" s="138">
      <c r="A5307" s="97" t="n">
        <v>5301</v>
      </c>
      <c r="B5307" s="98" t="n"/>
      <c r="C5307" s="99" t="n"/>
      <c r="D5307" s="100" t="n"/>
      <c r="E5307" s="28">
        <f>IFERROR(VLOOKUP(D5307,'أرصدة المخزن'!$A:$E,3,0),"")</f>
        <v/>
      </c>
      <c r="F5307" s="28">
        <f>IFERROR(VLOOKUP(D5307,'أرصدة المخزن'!$A:$H,4,0),"")</f>
        <v/>
      </c>
      <c r="G5307" s="97" t="n"/>
      <c r="H5307" s="29" t="inlineStr">
        <is>
          <t>إضافة</t>
        </is>
      </c>
      <c r="I5307" s="97" t="n"/>
    </row>
    <row r="5308" ht="17.4" customHeight="1" s="138">
      <c r="A5308" s="97" t="n">
        <v>5302</v>
      </c>
      <c r="B5308" s="98" t="n"/>
      <c r="C5308" s="99" t="n"/>
      <c r="D5308" s="100" t="n"/>
      <c r="E5308" s="28">
        <f>IFERROR(VLOOKUP(D5308,'أرصدة المخزن'!$A:$E,3,0),"")</f>
        <v/>
      </c>
      <c r="F5308" s="28">
        <f>IFERROR(VLOOKUP(D5308,'أرصدة المخزن'!$A:$H,4,0),"")</f>
        <v/>
      </c>
      <c r="G5308" s="97" t="n"/>
      <c r="H5308" s="29" t="inlineStr">
        <is>
          <t>إضافة</t>
        </is>
      </c>
      <c r="I5308" s="97" t="n"/>
    </row>
    <row r="5309" ht="17.4" customHeight="1" s="138">
      <c r="A5309" s="97" t="n">
        <v>5303</v>
      </c>
      <c r="B5309" s="98" t="n"/>
      <c r="C5309" s="99" t="n"/>
      <c r="D5309" s="100" t="n"/>
      <c r="E5309" s="28">
        <f>IFERROR(VLOOKUP(D5309,'أرصدة المخزن'!$A:$E,3,0),"")</f>
        <v/>
      </c>
      <c r="F5309" s="28">
        <f>IFERROR(VLOOKUP(D5309,'أرصدة المخزن'!$A:$H,4,0),"")</f>
        <v/>
      </c>
      <c r="G5309" s="97" t="n"/>
      <c r="H5309" s="29" t="inlineStr">
        <is>
          <t>إضافة</t>
        </is>
      </c>
      <c r="I5309" s="97" t="n"/>
    </row>
    <row r="5310" ht="17.4" customHeight="1" s="138">
      <c r="A5310" s="97" t="n">
        <v>5304</v>
      </c>
      <c r="B5310" s="98" t="n"/>
      <c r="C5310" s="99" t="n"/>
      <c r="D5310" s="100" t="n"/>
      <c r="E5310" s="28">
        <f>IFERROR(VLOOKUP(D5310,'أرصدة المخزن'!$A:$E,3,0),"")</f>
        <v/>
      </c>
      <c r="F5310" s="28">
        <f>IFERROR(VLOOKUP(D5310,'أرصدة المخزن'!$A:$H,4,0),"")</f>
        <v/>
      </c>
      <c r="G5310" s="97" t="n"/>
      <c r="H5310" s="29" t="inlineStr">
        <is>
          <t>إضافة</t>
        </is>
      </c>
      <c r="I5310" s="97" t="n"/>
    </row>
    <row r="5311" ht="17.4" customHeight="1" s="138">
      <c r="A5311" s="97" t="n">
        <v>5305</v>
      </c>
      <c r="B5311" s="98" t="n"/>
      <c r="C5311" s="99" t="n"/>
      <c r="D5311" s="100" t="n"/>
      <c r="E5311" s="28">
        <f>IFERROR(VLOOKUP(D5311,'أرصدة المخزن'!$A:$E,3,0),"")</f>
        <v/>
      </c>
      <c r="F5311" s="28">
        <f>IFERROR(VLOOKUP(D5311,'أرصدة المخزن'!$A:$H,4,0),"")</f>
        <v/>
      </c>
      <c r="G5311" s="97" t="n"/>
      <c r="H5311" s="29" t="inlineStr">
        <is>
          <t>إضافة</t>
        </is>
      </c>
      <c r="I5311" s="97" t="n"/>
    </row>
    <row r="5312" ht="17.4" customHeight="1" s="138">
      <c r="A5312" s="97" t="n">
        <v>5306</v>
      </c>
      <c r="B5312" s="98" t="n"/>
      <c r="C5312" s="99" t="n"/>
      <c r="D5312" s="100" t="n"/>
      <c r="E5312" s="28">
        <f>IFERROR(VLOOKUP(D5312,'أرصدة المخزن'!$A:$E,3,0),"")</f>
        <v/>
      </c>
      <c r="F5312" s="28">
        <f>IFERROR(VLOOKUP(D5312,'أرصدة المخزن'!$A:$H,4,0),"")</f>
        <v/>
      </c>
      <c r="G5312" s="97" t="n"/>
      <c r="H5312" s="29" t="inlineStr">
        <is>
          <t>إضافة</t>
        </is>
      </c>
      <c r="I5312" s="97" t="n"/>
    </row>
    <row r="5313" ht="17.4" customHeight="1" s="138">
      <c r="A5313" s="97" t="n">
        <v>5307</v>
      </c>
      <c r="B5313" s="98" t="n"/>
      <c r="C5313" s="99" t="n"/>
      <c r="D5313" s="100" t="n"/>
      <c r="E5313" s="28">
        <f>IFERROR(VLOOKUP(D5313,'أرصدة المخزن'!$A:$E,3,0),"")</f>
        <v/>
      </c>
      <c r="F5313" s="28">
        <f>IFERROR(VLOOKUP(D5313,'أرصدة المخزن'!$A:$H,4,0),"")</f>
        <v/>
      </c>
      <c r="G5313" s="97" t="n"/>
      <c r="H5313" s="29" t="inlineStr">
        <is>
          <t>إضافة</t>
        </is>
      </c>
      <c r="I5313" s="97" t="n"/>
    </row>
    <row r="5314" ht="17.4" customHeight="1" s="138">
      <c r="A5314" s="97" t="n">
        <v>5308</v>
      </c>
      <c r="B5314" s="98" t="n"/>
      <c r="C5314" s="99" t="n"/>
      <c r="D5314" s="100" t="n"/>
      <c r="E5314" s="28">
        <f>IFERROR(VLOOKUP(D5314,'أرصدة المخزن'!$A:$E,3,0),"")</f>
        <v/>
      </c>
      <c r="F5314" s="28">
        <f>IFERROR(VLOOKUP(D5314,'أرصدة المخزن'!$A:$H,4,0),"")</f>
        <v/>
      </c>
      <c r="G5314" s="97" t="n"/>
      <c r="H5314" s="29" t="inlineStr">
        <is>
          <t>إضافة</t>
        </is>
      </c>
      <c r="I5314" s="97" t="n"/>
    </row>
    <row r="5315" ht="17.4" customHeight="1" s="138">
      <c r="A5315" s="97" t="n">
        <v>5309</v>
      </c>
      <c r="B5315" s="98" t="n"/>
      <c r="C5315" s="99" t="n"/>
      <c r="D5315" s="100" t="n"/>
      <c r="E5315" s="28">
        <f>IFERROR(VLOOKUP(D5315,'أرصدة المخزن'!$A:$E,3,0),"")</f>
        <v/>
      </c>
      <c r="F5315" s="28">
        <f>IFERROR(VLOOKUP(D5315,'أرصدة المخزن'!$A:$H,4,0),"")</f>
        <v/>
      </c>
      <c r="G5315" s="97" t="n"/>
      <c r="H5315" s="29" t="inlineStr">
        <is>
          <t>إضافة</t>
        </is>
      </c>
      <c r="I5315" s="97" t="n"/>
    </row>
    <row r="5316" ht="17.4" customHeight="1" s="138">
      <c r="A5316" s="97" t="n">
        <v>5310</v>
      </c>
      <c r="B5316" s="98" t="n"/>
      <c r="C5316" s="99" t="n"/>
      <c r="D5316" s="100" t="n"/>
      <c r="E5316" s="28">
        <f>IFERROR(VLOOKUP(D5316,'أرصدة المخزن'!$A:$E,3,0),"")</f>
        <v/>
      </c>
      <c r="F5316" s="28">
        <f>IFERROR(VLOOKUP(D5316,'أرصدة المخزن'!$A:$H,4,0),"")</f>
        <v/>
      </c>
      <c r="G5316" s="97" t="n"/>
      <c r="H5316" s="29" t="inlineStr">
        <is>
          <t>إضافة</t>
        </is>
      </c>
      <c r="I5316" s="97" t="n"/>
    </row>
    <row r="5317" ht="17.4" customHeight="1" s="138">
      <c r="A5317" s="97" t="n">
        <v>5311</v>
      </c>
      <c r="B5317" s="98" t="n"/>
      <c r="C5317" s="99" t="n"/>
      <c r="D5317" s="100" t="n"/>
      <c r="E5317" s="28">
        <f>IFERROR(VLOOKUP(D5317,'أرصدة المخزن'!$A:$E,3,0),"")</f>
        <v/>
      </c>
      <c r="F5317" s="28">
        <f>IFERROR(VLOOKUP(D5317,'أرصدة المخزن'!$A:$H,4,0),"")</f>
        <v/>
      </c>
      <c r="G5317" s="97" t="n"/>
      <c r="H5317" s="29" t="inlineStr">
        <is>
          <t>إضافة</t>
        </is>
      </c>
      <c r="I5317" s="97" t="n"/>
    </row>
    <row r="5318" ht="17.4" customHeight="1" s="138">
      <c r="A5318" s="97" t="n">
        <v>5312</v>
      </c>
      <c r="B5318" s="98" t="n"/>
      <c r="C5318" s="99" t="n"/>
      <c r="D5318" s="100" t="n"/>
      <c r="E5318" s="28">
        <f>IFERROR(VLOOKUP(D5318,'أرصدة المخزن'!$A:$E,3,0),"")</f>
        <v/>
      </c>
      <c r="F5318" s="28">
        <f>IFERROR(VLOOKUP(D5318,'أرصدة المخزن'!$A:$H,4,0),"")</f>
        <v/>
      </c>
      <c r="G5318" s="97" t="n"/>
      <c r="H5318" s="29" t="inlineStr">
        <is>
          <t>إضافة</t>
        </is>
      </c>
      <c r="I5318" s="97" t="n"/>
    </row>
    <row r="5319" ht="17.4" customHeight="1" s="138">
      <c r="A5319" s="97" t="n">
        <v>5313</v>
      </c>
      <c r="B5319" s="98" t="n"/>
      <c r="C5319" s="99" t="n"/>
      <c r="D5319" s="100" t="n"/>
      <c r="E5319" s="28">
        <f>IFERROR(VLOOKUP(D5319,'أرصدة المخزن'!$A:$E,3,0),"")</f>
        <v/>
      </c>
      <c r="F5319" s="28">
        <f>IFERROR(VLOOKUP(D5319,'أرصدة المخزن'!$A:$H,4,0),"")</f>
        <v/>
      </c>
      <c r="G5319" s="97" t="n"/>
      <c r="H5319" s="29" t="inlineStr">
        <is>
          <t>إضافة</t>
        </is>
      </c>
      <c r="I5319" s="97" t="n"/>
    </row>
    <row r="5320" ht="17.4" customHeight="1" s="138">
      <c r="A5320" s="97" t="n">
        <v>5314</v>
      </c>
      <c r="B5320" s="98" t="n"/>
      <c r="C5320" s="99" t="n"/>
      <c r="D5320" s="100" t="n"/>
      <c r="E5320" s="28">
        <f>IFERROR(VLOOKUP(D5320,'أرصدة المخزن'!$A:$E,3,0),"")</f>
        <v/>
      </c>
      <c r="F5320" s="28">
        <f>IFERROR(VLOOKUP(D5320,'أرصدة المخزن'!$A:$H,4,0),"")</f>
        <v/>
      </c>
      <c r="G5320" s="97" t="n"/>
      <c r="H5320" s="29" t="inlineStr">
        <is>
          <t>إضافة</t>
        </is>
      </c>
      <c r="I5320" s="97" t="n"/>
    </row>
    <row r="5321" ht="17.4" customHeight="1" s="138">
      <c r="A5321" s="97" t="n">
        <v>5315</v>
      </c>
      <c r="B5321" s="98" t="n"/>
      <c r="C5321" s="99" t="n"/>
      <c r="D5321" s="100" t="n"/>
      <c r="E5321" s="28">
        <f>IFERROR(VLOOKUP(D5321,'أرصدة المخزن'!$A:$E,3,0),"")</f>
        <v/>
      </c>
      <c r="F5321" s="28">
        <f>IFERROR(VLOOKUP(D5321,'أرصدة المخزن'!$A:$H,4,0),"")</f>
        <v/>
      </c>
      <c r="G5321" s="97" t="n"/>
      <c r="H5321" s="29" t="inlineStr">
        <is>
          <t>إضافة</t>
        </is>
      </c>
      <c r="I5321" s="97" t="n"/>
    </row>
    <row r="5322" ht="17.4" customHeight="1" s="138">
      <c r="A5322" s="97" t="n">
        <v>5316</v>
      </c>
      <c r="B5322" s="98" t="n"/>
      <c r="C5322" s="99" t="n"/>
      <c r="D5322" s="100" t="n"/>
      <c r="E5322" s="28">
        <f>IFERROR(VLOOKUP(D5322,'أرصدة المخزن'!$A:$E,3,0),"")</f>
        <v/>
      </c>
      <c r="F5322" s="28">
        <f>IFERROR(VLOOKUP(D5322,'أرصدة المخزن'!$A:$H,4,0),"")</f>
        <v/>
      </c>
      <c r="G5322" s="97" t="n"/>
      <c r="H5322" s="29" t="inlineStr">
        <is>
          <t>إضافة</t>
        </is>
      </c>
      <c r="I5322" s="97" t="n"/>
    </row>
    <row r="5323" ht="17.4" customHeight="1" s="138">
      <c r="A5323" s="97" t="n">
        <v>5317</v>
      </c>
      <c r="B5323" s="98" t="n"/>
      <c r="C5323" s="99" t="n"/>
      <c r="D5323" s="100" t="n"/>
      <c r="E5323" s="28">
        <f>IFERROR(VLOOKUP(D5323,'أرصدة المخزن'!$A:$E,3,0),"")</f>
        <v/>
      </c>
      <c r="F5323" s="28">
        <f>IFERROR(VLOOKUP(D5323,'أرصدة المخزن'!$A:$H,4,0),"")</f>
        <v/>
      </c>
      <c r="G5323" s="97" t="n"/>
      <c r="H5323" s="29" t="inlineStr">
        <is>
          <t>إضافة</t>
        </is>
      </c>
      <c r="I5323" s="97" t="n"/>
    </row>
    <row r="5324" ht="17.4" customHeight="1" s="138">
      <c r="A5324" s="97" t="n">
        <v>5318</v>
      </c>
      <c r="B5324" s="98" t="n"/>
      <c r="C5324" s="99" t="n"/>
      <c r="D5324" s="100" t="n"/>
      <c r="E5324" s="28">
        <f>IFERROR(VLOOKUP(D5324,'أرصدة المخزن'!$A:$E,3,0),"")</f>
        <v/>
      </c>
      <c r="F5324" s="28">
        <f>IFERROR(VLOOKUP(D5324,'أرصدة المخزن'!$A:$H,4,0),"")</f>
        <v/>
      </c>
      <c r="G5324" s="97" t="n"/>
      <c r="H5324" s="29" t="inlineStr">
        <is>
          <t>إضافة</t>
        </is>
      </c>
      <c r="I5324" s="97" t="n"/>
    </row>
    <row r="5325" ht="17.4" customHeight="1" s="138">
      <c r="A5325" s="97" t="n">
        <v>5319</v>
      </c>
      <c r="B5325" s="98" t="n"/>
      <c r="C5325" s="99" t="n"/>
      <c r="D5325" s="100" t="n"/>
      <c r="E5325" s="28">
        <f>IFERROR(VLOOKUP(D5325,'أرصدة المخزن'!$A:$E,3,0),"")</f>
        <v/>
      </c>
      <c r="F5325" s="28">
        <f>IFERROR(VLOOKUP(D5325,'أرصدة المخزن'!$A:$H,4,0),"")</f>
        <v/>
      </c>
      <c r="G5325" s="97" t="n"/>
      <c r="H5325" s="29" t="inlineStr">
        <is>
          <t>إضافة</t>
        </is>
      </c>
      <c r="I5325" s="97" t="n"/>
    </row>
    <row r="5326" ht="17.4" customHeight="1" s="138">
      <c r="A5326" s="97" t="n">
        <v>5320</v>
      </c>
      <c r="B5326" s="98" t="n"/>
      <c r="C5326" s="99" t="n"/>
      <c r="D5326" s="100" t="n"/>
      <c r="E5326" s="28">
        <f>IFERROR(VLOOKUP(D5326,'أرصدة المخزن'!$A:$E,3,0),"")</f>
        <v/>
      </c>
      <c r="F5326" s="28">
        <f>IFERROR(VLOOKUP(D5326,'أرصدة المخزن'!$A:$H,4,0),"")</f>
        <v/>
      </c>
      <c r="G5326" s="97" t="n"/>
      <c r="H5326" s="29" t="inlineStr">
        <is>
          <t>إضافة</t>
        </is>
      </c>
      <c r="I5326" s="97" t="n"/>
    </row>
    <row r="5327" ht="17.4" customHeight="1" s="138">
      <c r="A5327" s="97" t="n">
        <v>5321</v>
      </c>
      <c r="B5327" s="98" t="n"/>
      <c r="C5327" s="99" t="n"/>
      <c r="D5327" s="100" t="n"/>
      <c r="E5327" s="28">
        <f>IFERROR(VLOOKUP(D5327,'أرصدة المخزن'!$A:$E,3,0),"")</f>
        <v/>
      </c>
      <c r="F5327" s="28">
        <f>IFERROR(VLOOKUP(D5327,'أرصدة المخزن'!$A:$H,4,0),"")</f>
        <v/>
      </c>
      <c r="G5327" s="97" t="n"/>
      <c r="H5327" s="29" t="inlineStr">
        <is>
          <t>إضافة</t>
        </is>
      </c>
      <c r="I5327" s="97" t="n"/>
    </row>
    <row r="5328" ht="17.4" customHeight="1" s="138">
      <c r="A5328" s="97" t="n">
        <v>5322</v>
      </c>
      <c r="B5328" s="98" t="n"/>
      <c r="C5328" s="99" t="n"/>
      <c r="D5328" s="100" t="n"/>
      <c r="E5328" s="28">
        <f>IFERROR(VLOOKUP(D5328,'أرصدة المخزن'!$A:$E,3,0),"")</f>
        <v/>
      </c>
      <c r="F5328" s="28">
        <f>IFERROR(VLOOKUP(D5328,'أرصدة المخزن'!$A:$H,4,0),"")</f>
        <v/>
      </c>
      <c r="G5328" s="97" t="n"/>
      <c r="H5328" s="29" t="inlineStr">
        <is>
          <t>إضافة</t>
        </is>
      </c>
      <c r="I5328" s="97" t="n"/>
    </row>
    <row r="5329" ht="17.4" customHeight="1" s="138">
      <c r="A5329" s="97" t="n">
        <v>5323</v>
      </c>
      <c r="B5329" s="98" t="n"/>
      <c r="C5329" s="99" t="n"/>
      <c r="D5329" s="100" t="n"/>
      <c r="E5329" s="28">
        <f>IFERROR(VLOOKUP(D5329,'أرصدة المخزن'!$A:$E,3,0),"")</f>
        <v/>
      </c>
      <c r="F5329" s="28">
        <f>IFERROR(VLOOKUP(D5329,'أرصدة المخزن'!$A:$H,4,0),"")</f>
        <v/>
      </c>
      <c r="G5329" s="97" t="n"/>
      <c r="H5329" s="29" t="inlineStr">
        <is>
          <t>إضافة</t>
        </is>
      </c>
      <c r="I5329" s="97" t="n"/>
    </row>
    <row r="5330" ht="17.4" customHeight="1" s="138">
      <c r="A5330" s="97" t="n">
        <v>5324</v>
      </c>
      <c r="B5330" s="98" t="n"/>
      <c r="C5330" s="99" t="n"/>
      <c r="D5330" s="100" t="n"/>
      <c r="E5330" s="28">
        <f>IFERROR(VLOOKUP(D5330,'أرصدة المخزن'!$A:$E,3,0),"")</f>
        <v/>
      </c>
      <c r="F5330" s="28">
        <f>IFERROR(VLOOKUP(D5330,'أرصدة المخزن'!$A:$H,4,0),"")</f>
        <v/>
      </c>
      <c r="G5330" s="97" t="n"/>
      <c r="H5330" s="29" t="inlineStr">
        <is>
          <t>إضافة</t>
        </is>
      </c>
      <c r="I5330" s="97" t="n"/>
    </row>
    <row r="5331" ht="17.4" customHeight="1" s="138">
      <c r="A5331" s="97" t="n">
        <v>5325</v>
      </c>
      <c r="B5331" s="98" t="n"/>
      <c r="C5331" s="99" t="n"/>
      <c r="D5331" s="100" t="n"/>
      <c r="E5331" s="28">
        <f>IFERROR(VLOOKUP(D5331,'أرصدة المخزن'!$A:$E,3,0),"")</f>
        <v/>
      </c>
      <c r="F5331" s="28">
        <f>IFERROR(VLOOKUP(D5331,'أرصدة المخزن'!$A:$H,4,0),"")</f>
        <v/>
      </c>
      <c r="G5331" s="97" t="n"/>
      <c r="H5331" s="29" t="inlineStr">
        <is>
          <t>إضافة</t>
        </is>
      </c>
      <c r="I5331" s="97" t="n"/>
    </row>
    <row r="5332" ht="17.4" customHeight="1" s="138">
      <c r="A5332" s="97" t="n">
        <v>5326</v>
      </c>
      <c r="B5332" s="98" t="n"/>
      <c r="C5332" s="99" t="n"/>
      <c r="D5332" s="100" t="n"/>
      <c r="E5332" s="28">
        <f>IFERROR(VLOOKUP(D5332,'أرصدة المخزن'!$A:$E,3,0),"")</f>
        <v/>
      </c>
      <c r="F5332" s="28">
        <f>IFERROR(VLOOKUP(D5332,'أرصدة المخزن'!$A:$H,4,0),"")</f>
        <v/>
      </c>
      <c r="G5332" s="97" t="n"/>
      <c r="H5332" s="29" t="inlineStr">
        <is>
          <t>إضافة</t>
        </is>
      </c>
      <c r="I5332" s="97" t="n"/>
    </row>
    <row r="5333" ht="17.4" customHeight="1" s="138">
      <c r="A5333" s="97" t="n">
        <v>5327</v>
      </c>
      <c r="B5333" s="98" t="n"/>
      <c r="C5333" s="99" t="n"/>
      <c r="D5333" s="100" t="n"/>
      <c r="E5333" s="28">
        <f>IFERROR(VLOOKUP(D5333,'أرصدة المخزن'!$A:$E,3,0),"")</f>
        <v/>
      </c>
      <c r="F5333" s="28">
        <f>IFERROR(VLOOKUP(D5333,'أرصدة المخزن'!$A:$H,4,0),"")</f>
        <v/>
      </c>
      <c r="G5333" s="97" t="n"/>
      <c r="H5333" s="29" t="inlineStr">
        <is>
          <t>إضافة</t>
        </is>
      </c>
      <c r="I5333" s="97" t="n"/>
    </row>
    <row r="5334" ht="17.4" customHeight="1" s="138">
      <c r="A5334" s="97" t="n">
        <v>5328</v>
      </c>
      <c r="B5334" s="98" t="n"/>
      <c r="C5334" s="99" t="n"/>
      <c r="D5334" s="100" t="n"/>
      <c r="E5334" s="28">
        <f>IFERROR(VLOOKUP(D5334,'أرصدة المخزن'!$A:$E,3,0),"")</f>
        <v/>
      </c>
      <c r="F5334" s="28">
        <f>IFERROR(VLOOKUP(D5334,'أرصدة المخزن'!$A:$H,4,0),"")</f>
        <v/>
      </c>
      <c r="G5334" s="97" t="n"/>
      <c r="H5334" s="29" t="inlineStr">
        <is>
          <t>إضافة</t>
        </is>
      </c>
      <c r="I5334" s="97" t="n"/>
    </row>
    <row r="5335" ht="17.4" customHeight="1" s="138">
      <c r="A5335" s="97" t="n">
        <v>5329</v>
      </c>
      <c r="B5335" s="98" t="n"/>
      <c r="C5335" s="99" t="n"/>
      <c r="D5335" s="100" t="n"/>
      <c r="E5335" s="28">
        <f>IFERROR(VLOOKUP(D5335,'أرصدة المخزن'!$A:$E,3,0),"")</f>
        <v/>
      </c>
      <c r="F5335" s="28">
        <f>IFERROR(VLOOKUP(D5335,'أرصدة المخزن'!$A:$H,4,0),"")</f>
        <v/>
      </c>
      <c r="G5335" s="97" t="n"/>
      <c r="H5335" s="29" t="inlineStr">
        <is>
          <t>إضافة</t>
        </is>
      </c>
      <c r="I5335" s="97" t="n"/>
    </row>
    <row r="5336" ht="17.4" customHeight="1" s="138">
      <c r="A5336" s="97" t="n">
        <v>5330</v>
      </c>
      <c r="B5336" s="98" t="n"/>
      <c r="C5336" s="99" t="n"/>
      <c r="D5336" s="100" t="n"/>
      <c r="E5336" s="28">
        <f>IFERROR(VLOOKUP(D5336,'أرصدة المخزن'!$A:$E,3,0),"")</f>
        <v/>
      </c>
      <c r="F5336" s="28">
        <f>IFERROR(VLOOKUP(D5336,'أرصدة المخزن'!$A:$H,4,0),"")</f>
        <v/>
      </c>
      <c r="G5336" s="97" t="n"/>
      <c r="H5336" s="29" t="inlineStr">
        <is>
          <t>إضافة</t>
        </is>
      </c>
      <c r="I5336" s="97" t="n"/>
    </row>
    <row r="5337" ht="17.4" customHeight="1" s="138">
      <c r="A5337" s="97" t="n">
        <v>5331</v>
      </c>
      <c r="B5337" s="98" t="n"/>
      <c r="C5337" s="99" t="n"/>
      <c r="D5337" s="100" t="n"/>
      <c r="E5337" s="28">
        <f>IFERROR(VLOOKUP(D5337,'أرصدة المخزن'!$A:$E,3,0),"")</f>
        <v/>
      </c>
      <c r="F5337" s="28">
        <f>IFERROR(VLOOKUP(D5337,'أرصدة المخزن'!$A:$H,4,0),"")</f>
        <v/>
      </c>
      <c r="G5337" s="97" t="n"/>
      <c r="H5337" s="29" t="inlineStr">
        <is>
          <t>إضافة</t>
        </is>
      </c>
      <c r="I5337" s="97" t="n"/>
    </row>
    <row r="5338" ht="17.4" customHeight="1" s="138">
      <c r="A5338" s="97" t="n">
        <v>5332</v>
      </c>
      <c r="B5338" s="98" t="n"/>
      <c r="C5338" s="99" t="n"/>
      <c r="D5338" s="100" t="n"/>
      <c r="E5338" s="28">
        <f>IFERROR(VLOOKUP(D5338,'أرصدة المخزن'!$A:$E,3,0),"")</f>
        <v/>
      </c>
      <c r="F5338" s="28">
        <f>IFERROR(VLOOKUP(D5338,'أرصدة المخزن'!$A:$H,4,0),"")</f>
        <v/>
      </c>
      <c r="G5338" s="97" t="n"/>
      <c r="H5338" s="29" t="inlineStr">
        <is>
          <t>إضافة</t>
        </is>
      </c>
      <c r="I5338" s="97" t="n"/>
    </row>
    <row r="5339" ht="17.4" customHeight="1" s="138">
      <c r="A5339" s="97" t="n">
        <v>5333</v>
      </c>
      <c r="B5339" s="98" t="n"/>
      <c r="C5339" s="99" t="n"/>
      <c r="D5339" s="100" t="n"/>
      <c r="E5339" s="28">
        <f>IFERROR(VLOOKUP(D5339,'أرصدة المخزن'!$A:$E,3,0),"")</f>
        <v/>
      </c>
      <c r="F5339" s="28">
        <f>IFERROR(VLOOKUP(D5339,'أرصدة المخزن'!$A:$H,4,0),"")</f>
        <v/>
      </c>
      <c r="G5339" s="97" t="n"/>
      <c r="H5339" s="29" t="inlineStr">
        <is>
          <t>إضافة</t>
        </is>
      </c>
      <c r="I5339" s="97" t="n"/>
    </row>
    <row r="5340" ht="17.4" customHeight="1" s="138">
      <c r="A5340" s="97" t="n">
        <v>5334</v>
      </c>
      <c r="B5340" s="98" t="n"/>
      <c r="C5340" s="99" t="n"/>
      <c r="D5340" s="100" t="n"/>
      <c r="E5340" s="28">
        <f>IFERROR(VLOOKUP(D5340,'أرصدة المخزن'!$A:$E,3,0),"")</f>
        <v/>
      </c>
      <c r="F5340" s="28">
        <f>IFERROR(VLOOKUP(D5340,'أرصدة المخزن'!$A:$H,4,0),"")</f>
        <v/>
      </c>
      <c r="G5340" s="97" t="n"/>
      <c r="H5340" s="29" t="inlineStr">
        <is>
          <t>إضافة</t>
        </is>
      </c>
      <c r="I5340" s="97" t="n"/>
    </row>
    <row r="5341" ht="17.4" customHeight="1" s="138">
      <c r="A5341" s="97" t="n">
        <v>5335</v>
      </c>
      <c r="B5341" s="98" t="n"/>
      <c r="C5341" s="99" t="n"/>
      <c r="D5341" s="100" t="n"/>
      <c r="E5341" s="28">
        <f>IFERROR(VLOOKUP(D5341,'أرصدة المخزن'!$A:$E,3,0),"")</f>
        <v/>
      </c>
      <c r="F5341" s="28">
        <f>IFERROR(VLOOKUP(D5341,'أرصدة المخزن'!$A:$H,4,0),"")</f>
        <v/>
      </c>
      <c r="G5341" s="97" t="n"/>
      <c r="H5341" s="29" t="inlineStr">
        <is>
          <t>إضافة</t>
        </is>
      </c>
      <c r="I5341" s="97" t="n"/>
    </row>
    <row r="5342" ht="17.4" customHeight="1" s="138">
      <c r="A5342" s="97" t="n">
        <v>5336</v>
      </c>
      <c r="B5342" s="98" t="n"/>
      <c r="C5342" s="99" t="n"/>
      <c r="D5342" s="100" t="n"/>
      <c r="E5342" s="28">
        <f>IFERROR(VLOOKUP(D5342,'أرصدة المخزن'!$A:$E,3,0),"")</f>
        <v/>
      </c>
      <c r="F5342" s="28">
        <f>IFERROR(VLOOKUP(D5342,'أرصدة المخزن'!$A:$H,4,0),"")</f>
        <v/>
      </c>
      <c r="G5342" s="97" t="n"/>
      <c r="H5342" s="29" t="inlineStr">
        <is>
          <t>إضافة</t>
        </is>
      </c>
      <c r="I5342" s="97" t="n"/>
    </row>
    <row r="5343" ht="17.4" customHeight="1" s="138">
      <c r="A5343" s="97" t="n">
        <v>5337</v>
      </c>
      <c r="B5343" s="98" t="n"/>
      <c r="C5343" s="99" t="n"/>
      <c r="D5343" s="100" t="n"/>
      <c r="E5343" s="28">
        <f>IFERROR(VLOOKUP(D5343,'أرصدة المخزن'!$A:$E,3,0),"")</f>
        <v/>
      </c>
      <c r="F5343" s="28">
        <f>IFERROR(VLOOKUP(D5343,'أرصدة المخزن'!$A:$H,4,0),"")</f>
        <v/>
      </c>
      <c r="G5343" s="97" t="n"/>
      <c r="H5343" s="29" t="inlineStr">
        <is>
          <t>إضافة</t>
        </is>
      </c>
      <c r="I5343" s="97" t="n"/>
    </row>
    <row r="5344" ht="17.4" customHeight="1" s="138">
      <c r="A5344" s="97" t="n">
        <v>5338</v>
      </c>
      <c r="B5344" s="98" t="n"/>
      <c r="C5344" s="99" t="n"/>
      <c r="D5344" s="100" t="n"/>
      <c r="E5344" s="28">
        <f>IFERROR(VLOOKUP(D5344,'أرصدة المخزن'!$A:$E,3,0),"")</f>
        <v/>
      </c>
      <c r="F5344" s="28">
        <f>IFERROR(VLOOKUP(D5344,'أرصدة المخزن'!$A:$H,4,0),"")</f>
        <v/>
      </c>
      <c r="G5344" s="97" t="n"/>
      <c r="H5344" s="29" t="inlineStr">
        <is>
          <t>إضافة</t>
        </is>
      </c>
      <c r="I5344" s="97" t="n"/>
    </row>
    <row r="5345" ht="17.4" customHeight="1" s="138">
      <c r="A5345" s="97" t="n">
        <v>5339</v>
      </c>
      <c r="B5345" s="98" t="n"/>
      <c r="C5345" s="99" t="n"/>
      <c r="D5345" s="100" t="n"/>
      <c r="E5345" s="28">
        <f>IFERROR(VLOOKUP(D5345,'أرصدة المخزن'!$A:$E,3,0),"")</f>
        <v/>
      </c>
      <c r="F5345" s="28">
        <f>IFERROR(VLOOKUP(D5345,'أرصدة المخزن'!$A:$H,4,0),"")</f>
        <v/>
      </c>
      <c r="G5345" s="97" t="n"/>
      <c r="H5345" s="29" t="inlineStr">
        <is>
          <t>إضافة</t>
        </is>
      </c>
      <c r="I5345" s="97" t="n"/>
    </row>
    <row r="5346" ht="17.4" customHeight="1" s="138">
      <c r="A5346" s="97" t="n">
        <v>5340</v>
      </c>
      <c r="B5346" s="98" t="n"/>
      <c r="C5346" s="99" t="n"/>
      <c r="D5346" s="100" t="n"/>
      <c r="E5346" s="28">
        <f>IFERROR(VLOOKUP(D5346,'أرصدة المخزن'!$A:$E,3,0),"")</f>
        <v/>
      </c>
      <c r="F5346" s="28">
        <f>IFERROR(VLOOKUP(D5346,'أرصدة المخزن'!$A:$H,4,0),"")</f>
        <v/>
      </c>
      <c r="G5346" s="97" t="n"/>
      <c r="H5346" s="29" t="inlineStr">
        <is>
          <t>إضافة</t>
        </is>
      </c>
      <c r="I5346" s="97" t="n"/>
    </row>
    <row r="5347" ht="17.4" customHeight="1" s="138">
      <c r="A5347" s="97" t="n">
        <v>5341</v>
      </c>
      <c r="B5347" s="98" t="n"/>
      <c r="C5347" s="99" t="n"/>
      <c r="D5347" s="100" t="n"/>
      <c r="E5347" s="28">
        <f>IFERROR(VLOOKUP(D5347,'أرصدة المخزن'!$A:$E,3,0),"")</f>
        <v/>
      </c>
      <c r="F5347" s="28">
        <f>IFERROR(VLOOKUP(D5347,'أرصدة المخزن'!$A:$H,4,0),"")</f>
        <v/>
      </c>
      <c r="G5347" s="97" t="n"/>
      <c r="H5347" s="29" t="inlineStr">
        <is>
          <t>إضافة</t>
        </is>
      </c>
      <c r="I5347" s="97" t="n"/>
    </row>
    <row r="5348" ht="17.4" customHeight="1" s="138">
      <c r="A5348" s="97" t="n">
        <v>5342</v>
      </c>
      <c r="B5348" s="98" t="n"/>
      <c r="C5348" s="99" t="n"/>
      <c r="D5348" s="100" t="n"/>
      <c r="E5348" s="28">
        <f>IFERROR(VLOOKUP(D5348,'أرصدة المخزن'!$A:$E,3,0),"")</f>
        <v/>
      </c>
      <c r="F5348" s="28">
        <f>IFERROR(VLOOKUP(D5348,'أرصدة المخزن'!$A:$H,4,0),"")</f>
        <v/>
      </c>
      <c r="G5348" s="97" t="n"/>
      <c r="H5348" s="29" t="inlineStr">
        <is>
          <t>إضافة</t>
        </is>
      </c>
      <c r="I5348" s="97" t="n"/>
    </row>
    <row r="5349" ht="17.4" customHeight="1" s="138">
      <c r="A5349" s="97" t="n">
        <v>5343</v>
      </c>
      <c r="B5349" s="98" t="n"/>
      <c r="C5349" s="99" t="n"/>
      <c r="D5349" s="100" t="n"/>
      <c r="E5349" s="28">
        <f>IFERROR(VLOOKUP(D5349,'أرصدة المخزن'!$A:$E,3,0),"")</f>
        <v/>
      </c>
      <c r="F5349" s="28">
        <f>IFERROR(VLOOKUP(D5349,'أرصدة المخزن'!$A:$H,4,0),"")</f>
        <v/>
      </c>
      <c r="G5349" s="97" t="n"/>
      <c r="H5349" s="29" t="inlineStr">
        <is>
          <t>إضافة</t>
        </is>
      </c>
      <c r="I5349" s="97" t="n"/>
    </row>
    <row r="5350" ht="17.4" customHeight="1" s="138">
      <c r="A5350" s="97" t="n">
        <v>5344</v>
      </c>
      <c r="B5350" s="98" t="n"/>
      <c r="C5350" s="99" t="n"/>
      <c r="D5350" s="100" t="n"/>
      <c r="E5350" s="28">
        <f>IFERROR(VLOOKUP(D5350,'أرصدة المخزن'!$A:$E,3,0),"")</f>
        <v/>
      </c>
      <c r="F5350" s="28">
        <f>IFERROR(VLOOKUP(D5350,'أرصدة المخزن'!$A:$H,4,0),"")</f>
        <v/>
      </c>
      <c r="G5350" s="97" t="n"/>
      <c r="H5350" s="29" t="inlineStr">
        <is>
          <t>إضافة</t>
        </is>
      </c>
      <c r="I5350" s="97" t="n"/>
    </row>
    <row r="5351" ht="17.4" customHeight="1" s="138">
      <c r="A5351" s="97" t="n">
        <v>5345</v>
      </c>
      <c r="B5351" s="98" t="n"/>
      <c r="C5351" s="99" t="n"/>
      <c r="D5351" s="100" t="n"/>
      <c r="E5351" s="28">
        <f>IFERROR(VLOOKUP(D5351,'أرصدة المخزن'!$A:$E,3,0),"")</f>
        <v/>
      </c>
      <c r="F5351" s="28">
        <f>IFERROR(VLOOKUP(D5351,'أرصدة المخزن'!$A:$H,4,0),"")</f>
        <v/>
      </c>
      <c r="G5351" s="97" t="n"/>
      <c r="H5351" s="29" t="inlineStr">
        <is>
          <t>إضافة</t>
        </is>
      </c>
      <c r="I5351" s="97" t="n"/>
    </row>
    <row r="5352" ht="17.4" customHeight="1" s="138">
      <c r="A5352" s="97" t="n">
        <v>5346</v>
      </c>
      <c r="B5352" s="98" t="n"/>
      <c r="C5352" s="99" t="n"/>
      <c r="D5352" s="100" t="n"/>
      <c r="E5352" s="28">
        <f>IFERROR(VLOOKUP(D5352,'أرصدة المخزن'!$A:$E,3,0),"")</f>
        <v/>
      </c>
      <c r="F5352" s="28">
        <f>IFERROR(VLOOKUP(D5352,'أرصدة المخزن'!$A:$H,4,0),"")</f>
        <v/>
      </c>
      <c r="G5352" s="97" t="n"/>
      <c r="H5352" s="29" t="inlineStr">
        <is>
          <t>إضافة</t>
        </is>
      </c>
      <c r="I5352" s="97" t="n"/>
    </row>
    <row r="5353" ht="17.4" customHeight="1" s="138">
      <c r="A5353" s="97" t="n">
        <v>5347</v>
      </c>
      <c r="B5353" s="98" t="n"/>
      <c r="C5353" s="99" t="n"/>
      <c r="D5353" s="100" t="n"/>
      <c r="E5353" s="28">
        <f>IFERROR(VLOOKUP(D5353,'أرصدة المخزن'!$A:$E,3,0),"")</f>
        <v/>
      </c>
      <c r="F5353" s="28">
        <f>IFERROR(VLOOKUP(D5353,'أرصدة المخزن'!$A:$H,4,0),"")</f>
        <v/>
      </c>
      <c r="G5353" s="97" t="n"/>
      <c r="H5353" s="29" t="inlineStr">
        <is>
          <t>إضافة</t>
        </is>
      </c>
      <c r="I5353" s="97" t="n"/>
    </row>
    <row r="5354" ht="17.4" customHeight="1" s="138">
      <c r="A5354" s="97" t="n">
        <v>5348</v>
      </c>
      <c r="B5354" s="98" t="n"/>
      <c r="C5354" s="99" t="n"/>
      <c r="D5354" s="100" t="n"/>
      <c r="E5354" s="28">
        <f>IFERROR(VLOOKUP(D5354,'أرصدة المخزن'!$A:$E,3,0),"")</f>
        <v/>
      </c>
      <c r="F5354" s="28">
        <f>IFERROR(VLOOKUP(D5354,'أرصدة المخزن'!$A:$H,4,0),"")</f>
        <v/>
      </c>
      <c r="G5354" s="97" t="n"/>
      <c r="H5354" s="29" t="inlineStr">
        <is>
          <t>إضافة</t>
        </is>
      </c>
      <c r="I5354" s="97" t="n"/>
    </row>
    <row r="5355" ht="17.4" customHeight="1" s="138">
      <c r="A5355" s="97" t="n">
        <v>5349</v>
      </c>
      <c r="B5355" s="98" t="n"/>
      <c r="C5355" s="99" t="n"/>
      <c r="D5355" s="100" t="n"/>
      <c r="E5355" s="28">
        <f>IFERROR(VLOOKUP(D5355,'أرصدة المخزن'!$A:$E,3,0),"")</f>
        <v/>
      </c>
      <c r="F5355" s="28">
        <f>IFERROR(VLOOKUP(D5355,'أرصدة المخزن'!$A:$H,4,0),"")</f>
        <v/>
      </c>
      <c r="G5355" s="97" t="n"/>
      <c r="H5355" s="29" t="inlineStr">
        <is>
          <t>إضافة</t>
        </is>
      </c>
      <c r="I5355" s="97" t="n"/>
    </row>
    <row r="5356" ht="17.4" customHeight="1" s="138">
      <c r="A5356" s="97" t="n">
        <v>5350</v>
      </c>
      <c r="B5356" s="98" t="n"/>
      <c r="C5356" s="99" t="n"/>
      <c r="D5356" s="100" t="n"/>
      <c r="E5356" s="28">
        <f>IFERROR(VLOOKUP(D5356,'أرصدة المخزن'!$A:$E,3,0),"")</f>
        <v/>
      </c>
      <c r="F5356" s="28">
        <f>IFERROR(VLOOKUP(D5356,'أرصدة المخزن'!$A:$H,4,0),"")</f>
        <v/>
      </c>
      <c r="G5356" s="97" t="n"/>
      <c r="H5356" s="29" t="inlineStr">
        <is>
          <t>إضافة</t>
        </is>
      </c>
      <c r="I5356" s="97" t="n"/>
    </row>
    <row r="5357" ht="17.4" customHeight="1" s="138">
      <c r="A5357" s="97" t="n">
        <v>5351</v>
      </c>
      <c r="B5357" s="98" t="n"/>
      <c r="C5357" s="99" t="n"/>
      <c r="D5357" s="100" t="n"/>
      <c r="E5357" s="28">
        <f>IFERROR(VLOOKUP(D5357,'أرصدة المخزن'!$A:$E,3,0),"")</f>
        <v/>
      </c>
      <c r="F5357" s="28">
        <f>IFERROR(VLOOKUP(D5357,'أرصدة المخزن'!$A:$H,4,0),"")</f>
        <v/>
      </c>
      <c r="G5357" s="97" t="n"/>
      <c r="H5357" s="29" t="inlineStr">
        <is>
          <t>إضافة</t>
        </is>
      </c>
      <c r="I5357" s="97" t="n"/>
    </row>
    <row r="5358" ht="17.4" customHeight="1" s="138">
      <c r="A5358" s="97" t="n">
        <v>5352</v>
      </c>
      <c r="B5358" s="98" t="n"/>
      <c r="C5358" s="99" t="n"/>
      <c r="D5358" s="100" t="n"/>
      <c r="E5358" s="28">
        <f>IFERROR(VLOOKUP(D5358,'أرصدة المخزن'!$A:$E,3,0),"")</f>
        <v/>
      </c>
      <c r="F5358" s="28">
        <f>IFERROR(VLOOKUP(D5358,'أرصدة المخزن'!$A:$H,4,0),"")</f>
        <v/>
      </c>
      <c r="G5358" s="97" t="n"/>
      <c r="H5358" s="29" t="inlineStr">
        <is>
          <t>إضافة</t>
        </is>
      </c>
      <c r="I5358" s="97" t="n"/>
    </row>
    <row r="5359" ht="17.4" customHeight="1" s="138">
      <c r="A5359" s="97" t="n">
        <v>5353</v>
      </c>
      <c r="B5359" s="98" t="n"/>
      <c r="C5359" s="99" t="n"/>
      <c r="D5359" s="100" t="n"/>
      <c r="E5359" s="28">
        <f>IFERROR(VLOOKUP(D5359,'أرصدة المخزن'!$A:$E,3,0),"")</f>
        <v/>
      </c>
      <c r="F5359" s="28">
        <f>IFERROR(VLOOKUP(D5359,'أرصدة المخزن'!$A:$H,4,0),"")</f>
        <v/>
      </c>
      <c r="G5359" s="97" t="n"/>
      <c r="H5359" s="29" t="inlineStr">
        <is>
          <t>إضافة</t>
        </is>
      </c>
      <c r="I5359" s="97" t="n"/>
    </row>
    <row r="5360" ht="17.4" customHeight="1" s="138">
      <c r="A5360" s="97" t="n">
        <v>5354</v>
      </c>
      <c r="B5360" s="98" t="n"/>
      <c r="C5360" s="99" t="n"/>
      <c r="D5360" s="100" t="n"/>
      <c r="E5360" s="28">
        <f>IFERROR(VLOOKUP(D5360,'أرصدة المخزن'!$A:$E,3,0),"")</f>
        <v/>
      </c>
      <c r="F5360" s="28">
        <f>IFERROR(VLOOKUP(D5360,'أرصدة المخزن'!$A:$H,4,0),"")</f>
        <v/>
      </c>
      <c r="G5360" s="97" t="n"/>
      <c r="H5360" s="29" t="inlineStr">
        <is>
          <t>إضافة</t>
        </is>
      </c>
      <c r="I5360" s="97" t="n"/>
    </row>
    <row r="5361" ht="17.4" customHeight="1" s="138">
      <c r="A5361" s="97" t="n">
        <v>5355</v>
      </c>
      <c r="B5361" s="98" t="n"/>
      <c r="C5361" s="99" t="n"/>
      <c r="D5361" s="100" t="n"/>
      <c r="E5361" s="28">
        <f>IFERROR(VLOOKUP(D5361,'أرصدة المخزن'!$A:$E,3,0),"")</f>
        <v/>
      </c>
      <c r="F5361" s="28">
        <f>IFERROR(VLOOKUP(D5361,'أرصدة المخزن'!$A:$H,4,0),"")</f>
        <v/>
      </c>
      <c r="G5361" s="97" t="n"/>
      <c r="H5361" s="29" t="inlineStr">
        <is>
          <t>إضافة</t>
        </is>
      </c>
      <c r="I5361" s="97" t="n"/>
    </row>
    <row r="5362" ht="17.4" customHeight="1" s="138">
      <c r="A5362" s="97" t="n">
        <v>5356</v>
      </c>
      <c r="B5362" s="98" t="n"/>
      <c r="C5362" s="99" t="n"/>
      <c r="D5362" s="100" t="n"/>
      <c r="E5362" s="28">
        <f>IFERROR(VLOOKUP(D5362,'أرصدة المخزن'!$A:$E,3,0),"")</f>
        <v/>
      </c>
      <c r="F5362" s="28">
        <f>IFERROR(VLOOKUP(D5362,'أرصدة المخزن'!$A:$H,4,0),"")</f>
        <v/>
      </c>
      <c r="G5362" s="97" t="n"/>
      <c r="H5362" s="29" t="inlineStr">
        <is>
          <t>إضافة</t>
        </is>
      </c>
      <c r="I5362" s="97" t="n"/>
    </row>
    <row r="5363" ht="17.4" customHeight="1" s="138">
      <c r="A5363" s="97" t="n">
        <v>5357</v>
      </c>
      <c r="B5363" s="98" t="n"/>
      <c r="C5363" s="99" t="n"/>
      <c r="D5363" s="100" t="n"/>
      <c r="E5363" s="28">
        <f>IFERROR(VLOOKUP(D5363,'أرصدة المخزن'!$A:$E,3,0),"")</f>
        <v/>
      </c>
      <c r="F5363" s="28">
        <f>IFERROR(VLOOKUP(D5363,'أرصدة المخزن'!$A:$H,4,0),"")</f>
        <v/>
      </c>
      <c r="G5363" s="97" t="n"/>
      <c r="H5363" s="29" t="inlineStr">
        <is>
          <t>إضافة</t>
        </is>
      </c>
      <c r="I5363" s="97" t="n"/>
    </row>
    <row r="5364" ht="17.4" customHeight="1" s="138">
      <c r="A5364" s="97" t="n">
        <v>5358</v>
      </c>
      <c r="B5364" s="98" t="n"/>
      <c r="C5364" s="99" t="n"/>
      <c r="D5364" s="100" t="n"/>
      <c r="E5364" s="28">
        <f>IFERROR(VLOOKUP(D5364,'أرصدة المخزن'!$A:$E,3,0),"")</f>
        <v/>
      </c>
      <c r="F5364" s="28">
        <f>IFERROR(VLOOKUP(D5364,'أرصدة المخزن'!$A:$H,4,0),"")</f>
        <v/>
      </c>
      <c r="G5364" s="97" t="n"/>
      <c r="H5364" s="29" t="inlineStr">
        <is>
          <t>إضافة</t>
        </is>
      </c>
      <c r="I5364" s="97" t="n"/>
    </row>
    <row r="5365" ht="17.4" customHeight="1" s="138">
      <c r="A5365" s="97" t="n">
        <v>5359</v>
      </c>
      <c r="B5365" s="98" t="n"/>
      <c r="C5365" s="99" t="n"/>
      <c r="D5365" s="100" t="n"/>
      <c r="E5365" s="28">
        <f>IFERROR(VLOOKUP(D5365,'أرصدة المخزن'!$A:$E,3,0),"")</f>
        <v/>
      </c>
      <c r="F5365" s="28">
        <f>IFERROR(VLOOKUP(D5365,'أرصدة المخزن'!$A:$H,4,0),"")</f>
        <v/>
      </c>
      <c r="G5365" s="97" t="n"/>
      <c r="H5365" s="29" t="inlineStr">
        <is>
          <t>إضافة</t>
        </is>
      </c>
      <c r="I5365" s="97" t="n"/>
    </row>
    <row r="5366" ht="17.4" customHeight="1" s="138">
      <c r="A5366" s="97" t="n">
        <v>5360</v>
      </c>
      <c r="B5366" s="98" t="n"/>
      <c r="C5366" s="99" t="n"/>
      <c r="D5366" s="100" t="n"/>
      <c r="E5366" s="28">
        <f>IFERROR(VLOOKUP(D5366,'أرصدة المخزن'!$A:$E,3,0),"")</f>
        <v/>
      </c>
      <c r="F5366" s="28">
        <f>IFERROR(VLOOKUP(D5366,'أرصدة المخزن'!$A:$H,4,0),"")</f>
        <v/>
      </c>
      <c r="G5366" s="97" t="n"/>
      <c r="H5366" s="29" t="inlineStr">
        <is>
          <t>إضافة</t>
        </is>
      </c>
      <c r="I5366" s="97" t="n"/>
    </row>
    <row r="5367" ht="17.4" customHeight="1" s="138">
      <c r="A5367" s="97" t="n">
        <v>5361</v>
      </c>
      <c r="B5367" s="98" t="n"/>
      <c r="C5367" s="99" t="n"/>
      <c r="D5367" s="100" t="n"/>
      <c r="E5367" s="28">
        <f>IFERROR(VLOOKUP(D5367,'أرصدة المخزن'!$A:$E,3,0),"")</f>
        <v/>
      </c>
      <c r="F5367" s="28">
        <f>IFERROR(VLOOKUP(D5367,'أرصدة المخزن'!$A:$H,4,0),"")</f>
        <v/>
      </c>
      <c r="G5367" s="97" t="n"/>
      <c r="H5367" s="29" t="inlineStr">
        <is>
          <t>إضافة</t>
        </is>
      </c>
      <c r="I5367" s="97" t="n"/>
    </row>
    <row r="5368" ht="17.4" customHeight="1" s="138">
      <c r="A5368" s="97" t="n">
        <v>5362</v>
      </c>
      <c r="B5368" s="98" t="n"/>
      <c r="C5368" s="99" t="n"/>
      <c r="D5368" s="100" t="n"/>
      <c r="E5368" s="28">
        <f>IFERROR(VLOOKUP(D5368,'أرصدة المخزن'!$A:$E,3,0),"")</f>
        <v/>
      </c>
      <c r="F5368" s="28">
        <f>IFERROR(VLOOKUP(D5368,'أرصدة المخزن'!$A:$H,4,0),"")</f>
        <v/>
      </c>
      <c r="G5368" s="97" t="n"/>
      <c r="H5368" s="29" t="inlineStr">
        <is>
          <t>إضافة</t>
        </is>
      </c>
      <c r="I5368" s="97" t="n"/>
    </row>
    <row r="5369" ht="17.4" customHeight="1" s="138">
      <c r="A5369" s="97" t="n">
        <v>5363</v>
      </c>
      <c r="B5369" s="98" t="n"/>
      <c r="C5369" s="99" t="n"/>
      <c r="D5369" s="100" t="n"/>
      <c r="E5369" s="28">
        <f>IFERROR(VLOOKUP(D5369,'أرصدة المخزن'!$A:$E,3,0),"")</f>
        <v/>
      </c>
      <c r="F5369" s="28">
        <f>IFERROR(VLOOKUP(D5369,'أرصدة المخزن'!$A:$H,4,0),"")</f>
        <v/>
      </c>
      <c r="G5369" s="97" t="n"/>
      <c r="H5369" s="29" t="inlineStr">
        <is>
          <t>إضافة</t>
        </is>
      </c>
      <c r="I5369" s="97" t="n"/>
    </row>
    <row r="5370" ht="17.4" customHeight="1" s="138">
      <c r="A5370" s="97" t="n">
        <v>5364</v>
      </c>
      <c r="B5370" s="98" t="n"/>
      <c r="C5370" s="99" t="n"/>
      <c r="D5370" s="100" t="n"/>
      <c r="E5370" s="28">
        <f>IFERROR(VLOOKUP(D5370,'أرصدة المخزن'!$A:$E,3,0),"")</f>
        <v/>
      </c>
      <c r="F5370" s="28">
        <f>IFERROR(VLOOKUP(D5370,'أرصدة المخزن'!$A:$H,4,0),"")</f>
        <v/>
      </c>
      <c r="G5370" s="97" t="n"/>
      <c r="H5370" s="29" t="inlineStr">
        <is>
          <t>إضافة</t>
        </is>
      </c>
      <c r="I5370" s="97" t="n"/>
    </row>
    <row r="5371" ht="17.4" customHeight="1" s="138">
      <c r="A5371" s="97" t="n">
        <v>5365</v>
      </c>
      <c r="B5371" s="98" t="n"/>
      <c r="C5371" s="99" t="n"/>
      <c r="D5371" s="100" t="n"/>
      <c r="E5371" s="28">
        <f>IFERROR(VLOOKUP(D5371,'أرصدة المخزن'!$A:$E,3,0),"")</f>
        <v/>
      </c>
      <c r="F5371" s="28">
        <f>IFERROR(VLOOKUP(D5371,'أرصدة المخزن'!$A:$H,4,0),"")</f>
        <v/>
      </c>
      <c r="G5371" s="97" t="n"/>
      <c r="H5371" s="29" t="inlineStr">
        <is>
          <t>إضافة</t>
        </is>
      </c>
      <c r="I5371" s="97" t="n"/>
    </row>
    <row r="5372" ht="17.4" customHeight="1" s="138">
      <c r="A5372" s="97" t="n">
        <v>5366</v>
      </c>
      <c r="B5372" s="98" t="n"/>
      <c r="C5372" s="99" t="n"/>
      <c r="D5372" s="100" t="n"/>
      <c r="E5372" s="28">
        <f>IFERROR(VLOOKUP(D5372,'أرصدة المخزن'!$A:$E,3,0),"")</f>
        <v/>
      </c>
      <c r="F5372" s="28">
        <f>IFERROR(VLOOKUP(D5372,'أرصدة المخزن'!$A:$H,4,0),"")</f>
        <v/>
      </c>
      <c r="G5372" s="97" t="n"/>
      <c r="H5372" s="29" t="inlineStr">
        <is>
          <t>إضافة</t>
        </is>
      </c>
      <c r="I5372" s="97" t="n"/>
    </row>
    <row r="5373" ht="17.4" customHeight="1" s="138">
      <c r="A5373" s="97" t="n">
        <v>5367</v>
      </c>
      <c r="B5373" s="98" t="n"/>
      <c r="C5373" s="99" t="n"/>
      <c r="D5373" s="100" t="n"/>
      <c r="E5373" s="28">
        <f>IFERROR(VLOOKUP(D5373,'أرصدة المخزن'!$A:$E,3,0),"")</f>
        <v/>
      </c>
      <c r="F5373" s="28">
        <f>IFERROR(VLOOKUP(D5373,'أرصدة المخزن'!$A:$H,4,0),"")</f>
        <v/>
      </c>
      <c r="G5373" s="97" t="n"/>
      <c r="H5373" s="29" t="inlineStr">
        <is>
          <t>إضافة</t>
        </is>
      </c>
      <c r="I5373" s="97" t="n"/>
    </row>
    <row r="5374" ht="17.4" customHeight="1" s="138">
      <c r="A5374" s="97" t="n">
        <v>5368</v>
      </c>
      <c r="B5374" s="98" t="n"/>
      <c r="C5374" s="99" t="n"/>
      <c r="D5374" s="100" t="n"/>
      <c r="E5374" s="28">
        <f>IFERROR(VLOOKUP(D5374,'أرصدة المخزن'!$A:$E,3,0),"")</f>
        <v/>
      </c>
      <c r="F5374" s="28">
        <f>IFERROR(VLOOKUP(D5374,'أرصدة المخزن'!$A:$H,4,0),"")</f>
        <v/>
      </c>
      <c r="G5374" s="97" t="n"/>
      <c r="H5374" s="29" t="inlineStr">
        <is>
          <t>إضافة</t>
        </is>
      </c>
      <c r="I5374" s="97" t="n"/>
    </row>
    <row r="5375" ht="17.4" customHeight="1" s="138">
      <c r="A5375" s="97" t="n">
        <v>5369</v>
      </c>
      <c r="B5375" s="98" t="n"/>
      <c r="C5375" s="99" t="n"/>
      <c r="D5375" s="100" t="n"/>
      <c r="E5375" s="28">
        <f>IFERROR(VLOOKUP(D5375,'أرصدة المخزن'!$A:$E,3,0),"")</f>
        <v/>
      </c>
      <c r="F5375" s="28">
        <f>IFERROR(VLOOKUP(D5375,'أرصدة المخزن'!$A:$H,4,0),"")</f>
        <v/>
      </c>
      <c r="G5375" s="97" t="n"/>
      <c r="H5375" s="29" t="inlineStr">
        <is>
          <t>إضافة</t>
        </is>
      </c>
      <c r="I5375" s="97" t="n"/>
    </row>
    <row r="5376" ht="17.4" customHeight="1" s="138">
      <c r="A5376" s="97" t="n">
        <v>5370</v>
      </c>
      <c r="B5376" s="98" t="n"/>
      <c r="C5376" s="99" t="n"/>
      <c r="D5376" s="100" t="n"/>
      <c r="E5376" s="28">
        <f>IFERROR(VLOOKUP(D5376,'أرصدة المخزن'!$A:$E,3,0),"")</f>
        <v/>
      </c>
      <c r="F5376" s="28">
        <f>IFERROR(VLOOKUP(D5376,'أرصدة المخزن'!$A:$H,4,0),"")</f>
        <v/>
      </c>
      <c r="G5376" s="97" t="n"/>
      <c r="H5376" s="29" t="inlineStr">
        <is>
          <t>إضافة</t>
        </is>
      </c>
      <c r="I5376" s="97" t="n"/>
    </row>
    <row r="5377" ht="17.4" customHeight="1" s="138">
      <c r="A5377" s="97" t="n">
        <v>5371</v>
      </c>
      <c r="B5377" s="98" t="n"/>
      <c r="C5377" s="99" t="n"/>
      <c r="D5377" s="100" t="n"/>
      <c r="E5377" s="28">
        <f>IFERROR(VLOOKUP(D5377,'أرصدة المخزن'!$A:$E,3,0),"")</f>
        <v/>
      </c>
      <c r="F5377" s="28">
        <f>IFERROR(VLOOKUP(D5377,'أرصدة المخزن'!$A:$H,4,0),"")</f>
        <v/>
      </c>
      <c r="G5377" s="97" t="n"/>
      <c r="H5377" s="29" t="inlineStr">
        <is>
          <t>إضافة</t>
        </is>
      </c>
      <c r="I5377" s="97" t="n"/>
    </row>
    <row r="5378" ht="17.4" customHeight="1" s="138">
      <c r="A5378" s="97" t="n">
        <v>5372</v>
      </c>
      <c r="B5378" s="98" t="n"/>
      <c r="C5378" s="99" t="n"/>
      <c r="D5378" s="100" t="n"/>
      <c r="E5378" s="28">
        <f>IFERROR(VLOOKUP(D5378,'أرصدة المخزن'!$A:$E,3,0),"")</f>
        <v/>
      </c>
      <c r="F5378" s="28">
        <f>IFERROR(VLOOKUP(D5378,'أرصدة المخزن'!$A:$H,4,0),"")</f>
        <v/>
      </c>
      <c r="G5378" s="97" t="n"/>
      <c r="H5378" s="29" t="inlineStr">
        <is>
          <t>إضافة</t>
        </is>
      </c>
      <c r="I5378" s="97" t="n"/>
    </row>
    <row r="5379" ht="17.4" customHeight="1" s="138">
      <c r="A5379" s="97" t="n">
        <v>5373</v>
      </c>
      <c r="B5379" s="98" t="n"/>
      <c r="C5379" s="99" t="n"/>
      <c r="D5379" s="100" t="n"/>
      <c r="E5379" s="28">
        <f>IFERROR(VLOOKUP(D5379,'أرصدة المخزن'!$A:$E,3,0),"")</f>
        <v/>
      </c>
      <c r="F5379" s="28">
        <f>IFERROR(VLOOKUP(D5379,'أرصدة المخزن'!$A:$H,4,0),"")</f>
        <v/>
      </c>
      <c r="G5379" s="97" t="n"/>
      <c r="H5379" s="29" t="inlineStr">
        <is>
          <t>إضافة</t>
        </is>
      </c>
      <c r="I5379" s="97" t="n"/>
    </row>
    <row r="5380" ht="17.4" customHeight="1" s="138">
      <c r="A5380" s="97" t="n">
        <v>5374</v>
      </c>
      <c r="B5380" s="98" t="n"/>
      <c r="C5380" s="99" t="n"/>
      <c r="D5380" s="100" t="n"/>
      <c r="E5380" s="28">
        <f>IFERROR(VLOOKUP(D5380,'أرصدة المخزن'!$A:$E,3,0),"")</f>
        <v/>
      </c>
      <c r="F5380" s="28">
        <f>IFERROR(VLOOKUP(D5380,'أرصدة المخزن'!$A:$H,4,0),"")</f>
        <v/>
      </c>
      <c r="G5380" s="97" t="n"/>
      <c r="H5380" s="29" t="inlineStr">
        <is>
          <t>إضافة</t>
        </is>
      </c>
      <c r="I5380" s="97" t="n"/>
    </row>
    <row r="5381" ht="17.4" customHeight="1" s="138">
      <c r="A5381" s="97" t="n">
        <v>5375</v>
      </c>
      <c r="B5381" s="98" t="n"/>
      <c r="C5381" s="99" t="n"/>
      <c r="D5381" s="100" t="n"/>
      <c r="E5381" s="28">
        <f>IFERROR(VLOOKUP(D5381,'أرصدة المخزن'!$A:$E,3,0),"")</f>
        <v/>
      </c>
      <c r="F5381" s="28">
        <f>IFERROR(VLOOKUP(D5381,'أرصدة المخزن'!$A:$H,4,0),"")</f>
        <v/>
      </c>
      <c r="G5381" s="97" t="n"/>
      <c r="H5381" s="29" t="inlineStr">
        <is>
          <t>إضافة</t>
        </is>
      </c>
      <c r="I5381" s="97" t="n"/>
    </row>
    <row r="5382" ht="17.4" customHeight="1" s="138">
      <c r="A5382" s="97" t="n">
        <v>5376</v>
      </c>
      <c r="B5382" s="98" t="n"/>
      <c r="C5382" s="99" t="n"/>
      <c r="D5382" s="100" t="n"/>
      <c r="E5382" s="28">
        <f>IFERROR(VLOOKUP(D5382,'أرصدة المخزن'!$A:$E,3,0),"")</f>
        <v/>
      </c>
      <c r="F5382" s="28">
        <f>IFERROR(VLOOKUP(D5382,'أرصدة المخزن'!$A:$H,4,0),"")</f>
        <v/>
      </c>
      <c r="G5382" s="97" t="n"/>
      <c r="H5382" s="29" t="inlineStr">
        <is>
          <t>إضافة</t>
        </is>
      </c>
      <c r="I5382" s="97" t="n"/>
    </row>
    <row r="5383" ht="17.4" customHeight="1" s="138">
      <c r="A5383" s="97" t="n">
        <v>5377</v>
      </c>
      <c r="B5383" s="98" t="n"/>
      <c r="C5383" s="99" t="n"/>
      <c r="D5383" s="100" t="n"/>
      <c r="E5383" s="28">
        <f>IFERROR(VLOOKUP(D5383,'أرصدة المخزن'!$A:$E,3,0),"")</f>
        <v/>
      </c>
      <c r="F5383" s="28">
        <f>IFERROR(VLOOKUP(D5383,'أرصدة المخزن'!$A:$H,4,0),"")</f>
        <v/>
      </c>
      <c r="G5383" s="97" t="n"/>
      <c r="H5383" s="29" t="inlineStr">
        <is>
          <t>إضافة</t>
        </is>
      </c>
      <c r="I5383" s="97" t="n"/>
    </row>
    <row r="5384" ht="17.4" customHeight="1" s="138">
      <c r="A5384" s="97" t="n">
        <v>5378</v>
      </c>
      <c r="B5384" s="98" t="n"/>
      <c r="C5384" s="99" t="n"/>
      <c r="D5384" s="100" t="n"/>
      <c r="E5384" s="28">
        <f>IFERROR(VLOOKUP(D5384,'أرصدة المخزن'!$A:$E,3,0),"")</f>
        <v/>
      </c>
      <c r="F5384" s="28">
        <f>IFERROR(VLOOKUP(D5384,'أرصدة المخزن'!$A:$H,4,0),"")</f>
        <v/>
      </c>
      <c r="G5384" s="97" t="n"/>
      <c r="H5384" s="29" t="inlineStr">
        <is>
          <t>إضافة</t>
        </is>
      </c>
      <c r="I5384" s="97" t="n"/>
    </row>
    <row r="5385" ht="17.4" customHeight="1" s="138">
      <c r="A5385" s="97" t="n">
        <v>5379</v>
      </c>
      <c r="B5385" s="98" t="n"/>
      <c r="C5385" s="99" t="n"/>
      <c r="D5385" s="100" t="n"/>
      <c r="E5385" s="28">
        <f>IFERROR(VLOOKUP(D5385,'أرصدة المخزن'!$A:$E,3,0),"")</f>
        <v/>
      </c>
      <c r="F5385" s="28">
        <f>IFERROR(VLOOKUP(D5385,'أرصدة المخزن'!$A:$H,4,0),"")</f>
        <v/>
      </c>
      <c r="G5385" s="97" t="n"/>
      <c r="H5385" s="29" t="inlineStr">
        <is>
          <t>إضافة</t>
        </is>
      </c>
      <c r="I5385" s="97" t="n"/>
    </row>
    <row r="5386" ht="17.4" customHeight="1" s="138">
      <c r="A5386" s="97" t="n">
        <v>5380</v>
      </c>
      <c r="B5386" s="98" t="n"/>
      <c r="C5386" s="99" t="n"/>
      <c r="D5386" s="100" t="n"/>
      <c r="E5386" s="28">
        <f>IFERROR(VLOOKUP(D5386,'أرصدة المخزن'!$A:$E,3,0),"")</f>
        <v/>
      </c>
      <c r="F5386" s="28">
        <f>IFERROR(VLOOKUP(D5386,'أرصدة المخزن'!$A:$H,4,0),"")</f>
        <v/>
      </c>
      <c r="G5386" s="97" t="n"/>
      <c r="H5386" s="29" t="inlineStr">
        <is>
          <t>إضافة</t>
        </is>
      </c>
      <c r="I5386" s="97" t="n"/>
    </row>
    <row r="5387" ht="17.4" customHeight="1" s="138">
      <c r="A5387" s="97" t="n">
        <v>5381</v>
      </c>
      <c r="B5387" s="98" t="n"/>
      <c r="C5387" s="99" t="n"/>
      <c r="D5387" s="100" t="n"/>
      <c r="E5387" s="28">
        <f>IFERROR(VLOOKUP(D5387,'أرصدة المخزن'!$A:$E,3,0),"")</f>
        <v/>
      </c>
      <c r="F5387" s="28">
        <f>IFERROR(VLOOKUP(D5387,'أرصدة المخزن'!$A:$H,4,0),"")</f>
        <v/>
      </c>
      <c r="G5387" s="97" t="n"/>
      <c r="H5387" s="29" t="inlineStr">
        <is>
          <t>إضافة</t>
        </is>
      </c>
      <c r="I5387" s="97" t="n"/>
    </row>
    <row r="5388" ht="17.4" customHeight="1" s="138">
      <c r="A5388" s="97" t="n">
        <v>5382</v>
      </c>
      <c r="B5388" s="98" t="n"/>
      <c r="C5388" s="99" t="n"/>
      <c r="D5388" s="100" t="n"/>
      <c r="E5388" s="28">
        <f>IFERROR(VLOOKUP(D5388,'أرصدة المخزن'!$A:$E,3,0),"")</f>
        <v/>
      </c>
      <c r="F5388" s="28">
        <f>IFERROR(VLOOKUP(D5388,'أرصدة المخزن'!$A:$H,4,0),"")</f>
        <v/>
      </c>
      <c r="G5388" s="97" t="n"/>
      <c r="H5388" s="29" t="inlineStr">
        <is>
          <t>إضافة</t>
        </is>
      </c>
      <c r="I5388" s="97" t="n"/>
    </row>
    <row r="5389" ht="17.4" customHeight="1" s="138">
      <c r="A5389" s="97" t="n">
        <v>5383</v>
      </c>
      <c r="B5389" s="98" t="n"/>
      <c r="C5389" s="99" t="n"/>
      <c r="D5389" s="100" t="n"/>
      <c r="E5389" s="28">
        <f>IFERROR(VLOOKUP(D5389,'أرصدة المخزن'!$A:$E,3,0),"")</f>
        <v/>
      </c>
      <c r="F5389" s="28">
        <f>IFERROR(VLOOKUP(D5389,'أرصدة المخزن'!$A:$H,4,0),"")</f>
        <v/>
      </c>
      <c r="G5389" s="97" t="n"/>
      <c r="H5389" s="29" t="inlineStr">
        <is>
          <t>إضافة</t>
        </is>
      </c>
      <c r="I5389" s="97" t="n"/>
    </row>
    <row r="5390" ht="17.4" customHeight="1" s="138">
      <c r="A5390" s="97" t="n">
        <v>5384</v>
      </c>
      <c r="B5390" s="98" t="n"/>
      <c r="C5390" s="99" t="n"/>
      <c r="D5390" s="100" t="n"/>
      <c r="E5390" s="28">
        <f>IFERROR(VLOOKUP(D5390,'أرصدة المخزن'!$A:$E,3,0),"")</f>
        <v/>
      </c>
      <c r="F5390" s="28">
        <f>IFERROR(VLOOKUP(D5390,'أرصدة المخزن'!$A:$H,4,0),"")</f>
        <v/>
      </c>
      <c r="G5390" s="97" t="n"/>
      <c r="H5390" s="29" t="inlineStr">
        <is>
          <t>إضافة</t>
        </is>
      </c>
      <c r="I5390" s="97" t="n"/>
    </row>
    <row r="5391" ht="17.4" customHeight="1" s="138">
      <c r="A5391" s="97" t="n">
        <v>5385</v>
      </c>
      <c r="B5391" s="98" t="n"/>
      <c r="C5391" s="99" t="n"/>
      <c r="D5391" s="100" t="n"/>
      <c r="E5391" s="28">
        <f>IFERROR(VLOOKUP(D5391,'أرصدة المخزن'!$A:$E,3,0),"")</f>
        <v/>
      </c>
      <c r="F5391" s="28">
        <f>IFERROR(VLOOKUP(D5391,'أرصدة المخزن'!$A:$H,4,0),"")</f>
        <v/>
      </c>
      <c r="G5391" s="97" t="n"/>
      <c r="H5391" s="29" t="inlineStr">
        <is>
          <t>إضافة</t>
        </is>
      </c>
      <c r="I5391" s="97" t="n"/>
    </row>
    <row r="5392" ht="17.4" customHeight="1" s="138">
      <c r="A5392" s="97" t="n">
        <v>5386</v>
      </c>
      <c r="B5392" s="98" t="n"/>
      <c r="C5392" s="99" t="n"/>
      <c r="D5392" s="100" t="n"/>
      <c r="E5392" s="28">
        <f>IFERROR(VLOOKUP(D5392,'أرصدة المخزن'!$A:$E,3,0),"")</f>
        <v/>
      </c>
      <c r="F5392" s="28">
        <f>IFERROR(VLOOKUP(D5392,'أرصدة المخزن'!$A:$H,4,0),"")</f>
        <v/>
      </c>
      <c r="G5392" s="97" t="n"/>
      <c r="H5392" s="29" t="inlineStr">
        <is>
          <t>إضافة</t>
        </is>
      </c>
      <c r="I5392" s="97" t="n"/>
    </row>
    <row r="5393" ht="17.4" customHeight="1" s="138">
      <c r="A5393" s="97" t="n">
        <v>5387</v>
      </c>
      <c r="B5393" s="98" t="n"/>
      <c r="C5393" s="99" t="n"/>
      <c r="D5393" s="100" t="n"/>
      <c r="E5393" s="28">
        <f>IFERROR(VLOOKUP(D5393,'أرصدة المخزن'!$A:$E,3,0),"")</f>
        <v/>
      </c>
      <c r="F5393" s="28">
        <f>IFERROR(VLOOKUP(D5393,'أرصدة المخزن'!$A:$H,4,0),"")</f>
        <v/>
      </c>
      <c r="G5393" s="97" t="n"/>
      <c r="H5393" s="29" t="inlineStr">
        <is>
          <t>إضافة</t>
        </is>
      </c>
      <c r="I5393" s="97" t="n"/>
    </row>
    <row r="5394" ht="17.4" customHeight="1" s="138">
      <c r="A5394" s="97" t="n">
        <v>5388</v>
      </c>
      <c r="B5394" s="98" t="n"/>
      <c r="C5394" s="99" t="n"/>
      <c r="D5394" s="100" t="n"/>
      <c r="E5394" s="28">
        <f>IFERROR(VLOOKUP(D5394,'أرصدة المخزن'!$A:$E,3,0),"")</f>
        <v/>
      </c>
      <c r="F5394" s="28">
        <f>IFERROR(VLOOKUP(D5394,'أرصدة المخزن'!$A:$H,4,0),"")</f>
        <v/>
      </c>
      <c r="G5394" s="97" t="n"/>
      <c r="H5394" s="29" t="inlineStr">
        <is>
          <t>إضافة</t>
        </is>
      </c>
      <c r="I5394" s="97" t="n"/>
    </row>
    <row r="5395" ht="17.4" customHeight="1" s="138">
      <c r="A5395" s="97" t="n">
        <v>5389</v>
      </c>
      <c r="B5395" s="98" t="n"/>
      <c r="C5395" s="99" t="n"/>
      <c r="D5395" s="100" t="n"/>
      <c r="E5395" s="28">
        <f>IFERROR(VLOOKUP(D5395,'أرصدة المخزن'!$A:$E,3,0),"")</f>
        <v/>
      </c>
      <c r="F5395" s="28">
        <f>IFERROR(VLOOKUP(D5395,'أرصدة المخزن'!$A:$H,4,0),"")</f>
        <v/>
      </c>
      <c r="G5395" s="97" t="n"/>
      <c r="H5395" s="29" t="inlineStr">
        <is>
          <t>إضافة</t>
        </is>
      </c>
      <c r="I5395" s="97" t="n"/>
    </row>
    <row r="5396" ht="17.4" customHeight="1" s="138">
      <c r="A5396" s="97" t="n">
        <v>5390</v>
      </c>
      <c r="B5396" s="98" t="n"/>
      <c r="C5396" s="99" t="n"/>
      <c r="D5396" s="100" t="n"/>
      <c r="E5396" s="28">
        <f>IFERROR(VLOOKUP(D5396,'أرصدة المخزن'!$A:$E,3,0),"")</f>
        <v/>
      </c>
      <c r="F5396" s="28">
        <f>IFERROR(VLOOKUP(D5396,'أرصدة المخزن'!$A:$H,4,0),"")</f>
        <v/>
      </c>
      <c r="G5396" s="97" t="n"/>
      <c r="H5396" s="29" t="inlineStr">
        <is>
          <t>إضافة</t>
        </is>
      </c>
      <c r="I5396" s="97" t="n"/>
    </row>
    <row r="5397" ht="17.4" customHeight="1" s="138">
      <c r="A5397" s="97" t="n">
        <v>5391</v>
      </c>
      <c r="B5397" s="98" t="n"/>
      <c r="C5397" s="99" t="n"/>
      <c r="D5397" s="100" t="n"/>
      <c r="E5397" s="28">
        <f>IFERROR(VLOOKUP(D5397,'أرصدة المخزن'!$A:$E,3,0),"")</f>
        <v/>
      </c>
      <c r="F5397" s="28">
        <f>IFERROR(VLOOKUP(D5397,'أرصدة المخزن'!$A:$H,4,0),"")</f>
        <v/>
      </c>
      <c r="G5397" s="97" t="n"/>
      <c r="H5397" s="29" t="inlineStr">
        <is>
          <t>إضافة</t>
        </is>
      </c>
      <c r="I5397" s="97" t="n"/>
    </row>
    <row r="5398" ht="17.4" customHeight="1" s="138">
      <c r="A5398" s="97" t="n">
        <v>5392</v>
      </c>
      <c r="B5398" s="98" t="n"/>
      <c r="C5398" s="99" t="n"/>
      <c r="D5398" s="100" t="n"/>
      <c r="E5398" s="28">
        <f>IFERROR(VLOOKUP(D5398,'أرصدة المخزن'!$A:$E,3,0),"")</f>
        <v/>
      </c>
      <c r="F5398" s="28">
        <f>IFERROR(VLOOKUP(D5398,'أرصدة المخزن'!$A:$H,4,0),"")</f>
        <v/>
      </c>
      <c r="G5398" s="97" t="n"/>
      <c r="H5398" s="29" t="inlineStr">
        <is>
          <t>إضافة</t>
        </is>
      </c>
      <c r="I5398" s="97" t="n"/>
    </row>
    <row r="5399" ht="17.4" customHeight="1" s="138">
      <c r="A5399" s="97" t="n">
        <v>5393</v>
      </c>
      <c r="B5399" s="98" t="n"/>
      <c r="C5399" s="99" t="n"/>
      <c r="D5399" s="100" t="n"/>
      <c r="E5399" s="28">
        <f>IFERROR(VLOOKUP(D5399,'أرصدة المخزن'!$A:$E,3,0),"")</f>
        <v/>
      </c>
      <c r="F5399" s="28">
        <f>IFERROR(VLOOKUP(D5399,'أرصدة المخزن'!$A:$H,4,0),"")</f>
        <v/>
      </c>
      <c r="G5399" s="97" t="n"/>
      <c r="H5399" s="29" t="inlineStr">
        <is>
          <t>إضافة</t>
        </is>
      </c>
      <c r="I5399" s="97" t="n"/>
    </row>
    <row r="5400" ht="17.4" customHeight="1" s="138">
      <c r="A5400" s="97" t="n">
        <v>5394</v>
      </c>
      <c r="B5400" s="98" t="n"/>
      <c r="C5400" s="99" t="n"/>
      <c r="D5400" s="100" t="n"/>
      <c r="E5400" s="28">
        <f>IFERROR(VLOOKUP(D5400,'أرصدة المخزن'!$A:$E,3,0),"")</f>
        <v/>
      </c>
      <c r="F5400" s="28">
        <f>IFERROR(VLOOKUP(D5400,'أرصدة المخزن'!$A:$H,4,0),"")</f>
        <v/>
      </c>
      <c r="G5400" s="97" t="n"/>
      <c r="H5400" s="29" t="inlineStr">
        <is>
          <t>إضافة</t>
        </is>
      </c>
      <c r="I5400" s="97" t="n"/>
    </row>
    <row r="5401" ht="17.4" customHeight="1" s="138">
      <c r="A5401" s="97" t="n">
        <v>5395</v>
      </c>
      <c r="B5401" s="98" t="n"/>
      <c r="C5401" s="99" t="n"/>
      <c r="D5401" s="100" t="n"/>
      <c r="E5401" s="28">
        <f>IFERROR(VLOOKUP(D5401,'أرصدة المخزن'!$A:$E,3,0),"")</f>
        <v/>
      </c>
      <c r="F5401" s="28">
        <f>IFERROR(VLOOKUP(D5401,'أرصدة المخزن'!$A:$H,4,0),"")</f>
        <v/>
      </c>
      <c r="G5401" s="97" t="n"/>
      <c r="H5401" s="29" t="inlineStr">
        <is>
          <t>إضافة</t>
        </is>
      </c>
      <c r="I5401" s="97" t="n"/>
    </row>
    <row r="5402" ht="17.4" customHeight="1" s="138">
      <c r="A5402" s="97" t="n">
        <v>5396</v>
      </c>
      <c r="B5402" s="98" t="n"/>
      <c r="C5402" s="99" t="n"/>
      <c r="D5402" s="100" t="n"/>
      <c r="E5402" s="28">
        <f>IFERROR(VLOOKUP(D5402,'أرصدة المخزن'!$A:$E,3,0),"")</f>
        <v/>
      </c>
      <c r="F5402" s="28">
        <f>IFERROR(VLOOKUP(D5402,'أرصدة المخزن'!$A:$H,4,0),"")</f>
        <v/>
      </c>
      <c r="G5402" s="97" t="n"/>
      <c r="H5402" s="29" t="inlineStr">
        <is>
          <t>إضافة</t>
        </is>
      </c>
      <c r="I5402" s="97" t="n"/>
    </row>
    <row r="5403" ht="17.4" customHeight="1" s="138">
      <c r="A5403" s="97" t="n">
        <v>5397</v>
      </c>
      <c r="B5403" s="98" t="n"/>
      <c r="C5403" s="99" t="n"/>
      <c r="D5403" s="100" t="n"/>
      <c r="E5403" s="28">
        <f>IFERROR(VLOOKUP(D5403,'أرصدة المخزن'!$A:$E,3,0),"")</f>
        <v/>
      </c>
      <c r="F5403" s="28">
        <f>IFERROR(VLOOKUP(D5403,'أرصدة المخزن'!$A:$H,4,0),"")</f>
        <v/>
      </c>
      <c r="G5403" s="97" t="n"/>
      <c r="H5403" s="29" t="inlineStr">
        <is>
          <t>إضافة</t>
        </is>
      </c>
      <c r="I5403" s="97" t="n"/>
    </row>
    <row r="5404" ht="17.4" customHeight="1" s="138">
      <c r="A5404" s="97" t="n">
        <v>5398</v>
      </c>
      <c r="B5404" s="98" t="n"/>
      <c r="C5404" s="99" t="n"/>
      <c r="D5404" s="100" t="n"/>
      <c r="E5404" s="28">
        <f>IFERROR(VLOOKUP(D5404,'أرصدة المخزن'!$A:$E,3,0),"")</f>
        <v/>
      </c>
      <c r="F5404" s="28">
        <f>IFERROR(VLOOKUP(D5404,'أرصدة المخزن'!$A:$H,4,0),"")</f>
        <v/>
      </c>
      <c r="G5404" s="97" t="n"/>
      <c r="H5404" s="29" t="inlineStr">
        <is>
          <t>إضافة</t>
        </is>
      </c>
      <c r="I5404" s="97" t="n"/>
    </row>
    <row r="5405" ht="17.4" customHeight="1" s="138">
      <c r="A5405" s="97" t="n">
        <v>5399</v>
      </c>
      <c r="B5405" s="98" t="n"/>
      <c r="C5405" s="99" t="n"/>
      <c r="D5405" s="100" t="n"/>
      <c r="E5405" s="28">
        <f>IFERROR(VLOOKUP(D5405,'أرصدة المخزن'!$A:$E,3,0),"")</f>
        <v/>
      </c>
      <c r="F5405" s="28">
        <f>IFERROR(VLOOKUP(D5405,'أرصدة المخزن'!$A:$H,4,0),"")</f>
        <v/>
      </c>
      <c r="G5405" s="97" t="n"/>
      <c r="H5405" s="29" t="inlineStr">
        <is>
          <t>إضافة</t>
        </is>
      </c>
      <c r="I5405" s="97" t="n"/>
    </row>
    <row r="5406" ht="17.4" customHeight="1" s="138">
      <c r="A5406" s="97" t="n">
        <v>5400</v>
      </c>
      <c r="B5406" s="98" t="n"/>
      <c r="C5406" s="99" t="n"/>
      <c r="D5406" s="100" t="n"/>
      <c r="E5406" s="28">
        <f>IFERROR(VLOOKUP(D5406,'أرصدة المخزن'!$A:$E,3,0),"")</f>
        <v/>
      </c>
      <c r="F5406" s="28">
        <f>IFERROR(VLOOKUP(D5406,'أرصدة المخزن'!$A:$H,4,0),"")</f>
        <v/>
      </c>
      <c r="G5406" s="97" t="n"/>
      <c r="H5406" s="29" t="inlineStr">
        <is>
          <t>إضافة</t>
        </is>
      </c>
      <c r="I5406" s="97" t="n"/>
    </row>
    <row r="5407" ht="17.4" customHeight="1" s="138">
      <c r="A5407" s="97" t="n">
        <v>5401</v>
      </c>
      <c r="B5407" s="98" t="n"/>
      <c r="C5407" s="99" t="n"/>
      <c r="D5407" s="100" t="n"/>
      <c r="E5407" s="28">
        <f>IFERROR(VLOOKUP(D5407,'أرصدة المخزن'!$A:$E,3,0),"")</f>
        <v/>
      </c>
      <c r="F5407" s="28">
        <f>IFERROR(VLOOKUP(D5407,'أرصدة المخزن'!$A:$H,4,0),"")</f>
        <v/>
      </c>
      <c r="G5407" s="97" t="n"/>
      <c r="H5407" s="29" t="inlineStr">
        <is>
          <t>إضافة</t>
        </is>
      </c>
      <c r="I5407" s="97" t="n"/>
    </row>
    <row r="5408" ht="17.4" customHeight="1" s="138">
      <c r="A5408" s="97" t="n">
        <v>5402</v>
      </c>
      <c r="B5408" s="98" t="n"/>
      <c r="C5408" s="99" t="n"/>
      <c r="D5408" s="100" t="n"/>
      <c r="E5408" s="28">
        <f>IFERROR(VLOOKUP(D5408,'أرصدة المخزن'!$A:$E,3,0),"")</f>
        <v/>
      </c>
      <c r="F5408" s="28">
        <f>IFERROR(VLOOKUP(D5408,'أرصدة المخزن'!$A:$H,4,0),"")</f>
        <v/>
      </c>
      <c r="G5408" s="97" t="n"/>
      <c r="H5408" s="29" t="inlineStr">
        <is>
          <t>إضافة</t>
        </is>
      </c>
      <c r="I5408" s="97" t="n"/>
    </row>
    <row r="5409" ht="17.4" customHeight="1" s="138">
      <c r="A5409" s="97" t="n">
        <v>5403</v>
      </c>
      <c r="B5409" s="98" t="n"/>
      <c r="C5409" s="99" t="n"/>
      <c r="D5409" s="100" t="n"/>
      <c r="E5409" s="28">
        <f>IFERROR(VLOOKUP(D5409,'أرصدة المخزن'!$A:$E,3,0),"")</f>
        <v/>
      </c>
      <c r="F5409" s="28">
        <f>IFERROR(VLOOKUP(D5409,'أرصدة المخزن'!$A:$H,4,0),"")</f>
        <v/>
      </c>
      <c r="G5409" s="97" t="n"/>
      <c r="H5409" s="29" t="inlineStr">
        <is>
          <t>إضافة</t>
        </is>
      </c>
      <c r="I5409" s="97" t="n"/>
    </row>
    <row r="5410" ht="17.4" customHeight="1" s="138">
      <c r="A5410" s="97" t="n">
        <v>5404</v>
      </c>
      <c r="B5410" s="98" t="n"/>
      <c r="C5410" s="99" t="n"/>
      <c r="D5410" s="100" t="n"/>
      <c r="E5410" s="28">
        <f>IFERROR(VLOOKUP(D5410,'أرصدة المخزن'!$A:$E,3,0),"")</f>
        <v/>
      </c>
      <c r="F5410" s="28">
        <f>IFERROR(VLOOKUP(D5410,'أرصدة المخزن'!$A:$H,4,0),"")</f>
        <v/>
      </c>
      <c r="G5410" s="97" t="n"/>
      <c r="H5410" s="29" t="inlineStr">
        <is>
          <t>إضافة</t>
        </is>
      </c>
      <c r="I5410" s="97" t="n"/>
    </row>
    <row r="5411" ht="17.4" customHeight="1" s="138">
      <c r="A5411" s="97" t="n">
        <v>5405</v>
      </c>
      <c r="B5411" s="98" t="n"/>
      <c r="C5411" s="99" t="n"/>
      <c r="D5411" s="100" t="n"/>
      <c r="E5411" s="28">
        <f>IFERROR(VLOOKUP(D5411,'أرصدة المخزن'!$A:$E,3,0),"")</f>
        <v/>
      </c>
      <c r="F5411" s="28">
        <f>IFERROR(VLOOKUP(D5411,'أرصدة المخزن'!$A:$H,4,0),"")</f>
        <v/>
      </c>
      <c r="G5411" s="97" t="n"/>
      <c r="H5411" s="29" t="inlineStr">
        <is>
          <t>إضافة</t>
        </is>
      </c>
      <c r="I5411" s="97" t="n"/>
    </row>
    <row r="5412" ht="17.4" customHeight="1" s="138">
      <c r="A5412" s="97" t="n">
        <v>5406</v>
      </c>
      <c r="B5412" s="98" t="n"/>
      <c r="C5412" s="99" t="n"/>
      <c r="D5412" s="100" t="n"/>
      <c r="E5412" s="28">
        <f>IFERROR(VLOOKUP(D5412,'أرصدة المخزن'!$A:$E,3,0),"")</f>
        <v/>
      </c>
      <c r="F5412" s="28">
        <f>IFERROR(VLOOKUP(D5412,'أرصدة المخزن'!$A:$H,4,0),"")</f>
        <v/>
      </c>
      <c r="G5412" s="97" t="n"/>
      <c r="H5412" s="29" t="inlineStr">
        <is>
          <t>إضافة</t>
        </is>
      </c>
      <c r="I5412" s="97" t="n"/>
    </row>
    <row r="5413" ht="17.4" customHeight="1" s="138">
      <c r="A5413" s="97" t="n">
        <v>5407</v>
      </c>
      <c r="B5413" s="98" t="n"/>
      <c r="C5413" s="99" t="n"/>
      <c r="D5413" s="100" t="n"/>
      <c r="E5413" s="28">
        <f>IFERROR(VLOOKUP(D5413,'أرصدة المخزن'!$A:$E,3,0),"")</f>
        <v/>
      </c>
      <c r="F5413" s="28">
        <f>IFERROR(VLOOKUP(D5413,'أرصدة المخزن'!$A:$H,4,0),"")</f>
        <v/>
      </c>
      <c r="G5413" s="97" t="n"/>
      <c r="H5413" s="29" t="inlineStr">
        <is>
          <t>إضافة</t>
        </is>
      </c>
      <c r="I5413" s="97" t="n"/>
    </row>
    <row r="5414" ht="17.4" customHeight="1" s="138">
      <c r="A5414" s="97" t="n">
        <v>5408</v>
      </c>
      <c r="B5414" s="98" t="n"/>
      <c r="C5414" s="99" t="n"/>
      <c r="D5414" s="100" t="n"/>
      <c r="E5414" s="28">
        <f>IFERROR(VLOOKUP(D5414,'أرصدة المخزن'!$A:$E,3,0),"")</f>
        <v/>
      </c>
      <c r="F5414" s="28">
        <f>IFERROR(VLOOKUP(D5414,'أرصدة المخزن'!$A:$H,4,0),"")</f>
        <v/>
      </c>
      <c r="G5414" s="97" t="n"/>
      <c r="H5414" s="29" t="inlineStr">
        <is>
          <t>إضافة</t>
        </is>
      </c>
      <c r="I5414" s="97" t="n"/>
    </row>
    <row r="5415" ht="17.4" customHeight="1" s="138">
      <c r="A5415" s="97" t="n">
        <v>5409</v>
      </c>
      <c r="B5415" s="98" t="n"/>
      <c r="C5415" s="99" t="n"/>
      <c r="D5415" s="100" t="n"/>
      <c r="E5415" s="28">
        <f>IFERROR(VLOOKUP(D5415,'أرصدة المخزن'!$A:$E,3,0),"")</f>
        <v/>
      </c>
      <c r="F5415" s="28">
        <f>IFERROR(VLOOKUP(D5415,'أرصدة المخزن'!$A:$H,4,0),"")</f>
        <v/>
      </c>
      <c r="G5415" s="97" t="n"/>
      <c r="H5415" s="29" t="inlineStr">
        <is>
          <t>إضافة</t>
        </is>
      </c>
      <c r="I5415" s="97" t="n"/>
    </row>
    <row r="5416" ht="17.4" customHeight="1" s="138">
      <c r="A5416" s="97" t="n">
        <v>5410</v>
      </c>
      <c r="B5416" s="98" t="n"/>
      <c r="C5416" s="99" t="n"/>
      <c r="D5416" s="100" t="n"/>
      <c r="E5416" s="28">
        <f>IFERROR(VLOOKUP(D5416,'أرصدة المخزن'!$A:$E,3,0),"")</f>
        <v/>
      </c>
      <c r="F5416" s="28">
        <f>IFERROR(VLOOKUP(D5416,'أرصدة المخزن'!$A:$H,4,0),"")</f>
        <v/>
      </c>
      <c r="G5416" s="97" t="n"/>
      <c r="H5416" s="29" t="inlineStr">
        <is>
          <t>إضافة</t>
        </is>
      </c>
      <c r="I5416" s="97" t="n"/>
    </row>
    <row r="5417" ht="17.4" customHeight="1" s="138">
      <c r="A5417" s="97" t="n">
        <v>5411</v>
      </c>
      <c r="B5417" s="98" t="n"/>
      <c r="C5417" s="99" t="n"/>
      <c r="D5417" s="100" t="n"/>
      <c r="E5417" s="28">
        <f>IFERROR(VLOOKUP(D5417,'أرصدة المخزن'!$A:$E,3,0),"")</f>
        <v/>
      </c>
      <c r="F5417" s="28">
        <f>IFERROR(VLOOKUP(D5417,'أرصدة المخزن'!$A:$H,4,0),"")</f>
        <v/>
      </c>
      <c r="G5417" s="97" t="n"/>
      <c r="H5417" s="29" t="inlineStr">
        <is>
          <t>إضافة</t>
        </is>
      </c>
      <c r="I5417" s="97" t="n"/>
    </row>
    <row r="5418" ht="17.4" customHeight="1" s="138">
      <c r="A5418" s="97" t="n">
        <v>5412</v>
      </c>
      <c r="B5418" s="98" t="n"/>
      <c r="C5418" s="99" t="n"/>
      <c r="D5418" s="100" t="n"/>
      <c r="E5418" s="28">
        <f>IFERROR(VLOOKUP(D5418,'أرصدة المخزن'!$A:$E,3,0),"")</f>
        <v/>
      </c>
      <c r="F5418" s="28">
        <f>IFERROR(VLOOKUP(D5418,'أرصدة المخزن'!$A:$H,4,0),"")</f>
        <v/>
      </c>
      <c r="G5418" s="97" t="n"/>
      <c r="H5418" s="29" t="inlineStr">
        <is>
          <t>إضافة</t>
        </is>
      </c>
      <c r="I5418" s="97" t="n"/>
    </row>
    <row r="5419" ht="17.4" customHeight="1" s="138">
      <c r="A5419" s="97" t="n">
        <v>5413</v>
      </c>
      <c r="B5419" s="98" t="n"/>
      <c r="C5419" s="99" t="n"/>
      <c r="D5419" s="100" t="n"/>
      <c r="E5419" s="28">
        <f>IFERROR(VLOOKUP(D5419,'أرصدة المخزن'!$A:$E,3,0),"")</f>
        <v/>
      </c>
      <c r="F5419" s="28">
        <f>IFERROR(VLOOKUP(D5419,'أرصدة المخزن'!$A:$H,4,0),"")</f>
        <v/>
      </c>
      <c r="G5419" s="97" t="n"/>
      <c r="H5419" s="29" t="inlineStr">
        <is>
          <t>إضافة</t>
        </is>
      </c>
      <c r="I5419" s="97" t="n"/>
    </row>
    <row r="5420" ht="17.4" customHeight="1" s="138">
      <c r="A5420" s="97" t="n">
        <v>5414</v>
      </c>
      <c r="B5420" s="98" t="n"/>
      <c r="C5420" s="99" t="n"/>
      <c r="D5420" s="100" t="n"/>
      <c r="E5420" s="28">
        <f>IFERROR(VLOOKUP(D5420,'أرصدة المخزن'!$A:$E,3,0),"")</f>
        <v/>
      </c>
      <c r="F5420" s="28">
        <f>IFERROR(VLOOKUP(D5420,'أرصدة المخزن'!$A:$H,4,0),"")</f>
        <v/>
      </c>
      <c r="G5420" s="97" t="n"/>
      <c r="H5420" s="29" t="inlineStr">
        <is>
          <t>إضافة</t>
        </is>
      </c>
      <c r="I5420" s="97" t="n"/>
    </row>
    <row r="5421" ht="17.4" customHeight="1" s="138">
      <c r="A5421" s="97" t="n">
        <v>5415</v>
      </c>
      <c r="B5421" s="98" t="n"/>
      <c r="C5421" s="99" t="n"/>
      <c r="D5421" s="100" t="n"/>
      <c r="E5421" s="28">
        <f>IFERROR(VLOOKUP(D5421,'أرصدة المخزن'!$A:$E,3,0),"")</f>
        <v/>
      </c>
      <c r="F5421" s="28">
        <f>IFERROR(VLOOKUP(D5421,'أرصدة المخزن'!$A:$H,4,0),"")</f>
        <v/>
      </c>
      <c r="G5421" s="97" t="n"/>
      <c r="H5421" s="29" t="inlineStr">
        <is>
          <t>إضافة</t>
        </is>
      </c>
      <c r="I5421" s="97" t="n"/>
    </row>
    <row r="5422" ht="17.4" customHeight="1" s="138">
      <c r="A5422" s="97" t="n">
        <v>5416</v>
      </c>
      <c r="B5422" s="98" t="n"/>
      <c r="C5422" s="99" t="n"/>
      <c r="D5422" s="100" t="n"/>
      <c r="E5422" s="28">
        <f>IFERROR(VLOOKUP(D5422,'أرصدة المخزن'!$A:$E,3,0),"")</f>
        <v/>
      </c>
      <c r="F5422" s="28">
        <f>IFERROR(VLOOKUP(D5422,'أرصدة المخزن'!$A:$H,4,0),"")</f>
        <v/>
      </c>
      <c r="G5422" s="97" t="n"/>
      <c r="H5422" s="29" t="inlineStr">
        <is>
          <t>إضافة</t>
        </is>
      </c>
      <c r="I5422" s="97" t="n"/>
    </row>
    <row r="5423" ht="17.4" customHeight="1" s="138">
      <c r="A5423" s="97" t="n">
        <v>5417</v>
      </c>
      <c r="B5423" s="98" t="n"/>
      <c r="C5423" s="99" t="n"/>
      <c r="D5423" s="100" t="n"/>
      <c r="E5423" s="28">
        <f>IFERROR(VLOOKUP(D5423,'أرصدة المخزن'!$A:$E,3,0),"")</f>
        <v/>
      </c>
      <c r="F5423" s="28">
        <f>IFERROR(VLOOKUP(D5423,'أرصدة المخزن'!$A:$H,4,0),"")</f>
        <v/>
      </c>
      <c r="G5423" s="97" t="n"/>
      <c r="H5423" s="29" t="inlineStr">
        <is>
          <t>إضافة</t>
        </is>
      </c>
      <c r="I5423" s="97" t="n"/>
    </row>
    <row r="5424" ht="17.4" customHeight="1" s="138">
      <c r="A5424" s="97" t="n">
        <v>5418</v>
      </c>
      <c r="B5424" s="98" t="n"/>
      <c r="C5424" s="99" t="n"/>
      <c r="D5424" s="100" t="n"/>
      <c r="E5424" s="28">
        <f>IFERROR(VLOOKUP(D5424,'أرصدة المخزن'!$A:$E,3,0),"")</f>
        <v/>
      </c>
      <c r="F5424" s="28">
        <f>IFERROR(VLOOKUP(D5424,'أرصدة المخزن'!$A:$H,4,0),"")</f>
        <v/>
      </c>
      <c r="G5424" s="97" t="n"/>
      <c r="H5424" s="29" t="inlineStr">
        <is>
          <t>إضافة</t>
        </is>
      </c>
      <c r="I5424" s="97" t="n"/>
    </row>
    <row r="5425" ht="17.4" customHeight="1" s="138">
      <c r="A5425" s="97" t="n">
        <v>5419</v>
      </c>
      <c r="B5425" s="98" t="n"/>
      <c r="C5425" s="99" t="n"/>
      <c r="D5425" s="100" t="n"/>
      <c r="E5425" s="28">
        <f>IFERROR(VLOOKUP(D5425,'أرصدة المخزن'!$A:$E,3,0),"")</f>
        <v/>
      </c>
      <c r="F5425" s="28">
        <f>IFERROR(VLOOKUP(D5425,'أرصدة المخزن'!$A:$H,4,0),"")</f>
        <v/>
      </c>
      <c r="G5425" s="97" t="n"/>
      <c r="H5425" s="29" t="inlineStr">
        <is>
          <t>إضافة</t>
        </is>
      </c>
      <c r="I5425" s="97" t="n"/>
    </row>
    <row r="5426" ht="17.4" customHeight="1" s="138">
      <c r="A5426" s="97" t="n">
        <v>5420</v>
      </c>
      <c r="B5426" s="98" t="n"/>
      <c r="C5426" s="99" t="n"/>
      <c r="D5426" s="100" t="n"/>
      <c r="E5426" s="28">
        <f>IFERROR(VLOOKUP(D5426,'أرصدة المخزن'!$A:$E,3,0),"")</f>
        <v/>
      </c>
      <c r="F5426" s="28">
        <f>IFERROR(VLOOKUP(D5426,'أرصدة المخزن'!$A:$H,4,0),"")</f>
        <v/>
      </c>
      <c r="G5426" s="97" t="n"/>
      <c r="H5426" s="29" t="inlineStr">
        <is>
          <t>إضافة</t>
        </is>
      </c>
      <c r="I5426" s="97" t="n"/>
    </row>
    <row r="5427" ht="17.4" customHeight="1" s="138">
      <c r="A5427" s="97" t="n">
        <v>5421</v>
      </c>
      <c r="B5427" s="98" t="n"/>
      <c r="C5427" s="99" t="n"/>
      <c r="D5427" s="100" t="n"/>
      <c r="E5427" s="28">
        <f>IFERROR(VLOOKUP(D5427,'أرصدة المخزن'!$A:$E,3,0),"")</f>
        <v/>
      </c>
      <c r="F5427" s="28">
        <f>IFERROR(VLOOKUP(D5427,'أرصدة المخزن'!$A:$H,4,0),"")</f>
        <v/>
      </c>
      <c r="G5427" s="97" t="n"/>
      <c r="H5427" s="29" t="inlineStr">
        <is>
          <t>إضافة</t>
        </is>
      </c>
      <c r="I5427" s="97" t="n"/>
    </row>
    <row r="5428" ht="17.4" customHeight="1" s="138">
      <c r="A5428" s="97" t="n">
        <v>5422</v>
      </c>
      <c r="B5428" s="98" t="n"/>
      <c r="C5428" s="99" t="n"/>
      <c r="D5428" s="100" t="n"/>
      <c r="E5428" s="28">
        <f>IFERROR(VLOOKUP(D5428,'أرصدة المخزن'!$A:$E,3,0),"")</f>
        <v/>
      </c>
      <c r="F5428" s="28">
        <f>IFERROR(VLOOKUP(D5428,'أرصدة المخزن'!$A:$H,4,0),"")</f>
        <v/>
      </c>
      <c r="G5428" s="97" t="n"/>
      <c r="H5428" s="29" t="inlineStr">
        <is>
          <t>إضافة</t>
        </is>
      </c>
      <c r="I5428" s="97" t="n"/>
    </row>
    <row r="5429" ht="17.4" customHeight="1" s="138">
      <c r="A5429" s="97" t="n">
        <v>5423</v>
      </c>
      <c r="B5429" s="98" t="n"/>
      <c r="C5429" s="99" t="n"/>
      <c r="D5429" s="100" t="n"/>
      <c r="E5429" s="28">
        <f>IFERROR(VLOOKUP(D5429,'أرصدة المخزن'!$A:$E,3,0),"")</f>
        <v/>
      </c>
      <c r="F5429" s="28">
        <f>IFERROR(VLOOKUP(D5429,'أرصدة المخزن'!$A:$H,4,0),"")</f>
        <v/>
      </c>
      <c r="G5429" s="97" t="n"/>
      <c r="H5429" s="29" t="inlineStr">
        <is>
          <t>إضافة</t>
        </is>
      </c>
      <c r="I5429" s="97" t="n"/>
    </row>
    <row r="5430" ht="17.4" customHeight="1" s="138">
      <c r="A5430" s="97" t="n">
        <v>5424</v>
      </c>
      <c r="B5430" s="98" t="n"/>
      <c r="C5430" s="99" t="n"/>
      <c r="D5430" s="100" t="n"/>
      <c r="E5430" s="28">
        <f>IFERROR(VLOOKUP(D5430,'أرصدة المخزن'!$A:$E,3,0),"")</f>
        <v/>
      </c>
      <c r="F5430" s="28">
        <f>IFERROR(VLOOKUP(D5430,'أرصدة المخزن'!$A:$H,4,0),"")</f>
        <v/>
      </c>
      <c r="G5430" s="97" t="n"/>
      <c r="H5430" s="29" t="inlineStr">
        <is>
          <t>إضافة</t>
        </is>
      </c>
      <c r="I5430" s="97" t="n"/>
    </row>
    <row r="5431" ht="17.4" customHeight="1" s="138">
      <c r="A5431" s="97" t="n">
        <v>5425</v>
      </c>
      <c r="B5431" s="98" t="n"/>
      <c r="C5431" s="99" t="n"/>
      <c r="D5431" s="100" t="n"/>
      <c r="E5431" s="28">
        <f>IFERROR(VLOOKUP(D5431,'أرصدة المخزن'!$A:$E,3,0),"")</f>
        <v/>
      </c>
      <c r="F5431" s="28">
        <f>IFERROR(VLOOKUP(D5431,'أرصدة المخزن'!$A:$H,4,0),"")</f>
        <v/>
      </c>
      <c r="G5431" s="97" t="n"/>
      <c r="H5431" s="29" t="inlineStr">
        <is>
          <t>إضافة</t>
        </is>
      </c>
      <c r="I5431" s="97" t="n"/>
    </row>
    <row r="5432" ht="17.4" customHeight="1" s="138">
      <c r="A5432" s="97" t="n">
        <v>5426</v>
      </c>
      <c r="B5432" s="98" t="n"/>
      <c r="C5432" s="99" t="n"/>
      <c r="D5432" s="100" t="n"/>
      <c r="E5432" s="28">
        <f>IFERROR(VLOOKUP(D5432,'أرصدة المخزن'!$A:$E,3,0),"")</f>
        <v/>
      </c>
      <c r="F5432" s="28">
        <f>IFERROR(VLOOKUP(D5432,'أرصدة المخزن'!$A:$H,4,0),"")</f>
        <v/>
      </c>
      <c r="G5432" s="97" t="n"/>
      <c r="H5432" s="29" t="inlineStr">
        <is>
          <t>إضافة</t>
        </is>
      </c>
      <c r="I5432" s="97" t="n"/>
    </row>
    <row r="5433" ht="17.4" customHeight="1" s="138">
      <c r="A5433" s="97" t="n">
        <v>5427</v>
      </c>
      <c r="B5433" s="98" t="n"/>
      <c r="C5433" s="99" t="n"/>
      <c r="D5433" s="100" t="n"/>
      <c r="E5433" s="28">
        <f>IFERROR(VLOOKUP(D5433,'أرصدة المخزن'!$A:$E,3,0),"")</f>
        <v/>
      </c>
      <c r="F5433" s="28">
        <f>IFERROR(VLOOKUP(D5433,'أرصدة المخزن'!$A:$H,4,0),"")</f>
        <v/>
      </c>
      <c r="G5433" s="97" t="n"/>
      <c r="H5433" s="29" t="inlineStr">
        <is>
          <t>إضافة</t>
        </is>
      </c>
      <c r="I5433" s="97" t="n"/>
    </row>
    <row r="5434" ht="17.4" customHeight="1" s="138">
      <c r="A5434" s="97" t="n">
        <v>5428</v>
      </c>
      <c r="B5434" s="98" t="n"/>
      <c r="C5434" s="99" t="n"/>
      <c r="D5434" s="100" t="n"/>
      <c r="E5434" s="28">
        <f>IFERROR(VLOOKUP(D5434,'أرصدة المخزن'!$A:$E,3,0),"")</f>
        <v/>
      </c>
      <c r="F5434" s="28">
        <f>IFERROR(VLOOKUP(D5434,'أرصدة المخزن'!$A:$H,4,0),"")</f>
        <v/>
      </c>
      <c r="G5434" s="97" t="n"/>
      <c r="H5434" s="29" t="inlineStr">
        <is>
          <t>إضافة</t>
        </is>
      </c>
      <c r="I5434" s="97" t="n"/>
    </row>
    <row r="5435" ht="17.4" customHeight="1" s="138">
      <c r="A5435" s="97" t="n">
        <v>5429</v>
      </c>
      <c r="B5435" s="98" t="n"/>
      <c r="C5435" s="99" t="n"/>
      <c r="D5435" s="100" t="n"/>
      <c r="E5435" s="28">
        <f>IFERROR(VLOOKUP(D5435,'أرصدة المخزن'!$A:$E,3,0),"")</f>
        <v/>
      </c>
      <c r="F5435" s="28">
        <f>IFERROR(VLOOKUP(D5435,'أرصدة المخزن'!$A:$H,4,0),"")</f>
        <v/>
      </c>
      <c r="G5435" s="97" t="n"/>
      <c r="H5435" s="29" t="inlineStr">
        <is>
          <t>إضافة</t>
        </is>
      </c>
      <c r="I5435" s="97" t="n"/>
    </row>
    <row r="5436" ht="17.4" customHeight="1" s="138">
      <c r="A5436" s="97" t="n">
        <v>5430</v>
      </c>
      <c r="B5436" s="98" t="n"/>
      <c r="C5436" s="99" t="n"/>
      <c r="D5436" s="100" t="n"/>
      <c r="E5436" s="28">
        <f>IFERROR(VLOOKUP(D5436,'أرصدة المخزن'!$A:$E,3,0),"")</f>
        <v/>
      </c>
      <c r="F5436" s="28">
        <f>IFERROR(VLOOKUP(D5436,'أرصدة المخزن'!$A:$H,4,0),"")</f>
        <v/>
      </c>
      <c r="G5436" s="97" t="n"/>
      <c r="H5436" s="29" t="inlineStr">
        <is>
          <t>إضافة</t>
        </is>
      </c>
      <c r="I5436" s="97" t="n"/>
    </row>
    <row r="5437" ht="17.4" customHeight="1" s="138">
      <c r="A5437" s="97" t="n">
        <v>5431</v>
      </c>
      <c r="B5437" s="98" t="n"/>
      <c r="C5437" s="99" t="n"/>
      <c r="D5437" s="100" t="n"/>
      <c r="E5437" s="28">
        <f>IFERROR(VLOOKUP(D5437,'أرصدة المخزن'!$A:$E,3,0),"")</f>
        <v/>
      </c>
      <c r="F5437" s="28">
        <f>IFERROR(VLOOKUP(D5437,'أرصدة المخزن'!$A:$H,4,0),"")</f>
        <v/>
      </c>
      <c r="G5437" s="97" t="n"/>
      <c r="H5437" s="29" t="inlineStr">
        <is>
          <t>إضافة</t>
        </is>
      </c>
      <c r="I5437" s="97" t="n"/>
    </row>
    <row r="5438" ht="17.4" customHeight="1" s="138">
      <c r="A5438" s="97" t="n">
        <v>5432</v>
      </c>
      <c r="B5438" s="98" t="n"/>
      <c r="C5438" s="99" t="n"/>
      <c r="D5438" s="100" t="n"/>
      <c r="E5438" s="28">
        <f>IFERROR(VLOOKUP(D5438,'أرصدة المخزن'!$A:$E,3,0),"")</f>
        <v/>
      </c>
      <c r="F5438" s="28">
        <f>IFERROR(VLOOKUP(D5438,'أرصدة المخزن'!$A:$H,4,0),"")</f>
        <v/>
      </c>
      <c r="G5438" s="97" t="n"/>
      <c r="H5438" s="29" t="inlineStr">
        <is>
          <t>إضافة</t>
        </is>
      </c>
      <c r="I5438" s="97" t="n"/>
    </row>
    <row r="5439" ht="17.4" customHeight="1" s="138">
      <c r="A5439" s="97" t="n">
        <v>5433</v>
      </c>
      <c r="B5439" s="98" t="n"/>
      <c r="C5439" s="99" t="n"/>
      <c r="D5439" s="100" t="n"/>
      <c r="E5439" s="28">
        <f>IFERROR(VLOOKUP(D5439,'أرصدة المخزن'!$A:$E,3,0),"")</f>
        <v/>
      </c>
      <c r="F5439" s="28">
        <f>IFERROR(VLOOKUP(D5439,'أرصدة المخزن'!$A:$H,4,0),"")</f>
        <v/>
      </c>
      <c r="G5439" s="97" t="n"/>
      <c r="H5439" s="29" t="inlineStr">
        <is>
          <t>إضافة</t>
        </is>
      </c>
      <c r="I5439" s="97" t="n"/>
    </row>
    <row r="5440" ht="17.4" customHeight="1" s="138">
      <c r="A5440" s="97" t="n">
        <v>5434</v>
      </c>
      <c r="B5440" s="98" t="n"/>
      <c r="C5440" s="99" t="n"/>
      <c r="D5440" s="100" t="n"/>
      <c r="E5440" s="28">
        <f>IFERROR(VLOOKUP(D5440,'أرصدة المخزن'!$A:$E,3,0),"")</f>
        <v/>
      </c>
      <c r="F5440" s="28">
        <f>IFERROR(VLOOKUP(D5440,'أرصدة المخزن'!$A:$H,4,0),"")</f>
        <v/>
      </c>
      <c r="G5440" s="97" t="n"/>
      <c r="H5440" s="29" t="inlineStr">
        <is>
          <t>إضافة</t>
        </is>
      </c>
      <c r="I5440" s="97" t="n"/>
    </row>
    <row r="5441" ht="17.4" customHeight="1" s="138">
      <c r="A5441" s="97" t="n">
        <v>5435</v>
      </c>
      <c r="B5441" s="98" t="n"/>
      <c r="C5441" s="99" t="n"/>
      <c r="D5441" s="100" t="n"/>
      <c r="E5441" s="28">
        <f>IFERROR(VLOOKUP(D5441,'أرصدة المخزن'!$A:$E,3,0),"")</f>
        <v/>
      </c>
      <c r="F5441" s="28">
        <f>IFERROR(VLOOKUP(D5441,'أرصدة المخزن'!$A:$H,4,0),"")</f>
        <v/>
      </c>
      <c r="G5441" s="97" t="n"/>
      <c r="H5441" s="29" t="inlineStr">
        <is>
          <t>إضافة</t>
        </is>
      </c>
      <c r="I5441" s="97" t="n"/>
    </row>
    <row r="5442" ht="17.4" customHeight="1" s="138">
      <c r="A5442" s="97" t="n">
        <v>5436</v>
      </c>
      <c r="B5442" s="98" t="n"/>
      <c r="C5442" s="99" t="n"/>
      <c r="D5442" s="100" t="n"/>
      <c r="E5442" s="28">
        <f>IFERROR(VLOOKUP(D5442,'أرصدة المخزن'!$A:$E,3,0),"")</f>
        <v/>
      </c>
      <c r="F5442" s="28">
        <f>IFERROR(VLOOKUP(D5442,'أرصدة المخزن'!$A:$H,4,0),"")</f>
        <v/>
      </c>
      <c r="G5442" s="97" t="n"/>
      <c r="H5442" s="29" t="inlineStr">
        <is>
          <t>إضافة</t>
        </is>
      </c>
      <c r="I5442" s="97" t="n"/>
    </row>
    <row r="5443" ht="17.4" customHeight="1" s="138">
      <c r="A5443" s="97" t="n">
        <v>5437</v>
      </c>
      <c r="B5443" s="98" t="n"/>
      <c r="C5443" s="99" t="n"/>
      <c r="D5443" s="100" t="n"/>
      <c r="E5443" s="28">
        <f>IFERROR(VLOOKUP(D5443,'أرصدة المخزن'!$A:$E,3,0),"")</f>
        <v/>
      </c>
      <c r="F5443" s="28">
        <f>IFERROR(VLOOKUP(D5443,'أرصدة المخزن'!$A:$H,4,0),"")</f>
        <v/>
      </c>
      <c r="G5443" s="97" t="n"/>
      <c r="H5443" s="29" t="inlineStr">
        <is>
          <t>إضافة</t>
        </is>
      </c>
      <c r="I5443" s="97" t="n"/>
    </row>
    <row r="5444" ht="17.4" customHeight="1" s="138">
      <c r="A5444" s="97" t="n">
        <v>5438</v>
      </c>
      <c r="B5444" s="98" t="n"/>
      <c r="C5444" s="99" t="n"/>
      <c r="D5444" s="100" t="n"/>
      <c r="E5444" s="28">
        <f>IFERROR(VLOOKUP(D5444,'أرصدة المخزن'!$A:$E,3,0),"")</f>
        <v/>
      </c>
      <c r="F5444" s="28">
        <f>IFERROR(VLOOKUP(D5444,'أرصدة المخزن'!$A:$H,4,0),"")</f>
        <v/>
      </c>
      <c r="G5444" s="97" t="n"/>
      <c r="H5444" s="29" t="inlineStr">
        <is>
          <t>إضافة</t>
        </is>
      </c>
      <c r="I5444" s="97" t="n"/>
    </row>
    <row r="5445" ht="17.4" customHeight="1" s="138">
      <c r="A5445" s="97" t="n">
        <v>5439</v>
      </c>
      <c r="B5445" s="98" t="n"/>
      <c r="C5445" s="99" t="n"/>
      <c r="D5445" s="100" t="n"/>
      <c r="E5445" s="28">
        <f>IFERROR(VLOOKUP(D5445,'أرصدة المخزن'!$A:$E,3,0),"")</f>
        <v/>
      </c>
      <c r="F5445" s="28">
        <f>IFERROR(VLOOKUP(D5445,'أرصدة المخزن'!$A:$H,4,0),"")</f>
        <v/>
      </c>
      <c r="G5445" s="97" t="n"/>
      <c r="H5445" s="29" t="inlineStr">
        <is>
          <t>إضافة</t>
        </is>
      </c>
      <c r="I5445" s="97" t="n"/>
    </row>
    <row r="5446" ht="17.4" customHeight="1" s="138">
      <c r="A5446" s="97" t="n">
        <v>5440</v>
      </c>
      <c r="B5446" s="98" t="n"/>
      <c r="C5446" s="99" t="n"/>
      <c r="D5446" s="100" t="n"/>
      <c r="E5446" s="28">
        <f>IFERROR(VLOOKUP(D5446,'أرصدة المخزن'!$A:$E,3,0),"")</f>
        <v/>
      </c>
      <c r="F5446" s="28">
        <f>IFERROR(VLOOKUP(D5446,'أرصدة المخزن'!$A:$H,4,0),"")</f>
        <v/>
      </c>
      <c r="G5446" s="97" t="n"/>
      <c r="H5446" s="29" t="inlineStr">
        <is>
          <t>إضافة</t>
        </is>
      </c>
      <c r="I5446" s="97" t="n"/>
    </row>
    <row r="5447" ht="17.4" customHeight="1" s="138">
      <c r="A5447" s="97" t="n">
        <v>5441</v>
      </c>
      <c r="B5447" s="98" t="n"/>
      <c r="C5447" s="99" t="n"/>
      <c r="D5447" s="100" t="n"/>
      <c r="E5447" s="28">
        <f>IFERROR(VLOOKUP(D5447,'أرصدة المخزن'!$A:$E,3,0),"")</f>
        <v/>
      </c>
      <c r="F5447" s="28">
        <f>IFERROR(VLOOKUP(D5447,'أرصدة المخزن'!$A:$H,4,0),"")</f>
        <v/>
      </c>
      <c r="G5447" s="97" t="n"/>
      <c r="H5447" s="29" t="inlineStr">
        <is>
          <t>إضافة</t>
        </is>
      </c>
      <c r="I5447" s="97" t="n"/>
    </row>
    <row r="5448" ht="17.4" customHeight="1" s="138">
      <c r="A5448" s="97" t="n">
        <v>5442</v>
      </c>
      <c r="B5448" s="98" t="n"/>
      <c r="C5448" s="99" t="n"/>
      <c r="D5448" s="100" t="n"/>
      <c r="E5448" s="28">
        <f>IFERROR(VLOOKUP(D5448,'أرصدة المخزن'!$A:$E,3,0),"")</f>
        <v/>
      </c>
      <c r="F5448" s="28">
        <f>IFERROR(VLOOKUP(D5448,'أرصدة المخزن'!$A:$H,4,0),"")</f>
        <v/>
      </c>
      <c r="G5448" s="97" t="n"/>
      <c r="H5448" s="29" t="inlineStr">
        <is>
          <t>إضافة</t>
        </is>
      </c>
      <c r="I5448" s="97" t="n"/>
    </row>
    <row r="5449" ht="17.4" customHeight="1" s="138">
      <c r="A5449" s="97" t="n">
        <v>5443</v>
      </c>
      <c r="B5449" s="98" t="n"/>
      <c r="C5449" s="99" t="n"/>
      <c r="D5449" s="100" t="n"/>
      <c r="E5449" s="28">
        <f>IFERROR(VLOOKUP(D5449,'أرصدة المخزن'!$A:$E,3,0),"")</f>
        <v/>
      </c>
      <c r="F5449" s="28">
        <f>IFERROR(VLOOKUP(D5449,'أرصدة المخزن'!$A:$H,4,0),"")</f>
        <v/>
      </c>
      <c r="G5449" s="97" t="n"/>
      <c r="H5449" s="29" t="inlineStr">
        <is>
          <t>إضافة</t>
        </is>
      </c>
      <c r="I5449" s="97" t="n"/>
    </row>
    <row r="5450" ht="17.4" customHeight="1" s="138">
      <c r="A5450" s="97" t="n">
        <v>5444</v>
      </c>
      <c r="B5450" s="98" t="n"/>
      <c r="C5450" s="99" t="n"/>
      <c r="D5450" s="100" t="n"/>
      <c r="E5450" s="28">
        <f>IFERROR(VLOOKUP(D5450,'أرصدة المخزن'!$A:$E,3,0),"")</f>
        <v/>
      </c>
      <c r="F5450" s="28">
        <f>IFERROR(VLOOKUP(D5450,'أرصدة المخزن'!$A:$H,4,0),"")</f>
        <v/>
      </c>
      <c r="G5450" s="97" t="n"/>
      <c r="H5450" s="29" t="inlineStr">
        <is>
          <t>إضافة</t>
        </is>
      </c>
      <c r="I5450" s="97" t="n"/>
    </row>
    <row r="5451" ht="17.4" customHeight="1" s="138">
      <c r="A5451" s="97" t="n">
        <v>5445</v>
      </c>
      <c r="B5451" s="98" t="n"/>
      <c r="C5451" s="99" t="n"/>
      <c r="D5451" s="100" t="n"/>
      <c r="E5451" s="28">
        <f>IFERROR(VLOOKUP(D5451,'أرصدة المخزن'!$A:$E,3,0),"")</f>
        <v/>
      </c>
      <c r="F5451" s="28">
        <f>IFERROR(VLOOKUP(D5451,'أرصدة المخزن'!$A:$H,4,0),"")</f>
        <v/>
      </c>
      <c r="G5451" s="97" t="n"/>
      <c r="H5451" s="29" t="inlineStr">
        <is>
          <t>إضافة</t>
        </is>
      </c>
      <c r="I5451" s="97" t="n"/>
    </row>
    <row r="5452" ht="17.4" customHeight="1" s="138">
      <c r="A5452" s="97" t="n">
        <v>5446</v>
      </c>
      <c r="B5452" s="98" t="n"/>
      <c r="C5452" s="99" t="n"/>
      <c r="D5452" s="100" t="n"/>
      <c r="E5452" s="28">
        <f>IFERROR(VLOOKUP(D5452,'أرصدة المخزن'!$A:$E,3,0),"")</f>
        <v/>
      </c>
      <c r="F5452" s="28">
        <f>IFERROR(VLOOKUP(D5452,'أرصدة المخزن'!$A:$H,4,0),"")</f>
        <v/>
      </c>
      <c r="G5452" s="97" t="n"/>
      <c r="H5452" s="29" t="inlineStr">
        <is>
          <t>إضافة</t>
        </is>
      </c>
      <c r="I5452" s="97" t="n"/>
    </row>
    <row r="5453" ht="17.4" customHeight="1" s="138">
      <c r="A5453" s="97" t="n">
        <v>5447</v>
      </c>
      <c r="B5453" s="98" t="n"/>
      <c r="C5453" s="99" t="n"/>
      <c r="D5453" s="100" t="n"/>
      <c r="E5453" s="28">
        <f>IFERROR(VLOOKUP(D5453,'أرصدة المخزن'!$A:$E,3,0),"")</f>
        <v/>
      </c>
      <c r="F5453" s="28">
        <f>IFERROR(VLOOKUP(D5453,'أرصدة المخزن'!$A:$H,4,0),"")</f>
        <v/>
      </c>
      <c r="G5453" s="97" t="n"/>
      <c r="H5453" s="29" t="inlineStr">
        <is>
          <t>إضافة</t>
        </is>
      </c>
      <c r="I5453" s="97" t="n"/>
    </row>
    <row r="5454" ht="17.4" customHeight="1" s="138">
      <c r="A5454" s="97" t="n">
        <v>5448</v>
      </c>
      <c r="B5454" s="98" t="n"/>
      <c r="C5454" s="99" t="n"/>
      <c r="D5454" s="100" t="n"/>
      <c r="E5454" s="28">
        <f>IFERROR(VLOOKUP(D5454,'أرصدة المخزن'!$A:$E,3,0),"")</f>
        <v/>
      </c>
      <c r="F5454" s="28">
        <f>IFERROR(VLOOKUP(D5454,'أرصدة المخزن'!$A:$H,4,0),"")</f>
        <v/>
      </c>
      <c r="G5454" s="97" t="n"/>
      <c r="H5454" s="29" t="inlineStr">
        <is>
          <t>إضافة</t>
        </is>
      </c>
      <c r="I5454" s="97" t="n"/>
    </row>
    <row r="5455" ht="17.4" customHeight="1" s="138">
      <c r="A5455" s="97" t="n">
        <v>5449</v>
      </c>
      <c r="B5455" s="98" t="n"/>
      <c r="C5455" s="99" t="n"/>
      <c r="D5455" s="100" t="n"/>
      <c r="E5455" s="28">
        <f>IFERROR(VLOOKUP(D5455,'أرصدة المخزن'!$A:$E,3,0),"")</f>
        <v/>
      </c>
      <c r="F5455" s="28">
        <f>IFERROR(VLOOKUP(D5455,'أرصدة المخزن'!$A:$H,4,0),"")</f>
        <v/>
      </c>
      <c r="G5455" s="97" t="n"/>
      <c r="H5455" s="29" t="inlineStr">
        <is>
          <t>إضافة</t>
        </is>
      </c>
      <c r="I5455" s="97" t="n"/>
    </row>
    <row r="5456" ht="17.4" customHeight="1" s="138">
      <c r="A5456" s="97" t="n">
        <v>5450</v>
      </c>
      <c r="B5456" s="98" t="n"/>
      <c r="C5456" s="99" t="n"/>
      <c r="D5456" s="100" t="n"/>
      <c r="E5456" s="28">
        <f>IFERROR(VLOOKUP(D5456,'أرصدة المخزن'!$A:$E,3,0),"")</f>
        <v/>
      </c>
      <c r="F5456" s="28">
        <f>IFERROR(VLOOKUP(D5456,'أرصدة المخزن'!$A:$H,4,0),"")</f>
        <v/>
      </c>
      <c r="G5456" s="97" t="n"/>
      <c r="H5456" s="29" t="inlineStr">
        <is>
          <t>إضافة</t>
        </is>
      </c>
      <c r="I5456" s="97" t="n"/>
    </row>
    <row r="5457" ht="17.4" customHeight="1" s="138">
      <c r="A5457" s="97" t="n">
        <v>5451</v>
      </c>
      <c r="B5457" s="98" t="n"/>
      <c r="C5457" s="99" t="n"/>
      <c r="D5457" s="100" t="n"/>
      <c r="E5457" s="28">
        <f>IFERROR(VLOOKUP(D5457,'أرصدة المخزن'!$A:$E,3,0),"")</f>
        <v/>
      </c>
      <c r="F5457" s="28">
        <f>IFERROR(VLOOKUP(D5457,'أرصدة المخزن'!$A:$H,4,0),"")</f>
        <v/>
      </c>
      <c r="G5457" s="97" t="n"/>
      <c r="H5457" s="29" t="inlineStr">
        <is>
          <t>إضافة</t>
        </is>
      </c>
      <c r="I5457" s="97" t="n"/>
    </row>
    <row r="5458" ht="17.4" customHeight="1" s="138">
      <c r="A5458" s="97" t="n">
        <v>5452</v>
      </c>
      <c r="B5458" s="98" t="n"/>
      <c r="C5458" s="99" t="n"/>
      <c r="D5458" s="100" t="n"/>
      <c r="E5458" s="28">
        <f>IFERROR(VLOOKUP(D5458,'أرصدة المخزن'!$A:$E,3,0),"")</f>
        <v/>
      </c>
      <c r="F5458" s="28">
        <f>IFERROR(VLOOKUP(D5458,'أرصدة المخزن'!$A:$H,4,0),"")</f>
        <v/>
      </c>
      <c r="G5458" s="97" t="n"/>
      <c r="H5458" s="29" t="inlineStr">
        <is>
          <t>إضافة</t>
        </is>
      </c>
      <c r="I5458" s="97" t="n"/>
    </row>
    <row r="5459" ht="17.4" customHeight="1" s="138">
      <c r="A5459" s="97" t="n">
        <v>5453</v>
      </c>
      <c r="B5459" s="98" t="n"/>
      <c r="C5459" s="99" t="n"/>
      <c r="D5459" s="100" t="n"/>
      <c r="E5459" s="28">
        <f>IFERROR(VLOOKUP(D5459,'أرصدة المخزن'!$A:$E,3,0),"")</f>
        <v/>
      </c>
      <c r="F5459" s="28">
        <f>IFERROR(VLOOKUP(D5459,'أرصدة المخزن'!$A:$H,4,0),"")</f>
        <v/>
      </c>
      <c r="G5459" s="97" t="n"/>
      <c r="H5459" s="29" t="inlineStr">
        <is>
          <t>إضافة</t>
        </is>
      </c>
      <c r="I5459" s="97" t="n"/>
    </row>
    <row r="5460" ht="17.4" customHeight="1" s="138">
      <c r="A5460" s="97" t="n">
        <v>5454</v>
      </c>
      <c r="B5460" s="98" t="n"/>
      <c r="C5460" s="99" t="n"/>
      <c r="D5460" s="100" t="n"/>
      <c r="E5460" s="28">
        <f>IFERROR(VLOOKUP(D5460,'أرصدة المخزن'!$A:$E,3,0),"")</f>
        <v/>
      </c>
      <c r="F5460" s="28">
        <f>IFERROR(VLOOKUP(D5460,'أرصدة المخزن'!$A:$H,4,0),"")</f>
        <v/>
      </c>
      <c r="G5460" s="97" t="n"/>
      <c r="H5460" s="29" t="inlineStr">
        <is>
          <t>إضافة</t>
        </is>
      </c>
      <c r="I5460" s="97" t="n"/>
    </row>
    <row r="5461" ht="17.4" customHeight="1" s="138">
      <c r="A5461" s="97" t="n">
        <v>5455</v>
      </c>
      <c r="B5461" s="98" t="n"/>
      <c r="C5461" s="99" t="n"/>
      <c r="D5461" s="100" t="n"/>
      <c r="E5461" s="28">
        <f>IFERROR(VLOOKUP(D5461,'أرصدة المخزن'!$A:$E,3,0),"")</f>
        <v/>
      </c>
      <c r="F5461" s="28">
        <f>IFERROR(VLOOKUP(D5461,'أرصدة المخزن'!$A:$H,4,0),"")</f>
        <v/>
      </c>
      <c r="G5461" s="97" t="n"/>
      <c r="H5461" s="29" t="inlineStr">
        <is>
          <t>إضافة</t>
        </is>
      </c>
      <c r="I5461" s="97" t="n"/>
    </row>
    <row r="5462" ht="17.4" customHeight="1" s="138">
      <c r="A5462" s="97" t="n">
        <v>5456</v>
      </c>
      <c r="B5462" s="98" t="n"/>
      <c r="C5462" s="99" t="n"/>
      <c r="D5462" s="100" t="n"/>
      <c r="E5462" s="28">
        <f>IFERROR(VLOOKUP(D5462,'أرصدة المخزن'!$A:$E,3,0),"")</f>
        <v/>
      </c>
      <c r="F5462" s="28">
        <f>IFERROR(VLOOKUP(D5462,'أرصدة المخزن'!$A:$H,4,0),"")</f>
        <v/>
      </c>
      <c r="G5462" s="97" t="n"/>
      <c r="H5462" s="29" t="inlineStr">
        <is>
          <t>إضافة</t>
        </is>
      </c>
      <c r="I5462" s="97" t="n"/>
    </row>
    <row r="5463" ht="17.4" customHeight="1" s="138">
      <c r="A5463" s="97" t="n">
        <v>5457</v>
      </c>
      <c r="B5463" s="98" t="n"/>
      <c r="C5463" s="99" t="n"/>
      <c r="D5463" s="100" t="n"/>
      <c r="E5463" s="28">
        <f>IFERROR(VLOOKUP(D5463,'أرصدة المخزن'!$A:$E,3,0),"")</f>
        <v/>
      </c>
      <c r="F5463" s="28">
        <f>IFERROR(VLOOKUP(D5463,'أرصدة المخزن'!$A:$H,4,0),"")</f>
        <v/>
      </c>
      <c r="G5463" s="97" t="n"/>
      <c r="H5463" s="29" t="inlineStr">
        <is>
          <t>إضافة</t>
        </is>
      </c>
      <c r="I5463" s="97" t="n"/>
    </row>
    <row r="5464" ht="17.4" customHeight="1" s="138">
      <c r="A5464" s="97" t="n">
        <v>5458</v>
      </c>
      <c r="B5464" s="98" t="n"/>
      <c r="C5464" s="99" t="n"/>
      <c r="D5464" s="100" t="n"/>
      <c r="E5464" s="28">
        <f>IFERROR(VLOOKUP(D5464,'أرصدة المخزن'!$A:$E,3,0),"")</f>
        <v/>
      </c>
      <c r="F5464" s="28">
        <f>IFERROR(VLOOKUP(D5464,'أرصدة المخزن'!$A:$H,4,0),"")</f>
        <v/>
      </c>
      <c r="G5464" s="97" t="n"/>
      <c r="H5464" s="29" t="inlineStr">
        <is>
          <t>إضافة</t>
        </is>
      </c>
      <c r="I5464" s="97" t="n"/>
    </row>
    <row r="5465" ht="17.4" customHeight="1" s="138">
      <c r="A5465" s="97" t="n">
        <v>5459</v>
      </c>
      <c r="B5465" s="98" t="n"/>
      <c r="C5465" s="99" t="n"/>
      <c r="D5465" s="100" t="n"/>
      <c r="E5465" s="28">
        <f>IFERROR(VLOOKUP(D5465,'أرصدة المخزن'!$A:$E,3,0),"")</f>
        <v/>
      </c>
      <c r="F5465" s="28">
        <f>IFERROR(VLOOKUP(D5465,'أرصدة المخزن'!$A:$H,4,0),"")</f>
        <v/>
      </c>
      <c r="G5465" s="97" t="n"/>
      <c r="H5465" s="29" t="inlineStr">
        <is>
          <t>إضافة</t>
        </is>
      </c>
      <c r="I5465" s="97" t="n"/>
    </row>
    <row r="5466" ht="17.4" customHeight="1" s="138">
      <c r="A5466" s="97" t="n">
        <v>5460</v>
      </c>
      <c r="B5466" s="98" t="n"/>
      <c r="C5466" s="99" t="n"/>
      <c r="D5466" s="100" t="n"/>
      <c r="E5466" s="28">
        <f>IFERROR(VLOOKUP(D5466,'أرصدة المخزن'!$A:$E,3,0),"")</f>
        <v/>
      </c>
      <c r="F5466" s="28">
        <f>IFERROR(VLOOKUP(D5466,'أرصدة المخزن'!$A:$H,4,0),"")</f>
        <v/>
      </c>
      <c r="G5466" s="97" t="n"/>
      <c r="H5466" s="29" t="inlineStr">
        <is>
          <t>إضافة</t>
        </is>
      </c>
      <c r="I5466" s="97" t="n"/>
    </row>
    <row r="5467" ht="17.4" customHeight="1" s="138">
      <c r="A5467" s="97" t="n">
        <v>5461</v>
      </c>
      <c r="B5467" s="98" t="n"/>
      <c r="C5467" s="99" t="n"/>
      <c r="D5467" s="100" t="n"/>
      <c r="E5467" s="28">
        <f>IFERROR(VLOOKUP(D5467,'أرصدة المخزن'!$A:$E,3,0),"")</f>
        <v/>
      </c>
      <c r="F5467" s="28">
        <f>IFERROR(VLOOKUP(D5467,'أرصدة المخزن'!$A:$H,4,0),"")</f>
        <v/>
      </c>
      <c r="G5467" s="97" t="n"/>
      <c r="H5467" s="29" t="inlineStr">
        <is>
          <t>إضافة</t>
        </is>
      </c>
      <c r="I5467" s="97" t="n"/>
    </row>
    <row r="5468" ht="17.4" customHeight="1" s="138">
      <c r="A5468" s="97" t="n">
        <v>5462</v>
      </c>
      <c r="B5468" s="98" t="n"/>
      <c r="C5468" s="99" t="n"/>
      <c r="D5468" s="100" t="n"/>
      <c r="E5468" s="28">
        <f>IFERROR(VLOOKUP(D5468,'أرصدة المخزن'!$A:$E,3,0),"")</f>
        <v/>
      </c>
      <c r="F5468" s="28">
        <f>IFERROR(VLOOKUP(D5468,'أرصدة المخزن'!$A:$H,4,0),"")</f>
        <v/>
      </c>
      <c r="G5468" s="97" t="n"/>
      <c r="H5468" s="29" t="inlineStr">
        <is>
          <t>إضافة</t>
        </is>
      </c>
      <c r="I5468" s="97" t="n"/>
    </row>
    <row r="5469" ht="17.4" customHeight="1" s="138">
      <c r="A5469" s="97" t="n">
        <v>5463</v>
      </c>
      <c r="B5469" s="98" t="n"/>
      <c r="C5469" s="99" t="n"/>
      <c r="D5469" s="100" t="n"/>
      <c r="E5469" s="28">
        <f>IFERROR(VLOOKUP(D5469,'أرصدة المخزن'!$A:$E,3,0),"")</f>
        <v/>
      </c>
      <c r="F5469" s="28">
        <f>IFERROR(VLOOKUP(D5469,'أرصدة المخزن'!$A:$H,4,0),"")</f>
        <v/>
      </c>
      <c r="G5469" s="97" t="n"/>
      <c r="H5469" s="29" t="inlineStr">
        <is>
          <t>إضافة</t>
        </is>
      </c>
      <c r="I5469" s="97" t="n"/>
    </row>
    <row r="5470" ht="17.4" customHeight="1" s="138">
      <c r="A5470" s="97" t="n">
        <v>5464</v>
      </c>
      <c r="B5470" s="98" t="n"/>
      <c r="C5470" s="99" t="n"/>
      <c r="D5470" s="100" t="n"/>
      <c r="E5470" s="28">
        <f>IFERROR(VLOOKUP(D5470,'أرصدة المخزن'!$A:$E,3,0),"")</f>
        <v/>
      </c>
      <c r="F5470" s="28">
        <f>IFERROR(VLOOKUP(D5470,'أرصدة المخزن'!$A:$H,4,0),"")</f>
        <v/>
      </c>
      <c r="G5470" s="97" t="n"/>
      <c r="H5470" s="29" t="inlineStr">
        <is>
          <t>إضافة</t>
        </is>
      </c>
      <c r="I5470" s="97" t="n"/>
    </row>
    <row r="5471" ht="17.4" customHeight="1" s="138">
      <c r="A5471" s="97" t="n">
        <v>5465</v>
      </c>
      <c r="B5471" s="98" t="n"/>
      <c r="C5471" s="99" t="n"/>
      <c r="D5471" s="100" t="n"/>
      <c r="E5471" s="28">
        <f>IFERROR(VLOOKUP(D5471,'أرصدة المخزن'!$A:$E,3,0),"")</f>
        <v/>
      </c>
      <c r="F5471" s="28">
        <f>IFERROR(VLOOKUP(D5471,'أرصدة المخزن'!$A:$H,4,0),"")</f>
        <v/>
      </c>
      <c r="G5471" s="97" t="n"/>
      <c r="H5471" s="29" t="inlineStr">
        <is>
          <t>إضافة</t>
        </is>
      </c>
      <c r="I5471" s="97" t="n"/>
    </row>
    <row r="5472" ht="17.4" customHeight="1" s="138">
      <c r="A5472" s="97" t="n">
        <v>5466</v>
      </c>
      <c r="B5472" s="98" t="n"/>
      <c r="C5472" s="99" t="n"/>
      <c r="D5472" s="100" t="n"/>
      <c r="E5472" s="28">
        <f>IFERROR(VLOOKUP(D5472,'أرصدة المخزن'!$A:$E,3,0),"")</f>
        <v/>
      </c>
      <c r="F5472" s="28">
        <f>IFERROR(VLOOKUP(D5472,'أرصدة المخزن'!$A:$H,4,0),"")</f>
        <v/>
      </c>
      <c r="G5472" s="97" t="n"/>
      <c r="H5472" s="29" t="inlineStr">
        <is>
          <t>إضافة</t>
        </is>
      </c>
      <c r="I5472" s="97" t="n"/>
    </row>
    <row r="5473" ht="17.4" customHeight="1" s="138">
      <c r="A5473" s="97" t="n">
        <v>5467</v>
      </c>
      <c r="B5473" s="98" t="n"/>
      <c r="C5473" s="99" t="n"/>
      <c r="D5473" s="100" t="n"/>
      <c r="E5473" s="28">
        <f>IFERROR(VLOOKUP(D5473,'أرصدة المخزن'!$A:$E,3,0),"")</f>
        <v/>
      </c>
      <c r="F5473" s="28">
        <f>IFERROR(VLOOKUP(D5473,'أرصدة المخزن'!$A:$H,4,0),"")</f>
        <v/>
      </c>
      <c r="G5473" s="97" t="n"/>
      <c r="H5473" s="29" t="inlineStr">
        <is>
          <t>إضافة</t>
        </is>
      </c>
      <c r="I5473" s="97" t="n"/>
    </row>
    <row r="5474" ht="17.4" customHeight="1" s="138">
      <c r="A5474" s="97" t="n">
        <v>5468</v>
      </c>
      <c r="B5474" s="98" t="n"/>
      <c r="C5474" s="99" t="n"/>
      <c r="D5474" s="100" t="n"/>
      <c r="E5474" s="28">
        <f>IFERROR(VLOOKUP(D5474,'أرصدة المخزن'!$A:$E,3,0),"")</f>
        <v/>
      </c>
      <c r="F5474" s="28">
        <f>IFERROR(VLOOKUP(D5474,'أرصدة المخزن'!$A:$H,4,0),"")</f>
        <v/>
      </c>
      <c r="G5474" s="97" t="n"/>
      <c r="H5474" s="29" t="inlineStr">
        <is>
          <t>إضافة</t>
        </is>
      </c>
      <c r="I5474" s="97" t="n"/>
    </row>
    <row r="5475" ht="17.4" customHeight="1" s="138">
      <c r="A5475" s="97" t="n">
        <v>5469</v>
      </c>
      <c r="B5475" s="98" t="n"/>
      <c r="C5475" s="99" t="n"/>
      <c r="D5475" s="100" t="n"/>
      <c r="E5475" s="28">
        <f>IFERROR(VLOOKUP(D5475,'أرصدة المخزن'!$A:$E,3,0),"")</f>
        <v/>
      </c>
      <c r="F5475" s="28">
        <f>IFERROR(VLOOKUP(D5475,'أرصدة المخزن'!$A:$H,4,0),"")</f>
        <v/>
      </c>
      <c r="G5475" s="97" t="n"/>
      <c r="H5475" s="29" t="inlineStr">
        <is>
          <t>إضافة</t>
        </is>
      </c>
      <c r="I5475" s="97" t="n"/>
    </row>
    <row r="5476" ht="17.4" customHeight="1" s="138">
      <c r="A5476" s="97" t="n">
        <v>5470</v>
      </c>
      <c r="B5476" s="98" t="n"/>
      <c r="C5476" s="99" t="n"/>
      <c r="D5476" s="100" t="n"/>
      <c r="E5476" s="28">
        <f>IFERROR(VLOOKUP(D5476,'أرصدة المخزن'!$A:$E,3,0),"")</f>
        <v/>
      </c>
      <c r="F5476" s="28">
        <f>IFERROR(VLOOKUP(D5476,'أرصدة المخزن'!$A:$H,4,0),"")</f>
        <v/>
      </c>
      <c r="G5476" s="97" t="n"/>
      <c r="H5476" s="29" t="inlineStr">
        <is>
          <t>إضافة</t>
        </is>
      </c>
      <c r="I5476" s="97" t="n"/>
    </row>
    <row r="5477" ht="17.4" customHeight="1" s="138">
      <c r="A5477" s="97" t="n">
        <v>5471</v>
      </c>
      <c r="B5477" s="98" t="n"/>
      <c r="C5477" s="99" t="n"/>
      <c r="D5477" s="100" t="n"/>
      <c r="E5477" s="28">
        <f>IFERROR(VLOOKUP(D5477,'أرصدة المخزن'!$A:$E,3,0),"")</f>
        <v/>
      </c>
      <c r="F5477" s="28">
        <f>IFERROR(VLOOKUP(D5477,'أرصدة المخزن'!$A:$H,4,0),"")</f>
        <v/>
      </c>
      <c r="G5477" s="97" t="n"/>
      <c r="H5477" s="29" t="inlineStr">
        <is>
          <t>إضافة</t>
        </is>
      </c>
      <c r="I5477" s="97" t="n"/>
    </row>
    <row r="5478" ht="17.4" customHeight="1" s="138">
      <c r="A5478" s="97" t="n">
        <v>5472</v>
      </c>
      <c r="B5478" s="98" t="n"/>
      <c r="C5478" s="99" t="n"/>
      <c r="D5478" s="100" t="n"/>
      <c r="E5478" s="28">
        <f>IFERROR(VLOOKUP(D5478,'أرصدة المخزن'!$A:$E,3,0),"")</f>
        <v/>
      </c>
      <c r="F5478" s="28">
        <f>IFERROR(VLOOKUP(D5478,'أرصدة المخزن'!$A:$H,4,0),"")</f>
        <v/>
      </c>
      <c r="G5478" s="97" t="n"/>
      <c r="H5478" s="29" t="inlineStr">
        <is>
          <t>إضافة</t>
        </is>
      </c>
      <c r="I5478" s="97" t="n"/>
    </row>
    <row r="5479" ht="17.4" customHeight="1" s="138">
      <c r="A5479" s="97" t="n">
        <v>5473</v>
      </c>
      <c r="B5479" s="98" t="n"/>
      <c r="C5479" s="99" t="n"/>
      <c r="D5479" s="100" t="n"/>
      <c r="E5479" s="28">
        <f>IFERROR(VLOOKUP(D5479,'أرصدة المخزن'!$A:$E,3,0),"")</f>
        <v/>
      </c>
      <c r="F5479" s="28">
        <f>IFERROR(VLOOKUP(D5479,'أرصدة المخزن'!$A:$H,4,0),"")</f>
        <v/>
      </c>
      <c r="G5479" s="97" t="n"/>
      <c r="H5479" s="29" t="inlineStr">
        <is>
          <t>إضافة</t>
        </is>
      </c>
      <c r="I5479" s="97" t="n"/>
    </row>
    <row r="5480" ht="17.4" customHeight="1" s="138">
      <c r="A5480" s="97" t="n">
        <v>5474</v>
      </c>
      <c r="B5480" s="98" t="n"/>
      <c r="C5480" s="99" t="n"/>
      <c r="D5480" s="100" t="n"/>
      <c r="E5480" s="28">
        <f>IFERROR(VLOOKUP(D5480,'أرصدة المخزن'!$A:$E,3,0),"")</f>
        <v/>
      </c>
      <c r="F5480" s="28">
        <f>IFERROR(VLOOKUP(D5480,'أرصدة المخزن'!$A:$H,4,0),"")</f>
        <v/>
      </c>
      <c r="G5480" s="97" t="n"/>
      <c r="H5480" s="29" t="inlineStr">
        <is>
          <t>إضافة</t>
        </is>
      </c>
      <c r="I5480" s="97" t="n"/>
    </row>
    <row r="5481" ht="17.4" customHeight="1" s="138">
      <c r="A5481" s="97" t="n">
        <v>5475</v>
      </c>
      <c r="B5481" s="98" t="n"/>
      <c r="C5481" s="99" t="n"/>
      <c r="D5481" s="100" t="n"/>
      <c r="E5481" s="28">
        <f>IFERROR(VLOOKUP(D5481,'أرصدة المخزن'!$A:$E,3,0),"")</f>
        <v/>
      </c>
      <c r="F5481" s="28">
        <f>IFERROR(VLOOKUP(D5481,'أرصدة المخزن'!$A:$H,4,0),"")</f>
        <v/>
      </c>
      <c r="G5481" s="97" t="n"/>
      <c r="H5481" s="29" t="inlineStr">
        <is>
          <t>إضافة</t>
        </is>
      </c>
      <c r="I5481" s="97" t="n"/>
    </row>
    <row r="5482" ht="17.4" customHeight="1" s="138">
      <c r="A5482" s="97" t="n">
        <v>5476</v>
      </c>
      <c r="B5482" s="98" t="n"/>
      <c r="C5482" s="99" t="n"/>
      <c r="D5482" s="100" t="n"/>
      <c r="E5482" s="28">
        <f>IFERROR(VLOOKUP(D5482,'أرصدة المخزن'!$A:$E,3,0),"")</f>
        <v/>
      </c>
      <c r="F5482" s="28">
        <f>IFERROR(VLOOKUP(D5482,'أرصدة المخزن'!$A:$H,4,0),"")</f>
        <v/>
      </c>
      <c r="G5482" s="97" t="n"/>
      <c r="H5482" s="29" t="inlineStr">
        <is>
          <t>إضافة</t>
        </is>
      </c>
      <c r="I5482" s="97" t="n"/>
    </row>
    <row r="5483" ht="17.4" customHeight="1" s="138">
      <c r="A5483" s="97" t="n">
        <v>5477</v>
      </c>
      <c r="B5483" s="98" t="n"/>
      <c r="C5483" s="99" t="n"/>
      <c r="D5483" s="100" t="n"/>
      <c r="E5483" s="28">
        <f>IFERROR(VLOOKUP(D5483,'أرصدة المخزن'!$A:$E,3,0),"")</f>
        <v/>
      </c>
      <c r="F5483" s="28">
        <f>IFERROR(VLOOKUP(D5483,'أرصدة المخزن'!$A:$H,4,0),"")</f>
        <v/>
      </c>
      <c r="G5483" s="97" t="n"/>
      <c r="H5483" s="29" t="inlineStr">
        <is>
          <t>إضافة</t>
        </is>
      </c>
      <c r="I5483" s="97" t="n"/>
    </row>
    <row r="5484" ht="17.4" customHeight="1" s="138">
      <c r="A5484" s="97" t="n">
        <v>5478</v>
      </c>
      <c r="B5484" s="98" t="n"/>
      <c r="C5484" s="99" t="n"/>
      <c r="D5484" s="100" t="n"/>
      <c r="E5484" s="28">
        <f>IFERROR(VLOOKUP(D5484,'أرصدة المخزن'!$A:$E,3,0),"")</f>
        <v/>
      </c>
      <c r="F5484" s="28">
        <f>IFERROR(VLOOKUP(D5484,'أرصدة المخزن'!$A:$H,4,0),"")</f>
        <v/>
      </c>
      <c r="G5484" s="97" t="n"/>
      <c r="H5484" s="29" t="inlineStr">
        <is>
          <t>إضافة</t>
        </is>
      </c>
      <c r="I5484" s="97" t="n"/>
    </row>
    <row r="5485" ht="17.4" customHeight="1" s="138">
      <c r="A5485" s="97" t="n">
        <v>5479</v>
      </c>
      <c r="B5485" s="98" t="n"/>
      <c r="C5485" s="99" t="n"/>
      <c r="D5485" s="100" t="n"/>
      <c r="E5485" s="28">
        <f>IFERROR(VLOOKUP(D5485,'أرصدة المخزن'!$A:$E,3,0),"")</f>
        <v/>
      </c>
      <c r="F5485" s="28">
        <f>IFERROR(VLOOKUP(D5485,'أرصدة المخزن'!$A:$H,4,0),"")</f>
        <v/>
      </c>
      <c r="G5485" s="97" t="n"/>
      <c r="H5485" s="29" t="inlineStr">
        <is>
          <t>إضافة</t>
        </is>
      </c>
      <c r="I5485" s="97" t="n"/>
    </row>
    <row r="5486" ht="17.4" customHeight="1" s="138">
      <c r="A5486" s="97" t="n">
        <v>5480</v>
      </c>
      <c r="B5486" s="98" t="n"/>
      <c r="C5486" s="99" t="n"/>
      <c r="D5486" s="100" t="n"/>
      <c r="E5486" s="28">
        <f>IFERROR(VLOOKUP(D5486,'أرصدة المخزن'!$A:$E,3,0),"")</f>
        <v/>
      </c>
      <c r="F5486" s="28">
        <f>IFERROR(VLOOKUP(D5486,'أرصدة المخزن'!$A:$H,4,0),"")</f>
        <v/>
      </c>
      <c r="G5486" s="97" t="n"/>
      <c r="H5486" s="29" t="inlineStr">
        <is>
          <t>إضافة</t>
        </is>
      </c>
      <c r="I5486" s="97" t="n"/>
    </row>
    <row r="5487" ht="17.4" customHeight="1" s="138">
      <c r="A5487" s="97" t="n">
        <v>5481</v>
      </c>
      <c r="B5487" s="98" t="n"/>
      <c r="C5487" s="99" t="n"/>
      <c r="D5487" s="100" t="n"/>
      <c r="E5487" s="28">
        <f>IFERROR(VLOOKUP(D5487,'أرصدة المخزن'!$A:$E,3,0),"")</f>
        <v/>
      </c>
      <c r="F5487" s="28">
        <f>IFERROR(VLOOKUP(D5487,'أرصدة المخزن'!$A:$H,4,0),"")</f>
        <v/>
      </c>
      <c r="G5487" s="97" t="n"/>
      <c r="H5487" s="29" t="inlineStr">
        <is>
          <t>إضافة</t>
        </is>
      </c>
      <c r="I5487" s="97" t="n"/>
    </row>
    <row r="5488" ht="17.4" customHeight="1" s="138">
      <c r="A5488" s="97" t="n">
        <v>5482</v>
      </c>
      <c r="B5488" s="98" t="n"/>
      <c r="C5488" s="99" t="n"/>
      <c r="D5488" s="100" t="n"/>
      <c r="E5488" s="28">
        <f>IFERROR(VLOOKUP(D5488,'أرصدة المخزن'!$A:$E,3,0),"")</f>
        <v/>
      </c>
      <c r="F5488" s="28">
        <f>IFERROR(VLOOKUP(D5488,'أرصدة المخزن'!$A:$H,4,0),"")</f>
        <v/>
      </c>
      <c r="G5488" s="97" t="n"/>
      <c r="H5488" s="29" t="inlineStr">
        <is>
          <t>إضافة</t>
        </is>
      </c>
      <c r="I5488" s="97" t="n"/>
    </row>
    <row r="5489" ht="17.4" customHeight="1" s="138">
      <c r="A5489" s="97" t="n">
        <v>5483</v>
      </c>
      <c r="B5489" s="98" t="n"/>
      <c r="C5489" s="99" t="n"/>
      <c r="D5489" s="100" t="n"/>
      <c r="E5489" s="28">
        <f>IFERROR(VLOOKUP(D5489,'أرصدة المخزن'!$A:$E,3,0),"")</f>
        <v/>
      </c>
      <c r="F5489" s="28">
        <f>IFERROR(VLOOKUP(D5489,'أرصدة المخزن'!$A:$H,4,0),"")</f>
        <v/>
      </c>
      <c r="G5489" s="97" t="n"/>
      <c r="H5489" s="29" t="inlineStr">
        <is>
          <t>إضافة</t>
        </is>
      </c>
      <c r="I5489" s="97" t="n"/>
    </row>
    <row r="5490" ht="17.4" customHeight="1" s="138">
      <c r="A5490" s="97" t="n">
        <v>5484</v>
      </c>
      <c r="B5490" s="98" t="n"/>
      <c r="C5490" s="99" t="n"/>
      <c r="D5490" s="100" t="n"/>
      <c r="E5490" s="28">
        <f>IFERROR(VLOOKUP(D5490,'أرصدة المخزن'!$A:$E,3,0),"")</f>
        <v/>
      </c>
      <c r="F5490" s="28">
        <f>IFERROR(VLOOKUP(D5490,'أرصدة المخزن'!$A:$H,4,0),"")</f>
        <v/>
      </c>
      <c r="G5490" s="97" t="n"/>
      <c r="H5490" s="29" t="inlineStr">
        <is>
          <t>إضافة</t>
        </is>
      </c>
      <c r="I5490" s="97" t="n"/>
    </row>
    <row r="5491" ht="17.4" customHeight="1" s="138">
      <c r="A5491" s="97" t="n">
        <v>5485</v>
      </c>
      <c r="B5491" s="98" t="n"/>
      <c r="C5491" s="99" t="n"/>
      <c r="D5491" s="100" t="n"/>
      <c r="E5491" s="28">
        <f>IFERROR(VLOOKUP(D5491,'أرصدة المخزن'!$A:$E,3,0),"")</f>
        <v/>
      </c>
      <c r="F5491" s="28">
        <f>IFERROR(VLOOKUP(D5491,'أرصدة المخزن'!$A:$H,4,0),"")</f>
        <v/>
      </c>
      <c r="G5491" s="97" t="n"/>
      <c r="H5491" s="29" t="inlineStr">
        <is>
          <t>إضافة</t>
        </is>
      </c>
      <c r="I5491" s="97" t="n"/>
    </row>
    <row r="5492" ht="17.4" customHeight="1" s="138">
      <c r="A5492" s="97" t="n">
        <v>5486</v>
      </c>
      <c r="B5492" s="98" t="n"/>
      <c r="C5492" s="99" t="n"/>
      <c r="D5492" s="100" t="n"/>
      <c r="E5492" s="28">
        <f>IFERROR(VLOOKUP(D5492,'أرصدة المخزن'!$A:$E,3,0),"")</f>
        <v/>
      </c>
      <c r="F5492" s="28">
        <f>IFERROR(VLOOKUP(D5492,'أرصدة المخزن'!$A:$H,4,0),"")</f>
        <v/>
      </c>
      <c r="G5492" s="97" t="n"/>
      <c r="H5492" s="29" t="inlineStr">
        <is>
          <t>إضافة</t>
        </is>
      </c>
      <c r="I5492" s="97" t="n"/>
    </row>
    <row r="5493" ht="17.4" customHeight="1" s="138">
      <c r="A5493" s="97" t="n">
        <v>5487</v>
      </c>
      <c r="B5493" s="98" t="n"/>
      <c r="C5493" s="99" t="n"/>
      <c r="D5493" s="100" t="n"/>
      <c r="E5493" s="28">
        <f>IFERROR(VLOOKUP(D5493,'أرصدة المخزن'!$A:$E,3,0),"")</f>
        <v/>
      </c>
      <c r="F5493" s="28">
        <f>IFERROR(VLOOKUP(D5493,'أرصدة المخزن'!$A:$H,4,0),"")</f>
        <v/>
      </c>
      <c r="G5493" s="97" t="n"/>
      <c r="H5493" s="29" t="inlineStr">
        <is>
          <t>إضافة</t>
        </is>
      </c>
      <c r="I5493" s="97" t="n"/>
    </row>
    <row r="5494" ht="17.4" customHeight="1" s="138">
      <c r="A5494" s="97" t="n">
        <v>5488</v>
      </c>
      <c r="B5494" s="98" t="n"/>
      <c r="C5494" s="99" t="n"/>
      <c r="D5494" s="100" t="n"/>
      <c r="E5494" s="28">
        <f>IFERROR(VLOOKUP(D5494,'أرصدة المخزن'!$A:$E,3,0),"")</f>
        <v/>
      </c>
      <c r="F5494" s="28">
        <f>IFERROR(VLOOKUP(D5494,'أرصدة المخزن'!$A:$H,4,0),"")</f>
        <v/>
      </c>
      <c r="G5494" s="97" t="n"/>
      <c r="H5494" s="29" t="inlineStr">
        <is>
          <t>إضافة</t>
        </is>
      </c>
      <c r="I5494" s="97" t="n"/>
    </row>
    <row r="5495" ht="17.4" customHeight="1" s="138">
      <c r="A5495" s="97" t="n">
        <v>5489</v>
      </c>
      <c r="B5495" s="98" t="n"/>
      <c r="C5495" s="99" t="n"/>
      <c r="D5495" s="100" t="n"/>
      <c r="E5495" s="28">
        <f>IFERROR(VLOOKUP(D5495,'أرصدة المخزن'!$A:$E,3,0),"")</f>
        <v/>
      </c>
      <c r="F5495" s="28">
        <f>IFERROR(VLOOKUP(D5495,'أرصدة المخزن'!$A:$H,4,0),"")</f>
        <v/>
      </c>
      <c r="G5495" s="97" t="n"/>
      <c r="H5495" s="29" t="inlineStr">
        <is>
          <t>إضافة</t>
        </is>
      </c>
      <c r="I5495" s="97" t="n"/>
    </row>
    <row r="5496" ht="17.4" customHeight="1" s="138">
      <c r="A5496" s="97" t="n">
        <v>5490</v>
      </c>
      <c r="B5496" s="98" t="n"/>
      <c r="C5496" s="99" t="n"/>
      <c r="D5496" s="100" t="n"/>
      <c r="E5496" s="28">
        <f>IFERROR(VLOOKUP(D5496,'أرصدة المخزن'!$A:$E,3,0),"")</f>
        <v/>
      </c>
      <c r="F5496" s="28">
        <f>IFERROR(VLOOKUP(D5496,'أرصدة المخزن'!$A:$H,4,0),"")</f>
        <v/>
      </c>
      <c r="G5496" s="97" t="n"/>
      <c r="H5496" s="29" t="inlineStr">
        <is>
          <t>إضافة</t>
        </is>
      </c>
      <c r="I5496" s="97" t="n"/>
    </row>
    <row r="5497" ht="17.4" customHeight="1" s="138">
      <c r="A5497" s="97" t="n">
        <v>5491</v>
      </c>
      <c r="B5497" s="98" t="n"/>
      <c r="C5497" s="99" t="n"/>
      <c r="D5497" s="100" t="n"/>
      <c r="E5497" s="28">
        <f>IFERROR(VLOOKUP(D5497,'أرصدة المخزن'!$A:$E,3,0),"")</f>
        <v/>
      </c>
      <c r="F5497" s="28">
        <f>IFERROR(VLOOKUP(D5497,'أرصدة المخزن'!$A:$H,4,0),"")</f>
        <v/>
      </c>
      <c r="G5497" s="97" t="n"/>
      <c r="H5497" s="29" t="inlineStr">
        <is>
          <t>إضافة</t>
        </is>
      </c>
      <c r="I5497" s="97" t="n"/>
    </row>
    <row r="5498" ht="17.4" customHeight="1" s="138">
      <c r="A5498" s="97" t="n">
        <v>5492</v>
      </c>
      <c r="B5498" s="98" t="n"/>
      <c r="C5498" s="99" t="n"/>
      <c r="D5498" s="100" t="n"/>
      <c r="E5498" s="28">
        <f>IFERROR(VLOOKUP(D5498,'أرصدة المخزن'!$A:$E,3,0),"")</f>
        <v/>
      </c>
      <c r="F5498" s="28">
        <f>IFERROR(VLOOKUP(D5498,'أرصدة المخزن'!$A:$H,4,0),"")</f>
        <v/>
      </c>
      <c r="G5498" s="97" t="n"/>
      <c r="H5498" s="29" t="inlineStr">
        <is>
          <t>إضافة</t>
        </is>
      </c>
      <c r="I5498" s="97" t="n"/>
    </row>
    <row r="5499" ht="17.4" customHeight="1" s="138">
      <c r="A5499" s="97" t="n">
        <v>5493</v>
      </c>
      <c r="B5499" s="98" t="n"/>
      <c r="C5499" s="99" t="n"/>
      <c r="D5499" s="100" t="n"/>
      <c r="E5499" s="28">
        <f>IFERROR(VLOOKUP(D5499,'أرصدة المخزن'!$A:$E,3,0),"")</f>
        <v/>
      </c>
      <c r="F5499" s="28">
        <f>IFERROR(VLOOKUP(D5499,'أرصدة المخزن'!$A:$H,4,0),"")</f>
        <v/>
      </c>
      <c r="G5499" s="97" t="n"/>
      <c r="H5499" s="29" t="inlineStr">
        <is>
          <t>إضافة</t>
        </is>
      </c>
      <c r="I5499" s="97" t="n"/>
    </row>
    <row r="5500" ht="17.4" customHeight="1" s="138">
      <c r="A5500" s="97" t="n">
        <v>5494</v>
      </c>
      <c r="B5500" s="98" t="n"/>
      <c r="C5500" s="99" t="n"/>
      <c r="D5500" s="100" t="n"/>
      <c r="E5500" s="28">
        <f>IFERROR(VLOOKUP(D5500,'أرصدة المخزن'!$A:$E,3,0),"")</f>
        <v/>
      </c>
      <c r="F5500" s="28">
        <f>IFERROR(VLOOKUP(D5500,'أرصدة المخزن'!$A:$H,4,0),"")</f>
        <v/>
      </c>
      <c r="G5500" s="97" t="n"/>
      <c r="H5500" s="29" t="inlineStr">
        <is>
          <t>إضافة</t>
        </is>
      </c>
      <c r="I5500" s="97" t="n"/>
    </row>
    <row r="5501" ht="17.4" customHeight="1" s="138">
      <c r="A5501" s="97" t="n">
        <v>5495</v>
      </c>
      <c r="B5501" s="98" t="n"/>
      <c r="C5501" s="99" t="n"/>
      <c r="D5501" s="100" t="n"/>
      <c r="E5501" s="28">
        <f>IFERROR(VLOOKUP(D5501,'أرصدة المخزن'!$A:$E,3,0),"")</f>
        <v/>
      </c>
      <c r="F5501" s="28">
        <f>IFERROR(VLOOKUP(D5501,'أرصدة المخزن'!$A:$H,4,0),"")</f>
        <v/>
      </c>
      <c r="G5501" s="97" t="n"/>
      <c r="H5501" s="29" t="inlineStr">
        <is>
          <t>إضافة</t>
        </is>
      </c>
      <c r="I5501" s="97" t="n"/>
    </row>
    <row r="5502" ht="17.4" customHeight="1" s="138">
      <c r="A5502" s="97" t="n">
        <v>5496</v>
      </c>
      <c r="B5502" s="98" t="n"/>
      <c r="C5502" s="99" t="n"/>
      <c r="D5502" s="100" t="n"/>
      <c r="E5502" s="28">
        <f>IFERROR(VLOOKUP(D5502,'أرصدة المخزن'!$A:$E,3,0),"")</f>
        <v/>
      </c>
      <c r="F5502" s="28">
        <f>IFERROR(VLOOKUP(D5502,'أرصدة المخزن'!$A:$H,4,0),"")</f>
        <v/>
      </c>
      <c r="G5502" s="97" t="n"/>
      <c r="H5502" s="29" t="inlineStr">
        <is>
          <t>إضافة</t>
        </is>
      </c>
      <c r="I5502" s="97" t="n"/>
    </row>
    <row r="5503" ht="17.4" customHeight="1" s="138">
      <c r="A5503" s="97" t="n">
        <v>5497</v>
      </c>
      <c r="B5503" s="98" t="n"/>
      <c r="C5503" s="99" t="n"/>
      <c r="D5503" s="100" t="n"/>
      <c r="E5503" s="28">
        <f>IFERROR(VLOOKUP(D5503,'أرصدة المخزن'!$A:$E,3,0),"")</f>
        <v/>
      </c>
      <c r="F5503" s="28">
        <f>IFERROR(VLOOKUP(D5503,'أرصدة المخزن'!$A:$H,4,0),"")</f>
        <v/>
      </c>
      <c r="G5503" s="97" t="n"/>
      <c r="H5503" s="29" t="inlineStr">
        <is>
          <t>إضافة</t>
        </is>
      </c>
      <c r="I5503" s="97" t="n"/>
    </row>
    <row r="5504" ht="17.4" customHeight="1" s="138">
      <c r="A5504" s="97" t="n">
        <v>5498</v>
      </c>
      <c r="B5504" s="98" t="n"/>
      <c r="C5504" s="99" t="n"/>
      <c r="D5504" s="100" t="n"/>
      <c r="E5504" s="28">
        <f>IFERROR(VLOOKUP(D5504,'أرصدة المخزن'!$A:$E,3,0),"")</f>
        <v/>
      </c>
      <c r="F5504" s="28">
        <f>IFERROR(VLOOKUP(D5504,'أرصدة المخزن'!$A:$H,4,0),"")</f>
        <v/>
      </c>
      <c r="G5504" s="97" t="n"/>
      <c r="H5504" s="29" t="inlineStr">
        <is>
          <t>إضافة</t>
        </is>
      </c>
      <c r="I5504" s="97" t="n"/>
    </row>
    <row r="5505" ht="17.4" customHeight="1" s="138">
      <c r="A5505" s="97" t="n">
        <v>5499</v>
      </c>
      <c r="B5505" s="98" t="n"/>
      <c r="C5505" s="99" t="n"/>
      <c r="D5505" s="100" t="n"/>
      <c r="E5505" s="28">
        <f>IFERROR(VLOOKUP(D5505,'أرصدة المخزن'!$A:$E,3,0),"")</f>
        <v/>
      </c>
      <c r="F5505" s="28">
        <f>IFERROR(VLOOKUP(D5505,'أرصدة المخزن'!$A:$H,4,0),"")</f>
        <v/>
      </c>
      <c r="G5505" s="97" t="n"/>
      <c r="H5505" s="29" t="inlineStr">
        <is>
          <t>إضافة</t>
        </is>
      </c>
      <c r="I5505" s="97" t="n"/>
    </row>
    <row r="5506" ht="17.4" customHeight="1" s="138">
      <c r="A5506" s="97" t="n">
        <v>5500</v>
      </c>
      <c r="B5506" s="98" t="n"/>
      <c r="C5506" s="99" t="n"/>
      <c r="D5506" s="100" t="n"/>
      <c r="E5506" s="28">
        <f>IFERROR(VLOOKUP(D5506,'أرصدة المخزن'!$A:$E,3,0),"")</f>
        <v/>
      </c>
      <c r="F5506" s="28">
        <f>IFERROR(VLOOKUP(D5506,'أرصدة المخزن'!$A:$H,4,0),"")</f>
        <v/>
      </c>
      <c r="G5506" s="97" t="n"/>
      <c r="H5506" s="29" t="inlineStr">
        <is>
          <t>إضافة</t>
        </is>
      </c>
      <c r="I5506" s="97" t="n"/>
    </row>
    <row r="5507" ht="17.4" customHeight="1" s="138">
      <c r="A5507" s="97" t="n">
        <v>5501</v>
      </c>
      <c r="B5507" s="98" t="n"/>
      <c r="C5507" s="99" t="n"/>
      <c r="D5507" s="100" t="n"/>
      <c r="E5507" s="28">
        <f>IFERROR(VLOOKUP(D5507,'أرصدة المخزن'!$A:$E,3,0),"")</f>
        <v/>
      </c>
      <c r="F5507" s="28">
        <f>IFERROR(VLOOKUP(D5507,'أرصدة المخزن'!$A:$H,4,0),"")</f>
        <v/>
      </c>
      <c r="G5507" s="97" t="n"/>
      <c r="H5507" s="29" t="inlineStr">
        <is>
          <t>إضافة</t>
        </is>
      </c>
      <c r="I5507" s="97" t="n"/>
    </row>
    <row r="5508" ht="17.4" customHeight="1" s="138">
      <c r="A5508" s="97" t="n">
        <v>5502</v>
      </c>
      <c r="B5508" s="98" t="n"/>
      <c r="C5508" s="99" t="n"/>
      <c r="D5508" s="100" t="n"/>
      <c r="E5508" s="28">
        <f>IFERROR(VLOOKUP(D5508,'أرصدة المخزن'!$A:$E,3,0),"")</f>
        <v/>
      </c>
      <c r="F5508" s="28">
        <f>IFERROR(VLOOKUP(D5508,'أرصدة المخزن'!$A:$H,4,0),"")</f>
        <v/>
      </c>
      <c r="G5508" s="97" t="n"/>
      <c r="H5508" s="29" t="inlineStr">
        <is>
          <t>إضافة</t>
        </is>
      </c>
      <c r="I5508" s="97" t="n"/>
    </row>
    <row r="5509" ht="17.4" customHeight="1" s="138">
      <c r="A5509" s="97" t="n">
        <v>5503</v>
      </c>
      <c r="B5509" s="98" t="n"/>
      <c r="C5509" s="99" t="n"/>
      <c r="D5509" s="100" t="n"/>
      <c r="E5509" s="28">
        <f>IFERROR(VLOOKUP(D5509,'أرصدة المخزن'!$A:$E,3,0),"")</f>
        <v/>
      </c>
      <c r="F5509" s="28">
        <f>IFERROR(VLOOKUP(D5509,'أرصدة المخزن'!$A:$H,4,0),"")</f>
        <v/>
      </c>
      <c r="G5509" s="97" t="n"/>
      <c r="H5509" s="29" t="inlineStr">
        <is>
          <t>إضافة</t>
        </is>
      </c>
      <c r="I5509" s="97" t="n"/>
    </row>
    <row r="5510" ht="17.4" customHeight="1" s="138">
      <c r="A5510" s="97" t="n">
        <v>5504</v>
      </c>
      <c r="B5510" s="98" t="n"/>
      <c r="C5510" s="99" t="n"/>
      <c r="D5510" s="100" t="n"/>
      <c r="E5510" s="28">
        <f>IFERROR(VLOOKUP(D5510,'أرصدة المخزن'!$A:$E,3,0),"")</f>
        <v/>
      </c>
      <c r="F5510" s="28">
        <f>IFERROR(VLOOKUP(D5510,'أرصدة المخزن'!$A:$H,4,0),"")</f>
        <v/>
      </c>
      <c r="G5510" s="97" t="n"/>
      <c r="H5510" s="29" t="inlineStr">
        <is>
          <t>إضافة</t>
        </is>
      </c>
      <c r="I5510" s="97" t="n"/>
    </row>
    <row r="5511" ht="17.4" customHeight="1" s="138">
      <c r="A5511" s="97" t="n">
        <v>5505</v>
      </c>
      <c r="B5511" s="98" t="n"/>
      <c r="C5511" s="99" t="n"/>
      <c r="D5511" s="100" t="n"/>
      <c r="E5511" s="28">
        <f>IFERROR(VLOOKUP(D5511,'أرصدة المخزن'!$A:$E,3,0),"")</f>
        <v/>
      </c>
      <c r="F5511" s="28">
        <f>IFERROR(VLOOKUP(D5511,'أرصدة المخزن'!$A:$H,4,0),"")</f>
        <v/>
      </c>
      <c r="G5511" s="97" t="n"/>
      <c r="H5511" s="29" t="inlineStr">
        <is>
          <t>إضافة</t>
        </is>
      </c>
      <c r="I5511" s="97" t="n"/>
    </row>
    <row r="5512" ht="17.4" customHeight="1" s="138">
      <c r="A5512" s="97" t="n">
        <v>5506</v>
      </c>
      <c r="B5512" s="98" t="n"/>
      <c r="C5512" s="99" t="n"/>
      <c r="D5512" s="100" t="n"/>
      <c r="E5512" s="28">
        <f>IFERROR(VLOOKUP(D5512,'أرصدة المخزن'!$A:$E,3,0),"")</f>
        <v/>
      </c>
      <c r="F5512" s="28">
        <f>IFERROR(VLOOKUP(D5512,'أرصدة المخزن'!$A:$H,4,0),"")</f>
        <v/>
      </c>
      <c r="G5512" s="97" t="n"/>
      <c r="H5512" s="29" t="inlineStr">
        <is>
          <t>إضافة</t>
        </is>
      </c>
      <c r="I5512" s="97" t="n"/>
    </row>
    <row r="5513" ht="17.4" customHeight="1" s="138">
      <c r="A5513" s="97" t="n">
        <v>5507</v>
      </c>
      <c r="B5513" s="98" t="n"/>
      <c r="C5513" s="99" t="n"/>
      <c r="D5513" s="100" t="n"/>
      <c r="E5513" s="28">
        <f>IFERROR(VLOOKUP(D5513,'أرصدة المخزن'!$A:$E,3,0),"")</f>
        <v/>
      </c>
      <c r="F5513" s="28">
        <f>IFERROR(VLOOKUP(D5513,'أرصدة المخزن'!$A:$H,4,0),"")</f>
        <v/>
      </c>
      <c r="G5513" s="97" t="n"/>
      <c r="H5513" s="29" t="inlineStr">
        <is>
          <t>إضافة</t>
        </is>
      </c>
      <c r="I5513" s="97" t="n"/>
    </row>
    <row r="5514" ht="17.4" customHeight="1" s="138">
      <c r="A5514" s="97" t="n">
        <v>5508</v>
      </c>
      <c r="B5514" s="98" t="n"/>
      <c r="C5514" s="99" t="n"/>
      <c r="D5514" s="100" t="n"/>
      <c r="E5514" s="28">
        <f>IFERROR(VLOOKUP(D5514,'أرصدة المخزن'!$A:$E,3,0),"")</f>
        <v/>
      </c>
      <c r="F5514" s="28">
        <f>IFERROR(VLOOKUP(D5514,'أرصدة المخزن'!$A:$H,4,0),"")</f>
        <v/>
      </c>
      <c r="G5514" s="97" t="n"/>
      <c r="H5514" s="29" t="inlineStr">
        <is>
          <t>إضافة</t>
        </is>
      </c>
      <c r="I5514" s="97" t="n"/>
    </row>
    <row r="5515" ht="17.4" customHeight="1" s="138">
      <c r="A5515" s="97" t="n">
        <v>5509</v>
      </c>
      <c r="B5515" s="98" t="n"/>
      <c r="C5515" s="99" t="n"/>
      <c r="D5515" s="100" t="n"/>
      <c r="E5515" s="28">
        <f>IFERROR(VLOOKUP(D5515,'أرصدة المخزن'!$A:$E,3,0),"")</f>
        <v/>
      </c>
      <c r="F5515" s="28">
        <f>IFERROR(VLOOKUP(D5515,'أرصدة المخزن'!$A:$H,4,0),"")</f>
        <v/>
      </c>
      <c r="G5515" s="97" t="n"/>
      <c r="H5515" s="29" t="inlineStr">
        <is>
          <t>إضافة</t>
        </is>
      </c>
      <c r="I5515" s="97" t="n"/>
    </row>
    <row r="5516" ht="17.4" customHeight="1" s="138">
      <c r="A5516" s="97" t="n">
        <v>5510</v>
      </c>
      <c r="B5516" s="98" t="n"/>
      <c r="C5516" s="99" t="n"/>
      <c r="D5516" s="100" t="n"/>
      <c r="E5516" s="28">
        <f>IFERROR(VLOOKUP(D5516,'أرصدة المخزن'!$A:$E,3,0),"")</f>
        <v/>
      </c>
      <c r="F5516" s="28">
        <f>IFERROR(VLOOKUP(D5516,'أرصدة المخزن'!$A:$H,4,0),"")</f>
        <v/>
      </c>
      <c r="G5516" s="97" t="n"/>
      <c r="H5516" s="29" t="inlineStr">
        <is>
          <t>إضافة</t>
        </is>
      </c>
      <c r="I5516" s="97" t="n"/>
    </row>
    <row r="5517" ht="17.4" customHeight="1" s="138">
      <c r="A5517" s="97" t="n">
        <v>5511</v>
      </c>
      <c r="B5517" s="98" t="n"/>
      <c r="C5517" s="99" t="n"/>
      <c r="D5517" s="100" t="n"/>
      <c r="E5517" s="28">
        <f>IFERROR(VLOOKUP(D5517,'أرصدة المخزن'!$A:$E,3,0),"")</f>
        <v/>
      </c>
      <c r="F5517" s="28">
        <f>IFERROR(VLOOKUP(D5517,'أرصدة المخزن'!$A:$H,4,0),"")</f>
        <v/>
      </c>
      <c r="G5517" s="97" t="n"/>
      <c r="H5517" s="29" t="inlineStr">
        <is>
          <t>إضافة</t>
        </is>
      </c>
      <c r="I5517" s="97" t="n"/>
    </row>
    <row r="5518" ht="17.4" customHeight="1" s="138">
      <c r="A5518" s="97" t="n">
        <v>5512</v>
      </c>
      <c r="B5518" s="98" t="n"/>
      <c r="C5518" s="99" t="n"/>
      <c r="D5518" s="100" t="n"/>
      <c r="E5518" s="28">
        <f>IFERROR(VLOOKUP(D5518,'أرصدة المخزن'!$A:$E,3,0),"")</f>
        <v/>
      </c>
      <c r="F5518" s="28">
        <f>IFERROR(VLOOKUP(D5518,'أرصدة المخزن'!$A:$H,4,0),"")</f>
        <v/>
      </c>
      <c r="G5518" s="97" t="n"/>
      <c r="H5518" s="29" t="inlineStr">
        <is>
          <t>إضافة</t>
        </is>
      </c>
      <c r="I5518" s="97" t="n"/>
    </row>
    <row r="5519" ht="17.4" customHeight="1" s="138">
      <c r="A5519" s="97" t="n">
        <v>5513</v>
      </c>
      <c r="B5519" s="98" t="n"/>
      <c r="C5519" s="99" t="n"/>
      <c r="D5519" s="100" t="n"/>
      <c r="E5519" s="28">
        <f>IFERROR(VLOOKUP(D5519,'أرصدة المخزن'!$A:$E,3,0),"")</f>
        <v/>
      </c>
      <c r="F5519" s="28">
        <f>IFERROR(VLOOKUP(D5519,'أرصدة المخزن'!$A:$H,4,0),"")</f>
        <v/>
      </c>
      <c r="G5519" s="97" t="n"/>
      <c r="H5519" s="29" t="inlineStr">
        <is>
          <t>إضافة</t>
        </is>
      </c>
      <c r="I5519" s="97" t="n"/>
    </row>
    <row r="5520" ht="17.4" customHeight="1" s="138">
      <c r="A5520" s="97" t="n">
        <v>5514</v>
      </c>
      <c r="B5520" s="98" t="n"/>
      <c r="C5520" s="99" t="n"/>
      <c r="D5520" s="100" t="n"/>
      <c r="E5520" s="28">
        <f>IFERROR(VLOOKUP(D5520,'أرصدة المخزن'!$A:$E,3,0),"")</f>
        <v/>
      </c>
      <c r="F5520" s="28">
        <f>IFERROR(VLOOKUP(D5520,'أرصدة المخزن'!$A:$H,4,0),"")</f>
        <v/>
      </c>
      <c r="G5520" s="97" t="n"/>
      <c r="H5520" s="29" t="inlineStr">
        <is>
          <t>إضافة</t>
        </is>
      </c>
      <c r="I5520" s="97" t="n"/>
    </row>
    <row r="5521" ht="17.4" customHeight="1" s="138">
      <c r="A5521" s="97" t="n">
        <v>5515</v>
      </c>
      <c r="B5521" s="98" t="n"/>
      <c r="C5521" s="99" t="n"/>
      <c r="D5521" s="100" t="n"/>
      <c r="E5521" s="28">
        <f>IFERROR(VLOOKUP(D5521,'أرصدة المخزن'!$A:$E,3,0),"")</f>
        <v/>
      </c>
      <c r="F5521" s="28">
        <f>IFERROR(VLOOKUP(D5521,'أرصدة المخزن'!$A:$H,4,0),"")</f>
        <v/>
      </c>
      <c r="G5521" s="97" t="n"/>
      <c r="H5521" s="29" t="inlineStr">
        <is>
          <t>إضافة</t>
        </is>
      </c>
      <c r="I5521" s="97" t="n"/>
    </row>
    <row r="5522" ht="17.4" customHeight="1" s="138">
      <c r="A5522" s="97" t="n">
        <v>5516</v>
      </c>
      <c r="B5522" s="98" t="n"/>
      <c r="C5522" s="99" t="n"/>
      <c r="D5522" s="100" t="n"/>
      <c r="E5522" s="28">
        <f>IFERROR(VLOOKUP(D5522,'أرصدة المخزن'!$A:$E,3,0),"")</f>
        <v/>
      </c>
      <c r="F5522" s="28">
        <f>IFERROR(VLOOKUP(D5522,'أرصدة المخزن'!$A:$H,4,0),"")</f>
        <v/>
      </c>
      <c r="G5522" s="97" t="n"/>
      <c r="H5522" s="29" t="inlineStr">
        <is>
          <t>إضافة</t>
        </is>
      </c>
      <c r="I5522" s="97" t="n"/>
    </row>
    <row r="5523" ht="17.4" customHeight="1" s="138">
      <c r="A5523" s="97" t="n">
        <v>5517</v>
      </c>
      <c r="B5523" s="98" t="n"/>
      <c r="C5523" s="99" t="n"/>
      <c r="D5523" s="100" t="n"/>
      <c r="E5523" s="28">
        <f>IFERROR(VLOOKUP(D5523,'أرصدة المخزن'!$A:$E,3,0),"")</f>
        <v/>
      </c>
      <c r="F5523" s="28">
        <f>IFERROR(VLOOKUP(D5523,'أرصدة المخزن'!$A:$H,4,0),"")</f>
        <v/>
      </c>
      <c r="G5523" s="97" t="n"/>
      <c r="H5523" s="29" t="inlineStr">
        <is>
          <t>إضافة</t>
        </is>
      </c>
      <c r="I5523" s="97" t="n"/>
    </row>
    <row r="5524" ht="17.4" customHeight="1" s="138">
      <c r="A5524" s="97" t="n">
        <v>5518</v>
      </c>
      <c r="B5524" s="98" t="n"/>
      <c r="C5524" s="99" t="n"/>
      <c r="D5524" s="100" t="n"/>
      <c r="E5524" s="28">
        <f>IFERROR(VLOOKUP(D5524,'أرصدة المخزن'!$A:$E,3,0),"")</f>
        <v/>
      </c>
      <c r="F5524" s="28">
        <f>IFERROR(VLOOKUP(D5524,'أرصدة المخزن'!$A:$H,4,0),"")</f>
        <v/>
      </c>
      <c r="G5524" s="97" t="n"/>
      <c r="H5524" s="29" t="inlineStr">
        <is>
          <t>إضافة</t>
        </is>
      </c>
      <c r="I5524" s="97" t="n"/>
    </row>
    <row r="5525" ht="17.4" customHeight="1" s="138">
      <c r="A5525" s="97" t="n">
        <v>5519</v>
      </c>
      <c r="B5525" s="98" t="n"/>
      <c r="C5525" s="99" t="n"/>
      <c r="D5525" s="100" t="n"/>
      <c r="E5525" s="28">
        <f>IFERROR(VLOOKUP(D5525,'أرصدة المخزن'!$A:$E,3,0),"")</f>
        <v/>
      </c>
      <c r="F5525" s="28">
        <f>IFERROR(VLOOKUP(D5525,'أرصدة المخزن'!$A:$H,4,0),"")</f>
        <v/>
      </c>
      <c r="G5525" s="97" t="n"/>
      <c r="H5525" s="29" t="inlineStr">
        <is>
          <t>إضافة</t>
        </is>
      </c>
      <c r="I5525" s="97" t="n"/>
    </row>
    <row r="5526" ht="17.4" customHeight="1" s="138">
      <c r="A5526" s="97" t="n">
        <v>5520</v>
      </c>
      <c r="B5526" s="98" t="n"/>
      <c r="C5526" s="99" t="n"/>
      <c r="D5526" s="100" t="n"/>
      <c r="E5526" s="28">
        <f>IFERROR(VLOOKUP(D5526,'أرصدة المخزن'!$A:$E,3,0),"")</f>
        <v/>
      </c>
      <c r="F5526" s="28">
        <f>IFERROR(VLOOKUP(D5526,'أرصدة المخزن'!$A:$H,4,0),"")</f>
        <v/>
      </c>
      <c r="G5526" s="97" t="n"/>
      <c r="H5526" s="29" t="inlineStr">
        <is>
          <t>إضافة</t>
        </is>
      </c>
      <c r="I5526" s="97" t="n"/>
    </row>
    <row r="5527" ht="17.4" customHeight="1" s="138">
      <c r="A5527" s="97" t="n">
        <v>5521</v>
      </c>
      <c r="B5527" s="98" t="n"/>
      <c r="C5527" s="99" t="n"/>
      <c r="D5527" s="100" t="n"/>
      <c r="E5527" s="28">
        <f>IFERROR(VLOOKUP(D5527,'أرصدة المخزن'!$A:$E,3,0),"")</f>
        <v/>
      </c>
      <c r="F5527" s="28">
        <f>IFERROR(VLOOKUP(D5527,'أرصدة المخزن'!$A:$H,4,0),"")</f>
        <v/>
      </c>
      <c r="G5527" s="97" t="n"/>
      <c r="H5527" s="29" t="inlineStr">
        <is>
          <t>إضافة</t>
        </is>
      </c>
      <c r="I5527" s="97" t="n"/>
    </row>
    <row r="5528" ht="17.4" customHeight="1" s="138">
      <c r="A5528" s="97" t="n">
        <v>5522</v>
      </c>
      <c r="B5528" s="98" t="n"/>
      <c r="C5528" s="99" t="n"/>
      <c r="D5528" s="100" t="n"/>
      <c r="E5528" s="28">
        <f>IFERROR(VLOOKUP(D5528,'أرصدة المخزن'!$A:$E,3,0),"")</f>
        <v/>
      </c>
      <c r="F5528" s="28">
        <f>IFERROR(VLOOKUP(D5528,'أرصدة المخزن'!$A:$H,4,0),"")</f>
        <v/>
      </c>
      <c r="G5528" s="97" t="n"/>
      <c r="H5528" s="29" t="inlineStr">
        <is>
          <t>إضافة</t>
        </is>
      </c>
      <c r="I5528" s="97" t="n"/>
    </row>
    <row r="5529" ht="17.4" customHeight="1" s="138">
      <c r="A5529" s="97" t="n">
        <v>5523</v>
      </c>
      <c r="B5529" s="98" t="n"/>
      <c r="C5529" s="99" t="n"/>
      <c r="D5529" s="100" t="n"/>
      <c r="E5529" s="28">
        <f>IFERROR(VLOOKUP(D5529,'أرصدة المخزن'!$A:$E,3,0),"")</f>
        <v/>
      </c>
      <c r="F5529" s="28">
        <f>IFERROR(VLOOKUP(D5529,'أرصدة المخزن'!$A:$H,4,0),"")</f>
        <v/>
      </c>
      <c r="G5529" s="97" t="n"/>
      <c r="H5529" s="29" t="inlineStr">
        <is>
          <t>إضافة</t>
        </is>
      </c>
      <c r="I5529" s="97" t="n"/>
    </row>
    <row r="5530" ht="17.4" customHeight="1" s="138">
      <c r="A5530" s="97" t="n">
        <v>5524</v>
      </c>
      <c r="B5530" s="98" t="n"/>
      <c r="C5530" s="99" t="n"/>
      <c r="D5530" s="100" t="n"/>
      <c r="E5530" s="28">
        <f>IFERROR(VLOOKUP(D5530,'أرصدة المخزن'!$A:$E,3,0),"")</f>
        <v/>
      </c>
      <c r="F5530" s="28">
        <f>IFERROR(VLOOKUP(D5530,'أرصدة المخزن'!$A:$H,4,0),"")</f>
        <v/>
      </c>
      <c r="G5530" s="97" t="n"/>
      <c r="H5530" s="29" t="inlineStr">
        <is>
          <t>إضافة</t>
        </is>
      </c>
      <c r="I5530" s="97" t="n"/>
    </row>
    <row r="5531" ht="17.4" customHeight="1" s="138">
      <c r="A5531" s="97" t="n">
        <v>5525</v>
      </c>
      <c r="B5531" s="98" t="n"/>
      <c r="C5531" s="99" t="n"/>
      <c r="D5531" s="100" t="n"/>
      <c r="E5531" s="28">
        <f>IFERROR(VLOOKUP(D5531,'أرصدة المخزن'!$A:$E,3,0),"")</f>
        <v/>
      </c>
      <c r="F5531" s="28">
        <f>IFERROR(VLOOKUP(D5531,'أرصدة المخزن'!$A:$H,4,0),"")</f>
        <v/>
      </c>
      <c r="G5531" s="97" t="n"/>
      <c r="H5531" s="29" t="inlineStr">
        <is>
          <t>إضافة</t>
        </is>
      </c>
      <c r="I5531" s="97" t="n"/>
    </row>
    <row r="5532" ht="17.4" customHeight="1" s="138">
      <c r="A5532" s="97" t="n">
        <v>5526</v>
      </c>
      <c r="B5532" s="98" t="n"/>
      <c r="C5532" s="99" t="n"/>
      <c r="D5532" s="100" t="n"/>
      <c r="E5532" s="28">
        <f>IFERROR(VLOOKUP(D5532,'أرصدة المخزن'!$A:$E,3,0),"")</f>
        <v/>
      </c>
      <c r="F5532" s="28">
        <f>IFERROR(VLOOKUP(D5532,'أرصدة المخزن'!$A:$H,4,0),"")</f>
        <v/>
      </c>
      <c r="G5532" s="97" t="n"/>
      <c r="H5532" s="29" t="inlineStr">
        <is>
          <t>إضافة</t>
        </is>
      </c>
      <c r="I5532" s="97" t="n"/>
    </row>
    <row r="5533" ht="17.4" customHeight="1" s="138">
      <c r="A5533" s="97" t="n">
        <v>5527</v>
      </c>
      <c r="B5533" s="98" t="n"/>
      <c r="C5533" s="99" t="n"/>
      <c r="D5533" s="100" t="n"/>
      <c r="E5533" s="28">
        <f>IFERROR(VLOOKUP(D5533,'أرصدة المخزن'!$A:$E,3,0),"")</f>
        <v/>
      </c>
      <c r="F5533" s="28">
        <f>IFERROR(VLOOKUP(D5533,'أرصدة المخزن'!$A:$H,4,0),"")</f>
        <v/>
      </c>
      <c r="G5533" s="97" t="n"/>
      <c r="H5533" s="29" t="inlineStr">
        <is>
          <t>إضافة</t>
        </is>
      </c>
      <c r="I5533" s="97" t="n"/>
    </row>
    <row r="5534" ht="17.4" customHeight="1" s="138">
      <c r="A5534" s="97" t="n">
        <v>5528</v>
      </c>
      <c r="B5534" s="98" t="n"/>
      <c r="C5534" s="99" t="n"/>
      <c r="D5534" s="100" t="n"/>
      <c r="E5534" s="28">
        <f>IFERROR(VLOOKUP(D5534,'أرصدة المخزن'!$A:$E,3,0),"")</f>
        <v/>
      </c>
      <c r="F5534" s="28">
        <f>IFERROR(VLOOKUP(D5534,'أرصدة المخزن'!$A:$H,4,0),"")</f>
        <v/>
      </c>
      <c r="G5534" s="97" t="n"/>
      <c r="H5534" s="29" t="inlineStr">
        <is>
          <t>إضافة</t>
        </is>
      </c>
      <c r="I5534" s="97" t="n"/>
    </row>
    <row r="5535" ht="17.4" customHeight="1" s="138">
      <c r="A5535" s="97" t="n">
        <v>5529</v>
      </c>
      <c r="B5535" s="98" t="n"/>
      <c r="C5535" s="99" t="n"/>
      <c r="D5535" s="100" t="n"/>
      <c r="E5535" s="28">
        <f>IFERROR(VLOOKUP(D5535,'أرصدة المخزن'!$A:$E,3,0),"")</f>
        <v/>
      </c>
      <c r="F5535" s="28">
        <f>IFERROR(VLOOKUP(D5535,'أرصدة المخزن'!$A:$H,4,0),"")</f>
        <v/>
      </c>
      <c r="G5535" s="97" t="n"/>
      <c r="H5535" s="29" t="inlineStr">
        <is>
          <t>إضافة</t>
        </is>
      </c>
      <c r="I5535" s="97" t="n"/>
    </row>
    <row r="5536" ht="17.4" customHeight="1" s="138">
      <c r="A5536" s="97" t="n">
        <v>5530</v>
      </c>
      <c r="B5536" s="98" t="n"/>
      <c r="C5536" s="99" t="n"/>
      <c r="D5536" s="100" t="n"/>
      <c r="E5536" s="28">
        <f>IFERROR(VLOOKUP(D5536,'أرصدة المخزن'!$A:$E,3,0),"")</f>
        <v/>
      </c>
      <c r="F5536" s="28">
        <f>IFERROR(VLOOKUP(D5536,'أرصدة المخزن'!$A:$H,4,0),"")</f>
        <v/>
      </c>
      <c r="G5536" s="97" t="n"/>
      <c r="H5536" s="29" t="inlineStr">
        <is>
          <t>إضافة</t>
        </is>
      </c>
      <c r="I5536" s="97" t="n"/>
    </row>
    <row r="5537" ht="17.4" customHeight="1" s="138">
      <c r="A5537" s="97" t="n">
        <v>5531</v>
      </c>
      <c r="B5537" s="98" t="n"/>
      <c r="C5537" s="99" t="n"/>
      <c r="D5537" s="100" t="n"/>
      <c r="E5537" s="28">
        <f>IFERROR(VLOOKUP(D5537,'أرصدة المخزن'!$A:$E,3,0),"")</f>
        <v/>
      </c>
      <c r="F5537" s="28">
        <f>IFERROR(VLOOKUP(D5537,'أرصدة المخزن'!$A:$H,4,0),"")</f>
        <v/>
      </c>
      <c r="G5537" s="97" t="n"/>
      <c r="H5537" s="29" t="inlineStr">
        <is>
          <t>إضافة</t>
        </is>
      </c>
      <c r="I5537" s="97" t="n"/>
    </row>
    <row r="5538" ht="17.4" customHeight="1" s="138">
      <c r="A5538" s="97" t="n">
        <v>5532</v>
      </c>
      <c r="B5538" s="98" t="n"/>
      <c r="C5538" s="99" t="n"/>
      <c r="D5538" s="100" t="n"/>
      <c r="E5538" s="28">
        <f>IFERROR(VLOOKUP(D5538,'أرصدة المخزن'!$A:$E,3,0),"")</f>
        <v/>
      </c>
      <c r="F5538" s="28">
        <f>IFERROR(VLOOKUP(D5538,'أرصدة المخزن'!$A:$H,4,0),"")</f>
        <v/>
      </c>
      <c r="G5538" s="97" t="n"/>
      <c r="H5538" s="29" t="inlineStr">
        <is>
          <t>إضافة</t>
        </is>
      </c>
      <c r="I5538" s="97" t="n"/>
    </row>
    <row r="5539" ht="17.4" customHeight="1" s="138">
      <c r="A5539" s="97" t="n">
        <v>5533</v>
      </c>
      <c r="B5539" s="98" t="n"/>
      <c r="C5539" s="99" t="n"/>
      <c r="D5539" s="100" t="n"/>
      <c r="E5539" s="28">
        <f>IFERROR(VLOOKUP(D5539,'أرصدة المخزن'!$A:$E,3,0),"")</f>
        <v/>
      </c>
      <c r="F5539" s="28">
        <f>IFERROR(VLOOKUP(D5539,'أرصدة المخزن'!$A:$H,4,0),"")</f>
        <v/>
      </c>
      <c r="G5539" s="97" t="n"/>
      <c r="H5539" s="29" t="inlineStr">
        <is>
          <t>إضافة</t>
        </is>
      </c>
      <c r="I5539" s="97" t="n"/>
    </row>
    <row r="5540" ht="17.4" customHeight="1" s="138">
      <c r="A5540" s="97" t="n">
        <v>5534</v>
      </c>
      <c r="B5540" s="98" t="n"/>
      <c r="C5540" s="99" t="n"/>
      <c r="D5540" s="100" t="n"/>
      <c r="E5540" s="28">
        <f>IFERROR(VLOOKUP(D5540,'أرصدة المخزن'!$A:$E,3,0),"")</f>
        <v/>
      </c>
      <c r="F5540" s="28">
        <f>IFERROR(VLOOKUP(D5540,'أرصدة المخزن'!$A:$H,4,0),"")</f>
        <v/>
      </c>
      <c r="G5540" s="97" t="n"/>
      <c r="H5540" s="29" t="inlineStr">
        <is>
          <t>إضافة</t>
        </is>
      </c>
      <c r="I5540" s="97" t="n"/>
    </row>
    <row r="5541" ht="17.4" customHeight="1" s="138">
      <c r="A5541" s="97" t="n">
        <v>5535</v>
      </c>
      <c r="B5541" s="98" t="n"/>
      <c r="C5541" s="99" t="n"/>
      <c r="D5541" s="100" t="n"/>
      <c r="E5541" s="28">
        <f>IFERROR(VLOOKUP(D5541,'أرصدة المخزن'!$A:$E,3,0),"")</f>
        <v/>
      </c>
      <c r="F5541" s="28">
        <f>IFERROR(VLOOKUP(D5541,'أرصدة المخزن'!$A:$H,4,0),"")</f>
        <v/>
      </c>
      <c r="G5541" s="97" t="n"/>
      <c r="H5541" s="29" t="inlineStr">
        <is>
          <t>إضافة</t>
        </is>
      </c>
      <c r="I5541" s="97" t="n"/>
    </row>
    <row r="5542" ht="17.4" customHeight="1" s="138">
      <c r="A5542" s="97" t="n">
        <v>5536</v>
      </c>
      <c r="B5542" s="98" t="n"/>
      <c r="C5542" s="99" t="n"/>
      <c r="D5542" s="100" t="n"/>
      <c r="E5542" s="28">
        <f>IFERROR(VLOOKUP(D5542,'أرصدة المخزن'!$A:$E,3,0),"")</f>
        <v/>
      </c>
      <c r="F5542" s="28">
        <f>IFERROR(VLOOKUP(D5542,'أرصدة المخزن'!$A:$H,4,0),"")</f>
        <v/>
      </c>
      <c r="G5542" s="97" t="n"/>
      <c r="H5542" s="29" t="inlineStr">
        <is>
          <t>إضافة</t>
        </is>
      </c>
      <c r="I5542" s="97" t="n"/>
    </row>
    <row r="5543" ht="17.4" customHeight="1" s="138">
      <c r="A5543" s="97" t="n">
        <v>5537</v>
      </c>
      <c r="B5543" s="98" t="n"/>
      <c r="C5543" s="99" t="n"/>
      <c r="D5543" s="100" t="n"/>
      <c r="E5543" s="28">
        <f>IFERROR(VLOOKUP(D5543,'أرصدة المخزن'!$A:$E,3,0),"")</f>
        <v/>
      </c>
      <c r="F5543" s="28">
        <f>IFERROR(VLOOKUP(D5543,'أرصدة المخزن'!$A:$H,4,0),"")</f>
        <v/>
      </c>
      <c r="G5543" s="97" t="n"/>
      <c r="H5543" s="29" t="inlineStr">
        <is>
          <t>إضافة</t>
        </is>
      </c>
      <c r="I5543" s="97" t="n"/>
    </row>
    <row r="5544" ht="17.4" customHeight="1" s="138">
      <c r="A5544" s="97" t="n">
        <v>5538</v>
      </c>
      <c r="B5544" s="98" t="n"/>
      <c r="C5544" s="99" t="n"/>
      <c r="D5544" s="100" t="n"/>
      <c r="E5544" s="28">
        <f>IFERROR(VLOOKUP(D5544,'أرصدة المخزن'!$A:$E,3,0),"")</f>
        <v/>
      </c>
      <c r="F5544" s="28">
        <f>IFERROR(VLOOKUP(D5544,'أرصدة المخزن'!$A:$H,4,0),"")</f>
        <v/>
      </c>
      <c r="G5544" s="97" t="n"/>
      <c r="H5544" s="29" t="inlineStr">
        <is>
          <t>إضافة</t>
        </is>
      </c>
      <c r="I5544" s="97" t="n"/>
    </row>
    <row r="5545" ht="17.4" customHeight="1" s="138">
      <c r="A5545" s="97" t="n">
        <v>5539</v>
      </c>
      <c r="B5545" s="98" t="n"/>
      <c r="C5545" s="99" t="n"/>
      <c r="D5545" s="100" t="n"/>
      <c r="E5545" s="28">
        <f>IFERROR(VLOOKUP(D5545,'أرصدة المخزن'!$A:$E,3,0),"")</f>
        <v/>
      </c>
      <c r="F5545" s="28">
        <f>IFERROR(VLOOKUP(D5545,'أرصدة المخزن'!$A:$H,4,0),"")</f>
        <v/>
      </c>
      <c r="G5545" s="97" t="n"/>
      <c r="H5545" s="29" t="inlineStr">
        <is>
          <t>إضافة</t>
        </is>
      </c>
      <c r="I5545" s="97" t="n"/>
    </row>
    <row r="5546" ht="17.4" customHeight="1" s="138">
      <c r="A5546" s="97" t="n">
        <v>5540</v>
      </c>
      <c r="B5546" s="98" t="n"/>
      <c r="C5546" s="99" t="n"/>
      <c r="D5546" s="100" t="n"/>
      <c r="E5546" s="28">
        <f>IFERROR(VLOOKUP(D5546,'أرصدة المخزن'!$A:$E,3,0),"")</f>
        <v/>
      </c>
      <c r="F5546" s="28">
        <f>IFERROR(VLOOKUP(D5546,'أرصدة المخزن'!$A:$H,4,0),"")</f>
        <v/>
      </c>
      <c r="G5546" s="97" t="n"/>
      <c r="H5546" s="29" t="inlineStr">
        <is>
          <t>إضافة</t>
        </is>
      </c>
      <c r="I5546" s="97" t="n"/>
    </row>
    <row r="5547" ht="17.4" customHeight="1" s="138">
      <c r="A5547" s="97" t="n">
        <v>5541</v>
      </c>
      <c r="B5547" s="98" t="n"/>
      <c r="C5547" s="99" t="n"/>
      <c r="D5547" s="100" t="n"/>
      <c r="E5547" s="28">
        <f>IFERROR(VLOOKUP(D5547,'أرصدة المخزن'!$A:$E,3,0),"")</f>
        <v/>
      </c>
      <c r="F5547" s="28">
        <f>IFERROR(VLOOKUP(D5547,'أرصدة المخزن'!$A:$H,4,0),"")</f>
        <v/>
      </c>
      <c r="G5547" s="97" t="n"/>
      <c r="H5547" s="29" t="inlineStr">
        <is>
          <t>إضافة</t>
        </is>
      </c>
      <c r="I5547" s="97" t="n"/>
    </row>
    <row r="5548" ht="17.4" customHeight="1" s="138">
      <c r="A5548" s="97" t="n">
        <v>5542</v>
      </c>
      <c r="B5548" s="98" t="n"/>
      <c r="C5548" s="99" t="n"/>
      <c r="D5548" s="100" t="n"/>
      <c r="E5548" s="28">
        <f>IFERROR(VLOOKUP(D5548,'أرصدة المخزن'!$A:$E,3,0),"")</f>
        <v/>
      </c>
      <c r="F5548" s="28">
        <f>IFERROR(VLOOKUP(D5548,'أرصدة المخزن'!$A:$H,4,0),"")</f>
        <v/>
      </c>
      <c r="G5548" s="97" t="n"/>
      <c r="H5548" s="29" t="inlineStr">
        <is>
          <t>إضافة</t>
        </is>
      </c>
      <c r="I5548" s="97" t="n"/>
    </row>
    <row r="5549" ht="17.4" customHeight="1" s="138">
      <c r="A5549" s="97" t="n">
        <v>5543</v>
      </c>
      <c r="B5549" s="98" t="n"/>
      <c r="C5549" s="99" t="n"/>
      <c r="D5549" s="100" t="n"/>
      <c r="E5549" s="28">
        <f>IFERROR(VLOOKUP(D5549,'أرصدة المخزن'!$A:$E,3,0),"")</f>
        <v/>
      </c>
      <c r="F5549" s="28">
        <f>IFERROR(VLOOKUP(D5549,'أرصدة المخزن'!$A:$H,4,0),"")</f>
        <v/>
      </c>
      <c r="G5549" s="97" t="n"/>
      <c r="H5549" s="29" t="inlineStr">
        <is>
          <t>إضافة</t>
        </is>
      </c>
      <c r="I5549" s="97" t="n"/>
    </row>
    <row r="5550" ht="17.4" customHeight="1" s="138">
      <c r="A5550" s="97" t="n">
        <v>5544</v>
      </c>
      <c r="B5550" s="98" t="n"/>
      <c r="C5550" s="99" t="n"/>
      <c r="D5550" s="100" t="n"/>
      <c r="E5550" s="28">
        <f>IFERROR(VLOOKUP(D5550,'أرصدة المخزن'!$A:$E,3,0),"")</f>
        <v/>
      </c>
      <c r="F5550" s="28">
        <f>IFERROR(VLOOKUP(D5550,'أرصدة المخزن'!$A:$H,4,0),"")</f>
        <v/>
      </c>
      <c r="G5550" s="97" t="n"/>
      <c r="H5550" s="29" t="inlineStr">
        <is>
          <t>إضافة</t>
        </is>
      </c>
      <c r="I5550" s="97" t="n"/>
    </row>
    <row r="5551" ht="17.4" customHeight="1" s="138">
      <c r="A5551" s="97" t="n">
        <v>5545</v>
      </c>
      <c r="B5551" s="98" t="n"/>
      <c r="C5551" s="99" t="n"/>
      <c r="D5551" s="100" t="n"/>
      <c r="E5551" s="28">
        <f>IFERROR(VLOOKUP(D5551,'أرصدة المخزن'!$A:$E,3,0),"")</f>
        <v/>
      </c>
      <c r="F5551" s="28">
        <f>IFERROR(VLOOKUP(D5551,'أرصدة المخزن'!$A:$H,4,0),"")</f>
        <v/>
      </c>
      <c r="G5551" s="97" t="n"/>
      <c r="H5551" s="29" t="inlineStr">
        <is>
          <t>إضافة</t>
        </is>
      </c>
      <c r="I5551" s="97" t="n"/>
    </row>
    <row r="5552" ht="17.4" customHeight="1" s="138">
      <c r="A5552" s="97" t="n">
        <v>5546</v>
      </c>
      <c r="B5552" s="98" t="n"/>
      <c r="C5552" s="99" t="n"/>
      <c r="D5552" s="100" t="n"/>
      <c r="E5552" s="28">
        <f>IFERROR(VLOOKUP(D5552,'أرصدة المخزن'!$A:$E,3,0),"")</f>
        <v/>
      </c>
      <c r="F5552" s="28">
        <f>IFERROR(VLOOKUP(D5552,'أرصدة المخزن'!$A:$H,4,0),"")</f>
        <v/>
      </c>
      <c r="G5552" s="97" t="n"/>
      <c r="H5552" s="29" t="inlineStr">
        <is>
          <t>إضافة</t>
        </is>
      </c>
      <c r="I5552" s="97" t="n"/>
    </row>
    <row r="5553" ht="17.4" customHeight="1" s="138">
      <c r="A5553" s="97" t="n">
        <v>5547</v>
      </c>
      <c r="B5553" s="98" t="n"/>
      <c r="C5553" s="99" t="n"/>
      <c r="D5553" s="100" t="n"/>
      <c r="E5553" s="28">
        <f>IFERROR(VLOOKUP(D5553,'أرصدة المخزن'!$A:$E,3,0),"")</f>
        <v/>
      </c>
      <c r="F5553" s="28">
        <f>IFERROR(VLOOKUP(D5553,'أرصدة المخزن'!$A:$H,4,0),"")</f>
        <v/>
      </c>
      <c r="G5553" s="97" t="n"/>
      <c r="H5553" s="29" t="inlineStr">
        <is>
          <t>إضافة</t>
        </is>
      </c>
      <c r="I5553" s="97" t="n"/>
    </row>
    <row r="5554" ht="17.4" customHeight="1" s="138">
      <c r="A5554" s="97" t="n">
        <v>5548</v>
      </c>
      <c r="B5554" s="98" t="n"/>
      <c r="C5554" s="99" t="n"/>
      <c r="D5554" s="100" t="n"/>
      <c r="E5554" s="28">
        <f>IFERROR(VLOOKUP(D5554,'أرصدة المخزن'!$A:$E,3,0),"")</f>
        <v/>
      </c>
      <c r="F5554" s="28">
        <f>IFERROR(VLOOKUP(D5554,'أرصدة المخزن'!$A:$H,4,0),"")</f>
        <v/>
      </c>
      <c r="G5554" s="97" t="n"/>
      <c r="H5554" s="29" t="inlineStr">
        <is>
          <t>إضافة</t>
        </is>
      </c>
      <c r="I5554" s="97" t="n"/>
    </row>
    <row r="5555" ht="17.4" customHeight="1" s="138">
      <c r="A5555" s="97" t="n">
        <v>5549</v>
      </c>
      <c r="B5555" s="98" t="n"/>
      <c r="C5555" s="99" t="n"/>
      <c r="D5555" s="100" t="n"/>
      <c r="E5555" s="28">
        <f>IFERROR(VLOOKUP(D5555,'أرصدة المخزن'!$A:$E,3,0),"")</f>
        <v/>
      </c>
      <c r="F5555" s="28">
        <f>IFERROR(VLOOKUP(D5555,'أرصدة المخزن'!$A:$H,4,0),"")</f>
        <v/>
      </c>
      <c r="G5555" s="97" t="n"/>
      <c r="H5555" s="29" t="inlineStr">
        <is>
          <t>إضافة</t>
        </is>
      </c>
      <c r="I5555" s="97" t="n"/>
    </row>
    <row r="5556" ht="17.4" customHeight="1" s="138">
      <c r="A5556" s="97" t="n">
        <v>5550</v>
      </c>
      <c r="B5556" s="98" t="n"/>
      <c r="C5556" s="99" t="n"/>
      <c r="D5556" s="100" t="n"/>
      <c r="E5556" s="28">
        <f>IFERROR(VLOOKUP(D5556,'أرصدة المخزن'!$A:$E,3,0),"")</f>
        <v/>
      </c>
      <c r="F5556" s="28">
        <f>IFERROR(VLOOKUP(D5556,'أرصدة المخزن'!$A:$H,4,0),"")</f>
        <v/>
      </c>
      <c r="G5556" s="97" t="n"/>
      <c r="H5556" s="29" t="inlineStr">
        <is>
          <t>إضافة</t>
        </is>
      </c>
      <c r="I5556" s="97" t="n"/>
    </row>
    <row r="5557" ht="17.4" customHeight="1" s="138">
      <c r="A5557" s="97" t="n">
        <v>5551</v>
      </c>
      <c r="B5557" s="98" t="n"/>
      <c r="C5557" s="99" t="n"/>
      <c r="D5557" s="100" t="n"/>
      <c r="E5557" s="28">
        <f>IFERROR(VLOOKUP(D5557,'أرصدة المخزن'!$A:$E,3,0),"")</f>
        <v/>
      </c>
      <c r="F5557" s="28">
        <f>IFERROR(VLOOKUP(D5557,'أرصدة المخزن'!$A:$H,4,0),"")</f>
        <v/>
      </c>
      <c r="G5557" s="97" t="n"/>
      <c r="H5557" s="29" t="inlineStr">
        <is>
          <t>إضافة</t>
        </is>
      </c>
      <c r="I5557" s="97" t="n"/>
    </row>
    <row r="5558" ht="17.4" customHeight="1" s="138">
      <c r="A5558" s="97" t="n">
        <v>5552</v>
      </c>
      <c r="B5558" s="98" t="n"/>
      <c r="C5558" s="99" t="n"/>
      <c r="D5558" s="100" t="n"/>
      <c r="E5558" s="28">
        <f>IFERROR(VLOOKUP(D5558,'أرصدة المخزن'!$A:$E,3,0),"")</f>
        <v/>
      </c>
      <c r="F5558" s="28">
        <f>IFERROR(VLOOKUP(D5558,'أرصدة المخزن'!$A:$H,4,0),"")</f>
        <v/>
      </c>
      <c r="G5558" s="97" t="n"/>
      <c r="H5558" s="29" t="inlineStr">
        <is>
          <t>إضافة</t>
        </is>
      </c>
      <c r="I5558" s="97" t="n"/>
    </row>
    <row r="5559" ht="17.4" customHeight="1" s="138">
      <c r="A5559" s="97" t="n">
        <v>5553</v>
      </c>
      <c r="B5559" s="98" t="n"/>
      <c r="C5559" s="99" t="n"/>
      <c r="D5559" s="100" t="n"/>
      <c r="E5559" s="28">
        <f>IFERROR(VLOOKUP(D5559,'أرصدة المخزن'!$A:$E,3,0),"")</f>
        <v/>
      </c>
      <c r="F5559" s="28">
        <f>IFERROR(VLOOKUP(D5559,'أرصدة المخزن'!$A:$H,4,0),"")</f>
        <v/>
      </c>
      <c r="G5559" s="97" t="n"/>
      <c r="H5559" s="29" t="inlineStr">
        <is>
          <t>إضافة</t>
        </is>
      </c>
      <c r="I5559" s="97" t="n"/>
    </row>
    <row r="5560" ht="17.4" customHeight="1" s="138">
      <c r="A5560" s="97" t="n">
        <v>5554</v>
      </c>
      <c r="B5560" s="98" t="n"/>
      <c r="C5560" s="99" t="n"/>
      <c r="D5560" s="100" t="n"/>
      <c r="E5560" s="28">
        <f>IFERROR(VLOOKUP(D5560,'أرصدة المخزن'!$A:$E,3,0),"")</f>
        <v/>
      </c>
      <c r="F5560" s="28">
        <f>IFERROR(VLOOKUP(D5560,'أرصدة المخزن'!$A:$H,4,0),"")</f>
        <v/>
      </c>
      <c r="G5560" s="97" t="n"/>
      <c r="H5560" s="29" t="inlineStr">
        <is>
          <t>إضافة</t>
        </is>
      </c>
      <c r="I5560" s="97" t="n"/>
    </row>
    <row r="5561" ht="17.4" customHeight="1" s="138">
      <c r="A5561" s="97" t="n">
        <v>5555</v>
      </c>
      <c r="B5561" s="98" t="n"/>
      <c r="C5561" s="99" t="n"/>
      <c r="D5561" s="100" t="n"/>
      <c r="E5561" s="28">
        <f>IFERROR(VLOOKUP(D5561,'أرصدة المخزن'!$A:$E,3,0),"")</f>
        <v/>
      </c>
      <c r="F5561" s="28">
        <f>IFERROR(VLOOKUP(D5561,'أرصدة المخزن'!$A:$H,4,0),"")</f>
        <v/>
      </c>
      <c r="G5561" s="97" t="n"/>
      <c r="H5561" s="29" t="inlineStr">
        <is>
          <t>إضافة</t>
        </is>
      </c>
      <c r="I5561" s="97" t="n"/>
    </row>
    <row r="5562" ht="17.4" customHeight="1" s="138">
      <c r="A5562" s="97" t="n">
        <v>5556</v>
      </c>
      <c r="B5562" s="98" t="n"/>
      <c r="C5562" s="99" t="n"/>
      <c r="D5562" s="100" t="n"/>
      <c r="E5562" s="28">
        <f>IFERROR(VLOOKUP(D5562,'أرصدة المخزن'!$A:$E,3,0),"")</f>
        <v/>
      </c>
      <c r="F5562" s="28">
        <f>IFERROR(VLOOKUP(D5562,'أرصدة المخزن'!$A:$H,4,0),"")</f>
        <v/>
      </c>
      <c r="G5562" s="97" t="n"/>
      <c r="H5562" s="29" t="inlineStr">
        <is>
          <t>إضافة</t>
        </is>
      </c>
      <c r="I5562" s="97" t="n"/>
    </row>
    <row r="5563" ht="17.4" customHeight="1" s="138">
      <c r="A5563" s="97" t="n">
        <v>5557</v>
      </c>
      <c r="B5563" s="98" t="n"/>
      <c r="C5563" s="99" t="n"/>
      <c r="D5563" s="100" t="n"/>
      <c r="E5563" s="28">
        <f>IFERROR(VLOOKUP(D5563,'أرصدة المخزن'!$A:$E,3,0),"")</f>
        <v/>
      </c>
      <c r="F5563" s="28">
        <f>IFERROR(VLOOKUP(D5563,'أرصدة المخزن'!$A:$H,4,0),"")</f>
        <v/>
      </c>
      <c r="G5563" s="97" t="n"/>
      <c r="H5563" s="29" t="inlineStr">
        <is>
          <t>إضافة</t>
        </is>
      </c>
      <c r="I5563" s="97" t="n"/>
    </row>
    <row r="5564" ht="17.4" customHeight="1" s="138">
      <c r="A5564" s="97" t="n">
        <v>5558</v>
      </c>
      <c r="B5564" s="98" t="n"/>
      <c r="C5564" s="99" t="n"/>
      <c r="D5564" s="100" t="n"/>
      <c r="E5564" s="28">
        <f>IFERROR(VLOOKUP(D5564,'أرصدة المخزن'!$A:$E,3,0),"")</f>
        <v/>
      </c>
      <c r="F5564" s="28">
        <f>IFERROR(VLOOKUP(D5564,'أرصدة المخزن'!$A:$H,4,0),"")</f>
        <v/>
      </c>
      <c r="G5564" s="97" t="n"/>
      <c r="H5564" s="29" t="inlineStr">
        <is>
          <t>إضافة</t>
        </is>
      </c>
      <c r="I5564" s="97" t="n"/>
    </row>
    <row r="5565" ht="17.4" customHeight="1" s="138">
      <c r="A5565" s="97" t="n">
        <v>5559</v>
      </c>
      <c r="B5565" s="98" t="n"/>
      <c r="C5565" s="99" t="n"/>
      <c r="D5565" s="100" t="n"/>
      <c r="E5565" s="28">
        <f>IFERROR(VLOOKUP(D5565,'أرصدة المخزن'!$A:$E,3,0),"")</f>
        <v/>
      </c>
      <c r="F5565" s="28">
        <f>IFERROR(VLOOKUP(D5565,'أرصدة المخزن'!$A:$H,4,0),"")</f>
        <v/>
      </c>
      <c r="G5565" s="97" t="n"/>
      <c r="H5565" s="29" t="inlineStr">
        <is>
          <t>إضافة</t>
        </is>
      </c>
      <c r="I5565" s="97" t="n"/>
    </row>
    <row r="5566" ht="17.4" customHeight="1" s="138">
      <c r="A5566" s="97" t="n">
        <v>5560</v>
      </c>
      <c r="B5566" s="98" t="n"/>
      <c r="C5566" s="99" t="n"/>
      <c r="D5566" s="100" t="n"/>
      <c r="E5566" s="28">
        <f>IFERROR(VLOOKUP(D5566,'أرصدة المخزن'!$A:$E,3,0),"")</f>
        <v/>
      </c>
      <c r="F5566" s="28">
        <f>IFERROR(VLOOKUP(D5566,'أرصدة المخزن'!$A:$H,4,0),"")</f>
        <v/>
      </c>
      <c r="G5566" s="97" t="n"/>
      <c r="H5566" s="29" t="inlineStr">
        <is>
          <t>إضافة</t>
        </is>
      </c>
      <c r="I5566" s="97" t="n"/>
    </row>
    <row r="5567" ht="17.4" customHeight="1" s="138">
      <c r="A5567" s="97" t="n">
        <v>5561</v>
      </c>
      <c r="B5567" s="98" t="n"/>
      <c r="C5567" s="99" t="n"/>
      <c r="D5567" s="100" t="n"/>
      <c r="E5567" s="28">
        <f>IFERROR(VLOOKUP(D5567,'أرصدة المخزن'!$A:$E,3,0),"")</f>
        <v/>
      </c>
      <c r="F5567" s="28">
        <f>IFERROR(VLOOKUP(D5567,'أرصدة المخزن'!$A:$H,4,0),"")</f>
        <v/>
      </c>
      <c r="G5567" s="97" t="n"/>
      <c r="H5567" s="29" t="inlineStr">
        <is>
          <t>إضافة</t>
        </is>
      </c>
      <c r="I5567" s="97" t="n"/>
    </row>
    <row r="5568" ht="17.4" customHeight="1" s="138">
      <c r="A5568" s="97" t="n">
        <v>5562</v>
      </c>
      <c r="B5568" s="98" t="n"/>
      <c r="C5568" s="99" t="n"/>
      <c r="D5568" s="100" t="n"/>
      <c r="E5568" s="28">
        <f>IFERROR(VLOOKUP(D5568,'أرصدة المخزن'!$A:$E,3,0),"")</f>
        <v/>
      </c>
      <c r="F5568" s="28">
        <f>IFERROR(VLOOKUP(D5568,'أرصدة المخزن'!$A:$H,4,0),"")</f>
        <v/>
      </c>
      <c r="G5568" s="97" t="n"/>
      <c r="H5568" s="29" t="inlineStr">
        <is>
          <t>إضافة</t>
        </is>
      </c>
      <c r="I5568" s="97" t="n"/>
    </row>
    <row r="5569" ht="17.4" customHeight="1" s="138">
      <c r="A5569" s="97" t="n">
        <v>5563</v>
      </c>
      <c r="B5569" s="98" t="n"/>
      <c r="C5569" s="99" t="n"/>
      <c r="D5569" s="100" t="n"/>
      <c r="E5569" s="28">
        <f>IFERROR(VLOOKUP(D5569,'أرصدة المخزن'!$A:$E,3,0),"")</f>
        <v/>
      </c>
      <c r="F5569" s="28">
        <f>IFERROR(VLOOKUP(D5569,'أرصدة المخزن'!$A:$H,4,0),"")</f>
        <v/>
      </c>
      <c r="G5569" s="97" t="n"/>
      <c r="H5569" s="29" t="inlineStr">
        <is>
          <t>إضافة</t>
        </is>
      </c>
      <c r="I5569" s="97" t="n"/>
    </row>
    <row r="5570" ht="17.4" customHeight="1" s="138">
      <c r="A5570" s="97" t="n">
        <v>5564</v>
      </c>
      <c r="B5570" s="98" t="n"/>
      <c r="C5570" s="99" t="n"/>
      <c r="D5570" s="100" t="n"/>
      <c r="E5570" s="28">
        <f>IFERROR(VLOOKUP(D5570,'أرصدة المخزن'!$A:$E,3,0),"")</f>
        <v/>
      </c>
      <c r="F5570" s="28">
        <f>IFERROR(VLOOKUP(D5570,'أرصدة المخزن'!$A:$H,4,0),"")</f>
        <v/>
      </c>
      <c r="G5570" s="97" t="n"/>
      <c r="H5570" s="29" t="inlineStr">
        <is>
          <t>إضافة</t>
        </is>
      </c>
      <c r="I5570" s="97" t="n"/>
    </row>
    <row r="5571" ht="17.4" customHeight="1" s="138">
      <c r="A5571" s="97" t="n">
        <v>5565</v>
      </c>
      <c r="B5571" s="98" t="n"/>
      <c r="C5571" s="99" t="n"/>
      <c r="D5571" s="100" t="n"/>
      <c r="E5571" s="28">
        <f>IFERROR(VLOOKUP(D5571,'أرصدة المخزن'!$A:$E,3,0),"")</f>
        <v/>
      </c>
      <c r="F5571" s="28">
        <f>IFERROR(VLOOKUP(D5571,'أرصدة المخزن'!$A:$H,4,0),"")</f>
        <v/>
      </c>
      <c r="G5571" s="97" t="n"/>
      <c r="H5571" s="29" t="inlineStr">
        <is>
          <t>إضافة</t>
        </is>
      </c>
      <c r="I5571" s="97" t="n"/>
    </row>
    <row r="5572" ht="17.4" customHeight="1" s="138">
      <c r="A5572" s="97" t="n">
        <v>5566</v>
      </c>
      <c r="B5572" s="98" t="n"/>
      <c r="C5572" s="99" t="n"/>
      <c r="D5572" s="100" t="n"/>
      <c r="E5572" s="28">
        <f>IFERROR(VLOOKUP(D5572,'أرصدة المخزن'!$A:$E,3,0),"")</f>
        <v/>
      </c>
      <c r="F5572" s="28">
        <f>IFERROR(VLOOKUP(D5572,'أرصدة المخزن'!$A:$H,4,0),"")</f>
        <v/>
      </c>
      <c r="G5572" s="97" t="n"/>
      <c r="H5572" s="29" t="inlineStr">
        <is>
          <t>إضافة</t>
        </is>
      </c>
      <c r="I5572" s="97" t="n"/>
    </row>
    <row r="5573" ht="17.4" customHeight="1" s="138">
      <c r="A5573" s="97" t="n">
        <v>5567</v>
      </c>
      <c r="B5573" s="98" t="n"/>
      <c r="C5573" s="99" t="n"/>
      <c r="D5573" s="100" t="n"/>
      <c r="E5573" s="28">
        <f>IFERROR(VLOOKUP(D5573,'أرصدة المخزن'!$A:$E,3,0),"")</f>
        <v/>
      </c>
      <c r="F5573" s="28">
        <f>IFERROR(VLOOKUP(D5573,'أرصدة المخزن'!$A:$H,4,0),"")</f>
        <v/>
      </c>
      <c r="G5573" s="97" t="n"/>
      <c r="H5573" s="29" t="inlineStr">
        <is>
          <t>إضافة</t>
        </is>
      </c>
      <c r="I5573" s="97" t="n"/>
    </row>
    <row r="5574" ht="17.4" customHeight="1" s="138">
      <c r="A5574" s="97" t="n">
        <v>5568</v>
      </c>
      <c r="B5574" s="98" t="n"/>
      <c r="C5574" s="99" t="n"/>
      <c r="D5574" s="100" t="n"/>
      <c r="E5574" s="28">
        <f>IFERROR(VLOOKUP(D5574,'أرصدة المخزن'!$A:$E,3,0),"")</f>
        <v/>
      </c>
      <c r="F5574" s="28">
        <f>IFERROR(VLOOKUP(D5574,'أرصدة المخزن'!$A:$H,4,0),"")</f>
        <v/>
      </c>
      <c r="G5574" s="97" t="n"/>
      <c r="H5574" s="29" t="inlineStr">
        <is>
          <t>إضافة</t>
        </is>
      </c>
      <c r="I5574" s="97" t="n"/>
    </row>
    <row r="5575" ht="17.4" customHeight="1" s="138">
      <c r="A5575" s="97" t="n">
        <v>5569</v>
      </c>
      <c r="B5575" s="98" t="n"/>
      <c r="C5575" s="99" t="n"/>
      <c r="D5575" s="100" t="n"/>
      <c r="E5575" s="28">
        <f>IFERROR(VLOOKUP(D5575,'أرصدة المخزن'!$A:$E,3,0),"")</f>
        <v/>
      </c>
      <c r="F5575" s="28">
        <f>IFERROR(VLOOKUP(D5575,'أرصدة المخزن'!$A:$H,4,0),"")</f>
        <v/>
      </c>
      <c r="G5575" s="97" t="n"/>
      <c r="H5575" s="29" t="inlineStr">
        <is>
          <t>إضافة</t>
        </is>
      </c>
      <c r="I5575" s="97" t="n"/>
    </row>
    <row r="5576" ht="17.4" customHeight="1" s="138">
      <c r="A5576" s="97" t="n">
        <v>5570</v>
      </c>
      <c r="B5576" s="98" t="n"/>
      <c r="C5576" s="99" t="n"/>
      <c r="D5576" s="100" t="n"/>
      <c r="E5576" s="28">
        <f>IFERROR(VLOOKUP(D5576,'أرصدة المخزن'!$A:$E,3,0),"")</f>
        <v/>
      </c>
      <c r="F5576" s="28">
        <f>IFERROR(VLOOKUP(D5576,'أرصدة المخزن'!$A:$H,4,0),"")</f>
        <v/>
      </c>
      <c r="G5576" s="97" t="n"/>
      <c r="H5576" s="29" t="inlineStr">
        <is>
          <t>إضافة</t>
        </is>
      </c>
      <c r="I5576" s="97" t="n"/>
    </row>
    <row r="5577" ht="17.4" customHeight="1" s="138">
      <c r="A5577" s="97" t="n">
        <v>5571</v>
      </c>
      <c r="B5577" s="98" t="n"/>
      <c r="C5577" s="99" t="n"/>
      <c r="D5577" s="100" t="n"/>
      <c r="E5577" s="28">
        <f>IFERROR(VLOOKUP(D5577,'أرصدة المخزن'!$A:$E,3,0),"")</f>
        <v/>
      </c>
      <c r="F5577" s="28">
        <f>IFERROR(VLOOKUP(D5577,'أرصدة المخزن'!$A:$H,4,0),"")</f>
        <v/>
      </c>
      <c r="G5577" s="97" t="n"/>
      <c r="H5577" s="29" t="inlineStr">
        <is>
          <t>إضافة</t>
        </is>
      </c>
      <c r="I5577" s="97" t="n"/>
    </row>
    <row r="5578" ht="17.4" customHeight="1" s="138">
      <c r="A5578" s="97" t="n">
        <v>5572</v>
      </c>
      <c r="B5578" s="98" t="n"/>
      <c r="C5578" s="99" t="n"/>
      <c r="D5578" s="100" t="n"/>
      <c r="E5578" s="28">
        <f>IFERROR(VLOOKUP(D5578,'أرصدة المخزن'!$A:$E,3,0),"")</f>
        <v/>
      </c>
      <c r="F5578" s="28">
        <f>IFERROR(VLOOKUP(D5578,'أرصدة المخزن'!$A:$H,4,0),"")</f>
        <v/>
      </c>
      <c r="G5578" s="97" t="n"/>
      <c r="H5578" s="29" t="inlineStr">
        <is>
          <t>إضافة</t>
        </is>
      </c>
      <c r="I5578" s="97" t="n"/>
    </row>
    <row r="5579" ht="17.4" customHeight="1" s="138">
      <c r="A5579" s="97" t="n">
        <v>5573</v>
      </c>
      <c r="B5579" s="98" t="n"/>
      <c r="C5579" s="99" t="n"/>
      <c r="D5579" s="100" t="n"/>
      <c r="E5579" s="28">
        <f>IFERROR(VLOOKUP(D5579,'أرصدة المخزن'!$A:$E,3,0),"")</f>
        <v/>
      </c>
      <c r="F5579" s="28">
        <f>IFERROR(VLOOKUP(D5579,'أرصدة المخزن'!$A:$H,4,0),"")</f>
        <v/>
      </c>
      <c r="G5579" s="97" t="n"/>
      <c r="H5579" s="29" t="inlineStr">
        <is>
          <t>إضافة</t>
        </is>
      </c>
      <c r="I5579" s="97" t="n"/>
    </row>
    <row r="5580" ht="17.4" customHeight="1" s="138">
      <c r="A5580" s="97" t="n">
        <v>5574</v>
      </c>
      <c r="B5580" s="98" t="n"/>
      <c r="C5580" s="99" t="n"/>
      <c r="D5580" s="100" t="n"/>
      <c r="E5580" s="28">
        <f>IFERROR(VLOOKUP(D5580,'أرصدة المخزن'!$A:$E,3,0),"")</f>
        <v/>
      </c>
      <c r="F5580" s="28">
        <f>IFERROR(VLOOKUP(D5580,'أرصدة المخزن'!$A:$H,4,0),"")</f>
        <v/>
      </c>
      <c r="G5580" s="97" t="n"/>
      <c r="H5580" s="29" t="inlineStr">
        <is>
          <t>إضافة</t>
        </is>
      </c>
      <c r="I5580" s="97" t="n"/>
    </row>
    <row r="5581" ht="17.4" customHeight="1" s="138">
      <c r="A5581" s="97" t="n">
        <v>5575</v>
      </c>
      <c r="B5581" s="98" t="n"/>
      <c r="C5581" s="99" t="n"/>
      <c r="D5581" s="100" t="n"/>
      <c r="E5581" s="28">
        <f>IFERROR(VLOOKUP(D5581,'أرصدة المخزن'!$A:$E,3,0),"")</f>
        <v/>
      </c>
      <c r="F5581" s="28">
        <f>IFERROR(VLOOKUP(D5581,'أرصدة المخزن'!$A:$H,4,0),"")</f>
        <v/>
      </c>
      <c r="G5581" s="97" t="n"/>
      <c r="H5581" s="29" t="inlineStr">
        <is>
          <t>إضافة</t>
        </is>
      </c>
      <c r="I5581" s="97" t="n"/>
    </row>
    <row r="5582" ht="17.4" customHeight="1" s="138">
      <c r="A5582" s="97" t="n">
        <v>5576</v>
      </c>
      <c r="B5582" s="98" t="n"/>
      <c r="C5582" s="99" t="n"/>
      <c r="D5582" s="100" t="n"/>
      <c r="E5582" s="28">
        <f>IFERROR(VLOOKUP(D5582,'أرصدة المخزن'!$A:$E,3,0),"")</f>
        <v/>
      </c>
      <c r="F5582" s="28">
        <f>IFERROR(VLOOKUP(D5582,'أرصدة المخزن'!$A:$H,4,0),"")</f>
        <v/>
      </c>
      <c r="G5582" s="97" t="n"/>
      <c r="H5582" s="29" t="inlineStr">
        <is>
          <t>إضافة</t>
        </is>
      </c>
      <c r="I5582" s="97" t="n"/>
    </row>
    <row r="5583" ht="17.4" customHeight="1" s="138">
      <c r="A5583" s="97" t="n">
        <v>5577</v>
      </c>
      <c r="B5583" s="98" t="n"/>
      <c r="C5583" s="99" t="n"/>
      <c r="D5583" s="100" t="n"/>
      <c r="E5583" s="28">
        <f>IFERROR(VLOOKUP(D5583,'أرصدة المخزن'!$A:$E,3,0),"")</f>
        <v/>
      </c>
      <c r="F5583" s="28">
        <f>IFERROR(VLOOKUP(D5583,'أرصدة المخزن'!$A:$H,4,0),"")</f>
        <v/>
      </c>
      <c r="G5583" s="97" t="n"/>
      <c r="H5583" s="29" t="inlineStr">
        <is>
          <t>إضافة</t>
        </is>
      </c>
      <c r="I5583" s="97" t="n"/>
    </row>
    <row r="5584" ht="17.4" customHeight="1" s="138">
      <c r="A5584" s="97" t="n">
        <v>5578</v>
      </c>
      <c r="B5584" s="98" t="n"/>
      <c r="C5584" s="99" t="n"/>
      <c r="D5584" s="100" t="n"/>
      <c r="E5584" s="28">
        <f>IFERROR(VLOOKUP(D5584,'أرصدة المخزن'!$A:$E,3,0),"")</f>
        <v/>
      </c>
      <c r="F5584" s="28">
        <f>IFERROR(VLOOKUP(D5584,'أرصدة المخزن'!$A:$H,4,0),"")</f>
        <v/>
      </c>
      <c r="G5584" s="97" t="n"/>
      <c r="H5584" s="29" t="inlineStr">
        <is>
          <t>إضافة</t>
        </is>
      </c>
      <c r="I5584" s="97" t="n"/>
    </row>
    <row r="5585" ht="17.4" customHeight="1" s="138">
      <c r="A5585" s="97" t="n">
        <v>5579</v>
      </c>
      <c r="B5585" s="98" t="n"/>
      <c r="C5585" s="99" t="n"/>
      <c r="D5585" s="100" t="n"/>
      <c r="E5585" s="28">
        <f>IFERROR(VLOOKUP(D5585,'أرصدة المخزن'!$A:$E,3,0),"")</f>
        <v/>
      </c>
      <c r="F5585" s="28">
        <f>IFERROR(VLOOKUP(D5585,'أرصدة المخزن'!$A:$H,4,0),"")</f>
        <v/>
      </c>
      <c r="G5585" s="97" t="n"/>
      <c r="H5585" s="29" t="inlineStr">
        <is>
          <t>إضافة</t>
        </is>
      </c>
      <c r="I5585" s="97" t="n"/>
    </row>
    <row r="5586" ht="17.4" customHeight="1" s="138">
      <c r="A5586" s="97" t="n">
        <v>5580</v>
      </c>
      <c r="B5586" s="98" t="n"/>
      <c r="C5586" s="99" t="n"/>
      <c r="D5586" s="100" t="n"/>
      <c r="E5586" s="28">
        <f>IFERROR(VLOOKUP(D5586,'أرصدة المخزن'!$A:$E,3,0),"")</f>
        <v/>
      </c>
      <c r="F5586" s="28">
        <f>IFERROR(VLOOKUP(D5586,'أرصدة المخزن'!$A:$H,4,0),"")</f>
        <v/>
      </c>
      <c r="G5586" s="97" t="n"/>
      <c r="H5586" s="29" t="inlineStr">
        <is>
          <t>إضافة</t>
        </is>
      </c>
      <c r="I5586" s="97" t="n"/>
    </row>
    <row r="5587" ht="17.4" customHeight="1" s="138">
      <c r="A5587" s="97" t="n">
        <v>5581</v>
      </c>
      <c r="B5587" s="98" t="n"/>
      <c r="C5587" s="99" t="n"/>
      <c r="D5587" s="100" t="n"/>
      <c r="E5587" s="28">
        <f>IFERROR(VLOOKUP(D5587,'أرصدة المخزن'!$A:$E,3,0),"")</f>
        <v/>
      </c>
      <c r="F5587" s="28">
        <f>IFERROR(VLOOKUP(D5587,'أرصدة المخزن'!$A:$H,4,0),"")</f>
        <v/>
      </c>
      <c r="G5587" s="97" t="n"/>
      <c r="H5587" s="29" t="inlineStr">
        <is>
          <t>إضافة</t>
        </is>
      </c>
      <c r="I5587" s="97" t="n"/>
    </row>
    <row r="5588" ht="17.4" customHeight="1" s="138">
      <c r="A5588" s="97" t="n">
        <v>5582</v>
      </c>
      <c r="B5588" s="98" t="n"/>
      <c r="C5588" s="99" t="n"/>
      <c r="D5588" s="100" t="n"/>
      <c r="E5588" s="28">
        <f>IFERROR(VLOOKUP(D5588,'أرصدة المخزن'!$A:$E,3,0),"")</f>
        <v/>
      </c>
      <c r="F5588" s="28">
        <f>IFERROR(VLOOKUP(D5588,'أرصدة المخزن'!$A:$H,4,0),"")</f>
        <v/>
      </c>
      <c r="G5588" s="97" t="n"/>
      <c r="H5588" s="29" t="inlineStr">
        <is>
          <t>إضافة</t>
        </is>
      </c>
      <c r="I5588" s="97" t="n"/>
    </row>
    <row r="5589" ht="17.4" customHeight="1" s="138">
      <c r="A5589" s="97" t="n">
        <v>5583</v>
      </c>
      <c r="B5589" s="98" t="n"/>
      <c r="C5589" s="99" t="n"/>
      <c r="D5589" s="100" t="n"/>
      <c r="E5589" s="28">
        <f>IFERROR(VLOOKUP(D5589,'أرصدة المخزن'!$A:$E,3,0),"")</f>
        <v/>
      </c>
      <c r="F5589" s="28">
        <f>IFERROR(VLOOKUP(D5589,'أرصدة المخزن'!$A:$H,4,0),"")</f>
        <v/>
      </c>
      <c r="G5589" s="97" t="n"/>
      <c r="H5589" s="29" t="inlineStr">
        <is>
          <t>إضافة</t>
        </is>
      </c>
      <c r="I5589" s="97" t="n"/>
    </row>
    <row r="5590" ht="17.4" customHeight="1" s="138">
      <c r="A5590" s="97" t="n">
        <v>5584</v>
      </c>
      <c r="B5590" s="98" t="n"/>
      <c r="C5590" s="99" t="n"/>
      <c r="D5590" s="100" t="n"/>
      <c r="E5590" s="28">
        <f>IFERROR(VLOOKUP(D5590,'أرصدة المخزن'!$A:$E,3,0),"")</f>
        <v/>
      </c>
      <c r="F5590" s="28">
        <f>IFERROR(VLOOKUP(D5590,'أرصدة المخزن'!$A:$H,4,0),"")</f>
        <v/>
      </c>
      <c r="G5590" s="97" t="n"/>
      <c r="H5590" s="29" t="inlineStr">
        <is>
          <t>إضافة</t>
        </is>
      </c>
      <c r="I5590" s="97" t="n"/>
    </row>
    <row r="5591" ht="17.4" customHeight="1" s="138">
      <c r="A5591" s="97" t="n">
        <v>5585</v>
      </c>
      <c r="B5591" s="98" t="n"/>
      <c r="C5591" s="99" t="n"/>
      <c r="D5591" s="100" t="n"/>
      <c r="E5591" s="28">
        <f>IFERROR(VLOOKUP(D5591,'أرصدة المخزن'!$A:$E,3,0),"")</f>
        <v/>
      </c>
      <c r="F5591" s="28">
        <f>IFERROR(VLOOKUP(D5591,'أرصدة المخزن'!$A:$H,4,0),"")</f>
        <v/>
      </c>
      <c r="G5591" s="97" t="n"/>
      <c r="H5591" s="29" t="inlineStr">
        <is>
          <t>إضافة</t>
        </is>
      </c>
      <c r="I5591" s="97" t="n"/>
    </row>
    <row r="5592" ht="17.4" customHeight="1" s="138">
      <c r="A5592" s="97" t="n">
        <v>5586</v>
      </c>
      <c r="B5592" s="98" t="n"/>
      <c r="C5592" s="99" t="n"/>
      <c r="D5592" s="100" t="n"/>
      <c r="E5592" s="28">
        <f>IFERROR(VLOOKUP(D5592,'أرصدة المخزن'!$A:$E,3,0),"")</f>
        <v/>
      </c>
      <c r="F5592" s="28">
        <f>IFERROR(VLOOKUP(D5592,'أرصدة المخزن'!$A:$H,4,0),"")</f>
        <v/>
      </c>
      <c r="G5592" s="97" t="n"/>
      <c r="H5592" s="29" t="inlineStr">
        <is>
          <t>إضافة</t>
        </is>
      </c>
      <c r="I5592" s="97" t="n"/>
    </row>
    <row r="5593" ht="17.4" customHeight="1" s="138">
      <c r="A5593" s="97" t="n">
        <v>5587</v>
      </c>
      <c r="B5593" s="98" t="n"/>
      <c r="C5593" s="99" t="n"/>
      <c r="D5593" s="100" t="n"/>
      <c r="E5593" s="28">
        <f>IFERROR(VLOOKUP(D5593,'أرصدة المخزن'!$A:$E,3,0),"")</f>
        <v/>
      </c>
      <c r="F5593" s="28">
        <f>IFERROR(VLOOKUP(D5593,'أرصدة المخزن'!$A:$H,4,0),"")</f>
        <v/>
      </c>
      <c r="G5593" s="97" t="n"/>
      <c r="H5593" s="29" t="inlineStr">
        <is>
          <t>إضافة</t>
        </is>
      </c>
      <c r="I5593" s="97" t="n"/>
    </row>
    <row r="5594" ht="17.4" customHeight="1" s="138">
      <c r="A5594" s="97" t="n">
        <v>5588</v>
      </c>
      <c r="B5594" s="98" t="n"/>
      <c r="C5594" s="99" t="n"/>
      <c r="D5594" s="100" t="n"/>
      <c r="E5594" s="28">
        <f>IFERROR(VLOOKUP(D5594,'أرصدة المخزن'!$A:$E,3,0),"")</f>
        <v/>
      </c>
      <c r="F5594" s="28">
        <f>IFERROR(VLOOKUP(D5594,'أرصدة المخزن'!$A:$H,4,0),"")</f>
        <v/>
      </c>
      <c r="G5594" s="97" t="n"/>
      <c r="H5594" s="29" t="inlineStr">
        <is>
          <t>إضافة</t>
        </is>
      </c>
      <c r="I5594" s="97" t="n"/>
    </row>
    <row r="5595" ht="17.4" customHeight="1" s="138">
      <c r="A5595" s="97" t="n">
        <v>5589</v>
      </c>
      <c r="B5595" s="98" t="n"/>
      <c r="C5595" s="99" t="n"/>
      <c r="D5595" s="100" t="n"/>
      <c r="E5595" s="28">
        <f>IFERROR(VLOOKUP(D5595,'أرصدة المخزن'!$A:$E,3,0),"")</f>
        <v/>
      </c>
      <c r="F5595" s="28">
        <f>IFERROR(VLOOKUP(D5595,'أرصدة المخزن'!$A:$H,4,0),"")</f>
        <v/>
      </c>
      <c r="G5595" s="97" t="n"/>
      <c r="H5595" s="29" t="inlineStr">
        <is>
          <t>إضافة</t>
        </is>
      </c>
      <c r="I5595" s="97" t="n"/>
    </row>
    <row r="5596" ht="17.4" customHeight="1" s="138">
      <c r="A5596" s="97" t="n">
        <v>5590</v>
      </c>
      <c r="B5596" s="98" t="n"/>
      <c r="C5596" s="99" t="n"/>
      <c r="D5596" s="100" t="n"/>
      <c r="E5596" s="28">
        <f>IFERROR(VLOOKUP(D5596,'أرصدة المخزن'!$A:$E,3,0),"")</f>
        <v/>
      </c>
      <c r="F5596" s="28">
        <f>IFERROR(VLOOKUP(D5596,'أرصدة المخزن'!$A:$H,4,0),"")</f>
        <v/>
      </c>
      <c r="G5596" s="97" t="n"/>
      <c r="H5596" s="29" t="inlineStr">
        <is>
          <t>إضافة</t>
        </is>
      </c>
      <c r="I5596" s="97" t="n"/>
    </row>
    <row r="5597" ht="17.4" customHeight="1" s="138">
      <c r="A5597" s="97" t="n">
        <v>5591</v>
      </c>
      <c r="B5597" s="98" t="n"/>
      <c r="C5597" s="99" t="n"/>
      <c r="D5597" s="100" t="n"/>
      <c r="E5597" s="28">
        <f>IFERROR(VLOOKUP(D5597,'أرصدة المخزن'!$A:$E,3,0),"")</f>
        <v/>
      </c>
      <c r="F5597" s="28">
        <f>IFERROR(VLOOKUP(D5597,'أرصدة المخزن'!$A:$H,4,0),"")</f>
        <v/>
      </c>
      <c r="G5597" s="97" t="n"/>
      <c r="H5597" s="29" t="inlineStr">
        <is>
          <t>إضافة</t>
        </is>
      </c>
      <c r="I5597" s="97" t="n"/>
    </row>
    <row r="5598" ht="17.4" customHeight="1" s="138">
      <c r="A5598" s="97" t="n">
        <v>5592</v>
      </c>
      <c r="B5598" s="98" t="n"/>
      <c r="C5598" s="99" t="n"/>
      <c r="D5598" s="100" t="n"/>
      <c r="E5598" s="28">
        <f>IFERROR(VLOOKUP(D5598,'أرصدة المخزن'!$A:$E,3,0),"")</f>
        <v/>
      </c>
      <c r="F5598" s="28">
        <f>IFERROR(VLOOKUP(D5598,'أرصدة المخزن'!$A:$H,4,0),"")</f>
        <v/>
      </c>
      <c r="G5598" s="97" t="n"/>
      <c r="H5598" s="29" t="inlineStr">
        <is>
          <t>إضافة</t>
        </is>
      </c>
      <c r="I5598" s="97" t="n"/>
    </row>
    <row r="5599" ht="17.4" customHeight="1" s="138">
      <c r="A5599" s="97" t="n">
        <v>5593</v>
      </c>
      <c r="B5599" s="98" t="n"/>
      <c r="C5599" s="99" t="n"/>
      <c r="D5599" s="100" t="n"/>
      <c r="E5599" s="28">
        <f>IFERROR(VLOOKUP(D5599,'أرصدة المخزن'!$A:$E,3,0),"")</f>
        <v/>
      </c>
      <c r="F5599" s="28">
        <f>IFERROR(VLOOKUP(D5599,'أرصدة المخزن'!$A:$H,4,0),"")</f>
        <v/>
      </c>
      <c r="G5599" s="97" t="n"/>
      <c r="H5599" s="29" t="inlineStr">
        <is>
          <t>إضافة</t>
        </is>
      </c>
      <c r="I5599" s="97" t="n"/>
    </row>
    <row r="5600" ht="17.4" customHeight="1" s="138">
      <c r="A5600" s="97" t="n">
        <v>5594</v>
      </c>
      <c r="B5600" s="98" t="n"/>
      <c r="C5600" s="99" t="n"/>
      <c r="D5600" s="100" t="n"/>
      <c r="E5600" s="28">
        <f>IFERROR(VLOOKUP(D5600,'أرصدة المخزن'!$A:$E,3,0),"")</f>
        <v/>
      </c>
      <c r="F5600" s="28">
        <f>IFERROR(VLOOKUP(D5600,'أرصدة المخزن'!$A:$H,4,0),"")</f>
        <v/>
      </c>
      <c r="G5600" s="97" t="n"/>
      <c r="H5600" s="29" t="inlineStr">
        <is>
          <t>إضافة</t>
        </is>
      </c>
      <c r="I5600" s="97" t="n"/>
    </row>
    <row r="5601" ht="17.4" customHeight="1" s="138">
      <c r="A5601" s="97" t="n">
        <v>5595</v>
      </c>
      <c r="B5601" s="98" t="n"/>
      <c r="C5601" s="99" t="n"/>
      <c r="D5601" s="100" t="n"/>
      <c r="E5601" s="28">
        <f>IFERROR(VLOOKUP(D5601,'أرصدة المخزن'!$A:$E,3,0),"")</f>
        <v/>
      </c>
      <c r="F5601" s="28">
        <f>IFERROR(VLOOKUP(D5601,'أرصدة المخزن'!$A:$H,4,0),"")</f>
        <v/>
      </c>
      <c r="G5601" s="97" t="n"/>
      <c r="H5601" s="29" t="inlineStr">
        <is>
          <t>إضافة</t>
        </is>
      </c>
      <c r="I5601" s="97" t="n"/>
    </row>
    <row r="5602" ht="17.4" customHeight="1" s="138">
      <c r="A5602" s="97" t="n">
        <v>5596</v>
      </c>
      <c r="B5602" s="98" t="n"/>
      <c r="C5602" s="99" t="n"/>
      <c r="D5602" s="100" t="n"/>
      <c r="E5602" s="28">
        <f>IFERROR(VLOOKUP(D5602,'أرصدة المخزن'!$A:$E,3,0),"")</f>
        <v/>
      </c>
      <c r="F5602" s="28">
        <f>IFERROR(VLOOKUP(D5602,'أرصدة المخزن'!$A:$H,4,0),"")</f>
        <v/>
      </c>
      <c r="G5602" s="97" t="n"/>
      <c r="H5602" s="29" t="inlineStr">
        <is>
          <t>إضافة</t>
        </is>
      </c>
      <c r="I5602" s="97" t="n"/>
    </row>
    <row r="5603" ht="17.4" customHeight="1" s="138">
      <c r="A5603" s="97" t="n">
        <v>5597</v>
      </c>
      <c r="B5603" s="98" t="n"/>
      <c r="C5603" s="99" t="n"/>
      <c r="D5603" s="100" t="n"/>
      <c r="E5603" s="28">
        <f>IFERROR(VLOOKUP(D5603,'أرصدة المخزن'!$A:$E,3,0),"")</f>
        <v/>
      </c>
      <c r="F5603" s="28">
        <f>IFERROR(VLOOKUP(D5603,'أرصدة المخزن'!$A:$H,4,0),"")</f>
        <v/>
      </c>
      <c r="G5603" s="97" t="n"/>
      <c r="H5603" s="29" t="inlineStr">
        <is>
          <t>إضافة</t>
        </is>
      </c>
      <c r="I5603" s="97" t="n"/>
    </row>
    <row r="5604" ht="17.4" customHeight="1" s="138">
      <c r="A5604" s="97" t="n">
        <v>5598</v>
      </c>
      <c r="B5604" s="98" t="n"/>
      <c r="C5604" s="99" t="n"/>
      <c r="D5604" s="100" t="n"/>
      <c r="E5604" s="28">
        <f>IFERROR(VLOOKUP(D5604,'أرصدة المخزن'!$A:$E,3,0),"")</f>
        <v/>
      </c>
      <c r="F5604" s="28">
        <f>IFERROR(VLOOKUP(D5604,'أرصدة المخزن'!$A:$H,4,0),"")</f>
        <v/>
      </c>
      <c r="G5604" s="97" t="n"/>
      <c r="H5604" s="29" t="inlineStr">
        <is>
          <t>إضافة</t>
        </is>
      </c>
      <c r="I5604" s="97" t="n"/>
    </row>
    <row r="5605" ht="17.4" customHeight="1" s="138">
      <c r="A5605" s="97" t="n">
        <v>5599</v>
      </c>
      <c r="B5605" s="98" t="n"/>
      <c r="C5605" s="99" t="n"/>
      <c r="D5605" s="100" t="n"/>
      <c r="E5605" s="28">
        <f>IFERROR(VLOOKUP(D5605,'أرصدة المخزن'!$A:$E,3,0),"")</f>
        <v/>
      </c>
      <c r="F5605" s="28">
        <f>IFERROR(VLOOKUP(D5605,'أرصدة المخزن'!$A:$H,4,0),"")</f>
        <v/>
      </c>
      <c r="G5605" s="97" t="n"/>
      <c r="H5605" s="29" t="inlineStr">
        <is>
          <t>إضافة</t>
        </is>
      </c>
      <c r="I5605" s="97" t="n"/>
    </row>
    <row r="5606" ht="17.4" customHeight="1" s="138">
      <c r="A5606" s="97" t="n">
        <v>5600</v>
      </c>
      <c r="B5606" s="98" t="n"/>
      <c r="C5606" s="99" t="n"/>
      <c r="D5606" s="100" t="n"/>
      <c r="E5606" s="28">
        <f>IFERROR(VLOOKUP(D5606,'أرصدة المخزن'!$A:$E,3,0),"")</f>
        <v/>
      </c>
      <c r="F5606" s="28">
        <f>IFERROR(VLOOKUP(D5606,'أرصدة المخزن'!$A:$H,4,0),"")</f>
        <v/>
      </c>
      <c r="G5606" s="97" t="n"/>
      <c r="H5606" s="29" t="inlineStr">
        <is>
          <t>إضافة</t>
        </is>
      </c>
      <c r="I5606" s="97" t="n"/>
    </row>
    <row r="5607" ht="17.4" customHeight="1" s="138">
      <c r="A5607" s="97" t="n">
        <v>5601</v>
      </c>
      <c r="B5607" s="98" t="n"/>
      <c r="C5607" s="99" t="n"/>
      <c r="D5607" s="100" t="n"/>
      <c r="E5607" s="28">
        <f>IFERROR(VLOOKUP(D5607,'أرصدة المخزن'!$A:$E,3,0),"")</f>
        <v/>
      </c>
      <c r="F5607" s="28">
        <f>IFERROR(VLOOKUP(D5607,'أرصدة المخزن'!$A:$H,4,0),"")</f>
        <v/>
      </c>
      <c r="G5607" s="97" t="n"/>
      <c r="H5607" s="29" t="inlineStr">
        <is>
          <t>إضافة</t>
        </is>
      </c>
      <c r="I5607" s="97" t="n"/>
    </row>
    <row r="5608" ht="17.4" customHeight="1" s="138">
      <c r="A5608" s="97" t="n">
        <v>5602</v>
      </c>
      <c r="B5608" s="98" t="n"/>
      <c r="C5608" s="99" t="n"/>
      <c r="D5608" s="100" t="n"/>
      <c r="E5608" s="28">
        <f>IFERROR(VLOOKUP(D5608,'أرصدة المخزن'!$A:$E,3,0),"")</f>
        <v/>
      </c>
      <c r="F5608" s="28">
        <f>IFERROR(VLOOKUP(D5608,'أرصدة المخزن'!$A:$H,4,0),"")</f>
        <v/>
      </c>
      <c r="G5608" s="97" t="n"/>
      <c r="H5608" s="29" t="inlineStr">
        <is>
          <t>إضافة</t>
        </is>
      </c>
      <c r="I5608" s="97" t="n"/>
    </row>
    <row r="5609" ht="17.4" customHeight="1" s="138">
      <c r="A5609" s="97" t="n">
        <v>5603</v>
      </c>
      <c r="B5609" s="98" t="n"/>
      <c r="C5609" s="99" t="n"/>
      <c r="D5609" s="100" t="n"/>
      <c r="E5609" s="28">
        <f>IFERROR(VLOOKUP(D5609,'أرصدة المخزن'!$A:$E,3,0),"")</f>
        <v/>
      </c>
      <c r="F5609" s="28">
        <f>IFERROR(VLOOKUP(D5609,'أرصدة المخزن'!$A:$H,4,0),"")</f>
        <v/>
      </c>
      <c r="G5609" s="97" t="n"/>
      <c r="H5609" s="29" t="inlineStr">
        <is>
          <t>إضافة</t>
        </is>
      </c>
      <c r="I5609" s="97" t="n"/>
    </row>
    <row r="5610" ht="17.4" customHeight="1" s="138">
      <c r="A5610" s="97" t="n">
        <v>5604</v>
      </c>
      <c r="B5610" s="98" t="n"/>
      <c r="C5610" s="99" t="n"/>
      <c r="D5610" s="100" t="n"/>
      <c r="E5610" s="28">
        <f>IFERROR(VLOOKUP(D5610,'أرصدة المخزن'!$A:$E,3,0),"")</f>
        <v/>
      </c>
      <c r="F5610" s="28">
        <f>IFERROR(VLOOKUP(D5610,'أرصدة المخزن'!$A:$H,4,0),"")</f>
        <v/>
      </c>
      <c r="G5610" s="97" t="n"/>
      <c r="H5610" s="29" t="inlineStr">
        <is>
          <t>إضافة</t>
        </is>
      </c>
      <c r="I5610" s="97" t="n"/>
    </row>
    <row r="5611" ht="17.4" customHeight="1" s="138">
      <c r="A5611" s="97" t="n">
        <v>5605</v>
      </c>
      <c r="B5611" s="98" t="n"/>
      <c r="C5611" s="99" t="n"/>
      <c r="D5611" s="100" t="n"/>
      <c r="E5611" s="28">
        <f>IFERROR(VLOOKUP(D5611,'أرصدة المخزن'!$A:$E,3,0),"")</f>
        <v/>
      </c>
      <c r="F5611" s="28">
        <f>IFERROR(VLOOKUP(D5611,'أرصدة المخزن'!$A:$H,4,0),"")</f>
        <v/>
      </c>
      <c r="G5611" s="97" t="n"/>
      <c r="H5611" s="29" t="inlineStr">
        <is>
          <t>إضافة</t>
        </is>
      </c>
      <c r="I5611" s="97" t="n"/>
    </row>
    <row r="5612" ht="17.4" customHeight="1" s="138">
      <c r="A5612" s="97" t="n">
        <v>5606</v>
      </c>
      <c r="B5612" s="98" t="n"/>
      <c r="C5612" s="99" t="n"/>
      <c r="D5612" s="100" t="n"/>
      <c r="E5612" s="28">
        <f>IFERROR(VLOOKUP(D5612,'أرصدة المخزن'!$A:$E,3,0),"")</f>
        <v/>
      </c>
      <c r="F5612" s="28">
        <f>IFERROR(VLOOKUP(D5612,'أرصدة المخزن'!$A:$H,4,0),"")</f>
        <v/>
      </c>
      <c r="G5612" s="97" t="n"/>
      <c r="H5612" s="29" t="inlineStr">
        <is>
          <t>إضافة</t>
        </is>
      </c>
      <c r="I5612" s="97" t="n"/>
    </row>
    <row r="5613" ht="17.4" customHeight="1" s="138">
      <c r="A5613" s="97" t="n">
        <v>5607</v>
      </c>
      <c r="B5613" s="98" t="n"/>
      <c r="C5613" s="99" t="n"/>
      <c r="D5613" s="100" t="n"/>
      <c r="E5613" s="28">
        <f>IFERROR(VLOOKUP(D5613,'أرصدة المخزن'!$A:$E,3,0),"")</f>
        <v/>
      </c>
      <c r="F5613" s="28">
        <f>IFERROR(VLOOKUP(D5613,'أرصدة المخزن'!$A:$H,4,0),"")</f>
        <v/>
      </c>
      <c r="G5613" s="97" t="n"/>
      <c r="H5613" s="29" t="inlineStr">
        <is>
          <t>إضافة</t>
        </is>
      </c>
      <c r="I5613" s="97" t="n"/>
    </row>
    <row r="5614" ht="17.4" customHeight="1" s="138">
      <c r="A5614" s="97" t="n">
        <v>5608</v>
      </c>
      <c r="B5614" s="98" t="n"/>
      <c r="C5614" s="99" t="n"/>
      <c r="D5614" s="100" t="n"/>
      <c r="E5614" s="28">
        <f>IFERROR(VLOOKUP(D5614,'أرصدة المخزن'!$A:$E,3,0),"")</f>
        <v/>
      </c>
      <c r="F5614" s="28">
        <f>IFERROR(VLOOKUP(D5614,'أرصدة المخزن'!$A:$H,4,0),"")</f>
        <v/>
      </c>
      <c r="G5614" s="97" t="n"/>
      <c r="H5614" s="29" t="inlineStr">
        <is>
          <t>إضافة</t>
        </is>
      </c>
      <c r="I5614" s="97" t="n"/>
    </row>
    <row r="5615" ht="17.4" customHeight="1" s="138">
      <c r="A5615" s="97" t="n">
        <v>5609</v>
      </c>
      <c r="B5615" s="98" t="n"/>
      <c r="C5615" s="99" t="n"/>
      <c r="D5615" s="100" t="n"/>
      <c r="E5615" s="28">
        <f>IFERROR(VLOOKUP(D5615,'أرصدة المخزن'!$A:$E,3,0),"")</f>
        <v/>
      </c>
      <c r="F5615" s="28">
        <f>IFERROR(VLOOKUP(D5615,'أرصدة المخزن'!$A:$H,4,0),"")</f>
        <v/>
      </c>
      <c r="G5615" s="97" t="n"/>
      <c r="H5615" s="29" t="inlineStr">
        <is>
          <t>إضافة</t>
        </is>
      </c>
      <c r="I5615" s="97" t="n"/>
    </row>
    <row r="5616" ht="17.4" customHeight="1" s="138">
      <c r="A5616" s="97" t="n">
        <v>5610</v>
      </c>
      <c r="B5616" s="98" t="n"/>
      <c r="C5616" s="99" t="n"/>
      <c r="D5616" s="100" t="n"/>
      <c r="E5616" s="28">
        <f>IFERROR(VLOOKUP(D5616,'أرصدة المخزن'!$A:$E,3,0),"")</f>
        <v/>
      </c>
      <c r="F5616" s="28">
        <f>IFERROR(VLOOKUP(D5616,'أرصدة المخزن'!$A:$H,4,0),"")</f>
        <v/>
      </c>
      <c r="G5616" s="97" t="n"/>
      <c r="H5616" s="29" t="inlineStr">
        <is>
          <t>إضافة</t>
        </is>
      </c>
      <c r="I5616" s="97" t="n"/>
    </row>
    <row r="5617" ht="17.4" customHeight="1" s="138">
      <c r="A5617" s="97" t="n">
        <v>5611</v>
      </c>
      <c r="B5617" s="98" t="n"/>
      <c r="C5617" s="99" t="n"/>
      <c r="D5617" s="100" t="n"/>
      <c r="E5617" s="28">
        <f>IFERROR(VLOOKUP(D5617,'أرصدة المخزن'!$A:$E,3,0),"")</f>
        <v/>
      </c>
      <c r="F5617" s="28">
        <f>IFERROR(VLOOKUP(D5617,'أرصدة المخزن'!$A:$H,4,0),"")</f>
        <v/>
      </c>
      <c r="G5617" s="97" t="n"/>
      <c r="H5617" s="29" t="inlineStr">
        <is>
          <t>إضافة</t>
        </is>
      </c>
      <c r="I5617" s="97" t="n"/>
    </row>
    <row r="5618" ht="17.4" customHeight="1" s="138">
      <c r="A5618" s="97" t="n">
        <v>5612</v>
      </c>
      <c r="B5618" s="98" t="n"/>
      <c r="C5618" s="99" t="n"/>
      <c r="D5618" s="100" t="n"/>
      <c r="E5618" s="28">
        <f>IFERROR(VLOOKUP(D5618,'أرصدة المخزن'!$A:$E,3,0),"")</f>
        <v/>
      </c>
      <c r="F5618" s="28">
        <f>IFERROR(VLOOKUP(D5618,'أرصدة المخزن'!$A:$H,4,0),"")</f>
        <v/>
      </c>
      <c r="G5618" s="97" t="n"/>
      <c r="H5618" s="29" t="inlineStr">
        <is>
          <t>إضافة</t>
        </is>
      </c>
      <c r="I5618" s="97" t="n"/>
    </row>
    <row r="5619" ht="17.4" customHeight="1" s="138">
      <c r="A5619" s="97" t="n">
        <v>5613</v>
      </c>
      <c r="B5619" s="98" t="n"/>
      <c r="C5619" s="99" t="n"/>
      <c r="D5619" s="100" t="n"/>
      <c r="E5619" s="28">
        <f>IFERROR(VLOOKUP(D5619,'أرصدة المخزن'!$A:$E,3,0),"")</f>
        <v/>
      </c>
      <c r="F5619" s="28">
        <f>IFERROR(VLOOKUP(D5619,'أرصدة المخزن'!$A:$H,4,0),"")</f>
        <v/>
      </c>
      <c r="G5619" s="97" t="n"/>
      <c r="H5619" s="29" t="inlineStr">
        <is>
          <t>إضافة</t>
        </is>
      </c>
      <c r="I5619" s="97" t="n"/>
    </row>
    <row r="5620" ht="17.4" customHeight="1" s="138">
      <c r="A5620" s="97" t="n">
        <v>5614</v>
      </c>
      <c r="B5620" s="98" t="n"/>
      <c r="C5620" s="99" t="n"/>
      <c r="D5620" s="100" t="n"/>
      <c r="E5620" s="28">
        <f>IFERROR(VLOOKUP(D5620,'أرصدة المخزن'!$A:$E,3,0),"")</f>
        <v/>
      </c>
      <c r="F5620" s="28">
        <f>IFERROR(VLOOKUP(D5620,'أرصدة المخزن'!$A:$H,4,0),"")</f>
        <v/>
      </c>
      <c r="G5620" s="97" t="n"/>
      <c r="H5620" s="29" t="inlineStr">
        <is>
          <t>إضافة</t>
        </is>
      </c>
      <c r="I5620" s="97" t="n"/>
    </row>
    <row r="5621" ht="17.4" customHeight="1" s="138">
      <c r="A5621" s="97" t="n">
        <v>5615</v>
      </c>
      <c r="B5621" s="98" t="n"/>
      <c r="C5621" s="99" t="n"/>
      <c r="D5621" s="100" t="n"/>
      <c r="E5621" s="28">
        <f>IFERROR(VLOOKUP(D5621,'أرصدة المخزن'!$A:$E,3,0),"")</f>
        <v/>
      </c>
      <c r="F5621" s="28">
        <f>IFERROR(VLOOKUP(D5621,'أرصدة المخزن'!$A:$H,4,0),"")</f>
        <v/>
      </c>
      <c r="G5621" s="97" t="n"/>
      <c r="H5621" s="29" t="inlineStr">
        <is>
          <t>إضافة</t>
        </is>
      </c>
      <c r="I5621" s="97" t="n"/>
    </row>
    <row r="5622" ht="17.4" customHeight="1" s="138">
      <c r="A5622" s="97" t="n">
        <v>5616</v>
      </c>
      <c r="B5622" s="98" t="n"/>
      <c r="C5622" s="99" t="n"/>
      <c r="D5622" s="100" t="n"/>
      <c r="E5622" s="28">
        <f>IFERROR(VLOOKUP(D5622,'أرصدة المخزن'!$A:$E,3,0),"")</f>
        <v/>
      </c>
      <c r="F5622" s="28">
        <f>IFERROR(VLOOKUP(D5622,'أرصدة المخزن'!$A:$H,4,0),"")</f>
        <v/>
      </c>
      <c r="G5622" s="97" t="n"/>
      <c r="H5622" s="29" t="inlineStr">
        <is>
          <t>إضافة</t>
        </is>
      </c>
      <c r="I5622" s="97" t="n"/>
    </row>
    <row r="5623" ht="17.4" customHeight="1" s="138">
      <c r="A5623" s="97" t="n">
        <v>5617</v>
      </c>
      <c r="B5623" s="98" t="n"/>
      <c r="C5623" s="99" t="n"/>
      <c r="D5623" s="100" t="n"/>
      <c r="E5623" s="28">
        <f>IFERROR(VLOOKUP(D5623,'أرصدة المخزن'!$A:$E,3,0),"")</f>
        <v/>
      </c>
      <c r="F5623" s="28">
        <f>IFERROR(VLOOKUP(D5623,'أرصدة المخزن'!$A:$H,4,0),"")</f>
        <v/>
      </c>
      <c r="G5623" s="97" t="n"/>
      <c r="H5623" s="29" t="inlineStr">
        <is>
          <t>إضافة</t>
        </is>
      </c>
      <c r="I5623" s="97" t="n"/>
    </row>
    <row r="5624" ht="17.4" customHeight="1" s="138">
      <c r="A5624" s="97" t="n">
        <v>5618</v>
      </c>
      <c r="B5624" s="98" t="n"/>
      <c r="C5624" s="99" t="n"/>
      <c r="D5624" s="100" t="n"/>
      <c r="E5624" s="28">
        <f>IFERROR(VLOOKUP(D5624,'أرصدة المخزن'!$A:$E,3,0),"")</f>
        <v/>
      </c>
      <c r="F5624" s="28">
        <f>IFERROR(VLOOKUP(D5624,'أرصدة المخزن'!$A:$H,4,0),"")</f>
        <v/>
      </c>
      <c r="G5624" s="97" t="n"/>
      <c r="H5624" s="29" t="inlineStr">
        <is>
          <t>إضافة</t>
        </is>
      </c>
      <c r="I5624" s="97" t="n"/>
    </row>
    <row r="5625" ht="17.4" customHeight="1" s="138">
      <c r="A5625" s="97" t="n">
        <v>5619</v>
      </c>
      <c r="B5625" s="98" t="n"/>
      <c r="C5625" s="99" t="n"/>
      <c r="D5625" s="100" t="n"/>
      <c r="E5625" s="28">
        <f>IFERROR(VLOOKUP(D5625,'أرصدة المخزن'!$A:$E,3,0),"")</f>
        <v/>
      </c>
      <c r="F5625" s="28">
        <f>IFERROR(VLOOKUP(D5625,'أرصدة المخزن'!$A:$H,4,0),"")</f>
        <v/>
      </c>
      <c r="G5625" s="97" t="n"/>
      <c r="H5625" s="29" t="inlineStr">
        <is>
          <t>إضافة</t>
        </is>
      </c>
      <c r="I5625" s="97" t="n"/>
    </row>
    <row r="5626" ht="17.4" customHeight="1" s="138">
      <c r="A5626" s="97" t="n">
        <v>5620</v>
      </c>
      <c r="B5626" s="98" t="n"/>
      <c r="C5626" s="99" t="n"/>
      <c r="D5626" s="100" t="n"/>
      <c r="E5626" s="28">
        <f>IFERROR(VLOOKUP(D5626,'أرصدة المخزن'!$A:$E,3,0),"")</f>
        <v/>
      </c>
      <c r="F5626" s="28">
        <f>IFERROR(VLOOKUP(D5626,'أرصدة المخزن'!$A:$H,4,0),"")</f>
        <v/>
      </c>
      <c r="G5626" s="97" t="n"/>
      <c r="H5626" s="29" t="inlineStr">
        <is>
          <t>إضافة</t>
        </is>
      </c>
      <c r="I5626" s="97" t="n"/>
    </row>
    <row r="5627" ht="17.4" customHeight="1" s="138">
      <c r="A5627" s="97" t="n">
        <v>5621</v>
      </c>
      <c r="B5627" s="98" t="n"/>
      <c r="C5627" s="99" t="n"/>
      <c r="D5627" s="100" t="n"/>
      <c r="E5627" s="28">
        <f>IFERROR(VLOOKUP(D5627,'أرصدة المخزن'!$A:$E,3,0),"")</f>
        <v/>
      </c>
      <c r="F5627" s="28">
        <f>IFERROR(VLOOKUP(D5627,'أرصدة المخزن'!$A:$H,4,0),"")</f>
        <v/>
      </c>
      <c r="G5627" s="97" t="n"/>
      <c r="H5627" s="29" t="inlineStr">
        <is>
          <t>إضافة</t>
        </is>
      </c>
      <c r="I5627" s="97" t="n"/>
    </row>
    <row r="5628" ht="17.4" customHeight="1" s="138">
      <c r="A5628" s="97" t="n">
        <v>5622</v>
      </c>
      <c r="B5628" s="98" t="n"/>
      <c r="C5628" s="99" t="n"/>
      <c r="D5628" s="100" t="n"/>
      <c r="E5628" s="28">
        <f>IFERROR(VLOOKUP(D5628,'أرصدة المخزن'!$A:$E,3,0),"")</f>
        <v/>
      </c>
      <c r="F5628" s="28">
        <f>IFERROR(VLOOKUP(D5628,'أرصدة المخزن'!$A:$H,4,0),"")</f>
        <v/>
      </c>
      <c r="G5628" s="97" t="n"/>
      <c r="H5628" s="29" t="inlineStr">
        <is>
          <t>إضافة</t>
        </is>
      </c>
      <c r="I5628" s="97" t="n"/>
    </row>
    <row r="5629" ht="17.4" customHeight="1" s="138">
      <c r="A5629" s="97" t="n">
        <v>5623</v>
      </c>
      <c r="B5629" s="98" t="n"/>
      <c r="C5629" s="99" t="n"/>
      <c r="D5629" s="100" t="n"/>
      <c r="E5629" s="28">
        <f>IFERROR(VLOOKUP(D5629,'أرصدة المخزن'!$A:$E,3,0),"")</f>
        <v/>
      </c>
      <c r="F5629" s="28">
        <f>IFERROR(VLOOKUP(D5629,'أرصدة المخزن'!$A:$H,4,0),"")</f>
        <v/>
      </c>
      <c r="G5629" s="97" t="n"/>
      <c r="H5629" s="29" t="inlineStr">
        <is>
          <t>إضافة</t>
        </is>
      </c>
      <c r="I5629" s="97" t="n"/>
    </row>
    <row r="5630" ht="17.4" customHeight="1" s="138">
      <c r="A5630" s="97" t="n">
        <v>5624</v>
      </c>
      <c r="B5630" s="98" t="n"/>
      <c r="C5630" s="99" t="n"/>
      <c r="D5630" s="100" t="n"/>
      <c r="E5630" s="28">
        <f>IFERROR(VLOOKUP(D5630,'أرصدة المخزن'!$A:$E,3,0),"")</f>
        <v/>
      </c>
      <c r="F5630" s="28">
        <f>IFERROR(VLOOKUP(D5630,'أرصدة المخزن'!$A:$H,4,0),"")</f>
        <v/>
      </c>
      <c r="G5630" s="97" t="n"/>
      <c r="H5630" s="29" t="inlineStr">
        <is>
          <t>إضافة</t>
        </is>
      </c>
      <c r="I5630" s="97" t="n"/>
    </row>
    <row r="5631" ht="17.4" customHeight="1" s="138">
      <c r="A5631" s="97" t="n">
        <v>5625</v>
      </c>
      <c r="B5631" s="98" t="n"/>
      <c r="C5631" s="99" t="n"/>
      <c r="D5631" s="100" t="n"/>
      <c r="E5631" s="28">
        <f>IFERROR(VLOOKUP(D5631,'أرصدة المخزن'!$A:$E,3,0),"")</f>
        <v/>
      </c>
      <c r="F5631" s="28">
        <f>IFERROR(VLOOKUP(D5631,'أرصدة المخزن'!$A:$H,4,0),"")</f>
        <v/>
      </c>
      <c r="G5631" s="97" t="n"/>
      <c r="H5631" s="29" t="inlineStr">
        <is>
          <t>إضافة</t>
        </is>
      </c>
      <c r="I5631" s="97" t="n"/>
    </row>
    <row r="5632" ht="17.4" customHeight="1" s="138">
      <c r="A5632" s="97" t="n">
        <v>5626</v>
      </c>
      <c r="B5632" s="98" t="n"/>
      <c r="C5632" s="99" t="n"/>
      <c r="D5632" s="100" t="n"/>
      <c r="E5632" s="28">
        <f>IFERROR(VLOOKUP(D5632,'أرصدة المخزن'!$A:$E,3,0),"")</f>
        <v/>
      </c>
      <c r="F5632" s="28">
        <f>IFERROR(VLOOKUP(D5632,'أرصدة المخزن'!$A:$H,4,0),"")</f>
        <v/>
      </c>
      <c r="G5632" s="97" t="n"/>
      <c r="H5632" s="29" t="inlineStr">
        <is>
          <t>إضافة</t>
        </is>
      </c>
      <c r="I5632" s="97" t="n"/>
    </row>
    <row r="5633" ht="17.4" customHeight="1" s="138">
      <c r="A5633" s="97" t="n">
        <v>5627</v>
      </c>
      <c r="B5633" s="98" t="n"/>
      <c r="C5633" s="99" t="n"/>
      <c r="D5633" s="100" t="n"/>
      <c r="E5633" s="28">
        <f>IFERROR(VLOOKUP(D5633,'أرصدة المخزن'!$A:$E,3,0),"")</f>
        <v/>
      </c>
      <c r="F5633" s="28">
        <f>IFERROR(VLOOKUP(D5633,'أرصدة المخزن'!$A:$H,4,0),"")</f>
        <v/>
      </c>
      <c r="G5633" s="97" t="n"/>
      <c r="H5633" s="29" t="inlineStr">
        <is>
          <t>إضافة</t>
        </is>
      </c>
      <c r="I5633" s="97" t="n"/>
    </row>
    <row r="5634" ht="17.4" customHeight="1" s="138">
      <c r="A5634" s="97" t="n">
        <v>5628</v>
      </c>
      <c r="B5634" s="98" t="n"/>
      <c r="C5634" s="99" t="n"/>
      <c r="D5634" s="100" t="n"/>
      <c r="E5634" s="28">
        <f>IFERROR(VLOOKUP(D5634,'أرصدة المخزن'!$A:$E,3,0),"")</f>
        <v/>
      </c>
      <c r="F5634" s="28">
        <f>IFERROR(VLOOKUP(D5634,'أرصدة المخزن'!$A:$H,4,0),"")</f>
        <v/>
      </c>
      <c r="G5634" s="97" t="n"/>
      <c r="H5634" s="29" t="inlineStr">
        <is>
          <t>إضافة</t>
        </is>
      </c>
      <c r="I5634" s="97" t="n"/>
    </row>
    <row r="5635" ht="17.4" customHeight="1" s="138">
      <c r="A5635" s="97" t="n">
        <v>5629</v>
      </c>
      <c r="B5635" s="98" t="n"/>
      <c r="C5635" s="99" t="n"/>
      <c r="D5635" s="100" t="n"/>
      <c r="E5635" s="28">
        <f>IFERROR(VLOOKUP(D5635,'أرصدة المخزن'!$A:$E,3,0),"")</f>
        <v/>
      </c>
      <c r="F5635" s="28">
        <f>IFERROR(VLOOKUP(D5635,'أرصدة المخزن'!$A:$H,4,0),"")</f>
        <v/>
      </c>
      <c r="G5635" s="97" t="n"/>
      <c r="H5635" s="29" t="inlineStr">
        <is>
          <t>إضافة</t>
        </is>
      </c>
      <c r="I5635" s="97" t="n"/>
    </row>
    <row r="5636" ht="17.4" customHeight="1" s="138">
      <c r="A5636" s="97" t="n">
        <v>5630</v>
      </c>
      <c r="B5636" s="98" t="n"/>
      <c r="C5636" s="99" t="n"/>
      <c r="D5636" s="100" t="n"/>
      <c r="E5636" s="28">
        <f>IFERROR(VLOOKUP(D5636,'أرصدة المخزن'!$A:$E,3,0),"")</f>
        <v/>
      </c>
      <c r="F5636" s="28">
        <f>IFERROR(VLOOKUP(D5636,'أرصدة المخزن'!$A:$H,4,0),"")</f>
        <v/>
      </c>
      <c r="G5636" s="97" t="n"/>
      <c r="H5636" s="29" t="inlineStr">
        <is>
          <t>إضافة</t>
        </is>
      </c>
      <c r="I5636" s="97" t="n"/>
    </row>
    <row r="5637" ht="17.4" customHeight="1" s="138">
      <c r="A5637" s="97" t="n">
        <v>5631</v>
      </c>
      <c r="B5637" s="98" t="n"/>
      <c r="C5637" s="99" t="n"/>
      <c r="D5637" s="100" t="n"/>
      <c r="E5637" s="28">
        <f>IFERROR(VLOOKUP(D5637,'أرصدة المخزن'!$A:$E,3,0),"")</f>
        <v/>
      </c>
      <c r="F5637" s="28">
        <f>IFERROR(VLOOKUP(D5637,'أرصدة المخزن'!$A:$H,4,0),"")</f>
        <v/>
      </c>
      <c r="G5637" s="97" t="n"/>
      <c r="H5637" s="29" t="inlineStr">
        <is>
          <t>إضافة</t>
        </is>
      </c>
      <c r="I5637" s="97" t="n"/>
    </row>
    <row r="5638" ht="17.4" customHeight="1" s="138">
      <c r="A5638" s="97" t="n">
        <v>5632</v>
      </c>
      <c r="B5638" s="98" t="n"/>
      <c r="C5638" s="99" t="n"/>
      <c r="D5638" s="100" t="n"/>
      <c r="E5638" s="28">
        <f>IFERROR(VLOOKUP(D5638,'أرصدة المخزن'!$A:$E,3,0),"")</f>
        <v/>
      </c>
      <c r="F5638" s="28">
        <f>IFERROR(VLOOKUP(D5638,'أرصدة المخزن'!$A:$H,4,0),"")</f>
        <v/>
      </c>
      <c r="G5638" s="97" t="n"/>
      <c r="H5638" s="29" t="inlineStr">
        <is>
          <t>إضافة</t>
        </is>
      </c>
      <c r="I5638" s="97" t="n"/>
    </row>
    <row r="5639" ht="17.4" customHeight="1" s="138">
      <c r="A5639" s="97" t="n">
        <v>5633</v>
      </c>
      <c r="B5639" s="98" t="n"/>
      <c r="C5639" s="99" t="n"/>
      <c r="D5639" s="100" t="n"/>
      <c r="E5639" s="28">
        <f>IFERROR(VLOOKUP(D5639,'أرصدة المخزن'!$A:$E,3,0),"")</f>
        <v/>
      </c>
      <c r="F5639" s="28">
        <f>IFERROR(VLOOKUP(D5639,'أرصدة المخزن'!$A:$H,4,0),"")</f>
        <v/>
      </c>
      <c r="G5639" s="97" t="n"/>
      <c r="H5639" s="29" t="inlineStr">
        <is>
          <t>إضافة</t>
        </is>
      </c>
      <c r="I5639" s="97" t="n"/>
    </row>
    <row r="5640" ht="17.4" customHeight="1" s="138">
      <c r="A5640" s="97" t="n">
        <v>5634</v>
      </c>
      <c r="B5640" s="98" t="n"/>
      <c r="C5640" s="99" t="n"/>
      <c r="D5640" s="100" t="n"/>
      <c r="E5640" s="28">
        <f>IFERROR(VLOOKUP(D5640,'أرصدة المخزن'!$A:$E,3,0),"")</f>
        <v/>
      </c>
      <c r="F5640" s="28">
        <f>IFERROR(VLOOKUP(D5640,'أرصدة المخزن'!$A:$H,4,0),"")</f>
        <v/>
      </c>
      <c r="G5640" s="97" t="n"/>
      <c r="H5640" s="29" t="inlineStr">
        <is>
          <t>إضافة</t>
        </is>
      </c>
      <c r="I5640" s="97" t="n"/>
    </row>
    <row r="5641" ht="17.4" customHeight="1" s="138">
      <c r="A5641" s="97" t="n">
        <v>5635</v>
      </c>
      <c r="B5641" s="98" t="n"/>
      <c r="C5641" s="99" t="n"/>
      <c r="D5641" s="100" t="n"/>
      <c r="E5641" s="28">
        <f>IFERROR(VLOOKUP(D5641,'أرصدة المخزن'!$A:$E,3,0),"")</f>
        <v/>
      </c>
      <c r="F5641" s="28">
        <f>IFERROR(VLOOKUP(D5641,'أرصدة المخزن'!$A:$H,4,0),"")</f>
        <v/>
      </c>
      <c r="G5641" s="97" t="n"/>
      <c r="H5641" s="29" t="inlineStr">
        <is>
          <t>إضافة</t>
        </is>
      </c>
      <c r="I5641" s="97" t="n"/>
    </row>
    <row r="5642" ht="17.4" customHeight="1" s="138">
      <c r="A5642" s="97" t="n">
        <v>5636</v>
      </c>
      <c r="B5642" s="98" t="n"/>
      <c r="C5642" s="99" t="n"/>
      <c r="D5642" s="100" t="n"/>
      <c r="E5642" s="28">
        <f>IFERROR(VLOOKUP(D5642,'أرصدة المخزن'!$A:$E,3,0),"")</f>
        <v/>
      </c>
      <c r="F5642" s="28">
        <f>IFERROR(VLOOKUP(D5642,'أرصدة المخزن'!$A:$H,4,0),"")</f>
        <v/>
      </c>
      <c r="G5642" s="97" t="n"/>
      <c r="H5642" s="29" t="inlineStr">
        <is>
          <t>إضافة</t>
        </is>
      </c>
      <c r="I5642" s="97" t="n"/>
    </row>
    <row r="5643" ht="17.4" customHeight="1" s="138">
      <c r="A5643" s="97" t="n">
        <v>5637</v>
      </c>
      <c r="B5643" s="98" t="n"/>
      <c r="C5643" s="99" t="n"/>
      <c r="D5643" s="100" t="n"/>
      <c r="E5643" s="28">
        <f>IFERROR(VLOOKUP(D5643,'أرصدة المخزن'!$A:$E,3,0),"")</f>
        <v/>
      </c>
      <c r="F5643" s="28">
        <f>IFERROR(VLOOKUP(D5643,'أرصدة المخزن'!$A:$H,4,0),"")</f>
        <v/>
      </c>
      <c r="G5643" s="97" t="n"/>
      <c r="H5643" s="29" t="inlineStr">
        <is>
          <t>إضافة</t>
        </is>
      </c>
      <c r="I5643" s="97" t="n"/>
    </row>
    <row r="5644" ht="17.4" customHeight="1" s="138">
      <c r="A5644" s="97" t="n">
        <v>5638</v>
      </c>
      <c r="B5644" s="98" t="n"/>
      <c r="C5644" s="99" t="n"/>
      <c r="D5644" s="100" t="n"/>
      <c r="E5644" s="28">
        <f>IFERROR(VLOOKUP(D5644,'أرصدة المخزن'!$A:$E,3,0),"")</f>
        <v/>
      </c>
      <c r="F5644" s="28">
        <f>IFERROR(VLOOKUP(D5644,'أرصدة المخزن'!$A:$H,4,0),"")</f>
        <v/>
      </c>
      <c r="G5644" s="97" t="n"/>
      <c r="H5644" s="29" t="inlineStr">
        <is>
          <t>إضافة</t>
        </is>
      </c>
      <c r="I5644" s="97" t="n"/>
    </row>
    <row r="5645" ht="17.4" customHeight="1" s="138">
      <c r="A5645" s="97" t="n">
        <v>5639</v>
      </c>
      <c r="B5645" s="98" t="n"/>
      <c r="C5645" s="99" t="n"/>
      <c r="D5645" s="100" t="n"/>
      <c r="E5645" s="28">
        <f>IFERROR(VLOOKUP(D5645,'أرصدة المخزن'!$A:$E,3,0),"")</f>
        <v/>
      </c>
      <c r="F5645" s="28">
        <f>IFERROR(VLOOKUP(D5645,'أرصدة المخزن'!$A:$H,4,0),"")</f>
        <v/>
      </c>
      <c r="G5645" s="97" t="n"/>
      <c r="H5645" s="29" t="inlineStr">
        <is>
          <t>إضافة</t>
        </is>
      </c>
      <c r="I5645" s="97" t="n"/>
    </row>
    <row r="5646" ht="17.4" customHeight="1" s="138">
      <c r="A5646" s="97" t="n">
        <v>5640</v>
      </c>
      <c r="B5646" s="98" t="n"/>
      <c r="C5646" s="99" t="n"/>
      <c r="D5646" s="100" t="n"/>
      <c r="E5646" s="28">
        <f>IFERROR(VLOOKUP(D5646,'أرصدة المخزن'!$A:$E,3,0),"")</f>
        <v/>
      </c>
      <c r="F5646" s="28">
        <f>IFERROR(VLOOKUP(D5646,'أرصدة المخزن'!$A:$H,4,0),"")</f>
        <v/>
      </c>
      <c r="G5646" s="97" t="n"/>
      <c r="H5646" s="29" t="inlineStr">
        <is>
          <t>إضافة</t>
        </is>
      </c>
      <c r="I5646" s="97" t="n"/>
    </row>
    <row r="5647" ht="17.4" customHeight="1" s="138">
      <c r="A5647" s="97" t="n">
        <v>5641</v>
      </c>
      <c r="B5647" s="98" t="n"/>
      <c r="C5647" s="99" t="n"/>
      <c r="D5647" s="100" t="n"/>
      <c r="E5647" s="28">
        <f>IFERROR(VLOOKUP(D5647,'أرصدة المخزن'!$A:$E,3,0),"")</f>
        <v/>
      </c>
      <c r="F5647" s="28">
        <f>IFERROR(VLOOKUP(D5647,'أرصدة المخزن'!$A:$H,4,0),"")</f>
        <v/>
      </c>
      <c r="G5647" s="97" t="n"/>
      <c r="H5647" s="29" t="inlineStr">
        <is>
          <t>إضافة</t>
        </is>
      </c>
      <c r="I5647" s="97" t="n"/>
    </row>
    <row r="5648" ht="17.4" customHeight="1" s="138">
      <c r="A5648" s="97" t="n">
        <v>5642</v>
      </c>
      <c r="B5648" s="98" t="n"/>
      <c r="C5648" s="99" t="n"/>
      <c r="D5648" s="100" t="n"/>
      <c r="E5648" s="28">
        <f>IFERROR(VLOOKUP(D5648,'أرصدة المخزن'!$A:$E,3,0),"")</f>
        <v/>
      </c>
      <c r="F5648" s="28">
        <f>IFERROR(VLOOKUP(D5648,'أرصدة المخزن'!$A:$H,4,0),"")</f>
        <v/>
      </c>
      <c r="G5648" s="97" t="n"/>
      <c r="H5648" s="29" t="inlineStr">
        <is>
          <t>إضافة</t>
        </is>
      </c>
      <c r="I5648" s="97" t="n"/>
    </row>
    <row r="5649" ht="17.4" customHeight="1" s="138">
      <c r="A5649" s="97" t="n">
        <v>5643</v>
      </c>
      <c r="B5649" s="98" t="n"/>
      <c r="C5649" s="99" t="n"/>
      <c r="D5649" s="100" t="n"/>
      <c r="E5649" s="28">
        <f>IFERROR(VLOOKUP(D5649,'أرصدة المخزن'!$A:$E,3,0),"")</f>
        <v/>
      </c>
      <c r="F5649" s="28">
        <f>IFERROR(VLOOKUP(D5649,'أرصدة المخزن'!$A:$H,4,0),"")</f>
        <v/>
      </c>
      <c r="G5649" s="97" t="n"/>
      <c r="H5649" s="29" t="inlineStr">
        <is>
          <t>إضافة</t>
        </is>
      </c>
      <c r="I5649" s="97" t="n"/>
    </row>
    <row r="5650" ht="17.4" customHeight="1" s="138">
      <c r="A5650" s="97" t="n">
        <v>5644</v>
      </c>
      <c r="B5650" s="98" t="n"/>
      <c r="C5650" s="99" t="n"/>
      <c r="D5650" s="100" t="n"/>
      <c r="E5650" s="28">
        <f>IFERROR(VLOOKUP(D5650,'أرصدة المخزن'!$A:$E,3,0),"")</f>
        <v/>
      </c>
      <c r="F5650" s="28">
        <f>IFERROR(VLOOKUP(D5650,'أرصدة المخزن'!$A:$H,4,0),"")</f>
        <v/>
      </c>
      <c r="G5650" s="97" t="n"/>
      <c r="H5650" s="29" t="inlineStr">
        <is>
          <t>إضافة</t>
        </is>
      </c>
      <c r="I5650" s="97" t="n"/>
    </row>
    <row r="5651" ht="17.4" customHeight="1" s="138">
      <c r="A5651" s="97" t="n">
        <v>5645</v>
      </c>
      <c r="B5651" s="98" t="n"/>
      <c r="C5651" s="99" t="n"/>
      <c r="D5651" s="100" t="n"/>
      <c r="E5651" s="28">
        <f>IFERROR(VLOOKUP(D5651,'أرصدة المخزن'!$A:$E,3,0),"")</f>
        <v/>
      </c>
      <c r="F5651" s="28">
        <f>IFERROR(VLOOKUP(D5651,'أرصدة المخزن'!$A:$H,4,0),"")</f>
        <v/>
      </c>
      <c r="G5651" s="97" t="n"/>
      <c r="H5651" s="29" t="inlineStr">
        <is>
          <t>إضافة</t>
        </is>
      </c>
      <c r="I5651" s="97" t="n"/>
    </row>
    <row r="5652" ht="17.4" customHeight="1" s="138">
      <c r="A5652" s="97" t="n">
        <v>5646</v>
      </c>
      <c r="B5652" s="98" t="n"/>
      <c r="C5652" s="99" t="n"/>
      <c r="D5652" s="100" t="n"/>
      <c r="E5652" s="28">
        <f>IFERROR(VLOOKUP(D5652,'أرصدة المخزن'!$A:$E,3,0),"")</f>
        <v/>
      </c>
      <c r="F5652" s="28">
        <f>IFERROR(VLOOKUP(D5652,'أرصدة المخزن'!$A:$H,4,0),"")</f>
        <v/>
      </c>
      <c r="G5652" s="97" t="n"/>
      <c r="H5652" s="29" t="inlineStr">
        <is>
          <t>إضافة</t>
        </is>
      </c>
      <c r="I5652" s="97" t="n"/>
    </row>
    <row r="5653" ht="17.4" customHeight="1" s="138">
      <c r="A5653" s="97" t="n">
        <v>5647</v>
      </c>
      <c r="B5653" s="98" t="n"/>
      <c r="C5653" s="99" t="n"/>
      <c r="D5653" s="100" t="n"/>
      <c r="E5653" s="28">
        <f>IFERROR(VLOOKUP(D5653,'أرصدة المخزن'!$A:$E,3,0),"")</f>
        <v/>
      </c>
      <c r="F5653" s="28">
        <f>IFERROR(VLOOKUP(D5653,'أرصدة المخزن'!$A:$H,4,0),"")</f>
        <v/>
      </c>
      <c r="G5653" s="97" t="n"/>
      <c r="H5653" s="29" t="inlineStr">
        <is>
          <t>إضافة</t>
        </is>
      </c>
      <c r="I5653" s="97" t="n"/>
    </row>
    <row r="5654" ht="17.4" customHeight="1" s="138">
      <c r="A5654" s="97" t="n">
        <v>5648</v>
      </c>
      <c r="B5654" s="98" t="n"/>
      <c r="C5654" s="99" t="n"/>
      <c r="D5654" s="100" t="n"/>
      <c r="E5654" s="28">
        <f>IFERROR(VLOOKUP(D5654,'أرصدة المخزن'!$A:$E,3,0),"")</f>
        <v/>
      </c>
      <c r="F5654" s="28">
        <f>IFERROR(VLOOKUP(D5654,'أرصدة المخزن'!$A:$H,4,0),"")</f>
        <v/>
      </c>
      <c r="G5654" s="97" t="n"/>
      <c r="H5654" s="29" t="inlineStr">
        <is>
          <t>إضافة</t>
        </is>
      </c>
      <c r="I5654" s="97" t="n"/>
    </row>
    <row r="5655" ht="17.4" customHeight="1" s="138">
      <c r="A5655" s="97" t="n">
        <v>5649</v>
      </c>
      <c r="B5655" s="98" t="n"/>
      <c r="C5655" s="99" t="n"/>
      <c r="D5655" s="100" t="n"/>
      <c r="E5655" s="28">
        <f>IFERROR(VLOOKUP(D5655,'أرصدة المخزن'!$A:$E,3,0),"")</f>
        <v/>
      </c>
      <c r="F5655" s="28">
        <f>IFERROR(VLOOKUP(D5655,'أرصدة المخزن'!$A:$H,4,0),"")</f>
        <v/>
      </c>
      <c r="G5655" s="97" t="n"/>
      <c r="H5655" s="29" t="inlineStr">
        <is>
          <t>إضافة</t>
        </is>
      </c>
      <c r="I5655" s="97" t="n"/>
    </row>
    <row r="5656" ht="17.4" customHeight="1" s="138">
      <c r="A5656" s="97" t="n">
        <v>5650</v>
      </c>
      <c r="B5656" s="98" t="n"/>
      <c r="C5656" s="99" t="n"/>
      <c r="D5656" s="100" t="n"/>
      <c r="E5656" s="28">
        <f>IFERROR(VLOOKUP(D5656,'أرصدة المخزن'!$A:$E,3,0),"")</f>
        <v/>
      </c>
      <c r="F5656" s="28">
        <f>IFERROR(VLOOKUP(D5656,'أرصدة المخزن'!$A:$H,4,0),"")</f>
        <v/>
      </c>
      <c r="G5656" s="97" t="n"/>
      <c r="H5656" s="29" t="inlineStr">
        <is>
          <t>إضافة</t>
        </is>
      </c>
      <c r="I5656" s="97" t="n"/>
    </row>
    <row r="5657" ht="17.4" customHeight="1" s="138">
      <c r="A5657" s="97" t="n">
        <v>5651</v>
      </c>
      <c r="B5657" s="98" t="n"/>
      <c r="C5657" s="99" t="n"/>
      <c r="D5657" s="100" t="n"/>
      <c r="E5657" s="28">
        <f>IFERROR(VLOOKUP(D5657,'أرصدة المخزن'!$A:$E,3,0),"")</f>
        <v/>
      </c>
      <c r="F5657" s="28">
        <f>IFERROR(VLOOKUP(D5657,'أرصدة المخزن'!$A:$H,4,0),"")</f>
        <v/>
      </c>
      <c r="G5657" s="97" t="n"/>
      <c r="H5657" s="29" t="inlineStr">
        <is>
          <t>إضافة</t>
        </is>
      </c>
      <c r="I5657" s="97" t="n"/>
    </row>
    <row r="5658" ht="17.4" customHeight="1" s="138">
      <c r="A5658" s="97" t="n">
        <v>5652</v>
      </c>
      <c r="B5658" s="98" t="n"/>
      <c r="C5658" s="99" t="n"/>
      <c r="D5658" s="100" t="n"/>
      <c r="E5658" s="28">
        <f>IFERROR(VLOOKUP(D5658,'أرصدة المخزن'!$A:$E,3,0),"")</f>
        <v/>
      </c>
      <c r="F5658" s="28">
        <f>IFERROR(VLOOKUP(D5658,'أرصدة المخزن'!$A:$H,4,0),"")</f>
        <v/>
      </c>
      <c r="G5658" s="97" t="n"/>
      <c r="H5658" s="29" t="inlineStr">
        <is>
          <t>إضافة</t>
        </is>
      </c>
      <c r="I5658" s="97" t="n"/>
    </row>
    <row r="5659" ht="17.4" customHeight="1" s="138">
      <c r="A5659" s="97" t="n">
        <v>5653</v>
      </c>
      <c r="B5659" s="98" t="n"/>
      <c r="C5659" s="99" t="n"/>
      <c r="D5659" s="100" t="n"/>
      <c r="E5659" s="28">
        <f>IFERROR(VLOOKUP(D5659,'أرصدة المخزن'!$A:$E,3,0),"")</f>
        <v/>
      </c>
      <c r="F5659" s="28">
        <f>IFERROR(VLOOKUP(D5659,'أرصدة المخزن'!$A:$H,4,0),"")</f>
        <v/>
      </c>
      <c r="G5659" s="97" t="n"/>
      <c r="H5659" s="29" t="inlineStr">
        <is>
          <t>إضافة</t>
        </is>
      </c>
      <c r="I5659" s="97" t="n"/>
    </row>
    <row r="5660" ht="17.4" customHeight="1" s="138">
      <c r="A5660" s="97" t="n">
        <v>5654</v>
      </c>
      <c r="B5660" s="98" t="n"/>
      <c r="C5660" s="99" t="n"/>
      <c r="D5660" s="100" t="n"/>
      <c r="E5660" s="28">
        <f>IFERROR(VLOOKUP(D5660,'أرصدة المخزن'!$A:$E,3,0),"")</f>
        <v/>
      </c>
      <c r="F5660" s="28">
        <f>IFERROR(VLOOKUP(D5660,'أرصدة المخزن'!$A:$H,4,0),"")</f>
        <v/>
      </c>
      <c r="G5660" s="97" t="n"/>
      <c r="H5660" s="29" t="inlineStr">
        <is>
          <t>إضافة</t>
        </is>
      </c>
      <c r="I5660" s="97" t="n"/>
    </row>
    <row r="5661" ht="17.4" customHeight="1" s="138">
      <c r="A5661" s="97" t="n">
        <v>5655</v>
      </c>
      <c r="B5661" s="98" t="n"/>
      <c r="C5661" s="99" t="n"/>
      <c r="D5661" s="100" t="n"/>
      <c r="E5661" s="28">
        <f>IFERROR(VLOOKUP(D5661,'أرصدة المخزن'!$A:$E,3,0),"")</f>
        <v/>
      </c>
      <c r="F5661" s="28">
        <f>IFERROR(VLOOKUP(D5661,'أرصدة المخزن'!$A:$H,4,0),"")</f>
        <v/>
      </c>
      <c r="G5661" s="97" t="n"/>
      <c r="H5661" s="29" t="inlineStr">
        <is>
          <t>إضافة</t>
        </is>
      </c>
      <c r="I5661" s="97" t="n"/>
    </row>
    <row r="5662" ht="17.4" customHeight="1" s="138">
      <c r="A5662" s="97" t="n">
        <v>5656</v>
      </c>
      <c r="B5662" s="98" t="n"/>
      <c r="C5662" s="99" t="n"/>
      <c r="D5662" s="100" t="n"/>
      <c r="E5662" s="28">
        <f>IFERROR(VLOOKUP(D5662,'أرصدة المخزن'!$A:$E,3,0),"")</f>
        <v/>
      </c>
      <c r="F5662" s="28">
        <f>IFERROR(VLOOKUP(D5662,'أرصدة المخزن'!$A:$H,4,0),"")</f>
        <v/>
      </c>
      <c r="G5662" s="97" t="n"/>
      <c r="H5662" s="29" t="inlineStr">
        <is>
          <t>إضافة</t>
        </is>
      </c>
      <c r="I5662" s="97" t="n"/>
    </row>
    <row r="5663" ht="17.4" customHeight="1" s="138">
      <c r="A5663" s="97" t="n">
        <v>5657</v>
      </c>
      <c r="B5663" s="98" t="n"/>
      <c r="C5663" s="99" t="n"/>
      <c r="D5663" s="100" t="n"/>
      <c r="E5663" s="28">
        <f>IFERROR(VLOOKUP(D5663,'أرصدة المخزن'!$A:$E,3,0),"")</f>
        <v/>
      </c>
      <c r="F5663" s="28">
        <f>IFERROR(VLOOKUP(D5663,'أرصدة المخزن'!$A:$H,4,0),"")</f>
        <v/>
      </c>
      <c r="G5663" s="97" t="n"/>
      <c r="H5663" s="29" t="inlineStr">
        <is>
          <t>إضافة</t>
        </is>
      </c>
      <c r="I5663" s="97" t="n"/>
    </row>
    <row r="5664" ht="17.4" customHeight="1" s="138">
      <c r="A5664" s="97" t="n">
        <v>5658</v>
      </c>
      <c r="B5664" s="98" t="n"/>
      <c r="C5664" s="99" t="n"/>
      <c r="D5664" s="100" t="n"/>
      <c r="E5664" s="28">
        <f>IFERROR(VLOOKUP(D5664,'أرصدة المخزن'!$A:$E,3,0),"")</f>
        <v/>
      </c>
      <c r="F5664" s="28">
        <f>IFERROR(VLOOKUP(D5664,'أرصدة المخزن'!$A:$H,4,0),"")</f>
        <v/>
      </c>
      <c r="G5664" s="97" t="n"/>
      <c r="H5664" s="29" t="inlineStr">
        <is>
          <t>إضافة</t>
        </is>
      </c>
      <c r="I5664" s="97" t="n"/>
    </row>
    <row r="5665" ht="17.4" customHeight="1" s="138">
      <c r="A5665" s="97" t="n">
        <v>5659</v>
      </c>
      <c r="B5665" s="98" t="n"/>
      <c r="C5665" s="99" t="n"/>
      <c r="D5665" s="100" t="n"/>
      <c r="E5665" s="28">
        <f>IFERROR(VLOOKUP(D5665,'أرصدة المخزن'!$A:$E,3,0),"")</f>
        <v/>
      </c>
      <c r="F5665" s="28">
        <f>IFERROR(VLOOKUP(D5665,'أرصدة المخزن'!$A:$H,4,0),"")</f>
        <v/>
      </c>
      <c r="G5665" s="97" t="n"/>
      <c r="H5665" s="29" t="inlineStr">
        <is>
          <t>إضافة</t>
        </is>
      </c>
      <c r="I5665" s="97" t="n"/>
    </row>
    <row r="5666" ht="17.4" customHeight="1" s="138">
      <c r="A5666" s="97" t="n">
        <v>5660</v>
      </c>
      <c r="B5666" s="98" t="n"/>
      <c r="C5666" s="99" t="n"/>
      <c r="D5666" s="100" t="n"/>
      <c r="E5666" s="28">
        <f>IFERROR(VLOOKUP(D5666,'أرصدة المخزن'!$A:$E,3,0),"")</f>
        <v/>
      </c>
      <c r="F5666" s="28">
        <f>IFERROR(VLOOKUP(D5666,'أرصدة المخزن'!$A:$H,4,0),"")</f>
        <v/>
      </c>
      <c r="G5666" s="97" t="n"/>
      <c r="H5666" s="29" t="inlineStr">
        <is>
          <t>إضافة</t>
        </is>
      </c>
      <c r="I5666" s="97" t="n"/>
    </row>
    <row r="5667" ht="17.4" customHeight="1" s="138">
      <c r="A5667" s="97" t="n">
        <v>5661</v>
      </c>
      <c r="B5667" s="98" t="n"/>
      <c r="C5667" s="99" t="n"/>
      <c r="D5667" s="100" t="n"/>
      <c r="E5667" s="28">
        <f>IFERROR(VLOOKUP(D5667,'أرصدة المخزن'!$A:$E,3,0),"")</f>
        <v/>
      </c>
      <c r="F5667" s="28">
        <f>IFERROR(VLOOKUP(D5667,'أرصدة المخزن'!$A:$H,4,0),"")</f>
        <v/>
      </c>
      <c r="G5667" s="97" t="n"/>
      <c r="H5667" s="29" t="inlineStr">
        <is>
          <t>إضافة</t>
        </is>
      </c>
      <c r="I5667" s="97" t="n"/>
    </row>
    <row r="5668" ht="17.4" customHeight="1" s="138">
      <c r="A5668" s="97" t="n">
        <v>5662</v>
      </c>
      <c r="B5668" s="98" t="n"/>
      <c r="C5668" s="99" t="n"/>
      <c r="D5668" s="100" t="n"/>
      <c r="E5668" s="28">
        <f>IFERROR(VLOOKUP(D5668,'أرصدة المخزن'!$A:$E,3,0),"")</f>
        <v/>
      </c>
      <c r="F5668" s="28">
        <f>IFERROR(VLOOKUP(D5668,'أرصدة المخزن'!$A:$H,4,0),"")</f>
        <v/>
      </c>
      <c r="G5668" s="97" t="n"/>
      <c r="H5668" s="29" t="inlineStr">
        <is>
          <t>إضافة</t>
        </is>
      </c>
      <c r="I5668" s="97" t="n"/>
    </row>
    <row r="5669" ht="17.4" customHeight="1" s="138">
      <c r="A5669" s="97" t="n">
        <v>5663</v>
      </c>
      <c r="B5669" s="98" t="n"/>
      <c r="C5669" s="99" t="n"/>
      <c r="D5669" s="100" t="n"/>
      <c r="E5669" s="28">
        <f>IFERROR(VLOOKUP(D5669,'أرصدة المخزن'!$A:$E,3,0),"")</f>
        <v/>
      </c>
      <c r="F5669" s="28">
        <f>IFERROR(VLOOKUP(D5669,'أرصدة المخزن'!$A:$H,4,0),"")</f>
        <v/>
      </c>
      <c r="G5669" s="97" t="n"/>
      <c r="H5669" s="29" t="inlineStr">
        <is>
          <t>إضافة</t>
        </is>
      </c>
      <c r="I5669" s="97" t="n"/>
    </row>
    <row r="5670" ht="17.4" customHeight="1" s="138">
      <c r="A5670" s="97" t="n">
        <v>5664</v>
      </c>
      <c r="B5670" s="98" t="n"/>
      <c r="C5670" s="99" t="n"/>
      <c r="D5670" s="100" t="n"/>
      <c r="E5670" s="28">
        <f>IFERROR(VLOOKUP(D5670,'أرصدة المخزن'!$A:$E,3,0),"")</f>
        <v/>
      </c>
      <c r="F5670" s="28">
        <f>IFERROR(VLOOKUP(D5670,'أرصدة المخزن'!$A:$H,4,0),"")</f>
        <v/>
      </c>
      <c r="G5670" s="97" t="n"/>
      <c r="H5670" s="29" t="inlineStr">
        <is>
          <t>إضافة</t>
        </is>
      </c>
      <c r="I5670" s="97" t="n"/>
    </row>
    <row r="5671" ht="17.4" customHeight="1" s="138">
      <c r="A5671" s="97" t="n">
        <v>5665</v>
      </c>
      <c r="B5671" s="98" t="n"/>
      <c r="C5671" s="99" t="n"/>
      <c r="D5671" s="100" t="n"/>
      <c r="E5671" s="28">
        <f>IFERROR(VLOOKUP(D5671,'أرصدة المخزن'!$A:$E,3,0),"")</f>
        <v/>
      </c>
      <c r="F5671" s="28">
        <f>IFERROR(VLOOKUP(D5671,'أرصدة المخزن'!$A:$H,4,0),"")</f>
        <v/>
      </c>
      <c r="G5671" s="97" t="n"/>
      <c r="H5671" s="29" t="inlineStr">
        <is>
          <t>إضافة</t>
        </is>
      </c>
      <c r="I5671" s="97" t="n"/>
    </row>
    <row r="5672" ht="17.4" customHeight="1" s="138">
      <c r="A5672" s="97" t="n">
        <v>5666</v>
      </c>
      <c r="B5672" s="98" t="n"/>
      <c r="C5672" s="99" t="n"/>
      <c r="D5672" s="100" t="n"/>
      <c r="E5672" s="28">
        <f>IFERROR(VLOOKUP(D5672,'أرصدة المخزن'!$A:$E,3,0),"")</f>
        <v/>
      </c>
      <c r="F5672" s="28">
        <f>IFERROR(VLOOKUP(D5672,'أرصدة المخزن'!$A:$H,4,0),"")</f>
        <v/>
      </c>
      <c r="G5672" s="97" t="n"/>
      <c r="H5672" s="29" t="inlineStr">
        <is>
          <t>إضافة</t>
        </is>
      </c>
      <c r="I5672" s="97" t="n"/>
    </row>
    <row r="5673" ht="17.4" customHeight="1" s="138">
      <c r="A5673" s="97" t="n">
        <v>5667</v>
      </c>
      <c r="B5673" s="98" t="n"/>
      <c r="C5673" s="99" t="n"/>
      <c r="D5673" s="100" t="n"/>
      <c r="E5673" s="28">
        <f>IFERROR(VLOOKUP(D5673,'أرصدة المخزن'!$A:$E,3,0),"")</f>
        <v/>
      </c>
      <c r="F5673" s="28">
        <f>IFERROR(VLOOKUP(D5673,'أرصدة المخزن'!$A:$H,4,0),"")</f>
        <v/>
      </c>
      <c r="G5673" s="97" t="n"/>
      <c r="H5673" s="29" t="inlineStr">
        <is>
          <t>إضافة</t>
        </is>
      </c>
      <c r="I5673" s="97" t="n"/>
    </row>
    <row r="5674" ht="17.4" customHeight="1" s="138">
      <c r="A5674" s="97" t="n">
        <v>5668</v>
      </c>
      <c r="B5674" s="98" t="n"/>
      <c r="C5674" s="99" t="n"/>
      <c r="D5674" s="100" t="n"/>
      <c r="E5674" s="28">
        <f>IFERROR(VLOOKUP(D5674,'أرصدة المخزن'!$A:$E,3,0),"")</f>
        <v/>
      </c>
      <c r="F5674" s="28">
        <f>IFERROR(VLOOKUP(D5674,'أرصدة المخزن'!$A:$H,4,0),"")</f>
        <v/>
      </c>
      <c r="G5674" s="97" t="n"/>
      <c r="H5674" s="29" t="inlineStr">
        <is>
          <t>إضافة</t>
        </is>
      </c>
      <c r="I5674" s="97" t="n"/>
    </row>
    <row r="5675" ht="17.4" customHeight="1" s="138">
      <c r="A5675" s="97" t="n">
        <v>5669</v>
      </c>
      <c r="B5675" s="98" t="n"/>
      <c r="C5675" s="99" t="n"/>
      <c r="D5675" s="100" t="n"/>
      <c r="E5675" s="28">
        <f>IFERROR(VLOOKUP(D5675,'أرصدة المخزن'!$A:$E,3,0),"")</f>
        <v/>
      </c>
      <c r="F5675" s="28">
        <f>IFERROR(VLOOKUP(D5675,'أرصدة المخزن'!$A:$H,4,0),"")</f>
        <v/>
      </c>
      <c r="G5675" s="97" t="n"/>
      <c r="H5675" s="29" t="inlineStr">
        <is>
          <t>إضافة</t>
        </is>
      </c>
      <c r="I5675" s="97" t="n"/>
    </row>
    <row r="5676" ht="17.4" customHeight="1" s="138">
      <c r="A5676" s="97" t="n">
        <v>5670</v>
      </c>
      <c r="B5676" s="98" t="n"/>
      <c r="C5676" s="99" t="n"/>
      <c r="D5676" s="100" t="n"/>
      <c r="E5676" s="28">
        <f>IFERROR(VLOOKUP(D5676,'أرصدة المخزن'!$A:$E,3,0),"")</f>
        <v/>
      </c>
      <c r="F5676" s="28">
        <f>IFERROR(VLOOKUP(D5676,'أرصدة المخزن'!$A:$H,4,0),"")</f>
        <v/>
      </c>
      <c r="G5676" s="97" t="n"/>
      <c r="H5676" s="29" t="inlineStr">
        <is>
          <t>إضافة</t>
        </is>
      </c>
      <c r="I5676" s="97" t="n"/>
    </row>
    <row r="5677" ht="17.4" customHeight="1" s="138">
      <c r="A5677" s="97" t="n">
        <v>5671</v>
      </c>
      <c r="B5677" s="98" t="n"/>
      <c r="C5677" s="99" t="n"/>
      <c r="D5677" s="100" t="n"/>
      <c r="E5677" s="28">
        <f>IFERROR(VLOOKUP(D5677,'أرصدة المخزن'!$A:$E,3,0),"")</f>
        <v/>
      </c>
      <c r="F5677" s="28">
        <f>IFERROR(VLOOKUP(D5677,'أرصدة المخزن'!$A:$H,4,0),"")</f>
        <v/>
      </c>
      <c r="G5677" s="97" t="n"/>
      <c r="H5677" s="29" t="inlineStr">
        <is>
          <t>إضافة</t>
        </is>
      </c>
      <c r="I5677" s="97" t="n"/>
    </row>
    <row r="5678" ht="17.4" customHeight="1" s="138">
      <c r="A5678" s="97" t="n">
        <v>5672</v>
      </c>
      <c r="B5678" s="98" t="n"/>
      <c r="C5678" s="99" t="n"/>
      <c r="D5678" s="100" t="n"/>
      <c r="E5678" s="28">
        <f>IFERROR(VLOOKUP(D5678,'أرصدة المخزن'!$A:$E,3,0),"")</f>
        <v/>
      </c>
      <c r="F5678" s="28">
        <f>IFERROR(VLOOKUP(D5678,'أرصدة المخزن'!$A:$H,4,0),"")</f>
        <v/>
      </c>
      <c r="G5678" s="97" t="n"/>
      <c r="H5678" s="29" t="inlineStr">
        <is>
          <t>إضافة</t>
        </is>
      </c>
      <c r="I5678" s="97" t="n"/>
    </row>
    <row r="5679" ht="17.4" customHeight="1" s="138">
      <c r="A5679" s="97" t="n">
        <v>5673</v>
      </c>
      <c r="B5679" s="98" t="n"/>
      <c r="C5679" s="99" t="n"/>
      <c r="D5679" s="100" t="n"/>
      <c r="E5679" s="28">
        <f>IFERROR(VLOOKUP(D5679,'أرصدة المخزن'!$A:$E,3,0),"")</f>
        <v/>
      </c>
      <c r="F5679" s="28">
        <f>IFERROR(VLOOKUP(D5679,'أرصدة المخزن'!$A:$H,4,0),"")</f>
        <v/>
      </c>
      <c r="G5679" s="97" t="n"/>
      <c r="H5679" s="29" t="inlineStr">
        <is>
          <t>إضافة</t>
        </is>
      </c>
      <c r="I5679" s="97" t="n"/>
    </row>
    <row r="5680" ht="17.4" customHeight="1" s="138">
      <c r="A5680" s="97" t="n">
        <v>5674</v>
      </c>
      <c r="B5680" s="98" t="n"/>
      <c r="C5680" s="99" t="n"/>
      <c r="D5680" s="100" t="n"/>
      <c r="E5680" s="28">
        <f>IFERROR(VLOOKUP(D5680,'أرصدة المخزن'!$A:$E,3,0),"")</f>
        <v/>
      </c>
      <c r="F5680" s="28">
        <f>IFERROR(VLOOKUP(D5680,'أرصدة المخزن'!$A:$H,4,0),"")</f>
        <v/>
      </c>
      <c r="G5680" s="97" t="n"/>
      <c r="H5680" s="29" t="inlineStr">
        <is>
          <t>إضافة</t>
        </is>
      </c>
      <c r="I5680" s="97" t="n"/>
    </row>
    <row r="5681" ht="17.4" customHeight="1" s="138">
      <c r="A5681" s="97" t="n">
        <v>5675</v>
      </c>
      <c r="B5681" s="98" t="n"/>
      <c r="C5681" s="99" t="n"/>
      <c r="D5681" s="100" t="n"/>
      <c r="E5681" s="28">
        <f>IFERROR(VLOOKUP(D5681,'أرصدة المخزن'!$A:$E,3,0),"")</f>
        <v/>
      </c>
      <c r="F5681" s="28">
        <f>IFERROR(VLOOKUP(D5681,'أرصدة المخزن'!$A:$H,4,0),"")</f>
        <v/>
      </c>
      <c r="G5681" s="97" t="n"/>
      <c r="H5681" s="29" t="inlineStr">
        <is>
          <t>إضافة</t>
        </is>
      </c>
      <c r="I5681" s="97" t="n"/>
    </row>
    <row r="5682" ht="17.4" customHeight="1" s="138">
      <c r="A5682" s="97" t="n">
        <v>5676</v>
      </c>
      <c r="B5682" s="98" t="n"/>
      <c r="C5682" s="99" t="n"/>
      <c r="D5682" s="100" t="n"/>
      <c r="E5682" s="28">
        <f>IFERROR(VLOOKUP(D5682,'أرصدة المخزن'!$A:$E,3,0),"")</f>
        <v/>
      </c>
      <c r="F5682" s="28">
        <f>IFERROR(VLOOKUP(D5682,'أرصدة المخزن'!$A:$H,4,0),"")</f>
        <v/>
      </c>
      <c r="G5682" s="97" t="n"/>
      <c r="H5682" s="29" t="inlineStr">
        <is>
          <t>إضافة</t>
        </is>
      </c>
      <c r="I5682" s="97" t="n"/>
    </row>
    <row r="5683" ht="17.4" customHeight="1" s="138">
      <c r="A5683" s="97" t="n">
        <v>5677</v>
      </c>
      <c r="B5683" s="98" t="n"/>
      <c r="C5683" s="99" t="n"/>
      <c r="D5683" s="100" t="n"/>
      <c r="E5683" s="28">
        <f>IFERROR(VLOOKUP(D5683,'أرصدة المخزن'!$A:$E,3,0),"")</f>
        <v/>
      </c>
      <c r="F5683" s="28">
        <f>IFERROR(VLOOKUP(D5683,'أرصدة المخزن'!$A:$H,4,0),"")</f>
        <v/>
      </c>
      <c r="G5683" s="97" t="n"/>
      <c r="H5683" s="29" t="inlineStr">
        <is>
          <t>إضافة</t>
        </is>
      </c>
      <c r="I5683" s="97" t="n"/>
    </row>
    <row r="5684" ht="17.4" customHeight="1" s="138">
      <c r="A5684" s="97" t="n">
        <v>5678</v>
      </c>
      <c r="B5684" s="98" t="n"/>
      <c r="C5684" s="99" t="n"/>
      <c r="D5684" s="100" t="n"/>
      <c r="E5684" s="28">
        <f>IFERROR(VLOOKUP(D5684,'أرصدة المخزن'!$A:$E,3,0),"")</f>
        <v/>
      </c>
      <c r="F5684" s="28">
        <f>IFERROR(VLOOKUP(D5684,'أرصدة المخزن'!$A:$H,4,0),"")</f>
        <v/>
      </c>
      <c r="G5684" s="97" t="n"/>
      <c r="H5684" s="29" t="inlineStr">
        <is>
          <t>إضافة</t>
        </is>
      </c>
      <c r="I5684" s="97" t="n"/>
    </row>
    <row r="5685" ht="17.4" customHeight="1" s="138">
      <c r="A5685" s="97" t="n">
        <v>5679</v>
      </c>
      <c r="B5685" s="98" t="n"/>
      <c r="C5685" s="99" t="n"/>
      <c r="D5685" s="100" t="n"/>
      <c r="E5685" s="28">
        <f>IFERROR(VLOOKUP(D5685,'أرصدة المخزن'!$A:$E,3,0),"")</f>
        <v/>
      </c>
      <c r="F5685" s="28">
        <f>IFERROR(VLOOKUP(D5685,'أرصدة المخزن'!$A:$H,4,0),"")</f>
        <v/>
      </c>
      <c r="G5685" s="97" t="n"/>
      <c r="H5685" s="29" t="inlineStr">
        <is>
          <t>إضافة</t>
        </is>
      </c>
      <c r="I5685" s="97" t="n"/>
    </row>
    <row r="5686" ht="17.4" customHeight="1" s="138">
      <c r="A5686" s="97" t="n">
        <v>5680</v>
      </c>
      <c r="B5686" s="98" t="n"/>
      <c r="C5686" s="99" t="n"/>
      <c r="D5686" s="100" t="n"/>
      <c r="E5686" s="28">
        <f>IFERROR(VLOOKUP(D5686,'أرصدة المخزن'!$A:$E,3,0),"")</f>
        <v/>
      </c>
      <c r="F5686" s="28">
        <f>IFERROR(VLOOKUP(D5686,'أرصدة المخزن'!$A:$H,4,0),"")</f>
        <v/>
      </c>
      <c r="G5686" s="97" t="n"/>
      <c r="H5686" s="29" t="inlineStr">
        <is>
          <t>إضافة</t>
        </is>
      </c>
      <c r="I5686" s="97" t="n"/>
    </row>
    <row r="5687" ht="17.4" customHeight="1" s="138">
      <c r="A5687" s="97" t="n">
        <v>5681</v>
      </c>
      <c r="B5687" s="98" t="n"/>
      <c r="C5687" s="99" t="n"/>
      <c r="D5687" s="100" t="n"/>
      <c r="E5687" s="28">
        <f>IFERROR(VLOOKUP(D5687,'أرصدة المخزن'!$A:$E,3,0),"")</f>
        <v/>
      </c>
      <c r="F5687" s="28">
        <f>IFERROR(VLOOKUP(D5687,'أرصدة المخزن'!$A:$H,4,0),"")</f>
        <v/>
      </c>
      <c r="G5687" s="97" t="n"/>
      <c r="H5687" s="29" t="inlineStr">
        <is>
          <t>إضافة</t>
        </is>
      </c>
      <c r="I5687" s="97" t="n"/>
    </row>
    <row r="5688" ht="17.4" customHeight="1" s="138">
      <c r="A5688" s="97" t="n">
        <v>5682</v>
      </c>
      <c r="B5688" s="98" t="n"/>
      <c r="C5688" s="99" t="n"/>
      <c r="D5688" s="100" t="n"/>
      <c r="E5688" s="28">
        <f>IFERROR(VLOOKUP(D5688,'أرصدة المخزن'!$A:$E,3,0),"")</f>
        <v/>
      </c>
      <c r="F5688" s="28">
        <f>IFERROR(VLOOKUP(D5688,'أرصدة المخزن'!$A:$H,4,0),"")</f>
        <v/>
      </c>
      <c r="G5688" s="97" t="n"/>
      <c r="H5688" s="29" t="inlineStr">
        <is>
          <t>إضافة</t>
        </is>
      </c>
      <c r="I5688" s="97" t="n"/>
    </row>
    <row r="5689" ht="17.4" customHeight="1" s="138">
      <c r="A5689" s="97" t="n">
        <v>5683</v>
      </c>
      <c r="B5689" s="98" t="n"/>
      <c r="C5689" s="99" t="n"/>
      <c r="D5689" s="100" t="n"/>
      <c r="E5689" s="28">
        <f>IFERROR(VLOOKUP(D5689,'أرصدة المخزن'!$A:$E,3,0),"")</f>
        <v/>
      </c>
      <c r="F5689" s="28">
        <f>IFERROR(VLOOKUP(D5689,'أرصدة المخزن'!$A:$H,4,0),"")</f>
        <v/>
      </c>
      <c r="G5689" s="97" t="n"/>
      <c r="H5689" s="29" t="inlineStr">
        <is>
          <t>إضافة</t>
        </is>
      </c>
      <c r="I5689" s="97" t="n"/>
    </row>
    <row r="5690" ht="17.4" customHeight="1" s="138">
      <c r="A5690" s="97" t="n">
        <v>5684</v>
      </c>
      <c r="B5690" s="98" t="n"/>
      <c r="C5690" s="99" t="n"/>
      <c r="D5690" s="100" t="n"/>
      <c r="E5690" s="28">
        <f>IFERROR(VLOOKUP(D5690,'أرصدة المخزن'!$A:$E,3,0),"")</f>
        <v/>
      </c>
      <c r="F5690" s="28">
        <f>IFERROR(VLOOKUP(D5690,'أرصدة المخزن'!$A:$H,4,0),"")</f>
        <v/>
      </c>
      <c r="G5690" s="97" t="n"/>
      <c r="H5690" s="29" t="inlineStr">
        <is>
          <t>إضافة</t>
        </is>
      </c>
      <c r="I5690" s="97" t="n"/>
    </row>
    <row r="5691" ht="17.4" customHeight="1" s="138">
      <c r="A5691" s="97" t="n">
        <v>5685</v>
      </c>
      <c r="B5691" s="98" t="n"/>
      <c r="C5691" s="99" t="n"/>
      <c r="D5691" s="100" t="n"/>
      <c r="E5691" s="28">
        <f>IFERROR(VLOOKUP(D5691,'أرصدة المخزن'!$A:$E,3,0),"")</f>
        <v/>
      </c>
      <c r="F5691" s="28">
        <f>IFERROR(VLOOKUP(D5691,'أرصدة المخزن'!$A:$H,4,0),"")</f>
        <v/>
      </c>
      <c r="G5691" s="97" t="n"/>
      <c r="H5691" s="29" t="inlineStr">
        <is>
          <t>إضافة</t>
        </is>
      </c>
      <c r="I5691" s="97" t="n"/>
    </row>
    <row r="5692" ht="17.4" customHeight="1" s="138">
      <c r="A5692" s="97" t="n">
        <v>5686</v>
      </c>
      <c r="B5692" s="98" t="n"/>
      <c r="C5692" s="99" t="n"/>
      <c r="D5692" s="100" t="n"/>
      <c r="E5692" s="28">
        <f>IFERROR(VLOOKUP(D5692,'أرصدة المخزن'!$A:$E,3,0),"")</f>
        <v/>
      </c>
      <c r="F5692" s="28">
        <f>IFERROR(VLOOKUP(D5692,'أرصدة المخزن'!$A:$H,4,0),"")</f>
        <v/>
      </c>
      <c r="G5692" s="97" t="n"/>
      <c r="H5692" s="29" t="inlineStr">
        <is>
          <t>إضافة</t>
        </is>
      </c>
      <c r="I5692" s="97" t="n"/>
    </row>
    <row r="5693" ht="17.4" customHeight="1" s="138">
      <c r="A5693" s="97" t="n">
        <v>5687</v>
      </c>
      <c r="B5693" s="98" t="n"/>
      <c r="C5693" s="99" t="n"/>
      <c r="D5693" s="100" t="n"/>
      <c r="E5693" s="28">
        <f>IFERROR(VLOOKUP(D5693,'أرصدة المخزن'!$A:$E,3,0),"")</f>
        <v/>
      </c>
      <c r="F5693" s="28">
        <f>IFERROR(VLOOKUP(D5693,'أرصدة المخزن'!$A:$H,4,0),"")</f>
        <v/>
      </c>
      <c r="G5693" s="97" t="n"/>
      <c r="H5693" s="29" t="inlineStr">
        <is>
          <t>إضافة</t>
        </is>
      </c>
      <c r="I5693" s="97" t="n"/>
    </row>
    <row r="5694" ht="17.4" customHeight="1" s="138">
      <c r="A5694" s="97" t="n">
        <v>5688</v>
      </c>
      <c r="B5694" s="98" t="n"/>
      <c r="C5694" s="99" t="n"/>
      <c r="D5694" s="100" t="n"/>
      <c r="E5694" s="28">
        <f>IFERROR(VLOOKUP(D5694,'أرصدة المخزن'!$A:$E,3,0),"")</f>
        <v/>
      </c>
      <c r="F5694" s="28">
        <f>IFERROR(VLOOKUP(D5694,'أرصدة المخزن'!$A:$H,4,0),"")</f>
        <v/>
      </c>
      <c r="G5694" s="97" t="n"/>
      <c r="H5694" s="29" t="inlineStr">
        <is>
          <t>إضافة</t>
        </is>
      </c>
      <c r="I5694" s="97" t="n"/>
    </row>
    <row r="5695" ht="17.4" customHeight="1" s="138">
      <c r="A5695" s="97" t="n">
        <v>5689</v>
      </c>
      <c r="B5695" s="98" t="n"/>
      <c r="C5695" s="99" t="n"/>
      <c r="D5695" s="100" t="n"/>
      <c r="E5695" s="28">
        <f>IFERROR(VLOOKUP(D5695,'أرصدة المخزن'!$A:$E,3,0),"")</f>
        <v/>
      </c>
      <c r="F5695" s="28">
        <f>IFERROR(VLOOKUP(D5695,'أرصدة المخزن'!$A:$H,4,0),"")</f>
        <v/>
      </c>
      <c r="G5695" s="97" t="n"/>
      <c r="H5695" s="29" t="inlineStr">
        <is>
          <t>إضافة</t>
        </is>
      </c>
      <c r="I5695" s="97" t="n"/>
    </row>
    <row r="5696" ht="17.4" customHeight="1" s="138">
      <c r="A5696" s="97" t="n">
        <v>5690</v>
      </c>
      <c r="B5696" s="98" t="n"/>
      <c r="C5696" s="99" t="n"/>
      <c r="D5696" s="100" t="n"/>
      <c r="E5696" s="28">
        <f>IFERROR(VLOOKUP(D5696,'أرصدة المخزن'!$A:$E,3,0),"")</f>
        <v/>
      </c>
      <c r="F5696" s="28">
        <f>IFERROR(VLOOKUP(D5696,'أرصدة المخزن'!$A:$H,4,0),"")</f>
        <v/>
      </c>
      <c r="G5696" s="97" t="n"/>
      <c r="H5696" s="29" t="inlineStr">
        <is>
          <t>إضافة</t>
        </is>
      </c>
      <c r="I5696" s="97" t="n"/>
    </row>
    <row r="5697" ht="17.4" customHeight="1" s="138">
      <c r="A5697" s="97" t="n">
        <v>5691</v>
      </c>
      <c r="B5697" s="98" t="n"/>
      <c r="C5697" s="99" t="n"/>
      <c r="D5697" s="100" t="n"/>
      <c r="E5697" s="28">
        <f>IFERROR(VLOOKUP(D5697,'أرصدة المخزن'!$A:$E,3,0),"")</f>
        <v/>
      </c>
      <c r="F5697" s="28">
        <f>IFERROR(VLOOKUP(D5697,'أرصدة المخزن'!$A:$H,4,0),"")</f>
        <v/>
      </c>
      <c r="G5697" s="97" t="n"/>
      <c r="H5697" s="29" t="inlineStr">
        <is>
          <t>إضافة</t>
        </is>
      </c>
      <c r="I5697" s="97" t="n"/>
    </row>
    <row r="5698" ht="17.4" customHeight="1" s="138">
      <c r="A5698" s="97" t="n">
        <v>5692</v>
      </c>
      <c r="B5698" s="98" t="n"/>
      <c r="C5698" s="99" t="n"/>
      <c r="D5698" s="100" t="n"/>
      <c r="E5698" s="28">
        <f>IFERROR(VLOOKUP(D5698,'أرصدة المخزن'!$A:$E,3,0),"")</f>
        <v/>
      </c>
      <c r="F5698" s="28">
        <f>IFERROR(VLOOKUP(D5698,'أرصدة المخزن'!$A:$H,4,0),"")</f>
        <v/>
      </c>
      <c r="G5698" s="97" t="n"/>
      <c r="H5698" s="29" t="inlineStr">
        <is>
          <t>إضافة</t>
        </is>
      </c>
      <c r="I5698" s="97" t="n"/>
    </row>
    <row r="5699" ht="17.4" customHeight="1" s="138">
      <c r="A5699" s="97" t="n">
        <v>5693</v>
      </c>
      <c r="B5699" s="98" t="n"/>
      <c r="C5699" s="99" t="n"/>
      <c r="D5699" s="100" t="n"/>
      <c r="E5699" s="28">
        <f>IFERROR(VLOOKUP(D5699,'أرصدة المخزن'!$A:$E,3,0),"")</f>
        <v/>
      </c>
      <c r="F5699" s="28">
        <f>IFERROR(VLOOKUP(D5699,'أرصدة المخزن'!$A:$H,4,0),"")</f>
        <v/>
      </c>
      <c r="G5699" s="97" t="n"/>
      <c r="H5699" s="29" t="inlineStr">
        <is>
          <t>إضافة</t>
        </is>
      </c>
      <c r="I5699" s="97" t="n"/>
    </row>
    <row r="5700" ht="17.4" customHeight="1" s="138">
      <c r="A5700" s="97" t="n">
        <v>5694</v>
      </c>
      <c r="B5700" s="98" t="n"/>
      <c r="C5700" s="99" t="n"/>
      <c r="D5700" s="100" t="n"/>
      <c r="E5700" s="28">
        <f>IFERROR(VLOOKUP(D5700,'أرصدة المخزن'!$A:$E,3,0),"")</f>
        <v/>
      </c>
      <c r="F5700" s="28">
        <f>IFERROR(VLOOKUP(D5700,'أرصدة المخزن'!$A:$H,4,0),"")</f>
        <v/>
      </c>
      <c r="G5700" s="97" t="n"/>
      <c r="H5700" s="29" t="inlineStr">
        <is>
          <t>إضافة</t>
        </is>
      </c>
      <c r="I5700" s="97" t="n"/>
    </row>
    <row r="5701" ht="17.4" customHeight="1" s="138">
      <c r="A5701" s="97" t="n">
        <v>5695</v>
      </c>
      <c r="B5701" s="98" t="n"/>
      <c r="C5701" s="99" t="n"/>
      <c r="D5701" s="100" t="n"/>
      <c r="E5701" s="28">
        <f>IFERROR(VLOOKUP(D5701,'أرصدة المخزن'!$A:$E,3,0),"")</f>
        <v/>
      </c>
      <c r="F5701" s="28">
        <f>IFERROR(VLOOKUP(D5701,'أرصدة المخزن'!$A:$H,4,0),"")</f>
        <v/>
      </c>
      <c r="G5701" s="97" t="n"/>
      <c r="H5701" s="29" t="inlineStr">
        <is>
          <t>إضافة</t>
        </is>
      </c>
      <c r="I5701" s="97" t="n"/>
    </row>
    <row r="5702" ht="17.4" customHeight="1" s="138">
      <c r="A5702" s="97" t="n">
        <v>5696</v>
      </c>
      <c r="B5702" s="98" t="n"/>
      <c r="C5702" s="99" t="n"/>
      <c r="D5702" s="100" t="n"/>
      <c r="E5702" s="28">
        <f>IFERROR(VLOOKUP(D5702,'أرصدة المخزن'!$A:$E,3,0),"")</f>
        <v/>
      </c>
      <c r="F5702" s="28">
        <f>IFERROR(VLOOKUP(D5702,'أرصدة المخزن'!$A:$H,4,0),"")</f>
        <v/>
      </c>
      <c r="G5702" s="97" t="n"/>
      <c r="H5702" s="29" t="inlineStr">
        <is>
          <t>إضافة</t>
        </is>
      </c>
      <c r="I5702" s="97" t="n"/>
    </row>
    <row r="5703" ht="17.4" customHeight="1" s="138">
      <c r="A5703" s="97" t="n">
        <v>5697</v>
      </c>
      <c r="B5703" s="98" t="n"/>
      <c r="C5703" s="99" t="n"/>
      <c r="D5703" s="100" t="n"/>
      <c r="E5703" s="28">
        <f>IFERROR(VLOOKUP(D5703,'أرصدة المخزن'!$A:$E,3,0),"")</f>
        <v/>
      </c>
      <c r="F5703" s="28">
        <f>IFERROR(VLOOKUP(D5703,'أرصدة المخزن'!$A:$H,4,0),"")</f>
        <v/>
      </c>
      <c r="G5703" s="97" t="n"/>
      <c r="H5703" s="29" t="inlineStr">
        <is>
          <t>إضافة</t>
        </is>
      </c>
      <c r="I5703" s="97" t="n"/>
    </row>
    <row r="5704" ht="17.4" customHeight="1" s="138">
      <c r="A5704" s="97" t="n">
        <v>5698</v>
      </c>
      <c r="B5704" s="98" t="n"/>
      <c r="C5704" s="99" t="n"/>
      <c r="D5704" s="100" t="n"/>
      <c r="E5704" s="28">
        <f>IFERROR(VLOOKUP(D5704,'أرصدة المخزن'!$A:$E,3,0),"")</f>
        <v/>
      </c>
      <c r="F5704" s="28">
        <f>IFERROR(VLOOKUP(D5704,'أرصدة المخزن'!$A:$H,4,0),"")</f>
        <v/>
      </c>
      <c r="G5704" s="97" t="n"/>
      <c r="H5704" s="29" t="inlineStr">
        <is>
          <t>إضافة</t>
        </is>
      </c>
      <c r="I5704" s="97" t="n"/>
    </row>
    <row r="5705" ht="17.4" customHeight="1" s="138">
      <c r="A5705" s="97" t="n">
        <v>5699</v>
      </c>
      <c r="B5705" s="98" t="n"/>
      <c r="C5705" s="99" t="n"/>
      <c r="D5705" s="100" t="n"/>
      <c r="E5705" s="28">
        <f>IFERROR(VLOOKUP(D5705,'أرصدة المخزن'!$A:$E,3,0),"")</f>
        <v/>
      </c>
      <c r="F5705" s="28">
        <f>IFERROR(VLOOKUP(D5705,'أرصدة المخزن'!$A:$H,4,0),"")</f>
        <v/>
      </c>
      <c r="G5705" s="97" t="n"/>
      <c r="H5705" s="29" t="inlineStr">
        <is>
          <t>إضافة</t>
        </is>
      </c>
      <c r="I5705" s="97" t="n"/>
    </row>
    <row r="5706" ht="17.4" customHeight="1" s="138">
      <c r="A5706" s="97" t="n">
        <v>5700</v>
      </c>
      <c r="B5706" s="98" t="n"/>
      <c r="C5706" s="99" t="n"/>
      <c r="D5706" s="100" t="n"/>
      <c r="E5706" s="28">
        <f>IFERROR(VLOOKUP(D5706,'أرصدة المخزن'!$A:$E,3,0),"")</f>
        <v/>
      </c>
      <c r="F5706" s="28">
        <f>IFERROR(VLOOKUP(D5706,'أرصدة المخزن'!$A:$H,4,0),"")</f>
        <v/>
      </c>
      <c r="G5706" s="97" t="n"/>
      <c r="H5706" s="29" t="inlineStr">
        <is>
          <t>إضافة</t>
        </is>
      </c>
      <c r="I5706" s="97" t="n"/>
    </row>
    <row r="5707" ht="17.4" customHeight="1" s="138">
      <c r="A5707" s="97" t="n">
        <v>5701</v>
      </c>
      <c r="B5707" s="98" t="n"/>
      <c r="C5707" s="99" t="n"/>
      <c r="D5707" s="100" t="n"/>
      <c r="E5707" s="28">
        <f>IFERROR(VLOOKUP(D5707,'أرصدة المخزن'!$A:$E,3,0),"")</f>
        <v/>
      </c>
      <c r="F5707" s="28">
        <f>IFERROR(VLOOKUP(D5707,'أرصدة المخزن'!$A:$H,4,0),"")</f>
        <v/>
      </c>
      <c r="G5707" s="97" t="n"/>
      <c r="H5707" s="29" t="inlineStr">
        <is>
          <t>إضافة</t>
        </is>
      </c>
      <c r="I5707" s="97" t="n"/>
    </row>
    <row r="5708" ht="17.4" customHeight="1" s="138">
      <c r="A5708" s="97" t="n">
        <v>5702</v>
      </c>
      <c r="B5708" s="98" t="n"/>
      <c r="C5708" s="99" t="n"/>
      <c r="D5708" s="100" t="n"/>
      <c r="E5708" s="28">
        <f>IFERROR(VLOOKUP(D5708,'أرصدة المخزن'!$A:$E,3,0),"")</f>
        <v/>
      </c>
      <c r="F5708" s="28">
        <f>IFERROR(VLOOKUP(D5708,'أرصدة المخزن'!$A:$H,4,0),"")</f>
        <v/>
      </c>
      <c r="G5708" s="97" t="n"/>
      <c r="H5708" s="29" t="inlineStr">
        <is>
          <t>إضافة</t>
        </is>
      </c>
      <c r="I5708" s="97" t="n"/>
    </row>
    <row r="5709" ht="17.4" customHeight="1" s="138">
      <c r="A5709" s="97" t="n">
        <v>5703</v>
      </c>
      <c r="B5709" s="98" t="n"/>
      <c r="C5709" s="99" t="n"/>
      <c r="D5709" s="100" t="n"/>
      <c r="E5709" s="28">
        <f>IFERROR(VLOOKUP(D5709,'أرصدة المخزن'!$A:$E,3,0),"")</f>
        <v/>
      </c>
      <c r="F5709" s="28">
        <f>IFERROR(VLOOKUP(D5709,'أرصدة المخزن'!$A:$H,4,0),"")</f>
        <v/>
      </c>
      <c r="G5709" s="97" t="n"/>
      <c r="H5709" s="29" t="inlineStr">
        <is>
          <t>إضافة</t>
        </is>
      </c>
      <c r="I5709" s="97" t="n"/>
    </row>
    <row r="5710" ht="17.4" customHeight="1" s="138">
      <c r="A5710" s="97" t="n">
        <v>5704</v>
      </c>
      <c r="B5710" s="98" t="n"/>
      <c r="C5710" s="99" t="n"/>
      <c r="D5710" s="100" t="n"/>
      <c r="E5710" s="28">
        <f>IFERROR(VLOOKUP(D5710,'أرصدة المخزن'!$A:$E,3,0),"")</f>
        <v/>
      </c>
      <c r="F5710" s="28">
        <f>IFERROR(VLOOKUP(D5710,'أرصدة المخزن'!$A:$H,4,0),"")</f>
        <v/>
      </c>
      <c r="G5710" s="97" t="n"/>
      <c r="H5710" s="29" t="inlineStr">
        <is>
          <t>إضافة</t>
        </is>
      </c>
      <c r="I5710" s="97" t="n"/>
    </row>
    <row r="5711" ht="17.4" customHeight="1" s="138">
      <c r="A5711" s="97" t="n">
        <v>5705</v>
      </c>
      <c r="B5711" s="98" t="n"/>
      <c r="C5711" s="99" t="n"/>
      <c r="D5711" s="100" t="n"/>
      <c r="E5711" s="28">
        <f>IFERROR(VLOOKUP(D5711,'أرصدة المخزن'!$A:$E,3,0),"")</f>
        <v/>
      </c>
      <c r="F5711" s="28">
        <f>IFERROR(VLOOKUP(D5711,'أرصدة المخزن'!$A:$H,4,0),"")</f>
        <v/>
      </c>
      <c r="G5711" s="97" t="n"/>
      <c r="H5711" s="29" t="inlineStr">
        <is>
          <t>إضافة</t>
        </is>
      </c>
      <c r="I5711" s="97" t="n"/>
    </row>
    <row r="5712" ht="17.4" customHeight="1" s="138">
      <c r="A5712" s="97" t="n">
        <v>5706</v>
      </c>
      <c r="B5712" s="98" t="n"/>
      <c r="C5712" s="99" t="n"/>
      <c r="D5712" s="100" t="n"/>
      <c r="E5712" s="28">
        <f>IFERROR(VLOOKUP(D5712,'أرصدة المخزن'!$A:$E,3,0),"")</f>
        <v/>
      </c>
      <c r="F5712" s="28">
        <f>IFERROR(VLOOKUP(D5712,'أرصدة المخزن'!$A:$H,4,0),"")</f>
        <v/>
      </c>
      <c r="G5712" s="97" t="n"/>
      <c r="H5712" s="29" t="inlineStr">
        <is>
          <t>إضافة</t>
        </is>
      </c>
      <c r="I5712" s="97" t="n"/>
    </row>
    <row r="5713" ht="17.4" customHeight="1" s="138">
      <c r="A5713" s="97" t="n">
        <v>5707</v>
      </c>
      <c r="B5713" s="98" t="n"/>
      <c r="C5713" s="99" t="n"/>
      <c r="D5713" s="100" t="n"/>
      <c r="E5713" s="28">
        <f>IFERROR(VLOOKUP(D5713,'أرصدة المخزن'!$A:$E,3,0),"")</f>
        <v/>
      </c>
      <c r="F5713" s="28">
        <f>IFERROR(VLOOKUP(D5713,'أرصدة المخزن'!$A:$H,4,0),"")</f>
        <v/>
      </c>
      <c r="G5713" s="97" t="n"/>
      <c r="H5713" s="29" t="inlineStr">
        <is>
          <t>إضافة</t>
        </is>
      </c>
      <c r="I5713" s="97" t="n"/>
    </row>
    <row r="5714" ht="17.4" customHeight="1" s="138">
      <c r="A5714" s="97" t="n">
        <v>5708</v>
      </c>
      <c r="B5714" s="98" t="n"/>
      <c r="C5714" s="99" t="n"/>
      <c r="D5714" s="100" t="n"/>
      <c r="E5714" s="28">
        <f>IFERROR(VLOOKUP(D5714,'أرصدة المخزن'!$A:$E,3,0),"")</f>
        <v/>
      </c>
      <c r="F5714" s="28">
        <f>IFERROR(VLOOKUP(D5714,'أرصدة المخزن'!$A:$H,4,0),"")</f>
        <v/>
      </c>
      <c r="G5714" s="97" t="n"/>
      <c r="H5714" s="29" t="inlineStr">
        <is>
          <t>إضافة</t>
        </is>
      </c>
      <c r="I5714" s="97" t="n"/>
    </row>
    <row r="5715" ht="17.4" customHeight="1" s="138">
      <c r="A5715" s="97" t="n">
        <v>5709</v>
      </c>
      <c r="B5715" s="98" t="n"/>
      <c r="C5715" s="99" t="n"/>
      <c r="D5715" s="100" t="n"/>
      <c r="E5715" s="28">
        <f>IFERROR(VLOOKUP(D5715,'أرصدة المخزن'!$A:$E,3,0),"")</f>
        <v/>
      </c>
      <c r="F5715" s="28">
        <f>IFERROR(VLOOKUP(D5715,'أرصدة المخزن'!$A:$H,4,0),"")</f>
        <v/>
      </c>
      <c r="G5715" s="97" t="n"/>
      <c r="H5715" s="29" t="inlineStr">
        <is>
          <t>إضافة</t>
        </is>
      </c>
      <c r="I5715" s="97" t="n"/>
    </row>
    <row r="5716" ht="17.4" customHeight="1" s="138">
      <c r="A5716" s="97" t="n">
        <v>5710</v>
      </c>
      <c r="B5716" s="98" t="n"/>
      <c r="C5716" s="99" t="n"/>
      <c r="D5716" s="100" t="n"/>
      <c r="E5716" s="28">
        <f>IFERROR(VLOOKUP(D5716,'أرصدة المخزن'!$A:$E,3,0),"")</f>
        <v/>
      </c>
      <c r="F5716" s="28">
        <f>IFERROR(VLOOKUP(D5716,'أرصدة المخزن'!$A:$H,4,0),"")</f>
        <v/>
      </c>
      <c r="G5716" s="97" t="n"/>
      <c r="H5716" s="29" t="inlineStr">
        <is>
          <t>إضافة</t>
        </is>
      </c>
      <c r="I5716" s="97" t="n"/>
    </row>
    <row r="5717" ht="17.4" customHeight="1" s="138">
      <c r="A5717" s="97" t="n">
        <v>5711</v>
      </c>
      <c r="B5717" s="98" t="n"/>
      <c r="C5717" s="99" t="n"/>
      <c r="D5717" s="100" t="n"/>
      <c r="E5717" s="28">
        <f>IFERROR(VLOOKUP(D5717,'أرصدة المخزن'!$A:$E,3,0),"")</f>
        <v/>
      </c>
      <c r="F5717" s="28">
        <f>IFERROR(VLOOKUP(D5717,'أرصدة المخزن'!$A:$H,4,0),"")</f>
        <v/>
      </c>
      <c r="G5717" s="97" t="n"/>
      <c r="H5717" s="29" t="inlineStr">
        <is>
          <t>إضافة</t>
        </is>
      </c>
      <c r="I5717" s="97" t="n"/>
    </row>
    <row r="5718" ht="17.4" customHeight="1" s="138">
      <c r="A5718" s="97" t="n">
        <v>5712</v>
      </c>
      <c r="B5718" s="98" t="n"/>
      <c r="C5718" s="99" t="n"/>
      <c r="D5718" s="100" t="n"/>
      <c r="E5718" s="28">
        <f>IFERROR(VLOOKUP(D5718,'أرصدة المخزن'!$A:$E,3,0),"")</f>
        <v/>
      </c>
      <c r="F5718" s="28">
        <f>IFERROR(VLOOKUP(D5718,'أرصدة المخزن'!$A:$H,4,0),"")</f>
        <v/>
      </c>
      <c r="G5718" s="97" t="n"/>
      <c r="H5718" s="29" t="inlineStr">
        <is>
          <t>إضافة</t>
        </is>
      </c>
      <c r="I5718" s="97" t="n"/>
    </row>
    <row r="5719" ht="17.4" customHeight="1" s="138">
      <c r="A5719" s="97" t="n">
        <v>5713</v>
      </c>
      <c r="B5719" s="98" t="n"/>
      <c r="C5719" s="99" t="n"/>
      <c r="D5719" s="100" t="n"/>
      <c r="E5719" s="28">
        <f>IFERROR(VLOOKUP(D5719,'أرصدة المخزن'!$A:$E,3,0),"")</f>
        <v/>
      </c>
      <c r="F5719" s="28">
        <f>IFERROR(VLOOKUP(D5719,'أرصدة المخزن'!$A:$H,4,0),"")</f>
        <v/>
      </c>
      <c r="G5719" s="97" t="n"/>
      <c r="H5719" s="29" t="inlineStr">
        <is>
          <t>إضافة</t>
        </is>
      </c>
      <c r="I5719" s="97" t="n"/>
    </row>
    <row r="5720" ht="17.4" customHeight="1" s="138">
      <c r="A5720" s="97" t="n">
        <v>5714</v>
      </c>
      <c r="B5720" s="98" t="n"/>
      <c r="C5720" s="99" t="n"/>
      <c r="D5720" s="100" t="n"/>
      <c r="E5720" s="28">
        <f>IFERROR(VLOOKUP(D5720,'أرصدة المخزن'!$A:$E,3,0),"")</f>
        <v/>
      </c>
      <c r="F5720" s="28">
        <f>IFERROR(VLOOKUP(D5720,'أرصدة المخزن'!$A:$H,4,0),"")</f>
        <v/>
      </c>
      <c r="G5720" s="97" t="n"/>
      <c r="H5720" s="29" t="inlineStr">
        <is>
          <t>إضافة</t>
        </is>
      </c>
      <c r="I5720" s="97" t="n"/>
    </row>
    <row r="5721" ht="17.4" customHeight="1" s="138">
      <c r="A5721" s="97" t="n">
        <v>5715</v>
      </c>
      <c r="B5721" s="98" t="n"/>
      <c r="C5721" s="99" t="n"/>
      <c r="D5721" s="100" t="n"/>
      <c r="E5721" s="28">
        <f>IFERROR(VLOOKUP(D5721,'أرصدة المخزن'!$A:$E,3,0),"")</f>
        <v/>
      </c>
      <c r="F5721" s="28">
        <f>IFERROR(VLOOKUP(D5721,'أرصدة المخزن'!$A:$H,4,0),"")</f>
        <v/>
      </c>
      <c r="G5721" s="97" t="n"/>
      <c r="H5721" s="29" t="inlineStr">
        <is>
          <t>إضافة</t>
        </is>
      </c>
      <c r="I5721" s="97" t="n"/>
    </row>
    <row r="5722" ht="17.4" customHeight="1" s="138">
      <c r="A5722" s="97" t="n">
        <v>5716</v>
      </c>
      <c r="B5722" s="98" t="n"/>
      <c r="C5722" s="99" t="n"/>
      <c r="D5722" s="100" t="n"/>
      <c r="E5722" s="28">
        <f>IFERROR(VLOOKUP(D5722,'أرصدة المخزن'!$A:$E,3,0),"")</f>
        <v/>
      </c>
      <c r="F5722" s="28">
        <f>IFERROR(VLOOKUP(D5722,'أرصدة المخزن'!$A:$H,4,0),"")</f>
        <v/>
      </c>
      <c r="G5722" s="97" t="n"/>
      <c r="H5722" s="29" t="inlineStr">
        <is>
          <t>إضافة</t>
        </is>
      </c>
      <c r="I5722" s="97" t="n"/>
    </row>
    <row r="5723" ht="17.4" customHeight="1" s="138">
      <c r="A5723" s="97" t="n">
        <v>5717</v>
      </c>
      <c r="B5723" s="98" t="n"/>
      <c r="C5723" s="99" t="n"/>
      <c r="D5723" s="100" t="n"/>
      <c r="E5723" s="28">
        <f>IFERROR(VLOOKUP(D5723,'أرصدة المخزن'!$A:$E,3,0),"")</f>
        <v/>
      </c>
      <c r="F5723" s="28">
        <f>IFERROR(VLOOKUP(D5723,'أرصدة المخزن'!$A:$H,4,0),"")</f>
        <v/>
      </c>
      <c r="G5723" s="97" t="n"/>
      <c r="H5723" s="29" t="inlineStr">
        <is>
          <t>إضافة</t>
        </is>
      </c>
      <c r="I5723" s="97" t="n"/>
    </row>
    <row r="5724" ht="17.4" customHeight="1" s="138">
      <c r="A5724" s="97" t="n">
        <v>5718</v>
      </c>
      <c r="B5724" s="98" t="n"/>
      <c r="C5724" s="99" t="n"/>
      <c r="D5724" s="100" t="n"/>
      <c r="E5724" s="28">
        <f>IFERROR(VLOOKUP(D5724,'أرصدة المخزن'!$A:$E,3,0),"")</f>
        <v/>
      </c>
      <c r="F5724" s="28">
        <f>IFERROR(VLOOKUP(D5724,'أرصدة المخزن'!$A:$H,4,0),"")</f>
        <v/>
      </c>
      <c r="G5724" s="97" t="n"/>
      <c r="H5724" s="29" t="inlineStr">
        <is>
          <t>إضافة</t>
        </is>
      </c>
      <c r="I5724" s="97" t="n"/>
    </row>
    <row r="5725" ht="17.4" customHeight="1" s="138">
      <c r="A5725" s="97" t="n">
        <v>5719</v>
      </c>
      <c r="B5725" s="98" t="n"/>
      <c r="C5725" s="99" t="n"/>
      <c r="D5725" s="100" t="n"/>
      <c r="E5725" s="28">
        <f>IFERROR(VLOOKUP(D5725,'أرصدة المخزن'!$A:$E,3,0),"")</f>
        <v/>
      </c>
      <c r="F5725" s="28">
        <f>IFERROR(VLOOKUP(D5725,'أرصدة المخزن'!$A:$H,4,0),"")</f>
        <v/>
      </c>
      <c r="G5725" s="97" t="n"/>
      <c r="H5725" s="29" t="inlineStr">
        <is>
          <t>إضافة</t>
        </is>
      </c>
      <c r="I5725" s="97" t="n"/>
    </row>
    <row r="5726" ht="17.4" customHeight="1" s="138">
      <c r="A5726" s="97" t="n">
        <v>5720</v>
      </c>
      <c r="B5726" s="98" t="n"/>
      <c r="C5726" s="99" t="n"/>
      <c r="D5726" s="100" t="n"/>
      <c r="E5726" s="28">
        <f>IFERROR(VLOOKUP(D5726,'أرصدة المخزن'!$A:$E,3,0),"")</f>
        <v/>
      </c>
      <c r="F5726" s="28">
        <f>IFERROR(VLOOKUP(D5726,'أرصدة المخزن'!$A:$H,4,0),"")</f>
        <v/>
      </c>
      <c r="G5726" s="97" t="n"/>
      <c r="H5726" s="29" t="inlineStr">
        <is>
          <t>إضافة</t>
        </is>
      </c>
      <c r="I5726" s="97" t="n"/>
    </row>
    <row r="5727" ht="17.4" customHeight="1" s="138">
      <c r="A5727" s="97" t="n">
        <v>5721</v>
      </c>
      <c r="B5727" s="98" t="n"/>
      <c r="C5727" s="99" t="n"/>
      <c r="D5727" s="100" t="n"/>
      <c r="E5727" s="28">
        <f>IFERROR(VLOOKUP(D5727,'أرصدة المخزن'!$A:$E,3,0),"")</f>
        <v/>
      </c>
      <c r="F5727" s="28">
        <f>IFERROR(VLOOKUP(D5727,'أرصدة المخزن'!$A:$H,4,0),"")</f>
        <v/>
      </c>
      <c r="G5727" s="97" t="n"/>
      <c r="H5727" s="29" t="inlineStr">
        <is>
          <t>إضافة</t>
        </is>
      </c>
      <c r="I5727" s="97" t="n"/>
    </row>
    <row r="5728" ht="17.4" customHeight="1" s="138">
      <c r="A5728" s="97" t="n">
        <v>5722</v>
      </c>
      <c r="B5728" s="98" t="n"/>
      <c r="C5728" s="99" t="n"/>
      <c r="D5728" s="100" t="n"/>
      <c r="E5728" s="28">
        <f>IFERROR(VLOOKUP(D5728,'أرصدة المخزن'!$A:$E,3,0),"")</f>
        <v/>
      </c>
      <c r="F5728" s="28">
        <f>IFERROR(VLOOKUP(D5728,'أرصدة المخزن'!$A:$H,4,0),"")</f>
        <v/>
      </c>
      <c r="G5728" s="97" t="n"/>
      <c r="H5728" s="29" t="inlineStr">
        <is>
          <t>إضافة</t>
        </is>
      </c>
      <c r="I5728" s="97" t="n"/>
    </row>
    <row r="5729" ht="17.4" customHeight="1" s="138">
      <c r="A5729" s="97" t="n">
        <v>5723</v>
      </c>
      <c r="B5729" s="98" t="n"/>
      <c r="C5729" s="99" t="n"/>
      <c r="D5729" s="100" t="n"/>
      <c r="E5729" s="28">
        <f>IFERROR(VLOOKUP(D5729,'أرصدة المخزن'!$A:$E,3,0),"")</f>
        <v/>
      </c>
      <c r="F5729" s="28">
        <f>IFERROR(VLOOKUP(D5729,'أرصدة المخزن'!$A:$H,4,0),"")</f>
        <v/>
      </c>
      <c r="G5729" s="97" t="n"/>
      <c r="H5729" s="29" t="inlineStr">
        <is>
          <t>إضافة</t>
        </is>
      </c>
      <c r="I5729" s="97" t="n"/>
    </row>
    <row r="5730" ht="17.4" customHeight="1" s="138">
      <c r="A5730" s="97" t="n">
        <v>5724</v>
      </c>
      <c r="B5730" s="98" t="n"/>
      <c r="C5730" s="99" t="n"/>
      <c r="D5730" s="100" t="n"/>
      <c r="E5730" s="28">
        <f>IFERROR(VLOOKUP(D5730,'أرصدة المخزن'!$A:$E,3,0),"")</f>
        <v/>
      </c>
      <c r="F5730" s="28">
        <f>IFERROR(VLOOKUP(D5730,'أرصدة المخزن'!$A:$H,4,0),"")</f>
        <v/>
      </c>
      <c r="G5730" s="97" t="n"/>
      <c r="H5730" s="29" t="inlineStr">
        <is>
          <t>إضافة</t>
        </is>
      </c>
      <c r="I5730" s="97" t="n"/>
    </row>
    <row r="5731" ht="17.4" customHeight="1" s="138">
      <c r="A5731" s="97" t="n">
        <v>5725</v>
      </c>
      <c r="B5731" s="98" t="n"/>
      <c r="C5731" s="99" t="n"/>
      <c r="D5731" s="100" t="n"/>
      <c r="E5731" s="28">
        <f>IFERROR(VLOOKUP(D5731,'أرصدة المخزن'!$A:$E,3,0),"")</f>
        <v/>
      </c>
      <c r="F5731" s="28">
        <f>IFERROR(VLOOKUP(D5731,'أرصدة المخزن'!$A:$H,4,0),"")</f>
        <v/>
      </c>
      <c r="G5731" s="97" t="n"/>
      <c r="H5731" s="29" t="inlineStr">
        <is>
          <t>إضافة</t>
        </is>
      </c>
      <c r="I5731" s="97" t="n"/>
    </row>
    <row r="5732" ht="17.4" customHeight="1" s="138">
      <c r="A5732" s="97" t="n">
        <v>5726</v>
      </c>
      <c r="B5732" s="98" t="n"/>
      <c r="C5732" s="99" t="n"/>
      <c r="D5732" s="100" t="n"/>
      <c r="E5732" s="28">
        <f>IFERROR(VLOOKUP(D5732,'أرصدة المخزن'!$A:$E,3,0),"")</f>
        <v/>
      </c>
      <c r="F5732" s="28">
        <f>IFERROR(VLOOKUP(D5732,'أرصدة المخزن'!$A:$H,4,0),"")</f>
        <v/>
      </c>
      <c r="G5732" s="97" t="n"/>
      <c r="H5732" s="29" t="inlineStr">
        <is>
          <t>إضافة</t>
        </is>
      </c>
      <c r="I5732" s="97" t="n"/>
    </row>
    <row r="5733" ht="17.4" customHeight="1" s="138">
      <c r="A5733" s="97" t="n">
        <v>5727</v>
      </c>
      <c r="B5733" s="98" t="n"/>
      <c r="C5733" s="99" t="n"/>
      <c r="D5733" s="100" t="n"/>
      <c r="E5733" s="28">
        <f>IFERROR(VLOOKUP(D5733,'أرصدة المخزن'!$A:$E,3,0),"")</f>
        <v/>
      </c>
      <c r="F5733" s="28">
        <f>IFERROR(VLOOKUP(D5733,'أرصدة المخزن'!$A:$H,4,0),"")</f>
        <v/>
      </c>
      <c r="G5733" s="97" t="n"/>
      <c r="H5733" s="29" t="inlineStr">
        <is>
          <t>إضافة</t>
        </is>
      </c>
      <c r="I5733" s="97" t="n"/>
    </row>
    <row r="5734" ht="17.4" customHeight="1" s="138">
      <c r="A5734" s="97" t="n">
        <v>5728</v>
      </c>
      <c r="B5734" s="98" t="n"/>
      <c r="C5734" s="99" t="n"/>
      <c r="D5734" s="100" t="n"/>
      <c r="E5734" s="28">
        <f>IFERROR(VLOOKUP(D5734,'أرصدة المخزن'!$A:$E,3,0),"")</f>
        <v/>
      </c>
      <c r="F5734" s="28">
        <f>IFERROR(VLOOKUP(D5734,'أرصدة المخزن'!$A:$H,4,0),"")</f>
        <v/>
      </c>
      <c r="G5734" s="97" t="n"/>
      <c r="H5734" s="29" t="inlineStr">
        <is>
          <t>إضافة</t>
        </is>
      </c>
      <c r="I5734" s="97" t="n"/>
    </row>
    <row r="5735" ht="17.4" customHeight="1" s="138">
      <c r="A5735" s="97" t="n">
        <v>5729</v>
      </c>
      <c r="B5735" s="98" t="n"/>
      <c r="C5735" s="99" t="n"/>
      <c r="D5735" s="100" t="n"/>
      <c r="E5735" s="28">
        <f>IFERROR(VLOOKUP(D5735,'أرصدة المخزن'!$A:$E,3,0),"")</f>
        <v/>
      </c>
      <c r="F5735" s="28">
        <f>IFERROR(VLOOKUP(D5735,'أرصدة المخزن'!$A:$H,4,0),"")</f>
        <v/>
      </c>
      <c r="G5735" s="97" t="n"/>
      <c r="H5735" s="29" t="inlineStr">
        <is>
          <t>إضافة</t>
        </is>
      </c>
      <c r="I5735" s="97" t="n"/>
    </row>
    <row r="5736" ht="17.4" customHeight="1" s="138">
      <c r="A5736" s="97" t="n">
        <v>5730</v>
      </c>
      <c r="B5736" s="98" t="n"/>
      <c r="C5736" s="99" t="n"/>
      <c r="D5736" s="100" t="n"/>
      <c r="E5736" s="28">
        <f>IFERROR(VLOOKUP(D5736,'أرصدة المخزن'!$A:$E,3,0),"")</f>
        <v/>
      </c>
      <c r="F5736" s="28">
        <f>IFERROR(VLOOKUP(D5736,'أرصدة المخزن'!$A:$H,4,0),"")</f>
        <v/>
      </c>
      <c r="G5736" s="97" t="n"/>
      <c r="H5736" s="29" t="inlineStr">
        <is>
          <t>إضافة</t>
        </is>
      </c>
      <c r="I5736" s="97" t="n"/>
    </row>
    <row r="5737" ht="17.4" customHeight="1" s="138">
      <c r="A5737" s="97" t="n">
        <v>5731</v>
      </c>
      <c r="B5737" s="98" t="n"/>
      <c r="C5737" s="99" t="n"/>
      <c r="D5737" s="100" t="n"/>
      <c r="E5737" s="28">
        <f>IFERROR(VLOOKUP(D5737,'أرصدة المخزن'!$A:$E,3,0),"")</f>
        <v/>
      </c>
      <c r="F5737" s="28">
        <f>IFERROR(VLOOKUP(D5737,'أرصدة المخزن'!$A:$H,4,0),"")</f>
        <v/>
      </c>
      <c r="G5737" s="97" t="n"/>
      <c r="H5737" s="29" t="inlineStr">
        <is>
          <t>إضافة</t>
        </is>
      </c>
      <c r="I5737" s="97" t="n"/>
    </row>
    <row r="5738" ht="17.4" customHeight="1" s="138">
      <c r="A5738" s="97" t="n">
        <v>5732</v>
      </c>
      <c r="B5738" s="98" t="n"/>
      <c r="C5738" s="99" t="n"/>
      <c r="D5738" s="100" t="n"/>
      <c r="E5738" s="28">
        <f>IFERROR(VLOOKUP(D5738,'أرصدة المخزن'!$A:$E,3,0),"")</f>
        <v/>
      </c>
      <c r="F5738" s="28">
        <f>IFERROR(VLOOKUP(D5738,'أرصدة المخزن'!$A:$H,4,0),"")</f>
        <v/>
      </c>
      <c r="G5738" s="97" t="n"/>
      <c r="H5738" s="29" t="inlineStr">
        <is>
          <t>إضافة</t>
        </is>
      </c>
      <c r="I5738" s="97" t="n"/>
    </row>
    <row r="5739" ht="17.4" customHeight="1" s="138">
      <c r="A5739" s="97" t="n">
        <v>5733</v>
      </c>
      <c r="B5739" s="98" t="n"/>
      <c r="C5739" s="99" t="n"/>
      <c r="D5739" s="100" t="n"/>
      <c r="E5739" s="28">
        <f>IFERROR(VLOOKUP(D5739,'أرصدة المخزن'!$A:$E,3,0),"")</f>
        <v/>
      </c>
      <c r="F5739" s="28">
        <f>IFERROR(VLOOKUP(D5739,'أرصدة المخزن'!$A:$H,4,0),"")</f>
        <v/>
      </c>
      <c r="G5739" s="97" t="n"/>
      <c r="H5739" s="29" t="inlineStr">
        <is>
          <t>إضافة</t>
        </is>
      </c>
      <c r="I5739" s="97" t="n"/>
    </row>
    <row r="5740" ht="17.4" customHeight="1" s="138">
      <c r="A5740" s="97" t="n">
        <v>5734</v>
      </c>
      <c r="B5740" s="98" t="n"/>
      <c r="C5740" s="99" t="n"/>
      <c r="D5740" s="100" t="n"/>
      <c r="E5740" s="28">
        <f>IFERROR(VLOOKUP(D5740,'أرصدة المخزن'!$A:$E,3,0),"")</f>
        <v/>
      </c>
      <c r="F5740" s="28">
        <f>IFERROR(VLOOKUP(D5740,'أرصدة المخزن'!$A:$H,4,0),"")</f>
        <v/>
      </c>
      <c r="G5740" s="97" t="n"/>
      <c r="H5740" s="29" t="inlineStr">
        <is>
          <t>إضافة</t>
        </is>
      </c>
      <c r="I5740" s="97" t="n"/>
    </row>
    <row r="5741" ht="17.4" customHeight="1" s="138">
      <c r="A5741" s="97" t="n">
        <v>5735</v>
      </c>
      <c r="B5741" s="98" t="n"/>
      <c r="C5741" s="99" t="n"/>
      <c r="D5741" s="100" t="n"/>
      <c r="E5741" s="28">
        <f>IFERROR(VLOOKUP(D5741,'أرصدة المخزن'!$A:$E,3,0),"")</f>
        <v/>
      </c>
      <c r="F5741" s="28">
        <f>IFERROR(VLOOKUP(D5741,'أرصدة المخزن'!$A:$H,4,0),"")</f>
        <v/>
      </c>
      <c r="G5741" s="97" t="n"/>
      <c r="H5741" s="29" t="inlineStr">
        <is>
          <t>إضافة</t>
        </is>
      </c>
      <c r="I5741" s="97" t="n"/>
    </row>
    <row r="5742" ht="17.4" customHeight="1" s="138">
      <c r="A5742" s="97" t="n">
        <v>5736</v>
      </c>
      <c r="B5742" s="98" t="n"/>
      <c r="C5742" s="99" t="n"/>
      <c r="D5742" s="100" t="n"/>
      <c r="E5742" s="28">
        <f>IFERROR(VLOOKUP(D5742,'أرصدة المخزن'!$A:$E,3,0),"")</f>
        <v/>
      </c>
      <c r="F5742" s="28">
        <f>IFERROR(VLOOKUP(D5742,'أرصدة المخزن'!$A:$H,4,0),"")</f>
        <v/>
      </c>
      <c r="G5742" s="97" t="n"/>
      <c r="H5742" s="29" t="inlineStr">
        <is>
          <t>إضافة</t>
        </is>
      </c>
      <c r="I5742" s="97" t="n"/>
    </row>
    <row r="5743" ht="17.4" customHeight="1" s="138">
      <c r="A5743" s="97" t="n">
        <v>5737</v>
      </c>
      <c r="B5743" s="98" t="n"/>
      <c r="C5743" s="99" t="n"/>
      <c r="D5743" s="100" t="n"/>
      <c r="E5743" s="28">
        <f>IFERROR(VLOOKUP(D5743,'أرصدة المخزن'!$A:$E,3,0),"")</f>
        <v/>
      </c>
      <c r="F5743" s="28">
        <f>IFERROR(VLOOKUP(D5743,'أرصدة المخزن'!$A:$H,4,0),"")</f>
        <v/>
      </c>
      <c r="G5743" s="97" t="n"/>
      <c r="H5743" s="29" t="inlineStr">
        <is>
          <t>إضافة</t>
        </is>
      </c>
      <c r="I5743" s="97" t="n"/>
    </row>
    <row r="5744" ht="17.4" customHeight="1" s="138">
      <c r="A5744" s="97" t="n">
        <v>5738</v>
      </c>
      <c r="B5744" s="98" t="n"/>
      <c r="C5744" s="99" t="n"/>
      <c r="D5744" s="100" t="n"/>
      <c r="E5744" s="28">
        <f>IFERROR(VLOOKUP(D5744,'أرصدة المخزن'!$A:$E,3,0),"")</f>
        <v/>
      </c>
      <c r="F5744" s="28">
        <f>IFERROR(VLOOKUP(D5744,'أرصدة المخزن'!$A:$H,4,0),"")</f>
        <v/>
      </c>
      <c r="G5744" s="97" t="n"/>
      <c r="H5744" s="29" t="inlineStr">
        <is>
          <t>إضافة</t>
        </is>
      </c>
      <c r="I5744" s="97" t="n"/>
    </row>
    <row r="5745" ht="17.4" customHeight="1" s="138">
      <c r="A5745" s="97" t="n">
        <v>5739</v>
      </c>
      <c r="B5745" s="98" t="n"/>
      <c r="C5745" s="99" t="n"/>
      <c r="D5745" s="100" t="n"/>
      <c r="E5745" s="28">
        <f>IFERROR(VLOOKUP(D5745,'أرصدة المخزن'!$A:$E,3,0),"")</f>
        <v/>
      </c>
      <c r="F5745" s="28">
        <f>IFERROR(VLOOKUP(D5745,'أرصدة المخزن'!$A:$H,4,0),"")</f>
        <v/>
      </c>
      <c r="G5745" s="97" t="n"/>
      <c r="H5745" s="29" t="inlineStr">
        <is>
          <t>إضافة</t>
        </is>
      </c>
      <c r="I5745" s="97" t="n"/>
    </row>
    <row r="5746" ht="17.4" customHeight="1" s="138">
      <c r="A5746" s="97" t="n">
        <v>5740</v>
      </c>
      <c r="B5746" s="98" t="n"/>
      <c r="C5746" s="99" t="n"/>
      <c r="D5746" s="100" t="n"/>
      <c r="E5746" s="28">
        <f>IFERROR(VLOOKUP(D5746,'أرصدة المخزن'!$A:$E,3,0),"")</f>
        <v/>
      </c>
      <c r="F5746" s="28">
        <f>IFERROR(VLOOKUP(D5746,'أرصدة المخزن'!$A:$H,4,0),"")</f>
        <v/>
      </c>
      <c r="G5746" s="97" t="n"/>
      <c r="H5746" s="29" t="inlineStr">
        <is>
          <t>إضافة</t>
        </is>
      </c>
      <c r="I5746" s="97" t="n"/>
    </row>
    <row r="5747" ht="17.4" customHeight="1" s="138">
      <c r="A5747" s="97" t="n">
        <v>5741</v>
      </c>
      <c r="B5747" s="98" t="n"/>
      <c r="C5747" s="99" t="n"/>
      <c r="D5747" s="100" t="n"/>
      <c r="E5747" s="28">
        <f>IFERROR(VLOOKUP(D5747,'أرصدة المخزن'!$A:$E,3,0),"")</f>
        <v/>
      </c>
      <c r="F5747" s="28">
        <f>IFERROR(VLOOKUP(D5747,'أرصدة المخزن'!$A:$H,4,0),"")</f>
        <v/>
      </c>
      <c r="G5747" s="97" t="n"/>
      <c r="H5747" s="29" t="inlineStr">
        <is>
          <t>إضافة</t>
        </is>
      </c>
      <c r="I5747" s="97" t="n"/>
    </row>
    <row r="5748" ht="17.4" customHeight="1" s="138">
      <c r="A5748" s="97" t="n">
        <v>5742</v>
      </c>
      <c r="B5748" s="98" t="n"/>
      <c r="C5748" s="99" t="n"/>
      <c r="D5748" s="100" t="n"/>
      <c r="E5748" s="28">
        <f>IFERROR(VLOOKUP(D5748,'أرصدة المخزن'!$A:$E,3,0),"")</f>
        <v/>
      </c>
      <c r="F5748" s="28">
        <f>IFERROR(VLOOKUP(D5748,'أرصدة المخزن'!$A:$H,4,0),"")</f>
        <v/>
      </c>
      <c r="G5748" s="97" t="n"/>
      <c r="H5748" s="29" t="inlineStr">
        <is>
          <t>إضافة</t>
        </is>
      </c>
      <c r="I5748" s="97" t="n"/>
    </row>
    <row r="5749" ht="17.4" customHeight="1" s="138">
      <c r="A5749" s="97" t="n">
        <v>5743</v>
      </c>
      <c r="B5749" s="98" t="n"/>
      <c r="C5749" s="99" t="n"/>
      <c r="D5749" s="100" t="n"/>
      <c r="E5749" s="28">
        <f>IFERROR(VLOOKUP(D5749,'أرصدة المخزن'!$A:$E,3,0),"")</f>
        <v/>
      </c>
      <c r="F5749" s="28">
        <f>IFERROR(VLOOKUP(D5749,'أرصدة المخزن'!$A:$H,4,0),"")</f>
        <v/>
      </c>
      <c r="G5749" s="97" t="n"/>
      <c r="H5749" s="29" t="inlineStr">
        <is>
          <t>إضافة</t>
        </is>
      </c>
      <c r="I5749" s="97" t="n"/>
    </row>
    <row r="5750" ht="17.4" customHeight="1" s="138">
      <c r="A5750" s="97" t="n">
        <v>5744</v>
      </c>
      <c r="B5750" s="98" t="n"/>
      <c r="C5750" s="99" t="n"/>
      <c r="D5750" s="100" t="n"/>
      <c r="E5750" s="28">
        <f>IFERROR(VLOOKUP(D5750,'أرصدة المخزن'!$A:$E,3,0),"")</f>
        <v/>
      </c>
      <c r="F5750" s="28">
        <f>IFERROR(VLOOKUP(D5750,'أرصدة المخزن'!$A:$H,4,0),"")</f>
        <v/>
      </c>
      <c r="G5750" s="97" t="n"/>
      <c r="H5750" s="29" t="inlineStr">
        <is>
          <t>إضافة</t>
        </is>
      </c>
      <c r="I5750" s="97" t="n"/>
    </row>
    <row r="5751" ht="17.4" customHeight="1" s="138">
      <c r="A5751" s="97" t="n">
        <v>5745</v>
      </c>
      <c r="B5751" s="98" t="n"/>
      <c r="C5751" s="99" t="n"/>
      <c r="D5751" s="100" t="n"/>
      <c r="E5751" s="28">
        <f>IFERROR(VLOOKUP(D5751,'أرصدة المخزن'!$A:$E,3,0),"")</f>
        <v/>
      </c>
      <c r="F5751" s="28">
        <f>IFERROR(VLOOKUP(D5751,'أرصدة المخزن'!$A:$H,4,0),"")</f>
        <v/>
      </c>
      <c r="G5751" s="97" t="n"/>
      <c r="H5751" s="29" t="inlineStr">
        <is>
          <t>إضافة</t>
        </is>
      </c>
      <c r="I5751" s="97" t="n"/>
    </row>
    <row r="5752" ht="17.4" customHeight="1" s="138">
      <c r="A5752" s="97" t="n">
        <v>5746</v>
      </c>
      <c r="B5752" s="98" t="n"/>
      <c r="C5752" s="99" t="n"/>
      <c r="D5752" s="100" t="n"/>
      <c r="E5752" s="28">
        <f>IFERROR(VLOOKUP(D5752,'أرصدة المخزن'!$A:$E,3,0),"")</f>
        <v/>
      </c>
      <c r="F5752" s="28">
        <f>IFERROR(VLOOKUP(D5752,'أرصدة المخزن'!$A:$H,4,0),"")</f>
        <v/>
      </c>
      <c r="G5752" s="97" t="n"/>
      <c r="H5752" s="29" t="inlineStr">
        <is>
          <t>إضافة</t>
        </is>
      </c>
      <c r="I5752" s="97" t="n"/>
    </row>
    <row r="5753" ht="17.4" customHeight="1" s="138">
      <c r="A5753" s="97" t="n">
        <v>5747</v>
      </c>
      <c r="B5753" s="98" t="n"/>
      <c r="C5753" s="99" t="n"/>
      <c r="D5753" s="100" t="n"/>
      <c r="E5753" s="28">
        <f>IFERROR(VLOOKUP(D5753,'أرصدة المخزن'!$A:$E,3,0),"")</f>
        <v/>
      </c>
      <c r="F5753" s="28">
        <f>IFERROR(VLOOKUP(D5753,'أرصدة المخزن'!$A:$H,4,0),"")</f>
        <v/>
      </c>
      <c r="G5753" s="97" t="n"/>
      <c r="H5753" s="29" t="inlineStr">
        <is>
          <t>إضافة</t>
        </is>
      </c>
      <c r="I5753" s="97" t="n"/>
    </row>
    <row r="5754" ht="17.4" customHeight="1" s="138">
      <c r="A5754" s="97" t="n">
        <v>5748</v>
      </c>
      <c r="B5754" s="98" t="n"/>
      <c r="C5754" s="99" t="n"/>
      <c r="D5754" s="100" t="n"/>
      <c r="E5754" s="28">
        <f>IFERROR(VLOOKUP(D5754,'أرصدة المخزن'!$A:$E,3,0),"")</f>
        <v/>
      </c>
      <c r="F5754" s="28">
        <f>IFERROR(VLOOKUP(D5754,'أرصدة المخزن'!$A:$H,4,0),"")</f>
        <v/>
      </c>
      <c r="G5754" s="97" t="n"/>
      <c r="H5754" s="29" t="inlineStr">
        <is>
          <t>إضافة</t>
        </is>
      </c>
      <c r="I5754" s="97" t="n"/>
    </row>
    <row r="5755" ht="17.4" customHeight="1" s="138">
      <c r="A5755" s="97" t="n">
        <v>5749</v>
      </c>
      <c r="B5755" s="98" t="n"/>
      <c r="C5755" s="99" t="n"/>
      <c r="D5755" s="100" t="n"/>
      <c r="E5755" s="28">
        <f>IFERROR(VLOOKUP(D5755,'أرصدة المخزن'!$A:$E,3,0),"")</f>
        <v/>
      </c>
      <c r="F5755" s="28">
        <f>IFERROR(VLOOKUP(D5755,'أرصدة المخزن'!$A:$H,4,0),"")</f>
        <v/>
      </c>
      <c r="G5755" s="97" t="n"/>
      <c r="H5755" s="29" t="inlineStr">
        <is>
          <t>إضافة</t>
        </is>
      </c>
      <c r="I5755" s="97" t="n"/>
    </row>
    <row r="5756" ht="17.4" customHeight="1" s="138">
      <c r="A5756" s="97" t="n">
        <v>5750</v>
      </c>
      <c r="B5756" s="98" t="n"/>
      <c r="C5756" s="99" t="n"/>
      <c r="D5756" s="100" t="n"/>
      <c r="E5756" s="28">
        <f>IFERROR(VLOOKUP(D5756,'أرصدة المخزن'!$A:$E,3,0),"")</f>
        <v/>
      </c>
      <c r="F5756" s="28">
        <f>IFERROR(VLOOKUP(D5756,'أرصدة المخزن'!$A:$H,4,0),"")</f>
        <v/>
      </c>
      <c r="G5756" s="97" t="n"/>
      <c r="H5756" s="29" t="inlineStr">
        <is>
          <t>إضافة</t>
        </is>
      </c>
      <c r="I5756" s="97" t="n"/>
    </row>
    <row r="5757" ht="17.4" customHeight="1" s="138">
      <c r="A5757" s="97" t="n">
        <v>5751</v>
      </c>
      <c r="B5757" s="98" t="n"/>
      <c r="C5757" s="99" t="n"/>
      <c r="D5757" s="100" t="n"/>
      <c r="E5757" s="28">
        <f>IFERROR(VLOOKUP(D5757,'أرصدة المخزن'!$A:$E,3,0),"")</f>
        <v/>
      </c>
      <c r="F5757" s="28">
        <f>IFERROR(VLOOKUP(D5757,'أرصدة المخزن'!$A:$H,4,0),"")</f>
        <v/>
      </c>
      <c r="G5757" s="97" t="n"/>
      <c r="H5757" s="29" t="inlineStr">
        <is>
          <t>إضافة</t>
        </is>
      </c>
      <c r="I5757" s="97" t="n"/>
    </row>
    <row r="5758" ht="17.4" customHeight="1" s="138">
      <c r="A5758" s="97" t="n">
        <v>5752</v>
      </c>
      <c r="B5758" s="98" t="n"/>
      <c r="C5758" s="99" t="n"/>
      <c r="D5758" s="100" t="n"/>
      <c r="E5758" s="28">
        <f>IFERROR(VLOOKUP(D5758,'أرصدة المخزن'!$A:$E,3,0),"")</f>
        <v/>
      </c>
      <c r="F5758" s="28">
        <f>IFERROR(VLOOKUP(D5758,'أرصدة المخزن'!$A:$H,4,0),"")</f>
        <v/>
      </c>
      <c r="G5758" s="97" t="n"/>
      <c r="H5758" s="29" t="inlineStr">
        <is>
          <t>إضافة</t>
        </is>
      </c>
      <c r="I5758" s="97" t="n"/>
    </row>
    <row r="5759" ht="17.4" customHeight="1" s="138">
      <c r="A5759" s="97" t="n">
        <v>5753</v>
      </c>
      <c r="B5759" s="98" t="n"/>
      <c r="C5759" s="99" t="n"/>
      <c r="D5759" s="100" t="n"/>
      <c r="E5759" s="28">
        <f>IFERROR(VLOOKUP(D5759,'أرصدة المخزن'!$A:$E,3,0),"")</f>
        <v/>
      </c>
      <c r="F5759" s="28">
        <f>IFERROR(VLOOKUP(D5759,'أرصدة المخزن'!$A:$H,4,0),"")</f>
        <v/>
      </c>
      <c r="G5759" s="97" t="n"/>
      <c r="H5759" s="29" t="inlineStr">
        <is>
          <t>إضافة</t>
        </is>
      </c>
      <c r="I5759" s="97" t="n"/>
    </row>
    <row r="5760" ht="17.4" customHeight="1" s="138">
      <c r="A5760" s="97" t="n">
        <v>5754</v>
      </c>
      <c r="B5760" s="98" t="n"/>
      <c r="C5760" s="99" t="n"/>
      <c r="D5760" s="100" t="n"/>
      <c r="E5760" s="28">
        <f>IFERROR(VLOOKUP(D5760,'أرصدة المخزن'!$A:$E,3,0),"")</f>
        <v/>
      </c>
      <c r="F5760" s="28">
        <f>IFERROR(VLOOKUP(D5760,'أرصدة المخزن'!$A:$H,4,0),"")</f>
        <v/>
      </c>
      <c r="G5760" s="97" t="n"/>
      <c r="H5760" s="29" t="inlineStr">
        <is>
          <t>إضافة</t>
        </is>
      </c>
      <c r="I5760" s="97" t="n"/>
    </row>
    <row r="5761" ht="17.4" customHeight="1" s="138">
      <c r="A5761" s="97" t="n">
        <v>5755</v>
      </c>
      <c r="B5761" s="98" t="n"/>
      <c r="C5761" s="99" t="n"/>
      <c r="D5761" s="100" t="n"/>
      <c r="E5761" s="28">
        <f>IFERROR(VLOOKUP(D5761,'أرصدة المخزن'!$A:$E,3,0),"")</f>
        <v/>
      </c>
      <c r="F5761" s="28">
        <f>IFERROR(VLOOKUP(D5761,'أرصدة المخزن'!$A:$H,4,0),"")</f>
        <v/>
      </c>
      <c r="G5761" s="97" t="n"/>
      <c r="H5761" s="29" t="inlineStr">
        <is>
          <t>إضافة</t>
        </is>
      </c>
      <c r="I5761" s="97" t="n"/>
    </row>
    <row r="5762" ht="17.4" customHeight="1" s="138">
      <c r="A5762" s="97" t="n">
        <v>5756</v>
      </c>
      <c r="B5762" s="98" t="n"/>
      <c r="C5762" s="99" t="n"/>
      <c r="D5762" s="100" t="n"/>
      <c r="E5762" s="28">
        <f>IFERROR(VLOOKUP(D5762,'أرصدة المخزن'!$A:$E,3,0),"")</f>
        <v/>
      </c>
      <c r="F5762" s="28">
        <f>IFERROR(VLOOKUP(D5762,'أرصدة المخزن'!$A:$H,4,0),"")</f>
        <v/>
      </c>
      <c r="G5762" s="97" t="n"/>
      <c r="H5762" s="29" t="inlineStr">
        <is>
          <t>إضافة</t>
        </is>
      </c>
      <c r="I5762" s="97" t="n"/>
    </row>
    <row r="5763" ht="17.4" customHeight="1" s="138">
      <c r="A5763" s="97" t="n">
        <v>5757</v>
      </c>
      <c r="B5763" s="98" t="n"/>
      <c r="C5763" s="99" t="n"/>
      <c r="D5763" s="100" t="n"/>
      <c r="E5763" s="28">
        <f>IFERROR(VLOOKUP(D5763,'أرصدة المخزن'!$A:$E,3,0),"")</f>
        <v/>
      </c>
      <c r="F5763" s="28">
        <f>IFERROR(VLOOKUP(D5763,'أرصدة المخزن'!$A:$H,4,0),"")</f>
        <v/>
      </c>
      <c r="G5763" s="97" t="n"/>
      <c r="H5763" s="29" t="inlineStr">
        <is>
          <t>إضافة</t>
        </is>
      </c>
      <c r="I5763" s="97" t="n"/>
    </row>
    <row r="5764" ht="17.4" customHeight="1" s="138">
      <c r="A5764" s="97" t="n">
        <v>5758</v>
      </c>
      <c r="B5764" s="98" t="n"/>
      <c r="C5764" s="99" t="n"/>
      <c r="D5764" s="100" t="n"/>
      <c r="E5764" s="28">
        <f>IFERROR(VLOOKUP(D5764,'أرصدة المخزن'!$A:$E,3,0),"")</f>
        <v/>
      </c>
      <c r="F5764" s="28">
        <f>IFERROR(VLOOKUP(D5764,'أرصدة المخزن'!$A:$H,4,0),"")</f>
        <v/>
      </c>
      <c r="G5764" s="97" t="n"/>
      <c r="H5764" s="29" t="inlineStr">
        <is>
          <t>إضافة</t>
        </is>
      </c>
      <c r="I5764" s="97" t="n"/>
    </row>
    <row r="5765" ht="17.4" customHeight="1" s="138">
      <c r="A5765" s="97" t="n">
        <v>5759</v>
      </c>
      <c r="B5765" s="98" t="n"/>
      <c r="C5765" s="99" t="n"/>
      <c r="D5765" s="100" t="n"/>
      <c r="E5765" s="28">
        <f>IFERROR(VLOOKUP(D5765,'أرصدة المخزن'!$A:$E,3,0),"")</f>
        <v/>
      </c>
      <c r="F5765" s="28">
        <f>IFERROR(VLOOKUP(D5765,'أرصدة المخزن'!$A:$H,4,0),"")</f>
        <v/>
      </c>
      <c r="G5765" s="97" t="n"/>
      <c r="H5765" s="29" t="inlineStr">
        <is>
          <t>إضافة</t>
        </is>
      </c>
      <c r="I5765" s="97" t="n"/>
    </row>
    <row r="5766" ht="17.4" customHeight="1" s="138">
      <c r="A5766" s="97" t="n">
        <v>5760</v>
      </c>
      <c r="B5766" s="98" t="n"/>
      <c r="C5766" s="99" t="n"/>
      <c r="D5766" s="100" t="n"/>
      <c r="E5766" s="28">
        <f>IFERROR(VLOOKUP(D5766,'أرصدة المخزن'!$A:$E,3,0),"")</f>
        <v/>
      </c>
      <c r="F5766" s="28">
        <f>IFERROR(VLOOKUP(D5766,'أرصدة المخزن'!$A:$H,4,0),"")</f>
        <v/>
      </c>
      <c r="G5766" s="97" t="n"/>
      <c r="H5766" s="29" t="inlineStr">
        <is>
          <t>إضافة</t>
        </is>
      </c>
      <c r="I5766" s="97" t="n"/>
    </row>
    <row r="5767" ht="17.4" customHeight="1" s="138">
      <c r="A5767" s="97" t="n">
        <v>5761</v>
      </c>
      <c r="B5767" s="98" t="n"/>
      <c r="C5767" s="99" t="n"/>
      <c r="D5767" s="100" t="n"/>
      <c r="E5767" s="28">
        <f>IFERROR(VLOOKUP(D5767,'أرصدة المخزن'!$A:$E,3,0),"")</f>
        <v/>
      </c>
      <c r="F5767" s="28">
        <f>IFERROR(VLOOKUP(D5767,'أرصدة المخزن'!$A:$H,4,0),"")</f>
        <v/>
      </c>
      <c r="G5767" s="97" t="n"/>
      <c r="H5767" s="29" t="inlineStr">
        <is>
          <t>إضافة</t>
        </is>
      </c>
      <c r="I5767" s="97" t="n"/>
    </row>
    <row r="5768" ht="17.4" customHeight="1" s="138">
      <c r="A5768" s="97" t="n">
        <v>5762</v>
      </c>
      <c r="B5768" s="98" t="n"/>
      <c r="C5768" s="99" t="n"/>
      <c r="D5768" s="100" t="n"/>
      <c r="E5768" s="28">
        <f>IFERROR(VLOOKUP(D5768,'أرصدة المخزن'!$A:$E,3,0),"")</f>
        <v/>
      </c>
      <c r="F5768" s="28">
        <f>IFERROR(VLOOKUP(D5768,'أرصدة المخزن'!$A:$H,4,0),"")</f>
        <v/>
      </c>
      <c r="G5768" s="97" t="n"/>
      <c r="H5768" s="29" t="inlineStr">
        <is>
          <t>إضافة</t>
        </is>
      </c>
      <c r="I5768" s="97" t="n"/>
    </row>
    <row r="5769" ht="17.4" customHeight="1" s="138">
      <c r="A5769" s="97" t="n">
        <v>5763</v>
      </c>
      <c r="B5769" s="98" t="n"/>
      <c r="C5769" s="99" t="n"/>
      <c r="D5769" s="100" t="n"/>
      <c r="E5769" s="28">
        <f>IFERROR(VLOOKUP(D5769,'أرصدة المخزن'!$A:$E,3,0),"")</f>
        <v/>
      </c>
      <c r="F5769" s="28">
        <f>IFERROR(VLOOKUP(D5769,'أرصدة المخزن'!$A:$H,4,0),"")</f>
        <v/>
      </c>
      <c r="G5769" s="97" t="n"/>
      <c r="H5769" s="29" t="inlineStr">
        <is>
          <t>إضافة</t>
        </is>
      </c>
      <c r="I5769" s="97" t="n"/>
    </row>
    <row r="5770" ht="17.4" customHeight="1" s="138">
      <c r="A5770" s="97" t="n">
        <v>5764</v>
      </c>
      <c r="B5770" s="98" t="n"/>
      <c r="C5770" s="99" t="n"/>
      <c r="D5770" s="100" t="n"/>
      <c r="E5770" s="28">
        <f>IFERROR(VLOOKUP(D5770,'أرصدة المخزن'!$A:$E,3,0),"")</f>
        <v/>
      </c>
      <c r="F5770" s="28">
        <f>IFERROR(VLOOKUP(D5770,'أرصدة المخزن'!$A:$H,4,0),"")</f>
        <v/>
      </c>
      <c r="G5770" s="97" t="n"/>
      <c r="H5770" s="29" t="inlineStr">
        <is>
          <t>إضافة</t>
        </is>
      </c>
      <c r="I5770" s="97" t="n"/>
    </row>
    <row r="5771" ht="17.4" customHeight="1" s="138">
      <c r="A5771" s="97" t="n">
        <v>5765</v>
      </c>
      <c r="B5771" s="98" t="n"/>
      <c r="C5771" s="99" t="n"/>
      <c r="D5771" s="100" t="n"/>
      <c r="E5771" s="28">
        <f>IFERROR(VLOOKUP(D5771,'أرصدة المخزن'!$A:$E,3,0),"")</f>
        <v/>
      </c>
      <c r="F5771" s="28">
        <f>IFERROR(VLOOKUP(D5771,'أرصدة المخزن'!$A:$H,4,0),"")</f>
        <v/>
      </c>
      <c r="G5771" s="97" t="n"/>
      <c r="H5771" s="29" t="inlineStr">
        <is>
          <t>إضافة</t>
        </is>
      </c>
      <c r="I5771" s="97" t="n"/>
    </row>
    <row r="5772" ht="17.4" customHeight="1" s="138">
      <c r="A5772" s="97" t="n">
        <v>5766</v>
      </c>
      <c r="B5772" s="98" t="n"/>
      <c r="C5772" s="99" t="n"/>
      <c r="D5772" s="100" t="n"/>
      <c r="E5772" s="28">
        <f>IFERROR(VLOOKUP(D5772,'أرصدة المخزن'!$A:$E,3,0),"")</f>
        <v/>
      </c>
      <c r="F5772" s="28">
        <f>IFERROR(VLOOKUP(D5772,'أرصدة المخزن'!$A:$H,4,0),"")</f>
        <v/>
      </c>
      <c r="G5772" s="97" t="n"/>
      <c r="H5772" s="29" t="inlineStr">
        <is>
          <t>إضافة</t>
        </is>
      </c>
      <c r="I5772" s="97" t="n"/>
    </row>
    <row r="5773" ht="17.4" customHeight="1" s="138">
      <c r="A5773" s="97" t="n">
        <v>5767</v>
      </c>
      <c r="B5773" s="98" t="n"/>
      <c r="C5773" s="99" t="n"/>
      <c r="D5773" s="100" t="n"/>
      <c r="E5773" s="28">
        <f>IFERROR(VLOOKUP(D5773,'أرصدة المخزن'!$A:$E,3,0),"")</f>
        <v/>
      </c>
      <c r="F5773" s="28">
        <f>IFERROR(VLOOKUP(D5773,'أرصدة المخزن'!$A:$H,4,0),"")</f>
        <v/>
      </c>
      <c r="G5773" s="97" t="n"/>
      <c r="H5773" s="29" t="inlineStr">
        <is>
          <t>إضافة</t>
        </is>
      </c>
      <c r="I5773" s="97" t="n"/>
    </row>
    <row r="5774" ht="17.4" customHeight="1" s="138">
      <c r="A5774" s="97" t="n">
        <v>5768</v>
      </c>
      <c r="B5774" s="98" t="n"/>
      <c r="C5774" s="99" t="n"/>
      <c r="D5774" s="100" t="n"/>
      <c r="E5774" s="28">
        <f>IFERROR(VLOOKUP(D5774,'أرصدة المخزن'!$A:$E,3,0),"")</f>
        <v/>
      </c>
      <c r="F5774" s="28">
        <f>IFERROR(VLOOKUP(D5774,'أرصدة المخزن'!$A:$H,4,0),"")</f>
        <v/>
      </c>
      <c r="G5774" s="97" t="n"/>
      <c r="H5774" s="29" t="inlineStr">
        <is>
          <t>إضافة</t>
        </is>
      </c>
      <c r="I5774" s="97" t="n"/>
    </row>
    <row r="5775" ht="17.4" customHeight="1" s="138">
      <c r="A5775" s="97" t="n">
        <v>5769</v>
      </c>
      <c r="B5775" s="98" t="n"/>
      <c r="C5775" s="99" t="n"/>
      <c r="D5775" s="100" t="n"/>
      <c r="E5775" s="28">
        <f>IFERROR(VLOOKUP(D5775,'أرصدة المخزن'!$A:$E,3,0),"")</f>
        <v/>
      </c>
      <c r="F5775" s="28">
        <f>IFERROR(VLOOKUP(D5775,'أرصدة المخزن'!$A:$H,4,0),"")</f>
        <v/>
      </c>
      <c r="G5775" s="97" t="n"/>
      <c r="H5775" s="29" t="inlineStr">
        <is>
          <t>إضافة</t>
        </is>
      </c>
      <c r="I5775" s="97" t="n"/>
    </row>
    <row r="5776" ht="17.4" customHeight="1" s="138">
      <c r="A5776" s="97" t="n">
        <v>5770</v>
      </c>
      <c r="B5776" s="98" t="n"/>
      <c r="C5776" s="99" t="n"/>
      <c r="D5776" s="100" t="n"/>
      <c r="E5776" s="28">
        <f>IFERROR(VLOOKUP(D5776,'أرصدة المخزن'!$A:$E,3,0),"")</f>
        <v/>
      </c>
      <c r="F5776" s="28">
        <f>IFERROR(VLOOKUP(D5776,'أرصدة المخزن'!$A:$H,4,0),"")</f>
        <v/>
      </c>
      <c r="G5776" s="97" t="n"/>
      <c r="H5776" s="29" t="inlineStr">
        <is>
          <t>إضافة</t>
        </is>
      </c>
      <c r="I5776" s="97" t="n"/>
    </row>
    <row r="5777" ht="17.4" customHeight="1" s="138">
      <c r="A5777" s="97" t="n">
        <v>5771</v>
      </c>
      <c r="B5777" s="98" t="n"/>
      <c r="C5777" s="99" t="n"/>
      <c r="D5777" s="100" t="n"/>
      <c r="E5777" s="28">
        <f>IFERROR(VLOOKUP(D5777,'أرصدة المخزن'!$A:$E,3,0),"")</f>
        <v/>
      </c>
      <c r="F5777" s="28">
        <f>IFERROR(VLOOKUP(D5777,'أرصدة المخزن'!$A:$H,4,0),"")</f>
        <v/>
      </c>
      <c r="G5777" s="97" t="n"/>
      <c r="H5777" s="29" t="inlineStr">
        <is>
          <t>إضافة</t>
        </is>
      </c>
      <c r="I5777" s="97" t="n"/>
    </row>
    <row r="5778" ht="17.4" customHeight="1" s="138">
      <c r="A5778" s="97" t="n">
        <v>5772</v>
      </c>
      <c r="B5778" s="98" t="n"/>
      <c r="C5778" s="99" t="n"/>
      <c r="D5778" s="100" t="n"/>
      <c r="E5778" s="28">
        <f>IFERROR(VLOOKUP(D5778,'أرصدة المخزن'!$A:$E,3,0),"")</f>
        <v/>
      </c>
      <c r="F5778" s="28">
        <f>IFERROR(VLOOKUP(D5778,'أرصدة المخزن'!$A:$H,4,0),"")</f>
        <v/>
      </c>
      <c r="G5778" s="97" t="n"/>
      <c r="H5778" s="29" t="inlineStr">
        <is>
          <t>إضافة</t>
        </is>
      </c>
      <c r="I5778" s="97" t="n"/>
    </row>
    <row r="5779" ht="17.4" customHeight="1" s="138">
      <c r="A5779" s="97" t="n">
        <v>5773</v>
      </c>
      <c r="B5779" s="98" t="n"/>
      <c r="C5779" s="99" t="n"/>
      <c r="D5779" s="100" t="n"/>
      <c r="E5779" s="28">
        <f>IFERROR(VLOOKUP(D5779,'أرصدة المخزن'!$A:$E,3,0),"")</f>
        <v/>
      </c>
      <c r="F5779" s="28">
        <f>IFERROR(VLOOKUP(D5779,'أرصدة المخزن'!$A:$H,4,0),"")</f>
        <v/>
      </c>
      <c r="G5779" s="97" t="n"/>
      <c r="H5779" s="29" t="inlineStr">
        <is>
          <t>إضافة</t>
        </is>
      </c>
      <c r="I5779" s="97" t="n"/>
    </row>
    <row r="5780" ht="17.4" customHeight="1" s="138">
      <c r="A5780" s="97" t="n">
        <v>5774</v>
      </c>
      <c r="B5780" s="98" t="n"/>
      <c r="C5780" s="99" t="n"/>
      <c r="D5780" s="100" t="n"/>
      <c r="E5780" s="28">
        <f>IFERROR(VLOOKUP(D5780,'أرصدة المخزن'!$A:$E,3,0),"")</f>
        <v/>
      </c>
      <c r="F5780" s="28">
        <f>IFERROR(VLOOKUP(D5780,'أرصدة المخزن'!$A:$H,4,0),"")</f>
        <v/>
      </c>
      <c r="G5780" s="97" t="n"/>
      <c r="H5780" s="29" t="inlineStr">
        <is>
          <t>إضافة</t>
        </is>
      </c>
      <c r="I5780" s="97" t="n"/>
    </row>
    <row r="5781" ht="17.4" customHeight="1" s="138">
      <c r="A5781" s="97" t="n">
        <v>5775</v>
      </c>
      <c r="B5781" s="98" t="n"/>
      <c r="C5781" s="99" t="n"/>
      <c r="D5781" s="100" t="n"/>
      <c r="E5781" s="28">
        <f>IFERROR(VLOOKUP(D5781,'أرصدة المخزن'!$A:$E,3,0),"")</f>
        <v/>
      </c>
      <c r="F5781" s="28">
        <f>IFERROR(VLOOKUP(D5781,'أرصدة المخزن'!$A:$H,4,0),"")</f>
        <v/>
      </c>
      <c r="G5781" s="97" t="n"/>
      <c r="H5781" s="29" t="inlineStr">
        <is>
          <t>إضافة</t>
        </is>
      </c>
      <c r="I5781" s="97" t="n"/>
    </row>
    <row r="5782" ht="17.4" customHeight="1" s="138">
      <c r="A5782" s="97" t="n">
        <v>5776</v>
      </c>
      <c r="B5782" s="98" t="n"/>
      <c r="C5782" s="99" t="n"/>
      <c r="D5782" s="100" t="n"/>
      <c r="E5782" s="28">
        <f>IFERROR(VLOOKUP(D5782,'أرصدة المخزن'!$A:$E,3,0),"")</f>
        <v/>
      </c>
      <c r="F5782" s="28">
        <f>IFERROR(VLOOKUP(D5782,'أرصدة المخزن'!$A:$H,4,0),"")</f>
        <v/>
      </c>
      <c r="G5782" s="97" t="n"/>
      <c r="H5782" s="29" t="inlineStr">
        <is>
          <t>إضافة</t>
        </is>
      </c>
      <c r="I5782" s="97" t="n"/>
    </row>
    <row r="5783" ht="17.4" customHeight="1" s="138">
      <c r="A5783" s="97" t="n">
        <v>5777</v>
      </c>
      <c r="B5783" s="98" t="n"/>
      <c r="C5783" s="99" t="n"/>
      <c r="D5783" s="100" t="n"/>
      <c r="E5783" s="28">
        <f>IFERROR(VLOOKUP(D5783,'أرصدة المخزن'!$A:$E,3,0),"")</f>
        <v/>
      </c>
      <c r="F5783" s="28">
        <f>IFERROR(VLOOKUP(D5783,'أرصدة المخزن'!$A:$H,4,0),"")</f>
        <v/>
      </c>
      <c r="G5783" s="97" t="n"/>
      <c r="H5783" s="29" t="inlineStr">
        <is>
          <t>إضافة</t>
        </is>
      </c>
      <c r="I5783" s="97" t="n"/>
    </row>
    <row r="5784" ht="17.4" customHeight="1" s="138">
      <c r="A5784" s="97" t="n">
        <v>5778</v>
      </c>
      <c r="B5784" s="98" t="n"/>
      <c r="C5784" s="99" t="n"/>
      <c r="D5784" s="100" t="n"/>
      <c r="E5784" s="28">
        <f>IFERROR(VLOOKUP(D5784,'أرصدة المخزن'!$A:$E,3,0),"")</f>
        <v/>
      </c>
      <c r="F5784" s="28">
        <f>IFERROR(VLOOKUP(D5784,'أرصدة المخزن'!$A:$H,4,0),"")</f>
        <v/>
      </c>
      <c r="G5784" s="97" t="n"/>
      <c r="H5784" s="29" t="inlineStr">
        <is>
          <t>إضافة</t>
        </is>
      </c>
      <c r="I5784" s="97" t="n"/>
    </row>
    <row r="5785" ht="17.4" customHeight="1" s="138">
      <c r="A5785" s="97" t="n">
        <v>5779</v>
      </c>
      <c r="B5785" s="98" t="n"/>
      <c r="C5785" s="99" t="n"/>
      <c r="D5785" s="100" t="n"/>
      <c r="E5785" s="28">
        <f>IFERROR(VLOOKUP(D5785,'أرصدة المخزن'!$A:$E,3,0),"")</f>
        <v/>
      </c>
      <c r="F5785" s="28">
        <f>IFERROR(VLOOKUP(D5785,'أرصدة المخزن'!$A:$H,4,0),"")</f>
        <v/>
      </c>
      <c r="G5785" s="97" t="n"/>
      <c r="H5785" s="29" t="inlineStr">
        <is>
          <t>إضافة</t>
        </is>
      </c>
      <c r="I5785" s="97" t="n"/>
    </row>
    <row r="5786" ht="17.4" customHeight="1" s="138">
      <c r="A5786" s="97" t="n">
        <v>5780</v>
      </c>
      <c r="B5786" s="98" t="n"/>
      <c r="C5786" s="99" t="n"/>
      <c r="D5786" s="100" t="n"/>
      <c r="E5786" s="28">
        <f>IFERROR(VLOOKUP(D5786,'أرصدة المخزن'!$A:$E,3,0),"")</f>
        <v/>
      </c>
      <c r="F5786" s="28">
        <f>IFERROR(VLOOKUP(D5786,'أرصدة المخزن'!$A:$H,4,0),"")</f>
        <v/>
      </c>
      <c r="G5786" s="97" t="n"/>
      <c r="H5786" s="29" t="inlineStr">
        <is>
          <t>إضافة</t>
        </is>
      </c>
      <c r="I5786" s="97" t="n"/>
    </row>
    <row r="5787" ht="17.4" customHeight="1" s="138">
      <c r="A5787" s="97" t="n">
        <v>5781</v>
      </c>
      <c r="B5787" s="98" t="n"/>
      <c r="C5787" s="99" t="n"/>
      <c r="D5787" s="100" t="n"/>
      <c r="E5787" s="28">
        <f>IFERROR(VLOOKUP(D5787,'أرصدة المخزن'!$A:$E,3,0),"")</f>
        <v/>
      </c>
      <c r="F5787" s="28">
        <f>IFERROR(VLOOKUP(D5787,'أرصدة المخزن'!$A:$H,4,0),"")</f>
        <v/>
      </c>
      <c r="G5787" s="97" t="n"/>
      <c r="H5787" s="29" t="inlineStr">
        <is>
          <t>إضافة</t>
        </is>
      </c>
      <c r="I5787" s="97" t="n"/>
    </row>
    <row r="5788" ht="17.4" customHeight="1" s="138">
      <c r="A5788" s="97" t="n">
        <v>5782</v>
      </c>
      <c r="B5788" s="98" t="n"/>
      <c r="C5788" s="99" t="n"/>
      <c r="D5788" s="100" t="n"/>
      <c r="E5788" s="28">
        <f>IFERROR(VLOOKUP(D5788,'أرصدة المخزن'!$A:$E,3,0),"")</f>
        <v/>
      </c>
      <c r="F5788" s="28">
        <f>IFERROR(VLOOKUP(D5788,'أرصدة المخزن'!$A:$H,4,0),"")</f>
        <v/>
      </c>
      <c r="G5788" s="97" t="n"/>
      <c r="H5788" s="29" t="inlineStr">
        <is>
          <t>إضافة</t>
        </is>
      </c>
      <c r="I5788" s="97" t="n"/>
    </row>
    <row r="5789" ht="17.4" customHeight="1" s="138">
      <c r="A5789" s="97" t="n">
        <v>5783</v>
      </c>
      <c r="B5789" s="98" t="n"/>
      <c r="C5789" s="99" t="n"/>
      <c r="D5789" s="100" t="n"/>
      <c r="E5789" s="28">
        <f>IFERROR(VLOOKUP(D5789,'أرصدة المخزن'!$A:$E,3,0),"")</f>
        <v/>
      </c>
      <c r="F5789" s="28">
        <f>IFERROR(VLOOKUP(D5789,'أرصدة المخزن'!$A:$H,4,0),"")</f>
        <v/>
      </c>
      <c r="G5789" s="97" t="n"/>
      <c r="H5789" s="29" t="inlineStr">
        <is>
          <t>إضافة</t>
        </is>
      </c>
      <c r="I5789" s="97" t="n"/>
    </row>
    <row r="5790" ht="17.4" customHeight="1" s="138">
      <c r="A5790" s="97" t="n">
        <v>5784</v>
      </c>
      <c r="B5790" s="98" t="n"/>
      <c r="C5790" s="99" t="n"/>
      <c r="D5790" s="100" t="n"/>
      <c r="E5790" s="28">
        <f>IFERROR(VLOOKUP(D5790,'أرصدة المخزن'!$A:$E,3,0),"")</f>
        <v/>
      </c>
      <c r="F5790" s="28">
        <f>IFERROR(VLOOKUP(D5790,'أرصدة المخزن'!$A:$H,4,0),"")</f>
        <v/>
      </c>
      <c r="G5790" s="97" t="n"/>
      <c r="H5790" s="29" t="inlineStr">
        <is>
          <t>إضافة</t>
        </is>
      </c>
      <c r="I5790" s="97" t="n"/>
    </row>
    <row r="5791" ht="17.4" customHeight="1" s="138">
      <c r="A5791" s="97" t="n">
        <v>5785</v>
      </c>
      <c r="B5791" s="98" t="n"/>
      <c r="C5791" s="99" t="n"/>
      <c r="D5791" s="100" t="n"/>
      <c r="E5791" s="28">
        <f>IFERROR(VLOOKUP(D5791,'أرصدة المخزن'!$A:$E,3,0),"")</f>
        <v/>
      </c>
      <c r="F5791" s="28">
        <f>IFERROR(VLOOKUP(D5791,'أرصدة المخزن'!$A:$H,4,0),"")</f>
        <v/>
      </c>
      <c r="G5791" s="97" t="n"/>
      <c r="H5791" s="29" t="inlineStr">
        <is>
          <t>إضافة</t>
        </is>
      </c>
      <c r="I5791" s="97" t="n"/>
    </row>
    <row r="5792" ht="17.4" customHeight="1" s="138">
      <c r="A5792" s="97" t="n">
        <v>5786</v>
      </c>
      <c r="B5792" s="98" t="n"/>
      <c r="C5792" s="99" t="n"/>
      <c r="D5792" s="100" t="n"/>
      <c r="E5792" s="28">
        <f>IFERROR(VLOOKUP(D5792,'أرصدة المخزن'!$A:$E,3,0),"")</f>
        <v/>
      </c>
      <c r="F5792" s="28">
        <f>IFERROR(VLOOKUP(D5792,'أرصدة المخزن'!$A:$H,4,0),"")</f>
        <v/>
      </c>
      <c r="G5792" s="97" t="n"/>
      <c r="H5792" s="29" t="inlineStr">
        <is>
          <t>إضافة</t>
        </is>
      </c>
      <c r="I5792" s="97" t="n"/>
    </row>
    <row r="5793" ht="17.4" customHeight="1" s="138">
      <c r="A5793" s="97" t="n">
        <v>5787</v>
      </c>
      <c r="B5793" s="98" t="n"/>
      <c r="C5793" s="99" t="n"/>
      <c r="D5793" s="100" t="n"/>
      <c r="E5793" s="28">
        <f>IFERROR(VLOOKUP(D5793,'أرصدة المخزن'!$A:$E,3,0),"")</f>
        <v/>
      </c>
      <c r="F5793" s="28">
        <f>IFERROR(VLOOKUP(D5793,'أرصدة المخزن'!$A:$H,4,0),"")</f>
        <v/>
      </c>
      <c r="G5793" s="97" t="n"/>
      <c r="H5793" s="29" t="inlineStr">
        <is>
          <t>إضافة</t>
        </is>
      </c>
      <c r="I5793" s="97" t="n"/>
    </row>
    <row r="5794" ht="17.4" customHeight="1" s="138">
      <c r="A5794" s="97" t="n">
        <v>5788</v>
      </c>
      <c r="B5794" s="98" t="n"/>
      <c r="C5794" s="99" t="n"/>
      <c r="D5794" s="100" t="n"/>
      <c r="E5794" s="28">
        <f>IFERROR(VLOOKUP(D5794,'أرصدة المخزن'!$A:$E,3,0),"")</f>
        <v/>
      </c>
      <c r="F5794" s="28">
        <f>IFERROR(VLOOKUP(D5794,'أرصدة المخزن'!$A:$H,4,0),"")</f>
        <v/>
      </c>
      <c r="G5794" s="97" t="n"/>
      <c r="H5794" s="29" t="inlineStr">
        <is>
          <t>إضافة</t>
        </is>
      </c>
      <c r="I5794" s="97" t="n"/>
    </row>
    <row r="5795" ht="17.4" customHeight="1" s="138">
      <c r="A5795" s="97" t="n">
        <v>5789</v>
      </c>
      <c r="B5795" s="98" t="n"/>
      <c r="C5795" s="99" t="n"/>
      <c r="D5795" s="100" t="n"/>
      <c r="E5795" s="28">
        <f>IFERROR(VLOOKUP(D5795,'أرصدة المخزن'!$A:$E,3,0),"")</f>
        <v/>
      </c>
      <c r="F5795" s="28">
        <f>IFERROR(VLOOKUP(D5795,'أرصدة المخزن'!$A:$H,4,0),"")</f>
        <v/>
      </c>
      <c r="G5795" s="97" t="n"/>
      <c r="H5795" s="29" t="inlineStr">
        <is>
          <t>إضافة</t>
        </is>
      </c>
      <c r="I5795" s="97" t="n"/>
    </row>
    <row r="5796" ht="17.4" customHeight="1" s="138">
      <c r="A5796" s="97" t="n">
        <v>5790</v>
      </c>
      <c r="B5796" s="98" t="n"/>
      <c r="C5796" s="99" t="n"/>
      <c r="D5796" s="100" t="n"/>
      <c r="E5796" s="28">
        <f>IFERROR(VLOOKUP(D5796,'أرصدة المخزن'!$A:$E,3,0),"")</f>
        <v/>
      </c>
      <c r="F5796" s="28">
        <f>IFERROR(VLOOKUP(D5796,'أرصدة المخزن'!$A:$H,4,0),"")</f>
        <v/>
      </c>
      <c r="G5796" s="97" t="n"/>
      <c r="H5796" s="29" t="inlineStr">
        <is>
          <t>إضافة</t>
        </is>
      </c>
      <c r="I5796" s="97" t="n"/>
    </row>
    <row r="5797" ht="17.4" customHeight="1" s="138">
      <c r="A5797" s="97" t="n">
        <v>5791</v>
      </c>
      <c r="B5797" s="98" t="n"/>
      <c r="C5797" s="99" t="n"/>
      <c r="D5797" s="100" t="n"/>
      <c r="E5797" s="28">
        <f>IFERROR(VLOOKUP(D5797,'أرصدة المخزن'!$A:$E,3,0),"")</f>
        <v/>
      </c>
      <c r="F5797" s="28">
        <f>IFERROR(VLOOKUP(D5797,'أرصدة المخزن'!$A:$H,4,0),"")</f>
        <v/>
      </c>
      <c r="G5797" s="97" t="n"/>
      <c r="H5797" s="29" t="inlineStr">
        <is>
          <t>إضافة</t>
        </is>
      </c>
      <c r="I5797" s="97" t="n"/>
    </row>
    <row r="5798" ht="17.4" customHeight="1" s="138">
      <c r="A5798" s="97" t="n">
        <v>5792</v>
      </c>
      <c r="B5798" s="98" t="n"/>
      <c r="C5798" s="99" t="n"/>
      <c r="D5798" s="100" t="n"/>
      <c r="E5798" s="28">
        <f>IFERROR(VLOOKUP(D5798,'أرصدة المخزن'!$A:$E,3,0),"")</f>
        <v/>
      </c>
      <c r="F5798" s="28">
        <f>IFERROR(VLOOKUP(D5798,'أرصدة المخزن'!$A:$H,4,0),"")</f>
        <v/>
      </c>
      <c r="G5798" s="97" t="n"/>
      <c r="H5798" s="29" t="inlineStr">
        <is>
          <t>إضافة</t>
        </is>
      </c>
      <c r="I5798" s="97" t="n"/>
    </row>
    <row r="5799" ht="17.4" customHeight="1" s="138">
      <c r="A5799" s="97" t="n">
        <v>5793</v>
      </c>
      <c r="B5799" s="98" t="n"/>
      <c r="C5799" s="99" t="n"/>
      <c r="D5799" s="100" t="n"/>
      <c r="E5799" s="28">
        <f>IFERROR(VLOOKUP(D5799,'أرصدة المخزن'!$A:$E,3,0),"")</f>
        <v/>
      </c>
      <c r="F5799" s="28">
        <f>IFERROR(VLOOKUP(D5799,'أرصدة المخزن'!$A:$H,4,0),"")</f>
        <v/>
      </c>
      <c r="G5799" s="97" t="n"/>
      <c r="H5799" s="29" t="inlineStr">
        <is>
          <t>إضافة</t>
        </is>
      </c>
      <c r="I5799" s="97" t="n"/>
    </row>
    <row r="5800" ht="17.4" customHeight="1" s="138">
      <c r="A5800" s="97" t="n">
        <v>5794</v>
      </c>
      <c r="B5800" s="98" t="n"/>
      <c r="C5800" s="99" t="n"/>
      <c r="D5800" s="100" t="n"/>
      <c r="E5800" s="28">
        <f>IFERROR(VLOOKUP(D5800,'أرصدة المخزن'!$A:$E,3,0),"")</f>
        <v/>
      </c>
      <c r="F5800" s="28">
        <f>IFERROR(VLOOKUP(D5800,'أرصدة المخزن'!$A:$H,4,0),"")</f>
        <v/>
      </c>
      <c r="G5800" s="97" t="n"/>
      <c r="H5800" s="29" t="inlineStr">
        <is>
          <t>إضافة</t>
        </is>
      </c>
      <c r="I5800" s="97" t="n"/>
    </row>
    <row r="5801" ht="17.4" customHeight="1" s="138">
      <c r="A5801" s="97" t="n">
        <v>5795</v>
      </c>
      <c r="B5801" s="98" t="n"/>
      <c r="C5801" s="99" t="n"/>
      <c r="D5801" s="100" t="n"/>
      <c r="E5801" s="28">
        <f>IFERROR(VLOOKUP(D5801,'أرصدة المخزن'!$A:$E,3,0),"")</f>
        <v/>
      </c>
      <c r="F5801" s="28">
        <f>IFERROR(VLOOKUP(D5801,'أرصدة المخزن'!$A:$H,4,0),"")</f>
        <v/>
      </c>
      <c r="G5801" s="97" t="n"/>
      <c r="H5801" s="29" t="inlineStr">
        <is>
          <t>إضافة</t>
        </is>
      </c>
      <c r="I5801" s="97" t="n"/>
    </row>
    <row r="5802" ht="17.4" customHeight="1" s="138">
      <c r="A5802" s="97" t="n">
        <v>5796</v>
      </c>
      <c r="B5802" s="98" t="n"/>
      <c r="C5802" s="99" t="n"/>
      <c r="D5802" s="100" t="n"/>
      <c r="E5802" s="28">
        <f>IFERROR(VLOOKUP(D5802,'أرصدة المخزن'!$A:$E,3,0),"")</f>
        <v/>
      </c>
      <c r="F5802" s="28">
        <f>IFERROR(VLOOKUP(D5802,'أرصدة المخزن'!$A:$H,4,0),"")</f>
        <v/>
      </c>
      <c r="G5802" s="97" t="n"/>
      <c r="H5802" s="29" t="inlineStr">
        <is>
          <t>إضافة</t>
        </is>
      </c>
      <c r="I5802" s="97" t="n"/>
    </row>
    <row r="5803" ht="17.4" customHeight="1" s="138">
      <c r="A5803" s="97" t="n">
        <v>5797</v>
      </c>
      <c r="B5803" s="98" t="n"/>
      <c r="C5803" s="99" t="n"/>
      <c r="D5803" s="100" t="n"/>
      <c r="E5803" s="28">
        <f>IFERROR(VLOOKUP(D5803,'أرصدة المخزن'!$A:$E,3,0),"")</f>
        <v/>
      </c>
      <c r="F5803" s="28">
        <f>IFERROR(VLOOKUP(D5803,'أرصدة المخزن'!$A:$H,4,0),"")</f>
        <v/>
      </c>
      <c r="G5803" s="97" t="n"/>
      <c r="H5803" s="29" t="inlineStr">
        <is>
          <t>إضافة</t>
        </is>
      </c>
      <c r="I5803" s="97" t="n"/>
    </row>
    <row r="5804" ht="17.4" customHeight="1" s="138">
      <c r="A5804" s="97" t="n">
        <v>5798</v>
      </c>
      <c r="B5804" s="98" t="n"/>
      <c r="C5804" s="99" t="n"/>
      <c r="D5804" s="100" t="n"/>
      <c r="E5804" s="28">
        <f>IFERROR(VLOOKUP(D5804,'أرصدة المخزن'!$A:$E,3,0),"")</f>
        <v/>
      </c>
      <c r="F5804" s="28">
        <f>IFERROR(VLOOKUP(D5804,'أرصدة المخزن'!$A:$H,4,0),"")</f>
        <v/>
      </c>
      <c r="G5804" s="97" t="n"/>
      <c r="H5804" s="29" t="inlineStr">
        <is>
          <t>إضافة</t>
        </is>
      </c>
      <c r="I5804" s="97" t="n"/>
    </row>
    <row r="5805" ht="17.4" customHeight="1" s="138">
      <c r="A5805" s="97" t="n">
        <v>5799</v>
      </c>
      <c r="B5805" s="98" t="n"/>
      <c r="C5805" s="99" t="n"/>
      <c r="D5805" s="100" t="n"/>
      <c r="E5805" s="28">
        <f>IFERROR(VLOOKUP(D5805,'أرصدة المخزن'!$A:$E,3,0),"")</f>
        <v/>
      </c>
      <c r="F5805" s="28">
        <f>IFERROR(VLOOKUP(D5805,'أرصدة المخزن'!$A:$H,4,0),"")</f>
        <v/>
      </c>
      <c r="G5805" s="97" t="n"/>
      <c r="H5805" s="29" t="inlineStr">
        <is>
          <t>إضافة</t>
        </is>
      </c>
      <c r="I5805" s="97" t="n"/>
    </row>
    <row r="5806" ht="17.4" customHeight="1" s="138">
      <c r="A5806" s="97" t="n">
        <v>5800</v>
      </c>
      <c r="B5806" s="98" t="n"/>
      <c r="C5806" s="99" t="n"/>
      <c r="D5806" s="100" t="n"/>
      <c r="E5806" s="28">
        <f>IFERROR(VLOOKUP(D5806,'أرصدة المخزن'!$A:$E,3,0),"")</f>
        <v/>
      </c>
      <c r="F5806" s="28">
        <f>IFERROR(VLOOKUP(D5806,'أرصدة المخزن'!$A:$H,4,0),"")</f>
        <v/>
      </c>
      <c r="G5806" s="97" t="n"/>
      <c r="H5806" s="29" t="inlineStr">
        <is>
          <t>إضافة</t>
        </is>
      </c>
      <c r="I5806" s="97" t="n"/>
    </row>
    <row r="5807" ht="17.4" customHeight="1" s="138">
      <c r="A5807" s="97" t="n">
        <v>5801</v>
      </c>
      <c r="B5807" s="98" t="n"/>
      <c r="C5807" s="99" t="n"/>
      <c r="D5807" s="100" t="n"/>
      <c r="E5807" s="28">
        <f>IFERROR(VLOOKUP(D5807,'أرصدة المخزن'!$A:$E,3,0),"")</f>
        <v/>
      </c>
      <c r="F5807" s="28">
        <f>IFERROR(VLOOKUP(D5807,'أرصدة المخزن'!$A:$H,4,0),"")</f>
        <v/>
      </c>
      <c r="G5807" s="97" t="n"/>
      <c r="H5807" s="29" t="inlineStr">
        <is>
          <t>إضافة</t>
        </is>
      </c>
      <c r="I5807" s="97" t="n"/>
    </row>
    <row r="5808" ht="17.4" customHeight="1" s="138">
      <c r="A5808" s="97" t="n">
        <v>5802</v>
      </c>
      <c r="B5808" s="98" t="n"/>
      <c r="C5808" s="99" t="n"/>
      <c r="D5808" s="100" t="n"/>
      <c r="E5808" s="28">
        <f>IFERROR(VLOOKUP(D5808,'أرصدة المخزن'!$A:$E,3,0),"")</f>
        <v/>
      </c>
      <c r="F5808" s="28">
        <f>IFERROR(VLOOKUP(D5808,'أرصدة المخزن'!$A:$H,4,0),"")</f>
        <v/>
      </c>
      <c r="G5808" s="97" t="n"/>
      <c r="H5808" s="29" t="inlineStr">
        <is>
          <t>إضافة</t>
        </is>
      </c>
      <c r="I5808" s="97" t="n"/>
    </row>
    <row r="5809" ht="17.4" customHeight="1" s="138">
      <c r="A5809" s="97" t="n">
        <v>5803</v>
      </c>
      <c r="B5809" s="98" t="n"/>
      <c r="C5809" s="99" t="n"/>
      <c r="D5809" s="100" t="n"/>
      <c r="E5809" s="28">
        <f>IFERROR(VLOOKUP(D5809,'أرصدة المخزن'!$A:$E,3,0),"")</f>
        <v/>
      </c>
      <c r="F5809" s="28">
        <f>IFERROR(VLOOKUP(D5809,'أرصدة المخزن'!$A:$H,4,0),"")</f>
        <v/>
      </c>
      <c r="G5809" s="97" t="n"/>
      <c r="H5809" s="29" t="inlineStr">
        <is>
          <t>إضافة</t>
        </is>
      </c>
      <c r="I5809" s="97" t="n"/>
    </row>
    <row r="5810" ht="17.4" customHeight="1" s="138">
      <c r="A5810" s="97" t="n">
        <v>5804</v>
      </c>
      <c r="B5810" s="98" t="n"/>
      <c r="C5810" s="99" t="n"/>
      <c r="D5810" s="100" t="n"/>
      <c r="E5810" s="28">
        <f>IFERROR(VLOOKUP(D5810,'أرصدة المخزن'!$A:$E,3,0),"")</f>
        <v/>
      </c>
      <c r="F5810" s="28">
        <f>IFERROR(VLOOKUP(D5810,'أرصدة المخزن'!$A:$H,4,0),"")</f>
        <v/>
      </c>
      <c r="G5810" s="97" t="n"/>
      <c r="H5810" s="29" t="inlineStr">
        <is>
          <t>إضافة</t>
        </is>
      </c>
      <c r="I5810" s="97" t="n"/>
    </row>
    <row r="5811" ht="17.4" customHeight="1" s="138">
      <c r="A5811" s="97" t="n">
        <v>5805</v>
      </c>
      <c r="B5811" s="98" t="n"/>
      <c r="C5811" s="99" t="n"/>
      <c r="D5811" s="100" t="n"/>
      <c r="E5811" s="28">
        <f>IFERROR(VLOOKUP(D5811,'أرصدة المخزن'!$A:$E,3,0),"")</f>
        <v/>
      </c>
      <c r="F5811" s="28">
        <f>IFERROR(VLOOKUP(D5811,'أرصدة المخزن'!$A:$H,4,0),"")</f>
        <v/>
      </c>
      <c r="G5811" s="97" t="n"/>
      <c r="H5811" s="29" t="inlineStr">
        <is>
          <t>إضافة</t>
        </is>
      </c>
      <c r="I5811" s="97" t="n"/>
    </row>
    <row r="5812" ht="17.4" customHeight="1" s="138">
      <c r="A5812" s="97" t="n">
        <v>5806</v>
      </c>
      <c r="B5812" s="98" t="n"/>
      <c r="C5812" s="99" t="n"/>
      <c r="D5812" s="100" t="n"/>
      <c r="E5812" s="28">
        <f>IFERROR(VLOOKUP(D5812,'أرصدة المخزن'!$A:$E,3,0),"")</f>
        <v/>
      </c>
      <c r="F5812" s="28">
        <f>IFERROR(VLOOKUP(D5812,'أرصدة المخزن'!$A:$H,4,0),"")</f>
        <v/>
      </c>
      <c r="G5812" s="97" t="n"/>
      <c r="H5812" s="29" t="inlineStr">
        <is>
          <t>إضافة</t>
        </is>
      </c>
      <c r="I5812" s="97" t="n"/>
    </row>
    <row r="5813" ht="17.4" customHeight="1" s="138">
      <c r="A5813" s="97" t="n">
        <v>5807</v>
      </c>
      <c r="B5813" s="98" t="n"/>
      <c r="C5813" s="99" t="n"/>
      <c r="D5813" s="100" t="n"/>
      <c r="E5813" s="28">
        <f>IFERROR(VLOOKUP(D5813,'أرصدة المخزن'!$A:$E,3,0),"")</f>
        <v/>
      </c>
      <c r="F5813" s="28">
        <f>IFERROR(VLOOKUP(D5813,'أرصدة المخزن'!$A:$H,4,0),"")</f>
        <v/>
      </c>
      <c r="G5813" s="97" t="n"/>
      <c r="H5813" s="29" t="inlineStr">
        <is>
          <t>إضافة</t>
        </is>
      </c>
      <c r="I5813" s="97" t="n"/>
    </row>
    <row r="5814" ht="17.4" customHeight="1" s="138">
      <c r="A5814" s="97" t="n">
        <v>5808</v>
      </c>
      <c r="B5814" s="98" t="n"/>
      <c r="C5814" s="99" t="n"/>
      <c r="D5814" s="100" t="n"/>
      <c r="E5814" s="28">
        <f>IFERROR(VLOOKUP(D5814,'أرصدة المخزن'!$A:$E,3,0),"")</f>
        <v/>
      </c>
      <c r="F5814" s="28">
        <f>IFERROR(VLOOKUP(D5814,'أرصدة المخزن'!$A:$H,4,0),"")</f>
        <v/>
      </c>
      <c r="G5814" s="97" t="n"/>
      <c r="H5814" s="29" t="inlineStr">
        <is>
          <t>إضافة</t>
        </is>
      </c>
      <c r="I5814" s="97" t="n"/>
    </row>
    <row r="5815" ht="17.4" customHeight="1" s="138">
      <c r="A5815" s="97" t="n">
        <v>5809</v>
      </c>
      <c r="B5815" s="98" t="n"/>
      <c r="C5815" s="99" t="n"/>
      <c r="D5815" s="100" t="n"/>
      <c r="E5815" s="28">
        <f>IFERROR(VLOOKUP(D5815,'أرصدة المخزن'!$A:$E,3,0),"")</f>
        <v/>
      </c>
      <c r="F5815" s="28">
        <f>IFERROR(VLOOKUP(D5815,'أرصدة المخزن'!$A:$H,4,0),"")</f>
        <v/>
      </c>
      <c r="G5815" s="97" t="n"/>
      <c r="H5815" s="29" t="inlineStr">
        <is>
          <t>إضافة</t>
        </is>
      </c>
      <c r="I5815" s="97" t="n"/>
    </row>
    <row r="5816" ht="17.4" customHeight="1" s="138">
      <c r="A5816" s="97" t="n">
        <v>5810</v>
      </c>
      <c r="B5816" s="98" t="n"/>
      <c r="C5816" s="99" t="n"/>
      <c r="D5816" s="100" t="n"/>
      <c r="E5816" s="28">
        <f>IFERROR(VLOOKUP(D5816,'أرصدة المخزن'!$A:$E,3,0),"")</f>
        <v/>
      </c>
      <c r="F5816" s="28">
        <f>IFERROR(VLOOKUP(D5816,'أرصدة المخزن'!$A:$H,4,0),"")</f>
        <v/>
      </c>
      <c r="G5816" s="97" t="n"/>
      <c r="H5816" s="29" t="inlineStr">
        <is>
          <t>إضافة</t>
        </is>
      </c>
      <c r="I5816" s="97" t="n"/>
    </row>
    <row r="5817" ht="17.4" customHeight="1" s="138">
      <c r="A5817" s="97" t="n">
        <v>5811</v>
      </c>
      <c r="B5817" s="98" t="n"/>
      <c r="C5817" s="99" t="n"/>
      <c r="D5817" s="100" t="n"/>
      <c r="E5817" s="28">
        <f>IFERROR(VLOOKUP(D5817,'أرصدة المخزن'!$A:$E,3,0),"")</f>
        <v/>
      </c>
      <c r="F5817" s="28">
        <f>IFERROR(VLOOKUP(D5817,'أرصدة المخزن'!$A:$H,4,0),"")</f>
        <v/>
      </c>
      <c r="G5817" s="97" t="n"/>
      <c r="H5817" s="29" t="inlineStr">
        <is>
          <t>إضافة</t>
        </is>
      </c>
      <c r="I5817" s="97" t="n"/>
    </row>
    <row r="5818" ht="17.4" customHeight="1" s="138">
      <c r="A5818" s="97" t="n">
        <v>5812</v>
      </c>
      <c r="B5818" s="98" t="n"/>
      <c r="C5818" s="99" t="n"/>
      <c r="D5818" s="100" t="n"/>
      <c r="E5818" s="28">
        <f>IFERROR(VLOOKUP(D5818,'أرصدة المخزن'!$A:$E,3,0),"")</f>
        <v/>
      </c>
      <c r="F5818" s="28">
        <f>IFERROR(VLOOKUP(D5818,'أرصدة المخزن'!$A:$H,4,0),"")</f>
        <v/>
      </c>
      <c r="G5818" s="97" t="n"/>
      <c r="H5818" s="29" t="inlineStr">
        <is>
          <t>إضافة</t>
        </is>
      </c>
      <c r="I5818" s="97" t="n"/>
    </row>
    <row r="5819" ht="17.4" customHeight="1" s="138">
      <c r="A5819" s="97" t="n">
        <v>5813</v>
      </c>
      <c r="B5819" s="98" t="n"/>
      <c r="C5819" s="99" t="n"/>
      <c r="D5819" s="100" t="n"/>
      <c r="E5819" s="28">
        <f>IFERROR(VLOOKUP(D5819,'أرصدة المخزن'!$A:$E,3,0),"")</f>
        <v/>
      </c>
      <c r="F5819" s="28">
        <f>IFERROR(VLOOKUP(D5819,'أرصدة المخزن'!$A:$H,4,0),"")</f>
        <v/>
      </c>
      <c r="G5819" s="97" t="n"/>
      <c r="H5819" s="29" t="inlineStr">
        <is>
          <t>إضافة</t>
        </is>
      </c>
      <c r="I5819" s="97" t="n"/>
    </row>
    <row r="5820" ht="17.4" customHeight="1" s="138">
      <c r="A5820" s="97" t="n">
        <v>5814</v>
      </c>
      <c r="B5820" s="98" t="n"/>
      <c r="C5820" s="99" t="n"/>
      <c r="D5820" s="100" t="n"/>
      <c r="E5820" s="28">
        <f>IFERROR(VLOOKUP(D5820,'أرصدة المخزن'!$A:$E,3,0),"")</f>
        <v/>
      </c>
      <c r="F5820" s="28">
        <f>IFERROR(VLOOKUP(D5820,'أرصدة المخزن'!$A:$H,4,0),"")</f>
        <v/>
      </c>
      <c r="G5820" s="97" t="n"/>
      <c r="H5820" s="29" t="inlineStr">
        <is>
          <t>إضافة</t>
        </is>
      </c>
      <c r="I5820" s="97" t="n"/>
    </row>
    <row r="5821" ht="17.4" customHeight="1" s="138">
      <c r="A5821" s="97" t="n">
        <v>5815</v>
      </c>
      <c r="B5821" s="98" t="n"/>
      <c r="C5821" s="99" t="n"/>
      <c r="D5821" s="100" t="n"/>
      <c r="E5821" s="28">
        <f>IFERROR(VLOOKUP(D5821,'أرصدة المخزن'!$A:$E,3,0),"")</f>
        <v/>
      </c>
      <c r="F5821" s="28">
        <f>IFERROR(VLOOKUP(D5821,'أرصدة المخزن'!$A:$H,4,0),"")</f>
        <v/>
      </c>
      <c r="G5821" s="97" t="n"/>
      <c r="H5821" s="29" t="inlineStr">
        <is>
          <t>إضافة</t>
        </is>
      </c>
      <c r="I5821" s="97" t="n"/>
    </row>
    <row r="5822" ht="17.4" customHeight="1" s="138">
      <c r="A5822" s="97" t="n">
        <v>5816</v>
      </c>
      <c r="B5822" s="98" t="n"/>
      <c r="C5822" s="99" t="n"/>
      <c r="D5822" s="100" t="n"/>
      <c r="E5822" s="28">
        <f>IFERROR(VLOOKUP(D5822,'أرصدة المخزن'!$A:$E,3,0),"")</f>
        <v/>
      </c>
      <c r="F5822" s="28">
        <f>IFERROR(VLOOKUP(D5822,'أرصدة المخزن'!$A:$H,4,0),"")</f>
        <v/>
      </c>
      <c r="G5822" s="97" t="n"/>
      <c r="H5822" s="29" t="inlineStr">
        <is>
          <t>إضافة</t>
        </is>
      </c>
      <c r="I5822" s="97" t="n"/>
    </row>
    <row r="5823" ht="17.4" customHeight="1" s="138">
      <c r="A5823" s="97" t="n">
        <v>5817</v>
      </c>
      <c r="B5823" s="98" t="n"/>
      <c r="C5823" s="99" t="n"/>
      <c r="D5823" s="100" t="n"/>
      <c r="E5823" s="28">
        <f>IFERROR(VLOOKUP(D5823,'أرصدة المخزن'!$A:$E,3,0),"")</f>
        <v/>
      </c>
      <c r="F5823" s="28">
        <f>IFERROR(VLOOKUP(D5823,'أرصدة المخزن'!$A:$H,4,0),"")</f>
        <v/>
      </c>
      <c r="G5823" s="97" t="n"/>
      <c r="H5823" s="29" t="inlineStr">
        <is>
          <t>إضافة</t>
        </is>
      </c>
      <c r="I5823" s="97" t="n"/>
    </row>
    <row r="5824" ht="17.4" customHeight="1" s="138">
      <c r="A5824" s="97" t="n">
        <v>5818</v>
      </c>
      <c r="B5824" s="98" t="n"/>
      <c r="C5824" s="99" t="n"/>
      <c r="D5824" s="100" t="n"/>
      <c r="E5824" s="28">
        <f>IFERROR(VLOOKUP(D5824,'أرصدة المخزن'!$A:$E,3,0),"")</f>
        <v/>
      </c>
      <c r="F5824" s="28">
        <f>IFERROR(VLOOKUP(D5824,'أرصدة المخزن'!$A:$H,4,0),"")</f>
        <v/>
      </c>
      <c r="G5824" s="97" t="n"/>
      <c r="H5824" s="29" t="inlineStr">
        <is>
          <t>إضافة</t>
        </is>
      </c>
      <c r="I5824" s="97" t="n"/>
    </row>
    <row r="5825" ht="17.4" customHeight="1" s="138">
      <c r="A5825" s="97" t="n">
        <v>5819</v>
      </c>
      <c r="B5825" s="98" t="n"/>
      <c r="C5825" s="99" t="n"/>
      <c r="D5825" s="100" t="n"/>
      <c r="E5825" s="28">
        <f>IFERROR(VLOOKUP(D5825,'أرصدة المخزن'!$A:$E,3,0),"")</f>
        <v/>
      </c>
      <c r="F5825" s="28">
        <f>IFERROR(VLOOKUP(D5825,'أرصدة المخزن'!$A:$H,4,0),"")</f>
        <v/>
      </c>
      <c r="G5825" s="97" t="n"/>
      <c r="H5825" s="29" t="inlineStr">
        <is>
          <t>إضافة</t>
        </is>
      </c>
      <c r="I5825" s="97" t="n"/>
    </row>
    <row r="5826" ht="17.4" customHeight="1" s="138">
      <c r="A5826" s="97" t="n">
        <v>5820</v>
      </c>
      <c r="B5826" s="98" t="n"/>
      <c r="C5826" s="99" t="n"/>
      <c r="D5826" s="100" t="n"/>
      <c r="E5826" s="28">
        <f>IFERROR(VLOOKUP(D5826,'أرصدة المخزن'!$A:$E,3,0),"")</f>
        <v/>
      </c>
      <c r="F5826" s="28">
        <f>IFERROR(VLOOKUP(D5826,'أرصدة المخزن'!$A:$H,4,0),"")</f>
        <v/>
      </c>
      <c r="G5826" s="97" t="n"/>
      <c r="H5826" s="29" t="inlineStr">
        <is>
          <t>إضافة</t>
        </is>
      </c>
      <c r="I5826" s="97" t="n"/>
    </row>
    <row r="5827" ht="17.4" customHeight="1" s="138">
      <c r="A5827" s="97" t="n">
        <v>5821</v>
      </c>
      <c r="B5827" s="98" t="n"/>
      <c r="C5827" s="99" t="n"/>
      <c r="D5827" s="100" t="n"/>
      <c r="E5827" s="28">
        <f>IFERROR(VLOOKUP(D5827,'أرصدة المخزن'!$A:$E,3,0),"")</f>
        <v/>
      </c>
      <c r="F5827" s="28">
        <f>IFERROR(VLOOKUP(D5827,'أرصدة المخزن'!$A:$H,4,0),"")</f>
        <v/>
      </c>
      <c r="G5827" s="97" t="n"/>
      <c r="H5827" s="29" t="inlineStr">
        <is>
          <t>إضافة</t>
        </is>
      </c>
      <c r="I5827" s="97" t="n"/>
    </row>
    <row r="5828" ht="17.4" customHeight="1" s="138">
      <c r="A5828" s="97" t="n">
        <v>5822</v>
      </c>
      <c r="B5828" s="98" t="n"/>
      <c r="C5828" s="99" t="n"/>
      <c r="D5828" s="100" t="n"/>
      <c r="E5828" s="28">
        <f>IFERROR(VLOOKUP(D5828,'أرصدة المخزن'!$A:$E,3,0),"")</f>
        <v/>
      </c>
      <c r="F5828" s="28">
        <f>IFERROR(VLOOKUP(D5828,'أرصدة المخزن'!$A:$H,4,0),"")</f>
        <v/>
      </c>
      <c r="G5828" s="97" t="n"/>
      <c r="H5828" s="29" t="inlineStr">
        <is>
          <t>إضافة</t>
        </is>
      </c>
      <c r="I5828" s="97" t="n"/>
    </row>
    <row r="5829" ht="17.4" customHeight="1" s="138">
      <c r="A5829" s="97" t="n">
        <v>5823</v>
      </c>
      <c r="B5829" s="98" t="n"/>
      <c r="C5829" s="99" t="n"/>
      <c r="D5829" s="100" t="n"/>
      <c r="E5829" s="28">
        <f>IFERROR(VLOOKUP(D5829,'أرصدة المخزن'!$A:$E,3,0),"")</f>
        <v/>
      </c>
      <c r="F5829" s="28">
        <f>IFERROR(VLOOKUP(D5829,'أرصدة المخزن'!$A:$H,4,0),"")</f>
        <v/>
      </c>
      <c r="G5829" s="97" t="n"/>
      <c r="H5829" s="29" t="inlineStr">
        <is>
          <t>إضافة</t>
        </is>
      </c>
      <c r="I5829" s="97" t="n"/>
    </row>
    <row r="5830" ht="17.4" customHeight="1" s="138">
      <c r="A5830" s="97" t="n">
        <v>5824</v>
      </c>
      <c r="B5830" s="98" t="n"/>
      <c r="C5830" s="99" t="n"/>
      <c r="D5830" s="100" t="n"/>
      <c r="E5830" s="28">
        <f>IFERROR(VLOOKUP(D5830,'أرصدة المخزن'!$A:$E,3,0),"")</f>
        <v/>
      </c>
      <c r="F5830" s="28">
        <f>IFERROR(VLOOKUP(D5830,'أرصدة المخزن'!$A:$H,4,0),"")</f>
        <v/>
      </c>
      <c r="G5830" s="97" t="n"/>
      <c r="H5830" s="29" t="inlineStr">
        <is>
          <t>إضافة</t>
        </is>
      </c>
      <c r="I5830" s="97" t="n"/>
    </row>
    <row r="5831" ht="17.4" customHeight="1" s="138">
      <c r="A5831" s="97" t="n">
        <v>5825</v>
      </c>
      <c r="B5831" s="98" t="n"/>
      <c r="C5831" s="99" t="n"/>
      <c r="D5831" s="100" t="n"/>
      <c r="E5831" s="28">
        <f>IFERROR(VLOOKUP(D5831,'أرصدة المخزن'!$A:$E,3,0),"")</f>
        <v/>
      </c>
      <c r="F5831" s="28">
        <f>IFERROR(VLOOKUP(D5831,'أرصدة المخزن'!$A:$H,4,0),"")</f>
        <v/>
      </c>
      <c r="G5831" s="97" t="n"/>
      <c r="H5831" s="29" t="inlineStr">
        <is>
          <t>إضافة</t>
        </is>
      </c>
      <c r="I5831" s="97" t="n"/>
    </row>
    <row r="5832" ht="17.4" customHeight="1" s="138">
      <c r="A5832" s="97" t="n">
        <v>5826</v>
      </c>
      <c r="B5832" s="98" t="n"/>
      <c r="C5832" s="99" t="n"/>
      <c r="D5832" s="100" t="n"/>
      <c r="E5832" s="28">
        <f>IFERROR(VLOOKUP(D5832,'أرصدة المخزن'!$A:$E,3,0),"")</f>
        <v/>
      </c>
      <c r="F5832" s="28">
        <f>IFERROR(VLOOKUP(D5832,'أرصدة المخزن'!$A:$H,4,0),"")</f>
        <v/>
      </c>
      <c r="G5832" s="97" t="n"/>
      <c r="H5832" s="29" t="inlineStr">
        <is>
          <t>إضافة</t>
        </is>
      </c>
      <c r="I5832" s="97" t="n"/>
    </row>
    <row r="5833" ht="17.4" customHeight="1" s="138">
      <c r="A5833" s="97" t="n">
        <v>5827</v>
      </c>
      <c r="B5833" s="98" t="n"/>
      <c r="C5833" s="99" t="n"/>
      <c r="D5833" s="100" t="n"/>
      <c r="E5833" s="28">
        <f>IFERROR(VLOOKUP(D5833,'أرصدة المخزن'!$A:$E,3,0),"")</f>
        <v/>
      </c>
      <c r="F5833" s="28">
        <f>IFERROR(VLOOKUP(D5833,'أرصدة المخزن'!$A:$H,4,0),"")</f>
        <v/>
      </c>
      <c r="G5833" s="97" t="n"/>
      <c r="H5833" s="29" t="inlineStr">
        <is>
          <t>إضافة</t>
        </is>
      </c>
      <c r="I5833" s="97" t="n"/>
    </row>
    <row r="5834" ht="17.4" customHeight="1" s="138">
      <c r="A5834" s="97" t="n">
        <v>5828</v>
      </c>
      <c r="B5834" s="98" t="n"/>
      <c r="C5834" s="99" t="n"/>
      <c r="D5834" s="100" t="n"/>
      <c r="E5834" s="28">
        <f>IFERROR(VLOOKUP(D5834,'أرصدة المخزن'!$A:$E,3,0),"")</f>
        <v/>
      </c>
      <c r="F5834" s="28">
        <f>IFERROR(VLOOKUP(D5834,'أرصدة المخزن'!$A:$H,4,0),"")</f>
        <v/>
      </c>
      <c r="G5834" s="97" t="n"/>
      <c r="H5834" s="29" t="inlineStr">
        <is>
          <t>إضافة</t>
        </is>
      </c>
      <c r="I5834" s="97" t="n"/>
    </row>
    <row r="5835" ht="17.4" customHeight="1" s="138">
      <c r="A5835" s="97" t="n">
        <v>5829</v>
      </c>
      <c r="B5835" s="98" t="n"/>
      <c r="C5835" s="99" t="n"/>
      <c r="D5835" s="100" t="n"/>
      <c r="E5835" s="28">
        <f>IFERROR(VLOOKUP(D5835,'أرصدة المخزن'!$A:$E,3,0),"")</f>
        <v/>
      </c>
      <c r="F5835" s="28">
        <f>IFERROR(VLOOKUP(D5835,'أرصدة المخزن'!$A:$H,4,0),"")</f>
        <v/>
      </c>
      <c r="G5835" s="97" t="n"/>
      <c r="H5835" s="29" t="inlineStr">
        <is>
          <t>إضافة</t>
        </is>
      </c>
      <c r="I5835" s="97" t="n"/>
    </row>
    <row r="5836" ht="17.4" customHeight="1" s="138">
      <c r="A5836" s="97" t="n">
        <v>5830</v>
      </c>
      <c r="B5836" s="98" t="n"/>
      <c r="C5836" s="99" t="n"/>
      <c r="D5836" s="100" t="n"/>
      <c r="E5836" s="28">
        <f>IFERROR(VLOOKUP(D5836,'أرصدة المخزن'!$A:$E,3,0),"")</f>
        <v/>
      </c>
      <c r="F5836" s="28">
        <f>IFERROR(VLOOKUP(D5836,'أرصدة المخزن'!$A:$H,4,0),"")</f>
        <v/>
      </c>
      <c r="G5836" s="97" t="n"/>
      <c r="H5836" s="29" t="inlineStr">
        <is>
          <t>إضافة</t>
        </is>
      </c>
      <c r="I5836" s="97" t="n"/>
    </row>
    <row r="5837" ht="17.4" customHeight="1" s="138">
      <c r="A5837" s="97" t="n">
        <v>5831</v>
      </c>
      <c r="B5837" s="98" t="n"/>
      <c r="C5837" s="99" t="n"/>
      <c r="D5837" s="100" t="n"/>
      <c r="E5837" s="28">
        <f>IFERROR(VLOOKUP(D5837,'أرصدة المخزن'!$A:$E,3,0),"")</f>
        <v/>
      </c>
      <c r="F5837" s="28">
        <f>IFERROR(VLOOKUP(D5837,'أرصدة المخزن'!$A:$H,4,0),"")</f>
        <v/>
      </c>
      <c r="G5837" s="97" t="n"/>
      <c r="H5837" s="29" t="inlineStr">
        <is>
          <t>إضافة</t>
        </is>
      </c>
      <c r="I5837" s="97" t="n"/>
    </row>
    <row r="5838" ht="17.4" customHeight="1" s="138">
      <c r="A5838" s="97" t="n">
        <v>5832</v>
      </c>
      <c r="B5838" s="98" t="n"/>
      <c r="C5838" s="99" t="n"/>
      <c r="D5838" s="100" t="n"/>
      <c r="E5838" s="28">
        <f>IFERROR(VLOOKUP(D5838,'أرصدة المخزن'!$A:$E,3,0),"")</f>
        <v/>
      </c>
      <c r="F5838" s="28">
        <f>IFERROR(VLOOKUP(D5838,'أرصدة المخزن'!$A:$H,4,0),"")</f>
        <v/>
      </c>
      <c r="G5838" s="97" t="n"/>
      <c r="H5838" s="29" t="inlineStr">
        <is>
          <t>إضافة</t>
        </is>
      </c>
      <c r="I5838" s="97" t="n"/>
    </row>
    <row r="5839" ht="17.4" customHeight="1" s="138">
      <c r="A5839" s="97" t="n">
        <v>5833</v>
      </c>
      <c r="B5839" s="98" t="n"/>
      <c r="C5839" s="99" t="n"/>
      <c r="D5839" s="100" t="n"/>
      <c r="E5839" s="28">
        <f>IFERROR(VLOOKUP(D5839,'أرصدة المخزن'!$A:$E,3,0),"")</f>
        <v/>
      </c>
      <c r="F5839" s="28">
        <f>IFERROR(VLOOKUP(D5839,'أرصدة المخزن'!$A:$H,4,0),"")</f>
        <v/>
      </c>
      <c r="G5839" s="97" t="n"/>
      <c r="H5839" s="29" t="inlineStr">
        <is>
          <t>إضافة</t>
        </is>
      </c>
      <c r="I5839" s="97" t="n"/>
    </row>
    <row r="5840" ht="17.4" customHeight="1" s="138">
      <c r="A5840" s="97" t="n">
        <v>5834</v>
      </c>
      <c r="B5840" s="98" t="n"/>
      <c r="C5840" s="99" t="n"/>
      <c r="D5840" s="100" t="n"/>
      <c r="E5840" s="28">
        <f>IFERROR(VLOOKUP(D5840,'أرصدة المخزن'!$A:$E,3,0),"")</f>
        <v/>
      </c>
      <c r="F5840" s="28">
        <f>IFERROR(VLOOKUP(D5840,'أرصدة المخزن'!$A:$H,4,0),"")</f>
        <v/>
      </c>
      <c r="G5840" s="97" t="n"/>
      <c r="H5840" s="29" t="inlineStr">
        <is>
          <t>إضافة</t>
        </is>
      </c>
      <c r="I5840" s="97" t="n"/>
    </row>
    <row r="5841" ht="17.4" customHeight="1" s="138">
      <c r="A5841" s="97" t="n">
        <v>5835</v>
      </c>
      <c r="B5841" s="98" t="n"/>
      <c r="C5841" s="99" t="n"/>
      <c r="D5841" s="100" t="n"/>
      <c r="E5841" s="28">
        <f>IFERROR(VLOOKUP(D5841,'أرصدة المخزن'!$A:$E,3,0),"")</f>
        <v/>
      </c>
      <c r="F5841" s="28">
        <f>IFERROR(VLOOKUP(D5841,'أرصدة المخزن'!$A:$H,4,0),"")</f>
        <v/>
      </c>
      <c r="G5841" s="97" t="n"/>
      <c r="H5841" s="29" t="inlineStr">
        <is>
          <t>إضافة</t>
        </is>
      </c>
      <c r="I5841" s="97" t="n"/>
    </row>
    <row r="5842" ht="17.4" customHeight="1" s="138">
      <c r="A5842" s="97" t="n">
        <v>5836</v>
      </c>
      <c r="B5842" s="98" t="n"/>
      <c r="C5842" s="99" t="n"/>
      <c r="D5842" s="100" t="n"/>
      <c r="E5842" s="28">
        <f>IFERROR(VLOOKUP(D5842,'أرصدة المخزن'!$A:$E,3,0),"")</f>
        <v/>
      </c>
      <c r="F5842" s="28">
        <f>IFERROR(VLOOKUP(D5842,'أرصدة المخزن'!$A:$H,4,0),"")</f>
        <v/>
      </c>
      <c r="G5842" s="97" t="n"/>
      <c r="H5842" s="29" t="inlineStr">
        <is>
          <t>إضافة</t>
        </is>
      </c>
      <c r="I5842" s="97" t="n"/>
    </row>
    <row r="5843" ht="17.4" customHeight="1" s="138">
      <c r="A5843" s="97" t="n">
        <v>5837</v>
      </c>
      <c r="B5843" s="98" t="n"/>
      <c r="C5843" s="99" t="n"/>
      <c r="D5843" s="100" t="n"/>
      <c r="E5843" s="28">
        <f>IFERROR(VLOOKUP(D5843,'أرصدة المخزن'!$A:$E,3,0),"")</f>
        <v/>
      </c>
      <c r="F5843" s="28">
        <f>IFERROR(VLOOKUP(D5843,'أرصدة المخزن'!$A:$H,4,0),"")</f>
        <v/>
      </c>
      <c r="G5843" s="97" t="n"/>
      <c r="H5843" s="29" t="inlineStr">
        <is>
          <t>إضافة</t>
        </is>
      </c>
      <c r="I5843" s="97" t="n"/>
    </row>
    <row r="5844" ht="17.4" customHeight="1" s="138">
      <c r="A5844" s="97" t="n">
        <v>5838</v>
      </c>
      <c r="B5844" s="98" t="n"/>
      <c r="C5844" s="99" t="n"/>
      <c r="D5844" s="100" t="n"/>
      <c r="E5844" s="28">
        <f>IFERROR(VLOOKUP(D5844,'أرصدة المخزن'!$A:$E,3,0),"")</f>
        <v/>
      </c>
      <c r="F5844" s="28">
        <f>IFERROR(VLOOKUP(D5844,'أرصدة المخزن'!$A:$H,4,0),"")</f>
        <v/>
      </c>
      <c r="G5844" s="97" t="n"/>
      <c r="H5844" s="29" t="inlineStr">
        <is>
          <t>إضافة</t>
        </is>
      </c>
      <c r="I5844" s="97" t="n"/>
    </row>
    <row r="5845" ht="17.4" customHeight="1" s="138">
      <c r="A5845" s="97" t="n">
        <v>5839</v>
      </c>
      <c r="B5845" s="98" t="n"/>
      <c r="C5845" s="99" t="n"/>
      <c r="D5845" s="100" t="n"/>
      <c r="E5845" s="28">
        <f>IFERROR(VLOOKUP(D5845,'أرصدة المخزن'!$A:$E,3,0),"")</f>
        <v/>
      </c>
      <c r="F5845" s="28">
        <f>IFERROR(VLOOKUP(D5845,'أرصدة المخزن'!$A:$H,4,0),"")</f>
        <v/>
      </c>
      <c r="G5845" s="97" t="n"/>
      <c r="H5845" s="29" t="inlineStr">
        <is>
          <t>إضافة</t>
        </is>
      </c>
      <c r="I5845" s="97" t="n"/>
    </row>
    <row r="5846" ht="17.4" customHeight="1" s="138">
      <c r="A5846" s="97" t="n">
        <v>5840</v>
      </c>
      <c r="B5846" s="98" t="n"/>
      <c r="C5846" s="99" t="n"/>
      <c r="D5846" s="100" t="n"/>
      <c r="E5846" s="28">
        <f>IFERROR(VLOOKUP(D5846,'أرصدة المخزن'!$A:$E,3,0),"")</f>
        <v/>
      </c>
      <c r="F5846" s="28">
        <f>IFERROR(VLOOKUP(D5846,'أرصدة المخزن'!$A:$H,4,0),"")</f>
        <v/>
      </c>
      <c r="G5846" s="97" t="n"/>
      <c r="H5846" s="29" t="inlineStr">
        <is>
          <t>إضافة</t>
        </is>
      </c>
      <c r="I5846" s="97" t="n"/>
    </row>
    <row r="5847" ht="17.4" customHeight="1" s="138">
      <c r="A5847" s="97" t="n">
        <v>5841</v>
      </c>
      <c r="B5847" s="98" t="n"/>
      <c r="C5847" s="99" t="n"/>
      <c r="D5847" s="100" t="n"/>
      <c r="E5847" s="28">
        <f>IFERROR(VLOOKUP(D5847,'أرصدة المخزن'!$A:$E,3,0),"")</f>
        <v/>
      </c>
      <c r="F5847" s="28">
        <f>IFERROR(VLOOKUP(D5847,'أرصدة المخزن'!$A:$H,4,0),"")</f>
        <v/>
      </c>
      <c r="G5847" s="97" t="n"/>
      <c r="H5847" s="29" t="inlineStr">
        <is>
          <t>إضافة</t>
        </is>
      </c>
      <c r="I5847" s="97" t="n"/>
    </row>
    <row r="5848" ht="17.4" customHeight="1" s="138">
      <c r="A5848" s="97" t="n">
        <v>5842</v>
      </c>
      <c r="B5848" s="98" t="n"/>
      <c r="C5848" s="99" t="n"/>
      <c r="D5848" s="100" t="n"/>
      <c r="E5848" s="28">
        <f>IFERROR(VLOOKUP(D5848,'أرصدة المخزن'!$A:$E,3,0),"")</f>
        <v/>
      </c>
      <c r="F5848" s="28">
        <f>IFERROR(VLOOKUP(D5848,'أرصدة المخزن'!$A:$H,4,0),"")</f>
        <v/>
      </c>
      <c r="G5848" s="97" t="n"/>
      <c r="H5848" s="29" t="inlineStr">
        <is>
          <t>إضافة</t>
        </is>
      </c>
      <c r="I5848" s="97" t="n"/>
    </row>
    <row r="5849" ht="17.4" customHeight="1" s="138">
      <c r="A5849" s="97" t="n">
        <v>5843</v>
      </c>
      <c r="B5849" s="98" t="n"/>
      <c r="C5849" s="99" t="n"/>
      <c r="D5849" s="100" t="n"/>
      <c r="E5849" s="28">
        <f>IFERROR(VLOOKUP(D5849,'أرصدة المخزن'!$A:$E,3,0),"")</f>
        <v/>
      </c>
      <c r="F5849" s="28">
        <f>IFERROR(VLOOKUP(D5849,'أرصدة المخزن'!$A:$H,4,0),"")</f>
        <v/>
      </c>
      <c r="G5849" s="97" t="n"/>
      <c r="H5849" s="29" t="inlineStr">
        <is>
          <t>إضافة</t>
        </is>
      </c>
      <c r="I5849" s="97" t="n"/>
    </row>
    <row r="5850" ht="17.4" customHeight="1" s="138">
      <c r="A5850" s="97" t="n">
        <v>5844</v>
      </c>
      <c r="B5850" s="98" t="n"/>
      <c r="C5850" s="99" t="n"/>
      <c r="D5850" s="100" t="n"/>
      <c r="E5850" s="28">
        <f>IFERROR(VLOOKUP(D5850,'أرصدة المخزن'!$A:$E,3,0),"")</f>
        <v/>
      </c>
      <c r="F5850" s="28">
        <f>IFERROR(VLOOKUP(D5850,'أرصدة المخزن'!$A:$H,4,0),"")</f>
        <v/>
      </c>
      <c r="G5850" s="97" t="n"/>
      <c r="H5850" s="29" t="inlineStr">
        <is>
          <t>إضافة</t>
        </is>
      </c>
      <c r="I5850" s="97" t="n"/>
    </row>
    <row r="5851" ht="17.4" customHeight="1" s="138">
      <c r="A5851" s="97" t="n">
        <v>5845</v>
      </c>
      <c r="B5851" s="98" t="n"/>
      <c r="C5851" s="99" t="n"/>
      <c r="D5851" s="100" t="n"/>
      <c r="E5851" s="28">
        <f>IFERROR(VLOOKUP(D5851,'أرصدة المخزن'!$A:$E,3,0),"")</f>
        <v/>
      </c>
      <c r="F5851" s="28">
        <f>IFERROR(VLOOKUP(D5851,'أرصدة المخزن'!$A:$H,4,0),"")</f>
        <v/>
      </c>
      <c r="G5851" s="97" t="n"/>
      <c r="H5851" s="29" t="inlineStr">
        <is>
          <t>إضافة</t>
        </is>
      </c>
      <c r="I5851" s="97" t="n"/>
    </row>
    <row r="5852" ht="17.4" customHeight="1" s="138">
      <c r="A5852" s="97" t="n">
        <v>5846</v>
      </c>
      <c r="B5852" s="98" t="n"/>
      <c r="C5852" s="99" t="n"/>
      <c r="D5852" s="100" t="n"/>
      <c r="E5852" s="28">
        <f>IFERROR(VLOOKUP(D5852,'أرصدة المخزن'!$A:$E,3,0),"")</f>
        <v/>
      </c>
      <c r="F5852" s="28">
        <f>IFERROR(VLOOKUP(D5852,'أرصدة المخزن'!$A:$H,4,0),"")</f>
        <v/>
      </c>
      <c r="G5852" s="97" t="n"/>
      <c r="H5852" s="29" t="inlineStr">
        <is>
          <t>إضافة</t>
        </is>
      </c>
      <c r="I5852" s="97" t="n"/>
    </row>
    <row r="5853" ht="17.4" customHeight="1" s="138">
      <c r="A5853" s="97" t="n">
        <v>5847</v>
      </c>
      <c r="B5853" s="98" t="n"/>
      <c r="C5853" s="99" t="n"/>
      <c r="D5853" s="100" t="n"/>
      <c r="E5853" s="28">
        <f>IFERROR(VLOOKUP(D5853,'أرصدة المخزن'!$A:$E,3,0),"")</f>
        <v/>
      </c>
      <c r="F5853" s="28">
        <f>IFERROR(VLOOKUP(D5853,'أرصدة المخزن'!$A:$H,4,0),"")</f>
        <v/>
      </c>
      <c r="G5853" s="97" t="n"/>
      <c r="H5853" s="29" t="inlineStr">
        <is>
          <t>إضافة</t>
        </is>
      </c>
      <c r="I5853" s="97" t="n"/>
    </row>
    <row r="5854" ht="17.4" customHeight="1" s="138">
      <c r="A5854" s="97" t="n">
        <v>5848</v>
      </c>
      <c r="B5854" s="98" t="n"/>
      <c r="C5854" s="99" t="n"/>
      <c r="D5854" s="100" t="n"/>
      <c r="E5854" s="28">
        <f>IFERROR(VLOOKUP(D5854,'أرصدة المخزن'!$A:$E,3,0),"")</f>
        <v/>
      </c>
      <c r="F5854" s="28">
        <f>IFERROR(VLOOKUP(D5854,'أرصدة المخزن'!$A:$H,4,0),"")</f>
        <v/>
      </c>
      <c r="G5854" s="97" t="n"/>
      <c r="H5854" s="29" t="inlineStr">
        <is>
          <t>إضافة</t>
        </is>
      </c>
      <c r="I5854" s="97" t="n"/>
    </row>
    <row r="5855" ht="17.4" customHeight="1" s="138">
      <c r="A5855" s="97" t="n">
        <v>5849</v>
      </c>
      <c r="B5855" s="98" t="n"/>
      <c r="C5855" s="99" t="n"/>
      <c r="D5855" s="100" t="n"/>
      <c r="E5855" s="28">
        <f>IFERROR(VLOOKUP(D5855,'أرصدة المخزن'!$A:$E,3,0),"")</f>
        <v/>
      </c>
      <c r="F5855" s="28">
        <f>IFERROR(VLOOKUP(D5855,'أرصدة المخزن'!$A:$H,4,0),"")</f>
        <v/>
      </c>
      <c r="G5855" s="97" t="n"/>
      <c r="H5855" s="29" t="inlineStr">
        <is>
          <t>إضافة</t>
        </is>
      </c>
      <c r="I5855" s="97" t="n"/>
    </row>
    <row r="5856" ht="17.4" customHeight="1" s="138">
      <c r="A5856" s="97" t="n">
        <v>5850</v>
      </c>
      <c r="B5856" s="98" t="n"/>
      <c r="C5856" s="99" t="n"/>
      <c r="D5856" s="100" t="n"/>
      <c r="E5856" s="28">
        <f>IFERROR(VLOOKUP(D5856,'أرصدة المخزن'!$A:$E,3,0),"")</f>
        <v/>
      </c>
      <c r="F5856" s="28">
        <f>IFERROR(VLOOKUP(D5856,'أرصدة المخزن'!$A:$H,4,0),"")</f>
        <v/>
      </c>
      <c r="G5856" s="97" t="n"/>
      <c r="H5856" s="29" t="inlineStr">
        <is>
          <t>إضافة</t>
        </is>
      </c>
      <c r="I5856" s="97" t="n"/>
    </row>
    <row r="5857" ht="17.4" customHeight="1" s="138">
      <c r="A5857" s="97" t="n">
        <v>5851</v>
      </c>
      <c r="B5857" s="98" t="n"/>
      <c r="C5857" s="99" t="n"/>
      <c r="D5857" s="100" t="n"/>
      <c r="E5857" s="28">
        <f>IFERROR(VLOOKUP(D5857,'أرصدة المخزن'!$A:$E,3,0),"")</f>
        <v/>
      </c>
      <c r="F5857" s="28">
        <f>IFERROR(VLOOKUP(D5857,'أرصدة المخزن'!$A:$H,4,0),"")</f>
        <v/>
      </c>
      <c r="G5857" s="97" t="n"/>
      <c r="H5857" s="29" t="inlineStr">
        <is>
          <t>إضافة</t>
        </is>
      </c>
      <c r="I5857" s="97" t="n"/>
    </row>
    <row r="5858" ht="17.4" customHeight="1" s="138">
      <c r="A5858" s="97" t="n">
        <v>5852</v>
      </c>
      <c r="B5858" s="98" t="n"/>
      <c r="C5858" s="99" t="n"/>
      <c r="D5858" s="100" t="n"/>
      <c r="E5858" s="28">
        <f>IFERROR(VLOOKUP(D5858,'أرصدة المخزن'!$A:$E,3,0),"")</f>
        <v/>
      </c>
      <c r="F5858" s="28">
        <f>IFERROR(VLOOKUP(D5858,'أرصدة المخزن'!$A:$H,4,0),"")</f>
        <v/>
      </c>
      <c r="G5858" s="97" t="n"/>
      <c r="H5858" s="29" t="inlineStr">
        <is>
          <t>إضافة</t>
        </is>
      </c>
      <c r="I5858" s="97" t="n"/>
    </row>
    <row r="5859" ht="17.4" customHeight="1" s="138">
      <c r="A5859" s="97" t="n">
        <v>5853</v>
      </c>
      <c r="B5859" s="98" t="n"/>
      <c r="C5859" s="99" t="n"/>
      <c r="D5859" s="100" t="n"/>
      <c r="E5859" s="28">
        <f>IFERROR(VLOOKUP(D5859,'أرصدة المخزن'!$A:$E,3,0),"")</f>
        <v/>
      </c>
      <c r="F5859" s="28">
        <f>IFERROR(VLOOKUP(D5859,'أرصدة المخزن'!$A:$H,4,0),"")</f>
        <v/>
      </c>
      <c r="G5859" s="97" t="n"/>
      <c r="H5859" s="29" t="inlineStr">
        <is>
          <t>إضافة</t>
        </is>
      </c>
      <c r="I5859" s="97" t="n"/>
    </row>
    <row r="5860" ht="17.4" customHeight="1" s="138">
      <c r="A5860" s="97" t="n">
        <v>5854</v>
      </c>
      <c r="B5860" s="98" t="n"/>
      <c r="C5860" s="99" t="n"/>
      <c r="D5860" s="100" t="n"/>
      <c r="E5860" s="28">
        <f>IFERROR(VLOOKUP(D5860,'أرصدة المخزن'!$A:$E,3,0),"")</f>
        <v/>
      </c>
      <c r="F5860" s="28">
        <f>IFERROR(VLOOKUP(D5860,'أرصدة المخزن'!$A:$H,4,0),"")</f>
        <v/>
      </c>
      <c r="G5860" s="97" t="n"/>
      <c r="H5860" s="29" t="inlineStr">
        <is>
          <t>إضافة</t>
        </is>
      </c>
      <c r="I5860" s="97" t="n"/>
    </row>
    <row r="5861" ht="17.4" customHeight="1" s="138">
      <c r="A5861" s="97" t="n">
        <v>5855</v>
      </c>
      <c r="B5861" s="98" t="n"/>
      <c r="C5861" s="99" t="n"/>
      <c r="D5861" s="100" t="n"/>
      <c r="E5861" s="28">
        <f>IFERROR(VLOOKUP(D5861,'أرصدة المخزن'!$A:$E,3,0),"")</f>
        <v/>
      </c>
      <c r="F5861" s="28">
        <f>IFERROR(VLOOKUP(D5861,'أرصدة المخزن'!$A:$H,4,0),"")</f>
        <v/>
      </c>
      <c r="G5861" s="97" t="n"/>
      <c r="H5861" s="29" t="inlineStr">
        <is>
          <t>إضافة</t>
        </is>
      </c>
      <c r="I5861" s="97" t="n"/>
    </row>
    <row r="5862" ht="17.4" customHeight="1" s="138">
      <c r="A5862" s="97" t="n">
        <v>5856</v>
      </c>
      <c r="B5862" s="98" t="n"/>
      <c r="C5862" s="99" t="n"/>
      <c r="D5862" s="100" t="n"/>
      <c r="E5862" s="28">
        <f>IFERROR(VLOOKUP(D5862,'أرصدة المخزن'!$A:$E,3,0),"")</f>
        <v/>
      </c>
      <c r="F5862" s="28">
        <f>IFERROR(VLOOKUP(D5862,'أرصدة المخزن'!$A:$H,4,0),"")</f>
        <v/>
      </c>
      <c r="G5862" s="97" t="n"/>
      <c r="H5862" s="29" t="inlineStr">
        <is>
          <t>إضافة</t>
        </is>
      </c>
      <c r="I5862" s="97" t="n"/>
    </row>
    <row r="5863" ht="17.4" customHeight="1" s="138">
      <c r="A5863" s="97" t="n">
        <v>5857</v>
      </c>
      <c r="B5863" s="98" t="n"/>
      <c r="C5863" s="99" t="n"/>
      <c r="D5863" s="100" t="n"/>
      <c r="E5863" s="28">
        <f>IFERROR(VLOOKUP(D5863,'أرصدة المخزن'!$A:$E,3,0),"")</f>
        <v/>
      </c>
      <c r="F5863" s="28">
        <f>IFERROR(VLOOKUP(D5863,'أرصدة المخزن'!$A:$H,4,0),"")</f>
        <v/>
      </c>
      <c r="G5863" s="97" t="n"/>
      <c r="H5863" s="29" t="inlineStr">
        <is>
          <t>إضافة</t>
        </is>
      </c>
      <c r="I5863" s="97" t="n"/>
    </row>
    <row r="5864" ht="17.4" customHeight="1" s="138">
      <c r="A5864" s="97" t="n">
        <v>5858</v>
      </c>
      <c r="B5864" s="98" t="n"/>
      <c r="C5864" s="99" t="n"/>
      <c r="D5864" s="100" t="n"/>
      <c r="E5864" s="28">
        <f>IFERROR(VLOOKUP(D5864,'أرصدة المخزن'!$A:$E,3,0),"")</f>
        <v/>
      </c>
      <c r="F5864" s="28">
        <f>IFERROR(VLOOKUP(D5864,'أرصدة المخزن'!$A:$H,4,0),"")</f>
        <v/>
      </c>
      <c r="G5864" s="97" t="n"/>
      <c r="H5864" s="29" t="inlineStr">
        <is>
          <t>إضافة</t>
        </is>
      </c>
      <c r="I5864" s="97" t="n"/>
    </row>
    <row r="5865" ht="17.4" customHeight="1" s="138">
      <c r="A5865" s="97" t="n">
        <v>5859</v>
      </c>
      <c r="B5865" s="98" t="n"/>
      <c r="C5865" s="99" t="n"/>
      <c r="D5865" s="100" t="n"/>
      <c r="E5865" s="28">
        <f>IFERROR(VLOOKUP(D5865,'أرصدة المخزن'!$A:$E,3,0),"")</f>
        <v/>
      </c>
      <c r="F5865" s="28">
        <f>IFERROR(VLOOKUP(D5865,'أرصدة المخزن'!$A:$H,4,0),"")</f>
        <v/>
      </c>
      <c r="G5865" s="97" t="n"/>
      <c r="H5865" s="29" t="inlineStr">
        <is>
          <t>إضافة</t>
        </is>
      </c>
      <c r="I5865" s="97" t="n"/>
    </row>
    <row r="5866" ht="17.4" customHeight="1" s="138">
      <c r="A5866" s="97" t="n">
        <v>5860</v>
      </c>
      <c r="B5866" s="98" t="n"/>
      <c r="C5866" s="99" t="n"/>
      <c r="D5866" s="100" t="n"/>
      <c r="E5866" s="28">
        <f>IFERROR(VLOOKUP(D5866,'أرصدة المخزن'!$A:$E,3,0),"")</f>
        <v/>
      </c>
      <c r="F5866" s="28">
        <f>IFERROR(VLOOKUP(D5866,'أرصدة المخزن'!$A:$H,4,0),"")</f>
        <v/>
      </c>
      <c r="G5866" s="97" t="n"/>
      <c r="H5866" s="29" t="inlineStr">
        <is>
          <t>إضافة</t>
        </is>
      </c>
      <c r="I5866" s="97" t="n"/>
    </row>
    <row r="5867" ht="17.4" customHeight="1" s="138">
      <c r="A5867" s="97" t="n">
        <v>5861</v>
      </c>
      <c r="B5867" s="98" t="n"/>
      <c r="C5867" s="99" t="n"/>
      <c r="D5867" s="100" t="n"/>
      <c r="E5867" s="28">
        <f>IFERROR(VLOOKUP(D5867,'أرصدة المخزن'!$A:$E,3,0),"")</f>
        <v/>
      </c>
      <c r="F5867" s="28">
        <f>IFERROR(VLOOKUP(D5867,'أرصدة المخزن'!$A:$H,4,0),"")</f>
        <v/>
      </c>
      <c r="G5867" s="97" t="n"/>
      <c r="H5867" s="29" t="inlineStr">
        <is>
          <t>إضافة</t>
        </is>
      </c>
      <c r="I5867" s="97" t="n"/>
    </row>
    <row r="5868" ht="17.4" customHeight="1" s="138">
      <c r="A5868" s="97" t="n">
        <v>5862</v>
      </c>
      <c r="B5868" s="98" t="n"/>
      <c r="C5868" s="99" t="n"/>
      <c r="D5868" s="100" t="n"/>
      <c r="E5868" s="28">
        <f>IFERROR(VLOOKUP(D5868,'أرصدة المخزن'!$A:$E,3,0),"")</f>
        <v/>
      </c>
      <c r="F5868" s="28">
        <f>IFERROR(VLOOKUP(D5868,'أرصدة المخزن'!$A:$H,4,0),"")</f>
        <v/>
      </c>
      <c r="G5868" s="97" t="n"/>
      <c r="H5868" s="29" t="inlineStr">
        <is>
          <t>إضافة</t>
        </is>
      </c>
      <c r="I5868" s="97" t="n"/>
    </row>
    <row r="5869" ht="17.4" customHeight="1" s="138">
      <c r="A5869" s="97" t="n">
        <v>5863</v>
      </c>
      <c r="B5869" s="98" t="n"/>
      <c r="C5869" s="99" t="n"/>
      <c r="D5869" s="100" t="n"/>
      <c r="E5869" s="28">
        <f>IFERROR(VLOOKUP(D5869,'أرصدة المخزن'!$A:$E,3,0),"")</f>
        <v/>
      </c>
      <c r="F5869" s="28">
        <f>IFERROR(VLOOKUP(D5869,'أرصدة المخزن'!$A:$H,4,0),"")</f>
        <v/>
      </c>
      <c r="G5869" s="97" t="n"/>
      <c r="H5869" s="29" t="inlineStr">
        <is>
          <t>إضافة</t>
        </is>
      </c>
      <c r="I5869" s="97" t="n"/>
    </row>
    <row r="5870" ht="17.4" customHeight="1" s="138">
      <c r="A5870" s="97" t="n">
        <v>5864</v>
      </c>
      <c r="B5870" s="98" t="n"/>
      <c r="C5870" s="99" t="n"/>
      <c r="D5870" s="100" t="n"/>
      <c r="E5870" s="28">
        <f>IFERROR(VLOOKUP(D5870,'أرصدة المخزن'!$A:$E,3,0),"")</f>
        <v/>
      </c>
      <c r="F5870" s="28">
        <f>IFERROR(VLOOKUP(D5870,'أرصدة المخزن'!$A:$H,4,0),"")</f>
        <v/>
      </c>
      <c r="G5870" s="97" t="n"/>
      <c r="H5870" s="29" t="inlineStr">
        <is>
          <t>إضافة</t>
        </is>
      </c>
      <c r="I5870" s="97" t="n"/>
    </row>
    <row r="5871" ht="17.4" customHeight="1" s="138">
      <c r="A5871" s="97" t="n">
        <v>5865</v>
      </c>
      <c r="B5871" s="98" t="n"/>
      <c r="C5871" s="99" t="n"/>
      <c r="D5871" s="100" t="n"/>
      <c r="E5871" s="28">
        <f>IFERROR(VLOOKUP(D5871,'أرصدة المخزن'!$A:$E,3,0),"")</f>
        <v/>
      </c>
      <c r="F5871" s="28">
        <f>IFERROR(VLOOKUP(D5871,'أرصدة المخزن'!$A:$H,4,0),"")</f>
        <v/>
      </c>
      <c r="G5871" s="97" t="n"/>
      <c r="H5871" s="29" t="inlineStr">
        <is>
          <t>إضافة</t>
        </is>
      </c>
      <c r="I5871" s="97" t="n"/>
    </row>
    <row r="5872" ht="17.4" customHeight="1" s="138">
      <c r="A5872" s="97" t="n">
        <v>5866</v>
      </c>
      <c r="B5872" s="98" t="n"/>
      <c r="C5872" s="99" t="n"/>
      <c r="D5872" s="100" t="n"/>
      <c r="E5872" s="28">
        <f>IFERROR(VLOOKUP(D5872,'أرصدة المخزن'!$A:$E,3,0),"")</f>
        <v/>
      </c>
      <c r="F5872" s="28">
        <f>IFERROR(VLOOKUP(D5872,'أرصدة المخزن'!$A:$H,4,0),"")</f>
        <v/>
      </c>
      <c r="G5872" s="97" t="n"/>
      <c r="H5872" s="29" t="inlineStr">
        <is>
          <t>إضافة</t>
        </is>
      </c>
      <c r="I5872" s="97" t="n"/>
    </row>
    <row r="5873" ht="17.4" customHeight="1" s="138">
      <c r="A5873" s="97" t="n">
        <v>5867</v>
      </c>
      <c r="B5873" s="98" t="n"/>
      <c r="C5873" s="99" t="n"/>
      <c r="D5873" s="100" t="n"/>
      <c r="E5873" s="28">
        <f>IFERROR(VLOOKUP(D5873,'أرصدة المخزن'!$A:$E,3,0),"")</f>
        <v/>
      </c>
      <c r="F5873" s="28">
        <f>IFERROR(VLOOKUP(D5873,'أرصدة المخزن'!$A:$H,4,0),"")</f>
        <v/>
      </c>
      <c r="G5873" s="97" t="n"/>
      <c r="H5873" s="29" t="inlineStr">
        <is>
          <t>إضافة</t>
        </is>
      </c>
      <c r="I5873" s="97" t="n"/>
    </row>
    <row r="5874" ht="17.4" customHeight="1" s="138">
      <c r="A5874" s="97" t="n">
        <v>5868</v>
      </c>
      <c r="B5874" s="98" t="n"/>
      <c r="C5874" s="99" t="n"/>
      <c r="D5874" s="100" t="n"/>
      <c r="E5874" s="28">
        <f>IFERROR(VLOOKUP(D5874,'أرصدة المخزن'!$A:$E,3,0),"")</f>
        <v/>
      </c>
      <c r="F5874" s="28">
        <f>IFERROR(VLOOKUP(D5874,'أرصدة المخزن'!$A:$H,4,0),"")</f>
        <v/>
      </c>
      <c r="G5874" s="97" t="n"/>
      <c r="H5874" s="29" t="inlineStr">
        <is>
          <t>إضافة</t>
        </is>
      </c>
      <c r="I5874" s="97" t="n"/>
    </row>
    <row r="5875" ht="17.4" customHeight="1" s="138">
      <c r="A5875" s="97" t="n">
        <v>5869</v>
      </c>
      <c r="B5875" s="98" t="n"/>
      <c r="C5875" s="99" t="n"/>
      <c r="D5875" s="100" t="n"/>
      <c r="E5875" s="28">
        <f>IFERROR(VLOOKUP(D5875,'أرصدة المخزن'!$A:$E,3,0),"")</f>
        <v/>
      </c>
      <c r="F5875" s="28">
        <f>IFERROR(VLOOKUP(D5875,'أرصدة المخزن'!$A:$H,4,0),"")</f>
        <v/>
      </c>
      <c r="G5875" s="97" t="n"/>
      <c r="H5875" s="29" t="inlineStr">
        <is>
          <t>إضافة</t>
        </is>
      </c>
      <c r="I5875" s="97" t="n"/>
    </row>
    <row r="5876" ht="17.4" customHeight="1" s="138">
      <c r="A5876" s="97" t="n">
        <v>5870</v>
      </c>
      <c r="B5876" s="98" t="n"/>
      <c r="C5876" s="99" t="n"/>
      <c r="D5876" s="100" t="n"/>
      <c r="E5876" s="28">
        <f>IFERROR(VLOOKUP(D5876,'أرصدة المخزن'!$A:$E,3,0),"")</f>
        <v/>
      </c>
      <c r="F5876" s="28">
        <f>IFERROR(VLOOKUP(D5876,'أرصدة المخزن'!$A:$H,4,0),"")</f>
        <v/>
      </c>
      <c r="G5876" s="97" t="n"/>
      <c r="H5876" s="29" t="inlineStr">
        <is>
          <t>إضافة</t>
        </is>
      </c>
      <c r="I5876" s="97" t="n"/>
    </row>
    <row r="5877" ht="17.4" customHeight="1" s="138">
      <c r="A5877" s="97" t="n">
        <v>5871</v>
      </c>
      <c r="B5877" s="98" t="n"/>
      <c r="C5877" s="99" t="n"/>
      <c r="D5877" s="100" t="n"/>
      <c r="E5877" s="28">
        <f>IFERROR(VLOOKUP(D5877,'أرصدة المخزن'!$A:$E,3,0),"")</f>
        <v/>
      </c>
      <c r="F5877" s="28">
        <f>IFERROR(VLOOKUP(D5877,'أرصدة المخزن'!$A:$H,4,0),"")</f>
        <v/>
      </c>
      <c r="G5877" s="97" t="n"/>
      <c r="H5877" s="29" t="inlineStr">
        <is>
          <t>إضافة</t>
        </is>
      </c>
      <c r="I5877" s="97" t="n"/>
    </row>
    <row r="5878" ht="17.4" customHeight="1" s="138">
      <c r="A5878" s="97" t="n">
        <v>5872</v>
      </c>
      <c r="B5878" s="98" t="n"/>
      <c r="C5878" s="99" t="n"/>
      <c r="D5878" s="100" t="n"/>
      <c r="E5878" s="28">
        <f>IFERROR(VLOOKUP(D5878,'أرصدة المخزن'!$A:$E,3,0),"")</f>
        <v/>
      </c>
      <c r="F5878" s="28">
        <f>IFERROR(VLOOKUP(D5878,'أرصدة المخزن'!$A:$H,4,0),"")</f>
        <v/>
      </c>
      <c r="G5878" s="97" t="n"/>
      <c r="H5878" s="29" t="inlineStr">
        <is>
          <t>إضافة</t>
        </is>
      </c>
      <c r="I5878" s="97" t="n"/>
    </row>
    <row r="5879" ht="17.4" customHeight="1" s="138">
      <c r="A5879" s="97" t="n">
        <v>5873</v>
      </c>
      <c r="B5879" s="98" t="n"/>
      <c r="C5879" s="99" t="n"/>
      <c r="D5879" s="100" t="n"/>
      <c r="E5879" s="28">
        <f>IFERROR(VLOOKUP(D5879,'أرصدة المخزن'!$A:$E,3,0),"")</f>
        <v/>
      </c>
      <c r="F5879" s="28">
        <f>IFERROR(VLOOKUP(D5879,'أرصدة المخزن'!$A:$H,4,0),"")</f>
        <v/>
      </c>
      <c r="G5879" s="97" t="n"/>
      <c r="H5879" s="29" t="inlineStr">
        <is>
          <t>إضافة</t>
        </is>
      </c>
      <c r="I5879" s="97" t="n"/>
    </row>
    <row r="5880" ht="17.4" customHeight="1" s="138">
      <c r="A5880" s="97" t="n">
        <v>5874</v>
      </c>
      <c r="B5880" s="98" t="n"/>
      <c r="C5880" s="99" t="n"/>
      <c r="D5880" s="100" t="n"/>
      <c r="E5880" s="28">
        <f>IFERROR(VLOOKUP(D5880,'أرصدة المخزن'!$A:$E,3,0),"")</f>
        <v/>
      </c>
      <c r="F5880" s="28">
        <f>IFERROR(VLOOKUP(D5880,'أرصدة المخزن'!$A:$H,4,0),"")</f>
        <v/>
      </c>
      <c r="G5880" s="97" t="n"/>
      <c r="H5880" s="29" t="inlineStr">
        <is>
          <t>إضافة</t>
        </is>
      </c>
      <c r="I5880" s="97" t="n"/>
    </row>
    <row r="5881" ht="17.4" customHeight="1" s="138">
      <c r="A5881" s="97" t="n">
        <v>5875</v>
      </c>
      <c r="B5881" s="98" t="n"/>
      <c r="C5881" s="99" t="n"/>
      <c r="D5881" s="100" t="n"/>
      <c r="E5881" s="28">
        <f>IFERROR(VLOOKUP(D5881,'أرصدة المخزن'!$A:$E,3,0),"")</f>
        <v/>
      </c>
      <c r="F5881" s="28">
        <f>IFERROR(VLOOKUP(D5881,'أرصدة المخزن'!$A:$H,4,0),"")</f>
        <v/>
      </c>
      <c r="G5881" s="97" t="n"/>
      <c r="H5881" s="29" t="inlineStr">
        <is>
          <t>إضافة</t>
        </is>
      </c>
      <c r="I5881" s="97" t="n"/>
    </row>
    <row r="5882" ht="17.4" customHeight="1" s="138">
      <c r="A5882" s="97" t="n">
        <v>5876</v>
      </c>
      <c r="B5882" s="98" t="n"/>
      <c r="C5882" s="99" t="n"/>
      <c r="D5882" s="100" t="n"/>
      <c r="E5882" s="28">
        <f>IFERROR(VLOOKUP(D5882,'أرصدة المخزن'!$A:$E,3,0),"")</f>
        <v/>
      </c>
      <c r="F5882" s="28">
        <f>IFERROR(VLOOKUP(D5882,'أرصدة المخزن'!$A:$H,4,0),"")</f>
        <v/>
      </c>
      <c r="G5882" s="97" t="n"/>
      <c r="H5882" s="29" t="inlineStr">
        <is>
          <t>إضافة</t>
        </is>
      </c>
      <c r="I5882" s="97" t="n"/>
    </row>
    <row r="5883" ht="17.4" customHeight="1" s="138">
      <c r="A5883" s="97" t="n">
        <v>5877</v>
      </c>
      <c r="B5883" s="98" t="n"/>
      <c r="C5883" s="99" t="n"/>
      <c r="D5883" s="100" t="n"/>
      <c r="E5883" s="28">
        <f>IFERROR(VLOOKUP(D5883,'أرصدة المخزن'!$A:$E,3,0),"")</f>
        <v/>
      </c>
      <c r="F5883" s="28">
        <f>IFERROR(VLOOKUP(D5883,'أرصدة المخزن'!$A:$H,4,0),"")</f>
        <v/>
      </c>
      <c r="G5883" s="97" t="n"/>
      <c r="H5883" s="29" t="inlineStr">
        <is>
          <t>إضافة</t>
        </is>
      </c>
      <c r="I5883" s="97" t="n"/>
    </row>
    <row r="5884" ht="17.4" customHeight="1" s="138">
      <c r="A5884" s="97" t="n">
        <v>5878</v>
      </c>
      <c r="B5884" s="98" t="n"/>
      <c r="C5884" s="99" t="n"/>
      <c r="D5884" s="100" t="n"/>
      <c r="E5884" s="28">
        <f>IFERROR(VLOOKUP(D5884,'أرصدة المخزن'!$A:$E,3,0),"")</f>
        <v/>
      </c>
      <c r="F5884" s="28">
        <f>IFERROR(VLOOKUP(D5884,'أرصدة المخزن'!$A:$H,4,0),"")</f>
        <v/>
      </c>
      <c r="G5884" s="97" t="n"/>
      <c r="H5884" s="29" t="inlineStr">
        <is>
          <t>إضافة</t>
        </is>
      </c>
      <c r="I5884" s="97" t="n"/>
    </row>
    <row r="5885" ht="17.4" customHeight="1" s="138">
      <c r="A5885" s="97" t="n">
        <v>5879</v>
      </c>
      <c r="B5885" s="98" t="n"/>
      <c r="C5885" s="99" t="n"/>
      <c r="D5885" s="100" t="n"/>
      <c r="E5885" s="28">
        <f>IFERROR(VLOOKUP(D5885,'أرصدة المخزن'!$A:$E,3,0),"")</f>
        <v/>
      </c>
      <c r="F5885" s="28">
        <f>IFERROR(VLOOKUP(D5885,'أرصدة المخزن'!$A:$H,4,0),"")</f>
        <v/>
      </c>
      <c r="G5885" s="97" t="n"/>
      <c r="H5885" s="29" t="inlineStr">
        <is>
          <t>إضافة</t>
        </is>
      </c>
      <c r="I5885" s="97" t="n"/>
    </row>
    <row r="5886" ht="17.4" customHeight="1" s="138">
      <c r="A5886" s="97" t="n">
        <v>5880</v>
      </c>
      <c r="B5886" s="98" t="n"/>
      <c r="C5886" s="99" t="n"/>
      <c r="D5886" s="100" t="n"/>
      <c r="E5886" s="28">
        <f>IFERROR(VLOOKUP(D5886,'أرصدة المخزن'!$A:$E,3,0),"")</f>
        <v/>
      </c>
      <c r="F5886" s="28">
        <f>IFERROR(VLOOKUP(D5886,'أرصدة المخزن'!$A:$H,4,0),"")</f>
        <v/>
      </c>
      <c r="G5886" s="97" t="n"/>
      <c r="H5886" s="29" t="inlineStr">
        <is>
          <t>إضافة</t>
        </is>
      </c>
      <c r="I5886" s="97" t="n"/>
    </row>
    <row r="5887" ht="17.4" customHeight="1" s="138">
      <c r="A5887" s="97" t="n">
        <v>5881</v>
      </c>
      <c r="B5887" s="98" t="n"/>
      <c r="C5887" s="99" t="n"/>
      <c r="D5887" s="100" t="n"/>
      <c r="E5887" s="28">
        <f>IFERROR(VLOOKUP(D5887,'أرصدة المخزن'!$A:$E,3,0),"")</f>
        <v/>
      </c>
      <c r="F5887" s="28">
        <f>IFERROR(VLOOKUP(D5887,'أرصدة المخزن'!$A:$H,4,0),"")</f>
        <v/>
      </c>
      <c r="G5887" s="97" t="n"/>
      <c r="H5887" s="29" t="inlineStr">
        <is>
          <t>إضافة</t>
        </is>
      </c>
      <c r="I5887" s="97" t="n"/>
    </row>
    <row r="5888" ht="17.4" customHeight="1" s="138">
      <c r="A5888" s="97" t="n">
        <v>5882</v>
      </c>
      <c r="B5888" s="98" t="n"/>
      <c r="C5888" s="99" t="n"/>
      <c r="D5888" s="100" t="n"/>
      <c r="E5888" s="28">
        <f>IFERROR(VLOOKUP(D5888,'أرصدة المخزن'!$A:$E,3,0),"")</f>
        <v/>
      </c>
      <c r="F5888" s="28">
        <f>IFERROR(VLOOKUP(D5888,'أرصدة المخزن'!$A:$H,4,0),"")</f>
        <v/>
      </c>
      <c r="G5888" s="97" t="n"/>
      <c r="H5888" s="29" t="inlineStr">
        <is>
          <t>إضافة</t>
        </is>
      </c>
      <c r="I5888" s="97" t="n"/>
    </row>
    <row r="5889" ht="17.4" customHeight="1" s="138">
      <c r="A5889" s="97" t="n">
        <v>5883</v>
      </c>
      <c r="B5889" s="98" t="n"/>
      <c r="C5889" s="99" t="n"/>
      <c r="D5889" s="100" t="n"/>
      <c r="E5889" s="28">
        <f>IFERROR(VLOOKUP(D5889,'أرصدة المخزن'!$A:$E,3,0),"")</f>
        <v/>
      </c>
      <c r="F5889" s="28">
        <f>IFERROR(VLOOKUP(D5889,'أرصدة المخزن'!$A:$H,4,0),"")</f>
        <v/>
      </c>
      <c r="G5889" s="97" t="n"/>
      <c r="H5889" s="29" t="inlineStr">
        <is>
          <t>إضافة</t>
        </is>
      </c>
      <c r="I5889" s="97" t="n"/>
    </row>
    <row r="5890" ht="17.4" customHeight="1" s="138">
      <c r="A5890" s="97" t="n">
        <v>5884</v>
      </c>
      <c r="B5890" s="98" t="n"/>
      <c r="C5890" s="99" t="n"/>
      <c r="D5890" s="100" t="n"/>
      <c r="E5890" s="28">
        <f>IFERROR(VLOOKUP(D5890,'أرصدة المخزن'!$A:$E,3,0),"")</f>
        <v/>
      </c>
      <c r="F5890" s="28">
        <f>IFERROR(VLOOKUP(D5890,'أرصدة المخزن'!$A:$H,4,0),"")</f>
        <v/>
      </c>
      <c r="G5890" s="97" t="n"/>
      <c r="H5890" s="29" t="inlineStr">
        <is>
          <t>إضافة</t>
        </is>
      </c>
      <c r="I5890" s="97" t="n"/>
    </row>
    <row r="5891" ht="17.4" customHeight="1" s="138">
      <c r="A5891" s="97" t="n">
        <v>5885</v>
      </c>
      <c r="B5891" s="98" t="n"/>
      <c r="C5891" s="99" t="n"/>
      <c r="D5891" s="100" t="n"/>
      <c r="E5891" s="28">
        <f>IFERROR(VLOOKUP(D5891,'أرصدة المخزن'!$A:$E,3,0),"")</f>
        <v/>
      </c>
      <c r="F5891" s="28">
        <f>IFERROR(VLOOKUP(D5891,'أرصدة المخزن'!$A:$H,4,0),"")</f>
        <v/>
      </c>
      <c r="G5891" s="97" t="n"/>
      <c r="H5891" s="29" t="inlineStr">
        <is>
          <t>إضافة</t>
        </is>
      </c>
      <c r="I5891" s="97" t="n"/>
    </row>
    <row r="5892" ht="17.4" customHeight="1" s="138">
      <c r="A5892" s="97" t="n">
        <v>5886</v>
      </c>
      <c r="B5892" s="98" t="n"/>
      <c r="C5892" s="99" t="n"/>
      <c r="D5892" s="100" t="n"/>
      <c r="E5892" s="28">
        <f>IFERROR(VLOOKUP(D5892,'أرصدة المخزن'!$A:$E,3,0),"")</f>
        <v/>
      </c>
      <c r="F5892" s="28">
        <f>IFERROR(VLOOKUP(D5892,'أرصدة المخزن'!$A:$H,4,0),"")</f>
        <v/>
      </c>
      <c r="G5892" s="97" t="n"/>
      <c r="H5892" s="29" t="inlineStr">
        <is>
          <t>إضافة</t>
        </is>
      </c>
      <c r="I5892" s="97" t="n"/>
    </row>
    <row r="5893" ht="17.4" customHeight="1" s="138">
      <c r="A5893" s="97" t="n">
        <v>5887</v>
      </c>
      <c r="B5893" s="98" t="n"/>
      <c r="C5893" s="99" t="n"/>
      <c r="D5893" s="100" t="n"/>
      <c r="E5893" s="28">
        <f>IFERROR(VLOOKUP(D5893,'أرصدة المخزن'!$A:$E,3,0),"")</f>
        <v/>
      </c>
      <c r="F5893" s="28">
        <f>IFERROR(VLOOKUP(D5893,'أرصدة المخزن'!$A:$H,4,0),"")</f>
        <v/>
      </c>
      <c r="G5893" s="97" t="n"/>
      <c r="H5893" s="29" t="inlineStr">
        <is>
          <t>إضافة</t>
        </is>
      </c>
      <c r="I5893" s="97" t="n"/>
    </row>
    <row r="5894" ht="17.4" customHeight="1" s="138">
      <c r="A5894" s="97" t="n">
        <v>5888</v>
      </c>
      <c r="B5894" s="98" t="n"/>
      <c r="C5894" s="99" t="n"/>
      <c r="D5894" s="100" t="n"/>
      <c r="E5894" s="28">
        <f>IFERROR(VLOOKUP(D5894,'أرصدة المخزن'!$A:$E,3,0),"")</f>
        <v/>
      </c>
      <c r="F5894" s="28">
        <f>IFERROR(VLOOKUP(D5894,'أرصدة المخزن'!$A:$H,4,0),"")</f>
        <v/>
      </c>
      <c r="G5894" s="97" t="n"/>
      <c r="H5894" s="29" t="inlineStr">
        <is>
          <t>إضافة</t>
        </is>
      </c>
      <c r="I5894" s="97" t="n"/>
    </row>
    <row r="5895" ht="17.4" customHeight="1" s="138">
      <c r="A5895" s="97" t="n">
        <v>5889</v>
      </c>
      <c r="B5895" s="98" t="n"/>
      <c r="C5895" s="99" t="n"/>
      <c r="D5895" s="100" t="n"/>
      <c r="E5895" s="28">
        <f>IFERROR(VLOOKUP(D5895,'أرصدة المخزن'!$A:$E,3,0),"")</f>
        <v/>
      </c>
      <c r="F5895" s="28">
        <f>IFERROR(VLOOKUP(D5895,'أرصدة المخزن'!$A:$H,4,0),"")</f>
        <v/>
      </c>
      <c r="G5895" s="97" t="n"/>
      <c r="H5895" s="29" t="inlineStr">
        <is>
          <t>إضافة</t>
        </is>
      </c>
      <c r="I5895" s="97" t="n"/>
    </row>
    <row r="5896" ht="17.4" customHeight="1" s="138">
      <c r="A5896" s="97" t="n">
        <v>5890</v>
      </c>
      <c r="B5896" s="98" t="n"/>
      <c r="C5896" s="99" t="n"/>
      <c r="D5896" s="100" t="n"/>
      <c r="E5896" s="28">
        <f>IFERROR(VLOOKUP(D5896,'أرصدة المخزن'!$A:$E,3,0),"")</f>
        <v/>
      </c>
      <c r="F5896" s="28">
        <f>IFERROR(VLOOKUP(D5896,'أرصدة المخزن'!$A:$H,4,0),"")</f>
        <v/>
      </c>
      <c r="G5896" s="97" t="n"/>
      <c r="H5896" s="29" t="inlineStr">
        <is>
          <t>إضافة</t>
        </is>
      </c>
      <c r="I5896" s="97" t="n"/>
    </row>
    <row r="5897" ht="17.4" customHeight="1" s="138">
      <c r="A5897" s="97" t="n">
        <v>5891</v>
      </c>
      <c r="B5897" s="98" t="n"/>
      <c r="C5897" s="99" t="n"/>
      <c r="D5897" s="100" t="n"/>
      <c r="E5897" s="28">
        <f>IFERROR(VLOOKUP(D5897,'أرصدة المخزن'!$A:$E,3,0),"")</f>
        <v/>
      </c>
      <c r="F5897" s="28">
        <f>IFERROR(VLOOKUP(D5897,'أرصدة المخزن'!$A:$H,4,0),"")</f>
        <v/>
      </c>
      <c r="G5897" s="97" t="n"/>
      <c r="H5897" s="29" t="inlineStr">
        <is>
          <t>إضافة</t>
        </is>
      </c>
      <c r="I5897" s="97" t="n"/>
    </row>
    <row r="5898" ht="17.4" customHeight="1" s="138">
      <c r="A5898" s="97" t="n">
        <v>5892</v>
      </c>
      <c r="B5898" s="98" t="n"/>
      <c r="C5898" s="99" t="n"/>
      <c r="D5898" s="100" t="n"/>
      <c r="E5898" s="28">
        <f>IFERROR(VLOOKUP(D5898,'أرصدة المخزن'!$A:$E,3,0),"")</f>
        <v/>
      </c>
      <c r="F5898" s="28">
        <f>IFERROR(VLOOKUP(D5898,'أرصدة المخزن'!$A:$H,4,0),"")</f>
        <v/>
      </c>
      <c r="G5898" s="97" t="n"/>
      <c r="H5898" s="29" t="inlineStr">
        <is>
          <t>إضافة</t>
        </is>
      </c>
      <c r="I5898" s="97" t="n"/>
    </row>
    <row r="5899" ht="17.4" customHeight="1" s="138">
      <c r="A5899" s="97" t="n">
        <v>5893</v>
      </c>
      <c r="B5899" s="98" t="n"/>
      <c r="C5899" s="99" t="n"/>
      <c r="D5899" s="100" t="n"/>
      <c r="E5899" s="28">
        <f>IFERROR(VLOOKUP(D5899,'أرصدة المخزن'!$A:$E,3,0),"")</f>
        <v/>
      </c>
      <c r="F5899" s="28">
        <f>IFERROR(VLOOKUP(D5899,'أرصدة المخزن'!$A:$H,4,0),"")</f>
        <v/>
      </c>
      <c r="G5899" s="97" t="n"/>
      <c r="H5899" s="29" t="inlineStr">
        <is>
          <t>إضافة</t>
        </is>
      </c>
      <c r="I5899" s="97" t="n"/>
    </row>
    <row r="5900" ht="17.4" customHeight="1" s="138">
      <c r="A5900" s="97" t="n">
        <v>5894</v>
      </c>
      <c r="B5900" s="98" t="n"/>
      <c r="C5900" s="99" t="n"/>
      <c r="D5900" s="100" t="n"/>
      <c r="E5900" s="28">
        <f>IFERROR(VLOOKUP(D5900,'أرصدة المخزن'!$A:$E,3,0),"")</f>
        <v/>
      </c>
      <c r="F5900" s="28">
        <f>IFERROR(VLOOKUP(D5900,'أرصدة المخزن'!$A:$H,4,0),"")</f>
        <v/>
      </c>
      <c r="G5900" s="97" t="n"/>
      <c r="H5900" s="29" t="inlineStr">
        <is>
          <t>إضافة</t>
        </is>
      </c>
      <c r="I5900" s="97" t="n"/>
    </row>
    <row r="5901" ht="17.4" customHeight="1" s="138">
      <c r="A5901" s="97" t="n">
        <v>5895</v>
      </c>
      <c r="B5901" s="98" t="n"/>
      <c r="C5901" s="99" t="n"/>
      <c r="D5901" s="100" t="n"/>
      <c r="E5901" s="28">
        <f>IFERROR(VLOOKUP(D5901,'أرصدة المخزن'!$A:$E,3,0),"")</f>
        <v/>
      </c>
      <c r="F5901" s="28">
        <f>IFERROR(VLOOKUP(D5901,'أرصدة المخزن'!$A:$H,4,0),"")</f>
        <v/>
      </c>
      <c r="G5901" s="97" t="n"/>
      <c r="H5901" s="29" t="inlineStr">
        <is>
          <t>إضافة</t>
        </is>
      </c>
      <c r="I5901" s="97" t="n"/>
    </row>
    <row r="5902" ht="17.4" customHeight="1" s="138">
      <c r="A5902" s="97" t="n">
        <v>5896</v>
      </c>
      <c r="B5902" s="98" t="n"/>
      <c r="C5902" s="99" t="n"/>
      <c r="D5902" s="100" t="n"/>
      <c r="E5902" s="28">
        <f>IFERROR(VLOOKUP(D5902,'أرصدة المخزن'!$A:$E,3,0),"")</f>
        <v/>
      </c>
      <c r="F5902" s="28">
        <f>IFERROR(VLOOKUP(D5902,'أرصدة المخزن'!$A:$H,4,0),"")</f>
        <v/>
      </c>
      <c r="G5902" s="97" t="n"/>
      <c r="H5902" s="29" t="inlineStr">
        <is>
          <t>إضافة</t>
        </is>
      </c>
      <c r="I5902" s="97" t="n"/>
    </row>
    <row r="5903" ht="17.4" customHeight="1" s="138">
      <c r="A5903" s="97" t="n">
        <v>5897</v>
      </c>
      <c r="B5903" s="98" t="n"/>
      <c r="C5903" s="99" t="n"/>
      <c r="D5903" s="100" t="n"/>
      <c r="E5903" s="28">
        <f>IFERROR(VLOOKUP(D5903,'أرصدة المخزن'!$A:$E,3,0),"")</f>
        <v/>
      </c>
      <c r="F5903" s="28">
        <f>IFERROR(VLOOKUP(D5903,'أرصدة المخزن'!$A:$H,4,0),"")</f>
        <v/>
      </c>
      <c r="G5903" s="97" t="n"/>
      <c r="H5903" s="29" t="inlineStr">
        <is>
          <t>إضافة</t>
        </is>
      </c>
      <c r="I5903" s="97" t="n"/>
    </row>
    <row r="5904" ht="17.4" customHeight="1" s="138">
      <c r="A5904" s="97" t="n">
        <v>5898</v>
      </c>
      <c r="B5904" s="98" t="n"/>
      <c r="C5904" s="99" t="n"/>
      <c r="D5904" s="100" t="n"/>
      <c r="E5904" s="28">
        <f>IFERROR(VLOOKUP(D5904,'أرصدة المخزن'!$A:$E,3,0),"")</f>
        <v/>
      </c>
      <c r="F5904" s="28">
        <f>IFERROR(VLOOKUP(D5904,'أرصدة المخزن'!$A:$H,4,0),"")</f>
        <v/>
      </c>
      <c r="G5904" s="97" t="n"/>
      <c r="H5904" s="29" t="inlineStr">
        <is>
          <t>إضافة</t>
        </is>
      </c>
      <c r="I5904" s="97" t="n"/>
    </row>
    <row r="5905" ht="17.4" customHeight="1" s="138">
      <c r="A5905" s="97" t="n">
        <v>5899</v>
      </c>
      <c r="B5905" s="98" t="n"/>
      <c r="C5905" s="99" t="n"/>
      <c r="D5905" s="100" t="n"/>
      <c r="E5905" s="28">
        <f>IFERROR(VLOOKUP(D5905,'أرصدة المخزن'!$A:$E,3,0),"")</f>
        <v/>
      </c>
      <c r="F5905" s="28">
        <f>IFERROR(VLOOKUP(D5905,'أرصدة المخزن'!$A:$H,4,0),"")</f>
        <v/>
      </c>
      <c r="G5905" s="97" t="n"/>
      <c r="H5905" s="29" t="inlineStr">
        <is>
          <t>إضافة</t>
        </is>
      </c>
      <c r="I5905" s="97" t="n"/>
    </row>
    <row r="5906" ht="17.4" customHeight="1" s="138">
      <c r="A5906" s="97" t="n">
        <v>5900</v>
      </c>
      <c r="B5906" s="98" t="n"/>
      <c r="C5906" s="99" t="n"/>
      <c r="D5906" s="100" t="n"/>
      <c r="E5906" s="28">
        <f>IFERROR(VLOOKUP(D5906,'أرصدة المخزن'!$A:$E,3,0),"")</f>
        <v/>
      </c>
      <c r="F5906" s="28">
        <f>IFERROR(VLOOKUP(D5906,'أرصدة المخزن'!$A:$H,4,0),"")</f>
        <v/>
      </c>
      <c r="G5906" s="97" t="n"/>
      <c r="H5906" s="29" t="inlineStr">
        <is>
          <t>إضافة</t>
        </is>
      </c>
      <c r="I5906" s="97" t="n"/>
    </row>
    <row r="5907" ht="17.4" customHeight="1" s="138">
      <c r="A5907" s="97" t="n">
        <v>5901</v>
      </c>
      <c r="B5907" s="98" t="n"/>
      <c r="C5907" s="99" t="n"/>
      <c r="D5907" s="100" t="n"/>
      <c r="E5907" s="28">
        <f>IFERROR(VLOOKUP(D5907,'أرصدة المخزن'!$A:$E,3,0),"")</f>
        <v/>
      </c>
      <c r="F5907" s="28">
        <f>IFERROR(VLOOKUP(D5907,'أرصدة المخزن'!$A:$H,4,0),"")</f>
        <v/>
      </c>
      <c r="G5907" s="97" t="n"/>
      <c r="H5907" s="29" t="inlineStr">
        <is>
          <t>إضافة</t>
        </is>
      </c>
      <c r="I5907" s="97" t="n"/>
    </row>
    <row r="5908" ht="17.4" customHeight="1" s="138">
      <c r="A5908" s="97" t="n">
        <v>5902</v>
      </c>
      <c r="B5908" s="98" t="n"/>
      <c r="C5908" s="99" t="n"/>
      <c r="D5908" s="100" t="n"/>
      <c r="E5908" s="28">
        <f>IFERROR(VLOOKUP(D5908,'أرصدة المخزن'!$A:$E,3,0),"")</f>
        <v/>
      </c>
      <c r="F5908" s="28">
        <f>IFERROR(VLOOKUP(D5908,'أرصدة المخزن'!$A:$H,4,0),"")</f>
        <v/>
      </c>
      <c r="G5908" s="97" t="n"/>
      <c r="H5908" s="29" t="inlineStr">
        <is>
          <t>إضافة</t>
        </is>
      </c>
      <c r="I5908" s="97" t="n"/>
    </row>
    <row r="5909" ht="17.4" customHeight="1" s="138">
      <c r="A5909" s="97" t="n">
        <v>5903</v>
      </c>
      <c r="B5909" s="98" t="n"/>
      <c r="C5909" s="99" t="n"/>
      <c r="D5909" s="100" t="n"/>
      <c r="E5909" s="28">
        <f>IFERROR(VLOOKUP(D5909,'أرصدة المخزن'!$A:$E,3,0),"")</f>
        <v/>
      </c>
      <c r="F5909" s="28">
        <f>IFERROR(VLOOKUP(D5909,'أرصدة المخزن'!$A:$H,4,0),"")</f>
        <v/>
      </c>
      <c r="G5909" s="97" t="n"/>
      <c r="H5909" s="29" t="inlineStr">
        <is>
          <t>إضافة</t>
        </is>
      </c>
      <c r="I5909" s="97" t="n"/>
    </row>
    <row r="5910" ht="17.4" customHeight="1" s="138">
      <c r="A5910" s="97" t="n">
        <v>5904</v>
      </c>
      <c r="B5910" s="98" t="n"/>
      <c r="C5910" s="99" t="n"/>
      <c r="D5910" s="100" t="n"/>
      <c r="E5910" s="28">
        <f>IFERROR(VLOOKUP(D5910,'أرصدة المخزن'!$A:$E,3,0),"")</f>
        <v/>
      </c>
      <c r="F5910" s="28">
        <f>IFERROR(VLOOKUP(D5910,'أرصدة المخزن'!$A:$H,4,0),"")</f>
        <v/>
      </c>
      <c r="G5910" s="97" t="n"/>
      <c r="H5910" s="29" t="inlineStr">
        <is>
          <t>إضافة</t>
        </is>
      </c>
      <c r="I5910" s="97" t="n"/>
    </row>
    <row r="5911" ht="17.4" customHeight="1" s="138">
      <c r="A5911" s="97" t="n">
        <v>5905</v>
      </c>
      <c r="B5911" s="98" t="n"/>
      <c r="C5911" s="99" t="n"/>
      <c r="D5911" s="100" t="n"/>
      <c r="E5911" s="28">
        <f>IFERROR(VLOOKUP(D5911,'أرصدة المخزن'!$A:$E,3,0),"")</f>
        <v/>
      </c>
      <c r="F5911" s="28">
        <f>IFERROR(VLOOKUP(D5911,'أرصدة المخزن'!$A:$H,4,0),"")</f>
        <v/>
      </c>
      <c r="G5911" s="97" t="n"/>
      <c r="H5911" s="29" t="inlineStr">
        <is>
          <t>إضافة</t>
        </is>
      </c>
      <c r="I5911" s="97" t="n"/>
    </row>
    <row r="5912" ht="17.4" customHeight="1" s="138">
      <c r="A5912" s="97" t="n">
        <v>5906</v>
      </c>
      <c r="B5912" s="98" t="n"/>
      <c r="C5912" s="99" t="n"/>
      <c r="D5912" s="100" t="n"/>
      <c r="E5912" s="28">
        <f>IFERROR(VLOOKUP(D5912,'أرصدة المخزن'!$A:$E,3,0),"")</f>
        <v/>
      </c>
      <c r="F5912" s="28">
        <f>IFERROR(VLOOKUP(D5912,'أرصدة المخزن'!$A:$H,4,0),"")</f>
        <v/>
      </c>
      <c r="G5912" s="97" t="n"/>
      <c r="H5912" s="29" t="inlineStr">
        <is>
          <t>إضافة</t>
        </is>
      </c>
      <c r="I5912" s="97" t="n"/>
    </row>
    <row r="5913" ht="17.4" customHeight="1" s="138">
      <c r="A5913" s="97" t="n">
        <v>5907</v>
      </c>
      <c r="B5913" s="98" t="n"/>
      <c r="C5913" s="99" t="n"/>
      <c r="D5913" s="100" t="n"/>
      <c r="E5913" s="28">
        <f>IFERROR(VLOOKUP(D5913,'أرصدة المخزن'!$A:$E,3,0),"")</f>
        <v/>
      </c>
      <c r="F5913" s="28">
        <f>IFERROR(VLOOKUP(D5913,'أرصدة المخزن'!$A:$H,4,0),"")</f>
        <v/>
      </c>
      <c r="G5913" s="97" t="n"/>
      <c r="H5913" s="29" t="inlineStr">
        <is>
          <t>إضافة</t>
        </is>
      </c>
      <c r="I5913" s="97" t="n"/>
    </row>
    <row r="5914" ht="17.4" customHeight="1" s="138">
      <c r="A5914" s="97" t="n">
        <v>5908</v>
      </c>
      <c r="B5914" s="98" t="n"/>
      <c r="C5914" s="99" t="n"/>
      <c r="D5914" s="100" t="n"/>
      <c r="E5914" s="28">
        <f>IFERROR(VLOOKUP(D5914,'أرصدة المخزن'!$A:$E,3,0),"")</f>
        <v/>
      </c>
      <c r="F5914" s="28">
        <f>IFERROR(VLOOKUP(D5914,'أرصدة المخزن'!$A:$H,4,0),"")</f>
        <v/>
      </c>
      <c r="G5914" s="97" t="n"/>
      <c r="H5914" s="29" t="inlineStr">
        <is>
          <t>إضافة</t>
        </is>
      </c>
      <c r="I5914" s="97" t="n"/>
    </row>
    <row r="5915" ht="17.4" customHeight="1" s="138">
      <c r="A5915" s="97" t="n">
        <v>5909</v>
      </c>
      <c r="B5915" s="98" t="n"/>
      <c r="C5915" s="99" t="n"/>
      <c r="D5915" s="100" t="n"/>
      <c r="E5915" s="28">
        <f>IFERROR(VLOOKUP(D5915,'أرصدة المخزن'!$A:$E,3,0),"")</f>
        <v/>
      </c>
      <c r="F5915" s="28">
        <f>IFERROR(VLOOKUP(D5915,'أرصدة المخزن'!$A:$H,4,0),"")</f>
        <v/>
      </c>
      <c r="G5915" s="97" t="n"/>
      <c r="H5915" s="29" t="inlineStr">
        <is>
          <t>إضافة</t>
        </is>
      </c>
      <c r="I5915" s="97" t="n"/>
    </row>
    <row r="5916" ht="17.4" customHeight="1" s="138">
      <c r="A5916" s="97" t="n">
        <v>5910</v>
      </c>
      <c r="B5916" s="98" t="n"/>
      <c r="C5916" s="99" t="n"/>
      <c r="D5916" s="100" t="n"/>
      <c r="E5916" s="28">
        <f>IFERROR(VLOOKUP(D5916,'أرصدة المخزن'!$A:$E,3,0),"")</f>
        <v/>
      </c>
      <c r="F5916" s="28">
        <f>IFERROR(VLOOKUP(D5916,'أرصدة المخزن'!$A:$H,4,0),"")</f>
        <v/>
      </c>
      <c r="G5916" s="97" t="n"/>
      <c r="H5916" s="29" t="inlineStr">
        <is>
          <t>إضافة</t>
        </is>
      </c>
      <c r="I5916" s="97" t="n"/>
    </row>
    <row r="5917" ht="17.4" customHeight="1" s="138">
      <c r="A5917" s="97" t="n">
        <v>5911</v>
      </c>
      <c r="B5917" s="98" t="n"/>
      <c r="C5917" s="99" t="n"/>
      <c r="D5917" s="100" t="n"/>
      <c r="E5917" s="28">
        <f>IFERROR(VLOOKUP(D5917,'أرصدة المخزن'!$A:$E,3,0),"")</f>
        <v/>
      </c>
      <c r="F5917" s="28">
        <f>IFERROR(VLOOKUP(D5917,'أرصدة المخزن'!$A:$H,4,0),"")</f>
        <v/>
      </c>
      <c r="G5917" s="97" t="n"/>
      <c r="H5917" s="29" t="inlineStr">
        <is>
          <t>إضافة</t>
        </is>
      </c>
      <c r="I5917" s="97" t="n"/>
    </row>
    <row r="5918" ht="17.4" customHeight="1" s="138">
      <c r="A5918" s="97" t="n">
        <v>5912</v>
      </c>
      <c r="B5918" s="98" t="n"/>
      <c r="C5918" s="99" t="n"/>
      <c r="D5918" s="100" t="n"/>
      <c r="E5918" s="28">
        <f>IFERROR(VLOOKUP(D5918,'أرصدة المخزن'!$A:$E,3,0),"")</f>
        <v/>
      </c>
      <c r="F5918" s="28">
        <f>IFERROR(VLOOKUP(D5918,'أرصدة المخزن'!$A:$H,4,0),"")</f>
        <v/>
      </c>
      <c r="G5918" s="97" t="n"/>
      <c r="H5918" s="29" t="inlineStr">
        <is>
          <t>إضافة</t>
        </is>
      </c>
      <c r="I5918" s="97" t="n"/>
    </row>
    <row r="5919" ht="17.4" customHeight="1" s="138">
      <c r="A5919" s="97" t="n">
        <v>5913</v>
      </c>
      <c r="B5919" s="98" t="n"/>
      <c r="C5919" s="99" t="n"/>
      <c r="D5919" s="100" t="n"/>
      <c r="E5919" s="28">
        <f>IFERROR(VLOOKUP(D5919,'أرصدة المخزن'!$A:$E,3,0),"")</f>
        <v/>
      </c>
      <c r="F5919" s="28">
        <f>IFERROR(VLOOKUP(D5919,'أرصدة المخزن'!$A:$H,4,0),"")</f>
        <v/>
      </c>
      <c r="G5919" s="97" t="n"/>
      <c r="H5919" s="29" t="inlineStr">
        <is>
          <t>إضافة</t>
        </is>
      </c>
      <c r="I5919" s="97" t="n"/>
    </row>
    <row r="5920" ht="17.4" customHeight="1" s="138">
      <c r="A5920" s="97" t="n">
        <v>5914</v>
      </c>
      <c r="B5920" s="98" t="n"/>
      <c r="C5920" s="99" t="n"/>
      <c r="D5920" s="100" t="n"/>
      <c r="E5920" s="28">
        <f>IFERROR(VLOOKUP(D5920,'أرصدة المخزن'!$A:$E,3,0),"")</f>
        <v/>
      </c>
      <c r="F5920" s="28">
        <f>IFERROR(VLOOKUP(D5920,'أرصدة المخزن'!$A:$H,4,0),"")</f>
        <v/>
      </c>
      <c r="G5920" s="97" t="n"/>
      <c r="H5920" s="29" t="inlineStr">
        <is>
          <t>إضافة</t>
        </is>
      </c>
      <c r="I5920" s="97" t="n"/>
    </row>
    <row r="5921" ht="17.4" customHeight="1" s="138">
      <c r="A5921" s="97" t="n">
        <v>5915</v>
      </c>
      <c r="B5921" s="98" t="n"/>
      <c r="C5921" s="99" t="n"/>
      <c r="D5921" s="100" t="n"/>
      <c r="E5921" s="28">
        <f>IFERROR(VLOOKUP(D5921,'أرصدة المخزن'!$A:$E,3,0),"")</f>
        <v/>
      </c>
      <c r="F5921" s="28">
        <f>IFERROR(VLOOKUP(D5921,'أرصدة المخزن'!$A:$H,4,0),"")</f>
        <v/>
      </c>
      <c r="G5921" s="97" t="n"/>
      <c r="H5921" s="29" t="inlineStr">
        <is>
          <t>إضافة</t>
        </is>
      </c>
      <c r="I5921" s="97" t="n"/>
    </row>
    <row r="5922" ht="17.4" customHeight="1" s="138">
      <c r="A5922" s="97" t="n">
        <v>5916</v>
      </c>
      <c r="B5922" s="98" t="n"/>
      <c r="C5922" s="99" t="n"/>
      <c r="D5922" s="100" t="n"/>
      <c r="E5922" s="28">
        <f>IFERROR(VLOOKUP(D5922,'أرصدة المخزن'!$A:$E,3,0),"")</f>
        <v/>
      </c>
      <c r="F5922" s="28">
        <f>IFERROR(VLOOKUP(D5922,'أرصدة المخزن'!$A:$H,4,0),"")</f>
        <v/>
      </c>
      <c r="G5922" s="97" t="n"/>
      <c r="H5922" s="29" t="inlineStr">
        <is>
          <t>إضافة</t>
        </is>
      </c>
      <c r="I5922" s="97" t="n"/>
    </row>
    <row r="5923" ht="17.4" customHeight="1" s="138">
      <c r="A5923" s="97" t="n">
        <v>5917</v>
      </c>
      <c r="B5923" s="98" t="n"/>
      <c r="C5923" s="99" t="n"/>
      <c r="D5923" s="100" t="n"/>
      <c r="E5923" s="28">
        <f>IFERROR(VLOOKUP(D5923,'أرصدة المخزن'!$A:$E,3,0),"")</f>
        <v/>
      </c>
      <c r="F5923" s="28">
        <f>IFERROR(VLOOKUP(D5923,'أرصدة المخزن'!$A:$H,4,0),"")</f>
        <v/>
      </c>
      <c r="G5923" s="97" t="n"/>
      <c r="H5923" s="29" t="inlineStr">
        <is>
          <t>إضافة</t>
        </is>
      </c>
      <c r="I5923" s="97" t="n"/>
    </row>
    <row r="5924" ht="17.4" customHeight="1" s="138">
      <c r="A5924" s="97" t="n">
        <v>5918</v>
      </c>
      <c r="B5924" s="98" t="n"/>
      <c r="C5924" s="99" t="n"/>
      <c r="D5924" s="100" t="n"/>
      <c r="E5924" s="28">
        <f>IFERROR(VLOOKUP(D5924,'أرصدة المخزن'!$A:$E,3,0),"")</f>
        <v/>
      </c>
      <c r="F5924" s="28">
        <f>IFERROR(VLOOKUP(D5924,'أرصدة المخزن'!$A:$H,4,0),"")</f>
        <v/>
      </c>
      <c r="G5924" s="97" t="n"/>
      <c r="H5924" s="29" t="inlineStr">
        <is>
          <t>إضافة</t>
        </is>
      </c>
      <c r="I5924" s="97" t="n"/>
    </row>
    <row r="5925" ht="17.4" customHeight="1" s="138">
      <c r="A5925" s="97" t="n">
        <v>5919</v>
      </c>
      <c r="B5925" s="98" t="n"/>
      <c r="C5925" s="99" t="n"/>
      <c r="D5925" s="100" t="n"/>
      <c r="E5925" s="28">
        <f>IFERROR(VLOOKUP(D5925,'أرصدة المخزن'!$A:$E,3,0),"")</f>
        <v/>
      </c>
      <c r="F5925" s="28">
        <f>IFERROR(VLOOKUP(D5925,'أرصدة المخزن'!$A:$H,4,0),"")</f>
        <v/>
      </c>
      <c r="G5925" s="97" t="n"/>
      <c r="H5925" s="29" t="inlineStr">
        <is>
          <t>إضافة</t>
        </is>
      </c>
      <c r="I5925" s="97" t="n"/>
    </row>
    <row r="5926" ht="17.4" customHeight="1" s="138">
      <c r="A5926" s="97" t="n">
        <v>5920</v>
      </c>
      <c r="B5926" s="98" t="n"/>
      <c r="C5926" s="99" t="n"/>
      <c r="D5926" s="100" t="n"/>
      <c r="E5926" s="28">
        <f>IFERROR(VLOOKUP(D5926,'أرصدة المخزن'!$A:$E,3,0),"")</f>
        <v/>
      </c>
      <c r="F5926" s="28">
        <f>IFERROR(VLOOKUP(D5926,'أرصدة المخزن'!$A:$H,4,0),"")</f>
        <v/>
      </c>
      <c r="G5926" s="97" t="n"/>
      <c r="H5926" s="29" t="inlineStr">
        <is>
          <t>إضافة</t>
        </is>
      </c>
      <c r="I5926" s="97" t="n"/>
    </row>
    <row r="5927" ht="17.4" customHeight="1" s="138">
      <c r="A5927" s="97" t="n">
        <v>5921</v>
      </c>
      <c r="B5927" s="98" t="n"/>
      <c r="C5927" s="99" t="n"/>
      <c r="D5927" s="100" t="n"/>
      <c r="E5927" s="28">
        <f>IFERROR(VLOOKUP(D5927,'أرصدة المخزن'!$A:$E,3,0),"")</f>
        <v/>
      </c>
      <c r="F5927" s="28">
        <f>IFERROR(VLOOKUP(D5927,'أرصدة المخزن'!$A:$H,4,0),"")</f>
        <v/>
      </c>
      <c r="G5927" s="97" t="n"/>
      <c r="H5927" s="29" t="inlineStr">
        <is>
          <t>إضافة</t>
        </is>
      </c>
      <c r="I5927" s="97" t="n"/>
    </row>
    <row r="5928" ht="17.4" customHeight="1" s="138">
      <c r="A5928" s="97" t="n">
        <v>5922</v>
      </c>
      <c r="B5928" s="98" t="n"/>
      <c r="C5928" s="99" t="n"/>
      <c r="D5928" s="100" t="n"/>
      <c r="E5928" s="28">
        <f>IFERROR(VLOOKUP(D5928,'أرصدة المخزن'!$A:$E,3,0),"")</f>
        <v/>
      </c>
      <c r="F5928" s="28">
        <f>IFERROR(VLOOKUP(D5928,'أرصدة المخزن'!$A:$H,4,0),"")</f>
        <v/>
      </c>
      <c r="G5928" s="97" t="n"/>
      <c r="H5928" s="29" t="inlineStr">
        <is>
          <t>إضافة</t>
        </is>
      </c>
      <c r="I5928" s="97" t="n"/>
    </row>
    <row r="5929" ht="17.4" customHeight="1" s="138">
      <c r="A5929" s="97" t="n">
        <v>5923</v>
      </c>
      <c r="B5929" s="98" t="n"/>
      <c r="C5929" s="99" t="n"/>
      <c r="D5929" s="100" t="n"/>
      <c r="E5929" s="28">
        <f>IFERROR(VLOOKUP(D5929,'أرصدة المخزن'!$A:$E,3,0),"")</f>
        <v/>
      </c>
      <c r="F5929" s="28">
        <f>IFERROR(VLOOKUP(D5929,'أرصدة المخزن'!$A:$H,4,0),"")</f>
        <v/>
      </c>
      <c r="G5929" s="97" t="n"/>
      <c r="H5929" s="29" t="inlineStr">
        <is>
          <t>إضافة</t>
        </is>
      </c>
      <c r="I5929" s="97" t="n"/>
    </row>
    <row r="5930" ht="17.4" customHeight="1" s="138">
      <c r="A5930" s="97" t="n">
        <v>5924</v>
      </c>
      <c r="B5930" s="98" t="n"/>
      <c r="C5930" s="99" t="n"/>
      <c r="D5930" s="100" t="n"/>
      <c r="E5930" s="28">
        <f>IFERROR(VLOOKUP(D5930,'أرصدة المخزن'!$A:$E,3,0),"")</f>
        <v/>
      </c>
      <c r="F5930" s="28">
        <f>IFERROR(VLOOKUP(D5930,'أرصدة المخزن'!$A:$H,4,0),"")</f>
        <v/>
      </c>
      <c r="G5930" s="97" t="n"/>
      <c r="H5930" s="29" t="inlineStr">
        <is>
          <t>إضافة</t>
        </is>
      </c>
      <c r="I5930" s="97" t="n"/>
    </row>
    <row r="5931" ht="17.4" customHeight="1" s="138">
      <c r="A5931" s="97" t="n">
        <v>5925</v>
      </c>
      <c r="B5931" s="98" t="n"/>
      <c r="C5931" s="99" t="n"/>
      <c r="D5931" s="100" t="n"/>
      <c r="E5931" s="28">
        <f>IFERROR(VLOOKUP(D5931,'أرصدة المخزن'!$A:$E,3,0),"")</f>
        <v/>
      </c>
      <c r="F5931" s="28">
        <f>IFERROR(VLOOKUP(D5931,'أرصدة المخزن'!$A:$H,4,0),"")</f>
        <v/>
      </c>
      <c r="G5931" s="97" t="n"/>
      <c r="H5931" s="29" t="inlineStr">
        <is>
          <t>إضافة</t>
        </is>
      </c>
      <c r="I5931" s="97" t="n"/>
    </row>
    <row r="5932" ht="17.4" customHeight="1" s="138">
      <c r="A5932" s="97" t="n">
        <v>5926</v>
      </c>
      <c r="B5932" s="98" t="n"/>
      <c r="C5932" s="99" t="n"/>
      <c r="D5932" s="100" t="n"/>
      <c r="E5932" s="28">
        <f>IFERROR(VLOOKUP(D5932,'أرصدة المخزن'!$A:$E,3,0),"")</f>
        <v/>
      </c>
      <c r="F5932" s="28">
        <f>IFERROR(VLOOKUP(D5932,'أرصدة المخزن'!$A:$H,4,0),"")</f>
        <v/>
      </c>
      <c r="G5932" s="97" t="n"/>
      <c r="H5932" s="29" t="inlineStr">
        <is>
          <t>إضافة</t>
        </is>
      </c>
      <c r="I5932" s="97" t="n"/>
    </row>
    <row r="5933" ht="17.4" customHeight="1" s="138">
      <c r="A5933" s="97" t="n">
        <v>5927</v>
      </c>
      <c r="B5933" s="98" t="n"/>
      <c r="C5933" s="99" t="n"/>
      <c r="D5933" s="100" t="n"/>
      <c r="E5933" s="28">
        <f>IFERROR(VLOOKUP(D5933,'أرصدة المخزن'!$A:$E,3,0),"")</f>
        <v/>
      </c>
      <c r="F5933" s="28">
        <f>IFERROR(VLOOKUP(D5933,'أرصدة المخزن'!$A:$H,4,0),"")</f>
        <v/>
      </c>
      <c r="G5933" s="97" t="n"/>
      <c r="H5933" s="29" t="inlineStr">
        <is>
          <t>إضافة</t>
        </is>
      </c>
      <c r="I5933" s="97" t="n"/>
    </row>
    <row r="5934" ht="17.4" customHeight="1" s="138">
      <c r="A5934" s="97" t="n">
        <v>5928</v>
      </c>
      <c r="B5934" s="98" t="n"/>
      <c r="C5934" s="99" t="n"/>
      <c r="D5934" s="100" t="n"/>
      <c r="E5934" s="28">
        <f>IFERROR(VLOOKUP(D5934,'أرصدة المخزن'!$A:$E,3,0),"")</f>
        <v/>
      </c>
      <c r="F5934" s="28">
        <f>IFERROR(VLOOKUP(D5934,'أرصدة المخزن'!$A:$H,4,0),"")</f>
        <v/>
      </c>
      <c r="G5934" s="97" t="n"/>
      <c r="H5934" s="29" t="inlineStr">
        <is>
          <t>إضافة</t>
        </is>
      </c>
      <c r="I5934" s="97" t="n"/>
    </row>
    <row r="5935" ht="17.4" customHeight="1" s="138">
      <c r="A5935" s="97" t="n">
        <v>5929</v>
      </c>
      <c r="B5935" s="98" t="n"/>
      <c r="C5935" s="99" t="n"/>
      <c r="D5935" s="100" t="n"/>
      <c r="E5935" s="28">
        <f>IFERROR(VLOOKUP(D5935,'أرصدة المخزن'!$A:$E,3,0),"")</f>
        <v/>
      </c>
      <c r="F5935" s="28">
        <f>IFERROR(VLOOKUP(D5935,'أرصدة المخزن'!$A:$H,4,0),"")</f>
        <v/>
      </c>
      <c r="G5935" s="97" t="n"/>
      <c r="H5935" s="29" t="inlineStr">
        <is>
          <t>إضافة</t>
        </is>
      </c>
      <c r="I5935" s="97" t="n"/>
    </row>
    <row r="5936" ht="17.4" customHeight="1" s="138">
      <c r="A5936" s="97" t="n">
        <v>5930</v>
      </c>
      <c r="B5936" s="98" t="n"/>
      <c r="C5936" s="99" t="n"/>
      <c r="D5936" s="100" t="n"/>
      <c r="E5936" s="28">
        <f>IFERROR(VLOOKUP(D5936,'أرصدة المخزن'!$A:$E,3,0),"")</f>
        <v/>
      </c>
      <c r="F5936" s="28">
        <f>IFERROR(VLOOKUP(D5936,'أرصدة المخزن'!$A:$H,4,0),"")</f>
        <v/>
      </c>
      <c r="G5936" s="97" t="n"/>
      <c r="H5936" s="29" t="inlineStr">
        <is>
          <t>إضافة</t>
        </is>
      </c>
      <c r="I5936" s="97" t="n"/>
    </row>
    <row r="5937" ht="17.4" customHeight="1" s="138">
      <c r="A5937" s="97" t="n">
        <v>5931</v>
      </c>
      <c r="B5937" s="98" t="n"/>
      <c r="C5937" s="99" t="n"/>
      <c r="D5937" s="100" t="n"/>
      <c r="E5937" s="28">
        <f>IFERROR(VLOOKUP(D5937,'أرصدة المخزن'!$A:$E,3,0),"")</f>
        <v/>
      </c>
      <c r="F5937" s="28">
        <f>IFERROR(VLOOKUP(D5937,'أرصدة المخزن'!$A:$H,4,0),"")</f>
        <v/>
      </c>
      <c r="G5937" s="97" t="n"/>
      <c r="H5937" s="29" t="inlineStr">
        <is>
          <t>إضافة</t>
        </is>
      </c>
      <c r="I5937" s="97" t="n"/>
    </row>
    <row r="5938" ht="17.4" customHeight="1" s="138">
      <c r="A5938" s="97" t="n">
        <v>5932</v>
      </c>
      <c r="B5938" s="98" t="n"/>
      <c r="C5938" s="99" t="n"/>
      <c r="D5938" s="100" t="n"/>
      <c r="E5938" s="28">
        <f>IFERROR(VLOOKUP(D5938,'أرصدة المخزن'!$A:$E,3,0),"")</f>
        <v/>
      </c>
      <c r="F5938" s="28">
        <f>IFERROR(VLOOKUP(D5938,'أرصدة المخزن'!$A:$H,4,0),"")</f>
        <v/>
      </c>
      <c r="G5938" s="97" t="n"/>
      <c r="H5938" s="29" t="inlineStr">
        <is>
          <t>إضافة</t>
        </is>
      </c>
      <c r="I5938" s="97" t="n"/>
    </row>
    <row r="5939" ht="17.4" customHeight="1" s="138">
      <c r="A5939" s="97" t="n">
        <v>5933</v>
      </c>
      <c r="B5939" s="98" t="n"/>
      <c r="C5939" s="99" t="n"/>
      <c r="D5939" s="100" t="n"/>
      <c r="E5939" s="28">
        <f>IFERROR(VLOOKUP(D5939,'أرصدة المخزن'!$A:$E,3,0),"")</f>
        <v/>
      </c>
      <c r="F5939" s="28">
        <f>IFERROR(VLOOKUP(D5939,'أرصدة المخزن'!$A:$H,4,0),"")</f>
        <v/>
      </c>
      <c r="G5939" s="97" t="n"/>
      <c r="H5939" s="29" t="inlineStr">
        <is>
          <t>إضافة</t>
        </is>
      </c>
      <c r="I5939" s="97" t="n"/>
    </row>
    <row r="5940" ht="17.4" customHeight="1" s="138">
      <c r="A5940" s="97" t="n">
        <v>5934</v>
      </c>
      <c r="B5940" s="98" t="n"/>
      <c r="C5940" s="99" t="n"/>
      <c r="D5940" s="100" t="n"/>
      <c r="E5940" s="28">
        <f>IFERROR(VLOOKUP(D5940,'أرصدة المخزن'!$A:$E,3,0),"")</f>
        <v/>
      </c>
      <c r="F5940" s="28">
        <f>IFERROR(VLOOKUP(D5940,'أرصدة المخزن'!$A:$H,4,0),"")</f>
        <v/>
      </c>
      <c r="G5940" s="97" t="n"/>
      <c r="H5940" s="29" t="inlineStr">
        <is>
          <t>إضافة</t>
        </is>
      </c>
      <c r="I5940" s="97" t="n"/>
    </row>
    <row r="5941" ht="17.4" customHeight="1" s="138">
      <c r="A5941" s="97" t="n">
        <v>5935</v>
      </c>
      <c r="B5941" s="98" t="n"/>
      <c r="C5941" s="99" t="n"/>
      <c r="D5941" s="100" t="n"/>
      <c r="E5941" s="28">
        <f>IFERROR(VLOOKUP(D5941,'أرصدة المخزن'!$A:$E,3,0),"")</f>
        <v/>
      </c>
      <c r="F5941" s="28">
        <f>IFERROR(VLOOKUP(D5941,'أرصدة المخزن'!$A:$H,4,0),"")</f>
        <v/>
      </c>
      <c r="G5941" s="97" t="n"/>
      <c r="H5941" s="29" t="inlineStr">
        <is>
          <t>إضافة</t>
        </is>
      </c>
      <c r="I5941" s="97" t="n"/>
    </row>
    <row r="5942" ht="17.4" customHeight="1" s="138">
      <c r="A5942" s="97" t="n">
        <v>5936</v>
      </c>
      <c r="B5942" s="98" t="n"/>
      <c r="C5942" s="99" t="n"/>
      <c r="D5942" s="100" t="n"/>
      <c r="E5942" s="28">
        <f>IFERROR(VLOOKUP(D5942,'أرصدة المخزن'!$A:$E,3,0),"")</f>
        <v/>
      </c>
      <c r="F5942" s="28">
        <f>IFERROR(VLOOKUP(D5942,'أرصدة المخزن'!$A:$H,4,0),"")</f>
        <v/>
      </c>
      <c r="G5942" s="97" t="n"/>
      <c r="H5942" s="29" t="inlineStr">
        <is>
          <t>إضافة</t>
        </is>
      </c>
      <c r="I5942" s="97" t="n"/>
    </row>
    <row r="5943" ht="17.4" customHeight="1" s="138">
      <c r="A5943" s="97" t="n">
        <v>5937</v>
      </c>
      <c r="B5943" s="98" t="n"/>
      <c r="C5943" s="99" t="n"/>
      <c r="D5943" s="100" t="n"/>
      <c r="E5943" s="28">
        <f>IFERROR(VLOOKUP(D5943,'أرصدة المخزن'!$A:$E,3,0),"")</f>
        <v/>
      </c>
      <c r="F5943" s="28">
        <f>IFERROR(VLOOKUP(D5943,'أرصدة المخزن'!$A:$H,4,0),"")</f>
        <v/>
      </c>
      <c r="G5943" s="97" t="n"/>
      <c r="H5943" s="29" t="inlineStr">
        <is>
          <t>إضافة</t>
        </is>
      </c>
      <c r="I5943" s="97" t="n"/>
    </row>
    <row r="5944" ht="17.4" customHeight="1" s="138">
      <c r="A5944" s="97" t="n">
        <v>5938</v>
      </c>
      <c r="B5944" s="98" t="n"/>
      <c r="C5944" s="99" t="n"/>
      <c r="D5944" s="100" t="n"/>
      <c r="E5944" s="28">
        <f>IFERROR(VLOOKUP(D5944,'أرصدة المخزن'!$A:$E,3,0),"")</f>
        <v/>
      </c>
      <c r="F5944" s="28">
        <f>IFERROR(VLOOKUP(D5944,'أرصدة المخزن'!$A:$H,4,0),"")</f>
        <v/>
      </c>
      <c r="G5944" s="97" t="n"/>
      <c r="H5944" s="29" t="inlineStr">
        <is>
          <t>إضافة</t>
        </is>
      </c>
      <c r="I5944" s="97" t="n"/>
    </row>
    <row r="5945" ht="17.4" customHeight="1" s="138">
      <c r="A5945" s="97" t="n">
        <v>5939</v>
      </c>
      <c r="B5945" s="98" t="n"/>
      <c r="C5945" s="99" t="n"/>
      <c r="D5945" s="100" t="n"/>
      <c r="E5945" s="28">
        <f>IFERROR(VLOOKUP(D5945,'أرصدة المخزن'!$A:$E,3,0),"")</f>
        <v/>
      </c>
      <c r="F5945" s="28">
        <f>IFERROR(VLOOKUP(D5945,'أرصدة المخزن'!$A:$H,4,0),"")</f>
        <v/>
      </c>
      <c r="G5945" s="97" t="n"/>
      <c r="H5945" s="29" t="inlineStr">
        <is>
          <t>إضافة</t>
        </is>
      </c>
      <c r="I5945" s="97" t="n"/>
    </row>
    <row r="5946" ht="17.4" customHeight="1" s="138">
      <c r="A5946" s="97" t="n">
        <v>5940</v>
      </c>
      <c r="B5946" s="98" t="n"/>
      <c r="C5946" s="99" t="n"/>
      <c r="D5946" s="100" t="n"/>
      <c r="E5946" s="28">
        <f>IFERROR(VLOOKUP(D5946,'أرصدة المخزن'!$A:$E,3,0),"")</f>
        <v/>
      </c>
      <c r="F5946" s="28">
        <f>IFERROR(VLOOKUP(D5946,'أرصدة المخزن'!$A:$H,4,0),"")</f>
        <v/>
      </c>
      <c r="G5946" s="97" t="n"/>
      <c r="H5946" s="29" t="inlineStr">
        <is>
          <t>إضافة</t>
        </is>
      </c>
      <c r="I5946" s="97" t="n"/>
    </row>
    <row r="5947" ht="17.4" customHeight="1" s="138">
      <c r="A5947" s="97" t="n">
        <v>5941</v>
      </c>
      <c r="B5947" s="98" t="n"/>
      <c r="C5947" s="99" t="n"/>
      <c r="D5947" s="100" t="n"/>
      <c r="E5947" s="28">
        <f>IFERROR(VLOOKUP(D5947,'أرصدة المخزن'!$A:$E,3,0),"")</f>
        <v/>
      </c>
      <c r="F5947" s="28">
        <f>IFERROR(VLOOKUP(D5947,'أرصدة المخزن'!$A:$H,4,0),"")</f>
        <v/>
      </c>
      <c r="G5947" s="97" t="n"/>
      <c r="H5947" s="29" t="inlineStr">
        <is>
          <t>إضافة</t>
        </is>
      </c>
      <c r="I5947" s="97" t="n"/>
    </row>
    <row r="5948" ht="17.4" customHeight="1" s="138">
      <c r="A5948" s="97" t="n">
        <v>5942</v>
      </c>
      <c r="B5948" s="98" t="n"/>
      <c r="C5948" s="99" t="n"/>
      <c r="D5948" s="100" t="n"/>
      <c r="E5948" s="28">
        <f>IFERROR(VLOOKUP(D5948,'أرصدة المخزن'!$A:$E,3,0),"")</f>
        <v/>
      </c>
      <c r="F5948" s="28">
        <f>IFERROR(VLOOKUP(D5948,'أرصدة المخزن'!$A:$H,4,0),"")</f>
        <v/>
      </c>
      <c r="G5948" s="97" t="n"/>
      <c r="H5948" s="29" t="inlineStr">
        <is>
          <t>إضافة</t>
        </is>
      </c>
      <c r="I5948" s="97" t="n"/>
    </row>
    <row r="5949" ht="17.4" customHeight="1" s="138">
      <c r="A5949" s="97" t="n">
        <v>5943</v>
      </c>
      <c r="B5949" s="98" t="n"/>
      <c r="C5949" s="99" t="n"/>
      <c r="D5949" s="100" t="n"/>
      <c r="E5949" s="28">
        <f>IFERROR(VLOOKUP(D5949,'أرصدة المخزن'!$A:$E,3,0),"")</f>
        <v/>
      </c>
      <c r="F5949" s="28">
        <f>IFERROR(VLOOKUP(D5949,'أرصدة المخزن'!$A:$H,4,0),"")</f>
        <v/>
      </c>
      <c r="G5949" s="97" t="n"/>
      <c r="H5949" s="29" t="inlineStr">
        <is>
          <t>إضافة</t>
        </is>
      </c>
      <c r="I5949" s="97" t="n"/>
    </row>
    <row r="5950" ht="17.4" customHeight="1" s="138">
      <c r="A5950" s="97" t="n">
        <v>5944</v>
      </c>
      <c r="B5950" s="98" t="n"/>
      <c r="C5950" s="99" t="n"/>
      <c r="D5950" s="100" t="n"/>
      <c r="E5950" s="28">
        <f>IFERROR(VLOOKUP(D5950,'أرصدة المخزن'!$A:$E,3,0),"")</f>
        <v/>
      </c>
      <c r="F5950" s="28">
        <f>IFERROR(VLOOKUP(D5950,'أرصدة المخزن'!$A:$H,4,0),"")</f>
        <v/>
      </c>
      <c r="G5950" s="97" t="n"/>
      <c r="H5950" s="29" t="inlineStr">
        <is>
          <t>إضافة</t>
        </is>
      </c>
      <c r="I5950" s="97" t="n"/>
    </row>
    <row r="5951" ht="17.4" customHeight="1" s="138">
      <c r="A5951" s="97" t="n">
        <v>5945</v>
      </c>
      <c r="B5951" s="98" t="n"/>
      <c r="C5951" s="99" t="n"/>
      <c r="D5951" s="100" t="n"/>
      <c r="E5951" s="28">
        <f>IFERROR(VLOOKUP(D5951,'أرصدة المخزن'!$A:$E,3,0),"")</f>
        <v/>
      </c>
      <c r="F5951" s="28">
        <f>IFERROR(VLOOKUP(D5951,'أرصدة المخزن'!$A:$H,4,0),"")</f>
        <v/>
      </c>
      <c r="G5951" s="97" t="n"/>
      <c r="H5951" s="29" t="inlineStr">
        <is>
          <t>إضافة</t>
        </is>
      </c>
      <c r="I5951" s="97" t="n"/>
    </row>
    <row r="5952" ht="17.4" customHeight="1" s="138">
      <c r="A5952" s="97" t="n">
        <v>5946</v>
      </c>
      <c r="B5952" s="98" t="n"/>
      <c r="C5952" s="99" t="n"/>
      <c r="D5952" s="100" t="n"/>
      <c r="E5952" s="28">
        <f>IFERROR(VLOOKUP(D5952,'أرصدة المخزن'!$A:$E,3,0),"")</f>
        <v/>
      </c>
      <c r="F5952" s="28">
        <f>IFERROR(VLOOKUP(D5952,'أرصدة المخزن'!$A:$H,4,0),"")</f>
        <v/>
      </c>
      <c r="G5952" s="97" t="n"/>
      <c r="H5952" s="29" t="inlineStr">
        <is>
          <t>إضافة</t>
        </is>
      </c>
      <c r="I5952" s="97" t="n"/>
    </row>
    <row r="5953" ht="17.4" customHeight="1" s="138">
      <c r="A5953" s="97" t="n">
        <v>5947</v>
      </c>
      <c r="B5953" s="98" t="n"/>
      <c r="C5953" s="99" t="n"/>
      <c r="D5953" s="100" t="n"/>
      <c r="E5953" s="28">
        <f>IFERROR(VLOOKUP(D5953,'أرصدة المخزن'!$A:$E,3,0),"")</f>
        <v/>
      </c>
      <c r="F5953" s="28">
        <f>IFERROR(VLOOKUP(D5953,'أرصدة المخزن'!$A:$H,4,0),"")</f>
        <v/>
      </c>
      <c r="G5953" s="97" t="n"/>
      <c r="H5953" s="29" t="inlineStr">
        <is>
          <t>إضافة</t>
        </is>
      </c>
      <c r="I5953" s="97" t="n"/>
    </row>
    <row r="5954" ht="17.4" customHeight="1" s="138">
      <c r="A5954" s="97" t="n">
        <v>5948</v>
      </c>
      <c r="B5954" s="98" t="n"/>
      <c r="C5954" s="99" t="n"/>
      <c r="D5954" s="100" t="n"/>
      <c r="E5954" s="28">
        <f>IFERROR(VLOOKUP(D5954,'أرصدة المخزن'!$A:$E,3,0),"")</f>
        <v/>
      </c>
      <c r="F5954" s="28">
        <f>IFERROR(VLOOKUP(D5954,'أرصدة المخزن'!$A:$H,4,0),"")</f>
        <v/>
      </c>
      <c r="G5954" s="97" t="n"/>
      <c r="H5954" s="29" t="inlineStr">
        <is>
          <t>إضافة</t>
        </is>
      </c>
      <c r="I5954" s="97" t="n"/>
    </row>
    <row r="5955" ht="17.4" customHeight="1" s="138">
      <c r="A5955" s="97" t="n">
        <v>5949</v>
      </c>
      <c r="B5955" s="98" t="n"/>
      <c r="C5955" s="99" t="n"/>
      <c r="D5955" s="100" t="n"/>
      <c r="E5955" s="28">
        <f>IFERROR(VLOOKUP(D5955,'أرصدة المخزن'!$A:$E,3,0),"")</f>
        <v/>
      </c>
      <c r="F5955" s="28">
        <f>IFERROR(VLOOKUP(D5955,'أرصدة المخزن'!$A:$H,4,0),"")</f>
        <v/>
      </c>
      <c r="G5955" s="97" t="n"/>
      <c r="H5955" s="29" t="inlineStr">
        <is>
          <t>إضافة</t>
        </is>
      </c>
      <c r="I5955" s="97" t="n"/>
    </row>
    <row r="5956" ht="17.4" customHeight="1" s="138">
      <c r="A5956" s="97" t="n">
        <v>5950</v>
      </c>
      <c r="B5956" s="98" t="n"/>
      <c r="C5956" s="99" t="n"/>
      <c r="D5956" s="100" t="n"/>
      <c r="E5956" s="28">
        <f>IFERROR(VLOOKUP(D5956,'أرصدة المخزن'!$A:$E,3,0),"")</f>
        <v/>
      </c>
      <c r="F5956" s="28">
        <f>IFERROR(VLOOKUP(D5956,'أرصدة المخزن'!$A:$H,4,0),"")</f>
        <v/>
      </c>
      <c r="G5956" s="97" t="n"/>
      <c r="H5956" s="29" t="inlineStr">
        <is>
          <t>إضافة</t>
        </is>
      </c>
      <c r="I5956" s="97" t="n"/>
    </row>
    <row r="5957" ht="17.4" customHeight="1" s="138">
      <c r="A5957" s="97" t="n">
        <v>5951</v>
      </c>
      <c r="B5957" s="98" t="n"/>
      <c r="C5957" s="99" t="n"/>
      <c r="D5957" s="100" t="n"/>
      <c r="E5957" s="28">
        <f>IFERROR(VLOOKUP(D5957,'أرصدة المخزن'!$A:$E,3,0),"")</f>
        <v/>
      </c>
      <c r="F5957" s="28">
        <f>IFERROR(VLOOKUP(D5957,'أرصدة المخزن'!$A:$H,4,0),"")</f>
        <v/>
      </c>
      <c r="G5957" s="97" t="n"/>
      <c r="H5957" s="29" t="inlineStr">
        <is>
          <t>إضافة</t>
        </is>
      </c>
      <c r="I5957" s="97" t="n"/>
    </row>
    <row r="5958" ht="17.4" customHeight="1" s="138">
      <c r="A5958" s="97" t="n">
        <v>5952</v>
      </c>
      <c r="B5958" s="98" t="n"/>
      <c r="C5958" s="99" t="n"/>
      <c r="D5958" s="100" t="n"/>
      <c r="E5958" s="28">
        <f>IFERROR(VLOOKUP(D5958,'أرصدة المخزن'!$A:$E,3,0),"")</f>
        <v/>
      </c>
      <c r="F5958" s="28">
        <f>IFERROR(VLOOKUP(D5958,'أرصدة المخزن'!$A:$H,4,0),"")</f>
        <v/>
      </c>
      <c r="G5958" s="97" t="n"/>
      <c r="H5958" s="29" t="inlineStr">
        <is>
          <t>إضافة</t>
        </is>
      </c>
      <c r="I5958" s="97" t="n"/>
    </row>
    <row r="5959" ht="17.4" customHeight="1" s="138">
      <c r="A5959" s="97" t="n">
        <v>5953</v>
      </c>
      <c r="B5959" s="98" t="n"/>
      <c r="C5959" s="99" t="n"/>
      <c r="D5959" s="100" t="n"/>
      <c r="E5959" s="28">
        <f>IFERROR(VLOOKUP(D5959,'أرصدة المخزن'!$A:$E,3,0),"")</f>
        <v/>
      </c>
      <c r="F5959" s="28">
        <f>IFERROR(VLOOKUP(D5959,'أرصدة المخزن'!$A:$H,4,0),"")</f>
        <v/>
      </c>
      <c r="G5959" s="97" t="n"/>
      <c r="H5959" s="29" t="inlineStr">
        <is>
          <t>إضافة</t>
        </is>
      </c>
      <c r="I5959" s="97" t="n"/>
    </row>
    <row r="5960" ht="17.4" customHeight="1" s="138">
      <c r="A5960" s="97" t="n">
        <v>5954</v>
      </c>
      <c r="B5960" s="98" t="n"/>
      <c r="C5960" s="99" t="n"/>
      <c r="D5960" s="100" t="n"/>
      <c r="E5960" s="28">
        <f>IFERROR(VLOOKUP(D5960,'أرصدة المخزن'!$A:$E,3,0),"")</f>
        <v/>
      </c>
      <c r="F5960" s="28">
        <f>IFERROR(VLOOKUP(D5960,'أرصدة المخزن'!$A:$H,4,0),"")</f>
        <v/>
      </c>
      <c r="G5960" s="97" t="n"/>
      <c r="H5960" s="29" t="inlineStr">
        <is>
          <t>إضافة</t>
        </is>
      </c>
      <c r="I5960" s="97" t="n"/>
    </row>
    <row r="5961" ht="17.4" customHeight="1" s="138">
      <c r="A5961" s="97" t="n">
        <v>5955</v>
      </c>
      <c r="B5961" s="98" t="n"/>
      <c r="C5961" s="99" t="n"/>
      <c r="D5961" s="100" t="n"/>
      <c r="E5961" s="28">
        <f>IFERROR(VLOOKUP(D5961,'أرصدة المخزن'!$A:$E,3,0),"")</f>
        <v/>
      </c>
      <c r="F5961" s="28">
        <f>IFERROR(VLOOKUP(D5961,'أرصدة المخزن'!$A:$H,4,0),"")</f>
        <v/>
      </c>
      <c r="G5961" s="97" t="n"/>
      <c r="H5961" s="29" t="inlineStr">
        <is>
          <t>إضافة</t>
        </is>
      </c>
      <c r="I5961" s="97" t="n"/>
    </row>
    <row r="5962" ht="17.4" customHeight="1" s="138">
      <c r="A5962" s="97" t="n">
        <v>5956</v>
      </c>
      <c r="B5962" s="98" t="n"/>
      <c r="C5962" s="99" t="n"/>
      <c r="D5962" s="100" t="n"/>
      <c r="E5962" s="28">
        <f>IFERROR(VLOOKUP(D5962,'أرصدة المخزن'!$A:$E,3,0),"")</f>
        <v/>
      </c>
      <c r="F5962" s="28">
        <f>IFERROR(VLOOKUP(D5962,'أرصدة المخزن'!$A:$H,4,0),"")</f>
        <v/>
      </c>
      <c r="G5962" s="97" t="n"/>
      <c r="H5962" s="29" t="inlineStr">
        <is>
          <t>إضافة</t>
        </is>
      </c>
      <c r="I5962" s="97" t="n"/>
    </row>
    <row r="5963" ht="17.4" customHeight="1" s="138">
      <c r="A5963" s="97" t="n">
        <v>5957</v>
      </c>
      <c r="B5963" s="98" t="n"/>
      <c r="C5963" s="99" t="n"/>
      <c r="D5963" s="100" t="n"/>
      <c r="E5963" s="28">
        <f>IFERROR(VLOOKUP(D5963,'أرصدة المخزن'!$A:$E,3,0),"")</f>
        <v/>
      </c>
      <c r="F5963" s="28">
        <f>IFERROR(VLOOKUP(D5963,'أرصدة المخزن'!$A:$H,4,0),"")</f>
        <v/>
      </c>
      <c r="G5963" s="97" t="n"/>
      <c r="H5963" s="29" t="inlineStr">
        <is>
          <t>إضافة</t>
        </is>
      </c>
      <c r="I5963" s="97" t="n"/>
    </row>
    <row r="5964" ht="17.4" customHeight="1" s="138">
      <c r="A5964" s="97" t="n">
        <v>5958</v>
      </c>
      <c r="B5964" s="98" t="n"/>
      <c r="C5964" s="99" t="n"/>
      <c r="D5964" s="100" t="n"/>
      <c r="E5964" s="28">
        <f>IFERROR(VLOOKUP(D5964,'أرصدة المخزن'!$A:$E,3,0),"")</f>
        <v/>
      </c>
      <c r="F5964" s="28">
        <f>IFERROR(VLOOKUP(D5964,'أرصدة المخزن'!$A:$H,4,0),"")</f>
        <v/>
      </c>
      <c r="G5964" s="97" t="n"/>
      <c r="H5964" s="29" t="inlineStr">
        <is>
          <t>إضافة</t>
        </is>
      </c>
      <c r="I5964" s="97" t="n"/>
    </row>
    <row r="5965" ht="17.4" customHeight="1" s="138">
      <c r="A5965" s="97" t="n">
        <v>5959</v>
      </c>
      <c r="B5965" s="98" t="n"/>
      <c r="C5965" s="99" t="n"/>
      <c r="D5965" s="100" t="n"/>
      <c r="E5965" s="28">
        <f>IFERROR(VLOOKUP(D5965,'أرصدة المخزن'!$A:$E,3,0),"")</f>
        <v/>
      </c>
      <c r="F5965" s="28">
        <f>IFERROR(VLOOKUP(D5965,'أرصدة المخزن'!$A:$H,4,0),"")</f>
        <v/>
      </c>
      <c r="G5965" s="97" t="n"/>
      <c r="H5965" s="29" t="inlineStr">
        <is>
          <t>إضافة</t>
        </is>
      </c>
      <c r="I5965" s="97" t="n"/>
    </row>
    <row r="5966" ht="17.4" customHeight="1" s="138">
      <c r="A5966" s="97" t="n">
        <v>5960</v>
      </c>
      <c r="B5966" s="98" t="n"/>
      <c r="C5966" s="99" t="n"/>
      <c r="D5966" s="100" t="n"/>
      <c r="E5966" s="28">
        <f>IFERROR(VLOOKUP(D5966,'أرصدة المخزن'!$A:$E,3,0),"")</f>
        <v/>
      </c>
      <c r="F5966" s="28">
        <f>IFERROR(VLOOKUP(D5966,'أرصدة المخزن'!$A:$H,4,0),"")</f>
        <v/>
      </c>
      <c r="G5966" s="97" t="n"/>
      <c r="H5966" s="29" t="inlineStr">
        <is>
          <t>إضافة</t>
        </is>
      </c>
      <c r="I5966" s="97" t="n"/>
    </row>
    <row r="5967" ht="17.4" customHeight="1" s="138">
      <c r="A5967" s="97" t="n">
        <v>5961</v>
      </c>
      <c r="B5967" s="98" t="n"/>
      <c r="C5967" s="99" t="n"/>
      <c r="D5967" s="100" t="n"/>
      <c r="E5967" s="28">
        <f>IFERROR(VLOOKUP(D5967,'أرصدة المخزن'!$A:$E,3,0),"")</f>
        <v/>
      </c>
      <c r="F5967" s="28">
        <f>IFERROR(VLOOKUP(D5967,'أرصدة المخزن'!$A:$H,4,0),"")</f>
        <v/>
      </c>
      <c r="G5967" s="97" t="n"/>
      <c r="H5967" s="29" t="inlineStr">
        <is>
          <t>إضافة</t>
        </is>
      </c>
      <c r="I5967" s="97" t="n"/>
    </row>
    <row r="5968" ht="17.4" customHeight="1" s="138">
      <c r="A5968" s="97" t="n">
        <v>5962</v>
      </c>
      <c r="B5968" s="98" t="n"/>
      <c r="C5968" s="99" t="n"/>
      <c r="D5968" s="100" t="n"/>
      <c r="E5968" s="28">
        <f>IFERROR(VLOOKUP(D5968,'أرصدة المخزن'!$A:$E,3,0),"")</f>
        <v/>
      </c>
      <c r="F5968" s="28">
        <f>IFERROR(VLOOKUP(D5968,'أرصدة المخزن'!$A:$H,4,0),"")</f>
        <v/>
      </c>
      <c r="G5968" s="97" t="n"/>
      <c r="H5968" s="29" t="inlineStr">
        <is>
          <t>إضافة</t>
        </is>
      </c>
      <c r="I5968" s="97" t="n"/>
    </row>
    <row r="5969" ht="17.4" customHeight="1" s="138">
      <c r="A5969" s="97" t="n">
        <v>5963</v>
      </c>
      <c r="B5969" s="98" t="n"/>
      <c r="C5969" s="99" t="n"/>
      <c r="D5969" s="100" t="n"/>
      <c r="E5969" s="28">
        <f>IFERROR(VLOOKUP(D5969,'أرصدة المخزن'!$A:$E,3,0),"")</f>
        <v/>
      </c>
      <c r="F5969" s="28">
        <f>IFERROR(VLOOKUP(D5969,'أرصدة المخزن'!$A:$H,4,0),"")</f>
        <v/>
      </c>
      <c r="G5969" s="97" t="n"/>
      <c r="H5969" s="29" t="inlineStr">
        <is>
          <t>إضافة</t>
        </is>
      </c>
      <c r="I5969" s="97" t="n"/>
    </row>
    <row r="5970" ht="17.4" customHeight="1" s="138">
      <c r="A5970" s="97" t="n">
        <v>5964</v>
      </c>
      <c r="B5970" s="98" t="n"/>
      <c r="C5970" s="99" t="n"/>
      <c r="D5970" s="100" t="n"/>
      <c r="E5970" s="28">
        <f>IFERROR(VLOOKUP(D5970,'أرصدة المخزن'!$A:$E,3,0),"")</f>
        <v/>
      </c>
      <c r="F5970" s="28">
        <f>IFERROR(VLOOKUP(D5970,'أرصدة المخزن'!$A:$H,4,0),"")</f>
        <v/>
      </c>
      <c r="G5970" s="97" t="n"/>
      <c r="H5970" s="29" t="inlineStr">
        <is>
          <t>إضافة</t>
        </is>
      </c>
      <c r="I5970" s="97" t="n"/>
    </row>
    <row r="5971" ht="17.4" customHeight="1" s="138">
      <c r="A5971" s="97" t="n">
        <v>5965</v>
      </c>
      <c r="B5971" s="98" t="n"/>
      <c r="C5971" s="99" t="n"/>
      <c r="D5971" s="100" t="n"/>
      <c r="E5971" s="28">
        <f>IFERROR(VLOOKUP(D5971,'أرصدة المخزن'!$A:$E,3,0),"")</f>
        <v/>
      </c>
      <c r="F5971" s="28">
        <f>IFERROR(VLOOKUP(D5971,'أرصدة المخزن'!$A:$H,4,0),"")</f>
        <v/>
      </c>
      <c r="G5971" s="97" t="n"/>
      <c r="H5971" s="29" t="inlineStr">
        <is>
          <t>إضافة</t>
        </is>
      </c>
      <c r="I5971" s="97" t="n"/>
    </row>
    <row r="5972" ht="17.4" customHeight="1" s="138">
      <c r="A5972" s="97" t="n">
        <v>5966</v>
      </c>
      <c r="B5972" s="98" t="n"/>
      <c r="C5972" s="99" t="n"/>
      <c r="D5972" s="100" t="n"/>
      <c r="E5972" s="28">
        <f>IFERROR(VLOOKUP(D5972,'أرصدة المخزن'!$A:$E,3,0),"")</f>
        <v/>
      </c>
      <c r="F5972" s="28">
        <f>IFERROR(VLOOKUP(D5972,'أرصدة المخزن'!$A:$H,4,0),"")</f>
        <v/>
      </c>
      <c r="G5972" s="97" t="n"/>
      <c r="H5972" s="29" t="inlineStr">
        <is>
          <t>إضافة</t>
        </is>
      </c>
      <c r="I5972" s="97" t="n"/>
    </row>
    <row r="5973" ht="17.4" customHeight="1" s="138">
      <c r="A5973" s="97" t="n">
        <v>5967</v>
      </c>
      <c r="B5973" s="98" t="n"/>
      <c r="C5973" s="99" t="n"/>
      <c r="D5973" s="100" t="n"/>
      <c r="E5973" s="28">
        <f>IFERROR(VLOOKUP(D5973,'أرصدة المخزن'!$A:$E,3,0),"")</f>
        <v/>
      </c>
      <c r="F5973" s="28">
        <f>IFERROR(VLOOKUP(D5973,'أرصدة المخزن'!$A:$H,4,0),"")</f>
        <v/>
      </c>
      <c r="G5973" s="97" t="n"/>
      <c r="H5973" s="29" t="inlineStr">
        <is>
          <t>إضافة</t>
        </is>
      </c>
      <c r="I5973" s="97" t="n"/>
    </row>
    <row r="5974" ht="17.4" customHeight="1" s="138">
      <c r="A5974" s="97" t="n">
        <v>5968</v>
      </c>
      <c r="B5974" s="98" t="n"/>
      <c r="C5974" s="99" t="n"/>
      <c r="D5974" s="100" t="n"/>
      <c r="E5974" s="28">
        <f>IFERROR(VLOOKUP(D5974,'أرصدة المخزن'!$A:$E,3,0),"")</f>
        <v/>
      </c>
      <c r="F5974" s="28">
        <f>IFERROR(VLOOKUP(D5974,'أرصدة المخزن'!$A:$H,4,0),"")</f>
        <v/>
      </c>
      <c r="G5974" s="97" t="n"/>
      <c r="H5974" s="29" t="inlineStr">
        <is>
          <t>إضافة</t>
        </is>
      </c>
      <c r="I5974" s="97" t="n"/>
    </row>
    <row r="5975" ht="17.4" customHeight="1" s="138">
      <c r="A5975" s="97" t="n">
        <v>5969</v>
      </c>
      <c r="B5975" s="98" t="n"/>
      <c r="C5975" s="99" t="n"/>
      <c r="D5975" s="100" t="n"/>
      <c r="E5975" s="28">
        <f>IFERROR(VLOOKUP(D5975,'أرصدة المخزن'!$A:$E,3,0),"")</f>
        <v/>
      </c>
      <c r="F5975" s="28">
        <f>IFERROR(VLOOKUP(D5975,'أرصدة المخزن'!$A:$H,4,0),"")</f>
        <v/>
      </c>
      <c r="G5975" s="97" t="n"/>
      <c r="H5975" s="29" t="inlineStr">
        <is>
          <t>إضافة</t>
        </is>
      </c>
      <c r="I5975" s="97" t="n"/>
    </row>
    <row r="5976" ht="17.4" customHeight="1" s="138">
      <c r="A5976" s="97" t="n">
        <v>5970</v>
      </c>
      <c r="B5976" s="98" t="n"/>
      <c r="C5976" s="99" t="n"/>
      <c r="D5976" s="100" t="n"/>
      <c r="E5976" s="28">
        <f>IFERROR(VLOOKUP(D5976,'أرصدة المخزن'!$A:$E,3,0),"")</f>
        <v/>
      </c>
      <c r="F5976" s="28">
        <f>IFERROR(VLOOKUP(D5976,'أرصدة المخزن'!$A:$H,4,0),"")</f>
        <v/>
      </c>
      <c r="G5976" s="97" t="n"/>
      <c r="H5976" s="29" t="inlineStr">
        <is>
          <t>إضافة</t>
        </is>
      </c>
      <c r="I5976" s="97" t="n"/>
    </row>
    <row r="5977" ht="17.4" customHeight="1" s="138">
      <c r="A5977" s="97" t="n">
        <v>5971</v>
      </c>
      <c r="B5977" s="98" t="n"/>
      <c r="C5977" s="99" t="n"/>
      <c r="D5977" s="100" t="n"/>
      <c r="E5977" s="28">
        <f>IFERROR(VLOOKUP(D5977,'أرصدة المخزن'!$A:$E,3,0),"")</f>
        <v/>
      </c>
      <c r="F5977" s="28">
        <f>IFERROR(VLOOKUP(D5977,'أرصدة المخزن'!$A:$H,4,0),"")</f>
        <v/>
      </c>
      <c r="G5977" s="97" t="n"/>
      <c r="H5977" s="29" t="inlineStr">
        <is>
          <t>إضافة</t>
        </is>
      </c>
      <c r="I5977" s="97" t="n"/>
    </row>
    <row r="5978" ht="17.4" customHeight="1" s="138">
      <c r="A5978" s="97" t="n">
        <v>5972</v>
      </c>
      <c r="B5978" s="98" t="n"/>
      <c r="C5978" s="99" t="n"/>
      <c r="D5978" s="100" t="n"/>
      <c r="E5978" s="28">
        <f>IFERROR(VLOOKUP(D5978,'أرصدة المخزن'!$A:$E,3,0),"")</f>
        <v/>
      </c>
      <c r="F5978" s="28">
        <f>IFERROR(VLOOKUP(D5978,'أرصدة المخزن'!$A:$H,4,0),"")</f>
        <v/>
      </c>
      <c r="G5978" s="97" t="n"/>
      <c r="H5978" s="29" t="inlineStr">
        <is>
          <t>إضافة</t>
        </is>
      </c>
      <c r="I5978" s="97" t="n"/>
    </row>
    <row r="5979" ht="17.4" customHeight="1" s="138">
      <c r="A5979" s="97" t="n">
        <v>5973</v>
      </c>
      <c r="B5979" s="98" t="n"/>
      <c r="C5979" s="99" t="n"/>
      <c r="D5979" s="100" t="n"/>
      <c r="E5979" s="28">
        <f>IFERROR(VLOOKUP(D5979,'أرصدة المخزن'!$A:$E,3,0),"")</f>
        <v/>
      </c>
      <c r="F5979" s="28">
        <f>IFERROR(VLOOKUP(D5979,'أرصدة المخزن'!$A:$H,4,0),"")</f>
        <v/>
      </c>
      <c r="G5979" s="97" t="n"/>
      <c r="H5979" s="29" t="inlineStr">
        <is>
          <t>إضافة</t>
        </is>
      </c>
      <c r="I5979" s="97" t="n"/>
    </row>
    <row r="5980" ht="17.4" customHeight="1" s="138">
      <c r="A5980" s="97" t="n">
        <v>5974</v>
      </c>
      <c r="B5980" s="98" t="n"/>
      <c r="C5980" s="99" t="n"/>
      <c r="D5980" s="100" t="n"/>
      <c r="E5980" s="28">
        <f>IFERROR(VLOOKUP(D5980,'أرصدة المخزن'!$A:$E,3,0),"")</f>
        <v/>
      </c>
      <c r="F5980" s="28">
        <f>IFERROR(VLOOKUP(D5980,'أرصدة المخزن'!$A:$H,4,0),"")</f>
        <v/>
      </c>
      <c r="G5980" s="97" t="n"/>
      <c r="H5980" s="29" t="inlineStr">
        <is>
          <t>إضافة</t>
        </is>
      </c>
      <c r="I5980" s="97" t="n"/>
    </row>
    <row r="5981" ht="17.4" customHeight="1" s="138">
      <c r="A5981" s="97" t="n">
        <v>5975</v>
      </c>
      <c r="B5981" s="98" t="n"/>
      <c r="C5981" s="99" t="n"/>
      <c r="D5981" s="100" t="n"/>
      <c r="E5981" s="28">
        <f>IFERROR(VLOOKUP(D5981,'أرصدة المخزن'!$A:$E,3,0),"")</f>
        <v/>
      </c>
      <c r="F5981" s="28">
        <f>IFERROR(VLOOKUP(D5981,'أرصدة المخزن'!$A:$H,4,0),"")</f>
        <v/>
      </c>
      <c r="G5981" s="97" t="n"/>
      <c r="H5981" s="29" t="inlineStr">
        <is>
          <t>إضافة</t>
        </is>
      </c>
      <c r="I5981" s="97" t="n"/>
    </row>
    <row r="5982" ht="17.4" customHeight="1" s="138">
      <c r="A5982" s="97" t="n">
        <v>5976</v>
      </c>
      <c r="B5982" s="98" t="n"/>
      <c r="C5982" s="99" t="n"/>
      <c r="D5982" s="100" t="n"/>
      <c r="E5982" s="28">
        <f>IFERROR(VLOOKUP(D5982,'أرصدة المخزن'!$A:$E,3,0),"")</f>
        <v/>
      </c>
      <c r="F5982" s="28">
        <f>IFERROR(VLOOKUP(D5982,'أرصدة المخزن'!$A:$H,4,0),"")</f>
        <v/>
      </c>
      <c r="G5982" s="97" t="n"/>
      <c r="H5982" s="29" t="inlineStr">
        <is>
          <t>إضافة</t>
        </is>
      </c>
      <c r="I5982" s="97" t="n"/>
    </row>
    <row r="5983" ht="17.4" customHeight="1" s="138">
      <c r="A5983" s="97" t="n">
        <v>5977</v>
      </c>
      <c r="B5983" s="98" t="n"/>
      <c r="C5983" s="99" t="n"/>
      <c r="D5983" s="100" t="n"/>
      <c r="E5983" s="28">
        <f>IFERROR(VLOOKUP(D5983,'أرصدة المخزن'!$A:$E,3,0),"")</f>
        <v/>
      </c>
      <c r="F5983" s="28">
        <f>IFERROR(VLOOKUP(D5983,'أرصدة المخزن'!$A:$H,4,0),"")</f>
        <v/>
      </c>
      <c r="G5983" s="97" t="n"/>
      <c r="H5983" s="29" t="inlineStr">
        <is>
          <t>إضافة</t>
        </is>
      </c>
      <c r="I5983" s="97" t="n"/>
    </row>
    <row r="5984" ht="17.4" customHeight="1" s="138">
      <c r="A5984" s="97" t="n">
        <v>5978</v>
      </c>
      <c r="B5984" s="98" t="n"/>
      <c r="C5984" s="99" t="n"/>
      <c r="D5984" s="100" t="n"/>
      <c r="E5984" s="28">
        <f>IFERROR(VLOOKUP(D5984,'أرصدة المخزن'!$A:$E,3,0),"")</f>
        <v/>
      </c>
      <c r="F5984" s="28">
        <f>IFERROR(VLOOKUP(D5984,'أرصدة المخزن'!$A:$H,4,0),"")</f>
        <v/>
      </c>
      <c r="G5984" s="97" t="n"/>
      <c r="H5984" s="29" t="inlineStr">
        <is>
          <t>إضافة</t>
        </is>
      </c>
      <c r="I5984" s="97" t="n"/>
    </row>
    <row r="5985" ht="17.4" customHeight="1" s="138">
      <c r="A5985" s="97" t="n">
        <v>5979</v>
      </c>
      <c r="B5985" s="98" t="n"/>
      <c r="C5985" s="99" t="n"/>
      <c r="D5985" s="100" t="n"/>
      <c r="E5985" s="28">
        <f>IFERROR(VLOOKUP(D5985,'أرصدة المخزن'!$A:$E,3,0),"")</f>
        <v/>
      </c>
      <c r="F5985" s="28">
        <f>IFERROR(VLOOKUP(D5985,'أرصدة المخزن'!$A:$H,4,0),"")</f>
        <v/>
      </c>
      <c r="G5985" s="97" t="n"/>
      <c r="H5985" s="29" t="inlineStr">
        <is>
          <t>إضافة</t>
        </is>
      </c>
      <c r="I5985" s="97" t="n"/>
    </row>
    <row r="5986" ht="17.4" customHeight="1" s="138">
      <c r="A5986" s="97" t="n">
        <v>5980</v>
      </c>
      <c r="B5986" s="98" t="n"/>
      <c r="C5986" s="99" t="n"/>
      <c r="D5986" s="100" t="n"/>
      <c r="E5986" s="28">
        <f>IFERROR(VLOOKUP(D5986,'أرصدة المخزن'!$A:$E,3,0),"")</f>
        <v/>
      </c>
      <c r="F5986" s="28">
        <f>IFERROR(VLOOKUP(D5986,'أرصدة المخزن'!$A:$H,4,0),"")</f>
        <v/>
      </c>
      <c r="G5986" s="97" t="n"/>
      <c r="H5986" s="29" t="inlineStr">
        <is>
          <t>إضافة</t>
        </is>
      </c>
      <c r="I5986" s="97" t="n"/>
    </row>
    <row r="5987" ht="17.4" customHeight="1" s="138">
      <c r="A5987" s="97" t="n">
        <v>5981</v>
      </c>
      <c r="B5987" s="98" t="n"/>
      <c r="C5987" s="99" t="n"/>
      <c r="D5987" s="100" t="n"/>
      <c r="E5987" s="28">
        <f>IFERROR(VLOOKUP(D5987,'أرصدة المخزن'!$A:$E,3,0),"")</f>
        <v/>
      </c>
      <c r="F5987" s="28">
        <f>IFERROR(VLOOKUP(D5987,'أرصدة المخزن'!$A:$H,4,0),"")</f>
        <v/>
      </c>
      <c r="G5987" s="97" t="n"/>
      <c r="H5987" s="29" t="inlineStr">
        <is>
          <t>إضافة</t>
        </is>
      </c>
      <c r="I5987" s="97" t="n"/>
    </row>
    <row r="5988" ht="17.4" customHeight="1" s="138">
      <c r="A5988" s="97" t="n">
        <v>5982</v>
      </c>
      <c r="B5988" s="98" t="n"/>
      <c r="C5988" s="99" t="n"/>
      <c r="D5988" s="100" t="n"/>
      <c r="E5988" s="28">
        <f>IFERROR(VLOOKUP(D5988,'أرصدة المخزن'!$A:$E,3,0),"")</f>
        <v/>
      </c>
      <c r="F5988" s="28">
        <f>IFERROR(VLOOKUP(D5988,'أرصدة المخزن'!$A:$H,4,0),"")</f>
        <v/>
      </c>
      <c r="G5988" s="97" t="n"/>
      <c r="H5988" s="29" t="inlineStr">
        <is>
          <t>إضافة</t>
        </is>
      </c>
      <c r="I5988" s="97" t="n"/>
    </row>
    <row r="5989" ht="17.4" customHeight="1" s="138">
      <c r="A5989" s="97" t="n">
        <v>5983</v>
      </c>
      <c r="B5989" s="98" t="n"/>
      <c r="C5989" s="99" t="n"/>
      <c r="D5989" s="100" t="n"/>
      <c r="E5989" s="28">
        <f>IFERROR(VLOOKUP(D5989,'أرصدة المخزن'!$A:$E,3,0),"")</f>
        <v/>
      </c>
      <c r="F5989" s="28">
        <f>IFERROR(VLOOKUP(D5989,'أرصدة المخزن'!$A:$H,4,0),"")</f>
        <v/>
      </c>
      <c r="G5989" s="97" t="n"/>
      <c r="H5989" s="29" t="inlineStr">
        <is>
          <t>إضافة</t>
        </is>
      </c>
      <c r="I5989" s="97" t="n"/>
    </row>
    <row r="5990" ht="17.4" customHeight="1" s="138">
      <c r="A5990" s="97" t="n">
        <v>5984</v>
      </c>
      <c r="B5990" s="98" t="n"/>
      <c r="C5990" s="99" t="n"/>
      <c r="D5990" s="100" t="n"/>
      <c r="E5990" s="28">
        <f>IFERROR(VLOOKUP(D5990,'أرصدة المخزن'!$A:$E,3,0),"")</f>
        <v/>
      </c>
      <c r="F5990" s="28">
        <f>IFERROR(VLOOKUP(D5990,'أرصدة المخزن'!$A:$H,4,0),"")</f>
        <v/>
      </c>
      <c r="G5990" s="97" t="n"/>
      <c r="H5990" s="29" t="inlineStr">
        <is>
          <t>إضافة</t>
        </is>
      </c>
      <c r="I5990" s="97" t="n"/>
    </row>
    <row r="5991" ht="17.4" customHeight="1" s="138">
      <c r="A5991" s="97" t="n">
        <v>5985</v>
      </c>
      <c r="B5991" s="98" t="n"/>
      <c r="C5991" s="99" t="n"/>
      <c r="D5991" s="100" t="n"/>
      <c r="E5991" s="28">
        <f>IFERROR(VLOOKUP(D5991,'أرصدة المخزن'!$A:$E,3,0),"")</f>
        <v/>
      </c>
      <c r="F5991" s="28">
        <f>IFERROR(VLOOKUP(D5991,'أرصدة المخزن'!$A:$H,4,0),"")</f>
        <v/>
      </c>
      <c r="G5991" s="97" t="n"/>
      <c r="H5991" s="29" t="inlineStr">
        <is>
          <t>إضافة</t>
        </is>
      </c>
      <c r="I5991" s="97" t="n"/>
    </row>
    <row r="5992" ht="17.4" customHeight="1" s="138">
      <c r="A5992" s="97" t="n">
        <v>5986</v>
      </c>
      <c r="B5992" s="98" t="n"/>
      <c r="C5992" s="99" t="n"/>
      <c r="D5992" s="100" t="n"/>
      <c r="E5992" s="28">
        <f>IFERROR(VLOOKUP(D5992,'أرصدة المخزن'!$A:$E,3,0),"")</f>
        <v/>
      </c>
      <c r="F5992" s="28">
        <f>IFERROR(VLOOKUP(D5992,'أرصدة المخزن'!$A:$H,4,0),"")</f>
        <v/>
      </c>
      <c r="G5992" s="97" t="n"/>
      <c r="H5992" s="29" t="inlineStr">
        <is>
          <t>إضافة</t>
        </is>
      </c>
      <c r="I5992" s="97" t="n"/>
    </row>
    <row r="5993" ht="17.4" customHeight="1" s="138">
      <c r="A5993" s="97" t="n">
        <v>5987</v>
      </c>
      <c r="B5993" s="98" t="n"/>
      <c r="C5993" s="99" t="n"/>
      <c r="D5993" s="100" t="n"/>
      <c r="E5993" s="28">
        <f>IFERROR(VLOOKUP(D5993,'أرصدة المخزن'!$A:$E,3,0),"")</f>
        <v/>
      </c>
      <c r="F5993" s="28">
        <f>IFERROR(VLOOKUP(D5993,'أرصدة المخزن'!$A:$H,4,0),"")</f>
        <v/>
      </c>
      <c r="G5993" s="97" t="n"/>
      <c r="H5993" s="29" t="inlineStr">
        <is>
          <t>إضافة</t>
        </is>
      </c>
      <c r="I5993" s="97" t="n"/>
    </row>
    <row r="5994" ht="17.4" customHeight="1" s="138">
      <c r="A5994" s="97" t="n">
        <v>5988</v>
      </c>
      <c r="B5994" s="98" t="n"/>
      <c r="C5994" s="99" t="n"/>
      <c r="D5994" s="100" t="n"/>
      <c r="E5994" s="28">
        <f>IFERROR(VLOOKUP(D5994,'أرصدة المخزن'!$A:$E,3,0),"")</f>
        <v/>
      </c>
      <c r="F5994" s="28">
        <f>IFERROR(VLOOKUP(D5994,'أرصدة المخزن'!$A:$H,4,0),"")</f>
        <v/>
      </c>
      <c r="G5994" s="97" t="n"/>
      <c r="H5994" s="29" t="inlineStr">
        <is>
          <t>إضافة</t>
        </is>
      </c>
      <c r="I5994" s="97" t="n"/>
    </row>
    <row r="5995" ht="17.4" customHeight="1" s="138">
      <c r="A5995" s="97" t="n">
        <v>5989</v>
      </c>
      <c r="B5995" s="98" t="n"/>
      <c r="C5995" s="99" t="n"/>
      <c r="D5995" s="100" t="n"/>
      <c r="E5995" s="28">
        <f>IFERROR(VLOOKUP(D5995,'أرصدة المخزن'!$A:$E,3,0),"")</f>
        <v/>
      </c>
      <c r="F5995" s="28">
        <f>IFERROR(VLOOKUP(D5995,'أرصدة المخزن'!$A:$H,4,0),"")</f>
        <v/>
      </c>
      <c r="G5995" s="97" t="n"/>
      <c r="H5995" s="29" t="inlineStr">
        <is>
          <t>إضافة</t>
        </is>
      </c>
      <c r="I5995" s="97" t="n"/>
    </row>
    <row r="5996" ht="17.4" customHeight="1" s="138">
      <c r="A5996" s="97" t="n">
        <v>5990</v>
      </c>
      <c r="B5996" s="98" t="n"/>
      <c r="C5996" s="99" t="n"/>
      <c r="D5996" s="100" t="n"/>
      <c r="E5996" s="28">
        <f>IFERROR(VLOOKUP(D5996,'أرصدة المخزن'!$A:$E,3,0),"")</f>
        <v/>
      </c>
      <c r="F5996" s="28">
        <f>IFERROR(VLOOKUP(D5996,'أرصدة المخزن'!$A:$H,4,0),"")</f>
        <v/>
      </c>
      <c r="G5996" s="97" t="n"/>
      <c r="H5996" s="29" t="inlineStr">
        <is>
          <t>إضافة</t>
        </is>
      </c>
      <c r="I5996" s="97" t="n"/>
    </row>
    <row r="5997" ht="17.4" customHeight="1" s="138">
      <c r="A5997" s="97" t="n">
        <v>5991</v>
      </c>
      <c r="B5997" s="98" t="n"/>
      <c r="C5997" s="99" t="n"/>
      <c r="D5997" s="100" t="n"/>
      <c r="E5997" s="28">
        <f>IFERROR(VLOOKUP(D5997,'أرصدة المخزن'!$A:$E,3,0),"")</f>
        <v/>
      </c>
      <c r="F5997" s="28">
        <f>IFERROR(VLOOKUP(D5997,'أرصدة المخزن'!$A:$H,4,0),"")</f>
        <v/>
      </c>
      <c r="G5997" s="97" t="n"/>
      <c r="H5997" s="29" t="inlineStr">
        <is>
          <t>إضافة</t>
        </is>
      </c>
      <c r="I5997" s="97" t="n"/>
    </row>
    <row r="5998" ht="17.4" customHeight="1" s="138">
      <c r="A5998" s="97" t="n">
        <v>5992</v>
      </c>
      <c r="B5998" s="98" t="n"/>
      <c r="C5998" s="99" t="n"/>
      <c r="D5998" s="100" t="n"/>
      <c r="E5998" s="28">
        <f>IFERROR(VLOOKUP(D5998,'أرصدة المخزن'!$A:$E,3,0),"")</f>
        <v/>
      </c>
      <c r="F5998" s="28">
        <f>IFERROR(VLOOKUP(D5998,'أرصدة المخزن'!$A:$H,4,0),"")</f>
        <v/>
      </c>
      <c r="G5998" s="97" t="n"/>
      <c r="H5998" s="29" t="inlineStr">
        <is>
          <t>إضافة</t>
        </is>
      </c>
      <c r="I5998" s="97" t="n"/>
    </row>
    <row r="5999" ht="17.4" customHeight="1" s="138">
      <c r="A5999" s="97" t="n">
        <v>5993</v>
      </c>
      <c r="B5999" s="98" t="n"/>
      <c r="C5999" s="99" t="n"/>
      <c r="D5999" s="100" t="n"/>
      <c r="E5999" s="28">
        <f>IFERROR(VLOOKUP(D5999,'أرصدة المخزن'!$A:$E,3,0),"")</f>
        <v/>
      </c>
      <c r="F5999" s="28">
        <f>IFERROR(VLOOKUP(D5999,'أرصدة المخزن'!$A:$H,4,0),"")</f>
        <v/>
      </c>
      <c r="G5999" s="97" t="n"/>
      <c r="H5999" s="29" t="inlineStr">
        <is>
          <t>إضافة</t>
        </is>
      </c>
      <c r="I5999" s="97" t="n"/>
    </row>
    <row r="6000" ht="17.4" customHeight="1" s="138">
      <c r="A6000" s="97" t="n">
        <v>5994</v>
      </c>
      <c r="B6000" s="98" t="n"/>
      <c r="C6000" s="99" t="n"/>
      <c r="D6000" s="100" t="n"/>
      <c r="E6000" s="28">
        <f>IFERROR(VLOOKUP(D6000,'أرصدة المخزن'!$A:$E,3,0),"")</f>
        <v/>
      </c>
      <c r="F6000" s="28">
        <f>IFERROR(VLOOKUP(D6000,'أرصدة المخزن'!$A:$H,4,0),"")</f>
        <v/>
      </c>
      <c r="G6000" s="97" t="n"/>
      <c r="H6000" s="29" t="inlineStr">
        <is>
          <t>إضافة</t>
        </is>
      </c>
      <c r="I6000" s="97" t="n"/>
    </row>
    <row r="6001" ht="17.4" customHeight="1" s="138">
      <c r="A6001" s="97" t="n">
        <v>5995</v>
      </c>
      <c r="B6001" s="98" t="n"/>
      <c r="C6001" s="99" t="n"/>
      <c r="D6001" s="100" t="n"/>
      <c r="E6001" s="28">
        <f>IFERROR(VLOOKUP(D6001,'أرصدة المخزن'!$A:$E,3,0),"")</f>
        <v/>
      </c>
      <c r="F6001" s="28">
        <f>IFERROR(VLOOKUP(D6001,'أرصدة المخزن'!$A:$H,4,0),"")</f>
        <v/>
      </c>
      <c r="G6001" s="97" t="n"/>
      <c r="H6001" s="29" t="inlineStr">
        <is>
          <t>إضافة</t>
        </is>
      </c>
      <c r="I6001" s="97" t="n"/>
    </row>
    <row r="6002" ht="17.4" customHeight="1" s="138">
      <c r="A6002" s="97" t="n">
        <v>5996</v>
      </c>
      <c r="B6002" s="98" t="n"/>
      <c r="C6002" s="99" t="n"/>
      <c r="D6002" s="100" t="n"/>
      <c r="E6002" s="28">
        <f>IFERROR(VLOOKUP(D6002,'أرصدة المخزن'!$A:$E,3,0),"")</f>
        <v/>
      </c>
      <c r="F6002" s="28">
        <f>IFERROR(VLOOKUP(D6002,'أرصدة المخزن'!$A:$H,4,0),"")</f>
        <v/>
      </c>
      <c r="G6002" s="97" t="n"/>
      <c r="H6002" s="29" t="inlineStr">
        <is>
          <t>إضافة</t>
        </is>
      </c>
      <c r="I6002" s="97" t="n"/>
    </row>
    <row r="6003" ht="17.4" customHeight="1" s="138">
      <c r="A6003" s="97" t="n">
        <v>5997</v>
      </c>
      <c r="B6003" s="98" t="n"/>
      <c r="C6003" s="99" t="n"/>
      <c r="D6003" s="100" t="n"/>
      <c r="E6003" s="28">
        <f>IFERROR(VLOOKUP(D6003,'أرصدة المخزن'!$A:$E,3,0),"")</f>
        <v/>
      </c>
      <c r="F6003" s="28">
        <f>IFERROR(VLOOKUP(D6003,'أرصدة المخزن'!$A:$H,4,0),"")</f>
        <v/>
      </c>
      <c r="G6003" s="97" t="n"/>
      <c r="H6003" s="29" t="inlineStr">
        <is>
          <t>إضافة</t>
        </is>
      </c>
      <c r="I6003" s="97" t="n"/>
    </row>
    <row r="6004" ht="17.4" customHeight="1" s="138">
      <c r="A6004" s="97" t="n">
        <v>5998</v>
      </c>
      <c r="B6004" s="98" t="n"/>
      <c r="C6004" s="99" t="n"/>
      <c r="D6004" s="100" t="n"/>
      <c r="E6004" s="28">
        <f>IFERROR(VLOOKUP(D6004,'أرصدة المخزن'!$A:$E,3,0),"")</f>
        <v/>
      </c>
      <c r="F6004" s="28">
        <f>IFERROR(VLOOKUP(D6004,'أرصدة المخزن'!$A:$H,4,0),"")</f>
        <v/>
      </c>
      <c r="G6004" s="97" t="n"/>
      <c r="H6004" s="29" t="inlineStr">
        <is>
          <t>إضافة</t>
        </is>
      </c>
      <c r="I6004" s="97" t="n"/>
    </row>
    <row r="6005" ht="17.4" customHeight="1" s="138">
      <c r="A6005" s="97" t="n">
        <v>5999</v>
      </c>
      <c r="B6005" s="98" t="n"/>
      <c r="C6005" s="99" t="n"/>
      <c r="D6005" s="100" t="n"/>
      <c r="E6005" s="28">
        <f>IFERROR(VLOOKUP(D6005,'أرصدة المخزن'!$A:$E,3,0),"")</f>
        <v/>
      </c>
      <c r="F6005" s="28">
        <f>IFERROR(VLOOKUP(D6005,'أرصدة المخزن'!$A:$H,4,0),"")</f>
        <v/>
      </c>
      <c r="G6005" s="97" t="n"/>
      <c r="H6005" s="29" t="inlineStr">
        <is>
          <t>إضافة</t>
        </is>
      </c>
      <c r="I6005" s="97" t="n"/>
    </row>
    <row r="6006" ht="17.4" customHeight="1" s="138">
      <c r="A6006" s="97" t="n">
        <v>6000</v>
      </c>
      <c r="B6006" s="98" t="n"/>
      <c r="C6006" s="99" t="n"/>
      <c r="D6006" s="100" t="n"/>
      <c r="E6006" s="28">
        <f>IFERROR(VLOOKUP(D6006,'أرصدة المخزن'!$A:$E,3,0),"")</f>
        <v/>
      </c>
      <c r="F6006" s="28">
        <f>IFERROR(VLOOKUP(D6006,'أرصدة المخزن'!$A:$H,4,0),"")</f>
        <v/>
      </c>
      <c r="G6006" s="97" t="n"/>
      <c r="H6006" s="29" t="inlineStr">
        <is>
          <t>إضافة</t>
        </is>
      </c>
      <c r="I6006" s="97" t="n"/>
    </row>
    <row r="6007" ht="17.4" customHeight="1" s="138">
      <c r="A6007" s="97" t="n">
        <v>6001</v>
      </c>
      <c r="B6007" s="98" t="n"/>
      <c r="C6007" s="99" t="n"/>
      <c r="D6007" s="100" t="n"/>
      <c r="E6007" s="28">
        <f>IFERROR(VLOOKUP(D6007,'أرصدة المخزن'!$A:$E,3,0),"")</f>
        <v/>
      </c>
      <c r="F6007" s="28">
        <f>IFERROR(VLOOKUP(D6007,'أرصدة المخزن'!$A:$H,4,0),"")</f>
        <v/>
      </c>
      <c r="G6007" s="97" t="n"/>
      <c r="H6007" s="29" t="inlineStr">
        <is>
          <t>إضافة</t>
        </is>
      </c>
      <c r="I6007" s="97" t="n"/>
    </row>
    <row r="6008" ht="17.4" customHeight="1" s="138">
      <c r="A6008" s="97" t="n">
        <v>6002</v>
      </c>
      <c r="B6008" s="98" t="n"/>
      <c r="C6008" s="99" t="n"/>
      <c r="D6008" s="100" t="n"/>
      <c r="E6008" s="28">
        <f>IFERROR(VLOOKUP(D6008,'أرصدة المخزن'!$A:$E,3,0),"")</f>
        <v/>
      </c>
      <c r="F6008" s="28">
        <f>IFERROR(VLOOKUP(D6008,'أرصدة المخزن'!$A:$H,4,0),"")</f>
        <v/>
      </c>
      <c r="G6008" s="97" t="n"/>
      <c r="H6008" s="29" t="inlineStr">
        <is>
          <t>إضافة</t>
        </is>
      </c>
      <c r="I6008" s="97" t="n"/>
    </row>
    <row r="6009" ht="17.4" customHeight="1" s="138">
      <c r="A6009" s="97" t="n">
        <v>6003</v>
      </c>
      <c r="B6009" s="98" t="n"/>
      <c r="C6009" s="99" t="n"/>
      <c r="D6009" s="100" t="n"/>
      <c r="E6009" s="28">
        <f>IFERROR(VLOOKUP(D6009,'أرصدة المخزن'!$A:$E,3,0),"")</f>
        <v/>
      </c>
      <c r="F6009" s="28">
        <f>IFERROR(VLOOKUP(D6009,'أرصدة المخزن'!$A:$H,4,0),"")</f>
        <v/>
      </c>
      <c r="G6009" s="97" t="n"/>
      <c r="H6009" s="29" t="inlineStr">
        <is>
          <t>إضافة</t>
        </is>
      </c>
      <c r="I6009" s="97" t="n"/>
    </row>
    <row r="6010" ht="17.4" customHeight="1" s="138">
      <c r="A6010" s="97" t="n">
        <v>6004</v>
      </c>
      <c r="B6010" s="98" t="n"/>
      <c r="C6010" s="99" t="n"/>
      <c r="D6010" s="100" t="n"/>
      <c r="E6010" s="28">
        <f>IFERROR(VLOOKUP(D6010,'أرصدة المخزن'!$A:$E,3,0),"")</f>
        <v/>
      </c>
      <c r="F6010" s="28">
        <f>IFERROR(VLOOKUP(D6010,'أرصدة المخزن'!$A:$H,4,0),"")</f>
        <v/>
      </c>
      <c r="G6010" s="97" t="n"/>
      <c r="H6010" s="29" t="inlineStr">
        <is>
          <t>إضافة</t>
        </is>
      </c>
      <c r="I6010" s="97" t="n"/>
    </row>
    <row r="6011" ht="17.4" customHeight="1" s="138">
      <c r="A6011" s="97" t="n">
        <v>6005</v>
      </c>
      <c r="B6011" s="98" t="n"/>
      <c r="C6011" s="99" t="n"/>
      <c r="D6011" s="100" t="n"/>
      <c r="E6011" s="28">
        <f>IFERROR(VLOOKUP(D6011,'أرصدة المخزن'!$A:$E,3,0),"")</f>
        <v/>
      </c>
      <c r="F6011" s="28">
        <f>IFERROR(VLOOKUP(D6011,'أرصدة المخزن'!$A:$H,4,0),"")</f>
        <v/>
      </c>
      <c r="G6011" s="97" t="n"/>
      <c r="H6011" s="29" t="inlineStr">
        <is>
          <t>إضافة</t>
        </is>
      </c>
      <c r="I6011" s="97" t="n"/>
    </row>
    <row r="6012" ht="17.4" customHeight="1" s="138">
      <c r="A6012" s="97" t="n">
        <v>6006</v>
      </c>
      <c r="B6012" s="98" t="n"/>
      <c r="C6012" s="99" t="n"/>
      <c r="D6012" s="100" t="n"/>
      <c r="E6012" s="28">
        <f>IFERROR(VLOOKUP(D6012,'أرصدة المخزن'!$A:$E,3,0),"")</f>
        <v/>
      </c>
      <c r="F6012" s="28">
        <f>IFERROR(VLOOKUP(D6012,'أرصدة المخزن'!$A:$H,4,0),"")</f>
        <v/>
      </c>
      <c r="G6012" s="97" t="n"/>
      <c r="H6012" s="29" t="inlineStr">
        <is>
          <t>إضافة</t>
        </is>
      </c>
      <c r="I6012" s="97" t="n"/>
    </row>
    <row r="6013" ht="17.4" customHeight="1" s="138">
      <c r="A6013" s="97" t="n">
        <v>6007</v>
      </c>
      <c r="B6013" s="98" t="n"/>
      <c r="C6013" s="99" t="n"/>
      <c r="D6013" s="100" t="n"/>
      <c r="E6013" s="28">
        <f>IFERROR(VLOOKUP(D6013,'أرصدة المخزن'!$A:$E,3,0),"")</f>
        <v/>
      </c>
      <c r="F6013" s="28">
        <f>IFERROR(VLOOKUP(D6013,'أرصدة المخزن'!$A:$H,4,0),"")</f>
        <v/>
      </c>
      <c r="G6013" s="97" t="n"/>
      <c r="H6013" s="29" t="inlineStr">
        <is>
          <t>إضافة</t>
        </is>
      </c>
      <c r="I6013" s="97" t="n"/>
    </row>
    <row r="6014" ht="17.4" customHeight="1" s="138">
      <c r="A6014" s="97" t="n">
        <v>6008</v>
      </c>
      <c r="B6014" s="98" t="n"/>
      <c r="C6014" s="99" t="n"/>
      <c r="D6014" s="100" t="n"/>
      <c r="E6014" s="28">
        <f>IFERROR(VLOOKUP(D6014,'أرصدة المخزن'!$A:$E,3,0),"")</f>
        <v/>
      </c>
      <c r="F6014" s="28">
        <f>IFERROR(VLOOKUP(D6014,'أرصدة المخزن'!$A:$H,4,0),"")</f>
        <v/>
      </c>
      <c r="G6014" s="97" t="n"/>
      <c r="H6014" s="29" t="inlineStr">
        <is>
          <t>إضافة</t>
        </is>
      </c>
      <c r="I6014" s="97" t="n"/>
    </row>
    <row r="6015" ht="17.4" customHeight="1" s="138">
      <c r="A6015" s="97" t="n">
        <v>6009</v>
      </c>
      <c r="B6015" s="98" t="n"/>
      <c r="C6015" s="99" t="n"/>
      <c r="D6015" s="100" t="n"/>
      <c r="E6015" s="28">
        <f>IFERROR(VLOOKUP(D6015,'أرصدة المخزن'!$A:$E,3,0),"")</f>
        <v/>
      </c>
      <c r="F6015" s="28">
        <f>IFERROR(VLOOKUP(D6015,'أرصدة المخزن'!$A:$H,4,0),"")</f>
        <v/>
      </c>
      <c r="G6015" s="97" t="n"/>
      <c r="H6015" s="29" t="inlineStr">
        <is>
          <t>إضافة</t>
        </is>
      </c>
      <c r="I6015" s="97" t="n"/>
    </row>
    <row r="6016" ht="17.4" customHeight="1" s="138">
      <c r="A6016" s="97" t="n">
        <v>6010</v>
      </c>
      <c r="B6016" s="98" t="n"/>
      <c r="C6016" s="99" t="n"/>
      <c r="D6016" s="100" t="n"/>
      <c r="E6016" s="28">
        <f>IFERROR(VLOOKUP(D6016,'أرصدة المخزن'!$A:$E,3,0),"")</f>
        <v/>
      </c>
      <c r="F6016" s="28">
        <f>IFERROR(VLOOKUP(D6016,'أرصدة المخزن'!$A:$H,4,0),"")</f>
        <v/>
      </c>
      <c r="G6016" s="97" t="n"/>
      <c r="H6016" s="29" t="inlineStr">
        <is>
          <t>إضافة</t>
        </is>
      </c>
      <c r="I6016" s="97" t="n"/>
    </row>
    <row r="6017" ht="17.4" customHeight="1" s="138">
      <c r="A6017" s="97" t="n">
        <v>6011</v>
      </c>
      <c r="B6017" s="98" t="n"/>
      <c r="C6017" s="99" t="n"/>
      <c r="D6017" s="100" t="n"/>
      <c r="E6017" s="28">
        <f>IFERROR(VLOOKUP(D6017,'أرصدة المخزن'!$A:$E,3,0),"")</f>
        <v/>
      </c>
      <c r="F6017" s="28">
        <f>IFERROR(VLOOKUP(D6017,'أرصدة المخزن'!$A:$H,4,0),"")</f>
        <v/>
      </c>
      <c r="G6017" s="97" t="n"/>
      <c r="H6017" s="29" t="inlineStr">
        <is>
          <t>إضافة</t>
        </is>
      </c>
      <c r="I6017" s="97" t="n"/>
    </row>
    <row r="6018" ht="17.4" customHeight="1" s="138">
      <c r="A6018" s="97" t="n">
        <v>6012</v>
      </c>
      <c r="B6018" s="98" t="n"/>
      <c r="C6018" s="99" t="n"/>
      <c r="D6018" s="100" t="n"/>
      <c r="E6018" s="28">
        <f>IFERROR(VLOOKUP(D6018,'أرصدة المخزن'!$A:$E,3,0),"")</f>
        <v/>
      </c>
      <c r="F6018" s="28">
        <f>IFERROR(VLOOKUP(D6018,'أرصدة المخزن'!$A:$H,4,0),"")</f>
        <v/>
      </c>
      <c r="G6018" s="97" t="n"/>
      <c r="H6018" s="29" t="inlineStr">
        <is>
          <t>إضافة</t>
        </is>
      </c>
      <c r="I6018" s="97" t="n"/>
    </row>
    <row r="6019" ht="17.4" customHeight="1" s="138">
      <c r="A6019" s="97" t="n">
        <v>6013</v>
      </c>
      <c r="B6019" s="98" t="n"/>
      <c r="C6019" s="99" t="n"/>
      <c r="D6019" s="100" t="n"/>
      <c r="E6019" s="28">
        <f>IFERROR(VLOOKUP(D6019,'أرصدة المخزن'!$A:$E,3,0),"")</f>
        <v/>
      </c>
      <c r="F6019" s="28">
        <f>IFERROR(VLOOKUP(D6019,'أرصدة المخزن'!$A:$H,4,0),"")</f>
        <v/>
      </c>
      <c r="G6019" s="97" t="n"/>
      <c r="H6019" s="29" t="inlineStr">
        <is>
          <t>إضافة</t>
        </is>
      </c>
      <c r="I6019" s="97" t="n"/>
    </row>
    <row r="6020" ht="17.4" customHeight="1" s="138">
      <c r="A6020" s="97" t="n">
        <v>6014</v>
      </c>
      <c r="B6020" s="98" t="n"/>
      <c r="C6020" s="99" t="n"/>
      <c r="D6020" s="100" t="n"/>
      <c r="E6020" s="28">
        <f>IFERROR(VLOOKUP(D6020,'أرصدة المخزن'!$A:$E,3,0),"")</f>
        <v/>
      </c>
      <c r="F6020" s="28">
        <f>IFERROR(VLOOKUP(D6020,'أرصدة المخزن'!$A:$H,4,0),"")</f>
        <v/>
      </c>
      <c r="G6020" s="97" t="n"/>
      <c r="H6020" s="29" t="inlineStr">
        <is>
          <t>إضافة</t>
        </is>
      </c>
      <c r="I6020" s="97" t="n"/>
    </row>
    <row r="6021" ht="17.4" customHeight="1" s="138">
      <c r="A6021" s="97" t="n">
        <v>6015</v>
      </c>
      <c r="B6021" s="98" t="n"/>
      <c r="C6021" s="99" t="n"/>
      <c r="D6021" s="100" t="n"/>
      <c r="E6021" s="28">
        <f>IFERROR(VLOOKUP(D6021,'أرصدة المخزن'!$A:$E,3,0),"")</f>
        <v/>
      </c>
      <c r="F6021" s="28">
        <f>IFERROR(VLOOKUP(D6021,'أرصدة المخزن'!$A:$H,4,0),"")</f>
        <v/>
      </c>
      <c r="G6021" s="97" t="n"/>
      <c r="H6021" s="29" t="inlineStr">
        <is>
          <t>إضافة</t>
        </is>
      </c>
      <c r="I6021" s="97" t="n"/>
    </row>
    <row r="6022" ht="17.4" customHeight="1" s="138">
      <c r="A6022" s="97" t="n">
        <v>6016</v>
      </c>
      <c r="B6022" s="98" t="n"/>
      <c r="C6022" s="99" t="n"/>
      <c r="D6022" s="100" t="n"/>
      <c r="E6022" s="28">
        <f>IFERROR(VLOOKUP(D6022,'أرصدة المخزن'!$A:$E,3,0),"")</f>
        <v/>
      </c>
      <c r="F6022" s="28">
        <f>IFERROR(VLOOKUP(D6022,'أرصدة المخزن'!$A:$H,4,0),"")</f>
        <v/>
      </c>
      <c r="G6022" s="97" t="n"/>
      <c r="H6022" s="29" t="inlineStr">
        <is>
          <t>إضافة</t>
        </is>
      </c>
      <c r="I6022" s="97" t="n"/>
    </row>
    <row r="6023" ht="17.4" customHeight="1" s="138">
      <c r="A6023" s="97" t="n">
        <v>6017</v>
      </c>
      <c r="B6023" s="98" t="n"/>
      <c r="C6023" s="99" t="n"/>
      <c r="D6023" s="100" t="n"/>
      <c r="E6023" s="28">
        <f>IFERROR(VLOOKUP(D6023,'أرصدة المخزن'!$A:$E,3,0),"")</f>
        <v/>
      </c>
      <c r="F6023" s="28">
        <f>IFERROR(VLOOKUP(D6023,'أرصدة المخزن'!$A:$H,4,0),"")</f>
        <v/>
      </c>
      <c r="G6023" s="97" t="n"/>
      <c r="H6023" s="29" t="inlineStr">
        <is>
          <t>إضافة</t>
        </is>
      </c>
      <c r="I6023" s="97" t="n"/>
    </row>
    <row r="6024" ht="17.4" customHeight="1" s="138">
      <c r="A6024" s="97" t="n">
        <v>6018</v>
      </c>
      <c r="B6024" s="98" t="n"/>
      <c r="C6024" s="99" t="n"/>
      <c r="D6024" s="100" t="n"/>
      <c r="E6024" s="28">
        <f>IFERROR(VLOOKUP(D6024,'أرصدة المخزن'!$A:$E,3,0),"")</f>
        <v/>
      </c>
      <c r="F6024" s="28">
        <f>IFERROR(VLOOKUP(D6024,'أرصدة المخزن'!$A:$H,4,0),"")</f>
        <v/>
      </c>
      <c r="G6024" s="97" t="n"/>
      <c r="H6024" s="29" t="inlineStr">
        <is>
          <t>إضافة</t>
        </is>
      </c>
      <c r="I6024" s="97" t="n"/>
    </row>
    <row r="6025" ht="17.4" customHeight="1" s="138">
      <c r="A6025" s="97" t="n">
        <v>6019</v>
      </c>
      <c r="B6025" s="98" t="n"/>
      <c r="C6025" s="99" t="n"/>
      <c r="D6025" s="100" t="n"/>
      <c r="E6025" s="28">
        <f>IFERROR(VLOOKUP(D6025,'أرصدة المخزن'!$A:$E,3,0),"")</f>
        <v/>
      </c>
      <c r="F6025" s="28">
        <f>IFERROR(VLOOKUP(D6025,'أرصدة المخزن'!$A:$H,4,0),"")</f>
        <v/>
      </c>
      <c r="G6025" s="97" t="n"/>
      <c r="H6025" s="29" t="inlineStr">
        <is>
          <t>إضافة</t>
        </is>
      </c>
      <c r="I6025" s="97" t="n"/>
    </row>
    <row r="6026" ht="17.4" customHeight="1" s="138">
      <c r="A6026" s="97" t="n">
        <v>6020</v>
      </c>
      <c r="B6026" s="98" t="n"/>
      <c r="C6026" s="99" t="n"/>
      <c r="D6026" s="100" t="n"/>
      <c r="E6026" s="28">
        <f>IFERROR(VLOOKUP(D6026,'أرصدة المخزن'!$A:$E,3,0),"")</f>
        <v/>
      </c>
      <c r="F6026" s="28">
        <f>IFERROR(VLOOKUP(D6026,'أرصدة المخزن'!$A:$H,4,0),"")</f>
        <v/>
      </c>
      <c r="G6026" s="97" t="n"/>
      <c r="H6026" s="29" t="inlineStr">
        <is>
          <t>إضافة</t>
        </is>
      </c>
      <c r="I6026" s="97" t="n"/>
    </row>
    <row r="6027" ht="17.4" customHeight="1" s="138">
      <c r="A6027" s="97" t="n">
        <v>6021</v>
      </c>
      <c r="B6027" s="98" t="n"/>
      <c r="C6027" s="99" t="n"/>
      <c r="D6027" s="100" t="n"/>
      <c r="E6027" s="28">
        <f>IFERROR(VLOOKUP(D6027,'أرصدة المخزن'!$A:$E,3,0),"")</f>
        <v/>
      </c>
      <c r="F6027" s="28">
        <f>IFERROR(VLOOKUP(D6027,'أرصدة المخزن'!$A:$H,4,0),"")</f>
        <v/>
      </c>
      <c r="G6027" s="97" t="n"/>
      <c r="H6027" s="29" t="inlineStr">
        <is>
          <t>إضافة</t>
        </is>
      </c>
      <c r="I6027" s="97" t="n"/>
    </row>
    <row r="6028" ht="17.4" customHeight="1" s="138">
      <c r="A6028" s="97" t="n">
        <v>6022</v>
      </c>
      <c r="B6028" s="98" t="n"/>
      <c r="C6028" s="99" t="n"/>
      <c r="D6028" s="100" t="n"/>
      <c r="E6028" s="28">
        <f>IFERROR(VLOOKUP(D6028,'أرصدة المخزن'!$A:$E,3,0),"")</f>
        <v/>
      </c>
      <c r="F6028" s="28">
        <f>IFERROR(VLOOKUP(D6028,'أرصدة المخزن'!$A:$H,4,0),"")</f>
        <v/>
      </c>
      <c r="G6028" s="97" t="n"/>
      <c r="H6028" s="29" t="inlineStr">
        <is>
          <t>إضافة</t>
        </is>
      </c>
      <c r="I6028" s="97" t="n"/>
    </row>
    <row r="6029" ht="17.4" customHeight="1" s="138">
      <c r="A6029" s="97" t="n">
        <v>6023</v>
      </c>
      <c r="B6029" s="98" t="n"/>
      <c r="C6029" s="99" t="n"/>
      <c r="D6029" s="100" t="n"/>
      <c r="E6029" s="28">
        <f>IFERROR(VLOOKUP(D6029,'أرصدة المخزن'!$A:$E,3,0),"")</f>
        <v/>
      </c>
      <c r="F6029" s="28">
        <f>IFERROR(VLOOKUP(D6029,'أرصدة المخزن'!$A:$H,4,0),"")</f>
        <v/>
      </c>
      <c r="G6029" s="97" t="n"/>
      <c r="H6029" s="29" t="inlineStr">
        <is>
          <t>إضافة</t>
        </is>
      </c>
      <c r="I6029" s="97" t="n"/>
    </row>
    <row r="6030" ht="17.4" customHeight="1" s="138">
      <c r="A6030" s="97" t="n">
        <v>6024</v>
      </c>
      <c r="B6030" s="98" t="n"/>
      <c r="C6030" s="99" t="n"/>
      <c r="D6030" s="100" t="n"/>
      <c r="E6030" s="28">
        <f>IFERROR(VLOOKUP(D6030,'أرصدة المخزن'!$A:$E,3,0),"")</f>
        <v/>
      </c>
      <c r="F6030" s="28">
        <f>IFERROR(VLOOKUP(D6030,'أرصدة المخزن'!$A:$H,4,0),"")</f>
        <v/>
      </c>
      <c r="G6030" s="97" t="n"/>
      <c r="H6030" s="29" t="inlineStr">
        <is>
          <t>إضافة</t>
        </is>
      </c>
      <c r="I6030" s="97" t="n"/>
    </row>
    <row r="6031" ht="17.4" customHeight="1" s="138">
      <c r="A6031" s="97" t="n">
        <v>6025</v>
      </c>
      <c r="B6031" s="98" t="n"/>
      <c r="C6031" s="99" t="n"/>
      <c r="D6031" s="100" t="n"/>
      <c r="E6031" s="28">
        <f>IFERROR(VLOOKUP(D6031,'أرصدة المخزن'!$A:$E,3,0),"")</f>
        <v/>
      </c>
      <c r="F6031" s="28">
        <f>IFERROR(VLOOKUP(D6031,'أرصدة المخزن'!$A:$H,4,0),"")</f>
        <v/>
      </c>
      <c r="G6031" s="97" t="n"/>
      <c r="H6031" s="29" t="inlineStr">
        <is>
          <t>إضافة</t>
        </is>
      </c>
      <c r="I6031" s="97" t="n"/>
    </row>
    <row r="6032" ht="17.4" customHeight="1" s="138">
      <c r="A6032" s="97" t="n">
        <v>6026</v>
      </c>
      <c r="B6032" s="98" t="n"/>
      <c r="C6032" s="99" t="n"/>
      <c r="D6032" s="100" t="n"/>
      <c r="E6032" s="28">
        <f>IFERROR(VLOOKUP(D6032,'أرصدة المخزن'!$A:$E,3,0),"")</f>
        <v/>
      </c>
      <c r="F6032" s="28">
        <f>IFERROR(VLOOKUP(D6032,'أرصدة المخزن'!$A:$H,4,0),"")</f>
        <v/>
      </c>
      <c r="G6032" s="97" t="n"/>
      <c r="H6032" s="29" t="inlineStr">
        <is>
          <t>إضافة</t>
        </is>
      </c>
      <c r="I6032" s="97" t="n"/>
    </row>
    <row r="6033" ht="17.4" customHeight="1" s="138">
      <c r="A6033" s="97" t="n">
        <v>6027</v>
      </c>
      <c r="B6033" s="98" t="n"/>
      <c r="C6033" s="99" t="n"/>
      <c r="D6033" s="100" t="n"/>
      <c r="E6033" s="28">
        <f>IFERROR(VLOOKUP(D6033,'أرصدة المخزن'!$A:$E,3,0),"")</f>
        <v/>
      </c>
      <c r="F6033" s="28">
        <f>IFERROR(VLOOKUP(D6033,'أرصدة المخزن'!$A:$H,4,0),"")</f>
        <v/>
      </c>
      <c r="G6033" s="97" t="n"/>
      <c r="H6033" s="29" t="inlineStr">
        <is>
          <t>إضافة</t>
        </is>
      </c>
      <c r="I6033" s="97" t="n"/>
    </row>
    <row r="6034" ht="17.4" customHeight="1" s="138">
      <c r="A6034" s="97" t="n">
        <v>6028</v>
      </c>
      <c r="B6034" s="98" t="n"/>
      <c r="C6034" s="99" t="n"/>
      <c r="D6034" s="100" t="n"/>
      <c r="E6034" s="28">
        <f>IFERROR(VLOOKUP(D6034,'أرصدة المخزن'!$A:$E,3,0),"")</f>
        <v/>
      </c>
      <c r="F6034" s="28">
        <f>IFERROR(VLOOKUP(D6034,'أرصدة المخزن'!$A:$H,4,0),"")</f>
        <v/>
      </c>
      <c r="G6034" s="97" t="n"/>
      <c r="H6034" s="29" t="inlineStr">
        <is>
          <t>إضافة</t>
        </is>
      </c>
      <c r="I6034" s="97" t="n"/>
    </row>
    <row r="6035" ht="17.4" customHeight="1" s="138">
      <c r="A6035" s="97" t="n">
        <v>6029</v>
      </c>
      <c r="B6035" s="98" t="n"/>
      <c r="C6035" s="99" t="n"/>
      <c r="D6035" s="100" t="n"/>
      <c r="E6035" s="28">
        <f>IFERROR(VLOOKUP(D6035,'أرصدة المخزن'!$A:$E,3,0),"")</f>
        <v/>
      </c>
      <c r="F6035" s="28">
        <f>IFERROR(VLOOKUP(D6035,'أرصدة المخزن'!$A:$H,4,0),"")</f>
        <v/>
      </c>
      <c r="G6035" s="97" t="n"/>
      <c r="H6035" s="29" t="inlineStr">
        <is>
          <t>إضافة</t>
        </is>
      </c>
      <c r="I6035" s="97" t="n"/>
    </row>
    <row r="6036" ht="17.4" customHeight="1" s="138">
      <c r="A6036" s="97" t="n">
        <v>6030</v>
      </c>
      <c r="B6036" s="98" t="n"/>
      <c r="C6036" s="99" t="n"/>
      <c r="D6036" s="100" t="n"/>
      <c r="E6036" s="28">
        <f>IFERROR(VLOOKUP(D6036,'أرصدة المخزن'!$A:$E,3,0),"")</f>
        <v/>
      </c>
      <c r="F6036" s="28">
        <f>IFERROR(VLOOKUP(D6036,'أرصدة المخزن'!$A:$H,4,0),"")</f>
        <v/>
      </c>
      <c r="G6036" s="97" t="n"/>
      <c r="H6036" s="29" t="inlineStr">
        <is>
          <t>إضافة</t>
        </is>
      </c>
      <c r="I6036" s="97" t="n"/>
    </row>
    <row r="6037" ht="17.4" customHeight="1" s="138">
      <c r="A6037" s="97" t="n">
        <v>6031</v>
      </c>
      <c r="B6037" s="98" t="n"/>
      <c r="C6037" s="99" t="n"/>
      <c r="D6037" s="100" t="n"/>
      <c r="E6037" s="28">
        <f>IFERROR(VLOOKUP(D6037,'أرصدة المخزن'!$A:$E,3,0),"")</f>
        <v/>
      </c>
      <c r="F6037" s="28">
        <f>IFERROR(VLOOKUP(D6037,'أرصدة المخزن'!$A:$H,4,0),"")</f>
        <v/>
      </c>
      <c r="G6037" s="97" t="n"/>
      <c r="H6037" s="29" t="inlineStr">
        <is>
          <t>إضافة</t>
        </is>
      </c>
      <c r="I6037" s="97" t="n"/>
    </row>
    <row r="6038" ht="17.4" customHeight="1" s="138">
      <c r="A6038" s="97" t="n">
        <v>6032</v>
      </c>
      <c r="B6038" s="98" t="n"/>
      <c r="C6038" s="99" t="n"/>
      <c r="D6038" s="100" t="n"/>
      <c r="E6038" s="28">
        <f>IFERROR(VLOOKUP(D6038,'أرصدة المخزن'!$A:$E,3,0),"")</f>
        <v/>
      </c>
      <c r="F6038" s="28">
        <f>IFERROR(VLOOKUP(D6038,'أرصدة المخزن'!$A:$H,4,0),"")</f>
        <v/>
      </c>
      <c r="G6038" s="97" t="n"/>
      <c r="H6038" s="29" t="inlineStr">
        <is>
          <t>إضافة</t>
        </is>
      </c>
      <c r="I6038" s="97" t="n"/>
    </row>
    <row r="6039" ht="17.4" customHeight="1" s="138">
      <c r="A6039" s="97" t="n">
        <v>6033</v>
      </c>
      <c r="B6039" s="98" t="n"/>
      <c r="C6039" s="99" t="n"/>
      <c r="D6039" s="100" t="n"/>
      <c r="E6039" s="28">
        <f>IFERROR(VLOOKUP(D6039,'أرصدة المخزن'!$A:$E,3,0),"")</f>
        <v/>
      </c>
      <c r="F6039" s="28">
        <f>IFERROR(VLOOKUP(D6039,'أرصدة المخزن'!$A:$H,4,0),"")</f>
        <v/>
      </c>
      <c r="G6039" s="97" t="n"/>
      <c r="H6039" s="29" t="inlineStr">
        <is>
          <t>إضافة</t>
        </is>
      </c>
      <c r="I6039" s="97" t="n"/>
    </row>
    <row r="6040" ht="17.4" customHeight="1" s="138">
      <c r="A6040" s="97" t="n">
        <v>6034</v>
      </c>
      <c r="B6040" s="98" t="n"/>
      <c r="C6040" s="99" t="n"/>
      <c r="D6040" s="100" t="n"/>
      <c r="E6040" s="28">
        <f>IFERROR(VLOOKUP(D6040,'أرصدة المخزن'!$A:$E,3,0),"")</f>
        <v/>
      </c>
      <c r="F6040" s="28">
        <f>IFERROR(VLOOKUP(D6040,'أرصدة المخزن'!$A:$H,4,0),"")</f>
        <v/>
      </c>
      <c r="G6040" s="97" t="n"/>
      <c r="H6040" s="29" t="inlineStr">
        <is>
          <t>إضافة</t>
        </is>
      </c>
      <c r="I6040" s="97" t="n"/>
    </row>
    <row r="6041" ht="17.4" customHeight="1" s="138">
      <c r="A6041" s="97" t="n">
        <v>6035</v>
      </c>
      <c r="B6041" s="98" t="n"/>
      <c r="C6041" s="99" t="n"/>
      <c r="D6041" s="100" t="n"/>
      <c r="E6041" s="28">
        <f>IFERROR(VLOOKUP(D6041,'أرصدة المخزن'!$A:$E,3,0),"")</f>
        <v/>
      </c>
      <c r="F6041" s="28">
        <f>IFERROR(VLOOKUP(D6041,'أرصدة المخزن'!$A:$H,4,0),"")</f>
        <v/>
      </c>
      <c r="G6041" s="97" t="n"/>
      <c r="H6041" s="29" t="inlineStr">
        <is>
          <t>إضافة</t>
        </is>
      </c>
      <c r="I6041" s="97" t="n"/>
    </row>
    <row r="6042" ht="17.4" customHeight="1" s="138">
      <c r="A6042" s="97" t="n">
        <v>6036</v>
      </c>
      <c r="B6042" s="98" t="n"/>
      <c r="C6042" s="99" t="n"/>
      <c r="D6042" s="100" t="n"/>
      <c r="E6042" s="28">
        <f>IFERROR(VLOOKUP(D6042,'أرصدة المخزن'!$A:$E,3,0),"")</f>
        <v/>
      </c>
      <c r="F6042" s="28">
        <f>IFERROR(VLOOKUP(D6042,'أرصدة المخزن'!$A:$H,4,0),"")</f>
        <v/>
      </c>
      <c r="G6042" s="97" t="n"/>
      <c r="H6042" s="29" t="inlineStr">
        <is>
          <t>إضافة</t>
        </is>
      </c>
      <c r="I6042" s="97" t="n"/>
    </row>
    <row r="6043" ht="17.4" customHeight="1" s="138">
      <c r="A6043" s="97" t="n">
        <v>6037</v>
      </c>
      <c r="B6043" s="98" t="n"/>
      <c r="C6043" s="99" t="n"/>
      <c r="D6043" s="100" t="n"/>
      <c r="E6043" s="28">
        <f>IFERROR(VLOOKUP(D6043,'أرصدة المخزن'!$A:$E,3,0),"")</f>
        <v/>
      </c>
      <c r="F6043" s="28">
        <f>IFERROR(VLOOKUP(D6043,'أرصدة المخزن'!$A:$H,4,0),"")</f>
        <v/>
      </c>
      <c r="G6043" s="97" t="n"/>
      <c r="H6043" s="29" t="inlineStr">
        <is>
          <t>إضافة</t>
        </is>
      </c>
      <c r="I6043" s="97" t="n"/>
    </row>
    <row r="6044" ht="17.4" customHeight="1" s="138">
      <c r="A6044" s="97" t="n">
        <v>6038</v>
      </c>
      <c r="B6044" s="98" t="n"/>
      <c r="C6044" s="99" t="n"/>
      <c r="D6044" s="100" t="n"/>
      <c r="E6044" s="28">
        <f>IFERROR(VLOOKUP(D6044,'أرصدة المخزن'!$A:$E,3,0),"")</f>
        <v/>
      </c>
      <c r="F6044" s="28">
        <f>IFERROR(VLOOKUP(D6044,'أرصدة المخزن'!$A:$H,4,0),"")</f>
        <v/>
      </c>
      <c r="G6044" s="97" t="n"/>
      <c r="H6044" s="29" t="inlineStr">
        <is>
          <t>إضافة</t>
        </is>
      </c>
      <c r="I6044" s="97" t="n"/>
    </row>
    <row r="6045" ht="17.4" customHeight="1" s="138">
      <c r="A6045" s="97" t="n">
        <v>6039</v>
      </c>
      <c r="B6045" s="98" t="n"/>
      <c r="C6045" s="99" t="n"/>
      <c r="D6045" s="100" t="n"/>
      <c r="E6045" s="28">
        <f>IFERROR(VLOOKUP(D6045,'أرصدة المخزن'!$A:$E,3,0),"")</f>
        <v/>
      </c>
      <c r="F6045" s="28">
        <f>IFERROR(VLOOKUP(D6045,'أرصدة المخزن'!$A:$H,4,0),"")</f>
        <v/>
      </c>
      <c r="G6045" s="97" t="n"/>
      <c r="H6045" s="29" t="inlineStr">
        <is>
          <t>إضافة</t>
        </is>
      </c>
      <c r="I6045" s="97" t="n"/>
    </row>
    <row r="6046" ht="17.4" customHeight="1" s="138">
      <c r="A6046" s="97" t="n">
        <v>6040</v>
      </c>
      <c r="B6046" s="98" t="n"/>
      <c r="C6046" s="99" t="n"/>
      <c r="D6046" s="100" t="n"/>
      <c r="E6046" s="28">
        <f>IFERROR(VLOOKUP(D6046,'أرصدة المخزن'!$A:$E,3,0),"")</f>
        <v/>
      </c>
      <c r="F6046" s="28">
        <f>IFERROR(VLOOKUP(D6046,'أرصدة المخزن'!$A:$H,4,0),"")</f>
        <v/>
      </c>
      <c r="G6046" s="97" t="n"/>
      <c r="H6046" s="29" t="inlineStr">
        <is>
          <t>إضافة</t>
        </is>
      </c>
      <c r="I6046" s="97" t="n"/>
    </row>
    <row r="6047" ht="17.4" customHeight="1" s="138">
      <c r="A6047" s="97" t="n">
        <v>6041</v>
      </c>
      <c r="B6047" s="98" t="n"/>
      <c r="C6047" s="99" t="n"/>
      <c r="D6047" s="100" t="n"/>
      <c r="E6047" s="28">
        <f>IFERROR(VLOOKUP(D6047,'أرصدة المخزن'!$A:$E,3,0),"")</f>
        <v/>
      </c>
      <c r="F6047" s="28">
        <f>IFERROR(VLOOKUP(D6047,'أرصدة المخزن'!$A:$H,4,0),"")</f>
        <v/>
      </c>
      <c r="G6047" s="97" t="n"/>
      <c r="H6047" s="29" t="inlineStr">
        <is>
          <t>إضافة</t>
        </is>
      </c>
      <c r="I6047" s="97" t="n"/>
    </row>
    <row r="6048" ht="17.4" customHeight="1" s="138">
      <c r="A6048" s="97" t="n">
        <v>6042</v>
      </c>
      <c r="B6048" s="98" t="n"/>
      <c r="C6048" s="99" t="n"/>
      <c r="D6048" s="100" t="n"/>
      <c r="E6048" s="28">
        <f>IFERROR(VLOOKUP(D6048,'أرصدة المخزن'!$A:$E,3,0),"")</f>
        <v/>
      </c>
      <c r="F6048" s="28">
        <f>IFERROR(VLOOKUP(D6048,'أرصدة المخزن'!$A:$H,4,0),"")</f>
        <v/>
      </c>
      <c r="G6048" s="97" t="n"/>
      <c r="H6048" s="29" t="inlineStr">
        <is>
          <t>إضافة</t>
        </is>
      </c>
      <c r="I6048" s="97" t="n"/>
    </row>
    <row r="6049" ht="17.4" customHeight="1" s="138">
      <c r="A6049" s="97" t="n">
        <v>6043</v>
      </c>
      <c r="B6049" s="98" t="n"/>
      <c r="C6049" s="99" t="n"/>
      <c r="D6049" s="100" t="n"/>
      <c r="E6049" s="28">
        <f>IFERROR(VLOOKUP(D6049,'أرصدة المخزن'!$A:$E,3,0),"")</f>
        <v/>
      </c>
      <c r="F6049" s="28">
        <f>IFERROR(VLOOKUP(D6049,'أرصدة المخزن'!$A:$H,4,0),"")</f>
        <v/>
      </c>
      <c r="G6049" s="97" t="n"/>
      <c r="H6049" s="29" t="inlineStr">
        <is>
          <t>إضافة</t>
        </is>
      </c>
      <c r="I6049" s="97" t="n"/>
    </row>
    <row r="6050" ht="17.4" customHeight="1" s="138">
      <c r="A6050" s="97" t="n">
        <v>6044</v>
      </c>
      <c r="B6050" s="98" t="n"/>
      <c r="C6050" s="99" t="n"/>
      <c r="D6050" s="100" t="n"/>
      <c r="E6050" s="28">
        <f>IFERROR(VLOOKUP(D6050,'أرصدة المخزن'!$A:$E,3,0),"")</f>
        <v/>
      </c>
      <c r="F6050" s="28">
        <f>IFERROR(VLOOKUP(D6050,'أرصدة المخزن'!$A:$H,4,0),"")</f>
        <v/>
      </c>
      <c r="G6050" s="97" t="n"/>
      <c r="H6050" s="29" t="inlineStr">
        <is>
          <t>إضافة</t>
        </is>
      </c>
      <c r="I6050" s="97" t="n"/>
    </row>
    <row r="6051" ht="17.4" customHeight="1" s="138">
      <c r="A6051" s="97" t="n">
        <v>6045</v>
      </c>
      <c r="B6051" s="98" t="n"/>
      <c r="C6051" s="99" t="n"/>
      <c r="D6051" s="100" t="n"/>
      <c r="E6051" s="28">
        <f>IFERROR(VLOOKUP(D6051,'أرصدة المخزن'!$A:$E,3,0),"")</f>
        <v/>
      </c>
      <c r="F6051" s="28">
        <f>IFERROR(VLOOKUP(D6051,'أرصدة المخزن'!$A:$H,4,0),"")</f>
        <v/>
      </c>
      <c r="G6051" s="97" t="n"/>
      <c r="H6051" s="29" t="inlineStr">
        <is>
          <t>إضافة</t>
        </is>
      </c>
      <c r="I6051" s="97" t="n"/>
    </row>
    <row r="6052" ht="17.4" customHeight="1" s="138">
      <c r="A6052" s="97" t="n">
        <v>6046</v>
      </c>
      <c r="B6052" s="98" t="n"/>
      <c r="C6052" s="99" t="n"/>
      <c r="D6052" s="100" t="n"/>
      <c r="E6052" s="28">
        <f>IFERROR(VLOOKUP(D6052,'أرصدة المخزن'!$A:$E,3,0),"")</f>
        <v/>
      </c>
      <c r="F6052" s="28">
        <f>IFERROR(VLOOKUP(D6052,'أرصدة المخزن'!$A:$H,4,0),"")</f>
        <v/>
      </c>
      <c r="G6052" s="97" t="n"/>
      <c r="H6052" s="29" t="inlineStr">
        <is>
          <t>إضافة</t>
        </is>
      </c>
      <c r="I6052" s="97" t="n"/>
    </row>
    <row r="6053" ht="17.4" customHeight="1" s="138">
      <c r="A6053" s="97" t="n">
        <v>6047</v>
      </c>
      <c r="B6053" s="98" t="n"/>
      <c r="C6053" s="99" t="n"/>
      <c r="D6053" s="100" t="n"/>
      <c r="E6053" s="28">
        <f>IFERROR(VLOOKUP(D6053,'أرصدة المخزن'!$A:$E,3,0),"")</f>
        <v/>
      </c>
      <c r="F6053" s="28">
        <f>IFERROR(VLOOKUP(D6053,'أرصدة المخزن'!$A:$H,4,0),"")</f>
        <v/>
      </c>
      <c r="G6053" s="97" t="n"/>
      <c r="H6053" s="29" t="inlineStr">
        <is>
          <t>إضافة</t>
        </is>
      </c>
      <c r="I6053" s="97" t="n"/>
    </row>
    <row r="6054" ht="17.4" customHeight="1" s="138">
      <c r="A6054" s="97" t="n">
        <v>6048</v>
      </c>
      <c r="B6054" s="98" t="n"/>
      <c r="C6054" s="99" t="n"/>
      <c r="D6054" s="100" t="n"/>
      <c r="E6054" s="28">
        <f>IFERROR(VLOOKUP(D6054,'أرصدة المخزن'!$A:$E,3,0),"")</f>
        <v/>
      </c>
      <c r="F6054" s="28">
        <f>IFERROR(VLOOKUP(D6054,'أرصدة المخزن'!$A:$H,4,0),"")</f>
        <v/>
      </c>
      <c r="G6054" s="97" t="n"/>
      <c r="H6054" s="29" t="inlineStr">
        <is>
          <t>إضافة</t>
        </is>
      </c>
      <c r="I6054" s="97" t="n"/>
    </row>
    <row r="6055" ht="17.4" customHeight="1" s="138">
      <c r="A6055" s="97" t="n">
        <v>6049</v>
      </c>
      <c r="B6055" s="98" t="n"/>
      <c r="C6055" s="99" t="n"/>
      <c r="D6055" s="100" t="n"/>
      <c r="E6055" s="28">
        <f>IFERROR(VLOOKUP(D6055,'أرصدة المخزن'!$A:$E,3,0),"")</f>
        <v/>
      </c>
      <c r="F6055" s="28">
        <f>IFERROR(VLOOKUP(D6055,'أرصدة المخزن'!$A:$H,4,0),"")</f>
        <v/>
      </c>
      <c r="G6055" s="97" t="n"/>
      <c r="H6055" s="29" t="inlineStr">
        <is>
          <t>إضافة</t>
        </is>
      </c>
      <c r="I6055" s="97" t="n"/>
    </row>
    <row r="6056" ht="17.4" customHeight="1" s="138">
      <c r="A6056" s="97" t="n">
        <v>6050</v>
      </c>
      <c r="B6056" s="98" t="n"/>
      <c r="C6056" s="99" t="n"/>
      <c r="D6056" s="100" t="n"/>
      <c r="E6056" s="28">
        <f>IFERROR(VLOOKUP(D6056,'أرصدة المخزن'!$A:$E,3,0),"")</f>
        <v/>
      </c>
      <c r="F6056" s="28">
        <f>IFERROR(VLOOKUP(D6056,'أرصدة المخزن'!$A:$H,4,0),"")</f>
        <v/>
      </c>
      <c r="G6056" s="97" t="n"/>
      <c r="H6056" s="29" t="inlineStr">
        <is>
          <t>إضافة</t>
        </is>
      </c>
      <c r="I6056" s="97" t="n"/>
    </row>
    <row r="6057" ht="17.4" customHeight="1" s="138">
      <c r="A6057" s="97" t="n">
        <v>6051</v>
      </c>
      <c r="B6057" s="98" t="n"/>
      <c r="C6057" s="99" t="n"/>
      <c r="D6057" s="100" t="n"/>
      <c r="E6057" s="28">
        <f>IFERROR(VLOOKUP(D6057,'أرصدة المخزن'!$A:$E,3,0),"")</f>
        <v/>
      </c>
      <c r="F6057" s="28">
        <f>IFERROR(VLOOKUP(D6057,'أرصدة المخزن'!$A:$H,4,0),"")</f>
        <v/>
      </c>
      <c r="G6057" s="97" t="n"/>
      <c r="H6057" s="29" t="inlineStr">
        <is>
          <t>إضافة</t>
        </is>
      </c>
      <c r="I6057" s="97" t="n"/>
    </row>
    <row r="6058" ht="17.4" customHeight="1" s="138">
      <c r="A6058" s="97" t="n">
        <v>6052</v>
      </c>
      <c r="B6058" s="98" t="n"/>
      <c r="C6058" s="99" t="n"/>
      <c r="D6058" s="100" t="n"/>
      <c r="E6058" s="28">
        <f>IFERROR(VLOOKUP(D6058,'أرصدة المخزن'!$A:$E,3,0),"")</f>
        <v/>
      </c>
      <c r="F6058" s="28">
        <f>IFERROR(VLOOKUP(D6058,'أرصدة المخزن'!$A:$H,4,0),"")</f>
        <v/>
      </c>
      <c r="G6058" s="97" t="n"/>
      <c r="H6058" s="29" t="inlineStr">
        <is>
          <t>إضافة</t>
        </is>
      </c>
      <c r="I6058" s="97" t="n"/>
    </row>
    <row r="6059" ht="17.4" customHeight="1" s="138">
      <c r="A6059" s="97" t="n">
        <v>6053</v>
      </c>
      <c r="B6059" s="98" t="n"/>
      <c r="C6059" s="99" t="n"/>
      <c r="D6059" s="100" t="n"/>
      <c r="E6059" s="28">
        <f>IFERROR(VLOOKUP(D6059,'أرصدة المخزن'!$A:$E,3,0),"")</f>
        <v/>
      </c>
      <c r="F6059" s="28">
        <f>IFERROR(VLOOKUP(D6059,'أرصدة المخزن'!$A:$H,4,0),"")</f>
        <v/>
      </c>
      <c r="G6059" s="97" t="n"/>
      <c r="H6059" s="29" t="inlineStr">
        <is>
          <t>إضافة</t>
        </is>
      </c>
      <c r="I6059" s="97" t="n"/>
    </row>
    <row r="6060" ht="17.4" customHeight="1" s="138">
      <c r="A6060" s="97" t="n">
        <v>6054</v>
      </c>
      <c r="B6060" s="98" t="n"/>
      <c r="C6060" s="99" t="n"/>
      <c r="D6060" s="100" t="n"/>
      <c r="E6060" s="28">
        <f>IFERROR(VLOOKUP(D6060,'أرصدة المخزن'!$A:$E,3,0),"")</f>
        <v/>
      </c>
      <c r="F6060" s="28">
        <f>IFERROR(VLOOKUP(D6060,'أرصدة المخزن'!$A:$H,4,0),"")</f>
        <v/>
      </c>
      <c r="G6060" s="97" t="n"/>
      <c r="H6060" s="29" t="inlineStr">
        <is>
          <t>إضافة</t>
        </is>
      </c>
      <c r="I6060" s="97" t="n"/>
    </row>
    <row r="6061" ht="17.4" customHeight="1" s="138">
      <c r="A6061" s="97" t="n">
        <v>6055</v>
      </c>
      <c r="B6061" s="98" t="n"/>
      <c r="C6061" s="99" t="n"/>
      <c r="D6061" s="100" t="n"/>
      <c r="E6061" s="28">
        <f>IFERROR(VLOOKUP(D6061,'أرصدة المخزن'!$A:$E,3,0),"")</f>
        <v/>
      </c>
      <c r="F6061" s="28">
        <f>IFERROR(VLOOKUP(D6061,'أرصدة المخزن'!$A:$H,4,0),"")</f>
        <v/>
      </c>
      <c r="G6061" s="97" t="n"/>
      <c r="H6061" s="29" t="inlineStr">
        <is>
          <t>إضافة</t>
        </is>
      </c>
      <c r="I6061" s="97" t="n"/>
    </row>
    <row r="6062" ht="17.4" customHeight="1" s="138">
      <c r="A6062" s="97" t="n">
        <v>6056</v>
      </c>
      <c r="B6062" s="98" t="n"/>
      <c r="C6062" s="99" t="n"/>
      <c r="D6062" s="100" t="n"/>
      <c r="E6062" s="28">
        <f>IFERROR(VLOOKUP(D6062,'أرصدة المخزن'!$A:$E,3,0),"")</f>
        <v/>
      </c>
      <c r="F6062" s="28">
        <f>IFERROR(VLOOKUP(D6062,'أرصدة المخزن'!$A:$H,4,0),"")</f>
        <v/>
      </c>
      <c r="G6062" s="97" t="n"/>
      <c r="H6062" s="29" t="inlineStr">
        <is>
          <t>إضافة</t>
        </is>
      </c>
      <c r="I6062" s="97" t="n"/>
    </row>
    <row r="6063" ht="17.4" customHeight="1" s="138">
      <c r="A6063" s="97" t="n">
        <v>6057</v>
      </c>
      <c r="B6063" s="98" t="n"/>
      <c r="C6063" s="99" t="n"/>
      <c r="D6063" s="100" t="n"/>
      <c r="E6063" s="28">
        <f>IFERROR(VLOOKUP(D6063,'أرصدة المخزن'!$A:$E,3,0),"")</f>
        <v/>
      </c>
      <c r="F6063" s="28">
        <f>IFERROR(VLOOKUP(D6063,'أرصدة المخزن'!$A:$H,4,0),"")</f>
        <v/>
      </c>
      <c r="G6063" s="97" t="n"/>
      <c r="H6063" s="29" t="inlineStr">
        <is>
          <t>إضافة</t>
        </is>
      </c>
      <c r="I6063" s="97" t="n"/>
    </row>
    <row r="6064" ht="17.4" customHeight="1" s="138">
      <c r="A6064" s="97" t="n">
        <v>6058</v>
      </c>
      <c r="B6064" s="98" t="n"/>
      <c r="C6064" s="99" t="n"/>
      <c r="D6064" s="100" t="n"/>
      <c r="E6064" s="28">
        <f>IFERROR(VLOOKUP(D6064,'أرصدة المخزن'!$A:$E,3,0),"")</f>
        <v/>
      </c>
      <c r="F6064" s="28">
        <f>IFERROR(VLOOKUP(D6064,'أرصدة المخزن'!$A:$H,4,0),"")</f>
        <v/>
      </c>
      <c r="G6064" s="97" t="n"/>
      <c r="H6064" s="29" t="inlineStr">
        <is>
          <t>إضافة</t>
        </is>
      </c>
      <c r="I6064" s="97" t="n"/>
    </row>
    <row r="6065" ht="17.4" customHeight="1" s="138">
      <c r="A6065" s="97" t="n">
        <v>6059</v>
      </c>
      <c r="B6065" s="98" t="n"/>
      <c r="C6065" s="99" t="n"/>
      <c r="D6065" s="100" t="n"/>
      <c r="E6065" s="28">
        <f>IFERROR(VLOOKUP(D6065,'أرصدة المخزن'!$A:$E,3,0),"")</f>
        <v/>
      </c>
      <c r="F6065" s="28">
        <f>IFERROR(VLOOKUP(D6065,'أرصدة المخزن'!$A:$H,4,0),"")</f>
        <v/>
      </c>
      <c r="G6065" s="97" t="n"/>
      <c r="H6065" s="29" t="inlineStr">
        <is>
          <t>إضافة</t>
        </is>
      </c>
      <c r="I6065" s="97" t="n"/>
    </row>
    <row r="6066" ht="17.4" customHeight="1" s="138">
      <c r="A6066" s="97" t="n">
        <v>6060</v>
      </c>
      <c r="B6066" s="98" t="n"/>
      <c r="C6066" s="99" t="n"/>
      <c r="D6066" s="100" t="n"/>
      <c r="E6066" s="28">
        <f>IFERROR(VLOOKUP(D6066,'أرصدة المخزن'!$A:$E,3,0),"")</f>
        <v/>
      </c>
      <c r="F6066" s="28">
        <f>IFERROR(VLOOKUP(D6066,'أرصدة المخزن'!$A:$H,4,0),"")</f>
        <v/>
      </c>
      <c r="G6066" s="97" t="n"/>
      <c r="H6066" s="29" t="inlineStr">
        <is>
          <t>إضافة</t>
        </is>
      </c>
      <c r="I6066" s="97" t="n"/>
    </row>
    <row r="6067" ht="17.4" customHeight="1" s="138">
      <c r="A6067" s="97" t="n">
        <v>6061</v>
      </c>
      <c r="B6067" s="98" t="n"/>
      <c r="C6067" s="99" t="n"/>
      <c r="D6067" s="100" t="n"/>
      <c r="E6067" s="28">
        <f>IFERROR(VLOOKUP(D6067,'أرصدة المخزن'!$A:$E,3,0),"")</f>
        <v/>
      </c>
      <c r="F6067" s="28">
        <f>IFERROR(VLOOKUP(D6067,'أرصدة المخزن'!$A:$H,4,0),"")</f>
        <v/>
      </c>
      <c r="G6067" s="97" t="n"/>
      <c r="H6067" s="29" t="inlineStr">
        <is>
          <t>إضافة</t>
        </is>
      </c>
      <c r="I6067" s="97" t="n"/>
    </row>
    <row r="6068" ht="17.4" customHeight="1" s="138">
      <c r="A6068" s="97" t="n">
        <v>6062</v>
      </c>
      <c r="B6068" s="98" t="n"/>
      <c r="C6068" s="99" t="n"/>
      <c r="D6068" s="100" t="n"/>
      <c r="E6068" s="28">
        <f>IFERROR(VLOOKUP(D6068,'أرصدة المخزن'!$A:$E,3,0),"")</f>
        <v/>
      </c>
      <c r="F6068" s="28">
        <f>IFERROR(VLOOKUP(D6068,'أرصدة المخزن'!$A:$H,4,0),"")</f>
        <v/>
      </c>
      <c r="G6068" s="97" t="n"/>
      <c r="H6068" s="29" t="inlineStr">
        <is>
          <t>إضافة</t>
        </is>
      </c>
      <c r="I6068" s="97" t="n"/>
    </row>
    <row r="6069" ht="17.4" customHeight="1" s="138">
      <c r="A6069" s="97" t="n">
        <v>6063</v>
      </c>
      <c r="B6069" s="98" t="n"/>
      <c r="C6069" s="99" t="n"/>
      <c r="D6069" s="100" t="n"/>
      <c r="E6069" s="28">
        <f>IFERROR(VLOOKUP(D6069,'أرصدة المخزن'!$A:$E,3,0),"")</f>
        <v/>
      </c>
      <c r="F6069" s="28">
        <f>IFERROR(VLOOKUP(D6069,'أرصدة المخزن'!$A:$H,4,0),"")</f>
        <v/>
      </c>
      <c r="G6069" s="97" t="n"/>
      <c r="H6069" s="29" t="inlineStr">
        <is>
          <t>إضافة</t>
        </is>
      </c>
      <c r="I6069" s="97" t="n"/>
    </row>
    <row r="6070" ht="17.4" customHeight="1" s="138">
      <c r="A6070" s="97" t="n">
        <v>6064</v>
      </c>
      <c r="B6070" s="98" t="n"/>
      <c r="C6070" s="99" t="n"/>
      <c r="D6070" s="100" t="n"/>
      <c r="E6070" s="28">
        <f>IFERROR(VLOOKUP(D6070,'أرصدة المخزن'!$A:$E,3,0),"")</f>
        <v/>
      </c>
      <c r="F6070" s="28">
        <f>IFERROR(VLOOKUP(D6070,'أرصدة المخزن'!$A:$H,4,0),"")</f>
        <v/>
      </c>
      <c r="G6070" s="97" t="n"/>
      <c r="H6070" s="29" t="inlineStr">
        <is>
          <t>إضافة</t>
        </is>
      </c>
      <c r="I6070" s="97" t="n"/>
    </row>
    <row r="6071" ht="17.4" customHeight="1" s="138">
      <c r="A6071" s="97" t="n">
        <v>6065</v>
      </c>
      <c r="B6071" s="98" t="n"/>
      <c r="C6071" s="99" t="n"/>
      <c r="D6071" s="100" t="n"/>
      <c r="E6071" s="28">
        <f>IFERROR(VLOOKUP(D6071,'أرصدة المخزن'!$A:$E,3,0),"")</f>
        <v/>
      </c>
      <c r="F6071" s="28">
        <f>IFERROR(VLOOKUP(D6071,'أرصدة المخزن'!$A:$H,4,0),"")</f>
        <v/>
      </c>
      <c r="G6071" s="97" t="n"/>
      <c r="H6071" s="29" t="inlineStr">
        <is>
          <t>إضافة</t>
        </is>
      </c>
      <c r="I6071" s="97" t="n"/>
    </row>
    <row r="6072" ht="17.4" customHeight="1" s="138">
      <c r="A6072" s="97" t="n">
        <v>6066</v>
      </c>
      <c r="B6072" s="98" t="n"/>
      <c r="C6072" s="99" t="n"/>
      <c r="D6072" s="100" t="n"/>
      <c r="E6072" s="28">
        <f>IFERROR(VLOOKUP(D6072,'أرصدة المخزن'!$A:$E,3,0),"")</f>
        <v/>
      </c>
      <c r="F6072" s="28">
        <f>IFERROR(VLOOKUP(D6072,'أرصدة المخزن'!$A:$H,4,0),"")</f>
        <v/>
      </c>
      <c r="G6072" s="97" t="n"/>
      <c r="H6072" s="29" t="inlineStr">
        <is>
          <t>إضافة</t>
        </is>
      </c>
      <c r="I6072" s="97" t="n"/>
    </row>
    <row r="6073" ht="17.4" customHeight="1" s="138">
      <c r="A6073" s="97" t="n">
        <v>6067</v>
      </c>
      <c r="B6073" s="98" t="n"/>
      <c r="C6073" s="99" t="n"/>
      <c r="D6073" s="100" t="n"/>
      <c r="E6073" s="28">
        <f>IFERROR(VLOOKUP(D6073,'أرصدة المخزن'!$A:$E,3,0),"")</f>
        <v/>
      </c>
      <c r="F6073" s="28">
        <f>IFERROR(VLOOKUP(D6073,'أرصدة المخزن'!$A:$H,4,0),"")</f>
        <v/>
      </c>
      <c r="G6073" s="97" t="n"/>
      <c r="H6073" s="29" t="inlineStr">
        <is>
          <t>إضافة</t>
        </is>
      </c>
      <c r="I6073" s="97" t="n"/>
    </row>
    <row r="6074" ht="17.4" customHeight="1" s="138">
      <c r="A6074" s="97" t="n">
        <v>6068</v>
      </c>
      <c r="B6074" s="98" t="n"/>
      <c r="C6074" s="99" t="n"/>
      <c r="D6074" s="100" t="n"/>
      <c r="E6074" s="28">
        <f>IFERROR(VLOOKUP(D6074,'أرصدة المخزن'!$A:$E,3,0),"")</f>
        <v/>
      </c>
      <c r="F6074" s="28">
        <f>IFERROR(VLOOKUP(D6074,'أرصدة المخزن'!$A:$H,4,0),"")</f>
        <v/>
      </c>
      <c r="G6074" s="97" t="n"/>
      <c r="H6074" s="29" t="inlineStr">
        <is>
          <t>إضافة</t>
        </is>
      </c>
      <c r="I6074" s="97" t="n"/>
    </row>
    <row r="6075" ht="17.4" customHeight="1" s="138">
      <c r="A6075" s="97" t="n">
        <v>6069</v>
      </c>
      <c r="B6075" s="98" t="n"/>
      <c r="C6075" s="99" t="n"/>
      <c r="D6075" s="100" t="n"/>
      <c r="E6075" s="28">
        <f>IFERROR(VLOOKUP(D6075,'أرصدة المخزن'!$A:$E,3,0),"")</f>
        <v/>
      </c>
      <c r="F6075" s="28">
        <f>IFERROR(VLOOKUP(D6075,'أرصدة المخزن'!$A:$H,4,0),"")</f>
        <v/>
      </c>
      <c r="G6075" s="97" t="n"/>
      <c r="H6075" s="29" t="inlineStr">
        <is>
          <t>إضافة</t>
        </is>
      </c>
      <c r="I6075" s="97" t="n"/>
    </row>
    <row r="6076" ht="17.4" customHeight="1" s="138">
      <c r="A6076" s="97" t="n">
        <v>6070</v>
      </c>
      <c r="B6076" s="98" t="n"/>
      <c r="C6076" s="99" t="n"/>
      <c r="D6076" s="100" t="n"/>
      <c r="E6076" s="28">
        <f>IFERROR(VLOOKUP(D6076,'أرصدة المخزن'!$A:$E,3,0),"")</f>
        <v/>
      </c>
      <c r="F6076" s="28">
        <f>IFERROR(VLOOKUP(D6076,'أرصدة المخزن'!$A:$H,4,0),"")</f>
        <v/>
      </c>
      <c r="G6076" s="97" t="n"/>
      <c r="H6076" s="29" t="inlineStr">
        <is>
          <t>إضافة</t>
        </is>
      </c>
      <c r="I6076" s="97" t="n"/>
    </row>
    <row r="6077" ht="17.4" customHeight="1" s="138">
      <c r="A6077" s="97" t="n">
        <v>6071</v>
      </c>
      <c r="B6077" s="98" t="n"/>
      <c r="C6077" s="99" t="n"/>
      <c r="D6077" s="100" t="n"/>
      <c r="E6077" s="28">
        <f>IFERROR(VLOOKUP(D6077,'أرصدة المخزن'!$A:$E,3,0),"")</f>
        <v/>
      </c>
      <c r="F6077" s="28">
        <f>IFERROR(VLOOKUP(D6077,'أرصدة المخزن'!$A:$H,4,0),"")</f>
        <v/>
      </c>
      <c r="G6077" s="97" t="n"/>
      <c r="H6077" s="29" t="inlineStr">
        <is>
          <t>إضافة</t>
        </is>
      </c>
      <c r="I6077" s="97" t="n"/>
    </row>
    <row r="6078" ht="17.4" customHeight="1" s="138">
      <c r="A6078" s="97" t="n">
        <v>6072</v>
      </c>
      <c r="B6078" s="98" t="n"/>
      <c r="C6078" s="99" t="n"/>
      <c r="D6078" s="100" t="n"/>
      <c r="E6078" s="28">
        <f>IFERROR(VLOOKUP(D6078,'أرصدة المخزن'!$A:$E,3,0),"")</f>
        <v/>
      </c>
      <c r="F6078" s="28">
        <f>IFERROR(VLOOKUP(D6078,'أرصدة المخزن'!$A:$H,4,0),"")</f>
        <v/>
      </c>
      <c r="G6078" s="97" t="n"/>
      <c r="H6078" s="29" t="inlineStr">
        <is>
          <t>إضافة</t>
        </is>
      </c>
      <c r="I6078" s="97" t="n"/>
    </row>
    <row r="6079" ht="17.4" customHeight="1" s="138">
      <c r="A6079" s="97" t="n">
        <v>6073</v>
      </c>
      <c r="B6079" s="98" t="n"/>
      <c r="C6079" s="99" t="n"/>
      <c r="D6079" s="100" t="n"/>
      <c r="E6079" s="28">
        <f>IFERROR(VLOOKUP(D6079,'أرصدة المخزن'!$A:$E,3,0),"")</f>
        <v/>
      </c>
      <c r="F6079" s="28">
        <f>IFERROR(VLOOKUP(D6079,'أرصدة المخزن'!$A:$H,4,0),"")</f>
        <v/>
      </c>
      <c r="G6079" s="97" t="n"/>
      <c r="H6079" s="29" t="inlineStr">
        <is>
          <t>إضافة</t>
        </is>
      </c>
      <c r="I6079" s="97" t="n"/>
    </row>
    <row r="6080" ht="17.4" customHeight="1" s="138">
      <c r="A6080" s="97" t="n">
        <v>6074</v>
      </c>
      <c r="B6080" s="98" t="n"/>
      <c r="C6080" s="99" t="n"/>
      <c r="D6080" s="100" t="n"/>
      <c r="E6080" s="28">
        <f>IFERROR(VLOOKUP(D6080,'أرصدة المخزن'!$A:$E,3,0),"")</f>
        <v/>
      </c>
      <c r="F6080" s="28">
        <f>IFERROR(VLOOKUP(D6080,'أرصدة المخزن'!$A:$H,4,0),"")</f>
        <v/>
      </c>
      <c r="G6080" s="97" t="n"/>
      <c r="H6080" s="29" t="inlineStr">
        <is>
          <t>إضافة</t>
        </is>
      </c>
      <c r="I6080" s="97" t="n"/>
    </row>
    <row r="6081" ht="17.4" customHeight="1" s="138">
      <c r="A6081" s="97" t="n">
        <v>6075</v>
      </c>
      <c r="B6081" s="98" t="n"/>
      <c r="C6081" s="99" t="n"/>
      <c r="D6081" s="100" t="n"/>
      <c r="E6081" s="28">
        <f>IFERROR(VLOOKUP(D6081,'أرصدة المخزن'!$A:$E,3,0),"")</f>
        <v/>
      </c>
      <c r="F6081" s="28">
        <f>IFERROR(VLOOKUP(D6081,'أرصدة المخزن'!$A:$H,4,0),"")</f>
        <v/>
      </c>
      <c r="G6081" s="97" t="n"/>
      <c r="H6081" s="29" t="inlineStr">
        <is>
          <t>إضافة</t>
        </is>
      </c>
      <c r="I6081" s="97" t="n"/>
    </row>
    <row r="6082" ht="17.4" customHeight="1" s="138">
      <c r="A6082" s="97" t="n">
        <v>6076</v>
      </c>
      <c r="B6082" s="98" t="n"/>
      <c r="C6082" s="99" t="n"/>
      <c r="D6082" s="100" t="n"/>
      <c r="E6082" s="28">
        <f>IFERROR(VLOOKUP(D6082,'أرصدة المخزن'!$A:$E,3,0),"")</f>
        <v/>
      </c>
      <c r="F6082" s="28">
        <f>IFERROR(VLOOKUP(D6082,'أرصدة المخزن'!$A:$H,4,0),"")</f>
        <v/>
      </c>
      <c r="G6082" s="97" t="n"/>
      <c r="H6082" s="29" t="inlineStr">
        <is>
          <t>إضافة</t>
        </is>
      </c>
      <c r="I6082" s="97" t="n"/>
    </row>
    <row r="6083" ht="17.4" customHeight="1" s="138">
      <c r="A6083" s="97" t="n">
        <v>6077</v>
      </c>
      <c r="B6083" s="98" t="n"/>
      <c r="C6083" s="99" t="n"/>
      <c r="D6083" s="100" t="n"/>
      <c r="E6083" s="28">
        <f>IFERROR(VLOOKUP(D6083,'أرصدة المخزن'!$A:$E,3,0),"")</f>
        <v/>
      </c>
      <c r="F6083" s="28">
        <f>IFERROR(VLOOKUP(D6083,'أرصدة المخزن'!$A:$H,4,0),"")</f>
        <v/>
      </c>
      <c r="G6083" s="97" t="n"/>
      <c r="H6083" s="29" t="inlineStr">
        <is>
          <t>إضافة</t>
        </is>
      </c>
      <c r="I6083" s="97" t="n"/>
    </row>
    <row r="6084" ht="17.4" customHeight="1" s="138">
      <c r="A6084" s="97" t="n">
        <v>6078</v>
      </c>
      <c r="B6084" s="98" t="n"/>
      <c r="C6084" s="99" t="n"/>
      <c r="D6084" s="100" t="n"/>
      <c r="E6084" s="28">
        <f>IFERROR(VLOOKUP(D6084,'أرصدة المخزن'!$A:$E,3,0),"")</f>
        <v/>
      </c>
      <c r="F6084" s="28">
        <f>IFERROR(VLOOKUP(D6084,'أرصدة المخزن'!$A:$H,4,0),"")</f>
        <v/>
      </c>
      <c r="G6084" s="97" t="n"/>
      <c r="H6084" s="29" t="inlineStr">
        <is>
          <t>إضافة</t>
        </is>
      </c>
      <c r="I6084" s="97" t="n"/>
    </row>
    <row r="6085" ht="17.4" customHeight="1" s="138">
      <c r="A6085" s="97" t="n">
        <v>6079</v>
      </c>
      <c r="B6085" s="98" t="n"/>
      <c r="C6085" s="99" t="n"/>
      <c r="D6085" s="100" t="n"/>
      <c r="E6085" s="28">
        <f>IFERROR(VLOOKUP(D6085,'أرصدة المخزن'!$A:$E,3,0),"")</f>
        <v/>
      </c>
      <c r="F6085" s="28">
        <f>IFERROR(VLOOKUP(D6085,'أرصدة المخزن'!$A:$H,4,0),"")</f>
        <v/>
      </c>
      <c r="G6085" s="97" t="n"/>
      <c r="H6085" s="29" t="inlineStr">
        <is>
          <t>إضافة</t>
        </is>
      </c>
      <c r="I6085" s="97" t="n"/>
    </row>
    <row r="6086" ht="17.4" customHeight="1" s="138">
      <c r="A6086" s="97" t="n">
        <v>6080</v>
      </c>
      <c r="B6086" s="98" t="n"/>
      <c r="C6086" s="99" t="n"/>
      <c r="D6086" s="100" t="n"/>
      <c r="E6086" s="28">
        <f>IFERROR(VLOOKUP(D6086,'أرصدة المخزن'!$A:$E,3,0),"")</f>
        <v/>
      </c>
      <c r="F6086" s="28">
        <f>IFERROR(VLOOKUP(D6086,'أرصدة المخزن'!$A:$H,4,0),"")</f>
        <v/>
      </c>
      <c r="G6086" s="97" t="n"/>
      <c r="H6086" s="29" t="inlineStr">
        <is>
          <t>إضافة</t>
        </is>
      </c>
      <c r="I6086" s="97" t="n"/>
    </row>
    <row r="6087" ht="17.4" customHeight="1" s="138">
      <c r="A6087" s="97" t="n">
        <v>6081</v>
      </c>
      <c r="B6087" s="98" t="n"/>
      <c r="C6087" s="99" t="n"/>
      <c r="D6087" s="100" t="n"/>
      <c r="E6087" s="28">
        <f>IFERROR(VLOOKUP(D6087,'أرصدة المخزن'!$A:$E,3,0),"")</f>
        <v/>
      </c>
      <c r="F6087" s="28">
        <f>IFERROR(VLOOKUP(D6087,'أرصدة المخزن'!$A:$H,4,0),"")</f>
        <v/>
      </c>
      <c r="G6087" s="97" t="n"/>
      <c r="H6087" s="29" t="inlineStr">
        <is>
          <t>إضافة</t>
        </is>
      </c>
      <c r="I6087" s="97" t="n"/>
    </row>
    <row r="6088" ht="17.4" customHeight="1" s="138">
      <c r="A6088" s="97" t="n">
        <v>6082</v>
      </c>
      <c r="B6088" s="98" t="n"/>
      <c r="C6088" s="99" t="n"/>
      <c r="D6088" s="100" t="n"/>
      <c r="E6088" s="28">
        <f>IFERROR(VLOOKUP(D6088,'أرصدة المخزن'!$A:$E,3,0),"")</f>
        <v/>
      </c>
      <c r="F6088" s="28">
        <f>IFERROR(VLOOKUP(D6088,'أرصدة المخزن'!$A:$H,4,0),"")</f>
        <v/>
      </c>
      <c r="G6088" s="97" t="n"/>
      <c r="H6088" s="29" t="inlineStr">
        <is>
          <t>إضافة</t>
        </is>
      </c>
      <c r="I6088" s="97" t="n"/>
    </row>
    <row r="6089" ht="17.4" customHeight="1" s="138">
      <c r="A6089" s="97" t="n">
        <v>6083</v>
      </c>
      <c r="B6089" s="98" t="n"/>
      <c r="C6089" s="99" t="n"/>
      <c r="D6089" s="100" t="n"/>
      <c r="E6089" s="28">
        <f>IFERROR(VLOOKUP(D6089,'أرصدة المخزن'!$A:$E,3,0),"")</f>
        <v/>
      </c>
      <c r="F6089" s="28">
        <f>IFERROR(VLOOKUP(D6089,'أرصدة المخزن'!$A:$H,4,0),"")</f>
        <v/>
      </c>
      <c r="G6089" s="97" t="n"/>
      <c r="H6089" s="29" t="inlineStr">
        <is>
          <t>إضافة</t>
        </is>
      </c>
      <c r="I6089" s="97" t="n"/>
    </row>
    <row r="6090" ht="17.4" customHeight="1" s="138">
      <c r="A6090" s="97" t="n">
        <v>6084</v>
      </c>
      <c r="B6090" s="98" t="n"/>
      <c r="C6090" s="99" t="n"/>
      <c r="D6090" s="100" t="n"/>
      <c r="E6090" s="28">
        <f>IFERROR(VLOOKUP(D6090,'أرصدة المخزن'!$A:$E,3,0),"")</f>
        <v/>
      </c>
      <c r="F6090" s="28">
        <f>IFERROR(VLOOKUP(D6090,'أرصدة المخزن'!$A:$H,4,0),"")</f>
        <v/>
      </c>
      <c r="G6090" s="97" t="n"/>
      <c r="H6090" s="29" t="inlineStr">
        <is>
          <t>إضافة</t>
        </is>
      </c>
      <c r="I6090" s="97" t="n"/>
    </row>
    <row r="6091" ht="17.4" customHeight="1" s="138">
      <c r="A6091" s="97" t="n">
        <v>6085</v>
      </c>
      <c r="B6091" s="98" t="n"/>
      <c r="C6091" s="99" t="n"/>
      <c r="D6091" s="100" t="n"/>
      <c r="E6091" s="28">
        <f>IFERROR(VLOOKUP(D6091,'أرصدة المخزن'!$A:$E,3,0),"")</f>
        <v/>
      </c>
      <c r="F6091" s="28">
        <f>IFERROR(VLOOKUP(D6091,'أرصدة المخزن'!$A:$H,4,0),"")</f>
        <v/>
      </c>
      <c r="G6091" s="97" t="n"/>
      <c r="H6091" s="29" t="inlineStr">
        <is>
          <t>إضافة</t>
        </is>
      </c>
      <c r="I6091" s="97" t="n"/>
    </row>
    <row r="6092" ht="17.4" customHeight="1" s="138">
      <c r="A6092" s="97" t="n">
        <v>6086</v>
      </c>
      <c r="B6092" s="98" t="n"/>
      <c r="C6092" s="99" t="n"/>
      <c r="D6092" s="100" t="n"/>
      <c r="E6092" s="28">
        <f>IFERROR(VLOOKUP(D6092,'أرصدة المخزن'!$A:$E,3,0),"")</f>
        <v/>
      </c>
      <c r="F6092" s="28">
        <f>IFERROR(VLOOKUP(D6092,'أرصدة المخزن'!$A:$H,4,0),"")</f>
        <v/>
      </c>
      <c r="G6092" s="97" t="n"/>
      <c r="H6092" s="29" t="inlineStr">
        <is>
          <t>إضافة</t>
        </is>
      </c>
      <c r="I6092" s="97" t="n"/>
    </row>
    <row r="6093" ht="17.4" customHeight="1" s="138">
      <c r="A6093" s="97" t="n">
        <v>6087</v>
      </c>
      <c r="B6093" s="98" t="n"/>
      <c r="C6093" s="99" t="n"/>
      <c r="D6093" s="100" t="n"/>
      <c r="E6093" s="28">
        <f>IFERROR(VLOOKUP(D6093,'أرصدة المخزن'!$A:$E,3,0),"")</f>
        <v/>
      </c>
      <c r="F6093" s="28">
        <f>IFERROR(VLOOKUP(D6093,'أرصدة المخزن'!$A:$H,4,0),"")</f>
        <v/>
      </c>
      <c r="G6093" s="97" t="n"/>
      <c r="H6093" s="29" t="inlineStr">
        <is>
          <t>إضافة</t>
        </is>
      </c>
      <c r="I6093" s="97" t="n"/>
    </row>
    <row r="6094" ht="17.4" customHeight="1" s="138">
      <c r="A6094" s="97" t="n">
        <v>6088</v>
      </c>
      <c r="B6094" s="98" t="n"/>
      <c r="C6094" s="99" t="n"/>
      <c r="D6094" s="100" t="n"/>
      <c r="E6094" s="28">
        <f>IFERROR(VLOOKUP(D6094,'أرصدة المخزن'!$A:$E,3,0),"")</f>
        <v/>
      </c>
      <c r="F6094" s="28">
        <f>IFERROR(VLOOKUP(D6094,'أرصدة المخزن'!$A:$H,4,0),"")</f>
        <v/>
      </c>
      <c r="G6094" s="97" t="n"/>
      <c r="H6094" s="29" t="inlineStr">
        <is>
          <t>إضافة</t>
        </is>
      </c>
      <c r="I6094" s="97" t="n"/>
    </row>
    <row r="6095" ht="17.4" customHeight="1" s="138">
      <c r="A6095" s="97" t="n">
        <v>6089</v>
      </c>
      <c r="B6095" s="98" t="n"/>
      <c r="C6095" s="99" t="n"/>
      <c r="D6095" s="100" t="n"/>
      <c r="E6095" s="28">
        <f>IFERROR(VLOOKUP(D6095,'أرصدة المخزن'!$A:$E,3,0),"")</f>
        <v/>
      </c>
      <c r="F6095" s="28">
        <f>IFERROR(VLOOKUP(D6095,'أرصدة المخزن'!$A:$H,4,0),"")</f>
        <v/>
      </c>
      <c r="G6095" s="97" t="n"/>
      <c r="H6095" s="29" t="inlineStr">
        <is>
          <t>إضافة</t>
        </is>
      </c>
      <c r="I6095" s="97" t="n"/>
    </row>
    <row r="6096" ht="17.4" customHeight="1" s="138">
      <c r="A6096" s="97" t="n">
        <v>6090</v>
      </c>
      <c r="B6096" s="98" t="n"/>
      <c r="C6096" s="99" t="n"/>
      <c r="D6096" s="100" t="n"/>
      <c r="E6096" s="28">
        <f>IFERROR(VLOOKUP(D6096,'أرصدة المخزن'!$A:$E,3,0),"")</f>
        <v/>
      </c>
      <c r="F6096" s="28">
        <f>IFERROR(VLOOKUP(D6096,'أرصدة المخزن'!$A:$H,4,0),"")</f>
        <v/>
      </c>
      <c r="G6096" s="97" t="n"/>
      <c r="H6096" s="29" t="inlineStr">
        <is>
          <t>إضافة</t>
        </is>
      </c>
      <c r="I6096" s="97" t="n"/>
    </row>
    <row r="6097" ht="17.4" customHeight="1" s="138">
      <c r="A6097" s="97" t="n">
        <v>6091</v>
      </c>
      <c r="B6097" s="98" t="n"/>
      <c r="C6097" s="99" t="n"/>
      <c r="D6097" s="100" t="n"/>
      <c r="E6097" s="28">
        <f>IFERROR(VLOOKUP(D6097,'أرصدة المخزن'!$A:$E,3,0),"")</f>
        <v/>
      </c>
      <c r="F6097" s="28">
        <f>IFERROR(VLOOKUP(D6097,'أرصدة المخزن'!$A:$H,4,0),"")</f>
        <v/>
      </c>
      <c r="G6097" s="97" t="n"/>
      <c r="H6097" s="29" t="inlineStr">
        <is>
          <t>إضافة</t>
        </is>
      </c>
      <c r="I6097" s="97" t="n"/>
    </row>
    <row r="6098" ht="17.4" customHeight="1" s="138">
      <c r="A6098" s="97" t="n">
        <v>6092</v>
      </c>
      <c r="B6098" s="98" t="n"/>
      <c r="C6098" s="99" t="n"/>
      <c r="D6098" s="100" t="n"/>
      <c r="E6098" s="28">
        <f>IFERROR(VLOOKUP(D6098,'أرصدة المخزن'!$A:$E,3,0),"")</f>
        <v/>
      </c>
      <c r="F6098" s="28">
        <f>IFERROR(VLOOKUP(D6098,'أرصدة المخزن'!$A:$H,4,0),"")</f>
        <v/>
      </c>
      <c r="G6098" s="97" t="n"/>
      <c r="H6098" s="29" t="inlineStr">
        <is>
          <t>إضافة</t>
        </is>
      </c>
      <c r="I6098" s="97" t="n"/>
    </row>
    <row r="6099" ht="17.4" customHeight="1" s="138">
      <c r="A6099" s="97" t="n">
        <v>6093</v>
      </c>
      <c r="B6099" s="98" t="n"/>
      <c r="C6099" s="99" t="n"/>
      <c r="D6099" s="100" t="n"/>
      <c r="E6099" s="28">
        <f>IFERROR(VLOOKUP(D6099,'أرصدة المخزن'!$A:$E,3,0),"")</f>
        <v/>
      </c>
      <c r="F6099" s="28">
        <f>IFERROR(VLOOKUP(D6099,'أرصدة المخزن'!$A:$H,4,0),"")</f>
        <v/>
      </c>
      <c r="G6099" s="97" t="n"/>
      <c r="H6099" s="29" t="inlineStr">
        <is>
          <t>إضافة</t>
        </is>
      </c>
      <c r="I6099" s="97" t="n"/>
    </row>
    <row r="6100" ht="17.4" customHeight="1" s="138">
      <c r="A6100" s="97" t="n">
        <v>6094</v>
      </c>
      <c r="B6100" s="98" t="n"/>
      <c r="C6100" s="99" t="n"/>
      <c r="D6100" s="100" t="n"/>
      <c r="E6100" s="28">
        <f>IFERROR(VLOOKUP(D6100,'أرصدة المخزن'!$A:$E,3,0),"")</f>
        <v/>
      </c>
      <c r="F6100" s="28">
        <f>IFERROR(VLOOKUP(D6100,'أرصدة المخزن'!$A:$H,4,0),"")</f>
        <v/>
      </c>
      <c r="G6100" s="97" t="n"/>
      <c r="H6100" s="29" t="inlineStr">
        <is>
          <t>إضافة</t>
        </is>
      </c>
      <c r="I6100" s="97" t="n"/>
    </row>
    <row r="6101" ht="17.4" customHeight="1" s="138">
      <c r="A6101" s="97" t="n">
        <v>6095</v>
      </c>
      <c r="B6101" s="98" t="n"/>
      <c r="C6101" s="99" t="n"/>
      <c r="D6101" s="100" t="n"/>
      <c r="E6101" s="28">
        <f>IFERROR(VLOOKUP(D6101,'أرصدة المخزن'!$A:$E,3,0),"")</f>
        <v/>
      </c>
      <c r="F6101" s="28">
        <f>IFERROR(VLOOKUP(D6101,'أرصدة المخزن'!$A:$H,4,0),"")</f>
        <v/>
      </c>
      <c r="G6101" s="97" t="n"/>
      <c r="H6101" s="29" t="inlineStr">
        <is>
          <t>إضافة</t>
        </is>
      </c>
      <c r="I6101" s="97" t="n"/>
    </row>
    <row r="6102" ht="17.4" customHeight="1" s="138">
      <c r="A6102" s="97" t="n">
        <v>6096</v>
      </c>
      <c r="B6102" s="98" t="n"/>
      <c r="C6102" s="99" t="n"/>
      <c r="D6102" s="100" t="n"/>
      <c r="E6102" s="28">
        <f>IFERROR(VLOOKUP(D6102,'أرصدة المخزن'!$A:$E,3,0),"")</f>
        <v/>
      </c>
      <c r="F6102" s="28">
        <f>IFERROR(VLOOKUP(D6102,'أرصدة المخزن'!$A:$H,4,0),"")</f>
        <v/>
      </c>
      <c r="G6102" s="97" t="n"/>
      <c r="H6102" s="29" t="inlineStr">
        <is>
          <t>إضافة</t>
        </is>
      </c>
      <c r="I6102" s="97" t="n"/>
    </row>
    <row r="6103" ht="17.4" customHeight="1" s="138">
      <c r="A6103" s="97" t="n">
        <v>6097</v>
      </c>
      <c r="B6103" s="98" t="n"/>
      <c r="C6103" s="99" t="n"/>
      <c r="D6103" s="100" t="n"/>
      <c r="E6103" s="28">
        <f>IFERROR(VLOOKUP(D6103,'أرصدة المخزن'!$A:$E,3,0),"")</f>
        <v/>
      </c>
      <c r="F6103" s="28">
        <f>IFERROR(VLOOKUP(D6103,'أرصدة المخزن'!$A:$H,4,0),"")</f>
        <v/>
      </c>
      <c r="G6103" s="97" t="n"/>
      <c r="H6103" s="29" t="inlineStr">
        <is>
          <t>إضافة</t>
        </is>
      </c>
      <c r="I6103" s="97" t="n"/>
    </row>
    <row r="6104" ht="17.4" customHeight="1" s="138">
      <c r="A6104" s="97" t="n">
        <v>6098</v>
      </c>
      <c r="B6104" s="98" t="n"/>
      <c r="C6104" s="99" t="n"/>
      <c r="D6104" s="100" t="n"/>
      <c r="E6104" s="28">
        <f>IFERROR(VLOOKUP(D6104,'أرصدة المخزن'!$A:$E,3,0),"")</f>
        <v/>
      </c>
      <c r="F6104" s="28">
        <f>IFERROR(VLOOKUP(D6104,'أرصدة المخزن'!$A:$H,4,0),"")</f>
        <v/>
      </c>
      <c r="G6104" s="97" t="n"/>
      <c r="H6104" s="29" t="inlineStr">
        <is>
          <t>إضافة</t>
        </is>
      </c>
      <c r="I6104" s="97" t="n"/>
    </row>
    <row r="6105" ht="17.4" customHeight="1" s="138">
      <c r="A6105" s="97" t="n">
        <v>6099</v>
      </c>
      <c r="B6105" s="98" t="n"/>
      <c r="C6105" s="99" t="n"/>
      <c r="D6105" s="100" t="n"/>
      <c r="E6105" s="28">
        <f>IFERROR(VLOOKUP(D6105,'أرصدة المخزن'!$A:$E,3,0),"")</f>
        <v/>
      </c>
      <c r="F6105" s="28">
        <f>IFERROR(VLOOKUP(D6105,'أرصدة المخزن'!$A:$H,4,0),"")</f>
        <v/>
      </c>
      <c r="G6105" s="97" t="n"/>
      <c r="H6105" s="29" t="inlineStr">
        <is>
          <t>إضافة</t>
        </is>
      </c>
      <c r="I6105" s="97" t="n"/>
    </row>
    <row r="6106" ht="17.4" customHeight="1" s="138">
      <c r="A6106" s="97" t="n">
        <v>6100</v>
      </c>
      <c r="B6106" s="98" t="n"/>
      <c r="C6106" s="99" t="n"/>
      <c r="D6106" s="100" t="n"/>
      <c r="E6106" s="28">
        <f>IFERROR(VLOOKUP(D6106,'أرصدة المخزن'!$A:$E,3,0),"")</f>
        <v/>
      </c>
      <c r="F6106" s="28">
        <f>IFERROR(VLOOKUP(D6106,'أرصدة المخزن'!$A:$H,4,0),"")</f>
        <v/>
      </c>
      <c r="G6106" s="97" t="n"/>
      <c r="H6106" s="29" t="inlineStr">
        <is>
          <t>إضافة</t>
        </is>
      </c>
      <c r="I6106" s="97" t="n"/>
    </row>
    <row r="6107" ht="17.4" customHeight="1" s="138">
      <c r="A6107" s="97" t="n">
        <v>6101</v>
      </c>
      <c r="B6107" s="98" t="n"/>
      <c r="C6107" s="99" t="n"/>
      <c r="D6107" s="100" t="n"/>
      <c r="E6107" s="28">
        <f>IFERROR(VLOOKUP(D6107,'أرصدة المخزن'!$A:$E,3,0),"")</f>
        <v/>
      </c>
      <c r="F6107" s="28">
        <f>IFERROR(VLOOKUP(D6107,'أرصدة المخزن'!$A:$H,4,0),"")</f>
        <v/>
      </c>
      <c r="G6107" s="97" t="n"/>
      <c r="H6107" s="29" t="inlineStr">
        <is>
          <t>إضافة</t>
        </is>
      </c>
      <c r="I6107" s="97" t="n"/>
    </row>
    <row r="6108" ht="17.4" customHeight="1" s="138">
      <c r="A6108" s="97" t="n">
        <v>6102</v>
      </c>
      <c r="B6108" s="98" t="n"/>
      <c r="C6108" s="99" t="n"/>
      <c r="D6108" s="100" t="n"/>
      <c r="E6108" s="28">
        <f>IFERROR(VLOOKUP(D6108,'أرصدة المخزن'!$A:$E,3,0),"")</f>
        <v/>
      </c>
      <c r="F6108" s="28">
        <f>IFERROR(VLOOKUP(D6108,'أرصدة المخزن'!$A:$H,4,0),"")</f>
        <v/>
      </c>
      <c r="G6108" s="97" t="n"/>
      <c r="H6108" s="29" t="inlineStr">
        <is>
          <t>إضافة</t>
        </is>
      </c>
      <c r="I6108" s="97" t="n"/>
    </row>
    <row r="6109" ht="17.4" customHeight="1" s="138">
      <c r="A6109" s="97" t="n">
        <v>6103</v>
      </c>
      <c r="B6109" s="98" t="n"/>
      <c r="C6109" s="99" t="n"/>
      <c r="D6109" s="100" t="n"/>
      <c r="E6109" s="28">
        <f>IFERROR(VLOOKUP(D6109,'أرصدة المخزن'!$A:$E,3,0),"")</f>
        <v/>
      </c>
      <c r="F6109" s="28">
        <f>IFERROR(VLOOKUP(D6109,'أرصدة المخزن'!$A:$H,4,0),"")</f>
        <v/>
      </c>
      <c r="G6109" s="97" t="n"/>
      <c r="H6109" s="29" t="inlineStr">
        <is>
          <t>إضافة</t>
        </is>
      </c>
      <c r="I6109" s="97" t="n"/>
    </row>
    <row r="6110" ht="17.4" customHeight="1" s="138">
      <c r="A6110" s="97" t="n">
        <v>6104</v>
      </c>
      <c r="B6110" s="98" t="n"/>
      <c r="C6110" s="99" t="n"/>
      <c r="D6110" s="100" t="n"/>
      <c r="E6110" s="28">
        <f>IFERROR(VLOOKUP(D6110,'أرصدة المخزن'!$A:$E,3,0),"")</f>
        <v/>
      </c>
      <c r="F6110" s="28">
        <f>IFERROR(VLOOKUP(D6110,'أرصدة المخزن'!$A:$H,4,0),"")</f>
        <v/>
      </c>
      <c r="G6110" s="97" t="n"/>
      <c r="H6110" s="29" t="inlineStr">
        <is>
          <t>إضافة</t>
        </is>
      </c>
      <c r="I6110" s="97" t="n"/>
    </row>
    <row r="6111" ht="17.4" customHeight="1" s="138">
      <c r="A6111" s="97" t="n">
        <v>6105</v>
      </c>
      <c r="B6111" s="98" t="n"/>
      <c r="C6111" s="99" t="n"/>
      <c r="D6111" s="100" t="n"/>
      <c r="E6111" s="28">
        <f>IFERROR(VLOOKUP(D6111,'أرصدة المخزن'!$A:$E,3,0),"")</f>
        <v/>
      </c>
      <c r="F6111" s="28">
        <f>IFERROR(VLOOKUP(D6111,'أرصدة المخزن'!$A:$H,4,0),"")</f>
        <v/>
      </c>
      <c r="G6111" s="97" t="n"/>
      <c r="H6111" s="29" t="inlineStr">
        <is>
          <t>إضافة</t>
        </is>
      </c>
      <c r="I6111" s="97" t="n"/>
    </row>
    <row r="6112" ht="17.4" customHeight="1" s="138">
      <c r="A6112" s="97" t="n">
        <v>6106</v>
      </c>
      <c r="B6112" s="98" t="n"/>
      <c r="C6112" s="99" t="n"/>
      <c r="D6112" s="100" t="n"/>
      <c r="E6112" s="28">
        <f>IFERROR(VLOOKUP(D6112,'أرصدة المخزن'!$A:$E,3,0),"")</f>
        <v/>
      </c>
      <c r="F6112" s="28">
        <f>IFERROR(VLOOKUP(D6112,'أرصدة المخزن'!$A:$H,4,0),"")</f>
        <v/>
      </c>
      <c r="G6112" s="97" t="n"/>
      <c r="H6112" s="29" t="inlineStr">
        <is>
          <t>إضافة</t>
        </is>
      </c>
      <c r="I6112" s="97" t="n"/>
    </row>
    <row r="6113" ht="17.4" customHeight="1" s="138">
      <c r="A6113" s="97" t="n">
        <v>6107</v>
      </c>
      <c r="B6113" s="98" t="n"/>
      <c r="C6113" s="99" t="n"/>
      <c r="D6113" s="100" t="n"/>
      <c r="E6113" s="28">
        <f>IFERROR(VLOOKUP(D6113,'أرصدة المخزن'!$A:$E,3,0),"")</f>
        <v/>
      </c>
      <c r="F6113" s="28">
        <f>IFERROR(VLOOKUP(D6113,'أرصدة المخزن'!$A:$H,4,0),"")</f>
        <v/>
      </c>
      <c r="G6113" s="97" t="n"/>
      <c r="H6113" s="29" t="inlineStr">
        <is>
          <t>إضافة</t>
        </is>
      </c>
      <c r="I6113" s="97" t="n"/>
    </row>
    <row r="6114" ht="17.4" customHeight="1" s="138">
      <c r="A6114" s="97" t="n">
        <v>6108</v>
      </c>
      <c r="B6114" s="98" t="n"/>
      <c r="C6114" s="99" t="n"/>
      <c r="D6114" s="100" t="n"/>
      <c r="E6114" s="28">
        <f>IFERROR(VLOOKUP(D6114,'أرصدة المخزن'!$A:$E,3,0),"")</f>
        <v/>
      </c>
      <c r="F6114" s="28">
        <f>IFERROR(VLOOKUP(D6114,'أرصدة المخزن'!$A:$H,4,0),"")</f>
        <v/>
      </c>
      <c r="G6114" s="97" t="n"/>
      <c r="H6114" s="29" t="inlineStr">
        <is>
          <t>إضافة</t>
        </is>
      </c>
      <c r="I6114" s="97" t="n"/>
    </row>
    <row r="6115" ht="17.4" customHeight="1" s="138">
      <c r="A6115" s="97" t="n">
        <v>6109</v>
      </c>
      <c r="B6115" s="98" t="n"/>
      <c r="C6115" s="99" t="n"/>
      <c r="D6115" s="100" t="n"/>
      <c r="E6115" s="28">
        <f>IFERROR(VLOOKUP(D6115,'أرصدة المخزن'!$A:$E,3,0),"")</f>
        <v/>
      </c>
      <c r="F6115" s="28">
        <f>IFERROR(VLOOKUP(D6115,'أرصدة المخزن'!$A:$H,4,0),"")</f>
        <v/>
      </c>
      <c r="G6115" s="97" t="n"/>
      <c r="H6115" s="29" t="inlineStr">
        <is>
          <t>إضافة</t>
        </is>
      </c>
      <c r="I6115" s="97" t="n"/>
    </row>
    <row r="6116" ht="17.4" customHeight="1" s="138">
      <c r="A6116" s="97" t="n">
        <v>6110</v>
      </c>
      <c r="B6116" s="98" t="n"/>
      <c r="C6116" s="99" t="n"/>
      <c r="D6116" s="100" t="n"/>
      <c r="E6116" s="28">
        <f>IFERROR(VLOOKUP(D6116,'أرصدة المخزن'!$A:$E,3,0),"")</f>
        <v/>
      </c>
      <c r="F6116" s="28">
        <f>IFERROR(VLOOKUP(D6116,'أرصدة المخزن'!$A:$H,4,0),"")</f>
        <v/>
      </c>
      <c r="G6116" s="97" t="n"/>
      <c r="H6116" s="29" t="inlineStr">
        <is>
          <t>إضافة</t>
        </is>
      </c>
      <c r="I6116" s="97" t="n"/>
    </row>
    <row r="6117" ht="17.4" customHeight="1" s="138">
      <c r="A6117" s="97" t="n">
        <v>6111</v>
      </c>
      <c r="B6117" s="98" t="n"/>
      <c r="C6117" s="99" t="n"/>
      <c r="D6117" s="100" t="n"/>
      <c r="E6117" s="28">
        <f>IFERROR(VLOOKUP(D6117,'أرصدة المخزن'!$A:$E,3,0),"")</f>
        <v/>
      </c>
      <c r="F6117" s="28">
        <f>IFERROR(VLOOKUP(D6117,'أرصدة المخزن'!$A:$H,4,0),"")</f>
        <v/>
      </c>
      <c r="G6117" s="97" t="n"/>
      <c r="H6117" s="29" t="inlineStr">
        <is>
          <t>إضافة</t>
        </is>
      </c>
      <c r="I6117" s="97" t="n"/>
    </row>
    <row r="6118" ht="17.4" customHeight="1" s="138">
      <c r="A6118" s="97" t="n">
        <v>6112</v>
      </c>
      <c r="B6118" s="98" t="n"/>
      <c r="C6118" s="99" t="n"/>
      <c r="D6118" s="100" t="n"/>
      <c r="E6118" s="28">
        <f>IFERROR(VLOOKUP(D6118,'أرصدة المخزن'!$A:$E,3,0),"")</f>
        <v/>
      </c>
      <c r="F6118" s="28">
        <f>IFERROR(VLOOKUP(D6118,'أرصدة المخزن'!$A:$H,4,0),"")</f>
        <v/>
      </c>
      <c r="G6118" s="97" t="n"/>
      <c r="H6118" s="29" t="inlineStr">
        <is>
          <t>إضافة</t>
        </is>
      </c>
      <c r="I6118" s="97" t="n"/>
    </row>
    <row r="6119" ht="17.4" customHeight="1" s="138">
      <c r="A6119" s="97" t="n">
        <v>6113</v>
      </c>
      <c r="B6119" s="98" t="n"/>
      <c r="C6119" s="99" t="n"/>
      <c r="D6119" s="100" t="n"/>
      <c r="E6119" s="28">
        <f>IFERROR(VLOOKUP(D6119,'أرصدة المخزن'!$A:$E,3,0),"")</f>
        <v/>
      </c>
      <c r="F6119" s="28">
        <f>IFERROR(VLOOKUP(D6119,'أرصدة المخزن'!$A:$H,4,0),"")</f>
        <v/>
      </c>
      <c r="G6119" s="97" t="n"/>
      <c r="H6119" s="29" t="inlineStr">
        <is>
          <t>إضافة</t>
        </is>
      </c>
      <c r="I6119" s="97" t="n"/>
    </row>
    <row r="6120" ht="17.4" customHeight="1" s="138">
      <c r="A6120" s="97" t="n">
        <v>6114</v>
      </c>
      <c r="B6120" s="98" t="n"/>
      <c r="C6120" s="99" t="n"/>
      <c r="D6120" s="100" t="n"/>
      <c r="E6120" s="28">
        <f>IFERROR(VLOOKUP(D6120,'أرصدة المخزن'!$A:$E,3,0),"")</f>
        <v/>
      </c>
      <c r="F6120" s="28">
        <f>IFERROR(VLOOKUP(D6120,'أرصدة المخزن'!$A:$H,4,0),"")</f>
        <v/>
      </c>
      <c r="G6120" s="97" t="n"/>
      <c r="H6120" s="29" t="inlineStr">
        <is>
          <t>إضافة</t>
        </is>
      </c>
      <c r="I6120" s="97" t="n"/>
    </row>
    <row r="6121" ht="17.4" customHeight="1" s="138">
      <c r="A6121" s="97" t="n">
        <v>6115</v>
      </c>
      <c r="B6121" s="98" t="n"/>
      <c r="C6121" s="99" t="n"/>
      <c r="D6121" s="100" t="n"/>
      <c r="E6121" s="28">
        <f>IFERROR(VLOOKUP(D6121,'أرصدة المخزن'!$A:$E,3,0),"")</f>
        <v/>
      </c>
      <c r="F6121" s="28">
        <f>IFERROR(VLOOKUP(D6121,'أرصدة المخزن'!$A:$H,4,0),"")</f>
        <v/>
      </c>
      <c r="G6121" s="97" t="n"/>
      <c r="H6121" s="29" t="inlineStr">
        <is>
          <t>إضافة</t>
        </is>
      </c>
      <c r="I6121" s="97" t="n"/>
    </row>
    <row r="6122" ht="17.4" customHeight="1" s="138">
      <c r="A6122" s="97" t="n">
        <v>6116</v>
      </c>
      <c r="B6122" s="98" t="n"/>
      <c r="C6122" s="99" t="n"/>
      <c r="D6122" s="100" t="n"/>
      <c r="E6122" s="28">
        <f>IFERROR(VLOOKUP(D6122,'أرصدة المخزن'!$A:$E,3,0),"")</f>
        <v/>
      </c>
      <c r="F6122" s="28">
        <f>IFERROR(VLOOKUP(D6122,'أرصدة المخزن'!$A:$H,4,0),"")</f>
        <v/>
      </c>
      <c r="G6122" s="97" t="n"/>
      <c r="H6122" s="29" t="inlineStr">
        <is>
          <t>إضافة</t>
        </is>
      </c>
      <c r="I6122" s="97" t="n"/>
    </row>
    <row r="6123" ht="17.4" customHeight="1" s="138">
      <c r="A6123" s="97" t="n">
        <v>6117</v>
      </c>
      <c r="B6123" s="98" t="n"/>
      <c r="C6123" s="99" t="n"/>
      <c r="D6123" s="100" t="n"/>
      <c r="E6123" s="28">
        <f>IFERROR(VLOOKUP(D6123,'أرصدة المخزن'!$A:$E,3,0),"")</f>
        <v/>
      </c>
      <c r="F6123" s="28">
        <f>IFERROR(VLOOKUP(D6123,'أرصدة المخزن'!$A:$H,4,0),"")</f>
        <v/>
      </c>
      <c r="G6123" s="97" t="n"/>
      <c r="H6123" s="29" t="inlineStr">
        <is>
          <t>إضافة</t>
        </is>
      </c>
      <c r="I6123" s="97" t="n"/>
    </row>
    <row r="6124" ht="17.4" customHeight="1" s="138">
      <c r="A6124" s="97" t="n">
        <v>6118</v>
      </c>
      <c r="B6124" s="98" t="n"/>
      <c r="C6124" s="99" t="n"/>
      <c r="D6124" s="100" t="n"/>
      <c r="E6124" s="28">
        <f>IFERROR(VLOOKUP(D6124,'أرصدة المخزن'!$A:$E,3,0),"")</f>
        <v/>
      </c>
      <c r="F6124" s="28">
        <f>IFERROR(VLOOKUP(D6124,'أرصدة المخزن'!$A:$H,4,0),"")</f>
        <v/>
      </c>
      <c r="G6124" s="97" t="n"/>
      <c r="H6124" s="29" t="inlineStr">
        <is>
          <t>إضافة</t>
        </is>
      </c>
      <c r="I6124" s="97" t="n"/>
    </row>
    <row r="6125" ht="17.4" customHeight="1" s="138">
      <c r="A6125" s="97" t="n">
        <v>6119</v>
      </c>
      <c r="B6125" s="98" t="n"/>
      <c r="C6125" s="99" t="n"/>
      <c r="D6125" s="100" t="n"/>
      <c r="E6125" s="28">
        <f>IFERROR(VLOOKUP(D6125,'أرصدة المخزن'!$A:$E,3,0),"")</f>
        <v/>
      </c>
      <c r="F6125" s="28">
        <f>IFERROR(VLOOKUP(D6125,'أرصدة المخزن'!$A:$H,4,0),"")</f>
        <v/>
      </c>
      <c r="G6125" s="97" t="n"/>
      <c r="H6125" s="29" t="inlineStr">
        <is>
          <t>إضافة</t>
        </is>
      </c>
      <c r="I6125" s="97" t="n"/>
    </row>
    <row r="6126" ht="17.4" customHeight="1" s="138">
      <c r="A6126" s="97" t="n">
        <v>6120</v>
      </c>
      <c r="B6126" s="98" t="n"/>
      <c r="C6126" s="99" t="n"/>
      <c r="D6126" s="100" t="n"/>
      <c r="E6126" s="28">
        <f>IFERROR(VLOOKUP(D6126,'أرصدة المخزن'!$A:$E,3,0),"")</f>
        <v/>
      </c>
      <c r="F6126" s="28">
        <f>IFERROR(VLOOKUP(D6126,'أرصدة المخزن'!$A:$H,4,0),"")</f>
        <v/>
      </c>
      <c r="G6126" s="97" t="n"/>
      <c r="H6126" s="29" t="inlineStr">
        <is>
          <t>إضافة</t>
        </is>
      </c>
      <c r="I6126" s="97" t="n"/>
    </row>
    <row r="6127" ht="17.4" customHeight="1" s="138">
      <c r="A6127" s="97" t="n">
        <v>6121</v>
      </c>
      <c r="B6127" s="98" t="n"/>
      <c r="C6127" s="99" t="n"/>
      <c r="D6127" s="100" t="n"/>
      <c r="E6127" s="28">
        <f>IFERROR(VLOOKUP(D6127,'أرصدة المخزن'!$A:$E,3,0),"")</f>
        <v/>
      </c>
      <c r="F6127" s="28">
        <f>IFERROR(VLOOKUP(D6127,'أرصدة المخزن'!$A:$H,4,0),"")</f>
        <v/>
      </c>
      <c r="G6127" s="97" t="n"/>
      <c r="H6127" s="29" t="inlineStr">
        <is>
          <t>إضافة</t>
        </is>
      </c>
      <c r="I6127" s="97" t="n"/>
    </row>
    <row r="6128" ht="17.4" customHeight="1" s="138">
      <c r="A6128" s="97" t="n">
        <v>6122</v>
      </c>
      <c r="B6128" s="98" t="n"/>
      <c r="C6128" s="99" t="n"/>
      <c r="D6128" s="100" t="n"/>
      <c r="E6128" s="28">
        <f>IFERROR(VLOOKUP(D6128,'أرصدة المخزن'!$A:$E,3,0),"")</f>
        <v/>
      </c>
      <c r="F6128" s="28">
        <f>IFERROR(VLOOKUP(D6128,'أرصدة المخزن'!$A:$H,4,0),"")</f>
        <v/>
      </c>
      <c r="G6128" s="97" t="n"/>
      <c r="H6128" s="29" t="inlineStr">
        <is>
          <t>إضافة</t>
        </is>
      </c>
      <c r="I6128" s="97" t="n"/>
    </row>
    <row r="6129" ht="17.4" customHeight="1" s="138">
      <c r="A6129" s="97" t="n">
        <v>6123</v>
      </c>
      <c r="B6129" s="98" t="n"/>
      <c r="C6129" s="99" t="n"/>
      <c r="D6129" s="100" t="n"/>
      <c r="E6129" s="28">
        <f>IFERROR(VLOOKUP(D6129,'أرصدة المخزن'!$A:$E,3,0),"")</f>
        <v/>
      </c>
      <c r="F6129" s="28">
        <f>IFERROR(VLOOKUP(D6129,'أرصدة المخزن'!$A:$H,4,0),"")</f>
        <v/>
      </c>
      <c r="G6129" s="97" t="n"/>
      <c r="H6129" s="29" t="inlineStr">
        <is>
          <t>إضافة</t>
        </is>
      </c>
      <c r="I6129" s="97" t="n"/>
    </row>
    <row r="6130" ht="17.4" customHeight="1" s="138">
      <c r="A6130" s="97" t="n">
        <v>6124</v>
      </c>
      <c r="B6130" s="98" t="n"/>
      <c r="C6130" s="99" t="n"/>
      <c r="D6130" s="100" t="n"/>
      <c r="E6130" s="28">
        <f>IFERROR(VLOOKUP(D6130,'أرصدة المخزن'!$A:$E,3,0),"")</f>
        <v/>
      </c>
      <c r="F6130" s="28">
        <f>IFERROR(VLOOKUP(D6130,'أرصدة المخزن'!$A:$H,4,0),"")</f>
        <v/>
      </c>
      <c r="G6130" s="97" t="n"/>
      <c r="H6130" s="29" t="inlineStr">
        <is>
          <t>إضافة</t>
        </is>
      </c>
      <c r="I6130" s="97" t="n"/>
    </row>
    <row r="6131" ht="17.4" customHeight="1" s="138">
      <c r="A6131" s="97" t="n">
        <v>6125</v>
      </c>
      <c r="B6131" s="98" t="n"/>
      <c r="C6131" s="99" t="n"/>
      <c r="D6131" s="100" t="n"/>
      <c r="E6131" s="28">
        <f>IFERROR(VLOOKUP(D6131,'أرصدة المخزن'!$A:$E,3,0),"")</f>
        <v/>
      </c>
      <c r="F6131" s="28">
        <f>IFERROR(VLOOKUP(D6131,'أرصدة المخزن'!$A:$H,4,0),"")</f>
        <v/>
      </c>
      <c r="G6131" s="97" t="n"/>
      <c r="H6131" s="29" t="inlineStr">
        <is>
          <t>إضافة</t>
        </is>
      </c>
      <c r="I6131" s="97" t="n"/>
    </row>
    <row r="6132" ht="17.4" customHeight="1" s="138">
      <c r="A6132" s="97" t="n">
        <v>6126</v>
      </c>
      <c r="B6132" s="98" t="n"/>
      <c r="C6132" s="99" t="n"/>
      <c r="D6132" s="100" t="n"/>
      <c r="E6132" s="28">
        <f>IFERROR(VLOOKUP(D6132,'أرصدة المخزن'!$A:$E,3,0),"")</f>
        <v/>
      </c>
      <c r="F6132" s="28">
        <f>IFERROR(VLOOKUP(D6132,'أرصدة المخزن'!$A:$H,4,0),"")</f>
        <v/>
      </c>
      <c r="G6132" s="97" t="n"/>
      <c r="H6132" s="29" t="inlineStr">
        <is>
          <t>إضافة</t>
        </is>
      </c>
      <c r="I6132" s="97" t="n"/>
    </row>
    <row r="6133" ht="17.4" customHeight="1" s="138">
      <c r="A6133" s="97" t="n">
        <v>6127</v>
      </c>
      <c r="B6133" s="98" t="n"/>
      <c r="C6133" s="99" t="n"/>
      <c r="D6133" s="100" t="n"/>
      <c r="E6133" s="28">
        <f>IFERROR(VLOOKUP(D6133,'أرصدة المخزن'!$A:$E,3,0),"")</f>
        <v/>
      </c>
      <c r="F6133" s="28">
        <f>IFERROR(VLOOKUP(D6133,'أرصدة المخزن'!$A:$H,4,0),"")</f>
        <v/>
      </c>
      <c r="G6133" s="97" t="n"/>
      <c r="H6133" s="29" t="inlineStr">
        <is>
          <t>إضافة</t>
        </is>
      </c>
      <c r="I6133" s="97" t="n"/>
    </row>
    <row r="6134" ht="17.4" customHeight="1" s="138">
      <c r="A6134" s="97" t="n">
        <v>6128</v>
      </c>
      <c r="B6134" s="98" t="n"/>
      <c r="C6134" s="99" t="n"/>
      <c r="D6134" s="100" t="n"/>
      <c r="E6134" s="28">
        <f>IFERROR(VLOOKUP(D6134,'أرصدة المخزن'!$A:$E,3,0),"")</f>
        <v/>
      </c>
      <c r="F6134" s="28">
        <f>IFERROR(VLOOKUP(D6134,'أرصدة المخزن'!$A:$H,4,0),"")</f>
        <v/>
      </c>
      <c r="G6134" s="97" t="n"/>
      <c r="H6134" s="29" t="inlineStr">
        <is>
          <t>إضافة</t>
        </is>
      </c>
      <c r="I6134" s="97" t="n"/>
    </row>
    <row r="6135" ht="17.4" customHeight="1" s="138">
      <c r="A6135" s="97" t="n">
        <v>6129</v>
      </c>
      <c r="B6135" s="98" t="n"/>
      <c r="C6135" s="99" t="n"/>
      <c r="D6135" s="100" t="n"/>
      <c r="E6135" s="28">
        <f>IFERROR(VLOOKUP(D6135,'أرصدة المخزن'!$A:$E,3,0),"")</f>
        <v/>
      </c>
      <c r="F6135" s="28">
        <f>IFERROR(VLOOKUP(D6135,'أرصدة المخزن'!$A:$H,4,0),"")</f>
        <v/>
      </c>
      <c r="G6135" s="97" t="n"/>
      <c r="H6135" s="29" t="inlineStr">
        <is>
          <t>إضافة</t>
        </is>
      </c>
      <c r="I6135" s="97" t="n"/>
    </row>
    <row r="6136" ht="17.4" customHeight="1" s="138">
      <c r="A6136" s="97" t="n">
        <v>6130</v>
      </c>
      <c r="B6136" s="98" t="n"/>
      <c r="C6136" s="99" t="n"/>
      <c r="D6136" s="100" t="n"/>
      <c r="E6136" s="28">
        <f>IFERROR(VLOOKUP(D6136,'أرصدة المخزن'!$A:$E,3,0),"")</f>
        <v/>
      </c>
      <c r="F6136" s="28">
        <f>IFERROR(VLOOKUP(D6136,'أرصدة المخزن'!$A:$H,4,0),"")</f>
        <v/>
      </c>
      <c r="G6136" s="97" t="n"/>
      <c r="H6136" s="29" t="inlineStr">
        <is>
          <t>إضافة</t>
        </is>
      </c>
      <c r="I6136" s="97" t="n"/>
    </row>
    <row r="6137" ht="17.4" customHeight="1" s="138">
      <c r="A6137" s="97" t="n">
        <v>6131</v>
      </c>
      <c r="B6137" s="98" t="n"/>
      <c r="C6137" s="99" t="n"/>
      <c r="D6137" s="100" t="n"/>
      <c r="E6137" s="28">
        <f>IFERROR(VLOOKUP(D6137,'أرصدة المخزن'!$A:$E,3,0),"")</f>
        <v/>
      </c>
      <c r="F6137" s="28">
        <f>IFERROR(VLOOKUP(D6137,'أرصدة المخزن'!$A:$H,4,0),"")</f>
        <v/>
      </c>
      <c r="G6137" s="97" t="n"/>
      <c r="H6137" s="29" t="inlineStr">
        <is>
          <t>إضافة</t>
        </is>
      </c>
      <c r="I6137" s="97" t="n"/>
    </row>
    <row r="6138" ht="17.4" customHeight="1" s="138">
      <c r="A6138" s="97" t="n">
        <v>6132</v>
      </c>
      <c r="B6138" s="98" t="n"/>
      <c r="C6138" s="99" t="n"/>
      <c r="D6138" s="100" t="n"/>
      <c r="E6138" s="28">
        <f>IFERROR(VLOOKUP(D6138,'أرصدة المخزن'!$A:$E,3,0),"")</f>
        <v/>
      </c>
      <c r="F6138" s="28">
        <f>IFERROR(VLOOKUP(D6138,'أرصدة المخزن'!$A:$H,4,0),"")</f>
        <v/>
      </c>
      <c r="G6138" s="97" t="n"/>
      <c r="H6138" s="29" t="inlineStr">
        <is>
          <t>إضافة</t>
        </is>
      </c>
      <c r="I6138" s="97" t="n"/>
    </row>
    <row r="6139" ht="17.4" customHeight="1" s="138">
      <c r="A6139" s="97" t="n">
        <v>6133</v>
      </c>
      <c r="B6139" s="98" t="n"/>
      <c r="C6139" s="99" t="n"/>
      <c r="D6139" s="100" t="n"/>
      <c r="E6139" s="28">
        <f>IFERROR(VLOOKUP(D6139,'أرصدة المخزن'!$A:$E,3,0),"")</f>
        <v/>
      </c>
      <c r="F6139" s="28">
        <f>IFERROR(VLOOKUP(D6139,'أرصدة المخزن'!$A:$H,4,0),"")</f>
        <v/>
      </c>
      <c r="G6139" s="97" t="n"/>
      <c r="H6139" s="29" t="inlineStr">
        <is>
          <t>إضافة</t>
        </is>
      </c>
      <c r="I6139" s="97" t="n"/>
    </row>
    <row r="6140" ht="17.4" customHeight="1" s="138">
      <c r="A6140" s="97" t="n">
        <v>6134</v>
      </c>
      <c r="B6140" s="98" t="n"/>
      <c r="C6140" s="99" t="n"/>
      <c r="D6140" s="100" t="n"/>
      <c r="E6140" s="28">
        <f>IFERROR(VLOOKUP(D6140,'أرصدة المخزن'!$A:$E,3,0),"")</f>
        <v/>
      </c>
      <c r="F6140" s="28">
        <f>IFERROR(VLOOKUP(D6140,'أرصدة المخزن'!$A:$H,4,0),"")</f>
        <v/>
      </c>
      <c r="G6140" s="97" t="n"/>
      <c r="H6140" s="29" t="inlineStr">
        <is>
          <t>إضافة</t>
        </is>
      </c>
      <c r="I6140" s="97" t="n"/>
    </row>
    <row r="6141" ht="17.4" customHeight="1" s="138">
      <c r="A6141" s="97" t="n">
        <v>6135</v>
      </c>
      <c r="B6141" s="98" t="n"/>
      <c r="C6141" s="99" t="n"/>
      <c r="D6141" s="100" t="n"/>
      <c r="E6141" s="28">
        <f>IFERROR(VLOOKUP(D6141,'أرصدة المخزن'!$A:$E,3,0),"")</f>
        <v/>
      </c>
      <c r="F6141" s="28">
        <f>IFERROR(VLOOKUP(D6141,'أرصدة المخزن'!$A:$H,4,0),"")</f>
        <v/>
      </c>
      <c r="G6141" s="97" t="n"/>
      <c r="H6141" s="29" t="inlineStr">
        <is>
          <t>إضافة</t>
        </is>
      </c>
      <c r="I6141" s="97" t="n"/>
    </row>
    <row r="6142" ht="17.4" customHeight="1" s="138">
      <c r="A6142" s="97" t="n">
        <v>6136</v>
      </c>
      <c r="B6142" s="98" t="n"/>
      <c r="C6142" s="99" t="n"/>
      <c r="D6142" s="100" t="n"/>
      <c r="E6142" s="28">
        <f>IFERROR(VLOOKUP(D6142,'أرصدة المخزن'!$A:$E,3,0),"")</f>
        <v/>
      </c>
      <c r="F6142" s="28">
        <f>IFERROR(VLOOKUP(D6142,'أرصدة المخزن'!$A:$H,4,0),"")</f>
        <v/>
      </c>
      <c r="G6142" s="97" t="n"/>
      <c r="H6142" s="29" t="inlineStr">
        <is>
          <t>إضافة</t>
        </is>
      </c>
      <c r="I6142" s="97" t="n"/>
    </row>
    <row r="6143" ht="17.4" customHeight="1" s="138">
      <c r="A6143" s="97" t="n">
        <v>6137</v>
      </c>
      <c r="B6143" s="98" t="n"/>
      <c r="C6143" s="99" t="n"/>
      <c r="D6143" s="100" t="n"/>
      <c r="E6143" s="28">
        <f>IFERROR(VLOOKUP(D6143,'أرصدة المخزن'!$A:$E,3,0),"")</f>
        <v/>
      </c>
      <c r="F6143" s="28">
        <f>IFERROR(VLOOKUP(D6143,'أرصدة المخزن'!$A:$H,4,0),"")</f>
        <v/>
      </c>
      <c r="G6143" s="97" t="n"/>
      <c r="H6143" s="29" t="inlineStr">
        <is>
          <t>إضافة</t>
        </is>
      </c>
      <c r="I6143" s="97" t="n"/>
    </row>
    <row r="6144" ht="17.4" customHeight="1" s="138">
      <c r="A6144" s="97" t="n">
        <v>6138</v>
      </c>
      <c r="B6144" s="98" t="n"/>
      <c r="C6144" s="99" t="n"/>
      <c r="D6144" s="100" t="n"/>
      <c r="E6144" s="28">
        <f>IFERROR(VLOOKUP(D6144,'أرصدة المخزن'!$A:$E,3,0),"")</f>
        <v/>
      </c>
      <c r="F6144" s="28">
        <f>IFERROR(VLOOKUP(D6144,'أرصدة المخزن'!$A:$H,4,0),"")</f>
        <v/>
      </c>
      <c r="G6144" s="97" t="n"/>
      <c r="H6144" s="29" t="inlineStr">
        <is>
          <t>إضافة</t>
        </is>
      </c>
      <c r="I6144" s="97" t="n"/>
    </row>
    <row r="6145" ht="17.4" customHeight="1" s="138">
      <c r="A6145" s="97" t="n">
        <v>6139</v>
      </c>
      <c r="B6145" s="98" t="n"/>
      <c r="C6145" s="99" t="n"/>
      <c r="D6145" s="100" t="n"/>
      <c r="E6145" s="28">
        <f>IFERROR(VLOOKUP(D6145,'أرصدة المخزن'!$A:$E,3,0),"")</f>
        <v/>
      </c>
      <c r="F6145" s="28">
        <f>IFERROR(VLOOKUP(D6145,'أرصدة المخزن'!$A:$H,4,0),"")</f>
        <v/>
      </c>
      <c r="G6145" s="97" t="n"/>
      <c r="H6145" s="29" t="inlineStr">
        <is>
          <t>إضافة</t>
        </is>
      </c>
      <c r="I6145" s="97" t="n"/>
    </row>
    <row r="6146" ht="17.4" customHeight="1" s="138">
      <c r="A6146" s="97" t="n">
        <v>6140</v>
      </c>
      <c r="B6146" s="98" t="n"/>
      <c r="C6146" s="99" t="n"/>
      <c r="D6146" s="100" t="n"/>
      <c r="E6146" s="28">
        <f>IFERROR(VLOOKUP(D6146,'أرصدة المخزن'!$A:$E,3,0),"")</f>
        <v/>
      </c>
      <c r="F6146" s="28">
        <f>IFERROR(VLOOKUP(D6146,'أرصدة المخزن'!$A:$H,4,0),"")</f>
        <v/>
      </c>
      <c r="G6146" s="97" t="n"/>
      <c r="H6146" s="29" t="inlineStr">
        <is>
          <t>إضافة</t>
        </is>
      </c>
      <c r="I6146" s="97" t="n"/>
    </row>
    <row r="6147" ht="17.4" customHeight="1" s="138">
      <c r="A6147" s="97" t="n">
        <v>6141</v>
      </c>
      <c r="B6147" s="98" t="n"/>
      <c r="C6147" s="99" t="n"/>
      <c r="D6147" s="100" t="n"/>
      <c r="E6147" s="28">
        <f>IFERROR(VLOOKUP(D6147,'أرصدة المخزن'!$A:$E,3,0),"")</f>
        <v/>
      </c>
      <c r="F6147" s="28">
        <f>IFERROR(VLOOKUP(D6147,'أرصدة المخزن'!$A:$H,4,0),"")</f>
        <v/>
      </c>
      <c r="G6147" s="97" t="n"/>
      <c r="H6147" s="29" t="inlineStr">
        <is>
          <t>إضافة</t>
        </is>
      </c>
      <c r="I6147" s="97" t="n"/>
    </row>
    <row r="6148" ht="17.4" customHeight="1" s="138">
      <c r="A6148" s="97" t="n">
        <v>6142</v>
      </c>
      <c r="B6148" s="98" t="n"/>
      <c r="C6148" s="99" t="n"/>
      <c r="D6148" s="100" t="n"/>
      <c r="E6148" s="28">
        <f>IFERROR(VLOOKUP(D6148,'أرصدة المخزن'!$A:$E,3,0),"")</f>
        <v/>
      </c>
      <c r="F6148" s="28">
        <f>IFERROR(VLOOKUP(D6148,'أرصدة المخزن'!$A:$H,4,0),"")</f>
        <v/>
      </c>
      <c r="G6148" s="97" t="n"/>
      <c r="H6148" s="29" t="inlineStr">
        <is>
          <t>إضافة</t>
        </is>
      </c>
      <c r="I6148" s="97" t="n"/>
    </row>
    <row r="6149" ht="17.4" customHeight="1" s="138">
      <c r="A6149" s="97" t="n">
        <v>6143</v>
      </c>
      <c r="B6149" s="98" t="n"/>
      <c r="C6149" s="99" t="n"/>
      <c r="D6149" s="100" t="n"/>
      <c r="E6149" s="28">
        <f>IFERROR(VLOOKUP(D6149,'أرصدة المخزن'!$A:$E,3,0),"")</f>
        <v/>
      </c>
      <c r="F6149" s="28">
        <f>IFERROR(VLOOKUP(D6149,'أرصدة المخزن'!$A:$H,4,0),"")</f>
        <v/>
      </c>
      <c r="G6149" s="97" t="n"/>
      <c r="H6149" s="29" t="inlineStr">
        <is>
          <t>إضافة</t>
        </is>
      </c>
      <c r="I6149" s="97" t="n"/>
    </row>
    <row r="6150" ht="17.4" customHeight="1" s="138">
      <c r="A6150" s="97" t="n">
        <v>6144</v>
      </c>
      <c r="B6150" s="98" t="n"/>
      <c r="C6150" s="99" t="n"/>
      <c r="D6150" s="100" t="n"/>
      <c r="E6150" s="28">
        <f>IFERROR(VLOOKUP(D6150,'أرصدة المخزن'!$A:$E,3,0),"")</f>
        <v/>
      </c>
      <c r="F6150" s="28">
        <f>IFERROR(VLOOKUP(D6150,'أرصدة المخزن'!$A:$H,4,0),"")</f>
        <v/>
      </c>
      <c r="G6150" s="97" t="n"/>
      <c r="H6150" s="29" t="inlineStr">
        <is>
          <t>إضافة</t>
        </is>
      </c>
      <c r="I6150" s="97" t="n"/>
    </row>
    <row r="6151" ht="17.4" customHeight="1" s="138">
      <c r="A6151" s="97" t="n">
        <v>6145</v>
      </c>
      <c r="B6151" s="98" t="n"/>
      <c r="C6151" s="99" t="n"/>
      <c r="D6151" s="100" t="n"/>
      <c r="E6151" s="28">
        <f>IFERROR(VLOOKUP(D6151,'أرصدة المخزن'!$A:$E,3,0),"")</f>
        <v/>
      </c>
      <c r="F6151" s="28">
        <f>IFERROR(VLOOKUP(D6151,'أرصدة المخزن'!$A:$H,4,0),"")</f>
        <v/>
      </c>
      <c r="G6151" s="97" t="n"/>
      <c r="H6151" s="29" t="inlineStr">
        <is>
          <t>إضافة</t>
        </is>
      </c>
      <c r="I6151" s="97" t="n"/>
    </row>
    <row r="6152" ht="17.4" customHeight="1" s="138">
      <c r="A6152" s="97" t="n">
        <v>6146</v>
      </c>
      <c r="B6152" s="98" t="n"/>
      <c r="C6152" s="99" t="n"/>
      <c r="D6152" s="100" t="n"/>
      <c r="E6152" s="28">
        <f>IFERROR(VLOOKUP(D6152,'أرصدة المخزن'!$A:$E,3,0),"")</f>
        <v/>
      </c>
      <c r="F6152" s="28">
        <f>IFERROR(VLOOKUP(D6152,'أرصدة المخزن'!$A:$H,4,0),"")</f>
        <v/>
      </c>
      <c r="G6152" s="97" t="n"/>
      <c r="H6152" s="29" t="inlineStr">
        <is>
          <t>إضافة</t>
        </is>
      </c>
      <c r="I6152" s="97" t="n"/>
    </row>
    <row r="6153" ht="17.4" customHeight="1" s="138">
      <c r="A6153" s="97" t="n">
        <v>6147</v>
      </c>
      <c r="B6153" s="98" t="n"/>
      <c r="C6153" s="99" t="n"/>
      <c r="D6153" s="100" t="n"/>
      <c r="E6153" s="28">
        <f>IFERROR(VLOOKUP(D6153,'أرصدة المخزن'!$A:$E,3,0),"")</f>
        <v/>
      </c>
      <c r="F6153" s="28">
        <f>IFERROR(VLOOKUP(D6153,'أرصدة المخزن'!$A:$H,4,0),"")</f>
        <v/>
      </c>
      <c r="G6153" s="97" t="n"/>
      <c r="H6153" s="29" t="inlineStr">
        <is>
          <t>إضافة</t>
        </is>
      </c>
      <c r="I6153" s="97" t="n"/>
    </row>
    <row r="6154" ht="17.4" customHeight="1" s="138">
      <c r="A6154" s="97" t="n">
        <v>6148</v>
      </c>
      <c r="B6154" s="98" t="n"/>
      <c r="C6154" s="99" t="n"/>
      <c r="D6154" s="100" t="n"/>
      <c r="E6154" s="28">
        <f>IFERROR(VLOOKUP(D6154,'أرصدة المخزن'!$A:$E,3,0),"")</f>
        <v/>
      </c>
      <c r="F6154" s="28">
        <f>IFERROR(VLOOKUP(D6154,'أرصدة المخزن'!$A:$H,4,0),"")</f>
        <v/>
      </c>
      <c r="G6154" s="97" t="n"/>
      <c r="H6154" s="29" t="inlineStr">
        <is>
          <t>إضافة</t>
        </is>
      </c>
      <c r="I6154" s="97" t="n"/>
    </row>
    <row r="6155" ht="17.4" customHeight="1" s="138">
      <c r="A6155" s="97" t="n">
        <v>6149</v>
      </c>
      <c r="B6155" s="98" t="n"/>
      <c r="C6155" s="99" t="n"/>
      <c r="D6155" s="100" t="n"/>
      <c r="E6155" s="28">
        <f>IFERROR(VLOOKUP(D6155,'أرصدة المخزن'!$A:$E,3,0),"")</f>
        <v/>
      </c>
      <c r="F6155" s="28">
        <f>IFERROR(VLOOKUP(D6155,'أرصدة المخزن'!$A:$H,4,0),"")</f>
        <v/>
      </c>
      <c r="G6155" s="97" t="n"/>
      <c r="H6155" s="29" t="inlineStr">
        <is>
          <t>إضافة</t>
        </is>
      </c>
      <c r="I6155" s="97" t="n"/>
    </row>
    <row r="6156" ht="17.4" customHeight="1" s="138">
      <c r="A6156" s="97" t="n">
        <v>6150</v>
      </c>
      <c r="B6156" s="98" t="n"/>
      <c r="C6156" s="99" t="n"/>
      <c r="D6156" s="100" t="n"/>
      <c r="E6156" s="28">
        <f>IFERROR(VLOOKUP(D6156,'أرصدة المخزن'!$A:$E,3,0),"")</f>
        <v/>
      </c>
      <c r="F6156" s="28">
        <f>IFERROR(VLOOKUP(D6156,'أرصدة المخزن'!$A:$H,4,0),"")</f>
        <v/>
      </c>
      <c r="G6156" s="97" t="n"/>
      <c r="H6156" s="29" t="inlineStr">
        <is>
          <t>إضافة</t>
        </is>
      </c>
      <c r="I6156" s="97" t="n"/>
    </row>
    <row r="6157" ht="17.4" customHeight="1" s="138">
      <c r="A6157" s="97" t="n">
        <v>6151</v>
      </c>
      <c r="B6157" s="98" t="n"/>
      <c r="C6157" s="99" t="n"/>
      <c r="D6157" s="100" t="n"/>
      <c r="E6157" s="28">
        <f>IFERROR(VLOOKUP(D6157,'أرصدة المخزن'!$A:$E,3,0),"")</f>
        <v/>
      </c>
      <c r="F6157" s="28">
        <f>IFERROR(VLOOKUP(D6157,'أرصدة المخزن'!$A:$H,4,0),"")</f>
        <v/>
      </c>
      <c r="G6157" s="97" t="n"/>
      <c r="H6157" s="29" t="inlineStr">
        <is>
          <t>إضافة</t>
        </is>
      </c>
      <c r="I6157" s="97" t="n"/>
    </row>
    <row r="6158" ht="17.4" customHeight="1" s="138">
      <c r="A6158" s="97" t="n">
        <v>6152</v>
      </c>
      <c r="B6158" s="98" t="n"/>
      <c r="C6158" s="99" t="n"/>
      <c r="D6158" s="100" t="n"/>
      <c r="E6158" s="28">
        <f>IFERROR(VLOOKUP(D6158,'أرصدة المخزن'!$A:$E,3,0),"")</f>
        <v/>
      </c>
      <c r="F6158" s="28">
        <f>IFERROR(VLOOKUP(D6158,'أرصدة المخزن'!$A:$H,4,0),"")</f>
        <v/>
      </c>
      <c r="G6158" s="97" t="n"/>
      <c r="H6158" s="29" t="inlineStr">
        <is>
          <t>إضافة</t>
        </is>
      </c>
      <c r="I6158" s="97" t="n"/>
    </row>
    <row r="6159" ht="17.4" customHeight="1" s="138">
      <c r="A6159" s="97" t="n">
        <v>6153</v>
      </c>
      <c r="B6159" s="98" t="n"/>
      <c r="C6159" s="99" t="n"/>
      <c r="D6159" s="100" t="n"/>
      <c r="E6159" s="28">
        <f>IFERROR(VLOOKUP(D6159,'أرصدة المخزن'!$A:$E,3,0),"")</f>
        <v/>
      </c>
      <c r="F6159" s="28">
        <f>IFERROR(VLOOKUP(D6159,'أرصدة المخزن'!$A:$H,4,0),"")</f>
        <v/>
      </c>
      <c r="G6159" s="97" t="n"/>
      <c r="H6159" s="29" t="inlineStr">
        <is>
          <t>إضافة</t>
        </is>
      </c>
      <c r="I6159" s="97" t="n"/>
    </row>
    <row r="6160" ht="17.4" customHeight="1" s="138">
      <c r="A6160" s="97" t="n">
        <v>6154</v>
      </c>
      <c r="B6160" s="98" t="n"/>
      <c r="C6160" s="99" t="n"/>
      <c r="D6160" s="100" t="n"/>
      <c r="E6160" s="28">
        <f>IFERROR(VLOOKUP(D6160,'أرصدة المخزن'!$A:$E,3,0),"")</f>
        <v/>
      </c>
      <c r="F6160" s="28">
        <f>IFERROR(VLOOKUP(D6160,'أرصدة المخزن'!$A:$H,4,0),"")</f>
        <v/>
      </c>
      <c r="G6160" s="97" t="n"/>
      <c r="H6160" s="29" t="inlineStr">
        <is>
          <t>إضافة</t>
        </is>
      </c>
      <c r="I6160" s="97" t="n"/>
    </row>
    <row r="6161" ht="17.4" customHeight="1" s="138">
      <c r="A6161" s="97" t="n">
        <v>6155</v>
      </c>
      <c r="B6161" s="98" t="n"/>
      <c r="C6161" s="99" t="n"/>
      <c r="D6161" s="100" t="n"/>
      <c r="E6161" s="28">
        <f>IFERROR(VLOOKUP(D6161,'أرصدة المخزن'!$A:$E,3,0),"")</f>
        <v/>
      </c>
      <c r="F6161" s="28">
        <f>IFERROR(VLOOKUP(D6161,'أرصدة المخزن'!$A:$H,4,0),"")</f>
        <v/>
      </c>
      <c r="G6161" s="97" t="n"/>
      <c r="H6161" s="29" t="inlineStr">
        <is>
          <t>إضافة</t>
        </is>
      </c>
      <c r="I6161" s="97" t="n"/>
    </row>
    <row r="6162" ht="17.4" customHeight="1" s="138">
      <c r="A6162" s="97" t="n">
        <v>6156</v>
      </c>
      <c r="B6162" s="98" t="n"/>
      <c r="C6162" s="99" t="n"/>
      <c r="D6162" s="100" t="n"/>
      <c r="E6162" s="28">
        <f>IFERROR(VLOOKUP(D6162,'أرصدة المخزن'!$A:$E,3,0),"")</f>
        <v/>
      </c>
      <c r="F6162" s="28">
        <f>IFERROR(VLOOKUP(D6162,'أرصدة المخزن'!$A:$H,4,0),"")</f>
        <v/>
      </c>
      <c r="G6162" s="97" t="n"/>
      <c r="H6162" s="29" t="inlineStr">
        <is>
          <t>إضافة</t>
        </is>
      </c>
      <c r="I6162" s="97" t="n"/>
    </row>
    <row r="6163" ht="17.4" customHeight="1" s="138">
      <c r="A6163" s="97" t="n">
        <v>6157</v>
      </c>
      <c r="B6163" s="98" t="n"/>
      <c r="C6163" s="99" t="n"/>
      <c r="D6163" s="100" t="n"/>
      <c r="E6163" s="28">
        <f>IFERROR(VLOOKUP(D6163,'أرصدة المخزن'!$A:$E,3,0),"")</f>
        <v/>
      </c>
      <c r="F6163" s="28">
        <f>IFERROR(VLOOKUP(D6163,'أرصدة المخزن'!$A:$H,4,0),"")</f>
        <v/>
      </c>
      <c r="G6163" s="97" t="n"/>
      <c r="H6163" s="29" t="inlineStr">
        <is>
          <t>إضافة</t>
        </is>
      </c>
      <c r="I6163" s="97" t="n"/>
    </row>
    <row r="6164" ht="17.4" customHeight="1" s="138">
      <c r="A6164" s="97" t="n">
        <v>6158</v>
      </c>
      <c r="B6164" s="98" t="n"/>
      <c r="C6164" s="99" t="n"/>
      <c r="D6164" s="100" t="n"/>
      <c r="E6164" s="28">
        <f>IFERROR(VLOOKUP(D6164,'أرصدة المخزن'!$A:$E,3,0),"")</f>
        <v/>
      </c>
      <c r="F6164" s="28">
        <f>IFERROR(VLOOKUP(D6164,'أرصدة المخزن'!$A:$H,4,0),"")</f>
        <v/>
      </c>
      <c r="G6164" s="97" t="n"/>
      <c r="H6164" s="29" t="inlineStr">
        <is>
          <t>إضافة</t>
        </is>
      </c>
      <c r="I6164" s="97" t="n"/>
    </row>
    <row r="6165" ht="17.4" customHeight="1" s="138">
      <c r="A6165" s="97" t="n">
        <v>6159</v>
      </c>
      <c r="B6165" s="98" t="n"/>
      <c r="C6165" s="99" t="n"/>
      <c r="D6165" s="100" t="n"/>
      <c r="E6165" s="28">
        <f>IFERROR(VLOOKUP(D6165,'أرصدة المخزن'!$A:$E,3,0),"")</f>
        <v/>
      </c>
      <c r="F6165" s="28">
        <f>IFERROR(VLOOKUP(D6165,'أرصدة المخزن'!$A:$H,4,0),"")</f>
        <v/>
      </c>
      <c r="G6165" s="97" t="n"/>
      <c r="H6165" s="29" t="inlineStr">
        <is>
          <t>إضافة</t>
        </is>
      </c>
      <c r="I6165" s="97" t="n"/>
    </row>
    <row r="6166" ht="17.4" customHeight="1" s="138">
      <c r="A6166" s="97" t="n">
        <v>6160</v>
      </c>
      <c r="B6166" s="98" t="n"/>
      <c r="C6166" s="99" t="n"/>
      <c r="D6166" s="100" t="n"/>
      <c r="E6166" s="28">
        <f>IFERROR(VLOOKUP(D6166,'أرصدة المخزن'!$A:$E,3,0),"")</f>
        <v/>
      </c>
      <c r="F6166" s="28">
        <f>IFERROR(VLOOKUP(D6166,'أرصدة المخزن'!$A:$H,4,0),"")</f>
        <v/>
      </c>
      <c r="G6166" s="97" t="n"/>
      <c r="H6166" s="29" t="inlineStr">
        <is>
          <t>إضافة</t>
        </is>
      </c>
      <c r="I6166" s="97" t="n"/>
    </row>
    <row r="6167" ht="17.4" customHeight="1" s="138">
      <c r="A6167" s="97" t="n">
        <v>6161</v>
      </c>
      <c r="B6167" s="98" t="n"/>
      <c r="C6167" s="99" t="n"/>
      <c r="D6167" s="100" t="n"/>
      <c r="E6167" s="28">
        <f>IFERROR(VLOOKUP(D6167,'أرصدة المخزن'!$A:$E,3,0),"")</f>
        <v/>
      </c>
      <c r="F6167" s="28">
        <f>IFERROR(VLOOKUP(D6167,'أرصدة المخزن'!$A:$H,4,0),"")</f>
        <v/>
      </c>
      <c r="G6167" s="97" t="n"/>
      <c r="H6167" s="29" t="inlineStr">
        <is>
          <t>إضافة</t>
        </is>
      </c>
      <c r="I6167" s="97" t="n"/>
    </row>
    <row r="6168" ht="17.4" customHeight="1" s="138">
      <c r="A6168" s="97" t="n">
        <v>6162</v>
      </c>
      <c r="B6168" s="98" t="n"/>
      <c r="C6168" s="99" t="n"/>
      <c r="D6168" s="100" t="n"/>
      <c r="E6168" s="28">
        <f>IFERROR(VLOOKUP(D6168,'أرصدة المخزن'!$A:$E,3,0),"")</f>
        <v/>
      </c>
      <c r="F6168" s="28">
        <f>IFERROR(VLOOKUP(D6168,'أرصدة المخزن'!$A:$H,4,0),"")</f>
        <v/>
      </c>
      <c r="G6168" s="97" t="n"/>
      <c r="H6168" s="29" t="inlineStr">
        <is>
          <t>إضافة</t>
        </is>
      </c>
      <c r="I6168" s="97" t="n"/>
    </row>
    <row r="6169" ht="17.4" customHeight="1" s="138">
      <c r="A6169" s="97" t="n">
        <v>6163</v>
      </c>
      <c r="B6169" s="98" t="n"/>
      <c r="C6169" s="99" t="n"/>
      <c r="D6169" s="100" t="n"/>
      <c r="E6169" s="28">
        <f>IFERROR(VLOOKUP(D6169,'أرصدة المخزن'!$A:$E,3,0),"")</f>
        <v/>
      </c>
      <c r="F6169" s="28">
        <f>IFERROR(VLOOKUP(D6169,'أرصدة المخزن'!$A:$H,4,0),"")</f>
        <v/>
      </c>
      <c r="G6169" s="97" t="n"/>
      <c r="H6169" s="29" t="inlineStr">
        <is>
          <t>إضافة</t>
        </is>
      </c>
      <c r="I6169" s="97" t="n"/>
    </row>
    <row r="6170" ht="17.4" customHeight="1" s="138">
      <c r="A6170" s="97" t="n">
        <v>6164</v>
      </c>
      <c r="B6170" s="98" t="n"/>
      <c r="C6170" s="99" t="n"/>
      <c r="D6170" s="100" t="n"/>
      <c r="E6170" s="28">
        <f>IFERROR(VLOOKUP(D6170,'أرصدة المخزن'!$A:$E,3,0),"")</f>
        <v/>
      </c>
      <c r="F6170" s="28">
        <f>IFERROR(VLOOKUP(D6170,'أرصدة المخزن'!$A:$H,4,0),"")</f>
        <v/>
      </c>
      <c r="G6170" s="97" t="n"/>
      <c r="H6170" s="29" t="inlineStr">
        <is>
          <t>إضافة</t>
        </is>
      </c>
      <c r="I6170" s="97" t="n"/>
    </row>
    <row r="6171" ht="17.4" customHeight="1" s="138">
      <c r="A6171" s="97" t="n">
        <v>6165</v>
      </c>
      <c r="B6171" s="98" t="n"/>
      <c r="C6171" s="99" t="n"/>
      <c r="D6171" s="100" t="n"/>
      <c r="E6171" s="28">
        <f>IFERROR(VLOOKUP(D6171,'أرصدة المخزن'!$A:$E,3,0),"")</f>
        <v/>
      </c>
      <c r="F6171" s="28">
        <f>IFERROR(VLOOKUP(D6171,'أرصدة المخزن'!$A:$H,4,0),"")</f>
        <v/>
      </c>
      <c r="G6171" s="97" t="n"/>
      <c r="H6171" s="29" t="inlineStr">
        <is>
          <t>إضافة</t>
        </is>
      </c>
      <c r="I6171" s="97" t="n"/>
    </row>
    <row r="6172" ht="17.4" customHeight="1" s="138">
      <c r="A6172" s="97" t="n">
        <v>6166</v>
      </c>
      <c r="B6172" s="98" t="n"/>
      <c r="C6172" s="99" t="n"/>
      <c r="D6172" s="100" t="n"/>
      <c r="E6172" s="28">
        <f>IFERROR(VLOOKUP(D6172,'أرصدة المخزن'!$A:$E,3,0),"")</f>
        <v/>
      </c>
      <c r="F6172" s="28">
        <f>IFERROR(VLOOKUP(D6172,'أرصدة المخزن'!$A:$H,4,0),"")</f>
        <v/>
      </c>
      <c r="G6172" s="97" t="n"/>
      <c r="H6172" s="29" t="inlineStr">
        <is>
          <t>إضافة</t>
        </is>
      </c>
      <c r="I6172" s="97" t="n"/>
    </row>
    <row r="6173" ht="17.4" customHeight="1" s="138">
      <c r="A6173" s="97" t="n">
        <v>6167</v>
      </c>
      <c r="B6173" s="98" t="n"/>
      <c r="C6173" s="99" t="n"/>
      <c r="D6173" s="100" t="n"/>
      <c r="E6173" s="28">
        <f>IFERROR(VLOOKUP(D6173,'أرصدة المخزن'!$A:$E,3,0),"")</f>
        <v/>
      </c>
      <c r="F6173" s="28">
        <f>IFERROR(VLOOKUP(D6173,'أرصدة المخزن'!$A:$H,4,0),"")</f>
        <v/>
      </c>
      <c r="G6173" s="97" t="n"/>
      <c r="H6173" s="29" t="inlineStr">
        <is>
          <t>إضافة</t>
        </is>
      </c>
      <c r="I6173" s="97" t="n"/>
    </row>
    <row r="6174" ht="17.4" customHeight="1" s="138">
      <c r="A6174" s="97" t="n">
        <v>6168</v>
      </c>
      <c r="B6174" s="98" t="n"/>
      <c r="C6174" s="99" t="n"/>
      <c r="D6174" s="100" t="n"/>
      <c r="E6174" s="28">
        <f>IFERROR(VLOOKUP(D6174,'أرصدة المخزن'!$A:$E,3,0),"")</f>
        <v/>
      </c>
      <c r="F6174" s="28">
        <f>IFERROR(VLOOKUP(D6174,'أرصدة المخزن'!$A:$H,4,0),"")</f>
        <v/>
      </c>
      <c r="G6174" s="97" t="n"/>
      <c r="H6174" s="29" t="inlineStr">
        <is>
          <t>إضافة</t>
        </is>
      </c>
      <c r="I6174" s="97" t="n"/>
    </row>
    <row r="6175" ht="17.4" customHeight="1" s="138">
      <c r="A6175" s="97" t="n">
        <v>6169</v>
      </c>
      <c r="B6175" s="98" t="n"/>
      <c r="C6175" s="99" t="n"/>
      <c r="D6175" s="100" t="n"/>
      <c r="E6175" s="28">
        <f>IFERROR(VLOOKUP(D6175,'أرصدة المخزن'!$A:$E,3,0),"")</f>
        <v/>
      </c>
      <c r="F6175" s="28">
        <f>IFERROR(VLOOKUP(D6175,'أرصدة المخزن'!$A:$H,4,0),"")</f>
        <v/>
      </c>
      <c r="G6175" s="97" t="n"/>
      <c r="H6175" s="29" t="inlineStr">
        <is>
          <t>إضافة</t>
        </is>
      </c>
      <c r="I6175" s="97" t="n"/>
    </row>
    <row r="6176" ht="17.4" customHeight="1" s="138">
      <c r="A6176" s="97" t="n">
        <v>6170</v>
      </c>
      <c r="B6176" s="98" t="n"/>
      <c r="C6176" s="99" t="n"/>
      <c r="D6176" s="100" t="n"/>
      <c r="E6176" s="28">
        <f>IFERROR(VLOOKUP(D6176,'أرصدة المخزن'!$A:$E,3,0),"")</f>
        <v/>
      </c>
      <c r="F6176" s="28">
        <f>IFERROR(VLOOKUP(D6176,'أرصدة المخزن'!$A:$H,4,0),"")</f>
        <v/>
      </c>
      <c r="G6176" s="97" t="n"/>
      <c r="H6176" s="29" t="inlineStr">
        <is>
          <t>إضافة</t>
        </is>
      </c>
      <c r="I6176" s="97" t="n"/>
    </row>
    <row r="6177" ht="17.4" customHeight="1" s="138">
      <c r="A6177" s="97" t="n">
        <v>6171</v>
      </c>
      <c r="B6177" s="98" t="n"/>
      <c r="C6177" s="99" t="n"/>
      <c r="D6177" s="100" t="n"/>
      <c r="E6177" s="28">
        <f>IFERROR(VLOOKUP(D6177,'أرصدة المخزن'!$A:$E,3,0),"")</f>
        <v/>
      </c>
      <c r="F6177" s="28">
        <f>IFERROR(VLOOKUP(D6177,'أرصدة المخزن'!$A:$H,4,0),"")</f>
        <v/>
      </c>
      <c r="G6177" s="97" t="n"/>
      <c r="H6177" s="29" t="inlineStr">
        <is>
          <t>إضافة</t>
        </is>
      </c>
      <c r="I6177" s="97" t="n"/>
    </row>
    <row r="6178" ht="17.4" customHeight="1" s="138">
      <c r="A6178" s="97" t="n">
        <v>6172</v>
      </c>
      <c r="B6178" s="98" t="n"/>
      <c r="C6178" s="99" t="n"/>
      <c r="D6178" s="100" t="n"/>
      <c r="E6178" s="28">
        <f>IFERROR(VLOOKUP(D6178,'أرصدة المخزن'!$A:$E,3,0),"")</f>
        <v/>
      </c>
      <c r="F6178" s="28">
        <f>IFERROR(VLOOKUP(D6178,'أرصدة المخزن'!$A:$H,4,0),"")</f>
        <v/>
      </c>
      <c r="G6178" s="97" t="n"/>
      <c r="H6178" s="29" t="inlineStr">
        <is>
          <t>إضافة</t>
        </is>
      </c>
      <c r="I6178" s="97" t="n"/>
    </row>
    <row r="6179" ht="17.4" customHeight="1" s="138">
      <c r="A6179" s="97" t="n">
        <v>6173</v>
      </c>
      <c r="B6179" s="98" t="n"/>
      <c r="C6179" s="99" t="n"/>
      <c r="D6179" s="100" t="n"/>
      <c r="E6179" s="28">
        <f>IFERROR(VLOOKUP(D6179,'أرصدة المخزن'!$A:$E,3,0),"")</f>
        <v/>
      </c>
      <c r="F6179" s="28">
        <f>IFERROR(VLOOKUP(D6179,'أرصدة المخزن'!$A:$H,4,0),"")</f>
        <v/>
      </c>
      <c r="G6179" s="97" t="n"/>
      <c r="H6179" s="29" t="inlineStr">
        <is>
          <t>إضافة</t>
        </is>
      </c>
      <c r="I6179" s="97" t="n"/>
    </row>
    <row r="6180" ht="17.4" customHeight="1" s="138">
      <c r="A6180" s="97" t="n">
        <v>6174</v>
      </c>
      <c r="B6180" s="98" t="n"/>
      <c r="C6180" s="99" t="n"/>
      <c r="D6180" s="100" t="n"/>
      <c r="E6180" s="28">
        <f>IFERROR(VLOOKUP(D6180,'أرصدة المخزن'!$A:$E,3,0),"")</f>
        <v/>
      </c>
      <c r="F6180" s="28">
        <f>IFERROR(VLOOKUP(D6180,'أرصدة المخزن'!$A:$H,4,0),"")</f>
        <v/>
      </c>
      <c r="G6180" s="97" t="n"/>
      <c r="H6180" s="29" t="inlineStr">
        <is>
          <t>إضافة</t>
        </is>
      </c>
      <c r="I6180" s="97" t="n"/>
    </row>
    <row r="6181" ht="17.4" customHeight="1" s="138">
      <c r="A6181" s="97" t="n">
        <v>6175</v>
      </c>
      <c r="B6181" s="98" t="n"/>
      <c r="C6181" s="99" t="n"/>
      <c r="D6181" s="100" t="n"/>
      <c r="E6181" s="28">
        <f>IFERROR(VLOOKUP(D6181,'أرصدة المخزن'!$A:$E,3,0),"")</f>
        <v/>
      </c>
      <c r="F6181" s="28">
        <f>IFERROR(VLOOKUP(D6181,'أرصدة المخزن'!$A:$H,4,0),"")</f>
        <v/>
      </c>
      <c r="G6181" s="97" t="n"/>
      <c r="H6181" s="29" t="inlineStr">
        <is>
          <t>إضافة</t>
        </is>
      </c>
      <c r="I6181" s="97" t="n"/>
    </row>
    <row r="6182" ht="17.4" customHeight="1" s="138">
      <c r="A6182" s="97" t="n">
        <v>6176</v>
      </c>
      <c r="B6182" s="98" t="n"/>
      <c r="C6182" s="99" t="n"/>
      <c r="D6182" s="100" t="n"/>
      <c r="E6182" s="28">
        <f>IFERROR(VLOOKUP(D6182,'أرصدة المخزن'!$A:$E,3,0),"")</f>
        <v/>
      </c>
      <c r="F6182" s="28">
        <f>IFERROR(VLOOKUP(D6182,'أرصدة المخزن'!$A:$H,4,0),"")</f>
        <v/>
      </c>
      <c r="G6182" s="97" t="n"/>
      <c r="H6182" s="29" t="inlineStr">
        <is>
          <t>إضافة</t>
        </is>
      </c>
      <c r="I6182" s="97" t="n"/>
    </row>
    <row r="6183" ht="17.4" customHeight="1" s="138">
      <c r="A6183" s="97" t="n">
        <v>6177</v>
      </c>
      <c r="B6183" s="98" t="n"/>
      <c r="C6183" s="99" t="n"/>
      <c r="D6183" s="100" t="n"/>
      <c r="E6183" s="28">
        <f>IFERROR(VLOOKUP(D6183,'أرصدة المخزن'!$A:$E,3,0),"")</f>
        <v/>
      </c>
      <c r="F6183" s="28">
        <f>IFERROR(VLOOKUP(D6183,'أرصدة المخزن'!$A:$H,4,0),"")</f>
        <v/>
      </c>
      <c r="G6183" s="97" t="n"/>
      <c r="H6183" s="29" t="inlineStr">
        <is>
          <t>إضافة</t>
        </is>
      </c>
      <c r="I6183" s="97" t="n"/>
    </row>
    <row r="6184" ht="17.4" customHeight="1" s="138">
      <c r="A6184" s="97" t="n">
        <v>6178</v>
      </c>
      <c r="B6184" s="98" t="n"/>
      <c r="C6184" s="99" t="n"/>
      <c r="D6184" s="100" t="n"/>
      <c r="E6184" s="28">
        <f>IFERROR(VLOOKUP(D6184,'أرصدة المخزن'!$A:$E,3,0),"")</f>
        <v/>
      </c>
      <c r="F6184" s="28">
        <f>IFERROR(VLOOKUP(D6184,'أرصدة المخزن'!$A:$H,4,0),"")</f>
        <v/>
      </c>
      <c r="G6184" s="97" t="n"/>
      <c r="H6184" s="29" t="inlineStr">
        <is>
          <t>إضافة</t>
        </is>
      </c>
      <c r="I6184" s="97" t="n"/>
    </row>
    <row r="6185" ht="17.4" customHeight="1" s="138">
      <c r="A6185" s="97" t="n">
        <v>6179</v>
      </c>
      <c r="B6185" s="98" t="n"/>
      <c r="C6185" s="99" t="n"/>
      <c r="D6185" s="100" t="n"/>
      <c r="E6185" s="28">
        <f>IFERROR(VLOOKUP(D6185,'أرصدة المخزن'!$A:$E,3,0),"")</f>
        <v/>
      </c>
      <c r="F6185" s="28">
        <f>IFERROR(VLOOKUP(D6185,'أرصدة المخزن'!$A:$H,4,0),"")</f>
        <v/>
      </c>
      <c r="G6185" s="97" t="n"/>
      <c r="H6185" s="29" t="inlineStr">
        <is>
          <t>إضافة</t>
        </is>
      </c>
      <c r="I6185" s="97" t="n"/>
    </row>
    <row r="6186" ht="17.4" customHeight="1" s="138">
      <c r="A6186" s="97" t="n">
        <v>6180</v>
      </c>
      <c r="B6186" s="98" t="n"/>
      <c r="C6186" s="99" t="n"/>
      <c r="D6186" s="100" t="n"/>
      <c r="E6186" s="28">
        <f>IFERROR(VLOOKUP(D6186,'أرصدة المخزن'!$A:$E,3,0),"")</f>
        <v/>
      </c>
      <c r="F6186" s="28">
        <f>IFERROR(VLOOKUP(D6186,'أرصدة المخزن'!$A:$H,4,0),"")</f>
        <v/>
      </c>
      <c r="G6186" s="97" t="n"/>
      <c r="H6186" s="29" t="inlineStr">
        <is>
          <t>إضافة</t>
        </is>
      </c>
      <c r="I6186" s="97" t="n"/>
    </row>
    <row r="6187" ht="17.4" customHeight="1" s="138">
      <c r="A6187" s="97" t="n">
        <v>6181</v>
      </c>
      <c r="B6187" s="98" t="n"/>
      <c r="C6187" s="99" t="n"/>
      <c r="D6187" s="100" t="n"/>
      <c r="E6187" s="28">
        <f>IFERROR(VLOOKUP(D6187,'أرصدة المخزن'!$A:$E,3,0),"")</f>
        <v/>
      </c>
      <c r="F6187" s="28">
        <f>IFERROR(VLOOKUP(D6187,'أرصدة المخزن'!$A:$H,4,0),"")</f>
        <v/>
      </c>
      <c r="G6187" s="97" t="n"/>
      <c r="H6187" s="29" t="inlineStr">
        <is>
          <t>إضافة</t>
        </is>
      </c>
      <c r="I6187" s="97" t="n"/>
    </row>
    <row r="6188" ht="17.4" customHeight="1" s="138">
      <c r="A6188" s="97" t="n">
        <v>6182</v>
      </c>
      <c r="B6188" s="98" t="n"/>
      <c r="C6188" s="99" t="n"/>
      <c r="D6188" s="100" t="n"/>
      <c r="E6188" s="28">
        <f>IFERROR(VLOOKUP(D6188,'أرصدة المخزن'!$A:$E,3,0),"")</f>
        <v/>
      </c>
      <c r="F6188" s="28">
        <f>IFERROR(VLOOKUP(D6188,'أرصدة المخزن'!$A:$H,4,0),"")</f>
        <v/>
      </c>
      <c r="G6188" s="97" t="n"/>
      <c r="H6188" s="29" t="inlineStr">
        <is>
          <t>إضافة</t>
        </is>
      </c>
      <c r="I6188" s="97" t="n"/>
    </row>
    <row r="6189" ht="17.4" customHeight="1" s="138">
      <c r="A6189" s="97" t="n">
        <v>6183</v>
      </c>
      <c r="B6189" s="98" t="n"/>
      <c r="C6189" s="99" t="n"/>
      <c r="D6189" s="100" t="n"/>
      <c r="E6189" s="28">
        <f>IFERROR(VLOOKUP(D6189,'أرصدة المخزن'!$A:$E,3,0),"")</f>
        <v/>
      </c>
      <c r="F6189" s="28">
        <f>IFERROR(VLOOKUP(D6189,'أرصدة المخزن'!$A:$H,4,0),"")</f>
        <v/>
      </c>
      <c r="G6189" s="97" t="n"/>
      <c r="H6189" s="29" t="inlineStr">
        <is>
          <t>إضافة</t>
        </is>
      </c>
      <c r="I6189" s="97" t="n"/>
    </row>
    <row r="6190" ht="17.4" customHeight="1" s="138">
      <c r="A6190" s="97" t="n">
        <v>6184</v>
      </c>
      <c r="B6190" s="98" t="n"/>
      <c r="C6190" s="99" t="n"/>
      <c r="D6190" s="100" t="n"/>
      <c r="E6190" s="28">
        <f>IFERROR(VLOOKUP(D6190,'أرصدة المخزن'!$A:$E,3,0),"")</f>
        <v/>
      </c>
      <c r="F6190" s="28">
        <f>IFERROR(VLOOKUP(D6190,'أرصدة المخزن'!$A:$H,4,0),"")</f>
        <v/>
      </c>
      <c r="G6190" s="97" t="n"/>
      <c r="H6190" s="29" t="inlineStr">
        <is>
          <t>إضافة</t>
        </is>
      </c>
      <c r="I6190" s="97" t="n"/>
    </row>
    <row r="6191" ht="17.4" customHeight="1" s="138">
      <c r="A6191" s="97" t="n">
        <v>6185</v>
      </c>
      <c r="B6191" s="98" t="n"/>
      <c r="C6191" s="99" t="n"/>
      <c r="D6191" s="100" t="n"/>
      <c r="E6191" s="28">
        <f>IFERROR(VLOOKUP(D6191,'أرصدة المخزن'!$A:$E,3,0),"")</f>
        <v/>
      </c>
      <c r="F6191" s="28">
        <f>IFERROR(VLOOKUP(D6191,'أرصدة المخزن'!$A:$H,4,0),"")</f>
        <v/>
      </c>
      <c r="G6191" s="97" t="n"/>
      <c r="H6191" s="29" t="inlineStr">
        <is>
          <t>إضافة</t>
        </is>
      </c>
      <c r="I6191" s="97" t="n"/>
    </row>
    <row r="6192" ht="17.4" customHeight="1" s="138">
      <c r="A6192" s="97" t="n">
        <v>6186</v>
      </c>
      <c r="B6192" s="98" t="n"/>
      <c r="C6192" s="99" t="n"/>
      <c r="D6192" s="100" t="n"/>
      <c r="E6192" s="28">
        <f>IFERROR(VLOOKUP(D6192,'أرصدة المخزن'!$A:$E,3,0),"")</f>
        <v/>
      </c>
      <c r="F6192" s="28">
        <f>IFERROR(VLOOKUP(D6192,'أرصدة المخزن'!$A:$H,4,0),"")</f>
        <v/>
      </c>
      <c r="G6192" s="97" t="n"/>
      <c r="H6192" s="29" t="inlineStr">
        <is>
          <t>إضافة</t>
        </is>
      </c>
      <c r="I6192" s="97" t="n"/>
    </row>
    <row r="6193" ht="17.4" customHeight="1" s="138">
      <c r="A6193" s="97" t="n">
        <v>6187</v>
      </c>
      <c r="B6193" s="98" t="n"/>
      <c r="C6193" s="99" t="n"/>
      <c r="D6193" s="100" t="n"/>
      <c r="E6193" s="28">
        <f>IFERROR(VLOOKUP(D6193,'أرصدة المخزن'!$A:$E,3,0),"")</f>
        <v/>
      </c>
      <c r="F6193" s="28">
        <f>IFERROR(VLOOKUP(D6193,'أرصدة المخزن'!$A:$H,4,0),"")</f>
        <v/>
      </c>
      <c r="G6193" s="97" t="n"/>
      <c r="H6193" s="29" t="inlineStr">
        <is>
          <t>إضافة</t>
        </is>
      </c>
      <c r="I6193" s="97" t="n"/>
    </row>
    <row r="6194" ht="17.4" customHeight="1" s="138">
      <c r="A6194" s="97" t="n">
        <v>6188</v>
      </c>
      <c r="B6194" s="98" t="n"/>
      <c r="C6194" s="99" t="n"/>
      <c r="D6194" s="100" t="n"/>
      <c r="E6194" s="28">
        <f>IFERROR(VLOOKUP(D6194,'أرصدة المخزن'!$A:$E,3,0),"")</f>
        <v/>
      </c>
      <c r="F6194" s="28">
        <f>IFERROR(VLOOKUP(D6194,'أرصدة المخزن'!$A:$H,4,0),"")</f>
        <v/>
      </c>
      <c r="G6194" s="97" t="n"/>
      <c r="H6194" s="29" t="inlineStr">
        <is>
          <t>إضافة</t>
        </is>
      </c>
      <c r="I6194" s="97" t="n"/>
    </row>
    <row r="6195" ht="17.4" customHeight="1" s="138">
      <c r="A6195" s="97" t="n">
        <v>6189</v>
      </c>
      <c r="B6195" s="98" t="n"/>
      <c r="C6195" s="99" t="n"/>
      <c r="D6195" s="100" t="n"/>
      <c r="E6195" s="28">
        <f>IFERROR(VLOOKUP(D6195,'أرصدة المخزن'!$A:$E,3,0),"")</f>
        <v/>
      </c>
      <c r="F6195" s="28">
        <f>IFERROR(VLOOKUP(D6195,'أرصدة المخزن'!$A:$H,4,0),"")</f>
        <v/>
      </c>
      <c r="G6195" s="97" t="n"/>
      <c r="H6195" s="29" t="inlineStr">
        <is>
          <t>إضافة</t>
        </is>
      </c>
      <c r="I6195" s="97" t="n"/>
    </row>
    <row r="6196" ht="17.4" customHeight="1" s="138">
      <c r="A6196" s="97" t="n">
        <v>6190</v>
      </c>
      <c r="B6196" s="98" t="n"/>
      <c r="C6196" s="99" t="n"/>
      <c r="D6196" s="100" t="n"/>
      <c r="E6196" s="28">
        <f>IFERROR(VLOOKUP(D6196,'أرصدة المخزن'!$A:$E,3,0),"")</f>
        <v/>
      </c>
      <c r="F6196" s="28">
        <f>IFERROR(VLOOKUP(D6196,'أرصدة المخزن'!$A:$H,4,0),"")</f>
        <v/>
      </c>
      <c r="G6196" s="97" t="n"/>
      <c r="H6196" s="29" t="inlineStr">
        <is>
          <t>إضافة</t>
        </is>
      </c>
      <c r="I6196" s="97" t="n"/>
    </row>
    <row r="6197" ht="17.4" customHeight="1" s="138">
      <c r="A6197" s="97" t="n">
        <v>6191</v>
      </c>
      <c r="B6197" s="98" t="n"/>
      <c r="C6197" s="99" t="n"/>
      <c r="D6197" s="100" t="n"/>
      <c r="E6197" s="28">
        <f>IFERROR(VLOOKUP(D6197,'أرصدة المخزن'!$A:$E,3,0),"")</f>
        <v/>
      </c>
      <c r="F6197" s="28">
        <f>IFERROR(VLOOKUP(D6197,'أرصدة المخزن'!$A:$H,4,0),"")</f>
        <v/>
      </c>
      <c r="G6197" s="97" t="n"/>
      <c r="H6197" s="29" t="inlineStr">
        <is>
          <t>إضافة</t>
        </is>
      </c>
      <c r="I6197" s="97" t="n"/>
    </row>
    <row r="6198" ht="17.4" customHeight="1" s="138">
      <c r="A6198" s="97" t="n">
        <v>6192</v>
      </c>
      <c r="B6198" s="98" t="n"/>
      <c r="C6198" s="99" t="n"/>
      <c r="D6198" s="100" t="n"/>
      <c r="E6198" s="28">
        <f>IFERROR(VLOOKUP(D6198,'أرصدة المخزن'!$A:$E,3,0),"")</f>
        <v/>
      </c>
      <c r="F6198" s="28">
        <f>IFERROR(VLOOKUP(D6198,'أرصدة المخزن'!$A:$H,4,0),"")</f>
        <v/>
      </c>
      <c r="G6198" s="97" t="n"/>
      <c r="H6198" s="29" t="inlineStr">
        <is>
          <t>إضافة</t>
        </is>
      </c>
      <c r="I6198" s="97" t="n"/>
    </row>
    <row r="6199" ht="17.4" customHeight="1" s="138">
      <c r="A6199" s="97" t="n">
        <v>6193</v>
      </c>
      <c r="B6199" s="98" t="n"/>
      <c r="C6199" s="99" t="n"/>
      <c r="D6199" s="100" t="n"/>
      <c r="E6199" s="28">
        <f>IFERROR(VLOOKUP(D6199,'أرصدة المخزن'!$A:$E,3,0),"")</f>
        <v/>
      </c>
      <c r="F6199" s="28">
        <f>IFERROR(VLOOKUP(D6199,'أرصدة المخزن'!$A:$H,4,0),"")</f>
        <v/>
      </c>
      <c r="G6199" s="97" t="n"/>
      <c r="H6199" s="29" t="inlineStr">
        <is>
          <t>إضافة</t>
        </is>
      </c>
      <c r="I6199" s="97" t="n"/>
    </row>
    <row r="6200" ht="17.4" customHeight="1" s="138">
      <c r="A6200" s="97" t="n">
        <v>6194</v>
      </c>
      <c r="B6200" s="98" t="n"/>
      <c r="C6200" s="99" t="n"/>
      <c r="D6200" s="100" t="n"/>
      <c r="E6200" s="28">
        <f>IFERROR(VLOOKUP(D6200,'أرصدة المخزن'!$A:$E,3,0),"")</f>
        <v/>
      </c>
      <c r="F6200" s="28">
        <f>IFERROR(VLOOKUP(D6200,'أرصدة المخزن'!$A:$H,4,0),"")</f>
        <v/>
      </c>
      <c r="G6200" s="97" t="n"/>
      <c r="H6200" s="29" t="inlineStr">
        <is>
          <t>إضافة</t>
        </is>
      </c>
      <c r="I6200" s="97" t="n"/>
    </row>
    <row r="6201" ht="17.4" customHeight="1" s="138">
      <c r="A6201" s="97" t="n">
        <v>6195</v>
      </c>
      <c r="B6201" s="98" t="n"/>
      <c r="C6201" s="99" t="n"/>
      <c r="D6201" s="100" t="n"/>
      <c r="E6201" s="28">
        <f>IFERROR(VLOOKUP(D6201,'أرصدة المخزن'!$A:$E,3,0),"")</f>
        <v/>
      </c>
      <c r="F6201" s="28">
        <f>IFERROR(VLOOKUP(D6201,'أرصدة المخزن'!$A:$H,4,0),"")</f>
        <v/>
      </c>
      <c r="G6201" s="97" t="n"/>
      <c r="H6201" s="29" t="inlineStr">
        <is>
          <t>إضافة</t>
        </is>
      </c>
      <c r="I6201" s="97" t="n"/>
    </row>
    <row r="6202" ht="17.4" customHeight="1" s="138">
      <c r="A6202" s="97" t="n">
        <v>6196</v>
      </c>
      <c r="B6202" s="98" t="n"/>
      <c r="C6202" s="99" t="n"/>
      <c r="D6202" s="100" t="n"/>
      <c r="E6202" s="28">
        <f>IFERROR(VLOOKUP(D6202,'أرصدة المخزن'!$A:$E,3,0),"")</f>
        <v/>
      </c>
      <c r="F6202" s="28">
        <f>IFERROR(VLOOKUP(D6202,'أرصدة المخزن'!$A:$H,4,0),"")</f>
        <v/>
      </c>
      <c r="G6202" s="97" t="n"/>
      <c r="H6202" s="29" t="inlineStr">
        <is>
          <t>إضافة</t>
        </is>
      </c>
      <c r="I6202" s="97" t="n"/>
    </row>
    <row r="6203" ht="17.4" customHeight="1" s="138">
      <c r="A6203" s="97" t="n">
        <v>6197</v>
      </c>
      <c r="B6203" s="98" t="n"/>
      <c r="C6203" s="99" t="n"/>
      <c r="D6203" s="100" t="n"/>
      <c r="E6203" s="28">
        <f>IFERROR(VLOOKUP(D6203,'أرصدة المخزن'!$A:$E,3,0),"")</f>
        <v/>
      </c>
      <c r="F6203" s="28">
        <f>IFERROR(VLOOKUP(D6203,'أرصدة المخزن'!$A:$H,4,0),"")</f>
        <v/>
      </c>
      <c r="G6203" s="97" t="n"/>
      <c r="H6203" s="29" t="inlineStr">
        <is>
          <t>إضافة</t>
        </is>
      </c>
      <c r="I6203" s="97" t="n"/>
    </row>
    <row r="6204" ht="17.4" customHeight="1" s="138">
      <c r="A6204" s="97" t="n">
        <v>6198</v>
      </c>
      <c r="B6204" s="98" t="n"/>
      <c r="C6204" s="99" t="n"/>
      <c r="D6204" s="100" t="n"/>
      <c r="E6204" s="28">
        <f>IFERROR(VLOOKUP(D6204,'أرصدة المخزن'!$A:$E,3,0),"")</f>
        <v/>
      </c>
      <c r="F6204" s="28">
        <f>IFERROR(VLOOKUP(D6204,'أرصدة المخزن'!$A:$H,4,0),"")</f>
        <v/>
      </c>
      <c r="G6204" s="97" t="n"/>
      <c r="H6204" s="29" t="inlineStr">
        <is>
          <t>إضافة</t>
        </is>
      </c>
      <c r="I6204" s="97" t="n"/>
    </row>
    <row r="6205" ht="17.4" customHeight="1" s="138">
      <c r="A6205" s="97" t="n">
        <v>6199</v>
      </c>
      <c r="B6205" s="98" t="n"/>
      <c r="C6205" s="99" t="n"/>
      <c r="D6205" s="100" t="n"/>
      <c r="E6205" s="28">
        <f>IFERROR(VLOOKUP(D6205,'أرصدة المخزن'!$A:$E,3,0),"")</f>
        <v/>
      </c>
      <c r="F6205" s="28">
        <f>IFERROR(VLOOKUP(D6205,'أرصدة المخزن'!$A:$H,4,0),"")</f>
        <v/>
      </c>
      <c r="G6205" s="97" t="n"/>
      <c r="H6205" s="29" t="inlineStr">
        <is>
          <t>إضافة</t>
        </is>
      </c>
      <c r="I6205" s="97" t="n"/>
    </row>
    <row r="6206" ht="17.4" customHeight="1" s="138">
      <c r="A6206" s="97" t="n">
        <v>6200</v>
      </c>
      <c r="B6206" s="98" t="n"/>
      <c r="C6206" s="99" t="n"/>
      <c r="D6206" s="100" t="n"/>
      <c r="E6206" s="28">
        <f>IFERROR(VLOOKUP(D6206,'أرصدة المخزن'!$A:$E,3,0),"")</f>
        <v/>
      </c>
      <c r="F6206" s="28">
        <f>IFERROR(VLOOKUP(D6206,'أرصدة المخزن'!$A:$H,4,0),"")</f>
        <v/>
      </c>
      <c r="G6206" s="97" t="n"/>
      <c r="H6206" s="29" t="inlineStr">
        <is>
          <t>إضافة</t>
        </is>
      </c>
      <c r="I6206" s="97" t="n"/>
    </row>
    <row r="6207" ht="17.4" customHeight="1" s="138">
      <c r="A6207" s="97" t="n">
        <v>6201</v>
      </c>
      <c r="B6207" s="98" t="n"/>
      <c r="C6207" s="99" t="n"/>
      <c r="D6207" s="100" t="n"/>
      <c r="E6207" s="28">
        <f>IFERROR(VLOOKUP(D6207,'أرصدة المخزن'!$A:$E,3,0),"")</f>
        <v/>
      </c>
      <c r="F6207" s="28">
        <f>IFERROR(VLOOKUP(D6207,'أرصدة المخزن'!$A:$H,4,0),"")</f>
        <v/>
      </c>
      <c r="G6207" s="97" t="n"/>
      <c r="H6207" s="29" t="inlineStr">
        <is>
          <t>إضافة</t>
        </is>
      </c>
      <c r="I6207" s="97" t="n"/>
    </row>
    <row r="6208" ht="17.4" customHeight="1" s="138">
      <c r="A6208" s="97" t="n">
        <v>6202</v>
      </c>
      <c r="B6208" s="98" t="n"/>
      <c r="C6208" s="99" t="n"/>
      <c r="D6208" s="100" t="n"/>
      <c r="E6208" s="28">
        <f>IFERROR(VLOOKUP(D6208,'أرصدة المخزن'!$A:$E,3,0),"")</f>
        <v/>
      </c>
      <c r="F6208" s="28">
        <f>IFERROR(VLOOKUP(D6208,'أرصدة المخزن'!$A:$H,4,0),"")</f>
        <v/>
      </c>
      <c r="G6208" s="97" t="n"/>
      <c r="H6208" s="29" t="inlineStr">
        <is>
          <t>إضافة</t>
        </is>
      </c>
      <c r="I6208" s="97" t="n"/>
    </row>
    <row r="6209" ht="17.4" customHeight="1" s="138">
      <c r="A6209" s="97" t="n">
        <v>6203</v>
      </c>
      <c r="B6209" s="98" t="n"/>
      <c r="C6209" s="99" t="n"/>
      <c r="D6209" s="100" t="n"/>
      <c r="E6209" s="28">
        <f>IFERROR(VLOOKUP(D6209,'أرصدة المخزن'!$A:$E,3,0),"")</f>
        <v/>
      </c>
      <c r="F6209" s="28">
        <f>IFERROR(VLOOKUP(D6209,'أرصدة المخزن'!$A:$H,4,0),"")</f>
        <v/>
      </c>
      <c r="G6209" s="97" t="n"/>
      <c r="H6209" s="29" t="inlineStr">
        <is>
          <t>إضافة</t>
        </is>
      </c>
      <c r="I6209" s="97" t="n"/>
    </row>
    <row r="6210" ht="17.4" customHeight="1" s="138">
      <c r="A6210" s="97" t="n">
        <v>6204</v>
      </c>
      <c r="B6210" s="98" t="n"/>
      <c r="C6210" s="99" t="n"/>
      <c r="D6210" s="100" t="n"/>
      <c r="E6210" s="28">
        <f>IFERROR(VLOOKUP(D6210,'أرصدة المخزن'!$A:$E,3,0),"")</f>
        <v/>
      </c>
      <c r="F6210" s="28">
        <f>IFERROR(VLOOKUP(D6210,'أرصدة المخزن'!$A:$H,4,0),"")</f>
        <v/>
      </c>
      <c r="G6210" s="97" t="n"/>
      <c r="H6210" s="29" t="inlineStr">
        <is>
          <t>إضافة</t>
        </is>
      </c>
      <c r="I6210" s="97" t="n"/>
    </row>
    <row r="6211" ht="17.4" customHeight="1" s="138">
      <c r="A6211" s="97" t="n">
        <v>6205</v>
      </c>
      <c r="B6211" s="98" t="n"/>
      <c r="C6211" s="99" t="n"/>
      <c r="D6211" s="100" t="n"/>
      <c r="E6211" s="28">
        <f>IFERROR(VLOOKUP(D6211,'أرصدة المخزن'!$A:$E,3,0),"")</f>
        <v/>
      </c>
      <c r="F6211" s="28">
        <f>IFERROR(VLOOKUP(D6211,'أرصدة المخزن'!$A:$H,4,0),"")</f>
        <v/>
      </c>
      <c r="G6211" s="97" t="n"/>
      <c r="H6211" s="29" t="inlineStr">
        <is>
          <t>إضافة</t>
        </is>
      </c>
      <c r="I6211" s="97" t="n"/>
    </row>
    <row r="6212" ht="17.4" customHeight="1" s="138">
      <c r="A6212" s="97" t="n">
        <v>6206</v>
      </c>
      <c r="B6212" s="98" t="n"/>
      <c r="C6212" s="99" t="n"/>
      <c r="D6212" s="100" t="n"/>
      <c r="E6212" s="28">
        <f>IFERROR(VLOOKUP(D6212,'أرصدة المخزن'!$A:$E,3,0),"")</f>
        <v/>
      </c>
      <c r="F6212" s="28">
        <f>IFERROR(VLOOKUP(D6212,'أرصدة المخزن'!$A:$H,4,0),"")</f>
        <v/>
      </c>
      <c r="G6212" s="97" t="n"/>
      <c r="H6212" s="29" t="inlineStr">
        <is>
          <t>إضافة</t>
        </is>
      </c>
      <c r="I6212" s="97" t="n"/>
    </row>
    <row r="6213" ht="17.4" customHeight="1" s="138">
      <c r="A6213" s="97" t="n">
        <v>6207</v>
      </c>
      <c r="B6213" s="98" t="n"/>
      <c r="C6213" s="99" t="n"/>
      <c r="D6213" s="100" t="n"/>
      <c r="E6213" s="28">
        <f>IFERROR(VLOOKUP(D6213,'أرصدة المخزن'!$A:$E,3,0),"")</f>
        <v/>
      </c>
      <c r="F6213" s="28">
        <f>IFERROR(VLOOKUP(D6213,'أرصدة المخزن'!$A:$H,4,0),"")</f>
        <v/>
      </c>
      <c r="G6213" s="97" t="n"/>
      <c r="H6213" s="29" t="inlineStr">
        <is>
          <t>إضافة</t>
        </is>
      </c>
      <c r="I6213" s="97" t="n"/>
    </row>
    <row r="6214" ht="17.4" customHeight="1" s="138">
      <c r="A6214" s="97" t="n">
        <v>6208</v>
      </c>
      <c r="B6214" s="98" t="n"/>
      <c r="C6214" s="99" t="n"/>
      <c r="D6214" s="100" t="n"/>
      <c r="E6214" s="28">
        <f>IFERROR(VLOOKUP(D6214,'أرصدة المخزن'!$A:$E,3,0),"")</f>
        <v/>
      </c>
      <c r="F6214" s="28">
        <f>IFERROR(VLOOKUP(D6214,'أرصدة المخزن'!$A:$H,4,0),"")</f>
        <v/>
      </c>
      <c r="G6214" s="97" t="n"/>
      <c r="H6214" s="29" t="inlineStr">
        <is>
          <t>إضافة</t>
        </is>
      </c>
      <c r="I6214" s="97" t="n"/>
    </row>
    <row r="6215" ht="17.4" customHeight="1" s="138">
      <c r="A6215" s="97" t="n">
        <v>6209</v>
      </c>
      <c r="B6215" s="98" t="n"/>
      <c r="C6215" s="99" t="n"/>
      <c r="D6215" s="100" t="n"/>
      <c r="E6215" s="28">
        <f>IFERROR(VLOOKUP(D6215,'أرصدة المخزن'!$A:$E,3,0),"")</f>
        <v/>
      </c>
      <c r="F6215" s="28">
        <f>IFERROR(VLOOKUP(D6215,'أرصدة المخزن'!$A:$H,4,0),"")</f>
        <v/>
      </c>
      <c r="G6215" s="97" t="n"/>
      <c r="H6215" s="29" t="inlineStr">
        <is>
          <t>إضافة</t>
        </is>
      </c>
      <c r="I6215" s="97" t="n"/>
    </row>
    <row r="6216" ht="17.4" customHeight="1" s="138">
      <c r="A6216" s="97" t="n">
        <v>6210</v>
      </c>
      <c r="B6216" s="98" t="n"/>
      <c r="C6216" s="99" t="n"/>
      <c r="D6216" s="100" t="n"/>
      <c r="E6216" s="28">
        <f>IFERROR(VLOOKUP(D6216,'أرصدة المخزن'!$A:$E,3,0),"")</f>
        <v/>
      </c>
      <c r="F6216" s="28">
        <f>IFERROR(VLOOKUP(D6216,'أرصدة المخزن'!$A:$H,4,0),"")</f>
        <v/>
      </c>
      <c r="G6216" s="97" t="n"/>
      <c r="H6216" s="29" t="inlineStr">
        <is>
          <t>إضافة</t>
        </is>
      </c>
      <c r="I6216" s="97" t="n"/>
    </row>
    <row r="6217" ht="17.4" customHeight="1" s="138">
      <c r="A6217" s="97" t="n">
        <v>6211</v>
      </c>
      <c r="B6217" s="98" t="n"/>
      <c r="C6217" s="99" t="n"/>
      <c r="D6217" s="100" t="n"/>
      <c r="E6217" s="28">
        <f>IFERROR(VLOOKUP(D6217,'أرصدة المخزن'!$A:$E,3,0),"")</f>
        <v/>
      </c>
      <c r="F6217" s="28">
        <f>IFERROR(VLOOKUP(D6217,'أرصدة المخزن'!$A:$H,4,0),"")</f>
        <v/>
      </c>
      <c r="G6217" s="97" t="n"/>
      <c r="H6217" s="29" t="inlineStr">
        <is>
          <t>إضافة</t>
        </is>
      </c>
      <c r="I6217" s="97" t="n"/>
    </row>
    <row r="6218" ht="17.4" customHeight="1" s="138">
      <c r="A6218" s="97" t="n">
        <v>6212</v>
      </c>
      <c r="B6218" s="98" t="n"/>
      <c r="C6218" s="99" t="n"/>
      <c r="D6218" s="100" t="n"/>
      <c r="E6218" s="28">
        <f>IFERROR(VLOOKUP(D6218,'أرصدة المخزن'!$A:$E,3,0),"")</f>
        <v/>
      </c>
      <c r="F6218" s="28">
        <f>IFERROR(VLOOKUP(D6218,'أرصدة المخزن'!$A:$H,4,0),"")</f>
        <v/>
      </c>
      <c r="G6218" s="97" t="n"/>
      <c r="H6218" s="29" t="inlineStr">
        <is>
          <t>إضافة</t>
        </is>
      </c>
      <c r="I6218" s="97" t="n"/>
    </row>
    <row r="6219" ht="17.4" customHeight="1" s="138">
      <c r="A6219" s="97" t="n">
        <v>6213</v>
      </c>
      <c r="B6219" s="98" t="n"/>
      <c r="C6219" s="99" t="n"/>
      <c r="D6219" s="100" t="n"/>
      <c r="E6219" s="28">
        <f>IFERROR(VLOOKUP(D6219,'أرصدة المخزن'!$A:$E,3,0),"")</f>
        <v/>
      </c>
      <c r="F6219" s="28">
        <f>IFERROR(VLOOKUP(D6219,'أرصدة المخزن'!$A:$H,4,0),"")</f>
        <v/>
      </c>
      <c r="G6219" s="97" t="n"/>
      <c r="H6219" s="29" t="inlineStr">
        <is>
          <t>إضافة</t>
        </is>
      </c>
      <c r="I6219" s="97" t="n"/>
    </row>
    <row r="6220" ht="17.4" customHeight="1" s="138">
      <c r="A6220" s="97" t="n">
        <v>6214</v>
      </c>
      <c r="B6220" s="98" t="n"/>
      <c r="C6220" s="99" t="n"/>
      <c r="D6220" s="100" t="n"/>
      <c r="E6220" s="28">
        <f>IFERROR(VLOOKUP(D6220,'أرصدة المخزن'!$A:$E,3,0),"")</f>
        <v/>
      </c>
      <c r="F6220" s="28">
        <f>IFERROR(VLOOKUP(D6220,'أرصدة المخزن'!$A:$H,4,0),"")</f>
        <v/>
      </c>
      <c r="G6220" s="97" t="n"/>
      <c r="H6220" s="29" t="inlineStr">
        <is>
          <t>إضافة</t>
        </is>
      </c>
      <c r="I6220" s="97" t="n"/>
    </row>
    <row r="6221" ht="17.4" customHeight="1" s="138">
      <c r="A6221" s="97" t="n">
        <v>6215</v>
      </c>
      <c r="B6221" s="98" t="n"/>
      <c r="C6221" s="99" t="n"/>
      <c r="D6221" s="100" t="n"/>
      <c r="E6221" s="28">
        <f>IFERROR(VLOOKUP(D6221,'أرصدة المخزن'!$A:$E,3,0),"")</f>
        <v/>
      </c>
      <c r="F6221" s="28">
        <f>IFERROR(VLOOKUP(D6221,'أرصدة المخزن'!$A:$H,4,0),"")</f>
        <v/>
      </c>
      <c r="G6221" s="97" t="n"/>
      <c r="H6221" s="29" t="inlineStr">
        <is>
          <t>إضافة</t>
        </is>
      </c>
      <c r="I6221" s="97" t="n"/>
    </row>
    <row r="6222" ht="17.4" customHeight="1" s="138">
      <c r="A6222" s="97" t="n">
        <v>6216</v>
      </c>
      <c r="B6222" s="98" t="n"/>
      <c r="C6222" s="99" t="n"/>
      <c r="D6222" s="100" t="n"/>
      <c r="E6222" s="28">
        <f>IFERROR(VLOOKUP(D6222,'أرصدة المخزن'!$A:$E,3,0),"")</f>
        <v/>
      </c>
      <c r="F6222" s="28">
        <f>IFERROR(VLOOKUP(D6222,'أرصدة المخزن'!$A:$H,4,0),"")</f>
        <v/>
      </c>
      <c r="G6222" s="97" t="n"/>
      <c r="H6222" s="29" t="inlineStr">
        <is>
          <t>إضافة</t>
        </is>
      </c>
      <c r="I6222" s="97" t="n"/>
    </row>
    <row r="6223" ht="17.4" customHeight="1" s="138">
      <c r="A6223" s="97" t="n">
        <v>6217</v>
      </c>
      <c r="B6223" s="98" t="n"/>
      <c r="C6223" s="99" t="n"/>
      <c r="D6223" s="100" t="n"/>
      <c r="E6223" s="28">
        <f>IFERROR(VLOOKUP(D6223,'أرصدة المخزن'!$A:$E,3,0),"")</f>
        <v/>
      </c>
      <c r="F6223" s="28">
        <f>IFERROR(VLOOKUP(D6223,'أرصدة المخزن'!$A:$H,4,0),"")</f>
        <v/>
      </c>
      <c r="G6223" s="97" t="n"/>
      <c r="H6223" s="29" t="inlineStr">
        <is>
          <t>إضافة</t>
        </is>
      </c>
      <c r="I6223" s="97" t="n"/>
    </row>
    <row r="6224" ht="17.4" customHeight="1" s="138">
      <c r="A6224" s="97" t="n">
        <v>6218</v>
      </c>
      <c r="B6224" s="98" t="n"/>
      <c r="C6224" s="99" t="n"/>
      <c r="D6224" s="100" t="n"/>
      <c r="E6224" s="28">
        <f>IFERROR(VLOOKUP(D6224,'أرصدة المخزن'!$A:$E,3,0),"")</f>
        <v/>
      </c>
      <c r="F6224" s="28">
        <f>IFERROR(VLOOKUP(D6224,'أرصدة المخزن'!$A:$H,4,0),"")</f>
        <v/>
      </c>
      <c r="G6224" s="97" t="n"/>
      <c r="H6224" s="29" t="inlineStr">
        <is>
          <t>إضافة</t>
        </is>
      </c>
      <c r="I6224" s="97" t="n"/>
    </row>
    <row r="6225" ht="17.4" customHeight="1" s="138">
      <c r="A6225" s="97" t="n">
        <v>6219</v>
      </c>
      <c r="B6225" s="98" t="n"/>
      <c r="C6225" s="99" t="n"/>
      <c r="D6225" s="100" t="n"/>
      <c r="E6225" s="28">
        <f>IFERROR(VLOOKUP(D6225,'أرصدة المخزن'!$A:$E,3,0),"")</f>
        <v/>
      </c>
      <c r="F6225" s="28">
        <f>IFERROR(VLOOKUP(D6225,'أرصدة المخزن'!$A:$H,4,0),"")</f>
        <v/>
      </c>
      <c r="G6225" s="97" t="n"/>
      <c r="H6225" s="29" t="inlineStr">
        <is>
          <t>إضافة</t>
        </is>
      </c>
      <c r="I6225" s="97" t="n"/>
    </row>
    <row r="6226" ht="17.4" customHeight="1" s="138">
      <c r="A6226" s="97" t="n">
        <v>6220</v>
      </c>
      <c r="B6226" s="98" t="n"/>
      <c r="C6226" s="99" t="n"/>
      <c r="D6226" s="100" t="n"/>
      <c r="E6226" s="28">
        <f>IFERROR(VLOOKUP(D6226,'أرصدة المخزن'!$A:$E,3,0),"")</f>
        <v/>
      </c>
      <c r="F6226" s="28">
        <f>IFERROR(VLOOKUP(D6226,'أرصدة المخزن'!$A:$H,4,0),"")</f>
        <v/>
      </c>
      <c r="G6226" s="97" t="n"/>
      <c r="H6226" s="29" t="inlineStr">
        <is>
          <t>إضافة</t>
        </is>
      </c>
      <c r="I6226" s="97" t="n"/>
    </row>
    <row r="6227" ht="17.4" customHeight="1" s="138">
      <c r="A6227" s="97" t="n">
        <v>6221</v>
      </c>
      <c r="B6227" s="98" t="n"/>
      <c r="C6227" s="99" t="n"/>
      <c r="D6227" s="100" t="n"/>
      <c r="E6227" s="28">
        <f>IFERROR(VLOOKUP(D6227,'أرصدة المخزن'!$A:$E,3,0),"")</f>
        <v/>
      </c>
      <c r="F6227" s="28">
        <f>IFERROR(VLOOKUP(D6227,'أرصدة المخزن'!$A:$H,4,0),"")</f>
        <v/>
      </c>
      <c r="G6227" s="97" t="n"/>
      <c r="H6227" s="29" t="inlineStr">
        <is>
          <t>إضافة</t>
        </is>
      </c>
      <c r="I6227" s="97" t="n"/>
    </row>
    <row r="6228" ht="17.4" customHeight="1" s="138">
      <c r="A6228" s="97" t="n">
        <v>6222</v>
      </c>
      <c r="B6228" s="98" t="n"/>
      <c r="C6228" s="99" t="n"/>
      <c r="D6228" s="100" t="n"/>
      <c r="E6228" s="28">
        <f>IFERROR(VLOOKUP(D6228,'أرصدة المخزن'!$A:$E,3,0),"")</f>
        <v/>
      </c>
      <c r="F6228" s="28">
        <f>IFERROR(VLOOKUP(D6228,'أرصدة المخزن'!$A:$H,4,0),"")</f>
        <v/>
      </c>
      <c r="G6228" s="97" t="n"/>
      <c r="H6228" s="29" t="inlineStr">
        <is>
          <t>إضافة</t>
        </is>
      </c>
      <c r="I6228" s="97" t="n"/>
    </row>
    <row r="6229" ht="17.4" customHeight="1" s="138">
      <c r="A6229" s="97" t="n">
        <v>6223</v>
      </c>
      <c r="B6229" s="98" t="n"/>
      <c r="C6229" s="99" t="n"/>
      <c r="D6229" s="100" t="n"/>
      <c r="E6229" s="28">
        <f>IFERROR(VLOOKUP(D6229,'أرصدة المخزن'!$A:$E,3,0),"")</f>
        <v/>
      </c>
      <c r="F6229" s="28">
        <f>IFERROR(VLOOKUP(D6229,'أرصدة المخزن'!$A:$H,4,0),"")</f>
        <v/>
      </c>
      <c r="G6229" s="97" t="n"/>
      <c r="H6229" s="29" t="inlineStr">
        <is>
          <t>إضافة</t>
        </is>
      </c>
      <c r="I6229" s="97" t="n"/>
    </row>
    <row r="6230" ht="17.4" customHeight="1" s="138">
      <c r="A6230" s="97" t="n">
        <v>6224</v>
      </c>
      <c r="B6230" s="98" t="n"/>
      <c r="C6230" s="99" t="n"/>
      <c r="D6230" s="100" t="n"/>
      <c r="E6230" s="28">
        <f>IFERROR(VLOOKUP(D6230,'أرصدة المخزن'!$A:$E,3,0),"")</f>
        <v/>
      </c>
      <c r="F6230" s="28">
        <f>IFERROR(VLOOKUP(D6230,'أرصدة المخزن'!$A:$H,4,0),"")</f>
        <v/>
      </c>
      <c r="G6230" s="97" t="n"/>
      <c r="H6230" s="29" t="inlineStr">
        <is>
          <t>إضافة</t>
        </is>
      </c>
      <c r="I6230" s="97" t="n"/>
    </row>
    <row r="6231" ht="17.4" customHeight="1" s="138">
      <c r="A6231" s="97" t="n">
        <v>6225</v>
      </c>
      <c r="B6231" s="98" t="n"/>
      <c r="C6231" s="99" t="n"/>
      <c r="D6231" s="100" t="n"/>
      <c r="E6231" s="28">
        <f>IFERROR(VLOOKUP(D6231,'أرصدة المخزن'!$A:$E,3,0),"")</f>
        <v/>
      </c>
      <c r="F6231" s="28">
        <f>IFERROR(VLOOKUP(D6231,'أرصدة المخزن'!$A:$H,4,0),"")</f>
        <v/>
      </c>
      <c r="G6231" s="97" t="n"/>
      <c r="H6231" s="29" t="inlineStr">
        <is>
          <t>إضافة</t>
        </is>
      </c>
      <c r="I6231" s="97" t="n"/>
    </row>
    <row r="6232" ht="17.4" customHeight="1" s="138">
      <c r="A6232" s="97" t="n">
        <v>6226</v>
      </c>
      <c r="B6232" s="98" t="n"/>
      <c r="C6232" s="99" t="n"/>
      <c r="D6232" s="100" t="n"/>
      <c r="E6232" s="28">
        <f>IFERROR(VLOOKUP(D6232,'أرصدة المخزن'!$A:$E,3,0),"")</f>
        <v/>
      </c>
      <c r="F6232" s="28">
        <f>IFERROR(VLOOKUP(D6232,'أرصدة المخزن'!$A:$H,4,0),"")</f>
        <v/>
      </c>
      <c r="G6232" s="97" t="n"/>
      <c r="H6232" s="29" t="inlineStr">
        <is>
          <t>إضافة</t>
        </is>
      </c>
      <c r="I6232" s="97" t="n"/>
    </row>
    <row r="6233" ht="17.4" customHeight="1" s="138">
      <c r="A6233" s="97" t="n">
        <v>6227</v>
      </c>
      <c r="B6233" s="98" t="n"/>
      <c r="C6233" s="99" t="n"/>
      <c r="D6233" s="100" t="n"/>
      <c r="E6233" s="28">
        <f>IFERROR(VLOOKUP(D6233,'أرصدة المخزن'!$A:$E,3,0),"")</f>
        <v/>
      </c>
      <c r="F6233" s="28">
        <f>IFERROR(VLOOKUP(D6233,'أرصدة المخزن'!$A:$H,4,0),"")</f>
        <v/>
      </c>
      <c r="G6233" s="97" t="n"/>
      <c r="H6233" s="29" t="inlineStr">
        <is>
          <t>إضافة</t>
        </is>
      </c>
      <c r="I6233" s="97" t="n"/>
    </row>
    <row r="6234" ht="17.4" customHeight="1" s="138">
      <c r="A6234" s="97" t="n">
        <v>6228</v>
      </c>
      <c r="B6234" s="98" t="n"/>
      <c r="C6234" s="99" t="n"/>
      <c r="D6234" s="100" t="n"/>
      <c r="E6234" s="28">
        <f>IFERROR(VLOOKUP(D6234,'أرصدة المخزن'!$A:$E,3,0),"")</f>
        <v/>
      </c>
      <c r="F6234" s="28">
        <f>IFERROR(VLOOKUP(D6234,'أرصدة المخزن'!$A:$H,4,0),"")</f>
        <v/>
      </c>
      <c r="G6234" s="97" t="n"/>
      <c r="H6234" s="29" t="inlineStr">
        <is>
          <t>إضافة</t>
        </is>
      </c>
      <c r="I6234" s="97" t="n"/>
    </row>
    <row r="6235" ht="17.4" customHeight="1" s="138">
      <c r="A6235" s="97" t="n">
        <v>6229</v>
      </c>
      <c r="B6235" s="98" t="n"/>
      <c r="C6235" s="99" t="n"/>
      <c r="D6235" s="100" t="n"/>
      <c r="E6235" s="28">
        <f>IFERROR(VLOOKUP(D6235,'أرصدة المخزن'!$A:$E,3,0),"")</f>
        <v/>
      </c>
      <c r="F6235" s="28">
        <f>IFERROR(VLOOKUP(D6235,'أرصدة المخزن'!$A:$H,4,0),"")</f>
        <v/>
      </c>
      <c r="G6235" s="97" t="n"/>
      <c r="H6235" s="29" t="inlineStr">
        <is>
          <t>إضافة</t>
        </is>
      </c>
      <c r="I6235" s="97" t="n"/>
    </row>
    <row r="6236" ht="17.4" customHeight="1" s="138">
      <c r="A6236" s="97" t="n">
        <v>6230</v>
      </c>
      <c r="B6236" s="98" t="n"/>
      <c r="C6236" s="99" t="n"/>
      <c r="D6236" s="100" t="n"/>
      <c r="E6236" s="28">
        <f>IFERROR(VLOOKUP(D6236,'أرصدة المخزن'!$A:$E,3,0),"")</f>
        <v/>
      </c>
      <c r="F6236" s="28">
        <f>IFERROR(VLOOKUP(D6236,'أرصدة المخزن'!$A:$H,4,0),"")</f>
        <v/>
      </c>
      <c r="G6236" s="97" t="n"/>
      <c r="H6236" s="29" t="inlineStr">
        <is>
          <t>إضافة</t>
        </is>
      </c>
      <c r="I6236" s="97" t="n"/>
    </row>
    <row r="6237" ht="17.4" customHeight="1" s="138">
      <c r="A6237" s="97" t="n">
        <v>6231</v>
      </c>
      <c r="B6237" s="98" t="n"/>
      <c r="C6237" s="99" t="n"/>
      <c r="D6237" s="100" t="n"/>
      <c r="E6237" s="28">
        <f>IFERROR(VLOOKUP(D6237,'أرصدة المخزن'!$A:$E,3,0),"")</f>
        <v/>
      </c>
      <c r="F6237" s="28">
        <f>IFERROR(VLOOKUP(D6237,'أرصدة المخزن'!$A:$H,4,0),"")</f>
        <v/>
      </c>
      <c r="G6237" s="97" t="n"/>
      <c r="H6237" s="29" t="inlineStr">
        <is>
          <t>إضافة</t>
        </is>
      </c>
      <c r="I6237" s="97" t="n"/>
    </row>
    <row r="6238" ht="17.4" customHeight="1" s="138">
      <c r="A6238" s="97" t="n">
        <v>6232</v>
      </c>
      <c r="B6238" s="98" t="n"/>
      <c r="C6238" s="99" t="n"/>
      <c r="D6238" s="100" t="n"/>
      <c r="E6238" s="28">
        <f>IFERROR(VLOOKUP(D6238,'أرصدة المخزن'!$A:$E,3,0),"")</f>
        <v/>
      </c>
      <c r="F6238" s="28">
        <f>IFERROR(VLOOKUP(D6238,'أرصدة المخزن'!$A:$H,4,0),"")</f>
        <v/>
      </c>
      <c r="G6238" s="97" t="n"/>
      <c r="H6238" s="29" t="inlineStr">
        <is>
          <t>إضافة</t>
        </is>
      </c>
      <c r="I6238" s="97" t="n"/>
    </row>
    <row r="6239" ht="17.4" customHeight="1" s="138">
      <c r="A6239" s="97" t="n">
        <v>6233</v>
      </c>
      <c r="B6239" s="98" t="n"/>
      <c r="C6239" s="99" t="n"/>
      <c r="D6239" s="100" t="n"/>
      <c r="E6239" s="28">
        <f>IFERROR(VLOOKUP(D6239,'أرصدة المخزن'!$A:$E,3,0),"")</f>
        <v/>
      </c>
      <c r="F6239" s="28">
        <f>IFERROR(VLOOKUP(D6239,'أرصدة المخزن'!$A:$H,4,0),"")</f>
        <v/>
      </c>
      <c r="G6239" s="97" t="n"/>
      <c r="H6239" s="29" t="inlineStr">
        <is>
          <t>إضافة</t>
        </is>
      </c>
      <c r="I6239" s="97" t="n"/>
    </row>
    <row r="6240" ht="17.4" customHeight="1" s="138">
      <c r="A6240" s="97" t="n">
        <v>6234</v>
      </c>
      <c r="B6240" s="98" t="n"/>
      <c r="C6240" s="99" t="n"/>
      <c r="D6240" s="100" t="n"/>
      <c r="E6240" s="28">
        <f>IFERROR(VLOOKUP(D6240,'أرصدة المخزن'!$A:$E,3,0),"")</f>
        <v/>
      </c>
      <c r="F6240" s="28">
        <f>IFERROR(VLOOKUP(D6240,'أرصدة المخزن'!$A:$H,4,0),"")</f>
        <v/>
      </c>
      <c r="G6240" s="97" t="n"/>
      <c r="H6240" s="29" t="inlineStr">
        <is>
          <t>إضافة</t>
        </is>
      </c>
      <c r="I6240" s="97" t="n"/>
    </row>
    <row r="6241" ht="17.4" customHeight="1" s="138">
      <c r="A6241" s="97" t="n">
        <v>6235</v>
      </c>
      <c r="B6241" s="98" t="n"/>
      <c r="C6241" s="99" t="n"/>
      <c r="D6241" s="100" t="n"/>
      <c r="E6241" s="28">
        <f>IFERROR(VLOOKUP(D6241,'أرصدة المخزن'!$A:$E,3,0),"")</f>
        <v/>
      </c>
      <c r="F6241" s="28">
        <f>IFERROR(VLOOKUP(D6241,'أرصدة المخزن'!$A:$H,4,0),"")</f>
        <v/>
      </c>
      <c r="G6241" s="97" t="n"/>
      <c r="H6241" s="29" t="inlineStr">
        <is>
          <t>إضافة</t>
        </is>
      </c>
      <c r="I6241" s="97" t="n"/>
    </row>
    <row r="6242" ht="17.4" customHeight="1" s="138">
      <c r="A6242" s="97" t="n">
        <v>6236</v>
      </c>
      <c r="B6242" s="98" t="n"/>
      <c r="C6242" s="99" t="n"/>
      <c r="D6242" s="100" t="n"/>
      <c r="E6242" s="28">
        <f>IFERROR(VLOOKUP(D6242,'أرصدة المخزن'!$A:$E,3,0),"")</f>
        <v/>
      </c>
      <c r="F6242" s="28">
        <f>IFERROR(VLOOKUP(D6242,'أرصدة المخزن'!$A:$H,4,0),"")</f>
        <v/>
      </c>
      <c r="G6242" s="97" t="n"/>
      <c r="H6242" s="29" t="inlineStr">
        <is>
          <t>إضافة</t>
        </is>
      </c>
      <c r="I6242" s="97" t="n"/>
    </row>
    <row r="6243" ht="17.4" customHeight="1" s="138">
      <c r="A6243" s="97" t="n">
        <v>6237</v>
      </c>
      <c r="B6243" s="98" t="n"/>
      <c r="C6243" s="99" t="n"/>
      <c r="D6243" s="100" t="n"/>
      <c r="E6243" s="28">
        <f>IFERROR(VLOOKUP(D6243,'أرصدة المخزن'!$A:$E,3,0),"")</f>
        <v/>
      </c>
      <c r="F6243" s="28">
        <f>IFERROR(VLOOKUP(D6243,'أرصدة المخزن'!$A:$H,4,0),"")</f>
        <v/>
      </c>
      <c r="G6243" s="97" t="n"/>
      <c r="H6243" s="29" t="inlineStr">
        <is>
          <t>إضافة</t>
        </is>
      </c>
      <c r="I6243" s="97" t="n"/>
    </row>
    <row r="6244" ht="17.4" customHeight="1" s="138">
      <c r="A6244" s="97" t="n">
        <v>6238</v>
      </c>
      <c r="B6244" s="98" t="n"/>
      <c r="C6244" s="99" t="n"/>
      <c r="D6244" s="100" t="n"/>
      <c r="E6244" s="28">
        <f>IFERROR(VLOOKUP(D6244,'أرصدة المخزن'!$A:$E,3,0),"")</f>
        <v/>
      </c>
      <c r="F6244" s="28">
        <f>IFERROR(VLOOKUP(D6244,'أرصدة المخزن'!$A:$H,4,0),"")</f>
        <v/>
      </c>
      <c r="G6244" s="97" t="n"/>
      <c r="H6244" s="29" t="inlineStr">
        <is>
          <t>إضافة</t>
        </is>
      </c>
      <c r="I6244" s="97" t="n"/>
    </row>
    <row r="6245" ht="17.4" customHeight="1" s="138">
      <c r="A6245" s="97" t="n">
        <v>6239</v>
      </c>
      <c r="B6245" s="98" t="n"/>
      <c r="C6245" s="99" t="n"/>
      <c r="D6245" s="100" t="n"/>
      <c r="E6245" s="28">
        <f>IFERROR(VLOOKUP(D6245,'أرصدة المخزن'!$A:$E,3,0),"")</f>
        <v/>
      </c>
      <c r="F6245" s="28">
        <f>IFERROR(VLOOKUP(D6245,'أرصدة المخزن'!$A:$H,4,0),"")</f>
        <v/>
      </c>
      <c r="G6245" s="97" t="n"/>
      <c r="H6245" s="29" t="inlineStr">
        <is>
          <t>إضافة</t>
        </is>
      </c>
      <c r="I6245" s="97" t="n"/>
    </row>
    <row r="6246" ht="17.4" customHeight="1" s="138">
      <c r="A6246" s="97" t="n">
        <v>6240</v>
      </c>
      <c r="B6246" s="98" t="n"/>
      <c r="C6246" s="99" t="n"/>
      <c r="D6246" s="100" t="n"/>
      <c r="E6246" s="28">
        <f>IFERROR(VLOOKUP(D6246,'أرصدة المخزن'!$A:$E,3,0),"")</f>
        <v/>
      </c>
      <c r="F6246" s="28">
        <f>IFERROR(VLOOKUP(D6246,'أرصدة المخزن'!$A:$H,4,0),"")</f>
        <v/>
      </c>
      <c r="G6246" s="97" t="n"/>
      <c r="H6246" s="29" t="inlineStr">
        <is>
          <t>إضافة</t>
        </is>
      </c>
      <c r="I6246" s="97" t="n"/>
    </row>
    <row r="6247" ht="17.4" customHeight="1" s="138">
      <c r="A6247" s="97" t="n">
        <v>6241</v>
      </c>
      <c r="B6247" s="98" t="n"/>
      <c r="C6247" s="99" t="n"/>
      <c r="D6247" s="100" t="n"/>
      <c r="E6247" s="28">
        <f>IFERROR(VLOOKUP(D6247,'أرصدة المخزن'!$A:$E,3,0),"")</f>
        <v/>
      </c>
      <c r="F6247" s="28">
        <f>IFERROR(VLOOKUP(D6247,'أرصدة المخزن'!$A:$H,4,0),"")</f>
        <v/>
      </c>
      <c r="G6247" s="97" t="n"/>
      <c r="H6247" s="29" t="inlineStr">
        <is>
          <t>إضافة</t>
        </is>
      </c>
      <c r="I6247" s="97" t="n"/>
    </row>
    <row r="6248" ht="17.4" customHeight="1" s="138">
      <c r="A6248" s="97" t="n">
        <v>6242</v>
      </c>
      <c r="B6248" s="98" t="n"/>
      <c r="C6248" s="99" t="n"/>
      <c r="D6248" s="100" t="n"/>
      <c r="E6248" s="28">
        <f>IFERROR(VLOOKUP(D6248,'أرصدة المخزن'!$A:$E,3,0),"")</f>
        <v/>
      </c>
      <c r="F6248" s="28">
        <f>IFERROR(VLOOKUP(D6248,'أرصدة المخزن'!$A:$H,4,0),"")</f>
        <v/>
      </c>
      <c r="G6248" s="97" t="n"/>
      <c r="H6248" s="29" t="inlineStr">
        <is>
          <t>إضافة</t>
        </is>
      </c>
      <c r="I6248" s="97" t="n"/>
    </row>
    <row r="6249" ht="17.4" customHeight="1" s="138">
      <c r="A6249" s="97" t="n">
        <v>6243</v>
      </c>
      <c r="B6249" s="98" t="n"/>
      <c r="C6249" s="99" t="n"/>
      <c r="D6249" s="100" t="n"/>
      <c r="E6249" s="28">
        <f>IFERROR(VLOOKUP(D6249,'أرصدة المخزن'!$A:$E,3,0),"")</f>
        <v/>
      </c>
      <c r="F6249" s="28">
        <f>IFERROR(VLOOKUP(D6249,'أرصدة المخزن'!$A:$H,4,0),"")</f>
        <v/>
      </c>
      <c r="G6249" s="97" t="n"/>
      <c r="H6249" s="29" t="inlineStr">
        <is>
          <t>إضافة</t>
        </is>
      </c>
      <c r="I6249" s="97" t="n"/>
    </row>
    <row r="6250" ht="17.4" customHeight="1" s="138">
      <c r="A6250" s="97" t="n">
        <v>6244</v>
      </c>
      <c r="B6250" s="98" t="n"/>
      <c r="C6250" s="99" t="n"/>
      <c r="D6250" s="100" t="n"/>
      <c r="E6250" s="28">
        <f>IFERROR(VLOOKUP(D6250,'أرصدة المخزن'!$A:$E,3,0),"")</f>
        <v/>
      </c>
      <c r="F6250" s="28">
        <f>IFERROR(VLOOKUP(D6250,'أرصدة المخزن'!$A:$H,4,0),"")</f>
        <v/>
      </c>
      <c r="G6250" s="97" t="n"/>
      <c r="H6250" s="29" t="inlineStr">
        <is>
          <t>إضافة</t>
        </is>
      </c>
      <c r="I6250" s="97" t="n"/>
    </row>
    <row r="6251" ht="17.4" customHeight="1" s="138">
      <c r="A6251" s="97" t="n">
        <v>6245</v>
      </c>
      <c r="B6251" s="98" t="n"/>
      <c r="C6251" s="99" t="n"/>
      <c r="D6251" s="100" t="n"/>
      <c r="E6251" s="28">
        <f>IFERROR(VLOOKUP(D6251,'أرصدة المخزن'!$A:$E,3,0),"")</f>
        <v/>
      </c>
      <c r="F6251" s="28">
        <f>IFERROR(VLOOKUP(D6251,'أرصدة المخزن'!$A:$H,4,0),"")</f>
        <v/>
      </c>
      <c r="G6251" s="97" t="n"/>
      <c r="H6251" s="29" t="inlineStr">
        <is>
          <t>إضافة</t>
        </is>
      </c>
      <c r="I6251" s="97" t="n"/>
    </row>
    <row r="6252" ht="17.4" customHeight="1" s="138">
      <c r="A6252" s="97" t="n">
        <v>6246</v>
      </c>
      <c r="B6252" s="98" t="n"/>
      <c r="C6252" s="99" t="n"/>
      <c r="D6252" s="100" t="n"/>
      <c r="E6252" s="28">
        <f>IFERROR(VLOOKUP(D6252,'أرصدة المخزن'!$A:$E,3,0),"")</f>
        <v/>
      </c>
      <c r="F6252" s="28">
        <f>IFERROR(VLOOKUP(D6252,'أرصدة المخزن'!$A:$H,4,0),"")</f>
        <v/>
      </c>
      <c r="G6252" s="97" t="n"/>
      <c r="H6252" s="29" t="inlineStr">
        <is>
          <t>إضافة</t>
        </is>
      </c>
      <c r="I6252" s="97" t="n"/>
    </row>
    <row r="6253" ht="17.4" customHeight="1" s="138">
      <c r="A6253" s="97" t="n">
        <v>6247</v>
      </c>
      <c r="B6253" s="98" t="n"/>
      <c r="C6253" s="99" t="n"/>
      <c r="D6253" s="100" t="n"/>
      <c r="E6253" s="28">
        <f>IFERROR(VLOOKUP(D6253,'أرصدة المخزن'!$A:$E,3,0),"")</f>
        <v/>
      </c>
      <c r="F6253" s="28">
        <f>IFERROR(VLOOKUP(D6253,'أرصدة المخزن'!$A:$H,4,0),"")</f>
        <v/>
      </c>
      <c r="G6253" s="97" t="n"/>
      <c r="H6253" s="29" t="inlineStr">
        <is>
          <t>إضافة</t>
        </is>
      </c>
      <c r="I6253" s="97" t="n"/>
    </row>
    <row r="6254" ht="17.4" customHeight="1" s="138">
      <c r="A6254" s="97" t="n">
        <v>6248</v>
      </c>
      <c r="B6254" s="98" t="n"/>
      <c r="C6254" s="99" t="n"/>
      <c r="D6254" s="100" t="n"/>
      <c r="E6254" s="28">
        <f>IFERROR(VLOOKUP(D6254,'أرصدة المخزن'!$A:$E,3,0),"")</f>
        <v/>
      </c>
      <c r="F6254" s="28">
        <f>IFERROR(VLOOKUP(D6254,'أرصدة المخزن'!$A:$H,4,0),"")</f>
        <v/>
      </c>
      <c r="G6254" s="97" t="n"/>
      <c r="H6254" s="29" t="inlineStr">
        <is>
          <t>إضافة</t>
        </is>
      </c>
      <c r="I6254" s="97" t="n"/>
    </row>
    <row r="6255" ht="17.4" customHeight="1" s="138">
      <c r="A6255" s="97" t="n">
        <v>6249</v>
      </c>
      <c r="B6255" s="98" t="n"/>
      <c r="C6255" s="99" t="n"/>
      <c r="D6255" s="100" t="n"/>
      <c r="E6255" s="28">
        <f>IFERROR(VLOOKUP(D6255,'أرصدة المخزن'!$A:$E,3,0),"")</f>
        <v/>
      </c>
      <c r="F6255" s="28">
        <f>IFERROR(VLOOKUP(D6255,'أرصدة المخزن'!$A:$H,4,0),"")</f>
        <v/>
      </c>
      <c r="G6255" s="97" t="n"/>
      <c r="H6255" s="29" t="inlineStr">
        <is>
          <t>إضافة</t>
        </is>
      </c>
      <c r="I6255" s="97" t="n"/>
    </row>
    <row r="6256" ht="17.4" customHeight="1" s="138">
      <c r="A6256" s="97" t="n">
        <v>6250</v>
      </c>
      <c r="B6256" s="98" t="n"/>
      <c r="C6256" s="99" t="n"/>
      <c r="D6256" s="100" t="n"/>
      <c r="E6256" s="28">
        <f>IFERROR(VLOOKUP(D6256,'أرصدة المخزن'!$A:$E,3,0),"")</f>
        <v/>
      </c>
      <c r="F6256" s="28">
        <f>IFERROR(VLOOKUP(D6256,'أرصدة المخزن'!$A:$H,4,0),"")</f>
        <v/>
      </c>
      <c r="G6256" s="97" t="n"/>
      <c r="H6256" s="29" t="inlineStr">
        <is>
          <t>إضافة</t>
        </is>
      </c>
      <c r="I6256" s="97" t="n"/>
    </row>
    <row r="6257" ht="17.4" customHeight="1" s="138">
      <c r="A6257" s="97" t="n">
        <v>6251</v>
      </c>
      <c r="B6257" s="98" t="n"/>
      <c r="C6257" s="99" t="n"/>
      <c r="D6257" s="100" t="n"/>
      <c r="E6257" s="28">
        <f>IFERROR(VLOOKUP(D6257,'أرصدة المخزن'!$A:$E,3,0),"")</f>
        <v/>
      </c>
      <c r="F6257" s="28">
        <f>IFERROR(VLOOKUP(D6257,'أرصدة المخزن'!$A:$H,4,0),"")</f>
        <v/>
      </c>
      <c r="G6257" s="97" t="n"/>
      <c r="H6257" s="29" t="inlineStr">
        <is>
          <t>إضافة</t>
        </is>
      </c>
      <c r="I6257" s="97" t="n"/>
    </row>
    <row r="6258" ht="17.4" customHeight="1" s="138">
      <c r="A6258" s="97" t="n">
        <v>6252</v>
      </c>
      <c r="B6258" s="98" t="n"/>
      <c r="C6258" s="99" t="n"/>
      <c r="D6258" s="100" t="n"/>
      <c r="E6258" s="28">
        <f>IFERROR(VLOOKUP(D6258,'أرصدة المخزن'!$A:$E,3,0),"")</f>
        <v/>
      </c>
      <c r="F6258" s="28">
        <f>IFERROR(VLOOKUP(D6258,'أرصدة المخزن'!$A:$H,4,0),"")</f>
        <v/>
      </c>
      <c r="G6258" s="97" t="n"/>
      <c r="H6258" s="29" t="inlineStr">
        <is>
          <t>إضافة</t>
        </is>
      </c>
      <c r="I6258" s="97" t="n"/>
    </row>
    <row r="6259" ht="17.4" customHeight="1" s="138">
      <c r="A6259" s="97" t="n">
        <v>6253</v>
      </c>
      <c r="B6259" s="98" t="n"/>
      <c r="C6259" s="99" t="n"/>
      <c r="D6259" s="100" t="n"/>
      <c r="E6259" s="28">
        <f>IFERROR(VLOOKUP(D6259,'أرصدة المخزن'!$A:$E,3,0),"")</f>
        <v/>
      </c>
      <c r="F6259" s="28">
        <f>IFERROR(VLOOKUP(D6259,'أرصدة المخزن'!$A:$H,4,0),"")</f>
        <v/>
      </c>
      <c r="G6259" s="97" t="n"/>
      <c r="H6259" s="29" t="inlineStr">
        <is>
          <t>إضافة</t>
        </is>
      </c>
      <c r="I6259" s="97" t="n"/>
    </row>
    <row r="6260" ht="17.4" customHeight="1" s="138">
      <c r="A6260" s="97" t="n">
        <v>6254</v>
      </c>
      <c r="B6260" s="98" t="n"/>
      <c r="C6260" s="99" t="n"/>
      <c r="D6260" s="100" t="n"/>
      <c r="E6260" s="28">
        <f>IFERROR(VLOOKUP(D6260,'أرصدة المخزن'!$A:$E,3,0),"")</f>
        <v/>
      </c>
      <c r="F6260" s="28">
        <f>IFERROR(VLOOKUP(D6260,'أرصدة المخزن'!$A:$H,4,0),"")</f>
        <v/>
      </c>
      <c r="G6260" s="97" t="n"/>
      <c r="H6260" s="29" t="inlineStr">
        <is>
          <t>إضافة</t>
        </is>
      </c>
      <c r="I6260" s="97" t="n"/>
    </row>
    <row r="6261" ht="17.4" customHeight="1" s="138">
      <c r="A6261" s="97" t="n">
        <v>6255</v>
      </c>
      <c r="B6261" s="98" t="n"/>
      <c r="C6261" s="99" t="n"/>
      <c r="D6261" s="100" t="n"/>
      <c r="E6261" s="28">
        <f>IFERROR(VLOOKUP(D6261,'أرصدة المخزن'!$A:$E,3,0),"")</f>
        <v/>
      </c>
      <c r="F6261" s="28">
        <f>IFERROR(VLOOKUP(D6261,'أرصدة المخزن'!$A:$H,4,0),"")</f>
        <v/>
      </c>
      <c r="G6261" s="97" t="n"/>
      <c r="H6261" s="29" t="inlineStr">
        <is>
          <t>إضافة</t>
        </is>
      </c>
      <c r="I6261" s="97" t="n"/>
    </row>
    <row r="6262" ht="17.4" customHeight="1" s="138">
      <c r="A6262" s="97" t="n">
        <v>6256</v>
      </c>
      <c r="B6262" s="98" t="n"/>
      <c r="C6262" s="99" t="n"/>
      <c r="D6262" s="100" t="n"/>
      <c r="E6262" s="28">
        <f>IFERROR(VLOOKUP(D6262,'أرصدة المخزن'!$A:$E,3,0),"")</f>
        <v/>
      </c>
      <c r="F6262" s="28">
        <f>IFERROR(VLOOKUP(D6262,'أرصدة المخزن'!$A:$H,4,0),"")</f>
        <v/>
      </c>
      <c r="G6262" s="97" t="n"/>
      <c r="H6262" s="29" t="inlineStr">
        <is>
          <t>إضافة</t>
        </is>
      </c>
      <c r="I6262" s="97" t="n"/>
    </row>
    <row r="6263" ht="17.4" customHeight="1" s="138">
      <c r="A6263" s="97" t="n">
        <v>6257</v>
      </c>
      <c r="B6263" s="98" t="n"/>
      <c r="C6263" s="99" t="n"/>
      <c r="D6263" s="100" t="n"/>
      <c r="E6263" s="28">
        <f>IFERROR(VLOOKUP(D6263,'أرصدة المخزن'!$A:$E,3,0),"")</f>
        <v/>
      </c>
      <c r="F6263" s="28">
        <f>IFERROR(VLOOKUP(D6263,'أرصدة المخزن'!$A:$H,4,0),"")</f>
        <v/>
      </c>
      <c r="G6263" s="97" t="n"/>
      <c r="H6263" s="29" t="inlineStr">
        <is>
          <t>إضافة</t>
        </is>
      </c>
      <c r="I6263" s="97" t="n"/>
    </row>
    <row r="6264" ht="17.4" customHeight="1" s="138">
      <c r="A6264" s="97" t="n">
        <v>6258</v>
      </c>
      <c r="B6264" s="98" t="n"/>
      <c r="C6264" s="99" t="n"/>
      <c r="D6264" s="100" t="n"/>
      <c r="E6264" s="28">
        <f>IFERROR(VLOOKUP(D6264,'أرصدة المخزن'!$A:$E,3,0),"")</f>
        <v/>
      </c>
      <c r="F6264" s="28">
        <f>IFERROR(VLOOKUP(D6264,'أرصدة المخزن'!$A:$H,4,0),"")</f>
        <v/>
      </c>
      <c r="G6264" s="97" t="n"/>
      <c r="H6264" s="29" t="inlineStr">
        <is>
          <t>إضافة</t>
        </is>
      </c>
      <c r="I6264" s="97" t="n"/>
    </row>
    <row r="6265" ht="17.4" customHeight="1" s="138">
      <c r="A6265" s="97" t="n">
        <v>6259</v>
      </c>
      <c r="B6265" s="98" t="n"/>
      <c r="C6265" s="99" t="n"/>
      <c r="D6265" s="100" t="n"/>
      <c r="E6265" s="28">
        <f>IFERROR(VLOOKUP(D6265,'أرصدة المخزن'!$A:$E,3,0),"")</f>
        <v/>
      </c>
      <c r="F6265" s="28">
        <f>IFERROR(VLOOKUP(D6265,'أرصدة المخزن'!$A:$H,4,0),"")</f>
        <v/>
      </c>
      <c r="G6265" s="97" t="n"/>
      <c r="H6265" s="29" t="inlineStr">
        <is>
          <t>إضافة</t>
        </is>
      </c>
      <c r="I6265" s="97" t="n"/>
    </row>
    <row r="6266" ht="17.4" customHeight="1" s="138">
      <c r="A6266" s="97" t="n">
        <v>6260</v>
      </c>
      <c r="B6266" s="98" t="n"/>
      <c r="C6266" s="99" t="n"/>
      <c r="D6266" s="100" t="n"/>
      <c r="E6266" s="28">
        <f>IFERROR(VLOOKUP(D6266,'أرصدة المخزن'!$A:$E,3,0),"")</f>
        <v/>
      </c>
      <c r="F6266" s="28">
        <f>IFERROR(VLOOKUP(D6266,'أرصدة المخزن'!$A:$H,4,0),"")</f>
        <v/>
      </c>
      <c r="G6266" s="97" t="n"/>
      <c r="H6266" s="29" t="inlineStr">
        <is>
          <t>إضافة</t>
        </is>
      </c>
      <c r="I6266" s="97" t="n"/>
    </row>
    <row r="6267" ht="17.4" customHeight="1" s="138">
      <c r="A6267" s="97" t="n">
        <v>6261</v>
      </c>
      <c r="B6267" s="98" t="n"/>
      <c r="C6267" s="99" t="n"/>
      <c r="D6267" s="100" t="n"/>
      <c r="E6267" s="28">
        <f>IFERROR(VLOOKUP(D6267,'أرصدة المخزن'!$A:$E,3,0),"")</f>
        <v/>
      </c>
      <c r="F6267" s="28">
        <f>IFERROR(VLOOKUP(D6267,'أرصدة المخزن'!$A:$H,4,0),"")</f>
        <v/>
      </c>
      <c r="G6267" s="97" t="n"/>
      <c r="H6267" s="29" t="inlineStr">
        <is>
          <t>إضافة</t>
        </is>
      </c>
      <c r="I6267" s="97" t="n"/>
    </row>
    <row r="6268" ht="17.4" customHeight="1" s="138">
      <c r="A6268" s="97" t="n">
        <v>6262</v>
      </c>
      <c r="B6268" s="98" t="n"/>
      <c r="C6268" s="99" t="n"/>
      <c r="D6268" s="100" t="n"/>
      <c r="E6268" s="28">
        <f>IFERROR(VLOOKUP(D6268,'أرصدة المخزن'!$A:$E,3,0),"")</f>
        <v/>
      </c>
      <c r="F6268" s="28">
        <f>IFERROR(VLOOKUP(D6268,'أرصدة المخزن'!$A:$H,4,0),"")</f>
        <v/>
      </c>
      <c r="G6268" s="97" t="n"/>
      <c r="H6268" s="29" t="inlineStr">
        <is>
          <t>إضافة</t>
        </is>
      </c>
      <c r="I6268" s="97" t="n"/>
    </row>
    <row r="6269" ht="17.4" customHeight="1" s="138">
      <c r="A6269" s="97" t="n">
        <v>6263</v>
      </c>
      <c r="B6269" s="98" t="n"/>
      <c r="C6269" s="99" t="n"/>
      <c r="D6269" s="100" t="n"/>
      <c r="E6269" s="28">
        <f>IFERROR(VLOOKUP(D6269,'أرصدة المخزن'!$A:$E,3,0),"")</f>
        <v/>
      </c>
      <c r="F6269" s="28">
        <f>IFERROR(VLOOKUP(D6269,'أرصدة المخزن'!$A:$H,4,0),"")</f>
        <v/>
      </c>
      <c r="G6269" s="97" t="n"/>
      <c r="H6269" s="29" t="inlineStr">
        <is>
          <t>إضافة</t>
        </is>
      </c>
      <c r="I6269" s="97" t="n"/>
    </row>
    <row r="6270" ht="17.4" customHeight="1" s="138">
      <c r="A6270" s="97" t="n">
        <v>6264</v>
      </c>
      <c r="B6270" s="98" t="n"/>
      <c r="C6270" s="99" t="n"/>
      <c r="D6270" s="100" t="n"/>
      <c r="E6270" s="28">
        <f>IFERROR(VLOOKUP(D6270,'أرصدة المخزن'!$A:$E,3,0),"")</f>
        <v/>
      </c>
      <c r="F6270" s="28">
        <f>IFERROR(VLOOKUP(D6270,'أرصدة المخزن'!$A:$H,4,0),"")</f>
        <v/>
      </c>
      <c r="G6270" s="97" t="n"/>
      <c r="H6270" s="29" t="inlineStr">
        <is>
          <t>إضافة</t>
        </is>
      </c>
      <c r="I6270" s="97" t="n"/>
    </row>
    <row r="6271" ht="17.4" customHeight="1" s="138">
      <c r="A6271" s="97" t="n">
        <v>6265</v>
      </c>
      <c r="B6271" s="98" t="n"/>
      <c r="C6271" s="99" t="n"/>
      <c r="D6271" s="100" t="n"/>
      <c r="E6271" s="28">
        <f>IFERROR(VLOOKUP(D6271,'أرصدة المخزن'!$A:$E,3,0),"")</f>
        <v/>
      </c>
      <c r="F6271" s="28">
        <f>IFERROR(VLOOKUP(D6271,'أرصدة المخزن'!$A:$H,4,0),"")</f>
        <v/>
      </c>
      <c r="G6271" s="97" t="n"/>
      <c r="H6271" s="29" t="inlineStr">
        <is>
          <t>إضافة</t>
        </is>
      </c>
      <c r="I6271" s="97" t="n"/>
    </row>
    <row r="6272" ht="17.4" customHeight="1" s="138">
      <c r="A6272" s="97" t="n">
        <v>6266</v>
      </c>
      <c r="B6272" s="98" t="n"/>
      <c r="C6272" s="99" t="n"/>
      <c r="D6272" s="100" t="n"/>
      <c r="E6272" s="28">
        <f>IFERROR(VLOOKUP(D6272,'أرصدة المخزن'!$A:$E,3,0),"")</f>
        <v/>
      </c>
      <c r="F6272" s="28">
        <f>IFERROR(VLOOKUP(D6272,'أرصدة المخزن'!$A:$H,4,0),"")</f>
        <v/>
      </c>
      <c r="G6272" s="97" t="n"/>
      <c r="H6272" s="29" t="inlineStr">
        <is>
          <t>إضافة</t>
        </is>
      </c>
      <c r="I6272" s="97" t="n"/>
    </row>
    <row r="6273" ht="17.4" customHeight="1" s="138">
      <c r="A6273" s="97" t="n">
        <v>6267</v>
      </c>
      <c r="B6273" s="98" t="n"/>
      <c r="C6273" s="99" t="n"/>
      <c r="D6273" s="100" t="n"/>
      <c r="E6273" s="28">
        <f>IFERROR(VLOOKUP(D6273,'أرصدة المخزن'!$A:$E,3,0),"")</f>
        <v/>
      </c>
      <c r="F6273" s="28">
        <f>IFERROR(VLOOKUP(D6273,'أرصدة المخزن'!$A:$H,4,0),"")</f>
        <v/>
      </c>
      <c r="G6273" s="97" t="n"/>
      <c r="H6273" s="29" t="inlineStr">
        <is>
          <t>إضافة</t>
        </is>
      </c>
      <c r="I6273" s="97" t="n"/>
    </row>
    <row r="6274" ht="17.4" customHeight="1" s="138">
      <c r="A6274" s="97" t="n">
        <v>6268</v>
      </c>
      <c r="B6274" s="98" t="n"/>
      <c r="C6274" s="99" t="n"/>
      <c r="D6274" s="100" t="n"/>
      <c r="E6274" s="28">
        <f>IFERROR(VLOOKUP(D6274,'أرصدة المخزن'!$A:$E,3,0),"")</f>
        <v/>
      </c>
      <c r="F6274" s="28">
        <f>IFERROR(VLOOKUP(D6274,'أرصدة المخزن'!$A:$H,4,0),"")</f>
        <v/>
      </c>
      <c r="G6274" s="97" t="n"/>
      <c r="H6274" s="29" t="inlineStr">
        <is>
          <t>إضافة</t>
        </is>
      </c>
      <c r="I6274" s="97" t="n"/>
    </row>
    <row r="6275" ht="17.4" customHeight="1" s="138">
      <c r="A6275" s="97" t="n">
        <v>6269</v>
      </c>
      <c r="B6275" s="98" t="n"/>
      <c r="C6275" s="99" t="n"/>
      <c r="D6275" s="100" t="n"/>
      <c r="E6275" s="28">
        <f>IFERROR(VLOOKUP(D6275,'أرصدة المخزن'!$A:$E,3,0),"")</f>
        <v/>
      </c>
      <c r="F6275" s="28">
        <f>IFERROR(VLOOKUP(D6275,'أرصدة المخزن'!$A:$H,4,0),"")</f>
        <v/>
      </c>
      <c r="G6275" s="97" t="n"/>
      <c r="H6275" s="29" t="inlineStr">
        <is>
          <t>إضافة</t>
        </is>
      </c>
      <c r="I6275" s="97" t="n"/>
    </row>
    <row r="6276" ht="17.4" customHeight="1" s="138">
      <c r="A6276" s="97" t="n">
        <v>6270</v>
      </c>
      <c r="B6276" s="98" t="n"/>
      <c r="C6276" s="99" t="n"/>
      <c r="D6276" s="100" t="n"/>
      <c r="E6276" s="28">
        <f>IFERROR(VLOOKUP(D6276,'أرصدة المخزن'!$A:$E,3,0),"")</f>
        <v/>
      </c>
      <c r="F6276" s="28">
        <f>IFERROR(VLOOKUP(D6276,'أرصدة المخزن'!$A:$H,4,0),"")</f>
        <v/>
      </c>
      <c r="G6276" s="97" t="n"/>
      <c r="H6276" s="29" t="inlineStr">
        <is>
          <t>إضافة</t>
        </is>
      </c>
      <c r="I6276" s="97" t="n"/>
    </row>
    <row r="6277" ht="17.4" customHeight="1" s="138">
      <c r="A6277" s="97" t="n">
        <v>6271</v>
      </c>
      <c r="B6277" s="98" t="n"/>
      <c r="C6277" s="99" t="n"/>
      <c r="D6277" s="100" t="n"/>
      <c r="E6277" s="28">
        <f>IFERROR(VLOOKUP(D6277,'أرصدة المخزن'!$A:$E,3,0),"")</f>
        <v/>
      </c>
      <c r="F6277" s="28">
        <f>IFERROR(VLOOKUP(D6277,'أرصدة المخزن'!$A:$H,4,0),"")</f>
        <v/>
      </c>
      <c r="G6277" s="97" t="n"/>
      <c r="H6277" s="29" t="inlineStr">
        <is>
          <t>إضافة</t>
        </is>
      </c>
      <c r="I6277" s="97" t="n"/>
    </row>
    <row r="6278" ht="17.4" customHeight="1" s="138">
      <c r="A6278" s="97" t="n">
        <v>6272</v>
      </c>
      <c r="B6278" s="98" t="n"/>
      <c r="C6278" s="99" t="n"/>
      <c r="D6278" s="100" t="n"/>
      <c r="E6278" s="28">
        <f>IFERROR(VLOOKUP(D6278,'أرصدة المخزن'!$A:$E,3,0),"")</f>
        <v/>
      </c>
      <c r="F6278" s="28">
        <f>IFERROR(VLOOKUP(D6278,'أرصدة المخزن'!$A:$H,4,0),"")</f>
        <v/>
      </c>
      <c r="G6278" s="97" t="n"/>
      <c r="H6278" s="29" t="inlineStr">
        <is>
          <t>إضافة</t>
        </is>
      </c>
      <c r="I6278" s="97" t="n"/>
    </row>
    <row r="6279" ht="17.4" customHeight="1" s="138">
      <c r="A6279" s="97" t="n">
        <v>6273</v>
      </c>
      <c r="B6279" s="98" t="n"/>
      <c r="C6279" s="99" t="n"/>
      <c r="D6279" s="100" t="n"/>
      <c r="E6279" s="28">
        <f>IFERROR(VLOOKUP(D6279,'أرصدة المخزن'!$A:$E,3,0),"")</f>
        <v/>
      </c>
      <c r="F6279" s="28">
        <f>IFERROR(VLOOKUP(D6279,'أرصدة المخزن'!$A:$H,4,0),"")</f>
        <v/>
      </c>
      <c r="G6279" s="97" t="n"/>
      <c r="H6279" s="29" t="inlineStr">
        <is>
          <t>إضافة</t>
        </is>
      </c>
      <c r="I6279" s="97" t="n"/>
    </row>
    <row r="6280" ht="17.4" customHeight="1" s="138">
      <c r="A6280" s="97" t="n">
        <v>6274</v>
      </c>
      <c r="B6280" s="98" t="n"/>
      <c r="C6280" s="99" t="n"/>
      <c r="D6280" s="100" t="n"/>
      <c r="E6280" s="28">
        <f>IFERROR(VLOOKUP(D6280,'أرصدة المخزن'!$A:$E,3,0),"")</f>
        <v/>
      </c>
      <c r="F6280" s="28">
        <f>IFERROR(VLOOKUP(D6280,'أرصدة المخزن'!$A:$H,4,0),"")</f>
        <v/>
      </c>
      <c r="G6280" s="97" t="n"/>
      <c r="H6280" s="29" t="inlineStr">
        <is>
          <t>إضافة</t>
        </is>
      </c>
      <c r="I6280" s="97" t="n"/>
    </row>
    <row r="6281" ht="17.4" customHeight="1" s="138">
      <c r="A6281" s="97" t="n">
        <v>6275</v>
      </c>
      <c r="B6281" s="98" t="n"/>
      <c r="C6281" s="99" t="n"/>
      <c r="D6281" s="100" t="n"/>
      <c r="E6281" s="28">
        <f>IFERROR(VLOOKUP(D6281,'أرصدة المخزن'!$A:$E,3,0),"")</f>
        <v/>
      </c>
      <c r="F6281" s="28">
        <f>IFERROR(VLOOKUP(D6281,'أرصدة المخزن'!$A:$H,4,0),"")</f>
        <v/>
      </c>
      <c r="G6281" s="97" t="n"/>
      <c r="H6281" s="29" t="inlineStr">
        <is>
          <t>إضافة</t>
        </is>
      </c>
      <c r="I6281" s="97" t="n"/>
    </row>
    <row r="6282" ht="17.4" customHeight="1" s="138">
      <c r="A6282" s="97" t="n">
        <v>6276</v>
      </c>
      <c r="B6282" s="98" t="n"/>
      <c r="C6282" s="99" t="n"/>
      <c r="D6282" s="100" t="n"/>
      <c r="E6282" s="28">
        <f>IFERROR(VLOOKUP(D6282,'أرصدة المخزن'!$A:$E,3,0),"")</f>
        <v/>
      </c>
      <c r="F6282" s="28">
        <f>IFERROR(VLOOKUP(D6282,'أرصدة المخزن'!$A:$H,4,0),"")</f>
        <v/>
      </c>
      <c r="G6282" s="97" t="n"/>
      <c r="H6282" s="29" t="inlineStr">
        <is>
          <t>إضافة</t>
        </is>
      </c>
      <c r="I6282" s="97" t="n"/>
    </row>
    <row r="6283" ht="17.4" customHeight="1" s="138">
      <c r="A6283" s="97" t="n">
        <v>6277</v>
      </c>
      <c r="B6283" s="98" t="n"/>
      <c r="C6283" s="99" t="n"/>
      <c r="D6283" s="100" t="n"/>
      <c r="E6283" s="28">
        <f>IFERROR(VLOOKUP(D6283,'أرصدة المخزن'!$A:$E,3,0),"")</f>
        <v/>
      </c>
      <c r="F6283" s="28">
        <f>IFERROR(VLOOKUP(D6283,'أرصدة المخزن'!$A:$H,4,0),"")</f>
        <v/>
      </c>
      <c r="G6283" s="97" t="n"/>
      <c r="H6283" s="29" t="inlineStr">
        <is>
          <t>إضافة</t>
        </is>
      </c>
      <c r="I6283" s="97" t="n"/>
    </row>
    <row r="6284" ht="17.4" customHeight="1" s="138">
      <c r="A6284" s="97" t="n">
        <v>6278</v>
      </c>
      <c r="B6284" s="98" t="n"/>
      <c r="C6284" s="99" t="n"/>
      <c r="D6284" s="100" t="n"/>
      <c r="E6284" s="28">
        <f>IFERROR(VLOOKUP(D6284,'أرصدة المخزن'!$A:$E,3,0),"")</f>
        <v/>
      </c>
      <c r="F6284" s="28">
        <f>IFERROR(VLOOKUP(D6284,'أرصدة المخزن'!$A:$H,4,0),"")</f>
        <v/>
      </c>
      <c r="G6284" s="97" t="n"/>
      <c r="H6284" s="29" t="inlineStr">
        <is>
          <t>إضافة</t>
        </is>
      </c>
      <c r="I6284" s="97" t="n"/>
    </row>
    <row r="6285" ht="17.4" customHeight="1" s="138">
      <c r="A6285" s="97" t="n">
        <v>6279</v>
      </c>
      <c r="B6285" s="98" t="n"/>
      <c r="C6285" s="99" t="n"/>
      <c r="D6285" s="100" t="n"/>
      <c r="E6285" s="28">
        <f>IFERROR(VLOOKUP(D6285,'أرصدة المخزن'!$A:$E,3,0),"")</f>
        <v/>
      </c>
      <c r="F6285" s="28">
        <f>IFERROR(VLOOKUP(D6285,'أرصدة المخزن'!$A:$H,4,0),"")</f>
        <v/>
      </c>
      <c r="G6285" s="97" t="n"/>
      <c r="H6285" s="29" t="inlineStr">
        <is>
          <t>إضافة</t>
        </is>
      </c>
      <c r="I6285" s="97" t="n"/>
    </row>
    <row r="6286" ht="17.4" customHeight="1" s="138">
      <c r="A6286" s="97" t="n">
        <v>6280</v>
      </c>
      <c r="B6286" s="98" t="n"/>
      <c r="C6286" s="99" t="n"/>
      <c r="D6286" s="100" t="n"/>
      <c r="E6286" s="28">
        <f>IFERROR(VLOOKUP(D6286,'أرصدة المخزن'!$A:$E,3,0),"")</f>
        <v/>
      </c>
      <c r="F6286" s="28">
        <f>IFERROR(VLOOKUP(D6286,'أرصدة المخزن'!$A:$H,4,0),"")</f>
        <v/>
      </c>
      <c r="G6286" s="97" t="n"/>
      <c r="H6286" s="29" t="inlineStr">
        <is>
          <t>إضافة</t>
        </is>
      </c>
      <c r="I6286" s="97" t="n"/>
    </row>
    <row r="6287" ht="17.4" customHeight="1" s="138">
      <c r="A6287" s="97" t="n">
        <v>6281</v>
      </c>
      <c r="B6287" s="98" t="n"/>
      <c r="C6287" s="99" t="n"/>
      <c r="D6287" s="100" t="n"/>
      <c r="E6287" s="28">
        <f>IFERROR(VLOOKUP(D6287,'أرصدة المخزن'!$A:$E,3,0),"")</f>
        <v/>
      </c>
      <c r="F6287" s="28">
        <f>IFERROR(VLOOKUP(D6287,'أرصدة المخزن'!$A:$H,4,0),"")</f>
        <v/>
      </c>
      <c r="G6287" s="97" t="n"/>
      <c r="H6287" s="29" t="inlineStr">
        <is>
          <t>إضافة</t>
        </is>
      </c>
      <c r="I6287" s="97" t="n"/>
    </row>
    <row r="6288" ht="17.4" customHeight="1" s="138">
      <c r="A6288" s="97" t="n">
        <v>6282</v>
      </c>
      <c r="B6288" s="98" t="n"/>
      <c r="C6288" s="99" t="n"/>
      <c r="D6288" s="100" t="n"/>
      <c r="E6288" s="28">
        <f>IFERROR(VLOOKUP(D6288,'أرصدة المخزن'!$A:$E,3,0),"")</f>
        <v/>
      </c>
      <c r="F6288" s="28">
        <f>IFERROR(VLOOKUP(D6288,'أرصدة المخزن'!$A:$H,4,0),"")</f>
        <v/>
      </c>
      <c r="G6288" s="97" t="n"/>
      <c r="H6288" s="29" t="inlineStr">
        <is>
          <t>إضافة</t>
        </is>
      </c>
      <c r="I6288" s="97" t="n"/>
    </row>
    <row r="6289" ht="17.4" customHeight="1" s="138">
      <c r="A6289" s="97" t="n">
        <v>6283</v>
      </c>
      <c r="B6289" s="98" t="n"/>
      <c r="C6289" s="99" t="n"/>
      <c r="D6289" s="100" t="n"/>
      <c r="E6289" s="28">
        <f>IFERROR(VLOOKUP(D6289,'أرصدة المخزن'!$A:$E,3,0),"")</f>
        <v/>
      </c>
      <c r="F6289" s="28">
        <f>IFERROR(VLOOKUP(D6289,'أرصدة المخزن'!$A:$H,4,0),"")</f>
        <v/>
      </c>
      <c r="G6289" s="97" t="n"/>
      <c r="H6289" s="29" t="inlineStr">
        <is>
          <t>إضافة</t>
        </is>
      </c>
      <c r="I6289" s="97" t="n"/>
    </row>
    <row r="6290" ht="17.4" customHeight="1" s="138">
      <c r="A6290" s="97" t="n">
        <v>6284</v>
      </c>
      <c r="B6290" s="98" t="n"/>
      <c r="C6290" s="99" t="n"/>
      <c r="D6290" s="100" t="n"/>
      <c r="E6290" s="28">
        <f>IFERROR(VLOOKUP(D6290,'أرصدة المخزن'!$A:$E,3,0),"")</f>
        <v/>
      </c>
      <c r="F6290" s="28">
        <f>IFERROR(VLOOKUP(D6290,'أرصدة المخزن'!$A:$H,4,0),"")</f>
        <v/>
      </c>
      <c r="G6290" s="97" t="n"/>
      <c r="H6290" s="29" t="inlineStr">
        <is>
          <t>إضافة</t>
        </is>
      </c>
      <c r="I6290" s="97" t="n"/>
    </row>
    <row r="6291" ht="17.4" customHeight="1" s="138">
      <c r="A6291" s="97" t="n">
        <v>6285</v>
      </c>
      <c r="B6291" s="98" t="n"/>
      <c r="C6291" s="99" t="n"/>
      <c r="D6291" s="100" t="n"/>
      <c r="E6291" s="28">
        <f>IFERROR(VLOOKUP(D6291,'أرصدة المخزن'!$A:$E,3,0),"")</f>
        <v/>
      </c>
      <c r="F6291" s="28">
        <f>IFERROR(VLOOKUP(D6291,'أرصدة المخزن'!$A:$H,4,0),"")</f>
        <v/>
      </c>
      <c r="G6291" s="97" t="n"/>
      <c r="H6291" s="29" t="inlineStr">
        <is>
          <t>إضافة</t>
        </is>
      </c>
      <c r="I6291" s="97" t="n"/>
    </row>
    <row r="6292" ht="17.4" customHeight="1" s="138">
      <c r="A6292" s="97" t="n">
        <v>6286</v>
      </c>
      <c r="B6292" s="98" t="n"/>
      <c r="C6292" s="99" t="n"/>
      <c r="D6292" s="100" t="n"/>
      <c r="E6292" s="28">
        <f>IFERROR(VLOOKUP(D6292,'أرصدة المخزن'!$A:$E,3,0),"")</f>
        <v/>
      </c>
      <c r="F6292" s="28">
        <f>IFERROR(VLOOKUP(D6292,'أرصدة المخزن'!$A:$H,4,0),"")</f>
        <v/>
      </c>
      <c r="G6292" s="97" t="n"/>
      <c r="H6292" s="29" t="inlineStr">
        <is>
          <t>إضافة</t>
        </is>
      </c>
      <c r="I6292" s="97" t="n"/>
    </row>
    <row r="6293" ht="17.4" customHeight="1" s="138">
      <c r="A6293" s="97" t="n">
        <v>6287</v>
      </c>
      <c r="B6293" s="98" t="n"/>
      <c r="C6293" s="99" t="n"/>
      <c r="D6293" s="100" t="n"/>
      <c r="E6293" s="28">
        <f>IFERROR(VLOOKUP(D6293,'أرصدة المخزن'!$A:$E,3,0),"")</f>
        <v/>
      </c>
      <c r="F6293" s="28">
        <f>IFERROR(VLOOKUP(D6293,'أرصدة المخزن'!$A:$H,4,0),"")</f>
        <v/>
      </c>
      <c r="G6293" s="97" t="n"/>
      <c r="H6293" s="29" t="inlineStr">
        <is>
          <t>إضافة</t>
        </is>
      </c>
      <c r="I6293" s="97" t="n"/>
    </row>
    <row r="6294" ht="17.4" customHeight="1" s="138">
      <c r="A6294" s="97" t="n">
        <v>6288</v>
      </c>
      <c r="B6294" s="98" t="n"/>
      <c r="C6294" s="99" t="n"/>
      <c r="D6294" s="100" t="n"/>
      <c r="E6294" s="28">
        <f>IFERROR(VLOOKUP(D6294,'أرصدة المخزن'!$A:$E,3,0),"")</f>
        <v/>
      </c>
      <c r="F6294" s="28">
        <f>IFERROR(VLOOKUP(D6294,'أرصدة المخزن'!$A:$H,4,0),"")</f>
        <v/>
      </c>
      <c r="G6294" s="97" t="n"/>
      <c r="H6294" s="29" t="inlineStr">
        <is>
          <t>إضافة</t>
        </is>
      </c>
      <c r="I6294" s="97" t="n"/>
    </row>
    <row r="6295" ht="17.4" customHeight="1" s="138">
      <c r="A6295" s="97" t="n">
        <v>6289</v>
      </c>
      <c r="B6295" s="98" t="n"/>
      <c r="C6295" s="99" t="n"/>
      <c r="D6295" s="100" t="n"/>
      <c r="E6295" s="28">
        <f>IFERROR(VLOOKUP(D6295,'أرصدة المخزن'!$A:$E,3,0),"")</f>
        <v/>
      </c>
      <c r="F6295" s="28">
        <f>IFERROR(VLOOKUP(D6295,'أرصدة المخزن'!$A:$H,4,0),"")</f>
        <v/>
      </c>
      <c r="G6295" s="97" t="n"/>
      <c r="H6295" s="29" t="inlineStr">
        <is>
          <t>إضافة</t>
        </is>
      </c>
      <c r="I6295" s="97" t="n"/>
    </row>
    <row r="6296" ht="17.4" customHeight="1" s="138">
      <c r="A6296" s="97" t="n">
        <v>6290</v>
      </c>
      <c r="B6296" s="98" t="n"/>
      <c r="C6296" s="99" t="n"/>
      <c r="D6296" s="100" t="n"/>
      <c r="E6296" s="28">
        <f>IFERROR(VLOOKUP(D6296,'أرصدة المخزن'!$A:$E,3,0),"")</f>
        <v/>
      </c>
      <c r="F6296" s="28">
        <f>IFERROR(VLOOKUP(D6296,'أرصدة المخزن'!$A:$H,4,0),"")</f>
        <v/>
      </c>
      <c r="G6296" s="97" t="n"/>
      <c r="H6296" s="29" t="inlineStr">
        <is>
          <t>إضافة</t>
        </is>
      </c>
      <c r="I6296" s="97" t="n"/>
    </row>
    <row r="6297" ht="17.4" customHeight="1" s="138">
      <c r="A6297" s="97" t="n">
        <v>6291</v>
      </c>
      <c r="B6297" s="98" t="n"/>
      <c r="C6297" s="99" t="n"/>
      <c r="D6297" s="100" t="n"/>
      <c r="E6297" s="28">
        <f>IFERROR(VLOOKUP(D6297,'أرصدة المخزن'!$A:$E,3,0),"")</f>
        <v/>
      </c>
      <c r="F6297" s="28">
        <f>IFERROR(VLOOKUP(D6297,'أرصدة المخزن'!$A:$H,4,0),"")</f>
        <v/>
      </c>
      <c r="G6297" s="97" t="n"/>
      <c r="H6297" s="29" t="inlineStr">
        <is>
          <t>إضافة</t>
        </is>
      </c>
      <c r="I6297" s="97" t="n"/>
    </row>
    <row r="6298" ht="17.4" customHeight="1" s="138">
      <c r="A6298" s="97" t="n">
        <v>6292</v>
      </c>
      <c r="B6298" s="98" t="n"/>
      <c r="C6298" s="99" t="n"/>
      <c r="D6298" s="100" t="n"/>
      <c r="E6298" s="28">
        <f>IFERROR(VLOOKUP(D6298,'أرصدة المخزن'!$A:$E,3,0),"")</f>
        <v/>
      </c>
      <c r="F6298" s="28">
        <f>IFERROR(VLOOKUP(D6298,'أرصدة المخزن'!$A:$H,4,0),"")</f>
        <v/>
      </c>
      <c r="G6298" s="97" t="n"/>
      <c r="H6298" s="29" t="inlineStr">
        <is>
          <t>إضافة</t>
        </is>
      </c>
      <c r="I6298" s="97" t="n"/>
    </row>
    <row r="6299" ht="17.4" customHeight="1" s="138">
      <c r="A6299" s="97" t="n">
        <v>6293</v>
      </c>
      <c r="B6299" s="98" t="n"/>
      <c r="C6299" s="99" t="n"/>
      <c r="D6299" s="100" t="n"/>
      <c r="E6299" s="28">
        <f>IFERROR(VLOOKUP(D6299,'أرصدة المخزن'!$A:$E,3,0),"")</f>
        <v/>
      </c>
      <c r="F6299" s="28">
        <f>IFERROR(VLOOKUP(D6299,'أرصدة المخزن'!$A:$H,4,0),"")</f>
        <v/>
      </c>
      <c r="G6299" s="97" t="n"/>
      <c r="H6299" s="29" t="inlineStr">
        <is>
          <t>إضافة</t>
        </is>
      </c>
      <c r="I6299" s="97" t="n"/>
    </row>
    <row r="6300" ht="17.4" customHeight="1" s="138">
      <c r="A6300" s="97" t="n">
        <v>6294</v>
      </c>
      <c r="B6300" s="98" t="n"/>
      <c r="C6300" s="99" t="n"/>
      <c r="D6300" s="100" t="n"/>
      <c r="E6300" s="28">
        <f>IFERROR(VLOOKUP(D6300,'أرصدة المخزن'!$A:$E,3,0),"")</f>
        <v/>
      </c>
      <c r="F6300" s="28">
        <f>IFERROR(VLOOKUP(D6300,'أرصدة المخزن'!$A:$H,4,0),"")</f>
        <v/>
      </c>
      <c r="G6300" s="97" t="n"/>
      <c r="H6300" s="29" t="inlineStr">
        <is>
          <t>إضافة</t>
        </is>
      </c>
      <c r="I6300" s="97" t="n"/>
    </row>
    <row r="6301" ht="17.4" customHeight="1" s="138">
      <c r="A6301" s="97" t="n">
        <v>6295</v>
      </c>
      <c r="B6301" s="98" t="n"/>
      <c r="C6301" s="99" t="n"/>
      <c r="D6301" s="100" t="n"/>
      <c r="E6301" s="28">
        <f>IFERROR(VLOOKUP(D6301,'أرصدة المخزن'!$A:$E,3,0),"")</f>
        <v/>
      </c>
      <c r="F6301" s="28">
        <f>IFERROR(VLOOKUP(D6301,'أرصدة المخزن'!$A:$H,4,0),"")</f>
        <v/>
      </c>
      <c r="G6301" s="97" t="n"/>
      <c r="H6301" s="29" t="inlineStr">
        <is>
          <t>إضافة</t>
        </is>
      </c>
      <c r="I6301" s="97" t="n"/>
    </row>
    <row r="6302" ht="17.4" customHeight="1" s="138">
      <c r="A6302" s="97" t="n">
        <v>6296</v>
      </c>
      <c r="B6302" s="98" t="n"/>
      <c r="C6302" s="99" t="n"/>
      <c r="D6302" s="100" t="n"/>
      <c r="E6302" s="28">
        <f>IFERROR(VLOOKUP(D6302,'أرصدة المخزن'!$A:$E,3,0),"")</f>
        <v/>
      </c>
      <c r="F6302" s="28">
        <f>IFERROR(VLOOKUP(D6302,'أرصدة المخزن'!$A:$H,4,0),"")</f>
        <v/>
      </c>
      <c r="G6302" s="97" t="n"/>
      <c r="H6302" s="29" t="inlineStr">
        <is>
          <t>إضافة</t>
        </is>
      </c>
      <c r="I6302" s="97" t="n"/>
    </row>
    <row r="6303" ht="17.4" customHeight="1" s="138">
      <c r="A6303" s="97" t="n">
        <v>6297</v>
      </c>
      <c r="B6303" s="98" t="n"/>
      <c r="C6303" s="99" t="n"/>
      <c r="D6303" s="100" t="n"/>
      <c r="E6303" s="28">
        <f>IFERROR(VLOOKUP(D6303,'أرصدة المخزن'!$A:$E,3,0),"")</f>
        <v/>
      </c>
      <c r="F6303" s="28">
        <f>IFERROR(VLOOKUP(D6303,'أرصدة المخزن'!$A:$H,4,0),"")</f>
        <v/>
      </c>
      <c r="G6303" s="97" t="n"/>
      <c r="H6303" s="29" t="inlineStr">
        <is>
          <t>إضافة</t>
        </is>
      </c>
      <c r="I6303" s="97" t="n"/>
    </row>
    <row r="6304" ht="17.4" customHeight="1" s="138">
      <c r="A6304" s="97" t="n">
        <v>6298</v>
      </c>
      <c r="B6304" s="98" t="n"/>
      <c r="C6304" s="99" t="n"/>
      <c r="D6304" s="100" t="n"/>
      <c r="E6304" s="28">
        <f>IFERROR(VLOOKUP(D6304,'أرصدة المخزن'!$A:$E,3,0),"")</f>
        <v/>
      </c>
      <c r="F6304" s="28">
        <f>IFERROR(VLOOKUP(D6304,'أرصدة المخزن'!$A:$H,4,0),"")</f>
        <v/>
      </c>
      <c r="G6304" s="97" t="n"/>
      <c r="H6304" s="29" t="inlineStr">
        <is>
          <t>إضافة</t>
        </is>
      </c>
      <c r="I6304" s="97" t="n"/>
    </row>
    <row r="6305" ht="17.4" customHeight="1" s="138">
      <c r="A6305" s="97" t="n">
        <v>6299</v>
      </c>
      <c r="B6305" s="98" t="n"/>
      <c r="C6305" s="99" t="n"/>
      <c r="D6305" s="100" t="n"/>
      <c r="E6305" s="28">
        <f>IFERROR(VLOOKUP(D6305,'أرصدة المخزن'!$A:$E,3,0),"")</f>
        <v/>
      </c>
      <c r="F6305" s="28">
        <f>IFERROR(VLOOKUP(D6305,'أرصدة المخزن'!$A:$H,4,0),"")</f>
        <v/>
      </c>
      <c r="G6305" s="97" t="n"/>
      <c r="H6305" s="29" t="inlineStr">
        <is>
          <t>إضافة</t>
        </is>
      </c>
      <c r="I6305" s="97" t="n"/>
    </row>
    <row r="6306" ht="17.4" customHeight="1" s="138">
      <c r="A6306" s="97" t="n">
        <v>6300</v>
      </c>
      <c r="B6306" s="98" t="n"/>
      <c r="C6306" s="99" t="n"/>
      <c r="D6306" s="100" t="n"/>
      <c r="E6306" s="28">
        <f>IFERROR(VLOOKUP(D6306,'أرصدة المخزن'!$A:$E,3,0),"")</f>
        <v/>
      </c>
      <c r="F6306" s="28">
        <f>IFERROR(VLOOKUP(D6306,'أرصدة المخزن'!$A:$H,4,0),"")</f>
        <v/>
      </c>
      <c r="G6306" s="97" t="n"/>
      <c r="H6306" s="29" t="inlineStr">
        <is>
          <t>إضافة</t>
        </is>
      </c>
      <c r="I6306" s="97" t="n"/>
    </row>
    <row r="6307" ht="17.4" customHeight="1" s="138">
      <c r="A6307" s="97" t="n">
        <v>6301</v>
      </c>
      <c r="B6307" s="98" t="n"/>
      <c r="C6307" s="99" t="n"/>
      <c r="D6307" s="100" t="n"/>
      <c r="E6307" s="28">
        <f>IFERROR(VLOOKUP(D6307,'أرصدة المخزن'!$A:$E,3,0),"")</f>
        <v/>
      </c>
      <c r="F6307" s="28">
        <f>IFERROR(VLOOKUP(D6307,'أرصدة المخزن'!$A:$H,4,0),"")</f>
        <v/>
      </c>
      <c r="G6307" s="97" t="n"/>
      <c r="H6307" s="29" t="inlineStr">
        <is>
          <t>إضافة</t>
        </is>
      </c>
      <c r="I6307" s="97" t="n"/>
    </row>
    <row r="6308" ht="17.4" customHeight="1" s="138">
      <c r="A6308" s="97" t="n">
        <v>6302</v>
      </c>
      <c r="B6308" s="98" t="n"/>
      <c r="C6308" s="99" t="n"/>
      <c r="D6308" s="100" t="n"/>
      <c r="E6308" s="28">
        <f>IFERROR(VLOOKUP(D6308,'أرصدة المخزن'!$A:$E,3,0),"")</f>
        <v/>
      </c>
      <c r="F6308" s="28">
        <f>IFERROR(VLOOKUP(D6308,'أرصدة المخزن'!$A:$H,4,0),"")</f>
        <v/>
      </c>
      <c r="G6308" s="97" t="n"/>
      <c r="H6308" s="29" t="inlineStr">
        <is>
          <t>إضافة</t>
        </is>
      </c>
      <c r="I6308" s="97" t="n"/>
    </row>
    <row r="6309" ht="17.4" customHeight="1" s="138">
      <c r="A6309" s="97" t="n">
        <v>6303</v>
      </c>
      <c r="B6309" s="98" t="n"/>
      <c r="C6309" s="99" t="n"/>
      <c r="D6309" s="100" t="n"/>
      <c r="E6309" s="28">
        <f>IFERROR(VLOOKUP(D6309,'أرصدة المخزن'!$A:$E,3,0),"")</f>
        <v/>
      </c>
      <c r="F6309" s="28">
        <f>IFERROR(VLOOKUP(D6309,'أرصدة المخزن'!$A:$H,4,0),"")</f>
        <v/>
      </c>
      <c r="G6309" s="97" t="n"/>
      <c r="H6309" s="29" t="inlineStr">
        <is>
          <t>إضافة</t>
        </is>
      </c>
      <c r="I6309" s="97" t="n"/>
    </row>
    <row r="6310" ht="17.4" customHeight="1" s="138">
      <c r="A6310" s="97" t="n">
        <v>6304</v>
      </c>
      <c r="B6310" s="98" t="n"/>
      <c r="C6310" s="99" t="n"/>
      <c r="D6310" s="100" t="n"/>
      <c r="E6310" s="28">
        <f>IFERROR(VLOOKUP(D6310,'أرصدة المخزن'!$A:$E,3,0),"")</f>
        <v/>
      </c>
      <c r="F6310" s="28">
        <f>IFERROR(VLOOKUP(D6310,'أرصدة المخزن'!$A:$H,4,0),"")</f>
        <v/>
      </c>
      <c r="G6310" s="97" t="n"/>
      <c r="H6310" s="29" t="inlineStr">
        <is>
          <t>إضافة</t>
        </is>
      </c>
      <c r="I6310" s="97" t="n"/>
    </row>
    <row r="6311" ht="17.4" customHeight="1" s="138">
      <c r="A6311" s="97" t="n">
        <v>6305</v>
      </c>
      <c r="B6311" s="98" t="n"/>
      <c r="C6311" s="99" t="n"/>
      <c r="D6311" s="100" t="n"/>
      <c r="E6311" s="28">
        <f>IFERROR(VLOOKUP(D6311,'أرصدة المخزن'!$A:$E,3,0),"")</f>
        <v/>
      </c>
      <c r="F6311" s="28">
        <f>IFERROR(VLOOKUP(D6311,'أرصدة المخزن'!$A:$H,4,0),"")</f>
        <v/>
      </c>
      <c r="G6311" s="97" t="n"/>
      <c r="H6311" s="29" t="inlineStr">
        <is>
          <t>إضافة</t>
        </is>
      </c>
      <c r="I6311" s="97" t="n"/>
    </row>
    <row r="6312" ht="17.4" customHeight="1" s="138">
      <c r="A6312" s="97" t="n">
        <v>6306</v>
      </c>
      <c r="B6312" s="98" t="n"/>
      <c r="C6312" s="99" t="n"/>
      <c r="D6312" s="100" t="n"/>
      <c r="E6312" s="28">
        <f>IFERROR(VLOOKUP(D6312,'أرصدة المخزن'!$A:$E,3,0),"")</f>
        <v/>
      </c>
      <c r="F6312" s="28">
        <f>IFERROR(VLOOKUP(D6312,'أرصدة المخزن'!$A:$H,4,0),"")</f>
        <v/>
      </c>
      <c r="G6312" s="97" t="n"/>
      <c r="H6312" s="29" t="inlineStr">
        <is>
          <t>إضافة</t>
        </is>
      </c>
      <c r="I6312" s="97" t="n"/>
    </row>
    <row r="6313" ht="17.4" customHeight="1" s="138">
      <c r="A6313" s="97" t="n">
        <v>6307</v>
      </c>
      <c r="B6313" s="98" t="n"/>
      <c r="C6313" s="99" t="n"/>
      <c r="D6313" s="100" t="n"/>
      <c r="E6313" s="28">
        <f>IFERROR(VLOOKUP(D6313,'أرصدة المخزن'!$A:$E,3,0),"")</f>
        <v/>
      </c>
      <c r="F6313" s="28">
        <f>IFERROR(VLOOKUP(D6313,'أرصدة المخزن'!$A:$H,4,0),"")</f>
        <v/>
      </c>
      <c r="G6313" s="97" t="n"/>
      <c r="H6313" s="29" t="inlineStr">
        <is>
          <t>إضافة</t>
        </is>
      </c>
      <c r="I6313" s="97" t="n"/>
    </row>
    <row r="6314" ht="17.4" customHeight="1" s="138">
      <c r="A6314" s="97" t="n">
        <v>6308</v>
      </c>
      <c r="B6314" s="98" t="n"/>
      <c r="C6314" s="99" t="n"/>
      <c r="D6314" s="100" t="n"/>
      <c r="E6314" s="28">
        <f>IFERROR(VLOOKUP(D6314,'أرصدة المخزن'!$A:$E,3,0),"")</f>
        <v/>
      </c>
      <c r="F6314" s="28">
        <f>IFERROR(VLOOKUP(D6314,'أرصدة المخزن'!$A:$H,4,0),"")</f>
        <v/>
      </c>
      <c r="G6314" s="97" t="n"/>
      <c r="H6314" s="29" t="inlineStr">
        <is>
          <t>إضافة</t>
        </is>
      </c>
      <c r="I6314" s="97" t="n"/>
    </row>
    <row r="6315" ht="17.4" customHeight="1" s="138">
      <c r="A6315" s="97" t="n">
        <v>6309</v>
      </c>
      <c r="B6315" s="98" t="n"/>
      <c r="C6315" s="99" t="n"/>
      <c r="D6315" s="100" t="n"/>
      <c r="E6315" s="28">
        <f>IFERROR(VLOOKUP(D6315,'أرصدة المخزن'!$A:$E,3,0),"")</f>
        <v/>
      </c>
      <c r="F6315" s="28">
        <f>IFERROR(VLOOKUP(D6315,'أرصدة المخزن'!$A:$H,4,0),"")</f>
        <v/>
      </c>
      <c r="G6315" s="97" t="n"/>
      <c r="H6315" s="29" t="inlineStr">
        <is>
          <t>إضافة</t>
        </is>
      </c>
      <c r="I6315" s="97" t="n"/>
    </row>
    <row r="6316" ht="17.4" customHeight="1" s="138">
      <c r="A6316" s="97" t="n">
        <v>6310</v>
      </c>
      <c r="B6316" s="98" t="n"/>
      <c r="C6316" s="99" t="n"/>
      <c r="D6316" s="100" t="n"/>
      <c r="E6316" s="28">
        <f>IFERROR(VLOOKUP(D6316,'أرصدة المخزن'!$A:$E,3,0),"")</f>
        <v/>
      </c>
      <c r="F6316" s="28">
        <f>IFERROR(VLOOKUP(D6316,'أرصدة المخزن'!$A:$H,4,0),"")</f>
        <v/>
      </c>
      <c r="G6316" s="97" t="n"/>
      <c r="H6316" s="29" t="inlineStr">
        <is>
          <t>إضافة</t>
        </is>
      </c>
      <c r="I6316" s="97" t="n"/>
    </row>
    <row r="6317" ht="17.4" customHeight="1" s="138">
      <c r="A6317" s="97" t="n">
        <v>6311</v>
      </c>
      <c r="B6317" s="98" t="n"/>
      <c r="C6317" s="99" t="n"/>
      <c r="D6317" s="100" t="n"/>
      <c r="E6317" s="28">
        <f>IFERROR(VLOOKUP(D6317,'أرصدة المخزن'!$A:$E,3,0),"")</f>
        <v/>
      </c>
      <c r="F6317" s="28">
        <f>IFERROR(VLOOKUP(D6317,'أرصدة المخزن'!$A:$H,4,0),"")</f>
        <v/>
      </c>
      <c r="G6317" s="97" t="n"/>
      <c r="H6317" s="29" t="inlineStr">
        <is>
          <t>إضافة</t>
        </is>
      </c>
      <c r="I6317" s="97" t="n"/>
    </row>
    <row r="6318" ht="17.4" customHeight="1" s="138">
      <c r="A6318" s="97" t="n">
        <v>6312</v>
      </c>
      <c r="B6318" s="98" t="n"/>
      <c r="C6318" s="99" t="n"/>
      <c r="D6318" s="100" t="n"/>
      <c r="E6318" s="28">
        <f>IFERROR(VLOOKUP(D6318,'أرصدة المخزن'!$A:$E,3,0),"")</f>
        <v/>
      </c>
      <c r="F6318" s="28">
        <f>IFERROR(VLOOKUP(D6318,'أرصدة المخزن'!$A:$H,4,0),"")</f>
        <v/>
      </c>
      <c r="G6318" s="97" t="n"/>
      <c r="H6318" s="29" t="inlineStr">
        <is>
          <t>إضافة</t>
        </is>
      </c>
      <c r="I6318" s="97" t="n"/>
    </row>
    <row r="6319" ht="17.4" customHeight="1" s="138">
      <c r="A6319" s="97" t="n">
        <v>6313</v>
      </c>
      <c r="B6319" s="98" t="n"/>
      <c r="C6319" s="99" t="n"/>
      <c r="D6319" s="100" t="n"/>
      <c r="E6319" s="28">
        <f>IFERROR(VLOOKUP(D6319,'أرصدة المخزن'!$A:$E,3,0),"")</f>
        <v/>
      </c>
      <c r="F6319" s="28">
        <f>IFERROR(VLOOKUP(D6319,'أرصدة المخزن'!$A:$H,4,0),"")</f>
        <v/>
      </c>
      <c r="G6319" s="97" t="n"/>
      <c r="H6319" s="29" t="inlineStr">
        <is>
          <t>إضافة</t>
        </is>
      </c>
      <c r="I6319" s="97" t="n"/>
    </row>
    <row r="6320" ht="17.4" customHeight="1" s="138">
      <c r="A6320" s="97" t="n">
        <v>6314</v>
      </c>
      <c r="B6320" s="98" t="n"/>
      <c r="C6320" s="99" t="n"/>
      <c r="D6320" s="100" t="n"/>
      <c r="E6320" s="28">
        <f>IFERROR(VLOOKUP(D6320,'أرصدة المخزن'!$A:$E,3,0),"")</f>
        <v/>
      </c>
      <c r="F6320" s="28">
        <f>IFERROR(VLOOKUP(D6320,'أرصدة المخزن'!$A:$H,4,0),"")</f>
        <v/>
      </c>
      <c r="G6320" s="97" t="n"/>
      <c r="H6320" s="29" t="inlineStr">
        <is>
          <t>إضافة</t>
        </is>
      </c>
      <c r="I6320" s="97" t="n"/>
    </row>
    <row r="6321" ht="17.4" customHeight="1" s="138">
      <c r="A6321" s="97" t="n">
        <v>6315</v>
      </c>
      <c r="B6321" s="98" t="n"/>
      <c r="C6321" s="99" t="n"/>
      <c r="D6321" s="100" t="n"/>
      <c r="E6321" s="28">
        <f>IFERROR(VLOOKUP(D6321,'أرصدة المخزن'!$A:$E,3,0),"")</f>
        <v/>
      </c>
      <c r="F6321" s="28">
        <f>IFERROR(VLOOKUP(D6321,'أرصدة المخزن'!$A:$H,4,0),"")</f>
        <v/>
      </c>
      <c r="G6321" s="97" t="n"/>
      <c r="H6321" s="29" t="inlineStr">
        <is>
          <t>إضافة</t>
        </is>
      </c>
      <c r="I6321" s="97" t="n"/>
    </row>
    <row r="6322" ht="17.4" customHeight="1" s="138">
      <c r="A6322" s="97" t="n">
        <v>6316</v>
      </c>
      <c r="B6322" s="98" t="n"/>
      <c r="C6322" s="99" t="n"/>
      <c r="D6322" s="100" t="n"/>
      <c r="E6322" s="28">
        <f>IFERROR(VLOOKUP(D6322,'أرصدة المخزن'!$A:$E,3,0),"")</f>
        <v/>
      </c>
      <c r="F6322" s="28">
        <f>IFERROR(VLOOKUP(D6322,'أرصدة المخزن'!$A:$H,4,0),"")</f>
        <v/>
      </c>
      <c r="G6322" s="97" t="n"/>
      <c r="H6322" s="29" t="inlineStr">
        <is>
          <t>إضافة</t>
        </is>
      </c>
      <c r="I6322" s="97" t="n"/>
    </row>
    <row r="6323" ht="17.4" customHeight="1" s="138">
      <c r="A6323" s="97" t="n">
        <v>6317</v>
      </c>
      <c r="B6323" s="98" t="n"/>
      <c r="C6323" s="99" t="n"/>
      <c r="D6323" s="100" t="n"/>
      <c r="E6323" s="28">
        <f>IFERROR(VLOOKUP(D6323,'أرصدة المخزن'!$A:$E,3,0),"")</f>
        <v/>
      </c>
      <c r="F6323" s="28">
        <f>IFERROR(VLOOKUP(D6323,'أرصدة المخزن'!$A:$H,4,0),"")</f>
        <v/>
      </c>
      <c r="G6323" s="97" t="n"/>
      <c r="H6323" s="29" t="inlineStr">
        <is>
          <t>إضافة</t>
        </is>
      </c>
      <c r="I6323" s="97" t="n"/>
    </row>
    <row r="6324" ht="17.4" customHeight="1" s="138">
      <c r="A6324" s="97" t="n">
        <v>6318</v>
      </c>
      <c r="B6324" s="98" t="n"/>
      <c r="C6324" s="99" t="n"/>
      <c r="D6324" s="100" t="n"/>
      <c r="E6324" s="28">
        <f>IFERROR(VLOOKUP(D6324,'أرصدة المخزن'!$A:$E,3,0),"")</f>
        <v/>
      </c>
      <c r="F6324" s="28">
        <f>IFERROR(VLOOKUP(D6324,'أرصدة المخزن'!$A:$H,4,0),"")</f>
        <v/>
      </c>
      <c r="G6324" s="97" t="n"/>
      <c r="H6324" s="29" t="inlineStr">
        <is>
          <t>إضافة</t>
        </is>
      </c>
      <c r="I6324" s="97" t="n"/>
    </row>
    <row r="6325" ht="17.4" customHeight="1" s="138">
      <c r="A6325" s="97" t="n">
        <v>6319</v>
      </c>
      <c r="B6325" s="98" t="n"/>
      <c r="C6325" s="99" t="n"/>
      <c r="D6325" s="100" t="n"/>
      <c r="E6325" s="28">
        <f>IFERROR(VLOOKUP(D6325,'أرصدة المخزن'!$A:$E,3,0),"")</f>
        <v/>
      </c>
      <c r="F6325" s="28">
        <f>IFERROR(VLOOKUP(D6325,'أرصدة المخزن'!$A:$H,4,0),"")</f>
        <v/>
      </c>
      <c r="G6325" s="97" t="n"/>
      <c r="H6325" s="29" t="inlineStr">
        <is>
          <t>إضافة</t>
        </is>
      </c>
      <c r="I6325" s="97" t="n"/>
    </row>
    <row r="6326" ht="17.4" customHeight="1" s="138">
      <c r="A6326" s="97" t="n">
        <v>6320</v>
      </c>
      <c r="B6326" s="98" t="n"/>
      <c r="C6326" s="99" t="n"/>
      <c r="D6326" s="100" t="n"/>
      <c r="E6326" s="28">
        <f>IFERROR(VLOOKUP(D6326,'أرصدة المخزن'!$A:$E,3,0),"")</f>
        <v/>
      </c>
      <c r="F6326" s="28">
        <f>IFERROR(VLOOKUP(D6326,'أرصدة المخزن'!$A:$H,4,0),"")</f>
        <v/>
      </c>
      <c r="G6326" s="97" t="n"/>
      <c r="H6326" s="29" t="inlineStr">
        <is>
          <t>إضافة</t>
        </is>
      </c>
      <c r="I6326" s="97" t="n"/>
    </row>
    <row r="6327" ht="17.4" customHeight="1" s="138">
      <c r="A6327" s="97" t="n">
        <v>6321</v>
      </c>
      <c r="B6327" s="98" t="n"/>
      <c r="C6327" s="99" t="n"/>
      <c r="D6327" s="100" t="n"/>
      <c r="E6327" s="28">
        <f>IFERROR(VLOOKUP(D6327,'أرصدة المخزن'!$A:$E,3,0),"")</f>
        <v/>
      </c>
      <c r="F6327" s="28">
        <f>IFERROR(VLOOKUP(D6327,'أرصدة المخزن'!$A:$H,4,0),"")</f>
        <v/>
      </c>
      <c r="G6327" s="97" t="n"/>
      <c r="H6327" s="29" t="inlineStr">
        <is>
          <t>إضافة</t>
        </is>
      </c>
      <c r="I6327" s="97" t="n"/>
    </row>
    <row r="6328" ht="17.4" customHeight="1" s="138">
      <c r="A6328" s="97" t="n">
        <v>6322</v>
      </c>
      <c r="B6328" s="98" t="n"/>
      <c r="C6328" s="99" t="n"/>
      <c r="D6328" s="100" t="n"/>
      <c r="E6328" s="28">
        <f>IFERROR(VLOOKUP(D6328,'أرصدة المخزن'!$A:$E,3,0),"")</f>
        <v/>
      </c>
      <c r="F6328" s="28">
        <f>IFERROR(VLOOKUP(D6328,'أرصدة المخزن'!$A:$H,4,0),"")</f>
        <v/>
      </c>
      <c r="G6328" s="97" t="n"/>
      <c r="H6328" s="29" t="inlineStr">
        <is>
          <t>إضافة</t>
        </is>
      </c>
      <c r="I6328" s="97" t="n"/>
    </row>
    <row r="6329" ht="17.4" customHeight="1" s="138">
      <c r="A6329" s="97" t="n">
        <v>6323</v>
      </c>
      <c r="B6329" s="98" t="n"/>
      <c r="C6329" s="99" t="n"/>
      <c r="D6329" s="100" t="n"/>
      <c r="E6329" s="28">
        <f>IFERROR(VLOOKUP(D6329,'أرصدة المخزن'!$A:$E,3,0),"")</f>
        <v/>
      </c>
      <c r="F6329" s="28">
        <f>IFERROR(VLOOKUP(D6329,'أرصدة المخزن'!$A:$H,4,0),"")</f>
        <v/>
      </c>
      <c r="G6329" s="97" t="n"/>
      <c r="H6329" s="29" t="inlineStr">
        <is>
          <t>إضافة</t>
        </is>
      </c>
      <c r="I6329" s="97" t="n"/>
    </row>
    <row r="6330" ht="17.4" customHeight="1" s="138">
      <c r="A6330" s="97" t="n">
        <v>6324</v>
      </c>
      <c r="B6330" s="98" t="n"/>
      <c r="C6330" s="99" t="n"/>
      <c r="D6330" s="100" t="n"/>
      <c r="E6330" s="28">
        <f>IFERROR(VLOOKUP(D6330,'أرصدة المخزن'!$A:$E,3,0),"")</f>
        <v/>
      </c>
      <c r="F6330" s="28">
        <f>IFERROR(VLOOKUP(D6330,'أرصدة المخزن'!$A:$H,4,0),"")</f>
        <v/>
      </c>
      <c r="G6330" s="97" t="n"/>
      <c r="H6330" s="29" t="inlineStr">
        <is>
          <t>إضافة</t>
        </is>
      </c>
      <c r="I6330" s="97" t="n"/>
    </row>
    <row r="6331" ht="17.4" customHeight="1" s="138">
      <c r="A6331" s="97" t="n">
        <v>6325</v>
      </c>
      <c r="B6331" s="98" t="n"/>
      <c r="C6331" s="99" t="n"/>
      <c r="D6331" s="100" t="n"/>
      <c r="E6331" s="28">
        <f>IFERROR(VLOOKUP(D6331,'أرصدة المخزن'!$A:$E,3,0),"")</f>
        <v/>
      </c>
      <c r="F6331" s="28">
        <f>IFERROR(VLOOKUP(D6331,'أرصدة المخزن'!$A:$H,4,0),"")</f>
        <v/>
      </c>
      <c r="G6331" s="97" t="n"/>
      <c r="H6331" s="29" t="inlineStr">
        <is>
          <t>إضافة</t>
        </is>
      </c>
      <c r="I6331" s="97" t="n"/>
    </row>
    <row r="6332" ht="17.4" customHeight="1" s="138">
      <c r="A6332" s="97" t="n">
        <v>6326</v>
      </c>
      <c r="B6332" s="98" t="n"/>
      <c r="C6332" s="99" t="n"/>
      <c r="D6332" s="100" t="n"/>
      <c r="E6332" s="28">
        <f>IFERROR(VLOOKUP(D6332,'أرصدة المخزن'!$A:$E,3,0),"")</f>
        <v/>
      </c>
      <c r="F6332" s="28">
        <f>IFERROR(VLOOKUP(D6332,'أرصدة المخزن'!$A:$H,4,0),"")</f>
        <v/>
      </c>
      <c r="G6332" s="97" t="n"/>
      <c r="H6332" s="29" t="inlineStr">
        <is>
          <t>إضافة</t>
        </is>
      </c>
      <c r="I6332" s="97" t="n"/>
    </row>
    <row r="6333" ht="17.4" customHeight="1" s="138">
      <c r="A6333" s="97" t="n">
        <v>6327</v>
      </c>
      <c r="B6333" s="98" t="n"/>
      <c r="C6333" s="99" t="n"/>
      <c r="D6333" s="100" t="n"/>
      <c r="E6333" s="28">
        <f>IFERROR(VLOOKUP(D6333,'أرصدة المخزن'!$A:$E,3,0),"")</f>
        <v/>
      </c>
      <c r="F6333" s="28">
        <f>IFERROR(VLOOKUP(D6333,'أرصدة المخزن'!$A:$H,4,0),"")</f>
        <v/>
      </c>
      <c r="G6333" s="97" t="n"/>
      <c r="H6333" s="29" t="inlineStr">
        <is>
          <t>إضافة</t>
        </is>
      </c>
      <c r="I6333" s="97" t="n"/>
    </row>
    <row r="6334" ht="17.4" customHeight="1" s="138">
      <c r="A6334" s="97" t="n">
        <v>6328</v>
      </c>
      <c r="B6334" s="98" t="n"/>
      <c r="C6334" s="99" t="n"/>
      <c r="D6334" s="100" t="n"/>
      <c r="E6334" s="28">
        <f>IFERROR(VLOOKUP(D6334,'أرصدة المخزن'!$A:$E,3,0),"")</f>
        <v/>
      </c>
      <c r="F6334" s="28">
        <f>IFERROR(VLOOKUP(D6334,'أرصدة المخزن'!$A:$H,4,0),"")</f>
        <v/>
      </c>
      <c r="G6334" s="97" t="n"/>
      <c r="H6334" s="29" t="inlineStr">
        <is>
          <t>إضافة</t>
        </is>
      </c>
      <c r="I6334" s="97" t="n"/>
    </row>
    <row r="6335" ht="17.4" customHeight="1" s="138">
      <c r="A6335" s="97" t="n">
        <v>6329</v>
      </c>
      <c r="B6335" s="98" t="n"/>
      <c r="C6335" s="99" t="n"/>
      <c r="D6335" s="100" t="n"/>
      <c r="E6335" s="28">
        <f>IFERROR(VLOOKUP(D6335,'أرصدة المخزن'!$A:$E,3,0),"")</f>
        <v/>
      </c>
      <c r="F6335" s="28">
        <f>IFERROR(VLOOKUP(D6335,'أرصدة المخزن'!$A:$H,4,0),"")</f>
        <v/>
      </c>
      <c r="G6335" s="97" t="n"/>
      <c r="H6335" s="29" t="inlineStr">
        <is>
          <t>إضافة</t>
        </is>
      </c>
      <c r="I6335" s="97" t="n"/>
    </row>
    <row r="6336" ht="17.4" customHeight="1" s="138">
      <c r="A6336" s="97" t="n">
        <v>6330</v>
      </c>
      <c r="B6336" s="98" t="n"/>
      <c r="C6336" s="99" t="n"/>
      <c r="D6336" s="100" t="n"/>
      <c r="E6336" s="28">
        <f>IFERROR(VLOOKUP(D6336,'أرصدة المخزن'!$A:$E,3,0),"")</f>
        <v/>
      </c>
      <c r="F6336" s="28">
        <f>IFERROR(VLOOKUP(D6336,'أرصدة المخزن'!$A:$H,4,0),"")</f>
        <v/>
      </c>
      <c r="G6336" s="97" t="n"/>
      <c r="H6336" s="29" t="inlineStr">
        <is>
          <t>إضافة</t>
        </is>
      </c>
      <c r="I6336" s="97" t="n"/>
    </row>
    <row r="6337" ht="17.4" customHeight="1" s="138">
      <c r="A6337" s="97" t="n">
        <v>6331</v>
      </c>
      <c r="B6337" s="98" t="n"/>
      <c r="C6337" s="99" t="n"/>
      <c r="D6337" s="100" t="n"/>
      <c r="E6337" s="28">
        <f>IFERROR(VLOOKUP(D6337,'أرصدة المخزن'!$A:$E,3,0),"")</f>
        <v/>
      </c>
      <c r="F6337" s="28">
        <f>IFERROR(VLOOKUP(D6337,'أرصدة المخزن'!$A:$H,4,0),"")</f>
        <v/>
      </c>
      <c r="G6337" s="97" t="n"/>
      <c r="H6337" s="29" t="inlineStr">
        <is>
          <t>إضافة</t>
        </is>
      </c>
      <c r="I6337" s="97" t="n"/>
    </row>
    <row r="6338" ht="17.4" customHeight="1" s="138">
      <c r="A6338" s="97" t="n">
        <v>6332</v>
      </c>
      <c r="B6338" s="98" t="n"/>
      <c r="C6338" s="99" t="n"/>
      <c r="D6338" s="100" t="n"/>
      <c r="E6338" s="28">
        <f>IFERROR(VLOOKUP(D6338,'أرصدة المخزن'!$A:$E,3,0),"")</f>
        <v/>
      </c>
      <c r="F6338" s="28">
        <f>IFERROR(VLOOKUP(D6338,'أرصدة المخزن'!$A:$H,4,0),"")</f>
        <v/>
      </c>
      <c r="G6338" s="97" t="n"/>
      <c r="H6338" s="29" t="inlineStr">
        <is>
          <t>إضافة</t>
        </is>
      </c>
      <c r="I6338" s="97" t="n"/>
    </row>
    <row r="6339" ht="17.4" customHeight="1" s="138">
      <c r="A6339" s="97" t="n">
        <v>6333</v>
      </c>
      <c r="B6339" s="98" t="n"/>
      <c r="C6339" s="99" t="n"/>
      <c r="D6339" s="100" t="n"/>
      <c r="E6339" s="28">
        <f>IFERROR(VLOOKUP(D6339,'أرصدة المخزن'!$A:$E,3,0),"")</f>
        <v/>
      </c>
      <c r="F6339" s="28">
        <f>IFERROR(VLOOKUP(D6339,'أرصدة المخزن'!$A:$H,4,0),"")</f>
        <v/>
      </c>
      <c r="G6339" s="97" t="n"/>
      <c r="H6339" s="29" t="inlineStr">
        <is>
          <t>إضافة</t>
        </is>
      </c>
      <c r="I6339" s="97" t="n"/>
    </row>
    <row r="6340" ht="17.4" customHeight="1" s="138">
      <c r="A6340" s="97" t="n">
        <v>6334</v>
      </c>
      <c r="B6340" s="98" t="n"/>
      <c r="C6340" s="99" t="n"/>
      <c r="D6340" s="100" t="n"/>
      <c r="E6340" s="28">
        <f>IFERROR(VLOOKUP(D6340,'أرصدة المخزن'!$A:$E,3,0),"")</f>
        <v/>
      </c>
      <c r="F6340" s="28">
        <f>IFERROR(VLOOKUP(D6340,'أرصدة المخزن'!$A:$H,4,0),"")</f>
        <v/>
      </c>
      <c r="G6340" s="97" t="n"/>
      <c r="H6340" s="29" t="inlineStr">
        <is>
          <t>إضافة</t>
        </is>
      </c>
      <c r="I6340" s="97" t="n"/>
    </row>
    <row r="6341" ht="17.4" customHeight="1" s="138">
      <c r="A6341" s="97" t="n">
        <v>6335</v>
      </c>
      <c r="B6341" s="98" t="n"/>
      <c r="C6341" s="99" t="n"/>
      <c r="D6341" s="100" t="n"/>
      <c r="E6341" s="28">
        <f>IFERROR(VLOOKUP(D6341,'أرصدة المخزن'!$A:$E,3,0),"")</f>
        <v/>
      </c>
      <c r="F6341" s="28">
        <f>IFERROR(VLOOKUP(D6341,'أرصدة المخزن'!$A:$H,4,0),"")</f>
        <v/>
      </c>
      <c r="G6341" s="97" t="n"/>
      <c r="H6341" s="29" t="inlineStr">
        <is>
          <t>إضافة</t>
        </is>
      </c>
      <c r="I6341" s="97" t="n"/>
    </row>
    <row r="6342" ht="17.4" customHeight="1" s="138">
      <c r="A6342" s="97" t="n">
        <v>6336</v>
      </c>
      <c r="B6342" s="98" t="n"/>
      <c r="C6342" s="99" t="n"/>
      <c r="D6342" s="100" t="n"/>
      <c r="E6342" s="28">
        <f>IFERROR(VLOOKUP(D6342,'أرصدة المخزن'!$A:$E,3,0),"")</f>
        <v/>
      </c>
      <c r="F6342" s="28">
        <f>IFERROR(VLOOKUP(D6342,'أرصدة المخزن'!$A:$H,4,0),"")</f>
        <v/>
      </c>
      <c r="G6342" s="97" t="n"/>
      <c r="H6342" s="29" t="inlineStr">
        <is>
          <t>إضافة</t>
        </is>
      </c>
      <c r="I6342" s="97" t="n"/>
    </row>
    <row r="6343" ht="17.4" customHeight="1" s="138">
      <c r="A6343" s="97" t="n">
        <v>6337</v>
      </c>
      <c r="B6343" s="98" t="n"/>
      <c r="C6343" s="99" t="n"/>
      <c r="D6343" s="100" t="n"/>
      <c r="E6343" s="28">
        <f>IFERROR(VLOOKUP(D6343,'أرصدة المخزن'!$A:$E,3,0),"")</f>
        <v/>
      </c>
      <c r="F6343" s="28">
        <f>IFERROR(VLOOKUP(D6343,'أرصدة المخزن'!$A:$H,4,0),"")</f>
        <v/>
      </c>
      <c r="G6343" s="97" t="n"/>
      <c r="H6343" s="29" t="inlineStr">
        <is>
          <t>إضافة</t>
        </is>
      </c>
      <c r="I6343" s="97" t="n"/>
    </row>
    <row r="6344" ht="17.4" customHeight="1" s="138">
      <c r="A6344" s="97" t="n">
        <v>6338</v>
      </c>
      <c r="B6344" s="98" t="n"/>
      <c r="C6344" s="99" t="n"/>
      <c r="D6344" s="100" t="n"/>
      <c r="E6344" s="28">
        <f>IFERROR(VLOOKUP(D6344,'أرصدة المخزن'!$A:$E,3,0),"")</f>
        <v/>
      </c>
      <c r="F6344" s="28">
        <f>IFERROR(VLOOKUP(D6344,'أرصدة المخزن'!$A:$H,4,0),"")</f>
        <v/>
      </c>
      <c r="G6344" s="97" t="n"/>
      <c r="H6344" s="29" t="inlineStr">
        <is>
          <t>إضافة</t>
        </is>
      </c>
      <c r="I6344" s="97" t="n"/>
    </row>
    <row r="6345" ht="17.4" customHeight="1" s="138">
      <c r="A6345" s="97" t="n">
        <v>6339</v>
      </c>
      <c r="B6345" s="98" t="n"/>
      <c r="C6345" s="99" t="n"/>
      <c r="D6345" s="100" t="n"/>
      <c r="E6345" s="28">
        <f>IFERROR(VLOOKUP(D6345,'أرصدة المخزن'!$A:$E,3,0),"")</f>
        <v/>
      </c>
      <c r="F6345" s="28">
        <f>IFERROR(VLOOKUP(D6345,'أرصدة المخزن'!$A:$H,4,0),"")</f>
        <v/>
      </c>
      <c r="G6345" s="97" t="n"/>
      <c r="H6345" s="29" t="inlineStr">
        <is>
          <t>إضافة</t>
        </is>
      </c>
      <c r="I6345" s="97" t="n"/>
    </row>
    <row r="6346" ht="17.4" customHeight="1" s="138">
      <c r="A6346" s="97" t="n">
        <v>6340</v>
      </c>
      <c r="B6346" s="98" t="n"/>
      <c r="C6346" s="99" t="n"/>
      <c r="D6346" s="100" t="n"/>
      <c r="E6346" s="28">
        <f>IFERROR(VLOOKUP(D6346,'أرصدة المخزن'!$A:$E,3,0),"")</f>
        <v/>
      </c>
      <c r="F6346" s="28">
        <f>IFERROR(VLOOKUP(D6346,'أرصدة المخزن'!$A:$H,4,0),"")</f>
        <v/>
      </c>
      <c r="G6346" s="97" t="n"/>
      <c r="H6346" s="29" t="inlineStr">
        <is>
          <t>إضافة</t>
        </is>
      </c>
      <c r="I6346" s="97" t="n"/>
    </row>
    <row r="6347" ht="17.4" customHeight="1" s="138">
      <c r="A6347" s="97" t="n">
        <v>6341</v>
      </c>
      <c r="B6347" s="98" t="n"/>
      <c r="C6347" s="99" t="n"/>
      <c r="D6347" s="100" t="n"/>
      <c r="E6347" s="28">
        <f>IFERROR(VLOOKUP(D6347,'أرصدة المخزن'!$A:$E,3,0),"")</f>
        <v/>
      </c>
      <c r="F6347" s="28">
        <f>IFERROR(VLOOKUP(D6347,'أرصدة المخزن'!$A:$H,4,0),"")</f>
        <v/>
      </c>
      <c r="G6347" s="97" t="n"/>
      <c r="H6347" s="29" t="inlineStr">
        <is>
          <t>إضافة</t>
        </is>
      </c>
      <c r="I6347" s="97" t="n"/>
    </row>
    <row r="6348" ht="17.4" customHeight="1" s="138">
      <c r="A6348" s="97" t="n">
        <v>6342</v>
      </c>
      <c r="B6348" s="98" t="n"/>
      <c r="C6348" s="99" t="n"/>
      <c r="D6348" s="100" t="n"/>
      <c r="E6348" s="28">
        <f>IFERROR(VLOOKUP(D6348,'أرصدة المخزن'!$A:$E,3,0),"")</f>
        <v/>
      </c>
      <c r="F6348" s="28">
        <f>IFERROR(VLOOKUP(D6348,'أرصدة المخزن'!$A:$H,4,0),"")</f>
        <v/>
      </c>
      <c r="G6348" s="97" t="n"/>
      <c r="H6348" s="29" t="inlineStr">
        <is>
          <t>إضافة</t>
        </is>
      </c>
      <c r="I6348" s="97" t="n"/>
    </row>
    <row r="6349" ht="17.4" customHeight="1" s="138">
      <c r="A6349" s="97" t="n">
        <v>6343</v>
      </c>
      <c r="B6349" s="98" t="n"/>
      <c r="C6349" s="99" t="n"/>
      <c r="D6349" s="100" t="n"/>
      <c r="E6349" s="28">
        <f>IFERROR(VLOOKUP(D6349,'أرصدة المخزن'!$A:$E,3,0),"")</f>
        <v/>
      </c>
      <c r="F6349" s="28">
        <f>IFERROR(VLOOKUP(D6349,'أرصدة المخزن'!$A:$H,4,0),"")</f>
        <v/>
      </c>
      <c r="G6349" s="97" t="n"/>
      <c r="H6349" s="29" t="inlineStr">
        <is>
          <t>إضافة</t>
        </is>
      </c>
      <c r="I6349" s="97" t="n"/>
    </row>
    <row r="6350" ht="17.4" customHeight="1" s="138">
      <c r="A6350" s="97" t="n">
        <v>6344</v>
      </c>
      <c r="B6350" s="98" t="n"/>
      <c r="C6350" s="99" t="n"/>
      <c r="D6350" s="100" t="n"/>
      <c r="E6350" s="28">
        <f>IFERROR(VLOOKUP(D6350,'أرصدة المخزن'!$A:$E,3,0),"")</f>
        <v/>
      </c>
      <c r="F6350" s="28">
        <f>IFERROR(VLOOKUP(D6350,'أرصدة المخزن'!$A:$H,4,0),"")</f>
        <v/>
      </c>
      <c r="G6350" s="97" t="n"/>
      <c r="H6350" s="29" t="inlineStr">
        <is>
          <t>إضافة</t>
        </is>
      </c>
      <c r="I6350" s="97" t="n"/>
    </row>
    <row r="6351" ht="17.4" customHeight="1" s="138">
      <c r="A6351" s="97" t="n">
        <v>6345</v>
      </c>
      <c r="B6351" s="98" t="n"/>
      <c r="C6351" s="99" t="n"/>
      <c r="D6351" s="100" t="n"/>
      <c r="E6351" s="28">
        <f>IFERROR(VLOOKUP(D6351,'أرصدة المخزن'!$A:$E,3,0),"")</f>
        <v/>
      </c>
      <c r="F6351" s="28">
        <f>IFERROR(VLOOKUP(D6351,'أرصدة المخزن'!$A:$H,4,0),"")</f>
        <v/>
      </c>
      <c r="G6351" s="97" t="n"/>
      <c r="H6351" s="29" t="inlineStr">
        <is>
          <t>إضافة</t>
        </is>
      </c>
      <c r="I6351" s="97" t="n"/>
    </row>
    <row r="6352" ht="17.4" customHeight="1" s="138">
      <c r="A6352" s="97" t="n">
        <v>6346</v>
      </c>
      <c r="B6352" s="98" t="n"/>
      <c r="C6352" s="99" t="n"/>
      <c r="D6352" s="100" t="n"/>
      <c r="E6352" s="28">
        <f>IFERROR(VLOOKUP(D6352,'أرصدة المخزن'!$A:$E,3,0),"")</f>
        <v/>
      </c>
      <c r="F6352" s="28">
        <f>IFERROR(VLOOKUP(D6352,'أرصدة المخزن'!$A:$H,4,0),"")</f>
        <v/>
      </c>
      <c r="G6352" s="97" t="n"/>
      <c r="H6352" s="29" t="inlineStr">
        <is>
          <t>إضافة</t>
        </is>
      </c>
      <c r="I6352" s="97" t="n"/>
    </row>
    <row r="6353" ht="17.4" customHeight="1" s="138">
      <c r="A6353" s="97" t="n">
        <v>6347</v>
      </c>
      <c r="B6353" s="98" t="n"/>
      <c r="C6353" s="99" t="n"/>
      <c r="D6353" s="100" t="n"/>
      <c r="E6353" s="28">
        <f>IFERROR(VLOOKUP(D6353,'أرصدة المخزن'!$A:$E,3,0),"")</f>
        <v/>
      </c>
      <c r="F6353" s="28">
        <f>IFERROR(VLOOKUP(D6353,'أرصدة المخزن'!$A:$H,4,0),"")</f>
        <v/>
      </c>
      <c r="G6353" s="97" t="n"/>
      <c r="H6353" s="29" t="inlineStr">
        <is>
          <t>إضافة</t>
        </is>
      </c>
      <c r="I6353" s="97" t="n"/>
    </row>
    <row r="6354" ht="17.4" customHeight="1" s="138">
      <c r="A6354" s="97" t="n">
        <v>6348</v>
      </c>
      <c r="B6354" s="98" t="n"/>
      <c r="C6354" s="99" t="n"/>
      <c r="D6354" s="100" t="n"/>
      <c r="E6354" s="28">
        <f>IFERROR(VLOOKUP(D6354,'أرصدة المخزن'!$A:$E,3,0),"")</f>
        <v/>
      </c>
      <c r="F6354" s="28">
        <f>IFERROR(VLOOKUP(D6354,'أرصدة المخزن'!$A:$H,4,0),"")</f>
        <v/>
      </c>
      <c r="G6354" s="97" t="n"/>
      <c r="H6354" s="29" t="inlineStr">
        <is>
          <t>إضافة</t>
        </is>
      </c>
      <c r="I6354" s="97" t="n"/>
    </row>
    <row r="6355" ht="17.4" customHeight="1" s="138">
      <c r="A6355" s="97" t="n">
        <v>6349</v>
      </c>
      <c r="B6355" s="98" t="n"/>
      <c r="C6355" s="99" t="n"/>
      <c r="D6355" s="100" t="n"/>
      <c r="E6355" s="28">
        <f>IFERROR(VLOOKUP(D6355,'أرصدة المخزن'!$A:$E,3,0),"")</f>
        <v/>
      </c>
      <c r="F6355" s="28">
        <f>IFERROR(VLOOKUP(D6355,'أرصدة المخزن'!$A:$H,4,0),"")</f>
        <v/>
      </c>
      <c r="G6355" s="97" t="n"/>
      <c r="H6355" s="29" t="inlineStr">
        <is>
          <t>إضافة</t>
        </is>
      </c>
      <c r="I6355" s="97" t="n"/>
    </row>
    <row r="6356" ht="17.4" customHeight="1" s="138">
      <c r="A6356" s="97" t="n">
        <v>6350</v>
      </c>
      <c r="B6356" s="98" t="n"/>
      <c r="C6356" s="99" t="n"/>
      <c r="D6356" s="100" t="n"/>
      <c r="E6356" s="28">
        <f>IFERROR(VLOOKUP(D6356,'أرصدة المخزن'!$A:$E,3,0),"")</f>
        <v/>
      </c>
      <c r="F6356" s="28">
        <f>IFERROR(VLOOKUP(D6356,'أرصدة المخزن'!$A:$H,4,0),"")</f>
        <v/>
      </c>
      <c r="G6356" s="97" t="n"/>
      <c r="H6356" s="29" t="inlineStr">
        <is>
          <t>إضافة</t>
        </is>
      </c>
      <c r="I6356" s="97" t="n"/>
    </row>
    <row r="6357" ht="17.4" customHeight="1" s="138">
      <c r="A6357" s="97" t="n">
        <v>6351</v>
      </c>
      <c r="B6357" s="98" t="n"/>
      <c r="C6357" s="99" t="n"/>
      <c r="D6357" s="100" t="n"/>
      <c r="E6357" s="28">
        <f>IFERROR(VLOOKUP(D6357,'أرصدة المخزن'!$A:$E,3,0),"")</f>
        <v/>
      </c>
      <c r="F6357" s="28">
        <f>IFERROR(VLOOKUP(D6357,'أرصدة المخزن'!$A:$H,4,0),"")</f>
        <v/>
      </c>
      <c r="G6357" s="97" t="n"/>
      <c r="H6357" s="29" t="inlineStr">
        <is>
          <t>إضافة</t>
        </is>
      </c>
      <c r="I6357" s="97" t="n"/>
    </row>
    <row r="6358" ht="17.4" customHeight="1" s="138">
      <c r="A6358" s="97" t="n">
        <v>6352</v>
      </c>
      <c r="B6358" s="98" t="n"/>
      <c r="C6358" s="99" t="n"/>
      <c r="D6358" s="100" t="n"/>
      <c r="E6358" s="28">
        <f>IFERROR(VLOOKUP(D6358,'أرصدة المخزن'!$A:$E,3,0),"")</f>
        <v/>
      </c>
      <c r="F6358" s="28">
        <f>IFERROR(VLOOKUP(D6358,'أرصدة المخزن'!$A:$H,4,0),"")</f>
        <v/>
      </c>
      <c r="G6358" s="97" t="n"/>
      <c r="H6358" s="29" t="inlineStr">
        <is>
          <t>إضافة</t>
        </is>
      </c>
      <c r="I6358" s="97" t="n"/>
    </row>
    <row r="6359" ht="17.4" customHeight="1" s="138">
      <c r="A6359" s="97" t="n">
        <v>6353</v>
      </c>
      <c r="B6359" s="98" t="n"/>
      <c r="C6359" s="99" t="n"/>
      <c r="D6359" s="100" t="n"/>
      <c r="E6359" s="28">
        <f>IFERROR(VLOOKUP(D6359,'أرصدة المخزن'!$A:$E,3,0),"")</f>
        <v/>
      </c>
      <c r="F6359" s="28">
        <f>IFERROR(VLOOKUP(D6359,'أرصدة المخزن'!$A:$H,4,0),"")</f>
        <v/>
      </c>
      <c r="G6359" s="97" t="n"/>
      <c r="H6359" s="29" t="inlineStr">
        <is>
          <t>إضافة</t>
        </is>
      </c>
      <c r="I6359" s="97" t="n"/>
    </row>
    <row r="6360" ht="17.4" customHeight="1" s="138">
      <c r="A6360" s="97" t="n">
        <v>6354</v>
      </c>
      <c r="B6360" s="98" t="n"/>
      <c r="C6360" s="99" t="n"/>
      <c r="D6360" s="100" t="n"/>
      <c r="E6360" s="28">
        <f>IFERROR(VLOOKUP(D6360,'أرصدة المخزن'!$A:$E,3,0),"")</f>
        <v/>
      </c>
      <c r="F6360" s="28">
        <f>IFERROR(VLOOKUP(D6360,'أرصدة المخزن'!$A:$H,4,0),"")</f>
        <v/>
      </c>
      <c r="G6360" s="97" t="n"/>
      <c r="H6360" s="29" t="inlineStr">
        <is>
          <t>إضافة</t>
        </is>
      </c>
      <c r="I6360" s="97" t="n"/>
    </row>
    <row r="6361" ht="17.4" customHeight="1" s="138">
      <c r="A6361" s="97" t="n">
        <v>6355</v>
      </c>
      <c r="B6361" s="98" t="n"/>
      <c r="C6361" s="99" t="n"/>
      <c r="D6361" s="100" t="n"/>
      <c r="E6361" s="28">
        <f>IFERROR(VLOOKUP(D6361,'أرصدة المخزن'!$A:$E,3,0),"")</f>
        <v/>
      </c>
      <c r="F6361" s="28">
        <f>IFERROR(VLOOKUP(D6361,'أرصدة المخزن'!$A:$H,4,0),"")</f>
        <v/>
      </c>
      <c r="G6361" s="97" t="n"/>
      <c r="H6361" s="29" t="inlineStr">
        <is>
          <t>إضافة</t>
        </is>
      </c>
      <c r="I6361" s="97" t="n"/>
    </row>
    <row r="6362" ht="17.4" customHeight="1" s="138">
      <c r="A6362" s="97" t="n">
        <v>6356</v>
      </c>
      <c r="B6362" s="98" t="n"/>
      <c r="C6362" s="99" t="n"/>
      <c r="D6362" s="100" t="n"/>
      <c r="E6362" s="28">
        <f>IFERROR(VLOOKUP(D6362,'أرصدة المخزن'!$A:$E,3,0),"")</f>
        <v/>
      </c>
      <c r="F6362" s="28">
        <f>IFERROR(VLOOKUP(D6362,'أرصدة المخزن'!$A:$H,4,0),"")</f>
        <v/>
      </c>
      <c r="G6362" s="97" t="n"/>
      <c r="H6362" s="29" t="inlineStr">
        <is>
          <t>إضافة</t>
        </is>
      </c>
      <c r="I6362" s="97" t="n"/>
    </row>
    <row r="6363" ht="17.4" customHeight="1" s="138">
      <c r="A6363" s="97" t="n">
        <v>6357</v>
      </c>
      <c r="B6363" s="98" t="n"/>
      <c r="C6363" s="99" t="n"/>
      <c r="D6363" s="100" t="n"/>
      <c r="E6363" s="28">
        <f>IFERROR(VLOOKUP(D6363,'أرصدة المخزن'!$A:$E,3,0),"")</f>
        <v/>
      </c>
      <c r="F6363" s="28">
        <f>IFERROR(VLOOKUP(D6363,'أرصدة المخزن'!$A:$H,4,0),"")</f>
        <v/>
      </c>
      <c r="G6363" s="97" t="n"/>
      <c r="H6363" s="29" t="inlineStr">
        <is>
          <t>إضافة</t>
        </is>
      </c>
      <c r="I6363" s="97" t="n"/>
    </row>
    <row r="6364" ht="17.4" customHeight="1" s="138">
      <c r="A6364" s="97" t="n">
        <v>6358</v>
      </c>
      <c r="B6364" s="98" t="n"/>
      <c r="C6364" s="99" t="n"/>
      <c r="D6364" s="100" t="n"/>
      <c r="E6364" s="28">
        <f>IFERROR(VLOOKUP(D6364,'أرصدة المخزن'!$A:$E,3,0),"")</f>
        <v/>
      </c>
      <c r="F6364" s="28">
        <f>IFERROR(VLOOKUP(D6364,'أرصدة المخزن'!$A:$H,4,0),"")</f>
        <v/>
      </c>
      <c r="G6364" s="97" t="n"/>
      <c r="H6364" s="29" t="inlineStr">
        <is>
          <t>إضافة</t>
        </is>
      </c>
      <c r="I6364" s="97" t="n"/>
    </row>
    <row r="6365" ht="17.4" customHeight="1" s="138">
      <c r="A6365" s="97" t="n">
        <v>6359</v>
      </c>
      <c r="B6365" s="98" t="n"/>
      <c r="C6365" s="99" t="n"/>
      <c r="D6365" s="100" t="n"/>
      <c r="E6365" s="28">
        <f>IFERROR(VLOOKUP(D6365,'أرصدة المخزن'!$A:$E,3,0),"")</f>
        <v/>
      </c>
      <c r="F6365" s="28">
        <f>IFERROR(VLOOKUP(D6365,'أرصدة المخزن'!$A:$H,4,0),"")</f>
        <v/>
      </c>
      <c r="G6365" s="97" t="n"/>
      <c r="H6365" s="29" t="inlineStr">
        <is>
          <t>إضافة</t>
        </is>
      </c>
      <c r="I6365" s="97" t="n"/>
    </row>
    <row r="6366" ht="17.4" customHeight="1" s="138">
      <c r="A6366" s="97" t="n">
        <v>6360</v>
      </c>
      <c r="B6366" s="98" t="n"/>
      <c r="C6366" s="99" t="n"/>
      <c r="D6366" s="100" t="n"/>
      <c r="E6366" s="28">
        <f>IFERROR(VLOOKUP(D6366,'أرصدة المخزن'!$A:$E,3,0),"")</f>
        <v/>
      </c>
      <c r="F6366" s="28">
        <f>IFERROR(VLOOKUP(D6366,'أرصدة المخزن'!$A:$H,4,0),"")</f>
        <v/>
      </c>
      <c r="G6366" s="97" t="n"/>
      <c r="H6366" s="29" t="inlineStr">
        <is>
          <t>إضافة</t>
        </is>
      </c>
      <c r="I6366" s="97" t="n"/>
    </row>
    <row r="6367" ht="17.4" customHeight="1" s="138">
      <c r="A6367" s="97" t="n">
        <v>6361</v>
      </c>
      <c r="B6367" s="98" t="n"/>
      <c r="C6367" s="99" t="n"/>
      <c r="D6367" s="100" t="n"/>
      <c r="E6367" s="28">
        <f>IFERROR(VLOOKUP(D6367,'أرصدة المخزن'!$A:$E,3,0),"")</f>
        <v/>
      </c>
      <c r="F6367" s="28">
        <f>IFERROR(VLOOKUP(D6367,'أرصدة المخزن'!$A:$H,4,0),"")</f>
        <v/>
      </c>
      <c r="G6367" s="97" t="n"/>
      <c r="H6367" s="29" t="inlineStr">
        <is>
          <t>إضافة</t>
        </is>
      </c>
      <c r="I6367" s="97" t="n"/>
    </row>
    <row r="6368" ht="17.4" customHeight="1" s="138">
      <c r="A6368" s="97" t="n">
        <v>6362</v>
      </c>
      <c r="B6368" s="98" t="n"/>
      <c r="C6368" s="99" t="n"/>
      <c r="D6368" s="100" t="n"/>
      <c r="E6368" s="28">
        <f>IFERROR(VLOOKUP(D6368,'أرصدة المخزن'!$A:$E,3,0),"")</f>
        <v/>
      </c>
      <c r="F6368" s="28">
        <f>IFERROR(VLOOKUP(D6368,'أرصدة المخزن'!$A:$H,4,0),"")</f>
        <v/>
      </c>
      <c r="G6368" s="97" t="n"/>
      <c r="H6368" s="29" t="inlineStr">
        <is>
          <t>إضافة</t>
        </is>
      </c>
      <c r="I6368" s="97" t="n"/>
    </row>
    <row r="6369" ht="17.4" customHeight="1" s="138">
      <c r="A6369" s="97" t="n">
        <v>6363</v>
      </c>
      <c r="B6369" s="98" t="n"/>
      <c r="C6369" s="99" t="n"/>
      <c r="D6369" s="100" t="n"/>
      <c r="E6369" s="28">
        <f>IFERROR(VLOOKUP(D6369,'أرصدة المخزن'!$A:$E,3,0),"")</f>
        <v/>
      </c>
      <c r="F6369" s="28">
        <f>IFERROR(VLOOKUP(D6369,'أرصدة المخزن'!$A:$H,4,0),"")</f>
        <v/>
      </c>
      <c r="G6369" s="97" t="n"/>
      <c r="H6369" s="29" t="inlineStr">
        <is>
          <t>إضافة</t>
        </is>
      </c>
      <c r="I6369" s="97" t="n"/>
    </row>
    <row r="6370" ht="17.4" customHeight="1" s="138">
      <c r="A6370" s="97" t="n">
        <v>6364</v>
      </c>
      <c r="B6370" s="98" t="n"/>
      <c r="C6370" s="99" t="n"/>
      <c r="D6370" s="100" t="n"/>
      <c r="E6370" s="28">
        <f>IFERROR(VLOOKUP(D6370,'أرصدة المخزن'!$A:$E,3,0),"")</f>
        <v/>
      </c>
      <c r="F6370" s="28">
        <f>IFERROR(VLOOKUP(D6370,'أرصدة المخزن'!$A:$H,4,0),"")</f>
        <v/>
      </c>
      <c r="G6370" s="97" t="n"/>
      <c r="H6370" s="29" t="inlineStr">
        <is>
          <t>إضافة</t>
        </is>
      </c>
      <c r="I6370" s="97" t="n"/>
    </row>
    <row r="6371" ht="17.4" customHeight="1" s="138">
      <c r="A6371" s="97" t="n">
        <v>6365</v>
      </c>
      <c r="B6371" s="98" t="n"/>
      <c r="C6371" s="99" t="n"/>
      <c r="D6371" s="100" t="n"/>
      <c r="E6371" s="28">
        <f>IFERROR(VLOOKUP(D6371,'أرصدة المخزن'!$A:$E,3,0),"")</f>
        <v/>
      </c>
      <c r="F6371" s="28">
        <f>IFERROR(VLOOKUP(D6371,'أرصدة المخزن'!$A:$H,4,0),"")</f>
        <v/>
      </c>
      <c r="G6371" s="97" t="n"/>
      <c r="H6371" s="29" t="inlineStr">
        <is>
          <t>إضافة</t>
        </is>
      </c>
      <c r="I6371" s="97" t="n"/>
    </row>
    <row r="6372" ht="17.4" customHeight="1" s="138">
      <c r="A6372" s="97" t="n">
        <v>6366</v>
      </c>
      <c r="B6372" s="98" t="n"/>
      <c r="C6372" s="99" t="n"/>
      <c r="D6372" s="100" t="n"/>
      <c r="E6372" s="28">
        <f>IFERROR(VLOOKUP(D6372,'أرصدة المخزن'!$A:$E,3,0),"")</f>
        <v/>
      </c>
      <c r="F6372" s="28">
        <f>IFERROR(VLOOKUP(D6372,'أرصدة المخزن'!$A:$H,4,0),"")</f>
        <v/>
      </c>
      <c r="G6372" s="97" t="n"/>
      <c r="H6372" s="29" t="inlineStr">
        <is>
          <t>إضافة</t>
        </is>
      </c>
      <c r="I6372" s="97" t="n"/>
    </row>
    <row r="6373" ht="17.4" customHeight="1" s="138">
      <c r="A6373" s="97" t="n">
        <v>6367</v>
      </c>
      <c r="B6373" s="98" t="n"/>
      <c r="C6373" s="99" t="n"/>
      <c r="D6373" s="100" t="n"/>
      <c r="E6373" s="28">
        <f>IFERROR(VLOOKUP(D6373,'أرصدة المخزن'!$A:$E,3,0),"")</f>
        <v/>
      </c>
      <c r="F6373" s="28">
        <f>IFERROR(VLOOKUP(D6373,'أرصدة المخزن'!$A:$H,4,0),"")</f>
        <v/>
      </c>
      <c r="G6373" s="97" t="n"/>
      <c r="H6373" s="29" t="inlineStr">
        <is>
          <t>إضافة</t>
        </is>
      </c>
      <c r="I6373" s="97" t="n"/>
    </row>
    <row r="6374" ht="17.4" customHeight="1" s="138">
      <c r="A6374" s="97" t="n">
        <v>6368</v>
      </c>
      <c r="B6374" s="98" t="n"/>
      <c r="C6374" s="99" t="n"/>
      <c r="D6374" s="100" t="n"/>
      <c r="E6374" s="28">
        <f>IFERROR(VLOOKUP(D6374,'أرصدة المخزن'!$A:$E,3,0),"")</f>
        <v/>
      </c>
      <c r="F6374" s="28">
        <f>IFERROR(VLOOKUP(D6374,'أرصدة المخزن'!$A:$H,4,0),"")</f>
        <v/>
      </c>
      <c r="G6374" s="97" t="n"/>
      <c r="H6374" s="29" t="inlineStr">
        <is>
          <t>إضافة</t>
        </is>
      </c>
      <c r="I6374" s="97" t="n"/>
    </row>
    <row r="6375" ht="17.4" customHeight="1" s="138">
      <c r="A6375" s="97" t="n">
        <v>6369</v>
      </c>
      <c r="B6375" s="98" t="n"/>
      <c r="C6375" s="99" t="n"/>
      <c r="D6375" s="100" t="n"/>
      <c r="E6375" s="28">
        <f>IFERROR(VLOOKUP(D6375,'أرصدة المخزن'!$A:$E,3,0),"")</f>
        <v/>
      </c>
      <c r="F6375" s="28">
        <f>IFERROR(VLOOKUP(D6375,'أرصدة المخزن'!$A:$H,4,0),"")</f>
        <v/>
      </c>
      <c r="G6375" s="97" t="n"/>
      <c r="H6375" s="29" t="inlineStr">
        <is>
          <t>إضافة</t>
        </is>
      </c>
      <c r="I6375" s="97" t="n"/>
    </row>
    <row r="6376" ht="17.4" customHeight="1" s="138">
      <c r="A6376" s="97" t="n">
        <v>6370</v>
      </c>
      <c r="B6376" s="98" t="n"/>
      <c r="C6376" s="99" t="n"/>
      <c r="D6376" s="100" t="n"/>
      <c r="E6376" s="28">
        <f>IFERROR(VLOOKUP(D6376,'أرصدة المخزن'!$A:$E,3,0),"")</f>
        <v/>
      </c>
      <c r="F6376" s="28">
        <f>IFERROR(VLOOKUP(D6376,'أرصدة المخزن'!$A:$H,4,0),"")</f>
        <v/>
      </c>
      <c r="G6376" s="97" t="n"/>
      <c r="H6376" s="29" t="inlineStr">
        <is>
          <t>إضافة</t>
        </is>
      </c>
      <c r="I6376" s="97" t="n"/>
    </row>
    <row r="6377" ht="17.4" customHeight="1" s="138">
      <c r="A6377" s="97" t="n">
        <v>6371</v>
      </c>
      <c r="B6377" s="98" t="n"/>
      <c r="C6377" s="99" t="n"/>
      <c r="D6377" s="100" t="n"/>
      <c r="E6377" s="28">
        <f>IFERROR(VLOOKUP(D6377,'أرصدة المخزن'!$A:$E,3,0),"")</f>
        <v/>
      </c>
      <c r="F6377" s="28">
        <f>IFERROR(VLOOKUP(D6377,'أرصدة المخزن'!$A:$H,4,0),"")</f>
        <v/>
      </c>
      <c r="G6377" s="97" t="n"/>
      <c r="H6377" s="29" t="inlineStr">
        <is>
          <t>إضافة</t>
        </is>
      </c>
      <c r="I6377" s="97" t="n"/>
    </row>
    <row r="6378" ht="17.4" customHeight="1" s="138">
      <c r="A6378" s="97" t="n">
        <v>6372</v>
      </c>
      <c r="B6378" s="98" t="n"/>
      <c r="C6378" s="99" t="n"/>
      <c r="D6378" s="100" t="n"/>
      <c r="E6378" s="28">
        <f>IFERROR(VLOOKUP(D6378,'أرصدة المخزن'!$A:$E,3,0),"")</f>
        <v/>
      </c>
      <c r="F6378" s="28">
        <f>IFERROR(VLOOKUP(D6378,'أرصدة المخزن'!$A:$H,4,0),"")</f>
        <v/>
      </c>
      <c r="G6378" s="97" t="n"/>
      <c r="H6378" s="29" t="inlineStr">
        <is>
          <t>إضافة</t>
        </is>
      </c>
      <c r="I6378" s="97" t="n"/>
    </row>
    <row r="6379" ht="17.4" customHeight="1" s="138">
      <c r="A6379" s="97" t="n">
        <v>6373</v>
      </c>
      <c r="B6379" s="98" t="n"/>
      <c r="C6379" s="99" t="n"/>
      <c r="D6379" s="100" t="n"/>
      <c r="E6379" s="28">
        <f>IFERROR(VLOOKUP(D6379,'أرصدة المخزن'!$A:$E,3,0),"")</f>
        <v/>
      </c>
      <c r="F6379" s="28">
        <f>IFERROR(VLOOKUP(D6379,'أرصدة المخزن'!$A:$H,4,0),"")</f>
        <v/>
      </c>
      <c r="G6379" s="97" t="n"/>
      <c r="H6379" s="29" t="inlineStr">
        <is>
          <t>إضافة</t>
        </is>
      </c>
      <c r="I6379" s="97" t="n"/>
    </row>
    <row r="6380" ht="17.4" customHeight="1" s="138">
      <c r="A6380" s="97" t="n">
        <v>6374</v>
      </c>
      <c r="B6380" s="98" t="n"/>
      <c r="C6380" s="99" t="n"/>
      <c r="D6380" s="100" t="n"/>
      <c r="E6380" s="28">
        <f>IFERROR(VLOOKUP(D6380,'أرصدة المخزن'!$A:$E,3,0),"")</f>
        <v/>
      </c>
      <c r="F6380" s="28">
        <f>IFERROR(VLOOKUP(D6380,'أرصدة المخزن'!$A:$H,4,0),"")</f>
        <v/>
      </c>
      <c r="G6380" s="97" t="n"/>
      <c r="H6380" s="29" t="inlineStr">
        <is>
          <t>إضافة</t>
        </is>
      </c>
      <c r="I6380" s="97" t="n"/>
    </row>
    <row r="6381" ht="17.4" customHeight="1" s="138">
      <c r="A6381" s="97" t="n">
        <v>6375</v>
      </c>
      <c r="B6381" s="98" t="n"/>
      <c r="C6381" s="99" t="n"/>
      <c r="D6381" s="100" t="n"/>
      <c r="E6381" s="28">
        <f>IFERROR(VLOOKUP(D6381,'أرصدة المخزن'!$A:$E,3,0),"")</f>
        <v/>
      </c>
      <c r="F6381" s="28">
        <f>IFERROR(VLOOKUP(D6381,'أرصدة المخزن'!$A:$H,4,0),"")</f>
        <v/>
      </c>
      <c r="G6381" s="97" t="n"/>
      <c r="H6381" s="29" t="inlineStr">
        <is>
          <t>إضافة</t>
        </is>
      </c>
      <c r="I6381" s="97" t="n"/>
    </row>
    <row r="6382" ht="17.4" customHeight="1" s="138">
      <c r="A6382" s="97" t="n">
        <v>6376</v>
      </c>
      <c r="B6382" s="98" t="n"/>
      <c r="C6382" s="99" t="n"/>
      <c r="D6382" s="100" t="n"/>
      <c r="E6382" s="28">
        <f>IFERROR(VLOOKUP(D6382,'أرصدة المخزن'!$A:$E,3,0),"")</f>
        <v/>
      </c>
      <c r="F6382" s="28">
        <f>IFERROR(VLOOKUP(D6382,'أرصدة المخزن'!$A:$H,4,0),"")</f>
        <v/>
      </c>
      <c r="G6382" s="97" t="n"/>
      <c r="H6382" s="29" t="inlineStr">
        <is>
          <t>إضافة</t>
        </is>
      </c>
      <c r="I6382" s="97" t="n"/>
    </row>
    <row r="6383" ht="17.4" customHeight="1" s="138">
      <c r="A6383" s="97" t="n">
        <v>6377</v>
      </c>
      <c r="B6383" s="98" t="n"/>
      <c r="C6383" s="99" t="n"/>
      <c r="D6383" s="100" t="n"/>
      <c r="E6383" s="28">
        <f>IFERROR(VLOOKUP(D6383,'أرصدة المخزن'!$A:$E,3,0),"")</f>
        <v/>
      </c>
      <c r="F6383" s="28">
        <f>IFERROR(VLOOKUP(D6383,'أرصدة المخزن'!$A:$H,4,0),"")</f>
        <v/>
      </c>
      <c r="G6383" s="97" t="n"/>
      <c r="H6383" s="29" t="inlineStr">
        <is>
          <t>إضافة</t>
        </is>
      </c>
      <c r="I6383" s="97" t="n"/>
    </row>
    <row r="6384" ht="17.4" customHeight="1" s="138">
      <c r="A6384" s="97" t="n">
        <v>6378</v>
      </c>
      <c r="B6384" s="98" t="n"/>
      <c r="C6384" s="99" t="n"/>
      <c r="D6384" s="100" t="n"/>
      <c r="E6384" s="28">
        <f>IFERROR(VLOOKUP(D6384,'أرصدة المخزن'!$A:$E,3,0),"")</f>
        <v/>
      </c>
      <c r="F6384" s="28">
        <f>IFERROR(VLOOKUP(D6384,'أرصدة المخزن'!$A:$H,4,0),"")</f>
        <v/>
      </c>
      <c r="G6384" s="97" t="n"/>
      <c r="H6384" s="29" t="inlineStr">
        <is>
          <t>إضافة</t>
        </is>
      </c>
      <c r="I6384" s="97" t="n"/>
    </row>
    <row r="6385" ht="17.4" customHeight="1" s="138">
      <c r="A6385" s="97" t="n">
        <v>6379</v>
      </c>
      <c r="B6385" s="98" t="n"/>
      <c r="C6385" s="99" t="n"/>
      <c r="D6385" s="100" t="n"/>
      <c r="E6385" s="28">
        <f>IFERROR(VLOOKUP(D6385,'أرصدة المخزن'!$A:$E,3,0),"")</f>
        <v/>
      </c>
      <c r="F6385" s="28">
        <f>IFERROR(VLOOKUP(D6385,'أرصدة المخزن'!$A:$H,4,0),"")</f>
        <v/>
      </c>
      <c r="G6385" s="97" t="n"/>
      <c r="H6385" s="29" t="inlineStr">
        <is>
          <t>إضافة</t>
        </is>
      </c>
      <c r="I6385" s="97" t="n"/>
    </row>
    <row r="6386" ht="17.4" customHeight="1" s="138">
      <c r="A6386" s="97" t="n">
        <v>6380</v>
      </c>
      <c r="B6386" s="98" t="n"/>
      <c r="C6386" s="99" t="n"/>
      <c r="D6386" s="100" t="n"/>
      <c r="E6386" s="28">
        <f>IFERROR(VLOOKUP(D6386,'أرصدة المخزن'!$A:$E,3,0),"")</f>
        <v/>
      </c>
      <c r="F6386" s="28">
        <f>IFERROR(VLOOKUP(D6386,'أرصدة المخزن'!$A:$H,4,0),"")</f>
        <v/>
      </c>
      <c r="G6386" s="97" t="n"/>
      <c r="H6386" s="29" t="inlineStr">
        <is>
          <t>إضافة</t>
        </is>
      </c>
      <c r="I6386" s="97" t="n"/>
    </row>
    <row r="6387" ht="17.4" customHeight="1" s="138">
      <c r="A6387" s="97" t="n">
        <v>6381</v>
      </c>
      <c r="B6387" s="98" t="n"/>
      <c r="C6387" s="99" t="n"/>
      <c r="D6387" s="100" t="n"/>
      <c r="E6387" s="28">
        <f>IFERROR(VLOOKUP(D6387,'أرصدة المخزن'!$A:$E,3,0),"")</f>
        <v/>
      </c>
      <c r="F6387" s="28">
        <f>IFERROR(VLOOKUP(D6387,'أرصدة المخزن'!$A:$H,4,0),"")</f>
        <v/>
      </c>
      <c r="G6387" s="97" t="n"/>
      <c r="H6387" s="29" t="inlineStr">
        <is>
          <t>إضافة</t>
        </is>
      </c>
      <c r="I6387" s="97" t="n"/>
    </row>
    <row r="6388" ht="17.4" customHeight="1" s="138">
      <c r="A6388" s="97" t="n">
        <v>6382</v>
      </c>
      <c r="B6388" s="98" t="n"/>
      <c r="C6388" s="99" t="n"/>
      <c r="D6388" s="100" t="n"/>
      <c r="E6388" s="28">
        <f>IFERROR(VLOOKUP(D6388,'أرصدة المخزن'!$A:$E,3,0),"")</f>
        <v/>
      </c>
      <c r="F6388" s="28">
        <f>IFERROR(VLOOKUP(D6388,'أرصدة المخزن'!$A:$H,4,0),"")</f>
        <v/>
      </c>
      <c r="G6388" s="97" t="n"/>
      <c r="H6388" s="29" t="inlineStr">
        <is>
          <t>إضافة</t>
        </is>
      </c>
      <c r="I6388" s="97" t="n"/>
    </row>
    <row r="6389" ht="17.4" customHeight="1" s="138">
      <c r="A6389" s="97" t="n">
        <v>6383</v>
      </c>
      <c r="B6389" s="98" t="n"/>
      <c r="C6389" s="99" t="n"/>
      <c r="D6389" s="100" t="n"/>
      <c r="E6389" s="28">
        <f>IFERROR(VLOOKUP(D6389,'أرصدة المخزن'!$A:$E,3,0),"")</f>
        <v/>
      </c>
      <c r="F6389" s="28">
        <f>IFERROR(VLOOKUP(D6389,'أرصدة المخزن'!$A:$H,4,0),"")</f>
        <v/>
      </c>
      <c r="G6389" s="97" t="n"/>
      <c r="H6389" s="29" t="inlineStr">
        <is>
          <t>إضافة</t>
        </is>
      </c>
      <c r="I6389" s="97" t="n"/>
    </row>
    <row r="6390" ht="17.4" customHeight="1" s="138">
      <c r="A6390" s="97" t="n">
        <v>6384</v>
      </c>
      <c r="B6390" s="98" t="n"/>
      <c r="C6390" s="99" t="n"/>
      <c r="D6390" s="100" t="n"/>
      <c r="E6390" s="28">
        <f>IFERROR(VLOOKUP(D6390,'أرصدة المخزن'!$A:$E,3,0),"")</f>
        <v/>
      </c>
      <c r="F6390" s="28">
        <f>IFERROR(VLOOKUP(D6390,'أرصدة المخزن'!$A:$H,4,0),"")</f>
        <v/>
      </c>
      <c r="G6390" s="97" t="n"/>
      <c r="H6390" s="29" t="inlineStr">
        <is>
          <t>إضافة</t>
        </is>
      </c>
      <c r="I6390" s="97" t="n"/>
    </row>
    <row r="6391" ht="17.4" customHeight="1" s="138">
      <c r="A6391" s="97" t="n">
        <v>6385</v>
      </c>
      <c r="B6391" s="98" t="n"/>
      <c r="C6391" s="99" t="n"/>
      <c r="D6391" s="100" t="n"/>
      <c r="E6391" s="28">
        <f>IFERROR(VLOOKUP(D6391,'أرصدة المخزن'!$A:$E,3,0),"")</f>
        <v/>
      </c>
      <c r="F6391" s="28">
        <f>IFERROR(VLOOKUP(D6391,'أرصدة المخزن'!$A:$H,4,0),"")</f>
        <v/>
      </c>
      <c r="G6391" s="97" t="n"/>
      <c r="H6391" s="29" t="inlineStr">
        <is>
          <t>إضافة</t>
        </is>
      </c>
      <c r="I6391" s="97" t="n"/>
    </row>
    <row r="6392" ht="17.4" customHeight="1" s="138">
      <c r="A6392" s="97" t="n">
        <v>6386</v>
      </c>
      <c r="B6392" s="98" t="n"/>
      <c r="C6392" s="99" t="n"/>
      <c r="D6392" s="100" t="n"/>
      <c r="E6392" s="28">
        <f>IFERROR(VLOOKUP(D6392,'أرصدة المخزن'!$A:$E,3,0),"")</f>
        <v/>
      </c>
      <c r="F6392" s="28">
        <f>IFERROR(VLOOKUP(D6392,'أرصدة المخزن'!$A:$H,4,0),"")</f>
        <v/>
      </c>
      <c r="G6392" s="97" t="n"/>
      <c r="H6392" s="29" t="inlineStr">
        <is>
          <t>إضافة</t>
        </is>
      </c>
      <c r="I6392" s="97" t="n"/>
    </row>
    <row r="6393" ht="17.4" customHeight="1" s="138">
      <c r="A6393" s="97" t="n">
        <v>6387</v>
      </c>
      <c r="B6393" s="98" t="n"/>
      <c r="C6393" s="99" t="n"/>
      <c r="D6393" s="100" t="n"/>
      <c r="E6393" s="28">
        <f>IFERROR(VLOOKUP(D6393,'أرصدة المخزن'!$A:$E,3,0),"")</f>
        <v/>
      </c>
      <c r="F6393" s="28">
        <f>IFERROR(VLOOKUP(D6393,'أرصدة المخزن'!$A:$H,4,0),"")</f>
        <v/>
      </c>
      <c r="G6393" s="97" t="n"/>
      <c r="H6393" s="29" t="inlineStr">
        <is>
          <t>إضافة</t>
        </is>
      </c>
      <c r="I6393" s="97" t="n"/>
    </row>
    <row r="6394" ht="17.4" customHeight="1" s="138">
      <c r="A6394" s="97" t="n">
        <v>6388</v>
      </c>
      <c r="B6394" s="98" t="n"/>
      <c r="C6394" s="99" t="n"/>
      <c r="D6394" s="100" t="n"/>
      <c r="E6394" s="28">
        <f>IFERROR(VLOOKUP(D6394,'أرصدة المخزن'!$A:$E,3,0),"")</f>
        <v/>
      </c>
      <c r="F6394" s="28">
        <f>IFERROR(VLOOKUP(D6394,'أرصدة المخزن'!$A:$H,4,0),"")</f>
        <v/>
      </c>
      <c r="G6394" s="97" t="n"/>
      <c r="H6394" s="29" t="inlineStr">
        <is>
          <t>إضافة</t>
        </is>
      </c>
      <c r="I6394" s="97" t="n"/>
    </row>
    <row r="6395" ht="17.4" customHeight="1" s="138">
      <c r="A6395" s="97" t="n">
        <v>6389</v>
      </c>
      <c r="B6395" s="98" t="n"/>
      <c r="C6395" s="99" t="n"/>
      <c r="D6395" s="100" t="n"/>
      <c r="E6395" s="28">
        <f>IFERROR(VLOOKUP(D6395,'أرصدة المخزن'!$A:$E,3,0),"")</f>
        <v/>
      </c>
      <c r="F6395" s="28">
        <f>IFERROR(VLOOKUP(D6395,'أرصدة المخزن'!$A:$H,4,0),"")</f>
        <v/>
      </c>
      <c r="G6395" s="97" t="n"/>
      <c r="H6395" s="29" t="inlineStr">
        <is>
          <t>إضافة</t>
        </is>
      </c>
      <c r="I6395" s="97" t="n"/>
    </row>
    <row r="6396" ht="17.4" customHeight="1" s="138">
      <c r="A6396" s="97" t="n">
        <v>6390</v>
      </c>
      <c r="B6396" s="98" t="n"/>
      <c r="C6396" s="99" t="n"/>
      <c r="D6396" s="100" t="n"/>
      <c r="E6396" s="28">
        <f>IFERROR(VLOOKUP(D6396,'أرصدة المخزن'!$A:$E,3,0),"")</f>
        <v/>
      </c>
      <c r="F6396" s="28">
        <f>IFERROR(VLOOKUP(D6396,'أرصدة المخزن'!$A:$H,4,0),"")</f>
        <v/>
      </c>
      <c r="G6396" s="97" t="n"/>
      <c r="H6396" s="29" t="inlineStr">
        <is>
          <t>إضافة</t>
        </is>
      </c>
      <c r="I6396" s="97" t="n"/>
    </row>
    <row r="6397" ht="17.4" customHeight="1" s="138">
      <c r="A6397" s="97" t="n">
        <v>6391</v>
      </c>
      <c r="B6397" s="98" t="n"/>
      <c r="C6397" s="99" t="n"/>
      <c r="D6397" s="100" t="n"/>
      <c r="E6397" s="28">
        <f>IFERROR(VLOOKUP(D6397,'أرصدة المخزن'!$A:$E,3,0),"")</f>
        <v/>
      </c>
      <c r="F6397" s="28">
        <f>IFERROR(VLOOKUP(D6397,'أرصدة المخزن'!$A:$H,4,0),"")</f>
        <v/>
      </c>
      <c r="G6397" s="97" t="n"/>
      <c r="H6397" s="29" t="inlineStr">
        <is>
          <t>إضافة</t>
        </is>
      </c>
      <c r="I6397" s="97" t="n"/>
    </row>
    <row r="6398" ht="17.4" customHeight="1" s="138">
      <c r="A6398" s="97" t="n">
        <v>6392</v>
      </c>
      <c r="B6398" s="98" t="n"/>
      <c r="C6398" s="99" t="n"/>
      <c r="D6398" s="100" t="n"/>
      <c r="E6398" s="28">
        <f>IFERROR(VLOOKUP(D6398,'أرصدة المخزن'!$A:$E,3,0),"")</f>
        <v/>
      </c>
      <c r="F6398" s="28">
        <f>IFERROR(VLOOKUP(D6398,'أرصدة المخزن'!$A:$H,4,0),"")</f>
        <v/>
      </c>
      <c r="G6398" s="97" t="n"/>
      <c r="H6398" s="29" t="inlineStr">
        <is>
          <t>إضافة</t>
        </is>
      </c>
      <c r="I6398" s="97" t="n"/>
    </row>
    <row r="6399" ht="17.4" customHeight="1" s="138">
      <c r="A6399" s="97" t="n">
        <v>6393</v>
      </c>
      <c r="B6399" s="98" t="n"/>
      <c r="C6399" s="99" t="n"/>
      <c r="D6399" s="100" t="n"/>
      <c r="E6399" s="28">
        <f>IFERROR(VLOOKUP(D6399,'أرصدة المخزن'!$A:$E,3,0),"")</f>
        <v/>
      </c>
      <c r="F6399" s="28">
        <f>IFERROR(VLOOKUP(D6399,'أرصدة المخزن'!$A:$H,4,0),"")</f>
        <v/>
      </c>
      <c r="G6399" s="97" t="n"/>
      <c r="H6399" s="29" t="inlineStr">
        <is>
          <t>إضافة</t>
        </is>
      </c>
      <c r="I6399" s="97" t="n"/>
    </row>
    <row r="6400" ht="17.4" customHeight="1" s="138">
      <c r="A6400" s="97" t="n">
        <v>6394</v>
      </c>
      <c r="B6400" s="98" t="n"/>
      <c r="C6400" s="99" t="n"/>
      <c r="D6400" s="100" t="n"/>
      <c r="E6400" s="28">
        <f>IFERROR(VLOOKUP(D6400,'أرصدة المخزن'!$A:$E,3,0),"")</f>
        <v/>
      </c>
      <c r="F6400" s="28">
        <f>IFERROR(VLOOKUP(D6400,'أرصدة المخزن'!$A:$H,4,0),"")</f>
        <v/>
      </c>
      <c r="G6400" s="97" t="n"/>
      <c r="H6400" s="29" t="inlineStr">
        <is>
          <t>إضافة</t>
        </is>
      </c>
      <c r="I6400" s="97" t="n"/>
    </row>
    <row r="6401" ht="17.4" customHeight="1" s="138">
      <c r="A6401" s="97" t="n">
        <v>6395</v>
      </c>
      <c r="B6401" s="98" t="n"/>
      <c r="C6401" s="99" t="n"/>
      <c r="D6401" s="100" t="n"/>
      <c r="E6401" s="28">
        <f>IFERROR(VLOOKUP(D6401,'أرصدة المخزن'!$A:$E,3,0),"")</f>
        <v/>
      </c>
      <c r="F6401" s="28">
        <f>IFERROR(VLOOKUP(D6401,'أرصدة المخزن'!$A:$H,4,0),"")</f>
        <v/>
      </c>
      <c r="G6401" s="97" t="n"/>
      <c r="H6401" s="29" t="inlineStr">
        <is>
          <t>إضافة</t>
        </is>
      </c>
      <c r="I6401" s="97" t="n"/>
    </row>
    <row r="6402" ht="17.4" customHeight="1" s="138">
      <c r="A6402" s="97" t="n">
        <v>6396</v>
      </c>
      <c r="B6402" s="98" t="n"/>
      <c r="C6402" s="99" t="n"/>
      <c r="D6402" s="100" t="n"/>
      <c r="E6402" s="28">
        <f>IFERROR(VLOOKUP(D6402,'أرصدة المخزن'!$A:$E,3,0),"")</f>
        <v/>
      </c>
      <c r="F6402" s="28">
        <f>IFERROR(VLOOKUP(D6402,'أرصدة المخزن'!$A:$H,4,0),"")</f>
        <v/>
      </c>
      <c r="G6402" s="97" t="n"/>
      <c r="H6402" s="29" t="inlineStr">
        <is>
          <t>إضافة</t>
        </is>
      </c>
      <c r="I6402" s="97" t="n"/>
    </row>
    <row r="6403" ht="17.4" customHeight="1" s="138">
      <c r="A6403" s="97" t="n">
        <v>6397</v>
      </c>
      <c r="B6403" s="98" t="n"/>
      <c r="C6403" s="99" t="n"/>
      <c r="D6403" s="100" t="n"/>
      <c r="E6403" s="28">
        <f>IFERROR(VLOOKUP(D6403,'أرصدة المخزن'!$A:$E,3,0),"")</f>
        <v/>
      </c>
      <c r="F6403" s="28">
        <f>IFERROR(VLOOKUP(D6403,'أرصدة المخزن'!$A:$H,4,0),"")</f>
        <v/>
      </c>
      <c r="G6403" s="97" t="n"/>
      <c r="H6403" s="29" t="inlineStr">
        <is>
          <t>إضافة</t>
        </is>
      </c>
      <c r="I6403" s="97" t="n"/>
    </row>
    <row r="6404" ht="17.4" customHeight="1" s="138">
      <c r="A6404" s="97" t="n">
        <v>6398</v>
      </c>
      <c r="B6404" s="98" t="n"/>
      <c r="C6404" s="99" t="n"/>
      <c r="D6404" s="100" t="n"/>
      <c r="E6404" s="28">
        <f>IFERROR(VLOOKUP(D6404,'أرصدة المخزن'!$A:$E,3,0),"")</f>
        <v/>
      </c>
      <c r="F6404" s="28">
        <f>IFERROR(VLOOKUP(D6404,'أرصدة المخزن'!$A:$H,4,0),"")</f>
        <v/>
      </c>
      <c r="G6404" s="97" t="n"/>
      <c r="H6404" s="29" t="inlineStr">
        <is>
          <t>إضافة</t>
        </is>
      </c>
      <c r="I6404" s="97" t="n"/>
    </row>
    <row r="6405" ht="17.4" customHeight="1" s="138">
      <c r="A6405" s="97" t="n">
        <v>6399</v>
      </c>
      <c r="B6405" s="98" t="n"/>
      <c r="C6405" s="99" t="n"/>
      <c r="D6405" s="100" t="n"/>
      <c r="E6405" s="28">
        <f>IFERROR(VLOOKUP(D6405,'أرصدة المخزن'!$A:$E,3,0),"")</f>
        <v/>
      </c>
      <c r="F6405" s="28">
        <f>IFERROR(VLOOKUP(D6405,'أرصدة المخزن'!$A:$H,4,0),"")</f>
        <v/>
      </c>
      <c r="G6405" s="97" t="n"/>
      <c r="H6405" s="29" t="inlineStr">
        <is>
          <t>إضافة</t>
        </is>
      </c>
      <c r="I6405" s="97" t="n"/>
    </row>
    <row r="6406" ht="17.4" customHeight="1" s="138">
      <c r="A6406" s="97" t="n">
        <v>6400</v>
      </c>
      <c r="B6406" s="98" t="n"/>
      <c r="C6406" s="99" t="n"/>
      <c r="D6406" s="100" t="n"/>
      <c r="E6406" s="28">
        <f>IFERROR(VLOOKUP(D6406,'أرصدة المخزن'!$A:$E,3,0),"")</f>
        <v/>
      </c>
      <c r="F6406" s="28">
        <f>IFERROR(VLOOKUP(D6406,'أرصدة المخزن'!$A:$H,4,0),"")</f>
        <v/>
      </c>
      <c r="G6406" s="97" t="n"/>
      <c r="H6406" s="29" t="inlineStr">
        <is>
          <t>إضافة</t>
        </is>
      </c>
      <c r="I6406" s="97" t="n"/>
    </row>
    <row r="6407" ht="17.4" customHeight="1" s="138">
      <c r="A6407" s="97" t="n">
        <v>6401</v>
      </c>
      <c r="B6407" s="98" t="n"/>
      <c r="C6407" s="99" t="n"/>
      <c r="D6407" s="100" t="n"/>
      <c r="E6407" s="28">
        <f>IFERROR(VLOOKUP(D6407,'أرصدة المخزن'!$A:$E,3,0),"")</f>
        <v/>
      </c>
      <c r="F6407" s="28">
        <f>IFERROR(VLOOKUP(D6407,'أرصدة المخزن'!$A:$H,4,0),"")</f>
        <v/>
      </c>
      <c r="G6407" s="97" t="n"/>
      <c r="H6407" s="29" t="inlineStr">
        <is>
          <t>إضافة</t>
        </is>
      </c>
      <c r="I6407" s="97" t="n"/>
    </row>
    <row r="6408" ht="17.4" customHeight="1" s="138">
      <c r="A6408" s="97" t="n">
        <v>6402</v>
      </c>
      <c r="B6408" s="98" t="n"/>
      <c r="C6408" s="99" t="n"/>
      <c r="D6408" s="100" t="n"/>
      <c r="E6408" s="28">
        <f>IFERROR(VLOOKUP(D6408,'أرصدة المخزن'!$A:$E,3,0),"")</f>
        <v/>
      </c>
      <c r="F6408" s="28">
        <f>IFERROR(VLOOKUP(D6408,'أرصدة المخزن'!$A:$H,4,0),"")</f>
        <v/>
      </c>
      <c r="G6408" s="97" t="n"/>
      <c r="H6408" s="29" t="inlineStr">
        <is>
          <t>إضافة</t>
        </is>
      </c>
      <c r="I6408" s="97" t="n"/>
    </row>
    <row r="6409" ht="17.4" customHeight="1" s="138">
      <c r="A6409" s="97" t="n">
        <v>6403</v>
      </c>
      <c r="B6409" s="98" t="n"/>
      <c r="C6409" s="99" t="n"/>
      <c r="D6409" s="100" t="n"/>
      <c r="E6409" s="28">
        <f>IFERROR(VLOOKUP(D6409,'أرصدة المخزن'!$A:$E,3,0),"")</f>
        <v/>
      </c>
      <c r="F6409" s="28">
        <f>IFERROR(VLOOKUP(D6409,'أرصدة المخزن'!$A:$H,4,0),"")</f>
        <v/>
      </c>
      <c r="G6409" s="97" t="n"/>
      <c r="H6409" s="29" t="inlineStr">
        <is>
          <t>إضافة</t>
        </is>
      </c>
      <c r="I6409" s="97" t="n"/>
    </row>
    <row r="6410" ht="17.4" customHeight="1" s="138">
      <c r="A6410" s="97" t="n">
        <v>6404</v>
      </c>
      <c r="B6410" s="98" t="n"/>
      <c r="C6410" s="99" t="n"/>
      <c r="D6410" s="100" t="n"/>
      <c r="E6410" s="28">
        <f>IFERROR(VLOOKUP(D6410,'أرصدة المخزن'!$A:$E,3,0),"")</f>
        <v/>
      </c>
      <c r="F6410" s="28">
        <f>IFERROR(VLOOKUP(D6410,'أرصدة المخزن'!$A:$H,4,0),"")</f>
        <v/>
      </c>
      <c r="G6410" s="97" t="n"/>
      <c r="H6410" s="29" t="inlineStr">
        <is>
          <t>إضافة</t>
        </is>
      </c>
      <c r="I6410" s="97" t="n"/>
    </row>
    <row r="6411" ht="17.4" customHeight="1" s="138">
      <c r="A6411" s="97" t="n">
        <v>6405</v>
      </c>
      <c r="B6411" s="98" t="n"/>
      <c r="C6411" s="99" t="n"/>
      <c r="D6411" s="100" t="n"/>
      <c r="E6411" s="28">
        <f>IFERROR(VLOOKUP(D6411,'أرصدة المخزن'!$A:$E,3,0),"")</f>
        <v/>
      </c>
      <c r="F6411" s="28">
        <f>IFERROR(VLOOKUP(D6411,'أرصدة المخزن'!$A:$H,4,0),"")</f>
        <v/>
      </c>
      <c r="G6411" s="97" t="n"/>
      <c r="H6411" s="29" t="inlineStr">
        <is>
          <t>إضافة</t>
        </is>
      </c>
      <c r="I6411" s="97" t="n"/>
    </row>
    <row r="6412" ht="17.4" customHeight="1" s="138">
      <c r="A6412" s="97" t="n">
        <v>6406</v>
      </c>
      <c r="B6412" s="98" t="n"/>
      <c r="C6412" s="99" t="n"/>
      <c r="D6412" s="100" t="n"/>
      <c r="E6412" s="28">
        <f>IFERROR(VLOOKUP(D6412,'أرصدة المخزن'!$A:$E,3,0),"")</f>
        <v/>
      </c>
      <c r="F6412" s="28">
        <f>IFERROR(VLOOKUP(D6412,'أرصدة المخزن'!$A:$H,4,0),"")</f>
        <v/>
      </c>
      <c r="G6412" s="97" t="n"/>
      <c r="H6412" s="29" t="inlineStr">
        <is>
          <t>إضافة</t>
        </is>
      </c>
      <c r="I6412" s="97" t="n"/>
    </row>
    <row r="6413" ht="17.4" customHeight="1" s="138">
      <c r="A6413" s="97" t="n">
        <v>6407</v>
      </c>
      <c r="B6413" s="98" t="n"/>
      <c r="C6413" s="99" t="n"/>
      <c r="D6413" s="100" t="n"/>
      <c r="E6413" s="28">
        <f>IFERROR(VLOOKUP(D6413,'أرصدة المخزن'!$A:$E,3,0),"")</f>
        <v/>
      </c>
      <c r="F6413" s="28">
        <f>IFERROR(VLOOKUP(D6413,'أرصدة المخزن'!$A:$H,4,0),"")</f>
        <v/>
      </c>
      <c r="G6413" s="97" t="n"/>
      <c r="H6413" s="29" t="inlineStr">
        <is>
          <t>إضافة</t>
        </is>
      </c>
      <c r="I6413" s="97" t="n"/>
    </row>
    <row r="6414" ht="17.4" customHeight="1" s="138">
      <c r="A6414" s="97" t="n">
        <v>6408</v>
      </c>
      <c r="B6414" s="98" t="n"/>
      <c r="C6414" s="99" t="n"/>
      <c r="D6414" s="100" t="n"/>
      <c r="E6414" s="28">
        <f>IFERROR(VLOOKUP(D6414,'أرصدة المخزن'!$A:$E,3,0),"")</f>
        <v/>
      </c>
      <c r="F6414" s="28">
        <f>IFERROR(VLOOKUP(D6414,'أرصدة المخزن'!$A:$H,4,0),"")</f>
        <v/>
      </c>
      <c r="G6414" s="97" t="n"/>
      <c r="H6414" s="29" t="inlineStr">
        <is>
          <t>إضافة</t>
        </is>
      </c>
      <c r="I6414" s="97" t="n"/>
    </row>
    <row r="6415" ht="17.4" customHeight="1" s="138">
      <c r="A6415" s="97" t="n">
        <v>6409</v>
      </c>
      <c r="B6415" s="98" t="n"/>
      <c r="C6415" s="99" t="n"/>
      <c r="D6415" s="100" t="n"/>
      <c r="E6415" s="28">
        <f>IFERROR(VLOOKUP(D6415,'أرصدة المخزن'!$A:$E,3,0),"")</f>
        <v/>
      </c>
      <c r="F6415" s="28">
        <f>IFERROR(VLOOKUP(D6415,'أرصدة المخزن'!$A:$H,4,0),"")</f>
        <v/>
      </c>
      <c r="G6415" s="97" t="n"/>
      <c r="H6415" s="29" t="inlineStr">
        <is>
          <t>إضافة</t>
        </is>
      </c>
      <c r="I6415" s="97" t="n"/>
    </row>
    <row r="6416" ht="17.4" customHeight="1" s="138">
      <c r="A6416" s="97" t="n">
        <v>6410</v>
      </c>
      <c r="B6416" s="98" t="n"/>
      <c r="C6416" s="99" t="n"/>
      <c r="D6416" s="100" t="n"/>
      <c r="E6416" s="28">
        <f>IFERROR(VLOOKUP(D6416,'أرصدة المخزن'!$A:$E,3,0),"")</f>
        <v/>
      </c>
      <c r="F6416" s="28">
        <f>IFERROR(VLOOKUP(D6416,'أرصدة المخزن'!$A:$H,4,0),"")</f>
        <v/>
      </c>
      <c r="G6416" s="97" t="n"/>
      <c r="H6416" s="29" t="inlineStr">
        <is>
          <t>إضافة</t>
        </is>
      </c>
      <c r="I6416" s="97" t="n"/>
    </row>
    <row r="6417" ht="17.4" customHeight="1" s="138">
      <c r="A6417" s="97" t="n">
        <v>6411</v>
      </c>
      <c r="B6417" s="98" t="n"/>
      <c r="C6417" s="99" t="n"/>
      <c r="D6417" s="100" t="n"/>
      <c r="E6417" s="28">
        <f>IFERROR(VLOOKUP(D6417,'أرصدة المخزن'!$A:$E,3,0),"")</f>
        <v/>
      </c>
      <c r="F6417" s="28">
        <f>IFERROR(VLOOKUP(D6417,'أرصدة المخزن'!$A:$H,4,0),"")</f>
        <v/>
      </c>
      <c r="G6417" s="97" t="n"/>
      <c r="H6417" s="29" t="inlineStr">
        <is>
          <t>إضافة</t>
        </is>
      </c>
      <c r="I6417" s="97" t="n"/>
    </row>
    <row r="6418" ht="17.4" customHeight="1" s="138">
      <c r="A6418" s="97" t="n">
        <v>6412</v>
      </c>
      <c r="B6418" s="98" t="n"/>
      <c r="C6418" s="99" t="n"/>
      <c r="D6418" s="100" t="n"/>
      <c r="E6418" s="28">
        <f>IFERROR(VLOOKUP(D6418,'أرصدة المخزن'!$A:$E,3,0),"")</f>
        <v/>
      </c>
      <c r="F6418" s="28">
        <f>IFERROR(VLOOKUP(D6418,'أرصدة المخزن'!$A:$H,4,0),"")</f>
        <v/>
      </c>
      <c r="G6418" s="97" t="n"/>
      <c r="H6418" s="29" t="inlineStr">
        <is>
          <t>إضافة</t>
        </is>
      </c>
      <c r="I6418" s="97" t="n"/>
    </row>
    <row r="6419" ht="17.4" customHeight="1" s="138">
      <c r="A6419" s="97" t="n">
        <v>6413</v>
      </c>
      <c r="B6419" s="98" t="n"/>
      <c r="C6419" s="99" t="n"/>
      <c r="D6419" s="100" t="n"/>
      <c r="E6419" s="28">
        <f>IFERROR(VLOOKUP(D6419,'أرصدة المخزن'!$A:$E,3,0),"")</f>
        <v/>
      </c>
      <c r="F6419" s="28">
        <f>IFERROR(VLOOKUP(D6419,'أرصدة المخزن'!$A:$H,4,0),"")</f>
        <v/>
      </c>
      <c r="G6419" s="97" t="n"/>
      <c r="H6419" s="29" t="inlineStr">
        <is>
          <t>إضافة</t>
        </is>
      </c>
      <c r="I6419" s="97" t="n"/>
    </row>
    <row r="6420" ht="17.4" customHeight="1" s="138">
      <c r="A6420" s="97" t="n">
        <v>6414</v>
      </c>
      <c r="B6420" s="98" t="n"/>
      <c r="C6420" s="99" t="n"/>
      <c r="D6420" s="100" t="n"/>
      <c r="E6420" s="28">
        <f>IFERROR(VLOOKUP(D6420,'أرصدة المخزن'!$A:$E,3,0),"")</f>
        <v/>
      </c>
      <c r="F6420" s="28">
        <f>IFERROR(VLOOKUP(D6420,'أرصدة المخزن'!$A:$H,4,0),"")</f>
        <v/>
      </c>
      <c r="G6420" s="97" t="n"/>
      <c r="H6420" s="29" t="inlineStr">
        <is>
          <t>إضافة</t>
        </is>
      </c>
      <c r="I6420" s="97" t="n"/>
    </row>
    <row r="6421" ht="17.4" customHeight="1" s="138">
      <c r="A6421" s="97" t="n">
        <v>6415</v>
      </c>
      <c r="B6421" s="98" t="n"/>
      <c r="C6421" s="99" t="n"/>
      <c r="D6421" s="100" t="n"/>
      <c r="E6421" s="28">
        <f>IFERROR(VLOOKUP(D6421,'أرصدة المخزن'!$A:$E,3,0),"")</f>
        <v/>
      </c>
      <c r="F6421" s="28">
        <f>IFERROR(VLOOKUP(D6421,'أرصدة المخزن'!$A:$H,4,0),"")</f>
        <v/>
      </c>
      <c r="G6421" s="97" t="n"/>
      <c r="H6421" s="29" t="inlineStr">
        <is>
          <t>إضافة</t>
        </is>
      </c>
      <c r="I6421" s="97" t="n"/>
    </row>
    <row r="6422" ht="17.4" customHeight="1" s="138">
      <c r="A6422" s="97" t="n">
        <v>6416</v>
      </c>
      <c r="B6422" s="98" t="n"/>
      <c r="C6422" s="99" t="n"/>
      <c r="D6422" s="100" t="n"/>
      <c r="E6422" s="28">
        <f>IFERROR(VLOOKUP(D6422,'أرصدة المخزن'!$A:$E,3,0),"")</f>
        <v/>
      </c>
      <c r="F6422" s="28">
        <f>IFERROR(VLOOKUP(D6422,'أرصدة المخزن'!$A:$H,4,0),"")</f>
        <v/>
      </c>
      <c r="G6422" s="97" t="n"/>
      <c r="H6422" s="29" t="inlineStr">
        <is>
          <t>إضافة</t>
        </is>
      </c>
      <c r="I6422" s="97" t="n"/>
    </row>
    <row r="6423" ht="17.4" customHeight="1" s="138">
      <c r="A6423" s="97" t="n">
        <v>6417</v>
      </c>
      <c r="B6423" s="98" t="n"/>
      <c r="C6423" s="99" t="n"/>
      <c r="D6423" s="100" t="n"/>
      <c r="E6423" s="28">
        <f>IFERROR(VLOOKUP(D6423,'أرصدة المخزن'!$A:$E,3,0),"")</f>
        <v/>
      </c>
      <c r="F6423" s="28">
        <f>IFERROR(VLOOKUP(D6423,'أرصدة المخزن'!$A:$H,4,0),"")</f>
        <v/>
      </c>
      <c r="G6423" s="97" t="n"/>
      <c r="H6423" s="29" t="inlineStr">
        <is>
          <t>إضافة</t>
        </is>
      </c>
      <c r="I6423" s="97" t="n"/>
    </row>
    <row r="6424" ht="17.4" customHeight="1" s="138">
      <c r="A6424" s="97" t="n">
        <v>6418</v>
      </c>
      <c r="B6424" s="98" t="n"/>
      <c r="C6424" s="99" t="n"/>
      <c r="D6424" s="100" t="n"/>
      <c r="E6424" s="28">
        <f>IFERROR(VLOOKUP(D6424,'أرصدة المخزن'!$A:$E,3,0),"")</f>
        <v/>
      </c>
      <c r="F6424" s="28">
        <f>IFERROR(VLOOKUP(D6424,'أرصدة المخزن'!$A:$H,4,0),"")</f>
        <v/>
      </c>
      <c r="G6424" s="97" t="n"/>
      <c r="H6424" s="29" t="inlineStr">
        <is>
          <t>إضافة</t>
        </is>
      </c>
      <c r="I6424" s="97" t="n"/>
    </row>
    <row r="6425" ht="17.4" customHeight="1" s="138">
      <c r="A6425" s="97" t="n">
        <v>6419</v>
      </c>
      <c r="B6425" s="98" t="n"/>
      <c r="C6425" s="99" t="n"/>
      <c r="D6425" s="100" t="n"/>
      <c r="E6425" s="28">
        <f>IFERROR(VLOOKUP(D6425,'أرصدة المخزن'!$A:$E,3,0),"")</f>
        <v/>
      </c>
      <c r="F6425" s="28">
        <f>IFERROR(VLOOKUP(D6425,'أرصدة المخزن'!$A:$H,4,0),"")</f>
        <v/>
      </c>
      <c r="G6425" s="97" t="n"/>
      <c r="H6425" s="29" t="inlineStr">
        <is>
          <t>إضافة</t>
        </is>
      </c>
      <c r="I6425" s="97" t="n"/>
    </row>
    <row r="6426" ht="17.4" customHeight="1" s="138">
      <c r="A6426" s="97" t="n">
        <v>6420</v>
      </c>
      <c r="B6426" s="98" t="n"/>
      <c r="C6426" s="99" t="n"/>
      <c r="D6426" s="100" t="n"/>
      <c r="E6426" s="28">
        <f>IFERROR(VLOOKUP(D6426,'أرصدة المخزن'!$A:$E,3,0),"")</f>
        <v/>
      </c>
      <c r="F6426" s="28">
        <f>IFERROR(VLOOKUP(D6426,'أرصدة المخزن'!$A:$H,4,0),"")</f>
        <v/>
      </c>
      <c r="G6426" s="97" t="n"/>
      <c r="H6426" s="29" t="inlineStr">
        <is>
          <t>إضافة</t>
        </is>
      </c>
      <c r="I6426" s="97" t="n"/>
    </row>
    <row r="6427" ht="17.4" customHeight="1" s="138">
      <c r="A6427" s="97" t="n">
        <v>6421</v>
      </c>
      <c r="B6427" s="98" t="n"/>
      <c r="C6427" s="99" t="n"/>
      <c r="D6427" s="100" t="n"/>
      <c r="E6427" s="28">
        <f>IFERROR(VLOOKUP(D6427,'أرصدة المخزن'!$A:$E,3,0),"")</f>
        <v/>
      </c>
      <c r="F6427" s="28">
        <f>IFERROR(VLOOKUP(D6427,'أرصدة المخزن'!$A:$H,4,0),"")</f>
        <v/>
      </c>
      <c r="G6427" s="97" t="n"/>
      <c r="H6427" s="29" t="inlineStr">
        <is>
          <t>إضافة</t>
        </is>
      </c>
      <c r="I6427" s="97" t="n"/>
    </row>
    <row r="6428" ht="17.4" customHeight="1" s="138">
      <c r="A6428" s="97" t="n">
        <v>6422</v>
      </c>
      <c r="B6428" s="98" t="n"/>
      <c r="C6428" s="99" t="n"/>
      <c r="D6428" s="100" t="n"/>
      <c r="E6428" s="28">
        <f>IFERROR(VLOOKUP(D6428,'أرصدة المخزن'!$A:$E,3,0),"")</f>
        <v/>
      </c>
      <c r="F6428" s="28">
        <f>IFERROR(VLOOKUP(D6428,'أرصدة المخزن'!$A:$H,4,0),"")</f>
        <v/>
      </c>
      <c r="G6428" s="97" t="n"/>
      <c r="H6428" s="29" t="inlineStr">
        <is>
          <t>إضافة</t>
        </is>
      </c>
      <c r="I6428" s="97" t="n"/>
    </row>
    <row r="6429" ht="17.4" customHeight="1" s="138">
      <c r="A6429" s="97" t="n">
        <v>6423</v>
      </c>
      <c r="B6429" s="98" t="n"/>
      <c r="C6429" s="99" t="n"/>
      <c r="D6429" s="100" t="n"/>
      <c r="E6429" s="28">
        <f>IFERROR(VLOOKUP(D6429,'أرصدة المخزن'!$A:$E,3,0),"")</f>
        <v/>
      </c>
      <c r="F6429" s="28">
        <f>IFERROR(VLOOKUP(D6429,'أرصدة المخزن'!$A:$H,4,0),"")</f>
        <v/>
      </c>
      <c r="G6429" s="97" t="n"/>
      <c r="H6429" s="29" t="inlineStr">
        <is>
          <t>إضافة</t>
        </is>
      </c>
      <c r="I6429" s="97" t="n"/>
    </row>
    <row r="6430" ht="17.4" customHeight="1" s="138">
      <c r="A6430" s="97" t="n">
        <v>6424</v>
      </c>
      <c r="B6430" s="98" t="n"/>
      <c r="C6430" s="99" t="n"/>
      <c r="D6430" s="100" t="n"/>
      <c r="E6430" s="28">
        <f>IFERROR(VLOOKUP(D6430,'أرصدة المخزن'!$A:$E,3,0),"")</f>
        <v/>
      </c>
      <c r="F6430" s="28">
        <f>IFERROR(VLOOKUP(D6430,'أرصدة المخزن'!$A:$H,4,0),"")</f>
        <v/>
      </c>
      <c r="G6430" s="97" t="n"/>
      <c r="H6430" s="29" t="inlineStr">
        <is>
          <t>إضافة</t>
        </is>
      </c>
      <c r="I6430" s="97" t="n"/>
    </row>
    <row r="6431" ht="17.4" customHeight="1" s="138">
      <c r="A6431" s="97" t="n">
        <v>6425</v>
      </c>
      <c r="B6431" s="98" t="n"/>
      <c r="C6431" s="99" t="n"/>
      <c r="D6431" s="100" t="n"/>
      <c r="E6431" s="28">
        <f>IFERROR(VLOOKUP(D6431,'أرصدة المخزن'!$A:$E,3,0),"")</f>
        <v/>
      </c>
      <c r="F6431" s="28">
        <f>IFERROR(VLOOKUP(D6431,'أرصدة المخزن'!$A:$H,4,0),"")</f>
        <v/>
      </c>
      <c r="G6431" s="97" t="n"/>
      <c r="H6431" s="29" t="inlineStr">
        <is>
          <t>إضافة</t>
        </is>
      </c>
      <c r="I6431" s="97" t="n"/>
    </row>
    <row r="6432" ht="17.4" customHeight="1" s="138">
      <c r="A6432" s="97" t="n">
        <v>6426</v>
      </c>
      <c r="B6432" s="98" t="n"/>
      <c r="C6432" s="99" t="n"/>
      <c r="D6432" s="100" t="n"/>
      <c r="E6432" s="28">
        <f>IFERROR(VLOOKUP(D6432,'أرصدة المخزن'!$A:$E,3,0),"")</f>
        <v/>
      </c>
      <c r="F6432" s="28">
        <f>IFERROR(VLOOKUP(D6432,'أرصدة المخزن'!$A:$H,4,0),"")</f>
        <v/>
      </c>
      <c r="G6432" s="97" t="n"/>
      <c r="H6432" s="29" t="inlineStr">
        <is>
          <t>إضافة</t>
        </is>
      </c>
      <c r="I6432" s="97" t="n"/>
    </row>
    <row r="6433" ht="17.4" customHeight="1" s="138">
      <c r="A6433" s="97" t="n">
        <v>6427</v>
      </c>
      <c r="B6433" s="98" t="n"/>
      <c r="C6433" s="99" t="n"/>
      <c r="D6433" s="100" t="n"/>
      <c r="E6433" s="28">
        <f>IFERROR(VLOOKUP(D6433,'أرصدة المخزن'!$A:$E,3,0),"")</f>
        <v/>
      </c>
      <c r="F6433" s="28">
        <f>IFERROR(VLOOKUP(D6433,'أرصدة المخزن'!$A:$H,4,0),"")</f>
        <v/>
      </c>
      <c r="G6433" s="97" t="n"/>
      <c r="H6433" s="29" t="inlineStr">
        <is>
          <t>إضافة</t>
        </is>
      </c>
      <c r="I6433" s="97" t="n"/>
    </row>
    <row r="6434" ht="17.4" customHeight="1" s="138">
      <c r="A6434" s="97" t="n">
        <v>6428</v>
      </c>
      <c r="B6434" s="98" t="n"/>
      <c r="C6434" s="99" t="n"/>
      <c r="D6434" s="100" t="n"/>
      <c r="E6434" s="28">
        <f>IFERROR(VLOOKUP(D6434,'أرصدة المخزن'!$A:$E,3,0),"")</f>
        <v/>
      </c>
      <c r="F6434" s="28">
        <f>IFERROR(VLOOKUP(D6434,'أرصدة المخزن'!$A:$H,4,0),"")</f>
        <v/>
      </c>
      <c r="G6434" s="97" t="n"/>
      <c r="H6434" s="29" t="inlineStr">
        <is>
          <t>إضافة</t>
        </is>
      </c>
      <c r="I6434" s="97" t="n"/>
    </row>
    <row r="6435" ht="17.4" customHeight="1" s="138">
      <c r="A6435" s="97" t="n">
        <v>6429</v>
      </c>
      <c r="B6435" s="98" t="n"/>
      <c r="C6435" s="99" t="n"/>
      <c r="D6435" s="100" t="n"/>
      <c r="E6435" s="28">
        <f>IFERROR(VLOOKUP(D6435,'أرصدة المخزن'!$A:$E,3,0),"")</f>
        <v/>
      </c>
      <c r="F6435" s="28">
        <f>IFERROR(VLOOKUP(D6435,'أرصدة المخزن'!$A:$H,4,0),"")</f>
        <v/>
      </c>
      <c r="G6435" s="97" t="n"/>
      <c r="H6435" s="29" t="inlineStr">
        <is>
          <t>إضافة</t>
        </is>
      </c>
      <c r="I6435" s="97" t="n"/>
    </row>
    <row r="6436" ht="17.4" customHeight="1" s="138">
      <c r="A6436" s="97" t="n">
        <v>6430</v>
      </c>
      <c r="B6436" s="98" t="n"/>
      <c r="C6436" s="99" t="n"/>
      <c r="D6436" s="100" t="n"/>
      <c r="E6436" s="28">
        <f>IFERROR(VLOOKUP(D6436,'أرصدة المخزن'!$A:$E,3,0),"")</f>
        <v/>
      </c>
      <c r="F6436" s="28">
        <f>IFERROR(VLOOKUP(D6436,'أرصدة المخزن'!$A:$H,4,0),"")</f>
        <v/>
      </c>
      <c r="G6436" s="97" t="n"/>
      <c r="H6436" s="29" t="inlineStr">
        <is>
          <t>إضافة</t>
        </is>
      </c>
      <c r="I6436" s="97" t="n"/>
    </row>
    <row r="6437" ht="17.4" customHeight="1" s="138">
      <c r="A6437" s="97" t="n">
        <v>6431</v>
      </c>
      <c r="B6437" s="98" t="n"/>
      <c r="C6437" s="99" t="n"/>
      <c r="D6437" s="100" t="n"/>
      <c r="E6437" s="28">
        <f>IFERROR(VLOOKUP(D6437,'أرصدة المخزن'!$A:$E,3,0),"")</f>
        <v/>
      </c>
      <c r="F6437" s="28">
        <f>IFERROR(VLOOKUP(D6437,'أرصدة المخزن'!$A:$H,4,0),"")</f>
        <v/>
      </c>
      <c r="G6437" s="97" t="n"/>
      <c r="H6437" s="29" t="inlineStr">
        <is>
          <t>إضافة</t>
        </is>
      </c>
      <c r="I6437" s="97" t="n"/>
    </row>
    <row r="6438" ht="17.4" customHeight="1" s="138">
      <c r="A6438" s="97" t="n">
        <v>6432</v>
      </c>
      <c r="B6438" s="98" t="n"/>
      <c r="C6438" s="99" t="n"/>
      <c r="D6438" s="100" t="n"/>
      <c r="E6438" s="28">
        <f>IFERROR(VLOOKUP(D6438,'أرصدة المخزن'!$A:$E,3,0),"")</f>
        <v/>
      </c>
      <c r="F6438" s="28">
        <f>IFERROR(VLOOKUP(D6438,'أرصدة المخزن'!$A:$H,4,0),"")</f>
        <v/>
      </c>
      <c r="G6438" s="97" t="n"/>
      <c r="H6438" s="29" t="inlineStr">
        <is>
          <t>إضافة</t>
        </is>
      </c>
      <c r="I6438" s="97" t="n"/>
    </row>
    <row r="6439" ht="17.4" customHeight="1" s="138">
      <c r="A6439" s="97" t="n">
        <v>6433</v>
      </c>
      <c r="B6439" s="98" t="n"/>
      <c r="C6439" s="99" t="n"/>
      <c r="D6439" s="100" t="n"/>
      <c r="E6439" s="28">
        <f>IFERROR(VLOOKUP(D6439,'أرصدة المخزن'!$A:$E,3,0),"")</f>
        <v/>
      </c>
      <c r="F6439" s="28">
        <f>IFERROR(VLOOKUP(D6439,'أرصدة المخزن'!$A:$H,4,0),"")</f>
        <v/>
      </c>
      <c r="G6439" s="97" t="n"/>
      <c r="H6439" s="29" t="inlineStr">
        <is>
          <t>إضافة</t>
        </is>
      </c>
      <c r="I6439" s="97" t="n"/>
    </row>
    <row r="6440" ht="17.4" customHeight="1" s="138">
      <c r="A6440" s="97" t="n">
        <v>6434</v>
      </c>
      <c r="B6440" s="98" t="n"/>
      <c r="C6440" s="99" t="n"/>
      <c r="D6440" s="100" t="n"/>
      <c r="E6440" s="28">
        <f>IFERROR(VLOOKUP(D6440,'أرصدة المخزن'!$A:$E,3,0),"")</f>
        <v/>
      </c>
      <c r="F6440" s="28">
        <f>IFERROR(VLOOKUP(D6440,'أرصدة المخزن'!$A:$H,4,0),"")</f>
        <v/>
      </c>
      <c r="G6440" s="97" t="n"/>
      <c r="H6440" s="29" t="inlineStr">
        <is>
          <t>إضافة</t>
        </is>
      </c>
      <c r="I6440" s="97" t="n"/>
    </row>
    <row r="6441" ht="17.4" customHeight="1" s="138">
      <c r="A6441" s="97" t="n">
        <v>6435</v>
      </c>
      <c r="B6441" s="98" t="n"/>
      <c r="C6441" s="99" t="n"/>
      <c r="D6441" s="100" t="n"/>
      <c r="E6441" s="28">
        <f>IFERROR(VLOOKUP(D6441,'أرصدة المخزن'!$A:$E,3,0),"")</f>
        <v/>
      </c>
      <c r="F6441" s="28">
        <f>IFERROR(VLOOKUP(D6441,'أرصدة المخزن'!$A:$H,4,0),"")</f>
        <v/>
      </c>
      <c r="G6441" s="97" t="n"/>
      <c r="H6441" s="29" t="inlineStr">
        <is>
          <t>إضافة</t>
        </is>
      </c>
      <c r="I6441" s="97" t="n"/>
    </row>
    <row r="6442" ht="17.4" customHeight="1" s="138">
      <c r="A6442" s="97" t="n">
        <v>6436</v>
      </c>
      <c r="B6442" s="98" t="n"/>
      <c r="C6442" s="99" t="n"/>
      <c r="D6442" s="100" t="n"/>
      <c r="E6442" s="28">
        <f>IFERROR(VLOOKUP(D6442,'أرصدة المخزن'!$A:$E,3,0),"")</f>
        <v/>
      </c>
      <c r="F6442" s="28">
        <f>IFERROR(VLOOKUP(D6442,'أرصدة المخزن'!$A:$H,4,0),"")</f>
        <v/>
      </c>
      <c r="G6442" s="97" t="n"/>
      <c r="H6442" s="29" t="inlineStr">
        <is>
          <t>إضافة</t>
        </is>
      </c>
      <c r="I6442" s="97" t="n"/>
    </row>
    <row r="6443" ht="17.4" customHeight="1" s="138">
      <c r="A6443" s="97" t="n">
        <v>6437</v>
      </c>
      <c r="B6443" s="98" t="n"/>
      <c r="C6443" s="99" t="n"/>
      <c r="D6443" s="100" t="n"/>
      <c r="E6443" s="28">
        <f>IFERROR(VLOOKUP(D6443,'أرصدة المخزن'!$A:$E,3,0),"")</f>
        <v/>
      </c>
      <c r="F6443" s="28">
        <f>IFERROR(VLOOKUP(D6443,'أرصدة المخزن'!$A:$H,4,0),"")</f>
        <v/>
      </c>
      <c r="G6443" s="97" t="n"/>
      <c r="H6443" s="29" t="inlineStr">
        <is>
          <t>إضافة</t>
        </is>
      </c>
      <c r="I6443" s="97" t="n"/>
    </row>
    <row r="6444" ht="17.4" customHeight="1" s="138">
      <c r="A6444" s="97" t="n">
        <v>6438</v>
      </c>
      <c r="B6444" s="98" t="n"/>
      <c r="C6444" s="99" t="n"/>
      <c r="D6444" s="100" t="n"/>
      <c r="E6444" s="28">
        <f>IFERROR(VLOOKUP(D6444,'أرصدة المخزن'!$A:$E,3,0),"")</f>
        <v/>
      </c>
      <c r="F6444" s="28">
        <f>IFERROR(VLOOKUP(D6444,'أرصدة المخزن'!$A:$H,4,0),"")</f>
        <v/>
      </c>
      <c r="G6444" s="97" t="n"/>
      <c r="H6444" s="29" t="inlineStr">
        <is>
          <t>إضافة</t>
        </is>
      </c>
      <c r="I6444" s="97" t="n"/>
    </row>
    <row r="6445" ht="17.4" customHeight="1" s="138">
      <c r="A6445" s="97" t="n">
        <v>6439</v>
      </c>
      <c r="B6445" s="98" t="n"/>
      <c r="C6445" s="99" t="n"/>
      <c r="D6445" s="100" t="n"/>
      <c r="E6445" s="28">
        <f>IFERROR(VLOOKUP(D6445,'أرصدة المخزن'!$A:$E,3,0),"")</f>
        <v/>
      </c>
      <c r="F6445" s="28">
        <f>IFERROR(VLOOKUP(D6445,'أرصدة المخزن'!$A:$H,4,0),"")</f>
        <v/>
      </c>
      <c r="G6445" s="97" t="n"/>
      <c r="H6445" s="29" t="inlineStr">
        <is>
          <t>إضافة</t>
        </is>
      </c>
      <c r="I6445" s="97" t="n"/>
    </row>
    <row r="6446" ht="17.4" customHeight="1" s="138">
      <c r="A6446" s="97" t="n">
        <v>6440</v>
      </c>
      <c r="B6446" s="98" t="n"/>
      <c r="C6446" s="99" t="n"/>
      <c r="D6446" s="100" t="n"/>
      <c r="E6446" s="28">
        <f>IFERROR(VLOOKUP(D6446,'أرصدة المخزن'!$A:$E,3,0),"")</f>
        <v/>
      </c>
      <c r="F6446" s="28">
        <f>IFERROR(VLOOKUP(D6446,'أرصدة المخزن'!$A:$H,4,0),"")</f>
        <v/>
      </c>
      <c r="G6446" s="97" t="n"/>
      <c r="H6446" s="29" t="inlineStr">
        <is>
          <t>إضافة</t>
        </is>
      </c>
      <c r="I6446" s="97" t="n"/>
    </row>
    <row r="6447" ht="17.4" customHeight="1" s="138">
      <c r="A6447" s="97" t="n">
        <v>6441</v>
      </c>
      <c r="B6447" s="98" t="n"/>
      <c r="C6447" s="99" t="n"/>
      <c r="D6447" s="100" t="n"/>
      <c r="E6447" s="28">
        <f>IFERROR(VLOOKUP(D6447,'أرصدة المخزن'!$A:$E,3,0),"")</f>
        <v/>
      </c>
      <c r="F6447" s="28">
        <f>IFERROR(VLOOKUP(D6447,'أرصدة المخزن'!$A:$H,4,0),"")</f>
        <v/>
      </c>
      <c r="G6447" s="97" t="n"/>
      <c r="H6447" s="29" t="inlineStr">
        <is>
          <t>إضافة</t>
        </is>
      </c>
      <c r="I6447" s="97" t="n"/>
    </row>
    <row r="6448" ht="17.4" customHeight="1" s="138">
      <c r="A6448" s="97" t="n">
        <v>6442</v>
      </c>
      <c r="B6448" s="98" t="n"/>
      <c r="C6448" s="99" t="n"/>
      <c r="D6448" s="100" t="n"/>
      <c r="E6448" s="28">
        <f>IFERROR(VLOOKUP(D6448,'أرصدة المخزن'!$A:$E,3,0),"")</f>
        <v/>
      </c>
      <c r="F6448" s="28">
        <f>IFERROR(VLOOKUP(D6448,'أرصدة المخزن'!$A:$H,4,0),"")</f>
        <v/>
      </c>
      <c r="G6448" s="97" t="n"/>
      <c r="H6448" s="29" t="inlineStr">
        <is>
          <t>إضافة</t>
        </is>
      </c>
      <c r="I6448" s="97" t="n"/>
    </row>
    <row r="6449" ht="17.4" customHeight="1" s="138">
      <c r="A6449" s="97" t="n">
        <v>6443</v>
      </c>
      <c r="B6449" s="98" t="n"/>
      <c r="C6449" s="99" t="n"/>
      <c r="D6449" s="100" t="n"/>
      <c r="E6449" s="28">
        <f>IFERROR(VLOOKUP(D6449,'أرصدة المخزن'!$A:$E,3,0),"")</f>
        <v/>
      </c>
      <c r="F6449" s="28">
        <f>IFERROR(VLOOKUP(D6449,'أرصدة المخزن'!$A:$H,4,0),"")</f>
        <v/>
      </c>
      <c r="G6449" s="97" t="n"/>
      <c r="H6449" s="29" t="inlineStr">
        <is>
          <t>إضافة</t>
        </is>
      </c>
      <c r="I6449" s="97" t="n"/>
    </row>
    <row r="6450" ht="17.4" customHeight="1" s="138">
      <c r="A6450" s="97" t="n">
        <v>6444</v>
      </c>
      <c r="B6450" s="98" t="n"/>
      <c r="C6450" s="99" t="n"/>
      <c r="D6450" s="100" t="n"/>
      <c r="E6450" s="28">
        <f>IFERROR(VLOOKUP(D6450,'أرصدة المخزن'!$A:$E,3,0),"")</f>
        <v/>
      </c>
      <c r="F6450" s="28">
        <f>IFERROR(VLOOKUP(D6450,'أرصدة المخزن'!$A:$H,4,0),"")</f>
        <v/>
      </c>
      <c r="G6450" s="97" t="n"/>
      <c r="H6450" s="29" t="inlineStr">
        <is>
          <t>إضافة</t>
        </is>
      </c>
      <c r="I6450" s="97" t="n"/>
    </row>
    <row r="6451" ht="17.4" customHeight="1" s="138">
      <c r="A6451" s="97" t="n">
        <v>6445</v>
      </c>
      <c r="B6451" s="98" t="n"/>
      <c r="C6451" s="99" t="n"/>
      <c r="D6451" s="100" t="n"/>
      <c r="E6451" s="28">
        <f>IFERROR(VLOOKUP(D6451,'أرصدة المخزن'!$A:$E,3,0),"")</f>
        <v/>
      </c>
      <c r="F6451" s="28">
        <f>IFERROR(VLOOKUP(D6451,'أرصدة المخزن'!$A:$H,4,0),"")</f>
        <v/>
      </c>
      <c r="G6451" s="97" t="n"/>
      <c r="H6451" s="29" t="inlineStr">
        <is>
          <t>إضافة</t>
        </is>
      </c>
      <c r="I6451" s="97" t="n"/>
    </row>
    <row r="6452" ht="17.4" customHeight="1" s="138">
      <c r="A6452" s="97" t="n">
        <v>6446</v>
      </c>
      <c r="B6452" s="98" t="n"/>
      <c r="C6452" s="99" t="n"/>
      <c r="D6452" s="100" t="n"/>
      <c r="E6452" s="28">
        <f>IFERROR(VLOOKUP(D6452,'أرصدة المخزن'!$A:$E,3,0),"")</f>
        <v/>
      </c>
      <c r="F6452" s="28">
        <f>IFERROR(VLOOKUP(D6452,'أرصدة المخزن'!$A:$H,4,0),"")</f>
        <v/>
      </c>
      <c r="G6452" s="97" t="n"/>
      <c r="H6452" s="29" t="inlineStr">
        <is>
          <t>إضافة</t>
        </is>
      </c>
      <c r="I6452" s="97" t="n"/>
    </row>
    <row r="6453" ht="17.4" customHeight="1" s="138">
      <c r="A6453" s="97" t="n">
        <v>6447</v>
      </c>
      <c r="B6453" s="98" t="n"/>
      <c r="C6453" s="99" t="n"/>
      <c r="D6453" s="100" t="n"/>
      <c r="E6453" s="28">
        <f>IFERROR(VLOOKUP(D6453,'أرصدة المخزن'!$A:$E,3,0),"")</f>
        <v/>
      </c>
      <c r="F6453" s="28">
        <f>IFERROR(VLOOKUP(D6453,'أرصدة المخزن'!$A:$H,4,0),"")</f>
        <v/>
      </c>
      <c r="G6453" s="97" t="n"/>
      <c r="H6453" s="29" t="inlineStr">
        <is>
          <t>إضافة</t>
        </is>
      </c>
      <c r="I6453" s="97" t="n"/>
    </row>
    <row r="6454" ht="17.4" customHeight="1" s="138">
      <c r="A6454" s="97" t="n">
        <v>6448</v>
      </c>
      <c r="B6454" s="98" t="n"/>
      <c r="C6454" s="99" t="n"/>
      <c r="D6454" s="100" t="n"/>
      <c r="E6454" s="28">
        <f>IFERROR(VLOOKUP(D6454,'أرصدة المخزن'!$A:$E,3,0),"")</f>
        <v/>
      </c>
      <c r="F6454" s="28">
        <f>IFERROR(VLOOKUP(D6454,'أرصدة المخزن'!$A:$H,4,0),"")</f>
        <v/>
      </c>
      <c r="G6454" s="97" t="n"/>
      <c r="H6454" s="29" t="inlineStr">
        <is>
          <t>إضافة</t>
        </is>
      </c>
      <c r="I6454" s="97" t="n"/>
    </row>
    <row r="6455" ht="17.4" customHeight="1" s="138">
      <c r="A6455" s="97" t="n">
        <v>6449</v>
      </c>
      <c r="B6455" s="98" t="n"/>
      <c r="C6455" s="99" t="n"/>
      <c r="D6455" s="100" t="n"/>
      <c r="E6455" s="28">
        <f>IFERROR(VLOOKUP(D6455,'أرصدة المخزن'!$A:$E,3,0),"")</f>
        <v/>
      </c>
      <c r="F6455" s="28">
        <f>IFERROR(VLOOKUP(D6455,'أرصدة المخزن'!$A:$H,4,0),"")</f>
        <v/>
      </c>
      <c r="G6455" s="97" t="n"/>
      <c r="H6455" s="29" t="inlineStr">
        <is>
          <t>إضافة</t>
        </is>
      </c>
      <c r="I6455" s="97" t="n"/>
    </row>
    <row r="6456" ht="17.4" customHeight="1" s="138">
      <c r="A6456" s="97" t="n">
        <v>6450</v>
      </c>
      <c r="B6456" s="98" t="n"/>
      <c r="C6456" s="99" t="n"/>
      <c r="D6456" s="100" t="n"/>
      <c r="E6456" s="28">
        <f>IFERROR(VLOOKUP(D6456,'أرصدة المخزن'!$A:$E,3,0),"")</f>
        <v/>
      </c>
      <c r="F6456" s="28">
        <f>IFERROR(VLOOKUP(D6456,'أرصدة المخزن'!$A:$H,4,0),"")</f>
        <v/>
      </c>
      <c r="G6456" s="97" t="n"/>
      <c r="H6456" s="29" t="inlineStr">
        <is>
          <t>إضافة</t>
        </is>
      </c>
      <c r="I6456" s="97" t="n"/>
    </row>
    <row r="6457" ht="17.4" customHeight="1" s="138">
      <c r="A6457" s="97" t="n">
        <v>6451</v>
      </c>
      <c r="B6457" s="98" t="n"/>
      <c r="C6457" s="99" t="n"/>
      <c r="D6457" s="100" t="n"/>
      <c r="E6457" s="28">
        <f>IFERROR(VLOOKUP(D6457,'أرصدة المخزن'!$A:$E,3,0),"")</f>
        <v/>
      </c>
      <c r="F6457" s="28">
        <f>IFERROR(VLOOKUP(D6457,'أرصدة المخزن'!$A:$H,4,0),"")</f>
        <v/>
      </c>
      <c r="G6457" s="97" t="n"/>
      <c r="H6457" s="29" t="inlineStr">
        <is>
          <t>إضافة</t>
        </is>
      </c>
      <c r="I6457" s="97" t="n"/>
    </row>
    <row r="6458" ht="17.4" customHeight="1" s="138">
      <c r="A6458" s="97" t="n">
        <v>6452</v>
      </c>
      <c r="B6458" s="98" t="n"/>
      <c r="C6458" s="99" t="n"/>
      <c r="D6458" s="100" t="n"/>
      <c r="E6458" s="28">
        <f>IFERROR(VLOOKUP(D6458,'أرصدة المخزن'!$A:$E,3,0),"")</f>
        <v/>
      </c>
      <c r="F6458" s="28">
        <f>IFERROR(VLOOKUP(D6458,'أرصدة المخزن'!$A:$H,4,0),"")</f>
        <v/>
      </c>
      <c r="G6458" s="97" t="n"/>
      <c r="H6458" s="29" t="inlineStr">
        <is>
          <t>إضافة</t>
        </is>
      </c>
      <c r="I6458" s="97" t="n"/>
    </row>
    <row r="6459" ht="17.4" customHeight="1" s="138">
      <c r="A6459" s="97" t="n">
        <v>6453</v>
      </c>
      <c r="B6459" s="98" t="n"/>
      <c r="C6459" s="99" t="n"/>
      <c r="D6459" s="100" t="n"/>
      <c r="E6459" s="28">
        <f>IFERROR(VLOOKUP(D6459,'أرصدة المخزن'!$A:$E,3,0),"")</f>
        <v/>
      </c>
      <c r="F6459" s="28">
        <f>IFERROR(VLOOKUP(D6459,'أرصدة المخزن'!$A:$H,4,0),"")</f>
        <v/>
      </c>
      <c r="G6459" s="97" t="n"/>
      <c r="H6459" s="29" t="inlineStr">
        <is>
          <t>إضافة</t>
        </is>
      </c>
      <c r="I6459" s="97" t="n"/>
    </row>
    <row r="6460" ht="17.4" customHeight="1" s="138">
      <c r="A6460" s="97" t="n">
        <v>6454</v>
      </c>
      <c r="B6460" s="98" t="n"/>
      <c r="C6460" s="99" t="n"/>
      <c r="D6460" s="100" t="n"/>
      <c r="E6460" s="28">
        <f>IFERROR(VLOOKUP(D6460,'أرصدة المخزن'!$A:$E,3,0),"")</f>
        <v/>
      </c>
      <c r="F6460" s="28">
        <f>IFERROR(VLOOKUP(D6460,'أرصدة المخزن'!$A:$H,4,0),"")</f>
        <v/>
      </c>
      <c r="G6460" s="97" t="n"/>
      <c r="H6460" s="29" t="inlineStr">
        <is>
          <t>إضافة</t>
        </is>
      </c>
      <c r="I6460" s="97" t="n"/>
    </row>
    <row r="6461" ht="17.4" customHeight="1" s="138">
      <c r="A6461" s="97" t="n">
        <v>6455</v>
      </c>
      <c r="B6461" s="98" t="n"/>
      <c r="C6461" s="99" t="n"/>
      <c r="D6461" s="100" t="n"/>
      <c r="E6461" s="28">
        <f>IFERROR(VLOOKUP(D6461,'أرصدة المخزن'!$A:$E,3,0),"")</f>
        <v/>
      </c>
      <c r="F6461" s="28">
        <f>IFERROR(VLOOKUP(D6461,'أرصدة المخزن'!$A:$H,4,0),"")</f>
        <v/>
      </c>
      <c r="G6461" s="97" t="n"/>
      <c r="H6461" s="29" t="inlineStr">
        <is>
          <t>إضافة</t>
        </is>
      </c>
      <c r="I6461" s="97" t="n"/>
    </row>
    <row r="6462" ht="17.4" customHeight="1" s="138">
      <c r="A6462" s="97" t="n">
        <v>6456</v>
      </c>
      <c r="B6462" s="98" t="n"/>
      <c r="C6462" s="99" t="n"/>
      <c r="D6462" s="100" t="n"/>
      <c r="E6462" s="28">
        <f>IFERROR(VLOOKUP(D6462,'أرصدة المخزن'!$A:$E,3,0),"")</f>
        <v/>
      </c>
      <c r="F6462" s="28">
        <f>IFERROR(VLOOKUP(D6462,'أرصدة المخزن'!$A:$H,4,0),"")</f>
        <v/>
      </c>
      <c r="G6462" s="97" t="n"/>
      <c r="H6462" s="29" t="inlineStr">
        <is>
          <t>إضافة</t>
        </is>
      </c>
      <c r="I6462" s="97" t="n"/>
    </row>
    <row r="6463" ht="17.4" customHeight="1" s="138">
      <c r="A6463" s="97" t="n">
        <v>6457</v>
      </c>
      <c r="B6463" s="98" t="n"/>
      <c r="C6463" s="99" t="n"/>
      <c r="D6463" s="100" t="n"/>
      <c r="E6463" s="28">
        <f>IFERROR(VLOOKUP(D6463,'أرصدة المخزن'!$A:$E,3,0),"")</f>
        <v/>
      </c>
      <c r="F6463" s="28">
        <f>IFERROR(VLOOKUP(D6463,'أرصدة المخزن'!$A:$H,4,0),"")</f>
        <v/>
      </c>
      <c r="G6463" s="97" t="n"/>
      <c r="H6463" s="29" t="inlineStr">
        <is>
          <t>إضافة</t>
        </is>
      </c>
      <c r="I6463" s="97" t="n"/>
    </row>
    <row r="6464" ht="17.4" customHeight="1" s="138">
      <c r="A6464" s="97" t="n">
        <v>6458</v>
      </c>
      <c r="B6464" s="98" t="n"/>
      <c r="C6464" s="99" t="n"/>
      <c r="D6464" s="100" t="n"/>
      <c r="E6464" s="28">
        <f>IFERROR(VLOOKUP(D6464,'أرصدة المخزن'!$A:$E,3,0),"")</f>
        <v/>
      </c>
      <c r="F6464" s="28">
        <f>IFERROR(VLOOKUP(D6464,'أرصدة المخزن'!$A:$H,4,0),"")</f>
        <v/>
      </c>
      <c r="G6464" s="97" t="n"/>
      <c r="H6464" s="29" t="inlineStr">
        <is>
          <t>إضافة</t>
        </is>
      </c>
      <c r="I6464" s="97" t="n"/>
    </row>
    <row r="6465" ht="17.4" customHeight="1" s="138">
      <c r="A6465" s="97" t="n">
        <v>6459</v>
      </c>
      <c r="B6465" s="98" t="n"/>
      <c r="C6465" s="99" t="n"/>
      <c r="D6465" s="100" t="n"/>
      <c r="E6465" s="28">
        <f>IFERROR(VLOOKUP(D6465,'أرصدة المخزن'!$A:$E,3,0),"")</f>
        <v/>
      </c>
      <c r="F6465" s="28">
        <f>IFERROR(VLOOKUP(D6465,'أرصدة المخزن'!$A:$H,4,0),"")</f>
        <v/>
      </c>
      <c r="G6465" s="97" t="n"/>
      <c r="H6465" s="29" t="inlineStr">
        <is>
          <t>إضافة</t>
        </is>
      </c>
      <c r="I6465" s="97" t="n"/>
    </row>
    <row r="6466" ht="17.4" customHeight="1" s="138">
      <c r="A6466" s="97" t="n">
        <v>6460</v>
      </c>
      <c r="B6466" s="98" t="n"/>
      <c r="C6466" s="99" t="n"/>
      <c r="D6466" s="100" t="n"/>
      <c r="E6466" s="28">
        <f>IFERROR(VLOOKUP(D6466,'أرصدة المخزن'!$A:$E,3,0),"")</f>
        <v/>
      </c>
      <c r="F6466" s="28">
        <f>IFERROR(VLOOKUP(D6466,'أرصدة المخزن'!$A:$H,4,0),"")</f>
        <v/>
      </c>
      <c r="G6466" s="97" t="n"/>
      <c r="H6466" s="29" t="inlineStr">
        <is>
          <t>إضافة</t>
        </is>
      </c>
      <c r="I6466" s="97" t="n"/>
    </row>
    <row r="6467" ht="17.4" customHeight="1" s="138">
      <c r="A6467" s="97" t="n">
        <v>6461</v>
      </c>
      <c r="B6467" s="98" t="n"/>
      <c r="C6467" s="99" t="n"/>
      <c r="D6467" s="100" t="n"/>
      <c r="E6467" s="28">
        <f>IFERROR(VLOOKUP(D6467,'أرصدة المخزن'!$A:$E,3,0),"")</f>
        <v/>
      </c>
      <c r="F6467" s="28">
        <f>IFERROR(VLOOKUP(D6467,'أرصدة المخزن'!$A:$H,4,0),"")</f>
        <v/>
      </c>
      <c r="G6467" s="97" t="n"/>
      <c r="H6467" s="29" t="inlineStr">
        <is>
          <t>إضافة</t>
        </is>
      </c>
      <c r="I6467" s="97" t="n"/>
    </row>
    <row r="6468" ht="17.4" customHeight="1" s="138">
      <c r="A6468" s="97" t="n">
        <v>6462</v>
      </c>
      <c r="B6468" s="98" t="n"/>
      <c r="C6468" s="99" t="n"/>
      <c r="D6468" s="100" t="n"/>
      <c r="E6468" s="28">
        <f>IFERROR(VLOOKUP(D6468,'أرصدة المخزن'!$A:$E,3,0),"")</f>
        <v/>
      </c>
      <c r="F6468" s="28">
        <f>IFERROR(VLOOKUP(D6468,'أرصدة المخزن'!$A:$H,4,0),"")</f>
        <v/>
      </c>
      <c r="G6468" s="97" t="n"/>
      <c r="H6468" s="29" t="inlineStr">
        <is>
          <t>إضافة</t>
        </is>
      </c>
      <c r="I6468" s="97" t="n"/>
    </row>
    <row r="6469" ht="17.4" customHeight="1" s="138">
      <c r="A6469" s="97" t="n">
        <v>6463</v>
      </c>
      <c r="B6469" s="98" t="n"/>
      <c r="C6469" s="99" t="n"/>
      <c r="D6469" s="100" t="n"/>
      <c r="E6469" s="28">
        <f>IFERROR(VLOOKUP(D6469,'أرصدة المخزن'!$A:$E,3,0),"")</f>
        <v/>
      </c>
      <c r="F6469" s="28">
        <f>IFERROR(VLOOKUP(D6469,'أرصدة المخزن'!$A:$H,4,0),"")</f>
        <v/>
      </c>
      <c r="G6469" s="97" t="n"/>
      <c r="H6469" s="29" t="inlineStr">
        <is>
          <t>إضافة</t>
        </is>
      </c>
      <c r="I6469" s="97" t="n"/>
    </row>
    <row r="6470" ht="17.4" customHeight="1" s="138">
      <c r="A6470" s="97" t="n">
        <v>6464</v>
      </c>
      <c r="B6470" s="98" t="n"/>
      <c r="C6470" s="99" t="n"/>
      <c r="D6470" s="100" t="n"/>
      <c r="E6470" s="28">
        <f>IFERROR(VLOOKUP(D6470,'أرصدة المخزن'!$A:$E,3,0),"")</f>
        <v/>
      </c>
      <c r="F6470" s="28">
        <f>IFERROR(VLOOKUP(D6470,'أرصدة المخزن'!$A:$H,4,0),"")</f>
        <v/>
      </c>
      <c r="G6470" s="97" t="n"/>
      <c r="H6470" s="29" t="inlineStr">
        <is>
          <t>إضافة</t>
        </is>
      </c>
      <c r="I6470" s="97" t="n"/>
    </row>
    <row r="6471" ht="17.4" customHeight="1" s="138">
      <c r="A6471" s="97" t="n">
        <v>6465</v>
      </c>
      <c r="B6471" s="98" t="n"/>
      <c r="C6471" s="99" t="n"/>
      <c r="D6471" s="100" t="n"/>
      <c r="E6471" s="28">
        <f>IFERROR(VLOOKUP(D6471,'أرصدة المخزن'!$A:$E,3,0),"")</f>
        <v/>
      </c>
      <c r="F6471" s="28">
        <f>IFERROR(VLOOKUP(D6471,'أرصدة المخزن'!$A:$H,4,0),"")</f>
        <v/>
      </c>
      <c r="G6471" s="97" t="n"/>
      <c r="H6471" s="29" t="inlineStr">
        <is>
          <t>إضافة</t>
        </is>
      </c>
      <c r="I6471" s="97" t="n"/>
    </row>
    <row r="6472" ht="17.4" customHeight="1" s="138">
      <c r="A6472" s="97" t="n">
        <v>6466</v>
      </c>
      <c r="B6472" s="98" t="n"/>
      <c r="C6472" s="99" t="n"/>
      <c r="D6472" s="100" t="n"/>
      <c r="E6472" s="28">
        <f>IFERROR(VLOOKUP(D6472,'أرصدة المخزن'!$A:$E,3,0),"")</f>
        <v/>
      </c>
      <c r="F6472" s="28">
        <f>IFERROR(VLOOKUP(D6472,'أرصدة المخزن'!$A:$H,4,0),"")</f>
        <v/>
      </c>
      <c r="G6472" s="97" t="n"/>
      <c r="H6472" s="29" t="inlineStr">
        <is>
          <t>إضافة</t>
        </is>
      </c>
      <c r="I6472" s="97" t="n"/>
    </row>
    <row r="6473" ht="17.4" customHeight="1" s="138">
      <c r="A6473" s="97" t="n">
        <v>6467</v>
      </c>
      <c r="B6473" s="98" t="n"/>
      <c r="C6473" s="99" t="n"/>
      <c r="D6473" s="100" t="n"/>
      <c r="E6473" s="28">
        <f>IFERROR(VLOOKUP(D6473,'أرصدة المخزن'!$A:$E,3,0),"")</f>
        <v/>
      </c>
      <c r="F6473" s="28">
        <f>IFERROR(VLOOKUP(D6473,'أرصدة المخزن'!$A:$H,4,0),"")</f>
        <v/>
      </c>
      <c r="G6473" s="97" t="n"/>
      <c r="H6473" s="29" t="inlineStr">
        <is>
          <t>إضافة</t>
        </is>
      </c>
      <c r="I6473" s="97" t="n"/>
    </row>
    <row r="6474" ht="17.4" customHeight="1" s="138">
      <c r="A6474" s="97" t="n">
        <v>6468</v>
      </c>
      <c r="B6474" s="98" t="n"/>
      <c r="C6474" s="99" t="n"/>
      <c r="D6474" s="100" t="n"/>
      <c r="E6474" s="28">
        <f>IFERROR(VLOOKUP(D6474,'أرصدة المخزن'!$A:$E,3,0),"")</f>
        <v/>
      </c>
      <c r="F6474" s="28">
        <f>IFERROR(VLOOKUP(D6474,'أرصدة المخزن'!$A:$H,4,0),"")</f>
        <v/>
      </c>
      <c r="G6474" s="97" t="n"/>
      <c r="H6474" s="29" t="inlineStr">
        <is>
          <t>إضافة</t>
        </is>
      </c>
      <c r="I6474" s="97" t="n"/>
    </row>
    <row r="6475" ht="17.4" customHeight="1" s="138">
      <c r="A6475" s="97" t="n">
        <v>6469</v>
      </c>
      <c r="B6475" s="98" t="n"/>
      <c r="C6475" s="99" t="n"/>
      <c r="D6475" s="100" t="n"/>
      <c r="E6475" s="28">
        <f>IFERROR(VLOOKUP(D6475,'أرصدة المخزن'!$A:$E,3,0),"")</f>
        <v/>
      </c>
      <c r="F6475" s="28">
        <f>IFERROR(VLOOKUP(D6475,'أرصدة المخزن'!$A:$H,4,0),"")</f>
        <v/>
      </c>
      <c r="G6475" s="97" t="n"/>
      <c r="H6475" s="29" t="inlineStr">
        <is>
          <t>إضافة</t>
        </is>
      </c>
      <c r="I6475" s="97" t="n"/>
    </row>
    <row r="6476" ht="17.4" customHeight="1" s="138">
      <c r="A6476" s="97" t="n">
        <v>6470</v>
      </c>
      <c r="B6476" s="98" t="n"/>
      <c r="C6476" s="99" t="n"/>
      <c r="D6476" s="100" t="n"/>
      <c r="E6476" s="28">
        <f>IFERROR(VLOOKUP(D6476,'أرصدة المخزن'!$A:$E,3,0),"")</f>
        <v/>
      </c>
      <c r="F6476" s="28">
        <f>IFERROR(VLOOKUP(D6476,'أرصدة المخزن'!$A:$H,4,0),"")</f>
        <v/>
      </c>
      <c r="G6476" s="97" t="n"/>
      <c r="H6476" s="29" t="inlineStr">
        <is>
          <t>إضافة</t>
        </is>
      </c>
      <c r="I6476" s="97" t="n"/>
    </row>
    <row r="6477" ht="17.4" customHeight="1" s="138">
      <c r="A6477" s="97" t="n">
        <v>6471</v>
      </c>
      <c r="B6477" s="98" t="n"/>
      <c r="C6477" s="99" t="n"/>
      <c r="D6477" s="100" t="n"/>
      <c r="E6477" s="28">
        <f>IFERROR(VLOOKUP(D6477,'أرصدة المخزن'!$A:$E,3,0),"")</f>
        <v/>
      </c>
      <c r="F6477" s="28">
        <f>IFERROR(VLOOKUP(D6477,'أرصدة المخزن'!$A:$H,4,0),"")</f>
        <v/>
      </c>
      <c r="G6477" s="97" t="n"/>
      <c r="H6477" s="29" t="inlineStr">
        <is>
          <t>إضافة</t>
        </is>
      </c>
      <c r="I6477" s="97" t="n"/>
    </row>
    <row r="6478" ht="17.4" customHeight="1" s="138">
      <c r="A6478" s="97" t="n">
        <v>6472</v>
      </c>
      <c r="B6478" s="98" t="n"/>
      <c r="C6478" s="99" t="n"/>
      <c r="D6478" s="100" t="n"/>
      <c r="E6478" s="28">
        <f>IFERROR(VLOOKUP(D6478,'أرصدة المخزن'!$A:$E,3,0),"")</f>
        <v/>
      </c>
      <c r="F6478" s="28">
        <f>IFERROR(VLOOKUP(D6478,'أرصدة المخزن'!$A:$H,4,0),"")</f>
        <v/>
      </c>
      <c r="G6478" s="97" t="n"/>
      <c r="H6478" s="29" t="inlineStr">
        <is>
          <t>إضافة</t>
        </is>
      </c>
      <c r="I6478" s="97" t="n"/>
    </row>
    <row r="6479" ht="17.4" customHeight="1" s="138">
      <c r="A6479" s="97" t="n">
        <v>6473</v>
      </c>
      <c r="B6479" s="98" t="n"/>
      <c r="C6479" s="99" t="n"/>
      <c r="D6479" s="100" t="n"/>
      <c r="E6479" s="28">
        <f>IFERROR(VLOOKUP(D6479,'أرصدة المخزن'!$A:$E,3,0),"")</f>
        <v/>
      </c>
      <c r="F6479" s="28">
        <f>IFERROR(VLOOKUP(D6479,'أرصدة المخزن'!$A:$H,4,0),"")</f>
        <v/>
      </c>
      <c r="G6479" s="97" t="n"/>
      <c r="H6479" s="29" t="inlineStr">
        <is>
          <t>إضافة</t>
        </is>
      </c>
      <c r="I6479" s="97" t="n"/>
    </row>
    <row r="6480" ht="17.4" customHeight="1" s="138">
      <c r="A6480" s="97" t="n">
        <v>6474</v>
      </c>
      <c r="B6480" s="98" t="n"/>
      <c r="C6480" s="99" t="n"/>
      <c r="D6480" s="100" t="n"/>
      <c r="E6480" s="28">
        <f>IFERROR(VLOOKUP(D6480,'أرصدة المخزن'!$A:$E,3,0),"")</f>
        <v/>
      </c>
      <c r="F6480" s="28">
        <f>IFERROR(VLOOKUP(D6480,'أرصدة المخزن'!$A:$H,4,0),"")</f>
        <v/>
      </c>
      <c r="G6480" s="97" t="n"/>
      <c r="H6480" s="29" t="inlineStr">
        <is>
          <t>إضافة</t>
        </is>
      </c>
      <c r="I6480" s="97" t="n"/>
    </row>
    <row r="6481" ht="17.4" customHeight="1" s="138">
      <c r="A6481" s="97" t="n">
        <v>6475</v>
      </c>
      <c r="B6481" s="98" t="n"/>
      <c r="C6481" s="99" t="n"/>
      <c r="D6481" s="100" t="n"/>
      <c r="E6481" s="28">
        <f>IFERROR(VLOOKUP(D6481,'أرصدة المخزن'!$A:$E,3,0),"")</f>
        <v/>
      </c>
      <c r="F6481" s="28">
        <f>IFERROR(VLOOKUP(D6481,'أرصدة المخزن'!$A:$H,4,0),"")</f>
        <v/>
      </c>
      <c r="G6481" s="97" t="n"/>
      <c r="H6481" s="29" t="inlineStr">
        <is>
          <t>إضافة</t>
        </is>
      </c>
      <c r="I6481" s="97" t="n"/>
    </row>
    <row r="6482" ht="17.4" customHeight="1" s="138">
      <c r="A6482" s="97" t="n">
        <v>6476</v>
      </c>
      <c r="B6482" s="98" t="n"/>
      <c r="C6482" s="99" t="n"/>
      <c r="D6482" s="100" t="n"/>
      <c r="E6482" s="28">
        <f>IFERROR(VLOOKUP(D6482,'أرصدة المخزن'!$A:$E,3,0),"")</f>
        <v/>
      </c>
      <c r="F6482" s="28">
        <f>IFERROR(VLOOKUP(D6482,'أرصدة المخزن'!$A:$H,4,0),"")</f>
        <v/>
      </c>
      <c r="G6482" s="97" t="n"/>
      <c r="H6482" s="29" t="inlineStr">
        <is>
          <t>إضافة</t>
        </is>
      </c>
      <c r="I6482" s="97" t="n"/>
    </row>
    <row r="6483" ht="17.4" customHeight="1" s="138">
      <c r="A6483" s="97" t="n">
        <v>6477</v>
      </c>
      <c r="B6483" s="98" t="n"/>
      <c r="C6483" s="99" t="n"/>
      <c r="D6483" s="100" t="n"/>
      <c r="E6483" s="28">
        <f>IFERROR(VLOOKUP(D6483,'أرصدة المخزن'!$A:$E,3,0),"")</f>
        <v/>
      </c>
      <c r="F6483" s="28">
        <f>IFERROR(VLOOKUP(D6483,'أرصدة المخزن'!$A:$H,4,0),"")</f>
        <v/>
      </c>
      <c r="G6483" s="97" t="n"/>
      <c r="H6483" s="29" t="inlineStr">
        <is>
          <t>إضافة</t>
        </is>
      </c>
      <c r="I6483" s="97" t="n"/>
    </row>
    <row r="6484" ht="17.4" customHeight="1" s="138">
      <c r="A6484" s="97" t="n">
        <v>6478</v>
      </c>
      <c r="B6484" s="98" t="n"/>
      <c r="C6484" s="99" t="n"/>
      <c r="D6484" s="100" t="n"/>
      <c r="E6484" s="28">
        <f>IFERROR(VLOOKUP(D6484,'أرصدة المخزن'!$A:$E,3,0),"")</f>
        <v/>
      </c>
      <c r="F6484" s="28">
        <f>IFERROR(VLOOKUP(D6484,'أرصدة المخزن'!$A:$H,4,0),"")</f>
        <v/>
      </c>
      <c r="G6484" s="97" t="n"/>
      <c r="H6484" s="29" t="inlineStr">
        <is>
          <t>إضافة</t>
        </is>
      </c>
      <c r="I6484" s="97" t="n"/>
    </row>
    <row r="6485" ht="17.4" customHeight="1" s="138">
      <c r="A6485" s="97" t="n">
        <v>6479</v>
      </c>
      <c r="B6485" s="98" t="n"/>
      <c r="C6485" s="99" t="n"/>
      <c r="D6485" s="100" t="n"/>
      <c r="E6485" s="28">
        <f>IFERROR(VLOOKUP(D6485,'أرصدة المخزن'!$A:$E,3,0),"")</f>
        <v/>
      </c>
      <c r="F6485" s="28">
        <f>IFERROR(VLOOKUP(D6485,'أرصدة المخزن'!$A:$H,4,0),"")</f>
        <v/>
      </c>
      <c r="G6485" s="97" t="n"/>
      <c r="H6485" s="29" t="inlineStr">
        <is>
          <t>إضافة</t>
        </is>
      </c>
      <c r="I6485" s="97" t="n"/>
    </row>
    <row r="6486" ht="17.4" customHeight="1" s="138">
      <c r="A6486" s="97" t="n">
        <v>6480</v>
      </c>
      <c r="B6486" s="98" t="n"/>
      <c r="C6486" s="99" t="n"/>
      <c r="D6486" s="100" t="n"/>
      <c r="E6486" s="28">
        <f>IFERROR(VLOOKUP(D6486,'أرصدة المخزن'!$A:$E,3,0),"")</f>
        <v/>
      </c>
      <c r="F6486" s="28">
        <f>IFERROR(VLOOKUP(D6486,'أرصدة المخزن'!$A:$H,4,0),"")</f>
        <v/>
      </c>
      <c r="G6486" s="97" t="n"/>
      <c r="H6486" s="29" t="inlineStr">
        <is>
          <t>إضافة</t>
        </is>
      </c>
      <c r="I6486" s="97" t="n"/>
    </row>
    <row r="6487" ht="17.4" customHeight="1" s="138">
      <c r="A6487" s="97" t="n">
        <v>6481</v>
      </c>
      <c r="B6487" s="98" t="n"/>
      <c r="C6487" s="99" t="n"/>
      <c r="D6487" s="100" t="n"/>
      <c r="E6487" s="28">
        <f>IFERROR(VLOOKUP(D6487,'أرصدة المخزن'!$A:$E,3,0),"")</f>
        <v/>
      </c>
      <c r="F6487" s="28">
        <f>IFERROR(VLOOKUP(D6487,'أرصدة المخزن'!$A:$H,4,0),"")</f>
        <v/>
      </c>
      <c r="G6487" s="97" t="n"/>
      <c r="H6487" s="29" t="inlineStr">
        <is>
          <t>إضافة</t>
        </is>
      </c>
      <c r="I6487" s="97" t="n"/>
    </row>
    <row r="6488" ht="17.4" customHeight="1" s="138">
      <c r="A6488" s="97" t="n">
        <v>6482</v>
      </c>
      <c r="B6488" s="98" t="n"/>
      <c r="C6488" s="99" t="n"/>
      <c r="D6488" s="100" t="n"/>
      <c r="E6488" s="28">
        <f>IFERROR(VLOOKUP(D6488,'أرصدة المخزن'!$A:$E,3,0),"")</f>
        <v/>
      </c>
      <c r="F6488" s="28">
        <f>IFERROR(VLOOKUP(D6488,'أرصدة المخزن'!$A:$H,4,0),"")</f>
        <v/>
      </c>
      <c r="G6488" s="97" t="n"/>
      <c r="H6488" s="29" t="inlineStr">
        <is>
          <t>إضافة</t>
        </is>
      </c>
      <c r="I6488" s="97" t="n"/>
    </row>
    <row r="6489" ht="17.4" customHeight="1" s="138">
      <c r="A6489" s="97" t="n">
        <v>6483</v>
      </c>
      <c r="B6489" s="98" t="n"/>
      <c r="C6489" s="99" t="n"/>
      <c r="D6489" s="100" t="n"/>
      <c r="E6489" s="28">
        <f>IFERROR(VLOOKUP(D6489,'أرصدة المخزن'!$A:$E,3,0),"")</f>
        <v/>
      </c>
      <c r="F6489" s="28">
        <f>IFERROR(VLOOKUP(D6489,'أرصدة المخزن'!$A:$H,4,0),"")</f>
        <v/>
      </c>
      <c r="G6489" s="97" t="n"/>
      <c r="H6489" s="29" t="inlineStr">
        <is>
          <t>إضافة</t>
        </is>
      </c>
      <c r="I6489" s="97" t="n"/>
    </row>
    <row r="6490" ht="17.4" customHeight="1" s="138">
      <c r="A6490" s="97" t="n">
        <v>6484</v>
      </c>
      <c r="B6490" s="98" t="n"/>
      <c r="C6490" s="99" t="n"/>
      <c r="D6490" s="100" t="n"/>
      <c r="E6490" s="28">
        <f>IFERROR(VLOOKUP(D6490,'أرصدة المخزن'!$A:$E,3,0),"")</f>
        <v/>
      </c>
      <c r="F6490" s="28">
        <f>IFERROR(VLOOKUP(D6490,'أرصدة المخزن'!$A:$H,4,0),"")</f>
        <v/>
      </c>
      <c r="G6490" s="97" t="n"/>
      <c r="H6490" s="29" t="inlineStr">
        <is>
          <t>إضافة</t>
        </is>
      </c>
      <c r="I6490" s="97" t="n"/>
    </row>
    <row r="6491" ht="17.4" customHeight="1" s="138">
      <c r="A6491" s="97" t="n">
        <v>6485</v>
      </c>
      <c r="B6491" s="98" t="n"/>
      <c r="C6491" s="99" t="n"/>
      <c r="D6491" s="100" t="n"/>
      <c r="E6491" s="28">
        <f>IFERROR(VLOOKUP(D6491,'أرصدة المخزن'!$A:$E,3,0),"")</f>
        <v/>
      </c>
      <c r="F6491" s="28">
        <f>IFERROR(VLOOKUP(D6491,'أرصدة المخزن'!$A:$H,4,0),"")</f>
        <v/>
      </c>
      <c r="G6491" s="97" t="n"/>
      <c r="H6491" s="29" t="inlineStr">
        <is>
          <t>إضافة</t>
        </is>
      </c>
      <c r="I6491" s="97" t="n"/>
    </row>
    <row r="6492" ht="17.4" customHeight="1" s="138">
      <c r="A6492" s="97" t="n">
        <v>6486</v>
      </c>
      <c r="B6492" s="98" t="n"/>
      <c r="C6492" s="99" t="n"/>
      <c r="D6492" s="100" t="n"/>
      <c r="E6492" s="28">
        <f>IFERROR(VLOOKUP(D6492,'أرصدة المخزن'!$A:$E,3,0),"")</f>
        <v/>
      </c>
      <c r="F6492" s="28">
        <f>IFERROR(VLOOKUP(D6492,'أرصدة المخزن'!$A:$H,4,0),"")</f>
        <v/>
      </c>
      <c r="G6492" s="97" t="n"/>
      <c r="H6492" s="29" t="inlineStr">
        <is>
          <t>إضافة</t>
        </is>
      </c>
      <c r="I6492" s="97" t="n"/>
    </row>
    <row r="6493" ht="17.4" customHeight="1" s="138">
      <c r="A6493" s="97" t="n">
        <v>6487</v>
      </c>
      <c r="B6493" s="98" t="n"/>
      <c r="C6493" s="99" t="n"/>
      <c r="D6493" s="100" t="n"/>
      <c r="E6493" s="28">
        <f>IFERROR(VLOOKUP(D6493,'أرصدة المخزن'!$A:$E,3,0),"")</f>
        <v/>
      </c>
      <c r="F6493" s="28">
        <f>IFERROR(VLOOKUP(D6493,'أرصدة المخزن'!$A:$H,4,0),"")</f>
        <v/>
      </c>
      <c r="G6493" s="97" t="n"/>
      <c r="H6493" s="29" t="inlineStr">
        <is>
          <t>إضافة</t>
        </is>
      </c>
      <c r="I6493" s="97" t="n"/>
    </row>
    <row r="6494" ht="17.4" customHeight="1" s="138">
      <c r="A6494" s="97" t="n">
        <v>6488</v>
      </c>
      <c r="B6494" s="98" t="n"/>
      <c r="C6494" s="99" t="n"/>
      <c r="D6494" s="100" t="n"/>
      <c r="E6494" s="28">
        <f>IFERROR(VLOOKUP(D6494,'أرصدة المخزن'!$A:$E,3,0),"")</f>
        <v/>
      </c>
      <c r="F6494" s="28">
        <f>IFERROR(VLOOKUP(D6494,'أرصدة المخزن'!$A:$H,4,0),"")</f>
        <v/>
      </c>
      <c r="G6494" s="97" t="n"/>
      <c r="H6494" s="29" t="inlineStr">
        <is>
          <t>إضافة</t>
        </is>
      </c>
      <c r="I6494" s="97" t="n"/>
    </row>
    <row r="6495" ht="17.4" customHeight="1" s="138">
      <c r="A6495" s="97" t="n">
        <v>6489</v>
      </c>
      <c r="B6495" s="98" t="n"/>
      <c r="C6495" s="99" t="n"/>
      <c r="D6495" s="100" t="n"/>
      <c r="E6495" s="28">
        <f>IFERROR(VLOOKUP(D6495,'أرصدة المخزن'!$A:$E,3,0),"")</f>
        <v/>
      </c>
      <c r="F6495" s="28">
        <f>IFERROR(VLOOKUP(D6495,'أرصدة المخزن'!$A:$H,4,0),"")</f>
        <v/>
      </c>
      <c r="G6495" s="97" t="n"/>
      <c r="H6495" s="29" t="inlineStr">
        <is>
          <t>إضافة</t>
        </is>
      </c>
      <c r="I6495" s="97" t="n"/>
    </row>
    <row r="6496" ht="17.4" customHeight="1" s="138">
      <c r="A6496" s="97" t="n">
        <v>6490</v>
      </c>
      <c r="B6496" s="98" t="n"/>
      <c r="C6496" s="99" t="n"/>
      <c r="D6496" s="100" t="n"/>
      <c r="E6496" s="28">
        <f>IFERROR(VLOOKUP(D6496,'أرصدة المخزن'!$A:$E,3,0),"")</f>
        <v/>
      </c>
      <c r="F6496" s="28">
        <f>IFERROR(VLOOKUP(D6496,'أرصدة المخزن'!$A:$H,4,0),"")</f>
        <v/>
      </c>
      <c r="G6496" s="97" t="n"/>
      <c r="H6496" s="29" t="inlineStr">
        <is>
          <t>إضافة</t>
        </is>
      </c>
      <c r="I6496" s="97" t="n"/>
    </row>
    <row r="6497" ht="17.4" customHeight="1" s="138">
      <c r="A6497" s="97" t="n">
        <v>6491</v>
      </c>
      <c r="B6497" s="98" t="n"/>
      <c r="C6497" s="99" t="n"/>
      <c r="D6497" s="100" t="n"/>
      <c r="E6497" s="28">
        <f>IFERROR(VLOOKUP(D6497,'أرصدة المخزن'!$A:$E,3,0),"")</f>
        <v/>
      </c>
      <c r="F6497" s="28">
        <f>IFERROR(VLOOKUP(D6497,'أرصدة المخزن'!$A:$H,4,0),"")</f>
        <v/>
      </c>
      <c r="G6497" s="97" t="n"/>
      <c r="H6497" s="29" t="inlineStr">
        <is>
          <t>إضافة</t>
        </is>
      </c>
      <c r="I6497" s="97" t="n"/>
    </row>
    <row r="6498" ht="17.4" customHeight="1" s="138">
      <c r="A6498" s="97" t="n">
        <v>6492</v>
      </c>
      <c r="B6498" s="98" t="n"/>
      <c r="C6498" s="99" t="n"/>
      <c r="D6498" s="100" t="n"/>
      <c r="E6498" s="28">
        <f>IFERROR(VLOOKUP(D6498,'أرصدة المخزن'!$A:$E,3,0),"")</f>
        <v/>
      </c>
      <c r="F6498" s="28">
        <f>IFERROR(VLOOKUP(D6498,'أرصدة المخزن'!$A:$H,4,0),"")</f>
        <v/>
      </c>
      <c r="G6498" s="97" t="n"/>
      <c r="H6498" s="29" t="inlineStr">
        <is>
          <t>إضافة</t>
        </is>
      </c>
      <c r="I6498" s="97" t="n"/>
    </row>
    <row r="6499" ht="17.4" customHeight="1" s="138">
      <c r="A6499" s="97" t="n">
        <v>6493</v>
      </c>
      <c r="B6499" s="98" t="n"/>
      <c r="C6499" s="99" t="n"/>
      <c r="D6499" s="100" t="n"/>
      <c r="E6499" s="28">
        <f>IFERROR(VLOOKUP(D6499,'أرصدة المخزن'!$A:$E,3,0),"")</f>
        <v/>
      </c>
      <c r="F6499" s="28">
        <f>IFERROR(VLOOKUP(D6499,'أرصدة المخزن'!$A:$H,4,0),"")</f>
        <v/>
      </c>
      <c r="G6499" s="97" t="n"/>
      <c r="H6499" s="29" t="inlineStr">
        <is>
          <t>إضافة</t>
        </is>
      </c>
      <c r="I6499" s="97" t="n"/>
    </row>
    <row r="6500" ht="17.4" customHeight="1" s="138">
      <c r="A6500" s="97" t="n">
        <v>6494</v>
      </c>
      <c r="B6500" s="98" t="n"/>
      <c r="C6500" s="99" t="n"/>
      <c r="D6500" s="100" t="n"/>
      <c r="E6500" s="28">
        <f>IFERROR(VLOOKUP(D6500,'أرصدة المخزن'!$A:$E,3,0),"")</f>
        <v/>
      </c>
      <c r="F6500" s="28">
        <f>IFERROR(VLOOKUP(D6500,'أرصدة المخزن'!$A:$H,4,0),"")</f>
        <v/>
      </c>
      <c r="G6500" s="97" t="n"/>
      <c r="H6500" s="29" t="inlineStr">
        <is>
          <t>إضافة</t>
        </is>
      </c>
      <c r="I6500" s="97" t="n"/>
    </row>
    <row r="6501" ht="17.4" customHeight="1" s="138">
      <c r="A6501" s="97" t="n">
        <v>6495</v>
      </c>
      <c r="B6501" s="98" t="n"/>
      <c r="C6501" s="99" t="n"/>
      <c r="D6501" s="100" t="n"/>
      <c r="E6501" s="28">
        <f>IFERROR(VLOOKUP(D6501,'أرصدة المخزن'!$A:$E,3,0),"")</f>
        <v/>
      </c>
      <c r="F6501" s="28">
        <f>IFERROR(VLOOKUP(D6501,'أرصدة المخزن'!$A:$H,4,0),"")</f>
        <v/>
      </c>
      <c r="G6501" s="97" t="n"/>
      <c r="H6501" s="29" t="inlineStr">
        <is>
          <t>إضافة</t>
        </is>
      </c>
      <c r="I6501" s="97" t="n"/>
    </row>
    <row r="6502" ht="17.4" customHeight="1" s="138">
      <c r="A6502" s="97" t="n">
        <v>6496</v>
      </c>
      <c r="B6502" s="98" t="n"/>
      <c r="C6502" s="99" t="n"/>
      <c r="D6502" s="100" t="n"/>
      <c r="E6502" s="28">
        <f>IFERROR(VLOOKUP(D6502,'أرصدة المخزن'!$A:$E,3,0),"")</f>
        <v/>
      </c>
      <c r="F6502" s="28">
        <f>IFERROR(VLOOKUP(D6502,'أرصدة المخزن'!$A:$H,4,0),"")</f>
        <v/>
      </c>
      <c r="G6502" s="97" t="n"/>
      <c r="H6502" s="29" t="inlineStr">
        <is>
          <t>إضافة</t>
        </is>
      </c>
      <c r="I6502" s="97" t="n"/>
    </row>
    <row r="6503" ht="17.4" customHeight="1" s="138">
      <c r="A6503" s="97" t="n">
        <v>6497</v>
      </c>
      <c r="B6503" s="98" t="n"/>
      <c r="C6503" s="99" t="n"/>
      <c r="D6503" s="100" t="n"/>
      <c r="E6503" s="28">
        <f>IFERROR(VLOOKUP(D6503,'أرصدة المخزن'!$A:$E,3,0),"")</f>
        <v/>
      </c>
      <c r="F6503" s="28">
        <f>IFERROR(VLOOKUP(D6503,'أرصدة المخزن'!$A:$H,4,0),"")</f>
        <v/>
      </c>
      <c r="G6503" s="97" t="n"/>
      <c r="H6503" s="29" t="inlineStr">
        <is>
          <t>إضافة</t>
        </is>
      </c>
      <c r="I6503" s="97" t="n"/>
    </row>
    <row r="6504" ht="17.4" customHeight="1" s="138">
      <c r="A6504" s="97" t="n">
        <v>6498</v>
      </c>
      <c r="B6504" s="98" t="n"/>
      <c r="C6504" s="99" t="n"/>
      <c r="D6504" s="100" t="n"/>
      <c r="E6504" s="28">
        <f>IFERROR(VLOOKUP(D6504,'أرصدة المخزن'!$A:$E,3,0),"")</f>
        <v/>
      </c>
      <c r="F6504" s="28">
        <f>IFERROR(VLOOKUP(D6504,'أرصدة المخزن'!$A:$H,4,0),"")</f>
        <v/>
      </c>
      <c r="G6504" s="97" t="n"/>
      <c r="H6504" s="29" t="inlineStr">
        <is>
          <t>إضافة</t>
        </is>
      </c>
      <c r="I6504" s="97" t="n"/>
    </row>
    <row r="6505" ht="17.4" customHeight="1" s="138">
      <c r="A6505" s="97" t="n">
        <v>6499</v>
      </c>
      <c r="B6505" s="98" t="n"/>
      <c r="C6505" s="99" t="n"/>
      <c r="D6505" s="100" t="n"/>
      <c r="E6505" s="28">
        <f>IFERROR(VLOOKUP(D6505,'أرصدة المخزن'!$A:$E,3,0),"")</f>
        <v/>
      </c>
      <c r="F6505" s="28">
        <f>IFERROR(VLOOKUP(D6505,'أرصدة المخزن'!$A:$H,4,0),"")</f>
        <v/>
      </c>
      <c r="G6505" s="97" t="n"/>
      <c r="H6505" s="29" t="inlineStr">
        <is>
          <t>إضافة</t>
        </is>
      </c>
      <c r="I6505" s="97" t="n"/>
    </row>
    <row r="6506" ht="17.4" customHeight="1" s="138">
      <c r="A6506" s="97" t="n">
        <v>6500</v>
      </c>
      <c r="B6506" s="98" t="n"/>
      <c r="C6506" s="99" t="n"/>
      <c r="D6506" s="100" t="n"/>
      <c r="E6506" s="28">
        <f>IFERROR(VLOOKUP(D6506,'أرصدة المخزن'!$A:$E,3,0),"")</f>
        <v/>
      </c>
      <c r="F6506" s="28">
        <f>IFERROR(VLOOKUP(D6506,'أرصدة المخزن'!$A:$H,4,0),"")</f>
        <v/>
      </c>
      <c r="G6506" s="97" t="n"/>
      <c r="H6506" s="29" t="inlineStr">
        <is>
          <t>إضافة</t>
        </is>
      </c>
      <c r="I6506" s="97" t="n"/>
    </row>
    <row r="6507" ht="17.4" customHeight="1" s="138">
      <c r="A6507" s="97" t="n">
        <v>6501</v>
      </c>
      <c r="B6507" s="98" t="n"/>
      <c r="C6507" s="99" t="n"/>
      <c r="D6507" s="100" t="n"/>
      <c r="E6507" s="28">
        <f>IFERROR(VLOOKUP(D6507,'أرصدة المخزن'!$A:$E,3,0),"")</f>
        <v/>
      </c>
      <c r="F6507" s="28">
        <f>IFERROR(VLOOKUP(D6507,'أرصدة المخزن'!$A:$H,4,0),"")</f>
        <v/>
      </c>
      <c r="G6507" s="97" t="n"/>
      <c r="H6507" s="29" t="inlineStr">
        <is>
          <t>إضافة</t>
        </is>
      </c>
      <c r="I6507" s="97" t="n"/>
    </row>
    <row r="6508" ht="17.4" customHeight="1" s="138">
      <c r="A6508" s="97" t="n">
        <v>6502</v>
      </c>
      <c r="B6508" s="98" t="n"/>
      <c r="C6508" s="99" t="n"/>
      <c r="D6508" s="100" t="n"/>
      <c r="E6508" s="28">
        <f>IFERROR(VLOOKUP(D6508,'أرصدة المخزن'!$A:$E,3,0),"")</f>
        <v/>
      </c>
      <c r="F6508" s="28">
        <f>IFERROR(VLOOKUP(D6508,'أرصدة المخزن'!$A:$H,4,0),"")</f>
        <v/>
      </c>
      <c r="G6508" s="97" t="n"/>
      <c r="H6508" s="29" t="inlineStr">
        <is>
          <t>إضافة</t>
        </is>
      </c>
      <c r="I6508" s="97" t="n"/>
    </row>
    <row r="6509" ht="17.4" customHeight="1" s="138">
      <c r="A6509" s="97" t="n">
        <v>6503</v>
      </c>
      <c r="B6509" s="98" t="n"/>
      <c r="C6509" s="99" t="n"/>
      <c r="D6509" s="100" t="n"/>
      <c r="E6509" s="28">
        <f>IFERROR(VLOOKUP(D6509,'أرصدة المخزن'!$A:$E,3,0),"")</f>
        <v/>
      </c>
      <c r="F6509" s="28">
        <f>IFERROR(VLOOKUP(D6509,'أرصدة المخزن'!$A:$H,4,0),"")</f>
        <v/>
      </c>
      <c r="G6509" s="97" t="n"/>
      <c r="H6509" s="29" t="inlineStr">
        <is>
          <t>إضافة</t>
        </is>
      </c>
      <c r="I6509" s="97" t="n"/>
    </row>
    <row r="6510" ht="17.4" customHeight="1" s="138">
      <c r="A6510" s="97" t="n">
        <v>6504</v>
      </c>
      <c r="B6510" s="98" t="n"/>
      <c r="C6510" s="99" t="n"/>
      <c r="D6510" s="100" t="n"/>
      <c r="E6510" s="28">
        <f>IFERROR(VLOOKUP(D6510,'أرصدة المخزن'!$A:$E,3,0),"")</f>
        <v/>
      </c>
      <c r="F6510" s="28">
        <f>IFERROR(VLOOKUP(D6510,'أرصدة المخزن'!$A:$H,4,0),"")</f>
        <v/>
      </c>
      <c r="G6510" s="97" t="n"/>
      <c r="H6510" s="29" t="inlineStr">
        <is>
          <t>إضافة</t>
        </is>
      </c>
      <c r="I6510" s="97" t="n"/>
    </row>
    <row r="6511" ht="17.4" customHeight="1" s="138">
      <c r="A6511" s="97" t="n">
        <v>6505</v>
      </c>
      <c r="B6511" s="98" t="n"/>
      <c r="C6511" s="99" t="n"/>
      <c r="D6511" s="100" t="n"/>
      <c r="E6511" s="28">
        <f>IFERROR(VLOOKUP(D6511,'أرصدة المخزن'!$A:$E,3,0),"")</f>
        <v/>
      </c>
      <c r="F6511" s="28">
        <f>IFERROR(VLOOKUP(D6511,'أرصدة المخزن'!$A:$H,4,0),"")</f>
        <v/>
      </c>
      <c r="G6511" s="97" t="n"/>
      <c r="H6511" s="29" t="inlineStr">
        <is>
          <t>إضافة</t>
        </is>
      </c>
      <c r="I6511" s="97" t="n"/>
    </row>
    <row r="6512" ht="17.4" customHeight="1" s="138">
      <c r="A6512" s="97" t="n">
        <v>6506</v>
      </c>
      <c r="B6512" s="98" t="n"/>
      <c r="C6512" s="99" t="n"/>
      <c r="D6512" s="100" t="n"/>
      <c r="E6512" s="28">
        <f>IFERROR(VLOOKUP(D6512,'أرصدة المخزن'!$A:$E,3,0),"")</f>
        <v/>
      </c>
      <c r="F6512" s="28">
        <f>IFERROR(VLOOKUP(D6512,'أرصدة المخزن'!$A:$H,4,0),"")</f>
        <v/>
      </c>
      <c r="G6512" s="97" t="n"/>
      <c r="H6512" s="29" t="inlineStr">
        <is>
          <t>إضافة</t>
        </is>
      </c>
      <c r="I6512" s="97" t="n"/>
    </row>
    <row r="6513" ht="17.4" customHeight="1" s="138">
      <c r="A6513" s="97" t="n">
        <v>6507</v>
      </c>
      <c r="B6513" s="98" t="n"/>
      <c r="C6513" s="99" t="n"/>
      <c r="D6513" s="100" t="n"/>
      <c r="E6513" s="28">
        <f>IFERROR(VLOOKUP(D6513,'أرصدة المخزن'!$A:$E,3,0),"")</f>
        <v/>
      </c>
      <c r="F6513" s="28">
        <f>IFERROR(VLOOKUP(D6513,'أرصدة المخزن'!$A:$H,4,0),"")</f>
        <v/>
      </c>
      <c r="G6513" s="97" t="n"/>
      <c r="H6513" s="29" t="inlineStr">
        <is>
          <t>إضافة</t>
        </is>
      </c>
      <c r="I6513" s="97" t="n"/>
    </row>
    <row r="6514" ht="17.4" customHeight="1" s="138">
      <c r="A6514" s="97" t="n">
        <v>6508</v>
      </c>
      <c r="B6514" s="98" t="n"/>
      <c r="C6514" s="99" t="n"/>
      <c r="D6514" s="100" t="n"/>
      <c r="E6514" s="28">
        <f>IFERROR(VLOOKUP(D6514,'أرصدة المخزن'!$A:$E,3,0),"")</f>
        <v/>
      </c>
      <c r="F6514" s="28">
        <f>IFERROR(VLOOKUP(D6514,'أرصدة المخزن'!$A:$H,4,0),"")</f>
        <v/>
      </c>
      <c r="G6514" s="97" t="n"/>
      <c r="H6514" s="29" t="inlineStr">
        <is>
          <t>إضافة</t>
        </is>
      </c>
      <c r="I6514" s="97" t="n"/>
    </row>
    <row r="6515" ht="17.4" customHeight="1" s="138">
      <c r="A6515" s="97" t="n">
        <v>6509</v>
      </c>
      <c r="B6515" s="98" t="n"/>
      <c r="C6515" s="99" t="n"/>
      <c r="D6515" s="100" t="n"/>
      <c r="E6515" s="28">
        <f>IFERROR(VLOOKUP(D6515,'أرصدة المخزن'!$A:$E,3,0),"")</f>
        <v/>
      </c>
      <c r="F6515" s="28">
        <f>IFERROR(VLOOKUP(D6515,'أرصدة المخزن'!$A:$H,4,0),"")</f>
        <v/>
      </c>
      <c r="G6515" s="97" t="n"/>
      <c r="H6515" s="29" t="inlineStr">
        <is>
          <t>إضافة</t>
        </is>
      </c>
      <c r="I6515" s="97" t="n"/>
    </row>
    <row r="6516" ht="17.4" customHeight="1" s="138">
      <c r="A6516" s="97" t="n">
        <v>6510</v>
      </c>
      <c r="B6516" s="98" t="n"/>
      <c r="C6516" s="99" t="n"/>
      <c r="D6516" s="100" t="n"/>
      <c r="E6516" s="28">
        <f>IFERROR(VLOOKUP(D6516,'أرصدة المخزن'!$A:$E,3,0),"")</f>
        <v/>
      </c>
      <c r="F6516" s="28">
        <f>IFERROR(VLOOKUP(D6516,'أرصدة المخزن'!$A:$H,4,0),"")</f>
        <v/>
      </c>
      <c r="G6516" s="97" t="n"/>
      <c r="H6516" s="29" t="inlineStr">
        <is>
          <t>إضافة</t>
        </is>
      </c>
      <c r="I6516" s="97" t="n"/>
    </row>
    <row r="6517" ht="17.4" customHeight="1" s="138">
      <c r="A6517" s="97" t="n">
        <v>6511</v>
      </c>
      <c r="B6517" s="98" t="n"/>
      <c r="C6517" s="99" t="n"/>
      <c r="D6517" s="100" t="n"/>
      <c r="E6517" s="28">
        <f>IFERROR(VLOOKUP(D6517,'أرصدة المخزن'!$A:$E,3,0),"")</f>
        <v/>
      </c>
      <c r="F6517" s="28">
        <f>IFERROR(VLOOKUP(D6517,'أرصدة المخزن'!$A:$H,4,0),"")</f>
        <v/>
      </c>
      <c r="G6517" s="97" t="n"/>
      <c r="H6517" s="29" t="inlineStr">
        <is>
          <t>إضافة</t>
        </is>
      </c>
      <c r="I6517" s="97" t="n"/>
    </row>
    <row r="6518" ht="17.4" customHeight="1" s="138">
      <c r="A6518" s="97" t="n">
        <v>6512</v>
      </c>
      <c r="B6518" s="98" t="n"/>
      <c r="C6518" s="99" t="n"/>
      <c r="D6518" s="100" t="n"/>
      <c r="E6518" s="28">
        <f>IFERROR(VLOOKUP(D6518,'أرصدة المخزن'!$A:$E,3,0),"")</f>
        <v/>
      </c>
      <c r="F6518" s="28">
        <f>IFERROR(VLOOKUP(D6518,'أرصدة المخزن'!$A:$H,4,0),"")</f>
        <v/>
      </c>
      <c r="G6518" s="97" t="n"/>
      <c r="H6518" s="29" t="inlineStr">
        <is>
          <t>إضافة</t>
        </is>
      </c>
      <c r="I6518" s="97" t="n"/>
    </row>
    <row r="6519" ht="17.4" customHeight="1" s="138">
      <c r="A6519" s="97" t="n">
        <v>6513</v>
      </c>
      <c r="B6519" s="98" t="n"/>
      <c r="C6519" s="99" t="n"/>
      <c r="D6519" s="100" t="n"/>
      <c r="E6519" s="28">
        <f>IFERROR(VLOOKUP(D6519,'أرصدة المخزن'!$A:$E,3,0),"")</f>
        <v/>
      </c>
      <c r="F6519" s="28">
        <f>IFERROR(VLOOKUP(D6519,'أرصدة المخزن'!$A:$H,4,0),"")</f>
        <v/>
      </c>
      <c r="G6519" s="97" t="n"/>
      <c r="H6519" s="29" t="inlineStr">
        <is>
          <t>إضافة</t>
        </is>
      </c>
      <c r="I6519" s="97" t="n"/>
    </row>
    <row r="6520" ht="17.4" customHeight="1" s="138">
      <c r="A6520" s="97" t="n">
        <v>6514</v>
      </c>
      <c r="B6520" s="98" t="n"/>
      <c r="C6520" s="99" t="n"/>
      <c r="D6520" s="100" t="n"/>
      <c r="E6520" s="28">
        <f>IFERROR(VLOOKUP(D6520,'أرصدة المخزن'!$A:$E,3,0),"")</f>
        <v/>
      </c>
      <c r="F6520" s="28">
        <f>IFERROR(VLOOKUP(D6520,'أرصدة المخزن'!$A:$H,4,0),"")</f>
        <v/>
      </c>
      <c r="G6520" s="97" t="n"/>
      <c r="H6520" s="29" t="inlineStr">
        <is>
          <t>إضافة</t>
        </is>
      </c>
      <c r="I6520" s="97" t="n"/>
    </row>
    <row r="6521" ht="17.4" customHeight="1" s="138">
      <c r="A6521" s="97" t="n">
        <v>6515</v>
      </c>
      <c r="B6521" s="98" t="n"/>
      <c r="C6521" s="99" t="n"/>
      <c r="D6521" s="100" t="n"/>
      <c r="E6521" s="28">
        <f>IFERROR(VLOOKUP(D6521,'أرصدة المخزن'!$A:$E,3,0),"")</f>
        <v/>
      </c>
      <c r="F6521" s="28">
        <f>IFERROR(VLOOKUP(D6521,'أرصدة المخزن'!$A:$H,4,0),"")</f>
        <v/>
      </c>
      <c r="G6521" s="97" t="n"/>
      <c r="H6521" s="29" t="inlineStr">
        <is>
          <t>إضافة</t>
        </is>
      </c>
      <c r="I6521" s="97" t="n"/>
    </row>
    <row r="6522" ht="17.4" customHeight="1" s="138">
      <c r="A6522" s="97" t="n">
        <v>6516</v>
      </c>
      <c r="B6522" s="98" t="n"/>
      <c r="C6522" s="99" t="n"/>
      <c r="D6522" s="100" t="n"/>
      <c r="E6522" s="28">
        <f>IFERROR(VLOOKUP(D6522,'أرصدة المخزن'!$A:$E,3,0),"")</f>
        <v/>
      </c>
      <c r="F6522" s="28">
        <f>IFERROR(VLOOKUP(D6522,'أرصدة المخزن'!$A:$H,4,0),"")</f>
        <v/>
      </c>
      <c r="G6522" s="97" t="n"/>
      <c r="H6522" s="29" t="inlineStr">
        <is>
          <t>إضافة</t>
        </is>
      </c>
      <c r="I6522" s="97" t="n"/>
    </row>
    <row r="6523" ht="17.4" customHeight="1" s="138">
      <c r="A6523" s="97" t="n">
        <v>6517</v>
      </c>
      <c r="B6523" s="98" t="n"/>
      <c r="C6523" s="99" t="n"/>
      <c r="D6523" s="100" t="n"/>
      <c r="E6523" s="28">
        <f>IFERROR(VLOOKUP(D6523,'أرصدة المخزن'!$A:$E,3,0),"")</f>
        <v/>
      </c>
      <c r="F6523" s="28">
        <f>IFERROR(VLOOKUP(D6523,'أرصدة المخزن'!$A:$H,4,0),"")</f>
        <v/>
      </c>
      <c r="G6523" s="97" t="n"/>
      <c r="H6523" s="29" t="inlineStr">
        <is>
          <t>إضافة</t>
        </is>
      </c>
      <c r="I6523" s="97" t="n"/>
    </row>
    <row r="6524" ht="17.4" customHeight="1" s="138">
      <c r="A6524" s="97" t="n">
        <v>6518</v>
      </c>
      <c r="B6524" s="98" t="n"/>
      <c r="C6524" s="99" t="n"/>
      <c r="D6524" s="100" t="n"/>
      <c r="E6524" s="28">
        <f>IFERROR(VLOOKUP(D6524,'أرصدة المخزن'!$A:$E,3,0),"")</f>
        <v/>
      </c>
      <c r="F6524" s="28">
        <f>IFERROR(VLOOKUP(D6524,'أرصدة المخزن'!$A:$H,4,0),"")</f>
        <v/>
      </c>
      <c r="G6524" s="97" t="n"/>
      <c r="H6524" s="29" t="inlineStr">
        <is>
          <t>إضافة</t>
        </is>
      </c>
      <c r="I6524" s="97" t="n"/>
    </row>
    <row r="6525" ht="17.4" customHeight="1" s="138">
      <c r="A6525" s="97" t="n">
        <v>6519</v>
      </c>
      <c r="B6525" s="98" t="n"/>
      <c r="C6525" s="99" t="n"/>
      <c r="D6525" s="100" t="n"/>
      <c r="E6525" s="28">
        <f>IFERROR(VLOOKUP(D6525,'أرصدة المخزن'!$A:$E,3,0),"")</f>
        <v/>
      </c>
      <c r="F6525" s="28">
        <f>IFERROR(VLOOKUP(D6525,'أرصدة المخزن'!$A:$H,4,0),"")</f>
        <v/>
      </c>
      <c r="G6525" s="97" t="n"/>
      <c r="H6525" s="29" t="inlineStr">
        <is>
          <t>إضافة</t>
        </is>
      </c>
      <c r="I6525" s="97" t="n"/>
    </row>
    <row r="6526" ht="17.4" customHeight="1" s="138">
      <c r="A6526" s="97" t="n">
        <v>6520</v>
      </c>
      <c r="B6526" s="98" t="n"/>
      <c r="C6526" s="99" t="n"/>
      <c r="D6526" s="100" t="n"/>
      <c r="E6526" s="28">
        <f>IFERROR(VLOOKUP(D6526,'أرصدة المخزن'!$A:$E,3,0),"")</f>
        <v/>
      </c>
      <c r="F6526" s="28">
        <f>IFERROR(VLOOKUP(D6526,'أرصدة المخزن'!$A:$H,4,0),"")</f>
        <v/>
      </c>
      <c r="G6526" s="97" t="n"/>
      <c r="H6526" s="29" t="inlineStr">
        <is>
          <t>إضافة</t>
        </is>
      </c>
      <c r="I6526" s="97" t="n"/>
    </row>
    <row r="6527" ht="17.4" customHeight="1" s="138">
      <c r="A6527" s="97" t="n">
        <v>6521</v>
      </c>
      <c r="B6527" s="98" t="n"/>
      <c r="C6527" s="99" t="n"/>
      <c r="D6527" s="100" t="n"/>
      <c r="E6527" s="28">
        <f>IFERROR(VLOOKUP(D6527,'أرصدة المخزن'!$A:$E,3,0),"")</f>
        <v/>
      </c>
      <c r="F6527" s="28">
        <f>IFERROR(VLOOKUP(D6527,'أرصدة المخزن'!$A:$H,4,0),"")</f>
        <v/>
      </c>
      <c r="G6527" s="97" t="n"/>
      <c r="H6527" s="29" t="inlineStr">
        <is>
          <t>إضافة</t>
        </is>
      </c>
      <c r="I6527" s="97" t="n"/>
    </row>
    <row r="6528" ht="17.4" customHeight="1" s="138">
      <c r="A6528" s="97" t="n">
        <v>6522</v>
      </c>
      <c r="B6528" s="98" t="n"/>
      <c r="C6528" s="99" t="n"/>
      <c r="D6528" s="100" t="n"/>
      <c r="E6528" s="28">
        <f>IFERROR(VLOOKUP(D6528,'أرصدة المخزن'!$A:$E,3,0),"")</f>
        <v/>
      </c>
      <c r="F6528" s="28">
        <f>IFERROR(VLOOKUP(D6528,'أرصدة المخزن'!$A:$H,4,0),"")</f>
        <v/>
      </c>
      <c r="G6528" s="97" t="n"/>
      <c r="H6528" s="29" t="inlineStr">
        <is>
          <t>إضافة</t>
        </is>
      </c>
      <c r="I6528" s="97" t="n"/>
    </row>
    <row r="6529" ht="17.4" customHeight="1" s="138">
      <c r="A6529" s="97" t="n">
        <v>6523</v>
      </c>
      <c r="B6529" s="98" t="n"/>
      <c r="C6529" s="99" t="n"/>
      <c r="D6529" s="100" t="n"/>
      <c r="E6529" s="28">
        <f>IFERROR(VLOOKUP(D6529,'أرصدة المخزن'!$A:$E,3,0),"")</f>
        <v/>
      </c>
      <c r="F6529" s="28">
        <f>IFERROR(VLOOKUP(D6529,'أرصدة المخزن'!$A:$H,4,0),"")</f>
        <v/>
      </c>
      <c r="G6529" s="97" t="n"/>
      <c r="H6529" s="29" t="inlineStr">
        <is>
          <t>إضافة</t>
        </is>
      </c>
      <c r="I6529" s="97" t="n"/>
    </row>
    <row r="6530" ht="17.4" customHeight="1" s="138">
      <c r="A6530" s="97" t="n">
        <v>6524</v>
      </c>
      <c r="B6530" s="98" t="n"/>
      <c r="C6530" s="99" t="n"/>
      <c r="D6530" s="100" t="n"/>
      <c r="E6530" s="28">
        <f>IFERROR(VLOOKUP(D6530,'أرصدة المخزن'!$A:$E,3,0),"")</f>
        <v/>
      </c>
      <c r="F6530" s="28">
        <f>IFERROR(VLOOKUP(D6530,'أرصدة المخزن'!$A:$H,4,0),"")</f>
        <v/>
      </c>
      <c r="G6530" s="97" t="n"/>
      <c r="H6530" s="29" t="inlineStr">
        <is>
          <t>إضافة</t>
        </is>
      </c>
      <c r="I6530" s="97" t="n"/>
    </row>
    <row r="6531" ht="17.4" customHeight="1" s="138">
      <c r="A6531" s="97" t="n">
        <v>6525</v>
      </c>
      <c r="B6531" s="98" t="n"/>
      <c r="C6531" s="99" t="n"/>
      <c r="D6531" s="100" t="n"/>
      <c r="E6531" s="28">
        <f>IFERROR(VLOOKUP(D6531,'أرصدة المخزن'!$A:$E,3,0),"")</f>
        <v/>
      </c>
      <c r="F6531" s="28">
        <f>IFERROR(VLOOKUP(D6531,'أرصدة المخزن'!$A:$H,4,0),"")</f>
        <v/>
      </c>
      <c r="G6531" s="97" t="n"/>
      <c r="H6531" s="29" t="inlineStr">
        <is>
          <t>إضافة</t>
        </is>
      </c>
      <c r="I6531" s="97" t="n"/>
    </row>
    <row r="6532" ht="17.4" customHeight="1" s="138">
      <c r="A6532" s="97" t="n">
        <v>6526</v>
      </c>
      <c r="B6532" s="98" t="n"/>
      <c r="C6532" s="99" t="n"/>
      <c r="D6532" s="100" t="n"/>
      <c r="E6532" s="28">
        <f>IFERROR(VLOOKUP(D6532,'أرصدة المخزن'!$A:$E,3,0),"")</f>
        <v/>
      </c>
      <c r="F6532" s="28">
        <f>IFERROR(VLOOKUP(D6532,'أرصدة المخزن'!$A:$H,4,0),"")</f>
        <v/>
      </c>
      <c r="G6532" s="97" t="n"/>
      <c r="H6532" s="29" t="inlineStr">
        <is>
          <t>إضافة</t>
        </is>
      </c>
      <c r="I6532" s="97" t="n"/>
    </row>
    <row r="6533" ht="17.4" customHeight="1" s="138">
      <c r="A6533" s="97" t="n">
        <v>6527</v>
      </c>
      <c r="B6533" s="98" t="n"/>
      <c r="C6533" s="99" t="n"/>
      <c r="D6533" s="100" t="n"/>
      <c r="E6533" s="28">
        <f>IFERROR(VLOOKUP(D6533,'أرصدة المخزن'!$A:$E,3,0),"")</f>
        <v/>
      </c>
      <c r="F6533" s="28">
        <f>IFERROR(VLOOKUP(D6533,'أرصدة المخزن'!$A:$H,4,0),"")</f>
        <v/>
      </c>
      <c r="G6533" s="97" t="n"/>
      <c r="H6533" s="29" t="inlineStr">
        <is>
          <t>إضافة</t>
        </is>
      </c>
      <c r="I6533" s="97" t="n"/>
    </row>
    <row r="6534" ht="17.4" customHeight="1" s="138">
      <c r="A6534" s="97" t="n">
        <v>6528</v>
      </c>
      <c r="B6534" s="98" t="n"/>
      <c r="C6534" s="99" t="n"/>
      <c r="D6534" s="100" t="n"/>
      <c r="E6534" s="28">
        <f>IFERROR(VLOOKUP(D6534,'أرصدة المخزن'!$A:$E,3,0),"")</f>
        <v/>
      </c>
      <c r="F6534" s="28">
        <f>IFERROR(VLOOKUP(D6534,'أرصدة المخزن'!$A:$H,4,0),"")</f>
        <v/>
      </c>
      <c r="G6534" s="97" t="n"/>
      <c r="H6534" s="29" t="inlineStr">
        <is>
          <t>إضافة</t>
        </is>
      </c>
      <c r="I6534" s="97" t="n"/>
    </row>
    <row r="6535" ht="17.4" customHeight="1" s="138">
      <c r="A6535" s="97" t="n">
        <v>6529</v>
      </c>
      <c r="B6535" s="98" t="n"/>
      <c r="C6535" s="99" t="n"/>
      <c r="D6535" s="100" t="n"/>
      <c r="E6535" s="28">
        <f>IFERROR(VLOOKUP(D6535,'أرصدة المخزن'!$A:$E,3,0),"")</f>
        <v/>
      </c>
      <c r="F6535" s="28">
        <f>IFERROR(VLOOKUP(D6535,'أرصدة المخزن'!$A:$H,4,0),"")</f>
        <v/>
      </c>
      <c r="G6535" s="97" t="n"/>
      <c r="H6535" s="29" t="inlineStr">
        <is>
          <t>إضافة</t>
        </is>
      </c>
      <c r="I6535" s="97" t="n"/>
    </row>
    <row r="6536" ht="17.4" customHeight="1" s="138">
      <c r="A6536" s="97" t="n">
        <v>6530</v>
      </c>
      <c r="B6536" s="98" t="n"/>
      <c r="C6536" s="99" t="n"/>
      <c r="D6536" s="100" t="n"/>
      <c r="E6536" s="28">
        <f>IFERROR(VLOOKUP(D6536,'أرصدة المخزن'!$A:$E,3,0),"")</f>
        <v/>
      </c>
      <c r="F6536" s="28">
        <f>IFERROR(VLOOKUP(D6536,'أرصدة المخزن'!$A:$H,4,0),"")</f>
        <v/>
      </c>
      <c r="G6536" s="97" t="n"/>
      <c r="H6536" s="29" t="inlineStr">
        <is>
          <t>إضافة</t>
        </is>
      </c>
      <c r="I6536" s="97" t="n"/>
    </row>
    <row r="6537" ht="17.4" customHeight="1" s="138">
      <c r="A6537" s="97" t="n">
        <v>6531</v>
      </c>
      <c r="B6537" s="98" t="n"/>
      <c r="C6537" s="99" t="n"/>
      <c r="D6537" s="100" t="n"/>
      <c r="E6537" s="28">
        <f>IFERROR(VLOOKUP(D6537,'أرصدة المخزن'!$A:$E,3,0),"")</f>
        <v/>
      </c>
      <c r="F6537" s="28">
        <f>IFERROR(VLOOKUP(D6537,'أرصدة المخزن'!$A:$H,4,0),"")</f>
        <v/>
      </c>
      <c r="G6537" s="97" t="n"/>
      <c r="H6537" s="29" t="inlineStr">
        <is>
          <t>إضافة</t>
        </is>
      </c>
      <c r="I6537" s="97" t="n"/>
    </row>
    <row r="6538" ht="17.4" customHeight="1" s="138">
      <c r="A6538" s="97" t="n">
        <v>6532</v>
      </c>
      <c r="B6538" s="98" t="n"/>
      <c r="C6538" s="99" t="n"/>
      <c r="D6538" s="100" t="n"/>
      <c r="E6538" s="28">
        <f>IFERROR(VLOOKUP(D6538,'أرصدة المخزن'!$A:$E,3,0),"")</f>
        <v/>
      </c>
      <c r="F6538" s="28">
        <f>IFERROR(VLOOKUP(D6538,'أرصدة المخزن'!$A:$H,4,0),"")</f>
        <v/>
      </c>
      <c r="G6538" s="97" t="n"/>
      <c r="H6538" s="29" t="inlineStr">
        <is>
          <t>إضافة</t>
        </is>
      </c>
      <c r="I6538" s="97" t="n"/>
    </row>
    <row r="6539" ht="17.4" customHeight="1" s="138">
      <c r="A6539" s="97" t="n">
        <v>6533</v>
      </c>
      <c r="B6539" s="98" t="n"/>
      <c r="C6539" s="99" t="n"/>
      <c r="D6539" s="100" t="n"/>
      <c r="E6539" s="28">
        <f>IFERROR(VLOOKUP(D6539,'أرصدة المخزن'!$A:$E,3,0),"")</f>
        <v/>
      </c>
      <c r="F6539" s="28">
        <f>IFERROR(VLOOKUP(D6539,'أرصدة المخزن'!$A:$H,4,0),"")</f>
        <v/>
      </c>
      <c r="G6539" s="97" t="n"/>
      <c r="H6539" s="29" t="inlineStr">
        <is>
          <t>إضافة</t>
        </is>
      </c>
      <c r="I6539" s="97" t="n"/>
    </row>
    <row r="6540" ht="17.4" customHeight="1" s="138">
      <c r="A6540" s="97" t="n">
        <v>6534</v>
      </c>
      <c r="B6540" s="98" t="n"/>
      <c r="C6540" s="99" t="n"/>
      <c r="D6540" s="100" t="n"/>
      <c r="E6540" s="28">
        <f>IFERROR(VLOOKUP(D6540,'أرصدة المخزن'!$A:$E,3,0),"")</f>
        <v/>
      </c>
      <c r="F6540" s="28">
        <f>IFERROR(VLOOKUP(D6540,'أرصدة المخزن'!$A:$H,4,0),"")</f>
        <v/>
      </c>
      <c r="G6540" s="97" t="n"/>
      <c r="H6540" s="29" t="inlineStr">
        <is>
          <t>إضافة</t>
        </is>
      </c>
      <c r="I6540" s="97" t="n"/>
    </row>
    <row r="6541" ht="17.4" customHeight="1" s="138">
      <c r="A6541" s="97" t="n">
        <v>6535</v>
      </c>
      <c r="B6541" s="98" t="n"/>
      <c r="C6541" s="99" t="n"/>
      <c r="D6541" s="100" t="n"/>
      <c r="E6541" s="28">
        <f>IFERROR(VLOOKUP(D6541,'أرصدة المخزن'!$A:$E,3,0),"")</f>
        <v/>
      </c>
      <c r="F6541" s="28">
        <f>IFERROR(VLOOKUP(D6541,'أرصدة المخزن'!$A:$H,4,0),"")</f>
        <v/>
      </c>
      <c r="G6541" s="97" t="n"/>
      <c r="H6541" s="29" t="inlineStr">
        <is>
          <t>إضافة</t>
        </is>
      </c>
      <c r="I6541" s="97" t="n"/>
    </row>
    <row r="6542" ht="17.4" customHeight="1" s="138">
      <c r="A6542" s="97" t="n">
        <v>6536</v>
      </c>
      <c r="B6542" s="98" t="n"/>
      <c r="C6542" s="99" t="n"/>
      <c r="D6542" s="100" t="n"/>
      <c r="E6542" s="28">
        <f>IFERROR(VLOOKUP(D6542,'أرصدة المخزن'!$A:$E,3,0),"")</f>
        <v/>
      </c>
      <c r="F6542" s="28">
        <f>IFERROR(VLOOKUP(D6542,'أرصدة المخزن'!$A:$H,4,0),"")</f>
        <v/>
      </c>
      <c r="G6542" s="97" t="n"/>
      <c r="H6542" s="29" t="inlineStr">
        <is>
          <t>إضافة</t>
        </is>
      </c>
      <c r="I6542" s="97" t="n"/>
    </row>
    <row r="6543" ht="17.4" customHeight="1" s="138">
      <c r="A6543" s="97" t="n">
        <v>6537</v>
      </c>
      <c r="B6543" s="98" t="n"/>
      <c r="C6543" s="99" t="n"/>
      <c r="D6543" s="100" t="n"/>
      <c r="E6543" s="28">
        <f>IFERROR(VLOOKUP(D6543,'أرصدة المخزن'!$A:$E,3,0),"")</f>
        <v/>
      </c>
      <c r="F6543" s="28">
        <f>IFERROR(VLOOKUP(D6543,'أرصدة المخزن'!$A:$H,4,0),"")</f>
        <v/>
      </c>
      <c r="G6543" s="97" t="n"/>
      <c r="H6543" s="29" t="inlineStr">
        <is>
          <t>إضافة</t>
        </is>
      </c>
      <c r="I6543" s="97" t="n"/>
    </row>
    <row r="6544" ht="17.4" customHeight="1" s="138">
      <c r="A6544" s="97" t="n">
        <v>6538</v>
      </c>
      <c r="B6544" s="98" t="n"/>
      <c r="C6544" s="99" t="n"/>
      <c r="D6544" s="100" t="n"/>
      <c r="E6544" s="28">
        <f>IFERROR(VLOOKUP(D6544,'أرصدة المخزن'!$A:$E,3,0),"")</f>
        <v/>
      </c>
      <c r="F6544" s="28">
        <f>IFERROR(VLOOKUP(D6544,'أرصدة المخزن'!$A:$H,4,0),"")</f>
        <v/>
      </c>
      <c r="G6544" s="97" t="n"/>
      <c r="H6544" s="29" t="inlineStr">
        <is>
          <t>إضافة</t>
        </is>
      </c>
      <c r="I6544" s="97" t="n"/>
    </row>
    <row r="6545" ht="17.4" customHeight="1" s="138">
      <c r="A6545" s="97" t="n">
        <v>6539</v>
      </c>
      <c r="B6545" s="98" t="n"/>
      <c r="C6545" s="99" t="n"/>
      <c r="D6545" s="100" t="n"/>
      <c r="E6545" s="28">
        <f>IFERROR(VLOOKUP(D6545,'أرصدة المخزن'!$A:$E,3,0),"")</f>
        <v/>
      </c>
      <c r="F6545" s="28">
        <f>IFERROR(VLOOKUP(D6545,'أرصدة المخزن'!$A:$H,4,0),"")</f>
        <v/>
      </c>
      <c r="G6545" s="97" t="n"/>
      <c r="H6545" s="29" t="inlineStr">
        <is>
          <t>إضافة</t>
        </is>
      </c>
      <c r="I6545" s="97" t="n"/>
    </row>
    <row r="6546" ht="17.4" customHeight="1" s="138">
      <c r="A6546" s="97" t="n">
        <v>6540</v>
      </c>
      <c r="B6546" s="98" t="n"/>
      <c r="C6546" s="99" t="n"/>
      <c r="D6546" s="100" t="n"/>
      <c r="E6546" s="28">
        <f>IFERROR(VLOOKUP(D6546,'أرصدة المخزن'!$A:$E,3,0),"")</f>
        <v/>
      </c>
      <c r="F6546" s="28">
        <f>IFERROR(VLOOKUP(D6546,'أرصدة المخزن'!$A:$H,4,0),"")</f>
        <v/>
      </c>
      <c r="G6546" s="97" t="n"/>
      <c r="H6546" s="29" t="inlineStr">
        <is>
          <t>إضافة</t>
        </is>
      </c>
      <c r="I6546" s="97" t="n"/>
    </row>
    <row r="6547" ht="17.4" customHeight="1" s="138">
      <c r="A6547" s="97" t="n">
        <v>6541</v>
      </c>
      <c r="B6547" s="98" t="n"/>
      <c r="C6547" s="99" t="n"/>
      <c r="D6547" s="100" t="n"/>
      <c r="E6547" s="28">
        <f>IFERROR(VLOOKUP(D6547,'أرصدة المخزن'!$A:$E,3,0),"")</f>
        <v/>
      </c>
      <c r="F6547" s="28">
        <f>IFERROR(VLOOKUP(D6547,'أرصدة المخزن'!$A:$H,4,0),"")</f>
        <v/>
      </c>
      <c r="G6547" s="97" t="n"/>
      <c r="H6547" s="29" t="inlineStr">
        <is>
          <t>إضافة</t>
        </is>
      </c>
      <c r="I6547" s="97" t="n"/>
    </row>
    <row r="6548" ht="17.4" customHeight="1" s="138">
      <c r="A6548" s="97" t="n">
        <v>6542</v>
      </c>
      <c r="B6548" s="98" t="n"/>
      <c r="C6548" s="99" t="n"/>
      <c r="D6548" s="100" t="n"/>
      <c r="E6548" s="28">
        <f>IFERROR(VLOOKUP(D6548,'أرصدة المخزن'!$A:$E,3,0),"")</f>
        <v/>
      </c>
      <c r="F6548" s="28">
        <f>IFERROR(VLOOKUP(D6548,'أرصدة المخزن'!$A:$H,4,0),"")</f>
        <v/>
      </c>
      <c r="G6548" s="97" t="n"/>
      <c r="H6548" s="29" t="inlineStr">
        <is>
          <t>إضافة</t>
        </is>
      </c>
      <c r="I6548" s="97" t="n"/>
    </row>
    <row r="6549" ht="17.4" customHeight="1" s="138">
      <c r="A6549" s="97" t="n">
        <v>6543</v>
      </c>
      <c r="B6549" s="98" t="n"/>
      <c r="C6549" s="99" t="n"/>
      <c r="D6549" s="100" t="n"/>
      <c r="E6549" s="28">
        <f>IFERROR(VLOOKUP(D6549,'أرصدة المخزن'!$A:$E,3,0),"")</f>
        <v/>
      </c>
      <c r="F6549" s="28">
        <f>IFERROR(VLOOKUP(D6549,'أرصدة المخزن'!$A:$H,4,0),"")</f>
        <v/>
      </c>
      <c r="G6549" s="97" t="n"/>
      <c r="H6549" s="29" t="inlineStr">
        <is>
          <t>إضافة</t>
        </is>
      </c>
      <c r="I6549" s="97" t="n"/>
    </row>
    <row r="6550" ht="17.4" customHeight="1" s="138">
      <c r="A6550" s="97" t="n">
        <v>6544</v>
      </c>
      <c r="B6550" s="98" t="n"/>
      <c r="C6550" s="99" t="n"/>
      <c r="D6550" s="100" t="n"/>
      <c r="E6550" s="28">
        <f>IFERROR(VLOOKUP(D6550,'أرصدة المخزن'!$A:$E,3,0),"")</f>
        <v/>
      </c>
      <c r="F6550" s="28">
        <f>IFERROR(VLOOKUP(D6550,'أرصدة المخزن'!$A:$H,4,0),"")</f>
        <v/>
      </c>
      <c r="G6550" s="97" t="n"/>
      <c r="H6550" s="29" t="inlineStr">
        <is>
          <t>إضافة</t>
        </is>
      </c>
      <c r="I6550" s="97" t="n"/>
    </row>
    <row r="6551" ht="17.4" customHeight="1" s="138">
      <c r="A6551" s="97" t="n">
        <v>6545</v>
      </c>
      <c r="B6551" s="98" t="n"/>
      <c r="C6551" s="99" t="n"/>
      <c r="D6551" s="100" t="n"/>
      <c r="E6551" s="28">
        <f>IFERROR(VLOOKUP(D6551,'أرصدة المخزن'!$A:$E,3,0),"")</f>
        <v/>
      </c>
      <c r="F6551" s="28">
        <f>IFERROR(VLOOKUP(D6551,'أرصدة المخزن'!$A:$H,4,0),"")</f>
        <v/>
      </c>
      <c r="G6551" s="97" t="n"/>
      <c r="H6551" s="29" t="inlineStr">
        <is>
          <t>إضافة</t>
        </is>
      </c>
      <c r="I6551" s="97" t="n"/>
    </row>
    <row r="6552" ht="17.4" customHeight="1" s="138">
      <c r="A6552" s="97" t="n">
        <v>6546</v>
      </c>
      <c r="B6552" s="98" t="n"/>
      <c r="C6552" s="99" t="n"/>
      <c r="D6552" s="100" t="n"/>
      <c r="E6552" s="28">
        <f>IFERROR(VLOOKUP(D6552,'أرصدة المخزن'!$A:$E,3,0),"")</f>
        <v/>
      </c>
      <c r="F6552" s="28">
        <f>IFERROR(VLOOKUP(D6552,'أرصدة المخزن'!$A:$H,4,0),"")</f>
        <v/>
      </c>
      <c r="G6552" s="97" t="n"/>
      <c r="H6552" s="29" t="inlineStr">
        <is>
          <t>إضافة</t>
        </is>
      </c>
      <c r="I6552" s="97" t="n"/>
    </row>
    <row r="6553" ht="17.4" customHeight="1" s="138">
      <c r="A6553" s="97" t="n">
        <v>6547</v>
      </c>
      <c r="B6553" s="98" t="n"/>
      <c r="C6553" s="99" t="n"/>
      <c r="D6553" s="100" t="n"/>
      <c r="E6553" s="28">
        <f>IFERROR(VLOOKUP(D6553,'أرصدة المخزن'!$A:$E,3,0),"")</f>
        <v/>
      </c>
      <c r="F6553" s="28">
        <f>IFERROR(VLOOKUP(D6553,'أرصدة المخزن'!$A:$H,4,0),"")</f>
        <v/>
      </c>
      <c r="G6553" s="97" t="n"/>
      <c r="H6553" s="29" t="inlineStr">
        <is>
          <t>إضافة</t>
        </is>
      </c>
      <c r="I6553" s="97" t="n"/>
    </row>
    <row r="6554" ht="17.4" customHeight="1" s="138">
      <c r="A6554" s="97" t="n">
        <v>6548</v>
      </c>
      <c r="B6554" s="98" t="n"/>
      <c r="C6554" s="99" t="n"/>
      <c r="D6554" s="100" t="n"/>
      <c r="E6554" s="28">
        <f>IFERROR(VLOOKUP(D6554,'أرصدة المخزن'!$A:$E,3,0),"")</f>
        <v/>
      </c>
      <c r="F6554" s="28">
        <f>IFERROR(VLOOKUP(D6554,'أرصدة المخزن'!$A:$H,4,0),"")</f>
        <v/>
      </c>
      <c r="G6554" s="97" t="n"/>
      <c r="H6554" s="29" t="inlineStr">
        <is>
          <t>إضافة</t>
        </is>
      </c>
      <c r="I6554" s="97" t="n"/>
    </row>
    <row r="6555" ht="17.4" customHeight="1" s="138">
      <c r="A6555" s="97" t="n">
        <v>6549</v>
      </c>
      <c r="B6555" s="98" t="n"/>
      <c r="C6555" s="99" t="n"/>
      <c r="D6555" s="100" t="n"/>
      <c r="E6555" s="28">
        <f>IFERROR(VLOOKUP(D6555,'أرصدة المخزن'!$A:$E,3,0),"")</f>
        <v/>
      </c>
      <c r="F6555" s="28">
        <f>IFERROR(VLOOKUP(D6555,'أرصدة المخزن'!$A:$H,4,0),"")</f>
        <v/>
      </c>
      <c r="G6555" s="97" t="n"/>
      <c r="H6555" s="29" t="inlineStr">
        <is>
          <t>إضافة</t>
        </is>
      </c>
      <c r="I6555" s="97" t="n"/>
    </row>
    <row r="6556" ht="17.4" customHeight="1" s="138">
      <c r="A6556" s="97" t="n">
        <v>6550</v>
      </c>
      <c r="B6556" s="98" t="n"/>
      <c r="C6556" s="99" t="n"/>
      <c r="D6556" s="100" t="n"/>
      <c r="E6556" s="28">
        <f>IFERROR(VLOOKUP(D6556,'أرصدة المخزن'!$A:$E,3,0),"")</f>
        <v/>
      </c>
      <c r="F6556" s="28">
        <f>IFERROR(VLOOKUP(D6556,'أرصدة المخزن'!$A:$H,4,0),"")</f>
        <v/>
      </c>
      <c r="G6556" s="97" t="n"/>
      <c r="H6556" s="29" t="inlineStr">
        <is>
          <t>إضافة</t>
        </is>
      </c>
      <c r="I6556" s="97" t="n"/>
    </row>
    <row r="6557" ht="17.4" customHeight="1" s="138">
      <c r="A6557" s="97" t="n">
        <v>6551</v>
      </c>
      <c r="B6557" s="98" t="n"/>
      <c r="C6557" s="99" t="n"/>
      <c r="D6557" s="100" t="n"/>
      <c r="E6557" s="28">
        <f>IFERROR(VLOOKUP(D6557,'أرصدة المخزن'!$A:$E,3,0),"")</f>
        <v/>
      </c>
      <c r="F6557" s="28">
        <f>IFERROR(VLOOKUP(D6557,'أرصدة المخزن'!$A:$H,4,0),"")</f>
        <v/>
      </c>
      <c r="G6557" s="97" t="n"/>
      <c r="H6557" s="29" t="inlineStr">
        <is>
          <t>إضافة</t>
        </is>
      </c>
      <c r="I6557" s="97" t="n"/>
    </row>
    <row r="6558" ht="17.4" customHeight="1" s="138">
      <c r="A6558" s="97" t="n">
        <v>6552</v>
      </c>
      <c r="B6558" s="98" t="n"/>
      <c r="C6558" s="99" t="n"/>
      <c r="D6558" s="100" t="n"/>
      <c r="E6558" s="28">
        <f>IFERROR(VLOOKUP(D6558,'أرصدة المخزن'!$A:$E,3,0),"")</f>
        <v/>
      </c>
      <c r="F6558" s="28">
        <f>IFERROR(VLOOKUP(D6558,'أرصدة المخزن'!$A:$H,4,0),"")</f>
        <v/>
      </c>
      <c r="G6558" s="97" t="n"/>
      <c r="H6558" s="29" t="inlineStr">
        <is>
          <t>إضافة</t>
        </is>
      </c>
      <c r="I6558" s="97" t="n"/>
    </row>
    <row r="6559" ht="17.4" customHeight="1" s="138">
      <c r="A6559" s="97" t="n">
        <v>6553</v>
      </c>
      <c r="B6559" s="98" t="n"/>
      <c r="C6559" s="99" t="n"/>
      <c r="D6559" s="100" t="n"/>
      <c r="E6559" s="28">
        <f>IFERROR(VLOOKUP(D6559,'أرصدة المخزن'!$A:$E,3,0),"")</f>
        <v/>
      </c>
      <c r="F6559" s="28">
        <f>IFERROR(VLOOKUP(D6559,'أرصدة المخزن'!$A:$H,4,0),"")</f>
        <v/>
      </c>
      <c r="G6559" s="97" t="n"/>
      <c r="H6559" s="29" t="inlineStr">
        <is>
          <t>إضافة</t>
        </is>
      </c>
      <c r="I6559" s="97" t="n"/>
    </row>
    <row r="6560" ht="17.4" customHeight="1" s="138">
      <c r="A6560" s="97" t="n">
        <v>6554</v>
      </c>
      <c r="B6560" s="98" t="n"/>
      <c r="C6560" s="99" t="n"/>
      <c r="D6560" s="100" t="n"/>
      <c r="E6560" s="28">
        <f>IFERROR(VLOOKUP(D6560,'أرصدة المخزن'!$A:$E,3,0),"")</f>
        <v/>
      </c>
      <c r="F6560" s="28">
        <f>IFERROR(VLOOKUP(D6560,'أرصدة المخزن'!$A:$H,4,0),"")</f>
        <v/>
      </c>
      <c r="G6560" s="97" t="n"/>
      <c r="H6560" s="29" t="inlineStr">
        <is>
          <t>إضافة</t>
        </is>
      </c>
      <c r="I6560" s="97" t="n"/>
    </row>
    <row r="6561" ht="17.4" customHeight="1" s="138">
      <c r="A6561" s="97" t="n">
        <v>6555</v>
      </c>
      <c r="B6561" s="98" t="n"/>
      <c r="C6561" s="99" t="n"/>
      <c r="D6561" s="100" t="n"/>
      <c r="E6561" s="28">
        <f>IFERROR(VLOOKUP(D6561,'أرصدة المخزن'!$A:$E,3,0),"")</f>
        <v/>
      </c>
      <c r="F6561" s="28">
        <f>IFERROR(VLOOKUP(D6561,'أرصدة المخزن'!$A:$H,4,0),"")</f>
        <v/>
      </c>
      <c r="G6561" s="97" t="n"/>
      <c r="H6561" s="29" t="inlineStr">
        <is>
          <t>إضافة</t>
        </is>
      </c>
      <c r="I6561" s="97" t="n"/>
    </row>
    <row r="6562" ht="17.4" customHeight="1" s="138">
      <c r="A6562" s="97" t="n">
        <v>6556</v>
      </c>
      <c r="B6562" s="98" t="n"/>
      <c r="C6562" s="99" t="n"/>
      <c r="D6562" s="100" t="n"/>
      <c r="E6562" s="28">
        <f>IFERROR(VLOOKUP(D6562,'أرصدة المخزن'!$A:$E,3,0),"")</f>
        <v/>
      </c>
      <c r="F6562" s="28">
        <f>IFERROR(VLOOKUP(D6562,'أرصدة المخزن'!$A:$H,4,0),"")</f>
        <v/>
      </c>
      <c r="G6562" s="97" t="n"/>
      <c r="H6562" s="29" t="inlineStr">
        <is>
          <t>إضافة</t>
        </is>
      </c>
      <c r="I6562" s="97" t="n"/>
    </row>
    <row r="6563" ht="17.4" customHeight="1" s="138">
      <c r="A6563" s="97" t="n">
        <v>6557</v>
      </c>
      <c r="B6563" s="98" t="n"/>
      <c r="C6563" s="99" t="n"/>
      <c r="D6563" s="100" t="n"/>
      <c r="E6563" s="28">
        <f>IFERROR(VLOOKUP(D6563,'أرصدة المخزن'!$A:$E,3,0),"")</f>
        <v/>
      </c>
      <c r="F6563" s="28">
        <f>IFERROR(VLOOKUP(D6563,'أرصدة المخزن'!$A:$H,4,0),"")</f>
        <v/>
      </c>
      <c r="G6563" s="97" t="n"/>
      <c r="H6563" s="29" t="inlineStr">
        <is>
          <t>إضافة</t>
        </is>
      </c>
      <c r="I6563" s="97" t="n"/>
    </row>
    <row r="6564" ht="17.4" customHeight="1" s="138">
      <c r="A6564" s="97" t="n">
        <v>6558</v>
      </c>
      <c r="B6564" s="98" t="n"/>
      <c r="C6564" s="99" t="n"/>
      <c r="D6564" s="100" t="n"/>
      <c r="E6564" s="28">
        <f>IFERROR(VLOOKUP(D6564,'أرصدة المخزن'!$A:$E,3,0),"")</f>
        <v/>
      </c>
      <c r="F6564" s="28">
        <f>IFERROR(VLOOKUP(D6564,'أرصدة المخزن'!$A:$H,4,0),"")</f>
        <v/>
      </c>
      <c r="G6564" s="97" t="n"/>
      <c r="H6564" s="29" t="inlineStr">
        <is>
          <t>إضافة</t>
        </is>
      </c>
      <c r="I6564" s="97" t="n"/>
    </row>
    <row r="6565" ht="17.4" customHeight="1" s="138">
      <c r="A6565" s="97" t="n">
        <v>6559</v>
      </c>
      <c r="B6565" s="98" t="n"/>
      <c r="C6565" s="99" t="n"/>
      <c r="D6565" s="100" t="n"/>
      <c r="E6565" s="28">
        <f>IFERROR(VLOOKUP(D6565,'أرصدة المخزن'!$A:$E,3,0),"")</f>
        <v/>
      </c>
      <c r="F6565" s="28">
        <f>IFERROR(VLOOKUP(D6565,'أرصدة المخزن'!$A:$H,4,0),"")</f>
        <v/>
      </c>
      <c r="G6565" s="97" t="n"/>
      <c r="H6565" s="29" t="inlineStr">
        <is>
          <t>إضافة</t>
        </is>
      </c>
      <c r="I6565" s="97" t="n"/>
    </row>
    <row r="6566" ht="17.4" customHeight="1" s="138">
      <c r="A6566" s="97" t="n">
        <v>6560</v>
      </c>
      <c r="B6566" s="98" t="n"/>
      <c r="C6566" s="99" t="n"/>
      <c r="D6566" s="100" t="n"/>
      <c r="E6566" s="28">
        <f>IFERROR(VLOOKUP(D6566,'أرصدة المخزن'!$A:$E,3,0),"")</f>
        <v/>
      </c>
      <c r="F6566" s="28">
        <f>IFERROR(VLOOKUP(D6566,'أرصدة المخزن'!$A:$H,4,0),"")</f>
        <v/>
      </c>
      <c r="G6566" s="97" t="n"/>
      <c r="H6566" s="29" t="inlineStr">
        <is>
          <t>إضافة</t>
        </is>
      </c>
      <c r="I6566" s="97" t="n"/>
    </row>
    <row r="6567" ht="17.4" customHeight="1" s="138">
      <c r="A6567" s="97" t="n">
        <v>6561</v>
      </c>
      <c r="B6567" s="98" t="n"/>
      <c r="C6567" s="99" t="n"/>
      <c r="D6567" s="100" t="n"/>
      <c r="E6567" s="28">
        <f>IFERROR(VLOOKUP(D6567,'أرصدة المخزن'!$A:$E,3,0),"")</f>
        <v/>
      </c>
      <c r="F6567" s="28">
        <f>IFERROR(VLOOKUP(D6567,'أرصدة المخزن'!$A:$H,4,0),"")</f>
        <v/>
      </c>
      <c r="G6567" s="97" t="n"/>
      <c r="H6567" s="29" t="inlineStr">
        <is>
          <t>إضافة</t>
        </is>
      </c>
      <c r="I6567" s="97" t="n"/>
    </row>
    <row r="6568" ht="17.4" customHeight="1" s="138">
      <c r="A6568" s="97" t="n">
        <v>6562</v>
      </c>
      <c r="B6568" s="98" t="n"/>
      <c r="C6568" s="99" t="n"/>
      <c r="D6568" s="100" t="n"/>
      <c r="E6568" s="28">
        <f>IFERROR(VLOOKUP(D6568,'أرصدة المخزن'!$A:$E,3,0),"")</f>
        <v/>
      </c>
      <c r="F6568" s="28">
        <f>IFERROR(VLOOKUP(D6568,'أرصدة المخزن'!$A:$H,4,0),"")</f>
        <v/>
      </c>
      <c r="G6568" s="97" t="n"/>
      <c r="H6568" s="29" t="inlineStr">
        <is>
          <t>إضافة</t>
        </is>
      </c>
      <c r="I6568" s="97" t="n"/>
    </row>
    <row r="6569" ht="17.4" customHeight="1" s="138">
      <c r="A6569" s="97" t="n">
        <v>6563</v>
      </c>
      <c r="B6569" s="98" t="n"/>
      <c r="C6569" s="99" t="n"/>
      <c r="D6569" s="100" t="n"/>
      <c r="E6569" s="28">
        <f>IFERROR(VLOOKUP(D6569,'أرصدة المخزن'!$A:$E,3,0),"")</f>
        <v/>
      </c>
      <c r="F6569" s="28">
        <f>IFERROR(VLOOKUP(D6569,'أرصدة المخزن'!$A:$H,4,0),"")</f>
        <v/>
      </c>
      <c r="G6569" s="97" t="n"/>
      <c r="H6569" s="29" t="inlineStr">
        <is>
          <t>إضافة</t>
        </is>
      </c>
      <c r="I6569" s="97" t="n"/>
    </row>
    <row r="6570" ht="17.4" customHeight="1" s="138">
      <c r="A6570" s="97" t="n">
        <v>6564</v>
      </c>
      <c r="B6570" s="98" t="n"/>
      <c r="C6570" s="99" t="n"/>
      <c r="D6570" s="100" t="n"/>
      <c r="E6570" s="28">
        <f>IFERROR(VLOOKUP(D6570,'أرصدة المخزن'!$A:$E,3,0),"")</f>
        <v/>
      </c>
      <c r="F6570" s="28">
        <f>IFERROR(VLOOKUP(D6570,'أرصدة المخزن'!$A:$H,4,0),"")</f>
        <v/>
      </c>
      <c r="G6570" s="97" t="n"/>
      <c r="H6570" s="29" t="inlineStr">
        <is>
          <t>إضافة</t>
        </is>
      </c>
      <c r="I6570" s="97" t="n"/>
    </row>
    <row r="6571" ht="17.4" customHeight="1" s="138">
      <c r="A6571" s="97" t="n">
        <v>6565</v>
      </c>
      <c r="B6571" s="98" t="n"/>
      <c r="C6571" s="99" t="n"/>
      <c r="D6571" s="100" t="n"/>
      <c r="E6571" s="28">
        <f>IFERROR(VLOOKUP(D6571,'أرصدة المخزن'!$A:$E,3,0),"")</f>
        <v/>
      </c>
      <c r="F6571" s="28">
        <f>IFERROR(VLOOKUP(D6571,'أرصدة المخزن'!$A:$H,4,0),"")</f>
        <v/>
      </c>
      <c r="G6571" s="97" t="n"/>
      <c r="H6571" s="29" t="inlineStr">
        <is>
          <t>إضافة</t>
        </is>
      </c>
      <c r="I6571" s="97" t="n"/>
    </row>
    <row r="6572" ht="17.4" customHeight="1" s="138">
      <c r="A6572" s="97" t="n">
        <v>6566</v>
      </c>
      <c r="B6572" s="98" t="n"/>
      <c r="C6572" s="99" t="n"/>
      <c r="D6572" s="100" t="n"/>
      <c r="E6572" s="28">
        <f>IFERROR(VLOOKUP(D6572,'أرصدة المخزن'!$A:$E,3,0),"")</f>
        <v/>
      </c>
      <c r="F6572" s="28">
        <f>IFERROR(VLOOKUP(D6572,'أرصدة المخزن'!$A:$H,4,0),"")</f>
        <v/>
      </c>
      <c r="G6572" s="97" t="n"/>
      <c r="H6572" s="29" t="inlineStr">
        <is>
          <t>إضافة</t>
        </is>
      </c>
      <c r="I6572" s="97" t="n"/>
    </row>
    <row r="6573" ht="17.4" customHeight="1" s="138">
      <c r="A6573" s="97" t="n">
        <v>6567</v>
      </c>
      <c r="B6573" s="98" t="n"/>
      <c r="C6573" s="99" t="n"/>
      <c r="D6573" s="100" t="n"/>
      <c r="E6573" s="28">
        <f>IFERROR(VLOOKUP(D6573,'أرصدة المخزن'!$A:$E,3,0),"")</f>
        <v/>
      </c>
      <c r="F6573" s="28">
        <f>IFERROR(VLOOKUP(D6573,'أرصدة المخزن'!$A:$H,4,0),"")</f>
        <v/>
      </c>
      <c r="G6573" s="97" t="n"/>
      <c r="H6573" s="29" t="inlineStr">
        <is>
          <t>إضافة</t>
        </is>
      </c>
      <c r="I6573" s="97" t="n"/>
    </row>
    <row r="6574" ht="17.4" customHeight="1" s="138">
      <c r="A6574" s="97" t="n">
        <v>6568</v>
      </c>
      <c r="B6574" s="98" t="n"/>
      <c r="C6574" s="99" t="n"/>
      <c r="D6574" s="100" t="n"/>
      <c r="E6574" s="28">
        <f>IFERROR(VLOOKUP(D6574,'أرصدة المخزن'!$A:$E,3,0),"")</f>
        <v/>
      </c>
      <c r="F6574" s="28">
        <f>IFERROR(VLOOKUP(D6574,'أرصدة المخزن'!$A:$H,4,0),"")</f>
        <v/>
      </c>
      <c r="G6574" s="97" t="n"/>
      <c r="H6574" s="29" t="inlineStr">
        <is>
          <t>إضافة</t>
        </is>
      </c>
      <c r="I6574" s="97" t="n"/>
    </row>
    <row r="6575" ht="17.4" customHeight="1" s="138">
      <c r="A6575" s="97" t="n">
        <v>6569</v>
      </c>
      <c r="B6575" s="98" t="n"/>
      <c r="C6575" s="99" t="n"/>
      <c r="D6575" s="100" t="n"/>
      <c r="E6575" s="28">
        <f>IFERROR(VLOOKUP(D6575,'أرصدة المخزن'!$A:$E,3,0),"")</f>
        <v/>
      </c>
      <c r="F6575" s="28">
        <f>IFERROR(VLOOKUP(D6575,'أرصدة المخزن'!$A:$H,4,0),"")</f>
        <v/>
      </c>
      <c r="G6575" s="97" t="n"/>
      <c r="H6575" s="29" t="inlineStr">
        <is>
          <t>إضافة</t>
        </is>
      </c>
      <c r="I6575" s="97" t="n"/>
    </row>
    <row r="6576" ht="17.4" customHeight="1" s="138">
      <c r="A6576" s="97" t="n">
        <v>6570</v>
      </c>
      <c r="B6576" s="98" t="n"/>
      <c r="C6576" s="99" t="n"/>
      <c r="D6576" s="100" t="n"/>
      <c r="E6576" s="28">
        <f>IFERROR(VLOOKUP(D6576,'أرصدة المخزن'!$A:$E,3,0),"")</f>
        <v/>
      </c>
      <c r="F6576" s="28">
        <f>IFERROR(VLOOKUP(D6576,'أرصدة المخزن'!$A:$H,4,0),"")</f>
        <v/>
      </c>
      <c r="G6576" s="97" t="n"/>
      <c r="H6576" s="29" t="inlineStr">
        <is>
          <t>إضافة</t>
        </is>
      </c>
      <c r="I6576" s="97" t="n"/>
    </row>
    <row r="6577" ht="17.4" customHeight="1" s="138">
      <c r="A6577" s="97" t="n">
        <v>6571</v>
      </c>
      <c r="B6577" s="98" t="n"/>
      <c r="C6577" s="99" t="n"/>
      <c r="D6577" s="100" t="n"/>
      <c r="E6577" s="28">
        <f>IFERROR(VLOOKUP(D6577,'أرصدة المخزن'!$A:$E,3,0),"")</f>
        <v/>
      </c>
      <c r="F6577" s="28">
        <f>IFERROR(VLOOKUP(D6577,'أرصدة المخزن'!$A:$H,4,0),"")</f>
        <v/>
      </c>
      <c r="G6577" s="97" t="n"/>
      <c r="H6577" s="29" t="inlineStr">
        <is>
          <t>إضافة</t>
        </is>
      </c>
      <c r="I6577" s="97" t="n"/>
    </row>
    <row r="6578" ht="17.4" customHeight="1" s="138">
      <c r="A6578" s="97" t="n">
        <v>6572</v>
      </c>
      <c r="B6578" s="98" t="n"/>
      <c r="C6578" s="99" t="n"/>
      <c r="D6578" s="100" t="n"/>
      <c r="E6578" s="28">
        <f>IFERROR(VLOOKUP(D6578,'أرصدة المخزن'!$A:$E,3,0),"")</f>
        <v/>
      </c>
      <c r="F6578" s="28">
        <f>IFERROR(VLOOKUP(D6578,'أرصدة المخزن'!$A:$H,4,0),"")</f>
        <v/>
      </c>
      <c r="G6578" s="97" t="n"/>
      <c r="H6578" s="29" t="inlineStr">
        <is>
          <t>إضافة</t>
        </is>
      </c>
      <c r="I6578" s="97" t="n"/>
    </row>
    <row r="6579" ht="17.4" customHeight="1" s="138">
      <c r="A6579" s="97" t="n">
        <v>6573</v>
      </c>
      <c r="B6579" s="98" t="n"/>
      <c r="C6579" s="99" t="n"/>
      <c r="D6579" s="100" t="n"/>
      <c r="E6579" s="28">
        <f>IFERROR(VLOOKUP(D6579,'أرصدة المخزن'!$A:$E,3,0),"")</f>
        <v/>
      </c>
      <c r="F6579" s="28">
        <f>IFERROR(VLOOKUP(D6579,'أرصدة المخزن'!$A:$H,4,0),"")</f>
        <v/>
      </c>
      <c r="G6579" s="97" t="n"/>
      <c r="H6579" s="29" t="inlineStr">
        <is>
          <t>إضافة</t>
        </is>
      </c>
      <c r="I6579" s="97" t="n"/>
    </row>
    <row r="6580" ht="17.4" customHeight="1" s="138">
      <c r="A6580" s="97" t="n">
        <v>6574</v>
      </c>
      <c r="B6580" s="98" t="n"/>
      <c r="C6580" s="99" t="n"/>
      <c r="D6580" s="100" t="n"/>
      <c r="E6580" s="28">
        <f>IFERROR(VLOOKUP(D6580,'أرصدة المخزن'!$A:$E,3,0),"")</f>
        <v/>
      </c>
      <c r="F6580" s="28">
        <f>IFERROR(VLOOKUP(D6580,'أرصدة المخزن'!$A:$H,4,0),"")</f>
        <v/>
      </c>
      <c r="G6580" s="97" t="n"/>
      <c r="H6580" s="29" t="inlineStr">
        <is>
          <t>إضافة</t>
        </is>
      </c>
      <c r="I6580" s="97" t="n"/>
    </row>
    <row r="6581" ht="17.4" customHeight="1" s="138">
      <c r="A6581" s="97" t="n">
        <v>6575</v>
      </c>
      <c r="B6581" s="98" t="n"/>
      <c r="C6581" s="99" t="n"/>
      <c r="D6581" s="100" t="n"/>
      <c r="E6581" s="28">
        <f>IFERROR(VLOOKUP(D6581,'أرصدة المخزن'!$A:$E,3,0),"")</f>
        <v/>
      </c>
      <c r="F6581" s="28">
        <f>IFERROR(VLOOKUP(D6581,'أرصدة المخزن'!$A:$H,4,0),"")</f>
        <v/>
      </c>
      <c r="G6581" s="97" t="n"/>
      <c r="H6581" s="29" t="inlineStr">
        <is>
          <t>إضافة</t>
        </is>
      </c>
      <c r="I6581" s="97" t="n"/>
    </row>
    <row r="6582" ht="17.4" customHeight="1" s="138">
      <c r="A6582" s="97" t="n">
        <v>6576</v>
      </c>
      <c r="B6582" s="98" t="n"/>
      <c r="C6582" s="99" t="n"/>
      <c r="D6582" s="100" t="n"/>
      <c r="E6582" s="28">
        <f>IFERROR(VLOOKUP(D6582,'أرصدة المخزن'!$A:$E,3,0),"")</f>
        <v/>
      </c>
      <c r="F6582" s="28">
        <f>IFERROR(VLOOKUP(D6582,'أرصدة المخزن'!$A:$H,4,0),"")</f>
        <v/>
      </c>
      <c r="G6582" s="97" t="n"/>
      <c r="H6582" s="29" t="inlineStr">
        <is>
          <t>إضافة</t>
        </is>
      </c>
      <c r="I6582" s="97" t="n"/>
    </row>
    <row r="6583" ht="17.4" customHeight="1" s="138">
      <c r="A6583" s="97" t="n">
        <v>6577</v>
      </c>
      <c r="B6583" s="98" t="n"/>
      <c r="C6583" s="99" t="n"/>
      <c r="D6583" s="100" t="n"/>
      <c r="E6583" s="28">
        <f>IFERROR(VLOOKUP(D6583,'أرصدة المخزن'!$A:$E,3,0),"")</f>
        <v/>
      </c>
      <c r="F6583" s="28">
        <f>IFERROR(VLOOKUP(D6583,'أرصدة المخزن'!$A:$H,4,0),"")</f>
        <v/>
      </c>
      <c r="G6583" s="97" t="n"/>
      <c r="H6583" s="29" t="inlineStr">
        <is>
          <t>إضافة</t>
        </is>
      </c>
      <c r="I6583" s="97" t="n"/>
    </row>
    <row r="6584" ht="17.4" customHeight="1" s="138">
      <c r="A6584" s="97" t="n">
        <v>6578</v>
      </c>
      <c r="B6584" s="98" t="n"/>
      <c r="C6584" s="99" t="n"/>
      <c r="D6584" s="100" t="n"/>
      <c r="E6584" s="28">
        <f>IFERROR(VLOOKUP(D6584,'أرصدة المخزن'!$A:$E,3,0),"")</f>
        <v/>
      </c>
      <c r="F6584" s="28">
        <f>IFERROR(VLOOKUP(D6584,'أرصدة المخزن'!$A:$H,4,0),"")</f>
        <v/>
      </c>
      <c r="G6584" s="97" t="n"/>
      <c r="H6584" s="29" t="inlineStr">
        <is>
          <t>إضافة</t>
        </is>
      </c>
      <c r="I6584" s="97" t="n"/>
    </row>
    <row r="6585" ht="17.4" customHeight="1" s="138">
      <c r="A6585" s="97" t="n">
        <v>6579</v>
      </c>
      <c r="B6585" s="98" t="n"/>
      <c r="C6585" s="99" t="n"/>
      <c r="D6585" s="100" t="n"/>
      <c r="E6585" s="28">
        <f>IFERROR(VLOOKUP(D6585,'أرصدة المخزن'!$A:$E,3,0),"")</f>
        <v/>
      </c>
      <c r="F6585" s="28">
        <f>IFERROR(VLOOKUP(D6585,'أرصدة المخزن'!$A:$H,4,0),"")</f>
        <v/>
      </c>
      <c r="G6585" s="97" t="n"/>
      <c r="H6585" s="29" t="inlineStr">
        <is>
          <t>إضافة</t>
        </is>
      </c>
      <c r="I6585" s="97" t="n"/>
    </row>
    <row r="6586" ht="17.4" customHeight="1" s="138">
      <c r="A6586" s="97" t="n">
        <v>6580</v>
      </c>
      <c r="B6586" s="98" t="n"/>
      <c r="C6586" s="99" t="n"/>
      <c r="D6586" s="100" t="n"/>
      <c r="E6586" s="28">
        <f>IFERROR(VLOOKUP(D6586,'أرصدة المخزن'!$A:$E,3,0),"")</f>
        <v/>
      </c>
      <c r="F6586" s="28">
        <f>IFERROR(VLOOKUP(D6586,'أرصدة المخزن'!$A:$H,4,0),"")</f>
        <v/>
      </c>
      <c r="G6586" s="97" t="n"/>
      <c r="H6586" s="29" t="inlineStr">
        <is>
          <t>إضافة</t>
        </is>
      </c>
      <c r="I6586" s="97" t="n"/>
    </row>
    <row r="6587" ht="17.4" customHeight="1" s="138">
      <c r="A6587" s="97" t="n">
        <v>6581</v>
      </c>
      <c r="B6587" s="98" t="n"/>
      <c r="C6587" s="99" t="n"/>
      <c r="D6587" s="100" t="n"/>
      <c r="E6587" s="28">
        <f>IFERROR(VLOOKUP(D6587,'أرصدة المخزن'!$A:$E,3,0),"")</f>
        <v/>
      </c>
      <c r="F6587" s="28">
        <f>IFERROR(VLOOKUP(D6587,'أرصدة المخزن'!$A:$H,4,0),"")</f>
        <v/>
      </c>
      <c r="G6587" s="97" t="n"/>
      <c r="H6587" s="29" t="inlineStr">
        <is>
          <t>إضافة</t>
        </is>
      </c>
      <c r="I6587" s="97" t="n"/>
    </row>
    <row r="6588" ht="17.4" customHeight="1" s="138">
      <c r="A6588" s="97" t="n">
        <v>6582</v>
      </c>
      <c r="B6588" s="98" t="n"/>
      <c r="C6588" s="99" t="n"/>
      <c r="D6588" s="100" t="n"/>
      <c r="E6588" s="28">
        <f>IFERROR(VLOOKUP(D6588,'أرصدة المخزن'!$A:$E,3,0),"")</f>
        <v/>
      </c>
      <c r="F6588" s="28">
        <f>IFERROR(VLOOKUP(D6588,'أرصدة المخزن'!$A:$H,4,0),"")</f>
        <v/>
      </c>
      <c r="G6588" s="97" t="n"/>
      <c r="H6588" s="29" t="inlineStr">
        <is>
          <t>إضافة</t>
        </is>
      </c>
      <c r="I6588" s="97" t="n"/>
    </row>
    <row r="6589" ht="17.4" customHeight="1" s="138">
      <c r="A6589" s="97" t="n">
        <v>6583</v>
      </c>
      <c r="B6589" s="98" t="n"/>
      <c r="C6589" s="99" t="n"/>
      <c r="D6589" s="100" t="n"/>
      <c r="E6589" s="28">
        <f>IFERROR(VLOOKUP(D6589,'أرصدة المخزن'!$A:$E,3,0),"")</f>
        <v/>
      </c>
      <c r="F6589" s="28">
        <f>IFERROR(VLOOKUP(D6589,'أرصدة المخزن'!$A:$H,4,0),"")</f>
        <v/>
      </c>
      <c r="G6589" s="97" t="n"/>
      <c r="H6589" s="29" t="inlineStr">
        <is>
          <t>إضافة</t>
        </is>
      </c>
      <c r="I6589" s="97" t="n"/>
    </row>
    <row r="6590" ht="17.4" customHeight="1" s="138">
      <c r="A6590" s="97" t="n">
        <v>6584</v>
      </c>
      <c r="B6590" s="98" t="n"/>
      <c r="C6590" s="99" t="n"/>
      <c r="D6590" s="100" t="n"/>
      <c r="E6590" s="28">
        <f>IFERROR(VLOOKUP(D6590,'أرصدة المخزن'!$A:$E,3,0),"")</f>
        <v/>
      </c>
      <c r="F6590" s="28">
        <f>IFERROR(VLOOKUP(D6590,'أرصدة المخزن'!$A:$H,4,0),"")</f>
        <v/>
      </c>
      <c r="G6590" s="97" t="n"/>
      <c r="H6590" s="29" t="inlineStr">
        <is>
          <t>إضافة</t>
        </is>
      </c>
      <c r="I6590" s="97" t="n"/>
    </row>
    <row r="6591" ht="17.4" customHeight="1" s="138">
      <c r="A6591" s="97" t="n">
        <v>6585</v>
      </c>
      <c r="B6591" s="98" t="n"/>
      <c r="C6591" s="99" t="n"/>
      <c r="D6591" s="100" t="n"/>
      <c r="E6591" s="28">
        <f>IFERROR(VLOOKUP(D6591,'أرصدة المخزن'!$A:$E,3,0),"")</f>
        <v/>
      </c>
      <c r="F6591" s="28">
        <f>IFERROR(VLOOKUP(D6591,'أرصدة المخزن'!$A:$H,4,0),"")</f>
        <v/>
      </c>
      <c r="G6591" s="97" t="n"/>
      <c r="H6591" s="29" t="inlineStr">
        <is>
          <t>إضافة</t>
        </is>
      </c>
      <c r="I6591" s="97" t="n"/>
    </row>
    <row r="6592" ht="17.4" customHeight="1" s="138">
      <c r="A6592" s="97" t="n">
        <v>6586</v>
      </c>
      <c r="B6592" s="98" t="n"/>
      <c r="C6592" s="99" t="n"/>
      <c r="D6592" s="100" t="n"/>
      <c r="E6592" s="28">
        <f>IFERROR(VLOOKUP(D6592,'أرصدة المخزن'!$A:$E,3,0),"")</f>
        <v/>
      </c>
      <c r="F6592" s="28">
        <f>IFERROR(VLOOKUP(D6592,'أرصدة المخزن'!$A:$H,4,0),"")</f>
        <v/>
      </c>
      <c r="G6592" s="97" t="n"/>
      <c r="H6592" s="29" t="inlineStr">
        <is>
          <t>إضافة</t>
        </is>
      </c>
      <c r="I6592" s="97" t="n"/>
    </row>
    <row r="6593" ht="17.4" customHeight="1" s="138">
      <c r="A6593" s="97" t="n">
        <v>6587</v>
      </c>
      <c r="B6593" s="98" t="n"/>
      <c r="C6593" s="99" t="n"/>
      <c r="D6593" s="100" t="n"/>
      <c r="E6593" s="28">
        <f>IFERROR(VLOOKUP(D6593,'أرصدة المخزن'!$A:$E,3,0),"")</f>
        <v/>
      </c>
      <c r="F6593" s="28">
        <f>IFERROR(VLOOKUP(D6593,'أرصدة المخزن'!$A:$H,4,0),"")</f>
        <v/>
      </c>
      <c r="G6593" s="97" t="n"/>
      <c r="H6593" s="29" t="inlineStr">
        <is>
          <t>إضافة</t>
        </is>
      </c>
      <c r="I6593" s="97" t="n"/>
    </row>
    <row r="6594" ht="17.4" customHeight="1" s="138">
      <c r="A6594" s="97" t="n">
        <v>6588</v>
      </c>
      <c r="B6594" s="98" t="n"/>
      <c r="C6594" s="99" t="n"/>
      <c r="D6594" s="100" t="n"/>
      <c r="E6594" s="28">
        <f>IFERROR(VLOOKUP(D6594,'أرصدة المخزن'!$A:$E,3,0),"")</f>
        <v/>
      </c>
      <c r="F6594" s="28">
        <f>IFERROR(VLOOKUP(D6594,'أرصدة المخزن'!$A:$H,4,0),"")</f>
        <v/>
      </c>
      <c r="G6594" s="97" t="n"/>
      <c r="H6594" s="29" t="inlineStr">
        <is>
          <t>إضافة</t>
        </is>
      </c>
      <c r="I6594" s="97" t="n"/>
    </row>
    <row r="6595" ht="17.4" customHeight="1" s="138">
      <c r="A6595" s="97" t="n">
        <v>6589</v>
      </c>
      <c r="B6595" s="98" t="n"/>
      <c r="C6595" s="99" t="n"/>
      <c r="D6595" s="100" t="n"/>
      <c r="E6595" s="28">
        <f>IFERROR(VLOOKUP(D6595,'أرصدة المخزن'!$A:$E,3,0),"")</f>
        <v/>
      </c>
      <c r="F6595" s="28">
        <f>IFERROR(VLOOKUP(D6595,'أرصدة المخزن'!$A:$H,4,0),"")</f>
        <v/>
      </c>
      <c r="G6595" s="97" t="n"/>
      <c r="H6595" s="29" t="inlineStr">
        <is>
          <t>إضافة</t>
        </is>
      </c>
      <c r="I6595" s="97" t="n"/>
    </row>
    <row r="6596" ht="17.4" customHeight="1" s="138">
      <c r="A6596" s="97" t="n">
        <v>6590</v>
      </c>
      <c r="B6596" s="98" t="n"/>
      <c r="C6596" s="99" t="n"/>
      <c r="D6596" s="100" t="n"/>
      <c r="E6596" s="28">
        <f>IFERROR(VLOOKUP(D6596,'أرصدة المخزن'!$A:$E,3,0),"")</f>
        <v/>
      </c>
      <c r="F6596" s="28">
        <f>IFERROR(VLOOKUP(D6596,'أرصدة المخزن'!$A:$H,4,0),"")</f>
        <v/>
      </c>
      <c r="G6596" s="97" t="n"/>
      <c r="H6596" s="29" t="inlineStr">
        <is>
          <t>إضافة</t>
        </is>
      </c>
      <c r="I6596" s="97" t="n"/>
    </row>
    <row r="6597" ht="17.4" customHeight="1" s="138">
      <c r="A6597" s="97" t="n">
        <v>6591</v>
      </c>
      <c r="B6597" s="98" t="n"/>
      <c r="C6597" s="99" t="n"/>
      <c r="D6597" s="100" t="n"/>
      <c r="E6597" s="28">
        <f>IFERROR(VLOOKUP(D6597,'أرصدة المخزن'!$A:$E,3,0),"")</f>
        <v/>
      </c>
      <c r="F6597" s="28">
        <f>IFERROR(VLOOKUP(D6597,'أرصدة المخزن'!$A:$H,4,0),"")</f>
        <v/>
      </c>
      <c r="G6597" s="97" t="n"/>
      <c r="H6597" s="29" t="inlineStr">
        <is>
          <t>إضافة</t>
        </is>
      </c>
      <c r="I6597" s="97" t="n"/>
    </row>
    <row r="6598" ht="17.4" customHeight="1" s="138">
      <c r="A6598" s="97" t="n">
        <v>6592</v>
      </c>
      <c r="B6598" s="98" t="n"/>
      <c r="C6598" s="99" t="n"/>
      <c r="D6598" s="100" t="n"/>
      <c r="E6598" s="28">
        <f>IFERROR(VLOOKUP(D6598,'أرصدة المخزن'!$A:$E,3,0),"")</f>
        <v/>
      </c>
      <c r="F6598" s="28">
        <f>IFERROR(VLOOKUP(D6598,'أرصدة المخزن'!$A:$H,4,0),"")</f>
        <v/>
      </c>
      <c r="G6598" s="97" t="n"/>
      <c r="H6598" s="29" t="inlineStr">
        <is>
          <t>إضافة</t>
        </is>
      </c>
      <c r="I6598" s="97" t="n"/>
    </row>
    <row r="6599" ht="17.4" customHeight="1" s="138">
      <c r="A6599" s="97" t="n">
        <v>6593</v>
      </c>
      <c r="B6599" s="98" t="n"/>
      <c r="C6599" s="99" t="n"/>
      <c r="D6599" s="100" t="n"/>
      <c r="E6599" s="28">
        <f>IFERROR(VLOOKUP(D6599,'أرصدة المخزن'!$A:$E,3,0),"")</f>
        <v/>
      </c>
      <c r="F6599" s="28">
        <f>IFERROR(VLOOKUP(D6599,'أرصدة المخزن'!$A:$H,4,0),"")</f>
        <v/>
      </c>
      <c r="G6599" s="97" t="n"/>
      <c r="H6599" s="29" t="inlineStr">
        <is>
          <t>إضافة</t>
        </is>
      </c>
      <c r="I6599" s="97" t="n"/>
    </row>
    <row r="6600" ht="17.4" customHeight="1" s="138">
      <c r="A6600" s="97" t="n">
        <v>6594</v>
      </c>
      <c r="B6600" s="98" t="n"/>
      <c r="C6600" s="99" t="n"/>
      <c r="D6600" s="100" t="n"/>
      <c r="E6600" s="28">
        <f>IFERROR(VLOOKUP(D6600,'أرصدة المخزن'!$A:$E,3,0),"")</f>
        <v/>
      </c>
      <c r="F6600" s="28">
        <f>IFERROR(VLOOKUP(D6600,'أرصدة المخزن'!$A:$H,4,0),"")</f>
        <v/>
      </c>
      <c r="G6600" s="97" t="n"/>
      <c r="H6600" s="29" t="inlineStr">
        <is>
          <t>إضافة</t>
        </is>
      </c>
      <c r="I6600" s="97" t="n"/>
    </row>
    <row r="6601" ht="17.4" customHeight="1" s="138">
      <c r="A6601" s="97" t="n">
        <v>6595</v>
      </c>
      <c r="B6601" s="98" t="n"/>
      <c r="C6601" s="99" t="n"/>
      <c r="D6601" s="100" t="n"/>
      <c r="E6601" s="28">
        <f>IFERROR(VLOOKUP(D6601,'أرصدة المخزن'!$A:$E,3,0),"")</f>
        <v/>
      </c>
      <c r="F6601" s="28">
        <f>IFERROR(VLOOKUP(D6601,'أرصدة المخزن'!$A:$H,4,0),"")</f>
        <v/>
      </c>
      <c r="G6601" s="97" t="n"/>
      <c r="H6601" s="29" t="inlineStr">
        <is>
          <t>إضافة</t>
        </is>
      </c>
      <c r="I6601" s="97" t="n"/>
    </row>
    <row r="6602" ht="17.4" customHeight="1" s="138">
      <c r="A6602" s="97" t="n">
        <v>6596</v>
      </c>
      <c r="B6602" s="98" t="n"/>
      <c r="C6602" s="99" t="n"/>
      <c r="D6602" s="100" t="n"/>
      <c r="E6602" s="28">
        <f>IFERROR(VLOOKUP(D6602,'أرصدة المخزن'!$A:$E,3,0),"")</f>
        <v/>
      </c>
      <c r="F6602" s="28">
        <f>IFERROR(VLOOKUP(D6602,'أرصدة المخزن'!$A:$H,4,0),"")</f>
        <v/>
      </c>
      <c r="G6602" s="97" t="n"/>
      <c r="H6602" s="29" t="inlineStr">
        <is>
          <t>إضافة</t>
        </is>
      </c>
      <c r="I6602" s="97" t="n"/>
    </row>
    <row r="6603" ht="17.4" customHeight="1" s="138">
      <c r="A6603" s="97" t="n">
        <v>6597</v>
      </c>
      <c r="B6603" s="98" t="n"/>
      <c r="C6603" s="99" t="n"/>
      <c r="D6603" s="100" t="n"/>
      <c r="E6603" s="28">
        <f>IFERROR(VLOOKUP(D6603,'أرصدة المخزن'!$A:$E,3,0),"")</f>
        <v/>
      </c>
      <c r="F6603" s="28">
        <f>IFERROR(VLOOKUP(D6603,'أرصدة المخزن'!$A:$H,4,0),"")</f>
        <v/>
      </c>
      <c r="G6603" s="97" t="n"/>
      <c r="H6603" s="29" t="inlineStr">
        <is>
          <t>إضافة</t>
        </is>
      </c>
      <c r="I6603" s="97" t="n"/>
    </row>
    <row r="6604" ht="17.4" customHeight="1" s="138">
      <c r="A6604" s="97" t="n">
        <v>6598</v>
      </c>
      <c r="B6604" s="98" t="n"/>
      <c r="C6604" s="99" t="n"/>
      <c r="D6604" s="100" t="n"/>
      <c r="E6604" s="28">
        <f>IFERROR(VLOOKUP(D6604,'أرصدة المخزن'!$A:$E,3,0),"")</f>
        <v/>
      </c>
      <c r="F6604" s="28">
        <f>IFERROR(VLOOKUP(D6604,'أرصدة المخزن'!$A:$H,4,0),"")</f>
        <v/>
      </c>
      <c r="G6604" s="97" t="n"/>
      <c r="H6604" s="29" t="inlineStr">
        <is>
          <t>إضافة</t>
        </is>
      </c>
      <c r="I6604" s="97" t="n"/>
    </row>
    <row r="6605" ht="17.4" customHeight="1" s="138">
      <c r="A6605" s="97" t="n">
        <v>6599</v>
      </c>
      <c r="B6605" s="98" t="n"/>
      <c r="C6605" s="99" t="n"/>
      <c r="D6605" s="100" t="n"/>
      <c r="E6605" s="28">
        <f>IFERROR(VLOOKUP(D6605,'أرصدة المخزن'!$A:$E,3,0),"")</f>
        <v/>
      </c>
      <c r="F6605" s="28">
        <f>IFERROR(VLOOKUP(D6605,'أرصدة المخزن'!$A:$H,4,0),"")</f>
        <v/>
      </c>
      <c r="G6605" s="97" t="n"/>
      <c r="H6605" s="29" t="inlineStr">
        <is>
          <t>إضافة</t>
        </is>
      </c>
      <c r="I6605" s="97" t="n"/>
    </row>
    <row r="6606" ht="17.4" customHeight="1" s="138">
      <c r="A6606" s="97" t="n">
        <v>6600</v>
      </c>
      <c r="B6606" s="98" t="n"/>
      <c r="C6606" s="99" t="n"/>
      <c r="D6606" s="100" t="n"/>
      <c r="E6606" s="28">
        <f>IFERROR(VLOOKUP(D6606,'أرصدة المخزن'!$A:$E,3,0),"")</f>
        <v/>
      </c>
      <c r="F6606" s="28">
        <f>IFERROR(VLOOKUP(D6606,'أرصدة المخزن'!$A:$H,4,0),"")</f>
        <v/>
      </c>
      <c r="G6606" s="97" t="n"/>
      <c r="H6606" s="29" t="inlineStr">
        <is>
          <t>إضافة</t>
        </is>
      </c>
      <c r="I6606" s="97" t="n"/>
    </row>
    <row r="6607" ht="17.4" customHeight="1" s="138">
      <c r="A6607" s="97" t="n">
        <v>6601</v>
      </c>
      <c r="B6607" s="98" t="n"/>
      <c r="C6607" s="99" t="n"/>
      <c r="D6607" s="100" t="n"/>
      <c r="E6607" s="28">
        <f>IFERROR(VLOOKUP(D6607,'أرصدة المخزن'!$A:$E,3,0),"")</f>
        <v/>
      </c>
      <c r="F6607" s="28">
        <f>IFERROR(VLOOKUP(D6607,'أرصدة المخزن'!$A:$H,4,0),"")</f>
        <v/>
      </c>
      <c r="G6607" s="97" t="n"/>
      <c r="H6607" s="29" t="inlineStr">
        <is>
          <t>إضافة</t>
        </is>
      </c>
      <c r="I6607" s="97" t="n"/>
    </row>
    <row r="6608" ht="17.4" customHeight="1" s="138">
      <c r="A6608" s="97" t="n">
        <v>6602</v>
      </c>
      <c r="B6608" s="98" t="n"/>
      <c r="C6608" s="99" t="n"/>
      <c r="D6608" s="100" t="n"/>
      <c r="E6608" s="28">
        <f>IFERROR(VLOOKUP(D6608,'أرصدة المخزن'!$A:$E,3,0),"")</f>
        <v/>
      </c>
      <c r="F6608" s="28">
        <f>IFERROR(VLOOKUP(D6608,'أرصدة المخزن'!$A:$H,4,0),"")</f>
        <v/>
      </c>
      <c r="G6608" s="97" t="n"/>
      <c r="H6608" s="29" t="inlineStr">
        <is>
          <t>إضافة</t>
        </is>
      </c>
      <c r="I6608" s="97" t="n"/>
    </row>
    <row r="6609" ht="17.4" customHeight="1" s="138">
      <c r="A6609" s="97" t="n">
        <v>6603</v>
      </c>
      <c r="B6609" s="98" t="n"/>
      <c r="C6609" s="99" t="n"/>
      <c r="D6609" s="100" t="n"/>
      <c r="E6609" s="28">
        <f>IFERROR(VLOOKUP(D6609,'أرصدة المخزن'!$A:$E,3,0),"")</f>
        <v/>
      </c>
      <c r="F6609" s="28">
        <f>IFERROR(VLOOKUP(D6609,'أرصدة المخزن'!$A:$H,4,0),"")</f>
        <v/>
      </c>
      <c r="G6609" s="97" t="n"/>
      <c r="H6609" s="29" t="inlineStr">
        <is>
          <t>إضافة</t>
        </is>
      </c>
      <c r="I6609" s="97" t="n"/>
    </row>
    <row r="6610" ht="17.4" customHeight="1" s="138">
      <c r="A6610" s="97" t="n">
        <v>6604</v>
      </c>
      <c r="B6610" s="98" t="n"/>
      <c r="C6610" s="99" t="n"/>
      <c r="D6610" s="100" t="n"/>
      <c r="E6610" s="28">
        <f>IFERROR(VLOOKUP(D6610,'أرصدة المخزن'!$A:$E,3,0),"")</f>
        <v/>
      </c>
      <c r="F6610" s="28">
        <f>IFERROR(VLOOKUP(D6610,'أرصدة المخزن'!$A:$H,4,0),"")</f>
        <v/>
      </c>
      <c r="G6610" s="97" t="n"/>
      <c r="H6610" s="29" t="inlineStr">
        <is>
          <t>إضافة</t>
        </is>
      </c>
      <c r="I6610" s="97" t="n"/>
    </row>
    <row r="6611" ht="17.4" customHeight="1" s="138">
      <c r="A6611" s="97" t="n">
        <v>6605</v>
      </c>
      <c r="B6611" s="98" t="n"/>
      <c r="C6611" s="99" t="n"/>
      <c r="D6611" s="100" t="n"/>
      <c r="E6611" s="28">
        <f>IFERROR(VLOOKUP(D6611,'أرصدة المخزن'!$A:$E,3,0),"")</f>
        <v/>
      </c>
      <c r="F6611" s="28">
        <f>IFERROR(VLOOKUP(D6611,'أرصدة المخزن'!$A:$H,4,0),"")</f>
        <v/>
      </c>
      <c r="G6611" s="97" t="n"/>
      <c r="H6611" s="29" t="inlineStr">
        <is>
          <t>إضافة</t>
        </is>
      </c>
      <c r="I6611" s="97" t="n"/>
    </row>
    <row r="6612" ht="17.4" customHeight="1" s="138">
      <c r="A6612" s="97" t="n">
        <v>6606</v>
      </c>
      <c r="B6612" s="98" t="n"/>
      <c r="C6612" s="99" t="n"/>
      <c r="D6612" s="100" t="n"/>
      <c r="E6612" s="28">
        <f>IFERROR(VLOOKUP(D6612,'أرصدة المخزن'!$A:$E,3,0),"")</f>
        <v/>
      </c>
      <c r="F6612" s="28">
        <f>IFERROR(VLOOKUP(D6612,'أرصدة المخزن'!$A:$H,4,0),"")</f>
        <v/>
      </c>
      <c r="G6612" s="97" t="n"/>
      <c r="H6612" s="29" t="inlineStr">
        <is>
          <t>إضافة</t>
        </is>
      </c>
      <c r="I6612" s="97" t="n"/>
    </row>
    <row r="6613" ht="17.4" customHeight="1" s="138">
      <c r="A6613" s="97" t="n">
        <v>6607</v>
      </c>
      <c r="B6613" s="98" t="n"/>
      <c r="C6613" s="99" t="n"/>
      <c r="D6613" s="100" t="n"/>
      <c r="E6613" s="28">
        <f>IFERROR(VLOOKUP(D6613,'أرصدة المخزن'!$A:$E,3,0),"")</f>
        <v/>
      </c>
      <c r="F6613" s="28">
        <f>IFERROR(VLOOKUP(D6613,'أرصدة المخزن'!$A:$H,4,0),"")</f>
        <v/>
      </c>
      <c r="G6613" s="97" t="n"/>
      <c r="H6613" s="29" t="inlineStr">
        <is>
          <t>إضافة</t>
        </is>
      </c>
      <c r="I6613" s="97" t="n"/>
    </row>
    <row r="6614" ht="17.4" customHeight="1" s="138">
      <c r="A6614" s="97" t="n">
        <v>6608</v>
      </c>
      <c r="B6614" s="98" t="n"/>
      <c r="C6614" s="99" t="n"/>
      <c r="D6614" s="100" t="n"/>
      <c r="E6614" s="28">
        <f>IFERROR(VLOOKUP(D6614,'أرصدة المخزن'!$A:$E,3,0),"")</f>
        <v/>
      </c>
      <c r="F6614" s="28">
        <f>IFERROR(VLOOKUP(D6614,'أرصدة المخزن'!$A:$H,4,0),"")</f>
        <v/>
      </c>
      <c r="G6614" s="97" t="n"/>
      <c r="H6614" s="29" t="inlineStr">
        <is>
          <t>إضافة</t>
        </is>
      </c>
      <c r="I6614" s="97" t="n"/>
    </row>
    <row r="6615" ht="17.4" customHeight="1" s="138">
      <c r="A6615" s="97" t="n">
        <v>6609</v>
      </c>
      <c r="B6615" s="98" t="n"/>
      <c r="C6615" s="99" t="n"/>
      <c r="D6615" s="100" t="n"/>
      <c r="E6615" s="28">
        <f>IFERROR(VLOOKUP(D6615,'أرصدة المخزن'!$A:$E,3,0),"")</f>
        <v/>
      </c>
      <c r="F6615" s="28">
        <f>IFERROR(VLOOKUP(D6615,'أرصدة المخزن'!$A:$H,4,0),"")</f>
        <v/>
      </c>
      <c r="G6615" s="97" t="n"/>
      <c r="H6615" s="29" t="inlineStr">
        <is>
          <t>إضافة</t>
        </is>
      </c>
      <c r="I6615" s="97" t="n"/>
    </row>
    <row r="6616" ht="17.4" customHeight="1" s="138">
      <c r="A6616" s="97" t="n">
        <v>6610</v>
      </c>
      <c r="B6616" s="98" t="n"/>
      <c r="C6616" s="99" t="n"/>
      <c r="D6616" s="100" t="n"/>
      <c r="E6616" s="28">
        <f>IFERROR(VLOOKUP(D6616,'أرصدة المخزن'!$A:$E,3,0),"")</f>
        <v/>
      </c>
      <c r="F6616" s="28">
        <f>IFERROR(VLOOKUP(D6616,'أرصدة المخزن'!$A:$H,4,0),"")</f>
        <v/>
      </c>
      <c r="G6616" s="97" t="n"/>
      <c r="H6616" s="29" t="inlineStr">
        <is>
          <t>إضافة</t>
        </is>
      </c>
      <c r="I6616" s="97" t="n"/>
    </row>
    <row r="6617" ht="17.4" customHeight="1" s="138">
      <c r="A6617" s="97" t="n">
        <v>6611</v>
      </c>
      <c r="B6617" s="98" t="n"/>
      <c r="C6617" s="99" t="n"/>
      <c r="D6617" s="100" t="n"/>
      <c r="E6617" s="28">
        <f>IFERROR(VLOOKUP(D6617,'أرصدة المخزن'!$A:$E,3,0),"")</f>
        <v/>
      </c>
      <c r="F6617" s="28">
        <f>IFERROR(VLOOKUP(D6617,'أرصدة المخزن'!$A:$H,4,0),"")</f>
        <v/>
      </c>
      <c r="G6617" s="97" t="n"/>
      <c r="H6617" s="29" t="inlineStr">
        <is>
          <t>إضافة</t>
        </is>
      </c>
      <c r="I6617" s="97" t="n"/>
    </row>
    <row r="6618" ht="17.4" customHeight="1" s="138">
      <c r="A6618" s="97" t="n">
        <v>6612</v>
      </c>
      <c r="B6618" s="98" t="n"/>
      <c r="C6618" s="99" t="n"/>
      <c r="D6618" s="100" t="n"/>
      <c r="E6618" s="28">
        <f>IFERROR(VLOOKUP(D6618,'أرصدة المخزن'!$A:$E,3,0),"")</f>
        <v/>
      </c>
      <c r="F6618" s="28">
        <f>IFERROR(VLOOKUP(D6618,'أرصدة المخزن'!$A:$H,4,0),"")</f>
        <v/>
      </c>
      <c r="G6618" s="97" t="n"/>
      <c r="H6618" s="29" t="inlineStr">
        <is>
          <t>إضافة</t>
        </is>
      </c>
      <c r="I6618" s="97" t="n"/>
    </row>
    <row r="6619" ht="17.4" customHeight="1" s="138">
      <c r="A6619" s="97" t="n">
        <v>6613</v>
      </c>
      <c r="B6619" s="98" t="n"/>
      <c r="C6619" s="99" t="n"/>
      <c r="D6619" s="100" t="n"/>
      <c r="E6619" s="28">
        <f>IFERROR(VLOOKUP(D6619,'أرصدة المخزن'!$A:$E,3,0),"")</f>
        <v/>
      </c>
      <c r="F6619" s="28">
        <f>IFERROR(VLOOKUP(D6619,'أرصدة المخزن'!$A:$H,4,0),"")</f>
        <v/>
      </c>
      <c r="G6619" s="97" t="n"/>
      <c r="H6619" s="29" t="inlineStr">
        <is>
          <t>إضافة</t>
        </is>
      </c>
      <c r="I6619" s="97" t="n"/>
    </row>
    <row r="6620" ht="17.4" customHeight="1" s="138">
      <c r="A6620" s="97" t="n">
        <v>6614</v>
      </c>
      <c r="B6620" s="98" t="n"/>
      <c r="C6620" s="99" t="n"/>
      <c r="D6620" s="100" t="n"/>
      <c r="E6620" s="28">
        <f>IFERROR(VLOOKUP(D6620,'أرصدة المخزن'!$A:$E,3,0),"")</f>
        <v/>
      </c>
      <c r="F6620" s="28">
        <f>IFERROR(VLOOKUP(D6620,'أرصدة المخزن'!$A:$H,4,0),"")</f>
        <v/>
      </c>
      <c r="G6620" s="97" t="n"/>
      <c r="H6620" s="29" t="inlineStr">
        <is>
          <t>إضافة</t>
        </is>
      </c>
      <c r="I6620" s="97" t="n"/>
    </row>
    <row r="6621" ht="17.4" customHeight="1" s="138">
      <c r="A6621" s="97" t="n">
        <v>6615</v>
      </c>
      <c r="B6621" s="98" t="n"/>
      <c r="C6621" s="99" t="n"/>
      <c r="D6621" s="100" t="n"/>
      <c r="E6621" s="28">
        <f>IFERROR(VLOOKUP(D6621,'أرصدة المخزن'!$A:$E,3,0),"")</f>
        <v/>
      </c>
      <c r="F6621" s="28">
        <f>IFERROR(VLOOKUP(D6621,'أرصدة المخزن'!$A:$H,4,0),"")</f>
        <v/>
      </c>
      <c r="G6621" s="97" t="n"/>
      <c r="H6621" s="29" t="inlineStr">
        <is>
          <t>إضافة</t>
        </is>
      </c>
      <c r="I6621" s="97" t="n"/>
    </row>
    <row r="6622" ht="17.4" customHeight="1" s="138">
      <c r="A6622" s="97" t="n">
        <v>6616</v>
      </c>
      <c r="B6622" s="98" t="n"/>
      <c r="C6622" s="99" t="n"/>
      <c r="D6622" s="100" t="n"/>
      <c r="E6622" s="28">
        <f>IFERROR(VLOOKUP(D6622,'أرصدة المخزن'!$A:$E,3,0),"")</f>
        <v/>
      </c>
      <c r="F6622" s="28">
        <f>IFERROR(VLOOKUP(D6622,'أرصدة المخزن'!$A:$H,4,0),"")</f>
        <v/>
      </c>
      <c r="G6622" s="97" t="n"/>
      <c r="H6622" s="29" t="inlineStr">
        <is>
          <t>إضافة</t>
        </is>
      </c>
      <c r="I6622" s="97" t="n"/>
    </row>
    <row r="6623" ht="17.4" customHeight="1" s="138">
      <c r="A6623" s="97" t="n">
        <v>6617</v>
      </c>
      <c r="B6623" s="98" t="n"/>
      <c r="C6623" s="99" t="n"/>
      <c r="D6623" s="100" t="n"/>
      <c r="E6623" s="28">
        <f>IFERROR(VLOOKUP(D6623,'أرصدة المخزن'!$A:$E,3,0),"")</f>
        <v/>
      </c>
      <c r="F6623" s="28">
        <f>IFERROR(VLOOKUP(D6623,'أرصدة المخزن'!$A:$H,4,0),"")</f>
        <v/>
      </c>
      <c r="G6623" s="97" t="n"/>
      <c r="H6623" s="29" t="inlineStr">
        <is>
          <t>إضافة</t>
        </is>
      </c>
      <c r="I6623" s="97" t="n"/>
    </row>
    <row r="6624" ht="17.4" customHeight="1" s="138">
      <c r="A6624" s="97" t="n">
        <v>6618</v>
      </c>
      <c r="B6624" s="98" t="n"/>
      <c r="C6624" s="99" t="n"/>
      <c r="D6624" s="100" t="n"/>
      <c r="E6624" s="28">
        <f>IFERROR(VLOOKUP(D6624,'أرصدة المخزن'!$A:$E,3,0),"")</f>
        <v/>
      </c>
      <c r="F6624" s="28">
        <f>IFERROR(VLOOKUP(D6624,'أرصدة المخزن'!$A:$H,4,0),"")</f>
        <v/>
      </c>
      <c r="G6624" s="97" t="n"/>
      <c r="H6624" s="29" t="inlineStr">
        <is>
          <t>إضافة</t>
        </is>
      </c>
      <c r="I6624" s="97" t="n"/>
    </row>
    <row r="6625" ht="17.4" customHeight="1" s="138">
      <c r="A6625" s="97" t="n">
        <v>6619</v>
      </c>
      <c r="B6625" s="98" t="n"/>
      <c r="C6625" s="99" t="n"/>
      <c r="D6625" s="100" t="n"/>
      <c r="E6625" s="28">
        <f>IFERROR(VLOOKUP(D6625,'أرصدة المخزن'!$A:$E,3,0),"")</f>
        <v/>
      </c>
      <c r="F6625" s="28">
        <f>IFERROR(VLOOKUP(D6625,'أرصدة المخزن'!$A:$H,4,0),"")</f>
        <v/>
      </c>
      <c r="G6625" s="97" t="n"/>
      <c r="H6625" s="29" t="inlineStr">
        <is>
          <t>إضافة</t>
        </is>
      </c>
      <c r="I6625" s="97" t="n"/>
    </row>
    <row r="6626" ht="17.4" customHeight="1" s="138">
      <c r="A6626" s="97" t="n">
        <v>6620</v>
      </c>
      <c r="B6626" s="98" t="n"/>
      <c r="C6626" s="99" t="n"/>
      <c r="D6626" s="100" t="n"/>
      <c r="E6626" s="28">
        <f>IFERROR(VLOOKUP(D6626,'أرصدة المخزن'!$A:$E,3,0),"")</f>
        <v/>
      </c>
      <c r="F6626" s="28">
        <f>IFERROR(VLOOKUP(D6626,'أرصدة المخزن'!$A:$H,4,0),"")</f>
        <v/>
      </c>
      <c r="G6626" s="97" t="n"/>
      <c r="H6626" s="29" t="inlineStr">
        <is>
          <t>إضافة</t>
        </is>
      </c>
      <c r="I6626" s="97" t="n"/>
    </row>
    <row r="6627" ht="17.4" customHeight="1" s="138">
      <c r="A6627" s="97" t="n">
        <v>6621</v>
      </c>
      <c r="B6627" s="98" t="n"/>
      <c r="C6627" s="99" t="n"/>
      <c r="D6627" s="100" t="n"/>
      <c r="E6627" s="28">
        <f>IFERROR(VLOOKUP(D6627,'أرصدة المخزن'!$A:$E,3,0),"")</f>
        <v/>
      </c>
      <c r="F6627" s="28">
        <f>IFERROR(VLOOKUP(D6627,'أرصدة المخزن'!$A:$H,4,0),"")</f>
        <v/>
      </c>
      <c r="G6627" s="97" t="n"/>
      <c r="H6627" s="29" t="inlineStr">
        <is>
          <t>إضافة</t>
        </is>
      </c>
      <c r="I6627" s="97" t="n"/>
    </row>
    <row r="6628" ht="17.4" customHeight="1" s="138">
      <c r="A6628" s="97" t="n">
        <v>6622</v>
      </c>
      <c r="B6628" s="98" t="n"/>
      <c r="C6628" s="99" t="n"/>
      <c r="D6628" s="100" t="n"/>
      <c r="E6628" s="28">
        <f>IFERROR(VLOOKUP(D6628,'أرصدة المخزن'!$A:$E,3,0),"")</f>
        <v/>
      </c>
      <c r="F6628" s="28">
        <f>IFERROR(VLOOKUP(D6628,'أرصدة المخزن'!$A:$H,4,0),"")</f>
        <v/>
      </c>
      <c r="G6628" s="97" t="n"/>
      <c r="H6628" s="29" t="inlineStr">
        <is>
          <t>إضافة</t>
        </is>
      </c>
      <c r="I6628" s="97" t="n"/>
    </row>
    <row r="6629" ht="17.4" customHeight="1" s="138">
      <c r="A6629" s="97" t="n">
        <v>6623</v>
      </c>
      <c r="B6629" s="98" t="n"/>
      <c r="C6629" s="99" t="n"/>
      <c r="D6629" s="100" t="n"/>
      <c r="E6629" s="28">
        <f>IFERROR(VLOOKUP(D6629,'أرصدة المخزن'!$A:$E,3,0),"")</f>
        <v/>
      </c>
      <c r="F6629" s="28">
        <f>IFERROR(VLOOKUP(D6629,'أرصدة المخزن'!$A:$H,4,0),"")</f>
        <v/>
      </c>
      <c r="G6629" s="97" t="n"/>
      <c r="H6629" s="29" t="inlineStr">
        <is>
          <t>إضافة</t>
        </is>
      </c>
      <c r="I6629" s="97" t="n"/>
    </row>
    <row r="6630" ht="17.4" customHeight="1" s="138">
      <c r="A6630" s="97" t="n">
        <v>6624</v>
      </c>
      <c r="B6630" s="98" t="n"/>
      <c r="C6630" s="99" t="n"/>
      <c r="D6630" s="100" t="n"/>
      <c r="E6630" s="28">
        <f>IFERROR(VLOOKUP(D6630,'أرصدة المخزن'!$A:$E,3,0),"")</f>
        <v/>
      </c>
      <c r="F6630" s="28">
        <f>IFERROR(VLOOKUP(D6630,'أرصدة المخزن'!$A:$H,4,0),"")</f>
        <v/>
      </c>
      <c r="G6630" s="97" t="n"/>
      <c r="H6630" s="29" t="inlineStr">
        <is>
          <t>إضافة</t>
        </is>
      </c>
      <c r="I6630" s="97" t="n"/>
    </row>
    <row r="6631" ht="17.4" customHeight="1" s="138">
      <c r="A6631" s="97" t="n">
        <v>6625</v>
      </c>
      <c r="B6631" s="98" t="n"/>
      <c r="C6631" s="99" t="n"/>
      <c r="D6631" s="100" t="n"/>
      <c r="E6631" s="28">
        <f>IFERROR(VLOOKUP(D6631,'أرصدة المخزن'!$A:$E,3,0),"")</f>
        <v/>
      </c>
      <c r="F6631" s="28">
        <f>IFERROR(VLOOKUP(D6631,'أرصدة المخزن'!$A:$H,4,0),"")</f>
        <v/>
      </c>
      <c r="G6631" s="97" t="n"/>
      <c r="H6631" s="29" t="inlineStr">
        <is>
          <t>إضافة</t>
        </is>
      </c>
      <c r="I6631" s="97" t="n"/>
    </row>
    <row r="6632" ht="17.4" customHeight="1" s="138">
      <c r="A6632" s="97" t="n">
        <v>6626</v>
      </c>
      <c r="B6632" s="98" t="n"/>
      <c r="C6632" s="99" t="n"/>
      <c r="D6632" s="100" t="n"/>
      <c r="E6632" s="28">
        <f>IFERROR(VLOOKUP(D6632,'أرصدة المخزن'!$A:$E,3,0),"")</f>
        <v/>
      </c>
      <c r="F6632" s="28">
        <f>IFERROR(VLOOKUP(D6632,'أرصدة المخزن'!$A:$H,4,0),"")</f>
        <v/>
      </c>
      <c r="G6632" s="97" t="n"/>
      <c r="H6632" s="29" t="inlineStr">
        <is>
          <t>إضافة</t>
        </is>
      </c>
      <c r="I6632" s="97" t="n"/>
    </row>
    <row r="6633" ht="17.4" customHeight="1" s="138">
      <c r="A6633" s="97" t="n">
        <v>6627</v>
      </c>
      <c r="B6633" s="98" t="n"/>
      <c r="C6633" s="99" t="n"/>
      <c r="D6633" s="100" t="n"/>
      <c r="E6633" s="28">
        <f>IFERROR(VLOOKUP(D6633,'أرصدة المخزن'!$A:$E,3,0),"")</f>
        <v/>
      </c>
      <c r="F6633" s="28">
        <f>IFERROR(VLOOKUP(D6633,'أرصدة المخزن'!$A:$H,4,0),"")</f>
        <v/>
      </c>
      <c r="G6633" s="97" t="n"/>
      <c r="H6633" s="29" t="inlineStr">
        <is>
          <t>إضافة</t>
        </is>
      </c>
      <c r="I6633" s="97" t="n"/>
    </row>
    <row r="6634" ht="17.4" customHeight="1" s="138">
      <c r="A6634" s="97" t="n">
        <v>6628</v>
      </c>
      <c r="B6634" s="98" t="n"/>
      <c r="C6634" s="99" t="n"/>
      <c r="D6634" s="100" t="n"/>
      <c r="E6634" s="28">
        <f>IFERROR(VLOOKUP(D6634,'أرصدة المخزن'!$A:$E,3,0),"")</f>
        <v/>
      </c>
      <c r="F6634" s="28">
        <f>IFERROR(VLOOKUP(D6634,'أرصدة المخزن'!$A:$H,4,0),"")</f>
        <v/>
      </c>
      <c r="G6634" s="97" t="n"/>
      <c r="H6634" s="29" t="inlineStr">
        <is>
          <t>إضافة</t>
        </is>
      </c>
      <c r="I6634" s="97" t="n"/>
    </row>
    <row r="6635" ht="17.4" customHeight="1" s="138">
      <c r="A6635" s="97" t="n">
        <v>6629</v>
      </c>
      <c r="B6635" s="98" t="n"/>
      <c r="C6635" s="99" t="n"/>
      <c r="D6635" s="100" t="n"/>
      <c r="E6635" s="28">
        <f>IFERROR(VLOOKUP(D6635,'أرصدة المخزن'!$A:$E,3,0),"")</f>
        <v/>
      </c>
      <c r="F6635" s="28">
        <f>IFERROR(VLOOKUP(D6635,'أرصدة المخزن'!$A:$H,4,0),"")</f>
        <v/>
      </c>
      <c r="G6635" s="97" t="n"/>
      <c r="H6635" s="29" t="inlineStr">
        <is>
          <t>إضافة</t>
        </is>
      </c>
      <c r="I6635" s="97" t="n"/>
    </row>
    <row r="6636" ht="17.4" customHeight="1" s="138">
      <c r="A6636" s="97" t="n">
        <v>6630</v>
      </c>
      <c r="B6636" s="98" t="n"/>
      <c r="C6636" s="99" t="n"/>
      <c r="D6636" s="100" t="n"/>
      <c r="E6636" s="28">
        <f>IFERROR(VLOOKUP(D6636,'أرصدة المخزن'!$A:$E,3,0),"")</f>
        <v/>
      </c>
      <c r="F6636" s="28">
        <f>IFERROR(VLOOKUP(D6636,'أرصدة المخزن'!$A:$H,4,0),"")</f>
        <v/>
      </c>
      <c r="G6636" s="97" t="n"/>
      <c r="H6636" s="29" t="inlineStr">
        <is>
          <t>إضافة</t>
        </is>
      </c>
      <c r="I6636" s="97" t="n"/>
    </row>
    <row r="6637" ht="17.4" customHeight="1" s="138">
      <c r="A6637" s="97" t="n">
        <v>6631</v>
      </c>
      <c r="B6637" s="98" t="n"/>
      <c r="C6637" s="99" t="n"/>
      <c r="D6637" s="100" t="n"/>
      <c r="E6637" s="28">
        <f>IFERROR(VLOOKUP(D6637,'أرصدة المخزن'!$A:$E,3,0),"")</f>
        <v/>
      </c>
      <c r="F6637" s="28">
        <f>IFERROR(VLOOKUP(D6637,'أرصدة المخزن'!$A:$H,4,0),"")</f>
        <v/>
      </c>
      <c r="G6637" s="97" t="n"/>
      <c r="H6637" s="29" t="inlineStr">
        <is>
          <t>إضافة</t>
        </is>
      </c>
      <c r="I6637" s="97" t="n"/>
    </row>
    <row r="6638" ht="17.4" customHeight="1" s="138">
      <c r="A6638" s="97" t="n">
        <v>6632</v>
      </c>
      <c r="B6638" s="98" t="n"/>
      <c r="C6638" s="99" t="n"/>
      <c r="D6638" s="100" t="n"/>
      <c r="E6638" s="28">
        <f>IFERROR(VLOOKUP(D6638,'أرصدة المخزن'!$A:$E,3,0),"")</f>
        <v/>
      </c>
      <c r="F6638" s="28">
        <f>IFERROR(VLOOKUP(D6638,'أرصدة المخزن'!$A:$H,4,0),"")</f>
        <v/>
      </c>
      <c r="G6638" s="97" t="n"/>
      <c r="H6638" s="29" t="inlineStr">
        <is>
          <t>إضافة</t>
        </is>
      </c>
      <c r="I6638" s="97" t="n"/>
    </row>
    <row r="6639" ht="17.4" customHeight="1" s="138">
      <c r="A6639" s="97" t="n">
        <v>6633</v>
      </c>
      <c r="B6639" s="98" t="n"/>
      <c r="C6639" s="99" t="n"/>
      <c r="D6639" s="100" t="n"/>
      <c r="E6639" s="28">
        <f>IFERROR(VLOOKUP(D6639,'أرصدة المخزن'!$A:$E,3,0),"")</f>
        <v/>
      </c>
      <c r="F6639" s="28">
        <f>IFERROR(VLOOKUP(D6639,'أرصدة المخزن'!$A:$H,4,0),"")</f>
        <v/>
      </c>
      <c r="G6639" s="97" t="n"/>
      <c r="H6639" s="29" t="inlineStr">
        <is>
          <t>إضافة</t>
        </is>
      </c>
      <c r="I6639" s="97" t="n"/>
    </row>
    <row r="6640" ht="17.4" customHeight="1" s="138">
      <c r="A6640" s="97" t="n">
        <v>6634</v>
      </c>
      <c r="B6640" s="98" t="n"/>
      <c r="C6640" s="99" t="n"/>
      <c r="D6640" s="100" t="n"/>
      <c r="E6640" s="28">
        <f>IFERROR(VLOOKUP(D6640,'أرصدة المخزن'!$A:$E,3,0),"")</f>
        <v/>
      </c>
      <c r="F6640" s="28">
        <f>IFERROR(VLOOKUP(D6640,'أرصدة المخزن'!$A:$H,4,0),"")</f>
        <v/>
      </c>
      <c r="G6640" s="97" t="n"/>
      <c r="H6640" s="29" t="inlineStr">
        <is>
          <t>إضافة</t>
        </is>
      </c>
      <c r="I6640" s="97" t="n"/>
    </row>
    <row r="6641" ht="17.4" customHeight="1" s="138">
      <c r="A6641" s="97" t="n">
        <v>6635</v>
      </c>
      <c r="B6641" s="98" t="n"/>
      <c r="C6641" s="99" t="n"/>
      <c r="D6641" s="100" t="n"/>
      <c r="E6641" s="28">
        <f>IFERROR(VLOOKUP(D6641,'أرصدة المخزن'!$A:$E,3,0),"")</f>
        <v/>
      </c>
      <c r="F6641" s="28">
        <f>IFERROR(VLOOKUP(D6641,'أرصدة المخزن'!$A:$H,4,0),"")</f>
        <v/>
      </c>
      <c r="G6641" s="97" t="n"/>
      <c r="H6641" s="29" t="inlineStr">
        <is>
          <t>إضافة</t>
        </is>
      </c>
      <c r="I6641" s="97" t="n"/>
    </row>
    <row r="6642" ht="17.4" customHeight="1" s="138">
      <c r="A6642" s="97" t="n">
        <v>6636</v>
      </c>
      <c r="B6642" s="98" t="n"/>
      <c r="C6642" s="99" t="n"/>
      <c r="D6642" s="100" t="n"/>
      <c r="E6642" s="28">
        <f>IFERROR(VLOOKUP(D6642,'أرصدة المخزن'!$A:$E,3,0),"")</f>
        <v/>
      </c>
      <c r="F6642" s="28">
        <f>IFERROR(VLOOKUP(D6642,'أرصدة المخزن'!$A:$H,4,0),"")</f>
        <v/>
      </c>
      <c r="G6642" s="97" t="n"/>
      <c r="H6642" s="29" t="inlineStr">
        <is>
          <t>إضافة</t>
        </is>
      </c>
      <c r="I6642" s="97" t="n"/>
    </row>
    <row r="6643" ht="17.4" customHeight="1" s="138">
      <c r="A6643" s="97" t="n">
        <v>6637</v>
      </c>
      <c r="B6643" s="98" t="n"/>
      <c r="C6643" s="99" t="n"/>
      <c r="D6643" s="100" t="n"/>
      <c r="E6643" s="28">
        <f>IFERROR(VLOOKUP(D6643,'أرصدة المخزن'!$A:$E,3,0),"")</f>
        <v/>
      </c>
      <c r="F6643" s="28">
        <f>IFERROR(VLOOKUP(D6643,'أرصدة المخزن'!$A:$H,4,0),"")</f>
        <v/>
      </c>
      <c r="G6643" s="97" t="n"/>
      <c r="H6643" s="29" t="inlineStr">
        <is>
          <t>إضافة</t>
        </is>
      </c>
      <c r="I6643" s="97" t="n"/>
    </row>
    <row r="6644" ht="17.4" customHeight="1" s="138">
      <c r="A6644" s="97" t="n">
        <v>6638</v>
      </c>
      <c r="B6644" s="98" t="n"/>
      <c r="C6644" s="99" t="n"/>
      <c r="D6644" s="100" t="n"/>
      <c r="E6644" s="28">
        <f>IFERROR(VLOOKUP(D6644,'أرصدة المخزن'!$A:$E,3,0),"")</f>
        <v/>
      </c>
      <c r="F6644" s="28">
        <f>IFERROR(VLOOKUP(D6644,'أرصدة المخزن'!$A:$H,4,0),"")</f>
        <v/>
      </c>
      <c r="G6644" s="97" t="n"/>
      <c r="H6644" s="29" t="inlineStr">
        <is>
          <t>إضافة</t>
        </is>
      </c>
      <c r="I6644" s="97" t="n"/>
    </row>
    <row r="6645" ht="17.4" customHeight="1" s="138">
      <c r="A6645" s="97" t="n">
        <v>6639</v>
      </c>
      <c r="B6645" s="98" t="n"/>
      <c r="C6645" s="99" t="n"/>
      <c r="D6645" s="100" t="n"/>
      <c r="E6645" s="28">
        <f>IFERROR(VLOOKUP(D6645,'أرصدة المخزن'!$A:$E,3,0),"")</f>
        <v/>
      </c>
      <c r="F6645" s="28">
        <f>IFERROR(VLOOKUP(D6645,'أرصدة المخزن'!$A:$H,4,0),"")</f>
        <v/>
      </c>
      <c r="G6645" s="97" t="n"/>
      <c r="H6645" s="29" t="inlineStr">
        <is>
          <t>إضافة</t>
        </is>
      </c>
      <c r="I6645" s="97" t="n"/>
    </row>
    <row r="6646" ht="17.4" customHeight="1" s="138">
      <c r="A6646" s="97" t="n">
        <v>6640</v>
      </c>
      <c r="B6646" s="98" t="n"/>
      <c r="C6646" s="99" t="n"/>
      <c r="D6646" s="100" t="n"/>
      <c r="E6646" s="28">
        <f>IFERROR(VLOOKUP(D6646,'أرصدة المخزن'!$A:$E,3,0),"")</f>
        <v/>
      </c>
      <c r="F6646" s="28">
        <f>IFERROR(VLOOKUP(D6646,'أرصدة المخزن'!$A:$H,4,0),"")</f>
        <v/>
      </c>
      <c r="G6646" s="97" t="n"/>
      <c r="H6646" s="29" t="inlineStr">
        <is>
          <t>إضافة</t>
        </is>
      </c>
      <c r="I6646" s="97" t="n"/>
    </row>
    <row r="6647" ht="17.4" customHeight="1" s="138">
      <c r="A6647" s="97" t="n">
        <v>6641</v>
      </c>
      <c r="B6647" s="98" t="n"/>
      <c r="C6647" s="99" t="n"/>
      <c r="D6647" s="100" t="n"/>
      <c r="E6647" s="28">
        <f>IFERROR(VLOOKUP(D6647,'أرصدة المخزن'!$A:$E,3,0),"")</f>
        <v/>
      </c>
      <c r="F6647" s="28">
        <f>IFERROR(VLOOKUP(D6647,'أرصدة المخزن'!$A:$H,4,0),"")</f>
        <v/>
      </c>
      <c r="G6647" s="97" t="n"/>
      <c r="H6647" s="29" t="inlineStr">
        <is>
          <t>إضافة</t>
        </is>
      </c>
      <c r="I6647" s="97" t="n"/>
    </row>
    <row r="6648" ht="17.4" customHeight="1" s="138">
      <c r="A6648" s="97" t="n">
        <v>6642</v>
      </c>
      <c r="B6648" s="98" t="n"/>
      <c r="C6648" s="99" t="n"/>
      <c r="D6648" s="100" t="n"/>
      <c r="E6648" s="28">
        <f>IFERROR(VLOOKUP(D6648,'أرصدة المخزن'!$A:$E,3,0),"")</f>
        <v/>
      </c>
      <c r="F6648" s="28">
        <f>IFERROR(VLOOKUP(D6648,'أرصدة المخزن'!$A:$H,4,0),"")</f>
        <v/>
      </c>
      <c r="G6648" s="97" t="n"/>
      <c r="H6648" s="29" t="inlineStr">
        <is>
          <t>إضافة</t>
        </is>
      </c>
      <c r="I6648" s="97" t="n"/>
    </row>
    <row r="6649" ht="17.4" customHeight="1" s="138">
      <c r="A6649" s="97" t="n">
        <v>6643</v>
      </c>
      <c r="B6649" s="98" t="n"/>
      <c r="C6649" s="99" t="n"/>
      <c r="D6649" s="100" t="n"/>
      <c r="E6649" s="28">
        <f>IFERROR(VLOOKUP(D6649,'أرصدة المخزن'!$A:$E,3,0),"")</f>
        <v/>
      </c>
      <c r="F6649" s="28">
        <f>IFERROR(VLOOKUP(D6649,'أرصدة المخزن'!$A:$H,4,0),"")</f>
        <v/>
      </c>
      <c r="G6649" s="97" t="n"/>
      <c r="H6649" s="29" t="inlineStr">
        <is>
          <t>إضافة</t>
        </is>
      </c>
      <c r="I6649" s="97" t="n"/>
    </row>
    <row r="6650" ht="17.4" customHeight="1" s="138">
      <c r="A6650" s="97" t="n">
        <v>6644</v>
      </c>
      <c r="B6650" s="98" t="n"/>
      <c r="C6650" s="99" t="n"/>
      <c r="D6650" s="100" t="n"/>
      <c r="E6650" s="28">
        <f>IFERROR(VLOOKUP(D6650,'أرصدة المخزن'!$A:$E,3,0),"")</f>
        <v/>
      </c>
      <c r="F6650" s="28">
        <f>IFERROR(VLOOKUP(D6650,'أرصدة المخزن'!$A:$H,4,0),"")</f>
        <v/>
      </c>
      <c r="G6650" s="97" t="n"/>
      <c r="H6650" s="29" t="inlineStr">
        <is>
          <t>إضافة</t>
        </is>
      </c>
      <c r="I6650" s="97" t="n"/>
    </row>
    <row r="6651" ht="17.4" customHeight="1" s="138">
      <c r="A6651" s="97" t="n">
        <v>6645</v>
      </c>
      <c r="B6651" s="98" t="n"/>
      <c r="C6651" s="99" t="n"/>
      <c r="D6651" s="100" t="n"/>
      <c r="E6651" s="28">
        <f>IFERROR(VLOOKUP(D6651,'أرصدة المخزن'!$A:$E,3,0),"")</f>
        <v/>
      </c>
      <c r="F6651" s="28">
        <f>IFERROR(VLOOKUP(D6651,'أرصدة المخزن'!$A:$H,4,0),"")</f>
        <v/>
      </c>
      <c r="G6651" s="97" t="n"/>
      <c r="H6651" s="29" t="inlineStr">
        <is>
          <t>إضافة</t>
        </is>
      </c>
      <c r="I6651" s="97" t="n"/>
    </row>
    <row r="6652" ht="17.4" customHeight="1" s="138">
      <c r="A6652" s="97" t="n">
        <v>6646</v>
      </c>
      <c r="B6652" s="98" t="n"/>
      <c r="C6652" s="99" t="n"/>
      <c r="D6652" s="100" t="n"/>
      <c r="E6652" s="28">
        <f>IFERROR(VLOOKUP(D6652,'أرصدة المخزن'!$A:$E,3,0),"")</f>
        <v/>
      </c>
      <c r="F6652" s="28">
        <f>IFERROR(VLOOKUP(D6652,'أرصدة المخزن'!$A:$H,4,0),"")</f>
        <v/>
      </c>
      <c r="G6652" s="97" t="n"/>
      <c r="H6652" s="29" t="inlineStr">
        <is>
          <t>إضافة</t>
        </is>
      </c>
      <c r="I6652" s="97" t="n"/>
    </row>
    <row r="6653" ht="17.4" customHeight="1" s="138">
      <c r="A6653" s="97" t="n">
        <v>6647</v>
      </c>
      <c r="B6653" s="98" t="n"/>
      <c r="C6653" s="99" t="n"/>
      <c r="D6653" s="100" t="n"/>
      <c r="E6653" s="28">
        <f>IFERROR(VLOOKUP(D6653,'أرصدة المخزن'!$A:$E,3,0),"")</f>
        <v/>
      </c>
      <c r="F6653" s="28">
        <f>IFERROR(VLOOKUP(D6653,'أرصدة المخزن'!$A:$H,4,0),"")</f>
        <v/>
      </c>
      <c r="G6653" s="97" t="n"/>
      <c r="H6653" s="29" t="inlineStr">
        <is>
          <t>إضافة</t>
        </is>
      </c>
      <c r="I6653" s="97" t="n"/>
    </row>
    <row r="6654" ht="17.4" customHeight="1" s="138">
      <c r="A6654" s="97" t="n">
        <v>6648</v>
      </c>
      <c r="B6654" s="98" t="n"/>
      <c r="C6654" s="99" t="n"/>
      <c r="D6654" s="100" t="n"/>
      <c r="E6654" s="28">
        <f>IFERROR(VLOOKUP(D6654,'أرصدة المخزن'!$A:$E,3,0),"")</f>
        <v/>
      </c>
      <c r="F6654" s="28">
        <f>IFERROR(VLOOKUP(D6654,'أرصدة المخزن'!$A:$H,4,0),"")</f>
        <v/>
      </c>
      <c r="G6654" s="97" t="n"/>
      <c r="H6654" s="29" t="inlineStr">
        <is>
          <t>إضافة</t>
        </is>
      </c>
      <c r="I6654" s="97" t="n"/>
    </row>
    <row r="6655" ht="17.4" customHeight="1" s="138">
      <c r="A6655" s="97" t="n">
        <v>6649</v>
      </c>
      <c r="B6655" s="98" t="n"/>
      <c r="C6655" s="99" t="n"/>
      <c r="D6655" s="100" t="n"/>
      <c r="E6655" s="28">
        <f>IFERROR(VLOOKUP(D6655,'أرصدة المخزن'!$A:$E,3,0),"")</f>
        <v/>
      </c>
      <c r="F6655" s="28">
        <f>IFERROR(VLOOKUP(D6655,'أرصدة المخزن'!$A:$H,4,0),"")</f>
        <v/>
      </c>
      <c r="G6655" s="97" t="n"/>
      <c r="H6655" s="29" t="inlineStr">
        <is>
          <t>إضافة</t>
        </is>
      </c>
      <c r="I6655" s="97" t="n"/>
    </row>
    <row r="6656" ht="17.4" customHeight="1" s="138">
      <c r="A6656" s="97" t="n">
        <v>6650</v>
      </c>
      <c r="B6656" s="98" t="n"/>
      <c r="C6656" s="99" t="n"/>
      <c r="D6656" s="100" t="n"/>
      <c r="E6656" s="28">
        <f>IFERROR(VLOOKUP(D6656,'أرصدة المخزن'!$A:$E,3,0),"")</f>
        <v/>
      </c>
      <c r="F6656" s="28">
        <f>IFERROR(VLOOKUP(D6656,'أرصدة المخزن'!$A:$H,4,0),"")</f>
        <v/>
      </c>
      <c r="G6656" s="97" t="n"/>
      <c r="H6656" s="29" t="inlineStr">
        <is>
          <t>إضافة</t>
        </is>
      </c>
      <c r="I6656" s="97" t="n"/>
    </row>
    <row r="6657" ht="17.4" customHeight="1" s="138">
      <c r="A6657" s="97" t="n">
        <v>6651</v>
      </c>
      <c r="B6657" s="98" t="n"/>
      <c r="C6657" s="99" t="n"/>
      <c r="D6657" s="100" t="n"/>
      <c r="E6657" s="28">
        <f>IFERROR(VLOOKUP(D6657,'أرصدة المخزن'!$A:$E,3,0),"")</f>
        <v/>
      </c>
      <c r="F6657" s="28">
        <f>IFERROR(VLOOKUP(D6657,'أرصدة المخزن'!$A:$H,4,0),"")</f>
        <v/>
      </c>
      <c r="G6657" s="97" t="n"/>
      <c r="H6657" s="29" t="inlineStr">
        <is>
          <t>إضافة</t>
        </is>
      </c>
      <c r="I6657" s="97" t="n"/>
    </row>
    <row r="6658" ht="17.4" customHeight="1" s="138">
      <c r="A6658" s="97" t="n">
        <v>6652</v>
      </c>
      <c r="B6658" s="98" t="n"/>
      <c r="C6658" s="99" t="n"/>
      <c r="D6658" s="100" t="n"/>
      <c r="E6658" s="28">
        <f>IFERROR(VLOOKUP(D6658,'أرصدة المخزن'!$A:$E,3,0),"")</f>
        <v/>
      </c>
      <c r="F6658" s="28">
        <f>IFERROR(VLOOKUP(D6658,'أرصدة المخزن'!$A:$H,4,0),"")</f>
        <v/>
      </c>
      <c r="G6658" s="97" t="n"/>
      <c r="H6658" s="29" t="inlineStr">
        <is>
          <t>إضافة</t>
        </is>
      </c>
      <c r="I6658" s="97" t="n"/>
    </row>
    <row r="6659" ht="17.4" customHeight="1" s="138">
      <c r="A6659" s="97" t="n">
        <v>6653</v>
      </c>
      <c r="B6659" s="98" t="n"/>
      <c r="C6659" s="99" t="n"/>
      <c r="D6659" s="100" t="n"/>
      <c r="E6659" s="28">
        <f>IFERROR(VLOOKUP(D6659,'أرصدة المخزن'!$A:$E,3,0),"")</f>
        <v/>
      </c>
      <c r="F6659" s="28">
        <f>IFERROR(VLOOKUP(D6659,'أرصدة المخزن'!$A:$H,4,0),"")</f>
        <v/>
      </c>
      <c r="G6659" s="97" t="n"/>
      <c r="H6659" s="29" t="inlineStr">
        <is>
          <t>إضافة</t>
        </is>
      </c>
      <c r="I6659" s="97" t="n"/>
    </row>
    <row r="6660" ht="17.4" customHeight="1" s="138">
      <c r="A6660" s="97" t="n">
        <v>6654</v>
      </c>
      <c r="B6660" s="98" t="n"/>
      <c r="C6660" s="99" t="n"/>
      <c r="D6660" s="100" t="n"/>
      <c r="E6660" s="28">
        <f>IFERROR(VLOOKUP(D6660,'أرصدة المخزن'!$A:$E,3,0),"")</f>
        <v/>
      </c>
      <c r="F6660" s="28">
        <f>IFERROR(VLOOKUP(D6660,'أرصدة المخزن'!$A:$H,4,0),"")</f>
        <v/>
      </c>
      <c r="G6660" s="97" t="n"/>
      <c r="H6660" s="29" t="inlineStr">
        <is>
          <t>إضافة</t>
        </is>
      </c>
      <c r="I6660" s="97" t="n"/>
    </row>
    <row r="6661" ht="17.4" customHeight="1" s="138">
      <c r="A6661" s="97" t="n">
        <v>6655</v>
      </c>
      <c r="B6661" s="98" t="n"/>
      <c r="C6661" s="99" t="n"/>
      <c r="D6661" s="100" t="n"/>
      <c r="E6661" s="28">
        <f>IFERROR(VLOOKUP(D6661,'أرصدة المخزن'!$A:$E,3,0),"")</f>
        <v/>
      </c>
      <c r="F6661" s="28">
        <f>IFERROR(VLOOKUP(D6661,'أرصدة المخزن'!$A:$H,4,0),"")</f>
        <v/>
      </c>
      <c r="G6661" s="97" t="n"/>
      <c r="H6661" s="29" t="inlineStr">
        <is>
          <t>إضافة</t>
        </is>
      </c>
      <c r="I6661" s="97" t="n"/>
    </row>
    <row r="6662" ht="17.4" customHeight="1" s="138">
      <c r="A6662" s="97" t="n">
        <v>6656</v>
      </c>
      <c r="B6662" s="98" t="n"/>
      <c r="C6662" s="99" t="n"/>
      <c r="D6662" s="100" t="n"/>
      <c r="E6662" s="28">
        <f>IFERROR(VLOOKUP(D6662,'أرصدة المخزن'!$A:$E,3,0),"")</f>
        <v/>
      </c>
      <c r="F6662" s="28">
        <f>IFERROR(VLOOKUP(D6662,'أرصدة المخزن'!$A:$H,4,0),"")</f>
        <v/>
      </c>
      <c r="G6662" s="97" t="n"/>
      <c r="H6662" s="29" t="inlineStr">
        <is>
          <t>إضافة</t>
        </is>
      </c>
      <c r="I6662" s="97" t="n"/>
    </row>
    <row r="6663" ht="17.4" customHeight="1" s="138">
      <c r="A6663" s="97" t="n">
        <v>6657</v>
      </c>
      <c r="B6663" s="98" t="n"/>
      <c r="C6663" s="99" t="n"/>
      <c r="D6663" s="100" t="n"/>
      <c r="E6663" s="28">
        <f>IFERROR(VLOOKUP(D6663,'أرصدة المخزن'!$A:$E,3,0),"")</f>
        <v/>
      </c>
      <c r="F6663" s="28">
        <f>IFERROR(VLOOKUP(D6663,'أرصدة المخزن'!$A:$H,4,0),"")</f>
        <v/>
      </c>
      <c r="G6663" s="97" t="n"/>
      <c r="H6663" s="29" t="inlineStr">
        <is>
          <t>إضافة</t>
        </is>
      </c>
      <c r="I6663" s="97" t="n"/>
    </row>
    <row r="6664" ht="17.4" customHeight="1" s="138">
      <c r="A6664" s="97" t="n">
        <v>6658</v>
      </c>
      <c r="B6664" s="98" t="n"/>
      <c r="C6664" s="99" t="n"/>
      <c r="D6664" s="100" t="n"/>
      <c r="E6664" s="28">
        <f>IFERROR(VLOOKUP(D6664,'أرصدة المخزن'!$A:$E,3,0),"")</f>
        <v/>
      </c>
      <c r="F6664" s="28">
        <f>IFERROR(VLOOKUP(D6664,'أرصدة المخزن'!$A:$H,4,0),"")</f>
        <v/>
      </c>
      <c r="G6664" s="97" t="n"/>
      <c r="H6664" s="29" t="inlineStr">
        <is>
          <t>إضافة</t>
        </is>
      </c>
      <c r="I6664" s="97" t="n"/>
    </row>
    <row r="6665" ht="17.4" customHeight="1" s="138">
      <c r="A6665" s="97" t="n">
        <v>6659</v>
      </c>
      <c r="B6665" s="98" t="n"/>
      <c r="C6665" s="99" t="n"/>
      <c r="D6665" s="100" t="n"/>
      <c r="E6665" s="28">
        <f>IFERROR(VLOOKUP(D6665,'أرصدة المخزن'!$A:$E,3,0),"")</f>
        <v/>
      </c>
      <c r="F6665" s="28">
        <f>IFERROR(VLOOKUP(D6665,'أرصدة المخزن'!$A:$H,4,0),"")</f>
        <v/>
      </c>
      <c r="G6665" s="97" t="n"/>
      <c r="H6665" s="29" t="inlineStr">
        <is>
          <t>إضافة</t>
        </is>
      </c>
      <c r="I6665" s="97" t="n"/>
    </row>
    <row r="6666" ht="17.4" customHeight="1" s="138">
      <c r="A6666" s="97" t="n">
        <v>6660</v>
      </c>
      <c r="B6666" s="98" t="n"/>
      <c r="C6666" s="99" t="n"/>
      <c r="D6666" s="100" t="n"/>
      <c r="E6666" s="28">
        <f>IFERROR(VLOOKUP(D6666,'أرصدة المخزن'!$A:$E,3,0),"")</f>
        <v/>
      </c>
      <c r="F6666" s="28">
        <f>IFERROR(VLOOKUP(D6666,'أرصدة المخزن'!$A:$H,4,0),"")</f>
        <v/>
      </c>
      <c r="G6666" s="97" t="n"/>
      <c r="H6666" s="29" t="inlineStr">
        <is>
          <t>إضافة</t>
        </is>
      </c>
      <c r="I6666" s="97" t="n"/>
    </row>
    <row r="6667" ht="17.4" customHeight="1" s="138">
      <c r="A6667" s="97" t="n">
        <v>6661</v>
      </c>
      <c r="B6667" s="98" t="n"/>
      <c r="C6667" s="99" t="n"/>
      <c r="D6667" s="100" t="n"/>
      <c r="E6667" s="28">
        <f>IFERROR(VLOOKUP(D6667,'أرصدة المخزن'!$A:$E,3,0),"")</f>
        <v/>
      </c>
      <c r="F6667" s="28">
        <f>IFERROR(VLOOKUP(D6667,'أرصدة المخزن'!$A:$H,4,0),"")</f>
        <v/>
      </c>
      <c r="G6667" s="97" t="n"/>
      <c r="H6667" s="29" t="inlineStr">
        <is>
          <t>إضافة</t>
        </is>
      </c>
      <c r="I6667" s="97" t="n"/>
    </row>
    <row r="6668" ht="17.4" customHeight="1" s="138">
      <c r="A6668" s="97" t="n">
        <v>6662</v>
      </c>
      <c r="B6668" s="98" t="n"/>
      <c r="C6668" s="99" t="n"/>
      <c r="D6668" s="100" t="n"/>
      <c r="E6668" s="28">
        <f>IFERROR(VLOOKUP(D6668,'أرصدة المخزن'!$A:$E,3,0),"")</f>
        <v/>
      </c>
      <c r="F6668" s="28">
        <f>IFERROR(VLOOKUP(D6668,'أرصدة المخزن'!$A:$H,4,0),"")</f>
        <v/>
      </c>
      <c r="G6668" s="97" t="n"/>
      <c r="H6668" s="29" t="inlineStr">
        <is>
          <t>إضافة</t>
        </is>
      </c>
      <c r="I6668" s="97" t="n"/>
    </row>
    <row r="6669" ht="17.4" customHeight="1" s="138">
      <c r="A6669" s="97" t="n">
        <v>6663</v>
      </c>
      <c r="B6669" s="98" t="n"/>
      <c r="C6669" s="99" t="n"/>
      <c r="D6669" s="100" t="n"/>
      <c r="E6669" s="28">
        <f>IFERROR(VLOOKUP(D6669,'أرصدة المخزن'!$A:$E,3,0),"")</f>
        <v/>
      </c>
      <c r="F6669" s="28">
        <f>IFERROR(VLOOKUP(D6669,'أرصدة المخزن'!$A:$H,4,0),"")</f>
        <v/>
      </c>
      <c r="G6669" s="97" t="n"/>
      <c r="H6669" s="29" t="inlineStr">
        <is>
          <t>إضافة</t>
        </is>
      </c>
      <c r="I6669" s="97" t="n"/>
    </row>
    <row r="6670" ht="17.4" customHeight="1" s="138">
      <c r="A6670" s="97" t="n">
        <v>6664</v>
      </c>
      <c r="B6670" s="98" t="n"/>
      <c r="C6670" s="99" t="n"/>
      <c r="D6670" s="100" t="n"/>
      <c r="E6670" s="28">
        <f>IFERROR(VLOOKUP(D6670,'أرصدة المخزن'!$A:$E,3,0),"")</f>
        <v/>
      </c>
      <c r="F6670" s="28">
        <f>IFERROR(VLOOKUP(D6670,'أرصدة المخزن'!$A:$H,4,0),"")</f>
        <v/>
      </c>
      <c r="G6670" s="97" t="n"/>
      <c r="H6670" s="29" t="inlineStr">
        <is>
          <t>إضافة</t>
        </is>
      </c>
      <c r="I6670" s="97" t="n"/>
    </row>
    <row r="6671" ht="17.4" customHeight="1" s="138">
      <c r="A6671" s="97" t="n">
        <v>6665</v>
      </c>
      <c r="B6671" s="98" t="n"/>
      <c r="C6671" s="99" t="n"/>
      <c r="D6671" s="100" t="n"/>
      <c r="E6671" s="28">
        <f>IFERROR(VLOOKUP(D6671,'أرصدة المخزن'!$A:$E,3,0),"")</f>
        <v/>
      </c>
      <c r="F6671" s="28">
        <f>IFERROR(VLOOKUP(D6671,'أرصدة المخزن'!$A:$H,4,0),"")</f>
        <v/>
      </c>
      <c r="G6671" s="97" t="n"/>
      <c r="H6671" s="29" t="inlineStr">
        <is>
          <t>إضافة</t>
        </is>
      </c>
      <c r="I6671" s="97" t="n"/>
    </row>
    <row r="6672" ht="17.4" customHeight="1" s="138">
      <c r="A6672" s="97" t="n">
        <v>6666</v>
      </c>
      <c r="B6672" s="98" t="n"/>
      <c r="C6672" s="99" t="n"/>
      <c r="D6672" s="100" t="n"/>
      <c r="E6672" s="28">
        <f>IFERROR(VLOOKUP(D6672,'أرصدة المخزن'!$A:$E,3,0),"")</f>
        <v/>
      </c>
      <c r="F6672" s="28">
        <f>IFERROR(VLOOKUP(D6672,'أرصدة المخزن'!$A:$H,4,0),"")</f>
        <v/>
      </c>
      <c r="G6672" s="97" t="n"/>
      <c r="H6672" s="29" t="inlineStr">
        <is>
          <t>إضافة</t>
        </is>
      </c>
      <c r="I6672" s="97" t="n"/>
    </row>
    <row r="6673" ht="17.4" customHeight="1" s="138">
      <c r="A6673" s="97" t="n">
        <v>6667</v>
      </c>
      <c r="B6673" s="98" t="n"/>
      <c r="C6673" s="99" t="n"/>
      <c r="D6673" s="100" t="n"/>
      <c r="E6673" s="28">
        <f>IFERROR(VLOOKUP(D6673,'أرصدة المخزن'!$A:$E,3,0),"")</f>
        <v/>
      </c>
      <c r="F6673" s="28">
        <f>IFERROR(VLOOKUP(D6673,'أرصدة المخزن'!$A:$H,4,0),"")</f>
        <v/>
      </c>
      <c r="G6673" s="97" t="n"/>
      <c r="H6673" s="29" t="inlineStr">
        <is>
          <t>إضافة</t>
        </is>
      </c>
      <c r="I6673" s="97" t="n"/>
    </row>
    <row r="6674" ht="17.4" customHeight="1" s="138">
      <c r="A6674" s="97" t="n">
        <v>6668</v>
      </c>
      <c r="B6674" s="98" t="n"/>
      <c r="C6674" s="99" t="n"/>
      <c r="D6674" s="100" t="n"/>
      <c r="E6674" s="28">
        <f>IFERROR(VLOOKUP(D6674,'أرصدة المخزن'!$A:$E,3,0),"")</f>
        <v/>
      </c>
      <c r="F6674" s="28">
        <f>IFERROR(VLOOKUP(D6674,'أرصدة المخزن'!$A:$H,4,0),"")</f>
        <v/>
      </c>
      <c r="G6674" s="97" t="n"/>
      <c r="H6674" s="29" t="inlineStr">
        <is>
          <t>إضافة</t>
        </is>
      </c>
      <c r="I6674" s="97" t="n"/>
    </row>
    <row r="6675" ht="17.4" customHeight="1" s="138">
      <c r="A6675" s="97" t="n">
        <v>6669</v>
      </c>
      <c r="B6675" s="98" t="n"/>
      <c r="C6675" s="99" t="n"/>
      <c r="D6675" s="100" t="n"/>
      <c r="E6675" s="28">
        <f>IFERROR(VLOOKUP(D6675,'أرصدة المخزن'!$A:$E,3,0),"")</f>
        <v/>
      </c>
      <c r="F6675" s="28">
        <f>IFERROR(VLOOKUP(D6675,'أرصدة المخزن'!$A:$H,4,0),"")</f>
        <v/>
      </c>
      <c r="G6675" s="97" t="n"/>
      <c r="H6675" s="29" t="inlineStr">
        <is>
          <t>إضافة</t>
        </is>
      </c>
      <c r="I6675" s="97" t="n"/>
    </row>
    <row r="6676" ht="17.4" customHeight="1" s="138">
      <c r="A6676" s="97" t="n">
        <v>6670</v>
      </c>
      <c r="B6676" s="98" t="n"/>
      <c r="C6676" s="99" t="n"/>
      <c r="D6676" s="100" t="n"/>
      <c r="E6676" s="28">
        <f>IFERROR(VLOOKUP(D6676,'أرصدة المخزن'!$A:$E,3,0),"")</f>
        <v/>
      </c>
      <c r="F6676" s="28">
        <f>IFERROR(VLOOKUP(D6676,'أرصدة المخزن'!$A:$H,4,0),"")</f>
        <v/>
      </c>
      <c r="G6676" s="97" t="n"/>
      <c r="H6676" s="29" t="inlineStr">
        <is>
          <t>إضافة</t>
        </is>
      </c>
      <c r="I6676" s="97" t="n"/>
    </row>
    <row r="6677" ht="17.4" customHeight="1" s="138">
      <c r="A6677" s="97" t="n">
        <v>6671</v>
      </c>
      <c r="B6677" s="98" t="n"/>
      <c r="C6677" s="99" t="n"/>
      <c r="D6677" s="100" t="n"/>
      <c r="E6677" s="28">
        <f>IFERROR(VLOOKUP(D6677,'أرصدة المخزن'!$A:$E,3,0),"")</f>
        <v/>
      </c>
      <c r="F6677" s="28">
        <f>IFERROR(VLOOKUP(D6677,'أرصدة المخزن'!$A:$H,4,0),"")</f>
        <v/>
      </c>
      <c r="G6677" s="97" t="n"/>
      <c r="H6677" s="29" t="inlineStr">
        <is>
          <t>إضافة</t>
        </is>
      </c>
      <c r="I6677" s="97" t="n"/>
    </row>
    <row r="6678" ht="17.4" customHeight="1" s="138">
      <c r="A6678" s="97" t="n">
        <v>6672</v>
      </c>
      <c r="B6678" s="98" t="n"/>
      <c r="C6678" s="99" t="n"/>
      <c r="D6678" s="100" t="n"/>
      <c r="E6678" s="28">
        <f>IFERROR(VLOOKUP(D6678,'أرصدة المخزن'!$A:$E,3,0),"")</f>
        <v/>
      </c>
      <c r="F6678" s="28">
        <f>IFERROR(VLOOKUP(D6678,'أرصدة المخزن'!$A:$H,4,0),"")</f>
        <v/>
      </c>
      <c r="G6678" s="97" t="n"/>
      <c r="H6678" s="29" t="inlineStr">
        <is>
          <t>إضافة</t>
        </is>
      </c>
      <c r="I6678" s="97" t="n"/>
    </row>
    <row r="6679" ht="17.4" customHeight="1" s="138">
      <c r="A6679" s="97" t="n">
        <v>6673</v>
      </c>
      <c r="B6679" s="98" t="n"/>
      <c r="C6679" s="99" t="n"/>
      <c r="D6679" s="100" t="n"/>
      <c r="E6679" s="28">
        <f>IFERROR(VLOOKUP(D6679,'أرصدة المخزن'!$A:$E,3,0),"")</f>
        <v/>
      </c>
      <c r="F6679" s="28">
        <f>IFERROR(VLOOKUP(D6679,'أرصدة المخزن'!$A:$H,4,0),"")</f>
        <v/>
      </c>
      <c r="G6679" s="97" t="n"/>
      <c r="H6679" s="29" t="inlineStr">
        <is>
          <t>إضافة</t>
        </is>
      </c>
      <c r="I6679" s="97" t="n"/>
    </row>
    <row r="6680" ht="17.4" customHeight="1" s="138">
      <c r="A6680" s="97" t="n">
        <v>6674</v>
      </c>
      <c r="B6680" s="98" t="n"/>
      <c r="C6680" s="99" t="n"/>
      <c r="D6680" s="100" t="n"/>
      <c r="E6680" s="28">
        <f>IFERROR(VLOOKUP(D6680,'أرصدة المخزن'!$A:$E,3,0),"")</f>
        <v/>
      </c>
      <c r="F6680" s="28">
        <f>IFERROR(VLOOKUP(D6680,'أرصدة المخزن'!$A:$H,4,0),"")</f>
        <v/>
      </c>
      <c r="G6680" s="97" t="n"/>
      <c r="H6680" s="29" t="inlineStr">
        <is>
          <t>إضافة</t>
        </is>
      </c>
      <c r="I6680" s="97" t="n"/>
    </row>
    <row r="6681" ht="17.4" customHeight="1" s="138">
      <c r="A6681" s="97" t="n">
        <v>6675</v>
      </c>
      <c r="B6681" s="98" t="n"/>
      <c r="C6681" s="99" t="n"/>
      <c r="D6681" s="100" t="n"/>
      <c r="E6681" s="28">
        <f>IFERROR(VLOOKUP(D6681,'أرصدة المخزن'!$A:$E,3,0),"")</f>
        <v/>
      </c>
      <c r="F6681" s="28">
        <f>IFERROR(VLOOKUP(D6681,'أرصدة المخزن'!$A:$H,4,0),"")</f>
        <v/>
      </c>
      <c r="G6681" s="97" t="n"/>
      <c r="H6681" s="29" t="inlineStr">
        <is>
          <t>إضافة</t>
        </is>
      </c>
      <c r="I6681" s="97" t="n"/>
    </row>
    <row r="6682" ht="17.4" customHeight="1" s="138">
      <c r="A6682" s="97" t="n">
        <v>6676</v>
      </c>
      <c r="B6682" s="98" t="n"/>
      <c r="C6682" s="99" t="n"/>
      <c r="D6682" s="100" t="n"/>
      <c r="E6682" s="28">
        <f>IFERROR(VLOOKUP(D6682,'أرصدة المخزن'!$A:$E,3,0),"")</f>
        <v/>
      </c>
      <c r="F6682" s="28">
        <f>IFERROR(VLOOKUP(D6682,'أرصدة المخزن'!$A:$H,4,0),"")</f>
        <v/>
      </c>
      <c r="G6682" s="97" t="n"/>
      <c r="H6682" s="29" t="inlineStr">
        <is>
          <t>إضافة</t>
        </is>
      </c>
      <c r="I6682" s="97" t="n"/>
    </row>
    <row r="6683" ht="17.4" customHeight="1" s="138">
      <c r="A6683" s="97" t="n">
        <v>6677</v>
      </c>
      <c r="B6683" s="98" t="n"/>
      <c r="C6683" s="99" t="n"/>
      <c r="D6683" s="100" t="n"/>
      <c r="E6683" s="28">
        <f>IFERROR(VLOOKUP(D6683,'أرصدة المخزن'!$A:$E,3,0),"")</f>
        <v/>
      </c>
      <c r="F6683" s="28">
        <f>IFERROR(VLOOKUP(D6683,'أرصدة المخزن'!$A:$H,4,0),"")</f>
        <v/>
      </c>
      <c r="G6683" s="97" t="n"/>
      <c r="H6683" s="29" t="inlineStr">
        <is>
          <t>إضافة</t>
        </is>
      </c>
      <c r="I6683" s="97" t="n"/>
    </row>
    <row r="6684" ht="17.4" customHeight="1" s="138">
      <c r="A6684" s="97" t="n">
        <v>6678</v>
      </c>
      <c r="B6684" s="98" t="n"/>
      <c r="C6684" s="99" t="n"/>
      <c r="D6684" s="100" t="n"/>
      <c r="E6684" s="28">
        <f>IFERROR(VLOOKUP(D6684,'أرصدة المخزن'!$A:$E,3,0),"")</f>
        <v/>
      </c>
      <c r="F6684" s="28">
        <f>IFERROR(VLOOKUP(D6684,'أرصدة المخزن'!$A:$H,4,0),"")</f>
        <v/>
      </c>
      <c r="G6684" s="97" t="n"/>
      <c r="H6684" s="29" t="inlineStr">
        <is>
          <t>إضافة</t>
        </is>
      </c>
      <c r="I6684" s="97" t="n"/>
    </row>
    <row r="6685" ht="17.4" customHeight="1" s="138">
      <c r="A6685" s="97" t="n">
        <v>6679</v>
      </c>
      <c r="B6685" s="98" t="n"/>
      <c r="C6685" s="99" t="n"/>
      <c r="D6685" s="100" t="n"/>
      <c r="E6685" s="28">
        <f>IFERROR(VLOOKUP(D6685,'أرصدة المخزن'!$A:$E,3,0),"")</f>
        <v/>
      </c>
      <c r="F6685" s="28">
        <f>IFERROR(VLOOKUP(D6685,'أرصدة المخزن'!$A:$H,4,0),"")</f>
        <v/>
      </c>
      <c r="G6685" s="97" t="n"/>
      <c r="H6685" s="29" t="inlineStr">
        <is>
          <t>إضافة</t>
        </is>
      </c>
      <c r="I6685" s="97" t="n"/>
    </row>
    <row r="6686" ht="17.4" customHeight="1" s="138">
      <c r="A6686" s="97" t="n">
        <v>6680</v>
      </c>
      <c r="B6686" s="98" t="n"/>
      <c r="C6686" s="99" t="n"/>
      <c r="D6686" s="100" t="n"/>
      <c r="E6686" s="28">
        <f>IFERROR(VLOOKUP(D6686,'أرصدة المخزن'!$A:$E,3,0),"")</f>
        <v/>
      </c>
      <c r="F6686" s="28">
        <f>IFERROR(VLOOKUP(D6686,'أرصدة المخزن'!$A:$H,4,0),"")</f>
        <v/>
      </c>
      <c r="G6686" s="97" t="n"/>
      <c r="H6686" s="29" t="inlineStr">
        <is>
          <t>إضافة</t>
        </is>
      </c>
      <c r="I6686" s="97" t="n"/>
    </row>
    <row r="6687" ht="17.4" customHeight="1" s="138">
      <c r="A6687" s="97" t="n">
        <v>6681</v>
      </c>
      <c r="B6687" s="98" t="n"/>
      <c r="C6687" s="99" t="n"/>
      <c r="D6687" s="100" t="n"/>
      <c r="E6687" s="28">
        <f>IFERROR(VLOOKUP(D6687,'أرصدة المخزن'!$A:$E,3,0),"")</f>
        <v/>
      </c>
      <c r="F6687" s="28">
        <f>IFERROR(VLOOKUP(D6687,'أرصدة المخزن'!$A:$H,4,0),"")</f>
        <v/>
      </c>
      <c r="G6687" s="97" t="n"/>
      <c r="H6687" s="29" t="inlineStr">
        <is>
          <t>إضافة</t>
        </is>
      </c>
      <c r="I6687" s="97" t="n"/>
    </row>
    <row r="6688" ht="17.4" customHeight="1" s="138">
      <c r="A6688" s="97" t="n">
        <v>6682</v>
      </c>
      <c r="B6688" s="98" t="n"/>
      <c r="C6688" s="99" t="n"/>
      <c r="D6688" s="100" t="n"/>
      <c r="E6688" s="28">
        <f>IFERROR(VLOOKUP(D6688,'أرصدة المخزن'!$A:$E,3,0),"")</f>
        <v/>
      </c>
      <c r="F6688" s="28">
        <f>IFERROR(VLOOKUP(D6688,'أرصدة المخزن'!$A:$H,4,0),"")</f>
        <v/>
      </c>
      <c r="G6688" s="97" t="n"/>
      <c r="H6688" s="29" t="inlineStr">
        <is>
          <t>إضافة</t>
        </is>
      </c>
      <c r="I6688" s="97" t="n"/>
    </row>
    <row r="6689" ht="17.4" customHeight="1" s="138">
      <c r="A6689" s="97" t="n">
        <v>6683</v>
      </c>
      <c r="B6689" s="98" t="n"/>
      <c r="C6689" s="99" t="n"/>
      <c r="D6689" s="100" t="n"/>
      <c r="E6689" s="28">
        <f>IFERROR(VLOOKUP(D6689,'أرصدة المخزن'!$A:$E,3,0),"")</f>
        <v/>
      </c>
      <c r="F6689" s="28">
        <f>IFERROR(VLOOKUP(D6689,'أرصدة المخزن'!$A:$H,4,0),"")</f>
        <v/>
      </c>
      <c r="G6689" s="97" t="n"/>
      <c r="H6689" s="29" t="inlineStr">
        <is>
          <t>إضافة</t>
        </is>
      </c>
      <c r="I6689" s="97" t="n"/>
    </row>
    <row r="6690" ht="17.4" customHeight="1" s="138">
      <c r="A6690" s="97" t="n">
        <v>6684</v>
      </c>
      <c r="B6690" s="98" t="n"/>
      <c r="C6690" s="99" t="n"/>
      <c r="D6690" s="100" t="n"/>
      <c r="E6690" s="28">
        <f>IFERROR(VLOOKUP(D6690,'أرصدة المخزن'!$A:$E,3,0),"")</f>
        <v/>
      </c>
      <c r="F6690" s="28">
        <f>IFERROR(VLOOKUP(D6690,'أرصدة المخزن'!$A:$H,4,0),"")</f>
        <v/>
      </c>
      <c r="G6690" s="97" t="n"/>
      <c r="H6690" s="29" t="inlineStr">
        <is>
          <t>إضافة</t>
        </is>
      </c>
      <c r="I6690" s="97" t="n"/>
    </row>
    <row r="6691" ht="17.4" customHeight="1" s="138">
      <c r="A6691" s="97" t="n">
        <v>6685</v>
      </c>
      <c r="B6691" s="98" t="n"/>
      <c r="C6691" s="99" t="n"/>
      <c r="D6691" s="100" t="n"/>
      <c r="E6691" s="28">
        <f>IFERROR(VLOOKUP(D6691,'أرصدة المخزن'!$A:$E,3,0),"")</f>
        <v/>
      </c>
      <c r="F6691" s="28">
        <f>IFERROR(VLOOKUP(D6691,'أرصدة المخزن'!$A:$H,4,0),"")</f>
        <v/>
      </c>
      <c r="G6691" s="97" t="n"/>
      <c r="H6691" s="29" t="inlineStr">
        <is>
          <t>إضافة</t>
        </is>
      </c>
      <c r="I6691" s="97" t="n"/>
    </row>
    <row r="6692" ht="17.4" customHeight="1" s="138">
      <c r="A6692" s="97" t="n">
        <v>6686</v>
      </c>
      <c r="B6692" s="98" t="n"/>
      <c r="C6692" s="99" t="n"/>
      <c r="D6692" s="100" t="n"/>
      <c r="E6692" s="28">
        <f>IFERROR(VLOOKUP(D6692,'أرصدة المخزن'!$A:$E,3,0),"")</f>
        <v/>
      </c>
      <c r="F6692" s="28">
        <f>IFERROR(VLOOKUP(D6692,'أرصدة المخزن'!$A:$H,4,0),"")</f>
        <v/>
      </c>
      <c r="G6692" s="97" t="n"/>
      <c r="H6692" s="29" t="inlineStr">
        <is>
          <t>إضافة</t>
        </is>
      </c>
      <c r="I6692" s="97" t="n"/>
    </row>
    <row r="6693" ht="17.4" customHeight="1" s="138">
      <c r="A6693" s="97" t="n">
        <v>6687</v>
      </c>
      <c r="B6693" s="98" t="n"/>
      <c r="C6693" s="99" t="n"/>
      <c r="D6693" s="100" t="n"/>
      <c r="E6693" s="28">
        <f>IFERROR(VLOOKUP(D6693,'أرصدة المخزن'!$A:$E,3,0),"")</f>
        <v/>
      </c>
      <c r="F6693" s="28">
        <f>IFERROR(VLOOKUP(D6693,'أرصدة المخزن'!$A:$H,4,0),"")</f>
        <v/>
      </c>
      <c r="G6693" s="97" t="n"/>
      <c r="H6693" s="29" t="inlineStr">
        <is>
          <t>إضافة</t>
        </is>
      </c>
      <c r="I6693" s="97" t="n"/>
    </row>
    <row r="6694" ht="17.4" customHeight="1" s="138">
      <c r="A6694" s="97" t="n">
        <v>6688</v>
      </c>
      <c r="B6694" s="98" t="n"/>
      <c r="C6694" s="99" t="n"/>
      <c r="D6694" s="100" t="n"/>
      <c r="E6694" s="28">
        <f>IFERROR(VLOOKUP(D6694,'أرصدة المخزن'!$A:$E,3,0),"")</f>
        <v/>
      </c>
      <c r="F6694" s="28">
        <f>IFERROR(VLOOKUP(D6694,'أرصدة المخزن'!$A:$H,4,0),"")</f>
        <v/>
      </c>
      <c r="G6694" s="97" t="n"/>
      <c r="H6694" s="29" t="inlineStr">
        <is>
          <t>إضافة</t>
        </is>
      </c>
      <c r="I6694" s="97" t="n"/>
    </row>
    <row r="6695" ht="17.4" customHeight="1" s="138">
      <c r="A6695" s="97" t="n">
        <v>6689</v>
      </c>
      <c r="B6695" s="98" t="n"/>
      <c r="C6695" s="99" t="n"/>
      <c r="D6695" s="100" t="n"/>
      <c r="E6695" s="28">
        <f>IFERROR(VLOOKUP(D6695,'أرصدة المخزن'!$A:$E,3,0),"")</f>
        <v/>
      </c>
      <c r="F6695" s="28">
        <f>IFERROR(VLOOKUP(D6695,'أرصدة المخزن'!$A:$H,4,0),"")</f>
        <v/>
      </c>
      <c r="G6695" s="97" t="n"/>
      <c r="H6695" s="29" t="inlineStr">
        <is>
          <t>إضافة</t>
        </is>
      </c>
      <c r="I6695" s="97" t="n"/>
    </row>
    <row r="6696" ht="17.4" customHeight="1" s="138">
      <c r="A6696" s="97" t="n">
        <v>6690</v>
      </c>
      <c r="B6696" s="98" t="n"/>
      <c r="C6696" s="99" t="n"/>
      <c r="D6696" s="100" t="n"/>
      <c r="E6696" s="28">
        <f>IFERROR(VLOOKUP(D6696,'أرصدة المخزن'!$A:$E,3,0),"")</f>
        <v/>
      </c>
      <c r="F6696" s="28">
        <f>IFERROR(VLOOKUP(D6696,'أرصدة المخزن'!$A:$H,4,0),"")</f>
        <v/>
      </c>
      <c r="G6696" s="97" t="n"/>
      <c r="H6696" s="29" t="inlineStr">
        <is>
          <t>إضافة</t>
        </is>
      </c>
      <c r="I6696" s="97" t="n"/>
    </row>
    <row r="6697" ht="17.4" customHeight="1" s="138">
      <c r="A6697" s="97" t="n">
        <v>6691</v>
      </c>
      <c r="B6697" s="98" t="n"/>
      <c r="C6697" s="99" t="n"/>
      <c r="D6697" s="100" t="n"/>
      <c r="E6697" s="28">
        <f>IFERROR(VLOOKUP(D6697,'أرصدة المخزن'!$A:$E,3,0),"")</f>
        <v/>
      </c>
      <c r="F6697" s="28">
        <f>IFERROR(VLOOKUP(D6697,'أرصدة المخزن'!$A:$H,4,0),"")</f>
        <v/>
      </c>
      <c r="G6697" s="97" t="n"/>
      <c r="H6697" s="29" t="inlineStr">
        <is>
          <t>إضافة</t>
        </is>
      </c>
      <c r="I6697" s="97" t="n"/>
    </row>
    <row r="6698" ht="17.4" customHeight="1" s="138">
      <c r="A6698" s="97" t="n">
        <v>6692</v>
      </c>
      <c r="B6698" s="98" t="n"/>
      <c r="C6698" s="99" t="n"/>
      <c r="D6698" s="100" t="n"/>
      <c r="E6698" s="28">
        <f>IFERROR(VLOOKUP(D6698,'أرصدة المخزن'!$A:$E,3,0),"")</f>
        <v/>
      </c>
      <c r="F6698" s="28">
        <f>IFERROR(VLOOKUP(D6698,'أرصدة المخزن'!$A:$H,4,0),"")</f>
        <v/>
      </c>
      <c r="G6698" s="97" t="n"/>
      <c r="H6698" s="29" t="inlineStr">
        <is>
          <t>إضافة</t>
        </is>
      </c>
      <c r="I6698" s="97" t="n"/>
    </row>
    <row r="6699" ht="17.4" customHeight="1" s="138">
      <c r="A6699" s="97" t="n">
        <v>6693</v>
      </c>
      <c r="B6699" s="98" t="n"/>
      <c r="C6699" s="99" t="n"/>
      <c r="D6699" s="100" t="n"/>
      <c r="E6699" s="28">
        <f>IFERROR(VLOOKUP(D6699,'أرصدة المخزن'!$A:$E,3,0),"")</f>
        <v/>
      </c>
      <c r="F6699" s="28">
        <f>IFERROR(VLOOKUP(D6699,'أرصدة المخزن'!$A:$H,4,0),"")</f>
        <v/>
      </c>
      <c r="G6699" s="97" t="n"/>
      <c r="H6699" s="29" t="inlineStr">
        <is>
          <t>إضافة</t>
        </is>
      </c>
      <c r="I6699" s="97" t="n"/>
    </row>
    <row r="6700" ht="17.4" customHeight="1" s="138">
      <c r="A6700" s="97" t="n">
        <v>6694</v>
      </c>
      <c r="B6700" s="98" t="n"/>
      <c r="C6700" s="99" t="n"/>
      <c r="D6700" s="100" t="n"/>
      <c r="E6700" s="28">
        <f>IFERROR(VLOOKUP(D6700,'أرصدة المخزن'!$A:$E,3,0),"")</f>
        <v/>
      </c>
      <c r="F6700" s="28">
        <f>IFERROR(VLOOKUP(D6700,'أرصدة المخزن'!$A:$H,4,0),"")</f>
        <v/>
      </c>
      <c r="G6700" s="97" t="n"/>
      <c r="H6700" s="29" t="inlineStr">
        <is>
          <t>إضافة</t>
        </is>
      </c>
      <c r="I6700" s="97" t="n"/>
    </row>
    <row r="6701" ht="17.4" customHeight="1" s="138">
      <c r="A6701" s="97" t="n">
        <v>6695</v>
      </c>
      <c r="B6701" s="98" t="n"/>
      <c r="C6701" s="99" t="n"/>
      <c r="D6701" s="100" t="n"/>
      <c r="E6701" s="28">
        <f>IFERROR(VLOOKUP(D6701,'أرصدة المخزن'!$A:$E,3,0),"")</f>
        <v/>
      </c>
      <c r="F6701" s="28">
        <f>IFERROR(VLOOKUP(D6701,'أرصدة المخزن'!$A:$H,4,0),"")</f>
        <v/>
      </c>
      <c r="G6701" s="97" t="n"/>
      <c r="H6701" s="29" t="inlineStr">
        <is>
          <t>إضافة</t>
        </is>
      </c>
      <c r="I6701" s="97" t="n"/>
    </row>
    <row r="6702" ht="17.4" customHeight="1" s="138">
      <c r="A6702" s="97" t="n">
        <v>6696</v>
      </c>
      <c r="B6702" s="98" t="n"/>
      <c r="C6702" s="99" t="n"/>
      <c r="D6702" s="100" t="n"/>
      <c r="E6702" s="28">
        <f>IFERROR(VLOOKUP(D6702,'أرصدة المخزن'!$A:$E,3,0),"")</f>
        <v/>
      </c>
      <c r="F6702" s="28">
        <f>IFERROR(VLOOKUP(D6702,'أرصدة المخزن'!$A:$H,4,0),"")</f>
        <v/>
      </c>
      <c r="G6702" s="97" t="n"/>
      <c r="H6702" s="29" t="inlineStr">
        <is>
          <t>إضافة</t>
        </is>
      </c>
      <c r="I6702" s="97" t="n"/>
    </row>
    <row r="6703" ht="17.4" customHeight="1" s="138">
      <c r="A6703" s="97" t="n">
        <v>6697</v>
      </c>
      <c r="B6703" s="98" t="n"/>
      <c r="C6703" s="99" t="n"/>
      <c r="D6703" s="100" t="n"/>
      <c r="E6703" s="28">
        <f>IFERROR(VLOOKUP(D6703,'أرصدة المخزن'!$A:$E,3,0),"")</f>
        <v/>
      </c>
      <c r="F6703" s="28">
        <f>IFERROR(VLOOKUP(D6703,'أرصدة المخزن'!$A:$H,4,0),"")</f>
        <v/>
      </c>
      <c r="G6703" s="97" t="n"/>
      <c r="H6703" s="29" t="inlineStr">
        <is>
          <t>إضافة</t>
        </is>
      </c>
      <c r="I6703" s="97" t="n"/>
    </row>
    <row r="6704" ht="17.4" customHeight="1" s="138">
      <c r="A6704" s="97" t="n">
        <v>6698</v>
      </c>
      <c r="B6704" s="98" t="n"/>
      <c r="C6704" s="99" t="n"/>
      <c r="D6704" s="100" t="n"/>
      <c r="E6704" s="28">
        <f>IFERROR(VLOOKUP(D6704,'أرصدة المخزن'!$A:$E,3,0),"")</f>
        <v/>
      </c>
      <c r="F6704" s="28">
        <f>IFERROR(VLOOKUP(D6704,'أرصدة المخزن'!$A:$H,4,0),"")</f>
        <v/>
      </c>
      <c r="G6704" s="97" t="n"/>
      <c r="H6704" s="29" t="inlineStr">
        <is>
          <t>إضافة</t>
        </is>
      </c>
      <c r="I6704" s="97" t="n"/>
    </row>
    <row r="6705" ht="17.4" customHeight="1" s="138">
      <c r="A6705" s="97" t="n">
        <v>6699</v>
      </c>
      <c r="B6705" s="98" t="n"/>
      <c r="C6705" s="99" t="n"/>
      <c r="D6705" s="100" t="n"/>
      <c r="E6705" s="28">
        <f>IFERROR(VLOOKUP(D6705,'أرصدة المخزن'!$A:$E,3,0),"")</f>
        <v/>
      </c>
      <c r="F6705" s="28">
        <f>IFERROR(VLOOKUP(D6705,'أرصدة المخزن'!$A:$H,4,0),"")</f>
        <v/>
      </c>
      <c r="G6705" s="97" t="n"/>
      <c r="H6705" s="29" t="inlineStr">
        <is>
          <t>إضافة</t>
        </is>
      </c>
      <c r="I6705" s="97" t="n"/>
    </row>
    <row r="6706" ht="17.4" customHeight="1" s="138">
      <c r="A6706" s="97" t="n">
        <v>6700</v>
      </c>
      <c r="B6706" s="98" t="n"/>
      <c r="C6706" s="99" t="n"/>
      <c r="D6706" s="100" t="n"/>
      <c r="E6706" s="28">
        <f>IFERROR(VLOOKUP(D6706,'أرصدة المخزن'!$A:$E,3,0),"")</f>
        <v/>
      </c>
      <c r="F6706" s="28">
        <f>IFERROR(VLOOKUP(D6706,'أرصدة المخزن'!$A:$H,4,0),"")</f>
        <v/>
      </c>
      <c r="G6706" s="97" t="n"/>
      <c r="H6706" s="29" t="inlineStr">
        <is>
          <t>إضافة</t>
        </is>
      </c>
      <c r="I6706" s="97" t="n"/>
    </row>
    <row r="6707" ht="17.4" customHeight="1" s="138">
      <c r="A6707" s="97" t="n">
        <v>6701</v>
      </c>
      <c r="B6707" s="98" t="n"/>
      <c r="C6707" s="99" t="n"/>
      <c r="D6707" s="100" t="n"/>
      <c r="E6707" s="28">
        <f>IFERROR(VLOOKUP(D6707,'أرصدة المخزن'!$A:$E,3,0),"")</f>
        <v/>
      </c>
      <c r="F6707" s="28">
        <f>IFERROR(VLOOKUP(D6707,'أرصدة المخزن'!$A:$H,4,0),"")</f>
        <v/>
      </c>
      <c r="G6707" s="97" t="n"/>
      <c r="H6707" s="29" t="inlineStr">
        <is>
          <t>إضافة</t>
        </is>
      </c>
      <c r="I6707" s="97" t="n"/>
    </row>
    <row r="6708" ht="17.4" customHeight="1" s="138">
      <c r="A6708" s="97" t="n">
        <v>6702</v>
      </c>
      <c r="B6708" s="98" t="n"/>
      <c r="C6708" s="99" t="n"/>
      <c r="D6708" s="100" t="n"/>
      <c r="E6708" s="28">
        <f>IFERROR(VLOOKUP(D6708,'أرصدة المخزن'!$A:$E,3,0),"")</f>
        <v/>
      </c>
      <c r="F6708" s="28">
        <f>IFERROR(VLOOKUP(D6708,'أرصدة المخزن'!$A:$H,4,0),"")</f>
        <v/>
      </c>
      <c r="G6708" s="97" t="n"/>
      <c r="H6708" s="29" t="inlineStr">
        <is>
          <t>إضافة</t>
        </is>
      </c>
      <c r="I6708" s="97" t="n"/>
    </row>
    <row r="6709" ht="17.4" customHeight="1" s="138">
      <c r="A6709" s="97" t="n">
        <v>6703</v>
      </c>
      <c r="B6709" s="98" t="n"/>
      <c r="C6709" s="99" t="n"/>
      <c r="D6709" s="100" t="n"/>
      <c r="E6709" s="28">
        <f>IFERROR(VLOOKUP(D6709,'أرصدة المخزن'!$A:$E,3,0),"")</f>
        <v/>
      </c>
      <c r="F6709" s="28">
        <f>IFERROR(VLOOKUP(D6709,'أرصدة المخزن'!$A:$H,4,0),"")</f>
        <v/>
      </c>
      <c r="G6709" s="97" t="n"/>
      <c r="H6709" s="29" t="inlineStr">
        <is>
          <t>إضافة</t>
        </is>
      </c>
      <c r="I6709" s="97" t="n"/>
    </row>
    <row r="6710" ht="17.4" customHeight="1" s="138">
      <c r="A6710" s="97" t="n">
        <v>6704</v>
      </c>
      <c r="B6710" s="98" t="n"/>
      <c r="C6710" s="99" t="n"/>
      <c r="D6710" s="100" t="n"/>
      <c r="E6710" s="28">
        <f>IFERROR(VLOOKUP(D6710,'أرصدة المخزن'!$A:$E,3,0),"")</f>
        <v/>
      </c>
      <c r="F6710" s="28">
        <f>IFERROR(VLOOKUP(D6710,'أرصدة المخزن'!$A:$H,4,0),"")</f>
        <v/>
      </c>
      <c r="G6710" s="97" t="n"/>
      <c r="H6710" s="29" t="inlineStr">
        <is>
          <t>إضافة</t>
        </is>
      </c>
      <c r="I6710" s="97" t="n"/>
    </row>
    <row r="6711" ht="17.4" customHeight="1" s="138">
      <c r="A6711" s="97" t="n">
        <v>6705</v>
      </c>
      <c r="B6711" s="98" t="n"/>
      <c r="C6711" s="99" t="n"/>
      <c r="D6711" s="100" t="n"/>
      <c r="E6711" s="28">
        <f>IFERROR(VLOOKUP(D6711,'أرصدة المخزن'!$A:$E,3,0),"")</f>
        <v/>
      </c>
      <c r="F6711" s="28">
        <f>IFERROR(VLOOKUP(D6711,'أرصدة المخزن'!$A:$H,4,0),"")</f>
        <v/>
      </c>
      <c r="G6711" s="97" t="n"/>
      <c r="H6711" s="29" t="inlineStr">
        <is>
          <t>إضافة</t>
        </is>
      </c>
      <c r="I6711" s="97" t="n"/>
    </row>
    <row r="6712" ht="17.4" customHeight="1" s="138">
      <c r="A6712" s="97" t="n">
        <v>6706</v>
      </c>
      <c r="B6712" s="98" t="n"/>
      <c r="C6712" s="99" t="n"/>
      <c r="D6712" s="100" t="n"/>
      <c r="E6712" s="28">
        <f>IFERROR(VLOOKUP(D6712,'أرصدة المخزن'!$A:$E,3,0),"")</f>
        <v/>
      </c>
      <c r="F6712" s="28">
        <f>IFERROR(VLOOKUP(D6712,'أرصدة المخزن'!$A:$H,4,0),"")</f>
        <v/>
      </c>
      <c r="G6712" s="97" t="n"/>
      <c r="H6712" s="29" t="inlineStr">
        <is>
          <t>إضافة</t>
        </is>
      </c>
      <c r="I6712" s="97" t="n"/>
    </row>
    <row r="6713" ht="17.4" customHeight="1" s="138">
      <c r="A6713" s="97" t="n">
        <v>6707</v>
      </c>
      <c r="B6713" s="98" t="n"/>
      <c r="C6713" s="99" t="n"/>
      <c r="D6713" s="100" t="n"/>
      <c r="E6713" s="28">
        <f>IFERROR(VLOOKUP(D6713,'أرصدة المخزن'!$A:$E,3,0),"")</f>
        <v/>
      </c>
      <c r="F6713" s="28">
        <f>IFERROR(VLOOKUP(D6713,'أرصدة المخزن'!$A:$H,4,0),"")</f>
        <v/>
      </c>
      <c r="G6713" s="97" t="n"/>
      <c r="H6713" s="29" t="inlineStr">
        <is>
          <t>إضافة</t>
        </is>
      </c>
      <c r="I6713" s="97" t="n"/>
    </row>
    <row r="6714" ht="17.4" customHeight="1" s="138">
      <c r="A6714" s="97" t="n">
        <v>6708</v>
      </c>
      <c r="B6714" s="98" t="n"/>
      <c r="C6714" s="99" t="n"/>
      <c r="D6714" s="100" t="n"/>
      <c r="E6714" s="28">
        <f>IFERROR(VLOOKUP(D6714,'أرصدة المخزن'!$A:$E,3,0),"")</f>
        <v/>
      </c>
      <c r="F6714" s="28">
        <f>IFERROR(VLOOKUP(D6714,'أرصدة المخزن'!$A:$H,4,0),"")</f>
        <v/>
      </c>
      <c r="G6714" s="97" t="n"/>
      <c r="H6714" s="29" t="inlineStr">
        <is>
          <t>إضافة</t>
        </is>
      </c>
      <c r="I6714" s="97" t="n"/>
    </row>
    <row r="6715" ht="17.4" customHeight="1" s="138">
      <c r="A6715" s="97" t="n">
        <v>6709</v>
      </c>
      <c r="B6715" s="98" t="n"/>
      <c r="C6715" s="99" t="n"/>
      <c r="D6715" s="100" t="n"/>
      <c r="E6715" s="28">
        <f>IFERROR(VLOOKUP(D6715,'أرصدة المخزن'!$A:$E,3,0),"")</f>
        <v/>
      </c>
      <c r="F6715" s="28">
        <f>IFERROR(VLOOKUP(D6715,'أرصدة المخزن'!$A:$H,4,0),"")</f>
        <v/>
      </c>
      <c r="G6715" s="97" t="n"/>
      <c r="H6715" s="29" t="inlineStr">
        <is>
          <t>إضافة</t>
        </is>
      </c>
      <c r="I6715" s="97" t="n"/>
    </row>
    <row r="6716" ht="17.4" customHeight="1" s="138">
      <c r="A6716" s="97" t="n">
        <v>6710</v>
      </c>
      <c r="B6716" s="98" t="n"/>
      <c r="C6716" s="99" t="n"/>
      <c r="D6716" s="100" t="n"/>
      <c r="E6716" s="28">
        <f>IFERROR(VLOOKUP(D6716,'أرصدة المخزن'!$A:$E,3,0),"")</f>
        <v/>
      </c>
      <c r="F6716" s="28">
        <f>IFERROR(VLOOKUP(D6716,'أرصدة المخزن'!$A:$H,4,0),"")</f>
        <v/>
      </c>
      <c r="G6716" s="97" t="n"/>
      <c r="H6716" s="29" t="inlineStr">
        <is>
          <t>إضافة</t>
        </is>
      </c>
      <c r="I6716" s="97" t="n"/>
    </row>
    <row r="6717" ht="17.4" customHeight="1" s="138">
      <c r="A6717" s="97" t="n">
        <v>6711</v>
      </c>
      <c r="B6717" s="98" t="n"/>
      <c r="C6717" s="99" t="n"/>
      <c r="D6717" s="100" t="n"/>
      <c r="E6717" s="28">
        <f>IFERROR(VLOOKUP(D6717,'أرصدة المخزن'!$A:$E,3,0),"")</f>
        <v/>
      </c>
      <c r="F6717" s="28">
        <f>IFERROR(VLOOKUP(D6717,'أرصدة المخزن'!$A:$H,4,0),"")</f>
        <v/>
      </c>
      <c r="G6717" s="97" t="n"/>
      <c r="H6717" s="29" t="inlineStr">
        <is>
          <t>إضافة</t>
        </is>
      </c>
      <c r="I6717" s="97" t="n"/>
    </row>
    <row r="6718" ht="17.4" customHeight="1" s="138">
      <c r="A6718" s="97" t="n">
        <v>6712</v>
      </c>
      <c r="B6718" s="98" t="n"/>
      <c r="C6718" s="99" t="n"/>
      <c r="D6718" s="100" t="n"/>
      <c r="E6718" s="28">
        <f>IFERROR(VLOOKUP(D6718,'أرصدة المخزن'!$A:$E,3,0),"")</f>
        <v/>
      </c>
      <c r="F6718" s="28">
        <f>IFERROR(VLOOKUP(D6718,'أرصدة المخزن'!$A:$H,4,0),"")</f>
        <v/>
      </c>
      <c r="G6718" s="97" t="n"/>
      <c r="H6718" s="29" t="inlineStr">
        <is>
          <t>إضافة</t>
        </is>
      </c>
      <c r="I6718" s="97" t="n"/>
    </row>
    <row r="6719" ht="17.4" customHeight="1" s="138">
      <c r="A6719" s="97" t="n">
        <v>6713</v>
      </c>
      <c r="B6719" s="98" t="n"/>
      <c r="C6719" s="99" t="n"/>
      <c r="D6719" s="100" t="n"/>
      <c r="E6719" s="28">
        <f>IFERROR(VLOOKUP(D6719,'أرصدة المخزن'!$A:$E,3,0),"")</f>
        <v/>
      </c>
      <c r="F6719" s="28">
        <f>IFERROR(VLOOKUP(D6719,'أرصدة المخزن'!$A:$H,4,0),"")</f>
        <v/>
      </c>
      <c r="G6719" s="97" t="n"/>
      <c r="H6719" s="29" t="inlineStr">
        <is>
          <t>إضافة</t>
        </is>
      </c>
      <c r="I6719" s="97" t="n"/>
    </row>
    <row r="6720" ht="17.4" customHeight="1" s="138">
      <c r="A6720" s="97" t="n">
        <v>6714</v>
      </c>
      <c r="B6720" s="98" t="n"/>
      <c r="C6720" s="99" t="n"/>
      <c r="D6720" s="100" t="n"/>
      <c r="E6720" s="28">
        <f>IFERROR(VLOOKUP(D6720,'أرصدة المخزن'!$A:$E,3,0),"")</f>
        <v/>
      </c>
      <c r="F6720" s="28">
        <f>IFERROR(VLOOKUP(D6720,'أرصدة المخزن'!$A:$H,4,0),"")</f>
        <v/>
      </c>
      <c r="G6720" s="97" t="n"/>
      <c r="H6720" s="29" t="inlineStr">
        <is>
          <t>إضافة</t>
        </is>
      </c>
      <c r="I6720" s="97" t="n"/>
    </row>
    <row r="6721" ht="17.4" customHeight="1" s="138">
      <c r="A6721" s="97" t="n">
        <v>6715</v>
      </c>
      <c r="B6721" s="98" t="n"/>
      <c r="C6721" s="99" t="n"/>
      <c r="D6721" s="100" t="n"/>
      <c r="E6721" s="28">
        <f>IFERROR(VLOOKUP(D6721,'أرصدة المخزن'!$A:$E,3,0),"")</f>
        <v/>
      </c>
      <c r="F6721" s="28">
        <f>IFERROR(VLOOKUP(D6721,'أرصدة المخزن'!$A:$H,4,0),"")</f>
        <v/>
      </c>
      <c r="G6721" s="97" t="n"/>
      <c r="H6721" s="29" t="inlineStr">
        <is>
          <t>إضافة</t>
        </is>
      </c>
      <c r="I6721" s="97" t="n"/>
    </row>
    <row r="6722" ht="17.4" customHeight="1" s="138">
      <c r="A6722" s="97" t="n">
        <v>6716</v>
      </c>
      <c r="B6722" s="98" t="n"/>
      <c r="C6722" s="99" t="n"/>
      <c r="D6722" s="100" t="n"/>
      <c r="E6722" s="28">
        <f>IFERROR(VLOOKUP(D6722,'أرصدة المخزن'!$A:$E,3,0),"")</f>
        <v/>
      </c>
      <c r="F6722" s="28">
        <f>IFERROR(VLOOKUP(D6722,'أرصدة المخزن'!$A:$H,4,0),"")</f>
        <v/>
      </c>
      <c r="G6722" s="97" t="n"/>
      <c r="H6722" s="29" t="inlineStr">
        <is>
          <t>إضافة</t>
        </is>
      </c>
      <c r="I6722" s="97" t="n"/>
    </row>
    <row r="6723" ht="17.4" customHeight="1" s="138">
      <c r="A6723" s="97" t="n">
        <v>6717</v>
      </c>
      <c r="B6723" s="98" t="n"/>
      <c r="C6723" s="99" t="n"/>
      <c r="D6723" s="100" t="n"/>
      <c r="E6723" s="28">
        <f>IFERROR(VLOOKUP(D6723,'أرصدة المخزن'!$A:$E,3,0),"")</f>
        <v/>
      </c>
      <c r="F6723" s="28">
        <f>IFERROR(VLOOKUP(D6723,'أرصدة المخزن'!$A:$H,4,0),"")</f>
        <v/>
      </c>
      <c r="G6723" s="97" t="n"/>
      <c r="H6723" s="29" t="inlineStr">
        <is>
          <t>إضافة</t>
        </is>
      </c>
      <c r="I6723" s="97" t="n"/>
    </row>
    <row r="6724" ht="17.4" customHeight="1" s="138">
      <c r="A6724" s="97" t="n">
        <v>6718</v>
      </c>
      <c r="B6724" s="98" t="n"/>
      <c r="C6724" s="99" t="n"/>
      <c r="D6724" s="100" t="n"/>
      <c r="E6724" s="28">
        <f>IFERROR(VLOOKUP(D6724,'أرصدة المخزن'!$A:$E,3,0),"")</f>
        <v/>
      </c>
      <c r="F6724" s="28">
        <f>IFERROR(VLOOKUP(D6724,'أرصدة المخزن'!$A:$H,4,0),"")</f>
        <v/>
      </c>
      <c r="G6724" s="97" t="n"/>
      <c r="H6724" s="29" t="inlineStr">
        <is>
          <t>إضافة</t>
        </is>
      </c>
      <c r="I6724" s="97" t="n"/>
    </row>
    <row r="6725" ht="17.4" customHeight="1" s="138">
      <c r="A6725" s="97" t="n">
        <v>6719</v>
      </c>
      <c r="B6725" s="98" t="n"/>
      <c r="C6725" s="99" t="n"/>
      <c r="D6725" s="100" t="n"/>
      <c r="E6725" s="28">
        <f>IFERROR(VLOOKUP(D6725,'أرصدة المخزن'!$A:$E,3,0),"")</f>
        <v/>
      </c>
      <c r="F6725" s="28">
        <f>IFERROR(VLOOKUP(D6725,'أرصدة المخزن'!$A:$H,4,0),"")</f>
        <v/>
      </c>
      <c r="G6725" s="97" t="n"/>
      <c r="H6725" s="29" t="inlineStr">
        <is>
          <t>إضافة</t>
        </is>
      </c>
      <c r="I6725" s="97" t="n"/>
    </row>
    <row r="6726" ht="17.4" customHeight="1" s="138">
      <c r="A6726" s="97" t="n">
        <v>6720</v>
      </c>
      <c r="B6726" s="98" t="n"/>
      <c r="C6726" s="99" t="n"/>
      <c r="D6726" s="100" t="n"/>
      <c r="E6726" s="28">
        <f>IFERROR(VLOOKUP(D6726,'أرصدة المخزن'!$A:$E,3,0),"")</f>
        <v/>
      </c>
      <c r="F6726" s="28">
        <f>IFERROR(VLOOKUP(D6726,'أرصدة المخزن'!$A:$H,4,0),"")</f>
        <v/>
      </c>
      <c r="G6726" s="97" t="n"/>
      <c r="H6726" s="29" t="inlineStr">
        <is>
          <t>إضافة</t>
        </is>
      </c>
      <c r="I6726" s="97" t="n"/>
    </row>
    <row r="6727" ht="17.4" customHeight="1" s="138">
      <c r="A6727" s="97" t="n">
        <v>6721</v>
      </c>
      <c r="B6727" s="98" t="n"/>
      <c r="C6727" s="99" t="n"/>
      <c r="D6727" s="100" t="n"/>
      <c r="E6727" s="28">
        <f>IFERROR(VLOOKUP(D6727,'أرصدة المخزن'!$A:$E,3,0),"")</f>
        <v/>
      </c>
      <c r="F6727" s="28">
        <f>IFERROR(VLOOKUP(D6727,'أرصدة المخزن'!$A:$H,4,0),"")</f>
        <v/>
      </c>
      <c r="G6727" s="97" t="n"/>
      <c r="H6727" s="29" t="inlineStr">
        <is>
          <t>إضافة</t>
        </is>
      </c>
      <c r="I6727" s="97" t="n"/>
    </row>
    <row r="6728" ht="17.4" customHeight="1" s="138">
      <c r="A6728" s="97" t="n">
        <v>6722</v>
      </c>
      <c r="B6728" s="98" t="n"/>
      <c r="C6728" s="99" t="n"/>
      <c r="D6728" s="100" t="n"/>
      <c r="E6728" s="28">
        <f>IFERROR(VLOOKUP(D6728,'أرصدة المخزن'!$A:$E,3,0),"")</f>
        <v/>
      </c>
      <c r="F6728" s="28">
        <f>IFERROR(VLOOKUP(D6728,'أرصدة المخزن'!$A:$H,4,0),"")</f>
        <v/>
      </c>
      <c r="G6728" s="97" t="n"/>
      <c r="H6728" s="29" t="inlineStr">
        <is>
          <t>إضافة</t>
        </is>
      </c>
      <c r="I6728" s="97" t="n"/>
    </row>
    <row r="6729" ht="17.4" customHeight="1" s="138">
      <c r="A6729" s="97" t="n">
        <v>6723</v>
      </c>
      <c r="B6729" s="98" t="n"/>
      <c r="C6729" s="99" t="n"/>
      <c r="D6729" s="100" t="n"/>
      <c r="E6729" s="28">
        <f>IFERROR(VLOOKUP(D6729,'أرصدة المخزن'!$A:$E,3,0),"")</f>
        <v/>
      </c>
      <c r="F6729" s="28">
        <f>IFERROR(VLOOKUP(D6729,'أرصدة المخزن'!$A:$H,4,0),"")</f>
        <v/>
      </c>
      <c r="G6729" s="97" t="n"/>
      <c r="H6729" s="29" t="inlineStr">
        <is>
          <t>إضافة</t>
        </is>
      </c>
      <c r="I6729" s="97" t="n"/>
    </row>
    <row r="6730" ht="17.4" customHeight="1" s="138">
      <c r="A6730" s="97" t="n">
        <v>6724</v>
      </c>
      <c r="B6730" s="98" t="n"/>
      <c r="C6730" s="99" t="n"/>
      <c r="D6730" s="100" t="n"/>
      <c r="E6730" s="28">
        <f>IFERROR(VLOOKUP(D6730,'أرصدة المخزن'!$A:$E,3,0),"")</f>
        <v/>
      </c>
      <c r="F6730" s="28">
        <f>IFERROR(VLOOKUP(D6730,'أرصدة المخزن'!$A:$H,4,0),"")</f>
        <v/>
      </c>
      <c r="G6730" s="97" t="n"/>
      <c r="H6730" s="29" t="inlineStr">
        <is>
          <t>إضافة</t>
        </is>
      </c>
      <c r="I6730" s="97" t="n"/>
    </row>
    <row r="6731" ht="17.4" customHeight="1" s="138">
      <c r="A6731" s="97" t="n">
        <v>6725</v>
      </c>
      <c r="B6731" s="98" t="n"/>
      <c r="C6731" s="99" t="n"/>
      <c r="D6731" s="100" t="n"/>
      <c r="E6731" s="28">
        <f>IFERROR(VLOOKUP(D6731,'أرصدة المخزن'!$A:$E,3,0),"")</f>
        <v/>
      </c>
      <c r="F6731" s="28">
        <f>IFERROR(VLOOKUP(D6731,'أرصدة المخزن'!$A:$H,4,0),"")</f>
        <v/>
      </c>
      <c r="G6731" s="97" t="n"/>
      <c r="H6731" s="29" t="inlineStr">
        <is>
          <t>إضافة</t>
        </is>
      </c>
      <c r="I6731" s="97" t="n"/>
    </row>
    <row r="6732" ht="17.4" customHeight="1" s="138">
      <c r="A6732" s="97" t="n">
        <v>6726</v>
      </c>
      <c r="B6732" s="98" t="n"/>
      <c r="C6732" s="99" t="n"/>
      <c r="D6732" s="100" t="n"/>
      <c r="E6732" s="28">
        <f>IFERROR(VLOOKUP(D6732,'أرصدة المخزن'!$A:$E,3,0),"")</f>
        <v/>
      </c>
      <c r="F6732" s="28">
        <f>IFERROR(VLOOKUP(D6732,'أرصدة المخزن'!$A:$H,4,0),"")</f>
        <v/>
      </c>
      <c r="G6732" s="97" t="n"/>
      <c r="H6732" s="29" t="inlineStr">
        <is>
          <t>إضافة</t>
        </is>
      </c>
      <c r="I6732" s="97" t="n"/>
    </row>
    <row r="6733" ht="17.4" customHeight="1" s="138">
      <c r="A6733" s="97" t="n">
        <v>6727</v>
      </c>
      <c r="B6733" s="98" t="n"/>
      <c r="C6733" s="99" t="n"/>
      <c r="D6733" s="100" t="n"/>
      <c r="E6733" s="28">
        <f>IFERROR(VLOOKUP(D6733,'أرصدة المخزن'!$A:$E,3,0),"")</f>
        <v/>
      </c>
      <c r="F6733" s="28">
        <f>IFERROR(VLOOKUP(D6733,'أرصدة المخزن'!$A:$H,4,0),"")</f>
        <v/>
      </c>
      <c r="G6733" s="97" t="n"/>
      <c r="H6733" s="29" t="inlineStr">
        <is>
          <t>إضافة</t>
        </is>
      </c>
      <c r="I6733" s="97" t="n"/>
    </row>
    <row r="6734" ht="17.4" customHeight="1" s="138">
      <c r="A6734" s="97" t="n">
        <v>6728</v>
      </c>
      <c r="B6734" s="98" t="n"/>
      <c r="C6734" s="99" t="n"/>
      <c r="D6734" s="100" t="n"/>
      <c r="E6734" s="28">
        <f>IFERROR(VLOOKUP(D6734,'أرصدة المخزن'!$A:$E,3,0),"")</f>
        <v/>
      </c>
      <c r="F6734" s="28">
        <f>IFERROR(VLOOKUP(D6734,'أرصدة المخزن'!$A:$H,4,0),"")</f>
        <v/>
      </c>
      <c r="G6734" s="97" t="n"/>
      <c r="H6734" s="29" t="inlineStr">
        <is>
          <t>إضافة</t>
        </is>
      </c>
      <c r="I6734" s="97" t="n"/>
    </row>
    <row r="6735" ht="17.4" customHeight="1" s="138">
      <c r="A6735" s="97" t="n">
        <v>6729</v>
      </c>
      <c r="B6735" s="98" t="n"/>
      <c r="C6735" s="99" t="n"/>
      <c r="D6735" s="100" t="n"/>
      <c r="E6735" s="28">
        <f>IFERROR(VLOOKUP(D6735,'أرصدة المخزن'!$A:$E,3,0),"")</f>
        <v/>
      </c>
      <c r="F6735" s="28">
        <f>IFERROR(VLOOKUP(D6735,'أرصدة المخزن'!$A:$H,4,0),"")</f>
        <v/>
      </c>
      <c r="G6735" s="97" t="n"/>
      <c r="H6735" s="29" t="inlineStr">
        <is>
          <t>إضافة</t>
        </is>
      </c>
      <c r="I6735" s="97" t="n"/>
    </row>
    <row r="6736" ht="17.4" customHeight="1" s="138">
      <c r="A6736" s="97" t="n">
        <v>6730</v>
      </c>
      <c r="B6736" s="98" t="n"/>
      <c r="C6736" s="99" t="n"/>
      <c r="D6736" s="100" t="n"/>
      <c r="E6736" s="28">
        <f>IFERROR(VLOOKUP(D6736,'أرصدة المخزن'!$A:$E,3,0),"")</f>
        <v/>
      </c>
      <c r="F6736" s="28">
        <f>IFERROR(VLOOKUP(D6736,'أرصدة المخزن'!$A:$H,4,0),"")</f>
        <v/>
      </c>
      <c r="G6736" s="97" t="n"/>
      <c r="H6736" s="29" t="inlineStr">
        <is>
          <t>إضافة</t>
        </is>
      </c>
      <c r="I6736" s="97" t="n"/>
    </row>
    <row r="6737" ht="17.4" customHeight="1" s="138">
      <c r="A6737" s="97" t="n">
        <v>6731</v>
      </c>
      <c r="B6737" s="98" t="n"/>
      <c r="C6737" s="99" t="n"/>
      <c r="D6737" s="100" t="n"/>
      <c r="E6737" s="28">
        <f>IFERROR(VLOOKUP(D6737,'أرصدة المخزن'!$A:$E,3,0),"")</f>
        <v/>
      </c>
      <c r="F6737" s="28">
        <f>IFERROR(VLOOKUP(D6737,'أرصدة المخزن'!$A:$H,4,0),"")</f>
        <v/>
      </c>
      <c r="G6737" s="97" t="n"/>
      <c r="H6737" s="29" t="inlineStr">
        <is>
          <t>إضافة</t>
        </is>
      </c>
      <c r="I6737" s="97" t="n"/>
    </row>
    <row r="6738" ht="17.4" customHeight="1" s="138">
      <c r="A6738" s="97" t="n">
        <v>6732</v>
      </c>
      <c r="B6738" s="98" t="n"/>
      <c r="C6738" s="99" t="n"/>
      <c r="D6738" s="100" t="n"/>
      <c r="E6738" s="28">
        <f>IFERROR(VLOOKUP(D6738,'أرصدة المخزن'!$A:$E,3,0),"")</f>
        <v/>
      </c>
      <c r="F6738" s="28">
        <f>IFERROR(VLOOKUP(D6738,'أرصدة المخزن'!$A:$H,4,0),"")</f>
        <v/>
      </c>
      <c r="G6738" s="97" t="n"/>
      <c r="H6738" s="29" t="inlineStr">
        <is>
          <t>إضافة</t>
        </is>
      </c>
      <c r="I6738" s="97" t="n"/>
    </row>
    <row r="6739" ht="17.4" customHeight="1" s="138">
      <c r="A6739" s="97" t="n">
        <v>6733</v>
      </c>
      <c r="B6739" s="98" t="n"/>
      <c r="C6739" s="99" t="n"/>
      <c r="D6739" s="100" t="n"/>
      <c r="E6739" s="28">
        <f>IFERROR(VLOOKUP(D6739,'أرصدة المخزن'!$A:$E,3,0),"")</f>
        <v/>
      </c>
      <c r="F6739" s="28">
        <f>IFERROR(VLOOKUP(D6739,'أرصدة المخزن'!$A:$H,4,0),"")</f>
        <v/>
      </c>
      <c r="G6739" s="97" t="n"/>
      <c r="H6739" s="29" t="inlineStr">
        <is>
          <t>إضافة</t>
        </is>
      </c>
      <c r="I6739" s="97" t="n"/>
    </row>
    <row r="6740" ht="17.4" customHeight="1" s="138">
      <c r="A6740" s="97" t="n">
        <v>6734</v>
      </c>
      <c r="B6740" s="98" t="n"/>
      <c r="C6740" s="99" t="n"/>
      <c r="D6740" s="100" t="n"/>
      <c r="E6740" s="28">
        <f>IFERROR(VLOOKUP(D6740,'أرصدة المخزن'!$A:$E,3,0),"")</f>
        <v/>
      </c>
      <c r="F6740" s="28">
        <f>IFERROR(VLOOKUP(D6740,'أرصدة المخزن'!$A:$H,4,0),"")</f>
        <v/>
      </c>
      <c r="G6740" s="97" t="n"/>
      <c r="H6740" s="29" t="inlineStr">
        <is>
          <t>إضافة</t>
        </is>
      </c>
      <c r="I6740" s="97" t="n"/>
    </row>
    <row r="6741" ht="17.4" customHeight="1" s="138">
      <c r="A6741" s="97" t="n">
        <v>6735</v>
      </c>
      <c r="B6741" s="98" t="n"/>
      <c r="C6741" s="99" t="n"/>
      <c r="D6741" s="100" t="n"/>
      <c r="E6741" s="28">
        <f>IFERROR(VLOOKUP(D6741,'أرصدة المخزن'!$A:$E,3,0),"")</f>
        <v/>
      </c>
      <c r="F6741" s="28">
        <f>IFERROR(VLOOKUP(D6741,'أرصدة المخزن'!$A:$H,4,0),"")</f>
        <v/>
      </c>
      <c r="G6741" s="97" t="n"/>
      <c r="H6741" s="29" t="inlineStr">
        <is>
          <t>إضافة</t>
        </is>
      </c>
      <c r="I6741" s="97" t="n"/>
    </row>
    <row r="6742" ht="17.4" customHeight="1" s="138">
      <c r="A6742" s="97" t="n">
        <v>6736</v>
      </c>
      <c r="B6742" s="98" t="n"/>
      <c r="C6742" s="99" t="n"/>
      <c r="D6742" s="100" t="n"/>
      <c r="E6742" s="28">
        <f>IFERROR(VLOOKUP(D6742,'أرصدة المخزن'!$A:$E,3,0),"")</f>
        <v/>
      </c>
      <c r="F6742" s="28">
        <f>IFERROR(VLOOKUP(D6742,'أرصدة المخزن'!$A:$H,4,0),"")</f>
        <v/>
      </c>
      <c r="G6742" s="97" t="n"/>
      <c r="H6742" s="29" t="inlineStr">
        <is>
          <t>إضافة</t>
        </is>
      </c>
      <c r="I6742" s="97" t="n"/>
    </row>
    <row r="6743" ht="17.4" customHeight="1" s="138">
      <c r="A6743" s="97" t="n">
        <v>6737</v>
      </c>
      <c r="B6743" s="98" t="n"/>
      <c r="C6743" s="99" t="n"/>
      <c r="D6743" s="100" t="n"/>
      <c r="E6743" s="28">
        <f>IFERROR(VLOOKUP(D6743,'أرصدة المخزن'!$A:$E,3,0),"")</f>
        <v/>
      </c>
      <c r="F6743" s="28">
        <f>IFERROR(VLOOKUP(D6743,'أرصدة المخزن'!$A:$H,4,0),"")</f>
        <v/>
      </c>
      <c r="G6743" s="97" t="n"/>
      <c r="H6743" s="29" t="inlineStr">
        <is>
          <t>إضافة</t>
        </is>
      </c>
      <c r="I6743" s="97" t="n"/>
    </row>
    <row r="6744" ht="17.4" customHeight="1" s="138">
      <c r="A6744" s="97" t="n">
        <v>6738</v>
      </c>
      <c r="B6744" s="98" t="n"/>
      <c r="C6744" s="99" t="n"/>
      <c r="D6744" s="100" t="n"/>
      <c r="E6744" s="28">
        <f>IFERROR(VLOOKUP(D6744,'أرصدة المخزن'!$A:$E,3,0),"")</f>
        <v/>
      </c>
      <c r="F6744" s="28">
        <f>IFERROR(VLOOKUP(D6744,'أرصدة المخزن'!$A:$H,4,0),"")</f>
        <v/>
      </c>
      <c r="G6744" s="97" t="n"/>
      <c r="H6744" s="29" t="inlineStr">
        <is>
          <t>إضافة</t>
        </is>
      </c>
      <c r="I6744" s="97" t="n"/>
    </row>
    <row r="6745" ht="17.4" customHeight="1" s="138">
      <c r="A6745" s="97" t="n">
        <v>6739</v>
      </c>
      <c r="B6745" s="98" t="n"/>
      <c r="C6745" s="99" t="n"/>
      <c r="D6745" s="100" t="n"/>
      <c r="E6745" s="28">
        <f>IFERROR(VLOOKUP(D6745,'أرصدة المخزن'!$A:$E,3,0),"")</f>
        <v/>
      </c>
      <c r="F6745" s="28">
        <f>IFERROR(VLOOKUP(D6745,'أرصدة المخزن'!$A:$H,4,0),"")</f>
        <v/>
      </c>
      <c r="G6745" s="97" t="n"/>
      <c r="H6745" s="29" t="inlineStr">
        <is>
          <t>إضافة</t>
        </is>
      </c>
      <c r="I6745" s="97" t="n"/>
    </row>
    <row r="6746" ht="17.4" customHeight="1" s="138">
      <c r="A6746" s="97" t="n">
        <v>6740</v>
      </c>
      <c r="B6746" s="98" t="n"/>
      <c r="C6746" s="99" t="n"/>
      <c r="D6746" s="100" t="n"/>
      <c r="E6746" s="28">
        <f>IFERROR(VLOOKUP(D6746,'أرصدة المخزن'!$A:$E,3,0),"")</f>
        <v/>
      </c>
      <c r="F6746" s="28">
        <f>IFERROR(VLOOKUP(D6746,'أرصدة المخزن'!$A:$H,4,0),"")</f>
        <v/>
      </c>
      <c r="G6746" s="97" t="n"/>
      <c r="H6746" s="29" t="inlineStr">
        <is>
          <t>إضافة</t>
        </is>
      </c>
      <c r="I6746" s="97" t="n"/>
    </row>
    <row r="6747" ht="17.4" customHeight="1" s="138">
      <c r="A6747" s="97" t="n">
        <v>6741</v>
      </c>
      <c r="B6747" s="98" t="n"/>
      <c r="C6747" s="99" t="n"/>
      <c r="D6747" s="100" t="n"/>
      <c r="E6747" s="28">
        <f>IFERROR(VLOOKUP(D6747,'أرصدة المخزن'!$A:$E,3,0),"")</f>
        <v/>
      </c>
      <c r="F6747" s="28">
        <f>IFERROR(VLOOKUP(D6747,'أرصدة المخزن'!$A:$H,4,0),"")</f>
        <v/>
      </c>
      <c r="G6747" s="97" t="n"/>
      <c r="H6747" s="29" t="inlineStr">
        <is>
          <t>إضافة</t>
        </is>
      </c>
      <c r="I6747" s="97" t="n"/>
    </row>
    <row r="6748" ht="17.4" customHeight="1" s="138">
      <c r="A6748" s="97" t="n">
        <v>6742</v>
      </c>
      <c r="B6748" s="98" t="n"/>
      <c r="C6748" s="99" t="n"/>
      <c r="D6748" s="100" t="n"/>
      <c r="E6748" s="28">
        <f>IFERROR(VLOOKUP(D6748,'أرصدة المخزن'!$A:$E,3,0),"")</f>
        <v/>
      </c>
      <c r="F6748" s="28">
        <f>IFERROR(VLOOKUP(D6748,'أرصدة المخزن'!$A:$H,4,0),"")</f>
        <v/>
      </c>
      <c r="G6748" s="97" t="n"/>
      <c r="H6748" s="29" t="inlineStr">
        <is>
          <t>إضافة</t>
        </is>
      </c>
      <c r="I6748" s="97" t="n"/>
    </row>
    <row r="6749" ht="17.4" customHeight="1" s="138">
      <c r="A6749" s="97" t="n">
        <v>6743</v>
      </c>
      <c r="B6749" s="98" t="n"/>
      <c r="C6749" s="99" t="n"/>
      <c r="D6749" s="100" t="n"/>
      <c r="E6749" s="28">
        <f>IFERROR(VLOOKUP(D6749,'أرصدة المخزن'!$A:$E,3,0),"")</f>
        <v/>
      </c>
      <c r="F6749" s="28">
        <f>IFERROR(VLOOKUP(D6749,'أرصدة المخزن'!$A:$H,4,0),"")</f>
        <v/>
      </c>
      <c r="G6749" s="97" t="n"/>
      <c r="H6749" s="29" t="inlineStr">
        <is>
          <t>إضافة</t>
        </is>
      </c>
      <c r="I6749" s="97" t="n"/>
    </row>
    <row r="6750" ht="17.4" customHeight="1" s="138">
      <c r="A6750" s="97" t="n">
        <v>6744</v>
      </c>
      <c r="B6750" s="98" t="n"/>
      <c r="C6750" s="99" t="n"/>
      <c r="D6750" s="100" t="n"/>
      <c r="E6750" s="28">
        <f>IFERROR(VLOOKUP(D6750,'أرصدة المخزن'!$A:$E,3,0),"")</f>
        <v/>
      </c>
      <c r="F6750" s="28">
        <f>IFERROR(VLOOKUP(D6750,'أرصدة المخزن'!$A:$H,4,0),"")</f>
        <v/>
      </c>
      <c r="G6750" s="97" t="n"/>
      <c r="H6750" s="29" t="inlineStr">
        <is>
          <t>إضافة</t>
        </is>
      </c>
      <c r="I6750" s="97" t="n"/>
    </row>
    <row r="6751" ht="17.4" customHeight="1" s="138">
      <c r="A6751" s="97" t="n">
        <v>6745</v>
      </c>
      <c r="B6751" s="98" t="n"/>
      <c r="C6751" s="99" t="n"/>
      <c r="D6751" s="100" t="n"/>
      <c r="E6751" s="28">
        <f>IFERROR(VLOOKUP(D6751,'أرصدة المخزن'!$A:$E,3,0),"")</f>
        <v/>
      </c>
      <c r="F6751" s="28">
        <f>IFERROR(VLOOKUP(D6751,'أرصدة المخزن'!$A:$H,4,0),"")</f>
        <v/>
      </c>
      <c r="G6751" s="97" t="n"/>
      <c r="H6751" s="29" t="inlineStr">
        <is>
          <t>إضافة</t>
        </is>
      </c>
      <c r="I6751" s="97" t="n"/>
    </row>
    <row r="6752" ht="17.4" customHeight="1" s="138">
      <c r="A6752" s="97" t="n">
        <v>6746</v>
      </c>
      <c r="B6752" s="98" t="n"/>
      <c r="C6752" s="99" t="n"/>
      <c r="D6752" s="100" t="n"/>
      <c r="E6752" s="28">
        <f>IFERROR(VLOOKUP(D6752,'أرصدة المخزن'!$A:$E,3,0),"")</f>
        <v/>
      </c>
      <c r="F6752" s="28">
        <f>IFERROR(VLOOKUP(D6752,'أرصدة المخزن'!$A:$H,4,0),"")</f>
        <v/>
      </c>
      <c r="G6752" s="97" t="n"/>
      <c r="H6752" s="29" t="inlineStr">
        <is>
          <t>إضافة</t>
        </is>
      </c>
      <c r="I6752" s="97" t="n"/>
    </row>
    <row r="6753" ht="17.4" customHeight="1" s="138">
      <c r="A6753" s="97" t="n">
        <v>6747</v>
      </c>
      <c r="B6753" s="98" t="n"/>
      <c r="C6753" s="99" t="n"/>
      <c r="D6753" s="100" t="n"/>
      <c r="E6753" s="28">
        <f>IFERROR(VLOOKUP(D6753,'أرصدة المخزن'!$A:$E,3,0),"")</f>
        <v/>
      </c>
      <c r="F6753" s="28">
        <f>IFERROR(VLOOKUP(D6753,'أرصدة المخزن'!$A:$H,4,0),"")</f>
        <v/>
      </c>
      <c r="G6753" s="97" t="n"/>
      <c r="H6753" s="29" t="inlineStr">
        <is>
          <t>إضافة</t>
        </is>
      </c>
      <c r="I6753" s="97" t="n"/>
    </row>
    <row r="6754" ht="17.4" customHeight="1" s="138">
      <c r="A6754" s="97" t="n">
        <v>6748</v>
      </c>
      <c r="B6754" s="98" t="n"/>
      <c r="C6754" s="99" t="n"/>
      <c r="D6754" s="100" t="n"/>
      <c r="E6754" s="28">
        <f>IFERROR(VLOOKUP(D6754,'أرصدة المخزن'!$A:$E,3,0),"")</f>
        <v/>
      </c>
      <c r="F6754" s="28">
        <f>IFERROR(VLOOKUP(D6754,'أرصدة المخزن'!$A:$H,4,0),"")</f>
        <v/>
      </c>
      <c r="G6754" s="97" t="n"/>
      <c r="H6754" s="29" t="inlineStr">
        <is>
          <t>إضافة</t>
        </is>
      </c>
      <c r="I6754" s="97" t="n"/>
    </row>
    <row r="6755" ht="17.4" customHeight="1" s="138">
      <c r="A6755" s="97" t="n">
        <v>6749</v>
      </c>
      <c r="B6755" s="98" t="n"/>
      <c r="C6755" s="99" t="n"/>
      <c r="D6755" s="100" t="n"/>
      <c r="E6755" s="28">
        <f>IFERROR(VLOOKUP(D6755,'أرصدة المخزن'!$A:$E,3,0),"")</f>
        <v/>
      </c>
      <c r="F6755" s="28">
        <f>IFERROR(VLOOKUP(D6755,'أرصدة المخزن'!$A:$H,4,0),"")</f>
        <v/>
      </c>
      <c r="G6755" s="97" t="n"/>
      <c r="H6755" s="29" t="inlineStr">
        <is>
          <t>إضافة</t>
        </is>
      </c>
      <c r="I6755" s="97" t="n"/>
    </row>
    <row r="6756" ht="17.4" customHeight="1" s="138">
      <c r="A6756" s="97" t="n">
        <v>6750</v>
      </c>
      <c r="B6756" s="98" t="n"/>
      <c r="C6756" s="99" t="n"/>
      <c r="D6756" s="100" t="n"/>
      <c r="E6756" s="28">
        <f>IFERROR(VLOOKUP(D6756,'أرصدة المخزن'!$A:$E,3,0),"")</f>
        <v/>
      </c>
      <c r="F6756" s="28">
        <f>IFERROR(VLOOKUP(D6756,'أرصدة المخزن'!$A:$H,4,0),"")</f>
        <v/>
      </c>
      <c r="G6756" s="97" t="n"/>
      <c r="H6756" s="29" t="inlineStr">
        <is>
          <t>إضافة</t>
        </is>
      </c>
      <c r="I6756" s="97" t="n"/>
    </row>
    <row r="6757" ht="17.4" customHeight="1" s="138">
      <c r="A6757" s="97" t="n">
        <v>6751</v>
      </c>
      <c r="B6757" s="98" t="n"/>
      <c r="C6757" s="99" t="n"/>
      <c r="D6757" s="100" t="n"/>
      <c r="E6757" s="28">
        <f>IFERROR(VLOOKUP(D6757,'أرصدة المخزن'!$A:$E,3,0),"")</f>
        <v/>
      </c>
      <c r="F6757" s="28">
        <f>IFERROR(VLOOKUP(D6757,'أرصدة المخزن'!$A:$H,4,0),"")</f>
        <v/>
      </c>
      <c r="G6757" s="97" t="n"/>
      <c r="H6757" s="29" t="inlineStr">
        <is>
          <t>إضافة</t>
        </is>
      </c>
      <c r="I6757" s="97" t="n"/>
    </row>
    <row r="6758" ht="17.4" customHeight="1" s="138">
      <c r="A6758" s="97" t="n">
        <v>6752</v>
      </c>
      <c r="B6758" s="98" t="n"/>
      <c r="C6758" s="99" t="n"/>
      <c r="D6758" s="100" t="n"/>
      <c r="E6758" s="28">
        <f>IFERROR(VLOOKUP(D6758,'أرصدة المخزن'!$A:$E,3,0),"")</f>
        <v/>
      </c>
      <c r="F6758" s="28">
        <f>IFERROR(VLOOKUP(D6758,'أرصدة المخزن'!$A:$H,4,0),"")</f>
        <v/>
      </c>
      <c r="G6758" s="97" t="n"/>
      <c r="H6758" s="29" t="inlineStr">
        <is>
          <t>إضافة</t>
        </is>
      </c>
      <c r="I6758" s="97" t="n"/>
    </row>
    <row r="6759" ht="17.4" customHeight="1" s="138">
      <c r="A6759" s="97" t="n">
        <v>6753</v>
      </c>
      <c r="B6759" s="98" t="n"/>
      <c r="C6759" s="99" t="n"/>
      <c r="D6759" s="100" t="n"/>
      <c r="E6759" s="28">
        <f>IFERROR(VLOOKUP(D6759,'أرصدة المخزن'!$A:$E,3,0),"")</f>
        <v/>
      </c>
      <c r="F6759" s="28">
        <f>IFERROR(VLOOKUP(D6759,'أرصدة المخزن'!$A:$H,4,0),"")</f>
        <v/>
      </c>
      <c r="G6759" s="97" t="n"/>
      <c r="H6759" s="29" t="inlineStr">
        <is>
          <t>إضافة</t>
        </is>
      </c>
      <c r="I6759" s="97" t="n"/>
    </row>
    <row r="6760" ht="17.4" customHeight="1" s="138">
      <c r="A6760" s="97" t="n">
        <v>6754</v>
      </c>
      <c r="B6760" s="98" t="n"/>
      <c r="C6760" s="99" t="n"/>
      <c r="D6760" s="100" t="n"/>
      <c r="E6760" s="28">
        <f>IFERROR(VLOOKUP(D6760,'أرصدة المخزن'!$A:$E,3,0),"")</f>
        <v/>
      </c>
      <c r="F6760" s="28">
        <f>IFERROR(VLOOKUP(D6760,'أرصدة المخزن'!$A:$H,4,0),"")</f>
        <v/>
      </c>
      <c r="G6760" s="97" t="n"/>
      <c r="H6760" s="29" t="inlineStr">
        <is>
          <t>إضافة</t>
        </is>
      </c>
      <c r="I6760" s="97" t="n"/>
    </row>
    <row r="6761" ht="17.4" customHeight="1" s="138">
      <c r="A6761" s="97" t="n">
        <v>6755</v>
      </c>
      <c r="B6761" s="98" t="n"/>
      <c r="C6761" s="99" t="n"/>
      <c r="D6761" s="100" t="n"/>
      <c r="E6761" s="28">
        <f>IFERROR(VLOOKUP(D6761,'أرصدة المخزن'!$A:$E,3,0),"")</f>
        <v/>
      </c>
      <c r="F6761" s="28">
        <f>IFERROR(VLOOKUP(D6761,'أرصدة المخزن'!$A:$H,4,0),"")</f>
        <v/>
      </c>
      <c r="G6761" s="97" t="n"/>
      <c r="H6761" s="29" t="inlineStr">
        <is>
          <t>إضافة</t>
        </is>
      </c>
      <c r="I6761" s="97" t="n"/>
    </row>
    <row r="6762" ht="17.4" customHeight="1" s="138">
      <c r="A6762" s="97" t="n">
        <v>6756</v>
      </c>
      <c r="B6762" s="98" t="n"/>
      <c r="C6762" s="99" t="n"/>
      <c r="D6762" s="100" t="n"/>
      <c r="E6762" s="28">
        <f>IFERROR(VLOOKUP(D6762,'أرصدة المخزن'!$A:$E,3,0),"")</f>
        <v/>
      </c>
      <c r="F6762" s="28">
        <f>IFERROR(VLOOKUP(D6762,'أرصدة المخزن'!$A:$H,4,0),"")</f>
        <v/>
      </c>
      <c r="G6762" s="97" t="n"/>
      <c r="H6762" s="29" t="inlineStr">
        <is>
          <t>إضافة</t>
        </is>
      </c>
      <c r="I6762" s="97" t="n"/>
    </row>
    <row r="6763" ht="17.4" customHeight="1" s="138">
      <c r="A6763" s="97" t="n">
        <v>6757</v>
      </c>
      <c r="B6763" s="98" t="n"/>
      <c r="C6763" s="99" t="n"/>
      <c r="D6763" s="100" t="n"/>
      <c r="E6763" s="28">
        <f>IFERROR(VLOOKUP(D6763,'أرصدة المخزن'!$A:$E,3,0),"")</f>
        <v/>
      </c>
      <c r="F6763" s="28">
        <f>IFERROR(VLOOKUP(D6763,'أرصدة المخزن'!$A:$H,4,0),"")</f>
        <v/>
      </c>
      <c r="G6763" s="97" t="n"/>
      <c r="H6763" s="29" t="inlineStr">
        <is>
          <t>إضافة</t>
        </is>
      </c>
      <c r="I6763" s="97" t="n"/>
    </row>
    <row r="6764" ht="17.4" customHeight="1" s="138">
      <c r="A6764" s="97" t="n">
        <v>6758</v>
      </c>
      <c r="B6764" s="98" t="n"/>
      <c r="C6764" s="99" t="n"/>
      <c r="D6764" s="100" t="n"/>
      <c r="E6764" s="28">
        <f>IFERROR(VLOOKUP(D6764,'أرصدة المخزن'!$A:$E,3,0),"")</f>
        <v/>
      </c>
      <c r="F6764" s="28">
        <f>IFERROR(VLOOKUP(D6764,'أرصدة المخزن'!$A:$H,4,0),"")</f>
        <v/>
      </c>
      <c r="G6764" s="97" t="n"/>
      <c r="H6764" s="29" t="inlineStr">
        <is>
          <t>إضافة</t>
        </is>
      </c>
      <c r="I6764" s="97" t="n"/>
    </row>
    <row r="6765" ht="17.4" customHeight="1" s="138">
      <c r="A6765" s="97" t="n">
        <v>6759</v>
      </c>
      <c r="B6765" s="98" t="n"/>
      <c r="C6765" s="99" t="n"/>
      <c r="D6765" s="100" t="n"/>
      <c r="E6765" s="28">
        <f>IFERROR(VLOOKUP(D6765,'أرصدة المخزن'!$A:$E,3,0),"")</f>
        <v/>
      </c>
      <c r="F6765" s="28">
        <f>IFERROR(VLOOKUP(D6765,'أرصدة المخزن'!$A:$H,4,0),"")</f>
        <v/>
      </c>
      <c r="G6765" s="97" t="n"/>
      <c r="H6765" s="29" t="inlineStr">
        <is>
          <t>إضافة</t>
        </is>
      </c>
      <c r="I6765" s="97" t="n"/>
    </row>
    <row r="6766" ht="17.4" customHeight="1" s="138">
      <c r="A6766" s="97" t="n">
        <v>6760</v>
      </c>
      <c r="B6766" s="98" t="n"/>
      <c r="C6766" s="99" t="n"/>
      <c r="D6766" s="100" t="n"/>
      <c r="E6766" s="28">
        <f>IFERROR(VLOOKUP(D6766,'أرصدة المخزن'!$A:$E,3,0),"")</f>
        <v/>
      </c>
      <c r="F6766" s="28">
        <f>IFERROR(VLOOKUP(D6766,'أرصدة المخزن'!$A:$H,4,0),"")</f>
        <v/>
      </c>
      <c r="G6766" s="97" t="n"/>
      <c r="H6766" s="29" t="inlineStr">
        <is>
          <t>إضافة</t>
        </is>
      </c>
      <c r="I6766" s="97" t="n"/>
    </row>
    <row r="6767" ht="17.4" customHeight="1" s="138">
      <c r="A6767" s="97" t="n">
        <v>6761</v>
      </c>
      <c r="B6767" s="98" t="n"/>
      <c r="C6767" s="99" t="n"/>
      <c r="D6767" s="100" t="n"/>
      <c r="E6767" s="28">
        <f>IFERROR(VLOOKUP(D6767,'أرصدة المخزن'!$A:$E,3,0),"")</f>
        <v/>
      </c>
      <c r="F6767" s="28">
        <f>IFERROR(VLOOKUP(D6767,'أرصدة المخزن'!$A:$H,4,0),"")</f>
        <v/>
      </c>
      <c r="G6767" s="97" t="n"/>
      <c r="H6767" s="29" t="inlineStr">
        <is>
          <t>إضافة</t>
        </is>
      </c>
      <c r="I6767" s="97" t="n"/>
    </row>
    <row r="6768" ht="17.4" customHeight="1" s="138">
      <c r="A6768" s="97" t="n">
        <v>6762</v>
      </c>
      <c r="B6768" s="98" t="n"/>
      <c r="C6768" s="99" t="n"/>
      <c r="D6768" s="100" t="n"/>
      <c r="E6768" s="28">
        <f>IFERROR(VLOOKUP(D6768,'أرصدة المخزن'!$A:$E,3,0),"")</f>
        <v/>
      </c>
      <c r="F6768" s="28">
        <f>IFERROR(VLOOKUP(D6768,'أرصدة المخزن'!$A:$H,4,0),"")</f>
        <v/>
      </c>
      <c r="G6768" s="97" t="n"/>
      <c r="H6768" s="29" t="inlineStr">
        <is>
          <t>إضافة</t>
        </is>
      </c>
      <c r="I6768" s="97" t="n"/>
    </row>
    <row r="6769" ht="17.4" customHeight="1" s="138">
      <c r="A6769" s="97" t="n">
        <v>6763</v>
      </c>
      <c r="B6769" s="98" t="n"/>
      <c r="C6769" s="99" t="n"/>
      <c r="D6769" s="100" t="n"/>
      <c r="E6769" s="28">
        <f>IFERROR(VLOOKUP(D6769,'أرصدة المخزن'!$A:$E,3,0),"")</f>
        <v/>
      </c>
      <c r="F6769" s="28">
        <f>IFERROR(VLOOKUP(D6769,'أرصدة المخزن'!$A:$H,4,0),"")</f>
        <v/>
      </c>
      <c r="G6769" s="97" t="n"/>
      <c r="H6769" s="29" t="inlineStr">
        <is>
          <t>إضافة</t>
        </is>
      </c>
      <c r="I6769" s="97" t="n"/>
    </row>
    <row r="6770" ht="17.4" customHeight="1" s="138">
      <c r="A6770" s="97" t="n">
        <v>6764</v>
      </c>
      <c r="B6770" s="98" t="n"/>
      <c r="C6770" s="99" t="n"/>
      <c r="D6770" s="100" t="n"/>
      <c r="E6770" s="28">
        <f>IFERROR(VLOOKUP(D6770,'أرصدة المخزن'!$A:$E,3,0),"")</f>
        <v/>
      </c>
      <c r="F6770" s="28">
        <f>IFERROR(VLOOKUP(D6770,'أرصدة المخزن'!$A:$H,4,0),"")</f>
        <v/>
      </c>
      <c r="G6770" s="97" t="n"/>
      <c r="H6770" s="29" t="inlineStr">
        <is>
          <t>إضافة</t>
        </is>
      </c>
      <c r="I6770" s="97" t="n"/>
    </row>
    <row r="6771" ht="17.4" customHeight="1" s="138">
      <c r="A6771" s="97" t="n">
        <v>6765</v>
      </c>
      <c r="B6771" s="98" t="n"/>
      <c r="C6771" s="99" t="n"/>
      <c r="D6771" s="100" t="n"/>
      <c r="E6771" s="28">
        <f>IFERROR(VLOOKUP(D6771,'أرصدة المخزن'!$A:$E,3,0),"")</f>
        <v/>
      </c>
      <c r="F6771" s="28">
        <f>IFERROR(VLOOKUP(D6771,'أرصدة المخزن'!$A:$H,4,0),"")</f>
        <v/>
      </c>
      <c r="G6771" s="97" t="n"/>
      <c r="H6771" s="29" t="inlineStr">
        <is>
          <t>إضافة</t>
        </is>
      </c>
      <c r="I6771" s="97" t="n"/>
    </row>
    <row r="6772" ht="17.4" customHeight="1" s="138">
      <c r="A6772" s="97" t="n">
        <v>6766</v>
      </c>
      <c r="B6772" s="98" t="n"/>
      <c r="C6772" s="99" t="n"/>
      <c r="D6772" s="100" t="n"/>
      <c r="E6772" s="28">
        <f>IFERROR(VLOOKUP(D6772,'أرصدة المخزن'!$A:$E,3,0),"")</f>
        <v/>
      </c>
      <c r="F6772" s="28">
        <f>IFERROR(VLOOKUP(D6772,'أرصدة المخزن'!$A:$H,4,0),"")</f>
        <v/>
      </c>
      <c r="G6772" s="97" t="n"/>
      <c r="H6772" s="29" t="inlineStr">
        <is>
          <t>إضافة</t>
        </is>
      </c>
      <c r="I6772" s="97" t="n"/>
    </row>
    <row r="6773" ht="17.4" customHeight="1" s="138">
      <c r="A6773" s="97" t="n">
        <v>6767</v>
      </c>
      <c r="B6773" s="98" t="n"/>
      <c r="C6773" s="99" t="n"/>
      <c r="D6773" s="100" t="n"/>
      <c r="E6773" s="28">
        <f>IFERROR(VLOOKUP(D6773,'أرصدة المخزن'!$A:$E,3,0),"")</f>
        <v/>
      </c>
      <c r="F6773" s="28">
        <f>IFERROR(VLOOKUP(D6773,'أرصدة المخزن'!$A:$H,4,0),"")</f>
        <v/>
      </c>
      <c r="G6773" s="97" t="n"/>
      <c r="H6773" s="29" t="inlineStr">
        <is>
          <t>إضافة</t>
        </is>
      </c>
      <c r="I6773" s="97" t="n"/>
    </row>
    <row r="6774" ht="17.4" customHeight="1" s="138">
      <c r="A6774" s="97" t="n">
        <v>6768</v>
      </c>
      <c r="B6774" s="98" t="n"/>
      <c r="C6774" s="99" t="n"/>
      <c r="D6774" s="100" t="n"/>
      <c r="E6774" s="28">
        <f>IFERROR(VLOOKUP(D6774,'أرصدة المخزن'!$A:$E,3,0),"")</f>
        <v/>
      </c>
      <c r="F6774" s="28">
        <f>IFERROR(VLOOKUP(D6774,'أرصدة المخزن'!$A:$H,4,0),"")</f>
        <v/>
      </c>
      <c r="G6774" s="97" t="n"/>
      <c r="H6774" s="29" t="inlineStr">
        <is>
          <t>إضافة</t>
        </is>
      </c>
      <c r="I6774" s="97" t="n"/>
    </row>
    <row r="6775" ht="17.4" customHeight="1" s="138">
      <c r="A6775" s="97" t="n">
        <v>6769</v>
      </c>
      <c r="B6775" s="98" t="n"/>
      <c r="C6775" s="99" t="n"/>
      <c r="D6775" s="100" t="n"/>
      <c r="E6775" s="28">
        <f>IFERROR(VLOOKUP(D6775,'أرصدة المخزن'!$A:$E,3,0),"")</f>
        <v/>
      </c>
      <c r="F6775" s="28">
        <f>IFERROR(VLOOKUP(D6775,'أرصدة المخزن'!$A:$H,4,0),"")</f>
        <v/>
      </c>
      <c r="G6775" s="97" t="n"/>
      <c r="H6775" s="29" t="inlineStr">
        <is>
          <t>إضافة</t>
        </is>
      </c>
      <c r="I6775" s="97" t="n"/>
    </row>
    <row r="6776" ht="17.4" customHeight="1" s="138">
      <c r="A6776" s="97" t="n">
        <v>6770</v>
      </c>
      <c r="B6776" s="98" t="n"/>
      <c r="C6776" s="99" t="n"/>
      <c r="D6776" s="100" t="n"/>
      <c r="E6776" s="28">
        <f>IFERROR(VLOOKUP(D6776,'أرصدة المخزن'!$A:$E,3,0),"")</f>
        <v/>
      </c>
      <c r="F6776" s="28">
        <f>IFERROR(VLOOKUP(D6776,'أرصدة المخزن'!$A:$H,4,0),"")</f>
        <v/>
      </c>
      <c r="G6776" s="97" t="n"/>
      <c r="H6776" s="29" t="inlineStr">
        <is>
          <t>إضافة</t>
        </is>
      </c>
      <c r="I6776" s="97" t="n"/>
    </row>
    <row r="6777" ht="17.4" customHeight="1" s="138">
      <c r="A6777" s="97" t="n">
        <v>6771</v>
      </c>
      <c r="B6777" s="98" t="n"/>
      <c r="C6777" s="99" t="n"/>
      <c r="D6777" s="100" t="n"/>
      <c r="E6777" s="28">
        <f>IFERROR(VLOOKUP(D6777,'أرصدة المخزن'!$A:$E,3,0),"")</f>
        <v/>
      </c>
      <c r="F6777" s="28">
        <f>IFERROR(VLOOKUP(D6777,'أرصدة المخزن'!$A:$H,4,0),"")</f>
        <v/>
      </c>
      <c r="G6777" s="97" t="n"/>
      <c r="H6777" s="29" t="inlineStr">
        <is>
          <t>إضافة</t>
        </is>
      </c>
      <c r="I6777" s="97" t="n"/>
    </row>
    <row r="6778" ht="17.4" customHeight="1" s="138">
      <c r="A6778" s="97" t="n">
        <v>6772</v>
      </c>
      <c r="B6778" s="98" t="n"/>
      <c r="C6778" s="99" t="n"/>
      <c r="D6778" s="100" t="n"/>
      <c r="E6778" s="28">
        <f>IFERROR(VLOOKUP(D6778,'أرصدة المخزن'!$A:$E,3,0),"")</f>
        <v/>
      </c>
      <c r="F6778" s="28">
        <f>IFERROR(VLOOKUP(D6778,'أرصدة المخزن'!$A:$H,4,0),"")</f>
        <v/>
      </c>
      <c r="G6778" s="97" t="n"/>
      <c r="H6778" s="29" t="inlineStr">
        <is>
          <t>إضافة</t>
        </is>
      </c>
      <c r="I6778" s="97" t="n"/>
    </row>
    <row r="6779" ht="17.4" customHeight="1" s="138">
      <c r="A6779" s="97" t="n">
        <v>6773</v>
      </c>
      <c r="B6779" s="98" t="n"/>
      <c r="C6779" s="99" t="n"/>
      <c r="D6779" s="100" t="n"/>
      <c r="E6779" s="28">
        <f>IFERROR(VLOOKUP(D6779,'أرصدة المخزن'!$A:$E,3,0),"")</f>
        <v/>
      </c>
      <c r="F6779" s="28">
        <f>IFERROR(VLOOKUP(D6779,'أرصدة المخزن'!$A:$H,4,0),"")</f>
        <v/>
      </c>
      <c r="G6779" s="97" t="n"/>
      <c r="H6779" s="29" t="inlineStr">
        <is>
          <t>إضافة</t>
        </is>
      </c>
      <c r="I6779" s="97" t="n"/>
    </row>
    <row r="6780" ht="17.4" customHeight="1" s="138">
      <c r="A6780" s="97" t="n">
        <v>6774</v>
      </c>
      <c r="B6780" s="98" t="n"/>
      <c r="C6780" s="99" t="n"/>
      <c r="D6780" s="100" t="n"/>
      <c r="E6780" s="28">
        <f>IFERROR(VLOOKUP(D6780,'أرصدة المخزن'!$A:$E,3,0),"")</f>
        <v/>
      </c>
      <c r="F6780" s="28">
        <f>IFERROR(VLOOKUP(D6780,'أرصدة المخزن'!$A:$H,4,0),"")</f>
        <v/>
      </c>
      <c r="G6780" s="97" t="n"/>
      <c r="H6780" s="29" t="inlineStr">
        <is>
          <t>إضافة</t>
        </is>
      </c>
      <c r="I6780" s="97" t="n"/>
    </row>
    <row r="6781" ht="17.4" customHeight="1" s="138">
      <c r="A6781" s="97" t="n">
        <v>6775</v>
      </c>
      <c r="B6781" s="98" t="n"/>
      <c r="C6781" s="99" t="n"/>
      <c r="D6781" s="100" t="n"/>
      <c r="E6781" s="28">
        <f>IFERROR(VLOOKUP(D6781,'أرصدة المخزن'!$A:$E,3,0),"")</f>
        <v/>
      </c>
      <c r="F6781" s="28">
        <f>IFERROR(VLOOKUP(D6781,'أرصدة المخزن'!$A:$H,4,0),"")</f>
        <v/>
      </c>
      <c r="G6781" s="97" t="n"/>
      <c r="H6781" s="29" t="inlineStr">
        <is>
          <t>إضافة</t>
        </is>
      </c>
      <c r="I6781" s="97" t="n"/>
    </row>
    <row r="6782" ht="17.4" customHeight="1" s="138">
      <c r="A6782" s="97" t="n">
        <v>6776</v>
      </c>
      <c r="B6782" s="98" t="n"/>
      <c r="C6782" s="99" t="n"/>
      <c r="D6782" s="100" t="n"/>
      <c r="E6782" s="28">
        <f>IFERROR(VLOOKUP(D6782,'أرصدة المخزن'!$A:$E,3,0),"")</f>
        <v/>
      </c>
      <c r="F6782" s="28">
        <f>IFERROR(VLOOKUP(D6782,'أرصدة المخزن'!$A:$H,4,0),"")</f>
        <v/>
      </c>
      <c r="G6782" s="97" t="n"/>
      <c r="H6782" s="29" t="inlineStr">
        <is>
          <t>إضافة</t>
        </is>
      </c>
      <c r="I6782" s="97" t="n"/>
    </row>
    <row r="6783" ht="17.4" customHeight="1" s="138">
      <c r="A6783" s="97" t="n">
        <v>6777</v>
      </c>
      <c r="B6783" s="98" t="n"/>
      <c r="C6783" s="99" t="n"/>
      <c r="D6783" s="100" t="n"/>
      <c r="E6783" s="28">
        <f>IFERROR(VLOOKUP(D6783,'أرصدة المخزن'!$A:$E,3,0),"")</f>
        <v/>
      </c>
      <c r="F6783" s="28">
        <f>IFERROR(VLOOKUP(D6783,'أرصدة المخزن'!$A:$H,4,0),"")</f>
        <v/>
      </c>
      <c r="G6783" s="97" t="n"/>
      <c r="H6783" s="29" t="inlineStr">
        <is>
          <t>إضافة</t>
        </is>
      </c>
      <c r="I6783" s="97" t="n"/>
    </row>
    <row r="6784" ht="17.4" customHeight="1" s="138">
      <c r="A6784" s="97" t="n">
        <v>6778</v>
      </c>
      <c r="B6784" s="98" t="n"/>
      <c r="C6784" s="99" t="n"/>
      <c r="D6784" s="100" t="n"/>
      <c r="E6784" s="28">
        <f>IFERROR(VLOOKUP(D6784,'أرصدة المخزن'!$A:$E,3,0),"")</f>
        <v/>
      </c>
      <c r="F6784" s="28">
        <f>IFERROR(VLOOKUP(D6784,'أرصدة المخزن'!$A:$H,4,0),"")</f>
        <v/>
      </c>
      <c r="G6784" s="97" t="n"/>
      <c r="H6784" s="29" t="inlineStr">
        <is>
          <t>إضافة</t>
        </is>
      </c>
      <c r="I6784" s="97" t="n"/>
    </row>
    <row r="6785" ht="17.4" customHeight="1" s="138">
      <c r="A6785" s="97" t="n">
        <v>6779</v>
      </c>
      <c r="B6785" s="98" t="n"/>
      <c r="C6785" s="99" t="n"/>
      <c r="D6785" s="100" t="n"/>
      <c r="E6785" s="28">
        <f>IFERROR(VLOOKUP(D6785,'أرصدة المخزن'!$A:$E,3,0),"")</f>
        <v/>
      </c>
      <c r="F6785" s="28">
        <f>IFERROR(VLOOKUP(D6785,'أرصدة المخزن'!$A:$H,4,0),"")</f>
        <v/>
      </c>
      <c r="G6785" s="97" t="n"/>
      <c r="H6785" s="29" t="inlineStr">
        <is>
          <t>إضافة</t>
        </is>
      </c>
      <c r="I6785" s="97" t="n"/>
    </row>
    <row r="6786" ht="17.4" customHeight="1" s="138">
      <c r="A6786" s="97" t="n">
        <v>6780</v>
      </c>
      <c r="B6786" s="98" t="n"/>
      <c r="C6786" s="99" t="n"/>
      <c r="D6786" s="100" t="n"/>
      <c r="E6786" s="28">
        <f>IFERROR(VLOOKUP(D6786,'أرصدة المخزن'!$A:$E,3,0),"")</f>
        <v/>
      </c>
      <c r="F6786" s="28">
        <f>IFERROR(VLOOKUP(D6786,'أرصدة المخزن'!$A:$H,4,0),"")</f>
        <v/>
      </c>
      <c r="G6786" s="97" t="n"/>
      <c r="H6786" s="29" t="inlineStr">
        <is>
          <t>إضافة</t>
        </is>
      </c>
      <c r="I6786" s="97" t="n"/>
    </row>
    <row r="6787" ht="17.4" customHeight="1" s="138">
      <c r="A6787" s="97" t="n">
        <v>6781</v>
      </c>
      <c r="B6787" s="98" t="n"/>
      <c r="C6787" s="99" t="n"/>
      <c r="D6787" s="100" t="n"/>
      <c r="E6787" s="28">
        <f>IFERROR(VLOOKUP(D6787,'أرصدة المخزن'!$A:$E,3,0),"")</f>
        <v/>
      </c>
      <c r="F6787" s="28">
        <f>IFERROR(VLOOKUP(D6787,'أرصدة المخزن'!$A:$H,4,0),"")</f>
        <v/>
      </c>
      <c r="G6787" s="97" t="n"/>
      <c r="H6787" s="29" t="inlineStr">
        <is>
          <t>إضافة</t>
        </is>
      </c>
      <c r="I6787" s="97" t="n"/>
    </row>
    <row r="6788" ht="17.4" customHeight="1" s="138">
      <c r="A6788" s="97" t="n">
        <v>6782</v>
      </c>
      <c r="B6788" s="98" t="n"/>
      <c r="C6788" s="99" t="n"/>
      <c r="D6788" s="100" t="n"/>
      <c r="E6788" s="28">
        <f>IFERROR(VLOOKUP(D6788,'أرصدة المخزن'!$A:$E,3,0),"")</f>
        <v/>
      </c>
      <c r="F6788" s="28">
        <f>IFERROR(VLOOKUP(D6788,'أرصدة المخزن'!$A:$H,4,0),"")</f>
        <v/>
      </c>
      <c r="G6788" s="97" t="n"/>
      <c r="H6788" s="29" t="inlineStr">
        <is>
          <t>إضافة</t>
        </is>
      </c>
      <c r="I6788" s="97" t="n"/>
    </row>
    <row r="6789" ht="17.4" customHeight="1" s="138">
      <c r="A6789" s="97" t="n">
        <v>6783</v>
      </c>
      <c r="B6789" s="98" t="n"/>
      <c r="C6789" s="99" t="n"/>
      <c r="D6789" s="100" t="n"/>
      <c r="E6789" s="28">
        <f>IFERROR(VLOOKUP(D6789,'أرصدة المخزن'!$A:$E,3,0),"")</f>
        <v/>
      </c>
      <c r="F6789" s="28">
        <f>IFERROR(VLOOKUP(D6789,'أرصدة المخزن'!$A:$H,4,0),"")</f>
        <v/>
      </c>
      <c r="G6789" s="97" t="n"/>
      <c r="H6789" s="29" t="inlineStr">
        <is>
          <t>إضافة</t>
        </is>
      </c>
      <c r="I6789" s="97" t="n"/>
    </row>
    <row r="6790" ht="17.4" customHeight="1" s="138">
      <c r="A6790" s="97" t="n">
        <v>6784</v>
      </c>
      <c r="B6790" s="98" t="n"/>
      <c r="C6790" s="99" t="n"/>
      <c r="D6790" s="100" t="n"/>
      <c r="E6790" s="28">
        <f>IFERROR(VLOOKUP(D6790,'أرصدة المخزن'!$A:$E,3,0),"")</f>
        <v/>
      </c>
      <c r="F6790" s="28">
        <f>IFERROR(VLOOKUP(D6790,'أرصدة المخزن'!$A:$H,4,0),"")</f>
        <v/>
      </c>
      <c r="G6790" s="97" t="n"/>
      <c r="H6790" s="29" t="inlineStr">
        <is>
          <t>إضافة</t>
        </is>
      </c>
      <c r="I6790" s="97" t="n"/>
    </row>
    <row r="6791" ht="17.4" customHeight="1" s="138">
      <c r="A6791" s="97" t="n">
        <v>6785</v>
      </c>
      <c r="B6791" s="98" t="n"/>
      <c r="C6791" s="99" t="n"/>
      <c r="D6791" s="100" t="n"/>
      <c r="E6791" s="28">
        <f>IFERROR(VLOOKUP(D6791,'أرصدة المخزن'!$A:$E,3,0),"")</f>
        <v/>
      </c>
      <c r="F6791" s="28">
        <f>IFERROR(VLOOKUP(D6791,'أرصدة المخزن'!$A:$H,4,0),"")</f>
        <v/>
      </c>
      <c r="G6791" s="97" t="n"/>
      <c r="H6791" s="29" t="inlineStr">
        <is>
          <t>إضافة</t>
        </is>
      </c>
      <c r="I6791" s="97" t="n"/>
    </row>
    <row r="6792" ht="17.4" customHeight="1" s="138">
      <c r="A6792" s="97" t="n">
        <v>6786</v>
      </c>
      <c r="B6792" s="98" t="n"/>
      <c r="C6792" s="99" t="n"/>
      <c r="D6792" s="100" t="n"/>
      <c r="E6792" s="28">
        <f>IFERROR(VLOOKUP(D6792,'أرصدة المخزن'!$A:$E,3,0),"")</f>
        <v/>
      </c>
      <c r="F6792" s="28">
        <f>IFERROR(VLOOKUP(D6792,'أرصدة المخزن'!$A:$H,4,0),"")</f>
        <v/>
      </c>
      <c r="G6792" s="97" t="n"/>
      <c r="H6792" s="29" t="inlineStr">
        <is>
          <t>إضافة</t>
        </is>
      </c>
      <c r="I6792" s="97" t="n"/>
    </row>
    <row r="6793" ht="17.4" customHeight="1" s="138">
      <c r="A6793" s="97" t="n">
        <v>6787</v>
      </c>
      <c r="B6793" s="98" t="n"/>
      <c r="C6793" s="99" t="n"/>
      <c r="D6793" s="100" t="n"/>
      <c r="E6793" s="28">
        <f>IFERROR(VLOOKUP(D6793,'أرصدة المخزن'!$A:$E,3,0),"")</f>
        <v/>
      </c>
      <c r="F6793" s="28">
        <f>IFERROR(VLOOKUP(D6793,'أرصدة المخزن'!$A:$H,4,0),"")</f>
        <v/>
      </c>
      <c r="G6793" s="97" t="n"/>
      <c r="H6793" s="29" t="inlineStr">
        <is>
          <t>إضافة</t>
        </is>
      </c>
      <c r="I6793" s="97" t="n"/>
    </row>
    <row r="6794" ht="17.4" customHeight="1" s="138">
      <c r="A6794" s="97" t="n">
        <v>6788</v>
      </c>
      <c r="B6794" s="98" t="n"/>
      <c r="C6794" s="99" t="n"/>
      <c r="D6794" s="100" t="n"/>
      <c r="E6794" s="28">
        <f>IFERROR(VLOOKUP(D6794,'أرصدة المخزن'!$A:$E,3,0),"")</f>
        <v/>
      </c>
      <c r="F6794" s="28">
        <f>IFERROR(VLOOKUP(D6794,'أرصدة المخزن'!$A:$H,4,0),"")</f>
        <v/>
      </c>
      <c r="G6794" s="97" t="n"/>
      <c r="H6794" s="29" t="inlineStr">
        <is>
          <t>إضافة</t>
        </is>
      </c>
      <c r="I6794" s="97" t="n"/>
    </row>
    <row r="6795" ht="17.4" customHeight="1" s="138">
      <c r="A6795" s="97" t="n">
        <v>6789</v>
      </c>
      <c r="B6795" s="98" t="n"/>
      <c r="C6795" s="99" t="n"/>
      <c r="D6795" s="100" t="n"/>
      <c r="E6795" s="28">
        <f>IFERROR(VLOOKUP(D6795,'أرصدة المخزن'!$A:$E,3,0),"")</f>
        <v/>
      </c>
      <c r="F6795" s="28">
        <f>IFERROR(VLOOKUP(D6795,'أرصدة المخزن'!$A:$H,4,0),"")</f>
        <v/>
      </c>
      <c r="G6795" s="97" t="n"/>
      <c r="H6795" s="29" t="inlineStr">
        <is>
          <t>إضافة</t>
        </is>
      </c>
      <c r="I6795" s="97" t="n"/>
    </row>
    <row r="6796" ht="17.4" customHeight="1" s="138">
      <c r="A6796" s="97" t="n">
        <v>6790</v>
      </c>
      <c r="B6796" s="98" t="n"/>
      <c r="C6796" s="99" t="n"/>
      <c r="D6796" s="100" t="n"/>
      <c r="E6796" s="28">
        <f>IFERROR(VLOOKUP(D6796,'أرصدة المخزن'!$A:$E,3,0),"")</f>
        <v/>
      </c>
      <c r="F6796" s="28">
        <f>IFERROR(VLOOKUP(D6796,'أرصدة المخزن'!$A:$H,4,0),"")</f>
        <v/>
      </c>
      <c r="G6796" s="97" t="n"/>
      <c r="H6796" s="29" t="inlineStr">
        <is>
          <t>إضافة</t>
        </is>
      </c>
      <c r="I6796" s="97" t="n"/>
    </row>
    <row r="6797" ht="17.4" customHeight="1" s="138">
      <c r="A6797" s="97" t="n">
        <v>6791</v>
      </c>
      <c r="B6797" s="98" t="n"/>
      <c r="C6797" s="99" t="n"/>
      <c r="D6797" s="100" t="n"/>
      <c r="E6797" s="28">
        <f>IFERROR(VLOOKUP(D6797,'أرصدة المخزن'!$A:$E,3,0),"")</f>
        <v/>
      </c>
      <c r="F6797" s="28">
        <f>IFERROR(VLOOKUP(D6797,'أرصدة المخزن'!$A:$H,4,0),"")</f>
        <v/>
      </c>
      <c r="G6797" s="97" t="n"/>
      <c r="H6797" s="29" t="inlineStr">
        <is>
          <t>إضافة</t>
        </is>
      </c>
      <c r="I6797" s="97" t="n"/>
    </row>
    <row r="6798" ht="17.4" customHeight="1" s="138">
      <c r="A6798" s="97" t="n">
        <v>6792</v>
      </c>
      <c r="B6798" s="98" t="n"/>
      <c r="C6798" s="99" t="n"/>
      <c r="D6798" s="100" t="n"/>
      <c r="E6798" s="28">
        <f>IFERROR(VLOOKUP(D6798,'أرصدة المخزن'!$A:$E,3,0),"")</f>
        <v/>
      </c>
      <c r="F6798" s="28">
        <f>IFERROR(VLOOKUP(D6798,'أرصدة المخزن'!$A:$H,4,0),"")</f>
        <v/>
      </c>
      <c r="G6798" s="97" t="n"/>
      <c r="H6798" s="29" t="inlineStr">
        <is>
          <t>إضافة</t>
        </is>
      </c>
      <c r="I6798" s="97" t="n"/>
    </row>
    <row r="6799" ht="17.4" customHeight="1" s="138">
      <c r="A6799" s="97" t="n">
        <v>6793</v>
      </c>
      <c r="B6799" s="98" t="n"/>
      <c r="C6799" s="99" t="n"/>
      <c r="D6799" s="100" t="n"/>
      <c r="E6799" s="28">
        <f>IFERROR(VLOOKUP(D6799,'أرصدة المخزن'!$A:$E,3,0),"")</f>
        <v/>
      </c>
      <c r="F6799" s="28">
        <f>IFERROR(VLOOKUP(D6799,'أرصدة المخزن'!$A:$H,4,0),"")</f>
        <v/>
      </c>
      <c r="G6799" s="97" t="n"/>
      <c r="H6799" s="29" t="inlineStr">
        <is>
          <t>إضافة</t>
        </is>
      </c>
      <c r="I6799" s="97" t="n"/>
    </row>
    <row r="6800" ht="17.4" customHeight="1" s="138">
      <c r="A6800" s="97" t="n">
        <v>6794</v>
      </c>
      <c r="B6800" s="98" t="n"/>
      <c r="C6800" s="99" t="n"/>
      <c r="D6800" s="100" t="n"/>
      <c r="E6800" s="28">
        <f>IFERROR(VLOOKUP(D6800,'أرصدة المخزن'!$A:$E,3,0),"")</f>
        <v/>
      </c>
      <c r="F6800" s="28">
        <f>IFERROR(VLOOKUP(D6800,'أرصدة المخزن'!$A:$H,4,0),"")</f>
        <v/>
      </c>
      <c r="G6800" s="97" t="n"/>
      <c r="H6800" s="29" t="inlineStr">
        <is>
          <t>إضافة</t>
        </is>
      </c>
      <c r="I6800" s="97" t="n"/>
    </row>
    <row r="6801" ht="17.4" customHeight="1" s="138">
      <c r="A6801" s="97" t="n">
        <v>6795</v>
      </c>
      <c r="B6801" s="98" t="n"/>
      <c r="C6801" s="99" t="n"/>
      <c r="D6801" s="100" t="n"/>
      <c r="E6801" s="28">
        <f>IFERROR(VLOOKUP(D6801,'أرصدة المخزن'!$A:$E,3,0),"")</f>
        <v/>
      </c>
      <c r="F6801" s="28">
        <f>IFERROR(VLOOKUP(D6801,'أرصدة المخزن'!$A:$H,4,0),"")</f>
        <v/>
      </c>
      <c r="G6801" s="97" t="n"/>
      <c r="H6801" s="29" t="inlineStr">
        <is>
          <t>إضافة</t>
        </is>
      </c>
      <c r="I6801" s="97" t="n"/>
    </row>
    <row r="6802" ht="17.4" customHeight="1" s="138">
      <c r="A6802" s="97" t="n">
        <v>6796</v>
      </c>
      <c r="B6802" s="98" t="n"/>
      <c r="C6802" s="99" t="n"/>
      <c r="D6802" s="100" t="n"/>
      <c r="E6802" s="28">
        <f>IFERROR(VLOOKUP(D6802,'أرصدة المخزن'!$A:$E,3,0),"")</f>
        <v/>
      </c>
      <c r="F6802" s="28">
        <f>IFERROR(VLOOKUP(D6802,'أرصدة المخزن'!$A:$H,4,0),"")</f>
        <v/>
      </c>
      <c r="G6802" s="97" t="n"/>
      <c r="H6802" s="29" t="inlineStr">
        <is>
          <t>إضافة</t>
        </is>
      </c>
      <c r="I6802" s="97" t="n"/>
    </row>
    <row r="6803" ht="17.4" customHeight="1" s="138">
      <c r="A6803" s="97" t="n">
        <v>6797</v>
      </c>
      <c r="B6803" s="98" t="n"/>
      <c r="C6803" s="99" t="n"/>
      <c r="D6803" s="100" t="n"/>
      <c r="E6803" s="28">
        <f>IFERROR(VLOOKUP(D6803,'أرصدة المخزن'!$A:$E,3,0),"")</f>
        <v/>
      </c>
      <c r="F6803" s="28">
        <f>IFERROR(VLOOKUP(D6803,'أرصدة المخزن'!$A:$H,4,0),"")</f>
        <v/>
      </c>
      <c r="G6803" s="97" t="n"/>
      <c r="H6803" s="29" t="inlineStr">
        <is>
          <t>إضافة</t>
        </is>
      </c>
      <c r="I6803" s="97" t="n"/>
    </row>
    <row r="6804" ht="17.4" customHeight="1" s="138">
      <c r="A6804" s="97" t="n">
        <v>6798</v>
      </c>
      <c r="B6804" s="98" t="n"/>
      <c r="C6804" s="99" t="n"/>
      <c r="D6804" s="100" t="n"/>
      <c r="E6804" s="28">
        <f>IFERROR(VLOOKUP(D6804,'أرصدة المخزن'!$A:$E,3,0),"")</f>
        <v/>
      </c>
      <c r="F6804" s="28">
        <f>IFERROR(VLOOKUP(D6804,'أرصدة المخزن'!$A:$H,4,0),"")</f>
        <v/>
      </c>
      <c r="G6804" s="97" t="n"/>
      <c r="H6804" s="29" t="inlineStr">
        <is>
          <t>إضافة</t>
        </is>
      </c>
      <c r="I6804" s="97" t="n"/>
    </row>
    <row r="6805" ht="17.4" customHeight="1" s="138">
      <c r="A6805" s="97" t="n">
        <v>6799</v>
      </c>
      <c r="B6805" s="98" t="n"/>
      <c r="C6805" s="99" t="n"/>
      <c r="D6805" s="100" t="n"/>
      <c r="E6805" s="28">
        <f>IFERROR(VLOOKUP(D6805,'أرصدة المخزن'!$A:$E,3,0),"")</f>
        <v/>
      </c>
      <c r="F6805" s="28">
        <f>IFERROR(VLOOKUP(D6805,'أرصدة المخزن'!$A:$H,4,0),"")</f>
        <v/>
      </c>
      <c r="G6805" s="97" t="n"/>
      <c r="H6805" s="29" t="inlineStr">
        <is>
          <t>إضافة</t>
        </is>
      </c>
      <c r="I6805" s="97" t="n"/>
    </row>
    <row r="6806" ht="17.4" customHeight="1" s="138">
      <c r="A6806" s="97" t="n">
        <v>6800</v>
      </c>
      <c r="B6806" s="98" t="n"/>
      <c r="C6806" s="99" t="n"/>
      <c r="D6806" s="100" t="n"/>
      <c r="E6806" s="28">
        <f>IFERROR(VLOOKUP(D6806,'أرصدة المخزن'!$A:$E,3,0),"")</f>
        <v/>
      </c>
      <c r="F6806" s="28">
        <f>IFERROR(VLOOKUP(D6806,'أرصدة المخزن'!$A:$H,4,0),"")</f>
        <v/>
      </c>
      <c r="G6806" s="97" t="n"/>
      <c r="H6806" s="29" t="inlineStr">
        <is>
          <t>إضافة</t>
        </is>
      </c>
      <c r="I6806" s="97" t="n"/>
    </row>
    <row r="6807" ht="17.4" customHeight="1" s="138">
      <c r="A6807" s="97" t="n">
        <v>6801</v>
      </c>
      <c r="B6807" s="98" t="n"/>
      <c r="C6807" s="99" t="n"/>
      <c r="D6807" s="100" t="n"/>
      <c r="E6807" s="28">
        <f>IFERROR(VLOOKUP(D6807,'أرصدة المخزن'!$A:$E,3,0),"")</f>
        <v/>
      </c>
      <c r="F6807" s="28">
        <f>IFERROR(VLOOKUP(D6807,'أرصدة المخزن'!$A:$H,4,0),"")</f>
        <v/>
      </c>
      <c r="G6807" s="97" t="n"/>
      <c r="H6807" s="29" t="inlineStr">
        <is>
          <t>إضافة</t>
        </is>
      </c>
      <c r="I6807" s="97" t="n"/>
    </row>
    <row r="6808" ht="17.4" customHeight="1" s="138">
      <c r="A6808" s="97" t="n">
        <v>6802</v>
      </c>
      <c r="B6808" s="98" t="n"/>
      <c r="C6808" s="99" t="n"/>
      <c r="D6808" s="100" t="n"/>
      <c r="E6808" s="28">
        <f>IFERROR(VLOOKUP(D6808,'أرصدة المخزن'!$A:$E,3,0),"")</f>
        <v/>
      </c>
      <c r="F6808" s="28">
        <f>IFERROR(VLOOKUP(D6808,'أرصدة المخزن'!$A:$H,4,0),"")</f>
        <v/>
      </c>
      <c r="G6808" s="97" t="n"/>
      <c r="H6808" s="29" t="inlineStr">
        <is>
          <t>إضافة</t>
        </is>
      </c>
      <c r="I6808" s="97" t="n"/>
    </row>
    <row r="6809" ht="17.4" customHeight="1" s="138">
      <c r="A6809" s="97" t="n">
        <v>6803</v>
      </c>
      <c r="B6809" s="98" t="n"/>
      <c r="C6809" s="99" t="n"/>
      <c r="D6809" s="100" t="n"/>
      <c r="E6809" s="28">
        <f>IFERROR(VLOOKUP(D6809,'أرصدة المخزن'!$A:$E,3,0),"")</f>
        <v/>
      </c>
      <c r="F6809" s="28">
        <f>IFERROR(VLOOKUP(D6809,'أرصدة المخزن'!$A:$H,4,0),"")</f>
        <v/>
      </c>
      <c r="G6809" s="97" t="n"/>
      <c r="H6809" s="29" t="inlineStr">
        <is>
          <t>إضافة</t>
        </is>
      </c>
      <c r="I6809" s="97" t="n"/>
    </row>
    <row r="6810" ht="17.4" customHeight="1" s="138">
      <c r="A6810" s="97" t="n">
        <v>6804</v>
      </c>
      <c r="B6810" s="98" t="n"/>
      <c r="C6810" s="99" t="n"/>
      <c r="D6810" s="100" t="n"/>
      <c r="E6810" s="28">
        <f>IFERROR(VLOOKUP(D6810,'أرصدة المخزن'!$A:$E,3,0),"")</f>
        <v/>
      </c>
      <c r="F6810" s="28">
        <f>IFERROR(VLOOKUP(D6810,'أرصدة المخزن'!$A:$H,4,0),"")</f>
        <v/>
      </c>
      <c r="G6810" s="97" t="n"/>
      <c r="H6810" s="29" t="inlineStr">
        <is>
          <t>إضافة</t>
        </is>
      </c>
      <c r="I6810" s="97" t="n"/>
    </row>
    <row r="6811" ht="17.4" customHeight="1" s="138">
      <c r="A6811" s="97" t="n">
        <v>6805</v>
      </c>
      <c r="B6811" s="98" t="n"/>
      <c r="C6811" s="99" t="n"/>
      <c r="D6811" s="100" t="n"/>
      <c r="E6811" s="28">
        <f>IFERROR(VLOOKUP(D6811,'أرصدة المخزن'!$A:$E,3,0),"")</f>
        <v/>
      </c>
      <c r="F6811" s="28">
        <f>IFERROR(VLOOKUP(D6811,'أرصدة المخزن'!$A:$H,4,0),"")</f>
        <v/>
      </c>
      <c r="G6811" s="97" t="n"/>
      <c r="H6811" s="29" t="inlineStr">
        <is>
          <t>إضافة</t>
        </is>
      </c>
      <c r="I6811" s="97" t="n"/>
    </row>
    <row r="6812" ht="17.4" customHeight="1" s="138">
      <c r="A6812" s="97" t="n">
        <v>6806</v>
      </c>
      <c r="B6812" s="98" t="n"/>
      <c r="C6812" s="99" t="n"/>
      <c r="D6812" s="100" t="n"/>
      <c r="E6812" s="28">
        <f>IFERROR(VLOOKUP(D6812,'أرصدة المخزن'!$A:$E,3,0),"")</f>
        <v/>
      </c>
      <c r="F6812" s="28">
        <f>IFERROR(VLOOKUP(D6812,'أرصدة المخزن'!$A:$H,4,0),"")</f>
        <v/>
      </c>
      <c r="G6812" s="97" t="n"/>
      <c r="H6812" s="29" t="inlineStr">
        <is>
          <t>إضافة</t>
        </is>
      </c>
      <c r="I6812" s="97" t="n"/>
    </row>
    <row r="6813" ht="17.4" customHeight="1" s="138">
      <c r="A6813" s="97" t="n">
        <v>6807</v>
      </c>
      <c r="B6813" s="98" t="n"/>
      <c r="C6813" s="99" t="n"/>
      <c r="D6813" s="100" t="n"/>
      <c r="E6813" s="28">
        <f>IFERROR(VLOOKUP(D6813,'أرصدة المخزن'!$A:$E,3,0),"")</f>
        <v/>
      </c>
      <c r="F6813" s="28">
        <f>IFERROR(VLOOKUP(D6813,'أرصدة المخزن'!$A:$H,4,0),"")</f>
        <v/>
      </c>
      <c r="G6813" s="97" t="n"/>
      <c r="H6813" s="29" t="inlineStr">
        <is>
          <t>إضافة</t>
        </is>
      </c>
      <c r="I6813" s="97" t="n"/>
    </row>
    <row r="6814" ht="17.4" customHeight="1" s="138">
      <c r="A6814" s="97" t="n">
        <v>6808</v>
      </c>
      <c r="B6814" s="98" t="n"/>
      <c r="C6814" s="99" t="n"/>
      <c r="D6814" s="100" t="n"/>
      <c r="E6814" s="28">
        <f>IFERROR(VLOOKUP(D6814,'أرصدة المخزن'!$A:$E,3,0),"")</f>
        <v/>
      </c>
      <c r="F6814" s="28">
        <f>IFERROR(VLOOKUP(D6814,'أرصدة المخزن'!$A:$H,4,0),"")</f>
        <v/>
      </c>
      <c r="G6814" s="97" t="n"/>
      <c r="H6814" s="29" t="inlineStr">
        <is>
          <t>إضافة</t>
        </is>
      </c>
      <c r="I6814" s="97" t="n"/>
    </row>
    <row r="6815" ht="17.4" customHeight="1" s="138">
      <c r="A6815" s="97" t="n">
        <v>6809</v>
      </c>
      <c r="B6815" s="98" t="n"/>
      <c r="C6815" s="99" t="n"/>
      <c r="D6815" s="100" t="n"/>
      <c r="E6815" s="28">
        <f>IFERROR(VLOOKUP(D6815,'أرصدة المخزن'!$A:$E,3,0),"")</f>
        <v/>
      </c>
      <c r="F6815" s="28">
        <f>IFERROR(VLOOKUP(D6815,'أرصدة المخزن'!$A:$H,4,0),"")</f>
        <v/>
      </c>
      <c r="G6815" s="97" t="n"/>
      <c r="H6815" s="29" t="inlineStr">
        <is>
          <t>إضافة</t>
        </is>
      </c>
      <c r="I6815" s="97" t="n"/>
    </row>
    <row r="6816" ht="17.4" customHeight="1" s="138">
      <c r="A6816" s="97" t="n">
        <v>6810</v>
      </c>
      <c r="B6816" s="98" t="n"/>
      <c r="C6816" s="99" t="n"/>
      <c r="D6816" s="100" t="n"/>
      <c r="E6816" s="28">
        <f>IFERROR(VLOOKUP(D6816,'أرصدة المخزن'!$A:$E,3,0),"")</f>
        <v/>
      </c>
      <c r="F6816" s="28">
        <f>IFERROR(VLOOKUP(D6816,'أرصدة المخزن'!$A:$H,4,0),"")</f>
        <v/>
      </c>
      <c r="G6816" s="97" t="n"/>
      <c r="H6816" s="29" t="inlineStr">
        <is>
          <t>إضافة</t>
        </is>
      </c>
      <c r="I6816" s="97" t="n"/>
    </row>
    <row r="6817" ht="17.4" customHeight="1" s="138">
      <c r="A6817" s="97" t="n">
        <v>6811</v>
      </c>
      <c r="B6817" s="98" t="n"/>
      <c r="C6817" s="99" t="n"/>
      <c r="D6817" s="100" t="n"/>
      <c r="E6817" s="28">
        <f>IFERROR(VLOOKUP(D6817,'أرصدة المخزن'!$A:$E,3,0),"")</f>
        <v/>
      </c>
      <c r="F6817" s="28">
        <f>IFERROR(VLOOKUP(D6817,'أرصدة المخزن'!$A:$H,4,0),"")</f>
        <v/>
      </c>
      <c r="G6817" s="97" t="n"/>
      <c r="H6817" s="29" t="inlineStr">
        <is>
          <t>إضافة</t>
        </is>
      </c>
      <c r="I6817" s="97" t="n"/>
    </row>
    <row r="6818" ht="17.4" customHeight="1" s="138">
      <c r="A6818" s="97" t="n">
        <v>6812</v>
      </c>
      <c r="B6818" s="98" t="n"/>
      <c r="C6818" s="99" t="n"/>
      <c r="D6818" s="100" t="n"/>
      <c r="E6818" s="28">
        <f>IFERROR(VLOOKUP(D6818,'أرصدة المخزن'!$A:$E,3,0),"")</f>
        <v/>
      </c>
      <c r="F6818" s="28">
        <f>IFERROR(VLOOKUP(D6818,'أرصدة المخزن'!$A:$H,4,0),"")</f>
        <v/>
      </c>
      <c r="G6818" s="97" t="n"/>
      <c r="H6818" s="29" t="inlineStr">
        <is>
          <t>إضافة</t>
        </is>
      </c>
      <c r="I6818" s="97" t="n"/>
    </row>
    <row r="6819" ht="17.4" customHeight="1" s="138">
      <c r="A6819" s="97" t="n">
        <v>6813</v>
      </c>
      <c r="B6819" s="98" t="n"/>
      <c r="C6819" s="99" t="n"/>
      <c r="D6819" s="100" t="n"/>
      <c r="E6819" s="28">
        <f>IFERROR(VLOOKUP(D6819,'أرصدة المخزن'!$A:$E,3,0),"")</f>
        <v/>
      </c>
      <c r="F6819" s="28">
        <f>IFERROR(VLOOKUP(D6819,'أرصدة المخزن'!$A:$H,4,0),"")</f>
        <v/>
      </c>
      <c r="G6819" s="97" t="n"/>
      <c r="H6819" s="29" t="inlineStr">
        <is>
          <t>إضافة</t>
        </is>
      </c>
      <c r="I6819" s="97" t="n"/>
    </row>
    <row r="6820" ht="17.4" customHeight="1" s="138">
      <c r="A6820" s="97" t="n">
        <v>6814</v>
      </c>
      <c r="B6820" s="98" t="n"/>
      <c r="C6820" s="99" t="n"/>
      <c r="D6820" s="100" t="n"/>
      <c r="E6820" s="28">
        <f>IFERROR(VLOOKUP(D6820,'أرصدة المخزن'!$A:$E,3,0),"")</f>
        <v/>
      </c>
      <c r="F6820" s="28">
        <f>IFERROR(VLOOKUP(D6820,'أرصدة المخزن'!$A:$H,4,0),"")</f>
        <v/>
      </c>
      <c r="G6820" s="97" t="n"/>
      <c r="H6820" s="29" t="inlineStr">
        <is>
          <t>إضافة</t>
        </is>
      </c>
      <c r="I6820" s="97" t="n"/>
    </row>
    <row r="6821" ht="17.4" customHeight="1" s="138">
      <c r="A6821" s="97" t="n">
        <v>6815</v>
      </c>
      <c r="B6821" s="98" t="n"/>
      <c r="C6821" s="99" t="n"/>
      <c r="D6821" s="100" t="n"/>
      <c r="E6821" s="28">
        <f>IFERROR(VLOOKUP(D6821,'أرصدة المخزن'!$A:$E,3,0),"")</f>
        <v/>
      </c>
      <c r="F6821" s="28">
        <f>IFERROR(VLOOKUP(D6821,'أرصدة المخزن'!$A:$H,4,0),"")</f>
        <v/>
      </c>
      <c r="G6821" s="97" t="n"/>
      <c r="H6821" s="29" t="inlineStr">
        <is>
          <t>إضافة</t>
        </is>
      </c>
      <c r="I6821" s="97" t="n"/>
    </row>
    <row r="6822" ht="17.4" customHeight="1" s="138">
      <c r="A6822" s="97" t="n">
        <v>6816</v>
      </c>
      <c r="B6822" s="98" t="n"/>
      <c r="C6822" s="99" t="n"/>
      <c r="D6822" s="100" t="n"/>
      <c r="E6822" s="28">
        <f>IFERROR(VLOOKUP(D6822,'أرصدة المخزن'!$A:$E,3,0),"")</f>
        <v/>
      </c>
      <c r="F6822" s="28">
        <f>IFERROR(VLOOKUP(D6822,'أرصدة المخزن'!$A:$H,4,0),"")</f>
        <v/>
      </c>
      <c r="G6822" s="97" t="n"/>
      <c r="H6822" s="29" t="inlineStr">
        <is>
          <t>إضافة</t>
        </is>
      </c>
      <c r="I6822" s="97" t="n"/>
    </row>
    <row r="6823" ht="17.4" customHeight="1" s="138">
      <c r="A6823" s="97" t="n">
        <v>6817</v>
      </c>
      <c r="B6823" s="98" t="n"/>
      <c r="C6823" s="99" t="n"/>
      <c r="D6823" s="100" t="n"/>
      <c r="E6823" s="28">
        <f>IFERROR(VLOOKUP(D6823,'أرصدة المخزن'!$A:$E,3,0),"")</f>
        <v/>
      </c>
      <c r="F6823" s="28">
        <f>IFERROR(VLOOKUP(D6823,'أرصدة المخزن'!$A:$H,4,0),"")</f>
        <v/>
      </c>
      <c r="G6823" s="97" t="n"/>
      <c r="H6823" s="29" t="inlineStr">
        <is>
          <t>إضافة</t>
        </is>
      </c>
      <c r="I6823" s="97" t="n"/>
    </row>
    <row r="6824" ht="17.4" customHeight="1" s="138">
      <c r="A6824" s="97" t="n">
        <v>6818</v>
      </c>
      <c r="B6824" s="98" t="n"/>
      <c r="C6824" s="99" t="n"/>
      <c r="D6824" s="100" t="n"/>
      <c r="E6824" s="28">
        <f>IFERROR(VLOOKUP(D6824,'أرصدة المخزن'!$A:$E,3,0),"")</f>
        <v/>
      </c>
      <c r="F6824" s="28">
        <f>IFERROR(VLOOKUP(D6824,'أرصدة المخزن'!$A:$H,4,0),"")</f>
        <v/>
      </c>
      <c r="G6824" s="97" t="n"/>
      <c r="H6824" s="29" t="inlineStr">
        <is>
          <t>إضافة</t>
        </is>
      </c>
      <c r="I6824" s="97" t="n"/>
    </row>
    <row r="6825" ht="17.4" customHeight="1" s="138">
      <c r="A6825" s="97" t="n">
        <v>6819</v>
      </c>
      <c r="B6825" s="98" t="n"/>
      <c r="C6825" s="99" t="n"/>
      <c r="D6825" s="100" t="n"/>
      <c r="E6825" s="28">
        <f>IFERROR(VLOOKUP(D6825,'أرصدة المخزن'!$A:$E,3,0),"")</f>
        <v/>
      </c>
      <c r="F6825" s="28">
        <f>IFERROR(VLOOKUP(D6825,'أرصدة المخزن'!$A:$H,4,0),"")</f>
        <v/>
      </c>
      <c r="G6825" s="97" t="n"/>
      <c r="H6825" s="29" t="inlineStr">
        <is>
          <t>إضافة</t>
        </is>
      </c>
      <c r="I6825" s="97" t="n"/>
    </row>
    <row r="6826" ht="17.4" customHeight="1" s="138">
      <c r="A6826" s="97" t="n">
        <v>6820</v>
      </c>
      <c r="B6826" s="98" t="n"/>
      <c r="C6826" s="99" t="n"/>
      <c r="D6826" s="100" t="n"/>
      <c r="E6826" s="28">
        <f>IFERROR(VLOOKUP(D6826,'أرصدة المخزن'!$A:$E,3,0),"")</f>
        <v/>
      </c>
      <c r="F6826" s="28">
        <f>IFERROR(VLOOKUP(D6826,'أرصدة المخزن'!$A:$H,4,0),"")</f>
        <v/>
      </c>
      <c r="G6826" s="97" t="n"/>
      <c r="H6826" s="29" t="inlineStr">
        <is>
          <t>إضافة</t>
        </is>
      </c>
      <c r="I6826" s="97" t="n"/>
    </row>
    <row r="6827" ht="17.4" customHeight="1" s="138">
      <c r="A6827" s="97" t="n">
        <v>6821</v>
      </c>
      <c r="B6827" s="98" t="n"/>
      <c r="C6827" s="99" t="n"/>
      <c r="D6827" s="100" t="n"/>
      <c r="E6827" s="28">
        <f>IFERROR(VLOOKUP(D6827,'أرصدة المخزن'!$A:$E,3,0),"")</f>
        <v/>
      </c>
      <c r="F6827" s="28">
        <f>IFERROR(VLOOKUP(D6827,'أرصدة المخزن'!$A:$H,4,0),"")</f>
        <v/>
      </c>
      <c r="G6827" s="97" t="n"/>
      <c r="H6827" s="29" t="inlineStr">
        <is>
          <t>إضافة</t>
        </is>
      </c>
      <c r="I6827" s="97" t="n"/>
    </row>
    <row r="6828" ht="17.4" customHeight="1" s="138">
      <c r="A6828" s="97" t="n">
        <v>6822</v>
      </c>
      <c r="B6828" s="98" t="n"/>
      <c r="C6828" s="99" t="n"/>
      <c r="D6828" s="100" t="n"/>
      <c r="E6828" s="28">
        <f>IFERROR(VLOOKUP(D6828,'أرصدة المخزن'!$A:$E,3,0),"")</f>
        <v/>
      </c>
      <c r="F6828" s="28">
        <f>IFERROR(VLOOKUP(D6828,'أرصدة المخزن'!$A:$H,4,0),"")</f>
        <v/>
      </c>
      <c r="G6828" s="97" t="n"/>
      <c r="H6828" s="29" t="inlineStr">
        <is>
          <t>إضافة</t>
        </is>
      </c>
      <c r="I6828" s="97" t="n"/>
    </row>
    <row r="6829" ht="17.4" customHeight="1" s="138">
      <c r="A6829" s="97" t="n">
        <v>6823</v>
      </c>
      <c r="B6829" s="98" t="n"/>
      <c r="C6829" s="99" t="n"/>
      <c r="D6829" s="100" t="n"/>
      <c r="E6829" s="28">
        <f>IFERROR(VLOOKUP(D6829,'أرصدة المخزن'!$A:$E,3,0),"")</f>
        <v/>
      </c>
      <c r="F6829" s="28">
        <f>IFERROR(VLOOKUP(D6829,'أرصدة المخزن'!$A:$H,4,0),"")</f>
        <v/>
      </c>
      <c r="G6829" s="97" t="n"/>
      <c r="H6829" s="29" t="inlineStr">
        <is>
          <t>إضافة</t>
        </is>
      </c>
      <c r="I6829" s="97" t="n"/>
    </row>
    <row r="6830" ht="17.4" customHeight="1" s="138">
      <c r="A6830" s="97" t="n">
        <v>6824</v>
      </c>
      <c r="B6830" s="98" t="n"/>
      <c r="C6830" s="99" t="n"/>
      <c r="D6830" s="100" t="n"/>
      <c r="E6830" s="28">
        <f>IFERROR(VLOOKUP(D6830,'أرصدة المخزن'!$A:$E,3,0),"")</f>
        <v/>
      </c>
      <c r="F6830" s="28">
        <f>IFERROR(VLOOKUP(D6830,'أرصدة المخزن'!$A:$H,4,0),"")</f>
        <v/>
      </c>
      <c r="G6830" s="97" t="n"/>
      <c r="H6830" s="29" t="inlineStr">
        <is>
          <t>إضافة</t>
        </is>
      </c>
      <c r="I6830" s="97" t="n"/>
    </row>
    <row r="6831" ht="17.4" customHeight="1" s="138">
      <c r="A6831" s="97" t="n">
        <v>6825</v>
      </c>
      <c r="B6831" s="98" t="n"/>
      <c r="C6831" s="99" t="n"/>
      <c r="D6831" s="100" t="n"/>
      <c r="E6831" s="28">
        <f>IFERROR(VLOOKUP(D6831,'أرصدة المخزن'!$A:$E,3,0),"")</f>
        <v/>
      </c>
      <c r="F6831" s="28">
        <f>IFERROR(VLOOKUP(D6831,'أرصدة المخزن'!$A:$H,4,0),"")</f>
        <v/>
      </c>
      <c r="G6831" s="97" t="n"/>
      <c r="H6831" s="29" t="inlineStr">
        <is>
          <t>إضافة</t>
        </is>
      </c>
      <c r="I6831" s="97" t="n"/>
    </row>
    <row r="6832" ht="17.4" customHeight="1" s="138">
      <c r="A6832" s="97" t="n">
        <v>6826</v>
      </c>
      <c r="B6832" s="98" t="n"/>
      <c r="C6832" s="99" t="n"/>
      <c r="D6832" s="100" t="n"/>
      <c r="E6832" s="28">
        <f>IFERROR(VLOOKUP(D6832,'أرصدة المخزن'!$A:$E,3,0),"")</f>
        <v/>
      </c>
      <c r="F6832" s="28">
        <f>IFERROR(VLOOKUP(D6832,'أرصدة المخزن'!$A:$H,4,0),"")</f>
        <v/>
      </c>
      <c r="G6832" s="97" t="n"/>
      <c r="H6832" s="29" t="inlineStr">
        <is>
          <t>إضافة</t>
        </is>
      </c>
      <c r="I6832" s="97" t="n"/>
    </row>
    <row r="6833" ht="17.4" customHeight="1" s="138">
      <c r="A6833" s="97" t="n">
        <v>6827</v>
      </c>
      <c r="B6833" s="98" t="n"/>
      <c r="C6833" s="99" t="n"/>
      <c r="D6833" s="100" t="n"/>
      <c r="E6833" s="28">
        <f>IFERROR(VLOOKUP(D6833,'أرصدة المخزن'!$A:$E,3,0),"")</f>
        <v/>
      </c>
      <c r="F6833" s="28">
        <f>IFERROR(VLOOKUP(D6833,'أرصدة المخزن'!$A:$H,4,0),"")</f>
        <v/>
      </c>
      <c r="G6833" s="97" t="n"/>
      <c r="H6833" s="29" t="inlineStr">
        <is>
          <t>إضافة</t>
        </is>
      </c>
      <c r="I6833" s="97" t="n"/>
    </row>
    <row r="6834" ht="17.4" customHeight="1" s="138">
      <c r="A6834" s="97" t="n">
        <v>6828</v>
      </c>
      <c r="B6834" s="98" t="n"/>
      <c r="C6834" s="99" t="n"/>
      <c r="D6834" s="100" t="n"/>
      <c r="E6834" s="28">
        <f>IFERROR(VLOOKUP(D6834,'أرصدة المخزن'!$A:$E,3,0),"")</f>
        <v/>
      </c>
      <c r="F6834" s="28">
        <f>IFERROR(VLOOKUP(D6834,'أرصدة المخزن'!$A:$H,4,0),"")</f>
        <v/>
      </c>
      <c r="G6834" s="97" t="n"/>
      <c r="H6834" s="29" t="inlineStr">
        <is>
          <t>إضافة</t>
        </is>
      </c>
      <c r="I6834" s="97" t="n"/>
    </row>
    <row r="6835" ht="17.4" customHeight="1" s="138">
      <c r="A6835" s="97" t="n">
        <v>6829</v>
      </c>
      <c r="B6835" s="98" t="n"/>
      <c r="C6835" s="99" t="n"/>
      <c r="D6835" s="100" t="n"/>
      <c r="E6835" s="28">
        <f>IFERROR(VLOOKUP(D6835,'أرصدة المخزن'!$A:$E,3,0),"")</f>
        <v/>
      </c>
      <c r="F6835" s="28">
        <f>IFERROR(VLOOKUP(D6835,'أرصدة المخزن'!$A:$H,4,0),"")</f>
        <v/>
      </c>
      <c r="G6835" s="97" t="n"/>
      <c r="H6835" s="29" t="inlineStr">
        <is>
          <t>إضافة</t>
        </is>
      </c>
      <c r="I6835" s="97" t="n"/>
    </row>
    <row r="6836" ht="17.4" customHeight="1" s="138">
      <c r="A6836" s="97" t="n">
        <v>6830</v>
      </c>
      <c r="B6836" s="98" t="n"/>
      <c r="C6836" s="99" t="n"/>
      <c r="D6836" s="100" t="n"/>
      <c r="E6836" s="28">
        <f>IFERROR(VLOOKUP(D6836,'أرصدة المخزن'!$A:$E,3,0),"")</f>
        <v/>
      </c>
      <c r="F6836" s="28">
        <f>IFERROR(VLOOKUP(D6836,'أرصدة المخزن'!$A:$H,4,0),"")</f>
        <v/>
      </c>
      <c r="G6836" s="97" t="n"/>
      <c r="H6836" s="29" t="inlineStr">
        <is>
          <t>إضافة</t>
        </is>
      </c>
      <c r="I6836" s="97" t="n"/>
    </row>
    <row r="6837" ht="17.4" customHeight="1" s="138">
      <c r="A6837" s="97" t="n">
        <v>6831</v>
      </c>
      <c r="B6837" s="98" t="n"/>
      <c r="C6837" s="99" t="n"/>
      <c r="D6837" s="100" t="n"/>
      <c r="E6837" s="28">
        <f>IFERROR(VLOOKUP(D6837,'أرصدة المخزن'!$A:$E,3,0),"")</f>
        <v/>
      </c>
      <c r="F6837" s="28">
        <f>IFERROR(VLOOKUP(D6837,'أرصدة المخزن'!$A:$H,4,0),"")</f>
        <v/>
      </c>
      <c r="G6837" s="97" t="n"/>
      <c r="H6837" s="29" t="inlineStr">
        <is>
          <t>إضافة</t>
        </is>
      </c>
      <c r="I6837" s="97" t="n"/>
    </row>
    <row r="6838" ht="17.4" customHeight="1" s="138">
      <c r="A6838" s="97" t="n">
        <v>6832</v>
      </c>
      <c r="B6838" s="98" t="n"/>
      <c r="C6838" s="99" t="n"/>
      <c r="D6838" s="100" t="n"/>
      <c r="E6838" s="28">
        <f>IFERROR(VLOOKUP(D6838,'أرصدة المخزن'!$A:$E,3,0),"")</f>
        <v/>
      </c>
      <c r="F6838" s="28">
        <f>IFERROR(VLOOKUP(D6838,'أرصدة المخزن'!$A:$H,4,0),"")</f>
        <v/>
      </c>
      <c r="G6838" s="97" t="n"/>
      <c r="H6838" s="29" t="inlineStr">
        <is>
          <t>إضافة</t>
        </is>
      </c>
      <c r="I6838" s="97" t="n"/>
    </row>
    <row r="6839" ht="17.4" customHeight="1" s="138">
      <c r="A6839" s="97" t="n">
        <v>6833</v>
      </c>
      <c r="B6839" s="98" t="n"/>
      <c r="C6839" s="99" t="n"/>
      <c r="D6839" s="100" t="n"/>
      <c r="E6839" s="28">
        <f>IFERROR(VLOOKUP(D6839,'أرصدة المخزن'!$A:$E,3,0),"")</f>
        <v/>
      </c>
      <c r="F6839" s="28">
        <f>IFERROR(VLOOKUP(D6839,'أرصدة المخزن'!$A:$H,4,0),"")</f>
        <v/>
      </c>
      <c r="G6839" s="97" t="n"/>
      <c r="H6839" s="29" t="inlineStr">
        <is>
          <t>إضافة</t>
        </is>
      </c>
      <c r="I6839" s="97" t="n"/>
    </row>
    <row r="6840" ht="17.4" customHeight="1" s="138">
      <c r="A6840" s="97" t="n">
        <v>6834</v>
      </c>
      <c r="B6840" s="98" t="n"/>
      <c r="C6840" s="99" t="n"/>
      <c r="D6840" s="100" t="n"/>
      <c r="E6840" s="28">
        <f>IFERROR(VLOOKUP(D6840,'أرصدة المخزن'!$A:$E,3,0),"")</f>
        <v/>
      </c>
      <c r="F6840" s="28">
        <f>IFERROR(VLOOKUP(D6840,'أرصدة المخزن'!$A:$H,4,0),"")</f>
        <v/>
      </c>
      <c r="G6840" s="97" t="n"/>
      <c r="H6840" s="29" t="inlineStr">
        <is>
          <t>إضافة</t>
        </is>
      </c>
      <c r="I6840" s="97" t="n"/>
    </row>
    <row r="6841" ht="17.4" customHeight="1" s="138">
      <c r="A6841" s="97" t="n">
        <v>6835</v>
      </c>
      <c r="B6841" s="98" t="n"/>
      <c r="C6841" s="99" t="n"/>
      <c r="D6841" s="100" t="n"/>
      <c r="E6841" s="28">
        <f>IFERROR(VLOOKUP(D6841,'أرصدة المخزن'!$A:$E,3,0),"")</f>
        <v/>
      </c>
      <c r="F6841" s="28">
        <f>IFERROR(VLOOKUP(D6841,'أرصدة المخزن'!$A:$H,4,0),"")</f>
        <v/>
      </c>
      <c r="G6841" s="97" t="n"/>
      <c r="H6841" s="29" t="inlineStr">
        <is>
          <t>إضافة</t>
        </is>
      </c>
      <c r="I6841" s="97" t="n"/>
    </row>
    <row r="6842" ht="17.4" customHeight="1" s="138">
      <c r="A6842" s="97" t="n">
        <v>6836</v>
      </c>
      <c r="B6842" s="98" t="n"/>
      <c r="C6842" s="99" t="n"/>
      <c r="D6842" s="100" t="n"/>
      <c r="E6842" s="28">
        <f>IFERROR(VLOOKUP(D6842,'أرصدة المخزن'!$A:$E,3,0),"")</f>
        <v/>
      </c>
      <c r="F6842" s="28">
        <f>IFERROR(VLOOKUP(D6842,'أرصدة المخزن'!$A:$H,4,0),"")</f>
        <v/>
      </c>
      <c r="G6842" s="97" t="n"/>
      <c r="H6842" s="29" t="inlineStr">
        <is>
          <t>إضافة</t>
        </is>
      </c>
      <c r="I6842" s="97" t="n"/>
    </row>
    <row r="6843" ht="17.4" customHeight="1" s="138">
      <c r="A6843" s="97" t="n">
        <v>6837</v>
      </c>
      <c r="B6843" s="98" t="n"/>
      <c r="C6843" s="99" t="n"/>
      <c r="D6843" s="100" t="n"/>
      <c r="E6843" s="28">
        <f>IFERROR(VLOOKUP(D6843,'أرصدة المخزن'!$A:$E,3,0),"")</f>
        <v/>
      </c>
      <c r="F6843" s="28">
        <f>IFERROR(VLOOKUP(D6843,'أرصدة المخزن'!$A:$H,4,0),"")</f>
        <v/>
      </c>
      <c r="G6843" s="97" t="n"/>
      <c r="H6843" s="29" t="inlineStr">
        <is>
          <t>إضافة</t>
        </is>
      </c>
      <c r="I6843" s="97" t="n"/>
    </row>
    <row r="6844" ht="17.4" customHeight="1" s="138">
      <c r="A6844" s="97" t="n">
        <v>6838</v>
      </c>
      <c r="B6844" s="98" t="n"/>
      <c r="C6844" s="99" t="n"/>
      <c r="D6844" s="100" t="n"/>
      <c r="E6844" s="28">
        <f>IFERROR(VLOOKUP(D6844,'أرصدة المخزن'!$A:$E,3,0),"")</f>
        <v/>
      </c>
      <c r="F6844" s="28">
        <f>IFERROR(VLOOKUP(D6844,'أرصدة المخزن'!$A:$H,4,0),"")</f>
        <v/>
      </c>
      <c r="G6844" s="97" t="n"/>
      <c r="H6844" s="29" t="inlineStr">
        <is>
          <t>إضافة</t>
        </is>
      </c>
      <c r="I6844" s="97" t="n"/>
    </row>
    <row r="6845" ht="17.4" customHeight="1" s="138">
      <c r="A6845" s="97" t="n">
        <v>6839</v>
      </c>
      <c r="B6845" s="98" t="n"/>
      <c r="C6845" s="99" t="n"/>
      <c r="D6845" s="100" t="n"/>
      <c r="E6845" s="28">
        <f>IFERROR(VLOOKUP(D6845,'أرصدة المخزن'!$A:$E,3,0),"")</f>
        <v/>
      </c>
      <c r="F6845" s="28">
        <f>IFERROR(VLOOKUP(D6845,'أرصدة المخزن'!$A:$H,4,0),"")</f>
        <v/>
      </c>
      <c r="G6845" s="97" t="n"/>
      <c r="H6845" s="29" t="inlineStr">
        <is>
          <t>إضافة</t>
        </is>
      </c>
      <c r="I6845" s="97" t="n"/>
    </row>
    <row r="6846" ht="17.4" customHeight="1" s="138">
      <c r="A6846" s="97" t="n">
        <v>6840</v>
      </c>
      <c r="B6846" s="98" t="n"/>
      <c r="C6846" s="99" t="n"/>
      <c r="D6846" s="100" t="n"/>
      <c r="E6846" s="28">
        <f>IFERROR(VLOOKUP(D6846,'أرصدة المخزن'!$A:$E,3,0),"")</f>
        <v/>
      </c>
      <c r="F6846" s="28">
        <f>IFERROR(VLOOKUP(D6846,'أرصدة المخزن'!$A:$H,4,0),"")</f>
        <v/>
      </c>
      <c r="G6846" s="97" t="n"/>
      <c r="H6846" s="29" t="inlineStr">
        <is>
          <t>إضافة</t>
        </is>
      </c>
      <c r="I6846" s="97" t="n"/>
    </row>
    <row r="6847" ht="17.4" customHeight="1" s="138">
      <c r="A6847" s="97" t="n">
        <v>6841</v>
      </c>
      <c r="B6847" s="98" t="n"/>
      <c r="C6847" s="99" t="n"/>
      <c r="D6847" s="100" t="n"/>
      <c r="E6847" s="28">
        <f>IFERROR(VLOOKUP(D6847,'أرصدة المخزن'!$A:$E,3,0),"")</f>
        <v/>
      </c>
      <c r="F6847" s="28">
        <f>IFERROR(VLOOKUP(D6847,'أرصدة المخزن'!$A:$H,4,0),"")</f>
        <v/>
      </c>
      <c r="G6847" s="97" t="n"/>
      <c r="H6847" s="29" t="inlineStr">
        <is>
          <t>إضافة</t>
        </is>
      </c>
      <c r="I6847" s="97" t="n"/>
    </row>
    <row r="6848" ht="17.4" customHeight="1" s="138">
      <c r="A6848" s="97" t="n">
        <v>6842</v>
      </c>
      <c r="B6848" s="98" t="n"/>
      <c r="C6848" s="99" t="n"/>
      <c r="D6848" s="100" t="n"/>
      <c r="E6848" s="28">
        <f>IFERROR(VLOOKUP(D6848,'أرصدة المخزن'!$A:$E,3,0),"")</f>
        <v/>
      </c>
      <c r="F6848" s="28">
        <f>IFERROR(VLOOKUP(D6848,'أرصدة المخزن'!$A:$H,4,0),"")</f>
        <v/>
      </c>
      <c r="G6848" s="97" t="n"/>
      <c r="H6848" s="29" t="inlineStr">
        <is>
          <t>إضافة</t>
        </is>
      </c>
      <c r="I6848" s="97" t="n"/>
    </row>
    <row r="6849" ht="17.4" customHeight="1" s="138">
      <c r="A6849" s="97" t="n">
        <v>6843</v>
      </c>
      <c r="B6849" s="98" t="n"/>
      <c r="C6849" s="99" t="n"/>
      <c r="D6849" s="100" t="n"/>
      <c r="E6849" s="28">
        <f>IFERROR(VLOOKUP(D6849,'أرصدة المخزن'!$A:$E,3,0),"")</f>
        <v/>
      </c>
      <c r="F6849" s="28">
        <f>IFERROR(VLOOKUP(D6849,'أرصدة المخزن'!$A:$H,4,0),"")</f>
        <v/>
      </c>
      <c r="G6849" s="97" t="n"/>
      <c r="H6849" s="29" t="inlineStr">
        <is>
          <t>إضافة</t>
        </is>
      </c>
      <c r="I6849" s="97" t="n"/>
    </row>
    <row r="6850" ht="17.4" customHeight="1" s="138">
      <c r="A6850" s="97" t="n">
        <v>6844</v>
      </c>
      <c r="B6850" s="98" t="n"/>
      <c r="C6850" s="99" t="n"/>
      <c r="D6850" s="100" t="n"/>
      <c r="E6850" s="28">
        <f>IFERROR(VLOOKUP(D6850,'أرصدة المخزن'!$A:$E,3,0),"")</f>
        <v/>
      </c>
      <c r="F6850" s="28">
        <f>IFERROR(VLOOKUP(D6850,'أرصدة المخزن'!$A:$H,4,0),"")</f>
        <v/>
      </c>
      <c r="G6850" s="97" t="n"/>
      <c r="H6850" s="29" t="inlineStr">
        <is>
          <t>إضافة</t>
        </is>
      </c>
      <c r="I6850" s="97" t="n"/>
    </row>
    <row r="6851" ht="17.4" customHeight="1" s="138">
      <c r="A6851" s="97" t="n">
        <v>6845</v>
      </c>
      <c r="B6851" s="98" t="n"/>
      <c r="C6851" s="99" t="n"/>
      <c r="D6851" s="100" t="n"/>
      <c r="E6851" s="28">
        <f>IFERROR(VLOOKUP(D6851,'أرصدة المخزن'!$A:$E,3,0),"")</f>
        <v/>
      </c>
      <c r="F6851" s="28">
        <f>IFERROR(VLOOKUP(D6851,'أرصدة المخزن'!$A:$H,4,0),"")</f>
        <v/>
      </c>
      <c r="G6851" s="97" t="n"/>
      <c r="H6851" s="29" t="inlineStr">
        <is>
          <t>إضافة</t>
        </is>
      </c>
      <c r="I6851" s="97" t="n"/>
    </row>
    <row r="6852" ht="17.4" customHeight="1" s="138">
      <c r="A6852" s="97" t="n">
        <v>6846</v>
      </c>
      <c r="B6852" s="98" t="n"/>
      <c r="C6852" s="99" t="n"/>
      <c r="D6852" s="100" t="n"/>
      <c r="E6852" s="28">
        <f>IFERROR(VLOOKUP(D6852,'أرصدة المخزن'!$A:$E,3,0),"")</f>
        <v/>
      </c>
      <c r="F6852" s="28">
        <f>IFERROR(VLOOKUP(D6852,'أرصدة المخزن'!$A:$H,4,0),"")</f>
        <v/>
      </c>
      <c r="G6852" s="97" t="n"/>
      <c r="H6852" s="29" t="inlineStr">
        <is>
          <t>إضافة</t>
        </is>
      </c>
      <c r="I6852" s="97" t="n"/>
    </row>
    <row r="6853" ht="17.4" customHeight="1" s="138">
      <c r="A6853" s="97" t="n">
        <v>6847</v>
      </c>
      <c r="B6853" s="98" t="n"/>
      <c r="C6853" s="99" t="n"/>
      <c r="D6853" s="100" t="n"/>
      <c r="E6853" s="28">
        <f>IFERROR(VLOOKUP(D6853,'أرصدة المخزن'!$A:$E,3,0),"")</f>
        <v/>
      </c>
      <c r="F6853" s="28">
        <f>IFERROR(VLOOKUP(D6853,'أرصدة المخزن'!$A:$H,4,0),"")</f>
        <v/>
      </c>
      <c r="G6853" s="97" t="n"/>
      <c r="H6853" s="29" t="inlineStr">
        <is>
          <t>إضافة</t>
        </is>
      </c>
      <c r="I6853" s="97" t="n"/>
    </row>
    <row r="6854" ht="17.4" customHeight="1" s="138">
      <c r="A6854" s="97" t="n">
        <v>6848</v>
      </c>
      <c r="B6854" s="98" t="n"/>
      <c r="C6854" s="99" t="n"/>
      <c r="D6854" s="100" t="n"/>
      <c r="E6854" s="28">
        <f>IFERROR(VLOOKUP(D6854,'أرصدة المخزن'!$A:$E,3,0),"")</f>
        <v/>
      </c>
      <c r="F6854" s="28">
        <f>IFERROR(VLOOKUP(D6854,'أرصدة المخزن'!$A:$H,4,0),"")</f>
        <v/>
      </c>
      <c r="G6854" s="97" t="n"/>
      <c r="H6854" s="29" t="inlineStr">
        <is>
          <t>إضافة</t>
        </is>
      </c>
      <c r="I6854" s="97" t="n"/>
    </row>
    <row r="6855" ht="17.4" customHeight="1" s="138">
      <c r="A6855" s="97" t="n">
        <v>6849</v>
      </c>
      <c r="B6855" s="98" t="n"/>
      <c r="C6855" s="99" t="n"/>
      <c r="D6855" s="100" t="n"/>
      <c r="E6855" s="28">
        <f>IFERROR(VLOOKUP(D6855,'أرصدة المخزن'!$A:$E,3,0),"")</f>
        <v/>
      </c>
      <c r="F6855" s="28">
        <f>IFERROR(VLOOKUP(D6855,'أرصدة المخزن'!$A:$H,4,0),"")</f>
        <v/>
      </c>
      <c r="G6855" s="97" t="n"/>
      <c r="H6855" s="29" t="inlineStr">
        <is>
          <t>إضافة</t>
        </is>
      </c>
      <c r="I6855" s="97" t="n"/>
    </row>
    <row r="6856" ht="17.4" customHeight="1" s="138">
      <c r="A6856" s="97" t="n">
        <v>6850</v>
      </c>
      <c r="B6856" s="98" t="n"/>
      <c r="C6856" s="99" t="n"/>
      <c r="D6856" s="100" t="n"/>
      <c r="E6856" s="28">
        <f>IFERROR(VLOOKUP(D6856,'أرصدة المخزن'!$A:$E,3,0),"")</f>
        <v/>
      </c>
      <c r="F6856" s="28">
        <f>IFERROR(VLOOKUP(D6856,'أرصدة المخزن'!$A:$H,4,0),"")</f>
        <v/>
      </c>
      <c r="G6856" s="97" t="n"/>
      <c r="H6856" s="29" t="inlineStr">
        <is>
          <t>إضافة</t>
        </is>
      </c>
      <c r="I6856" s="97" t="n"/>
    </row>
    <row r="6857" ht="17.4" customHeight="1" s="138">
      <c r="A6857" s="97" t="n">
        <v>6851</v>
      </c>
      <c r="B6857" s="98" t="n"/>
      <c r="C6857" s="99" t="n"/>
      <c r="D6857" s="100" t="n"/>
      <c r="E6857" s="28">
        <f>IFERROR(VLOOKUP(D6857,'أرصدة المخزن'!$A:$E,3,0),"")</f>
        <v/>
      </c>
      <c r="F6857" s="28">
        <f>IFERROR(VLOOKUP(D6857,'أرصدة المخزن'!$A:$H,4,0),"")</f>
        <v/>
      </c>
      <c r="G6857" s="97" t="n"/>
      <c r="H6857" s="29" t="inlineStr">
        <is>
          <t>إضافة</t>
        </is>
      </c>
      <c r="I6857" s="97" t="n"/>
    </row>
    <row r="6858" ht="17.4" customHeight="1" s="138">
      <c r="A6858" s="97" t="n">
        <v>6852</v>
      </c>
      <c r="B6858" s="98" t="n"/>
      <c r="C6858" s="99" t="n"/>
      <c r="D6858" s="100" t="n"/>
      <c r="E6858" s="28">
        <f>IFERROR(VLOOKUP(D6858,'أرصدة المخزن'!$A:$E,3,0),"")</f>
        <v/>
      </c>
      <c r="F6858" s="28">
        <f>IFERROR(VLOOKUP(D6858,'أرصدة المخزن'!$A:$H,4,0),"")</f>
        <v/>
      </c>
      <c r="G6858" s="97" t="n"/>
      <c r="H6858" s="29" t="inlineStr">
        <is>
          <t>إضافة</t>
        </is>
      </c>
      <c r="I6858" s="97" t="n"/>
    </row>
    <row r="6859" ht="17.4" customHeight="1" s="138">
      <c r="A6859" s="97" t="n">
        <v>6853</v>
      </c>
      <c r="B6859" s="98" t="n"/>
      <c r="C6859" s="99" t="n"/>
      <c r="D6859" s="100" t="n"/>
      <c r="E6859" s="28">
        <f>IFERROR(VLOOKUP(D6859,'أرصدة المخزن'!$A:$E,3,0),"")</f>
        <v/>
      </c>
      <c r="F6859" s="28">
        <f>IFERROR(VLOOKUP(D6859,'أرصدة المخزن'!$A:$H,4,0),"")</f>
        <v/>
      </c>
      <c r="G6859" s="97" t="n"/>
      <c r="H6859" s="29" t="inlineStr">
        <is>
          <t>إضافة</t>
        </is>
      </c>
      <c r="I6859" s="97" t="n"/>
    </row>
    <row r="6860" ht="17.4" customHeight="1" s="138">
      <c r="A6860" s="97" t="n">
        <v>6854</v>
      </c>
      <c r="B6860" s="98" t="n"/>
      <c r="C6860" s="99" t="n"/>
      <c r="D6860" s="100" t="n"/>
      <c r="E6860" s="28">
        <f>IFERROR(VLOOKUP(D6860,'أرصدة المخزن'!$A:$E,3,0),"")</f>
        <v/>
      </c>
      <c r="F6860" s="28">
        <f>IFERROR(VLOOKUP(D6860,'أرصدة المخزن'!$A:$H,4,0),"")</f>
        <v/>
      </c>
      <c r="G6860" s="97" t="n"/>
      <c r="H6860" s="29" t="inlineStr">
        <is>
          <t>إضافة</t>
        </is>
      </c>
      <c r="I6860" s="97" t="n"/>
    </row>
    <row r="6861" ht="17.4" customHeight="1" s="138">
      <c r="A6861" s="97" t="n">
        <v>6855</v>
      </c>
      <c r="B6861" s="98" t="n"/>
      <c r="C6861" s="99" t="n"/>
      <c r="D6861" s="100" t="n"/>
      <c r="E6861" s="28">
        <f>IFERROR(VLOOKUP(D6861,'أرصدة المخزن'!$A:$E,3,0),"")</f>
        <v/>
      </c>
      <c r="F6861" s="28">
        <f>IFERROR(VLOOKUP(D6861,'أرصدة المخزن'!$A:$H,4,0),"")</f>
        <v/>
      </c>
      <c r="G6861" s="97" t="n"/>
      <c r="H6861" s="29" t="inlineStr">
        <is>
          <t>إضافة</t>
        </is>
      </c>
      <c r="I6861" s="97" t="n"/>
    </row>
    <row r="6862" ht="17.4" customHeight="1" s="138">
      <c r="A6862" s="97" t="n">
        <v>6856</v>
      </c>
      <c r="B6862" s="98" t="n"/>
      <c r="C6862" s="99" t="n"/>
      <c r="D6862" s="100" t="n"/>
      <c r="E6862" s="28">
        <f>IFERROR(VLOOKUP(D6862,'أرصدة المخزن'!$A:$E,3,0),"")</f>
        <v/>
      </c>
      <c r="F6862" s="28">
        <f>IFERROR(VLOOKUP(D6862,'أرصدة المخزن'!$A:$H,4,0),"")</f>
        <v/>
      </c>
      <c r="G6862" s="97" t="n"/>
      <c r="H6862" s="29" t="inlineStr">
        <is>
          <t>إضافة</t>
        </is>
      </c>
      <c r="I6862" s="97" t="n"/>
    </row>
    <row r="6863" ht="17.4" customHeight="1" s="138">
      <c r="A6863" s="97" t="n">
        <v>6857</v>
      </c>
      <c r="B6863" s="98" t="n"/>
      <c r="C6863" s="99" t="n"/>
      <c r="D6863" s="100" t="n"/>
      <c r="E6863" s="28">
        <f>IFERROR(VLOOKUP(D6863,'أرصدة المخزن'!$A:$E,3,0),"")</f>
        <v/>
      </c>
      <c r="F6863" s="28">
        <f>IFERROR(VLOOKUP(D6863,'أرصدة المخزن'!$A:$H,4,0),"")</f>
        <v/>
      </c>
      <c r="G6863" s="97" t="n"/>
      <c r="H6863" s="29" t="inlineStr">
        <is>
          <t>إضافة</t>
        </is>
      </c>
      <c r="I6863" s="97" t="n"/>
    </row>
    <row r="6864" ht="17.4" customHeight="1" s="138">
      <c r="A6864" s="97" t="n">
        <v>6858</v>
      </c>
      <c r="B6864" s="98" t="n"/>
      <c r="C6864" s="99" t="n"/>
      <c r="D6864" s="100" t="n"/>
      <c r="E6864" s="28">
        <f>IFERROR(VLOOKUP(D6864,'أرصدة المخزن'!$A:$E,3,0),"")</f>
        <v/>
      </c>
      <c r="F6864" s="28">
        <f>IFERROR(VLOOKUP(D6864,'أرصدة المخزن'!$A:$H,4,0),"")</f>
        <v/>
      </c>
      <c r="G6864" s="97" t="n"/>
      <c r="H6864" s="29" t="inlineStr">
        <is>
          <t>إضافة</t>
        </is>
      </c>
      <c r="I6864" s="97" t="n"/>
    </row>
    <row r="6865" ht="17.4" customHeight="1" s="138">
      <c r="A6865" s="97" t="n">
        <v>6859</v>
      </c>
      <c r="B6865" s="98" t="n"/>
      <c r="C6865" s="99" t="n"/>
      <c r="D6865" s="100" t="n"/>
      <c r="E6865" s="28">
        <f>IFERROR(VLOOKUP(D6865,'أرصدة المخزن'!$A:$E,3,0),"")</f>
        <v/>
      </c>
      <c r="F6865" s="28">
        <f>IFERROR(VLOOKUP(D6865,'أرصدة المخزن'!$A:$H,4,0),"")</f>
        <v/>
      </c>
      <c r="G6865" s="97" t="n"/>
      <c r="H6865" s="29" t="inlineStr">
        <is>
          <t>إضافة</t>
        </is>
      </c>
      <c r="I6865" s="97" t="n"/>
    </row>
    <row r="6866" ht="17.4" customHeight="1" s="138">
      <c r="A6866" s="97" t="n">
        <v>6860</v>
      </c>
      <c r="B6866" s="98" t="n"/>
      <c r="C6866" s="99" t="n"/>
      <c r="D6866" s="100" t="n"/>
      <c r="E6866" s="28">
        <f>IFERROR(VLOOKUP(D6866,'أرصدة المخزن'!$A:$E,3,0),"")</f>
        <v/>
      </c>
      <c r="F6866" s="28">
        <f>IFERROR(VLOOKUP(D6866,'أرصدة المخزن'!$A:$H,4,0),"")</f>
        <v/>
      </c>
      <c r="G6866" s="97" t="n"/>
      <c r="H6866" s="29" t="inlineStr">
        <is>
          <t>إضافة</t>
        </is>
      </c>
      <c r="I6866" s="97" t="n"/>
    </row>
    <row r="6867" ht="17.4" customHeight="1" s="138">
      <c r="A6867" s="97" t="n">
        <v>6861</v>
      </c>
      <c r="B6867" s="98" t="n"/>
      <c r="C6867" s="99" t="n"/>
      <c r="D6867" s="100" t="n"/>
      <c r="E6867" s="28">
        <f>IFERROR(VLOOKUP(D6867,'أرصدة المخزن'!$A:$E,3,0),"")</f>
        <v/>
      </c>
      <c r="F6867" s="28">
        <f>IFERROR(VLOOKUP(D6867,'أرصدة المخزن'!$A:$H,4,0),"")</f>
        <v/>
      </c>
      <c r="G6867" s="97" t="n"/>
      <c r="H6867" s="29" t="inlineStr">
        <is>
          <t>إضافة</t>
        </is>
      </c>
      <c r="I6867" s="97" t="n"/>
    </row>
    <row r="6868" ht="17.4" customHeight="1" s="138">
      <c r="A6868" s="97" t="n">
        <v>6862</v>
      </c>
      <c r="B6868" s="98" t="n"/>
      <c r="C6868" s="99" t="n"/>
      <c r="D6868" s="100" t="n"/>
      <c r="E6868" s="28">
        <f>IFERROR(VLOOKUP(D6868,'أرصدة المخزن'!$A:$E,3,0),"")</f>
        <v/>
      </c>
      <c r="F6868" s="28">
        <f>IFERROR(VLOOKUP(D6868,'أرصدة المخزن'!$A:$H,4,0),"")</f>
        <v/>
      </c>
      <c r="G6868" s="97" t="n"/>
      <c r="H6868" s="29" t="inlineStr">
        <is>
          <t>إضافة</t>
        </is>
      </c>
      <c r="I6868" s="97" t="n"/>
    </row>
    <row r="6869" ht="17.4" customHeight="1" s="138">
      <c r="A6869" s="97" t="n">
        <v>6863</v>
      </c>
      <c r="B6869" s="98" t="n"/>
      <c r="C6869" s="99" t="n"/>
      <c r="D6869" s="100" t="n"/>
      <c r="E6869" s="28">
        <f>IFERROR(VLOOKUP(D6869,'أرصدة المخزن'!$A:$E,3,0),"")</f>
        <v/>
      </c>
      <c r="F6869" s="28">
        <f>IFERROR(VLOOKUP(D6869,'أرصدة المخزن'!$A:$H,4,0),"")</f>
        <v/>
      </c>
      <c r="G6869" s="97" t="n"/>
      <c r="H6869" s="29" t="inlineStr">
        <is>
          <t>إضافة</t>
        </is>
      </c>
      <c r="I6869" s="97" t="n"/>
    </row>
    <row r="6870" ht="17.4" customHeight="1" s="138">
      <c r="A6870" s="97" t="n">
        <v>6864</v>
      </c>
      <c r="B6870" s="98" t="n"/>
      <c r="C6870" s="99" t="n"/>
      <c r="D6870" s="100" t="n"/>
      <c r="E6870" s="28">
        <f>IFERROR(VLOOKUP(D6870,'أرصدة المخزن'!$A:$E,3,0),"")</f>
        <v/>
      </c>
      <c r="F6870" s="28">
        <f>IFERROR(VLOOKUP(D6870,'أرصدة المخزن'!$A:$H,4,0),"")</f>
        <v/>
      </c>
      <c r="G6870" s="97" t="n"/>
      <c r="H6870" s="29" t="inlineStr">
        <is>
          <t>إضافة</t>
        </is>
      </c>
      <c r="I6870" s="97" t="n"/>
    </row>
    <row r="6871" ht="17.4" customHeight="1" s="138">
      <c r="A6871" s="97" t="n">
        <v>6865</v>
      </c>
      <c r="B6871" s="98" t="n"/>
      <c r="C6871" s="99" t="n"/>
      <c r="D6871" s="100" t="n"/>
      <c r="E6871" s="28">
        <f>IFERROR(VLOOKUP(D6871,'أرصدة المخزن'!$A:$E,3,0),"")</f>
        <v/>
      </c>
      <c r="F6871" s="28">
        <f>IFERROR(VLOOKUP(D6871,'أرصدة المخزن'!$A:$H,4,0),"")</f>
        <v/>
      </c>
      <c r="G6871" s="97" t="n"/>
      <c r="H6871" s="29" t="inlineStr">
        <is>
          <t>إضافة</t>
        </is>
      </c>
      <c r="I6871" s="97" t="n"/>
    </row>
    <row r="6872" ht="17.4" customHeight="1" s="138">
      <c r="A6872" s="97" t="n">
        <v>6866</v>
      </c>
      <c r="B6872" s="98" t="n"/>
      <c r="C6872" s="99" t="n"/>
      <c r="D6872" s="100" t="n"/>
      <c r="E6872" s="28">
        <f>IFERROR(VLOOKUP(D6872,'أرصدة المخزن'!$A:$E,3,0),"")</f>
        <v/>
      </c>
      <c r="F6872" s="28">
        <f>IFERROR(VLOOKUP(D6872,'أرصدة المخزن'!$A:$H,4,0),"")</f>
        <v/>
      </c>
      <c r="G6872" s="97" t="n"/>
      <c r="H6872" s="29" t="inlineStr">
        <is>
          <t>إضافة</t>
        </is>
      </c>
      <c r="I6872" s="97" t="n"/>
    </row>
    <row r="6873" ht="17.4" customHeight="1" s="138">
      <c r="A6873" s="97" t="n">
        <v>6867</v>
      </c>
      <c r="B6873" s="98" t="n"/>
      <c r="C6873" s="99" t="n"/>
      <c r="D6873" s="100" t="n"/>
      <c r="E6873" s="28">
        <f>IFERROR(VLOOKUP(D6873,'أرصدة المخزن'!$A:$E,3,0),"")</f>
        <v/>
      </c>
      <c r="F6873" s="28">
        <f>IFERROR(VLOOKUP(D6873,'أرصدة المخزن'!$A:$H,4,0),"")</f>
        <v/>
      </c>
      <c r="G6873" s="97" t="n"/>
      <c r="H6873" s="29" t="inlineStr">
        <is>
          <t>إضافة</t>
        </is>
      </c>
      <c r="I6873" s="97" t="n"/>
    </row>
    <row r="6874" ht="17.4" customHeight="1" s="138">
      <c r="A6874" s="97" t="n">
        <v>6868</v>
      </c>
      <c r="B6874" s="98" t="n"/>
      <c r="C6874" s="99" t="n"/>
      <c r="D6874" s="100" t="n"/>
      <c r="E6874" s="28">
        <f>IFERROR(VLOOKUP(D6874,'أرصدة المخزن'!$A:$E,3,0),"")</f>
        <v/>
      </c>
      <c r="F6874" s="28">
        <f>IFERROR(VLOOKUP(D6874,'أرصدة المخزن'!$A:$H,4,0),"")</f>
        <v/>
      </c>
      <c r="G6874" s="97" t="n"/>
      <c r="H6874" s="29" t="inlineStr">
        <is>
          <t>إضافة</t>
        </is>
      </c>
      <c r="I6874" s="97" t="n"/>
    </row>
    <row r="6875" ht="17.4" customHeight="1" s="138">
      <c r="A6875" s="97" t="n">
        <v>6869</v>
      </c>
      <c r="B6875" s="98" t="n"/>
      <c r="C6875" s="99" t="n"/>
      <c r="D6875" s="100" t="n"/>
      <c r="E6875" s="28">
        <f>IFERROR(VLOOKUP(D6875,'أرصدة المخزن'!$A:$E,3,0),"")</f>
        <v/>
      </c>
      <c r="F6875" s="28">
        <f>IFERROR(VLOOKUP(D6875,'أرصدة المخزن'!$A:$H,4,0),"")</f>
        <v/>
      </c>
      <c r="G6875" s="97" t="n"/>
      <c r="H6875" s="29" t="inlineStr">
        <is>
          <t>إضافة</t>
        </is>
      </c>
      <c r="I6875" s="97" t="n"/>
    </row>
    <row r="6876" ht="17.4" customHeight="1" s="138">
      <c r="A6876" s="97" t="n">
        <v>6870</v>
      </c>
      <c r="B6876" s="98" t="n"/>
      <c r="C6876" s="99" t="n"/>
      <c r="D6876" s="100" t="n"/>
      <c r="E6876" s="28">
        <f>IFERROR(VLOOKUP(D6876,'أرصدة المخزن'!$A:$E,3,0),"")</f>
        <v/>
      </c>
      <c r="F6876" s="28">
        <f>IFERROR(VLOOKUP(D6876,'أرصدة المخزن'!$A:$H,4,0),"")</f>
        <v/>
      </c>
      <c r="G6876" s="97" t="n"/>
      <c r="H6876" s="29" t="inlineStr">
        <is>
          <t>إضافة</t>
        </is>
      </c>
      <c r="I6876" s="97" t="n"/>
    </row>
    <row r="6877" ht="17.4" customHeight="1" s="138">
      <c r="A6877" s="97" t="n">
        <v>6871</v>
      </c>
      <c r="B6877" s="98" t="n"/>
      <c r="C6877" s="99" t="n"/>
      <c r="D6877" s="100" t="n"/>
      <c r="E6877" s="28">
        <f>IFERROR(VLOOKUP(D6877,'أرصدة المخزن'!$A:$E,3,0),"")</f>
        <v/>
      </c>
      <c r="F6877" s="28">
        <f>IFERROR(VLOOKUP(D6877,'أرصدة المخزن'!$A:$H,4,0),"")</f>
        <v/>
      </c>
      <c r="G6877" s="97" t="n"/>
      <c r="H6877" s="29" t="inlineStr">
        <is>
          <t>إضافة</t>
        </is>
      </c>
      <c r="I6877" s="97" t="n"/>
    </row>
    <row r="6878" ht="17.4" customHeight="1" s="138">
      <c r="A6878" s="97" t="n">
        <v>6872</v>
      </c>
      <c r="B6878" s="98" t="n"/>
      <c r="C6878" s="99" t="n"/>
      <c r="D6878" s="100" t="n"/>
      <c r="E6878" s="28">
        <f>IFERROR(VLOOKUP(D6878,'أرصدة المخزن'!$A:$E,3,0),"")</f>
        <v/>
      </c>
      <c r="F6878" s="28">
        <f>IFERROR(VLOOKUP(D6878,'أرصدة المخزن'!$A:$H,4,0),"")</f>
        <v/>
      </c>
      <c r="G6878" s="97" t="n"/>
      <c r="H6878" s="29" t="inlineStr">
        <is>
          <t>إضافة</t>
        </is>
      </c>
      <c r="I6878" s="97" t="n"/>
    </row>
    <row r="6879" ht="17.4" customHeight="1" s="138">
      <c r="A6879" s="97" t="n">
        <v>6873</v>
      </c>
      <c r="B6879" s="98" t="n"/>
      <c r="C6879" s="99" t="n"/>
      <c r="D6879" s="100" t="n"/>
      <c r="E6879" s="28">
        <f>IFERROR(VLOOKUP(D6879,'أرصدة المخزن'!$A:$E,3,0),"")</f>
        <v/>
      </c>
      <c r="F6879" s="28">
        <f>IFERROR(VLOOKUP(D6879,'أرصدة المخزن'!$A:$H,4,0),"")</f>
        <v/>
      </c>
      <c r="G6879" s="97" t="n"/>
      <c r="H6879" s="29" t="inlineStr">
        <is>
          <t>إضافة</t>
        </is>
      </c>
      <c r="I6879" s="97" t="n"/>
    </row>
    <row r="6880" ht="17.4" customHeight="1" s="138">
      <c r="A6880" s="97" t="n">
        <v>6874</v>
      </c>
      <c r="B6880" s="98" t="n"/>
      <c r="C6880" s="99" t="n"/>
      <c r="D6880" s="100" t="n"/>
      <c r="E6880" s="28">
        <f>IFERROR(VLOOKUP(D6880,'أرصدة المخزن'!$A:$E,3,0),"")</f>
        <v/>
      </c>
      <c r="F6880" s="28">
        <f>IFERROR(VLOOKUP(D6880,'أرصدة المخزن'!$A:$H,4,0),"")</f>
        <v/>
      </c>
      <c r="G6880" s="97" t="n"/>
      <c r="H6880" s="29" t="inlineStr">
        <is>
          <t>إضافة</t>
        </is>
      </c>
      <c r="I6880" s="97" t="n"/>
    </row>
    <row r="6881" ht="17.4" customHeight="1" s="138">
      <c r="A6881" s="97" t="n">
        <v>6875</v>
      </c>
      <c r="B6881" s="98" t="n"/>
      <c r="C6881" s="99" t="n"/>
      <c r="D6881" s="100" t="n"/>
      <c r="E6881" s="28">
        <f>IFERROR(VLOOKUP(D6881,'أرصدة المخزن'!$A:$E,3,0),"")</f>
        <v/>
      </c>
      <c r="F6881" s="28">
        <f>IFERROR(VLOOKUP(D6881,'أرصدة المخزن'!$A:$H,4,0),"")</f>
        <v/>
      </c>
      <c r="G6881" s="97" t="n"/>
      <c r="H6881" s="29" t="inlineStr">
        <is>
          <t>إضافة</t>
        </is>
      </c>
      <c r="I6881" s="97" t="n"/>
    </row>
    <row r="6882" ht="17.4" customHeight="1" s="138">
      <c r="A6882" s="97" t="n">
        <v>6876</v>
      </c>
      <c r="B6882" s="98" t="n"/>
      <c r="C6882" s="99" t="n"/>
      <c r="D6882" s="100" t="n"/>
      <c r="E6882" s="28">
        <f>IFERROR(VLOOKUP(D6882,'أرصدة المخزن'!$A:$E,3,0),"")</f>
        <v/>
      </c>
      <c r="F6882" s="28">
        <f>IFERROR(VLOOKUP(D6882,'أرصدة المخزن'!$A:$H,4,0),"")</f>
        <v/>
      </c>
      <c r="G6882" s="97" t="n"/>
      <c r="H6882" s="29" t="inlineStr">
        <is>
          <t>إضافة</t>
        </is>
      </c>
      <c r="I6882" s="97" t="n"/>
    </row>
    <row r="6883" ht="17.4" customHeight="1" s="138">
      <c r="A6883" s="97" t="n">
        <v>6877</v>
      </c>
      <c r="B6883" s="98" t="n"/>
      <c r="C6883" s="99" t="n"/>
      <c r="D6883" s="100" t="n"/>
      <c r="E6883" s="28">
        <f>IFERROR(VLOOKUP(D6883,'أرصدة المخزن'!$A:$E,3,0),"")</f>
        <v/>
      </c>
      <c r="F6883" s="28">
        <f>IFERROR(VLOOKUP(D6883,'أرصدة المخزن'!$A:$H,4,0),"")</f>
        <v/>
      </c>
      <c r="G6883" s="97" t="n"/>
      <c r="H6883" s="29" t="inlineStr">
        <is>
          <t>إضافة</t>
        </is>
      </c>
      <c r="I6883" s="97" t="n"/>
    </row>
    <row r="6884" ht="17.4" customHeight="1" s="138">
      <c r="A6884" s="97" t="n">
        <v>6878</v>
      </c>
      <c r="B6884" s="98" t="n"/>
      <c r="C6884" s="99" t="n"/>
      <c r="D6884" s="100" t="n"/>
      <c r="E6884" s="28">
        <f>IFERROR(VLOOKUP(D6884,'أرصدة المخزن'!$A:$E,3,0),"")</f>
        <v/>
      </c>
      <c r="F6884" s="28">
        <f>IFERROR(VLOOKUP(D6884,'أرصدة المخزن'!$A:$H,4,0),"")</f>
        <v/>
      </c>
      <c r="G6884" s="97" t="n"/>
      <c r="H6884" s="29" t="inlineStr">
        <is>
          <t>إضافة</t>
        </is>
      </c>
      <c r="I6884" s="97" t="n"/>
    </row>
    <row r="6885" ht="17.4" customHeight="1" s="138">
      <c r="A6885" s="97" t="n">
        <v>6879</v>
      </c>
      <c r="B6885" s="98" t="n"/>
      <c r="C6885" s="99" t="n"/>
      <c r="D6885" s="100" t="n"/>
      <c r="E6885" s="28">
        <f>IFERROR(VLOOKUP(D6885,'أرصدة المخزن'!$A:$E,3,0),"")</f>
        <v/>
      </c>
      <c r="F6885" s="28">
        <f>IFERROR(VLOOKUP(D6885,'أرصدة المخزن'!$A:$H,4,0),"")</f>
        <v/>
      </c>
      <c r="G6885" s="97" t="n"/>
      <c r="H6885" s="29" t="inlineStr">
        <is>
          <t>إضافة</t>
        </is>
      </c>
      <c r="I6885" s="97" t="n"/>
    </row>
    <row r="6886" ht="17.4" customHeight="1" s="138">
      <c r="A6886" s="97" t="n">
        <v>6880</v>
      </c>
      <c r="B6886" s="98" t="n"/>
      <c r="C6886" s="99" t="n"/>
      <c r="D6886" s="100" t="n"/>
      <c r="E6886" s="28">
        <f>IFERROR(VLOOKUP(D6886,'أرصدة المخزن'!$A:$E,3,0),"")</f>
        <v/>
      </c>
      <c r="F6886" s="28">
        <f>IFERROR(VLOOKUP(D6886,'أرصدة المخزن'!$A:$H,4,0),"")</f>
        <v/>
      </c>
      <c r="G6886" s="97" t="n"/>
      <c r="H6886" s="29" t="inlineStr">
        <is>
          <t>إضافة</t>
        </is>
      </c>
      <c r="I6886" s="97" t="n"/>
    </row>
    <row r="6887" ht="17.4" customHeight="1" s="138">
      <c r="A6887" s="97" t="n">
        <v>6881</v>
      </c>
      <c r="B6887" s="98" t="n"/>
      <c r="C6887" s="99" t="n"/>
      <c r="D6887" s="100" t="n"/>
      <c r="E6887" s="28">
        <f>IFERROR(VLOOKUP(D6887,'أرصدة المخزن'!$A:$E,3,0),"")</f>
        <v/>
      </c>
      <c r="F6887" s="28">
        <f>IFERROR(VLOOKUP(D6887,'أرصدة المخزن'!$A:$H,4,0),"")</f>
        <v/>
      </c>
      <c r="G6887" s="97" t="n"/>
      <c r="H6887" s="29" t="inlineStr">
        <is>
          <t>إضافة</t>
        </is>
      </c>
      <c r="I6887" s="97" t="n"/>
    </row>
    <row r="6888" ht="17.4" customHeight="1" s="138">
      <c r="A6888" s="97" t="n">
        <v>6882</v>
      </c>
      <c r="B6888" s="98" t="n"/>
      <c r="C6888" s="99" t="n"/>
      <c r="D6888" s="100" t="n"/>
      <c r="E6888" s="28">
        <f>IFERROR(VLOOKUP(D6888,'أرصدة المخزن'!$A:$E,3,0),"")</f>
        <v/>
      </c>
      <c r="F6888" s="28">
        <f>IFERROR(VLOOKUP(D6888,'أرصدة المخزن'!$A:$H,4,0),"")</f>
        <v/>
      </c>
      <c r="G6888" s="97" t="n"/>
      <c r="H6888" s="29" t="inlineStr">
        <is>
          <t>إضافة</t>
        </is>
      </c>
      <c r="I6888" s="97" t="n"/>
    </row>
    <row r="6889" ht="17.4" customHeight="1" s="138">
      <c r="A6889" s="97" t="n">
        <v>6883</v>
      </c>
      <c r="B6889" s="98" t="n"/>
      <c r="C6889" s="99" t="n"/>
      <c r="D6889" s="100" t="n"/>
      <c r="E6889" s="28">
        <f>IFERROR(VLOOKUP(D6889,'أرصدة المخزن'!$A:$E,3,0),"")</f>
        <v/>
      </c>
      <c r="F6889" s="28">
        <f>IFERROR(VLOOKUP(D6889,'أرصدة المخزن'!$A:$H,4,0),"")</f>
        <v/>
      </c>
      <c r="G6889" s="97" t="n"/>
      <c r="H6889" s="29" t="inlineStr">
        <is>
          <t>إضافة</t>
        </is>
      </c>
      <c r="I6889" s="97" t="n"/>
    </row>
    <row r="6890" ht="17.4" customHeight="1" s="138">
      <c r="A6890" s="97" t="n">
        <v>6884</v>
      </c>
      <c r="B6890" s="98" t="n"/>
      <c r="C6890" s="99" t="n"/>
      <c r="D6890" s="100" t="n"/>
      <c r="E6890" s="28">
        <f>IFERROR(VLOOKUP(D6890,'أرصدة المخزن'!$A:$E,3,0),"")</f>
        <v/>
      </c>
      <c r="F6890" s="28">
        <f>IFERROR(VLOOKUP(D6890,'أرصدة المخزن'!$A:$H,4,0),"")</f>
        <v/>
      </c>
      <c r="G6890" s="97" t="n"/>
      <c r="H6890" s="29" t="inlineStr">
        <is>
          <t>إضافة</t>
        </is>
      </c>
      <c r="I6890" s="97" t="n"/>
    </row>
    <row r="6891" ht="17.4" customHeight="1" s="138">
      <c r="A6891" s="97" t="n">
        <v>6885</v>
      </c>
      <c r="B6891" s="98" t="n"/>
      <c r="C6891" s="99" t="n"/>
      <c r="D6891" s="100" t="n"/>
      <c r="E6891" s="28">
        <f>IFERROR(VLOOKUP(D6891,'أرصدة المخزن'!$A:$E,3,0),"")</f>
        <v/>
      </c>
      <c r="F6891" s="28">
        <f>IFERROR(VLOOKUP(D6891,'أرصدة المخزن'!$A:$H,4,0),"")</f>
        <v/>
      </c>
      <c r="G6891" s="97" t="n"/>
      <c r="H6891" s="29" t="inlineStr">
        <is>
          <t>إضافة</t>
        </is>
      </c>
      <c r="I6891" s="97" t="n"/>
    </row>
    <row r="6892" ht="17.4" customHeight="1" s="138">
      <c r="A6892" s="97" t="n">
        <v>6886</v>
      </c>
      <c r="B6892" s="98" t="n"/>
      <c r="C6892" s="99" t="n"/>
      <c r="D6892" s="100" t="n"/>
      <c r="E6892" s="28">
        <f>IFERROR(VLOOKUP(D6892,'أرصدة المخزن'!$A:$E,3,0),"")</f>
        <v/>
      </c>
      <c r="F6892" s="28">
        <f>IFERROR(VLOOKUP(D6892,'أرصدة المخزن'!$A:$H,4,0),"")</f>
        <v/>
      </c>
      <c r="G6892" s="97" t="n"/>
      <c r="H6892" s="29" t="inlineStr">
        <is>
          <t>إضافة</t>
        </is>
      </c>
      <c r="I6892" s="97" t="n"/>
    </row>
    <row r="6893" ht="17.4" customHeight="1" s="138">
      <c r="A6893" s="97" t="n">
        <v>6887</v>
      </c>
      <c r="B6893" s="98" t="n"/>
      <c r="C6893" s="99" t="n"/>
      <c r="D6893" s="100" t="n"/>
      <c r="E6893" s="28">
        <f>IFERROR(VLOOKUP(D6893,'أرصدة المخزن'!$A:$E,3,0),"")</f>
        <v/>
      </c>
      <c r="F6893" s="28">
        <f>IFERROR(VLOOKUP(D6893,'أرصدة المخزن'!$A:$H,4,0),"")</f>
        <v/>
      </c>
      <c r="G6893" s="97" t="n"/>
      <c r="H6893" s="29" t="inlineStr">
        <is>
          <t>إضافة</t>
        </is>
      </c>
      <c r="I6893" s="97" t="n"/>
    </row>
    <row r="6894" ht="17.4" customHeight="1" s="138">
      <c r="A6894" s="97" t="n">
        <v>6888</v>
      </c>
      <c r="B6894" s="98" t="n"/>
      <c r="C6894" s="99" t="n"/>
      <c r="D6894" s="100" t="n"/>
      <c r="E6894" s="28">
        <f>IFERROR(VLOOKUP(D6894,'أرصدة المخزن'!$A:$E,3,0),"")</f>
        <v/>
      </c>
      <c r="F6894" s="28">
        <f>IFERROR(VLOOKUP(D6894,'أرصدة المخزن'!$A:$H,4,0),"")</f>
        <v/>
      </c>
      <c r="G6894" s="97" t="n"/>
      <c r="H6894" s="29" t="inlineStr">
        <is>
          <t>إضافة</t>
        </is>
      </c>
      <c r="I6894" s="97" t="n"/>
    </row>
    <row r="6895" ht="17.4" customHeight="1" s="138">
      <c r="A6895" s="97" t="n">
        <v>6889</v>
      </c>
      <c r="B6895" s="98" t="n"/>
      <c r="C6895" s="99" t="n"/>
      <c r="D6895" s="100" t="n"/>
      <c r="E6895" s="28">
        <f>IFERROR(VLOOKUP(D6895,'أرصدة المخزن'!$A:$E,3,0),"")</f>
        <v/>
      </c>
      <c r="F6895" s="28">
        <f>IFERROR(VLOOKUP(D6895,'أرصدة المخزن'!$A:$H,4,0),"")</f>
        <v/>
      </c>
      <c r="G6895" s="97" t="n"/>
      <c r="H6895" s="29" t="inlineStr">
        <is>
          <t>إضافة</t>
        </is>
      </c>
      <c r="I6895" s="97" t="n"/>
    </row>
    <row r="6896" ht="17.4" customHeight="1" s="138">
      <c r="A6896" s="97" t="n">
        <v>6890</v>
      </c>
      <c r="B6896" s="98" t="n"/>
      <c r="C6896" s="99" t="n"/>
      <c r="D6896" s="100" t="n"/>
      <c r="E6896" s="28">
        <f>IFERROR(VLOOKUP(D6896,'أرصدة المخزن'!$A:$E,3,0),"")</f>
        <v/>
      </c>
      <c r="F6896" s="28">
        <f>IFERROR(VLOOKUP(D6896,'أرصدة المخزن'!$A:$H,4,0),"")</f>
        <v/>
      </c>
      <c r="G6896" s="97" t="n"/>
      <c r="H6896" s="29" t="inlineStr">
        <is>
          <t>إضافة</t>
        </is>
      </c>
      <c r="I6896" s="97" t="n"/>
    </row>
    <row r="6897" ht="17.4" customHeight="1" s="138">
      <c r="A6897" s="97" t="n">
        <v>6891</v>
      </c>
      <c r="B6897" s="98" t="n"/>
      <c r="C6897" s="99" t="n"/>
      <c r="D6897" s="100" t="n"/>
      <c r="E6897" s="28">
        <f>IFERROR(VLOOKUP(D6897,'أرصدة المخزن'!$A:$E,3,0),"")</f>
        <v/>
      </c>
      <c r="F6897" s="28">
        <f>IFERROR(VLOOKUP(D6897,'أرصدة المخزن'!$A:$H,4,0),"")</f>
        <v/>
      </c>
      <c r="G6897" s="97" t="n"/>
      <c r="H6897" s="29" t="inlineStr">
        <is>
          <t>إضافة</t>
        </is>
      </c>
      <c r="I6897" s="97" t="n"/>
    </row>
    <row r="6898" ht="17.4" customHeight="1" s="138">
      <c r="A6898" s="97" t="n">
        <v>6892</v>
      </c>
      <c r="B6898" s="98" t="n"/>
      <c r="C6898" s="99" t="n"/>
      <c r="D6898" s="100" t="n"/>
      <c r="E6898" s="28">
        <f>IFERROR(VLOOKUP(D6898,'أرصدة المخزن'!$A:$E,3,0),"")</f>
        <v/>
      </c>
      <c r="F6898" s="28">
        <f>IFERROR(VLOOKUP(D6898,'أرصدة المخزن'!$A:$H,4,0),"")</f>
        <v/>
      </c>
      <c r="G6898" s="97" t="n"/>
      <c r="H6898" s="29" t="inlineStr">
        <is>
          <t>إضافة</t>
        </is>
      </c>
      <c r="I6898" s="97" t="n"/>
    </row>
    <row r="6899" ht="17.4" customHeight="1" s="138">
      <c r="A6899" s="97" t="n">
        <v>6893</v>
      </c>
      <c r="B6899" s="98" t="n"/>
      <c r="C6899" s="99" t="n"/>
      <c r="D6899" s="100" t="n"/>
      <c r="E6899" s="28">
        <f>IFERROR(VLOOKUP(D6899,'أرصدة المخزن'!$A:$E,3,0),"")</f>
        <v/>
      </c>
      <c r="F6899" s="28">
        <f>IFERROR(VLOOKUP(D6899,'أرصدة المخزن'!$A:$H,4,0),"")</f>
        <v/>
      </c>
      <c r="G6899" s="97" t="n"/>
      <c r="H6899" s="29" t="inlineStr">
        <is>
          <t>إضافة</t>
        </is>
      </c>
      <c r="I6899" s="97" t="n"/>
    </row>
    <row r="6900" ht="17.4" customHeight="1" s="138">
      <c r="A6900" s="97" t="n">
        <v>6894</v>
      </c>
      <c r="B6900" s="98" t="n"/>
      <c r="C6900" s="99" t="n"/>
      <c r="D6900" s="100" t="n"/>
      <c r="E6900" s="28">
        <f>IFERROR(VLOOKUP(D6900,'أرصدة المخزن'!$A:$E,3,0),"")</f>
        <v/>
      </c>
      <c r="F6900" s="28">
        <f>IFERROR(VLOOKUP(D6900,'أرصدة المخزن'!$A:$H,4,0),"")</f>
        <v/>
      </c>
      <c r="G6900" s="97" t="n"/>
      <c r="H6900" s="29" t="inlineStr">
        <is>
          <t>إضافة</t>
        </is>
      </c>
      <c r="I6900" s="97" t="n"/>
    </row>
    <row r="6901" ht="17.4" customHeight="1" s="138">
      <c r="A6901" s="97" t="n">
        <v>6895</v>
      </c>
      <c r="B6901" s="98" t="n"/>
      <c r="C6901" s="99" t="n"/>
      <c r="D6901" s="100" t="n"/>
      <c r="E6901" s="28">
        <f>IFERROR(VLOOKUP(D6901,'أرصدة المخزن'!$A:$E,3,0),"")</f>
        <v/>
      </c>
      <c r="F6901" s="28">
        <f>IFERROR(VLOOKUP(D6901,'أرصدة المخزن'!$A:$H,4,0),"")</f>
        <v/>
      </c>
      <c r="G6901" s="97" t="n"/>
      <c r="H6901" s="29" t="inlineStr">
        <is>
          <t>إضافة</t>
        </is>
      </c>
      <c r="I6901" s="97" t="n"/>
    </row>
    <row r="6902" ht="17.4" customHeight="1" s="138">
      <c r="A6902" s="97" t="n">
        <v>6896</v>
      </c>
      <c r="B6902" s="98" t="n"/>
      <c r="C6902" s="99" t="n"/>
      <c r="D6902" s="100" t="n"/>
      <c r="E6902" s="28">
        <f>IFERROR(VLOOKUP(D6902,'أرصدة المخزن'!$A:$E,3,0),"")</f>
        <v/>
      </c>
      <c r="F6902" s="28">
        <f>IFERROR(VLOOKUP(D6902,'أرصدة المخزن'!$A:$H,4,0),"")</f>
        <v/>
      </c>
      <c r="G6902" s="97" t="n"/>
      <c r="H6902" s="29" t="inlineStr">
        <is>
          <t>إضافة</t>
        </is>
      </c>
      <c r="I6902" s="97" t="n"/>
    </row>
    <row r="6903" ht="17.4" customHeight="1" s="138">
      <c r="A6903" s="97" t="n">
        <v>6897</v>
      </c>
      <c r="B6903" s="98" t="n"/>
      <c r="C6903" s="99" t="n"/>
      <c r="D6903" s="100" t="n"/>
      <c r="E6903" s="28">
        <f>IFERROR(VLOOKUP(D6903,'أرصدة المخزن'!$A:$E,3,0),"")</f>
        <v/>
      </c>
      <c r="F6903" s="28">
        <f>IFERROR(VLOOKUP(D6903,'أرصدة المخزن'!$A:$H,4,0),"")</f>
        <v/>
      </c>
      <c r="G6903" s="97" t="n"/>
      <c r="H6903" s="29" t="inlineStr">
        <is>
          <t>إضافة</t>
        </is>
      </c>
      <c r="I6903" s="97" t="n"/>
    </row>
    <row r="6904" ht="17.4" customHeight="1" s="138">
      <c r="A6904" s="97" t="n">
        <v>6898</v>
      </c>
      <c r="B6904" s="98" t="n"/>
      <c r="C6904" s="99" t="n"/>
      <c r="D6904" s="100" t="n"/>
      <c r="E6904" s="28">
        <f>IFERROR(VLOOKUP(D6904,'أرصدة المخزن'!$A:$E,3,0),"")</f>
        <v/>
      </c>
      <c r="F6904" s="28">
        <f>IFERROR(VLOOKUP(D6904,'أرصدة المخزن'!$A:$H,4,0),"")</f>
        <v/>
      </c>
      <c r="G6904" s="97" t="n"/>
      <c r="H6904" s="29" t="inlineStr">
        <is>
          <t>إضافة</t>
        </is>
      </c>
      <c r="I6904" s="97" t="n"/>
    </row>
    <row r="6905" ht="17.4" customHeight="1" s="138">
      <c r="A6905" s="97" t="n">
        <v>6899</v>
      </c>
      <c r="B6905" s="98" t="n"/>
      <c r="C6905" s="99" t="n"/>
      <c r="D6905" s="100" t="n"/>
      <c r="E6905" s="28">
        <f>IFERROR(VLOOKUP(D6905,'أرصدة المخزن'!$A:$E,3,0),"")</f>
        <v/>
      </c>
      <c r="F6905" s="28">
        <f>IFERROR(VLOOKUP(D6905,'أرصدة المخزن'!$A:$H,4,0),"")</f>
        <v/>
      </c>
      <c r="G6905" s="97" t="n"/>
      <c r="H6905" s="29" t="inlineStr">
        <is>
          <t>إضافة</t>
        </is>
      </c>
      <c r="I6905" s="97" t="n"/>
    </row>
    <row r="6906" ht="17.4" customHeight="1" s="138">
      <c r="A6906" s="97" t="n">
        <v>6900</v>
      </c>
      <c r="B6906" s="98" t="n"/>
      <c r="C6906" s="99" t="n"/>
      <c r="D6906" s="100" t="n"/>
      <c r="E6906" s="28">
        <f>IFERROR(VLOOKUP(D6906,'أرصدة المخزن'!$A:$E,3,0),"")</f>
        <v/>
      </c>
      <c r="F6906" s="28">
        <f>IFERROR(VLOOKUP(D6906,'أرصدة المخزن'!$A:$H,4,0),"")</f>
        <v/>
      </c>
      <c r="G6906" s="97" t="n"/>
      <c r="H6906" s="29" t="inlineStr">
        <is>
          <t>إضافة</t>
        </is>
      </c>
      <c r="I6906" s="97" t="n"/>
    </row>
    <row r="6907" ht="17.4" customHeight="1" s="138">
      <c r="A6907" s="97" t="n">
        <v>6901</v>
      </c>
      <c r="B6907" s="98" t="n"/>
      <c r="C6907" s="99" t="n"/>
      <c r="D6907" s="100" t="n"/>
      <c r="E6907" s="28">
        <f>IFERROR(VLOOKUP(D6907,'أرصدة المخزن'!$A:$E,3,0),"")</f>
        <v/>
      </c>
      <c r="F6907" s="28">
        <f>IFERROR(VLOOKUP(D6907,'أرصدة المخزن'!$A:$H,4,0),"")</f>
        <v/>
      </c>
      <c r="G6907" s="97" t="n"/>
      <c r="H6907" s="29" t="inlineStr">
        <is>
          <t>إضافة</t>
        </is>
      </c>
      <c r="I6907" s="97" t="n"/>
    </row>
    <row r="6908" ht="17.4" customHeight="1" s="138">
      <c r="A6908" s="97" t="n">
        <v>6902</v>
      </c>
      <c r="B6908" s="98" t="n"/>
      <c r="C6908" s="99" t="n"/>
      <c r="D6908" s="100" t="n"/>
      <c r="E6908" s="28">
        <f>IFERROR(VLOOKUP(D6908,'أرصدة المخزن'!$A:$E,3,0),"")</f>
        <v/>
      </c>
      <c r="F6908" s="28">
        <f>IFERROR(VLOOKUP(D6908,'أرصدة المخزن'!$A:$H,4,0),"")</f>
        <v/>
      </c>
      <c r="G6908" s="97" t="n"/>
      <c r="H6908" s="29" t="inlineStr">
        <is>
          <t>إضافة</t>
        </is>
      </c>
      <c r="I6908" s="97" t="n"/>
    </row>
    <row r="6909" ht="17.4" customHeight="1" s="138">
      <c r="A6909" s="97" t="n">
        <v>6903</v>
      </c>
      <c r="B6909" s="98" t="n"/>
      <c r="C6909" s="99" t="n"/>
      <c r="D6909" s="100" t="n"/>
      <c r="E6909" s="28">
        <f>IFERROR(VLOOKUP(D6909,'أرصدة المخزن'!$A:$E,3,0),"")</f>
        <v/>
      </c>
      <c r="F6909" s="28">
        <f>IFERROR(VLOOKUP(D6909,'أرصدة المخزن'!$A:$H,4,0),"")</f>
        <v/>
      </c>
      <c r="G6909" s="97" t="n"/>
      <c r="H6909" s="29" t="inlineStr">
        <is>
          <t>إضافة</t>
        </is>
      </c>
      <c r="I6909" s="97" t="n"/>
    </row>
    <row r="6910" ht="17.4" customHeight="1" s="138">
      <c r="A6910" s="97" t="n">
        <v>6904</v>
      </c>
      <c r="B6910" s="98" t="n"/>
      <c r="C6910" s="99" t="n"/>
      <c r="D6910" s="100" t="n"/>
      <c r="E6910" s="28">
        <f>IFERROR(VLOOKUP(D6910,'أرصدة المخزن'!$A:$E,3,0),"")</f>
        <v/>
      </c>
      <c r="F6910" s="28">
        <f>IFERROR(VLOOKUP(D6910,'أرصدة المخزن'!$A:$H,4,0),"")</f>
        <v/>
      </c>
      <c r="G6910" s="97" t="n"/>
      <c r="H6910" s="29" t="inlineStr">
        <is>
          <t>إضافة</t>
        </is>
      </c>
      <c r="I6910" s="97" t="n"/>
    </row>
    <row r="6911" ht="17.4" customHeight="1" s="138">
      <c r="A6911" s="97" t="n">
        <v>6905</v>
      </c>
      <c r="B6911" s="98" t="n"/>
      <c r="C6911" s="99" t="n"/>
      <c r="D6911" s="100" t="n"/>
      <c r="E6911" s="28">
        <f>IFERROR(VLOOKUP(D6911,'أرصدة المخزن'!$A:$E,3,0),"")</f>
        <v/>
      </c>
      <c r="F6911" s="28">
        <f>IFERROR(VLOOKUP(D6911,'أرصدة المخزن'!$A:$H,4,0),"")</f>
        <v/>
      </c>
      <c r="G6911" s="97" t="n"/>
      <c r="H6911" s="29" t="inlineStr">
        <is>
          <t>إضافة</t>
        </is>
      </c>
      <c r="I6911" s="97" t="n"/>
    </row>
    <row r="6912" ht="17.4" customHeight="1" s="138">
      <c r="A6912" s="97" t="n">
        <v>6906</v>
      </c>
      <c r="B6912" s="98" t="n"/>
      <c r="C6912" s="99" t="n"/>
      <c r="D6912" s="100" t="n"/>
      <c r="E6912" s="28">
        <f>IFERROR(VLOOKUP(D6912,'أرصدة المخزن'!$A:$E,3,0),"")</f>
        <v/>
      </c>
      <c r="F6912" s="28">
        <f>IFERROR(VLOOKUP(D6912,'أرصدة المخزن'!$A:$H,4,0),"")</f>
        <v/>
      </c>
      <c r="G6912" s="97" t="n"/>
      <c r="H6912" s="29" t="inlineStr">
        <is>
          <t>إضافة</t>
        </is>
      </c>
      <c r="I6912" s="97" t="n"/>
    </row>
    <row r="6913" ht="17.4" customHeight="1" s="138">
      <c r="A6913" s="97" t="n">
        <v>6907</v>
      </c>
      <c r="B6913" s="98" t="n"/>
      <c r="C6913" s="99" t="n"/>
      <c r="D6913" s="100" t="n"/>
      <c r="E6913" s="28">
        <f>IFERROR(VLOOKUP(D6913,'أرصدة المخزن'!$A:$E,3,0),"")</f>
        <v/>
      </c>
      <c r="F6913" s="28">
        <f>IFERROR(VLOOKUP(D6913,'أرصدة المخزن'!$A:$H,4,0),"")</f>
        <v/>
      </c>
      <c r="G6913" s="97" t="n"/>
      <c r="H6913" s="29" t="inlineStr">
        <is>
          <t>إضافة</t>
        </is>
      </c>
      <c r="I6913" s="97" t="n"/>
    </row>
    <row r="6914" ht="17.4" customHeight="1" s="138">
      <c r="A6914" s="97" t="n">
        <v>6908</v>
      </c>
      <c r="B6914" s="98" t="n"/>
      <c r="C6914" s="99" t="n"/>
      <c r="D6914" s="100" t="n"/>
      <c r="E6914" s="28">
        <f>IFERROR(VLOOKUP(D6914,'أرصدة المخزن'!$A:$E,3,0),"")</f>
        <v/>
      </c>
      <c r="F6914" s="28">
        <f>IFERROR(VLOOKUP(D6914,'أرصدة المخزن'!$A:$H,4,0),"")</f>
        <v/>
      </c>
      <c r="G6914" s="97" t="n"/>
      <c r="H6914" s="29" t="inlineStr">
        <is>
          <t>إضافة</t>
        </is>
      </c>
      <c r="I6914" s="97" t="n"/>
    </row>
    <row r="6915" ht="17.4" customHeight="1" s="138">
      <c r="A6915" s="97" t="n">
        <v>6909</v>
      </c>
      <c r="B6915" s="98" t="n"/>
      <c r="C6915" s="99" t="n"/>
      <c r="D6915" s="100" t="n"/>
      <c r="E6915" s="28">
        <f>IFERROR(VLOOKUP(D6915,'أرصدة المخزن'!$A:$E,3,0),"")</f>
        <v/>
      </c>
      <c r="F6915" s="28">
        <f>IFERROR(VLOOKUP(D6915,'أرصدة المخزن'!$A:$H,4,0),"")</f>
        <v/>
      </c>
      <c r="G6915" s="97" t="n"/>
      <c r="H6915" s="29" t="inlineStr">
        <is>
          <t>إضافة</t>
        </is>
      </c>
      <c r="I6915" s="97" t="n"/>
    </row>
    <row r="6916" ht="17.4" customHeight="1" s="138">
      <c r="A6916" s="97" t="n">
        <v>6910</v>
      </c>
      <c r="B6916" s="98" t="n"/>
      <c r="C6916" s="99" t="n"/>
      <c r="D6916" s="100" t="n"/>
      <c r="E6916" s="28">
        <f>IFERROR(VLOOKUP(D6916,'أرصدة المخزن'!$A:$E,3,0),"")</f>
        <v/>
      </c>
      <c r="F6916" s="28">
        <f>IFERROR(VLOOKUP(D6916,'أرصدة المخزن'!$A:$H,4,0),"")</f>
        <v/>
      </c>
      <c r="G6916" s="97" t="n"/>
      <c r="H6916" s="29" t="inlineStr">
        <is>
          <t>إضافة</t>
        </is>
      </c>
      <c r="I6916" s="97" t="n"/>
    </row>
    <row r="6917" ht="17.4" customHeight="1" s="138">
      <c r="A6917" s="97" t="n">
        <v>6911</v>
      </c>
      <c r="B6917" s="98" t="n"/>
      <c r="C6917" s="99" t="n"/>
      <c r="D6917" s="100" t="n"/>
      <c r="E6917" s="28">
        <f>IFERROR(VLOOKUP(D6917,'أرصدة المخزن'!$A:$E,3,0),"")</f>
        <v/>
      </c>
      <c r="F6917" s="28">
        <f>IFERROR(VLOOKUP(D6917,'أرصدة المخزن'!$A:$H,4,0),"")</f>
        <v/>
      </c>
      <c r="G6917" s="97" t="n"/>
      <c r="H6917" s="29" t="inlineStr">
        <is>
          <t>إضافة</t>
        </is>
      </c>
      <c r="I6917" s="97" t="n"/>
    </row>
    <row r="6918" ht="17.4" customHeight="1" s="138">
      <c r="A6918" s="97" t="n">
        <v>6912</v>
      </c>
      <c r="B6918" s="98" t="n"/>
      <c r="C6918" s="99" t="n"/>
      <c r="D6918" s="100" t="n"/>
      <c r="E6918" s="28">
        <f>IFERROR(VLOOKUP(D6918,'أرصدة المخزن'!$A:$E,3,0),"")</f>
        <v/>
      </c>
      <c r="F6918" s="28">
        <f>IFERROR(VLOOKUP(D6918,'أرصدة المخزن'!$A:$H,4,0),"")</f>
        <v/>
      </c>
      <c r="G6918" s="97" t="n"/>
      <c r="H6918" s="29" t="inlineStr">
        <is>
          <t>إضافة</t>
        </is>
      </c>
      <c r="I6918" s="97" t="n"/>
    </row>
    <row r="6919" ht="17.4" customHeight="1" s="138">
      <c r="A6919" s="97" t="n">
        <v>6913</v>
      </c>
      <c r="B6919" s="98" t="n"/>
      <c r="C6919" s="99" t="n"/>
      <c r="D6919" s="100" t="n"/>
      <c r="E6919" s="28">
        <f>IFERROR(VLOOKUP(D6919,'أرصدة المخزن'!$A:$E,3,0),"")</f>
        <v/>
      </c>
      <c r="F6919" s="28">
        <f>IFERROR(VLOOKUP(D6919,'أرصدة المخزن'!$A:$H,4,0),"")</f>
        <v/>
      </c>
      <c r="G6919" s="97" t="n"/>
      <c r="H6919" s="29" t="inlineStr">
        <is>
          <t>إضافة</t>
        </is>
      </c>
      <c r="I6919" s="97" t="n"/>
    </row>
    <row r="6920" ht="17.4" customHeight="1" s="138">
      <c r="A6920" s="97" t="n">
        <v>6914</v>
      </c>
      <c r="B6920" s="98" t="n"/>
      <c r="C6920" s="99" t="n"/>
      <c r="D6920" s="100" t="n"/>
      <c r="E6920" s="28">
        <f>IFERROR(VLOOKUP(D6920,'أرصدة المخزن'!$A:$E,3,0),"")</f>
        <v/>
      </c>
      <c r="F6920" s="28">
        <f>IFERROR(VLOOKUP(D6920,'أرصدة المخزن'!$A:$H,4,0),"")</f>
        <v/>
      </c>
      <c r="G6920" s="97" t="n"/>
      <c r="H6920" s="29" t="inlineStr">
        <is>
          <t>إضافة</t>
        </is>
      </c>
      <c r="I6920" s="97" t="n"/>
    </row>
    <row r="6921" ht="17.4" customHeight="1" s="138">
      <c r="A6921" s="97" t="n">
        <v>6915</v>
      </c>
      <c r="B6921" s="98" t="n"/>
      <c r="C6921" s="99" t="n"/>
      <c r="D6921" s="100" t="n"/>
      <c r="E6921" s="28">
        <f>IFERROR(VLOOKUP(D6921,'أرصدة المخزن'!$A:$E,3,0),"")</f>
        <v/>
      </c>
      <c r="F6921" s="28">
        <f>IFERROR(VLOOKUP(D6921,'أرصدة المخزن'!$A:$H,4,0),"")</f>
        <v/>
      </c>
      <c r="G6921" s="97" t="n"/>
      <c r="H6921" s="29" t="inlineStr">
        <is>
          <t>إضافة</t>
        </is>
      </c>
      <c r="I6921" s="97" t="n"/>
    </row>
    <row r="6922" ht="17.4" customHeight="1" s="138">
      <c r="A6922" s="97" t="n">
        <v>6916</v>
      </c>
      <c r="B6922" s="98" t="n"/>
      <c r="C6922" s="99" t="n"/>
      <c r="D6922" s="100" t="n"/>
      <c r="E6922" s="28">
        <f>IFERROR(VLOOKUP(D6922,'أرصدة المخزن'!$A:$E,3,0),"")</f>
        <v/>
      </c>
      <c r="F6922" s="28">
        <f>IFERROR(VLOOKUP(D6922,'أرصدة المخزن'!$A:$H,4,0),"")</f>
        <v/>
      </c>
      <c r="G6922" s="97" t="n"/>
      <c r="H6922" s="29" t="inlineStr">
        <is>
          <t>إضافة</t>
        </is>
      </c>
      <c r="I6922" s="97" t="n"/>
    </row>
    <row r="6923" ht="17.4" customHeight="1" s="138">
      <c r="A6923" s="97" t="n">
        <v>6917</v>
      </c>
      <c r="B6923" s="98" t="n"/>
      <c r="C6923" s="99" t="n"/>
      <c r="D6923" s="100" t="n"/>
      <c r="E6923" s="28">
        <f>IFERROR(VLOOKUP(D6923,'أرصدة المخزن'!$A:$E,3,0),"")</f>
        <v/>
      </c>
      <c r="F6923" s="28">
        <f>IFERROR(VLOOKUP(D6923,'أرصدة المخزن'!$A:$H,4,0),"")</f>
        <v/>
      </c>
      <c r="G6923" s="97" t="n"/>
      <c r="H6923" s="29" t="inlineStr">
        <is>
          <t>إضافة</t>
        </is>
      </c>
      <c r="I6923" s="97" t="n"/>
    </row>
    <row r="6924" ht="17.4" customHeight="1" s="138">
      <c r="A6924" s="97" t="n">
        <v>6918</v>
      </c>
      <c r="B6924" s="98" t="n"/>
      <c r="C6924" s="99" t="n"/>
      <c r="D6924" s="100" t="n"/>
      <c r="E6924" s="28">
        <f>IFERROR(VLOOKUP(D6924,'أرصدة المخزن'!$A:$E,3,0),"")</f>
        <v/>
      </c>
      <c r="F6924" s="28">
        <f>IFERROR(VLOOKUP(D6924,'أرصدة المخزن'!$A:$H,4,0),"")</f>
        <v/>
      </c>
      <c r="G6924" s="97" t="n"/>
      <c r="H6924" s="29" t="inlineStr">
        <is>
          <t>إضافة</t>
        </is>
      </c>
      <c r="I6924" s="97" t="n"/>
    </row>
    <row r="6925" ht="17.4" customHeight="1" s="138">
      <c r="A6925" s="97" t="n">
        <v>6919</v>
      </c>
      <c r="B6925" s="98" t="n"/>
      <c r="C6925" s="99" t="n"/>
      <c r="D6925" s="100" t="n"/>
      <c r="E6925" s="28">
        <f>IFERROR(VLOOKUP(D6925,'أرصدة المخزن'!$A:$E,3,0),"")</f>
        <v/>
      </c>
      <c r="F6925" s="28">
        <f>IFERROR(VLOOKUP(D6925,'أرصدة المخزن'!$A:$H,4,0),"")</f>
        <v/>
      </c>
      <c r="G6925" s="97" t="n"/>
      <c r="H6925" s="29" t="inlineStr">
        <is>
          <t>إضافة</t>
        </is>
      </c>
      <c r="I6925" s="97" t="n"/>
    </row>
    <row r="6926" ht="17.4" customHeight="1" s="138">
      <c r="A6926" s="97" t="n">
        <v>6920</v>
      </c>
      <c r="B6926" s="98" t="n"/>
      <c r="C6926" s="99" t="n"/>
      <c r="D6926" s="100" t="n"/>
      <c r="E6926" s="28">
        <f>IFERROR(VLOOKUP(D6926,'أرصدة المخزن'!$A:$E,3,0),"")</f>
        <v/>
      </c>
      <c r="F6926" s="28">
        <f>IFERROR(VLOOKUP(D6926,'أرصدة المخزن'!$A:$H,4,0),"")</f>
        <v/>
      </c>
      <c r="G6926" s="97" t="n"/>
      <c r="H6926" s="29" t="inlineStr">
        <is>
          <t>إضافة</t>
        </is>
      </c>
      <c r="I6926" s="97" t="n"/>
    </row>
    <row r="6927" ht="17.4" customHeight="1" s="138">
      <c r="A6927" s="97" t="n">
        <v>6921</v>
      </c>
      <c r="B6927" s="98" t="n"/>
      <c r="C6927" s="99" t="n"/>
      <c r="D6927" s="100" t="n"/>
      <c r="E6927" s="28">
        <f>IFERROR(VLOOKUP(D6927,'أرصدة المخزن'!$A:$E,3,0),"")</f>
        <v/>
      </c>
      <c r="F6927" s="28">
        <f>IFERROR(VLOOKUP(D6927,'أرصدة المخزن'!$A:$H,4,0),"")</f>
        <v/>
      </c>
      <c r="G6927" s="97" t="n"/>
      <c r="H6927" s="29" t="inlineStr">
        <is>
          <t>إضافة</t>
        </is>
      </c>
      <c r="I6927" s="97" t="n"/>
    </row>
    <row r="6928" ht="17.4" customHeight="1" s="138">
      <c r="A6928" s="97" t="n">
        <v>6922</v>
      </c>
      <c r="B6928" s="98" t="n"/>
      <c r="C6928" s="99" t="n"/>
      <c r="D6928" s="100" t="n"/>
      <c r="E6928" s="28">
        <f>IFERROR(VLOOKUP(D6928,'أرصدة المخزن'!$A:$E,3,0),"")</f>
        <v/>
      </c>
      <c r="F6928" s="28">
        <f>IFERROR(VLOOKUP(D6928,'أرصدة المخزن'!$A:$H,4,0),"")</f>
        <v/>
      </c>
      <c r="G6928" s="97" t="n"/>
      <c r="H6928" s="29" t="inlineStr">
        <is>
          <t>إضافة</t>
        </is>
      </c>
      <c r="I6928" s="97" t="n"/>
    </row>
    <row r="6929" ht="17.4" customHeight="1" s="138">
      <c r="A6929" s="97" t="n">
        <v>6923</v>
      </c>
      <c r="B6929" s="98" t="n"/>
      <c r="C6929" s="99" t="n"/>
      <c r="D6929" s="100" t="n"/>
      <c r="E6929" s="28">
        <f>IFERROR(VLOOKUP(D6929,'أرصدة المخزن'!$A:$E,3,0),"")</f>
        <v/>
      </c>
      <c r="F6929" s="28">
        <f>IFERROR(VLOOKUP(D6929,'أرصدة المخزن'!$A:$H,4,0),"")</f>
        <v/>
      </c>
      <c r="G6929" s="97" t="n"/>
      <c r="H6929" s="29" t="inlineStr">
        <is>
          <t>إضافة</t>
        </is>
      </c>
      <c r="I6929" s="97" t="n"/>
    </row>
    <row r="6930" ht="17.4" customHeight="1" s="138">
      <c r="A6930" s="97" t="n">
        <v>6924</v>
      </c>
      <c r="B6930" s="98" t="n"/>
      <c r="C6930" s="99" t="n"/>
      <c r="D6930" s="100" t="n"/>
      <c r="E6930" s="28">
        <f>IFERROR(VLOOKUP(D6930,'أرصدة المخزن'!$A:$E,3,0),"")</f>
        <v/>
      </c>
      <c r="F6930" s="28">
        <f>IFERROR(VLOOKUP(D6930,'أرصدة المخزن'!$A:$H,4,0),"")</f>
        <v/>
      </c>
      <c r="G6930" s="97" t="n"/>
      <c r="H6930" s="29" t="inlineStr">
        <is>
          <t>إضافة</t>
        </is>
      </c>
      <c r="I6930" s="97" t="n"/>
    </row>
    <row r="6931" ht="17.4" customHeight="1" s="138">
      <c r="A6931" s="97" t="n">
        <v>6925</v>
      </c>
      <c r="B6931" s="98" t="n"/>
      <c r="C6931" s="99" t="n"/>
      <c r="D6931" s="100" t="n"/>
      <c r="E6931" s="28">
        <f>IFERROR(VLOOKUP(D6931,'أرصدة المخزن'!$A:$E,3,0),"")</f>
        <v/>
      </c>
      <c r="F6931" s="28">
        <f>IFERROR(VLOOKUP(D6931,'أرصدة المخزن'!$A:$H,4,0),"")</f>
        <v/>
      </c>
      <c r="G6931" s="97" t="n"/>
      <c r="H6931" s="29" t="inlineStr">
        <is>
          <t>إضافة</t>
        </is>
      </c>
      <c r="I6931" s="97" t="n"/>
    </row>
    <row r="6932" ht="17.4" customHeight="1" s="138">
      <c r="A6932" s="97" t="n">
        <v>6926</v>
      </c>
      <c r="B6932" s="98" t="n"/>
      <c r="C6932" s="99" t="n"/>
      <c r="D6932" s="100" t="n"/>
      <c r="E6932" s="28">
        <f>IFERROR(VLOOKUP(D6932,'أرصدة المخزن'!$A:$E,3,0),"")</f>
        <v/>
      </c>
      <c r="F6932" s="28">
        <f>IFERROR(VLOOKUP(D6932,'أرصدة المخزن'!$A:$H,4,0),"")</f>
        <v/>
      </c>
      <c r="G6932" s="97" t="n"/>
      <c r="H6932" s="29" t="inlineStr">
        <is>
          <t>إضافة</t>
        </is>
      </c>
      <c r="I6932" s="97" t="n"/>
    </row>
    <row r="6933" ht="17.4" customHeight="1" s="138">
      <c r="A6933" s="97" t="n">
        <v>6927</v>
      </c>
      <c r="B6933" s="98" t="n"/>
      <c r="C6933" s="99" t="n"/>
      <c r="D6933" s="100" t="n"/>
      <c r="E6933" s="28">
        <f>IFERROR(VLOOKUP(D6933,'أرصدة المخزن'!$A:$E,3,0),"")</f>
        <v/>
      </c>
      <c r="F6933" s="28">
        <f>IFERROR(VLOOKUP(D6933,'أرصدة المخزن'!$A:$H,4,0),"")</f>
        <v/>
      </c>
      <c r="G6933" s="97" t="n"/>
      <c r="H6933" s="29" t="inlineStr">
        <is>
          <t>إضافة</t>
        </is>
      </c>
      <c r="I6933" s="97" t="n"/>
    </row>
    <row r="6934" ht="17.4" customHeight="1" s="138">
      <c r="A6934" s="97" t="n">
        <v>6928</v>
      </c>
      <c r="B6934" s="98" t="n"/>
      <c r="C6934" s="99" t="n"/>
      <c r="D6934" s="100" t="n"/>
      <c r="E6934" s="28">
        <f>IFERROR(VLOOKUP(D6934,'أرصدة المخزن'!$A:$E,3,0),"")</f>
        <v/>
      </c>
      <c r="F6934" s="28">
        <f>IFERROR(VLOOKUP(D6934,'أرصدة المخزن'!$A:$H,4,0),"")</f>
        <v/>
      </c>
      <c r="G6934" s="97" t="n"/>
      <c r="H6934" s="29" t="inlineStr">
        <is>
          <t>إضافة</t>
        </is>
      </c>
      <c r="I6934" s="97" t="n"/>
    </row>
    <row r="6935" ht="17.4" customHeight="1" s="138">
      <c r="A6935" s="97" t="n">
        <v>6929</v>
      </c>
      <c r="B6935" s="98" t="n"/>
      <c r="C6935" s="99" t="n"/>
      <c r="D6935" s="100" t="n"/>
      <c r="E6935" s="28">
        <f>IFERROR(VLOOKUP(D6935,'أرصدة المخزن'!$A:$E,3,0),"")</f>
        <v/>
      </c>
      <c r="F6935" s="28">
        <f>IFERROR(VLOOKUP(D6935,'أرصدة المخزن'!$A:$H,4,0),"")</f>
        <v/>
      </c>
      <c r="G6935" s="97" t="n"/>
      <c r="H6935" s="29" t="inlineStr">
        <is>
          <t>إضافة</t>
        </is>
      </c>
      <c r="I6935" s="97" t="n"/>
    </row>
    <row r="6936" ht="17.4" customHeight="1" s="138">
      <c r="A6936" s="97" t="n">
        <v>6930</v>
      </c>
      <c r="B6936" s="98" t="n"/>
      <c r="C6936" s="99" t="n"/>
      <c r="D6936" s="100" t="n"/>
      <c r="E6936" s="28">
        <f>IFERROR(VLOOKUP(D6936,'أرصدة المخزن'!$A:$E,3,0),"")</f>
        <v/>
      </c>
      <c r="F6936" s="28">
        <f>IFERROR(VLOOKUP(D6936,'أرصدة المخزن'!$A:$H,4,0),"")</f>
        <v/>
      </c>
      <c r="G6936" s="97" t="n"/>
      <c r="H6936" s="29" t="inlineStr">
        <is>
          <t>إضافة</t>
        </is>
      </c>
      <c r="I6936" s="97" t="n"/>
    </row>
    <row r="6937" ht="17.4" customHeight="1" s="138">
      <c r="A6937" s="97" t="n">
        <v>6931</v>
      </c>
      <c r="B6937" s="98" t="n"/>
      <c r="C6937" s="99" t="n"/>
      <c r="D6937" s="100" t="n"/>
      <c r="E6937" s="28">
        <f>IFERROR(VLOOKUP(D6937,'أرصدة المخزن'!$A:$E,3,0),"")</f>
        <v/>
      </c>
      <c r="F6937" s="28">
        <f>IFERROR(VLOOKUP(D6937,'أرصدة المخزن'!$A:$H,4,0),"")</f>
        <v/>
      </c>
      <c r="G6937" s="97" t="n"/>
      <c r="H6937" s="29" t="inlineStr">
        <is>
          <t>إضافة</t>
        </is>
      </c>
      <c r="I6937" s="97" t="n"/>
    </row>
    <row r="6938" ht="17.4" customHeight="1" s="138">
      <c r="A6938" s="97" t="n">
        <v>6932</v>
      </c>
      <c r="B6938" s="98" t="n"/>
      <c r="C6938" s="99" t="n"/>
      <c r="D6938" s="100" t="n"/>
      <c r="E6938" s="28">
        <f>IFERROR(VLOOKUP(D6938,'أرصدة المخزن'!$A:$E,3,0),"")</f>
        <v/>
      </c>
      <c r="F6938" s="28">
        <f>IFERROR(VLOOKUP(D6938,'أرصدة المخزن'!$A:$H,4,0),"")</f>
        <v/>
      </c>
      <c r="G6938" s="97" t="n"/>
      <c r="H6938" s="29" t="inlineStr">
        <is>
          <t>إضافة</t>
        </is>
      </c>
      <c r="I6938" s="97" t="n"/>
    </row>
    <row r="6939" ht="17.4" customHeight="1" s="138">
      <c r="A6939" s="97" t="n">
        <v>6933</v>
      </c>
      <c r="B6939" s="98" t="n"/>
      <c r="C6939" s="99" t="n"/>
      <c r="D6939" s="100" t="n"/>
      <c r="E6939" s="28">
        <f>IFERROR(VLOOKUP(D6939,'أرصدة المخزن'!$A:$E,3,0),"")</f>
        <v/>
      </c>
      <c r="F6939" s="28">
        <f>IFERROR(VLOOKUP(D6939,'أرصدة المخزن'!$A:$H,4,0),"")</f>
        <v/>
      </c>
      <c r="G6939" s="97" t="n"/>
      <c r="H6939" s="29" t="inlineStr">
        <is>
          <t>إضافة</t>
        </is>
      </c>
      <c r="I6939" s="97" t="n"/>
    </row>
    <row r="6940" ht="17.4" customHeight="1" s="138">
      <c r="A6940" s="97" t="n">
        <v>6934</v>
      </c>
      <c r="B6940" s="98" t="n"/>
      <c r="C6940" s="99" t="n"/>
      <c r="D6940" s="100" t="n"/>
      <c r="E6940" s="28">
        <f>IFERROR(VLOOKUP(D6940,'أرصدة المخزن'!$A:$E,3,0),"")</f>
        <v/>
      </c>
      <c r="F6940" s="28">
        <f>IFERROR(VLOOKUP(D6940,'أرصدة المخزن'!$A:$H,4,0),"")</f>
        <v/>
      </c>
      <c r="G6940" s="97" t="n"/>
      <c r="H6940" s="29" t="inlineStr">
        <is>
          <t>إضافة</t>
        </is>
      </c>
      <c r="I6940" s="97" t="n"/>
    </row>
    <row r="6941" ht="17.4" customHeight="1" s="138">
      <c r="A6941" s="97" t="n">
        <v>6935</v>
      </c>
      <c r="B6941" s="98" t="n"/>
      <c r="C6941" s="99" t="n"/>
      <c r="D6941" s="100" t="n"/>
      <c r="E6941" s="28">
        <f>IFERROR(VLOOKUP(D6941,'أرصدة المخزن'!$A:$E,3,0),"")</f>
        <v/>
      </c>
      <c r="F6941" s="28">
        <f>IFERROR(VLOOKUP(D6941,'أرصدة المخزن'!$A:$H,4,0),"")</f>
        <v/>
      </c>
      <c r="G6941" s="97" t="n"/>
      <c r="H6941" s="29" t="inlineStr">
        <is>
          <t>إضافة</t>
        </is>
      </c>
      <c r="I6941" s="97" t="n"/>
    </row>
    <row r="6942" ht="17.4" customHeight="1" s="138">
      <c r="A6942" s="97" t="n">
        <v>6936</v>
      </c>
      <c r="B6942" s="98" t="n"/>
      <c r="C6942" s="99" t="n"/>
      <c r="D6942" s="100" t="n"/>
      <c r="E6942" s="28">
        <f>IFERROR(VLOOKUP(D6942,'أرصدة المخزن'!$A:$E,3,0),"")</f>
        <v/>
      </c>
      <c r="F6942" s="28">
        <f>IFERROR(VLOOKUP(D6942,'أرصدة المخزن'!$A:$H,4,0),"")</f>
        <v/>
      </c>
      <c r="G6942" s="97" t="n"/>
      <c r="H6942" s="29" t="inlineStr">
        <is>
          <t>إضافة</t>
        </is>
      </c>
      <c r="I6942" s="97" t="n"/>
    </row>
    <row r="6943" ht="17.4" customHeight="1" s="138">
      <c r="A6943" s="97" t="n">
        <v>6937</v>
      </c>
      <c r="B6943" s="98" t="n"/>
      <c r="C6943" s="99" t="n"/>
      <c r="D6943" s="100" t="n"/>
      <c r="E6943" s="28">
        <f>IFERROR(VLOOKUP(D6943,'أرصدة المخزن'!$A:$E,3,0),"")</f>
        <v/>
      </c>
      <c r="F6943" s="28">
        <f>IFERROR(VLOOKUP(D6943,'أرصدة المخزن'!$A:$H,4,0),"")</f>
        <v/>
      </c>
      <c r="G6943" s="97" t="n"/>
      <c r="H6943" s="29" t="inlineStr">
        <is>
          <t>إضافة</t>
        </is>
      </c>
      <c r="I6943" s="97" t="n"/>
    </row>
    <row r="6944" ht="17.4" customHeight="1" s="138">
      <c r="A6944" s="97" t="n">
        <v>6938</v>
      </c>
      <c r="B6944" s="98" t="n"/>
      <c r="C6944" s="99" t="n"/>
      <c r="D6944" s="100" t="n"/>
      <c r="E6944" s="28">
        <f>IFERROR(VLOOKUP(D6944,'أرصدة المخزن'!$A:$E,3,0),"")</f>
        <v/>
      </c>
      <c r="F6944" s="28">
        <f>IFERROR(VLOOKUP(D6944,'أرصدة المخزن'!$A:$H,4,0),"")</f>
        <v/>
      </c>
      <c r="G6944" s="97" t="n"/>
      <c r="H6944" s="29" t="inlineStr">
        <is>
          <t>إضافة</t>
        </is>
      </c>
      <c r="I6944" s="97" t="n"/>
    </row>
    <row r="6945" ht="17.4" customHeight="1" s="138">
      <c r="A6945" s="97" t="n">
        <v>6939</v>
      </c>
      <c r="B6945" s="98" t="n"/>
      <c r="C6945" s="99" t="n"/>
      <c r="D6945" s="100" t="n"/>
      <c r="E6945" s="28">
        <f>IFERROR(VLOOKUP(D6945,'أرصدة المخزن'!$A:$E,3,0),"")</f>
        <v/>
      </c>
      <c r="F6945" s="28">
        <f>IFERROR(VLOOKUP(D6945,'أرصدة المخزن'!$A:$H,4,0),"")</f>
        <v/>
      </c>
      <c r="G6945" s="97" t="n"/>
      <c r="H6945" s="29" t="inlineStr">
        <is>
          <t>إضافة</t>
        </is>
      </c>
      <c r="I6945" s="97" t="n"/>
    </row>
    <row r="6946" ht="17.4" customHeight="1" s="138">
      <c r="A6946" s="97" t="n">
        <v>6940</v>
      </c>
      <c r="B6946" s="98" t="n"/>
      <c r="C6946" s="99" t="n"/>
      <c r="D6946" s="100" t="n"/>
      <c r="E6946" s="28">
        <f>IFERROR(VLOOKUP(D6946,'أرصدة المخزن'!$A:$E,3,0),"")</f>
        <v/>
      </c>
      <c r="F6946" s="28">
        <f>IFERROR(VLOOKUP(D6946,'أرصدة المخزن'!$A:$H,4,0),"")</f>
        <v/>
      </c>
      <c r="G6946" s="97" t="n"/>
      <c r="H6946" s="29" t="inlineStr">
        <is>
          <t>إضافة</t>
        </is>
      </c>
      <c r="I6946" s="97" t="n"/>
    </row>
    <row r="6947" ht="17.4" customHeight="1" s="138">
      <c r="A6947" s="97" t="n">
        <v>6941</v>
      </c>
      <c r="B6947" s="98" t="n"/>
      <c r="C6947" s="99" t="n"/>
      <c r="D6947" s="100" t="n"/>
      <c r="E6947" s="28">
        <f>IFERROR(VLOOKUP(D6947,'أرصدة المخزن'!$A:$E,3,0),"")</f>
        <v/>
      </c>
      <c r="F6947" s="28">
        <f>IFERROR(VLOOKUP(D6947,'أرصدة المخزن'!$A:$H,4,0),"")</f>
        <v/>
      </c>
      <c r="G6947" s="97" t="n"/>
      <c r="H6947" s="29" t="inlineStr">
        <is>
          <t>إضافة</t>
        </is>
      </c>
      <c r="I6947" s="97" t="n"/>
    </row>
    <row r="6948" ht="17.4" customHeight="1" s="138">
      <c r="A6948" s="97" t="n">
        <v>6942</v>
      </c>
      <c r="B6948" s="98" t="n"/>
      <c r="C6948" s="99" t="n"/>
      <c r="D6948" s="100" t="n"/>
      <c r="E6948" s="28">
        <f>IFERROR(VLOOKUP(D6948,'أرصدة المخزن'!$A:$E,3,0),"")</f>
        <v/>
      </c>
      <c r="F6948" s="28">
        <f>IFERROR(VLOOKUP(D6948,'أرصدة المخزن'!$A:$H,4,0),"")</f>
        <v/>
      </c>
      <c r="G6948" s="97" t="n"/>
      <c r="H6948" s="29" t="inlineStr">
        <is>
          <t>إضافة</t>
        </is>
      </c>
      <c r="I6948" s="97" t="n"/>
    </row>
    <row r="6949" ht="17.4" customHeight="1" s="138">
      <c r="A6949" s="97" t="n">
        <v>6943</v>
      </c>
      <c r="B6949" s="98" t="n"/>
      <c r="C6949" s="99" t="n"/>
      <c r="D6949" s="100" t="n"/>
      <c r="E6949" s="28">
        <f>IFERROR(VLOOKUP(D6949,'أرصدة المخزن'!$A:$E,3,0),"")</f>
        <v/>
      </c>
      <c r="F6949" s="28">
        <f>IFERROR(VLOOKUP(D6949,'أرصدة المخزن'!$A:$H,4,0),"")</f>
        <v/>
      </c>
      <c r="G6949" s="97" t="n"/>
      <c r="H6949" s="29" t="inlineStr">
        <is>
          <t>إضافة</t>
        </is>
      </c>
      <c r="I6949" s="97" t="n"/>
    </row>
    <row r="6950" ht="17.4" customHeight="1" s="138">
      <c r="A6950" s="97" t="n">
        <v>6944</v>
      </c>
      <c r="B6950" s="98" t="n"/>
      <c r="C6950" s="99" t="n"/>
      <c r="D6950" s="100" t="n"/>
      <c r="E6950" s="28">
        <f>IFERROR(VLOOKUP(D6950,'أرصدة المخزن'!$A:$E,3,0),"")</f>
        <v/>
      </c>
      <c r="F6950" s="28">
        <f>IFERROR(VLOOKUP(D6950,'أرصدة المخزن'!$A:$H,4,0),"")</f>
        <v/>
      </c>
      <c r="G6950" s="97" t="n"/>
      <c r="H6950" s="29" t="inlineStr">
        <is>
          <t>إضافة</t>
        </is>
      </c>
      <c r="I6950" s="97" t="n"/>
    </row>
    <row r="6951" ht="17.4" customHeight="1" s="138">
      <c r="A6951" s="97" t="n">
        <v>6945</v>
      </c>
      <c r="B6951" s="98" t="n"/>
      <c r="C6951" s="99" t="n"/>
      <c r="D6951" s="100" t="n"/>
      <c r="E6951" s="28">
        <f>IFERROR(VLOOKUP(D6951,'أرصدة المخزن'!$A:$E,3,0),"")</f>
        <v/>
      </c>
      <c r="F6951" s="28">
        <f>IFERROR(VLOOKUP(D6951,'أرصدة المخزن'!$A:$H,4,0),"")</f>
        <v/>
      </c>
      <c r="G6951" s="97" t="n"/>
      <c r="H6951" s="29" t="inlineStr">
        <is>
          <t>إضافة</t>
        </is>
      </c>
      <c r="I6951" s="97" t="n"/>
    </row>
    <row r="6952" ht="17.4" customHeight="1" s="138">
      <c r="A6952" s="97" t="n">
        <v>6946</v>
      </c>
      <c r="B6952" s="98" t="n"/>
      <c r="C6952" s="99" t="n"/>
      <c r="D6952" s="100" t="n"/>
      <c r="E6952" s="28">
        <f>IFERROR(VLOOKUP(D6952,'أرصدة المخزن'!$A:$E,3,0),"")</f>
        <v/>
      </c>
      <c r="F6952" s="28">
        <f>IFERROR(VLOOKUP(D6952,'أرصدة المخزن'!$A:$H,4,0),"")</f>
        <v/>
      </c>
      <c r="G6952" s="97" t="n"/>
      <c r="H6952" s="29" t="inlineStr">
        <is>
          <t>إضافة</t>
        </is>
      </c>
      <c r="I6952" s="97" t="n"/>
    </row>
    <row r="6953" ht="17.4" customHeight="1" s="138">
      <c r="A6953" s="97" t="n">
        <v>6947</v>
      </c>
      <c r="B6953" s="98" t="n"/>
      <c r="C6953" s="99" t="n"/>
      <c r="D6953" s="100" t="n"/>
      <c r="E6953" s="28">
        <f>IFERROR(VLOOKUP(D6953,'أرصدة المخزن'!$A:$E,3,0),"")</f>
        <v/>
      </c>
      <c r="F6953" s="28">
        <f>IFERROR(VLOOKUP(D6953,'أرصدة المخزن'!$A:$H,4,0),"")</f>
        <v/>
      </c>
      <c r="G6953" s="97" t="n"/>
      <c r="H6953" s="29" t="inlineStr">
        <is>
          <t>إضافة</t>
        </is>
      </c>
      <c r="I6953" s="97" t="n"/>
    </row>
    <row r="6954" ht="17.4" customHeight="1" s="138">
      <c r="A6954" s="97" t="n">
        <v>6948</v>
      </c>
      <c r="B6954" s="98" t="n"/>
      <c r="C6954" s="99" t="n"/>
      <c r="D6954" s="100" t="n"/>
      <c r="E6954" s="28">
        <f>IFERROR(VLOOKUP(D6954,'أرصدة المخزن'!$A:$E,3,0),"")</f>
        <v/>
      </c>
      <c r="F6954" s="28">
        <f>IFERROR(VLOOKUP(D6954,'أرصدة المخزن'!$A:$H,4,0),"")</f>
        <v/>
      </c>
      <c r="G6954" s="97" t="n"/>
      <c r="H6954" s="29" t="inlineStr">
        <is>
          <t>إضافة</t>
        </is>
      </c>
      <c r="I6954" s="97" t="n"/>
    </row>
    <row r="6955" ht="17.4" customHeight="1" s="138">
      <c r="A6955" s="97" t="n">
        <v>6949</v>
      </c>
      <c r="B6955" s="98" t="n"/>
      <c r="C6955" s="99" t="n"/>
      <c r="D6955" s="100" t="n"/>
      <c r="E6955" s="28">
        <f>IFERROR(VLOOKUP(D6955,'أرصدة المخزن'!$A:$E,3,0),"")</f>
        <v/>
      </c>
      <c r="F6955" s="28">
        <f>IFERROR(VLOOKUP(D6955,'أرصدة المخزن'!$A:$H,4,0),"")</f>
        <v/>
      </c>
      <c r="G6955" s="97" t="n"/>
      <c r="H6955" s="29" t="inlineStr">
        <is>
          <t>إضافة</t>
        </is>
      </c>
      <c r="I6955" s="97" t="n"/>
    </row>
    <row r="6956" ht="17.4" customHeight="1" s="138">
      <c r="A6956" s="97" t="n">
        <v>6950</v>
      </c>
      <c r="B6956" s="98" t="n"/>
      <c r="C6956" s="99" t="n"/>
      <c r="D6956" s="100" t="n"/>
      <c r="E6956" s="28">
        <f>IFERROR(VLOOKUP(D6956,'أرصدة المخزن'!$A:$E,3,0),"")</f>
        <v/>
      </c>
      <c r="F6956" s="28">
        <f>IFERROR(VLOOKUP(D6956,'أرصدة المخزن'!$A:$H,4,0),"")</f>
        <v/>
      </c>
      <c r="G6956" s="97" t="n"/>
      <c r="H6956" s="29" t="inlineStr">
        <is>
          <t>إضافة</t>
        </is>
      </c>
      <c r="I6956" s="97" t="n"/>
    </row>
    <row r="6957" ht="17.4" customHeight="1" s="138">
      <c r="A6957" s="97" t="n">
        <v>6951</v>
      </c>
      <c r="B6957" s="98" t="n"/>
      <c r="C6957" s="99" t="n"/>
      <c r="D6957" s="100" t="n"/>
      <c r="E6957" s="28">
        <f>IFERROR(VLOOKUP(D6957,'أرصدة المخزن'!$A:$E,3,0),"")</f>
        <v/>
      </c>
      <c r="F6957" s="28">
        <f>IFERROR(VLOOKUP(D6957,'أرصدة المخزن'!$A:$H,4,0),"")</f>
        <v/>
      </c>
      <c r="G6957" s="97" t="n"/>
      <c r="H6957" s="29" t="inlineStr">
        <is>
          <t>إضافة</t>
        </is>
      </c>
      <c r="I6957" s="97" t="n"/>
    </row>
    <row r="6958" ht="17.4" customHeight="1" s="138">
      <c r="A6958" s="97" t="n">
        <v>6952</v>
      </c>
      <c r="B6958" s="98" t="n"/>
      <c r="C6958" s="99" t="n"/>
      <c r="D6958" s="100" t="n"/>
      <c r="E6958" s="28">
        <f>IFERROR(VLOOKUP(D6958,'أرصدة المخزن'!$A:$E,3,0),"")</f>
        <v/>
      </c>
      <c r="F6958" s="28">
        <f>IFERROR(VLOOKUP(D6958,'أرصدة المخزن'!$A:$H,4,0),"")</f>
        <v/>
      </c>
      <c r="G6958" s="97" t="n"/>
      <c r="H6958" s="29" t="inlineStr">
        <is>
          <t>إضافة</t>
        </is>
      </c>
      <c r="I6958" s="97" t="n"/>
    </row>
    <row r="6959" ht="17.4" customHeight="1" s="138">
      <c r="A6959" s="97" t="n">
        <v>6953</v>
      </c>
      <c r="B6959" s="98" t="n"/>
      <c r="C6959" s="99" t="n"/>
      <c r="D6959" s="100" t="n"/>
      <c r="E6959" s="28">
        <f>IFERROR(VLOOKUP(D6959,'أرصدة المخزن'!$A:$E,3,0),"")</f>
        <v/>
      </c>
      <c r="F6959" s="28">
        <f>IFERROR(VLOOKUP(D6959,'أرصدة المخزن'!$A:$H,4,0),"")</f>
        <v/>
      </c>
      <c r="G6959" s="97" t="n"/>
      <c r="H6959" s="29" t="inlineStr">
        <is>
          <t>إضافة</t>
        </is>
      </c>
      <c r="I6959" s="97" t="n"/>
    </row>
    <row r="6960" ht="17.4" customHeight="1" s="138">
      <c r="A6960" s="97" t="n">
        <v>6954</v>
      </c>
      <c r="B6960" s="98" t="n"/>
      <c r="C6960" s="99" t="n"/>
      <c r="D6960" s="100" t="n"/>
      <c r="E6960" s="28">
        <f>IFERROR(VLOOKUP(D6960,'أرصدة المخزن'!$A:$E,3,0),"")</f>
        <v/>
      </c>
      <c r="F6960" s="28">
        <f>IFERROR(VLOOKUP(D6960,'أرصدة المخزن'!$A:$H,4,0),"")</f>
        <v/>
      </c>
      <c r="G6960" s="97" t="n"/>
      <c r="H6960" s="29" t="inlineStr">
        <is>
          <t>إضافة</t>
        </is>
      </c>
      <c r="I6960" s="97" t="n"/>
    </row>
    <row r="6961" ht="17.4" customHeight="1" s="138">
      <c r="A6961" s="97" t="n">
        <v>6955</v>
      </c>
      <c r="B6961" s="98" t="n"/>
      <c r="C6961" s="99" t="n"/>
      <c r="D6961" s="100" t="n"/>
      <c r="E6961" s="28">
        <f>IFERROR(VLOOKUP(D6961,'أرصدة المخزن'!$A:$E,3,0),"")</f>
        <v/>
      </c>
      <c r="F6961" s="28">
        <f>IFERROR(VLOOKUP(D6961,'أرصدة المخزن'!$A:$H,4,0),"")</f>
        <v/>
      </c>
      <c r="G6961" s="97" t="n"/>
      <c r="H6961" s="29" t="inlineStr">
        <is>
          <t>إضافة</t>
        </is>
      </c>
      <c r="I6961" s="97" t="n"/>
    </row>
    <row r="6962" ht="17.4" customHeight="1" s="138">
      <c r="A6962" s="97" t="n">
        <v>6956</v>
      </c>
      <c r="B6962" s="98" t="n"/>
      <c r="C6962" s="99" t="n"/>
      <c r="D6962" s="100" t="n"/>
      <c r="E6962" s="28">
        <f>IFERROR(VLOOKUP(D6962,'أرصدة المخزن'!$A:$E,3,0),"")</f>
        <v/>
      </c>
      <c r="F6962" s="28">
        <f>IFERROR(VLOOKUP(D6962,'أرصدة المخزن'!$A:$H,4,0),"")</f>
        <v/>
      </c>
      <c r="G6962" s="97" t="n"/>
      <c r="H6962" s="29" t="inlineStr">
        <is>
          <t>إضافة</t>
        </is>
      </c>
      <c r="I6962" s="97" t="n"/>
    </row>
    <row r="6963" ht="17.4" customHeight="1" s="138">
      <c r="A6963" s="97" t="n">
        <v>6957</v>
      </c>
      <c r="B6963" s="98" t="n"/>
      <c r="C6963" s="99" t="n"/>
      <c r="D6963" s="100" t="n"/>
      <c r="E6963" s="28">
        <f>IFERROR(VLOOKUP(D6963,'أرصدة المخزن'!$A:$E,3,0),"")</f>
        <v/>
      </c>
      <c r="F6963" s="28">
        <f>IFERROR(VLOOKUP(D6963,'أرصدة المخزن'!$A:$H,4,0),"")</f>
        <v/>
      </c>
      <c r="G6963" s="97" t="n"/>
      <c r="H6963" s="29" t="inlineStr">
        <is>
          <t>إضافة</t>
        </is>
      </c>
      <c r="I6963" s="97" t="n"/>
    </row>
    <row r="6964" ht="17.4" customHeight="1" s="138">
      <c r="A6964" s="97" t="n">
        <v>6958</v>
      </c>
      <c r="B6964" s="98" t="n"/>
      <c r="C6964" s="99" t="n"/>
      <c r="D6964" s="100" t="n"/>
      <c r="E6964" s="28">
        <f>IFERROR(VLOOKUP(D6964,'أرصدة المخزن'!$A:$E,3,0),"")</f>
        <v/>
      </c>
      <c r="F6964" s="28">
        <f>IFERROR(VLOOKUP(D6964,'أرصدة المخزن'!$A:$H,4,0),"")</f>
        <v/>
      </c>
      <c r="G6964" s="97" t="n"/>
      <c r="H6964" s="29" t="inlineStr">
        <is>
          <t>إضافة</t>
        </is>
      </c>
      <c r="I6964" s="97" t="n"/>
    </row>
    <row r="6965" ht="17.4" customHeight="1" s="138">
      <c r="A6965" s="97" t="n">
        <v>6959</v>
      </c>
      <c r="B6965" s="98" t="n"/>
      <c r="C6965" s="99" t="n"/>
      <c r="D6965" s="100" t="n"/>
      <c r="E6965" s="28">
        <f>IFERROR(VLOOKUP(D6965,'أرصدة المخزن'!$A:$E,3,0),"")</f>
        <v/>
      </c>
      <c r="F6965" s="28">
        <f>IFERROR(VLOOKUP(D6965,'أرصدة المخزن'!$A:$H,4,0),"")</f>
        <v/>
      </c>
      <c r="G6965" s="97" t="n"/>
      <c r="H6965" s="29" t="inlineStr">
        <is>
          <t>إضافة</t>
        </is>
      </c>
      <c r="I6965" s="97" t="n"/>
    </row>
    <row r="6966" ht="17.4" customHeight="1" s="138">
      <c r="A6966" s="97" t="n">
        <v>6960</v>
      </c>
      <c r="B6966" s="98" t="n"/>
      <c r="C6966" s="99" t="n"/>
      <c r="D6966" s="100" t="n"/>
      <c r="E6966" s="28">
        <f>IFERROR(VLOOKUP(D6966,'أرصدة المخزن'!$A:$E,3,0),"")</f>
        <v/>
      </c>
      <c r="F6966" s="28">
        <f>IFERROR(VLOOKUP(D6966,'أرصدة المخزن'!$A:$H,4,0),"")</f>
        <v/>
      </c>
      <c r="G6966" s="97" t="n"/>
      <c r="H6966" s="29" t="inlineStr">
        <is>
          <t>إضافة</t>
        </is>
      </c>
      <c r="I6966" s="97" t="n"/>
    </row>
    <row r="6967" ht="17.4" customHeight="1" s="138">
      <c r="A6967" s="97" t="n">
        <v>6961</v>
      </c>
      <c r="B6967" s="98" t="n"/>
      <c r="C6967" s="99" t="n"/>
      <c r="D6967" s="100" t="n"/>
      <c r="E6967" s="28">
        <f>IFERROR(VLOOKUP(D6967,'أرصدة المخزن'!$A:$E,3,0),"")</f>
        <v/>
      </c>
      <c r="F6967" s="28">
        <f>IFERROR(VLOOKUP(D6967,'أرصدة المخزن'!$A:$H,4,0),"")</f>
        <v/>
      </c>
      <c r="G6967" s="97" t="n"/>
      <c r="H6967" s="29" t="inlineStr">
        <is>
          <t>إضافة</t>
        </is>
      </c>
      <c r="I6967" s="97" t="n"/>
    </row>
    <row r="6968" ht="17.4" customHeight="1" s="138">
      <c r="A6968" s="97" t="n">
        <v>6962</v>
      </c>
      <c r="B6968" s="98" t="n"/>
      <c r="C6968" s="99" t="n"/>
      <c r="D6968" s="100" t="n"/>
      <c r="E6968" s="28">
        <f>IFERROR(VLOOKUP(D6968,'أرصدة المخزن'!$A:$E,3,0),"")</f>
        <v/>
      </c>
      <c r="F6968" s="28">
        <f>IFERROR(VLOOKUP(D6968,'أرصدة المخزن'!$A:$H,4,0),"")</f>
        <v/>
      </c>
      <c r="G6968" s="97" t="n"/>
      <c r="H6968" s="29" t="inlineStr">
        <is>
          <t>إضافة</t>
        </is>
      </c>
      <c r="I6968" s="97" t="n"/>
    </row>
    <row r="6969" ht="17.4" customHeight="1" s="138">
      <c r="A6969" s="97" t="n">
        <v>6963</v>
      </c>
      <c r="B6969" s="98" t="n"/>
      <c r="C6969" s="99" t="n"/>
      <c r="D6969" s="100" t="n"/>
      <c r="E6969" s="28">
        <f>IFERROR(VLOOKUP(D6969,'أرصدة المخزن'!$A:$E,3,0),"")</f>
        <v/>
      </c>
      <c r="F6969" s="28">
        <f>IFERROR(VLOOKUP(D6969,'أرصدة المخزن'!$A:$H,4,0),"")</f>
        <v/>
      </c>
      <c r="G6969" s="97" t="n"/>
      <c r="H6969" s="29" t="inlineStr">
        <is>
          <t>إضافة</t>
        </is>
      </c>
      <c r="I6969" s="97" t="n"/>
    </row>
    <row r="6970" ht="17.4" customHeight="1" s="138">
      <c r="A6970" s="97" t="n">
        <v>6964</v>
      </c>
      <c r="B6970" s="98" t="n"/>
      <c r="C6970" s="99" t="n"/>
      <c r="D6970" s="100" t="n"/>
      <c r="E6970" s="28">
        <f>IFERROR(VLOOKUP(D6970,'أرصدة المخزن'!$A:$E,3,0),"")</f>
        <v/>
      </c>
      <c r="F6970" s="28">
        <f>IFERROR(VLOOKUP(D6970,'أرصدة المخزن'!$A:$H,4,0),"")</f>
        <v/>
      </c>
      <c r="G6970" s="97" t="n"/>
      <c r="H6970" s="29" t="inlineStr">
        <is>
          <t>إضافة</t>
        </is>
      </c>
      <c r="I6970" s="97" t="n"/>
    </row>
    <row r="6971" ht="17.4" customHeight="1" s="138">
      <c r="A6971" s="97" t="n">
        <v>6965</v>
      </c>
      <c r="B6971" s="98" t="n"/>
      <c r="C6971" s="99" t="n"/>
      <c r="D6971" s="100" t="n"/>
      <c r="E6971" s="28">
        <f>IFERROR(VLOOKUP(D6971,'أرصدة المخزن'!$A:$E,3,0),"")</f>
        <v/>
      </c>
      <c r="F6971" s="28">
        <f>IFERROR(VLOOKUP(D6971,'أرصدة المخزن'!$A:$H,4,0),"")</f>
        <v/>
      </c>
      <c r="G6971" s="97" t="n"/>
      <c r="H6971" s="29" t="inlineStr">
        <is>
          <t>إضافة</t>
        </is>
      </c>
      <c r="I6971" s="97" t="n"/>
    </row>
    <row r="6972" ht="17.4" customHeight="1" s="138">
      <c r="A6972" s="97" t="n">
        <v>6966</v>
      </c>
      <c r="B6972" s="98" t="n"/>
      <c r="C6972" s="99" t="n"/>
      <c r="D6972" s="100" t="n"/>
      <c r="E6972" s="28">
        <f>IFERROR(VLOOKUP(D6972,'أرصدة المخزن'!$A:$E,3,0),"")</f>
        <v/>
      </c>
      <c r="F6972" s="28">
        <f>IFERROR(VLOOKUP(D6972,'أرصدة المخزن'!$A:$H,4,0),"")</f>
        <v/>
      </c>
      <c r="G6972" s="97" t="n"/>
      <c r="H6972" s="29" t="inlineStr">
        <is>
          <t>إضافة</t>
        </is>
      </c>
      <c r="I6972" s="97" t="n"/>
    </row>
    <row r="6973" ht="17.4" customHeight="1" s="138">
      <c r="A6973" s="97" t="n">
        <v>6967</v>
      </c>
      <c r="B6973" s="98" t="n"/>
      <c r="C6973" s="99" t="n"/>
      <c r="D6973" s="100" t="n"/>
      <c r="E6973" s="28">
        <f>IFERROR(VLOOKUP(D6973,'أرصدة المخزن'!$A:$E,3,0),"")</f>
        <v/>
      </c>
      <c r="F6973" s="28">
        <f>IFERROR(VLOOKUP(D6973,'أرصدة المخزن'!$A:$H,4,0),"")</f>
        <v/>
      </c>
      <c r="G6973" s="97" t="n"/>
      <c r="H6973" s="29" t="inlineStr">
        <is>
          <t>إضافة</t>
        </is>
      </c>
      <c r="I6973" s="97" t="n"/>
    </row>
    <row r="6974" ht="17.4" customHeight="1" s="138">
      <c r="A6974" s="97" t="n">
        <v>6968</v>
      </c>
      <c r="B6974" s="98" t="n"/>
      <c r="C6974" s="99" t="n"/>
      <c r="D6974" s="100" t="n"/>
      <c r="E6974" s="28">
        <f>IFERROR(VLOOKUP(D6974,'أرصدة المخزن'!$A:$E,3,0),"")</f>
        <v/>
      </c>
      <c r="F6974" s="28">
        <f>IFERROR(VLOOKUP(D6974,'أرصدة المخزن'!$A:$H,4,0),"")</f>
        <v/>
      </c>
      <c r="G6974" s="97" t="n"/>
      <c r="H6974" s="29" t="inlineStr">
        <is>
          <t>إضافة</t>
        </is>
      </c>
      <c r="I6974" s="97" t="n"/>
    </row>
    <row r="6975" ht="17.4" customHeight="1" s="138">
      <c r="A6975" s="97" t="n">
        <v>6969</v>
      </c>
      <c r="B6975" s="98" t="n"/>
      <c r="C6975" s="99" t="n"/>
      <c r="D6975" s="100" t="n"/>
      <c r="E6975" s="28">
        <f>IFERROR(VLOOKUP(D6975,'أرصدة المخزن'!$A:$E,3,0),"")</f>
        <v/>
      </c>
      <c r="F6975" s="28">
        <f>IFERROR(VLOOKUP(D6975,'أرصدة المخزن'!$A:$H,4,0),"")</f>
        <v/>
      </c>
      <c r="G6975" s="97" t="n"/>
      <c r="H6975" s="29" t="inlineStr">
        <is>
          <t>إضافة</t>
        </is>
      </c>
      <c r="I6975" s="97" t="n"/>
    </row>
    <row r="6976" ht="17.4" customHeight="1" s="138">
      <c r="A6976" s="97" t="n">
        <v>6970</v>
      </c>
      <c r="B6976" s="98" t="n"/>
      <c r="C6976" s="99" t="n"/>
      <c r="D6976" s="100" t="n"/>
      <c r="E6976" s="28">
        <f>IFERROR(VLOOKUP(D6976,'أرصدة المخزن'!$A:$E,3,0),"")</f>
        <v/>
      </c>
      <c r="F6976" s="28">
        <f>IFERROR(VLOOKUP(D6976,'أرصدة المخزن'!$A:$H,4,0),"")</f>
        <v/>
      </c>
      <c r="G6976" s="97" t="n"/>
      <c r="H6976" s="29" t="inlineStr">
        <is>
          <t>إضافة</t>
        </is>
      </c>
      <c r="I6976" s="97" t="n"/>
    </row>
    <row r="6977" ht="17.4" customHeight="1" s="138">
      <c r="A6977" s="97" t="n">
        <v>6971</v>
      </c>
      <c r="B6977" s="98" t="n"/>
      <c r="C6977" s="99" t="n"/>
      <c r="D6977" s="100" t="n"/>
      <c r="E6977" s="28">
        <f>IFERROR(VLOOKUP(D6977,'أرصدة المخزن'!$A:$E,3,0),"")</f>
        <v/>
      </c>
      <c r="F6977" s="28">
        <f>IFERROR(VLOOKUP(D6977,'أرصدة المخزن'!$A:$H,4,0),"")</f>
        <v/>
      </c>
      <c r="G6977" s="97" t="n"/>
      <c r="H6977" s="29" t="inlineStr">
        <is>
          <t>إضافة</t>
        </is>
      </c>
      <c r="I6977" s="97" t="n"/>
    </row>
    <row r="6978" ht="17.4" customHeight="1" s="138">
      <c r="A6978" s="97" t="n">
        <v>6972</v>
      </c>
      <c r="B6978" s="98" t="n"/>
      <c r="C6978" s="99" t="n"/>
      <c r="D6978" s="100" t="n"/>
      <c r="E6978" s="28">
        <f>IFERROR(VLOOKUP(D6978,'أرصدة المخزن'!$A:$E,3,0),"")</f>
        <v/>
      </c>
      <c r="F6978" s="28">
        <f>IFERROR(VLOOKUP(D6978,'أرصدة المخزن'!$A:$H,4,0),"")</f>
        <v/>
      </c>
      <c r="G6978" s="97" t="n"/>
      <c r="H6978" s="29" t="inlineStr">
        <is>
          <t>إضافة</t>
        </is>
      </c>
      <c r="I6978" s="97" t="n"/>
    </row>
    <row r="6979" ht="17.4" customHeight="1" s="138">
      <c r="A6979" s="97" t="n">
        <v>6973</v>
      </c>
      <c r="B6979" s="98" t="n"/>
      <c r="C6979" s="99" t="n"/>
      <c r="D6979" s="100" t="n"/>
      <c r="E6979" s="28">
        <f>IFERROR(VLOOKUP(D6979,'أرصدة المخزن'!$A:$E,3,0),"")</f>
        <v/>
      </c>
      <c r="F6979" s="28">
        <f>IFERROR(VLOOKUP(D6979,'أرصدة المخزن'!$A:$H,4,0),"")</f>
        <v/>
      </c>
      <c r="G6979" s="97" t="n"/>
      <c r="H6979" s="29" t="inlineStr">
        <is>
          <t>إضافة</t>
        </is>
      </c>
      <c r="I6979" s="97" t="n"/>
    </row>
    <row r="6980" ht="17.4" customHeight="1" s="138">
      <c r="A6980" s="97" t="n">
        <v>6974</v>
      </c>
      <c r="B6980" s="98" t="n"/>
      <c r="C6980" s="99" t="n"/>
      <c r="D6980" s="100" t="n"/>
      <c r="E6980" s="28">
        <f>IFERROR(VLOOKUP(D6980,'أرصدة المخزن'!$A:$E,3,0),"")</f>
        <v/>
      </c>
      <c r="F6980" s="28">
        <f>IFERROR(VLOOKUP(D6980,'أرصدة المخزن'!$A:$H,4,0),"")</f>
        <v/>
      </c>
      <c r="G6980" s="97" t="n"/>
      <c r="H6980" s="29" t="inlineStr">
        <is>
          <t>إضافة</t>
        </is>
      </c>
      <c r="I6980" s="97" t="n"/>
    </row>
    <row r="6981" ht="17.4" customHeight="1" s="138">
      <c r="A6981" s="97" t="n">
        <v>6975</v>
      </c>
      <c r="B6981" s="98" t="n"/>
      <c r="C6981" s="99" t="n"/>
      <c r="D6981" s="100" t="n"/>
      <c r="E6981" s="28">
        <f>IFERROR(VLOOKUP(D6981,'أرصدة المخزن'!$A:$E,3,0),"")</f>
        <v/>
      </c>
      <c r="F6981" s="28">
        <f>IFERROR(VLOOKUP(D6981,'أرصدة المخزن'!$A:$H,4,0),"")</f>
        <v/>
      </c>
      <c r="G6981" s="97" t="n"/>
      <c r="H6981" s="29" t="inlineStr">
        <is>
          <t>إضافة</t>
        </is>
      </c>
      <c r="I6981" s="97" t="n"/>
    </row>
    <row r="6982" ht="17.4" customHeight="1" s="138">
      <c r="A6982" s="97" t="n">
        <v>6976</v>
      </c>
      <c r="B6982" s="98" t="n"/>
      <c r="C6982" s="99" t="n"/>
      <c r="D6982" s="100" t="n"/>
      <c r="E6982" s="28">
        <f>IFERROR(VLOOKUP(D6982,'أرصدة المخزن'!$A:$E,3,0),"")</f>
        <v/>
      </c>
      <c r="F6982" s="28">
        <f>IFERROR(VLOOKUP(D6982,'أرصدة المخزن'!$A:$H,4,0),"")</f>
        <v/>
      </c>
      <c r="G6982" s="97" t="n"/>
      <c r="H6982" s="29" t="inlineStr">
        <is>
          <t>إضافة</t>
        </is>
      </c>
      <c r="I6982" s="97" t="n"/>
    </row>
    <row r="6983" ht="17.4" customHeight="1" s="138">
      <c r="A6983" s="97" t="n">
        <v>6977</v>
      </c>
      <c r="B6983" s="98" t="n"/>
      <c r="C6983" s="99" t="n"/>
      <c r="D6983" s="100" t="n"/>
      <c r="E6983" s="28">
        <f>IFERROR(VLOOKUP(D6983,'أرصدة المخزن'!$A:$E,3,0),"")</f>
        <v/>
      </c>
      <c r="F6983" s="28">
        <f>IFERROR(VLOOKUP(D6983,'أرصدة المخزن'!$A:$H,4,0),"")</f>
        <v/>
      </c>
      <c r="G6983" s="97" t="n"/>
      <c r="H6983" s="29" t="inlineStr">
        <is>
          <t>إضافة</t>
        </is>
      </c>
      <c r="I6983" s="97" t="n"/>
    </row>
    <row r="6984" ht="17.4" customHeight="1" s="138">
      <c r="A6984" s="97" t="n">
        <v>6978</v>
      </c>
      <c r="B6984" s="98" t="n"/>
      <c r="C6984" s="99" t="n"/>
      <c r="D6984" s="100" t="n"/>
      <c r="E6984" s="28">
        <f>IFERROR(VLOOKUP(D6984,'أرصدة المخزن'!$A:$E,3,0),"")</f>
        <v/>
      </c>
      <c r="F6984" s="28">
        <f>IFERROR(VLOOKUP(D6984,'أرصدة المخزن'!$A:$H,4,0),"")</f>
        <v/>
      </c>
      <c r="G6984" s="97" t="n"/>
      <c r="H6984" s="29" t="inlineStr">
        <is>
          <t>إضافة</t>
        </is>
      </c>
      <c r="I6984" s="97" t="n"/>
    </row>
    <row r="6985" ht="17.4" customHeight="1" s="138">
      <c r="A6985" s="97" t="n">
        <v>6979</v>
      </c>
      <c r="B6985" s="98" t="n"/>
      <c r="C6985" s="99" t="n"/>
      <c r="D6985" s="100" t="n"/>
      <c r="E6985" s="28">
        <f>IFERROR(VLOOKUP(D6985,'أرصدة المخزن'!$A:$E,3,0),"")</f>
        <v/>
      </c>
      <c r="F6985" s="28">
        <f>IFERROR(VLOOKUP(D6985,'أرصدة المخزن'!$A:$H,4,0),"")</f>
        <v/>
      </c>
      <c r="G6985" s="97" t="n"/>
      <c r="H6985" s="29" t="inlineStr">
        <is>
          <t>إضافة</t>
        </is>
      </c>
      <c r="I6985" s="97" t="n"/>
    </row>
    <row r="6986" ht="17.4" customHeight="1" s="138">
      <c r="A6986" s="97" t="n">
        <v>6980</v>
      </c>
      <c r="B6986" s="98" t="n"/>
      <c r="C6986" s="99" t="n"/>
      <c r="D6986" s="100" t="n"/>
      <c r="E6986" s="28">
        <f>IFERROR(VLOOKUP(D6986,'أرصدة المخزن'!$A:$E,3,0),"")</f>
        <v/>
      </c>
      <c r="F6986" s="28">
        <f>IFERROR(VLOOKUP(D6986,'أرصدة المخزن'!$A:$H,4,0),"")</f>
        <v/>
      </c>
      <c r="G6986" s="97" t="n"/>
      <c r="H6986" s="29" t="inlineStr">
        <is>
          <t>إضافة</t>
        </is>
      </c>
      <c r="I6986" s="97" t="n"/>
    </row>
    <row r="6987" ht="17.4" customHeight="1" s="138">
      <c r="A6987" s="97" t="n">
        <v>6981</v>
      </c>
      <c r="B6987" s="98" t="n"/>
      <c r="C6987" s="99" t="n"/>
      <c r="D6987" s="100" t="n"/>
      <c r="E6987" s="28">
        <f>IFERROR(VLOOKUP(D6987,'أرصدة المخزن'!$A:$E,3,0),"")</f>
        <v/>
      </c>
      <c r="F6987" s="28">
        <f>IFERROR(VLOOKUP(D6987,'أرصدة المخزن'!$A:$H,4,0),"")</f>
        <v/>
      </c>
      <c r="G6987" s="97" t="n"/>
      <c r="H6987" s="29" t="inlineStr">
        <is>
          <t>إضافة</t>
        </is>
      </c>
      <c r="I6987" s="97" t="n"/>
    </row>
    <row r="6988" ht="17.4" customHeight="1" s="138">
      <c r="A6988" s="97" t="n">
        <v>6982</v>
      </c>
      <c r="B6988" s="98" t="n"/>
      <c r="C6988" s="99" t="n"/>
      <c r="D6988" s="100" t="n"/>
      <c r="E6988" s="28">
        <f>IFERROR(VLOOKUP(D6988,'أرصدة المخزن'!$A:$E,3,0),"")</f>
        <v/>
      </c>
      <c r="F6988" s="28">
        <f>IFERROR(VLOOKUP(D6988,'أرصدة المخزن'!$A:$H,4,0),"")</f>
        <v/>
      </c>
      <c r="G6988" s="97" t="n"/>
      <c r="H6988" s="29" t="inlineStr">
        <is>
          <t>إضافة</t>
        </is>
      </c>
      <c r="I6988" s="97" t="n"/>
    </row>
    <row r="6989" ht="17.4" customHeight="1" s="138">
      <c r="A6989" s="97" t="n">
        <v>6983</v>
      </c>
      <c r="B6989" s="98" t="n"/>
      <c r="C6989" s="99" t="n"/>
      <c r="D6989" s="100" t="n"/>
      <c r="E6989" s="28">
        <f>IFERROR(VLOOKUP(D6989,'أرصدة المخزن'!$A:$E,3,0),"")</f>
        <v/>
      </c>
      <c r="F6989" s="28">
        <f>IFERROR(VLOOKUP(D6989,'أرصدة المخزن'!$A:$H,4,0),"")</f>
        <v/>
      </c>
      <c r="G6989" s="97" t="n"/>
      <c r="H6989" s="29" t="inlineStr">
        <is>
          <t>إضافة</t>
        </is>
      </c>
      <c r="I6989" s="97" t="n"/>
    </row>
    <row r="6990" ht="17.4" customHeight="1" s="138">
      <c r="A6990" s="97" t="n">
        <v>6984</v>
      </c>
      <c r="B6990" s="98" t="n"/>
      <c r="C6990" s="99" t="n"/>
      <c r="D6990" s="100" t="n"/>
      <c r="E6990" s="28">
        <f>IFERROR(VLOOKUP(D6990,'أرصدة المخزن'!$A:$E,3,0),"")</f>
        <v/>
      </c>
      <c r="F6990" s="28">
        <f>IFERROR(VLOOKUP(D6990,'أرصدة المخزن'!$A:$H,4,0),"")</f>
        <v/>
      </c>
      <c r="G6990" s="97" t="n"/>
      <c r="H6990" s="29" t="inlineStr">
        <is>
          <t>إضافة</t>
        </is>
      </c>
      <c r="I6990" s="97" t="n"/>
    </row>
    <row r="6991" ht="17.4" customHeight="1" s="138">
      <c r="A6991" s="97" t="n">
        <v>6985</v>
      </c>
      <c r="B6991" s="98" t="n"/>
      <c r="C6991" s="99" t="n"/>
      <c r="D6991" s="100" t="n"/>
      <c r="E6991" s="28">
        <f>IFERROR(VLOOKUP(D6991,'أرصدة المخزن'!$A:$E,3,0),"")</f>
        <v/>
      </c>
      <c r="F6991" s="28">
        <f>IFERROR(VLOOKUP(D6991,'أرصدة المخزن'!$A:$H,4,0),"")</f>
        <v/>
      </c>
      <c r="G6991" s="97" t="n"/>
      <c r="H6991" s="29" t="inlineStr">
        <is>
          <t>إضافة</t>
        </is>
      </c>
      <c r="I6991" s="97" t="n"/>
    </row>
    <row r="6992" ht="17.4" customHeight="1" s="138">
      <c r="A6992" s="97" t="n">
        <v>6986</v>
      </c>
      <c r="B6992" s="98" t="n"/>
      <c r="C6992" s="99" t="n"/>
      <c r="D6992" s="100" t="n"/>
      <c r="E6992" s="28">
        <f>IFERROR(VLOOKUP(D6992,'أرصدة المخزن'!$A:$E,3,0),"")</f>
        <v/>
      </c>
      <c r="F6992" s="28">
        <f>IFERROR(VLOOKUP(D6992,'أرصدة المخزن'!$A:$H,4,0),"")</f>
        <v/>
      </c>
      <c r="G6992" s="97" t="n"/>
      <c r="H6992" s="29" t="inlineStr">
        <is>
          <t>إضافة</t>
        </is>
      </c>
      <c r="I6992" s="97" t="n"/>
    </row>
    <row r="6993" ht="17.4" customHeight="1" s="138">
      <c r="A6993" s="97" t="n">
        <v>6987</v>
      </c>
      <c r="B6993" s="98" t="n"/>
      <c r="C6993" s="99" t="n"/>
      <c r="D6993" s="100" t="n"/>
      <c r="E6993" s="28">
        <f>IFERROR(VLOOKUP(D6993,'أرصدة المخزن'!$A:$E,3,0),"")</f>
        <v/>
      </c>
      <c r="F6993" s="28">
        <f>IFERROR(VLOOKUP(D6993,'أرصدة المخزن'!$A:$H,4,0),"")</f>
        <v/>
      </c>
      <c r="G6993" s="97" t="n"/>
      <c r="H6993" s="29" t="inlineStr">
        <is>
          <t>إضافة</t>
        </is>
      </c>
      <c r="I6993" s="97" t="n"/>
    </row>
    <row r="6994" ht="17.4" customHeight="1" s="138">
      <c r="A6994" s="97" t="n">
        <v>6988</v>
      </c>
      <c r="B6994" s="98" t="n"/>
      <c r="C6994" s="99" t="n"/>
      <c r="D6994" s="100" t="n"/>
      <c r="E6994" s="28">
        <f>IFERROR(VLOOKUP(D6994,'أرصدة المخزن'!$A:$E,3,0),"")</f>
        <v/>
      </c>
      <c r="F6994" s="28">
        <f>IFERROR(VLOOKUP(D6994,'أرصدة المخزن'!$A:$H,4,0),"")</f>
        <v/>
      </c>
      <c r="G6994" s="97" t="n"/>
      <c r="H6994" s="29" t="inlineStr">
        <is>
          <t>إضافة</t>
        </is>
      </c>
      <c r="I6994" s="97" t="n"/>
    </row>
    <row r="6995" ht="17.4" customHeight="1" s="138">
      <c r="A6995" s="97" t="n">
        <v>6989</v>
      </c>
      <c r="B6995" s="98" t="n"/>
      <c r="C6995" s="99" t="n"/>
      <c r="D6995" s="100" t="n"/>
      <c r="E6995" s="28">
        <f>IFERROR(VLOOKUP(D6995,'أرصدة المخزن'!$A:$E,3,0),"")</f>
        <v/>
      </c>
      <c r="F6995" s="28">
        <f>IFERROR(VLOOKUP(D6995,'أرصدة المخزن'!$A:$H,4,0),"")</f>
        <v/>
      </c>
      <c r="G6995" s="97" t="n"/>
      <c r="H6995" s="29" t="inlineStr">
        <is>
          <t>إضافة</t>
        </is>
      </c>
      <c r="I6995" s="97" t="n"/>
    </row>
    <row r="6996" ht="17.4" customHeight="1" s="138">
      <c r="A6996" s="97" t="n">
        <v>6990</v>
      </c>
      <c r="B6996" s="98" t="n"/>
      <c r="C6996" s="99" t="n"/>
      <c r="D6996" s="100" t="n"/>
      <c r="E6996" s="28">
        <f>IFERROR(VLOOKUP(D6996,'أرصدة المخزن'!$A:$E,3,0),"")</f>
        <v/>
      </c>
      <c r="F6996" s="28">
        <f>IFERROR(VLOOKUP(D6996,'أرصدة المخزن'!$A:$H,4,0),"")</f>
        <v/>
      </c>
      <c r="G6996" s="97" t="n"/>
      <c r="H6996" s="29" t="inlineStr">
        <is>
          <t>إضافة</t>
        </is>
      </c>
      <c r="I6996" s="97" t="n"/>
    </row>
    <row r="6997" ht="17.4" customHeight="1" s="138">
      <c r="A6997" s="97" t="n">
        <v>6991</v>
      </c>
      <c r="B6997" s="98" t="n"/>
      <c r="C6997" s="99" t="n"/>
      <c r="D6997" s="100" t="n"/>
      <c r="E6997" s="28">
        <f>IFERROR(VLOOKUP(D6997,'أرصدة المخزن'!$A:$E,3,0),"")</f>
        <v/>
      </c>
      <c r="F6997" s="28">
        <f>IFERROR(VLOOKUP(D6997,'أرصدة المخزن'!$A:$H,4,0),"")</f>
        <v/>
      </c>
      <c r="G6997" s="97" t="n"/>
      <c r="H6997" s="29" t="inlineStr">
        <is>
          <t>إضافة</t>
        </is>
      </c>
      <c r="I6997" s="97" t="n"/>
    </row>
    <row r="6998" ht="17.4" customHeight="1" s="138">
      <c r="A6998" s="97" t="n">
        <v>6992</v>
      </c>
      <c r="B6998" s="98" t="n"/>
      <c r="C6998" s="99" t="n"/>
      <c r="D6998" s="100" t="n"/>
      <c r="E6998" s="28">
        <f>IFERROR(VLOOKUP(D6998,'أرصدة المخزن'!$A:$E,3,0),"")</f>
        <v/>
      </c>
      <c r="F6998" s="28">
        <f>IFERROR(VLOOKUP(D6998,'أرصدة المخزن'!$A:$H,4,0),"")</f>
        <v/>
      </c>
      <c r="G6998" s="97" t="n"/>
      <c r="H6998" s="29" t="inlineStr">
        <is>
          <t>إضافة</t>
        </is>
      </c>
      <c r="I6998" s="97" t="n"/>
    </row>
    <row r="6999" ht="17.4" customHeight="1" s="138">
      <c r="A6999" s="97" t="n">
        <v>6993</v>
      </c>
      <c r="B6999" s="98" t="n"/>
      <c r="C6999" s="99" t="n"/>
      <c r="D6999" s="100" t="n"/>
      <c r="E6999" s="28">
        <f>IFERROR(VLOOKUP(D6999,'أرصدة المخزن'!$A:$E,3,0),"")</f>
        <v/>
      </c>
      <c r="F6999" s="28">
        <f>IFERROR(VLOOKUP(D6999,'أرصدة المخزن'!$A:$H,4,0),"")</f>
        <v/>
      </c>
      <c r="G6999" s="97" t="n"/>
      <c r="H6999" s="29" t="inlineStr">
        <is>
          <t>إضافة</t>
        </is>
      </c>
      <c r="I6999" s="97" t="n"/>
    </row>
    <row r="7000" ht="17.4" customHeight="1" s="138">
      <c r="A7000" s="97" t="n">
        <v>6994</v>
      </c>
      <c r="B7000" s="98" t="n"/>
      <c r="C7000" s="99" t="n"/>
      <c r="D7000" s="100" t="n"/>
      <c r="E7000" s="28">
        <f>IFERROR(VLOOKUP(D7000,'أرصدة المخزن'!$A:$E,3,0),"")</f>
        <v/>
      </c>
      <c r="F7000" s="28">
        <f>IFERROR(VLOOKUP(D7000,'أرصدة المخزن'!$A:$H,4,0),"")</f>
        <v/>
      </c>
      <c r="G7000" s="97" t="n"/>
      <c r="H7000" s="29" t="inlineStr">
        <is>
          <t>إضافة</t>
        </is>
      </c>
      <c r="I7000" s="97" t="n"/>
    </row>
    <row r="7001" ht="17.4" customHeight="1" s="138">
      <c r="A7001" s="97" t="n">
        <v>6995</v>
      </c>
      <c r="B7001" s="98" t="n"/>
      <c r="C7001" s="99" t="n"/>
      <c r="D7001" s="100" t="n"/>
      <c r="E7001" s="28">
        <f>IFERROR(VLOOKUP(D7001,'أرصدة المخزن'!$A:$E,3,0),"")</f>
        <v/>
      </c>
      <c r="F7001" s="28">
        <f>IFERROR(VLOOKUP(D7001,'أرصدة المخزن'!$A:$H,4,0),"")</f>
        <v/>
      </c>
      <c r="G7001" s="97" t="n"/>
      <c r="H7001" s="29" t="inlineStr">
        <is>
          <t>إضافة</t>
        </is>
      </c>
      <c r="I7001" s="97" t="n"/>
    </row>
    <row r="7002" ht="17.4" customHeight="1" s="138">
      <c r="A7002" s="97" t="n">
        <v>6996</v>
      </c>
      <c r="B7002" s="98" t="n"/>
      <c r="C7002" s="99" t="n"/>
      <c r="D7002" s="100" t="n"/>
      <c r="E7002" s="28">
        <f>IFERROR(VLOOKUP(D7002,'أرصدة المخزن'!$A:$E,3,0),"")</f>
        <v/>
      </c>
      <c r="F7002" s="28">
        <f>IFERROR(VLOOKUP(D7002,'أرصدة المخزن'!$A:$H,4,0),"")</f>
        <v/>
      </c>
      <c r="G7002" s="97" t="n"/>
      <c r="H7002" s="29" t="inlineStr">
        <is>
          <t>إضافة</t>
        </is>
      </c>
      <c r="I7002" s="97" t="n"/>
    </row>
    <row r="7003" ht="17.4" customHeight="1" s="138">
      <c r="A7003" s="97" t="n">
        <v>6997</v>
      </c>
      <c r="B7003" s="98" t="n"/>
      <c r="C7003" s="99" t="n"/>
      <c r="D7003" s="100" t="n"/>
      <c r="E7003" s="28">
        <f>IFERROR(VLOOKUP(D7003,'أرصدة المخزن'!$A:$E,3,0),"")</f>
        <v/>
      </c>
      <c r="F7003" s="28">
        <f>IFERROR(VLOOKUP(D7003,'أرصدة المخزن'!$A:$H,4,0),"")</f>
        <v/>
      </c>
      <c r="G7003" s="97" t="n"/>
      <c r="H7003" s="29" t="inlineStr">
        <is>
          <t>إضافة</t>
        </is>
      </c>
      <c r="I7003" s="97" t="n"/>
    </row>
    <row r="7004" ht="17.4" customHeight="1" s="138">
      <c r="A7004" s="97" t="n">
        <v>6998</v>
      </c>
      <c r="B7004" s="98" t="n"/>
      <c r="C7004" s="99" t="n"/>
      <c r="D7004" s="100" t="n"/>
      <c r="E7004" s="28">
        <f>IFERROR(VLOOKUP(D7004,'أرصدة المخزن'!$A:$E,3,0),"")</f>
        <v/>
      </c>
      <c r="F7004" s="28">
        <f>IFERROR(VLOOKUP(D7004,'أرصدة المخزن'!$A:$H,4,0),"")</f>
        <v/>
      </c>
      <c r="G7004" s="97" t="n"/>
      <c r="H7004" s="29" t="inlineStr">
        <is>
          <t>إضافة</t>
        </is>
      </c>
      <c r="I7004" s="97" t="n"/>
    </row>
    <row r="7005" ht="17.4" customHeight="1" s="138">
      <c r="A7005" s="97" t="n">
        <v>6999</v>
      </c>
      <c r="B7005" s="98" t="n"/>
      <c r="C7005" s="99" t="n"/>
      <c r="D7005" s="100" t="n"/>
      <c r="E7005" s="28">
        <f>IFERROR(VLOOKUP(D7005,'أرصدة المخزن'!$A:$E,3,0),"")</f>
        <v/>
      </c>
      <c r="F7005" s="28">
        <f>IFERROR(VLOOKUP(D7005,'أرصدة المخزن'!$A:$H,4,0),"")</f>
        <v/>
      </c>
      <c r="G7005" s="97" t="n"/>
      <c r="H7005" s="29" t="inlineStr">
        <is>
          <t>إضافة</t>
        </is>
      </c>
      <c r="I7005" s="97" t="n"/>
    </row>
    <row r="7006" ht="17.4" customHeight="1" s="138">
      <c r="A7006" s="97" t="n">
        <v>7000</v>
      </c>
      <c r="B7006" s="98" t="n"/>
      <c r="C7006" s="99" t="n"/>
      <c r="D7006" s="100" t="n"/>
      <c r="E7006" s="28">
        <f>IFERROR(VLOOKUP(D7006,'أرصدة المخزن'!$A:$E,3,0),"")</f>
        <v/>
      </c>
      <c r="F7006" s="28">
        <f>IFERROR(VLOOKUP(D7006,'أرصدة المخزن'!$A:$H,4,0),"")</f>
        <v/>
      </c>
      <c r="G7006" s="97" t="n"/>
      <c r="H7006" s="29" t="inlineStr">
        <is>
          <t>إضافة</t>
        </is>
      </c>
      <c r="I7006" s="97" t="n"/>
    </row>
    <row r="7007" ht="17.4" customHeight="1" s="138">
      <c r="A7007" s="97" t="n">
        <v>7001</v>
      </c>
      <c r="B7007" s="98" t="n"/>
      <c r="C7007" s="99" t="n"/>
      <c r="D7007" s="100" t="n"/>
      <c r="E7007" s="28">
        <f>IFERROR(VLOOKUP(D7007,'أرصدة المخزن'!$A:$E,3,0),"")</f>
        <v/>
      </c>
      <c r="F7007" s="28">
        <f>IFERROR(VLOOKUP(D7007,'أرصدة المخزن'!$A:$H,4,0),"")</f>
        <v/>
      </c>
      <c r="G7007" s="97" t="n"/>
      <c r="H7007" s="29" t="inlineStr">
        <is>
          <t>إضافة</t>
        </is>
      </c>
      <c r="I7007" s="97" t="n"/>
    </row>
    <row r="7008" ht="17.4" customHeight="1" s="138">
      <c r="A7008" s="97" t="n">
        <v>7002</v>
      </c>
      <c r="B7008" s="98" t="n"/>
      <c r="C7008" s="99" t="n"/>
      <c r="D7008" s="100" t="n"/>
      <c r="E7008" s="28">
        <f>IFERROR(VLOOKUP(D7008,'أرصدة المخزن'!$A:$E,3,0),"")</f>
        <v/>
      </c>
      <c r="F7008" s="28">
        <f>IFERROR(VLOOKUP(D7008,'أرصدة المخزن'!$A:$H,4,0),"")</f>
        <v/>
      </c>
      <c r="G7008" s="97" t="n"/>
      <c r="H7008" s="29" t="inlineStr">
        <is>
          <t>إضافة</t>
        </is>
      </c>
      <c r="I7008" s="97" t="n"/>
    </row>
    <row r="7009" ht="17.4" customHeight="1" s="138">
      <c r="A7009" s="97" t="n">
        <v>7003</v>
      </c>
      <c r="B7009" s="98" t="n"/>
      <c r="C7009" s="99" t="n"/>
      <c r="D7009" s="100" t="n"/>
      <c r="E7009" s="28">
        <f>IFERROR(VLOOKUP(D7009,'أرصدة المخزن'!$A:$E,3,0),"")</f>
        <v/>
      </c>
      <c r="F7009" s="28">
        <f>IFERROR(VLOOKUP(D7009,'أرصدة المخزن'!$A:$H,4,0),"")</f>
        <v/>
      </c>
      <c r="G7009" s="97" t="n"/>
      <c r="H7009" s="29" t="inlineStr">
        <is>
          <t>إضافة</t>
        </is>
      </c>
      <c r="I7009" s="97" t="n"/>
    </row>
    <row r="7010" ht="17.4" customHeight="1" s="138">
      <c r="A7010" s="97" t="n">
        <v>7004</v>
      </c>
      <c r="B7010" s="98" t="n"/>
      <c r="C7010" s="99" t="n"/>
      <c r="D7010" s="100" t="n"/>
      <c r="E7010" s="28">
        <f>IFERROR(VLOOKUP(D7010,'أرصدة المخزن'!$A:$E,3,0),"")</f>
        <v/>
      </c>
      <c r="F7010" s="28">
        <f>IFERROR(VLOOKUP(D7010,'أرصدة المخزن'!$A:$H,4,0),"")</f>
        <v/>
      </c>
      <c r="G7010" s="97" t="n"/>
      <c r="H7010" s="29" t="inlineStr">
        <is>
          <t>إضافة</t>
        </is>
      </c>
      <c r="I7010" s="97" t="n"/>
    </row>
    <row r="7011" ht="17.4" customHeight="1" s="138">
      <c r="A7011" s="97" t="n">
        <v>7005</v>
      </c>
      <c r="B7011" s="98" t="n"/>
      <c r="C7011" s="99" t="n"/>
      <c r="D7011" s="100" t="n"/>
      <c r="E7011" s="28">
        <f>IFERROR(VLOOKUP(D7011,'أرصدة المخزن'!$A:$E,3,0),"")</f>
        <v/>
      </c>
      <c r="F7011" s="28">
        <f>IFERROR(VLOOKUP(D7011,'أرصدة المخزن'!$A:$H,4,0),"")</f>
        <v/>
      </c>
      <c r="G7011" s="97" t="n"/>
      <c r="H7011" s="29" t="inlineStr">
        <is>
          <t>إضافة</t>
        </is>
      </c>
      <c r="I7011" s="97" t="n"/>
    </row>
    <row r="7012" ht="17.4" customHeight="1" s="138">
      <c r="A7012" s="97" t="n">
        <v>7006</v>
      </c>
      <c r="B7012" s="98" t="n"/>
      <c r="C7012" s="99" t="n"/>
      <c r="D7012" s="100" t="n"/>
      <c r="E7012" s="28">
        <f>IFERROR(VLOOKUP(D7012,'أرصدة المخزن'!$A:$E,3,0),"")</f>
        <v/>
      </c>
      <c r="F7012" s="28">
        <f>IFERROR(VLOOKUP(D7012,'أرصدة المخزن'!$A:$H,4,0),"")</f>
        <v/>
      </c>
      <c r="G7012" s="97" t="n"/>
      <c r="H7012" s="29" t="inlineStr">
        <is>
          <t>إضافة</t>
        </is>
      </c>
      <c r="I7012" s="97" t="n"/>
    </row>
    <row r="7013" ht="17.4" customHeight="1" s="138">
      <c r="A7013" s="97" t="n">
        <v>7007</v>
      </c>
      <c r="B7013" s="98" t="n"/>
      <c r="C7013" s="99" t="n"/>
      <c r="D7013" s="100" t="n"/>
      <c r="E7013" s="28">
        <f>IFERROR(VLOOKUP(D7013,'أرصدة المخزن'!$A:$E,3,0),"")</f>
        <v/>
      </c>
      <c r="F7013" s="28">
        <f>IFERROR(VLOOKUP(D7013,'أرصدة المخزن'!$A:$H,4,0),"")</f>
        <v/>
      </c>
      <c r="G7013" s="97" t="n"/>
      <c r="H7013" s="29" t="inlineStr">
        <is>
          <t>إضافة</t>
        </is>
      </c>
      <c r="I7013" s="97" t="n"/>
    </row>
    <row r="7014" ht="17.4" customHeight="1" s="138">
      <c r="A7014" s="97" t="n">
        <v>7008</v>
      </c>
      <c r="B7014" s="98" t="n"/>
      <c r="C7014" s="99" t="n"/>
      <c r="D7014" s="100" t="n"/>
      <c r="E7014" s="28">
        <f>IFERROR(VLOOKUP(D7014,'أرصدة المخزن'!$A:$E,3,0),"")</f>
        <v/>
      </c>
      <c r="F7014" s="28">
        <f>IFERROR(VLOOKUP(D7014,'أرصدة المخزن'!$A:$H,4,0),"")</f>
        <v/>
      </c>
      <c r="G7014" s="97" t="n"/>
      <c r="H7014" s="29" t="inlineStr">
        <is>
          <t>إضافة</t>
        </is>
      </c>
      <c r="I7014" s="97" t="n"/>
    </row>
    <row r="7015" ht="17.4" customHeight="1" s="138">
      <c r="A7015" s="97" t="n">
        <v>7009</v>
      </c>
      <c r="B7015" s="98" t="n"/>
      <c r="C7015" s="99" t="n"/>
      <c r="D7015" s="100" t="n"/>
      <c r="E7015" s="28">
        <f>IFERROR(VLOOKUP(D7015,'أرصدة المخزن'!$A:$E,3,0),"")</f>
        <v/>
      </c>
      <c r="F7015" s="28">
        <f>IFERROR(VLOOKUP(D7015,'أرصدة المخزن'!$A:$H,4,0),"")</f>
        <v/>
      </c>
      <c r="G7015" s="97" t="n"/>
      <c r="H7015" s="29" t="inlineStr">
        <is>
          <t>إضافة</t>
        </is>
      </c>
      <c r="I7015" s="97" t="n"/>
    </row>
    <row r="7016" ht="17.4" customHeight="1" s="138">
      <c r="A7016" s="97" t="n">
        <v>7010</v>
      </c>
      <c r="B7016" s="98" t="n"/>
      <c r="C7016" s="99" t="n"/>
      <c r="D7016" s="100" t="n"/>
      <c r="E7016" s="28">
        <f>IFERROR(VLOOKUP(D7016,'أرصدة المخزن'!$A:$E,3,0),"")</f>
        <v/>
      </c>
      <c r="F7016" s="28">
        <f>IFERROR(VLOOKUP(D7016,'أرصدة المخزن'!$A:$H,4,0),"")</f>
        <v/>
      </c>
      <c r="G7016" s="97" t="n"/>
      <c r="H7016" s="29" t="inlineStr">
        <is>
          <t>إضافة</t>
        </is>
      </c>
      <c r="I7016" s="97" t="n"/>
    </row>
    <row r="7017" ht="17.4" customHeight="1" s="138">
      <c r="A7017" s="97" t="n">
        <v>7011</v>
      </c>
      <c r="B7017" s="98" t="n"/>
      <c r="C7017" s="99" t="n"/>
      <c r="D7017" s="100" t="n"/>
      <c r="E7017" s="28">
        <f>IFERROR(VLOOKUP(D7017,'أرصدة المخزن'!$A:$E,3,0),"")</f>
        <v/>
      </c>
      <c r="F7017" s="28">
        <f>IFERROR(VLOOKUP(D7017,'أرصدة المخزن'!$A:$H,4,0),"")</f>
        <v/>
      </c>
      <c r="G7017" s="97" t="n"/>
      <c r="H7017" s="29" t="inlineStr">
        <is>
          <t>إضافة</t>
        </is>
      </c>
      <c r="I7017" s="97" t="n"/>
    </row>
    <row r="7018" ht="17.4" customHeight="1" s="138">
      <c r="A7018" s="97" t="n">
        <v>7012</v>
      </c>
      <c r="B7018" s="98" t="n"/>
      <c r="C7018" s="99" t="n"/>
      <c r="D7018" s="100" t="n"/>
      <c r="E7018" s="28">
        <f>IFERROR(VLOOKUP(D7018,'أرصدة المخزن'!$A:$E,3,0),"")</f>
        <v/>
      </c>
      <c r="F7018" s="28">
        <f>IFERROR(VLOOKUP(D7018,'أرصدة المخزن'!$A:$H,4,0),"")</f>
        <v/>
      </c>
      <c r="G7018" s="97" t="n"/>
      <c r="H7018" s="29" t="inlineStr">
        <is>
          <t>إضافة</t>
        </is>
      </c>
      <c r="I7018" s="97" t="n"/>
    </row>
    <row r="7019" ht="17.4" customHeight="1" s="138">
      <c r="A7019" s="97" t="n">
        <v>7013</v>
      </c>
      <c r="B7019" s="98" t="n"/>
      <c r="C7019" s="99" t="n"/>
      <c r="D7019" s="100" t="n"/>
      <c r="E7019" s="28">
        <f>IFERROR(VLOOKUP(D7019,'أرصدة المخزن'!$A:$E,3,0),"")</f>
        <v/>
      </c>
      <c r="F7019" s="28">
        <f>IFERROR(VLOOKUP(D7019,'أرصدة المخزن'!$A:$H,4,0),"")</f>
        <v/>
      </c>
      <c r="G7019" s="97" t="n"/>
      <c r="H7019" s="29" t="inlineStr">
        <is>
          <t>إضافة</t>
        </is>
      </c>
      <c r="I7019" s="97" t="n"/>
    </row>
    <row r="7020" ht="17.4" customHeight="1" s="138">
      <c r="A7020" s="97" t="n">
        <v>7014</v>
      </c>
      <c r="B7020" s="98" t="n"/>
      <c r="C7020" s="99" t="n"/>
      <c r="D7020" s="100" t="n"/>
      <c r="E7020" s="28">
        <f>IFERROR(VLOOKUP(D7020,'أرصدة المخزن'!$A:$E,3,0),"")</f>
        <v/>
      </c>
      <c r="F7020" s="28">
        <f>IFERROR(VLOOKUP(D7020,'أرصدة المخزن'!$A:$H,4,0),"")</f>
        <v/>
      </c>
      <c r="G7020" s="97" t="n"/>
      <c r="H7020" s="29" t="inlineStr">
        <is>
          <t>إضافة</t>
        </is>
      </c>
      <c r="I7020" s="97" t="n"/>
    </row>
    <row r="7021" ht="17.4" customHeight="1" s="138">
      <c r="A7021" s="97" t="n">
        <v>7015</v>
      </c>
      <c r="B7021" s="98" t="n"/>
      <c r="C7021" s="99" t="n"/>
      <c r="D7021" s="100" t="n"/>
      <c r="E7021" s="28">
        <f>IFERROR(VLOOKUP(D7021,'أرصدة المخزن'!$A:$E,3,0),"")</f>
        <v/>
      </c>
      <c r="F7021" s="28">
        <f>IFERROR(VLOOKUP(D7021,'أرصدة المخزن'!$A:$H,4,0),"")</f>
        <v/>
      </c>
      <c r="G7021" s="97" t="n"/>
      <c r="H7021" s="29" t="inlineStr">
        <is>
          <t>إضافة</t>
        </is>
      </c>
      <c r="I7021" s="97" t="n"/>
    </row>
    <row r="7022" ht="17.4" customHeight="1" s="138">
      <c r="A7022" s="97" t="n">
        <v>7016</v>
      </c>
      <c r="B7022" s="98" t="n"/>
      <c r="C7022" s="99" t="n"/>
      <c r="D7022" s="100" t="n"/>
      <c r="E7022" s="28">
        <f>IFERROR(VLOOKUP(D7022,'أرصدة المخزن'!$A:$E,3,0),"")</f>
        <v/>
      </c>
      <c r="F7022" s="28">
        <f>IFERROR(VLOOKUP(D7022,'أرصدة المخزن'!$A:$H,4,0),"")</f>
        <v/>
      </c>
      <c r="G7022" s="97" t="n"/>
      <c r="H7022" s="29" t="inlineStr">
        <is>
          <t>إضافة</t>
        </is>
      </c>
      <c r="I7022" s="97" t="n"/>
    </row>
    <row r="7023" ht="17.4" customHeight="1" s="138">
      <c r="A7023" s="97" t="n">
        <v>7017</v>
      </c>
      <c r="B7023" s="98" t="n"/>
      <c r="C7023" s="99" t="n"/>
      <c r="D7023" s="100" t="n"/>
      <c r="E7023" s="28">
        <f>IFERROR(VLOOKUP(D7023,'أرصدة المخزن'!$A:$E,3,0),"")</f>
        <v/>
      </c>
      <c r="F7023" s="28">
        <f>IFERROR(VLOOKUP(D7023,'أرصدة المخزن'!$A:$H,4,0),"")</f>
        <v/>
      </c>
      <c r="G7023" s="97" t="n"/>
      <c r="H7023" s="29" t="inlineStr">
        <is>
          <t>إضافة</t>
        </is>
      </c>
      <c r="I7023" s="97" t="n"/>
    </row>
    <row r="7024" ht="17.4" customHeight="1" s="138">
      <c r="A7024" s="97" t="n">
        <v>7018</v>
      </c>
      <c r="B7024" s="98" t="n"/>
      <c r="C7024" s="99" t="n"/>
      <c r="D7024" s="100" t="n"/>
      <c r="E7024" s="28">
        <f>IFERROR(VLOOKUP(D7024,'أرصدة المخزن'!$A:$E,3,0),"")</f>
        <v/>
      </c>
      <c r="F7024" s="28">
        <f>IFERROR(VLOOKUP(D7024,'أرصدة المخزن'!$A:$H,4,0),"")</f>
        <v/>
      </c>
      <c r="G7024" s="97" t="n"/>
      <c r="H7024" s="29" t="inlineStr">
        <is>
          <t>إضافة</t>
        </is>
      </c>
      <c r="I7024" s="97" t="n"/>
    </row>
    <row r="7025" ht="17.4" customHeight="1" s="138">
      <c r="A7025" s="97" t="n">
        <v>7019</v>
      </c>
      <c r="B7025" s="98" t="n"/>
      <c r="C7025" s="99" t="n"/>
      <c r="D7025" s="100" t="n"/>
      <c r="E7025" s="28">
        <f>IFERROR(VLOOKUP(D7025,'أرصدة المخزن'!$A:$E,3,0),"")</f>
        <v/>
      </c>
      <c r="F7025" s="28">
        <f>IFERROR(VLOOKUP(D7025,'أرصدة المخزن'!$A:$H,4,0),"")</f>
        <v/>
      </c>
      <c r="G7025" s="97" t="n"/>
      <c r="H7025" s="29" t="inlineStr">
        <is>
          <t>إضافة</t>
        </is>
      </c>
      <c r="I7025" s="97" t="n"/>
    </row>
    <row r="7026" ht="17.4" customHeight="1" s="138">
      <c r="A7026" s="97" t="n">
        <v>7020</v>
      </c>
      <c r="B7026" s="98" t="n"/>
      <c r="C7026" s="99" t="n"/>
      <c r="D7026" s="100" t="n"/>
      <c r="E7026" s="28">
        <f>IFERROR(VLOOKUP(D7026,'أرصدة المخزن'!$A:$E,3,0),"")</f>
        <v/>
      </c>
      <c r="F7026" s="28">
        <f>IFERROR(VLOOKUP(D7026,'أرصدة المخزن'!$A:$H,4,0),"")</f>
        <v/>
      </c>
      <c r="G7026" s="97" t="n"/>
      <c r="H7026" s="29" t="inlineStr">
        <is>
          <t>إضافة</t>
        </is>
      </c>
      <c r="I7026" s="97" t="n"/>
    </row>
    <row r="7027" ht="17.4" customHeight="1" s="138">
      <c r="A7027" s="97" t="n">
        <v>7021</v>
      </c>
      <c r="B7027" s="98" t="n"/>
      <c r="C7027" s="99" t="n"/>
      <c r="D7027" s="100" t="n"/>
      <c r="E7027" s="28">
        <f>IFERROR(VLOOKUP(D7027,'أرصدة المخزن'!$A:$E,3,0),"")</f>
        <v/>
      </c>
      <c r="F7027" s="28">
        <f>IFERROR(VLOOKUP(D7027,'أرصدة المخزن'!$A:$H,4,0),"")</f>
        <v/>
      </c>
      <c r="G7027" s="97" t="n"/>
      <c r="H7027" s="29" t="inlineStr">
        <is>
          <t>إضافة</t>
        </is>
      </c>
      <c r="I7027" s="97" t="n"/>
    </row>
    <row r="7028" ht="17.4" customHeight="1" s="138">
      <c r="A7028" s="97" t="n">
        <v>7022</v>
      </c>
      <c r="B7028" s="98" t="n"/>
      <c r="C7028" s="99" t="n"/>
      <c r="D7028" s="100" t="n"/>
      <c r="E7028" s="28">
        <f>IFERROR(VLOOKUP(D7028,'أرصدة المخزن'!$A:$E,3,0),"")</f>
        <v/>
      </c>
      <c r="F7028" s="28">
        <f>IFERROR(VLOOKUP(D7028,'أرصدة المخزن'!$A:$H,4,0),"")</f>
        <v/>
      </c>
      <c r="G7028" s="97" t="n"/>
      <c r="H7028" s="29" t="inlineStr">
        <is>
          <t>إضافة</t>
        </is>
      </c>
      <c r="I7028" s="97" t="n"/>
    </row>
    <row r="7029" ht="17.4" customHeight="1" s="138">
      <c r="A7029" s="97" t="n">
        <v>7023</v>
      </c>
      <c r="B7029" s="98" t="n"/>
      <c r="C7029" s="99" t="n"/>
      <c r="D7029" s="100" t="n"/>
      <c r="E7029" s="28">
        <f>IFERROR(VLOOKUP(D7029,'أرصدة المخزن'!$A:$E,3,0),"")</f>
        <v/>
      </c>
      <c r="F7029" s="28">
        <f>IFERROR(VLOOKUP(D7029,'أرصدة المخزن'!$A:$H,4,0),"")</f>
        <v/>
      </c>
      <c r="G7029" s="97" t="n"/>
      <c r="H7029" s="29" t="inlineStr">
        <is>
          <t>إضافة</t>
        </is>
      </c>
      <c r="I7029" s="97" t="n"/>
    </row>
    <row r="7030" ht="17.4" customHeight="1" s="138">
      <c r="A7030" s="97" t="n">
        <v>7024</v>
      </c>
      <c r="B7030" s="98" t="n"/>
      <c r="C7030" s="99" t="n"/>
      <c r="D7030" s="100" t="n"/>
      <c r="E7030" s="28">
        <f>IFERROR(VLOOKUP(D7030,'أرصدة المخزن'!$A:$E,3,0),"")</f>
        <v/>
      </c>
      <c r="F7030" s="28">
        <f>IFERROR(VLOOKUP(D7030,'أرصدة المخزن'!$A:$H,4,0),"")</f>
        <v/>
      </c>
      <c r="G7030" s="97" t="n"/>
      <c r="H7030" s="29" t="inlineStr">
        <is>
          <t>إضافة</t>
        </is>
      </c>
      <c r="I7030" s="97" t="n"/>
    </row>
    <row r="7031" ht="17.4" customHeight="1" s="138">
      <c r="A7031" s="97" t="n">
        <v>7025</v>
      </c>
      <c r="B7031" s="98" t="n"/>
      <c r="C7031" s="99" t="n"/>
      <c r="D7031" s="100" t="n"/>
      <c r="E7031" s="28">
        <f>IFERROR(VLOOKUP(D7031,'أرصدة المخزن'!$A:$E,3,0),"")</f>
        <v/>
      </c>
      <c r="F7031" s="28">
        <f>IFERROR(VLOOKUP(D7031,'أرصدة المخزن'!$A:$H,4,0),"")</f>
        <v/>
      </c>
      <c r="G7031" s="97" t="n"/>
      <c r="H7031" s="29" t="inlineStr">
        <is>
          <t>إضافة</t>
        </is>
      </c>
      <c r="I7031" s="97" t="n"/>
    </row>
    <row r="7032" ht="17.4" customHeight="1" s="138">
      <c r="A7032" s="97" t="n">
        <v>7026</v>
      </c>
      <c r="B7032" s="98" t="n"/>
      <c r="C7032" s="99" t="n"/>
      <c r="D7032" s="100" t="n"/>
      <c r="E7032" s="28">
        <f>IFERROR(VLOOKUP(D7032,'أرصدة المخزن'!$A:$E,3,0),"")</f>
        <v/>
      </c>
      <c r="F7032" s="28">
        <f>IFERROR(VLOOKUP(D7032,'أرصدة المخزن'!$A:$H,4,0),"")</f>
        <v/>
      </c>
      <c r="G7032" s="97" t="n"/>
      <c r="H7032" s="29" t="inlineStr">
        <is>
          <t>إضافة</t>
        </is>
      </c>
      <c r="I7032" s="97" t="n"/>
    </row>
    <row r="7033" ht="17.4" customHeight="1" s="138">
      <c r="A7033" s="97" t="n">
        <v>7027</v>
      </c>
      <c r="B7033" s="98" t="n"/>
      <c r="C7033" s="99" t="n"/>
      <c r="D7033" s="100" t="n"/>
      <c r="E7033" s="28">
        <f>IFERROR(VLOOKUP(D7033,'أرصدة المخزن'!$A:$E,3,0),"")</f>
        <v/>
      </c>
      <c r="F7033" s="28">
        <f>IFERROR(VLOOKUP(D7033,'أرصدة المخزن'!$A:$H,4,0),"")</f>
        <v/>
      </c>
      <c r="G7033" s="97" t="n"/>
      <c r="H7033" s="29" t="inlineStr">
        <is>
          <t>إضافة</t>
        </is>
      </c>
      <c r="I7033" s="97" t="n"/>
    </row>
    <row r="7034" ht="17.4" customHeight="1" s="138">
      <c r="A7034" s="97" t="n">
        <v>7028</v>
      </c>
      <c r="B7034" s="98" t="n"/>
      <c r="C7034" s="99" t="n"/>
      <c r="D7034" s="100" t="n"/>
      <c r="E7034" s="28">
        <f>IFERROR(VLOOKUP(D7034,'أرصدة المخزن'!$A:$E,3,0),"")</f>
        <v/>
      </c>
      <c r="F7034" s="28">
        <f>IFERROR(VLOOKUP(D7034,'أرصدة المخزن'!$A:$H,4,0),"")</f>
        <v/>
      </c>
      <c r="G7034" s="97" t="n"/>
      <c r="H7034" s="29" t="inlineStr">
        <is>
          <t>إضافة</t>
        </is>
      </c>
      <c r="I7034" s="97" t="n"/>
    </row>
    <row r="7035" ht="17.4" customHeight="1" s="138">
      <c r="A7035" s="97" t="n">
        <v>7029</v>
      </c>
      <c r="B7035" s="98" t="n"/>
      <c r="C7035" s="99" t="n"/>
      <c r="D7035" s="100" t="n"/>
      <c r="E7035" s="28">
        <f>IFERROR(VLOOKUP(D7035,'أرصدة المخزن'!$A:$E,3,0),"")</f>
        <v/>
      </c>
      <c r="F7035" s="28">
        <f>IFERROR(VLOOKUP(D7035,'أرصدة المخزن'!$A:$H,4,0),"")</f>
        <v/>
      </c>
      <c r="G7035" s="97" t="n"/>
      <c r="H7035" s="29" t="inlineStr">
        <is>
          <t>إضافة</t>
        </is>
      </c>
      <c r="I7035" s="97" t="n"/>
    </row>
    <row r="7036" ht="17.4" customHeight="1" s="138">
      <c r="A7036" s="97" t="n">
        <v>7030</v>
      </c>
      <c r="B7036" s="98" t="n"/>
      <c r="C7036" s="99" t="n"/>
      <c r="D7036" s="100" t="n"/>
      <c r="E7036" s="28">
        <f>IFERROR(VLOOKUP(D7036,'أرصدة المخزن'!$A:$E,3,0),"")</f>
        <v/>
      </c>
      <c r="F7036" s="28">
        <f>IFERROR(VLOOKUP(D7036,'أرصدة المخزن'!$A:$H,4,0),"")</f>
        <v/>
      </c>
      <c r="G7036" s="97" t="n"/>
      <c r="H7036" s="29" t="inlineStr">
        <is>
          <t>إضافة</t>
        </is>
      </c>
      <c r="I7036" s="97" t="n"/>
    </row>
    <row r="7037" ht="17.4" customHeight="1" s="138">
      <c r="A7037" s="97" t="n">
        <v>7031</v>
      </c>
      <c r="B7037" s="98" t="n"/>
      <c r="C7037" s="99" t="n"/>
      <c r="D7037" s="100" t="n"/>
      <c r="E7037" s="28">
        <f>IFERROR(VLOOKUP(D7037,'أرصدة المخزن'!$A:$E,3,0),"")</f>
        <v/>
      </c>
      <c r="F7037" s="28">
        <f>IFERROR(VLOOKUP(D7037,'أرصدة المخزن'!$A:$H,4,0),"")</f>
        <v/>
      </c>
      <c r="G7037" s="97" t="n"/>
      <c r="H7037" s="29" t="inlineStr">
        <is>
          <t>إضافة</t>
        </is>
      </c>
      <c r="I7037" s="97" t="n"/>
    </row>
    <row r="7038" ht="17.4" customHeight="1" s="138">
      <c r="A7038" s="97" t="n">
        <v>7032</v>
      </c>
      <c r="B7038" s="98" t="n"/>
      <c r="C7038" s="99" t="n"/>
      <c r="D7038" s="100" t="n"/>
      <c r="E7038" s="28">
        <f>IFERROR(VLOOKUP(D7038,'أرصدة المخزن'!$A:$E,3,0),"")</f>
        <v/>
      </c>
      <c r="F7038" s="28">
        <f>IFERROR(VLOOKUP(D7038,'أرصدة المخزن'!$A:$H,4,0),"")</f>
        <v/>
      </c>
      <c r="G7038" s="97" t="n"/>
      <c r="H7038" s="29" t="inlineStr">
        <is>
          <t>إضافة</t>
        </is>
      </c>
      <c r="I7038" s="97" t="n"/>
    </row>
    <row r="7039" ht="17.4" customHeight="1" s="138">
      <c r="A7039" s="97" t="n">
        <v>7033</v>
      </c>
      <c r="B7039" s="98" t="n"/>
      <c r="C7039" s="99" t="n"/>
      <c r="D7039" s="100" t="n"/>
      <c r="E7039" s="28">
        <f>IFERROR(VLOOKUP(D7039,'أرصدة المخزن'!$A:$E,3,0),"")</f>
        <v/>
      </c>
      <c r="F7039" s="28">
        <f>IFERROR(VLOOKUP(D7039,'أرصدة المخزن'!$A:$H,4,0),"")</f>
        <v/>
      </c>
      <c r="G7039" s="97" t="n"/>
      <c r="H7039" s="29" t="inlineStr">
        <is>
          <t>إضافة</t>
        </is>
      </c>
      <c r="I7039" s="97" t="n"/>
    </row>
    <row r="7040" ht="17.4" customHeight="1" s="138">
      <c r="A7040" s="97" t="n">
        <v>7034</v>
      </c>
      <c r="B7040" s="98" t="n"/>
      <c r="C7040" s="99" t="n"/>
      <c r="D7040" s="100" t="n"/>
      <c r="E7040" s="28">
        <f>IFERROR(VLOOKUP(D7040,'أرصدة المخزن'!$A:$E,3,0),"")</f>
        <v/>
      </c>
      <c r="F7040" s="28">
        <f>IFERROR(VLOOKUP(D7040,'أرصدة المخزن'!$A:$H,4,0),"")</f>
        <v/>
      </c>
      <c r="G7040" s="97" t="n"/>
      <c r="H7040" s="29" t="inlineStr">
        <is>
          <t>إضافة</t>
        </is>
      </c>
      <c r="I7040" s="97" t="n"/>
    </row>
    <row r="7041" ht="17.4" customHeight="1" s="138">
      <c r="A7041" s="97" t="n">
        <v>7035</v>
      </c>
      <c r="B7041" s="98" t="n"/>
      <c r="C7041" s="99" t="n"/>
      <c r="D7041" s="100" t="n"/>
      <c r="E7041" s="28">
        <f>IFERROR(VLOOKUP(D7041,'أرصدة المخزن'!$A:$E,3,0),"")</f>
        <v/>
      </c>
      <c r="F7041" s="28">
        <f>IFERROR(VLOOKUP(D7041,'أرصدة المخزن'!$A:$H,4,0),"")</f>
        <v/>
      </c>
      <c r="G7041" s="97" t="n"/>
      <c r="H7041" s="29" t="inlineStr">
        <is>
          <t>إضافة</t>
        </is>
      </c>
      <c r="I7041" s="97" t="n"/>
    </row>
    <row r="7042" ht="17.4" customHeight="1" s="138">
      <c r="A7042" s="97" t="n">
        <v>7036</v>
      </c>
      <c r="B7042" s="98" t="n"/>
      <c r="C7042" s="99" t="n"/>
      <c r="D7042" s="100" t="n"/>
      <c r="E7042" s="28">
        <f>IFERROR(VLOOKUP(D7042,'أرصدة المخزن'!$A:$E,3,0),"")</f>
        <v/>
      </c>
      <c r="F7042" s="28">
        <f>IFERROR(VLOOKUP(D7042,'أرصدة المخزن'!$A:$H,4,0),"")</f>
        <v/>
      </c>
      <c r="G7042" s="97" t="n"/>
      <c r="H7042" s="29" t="inlineStr">
        <is>
          <t>إضافة</t>
        </is>
      </c>
      <c r="I7042" s="97" t="n"/>
    </row>
    <row r="7043" ht="17.4" customHeight="1" s="138">
      <c r="A7043" s="97" t="n">
        <v>7037</v>
      </c>
      <c r="B7043" s="98" t="n"/>
      <c r="C7043" s="99" t="n"/>
      <c r="D7043" s="100" t="n"/>
      <c r="E7043" s="28">
        <f>IFERROR(VLOOKUP(D7043,'أرصدة المخزن'!$A:$E,3,0),"")</f>
        <v/>
      </c>
      <c r="F7043" s="28">
        <f>IFERROR(VLOOKUP(D7043,'أرصدة المخزن'!$A:$H,4,0),"")</f>
        <v/>
      </c>
      <c r="G7043" s="97" t="n"/>
      <c r="H7043" s="29" t="inlineStr">
        <is>
          <t>إضافة</t>
        </is>
      </c>
      <c r="I7043" s="97" t="n"/>
    </row>
    <row r="7044" ht="17.4" customHeight="1" s="138">
      <c r="A7044" s="97" t="n">
        <v>7038</v>
      </c>
      <c r="B7044" s="98" t="n"/>
      <c r="C7044" s="99" t="n"/>
      <c r="D7044" s="100" t="n"/>
      <c r="E7044" s="28">
        <f>IFERROR(VLOOKUP(D7044,'أرصدة المخزن'!$A:$E,3,0),"")</f>
        <v/>
      </c>
      <c r="F7044" s="28">
        <f>IFERROR(VLOOKUP(D7044,'أرصدة المخزن'!$A:$H,4,0),"")</f>
        <v/>
      </c>
      <c r="G7044" s="97" t="n"/>
      <c r="H7044" s="29" t="inlineStr">
        <is>
          <t>إضافة</t>
        </is>
      </c>
      <c r="I7044" s="97" t="n"/>
    </row>
    <row r="7045" ht="17.4" customHeight="1" s="138">
      <c r="A7045" s="97" t="n">
        <v>7039</v>
      </c>
      <c r="B7045" s="98" t="n"/>
      <c r="C7045" s="99" t="n"/>
      <c r="D7045" s="100" t="n"/>
      <c r="E7045" s="28">
        <f>IFERROR(VLOOKUP(D7045,'أرصدة المخزن'!$A:$E,3,0),"")</f>
        <v/>
      </c>
      <c r="F7045" s="28">
        <f>IFERROR(VLOOKUP(D7045,'أرصدة المخزن'!$A:$H,4,0),"")</f>
        <v/>
      </c>
      <c r="G7045" s="97" t="n"/>
      <c r="H7045" s="29" t="inlineStr">
        <is>
          <t>إضافة</t>
        </is>
      </c>
      <c r="I7045" s="97" t="n"/>
    </row>
    <row r="7046" ht="17.4" customHeight="1" s="138">
      <c r="A7046" s="97" t="n">
        <v>7040</v>
      </c>
      <c r="B7046" s="98" t="n"/>
      <c r="C7046" s="99" t="n"/>
      <c r="D7046" s="100" t="n"/>
      <c r="E7046" s="28">
        <f>IFERROR(VLOOKUP(D7046,'أرصدة المخزن'!$A:$E,3,0),"")</f>
        <v/>
      </c>
      <c r="F7046" s="28">
        <f>IFERROR(VLOOKUP(D7046,'أرصدة المخزن'!$A:$H,4,0),"")</f>
        <v/>
      </c>
      <c r="G7046" s="97" t="n"/>
      <c r="H7046" s="29" t="inlineStr">
        <is>
          <t>إضافة</t>
        </is>
      </c>
      <c r="I7046" s="97" t="n"/>
    </row>
    <row r="7047" ht="17.4" customHeight="1" s="138">
      <c r="A7047" s="97" t="n">
        <v>7041</v>
      </c>
      <c r="B7047" s="98" t="n"/>
      <c r="C7047" s="99" t="n"/>
      <c r="D7047" s="100" t="n"/>
      <c r="E7047" s="28">
        <f>IFERROR(VLOOKUP(D7047,'أرصدة المخزن'!$A:$E,3,0),"")</f>
        <v/>
      </c>
      <c r="F7047" s="28">
        <f>IFERROR(VLOOKUP(D7047,'أرصدة المخزن'!$A:$H,4,0),"")</f>
        <v/>
      </c>
      <c r="G7047" s="97" t="n"/>
      <c r="H7047" s="29" t="inlineStr">
        <is>
          <t>إضافة</t>
        </is>
      </c>
      <c r="I7047" s="97" t="n"/>
    </row>
    <row r="7048" ht="17.4" customHeight="1" s="138">
      <c r="A7048" s="97" t="n">
        <v>7042</v>
      </c>
      <c r="B7048" s="98" t="n"/>
      <c r="C7048" s="99" t="n"/>
      <c r="D7048" s="100" t="n"/>
      <c r="E7048" s="28">
        <f>IFERROR(VLOOKUP(D7048,'أرصدة المخزن'!$A:$E,3,0),"")</f>
        <v/>
      </c>
      <c r="F7048" s="28">
        <f>IFERROR(VLOOKUP(D7048,'أرصدة المخزن'!$A:$H,4,0),"")</f>
        <v/>
      </c>
      <c r="G7048" s="97" t="n"/>
      <c r="H7048" s="29" t="inlineStr">
        <is>
          <t>إضافة</t>
        </is>
      </c>
      <c r="I7048" s="97" t="n"/>
    </row>
    <row r="7049" ht="17.4" customHeight="1" s="138">
      <c r="A7049" s="97" t="n">
        <v>7043</v>
      </c>
      <c r="B7049" s="98" t="n"/>
      <c r="C7049" s="99" t="n"/>
      <c r="D7049" s="100" t="n"/>
      <c r="E7049" s="28">
        <f>IFERROR(VLOOKUP(D7049,'أرصدة المخزن'!$A:$E,3,0),"")</f>
        <v/>
      </c>
      <c r="F7049" s="28">
        <f>IFERROR(VLOOKUP(D7049,'أرصدة المخزن'!$A:$H,4,0),"")</f>
        <v/>
      </c>
      <c r="G7049" s="97" t="n"/>
      <c r="H7049" s="29" t="inlineStr">
        <is>
          <t>إضافة</t>
        </is>
      </c>
      <c r="I7049" s="97" t="n"/>
    </row>
    <row r="7050" ht="17.4" customHeight="1" s="138">
      <c r="A7050" s="97" t="n">
        <v>7044</v>
      </c>
      <c r="B7050" s="98" t="n"/>
      <c r="C7050" s="99" t="n"/>
      <c r="D7050" s="100" t="n"/>
      <c r="E7050" s="28">
        <f>IFERROR(VLOOKUP(D7050,'أرصدة المخزن'!$A:$E,3,0),"")</f>
        <v/>
      </c>
      <c r="F7050" s="28">
        <f>IFERROR(VLOOKUP(D7050,'أرصدة المخزن'!$A:$H,4,0),"")</f>
        <v/>
      </c>
      <c r="G7050" s="97" t="n"/>
      <c r="H7050" s="29" t="inlineStr">
        <is>
          <t>إضافة</t>
        </is>
      </c>
      <c r="I7050" s="97" t="n"/>
    </row>
    <row r="7051" ht="17.4" customHeight="1" s="138">
      <c r="A7051" s="97" t="n">
        <v>7045</v>
      </c>
      <c r="B7051" s="98" t="n"/>
      <c r="C7051" s="99" t="n"/>
      <c r="D7051" s="100" t="n"/>
      <c r="E7051" s="28">
        <f>IFERROR(VLOOKUP(D7051,'أرصدة المخزن'!$A:$E,3,0),"")</f>
        <v/>
      </c>
      <c r="F7051" s="28">
        <f>IFERROR(VLOOKUP(D7051,'أرصدة المخزن'!$A:$H,4,0),"")</f>
        <v/>
      </c>
      <c r="G7051" s="97" t="n"/>
      <c r="H7051" s="29" t="inlineStr">
        <is>
          <t>إضافة</t>
        </is>
      </c>
      <c r="I7051" s="97" t="n"/>
    </row>
    <row r="7052" ht="17.4" customHeight="1" s="138">
      <c r="A7052" s="97" t="n">
        <v>7046</v>
      </c>
      <c r="B7052" s="98" t="n"/>
      <c r="C7052" s="99" t="n"/>
      <c r="D7052" s="100" t="n"/>
      <c r="E7052" s="28">
        <f>IFERROR(VLOOKUP(D7052,'أرصدة المخزن'!$A:$E,3,0),"")</f>
        <v/>
      </c>
      <c r="F7052" s="28">
        <f>IFERROR(VLOOKUP(D7052,'أرصدة المخزن'!$A:$H,4,0),"")</f>
        <v/>
      </c>
      <c r="G7052" s="97" t="n"/>
      <c r="H7052" s="29" t="inlineStr">
        <is>
          <t>إضافة</t>
        </is>
      </c>
      <c r="I7052" s="97" t="n"/>
    </row>
    <row r="7053" ht="17.4" customHeight="1" s="138">
      <c r="A7053" s="97" t="n">
        <v>7047</v>
      </c>
      <c r="B7053" s="98" t="n"/>
      <c r="C7053" s="99" t="n"/>
      <c r="D7053" s="100" t="n"/>
      <c r="E7053" s="28">
        <f>IFERROR(VLOOKUP(D7053,'أرصدة المخزن'!$A:$E,3,0),"")</f>
        <v/>
      </c>
      <c r="F7053" s="28">
        <f>IFERROR(VLOOKUP(D7053,'أرصدة المخزن'!$A:$H,4,0),"")</f>
        <v/>
      </c>
      <c r="G7053" s="97" t="n"/>
      <c r="H7053" s="29" t="inlineStr">
        <is>
          <t>إضافة</t>
        </is>
      </c>
      <c r="I7053" s="97" t="n"/>
    </row>
    <row r="7054" ht="17.4" customHeight="1" s="138">
      <c r="A7054" s="97" t="n">
        <v>7048</v>
      </c>
      <c r="B7054" s="98" t="n"/>
      <c r="C7054" s="99" t="n"/>
      <c r="D7054" s="100" t="n"/>
      <c r="E7054" s="28">
        <f>IFERROR(VLOOKUP(D7054,'أرصدة المخزن'!$A:$E,3,0),"")</f>
        <v/>
      </c>
      <c r="F7054" s="28">
        <f>IFERROR(VLOOKUP(D7054,'أرصدة المخزن'!$A:$H,4,0),"")</f>
        <v/>
      </c>
      <c r="G7054" s="97" t="n"/>
      <c r="H7054" s="29" t="inlineStr">
        <is>
          <t>إضافة</t>
        </is>
      </c>
      <c r="I7054" s="97" t="n"/>
    </row>
    <row r="7055" ht="17.4" customHeight="1" s="138">
      <c r="A7055" s="97" t="n">
        <v>7049</v>
      </c>
      <c r="B7055" s="98" t="n"/>
      <c r="C7055" s="99" t="n"/>
      <c r="D7055" s="100" t="n"/>
      <c r="E7055" s="28">
        <f>IFERROR(VLOOKUP(D7055,'أرصدة المخزن'!$A:$E,3,0),"")</f>
        <v/>
      </c>
      <c r="F7055" s="28">
        <f>IFERROR(VLOOKUP(D7055,'أرصدة المخزن'!$A:$H,4,0),"")</f>
        <v/>
      </c>
      <c r="G7055" s="97" t="n"/>
      <c r="H7055" s="29" t="inlineStr">
        <is>
          <t>إضافة</t>
        </is>
      </c>
      <c r="I7055" s="97" t="n"/>
    </row>
    <row r="7056" ht="17.4" customHeight="1" s="138">
      <c r="A7056" s="97" t="n">
        <v>7050</v>
      </c>
      <c r="B7056" s="98" t="n"/>
      <c r="C7056" s="99" t="n"/>
      <c r="D7056" s="100" t="n"/>
      <c r="E7056" s="28">
        <f>IFERROR(VLOOKUP(D7056,'أرصدة المخزن'!$A:$E,3,0),"")</f>
        <v/>
      </c>
      <c r="F7056" s="28">
        <f>IFERROR(VLOOKUP(D7056,'أرصدة المخزن'!$A:$H,4,0),"")</f>
        <v/>
      </c>
      <c r="G7056" s="97" t="n"/>
      <c r="H7056" s="29" t="inlineStr">
        <is>
          <t>إضافة</t>
        </is>
      </c>
      <c r="I7056" s="97" t="n"/>
    </row>
    <row r="7057" ht="17.4" customHeight="1" s="138">
      <c r="A7057" s="97" t="n">
        <v>7051</v>
      </c>
      <c r="B7057" s="98" t="n"/>
      <c r="C7057" s="99" t="n"/>
      <c r="D7057" s="100" t="n"/>
      <c r="E7057" s="28">
        <f>IFERROR(VLOOKUP(D7057,'أرصدة المخزن'!$A:$E,3,0),"")</f>
        <v/>
      </c>
      <c r="F7057" s="28">
        <f>IFERROR(VLOOKUP(D7057,'أرصدة المخزن'!$A:$H,4,0),"")</f>
        <v/>
      </c>
      <c r="G7057" s="97" t="n"/>
      <c r="H7057" s="29" t="inlineStr">
        <is>
          <t>إضافة</t>
        </is>
      </c>
      <c r="I7057" s="97" t="n"/>
    </row>
    <row r="7058" ht="17.4" customHeight="1" s="138">
      <c r="A7058" s="97" t="n">
        <v>7052</v>
      </c>
      <c r="B7058" s="98" t="n"/>
      <c r="C7058" s="99" t="n"/>
      <c r="D7058" s="100" t="n"/>
      <c r="E7058" s="28">
        <f>IFERROR(VLOOKUP(D7058,'أرصدة المخزن'!$A:$E,3,0),"")</f>
        <v/>
      </c>
      <c r="F7058" s="28">
        <f>IFERROR(VLOOKUP(D7058,'أرصدة المخزن'!$A:$H,4,0),"")</f>
        <v/>
      </c>
      <c r="G7058" s="97" t="n"/>
      <c r="H7058" s="29" t="inlineStr">
        <is>
          <t>إضافة</t>
        </is>
      </c>
      <c r="I7058" s="97" t="n"/>
    </row>
    <row r="7059" ht="17.4" customHeight="1" s="138">
      <c r="A7059" s="97" t="n">
        <v>7053</v>
      </c>
      <c r="B7059" s="98" t="n"/>
      <c r="C7059" s="99" t="n"/>
      <c r="D7059" s="100" t="n"/>
      <c r="E7059" s="28">
        <f>IFERROR(VLOOKUP(D7059,'أرصدة المخزن'!$A:$E,3,0),"")</f>
        <v/>
      </c>
      <c r="F7059" s="28">
        <f>IFERROR(VLOOKUP(D7059,'أرصدة المخزن'!$A:$H,4,0),"")</f>
        <v/>
      </c>
      <c r="G7059" s="97" t="n"/>
      <c r="H7059" s="29" t="inlineStr">
        <is>
          <t>إضافة</t>
        </is>
      </c>
      <c r="I7059" s="97" t="n"/>
    </row>
    <row r="7060" ht="17.4" customHeight="1" s="138">
      <c r="A7060" s="97" t="n">
        <v>7054</v>
      </c>
      <c r="B7060" s="98" t="n"/>
      <c r="C7060" s="99" t="n"/>
      <c r="D7060" s="100" t="n"/>
      <c r="E7060" s="28">
        <f>IFERROR(VLOOKUP(D7060,'أرصدة المخزن'!$A:$E,3,0),"")</f>
        <v/>
      </c>
      <c r="F7060" s="28">
        <f>IFERROR(VLOOKUP(D7060,'أرصدة المخزن'!$A:$H,4,0),"")</f>
        <v/>
      </c>
      <c r="G7060" s="97" t="n"/>
      <c r="H7060" s="29" t="inlineStr">
        <is>
          <t>إضافة</t>
        </is>
      </c>
      <c r="I7060" s="97" t="n"/>
    </row>
    <row r="7061" ht="17.4" customHeight="1" s="138">
      <c r="A7061" s="97" t="n">
        <v>7055</v>
      </c>
      <c r="B7061" s="98" t="n"/>
      <c r="C7061" s="99" t="n"/>
      <c r="D7061" s="100" t="n"/>
      <c r="E7061" s="28">
        <f>IFERROR(VLOOKUP(D7061,'أرصدة المخزن'!$A:$E,3,0),"")</f>
        <v/>
      </c>
      <c r="F7061" s="28">
        <f>IFERROR(VLOOKUP(D7061,'أرصدة المخزن'!$A:$H,4,0),"")</f>
        <v/>
      </c>
      <c r="G7061" s="97" t="n"/>
      <c r="H7061" s="29" t="inlineStr">
        <is>
          <t>إضافة</t>
        </is>
      </c>
      <c r="I7061" s="97" t="n"/>
    </row>
    <row r="7062" ht="17.4" customHeight="1" s="138">
      <c r="A7062" s="97" t="n">
        <v>7056</v>
      </c>
      <c r="B7062" s="98" t="n"/>
      <c r="C7062" s="99" t="n"/>
      <c r="D7062" s="100" t="n"/>
      <c r="E7062" s="28">
        <f>IFERROR(VLOOKUP(D7062,'أرصدة المخزن'!$A:$E,3,0),"")</f>
        <v/>
      </c>
      <c r="F7062" s="28">
        <f>IFERROR(VLOOKUP(D7062,'أرصدة المخزن'!$A:$H,4,0),"")</f>
        <v/>
      </c>
      <c r="G7062" s="97" t="n"/>
      <c r="H7062" s="29" t="inlineStr">
        <is>
          <t>إضافة</t>
        </is>
      </c>
      <c r="I7062" s="97" t="n"/>
    </row>
    <row r="7063" ht="17.4" customHeight="1" s="138">
      <c r="A7063" s="97" t="n">
        <v>7057</v>
      </c>
      <c r="B7063" s="98" t="n"/>
      <c r="C7063" s="99" t="n"/>
      <c r="D7063" s="100" t="n"/>
      <c r="E7063" s="28">
        <f>IFERROR(VLOOKUP(D7063,'أرصدة المخزن'!$A:$E,3,0),"")</f>
        <v/>
      </c>
      <c r="F7063" s="28">
        <f>IFERROR(VLOOKUP(D7063,'أرصدة المخزن'!$A:$H,4,0),"")</f>
        <v/>
      </c>
      <c r="G7063" s="97" t="n"/>
      <c r="H7063" s="29" t="inlineStr">
        <is>
          <t>إضافة</t>
        </is>
      </c>
      <c r="I7063" s="97" t="n"/>
    </row>
    <row r="7064" ht="17.4" customHeight="1" s="138">
      <c r="A7064" s="97" t="n">
        <v>7058</v>
      </c>
      <c r="B7064" s="98" t="n"/>
      <c r="C7064" s="99" t="n"/>
      <c r="D7064" s="100" t="n"/>
      <c r="E7064" s="28">
        <f>IFERROR(VLOOKUP(D7064,'أرصدة المخزن'!$A:$E,3,0),"")</f>
        <v/>
      </c>
      <c r="F7064" s="28">
        <f>IFERROR(VLOOKUP(D7064,'أرصدة المخزن'!$A:$H,4,0),"")</f>
        <v/>
      </c>
      <c r="G7064" s="97" t="n"/>
      <c r="H7064" s="29" t="inlineStr">
        <is>
          <t>إضافة</t>
        </is>
      </c>
      <c r="I7064" s="97" t="n"/>
    </row>
    <row r="7065" ht="17.4" customHeight="1" s="138">
      <c r="A7065" s="97" t="n">
        <v>7059</v>
      </c>
      <c r="B7065" s="98" t="n"/>
      <c r="C7065" s="99" t="n"/>
      <c r="D7065" s="100" t="n"/>
      <c r="E7065" s="28">
        <f>IFERROR(VLOOKUP(D7065,'أرصدة المخزن'!$A:$E,3,0),"")</f>
        <v/>
      </c>
      <c r="F7065" s="28">
        <f>IFERROR(VLOOKUP(D7065,'أرصدة المخزن'!$A:$H,4,0),"")</f>
        <v/>
      </c>
      <c r="G7065" s="97" t="n"/>
      <c r="H7065" s="29" t="inlineStr">
        <is>
          <t>إضافة</t>
        </is>
      </c>
      <c r="I7065" s="97" t="n"/>
    </row>
    <row r="7066" ht="17.4" customHeight="1" s="138">
      <c r="A7066" s="97" t="n">
        <v>7060</v>
      </c>
      <c r="B7066" s="98" t="n"/>
      <c r="C7066" s="99" t="n"/>
      <c r="D7066" s="100" t="n"/>
      <c r="E7066" s="28">
        <f>IFERROR(VLOOKUP(D7066,'أرصدة المخزن'!$A:$E,3,0),"")</f>
        <v/>
      </c>
      <c r="F7066" s="28">
        <f>IFERROR(VLOOKUP(D7066,'أرصدة المخزن'!$A:$H,4,0),"")</f>
        <v/>
      </c>
      <c r="G7066" s="97" t="n"/>
      <c r="H7066" s="29" t="inlineStr">
        <is>
          <t>إضافة</t>
        </is>
      </c>
      <c r="I7066" s="97" t="n"/>
    </row>
    <row r="7067" ht="17.4" customHeight="1" s="138">
      <c r="A7067" s="97" t="n">
        <v>7061</v>
      </c>
      <c r="B7067" s="98" t="n"/>
      <c r="C7067" s="99" t="n"/>
      <c r="D7067" s="100" t="n"/>
      <c r="E7067" s="28">
        <f>IFERROR(VLOOKUP(D7067,'أرصدة المخزن'!$A:$E,3,0),"")</f>
        <v/>
      </c>
      <c r="F7067" s="28">
        <f>IFERROR(VLOOKUP(D7067,'أرصدة المخزن'!$A:$H,4,0),"")</f>
        <v/>
      </c>
      <c r="G7067" s="97" t="n"/>
      <c r="H7067" s="29" t="inlineStr">
        <is>
          <t>إضافة</t>
        </is>
      </c>
      <c r="I7067" s="97" t="n"/>
    </row>
    <row r="7068" ht="17.4" customHeight="1" s="138">
      <c r="A7068" s="97" t="n">
        <v>7062</v>
      </c>
      <c r="B7068" s="98" t="n"/>
      <c r="C7068" s="99" t="n"/>
      <c r="D7068" s="100" t="n"/>
      <c r="E7068" s="28">
        <f>IFERROR(VLOOKUP(D7068,'أرصدة المخزن'!$A:$E,3,0),"")</f>
        <v/>
      </c>
      <c r="F7068" s="28">
        <f>IFERROR(VLOOKUP(D7068,'أرصدة المخزن'!$A:$H,4,0),"")</f>
        <v/>
      </c>
      <c r="G7068" s="97" t="n"/>
      <c r="H7068" s="29" t="inlineStr">
        <is>
          <t>إضافة</t>
        </is>
      </c>
      <c r="I7068" s="97" t="n"/>
    </row>
    <row r="7069" ht="17.4" customHeight="1" s="138">
      <c r="A7069" s="97" t="n">
        <v>7063</v>
      </c>
      <c r="B7069" s="98" t="n"/>
      <c r="C7069" s="99" t="n"/>
      <c r="D7069" s="100" t="n"/>
      <c r="E7069" s="28">
        <f>IFERROR(VLOOKUP(D7069,'أرصدة المخزن'!$A:$E,3,0),"")</f>
        <v/>
      </c>
      <c r="F7069" s="28">
        <f>IFERROR(VLOOKUP(D7069,'أرصدة المخزن'!$A:$H,4,0),"")</f>
        <v/>
      </c>
      <c r="G7069" s="97" t="n"/>
      <c r="H7069" s="29" t="inlineStr">
        <is>
          <t>إضافة</t>
        </is>
      </c>
      <c r="I7069" s="97" t="n"/>
    </row>
    <row r="7070" ht="17.4" customHeight="1" s="138">
      <c r="A7070" s="97" t="n">
        <v>7064</v>
      </c>
      <c r="B7070" s="98" t="n"/>
      <c r="C7070" s="99" t="n"/>
      <c r="D7070" s="100" t="n"/>
      <c r="E7070" s="28">
        <f>IFERROR(VLOOKUP(D7070,'أرصدة المخزن'!$A:$E,3,0),"")</f>
        <v/>
      </c>
      <c r="F7070" s="28">
        <f>IFERROR(VLOOKUP(D7070,'أرصدة المخزن'!$A:$H,4,0),"")</f>
        <v/>
      </c>
      <c r="G7070" s="97" t="n"/>
      <c r="H7070" s="29" t="inlineStr">
        <is>
          <t>إضافة</t>
        </is>
      </c>
      <c r="I7070" s="97" t="n"/>
    </row>
    <row r="7071" ht="17.4" customHeight="1" s="138">
      <c r="A7071" s="97" t="n">
        <v>7065</v>
      </c>
      <c r="B7071" s="98" t="n"/>
      <c r="C7071" s="99" t="n"/>
      <c r="D7071" s="100" t="n"/>
      <c r="E7071" s="28">
        <f>IFERROR(VLOOKUP(D7071,'أرصدة المخزن'!$A:$E,3,0),"")</f>
        <v/>
      </c>
      <c r="F7071" s="28">
        <f>IFERROR(VLOOKUP(D7071,'أرصدة المخزن'!$A:$H,4,0),"")</f>
        <v/>
      </c>
      <c r="G7071" s="97" t="n"/>
      <c r="H7071" s="29" t="inlineStr">
        <is>
          <t>إضافة</t>
        </is>
      </c>
      <c r="I7071" s="97" t="n"/>
    </row>
    <row r="7072" ht="17.4" customHeight="1" s="138">
      <c r="A7072" s="97" t="n">
        <v>7066</v>
      </c>
      <c r="B7072" s="98" t="n"/>
      <c r="C7072" s="99" t="n"/>
      <c r="D7072" s="100" t="n"/>
      <c r="E7072" s="28">
        <f>IFERROR(VLOOKUP(D7072,'أرصدة المخزن'!$A:$E,3,0),"")</f>
        <v/>
      </c>
      <c r="F7072" s="28">
        <f>IFERROR(VLOOKUP(D7072,'أرصدة المخزن'!$A:$H,4,0),"")</f>
        <v/>
      </c>
      <c r="G7072" s="97" t="n"/>
      <c r="H7072" s="29" t="inlineStr">
        <is>
          <t>إضافة</t>
        </is>
      </c>
      <c r="I7072" s="97" t="n"/>
    </row>
    <row r="7073" ht="17.4" customHeight="1" s="138">
      <c r="A7073" s="97" t="n">
        <v>7067</v>
      </c>
      <c r="B7073" s="98" t="n"/>
      <c r="C7073" s="99" t="n"/>
      <c r="D7073" s="100" t="n"/>
      <c r="E7073" s="28">
        <f>IFERROR(VLOOKUP(D7073,'أرصدة المخزن'!$A:$E,3,0),"")</f>
        <v/>
      </c>
      <c r="F7073" s="28">
        <f>IFERROR(VLOOKUP(D7073,'أرصدة المخزن'!$A:$H,4,0),"")</f>
        <v/>
      </c>
      <c r="G7073" s="97" t="n"/>
      <c r="H7073" s="29" t="inlineStr">
        <is>
          <t>إضافة</t>
        </is>
      </c>
      <c r="I7073" s="97" t="n"/>
    </row>
    <row r="7074" ht="17.4" customHeight="1" s="138">
      <c r="A7074" s="97" t="n">
        <v>7068</v>
      </c>
      <c r="B7074" s="98" t="n"/>
      <c r="C7074" s="99" t="n"/>
      <c r="D7074" s="100" t="n"/>
      <c r="E7074" s="28">
        <f>IFERROR(VLOOKUP(D7074,'أرصدة المخزن'!$A:$E,3,0),"")</f>
        <v/>
      </c>
      <c r="F7074" s="28">
        <f>IFERROR(VLOOKUP(D7074,'أرصدة المخزن'!$A:$H,4,0),"")</f>
        <v/>
      </c>
      <c r="G7074" s="97" t="n"/>
      <c r="H7074" s="29" t="inlineStr">
        <is>
          <t>إضافة</t>
        </is>
      </c>
      <c r="I7074" s="97" t="n"/>
    </row>
    <row r="7075" ht="17.4" customHeight="1" s="138">
      <c r="A7075" s="97" t="n">
        <v>7069</v>
      </c>
      <c r="B7075" s="98" t="n"/>
      <c r="C7075" s="99" t="n"/>
      <c r="D7075" s="100" t="n"/>
      <c r="E7075" s="28">
        <f>IFERROR(VLOOKUP(D7075,'أرصدة المخزن'!$A:$E,3,0),"")</f>
        <v/>
      </c>
      <c r="F7075" s="28">
        <f>IFERROR(VLOOKUP(D7075,'أرصدة المخزن'!$A:$H,4,0),"")</f>
        <v/>
      </c>
      <c r="G7075" s="97" t="n"/>
      <c r="H7075" s="29" t="inlineStr">
        <is>
          <t>إضافة</t>
        </is>
      </c>
      <c r="I7075" s="97" t="n"/>
    </row>
    <row r="7076" ht="17.4" customHeight="1" s="138">
      <c r="A7076" s="97" t="n">
        <v>7070</v>
      </c>
      <c r="B7076" s="98" t="n"/>
      <c r="C7076" s="99" t="n"/>
      <c r="D7076" s="100" t="n"/>
      <c r="E7076" s="28">
        <f>IFERROR(VLOOKUP(D7076,'أرصدة المخزن'!$A:$E,3,0),"")</f>
        <v/>
      </c>
      <c r="F7076" s="28">
        <f>IFERROR(VLOOKUP(D7076,'أرصدة المخزن'!$A:$H,4,0),"")</f>
        <v/>
      </c>
      <c r="G7076" s="97" t="n"/>
      <c r="H7076" s="29" t="inlineStr">
        <is>
          <t>إضافة</t>
        </is>
      </c>
      <c r="I7076" s="97" t="n"/>
    </row>
    <row r="7077" ht="17.4" customHeight="1" s="138">
      <c r="A7077" s="97" t="n">
        <v>7071</v>
      </c>
      <c r="B7077" s="98" t="n"/>
      <c r="C7077" s="99" t="n"/>
      <c r="D7077" s="100" t="n"/>
      <c r="E7077" s="28">
        <f>IFERROR(VLOOKUP(D7077,'أرصدة المخزن'!$A:$E,3,0),"")</f>
        <v/>
      </c>
      <c r="F7077" s="28">
        <f>IFERROR(VLOOKUP(D7077,'أرصدة المخزن'!$A:$H,4,0),"")</f>
        <v/>
      </c>
      <c r="G7077" s="97" t="n"/>
      <c r="H7077" s="29" t="inlineStr">
        <is>
          <t>إضافة</t>
        </is>
      </c>
      <c r="I7077" s="97" t="n"/>
    </row>
    <row r="7078" ht="17.4" customHeight="1" s="138">
      <c r="A7078" s="97" t="n">
        <v>7072</v>
      </c>
      <c r="B7078" s="98" t="n"/>
      <c r="C7078" s="99" t="n"/>
      <c r="D7078" s="100" t="n"/>
      <c r="E7078" s="28">
        <f>IFERROR(VLOOKUP(D7078,'أرصدة المخزن'!$A:$E,3,0),"")</f>
        <v/>
      </c>
      <c r="F7078" s="28">
        <f>IFERROR(VLOOKUP(D7078,'أرصدة المخزن'!$A:$H,4,0),"")</f>
        <v/>
      </c>
      <c r="G7078" s="97" t="n"/>
      <c r="H7078" s="29" t="inlineStr">
        <is>
          <t>إضافة</t>
        </is>
      </c>
      <c r="I7078" s="97" t="n"/>
    </row>
    <row r="7079" ht="17.4" customHeight="1" s="138">
      <c r="A7079" s="97" t="n">
        <v>7073</v>
      </c>
      <c r="B7079" s="98" t="n"/>
      <c r="C7079" s="99" t="n"/>
      <c r="D7079" s="100" t="n"/>
      <c r="E7079" s="28">
        <f>IFERROR(VLOOKUP(D7079,'أرصدة المخزن'!$A:$E,3,0),"")</f>
        <v/>
      </c>
      <c r="F7079" s="28">
        <f>IFERROR(VLOOKUP(D7079,'أرصدة المخزن'!$A:$H,4,0),"")</f>
        <v/>
      </c>
      <c r="G7079" s="97" t="n"/>
      <c r="H7079" s="29" t="inlineStr">
        <is>
          <t>إضافة</t>
        </is>
      </c>
      <c r="I7079" s="97" t="n"/>
    </row>
    <row r="7080" ht="17.4" customHeight="1" s="138">
      <c r="A7080" s="97" t="n">
        <v>7074</v>
      </c>
      <c r="B7080" s="98" t="n"/>
      <c r="C7080" s="99" t="n"/>
      <c r="D7080" s="100" t="n"/>
      <c r="E7080" s="28">
        <f>IFERROR(VLOOKUP(D7080,'أرصدة المخزن'!$A:$E,3,0),"")</f>
        <v/>
      </c>
      <c r="F7080" s="28">
        <f>IFERROR(VLOOKUP(D7080,'أرصدة المخزن'!$A:$H,4,0),"")</f>
        <v/>
      </c>
      <c r="G7080" s="97" t="n"/>
      <c r="H7080" s="29" t="inlineStr">
        <is>
          <t>إضافة</t>
        </is>
      </c>
      <c r="I7080" s="97" t="n"/>
    </row>
    <row r="7081" ht="17.4" customHeight="1" s="138">
      <c r="A7081" s="97" t="n">
        <v>7075</v>
      </c>
      <c r="B7081" s="98" t="n"/>
      <c r="C7081" s="99" t="n"/>
      <c r="D7081" s="100" t="n"/>
      <c r="E7081" s="28">
        <f>IFERROR(VLOOKUP(D7081,'أرصدة المخزن'!$A:$E,3,0),"")</f>
        <v/>
      </c>
      <c r="F7081" s="28">
        <f>IFERROR(VLOOKUP(D7081,'أرصدة المخزن'!$A:$H,4,0),"")</f>
        <v/>
      </c>
      <c r="G7081" s="97" t="n"/>
      <c r="H7081" s="29" t="inlineStr">
        <is>
          <t>إضافة</t>
        </is>
      </c>
      <c r="I7081" s="97" t="n"/>
    </row>
    <row r="7082" ht="17.4" customHeight="1" s="138">
      <c r="A7082" s="97" t="n">
        <v>7076</v>
      </c>
      <c r="B7082" s="98" t="n"/>
      <c r="C7082" s="99" t="n"/>
      <c r="D7082" s="100" t="n"/>
      <c r="E7082" s="28">
        <f>IFERROR(VLOOKUP(D7082,'أرصدة المخزن'!$A:$E,3,0),"")</f>
        <v/>
      </c>
      <c r="F7082" s="28">
        <f>IFERROR(VLOOKUP(D7082,'أرصدة المخزن'!$A:$H,4,0),"")</f>
        <v/>
      </c>
      <c r="G7082" s="97" t="n"/>
      <c r="H7082" s="29" t="inlineStr">
        <is>
          <t>إضافة</t>
        </is>
      </c>
      <c r="I7082" s="97" t="n"/>
    </row>
    <row r="7083" ht="17.4" customHeight="1" s="138">
      <c r="A7083" s="97" t="n">
        <v>7077</v>
      </c>
      <c r="B7083" s="98" t="n"/>
      <c r="C7083" s="99" t="n"/>
      <c r="D7083" s="100" t="n"/>
      <c r="E7083" s="28">
        <f>IFERROR(VLOOKUP(D7083,'أرصدة المخزن'!$A:$E,3,0),"")</f>
        <v/>
      </c>
      <c r="F7083" s="28">
        <f>IFERROR(VLOOKUP(D7083,'أرصدة المخزن'!$A:$H,4,0),"")</f>
        <v/>
      </c>
      <c r="G7083" s="97" t="n"/>
      <c r="H7083" s="29" t="inlineStr">
        <is>
          <t>إضافة</t>
        </is>
      </c>
      <c r="I7083" s="97" t="n"/>
    </row>
    <row r="7084" ht="17.4" customHeight="1" s="138">
      <c r="A7084" s="97" t="n">
        <v>7078</v>
      </c>
      <c r="B7084" s="98" t="n"/>
      <c r="C7084" s="99" t="n"/>
      <c r="D7084" s="100" t="n"/>
      <c r="E7084" s="28">
        <f>IFERROR(VLOOKUP(D7084,'أرصدة المخزن'!$A:$E,3,0),"")</f>
        <v/>
      </c>
      <c r="F7084" s="28">
        <f>IFERROR(VLOOKUP(D7084,'أرصدة المخزن'!$A:$H,4,0),"")</f>
        <v/>
      </c>
      <c r="G7084" s="97" t="n"/>
      <c r="H7084" s="29" t="inlineStr">
        <is>
          <t>إضافة</t>
        </is>
      </c>
      <c r="I7084" s="97" t="n"/>
    </row>
    <row r="7085" ht="17.4" customHeight="1" s="138">
      <c r="A7085" s="97" t="n">
        <v>7079</v>
      </c>
      <c r="B7085" s="98" t="n"/>
      <c r="C7085" s="99" t="n"/>
      <c r="D7085" s="100" t="n"/>
      <c r="E7085" s="28">
        <f>IFERROR(VLOOKUP(D7085,'أرصدة المخزن'!$A:$E,3,0),"")</f>
        <v/>
      </c>
      <c r="F7085" s="28">
        <f>IFERROR(VLOOKUP(D7085,'أرصدة المخزن'!$A:$H,4,0),"")</f>
        <v/>
      </c>
      <c r="G7085" s="97" t="n"/>
      <c r="H7085" s="29" t="inlineStr">
        <is>
          <t>إضافة</t>
        </is>
      </c>
      <c r="I7085" s="97" t="n"/>
    </row>
    <row r="7086" ht="17.4" customHeight="1" s="138">
      <c r="A7086" s="97" t="n">
        <v>7080</v>
      </c>
      <c r="B7086" s="98" t="n"/>
      <c r="C7086" s="99" t="n"/>
      <c r="D7086" s="100" t="n"/>
      <c r="E7086" s="28">
        <f>IFERROR(VLOOKUP(D7086,'أرصدة المخزن'!$A:$E,3,0),"")</f>
        <v/>
      </c>
      <c r="F7086" s="28">
        <f>IFERROR(VLOOKUP(D7086,'أرصدة المخزن'!$A:$H,4,0),"")</f>
        <v/>
      </c>
      <c r="G7086" s="97" t="n"/>
      <c r="H7086" s="29" t="inlineStr">
        <is>
          <t>إضافة</t>
        </is>
      </c>
      <c r="I7086" s="97" t="n"/>
    </row>
    <row r="7087" ht="17.4" customHeight="1" s="138">
      <c r="A7087" s="97" t="n">
        <v>7081</v>
      </c>
      <c r="B7087" s="98" t="n"/>
      <c r="C7087" s="99" t="n"/>
      <c r="D7087" s="100" t="n"/>
      <c r="E7087" s="28">
        <f>IFERROR(VLOOKUP(D7087,'أرصدة المخزن'!$A:$E,3,0),"")</f>
        <v/>
      </c>
      <c r="F7087" s="28">
        <f>IFERROR(VLOOKUP(D7087,'أرصدة المخزن'!$A:$H,4,0),"")</f>
        <v/>
      </c>
      <c r="G7087" s="97" t="n"/>
      <c r="H7087" s="29" t="inlineStr">
        <is>
          <t>إضافة</t>
        </is>
      </c>
      <c r="I7087" s="97" t="n"/>
    </row>
    <row r="7088" ht="17.4" customHeight="1" s="138">
      <c r="A7088" s="97" t="n">
        <v>7082</v>
      </c>
      <c r="B7088" s="98" t="n"/>
      <c r="C7088" s="99" t="n"/>
      <c r="D7088" s="100" t="n"/>
      <c r="E7088" s="28">
        <f>IFERROR(VLOOKUP(D7088,'أرصدة المخزن'!$A:$E,3,0),"")</f>
        <v/>
      </c>
      <c r="F7088" s="28">
        <f>IFERROR(VLOOKUP(D7088,'أرصدة المخزن'!$A:$H,4,0),"")</f>
        <v/>
      </c>
      <c r="G7088" s="97" t="n"/>
      <c r="H7088" s="29" t="inlineStr">
        <is>
          <t>إضافة</t>
        </is>
      </c>
      <c r="I7088" s="97" t="n"/>
    </row>
    <row r="7089" ht="17.4" customHeight="1" s="138">
      <c r="A7089" s="97" t="n">
        <v>7083</v>
      </c>
      <c r="B7089" s="98" t="n"/>
      <c r="C7089" s="99" t="n"/>
      <c r="D7089" s="100" t="n"/>
      <c r="E7089" s="28">
        <f>IFERROR(VLOOKUP(D7089,'أرصدة المخزن'!$A:$E,3,0),"")</f>
        <v/>
      </c>
      <c r="F7089" s="28">
        <f>IFERROR(VLOOKUP(D7089,'أرصدة المخزن'!$A:$H,4,0),"")</f>
        <v/>
      </c>
      <c r="G7089" s="97" t="n"/>
      <c r="H7089" s="29" t="inlineStr">
        <is>
          <t>إضافة</t>
        </is>
      </c>
      <c r="I7089" s="97" t="n"/>
    </row>
    <row r="7090" ht="17.4" customHeight="1" s="138">
      <c r="A7090" s="97" t="n">
        <v>7084</v>
      </c>
      <c r="B7090" s="98" t="n"/>
      <c r="C7090" s="99" t="n"/>
      <c r="D7090" s="100" t="n"/>
      <c r="E7090" s="28">
        <f>IFERROR(VLOOKUP(D7090,'أرصدة المخزن'!$A:$E,3,0),"")</f>
        <v/>
      </c>
      <c r="F7090" s="28">
        <f>IFERROR(VLOOKUP(D7090,'أرصدة المخزن'!$A:$H,4,0),"")</f>
        <v/>
      </c>
      <c r="G7090" s="97" t="n"/>
      <c r="H7090" s="29" t="inlineStr">
        <is>
          <t>إضافة</t>
        </is>
      </c>
      <c r="I7090" s="97" t="n"/>
    </row>
    <row r="7091" ht="17.4" customHeight="1" s="138">
      <c r="A7091" s="97" t="n">
        <v>7085</v>
      </c>
      <c r="B7091" s="98" t="n"/>
      <c r="C7091" s="99" t="n"/>
      <c r="D7091" s="100" t="n"/>
      <c r="E7091" s="28">
        <f>IFERROR(VLOOKUP(D7091,'أرصدة المخزن'!$A:$E,3,0),"")</f>
        <v/>
      </c>
      <c r="F7091" s="28">
        <f>IFERROR(VLOOKUP(D7091,'أرصدة المخزن'!$A:$H,4,0),"")</f>
        <v/>
      </c>
      <c r="G7091" s="97" t="n"/>
      <c r="H7091" s="29" t="inlineStr">
        <is>
          <t>إضافة</t>
        </is>
      </c>
      <c r="I7091" s="97" t="n"/>
    </row>
    <row r="7092" ht="17.4" customHeight="1" s="138">
      <c r="A7092" s="97" t="n">
        <v>7086</v>
      </c>
      <c r="B7092" s="98" t="n"/>
      <c r="C7092" s="99" t="n"/>
      <c r="D7092" s="100" t="n"/>
      <c r="E7092" s="28">
        <f>IFERROR(VLOOKUP(D7092,'أرصدة المخزن'!$A:$E,3,0),"")</f>
        <v/>
      </c>
      <c r="F7092" s="28">
        <f>IFERROR(VLOOKUP(D7092,'أرصدة المخزن'!$A:$H,4,0),"")</f>
        <v/>
      </c>
      <c r="G7092" s="97" t="n"/>
      <c r="H7092" s="29" t="inlineStr">
        <is>
          <t>إضافة</t>
        </is>
      </c>
      <c r="I7092" s="97" t="n"/>
    </row>
    <row r="7093" ht="17.4" customHeight="1" s="138">
      <c r="A7093" s="97" t="n">
        <v>7087</v>
      </c>
      <c r="B7093" s="98" t="n"/>
      <c r="C7093" s="99" t="n"/>
      <c r="D7093" s="100" t="n"/>
      <c r="E7093" s="28">
        <f>IFERROR(VLOOKUP(D7093,'أرصدة المخزن'!$A:$E,3,0),"")</f>
        <v/>
      </c>
      <c r="F7093" s="28">
        <f>IFERROR(VLOOKUP(D7093,'أرصدة المخزن'!$A:$H,4,0),"")</f>
        <v/>
      </c>
      <c r="G7093" s="97" t="n"/>
      <c r="H7093" s="29" t="inlineStr">
        <is>
          <t>إضافة</t>
        </is>
      </c>
      <c r="I7093" s="97" t="n"/>
    </row>
    <row r="7094" ht="17.4" customHeight="1" s="138">
      <c r="A7094" s="97" t="n">
        <v>7088</v>
      </c>
      <c r="B7094" s="98" t="n"/>
      <c r="C7094" s="99" t="n"/>
      <c r="D7094" s="100" t="n"/>
      <c r="E7094" s="28">
        <f>IFERROR(VLOOKUP(D7094,'أرصدة المخزن'!$A:$E,3,0),"")</f>
        <v/>
      </c>
      <c r="F7094" s="28">
        <f>IFERROR(VLOOKUP(D7094,'أرصدة المخزن'!$A:$H,4,0),"")</f>
        <v/>
      </c>
      <c r="G7094" s="97" t="n"/>
      <c r="H7094" s="29" t="inlineStr">
        <is>
          <t>إضافة</t>
        </is>
      </c>
      <c r="I7094" s="97" t="n"/>
    </row>
    <row r="7095" ht="17.4" customHeight="1" s="138">
      <c r="A7095" s="97" t="n">
        <v>7089</v>
      </c>
      <c r="B7095" s="98" t="n"/>
      <c r="C7095" s="99" t="n"/>
      <c r="D7095" s="100" t="n"/>
      <c r="E7095" s="28">
        <f>IFERROR(VLOOKUP(D7095,'أرصدة المخزن'!$A:$E,3,0),"")</f>
        <v/>
      </c>
      <c r="F7095" s="28">
        <f>IFERROR(VLOOKUP(D7095,'أرصدة المخزن'!$A:$H,4,0),"")</f>
        <v/>
      </c>
      <c r="G7095" s="97" t="n"/>
      <c r="H7095" s="29" t="inlineStr">
        <is>
          <t>إضافة</t>
        </is>
      </c>
      <c r="I7095" s="97" t="n"/>
    </row>
    <row r="7096" ht="17.4" customHeight="1" s="138">
      <c r="A7096" s="97" t="n">
        <v>7090</v>
      </c>
      <c r="B7096" s="98" t="n"/>
      <c r="C7096" s="99" t="n"/>
      <c r="D7096" s="100" t="n"/>
      <c r="E7096" s="28">
        <f>IFERROR(VLOOKUP(D7096,'أرصدة المخزن'!$A:$E,3,0),"")</f>
        <v/>
      </c>
      <c r="F7096" s="28">
        <f>IFERROR(VLOOKUP(D7096,'أرصدة المخزن'!$A:$H,4,0),"")</f>
        <v/>
      </c>
      <c r="G7096" s="97" t="n"/>
      <c r="H7096" s="29" t="inlineStr">
        <is>
          <t>إضافة</t>
        </is>
      </c>
      <c r="I7096" s="97" t="n"/>
    </row>
    <row r="7097" ht="17.4" customHeight="1" s="138">
      <c r="A7097" s="97" t="n">
        <v>7091</v>
      </c>
      <c r="B7097" s="98" t="n"/>
      <c r="C7097" s="99" t="n"/>
      <c r="D7097" s="100" t="n"/>
      <c r="E7097" s="28">
        <f>IFERROR(VLOOKUP(D7097,'أرصدة المخزن'!$A:$E,3,0),"")</f>
        <v/>
      </c>
      <c r="F7097" s="28">
        <f>IFERROR(VLOOKUP(D7097,'أرصدة المخزن'!$A:$H,4,0),"")</f>
        <v/>
      </c>
      <c r="G7097" s="97" t="n"/>
      <c r="H7097" s="29" t="inlineStr">
        <is>
          <t>إضافة</t>
        </is>
      </c>
      <c r="I7097" s="97" t="n"/>
    </row>
    <row r="7098" ht="17.4" customHeight="1" s="138">
      <c r="A7098" s="97" t="n">
        <v>7092</v>
      </c>
      <c r="B7098" s="98" t="n"/>
      <c r="C7098" s="99" t="n"/>
      <c r="D7098" s="100" t="n"/>
      <c r="E7098" s="28">
        <f>IFERROR(VLOOKUP(D7098,'أرصدة المخزن'!$A:$E,3,0),"")</f>
        <v/>
      </c>
      <c r="F7098" s="28">
        <f>IFERROR(VLOOKUP(D7098,'أرصدة المخزن'!$A:$H,4,0),"")</f>
        <v/>
      </c>
      <c r="G7098" s="97" t="n"/>
      <c r="H7098" s="29" t="inlineStr">
        <is>
          <t>إضافة</t>
        </is>
      </c>
      <c r="I7098" s="97" t="n"/>
    </row>
    <row r="7099" ht="17.4" customHeight="1" s="138">
      <c r="A7099" s="97" t="n">
        <v>7093</v>
      </c>
      <c r="B7099" s="98" t="n"/>
      <c r="C7099" s="99" t="n"/>
      <c r="D7099" s="100" t="n"/>
      <c r="E7099" s="28">
        <f>IFERROR(VLOOKUP(D7099,'أرصدة المخزن'!$A:$E,3,0),"")</f>
        <v/>
      </c>
      <c r="F7099" s="28">
        <f>IFERROR(VLOOKUP(D7099,'أرصدة المخزن'!$A:$H,4,0),"")</f>
        <v/>
      </c>
      <c r="G7099" s="97" t="n"/>
      <c r="H7099" s="29" t="inlineStr">
        <is>
          <t>إضافة</t>
        </is>
      </c>
      <c r="I7099" s="97" t="n"/>
    </row>
    <row r="7100" ht="17.4" customHeight="1" s="138">
      <c r="A7100" s="97" t="n">
        <v>7094</v>
      </c>
      <c r="B7100" s="98" t="n"/>
      <c r="C7100" s="99" t="n"/>
      <c r="D7100" s="100" t="n"/>
      <c r="E7100" s="28">
        <f>IFERROR(VLOOKUP(D7100,'أرصدة المخزن'!$A:$E,3,0),"")</f>
        <v/>
      </c>
      <c r="F7100" s="28">
        <f>IFERROR(VLOOKUP(D7100,'أرصدة المخزن'!$A:$H,4,0),"")</f>
        <v/>
      </c>
      <c r="G7100" s="97" t="n"/>
      <c r="H7100" s="29" t="inlineStr">
        <is>
          <t>إضافة</t>
        </is>
      </c>
      <c r="I7100" s="97" t="n"/>
    </row>
    <row r="7101" ht="17.4" customHeight="1" s="138">
      <c r="A7101" s="97" t="n">
        <v>7095</v>
      </c>
      <c r="B7101" s="98" t="n"/>
      <c r="C7101" s="99" t="n"/>
      <c r="D7101" s="100" t="n"/>
      <c r="E7101" s="28">
        <f>IFERROR(VLOOKUP(D7101,'أرصدة المخزن'!$A:$E,3,0),"")</f>
        <v/>
      </c>
      <c r="F7101" s="28">
        <f>IFERROR(VLOOKUP(D7101,'أرصدة المخزن'!$A:$H,4,0),"")</f>
        <v/>
      </c>
      <c r="G7101" s="97" t="n"/>
      <c r="H7101" s="29" t="inlineStr">
        <is>
          <t>إضافة</t>
        </is>
      </c>
      <c r="I7101" s="97" t="n"/>
    </row>
    <row r="7102" ht="17.4" customHeight="1" s="138">
      <c r="A7102" s="97" t="n">
        <v>7096</v>
      </c>
      <c r="B7102" s="98" t="n"/>
      <c r="C7102" s="99" t="n"/>
      <c r="D7102" s="100" t="n"/>
      <c r="E7102" s="28">
        <f>IFERROR(VLOOKUP(D7102,'أرصدة المخزن'!$A:$E,3,0),"")</f>
        <v/>
      </c>
      <c r="F7102" s="28">
        <f>IFERROR(VLOOKUP(D7102,'أرصدة المخزن'!$A:$H,4,0),"")</f>
        <v/>
      </c>
      <c r="G7102" s="97" t="n"/>
      <c r="H7102" s="29" t="inlineStr">
        <is>
          <t>إضافة</t>
        </is>
      </c>
      <c r="I7102" s="97" t="n"/>
    </row>
    <row r="7103" ht="17.4" customHeight="1" s="138">
      <c r="A7103" s="97" t="n">
        <v>7097</v>
      </c>
      <c r="B7103" s="98" t="n"/>
      <c r="C7103" s="99" t="n"/>
      <c r="D7103" s="100" t="n"/>
      <c r="E7103" s="28">
        <f>IFERROR(VLOOKUP(D7103,'أرصدة المخزن'!$A:$E,3,0),"")</f>
        <v/>
      </c>
      <c r="F7103" s="28">
        <f>IFERROR(VLOOKUP(D7103,'أرصدة المخزن'!$A:$H,4,0),"")</f>
        <v/>
      </c>
      <c r="G7103" s="97" t="n"/>
      <c r="H7103" s="29" t="inlineStr">
        <is>
          <t>إضافة</t>
        </is>
      </c>
      <c r="I7103" s="97" t="n"/>
    </row>
    <row r="7104" ht="17.4" customHeight="1" s="138">
      <c r="A7104" s="97" t="n">
        <v>7098</v>
      </c>
      <c r="B7104" s="98" t="n"/>
      <c r="C7104" s="99" t="n"/>
      <c r="D7104" s="100" t="n"/>
      <c r="E7104" s="28">
        <f>IFERROR(VLOOKUP(D7104,'أرصدة المخزن'!$A:$E,3,0),"")</f>
        <v/>
      </c>
      <c r="F7104" s="28">
        <f>IFERROR(VLOOKUP(D7104,'أرصدة المخزن'!$A:$H,4,0),"")</f>
        <v/>
      </c>
      <c r="G7104" s="97" t="n"/>
      <c r="H7104" s="29" t="inlineStr">
        <is>
          <t>إضافة</t>
        </is>
      </c>
      <c r="I7104" s="97" t="n"/>
    </row>
    <row r="7105" ht="17.4" customHeight="1" s="138">
      <c r="A7105" s="97" t="n">
        <v>7099</v>
      </c>
      <c r="B7105" s="98" t="n"/>
      <c r="C7105" s="99" t="n"/>
      <c r="D7105" s="100" t="n"/>
      <c r="E7105" s="28">
        <f>IFERROR(VLOOKUP(D7105,'أرصدة المخزن'!$A:$E,3,0),"")</f>
        <v/>
      </c>
      <c r="F7105" s="28">
        <f>IFERROR(VLOOKUP(D7105,'أرصدة المخزن'!$A:$H,4,0),"")</f>
        <v/>
      </c>
      <c r="G7105" s="97" t="n"/>
      <c r="H7105" s="29" t="inlineStr">
        <is>
          <t>إضافة</t>
        </is>
      </c>
      <c r="I7105" s="97" t="n"/>
    </row>
    <row r="7106" ht="17.4" customHeight="1" s="138">
      <c r="A7106" s="97" t="n">
        <v>7100</v>
      </c>
      <c r="B7106" s="98" t="n"/>
      <c r="C7106" s="99" t="n"/>
      <c r="D7106" s="100" t="n"/>
      <c r="E7106" s="28">
        <f>IFERROR(VLOOKUP(D7106,'أرصدة المخزن'!$A:$E,3,0),"")</f>
        <v/>
      </c>
      <c r="F7106" s="28">
        <f>IFERROR(VLOOKUP(D7106,'أرصدة المخزن'!$A:$H,4,0),"")</f>
        <v/>
      </c>
      <c r="G7106" s="97" t="n"/>
      <c r="H7106" s="29" t="inlineStr">
        <is>
          <t>إضافة</t>
        </is>
      </c>
      <c r="I7106" s="97" t="n"/>
    </row>
    <row r="7107" ht="17.4" customHeight="1" s="138">
      <c r="A7107" s="97" t="n">
        <v>7101</v>
      </c>
      <c r="B7107" s="98" t="n"/>
      <c r="C7107" s="99" t="n"/>
      <c r="D7107" s="100" t="n"/>
      <c r="E7107" s="28">
        <f>IFERROR(VLOOKUP(D7107,'أرصدة المخزن'!$A:$E,3,0),"")</f>
        <v/>
      </c>
      <c r="F7107" s="28">
        <f>IFERROR(VLOOKUP(D7107,'أرصدة المخزن'!$A:$H,4,0),"")</f>
        <v/>
      </c>
      <c r="G7107" s="97" t="n"/>
      <c r="H7107" s="29" t="inlineStr">
        <is>
          <t>إضافة</t>
        </is>
      </c>
      <c r="I7107" s="97" t="n"/>
    </row>
    <row r="7108" ht="17.4" customHeight="1" s="138">
      <c r="A7108" s="97" t="n">
        <v>7102</v>
      </c>
      <c r="B7108" s="98" t="n"/>
      <c r="C7108" s="99" t="n"/>
      <c r="D7108" s="100" t="n"/>
      <c r="E7108" s="28">
        <f>IFERROR(VLOOKUP(D7108,'أرصدة المخزن'!$A:$E,3,0),"")</f>
        <v/>
      </c>
      <c r="F7108" s="28">
        <f>IFERROR(VLOOKUP(D7108,'أرصدة المخزن'!$A:$H,4,0),"")</f>
        <v/>
      </c>
      <c r="G7108" s="97" t="n"/>
      <c r="H7108" s="29" t="inlineStr">
        <is>
          <t>إضافة</t>
        </is>
      </c>
      <c r="I7108" s="97" t="n"/>
    </row>
    <row r="7109" ht="17.4" customHeight="1" s="138">
      <c r="A7109" s="97" t="n">
        <v>7103</v>
      </c>
      <c r="B7109" s="98" t="n"/>
      <c r="C7109" s="99" t="n"/>
      <c r="D7109" s="100" t="n"/>
      <c r="E7109" s="28">
        <f>IFERROR(VLOOKUP(D7109,'أرصدة المخزن'!$A:$E,3,0),"")</f>
        <v/>
      </c>
      <c r="F7109" s="28">
        <f>IFERROR(VLOOKUP(D7109,'أرصدة المخزن'!$A:$H,4,0),"")</f>
        <v/>
      </c>
      <c r="G7109" s="97" t="n"/>
      <c r="H7109" s="29" t="inlineStr">
        <is>
          <t>إضافة</t>
        </is>
      </c>
      <c r="I7109" s="97" t="n"/>
    </row>
    <row r="7110" ht="17.4" customHeight="1" s="138">
      <c r="A7110" s="97" t="n">
        <v>7104</v>
      </c>
      <c r="B7110" s="98" t="n"/>
      <c r="C7110" s="99" t="n"/>
      <c r="D7110" s="100" t="n"/>
      <c r="E7110" s="28">
        <f>IFERROR(VLOOKUP(D7110,'أرصدة المخزن'!$A:$E,3,0),"")</f>
        <v/>
      </c>
      <c r="F7110" s="28">
        <f>IFERROR(VLOOKUP(D7110,'أرصدة المخزن'!$A:$H,4,0),"")</f>
        <v/>
      </c>
      <c r="G7110" s="97" t="n"/>
      <c r="H7110" s="29" t="inlineStr">
        <is>
          <t>إضافة</t>
        </is>
      </c>
      <c r="I7110" s="97" t="n"/>
    </row>
    <row r="7111" ht="17.4" customHeight="1" s="138">
      <c r="A7111" s="97" t="n">
        <v>7105</v>
      </c>
      <c r="B7111" s="98" t="n"/>
      <c r="C7111" s="99" t="n"/>
      <c r="D7111" s="100" t="n"/>
      <c r="E7111" s="28">
        <f>IFERROR(VLOOKUP(D7111,'أرصدة المخزن'!$A:$E,3,0),"")</f>
        <v/>
      </c>
      <c r="F7111" s="28">
        <f>IFERROR(VLOOKUP(D7111,'أرصدة المخزن'!$A:$H,4,0),"")</f>
        <v/>
      </c>
      <c r="G7111" s="97" t="n"/>
      <c r="H7111" s="29" t="inlineStr">
        <is>
          <t>إضافة</t>
        </is>
      </c>
      <c r="I7111" s="97" t="n"/>
    </row>
    <row r="7112" ht="17.4" customHeight="1" s="138">
      <c r="A7112" s="97" t="n">
        <v>7106</v>
      </c>
      <c r="B7112" s="98" t="n"/>
      <c r="C7112" s="99" t="n"/>
      <c r="D7112" s="100" t="n"/>
      <c r="E7112" s="28">
        <f>IFERROR(VLOOKUP(D7112,'أرصدة المخزن'!$A:$E,3,0),"")</f>
        <v/>
      </c>
      <c r="F7112" s="28">
        <f>IFERROR(VLOOKUP(D7112,'أرصدة المخزن'!$A:$H,4,0),"")</f>
        <v/>
      </c>
      <c r="G7112" s="97" t="n"/>
      <c r="H7112" s="29" t="inlineStr">
        <is>
          <t>إضافة</t>
        </is>
      </c>
      <c r="I7112" s="97" t="n"/>
    </row>
    <row r="7113" ht="17.4" customHeight="1" s="138">
      <c r="A7113" s="97" t="n">
        <v>7107</v>
      </c>
      <c r="B7113" s="98" t="n"/>
      <c r="C7113" s="99" t="n"/>
      <c r="D7113" s="100" t="n"/>
      <c r="E7113" s="28">
        <f>IFERROR(VLOOKUP(D7113,'أرصدة المخزن'!$A:$E,3,0),"")</f>
        <v/>
      </c>
      <c r="F7113" s="28">
        <f>IFERROR(VLOOKUP(D7113,'أرصدة المخزن'!$A:$H,4,0),"")</f>
        <v/>
      </c>
      <c r="G7113" s="97" t="n"/>
      <c r="H7113" s="29" t="inlineStr">
        <is>
          <t>إضافة</t>
        </is>
      </c>
      <c r="I7113" s="97" t="n"/>
    </row>
    <row r="7114" ht="17.4" customHeight="1" s="138">
      <c r="A7114" s="97" t="n">
        <v>7108</v>
      </c>
      <c r="B7114" s="98" t="n"/>
      <c r="C7114" s="99" t="n"/>
      <c r="D7114" s="100" t="n"/>
      <c r="E7114" s="28">
        <f>IFERROR(VLOOKUP(D7114,'أرصدة المخزن'!$A:$E,3,0),"")</f>
        <v/>
      </c>
      <c r="F7114" s="28">
        <f>IFERROR(VLOOKUP(D7114,'أرصدة المخزن'!$A:$H,4,0),"")</f>
        <v/>
      </c>
      <c r="G7114" s="97" t="n"/>
      <c r="H7114" s="29" t="inlineStr">
        <is>
          <t>إضافة</t>
        </is>
      </c>
      <c r="I7114" s="97" t="n"/>
    </row>
    <row r="7115" ht="17.4" customHeight="1" s="138">
      <c r="A7115" s="97" t="n">
        <v>7109</v>
      </c>
      <c r="B7115" s="98" t="n"/>
      <c r="C7115" s="99" t="n"/>
      <c r="D7115" s="100" t="n"/>
      <c r="E7115" s="28">
        <f>IFERROR(VLOOKUP(D7115,'أرصدة المخزن'!$A:$E,3,0),"")</f>
        <v/>
      </c>
      <c r="F7115" s="28">
        <f>IFERROR(VLOOKUP(D7115,'أرصدة المخزن'!$A:$H,4,0),"")</f>
        <v/>
      </c>
      <c r="G7115" s="97" t="n"/>
      <c r="H7115" s="29" t="inlineStr">
        <is>
          <t>إضافة</t>
        </is>
      </c>
      <c r="I7115" s="97" t="n"/>
    </row>
    <row r="7116" ht="17.4" customHeight="1" s="138">
      <c r="A7116" s="97" t="n">
        <v>7110</v>
      </c>
      <c r="B7116" s="98" t="n"/>
      <c r="C7116" s="99" t="n"/>
      <c r="D7116" s="100" t="n"/>
      <c r="E7116" s="28">
        <f>IFERROR(VLOOKUP(D7116,'أرصدة المخزن'!$A:$E,3,0),"")</f>
        <v/>
      </c>
      <c r="F7116" s="28">
        <f>IFERROR(VLOOKUP(D7116,'أرصدة المخزن'!$A:$H,4,0),"")</f>
        <v/>
      </c>
      <c r="G7116" s="97" t="n"/>
      <c r="H7116" s="29" t="inlineStr">
        <is>
          <t>إضافة</t>
        </is>
      </c>
      <c r="I7116" s="97" t="n"/>
    </row>
    <row r="7117" ht="17.4" customHeight="1" s="138">
      <c r="A7117" s="97" t="n">
        <v>7111</v>
      </c>
      <c r="B7117" s="98" t="n"/>
      <c r="C7117" s="99" t="n"/>
      <c r="D7117" s="100" t="n"/>
      <c r="E7117" s="28">
        <f>IFERROR(VLOOKUP(D7117,'أرصدة المخزن'!$A:$E,3,0),"")</f>
        <v/>
      </c>
      <c r="F7117" s="28">
        <f>IFERROR(VLOOKUP(D7117,'أرصدة المخزن'!$A:$H,4,0),"")</f>
        <v/>
      </c>
      <c r="G7117" s="97" t="n"/>
      <c r="H7117" s="29" t="inlineStr">
        <is>
          <t>إضافة</t>
        </is>
      </c>
      <c r="I7117" s="97" t="n"/>
    </row>
    <row r="7118" ht="17.4" customHeight="1" s="138">
      <c r="A7118" s="97" t="n">
        <v>7112</v>
      </c>
      <c r="B7118" s="98" t="n"/>
      <c r="C7118" s="99" t="n"/>
      <c r="D7118" s="100" t="n"/>
      <c r="E7118" s="28">
        <f>IFERROR(VLOOKUP(D7118,'أرصدة المخزن'!$A:$E,3,0),"")</f>
        <v/>
      </c>
      <c r="F7118" s="28">
        <f>IFERROR(VLOOKUP(D7118,'أرصدة المخزن'!$A:$H,4,0),"")</f>
        <v/>
      </c>
      <c r="G7118" s="97" t="n"/>
      <c r="H7118" s="29" t="inlineStr">
        <is>
          <t>إضافة</t>
        </is>
      </c>
      <c r="I7118" s="97" t="n"/>
    </row>
    <row r="7119" ht="17.4" customHeight="1" s="138">
      <c r="A7119" s="97" t="n">
        <v>7113</v>
      </c>
      <c r="B7119" s="98" t="n"/>
      <c r="C7119" s="99" t="n"/>
      <c r="D7119" s="100" t="n"/>
      <c r="E7119" s="28">
        <f>IFERROR(VLOOKUP(D7119,'أرصدة المخزن'!$A:$E,3,0),"")</f>
        <v/>
      </c>
      <c r="F7119" s="28">
        <f>IFERROR(VLOOKUP(D7119,'أرصدة المخزن'!$A:$H,4,0),"")</f>
        <v/>
      </c>
      <c r="G7119" s="97" t="n"/>
      <c r="H7119" s="29" t="inlineStr">
        <is>
          <t>إضافة</t>
        </is>
      </c>
      <c r="I7119" s="97" t="n"/>
    </row>
    <row r="7120" ht="17.4" customHeight="1" s="138">
      <c r="A7120" s="97" t="n">
        <v>7114</v>
      </c>
      <c r="B7120" s="98" t="n"/>
      <c r="C7120" s="99" t="n"/>
      <c r="D7120" s="100" t="n"/>
      <c r="E7120" s="28">
        <f>IFERROR(VLOOKUP(D7120,'أرصدة المخزن'!$A:$E,3,0),"")</f>
        <v/>
      </c>
      <c r="F7120" s="28">
        <f>IFERROR(VLOOKUP(D7120,'أرصدة المخزن'!$A:$H,4,0),"")</f>
        <v/>
      </c>
      <c r="G7120" s="97" t="n"/>
      <c r="H7120" s="29" t="inlineStr">
        <is>
          <t>إضافة</t>
        </is>
      </c>
      <c r="I7120" s="97" t="n"/>
    </row>
    <row r="7121" ht="17.4" customHeight="1" s="138">
      <c r="A7121" s="97" t="n">
        <v>7115</v>
      </c>
      <c r="B7121" s="98" t="n"/>
      <c r="C7121" s="99" t="n"/>
      <c r="D7121" s="100" t="n"/>
      <c r="E7121" s="28">
        <f>IFERROR(VLOOKUP(D7121,'أرصدة المخزن'!$A:$E,3,0),"")</f>
        <v/>
      </c>
      <c r="F7121" s="28">
        <f>IFERROR(VLOOKUP(D7121,'أرصدة المخزن'!$A:$H,4,0),"")</f>
        <v/>
      </c>
      <c r="G7121" s="97" t="n"/>
      <c r="H7121" s="29" t="inlineStr">
        <is>
          <t>إضافة</t>
        </is>
      </c>
      <c r="I7121" s="97" t="n"/>
    </row>
    <row r="7122" ht="17.4" customHeight="1" s="138">
      <c r="A7122" s="97" t="n">
        <v>7116</v>
      </c>
      <c r="B7122" s="98" t="n"/>
      <c r="C7122" s="99" t="n"/>
      <c r="D7122" s="100" t="n"/>
      <c r="E7122" s="28">
        <f>IFERROR(VLOOKUP(D7122,'أرصدة المخزن'!$A:$E,3,0),"")</f>
        <v/>
      </c>
      <c r="F7122" s="28">
        <f>IFERROR(VLOOKUP(D7122,'أرصدة المخزن'!$A:$H,4,0),"")</f>
        <v/>
      </c>
      <c r="G7122" s="97" t="n"/>
      <c r="H7122" s="29" t="inlineStr">
        <is>
          <t>إضافة</t>
        </is>
      </c>
      <c r="I7122" s="97" t="n"/>
    </row>
    <row r="7123" ht="17.4" customHeight="1" s="138">
      <c r="A7123" s="97" t="n">
        <v>7117</v>
      </c>
      <c r="B7123" s="98" t="n"/>
      <c r="C7123" s="99" t="n"/>
      <c r="D7123" s="100" t="n"/>
      <c r="E7123" s="28">
        <f>IFERROR(VLOOKUP(D7123,'أرصدة المخزن'!$A:$E,3,0),"")</f>
        <v/>
      </c>
      <c r="F7123" s="28">
        <f>IFERROR(VLOOKUP(D7123,'أرصدة المخزن'!$A:$H,4,0),"")</f>
        <v/>
      </c>
      <c r="G7123" s="97" t="n"/>
      <c r="H7123" s="29" t="inlineStr">
        <is>
          <t>إضافة</t>
        </is>
      </c>
      <c r="I7123" s="97" t="n"/>
    </row>
    <row r="7124" ht="17.4" customHeight="1" s="138">
      <c r="A7124" s="97" t="n">
        <v>7118</v>
      </c>
      <c r="B7124" s="98" t="n"/>
      <c r="C7124" s="99" t="n"/>
      <c r="D7124" s="100" t="n"/>
      <c r="E7124" s="28">
        <f>IFERROR(VLOOKUP(D7124,'أرصدة المخزن'!$A:$E,3,0),"")</f>
        <v/>
      </c>
      <c r="F7124" s="28">
        <f>IFERROR(VLOOKUP(D7124,'أرصدة المخزن'!$A:$H,4,0),"")</f>
        <v/>
      </c>
      <c r="G7124" s="97" t="n"/>
      <c r="H7124" s="29" t="inlineStr">
        <is>
          <t>إضافة</t>
        </is>
      </c>
      <c r="I7124" s="97" t="n"/>
    </row>
    <row r="7125" ht="17.4" customHeight="1" s="138">
      <c r="A7125" s="97" t="n">
        <v>7119</v>
      </c>
      <c r="B7125" s="98" t="n"/>
      <c r="C7125" s="99" t="n"/>
      <c r="D7125" s="100" t="n"/>
      <c r="E7125" s="28">
        <f>IFERROR(VLOOKUP(D7125,'أرصدة المخزن'!$A:$E,3,0),"")</f>
        <v/>
      </c>
      <c r="F7125" s="28">
        <f>IFERROR(VLOOKUP(D7125,'أرصدة المخزن'!$A:$H,4,0),"")</f>
        <v/>
      </c>
      <c r="G7125" s="97" t="n"/>
      <c r="H7125" s="29" t="inlineStr">
        <is>
          <t>إضافة</t>
        </is>
      </c>
      <c r="I7125" s="97" t="n"/>
    </row>
    <row r="7126" ht="17.4" customHeight="1" s="138">
      <c r="A7126" s="97" t="n">
        <v>7120</v>
      </c>
      <c r="B7126" s="98" t="n"/>
      <c r="C7126" s="99" t="n"/>
      <c r="D7126" s="100" t="n"/>
      <c r="E7126" s="28">
        <f>IFERROR(VLOOKUP(D7126,'أرصدة المخزن'!$A:$E,3,0),"")</f>
        <v/>
      </c>
      <c r="F7126" s="28">
        <f>IFERROR(VLOOKUP(D7126,'أرصدة المخزن'!$A:$H,4,0),"")</f>
        <v/>
      </c>
      <c r="G7126" s="97" t="n"/>
      <c r="H7126" s="29" t="inlineStr">
        <is>
          <t>إضافة</t>
        </is>
      </c>
      <c r="I7126" s="97" t="n"/>
    </row>
    <row r="7127" ht="17.4" customHeight="1" s="138">
      <c r="A7127" s="97" t="n">
        <v>7121</v>
      </c>
      <c r="B7127" s="98" t="n"/>
      <c r="C7127" s="99" t="n"/>
      <c r="D7127" s="100" t="n"/>
      <c r="E7127" s="28">
        <f>IFERROR(VLOOKUP(D7127,'أرصدة المخزن'!$A:$E,3,0),"")</f>
        <v/>
      </c>
      <c r="F7127" s="28">
        <f>IFERROR(VLOOKUP(D7127,'أرصدة المخزن'!$A:$H,4,0),"")</f>
        <v/>
      </c>
      <c r="G7127" s="97" t="n"/>
      <c r="H7127" s="29" t="inlineStr">
        <is>
          <t>إضافة</t>
        </is>
      </c>
      <c r="I7127" s="97" t="n"/>
    </row>
    <row r="7128" ht="17.4" customHeight="1" s="138">
      <c r="A7128" s="97" t="n">
        <v>7122</v>
      </c>
      <c r="B7128" s="98" t="n"/>
      <c r="C7128" s="99" t="n"/>
      <c r="D7128" s="100" t="n"/>
      <c r="E7128" s="28">
        <f>IFERROR(VLOOKUP(D7128,'أرصدة المخزن'!$A:$E,3,0),"")</f>
        <v/>
      </c>
      <c r="F7128" s="28">
        <f>IFERROR(VLOOKUP(D7128,'أرصدة المخزن'!$A:$H,4,0),"")</f>
        <v/>
      </c>
      <c r="G7128" s="97" t="n"/>
      <c r="H7128" s="29" t="inlineStr">
        <is>
          <t>إضافة</t>
        </is>
      </c>
      <c r="I7128" s="97" t="n"/>
    </row>
    <row r="7129" ht="17.4" customHeight="1" s="138">
      <c r="A7129" s="97" t="n">
        <v>7123</v>
      </c>
      <c r="B7129" s="98" t="n"/>
      <c r="C7129" s="99" t="n"/>
      <c r="D7129" s="100" t="n"/>
      <c r="E7129" s="28">
        <f>IFERROR(VLOOKUP(D7129,'أرصدة المخزن'!$A:$E,3,0),"")</f>
        <v/>
      </c>
      <c r="F7129" s="28">
        <f>IFERROR(VLOOKUP(D7129,'أرصدة المخزن'!$A:$H,4,0),"")</f>
        <v/>
      </c>
      <c r="G7129" s="97" t="n"/>
      <c r="H7129" s="29" t="inlineStr">
        <is>
          <t>إضافة</t>
        </is>
      </c>
      <c r="I7129" s="97" t="n"/>
    </row>
    <row r="7130" ht="17.4" customHeight="1" s="138">
      <c r="A7130" s="97" t="n">
        <v>7124</v>
      </c>
      <c r="B7130" s="98" t="n"/>
      <c r="C7130" s="99" t="n"/>
      <c r="D7130" s="100" t="n"/>
      <c r="E7130" s="28">
        <f>IFERROR(VLOOKUP(D7130,'أرصدة المخزن'!$A:$E,3,0),"")</f>
        <v/>
      </c>
      <c r="F7130" s="28">
        <f>IFERROR(VLOOKUP(D7130,'أرصدة المخزن'!$A:$H,4,0),"")</f>
        <v/>
      </c>
      <c r="G7130" s="97" t="n"/>
      <c r="H7130" s="29" t="inlineStr">
        <is>
          <t>إضافة</t>
        </is>
      </c>
      <c r="I7130" s="97" t="n"/>
    </row>
    <row r="7131" ht="17.4" customHeight="1" s="138">
      <c r="A7131" s="97" t="n">
        <v>7125</v>
      </c>
      <c r="B7131" s="98" t="n"/>
      <c r="C7131" s="99" t="n"/>
      <c r="D7131" s="100" t="n"/>
      <c r="E7131" s="28">
        <f>IFERROR(VLOOKUP(D7131,'أرصدة المخزن'!$A:$E,3,0),"")</f>
        <v/>
      </c>
      <c r="F7131" s="28">
        <f>IFERROR(VLOOKUP(D7131,'أرصدة المخزن'!$A:$H,4,0),"")</f>
        <v/>
      </c>
      <c r="G7131" s="97" t="n"/>
      <c r="H7131" s="29" t="inlineStr">
        <is>
          <t>إضافة</t>
        </is>
      </c>
      <c r="I7131" s="97" t="n"/>
    </row>
    <row r="7132" ht="17.4" customHeight="1" s="138">
      <c r="A7132" s="97" t="n">
        <v>7126</v>
      </c>
      <c r="B7132" s="98" t="n"/>
      <c r="C7132" s="99" t="n"/>
      <c r="D7132" s="100" t="n"/>
      <c r="E7132" s="28">
        <f>IFERROR(VLOOKUP(D7132,'أرصدة المخزن'!$A:$E,3,0),"")</f>
        <v/>
      </c>
      <c r="F7132" s="28">
        <f>IFERROR(VLOOKUP(D7132,'أرصدة المخزن'!$A:$H,4,0),"")</f>
        <v/>
      </c>
      <c r="G7132" s="97" t="n"/>
      <c r="H7132" s="29" t="inlineStr">
        <is>
          <t>إضافة</t>
        </is>
      </c>
      <c r="I7132" s="97" t="n"/>
    </row>
    <row r="7133" ht="17.4" customHeight="1" s="138">
      <c r="A7133" s="97" t="n">
        <v>7127</v>
      </c>
      <c r="B7133" s="98" t="n"/>
      <c r="C7133" s="99" t="n"/>
      <c r="D7133" s="100" t="n"/>
      <c r="E7133" s="28">
        <f>IFERROR(VLOOKUP(D7133,'أرصدة المخزن'!$A:$E,3,0),"")</f>
        <v/>
      </c>
      <c r="F7133" s="28">
        <f>IFERROR(VLOOKUP(D7133,'أرصدة المخزن'!$A:$H,4,0),"")</f>
        <v/>
      </c>
      <c r="G7133" s="97" t="n"/>
      <c r="H7133" s="29" t="inlineStr">
        <is>
          <t>إضافة</t>
        </is>
      </c>
      <c r="I7133" s="97" t="n"/>
    </row>
    <row r="7134" ht="17.4" customHeight="1" s="138">
      <c r="A7134" s="97" t="n">
        <v>7128</v>
      </c>
      <c r="B7134" s="98" t="n"/>
      <c r="C7134" s="99" t="n"/>
      <c r="D7134" s="100" t="n"/>
      <c r="E7134" s="28">
        <f>IFERROR(VLOOKUP(D7134,'أرصدة المخزن'!$A:$E,3,0),"")</f>
        <v/>
      </c>
      <c r="F7134" s="28">
        <f>IFERROR(VLOOKUP(D7134,'أرصدة المخزن'!$A:$H,4,0),"")</f>
        <v/>
      </c>
      <c r="G7134" s="97" t="n"/>
      <c r="H7134" s="29" t="inlineStr">
        <is>
          <t>إضافة</t>
        </is>
      </c>
      <c r="I7134" s="97" t="n"/>
    </row>
    <row r="7135" ht="17.4" customHeight="1" s="138">
      <c r="A7135" s="97" t="n">
        <v>7129</v>
      </c>
      <c r="B7135" s="98" t="n"/>
      <c r="C7135" s="99" t="n"/>
      <c r="D7135" s="100" t="n"/>
      <c r="E7135" s="28">
        <f>IFERROR(VLOOKUP(D7135,'أرصدة المخزن'!$A:$E,3,0),"")</f>
        <v/>
      </c>
      <c r="F7135" s="28">
        <f>IFERROR(VLOOKUP(D7135,'أرصدة المخزن'!$A:$H,4,0),"")</f>
        <v/>
      </c>
      <c r="G7135" s="97" t="n"/>
      <c r="H7135" s="29" t="inlineStr">
        <is>
          <t>إضافة</t>
        </is>
      </c>
      <c r="I7135" s="97" t="n"/>
    </row>
    <row r="7136" ht="17.4" customHeight="1" s="138">
      <c r="A7136" s="97" t="n">
        <v>7130</v>
      </c>
      <c r="B7136" s="98" t="n"/>
      <c r="C7136" s="99" t="n"/>
      <c r="D7136" s="100" t="n"/>
      <c r="E7136" s="28">
        <f>IFERROR(VLOOKUP(D7136,'أرصدة المخزن'!$A:$E,3,0),"")</f>
        <v/>
      </c>
      <c r="F7136" s="28">
        <f>IFERROR(VLOOKUP(D7136,'أرصدة المخزن'!$A:$H,4,0),"")</f>
        <v/>
      </c>
      <c r="G7136" s="97" t="n"/>
      <c r="H7136" s="29" t="inlineStr">
        <is>
          <t>إضافة</t>
        </is>
      </c>
      <c r="I7136" s="97" t="n"/>
    </row>
    <row r="7137" ht="17.4" customHeight="1" s="138">
      <c r="A7137" s="97" t="n">
        <v>7131</v>
      </c>
      <c r="B7137" s="98" t="n"/>
      <c r="C7137" s="99" t="n"/>
      <c r="D7137" s="100" t="n"/>
      <c r="E7137" s="28">
        <f>IFERROR(VLOOKUP(D7137,'أرصدة المخزن'!$A:$E,3,0),"")</f>
        <v/>
      </c>
      <c r="F7137" s="28">
        <f>IFERROR(VLOOKUP(D7137,'أرصدة المخزن'!$A:$H,4,0),"")</f>
        <v/>
      </c>
      <c r="G7137" s="97" t="n"/>
      <c r="H7137" s="29" t="inlineStr">
        <is>
          <t>إضافة</t>
        </is>
      </c>
      <c r="I7137" s="97" t="n"/>
    </row>
    <row r="7138" ht="17.4" customHeight="1" s="138">
      <c r="A7138" s="97" t="n">
        <v>7132</v>
      </c>
      <c r="B7138" s="98" t="n"/>
      <c r="C7138" s="99" t="n"/>
      <c r="D7138" s="100" t="n"/>
      <c r="E7138" s="28">
        <f>IFERROR(VLOOKUP(D7138,'أرصدة المخزن'!$A:$E,3,0),"")</f>
        <v/>
      </c>
      <c r="F7138" s="28">
        <f>IFERROR(VLOOKUP(D7138,'أرصدة المخزن'!$A:$H,4,0),"")</f>
        <v/>
      </c>
      <c r="G7138" s="97" t="n"/>
      <c r="H7138" s="29" t="inlineStr">
        <is>
          <t>إضافة</t>
        </is>
      </c>
      <c r="I7138" s="97" t="n"/>
    </row>
    <row r="7139" ht="17.4" customHeight="1" s="138">
      <c r="A7139" s="97" t="n">
        <v>7133</v>
      </c>
      <c r="B7139" s="98" t="n"/>
      <c r="C7139" s="99" t="n"/>
      <c r="D7139" s="100" t="n"/>
      <c r="E7139" s="28">
        <f>IFERROR(VLOOKUP(D7139,'أرصدة المخزن'!$A:$E,3,0),"")</f>
        <v/>
      </c>
      <c r="F7139" s="28">
        <f>IFERROR(VLOOKUP(D7139,'أرصدة المخزن'!$A:$H,4,0),"")</f>
        <v/>
      </c>
      <c r="G7139" s="97" t="n"/>
      <c r="H7139" s="29" t="inlineStr">
        <is>
          <t>إضافة</t>
        </is>
      </c>
      <c r="I7139" s="97" t="n"/>
    </row>
    <row r="7140" ht="17.4" customHeight="1" s="138">
      <c r="A7140" s="97" t="n">
        <v>7134</v>
      </c>
      <c r="B7140" s="98" t="n"/>
      <c r="C7140" s="99" t="n"/>
      <c r="D7140" s="100" t="n"/>
      <c r="E7140" s="28">
        <f>IFERROR(VLOOKUP(D7140,'أرصدة المخزن'!$A:$E,3,0),"")</f>
        <v/>
      </c>
      <c r="F7140" s="28">
        <f>IFERROR(VLOOKUP(D7140,'أرصدة المخزن'!$A:$H,4,0),"")</f>
        <v/>
      </c>
      <c r="G7140" s="97" t="n"/>
      <c r="H7140" s="29" t="inlineStr">
        <is>
          <t>إضافة</t>
        </is>
      </c>
      <c r="I7140" s="97" t="n"/>
    </row>
    <row r="7141" ht="17.4" customHeight="1" s="138">
      <c r="A7141" s="97" t="n">
        <v>7135</v>
      </c>
      <c r="B7141" s="98" t="n"/>
      <c r="C7141" s="99" t="n"/>
      <c r="D7141" s="100" t="n"/>
      <c r="E7141" s="28">
        <f>IFERROR(VLOOKUP(D7141,'أرصدة المخزن'!$A:$E,3,0),"")</f>
        <v/>
      </c>
      <c r="F7141" s="28">
        <f>IFERROR(VLOOKUP(D7141,'أرصدة المخزن'!$A:$H,4,0),"")</f>
        <v/>
      </c>
      <c r="G7141" s="97" t="n"/>
      <c r="H7141" s="29" t="inlineStr">
        <is>
          <t>إضافة</t>
        </is>
      </c>
      <c r="I7141" s="97" t="n"/>
    </row>
    <row r="7142" ht="17.4" customHeight="1" s="138">
      <c r="A7142" s="97" t="n">
        <v>7136</v>
      </c>
      <c r="B7142" s="98" t="n"/>
      <c r="C7142" s="99" t="n"/>
      <c r="D7142" s="100" t="n"/>
      <c r="E7142" s="28">
        <f>IFERROR(VLOOKUP(D7142,'أرصدة المخزن'!$A:$E,3,0),"")</f>
        <v/>
      </c>
      <c r="F7142" s="28">
        <f>IFERROR(VLOOKUP(D7142,'أرصدة المخزن'!$A:$H,4,0),"")</f>
        <v/>
      </c>
      <c r="G7142" s="97" t="n"/>
      <c r="H7142" s="29" t="inlineStr">
        <is>
          <t>إضافة</t>
        </is>
      </c>
      <c r="I7142" s="97" t="n"/>
    </row>
    <row r="7143" ht="17.4" customHeight="1" s="138">
      <c r="A7143" s="97" t="n">
        <v>7137</v>
      </c>
      <c r="B7143" s="98" t="n"/>
      <c r="C7143" s="99" t="n"/>
      <c r="D7143" s="100" t="n"/>
      <c r="E7143" s="28">
        <f>IFERROR(VLOOKUP(D7143,'أرصدة المخزن'!$A:$E,3,0),"")</f>
        <v/>
      </c>
      <c r="F7143" s="28">
        <f>IFERROR(VLOOKUP(D7143,'أرصدة المخزن'!$A:$H,4,0),"")</f>
        <v/>
      </c>
      <c r="G7143" s="97" t="n"/>
      <c r="H7143" s="29" t="inlineStr">
        <is>
          <t>إضافة</t>
        </is>
      </c>
      <c r="I7143" s="97" t="n"/>
    </row>
    <row r="7144" ht="17.4" customHeight="1" s="138">
      <c r="A7144" s="97" t="n">
        <v>7138</v>
      </c>
      <c r="B7144" s="98" t="n"/>
      <c r="C7144" s="99" t="n"/>
      <c r="D7144" s="100" t="n"/>
      <c r="E7144" s="28">
        <f>IFERROR(VLOOKUP(D7144,'أرصدة المخزن'!$A:$E,3,0),"")</f>
        <v/>
      </c>
      <c r="F7144" s="28">
        <f>IFERROR(VLOOKUP(D7144,'أرصدة المخزن'!$A:$H,4,0),"")</f>
        <v/>
      </c>
      <c r="G7144" s="97" t="n"/>
      <c r="H7144" s="29" t="inlineStr">
        <is>
          <t>إضافة</t>
        </is>
      </c>
      <c r="I7144" s="97" t="n"/>
    </row>
    <row r="7145" ht="17.4" customHeight="1" s="138">
      <c r="A7145" s="97" t="n">
        <v>7139</v>
      </c>
      <c r="B7145" s="98" t="n"/>
      <c r="C7145" s="99" t="n"/>
      <c r="D7145" s="100" t="n"/>
      <c r="E7145" s="28">
        <f>IFERROR(VLOOKUP(D7145,'أرصدة المخزن'!$A:$E,3,0),"")</f>
        <v/>
      </c>
      <c r="F7145" s="28">
        <f>IFERROR(VLOOKUP(D7145,'أرصدة المخزن'!$A:$H,4,0),"")</f>
        <v/>
      </c>
      <c r="G7145" s="97" t="n"/>
      <c r="H7145" s="29" t="inlineStr">
        <is>
          <t>إضافة</t>
        </is>
      </c>
      <c r="I7145" s="97" t="n"/>
    </row>
    <row r="7146" ht="17.4" customHeight="1" s="138">
      <c r="A7146" s="97" t="n">
        <v>7140</v>
      </c>
      <c r="B7146" s="98" t="n"/>
      <c r="C7146" s="99" t="n"/>
      <c r="D7146" s="100" t="n"/>
      <c r="E7146" s="28">
        <f>IFERROR(VLOOKUP(D7146,'أرصدة المخزن'!$A:$E,3,0),"")</f>
        <v/>
      </c>
      <c r="F7146" s="28">
        <f>IFERROR(VLOOKUP(D7146,'أرصدة المخزن'!$A:$H,4,0),"")</f>
        <v/>
      </c>
      <c r="G7146" s="97" t="n"/>
      <c r="H7146" s="29" t="inlineStr">
        <is>
          <t>إضافة</t>
        </is>
      </c>
      <c r="I7146" s="97" t="n"/>
    </row>
    <row r="7147" ht="17.4" customHeight="1" s="138">
      <c r="A7147" s="97" t="n">
        <v>7141</v>
      </c>
      <c r="B7147" s="98" t="n"/>
      <c r="C7147" s="99" t="n"/>
      <c r="D7147" s="100" t="n"/>
      <c r="E7147" s="28">
        <f>IFERROR(VLOOKUP(D7147,'أرصدة المخزن'!$A:$E,3,0),"")</f>
        <v/>
      </c>
      <c r="F7147" s="28">
        <f>IFERROR(VLOOKUP(D7147,'أرصدة المخزن'!$A:$H,4,0),"")</f>
        <v/>
      </c>
      <c r="G7147" s="97" t="n"/>
      <c r="H7147" s="29" t="inlineStr">
        <is>
          <t>إضافة</t>
        </is>
      </c>
      <c r="I7147" s="97" t="n"/>
    </row>
    <row r="7148" ht="17.4" customHeight="1" s="138">
      <c r="A7148" s="97" t="n">
        <v>7142</v>
      </c>
      <c r="B7148" s="98" t="n"/>
      <c r="C7148" s="99" t="n"/>
      <c r="D7148" s="100" t="n"/>
      <c r="E7148" s="28">
        <f>IFERROR(VLOOKUP(D7148,'أرصدة المخزن'!$A:$E,3,0),"")</f>
        <v/>
      </c>
      <c r="F7148" s="28">
        <f>IFERROR(VLOOKUP(D7148,'أرصدة المخزن'!$A:$H,4,0),"")</f>
        <v/>
      </c>
      <c r="G7148" s="97" t="n"/>
      <c r="H7148" s="29" t="inlineStr">
        <is>
          <t>إضافة</t>
        </is>
      </c>
      <c r="I7148" s="97" t="n"/>
    </row>
    <row r="7149" ht="17.4" customHeight="1" s="138">
      <c r="A7149" s="97" t="n">
        <v>7143</v>
      </c>
      <c r="B7149" s="98" t="n"/>
      <c r="C7149" s="99" t="n"/>
      <c r="D7149" s="100" t="n"/>
      <c r="E7149" s="28">
        <f>IFERROR(VLOOKUP(D7149,'أرصدة المخزن'!$A:$E,3,0),"")</f>
        <v/>
      </c>
      <c r="F7149" s="28">
        <f>IFERROR(VLOOKUP(D7149,'أرصدة المخزن'!$A:$H,4,0),"")</f>
        <v/>
      </c>
      <c r="G7149" s="97" t="n"/>
      <c r="H7149" s="29" t="inlineStr">
        <is>
          <t>إضافة</t>
        </is>
      </c>
      <c r="I7149" s="97" t="n"/>
    </row>
    <row r="7150" ht="17.4" customHeight="1" s="138">
      <c r="A7150" s="97" t="n">
        <v>7144</v>
      </c>
      <c r="B7150" s="98" t="n"/>
      <c r="C7150" s="99" t="n"/>
      <c r="D7150" s="100" t="n"/>
      <c r="E7150" s="28">
        <f>IFERROR(VLOOKUP(D7150,'أرصدة المخزن'!$A:$E,3,0),"")</f>
        <v/>
      </c>
      <c r="F7150" s="28">
        <f>IFERROR(VLOOKUP(D7150,'أرصدة المخزن'!$A:$H,4,0),"")</f>
        <v/>
      </c>
      <c r="G7150" s="97" t="n"/>
      <c r="H7150" s="29" t="inlineStr">
        <is>
          <t>إضافة</t>
        </is>
      </c>
      <c r="I7150" s="97" t="n"/>
    </row>
    <row r="7151" ht="17.4" customHeight="1" s="138">
      <c r="A7151" s="97" t="n">
        <v>7145</v>
      </c>
      <c r="B7151" s="98" t="n"/>
      <c r="C7151" s="99" t="n"/>
      <c r="D7151" s="100" t="n"/>
      <c r="E7151" s="28">
        <f>IFERROR(VLOOKUP(D7151,'أرصدة المخزن'!$A:$E,3,0),"")</f>
        <v/>
      </c>
      <c r="F7151" s="28">
        <f>IFERROR(VLOOKUP(D7151,'أرصدة المخزن'!$A:$H,4,0),"")</f>
        <v/>
      </c>
      <c r="G7151" s="97" t="n"/>
      <c r="H7151" s="29" t="inlineStr">
        <is>
          <t>إضافة</t>
        </is>
      </c>
      <c r="I7151" s="97" t="n"/>
    </row>
    <row r="7152" ht="17.4" customHeight="1" s="138">
      <c r="A7152" s="97" t="n">
        <v>7146</v>
      </c>
      <c r="B7152" s="98" t="n"/>
      <c r="C7152" s="99" t="n"/>
      <c r="D7152" s="100" t="n"/>
      <c r="E7152" s="28">
        <f>IFERROR(VLOOKUP(D7152,'أرصدة المخزن'!$A:$E,3,0),"")</f>
        <v/>
      </c>
      <c r="F7152" s="28">
        <f>IFERROR(VLOOKUP(D7152,'أرصدة المخزن'!$A:$H,4,0),"")</f>
        <v/>
      </c>
      <c r="G7152" s="97" t="n"/>
      <c r="H7152" s="29" t="inlineStr">
        <is>
          <t>إضافة</t>
        </is>
      </c>
      <c r="I7152" s="97" t="n"/>
    </row>
    <row r="7153" ht="17.4" customHeight="1" s="138">
      <c r="A7153" s="97" t="n">
        <v>7147</v>
      </c>
      <c r="B7153" s="98" t="n"/>
      <c r="C7153" s="99" t="n"/>
      <c r="D7153" s="100" t="n"/>
      <c r="E7153" s="28">
        <f>IFERROR(VLOOKUP(D7153,'أرصدة المخزن'!$A:$E,3,0),"")</f>
        <v/>
      </c>
      <c r="F7153" s="28">
        <f>IFERROR(VLOOKUP(D7153,'أرصدة المخزن'!$A:$H,4,0),"")</f>
        <v/>
      </c>
      <c r="G7153" s="97" t="n"/>
      <c r="H7153" s="29" t="inlineStr">
        <is>
          <t>إضافة</t>
        </is>
      </c>
      <c r="I7153" s="97" t="n"/>
    </row>
    <row r="7154" ht="17.4" customHeight="1" s="138">
      <c r="A7154" s="97" t="n">
        <v>7148</v>
      </c>
      <c r="B7154" s="98" t="n"/>
      <c r="C7154" s="99" t="n"/>
      <c r="D7154" s="100" t="n"/>
      <c r="E7154" s="28">
        <f>IFERROR(VLOOKUP(D7154,'أرصدة المخزن'!$A:$E,3,0),"")</f>
        <v/>
      </c>
      <c r="F7154" s="28">
        <f>IFERROR(VLOOKUP(D7154,'أرصدة المخزن'!$A:$H,4,0),"")</f>
        <v/>
      </c>
      <c r="G7154" s="97" t="n"/>
      <c r="H7154" s="29" t="inlineStr">
        <is>
          <t>إضافة</t>
        </is>
      </c>
      <c r="I7154" s="97" t="n"/>
    </row>
    <row r="7155" ht="17.4" customHeight="1" s="138">
      <c r="A7155" s="97" t="n">
        <v>7149</v>
      </c>
      <c r="B7155" s="98" t="n"/>
      <c r="C7155" s="99" t="n"/>
      <c r="D7155" s="100" t="n"/>
      <c r="E7155" s="28">
        <f>IFERROR(VLOOKUP(D7155,'أرصدة المخزن'!$A:$E,3,0),"")</f>
        <v/>
      </c>
      <c r="F7155" s="28">
        <f>IFERROR(VLOOKUP(D7155,'أرصدة المخزن'!$A:$H,4,0),"")</f>
        <v/>
      </c>
      <c r="G7155" s="97" t="n"/>
      <c r="H7155" s="29" t="inlineStr">
        <is>
          <t>إضافة</t>
        </is>
      </c>
      <c r="I7155" s="97" t="n"/>
    </row>
    <row r="7156" ht="17.4" customHeight="1" s="138">
      <c r="A7156" s="97" t="n">
        <v>7150</v>
      </c>
      <c r="B7156" s="98" t="n"/>
      <c r="C7156" s="99" t="n"/>
      <c r="D7156" s="100" t="n"/>
      <c r="E7156" s="28">
        <f>IFERROR(VLOOKUP(D7156,'أرصدة المخزن'!$A:$E,3,0),"")</f>
        <v/>
      </c>
      <c r="F7156" s="28">
        <f>IFERROR(VLOOKUP(D7156,'أرصدة المخزن'!$A:$H,4,0),"")</f>
        <v/>
      </c>
      <c r="G7156" s="97" t="n"/>
      <c r="H7156" s="29" t="inlineStr">
        <is>
          <t>إضافة</t>
        </is>
      </c>
      <c r="I7156" s="97" t="n"/>
    </row>
    <row r="7157" ht="17.4" customHeight="1" s="138">
      <c r="A7157" s="97" t="n">
        <v>7151</v>
      </c>
      <c r="B7157" s="98" t="n"/>
      <c r="C7157" s="99" t="n"/>
      <c r="D7157" s="100" t="n"/>
      <c r="E7157" s="28">
        <f>IFERROR(VLOOKUP(D7157,'أرصدة المخزن'!$A:$E,3,0),"")</f>
        <v/>
      </c>
      <c r="F7157" s="28">
        <f>IFERROR(VLOOKUP(D7157,'أرصدة المخزن'!$A:$H,4,0),"")</f>
        <v/>
      </c>
      <c r="G7157" s="97" t="n"/>
      <c r="H7157" s="29" t="inlineStr">
        <is>
          <t>إضافة</t>
        </is>
      </c>
      <c r="I7157" s="97" t="n"/>
    </row>
    <row r="7158" ht="17.4" customHeight="1" s="138">
      <c r="A7158" s="97" t="n">
        <v>7152</v>
      </c>
      <c r="B7158" s="98" t="n"/>
      <c r="C7158" s="99" t="n"/>
      <c r="D7158" s="100" t="n"/>
      <c r="E7158" s="28">
        <f>IFERROR(VLOOKUP(D7158,'أرصدة المخزن'!$A:$E,3,0),"")</f>
        <v/>
      </c>
      <c r="F7158" s="28">
        <f>IFERROR(VLOOKUP(D7158,'أرصدة المخزن'!$A:$H,4,0),"")</f>
        <v/>
      </c>
      <c r="G7158" s="97" t="n"/>
      <c r="H7158" s="29" t="inlineStr">
        <is>
          <t>إضافة</t>
        </is>
      </c>
      <c r="I7158" s="97" t="n"/>
    </row>
    <row r="7159" ht="17.4" customHeight="1" s="138">
      <c r="A7159" s="97" t="n">
        <v>7153</v>
      </c>
      <c r="B7159" s="98" t="n"/>
      <c r="C7159" s="99" t="n"/>
      <c r="D7159" s="100" t="n"/>
      <c r="E7159" s="28">
        <f>IFERROR(VLOOKUP(D7159,'أرصدة المخزن'!$A:$E,3,0),"")</f>
        <v/>
      </c>
      <c r="F7159" s="28">
        <f>IFERROR(VLOOKUP(D7159,'أرصدة المخزن'!$A:$H,4,0),"")</f>
        <v/>
      </c>
      <c r="G7159" s="97" t="n"/>
      <c r="H7159" s="29" t="inlineStr">
        <is>
          <t>إضافة</t>
        </is>
      </c>
      <c r="I7159" s="97" t="n"/>
    </row>
    <row r="7160" ht="17.4" customHeight="1" s="138">
      <c r="A7160" s="97" t="n">
        <v>7154</v>
      </c>
      <c r="B7160" s="98" t="n"/>
      <c r="C7160" s="99" t="n"/>
      <c r="D7160" s="100" t="n"/>
      <c r="E7160" s="28">
        <f>IFERROR(VLOOKUP(D7160,'أرصدة المخزن'!$A:$E,3,0),"")</f>
        <v/>
      </c>
      <c r="F7160" s="28">
        <f>IFERROR(VLOOKUP(D7160,'أرصدة المخزن'!$A:$H,4,0),"")</f>
        <v/>
      </c>
      <c r="G7160" s="97" t="n"/>
      <c r="H7160" s="29" t="inlineStr">
        <is>
          <t>إضافة</t>
        </is>
      </c>
      <c r="I7160" s="97" t="n"/>
    </row>
    <row r="7161" ht="17.4" customHeight="1" s="138">
      <c r="A7161" s="97" t="n">
        <v>7155</v>
      </c>
      <c r="B7161" s="98" t="n"/>
      <c r="C7161" s="99" t="n"/>
      <c r="D7161" s="100" t="n"/>
      <c r="E7161" s="28">
        <f>IFERROR(VLOOKUP(D7161,'أرصدة المخزن'!$A:$E,3,0),"")</f>
        <v/>
      </c>
      <c r="F7161" s="28">
        <f>IFERROR(VLOOKUP(D7161,'أرصدة المخزن'!$A:$H,4,0),"")</f>
        <v/>
      </c>
      <c r="G7161" s="97" t="n"/>
      <c r="H7161" s="29" t="inlineStr">
        <is>
          <t>إضافة</t>
        </is>
      </c>
      <c r="I7161" s="97" t="n"/>
    </row>
    <row r="7162" ht="17.4" customHeight="1" s="138">
      <c r="A7162" s="97" t="n">
        <v>7156</v>
      </c>
      <c r="B7162" s="98" t="n"/>
      <c r="C7162" s="99" t="n"/>
      <c r="D7162" s="100" t="n"/>
      <c r="E7162" s="28">
        <f>IFERROR(VLOOKUP(D7162,'أرصدة المخزن'!$A:$E,3,0),"")</f>
        <v/>
      </c>
      <c r="F7162" s="28">
        <f>IFERROR(VLOOKUP(D7162,'أرصدة المخزن'!$A:$H,4,0),"")</f>
        <v/>
      </c>
      <c r="G7162" s="97" t="n"/>
      <c r="H7162" s="29" t="inlineStr">
        <is>
          <t>إضافة</t>
        </is>
      </c>
      <c r="I7162" s="97" t="n"/>
    </row>
    <row r="7163" ht="17.4" customHeight="1" s="138">
      <c r="A7163" s="97" t="n">
        <v>7157</v>
      </c>
      <c r="B7163" s="98" t="n"/>
      <c r="C7163" s="99" t="n"/>
      <c r="D7163" s="100" t="n"/>
      <c r="E7163" s="28">
        <f>IFERROR(VLOOKUP(D7163,'أرصدة المخزن'!$A:$E,3,0),"")</f>
        <v/>
      </c>
      <c r="F7163" s="28">
        <f>IFERROR(VLOOKUP(D7163,'أرصدة المخزن'!$A:$H,4,0),"")</f>
        <v/>
      </c>
      <c r="G7163" s="97" t="n"/>
      <c r="H7163" s="29" t="inlineStr">
        <is>
          <t>إضافة</t>
        </is>
      </c>
      <c r="I7163" s="97" t="n"/>
    </row>
    <row r="7164" ht="17.4" customHeight="1" s="138">
      <c r="A7164" s="97" t="n">
        <v>7158</v>
      </c>
      <c r="B7164" s="98" t="n"/>
      <c r="C7164" s="99" t="n"/>
      <c r="D7164" s="100" t="n"/>
      <c r="E7164" s="28">
        <f>IFERROR(VLOOKUP(D7164,'أرصدة المخزن'!$A:$E,3,0),"")</f>
        <v/>
      </c>
      <c r="F7164" s="28">
        <f>IFERROR(VLOOKUP(D7164,'أرصدة المخزن'!$A:$H,4,0),"")</f>
        <v/>
      </c>
      <c r="G7164" s="97" t="n"/>
      <c r="H7164" s="29" t="inlineStr">
        <is>
          <t>إضافة</t>
        </is>
      </c>
      <c r="I7164" s="97" t="n"/>
    </row>
    <row r="7165" ht="17.4" customHeight="1" s="138">
      <c r="A7165" s="97" t="n">
        <v>7159</v>
      </c>
      <c r="B7165" s="98" t="n"/>
      <c r="C7165" s="99" t="n"/>
      <c r="D7165" s="100" t="n"/>
      <c r="E7165" s="28">
        <f>IFERROR(VLOOKUP(D7165,'أرصدة المخزن'!$A:$E,3,0),"")</f>
        <v/>
      </c>
      <c r="F7165" s="28">
        <f>IFERROR(VLOOKUP(D7165,'أرصدة المخزن'!$A:$H,4,0),"")</f>
        <v/>
      </c>
      <c r="G7165" s="97" t="n"/>
      <c r="H7165" s="29" t="inlineStr">
        <is>
          <t>إضافة</t>
        </is>
      </c>
      <c r="I7165" s="97" t="n"/>
    </row>
    <row r="7166" ht="17.4" customHeight="1" s="138">
      <c r="A7166" s="97" t="n">
        <v>7160</v>
      </c>
      <c r="B7166" s="98" t="n"/>
      <c r="C7166" s="99" t="n"/>
      <c r="D7166" s="100" t="n"/>
      <c r="E7166" s="28">
        <f>IFERROR(VLOOKUP(D7166,'أرصدة المخزن'!$A:$E,3,0),"")</f>
        <v/>
      </c>
      <c r="F7166" s="28">
        <f>IFERROR(VLOOKUP(D7166,'أرصدة المخزن'!$A:$H,4,0),"")</f>
        <v/>
      </c>
      <c r="G7166" s="97" t="n"/>
      <c r="H7166" s="29" t="inlineStr">
        <is>
          <t>إضافة</t>
        </is>
      </c>
      <c r="I7166" s="97" t="n"/>
    </row>
    <row r="7167" ht="17.4" customHeight="1" s="138">
      <c r="A7167" s="97" t="n">
        <v>7161</v>
      </c>
      <c r="B7167" s="98" t="n"/>
      <c r="C7167" s="99" t="n"/>
      <c r="D7167" s="100" t="n"/>
      <c r="E7167" s="28">
        <f>IFERROR(VLOOKUP(D7167,'أرصدة المخزن'!$A:$E,3,0),"")</f>
        <v/>
      </c>
      <c r="F7167" s="28">
        <f>IFERROR(VLOOKUP(D7167,'أرصدة المخزن'!$A:$H,4,0),"")</f>
        <v/>
      </c>
      <c r="G7167" s="97" t="n"/>
      <c r="H7167" s="29" t="inlineStr">
        <is>
          <t>إضافة</t>
        </is>
      </c>
      <c r="I7167" s="97" t="n"/>
    </row>
    <row r="7168" ht="17.4" customHeight="1" s="138">
      <c r="A7168" s="97" t="n">
        <v>7162</v>
      </c>
      <c r="B7168" s="98" t="n"/>
      <c r="C7168" s="99" t="n"/>
      <c r="D7168" s="100" t="n"/>
      <c r="E7168" s="28">
        <f>IFERROR(VLOOKUP(D7168,'أرصدة المخزن'!$A:$E,3,0),"")</f>
        <v/>
      </c>
      <c r="F7168" s="28">
        <f>IFERROR(VLOOKUP(D7168,'أرصدة المخزن'!$A:$H,4,0),"")</f>
        <v/>
      </c>
      <c r="G7168" s="97" t="n"/>
      <c r="H7168" s="29" t="inlineStr">
        <is>
          <t>إضافة</t>
        </is>
      </c>
      <c r="I7168" s="97" t="n"/>
    </row>
    <row r="7169" ht="17.4" customHeight="1" s="138">
      <c r="A7169" s="97" t="n">
        <v>7163</v>
      </c>
      <c r="B7169" s="98" t="n"/>
      <c r="C7169" s="99" t="n"/>
      <c r="D7169" s="100" t="n"/>
      <c r="E7169" s="28">
        <f>IFERROR(VLOOKUP(D7169,'أرصدة المخزن'!$A:$E,3,0),"")</f>
        <v/>
      </c>
      <c r="F7169" s="28">
        <f>IFERROR(VLOOKUP(D7169,'أرصدة المخزن'!$A:$H,4,0),"")</f>
        <v/>
      </c>
      <c r="G7169" s="97" t="n"/>
      <c r="H7169" s="29" t="inlineStr">
        <is>
          <t>إضافة</t>
        </is>
      </c>
      <c r="I7169" s="97" t="n"/>
    </row>
    <row r="7170" ht="17.4" customHeight="1" s="138">
      <c r="A7170" s="97" t="n">
        <v>7164</v>
      </c>
      <c r="B7170" s="98" t="n"/>
      <c r="C7170" s="99" t="n"/>
      <c r="D7170" s="100" t="n"/>
      <c r="E7170" s="28">
        <f>IFERROR(VLOOKUP(D7170,'أرصدة المخزن'!$A:$E,3,0),"")</f>
        <v/>
      </c>
      <c r="F7170" s="28">
        <f>IFERROR(VLOOKUP(D7170,'أرصدة المخزن'!$A:$H,4,0),"")</f>
        <v/>
      </c>
      <c r="G7170" s="97" t="n"/>
      <c r="H7170" s="29" t="inlineStr">
        <is>
          <t>إضافة</t>
        </is>
      </c>
      <c r="I7170" s="97" t="n"/>
    </row>
    <row r="7171" ht="17.4" customHeight="1" s="138">
      <c r="A7171" s="97" t="n">
        <v>7165</v>
      </c>
      <c r="B7171" s="98" t="n"/>
      <c r="C7171" s="99" t="n"/>
      <c r="D7171" s="100" t="n"/>
      <c r="E7171" s="28">
        <f>IFERROR(VLOOKUP(D7171,'أرصدة المخزن'!$A:$E,3,0),"")</f>
        <v/>
      </c>
      <c r="F7171" s="28">
        <f>IFERROR(VLOOKUP(D7171,'أرصدة المخزن'!$A:$H,4,0),"")</f>
        <v/>
      </c>
      <c r="G7171" s="97" t="n"/>
      <c r="H7171" s="29" t="inlineStr">
        <is>
          <t>إضافة</t>
        </is>
      </c>
      <c r="I7171" s="97" t="n"/>
    </row>
    <row r="7172" ht="17.4" customHeight="1" s="138">
      <c r="A7172" s="97" t="n">
        <v>7166</v>
      </c>
      <c r="B7172" s="98" t="n"/>
      <c r="C7172" s="99" t="n"/>
      <c r="D7172" s="100" t="n"/>
      <c r="E7172" s="28">
        <f>IFERROR(VLOOKUP(D7172,'أرصدة المخزن'!$A:$E,3,0),"")</f>
        <v/>
      </c>
      <c r="F7172" s="28">
        <f>IFERROR(VLOOKUP(D7172,'أرصدة المخزن'!$A:$H,4,0),"")</f>
        <v/>
      </c>
      <c r="G7172" s="97" t="n"/>
      <c r="H7172" s="29" t="inlineStr">
        <is>
          <t>إضافة</t>
        </is>
      </c>
      <c r="I7172" s="97" t="n"/>
    </row>
    <row r="7173" ht="17.4" customHeight="1" s="138">
      <c r="A7173" s="97" t="n">
        <v>7167</v>
      </c>
      <c r="B7173" s="98" t="n"/>
      <c r="C7173" s="99" t="n"/>
      <c r="D7173" s="100" t="n"/>
      <c r="E7173" s="28">
        <f>IFERROR(VLOOKUP(D7173,'أرصدة المخزن'!$A:$E,3,0),"")</f>
        <v/>
      </c>
      <c r="F7173" s="28">
        <f>IFERROR(VLOOKUP(D7173,'أرصدة المخزن'!$A:$H,4,0),"")</f>
        <v/>
      </c>
      <c r="G7173" s="97" t="n"/>
      <c r="H7173" s="29" t="inlineStr">
        <is>
          <t>إضافة</t>
        </is>
      </c>
      <c r="I7173" s="97" t="n"/>
    </row>
    <row r="7174" ht="17.4" customHeight="1" s="138">
      <c r="A7174" s="97" t="n">
        <v>7168</v>
      </c>
      <c r="B7174" s="98" t="n"/>
      <c r="C7174" s="99" t="n"/>
      <c r="D7174" s="100" t="n"/>
      <c r="E7174" s="28">
        <f>IFERROR(VLOOKUP(D7174,'أرصدة المخزن'!$A:$E,3,0),"")</f>
        <v/>
      </c>
      <c r="F7174" s="28">
        <f>IFERROR(VLOOKUP(D7174,'أرصدة المخزن'!$A:$H,4,0),"")</f>
        <v/>
      </c>
      <c r="G7174" s="97" t="n"/>
      <c r="H7174" s="29" t="inlineStr">
        <is>
          <t>إضافة</t>
        </is>
      </c>
      <c r="I7174" s="97" t="n"/>
    </row>
    <row r="7175" ht="17.4" customHeight="1" s="138">
      <c r="A7175" s="97" t="n">
        <v>7169</v>
      </c>
      <c r="B7175" s="98" t="n"/>
      <c r="C7175" s="99" t="n"/>
      <c r="D7175" s="100" t="n"/>
      <c r="E7175" s="28">
        <f>IFERROR(VLOOKUP(D7175,'أرصدة المخزن'!$A:$E,3,0),"")</f>
        <v/>
      </c>
      <c r="F7175" s="28">
        <f>IFERROR(VLOOKUP(D7175,'أرصدة المخزن'!$A:$H,4,0),"")</f>
        <v/>
      </c>
      <c r="G7175" s="97" t="n"/>
      <c r="H7175" s="29" t="inlineStr">
        <is>
          <t>إضافة</t>
        </is>
      </c>
      <c r="I7175" s="97" t="n"/>
    </row>
    <row r="7176" ht="17.4" customHeight="1" s="138">
      <c r="A7176" s="97" t="n">
        <v>7170</v>
      </c>
      <c r="B7176" s="98" t="n"/>
      <c r="C7176" s="99" t="n"/>
      <c r="D7176" s="100" t="n"/>
      <c r="E7176" s="28">
        <f>IFERROR(VLOOKUP(D7176,'أرصدة المخزن'!$A:$E,3,0),"")</f>
        <v/>
      </c>
      <c r="F7176" s="28">
        <f>IFERROR(VLOOKUP(D7176,'أرصدة المخزن'!$A:$H,4,0),"")</f>
        <v/>
      </c>
      <c r="G7176" s="97" t="n"/>
      <c r="H7176" s="29" t="inlineStr">
        <is>
          <t>إضافة</t>
        </is>
      </c>
      <c r="I7176" s="97" t="n"/>
    </row>
    <row r="7177" ht="17.4" customHeight="1" s="138">
      <c r="A7177" s="97" t="n">
        <v>7171</v>
      </c>
      <c r="B7177" s="98" t="n"/>
      <c r="C7177" s="99" t="n"/>
      <c r="D7177" s="100" t="n"/>
      <c r="E7177" s="28">
        <f>IFERROR(VLOOKUP(D7177,'أرصدة المخزن'!$A:$E,3,0),"")</f>
        <v/>
      </c>
      <c r="F7177" s="28">
        <f>IFERROR(VLOOKUP(D7177,'أرصدة المخزن'!$A:$H,4,0),"")</f>
        <v/>
      </c>
      <c r="G7177" s="97" t="n"/>
      <c r="H7177" s="29" t="inlineStr">
        <is>
          <t>إضافة</t>
        </is>
      </c>
      <c r="I7177" s="97" t="n"/>
    </row>
    <row r="7178" ht="17.4" customHeight="1" s="138">
      <c r="A7178" s="97" t="n">
        <v>7172</v>
      </c>
      <c r="B7178" s="98" t="n"/>
      <c r="C7178" s="99" t="n"/>
      <c r="D7178" s="100" t="n"/>
      <c r="E7178" s="28">
        <f>IFERROR(VLOOKUP(D7178,'أرصدة المخزن'!$A:$E,3,0),"")</f>
        <v/>
      </c>
      <c r="F7178" s="28">
        <f>IFERROR(VLOOKUP(D7178,'أرصدة المخزن'!$A:$H,4,0),"")</f>
        <v/>
      </c>
      <c r="G7178" s="97" t="n"/>
      <c r="H7178" s="29" t="inlineStr">
        <is>
          <t>إضافة</t>
        </is>
      </c>
      <c r="I7178" s="97" t="n"/>
    </row>
    <row r="7179" ht="17.4" customHeight="1" s="138">
      <c r="A7179" s="97" t="n">
        <v>7173</v>
      </c>
      <c r="B7179" s="98" t="n"/>
      <c r="C7179" s="99" t="n"/>
      <c r="D7179" s="100" t="n"/>
      <c r="E7179" s="28">
        <f>IFERROR(VLOOKUP(D7179,'أرصدة المخزن'!$A:$E,3,0),"")</f>
        <v/>
      </c>
      <c r="F7179" s="28">
        <f>IFERROR(VLOOKUP(D7179,'أرصدة المخزن'!$A:$H,4,0),"")</f>
        <v/>
      </c>
      <c r="G7179" s="97" t="n"/>
      <c r="H7179" s="29" t="inlineStr">
        <is>
          <t>إضافة</t>
        </is>
      </c>
      <c r="I7179" s="97" t="n"/>
    </row>
    <row r="7180" ht="17.4" customHeight="1" s="138">
      <c r="A7180" s="97" t="n">
        <v>7174</v>
      </c>
      <c r="B7180" s="98" t="n"/>
      <c r="C7180" s="99" t="n"/>
      <c r="D7180" s="100" t="n"/>
      <c r="E7180" s="28">
        <f>IFERROR(VLOOKUP(D7180,'أرصدة المخزن'!$A:$E,3,0),"")</f>
        <v/>
      </c>
      <c r="F7180" s="28">
        <f>IFERROR(VLOOKUP(D7180,'أرصدة المخزن'!$A:$H,4,0),"")</f>
        <v/>
      </c>
      <c r="G7180" s="97" t="n"/>
      <c r="H7180" s="29" t="inlineStr">
        <is>
          <t>إضافة</t>
        </is>
      </c>
      <c r="I7180" s="97" t="n"/>
    </row>
    <row r="7181" ht="17.4" customHeight="1" s="138">
      <c r="A7181" s="97" t="n">
        <v>7175</v>
      </c>
      <c r="B7181" s="98" t="n"/>
      <c r="C7181" s="99" t="n"/>
      <c r="D7181" s="100" t="n"/>
      <c r="E7181" s="28">
        <f>IFERROR(VLOOKUP(D7181,'أرصدة المخزن'!$A:$E,3,0),"")</f>
        <v/>
      </c>
      <c r="F7181" s="28">
        <f>IFERROR(VLOOKUP(D7181,'أرصدة المخزن'!$A:$H,4,0),"")</f>
        <v/>
      </c>
      <c r="G7181" s="97" t="n"/>
      <c r="H7181" s="29" t="inlineStr">
        <is>
          <t>إضافة</t>
        </is>
      </c>
      <c r="I7181" s="97" t="n"/>
    </row>
    <row r="7182" ht="17.4" customHeight="1" s="138">
      <c r="A7182" s="97" t="n">
        <v>7176</v>
      </c>
      <c r="B7182" s="98" t="n"/>
      <c r="C7182" s="99" t="n"/>
      <c r="D7182" s="100" t="n"/>
      <c r="E7182" s="28">
        <f>IFERROR(VLOOKUP(D7182,'أرصدة المخزن'!$A:$E,3,0),"")</f>
        <v/>
      </c>
      <c r="F7182" s="28">
        <f>IFERROR(VLOOKUP(D7182,'أرصدة المخزن'!$A:$H,4,0),"")</f>
        <v/>
      </c>
      <c r="G7182" s="97" t="n"/>
      <c r="H7182" s="29" t="inlineStr">
        <is>
          <t>إضافة</t>
        </is>
      </c>
      <c r="I7182" s="97" t="n"/>
    </row>
    <row r="7183" ht="17.4" customHeight="1" s="138">
      <c r="A7183" s="97" t="n">
        <v>7177</v>
      </c>
      <c r="B7183" s="98" t="n"/>
      <c r="C7183" s="99" t="n"/>
      <c r="D7183" s="100" t="n"/>
      <c r="E7183" s="28">
        <f>IFERROR(VLOOKUP(D7183,'أرصدة المخزن'!$A:$E,3,0),"")</f>
        <v/>
      </c>
      <c r="F7183" s="28">
        <f>IFERROR(VLOOKUP(D7183,'أرصدة المخزن'!$A:$H,4,0),"")</f>
        <v/>
      </c>
      <c r="G7183" s="97" t="n"/>
      <c r="H7183" s="29" t="inlineStr">
        <is>
          <t>إضافة</t>
        </is>
      </c>
      <c r="I7183" s="97" t="n"/>
    </row>
    <row r="7184" ht="17.4" customHeight="1" s="138">
      <c r="A7184" s="97" t="n">
        <v>7178</v>
      </c>
      <c r="B7184" s="98" t="n"/>
      <c r="C7184" s="99" t="n"/>
      <c r="D7184" s="100" t="n"/>
      <c r="E7184" s="28">
        <f>IFERROR(VLOOKUP(D7184,'أرصدة المخزن'!$A:$E,3,0),"")</f>
        <v/>
      </c>
      <c r="F7184" s="28">
        <f>IFERROR(VLOOKUP(D7184,'أرصدة المخزن'!$A:$H,4,0),"")</f>
        <v/>
      </c>
      <c r="G7184" s="97" t="n"/>
      <c r="H7184" s="29" t="inlineStr">
        <is>
          <t>إضافة</t>
        </is>
      </c>
      <c r="I7184" s="97" t="n"/>
    </row>
    <row r="7185" ht="17.4" customHeight="1" s="138">
      <c r="A7185" s="97" t="n">
        <v>7179</v>
      </c>
      <c r="B7185" s="98" t="n"/>
      <c r="C7185" s="99" t="n"/>
      <c r="D7185" s="100" t="n"/>
      <c r="E7185" s="28">
        <f>IFERROR(VLOOKUP(D7185,'أرصدة المخزن'!$A:$E,3,0),"")</f>
        <v/>
      </c>
      <c r="F7185" s="28">
        <f>IFERROR(VLOOKUP(D7185,'أرصدة المخزن'!$A:$H,4,0),"")</f>
        <v/>
      </c>
      <c r="G7185" s="97" t="n"/>
      <c r="H7185" s="29" t="inlineStr">
        <is>
          <t>إضافة</t>
        </is>
      </c>
      <c r="I7185" s="97" t="n"/>
    </row>
    <row r="7186" ht="17.4" customHeight="1" s="138">
      <c r="A7186" s="97" t="n">
        <v>7180</v>
      </c>
      <c r="B7186" s="98" t="n"/>
      <c r="C7186" s="99" t="n"/>
      <c r="D7186" s="100" t="n"/>
      <c r="E7186" s="28">
        <f>IFERROR(VLOOKUP(D7186,'أرصدة المخزن'!$A:$E,3,0),"")</f>
        <v/>
      </c>
      <c r="F7186" s="28">
        <f>IFERROR(VLOOKUP(D7186,'أرصدة المخزن'!$A:$H,4,0),"")</f>
        <v/>
      </c>
      <c r="G7186" s="97" t="n"/>
      <c r="H7186" s="29" t="inlineStr">
        <is>
          <t>إضافة</t>
        </is>
      </c>
      <c r="I7186" s="97" t="n"/>
    </row>
    <row r="7187" ht="17.4" customHeight="1" s="138">
      <c r="A7187" s="97" t="n">
        <v>7181</v>
      </c>
      <c r="B7187" s="98" t="n"/>
      <c r="C7187" s="99" t="n"/>
      <c r="D7187" s="100" t="n"/>
      <c r="E7187" s="28">
        <f>IFERROR(VLOOKUP(D7187,'أرصدة المخزن'!$A:$E,3,0),"")</f>
        <v/>
      </c>
      <c r="F7187" s="28">
        <f>IFERROR(VLOOKUP(D7187,'أرصدة المخزن'!$A:$H,4,0),"")</f>
        <v/>
      </c>
      <c r="G7187" s="97" t="n"/>
      <c r="H7187" s="29" t="inlineStr">
        <is>
          <t>إضافة</t>
        </is>
      </c>
      <c r="I7187" s="97" t="n"/>
    </row>
    <row r="7188" ht="17.4" customHeight="1" s="138">
      <c r="A7188" s="97" t="n">
        <v>7182</v>
      </c>
      <c r="B7188" s="98" t="n"/>
      <c r="C7188" s="99" t="n"/>
      <c r="D7188" s="100" t="n"/>
      <c r="E7188" s="28">
        <f>IFERROR(VLOOKUP(D7188,'أرصدة المخزن'!$A:$E,3,0),"")</f>
        <v/>
      </c>
      <c r="F7188" s="28">
        <f>IFERROR(VLOOKUP(D7188,'أرصدة المخزن'!$A:$H,4,0),"")</f>
        <v/>
      </c>
      <c r="G7188" s="97" t="n"/>
      <c r="H7188" s="29" t="inlineStr">
        <is>
          <t>إضافة</t>
        </is>
      </c>
      <c r="I7188" s="97" t="n"/>
    </row>
    <row r="7189" ht="17.4" customHeight="1" s="138">
      <c r="A7189" s="97" t="n">
        <v>7183</v>
      </c>
      <c r="B7189" s="98" t="n"/>
      <c r="C7189" s="99" t="n"/>
      <c r="D7189" s="100" t="n"/>
      <c r="E7189" s="28">
        <f>IFERROR(VLOOKUP(D7189,'أرصدة المخزن'!$A:$E,3,0),"")</f>
        <v/>
      </c>
      <c r="F7189" s="28">
        <f>IFERROR(VLOOKUP(D7189,'أرصدة المخزن'!$A:$H,4,0),"")</f>
        <v/>
      </c>
      <c r="G7189" s="97" t="n"/>
      <c r="H7189" s="29" t="inlineStr">
        <is>
          <t>إضافة</t>
        </is>
      </c>
      <c r="I7189" s="97" t="n"/>
    </row>
    <row r="7190" ht="17.4" customHeight="1" s="138">
      <c r="A7190" s="97" t="n">
        <v>7184</v>
      </c>
      <c r="B7190" s="98" t="n"/>
      <c r="C7190" s="99" t="n"/>
      <c r="D7190" s="100" t="n"/>
      <c r="E7190" s="28">
        <f>IFERROR(VLOOKUP(D7190,'أرصدة المخزن'!$A:$E,3,0),"")</f>
        <v/>
      </c>
      <c r="F7190" s="28">
        <f>IFERROR(VLOOKUP(D7190,'أرصدة المخزن'!$A:$H,4,0),"")</f>
        <v/>
      </c>
      <c r="G7190" s="97" t="n"/>
      <c r="H7190" s="29" t="inlineStr">
        <is>
          <t>إضافة</t>
        </is>
      </c>
      <c r="I7190" s="97" t="n"/>
    </row>
    <row r="7191" ht="17.4" customHeight="1" s="138">
      <c r="A7191" s="97" t="n">
        <v>7185</v>
      </c>
      <c r="B7191" s="98" t="n"/>
      <c r="C7191" s="99" t="n"/>
      <c r="D7191" s="100" t="n"/>
      <c r="E7191" s="28">
        <f>IFERROR(VLOOKUP(D7191,'أرصدة المخزن'!$A:$E,3,0),"")</f>
        <v/>
      </c>
      <c r="F7191" s="28">
        <f>IFERROR(VLOOKUP(D7191,'أرصدة المخزن'!$A:$H,4,0),"")</f>
        <v/>
      </c>
      <c r="G7191" s="97" t="n"/>
      <c r="H7191" s="29" t="inlineStr">
        <is>
          <t>إضافة</t>
        </is>
      </c>
      <c r="I7191" s="97" t="n"/>
    </row>
    <row r="7192" ht="17.4" customHeight="1" s="138">
      <c r="A7192" s="97" t="n">
        <v>7186</v>
      </c>
      <c r="B7192" s="98" t="n"/>
      <c r="C7192" s="99" t="n"/>
      <c r="D7192" s="100" t="n"/>
      <c r="E7192" s="28">
        <f>IFERROR(VLOOKUP(D7192,'أرصدة المخزن'!$A:$E,3,0),"")</f>
        <v/>
      </c>
      <c r="F7192" s="28">
        <f>IFERROR(VLOOKUP(D7192,'أرصدة المخزن'!$A:$H,4,0),"")</f>
        <v/>
      </c>
      <c r="G7192" s="97" t="n"/>
      <c r="H7192" s="29" t="inlineStr">
        <is>
          <t>إضافة</t>
        </is>
      </c>
      <c r="I7192" s="97" t="n"/>
    </row>
    <row r="7193" ht="17.4" customHeight="1" s="138">
      <c r="A7193" s="97" t="n">
        <v>7187</v>
      </c>
      <c r="B7193" s="98" t="n"/>
      <c r="C7193" s="99" t="n"/>
      <c r="D7193" s="100" t="n"/>
      <c r="E7193" s="28">
        <f>IFERROR(VLOOKUP(D7193,'أرصدة المخزن'!$A:$E,3,0),"")</f>
        <v/>
      </c>
      <c r="F7193" s="28">
        <f>IFERROR(VLOOKUP(D7193,'أرصدة المخزن'!$A:$H,4,0),"")</f>
        <v/>
      </c>
      <c r="G7193" s="97" t="n"/>
      <c r="H7193" s="29" t="inlineStr">
        <is>
          <t>إضافة</t>
        </is>
      </c>
      <c r="I7193" s="97" t="n"/>
    </row>
    <row r="7194" ht="17.4" customHeight="1" s="138">
      <c r="A7194" s="97" t="n">
        <v>7188</v>
      </c>
      <c r="B7194" s="98" t="n"/>
      <c r="C7194" s="99" t="n"/>
      <c r="D7194" s="100" t="n"/>
      <c r="E7194" s="28">
        <f>IFERROR(VLOOKUP(D7194,'أرصدة المخزن'!$A:$E,3,0),"")</f>
        <v/>
      </c>
      <c r="F7194" s="28">
        <f>IFERROR(VLOOKUP(D7194,'أرصدة المخزن'!$A:$H,4,0),"")</f>
        <v/>
      </c>
      <c r="G7194" s="97" t="n"/>
      <c r="H7194" s="29" t="inlineStr">
        <is>
          <t>إضافة</t>
        </is>
      </c>
      <c r="I7194" s="97" t="n"/>
    </row>
    <row r="7195" ht="17.4" customHeight="1" s="138">
      <c r="A7195" s="97" t="n">
        <v>7189</v>
      </c>
      <c r="B7195" s="98" t="n"/>
      <c r="C7195" s="99" t="n"/>
      <c r="D7195" s="100" t="n"/>
      <c r="E7195" s="28">
        <f>IFERROR(VLOOKUP(D7195,'أرصدة المخزن'!$A:$E,3,0),"")</f>
        <v/>
      </c>
      <c r="F7195" s="28">
        <f>IFERROR(VLOOKUP(D7195,'أرصدة المخزن'!$A:$H,4,0),"")</f>
        <v/>
      </c>
      <c r="G7195" s="97" t="n"/>
      <c r="H7195" s="29" t="inlineStr">
        <is>
          <t>إضافة</t>
        </is>
      </c>
      <c r="I7195" s="97" t="n"/>
    </row>
    <row r="7196" ht="17.4" customHeight="1" s="138">
      <c r="A7196" s="97" t="n">
        <v>7190</v>
      </c>
      <c r="B7196" s="98" t="n"/>
      <c r="C7196" s="99" t="n"/>
      <c r="D7196" s="100" t="n"/>
      <c r="E7196" s="28">
        <f>IFERROR(VLOOKUP(D7196,'أرصدة المخزن'!$A:$E,3,0),"")</f>
        <v/>
      </c>
      <c r="F7196" s="28">
        <f>IFERROR(VLOOKUP(D7196,'أرصدة المخزن'!$A:$H,4,0),"")</f>
        <v/>
      </c>
      <c r="G7196" s="97" t="n"/>
      <c r="H7196" s="29" t="inlineStr">
        <is>
          <t>إضافة</t>
        </is>
      </c>
      <c r="I7196" s="97" t="n"/>
    </row>
    <row r="7197" ht="17.4" customHeight="1" s="138">
      <c r="A7197" s="97" t="n">
        <v>7191</v>
      </c>
      <c r="B7197" s="98" t="n"/>
      <c r="C7197" s="99" t="n"/>
      <c r="D7197" s="100" t="n"/>
      <c r="E7197" s="28">
        <f>IFERROR(VLOOKUP(D7197,'أرصدة المخزن'!$A:$E,3,0),"")</f>
        <v/>
      </c>
      <c r="F7197" s="28">
        <f>IFERROR(VLOOKUP(D7197,'أرصدة المخزن'!$A:$H,4,0),"")</f>
        <v/>
      </c>
      <c r="G7197" s="97" t="n"/>
      <c r="H7197" s="29" t="inlineStr">
        <is>
          <t>إضافة</t>
        </is>
      </c>
      <c r="I7197" s="97" t="n"/>
    </row>
    <row r="7198" ht="17.4" customHeight="1" s="138">
      <c r="A7198" s="97" t="n">
        <v>7192</v>
      </c>
      <c r="B7198" s="98" t="n"/>
      <c r="C7198" s="99" t="n"/>
      <c r="D7198" s="100" t="n"/>
      <c r="E7198" s="28">
        <f>IFERROR(VLOOKUP(D7198,'أرصدة المخزن'!$A:$E,3,0),"")</f>
        <v/>
      </c>
      <c r="F7198" s="28">
        <f>IFERROR(VLOOKUP(D7198,'أرصدة المخزن'!$A:$H,4,0),"")</f>
        <v/>
      </c>
      <c r="G7198" s="97" t="n"/>
      <c r="H7198" s="29" t="inlineStr">
        <is>
          <t>إضافة</t>
        </is>
      </c>
      <c r="I7198" s="97" t="n"/>
    </row>
    <row r="7199" ht="17.4" customHeight="1" s="138">
      <c r="A7199" s="97" t="n">
        <v>7193</v>
      </c>
      <c r="B7199" s="98" t="n"/>
      <c r="C7199" s="99" t="n"/>
      <c r="D7199" s="100" t="n"/>
      <c r="E7199" s="28">
        <f>IFERROR(VLOOKUP(D7199,'أرصدة المخزن'!$A:$E,3,0),"")</f>
        <v/>
      </c>
      <c r="F7199" s="28">
        <f>IFERROR(VLOOKUP(D7199,'أرصدة المخزن'!$A:$H,4,0),"")</f>
        <v/>
      </c>
      <c r="G7199" s="97" t="n"/>
      <c r="H7199" s="29" t="inlineStr">
        <is>
          <t>إضافة</t>
        </is>
      </c>
      <c r="I7199" s="97" t="n"/>
    </row>
    <row r="7200" ht="17.4" customHeight="1" s="138">
      <c r="A7200" s="97" t="n">
        <v>7194</v>
      </c>
      <c r="B7200" s="98" t="n"/>
      <c r="C7200" s="99" t="n"/>
      <c r="D7200" s="100" t="n"/>
      <c r="E7200" s="28">
        <f>IFERROR(VLOOKUP(D7200,'أرصدة المخزن'!$A:$E,3,0),"")</f>
        <v/>
      </c>
      <c r="F7200" s="28">
        <f>IFERROR(VLOOKUP(D7200,'أرصدة المخزن'!$A:$H,4,0),"")</f>
        <v/>
      </c>
      <c r="G7200" s="97" t="n"/>
      <c r="H7200" s="29" t="inlineStr">
        <is>
          <t>إضافة</t>
        </is>
      </c>
      <c r="I7200" s="97" t="n"/>
    </row>
    <row r="7201" ht="17.4" customHeight="1" s="138">
      <c r="A7201" s="97" t="n">
        <v>7195</v>
      </c>
      <c r="B7201" s="98" t="n"/>
      <c r="C7201" s="99" t="n"/>
      <c r="D7201" s="100" t="n"/>
      <c r="E7201" s="28">
        <f>IFERROR(VLOOKUP(D7201,'أرصدة المخزن'!$A:$E,3,0),"")</f>
        <v/>
      </c>
      <c r="F7201" s="28">
        <f>IFERROR(VLOOKUP(D7201,'أرصدة المخزن'!$A:$H,4,0),"")</f>
        <v/>
      </c>
      <c r="G7201" s="97" t="n"/>
      <c r="H7201" s="29" t="inlineStr">
        <is>
          <t>إضافة</t>
        </is>
      </c>
      <c r="I7201" s="97" t="n"/>
    </row>
    <row r="7202" ht="17.4" customHeight="1" s="138">
      <c r="A7202" s="97" t="n">
        <v>7196</v>
      </c>
      <c r="B7202" s="98" t="n"/>
      <c r="C7202" s="99" t="n"/>
      <c r="D7202" s="100" t="n"/>
      <c r="E7202" s="28">
        <f>IFERROR(VLOOKUP(D7202,'أرصدة المخزن'!$A:$E,3,0),"")</f>
        <v/>
      </c>
      <c r="F7202" s="28">
        <f>IFERROR(VLOOKUP(D7202,'أرصدة المخزن'!$A:$H,4,0),"")</f>
        <v/>
      </c>
      <c r="G7202" s="97" t="n"/>
      <c r="H7202" s="29" t="inlineStr">
        <is>
          <t>إضافة</t>
        </is>
      </c>
      <c r="I7202" s="97" t="n"/>
    </row>
    <row r="7203" ht="17.4" customHeight="1" s="138">
      <c r="A7203" s="97" t="n">
        <v>7197</v>
      </c>
      <c r="B7203" s="98" t="n"/>
      <c r="C7203" s="99" t="n"/>
      <c r="D7203" s="100" t="n"/>
      <c r="E7203" s="28">
        <f>IFERROR(VLOOKUP(D7203,'أرصدة المخزن'!$A:$E,3,0),"")</f>
        <v/>
      </c>
      <c r="F7203" s="28">
        <f>IFERROR(VLOOKUP(D7203,'أرصدة المخزن'!$A:$H,4,0),"")</f>
        <v/>
      </c>
      <c r="G7203" s="97" t="n"/>
      <c r="H7203" s="29" t="inlineStr">
        <is>
          <t>إضافة</t>
        </is>
      </c>
      <c r="I7203" s="97" t="n"/>
    </row>
    <row r="7204" ht="17.4" customHeight="1" s="138">
      <c r="A7204" s="97" t="n">
        <v>7198</v>
      </c>
      <c r="B7204" s="98" t="n"/>
      <c r="C7204" s="99" t="n"/>
      <c r="D7204" s="100" t="n"/>
      <c r="E7204" s="28">
        <f>IFERROR(VLOOKUP(D7204,'أرصدة المخزن'!$A:$E,3,0),"")</f>
        <v/>
      </c>
      <c r="F7204" s="28">
        <f>IFERROR(VLOOKUP(D7204,'أرصدة المخزن'!$A:$H,4,0),"")</f>
        <v/>
      </c>
      <c r="G7204" s="97" t="n"/>
      <c r="H7204" s="29" t="inlineStr">
        <is>
          <t>إضافة</t>
        </is>
      </c>
      <c r="I7204" s="97" t="n"/>
    </row>
    <row r="7205" ht="17.4" customHeight="1" s="138">
      <c r="A7205" s="97" t="n">
        <v>7199</v>
      </c>
      <c r="B7205" s="98" t="n"/>
      <c r="C7205" s="99" t="n"/>
      <c r="D7205" s="100" t="n"/>
      <c r="E7205" s="28">
        <f>IFERROR(VLOOKUP(D7205,'أرصدة المخزن'!$A:$E,3,0),"")</f>
        <v/>
      </c>
      <c r="F7205" s="28">
        <f>IFERROR(VLOOKUP(D7205,'أرصدة المخزن'!$A:$H,4,0),"")</f>
        <v/>
      </c>
      <c r="G7205" s="97" t="n"/>
      <c r="H7205" s="29" t="inlineStr">
        <is>
          <t>إضافة</t>
        </is>
      </c>
      <c r="I7205" s="97" t="n"/>
    </row>
    <row r="7206" ht="17.4" customHeight="1" s="138">
      <c r="A7206" s="97" t="n">
        <v>7200</v>
      </c>
      <c r="B7206" s="98" t="n"/>
      <c r="C7206" s="99" t="n"/>
      <c r="D7206" s="100" t="n"/>
      <c r="E7206" s="28">
        <f>IFERROR(VLOOKUP(D7206,'أرصدة المخزن'!$A:$E,3,0),"")</f>
        <v/>
      </c>
      <c r="F7206" s="28">
        <f>IFERROR(VLOOKUP(D7206,'أرصدة المخزن'!$A:$H,4,0),"")</f>
        <v/>
      </c>
      <c r="G7206" s="97" t="n"/>
      <c r="H7206" s="29" t="inlineStr">
        <is>
          <t>إضافة</t>
        </is>
      </c>
      <c r="I7206" s="97" t="n"/>
    </row>
    <row r="7207" ht="17.4" customHeight="1" s="138">
      <c r="A7207" s="97" t="n">
        <v>7201</v>
      </c>
      <c r="B7207" s="98" t="n"/>
      <c r="C7207" s="99" t="n"/>
      <c r="D7207" s="100" t="n"/>
      <c r="E7207" s="28">
        <f>IFERROR(VLOOKUP(D7207,'أرصدة المخزن'!$A:$E,3,0),"")</f>
        <v/>
      </c>
      <c r="F7207" s="28">
        <f>IFERROR(VLOOKUP(D7207,'أرصدة المخزن'!$A:$H,4,0),"")</f>
        <v/>
      </c>
      <c r="G7207" s="97" t="n"/>
      <c r="H7207" s="29" t="inlineStr">
        <is>
          <t>إضافة</t>
        </is>
      </c>
      <c r="I7207" s="97" t="n"/>
    </row>
    <row r="7208" ht="17.4" customHeight="1" s="138">
      <c r="A7208" s="97" t="n">
        <v>7202</v>
      </c>
      <c r="B7208" s="98" t="n"/>
      <c r="C7208" s="99" t="n"/>
      <c r="D7208" s="100" t="n"/>
      <c r="E7208" s="28">
        <f>IFERROR(VLOOKUP(D7208,'أرصدة المخزن'!$A:$E,3,0),"")</f>
        <v/>
      </c>
      <c r="F7208" s="28">
        <f>IFERROR(VLOOKUP(D7208,'أرصدة المخزن'!$A:$H,4,0),"")</f>
        <v/>
      </c>
      <c r="G7208" s="97" t="n"/>
      <c r="H7208" s="29" t="inlineStr">
        <is>
          <t>إضافة</t>
        </is>
      </c>
      <c r="I7208" s="97" t="n"/>
    </row>
    <row r="7209" ht="17.4" customHeight="1" s="138">
      <c r="A7209" s="97" t="n">
        <v>7203</v>
      </c>
      <c r="B7209" s="98" t="n"/>
      <c r="C7209" s="99" t="n"/>
      <c r="D7209" s="100" t="n"/>
      <c r="E7209" s="28">
        <f>IFERROR(VLOOKUP(D7209,'أرصدة المخزن'!$A:$E,3,0),"")</f>
        <v/>
      </c>
      <c r="F7209" s="28">
        <f>IFERROR(VLOOKUP(D7209,'أرصدة المخزن'!$A:$H,4,0),"")</f>
        <v/>
      </c>
      <c r="G7209" s="97" t="n"/>
      <c r="H7209" s="29" t="inlineStr">
        <is>
          <t>إضافة</t>
        </is>
      </c>
      <c r="I7209" s="97" t="n"/>
    </row>
    <row r="7210" ht="17.4" customHeight="1" s="138">
      <c r="A7210" s="97" t="n">
        <v>7204</v>
      </c>
      <c r="B7210" s="98" t="n"/>
      <c r="C7210" s="99" t="n"/>
      <c r="D7210" s="100" t="n"/>
      <c r="E7210" s="28">
        <f>IFERROR(VLOOKUP(D7210,'أرصدة المخزن'!$A:$E,3,0),"")</f>
        <v/>
      </c>
      <c r="F7210" s="28">
        <f>IFERROR(VLOOKUP(D7210,'أرصدة المخزن'!$A:$H,4,0),"")</f>
        <v/>
      </c>
      <c r="G7210" s="97" t="n"/>
      <c r="H7210" s="29" t="inlineStr">
        <is>
          <t>إضافة</t>
        </is>
      </c>
      <c r="I7210" s="97" t="n"/>
    </row>
    <row r="7211" ht="17.4" customHeight="1" s="138">
      <c r="A7211" s="97" t="n">
        <v>7205</v>
      </c>
      <c r="B7211" s="98" t="n"/>
      <c r="C7211" s="99" t="n"/>
      <c r="D7211" s="100" t="n"/>
      <c r="E7211" s="28">
        <f>IFERROR(VLOOKUP(D7211,'أرصدة المخزن'!$A:$E,3,0),"")</f>
        <v/>
      </c>
      <c r="F7211" s="28">
        <f>IFERROR(VLOOKUP(D7211,'أرصدة المخزن'!$A:$H,4,0),"")</f>
        <v/>
      </c>
      <c r="G7211" s="97" t="n"/>
      <c r="H7211" s="29" t="inlineStr">
        <is>
          <t>إضافة</t>
        </is>
      </c>
      <c r="I7211" s="97" t="n"/>
    </row>
    <row r="7212" ht="17.4" customHeight="1" s="138">
      <c r="A7212" s="97" t="n">
        <v>7206</v>
      </c>
      <c r="B7212" s="98" t="n"/>
      <c r="C7212" s="99" t="n"/>
      <c r="D7212" s="100" t="n"/>
      <c r="E7212" s="28">
        <f>IFERROR(VLOOKUP(D7212,'أرصدة المخزن'!$A:$E,3,0),"")</f>
        <v/>
      </c>
      <c r="F7212" s="28">
        <f>IFERROR(VLOOKUP(D7212,'أرصدة المخزن'!$A:$H,4,0),"")</f>
        <v/>
      </c>
      <c r="G7212" s="97" t="n"/>
      <c r="H7212" s="29" t="inlineStr">
        <is>
          <t>إضافة</t>
        </is>
      </c>
      <c r="I7212" s="97" t="n"/>
    </row>
    <row r="7213" ht="17.4" customHeight="1" s="138">
      <c r="A7213" s="97" t="n">
        <v>7207</v>
      </c>
      <c r="B7213" s="98" t="n"/>
      <c r="C7213" s="99" t="n"/>
      <c r="D7213" s="100" t="n"/>
      <c r="E7213" s="28">
        <f>IFERROR(VLOOKUP(D7213,'أرصدة المخزن'!$A:$E,3,0),"")</f>
        <v/>
      </c>
      <c r="F7213" s="28">
        <f>IFERROR(VLOOKUP(D7213,'أرصدة المخزن'!$A:$H,4,0),"")</f>
        <v/>
      </c>
      <c r="G7213" s="97" t="n"/>
      <c r="H7213" s="29" t="inlineStr">
        <is>
          <t>إضافة</t>
        </is>
      </c>
      <c r="I7213" s="97" t="n"/>
    </row>
    <row r="7214" ht="17.4" customHeight="1" s="138">
      <c r="A7214" s="97" t="n">
        <v>7208</v>
      </c>
      <c r="B7214" s="98" t="n"/>
      <c r="C7214" s="99" t="n"/>
      <c r="D7214" s="100" t="n"/>
      <c r="E7214" s="28">
        <f>IFERROR(VLOOKUP(D7214,'أرصدة المخزن'!$A:$E,3,0),"")</f>
        <v/>
      </c>
      <c r="F7214" s="28">
        <f>IFERROR(VLOOKUP(D7214,'أرصدة المخزن'!$A:$H,4,0),"")</f>
        <v/>
      </c>
      <c r="G7214" s="97" t="n"/>
      <c r="H7214" s="29" t="inlineStr">
        <is>
          <t>إضافة</t>
        </is>
      </c>
      <c r="I7214" s="97" t="n"/>
    </row>
    <row r="7215" ht="17.4" customHeight="1" s="138">
      <c r="A7215" s="97" t="n">
        <v>7209</v>
      </c>
      <c r="B7215" s="98" t="n"/>
      <c r="C7215" s="99" t="n"/>
      <c r="D7215" s="100" t="n"/>
      <c r="E7215" s="28">
        <f>IFERROR(VLOOKUP(D7215,'أرصدة المخزن'!$A:$E,3,0),"")</f>
        <v/>
      </c>
      <c r="F7215" s="28">
        <f>IFERROR(VLOOKUP(D7215,'أرصدة المخزن'!$A:$H,4,0),"")</f>
        <v/>
      </c>
      <c r="G7215" s="97" t="n"/>
      <c r="H7215" s="29" t="inlineStr">
        <is>
          <t>إضافة</t>
        </is>
      </c>
      <c r="I7215" s="97" t="n"/>
    </row>
    <row r="7216" ht="17.4" customHeight="1" s="138">
      <c r="A7216" s="97" t="n">
        <v>7210</v>
      </c>
      <c r="B7216" s="98" t="n"/>
      <c r="C7216" s="99" t="n"/>
      <c r="D7216" s="100" t="n"/>
      <c r="E7216" s="28">
        <f>IFERROR(VLOOKUP(D7216,'أرصدة المخزن'!$A:$E,3,0),"")</f>
        <v/>
      </c>
      <c r="F7216" s="28">
        <f>IFERROR(VLOOKUP(D7216,'أرصدة المخزن'!$A:$H,4,0),"")</f>
        <v/>
      </c>
      <c r="G7216" s="97" t="n"/>
      <c r="H7216" s="29" t="inlineStr">
        <is>
          <t>إضافة</t>
        </is>
      </c>
      <c r="I7216" s="97" t="n"/>
    </row>
    <row r="7217" ht="17.4" customHeight="1" s="138">
      <c r="A7217" s="97" t="n">
        <v>7211</v>
      </c>
      <c r="B7217" s="98" t="n"/>
      <c r="C7217" s="99" t="n"/>
      <c r="D7217" s="100" t="n"/>
      <c r="E7217" s="28">
        <f>IFERROR(VLOOKUP(D7217,'أرصدة المخزن'!$A:$E,3,0),"")</f>
        <v/>
      </c>
      <c r="F7217" s="28">
        <f>IFERROR(VLOOKUP(D7217,'أرصدة المخزن'!$A:$H,4,0),"")</f>
        <v/>
      </c>
      <c r="G7217" s="97" t="n"/>
      <c r="H7217" s="29" t="inlineStr">
        <is>
          <t>إضافة</t>
        </is>
      </c>
      <c r="I7217" s="97" t="n"/>
    </row>
    <row r="7218" ht="17.4" customHeight="1" s="138">
      <c r="A7218" s="97" t="n">
        <v>7212</v>
      </c>
      <c r="B7218" s="98" t="n"/>
      <c r="C7218" s="99" t="n"/>
      <c r="D7218" s="100" t="n"/>
      <c r="E7218" s="28">
        <f>IFERROR(VLOOKUP(D7218,'أرصدة المخزن'!$A:$E,3,0),"")</f>
        <v/>
      </c>
      <c r="F7218" s="28">
        <f>IFERROR(VLOOKUP(D7218,'أرصدة المخزن'!$A:$H,4,0),"")</f>
        <v/>
      </c>
      <c r="G7218" s="97" t="n"/>
      <c r="H7218" s="29" t="inlineStr">
        <is>
          <t>إضافة</t>
        </is>
      </c>
      <c r="I7218" s="97" t="n"/>
    </row>
    <row r="7219" ht="17.4" customHeight="1" s="138">
      <c r="A7219" s="97" t="n">
        <v>7213</v>
      </c>
      <c r="B7219" s="98" t="n"/>
      <c r="C7219" s="99" t="n"/>
      <c r="D7219" s="100" t="n"/>
      <c r="E7219" s="28">
        <f>IFERROR(VLOOKUP(D7219,'أرصدة المخزن'!$A:$E,3,0),"")</f>
        <v/>
      </c>
      <c r="F7219" s="28">
        <f>IFERROR(VLOOKUP(D7219,'أرصدة المخزن'!$A:$H,4,0),"")</f>
        <v/>
      </c>
      <c r="G7219" s="97" t="n"/>
      <c r="H7219" s="29" t="inlineStr">
        <is>
          <t>إضافة</t>
        </is>
      </c>
      <c r="I7219" s="97" t="n"/>
    </row>
    <row r="7220" ht="17.4" customHeight="1" s="138">
      <c r="A7220" s="97" t="n">
        <v>7214</v>
      </c>
      <c r="B7220" s="98" t="n"/>
      <c r="C7220" s="99" t="n"/>
      <c r="D7220" s="100" t="n"/>
      <c r="E7220" s="28">
        <f>IFERROR(VLOOKUP(D7220,'أرصدة المخزن'!$A:$E,3,0),"")</f>
        <v/>
      </c>
      <c r="F7220" s="28">
        <f>IFERROR(VLOOKUP(D7220,'أرصدة المخزن'!$A:$H,4,0),"")</f>
        <v/>
      </c>
      <c r="G7220" s="97" t="n"/>
      <c r="H7220" s="29" t="inlineStr">
        <is>
          <t>إضافة</t>
        </is>
      </c>
      <c r="I7220" s="97" t="n"/>
    </row>
    <row r="7221" ht="17.4" customHeight="1" s="138">
      <c r="A7221" s="97" t="n">
        <v>7215</v>
      </c>
      <c r="B7221" s="98" t="n"/>
      <c r="C7221" s="99" t="n"/>
      <c r="D7221" s="100" t="n"/>
      <c r="E7221" s="28">
        <f>IFERROR(VLOOKUP(D7221,'أرصدة المخزن'!$A:$E,3,0),"")</f>
        <v/>
      </c>
      <c r="F7221" s="28">
        <f>IFERROR(VLOOKUP(D7221,'أرصدة المخزن'!$A:$H,4,0),"")</f>
        <v/>
      </c>
      <c r="G7221" s="97" t="n"/>
      <c r="H7221" s="29" t="inlineStr">
        <is>
          <t>إضافة</t>
        </is>
      </c>
      <c r="I7221" s="97" t="n"/>
    </row>
    <row r="7222" ht="17.4" customHeight="1" s="138">
      <c r="A7222" s="97" t="n">
        <v>7216</v>
      </c>
      <c r="B7222" s="98" t="n"/>
      <c r="C7222" s="99" t="n"/>
      <c r="D7222" s="100" t="n"/>
      <c r="E7222" s="28">
        <f>IFERROR(VLOOKUP(D7222,'أرصدة المخزن'!$A:$E,3,0),"")</f>
        <v/>
      </c>
      <c r="F7222" s="28">
        <f>IFERROR(VLOOKUP(D7222,'أرصدة المخزن'!$A:$H,4,0),"")</f>
        <v/>
      </c>
      <c r="G7222" s="97" t="n"/>
      <c r="H7222" s="29" t="inlineStr">
        <is>
          <t>إضافة</t>
        </is>
      </c>
      <c r="I7222" s="97" t="n"/>
    </row>
    <row r="7223" ht="17.4" customHeight="1" s="138">
      <c r="A7223" s="97" t="n">
        <v>7217</v>
      </c>
      <c r="B7223" s="98" t="n"/>
      <c r="C7223" s="99" t="n"/>
      <c r="D7223" s="100" t="n"/>
      <c r="E7223" s="28">
        <f>IFERROR(VLOOKUP(D7223,'أرصدة المخزن'!$A:$E,3,0),"")</f>
        <v/>
      </c>
      <c r="F7223" s="28">
        <f>IFERROR(VLOOKUP(D7223,'أرصدة المخزن'!$A:$H,4,0),"")</f>
        <v/>
      </c>
      <c r="G7223" s="97" t="n"/>
      <c r="H7223" s="29" t="inlineStr">
        <is>
          <t>إضافة</t>
        </is>
      </c>
      <c r="I7223" s="97" t="n"/>
    </row>
    <row r="7224" ht="17.4" customHeight="1" s="138">
      <c r="A7224" s="97" t="n">
        <v>7218</v>
      </c>
      <c r="B7224" s="98" t="n"/>
      <c r="C7224" s="99" t="n"/>
      <c r="D7224" s="100" t="n"/>
      <c r="E7224" s="28">
        <f>IFERROR(VLOOKUP(D7224,'أرصدة المخزن'!$A:$E,3,0),"")</f>
        <v/>
      </c>
      <c r="F7224" s="28">
        <f>IFERROR(VLOOKUP(D7224,'أرصدة المخزن'!$A:$H,4,0),"")</f>
        <v/>
      </c>
      <c r="G7224" s="97" t="n"/>
      <c r="H7224" s="29" t="inlineStr">
        <is>
          <t>إضافة</t>
        </is>
      </c>
      <c r="I7224" s="97" t="n"/>
    </row>
    <row r="7225" ht="17.4" customHeight="1" s="138">
      <c r="A7225" s="97" t="n">
        <v>7219</v>
      </c>
      <c r="B7225" s="98" t="n"/>
      <c r="C7225" s="99" t="n"/>
      <c r="D7225" s="100" t="n"/>
      <c r="E7225" s="28">
        <f>IFERROR(VLOOKUP(D7225,'أرصدة المخزن'!$A:$E,3,0),"")</f>
        <v/>
      </c>
      <c r="F7225" s="28">
        <f>IFERROR(VLOOKUP(D7225,'أرصدة المخزن'!$A:$H,4,0),"")</f>
        <v/>
      </c>
      <c r="G7225" s="97" t="n"/>
      <c r="H7225" s="29" t="inlineStr">
        <is>
          <t>إضافة</t>
        </is>
      </c>
      <c r="I7225" s="97" t="n"/>
    </row>
    <row r="7226" ht="17.4" customHeight="1" s="138">
      <c r="A7226" s="97" t="n">
        <v>7220</v>
      </c>
      <c r="B7226" s="98" t="n"/>
      <c r="C7226" s="99" t="n"/>
      <c r="D7226" s="100" t="n"/>
      <c r="E7226" s="28">
        <f>IFERROR(VLOOKUP(D7226,'أرصدة المخزن'!$A:$E,3,0),"")</f>
        <v/>
      </c>
      <c r="F7226" s="28">
        <f>IFERROR(VLOOKUP(D7226,'أرصدة المخزن'!$A:$H,4,0),"")</f>
        <v/>
      </c>
      <c r="G7226" s="97" t="n"/>
      <c r="H7226" s="29" t="inlineStr">
        <is>
          <t>إضافة</t>
        </is>
      </c>
      <c r="I7226" s="97" t="n"/>
    </row>
    <row r="7227" ht="17.4" customHeight="1" s="138">
      <c r="A7227" s="97" t="n">
        <v>7221</v>
      </c>
      <c r="B7227" s="98" t="n"/>
      <c r="C7227" s="99" t="n"/>
      <c r="D7227" s="100" t="n"/>
      <c r="E7227" s="28">
        <f>IFERROR(VLOOKUP(D7227,'أرصدة المخزن'!$A:$E,3,0),"")</f>
        <v/>
      </c>
      <c r="F7227" s="28">
        <f>IFERROR(VLOOKUP(D7227,'أرصدة المخزن'!$A:$H,4,0),"")</f>
        <v/>
      </c>
      <c r="G7227" s="97" t="n"/>
      <c r="H7227" s="29" t="inlineStr">
        <is>
          <t>إضافة</t>
        </is>
      </c>
      <c r="I7227" s="97" t="n"/>
    </row>
    <row r="7228" ht="17.4" customHeight="1" s="138">
      <c r="A7228" s="97" t="n">
        <v>7222</v>
      </c>
      <c r="B7228" s="98" t="n"/>
      <c r="C7228" s="99" t="n"/>
      <c r="D7228" s="100" t="n"/>
      <c r="E7228" s="28">
        <f>IFERROR(VLOOKUP(D7228,'أرصدة المخزن'!$A:$E,3,0),"")</f>
        <v/>
      </c>
      <c r="F7228" s="28">
        <f>IFERROR(VLOOKUP(D7228,'أرصدة المخزن'!$A:$H,4,0),"")</f>
        <v/>
      </c>
      <c r="G7228" s="97" t="n"/>
      <c r="H7228" s="29" t="inlineStr">
        <is>
          <t>إضافة</t>
        </is>
      </c>
      <c r="I7228" s="97" t="n"/>
    </row>
    <row r="7229" ht="17.4" customHeight="1" s="138">
      <c r="A7229" s="97" t="n">
        <v>7223</v>
      </c>
      <c r="B7229" s="98" t="n"/>
      <c r="C7229" s="99" t="n"/>
      <c r="D7229" s="100" t="n"/>
      <c r="E7229" s="28">
        <f>IFERROR(VLOOKUP(D7229,'أرصدة المخزن'!$A:$E,3,0),"")</f>
        <v/>
      </c>
      <c r="F7229" s="28">
        <f>IFERROR(VLOOKUP(D7229,'أرصدة المخزن'!$A:$H,4,0),"")</f>
        <v/>
      </c>
      <c r="G7229" s="97" t="n"/>
      <c r="H7229" s="29" t="inlineStr">
        <is>
          <t>إضافة</t>
        </is>
      </c>
      <c r="I7229" s="97" t="n"/>
    </row>
    <row r="7230" ht="17.4" customHeight="1" s="138">
      <c r="A7230" s="97" t="n">
        <v>7224</v>
      </c>
      <c r="B7230" s="98" t="n"/>
      <c r="C7230" s="99" t="n"/>
      <c r="D7230" s="100" t="n"/>
      <c r="E7230" s="28">
        <f>IFERROR(VLOOKUP(D7230,'أرصدة المخزن'!$A:$E,3,0),"")</f>
        <v/>
      </c>
      <c r="F7230" s="28">
        <f>IFERROR(VLOOKUP(D7230,'أرصدة المخزن'!$A:$H,4,0),"")</f>
        <v/>
      </c>
      <c r="G7230" s="97" t="n"/>
      <c r="H7230" s="29" t="inlineStr">
        <is>
          <t>إضافة</t>
        </is>
      </c>
      <c r="I7230" s="97" t="n"/>
    </row>
    <row r="7231" ht="17.4" customHeight="1" s="138">
      <c r="A7231" s="97" t="n">
        <v>7225</v>
      </c>
      <c r="B7231" s="98" t="n"/>
      <c r="C7231" s="99" t="n"/>
      <c r="D7231" s="100" t="n"/>
      <c r="E7231" s="28">
        <f>IFERROR(VLOOKUP(D7231,'أرصدة المخزن'!$A:$E,3,0),"")</f>
        <v/>
      </c>
      <c r="F7231" s="28">
        <f>IFERROR(VLOOKUP(D7231,'أرصدة المخزن'!$A:$H,4,0),"")</f>
        <v/>
      </c>
      <c r="G7231" s="97" t="n"/>
      <c r="H7231" s="29" t="inlineStr">
        <is>
          <t>إضافة</t>
        </is>
      </c>
      <c r="I7231" s="97" t="n"/>
    </row>
    <row r="7232" ht="17.4" customHeight="1" s="138">
      <c r="A7232" s="97" t="n">
        <v>7226</v>
      </c>
      <c r="B7232" s="98" t="n"/>
      <c r="C7232" s="99" t="n"/>
      <c r="D7232" s="100" t="n"/>
      <c r="E7232" s="28">
        <f>IFERROR(VLOOKUP(D7232,'أرصدة المخزن'!$A:$E,3,0),"")</f>
        <v/>
      </c>
      <c r="F7232" s="28">
        <f>IFERROR(VLOOKUP(D7232,'أرصدة المخزن'!$A:$H,4,0),"")</f>
        <v/>
      </c>
      <c r="G7232" s="97" t="n"/>
      <c r="H7232" s="29" t="inlineStr">
        <is>
          <t>إضافة</t>
        </is>
      </c>
      <c r="I7232" s="97" t="n"/>
    </row>
    <row r="7233" ht="17.4" customHeight="1" s="138">
      <c r="A7233" s="97" t="n">
        <v>7227</v>
      </c>
      <c r="B7233" s="98" t="n"/>
      <c r="C7233" s="99" t="n"/>
      <c r="D7233" s="100" t="n"/>
      <c r="E7233" s="28">
        <f>IFERROR(VLOOKUP(D7233,'أرصدة المخزن'!$A:$E,3,0),"")</f>
        <v/>
      </c>
      <c r="F7233" s="28">
        <f>IFERROR(VLOOKUP(D7233,'أرصدة المخزن'!$A:$H,4,0),"")</f>
        <v/>
      </c>
      <c r="G7233" s="97" t="n"/>
      <c r="H7233" s="29" t="inlineStr">
        <is>
          <t>إضافة</t>
        </is>
      </c>
      <c r="I7233" s="97" t="n"/>
    </row>
    <row r="7234" ht="17.4" customHeight="1" s="138">
      <c r="A7234" s="97" t="n">
        <v>7228</v>
      </c>
      <c r="B7234" s="98" t="n"/>
      <c r="C7234" s="99" t="n"/>
      <c r="D7234" s="100" t="n"/>
      <c r="E7234" s="28">
        <f>IFERROR(VLOOKUP(D7234,'أرصدة المخزن'!$A:$E,3,0),"")</f>
        <v/>
      </c>
      <c r="F7234" s="28">
        <f>IFERROR(VLOOKUP(D7234,'أرصدة المخزن'!$A:$H,4,0),"")</f>
        <v/>
      </c>
      <c r="G7234" s="97" t="n"/>
      <c r="H7234" s="29" t="inlineStr">
        <is>
          <t>إضافة</t>
        </is>
      </c>
      <c r="I7234" s="97" t="n"/>
    </row>
    <row r="7235" ht="17.4" customHeight="1" s="138">
      <c r="A7235" s="97" t="n">
        <v>7229</v>
      </c>
      <c r="B7235" s="98" t="n"/>
      <c r="C7235" s="99" t="n"/>
      <c r="D7235" s="100" t="n"/>
      <c r="E7235" s="28">
        <f>IFERROR(VLOOKUP(D7235,'أرصدة المخزن'!$A:$E,3,0),"")</f>
        <v/>
      </c>
      <c r="F7235" s="28">
        <f>IFERROR(VLOOKUP(D7235,'أرصدة المخزن'!$A:$H,4,0),"")</f>
        <v/>
      </c>
      <c r="G7235" s="97" t="n"/>
      <c r="H7235" s="29" t="inlineStr">
        <is>
          <t>إضافة</t>
        </is>
      </c>
      <c r="I7235" s="97" t="n"/>
    </row>
    <row r="7236" ht="17.4" customHeight="1" s="138">
      <c r="A7236" s="97" t="n">
        <v>7230</v>
      </c>
      <c r="B7236" s="98" t="n"/>
      <c r="C7236" s="99" t="n"/>
      <c r="D7236" s="100" t="n"/>
      <c r="E7236" s="28">
        <f>IFERROR(VLOOKUP(D7236,'أرصدة المخزن'!$A:$E,3,0),"")</f>
        <v/>
      </c>
      <c r="F7236" s="28">
        <f>IFERROR(VLOOKUP(D7236,'أرصدة المخزن'!$A:$H,4,0),"")</f>
        <v/>
      </c>
      <c r="G7236" s="97" t="n"/>
      <c r="H7236" s="29" t="inlineStr">
        <is>
          <t>إضافة</t>
        </is>
      </c>
      <c r="I7236" s="97" t="n"/>
    </row>
    <row r="7237" ht="17.4" customHeight="1" s="138">
      <c r="A7237" s="97" t="n">
        <v>7231</v>
      </c>
      <c r="B7237" s="98" t="n"/>
      <c r="C7237" s="99" t="n"/>
      <c r="D7237" s="100" t="n"/>
      <c r="E7237" s="28">
        <f>IFERROR(VLOOKUP(D7237,'أرصدة المخزن'!$A:$E,3,0),"")</f>
        <v/>
      </c>
      <c r="F7237" s="28">
        <f>IFERROR(VLOOKUP(D7237,'أرصدة المخزن'!$A:$H,4,0),"")</f>
        <v/>
      </c>
      <c r="G7237" s="97" t="n"/>
      <c r="H7237" s="29" t="inlineStr">
        <is>
          <t>إضافة</t>
        </is>
      </c>
      <c r="I7237" s="97" t="n"/>
    </row>
    <row r="7238" ht="17.4" customHeight="1" s="138">
      <c r="A7238" s="97" t="n">
        <v>7232</v>
      </c>
      <c r="B7238" s="98" t="n"/>
      <c r="C7238" s="99" t="n"/>
      <c r="D7238" s="100" t="n"/>
      <c r="E7238" s="28">
        <f>IFERROR(VLOOKUP(D7238,'أرصدة المخزن'!$A:$E,3,0),"")</f>
        <v/>
      </c>
      <c r="F7238" s="28">
        <f>IFERROR(VLOOKUP(D7238,'أرصدة المخزن'!$A:$H,4,0),"")</f>
        <v/>
      </c>
      <c r="G7238" s="97" t="n"/>
      <c r="H7238" s="29" t="inlineStr">
        <is>
          <t>إضافة</t>
        </is>
      </c>
      <c r="I7238" s="97" t="n"/>
    </row>
    <row r="7239" ht="17.4" customHeight="1" s="138">
      <c r="A7239" s="97" t="n">
        <v>7233</v>
      </c>
      <c r="B7239" s="98" t="n"/>
      <c r="C7239" s="99" t="n"/>
      <c r="D7239" s="100" t="n"/>
      <c r="E7239" s="28">
        <f>IFERROR(VLOOKUP(D7239,'أرصدة المخزن'!$A:$E,3,0),"")</f>
        <v/>
      </c>
      <c r="F7239" s="28">
        <f>IFERROR(VLOOKUP(D7239,'أرصدة المخزن'!$A:$H,4,0),"")</f>
        <v/>
      </c>
      <c r="G7239" s="97" t="n"/>
      <c r="H7239" s="29" t="inlineStr">
        <is>
          <t>إضافة</t>
        </is>
      </c>
      <c r="I7239" s="97" t="n"/>
    </row>
    <row r="7240" ht="17.4" customHeight="1" s="138">
      <c r="A7240" s="97" t="n">
        <v>7234</v>
      </c>
      <c r="B7240" s="98" t="n"/>
      <c r="C7240" s="99" t="n"/>
      <c r="D7240" s="100" t="n"/>
      <c r="E7240" s="28">
        <f>IFERROR(VLOOKUP(D7240,'أرصدة المخزن'!$A:$E,3,0),"")</f>
        <v/>
      </c>
      <c r="F7240" s="28">
        <f>IFERROR(VLOOKUP(D7240,'أرصدة المخزن'!$A:$H,4,0),"")</f>
        <v/>
      </c>
      <c r="G7240" s="97" t="n"/>
      <c r="H7240" s="29" t="inlineStr">
        <is>
          <t>إضافة</t>
        </is>
      </c>
      <c r="I7240" s="97" t="n"/>
    </row>
    <row r="7241" ht="17.4" customHeight="1" s="138">
      <c r="A7241" s="97" t="n">
        <v>7235</v>
      </c>
      <c r="B7241" s="98" t="n"/>
      <c r="C7241" s="99" t="n"/>
      <c r="D7241" s="100" t="n"/>
      <c r="E7241" s="28">
        <f>IFERROR(VLOOKUP(D7241,'أرصدة المخزن'!$A:$E,3,0),"")</f>
        <v/>
      </c>
      <c r="F7241" s="28">
        <f>IFERROR(VLOOKUP(D7241,'أرصدة المخزن'!$A:$H,4,0),"")</f>
        <v/>
      </c>
      <c r="G7241" s="97" t="n"/>
      <c r="H7241" s="29" t="inlineStr">
        <is>
          <t>إضافة</t>
        </is>
      </c>
      <c r="I7241" s="97" t="n"/>
    </row>
    <row r="7242" ht="17.4" customHeight="1" s="138">
      <c r="A7242" s="97" t="n">
        <v>7236</v>
      </c>
      <c r="B7242" s="98" t="n"/>
      <c r="C7242" s="99" t="n"/>
      <c r="D7242" s="100" t="n"/>
      <c r="E7242" s="28">
        <f>IFERROR(VLOOKUP(D7242,'أرصدة المخزن'!$A:$E,3,0),"")</f>
        <v/>
      </c>
      <c r="F7242" s="28">
        <f>IFERROR(VLOOKUP(D7242,'أرصدة المخزن'!$A:$H,4,0),"")</f>
        <v/>
      </c>
      <c r="G7242" s="97" t="n"/>
      <c r="H7242" s="29" t="inlineStr">
        <is>
          <t>إضافة</t>
        </is>
      </c>
      <c r="I7242" s="97" t="n"/>
    </row>
    <row r="7243" ht="17.4" customHeight="1" s="138">
      <c r="A7243" s="97" t="n">
        <v>7237</v>
      </c>
      <c r="B7243" s="98" t="n"/>
      <c r="C7243" s="99" t="n"/>
      <c r="D7243" s="100" t="n"/>
      <c r="E7243" s="28">
        <f>IFERROR(VLOOKUP(D7243,'أرصدة المخزن'!$A:$E,3,0),"")</f>
        <v/>
      </c>
      <c r="F7243" s="28">
        <f>IFERROR(VLOOKUP(D7243,'أرصدة المخزن'!$A:$H,4,0),"")</f>
        <v/>
      </c>
      <c r="G7243" s="97" t="n"/>
      <c r="H7243" s="29" t="inlineStr">
        <is>
          <t>إضافة</t>
        </is>
      </c>
      <c r="I7243" s="97" t="n"/>
    </row>
    <row r="7244" ht="17.4" customHeight="1" s="138">
      <c r="A7244" s="97" t="n">
        <v>7238</v>
      </c>
      <c r="B7244" s="98" t="n"/>
      <c r="C7244" s="99" t="n"/>
      <c r="D7244" s="100" t="n"/>
      <c r="E7244" s="28">
        <f>IFERROR(VLOOKUP(D7244,'أرصدة المخزن'!$A:$E,3,0),"")</f>
        <v/>
      </c>
      <c r="F7244" s="28">
        <f>IFERROR(VLOOKUP(D7244,'أرصدة المخزن'!$A:$H,4,0),"")</f>
        <v/>
      </c>
      <c r="G7244" s="97" t="n"/>
      <c r="H7244" s="29" t="inlineStr">
        <is>
          <t>إضافة</t>
        </is>
      </c>
      <c r="I7244" s="97" t="n"/>
    </row>
    <row r="7245" ht="17.4" customHeight="1" s="138">
      <c r="A7245" s="97" t="n">
        <v>7239</v>
      </c>
      <c r="B7245" s="98" t="n"/>
      <c r="C7245" s="99" t="n"/>
      <c r="D7245" s="100" t="n"/>
      <c r="E7245" s="28">
        <f>IFERROR(VLOOKUP(D7245,'أرصدة المخزن'!$A:$E,3,0),"")</f>
        <v/>
      </c>
      <c r="F7245" s="28">
        <f>IFERROR(VLOOKUP(D7245,'أرصدة المخزن'!$A:$H,4,0),"")</f>
        <v/>
      </c>
      <c r="G7245" s="97" t="n"/>
      <c r="H7245" s="29" t="inlineStr">
        <is>
          <t>إضافة</t>
        </is>
      </c>
      <c r="I7245" s="97" t="n"/>
    </row>
    <row r="7246" ht="17.4" customHeight="1" s="138">
      <c r="A7246" s="97" t="n">
        <v>7240</v>
      </c>
      <c r="B7246" s="98" t="n"/>
      <c r="C7246" s="99" t="n"/>
      <c r="D7246" s="100" t="n"/>
      <c r="E7246" s="28">
        <f>IFERROR(VLOOKUP(D7246,'أرصدة المخزن'!$A:$E,3,0),"")</f>
        <v/>
      </c>
      <c r="F7246" s="28">
        <f>IFERROR(VLOOKUP(D7246,'أرصدة المخزن'!$A:$H,4,0),"")</f>
        <v/>
      </c>
      <c r="G7246" s="97" t="n"/>
      <c r="H7246" s="29" t="inlineStr">
        <is>
          <t>إضافة</t>
        </is>
      </c>
      <c r="I7246" s="97" t="n"/>
    </row>
    <row r="7247" ht="17.4" customHeight="1" s="138">
      <c r="A7247" s="97" t="n">
        <v>7241</v>
      </c>
      <c r="B7247" s="98" t="n"/>
      <c r="C7247" s="99" t="n"/>
      <c r="D7247" s="100" t="n"/>
      <c r="E7247" s="28">
        <f>IFERROR(VLOOKUP(D7247,'أرصدة المخزن'!$A:$E,3,0),"")</f>
        <v/>
      </c>
      <c r="F7247" s="28">
        <f>IFERROR(VLOOKUP(D7247,'أرصدة المخزن'!$A:$H,4,0),"")</f>
        <v/>
      </c>
      <c r="G7247" s="97" t="n"/>
      <c r="H7247" s="29" t="inlineStr">
        <is>
          <t>إضافة</t>
        </is>
      </c>
      <c r="I7247" s="97" t="n"/>
    </row>
    <row r="7248" ht="17.4" customHeight="1" s="138">
      <c r="A7248" s="97" t="n">
        <v>7242</v>
      </c>
      <c r="B7248" s="98" t="n"/>
      <c r="C7248" s="99" t="n"/>
      <c r="D7248" s="100" t="n"/>
      <c r="E7248" s="28">
        <f>IFERROR(VLOOKUP(D7248,'أرصدة المخزن'!$A:$E,3,0),"")</f>
        <v/>
      </c>
      <c r="F7248" s="28">
        <f>IFERROR(VLOOKUP(D7248,'أرصدة المخزن'!$A:$H,4,0),"")</f>
        <v/>
      </c>
      <c r="G7248" s="97" t="n"/>
      <c r="H7248" s="29" t="inlineStr">
        <is>
          <t>إضافة</t>
        </is>
      </c>
      <c r="I7248" s="97" t="n"/>
    </row>
    <row r="7249" ht="17.4" customHeight="1" s="138">
      <c r="A7249" s="97" t="n">
        <v>7243</v>
      </c>
      <c r="B7249" s="98" t="n"/>
      <c r="C7249" s="99" t="n"/>
      <c r="D7249" s="100" t="n"/>
      <c r="E7249" s="28">
        <f>IFERROR(VLOOKUP(D7249,'أرصدة المخزن'!$A:$E,3,0),"")</f>
        <v/>
      </c>
      <c r="F7249" s="28">
        <f>IFERROR(VLOOKUP(D7249,'أرصدة المخزن'!$A:$H,4,0),"")</f>
        <v/>
      </c>
      <c r="G7249" s="97" t="n"/>
      <c r="H7249" s="29" t="inlineStr">
        <is>
          <t>إضافة</t>
        </is>
      </c>
      <c r="I7249" s="97" t="n"/>
    </row>
    <row r="7250" ht="17.4" customHeight="1" s="138">
      <c r="A7250" s="97" t="n">
        <v>7244</v>
      </c>
      <c r="B7250" s="98" t="n"/>
      <c r="C7250" s="99" t="n"/>
      <c r="D7250" s="100" t="n"/>
      <c r="E7250" s="28">
        <f>IFERROR(VLOOKUP(D7250,'أرصدة المخزن'!$A:$E,3,0),"")</f>
        <v/>
      </c>
      <c r="F7250" s="28">
        <f>IFERROR(VLOOKUP(D7250,'أرصدة المخزن'!$A:$H,4,0),"")</f>
        <v/>
      </c>
      <c r="G7250" s="97" t="n"/>
      <c r="H7250" s="29" t="inlineStr">
        <is>
          <t>إضافة</t>
        </is>
      </c>
      <c r="I7250" s="97" t="n"/>
    </row>
    <row r="7251" ht="17.4" customHeight="1" s="138">
      <c r="A7251" s="97" t="n">
        <v>7245</v>
      </c>
      <c r="B7251" s="98" t="n"/>
      <c r="C7251" s="99" t="n"/>
      <c r="D7251" s="100" t="n"/>
      <c r="E7251" s="28">
        <f>IFERROR(VLOOKUP(D7251,'أرصدة المخزن'!$A:$E,3,0),"")</f>
        <v/>
      </c>
      <c r="F7251" s="28">
        <f>IFERROR(VLOOKUP(D7251,'أرصدة المخزن'!$A:$H,4,0),"")</f>
        <v/>
      </c>
      <c r="G7251" s="97" t="n"/>
      <c r="H7251" s="29" t="inlineStr">
        <is>
          <t>إضافة</t>
        </is>
      </c>
      <c r="I7251" s="97" t="n"/>
    </row>
    <row r="7252" ht="17.4" customHeight="1" s="138">
      <c r="A7252" s="97" t="n">
        <v>7246</v>
      </c>
      <c r="B7252" s="98" t="n"/>
      <c r="C7252" s="99" t="n"/>
      <c r="D7252" s="100" t="n"/>
      <c r="E7252" s="28">
        <f>IFERROR(VLOOKUP(D7252,'أرصدة المخزن'!$A:$E,3,0),"")</f>
        <v/>
      </c>
      <c r="F7252" s="28">
        <f>IFERROR(VLOOKUP(D7252,'أرصدة المخزن'!$A:$H,4,0),"")</f>
        <v/>
      </c>
      <c r="G7252" s="97" t="n"/>
      <c r="H7252" s="29" t="inlineStr">
        <is>
          <t>إضافة</t>
        </is>
      </c>
      <c r="I7252" s="97" t="n"/>
    </row>
    <row r="7253" ht="17.4" customHeight="1" s="138">
      <c r="A7253" s="97" t="n">
        <v>7247</v>
      </c>
      <c r="B7253" s="98" t="n"/>
      <c r="C7253" s="99" t="n"/>
      <c r="D7253" s="100" t="n"/>
      <c r="E7253" s="28">
        <f>IFERROR(VLOOKUP(D7253,'أرصدة المخزن'!$A:$E,3,0),"")</f>
        <v/>
      </c>
      <c r="F7253" s="28">
        <f>IFERROR(VLOOKUP(D7253,'أرصدة المخزن'!$A:$H,4,0),"")</f>
        <v/>
      </c>
      <c r="G7253" s="97" t="n"/>
      <c r="H7253" s="29" t="inlineStr">
        <is>
          <t>إضافة</t>
        </is>
      </c>
      <c r="I7253" s="97" t="n"/>
    </row>
    <row r="7254" ht="17.4" customHeight="1" s="138">
      <c r="A7254" s="97" t="n">
        <v>7248</v>
      </c>
      <c r="B7254" s="98" t="n"/>
      <c r="C7254" s="99" t="n"/>
      <c r="D7254" s="100" t="n"/>
      <c r="E7254" s="28">
        <f>IFERROR(VLOOKUP(D7254,'أرصدة المخزن'!$A:$E,3,0),"")</f>
        <v/>
      </c>
      <c r="F7254" s="28">
        <f>IFERROR(VLOOKUP(D7254,'أرصدة المخزن'!$A:$H,4,0),"")</f>
        <v/>
      </c>
      <c r="G7254" s="97" t="n"/>
      <c r="H7254" s="29" t="inlineStr">
        <is>
          <t>إضافة</t>
        </is>
      </c>
      <c r="I7254" s="97" t="n"/>
    </row>
    <row r="7255" ht="17.4" customHeight="1" s="138">
      <c r="A7255" s="97" t="n">
        <v>7249</v>
      </c>
      <c r="B7255" s="98" t="n"/>
      <c r="C7255" s="99" t="n"/>
      <c r="D7255" s="100" t="n"/>
      <c r="E7255" s="28">
        <f>IFERROR(VLOOKUP(D7255,'أرصدة المخزن'!$A:$E,3,0),"")</f>
        <v/>
      </c>
      <c r="F7255" s="28">
        <f>IFERROR(VLOOKUP(D7255,'أرصدة المخزن'!$A:$H,4,0),"")</f>
        <v/>
      </c>
      <c r="G7255" s="97" t="n"/>
      <c r="H7255" s="29" t="inlineStr">
        <is>
          <t>إضافة</t>
        </is>
      </c>
      <c r="I7255" s="97" t="n"/>
    </row>
    <row r="7256" ht="17.4" customHeight="1" s="138">
      <c r="A7256" s="97" t="n">
        <v>7250</v>
      </c>
      <c r="B7256" s="98" t="n"/>
      <c r="C7256" s="99" t="n"/>
      <c r="D7256" s="100" t="n"/>
      <c r="E7256" s="28">
        <f>IFERROR(VLOOKUP(D7256,'أرصدة المخزن'!$A:$E,3,0),"")</f>
        <v/>
      </c>
      <c r="F7256" s="28">
        <f>IFERROR(VLOOKUP(D7256,'أرصدة المخزن'!$A:$H,4,0),"")</f>
        <v/>
      </c>
      <c r="G7256" s="97" t="n"/>
      <c r="H7256" s="29" t="inlineStr">
        <is>
          <t>إضافة</t>
        </is>
      </c>
      <c r="I7256" s="97" t="n"/>
    </row>
    <row r="7257" ht="17.4" customHeight="1" s="138">
      <c r="A7257" s="97" t="n">
        <v>7251</v>
      </c>
      <c r="B7257" s="98" t="n"/>
      <c r="C7257" s="99" t="n"/>
      <c r="D7257" s="100" t="n"/>
      <c r="E7257" s="28">
        <f>IFERROR(VLOOKUP(D7257,'أرصدة المخزن'!$A:$E,3,0),"")</f>
        <v/>
      </c>
      <c r="F7257" s="28">
        <f>IFERROR(VLOOKUP(D7257,'أرصدة المخزن'!$A:$H,4,0),"")</f>
        <v/>
      </c>
      <c r="G7257" s="97" t="n"/>
      <c r="H7257" s="29" t="inlineStr">
        <is>
          <t>إضافة</t>
        </is>
      </c>
      <c r="I7257" s="97" t="n"/>
    </row>
    <row r="7258" ht="17.4" customHeight="1" s="138">
      <c r="A7258" s="97" t="n">
        <v>7252</v>
      </c>
      <c r="B7258" s="98" t="n"/>
      <c r="C7258" s="99" t="n"/>
      <c r="D7258" s="100" t="n"/>
      <c r="E7258" s="28">
        <f>IFERROR(VLOOKUP(D7258,'أرصدة المخزن'!$A:$E,3,0),"")</f>
        <v/>
      </c>
      <c r="F7258" s="28">
        <f>IFERROR(VLOOKUP(D7258,'أرصدة المخزن'!$A:$H,4,0),"")</f>
        <v/>
      </c>
      <c r="G7258" s="97" t="n"/>
      <c r="H7258" s="29" t="inlineStr">
        <is>
          <t>إضافة</t>
        </is>
      </c>
      <c r="I7258" s="97" t="n"/>
    </row>
    <row r="7259" ht="17.4" customHeight="1" s="138">
      <c r="A7259" s="97" t="n">
        <v>7253</v>
      </c>
      <c r="B7259" s="98" t="n"/>
      <c r="C7259" s="99" t="n"/>
      <c r="D7259" s="100" t="n"/>
      <c r="E7259" s="28">
        <f>IFERROR(VLOOKUP(D7259,'أرصدة المخزن'!$A:$E,3,0),"")</f>
        <v/>
      </c>
      <c r="F7259" s="28">
        <f>IFERROR(VLOOKUP(D7259,'أرصدة المخزن'!$A:$H,4,0),"")</f>
        <v/>
      </c>
      <c r="G7259" s="97" t="n"/>
      <c r="H7259" s="29" t="inlineStr">
        <is>
          <t>إضافة</t>
        </is>
      </c>
      <c r="I7259" s="97" t="n"/>
    </row>
    <row r="7260" ht="17.4" customHeight="1" s="138">
      <c r="A7260" s="97" t="n">
        <v>7254</v>
      </c>
      <c r="B7260" s="98" t="n"/>
      <c r="C7260" s="99" t="n"/>
      <c r="D7260" s="100" t="n"/>
      <c r="E7260" s="28">
        <f>IFERROR(VLOOKUP(D7260,'أرصدة المخزن'!$A:$E,3,0),"")</f>
        <v/>
      </c>
      <c r="F7260" s="28">
        <f>IFERROR(VLOOKUP(D7260,'أرصدة المخزن'!$A:$H,4,0),"")</f>
        <v/>
      </c>
      <c r="G7260" s="97" t="n"/>
      <c r="H7260" s="29" t="inlineStr">
        <is>
          <t>إضافة</t>
        </is>
      </c>
      <c r="I7260" s="97" t="n"/>
    </row>
    <row r="7261" ht="17.4" customHeight="1" s="138">
      <c r="A7261" s="97" t="n">
        <v>7255</v>
      </c>
      <c r="B7261" s="98" t="n"/>
      <c r="C7261" s="99" t="n"/>
      <c r="D7261" s="100" t="n"/>
      <c r="E7261" s="28">
        <f>IFERROR(VLOOKUP(D7261,'أرصدة المخزن'!$A:$E,3,0),"")</f>
        <v/>
      </c>
      <c r="F7261" s="28">
        <f>IFERROR(VLOOKUP(D7261,'أرصدة المخزن'!$A:$H,4,0),"")</f>
        <v/>
      </c>
      <c r="G7261" s="97" t="n"/>
      <c r="H7261" s="29" t="inlineStr">
        <is>
          <t>إضافة</t>
        </is>
      </c>
      <c r="I7261" s="97" t="n"/>
    </row>
    <row r="7262" ht="17.4" customHeight="1" s="138">
      <c r="A7262" s="97" t="n">
        <v>7256</v>
      </c>
      <c r="B7262" s="98" t="n"/>
      <c r="C7262" s="99" t="n"/>
      <c r="D7262" s="100" t="n"/>
      <c r="E7262" s="28">
        <f>IFERROR(VLOOKUP(D7262,'أرصدة المخزن'!$A:$E,3,0),"")</f>
        <v/>
      </c>
      <c r="F7262" s="28">
        <f>IFERROR(VLOOKUP(D7262,'أرصدة المخزن'!$A:$H,4,0),"")</f>
        <v/>
      </c>
      <c r="G7262" s="97" t="n"/>
      <c r="H7262" s="29" t="inlineStr">
        <is>
          <t>إضافة</t>
        </is>
      </c>
      <c r="I7262" s="97" t="n"/>
    </row>
    <row r="7263" ht="17.4" customHeight="1" s="138">
      <c r="A7263" s="97" t="n">
        <v>7257</v>
      </c>
      <c r="B7263" s="98" t="n"/>
      <c r="C7263" s="99" t="n"/>
      <c r="D7263" s="100" t="n"/>
      <c r="E7263" s="28">
        <f>IFERROR(VLOOKUP(D7263,'أرصدة المخزن'!$A:$E,3,0),"")</f>
        <v/>
      </c>
      <c r="F7263" s="28">
        <f>IFERROR(VLOOKUP(D7263,'أرصدة المخزن'!$A:$H,4,0),"")</f>
        <v/>
      </c>
      <c r="G7263" s="97" t="n"/>
      <c r="H7263" s="29" t="inlineStr">
        <is>
          <t>إضافة</t>
        </is>
      </c>
      <c r="I7263" s="97" t="n"/>
    </row>
    <row r="7264" ht="17.4" customHeight="1" s="138">
      <c r="A7264" s="97" t="n">
        <v>7258</v>
      </c>
      <c r="B7264" s="98" t="n"/>
      <c r="C7264" s="99" t="n"/>
      <c r="D7264" s="100" t="n"/>
      <c r="E7264" s="28">
        <f>IFERROR(VLOOKUP(D7264,'أرصدة المخزن'!$A:$E,3,0),"")</f>
        <v/>
      </c>
      <c r="F7264" s="28">
        <f>IFERROR(VLOOKUP(D7264,'أرصدة المخزن'!$A:$H,4,0),"")</f>
        <v/>
      </c>
      <c r="G7264" s="97" t="n"/>
      <c r="H7264" s="29" t="inlineStr">
        <is>
          <t>إضافة</t>
        </is>
      </c>
      <c r="I7264" s="97" t="n"/>
    </row>
    <row r="7265" ht="17.4" customHeight="1" s="138">
      <c r="A7265" s="97" t="n">
        <v>7259</v>
      </c>
      <c r="B7265" s="98" t="n"/>
      <c r="C7265" s="99" t="n"/>
      <c r="D7265" s="100" t="n"/>
      <c r="E7265" s="28">
        <f>IFERROR(VLOOKUP(D7265,'أرصدة المخزن'!$A:$E,3,0),"")</f>
        <v/>
      </c>
      <c r="F7265" s="28">
        <f>IFERROR(VLOOKUP(D7265,'أرصدة المخزن'!$A:$H,4,0),"")</f>
        <v/>
      </c>
      <c r="G7265" s="97" t="n"/>
      <c r="H7265" s="29" t="inlineStr">
        <is>
          <t>إضافة</t>
        </is>
      </c>
      <c r="I7265" s="97" t="n"/>
    </row>
    <row r="7266" ht="17.4" customHeight="1" s="138">
      <c r="A7266" s="97" t="n">
        <v>7260</v>
      </c>
      <c r="B7266" s="98" t="n"/>
      <c r="C7266" s="99" t="n"/>
      <c r="D7266" s="100" t="n"/>
      <c r="E7266" s="28">
        <f>IFERROR(VLOOKUP(D7266,'أرصدة المخزن'!$A:$E,3,0),"")</f>
        <v/>
      </c>
      <c r="F7266" s="28">
        <f>IFERROR(VLOOKUP(D7266,'أرصدة المخزن'!$A:$H,4,0),"")</f>
        <v/>
      </c>
      <c r="G7266" s="97" t="n"/>
      <c r="H7266" s="29" t="inlineStr">
        <is>
          <t>إضافة</t>
        </is>
      </c>
      <c r="I7266" s="97" t="n"/>
    </row>
    <row r="7267" ht="17.4" customHeight="1" s="138">
      <c r="A7267" s="97" t="n">
        <v>7261</v>
      </c>
      <c r="B7267" s="98" t="n"/>
      <c r="C7267" s="99" t="n"/>
      <c r="D7267" s="100" t="n"/>
      <c r="E7267" s="28">
        <f>IFERROR(VLOOKUP(D7267,'أرصدة المخزن'!$A:$E,3,0),"")</f>
        <v/>
      </c>
      <c r="F7267" s="28">
        <f>IFERROR(VLOOKUP(D7267,'أرصدة المخزن'!$A:$H,4,0),"")</f>
        <v/>
      </c>
      <c r="G7267" s="97" t="n"/>
      <c r="H7267" s="29" t="inlineStr">
        <is>
          <t>إضافة</t>
        </is>
      </c>
      <c r="I7267" s="97" t="n"/>
    </row>
    <row r="7268" ht="17.4" customHeight="1" s="138">
      <c r="A7268" s="97" t="n">
        <v>7262</v>
      </c>
      <c r="B7268" s="98" t="n"/>
      <c r="C7268" s="99" t="n"/>
      <c r="D7268" s="100" t="n"/>
      <c r="E7268" s="28">
        <f>IFERROR(VLOOKUP(D7268,'أرصدة المخزن'!$A:$E,3,0),"")</f>
        <v/>
      </c>
      <c r="F7268" s="28">
        <f>IFERROR(VLOOKUP(D7268,'أرصدة المخزن'!$A:$H,4,0),"")</f>
        <v/>
      </c>
      <c r="G7268" s="97" t="n"/>
      <c r="H7268" s="29" t="inlineStr">
        <is>
          <t>إضافة</t>
        </is>
      </c>
      <c r="I7268" s="97" t="n"/>
    </row>
    <row r="7269" ht="17.4" customHeight="1" s="138">
      <c r="A7269" s="97" t="n">
        <v>7263</v>
      </c>
      <c r="B7269" s="98" t="n"/>
      <c r="C7269" s="99" t="n"/>
      <c r="D7269" s="100" t="n"/>
      <c r="E7269" s="28">
        <f>IFERROR(VLOOKUP(D7269,'أرصدة المخزن'!$A:$E,3,0),"")</f>
        <v/>
      </c>
      <c r="F7269" s="28">
        <f>IFERROR(VLOOKUP(D7269,'أرصدة المخزن'!$A:$H,4,0),"")</f>
        <v/>
      </c>
      <c r="G7269" s="97" t="n"/>
      <c r="H7269" s="29" t="inlineStr">
        <is>
          <t>إضافة</t>
        </is>
      </c>
      <c r="I7269" s="97" t="n"/>
    </row>
    <row r="7270" ht="17.4" customHeight="1" s="138">
      <c r="A7270" s="97" t="n">
        <v>7264</v>
      </c>
      <c r="B7270" s="98" t="n"/>
      <c r="C7270" s="99" t="n"/>
      <c r="D7270" s="100" t="n"/>
      <c r="E7270" s="28">
        <f>IFERROR(VLOOKUP(D7270,'أرصدة المخزن'!$A:$E,3,0),"")</f>
        <v/>
      </c>
      <c r="F7270" s="28">
        <f>IFERROR(VLOOKUP(D7270,'أرصدة المخزن'!$A:$H,4,0),"")</f>
        <v/>
      </c>
      <c r="G7270" s="97" t="n"/>
      <c r="H7270" s="29" t="inlineStr">
        <is>
          <t>إضافة</t>
        </is>
      </c>
      <c r="I7270" s="97" t="n"/>
    </row>
    <row r="7271" ht="17.4" customHeight="1" s="138">
      <c r="A7271" s="97" t="n">
        <v>7265</v>
      </c>
      <c r="B7271" s="98" t="n"/>
      <c r="C7271" s="99" t="n"/>
      <c r="D7271" s="100" t="n"/>
      <c r="E7271" s="28">
        <f>IFERROR(VLOOKUP(D7271,'أرصدة المخزن'!$A:$E,3,0),"")</f>
        <v/>
      </c>
      <c r="F7271" s="28">
        <f>IFERROR(VLOOKUP(D7271,'أرصدة المخزن'!$A:$H,4,0),"")</f>
        <v/>
      </c>
      <c r="G7271" s="97" t="n"/>
      <c r="H7271" s="29" t="inlineStr">
        <is>
          <t>إضافة</t>
        </is>
      </c>
      <c r="I7271" s="97" t="n"/>
    </row>
    <row r="7272" ht="17.4" customHeight="1" s="138">
      <c r="A7272" s="97" t="n">
        <v>7266</v>
      </c>
      <c r="B7272" s="98" t="n"/>
      <c r="C7272" s="99" t="n"/>
      <c r="D7272" s="100" t="n"/>
      <c r="E7272" s="28">
        <f>IFERROR(VLOOKUP(D7272,'أرصدة المخزن'!$A:$E,3,0),"")</f>
        <v/>
      </c>
      <c r="F7272" s="28">
        <f>IFERROR(VLOOKUP(D7272,'أرصدة المخزن'!$A:$H,4,0),"")</f>
        <v/>
      </c>
      <c r="G7272" s="97" t="n"/>
      <c r="H7272" s="29" t="inlineStr">
        <is>
          <t>إضافة</t>
        </is>
      </c>
      <c r="I7272" s="97" t="n"/>
    </row>
    <row r="7273" ht="17.4" customHeight="1" s="138">
      <c r="A7273" s="97" t="n">
        <v>7267</v>
      </c>
      <c r="B7273" s="98" t="n"/>
      <c r="C7273" s="99" t="n"/>
      <c r="D7273" s="100" t="n"/>
      <c r="E7273" s="28">
        <f>IFERROR(VLOOKUP(D7273,'أرصدة المخزن'!$A:$E,3,0),"")</f>
        <v/>
      </c>
      <c r="F7273" s="28">
        <f>IFERROR(VLOOKUP(D7273,'أرصدة المخزن'!$A:$H,4,0),"")</f>
        <v/>
      </c>
      <c r="G7273" s="97" t="n"/>
      <c r="H7273" s="29" t="inlineStr">
        <is>
          <t>إضافة</t>
        </is>
      </c>
      <c r="I7273" s="97" t="n"/>
    </row>
  </sheetData>
  <autoFilter ref="A6:I7273"/>
  <conditionalFormatting sqref="D1387 D1389 D1391 D1393">
    <cfRule type="duplicateValues" priority="8" dxfId="9"/>
    <cfRule type="duplicateValues" priority="9" dxfId="1"/>
    <cfRule type="duplicateValues" priority="10" dxfId="1"/>
    <cfRule type="duplicateValues" priority="11" dxfId="0"/>
    <cfRule type="duplicateValues" priority="12" dxfId="1"/>
    <cfRule type="duplicateValues" priority="13" dxfId="1" stopIfTrue="1"/>
    <cfRule type="duplicateValues" priority="14" dxfId="0"/>
  </conditionalFormatting>
  <conditionalFormatting sqref="D1388 D1390 D1392 D1394">
    <cfRule type="duplicateValues" priority="1" dxfId="9"/>
    <cfRule type="duplicateValues" priority="2" dxfId="1"/>
    <cfRule type="duplicateValues" priority="3" dxfId="1"/>
    <cfRule type="duplicateValues" priority="4" dxfId="0"/>
    <cfRule type="duplicateValues" priority="5" dxfId="1"/>
    <cfRule type="duplicateValues" priority="6" dxfId="1" stopIfTrue="1"/>
    <cfRule type="duplicateValues" priority="7" dxfId="0"/>
  </conditionalFormatting>
  <dataValidations count="1">
    <dataValidation sqref="H7:H3500" showDropDown="0" showInputMessage="1" showErrorMessage="1" allowBlank="1" type="list">
      <formula1>"إضافة,مرتجع,تسوية جردية"</formula1>
    </dataValidation>
  </dataValidations>
  <pageMargins left="0.7" right="0.7" top="0.75" bottom="0.75" header="0.3" footer="0.3"/>
  <pageSetup orientation="portrait" paperSize="9" scale="97"/>
</worksheet>
</file>

<file path=xl/worksheets/sheet3.xml><?xml version="1.0" encoding="utf-8"?>
<worksheet xmlns="http://schemas.openxmlformats.org/spreadsheetml/2006/main">
  <sheetPr codeName="Sheet1">
    <tabColor theme="6"/>
    <outlinePr summaryBelow="1" summaryRight="1"/>
    <pageSetUpPr fitToPage="1"/>
  </sheetPr>
  <dimension ref="A1:K8178"/>
  <sheetViews>
    <sheetView showGridLines="0" rightToLeft="1" zoomScale="97" zoomScaleNormal="100" workbookViewId="0">
      <pane ySplit="6" topLeftCell="A1758" activePane="bottomLeft" state="frozen"/>
      <selection pane="bottomLeft" activeCell="E3" sqref="E3"/>
    </sheetView>
  </sheetViews>
  <sheetFormatPr baseColWidth="8" defaultColWidth="9" defaultRowHeight="14.4"/>
  <cols>
    <col width="6.44140625" bestFit="1" customWidth="1" style="138" min="1" max="1"/>
    <col width="16.44140625" bestFit="1" customWidth="1" style="138" min="2" max="2"/>
    <col width="21.21875" bestFit="1" customWidth="1" style="138" min="3" max="3"/>
    <col width="12.5546875" bestFit="1" customWidth="1" style="138" min="4" max="4"/>
    <col width="14.5546875" bestFit="1" customWidth="1" style="138" min="5" max="5"/>
    <col width="48.88671875" bestFit="1" customWidth="1" style="140" min="6" max="6"/>
    <col width="11.5546875" bestFit="1" customWidth="1" style="140" min="7" max="7"/>
    <col width="10" bestFit="1" customWidth="1" style="138" min="8" max="8"/>
    <col width="9.6640625" bestFit="1" customWidth="1" style="140" min="9" max="9"/>
    <col width="43.5546875" customWidth="1" style="138" min="10" max="10"/>
    <col width="19.21875" bestFit="1" customWidth="1" style="36" min="11" max="11"/>
    <col width="15.44140625" bestFit="1" customWidth="1" style="138" min="15" max="15"/>
    <col width="19.5546875" bestFit="1" customWidth="1" style="138" min="16" max="16"/>
    <col width="15.44140625" bestFit="1" customWidth="1" style="138" min="17" max="18"/>
  </cols>
  <sheetData>
    <row r="1" ht="14.4" customHeight="1" s="138">
      <c r="A1" s="86" t="n"/>
      <c r="B1" s="104" t="n"/>
      <c r="C1" s="86" t="n"/>
      <c r="D1" s="86" t="n"/>
      <c r="E1" s="86" t="n"/>
      <c r="F1" s="26" t="n"/>
      <c r="G1" s="26" t="n"/>
      <c r="H1" s="86" t="n"/>
      <c r="I1" s="26" t="n"/>
      <c r="J1" s="86" t="n"/>
      <c r="K1" s="34" t="n"/>
    </row>
    <row r="2" ht="30.6" customHeight="1" s="138">
      <c r="A2" s="87" t="n"/>
      <c r="C2" s="137" t="n"/>
      <c r="F2" s="106" t="n"/>
    </row>
    <row r="3" ht="15" customHeight="1" s="138">
      <c r="A3" s="87" t="n"/>
      <c r="C3" s="137" t="n"/>
      <c r="D3" s="137" t="n"/>
      <c r="E3" s="137" t="n"/>
      <c r="F3" s="106" t="n"/>
    </row>
    <row r="4" ht="28.05" customHeight="1" s="138">
      <c r="A4" s="87" t="n"/>
      <c r="B4" s="88" t="inlineStr">
        <is>
          <t>🔍 بحث (اسم أو كود):</t>
        </is>
      </c>
      <c r="C4" s="101" t="inlineStr">
        <is>
          <t>مفتاح احادي 20</t>
        </is>
      </c>
      <c r="D4" s="89" t="inlineStr">
        <is>
          <t>الصنف المطابق:</t>
        </is>
      </c>
      <c r="E4" s="90">
        <f>IF(C4="","",IF(ISNUMBER(C4),IFERROR(INDEX('أرصدة المخزن'!$C$4:$C$60000,MATCH(C4,'أرصدة المخزن'!$A$4:$A$60000,0)),"كود غير موجود"),IFERROR(INDEX('أرصدة المخزن'!$C$4:$C$60000,MATCH("*"&amp;TRIM(C4)&amp;"*",'أرصدة المخزن'!$C$4:$C$60000,0)),"صنف غير موجود")))</f>
        <v/>
      </c>
      <c r="F4" s="89">
        <f>IFERROR(VLOOKUP(E4,'أرصدة المخزن'!$A:$E,3,0),"")</f>
        <v/>
      </c>
      <c r="G4" s="91">
        <f>IF(C4="","",IF(ISNUMBER(C4),IFERROR(INDEX('أرصدة المخزن'!$A$4:$A$60000,MATCH(C4,'أرصدة المخزن'!$A$4:$A$60000,0)),""),IFERROR(INDEX('أرصدة المخزن'!$A$4:$A$60000,MATCH("*"&amp;TRIM(C4)&amp;"*",'أرصدة المخزن'!$C$4:$C$60000,0)),"")))</f>
        <v/>
      </c>
      <c r="H4" s="89" t="inlineStr">
        <is>
          <t>الوحدة:</t>
        </is>
      </c>
      <c r="I4" s="92">
        <f>IF(C4="","",IF(ISNUMBER(C4),IFERROR(INDEX('أرصدة المخزن'!$D$4:$D$60000,MATCH(C4,'أرصدة المخزن'!$A$4:$A$60000,0)),""),IFERROR(INDEX('أرصدة المخزن'!$D$4:$D$60000,MATCH("*"&amp;TRIM(C4)&amp;"*",'أرصدة المخزن'!$C$4:$C$60000,0)),"")))</f>
        <v/>
      </c>
      <c r="J4" s="89" t="inlineStr">
        <is>
          <t>الرصيد المتاح:</t>
        </is>
      </c>
      <c r="K4" s="93">
        <f>IF(C4="","",IF(ISNUMBER(C4),IFERROR(INDEX('أرصدة المخزن'!$H$4:$H$60000,MATCH(C4,'أرصدة المخزن'!$A$4:$A$60000,0)),0),IFERROR(INDEX('أرصدة المخزن'!$H$4:$H$60000,MATCH("*"&amp;TRIM(C4)&amp;"*",'أرصدة المخزن'!$C$4:$C$60000,0)),0)))</f>
        <v/>
      </c>
    </row>
    <row r="5" ht="12" customHeight="1" s="138">
      <c r="A5" s="107" t="n"/>
      <c r="B5" s="108" t="n"/>
      <c r="C5" s="107" t="n"/>
      <c r="D5" s="107" t="n"/>
      <c r="E5" s="107" t="n"/>
      <c r="F5" s="30">
        <f>IFERROR(VLOOKUP(E5,'أرصدة المخزن'!$A:$E,3,0),"")</f>
        <v/>
      </c>
      <c r="G5" s="30">
        <f>IFERROR(VLOOKUP(E5,'أرصدة المخزن'!$A:$H,4,FALSE),"")</f>
        <v/>
      </c>
      <c r="H5" s="107" t="n"/>
      <c r="I5" s="30" t="n"/>
      <c r="J5" s="107" t="n"/>
      <c r="K5" s="35">
        <f>IFERROR(VLOOKUP(E5,'أرصدة المخزن'!$A:$H,8,0),"")</f>
        <v/>
      </c>
    </row>
    <row r="6" ht="44.4" customHeight="1" s="138">
      <c r="A6" s="109" t="inlineStr">
        <is>
          <t>م</t>
        </is>
      </c>
      <c r="B6" s="110" t="inlineStr">
        <is>
          <t>التاريخ</t>
        </is>
      </c>
      <c r="C6" s="111" t="inlineStr">
        <is>
          <t xml:space="preserve">الجهه المنصرف إليها </t>
        </is>
      </c>
      <c r="D6" s="94" t="inlineStr">
        <is>
          <t>رقم الاذن</t>
        </is>
      </c>
      <c r="E6" s="112" t="inlineStr">
        <is>
          <t>كود الصنف</t>
        </is>
      </c>
      <c r="F6" s="31">
        <f>IFERROR(VLOOKUP(E6,'أرصدة المخزن'!$A:$E,3,0),"")</f>
        <v/>
      </c>
      <c r="G6" s="31">
        <f>IFERROR(VLOOKUP(E6,'أرصدة المخزن'!$A:$H,4,FALSE),"")</f>
        <v/>
      </c>
      <c r="H6" s="112" t="inlineStr">
        <is>
          <t>الكمية</t>
        </is>
      </c>
      <c r="I6" s="31" t="inlineStr">
        <is>
          <t>صرف</t>
        </is>
      </c>
      <c r="J6" s="112" t="inlineStr">
        <is>
          <t>ملاحظات</t>
        </is>
      </c>
      <c r="K6" s="33">
        <f>IFERROR(VLOOKUP(E6,'أرصدة المخزن'!$A:$H,8,0),"")</f>
        <v/>
      </c>
    </row>
    <row r="7" ht="24.75" customFormat="1" customHeight="1" s="140">
      <c r="A7" s="13" t="n">
        <v>1</v>
      </c>
      <c r="B7" s="14" t="n">
        <v>46023</v>
      </c>
      <c r="C7" s="47" t="inlineStr">
        <is>
          <t>الصيانة</t>
        </is>
      </c>
      <c r="D7" s="47" t="n">
        <v>826</v>
      </c>
      <c r="E7" s="19" t="n">
        <v>10020089</v>
      </c>
      <c r="F7" s="28">
        <f>IFERROR(VLOOKUP(E7,'أرصدة المخزن'!$A:$E,3,0),"")</f>
        <v/>
      </c>
      <c r="G7" s="29">
        <f>IFERROR(VLOOKUP(E7,'أرصدة المخزن'!$A:$H,4,FALSE),"")</f>
        <v/>
      </c>
      <c r="H7" s="13" t="n">
        <v>4</v>
      </c>
      <c r="I7" s="115" t="inlineStr">
        <is>
          <t>صرف</t>
        </is>
      </c>
      <c r="J7" s="13" t="inlineStr">
        <is>
          <t>عمارة 371</t>
        </is>
      </c>
      <c r="K7" s="37">
        <f>IFERROR(VLOOKUP(E7,'أرصدة المخزن'!$A:$H,8,0),"")</f>
        <v/>
      </c>
    </row>
    <row r="8" ht="24.75" customFormat="1" customHeight="1" s="140">
      <c r="A8" s="13" t="n">
        <v>2</v>
      </c>
      <c r="B8" s="14" t="n">
        <v>46026</v>
      </c>
      <c r="C8" s="47" t="inlineStr">
        <is>
          <t>الصيانة</t>
        </is>
      </c>
      <c r="D8" s="47" t="n">
        <v>827</v>
      </c>
      <c r="E8" s="15" t="n">
        <v>10090001</v>
      </c>
      <c r="F8" s="28">
        <f>IFERROR(VLOOKUP(E8,'أرصدة المخزن'!$A:$E,3,0),"")</f>
        <v/>
      </c>
      <c r="G8" s="29">
        <f>IFERROR(VLOOKUP(E8,'أرصدة المخزن'!$A:$H,4,FALSE),"")</f>
        <v/>
      </c>
      <c r="H8" s="13" t="n">
        <v>3</v>
      </c>
      <c r="I8" s="115" t="inlineStr">
        <is>
          <t>صرف</t>
        </is>
      </c>
      <c r="J8" s="13" t="inlineStr">
        <is>
          <t>عمارات 130-414-394</t>
        </is>
      </c>
      <c r="K8" s="37">
        <f>IFERROR(VLOOKUP(E8,'أرصدة المخزن'!$A:$H,8,0),"")</f>
        <v/>
      </c>
    </row>
    <row r="9" ht="24.75" customFormat="1" customHeight="1" s="140">
      <c r="A9" s="13" t="n">
        <v>3</v>
      </c>
      <c r="B9" s="14" t="n">
        <v>46026</v>
      </c>
      <c r="C9" s="47" t="inlineStr">
        <is>
          <t>الصيانة</t>
        </is>
      </c>
      <c r="D9" s="47" t="n">
        <v>827</v>
      </c>
      <c r="E9" s="15" t="n">
        <v>10010068</v>
      </c>
      <c r="F9" s="28">
        <f>IFERROR(VLOOKUP(E9,'أرصدة المخزن'!$A:$E,3,0),"")</f>
        <v/>
      </c>
      <c r="G9" s="29">
        <f>IFERROR(VLOOKUP(E9,'أرصدة المخزن'!$A:$H,4,FALSE),"")</f>
        <v/>
      </c>
      <c r="H9" s="13" t="n">
        <v>10</v>
      </c>
      <c r="I9" s="115" t="inlineStr">
        <is>
          <t>صرف</t>
        </is>
      </c>
      <c r="J9" s="13" t="inlineStr">
        <is>
          <t>عمارة 44</t>
        </is>
      </c>
      <c r="K9" s="37">
        <f>IFERROR(VLOOKUP(E9,'أرصدة المخزن'!$A:$H,8,0),"")</f>
        <v/>
      </c>
    </row>
    <row r="10" ht="24.75" customFormat="1" customHeight="1" s="140">
      <c r="A10" s="13" t="n">
        <v>4</v>
      </c>
      <c r="B10" s="14" t="n">
        <v>46026</v>
      </c>
      <c r="C10" s="47" t="inlineStr">
        <is>
          <t>الصيانة</t>
        </is>
      </c>
      <c r="D10" s="47" t="n">
        <v>827</v>
      </c>
      <c r="E10" s="15" t="n">
        <v>10170041</v>
      </c>
      <c r="F10" s="28">
        <f>IFERROR(VLOOKUP(E10,'أرصدة المخزن'!$A:$E,3,0),"")</f>
        <v/>
      </c>
      <c r="G10" s="29">
        <f>IFERROR(VLOOKUP(E10,'أرصدة المخزن'!$A:$H,4,FALSE),"")</f>
        <v/>
      </c>
      <c r="H10" s="13" t="n">
        <v>1</v>
      </c>
      <c r="I10" s="115" t="inlineStr">
        <is>
          <t>صرف</t>
        </is>
      </c>
      <c r="J10" s="13" t="inlineStr">
        <is>
          <t>الموقع العام</t>
        </is>
      </c>
      <c r="K10" s="37">
        <f>IFERROR(VLOOKUP(E10,'أرصدة المخزن'!$A:$H,8,0),"")</f>
        <v/>
      </c>
    </row>
    <row r="11" ht="24.75" customFormat="1" customHeight="1" s="140">
      <c r="A11" s="13" t="n">
        <v>5</v>
      </c>
      <c r="B11" s="14" t="n">
        <v>46029</v>
      </c>
      <c r="C11" s="47" t="inlineStr">
        <is>
          <t>الصيانة</t>
        </is>
      </c>
      <c r="D11" s="47" t="n">
        <v>828</v>
      </c>
      <c r="E11" s="18" t="n">
        <v>10090006</v>
      </c>
      <c r="F11" s="28">
        <f>IFERROR(VLOOKUP(E11,'أرصدة المخزن'!$A:$E,3,0),"")</f>
        <v/>
      </c>
      <c r="G11" s="29">
        <f>IFERROR(VLOOKUP(E11,'أرصدة المخزن'!$A:$H,4,FALSE),"")</f>
        <v/>
      </c>
      <c r="H11" s="13" t="n">
        <v>1</v>
      </c>
      <c r="I11" s="115" t="inlineStr">
        <is>
          <t>صرف</t>
        </is>
      </c>
      <c r="J11" s="13" t="inlineStr">
        <is>
          <t xml:space="preserve">بوفيه الادارة </t>
        </is>
      </c>
      <c r="K11" s="37">
        <f>IFERROR(VLOOKUP(E11,'أرصدة المخزن'!$A:$H,8,0),"")</f>
        <v/>
      </c>
    </row>
    <row r="12" ht="24.75" customFormat="1" customHeight="1" s="140">
      <c r="A12" s="13" t="n">
        <v>6</v>
      </c>
      <c r="B12" s="14" t="n">
        <v>46036</v>
      </c>
      <c r="C12" s="47" t="inlineStr">
        <is>
          <t>الصيانة</t>
        </is>
      </c>
      <c r="D12" s="47" t="n">
        <v>829</v>
      </c>
      <c r="E12" s="15" t="n">
        <v>10170065</v>
      </c>
      <c r="F12" s="28">
        <f>IFERROR(VLOOKUP(E12,'أرصدة المخزن'!$A:$E,3,0),"")</f>
        <v/>
      </c>
      <c r="G12" s="29">
        <f>IFERROR(VLOOKUP(E12,'أرصدة المخزن'!$A:$H,4,FALSE),"")</f>
        <v/>
      </c>
      <c r="H12" s="13" t="n">
        <v>2</v>
      </c>
      <c r="I12" s="115" t="inlineStr">
        <is>
          <t>صرف</t>
        </is>
      </c>
      <c r="J12" s="13" t="inlineStr">
        <is>
          <t>الموقع العام</t>
        </is>
      </c>
      <c r="K12" s="37">
        <f>IFERROR(VLOOKUP(E12,'أرصدة المخزن'!$A:$H,8,0),"")</f>
        <v/>
      </c>
    </row>
    <row r="13" ht="24.75" customFormat="1" customHeight="1" s="140">
      <c r="A13" s="13" t="n">
        <v>7</v>
      </c>
      <c r="B13" s="14" t="n">
        <v>46036</v>
      </c>
      <c r="C13" s="47" t="inlineStr">
        <is>
          <t>الصيانة</t>
        </is>
      </c>
      <c r="D13" s="47" t="n">
        <v>829</v>
      </c>
      <c r="E13" s="15" t="n">
        <v>10010055</v>
      </c>
      <c r="F13" s="28">
        <f>IFERROR(VLOOKUP(E13,'أرصدة المخزن'!$A:$E,3,0),"")</f>
        <v/>
      </c>
      <c r="G13" s="29">
        <f>IFERROR(VLOOKUP(E13,'أرصدة المخزن'!$A:$H,4,FALSE),"")</f>
        <v/>
      </c>
      <c r="H13" s="13" t="n">
        <v>50</v>
      </c>
      <c r="I13" s="115" t="inlineStr">
        <is>
          <t>صرف</t>
        </is>
      </c>
      <c r="J13" s="13" t="inlineStr">
        <is>
          <t>الموقع العام</t>
        </is>
      </c>
      <c r="K13" s="37">
        <f>IFERROR(VLOOKUP(E13,'أرصدة المخزن'!$A:$H,8,0),"")</f>
        <v/>
      </c>
    </row>
    <row r="14" ht="24.75" customFormat="1" customHeight="1" s="140">
      <c r="A14" s="13" t="n">
        <v>8</v>
      </c>
      <c r="B14" s="14" t="n">
        <v>46036</v>
      </c>
      <c r="C14" s="47" t="inlineStr">
        <is>
          <t>الصيانة</t>
        </is>
      </c>
      <c r="D14" s="47" t="n">
        <v>829</v>
      </c>
      <c r="E14" s="15" t="n">
        <v>10170041</v>
      </c>
      <c r="F14" s="28">
        <f>IFERROR(VLOOKUP(E14,'أرصدة المخزن'!$A:$E,3,0),"")</f>
        <v/>
      </c>
      <c r="G14" s="29">
        <f>IFERROR(VLOOKUP(E14,'أرصدة المخزن'!$A:$H,4,FALSE),"")</f>
        <v/>
      </c>
      <c r="H14" s="13" t="n">
        <v>1</v>
      </c>
      <c r="I14" s="115" t="inlineStr">
        <is>
          <t>صرف</t>
        </is>
      </c>
      <c r="J14" s="13" t="inlineStr">
        <is>
          <t>الموقع العام</t>
        </is>
      </c>
      <c r="K14" s="37">
        <f>IFERROR(VLOOKUP(E14,'أرصدة المخزن'!$A:$H,8,0),"")</f>
        <v/>
      </c>
    </row>
    <row r="15" ht="24.75" customFormat="1" customHeight="1" s="140">
      <c r="A15" s="13" t="n">
        <v>9</v>
      </c>
      <c r="B15" s="14" t="n">
        <v>46031</v>
      </c>
      <c r="C15" s="47" t="inlineStr">
        <is>
          <t>الصيانة</t>
        </is>
      </c>
      <c r="D15" s="47" t="n">
        <v>830</v>
      </c>
      <c r="E15" s="19" t="n">
        <v>10020227</v>
      </c>
      <c r="F15" s="28">
        <f>IFERROR(VLOOKUP(E15,'أرصدة المخزن'!$A:$E,3,0),"")</f>
        <v/>
      </c>
      <c r="G15" s="29">
        <f>IFERROR(VLOOKUP(E15,'أرصدة المخزن'!$A:$H,4,FALSE),"")</f>
        <v/>
      </c>
      <c r="H15" s="13" t="n">
        <v>4</v>
      </c>
      <c r="I15" s="115" t="inlineStr">
        <is>
          <t>صرف</t>
        </is>
      </c>
      <c r="J15" s="13" t="inlineStr">
        <is>
          <t>عمارة 1*</t>
        </is>
      </c>
      <c r="K15" s="37">
        <f>IFERROR(VLOOKUP(E15,'أرصدة المخزن'!$A:$H,8,0),"")</f>
        <v/>
      </c>
    </row>
    <row r="16" ht="24.75" customFormat="1" customHeight="1" s="140">
      <c r="A16" s="13" t="n">
        <v>10</v>
      </c>
      <c r="B16" s="14" t="n">
        <v>46031</v>
      </c>
      <c r="C16" s="47" t="inlineStr">
        <is>
          <t>الصيانة</t>
        </is>
      </c>
      <c r="D16" s="47" t="n">
        <v>830</v>
      </c>
      <c r="E16" s="19" t="n">
        <v>10020167</v>
      </c>
      <c r="F16" s="28">
        <f>IFERROR(VLOOKUP(E16,'أرصدة المخزن'!$A:$E,3,0),"")</f>
        <v/>
      </c>
      <c r="G16" s="29">
        <f>IFERROR(VLOOKUP(E16,'أرصدة المخزن'!$A:$H,4,FALSE),"")</f>
        <v/>
      </c>
      <c r="H16" s="13" t="n">
        <v>1</v>
      </c>
      <c r="I16" s="115" t="inlineStr">
        <is>
          <t>صرف</t>
        </is>
      </c>
      <c r="J16" s="13" t="inlineStr">
        <is>
          <t>عمارة 1*</t>
        </is>
      </c>
      <c r="K16" s="37">
        <f>IFERROR(VLOOKUP(E16,'أرصدة المخزن'!$A:$H,8,0),"")</f>
        <v/>
      </c>
    </row>
    <row r="17" ht="24.75" customFormat="1" customHeight="1" s="140">
      <c r="A17" s="13" t="n">
        <v>11</v>
      </c>
      <c r="B17" s="14" t="n">
        <v>46033</v>
      </c>
      <c r="C17" s="47" t="inlineStr">
        <is>
          <t>الصيانة</t>
        </is>
      </c>
      <c r="D17" s="47" t="n">
        <v>831</v>
      </c>
      <c r="E17" s="15" t="n">
        <v>10170041</v>
      </c>
      <c r="F17" s="28">
        <f>IFERROR(VLOOKUP(E17,'أرصدة المخزن'!$A:$E,3,0),"")</f>
        <v/>
      </c>
      <c r="G17" s="29">
        <f>IFERROR(VLOOKUP(E17,'أرصدة المخزن'!$A:$H,4,FALSE),"")</f>
        <v/>
      </c>
      <c r="H17" s="13" t="n">
        <v>1</v>
      </c>
      <c r="I17" s="115" t="inlineStr">
        <is>
          <t>صرف</t>
        </is>
      </c>
      <c r="J17" s="13" t="inlineStr">
        <is>
          <t>الموقع العام</t>
        </is>
      </c>
      <c r="K17" s="37">
        <f>IFERROR(VLOOKUP(E17,'أرصدة المخزن'!$A:$H,8,0),"")</f>
        <v/>
      </c>
    </row>
    <row r="18" ht="24.75" customFormat="1" customHeight="1" s="140">
      <c r="A18" s="13" t="n">
        <v>12</v>
      </c>
      <c r="B18" s="14" t="n">
        <v>46036</v>
      </c>
      <c r="C18" s="47" t="inlineStr">
        <is>
          <t>الصيانة</t>
        </is>
      </c>
      <c r="D18" s="47" t="n">
        <v>832</v>
      </c>
      <c r="E18" s="15" t="n">
        <v>10170038</v>
      </c>
      <c r="F18" s="28">
        <f>IFERROR(VLOOKUP(E18,'أرصدة المخزن'!$A:$E,3,0),"")</f>
        <v/>
      </c>
      <c r="G18" s="29">
        <f>IFERROR(VLOOKUP(E18,'أرصدة المخزن'!$A:$H,4,FALSE),"")</f>
        <v/>
      </c>
      <c r="H18" s="13" t="n">
        <v>10</v>
      </c>
      <c r="I18" s="115" t="inlineStr">
        <is>
          <t>صرف</t>
        </is>
      </c>
      <c r="J18" s="13" t="inlineStr">
        <is>
          <t>الموقع العام</t>
        </is>
      </c>
      <c r="K18" s="37">
        <f>IFERROR(VLOOKUP(E18,'أرصدة المخزن'!$A:$H,8,0),"")</f>
        <v/>
      </c>
    </row>
    <row r="19" ht="24.75" customFormat="1" customHeight="1" s="140">
      <c r="A19" s="13" t="n">
        <v>13</v>
      </c>
      <c r="B19" s="14" t="n">
        <v>46036</v>
      </c>
      <c r="C19" s="47" t="inlineStr">
        <is>
          <t>الصيانة</t>
        </is>
      </c>
      <c r="D19" s="47" t="n">
        <v>832</v>
      </c>
      <c r="E19" s="15" t="n">
        <v>10170056</v>
      </c>
      <c r="F19" s="28">
        <f>IFERROR(VLOOKUP(E19,'أرصدة المخزن'!$A:$E,3,0),"")</f>
        <v/>
      </c>
      <c r="G19" s="29">
        <f>IFERROR(VLOOKUP(E19,'أرصدة المخزن'!$A:$H,4,FALSE),"")</f>
        <v/>
      </c>
      <c r="H19" s="13" t="n">
        <v>3</v>
      </c>
      <c r="I19" s="115" t="inlineStr">
        <is>
          <t>صرف</t>
        </is>
      </c>
      <c r="J19" s="13" t="inlineStr">
        <is>
          <t>الموقع العام</t>
        </is>
      </c>
      <c r="K19" s="37">
        <f>IFERROR(VLOOKUP(E19,'أرصدة المخزن'!$A:$H,8,0),"")</f>
        <v/>
      </c>
    </row>
    <row r="20" ht="24.75" customFormat="1" customHeight="1" s="140">
      <c r="A20" s="13" t="n">
        <v>14</v>
      </c>
      <c r="B20" s="14" t="n">
        <v>46035</v>
      </c>
      <c r="C20" s="47" t="inlineStr">
        <is>
          <t>الصيانة</t>
        </is>
      </c>
      <c r="D20" s="47" t="n">
        <v>833</v>
      </c>
      <c r="E20" s="18" t="n">
        <v>10160015</v>
      </c>
      <c r="F20" s="28">
        <f>IFERROR(VLOOKUP(E20,'أرصدة المخزن'!$A:$E,3,0),"")</f>
        <v/>
      </c>
      <c r="G20" s="29">
        <f>IFERROR(VLOOKUP(E20,'أرصدة المخزن'!$A:$H,4,FALSE),"")</f>
        <v/>
      </c>
      <c r="H20" s="13" t="n">
        <v>1</v>
      </c>
      <c r="I20" s="115" t="inlineStr">
        <is>
          <t>صرف</t>
        </is>
      </c>
      <c r="J20" s="13" t="n">
        <v>0</v>
      </c>
      <c r="K20" s="37">
        <f>IFERROR(VLOOKUP(E20,'أرصدة المخزن'!$A:$H,8,0),"")</f>
        <v/>
      </c>
    </row>
    <row r="21" ht="24.75" customFormat="1" customHeight="1" s="140">
      <c r="A21" s="13" t="n">
        <v>15</v>
      </c>
      <c r="B21" s="14" t="n">
        <v>46035</v>
      </c>
      <c r="C21" s="47" t="inlineStr">
        <is>
          <t>الصيانة</t>
        </is>
      </c>
      <c r="D21" s="47" t="n">
        <v>833</v>
      </c>
      <c r="E21" s="15" t="n">
        <v>10010115</v>
      </c>
      <c r="F21" s="28">
        <f>IFERROR(VLOOKUP(E21,'أرصدة المخزن'!$A:$E,3,0),"")</f>
        <v/>
      </c>
      <c r="G21" s="29">
        <f>IFERROR(VLOOKUP(E21,'أرصدة المخزن'!$A:$H,4,FALSE),"")</f>
        <v/>
      </c>
      <c r="H21" s="13" t="n">
        <v>1</v>
      </c>
      <c r="I21" s="115" t="inlineStr">
        <is>
          <t>صرف</t>
        </is>
      </c>
      <c r="J21" s="13" t="n">
        <v>0</v>
      </c>
      <c r="K21" s="37">
        <f>IFERROR(VLOOKUP(E21,'أرصدة المخزن'!$A:$H,8,0),"")</f>
        <v/>
      </c>
    </row>
    <row r="22" ht="24.75" customFormat="1" customHeight="1" s="140">
      <c r="A22" s="13" t="n">
        <v>16</v>
      </c>
      <c r="B22" s="14" t="n">
        <v>46037</v>
      </c>
      <c r="C22" s="47" t="inlineStr">
        <is>
          <t>الصيانة</t>
        </is>
      </c>
      <c r="D22" s="47" t="n">
        <v>834</v>
      </c>
      <c r="E22" s="15" t="n">
        <v>10170001</v>
      </c>
      <c r="F22" s="28">
        <f>IFERROR(VLOOKUP(E22,'أرصدة المخزن'!$A:$E,3,0),"")</f>
        <v/>
      </c>
      <c r="G22" s="29">
        <f>IFERROR(VLOOKUP(E22,'أرصدة المخزن'!$A:$H,4,FALSE),"")</f>
        <v/>
      </c>
      <c r="H22" s="13" t="n">
        <v>100</v>
      </c>
      <c r="I22" s="115" t="inlineStr">
        <is>
          <t>صرف</t>
        </is>
      </c>
      <c r="J22" s="13" t="n">
        <v>0</v>
      </c>
      <c r="K22" s="37">
        <f>IFERROR(VLOOKUP(E22,'أرصدة المخزن'!$A:$H,8,0),"")</f>
        <v/>
      </c>
    </row>
    <row r="23" ht="24.75" customFormat="1" customHeight="1" s="140">
      <c r="A23" s="13" t="n">
        <v>17</v>
      </c>
      <c r="B23" s="14" t="n">
        <v>46041</v>
      </c>
      <c r="C23" s="47" t="inlineStr">
        <is>
          <t>الصيانة</t>
        </is>
      </c>
      <c r="D23" s="47" t="n">
        <v>835</v>
      </c>
      <c r="E23" s="15" t="n">
        <v>10010071</v>
      </c>
      <c r="F23" s="28">
        <f>IFERROR(VLOOKUP(E23,'أرصدة المخزن'!$A:$E,3,0),"")</f>
        <v/>
      </c>
      <c r="G23" s="29">
        <f>IFERROR(VLOOKUP(E23,'أرصدة المخزن'!$A:$H,4,FALSE),"")</f>
        <v/>
      </c>
      <c r="H23" s="13" t="n">
        <v>17</v>
      </c>
      <c r="I23" s="115" t="inlineStr">
        <is>
          <t>صرف</t>
        </is>
      </c>
      <c r="J23" s="13" t="n">
        <v>0</v>
      </c>
      <c r="K23" s="37">
        <f>IFERROR(VLOOKUP(E23,'أرصدة المخزن'!$A:$H,8,0),"")</f>
        <v/>
      </c>
    </row>
    <row r="24" ht="24.75" customFormat="1" customHeight="1" s="140">
      <c r="A24" s="13" t="n">
        <v>18</v>
      </c>
      <c r="B24" s="14" t="n">
        <v>46041</v>
      </c>
      <c r="C24" s="47" t="inlineStr">
        <is>
          <t>الصيانة</t>
        </is>
      </c>
      <c r="D24" s="47" t="n">
        <v>836</v>
      </c>
      <c r="E24" s="19" t="n">
        <v>10020067</v>
      </c>
      <c r="F24" s="28">
        <f>IFERROR(VLOOKUP(E24,'أرصدة المخزن'!$A:$E,3,0),"")</f>
        <v/>
      </c>
      <c r="G24" s="29">
        <f>IFERROR(VLOOKUP(E24,'أرصدة المخزن'!$A:$H,4,FALSE),"")</f>
        <v/>
      </c>
      <c r="H24" s="13" t="n">
        <v>1</v>
      </c>
      <c r="I24" s="115" t="inlineStr">
        <is>
          <t>صرف</t>
        </is>
      </c>
      <c r="J24" s="13" t="n">
        <v>0</v>
      </c>
      <c r="K24" s="37">
        <f>IFERROR(VLOOKUP(E24,'أرصدة المخزن'!$A:$H,8,0),"")</f>
        <v/>
      </c>
    </row>
    <row r="25" ht="24.75" customFormat="1" customHeight="1" s="140">
      <c r="A25" s="13" t="n">
        <v>19</v>
      </c>
      <c r="B25" s="14" t="n">
        <v>46041</v>
      </c>
      <c r="C25" s="47" t="inlineStr">
        <is>
          <t>الصيانة</t>
        </is>
      </c>
      <c r="D25" s="47" t="n">
        <v>836</v>
      </c>
      <c r="E25" s="19" t="n">
        <v>10020162</v>
      </c>
      <c r="F25" s="28">
        <f>IFERROR(VLOOKUP(E25,'أرصدة المخزن'!$A:$E,3,0),"")</f>
        <v/>
      </c>
      <c r="G25" s="29">
        <f>IFERROR(VLOOKUP(E25,'أرصدة المخزن'!$A:$H,4,FALSE),"")</f>
        <v/>
      </c>
      <c r="H25" s="13" t="n">
        <v>1</v>
      </c>
      <c r="I25" s="115" t="inlineStr">
        <is>
          <t>صرف</t>
        </is>
      </c>
      <c r="J25" s="13" t="n">
        <v>0</v>
      </c>
      <c r="K25" s="37">
        <f>IFERROR(VLOOKUP(E25,'أرصدة المخزن'!$A:$H,8,0),"")</f>
        <v/>
      </c>
    </row>
    <row r="26" ht="24.75" customHeight="1" s="138">
      <c r="A26" s="13" t="n">
        <v>20</v>
      </c>
      <c r="B26" s="14" t="n">
        <v>46042</v>
      </c>
      <c r="C26" s="47" t="inlineStr">
        <is>
          <t>الصيانة</t>
        </is>
      </c>
      <c r="D26" s="47" t="n">
        <v>837</v>
      </c>
      <c r="E26" s="19" t="n">
        <v>10170046</v>
      </c>
      <c r="F26" s="28">
        <f>IFERROR(VLOOKUP(E26,'أرصدة المخزن'!$A:$E,3,0),"")</f>
        <v/>
      </c>
      <c r="G26" s="29">
        <f>IFERROR(VLOOKUP(E26,'أرصدة المخزن'!$A:$H,4,FALSE),"")</f>
        <v/>
      </c>
      <c r="H26" s="13" t="n">
        <v>1</v>
      </c>
      <c r="I26" s="115" t="inlineStr">
        <is>
          <t>صرف</t>
        </is>
      </c>
      <c r="J26" s="13" t="n">
        <v>0</v>
      </c>
      <c r="K26" s="37">
        <f>IFERROR(VLOOKUP(E26,'أرصدة المخزن'!$A:$H,8,0),"")</f>
        <v/>
      </c>
    </row>
    <row r="27" ht="24.75" customHeight="1" s="138">
      <c r="A27" s="13" t="n">
        <v>21</v>
      </c>
      <c r="B27" s="14" t="n">
        <v>46042</v>
      </c>
      <c r="C27" s="47" t="inlineStr">
        <is>
          <t>الصيانة</t>
        </is>
      </c>
      <c r="D27" s="47" t="n">
        <v>837</v>
      </c>
      <c r="E27" s="19" t="n">
        <v>10020096</v>
      </c>
      <c r="F27" s="28">
        <f>IFERROR(VLOOKUP(E27,'أرصدة المخزن'!$A:$E,3,0),"")</f>
        <v/>
      </c>
      <c r="G27" s="29">
        <f>IFERROR(VLOOKUP(E27,'أرصدة المخزن'!$A:$H,4,FALSE),"")</f>
        <v/>
      </c>
      <c r="H27" s="13" t="n">
        <v>4</v>
      </c>
      <c r="I27" s="115" t="inlineStr">
        <is>
          <t>صرف</t>
        </is>
      </c>
      <c r="J27" s="13" t="inlineStr">
        <is>
          <t xml:space="preserve">تم صرف 1 متر لعمارة 303 </t>
        </is>
      </c>
      <c r="K27" s="37">
        <f>IFERROR(VLOOKUP(E27,'أرصدة المخزن'!$A:$H,8,0),"")</f>
        <v/>
      </c>
    </row>
    <row r="28" ht="24.75" customHeight="1" s="138">
      <c r="A28" s="13" t="n">
        <v>22</v>
      </c>
      <c r="B28" s="14" t="n">
        <v>46042</v>
      </c>
      <c r="C28" s="47" t="inlineStr">
        <is>
          <t>الصيانة</t>
        </is>
      </c>
      <c r="D28" s="47" t="n">
        <v>838</v>
      </c>
      <c r="E28" s="19" t="n">
        <v>10010119</v>
      </c>
      <c r="F28" s="28">
        <f>IFERROR(VLOOKUP(E28,'أرصدة المخزن'!$A:$E,3,0),"")</f>
        <v/>
      </c>
      <c r="G28" s="29">
        <f>IFERROR(VLOOKUP(E28,'أرصدة المخزن'!$A:$H,4,FALSE),"")</f>
        <v/>
      </c>
      <c r="H28" s="13" t="n">
        <v>1</v>
      </c>
      <c r="I28" s="115" t="inlineStr">
        <is>
          <t>صرف</t>
        </is>
      </c>
      <c r="J28" s="13" t="n">
        <v>0</v>
      </c>
      <c r="K28" s="37">
        <f>IFERROR(VLOOKUP(E28,'أرصدة المخزن'!$A:$H,8,0),"")</f>
        <v/>
      </c>
    </row>
    <row r="29" ht="24.75" customHeight="1" s="138">
      <c r="A29" s="13" t="n">
        <v>23</v>
      </c>
      <c r="B29" s="14" t="n">
        <v>46042</v>
      </c>
      <c r="C29" s="47" t="inlineStr">
        <is>
          <t>الصيانة</t>
        </is>
      </c>
      <c r="D29" s="47" t="n">
        <v>838</v>
      </c>
      <c r="E29" s="19" t="n">
        <v>10010138</v>
      </c>
      <c r="F29" s="28">
        <f>IFERROR(VLOOKUP(E29,'أرصدة المخزن'!$A:$E,3,0),"")</f>
        <v/>
      </c>
      <c r="G29" s="29">
        <f>IFERROR(VLOOKUP(E29,'أرصدة المخزن'!$A:$H,4,FALSE),"")</f>
        <v/>
      </c>
      <c r="H29" s="13" t="n">
        <v>1</v>
      </c>
      <c r="I29" s="115" t="inlineStr">
        <is>
          <t>صرف</t>
        </is>
      </c>
      <c r="J29" s="13" t="n">
        <v>0</v>
      </c>
      <c r="K29" s="37">
        <f>IFERROR(VLOOKUP(E29,'أرصدة المخزن'!$A:$H,8,0),"")</f>
        <v/>
      </c>
    </row>
    <row r="30" ht="24.75" customHeight="1" s="138">
      <c r="A30" s="13" t="n">
        <v>24</v>
      </c>
      <c r="B30" s="14" t="n">
        <v>46042</v>
      </c>
      <c r="C30" s="47" t="inlineStr">
        <is>
          <t>الصيانة</t>
        </is>
      </c>
      <c r="D30" s="47" t="n">
        <v>838</v>
      </c>
      <c r="E30" s="19" t="n">
        <v>10170065</v>
      </c>
      <c r="F30" s="28">
        <f>IFERROR(VLOOKUP(E30,'أرصدة المخزن'!$A:$E,3,0),"")</f>
        <v/>
      </c>
      <c r="G30" s="29">
        <f>IFERROR(VLOOKUP(E30,'أرصدة المخزن'!$A:$H,4,FALSE),"")</f>
        <v/>
      </c>
      <c r="H30" s="13" t="n">
        <v>1</v>
      </c>
      <c r="I30" s="115" t="inlineStr">
        <is>
          <t>صرف</t>
        </is>
      </c>
      <c r="J30" s="13" t="n">
        <v>0</v>
      </c>
      <c r="K30" s="37">
        <f>IFERROR(VLOOKUP(E30,'أرصدة المخزن'!$A:$H,8,0),"")</f>
        <v/>
      </c>
    </row>
    <row r="31" ht="24.75" customHeight="1" s="138">
      <c r="A31" s="13" t="n">
        <v>25</v>
      </c>
      <c r="B31" s="14" t="n">
        <v>46042</v>
      </c>
      <c r="C31" s="47" t="inlineStr">
        <is>
          <t>الصيانة</t>
        </is>
      </c>
      <c r="D31" s="47" t="n">
        <v>839</v>
      </c>
      <c r="E31" s="19" t="n">
        <v>10020167</v>
      </c>
      <c r="F31" s="28">
        <f>IFERROR(VLOOKUP(E31,'أرصدة المخزن'!$A:$E,3,0),"")</f>
        <v/>
      </c>
      <c r="G31" s="29">
        <f>IFERROR(VLOOKUP(E31,'أرصدة المخزن'!$A:$H,4,FALSE),"")</f>
        <v/>
      </c>
      <c r="H31" s="13" t="n">
        <v>2</v>
      </c>
      <c r="I31" s="115" t="inlineStr">
        <is>
          <t>صرف</t>
        </is>
      </c>
      <c r="J31" s="13" t="n">
        <v>0</v>
      </c>
      <c r="K31" s="37">
        <f>IFERROR(VLOOKUP(E31,'أرصدة المخزن'!$A:$H,8,0),"")</f>
        <v/>
      </c>
    </row>
    <row r="32" ht="24.75" customHeight="1" s="138">
      <c r="A32" s="13" t="n">
        <v>26</v>
      </c>
      <c r="B32" s="14" t="n">
        <v>46042</v>
      </c>
      <c r="C32" s="47" t="inlineStr">
        <is>
          <t>الصيانة</t>
        </is>
      </c>
      <c r="D32" s="47" t="n">
        <v>839</v>
      </c>
      <c r="E32" s="19" t="n">
        <v>10020159</v>
      </c>
      <c r="F32" s="28">
        <f>IFERROR(VLOOKUP(E32,'أرصدة المخزن'!$A:$E,3,0),"")</f>
        <v/>
      </c>
      <c r="G32" s="29">
        <f>IFERROR(VLOOKUP(E32,'أرصدة المخزن'!$A:$H,4,FALSE),"")</f>
        <v/>
      </c>
      <c r="H32" s="13" t="n">
        <v>2</v>
      </c>
      <c r="I32" s="115" t="inlineStr">
        <is>
          <t>صرف</t>
        </is>
      </c>
      <c r="J32" s="13" t="n">
        <v>0</v>
      </c>
      <c r="K32" s="37">
        <f>IFERROR(VLOOKUP(E32,'أرصدة المخزن'!$A:$H,8,0),"")</f>
        <v/>
      </c>
    </row>
    <row r="33" ht="24.75" customHeight="1" s="138">
      <c r="A33" s="13" t="n">
        <v>27</v>
      </c>
      <c r="B33" s="14" t="n">
        <v>46042</v>
      </c>
      <c r="C33" s="47" t="inlineStr">
        <is>
          <t>الصيانة</t>
        </is>
      </c>
      <c r="D33" s="47" t="n">
        <v>839</v>
      </c>
      <c r="E33" s="19" t="n">
        <v>10020155</v>
      </c>
      <c r="F33" s="28">
        <f>IFERROR(VLOOKUP(E33,'أرصدة المخزن'!$A:$E,3,0),"")</f>
        <v/>
      </c>
      <c r="G33" s="29">
        <f>IFERROR(VLOOKUP(E33,'أرصدة المخزن'!$A:$H,4,FALSE),"")</f>
        <v/>
      </c>
      <c r="H33" s="13" t="n">
        <v>1</v>
      </c>
      <c r="I33" s="115" t="inlineStr">
        <is>
          <t>صرف</t>
        </is>
      </c>
      <c r="J33" s="13" t="n">
        <v>0</v>
      </c>
      <c r="K33" s="37">
        <f>IFERROR(VLOOKUP(E33,'أرصدة المخزن'!$A:$H,8,0),"")</f>
        <v/>
      </c>
    </row>
    <row r="34" ht="24.75" customHeight="1" s="138">
      <c r="A34" s="13" t="n">
        <v>28</v>
      </c>
      <c r="B34" s="14" t="n">
        <v>46042</v>
      </c>
      <c r="C34" s="47" t="inlineStr">
        <is>
          <t>الصيانة</t>
        </is>
      </c>
      <c r="D34" s="47" t="n">
        <v>839</v>
      </c>
      <c r="E34" s="19" t="n">
        <v>10020103</v>
      </c>
      <c r="F34" s="28">
        <f>IFERROR(VLOOKUP(E34,'أرصدة المخزن'!$A:$E,3,0),"")</f>
        <v/>
      </c>
      <c r="G34" s="29">
        <f>IFERROR(VLOOKUP(E34,'أرصدة المخزن'!$A:$H,4,FALSE),"")</f>
        <v/>
      </c>
      <c r="H34" s="13" t="n">
        <v>1</v>
      </c>
      <c r="I34" s="115" t="inlineStr">
        <is>
          <t>صرف</t>
        </is>
      </c>
      <c r="J34" s="13" t="n">
        <v>0</v>
      </c>
      <c r="K34" s="37">
        <f>IFERROR(VLOOKUP(E34,'أرصدة المخزن'!$A:$H,8,0),"")</f>
        <v/>
      </c>
    </row>
    <row r="35" ht="24.75" customHeight="1" s="138">
      <c r="A35" s="13" t="n">
        <v>29</v>
      </c>
      <c r="B35" s="14" t="n">
        <v>46044</v>
      </c>
      <c r="C35" s="47" t="inlineStr">
        <is>
          <t>الصيانة</t>
        </is>
      </c>
      <c r="D35" s="47" t="n">
        <v>840</v>
      </c>
      <c r="E35" s="19" t="n">
        <v>10010058</v>
      </c>
      <c r="F35" s="28">
        <f>IFERROR(VLOOKUP(E35,'أرصدة المخزن'!$A:$E,3,0),"")</f>
        <v/>
      </c>
      <c r="G35" s="29">
        <f>IFERROR(VLOOKUP(E35,'أرصدة المخزن'!$A:$H,4,FALSE),"")</f>
        <v/>
      </c>
      <c r="H35" s="13" t="n">
        <v>50</v>
      </c>
      <c r="I35" s="115" t="inlineStr">
        <is>
          <t>صرف</t>
        </is>
      </c>
      <c r="J35" s="13" t="n">
        <v>0</v>
      </c>
      <c r="K35" s="37">
        <f>IFERROR(VLOOKUP(E35,'أرصدة المخزن'!$A:$H,8,0),"")</f>
        <v/>
      </c>
    </row>
    <row r="36" ht="24.75" customHeight="1" s="138">
      <c r="A36" s="13" t="n">
        <v>30</v>
      </c>
      <c r="B36" s="14" t="n">
        <v>46045</v>
      </c>
      <c r="C36" s="47" t="inlineStr">
        <is>
          <t>الصيانة</t>
        </is>
      </c>
      <c r="D36" s="47" t="n">
        <v>841</v>
      </c>
      <c r="E36" s="19" t="n">
        <v>10020166</v>
      </c>
      <c r="F36" s="28">
        <f>IFERROR(VLOOKUP(E36,'أرصدة المخزن'!$A:$E,3,0),"")</f>
        <v/>
      </c>
      <c r="G36" s="29">
        <f>IFERROR(VLOOKUP(E36,'أرصدة المخزن'!$A:$H,4,FALSE),"")</f>
        <v/>
      </c>
      <c r="H36" s="13" t="n">
        <v>1</v>
      </c>
      <c r="I36" s="115" t="inlineStr">
        <is>
          <t>صرف</t>
        </is>
      </c>
      <c r="J36" s="13" t="n">
        <v>0</v>
      </c>
      <c r="K36" s="37">
        <f>IFERROR(VLOOKUP(E36,'أرصدة المخزن'!$A:$H,8,0),"")</f>
        <v/>
      </c>
    </row>
    <row r="37" ht="24.75" customHeight="1" s="138">
      <c r="A37" s="13" t="n">
        <v>31</v>
      </c>
      <c r="B37" s="14" t="n">
        <v>46046</v>
      </c>
      <c r="C37" s="47" t="inlineStr">
        <is>
          <t>الصيانة</t>
        </is>
      </c>
      <c r="D37" s="47" t="n">
        <v>842</v>
      </c>
      <c r="E37" s="19" t="n">
        <v>10010005</v>
      </c>
      <c r="F37" s="28">
        <f>IFERROR(VLOOKUP(E37,'أرصدة المخزن'!$A:$E,3,0),"")</f>
        <v/>
      </c>
      <c r="G37" s="29">
        <f>IFERROR(VLOOKUP(E37,'أرصدة المخزن'!$A:$H,4,FALSE),"")</f>
        <v/>
      </c>
      <c r="H37" s="13" t="n">
        <v>20</v>
      </c>
      <c r="I37" s="115" t="inlineStr">
        <is>
          <t>صرف</t>
        </is>
      </c>
      <c r="J37" s="13" t="n">
        <v>0</v>
      </c>
      <c r="K37" s="37">
        <f>IFERROR(VLOOKUP(E37,'أرصدة المخزن'!$A:$H,8,0),"")</f>
        <v/>
      </c>
    </row>
    <row r="38" ht="24.75" customHeight="1" s="138">
      <c r="A38" s="13" t="n">
        <v>32</v>
      </c>
      <c r="B38" s="14" t="n">
        <v>46046</v>
      </c>
      <c r="C38" s="47" t="inlineStr">
        <is>
          <t>النظافة</t>
        </is>
      </c>
      <c r="D38" s="47" t="n">
        <v>842</v>
      </c>
      <c r="E38" s="19" t="n">
        <v>10010187</v>
      </c>
      <c r="F38" s="28">
        <f>IFERROR(VLOOKUP(E38,'أرصدة المخزن'!$A:$E,3,0),"")</f>
        <v/>
      </c>
      <c r="G38" s="29">
        <f>IFERROR(VLOOKUP(E38,'أرصدة المخزن'!$A:$H,4,FALSE),"")</f>
        <v/>
      </c>
      <c r="H38" s="13" t="n">
        <v>1</v>
      </c>
      <c r="I38" s="115" t="inlineStr">
        <is>
          <t>صرف</t>
        </is>
      </c>
      <c r="J38" s="13" t="n">
        <v>0</v>
      </c>
      <c r="K38" s="37">
        <f>IFERROR(VLOOKUP(E38,'أرصدة المخزن'!$A:$H,8,0),"")</f>
        <v/>
      </c>
    </row>
    <row r="39" ht="24.75" customHeight="1" s="138">
      <c r="A39" s="13" t="n">
        <v>33</v>
      </c>
      <c r="B39" s="14" t="n">
        <v>46046</v>
      </c>
      <c r="C39" s="47" t="inlineStr">
        <is>
          <t>الصيانة</t>
        </is>
      </c>
      <c r="D39" s="47" t="n">
        <v>843</v>
      </c>
      <c r="E39" s="19" t="n">
        <v>10050002</v>
      </c>
      <c r="F39" s="28">
        <f>IFERROR(VLOOKUP(E39,'أرصدة المخزن'!$A:$E,3,0),"")</f>
        <v/>
      </c>
      <c r="G39" s="29">
        <f>IFERROR(VLOOKUP(E39,'أرصدة المخزن'!$A:$H,4,FALSE),"")</f>
        <v/>
      </c>
      <c r="H39" s="13" t="n">
        <v>3</v>
      </c>
      <c r="I39" s="115" t="inlineStr">
        <is>
          <t>صرف</t>
        </is>
      </c>
      <c r="J39" s="13" t="n">
        <v>0</v>
      </c>
      <c r="K39" s="37">
        <f>IFERROR(VLOOKUP(E39,'أرصدة المخزن'!$A:$H,8,0),"")</f>
        <v/>
      </c>
    </row>
    <row r="40" ht="24.75" customHeight="1" s="138">
      <c r="A40" s="13" t="n">
        <v>34</v>
      </c>
      <c r="B40" s="14" t="n">
        <v>46046</v>
      </c>
      <c r="C40" s="47" t="inlineStr">
        <is>
          <t>الصيانة</t>
        </is>
      </c>
      <c r="D40" s="47" t="n">
        <v>844</v>
      </c>
      <c r="E40" s="19" t="n">
        <v>10020113</v>
      </c>
      <c r="F40" s="28">
        <f>IFERROR(VLOOKUP(E40,'أرصدة المخزن'!$A:$E,3,0),"")</f>
        <v/>
      </c>
      <c r="G40" s="29">
        <f>IFERROR(VLOOKUP(E40,'أرصدة المخزن'!$A:$H,4,FALSE),"")</f>
        <v/>
      </c>
      <c r="H40" s="13" t="n">
        <v>1</v>
      </c>
      <c r="I40" s="115" t="inlineStr">
        <is>
          <t>صرف</t>
        </is>
      </c>
      <c r="J40" s="13" t="n">
        <v>0</v>
      </c>
      <c r="K40" s="37">
        <f>IFERROR(VLOOKUP(E40,'أرصدة المخزن'!$A:$H,8,0),"")</f>
        <v/>
      </c>
    </row>
    <row r="41" ht="24.75" customHeight="1" s="138">
      <c r="A41" s="13" t="n">
        <v>35</v>
      </c>
      <c r="B41" s="14" t="n">
        <v>46046</v>
      </c>
      <c r="C41" s="47" t="inlineStr">
        <is>
          <t>الصيانة</t>
        </is>
      </c>
      <c r="D41" s="47" t="n">
        <v>845</v>
      </c>
      <c r="E41" s="19" t="n">
        <v>10010129</v>
      </c>
      <c r="F41" s="28">
        <f>IFERROR(VLOOKUP(E41,'أرصدة المخزن'!$A:$E,3,0),"")</f>
        <v/>
      </c>
      <c r="G41" s="29">
        <f>IFERROR(VLOOKUP(E41,'أرصدة المخزن'!$A:$H,4,FALSE),"")</f>
        <v/>
      </c>
      <c r="H41" s="13" t="n">
        <v>5</v>
      </c>
      <c r="I41" s="115" t="inlineStr">
        <is>
          <t>صرف</t>
        </is>
      </c>
      <c r="J41" s="13" t="n">
        <v>0</v>
      </c>
      <c r="K41" s="37">
        <f>IFERROR(VLOOKUP(E41,'أرصدة المخزن'!$A:$H,8,0),"")</f>
        <v/>
      </c>
    </row>
    <row r="42" ht="24.75" customHeight="1" s="138">
      <c r="A42" s="13" t="n">
        <v>36</v>
      </c>
      <c r="B42" s="14" t="n">
        <v>46047</v>
      </c>
      <c r="C42" s="47" t="inlineStr">
        <is>
          <t>الصيانة</t>
        </is>
      </c>
      <c r="D42" s="47" t="n">
        <v>846</v>
      </c>
      <c r="E42" s="19" t="n">
        <v>10010014</v>
      </c>
      <c r="F42" s="28">
        <f>IFERROR(VLOOKUP(E42,'أرصدة المخزن'!$A:$E,3,0),"")</f>
        <v/>
      </c>
      <c r="G42" s="29">
        <f>IFERROR(VLOOKUP(E42,'أرصدة المخزن'!$A:$H,4,FALSE),"")</f>
        <v/>
      </c>
      <c r="H42" s="13" t="n">
        <v>2</v>
      </c>
      <c r="I42" s="115" t="inlineStr">
        <is>
          <t>صرف</t>
        </is>
      </c>
      <c r="J42" s="13" t="n">
        <v>0</v>
      </c>
      <c r="K42" s="37">
        <f>IFERROR(VLOOKUP(E42,'أرصدة المخزن'!$A:$H,8,0),"")</f>
        <v/>
      </c>
    </row>
    <row r="43" ht="24.75" customHeight="1" s="138">
      <c r="A43" s="13" t="n">
        <v>37</v>
      </c>
      <c r="B43" s="14" t="n">
        <v>46047</v>
      </c>
      <c r="C43" s="47" t="inlineStr">
        <is>
          <t>الصيانة</t>
        </is>
      </c>
      <c r="D43" s="47" t="n">
        <v>846</v>
      </c>
      <c r="E43" s="19" t="n">
        <v>10010001</v>
      </c>
      <c r="F43" s="28">
        <f>IFERROR(VLOOKUP(E43,'أرصدة المخزن'!$A:$E,3,0),"")</f>
        <v/>
      </c>
      <c r="G43" s="29">
        <f>IFERROR(VLOOKUP(E43,'أرصدة المخزن'!$A:$H,4,FALSE),"")</f>
        <v/>
      </c>
      <c r="H43" s="13" t="n">
        <v>1</v>
      </c>
      <c r="I43" s="115" t="inlineStr">
        <is>
          <t>صرف</t>
        </is>
      </c>
      <c r="J43" s="13" t="n">
        <v>0</v>
      </c>
      <c r="K43" s="37">
        <f>IFERROR(VLOOKUP(E43,'أرصدة المخزن'!$A:$H,8,0),"")</f>
        <v/>
      </c>
    </row>
    <row r="44" ht="24.75" customHeight="1" s="138">
      <c r="A44" s="13" t="n">
        <v>38</v>
      </c>
      <c r="B44" s="14" t="n">
        <v>46047</v>
      </c>
      <c r="C44" s="47" t="inlineStr">
        <is>
          <t>الصيانة</t>
        </is>
      </c>
      <c r="D44" s="47" t="n">
        <v>847</v>
      </c>
      <c r="E44" s="19" t="n">
        <v>10160002</v>
      </c>
      <c r="F44" s="28">
        <f>IFERROR(VLOOKUP(E44,'أرصدة المخزن'!$A:$E,3,0),"")</f>
        <v/>
      </c>
      <c r="G44" s="29">
        <f>IFERROR(VLOOKUP(E44,'أرصدة المخزن'!$A:$H,4,FALSE),"")</f>
        <v/>
      </c>
      <c r="H44" s="13" t="n">
        <v>1</v>
      </c>
      <c r="I44" s="115" t="inlineStr">
        <is>
          <t>صرف</t>
        </is>
      </c>
      <c r="J44" s="13" t="n">
        <v>0</v>
      </c>
      <c r="K44" s="37">
        <f>IFERROR(VLOOKUP(E44,'أرصدة المخزن'!$A:$H,8,0),"")</f>
        <v/>
      </c>
    </row>
    <row r="45" ht="24.75" customHeight="1" s="138">
      <c r="A45" s="13" t="n">
        <v>39</v>
      </c>
      <c r="B45" s="14" t="n">
        <v>46048</v>
      </c>
      <c r="C45" s="47" t="inlineStr">
        <is>
          <t>الصيانة</t>
        </is>
      </c>
      <c r="D45" s="47" t="n">
        <v>848</v>
      </c>
      <c r="E45" s="19" t="n">
        <v>10010038</v>
      </c>
      <c r="F45" s="28">
        <f>IFERROR(VLOOKUP(E45,'أرصدة المخزن'!$A:$E,3,0),"")</f>
        <v/>
      </c>
      <c r="G45" s="29">
        <f>IFERROR(VLOOKUP(E45,'أرصدة المخزن'!$A:$H,4,FALSE),"")</f>
        <v/>
      </c>
      <c r="H45" s="13" t="n">
        <v>7</v>
      </c>
      <c r="I45" s="115" t="inlineStr">
        <is>
          <t>صرف</t>
        </is>
      </c>
      <c r="J45" s="13" t="n">
        <v>0</v>
      </c>
      <c r="K45" s="37">
        <f>IFERROR(VLOOKUP(E45,'أرصدة المخزن'!$A:$H,8,0),"")</f>
        <v/>
      </c>
    </row>
    <row r="46" ht="24.75" customHeight="1" s="138">
      <c r="A46" s="13" t="n">
        <v>40</v>
      </c>
      <c r="B46" s="14" t="n">
        <v>46048</v>
      </c>
      <c r="C46" s="47" t="inlineStr">
        <is>
          <t>الصيانة</t>
        </is>
      </c>
      <c r="D46" s="47" t="n">
        <v>849</v>
      </c>
      <c r="E46" s="19" t="n">
        <v>10170001</v>
      </c>
      <c r="F46" s="28">
        <f>IFERROR(VLOOKUP(E46,'أرصدة المخزن'!$A:$E,3,0),"")</f>
        <v/>
      </c>
      <c r="G46" s="29">
        <f>IFERROR(VLOOKUP(E46,'أرصدة المخزن'!$A:$H,4,FALSE),"")</f>
        <v/>
      </c>
      <c r="H46" s="13" t="n">
        <v>100</v>
      </c>
      <c r="I46" s="115" t="inlineStr">
        <is>
          <t>صرف</t>
        </is>
      </c>
      <c r="J46" s="13" t="n">
        <v>0</v>
      </c>
      <c r="K46" s="37">
        <f>IFERROR(VLOOKUP(E46,'أرصدة المخزن'!$A:$H,8,0),"")</f>
        <v/>
      </c>
    </row>
    <row r="47" ht="24.75" customHeight="1" s="138">
      <c r="A47" s="13" t="n">
        <v>41</v>
      </c>
      <c r="B47" s="14" t="n">
        <v>46049</v>
      </c>
      <c r="C47" s="47" t="inlineStr">
        <is>
          <t>الصيانة</t>
        </is>
      </c>
      <c r="D47" s="47" t="n">
        <v>850</v>
      </c>
      <c r="E47" s="19" t="n">
        <v>10020168</v>
      </c>
      <c r="F47" s="28">
        <f>IFERROR(VLOOKUP(E47,'أرصدة المخزن'!$A:$E,3,0),"")</f>
        <v/>
      </c>
      <c r="G47" s="29">
        <f>IFERROR(VLOOKUP(E47,'أرصدة المخزن'!$A:$H,4,FALSE),"")</f>
        <v/>
      </c>
      <c r="H47" s="13" t="n">
        <v>2</v>
      </c>
      <c r="I47" s="115" t="inlineStr">
        <is>
          <t>صرف</t>
        </is>
      </c>
      <c r="J47" s="13" t="n">
        <v>0</v>
      </c>
      <c r="K47" s="37">
        <f>IFERROR(VLOOKUP(E47,'أرصدة المخزن'!$A:$H,8,0),"")</f>
        <v/>
      </c>
    </row>
    <row r="48" ht="24.75" customHeight="1" s="138">
      <c r="A48" s="13" t="n">
        <v>42</v>
      </c>
      <c r="B48" s="14" t="n">
        <v>46049</v>
      </c>
      <c r="C48" s="47" t="inlineStr">
        <is>
          <t>الصيانة</t>
        </is>
      </c>
      <c r="D48" s="47" t="n">
        <v>850</v>
      </c>
      <c r="E48" s="19" t="n">
        <v>10020170</v>
      </c>
      <c r="F48" s="28">
        <f>IFERROR(VLOOKUP(E48,'أرصدة المخزن'!$A:$E,3,0),"")</f>
        <v/>
      </c>
      <c r="G48" s="29">
        <f>IFERROR(VLOOKUP(E48,'أرصدة المخزن'!$A:$H,4,FALSE),"")</f>
        <v/>
      </c>
      <c r="H48" s="13" t="n">
        <v>1</v>
      </c>
      <c r="I48" s="115" t="inlineStr">
        <is>
          <t>صرف</t>
        </is>
      </c>
      <c r="J48" s="13" t="n">
        <v>0</v>
      </c>
      <c r="K48" s="37">
        <f>IFERROR(VLOOKUP(E48,'أرصدة المخزن'!$A:$H,8,0),"")</f>
        <v/>
      </c>
    </row>
    <row r="49" ht="24.75" customHeight="1" s="138">
      <c r="A49" s="13" t="n">
        <v>43</v>
      </c>
      <c r="B49" s="14" t="n">
        <v>46049</v>
      </c>
      <c r="C49" s="47" t="inlineStr">
        <is>
          <t>الصيانة</t>
        </is>
      </c>
      <c r="D49" s="47" t="n">
        <v>851</v>
      </c>
      <c r="E49" s="19" t="n">
        <v>10020233</v>
      </c>
      <c r="F49" s="28">
        <f>IFERROR(VLOOKUP(E49,'أرصدة المخزن'!$A:$E,3,0),"")</f>
        <v/>
      </c>
      <c r="G49" s="29">
        <f>IFERROR(VLOOKUP(E49,'أرصدة المخزن'!$A:$H,4,FALSE),"")</f>
        <v/>
      </c>
      <c r="H49" s="13" t="n">
        <v>4</v>
      </c>
      <c r="I49" s="115" t="inlineStr">
        <is>
          <t>صرف</t>
        </is>
      </c>
      <c r="J49" s="13" t="n">
        <v>0</v>
      </c>
      <c r="K49" s="37">
        <f>IFERROR(VLOOKUP(E49,'أرصدة المخزن'!$A:$H,8,0),"")</f>
        <v/>
      </c>
    </row>
    <row r="50" ht="24.75" customHeight="1" s="138">
      <c r="A50" s="13" t="n">
        <v>44</v>
      </c>
      <c r="B50" s="14" t="n">
        <v>46049</v>
      </c>
      <c r="C50" s="47" t="inlineStr">
        <is>
          <t>الصيانة</t>
        </is>
      </c>
      <c r="D50" s="47" t="n">
        <v>852</v>
      </c>
      <c r="E50" s="19" t="n">
        <v>10010128</v>
      </c>
      <c r="F50" s="28">
        <f>IFERROR(VLOOKUP(E50,'أرصدة المخزن'!$A:$E,3,0),"")</f>
        <v/>
      </c>
      <c r="G50" s="29">
        <f>IFERROR(VLOOKUP(E50,'أرصدة المخزن'!$A:$H,4,FALSE),"")</f>
        <v/>
      </c>
      <c r="H50" s="13" t="n">
        <v>1</v>
      </c>
      <c r="I50" s="115" t="inlineStr">
        <is>
          <t>صرف</t>
        </is>
      </c>
      <c r="J50" s="13" t="n">
        <v>0</v>
      </c>
      <c r="K50" s="37">
        <f>IFERROR(VLOOKUP(E50,'أرصدة المخزن'!$A:$H,8,0),"")</f>
        <v/>
      </c>
    </row>
    <row r="51" ht="24.75" customHeight="1" s="138">
      <c r="A51" s="13" t="n">
        <v>45</v>
      </c>
      <c r="B51" s="14" t="n">
        <v>46049</v>
      </c>
      <c r="C51" s="47" t="inlineStr">
        <is>
          <t>الصيانة</t>
        </is>
      </c>
      <c r="D51" s="47" t="n">
        <v>853</v>
      </c>
      <c r="E51" s="19" t="n">
        <v>10010055</v>
      </c>
      <c r="F51" s="28">
        <f>IFERROR(VLOOKUP(E51,'أرصدة المخزن'!$A:$E,3,0),"")</f>
        <v/>
      </c>
      <c r="G51" s="29">
        <f>IFERROR(VLOOKUP(E51,'أرصدة المخزن'!$A:$H,4,FALSE),"")</f>
        <v/>
      </c>
      <c r="H51" s="13" t="n">
        <v>50</v>
      </c>
      <c r="I51" s="115" t="inlineStr">
        <is>
          <t>صرف</t>
        </is>
      </c>
      <c r="J51" s="13" t="n">
        <v>0</v>
      </c>
      <c r="K51" s="37">
        <f>IFERROR(VLOOKUP(E51,'أرصدة المخزن'!$A:$H,8,0),"")</f>
        <v/>
      </c>
    </row>
    <row r="52" ht="24.75" customHeight="1" s="138">
      <c r="A52" s="13" t="n">
        <v>46</v>
      </c>
      <c r="B52" s="14" t="n">
        <v>46049</v>
      </c>
      <c r="C52" s="47" t="inlineStr">
        <is>
          <t>الصيانة</t>
        </is>
      </c>
      <c r="D52" s="47" t="n">
        <v>854</v>
      </c>
      <c r="E52" s="19" t="n">
        <v>10170018</v>
      </c>
      <c r="F52" s="28">
        <f>IFERROR(VLOOKUP(E52,'أرصدة المخزن'!$A:$E,3,0),"")</f>
        <v/>
      </c>
      <c r="G52" s="29">
        <f>IFERROR(VLOOKUP(E52,'أرصدة المخزن'!$A:$H,4,FALSE),"")</f>
        <v/>
      </c>
      <c r="H52" s="13" t="n">
        <v>1</v>
      </c>
      <c r="I52" s="115" t="inlineStr">
        <is>
          <t>صرف</t>
        </is>
      </c>
      <c r="J52" s="13" t="n">
        <v>0</v>
      </c>
      <c r="K52" s="37">
        <f>IFERROR(VLOOKUP(E52,'أرصدة المخزن'!$A:$H,8,0),"")</f>
        <v/>
      </c>
    </row>
    <row r="53" ht="24.75" customHeight="1" s="138">
      <c r="A53" s="13" t="n">
        <v>47</v>
      </c>
      <c r="B53" s="14" t="n">
        <v>46054</v>
      </c>
      <c r="C53" s="47" t="inlineStr">
        <is>
          <t>الصيانة</t>
        </is>
      </c>
      <c r="D53" s="47" t="n">
        <v>855</v>
      </c>
      <c r="E53" s="19" t="n">
        <v>10010001</v>
      </c>
      <c r="F53" s="28">
        <f>IFERROR(VLOOKUP(E53,'أرصدة المخزن'!$A:$E,3,0),"")</f>
        <v/>
      </c>
      <c r="G53" s="29">
        <f>IFERROR(VLOOKUP(E53,'أرصدة المخزن'!$A:$H,4,FALSE),"")</f>
        <v/>
      </c>
      <c r="H53" s="13" t="n">
        <v>100</v>
      </c>
      <c r="I53" s="115" t="inlineStr">
        <is>
          <t>صرف</t>
        </is>
      </c>
      <c r="J53" s="13" t="n">
        <v>0</v>
      </c>
      <c r="K53" s="37">
        <f>IFERROR(VLOOKUP(E53,'أرصدة المخزن'!$A:$H,8,0),"")</f>
        <v/>
      </c>
    </row>
    <row r="54" ht="24.75" customHeight="1" s="138">
      <c r="A54" s="13" t="n">
        <v>48</v>
      </c>
      <c r="B54" s="14" t="n">
        <v>46054</v>
      </c>
      <c r="C54" s="47" t="inlineStr">
        <is>
          <t>الصيانة</t>
        </is>
      </c>
      <c r="D54" s="47" t="n">
        <v>855</v>
      </c>
      <c r="E54" s="19" t="n">
        <v>10010128</v>
      </c>
      <c r="F54" s="28">
        <f>IFERROR(VLOOKUP(E54,'أرصدة المخزن'!$A:$E,3,0),"")</f>
        <v/>
      </c>
      <c r="G54" s="29">
        <f>IFERROR(VLOOKUP(E54,'أرصدة المخزن'!$A:$H,4,FALSE),"")</f>
        <v/>
      </c>
      <c r="H54" s="13" t="n">
        <v>1</v>
      </c>
      <c r="I54" s="115" t="inlineStr">
        <is>
          <t>صرف</t>
        </is>
      </c>
      <c r="J54" s="13" t="n">
        <v>0</v>
      </c>
      <c r="K54" s="37">
        <f>IFERROR(VLOOKUP(E54,'أرصدة المخزن'!$A:$H,8,0),"")</f>
        <v/>
      </c>
    </row>
    <row r="55" ht="24.75" customHeight="1" s="138">
      <c r="A55" s="13" t="n">
        <v>49</v>
      </c>
      <c r="B55" s="14" t="n">
        <v>46058</v>
      </c>
      <c r="C55" s="47" t="inlineStr">
        <is>
          <t>الصيانة</t>
        </is>
      </c>
      <c r="D55" s="47" t="n">
        <v>856</v>
      </c>
      <c r="E55" s="19" t="n">
        <v>10170041</v>
      </c>
      <c r="F55" s="28">
        <f>IFERROR(VLOOKUP(E55,'أرصدة المخزن'!$A:$E,3,0),"")</f>
        <v/>
      </c>
      <c r="G55" s="29">
        <f>IFERROR(VLOOKUP(E55,'أرصدة المخزن'!$A:$H,4,FALSE),"")</f>
        <v/>
      </c>
      <c r="H55" s="13" t="n">
        <v>1</v>
      </c>
      <c r="I55" s="115" t="inlineStr">
        <is>
          <t>صرف</t>
        </is>
      </c>
      <c r="J55" s="13" t="n">
        <v>0</v>
      </c>
      <c r="K55" s="37">
        <f>IFERROR(VLOOKUP(E55,'أرصدة المخزن'!$A:$H,8,0),"")</f>
        <v/>
      </c>
    </row>
    <row r="56" ht="24.75" customHeight="1" s="138">
      <c r="A56" s="13" t="n">
        <v>50</v>
      </c>
      <c r="B56" s="14" t="n">
        <v>46058</v>
      </c>
      <c r="C56" s="47" t="inlineStr">
        <is>
          <t>الصيانة</t>
        </is>
      </c>
      <c r="D56" s="47" t="n">
        <v>856</v>
      </c>
      <c r="E56" s="19" t="n">
        <v>10170065</v>
      </c>
      <c r="F56" s="28">
        <f>IFERROR(VLOOKUP(E56,'أرصدة المخزن'!$A:$E,3,0),"")</f>
        <v/>
      </c>
      <c r="G56" s="29">
        <f>IFERROR(VLOOKUP(E56,'أرصدة المخزن'!$A:$H,4,FALSE),"")</f>
        <v/>
      </c>
      <c r="H56" s="13" t="n">
        <v>2</v>
      </c>
      <c r="I56" s="115" t="inlineStr">
        <is>
          <t>صرف</t>
        </is>
      </c>
      <c r="J56" s="13" t="n">
        <v>0</v>
      </c>
      <c r="K56" s="37">
        <f>IFERROR(VLOOKUP(E56,'أرصدة المخزن'!$A:$H,8,0),"")</f>
        <v/>
      </c>
    </row>
    <row r="57" ht="24.75" customHeight="1" s="138">
      <c r="A57" s="13" t="n">
        <v>51</v>
      </c>
      <c r="B57" s="14" t="n">
        <v>46058</v>
      </c>
      <c r="C57" s="47" t="inlineStr">
        <is>
          <t>الصيانة</t>
        </is>
      </c>
      <c r="D57" s="47" t="n">
        <v>857</v>
      </c>
      <c r="E57" s="19" t="n">
        <v>10020149</v>
      </c>
      <c r="F57" s="28">
        <f>IFERROR(VLOOKUP(E57,'أرصدة المخزن'!$A:$E,3,0),"")</f>
        <v/>
      </c>
      <c r="G57" s="29">
        <f>IFERROR(VLOOKUP(E57,'أرصدة المخزن'!$A:$H,4,FALSE),"")</f>
        <v/>
      </c>
      <c r="H57" s="13" t="n">
        <v>13</v>
      </c>
      <c r="I57" s="115" t="inlineStr">
        <is>
          <t>صرف</t>
        </is>
      </c>
      <c r="J57" s="13" t="n">
        <v>0</v>
      </c>
      <c r="K57" s="37">
        <f>IFERROR(VLOOKUP(E57,'أرصدة المخزن'!$A:$H,8,0),"")</f>
        <v/>
      </c>
    </row>
    <row r="58" ht="24.75" customHeight="1" s="138">
      <c r="A58" s="13" t="n">
        <v>52</v>
      </c>
      <c r="B58" s="14" t="n">
        <v>46058</v>
      </c>
      <c r="C58" s="47" t="inlineStr">
        <is>
          <t>الصيانة</t>
        </is>
      </c>
      <c r="D58" s="47" t="n">
        <v>857</v>
      </c>
      <c r="E58" s="19" t="n">
        <v>10020229</v>
      </c>
      <c r="F58" s="28">
        <f>IFERROR(VLOOKUP(E58,'أرصدة المخزن'!$A:$E,3,0),"")</f>
        <v/>
      </c>
      <c r="G58" s="29">
        <f>IFERROR(VLOOKUP(E58,'أرصدة المخزن'!$A:$H,4,FALSE),"")</f>
        <v/>
      </c>
      <c r="H58" s="13" t="n">
        <v>12</v>
      </c>
      <c r="I58" s="115" t="inlineStr">
        <is>
          <t>صرف</t>
        </is>
      </c>
      <c r="J58" s="13" t="n">
        <v>0</v>
      </c>
      <c r="K58" s="37">
        <f>IFERROR(VLOOKUP(E58,'أرصدة المخزن'!$A:$H,8,0),"")</f>
        <v/>
      </c>
    </row>
    <row r="59" ht="24.75" customHeight="1" s="138">
      <c r="A59" s="13" t="n">
        <v>53</v>
      </c>
      <c r="B59" s="14" t="n">
        <v>46058</v>
      </c>
      <c r="C59" s="47" t="inlineStr">
        <is>
          <t>الصيانة</t>
        </is>
      </c>
      <c r="D59" s="47" t="n">
        <v>858</v>
      </c>
      <c r="E59" s="19" t="n">
        <v>10170001</v>
      </c>
      <c r="F59" s="28">
        <f>IFERROR(VLOOKUP(E59,'أرصدة المخزن'!$A:$E,3,0),"")</f>
        <v/>
      </c>
      <c r="G59" s="29">
        <f>IFERROR(VLOOKUP(E59,'أرصدة المخزن'!$A:$H,4,FALSE),"")</f>
        <v/>
      </c>
      <c r="H59" s="13" t="n">
        <v>300</v>
      </c>
      <c r="I59" s="115" t="inlineStr">
        <is>
          <t>صرف</t>
        </is>
      </c>
      <c r="J59" s="13" t="n">
        <v>0</v>
      </c>
      <c r="K59" s="37">
        <f>IFERROR(VLOOKUP(E59,'أرصدة المخزن'!$A:$H,8,0),"")</f>
        <v/>
      </c>
    </row>
    <row r="60" ht="24.75" customHeight="1" s="138">
      <c r="A60" s="13" t="n">
        <v>54</v>
      </c>
      <c r="B60" s="14" t="n">
        <v>46058</v>
      </c>
      <c r="C60" s="47" t="inlineStr">
        <is>
          <t>الصيانة</t>
        </is>
      </c>
      <c r="D60" s="47" t="n">
        <v>858</v>
      </c>
      <c r="E60" s="15" t="n">
        <v>10010150</v>
      </c>
      <c r="F60" s="28">
        <f>IFERROR(VLOOKUP(E60,'أرصدة المخزن'!$A:$E,3,0),"")</f>
        <v/>
      </c>
      <c r="G60" s="29">
        <f>IFERROR(VLOOKUP(E60,'أرصدة المخزن'!$A:$H,4,FALSE),"")</f>
        <v/>
      </c>
      <c r="H60" s="13" t="n">
        <v>1</v>
      </c>
      <c r="I60" s="115" t="inlineStr">
        <is>
          <t>صرف</t>
        </is>
      </c>
      <c r="J60" s="13" t="n"/>
      <c r="K60" s="37">
        <f>IFERROR(VLOOKUP(E60,'أرصدة المخزن'!$A:$H,8,0),"")</f>
        <v/>
      </c>
    </row>
    <row r="61" ht="24.75" customHeight="1" s="138">
      <c r="A61" s="13" t="n">
        <v>55</v>
      </c>
      <c r="B61" s="14" t="n">
        <v>46058</v>
      </c>
      <c r="C61" s="47" t="inlineStr">
        <is>
          <t>الري بلوم</t>
        </is>
      </c>
      <c r="D61" s="47" t="n">
        <v>859</v>
      </c>
      <c r="E61" s="19" t="n">
        <v>10030031</v>
      </c>
      <c r="F61" s="28">
        <f>IFERROR(VLOOKUP(E61,'أرصدة المخزن'!$A:$E,3,0),"")</f>
        <v/>
      </c>
      <c r="G61" s="29">
        <f>IFERROR(VLOOKUP(E61,'أرصدة المخزن'!$A:$H,4,FALSE),"")</f>
        <v/>
      </c>
      <c r="H61" s="13" t="n">
        <v>2</v>
      </c>
      <c r="I61" s="115" t="inlineStr">
        <is>
          <t>صرف</t>
        </is>
      </c>
      <c r="J61" s="13" t="n">
        <v>0</v>
      </c>
      <c r="K61" s="37">
        <f>IFERROR(VLOOKUP(E61,'أرصدة المخزن'!$A:$H,8,0),"")</f>
        <v/>
      </c>
    </row>
    <row r="62" ht="24.75" customHeight="1" s="138">
      <c r="A62" s="13" t="n">
        <v>56</v>
      </c>
      <c r="B62" s="14" t="n">
        <v>46058</v>
      </c>
      <c r="C62" s="47" t="inlineStr">
        <is>
          <t>الري سلطان</t>
        </is>
      </c>
      <c r="D62" s="47" t="n">
        <v>860</v>
      </c>
      <c r="E62" s="19" t="n">
        <v>10030037</v>
      </c>
      <c r="F62" s="28">
        <f>IFERROR(VLOOKUP(E62,'أرصدة المخزن'!$A:$E,3,0),"")</f>
        <v/>
      </c>
      <c r="G62" s="29">
        <f>IFERROR(VLOOKUP(E62,'أرصدة المخزن'!$A:$H,4,FALSE),"")</f>
        <v/>
      </c>
      <c r="H62" s="13" t="n">
        <v>2</v>
      </c>
      <c r="I62" s="115" t="inlineStr">
        <is>
          <t>صرف</t>
        </is>
      </c>
      <c r="J62" s="13" t="n">
        <v>0</v>
      </c>
      <c r="K62" s="37">
        <f>IFERROR(VLOOKUP(E62,'أرصدة المخزن'!$A:$H,8,0),"")</f>
        <v/>
      </c>
    </row>
    <row r="63" ht="24.75" customHeight="1" s="138">
      <c r="A63" s="13" t="n">
        <v>57</v>
      </c>
      <c r="B63" s="14" t="n">
        <v>46058</v>
      </c>
      <c r="C63" s="47" t="inlineStr">
        <is>
          <t>الري سلطان</t>
        </is>
      </c>
      <c r="D63" s="47" t="n">
        <v>860</v>
      </c>
      <c r="E63" s="19" t="n">
        <v>10030031</v>
      </c>
      <c r="F63" s="28">
        <f>IFERROR(VLOOKUP(E63,'أرصدة المخزن'!$A:$E,3,0),"")</f>
        <v/>
      </c>
      <c r="G63" s="29">
        <f>IFERROR(VLOOKUP(E63,'أرصدة المخزن'!$A:$H,4,FALSE),"")</f>
        <v/>
      </c>
      <c r="H63" s="13" t="n">
        <v>3</v>
      </c>
      <c r="I63" s="115" t="inlineStr">
        <is>
          <t>صرف</t>
        </is>
      </c>
      <c r="J63" s="13" t="n">
        <v>0</v>
      </c>
      <c r="K63" s="37">
        <f>IFERROR(VLOOKUP(E63,'أرصدة المخزن'!$A:$H,8,0),"")</f>
        <v/>
      </c>
    </row>
    <row r="64" ht="24.75" customHeight="1" s="138">
      <c r="A64" s="13" t="n">
        <v>58</v>
      </c>
      <c r="B64" s="14" t="n">
        <v>46059</v>
      </c>
      <c r="C64" s="47" t="inlineStr">
        <is>
          <t>الري بلوم</t>
        </is>
      </c>
      <c r="D64" s="47" t="n">
        <v>861</v>
      </c>
      <c r="E64" s="19" t="n">
        <v>10030031</v>
      </c>
      <c r="F64" s="28">
        <f>IFERROR(VLOOKUP(E64,'أرصدة المخزن'!$A:$E,3,0),"")</f>
        <v/>
      </c>
      <c r="G64" s="29">
        <f>IFERROR(VLOOKUP(E64,'أرصدة المخزن'!$A:$H,4,FALSE),"")</f>
        <v/>
      </c>
      <c r="H64" s="13" t="n">
        <v>1</v>
      </c>
      <c r="I64" s="115" t="inlineStr">
        <is>
          <t>صرف</t>
        </is>
      </c>
      <c r="J64" s="13" t="n">
        <v>0</v>
      </c>
      <c r="K64" s="37">
        <f>IFERROR(VLOOKUP(E64,'أرصدة المخزن'!$A:$H,8,0),"")</f>
        <v/>
      </c>
    </row>
    <row r="65" ht="24.75" customHeight="1" s="138">
      <c r="A65" s="13" t="n">
        <v>59</v>
      </c>
      <c r="B65" s="14" t="n">
        <v>46059</v>
      </c>
      <c r="C65" s="47" t="inlineStr">
        <is>
          <t>الصيانة لاين</t>
        </is>
      </c>
      <c r="D65" s="47" t="n">
        <v>862</v>
      </c>
      <c r="E65" s="19" t="n">
        <v>10010121</v>
      </c>
      <c r="F65" s="28">
        <f>IFERROR(VLOOKUP(E65,'أرصدة المخزن'!$A:$E,3,0),"")</f>
        <v/>
      </c>
      <c r="G65" s="29">
        <f>IFERROR(VLOOKUP(E65,'أرصدة المخزن'!$A:$H,4,FALSE),"")</f>
        <v/>
      </c>
      <c r="H65" s="13" t="n">
        <v>1</v>
      </c>
      <c r="I65" s="115" t="inlineStr">
        <is>
          <t>صرف</t>
        </is>
      </c>
      <c r="J65" s="13" t="n">
        <v>0</v>
      </c>
      <c r="K65" s="37">
        <f>IFERROR(VLOOKUP(E65,'أرصدة المخزن'!$A:$H,8,0),"")</f>
        <v/>
      </c>
    </row>
    <row r="66" ht="24.75" customHeight="1" s="138">
      <c r="A66" s="13" t="n">
        <v>60</v>
      </c>
      <c r="B66" s="14" t="n">
        <v>46060</v>
      </c>
      <c r="C66" s="47" t="inlineStr">
        <is>
          <t>الصيانة لاين</t>
        </is>
      </c>
      <c r="D66" s="47" t="n">
        <v>863</v>
      </c>
      <c r="E66" s="19" t="n">
        <v>10010165</v>
      </c>
      <c r="F66" s="28">
        <f>IFERROR(VLOOKUP(E66,'أرصدة المخزن'!$A:$E,3,0),"")</f>
        <v/>
      </c>
      <c r="G66" s="29">
        <f>IFERROR(VLOOKUP(E66,'أرصدة المخزن'!$A:$H,4,FALSE),"")</f>
        <v/>
      </c>
      <c r="H66" s="13" t="n">
        <v>1</v>
      </c>
      <c r="I66" s="115" t="inlineStr">
        <is>
          <t>صرف</t>
        </is>
      </c>
      <c r="J66" s="13" t="n">
        <v>0</v>
      </c>
      <c r="K66" s="37">
        <f>IFERROR(VLOOKUP(E66,'أرصدة المخزن'!$A:$H,8,0),"")</f>
        <v/>
      </c>
    </row>
    <row r="67" ht="24.75" customHeight="1" s="138">
      <c r="A67" s="13" t="n">
        <v>61</v>
      </c>
      <c r="B67" s="14" t="n">
        <v>46060</v>
      </c>
      <c r="C67" s="47" t="inlineStr">
        <is>
          <t>الري بلوم</t>
        </is>
      </c>
      <c r="D67" s="47" t="n">
        <v>864</v>
      </c>
      <c r="E67" s="19" t="n">
        <v>10030031</v>
      </c>
      <c r="F67" s="28">
        <f>IFERROR(VLOOKUP(E67,'أرصدة المخزن'!$A:$E,3,0),"")</f>
        <v/>
      </c>
      <c r="G67" s="29">
        <f>IFERROR(VLOOKUP(E67,'أرصدة المخزن'!$A:$H,4,FALSE),"")</f>
        <v/>
      </c>
      <c r="H67" s="13" t="n">
        <v>2</v>
      </c>
      <c r="I67" s="115" t="inlineStr">
        <is>
          <t>صرف</t>
        </is>
      </c>
      <c r="J67" s="13" t="n">
        <v>0</v>
      </c>
      <c r="K67" s="37">
        <f>IFERROR(VLOOKUP(E67,'أرصدة المخزن'!$A:$H,8,0),"")</f>
        <v/>
      </c>
    </row>
    <row r="68" ht="24.75" customHeight="1" s="138">
      <c r="A68" s="13" t="n">
        <v>62</v>
      </c>
      <c r="B68" s="14" t="n">
        <v>46061</v>
      </c>
      <c r="C68" s="47" t="inlineStr">
        <is>
          <t>الري بلوم</t>
        </is>
      </c>
      <c r="D68" s="47" t="n">
        <v>865</v>
      </c>
      <c r="E68" s="19" t="n">
        <v>10030031</v>
      </c>
      <c r="F68" s="28">
        <f>IFERROR(VLOOKUP(E68,'أرصدة المخزن'!$A:$E,3,0),"")</f>
        <v/>
      </c>
      <c r="G68" s="29">
        <f>IFERROR(VLOOKUP(E68,'أرصدة المخزن'!$A:$H,4,FALSE),"")</f>
        <v/>
      </c>
      <c r="H68" s="13" t="n">
        <v>1</v>
      </c>
      <c r="I68" s="115" t="inlineStr">
        <is>
          <t>صرف</t>
        </is>
      </c>
      <c r="J68" s="13" t="n">
        <v>0</v>
      </c>
      <c r="K68" s="37">
        <f>IFERROR(VLOOKUP(E68,'أرصدة المخزن'!$A:$H,8,0),"")</f>
        <v/>
      </c>
    </row>
    <row r="69" ht="24.75" customHeight="1" s="138">
      <c r="A69" s="13" t="n">
        <v>63</v>
      </c>
      <c r="B69" s="14" t="n">
        <v>46061</v>
      </c>
      <c r="C69" s="47" t="inlineStr">
        <is>
          <t>الصيانة</t>
        </is>
      </c>
      <c r="D69" s="47" t="n">
        <v>866</v>
      </c>
      <c r="E69" s="15" t="n">
        <v>10010058</v>
      </c>
      <c r="F69" s="28">
        <f>IFERROR(VLOOKUP(E69,'أرصدة المخزن'!$A:$E,3,0),"")</f>
        <v/>
      </c>
      <c r="G69" s="29">
        <f>IFERROR(VLOOKUP(E69,'أرصدة المخزن'!$A:$H,4,FALSE),"")</f>
        <v/>
      </c>
      <c r="H69" s="13" t="n">
        <v>100</v>
      </c>
      <c r="I69" s="115" t="inlineStr">
        <is>
          <t>صرف</t>
        </is>
      </c>
      <c r="J69" s="13" t="n">
        <v>0</v>
      </c>
      <c r="K69" s="37">
        <f>IFERROR(VLOOKUP(E69,'أرصدة المخزن'!$A:$H,8,0),"")</f>
        <v/>
      </c>
    </row>
    <row r="70" ht="24.75" customHeight="1" s="138">
      <c r="A70" s="13" t="n">
        <v>64</v>
      </c>
      <c r="B70" s="14" t="n">
        <v>46061</v>
      </c>
      <c r="C70" s="47" t="inlineStr">
        <is>
          <t>الصيانة</t>
        </is>
      </c>
      <c r="D70" s="47" t="n">
        <v>866</v>
      </c>
      <c r="E70" s="19" t="n">
        <v>10010055</v>
      </c>
      <c r="F70" s="28">
        <f>IFERROR(VLOOKUP(E70,'أرصدة المخزن'!$A:$E,3,0),"")</f>
        <v/>
      </c>
      <c r="G70" s="29">
        <f>IFERROR(VLOOKUP(E70,'أرصدة المخزن'!$A:$H,4,FALSE),"")</f>
        <v/>
      </c>
      <c r="H70" s="13" t="n">
        <v>50</v>
      </c>
      <c r="I70" s="115" t="inlineStr">
        <is>
          <t>صرف</t>
        </is>
      </c>
      <c r="J70" s="13" t="n">
        <v>0</v>
      </c>
      <c r="K70" s="37">
        <f>IFERROR(VLOOKUP(E70,'أرصدة المخزن'!$A:$H,8,0),"")</f>
        <v/>
      </c>
    </row>
    <row r="71" ht="24.75" customHeight="1" s="138">
      <c r="A71" s="13" t="n">
        <v>65</v>
      </c>
      <c r="B71" s="14" t="n">
        <v>46061</v>
      </c>
      <c r="C71" s="47" t="inlineStr">
        <is>
          <t>الصيانة</t>
        </is>
      </c>
      <c r="D71" s="47" t="n">
        <v>866</v>
      </c>
      <c r="E71" s="19" t="n">
        <v>10010101</v>
      </c>
      <c r="F71" s="28">
        <f>IFERROR(VLOOKUP(E71,'أرصدة المخزن'!$A:$E,3,0),"")</f>
        <v/>
      </c>
      <c r="G71" s="29">
        <f>IFERROR(VLOOKUP(E71,'أرصدة المخزن'!$A:$H,4,FALSE),"")</f>
        <v/>
      </c>
      <c r="H71" s="13" t="n">
        <v>100</v>
      </c>
      <c r="I71" s="115" t="inlineStr">
        <is>
          <t>صرف</t>
        </is>
      </c>
      <c r="J71" s="13" t="n">
        <v>0</v>
      </c>
      <c r="K71" s="37">
        <f>IFERROR(VLOOKUP(E71,'أرصدة المخزن'!$A:$H,8,0),"")</f>
        <v/>
      </c>
    </row>
    <row r="72" ht="24.75" customHeight="1" s="138">
      <c r="A72" s="13" t="n">
        <v>66</v>
      </c>
      <c r="B72" s="14" t="n">
        <v>46061</v>
      </c>
      <c r="C72" s="47" t="inlineStr">
        <is>
          <t>الصيانة</t>
        </is>
      </c>
      <c r="D72" s="47" t="n">
        <v>866</v>
      </c>
      <c r="E72" s="19" t="n">
        <v>10010128</v>
      </c>
      <c r="F72" s="28">
        <f>IFERROR(VLOOKUP(E72,'أرصدة المخزن'!$A:$E,3,0),"")</f>
        <v/>
      </c>
      <c r="G72" s="29">
        <f>IFERROR(VLOOKUP(E72,'أرصدة المخزن'!$A:$H,4,FALSE),"")</f>
        <v/>
      </c>
      <c r="H72" s="13" t="n">
        <v>1</v>
      </c>
      <c r="I72" s="115" t="inlineStr">
        <is>
          <t>صرف</t>
        </is>
      </c>
      <c r="J72" s="13" t="n">
        <v>0</v>
      </c>
      <c r="K72" s="37">
        <f>IFERROR(VLOOKUP(E72,'أرصدة المخزن'!$A:$H,8,0),"")</f>
        <v/>
      </c>
    </row>
    <row r="73" ht="24.75" customHeight="1" s="138">
      <c r="A73" s="13" t="n">
        <v>67</v>
      </c>
      <c r="B73" s="14" t="n">
        <v>46061</v>
      </c>
      <c r="C73" s="47" t="inlineStr">
        <is>
          <t>الصيانة</t>
        </is>
      </c>
      <c r="D73" s="47" t="n">
        <v>867</v>
      </c>
      <c r="E73" s="19" t="n">
        <v>10010119</v>
      </c>
      <c r="F73" s="28">
        <f>IFERROR(VLOOKUP(E73,'أرصدة المخزن'!$A:$E,3,0),"")</f>
        <v/>
      </c>
      <c r="G73" s="29">
        <f>IFERROR(VLOOKUP(E73,'أرصدة المخزن'!$A:$H,4,FALSE),"")</f>
        <v/>
      </c>
      <c r="H73" s="13" t="n">
        <v>1</v>
      </c>
      <c r="I73" s="115" t="inlineStr">
        <is>
          <t>صرف</t>
        </is>
      </c>
      <c r="J73" s="13" t="n">
        <v>0</v>
      </c>
      <c r="K73" s="37">
        <f>IFERROR(VLOOKUP(E73,'أرصدة المخزن'!$A:$H,8,0),"")</f>
        <v/>
      </c>
    </row>
    <row r="74" ht="24.75" customHeight="1" s="138">
      <c r="A74" s="13" t="n">
        <v>68</v>
      </c>
      <c r="B74" s="14" t="n">
        <v>46061</v>
      </c>
      <c r="C74" s="47" t="inlineStr">
        <is>
          <t>الصيانة</t>
        </is>
      </c>
      <c r="D74" s="47" t="n">
        <v>868</v>
      </c>
      <c r="E74" s="19" t="n">
        <v>10010119</v>
      </c>
      <c r="F74" s="28">
        <f>IFERROR(VLOOKUP(E74,'أرصدة المخزن'!$A:$E,3,0),"")</f>
        <v/>
      </c>
      <c r="G74" s="29">
        <f>IFERROR(VLOOKUP(E74,'أرصدة المخزن'!$A:$H,4,FALSE),"")</f>
        <v/>
      </c>
      <c r="H74" s="13" t="n">
        <v>2</v>
      </c>
      <c r="I74" s="115" t="inlineStr">
        <is>
          <t>صرف</t>
        </is>
      </c>
      <c r="J74" s="13" t="n">
        <v>0</v>
      </c>
      <c r="K74" s="37">
        <f>IFERROR(VLOOKUP(E74,'أرصدة المخزن'!$A:$H,8,0),"")</f>
        <v/>
      </c>
    </row>
    <row r="75" ht="24.75" customHeight="1" s="138">
      <c r="A75" s="13" t="n">
        <v>69</v>
      </c>
      <c r="B75" s="14" t="n">
        <v>46061</v>
      </c>
      <c r="C75" s="47" t="inlineStr">
        <is>
          <t>الصيانة</t>
        </is>
      </c>
      <c r="D75" s="47" t="n">
        <v>869</v>
      </c>
      <c r="E75" s="19" t="n">
        <v>10090001</v>
      </c>
      <c r="F75" s="28">
        <f>IFERROR(VLOOKUP(E75,'أرصدة المخزن'!$A:$E,3,0),"")</f>
        <v/>
      </c>
      <c r="G75" s="29">
        <f>IFERROR(VLOOKUP(E75,'أرصدة المخزن'!$A:$H,4,FALSE),"")</f>
        <v/>
      </c>
      <c r="H75" s="13" t="n">
        <v>2</v>
      </c>
      <c r="I75" s="115" t="inlineStr">
        <is>
          <t>صرف</t>
        </is>
      </c>
      <c r="J75" s="13" t="n">
        <v>0</v>
      </c>
      <c r="K75" s="37">
        <f>IFERROR(VLOOKUP(E75,'أرصدة المخزن'!$A:$H,8,0),"")</f>
        <v/>
      </c>
    </row>
    <row r="76" ht="24.75" customHeight="1" s="138">
      <c r="A76" s="13" t="n">
        <v>70</v>
      </c>
      <c r="B76" s="14" t="n">
        <v>46062</v>
      </c>
      <c r="C76" s="47" t="inlineStr">
        <is>
          <t>الري بلوم</t>
        </is>
      </c>
      <c r="D76" s="47" t="n">
        <v>870</v>
      </c>
      <c r="E76" s="21" t="n">
        <v>10030031</v>
      </c>
      <c r="F76" s="28">
        <f>IFERROR(VLOOKUP(E76,'أرصدة المخزن'!$A:$E,3,0),"")</f>
        <v/>
      </c>
      <c r="G76" s="29">
        <f>IFERROR(VLOOKUP(E76,'أرصدة المخزن'!$A:$H,4,FALSE),"")</f>
        <v/>
      </c>
      <c r="H76" s="13" t="n">
        <v>2</v>
      </c>
      <c r="I76" s="115" t="inlineStr">
        <is>
          <t>صرف</t>
        </is>
      </c>
      <c r="J76" s="13" t="n">
        <v>0</v>
      </c>
      <c r="K76" s="37">
        <f>IFERROR(VLOOKUP(E76,'أرصدة المخزن'!$A:$H,8,0),"")</f>
        <v/>
      </c>
    </row>
    <row r="77" ht="24.75" customHeight="1" s="138">
      <c r="A77" s="13" t="n">
        <v>71</v>
      </c>
      <c r="B77" s="14" t="n">
        <v>46062</v>
      </c>
      <c r="C77" s="47" t="inlineStr">
        <is>
          <t>الري بلوم</t>
        </is>
      </c>
      <c r="D77" s="47" t="n">
        <v>871</v>
      </c>
      <c r="E77" s="19" t="n">
        <v>10030031</v>
      </c>
      <c r="F77" s="28">
        <f>IFERROR(VLOOKUP(E77,'أرصدة المخزن'!$A:$E,3,0),"")</f>
        <v/>
      </c>
      <c r="G77" s="29">
        <f>IFERROR(VLOOKUP(E77,'أرصدة المخزن'!$A:$H,4,FALSE),"")</f>
        <v/>
      </c>
      <c r="H77" s="13" t="n">
        <v>2</v>
      </c>
      <c r="I77" s="115" t="inlineStr">
        <is>
          <t>صرف</t>
        </is>
      </c>
      <c r="J77" s="13" t="n">
        <v>0</v>
      </c>
      <c r="K77" s="37">
        <f>IFERROR(VLOOKUP(E77,'أرصدة المخزن'!$A:$H,8,0),"")</f>
        <v/>
      </c>
    </row>
    <row r="78" ht="24.75" customHeight="1" s="138">
      <c r="A78" s="13" t="n">
        <v>72</v>
      </c>
      <c r="B78" s="14" t="n">
        <v>46062</v>
      </c>
      <c r="C78" s="47" t="inlineStr">
        <is>
          <t>الري سلطان</t>
        </is>
      </c>
      <c r="D78" s="47" t="n">
        <v>872</v>
      </c>
      <c r="E78" s="19" t="n">
        <v>10030042</v>
      </c>
      <c r="F78" s="28">
        <f>IFERROR(VLOOKUP(E78,'أرصدة المخزن'!$A:$E,3,0),"")</f>
        <v/>
      </c>
      <c r="G78" s="29">
        <f>IFERROR(VLOOKUP(E78,'أرصدة المخزن'!$A:$H,4,FALSE),"")</f>
        <v/>
      </c>
      <c r="H78" s="15" t="n">
        <v>3</v>
      </c>
      <c r="I78" s="115" t="inlineStr">
        <is>
          <t>صرف</t>
        </is>
      </c>
      <c r="J78" s="13" t="n">
        <v>0</v>
      </c>
      <c r="K78" s="37">
        <f>IFERROR(VLOOKUP(E78,'أرصدة المخزن'!$A:$H,8,0),"")</f>
        <v/>
      </c>
    </row>
    <row r="79" ht="24.75" customHeight="1" s="138">
      <c r="A79" s="13" t="n">
        <v>73</v>
      </c>
      <c r="B79" s="14" t="n">
        <v>46062</v>
      </c>
      <c r="C79" s="47" t="inlineStr">
        <is>
          <t>الري سلطان</t>
        </is>
      </c>
      <c r="D79" s="47" t="n">
        <v>872</v>
      </c>
      <c r="E79" s="19" t="n">
        <v>10030045</v>
      </c>
      <c r="F79" s="28">
        <f>IFERROR(VLOOKUP(E79,'أرصدة المخزن'!$A:$E,3,0),"")</f>
        <v/>
      </c>
      <c r="G79" s="29">
        <f>IFERROR(VLOOKUP(E79,'أرصدة المخزن'!$A:$H,4,FALSE),"")</f>
        <v/>
      </c>
      <c r="H79" s="15" t="n">
        <v>2</v>
      </c>
      <c r="I79" s="115" t="inlineStr">
        <is>
          <t>صرف</t>
        </is>
      </c>
      <c r="J79" s="13" t="n">
        <v>0</v>
      </c>
      <c r="K79" s="37">
        <f>IFERROR(VLOOKUP(E79,'أرصدة المخزن'!$A:$H,8,0),"")</f>
        <v/>
      </c>
    </row>
    <row r="80" ht="24.75" customHeight="1" s="138">
      <c r="A80" s="13" t="n">
        <v>74</v>
      </c>
      <c r="B80" s="14" t="n">
        <v>46062</v>
      </c>
      <c r="C80" s="47" t="inlineStr">
        <is>
          <t>الري سلطان</t>
        </is>
      </c>
      <c r="D80" s="47" t="n">
        <v>872</v>
      </c>
      <c r="E80" s="19" t="n">
        <v>10030044</v>
      </c>
      <c r="F80" s="28">
        <f>IFERROR(VLOOKUP(E80,'أرصدة المخزن'!$A:$E,3,0),"")</f>
        <v/>
      </c>
      <c r="G80" s="29">
        <f>IFERROR(VLOOKUP(E80,'أرصدة المخزن'!$A:$H,4,FALSE),"")</f>
        <v/>
      </c>
      <c r="H80" s="15" t="n">
        <v>1</v>
      </c>
      <c r="I80" s="115" t="inlineStr">
        <is>
          <t>صرف</t>
        </is>
      </c>
      <c r="J80" s="13" t="n">
        <v>0</v>
      </c>
      <c r="K80" s="37">
        <f>IFERROR(VLOOKUP(E80,'أرصدة المخزن'!$A:$H,8,0),"")</f>
        <v/>
      </c>
    </row>
    <row r="81" ht="24.75" customHeight="1" s="138">
      <c r="A81" s="13" t="n">
        <v>75</v>
      </c>
      <c r="B81" s="14" t="n">
        <v>46062</v>
      </c>
      <c r="C81" s="47" t="inlineStr">
        <is>
          <t>الصيانة</t>
        </is>
      </c>
      <c r="D81" s="47" t="n">
        <v>873</v>
      </c>
      <c r="E81" s="19" t="n">
        <v>10010119</v>
      </c>
      <c r="F81" s="28">
        <f>IFERROR(VLOOKUP(E81,'أرصدة المخزن'!$A:$E,3,0),"")</f>
        <v/>
      </c>
      <c r="G81" s="29">
        <f>IFERROR(VLOOKUP(E81,'أرصدة المخزن'!$A:$H,4,FALSE),"")</f>
        <v/>
      </c>
      <c r="H81" s="13" t="n">
        <v>2</v>
      </c>
      <c r="I81" s="115" t="inlineStr">
        <is>
          <t>صرف</t>
        </is>
      </c>
      <c r="J81" s="13" t="n">
        <v>0</v>
      </c>
      <c r="K81" s="37">
        <f>IFERROR(VLOOKUP(E81,'أرصدة المخزن'!$A:$H,8,0),"")</f>
        <v/>
      </c>
    </row>
    <row r="82" ht="24.75" customHeight="1" s="138">
      <c r="A82" s="13" t="n">
        <v>76</v>
      </c>
      <c r="B82" s="14" t="n">
        <v>46062</v>
      </c>
      <c r="C82" s="47" t="inlineStr">
        <is>
          <t>الصيانة</t>
        </is>
      </c>
      <c r="D82" s="47" t="n">
        <v>873</v>
      </c>
      <c r="E82" s="21" t="n">
        <v>10010101</v>
      </c>
      <c r="F82" s="28">
        <f>IFERROR(VLOOKUP(E82,'أرصدة المخزن'!$A:$E,3,0),"")</f>
        <v/>
      </c>
      <c r="G82" s="29">
        <f>IFERROR(VLOOKUP(E82,'أرصدة المخزن'!$A:$H,4,FALSE),"")</f>
        <v/>
      </c>
      <c r="H82" s="13" t="n">
        <v>100</v>
      </c>
      <c r="I82" s="115" t="inlineStr">
        <is>
          <t>صرف</t>
        </is>
      </c>
      <c r="J82" s="13" t="n">
        <v>0</v>
      </c>
      <c r="K82" s="37">
        <f>IFERROR(VLOOKUP(E82,'أرصدة المخزن'!$A:$H,8,0),"")</f>
        <v/>
      </c>
    </row>
    <row r="83" ht="24.75" customHeight="1" s="138">
      <c r="A83" s="13" t="n">
        <v>77</v>
      </c>
      <c r="B83" s="14" t="n">
        <v>46062</v>
      </c>
      <c r="C83" s="47" t="inlineStr">
        <is>
          <t>الصيانة</t>
        </is>
      </c>
      <c r="D83" s="47" t="n">
        <v>874</v>
      </c>
      <c r="E83" s="21" t="n">
        <v>10010072</v>
      </c>
      <c r="F83" s="28">
        <f>IFERROR(VLOOKUP(E83,'أرصدة المخزن'!$A:$E,3,0),"")</f>
        <v/>
      </c>
      <c r="G83" s="29">
        <f>IFERROR(VLOOKUP(E83,'أرصدة المخزن'!$A:$H,4,FALSE),"")</f>
        <v/>
      </c>
      <c r="H83" s="13" t="n">
        <v>2</v>
      </c>
      <c r="I83" s="115" t="inlineStr">
        <is>
          <t>صرف</t>
        </is>
      </c>
      <c r="J83" s="13" t="n">
        <v>0</v>
      </c>
      <c r="K83" s="37">
        <f>IFERROR(VLOOKUP(E83,'أرصدة المخزن'!$A:$H,8,0),"")</f>
        <v/>
      </c>
    </row>
    <row r="84" ht="24.75" customHeight="1" s="138">
      <c r="A84" s="13" t="n">
        <v>78</v>
      </c>
      <c r="B84" s="14" t="n">
        <v>46062</v>
      </c>
      <c r="C84" s="47" t="inlineStr">
        <is>
          <t>الصيانة</t>
        </is>
      </c>
      <c r="D84" s="47" t="n">
        <v>874</v>
      </c>
      <c r="E84" s="21" t="n">
        <v>10010070</v>
      </c>
      <c r="F84" s="28">
        <f>IFERROR(VLOOKUP(E84,'أرصدة المخزن'!$A:$E,3,0),"")</f>
        <v/>
      </c>
      <c r="G84" s="29">
        <f>IFERROR(VLOOKUP(E84,'أرصدة المخزن'!$A:$H,4,FALSE),"")</f>
        <v/>
      </c>
      <c r="H84" s="13" t="n">
        <v>4</v>
      </c>
      <c r="I84" s="115" t="inlineStr">
        <is>
          <t>صرف</t>
        </is>
      </c>
      <c r="J84" s="13" t="n">
        <v>0</v>
      </c>
      <c r="K84" s="37">
        <f>IFERROR(VLOOKUP(E84,'أرصدة المخزن'!$A:$H,8,0),"")</f>
        <v/>
      </c>
    </row>
    <row r="85" ht="24.75" customHeight="1" s="138">
      <c r="A85" s="13" t="n">
        <v>79</v>
      </c>
      <c r="B85" s="14" t="n">
        <v>46063</v>
      </c>
      <c r="C85" s="47" t="inlineStr">
        <is>
          <t>الصيانة</t>
        </is>
      </c>
      <c r="D85" s="47" t="n">
        <v>875</v>
      </c>
      <c r="E85" s="19" t="n">
        <v>10010057</v>
      </c>
      <c r="F85" s="28">
        <f>IFERROR(VLOOKUP(E85,'أرصدة المخزن'!$A:$E,3,0),"")</f>
        <v/>
      </c>
      <c r="G85" s="29">
        <f>IFERROR(VLOOKUP(E85,'أرصدة المخزن'!$A:$H,4,FALSE),"")</f>
        <v/>
      </c>
      <c r="H85" s="13" t="n">
        <v>6</v>
      </c>
      <c r="I85" s="115" t="inlineStr">
        <is>
          <t>صرف</t>
        </is>
      </c>
      <c r="J85" s="13" t="n">
        <v>0</v>
      </c>
      <c r="K85" s="37">
        <f>IFERROR(VLOOKUP(E85,'أرصدة المخزن'!$A:$H,8,0),"")</f>
        <v/>
      </c>
    </row>
    <row r="86" ht="24.75" customHeight="1" s="138">
      <c r="A86" s="13" t="n">
        <v>80</v>
      </c>
      <c r="B86" s="14" t="n">
        <v>46063</v>
      </c>
      <c r="C86" s="47" t="inlineStr">
        <is>
          <t>الصيانة لاين</t>
        </is>
      </c>
      <c r="D86" s="47" t="n">
        <v>875</v>
      </c>
      <c r="E86" s="19" t="n">
        <v>10010061</v>
      </c>
      <c r="F86" s="28">
        <f>IFERROR(VLOOKUP(E86,'أرصدة المخزن'!$A:$E,3,0),"")</f>
        <v/>
      </c>
      <c r="G86" s="29">
        <f>IFERROR(VLOOKUP(E86,'أرصدة المخزن'!$A:$H,4,FALSE),"")</f>
        <v/>
      </c>
      <c r="H86" s="13" t="n">
        <v>10</v>
      </c>
      <c r="I86" s="115" t="inlineStr">
        <is>
          <t>صرف</t>
        </is>
      </c>
      <c r="J86" s="13" t="n">
        <v>0</v>
      </c>
      <c r="K86" s="37">
        <f>IFERROR(VLOOKUP(E86,'أرصدة المخزن'!$A:$H,8,0),"")</f>
        <v/>
      </c>
    </row>
    <row r="87" ht="24.75" customHeight="1" s="138">
      <c r="A87" s="13" t="n">
        <v>81</v>
      </c>
      <c r="B87" s="14" t="n">
        <v>46063</v>
      </c>
      <c r="C87" s="47" t="inlineStr">
        <is>
          <t>الري بلوم</t>
        </is>
      </c>
      <c r="D87" s="47" t="n">
        <v>876</v>
      </c>
      <c r="E87" s="19" t="n">
        <v>10030035</v>
      </c>
      <c r="F87" s="28">
        <f>IFERROR(VLOOKUP(E87,'أرصدة المخزن'!$A:$E,3,0),"")</f>
        <v/>
      </c>
      <c r="G87" s="29">
        <f>IFERROR(VLOOKUP(E87,'أرصدة المخزن'!$A:$H,4,FALSE),"")</f>
        <v/>
      </c>
      <c r="H87" s="13" t="n">
        <v>1</v>
      </c>
      <c r="I87" s="115" t="inlineStr">
        <is>
          <t>صرف</t>
        </is>
      </c>
      <c r="J87" s="51" t="inlineStr">
        <is>
          <t>تم صرف 100 متر من ثم تم صرف 300 متر
 بمايعادل لفة كاملة رقم اذن 896</t>
        </is>
      </c>
      <c r="K87" s="37">
        <f>IFERROR(VLOOKUP(E87,'أرصدة المخزن'!$A:$H,8,0),"")</f>
        <v/>
      </c>
    </row>
    <row r="88" ht="24.75" customHeight="1" s="138">
      <c r="A88" s="13" t="n">
        <v>82</v>
      </c>
      <c r="B88" s="14" t="n">
        <v>46063</v>
      </c>
      <c r="C88" s="47" t="inlineStr">
        <is>
          <t>الري بلوم</t>
        </is>
      </c>
      <c r="D88" s="47" t="n">
        <v>876</v>
      </c>
      <c r="E88" s="19" t="n">
        <v>10030034</v>
      </c>
      <c r="F88" s="28">
        <f>IFERROR(VLOOKUP(E88,'أرصدة المخزن'!$A:$E,3,0),"")</f>
        <v/>
      </c>
      <c r="G88" s="29">
        <f>IFERROR(VLOOKUP(E88,'أرصدة المخزن'!$A:$H,4,FALSE),"")</f>
        <v/>
      </c>
      <c r="H88" s="13" t="n">
        <v>1</v>
      </c>
      <c r="I88" s="115" t="inlineStr">
        <is>
          <t>صرف</t>
        </is>
      </c>
      <c r="J88" s="13" t="n">
        <v>0</v>
      </c>
      <c r="K88" s="37">
        <f>IFERROR(VLOOKUP(E88,'أرصدة المخزن'!$A:$H,8,0),"")</f>
        <v/>
      </c>
    </row>
    <row r="89" ht="24.75" customHeight="1" s="138">
      <c r="A89" s="13" t="n">
        <v>83</v>
      </c>
      <c r="B89" s="14" t="n">
        <v>46063</v>
      </c>
      <c r="C89" s="47" t="inlineStr">
        <is>
          <t>الصيانة لاين</t>
        </is>
      </c>
      <c r="D89" s="47" t="n">
        <v>877</v>
      </c>
      <c r="E89" s="19" t="n">
        <v>10010121</v>
      </c>
      <c r="F89" s="28">
        <f>IFERROR(VLOOKUP(E89,'أرصدة المخزن'!$A:$E,3,0),"")</f>
        <v/>
      </c>
      <c r="G89" s="29">
        <f>IFERROR(VLOOKUP(E89,'أرصدة المخزن'!$A:$H,4,FALSE),"")</f>
        <v/>
      </c>
      <c r="H89" s="13" t="n">
        <v>1</v>
      </c>
      <c r="I89" s="115" t="inlineStr">
        <is>
          <t>صرف</t>
        </is>
      </c>
      <c r="J89" s="13" t="inlineStr">
        <is>
          <t>تم الصرف يوم 4-2-2026</t>
        </is>
      </c>
      <c r="K89" s="37">
        <f>IFERROR(VLOOKUP(E89,'أرصدة المخزن'!$A:$H,8,0),"")</f>
        <v/>
      </c>
    </row>
    <row r="90" ht="24.75" customHeight="1" s="138">
      <c r="A90" s="13" t="n">
        <v>84</v>
      </c>
      <c r="B90" s="14" t="n">
        <v>46063</v>
      </c>
      <c r="C90" s="47" t="inlineStr">
        <is>
          <t>الصيانة لاين</t>
        </is>
      </c>
      <c r="D90" s="47" t="n">
        <v>877</v>
      </c>
      <c r="E90" s="19" t="n">
        <v>10010012</v>
      </c>
      <c r="F90" s="28">
        <f>IFERROR(VLOOKUP(E90,'أرصدة المخزن'!$A:$E,3,0),"")</f>
        <v/>
      </c>
      <c r="G90" s="29">
        <f>IFERROR(VLOOKUP(E90,'أرصدة المخزن'!$A:$H,4,FALSE),"")</f>
        <v/>
      </c>
      <c r="H90" s="13" t="n">
        <v>1</v>
      </c>
      <c r="I90" s="115" t="inlineStr">
        <is>
          <t>صرف</t>
        </is>
      </c>
      <c r="J90" s="13" t="inlineStr">
        <is>
          <t>تم الصرف يوم 4-2-2027</t>
        </is>
      </c>
      <c r="K90" s="37">
        <f>IFERROR(VLOOKUP(E90,'أرصدة المخزن'!$A:$H,8,0),"")</f>
        <v/>
      </c>
    </row>
    <row r="91" ht="24.75" customHeight="1" s="138">
      <c r="A91" s="13" t="n">
        <v>85</v>
      </c>
      <c r="B91" s="14" t="n">
        <v>46063</v>
      </c>
      <c r="C91" s="47" t="inlineStr">
        <is>
          <t>الصيانة لاين</t>
        </is>
      </c>
      <c r="D91" s="47" t="n">
        <v>877</v>
      </c>
      <c r="E91" s="19" t="n">
        <v>10010130</v>
      </c>
      <c r="F91" s="28">
        <f>IFERROR(VLOOKUP(E91,'أرصدة المخزن'!$A:$E,3,0),"")</f>
        <v/>
      </c>
      <c r="G91" s="29">
        <f>IFERROR(VLOOKUP(E91,'أرصدة المخزن'!$A:$H,4,FALSE),"")</f>
        <v/>
      </c>
      <c r="H91" s="13" t="n">
        <v>3</v>
      </c>
      <c r="I91" s="115" t="inlineStr">
        <is>
          <t>صرف</t>
        </is>
      </c>
      <c r="J91" s="13" t="inlineStr">
        <is>
          <t>تم الصرف يوم 4-2-2028</t>
        </is>
      </c>
      <c r="K91" s="37">
        <f>IFERROR(VLOOKUP(E91,'أرصدة المخزن'!$A:$H,8,0),"")</f>
        <v/>
      </c>
    </row>
    <row r="92" ht="24.75" customHeight="1" s="138">
      <c r="A92" s="13" t="n">
        <v>86</v>
      </c>
      <c r="B92" s="14" t="n">
        <v>46063</v>
      </c>
      <c r="C92" s="47" t="inlineStr">
        <is>
          <t>الصيانة لاين</t>
        </is>
      </c>
      <c r="D92" s="47" t="n">
        <v>877</v>
      </c>
      <c r="E92" s="19" t="n">
        <v>10010062</v>
      </c>
      <c r="F92" s="28">
        <f>IFERROR(VLOOKUP(E92,'أرصدة المخزن'!$A:$E,3,0),"")</f>
        <v/>
      </c>
      <c r="G92" s="29">
        <f>IFERROR(VLOOKUP(E92,'أرصدة المخزن'!$A:$H,4,FALSE),"")</f>
        <v/>
      </c>
      <c r="H92" s="13" t="n">
        <v>44</v>
      </c>
      <c r="I92" s="115" t="inlineStr">
        <is>
          <t>صرف</t>
        </is>
      </c>
      <c r="J92" s="13" t="inlineStr">
        <is>
          <t>تم الصرف يوم 4-2-2029</t>
        </is>
      </c>
      <c r="K92" s="37">
        <f>IFERROR(VLOOKUP(E92,'أرصدة المخزن'!$A:$H,8,0),"")</f>
        <v/>
      </c>
    </row>
    <row r="93" ht="24.75" customHeight="1" s="138">
      <c r="A93" s="13" t="n">
        <v>87</v>
      </c>
      <c r="B93" s="14" t="n">
        <v>46063</v>
      </c>
      <c r="C93" s="47" t="inlineStr">
        <is>
          <t>الصيانة لاين</t>
        </is>
      </c>
      <c r="D93" s="47" t="n">
        <v>878</v>
      </c>
      <c r="E93" s="19" t="n">
        <v>10010117</v>
      </c>
      <c r="F93" s="28">
        <f>IFERROR(VLOOKUP(E93,'أرصدة المخزن'!$A:$E,3,0),"")</f>
        <v/>
      </c>
      <c r="G93" s="29">
        <f>IFERROR(VLOOKUP(E93,'أرصدة المخزن'!$A:$H,4,FALSE),"")</f>
        <v/>
      </c>
      <c r="H93" s="13" t="n">
        <v>2</v>
      </c>
      <c r="I93" s="115" t="inlineStr">
        <is>
          <t>صرف</t>
        </is>
      </c>
      <c r="J93" s="13" t="inlineStr">
        <is>
          <t>تم الصرف يوم 4-2-2030</t>
        </is>
      </c>
      <c r="K93" s="37">
        <f>IFERROR(VLOOKUP(E93,'أرصدة المخزن'!$A:$H,8,0),"")</f>
        <v/>
      </c>
    </row>
    <row r="94" ht="24.75" customHeight="1" s="138">
      <c r="A94" s="13" t="n">
        <v>88</v>
      </c>
      <c r="B94" s="14" t="n">
        <v>46063</v>
      </c>
      <c r="C94" s="47" t="inlineStr">
        <is>
          <t>الصيانة لاين</t>
        </is>
      </c>
      <c r="D94" s="47" t="n">
        <v>878</v>
      </c>
      <c r="E94" s="19" t="n">
        <v>10010110</v>
      </c>
      <c r="F94" s="28">
        <f>IFERROR(VLOOKUP(E94,'أرصدة المخزن'!$A:$E,3,0),"")</f>
        <v/>
      </c>
      <c r="G94" s="29">
        <f>IFERROR(VLOOKUP(E94,'أرصدة المخزن'!$A:$H,4,FALSE),"")</f>
        <v/>
      </c>
      <c r="H94" s="13" t="n">
        <v>7</v>
      </c>
      <c r="I94" s="115" t="inlineStr">
        <is>
          <t>صرف</t>
        </is>
      </c>
      <c r="J94" s="13" t="inlineStr">
        <is>
          <t>تم الصرف يوم 4-2-2031</t>
        </is>
      </c>
      <c r="K94" s="37">
        <f>IFERROR(VLOOKUP(E94,'أرصدة المخزن'!$A:$H,8,0),"")</f>
        <v/>
      </c>
    </row>
    <row r="95" ht="24.75" customHeight="1" s="138">
      <c r="A95" s="13" t="n">
        <v>89</v>
      </c>
      <c r="B95" s="14" t="n">
        <v>46063</v>
      </c>
      <c r="C95" s="47" t="inlineStr">
        <is>
          <t>الصيانة لاين</t>
        </is>
      </c>
      <c r="D95" s="47" t="n">
        <v>878</v>
      </c>
      <c r="E95" s="19" t="n">
        <v>10170064</v>
      </c>
      <c r="F95" s="28">
        <f>IFERROR(VLOOKUP(E95,'أرصدة المخزن'!$A:$E,3,0),"")</f>
        <v/>
      </c>
      <c r="G95" s="29">
        <f>IFERROR(VLOOKUP(E95,'أرصدة المخزن'!$A:$H,4,FALSE),"")</f>
        <v/>
      </c>
      <c r="H95" s="13" t="n">
        <v>3</v>
      </c>
      <c r="I95" s="115" t="inlineStr">
        <is>
          <t>صرف</t>
        </is>
      </c>
      <c r="J95" s="13" t="inlineStr">
        <is>
          <t>تم الصرف يوم 4-2-2032</t>
        </is>
      </c>
      <c r="K95" s="37">
        <f>IFERROR(VLOOKUP(E95,'أرصدة المخزن'!$A:$H,8,0),"")</f>
        <v/>
      </c>
    </row>
    <row r="96" ht="24.75" customHeight="1" s="138">
      <c r="A96" s="13" t="n">
        <v>90</v>
      </c>
      <c r="B96" s="14" t="n">
        <v>46063</v>
      </c>
      <c r="C96" s="47" t="inlineStr">
        <is>
          <t>الصيانة لاين</t>
        </is>
      </c>
      <c r="D96" s="47" t="n">
        <v>878</v>
      </c>
      <c r="E96" s="19" t="n">
        <v>10010152</v>
      </c>
      <c r="F96" s="28">
        <f>IFERROR(VLOOKUP(E96,'أرصدة المخزن'!$A:$E,3,0),"")</f>
        <v/>
      </c>
      <c r="G96" s="29">
        <f>IFERROR(VLOOKUP(E96,'أرصدة المخزن'!$A:$H,4,FALSE),"")</f>
        <v/>
      </c>
      <c r="H96" s="13" t="n">
        <v>15</v>
      </c>
      <c r="I96" s="115" t="inlineStr">
        <is>
          <t>صرف</t>
        </is>
      </c>
      <c r="J96" s="13" t="inlineStr">
        <is>
          <t>تم الصرف يوم 4-2-2033</t>
        </is>
      </c>
      <c r="K96" s="37">
        <f>IFERROR(VLOOKUP(E96,'أرصدة المخزن'!$A:$H,8,0),"")</f>
        <v/>
      </c>
    </row>
    <row r="97" ht="24.75" customHeight="1" s="138">
      <c r="A97" s="13" t="n">
        <v>91</v>
      </c>
      <c r="B97" s="14" t="n">
        <v>46064</v>
      </c>
      <c r="C97" s="47" t="inlineStr">
        <is>
          <t>الصيانة لاين</t>
        </is>
      </c>
      <c r="D97" s="47" t="n">
        <v>879</v>
      </c>
      <c r="E97" s="19" t="n">
        <v>10010013</v>
      </c>
      <c r="F97" s="28">
        <f>IFERROR(VLOOKUP(E97,'أرصدة المخزن'!$A:$E,3,0),"")</f>
        <v/>
      </c>
      <c r="G97" s="29">
        <f>IFERROR(VLOOKUP(E97,'أرصدة المخزن'!$A:$H,4,FALSE),"")</f>
        <v/>
      </c>
      <c r="H97" s="13" t="n">
        <v>1</v>
      </c>
      <c r="I97" s="115" t="inlineStr">
        <is>
          <t>صرف</t>
        </is>
      </c>
      <c r="J97" s="13" t="n"/>
      <c r="K97" s="37">
        <f>IFERROR(VLOOKUP(E97,'أرصدة المخزن'!$A:$H,8,0),"")</f>
        <v/>
      </c>
    </row>
    <row r="98" ht="24.75" customHeight="1" s="138">
      <c r="A98" s="13" t="n">
        <v>92</v>
      </c>
      <c r="B98" s="14" t="n">
        <v>46064</v>
      </c>
      <c r="C98" s="47" t="inlineStr">
        <is>
          <t>الصيانة لاين</t>
        </is>
      </c>
      <c r="D98" s="47" t="n">
        <v>879</v>
      </c>
      <c r="E98" s="19" t="n">
        <v>10170041</v>
      </c>
      <c r="F98" s="28">
        <f>IFERROR(VLOOKUP(E98,'أرصدة المخزن'!$A:$E,3,0),"")</f>
        <v/>
      </c>
      <c r="G98" s="29">
        <f>IFERROR(VLOOKUP(E98,'أرصدة المخزن'!$A:$H,4,FALSE),"")</f>
        <v/>
      </c>
      <c r="H98" s="13" t="n">
        <v>1</v>
      </c>
      <c r="I98" s="115" t="inlineStr">
        <is>
          <t>صرف</t>
        </is>
      </c>
      <c r="J98" s="13" t="n">
        <v>0</v>
      </c>
      <c r="K98" s="37">
        <f>IFERROR(VLOOKUP(E98,'أرصدة المخزن'!$A:$H,8,0),"")</f>
        <v/>
      </c>
    </row>
    <row r="99" ht="24.75" customHeight="1" s="138">
      <c r="A99" s="13" t="n">
        <v>93</v>
      </c>
      <c r="B99" s="14" t="n">
        <v>46064</v>
      </c>
      <c r="C99" s="47" t="inlineStr">
        <is>
          <t>الري سلطان</t>
        </is>
      </c>
      <c r="D99" s="47" t="n">
        <v>880</v>
      </c>
      <c r="E99" s="19" t="n">
        <v>10030031</v>
      </c>
      <c r="F99" s="28">
        <f>IFERROR(VLOOKUP(E99,'أرصدة المخزن'!$A:$E,3,0),"")</f>
        <v/>
      </c>
      <c r="G99" s="29">
        <f>IFERROR(VLOOKUP(E99,'أرصدة المخزن'!$A:$H,4,FALSE),"")</f>
        <v/>
      </c>
      <c r="H99" s="13" t="n">
        <v>5</v>
      </c>
      <c r="I99" s="115" t="inlineStr">
        <is>
          <t>صرف</t>
        </is>
      </c>
      <c r="J99" s="13" t="n">
        <v>0</v>
      </c>
      <c r="K99" s="37">
        <f>IFERROR(VLOOKUP(E99,'أرصدة المخزن'!$A:$H,8,0),"")</f>
        <v/>
      </c>
    </row>
    <row r="100" ht="24.75" customHeight="1" s="138">
      <c r="A100" s="13" t="n">
        <v>94</v>
      </c>
      <c r="B100" s="14" t="n">
        <v>46064</v>
      </c>
      <c r="C100" s="47" t="inlineStr">
        <is>
          <t>الري سلطان</t>
        </is>
      </c>
      <c r="D100" s="47" t="n">
        <v>880</v>
      </c>
      <c r="E100" s="19" t="n">
        <v>10030042</v>
      </c>
      <c r="F100" s="28">
        <f>IFERROR(VLOOKUP(E100,'أرصدة المخزن'!$A:$E,3,0),"")</f>
        <v/>
      </c>
      <c r="G100" s="29">
        <f>IFERROR(VLOOKUP(E100,'أرصدة المخزن'!$A:$H,4,FALSE),"")</f>
        <v/>
      </c>
      <c r="H100" s="15" t="n">
        <v>6</v>
      </c>
      <c r="I100" s="115" t="inlineStr">
        <is>
          <t>صرف</t>
        </is>
      </c>
      <c r="J100" s="13" t="n">
        <v>0</v>
      </c>
      <c r="K100" s="37">
        <f>IFERROR(VLOOKUP(E100,'أرصدة المخزن'!$A:$H,8,0),"")</f>
        <v/>
      </c>
    </row>
    <row r="101" ht="24.75" customHeight="1" s="138">
      <c r="A101" s="13" t="n">
        <v>95</v>
      </c>
      <c r="B101" s="14" t="n">
        <v>46064</v>
      </c>
      <c r="C101" s="47" t="inlineStr">
        <is>
          <t>الري سلطان</t>
        </is>
      </c>
      <c r="D101" s="47" t="n">
        <v>880</v>
      </c>
      <c r="E101" s="19" t="n">
        <v>10030028</v>
      </c>
      <c r="F101" s="28">
        <f>IFERROR(VLOOKUP(E101,'أرصدة المخزن'!$A:$E,3,0),"")</f>
        <v/>
      </c>
      <c r="G101" s="29">
        <f>IFERROR(VLOOKUP(E101,'أرصدة المخزن'!$A:$H,4,FALSE),"")</f>
        <v/>
      </c>
      <c r="H101" s="13" t="n">
        <v>50</v>
      </c>
      <c r="I101" s="115" t="inlineStr">
        <is>
          <t>صرف</t>
        </is>
      </c>
      <c r="J101" s="13" t="n">
        <v>0</v>
      </c>
      <c r="K101" s="37">
        <f>IFERROR(VLOOKUP(E101,'أرصدة المخزن'!$A:$H,8,0),"")</f>
        <v/>
      </c>
    </row>
    <row r="102" ht="24.75" customHeight="1" s="138">
      <c r="A102" s="13" t="n">
        <v>96</v>
      </c>
      <c r="B102" s="14" t="n">
        <v>46064</v>
      </c>
      <c r="C102" s="47" t="inlineStr">
        <is>
          <t>الري سلطان</t>
        </is>
      </c>
      <c r="D102" s="47" t="n">
        <v>880</v>
      </c>
      <c r="E102" s="19" t="n">
        <v>10030044</v>
      </c>
      <c r="F102" s="28">
        <f>IFERROR(VLOOKUP(E102,'أرصدة المخزن'!$A:$E,3,0),"")</f>
        <v/>
      </c>
      <c r="G102" s="29">
        <f>IFERROR(VLOOKUP(E102,'أرصدة المخزن'!$A:$H,4,FALSE),"")</f>
        <v/>
      </c>
      <c r="H102" s="15" t="n">
        <v>3</v>
      </c>
      <c r="I102" s="115" t="inlineStr">
        <is>
          <t>صرف</t>
        </is>
      </c>
      <c r="J102" s="13" t="n">
        <v>0</v>
      </c>
      <c r="K102" s="37">
        <f>IFERROR(VLOOKUP(E102,'أرصدة المخزن'!$A:$H,8,0),"")</f>
        <v/>
      </c>
    </row>
    <row r="103" ht="24.75" customHeight="1" s="138">
      <c r="A103" s="13" t="n">
        <v>97</v>
      </c>
      <c r="B103" s="14" t="n">
        <v>46067</v>
      </c>
      <c r="C103" s="47" t="inlineStr">
        <is>
          <t>الري سلطان</t>
        </is>
      </c>
      <c r="D103" s="47" t="n">
        <v>880</v>
      </c>
      <c r="E103" s="19" t="n">
        <v>10030045</v>
      </c>
      <c r="F103" s="28">
        <f>IFERROR(VLOOKUP(E103,'أرصدة المخزن'!$A:$E,3,0),"")</f>
        <v/>
      </c>
      <c r="G103" s="29">
        <f>IFERROR(VLOOKUP(E103,'أرصدة المخزن'!$A:$H,4,FALSE),"")</f>
        <v/>
      </c>
      <c r="H103" s="15" t="n">
        <v>1</v>
      </c>
      <c r="I103" s="115" t="inlineStr">
        <is>
          <t>صرف</t>
        </is>
      </c>
      <c r="J103" s="13" t="n">
        <v>0</v>
      </c>
      <c r="K103" s="37">
        <f>IFERROR(VLOOKUP(E103,'أرصدة المخزن'!$A:$H,8,0),"")</f>
        <v/>
      </c>
    </row>
    <row r="104" ht="24.75" customHeight="1" s="138">
      <c r="A104" s="13" t="n">
        <v>98</v>
      </c>
      <c r="B104" s="14" t="n">
        <v>46067</v>
      </c>
      <c r="C104" s="47" t="inlineStr">
        <is>
          <t>الري بلوم</t>
        </is>
      </c>
      <c r="D104" s="47" t="n">
        <v>881</v>
      </c>
      <c r="E104" s="19" t="n">
        <v>10030034</v>
      </c>
      <c r="F104" s="28">
        <f>IFERROR(VLOOKUP(E104,'أرصدة المخزن'!$A:$E,3,0),"")</f>
        <v/>
      </c>
      <c r="G104" s="29">
        <f>IFERROR(VLOOKUP(E104,'أرصدة المخزن'!$A:$H,4,FALSE),"")</f>
        <v/>
      </c>
      <c r="H104" s="13" t="n">
        <v>2</v>
      </c>
      <c r="I104" s="115" t="inlineStr">
        <is>
          <t>صرف</t>
        </is>
      </c>
      <c r="J104" s="13" t="n">
        <v>0</v>
      </c>
      <c r="K104" s="37">
        <f>IFERROR(VLOOKUP(E104,'أرصدة المخزن'!$A:$H,8,0),"")</f>
        <v/>
      </c>
    </row>
    <row r="105" ht="24.75" customHeight="1" s="138">
      <c r="A105" s="13" t="n">
        <v>99</v>
      </c>
      <c r="B105" s="14" t="n">
        <v>46067</v>
      </c>
      <c r="C105" s="47" t="inlineStr">
        <is>
          <t>الري بلوم</t>
        </is>
      </c>
      <c r="D105" s="47" t="n">
        <v>881</v>
      </c>
      <c r="E105" s="19" t="n">
        <v>10030042</v>
      </c>
      <c r="F105" s="28">
        <f>IFERROR(VLOOKUP(E105,'أرصدة المخزن'!$A:$E,3,0),"")</f>
        <v/>
      </c>
      <c r="G105" s="29">
        <f>IFERROR(VLOOKUP(E105,'أرصدة المخزن'!$A:$H,4,FALSE),"")</f>
        <v/>
      </c>
      <c r="H105" s="15" t="n">
        <v>2</v>
      </c>
      <c r="I105" s="115" t="inlineStr">
        <is>
          <t>صرف</t>
        </is>
      </c>
      <c r="J105" s="13" t="n">
        <v>0</v>
      </c>
      <c r="K105" s="37">
        <f>IFERROR(VLOOKUP(E105,'أرصدة المخزن'!$A:$H,8,0),"")</f>
        <v/>
      </c>
    </row>
    <row r="106" ht="24.75" customHeight="1" s="138">
      <c r="A106" s="13" t="n">
        <v>100</v>
      </c>
      <c r="B106" s="14" t="n">
        <v>46067</v>
      </c>
      <c r="C106" s="47" t="inlineStr">
        <is>
          <t>الصيانة لاين</t>
        </is>
      </c>
      <c r="D106" s="47" t="n">
        <v>882</v>
      </c>
      <c r="E106" s="19" t="n">
        <v>10010150</v>
      </c>
      <c r="F106" s="28">
        <f>IFERROR(VLOOKUP(E106,'أرصدة المخزن'!$A:$E,3,0),"")</f>
        <v/>
      </c>
      <c r="G106" s="29">
        <f>IFERROR(VLOOKUP(E106,'أرصدة المخزن'!$A:$H,4,FALSE),"")</f>
        <v/>
      </c>
      <c r="H106" s="13" t="n">
        <v>13</v>
      </c>
      <c r="I106" s="115" t="inlineStr">
        <is>
          <t>صرف</t>
        </is>
      </c>
      <c r="J106" s="13" t="n"/>
      <c r="K106" s="37">
        <f>IFERROR(VLOOKUP(E106,'أرصدة المخزن'!$A:$H,8,0),"")</f>
        <v/>
      </c>
    </row>
    <row r="107" ht="24.75" customHeight="1" s="138">
      <c r="A107" s="13" t="n">
        <v>101</v>
      </c>
      <c r="B107" s="14" t="n">
        <v>46067</v>
      </c>
      <c r="C107" s="47" t="inlineStr">
        <is>
          <t>الصيانة لاين</t>
        </is>
      </c>
      <c r="D107" s="47" t="n">
        <v>882</v>
      </c>
      <c r="E107" s="19" t="n">
        <v>10010004</v>
      </c>
      <c r="F107" s="28">
        <f>IFERROR(VLOOKUP(E107,'أرصدة المخزن'!$A:$E,3,0),"")</f>
        <v/>
      </c>
      <c r="G107" s="29">
        <f>IFERROR(VLOOKUP(E107,'أرصدة المخزن'!$A:$H,4,FALSE),"")</f>
        <v/>
      </c>
      <c r="H107" s="13" t="n">
        <v>10</v>
      </c>
      <c r="I107" s="115" t="inlineStr">
        <is>
          <t>صرف</t>
        </is>
      </c>
      <c r="J107" s="13" t="n">
        <v>0</v>
      </c>
      <c r="K107" s="37">
        <f>IFERROR(VLOOKUP(E107,'أرصدة المخزن'!$A:$H,8,0),"")</f>
        <v/>
      </c>
    </row>
    <row r="108" ht="24.75" customHeight="1" s="138">
      <c r="A108" s="13" t="n">
        <v>102</v>
      </c>
      <c r="B108" s="14" t="n">
        <v>46067</v>
      </c>
      <c r="C108" s="47" t="inlineStr">
        <is>
          <t>الصيانة لاين</t>
        </is>
      </c>
      <c r="D108" s="47" t="n">
        <v>882</v>
      </c>
      <c r="E108" s="19" t="n">
        <v>10010101</v>
      </c>
      <c r="F108" s="28">
        <f>IFERROR(VLOOKUP(E108,'أرصدة المخزن'!$A:$E,3,0),"")</f>
        <v/>
      </c>
      <c r="G108" s="29">
        <f>IFERROR(VLOOKUP(E108,'أرصدة المخزن'!$A:$H,4,FALSE),"")</f>
        <v/>
      </c>
      <c r="H108" s="13" t="n">
        <v>100</v>
      </c>
      <c r="I108" s="115" t="inlineStr">
        <is>
          <t>صرف</t>
        </is>
      </c>
      <c r="J108" s="13" t="n">
        <v>0</v>
      </c>
      <c r="K108" s="37">
        <f>IFERROR(VLOOKUP(E108,'أرصدة المخزن'!$A:$H,8,0),"")</f>
        <v/>
      </c>
    </row>
    <row r="109" ht="24.75" customHeight="1" s="138">
      <c r="A109" s="13" t="n">
        <v>103</v>
      </c>
      <c r="B109" s="14" t="n">
        <v>46067</v>
      </c>
      <c r="C109" s="47" t="inlineStr">
        <is>
          <t>الصيانة لاين</t>
        </is>
      </c>
      <c r="D109" s="47" t="n">
        <v>883</v>
      </c>
      <c r="E109" s="19" t="n">
        <v>10020163</v>
      </c>
      <c r="F109" s="28">
        <f>IFERROR(VLOOKUP(E109,'أرصدة المخزن'!$A:$E,3,0),"")</f>
        <v/>
      </c>
      <c r="G109" s="29">
        <f>IFERROR(VLOOKUP(E109,'أرصدة المخزن'!$A:$H,4,FALSE),"")</f>
        <v/>
      </c>
      <c r="H109" s="13" t="n">
        <v>1</v>
      </c>
      <c r="I109" s="115" t="inlineStr">
        <is>
          <t>صرف</t>
        </is>
      </c>
      <c r="J109" s="13" t="n">
        <v>0</v>
      </c>
      <c r="K109" s="37">
        <f>IFERROR(VLOOKUP(E109,'أرصدة المخزن'!$A:$H,8,0),"")</f>
        <v/>
      </c>
    </row>
    <row r="110" ht="24.75" customHeight="1" s="138">
      <c r="A110" s="13" t="n">
        <v>104</v>
      </c>
      <c r="B110" s="14" t="n">
        <v>46067</v>
      </c>
      <c r="C110" s="47" t="inlineStr">
        <is>
          <t>الصيانة لاين</t>
        </is>
      </c>
      <c r="D110" s="47" t="n">
        <v>883</v>
      </c>
      <c r="E110" s="15" t="n">
        <v>10020093</v>
      </c>
      <c r="F110" s="28">
        <f>IFERROR(VLOOKUP(E110,'أرصدة المخزن'!$A:$E,3,0),"")</f>
        <v/>
      </c>
      <c r="G110" s="29">
        <f>IFERROR(VLOOKUP(E110,'أرصدة المخزن'!$A:$H,4,FALSE),"")</f>
        <v/>
      </c>
      <c r="H110" s="13" t="n">
        <v>1</v>
      </c>
      <c r="I110" s="115" t="inlineStr">
        <is>
          <t>صرف</t>
        </is>
      </c>
      <c r="J110" s="13" t="n">
        <v>0</v>
      </c>
      <c r="K110" s="37">
        <f>IFERROR(VLOOKUP(E110,'أرصدة المخزن'!$A:$H,8,0),"")</f>
        <v/>
      </c>
    </row>
    <row r="111" ht="24.75" customHeight="1" s="138">
      <c r="A111" s="13" t="n">
        <v>105</v>
      </c>
      <c r="B111" s="14" t="n">
        <v>46067</v>
      </c>
      <c r="C111" s="47" t="inlineStr">
        <is>
          <t>الصيانة لاين</t>
        </is>
      </c>
      <c r="D111" s="47" t="n">
        <v>884</v>
      </c>
      <c r="E111" s="15" t="n">
        <v>10010038</v>
      </c>
      <c r="F111" s="28">
        <f>IFERROR(VLOOKUP(E111,'أرصدة المخزن'!$A:$E,3,0),"")</f>
        <v/>
      </c>
      <c r="G111" s="29">
        <f>IFERROR(VLOOKUP(E111,'أرصدة المخزن'!$A:$H,4,FALSE),"")</f>
        <v/>
      </c>
      <c r="H111" s="13" t="n">
        <v>1</v>
      </c>
      <c r="I111" s="115" t="inlineStr">
        <is>
          <t>صرف</t>
        </is>
      </c>
      <c r="J111" s="13" t="n">
        <v>0</v>
      </c>
      <c r="K111" s="37">
        <f>IFERROR(VLOOKUP(E111,'أرصدة المخزن'!$A:$H,8,0),"")</f>
        <v/>
      </c>
    </row>
    <row r="112" ht="24.75" customHeight="1" s="138">
      <c r="A112" s="13" t="n">
        <v>106</v>
      </c>
      <c r="B112" s="14" t="n">
        <v>46067</v>
      </c>
      <c r="C112" s="47" t="inlineStr">
        <is>
          <t>الصيانة لاين</t>
        </is>
      </c>
      <c r="D112" s="47" t="n">
        <v>884</v>
      </c>
      <c r="E112" s="15" t="n">
        <v>10010057</v>
      </c>
      <c r="F112" s="28">
        <f>IFERROR(VLOOKUP(E112,'أرصدة المخزن'!$A:$E,3,0),"")</f>
        <v/>
      </c>
      <c r="G112" s="29">
        <f>IFERROR(VLOOKUP(E112,'أرصدة المخزن'!$A:$H,4,FALSE),"")</f>
        <v/>
      </c>
      <c r="H112" s="13" t="n">
        <v>1</v>
      </c>
      <c r="I112" s="115" t="inlineStr">
        <is>
          <t>صرف</t>
        </is>
      </c>
      <c r="J112" s="13" t="n">
        <v>0</v>
      </c>
      <c r="K112" s="37">
        <f>IFERROR(VLOOKUP(E112,'أرصدة المخزن'!$A:$H,8,0),"")</f>
        <v/>
      </c>
    </row>
    <row r="113" ht="24.75" customHeight="1" s="138">
      <c r="A113" s="13" t="n">
        <v>107</v>
      </c>
      <c r="B113" s="14" t="n">
        <v>46067</v>
      </c>
      <c r="C113" s="47" t="inlineStr">
        <is>
          <t>الصيانة لاين</t>
        </is>
      </c>
      <c r="D113" s="47" t="n">
        <v>885</v>
      </c>
      <c r="E113" s="15" t="n">
        <v>10020163</v>
      </c>
      <c r="F113" s="28">
        <f>IFERROR(VLOOKUP(E113,'أرصدة المخزن'!$A:$E,3,0),"")</f>
        <v/>
      </c>
      <c r="G113" s="29">
        <f>IFERROR(VLOOKUP(E113,'أرصدة المخزن'!$A:$H,4,FALSE),"")</f>
        <v/>
      </c>
      <c r="H113" s="13" t="n">
        <v>1</v>
      </c>
      <c r="I113" s="115" t="inlineStr">
        <is>
          <t>صرف</t>
        </is>
      </c>
      <c r="J113" s="13" t="n">
        <v>0</v>
      </c>
      <c r="K113" s="37">
        <f>IFERROR(VLOOKUP(E113,'أرصدة المخزن'!$A:$H,8,0),"")</f>
        <v/>
      </c>
    </row>
    <row r="114" ht="24.75" customHeight="1" s="138">
      <c r="A114" s="13" t="n">
        <v>108</v>
      </c>
      <c r="B114" s="14" t="n">
        <v>46067</v>
      </c>
      <c r="C114" s="47" t="inlineStr">
        <is>
          <t>الصيانة لاين</t>
        </is>
      </c>
      <c r="D114" s="47" t="n">
        <v>885</v>
      </c>
      <c r="E114" s="15" t="n">
        <v>10020120</v>
      </c>
      <c r="F114" s="28">
        <f>IFERROR(VLOOKUP(E114,'أرصدة المخزن'!$A:$E,3,0),"")</f>
        <v/>
      </c>
      <c r="G114" s="29">
        <f>IFERROR(VLOOKUP(E114,'أرصدة المخزن'!$A:$H,4,FALSE),"")</f>
        <v/>
      </c>
      <c r="H114" s="13" t="n">
        <v>1</v>
      </c>
      <c r="I114" s="115" t="inlineStr">
        <is>
          <t>صرف</t>
        </is>
      </c>
      <c r="J114" s="13" t="n">
        <v>0</v>
      </c>
      <c r="K114" s="37">
        <f>IFERROR(VLOOKUP(E114,'أرصدة المخزن'!$A:$H,8,0),"")</f>
        <v/>
      </c>
    </row>
    <row r="115" ht="24.75" customHeight="1" s="138">
      <c r="A115" s="13" t="n">
        <v>109</v>
      </c>
      <c r="B115" s="14" t="n">
        <v>46067</v>
      </c>
      <c r="C115" s="47" t="inlineStr">
        <is>
          <t>الصيانة لاين</t>
        </is>
      </c>
      <c r="D115" s="47" t="n">
        <v>886</v>
      </c>
      <c r="E115" s="15" t="n">
        <v>10010105</v>
      </c>
      <c r="F115" s="28">
        <f>IFERROR(VLOOKUP(E115,'أرصدة المخزن'!$A:$E,3,0),"")</f>
        <v/>
      </c>
      <c r="G115" s="29">
        <f>IFERROR(VLOOKUP(E115,'أرصدة المخزن'!$A:$H,4,FALSE),"")</f>
        <v/>
      </c>
      <c r="H115" s="13" t="n">
        <v>100</v>
      </c>
      <c r="I115" s="115" t="inlineStr">
        <is>
          <t>صرف</t>
        </is>
      </c>
      <c r="J115" s="13" t="n">
        <v>0</v>
      </c>
      <c r="K115" s="37">
        <f>IFERROR(VLOOKUP(E115,'أرصدة المخزن'!$A:$H,8,0),"")</f>
        <v/>
      </c>
    </row>
    <row r="116" ht="24.75" customHeight="1" s="138">
      <c r="A116" s="13" t="n">
        <v>110</v>
      </c>
      <c r="B116" s="14" t="n">
        <v>46067</v>
      </c>
      <c r="C116" s="47" t="inlineStr">
        <is>
          <t>الصيانة لاين</t>
        </is>
      </c>
      <c r="D116" s="47" t="n">
        <v>887</v>
      </c>
      <c r="E116" s="15" t="n">
        <v>10020106</v>
      </c>
      <c r="F116" s="28">
        <f>IFERROR(VLOOKUP(E116,'أرصدة المخزن'!$A:$E,3,0),"")</f>
        <v/>
      </c>
      <c r="G116" s="29">
        <f>IFERROR(VLOOKUP(E116,'أرصدة المخزن'!$A:$H,4,FALSE),"")</f>
        <v/>
      </c>
      <c r="H116" s="13" t="n">
        <v>3</v>
      </c>
      <c r="I116" s="115" t="inlineStr">
        <is>
          <t>صرف</t>
        </is>
      </c>
      <c r="J116" s="13" t="n">
        <v>0</v>
      </c>
      <c r="K116" s="37">
        <f>IFERROR(VLOOKUP(E116,'أرصدة المخزن'!$A:$H,8,0),"")</f>
        <v/>
      </c>
    </row>
    <row r="117" ht="24.75" customHeight="1" s="138">
      <c r="A117" s="13" t="n">
        <v>111</v>
      </c>
      <c r="B117" s="14" t="n">
        <v>46067</v>
      </c>
      <c r="C117" s="47" t="inlineStr">
        <is>
          <t>الصيانة لاين</t>
        </is>
      </c>
      <c r="D117" s="47" t="n">
        <v>887</v>
      </c>
      <c r="E117" s="19" t="n">
        <v>10020102</v>
      </c>
      <c r="F117" s="28">
        <f>IFERROR(VLOOKUP(E117,'أرصدة المخزن'!$A:$E,3,0),"")</f>
        <v/>
      </c>
      <c r="G117" s="29">
        <f>IFERROR(VLOOKUP(E117,'أرصدة المخزن'!$A:$H,4,FALSE),"")</f>
        <v/>
      </c>
      <c r="H117" s="13" t="n">
        <v>2</v>
      </c>
      <c r="I117" s="115" t="inlineStr">
        <is>
          <t>صرف</t>
        </is>
      </c>
      <c r="J117" s="13" t="n">
        <v>0</v>
      </c>
      <c r="K117" s="37">
        <f>IFERROR(VLOOKUP(E117,'أرصدة المخزن'!$A:$H,8,0),"")</f>
        <v/>
      </c>
    </row>
    <row r="118" ht="24.75" customHeight="1" s="138">
      <c r="A118" s="13" t="n">
        <v>112</v>
      </c>
      <c r="B118" s="14" t="n">
        <v>46067</v>
      </c>
      <c r="C118" s="47" t="inlineStr">
        <is>
          <t>الصيانة لاين</t>
        </is>
      </c>
      <c r="D118" s="47" t="n">
        <v>887</v>
      </c>
      <c r="E118" s="49" t="n">
        <v>10020135</v>
      </c>
      <c r="F118" s="28">
        <f>IFERROR(VLOOKUP(E118,'أرصدة المخزن'!$A:$E,3,0),"")</f>
        <v/>
      </c>
      <c r="G118" s="29">
        <f>IFERROR(VLOOKUP(E118,'أرصدة المخزن'!$A:$H,4,FALSE),"")</f>
        <v/>
      </c>
      <c r="H118" s="13" t="n">
        <v>1</v>
      </c>
      <c r="I118" s="115" t="inlineStr">
        <is>
          <t>صرف</t>
        </is>
      </c>
      <c r="J118" s="13" t="n">
        <v>0</v>
      </c>
      <c r="K118" s="37">
        <f>IFERROR(VLOOKUP(E118,'أرصدة المخزن'!$A:$H,8,0),"")</f>
        <v/>
      </c>
    </row>
    <row r="119" ht="24.75" customHeight="1" s="138">
      <c r="A119" s="13" t="n">
        <v>113</v>
      </c>
      <c r="B119" s="14" t="n">
        <v>46067</v>
      </c>
      <c r="C119" s="47" t="inlineStr">
        <is>
          <t>الصيانة لاين</t>
        </is>
      </c>
      <c r="D119" s="47" t="n">
        <v>887</v>
      </c>
      <c r="E119" s="49" t="n">
        <v>10020100</v>
      </c>
      <c r="F119" s="28">
        <f>IFERROR(VLOOKUP(E119,'أرصدة المخزن'!$A:$E,3,0),"")</f>
        <v/>
      </c>
      <c r="G119" s="29">
        <f>IFERROR(VLOOKUP(E119,'أرصدة المخزن'!$A:$H,4,FALSE),"")</f>
        <v/>
      </c>
      <c r="H119" s="13" t="n">
        <v>4</v>
      </c>
      <c r="I119" s="115" t="inlineStr">
        <is>
          <t>صرف</t>
        </is>
      </c>
      <c r="J119" s="13" t="n">
        <v>0</v>
      </c>
      <c r="K119" s="37">
        <f>IFERROR(VLOOKUP(E119,'أرصدة المخزن'!$A:$H,8,0),"")</f>
        <v/>
      </c>
    </row>
    <row r="120" ht="24.75" customHeight="1" s="138">
      <c r="A120" s="13" t="n">
        <v>114</v>
      </c>
      <c r="B120" s="14" t="n">
        <v>46068</v>
      </c>
      <c r="C120" s="47" t="inlineStr">
        <is>
          <t>الصيانة لاين</t>
        </is>
      </c>
      <c r="D120" s="47" t="n">
        <v>888</v>
      </c>
      <c r="E120" s="15" t="n">
        <v>10010124</v>
      </c>
      <c r="F120" s="28">
        <f>IFERROR(VLOOKUP(E120,'أرصدة المخزن'!$A:$E,3,0),"")</f>
        <v/>
      </c>
      <c r="G120" s="29">
        <f>IFERROR(VLOOKUP(E120,'أرصدة المخزن'!$A:$H,4,FALSE),"")</f>
        <v/>
      </c>
      <c r="H120" s="13" t="n">
        <v>1</v>
      </c>
      <c r="I120" s="115" t="inlineStr">
        <is>
          <t>صرف</t>
        </is>
      </c>
      <c r="J120" s="13" t="n">
        <v>0</v>
      </c>
      <c r="K120" s="37">
        <f>IFERROR(VLOOKUP(E120,'أرصدة المخزن'!$A:$H,8,0),"")</f>
        <v/>
      </c>
    </row>
    <row r="121" ht="24.75" customHeight="1" s="138">
      <c r="A121" s="13" t="n">
        <v>115</v>
      </c>
      <c r="B121" s="14" t="n">
        <v>46068</v>
      </c>
      <c r="C121" s="47" t="inlineStr">
        <is>
          <t>الري بلوم</t>
        </is>
      </c>
      <c r="D121" s="47" t="n">
        <v>889</v>
      </c>
      <c r="E121" s="15" t="n">
        <v>10030035</v>
      </c>
      <c r="F121" s="28">
        <f>IFERROR(VLOOKUP(E121,'أرصدة المخزن'!$A:$E,3,0),"")</f>
        <v/>
      </c>
      <c r="G121" s="29">
        <f>IFERROR(VLOOKUP(E121,'أرصدة المخزن'!$A:$H,4,FALSE),"")</f>
        <v/>
      </c>
      <c r="H121" s="13" t="n">
        <v>2</v>
      </c>
      <c r="I121" s="115" t="inlineStr">
        <is>
          <t>صرف</t>
        </is>
      </c>
      <c r="J121" s="13" t="n">
        <v>0</v>
      </c>
      <c r="K121" s="37">
        <f>IFERROR(VLOOKUP(E121,'أرصدة المخزن'!$A:$H,8,0),"")</f>
        <v/>
      </c>
    </row>
    <row r="122" ht="24.75" customHeight="1" s="138">
      <c r="A122" s="13" t="n">
        <v>116</v>
      </c>
      <c r="B122" s="14" t="n">
        <v>46068</v>
      </c>
      <c r="C122" s="47" t="inlineStr">
        <is>
          <t>الصيانة لاين</t>
        </is>
      </c>
      <c r="D122" s="47" t="n">
        <v>890</v>
      </c>
      <c r="E122" s="19" t="n">
        <v>10010150</v>
      </c>
      <c r="F122" s="28">
        <f>IFERROR(VLOOKUP(E122,'أرصدة المخزن'!$A:$E,3,0),"")</f>
        <v/>
      </c>
      <c r="G122" s="29">
        <f>IFERROR(VLOOKUP(E122,'أرصدة المخزن'!$A:$H,4,FALSE),"")</f>
        <v/>
      </c>
      <c r="H122" s="13" t="n">
        <v>3</v>
      </c>
      <c r="I122" s="115" t="inlineStr">
        <is>
          <t>صرف</t>
        </is>
      </c>
      <c r="J122" s="13" t="n"/>
      <c r="K122" s="37">
        <f>IFERROR(VLOOKUP(E122,'أرصدة المخزن'!$A:$H,8,0),"")</f>
        <v/>
      </c>
    </row>
    <row r="123" ht="24.75" customHeight="1" s="138">
      <c r="A123" s="13" t="n">
        <v>117</v>
      </c>
      <c r="B123" s="14" t="n">
        <v>46068</v>
      </c>
      <c r="C123" s="47" t="inlineStr">
        <is>
          <t>الصيانة لاين</t>
        </is>
      </c>
      <c r="D123" s="47" t="n">
        <v>890</v>
      </c>
      <c r="E123" s="15" t="n">
        <v>10010004</v>
      </c>
      <c r="F123" s="28">
        <f>IFERROR(VLOOKUP(E123,'أرصدة المخزن'!$A:$E,3,0),"")</f>
        <v/>
      </c>
      <c r="G123" s="29">
        <f>IFERROR(VLOOKUP(E123,'أرصدة المخزن'!$A:$H,4,FALSE),"")</f>
        <v/>
      </c>
      <c r="H123" s="13" t="n">
        <v>4</v>
      </c>
      <c r="I123" s="115" t="inlineStr">
        <is>
          <t>صرف</t>
        </is>
      </c>
      <c r="J123" s="13" t="n">
        <v>0</v>
      </c>
      <c r="K123" s="37">
        <f>IFERROR(VLOOKUP(E123,'أرصدة المخزن'!$A:$H,8,0),"")</f>
        <v/>
      </c>
    </row>
    <row r="124" ht="24.75" customHeight="1" s="138">
      <c r="A124" s="13" t="n">
        <v>118</v>
      </c>
      <c r="B124" s="14" t="n">
        <v>46068</v>
      </c>
      <c r="C124" s="47" t="inlineStr">
        <is>
          <t>الصيانة لاين</t>
        </is>
      </c>
      <c r="D124" s="47" t="n">
        <v>890</v>
      </c>
      <c r="E124" s="19" t="n">
        <v>10010013</v>
      </c>
      <c r="F124" s="28">
        <f>IFERROR(VLOOKUP(E124,'أرصدة المخزن'!$A:$E,3,0),"")</f>
        <v/>
      </c>
      <c r="G124" s="29">
        <f>IFERROR(VLOOKUP(E124,'أرصدة المخزن'!$A:$H,4,FALSE),"")</f>
        <v/>
      </c>
      <c r="H124" s="13" t="n">
        <v>1</v>
      </c>
      <c r="I124" s="115" t="inlineStr">
        <is>
          <t>صرف</t>
        </is>
      </c>
      <c r="J124" s="13" t="n">
        <v>0</v>
      </c>
      <c r="K124" s="37">
        <f>IFERROR(VLOOKUP(E124,'أرصدة المخزن'!$A:$H,8,0),"")</f>
        <v/>
      </c>
    </row>
    <row r="125" ht="24.75" customHeight="1" s="138">
      <c r="A125" s="13" t="n">
        <v>119</v>
      </c>
      <c r="B125" s="14" t="n">
        <v>46068</v>
      </c>
      <c r="C125" s="47" t="inlineStr">
        <is>
          <t>الصيانة لاين</t>
        </is>
      </c>
      <c r="D125" s="19" t="n">
        <v>890</v>
      </c>
      <c r="E125" s="19" t="n">
        <v>10010005</v>
      </c>
      <c r="F125" s="28">
        <f>IFERROR(VLOOKUP(E125,'أرصدة المخزن'!$A:$E,3,0),"")</f>
        <v/>
      </c>
      <c r="G125" s="29">
        <f>IFERROR(VLOOKUP(E125,'أرصدة المخزن'!$A:$H,4,FALSE),"")</f>
        <v/>
      </c>
      <c r="H125" s="13" t="n">
        <v>1</v>
      </c>
      <c r="I125" s="115" t="inlineStr">
        <is>
          <t>صرف</t>
        </is>
      </c>
      <c r="J125" s="13" t="n">
        <v>0</v>
      </c>
      <c r="K125" s="37">
        <f>IFERROR(VLOOKUP(E125,'أرصدة المخزن'!$A:$H,8,0),"")</f>
        <v/>
      </c>
    </row>
    <row r="126" ht="24.75" customHeight="1" s="138">
      <c r="A126" s="13" t="n">
        <v>120</v>
      </c>
      <c r="B126" s="14" t="n">
        <v>46068</v>
      </c>
      <c r="C126" s="47" t="inlineStr">
        <is>
          <t>الصيانة لاين</t>
        </is>
      </c>
      <c r="D126" s="47" t="n">
        <v>891</v>
      </c>
      <c r="E126" s="19" t="n">
        <v>10010150</v>
      </c>
      <c r="F126" s="28">
        <f>IFERROR(VLOOKUP(E126,'أرصدة المخزن'!$A:$E,3,0),"")</f>
        <v/>
      </c>
      <c r="G126" s="29">
        <f>IFERROR(VLOOKUP(E126,'أرصدة المخزن'!$A:$H,4,FALSE),"")</f>
        <v/>
      </c>
      <c r="H126" s="13" t="n">
        <v>1</v>
      </c>
      <c r="I126" s="115" t="inlineStr">
        <is>
          <t>صرف</t>
        </is>
      </c>
      <c r="J126" s="13" t="n"/>
      <c r="K126" s="37">
        <f>IFERROR(VLOOKUP(E126,'أرصدة المخزن'!$A:$H,8,0),"")</f>
        <v/>
      </c>
    </row>
    <row r="127" ht="24.75" customHeight="1" s="138">
      <c r="A127" s="13" t="n">
        <v>121</v>
      </c>
      <c r="B127" s="14" t="n">
        <v>46068</v>
      </c>
      <c r="C127" s="47" t="inlineStr">
        <is>
          <t>الصيانة لاين</t>
        </is>
      </c>
      <c r="D127" s="47" t="n">
        <v>891</v>
      </c>
      <c r="E127" s="15" t="n">
        <v>10010005</v>
      </c>
      <c r="F127" s="28">
        <f>IFERROR(VLOOKUP(E127,'أرصدة المخزن'!$A:$E,3,0),"")</f>
        <v/>
      </c>
      <c r="G127" s="29">
        <f>IFERROR(VLOOKUP(E127,'أرصدة المخزن'!$A:$H,4,FALSE),"")</f>
        <v/>
      </c>
      <c r="H127" s="13" t="n">
        <v>1</v>
      </c>
      <c r="I127" s="115" t="inlineStr">
        <is>
          <t>صرف</t>
        </is>
      </c>
      <c r="J127" s="13" t="n">
        <v>0</v>
      </c>
      <c r="K127" s="37">
        <f>IFERROR(VLOOKUP(E127,'أرصدة المخزن'!$A:$H,8,0),"")</f>
        <v/>
      </c>
    </row>
    <row r="128" ht="24.75" customHeight="1" s="138">
      <c r="A128" s="13" t="n">
        <v>122</v>
      </c>
      <c r="B128" s="14" t="n">
        <v>46068</v>
      </c>
      <c r="C128" s="47" t="inlineStr">
        <is>
          <t>الصيانة لاين</t>
        </is>
      </c>
      <c r="D128" s="47" t="n">
        <v>891</v>
      </c>
      <c r="E128" s="15" t="n">
        <v>10010013</v>
      </c>
      <c r="F128" s="28">
        <f>IFERROR(VLOOKUP(E128,'أرصدة المخزن'!$A:$E,3,0),"")</f>
        <v/>
      </c>
      <c r="G128" s="29">
        <f>IFERROR(VLOOKUP(E128,'أرصدة المخزن'!$A:$H,4,FALSE),"")</f>
        <v/>
      </c>
      <c r="H128" s="13" t="n">
        <v>1</v>
      </c>
      <c r="I128" s="115" t="inlineStr">
        <is>
          <t>صرف</t>
        </is>
      </c>
      <c r="J128" s="13" t="n">
        <v>0</v>
      </c>
      <c r="K128" s="37">
        <f>IFERROR(VLOOKUP(E128,'أرصدة المخزن'!$A:$H,8,0),"")</f>
        <v/>
      </c>
    </row>
    <row r="129" ht="24.75" customHeight="1" s="138">
      <c r="A129" s="13" t="n">
        <v>123</v>
      </c>
      <c r="B129" s="14" t="n">
        <v>46068</v>
      </c>
      <c r="C129" s="47" t="inlineStr">
        <is>
          <t>الصيانة لاين</t>
        </is>
      </c>
      <c r="D129" s="47" t="n">
        <v>891</v>
      </c>
      <c r="E129" s="19" t="n">
        <v>10010004</v>
      </c>
      <c r="F129" s="28">
        <f>IFERROR(VLOOKUP(E129,'أرصدة المخزن'!$A:$E,3,0),"")</f>
        <v/>
      </c>
      <c r="G129" s="29">
        <f>IFERROR(VLOOKUP(E129,'أرصدة المخزن'!$A:$H,4,FALSE),"")</f>
        <v/>
      </c>
      <c r="H129" s="13" t="n">
        <v>1</v>
      </c>
      <c r="I129" s="115" t="inlineStr">
        <is>
          <t>صرف</t>
        </is>
      </c>
      <c r="J129" s="13" t="n">
        <v>0</v>
      </c>
      <c r="K129" s="37">
        <f>IFERROR(VLOOKUP(E129,'أرصدة المخزن'!$A:$H,8,0),"")</f>
        <v/>
      </c>
    </row>
    <row r="130" ht="24.75" customHeight="1" s="138">
      <c r="A130" s="13" t="n">
        <v>124</v>
      </c>
      <c r="B130" s="14" t="n">
        <v>46068</v>
      </c>
      <c r="C130" s="47" t="inlineStr">
        <is>
          <t>الصيانة لاين</t>
        </is>
      </c>
      <c r="D130" s="47" t="n">
        <v>891</v>
      </c>
      <c r="E130" s="19" t="n">
        <v>10010039</v>
      </c>
      <c r="F130" s="28">
        <f>IFERROR(VLOOKUP(E130,'أرصدة المخزن'!$A:$E,3,0),"")</f>
        <v/>
      </c>
      <c r="G130" s="29">
        <f>IFERROR(VLOOKUP(E130,'أرصدة المخزن'!$A:$H,4,FALSE),"")</f>
        <v/>
      </c>
      <c r="H130" s="13" t="n">
        <v>1</v>
      </c>
      <c r="I130" s="115" t="inlineStr">
        <is>
          <t>صرف</t>
        </is>
      </c>
      <c r="J130" s="13" t="n">
        <v>0</v>
      </c>
      <c r="K130" s="37">
        <f>IFERROR(VLOOKUP(E130,'أرصدة المخزن'!$A:$H,8,0),"")</f>
        <v/>
      </c>
    </row>
    <row r="131" ht="24.75" customHeight="1" s="138">
      <c r="A131" s="13" t="n">
        <v>125</v>
      </c>
      <c r="B131" s="14" t="n">
        <v>46068</v>
      </c>
      <c r="C131" s="39" t="inlineStr">
        <is>
          <t>الصيانة لاين</t>
        </is>
      </c>
      <c r="D131" s="47" t="n">
        <v>891</v>
      </c>
      <c r="E131" s="15" t="n">
        <v>10010057</v>
      </c>
      <c r="F131" s="28">
        <f>IFERROR(VLOOKUP(E131,'أرصدة المخزن'!$A:$E,3,0),"")</f>
        <v/>
      </c>
      <c r="G131" s="29">
        <f>IFERROR(VLOOKUP(E131,'أرصدة المخزن'!$A:$H,4,FALSE),"")</f>
        <v/>
      </c>
      <c r="H131" s="13" t="n">
        <v>3</v>
      </c>
      <c r="I131" s="115" t="inlineStr">
        <is>
          <t>صرف</t>
        </is>
      </c>
      <c r="J131" s="13" t="n">
        <v>0</v>
      </c>
      <c r="K131" s="37">
        <f>IFERROR(VLOOKUP(E131,'أرصدة المخزن'!$A:$H,8,0),"")</f>
        <v/>
      </c>
    </row>
    <row r="132" ht="24.75" customHeight="1" s="138">
      <c r="A132" s="13" t="n">
        <v>126</v>
      </c>
      <c r="B132" s="14" t="n">
        <v>46069</v>
      </c>
      <c r="C132" s="39" t="inlineStr">
        <is>
          <t>الصيانة لاين</t>
        </is>
      </c>
      <c r="D132" s="47" t="n">
        <v>892</v>
      </c>
      <c r="E132" s="15" t="n">
        <v>10010012</v>
      </c>
      <c r="F132" s="28">
        <f>IFERROR(VLOOKUP(E132,'أرصدة المخزن'!$A:$E,3,0),"")</f>
        <v/>
      </c>
      <c r="G132" s="29">
        <f>IFERROR(VLOOKUP(E132,'أرصدة المخزن'!$A:$H,4,FALSE),"")</f>
        <v/>
      </c>
      <c r="H132" s="13" t="n">
        <v>4</v>
      </c>
      <c r="I132" s="115" t="inlineStr">
        <is>
          <t>صرف</t>
        </is>
      </c>
      <c r="J132" s="13" t="n">
        <v>0</v>
      </c>
      <c r="K132" s="37">
        <f>IFERROR(VLOOKUP(E132,'أرصدة المخزن'!$A:$H,8,0),"")</f>
        <v/>
      </c>
    </row>
    <row r="133" ht="24.75" customHeight="1" s="138">
      <c r="A133" s="13" t="n">
        <v>127</v>
      </c>
      <c r="B133" s="14" t="n">
        <v>46069</v>
      </c>
      <c r="C133" s="47" t="inlineStr">
        <is>
          <t>الصيانة لاين</t>
        </is>
      </c>
      <c r="D133" s="47" t="n">
        <v>892</v>
      </c>
      <c r="E133" s="19" t="n">
        <v>10010124</v>
      </c>
      <c r="F133" s="28">
        <f>IFERROR(VLOOKUP(E133,'أرصدة المخزن'!$A:$E,3,0),"")</f>
        <v/>
      </c>
      <c r="G133" s="29">
        <f>IFERROR(VLOOKUP(E133,'أرصدة المخزن'!$A:$H,4,FALSE),"")</f>
        <v/>
      </c>
      <c r="H133" s="13" t="n">
        <v>2</v>
      </c>
      <c r="I133" s="115" t="inlineStr">
        <is>
          <t>صرف</t>
        </is>
      </c>
      <c r="J133" s="13" t="n">
        <v>0</v>
      </c>
      <c r="K133" s="37">
        <f>IFERROR(VLOOKUP(E133,'أرصدة المخزن'!$A:$H,8,0),"")</f>
        <v/>
      </c>
    </row>
    <row r="134" ht="24.75" customHeight="1" s="138">
      <c r="A134" s="13" t="n">
        <v>128</v>
      </c>
      <c r="B134" s="14" t="n">
        <v>46069</v>
      </c>
      <c r="C134" s="47" t="inlineStr">
        <is>
          <t>الصيانة لاين</t>
        </is>
      </c>
      <c r="D134" s="47" t="n">
        <v>892</v>
      </c>
      <c r="E134" s="15" t="n">
        <v>10170064</v>
      </c>
      <c r="F134" s="28">
        <f>IFERROR(VLOOKUP(E134,'أرصدة المخزن'!$A:$E,3,0),"")</f>
        <v/>
      </c>
      <c r="G134" s="29">
        <f>IFERROR(VLOOKUP(E134,'أرصدة المخزن'!$A:$H,4,FALSE),"")</f>
        <v/>
      </c>
      <c r="H134" s="13" t="n">
        <v>13</v>
      </c>
      <c r="I134" s="115" t="inlineStr">
        <is>
          <t>صرف</t>
        </is>
      </c>
      <c r="J134" s="13" t="n">
        <v>0</v>
      </c>
      <c r="K134" s="37">
        <f>IFERROR(VLOOKUP(E134,'أرصدة المخزن'!$A:$H,8,0),"")</f>
        <v/>
      </c>
    </row>
    <row r="135" ht="24.75" customHeight="1" s="138">
      <c r="A135" s="13" t="n">
        <v>129</v>
      </c>
      <c r="B135" s="14" t="n">
        <v>46069</v>
      </c>
      <c r="C135" s="47" t="inlineStr">
        <is>
          <t>الصيانة لاين</t>
        </is>
      </c>
      <c r="D135" s="5" t="n">
        <v>892</v>
      </c>
      <c r="E135" s="19" t="n">
        <v>10010062</v>
      </c>
      <c r="F135" s="28">
        <f>IFERROR(VLOOKUP(E135,'أرصدة المخزن'!$A:$E,3,0),"")</f>
        <v/>
      </c>
      <c r="G135" s="29">
        <f>IFERROR(VLOOKUP(E135,'أرصدة المخزن'!$A:$H,4,FALSE),"")</f>
        <v/>
      </c>
      <c r="H135" s="13" t="n">
        <v>44</v>
      </c>
      <c r="I135" s="115" t="inlineStr">
        <is>
          <t>صرف</t>
        </is>
      </c>
      <c r="J135" s="13" t="n">
        <v>0</v>
      </c>
      <c r="K135" s="37">
        <f>IFERROR(VLOOKUP(E135,'أرصدة المخزن'!$A:$H,8,0),"")</f>
        <v/>
      </c>
    </row>
    <row r="136" ht="24.75" customHeight="1" s="138">
      <c r="A136" s="13" t="n">
        <v>130</v>
      </c>
      <c r="B136" s="14" t="n">
        <v>46069</v>
      </c>
      <c r="C136" s="47" t="inlineStr">
        <is>
          <t>الصيانة لاين</t>
        </is>
      </c>
      <c r="D136" s="47" t="n">
        <v>893</v>
      </c>
      <c r="E136" s="19" t="n">
        <v>10010117</v>
      </c>
      <c r="F136" s="28">
        <f>IFERROR(VLOOKUP(E136,'أرصدة المخزن'!$A:$E,3,0),"")</f>
        <v/>
      </c>
      <c r="G136" s="29">
        <f>IFERROR(VLOOKUP(E136,'أرصدة المخزن'!$A:$H,4,FALSE),"")</f>
        <v/>
      </c>
      <c r="H136" s="13" t="n">
        <v>2</v>
      </c>
      <c r="I136" s="115" t="inlineStr">
        <is>
          <t>صرف</t>
        </is>
      </c>
      <c r="J136" s="13" t="n">
        <v>0</v>
      </c>
      <c r="K136" s="37">
        <f>IFERROR(VLOOKUP(E136,'أرصدة المخزن'!$A:$H,8,0),"")</f>
        <v/>
      </c>
    </row>
    <row r="137" ht="24.75" customHeight="1" s="138">
      <c r="A137" s="13" t="n">
        <v>131</v>
      </c>
      <c r="B137" s="14" t="n">
        <v>46069</v>
      </c>
      <c r="C137" s="47" t="inlineStr">
        <is>
          <t>الصيانة لاين</t>
        </is>
      </c>
      <c r="D137" s="47" t="n">
        <v>893</v>
      </c>
      <c r="E137" s="19" t="n">
        <v>10010110</v>
      </c>
      <c r="F137" s="28">
        <f>IFERROR(VLOOKUP(E137,'أرصدة المخزن'!$A:$E,3,0),"")</f>
        <v/>
      </c>
      <c r="G137" s="29">
        <f>IFERROR(VLOOKUP(E137,'أرصدة المخزن'!$A:$H,4,FALSE),"")</f>
        <v/>
      </c>
      <c r="H137" s="13" t="n">
        <v>13</v>
      </c>
      <c r="I137" s="115" t="inlineStr">
        <is>
          <t>صرف</t>
        </is>
      </c>
      <c r="J137" s="13" t="n">
        <v>0</v>
      </c>
      <c r="K137" s="37">
        <f>IFERROR(VLOOKUP(E137,'أرصدة المخزن'!$A:$H,8,0),"")</f>
        <v/>
      </c>
    </row>
    <row r="138" ht="24.75" customHeight="1" s="138">
      <c r="A138" s="13" t="n">
        <v>132</v>
      </c>
      <c r="B138" s="14" t="n">
        <v>46069</v>
      </c>
      <c r="C138" s="47" t="inlineStr">
        <is>
          <t>الصيانة لاين</t>
        </is>
      </c>
      <c r="D138" s="47" t="n">
        <v>893</v>
      </c>
      <c r="E138" s="19" t="n">
        <v>10010051</v>
      </c>
      <c r="F138" s="28">
        <f>IFERROR(VLOOKUP(E138,'أرصدة المخزن'!$A:$E,3,0),"")</f>
        <v/>
      </c>
      <c r="G138" s="29">
        <f>IFERROR(VLOOKUP(E138,'أرصدة المخزن'!$A:$H,4,FALSE),"")</f>
        <v/>
      </c>
      <c r="H138" s="13" t="n">
        <v>2</v>
      </c>
      <c r="I138" s="115" t="inlineStr">
        <is>
          <t>صرف</t>
        </is>
      </c>
      <c r="J138" s="13" t="n">
        <v>0</v>
      </c>
      <c r="K138" s="37">
        <f>IFERROR(VLOOKUP(E138,'أرصدة المخزن'!$A:$H,8,0),"")</f>
        <v/>
      </c>
    </row>
    <row r="139" ht="24.75" customHeight="1" s="138">
      <c r="A139" s="13" t="n">
        <v>133</v>
      </c>
      <c r="B139" s="14" t="n">
        <v>46069</v>
      </c>
      <c r="C139" s="47" t="inlineStr">
        <is>
          <t>الصيانة لاين</t>
        </is>
      </c>
      <c r="D139" s="47" t="n">
        <v>893</v>
      </c>
      <c r="E139" s="19" t="n">
        <v>10010164</v>
      </c>
      <c r="F139" s="28">
        <f>IFERROR(VLOOKUP(E139,'أرصدة المخزن'!$A:$E,3,0),"")</f>
        <v/>
      </c>
      <c r="G139" s="29">
        <f>IFERROR(VLOOKUP(E139,'أرصدة المخزن'!$A:$H,4,FALSE),"")</f>
        <v/>
      </c>
      <c r="H139" s="13" t="n">
        <v>2</v>
      </c>
      <c r="I139" s="115" t="inlineStr">
        <is>
          <t>صرف</t>
        </is>
      </c>
      <c r="J139" s="13" t="n">
        <v>0</v>
      </c>
      <c r="K139" s="37">
        <f>IFERROR(VLOOKUP(E139,'أرصدة المخزن'!$A:$H,8,0),"")</f>
        <v/>
      </c>
    </row>
    <row r="140" ht="24.75" customHeight="1" s="138">
      <c r="A140" s="13" t="n">
        <v>134</v>
      </c>
      <c r="B140" s="14" t="n">
        <v>46069</v>
      </c>
      <c r="C140" s="47" t="inlineStr">
        <is>
          <t>الصيانة لاين</t>
        </is>
      </c>
      <c r="D140" s="47" t="n">
        <v>894</v>
      </c>
      <c r="E140" s="19" t="n">
        <v>10010159</v>
      </c>
      <c r="F140" s="28">
        <f>IFERROR(VLOOKUP(E140,'أرصدة المخزن'!$A:$E,3,0),"")</f>
        <v/>
      </c>
      <c r="G140" s="29">
        <f>IFERROR(VLOOKUP(E140,'أرصدة المخزن'!$A:$H,4,FALSE),"")</f>
        <v/>
      </c>
      <c r="H140" s="13" t="n">
        <v>1</v>
      </c>
      <c r="I140" s="115" t="inlineStr">
        <is>
          <t>صرف</t>
        </is>
      </c>
      <c r="J140" s="13" t="n">
        <v>0</v>
      </c>
      <c r="K140" s="37">
        <f>IFERROR(VLOOKUP(E140,'أرصدة المخزن'!$A:$H,8,0),"")</f>
        <v/>
      </c>
    </row>
    <row r="141" ht="24.75" customHeight="1" s="138">
      <c r="A141" s="13" t="n">
        <v>135</v>
      </c>
      <c r="B141" s="14" t="n">
        <v>46069</v>
      </c>
      <c r="C141" s="47" t="inlineStr">
        <is>
          <t>الصيانة لاين</t>
        </is>
      </c>
      <c r="D141" s="47" t="n">
        <v>894</v>
      </c>
      <c r="E141" s="19" t="n">
        <v>10010160</v>
      </c>
      <c r="F141" s="28">
        <f>IFERROR(VLOOKUP(E141,'أرصدة المخزن'!$A:$E,3,0),"")</f>
        <v/>
      </c>
      <c r="G141" s="29">
        <f>IFERROR(VLOOKUP(E141,'أرصدة المخزن'!$A:$H,4,FALSE),"")</f>
        <v/>
      </c>
      <c r="H141" s="13" t="n">
        <v>2</v>
      </c>
      <c r="I141" s="115" t="inlineStr">
        <is>
          <t>صرف</t>
        </is>
      </c>
      <c r="J141" s="13" t="n">
        <v>0</v>
      </c>
      <c r="K141" s="37">
        <f>IFERROR(VLOOKUP(E141,'أرصدة المخزن'!$A:$H,8,0),"")</f>
        <v/>
      </c>
    </row>
    <row r="142" ht="24.75" customHeight="1" s="138">
      <c r="A142" s="13" t="n">
        <v>136</v>
      </c>
      <c r="B142" s="14" t="n">
        <v>46069</v>
      </c>
      <c r="C142" s="47" t="inlineStr">
        <is>
          <t>الصيانة لاين</t>
        </is>
      </c>
      <c r="D142" s="47" t="n">
        <v>894</v>
      </c>
      <c r="E142" s="19" t="n">
        <v>10010074</v>
      </c>
      <c r="F142" s="28">
        <f>IFERROR(VLOOKUP(E142,'أرصدة المخزن'!$A:$E,3,0),"")</f>
        <v/>
      </c>
      <c r="G142" s="29">
        <f>IFERROR(VLOOKUP(E142,'أرصدة المخزن'!$A:$H,4,FALSE),"")</f>
        <v/>
      </c>
      <c r="H142" s="13" t="n">
        <v>18</v>
      </c>
      <c r="I142" s="115" t="inlineStr">
        <is>
          <t>صرف</t>
        </is>
      </c>
      <c r="J142" s="13" t="n">
        <v>0</v>
      </c>
      <c r="K142" s="37">
        <f>IFERROR(VLOOKUP(E142,'أرصدة المخزن'!$A:$H,8,0),"")</f>
        <v/>
      </c>
    </row>
    <row r="143" ht="24.75" customHeight="1" s="138">
      <c r="A143" s="13" t="n">
        <v>137</v>
      </c>
      <c r="B143" s="14" t="n">
        <v>46069</v>
      </c>
      <c r="C143" s="47" t="inlineStr">
        <is>
          <t>الصيانة لاين</t>
        </is>
      </c>
      <c r="D143" s="47" t="n">
        <v>894</v>
      </c>
      <c r="E143" s="19" t="n">
        <v>10010006</v>
      </c>
      <c r="F143" s="28">
        <f>IFERROR(VLOOKUP(E143,'أرصدة المخزن'!$A:$E,3,0),"")</f>
        <v/>
      </c>
      <c r="G143" s="29">
        <f>IFERROR(VLOOKUP(E143,'أرصدة المخزن'!$A:$H,4,FALSE),"")</f>
        <v/>
      </c>
      <c r="H143" s="13" t="n">
        <v>3</v>
      </c>
      <c r="I143" s="115" t="inlineStr">
        <is>
          <t>صرف</t>
        </is>
      </c>
      <c r="J143" s="13" t="n">
        <v>0</v>
      </c>
      <c r="K143" s="37">
        <f>IFERROR(VLOOKUP(E143,'أرصدة المخزن'!$A:$H,8,0),"")</f>
        <v/>
      </c>
    </row>
    <row r="144" ht="24.75" customHeight="1" s="138">
      <c r="A144" s="13" t="n">
        <v>138</v>
      </c>
      <c r="B144" s="14" t="n">
        <v>46069</v>
      </c>
      <c r="C144" s="47" t="inlineStr">
        <is>
          <t>الصيانة لاين</t>
        </is>
      </c>
      <c r="D144" s="47" t="n">
        <v>895</v>
      </c>
      <c r="E144" s="19" t="n">
        <v>10010008</v>
      </c>
      <c r="F144" s="28">
        <f>IFERROR(VLOOKUP(E144,'أرصدة المخزن'!$A:$E,3,0),"")</f>
        <v/>
      </c>
      <c r="G144" s="29">
        <f>IFERROR(VLOOKUP(E144,'أرصدة المخزن'!$A:$H,4,FALSE),"")</f>
        <v/>
      </c>
      <c r="H144" s="13" t="n">
        <v>3</v>
      </c>
      <c r="I144" s="115" t="inlineStr">
        <is>
          <t>صرف</t>
        </is>
      </c>
      <c r="J144" s="13" t="n">
        <v>0</v>
      </c>
      <c r="K144" s="37">
        <f>IFERROR(VLOOKUP(E144,'أرصدة المخزن'!$A:$H,8,0),"")</f>
        <v/>
      </c>
    </row>
    <row r="145" ht="24.75" customHeight="1" s="138">
      <c r="A145" s="13" t="n">
        <v>139</v>
      </c>
      <c r="B145" s="14" t="n">
        <v>46069</v>
      </c>
      <c r="C145" s="47" t="inlineStr">
        <is>
          <t>الصيانة لاين</t>
        </is>
      </c>
      <c r="D145" s="47" t="n">
        <v>895</v>
      </c>
      <c r="E145" s="19" t="n">
        <v>10010152</v>
      </c>
      <c r="F145" s="28">
        <f>IFERROR(VLOOKUP(E145,'أرصدة المخزن'!$A:$E,3,0),"")</f>
        <v/>
      </c>
      <c r="G145" s="29">
        <f>IFERROR(VLOOKUP(E145,'أرصدة المخزن'!$A:$H,4,FALSE),"")</f>
        <v/>
      </c>
      <c r="H145" s="13" t="n">
        <v>25</v>
      </c>
      <c r="I145" s="115" t="inlineStr">
        <is>
          <t>صرف</t>
        </is>
      </c>
      <c r="J145" s="13" t="n">
        <v>0</v>
      </c>
      <c r="K145" s="37">
        <f>IFERROR(VLOOKUP(E145,'أرصدة المخزن'!$A:$H,8,0),"")</f>
        <v/>
      </c>
    </row>
    <row r="146" ht="24.75" customHeight="1" s="138">
      <c r="A146" s="13" t="n">
        <v>140</v>
      </c>
      <c r="B146" s="14" t="n">
        <v>46069</v>
      </c>
      <c r="C146" s="47" t="inlineStr">
        <is>
          <t>الصيانة لاين</t>
        </is>
      </c>
      <c r="D146" s="47" t="n">
        <v>895</v>
      </c>
      <c r="E146" s="19" t="n">
        <v>10010036</v>
      </c>
      <c r="F146" s="28">
        <f>IFERROR(VLOOKUP(E146,'أرصدة المخزن'!$A:$E,3,0),"")</f>
        <v/>
      </c>
      <c r="G146" s="29">
        <f>IFERROR(VLOOKUP(E146,'أرصدة المخزن'!$A:$H,4,FALSE),"")</f>
        <v/>
      </c>
      <c r="H146" s="13" t="n">
        <v>2</v>
      </c>
      <c r="I146" s="115" t="inlineStr">
        <is>
          <t>صرف</t>
        </is>
      </c>
      <c r="J146" s="13" t="n">
        <v>0</v>
      </c>
      <c r="K146" s="37">
        <f>IFERROR(VLOOKUP(E146,'أرصدة المخزن'!$A:$H,8,0),"")</f>
        <v/>
      </c>
    </row>
    <row r="147" ht="24.75" customHeight="1" s="138">
      <c r="A147" s="13" t="n">
        <v>141</v>
      </c>
      <c r="B147" s="14" t="n">
        <v>46069</v>
      </c>
      <c r="C147" s="47" t="inlineStr">
        <is>
          <t>الصيانة لاين</t>
        </is>
      </c>
      <c r="D147" s="47" t="n">
        <v>895</v>
      </c>
      <c r="E147" s="19" t="n">
        <v>10010071</v>
      </c>
      <c r="F147" s="28">
        <f>IFERROR(VLOOKUP(E147,'أرصدة المخزن'!$A:$E,3,0),"")</f>
        <v/>
      </c>
      <c r="G147" s="29">
        <f>IFERROR(VLOOKUP(E147,'أرصدة المخزن'!$A:$H,4,FALSE),"")</f>
        <v/>
      </c>
      <c r="H147" s="13" t="n">
        <v>8</v>
      </c>
      <c r="I147" s="115" t="inlineStr">
        <is>
          <t>صرف</t>
        </is>
      </c>
      <c r="J147" s="13" t="n">
        <v>0</v>
      </c>
      <c r="K147" s="37">
        <f>IFERROR(VLOOKUP(E147,'أرصدة المخزن'!$A:$H,8,0),"")</f>
        <v/>
      </c>
    </row>
    <row r="148" ht="24.75" customHeight="1" s="138">
      <c r="A148" s="13" t="n">
        <v>142</v>
      </c>
      <c r="B148" s="14" t="n">
        <v>46069</v>
      </c>
      <c r="C148" s="47" t="inlineStr">
        <is>
          <t>الري بلوم</t>
        </is>
      </c>
      <c r="D148" s="47" t="n">
        <v>896</v>
      </c>
      <c r="E148" s="19" t="n">
        <v>10030034</v>
      </c>
      <c r="F148" s="28">
        <f>IFERROR(VLOOKUP(E148,'أرصدة المخزن'!$A:$E,3,0),"")</f>
        <v/>
      </c>
      <c r="G148" s="29">
        <f>IFERROR(VLOOKUP(E148,'أرصدة المخزن'!$A:$H,4,FALSE),"")</f>
        <v/>
      </c>
      <c r="H148" s="13" t="n">
        <v>2</v>
      </c>
      <c r="I148" s="115" t="inlineStr">
        <is>
          <t>صرف</t>
        </is>
      </c>
      <c r="J148" s="13" t="n">
        <v>0</v>
      </c>
      <c r="K148" s="37">
        <f>IFERROR(VLOOKUP(E148,'أرصدة المخزن'!$A:$H,8,0),"")</f>
        <v/>
      </c>
    </row>
    <row r="149" ht="24.75" customHeight="1" s="138">
      <c r="A149" s="13" t="n">
        <v>143</v>
      </c>
      <c r="B149" s="14" t="n">
        <v>46069</v>
      </c>
      <c r="C149" s="47" t="inlineStr">
        <is>
          <t>الري بلوم</t>
        </is>
      </c>
      <c r="D149" s="47" t="n">
        <v>896</v>
      </c>
      <c r="E149" s="19" t="n">
        <v>10030042</v>
      </c>
      <c r="F149" s="28">
        <f>IFERROR(VLOOKUP(E149,'أرصدة المخزن'!$A:$E,3,0),"")</f>
        <v/>
      </c>
      <c r="G149" s="29">
        <f>IFERROR(VLOOKUP(E149,'أرصدة المخزن'!$A:$H,4,FALSE),"")</f>
        <v/>
      </c>
      <c r="H149" s="15" t="n">
        <v>3</v>
      </c>
      <c r="I149" s="115" t="inlineStr">
        <is>
          <t>صرف</t>
        </is>
      </c>
      <c r="J149" s="13" t="n">
        <v>0</v>
      </c>
      <c r="K149" s="37">
        <f>IFERROR(VLOOKUP(E149,'أرصدة المخزن'!$A:$H,8,0),"")</f>
        <v/>
      </c>
    </row>
    <row r="150" ht="24.75" customHeight="1" s="138">
      <c r="A150" s="13" t="n">
        <v>144</v>
      </c>
      <c r="B150" s="14" t="n">
        <v>46069</v>
      </c>
      <c r="C150" s="47" t="inlineStr">
        <is>
          <t>الري بلوم</t>
        </is>
      </c>
      <c r="D150" s="47" t="n">
        <v>896</v>
      </c>
      <c r="E150" s="19" t="n">
        <v>10030044</v>
      </c>
      <c r="F150" s="28">
        <f>IFERROR(VLOOKUP(E150,'أرصدة المخزن'!$A:$E,3,0),"")</f>
        <v/>
      </c>
      <c r="G150" s="29">
        <f>IFERROR(VLOOKUP(E150,'أرصدة المخزن'!$A:$H,4,FALSE),"")</f>
        <v/>
      </c>
      <c r="H150" s="15" t="n">
        <v>3</v>
      </c>
      <c r="I150" s="115" t="inlineStr">
        <is>
          <t>صرف</t>
        </is>
      </c>
      <c r="J150" s="13" t="n">
        <v>0</v>
      </c>
      <c r="K150" s="37">
        <f>IFERROR(VLOOKUP(E150,'أرصدة المخزن'!$A:$H,8,0),"")</f>
        <v/>
      </c>
    </row>
    <row r="151" ht="24.75" customHeight="1" s="138">
      <c r="A151" s="13" t="n">
        <v>145</v>
      </c>
      <c r="B151" s="14" t="n">
        <v>46074</v>
      </c>
      <c r="C151" s="47" t="inlineStr">
        <is>
          <t>الصيانة لاين</t>
        </is>
      </c>
      <c r="D151" s="47" t="n">
        <v>897</v>
      </c>
      <c r="E151" s="19" t="n">
        <v>10020151</v>
      </c>
      <c r="F151" s="28">
        <f>IFERROR(VLOOKUP(E151,'أرصدة المخزن'!$A:$E,3,0),"")</f>
        <v/>
      </c>
      <c r="G151" s="29">
        <f>IFERROR(VLOOKUP(E151,'أرصدة المخزن'!$A:$H,4,FALSE),"")</f>
        <v/>
      </c>
      <c r="H151" s="13" t="n">
        <v>1</v>
      </c>
      <c r="I151" s="115" t="inlineStr">
        <is>
          <t>صرف</t>
        </is>
      </c>
      <c r="J151" s="13" t="inlineStr">
        <is>
          <t>استبدال محبس تالف امام 155</t>
        </is>
      </c>
      <c r="K151" s="37">
        <f>IFERROR(VLOOKUP(E151,'أرصدة المخزن'!$A:$H,8,0),"")</f>
        <v/>
      </c>
    </row>
    <row r="152" ht="24.75" customHeight="1" s="138">
      <c r="A152" s="13" t="n">
        <v>146</v>
      </c>
      <c r="B152" s="14" t="n">
        <v>46074</v>
      </c>
      <c r="C152" s="47" t="inlineStr">
        <is>
          <t>الصيانة لاين</t>
        </is>
      </c>
      <c r="D152" s="47" t="n">
        <v>897</v>
      </c>
      <c r="E152" s="19" t="n">
        <v>10170003</v>
      </c>
      <c r="F152" s="28">
        <f>IFERROR(VLOOKUP(E152,'أرصدة المخزن'!$A:$E,3,0),"")</f>
        <v/>
      </c>
      <c r="G152" s="29">
        <f>IFERROR(VLOOKUP(E152,'أرصدة المخزن'!$A:$H,4,FALSE),"")</f>
        <v/>
      </c>
      <c r="H152" s="13" t="n">
        <v>16</v>
      </c>
      <c r="I152" s="115" t="inlineStr">
        <is>
          <t>صرف</t>
        </is>
      </c>
      <c r="J152" s="13" t="n">
        <v>0</v>
      </c>
      <c r="K152" s="37">
        <f>IFERROR(VLOOKUP(E152,'أرصدة المخزن'!$A:$H,8,0),"")</f>
        <v/>
      </c>
    </row>
    <row r="153" ht="24.75" customHeight="1" s="138">
      <c r="A153" s="13" t="n">
        <v>147</v>
      </c>
      <c r="B153" s="14" t="n">
        <v>46074</v>
      </c>
      <c r="C153" s="47" t="inlineStr">
        <is>
          <t>الصيانة لاين</t>
        </is>
      </c>
      <c r="D153" s="47" t="n">
        <v>897</v>
      </c>
      <c r="E153" s="19" t="n">
        <v>10020226</v>
      </c>
      <c r="F153" s="28">
        <f>IFERROR(VLOOKUP(E153,'أرصدة المخزن'!$A:$E,3,0),"")</f>
        <v/>
      </c>
      <c r="G153" s="29">
        <f>IFERROR(VLOOKUP(E153,'أرصدة المخزن'!$A:$H,4,FALSE),"")</f>
        <v/>
      </c>
      <c r="H153" s="13" t="n">
        <v>2</v>
      </c>
      <c r="I153" s="115" t="inlineStr">
        <is>
          <t>صرف</t>
        </is>
      </c>
      <c r="J153" s="13" t="n">
        <v>0</v>
      </c>
      <c r="K153" s="37">
        <f>IFERROR(VLOOKUP(E153,'أرصدة المخزن'!$A:$H,8,0),"")</f>
        <v/>
      </c>
    </row>
    <row r="154" ht="24.75" customHeight="1" s="138">
      <c r="A154" s="13" t="n">
        <v>148</v>
      </c>
      <c r="B154" s="14" t="n">
        <v>46079</v>
      </c>
      <c r="C154" s="47" t="inlineStr">
        <is>
          <t>الري بلوم</t>
        </is>
      </c>
      <c r="D154" s="47" t="n">
        <v>898</v>
      </c>
      <c r="E154" s="19" t="n">
        <v>10030034</v>
      </c>
      <c r="F154" s="28">
        <f>IFERROR(VLOOKUP(E154,'أرصدة المخزن'!$A:$E,3,0),"")</f>
        <v/>
      </c>
      <c r="G154" s="29">
        <f>IFERROR(VLOOKUP(E154,'أرصدة المخزن'!$A:$H,4,FALSE),"")</f>
        <v/>
      </c>
      <c r="H154" s="13" t="n">
        <v>2</v>
      </c>
      <c r="I154" s="115" t="inlineStr">
        <is>
          <t>صرف</t>
        </is>
      </c>
      <c r="J154" s="13" t="n">
        <v>0</v>
      </c>
      <c r="K154" s="37">
        <f>IFERROR(VLOOKUP(E154,'أرصدة المخزن'!$A:$H,8,0),"")</f>
        <v/>
      </c>
    </row>
    <row r="155" ht="24.75" customHeight="1" s="138">
      <c r="A155" s="13" t="n">
        <v>149</v>
      </c>
      <c r="B155" s="14" t="n">
        <v>46079</v>
      </c>
      <c r="C155" s="47" t="inlineStr">
        <is>
          <t>الري بلوم</t>
        </is>
      </c>
      <c r="D155" s="47" t="n">
        <v>898</v>
      </c>
      <c r="E155" s="19" t="n">
        <v>10030045</v>
      </c>
      <c r="F155" s="28">
        <f>IFERROR(VLOOKUP(E155,'أرصدة المخزن'!$A:$E,3,0),"")</f>
        <v/>
      </c>
      <c r="G155" s="29">
        <f>IFERROR(VLOOKUP(E155,'أرصدة المخزن'!$A:$H,4,FALSE),"")</f>
        <v/>
      </c>
      <c r="H155" s="15" t="n">
        <v>2</v>
      </c>
      <c r="I155" s="115" t="inlineStr">
        <is>
          <t>صرف</t>
        </is>
      </c>
      <c r="J155" s="13" t="n">
        <v>0</v>
      </c>
      <c r="K155" s="37">
        <f>IFERROR(VLOOKUP(E155,'أرصدة المخزن'!$A:$H,8,0),"")</f>
        <v/>
      </c>
    </row>
    <row r="156" ht="24.75" customHeight="1" s="138">
      <c r="A156" s="13" t="n">
        <v>150</v>
      </c>
      <c r="B156" s="14" t="n">
        <v>46079</v>
      </c>
      <c r="C156" s="47" t="inlineStr">
        <is>
          <t>الري بلوم</t>
        </is>
      </c>
      <c r="D156" s="47" t="n">
        <v>898</v>
      </c>
      <c r="E156" s="15" t="n">
        <v>10030042</v>
      </c>
      <c r="F156" s="28">
        <f>IFERROR(VLOOKUP(E156,'أرصدة المخزن'!$A:$E,3,0),"")</f>
        <v/>
      </c>
      <c r="G156" s="29">
        <f>IFERROR(VLOOKUP(E156,'أرصدة المخزن'!$A:$H,4,FALSE),"")</f>
        <v/>
      </c>
      <c r="H156" s="15" t="n">
        <v>2</v>
      </c>
      <c r="I156" s="115" t="inlineStr">
        <is>
          <t>صرف</t>
        </is>
      </c>
      <c r="J156" s="13" t="n">
        <v>0</v>
      </c>
      <c r="K156" s="37">
        <f>IFERROR(VLOOKUP(E156,'أرصدة المخزن'!$A:$H,8,0),"")</f>
        <v/>
      </c>
    </row>
    <row r="157" ht="24.75" customHeight="1" s="138">
      <c r="A157" s="13" t="n">
        <v>151</v>
      </c>
      <c r="B157" s="14" t="n">
        <v>46081</v>
      </c>
      <c r="C157" s="47" t="inlineStr">
        <is>
          <t>الري سلطان</t>
        </is>
      </c>
      <c r="D157" s="47" t="n">
        <v>899</v>
      </c>
      <c r="E157" s="19" t="n">
        <v>10030042</v>
      </c>
      <c r="F157" s="28">
        <f>IFERROR(VLOOKUP(E157,'أرصدة المخزن'!$A:$E,3,0),"")</f>
        <v/>
      </c>
      <c r="G157" s="29">
        <f>IFERROR(VLOOKUP(E157,'أرصدة المخزن'!$A:$H,4,FALSE),"")</f>
        <v/>
      </c>
      <c r="H157" s="15" t="n">
        <v>1</v>
      </c>
      <c r="I157" s="115" t="inlineStr">
        <is>
          <t>صرف</t>
        </is>
      </c>
      <c r="J157" s="13" t="n">
        <v>0</v>
      </c>
      <c r="K157" s="37">
        <f>IFERROR(VLOOKUP(E157,'أرصدة المخزن'!$A:$H,8,0),"")</f>
        <v/>
      </c>
    </row>
    <row r="158" ht="24.75" customHeight="1" s="138">
      <c r="A158" s="13" t="n">
        <v>152</v>
      </c>
      <c r="B158" s="14" t="n">
        <v>46081</v>
      </c>
      <c r="C158" s="47" t="inlineStr">
        <is>
          <t>الصيانة لاين</t>
        </is>
      </c>
      <c r="D158" s="47" t="n">
        <v>900</v>
      </c>
      <c r="E158" s="19" t="n">
        <v>10020174</v>
      </c>
      <c r="F158" s="28">
        <f>IFERROR(VLOOKUP(E158,'أرصدة المخزن'!$A:$E,3,0),"")</f>
        <v/>
      </c>
      <c r="G158" s="29">
        <f>IFERROR(VLOOKUP(E158,'أرصدة المخزن'!$A:$H,4,FALSE),"")</f>
        <v/>
      </c>
      <c r="H158" s="13" t="n">
        <v>3</v>
      </c>
      <c r="I158" s="115" t="inlineStr">
        <is>
          <t>صرف</t>
        </is>
      </c>
      <c r="J158" s="13" t="inlineStr">
        <is>
          <t>تم صرف يوم 18/2/2026</t>
        </is>
      </c>
      <c r="K158" s="37">
        <f>IFERROR(VLOOKUP(E158,'أرصدة المخزن'!$A:$H,8,0),"")</f>
        <v/>
      </c>
    </row>
    <row r="159" ht="24.75" customHeight="1" s="138">
      <c r="A159" s="13" t="n">
        <v>153</v>
      </c>
      <c r="B159" s="14" t="n">
        <v>46081</v>
      </c>
      <c r="C159" s="47" t="inlineStr">
        <is>
          <t>الصيانة لاين</t>
        </is>
      </c>
      <c r="D159" s="47" t="n">
        <v>900</v>
      </c>
      <c r="E159" s="19" t="n">
        <v>10020169</v>
      </c>
      <c r="F159" s="28">
        <f>IFERROR(VLOOKUP(E159,'أرصدة المخزن'!$A:$E,3,0),"")</f>
        <v/>
      </c>
      <c r="G159" s="29">
        <f>IFERROR(VLOOKUP(E159,'أرصدة المخزن'!$A:$H,4,FALSE),"")</f>
        <v/>
      </c>
      <c r="H159" s="13" t="n">
        <v>2</v>
      </c>
      <c r="I159" s="115" t="inlineStr">
        <is>
          <t>صرف</t>
        </is>
      </c>
      <c r="J159" s="13" t="inlineStr">
        <is>
          <t>تم صرف يوم 18/2/2026</t>
        </is>
      </c>
      <c r="K159" s="37">
        <f>IFERROR(VLOOKUP(E159,'أرصدة المخزن'!$A:$H,8,0),"")</f>
        <v/>
      </c>
    </row>
    <row r="160" ht="24.75" customHeight="1" s="138">
      <c r="A160" s="13" t="n">
        <v>154</v>
      </c>
      <c r="B160" s="14" t="n">
        <v>46081</v>
      </c>
      <c r="C160" s="47" t="inlineStr">
        <is>
          <t>الصيانة لاين</t>
        </is>
      </c>
      <c r="D160" s="47" t="n">
        <v>900</v>
      </c>
      <c r="E160" s="19" t="n">
        <v>10170047</v>
      </c>
      <c r="F160" s="28">
        <f>IFERROR(VLOOKUP(E160,'أرصدة المخزن'!$A:$E,3,0),"")</f>
        <v/>
      </c>
      <c r="G160" s="29">
        <f>IFERROR(VLOOKUP(E160,'أرصدة المخزن'!$A:$H,4,FALSE),"")</f>
        <v/>
      </c>
      <c r="H160" s="13" t="n">
        <v>1</v>
      </c>
      <c r="I160" s="115" t="inlineStr">
        <is>
          <t>صرف</t>
        </is>
      </c>
      <c r="J160" s="13" t="inlineStr">
        <is>
          <t>تم صرف يوم 18/2/2026</t>
        </is>
      </c>
      <c r="K160" s="37">
        <f>IFERROR(VLOOKUP(E160,'أرصدة المخزن'!$A:$H,8,0),"")</f>
        <v/>
      </c>
    </row>
    <row r="161" ht="24.75" customHeight="1" s="138">
      <c r="A161" s="13" t="n">
        <v>155</v>
      </c>
      <c r="B161" s="14" t="n">
        <v>46081</v>
      </c>
      <c r="C161" s="47" t="inlineStr">
        <is>
          <t>الصيانة لاين</t>
        </is>
      </c>
      <c r="D161" s="47" t="n">
        <v>900</v>
      </c>
      <c r="E161" s="19" t="n">
        <v>10020167</v>
      </c>
      <c r="F161" s="28">
        <f>IFERROR(VLOOKUP(E161,'أرصدة المخزن'!$A:$E,3,0),"")</f>
        <v/>
      </c>
      <c r="G161" s="29">
        <f>IFERROR(VLOOKUP(E161,'أرصدة المخزن'!$A:$H,4,FALSE),"")</f>
        <v/>
      </c>
      <c r="H161" s="13" t="n">
        <v>1</v>
      </c>
      <c r="I161" s="115" t="inlineStr">
        <is>
          <t>صرف</t>
        </is>
      </c>
      <c r="J161" s="13" t="inlineStr">
        <is>
          <t>تم صرف يوم 18/2/2026</t>
        </is>
      </c>
      <c r="K161" s="37">
        <f>IFERROR(VLOOKUP(E161,'أرصدة المخزن'!$A:$H,8,0),"")</f>
        <v/>
      </c>
    </row>
    <row r="162" ht="24.75" customHeight="1" s="138">
      <c r="A162" s="13" t="n">
        <v>156</v>
      </c>
      <c r="B162" s="14" t="n">
        <v>46081</v>
      </c>
      <c r="C162" s="47" t="inlineStr">
        <is>
          <t>الصيانة لاين</t>
        </is>
      </c>
      <c r="D162" s="47" t="n">
        <v>901</v>
      </c>
      <c r="E162" s="19" t="n">
        <v>10020163</v>
      </c>
      <c r="F162" s="28">
        <f>IFERROR(VLOOKUP(E162,'أرصدة المخزن'!$A:$E,3,0),"")</f>
        <v/>
      </c>
      <c r="G162" s="29">
        <f>IFERROR(VLOOKUP(E162,'أرصدة المخزن'!$A:$H,4,FALSE),"")</f>
        <v/>
      </c>
      <c r="H162" s="13" t="n">
        <v>4</v>
      </c>
      <c r="I162" s="115" t="inlineStr">
        <is>
          <t>صرف</t>
        </is>
      </c>
      <c r="J162" s="13" t="inlineStr">
        <is>
          <t>تم صرف يوم 18/2/2026</t>
        </is>
      </c>
      <c r="K162" s="37">
        <f>IFERROR(VLOOKUP(E162,'أرصدة المخزن'!$A:$H,8,0),"")</f>
        <v/>
      </c>
    </row>
    <row r="163" ht="24.75" customHeight="1" s="138">
      <c r="A163" s="13" t="n">
        <v>157</v>
      </c>
      <c r="B163" s="14" t="n">
        <v>46081</v>
      </c>
      <c r="C163" s="47" t="inlineStr">
        <is>
          <t>الصيانة لاين</t>
        </is>
      </c>
      <c r="D163" s="47" t="n">
        <v>901</v>
      </c>
      <c r="E163" s="19" t="n">
        <v>10020159</v>
      </c>
      <c r="F163" s="28">
        <f>IFERROR(VLOOKUP(E163,'أرصدة المخزن'!$A:$E,3,0),"")</f>
        <v/>
      </c>
      <c r="G163" s="29">
        <f>IFERROR(VLOOKUP(E163,'أرصدة المخزن'!$A:$H,4,FALSE),"")</f>
        <v/>
      </c>
      <c r="H163" s="13" t="n">
        <v>2</v>
      </c>
      <c r="I163" s="115" t="inlineStr">
        <is>
          <t>صرف</t>
        </is>
      </c>
      <c r="J163" s="13" t="inlineStr">
        <is>
          <t>تم صرف يوم 18/2/2026</t>
        </is>
      </c>
      <c r="K163" s="37">
        <f>IFERROR(VLOOKUP(E163,'أرصدة المخزن'!$A:$H,8,0),"")</f>
        <v/>
      </c>
    </row>
    <row r="164" ht="24.75" customHeight="1" s="138">
      <c r="A164" s="13" t="n">
        <v>158</v>
      </c>
      <c r="B164" s="14" t="n">
        <v>46081</v>
      </c>
      <c r="C164" s="47" t="inlineStr">
        <is>
          <t>الصيانة لاين</t>
        </is>
      </c>
      <c r="D164" s="47" t="n">
        <v>902</v>
      </c>
      <c r="E164" s="19" t="n">
        <v>10010055</v>
      </c>
      <c r="F164" s="28">
        <f>IFERROR(VLOOKUP(E164,'أرصدة المخزن'!$A:$E,3,0),"")</f>
        <v/>
      </c>
      <c r="G164" s="29">
        <f>IFERROR(VLOOKUP(E164,'أرصدة المخزن'!$A:$H,4,FALSE),"")</f>
        <v/>
      </c>
      <c r="H164" s="13" t="n">
        <v>4</v>
      </c>
      <c r="I164" s="115" t="inlineStr">
        <is>
          <t>صرف</t>
        </is>
      </c>
      <c r="J164" s="13" t="inlineStr">
        <is>
          <t>تم صرف يوم 20/2/2026</t>
        </is>
      </c>
      <c r="K164" s="37">
        <f>IFERROR(VLOOKUP(E164,'أرصدة المخزن'!$A:$H,8,0),"")</f>
        <v/>
      </c>
    </row>
    <row r="165" ht="24.75" customHeight="1" s="138">
      <c r="A165" s="13" t="n">
        <v>159</v>
      </c>
      <c r="B165" s="14" t="n">
        <v>46081</v>
      </c>
      <c r="C165" s="47" t="inlineStr">
        <is>
          <t>الصيانة لاين</t>
        </is>
      </c>
      <c r="D165" s="47" t="n">
        <v>902</v>
      </c>
      <c r="E165" s="19" t="n">
        <v>10010068</v>
      </c>
      <c r="F165" s="28">
        <f>IFERROR(VLOOKUP(E165,'أرصدة المخزن'!$A:$E,3,0),"")</f>
        <v/>
      </c>
      <c r="G165" s="29">
        <f>IFERROR(VLOOKUP(E165,'أرصدة المخزن'!$A:$H,4,FALSE),"")</f>
        <v/>
      </c>
      <c r="H165" s="13" t="n">
        <v>1</v>
      </c>
      <c r="I165" s="115" t="inlineStr">
        <is>
          <t>صرف</t>
        </is>
      </c>
      <c r="J165" s="13" t="inlineStr">
        <is>
          <t>تم صرف يوم 20/2/2026</t>
        </is>
      </c>
      <c r="K165" s="37">
        <f>IFERROR(VLOOKUP(E165,'أرصدة المخزن'!$A:$H,8,0),"")</f>
        <v/>
      </c>
    </row>
    <row r="166" ht="24.75" customHeight="1" s="138">
      <c r="A166" s="13" t="n">
        <v>160</v>
      </c>
      <c r="B166" s="14" t="n">
        <v>46081</v>
      </c>
      <c r="C166" s="47" t="inlineStr">
        <is>
          <t>الصيانة لاين</t>
        </is>
      </c>
      <c r="D166" s="47" t="n">
        <v>903</v>
      </c>
      <c r="E166" s="19" t="n">
        <v>10020125</v>
      </c>
      <c r="F166" s="28">
        <f>IFERROR(VLOOKUP(E166,'أرصدة المخزن'!$A:$E,3,0),"")</f>
        <v/>
      </c>
      <c r="G166" s="29">
        <f>IFERROR(VLOOKUP(E166,'أرصدة المخزن'!$A:$H,4,FALSE),"")</f>
        <v/>
      </c>
      <c r="H166" s="13" t="n">
        <v>1</v>
      </c>
      <c r="I166" s="115" t="inlineStr">
        <is>
          <t>صرف</t>
        </is>
      </c>
      <c r="J166" s="13" t="inlineStr">
        <is>
          <t>تم صرف يوم 21/2/2026</t>
        </is>
      </c>
      <c r="K166" s="37">
        <f>IFERROR(VLOOKUP(E166,'أرصدة المخزن'!$A:$H,8,0),"")</f>
        <v/>
      </c>
    </row>
    <row r="167" ht="24.75" customHeight="1" s="138">
      <c r="A167" s="13" t="n">
        <v>161</v>
      </c>
      <c r="B167" s="14" t="n">
        <v>46081</v>
      </c>
      <c r="C167" s="47" t="inlineStr">
        <is>
          <t>الصيانة لاين</t>
        </is>
      </c>
      <c r="D167" s="47" t="n">
        <v>903</v>
      </c>
      <c r="E167" s="19" t="n">
        <v>10020111</v>
      </c>
      <c r="F167" s="28">
        <f>IFERROR(VLOOKUP(E167,'أرصدة المخزن'!$A:$E,3,0),"")</f>
        <v/>
      </c>
      <c r="G167" s="29">
        <f>IFERROR(VLOOKUP(E167,'أرصدة المخزن'!$A:$H,4,FALSE),"")</f>
        <v/>
      </c>
      <c r="H167" s="13" t="n">
        <v>1</v>
      </c>
      <c r="I167" s="115" t="inlineStr">
        <is>
          <t>صرف</t>
        </is>
      </c>
      <c r="J167" s="13" t="inlineStr">
        <is>
          <t>تم صرف يوم 21/2/2026</t>
        </is>
      </c>
      <c r="K167" s="37">
        <f>IFERROR(VLOOKUP(E167,'أرصدة المخزن'!$A:$H,8,0),"")</f>
        <v/>
      </c>
    </row>
    <row r="168" ht="24.75" customHeight="1" s="138">
      <c r="A168" s="13" t="n">
        <v>162</v>
      </c>
      <c r="B168" s="14" t="n">
        <v>46081</v>
      </c>
      <c r="C168" s="47" t="inlineStr">
        <is>
          <t>الصيانة لاين</t>
        </is>
      </c>
      <c r="D168" s="47" t="n">
        <v>903</v>
      </c>
      <c r="E168" s="19" t="n">
        <v>10020096</v>
      </c>
      <c r="F168" s="28">
        <f>IFERROR(VLOOKUP(E168,'أرصدة المخزن'!$A:$E,3,0),"")</f>
        <v/>
      </c>
      <c r="G168" s="29">
        <f>IFERROR(VLOOKUP(E168,'أرصدة المخزن'!$A:$H,4,FALSE),"")</f>
        <v/>
      </c>
      <c r="H168" s="13" t="n">
        <v>4</v>
      </c>
      <c r="I168" s="115" t="inlineStr">
        <is>
          <t>صرف</t>
        </is>
      </c>
      <c r="J168" s="51" t="inlineStr">
        <is>
          <t>تم صرف بالمتر 1.5 تم صرف باقي الماسورة
2.5 متر في اذن صرف رقم 920</t>
        </is>
      </c>
      <c r="K168" s="37">
        <f>IFERROR(VLOOKUP(E168,'أرصدة المخزن'!$A:$H,8,0),"")</f>
        <v/>
      </c>
    </row>
    <row r="169" ht="24.75" customHeight="1" s="138">
      <c r="A169" s="13" t="n">
        <v>163</v>
      </c>
      <c r="B169" s="14" t="n">
        <v>46081</v>
      </c>
      <c r="C169" s="47" t="inlineStr">
        <is>
          <t>الصيانة لاين</t>
        </is>
      </c>
      <c r="D169" s="47" t="n">
        <v>904</v>
      </c>
      <c r="E169" s="19" t="n">
        <v>10010057</v>
      </c>
      <c r="F169" s="28">
        <f>IFERROR(VLOOKUP(E169,'أرصدة المخزن'!$A:$E,3,0),"")</f>
        <v/>
      </c>
      <c r="G169" s="29">
        <f>IFERROR(VLOOKUP(E169,'أرصدة المخزن'!$A:$H,4,FALSE),"")</f>
        <v/>
      </c>
      <c r="H169" s="13" t="n">
        <v>3</v>
      </c>
      <c r="I169" s="115" t="inlineStr">
        <is>
          <t>صرف</t>
        </is>
      </c>
      <c r="J169" s="13" t="inlineStr">
        <is>
          <t>تم صرف يوم 22/2/2026</t>
        </is>
      </c>
      <c r="K169" s="37">
        <f>IFERROR(VLOOKUP(E169,'أرصدة المخزن'!$A:$H,8,0),"")</f>
        <v/>
      </c>
    </row>
    <row r="170" ht="24.75" customHeight="1" s="138">
      <c r="A170" s="13" t="n">
        <v>164</v>
      </c>
      <c r="B170" s="14" t="n">
        <v>46081</v>
      </c>
      <c r="C170" s="47" t="inlineStr">
        <is>
          <t>الصيانة لاين</t>
        </is>
      </c>
      <c r="D170" s="47" t="n">
        <v>904</v>
      </c>
      <c r="E170" s="19" t="n">
        <v>10010055</v>
      </c>
      <c r="F170" s="28">
        <f>IFERROR(VLOOKUP(E170,'أرصدة المخزن'!$A:$E,3,0),"")</f>
        <v/>
      </c>
      <c r="G170" s="29">
        <f>IFERROR(VLOOKUP(E170,'أرصدة المخزن'!$A:$H,4,FALSE),"")</f>
        <v/>
      </c>
      <c r="H170" s="13" t="n">
        <v>26</v>
      </c>
      <c r="I170" s="115" t="inlineStr">
        <is>
          <t>صرف</t>
        </is>
      </c>
      <c r="J170" s="13" t="inlineStr">
        <is>
          <t>تم صرف يوم 22/2/2026</t>
        </is>
      </c>
      <c r="K170" s="37">
        <f>IFERROR(VLOOKUP(E170,'أرصدة المخزن'!$A:$H,8,0),"")</f>
        <v/>
      </c>
    </row>
    <row r="171" ht="24.75" customHeight="1" s="138">
      <c r="A171" s="13" t="n">
        <v>165</v>
      </c>
      <c r="B171" s="14" t="n">
        <v>46081</v>
      </c>
      <c r="C171" s="47" t="inlineStr">
        <is>
          <t>الصيانة لاين</t>
        </is>
      </c>
      <c r="D171" s="47" t="n">
        <v>904</v>
      </c>
      <c r="E171" s="19" t="n">
        <v>10170065</v>
      </c>
      <c r="F171" s="28">
        <f>IFERROR(VLOOKUP(E171,'أرصدة المخزن'!$A:$E,3,0),"")</f>
        <v/>
      </c>
      <c r="G171" s="29">
        <f>IFERROR(VLOOKUP(E171,'أرصدة المخزن'!$A:$H,4,FALSE),"")</f>
        <v/>
      </c>
      <c r="H171" s="13" t="n">
        <v>1</v>
      </c>
      <c r="I171" s="115" t="inlineStr">
        <is>
          <t>صرف</t>
        </is>
      </c>
      <c r="J171" s="13" t="inlineStr">
        <is>
          <t>تم صرف يوم 22/2/2026</t>
        </is>
      </c>
      <c r="K171" s="37">
        <f>IFERROR(VLOOKUP(E171,'أرصدة المخزن'!$A:$H,8,0),"")</f>
        <v/>
      </c>
    </row>
    <row r="172" ht="24.75" customHeight="1" s="138">
      <c r="A172" s="13" t="n">
        <v>166</v>
      </c>
      <c r="B172" s="14" t="n">
        <v>46081</v>
      </c>
      <c r="C172" s="47" t="inlineStr">
        <is>
          <t>الصيانة لاين</t>
        </is>
      </c>
      <c r="D172" s="47" t="n">
        <v>905</v>
      </c>
      <c r="E172" s="19" t="n">
        <v>10010150</v>
      </c>
      <c r="F172" s="28">
        <f>IFERROR(VLOOKUP(E172,'أرصدة المخزن'!$A:$E,3,0),"")</f>
        <v/>
      </c>
      <c r="G172" s="29">
        <f>IFERROR(VLOOKUP(E172,'أرصدة المخزن'!$A:$H,4,FALSE),"")</f>
        <v/>
      </c>
      <c r="H172" s="13" t="n">
        <v>12</v>
      </c>
      <c r="I172" s="115" t="inlineStr">
        <is>
          <t>صرف</t>
        </is>
      </c>
      <c r="J172" s="13" t="inlineStr">
        <is>
          <t>تم صرف يوم 22/2/2026</t>
        </is>
      </c>
      <c r="K172" s="37">
        <f>IFERROR(VLOOKUP(E172,'أرصدة المخزن'!$A:$H,8,0),"")</f>
        <v/>
      </c>
    </row>
    <row r="173" ht="24.75" customHeight="1" s="138">
      <c r="A173" s="13" t="n">
        <v>167</v>
      </c>
      <c r="B173" s="14" t="n">
        <v>46081</v>
      </c>
      <c r="C173" s="47" t="inlineStr">
        <is>
          <t>الصيانة لاين</t>
        </is>
      </c>
      <c r="D173" s="47" t="n">
        <v>905</v>
      </c>
      <c r="E173" s="19" t="n">
        <v>10010068</v>
      </c>
      <c r="F173" s="28">
        <f>IFERROR(VLOOKUP(E173,'أرصدة المخزن'!$A:$E,3,0),"")</f>
        <v/>
      </c>
      <c r="G173" s="29">
        <f>IFERROR(VLOOKUP(E173,'أرصدة المخزن'!$A:$H,4,FALSE),"")</f>
        <v/>
      </c>
      <c r="H173" s="13" t="n">
        <v>7</v>
      </c>
      <c r="I173" s="115" t="inlineStr">
        <is>
          <t>صرف</t>
        </is>
      </c>
      <c r="J173" s="13" t="inlineStr">
        <is>
          <t>تم صرف يوم 22/2/2026</t>
        </is>
      </c>
      <c r="K173" s="37">
        <f>IFERROR(VLOOKUP(E173,'أرصدة المخزن'!$A:$H,8,0),"")</f>
        <v/>
      </c>
    </row>
    <row r="174" ht="24.75" customHeight="1" s="138">
      <c r="A174" s="13" t="n">
        <v>168</v>
      </c>
      <c r="B174" s="14" t="n">
        <v>46081</v>
      </c>
      <c r="C174" s="47" t="inlineStr">
        <is>
          <t>الصيانة لاين</t>
        </is>
      </c>
      <c r="D174" s="47" t="n">
        <v>905</v>
      </c>
      <c r="E174" s="19" t="n">
        <v>10010055</v>
      </c>
      <c r="F174" s="28">
        <f>IFERROR(VLOOKUP(E174,'أرصدة المخزن'!$A:$E,3,0),"")</f>
        <v/>
      </c>
      <c r="G174" s="29">
        <f>IFERROR(VLOOKUP(E174,'أرصدة المخزن'!$A:$H,4,FALSE),"")</f>
        <v/>
      </c>
      <c r="H174" s="13" t="n">
        <v>10</v>
      </c>
      <c r="I174" s="115" t="inlineStr">
        <is>
          <t>صرف</t>
        </is>
      </c>
      <c r="J174" s="13" t="inlineStr">
        <is>
          <t>تم صرف يوم 22/2/2026</t>
        </is>
      </c>
      <c r="K174" s="37">
        <f>IFERROR(VLOOKUP(E174,'أرصدة المخزن'!$A:$H,8,0),"")</f>
        <v/>
      </c>
    </row>
    <row r="175" ht="24.75" customHeight="1" s="138">
      <c r="A175" s="13" t="n">
        <v>169</v>
      </c>
      <c r="B175" s="14" t="n">
        <v>46081</v>
      </c>
      <c r="C175" s="47" t="inlineStr">
        <is>
          <t>الصيانة لاين</t>
        </is>
      </c>
      <c r="D175" s="47" t="n">
        <v>905</v>
      </c>
      <c r="E175" s="19" t="n">
        <v>10010038</v>
      </c>
      <c r="F175" s="28">
        <f>IFERROR(VLOOKUP(E175,'أرصدة المخزن'!$A:$E,3,0),"")</f>
        <v/>
      </c>
      <c r="G175" s="29">
        <f>IFERROR(VLOOKUP(E175,'أرصدة المخزن'!$A:$H,4,FALSE),"")</f>
        <v/>
      </c>
      <c r="H175" s="13" t="n">
        <v>1</v>
      </c>
      <c r="I175" s="115" t="inlineStr">
        <is>
          <t>صرف</t>
        </is>
      </c>
      <c r="J175" s="13" t="inlineStr">
        <is>
          <t>تم صرف يوم 22/2/2026</t>
        </is>
      </c>
      <c r="K175" s="37">
        <f>IFERROR(VLOOKUP(E175,'أرصدة المخزن'!$A:$H,8,0),"")</f>
        <v/>
      </c>
    </row>
    <row r="176" ht="24.75" customHeight="1" s="138">
      <c r="A176" s="13" t="n">
        <v>170</v>
      </c>
      <c r="B176" s="14" t="n">
        <v>46081</v>
      </c>
      <c r="C176" s="47" t="inlineStr">
        <is>
          <t>الصيانة لاين</t>
        </is>
      </c>
      <c r="D176" s="47" t="n">
        <v>906</v>
      </c>
      <c r="E176" s="19" t="n">
        <v>10010057</v>
      </c>
      <c r="F176" s="28">
        <f>IFERROR(VLOOKUP(E176,'أرصدة المخزن'!$A:$E,3,0),"")</f>
        <v/>
      </c>
      <c r="G176" s="29">
        <f>IFERROR(VLOOKUP(E176,'أرصدة المخزن'!$A:$H,4,FALSE),"")</f>
        <v/>
      </c>
      <c r="H176" s="13" t="n">
        <v>11</v>
      </c>
      <c r="I176" s="115" t="inlineStr">
        <is>
          <t>صرف</t>
        </is>
      </c>
      <c r="J176" s="13" t="inlineStr">
        <is>
          <t>تم صرف يوم 22/2/2026</t>
        </is>
      </c>
      <c r="K176" s="37">
        <f>IFERROR(VLOOKUP(E176,'أرصدة المخزن'!$A:$H,8,0),"")</f>
        <v/>
      </c>
    </row>
    <row r="177" ht="24.75" customHeight="1" s="138">
      <c r="A177" s="13" t="n">
        <v>171</v>
      </c>
      <c r="B177" s="14" t="n">
        <v>46081</v>
      </c>
      <c r="C177" s="47" t="inlineStr">
        <is>
          <t>الصيانة لاين</t>
        </is>
      </c>
      <c r="D177" s="47" t="n">
        <v>906</v>
      </c>
      <c r="E177" s="19" t="n">
        <v>10170041</v>
      </c>
      <c r="F177" s="28">
        <f>IFERROR(VLOOKUP(E177,'أرصدة المخزن'!$A:$E,3,0),"")</f>
        <v/>
      </c>
      <c r="G177" s="29">
        <f>IFERROR(VLOOKUP(E177,'أرصدة المخزن'!$A:$H,4,FALSE),"")</f>
        <v/>
      </c>
      <c r="H177" s="13" t="n">
        <v>1</v>
      </c>
      <c r="I177" s="115" t="inlineStr">
        <is>
          <t>صرف</t>
        </is>
      </c>
      <c r="J177" s="13" t="inlineStr">
        <is>
          <t>تم صرف يوم 22/2/2026</t>
        </is>
      </c>
      <c r="K177" s="37">
        <f>IFERROR(VLOOKUP(E177,'أرصدة المخزن'!$A:$H,8,0),"")</f>
        <v/>
      </c>
    </row>
    <row r="178" ht="24.75" customHeight="1" s="138">
      <c r="A178" s="13" t="n">
        <v>172</v>
      </c>
      <c r="B178" s="14" t="n">
        <v>46081</v>
      </c>
      <c r="C178" s="47" t="inlineStr">
        <is>
          <t>الصيانة لاين</t>
        </is>
      </c>
      <c r="D178" s="47" t="n">
        <v>906</v>
      </c>
      <c r="E178" s="19" t="n">
        <v>10010038</v>
      </c>
      <c r="F178" s="28">
        <f>IFERROR(VLOOKUP(E178,'أرصدة المخزن'!$A:$E,3,0),"")</f>
        <v/>
      </c>
      <c r="G178" s="29">
        <f>IFERROR(VLOOKUP(E178,'أرصدة المخزن'!$A:$H,4,FALSE),"")</f>
        <v/>
      </c>
      <c r="H178" s="13" t="n">
        <v>1</v>
      </c>
      <c r="I178" s="115" t="inlineStr">
        <is>
          <t>صرف</t>
        </is>
      </c>
      <c r="J178" s="13" t="inlineStr">
        <is>
          <t>تم صرف يوم 22/2/2026</t>
        </is>
      </c>
      <c r="K178" s="37">
        <f>IFERROR(VLOOKUP(E178,'أرصدة المخزن'!$A:$H,8,0),"")</f>
        <v/>
      </c>
    </row>
    <row r="179" ht="24.75" customHeight="1" s="138">
      <c r="A179" s="13" t="n">
        <v>173</v>
      </c>
      <c r="B179" s="14" t="n">
        <v>46081</v>
      </c>
      <c r="C179" s="47" t="inlineStr">
        <is>
          <t>الصيانة لاين</t>
        </is>
      </c>
      <c r="D179" s="47" t="n">
        <v>906</v>
      </c>
      <c r="E179" s="19" t="n">
        <v>10170038</v>
      </c>
      <c r="F179" s="28">
        <f>IFERROR(VLOOKUP(E179,'أرصدة المخزن'!$A:$E,3,0),"")</f>
        <v/>
      </c>
      <c r="G179" s="29">
        <f>IFERROR(VLOOKUP(E179,'أرصدة المخزن'!$A:$H,4,FALSE),"")</f>
        <v/>
      </c>
      <c r="H179" s="13" t="n">
        <v>10</v>
      </c>
      <c r="I179" s="115" t="inlineStr">
        <is>
          <t>صرف</t>
        </is>
      </c>
      <c r="J179" s="13" t="inlineStr">
        <is>
          <t>تم صرف يوم 22/2/2026</t>
        </is>
      </c>
      <c r="K179" s="37">
        <f>IFERROR(VLOOKUP(E179,'أرصدة المخزن'!$A:$H,8,0),"")</f>
        <v/>
      </c>
    </row>
    <row r="180" ht="24.75" customHeight="1" s="138">
      <c r="A180" s="13" t="n">
        <v>174</v>
      </c>
      <c r="B180" s="14" t="n">
        <v>46081</v>
      </c>
      <c r="C180" s="47" t="inlineStr">
        <is>
          <t>الري بلوم</t>
        </is>
      </c>
      <c r="D180" s="47" t="n">
        <v>907</v>
      </c>
      <c r="E180" s="19" t="n">
        <v>10030037</v>
      </c>
      <c r="F180" s="28">
        <f>IFERROR(VLOOKUP(E180,'أرصدة المخزن'!$A:$E,3,0),"")</f>
        <v/>
      </c>
      <c r="G180" s="29">
        <f>IFERROR(VLOOKUP(E180,'أرصدة المخزن'!$A:$H,4,FALSE),"")</f>
        <v/>
      </c>
      <c r="H180" s="13" t="n">
        <v>1</v>
      </c>
      <c r="I180" s="115" t="inlineStr">
        <is>
          <t>صرف</t>
        </is>
      </c>
      <c r="J180" s="13" t="inlineStr">
        <is>
          <t>تم صرف يوم 22/2/2026</t>
        </is>
      </c>
      <c r="K180" s="37">
        <f>IFERROR(VLOOKUP(E180,'أرصدة المخزن'!$A:$H,8,0),"")</f>
        <v/>
      </c>
    </row>
    <row r="181" ht="24.75" customHeight="1" s="138">
      <c r="A181" s="13" t="n">
        <v>175</v>
      </c>
      <c r="B181" s="14" t="n">
        <v>46081</v>
      </c>
      <c r="C181" s="47" t="inlineStr">
        <is>
          <t>الري بلوم</t>
        </is>
      </c>
      <c r="D181" s="47" t="n">
        <v>907</v>
      </c>
      <c r="E181" s="19" t="n">
        <v>10030034</v>
      </c>
      <c r="F181" s="28">
        <f>IFERROR(VLOOKUP(E181,'أرصدة المخزن'!$A:$E,3,0),"")</f>
        <v/>
      </c>
      <c r="G181" s="29">
        <f>IFERROR(VLOOKUP(E181,'أرصدة المخزن'!$A:$H,4,FALSE),"")</f>
        <v/>
      </c>
      <c r="H181" s="13" t="n">
        <v>2</v>
      </c>
      <c r="I181" s="115" t="inlineStr">
        <is>
          <t>صرف</t>
        </is>
      </c>
      <c r="J181" s="13" t="inlineStr">
        <is>
          <t>تم صرف يوم 22/2/2026</t>
        </is>
      </c>
      <c r="K181" s="37">
        <f>IFERROR(VLOOKUP(E181,'أرصدة المخزن'!$A:$H,8,0),"")</f>
        <v/>
      </c>
    </row>
    <row r="182" ht="24.75" customHeight="1" s="138">
      <c r="A182" s="13" t="n">
        <v>176</v>
      </c>
      <c r="B182" s="14" t="n">
        <v>46081</v>
      </c>
      <c r="C182" s="47" t="inlineStr">
        <is>
          <t>الري بلوم</t>
        </is>
      </c>
      <c r="D182" s="47" t="n">
        <v>907</v>
      </c>
      <c r="E182" s="49" t="n">
        <v>10030042</v>
      </c>
      <c r="F182" s="28">
        <f>IFERROR(VLOOKUP(E182,'أرصدة المخزن'!$A:$E,3,0),"")</f>
        <v/>
      </c>
      <c r="G182" s="29">
        <f>IFERROR(VLOOKUP(E182,'أرصدة المخزن'!$A:$H,4,FALSE),"")</f>
        <v/>
      </c>
      <c r="H182" s="15" t="n">
        <v>2</v>
      </c>
      <c r="I182" s="115" t="inlineStr">
        <is>
          <t>صرف</t>
        </is>
      </c>
      <c r="J182" s="13" t="inlineStr">
        <is>
          <t>تم صرف يوم 22/2/2026</t>
        </is>
      </c>
      <c r="K182" s="37">
        <f>IFERROR(VLOOKUP(E182,'أرصدة المخزن'!$A:$H,8,0),"")</f>
        <v/>
      </c>
    </row>
    <row r="183" ht="24.75" customHeight="1" s="138">
      <c r="A183" s="13" t="n">
        <v>177</v>
      </c>
      <c r="B183" s="14" t="n">
        <v>46081</v>
      </c>
      <c r="C183" s="47" t="inlineStr">
        <is>
          <t>الري بلوم</t>
        </is>
      </c>
      <c r="D183" s="47" t="n">
        <v>907</v>
      </c>
      <c r="E183" s="19" t="n">
        <v>10030044</v>
      </c>
      <c r="F183" s="28">
        <f>IFERROR(VLOOKUP(E183,'أرصدة المخزن'!$A:$E,3,0),"")</f>
        <v/>
      </c>
      <c r="G183" s="29">
        <f>IFERROR(VLOOKUP(E183,'أرصدة المخزن'!$A:$H,4,FALSE),"")</f>
        <v/>
      </c>
      <c r="H183" s="15" t="n">
        <v>2</v>
      </c>
      <c r="I183" s="115" t="inlineStr">
        <is>
          <t>صرف</t>
        </is>
      </c>
      <c r="J183" s="13" t="inlineStr">
        <is>
          <t>تم صرف يوم 22/2/2026</t>
        </is>
      </c>
      <c r="K183" s="37">
        <f>IFERROR(VLOOKUP(E183,'أرصدة المخزن'!$A:$H,8,0),"")</f>
        <v/>
      </c>
    </row>
    <row r="184" ht="24.75" customHeight="1" s="138">
      <c r="A184" s="13" t="n">
        <v>178</v>
      </c>
      <c r="B184" s="14" t="n">
        <v>46081</v>
      </c>
      <c r="C184" s="47" t="inlineStr">
        <is>
          <t>الري بلوم</t>
        </is>
      </c>
      <c r="D184" s="47" t="n">
        <v>908</v>
      </c>
      <c r="E184" s="19" t="n">
        <v>10030037</v>
      </c>
      <c r="F184" s="28">
        <f>IFERROR(VLOOKUP(E184,'أرصدة المخزن'!$A:$E,3,0),"")</f>
        <v/>
      </c>
      <c r="G184" s="29">
        <f>IFERROR(VLOOKUP(E184,'أرصدة المخزن'!$A:$H,4,FALSE),"")</f>
        <v/>
      </c>
      <c r="H184" s="13" t="n">
        <v>1</v>
      </c>
      <c r="I184" s="115" t="inlineStr">
        <is>
          <t>صرف</t>
        </is>
      </c>
      <c r="J184" s="13" t="inlineStr">
        <is>
          <t>تم صرف يوم 23/2/2026</t>
        </is>
      </c>
      <c r="K184" s="37">
        <f>IFERROR(VLOOKUP(E184,'أرصدة المخزن'!$A:$H,8,0),"")</f>
        <v/>
      </c>
    </row>
    <row r="185" ht="24.75" customHeight="1" s="138">
      <c r="A185" s="13" t="n">
        <v>179</v>
      </c>
      <c r="B185" s="14" t="n">
        <v>46081</v>
      </c>
      <c r="C185" s="47" t="inlineStr">
        <is>
          <t>الري بلوم</t>
        </is>
      </c>
      <c r="D185" s="47" t="n">
        <v>908</v>
      </c>
      <c r="E185" s="19" t="n">
        <v>10030055</v>
      </c>
      <c r="F185" s="28">
        <f>IFERROR(VLOOKUP(E185,'أرصدة المخزن'!$A:$E,3,0),"")</f>
        <v/>
      </c>
      <c r="G185" s="29">
        <f>IFERROR(VLOOKUP(E185,'أرصدة المخزن'!$A:$H,4,FALSE),"")</f>
        <v/>
      </c>
      <c r="H185" s="13" t="n">
        <v>1</v>
      </c>
      <c r="I185" s="115" t="inlineStr">
        <is>
          <t>صرف</t>
        </is>
      </c>
      <c r="J185" s="13" t="inlineStr">
        <is>
          <t>تم صرف يوم 23/2/2027</t>
        </is>
      </c>
      <c r="K185" s="37">
        <f>IFERROR(VLOOKUP(E185,'أرصدة المخزن'!$A:$H,8,0),"")</f>
        <v/>
      </c>
    </row>
    <row r="186" ht="24.75" customHeight="1" s="138">
      <c r="A186" s="13" t="n">
        <v>180</v>
      </c>
      <c r="B186" s="14" t="n">
        <v>46081</v>
      </c>
      <c r="C186" s="47" t="inlineStr">
        <is>
          <t>الري بلوم</t>
        </is>
      </c>
      <c r="D186" s="47" t="n">
        <v>908</v>
      </c>
      <c r="E186" s="19" t="n">
        <v>10030042</v>
      </c>
      <c r="F186" s="28">
        <f>IFERROR(VLOOKUP(E186,'أرصدة المخزن'!$A:$E,3,0),"")</f>
        <v/>
      </c>
      <c r="G186" s="29">
        <f>IFERROR(VLOOKUP(E186,'أرصدة المخزن'!$A:$H,4,FALSE),"")</f>
        <v/>
      </c>
      <c r="H186" s="15" t="n">
        <v>2</v>
      </c>
      <c r="I186" s="115" t="inlineStr">
        <is>
          <t>صرف</t>
        </is>
      </c>
      <c r="J186" s="13" t="inlineStr">
        <is>
          <t>تم صرف يوم 23/2/2028</t>
        </is>
      </c>
      <c r="K186" s="37">
        <f>IFERROR(VLOOKUP(E186,'أرصدة المخزن'!$A:$H,8,0),"")</f>
        <v/>
      </c>
    </row>
    <row r="187" ht="24.75" customHeight="1" s="138">
      <c r="A187" s="13" t="n">
        <v>181</v>
      </c>
      <c r="B187" s="14" t="n">
        <v>46081</v>
      </c>
      <c r="C187" s="47" t="inlineStr">
        <is>
          <t>الري بلوم</t>
        </is>
      </c>
      <c r="D187" s="47" t="n">
        <v>908</v>
      </c>
      <c r="E187" s="19" t="n">
        <v>10030044</v>
      </c>
      <c r="F187" s="28">
        <f>IFERROR(VLOOKUP(E187,'أرصدة المخزن'!$A:$E,3,0),"")</f>
        <v/>
      </c>
      <c r="G187" s="29">
        <f>IFERROR(VLOOKUP(E187,'أرصدة المخزن'!$A:$H,4,FALSE),"")</f>
        <v/>
      </c>
      <c r="H187" s="15" t="n">
        <v>2</v>
      </c>
      <c r="I187" s="115" t="inlineStr">
        <is>
          <t>صرف</t>
        </is>
      </c>
      <c r="J187" s="13" t="inlineStr">
        <is>
          <t>تم صرف يوم 23/2/2029</t>
        </is>
      </c>
      <c r="K187" s="37">
        <f>IFERROR(VLOOKUP(E187,'أرصدة المخزن'!$A:$H,8,0),"")</f>
        <v/>
      </c>
    </row>
    <row r="188" ht="24.75" customHeight="1" s="138">
      <c r="A188" s="13" t="n">
        <v>182</v>
      </c>
      <c r="B188" s="14" t="n">
        <v>46081</v>
      </c>
      <c r="C188" s="47" t="n"/>
      <c r="D188" s="47" t="n">
        <v>909</v>
      </c>
      <c r="E188" s="19" t="n">
        <v>9999</v>
      </c>
      <c r="F188" s="28">
        <f>IFERROR(VLOOKUP(E188,'أرصدة المخزن'!$A:$E,3,0),"")</f>
        <v/>
      </c>
      <c r="G188" s="29" t="inlineStr">
        <is>
          <t>-</t>
        </is>
      </c>
      <c r="H188" s="13" t="n">
        <v>0</v>
      </c>
      <c r="I188" s="115" t="inlineStr">
        <is>
          <t>صرف</t>
        </is>
      </c>
      <c r="J188" s="13" t="inlineStr">
        <is>
          <t>إذن ملغي - مؤرشف بالسجل المستقل</t>
        </is>
      </c>
      <c r="K188" s="37">
        <f>IFERROR(VLOOKUP(E188,'أرصدة المخزن'!$A:$H,8,0),"")</f>
        <v/>
      </c>
    </row>
    <row r="189" ht="24.75" customHeight="1" s="138">
      <c r="A189" s="13" t="n">
        <v>183</v>
      </c>
      <c r="B189" s="14" t="n">
        <v>46081</v>
      </c>
      <c r="C189" s="47" t="inlineStr">
        <is>
          <t>الصيانة لاين</t>
        </is>
      </c>
      <c r="D189" s="47" t="n">
        <v>910</v>
      </c>
      <c r="E189" s="19" t="n">
        <v>10010039</v>
      </c>
      <c r="F189" s="28">
        <f>IFERROR(VLOOKUP(E189,'أرصدة المخزن'!$A:$E,3,0),"")</f>
        <v/>
      </c>
      <c r="G189" s="29">
        <f>IFERROR(VLOOKUP(E189,'أرصدة المخزن'!$A:$H,4,FALSE),"")</f>
        <v/>
      </c>
      <c r="H189" s="13" t="n">
        <v>2</v>
      </c>
      <c r="I189" s="115" t="inlineStr">
        <is>
          <t>صرف</t>
        </is>
      </c>
      <c r="J189" s="13" t="n">
        <v>0</v>
      </c>
      <c r="K189" s="37">
        <f>IFERROR(VLOOKUP(E189,'أرصدة المخزن'!$A:$H,8,0),"")</f>
        <v/>
      </c>
    </row>
    <row r="190" ht="24.75" customHeight="1" s="138">
      <c r="A190" s="13" t="n">
        <v>184</v>
      </c>
      <c r="B190" s="14" t="n">
        <v>46081</v>
      </c>
      <c r="C190" s="47" t="inlineStr">
        <is>
          <t>الصيانة لاين</t>
        </is>
      </c>
      <c r="D190" s="47" t="n">
        <v>910</v>
      </c>
      <c r="E190" s="19" t="n">
        <v>10010055</v>
      </c>
      <c r="F190" s="28">
        <f>IFERROR(VLOOKUP(E190,'أرصدة المخزن'!$A:$E,3,0),"")</f>
        <v/>
      </c>
      <c r="G190" s="29">
        <f>IFERROR(VLOOKUP(E190,'أرصدة المخزن'!$A:$H,4,FALSE),"")</f>
        <v/>
      </c>
      <c r="H190" s="13" t="n">
        <v>10</v>
      </c>
      <c r="I190" s="115" t="inlineStr">
        <is>
          <t>صرف</t>
        </is>
      </c>
      <c r="J190" s="13" t="n">
        <v>0</v>
      </c>
      <c r="K190" s="37">
        <f>IFERROR(VLOOKUP(E190,'أرصدة المخزن'!$A:$H,8,0),"")</f>
        <v/>
      </c>
    </row>
    <row r="191" ht="24.75" customHeight="1" s="138">
      <c r="A191" s="13" t="n">
        <v>185</v>
      </c>
      <c r="B191" s="14" t="n">
        <v>46081</v>
      </c>
      <c r="C191" s="47" t="inlineStr">
        <is>
          <t>الصيانة لاين</t>
        </is>
      </c>
      <c r="D191" s="47" t="n">
        <v>911</v>
      </c>
      <c r="E191" s="19" t="n">
        <v>10010006</v>
      </c>
      <c r="F191" s="28">
        <f>IFERROR(VLOOKUP(E191,'أرصدة المخزن'!$A:$E,3,0),"")</f>
        <v/>
      </c>
      <c r="G191" s="29">
        <f>IFERROR(VLOOKUP(E191,'أرصدة المخزن'!$A:$H,4,FALSE),"")</f>
        <v/>
      </c>
      <c r="H191" s="13" t="n">
        <v>3</v>
      </c>
      <c r="I191" s="115" t="inlineStr">
        <is>
          <t>صرف</t>
        </is>
      </c>
      <c r="J191" s="13" t="n">
        <v>0</v>
      </c>
      <c r="K191" s="37">
        <f>IFERROR(VLOOKUP(E191,'أرصدة المخزن'!$A:$H,8,0),"")</f>
        <v/>
      </c>
    </row>
    <row r="192" ht="24.75" customHeight="1" s="138">
      <c r="A192" s="13" t="n">
        <v>186</v>
      </c>
      <c r="B192" s="14" t="n">
        <v>46081</v>
      </c>
      <c r="C192" s="47" t="inlineStr">
        <is>
          <t>الصيانة لاين</t>
        </is>
      </c>
      <c r="D192" s="47" t="n">
        <v>911</v>
      </c>
      <c r="E192" s="19" t="n">
        <v>10010008</v>
      </c>
      <c r="F192" s="28">
        <f>IFERROR(VLOOKUP(E192,'أرصدة المخزن'!$A:$E,3,0),"")</f>
        <v/>
      </c>
      <c r="G192" s="29">
        <f>IFERROR(VLOOKUP(E192,'أرصدة المخزن'!$A:$H,4,FALSE),"")</f>
        <v/>
      </c>
      <c r="H192" s="13" t="n">
        <v>3</v>
      </c>
      <c r="I192" s="115" t="inlineStr">
        <is>
          <t>صرف</t>
        </is>
      </c>
      <c r="J192" s="13" t="n">
        <v>0</v>
      </c>
      <c r="K192" s="37">
        <f>IFERROR(VLOOKUP(E192,'أرصدة المخزن'!$A:$H,8,0),"")</f>
        <v/>
      </c>
    </row>
    <row r="193" ht="24.75" customHeight="1" s="138">
      <c r="A193" s="13" t="n">
        <v>187</v>
      </c>
      <c r="B193" s="14" t="n">
        <v>46081</v>
      </c>
      <c r="C193" s="47" t="inlineStr">
        <is>
          <t>الصيانة لاين</t>
        </is>
      </c>
      <c r="D193" s="47" t="n">
        <v>911</v>
      </c>
      <c r="E193" s="19" t="n">
        <v>10010110</v>
      </c>
      <c r="F193" s="28">
        <f>IFERROR(VLOOKUP(E193,'أرصدة المخزن'!$A:$E,3,0),"")</f>
        <v/>
      </c>
      <c r="G193" s="29">
        <f>IFERROR(VLOOKUP(E193,'أرصدة المخزن'!$A:$H,4,FALSE),"")</f>
        <v/>
      </c>
      <c r="H193" s="13" t="n">
        <v>20</v>
      </c>
      <c r="I193" s="115" t="inlineStr">
        <is>
          <t>صرف</t>
        </is>
      </c>
      <c r="J193" s="13" t="n">
        <v>0</v>
      </c>
      <c r="K193" s="37">
        <f>IFERROR(VLOOKUP(E193,'أرصدة المخزن'!$A:$H,8,0),"")</f>
        <v/>
      </c>
    </row>
    <row r="194" ht="24.75" customHeight="1" s="138">
      <c r="A194" s="13" t="n">
        <v>188</v>
      </c>
      <c r="B194" s="14" t="n">
        <v>46081</v>
      </c>
      <c r="C194" s="47" t="inlineStr">
        <is>
          <t>الصيانة لاين</t>
        </is>
      </c>
      <c r="D194" s="47" t="n">
        <v>911</v>
      </c>
      <c r="E194" s="19" t="n">
        <v>10010117</v>
      </c>
      <c r="F194" s="28">
        <f>IFERROR(VLOOKUP(E194,'أرصدة المخزن'!$A:$E,3,0),"")</f>
        <v/>
      </c>
      <c r="G194" s="29">
        <f>IFERROR(VLOOKUP(E194,'أرصدة المخزن'!$A:$H,4,FALSE),"")</f>
        <v/>
      </c>
      <c r="H194" s="13" t="n">
        <v>4</v>
      </c>
      <c r="I194" s="115" t="inlineStr">
        <is>
          <t>صرف</t>
        </is>
      </c>
      <c r="J194" s="13" t="n">
        <v>0</v>
      </c>
      <c r="K194" s="37">
        <f>IFERROR(VLOOKUP(E194,'أرصدة المخزن'!$A:$H,8,0),"")</f>
        <v/>
      </c>
    </row>
    <row r="195" ht="24.75" customHeight="1" s="138">
      <c r="A195" s="13" t="n">
        <v>189</v>
      </c>
      <c r="B195" s="14" t="n">
        <v>46081</v>
      </c>
      <c r="C195" s="47" t="inlineStr">
        <is>
          <t>الصيانة لاين</t>
        </is>
      </c>
      <c r="D195" s="47" t="n">
        <v>912</v>
      </c>
      <c r="E195" s="19" t="n">
        <v>10010121</v>
      </c>
      <c r="F195" s="28">
        <f>IFERROR(VLOOKUP(E195,'أرصدة المخزن'!$A:$E,3,0),"")</f>
        <v/>
      </c>
      <c r="G195" s="29">
        <f>IFERROR(VLOOKUP(E195,'أرصدة المخزن'!$A:$H,4,FALSE),"")</f>
        <v/>
      </c>
      <c r="H195" s="13" t="n">
        <v>3</v>
      </c>
      <c r="I195" s="115" t="inlineStr">
        <is>
          <t>صرف</t>
        </is>
      </c>
      <c r="J195" s="13" t="n">
        <v>0</v>
      </c>
      <c r="K195" s="37">
        <f>IFERROR(VLOOKUP(E195,'أرصدة المخزن'!$A:$H,8,0),"")</f>
        <v/>
      </c>
    </row>
    <row r="196" ht="24.75" customHeight="1" s="138">
      <c r="A196" s="13" t="n">
        <v>190</v>
      </c>
      <c r="B196" s="14" t="n">
        <v>46081</v>
      </c>
      <c r="C196" s="47" t="inlineStr">
        <is>
          <t>الصيانة لاين</t>
        </is>
      </c>
      <c r="D196" s="47" t="n">
        <v>912</v>
      </c>
      <c r="E196" s="19" t="n">
        <v>10010124</v>
      </c>
      <c r="F196" s="28">
        <f>IFERROR(VLOOKUP(E196,'أرصدة المخزن'!$A:$E,3,0),"")</f>
        <v/>
      </c>
      <c r="G196" s="29">
        <f>IFERROR(VLOOKUP(E196,'أرصدة المخزن'!$A:$H,4,FALSE),"")</f>
        <v/>
      </c>
      <c r="H196" s="13" t="n">
        <v>2</v>
      </c>
      <c r="I196" s="115" t="inlineStr">
        <is>
          <t>صرف</t>
        </is>
      </c>
      <c r="J196" s="13" t="n">
        <v>0</v>
      </c>
      <c r="K196" s="37">
        <f>IFERROR(VLOOKUP(E196,'أرصدة المخزن'!$A:$H,8,0),"")</f>
        <v/>
      </c>
    </row>
    <row r="197" ht="24.75" customHeight="1" s="138">
      <c r="A197" s="13" t="n">
        <v>191</v>
      </c>
      <c r="B197" s="14" t="n">
        <v>46081</v>
      </c>
      <c r="C197" s="47" t="inlineStr">
        <is>
          <t>الصيانة لاين</t>
        </is>
      </c>
      <c r="D197" s="47" t="n">
        <v>912</v>
      </c>
      <c r="E197" s="19" t="n">
        <v>10010122</v>
      </c>
      <c r="F197" s="28">
        <f>IFERROR(VLOOKUP(E197,'أرصدة المخزن'!$A:$E,3,0),"")</f>
        <v/>
      </c>
      <c r="G197" s="29">
        <f>IFERROR(VLOOKUP(E197,'أرصدة المخزن'!$A:$H,4,FALSE),"")</f>
        <v/>
      </c>
      <c r="H197" s="13" t="n">
        <v>4</v>
      </c>
      <c r="I197" s="115" t="inlineStr">
        <is>
          <t>صرف</t>
        </is>
      </c>
      <c r="J197" s="13" t="n">
        <v>0</v>
      </c>
      <c r="K197" s="37">
        <f>IFERROR(VLOOKUP(E197,'أرصدة المخزن'!$A:$H,8,0),"")</f>
        <v/>
      </c>
    </row>
    <row r="198" ht="24.75" customHeight="1" s="138">
      <c r="A198" s="13" t="n">
        <v>192</v>
      </c>
      <c r="B198" s="14" t="n">
        <v>46081</v>
      </c>
      <c r="C198" s="47" t="inlineStr">
        <is>
          <t>الصيانة لاين</t>
        </is>
      </c>
      <c r="D198" s="47" t="n">
        <v>912</v>
      </c>
      <c r="E198" s="19" t="n">
        <v>10010123</v>
      </c>
      <c r="F198" s="28">
        <f>IFERROR(VLOOKUP(E198,'أرصدة المخزن'!$A:$E,3,0),"")</f>
        <v/>
      </c>
      <c r="G198" s="29">
        <f>IFERROR(VLOOKUP(E198,'أرصدة المخزن'!$A:$H,4,FALSE),"")</f>
        <v/>
      </c>
      <c r="H198" s="13" t="n">
        <v>4</v>
      </c>
      <c r="I198" s="115" t="inlineStr">
        <is>
          <t>صرف</t>
        </is>
      </c>
      <c r="J198" s="13" t="n">
        <v>0</v>
      </c>
      <c r="K198" s="37">
        <f>IFERROR(VLOOKUP(E198,'أرصدة المخزن'!$A:$H,8,0),"")</f>
        <v/>
      </c>
    </row>
    <row r="199" ht="24.75" customHeight="1" s="138">
      <c r="A199" s="13" t="n">
        <v>193</v>
      </c>
      <c r="B199" s="14" t="n">
        <v>46081</v>
      </c>
      <c r="C199" s="47" t="inlineStr">
        <is>
          <t>الصيانة لاين</t>
        </is>
      </c>
      <c r="D199" s="47" t="n">
        <v>913</v>
      </c>
      <c r="E199" s="19" t="n">
        <v>10010019</v>
      </c>
      <c r="F199" s="28">
        <f>IFERROR(VLOOKUP(E199,'أرصدة المخزن'!$A:$E,3,0),"")</f>
        <v/>
      </c>
      <c r="G199" s="29">
        <f>IFERROR(VLOOKUP(E199,'أرصدة المخزن'!$A:$H,4,FALSE),"")</f>
        <v/>
      </c>
      <c r="H199" s="13" t="n">
        <v>2</v>
      </c>
      <c r="I199" s="115" t="inlineStr">
        <is>
          <t>صرف</t>
        </is>
      </c>
      <c r="J199" s="13" t="n">
        <v>0</v>
      </c>
      <c r="K199" s="37">
        <f>IFERROR(VLOOKUP(E199,'أرصدة المخزن'!$A:$H,8,0),"")</f>
        <v/>
      </c>
    </row>
    <row r="200" ht="24.75" customHeight="1" s="138">
      <c r="A200" s="13" t="n">
        <v>194</v>
      </c>
      <c r="B200" s="14" t="n">
        <v>46081</v>
      </c>
      <c r="C200" s="47" t="inlineStr">
        <is>
          <t>الصيانة لاين</t>
        </is>
      </c>
      <c r="D200" s="47" t="n">
        <v>913</v>
      </c>
      <c r="E200" s="19" t="n">
        <v>10010181</v>
      </c>
      <c r="F200" s="28">
        <f>IFERROR(VLOOKUP(E200,'أرصدة المخزن'!$A:$E,3,0),"")</f>
        <v/>
      </c>
      <c r="G200" s="29">
        <f>IFERROR(VLOOKUP(E200,'أرصدة المخزن'!$A:$H,4,FALSE),"")</f>
        <v/>
      </c>
      <c r="H200" s="13" t="n">
        <v>7</v>
      </c>
      <c r="I200" s="115" t="inlineStr">
        <is>
          <t>صرف</t>
        </is>
      </c>
      <c r="J200" s="13" t="n">
        <v>0</v>
      </c>
      <c r="K200" s="37">
        <f>IFERROR(VLOOKUP(E200,'أرصدة المخزن'!$A:$H,8,0),"")</f>
        <v/>
      </c>
    </row>
    <row r="201" ht="24.75" customHeight="1" s="138">
      <c r="A201" s="13" t="n">
        <v>195</v>
      </c>
      <c r="B201" s="14" t="n">
        <v>46081</v>
      </c>
      <c r="C201" s="47" t="inlineStr">
        <is>
          <t>الصيانة لاين</t>
        </is>
      </c>
      <c r="D201" s="47" t="n">
        <v>913</v>
      </c>
      <c r="E201" s="19" t="n">
        <v>10010102</v>
      </c>
      <c r="F201" s="28">
        <f>IFERROR(VLOOKUP(E201,'أرصدة المخزن'!$A:$E,3,0),"")</f>
        <v/>
      </c>
      <c r="G201" s="29">
        <f>IFERROR(VLOOKUP(E201,'أرصدة المخزن'!$A:$H,4,FALSE),"")</f>
        <v/>
      </c>
      <c r="H201" s="13" t="n">
        <v>150</v>
      </c>
      <c r="I201" s="115" t="inlineStr">
        <is>
          <t>صرف</t>
        </is>
      </c>
      <c r="J201" s="13" t="n">
        <v>0</v>
      </c>
      <c r="K201" s="37">
        <f>IFERROR(VLOOKUP(E201,'أرصدة المخزن'!$A:$H,8,0),"")</f>
        <v/>
      </c>
    </row>
    <row r="202" ht="24.75" customHeight="1" s="138">
      <c r="A202" s="13" t="n">
        <v>196</v>
      </c>
      <c r="B202" s="14" t="n">
        <v>46081</v>
      </c>
      <c r="C202" s="47" t="inlineStr">
        <is>
          <t>الصيانة لاين</t>
        </is>
      </c>
      <c r="D202" s="47" t="n">
        <v>913</v>
      </c>
      <c r="E202" s="19" t="n">
        <v>10010100</v>
      </c>
      <c r="F202" s="28">
        <f>IFERROR(VLOOKUP(E202,'أرصدة المخزن'!$A:$E,3,0),"")</f>
        <v/>
      </c>
      <c r="G202" s="29">
        <f>IFERROR(VLOOKUP(E202,'أرصدة المخزن'!$A:$H,4,FALSE),"")</f>
        <v/>
      </c>
      <c r="H202" s="13" t="n">
        <v>700</v>
      </c>
      <c r="I202" s="115" t="inlineStr">
        <is>
          <t>صرف</t>
        </is>
      </c>
      <c r="J202" s="13" t="n">
        <v>0</v>
      </c>
      <c r="K202" s="37">
        <f>IFERROR(VLOOKUP(E202,'أرصدة المخزن'!$A:$H,8,0),"")</f>
        <v/>
      </c>
    </row>
    <row r="203" ht="24.75" customHeight="1" s="138">
      <c r="A203" s="13" t="n">
        <v>197</v>
      </c>
      <c r="B203" s="14" t="n"/>
      <c r="C203" s="47" t="n"/>
      <c r="D203" s="47" t="n"/>
      <c r="E203" s="19" t="n"/>
      <c r="F203" s="28">
        <f>IFERROR(VLOOKUP(E203,'أرصدة المخزن'!$A:$E,3,0),"")</f>
        <v/>
      </c>
      <c r="G203" s="29">
        <f>IFERROR(VLOOKUP(E203,'أرصدة المخزن'!$A:$H,4,FALSE),"")</f>
        <v/>
      </c>
      <c r="H203" s="13" t="n"/>
      <c r="I203" s="115" t="inlineStr">
        <is>
          <t>صرف</t>
        </is>
      </c>
      <c r="J203" s="13" t="n">
        <v>0</v>
      </c>
      <c r="K203" s="37">
        <f>IFERROR(VLOOKUP(E203,'أرصدة المخزن'!$A:$H,8,0),"")</f>
        <v/>
      </c>
    </row>
    <row r="204" ht="24.75" customHeight="1" s="138">
      <c r="A204" s="13" t="n">
        <v>198</v>
      </c>
      <c r="B204" s="14" t="n">
        <v>46082</v>
      </c>
      <c r="C204" s="47" t="inlineStr">
        <is>
          <t>الصيانة لاين</t>
        </is>
      </c>
      <c r="D204" s="47" t="n">
        <v>915</v>
      </c>
      <c r="E204" s="19" t="n">
        <v>10010057</v>
      </c>
      <c r="F204" s="28">
        <f>IFERROR(VLOOKUP(E204,'أرصدة المخزن'!$A:$E,3,0),"")</f>
        <v/>
      </c>
      <c r="G204" s="29">
        <f>IFERROR(VLOOKUP(E204,'أرصدة المخزن'!$A:$H,4,FALSE),"")</f>
        <v/>
      </c>
      <c r="H204" s="13" t="n">
        <v>1</v>
      </c>
      <c r="I204" s="115" t="inlineStr">
        <is>
          <t>صرف</t>
        </is>
      </c>
      <c r="J204" s="13" t="n">
        <v>0</v>
      </c>
      <c r="K204" s="37">
        <f>IFERROR(VLOOKUP(E204,'أرصدة المخزن'!$A:$H,8,0),"")</f>
        <v/>
      </c>
    </row>
    <row r="205" ht="24.75" customHeight="1" s="138">
      <c r="A205" s="13" t="n">
        <v>199</v>
      </c>
      <c r="B205" s="14" t="n">
        <v>46082</v>
      </c>
      <c r="C205" s="47" t="inlineStr">
        <is>
          <t>الصيانة لاين</t>
        </is>
      </c>
      <c r="D205" s="47" t="n">
        <v>916</v>
      </c>
      <c r="E205" s="19" t="n">
        <v>10090001</v>
      </c>
      <c r="F205" s="28">
        <f>IFERROR(VLOOKUP(E205,'أرصدة المخزن'!$A:$E,3,0),"")</f>
        <v/>
      </c>
      <c r="G205" s="29">
        <f>IFERROR(VLOOKUP(E205,'أرصدة المخزن'!$A:$H,4,FALSE),"")</f>
        <v/>
      </c>
      <c r="H205" s="13" t="n">
        <v>1</v>
      </c>
      <c r="I205" s="115" t="inlineStr">
        <is>
          <t>صرف</t>
        </is>
      </c>
      <c r="J205" s="13" t="n">
        <v>0</v>
      </c>
      <c r="K205" s="37">
        <f>IFERROR(VLOOKUP(E205,'أرصدة المخزن'!$A:$H,8,0),"")</f>
        <v/>
      </c>
    </row>
    <row r="206" ht="24.75" customHeight="1" s="138">
      <c r="A206" s="13" t="n">
        <v>200</v>
      </c>
      <c r="B206" s="14" t="n">
        <v>46082</v>
      </c>
      <c r="C206" s="47" t="inlineStr">
        <is>
          <t>الصيانة لاين</t>
        </is>
      </c>
      <c r="D206" s="47" t="n">
        <v>917</v>
      </c>
      <c r="E206" s="19" t="n">
        <v>10020104</v>
      </c>
      <c r="F206" s="28">
        <f>IFERROR(VLOOKUP(E206,'أرصدة المخزن'!$A:$E,3,0),"")</f>
        <v/>
      </c>
      <c r="G206" s="29">
        <f>IFERROR(VLOOKUP(E206,'أرصدة المخزن'!$A:$H,4,FALSE),"")</f>
        <v/>
      </c>
      <c r="H206" s="13" t="n">
        <v>3</v>
      </c>
      <c r="I206" s="115" t="inlineStr">
        <is>
          <t>صرف</t>
        </is>
      </c>
      <c r="J206" s="13" t="n">
        <v>0</v>
      </c>
      <c r="K206" s="37">
        <f>IFERROR(VLOOKUP(E206,'أرصدة المخزن'!$A:$H,8,0),"")</f>
        <v/>
      </c>
    </row>
    <row r="207" ht="24.75" customHeight="1" s="138">
      <c r="A207" s="13" t="n">
        <v>201</v>
      </c>
      <c r="B207" s="14" t="n">
        <v>46082</v>
      </c>
      <c r="C207" s="47" t="inlineStr">
        <is>
          <t>الصيانة لاين</t>
        </is>
      </c>
      <c r="D207" s="47" t="n">
        <v>917</v>
      </c>
      <c r="E207" s="21" t="n">
        <v>10020093</v>
      </c>
      <c r="F207" s="28">
        <f>IFERROR(VLOOKUP(E207,'أرصدة المخزن'!$A:$E,3,0),"")</f>
        <v/>
      </c>
      <c r="G207" s="29">
        <f>IFERROR(VLOOKUP(E207,'أرصدة المخزن'!$A:$H,4,FALSE),"")</f>
        <v/>
      </c>
      <c r="H207" s="13" t="n">
        <v>3</v>
      </c>
      <c r="I207" s="115" t="inlineStr">
        <is>
          <t>صرف</t>
        </is>
      </c>
      <c r="J207" s="13" t="n">
        <v>0</v>
      </c>
      <c r="K207" s="37">
        <f>IFERROR(VLOOKUP(E207,'أرصدة المخزن'!$A:$H,8,0),"")</f>
        <v/>
      </c>
    </row>
    <row r="208" ht="24.75" customHeight="1" s="138">
      <c r="A208" s="13" t="n">
        <v>202</v>
      </c>
      <c r="B208" s="14" t="n">
        <v>46082</v>
      </c>
      <c r="C208" s="47" t="inlineStr">
        <is>
          <t>الصيانة لاين</t>
        </is>
      </c>
      <c r="D208" s="47" t="n">
        <v>918</v>
      </c>
      <c r="E208" s="19" t="n">
        <v>10020167</v>
      </c>
      <c r="F208" s="28">
        <f>IFERROR(VLOOKUP(E208,'أرصدة المخزن'!$A:$E,3,0),"")</f>
        <v/>
      </c>
      <c r="G208" s="29">
        <f>IFERROR(VLOOKUP(E208,'أرصدة المخزن'!$A:$H,4,FALSE),"")</f>
        <v/>
      </c>
      <c r="H208" s="13" t="n">
        <v>1</v>
      </c>
      <c r="I208" s="115" t="inlineStr">
        <is>
          <t>صرف</t>
        </is>
      </c>
      <c r="J208" s="13" t="n">
        <v>0</v>
      </c>
      <c r="K208" s="37">
        <f>IFERROR(VLOOKUP(E208,'أرصدة المخزن'!$A:$H,8,0),"")</f>
        <v/>
      </c>
    </row>
    <row r="209" ht="24.75" customHeight="1" s="138">
      <c r="A209" s="13" t="n">
        <v>203</v>
      </c>
      <c r="B209" s="14" t="n">
        <v>46084</v>
      </c>
      <c r="C209" s="47" t="inlineStr">
        <is>
          <t>الصيانة لاين</t>
        </is>
      </c>
      <c r="D209" s="47" t="n">
        <v>919</v>
      </c>
      <c r="E209" s="19" t="n">
        <v>10010061</v>
      </c>
      <c r="F209" s="28">
        <f>IFERROR(VLOOKUP(E209,'أرصدة المخزن'!$A:$E,3,0),"")</f>
        <v/>
      </c>
      <c r="G209" s="29">
        <f>IFERROR(VLOOKUP(E209,'أرصدة المخزن'!$A:$H,4,FALSE),"")</f>
        <v/>
      </c>
      <c r="H209" s="13" t="n">
        <v>15</v>
      </c>
      <c r="I209" s="115" t="inlineStr">
        <is>
          <t>صرف</t>
        </is>
      </c>
      <c r="J209" s="13" t="n">
        <v>0</v>
      </c>
      <c r="K209" s="37">
        <f>IFERROR(VLOOKUP(E209,'أرصدة المخزن'!$A:$H,8,0),"")</f>
        <v/>
      </c>
    </row>
    <row r="210" ht="24.75" customHeight="1" s="138">
      <c r="A210" s="13" t="n">
        <v>204</v>
      </c>
      <c r="B210" s="14" t="n">
        <v>46084</v>
      </c>
      <c r="C210" s="47" t="inlineStr">
        <is>
          <t>الصيانة لاين</t>
        </is>
      </c>
      <c r="D210" s="47" t="n">
        <v>919</v>
      </c>
      <c r="E210" s="19" t="n">
        <v>10010057</v>
      </c>
      <c r="F210" s="28">
        <f>IFERROR(VLOOKUP(E210,'أرصدة المخزن'!$A:$E,3,0),"")</f>
        <v/>
      </c>
      <c r="G210" s="29">
        <f>IFERROR(VLOOKUP(E210,'أرصدة المخزن'!$A:$H,4,FALSE),"")</f>
        <v/>
      </c>
      <c r="H210" s="13" t="n">
        <v>4</v>
      </c>
      <c r="I210" s="115" t="inlineStr">
        <is>
          <t>صرف</t>
        </is>
      </c>
      <c r="J210" s="13" t="n">
        <v>0</v>
      </c>
      <c r="K210" s="37">
        <f>IFERROR(VLOOKUP(E210,'أرصدة المخزن'!$A:$H,8,0),"")</f>
        <v/>
      </c>
    </row>
    <row r="211" ht="24.75" customHeight="1" s="138">
      <c r="A211" s="13" t="n">
        <v>205</v>
      </c>
      <c r="B211" s="14" t="n">
        <v>46084</v>
      </c>
      <c r="C211" s="47" t="inlineStr">
        <is>
          <t>الصيانة لاين</t>
        </is>
      </c>
      <c r="D211" s="47" t="n">
        <v>919</v>
      </c>
      <c r="E211" s="19" t="n">
        <v>10010065</v>
      </c>
      <c r="F211" s="28">
        <f>IFERROR(VLOOKUP(E211,'أرصدة المخزن'!$A:$E,3,0),"")</f>
        <v/>
      </c>
      <c r="G211" s="29">
        <f>IFERROR(VLOOKUP(E211,'أرصدة المخزن'!$A:$H,4,FALSE),"")</f>
        <v/>
      </c>
      <c r="H211" s="13" t="n">
        <v>65</v>
      </c>
      <c r="I211" s="115" t="inlineStr">
        <is>
          <t>صرف</t>
        </is>
      </c>
      <c r="J211" s="13" t="n">
        <v>0</v>
      </c>
      <c r="K211" s="37">
        <f>IFERROR(VLOOKUP(E211,'أرصدة المخزن'!$A:$H,8,0),"")</f>
        <v/>
      </c>
    </row>
    <row r="212" ht="24.75" customHeight="1" s="138">
      <c r="A212" s="13" t="n">
        <v>206</v>
      </c>
      <c r="B212" s="14" t="n">
        <v>46084</v>
      </c>
      <c r="C212" s="47" t="inlineStr">
        <is>
          <t>الصيانة لاين</t>
        </is>
      </c>
      <c r="D212" s="47" t="n">
        <v>920</v>
      </c>
      <c r="E212" s="19" t="n">
        <v>10020172</v>
      </c>
      <c r="F212" s="28">
        <f>IFERROR(VLOOKUP(E212,'أرصدة المخزن'!$A:$E,3,0),"")</f>
        <v/>
      </c>
      <c r="G212" s="29">
        <f>IFERROR(VLOOKUP(E212,'أرصدة المخزن'!$A:$H,4,FALSE),"")</f>
        <v/>
      </c>
      <c r="H212" s="13" t="n">
        <v>1</v>
      </c>
      <c r="I212" s="115" t="inlineStr">
        <is>
          <t>صرف</t>
        </is>
      </c>
      <c r="J212" s="13" t="n">
        <v>0</v>
      </c>
      <c r="K212" s="37">
        <f>IFERROR(VLOOKUP(E212,'أرصدة المخزن'!$A:$H,8,0),"")</f>
        <v/>
      </c>
    </row>
    <row r="213" ht="24.75" customHeight="1" s="138">
      <c r="A213" s="13" t="n">
        <v>207</v>
      </c>
      <c r="B213" s="14" t="n">
        <v>46084</v>
      </c>
      <c r="C213" s="47" t="inlineStr">
        <is>
          <t>الصيانة لاين</t>
        </is>
      </c>
      <c r="D213" s="47" t="n">
        <v>920</v>
      </c>
      <c r="E213" s="19" t="n">
        <v>10020171</v>
      </c>
      <c r="F213" s="28">
        <f>IFERROR(VLOOKUP(E213,'أرصدة المخزن'!$A:$E,3,0),"")</f>
        <v/>
      </c>
      <c r="G213" s="29">
        <f>IFERROR(VLOOKUP(E213,'أرصدة المخزن'!$A:$H,4,FALSE),"")</f>
        <v/>
      </c>
      <c r="H213" s="13" t="n">
        <v>1</v>
      </c>
      <c r="I213" s="115" t="inlineStr">
        <is>
          <t>صرف</t>
        </is>
      </c>
      <c r="J213" s="13" t="n">
        <v>0</v>
      </c>
      <c r="K213" s="37">
        <f>IFERROR(VLOOKUP(E213,'أرصدة المخزن'!$A:$H,8,0),"")</f>
        <v/>
      </c>
    </row>
    <row r="214" ht="24.75" customHeight="1" s="138">
      <c r="A214" s="13" t="n">
        <v>208</v>
      </c>
      <c r="B214" s="14" t="n">
        <v>46084</v>
      </c>
      <c r="C214" s="47" t="inlineStr">
        <is>
          <t>الصيانة لاين</t>
        </is>
      </c>
      <c r="D214" s="47" t="n">
        <v>920</v>
      </c>
      <c r="E214" s="19" t="n">
        <v>10020191</v>
      </c>
      <c r="F214" s="28">
        <f>IFERROR(VLOOKUP(E214,'أرصدة المخزن'!$A:$E,3,0),"")</f>
        <v/>
      </c>
      <c r="G214" s="29">
        <f>IFERROR(VLOOKUP(E214,'أرصدة المخزن'!$A:$H,4,FALSE),"")</f>
        <v/>
      </c>
      <c r="H214" s="13" t="n">
        <v>1</v>
      </c>
      <c r="I214" s="115" t="inlineStr">
        <is>
          <t>صرف</t>
        </is>
      </c>
      <c r="J214" s="13" t="n">
        <v>0</v>
      </c>
      <c r="K214" s="37">
        <f>IFERROR(VLOOKUP(E214,'أرصدة المخزن'!$A:$H,8,0),"")</f>
        <v/>
      </c>
    </row>
    <row r="215" ht="24.75" customHeight="1" s="138">
      <c r="A215" s="13" t="n">
        <v>209</v>
      </c>
      <c r="B215" s="14" t="n">
        <v>46084</v>
      </c>
      <c r="C215" s="47" t="inlineStr">
        <is>
          <t>الصيانة لاين</t>
        </is>
      </c>
      <c r="D215" s="47" t="n">
        <v>921</v>
      </c>
      <c r="E215" s="19" t="n">
        <v>10020101</v>
      </c>
      <c r="F215" s="28">
        <f>IFERROR(VLOOKUP(E215,'أرصدة المخزن'!$A:$E,3,0),"")</f>
        <v/>
      </c>
      <c r="G215" s="29">
        <f>IFERROR(VLOOKUP(E215,'أرصدة المخزن'!$A:$H,4,FALSE),"")</f>
        <v/>
      </c>
      <c r="H215" s="13" t="n">
        <v>5</v>
      </c>
      <c r="I215" s="115" t="inlineStr">
        <is>
          <t>صرف</t>
        </is>
      </c>
      <c r="J215" s="13" t="n">
        <v>0</v>
      </c>
      <c r="K215" s="37">
        <f>IFERROR(VLOOKUP(E215,'أرصدة المخزن'!$A:$H,8,0),"")</f>
        <v/>
      </c>
    </row>
    <row r="216" ht="24.75" customHeight="1" s="138">
      <c r="A216" s="13" t="n">
        <v>210</v>
      </c>
      <c r="B216" s="14" t="n">
        <v>46084</v>
      </c>
      <c r="C216" s="47" t="inlineStr">
        <is>
          <t>الصيانة لاين</t>
        </is>
      </c>
      <c r="D216" s="47" t="n">
        <v>921</v>
      </c>
      <c r="E216" s="21" t="n">
        <v>10020103</v>
      </c>
      <c r="F216" s="28">
        <f>IFERROR(VLOOKUP(E216,'أرصدة المخزن'!$A:$E,3,0),"")</f>
        <v/>
      </c>
      <c r="G216" s="29">
        <f>IFERROR(VLOOKUP(E216,'أرصدة المخزن'!$A:$H,4,FALSE),"")</f>
        <v/>
      </c>
      <c r="H216" s="13" t="n">
        <v>1</v>
      </c>
      <c r="I216" s="115" t="inlineStr">
        <is>
          <t>صرف</t>
        </is>
      </c>
      <c r="J216" s="13" t="n">
        <v>0</v>
      </c>
      <c r="K216" s="37">
        <f>IFERROR(VLOOKUP(E216,'أرصدة المخزن'!$A:$H,8,0),"")</f>
        <v/>
      </c>
    </row>
    <row r="217" ht="24.75" customHeight="1" s="138">
      <c r="A217" s="13" t="n">
        <v>211</v>
      </c>
      <c r="B217" s="14" t="n">
        <v>46084</v>
      </c>
      <c r="C217" s="47" t="inlineStr">
        <is>
          <t>الصيانة لاين</t>
        </is>
      </c>
      <c r="D217" s="47" t="n">
        <v>921</v>
      </c>
      <c r="E217" s="19" t="n">
        <v>10020093</v>
      </c>
      <c r="F217" s="28">
        <f>IFERROR(VLOOKUP(E217,'أرصدة المخزن'!$A:$E,3,0),"")</f>
        <v/>
      </c>
      <c r="G217" s="29">
        <f>IFERROR(VLOOKUP(E217,'أرصدة المخزن'!$A:$H,4,FALSE),"")</f>
        <v/>
      </c>
      <c r="H217" s="13" t="n">
        <v>5</v>
      </c>
      <c r="I217" s="115" t="inlineStr">
        <is>
          <t>صرف</t>
        </is>
      </c>
      <c r="J217" s="13" t="n">
        <v>0</v>
      </c>
      <c r="K217" s="37">
        <f>IFERROR(VLOOKUP(E217,'أرصدة المخزن'!$A:$H,8,0),"")</f>
        <v/>
      </c>
    </row>
    <row r="218" ht="24.75" customHeight="1" s="138">
      <c r="A218" s="13" t="n">
        <v>212</v>
      </c>
      <c r="B218" s="14" t="n">
        <v>46084</v>
      </c>
      <c r="C218" s="47" t="inlineStr">
        <is>
          <t>الصيانة لاين</t>
        </is>
      </c>
      <c r="D218" s="47" t="n">
        <v>921</v>
      </c>
      <c r="E218" s="19" t="n">
        <v>10020094</v>
      </c>
      <c r="F218" s="28">
        <f>IFERROR(VLOOKUP(E218,'أرصدة المخزن'!$A:$E,3,0),"")</f>
        <v/>
      </c>
      <c r="G218" s="29">
        <f>IFERROR(VLOOKUP(E218,'أرصدة المخزن'!$A:$H,4,FALSE),"")</f>
        <v/>
      </c>
      <c r="H218" s="13" t="n">
        <v>3</v>
      </c>
      <c r="I218" s="115" t="inlineStr">
        <is>
          <t>صرف</t>
        </is>
      </c>
      <c r="J218" s="13" t="n">
        <v>0</v>
      </c>
      <c r="K218" s="37">
        <f>IFERROR(VLOOKUP(E218,'أرصدة المخزن'!$A:$H,8,0),"")</f>
        <v/>
      </c>
    </row>
    <row r="219" ht="24.75" customHeight="1" s="138">
      <c r="A219" s="13" t="n">
        <v>213</v>
      </c>
      <c r="B219" s="14" t="n">
        <v>46085</v>
      </c>
      <c r="C219" s="47" t="inlineStr">
        <is>
          <t>الري سلطان</t>
        </is>
      </c>
      <c r="D219" s="47" t="n">
        <v>922</v>
      </c>
      <c r="E219" s="19" t="n">
        <v>10030034</v>
      </c>
      <c r="F219" s="28">
        <f>IFERROR(VLOOKUP(E219,'أرصدة المخزن'!$A:$E,3,0),"")</f>
        <v/>
      </c>
      <c r="G219" s="29">
        <f>IFERROR(VLOOKUP(E219,'أرصدة المخزن'!$A:$H,4,FALSE),"")</f>
        <v/>
      </c>
      <c r="H219" s="13" t="n">
        <v>3</v>
      </c>
      <c r="I219" s="115" t="inlineStr">
        <is>
          <t>صرف</t>
        </is>
      </c>
      <c r="J219" s="13" t="n">
        <v>0</v>
      </c>
      <c r="K219" s="37">
        <f>IFERROR(VLOOKUP(E219,'أرصدة المخزن'!$A:$H,8,0),"")</f>
        <v/>
      </c>
    </row>
    <row r="220" ht="24.75" customHeight="1" s="138">
      <c r="A220" s="13" t="n">
        <v>214</v>
      </c>
      <c r="B220" s="14" t="n">
        <v>46085</v>
      </c>
      <c r="C220" s="47" t="inlineStr">
        <is>
          <t>الري سلطان</t>
        </is>
      </c>
      <c r="D220" s="47" t="n">
        <v>922</v>
      </c>
      <c r="E220" s="19" t="n">
        <v>10030037</v>
      </c>
      <c r="F220" s="28">
        <f>IFERROR(VLOOKUP(E220,'أرصدة المخزن'!$A:$E,3,0),"")</f>
        <v/>
      </c>
      <c r="G220" s="29">
        <f>IFERROR(VLOOKUP(E220,'أرصدة المخزن'!$A:$H,4,FALSE),"")</f>
        <v/>
      </c>
      <c r="H220" s="13" t="n">
        <v>1</v>
      </c>
      <c r="I220" s="115" t="inlineStr">
        <is>
          <t>صرف</t>
        </is>
      </c>
      <c r="J220" s="13" t="n">
        <v>0</v>
      </c>
      <c r="K220" s="37">
        <f>IFERROR(VLOOKUP(E220,'أرصدة المخزن'!$A:$H,8,0),"")</f>
        <v/>
      </c>
    </row>
    <row r="221" ht="24.75" customHeight="1" s="138">
      <c r="A221" s="13" t="n">
        <v>215</v>
      </c>
      <c r="B221" s="14" t="n">
        <v>46085</v>
      </c>
      <c r="C221" s="47" t="inlineStr">
        <is>
          <t>الري سلطان</t>
        </is>
      </c>
      <c r="D221" s="47" t="n">
        <v>922</v>
      </c>
      <c r="E221" s="15" t="n">
        <v>10030042</v>
      </c>
      <c r="F221" s="28">
        <f>IFERROR(VLOOKUP(E221,'أرصدة المخزن'!$A:$E,3,0),"")</f>
        <v/>
      </c>
      <c r="G221" s="29">
        <f>IFERROR(VLOOKUP(E221,'أرصدة المخزن'!$A:$H,4,FALSE),"")</f>
        <v/>
      </c>
      <c r="H221" s="15" t="n">
        <v>1</v>
      </c>
      <c r="I221" s="115" t="inlineStr">
        <is>
          <t>صرف</t>
        </is>
      </c>
      <c r="J221" s="13" t="n">
        <v>0</v>
      </c>
      <c r="K221" s="37">
        <f>IFERROR(VLOOKUP(E221,'أرصدة المخزن'!$A:$H,8,0),"")</f>
        <v/>
      </c>
    </row>
    <row r="222" ht="24.75" customHeight="1" s="138">
      <c r="A222" s="13" t="n">
        <v>216</v>
      </c>
      <c r="B222" s="14" t="n">
        <v>46085</v>
      </c>
      <c r="C222" s="47" t="inlineStr">
        <is>
          <t>الري سلطان</t>
        </is>
      </c>
      <c r="D222" s="47" t="n">
        <v>922</v>
      </c>
      <c r="E222" s="19" t="n">
        <v>10030032</v>
      </c>
      <c r="F222" s="28">
        <f>IFERROR(VLOOKUP(E222,'أرصدة المخزن'!$A:$E,3,0),"")</f>
        <v/>
      </c>
      <c r="G222" s="29">
        <f>IFERROR(VLOOKUP(E222,'أرصدة المخزن'!$A:$H,4,FALSE),"")</f>
        <v/>
      </c>
      <c r="H222" s="13" t="n">
        <v>50</v>
      </c>
      <c r="I222" s="115" t="inlineStr">
        <is>
          <t>صرف</t>
        </is>
      </c>
      <c r="J222" s="13" t="n">
        <v>0</v>
      </c>
      <c r="K222" s="37">
        <f>IFERROR(VLOOKUP(E222,'أرصدة المخزن'!$A:$H,8,0),"")</f>
        <v/>
      </c>
    </row>
    <row r="223" ht="24.75" customHeight="1" s="138">
      <c r="A223" s="13" t="n">
        <v>217</v>
      </c>
      <c r="B223" s="14" t="n">
        <v>46085</v>
      </c>
      <c r="C223" s="47" t="inlineStr">
        <is>
          <t>الري سلطان</t>
        </is>
      </c>
      <c r="D223" s="47" t="n">
        <v>922</v>
      </c>
      <c r="E223" s="19" t="n">
        <v>10030045</v>
      </c>
      <c r="F223" s="28">
        <f>IFERROR(VLOOKUP(E223,'أرصدة المخزن'!$A:$E,3,0),"")</f>
        <v/>
      </c>
      <c r="G223" s="29">
        <f>IFERROR(VLOOKUP(E223,'أرصدة المخزن'!$A:$H,4,FALSE),"")</f>
        <v/>
      </c>
      <c r="H223" s="15" t="n">
        <v>3</v>
      </c>
      <c r="I223" s="115" t="inlineStr">
        <is>
          <t>صرف</t>
        </is>
      </c>
      <c r="J223" s="13" t="n">
        <v>0</v>
      </c>
      <c r="K223" s="37">
        <f>IFERROR(VLOOKUP(E223,'أرصدة المخزن'!$A:$H,8,0),"")</f>
        <v/>
      </c>
    </row>
    <row r="224" ht="24.75" customHeight="1" s="138">
      <c r="A224" s="13" t="n">
        <v>218</v>
      </c>
      <c r="B224" s="14" t="n">
        <v>46085</v>
      </c>
      <c r="C224" s="47" t="inlineStr">
        <is>
          <t>الري بلوم</t>
        </is>
      </c>
      <c r="D224" s="47" t="n">
        <v>923</v>
      </c>
      <c r="E224" s="19" t="n">
        <v>10030038</v>
      </c>
      <c r="F224" s="28">
        <f>IFERROR(VLOOKUP(E224,'أرصدة المخزن'!$A:$E,3,0),"")</f>
        <v/>
      </c>
      <c r="G224" s="29">
        <f>IFERROR(VLOOKUP(E224,'أرصدة المخزن'!$A:$H,4,FALSE),"")</f>
        <v/>
      </c>
      <c r="H224" s="13" t="n">
        <v>1</v>
      </c>
      <c r="I224" s="115" t="inlineStr">
        <is>
          <t>صرف</t>
        </is>
      </c>
      <c r="J224" s="13" t="n">
        <v>0</v>
      </c>
      <c r="K224" s="37">
        <f>IFERROR(VLOOKUP(E224,'أرصدة المخزن'!$A:$H,8,0),"")</f>
        <v/>
      </c>
    </row>
    <row r="225" ht="24.75" customHeight="1" s="138">
      <c r="A225" s="13" t="n">
        <v>219</v>
      </c>
      <c r="B225" s="14" t="n">
        <v>46085</v>
      </c>
      <c r="C225" s="47" t="inlineStr">
        <is>
          <t>الري بلوم</t>
        </is>
      </c>
      <c r="D225" s="47" t="n">
        <v>923</v>
      </c>
      <c r="E225" s="19" t="n">
        <v>10030042</v>
      </c>
      <c r="F225" s="28">
        <f>IFERROR(VLOOKUP(E225,'أرصدة المخزن'!$A:$E,3,0),"")</f>
        <v/>
      </c>
      <c r="G225" s="29">
        <f>IFERROR(VLOOKUP(E225,'أرصدة المخزن'!$A:$H,4,FALSE),"")</f>
        <v/>
      </c>
      <c r="H225" s="15" t="n">
        <v>2</v>
      </c>
      <c r="I225" s="115" t="inlineStr">
        <is>
          <t>صرف</t>
        </is>
      </c>
      <c r="J225" s="13" t="n">
        <v>0</v>
      </c>
      <c r="K225" s="37">
        <f>IFERROR(VLOOKUP(E225,'أرصدة المخزن'!$A:$H,8,0),"")</f>
        <v/>
      </c>
    </row>
    <row r="226" ht="24.75" customHeight="1" s="138">
      <c r="A226" s="13" t="n">
        <v>220</v>
      </c>
      <c r="B226" s="14" t="n">
        <v>46085</v>
      </c>
      <c r="C226" s="47" t="inlineStr">
        <is>
          <t>الري بلوم</t>
        </is>
      </c>
      <c r="D226" s="47" t="n">
        <v>923</v>
      </c>
      <c r="E226" s="19" t="n">
        <v>10030044</v>
      </c>
      <c r="F226" s="28">
        <f>IFERROR(VLOOKUP(E226,'أرصدة المخزن'!$A:$E,3,0),"")</f>
        <v/>
      </c>
      <c r="G226" s="29">
        <f>IFERROR(VLOOKUP(E226,'أرصدة المخزن'!$A:$H,4,FALSE),"")</f>
        <v/>
      </c>
      <c r="H226" s="15" t="n">
        <v>1</v>
      </c>
      <c r="I226" s="115" t="inlineStr">
        <is>
          <t>صرف</t>
        </is>
      </c>
      <c r="J226" s="13" t="n">
        <v>0</v>
      </c>
      <c r="K226" s="37">
        <f>IFERROR(VLOOKUP(E226,'أرصدة المخزن'!$A:$H,8,0),"")</f>
        <v/>
      </c>
    </row>
    <row r="227" ht="24.75" customHeight="1" s="138">
      <c r="A227" s="13" t="n">
        <v>221</v>
      </c>
      <c r="B227" s="14" t="n">
        <v>46088</v>
      </c>
      <c r="C227" s="47" t="inlineStr">
        <is>
          <t>الري بلوم</t>
        </is>
      </c>
      <c r="D227" s="47" t="n">
        <v>924</v>
      </c>
      <c r="E227" s="19" t="n">
        <v>10030037</v>
      </c>
      <c r="F227" s="28">
        <f>IFERROR(VLOOKUP(E227,'أرصدة المخزن'!$A:$E,3,0),"")</f>
        <v/>
      </c>
      <c r="G227" s="29">
        <f>IFERROR(VLOOKUP(E227,'أرصدة المخزن'!$A:$H,4,FALSE),"")</f>
        <v/>
      </c>
      <c r="H227" s="13" t="n">
        <v>1</v>
      </c>
      <c r="I227" s="115" t="inlineStr">
        <is>
          <t>صرف</t>
        </is>
      </c>
      <c r="J227" s="13" t="n">
        <v>0</v>
      </c>
      <c r="K227" s="37">
        <f>IFERROR(VLOOKUP(E227,'أرصدة المخزن'!$A:$H,8,0),"")</f>
        <v/>
      </c>
    </row>
    <row r="228" ht="24.75" customHeight="1" s="138">
      <c r="A228" s="13" t="n">
        <v>222</v>
      </c>
      <c r="B228" s="14" t="n">
        <v>46088</v>
      </c>
      <c r="C228" s="47" t="inlineStr">
        <is>
          <t>الصيانة لاين</t>
        </is>
      </c>
      <c r="D228" s="47" t="n">
        <v>925</v>
      </c>
      <c r="E228" s="19" t="n">
        <v>10020167</v>
      </c>
      <c r="F228" s="28">
        <f>IFERROR(VLOOKUP(E228,'أرصدة المخزن'!$A:$E,3,0),"")</f>
        <v/>
      </c>
      <c r="G228" s="29">
        <f>IFERROR(VLOOKUP(E228,'أرصدة المخزن'!$A:$H,4,FALSE),"")</f>
        <v/>
      </c>
      <c r="H228" s="13" t="n">
        <v>1</v>
      </c>
      <c r="I228" s="115" t="inlineStr">
        <is>
          <t>صرف</t>
        </is>
      </c>
      <c r="J228" s="13" t="n">
        <v>0</v>
      </c>
      <c r="K228" s="37">
        <f>IFERROR(VLOOKUP(E228,'أرصدة المخزن'!$A:$H,8,0),"")</f>
        <v/>
      </c>
    </row>
    <row r="229" ht="24.75" customHeight="1" s="138">
      <c r="A229" s="13" t="n">
        <v>223</v>
      </c>
      <c r="B229" s="14" t="n">
        <v>46088</v>
      </c>
      <c r="C229" s="47" t="inlineStr">
        <is>
          <t>الصيانة لاين</t>
        </is>
      </c>
      <c r="D229" s="47" t="n">
        <v>925</v>
      </c>
      <c r="E229" s="19" t="n">
        <v>10020159</v>
      </c>
      <c r="F229" s="28">
        <f>IFERROR(VLOOKUP(E229,'أرصدة المخزن'!$A:$E,3,0),"")</f>
        <v/>
      </c>
      <c r="G229" s="29">
        <f>IFERROR(VLOOKUP(E229,'أرصدة المخزن'!$A:$H,4,FALSE),"")</f>
        <v/>
      </c>
      <c r="H229" s="13" t="n">
        <v>1</v>
      </c>
      <c r="I229" s="115" t="inlineStr">
        <is>
          <t>صرف</t>
        </is>
      </c>
      <c r="J229" s="13" t="n">
        <v>0</v>
      </c>
      <c r="K229" s="37">
        <f>IFERROR(VLOOKUP(E229,'أرصدة المخزن'!$A:$H,8,0),"")</f>
        <v/>
      </c>
    </row>
    <row r="230" ht="24.75" customHeight="1" s="138">
      <c r="A230" s="13" t="n">
        <v>224</v>
      </c>
      <c r="B230" s="14" t="n">
        <v>46088</v>
      </c>
      <c r="C230" s="47" t="inlineStr">
        <is>
          <t>الصيانة لاين</t>
        </is>
      </c>
      <c r="D230" s="47" t="n">
        <v>925</v>
      </c>
      <c r="E230" s="19" t="n">
        <v>10020155</v>
      </c>
      <c r="F230" s="28">
        <f>IFERROR(VLOOKUP(E230,'أرصدة المخزن'!$A:$E,3,0),"")</f>
        <v/>
      </c>
      <c r="G230" s="29">
        <f>IFERROR(VLOOKUP(E230,'أرصدة المخزن'!$A:$H,4,FALSE),"")</f>
        <v/>
      </c>
      <c r="H230" s="13" t="n">
        <v>1</v>
      </c>
      <c r="I230" s="115" t="inlineStr">
        <is>
          <t>صرف</t>
        </is>
      </c>
      <c r="J230" s="13" t="n">
        <v>0</v>
      </c>
      <c r="K230" s="37">
        <f>IFERROR(VLOOKUP(E230,'أرصدة المخزن'!$A:$H,8,0),"")</f>
        <v/>
      </c>
    </row>
    <row r="231" ht="24.75" customHeight="1" s="138">
      <c r="A231" s="13" t="n">
        <v>225</v>
      </c>
      <c r="B231" s="14" t="n">
        <v>46088</v>
      </c>
      <c r="C231" s="47" t="inlineStr">
        <is>
          <t>الصيانة لاين</t>
        </is>
      </c>
      <c r="D231" s="47" t="n">
        <v>926</v>
      </c>
      <c r="E231" s="19" t="n">
        <v>10010163</v>
      </c>
      <c r="F231" s="28">
        <f>IFERROR(VLOOKUP(E231,'أرصدة المخزن'!$A:$E,3,0),"")</f>
        <v/>
      </c>
      <c r="G231" s="29">
        <f>IFERROR(VLOOKUP(E231,'أرصدة المخزن'!$A:$H,4,FALSE),"")</f>
        <v/>
      </c>
      <c r="H231" s="13" t="n">
        <v>1</v>
      </c>
      <c r="I231" s="115" t="inlineStr">
        <is>
          <t>صرف</t>
        </is>
      </c>
      <c r="J231" s="13" t="n">
        <v>0</v>
      </c>
      <c r="K231" s="37">
        <f>IFERROR(VLOOKUP(E231,'أرصدة المخزن'!$A:$H,8,0),"")</f>
        <v/>
      </c>
    </row>
    <row r="232" ht="24.75" customHeight="1" s="138">
      <c r="A232" s="13" t="n">
        <v>226</v>
      </c>
      <c r="B232" s="14" t="n">
        <v>46089</v>
      </c>
      <c r="C232" s="47" t="inlineStr">
        <is>
          <t>الري بلوم</t>
        </is>
      </c>
      <c r="D232" s="47" t="n">
        <v>927</v>
      </c>
      <c r="E232" s="21" t="n">
        <v>10030001</v>
      </c>
      <c r="F232" s="28">
        <f>IFERROR(VLOOKUP(E232,'أرصدة المخزن'!$A:$E,3,0),"")</f>
        <v/>
      </c>
      <c r="G232" s="29">
        <f>IFERROR(VLOOKUP(E232,'أرصدة المخزن'!$A:$H,4,FALSE),"")</f>
        <v/>
      </c>
      <c r="H232" s="13" t="n">
        <v>450</v>
      </c>
      <c r="I232" s="115" t="inlineStr">
        <is>
          <t>صرف</t>
        </is>
      </c>
      <c r="J232" s="13" t="n">
        <v>0</v>
      </c>
      <c r="K232" s="37">
        <f>IFERROR(VLOOKUP(E232,'أرصدة المخزن'!$A:$H,8,0),"")</f>
        <v/>
      </c>
    </row>
    <row r="233" ht="24.75" customHeight="1" s="138">
      <c r="A233" s="13" t="n">
        <v>227</v>
      </c>
      <c r="B233" s="14" t="n">
        <v>46089</v>
      </c>
      <c r="C233" s="47" t="inlineStr">
        <is>
          <t>الري بلوم</t>
        </is>
      </c>
      <c r="D233" s="47" t="n">
        <v>927</v>
      </c>
      <c r="E233" s="21" t="n">
        <v>10030042</v>
      </c>
      <c r="F233" s="28">
        <f>IFERROR(VLOOKUP(E233,'أرصدة المخزن'!$A:$E,3,0),"")</f>
        <v/>
      </c>
      <c r="G233" s="29">
        <f>IFERROR(VLOOKUP(E233,'أرصدة المخزن'!$A:$H,4,FALSE),"")</f>
        <v/>
      </c>
      <c r="H233" s="15" t="n">
        <v>1</v>
      </c>
      <c r="I233" s="115" t="inlineStr">
        <is>
          <t>صرف</t>
        </is>
      </c>
      <c r="J233" s="13" t="n">
        <v>0</v>
      </c>
      <c r="K233" s="37">
        <f>IFERROR(VLOOKUP(E233,'أرصدة المخزن'!$A:$H,8,0),"")</f>
        <v/>
      </c>
    </row>
    <row r="234" ht="24.75" customHeight="1" s="138">
      <c r="A234" s="13" t="n">
        <v>228</v>
      </c>
      <c r="B234" s="14" t="n">
        <v>46089</v>
      </c>
      <c r="C234" s="47" t="inlineStr">
        <is>
          <t>الري سلطان</t>
        </is>
      </c>
      <c r="D234" s="47" t="n">
        <v>928</v>
      </c>
      <c r="E234" s="19" t="n">
        <v>10030031</v>
      </c>
      <c r="F234" s="28">
        <f>IFERROR(VLOOKUP(E234,'أرصدة المخزن'!$A:$E,3,0),"")</f>
        <v/>
      </c>
      <c r="G234" s="29">
        <f>IFERROR(VLOOKUP(E234,'أرصدة المخزن'!$A:$H,4,FALSE),"")</f>
        <v/>
      </c>
      <c r="H234" s="13" t="n">
        <v>2</v>
      </c>
      <c r="I234" s="115" t="inlineStr">
        <is>
          <t>صرف</t>
        </is>
      </c>
      <c r="J234" s="13" t="n">
        <v>0</v>
      </c>
      <c r="K234" s="37">
        <f>IFERROR(VLOOKUP(E234,'أرصدة المخزن'!$A:$H,8,0),"")</f>
        <v/>
      </c>
    </row>
    <row r="235" ht="24.75" customHeight="1" s="138">
      <c r="A235" s="13" t="n">
        <v>229</v>
      </c>
      <c r="B235" s="14" t="n">
        <v>46089</v>
      </c>
      <c r="C235" s="47" t="inlineStr">
        <is>
          <t>الري سلطان</t>
        </is>
      </c>
      <c r="D235" s="47" t="n">
        <v>928</v>
      </c>
      <c r="E235" s="21" t="n">
        <v>10030001</v>
      </c>
      <c r="F235" s="28">
        <f>IFERROR(VLOOKUP(E235,'أرصدة المخزن'!$A:$E,3,0),"")</f>
        <v/>
      </c>
      <c r="G235" s="29">
        <f>IFERROR(VLOOKUP(E235,'أرصدة المخزن'!$A:$H,4,FALSE),"")</f>
        <v/>
      </c>
      <c r="H235" s="13" t="n">
        <v>200</v>
      </c>
      <c r="I235" s="115" t="inlineStr">
        <is>
          <t>صرف</t>
        </is>
      </c>
      <c r="J235" s="13" t="n">
        <v>0</v>
      </c>
      <c r="K235" s="37">
        <f>IFERROR(VLOOKUP(E235,'أرصدة المخزن'!$A:$H,8,0),"")</f>
        <v/>
      </c>
    </row>
    <row r="236" ht="24.75" customHeight="1" s="138">
      <c r="A236" s="13" t="n">
        <v>230</v>
      </c>
      <c r="B236" s="14" t="n">
        <v>46091</v>
      </c>
      <c r="C236" s="47" t="inlineStr">
        <is>
          <t>الري بلوم</t>
        </is>
      </c>
      <c r="D236" s="47" t="n">
        <v>929</v>
      </c>
      <c r="E236" s="19" t="n">
        <v>10030031</v>
      </c>
      <c r="F236" s="28">
        <f>IFERROR(VLOOKUP(E236,'أرصدة المخزن'!$A:$E,3,0),"")</f>
        <v/>
      </c>
      <c r="G236" s="29">
        <f>IFERROR(VLOOKUP(E236,'أرصدة المخزن'!$A:$H,4,FALSE),"")</f>
        <v/>
      </c>
      <c r="H236" s="13" t="n">
        <v>2</v>
      </c>
      <c r="I236" s="115" t="inlineStr">
        <is>
          <t>صرف</t>
        </is>
      </c>
      <c r="J236" s="13" t="n">
        <v>0</v>
      </c>
      <c r="K236" s="37">
        <f>IFERROR(VLOOKUP(E236,'أرصدة المخزن'!$A:$H,8,0),"")</f>
        <v/>
      </c>
    </row>
    <row r="237" ht="24.75" customHeight="1" s="138">
      <c r="A237" s="13" t="n">
        <v>231</v>
      </c>
      <c r="B237" s="14" t="n">
        <v>46091</v>
      </c>
      <c r="C237" s="47" t="inlineStr">
        <is>
          <t>الري بلوم</t>
        </is>
      </c>
      <c r="D237" s="47" t="n">
        <v>929</v>
      </c>
      <c r="E237" s="21" t="n">
        <v>10030042</v>
      </c>
      <c r="F237" s="28">
        <f>IFERROR(VLOOKUP(E237,'أرصدة المخزن'!$A:$E,3,0),"")</f>
        <v/>
      </c>
      <c r="G237" s="29">
        <f>IFERROR(VLOOKUP(E237,'أرصدة المخزن'!$A:$H,4,FALSE),"")</f>
        <v/>
      </c>
      <c r="H237" s="15" t="n">
        <v>3</v>
      </c>
      <c r="I237" s="115" t="inlineStr">
        <is>
          <t>صرف</t>
        </is>
      </c>
      <c r="J237" s="13" t="n">
        <v>0</v>
      </c>
      <c r="K237" s="37">
        <f>IFERROR(VLOOKUP(E237,'أرصدة المخزن'!$A:$H,8,0),"")</f>
        <v/>
      </c>
    </row>
    <row r="238" ht="24.75" customHeight="1" s="138">
      <c r="A238" s="13" t="n">
        <v>232</v>
      </c>
      <c r="B238" s="14" t="n">
        <v>46091</v>
      </c>
      <c r="C238" s="47" t="inlineStr">
        <is>
          <t>الري بلوم</t>
        </is>
      </c>
      <c r="D238" s="47" t="n">
        <v>929</v>
      </c>
      <c r="E238" s="21" t="n">
        <v>10030044</v>
      </c>
      <c r="F238" s="28">
        <f>IFERROR(VLOOKUP(E238,'أرصدة المخزن'!$A:$E,3,0),"")</f>
        <v/>
      </c>
      <c r="G238" s="29">
        <f>IFERROR(VLOOKUP(E238,'أرصدة المخزن'!$A:$H,4,FALSE),"")</f>
        <v/>
      </c>
      <c r="H238" s="15" t="n">
        <v>3</v>
      </c>
      <c r="I238" s="115" t="inlineStr">
        <is>
          <t>صرف</t>
        </is>
      </c>
      <c r="J238" s="13" t="n">
        <v>0</v>
      </c>
      <c r="K238" s="37">
        <f>IFERROR(VLOOKUP(E238,'أرصدة المخزن'!$A:$H,8,0),"")</f>
        <v/>
      </c>
    </row>
    <row r="239" ht="24.75" customHeight="1" s="138">
      <c r="A239" s="13" t="n">
        <v>233</v>
      </c>
      <c r="B239" s="14" t="n">
        <v>46091</v>
      </c>
      <c r="C239" s="47" t="inlineStr">
        <is>
          <t>الري بلوم</t>
        </is>
      </c>
      <c r="D239" s="47" t="n">
        <v>929</v>
      </c>
      <c r="E239" s="19" t="n">
        <v>10030045</v>
      </c>
      <c r="F239" s="28">
        <f>IFERROR(VLOOKUP(E239,'أرصدة المخزن'!$A:$E,3,0),"")</f>
        <v/>
      </c>
      <c r="G239" s="29">
        <f>IFERROR(VLOOKUP(E239,'أرصدة المخزن'!$A:$H,4,FALSE),"")</f>
        <v/>
      </c>
      <c r="H239" s="15" t="n">
        <v>1</v>
      </c>
      <c r="I239" s="115" t="inlineStr">
        <is>
          <t>صرف</t>
        </is>
      </c>
      <c r="J239" s="13" t="n">
        <v>0</v>
      </c>
      <c r="K239" s="37">
        <f>IFERROR(VLOOKUP(E239,'أرصدة المخزن'!$A:$H,8,0),"")</f>
        <v/>
      </c>
    </row>
    <row r="240" ht="24.75" customHeight="1" s="138">
      <c r="A240" s="13" t="n">
        <v>234</v>
      </c>
      <c r="B240" s="14" t="n">
        <v>46091</v>
      </c>
      <c r="C240" s="47" t="inlineStr">
        <is>
          <t>الصيانة لاين</t>
        </is>
      </c>
      <c r="D240" s="47" t="n">
        <v>930</v>
      </c>
      <c r="E240" s="19" t="n">
        <v>10010039</v>
      </c>
      <c r="F240" s="28">
        <f>IFERROR(VLOOKUP(E240,'أرصدة المخزن'!$A:$E,3,0),"")</f>
        <v/>
      </c>
      <c r="G240" s="29">
        <f>IFERROR(VLOOKUP(E240,'أرصدة المخزن'!$A:$H,4,FALSE),"")</f>
        <v/>
      </c>
      <c r="H240" s="13" t="n">
        <v>1</v>
      </c>
      <c r="I240" s="115" t="inlineStr">
        <is>
          <t>صرف</t>
        </is>
      </c>
      <c r="J240" s="13" t="n">
        <v>0</v>
      </c>
      <c r="K240" s="37">
        <f>IFERROR(VLOOKUP(E240,'أرصدة المخزن'!$A:$H,8,0),"")</f>
        <v/>
      </c>
    </row>
    <row r="241" ht="24.75" customHeight="1" s="138">
      <c r="A241" s="13" t="n">
        <v>235</v>
      </c>
      <c r="B241" s="14" t="n">
        <v>46091</v>
      </c>
      <c r="C241" s="47" t="inlineStr">
        <is>
          <t>الصيانة لاين</t>
        </is>
      </c>
      <c r="D241" s="47" t="n">
        <v>930</v>
      </c>
      <c r="E241" s="21" t="n">
        <v>10010057</v>
      </c>
      <c r="F241" s="28">
        <f>IFERROR(VLOOKUP(E241,'أرصدة المخزن'!$A:$E,3,0),"")</f>
        <v/>
      </c>
      <c r="G241" s="29">
        <f>IFERROR(VLOOKUP(E241,'أرصدة المخزن'!$A:$H,4,FALSE),"")</f>
        <v/>
      </c>
      <c r="H241" s="13" t="n">
        <v>2</v>
      </c>
      <c r="I241" s="115" t="inlineStr">
        <is>
          <t>صرف</t>
        </is>
      </c>
      <c r="J241" s="13" t="n">
        <v>0</v>
      </c>
      <c r="K241" s="37">
        <f>IFERROR(VLOOKUP(E241,'أرصدة المخزن'!$A:$H,8,0),"")</f>
        <v/>
      </c>
    </row>
    <row r="242" ht="24.75" customHeight="1" s="138">
      <c r="A242" s="13" t="n">
        <v>236</v>
      </c>
      <c r="B242" s="14" t="n">
        <v>46091</v>
      </c>
      <c r="C242" s="47" t="inlineStr">
        <is>
          <t>الصيانة لاين</t>
        </is>
      </c>
      <c r="D242" s="47" t="n">
        <v>930</v>
      </c>
      <c r="E242" s="21" t="n">
        <v>10010038</v>
      </c>
      <c r="F242" s="28">
        <f>IFERROR(VLOOKUP(E242,'أرصدة المخزن'!$A:$E,3,0),"")</f>
        <v/>
      </c>
      <c r="G242" s="29">
        <f>IFERROR(VLOOKUP(E242,'أرصدة المخزن'!$A:$H,4,FALSE),"")</f>
        <v/>
      </c>
      <c r="H242" s="13" t="n">
        <v>3</v>
      </c>
      <c r="I242" s="115" t="inlineStr">
        <is>
          <t>صرف</t>
        </is>
      </c>
      <c r="J242" s="13" t="n">
        <v>0</v>
      </c>
      <c r="K242" s="37">
        <f>IFERROR(VLOOKUP(E242,'أرصدة المخزن'!$A:$H,8,0),"")</f>
        <v/>
      </c>
    </row>
    <row r="243" ht="24.75" customHeight="1" s="138">
      <c r="A243" s="13" t="n">
        <v>237</v>
      </c>
      <c r="B243" s="14" t="n">
        <v>46091</v>
      </c>
      <c r="C243" s="47" t="inlineStr">
        <is>
          <t>الري بلوم</t>
        </is>
      </c>
      <c r="D243" s="47" t="n">
        <v>931</v>
      </c>
      <c r="E243" s="19" t="n">
        <v>10030001</v>
      </c>
      <c r="F243" s="28">
        <f>IFERROR(VLOOKUP(E243,'أرصدة المخزن'!$A:$E,3,0),"")</f>
        <v/>
      </c>
      <c r="G243" s="29">
        <f>IFERROR(VLOOKUP(E243,'أرصدة المخزن'!$A:$H,4,FALSE),"")</f>
        <v/>
      </c>
      <c r="H243" s="13" t="n">
        <v>450</v>
      </c>
      <c r="I243" s="115" t="inlineStr">
        <is>
          <t>صرف</t>
        </is>
      </c>
      <c r="J243" s="13" t="n">
        <v>0</v>
      </c>
      <c r="K243" s="37">
        <f>IFERROR(VLOOKUP(E243,'أرصدة المخزن'!$A:$H,8,0),"")</f>
        <v/>
      </c>
    </row>
    <row r="244" ht="24.75" customHeight="1" s="138">
      <c r="A244" s="13" t="n">
        <v>238</v>
      </c>
      <c r="B244" s="14" t="n">
        <v>46091</v>
      </c>
      <c r="C244" s="47" t="inlineStr">
        <is>
          <t>الري بلوم</t>
        </is>
      </c>
      <c r="D244" s="47" t="n">
        <v>932</v>
      </c>
      <c r="E244" s="19" t="n">
        <v>10030031</v>
      </c>
      <c r="F244" s="28">
        <f>IFERROR(VLOOKUP(E244,'أرصدة المخزن'!$A:$E,3,0),"")</f>
        <v/>
      </c>
      <c r="G244" s="29">
        <f>IFERROR(VLOOKUP(E244,'أرصدة المخزن'!$A:$H,4,FALSE),"")</f>
        <v/>
      </c>
      <c r="H244" s="13" t="n">
        <v>1</v>
      </c>
      <c r="I244" s="115" t="inlineStr">
        <is>
          <t>صرف</t>
        </is>
      </c>
      <c r="J244" s="13" t="n">
        <v>0</v>
      </c>
      <c r="K244" s="37">
        <f>IFERROR(VLOOKUP(E244,'أرصدة المخزن'!$A:$H,8,0),"")</f>
        <v/>
      </c>
    </row>
    <row r="245" ht="24.75" customHeight="1" s="138">
      <c r="A245" s="13" t="n">
        <v>239</v>
      </c>
      <c r="B245" s="14" t="n">
        <v>46091</v>
      </c>
      <c r="C245" s="47" t="inlineStr">
        <is>
          <t>الري بلوم</t>
        </is>
      </c>
      <c r="D245" s="47" t="n">
        <v>932</v>
      </c>
      <c r="E245" s="19" t="n">
        <v>10030042</v>
      </c>
      <c r="F245" s="28">
        <f>IFERROR(VLOOKUP(E245,'أرصدة المخزن'!$A:$E,3,0),"")</f>
        <v/>
      </c>
      <c r="G245" s="29">
        <f>IFERROR(VLOOKUP(E245,'أرصدة المخزن'!$A:$H,4,FALSE),"")</f>
        <v/>
      </c>
      <c r="H245" s="15" t="n">
        <v>3</v>
      </c>
      <c r="I245" s="115" t="inlineStr">
        <is>
          <t>صرف</t>
        </is>
      </c>
      <c r="J245" s="13" t="n">
        <v>0</v>
      </c>
      <c r="K245" s="37">
        <f>IFERROR(VLOOKUP(E245,'أرصدة المخزن'!$A:$H,8,0),"")</f>
        <v/>
      </c>
    </row>
    <row r="246" ht="24.75" customHeight="1" s="138">
      <c r="A246" s="13" t="n">
        <v>240</v>
      </c>
      <c r="B246" s="14" t="n">
        <v>46091</v>
      </c>
      <c r="C246" s="47" t="inlineStr">
        <is>
          <t>الري بلوم</t>
        </is>
      </c>
      <c r="D246" s="47" t="n">
        <v>932</v>
      </c>
      <c r="E246" s="19" t="n">
        <v>10030044</v>
      </c>
      <c r="F246" s="28">
        <f>IFERROR(VLOOKUP(E246,'أرصدة المخزن'!$A:$E,3,0),"")</f>
        <v/>
      </c>
      <c r="G246" s="29">
        <f>IFERROR(VLOOKUP(E246,'أرصدة المخزن'!$A:$H,4,FALSE),"")</f>
        <v/>
      </c>
      <c r="H246" s="15" t="n">
        <v>2</v>
      </c>
      <c r="I246" s="115" t="inlineStr">
        <is>
          <t>صرف</t>
        </is>
      </c>
      <c r="J246" s="13" t="n">
        <v>0</v>
      </c>
      <c r="K246" s="37">
        <f>IFERROR(VLOOKUP(E246,'أرصدة المخزن'!$A:$H,8,0),"")</f>
        <v/>
      </c>
    </row>
    <row r="247" ht="24.75" customHeight="1" s="138">
      <c r="A247" s="13" t="n">
        <v>241</v>
      </c>
      <c r="B247" s="14" t="n">
        <v>46092</v>
      </c>
      <c r="C247" s="47" t="inlineStr">
        <is>
          <t>الصيانة لاين</t>
        </is>
      </c>
      <c r="D247" s="47" t="n">
        <v>933</v>
      </c>
      <c r="E247" s="19" t="n">
        <v>10020112</v>
      </c>
      <c r="F247" s="28">
        <f>IFERROR(VLOOKUP(E247,'أرصدة المخزن'!$A:$E,3,0),"")</f>
        <v/>
      </c>
      <c r="G247" s="29">
        <f>IFERROR(VLOOKUP(E247,'أرصدة المخزن'!$A:$H,4,FALSE),"")</f>
        <v/>
      </c>
      <c r="H247" s="13" t="n">
        <v>1</v>
      </c>
      <c r="I247" s="115" t="inlineStr">
        <is>
          <t>صرف</t>
        </is>
      </c>
      <c r="J247" s="13" t="n">
        <v>0</v>
      </c>
      <c r="K247" s="37">
        <f>IFERROR(VLOOKUP(E247,'أرصدة المخزن'!$A:$H,8,0),"")</f>
        <v/>
      </c>
    </row>
    <row r="248" ht="24.75" customHeight="1" s="138">
      <c r="A248" s="13" t="n">
        <v>242</v>
      </c>
      <c r="B248" s="14" t="n">
        <v>46092</v>
      </c>
      <c r="C248" s="47" t="inlineStr">
        <is>
          <t>الصيانة لاين</t>
        </is>
      </c>
      <c r="D248" s="47" t="n">
        <v>933</v>
      </c>
      <c r="E248" s="19" t="n">
        <v>10020103</v>
      </c>
      <c r="F248" s="28">
        <f>IFERROR(VLOOKUP(E248,'أرصدة المخزن'!$A:$E,3,0),"")</f>
        <v/>
      </c>
      <c r="G248" s="29">
        <f>IFERROR(VLOOKUP(E248,'أرصدة المخزن'!$A:$H,4,FALSE),"")</f>
        <v/>
      </c>
      <c r="H248" s="13" t="n">
        <v>1</v>
      </c>
      <c r="I248" s="115" t="inlineStr">
        <is>
          <t>صرف</t>
        </is>
      </c>
      <c r="J248" s="13" t="n">
        <v>0</v>
      </c>
      <c r="K248" s="37">
        <f>IFERROR(VLOOKUP(E248,'أرصدة المخزن'!$A:$H,8,0),"")</f>
        <v/>
      </c>
    </row>
    <row r="249" ht="24.75" customHeight="1" s="138">
      <c r="A249" s="13" t="n">
        <v>243</v>
      </c>
      <c r="B249" s="14" t="n">
        <v>46092</v>
      </c>
      <c r="C249" s="47" t="inlineStr">
        <is>
          <t>الصيانة لاين</t>
        </is>
      </c>
      <c r="D249" s="47" t="n">
        <v>934</v>
      </c>
      <c r="E249" s="21" t="n">
        <v>10040004</v>
      </c>
      <c r="F249" s="28">
        <f>IFERROR(VLOOKUP(E249,'أرصدة المخزن'!$A:$E,3,0),"")</f>
        <v/>
      </c>
      <c r="G249" s="29">
        <f>IFERROR(VLOOKUP(E249,'أرصدة المخزن'!$A:$H,4,FALSE),"")</f>
        <v/>
      </c>
      <c r="H249" s="13" t="n">
        <v>4</v>
      </c>
      <c r="I249" s="115" t="inlineStr">
        <is>
          <t>صرف</t>
        </is>
      </c>
      <c r="J249" s="13" t="n">
        <v>0</v>
      </c>
      <c r="K249" s="37">
        <f>IFERROR(VLOOKUP(E249,'أرصدة المخزن'!$A:$H,8,0),"")</f>
        <v/>
      </c>
    </row>
    <row r="250" ht="24.75" customHeight="1" s="138">
      <c r="A250" s="13" t="n">
        <v>244</v>
      </c>
      <c r="B250" s="14" t="n">
        <v>46092</v>
      </c>
      <c r="C250" s="47" t="inlineStr">
        <is>
          <t>الصيانة لاين</t>
        </is>
      </c>
      <c r="D250" s="47" t="n">
        <v>934</v>
      </c>
      <c r="E250" s="19" t="n">
        <v>10040003</v>
      </c>
      <c r="F250" s="28">
        <f>IFERROR(VLOOKUP(E250,'أرصدة المخزن'!$A:$E,3,0),"")</f>
        <v/>
      </c>
      <c r="G250" s="29">
        <f>IFERROR(VLOOKUP(E250,'أرصدة المخزن'!$A:$H,4,FALSE),"")</f>
        <v/>
      </c>
      <c r="H250" s="13" t="n">
        <v>4</v>
      </c>
      <c r="I250" s="115" t="inlineStr">
        <is>
          <t>صرف</t>
        </is>
      </c>
      <c r="J250" s="13" t="n">
        <v>0</v>
      </c>
      <c r="K250" s="37">
        <f>IFERROR(VLOOKUP(E250,'أرصدة المخزن'!$A:$H,8,0),"")</f>
        <v/>
      </c>
    </row>
    <row r="251" ht="24.75" customHeight="1" s="138">
      <c r="A251" s="13" t="n">
        <v>245</v>
      </c>
      <c r="B251" s="14" t="n">
        <v>46092</v>
      </c>
      <c r="C251" s="47" t="inlineStr">
        <is>
          <t>الصيانة لاين</t>
        </is>
      </c>
      <c r="D251" s="47" t="n">
        <v>934</v>
      </c>
      <c r="E251" s="19" t="n">
        <v>10040001</v>
      </c>
      <c r="F251" s="28">
        <f>IFERROR(VLOOKUP(E251,'أرصدة المخزن'!$A:$E,3,0),"")</f>
        <v/>
      </c>
      <c r="G251" s="29">
        <f>IFERROR(VLOOKUP(E251,'أرصدة المخزن'!$A:$H,4,FALSE),"")</f>
        <v/>
      </c>
      <c r="H251" s="13" t="n">
        <v>4</v>
      </c>
      <c r="I251" s="115" t="inlineStr">
        <is>
          <t>صرف</t>
        </is>
      </c>
      <c r="J251" s="13" t="n">
        <v>0</v>
      </c>
      <c r="K251" s="37">
        <f>IFERROR(VLOOKUP(E251,'أرصدة المخزن'!$A:$H,8,0),"")</f>
        <v/>
      </c>
    </row>
    <row r="252" ht="24.75" customHeight="1" s="138">
      <c r="A252" s="13" t="n">
        <v>246</v>
      </c>
      <c r="B252" s="14" t="n">
        <v>46092</v>
      </c>
      <c r="C252" s="47" t="inlineStr">
        <is>
          <t>الصيانة لاين</t>
        </is>
      </c>
      <c r="D252" s="47" t="n">
        <v>934</v>
      </c>
      <c r="E252" s="19" t="n">
        <v>10040002</v>
      </c>
      <c r="F252" s="28">
        <f>IFERROR(VLOOKUP(E252,'أرصدة المخزن'!$A:$E,3,0),"")</f>
        <v/>
      </c>
      <c r="G252" s="29">
        <f>IFERROR(VLOOKUP(E252,'أرصدة المخزن'!$A:$H,4,FALSE),"")</f>
        <v/>
      </c>
      <c r="H252" s="13" t="n">
        <v>4</v>
      </c>
      <c r="I252" s="115" t="inlineStr">
        <is>
          <t>صرف</t>
        </is>
      </c>
      <c r="J252" s="13" t="n">
        <v>0</v>
      </c>
      <c r="K252" s="37">
        <f>IFERROR(VLOOKUP(E252,'أرصدة المخزن'!$A:$H,8,0),"")</f>
        <v/>
      </c>
    </row>
    <row r="253" ht="24.75" customHeight="1" s="138">
      <c r="A253" s="13" t="n">
        <v>247</v>
      </c>
      <c r="B253" s="14" t="n">
        <v>46092</v>
      </c>
      <c r="C253" s="47" t="inlineStr">
        <is>
          <t>الصيانة لاين</t>
        </is>
      </c>
      <c r="D253" s="47" t="n">
        <v>935</v>
      </c>
      <c r="E253" s="21" t="n">
        <v>10040037</v>
      </c>
      <c r="F253" s="28">
        <f>IFERROR(VLOOKUP(E253,'أرصدة المخزن'!$A:$E,3,0),"")</f>
        <v/>
      </c>
      <c r="G253" s="29">
        <f>IFERROR(VLOOKUP(E253,'أرصدة المخزن'!$A:$H,4,FALSE),"")</f>
        <v/>
      </c>
      <c r="H253" s="13" t="n">
        <v>2</v>
      </c>
      <c r="I253" s="115" t="inlineStr">
        <is>
          <t>صرف</t>
        </is>
      </c>
      <c r="J253" s="13" t="n">
        <v>0</v>
      </c>
      <c r="K253" s="37">
        <f>IFERROR(VLOOKUP(E253,'أرصدة المخزن'!$A:$H,8,0),"")</f>
        <v/>
      </c>
    </row>
    <row r="254" ht="24.75" customHeight="1" s="138">
      <c r="A254" s="13" t="n">
        <v>248</v>
      </c>
      <c r="B254" s="14" t="n">
        <v>46093</v>
      </c>
      <c r="C254" s="47" t="inlineStr">
        <is>
          <t>الري بلوم</t>
        </is>
      </c>
      <c r="D254" s="47" t="n">
        <v>936</v>
      </c>
      <c r="E254" s="19" t="n">
        <v>10030027</v>
      </c>
      <c r="F254" s="28">
        <f>IFERROR(VLOOKUP(E254,'أرصدة المخزن'!$A:$E,3,0),"")</f>
        <v/>
      </c>
      <c r="G254" s="29">
        <f>IFERROR(VLOOKUP(E254,'أرصدة المخزن'!$A:$H,4,FALSE),"")</f>
        <v/>
      </c>
      <c r="H254" s="13" t="n">
        <v>50</v>
      </c>
      <c r="I254" s="115" t="inlineStr">
        <is>
          <t>صرف</t>
        </is>
      </c>
      <c r="J254" s="13" t="n">
        <v>0</v>
      </c>
      <c r="K254" s="37">
        <f>IFERROR(VLOOKUP(E254,'أرصدة المخزن'!$A:$H,8,0),"")</f>
        <v/>
      </c>
    </row>
    <row r="255" ht="24.75" customHeight="1" s="138">
      <c r="A255" s="13" t="n">
        <v>249</v>
      </c>
      <c r="B255" s="14" t="n">
        <v>46093</v>
      </c>
      <c r="C255" s="47" t="inlineStr">
        <is>
          <t>الصيانة لاين</t>
        </is>
      </c>
      <c r="D255" s="47" t="n">
        <v>937</v>
      </c>
      <c r="E255" s="19" t="n">
        <v>10010078</v>
      </c>
      <c r="F255" s="28">
        <f>IFERROR(VLOOKUP(E255,'أرصدة المخزن'!$A:$E,3,0),"")</f>
        <v/>
      </c>
      <c r="G255" s="29">
        <f>IFERROR(VLOOKUP(E255,'أرصدة المخزن'!$A:$H,4,FALSE),"")</f>
        <v/>
      </c>
      <c r="H255" s="13" t="n">
        <v>6</v>
      </c>
      <c r="I255" s="115" t="inlineStr">
        <is>
          <t>صرف</t>
        </is>
      </c>
      <c r="J255" s="13" t="n">
        <v>0</v>
      </c>
      <c r="K255" s="37">
        <f>IFERROR(VLOOKUP(E255,'أرصدة المخزن'!$A:$H,8,0),"")</f>
        <v/>
      </c>
    </row>
    <row r="256" ht="24.75" customHeight="1" s="138">
      <c r="A256" s="13" t="n">
        <v>250</v>
      </c>
      <c r="B256" s="14" t="n">
        <v>46093</v>
      </c>
      <c r="C256" s="47" t="inlineStr">
        <is>
          <t>الصيانة لاين</t>
        </is>
      </c>
      <c r="D256" s="47" t="n">
        <v>938</v>
      </c>
      <c r="E256" s="19" t="n">
        <v>10010150</v>
      </c>
      <c r="F256" s="28">
        <f>IFERROR(VLOOKUP(E256,'أرصدة المخزن'!$A:$E,3,0),"")</f>
        <v/>
      </c>
      <c r="G256" s="29">
        <f>IFERROR(VLOOKUP(E256,'أرصدة المخزن'!$A:$H,4,FALSE),"")</f>
        <v/>
      </c>
      <c r="H256" s="13" t="n">
        <v>4</v>
      </c>
      <c r="I256" s="115" t="inlineStr">
        <is>
          <t>صرف</t>
        </is>
      </c>
      <c r="J256" s="13" t="n">
        <v>0</v>
      </c>
      <c r="K256" s="37">
        <f>IFERROR(VLOOKUP(E256,'أرصدة المخزن'!$A:$H,8,0),"")</f>
        <v/>
      </c>
    </row>
    <row r="257" ht="24.75" customHeight="1" s="138">
      <c r="A257" s="13" t="n">
        <v>251</v>
      </c>
      <c r="B257" s="14" t="n">
        <v>46095</v>
      </c>
      <c r="C257" s="47" t="inlineStr">
        <is>
          <t>الري بلوم</t>
        </is>
      </c>
      <c r="D257" s="47" t="n">
        <v>939</v>
      </c>
      <c r="E257" s="19" t="n">
        <v>10030037</v>
      </c>
      <c r="F257" s="28">
        <f>IFERROR(VLOOKUP(E257,'أرصدة المخزن'!$A:$E,3,0),"")</f>
        <v/>
      </c>
      <c r="G257" s="29">
        <f>IFERROR(VLOOKUP(E257,'أرصدة المخزن'!$A:$H,4,FALSE),"")</f>
        <v/>
      </c>
      <c r="H257" s="13" t="n">
        <v>1</v>
      </c>
      <c r="I257" s="115" t="inlineStr">
        <is>
          <t>صرف</t>
        </is>
      </c>
      <c r="J257" s="13" t="n">
        <v>0</v>
      </c>
      <c r="K257" s="37">
        <f>IFERROR(VLOOKUP(E257,'أرصدة المخزن'!$A:$H,8,0),"")</f>
        <v/>
      </c>
    </row>
    <row r="258" ht="24.75" customHeight="1" s="138">
      <c r="A258" s="13" t="n">
        <v>252</v>
      </c>
      <c r="B258" s="14" t="n">
        <v>46095</v>
      </c>
      <c r="C258" s="47" t="inlineStr">
        <is>
          <t>الري بلوم</t>
        </is>
      </c>
      <c r="D258" s="47" t="n">
        <v>939</v>
      </c>
      <c r="E258" s="19" t="n">
        <v>10020003</v>
      </c>
      <c r="F258" s="28">
        <f>IFERROR(VLOOKUP(E258,'أرصدة المخزن'!$A:$E,3,0),"")</f>
        <v/>
      </c>
      <c r="G258" s="29">
        <f>IFERROR(VLOOKUP(E258,'أرصدة المخزن'!$A:$H,4,FALSE),"")</f>
        <v/>
      </c>
      <c r="H258" s="13" t="n">
        <v>300</v>
      </c>
      <c r="I258" s="115" t="inlineStr">
        <is>
          <t>صرف</t>
        </is>
      </c>
      <c r="J258" s="13" t="n">
        <v>0</v>
      </c>
      <c r="K258" s="37">
        <f>IFERROR(VLOOKUP(E258,'أرصدة المخزن'!$A:$H,8,0),"")</f>
        <v/>
      </c>
    </row>
    <row r="259" ht="24.75" customHeight="1" s="138">
      <c r="A259" s="13" t="n">
        <v>253</v>
      </c>
      <c r="B259" s="14" t="n">
        <v>46095</v>
      </c>
      <c r="C259" s="47" t="inlineStr">
        <is>
          <t>الري سلطان</t>
        </is>
      </c>
      <c r="D259" s="47" t="n">
        <v>940</v>
      </c>
      <c r="E259" s="19" t="n">
        <v>10030037</v>
      </c>
      <c r="F259" s="28">
        <f>IFERROR(VLOOKUP(E259,'أرصدة المخزن'!$A:$E,3,0),"")</f>
        <v/>
      </c>
      <c r="G259" s="29">
        <f>IFERROR(VLOOKUP(E259,'أرصدة المخزن'!$A:$H,4,FALSE),"")</f>
        <v/>
      </c>
      <c r="H259" s="13" t="n">
        <v>3</v>
      </c>
      <c r="I259" s="115" t="inlineStr">
        <is>
          <t>صرف</t>
        </is>
      </c>
      <c r="J259" s="13" t="n">
        <v>0</v>
      </c>
      <c r="K259" s="37">
        <f>IFERROR(VLOOKUP(E259,'أرصدة المخزن'!$A:$H,8,0),"")</f>
        <v/>
      </c>
    </row>
    <row r="260" ht="24.75" customHeight="1" s="138">
      <c r="A260" s="13" t="n">
        <v>254</v>
      </c>
      <c r="B260" s="14" t="n">
        <v>46095</v>
      </c>
      <c r="C260" s="47" t="inlineStr">
        <is>
          <t>الري سلطان</t>
        </is>
      </c>
      <c r="D260" s="47" t="n">
        <v>940</v>
      </c>
      <c r="E260" s="19" t="n">
        <v>10030028</v>
      </c>
      <c r="F260" s="28">
        <f>IFERROR(VLOOKUP(E260,'أرصدة المخزن'!$A:$E,3,0),"")</f>
        <v/>
      </c>
      <c r="G260" s="29">
        <f>IFERROR(VLOOKUP(E260,'أرصدة المخزن'!$A:$H,4,FALSE),"")</f>
        <v/>
      </c>
      <c r="H260" s="13" t="n">
        <v>100</v>
      </c>
      <c r="I260" s="115" t="inlineStr">
        <is>
          <t>صرف</t>
        </is>
      </c>
      <c r="J260" s="13" t="n">
        <v>0</v>
      </c>
      <c r="K260" s="37">
        <f>IFERROR(VLOOKUP(E260,'أرصدة المخزن'!$A:$H,8,0),"")</f>
        <v/>
      </c>
    </row>
    <row r="261" ht="24.75" customHeight="1" s="138">
      <c r="A261" s="13" t="n">
        <v>255</v>
      </c>
      <c r="B261" s="14" t="n">
        <v>46095</v>
      </c>
      <c r="C261" s="47" t="inlineStr">
        <is>
          <t>الري سلطان</t>
        </is>
      </c>
      <c r="D261" s="47" t="n">
        <v>940</v>
      </c>
      <c r="E261" s="19" t="n">
        <v>10030044</v>
      </c>
      <c r="F261" s="28">
        <f>IFERROR(VLOOKUP(E261,'أرصدة المخزن'!$A:$E,3,0),"")</f>
        <v/>
      </c>
      <c r="G261" s="29">
        <f>IFERROR(VLOOKUP(E261,'أرصدة المخزن'!$A:$H,4,FALSE),"")</f>
        <v/>
      </c>
      <c r="H261" s="15" t="n">
        <v>3</v>
      </c>
      <c r="I261" s="115" t="inlineStr">
        <is>
          <t>صرف</t>
        </is>
      </c>
      <c r="J261" s="13" t="n">
        <v>0</v>
      </c>
      <c r="K261" s="37">
        <f>IFERROR(VLOOKUP(E261,'أرصدة المخزن'!$A:$H,8,0),"")</f>
        <v/>
      </c>
    </row>
    <row r="262" ht="24.75" customHeight="1" s="138">
      <c r="A262" s="13" t="n">
        <v>256</v>
      </c>
      <c r="B262" s="14" t="n">
        <v>46095</v>
      </c>
      <c r="C262" s="47" t="inlineStr">
        <is>
          <t>الري سلطان</t>
        </is>
      </c>
      <c r="D262" s="47" t="n">
        <v>940</v>
      </c>
      <c r="E262" s="19" t="n">
        <v>10030042</v>
      </c>
      <c r="F262" s="28">
        <f>IFERROR(VLOOKUP(E262,'أرصدة المخزن'!$A:$E,3,0),"")</f>
        <v/>
      </c>
      <c r="G262" s="29">
        <f>IFERROR(VLOOKUP(E262,'أرصدة المخزن'!$A:$H,4,FALSE),"")</f>
        <v/>
      </c>
      <c r="H262" s="15" t="n">
        <v>2</v>
      </c>
      <c r="I262" s="115" t="inlineStr">
        <is>
          <t>صرف</t>
        </is>
      </c>
      <c r="J262" s="13" t="n">
        <v>0</v>
      </c>
      <c r="K262" s="37">
        <f>IFERROR(VLOOKUP(E262,'أرصدة المخزن'!$A:$H,8,0),"")</f>
        <v/>
      </c>
    </row>
    <row r="263" ht="24.75" customHeight="1" s="138">
      <c r="A263" s="13" t="n">
        <v>257</v>
      </c>
      <c r="B263" s="14" t="n">
        <v>46097</v>
      </c>
      <c r="C263" s="47" t="inlineStr">
        <is>
          <t>الري بلوم</t>
        </is>
      </c>
      <c r="D263" s="47" t="n">
        <v>941</v>
      </c>
      <c r="E263" s="19" t="n">
        <v>10030038</v>
      </c>
      <c r="F263" s="28">
        <f>IFERROR(VLOOKUP(E263,'أرصدة المخزن'!$A:$E,3,0),"")</f>
        <v/>
      </c>
      <c r="G263" s="29">
        <f>IFERROR(VLOOKUP(E263,'أرصدة المخزن'!$A:$H,4,FALSE),"")</f>
        <v/>
      </c>
      <c r="H263" s="13" t="n">
        <v>1</v>
      </c>
      <c r="I263" s="115" t="inlineStr">
        <is>
          <t>صرف</t>
        </is>
      </c>
      <c r="J263" s="13" t="n">
        <v>0</v>
      </c>
      <c r="K263" s="37">
        <f>IFERROR(VLOOKUP(E263,'أرصدة المخزن'!$A:$H,8,0),"")</f>
        <v/>
      </c>
    </row>
    <row r="264" ht="24.75" customHeight="1" s="138">
      <c r="A264" s="13" t="n">
        <v>258</v>
      </c>
      <c r="B264" s="14" t="n">
        <v>46097</v>
      </c>
      <c r="C264" s="47" t="inlineStr">
        <is>
          <t>الري بلوم</t>
        </is>
      </c>
      <c r="D264" s="47" t="n">
        <v>941</v>
      </c>
      <c r="E264" s="19" t="n">
        <v>10030001</v>
      </c>
      <c r="F264" s="28">
        <f>IFERROR(VLOOKUP(E264,'أرصدة المخزن'!$A:$E,3,0),"")</f>
        <v/>
      </c>
      <c r="G264" s="29">
        <f>IFERROR(VLOOKUP(E264,'أرصدة المخزن'!$A:$H,4,FALSE),"")</f>
        <v/>
      </c>
      <c r="H264" s="13" t="n">
        <v>450</v>
      </c>
      <c r="I264" s="115" t="inlineStr">
        <is>
          <t>صرف</t>
        </is>
      </c>
      <c r="J264" s="13" t="n">
        <v>0</v>
      </c>
      <c r="K264" s="37">
        <f>IFERROR(VLOOKUP(E264,'أرصدة المخزن'!$A:$H,8,0),"")</f>
        <v/>
      </c>
    </row>
    <row r="265" ht="24.75" customHeight="1" s="138">
      <c r="A265" s="13" t="n">
        <v>259</v>
      </c>
      <c r="B265" s="14" t="n">
        <v>46097</v>
      </c>
      <c r="C265" s="47" t="inlineStr">
        <is>
          <t>الري بلوم</t>
        </is>
      </c>
      <c r="D265" s="47" t="n">
        <v>941</v>
      </c>
      <c r="E265" s="21" t="n">
        <v>10020052</v>
      </c>
      <c r="F265" s="28">
        <f>IFERROR(VLOOKUP(E265,'أرصدة المخزن'!$A:$E,3,0),"")</f>
        <v/>
      </c>
      <c r="G265" s="29">
        <f>IFERROR(VLOOKUP(E265,'أرصدة المخزن'!$A:$H,4,FALSE),"")</f>
        <v/>
      </c>
      <c r="H265" s="13" t="n">
        <v>1</v>
      </c>
      <c r="I265" s="115" t="inlineStr">
        <is>
          <t>صرف</t>
        </is>
      </c>
      <c r="J265" s="13" t="n">
        <v>0</v>
      </c>
      <c r="K265" s="37">
        <f>IFERROR(VLOOKUP(E265,'أرصدة المخزن'!$A:$H,8,0),"")</f>
        <v/>
      </c>
    </row>
    <row r="266" ht="24.75" customHeight="1" s="138">
      <c r="A266" s="13" t="n">
        <v>260</v>
      </c>
      <c r="B266" s="14" t="n">
        <v>46097</v>
      </c>
      <c r="C266" s="47" t="inlineStr">
        <is>
          <t>الري بلوم</t>
        </is>
      </c>
      <c r="D266" s="47" t="n">
        <v>941</v>
      </c>
      <c r="E266" s="21" t="n">
        <v>10030044</v>
      </c>
      <c r="F266" s="28">
        <f>IFERROR(VLOOKUP(E266,'أرصدة المخزن'!$A:$E,3,0),"")</f>
        <v/>
      </c>
      <c r="G266" s="29">
        <f>IFERROR(VLOOKUP(E266,'أرصدة المخزن'!$A:$H,4,FALSE),"")</f>
        <v/>
      </c>
      <c r="H266" s="15" t="n">
        <v>1</v>
      </c>
      <c r="I266" s="115" t="inlineStr">
        <is>
          <t>صرف</t>
        </is>
      </c>
      <c r="J266" s="13" t="n">
        <v>0</v>
      </c>
      <c r="K266" s="37">
        <f>IFERROR(VLOOKUP(E266,'أرصدة المخزن'!$A:$H,8,0),"")</f>
        <v/>
      </c>
    </row>
    <row r="267" ht="24.75" customHeight="1" s="138">
      <c r="A267" s="13" t="n">
        <v>261</v>
      </c>
      <c r="B267" s="14" t="n">
        <v>46097</v>
      </c>
      <c r="C267" s="47" t="inlineStr">
        <is>
          <t>الري سلطان</t>
        </is>
      </c>
      <c r="D267" s="47" t="n">
        <v>942</v>
      </c>
      <c r="E267" s="21" t="n">
        <v>10030044</v>
      </c>
      <c r="F267" s="28">
        <f>IFERROR(VLOOKUP(E267,'أرصدة المخزن'!$A:$E,3,0),"")</f>
        <v/>
      </c>
      <c r="G267" s="29">
        <f>IFERROR(VLOOKUP(E267,'أرصدة المخزن'!$A:$H,4,FALSE),"")</f>
        <v/>
      </c>
      <c r="H267" s="15" t="n">
        <v>5</v>
      </c>
      <c r="I267" s="115" t="inlineStr">
        <is>
          <t>صرف</t>
        </is>
      </c>
      <c r="J267" s="13" t="n">
        <v>0</v>
      </c>
      <c r="K267" s="37">
        <f>IFERROR(VLOOKUP(E267,'أرصدة المخزن'!$A:$H,8,0),"")</f>
        <v/>
      </c>
    </row>
    <row r="268" ht="24.75" customHeight="1" s="138">
      <c r="A268" s="13" t="n">
        <v>262</v>
      </c>
      <c r="B268" s="14" t="n">
        <v>46097</v>
      </c>
      <c r="C268" s="47" t="inlineStr">
        <is>
          <t>الري سلطان</t>
        </is>
      </c>
      <c r="D268" s="47" t="n">
        <v>942</v>
      </c>
      <c r="E268" s="21" t="n">
        <v>10030042</v>
      </c>
      <c r="F268" s="28">
        <f>IFERROR(VLOOKUP(E268,'أرصدة المخزن'!$A:$E,3,0),"")</f>
        <v/>
      </c>
      <c r="G268" s="29">
        <f>IFERROR(VLOOKUP(E268,'أرصدة المخزن'!$A:$H,4,FALSE),"")</f>
        <v/>
      </c>
      <c r="H268" s="15" t="n">
        <v>3</v>
      </c>
      <c r="I268" s="115" t="inlineStr">
        <is>
          <t>صرف</t>
        </is>
      </c>
      <c r="J268" s="13" t="n">
        <v>0</v>
      </c>
      <c r="K268" s="37">
        <f>IFERROR(VLOOKUP(E268,'أرصدة المخزن'!$A:$H,8,0),"")</f>
        <v/>
      </c>
    </row>
    <row r="269" ht="24.75" customHeight="1" s="138">
      <c r="A269" s="13" t="n">
        <v>263</v>
      </c>
      <c r="B269" s="14" t="n">
        <v>46097</v>
      </c>
      <c r="C269" s="47" t="inlineStr">
        <is>
          <t>الري سلطان</t>
        </is>
      </c>
      <c r="D269" s="47" t="n">
        <v>942</v>
      </c>
      <c r="E269" s="21" t="n">
        <v>10030038</v>
      </c>
      <c r="F269" s="28">
        <f>IFERROR(VLOOKUP(E269,'أرصدة المخزن'!$A:$E,3,0),"")</f>
        <v/>
      </c>
      <c r="G269" s="29">
        <f>IFERROR(VLOOKUP(E269,'أرصدة المخزن'!$A:$H,4,FALSE),"")</f>
        <v/>
      </c>
      <c r="H269" s="13" t="n">
        <v>1</v>
      </c>
      <c r="I269" s="115" t="inlineStr">
        <is>
          <t>صرف</t>
        </is>
      </c>
      <c r="J269" s="13" t="n">
        <v>0</v>
      </c>
      <c r="K269" s="37">
        <f>IFERROR(VLOOKUP(E269,'أرصدة المخزن'!$A:$H,8,0),"")</f>
        <v/>
      </c>
    </row>
    <row r="270" ht="24.75" customHeight="1" s="138">
      <c r="A270" s="13" t="n">
        <v>264</v>
      </c>
      <c r="B270" s="14" t="n">
        <v>46097</v>
      </c>
      <c r="C270" s="47" t="inlineStr">
        <is>
          <t>الري سلطان</t>
        </is>
      </c>
      <c r="D270" s="47" t="n">
        <v>942</v>
      </c>
      <c r="E270" s="21" t="n">
        <v>10030001</v>
      </c>
      <c r="F270" s="28">
        <f>IFERROR(VLOOKUP(E270,'أرصدة المخزن'!$A:$E,3,0),"")</f>
        <v/>
      </c>
      <c r="G270" s="29">
        <f>IFERROR(VLOOKUP(E270,'أرصدة المخزن'!$A:$H,4,FALSE),"")</f>
        <v/>
      </c>
      <c r="H270" s="13" t="n">
        <v>450</v>
      </c>
      <c r="I270" s="115" t="inlineStr">
        <is>
          <t>صرف</t>
        </is>
      </c>
      <c r="J270" s="13" t="n">
        <v>0</v>
      </c>
      <c r="K270" s="37">
        <f>IFERROR(VLOOKUP(E270,'أرصدة المخزن'!$A:$H,8,0),"")</f>
        <v/>
      </c>
    </row>
    <row r="271" ht="24.75" customHeight="1" s="138">
      <c r="A271" s="13" t="n">
        <v>265</v>
      </c>
      <c r="B271" s="14" t="n">
        <v>46097</v>
      </c>
      <c r="C271" s="47" t="inlineStr">
        <is>
          <t>الري بلوم</t>
        </is>
      </c>
      <c r="D271" s="47" t="n">
        <v>943</v>
      </c>
      <c r="E271" s="21" t="n">
        <v>10020052</v>
      </c>
      <c r="F271" s="28">
        <f>IFERROR(VLOOKUP(E271,'أرصدة المخزن'!$A:$E,3,0),"")</f>
        <v/>
      </c>
      <c r="G271" s="29">
        <f>IFERROR(VLOOKUP(E271,'أرصدة المخزن'!$A:$H,4,FALSE),"")</f>
        <v/>
      </c>
      <c r="H271" s="13" t="n">
        <v>1</v>
      </c>
      <c r="I271" s="115" t="inlineStr">
        <is>
          <t>صرف</t>
        </is>
      </c>
      <c r="J271" s="13" t="n">
        <v>0</v>
      </c>
      <c r="K271" s="37">
        <f>IFERROR(VLOOKUP(E271,'أرصدة المخزن'!$A:$H,8,0),"")</f>
        <v/>
      </c>
    </row>
    <row r="272" ht="24.75" customHeight="1" s="138">
      <c r="A272" s="13" t="n">
        <v>266</v>
      </c>
      <c r="B272" s="14" t="n">
        <v>46097</v>
      </c>
      <c r="C272" s="47" t="inlineStr">
        <is>
          <t>الري بلوم</t>
        </is>
      </c>
      <c r="D272" s="47" t="n">
        <v>943</v>
      </c>
      <c r="E272" s="21" t="n">
        <v>10020011</v>
      </c>
      <c r="F272" s="28">
        <f>IFERROR(VLOOKUP(E272,'أرصدة المخزن'!$A:$E,3,0),"")</f>
        <v/>
      </c>
      <c r="G272" s="29">
        <f>IFERROR(VLOOKUP(E272,'أرصدة المخزن'!$A:$H,4,FALSE),"")</f>
        <v/>
      </c>
      <c r="H272" s="13" t="n">
        <v>1</v>
      </c>
      <c r="I272" s="115" t="inlineStr">
        <is>
          <t>صرف</t>
        </is>
      </c>
      <c r="J272" s="13" t="n">
        <v>0</v>
      </c>
      <c r="K272" s="37">
        <f>IFERROR(VLOOKUP(E272,'أرصدة المخزن'!$A:$H,8,0),"")</f>
        <v/>
      </c>
    </row>
    <row r="273" ht="24.75" customHeight="1" s="138">
      <c r="A273" s="13" t="n">
        <v>267</v>
      </c>
      <c r="B273" s="14" t="n">
        <v>46097</v>
      </c>
      <c r="C273" s="47" t="inlineStr">
        <is>
          <t>الصيانة لاين</t>
        </is>
      </c>
      <c r="D273" s="47" t="n">
        <v>944</v>
      </c>
      <c r="E273" s="21" t="n">
        <v>10010136</v>
      </c>
      <c r="F273" s="28">
        <f>IFERROR(VLOOKUP(E273,'أرصدة المخزن'!$A:$E,3,0),"")</f>
        <v/>
      </c>
      <c r="G273" s="29">
        <f>IFERROR(VLOOKUP(E273,'أرصدة المخزن'!$A:$H,4,FALSE),"")</f>
        <v/>
      </c>
      <c r="H273" s="13" t="n">
        <v>1</v>
      </c>
      <c r="I273" s="115" t="inlineStr">
        <is>
          <t>صرف</t>
        </is>
      </c>
      <c r="J273" s="13" t="inlineStr">
        <is>
          <t>عمارة 190 تم الصرف يوم 5/3/2026</t>
        </is>
      </c>
      <c r="K273" s="37">
        <f>IFERROR(VLOOKUP(E273,'أرصدة المخزن'!$A:$H,8,0),"")</f>
        <v/>
      </c>
    </row>
    <row r="274" ht="24.75" customHeight="1" s="138">
      <c r="A274" s="13" t="n">
        <v>268</v>
      </c>
      <c r="B274" s="14" t="n">
        <v>46097</v>
      </c>
      <c r="C274" s="47" t="inlineStr">
        <is>
          <t>الصيانة لاين</t>
        </is>
      </c>
      <c r="D274" s="47" t="n">
        <v>945</v>
      </c>
      <c r="E274" s="19" t="n">
        <v>10160002</v>
      </c>
      <c r="F274" s="28">
        <f>IFERROR(VLOOKUP(E274,'أرصدة المخزن'!$A:$E,3,0),"")</f>
        <v/>
      </c>
      <c r="G274" s="29">
        <f>IFERROR(VLOOKUP(E274,'أرصدة المخزن'!$A:$H,4,FALSE),"")</f>
        <v/>
      </c>
      <c r="H274" s="13" t="n">
        <v>1</v>
      </c>
      <c r="I274" s="115" t="inlineStr">
        <is>
          <t>صرف</t>
        </is>
      </c>
      <c r="J274" s="13" t="n">
        <v>0</v>
      </c>
      <c r="K274" s="37">
        <f>IFERROR(VLOOKUP(E274,'أرصدة المخزن'!$A:$H,8,0),"")</f>
        <v/>
      </c>
    </row>
    <row r="275" ht="24.75" customHeight="1" s="138">
      <c r="A275" s="13" t="n">
        <v>269</v>
      </c>
      <c r="B275" s="14" t="n">
        <v>46098</v>
      </c>
      <c r="C275" s="47" t="inlineStr">
        <is>
          <t>الصيانة لاين</t>
        </is>
      </c>
      <c r="D275" s="47" t="n">
        <v>946</v>
      </c>
      <c r="E275" s="19" t="n">
        <v>10040009</v>
      </c>
      <c r="F275" s="28">
        <f>IFERROR(VLOOKUP(E275,'أرصدة المخزن'!$A:$E,3,0),"")</f>
        <v/>
      </c>
      <c r="G275" s="29">
        <f>IFERROR(VLOOKUP(E275,'أرصدة المخزن'!$A:$H,4,FALSE),"")</f>
        <v/>
      </c>
      <c r="H275" s="13" t="n">
        <v>2</v>
      </c>
      <c r="I275" s="115" t="inlineStr">
        <is>
          <t>صرف</t>
        </is>
      </c>
      <c r="J275" s="13" t="n">
        <v>0</v>
      </c>
      <c r="K275" s="37">
        <f>IFERROR(VLOOKUP(E275,'أرصدة المخزن'!$A:$H,8,0),"")</f>
        <v/>
      </c>
    </row>
    <row r="276" ht="24.75" customHeight="1" s="138">
      <c r="A276" s="13" t="n">
        <v>270</v>
      </c>
      <c r="B276" s="14" t="n">
        <v>46098</v>
      </c>
      <c r="C276" s="47" t="inlineStr">
        <is>
          <t>الصيانة لاين</t>
        </is>
      </c>
      <c r="D276" s="47" t="n">
        <v>946</v>
      </c>
      <c r="E276" s="19" t="n">
        <v>10040003</v>
      </c>
      <c r="F276" s="28">
        <f>IFERROR(VLOOKUP(E276,'أرصدة المخزن'!$A:$E,3,0),"")</f>
        <v/>
      </c>
      <c r="G276" s="29">
        <f>IFERROR(VLOOKUP(E276,'أرصدة المخزن'!$A:$H,4,FALSE),"")</f>
        <v/>
      </c>
      <c r="H276" s="13" t="n">
        <v>2</v>
      </c>
      <c r="I276" s="115" t="inlineStr">
        <is>
          <t>صرف</t>
        </is>
      </c>
      <c r="J276" s="13" t="n">
        <v>0</v>
      </c>
      <c r="K276" s="37">
        <f>IFERROR(VLOOKUP(E276,'أرصدة المخزن'!$A:$H,8,0),"")</f>
        <v/>
      </c>
    </row>
    <row r="277" ht="24.75" customHeight="1" s="138">
      <c r="A277" s="13" t="n">
        <v>271</v>
      </c>
      <c r="B277" s="14" t="n">
        <v>46098</v>
      </c>
      <c r="C277" s="47" t="inlineStr">
        <is>
          <t>الصيانة لاين</t>
        </is>
      </c>
      <c r="D277" s="47" t="n">
        <v>946</v>
      </c>
      <c r="E277" s="19" t="n">
        <v>10040037</v>
      </c>
      <c r="F277" s="28">
        <f>IFERROR(VLOOKUP(E277,'أرصدة المخزن'!$A:$E,3,0),"")</f>
        <v/>
      </c>
      <c r="G277" s="29">
        <f>IFERROR(VLOOKUP(E277,'أرصدة المخزن'!$A:$H,4,FALSE),"")</f>
        <v/>
      </c>
      <c r="H277" s="13" t="n">
        <v>1</v>
      </c>
      <c r="I277" s="115" t="inlineStr">
        <is>
          <t>صرف</t>
        </is>
      </c>
      <c r="J277" s="13" t="n">
        <v>0</v>
      </c>
      <c r="K277" s="37">
        <f>IFERROR(VLOOKUP(E277,'أرصدة المخزن'!$A:$H,8,0),"")</f>
        <v/>
      </c>
    </row>
    <row r="278" ht="24.75" customHeight="1" s="138">
      <c r="A278" s="13" t="n">
        <v>272</v>
      </c>
      <c r="B278" s="14" t="n">
        <v>46098</v>
      </c>
      <c r="C278" s="47" t="inlineStr">
        <is>
          <t>الصيانة لاين</t>
        </is>
      </c>
      <c r="D278" s="47" t="n">
        <v>946</v>
      </c>
      <c r="E278" s="19" t="n">
        <v>10040002</v>
      </c>
      <c r="F278" s="28">
        <f>IFERROR(VLOOKUP(E278,'أرصدة المخزن'!$A:$E,3,0),"")</f>
        <v/>
      </c>
      <c r="G278" s="29">
        <f>IFERROR(VLOOKUP(E278,'أرصدة المخزن'!$A:$H,4,FALSE),"")</f>
        <v/>
      </c>
      <c r="H278" s="13" t="n">
        <v>1</v>
      </c>
      <c r="I278" s="115" t="inlineStr">
        <is>
          <t>صرف</t>
        </is>
      </c>
      <c r="J278" s="13" t="n">
        <v>0</v>
      </c>
      <c r="K278" s="37">
        <f>IFERROR(VLOOKUP(E278,'أرصدة المخزن'!$A:$H,8,0),"")</f>
        <v/>
      </c>
    </row>
    <row r="279" ht="24.75" customHeight="1" s="138">
      <c r="A279" s="13" t="n">
        <v>273</v>
      </c>
      <c r="B279" s="14" t="n">
        <v>46098</v>
      </c>
      <c r="C279" s="47" t="inlineStr">
        <is>
          <t>الصيانة لاين</t>
        </is>
      </c>
      <c r="D279" s="47" t="n">
        <v>946</v>
      </c>
      <c r="E279" s="19" t="n">
        <v>10040001</v>
      </c>
      <c r="F279" s="28">
        <f>IFERROR(VLOOKUP(E279,'أرصدة المخزن'!$A:$E,3,0),"")</f>
        <v/>
      </c>
      <c r="G279" s="29">
        <f>IFERROR(VLOOKUP(E279,'أرصدة المخزن'!$A:$H,4,FALSE),"")</f>
        <v/>
      </c>
      <c r="H279" s="13" t="n">
        <v>2</v>
      </c>
      <c r="I279" s="115" t="inlineStr">
        <is>
          <t>صرف</t>
        </is>
      </c>
      <c r="J279" s="13" t="n">
        <v>0</v>
      </c>
      <c r="K279" s="37">
        <f>IFERROR(VLOOKUP(E279,'أرصدة المخزن'!$A:$H,8,0),"")</f>
        <v/>
      </c>
    </row>
    <row r="280" ht="24.75" customHeight="1" s="138">
      <c r="A280" s="13" t="n">
        <v>274</v>
      </c>
      <c r="B280" s="14" t="n">
        <v>46098</v>
      </c>
      <c r="C280" s="47" t="inlineStr">
        <is>
          <t>الصيانة لاين</t>
        </is>
      </c>
      <c r="D280" s="47" t="n">
        <v>947</v>
      </c>
      <c r="E280" s="19" t="n">
        <v>10010056</v>
      </c>
      <c r="F280" s="28">
        <f>IFERROR(VLOOKUP(E280,'أرصدة المخزن'!$A:$E,3,0),"")</f>
        <v/>
      </c>
      <c r="G280" s="29">
        <f>IFERROR(VLOOKUP(E280,'أرصدة المخزن'!$A:$H,4,FALSE),"")</f>
        <v/>
      </c>
      <c r="H280" s="13" t="n">
        <v>18</v>
      </c>
      <c r="I280" s="115" t="inlineStr">
        <is>
          <t>صرف</t>
        </is>
      </c>
      <c r="J280" s="13" t="n">
        <v>0</v>
      </c>
      <c r="K280" s="37">
        <f>IFERROR(VLOOKUP(E280,'أرصدة المخزن'!$A:$H,8,0),"")</f>
        <v/>
      </c>
    </row>
    <row r="281" ht="24.75" customHeight="1" s="138">
      <c r="A281" s="13" t="n">
        <v>275</v>
      </c>
      <c r="B281" s="14" t="n">
        <v>46098</v>
      </c>
      <c r="C281" s="47" t="inlineStr">
        <is>
          <t>الصيانة لاين</t>
        </is>
      </c>
      <c r="D281" s="47" t="n">
        <v>947</v>
      </c>
      <c r="E281" s="21" t="n">
        <v>10010061</v>
      </c>
      <c r="F281" s="28">
        <f>IFERROR(VLOOKUP(E281,'أرصدة المخزن'!$A:$E,3,0),"")</f>
        <v/>
      </c>
      <c r="G281" s="29">
        <f>IFERROR(VLOOKUP(E281,'أرصدة المخزن'!$A:$H,4,FALSE),"")</f>
        <v/>
      </c>
      <c r="H281" s="13" t="n">
        <v>11</v>
      </c>
      <c r="I281" s="115" t="inlineStr">
        <is>
          <t>صرف</t>
        </is>
      </c>
      <c r="J281" s="13" t="n">
        <v>0</v>
      </c>
      <c r="K281" s="37">
        <f>IFERROR(VLOOKUP(E281,'أرصدة المخزن'!$A:$H,8,0),"")</f>
        <v/>
      </c>
    </row>
    <row r="282" ht="24.75" customHeight="1" s="138">
      <c r="A282" s="13" t="n">
        <v>276</v>
      </c>
      <c r="B282" s="14" t="n">
        <v>46098</v>
      </c>
      <c r="C282" s="47" t="inlineStr">
        <is>
          <t>الصيانة لاين</t>
        </is>
      </c>
      <c r="D282" s="47" t="n">
        <v>947</v>
      </c>
      <c r="E282" s="19" t="n">
        <v>10010057</v>
      </c>
      <c r="F282" s="28">
        <f>IFERROR(VLOOKUP(E282,'أرصدة المخزن'!$A:$E,3,0),"")</f>
        <v/>
      </c>
      <c r="G282" s="29">
        <f>IFERROR(VLOOKUP(E282,'أرصدة المخزن'!$A:$H,4,FALSE),"")</f>
        <v/>
      </c>
      <c r="H282" s="13" t="n">
        <v>6</v>
      </c>
      <c r="I282" s="115" t="inlineStr">
        <is>
          <t>صرف</t>
        </is>
      </c>
      <c r="J282" s="13" t="n">
        <v>0</v>
      </c>
      <c r="K282" s="37">
        <f>IFERROR(VLOOKUP(E282,'أرصدة المخزن'!$A:$H,8,0),"")</f>
        <v/>
      </c>
    </row>
    <row r="283" ht="24.75" customHeight="1" s="138">
      <c r="A283" s="13" t="n">
        <v>277</v>
      </c>
      <c r="B283" s="14" t="n">
        <v>46098</v>
      </c>
      <c r="C283" s="47" t="inlineStr">
        <is>
          <t>الصيانة لاين</t>
        </is>
      </c>
      <c r="D283" s="47" t="n">
        <v>947</v>
      </c>
      <c r="E283" s="21" t="n">
        <v>10010039</v>
      </c>
      <c r="F283" s="28">
        <f>IFERROR(VLOOKUP(E283,'أرصدة المخزن'!$A:$E,3,0),"")</f>
        <v/>
      </c>
      <c r="G283" s="29">
        <f>IFERROR(VLOOKUP(E283,'أرصدة المخزن'!$A:$H,4,FALSE),"")</f>
        <v/>
      </c>
      <c r="H283" s="13" t="n">
        <v>2</v>
      </c>
      <c r="I283" s="115" t="inlineStr">
        <is>
          <t>صرف</t>
        </is>
      </c>
      <c r="J283" s="13" t="n">
        <v>0</v>
      </c>
      <c r="K283" s="37">
        <f>IFERROR(VLOOKUP(E283,'أرصدة المخزن'!$A:$H,8,0),"")</f>
        <v/>
      </c>
    </row>
    <row r="284" ht="24.75" customHeight="1" s="138">
      <c r="A284" s="13" t="n">
        <v>278</v>
      </c>
      <c r="B284" s="14" t="n">
        <v>46098</v>
      </c>
      <c r="C284" s="47" t="inlineStr">
        <is>
          <t>الصيانة لاين</t>
        </is>
      </c>
      <c r="D284" s="47" t="n">
        <v>948</v>
      </c>
      <c r="E284" s="19" t="n">
        <v>10010128</v>
      </c>
      <c r="F284" s="28">
        <f>IFERROR(VLOOKUP(E284,'أرصدة المخزن'!$A:$E,3,0),"")</f>
        <v/>
      </c>
      <c r="G284" s="29">
        <f>IFERROR(VLOOKUP(E284,'أرصدة المخزن'!$A:$H,4,FALSE),"")</f>
        <v/>
      </c>
      <c r="H284" s="13" t="n">
        <v>1</v>
      </c>
      <c r="I284" s="115" t="inlineStr">
        <is>
          <t>صرف</t>
        </is>
      </c>
      <c r="J284" s="13" t="n">
        <v>0</v>
      </c>
      <c r="K284" s="37">
        <f>IFERROR(VLOOKUP(E284,'أرصدة المخزن'!$A:$H,8,0),"")</f>
        <v/>
      </c>
    </row>
    <row r="285" ht="24.75" customHeight="1" s="138">
      <c r="A285" s="13" t="n">
        <v>279</v>
      </c>
      <c r="B285" s="14" t="n">
        <v>46098</v>
      </c>
      <c r="C285" s="47" t="inlineStr">
        <is>
          <t>الصيانة لاين</t>
        </is>
      </c>
      <c r="D285" s="47" t="n">
        <v>948</v>
      </c>
      <c r="E285" s="19" t="n">
        <v>10010114</v>
      </c>
      <c r="F285" s="28">
        <f>IFERROR(VLOOKUP(E285,'أرصدة المخزن'!$A:$E,3,0),"")</f>
        <v/>
      </c>
      <c r="G285" s="29">
        <f>IFERROR(VLOOKUP(E285,'أرصدة المخزن'!$A:$H,4,FALSE),"")</f>
        <v/>
      </c>
      <c r="H285" s="13" t="n">
        <v>5</v>
      </c>
      <c r="I285" s="115" t="inlineStr">
        <is>
          <t>صرف</t>
        </is>
      </c>
      <c r="J285" s="13" t="n">
        <v>0</v>
      </c>
      <c r="K285" s="37">
        <f>IFERROR(VLOOKUP(E285,'أرصدة المخزن'!$A:$H,8,0),"")</f>
        <v/>
      </c>
    </row>
    <row r="286" ht="24.75" customHeight="1" s="138">
      <c r="A286" s="13" t="n">
        <v>280</v>
      </c>
      <c r="B286" s="14" t="n">
        <v>46098</v>
      </c>
      <c r="C286" s="47" t="inlineStr">
        <is>
          <t>الصيانة لاين</t>
        </is>
      </c>
      <c r="D286" s="47" t="n">
        <v>948</v>
      </c>
      <c r="E286" s="21" t="n">
        <v>10170064</v>
      </c>
      <c r="F286" s="28">
        <f>IFERROR(VLOOKUP(E286,'أرصدة المخزن'!$A:$E,3,0),"")</f>
        <v/>
      </c>
      <c r="G286" s="29">
        <f>IFERROR(VLOOKUP(E286,'أرصدة المخزن'!$A:$H,4,FALSE),"")</f>
        <v/>
      </c>
      <c r="H286" s="13" t="n">
        <v>2</v>
      </c>
      <c r="I286" s="115" t="inlineStr">
        <is>
          <t>صرف</t>
        </is>
      </c>
      <c r="J286" s="13" t="n">
        <v>0</v>
      </c>
      <c r="K286" s="37">
        <f>IFERROR(VLOOKUP(E286,'أرصدة المخزن'!$A:$H,8,0),"")</f>
        <v/>
      </c>
    </row>
    <row r="287" ht="24.75" customHeight="1" s="138">
      <c r="A287" s="13" t="n">
        <v>281</v>
      </c>
      <c r="B287" s="14" t="n">
        <v>46098</v>
      </c>
      <c r="C287" s="47" t="inlineStr">
        <is>
          <t>الصيانة لاين</t>
        </is>
      </c>
      <c r="D287" s="47" t="n">
        <v>948</v>
      </c>
      <c r="E287" s="19" t="n">
        <v>10010186</v>
      </c>
      <c r="F287" s="28">
        <f>IFERROR(VLOOKUP(E287,'أرصدة المخزن'!$A:$E,3,0),"")</f>
        <v/>
      </c>
      <c r="G287" s="29">
        <f>IFERROR(VLOOKUP(E287,'أرصدة المخزن'!$A:$H,4,FALSE),"")</f>
        <v/>
      </c>
      <c r="H287" s="13" t="n">
        <v>2</v>
      </c>
      <c r="I287" s="115" t="inlineStr">
        <is>
          <t>صرف</t>
        </is>
      </c>
      <c r="J287" s="13" t="n">
        <v>0</v>
      </c>
      <c r="K287" s="37">
        <f>IFERROR(VLOOKUP(E287,'أرصدة المخزن'!$A:$H,8,0),"")</f>
        <v/>
      </c>
    </row>
    <row r="288" ht="24.75" customHeight="1" s="138">
      <c r="A288" s="13" t="n">
        <v>282</v>
      </c>
      <c r="B288" s="14" t="n">
        <v>46098</v>
      </c>
      <c r="C288" s="47" t="inlineStr">
        <is>
          <t>الصيانة لاين</t>
        </is>
      </c>
      <c r="D288" s="47" t="n">
        <v>949</v>
      </c>
      <c r="E288" s="19" t="n">
        <v>10170065</v>
      </c>
      <c r="F288" s="28">
        <f>IFERROR(VLOOKUP(E288,'أرصدة المخزن'!$A:$E,3,0),"")</f>
        <v/>
      </c>
      <c r="G288" s="29">
        <f>IFERROR(VLOOKUP(E288,'أرصدة المخزن'!$A:$H,4,FALSE),"")</f>
        <v/>
      </c>
      <c r="H288" s="13" t="n">
        <v>1</v>
      </c>
      <c r="I288" s="115" t="inlineStr">
        <is>
          <t>صرف</t>
        </is>
      </c>
      <c r="J288" s="13" t="n">
        <v>0</v>
      </c>
      <c r="K288" s="37">
        <f>IFERROR(VLOOKUP(E288,'أرصدة المخزن'!$A:$H,8,0),"")</f>
        <v/>
      </c>
    </row>
    <row r="289" ht="24.75" customHeight="1" s="138">
      <c r="A289" s="13" t="n">
        <v>283</v>
      </c>
      <c r="B289" s="14" t="n">
        <v>46098</v>
      </c>
      <c r="C289" s="47" t="inlineStr">
        <is>
          <t>الصيانة لاين</t>
        </is>
      </c>
      <c r="D289" s="47" t="n">
        <v>949</v>
      </c>
      <c r="E289" s="21" t="n">
        <v>10010063</v>
      </c>
      <c r="F289" s="28">
        <f>IFERROR(VLOOKUP(E289,'أرصدة المخزن'!$A:$E,3,0),"")</f>
        <v/>
      </c>
      <c r="G289" s="29">
        <f>IFERROR(VLOOKUP(E289,'أرصدة المخزن'!$A:$H,4,FALSE),"")</f>
        <v/>
      </c>
      <c r="H289" s="13" t="n">
        <v>70</v>
      </c>
      <c r="I289" s="115" t="inlineStr">
        <is>
          <t>صرف</t>
        </is>
      </c>
      <c r="J289" s="13" t="n">
        <v>0</v>
      </c>
      <c r="K289" s="37">
        <f>IFERROR(VLOOKUP(E289,'أرصدة المخزن'!$A:$H,8,0),"")</f>
        <v/>
      </c>
    </row>
    <row r="290" ht="24.75" customHeight="1" s="138">
      <c r="A290" s="13" t="n">
        <v>284</v>
      </c>
      <c r="B290" s="14" t="n">
        <v>46099</v>
      </c>
      <c r="C290" s="47" t="inlineStr">
        <is>
          <t>الري سلطان</t>
        </is>
      </c>
      <c r="D290" s="47" t="n">
        <v>950</v>
      </c>
      <c r="E290" s="19" t="n">
        <v>10030032</v>
      </c>
      <c r="F290" s="28">
        <f>IFERROR(VLOOKUP(E290,'أرصدة المخزن'!$A:$E,3,0),"")</f>
        <v/>
      </c>
      <c r="G290" s="29">
        <f>IFERROR(VLOOKUP(E290,'أرصدة المخزن'!$A:$H,4,FALSE),"")</f>
        <v/>
      </c>
      <c r="H290" s="13" t="n">
        <v>150</v>
      </c>
      <c r="I290" s="115" t="inlineStr">
        <is>
          <t>صرف</t>
        </is>
      </c>
      <c r="J290" s="13" t="n">
        <v>0</v>
      </c>
      <c r="K290" s="37">
        <f>IFERROR(VLOOKUP(E290,'أرصدة المخزن'!$A:$H,8,0),"")</f>
        <v/>
      </c>
    </row>
    <row r="291" ht="24.75" customHeight="1" s="138">
      <c r="A291" s="13" t="n">
        <v>285</v>
      </c>
      <c r="B291" s="14" t="n">
        <v>46099</v>
      </c>
      <c r="C291" s="47" t="inlineStr">
        <is>
          <t>الري سلطان</t>
        </is>
      </c>
      <c r="D291" s="47" t="n">
        <v>950</v>
      </c>
      <c r="E291" s="19" t="n">
        <v>10030044</v>
      </c>
      <c r="F291" s="28">
        <f>IFERROR(VLOOKUP(E291,'أرصدة المخزن'!$A:$E,3,0),"")</f>
        <v/>
      </c>
      <c r="G291" s="29">
        <f>IFERROR(VLOOKUP(E291,'أرصدة المخزن'!$A:$H,4,FALSE),"")</f>
        <v/>
      </c>
      <c r="H291" s="15" t="n">
        <v>2</v>
      </c>
      <c r="I291" s="115" t="inlineStr">
        <is>
          <t>صرف</t>
        </is>
      </c>
      <c r="J291" s="13" t="n">
        <v>0</v>
      </c>
      <c r="K291" s="37">
        <f>IFERROR(VLOOKUP(E291,'أرصدة المخزن'!$A:$H,8,0),"")</f>
        <v/>
      </c>
    </row>
    <row r="292" ht="24.75" customHeight="1" s="138">
      <c r="A292" s="13" t="n">
        <v>286</v>
      </c>
      <c r="B292" s="14" t="n">
        <v>46105</v>
      </c>
      <c r="C292" s="47" t="inlineStr">
        <is>
          <t>الري سلطان</t>
        </is>
      </c>
      <c r="D292" s="47" t="n">
        <v>951</v>
      </c>
      <c r="E292" s="19" t="n">
        <v>10030031</v>
      </c>
      <c r="F292" s="28">
        <f>IFERROR(VLOOKUP(E292,'أرصدة المخزن'!$A:$E,3,0),"")</f>
        <v/>
      </c>
      <c r="G292" s="29">
        <f>IFERROR(VLOOKUP(E292,'أرصدة المخزن'!$A:$H,4,FALSE),"")</f>
        <v/>
      </c>
      <c r="H292" s="13" t="n">
        <v>1</v>
      </c>
      <c r="I292" s="115" t="inlineStr">
        <is>
          <t>صرف</t>
        </is>
      </c>
      <c r="J292" s="13" t="n">
        <v>0</v>
      </c>
      <c r="K292" s="37">
        <f>IFERROR(VLOOKUP(E292,'أرصدة المخزن'!$A:$H,8,0),"")</f>
        <v/>
      </c>
    </row>
    <row r="293" ht="24.75" customHeight="1" s="138">
      <c r="A293" s="13" t="n">
        <v>287</v>
      </c>
      <c r="B293" s="14" t="n">
        <v>46105</v>
      </c>
      <c r="C293" s="47" t="inlineStr">
        <is>
          <t>الري سلطان</t>
        </is>
      </c>
      <c r="D293" s="47" t="n">
        <v>951</v>
      </c>
      <c r="E293" s="19" t="n">
        <v>10030044</v>
      </c>
      <c r="F293" s="28">
        <f>IFERROR(VLOOKUP(E293,'أرصدة المخزن'!$A:$E,3,0),"")</f>
        <v/>
      </c>
      <c r="G293" s="29">
        <f>IFERROR(VLOOKUP(E293,'أرصدة المخزن'!$A:$H,4,FALSE),"")</f>
        <v/>
      </c>
      <c r="H293" s="15" t="n">
        <v>2</v>
      </c>
      <c r="I293" s="115" t="inlineStr">
        <is>
          <t>صرف</t>
        </is>
      </c>
      <c r="J293" s="13" t="n">
        <v>0</v>
      </c>
      <c r="K293" s="37">
        <f>IFERROR(VLOOKUP(E293,'أرصدة المخزن'!$A:$H,8,0),"")</f>
        <v/>
      </c>
    </row>
    <row r="294" ht="24.75" customHeight="1" s="138">
      <c r="A294" s="13" t="n">
        <v>288</v>
      </c>
      <c r="B294" s="14" t="n">
        <v>46105</v>
      </c>
      <c r="C294" s="47" t="inlineStr">
        <is>
          <t>الري سلطان</t>
        </is>
      </c>
      <c r="D294" s="47" t="n">
        <v>951</v>
      </c>
      <c r="E294" s="19" t="n">
        <v>10030042</v>
      </c>
      <c r="F294" s="28">
        <f>IFERROR(VLOOKUP(E294,'أرصدة المخزن'!$A:$E,3,0),"")</f>
        <v/>
      </c>
      <c r="G294" s="29">
        <f>IFERROR(VLOOKUP(E294,'أرصدة المخزن'!$A:$H,4,FALSE),"")</f>
        <v/>
      </c>
      <c r="H294" s="15" t="n">
        <v>1</v>
      </c>
      <c r="I294" s="115" t="inlineStr">
        <is>
          <t>صرف</t>
        </is>
      </c>
      <c r="J294" s="13" t="n">
        <v>0</v>
      </c>
      <c r="K294" s="37">
        <f>IFERROR(VLOOKUP(E294,'أرصدة المخزن'!$A:$H,8,0),"")</f>
        <v/>
      </c>
    </row>
    <row r="295" ht="24.75" customHeight="1" s="138">
      <c r="A295" s="13" t="n">
        <v>289</v>
      </c>
      <c r="B295" s="14" t="n">
        <v>46105</v>
      </c>
      <c r="C295" s="47" t="inlineStr">
        <is>
          <t>الري سلطان</t>
        </is>
      </c>
      <c r="D295" s="47" t="n">
        <v>951</v>
      </c>
      <c r="E295" s="19" t="n">
        <v>10030028</v>
      </c>
      <c r="F295" s="28">
        <f>IFERROR(VLOOKUP(E295,'أرصدة المخزن'!$A:$E,3,0),"")</f>
        <v/>
      </c>
      <c r="G295" s="29">
        <f>IFERROR(VLOOKUP(E295,'أرصدة المخزن'!$A:$H,4,FALSE),"")</f>
        <v/>
      </c>
      <c r="H295" s="13" t="n">
        <v>50</v>
      </c>
      <c r="I295" s="115" t="inlineStr">
        <is>
          <t>صرف</t>
        </is>
      </c>
      <c r="J295" s="13" t="n">
        <v>0</v>
      </c>
      <c r="K295" s="37">
        <f>IFERROR(VLOOKUP(E295,'أرصدة المخزن'!$A:$H,8,0),"")</f>
        <v/>
      </c>
    </row>
    <row r="296" ht="24.75" customHeight="1" s="138">
      <c r="A296" s="13" t="n">
        <v>290</v>
      </c>
      <c r="B296" s="14" t="n">
        <v>46107</v>
      </c>
      <c r="C296" s="47" t="inlineStr">
        <is>
          <t>الصيانة لاين</t>
        </is>
      </c>
      <c r="D296" s="47" t="n">
        <v>952</v>
      </c>
      <c r="E296" s="19" t="n">
        <v>10040009</v>
      </c>
      <c r="F296" s="28">
        <f>IFERROR(VLOOKUP(E296,'أرصدة المخزن'!$A:$E,3,0),"")</f>
        <v/>
      </c>
      <c r="G296" s="29">
        <f>IFERROR(VLOOKUP(E296,'أرصدة المخزن'!$A:$H,4,FALSE),"")</f>
        <v/>
      </c>
      <c r="H296" s="13" t="n">
        <v>1</v>
      </c>
      <c r="I296" s="115" t="inlineStr">
        <is>
          <t>صرف</t>
        </is>
      </c>
      <c r="J296" s="13" t="n">
        <v>0</v>
      </c>
      <c r="K296" s="37">
        <f>IFERROR(VLOOKUP(E296,'أرصدة المخزن'!$A:$H,8,0),"")</f>
        <v/>
      </c>
    </row>
    <row r="297" ht="24.75" customHeight="1" s="138">
      <c r="A297" s="13" t="n">
        <v>291</v>
      </c>
      <c r="B297" s="14" t="n">
        <v>46107</v>
      </c>
      <c r="C297" s="47" t="inlineStr">
        <is>
          <t>الري بلوم</t>
        </is>
      </c>
      <c r="D297" s="47" t="n">
        <v>953</v>
      </c>
      <c r="E297" s="19" t="n">
        <v>10030038</v>
      </c>
      <c r="F297" s="28">
        <f>IFERROR(VLOOKUP(E297,'أرصدة المخزن'!$A:$E,3,0),"")</f>
        <v/>
      </c>
      <c r="G297" s="29">
        <f>IFERROR(VLOOKUP(E297,'أرصدة المخزن'!$A:$H,4,FALSE),"")</f>
        <v/>
      </c>
      <c r="H297" s="13" t="n">
        <v>1</v>
      </c>
      <c r="I297" s="115" t="inlineStr">
        <is>
          <t>صرف</t>
        </is>
      </c>
      <c r="J297" s="13" t="n">
        <v>0</v>
      </c>
      <c r="K297" s="37">
        <f>IFERROR(VLOOKUP(E297,'أرصدة المخزن'!$A:$H,8,0),"")</f>
        <v/>
      </c>
    </row>
    <row r="298" ht="24.75" customHeight="1" s="138">
      <c r="A298" s="13" t="n">
        <v>292</v>
      </c>
      <c r="B298" s="14" t="n">
        <v>46107</v>
      </c>
      <c r="C298" s="47" t="inlineStr">
        <is>
          <t>الري بلوم</t>
        </is>
      </c>
      <c r="D298" s="47" t="n">
        <v>953</v>
      </c>
      <c r="E298" s="19" t="n">
        <v>10030031</v>
      </c>
      <c r="F298" s="28">
        <f>IFERROR(VLOOKUP(E298,'أرصدة المخزن'!$A:$E,3,0),"")</f>
        <v/>
      </c>
      <c r="G298" s="29">
        <f>IFERROR(VLOOKUP(E298,'أرصدة المخزن'!$A:$H,4,FALSE),"")</f>
        <v/>
      </c>
      <c r="H298" s="13" t="n">
        <v>2</v>
      </c>
      <c r="I298" s="115" t="inlineStr">
        <is>
          <t>صرف</t>
        </is>
      </c>
      <c r="J298" s="13" t="n">
        <v>0</v>
      </c>
      <c r="K298" s="37">
        <f>IFERROR(VLOOKUP(E298,'أرصدة المخزن'!$A:$H,8,0),"")</f>
        <v/>
      </c>
    </row>
    <row r="299" ht="24.75" customHeight="1" s="138">
      <c r="A299" s="13" t="n">
        <v>293</v>
      </c>
      <c r="B299" s="14" t="n">
        <v>46107</v>
      </c>
      <c r="C299" s="47" t="inlineStr">
        <is>
          <t>الري بلوم</t>
        </is>
      </c>
      <c r="D299" s="47" t="n">
        <v>953</v>
      </c>
      <c r="E299" s="19" t="n">
        <v>10030042</v>
      </c>
      <c r="F299" s="28">
        <f>IFERROR(VLOOKUP(E299,'أرصدة المخزن'!$A:$E,3,0),"")</f>
        <v/>
      </c>
      <c r="G299" s="29">
        <f>IFERROR(VLOOKUP(E299,'أرصدة المخزن'!$A:$H,4,FALSE),"")</f>
        <v/>
      </c>
      <c r="H299" s="15" t="n">
        <v>4</v>
      </c>
      <c r="I299" s="115" t="inlineStr">
        <is>
          <t>صرف</t>
        </is>
      </c>
      <c r="J299" s="13" t="n">
        <v>0</v>
      </c>
      <c r="K299" s="37">
        <f>IFERROR(VLOOKUP(E299,'أرصدة المخزن'!$A:$H,8,0),"")</f>
        <v/>
      </c>
    </row>
    <row r="300" ht="24.75" customHeight="1" s="138">
      <c r="A300" s="13" t="n">
        <v>294</v>
      </c>
      <c r="B300" s="14" t="n">
        <v>46107</v>
      </c>
      <c r="C300" s="47" t="inlineStr">
        <is>
          <t>الري بلوم</t>
        </is>
      </c>
      <c r="D300" s="47" t="n">
        <v>953</v>
      </c>
      <c r="E300" s="19" t="n">
        <v>10030044</v>
      </c>
      <c r="F300" s="28">
        <f>IFERROR(VLOOKUP(E300,'أرصدة المخزن'!$A:$E,3,0),"")</f>
        <v/>
      </c>
      <c r="G300" s="29">
        <f>IFERROR(VLOOKUP(E300,'أرصدة المخزن'!$A:$H,4,FALSE),"")</f>
        <v/>
      </c>
      <c r="H300" s="15" t="n">
        <v>2</v>
      </c>
      <c r="I300" s="115" t="inlineStr">
        <is>
          <t>صرف</t>
        </is>
      </c>
      <c r="J300" s="13" t="n">
        <v>0</v>
      </c>
      <c r="K300" s="37">
        <f>IFERROR(VLOOKUP(E300,'أرصدة المخزن'!$A:$H,8,0),"")</f>
        <v/>
      </c>
    </row>
    <row r="301" ht="24.75" customHeight="1" s="138">
      <c r="A301" s="13" t="n">
        <v>295</v>
      </c>
      <c r="B301" s="14" t="n">
        <v>46107</v>
      </c>
      <c r="C301" s="47" t="inlineStr">
        <is>
          <t>الري سلطان</t>
        </is>
      </c>
      <c r="D301" s="47" t="n">
        <v>954</v>
      </c>
      <c r="E301" s="19" t="n">
        <v>10030031</v>
      </c>
      <c r="F301" s="28">
        <f>IFERROR(VLOOKUP(E301,'أرصدة المخزن'!$A:$E,3,0),"")</f>
        <v/>
      </c>
      <c r="G301" s="29">
        <f>IFERROR(VLOOKUP(E301,'أرصدة المخزن'!$A:$H,4,FALSE),"")</f>
        <v/>
      </c>
      <c r="H301" s="13" t="n">
        <v>1</v>
      </c>
      <c r="I301" s="115" t="inlineStr">
        <is>
          <t>صرف</t>
        </is>
      </c>
      <c r="J301" s="13" t="n">
        <v>0</v>
      </c>
      <c r="K301" s="37">
        <f>IFERROR(VLOOKUP(E301,'أرصدة المخزن'!$A:$H,8,0),"")</f>
        <v/>
      </c>
    </row>
    <row r="302" ht="24.75" customHeight="1" s="138">
      <c r="A302" s="13" t="n">
        <v>296</v>
      </c>
      <c r="B302" s="14" t="n">
        <v>46107</v>
      </c>
      <c r="C302" s="47" t="inlineStr">
        <is>
          <t>الري سلطان</t>
        </is>
      </c>
      <c r="D302" s="47" t="n">
        <v>954</v>
      </c>
      <c r="E302" s="19" t="n">
        <v>10030042</v>
      </c>
      <c r="F302" s="28">
        <f>IFERROR(VLOOKUP(E302,'أرصدة المخزن'!$A:$E,3,0),"")</f>
        <v/>
      </c>
      <c r="G302" s="29">
        <f>IFERROR(VLOOKUP(E302,'أرصدة المخزن'!$A:$H,4,FALSE),"")</f>
        <v/>
      </c>
      <c r="H302" s="15" t="n">
        <v>1</v>
      </c>
      <c r="I302" s="115" t="inlineStr">
        <is>
          <t>صرف</t>
        </is>
      </c>
      <c r="J302" s="13" t="n">
        <v>0</v>
      </c>
      <c r="K302" s="37">
        <f>IFERROR(VLOOKUP(E302,'أرصدة المخزن'!$A:$H,8,0),"")</f>
        <v/>
      </c>
    </row>
    <row r="303" ht="24.75" customHeight="1" s="138">
      <c r="A303" s="13" t="n">
        <v>297</v>
      </c>
      <c r="B303" s="14" t="n">
        <v>46107</v>
      </c>
      <c r="C303" s="47" t="inlineStr">
        <is>
          <t>الري سلطان</t>
        </is>
      </c>
      <c r="D303" s="47" t="n">
        <v>954</v>
      </c>
      <c r="E303" s="19" t="n">
        <v>10030044</v>
      </c>
      <c r="F303" s="28">
        <f>IFERROR(VLOOKUP(E303,'أرصدة المخزن'!$A:$E,3,0),"")</f>
        <v/>
      </c>
      <c r="G303" s="29">
        <f>IFERROR(VLOOKUP(E303,'أرصدة المخزن'!$A:$H,4,FALSE),"")</f>
        <v/>
      </c>
      <c r="H303" s="15" t="n">
        <v>1</v>
      </c>
      <c r="I303" s="115" t="inlineStr">
        <is>
          <t>صرف</t>
        </is>
      </c>
      <c r="J303" s="13" t="n">
        <v>0</v>
      </c>
      <c r="K303" s="37">
        <f>IFERROR(VLOOKUP(E303,'أرصدة المخزن'!$A:$H,8,0),"")</f>
        <v/>
      </c>
    </row>
    <row r="304" ht="24.75" customHeight="1" s="138">
      <c r="A304" s="13" t="n">
        <v>298</v>
      </c>
      <c r="B304" s="14" t="n">
        <v>46107</v>
      </c>
      <c r="C304" s="47" t="inlineStr">
        <is>
          <t>الري سلطان</t>
        </is>
      </c>
      <c r="D304" s="47" t="n">
        <v>954</v>
      </c>
      <c r="E304" s="19" t="n">
        <v>10030045</v>
      </c>
      <c r="F304" s="28">
        <f>IFERROR(VLOOKUP(E304,'أرصدة المخزن'!$A:$E,3,0),"")</f>
        <v/>
      </c>
      <c r="G304" s="29">
        <f>IFERROR(VLOOKUP(E304,'أرصدة المخزن'!$A:$H,4,FALSE),"")</f>
        <v/>
      </c>
      <c r="H304" s="15" t="n">
        <v>1</v>
      </c>
      <c r="I304" s="115" t="inlineStr">
        <is>
          <t>صرف</t>
        </is>
      </c>
      <c r="J304" s="13" t="n">
        <v>0</v>
      </c>
      <c r="K304" s="37">
        <f>IFERROR(VLOOKUP(E304,'أرصدة المخزن'!$A:$H,8,0),"")</f>
        <v/>
      </c>
    </row>
    <row r="305" ht="24.75" customHeight="1" s="138">
      <c r="A305" s="13" t="n">
        <v>299</v>
      </c>
      <c r="B305" s="14" t="n">
        <v>46109</v>
      </c>
      <c r="C305" s="47" t="inlineStr">
        <is>
          <t>الري سلطان</t>
        </is>
      </c>
      <c r="D305" s="47" t="n">
        <v>955</v>
      </c>
      <c r="E305" s="19" t="n">
        <v>10030001</v>
      </c>
      <c r="F305" s="28">
        <f>IFERROR(VLOOKUP(E305,'أرصدة المخزن'!$A:$E,3,0),"")</f>
        <v/>
      </c>
      <c r="G305" s="29">
        <f>IFERROR(VLOOKUP(E305,'أرصدة المخزن'!$A:$H,4,FALSE),"")</f>
        <v/>
      </c>
      <c r="H305" s="13" t="n">
        <v>450</v>
      </c>
      <c r="I305" s="115" t="inlineStr">
        <is>
          <t>صرف</t>
        </is>
      </c>
      <c r="J305" s="13" t="n">
        <v>0</v>
      </c>
      <c r="K305" s="37">
        <f>IFERROR(VLOOKUP(E305,'أرصدة المخزن'!$A:$H,8,0),"")</f>
        <v/>
      </c>
    </row>
    <row r="306" ht="24.75" customHeight="1" s="138">
      <c r="A306" s="13" t="n">
        <v>300</v>
      </c>
      <c r="B306" s="14" t="n">
        <v>46109</v>
      </c>
      <c r="C306" s="47" t="inlineStr">
        <is>
          <t>الري بلوم</t>
        </is>
      </c>
      <c r="D306" s="47" t="n">
        <v>956</v>
      </c>
      <c r="E306" s="19" t="n">
        <v>10030031</v>
      </c>
      <c r="F306" s="28">
        <f>IFERROR(VLOOKUP(E306,'أرصدة المخزن'!$A:$E,3,0),"")</f>
        <v/>
      </c>
      <c r="G306" s="29">
        <f>IFERROR(VLOOKUP(E306,'أرصدة المخزن'!$A:$H,4,FALSE),"")</f>
        <v/>
      </c>
      <c r="H306" s="13" t="n">
        <v>2</v>
      </c>
      <c r="I306" s="115" t="inlineStr">
        <is>
          <t>صرف</t>
        </is>
      </c>
      <c r="J306" s="13" t="n">
        <v>0</v>
      </c>
      <c r="K306" s="37">
        <f>IFERROR(VLOOKUP(E306,'أرصدة المخزن'!$A:$H,8,0),"")</f>
        <v/>
      </c>
    </row>
    <row r="307" ht="24.75" customHeight="1" s="138">
      <c r="A307" s="13" t="n">
        <v>301</v>
      </c>
      <c r="B307" s="14" t="n">
        <v>46109</v>
      </c>
      <c r="C307" s="47" t="inlineStr">
        <is>
          <t>الري بلوم</t>
        </is>
      </c>
      <c r="D307" s="47" t="n">
        <v>956</v>
      </c>
      <c r="E307" s="19" t="n">
        <v>10030001</v>
      </c>
      <c r="F307" s="28">
        <f>IFERROR(VLOOKUP(E307,'أرصدة المخزن'!$A:$E,3,0),"")</f>
        <v/>
      </c>
      <c r="G307" s="29">
        <f>IFERROR(VLOOKUP(E307,'أرصدة المخزن'!$A:$H,4,FALSE),"")</f>
        <v/>
      </c>
      <c r="H307" s="13" t="n">
        <v>450</v>
      </c>
      <c r="I307" s="115" t="inlineStr">
        <is>
          <t>صرف</t>
        </is>
      </c>
      <c r="J307" s="13" t="n">
        <v>0</v>
      </c>
      <c r="K307" s="37">
        <f>IFERROR(VLOOKUP(E307,'أرصدة المخزن'!$A:$H,8,0),"")</f>
        <v/>
      </c>
    </row>
    <row r="308" ht="24.75" customHeight="1" s="138">
      <c r="A308" s="13" t="n">
        <v>302</v>
      </c>
      <c r="B308" s="14" t="n">
        <v>46109</v>
      </c>
      <c r="C308" s="47" t="inlineStr">
        <is>
          <t>الري بلوم</t>
        </is>
      </c>
      <c r="D308" s="47" t="n">
        <v>957</v>
      </c>
      <c r="E308" s="19" t="n">
        <v>10030006</v>
      </c>
      <c r="F308" s="28">
        <f>IFERROR(VLOOKUP(E308,'أرصدة المخزن'!$A:$E,3,0),"")</f>
        <v/>
      </c>
      <c r="G308" s="29">
        <f>IFERROR(VLOOKUP(E308,'أرصدة المخزن'!$A:$H,4,FALSE),"")</f>
        <v/>
      </c>
      <c r="H308" s="13" t="n">
        <v>24</v>
      </c>
      <c r="I308" s="115" t="inlineStr">
        <is>
          <t>صرف</t>
        </is>
      </c>
      <c r="J308" s="13" t="n">
        <v>0</v>
      </c>
      <c r="K308" s="37">
        <f>IFERROR(VLOOKUP(E308,'أرصدة المخزن'!$A:$H,8,0),"")</f>
        <v/>
      </c>
    </row>
    <row r="309" ht="24.75" customHeight="1" s="138">
      <c r="A309" s="13" t="n">
        <v>303</v>
      </c>
      <c r="B309" s="14" t="n">
        <v>46109</v>
      </c>
      <c r="C309" s="47" t="inlineStr">
        <is>
          <t>الري بلوم</t>
        </is>
      </c>
      <c r="D309" s="47" t="n">
        <v>957</v>
      </c>
      <c r="E309" s="19" t="n">
        <v>10030004</v>
      </c>
      <c r="F309" s="28">
        <f>IFERROR(VLOOKUP(E309,'أرصدة المخزن'!$A:$E,3,0),"")</f>
        <v/>
      </c>
      <c r="G309" s="29">
        <f>IFERROR(VLOOKUP(E309,'أرصدة المخزن'!$A:$H,4,FALSE),"")</f>
        <v/>
      </c>
      <c r="H309" s="13" t="n">
        <v>1</v>
      </c>
      <c r="I309" s="115" t="inlineStr">
        <is>
          <t>صرف</t>
        </is>
      </c>
      <c r="J309" s="13" t="n">
        <v>0</v>
      </c>
      <c r="K309" s="37">
        <f>IFERROR(VLOOKUP(E309,'أرصدة المخزن'!$A:$H,8,0),"")</f>
        <v/>
      </c>
    </row>
    <row r="310" ht="24.75" customHeight="1" s="138">
      <c r="A310" s="13" t="n">
        <v>304</v>
      </c>
      <c r="B310" s="14" t="n">
        <v>46109</v>
      </c>
      <c r="C310" s="47" t="inlineStr">
        <is>
          <t>الري بلوم</t>
        </is>
      </c>
      <c r="D310" s="47" t="n">
        <v>957</v>
      </c>
      <c r="E310" s="19" t="n">
        <v>10030010</v>
      </c>
      <c r="F310" s="28">
        <f>IFERROR(VLOOKUP(E310,'أرصدة المخزن'!$A:$E,3,0),"")</f>
        <v/>
      </c>
      <c r="G310" s="29">
        <f>IFERROR(VLOOKUP(E310,'أرصدة المخزن'!$A:$H,4,FALSE),"")</f>
        <v/>
      </c>
      <c r="H310" s="13" t="n">
        <v>2</v>
      </c>
      <c r="I310" s="115" t="inlineStr">
        <is>
          <t>صرف</t>
        </is>
      </c>
      <c r="J310" s="13" t="n">
        <v>0</v>
      </c>
      <c r="K310" s="37">
        <f>IFERROR(VLOOKUP(E310,'أرصدة المخزن'!$A:$H,8,0),"")</f>
        <v/>
      </c>
    </row>
    <row r="311" ht="24.75" customHeight="1" s="138">
      <c r="A311" s="13" t="n">
        <v>305</v>
      </c>
      <c r="B311" s="14" t="n">
        <v>46109</v>
      </c>
      <c r="C311" s="47" t="inlineStr">
        <is>
          <t>الري بلوم</t>
        </is>
      </c>
      <c r="D311" s="47" t="n">
        <v>957</v>
      </c>
      <c r="E311" s="19" t="n">
        <v>10030015</v>
      </c>
      <c r="F311" s="28">
        <f>IFERROR(VLOOKUP(E311,'أرصدة المخزن'!$A:$E,3,0),"")</f>
        <v/>
      </c>
      <c r="G311" s="29">
        <f>IFERROR(VLOOKUP(E311,'أرصدة المخزن'!$A:$H,4,FALSE),"")</f>
        <v/>
      </c>
      <c r="H311" s="13" t="n">
        <v>2</v>
      </c>
      <c r="I311" s="115" t="inlineStr">
        <is>
          <t>صرف</t>
        </is>
      </c>
      <c r="J311" s="13" t="n">
        <v>0</v>
      </c>
      <c r="K311" s="37">
        <f>IFERROR(VLOOKUP(E311,'أرصدة المخزن'!$A:$H,8,0),"")</f>
        <v/>
      </c>
    </row>
    <row r="312" ht="24.75" customHeight="1" s="138">
      <c r="A312" s="13" t="n">
        <v>306</v>
      </c>
      <c r="B312" s="14" t="n">
        <v>46109</v>
      </c>
      <c r="C312" s="47" t="inlineStr">
        <is>
          <t>الري بلوم</t>
        </is>
      </c>
      <c r="D312" s="47" t="n">
        <v>957</v>
      </c>
      <c r="E312" s="19" t="n">
        <v>10030011</v>
      </c>
      <c r="F312" s="28">
        <f>IFERROR(VLOOKUP(E312,'أرصدة المخزن'!$A:$E,3,0),"")</f>
        <v/>
      </c>
      <c r="G312" s="29">
        <f>IFERROR(VLOOKUP(E312,'أرصدة المخزن'!$A:$H,4,FALSE),"")</f>
        <v/>
      </c>
      <c r="H312" s="13" t="n">
        <v>2</v>
      </c>
      <c r="I312" s="115" t="inlineStr">
        <is>
          <t>صرف</t>
        </is>
      </c>
      <c r="J312" s="13" t="n">
        <v>0</v>
      </c>
      <c r="K312" s="37">
        <f>IFERROR(VLOOKUP(E312,'أرصدة المخزن'!$A:$H,8,0),"")</f>
        <v/>
      </c>
    </row>
    <row r="313" ht="24.75" customHeight="1" s="138">
      <c r="A313" s="13" t="n">
        <v>307</v>
      </c>
      <c r="B313" s="14" t="n">
        <v>46109</v>
      </c>
      <c r="C313" s="47" t="inlineStr">
        <is>
          <t>الري بلوم</t>
        </is>
      </c>
      <c r="D313" s="47" t="n">
        <v>958</v>
      </c>
      <c r="E313" s="19" t="n">
        <v>10030018</v>
      </c>
      <c r="F313" s="28">
        <f>IFERROR(VLOOKUP(E313,'أرصدة المخزن'!$A:$E,3,0),"")</f>
        <v/>
      </c>
      <c r="G313" s="29">
        <f>IFERROR(VLOOKUP(E313,'أرصدة المخزن'!$A:$H,4,FALSE),"")</f>
        <v/>
      </c>
      <c r="H313" s="13" t="n">
        <v>1</v>
      </c>
      <c r="I313" s="115" t="inlineStr">
        <is>
          <t>صرف</t>
        </is>
      </c>
      <c r="J313" s="13" t="n">
        <v>0</v>
      </c>
      <c r="K313" s="37">
        <f>IFERROR(VLOOKUP(E313,'أرصدة المخزن'!$A:$H,8,0),"")</f>
        <v/>
      </c>
    </row>
    <row r="314" ht="24.75" customHeight="1" s="138">
      <c r="A314" s="13" t="n">
        <v>308</v>
      </c>
      <c r="B314" s="14" t="n">
        <v>46110</v>
      </c>
      <c r="C314" s="47" t="inlineStr">
        <is>
          <t>الري بلوم</t>
        </is>
      </c>
      <c r="D314" s="47" t="n">
        <v>959</v>
      </c>
      <c r="E314" s="19" t="n">
        <v>10030042</v>
      </c>
      <c r="F314" s="28">
        <f>IFERROR(VLOOKUP(E314,'أرصدة المخزن'!$A:$E,3,0),"")</f>
        <v/>
      </c>
      <c r="G314" s="29">
        <f>IFERROR(VLOOKUP(E314,'أرصدة المخزن'!$A:$H,4,FALSE),"")</f>
        <v/>
      </c>
      <c r="H314" s="15" t="n">
        <v>2</v>
      </c>
      <c r="I314" s="115" t="inlineStr">
        <is>
          <t>صرف</t>
        </is>
      </c>
      <c r="J314" s="13" t="n">
        <v>0</v>
      </c>
      <c r="K314" s="37">
        <f>IFERROR(VLOOKUP(E314,'أرصدة المخزن'!$A:$H,8,0),"")</f>
        <v/>
      </c>
    </row>
    <row r="315" ht="24.75" customHeight="1" s="138">
      <c r="A315" s="13" t="n">
        <v>309</v>
      </c>
      <c r="B315" s="14" t="n">
        <v>46110</v>
      </c>
      <c r="C315" s="47" t="inlineStr">
        <is>
          <t>الري بلوم</t>
        </is>
      </c>
      <c r="D315" s="47" t="n">
        <v>959</v>
      </c>
      <c r="E315" s="19" t="n">
        <v>10030044</v>
      </c>
      <c r="F315" s="28">
        <f>IFERROR(VLOOKUP(E315,'أرصدة المخزن'!$A:$E,3,0),"")</f>
        <v/>
      </c>
      <c r="G315" s="29">
        <f>IFERROR(VLOOKUP(E315,'أرصدة المخزن'!$A:$H,4,FALSE),"")</f>
        <v/>
      </c>
      <c r="H315" s="15" t="n">
        <v>2</v>
      </c>
      <c r="I315" s="115" t="inlineStr">
        <is>
          <t>صرف</t>
        </is>
      </c>
      <c r="J315" s="13" t="n">
        <v>0</v>
      </c>
      <c r="K315" s="37">
        <f>IFERROR(VLOOKUP(E315,'أرصدة المخزن'!$A:$H,8,0),"")</f>
        <v/>
      </c>
    </row>
    <row r="316" ht="24.75" customHeight="1" s="138">
      <c r="A316" s="13" t="n">
        <v>310</v>
      </c>
      <c r="B316" s="14" t="n">
        <v>46110</v>
      </c>
      <c r="C316" s="47" t="inlineStr">
        <is>
          <t>الري بلوم</t>
        </is>
      </c>
      <c r="D316" s="47" t="n">
        <v>959</v>
      </c>
      <c r="E316" s="19" t="n">
        <v>10030045</v>
      </c>
      <c r="F316" s="28">
        <f>IFERROR(VLOOKUP(E316,'أرصدة المخزن'!$A:$E,3,0),"")</f>
        <v/>
      </c>
      <c r="G316" s="29">
        <f>IFERROR(VLOOKUP(E316,'أرصدة المخزن'!$A:$H,4,FALSE),"")</f>
        <v/>
      </c>
      <c r="H316" s="15" t="n">
        <v>1</v>
      </c>
      <c r="I316" s="115" t="inlineStr">
        <is>
          <t>صرف</t>
        </is>
      </c>
      <c r="J316" s="13" t="n">
        <v>0</v>
      </c>
      <c r="K316" s="37">
        <f>IFERROR(VLOOKUP(E316,'أرصدة المخزن'!$A:$H,8,0),"")</f>
        <v/>
      </c>
    </row>
    <row r="317" ht="24.75" customHeight="1" s="138">
      <c r="A317" s="13" t="n">
        <v>311</v>
      </c>
      <c r="B317" s="14" t="n">
        <v>46110</v>
      </c>
      <c r="C317" s="47" t="inlineStr">
        <is>
          <t>الري بلوم</t>
        </is>
      </c>
      <c r="D317" s="47" t="n">
        <v>959</v>
      </c>
      <c r="E317" s="19" t="n">
        <v>10030027</v>
      </c>
      <c r="F317" s="28">
        <f>IFERROR(VLOOKUP(E317,'أرصدة المخزن'!$A:$E,3,0),"")</f>
        <v/>
      </c>
      <c r="G317" s="29">
        <f>IFERROR(VLOOKUP(E317,'أرصدة المخزن'!$A:$H,4,FALSE),"")</f>
        <v/>
      </c>
      <c r="H317" s="13" t="n">
        <v>4</v>
      </c>
      <c r="I317" s="115" t="inlineStr">
        <is>
          <t>صرف</t>
        </is>
      </c>
      <c r="J317" s="13" t="n">
        <v>0</v>
      </c>
      <c r="K317" s="37">
        <f>IFERROR(VLOOKUP(E317,'أرصدة المخزن'!$A:$H,8,0),"")</f>
        <v/>
      </c>
    </row>
    <row r="318" ht="24.75" customHeight="1" s="138">
      <c r="A318" s="13" t="n">
        <v>312</v>
      </c>
      <c r="B318" s="14" t="n">
        <v>46110</v>
      </c>
      <c r="C318" s="47" t="inlineStr">
        <is>
          <t>الصيانة لاين</t>
        </is>
      </c>
      <c r="D318" s="47" t="n">
        <v>960</v>
      </c>
      <c r="E318" s="19" t="n">
        <v>10010070</v>
      </c>
      <c r="F318" s="28">
        <f>IFERROR(VLOOKUP(E318,'أرصدة المخزن'!$A:$E,3,0),"")</f>
        <v/>
      </c>
      <c r="G318" s="29">
        <f>IFERROR(VLOOKUP(E318,'أرصدة المخزن'!$A:$H,4,FALSE),"")</f>
        <v/>
      </c>
      <c r="H318" s="13" t="n">
        <v>4</v>
      </c>
      <c r="I318" s="115" t="inlineStr">
        <is>
          <t>صرف</t>
        </is>
      </c>
      <c r="J318" s="13" t="n">
        <v>0</v>
      </c>
      <c r="K318" s="37">
        <f>IFERROR(VLOOKUP(E318,'أرصدة المخزن'!$A:$H,8,0),"")</f>
        <v/>
      </c>
    </row>
    <row r="319" ht="24.75" customHeight="1" s="138">
      <c r="A319" s="13" t="n">
        <v>313</v>
      </c>
      <c r="B319" s="14" t="n">
        <v>46110</v>
      </c>
      <c r="C319" s="47" t="inlineStr">
        <is>
          <t>الصيانة لاين</t>
        </is>
      </c>
      <c r="D319" s="47" t="n">
        <v>960</v>
      </c>
      <c r="E319" s="19" t="n">
        <v>10010072</v>
      </c>
      <c r="F319" s="28">
        <f>IFERROR(VLOOKUP(E319,'أرصدة المخزن'!$A:$E,3,0),"")</f>
        <v/>
      </c>
      <c r="G319" s="29">
        <f>IFERROR(VLOOKUP(E319,'أرصدة المخزن'!$A:$H,4,FALSE),"")</f>
        <v/>
      </c>
      <c r="H319" s="13" t="n">
        <v>2</v>
      </c>
      <c r="I319" s="115" t="inlineStr">
        <is>
          <t>صرف</t>
        </is>
      </c>
      <c r="J319" s="13" t="n">
        <v>0</v>
      </c>
      <c r="K319" s="37">
        <f>IFERROR(VLOOKUP(E319,'أرصدة المخزن'!$A:$H,8,0),"")</f>
        <v/>
      </c>
    </row>
    <row r="320" ht="24.75" customHeight="1" s="138">
      <c r="A320" s="13" t="n">
        <v>314</v>
      </c>
      <c r="B320" s="14" t="n">
        <v>46110</v>
      </c>
      <c r="C320" s="47" t="inlineStr">
        <is>
          <t>الصيانة لاين</t>
        </is>
      </c>
      <c r="D320" s="47" t="n">
        <v>961</v>
      </c>
      <c r="E320" s="19" t="n">
        <v>10010038</v>
      </c>
      <c r="F320" s="28">
        <f>IFERROR(VLOOKUP(E320,'أرصدة المخزن'!$A:$E,3,0),"")</f>
        <v/>
      </c>
      <c r="G320" s="29">
        <f>IFERROR(VLOOKUP(E320,'أرصدة المخزن'!$A:$H,4,FALSE),"")</f>
        <v/>
      </c>
      <c r="H320" s="13" t="n">
        <v>1</v>
      </c>
      <c r="I320" s="115" t="inlineStr">
        <is>
          <t>صرف</t>
        </is>
      </c>
      <c r="J320" s="13" t="n">
        <v>0</v>
      </c>
      <c r="K320" s="37">
        <f>IFERROR(VLOOKUP(E320,'أرصدة المخزن'!$A:$H,8,0),"")</f>
        <v/>
      </c>
    </row>
    <row r="321" ht="24.75" customHeight="1" s="138">
      <c r="A321" s="13" t="n">
        <v>315</v>
      </c>
      <c r="B321" s="14" t="n">
        <v>46110</v>
      </c>
      <c r="C321" s="47" t="inlineStr">
        <is>
          <t>الصيانة لاين</t>
        </is>
      </c>
      <c r="D321" s="47" t="n">
        <v>961</v>
      </c>
      <c r="E321" s="19" t="n">
        <v>10010121</v>
      </c>
      <c r="F321" s="28">
        <f>IFERROR(VLOOKUP(E321,'أرصدة المخزن'!$A:$E,3,0),"")</f>
        <v/>
      </c>
      <c r="G321" s="29">
        <f>IFERROR(VLOOKUP(E321,'أرصدة المخزن'!$A:$H,4,FALSE),"")</f>
        <v/>
      </c>
      <c r="H321" s="13" t="n">
        <v>1</v>
      </c>
      <c r="I321" s="115" t="inlineStr">
        <is>
          <t>صرف</t>
        </is>
      </c>
      <c r="J321" s="13" t="n">
        <v>0</v>
      </c>
      <c r="K321" s="37">
        <f>IFERROR(VLOOKUP(E321,'أرصدة المخزن'!$A:$H,8,0),"")</f>
        <v/>
      </c>
    </row>
    <row r="322" ht="24.75" customHeight="1" s="138">
      <c r="A322" s="13" t="n">
        <v>316</v>
      </c>
      <c r="B322" s="14" t="n">
        <v>46110</v>
      </c>
      <c r="C322" s="47" t="inlineStr">
        <is>
          <t>الصيانة لاين</t>
        </is>
      </c>
      <c r="D322" s="47" t="n">
        <v>962</v>
      </c>
      <c r="E322" s="19" t="n">
        <v>10010057</v>
      </c>
      <c r="F322" s="28">
        <f>IFERROR(VLOOKUP(E322,'أرصدة المخزن'!$A:$E,3,0),"")</f>
        <v/>
      </c>
      <c r="G322" s="29">
        <f>IFERROR(VLOOKUP(E322,'أرصدة المخزن'!$A:$H,4,FALSE),"")</f>
        <v/>
      </c>
      <c r="H322" s="13" t="n">
        <v>5</v>
      </c>
      <c r="I322" s="115" t="inlineStr">
        <is>
          <t>صرف</t>
        </is>
      </c>
      <c r="J322" s="13" t="n">
        <v>0</v>
      </c>
      <c r="K322" s="37">
        <f>IFERROR(VLOOKUP(E322,'أرصدة المخزن'!$A:$H,8,0),"")</f>
        <v/>
      </c>
    </row>
    <row r="323" ht="24.75" customHeight="1" s="138">
      <c r="A323" s="13" t="n">
        <v>317</v>
      </c>
      <c r="B323" s="14" t="n">
        <v>46110</v>
      </c>
      <c r="C323" s="47" t="inlineStr">
        <is>
          <t>الصيانة لاين</t>
        </is>
      </c>
      <c r="D323" s="47" t="n">
        <v>962</v>
      </c>
      <c r="E323" s="19" t="n">
        <v>10010056</v>
      </c>
      <c r="F323" s="28">
        <f>IFERROR(VLOOKUP(E323,'أرصدة المخزن'!$A:$E,3,0),"")</f>
        <v/>
      </c>
      <c r="G323" s="29">
        <f>IFERROR(VLOOKUP(E323,'أرصدة المخزن'!$A:$H,4,FALSE),"")</f>
        <v/>
      </c>
      <c r="H323" s="13" t="n">
        <v>5</v>
      </c>
      <c r="I323" s="115" t="inlineStr">
        <is>
          <t>صرف</t>
        </is>
      </c>
      <c r="J323" s="13" t="n">
        <v>0</v>
      </c>
      <c r="K323" s="37">
        <f>IFERROR(VLOOKUP(E323,'أرصدة المخزن'!$A:$H,8,0),"")</f>
        <v/>
      </c>
    </row>
    <row r="324" ht="24.75" customHeight="1" s="138">
      <c r="A324" s="13" t="n">
        <v>318</v>
      </c>
      <c r="B324" s="14" t="n">
        <v>46110</v>
      </c>
      <c r="C324" s="47" t="inlineStr">
        <is>
          <t>الصيانة لاين</t>
        </is>
      </c>
      <c r="D324" s="47" t="n">
        <v>962</v>
      </c>
      <c r="E324" s="19" t="n">
        <v>10010061</v>
      </c>
      <c r="F324" s="28">
        <f>IFERROR(VLOOKUP(E324,'أرصدة المخزن'!$A:$E,3,0),"")</f>
        <v/>
      </c>
      <c r="G324" s="29">
        <f>IFERROR(VLOOKUP(E324,'أرصدة المخزن'!$A:$H,4,FALSE),"")</f>
        <v/>
      </c>
      <c r="H324" s="13" t="n">
        <v>5</v>
      </c>
      <c r="I324" s="115" t="inlineStr">
        <is>
          <t>صرف</t>
        </is>
      </c>
      <c r="J324" s="13" t="n">
        <v>0</v>
      </c>
      <c r="K324" s="37">
        <f>IFERROR(VLOOKUP(E324,'أرصدة المخزن'!$A:$H,8,0),"")</f>
        <v/>
      </c>
    </row>
    <row r="325" ht="24.75" customHeight="1" s="138">
      <c r="A325" s="13" t="n">
        <v>319</v>
      </c>
      <c r="B325" s="14" t="n">
        <v>46110</v>
      </c>
      <c r="C325" s="47" t="inlineStr">
        <is>
          <t>الصيانة لاين</t>
        </is>
      </c>
      <c r="D325" s="47" t="n">
        <v>962</v>
      </c>
      <c r="E325" s="19" t="n">
        <v>10010038</v>
      </c>
      <c r="F325" s="28">
        <f>IFERROR(VLOOKUP(E325,'أرصدة المخزن'!$A:$E,3,0),"")</f>
        <v/>
      </c>
      <c r="G325" s="29">
        <f>IFERROR(VLOOKUP(E325,'أرصدة المخزن'!$A:$H,4,FALSE),"")</f>
        <v/>
      </c>
      <c r="H325" s="13" t="n">
        <v>6</v>
      </c>
      <c r="I325" s="115" t="inlineStr">
        <is>
          <t>صرف</t>
        </is>
      </c>
      <c r="J325" s="13" t="n">
        <v>0</v>
      </c>
      <c r="K325" s="37">
        <f>IFERROR(VLOOKUP(E325,'أرصدة المخزن'!$A:$H,8,0),"")</f>
        <v/>
      </c>
    </row>
    <row r="326" ht="24.75" customHeight="1" s="138">
      <c r="A326" s="13" t="n">
        <v>320</v>
      </c>
      <c r="B326" s="14" t="n">
        <v>46110</v>
      </c>
      <c r="C326" s="47" t="inlineStr">
        <is>
          <t xml:space="preserve">الري </t>
        </is>
      </c>
      <c r="D326" s="47" t="n">
        <v>963</v>
      </c>
      <c r="E326" s="19" t="n">
        <v>10030001</v>
      </c>
      <c r="F326" s="28">
        <f>IFERROR(VLOOKUP(E326,'أرصدة المخزن'!$A:$E,3,0),"")</f>
        <v/>
      </c>
      <c r="G326" s="29">
        <f>IFERROR(VLOOKUP(E326,'أرصدة المخزن'!$A:$H,4,FALSE),"")</f>
        <v/>
      </c>
      <c r="H326" s="13" t="n">
        <v>200</v>
      </c>
      <c r="I326" s="115" t="inlineStr">
        <is>
          <t>صرف</t>
        </is>
      </c>
      <c r="J326" s="13" t="n">
        <v>0</v>
      </c>
      <c r="K326" s="37">
        <f>IFERROR(VLOOKUP(E326,'أرصدة المخزن'!$A:$H,8,0),"")</f>
        <v/>
      </c>
    </row>
    <row r="327" ht="24.75" customHeight="1" s="138">
      <c r="A327" s="13" t="n">
        <v>321</v>
      </c>
      <c r="B327" s="14" t="n">
        <v>46110</v>
      </c>
      <c r="C327" s="47" t="inlineStr">
        <is>
          <t xml:space="preserve">الري </t>
        </is>
      </c>
      <c r="D327" s="47" t="n">
        <v>963</v>
      </c>
      <c r="E327" s="19" t="n">
        <v>10020051</v>
      </c>
      <c r="F327" s="28">
        <f>IFERROR(VLOOKUP(E327,'أرصدة المخزن'!$A:$E,3,0),"")</f>
        <v/>
      </c>
      <c r="G327" s="29">
        <f>IFERROR(VLOOKUP(E327,'أرصدة المخزن'!$A:$H,4,FALSE),"")</f>
        <v/>
      </c>
      <c r="H327" s="13" t="n">
        <v>3</v>
      </c>
      <c r="I327" s="115" t="inlineStr">
        <is>
          <t>صرف</t>
        </is>
      </c>
      <c r="J327" s="13" t="n">
        <v>0</v>
      </c>
      <c r="K327" s="37">
        <f>IFERROR(VLOOKUP(E327,'أرصدة المخزن'!$A:$H,8,0),"")</f>
        <v/>
      </c>
    </row>
    <row r="328" ht="24.75" customHeight="1" s="138">
      <c r="A328" s="13" t="n">
        <v>322</v>
      </c>
      <c r="B328" s="14" t="n">
        <v>46110</v>
      </c>
      <c r="C328" s="47" t="inlineStr">
        <is>
          <t xml:space="preserve">الري </t>
        </is>
      </c>
      <c r="D328" s="47" t="n">
        <v>963</v>
      </c>
      <c r="E328" s="19" t="n">
        <v>10030058</v>
      </c>
      <c r="F328" s="28">
        <f>IFERROR(VLOOKUP(E328,'أرصدة المخزن'!$A:$E,3,0),"")</f>
        <v/>
      </c>
      <c r="G328" s="29">
        <f>IFERROR(VLOOKUP(E328,'أرصدة المخزن'!$A:$H,4,FALSE),"")</f>
        <v/>
      </c>
      <c r="H328" s="13" t="n">
        <v>6</v>
      </c>
      <c r="I328" s="115" t="inlineStr">
        <is>
          <t>صرف</t>
        </is>
      </c>
      <c r="J328" s="13" t="n">
        <v>0</v>
      </c>
      <c r="K328" s="37">
        <f>IFERROR(VLOOKUP(E328,'أرصدة المخزن'!$A:$H,8,0),"")</f>
        <v/>
      </c>
    </row>
    <row r="329" ht="24.75" customHeight="1" s="138">
      <c r="A329" s="13" t="n">
        <v>323</v>
      </c>
      <c r="B329" s="14" t="n">
        <v>46110</v>
      </c>
      <c r="C329" s="47" t="inlineStr">
        <is>
          <t xml:space="preserve">الري </t>
        </is>
      </c>
      <c r="D329" s="47" t="n">
        <v>963</v>
      </c>
      <c r="E329" s="19" t="n">
        <v>10030019</v>
      </c>
      <c r="F329" s="28">
        <f>IFERROR(VLOOKUP(E329,'أرصدة المخزن'!$A:$E,3,0),"")</f>
        <v/>
      </c>
      <c r="G329" s="29">
        <f>IFERROR(VLOOKUP(E329,'أرصدة المخزن'!$A:$H,4,FALSE),"")</f>
        <v/>
      </c>
      <c r="H329" s="13" t="n">
        <v>1</v>
      </c>
      <c r="I329" s="115" t="inlineStr">
        <is>
          <t>صرف</t>
        </is>
      </c>
      <c r="J329" s="13" t="n">
        <v>0</v>
      </c>
      <c r="K329" s="37">
        <f>IFERROR(VLOOKUP(E329,'أرصدة المخزن'!$A:$H,8,0),"")</f>
        <v/>
      </c>
    </row>
    <row r="330" ht="24.75" customHeight="1" s="138">
      <c r="A330" s="13" t="n">
        <v>324</v>
      </c>
      <c r="B330" s="14" t="n">
        <v>46110</v>
      </c>
      <c r="C330" s="47" t="inlineStr">
        <is>
          <t xml:space="preserve">الري </t>
        </is>
      </c>
      <c r="D330" s="47" t="n">
        <v>964</v>
      </c>
      <c r="E330" s="19" t="n">
        <v>10020049</v>
      </c>
      <c r="F330" s="28">
        <f>IFERROR(VLOOKUP(E330,'أرصدة المخزن'!$A:$E,3,0),"")</f>
        <v/>
      </c>
      <c r="G330" s="29">
        <f>IFERROR(VLOOKUP(E330,'أرصدة المخزن'!$A:$H,4,FALSE),"")</f>
        <v/>
      </c>
      <c r="H330" s="13" t="n">
        <v>1</v>
      </c>
      <c r="I330" s="115" t="inlineStr">
        <is>
          <t>صرف</t>
        </is>
      </c>
      <c r="J330" s="13" t="n">
        <v>0</v>
      </c>
      <c r="K330" s="37">
        <f>IFERROR(VLOOKUP(E330,'أرصدة المخزن'!$A:$H,8,0),"")</f>
        <v/>
      </c>
    </row>
    <row r="331" ht="24.75" customHeight="1" s="138">
      <c r="A331" s="13" t="n">
        <v>325</v>
      </c>
      <c r="B331" s="14" t="n">
        <v>46110</v>
      </c>
      <c r="C331" s="47" t="inlineStr">
        <is>
          <t xml:space="preserve">الري </t>
        </is>
      </c>
      <c r="D331" s="47" t="n">
        <v>964</v>
      </c>
      <c r="E331" s="19" t="n">
        <v>10030014</v>
      </c>
      <c r="F331" s="28">
        <f>IFERROR(VLOOKUP(E331,'أرصدة المخزن'!$A:$E,3,0),"")</f>
        <v/>
      </c>
      <c r="G331" s="29">
        <f>IFERROR(VLOOKUP(E331,'أرصدة المخزن'!$A:$H,4,FALSE),"")</f>
        <v/>
      </c>
      <c r="H331" s="13" t="n">
        <v>5</v>
      </c>
      <c r="I331" s="115" t="inlineStr">
        <is>
          <t>صرف</t>
        </is>
      </c>
      <c r="J331" s="13" t="n">
        <v>0</v>
      </c>
      <c r="K331" s="37">
        <f>IFERROR(VLOOKUP(E331,'أرصدة المخزن'!$A:$H,8,0),"")</f>
        <v/>
      </c>
    </row>
    <row r="332" ht="24.75" customHeight="1" s="138">
      <c r="A332" s="13" t="n">
        <v>326</v>
      </c>
      <c r="B332" s="14" t="n">
        <v>46110</v>
      </c>
      <c r="C332" s="47" t="inlineStr">
        <is>
          <t xml:space="preserve">الري </t>
        </is>
      </c>
      <c r="D332" s="47" t="n">
        <v>964</v>
      </c>
      <c r="E332" s="19" t="n">
        <v>10030057</v>
      </c>
      <c r="F332" s="28">
        <f>IFERROR(VLOOKUP(E332,'أرصدة المخزن'!$A:$E,3,0),"")</f>
        <v/>
      </c>
      <c r="G332" s="29">
        <f>IFERROR(VLOOKUP(E332,'أرصدة المخزن'!$A:$H,4,FALSE),"")</f>
        <v/>
      </c>
      <c r="H332" s="13" t="n">
        <v>4</v>
      </c>
      <c r="I332" s="115" t="inlineStr">
        <is>
          <t>صرف</t>
        </is>
      </c>
      <c r="J332" s="13" t="n">
        <v>0</v>
      </c>
      <c r="K332" s="37">
        <f>IFERROR(VLOOKUP(E332,'أرصدة المخزن'!$A:$H,8,0),"")</f>
        <v/>
      </c>
    </row>
    <row r="333" ht="24.75" customHeight="1" s="138">
      <c r="A333" s="13" t="n">
        <v>327</v>
      </c>
      <c r="B333" s="14" t="n">
        <v>46110</v>
      </c>
      <c r="C333" s="47" t="inlineStr">
        <is>
          <t xml:space="preserve">الري </t>
        </is>
      </c>
      <c r="D333" s="47" t="n">
        <v>964</v>
      </c>
      <c r="E333" s="19" t="n">
        <v>10030060</v>
      </c>
      <c r="F333" s="28">
        <f>IFERROR(VLOOKUP(E333,'أرصدة المخزن'!$A:$E,3,0),"")</f>
        <v/>
      </c>
      <c r="G333" s="29">
        <f>IFERROR(VLOOKUP(E333,'أرصدة المخزن'!$A:$H,4,FALSE),"")</f>
        <v/>
      </c>
      <c r="H333" s="13" t="n">
        <v>1</v>
      </c>
      <c r="I333" s="115" t="inlineStr">
        <is>
          <t>صرف</t>
        </is>
      </c>
      <c r="J333" s="13" t="n">
        <v>0</v>
      </c>
      <c r="K333" s="37">
        <f>IFERROR(VLOOKUP(E333,'أرصدة المخزن'!$A:$H,8,0),"")</f>
        <v/>
      </c>
    </row>
    <row r="334" ht="24.75" customHeight="1" s="138">
      <c r="A334" s="13" t="n">
        <v>328</v>
      </c>
      <c r="B334" s="14" t="n">
        <v>46110</v>
      </c>
      <c r="C334" s="47" t="inlineStr">
        <is>
          <t xml:space="preserve">الري </t>
        </is>
      </c>
      <c r="D334" s="47" t="n">
        <v>965</v>
      </c>
      <c r="E334" s="19" t="n">
        <v>10030016</v>
      </c>
      <c r="F334" s="28">
        <f>IFERROR(VLOOKUP(E334,'أرصدة المخزن'!$A:$E,3,0),"")</f>
        <v/>
      </c>
      <c r="G334" s="29">
        <f>IFERROR(VLOOKUP(E334,'أرصدة المخزن'!$A:$H,4,FALSE),"")</f>
        <v/>
      </c>
      <c r="H334" s="13" t="n">
        <v>1</v>
      </c>
      <c r="I334" s="115" t="inlineStr">
        <is>
          <t>صرف</t>
        </is>
      </c>
      <c r="J334" s="13" t="n">
        <v>0</v>
      </c>
      <c r="K334" s="37">
        <f>IFERROR(VLOOKUP(E334,'أرصدة المخزن'!$A:$H,8,0),"")</f>
        <v/>
      </c>
    </row>
    <row r="335" ht="24.75" customHeight="1" s="138">
      <c r="A335" s="13" t="n">
        <v>329</v>
      </c>
      <c r="B335" s="14" t="n">
        <v>46110</v>
      </c>
      <c r="C335" s="47" t="inlineStr">
        <is>
          <t xml:space="preserve">الري </t>
        </is>
      </c>
      <c r="D335" s="47" t="n">
        <v>965</v>
      </c>
      <c r="E335" s="21" t="n">
        <v>10030003</v>
      </c>
      <c r="F335" s="28">
        <f>IFERROR(VLOOKUP(E335,'أرصدة المخزن'!$A:$E,3,0),"")</f>
        <v/>
      </c>
      <c r="G335" s="29">
        <f>IFERROR(VLOOKUP(E335,'أرصدة المخزن'!$A:$H,4,FALSE),"")</f>
        <v/>
      </c>
      <c r="H335" s="13" t="n">
        <v>10</v>
      </c>
      <c r="I335" s="115" t="inlineStr">
        <is>
          <t>صرف</t>
        </is>
      </c>
      <c r="J335" s="13" t="n">
        <v>0</v>
      </c>
      <c r="K335" s="37">
        <f>IFERROR(VLOOKUP(E335,'أرصدة المخزن'!$A:$H,8,0),"")</f>
        <v/>
      </c>
    </row>
    <row r="336" ht="24.75" customHeight="1" s="138">
      <c r="A336" s="13" t="n">
        <v>330</v>
      </c>
      <c r="B336" s="14" t="n">
        <v>46110</v>
      </c>
      <c r="C336" s="47" t="inlineStr">
        <is>
          <t xml:space="preserve">الري </t>
        </is>
      </c>
      <c r="D336" s="47" t="n">
        <v>965</v>
      </c>
      <c r="E336" s="19" t="n">
        <v>10170038</v>
      </c>
      <c r="F336" s="28">
        <f>IFERROR(VLOOKUP(E336,'أرصدة المخزن'!$A:$E,3,0),"")</f>
        <v/>
      </c>
      <c r="G336" s="29">
        <f>IFERROR(VLOOKUP(E336,'أرصدة المخزن'!$A:$H,4,FALSE),"")</f>
        <v/>
      </c>
      <c r="H336" s="13" t="n">
        <v>7</v>
      </c>
      <c r="I336" s="115" t="inlineStr">
        <is>
          <t>صرف</t>
        </is>
      </c>
      <c r="J336" s="13" t="n">
        <v>0</v>
      </c>
      <c r="K336" s="37">
        <f>IFERROR(VLOOKUP(E336,'أرصدة المخزن'!$A:$H,8,0),"")</f>
        <v/>
      </c>
    </row>
    <row r="337" ht="24.75" customHeight="1" s="138">
      <c r="A337" s="13" t="n">
        <v>331</v>
      </c>
      <c r="B337" s="14" t="n">
        <v>46110</v>
      </c>
      <c r="C337" s="47" t="inlineStr">
        <is>
          <t xml:space="preserve">الري </t>
        </is>
      </c>
      <c r="D337" s="47" t="n">
        <v>965</v>
      </c>
      <c r="E337" s="19" t="n">
        <v>10030027</v>
      </c>
      <c r="F337" s="28">
        <f>IFERROR(VLOOKUP(E337,'أرصدة المخزن'!$A:$E,3,0),"")</f>
        <v/>
      </c>
      <c r="G337" s="29">
        <f>IFERROR(VLOOKUP(E337,'أرصدة المخزن'!$A:$H,4,FALSE),"")</f>
        <v/>
      </c>
      <c r="H337" s="13" t="n">
        <v>50</v>
      </c>
      <c r="I337" s="115" t="inlineStr">
        <is>
          <t>صرف</t>
        </is>
      </c>
      <c r="J337" s="13" t="n">
        <v>0</v>
      </c>
      <c r="K337" s="37">
        <f>IFERROR(VLOOKUP(E337,'أرصدة المخزن'!$A:$H,8,0),"")</f>
        <v/>
      </c>
    </row>
    <row r="338" ht="24.75" customHeight="1" s="138">
      <c r="A338" s="13" t="n">
        <v>332</v>
      </c>
      <c r="B338" s="14" t="n">
        <v>46110</v>
      </c>
      <c r="C338" s="47" t="inlineStr">
        <is>
          <t xml:space="preserve">الري </t>
        </is>
      </c>
      <c r="D338" s="47" t="n">
        <v>966</v>
      </c>
      <c r="E338" s="21" t="n">
        <v>10030004</v>
      </c>
      <c r="F338" s="28">
        <f>IFERROR(VLOOKUP(E338,'أرصدة المخزن'!$A:$E,3,0),"")</f>
        <v/>
      </c>
      <c r="G338" s="29">
        <f>IFERROR(VLOOKUP(E338,'أرصدة المخزن'!$A:$H,4,FALSE),"")</f>
        <v/>
      </c>
      <c r="H338" s="13" t="n">
        <v>40</v>
      </c>
      <c r="I338" s="115" t="inlineStr">
        <is>
          <t>صرف</t>
        </is>
      </c>
      <c r="J338" s="13" t="n">
        <v>0</v>
      </c>
      <c r="K338" s="37">
        <f>IFERROR(VLOOKUP(E338,'أرصدة المخزن'!$A:$H,8,0),"")</f>
        <v/>
      </c>
    </row>
    <row r="339" ht="24.75" customHeight="1" s="138">
      <c r="A339" s="13" t="n">
        <v>333</v>
      </c>
      <c r="B339" s="14" t="n">
        <v>46110</v>
      </c>
      <c r="C339" s="47" t="inlineStr">
        <is>
          <t xml:space="preserve">الري </t>
        </is>
      </c>
      <c r="D339" s="47" t="n">
        <v>966</v>
      </c>
      <c r="E339" s="19" t="n">
        <v>10030005</v>
      </c>
      <c r="F339" s="28">
        <f>IFERROR(VLOOKUP(E339,'أرصدة المخزن'!$A:$E,3,0),"")</f>
        <v/>
      </c>
      <c r="G339" s="29">
        <f>IFERROR(VLOOKUP(E339,'أرصدة المخزن'!$A:$H,4,FALSE),"")</f>
        <v/>
      </c>
      <c r="H339" s="13" t="n">
        <v>30</v>
      </c>
      <c r="I339" s="115" t="inlineStr">
        <is>
          <t>صرف</t>
        </is>
      </c>
      <c r="J339" s="13" t="n">
        <v>0</v>
      </c>
      <c r="K339" s="37">
        <f>IFERROR(VLOOKUP(E339,'أرصدة المخزن'!$A:$H,8,0),"")</f>
        <v/>
      </c>
    </row>
    <row r="340" ht="24.75" customHeight="1" s="138">
      <c r="A340" s="13" t="n">
        <v>334</v>
      </c>
      <c r="B340" s="14" t="n">
        <v>46110</v>
      </c>
      <c r="C340" s="47" t="inlineStr">
        <is>
          <t xml:space="preserve">الري </t>
        </is>
      </c>
      <c r="D340" s="47" t="n">
        <v>966</v>
      </c>
      <c r="E340" s="19" t="n">
        <v>10030006</v>
      </c>
      <c r="F340" s="28">
        <f>IFERROR(VLOOKUP(E340,'أرصدة المخزن'!$A:$E,3,0),"")</f>
        <v/>
      </c>
      <c r="G340" s="29">
        <f>IFERROR(VLOOKUP(E340,'أرصدة المخزن'!$A:$H,4,FALSE),"")</f>
        <v/>
      </c>
      <c r="H340" s="13" t="n">
        <v>20</v>
      </c>
      <c r="I340" s="115" t="inlineStr">
        <is>
          <t>صرف</t>
        </is>
      </c>
      <c r="J340" s="13" t="n">
        <v>0</v>
      </c>
      <c r="K340" s="37">
        <f>IFERROR(VLOOKUP(E340,'أرصدة المخزن'!$A:$H,8,0),"")</f>
        <v/>
      </c>
    </row>
    <row r="341" ht="24.75" customHeight="1" s="138">
      <c r="A341" s="13" t="n">
        <v>335</v>
      </c>
      <c r="B341" s="14" t="n">
        <v>46110</v>
      </c>
      <c r="C341" s="47" t="inlineStr">
        <is>
          <t xml:space="preserve">الري </t>
        </is>
      </c>
      <c r="D341" s="47" t="n">
        <v>966</v>
      </c>
      <c r="E341" s="19" t="n">
        <v>10030065</v>
      </c>
      <c r="F341" s="28">
        <f>IFERROR(VLOOKUP(E341,'أرصدة المخزن'!$A:$E,3,0),"")</f>
        <v/>
      </c>
      <c r="G341" s="29">
        <f>IFERROR(VLOOKUP(E341,'أرصدة المخزن'!$A:$H,4,FALSE),"")</f>
        <v/>
      </c>
      <c r="H341" s="13" t="n">
        <v>22</v>
      </c>
      <c r="I341" s="115" t="inlineStr">
        <is>
          <t>صرف</t>
        </is>
      </c>
      <c r="J341" s="13" t="n">
        <v>0</v>
      </c>
      <c r="K341" s="37">
        <f>IFERROR(VLOOKUP(E341,'أرصدة المخزن'!$A:$H,8,0),"")</f>
        <v/>
      </c>
    </row>
    <row r="342" ht="24.75" customHeight="1" s="138">
      <c r="A342" s="13" t="n">
        <v>336</v>
      </c>
      <c r="B342" s="14" t="n">
        <v>46110</v>
      </c>
      <c r="C342" s="47" t="inlineStr">
        <is>
          <t xml:space="preserve">الري </t>
        </is>
      </c>
      <c r="D342" s="47" t="n">
        <v>967</v>
      </c>
      <c r="E342" s="19" t="n">
        <v>10030007</v>
      </c>
      <c r="F342" s="28">
        <f>IFERROR(VLOOKUP(E342,'أرصدة المخزن'!$A:$E,3,0),"")</f>
        <v/>
      </c>
      <c r="G342" s="29">
        <f>IFERROR(VLOOKUP(E342,'أرصدة المخزن'!$A:$H,4,FALSE),"")</f>
        <v/>
      </c>
      <c r="H342" s="13" t="n">
        <v>16</v>
      </c>
      <c r="I342" s="115" t="inlineStr">
        <is>
          <t>صرف</t>
        </is>
      </c>
      <c r="J342" s="13" t="n">
        <v>0</v>
      </c>
      <c r="K342" s="37">
        <f>IFERROR(VLOOKUP(E342,'أرصدة المخزن'!$A:$H,8,0),"")</f>
        <v/>
      </c>
    </row>
    <row r="343" ht="24.75" customHeight="1" s="138">
      <c r="A343" s="13" t="n">
        <v>337</v>
      </c>
      <c r="B343" s="14" t="n">
        <v>46110</v>
      </c>
      <c r="C343" s="47" t="inlineStr">
        <is>
          <t xml:space="preserve">الري </t>
        </is>
      </c>
      <c r="D343" s="47" t="n">
        <v>967</v>
      </c>
      <c r="E343" s="19" t="n">
        <v>10030029</v>
      </c>
      <c r="F343" s="28">
        <f>IFERROR(VLOOKUP(E343,'أرصدة المخزن'!$A:$E,3,0),"")</f>
        <v/>
      </c>
      <c r="G343" s="29">
        <f>IFERROR(VLOOKUP(E343,'أرصدة المخزن'!$A:$H,4,FALSE),"")</f>
        <v/>
      </c>
      <c r="H343" s="13" t="n">
        <v>100</v>
      </c>
      <c r="I343" s="115" t="inlineStr">
        <is>
          <t>صرف</t>
        </is>
      </c>
      <c r="J343" s="13" t="n">
        <v>0</v>
      </c>
      <c r="K343" s="37">
        <f>IFERROR(VLOOKUP(E343,'أرصدة المخزن'!$A:$H,8,0),"")</f>
        <v/>
      </c>
    </row>
    <row r="344" ht="24.75" customHeight="1" s="138">
      <c r="A344" s="13" t="n">
        <v>338</v>
      </c>
      <c r="B344" s="14" t="n">
        <v>46110</v>
      </c>
      <c r="C344" s="47" t="inlineStr">
        <is>
          <t xml:space="preserve">الري </t>
        </is>
      </c>
      <c r="D344" s="47" t="n">
        <v>967</v>
      </c>
      <c r="E344" s="19" t="n">
        <v>10020001</v>
      </c>
      <c r="F344" s="28">
        <f>IFERROR(VLOOKUP(E344,'أرصدة المخزن'!$A:$E,3,0),"")</f>
        <v/>
      </c>
      <c r="G344" s="29">
        <f>IFERROR(VLOOKUP(E344,'أرصدة المخزن'!$A:$H,4,FALSE),"")</f>
        <v/>
      </c>
      <c r="H344" s="13" t="n">
        <v>300</v>
      </c>
      <c r="I344" s="115" t="inlineStr">
        <is>
          <t>صرف</t>
        </is>
      </c>
      <c r="J344" s="13" t="n">
        <v>0</v>
      </c>
      <c r="K344" s="37">
        <f>IFERROR(VLOOKUP(E344,'أرصدة المخزن'!$A:$H,8,0),"")</f>
        <v/>
      </c>
    </row>
    <row r="345" ht="24.75" customHeight="1" s="138">
      <c r="A345" s="13" t="n">
        <v>339</v>
      </c>
      <c r="B345" s="14" t="n">
        <v>46110</v>
      </c>
      <c r="C345" s="47" t="inlineStr">
        <is>
          <t xml:space="preserve">الري </t>
        </is>
      </c>
      <c r="D345" s="47" t="n">
        <v>967</v>
      </c>
      <c r="E345" s="19" t="n">
        <v>10020002</v>
      </c>
      <c r="F345" s="28">
        <f>IFERROR(VLOOKUP(E345,'أرصدة المخزن'!$A:$E,3,0),"")</f>
        <v/>
      </c>
      <c r="G345" s="29">
        <f>IFERROR(VLOOKUP(E345,'أرصدة المخزن'!$A:$H,4,FALSE),"")</f>
        <v/>
      </c>
      <c r="H345" s="13" t="n">
        <v>30</v>
      </c>
      <c r="I345" s="115" t="inlineStr">
        <is>
          <t>صرف</t>
        </is>
      </c>
      <c r="J345" s="13" t="n">
        <v>0</v>
      </c>
      <c r="K345" s="37">
        <f>IFERROR(VLOOKUP(E345,'أرصدة المخزن'!$A:$H,8,0),"")</f>
        <v/>
      </c>
    </row>
    <row r="346" ht="24.75" customHeight="1" s="138">
      <c r="A346" s="13" t="n">
        <v>340</v>
      </c>
      <c r="B346" s="14" t="n">
        <v>46110</v>
      </c>
      <c r="C346" s="47" t="inlineStr">
        <is>
          <t xml:space="preserve">الري </t>
        </is>
      </c>
      <c r="D346" s="47" t="n">
        <v>968</v>
      </c>
      <c r="E346" s="19" t="n">
        <v>10020005</v>
      </c>
      <c r="F346" s="28">
        <f>IFERROR(VLOOKUP(E346,'أرصدة المخزن'!$A:$E,3,0),"")</f>
        <v/>
      </c>
      <c r="G346" s="29">
        <f>IFERROR(VLOOKUP(E346,'أرصدة المخزن'!$A:$H,4,FALSE),"")</f>
        <v/>
      </c>
      <c r="H346" s="13" t="n">
        <v>30</v>
      </c>
      <c r="I346" s="115" t="inlineStr">
        <is>
          <t>صرف</t>
        </is>
      </c>
      <c r="J346" s="13" t="n">
        <v>0</v>
      </c>
      <c r="K346" s="37">
        <f>IFERROR(VLOOKUP(E346,'أرصدة المخزن'!$A:$H,8,0),"")</f>
        <v/>
      </c>
    </row>
    <row r="347" ht="24.75" customHeight="1" s="138">
      <c r="A347" s="13" t="n">
        <v>341</v>
      </c>
      <c r="B347" s="14" t="n">
        <v>46110</v>
      </c>
      <c r="C347" s="47" t="inlineStr">
        <is>
          <t xml:space="preserve">الري </t>
        </is>
      </c>
      <c r="D347" s="47" t="n">
        <v>968</v>
      </c>
      <c r="E347" s="19" t="n">
        <v>10020006</v>
      </c>
      <c r="F347" s="28">
        <f>IFERROR(VLOOKUP(E347,'أرصدة المخزن'!$A:$E,3,0),"")</f>
        <v/>
      </c>
      <c r="G347" s="29">
        <f>IFERROR(VLOOKUP(E347,'أرصدة المخزن'!$A:$H,4,FALSE),"")</f>
        <v/>
      </c>
      <c r="H347" s="13" t="n">
        <v>6</v>
      </c>
      <c r="I347" s="115" t="inlineStr">
        <is>
          <t>صرف</t>
        </is>
      </c>
      <c r="J347" s="13" t="n">
        <v>0</v>
      </c>
      <c r="K347" s="37">
        <f>IFERROR(VLOOKUP(E347,'أرصدة المخزن'!$A:$H,8,0),"")</f>
        <v/>
      </c>
    </row>
    <row r="348" ht="24.75" customHeight="1" s="138">
      <c r="A348" s="13" t="n">
        <v>342</v>
      </c>
      <c r="B348" s="14" t="n">
        <v>46110</v>
      </c>
      <c r="C348" s="47" t="inlineStr">
        <is>
          <t xml:space="preserve">الري </t>
        </is>
      </c>
      <c r="D348" s="47" t="n">
        <v>968</v>
      </c>
      <c r="E348" s="19" t="n">
        <v>10020034</v>
      </c>
      <c r="F348" s="28">
        <f>IFERROR(VLOOKUP(E348,'أرصدة المخزن'!$A:$E,3,0),"")</f>
        <v/>
      </c>
      <c r="G348" s="29">
        <f>IFERROR(VLOOKUP(E348,'أرصدة المخزن'!$A:$H,4,FALSE),"")</f>
        <v/>
      </c>
      <c r="H348" s="13" t="n">
        <v>1</v>
      </c>
      <c r="I348" s="115" t="inlineStr">
        <is>
          <t>صرف</t>
        </is>
      </c>
      <c r="J348" s="13" t="n">
        <v>0</v>
      </c>
      <c r="K348" s="37">
        <f>IFERROR(VLOOKUP(E348,'أرصدة المخزن'!$A:$H,8,0),"")</f>
        <v/>
      </c>
    </row>
    <row r="349" ht="24.75" customHeight="1" s="138">
      <c r="A349" s="13" t="n">
        <v>343</v>
      </c>
      <c r="B349" s="14" t="n">
        <v>46110</v>
      </c>
      <c r="C349" s="47" t="inlineStr">
        <is>
          <t xml:space="preserve">الري </t>
        </is>
      </c>
      <c r="D349" s="47" t="n">
        <v>968</v>
      </c>
      <c r="E349" s="19" t="n">
        <v>10020026</v>
      </c>
      <c r="F349" s="28">
        <f>IFERROR(VLOOKUP(E349,'أرصدة المخزن'!$A:$E,3,0),"")</f>
        <v/>
      </c>
      <c r="G349" s="29">
        <f>IFERROR(VLOOKUP(E349,'أرصدة المخزن'!$A:$H,4,FALSE),"")</f>
        <v/>
      </c>
      <c r="H349" s="13" t="n">
        <v>2</v>
      </c>
      <c r="I349" s="115" t="inlineStr">
        <is>
          <t>صرف</t>
        </is>
      </c>
      <c r="J349" s="13" t="n">
        <v>0</v>
      </c>
      <c r="K349" s="37">
        <f>IFERROR(VLOOKUP(E349,'أرصدة المخزن'!$A:$H,8,0),"")</f>
        <v/>
      </c>
    </row>
    <row r="350" ht="24.75" customHeight="1" s="138">
      <c r="A350" s="13" t="n">
        <v>344</v>
      </c>
      <c r="B350" s="14" t="n">
        <v>46110</v>
      </c>
      <c r="C350" s="47" t="inlineStr">
        <is>
          <t xml:space="preserve">الري </t>
        </is>
      </c>
      <c r="D350" s="47" t="n">
        <v>969</v>
      </c>
      <c r="E350" s="19" t="n">
        <v>10020021</v>
      </c>
      <c r="F350" s="28">
        <f>IFERROR(VLOOKUP(E350,'أرصدة المخزن'!$A:$E,3,0),"")</f>
        <v/>
      </c>
      <c r="G350" s="29">
        <f>IFERROR(VLOOKUP(E350,'أرصدة المخزن'!$A:$H,4,FALSE),"")</f>
        <v/>
      </c>
      <c r="H350" s="13" t="n">
        <v>5</v>
      </c>
      <c r="I350" s="115" t="inlineStr">
        <is>
          <t>صرف</t>
        </is>
      </c>
      <c r="J350" s="13" t="n">
        <v>0</v>
      </c>
      <c r="K350" s="37">
        <f>IFERROR(VLOOKUP(E350,'أرصدة المخزن'!$A:$H,8,0),"")</f>
        <v/>
      </c>
    </row>
    <row r="351" ht="24.75" customHeight="1" s="138">
      <c r="A351" s="13" t="n">
        <v>345</v>
      </c>
      <c r="B351" s="14" t="n">
        <v>46110</v>
      </c>
      <c r="C351" s="47" t="inlineStr">
        <is>
          <t xml:space="preserve">الري </t>
        </is>
      </c>
      <c r="D351" s="47" t="n">
        <v>969</v>
      </c>
      <c r="E351" s="19" t="n">
        <v>10020013</v>
      </c>
      <c r="F351" s="28">
        <f>IFERROR(VLOOKUP(E351,'أرصدة المخزن'!$A:$E,3,0),"")</f>
        <v/>
      </c>
      <c r="G351" s="29">
        <f>IFERROR(VLOOKUP(E351,'أرصدة المخزن'!$A:$H,4,FALSE),"")</f>
        <v/>
      </c>
      <c r="H351" s="13" t="n">
        <v>5</v>
      </c>
      <c r="I351" s="115" t="inlineStr">
        <is>
          <t>صرف</t>
        </is>
      </c>
      <c r="J351" s="13" t="n">
        <v>0</v>
      </c>
      <c r="K351" s="37">
        <f>IFERROR(VLOOKUP(E351,'أرصدة المخزن'!$A:$H,8,0),"")</f>
        <v/>
      </c>
    </row>
    <row r="352" ht="24.75" customHeight="1" s="138">
      <c r="A352" s="13" t="n">
        <v>346</v>
      </c>
      <c r="B352" s="14" t="n">
        <v>46110</v>
      </c>
      <c r="C352" s="47" t="inlineStr">
        <is>
          <t xml:space="preserve">الري </t>
        </is>
      </c>
      <c r="D352" s="47" t="n">
        <v>969</v>
      </c>
      <c r="E352" s="19" t="n">
        <v>10020010</v>
      </c>
      <c r="F352" s="28">
        <f>IFERROR(VLOOKUP(E352,'أرصدة المخزن'!$A:$E,3,0),"")</f>
        <v/>
      </c>
      <c r="G352" s="29">
        <f>IFERROR(VLOOKUP(E352,'أرصدة المخزن'!$A:$H,4,FALSE),"")</f>
        <v/>
      </c>
      <c r="H352" s="13" t="n">
        <v>10</v>
      </c>
      <c r="I352" s="115" t="inlineStr">
        <is>
          <t>صرف</t>
        </is>
      </c>
      <c r="J352" s="13" t="n">
        <v>0</v>
      </c>
      <c r="K352" s="37">
        <f>IFERROR(VLOOKUP(E352,'أرصدة المخزن'!$A:$H,8,0),"")</f>
        <v/>
      </c>
    </row>
    <row r="353" ht="24.75" customHeight="1" s="138">
      <c r="A353" s="13" t="n">
        <v>347</v>
      </c>
      <c r="B353" s="14" t="n">
        <v>46110</v>
      </c>
      <c r="C353" s="47" t="inlineStr">
        <is>
          <t xml:space="preserve">الري </t>
        </is>
      </c>
      <c r="D353" s="47" t="n">
        <v>969</v>
      </c>
      <c r="E353" s="19" t="n">
        <v>10020039</v>
      </c>
      <c r="F353" s="28">
        <f>IFERROR(VLOOKUP(E353,'أرصدة المخزن'!$A:$E,3,0),"")</f>
        <v/>
      </c>
      <c r="G353" s="29">
        <f>IFERROR(VLOOKUP(E353,'أرصدة المخزن'!$A:$H,4,FALSE),"")</f>
        <v/>
      </c>
      <c r="H353" s="13" t="n">
        <v>2</v>
      </c>
      <c r="I353" s="115" t="inlineStr">
        <is>
          <t>صرف</t>
        </is>
      </c>
      <c r="J353" s="13" t="n">
        <v>0</v>
      </c>
      <c r="K353" s="37">
        <f>IFERROR(VLOOKUP(E353,'أرصدة المخزن'!$A:$H,8,0),"")</f>
        <v/>
      </c>
    </row>
    <row r="354" ht="24.75" customHeight="1" s="138">
      <c r="A354" s="13" t="n">
        <v>348</v>
      </c>
      <c r="B354" s="14" t="n">
        <v>46110</v>
      </c>
      <c r="C354" s="47" t="inlineStr">
        <is>
          <t xml:space="preserve">الري </t>
        </is>
      </c>
      <c r="D354" s="47" t="n">
        <v>970</v>
      </c>
      <c r="E354" s="19" t="n">
        <v>10020009</v>
      </c>
      <c r="F354" s="28">
        <f>IFERROR(VLOOKUP(E354,'أرصدة المخزن'!$A:$E,3,0),"")</f>
        <v/>
      </c>
      <c r="G354" s="29">
        <f>IFERROR(VLOOKUP(E354,'أرصدة المخزن'!$A:$H,4,FALSE),"")</f>
        <v/>
      </c>
      <c r="H354" s="13" t="n">
        <v>10</v>
      </c>
      <c r="I354" s="115" t="inlineStr">
        <is>
          <t>صرف</t>
        </is>
      </c>
      <c r="J354" s="13" t="n">
        <v>0</v>
      </c>
      <c r="K354" s="37">
        <f>IFERROR(VLOOKUP(E354,'أرصدة المخزن'!$A:$H,8,0),"")</f>
        <v/>
      </c>
    </row>
    <row r="355" ht="24.75" customHeight="1" s="138">
      <c r="A355" s="13" t="n">
        <v>349</v>
      </c>
      <c r="B355" s="14" t="n">
        <v>46110</v>
      </c>
      <c r="C355" s="47" t="inlineStr">
        <is>
          <t xml:space="preserve">الري </t>
        </is>
      </c>
      <c r="D355" s="47" t="n">
        <v>970</v>
      </c>
      <c r="E355" s="19" t="n">
        <v>10020019</v>
      </c>
      <c r="F355" s="28">
        <f>IFERROR(VLOOKUP(E355,'أرصدة المخزن'!$A:$E,3,0),"")</f>
        <v/>
      </c>
      <c r="G355" s="29">
        <f>IFERROR(VLOOKUP(E355,'أرصدة المخزن'!$A:$H,4,FALSE),"")</f>
        <v/>
      </c>
      <c r="H355" s="13" t="n">
        <v>20</v>
      </c>
      <c r="I355" s="115" t="inlineStr">
        <is>
          <t>صرف</t>
        </is>
      </c>
      <c r="J355" s="13" t="n">
        <v>0</v>
      </c>
      <c r="K355" s="37">
        <f>IFERROR(VLOOKUP(E355,'أرصدة المخزن'!$A:$H,8,0),"")</f>
        <v/>
      </c>
    </row>
    <row r="356" ht="24.75" customHeight="1" s="138">
      <c r="A356" s="13" t="n">
        <v>350</v>
      </c>
      <c r="B356" s="14" t="n">
        <v>46110</v>
      </c>
      <c r="C356" s="47" t="inlineStr">
        <is>
          <t xml:space="preserve">الري </t>
        </is>
      </c>
      <c r="D356" s="47" t="n">
        <v>970</v>
      </c>
      <c r="E356" s="19" t="n">
        <v>10030043</v>
      </c>
      <c r="F356" s="28">
        <f>IFERROR(VLOOKUP(E356,'أرصدة المخزن'!$A:$E,3,0),"")</f>
        <v/>
      </c>
      <c r="G356" s="29">
        <f>IFERROR(VLOOKUP(E356,'أرصدة المخزن'!$A:$H,4,FALSE),"")</f>
        <v/>
      </c>
      <c r="H356" s="13" t="n">
        <v>30</v>
      </c>
      <c r="I356" s="115" t="inlineStr">
        <is>
          <t>صرف</t>
        </is>
      </c>
      <c r="J356" s="13" t="n">
        <v>0</v>
      </c>
      <c r="K356" s="37">
        <f>IFERROR(VLOOKUP(E356,'أرصدة المخزن'!$A:$H,8,0),"")</f>
        <v/>
      </c>
    </row>
    <row r="357" ht="24.75" customHeight="1" s="138">
      <c r="A357" s="13" t="n">
        <v>351</v>
      </c>
      <c r="B357" s="14" t="n">
        <v>46110</v>
      </c>
      <c r="C357" s="47" t="inlineStr">
        <is>
          <t xml:space="preserve">الري </t>
        </is>
      </c>
      <c r="D357" s="47" t="n">
        <v>970</v>
      </c>
      <c r="E357" s="19" t="n">
        <v>10030047</v>
      </c>
      <c r="F357" s="28">
        <f>IFERROR(VLOOKUP(E357,'أرصدة المخزن'!$A:$E,3,0),"")</f>
        <v/>
      </c>
      <c r="G357" s="29">
        <f>IFERROR(VLOOKUP(E357,'أرصدة المخزن'!$A:$H,4,FALSE),"")</f>
        <v/>
      </c>
      <c r="H357" s="13" t="n">
        <v>5</v>
      </c>
      <c r="I357" s="115" t="inlineStr">
        <is>
          <t>صرف</t>
        </is>
      </c>
      <c r="J357" s="13" t="n">
        <v>0</v>
      </c>
      <c r="K357" s="37">
        <f>IFERROR(VLOOKUP(E357,'أرصدة المخزن'!$A:$H,8,0),"")</f>
        <v/>
      </c>
    </row>
    <row r="358" ht="24.75" customHeight="1" s="138">
      <c r="A358" s="13" t="n">
        <v>352</v>
      </c>
      <c r="B358" s="14" t="n">
        <v>46110</v>
      </c>
      <c r="C358" s="47" t="inlineStr">
        <is>
          <t xml:space="preserve">الري </t>
        </is>
      </c>
      <c r="D358" s="47" t="n">
        <v>971</v>
      </c>
      <c r="E358" s="19" t="n">
        <v>10170063</v>
      </c>
      <c r="F358" s="28">
        <f>IFERROR(VLOOKUP(E358,'أرصدة المخزن'!$A:$E,3,0),"")</f>
        <v/>
      </c>
      <c r="G358" s="29">
        <f>IFERROR(VLOOKUP(E358,'أرصدة المخزن'!$A:$H,4,FALSE),"")</f>
        <v/>
      </c>
      <c r="H358" s="13" t="n">
        <v>5</v>
      </c>
      <c r="I358" s="115" t="inlineStr">
        <is>
          <t>صرف</t>
        </is>
      </c>
      <c r="J358" s="13" t="n">
        <v>0</v>
      </c>
      <c r="K358" s="37">
        <f>IFERROR(VLOOKUP(E358,'أرصدة المخزن'!$A:$H,8,0),"")</f>
        <v/>
      </c>
    </row>
    <row r="359" ht="24.75" customHeight="1" s="138">
      <c r="A359" s="13" t="n">
        <v>353</v>
      </c>
      <c r="B359" s="14" t="n">
        <v>46110</v>
      </c>
      <c r="C359" s="47" t="inlineStr">
        <is>
          <t xml:space="preserve">الري </t>
        </is>
      </c>
      <c r="D359" s="47" t="n">
        <v>971</v>
      </c>
      <c r="E359" s="19" t="n">
        <v>10030055</v>
      </c>
      <c r="F359" s="28">
        <f>IFERROR(VLOOKUP(E359,'أرصدة المخزن'!$A:$E,3,0),"")</f>
        <v/>
      </c>
      <c r="G359" s="29">
        <f>IFERROR(VLOOKUP(E359,'أرصدة المخزن'!$A:$H,4,FALSE),"")</f>
        <v/>
      </c>
      <c r="H359" s="13" t="n">
        <v>1</v>
      </c>
      <c r="I359" s="115" t="inlineStr">
        <is>
          <t>صرف</t>
        </is>
      </c>
      <c r="J359" s="13" t="n">
        <v>0</v>
      </c>
      <c r="K359" s="37">
        <f>IFERROR(VLOOKUP(E359,'أرصدة المخزن'!$A:$H,8,0),"")</f>
        <v/>
      </c>
    </row>
    <row r="360" ht="24.75" customHeight="1" s="138">
      <c r="A360" s="13" t="n">
        <v>354</v>
      </c>
      <c r="B360" s="14" t="n">
        <v>46110</v>
      </c>
      <c r="C360" s="47" t="inlineStr">
        <is>
          <t xml:space="preserve">الري </t>
        </is>
      </c>
      <c r="D360" s="47" t="n">
        <v>971</v>
      </c>
      <c r="E360" s="19" t="n">
        <v>10030054</v>
      </c>
      <c r="F360" s="28">
        <f>IFERROR(VLOOKUP(E360,'أرصدة المخزن'!$A:$E,3,0),"")</f>
        <v/>
      </c>
      <c r="G360" s="29">
        <f>IFERROR(VLOOKUP(E360,'أرصدة المخزن'!$A:$H,4,FALSE),"")</f>
        <v/>
      </c>
      <c r="H360" s="13" t="n">
        <v>2</v>
      </c>
      <c r="I360" s="115" t="inlineStr">
        <is>
          <t>صرف</t>
        </is>
      </c>
      <c r="J360" s="13" t="n">
        <v>0</v>
      </c>
      <c r="K360" s="37">
        <f>IFERROR(VLOOKUP(E360,'أرصدة المخزن'!$A:$H,8,0),"")</f>
        <v/>
      </c>
    </row>
    <row r="361" ht="24.75" customHeight="1" s="138">
      <c r="A361" s="13" t="n">
        <v>355</v>
      </c>
      <c r="B361" s="14" t="n">
        <v>46110</v>
      </c>
      <c r="C361" s="47" t="inlineStr">
        <is>
          <t xml:space="preserve">الري </t>
        </is>
      </c>
      <c r="D361" s="47" t="n">
        <v>971</v>
      </c>
      <c r="E361" s="19" t="n">
        <v>10030069</v>
      </c>
      <c r="F361" s="28">
        <f>IFERROR(VLOOKUP(E361,'أرصدة المخزن'!$A:$E,3,0),"")</f>
        <v/>
      </c>
      <c r="G361" s="29">
        <f>IFERROR(VLOOKUP(E361,'أرصدة المخزن'!$A:$H,4,FALSE),"")</f>
        <v/>
      </c>
      <c r="H361" s="13" t="n">
        <v>1</v>
      </c>
      <c r="I361" s="115" t="inlineStr">
        <is>
          <t>صرف</t>
        </is>
      </c>
      <c r="J361" s="13" t="n">
        <v>0</v>
      </c>
      <c r="K361" s="37">
        <f>IFERROR(VLOOKUP(E361,'أرصدة المخزن'!$A:$H,8,0),"")</f>
        <v/>
      </c>
    </row>
    <row r="362" ht="24.75" customHeight="1" s="138">
      <c r="A362" s="13" t="n">
        <v>356</v>
      </c>
      <c r="B362" s="14" t="n">
        <v>46110</v>
      </c>
      <c r="C362" s="47" t="inlineStr">
        <is>
          <t xml:space="preserve">الري </t>
        </is>
      </c>
      <c r="D362" s="47" t="n">
        <v>972</v>
      </c>
      <c r="E362" s="19" t="n">
        <v>10030052</v>
      </c>
      <c r="F362" s="28">
        <f>IFERROR(VLOOKUP(E362,'أرصدة المخزن'!$A:$E,3,0),"")</f>
        <v/>
      </c>
      <c r="G362" s="29">
        <f>IFERROR(VLOOKUP(E362,'أرصدة المخزن'!$A:$H,4,FALSE),"")</f>
        <v/>
      </c>
      <c r="H362" s="13" t="n">
        <v>1</v>
      </c>
      <c r="I362" s="115" t="inlineStr">
        <is>
          <t>صرف</t>
        </is>
      </c>
      <c r="J362" s="13" t="n">
        <v>0</v>
      </c>
      <c r="K362" s="37">
        <f>IFERROR(VLOOKUP(E362,'أرصدة المخزن'!$A:$H,8,0),"")</f>
        <v/>
      </c>
    </row>
    <row r="363" ht="24.75" customHeight="1" s="138">
      <c r="A363" s="13" t="n">
        <v>357</v>
      </c>
      <c r="B363" s="14" t="n">
        <v>46110</v>
      </c>
      <c r="C363" s="47" t="inlineStr">
        <is>
          <t xml:space="preserve">الري </t>
        </is>
      </c>
      <c r="D363" s="47" t="n">
        <v>972</v>
      </c>
      <c r="E363" s="19" t="n">
        <v>10010100</v>
      </c>
      <c r="F363" s="28">
        <f>IFERROR(VLOOKUP(E363,'أرصدة المخزن'!$A:$E,3,0),"")</f>
        <v/>
      </c>
      <c r="G363" s="29">
        <f>IFERROR(VLOOKUP(E363,'أرصدة المخزن'!$A:$H,4,FALSE),"")</f>
        <v/>
      </c>
      <c r="H363" s="13" t="n">
        <v>50</v>
      </c>
      <c r="I363" s="115" t="inlineStr">
        <is>
          <t>صرف</t>
        </is>
      </c>
      <c r="J363" s="13" t="n">
        <v>0</v>
      </c>
      <c r="K363" s="37">
        <f>IFERROR(VLOOKUP(E363,'أرصدة المخزن'!$A:$H,8,0),"")</f>
        <v/>
      </c>
    </row>
    <row r="364" ht="24.75" customHeight="1" s="138">
      <c r="A364" s="13" t="n">
        <v>358</v>
      </c>
      <c r="B364" s="14" t="n">
        <v>46110</v>
      </c>
      <c r="C364" s="47" t="inlineStr">
        <is>
          <t xml:space="preserve">الري </t>
        </is>
      </c>
      <c r="D364" s="47" t="n">
        <v>972</v>
      </c>
      <c r="E364" s="19" t="n">
        <v>10010100</v>
      </c>
      <c r="F364" s="28">
        <f>IFERROR(VLOOKUP(E364,'أرصدة المخزن'!$A:$E,3,0),"")</f>
        <v/>
      </c>
      <c r="G364" s="29">
        <f>IFERROR(VLOOKUP(E364,'أرصدة المخزن'!$A:$H,4,FALSE),"")</f>
        <v/>
      </c>
      <c r="H364" s="13" t="n">
        <v>20</v>
      </c>
      <c r="I364" s="115" t="inlineStr">
        <is>
          <t>صرف</t>
        </is>
      </c>
      <c r="J364" s="13" t="n">
        <v>0</v>
      </c>
      <c r="K364" s="37">
        <f>IFERROR(VLOOKUP(E364,'أرصدة المخزن'!$A:$H,8,0),"")</f>
        <v/>
      </c>
    </row>
    <row r="365" ht="24.75" customHeight="1" s="138">
      <c r="A365" s="13" t="n">
        <v>359</v>
      </c>
      <c r="B365" s="14" t="n">
        <v>46110</v>
      </c>
      <c r="C365" s="47" t="inlineStr">
        <is>
          <t>الصيانة لاين</t>
        </is>
      </c>
      <c r="D365" s="47" t="n">
        <v>973</v>
      </c>
      <c r="E365" s="19" t="n">
        <v>10010014</v>
      </c>
      <c r="F365" s="28">
        <f>IFERROR(VLOOKUP(E365,'أرصدة المخزن'!$A:$E,3,0),"")</f>
        <v/>
      </c>
      <c r="G365" s="29">
        <f>IFERROR(VLOOKUP(E365,'أرصدة المخزن'!$A:$H,4,FALSE),"")</f>
        <v/>
      </c>
      <c r="H365" s="13" t="n">
        <v>3</v>
      </c>
      <c r="I365" s="115" t="inlineStr">
        <is>
          <t>صرف</t>
        </is>
      </c>
      <c r="J365" s="13" t="inlineStr">
        <is>
          <t>بحيرة 13</t>
        </is>
      </c>
      <c r="K365" s="37">
        <f>IFERROR(VLOOKUP(E365,'أرصدة المخزن'!$A:$H,8,0),"")</f>
        <v/>
      </c>
    </row>
    <row r="366" ht="24.75" customHeight="1" s="138">
      <c r="A366" s="13" t="n">
        <v>360</v>
      </c>
      <c r="B366" s="14" t="n">
        <v>46110</v>
      </c>
      <c r="C366" s="47" t="inlineStr">
        <is>
          <t>الصيانة لاين</t>
        </is>
      </c>
      <c r="D366" s="47" t="n">
        <v>973</v>
      </c>
      <c r="E366" s="19" t="n">
        <v>10010005</v>
      </c>
      <c r="F366" s="28">
        <f>IFERROR(VLOOKUP(E366,'أرصدة المخزن'!$A:$E,3,0),"")</f>
        <v/>
      </c>
      <c r="G366" s="29">
        <f>IFERROR(VLOOKUP(E366,'أرصدة المخزن'!$A:$H,4,FALSE),"")</f>
        <v/>
      </c>
      <c r="H366" s="13" t="n">
        <v>3</v>
      </c>
      <c r="I366" s="115" t="inlineStr">
        <is>
          <t>صرف</t>
        </is>
      </c>
      <c r="J366" s="13" t="inlineStr">
        <is>
          <t>عمارة 190</t>
        </is>
      </c>
      <c r="K366" s="37">
        <f>IFERROR(VLOOKUP(E366,'أرصدة المخزن'!$A:$H,8,0),"")</f>
        <v/>
      </c>
    </row>
    <row r="367" ht="24.75" customHeight="1" s="138">
      <c r="A367" s="13" t="n">
        <v>361</v>
      </c>
      <c r="B367" s="14" t="n">
        <v>46110</v>
      </c>
      <c r="C367" s="47" t="inlineStr">
        <is>
          <t>الصيانة لاين</t>
        </is>
      </c>
      <c r="D367" s="47" t="n">
        <v>973</v>
      </c>
      <c r="E367" s="19" t="n">
        <v>10010057</v>
      </c>
      <c r="F367" s="28">
        <f>IFERROR(VLOOKUP(E367,'أرصدة المخزن'!$A:$E,3,0),"")</f>
        <v/>
      </c>
      <c r="G367" s="29">
        <f>IFERROR(VLOOKUP(E367,'أرصدة المخزن'!$A:$H,4,FALSE),"")</f>
        <v/>
      </c>
      <c r="H367" s="13" t="n">
        <v>1</v>
      </c>
      <c r="I367" s="115" t="inlineStr">
        <is>
          <t>صرف</t>
        </is>
      </c>
      <c r="J367" s="13" t="inlineStr">
        <is>
          <t>عمارة30</t>
        </is>
      </c>
      <c r="K367" s="37">
        <f>IFERROR(VLOOKUP(E367,'أرصدة المخزن'!$A:$H,8,0),"")</f>
        <v/>
      </c>
    </row>
    <row r="368" ht="24.75" customHeight="1" s="138">
      <c r="A368" s="13" t="n">
        <v>362</v>
      </c>
      <c r="B368" s="14" t="n">
        <v>46110</v>
      </c>
      <c r="C368" s="47" t="inlineStr">
        <is>
          <t>الصيانة لاين</t>
        </is>
      </c>
      <c r="D368" s="47" t="n">
        <v>973</v>
      </c>
      <c r="E368" s="19" t="n">
        <v>10010056</v>
      </c>
      <c r="F368" s="28">
        <f>IFERROR(VLOOKUP(E368,'أرصدة المخزن'!$A:$E,3,0),"")</f>
        <v/>
      </c>
      <c r="G368" s="29">
        <f>IFERROR(VLOOKUP(E368,'أرصدة المخزن'!$A:$H,4,FALSE),"")</f>
        <v/>
      </c>
      <c r="H368" s="13" t="n">
        <v>10</v>
      </c>
      <c r="I368" s="115" t="inlineStr">
        <is>
          <t>صرف</t>
        </is>
      </c>
      <c r="J368" s="13" t="inlineStr">
        <is>
          <t>عمارة 371</t>
        </is>
      </c>
      <c r="K368" s="37">
        <f>IFERROR(VLOOKUP(E368,'أرصدة المخزن'!$A:$H,8,0),"")</f>
        <v/>
      </c>
    </row>
    <row r="369" ht="24.75" customHeight="1" s="138">
      <c r="A369" s="13" t="n">
        <v>363</v>
      </c>
      <c r="B369" s="14" t="n">
        <v>46110</v>
      </c>
      <c r="C369" s="47" t="inlineStr">
        <is>
          <t>الصيانة لاين</t>
        </is>
      </c>
      <c r="D369" s="47" t="n">
        <v>974</v>
      </c>
      <c r="E369" s="19" t="n">
        <v>10010057</v>
      </c>
      <c r="F369" s="28">
        <f>IFERROR(VLOOKUP(E369,'أرصدة المخزن'!$A:$E,3,0),"")</f>
        <v/>
      </c>
      <c r="G369" s="29">
        <f>IFERROR(VLOOKUP(E369,'أرصدة المخزن'!$A:$H,4,FALSE),"")</f>
        <v/>
      </c>
      <c r="H369" s="13" t="n">
        <v>7</v>
      </c>
      <c r="I369" s="115" t="inlineStr">
        <is>
          <t>صرف</t>
        </is>
      </c>
      <c r="J369" s="13" t="inlineStr">
        <is>
          <t>عمارة 400</t>
        </is>
      </c>
      <c r="K369" s="37">
        <f>IFERROR(VLOOKUP(E369,'أرصدة المخزن'!$A:$H,8,0),"")</f>
        <v/>
      </c>
    </row>
    <row r="370" ht="24.75" customHeight="1" s="138">
      <c r="A370" s="13" t="n">
        <v>364</v>
      </c>
      <c r="B370" s="14" t="n">
        <v>46110</v>
      </c>
      <c r="C370" s="47" t="inlineStr">
        <is>
          <t>الصيانة لاين</t>
        </is>
      </c>
      <c r="D370" s="47" t="n">
        <v>974</v>
      </c>
      <c r="E370" s="19" t="n">
        <v>10170064</v>
      </c>
      <c r="F370" s="28">
        <f>IFERROR(VLOOKUP(E370,'أرصدة المخزن'!$A:$E,3,0),"")</f>
        <v/>
      </c>
      <c r="G370" s="29">
        <f>IFERROR(VLOOKUP(E370,'أرصدة المخزن'!$A:$H,4,FALSE),"")</f>
        <v/>
      </c>
      <c r="H370" s="13" t="n">
        <v>1</v>
      </c>
      <c r="I370" s="115" t="inlineStr">
        <is>
          <t>صرف</t>
        </is>
      </c>
      <c r="J370" s="13" t="inlineStr">
        <is>
          <t>عمارة 258</t>
        </is>
      </c>
      <c r="K370" s="37">
        <f>IFERROR(VLOOKUP(E370,'أرصدة المخزن'!$A:$H,8,0),"")</f>
        <v/>
      </c>
    </row>
    <row r="371" ht="24.75" customHeight="1" s="138">
      <c r="A371" s="13" t="n">
        <v>365</v>
      </c>
      <c r="B371" s="14" t="n">
        <v>46110</v>
      </c>
      <c r="C371" s="47" t="inlineStr">
        <is>
          <t>الصيانة لاين</t>
        </is>
      </c>
      <c r="D371" s="47" t="n">
        <v>974</v>
      </c>
      <c r="E371" s="19" t="n">
        <v>10090001</v>
      </c>
      <c r="F371" s="28">
        <f>IFERROR(VLOOKUP(E371,'أرصدة المخزن'!$A:$E,3,0),"")</f>
        <v/>
      </c>
      <c r="G371" s="29">
        <f>IFERROR(VLOOKUP(E371,'أرصدة المخزن'!$A:$H,4,FALSE),"")</f>
        <v/>
      </c>
      <c r="H371" s="13" t="n">
        <v>2</v>
      </c>
      <c r="I371" s="115" t="inlineStr">
        <is>
          <t>صرف</t>
        </is>
      </c>
      <c r="J371" s="13" t="inlineStr">
        <is>
          <t>عمارات ,15,66</t>
        </is>
      </c>
      <c r="K371" s="37">
        <f>IFERROR(VLOOKUP(E371,'أرصدة المخزن'!$A:$H,8,0),"")</f>
        <v/>
      </c>
    </row>
    <row r="372" ht="24.75" customHeight="1" s="138">
      <c r="A372" s="13" t="n">
        <v>366</v>
      </c>
      <c r="B372" s="14" t="n">
        <v>46111</v>
      </c>
      <c r="C372" s="47" t="inlineStr">
        <is>
          <t>الري بلوم</t>
        </is>
      </c>
      <c r="D372" s="47" t="n">
        <v>975</v>
      </c>
      <c r="E372" s="19" t="n">
        <v>10030031</v>
      </c>
      <c r="F372" s="28">
        <f>IFERROR(VLOOKUP(E372,'أرصدة المخزن'!$A:$E,3,0),"")</f>
        <v/>
      </c>
      <c r="G372" s="29">
        <f>IFERROR(VLOOKUP(E372,'أرصدة المخزن'!$A:$H,4,FALSE),"")</f>
        <v/>
      </c>
      <c r="H372" s="13" t="n">
        <v>2</v>
      </c>
      <c r="I372" s="115" t="inlineStr">
        <is>
          <t>صرف</t>
        </is>
      </c>
      <c r="J372" s="51" t="inlineStr">
        <is>
          <t>حمام رقم 4,بحيرة 7,8
وامام عمارات 92:98,104:122</t>
        </is>
      </c>
      <c r="K372" s="37">
        <f>IFERROR(VLOOKUP(E372,'أرصدة المخزن'!$A:$H,8,0),"")</f>
        <v/>
      </c>
    </row>
    <row r="373" ht="24.75" customHeight="1" s="138">
      <c r="A373" s="13" t="n">
        <v>367</v>
      </c>
      <c r="B373" s="14" t="n">
        <v>46111</v>
      </c>
      <c r="C373" s="47" t="inlineStr">
        <is>
          <t>الري بلوم</t>
        </is>
      </c>
      <c r="D373" s="19" t="n">
        <v>976</v>
      </c>
      <c r="E373" s="19" t="n">
        <v>10030001</v>
      </c>
      <c r="F373" s="28">
        <f>IFERROR(VLOOKUP(E373,'أرصدة المخزن'!$A:$E,3,0),"")</f>
        <v/>
      </c>
      <c r="G373" s="29">
        <f>IFERROR(VLOOKUP(E373,'أرصدة المخزن'!$A:$H,4,FALSE),"")</f>
        <v/>
      </c>
      <c r="H373" s="13" t="n">
        <v>250</v>
      </c>
      <c r="I373" s="115" t="inlineStr">
        <is>
          <t>صرف</t>
        </is>
      </c>
      <c r="J373" s="13" t="inlineStr">
        <is>
          <t>عمارات 92:98,104:122</t>
        </is>
      </c>
      <c r="K373" s="37">
        <f>IFERROR(VLOOKUP(E373,'أرصدة المخزن'!$A:$H,8,0),"")</f>
        <v/>
      </c>
    </row>
    <row r="374" ht="24.75" customHeight="1" s="138">
      <c r="A374" s="13" t="n">
        <v>368</v>
      </c>
      <c r="B374" s="14" t="n">
        <v>46111</v>
      </c>
      <c r="C374" s="47" t="inlineStr">
        <is>
          <t>الصيانة لاين</t>
        </is>
      </c>
      <c r="D374" s="19" t="n">
        <v>977</v>
      </c>
      <c r="E374" s="19" t="n">
        <v>10010105</v>
      </c>
      <c r="F374" s="28">
        <f>IFERROR(VLOOKUP(E374,'أرصدة المخزن'!$A:$E,3,0),"")</f>
        <v/>
      </c>
      <c r="G374" s="29">
        <f>IFERROR(VLOOKUP(E374,'أرصدة المخزن'!$A:$H,4,FALSE),"")</f>
        <v/>
      </c>
      <c r="H374" s="13" t="n">
        <v>100</v>
      </c>
      <c r="I374" s="115" t="inlineStr">
        <is>
          <t>صرف</t>
        </is>
      </c>
      <c r="J374" s="13" t="inlineStr">
        <is>
          <t>خلف عمارات 176:183</t>
        </is>
      </c>
      <c r="K374" s="37">
        <f>IFERROR(VLOOKUP(E374,'أرصدة المخزن'!$A:$H,8,0),"")</f>
        <v/>
      </c>
    </row>
    <row r="375" ht="24.75" customHeight="1" s="138">
      <c r="A375" s="13" t="n">
        <v>369</v>
      </c>
      <c r="B375" s="14" t="n">
        <v>46112</v>
      </c>
      <c r="C375" s="47" t="inlineStr">
        <is>
          <t>الصيانة لاين</t>
        </is>
      </c>
      <c r="D375" s="19" t="n">
        <v>978</v>
      </c>
      <c r="E375" s="19" t="n">
        <v>10020163</v>
      </c>
      <c r="F375" s="28">
        <f>IFERROR(VLOOKUP(E375,'أرصدة المخزن'!$A:$E,3,0),"")</f>
        <v/>
      </c>
      <c r="G375" s="29">
        <f>IFERROR(VLOOKUP(E375,'أرصدة المخزن'!$A:$H,4,FALSE),"")</f>
        <v/>
      </c>
      <c r="H375" s="13" t="n">
        <v>2</v>
      </c>
      <c r="I375" s="115" t="inlineStr">
        <is>
          <t>صرف</t>
        </is>
      </c>
      <c r="J375" s="13" t="inlineStr">
        <is>
          <t>عمارة 54</t>
        </is>
      </c>
      <c r="K375" s="37">
        <f>IFERROR(VLOOKUP(E375,'أرصدة المخزن'!$A:$H,8,0),"")</f>
        <v/>
      </c>
    </row>
    <row r="376" ht="24.75" customHeight="1" s="138">
      <c r="A376" s="13" t="n">
        <v>370</v>
      </c>
      <c r="B376" s="14" t="n">
        <v>46112</v>
      </c>
      <c r="C376" s="47" t="inlineStr">
        <is>
          <t>الصيانة لاين</t>
        </is>
      </c>
      <c r="D376" s="19" t="n">
        <v>978</v>
      </c>
      <c r="E376" s="19" t="n">
        <v>10020159</v>
      </c>
      <c r="F376" s="28">
        <f>IFERROR(VLOOKUP(E376,'أرصدة المخزن'!$A:$E,3,0),"")</f>
        <v/>
      </c>
      <c r="G376" s="29">
        <f>IFERROR(VLOOKUP(E376,'أرصدة المخزن'!$A:$H,4,FALSE),"")</f>
        <v/>
      </c>
      <c r="H376" s="13" t="n">
        <v>2</v>
      </c>
      <c r="I376" s="115" t="inlineStr">
        <is>
          <t>صرف</t>
        </is>
      </c>
      <c r="J376" s="13" t="inlineStr">
        <is>
          <t>عمارة 55</t>
        </is>
      </c>
      <c r="K376" s="37">
        <f>IFERROR(VLOOKUP(E376,'أرصدة المخزن'!$A:$H,8,0),"")</f>
        <v/>
      </c>
    </row>
    <row r="377" ht="24.75" customHeight="1" s="138">
      <c r="A377" s="13" t="n">
        <v>371</v>
      </c>
      <c r="B377" s="14" t="n">
        <v>46112</v>
      </c>
      <c r="C377" s="47" t="inlineStr">
        <is>
          <t>الري سلطان</t>
        </is>
      </c>
      <c r="D377" s="19" t="n">
        <v>979</v>
      </c>
      <c r="E377" s="19" t="n">
        <v>10020069</v>
      </c>
      <c r="F377" s="28">
        <f>IFERROR(VLOOKUP(E377,'أرصدة المخزن'!$A:$E,3,0),"")</f>
        <v/>
      </c>
      <c r="G377" s="29">
        <f>IFERROR(VLOOKUP(E377,'أرصدة المخزن'!$A:$H,4,FALSE),"")</f>
        <v/>
      </c>
      <c r="H377" s="13" t="n">
        <v>1</v>
      </c>
      <c r="I377" s="115" t="inlineStr">
        <is>
          <t>صرف</t>
        </is>
      </c>
      <c r="J377" s="13" t="inlineStr">
        <is>
          <t>عمارة 262</t>
        </is>
      </c>
      <c r="K377" s="37">
        <f>IFERROR(VLOOKUP(E377,'أرصدة المخزن'!$A:$H,8,0),"")</f>
        <v/>
      </c>
    </row>
    <row r="378" ht="24.75" customHeight="1" s="138">
      <c r="A378" s="13" t="n">
        <v>372</v>
      </c>
      <c r="B378" s="14" t="n">
        <v>46112</v>
      </c>
      <c r="C378" s="47" t="inlineStr">
        <is>
          <t>الري سلطان</t>
        </is>
      </c>
      <c r="D378" s="19" t="n">
        <v>979</v>
      </c>
      <c r="E378" s="19" t="n">
        <v>10020039</v>
      </c>
      <c r="F378" s="28">
        <f>IFERROR(VLOOKUP(E378,'أرصدة المخزن'!$A:$E,3,0),"")</f>
        <v/>
      </c>
      <c r="G378" s="29">
        <f>IFERROR(VLOOKUP(E378,'أرصدة المخزن'!$A:$H,4,FALSE),"")</f>
        <v/>
      </c>
      <c r="H378" s="13" t="n">
        <v>1</v>
      </c>
      <c r="I378" s="115" t="inlineStr">
        <is>
          <t>صرف</t>
        </is>
      </c>
      <c r="J378" s="13" t="inlineStr">
        <is>
          <t>عمارة 263</t>
        </is>
      </c>
      <c r="K378" s="37">
        <f>IFERROR(VLOOKUP(E378,'أرصدة المخزن'!$A:$H,8,0),"")</f>
        <v/>
      </c>
    </row>
    <row r="379" ht="24.75" customHeight="1" s="138">
      <c r="A379" s="13" t="n">
        <v>373</v>
      </c>
      <c r="B379" s="14" t="n">
        <v>46112</v>
      </c>
      <c r="C379" s="47" t="inlineStr">
        <is>
          <t>الري سلطان</t>
        </is>
      </c>
      <c r="D379" s="19" t="n">
        <v>979</v>
      </c>
      <c r="E379" s="19" t="n">
        <v>10020015</v>
      </c>
      <c r="F379" s="28">
        <f>IFERROR(VLOOKUP(E379,'أرصدة المخزن'!$A:$E,3,0),"")</f>
        <v/>
      </c>
      <c r="G379" s="29">
        <f>IFERROR(VLOOKUP(E379,'أرصدة المخزن'!$A:$H,4,FALSE),"")</f>
        <v/>
      </c>
      <c r="H379" s="13" t="n">
        <v>1</v>
      </c>
      <c r="I379" s="115" t="inlineStr">
        <is>
          <t>صرف</t>
        </is>
      </c>
      <c r="J379" s="13" t="inlineStr">
        <is>
          <t>عمارة 264</t>
        </is>
      </c>
      <c r="K379" s="37">
        <f>IFERROR(VLOOKUP(E379,'أرصدة المخزن'!$A:$H,8,0),"")</f>
        <v/>
      </c>
    </row>
    <row r="380" ht="24.75" customHeight="1" s="138">
      <c r="A380" s="13" t="n">
        <v>374</v>
      </c>
      <c r="B380" s="14" t="n">
        <v>46113</v>
      </c>
      <c r="C380" s="47" t="inlineStr">
        <is>
          <t>الري بلوم</t>
        </is>
      </c>
      <c r="D380" s="19" t="n">
        <v>980</v>
      </c>
      <c r="E380" s="19" t="n">
        <v>10030031</v>
      </c>
      <c r="F380" s="28">
        <f>IFERROR(VLOOKUP(E380,'أرصدة المخزن'!$A:$E,3,0),"")</f>
        <v/>
      </c>
      <c r="G380" s="29">
        <f>IFERROR(VLOOKUP(E380,'أرصدة المخزن'!$A:$H,4,FALSE),"")</f>
        <v/>
      </c>
      <c r="H380" s="13" t="n">
        <v>1</v>
      </c>
      <c r="I380" s="115" t="inlineStr">
        <is>
          <t>صرف</t>
        </is>
      </c>
      <c r="J380" s="13" t="inlineStr">
        <is>
          <t>حمام رقم 4</t>
        </is>
      </c>
      <c r="K380" s="37">
        <f>IFERROR(VLOOKUP(E380,'أرصدة المخزن'!$A:$H,8,0),"")</f>
        <v/>
      </c>
    </row>
    <row r="381" ht="24.75" customHeight="1" s="138">
      <c r="A381" s="13" t="n">
        <v>375</v>
      </c>
      <c r="B381" s="14" t="n">
        <v>46113</v>
      </c>
      <c r="C381" s="47" t="inlineStr">
        <is>
          <t>الصيانة لاين</t>
        </is>
      </c>
      <c r="D381" s="19" t="n">
        <v>981</v>
      </c>
      <c r="E381" s="19" t="n">
        <v>10010107</v>
      </c>
      <c r="F381" s="28">
        <f>IFERROR(VLOOKUP(E381,'أرصدة المخزن'!$A:$E,3,0),"")</f>
        <v/>
      </c>
      <c r="G381" s="29">
        <f>IFERROR(VLOOKUP(E381,'أرصدة المخزن'!$A:$H,4,FALSE),"")</f>
        <v/>
      </c>
      <c r="H381" s="13" t="n">
        <v>90</v>
      </c>
      <c r="I381" s="115" t="inlineStr">
        <is>
          <t>صرف</t>
        </is>
      </c>
      <c r="J381" s="13" t="inlineStr">
        <is>
          <t>بوابة 1</t>
        </is>
      </c>
      <c r="K381" s="37">
        <f>IFERROR(VLOOKUP(E381,'أرصدة المخزن'!$A:$H,8,0),"")</f>
        <v/>
      </c>
    </row>
    <row r="382" ht="24.75" customHeight="1" s="138">
      <c r="A382" s="13" t="n">
        <v>376</v>
      </c>
      <c r="B382" s="14" t="n">
        <v>46113</v>
      </c>
      <c r="C382" s="47" t="inlineStr">
        <is>
          <t>الصيانة لاين</t>
        </is>
      </c>
      <c r="D382" s="19" t="n">
        <v>981</v>
      </c>
      <c r="E382" s="19" t="n">
        <v>10010012</v>
      </c>
      <c r="F382" s="28">
        <f>IFERROR(VLOOKUP(E382,'أرصدة المخزن'!$A:$E,3,0),"")</f>
        <v/>
      </c>
      <c r="G382" s="29">
        <f>IFERROR(VLOOKUP(E382,'أرصدة المخزن'!$A:$H,4,FALSE),"")</f>
        <v/>
      </c>
      <c r="H382" s="13" t="n">
        <v>1</v>
      </c>
      <c r="I382" s="115" t="inlineStr">
        <is>
          <t>صرف</t>
        </is>
      </c>
      <c r="J382" s="13" t="inlineStr">
        <is>
          <t>بوابة 2</t>
        </is>
      </c>
      <c r="K382" s="37">
        <f>IFERROR(VLOOKUP(E382,'أرصدة المخزن'!$A:$H,8,0),"")</f>
        <v/>
      </c>
    </row>
    <row r="383" ht="24.75" customHeight="1" s="138">
      <c r="A383" s="13" t="n">
        <v>377</v>
      </c>
      <c r="B383" s="14" t="n">
        <v>46113</v>
      </c>
      <c r="C383" s="47" t="inlineStr">
        <is>
          <t>الصيانة لاين</t>
        </is>
      </c>
      <c r="D383" s="19" t="n">
        <v>981</v>
      </c>
      <c r="E383" s="19" t="n">
        <v>10170064</v>
      </c>
      <c r="F383" s="28">
        <f>IFERROR(VLOOKUP(E383,'أرصدة المخزن'!$A:$E,3,0),"")</f>
        <v/>
      </c>
      <c r="G383" s="29">
        <f>IFERROR(VLOOKUP(E383,'أرصدة المخزن'!$A:$H,4,FALSE),"")</f>
        <v/>
      </c>
      <c r="H383" s="13" t="n">
        <v>2</v>
      </c>
      <c r="I383" s="115" t="inlineStr">
        <is>
          <t>صرف</t>
        </is>
      </c>
      <c r="J383" s="13" t="inlineStr">
        <is>
          <t>كرفان الادارة</t>
        </is>
      </c>
      <c r="K383" s="37">
        <f>IFERROR(VLOOKUP(E383,'أرصدة المخزن'!$A:$H,8,0),"")</f>
        <v/>
      </c>
    </row>
    <row r="384" ht="24.75" customHeight="1" s="138">
      <c r="A384" s="13" t="n">
        <v>378</v>
      </c>
      <c r="B384" s="14" t="n">
        <v>46113</v>
      </c>
      <c r="C384" s="47" t="inlineStr">
        <is>
          <t>الري سلطان</t>
        </is>
      </c>
      <c r="D384" s="47" t="n">
        <v>982</v>
      </c>
      <c r="E384" s="19" t="n">
        <v>10030031</v>
      </c>
      <c r="F384" s="28">
        <f>IFERROR(VLOOKUP(E384,'أرصدة المخزن'!$A:$E,3,0),"")</f>
        <v/>
      </c>
      <c r="G384" s="29">
        <f>IFERROR(VLOOKUP(E384,'أرصدة المخزن'!$A:$H,4,FALSE),"")</f>
        <v/>
      </c>
      <c r="H384" s="13" t="n">
        <v>1</v>
      </c>
      <c r="I384" s="115" t="inlineStr">
        <is>
          <t>صرف</t>
        </is>
      </c>
      <c r="J384" s="52" t="inlineStr">
        <is>
          <t>مابين 315.316</t>
        </is>
      </c>
      <c r="K384" s="37">
        <f>IFERROR(VLOOKUP(E384,'أرصدة المخزن'!$A:$H,8,0),"")</f>
        <v/>
      </c>
    </row>
    <row r="385" ht="24.75" customHeight="1" s="138">
      <c r="A385" s="13" t="n">
        <v>379</v>
      </c>
      <c r="B385" s="14" t="n">
        <v>46113</v>
      </c>
      <c r="C385" s="47" t="inlineStr">
        <is>
          <t>الصيانة لاين</t>
        </is>
      </c>
      <c r="D385" s="47" t="n">
        <v>983</v>
      </c>
      <c r="E385" s="19" t="n">
        <v>10010111</v>
      </c>
      <c r="F385" s="28">
        <f>IFERROR(VLOOKUP(E385,'أرصدة المخزن'!$A:$E,3,0),"")</f>
        <v/>
      </c>
      <c r="G385" s="29">
        <f>IFERROR(VLOOKUP(E385,'أرصدة المخزن'!$A:$H,4,FALSE),"")</f>
        <v/>
      </c>
      <c r="H385" s="13" t="n">
        <v>25</v>
      </c>
      <c r="I385" s="115" t="inlineStr">
        <is>
          <t>صرف</t>
        </is>
      </c>
      <c r="J385" s="13" t="inlineStr">
        <is>
          <t>السوبر ماركت</t>
        </is>
      </c>
      <c r="K385" s="37">
        <f>IFERROR(VLOOKUP(E385,'أرصدة المخزن'!$A:$H,8,0),"")</f>
        <v/>
      </c>
    </row>
    <row r="386" ht="24.75" customHeight="1" s="138">
      <c r="A386" s="13" t="n">
        <v>380</v>
      </c>
      <c r="B386" s="14" t="n">
        <v>46113</v>
      </c>
      <c r="C386" s="47" t="inlineStr">
        <is>
          <t>الصيانة لاين</t>
        </is>
      </c>
      <c r="D386" s="47" t="n">
        <v>983</v>
      </c>
      <c r="E386" s="19" t="n">
        <v>10010155</v>
      </c>
      <c r="F386" s="28">
        <f>IFERROR(VLOOKUP(E386,'أرصدة المخزن'!$A:$E,3,0),"")</f>
        <v/>
      </c>
      <c r="G386" s="29">
        <f>IFERROR(VLOOKUP(E386,'أرصدة المخزن'!$A:$H,4,FALSE),"")</f>
        <v/>
      </c>
      <c r="H386" s="13" t="n">
        <v>5</v>
      </c>
      <c r="I386" s="115" t="inlineStr">
        <is>
          <t>صرف</t>
        </is>
      </c>
      <c r="J386" s="13" t="inlineStr">
        <is>
          <t>السوبر ماركت</t>
        </is>
      </c>
      <c r="K386" s="37">
        <f>IFERROR(VLOOKUP(E386,'أرصدة المخزن'!$A:$H,8,0),"")</f>
        <v/>
      </c>
    </row>
    <row r="387" ht="24.75" customHeight="1" s="138">
      <c r="A387" s="13" t="n">
        <v>381</v>
      </c>
      <c r="B387" s="14" t="n">
        <v>46114</v>
      </c>
      <c r="C387" s="47" t="inlineStr">
        <is>
          <t>الري سلطان</t>
        </is>
      </c>
      <c r="D387" s="47" t="n">
        <v>984</v>
      </c>
      <c r="E387" s="19" t="n">
        <v>10030045</v>
      </c>
      <c r="F387" s="28">
        <f>IFERROR(VLOOKUP(E387,'أرصدة المخزن'!$A:$E,3,0),"")</f>
        <v/>
      </c>
      <c r="G387" s="29">
        <f>IFERROR(VLOOKUP(E387,'أرصدة المخزن'!$A:$H,4,FALSE),"")</f>
        <v/>
      </c>
      <c r="H387" s="15" t="n">
        <v>2</v>
      </c>
      <c r="I387" s="115" t="inlineStr">
        <is>
          <t>صرف</t>
        </is>
      </c>
      <c r="J387" s="13" t="inlineStr">
        <is>
          <t>حمام 2,3,5</t>
        </is>
      </c>
      <c r="K387" s="37">
        <f>IFERROR(VLOOKUP(E387,'أرصدة المخزن'!$A:$H,8,0),"")</f>
        <v/>
      </c>
    </row>
    <row r="388" ht="24.75" customHeight="1" s="138">
      <c r="A388" s="13" t="n">
        <v>382</v>
      </c>
      <c r="B388" s="14" t="n">
        <v>46115</v>
      </c>
      <c r="C388" s="47" t="inlineStr">
        <is>
          <t>السطحات المائية</t>
        </is>
      </c>
      <c r="D388" s="47" t="n">
        <v>985</v>
      </c>
      <c r="E388" s="19" t="n">
        <v>10040009</v>
      </c>
      <c r="F388" s="28">
        <f>IFERROR(VLOOKUP(E388,'أرصدة المخزن'!$A:$E,3,0),"")</f>
        <v/>
      </c>
      <c r="G388" s="29">
        <f>IFERROR(VLOOKUP(E388,'أرصدة المخزن'!$A:$H,4,FALSE),"")</f>
        <v/>
      </c>
      <c r="H388" s="13" t="n">
        <v>1</v>
      </c>
      <c r="I388" s="115" t="inlineStr">
        <is>
          <t>صرف</t>
        </is>
      </c>
      <c r="J388" s="13" t="inlineStr">
        <is>
          <t>بحيرة12.9.4.حمام1.2.7.5</t>
        </is>
      </c>
      <c r="K388" s="37">
        <f>IFERROR(VLOOKUP(E388,'أرصدة المخزن'!$A:$H,8,0),"")</f>
        <v/>
      </c>
    </row>
    <row r="389" ht="24.75" customHeight="1" s="138">
      <c r="A389" s="13" t="n">
        <v>383</v>
      </c>
      <c r="B389" s="14" t="n">
        <v>46116</v>
      </c>
      <c r="C389" s="47" t="inlineStr">
        <is>
          <t>الري لاين</t>
        </is>
      </c>
      <c r="D389" s="47" t="n">
        <v>986</v>
      </c>
      <c r="E389" s="19" t="n">
        <v>10020151</v>
      </c>
      <c r="F389" s="28">
        <f>IFERROR(VLOOKUP(E389,'أرصدة المخزن'!$A:$E,3,0),"")</f>
        <v/>
      </c>
      <c r="G389" s="29">
        <f>IFERROR(VLOOKUP(E389,'أرصدة المخزن'!$A:$H,4,FALSE),"")</f>
        <v/>
      </c>
      <c r="H389" s="13" t="n">
        <v>2</v>
      </c>
      <c r="I389" s="115" t="inlineStr">
        <is>
          <t>صرف</t>
        </is>
      </c>
      <c r="J389" s="13" t="n">
        <v>0</v>
      </c>
      <c r="K389" s="37">
        <f>IFERROR(VLOOKUP(E389,'أرصدة المخزن'!$A:$H,8,0),"")</f>
        <v/>
      </c>
    </row>
    <row r="390" ht="24.75" customHeight="1" s="138">
      <c r="A390" s="13" t="n">
        <v>384</v>
      </c>
      <c r="B390" s="14" t="n">
        <v>46116</v>
      </c>
      <c r="C390" s="47" t="inlineStr">
        <is>
          <t>الري لاين</t>
        </is>
      </c>
      <c r="D390" s="47" t="n">
        <v>986</v>
      </c>
      <c r="E390" s="19" t="n">
        <v>10170003</v>
      </c>
      <c r="F390" s="28">
        <f>IFERROR(VLOOKUP(E390,'أرصدة المخزن'!$A:$E,3,0),"")</f>
        <v/>
      </c>
      <c r="G390" s="29">
        <f>IFERROR(VLOOKUP(E390,'أرصدة المخزن'!$A:$H,4,FALSE),"")</f>
        <v/>
      </c>
      <c r="H390" s="13" t="n">
        <v>32</v>
      </c>
      <c r="I390" s="115" t="inlineStr">
        <is>
          <t>صرف</t>
        </is>
      </c>
      <c r="J390" s="13" t="n">
        <v>0</v>
      </c>
      <c r="K390" s="37">
        <f>IFERROR(VLOOKUP(E390,'أرصدة المخزن'!$A:$H,8,0),"")</f>
        <v/>
      </c>
    </row>
    <row r="391" ht="24.75" customHeight="1" s="138">
      <c r="A391" s="13" t="n">
        <v>385</v>
      </c>
      <c r="B391" s="14" t="n">
        <v>46116</v>
      </c>
      <c r="C391" s="47" t="inlineStr">
        <is>
          <t>الري بلوم</t>
        </is>
      </c>
      <c r="D391" s="47" t="n">
        <v>987</v>
      </c>
      <c r="E391" s="19" t="n">
        <v>10030031</v>
      </c>
      <c r="F391" s="28">
        <f>IFERROR(VLOOKUP(E391,'أرصدة المخزن'!$A:$E,3,0),"")</f>
        <v/>
      </c>
      <c r="G391" s="29">
        <f>IFERROR(VLOOKUP(E391,'أرصدة المخزن'!$A:$H,4,FALSE),"")</f>
        <v/>
      </c>
      <c r="H391" s="13" t="n">
        <v>10</v>
      </c>
      <c r="I391" s="115" t="inlineStr">
        <is>
          <t>صرف</t>
        </is>
      </c>
      <c r="J391" s="13" t="n">
        <v>0</v>
      </c>
      <c r="K391" s="37">
        <f>IFERROR(VLOOKUP(E391,'أرصدة المخزن'!$A:$H,8,0),"")</f>
        <v/>
      </c>
    </row>
    <row r="392" ht="24.75" customHeight="1" s="138">
      <c r="A392" s="13" t="n">
        <v>386</v>
      </c>
      <c r="B392" s="14" t="n">
        <v>46116</v>
      </c>
      <c r="C392" s="47" t="inlineStr">
        <is>
          <t>الري بلوم</t>
        </is>
      </c>
      <c r="D392" s="47" t="n">
        <v>987</v>
      </c>
      <c r="E392" s="19" t="n">
        <v>10030043</v>
      </c>
      <c r="F392" s="28">
        <f>IFERROR(VLOOKUP(E392,'أرصدة المخزن'!$A:$E,3,0),"")</f>
        <v/>
      </c>
      <c r="G392" s="29">
        <f>IFERROR(VLOOKUP(E392,'أرصدة المخزن'!$A:$H,4,FALSE),"")</f>
        <v/>
      </c>
      <c r="H392" s="13" t="n">
        <v>48</v>
      </c>
      <c r="I392" s="115" t="inlineStr">
        <is>
          <t>صرف</t>
        </is>
      </c>
      <c r="J392" s="13" t="n">
        <v>0</v>
      </c>
      <c r="K392" s="37">
        <f>IFERROR(VLOOKUP(E392,'أرصدة المخزن'!$A:$H,8,0),"")</f>
        <v/>
      </c>
    </row>
    <row r="393" ht="24.75" customHeight="1" s="138">
      <c r="A393" s="13" t="n">
        <v>387</v>
      </c>
      <c r="B393" s="14" t="n">
        <v>46116</v>
      </c>
      <c r="C393" s="47" t="inlineStr">
        <is>
          <t>الري بلوم</t>
        </is>
      </c>
      <c r="D393" s="47" t="n">
        <v>987</v>
      </c>
      <c r="E393" s="19" t="n">
        <v>10030001</v>
      </c>
      <c r="F393" s="28">
        <f>IFERROR(VLOOKUP(E393,'أرصدة المخزن'!$A:$E,3,0),"")</f>
        <v/>
      </c>
      <c r="G393" s="29">
        <f>IFERROR(VLOOKUP(E393,'أرصدة المخزن'!$A:$H,4,FALSE),"")</f>
        <v/>
      </c>
      <c r="H393" s="13" t="n">
        <v>450</v>
      </c>
      <c r="I393" s="115" t="inlineStr">
        <is>
          <t>صرف</t>
        </is>
      </c>
      <c r="J393" s="13" t="n">
        <v>0</v>
      </c>
      <c r="K393" s="37">
        <f>IFERROR(VLOOKUP(E393,'أرصدة المخزن'!$A:$H,8,0),"")</f>
        <v/>
      </c>
    </row>
    <row r="394" ht="24.75" customHeight="1" s="138">
      <c r="A394" s="13" t="n">
        <v>388</v>
      </c>
      <c r="B394" s="14" t="n">
        <v>46116</v>
      </c>
      <c r="C394" s="47" t="inlineStr">
        <is>
          <t>الري بلوم</t>
        </is>
      </c>
      <c r="D394" s="47" t="n">
        <v>987</v>
      </c>
      <c r="E394" s="19" t="n">
        <v>10030062</v>
      </c>
      <c r="F394" s="28">
        <f>IFERROR(VLOOKUP(E394,'أرصدة المخزن'!$A:$E,3,0),"")</f>
        <v/>
      </c>
      <c r="G394" s="29">
        <f>IFERROR(VLOOKUP(E394,'أرصدة المخزن'!$A:$H,4,FALSE),"")</f>
        <v/>
      </c>
      <c r="H394" s="13" t="n">
        <v>50</v>
      </c>
      <c r="I394" s="115" t="inlineStr">
        <is>
          <t>صرف</t>
        </is>
      </c>
      <c r="J394" s="13" t="n">
        <v>0</v>
      </c>
      <c r="K394" s="37">
        <f>IFERROR(VLOOKUP(E394,'أرصدة المخزن'!$A:$H,8,0),"")</f>
        <v/>
      </c>
    </row>
    <row r="395" ht="24.75" customHeight="1" s="138">
      <c r="A395" s="13" t="n">
        <v>389</v>
      </c>
      <c r="B395" s="14" t="n">
        <v>46116</v>
      </c>
      <c r="C395" s="47" t="inlineStr">
        <is>
          <t>الري بلوم</t>
        </is>
      </c>
      <c r="D395" s="47" t="n">
        <v>988</v>
      </c>
      <c r="E395" s="19" t="n">
        <v>10030027</v>
      </c>
      <c r="F395" s="28">
        <f>IFERROR(VLOOKUP(E395,'أرصدة المخزن'!$A:$E,3,0),"")</f>
        <v/>
      </c>
      <c r="G395" s="29">
        <f>IFERROR(VLOOKUP(E395,'أرصدة المخزن'!$A:$H,4,FALSE),"")</f>
        <v/>
      </c>
      <c r="H395" s="13" t="n">
        <v>37</v>
      </c>
      <c r="I395" s="115" t="inlineStr">
        <is>
          <t>صرف</t>
        </is>
      </c>
      <c r="J395" s="13" t="n">
        <v>0</v>
      </c>
      <c r="K395" s="37">
        <f>IFERROR(VLOOKUP(E395,'أرصدة المخزن'!$A:$H,8,0),"")</f>
        <v/>
      </c>
    </row>
    <row r="396" ht="24.75" customHeight="1" s="138">
      <c r="A396" s="13" t="n">
        <v>390</v>
      </c>
      <c r="B396" s="14" t="n">
        <v>46116</v>
      </c>
      <c r="C396" s="47" t="inlineStr">
        <is>
          <t>الري بلوم</t>
        </is>
      </c>
      <c r="D396" s="47" t="n">
        <v>989</v>
      </c>
      <c r="E396" s="19" t="n">
        <v>10030044</v>
      </c>
      <c r="F396" s="28">
        <f>IFERROR(VLOOKUP(E396,'أرصدة المخزن'!$A:$E,3,0),"")</f>
        <v/>
      </c>
      <c r="G396" s="29">
        <f>IFERROR(VLOOKUP(E396,'أرصدة المخزن'!$A:$H,4,FALSE),"")</f>
        <v/>
      </c>
      <c r="H396" s="15" t="n">
        <v>3</v>
      </c>
      <c r="I396" s="115" t="inlineStr">
        <is>
          <t>صرف</t>
        </is>
      </c>
      <c r="J396" s="13" t="n">
        <v>0</v>
      </c>
      <c r="K396" s="37">
        <f>IFERROR(VLOOKUP(E396,'أرصدة المخزن'!$A:$H,8,0),"")</f>
        <v/>
      </c>
    </row>
    <row r="397" ht="24.75" customHeight="1" s="138">
      <c r="A397" s="13" t="n">
        <v>391</v>
      </c>
      <c r="B397" s="14" t="n">
        <v>46116</v>
      </c>
      <c r="C397" s="47" t="inlineStr">
        <is>
          <t>الري سلطان</t>
        </is>
      </c>
      <c r="D397" s="47" t="n">
        <v>990</v>
      </c>
      <c r="E397" s="19" t="n">
        <v>10030031</v>
      </c>
      <c r="F397" s="28">
        <f>IFERROR(VLOOKUP(E397,'أرصدة المخزن'!$A:$E,3,0),"")</f>
        <v/>
      </c>
      <c r="G397" s="29">
        <f>IFERROR(VLOOKUP(E397,'أرصدة المخزن'!$A:$H,4,FALSE),"")</f>
        <v/>
      </c>
      <c r="H397" s="13" t="n">
        <v>4</v>
      </c>
      <c r="I397" s="115" t="inlineStr">
        <is>
          <t>صرف</t>
        </is>
      </c>
      <c r="J397" s="13" t="n">
        <v>0</v>
      </c>
      <c r="K397" s="37">
        <f>IFERROR(VLOOKUP(E397,'أرصدة المخزن'!$A:$H,8,0),"")</f>
        <v/>
      </c>
    </row>
    <row r="398" ht="24.75" customHeight="1" s="138">
      <c r="A398" s="13" t="n">
        <v>392</v>
      </c>
      <c r="B398" s="14" t="n">
        <v>46116</v>
      </c>
      <c r="C398" s="47" t="inlineStr">
        <is>
          <t>الري سلطان</t>
        </is>
      </c>
      <c r="D398" s="47" t="n">
        <v>990</v>
      </c>
      <c r="E398" s="19" t="n">
        <v>10030001</v>
      </c>
      <c r="F398" s="28">
        <f>IFERROR(VLOOKUP(E398,'أرصدة المخزن'!$A:$E,3,0),"")</f>
        <v/>
      </c>
      <c r="G398" s="29">
        <f>IFERROR(VLOOKUP(E398,'أرصدة المخزن'!$A:$H,4,FALSE),"")</f>
        <v/>
      </c>
      <c r="H398" s="13" t="n">
        <v>450</v>
      </c>
      <c r="I398" s="115" t="inlineStr">
        <is>
          <t>صرف</t>
        </is>
      </c>
      <c r="J398" s="13" t="n">
        <v>0</v>
      </c>
      <c r="K398" s="37">
        <f>IFERROR(VLOOKUP(E398,'أرصدة المخزن'!$A:$H,8,0),"")</f>
        <v/>
      </c>
    </row>
    <row r="399" ht="24.75" customHeight="1" s="138">
      <c r="A399" s="13" t="n">
        <v>393</v>
      </c>
      <c r="B399" s="14" t="n">
        <v>46116</v>
      </c>
      <c r="C399" s="47" t="inlineStr">
        <is>
          <t>الري سلطان</t>
        </is>
      </c>
      <c r="D399" s="47" t="n">
        <v>990</v>
      </c>
      <c r="E399" s="19" t="n">
        <v>10030044</v>
      </c>
      <c r="F399" s="28">
        <f>IFERROR(VLOOKUP(E399,'أرصدة المخزن'!$A:$E,3,0),"")</f>
        <v/>
      </c>
      <c r="G399" s="29">
        <f>IFERROR(VLOOKUP(E399,'أرصدة المخزن'!$A:$H,4,FALSE),"")</f>
        <v/>
      </c>
      <c r="H399" s="15" t="n">
        <v>2</v>
      </c>
      <c r="I399" s="115" t="inlineStr">
        <is>
          <t>صرف</t>
        </is>
      </c>
      <c r="J399" s="13" t="n">
        <v>0</v>
      </c>
      <c r="K399" s="37">
        <f>IFERROR(VLOOKUP(E399,'أرصدة المخزن'!$A:$H,8,0),"")</f>
        <v/>
      </c>
    </row>
    <row r="400" ht="24.75" customHeight="1" s="138">
      <c r="A400" s="13" t="n">
        <v>394</v>
      </c>
      <c r="B400" s="14" t="n">
        <v>46116</v>
      </c>
      <c r="C400" s="47" t="inlineStr">
        <is>
          <t>الري سلطان</t>
        </is>
      </c>
      <c r="D400" s="47" t="n">
        <v>990</v>
      </c>
      <c r="E400" s="19" t="n">
        <v>10030045</v>
      </c>
      <c r="F400" s="28">
        <f>IFERROR(VLOOKUP(E400,'أرصدة المخزن'!$A:$E,3,0),"")</f>
        <v/>
      </c>
      <c r="G400" s="29">
        <f>IFERROR(VLOOKUP(E400,'أرصدة المخزن'!$A:$H,4,FALSE),"")</f>
        <v/>
      </c>
      <c r="H400" s="15" t="n">
        <v>1</v>
      </c>
      <c r="I400" s="115" t="inlineStr">
        <is>
          <t>صرف</t>
        </is>
      </c>
      <c r="J400" s="13" t="n">
        <v>0</v>
      </c>
      <c r="K400" s="37">
        <f>IFERROR(VLOOKUP(E400,'أرصدة المخزن'!$A:$H,8,0),"")</f>
        <v/>
      </c>
    </row>
    <row r="401" ht="24.75" customHeight="1" s="138">
      <c r="A401" s="13" t="n">
        <v>395</v>
      </c>
      <c r="B401" s="14" t="n">
        <v>46116</v>
      </c>
      <c r="C401" s="47" t="inlineStr">
        <is>
          <t>الصيانة لاين</t>
        </is>
      </c>
      <c r="D401" s="47" t="n">
        <v>991</v>
      </c>
      <c r="E401" s="19" t="n">
        <v>10010056</v>
      </c>
      <c r="F401" s="28">
        <f>IFERROR(VLOOKUP(E401,'أرصدة المخزن'!$A:$E,3,0),"")</f>
        <v/>
      </c>
      <c r="G401" s="29">
        <f>IFERROR(VLOOKUP(E401,'أرصدة المخزن'!$A:$H,4,FALSE),"")</f>
        <v/>
      </c>
      <c r="H401" s="13" t="n">
        <v>5</v>
      </c>
      <c r="I401" s="115" t="inlineStr">
        <is>
          <t>صرف</t>
        </is>
      </c>
      <c r="J401" s="13" t="n">
        <v>0</v>
      </c>
      <c r="K401" s="37">
        <f>IFERROR(VLOOKUP(E401,'أرصدة المخزن'!$A:$H,8,0),"")</f>
        <v/>
      </c>
    </row>
    <row r="402" ht="24.75" customHeight="1" s="138">
      <c r="A402" s="13" t="n">
        <v>396</v>
      </c>
      <c r="B402" s="14" t="n">
        <v>46116</v>
      </c>
      <c r="C402" s="47" t="inlineStr">
        <is>
          <t>الصيانة لاين</t>
        </is>
      </c>
      <c r="D402" s="47" t="n">
        <v>991</v>
      </c>
      <c r="E402" s="19" t="n">
        <v>10010061</v>
      </c>
      <c r="F402" s="28">
        <f>IFERROR(VLOOKUP(E402,'أرصدة المخزن'!$A:$E,3,0),"")</f>
        <v/>
      </c>
      <c r="G402" s="29">
        <f>IFERROR(VLOOKUP(E402,'أرصدة المخزن'!$A:$H,4,FALSE),"")</f>
        <v/>
      </c>
      <c r="H402" s="13" t="n">
        <v>5</v>
      </c>
      <c r="I402" s="115" t="inlineStr">
        <is>
          <t>صرف</t>
        </is>
      </c>
      <c r="J402" s="13" t="n">
        <v>0</v>
      </c>
      <c r="K402" s="37">
        <f>IFERROR(VLOOKUP(E402,'أرصدة المخزن'!$A:$H,8,0),"")</f>
        <v/>
      </c>
    </row>
    <row r="403" ht="24.75" customHeight="1" s="138">
      <c r="A403" s="13" t="n">
        <v>397</v>
      </c>
      <c r="B403" s="14" t="n">
        <v>46116</v>
      </c>
      <c r="C403" s="47" t="inlineStr">
        <is>
          <t>الصيانة لاين</t>
        </is>
      </c>
      <c r="D403" s="47" t="n">
        <v>991</v>
      </c>
      <c r="E403" s="19" t="n">
        <v>10010039</v>
      </c>
      <c r="F403" s="28">
        <f>IFERROR(VLOOKUP(E403,'أرصدة المخزن'!$A:$E,3,0),"")</f>
        <v/>
      </c>
      <c r="G403" s="29">
        <f>IFERROR(VLOOKUP(E403,'أرصدة المخزن'!$A:$H,4,FALSE),"")</f>
        <v/>
      </c>
      <c r="H403" s="13" t="n">
        <v>1</v>
      </c>
      <c r="I403" s="115" t="inlineStr">
        <is>
          <t>صرف</t>
        </is>
      </c>
      <c r="J403" s="13" t="n">
        <v>0</v>
      </c>
      <c r="K403" s="37">
        <f>IFERROR(VLOOKUP(E403,'أرصدة المخزن'!$A:$H,8,0),"")</f>
        <v/>
      </c>
    </row>
    <row r="404" ht="24.75" customHeight="1" s="138">
      <c r="A404" s="13" t="n">
        <v>398</v>
      </c>
      <c r="B404" s="14" t="n">
        <v>46116</v>
      </c>
      <c r="C404" s="47" t="inlineStr">
        <is>
          <t>الصيانة لاين</t>
        </is>
      </c>
      <c r="D404" s="47" t="n">
        <v>991</v>
      </c>
      <c r="E404" s="19" t="n">
        <v>10010038</v>
      </c>
      <c r="F404" s="28">
        <f>IFERROR(VLOOKUP(E404,'أرصدة المخزن'!$A:$E,3,0),"")</f>
        <v/>
      </c>
      <c r="G404" s="29">
        <f>IFERROR(VLOOKUP(E404,'أرصدة المخزن'!$A:$H,4,FALSE),"")</f>
        <v/>
      </c>
      <c r="H404" s="13" t="n">
        <v>3</v>
      </c>
      <c r="I404" s="115" t="inlineStr">
        <is>
          <t>صرف</t>
        </is>
      </c>
      <c r="J404" s="13" t="n">
        <v>0</v>
      </c>
      <c r="K404" s="37">
        <f>IFERROR(VLOOKUP(E404,'أرصدة المخزن'!$A:$H,8,0),"")</f>
        <v/>
      </c>
    </row>
    <row r="405" ht="24.75" customHeight="1" s="138">
      <c r="A405" s="13" t="n">
        <v>399</v>
      </c>
      <c r="B405" s="14" t="n">
        <v>46116</v>
      </c>
      <c r="C405" s="47" t="inlineStr">
        <is>
          <t>الصيانة لاين</t>
        </is>
      </c>
      <c r="D405" s="47" t="n">
        <v>992</v>
      </c>
      <c r="E405" s="19" t="n">
        <v>10010063</v>
      </c>
      <c r="F405" s="28">
        <f>IFERROR(VLOOKUP(E405,'أرصدة المخزن'!$A:$E,3,0),"")</f>
        <v/>
      </c>
      <c r="G405" s="29">
        <f>IFERROR(VLOOKUP(E405,'أرصدة المخزن'!$A:$H,4,FALSE),"")</f>
        <v/>
      </c>
      <c r="H405" s="13" t="n">
        <v>5</v>
      </c>
      <c r="I405" s="115" t="inlineStr">
        <is>
          <t>صرف</t>
        </is>
      </c>
      <c r="J405" s="13" t="n">
        <v>0</v>
      </c>
      <c r="K405" s="37">
        <f>IFERROR(VLOOKUP(E405,'أرصدة المخزن'!$A:$H,8,0),"")</f>
        <v/>
      </c>
    </row>
    <row r="406" ht="24.75" customHeight="1" s="138">
      <c r="A406" s="13" t="n">
        <v>400</v>
      </c>
      <c r="B406" s="14" t="n">
        <v>46117</v>
      </c>
      <c r="C406" s="47" t="inlineStr">
        <is>
          <t>المسطحات المائية</t>
        </is>
      </c>
      <c r="D406" s="47" t="n">
        <v>993</v>
      </c>
      <c r="E406" s="19" t="n">
        <v>10040034</v>
      </c>
      <c r="F406" s="28">
        <f>IFERROR(VLOOKUP(E406,'أرصدة المخزن'!$A:$E,3,0),"")</f>
        <v/>
      </c>
      <c r="G406" s="29">
        <f>IFERROR(VLOOKUP(E406,'أرصدة المخزن'!$A:$H,4,FALSE),"")</f>
        <v/>
      </c>
      <c r="H406" s="13" t="n">
        <v>1</v>
      </c>
      <c r="I406" s="115" t="inlineStr">
        <is>
          <t>صرف</t>
        </is>
      </c>
      <c r="J406" s="13" t="n">
        <v>0</v>
      </c>
      <c r="K406" s="37">
        <f>IFERROR(VLOOKUP(E406,'أرصدة المخزن'!$A:$H,8,0),"")</f>
        <v/>
      </c>
    </row>
    <row r="407" ht="24.75" customHeight="1" s="138">
      <c r="A407" s="13" t="n">
        <v>401</v>
      </c>
      <c r="B407" s="14" t="n">
        <v>46117</v>
      </c>
      <c r="C407" s="47" t="inlineStr">
        <is>
          <t>الصيانة لاين</t>
        </is>
      </c>
      <c r="D407" s="47" t="n">
        <v>994</v>
      </c>
      <c r="E407" s="19" t="n">
        <v>10170064</v>
      </c>
      <c r="F407" s="28">
        <f>IFERROR(VLOOKUP(E407,'أرصدة المخزن'!$A:$E,3,0),"")</f>
        <v/>
      </c>
      <c r="G407" s="29">
        <f>IFERROR(VLOOKUP(E407,'أرصدة المخزن'!$A:$H,4,FALSE),"")</f>
        <v/>
      </c>
      <c r="H407" s="13" t="n">
        <v>2</v>
      </c>
      <c r="I407" s="115" t="inlineStr">
        <is>
          <t>صرف</t>
        </is>
      </c>
      <c r="J407" s="13" t="n">
        <v>0</v>
      </c>
      <c r="K407" s="37">
        <f>IFERROR(VLOOKUP(E407,'أرصدة المخزن'!$A:$H,8,0),"")</f>
        <v/>
      </c>
    </row>
    <row r="408" ht="24.75" customHeight="1" s="138">
      <c r="A408" s="13" t="n">
        <v>402</v>
      </c>
      <c r="B408" s="14" t="n">
        <v>46117</v>
      </c>
      <c r="C408" s="47" t="inlineStr">
        <is>
          <t>الصيانة لاين</t>
        </is>
      </c>
      <c r="D408" s="47" t="n">
        <v>994</v>
      </c>
      <c r="E408" s="19" t="n">
        <v>10010119</v>
      </c>
      <c r="F408" s="28">
        <f>IFERROR(VLOOKUP(E408,'أرصدة المخزن'!$A:$E,3,0),"")</f>
        <v/>
      </c>
      <c r="G408" s="29">
        <f>IFERROR(VLOOKUP(E408,'أرصدة المخزن'!$A:$H,4,FALSE),"")</f>
        <v/>
      </c>
      <c r="H408" s="13" t="n">
        <v>2</v>
      </c>
      <c r="I408" s="115" t="inlineStr">
        <is>
          <t>صرف</t>
        </is>
      </c>
      <c r="J408" s="13" t="n">
        <v>0</v>
      </c>
      <c r="K408" s="37">
        <f>IFERROR(VLOOKUP(E408,'أرصدة المخزن'!$A:$H,8,0),"")</f>
        <v/>
      </c>
    </row>
    <row r="409" ht="24.75" customHeight="1" s="138">
      <c r="A409" s="13" t="n">
        <v>403</v>
      </c>
      <c r="B409" s="14" t="n">
        <v>46117</v>
      </c>
      <c r="C409" s="47" t="inlineStr">
        <is>
          <t>الصيانة لاين</t>
        </is>
      </c>
      <c r="D409" s="47" t="n">
        <v>994</v>
      </c>
      <c r="E409" s="19" t="n">
        <v>10010152</v>
      </c>
      <c r="F409" s="28">
        <f>IFERROR(VLOOKUP(E409,'أرصدة المخزن'!$A:$E,3,0),"")</f>
        <v/>
      </c>
      <c r="G409" s="29">
        <f>IFERROR(VLOOKUP(E409,'أرصدة المخزن'!$A:$H,4,FALSE),"")</f>
        <v/>
      </c>
      <c r="H409" s="13" t="n">
        <v>3</v>
      </c>
      <c r="I409" s="115" t="inlineStr">
        <is>
          <t>صرف</t>
        </is>
      </c>
      <c r="J409" s="13" t="n">
        <v>0</v>
      </c>
      <c r="K409" s="37">
        <f>IFERROR(VLOOKUP(E409,'أرصدة المخزن'!$A:$H,8,0),"")</f>
        <v/>
      </c>
    </row>
    <row r="410" ht="24.75" customHeight="1" s="138">
      <c r="A410" s="13" t="n">
        <v>404</v>
      </c>
      <c r="B410" s="14" t="n">
        <v>46117</v>
      </c>
      <c r="C410" s="47" t="inlineStr">
        <is>
          <t>الصيانة لاين</t>
        </is>
      </c>
      <c r="D410" s="47" t="n">
        <v>994</v>
      </c>
      <c r="E410" s="19" t="n">
        <v>10010101</v>
      </c>
      <c r="F410" s="28">
        <f>IFERROR(VLOOKUP(E410,'أرصدة المخزن'!$A:$E,3,0),"")</f>
        <v/>
      </c>
      <c r="G410" s="29">
        <f>IFERROR(VLOOKUP(E410,'أرصدة المخزن'!$A:$H,4,FALSE),"")</f>
        <v/>
      </c>
      <c r="H410" s="13" t="n">
        <v>45</v>
      </c>
      <c r="I410" s="115" t="inlineStr">
        <is>
          <t>صرف</t>
        </is>
      </c>
      <c r="J410" s="13" t="n">
        <v>0</v>
      </c>
      <c r="K410" s="37">
        <f>IFERROR(VLOOKUP(E410,'أرصدة المخزن'!$A:$H,8,0),"")</f>
        <v/>
      </c>
    </row>
    <row r="411" ht="24.75" customHeight="1" s="138">
      <c r="A411" s="13" t="n">
        <v>405</v>
      </c>
      <c r="B411" s="14" t="n">
        <v>46117</v>
      </c>
      <c r="C411" s="47" t="inlineStr">
        <is>
          <t>الصيانة لاين</t>
        </is>
      </c>
      <c r="D411" s="47" t="n">
        <v>995</v>
      </c>
      <c r="E411" s="19" t="n">
        <v>10010080</v>
      </c>
      <c r="F411" s="28">
        <f>IFERROR(VLOOKUP(E411,'أرصدة المخزن'!$A:$E,3,0),"")</f>
        <v/>
      </c>
      <c r="G411" s="29">
        <f>IFERROR(VLOOKUP(E411,'أرصدة المخزن'!$A:$H,4,FALSE),"")</f>
        <v/>
      </c>
      <c r="H411" s="13" t="n">
        <v>6</v>
      </c>
      <c r="I411" s="115" t="inlineStr">
        <is>
          <t>صرف</t>
        </is>
      </c>
      <c r="J411" s="13" t="n">
        <v>0</v>
      </c>
      <c r="K411" s="37">
        <f>IFERROR(VLOOKUP(E411,'أرصدة المخزن'!$A:$H,8,0),"")</f>
        <v/>
      </c>
    </row>
    <row r="412" ht="24.75" customHeight="1" s="138">
      <c r="A412" s="13" t="n">
        <v>406</v>
      </c>
      <c r="B412" s="14" t="n">
        <v>46117</v>
      </c>
      <c r="C412" s="47" t="inlineStr">
        <is>
          <t>الصيانة لاين</t>
        </is>
      </c>
      <c r="D412" s="47" t="n">
        <v>995</v>
      </c>
      <c r="E412" s="19" t="n">
        <v>10010118</v>
      </c>
      <c r="F412" s="28">
        <f>IFERROR(VLOOKUP(E412,'أرصدة المخزن'!$A:$E,3,0),"")</f>
        <v/>
      </c>
      <c r="G412" s="29">
        <f>IFERROR(VLOOKUP(E412,'أرصدة المخزن'!$A:$H,4,FALSE),"")</f>
        <v/>
      </c>
      <c r="H412" s="13" t="n">
        <v>5</v>
      </c>
      <c r="I412" s="115" t="inlineStr">
        <is>
          <t>صرف</t>
        </is>
      </c>
      <c r="J412" s="13" t="n">
        <v>0</v>
      </c>
      <c r="K412" s="37">
        <f>IFERROR(VLOOKUP(E412,'أرصدة المخزن'!$A:$H,8,0),"")</f>
        <v/>
      </c>
    </row>
    <row r="413" ht="24.75" customHeight="1" s="138">
      <c r="A413" s="13" t="n">
        <v>407</v>
      </c>
      <c r="B413" s="14" t="n">
        <v>46117</v>
      </c>
      <c r="C413" s="47" t="inlineStr">
        <is>
          <t>المسطحات المائية</t>
        </is>
      </c>
      <c r="D413" s="47" t="n">
        <v>996</v>
      </c>
      <c r="E413" s="19" t="n">
        <v>10040009</v>
      </c>
      <c r="F413" s="28">
        <f>IFERROR(VLOOKUP(E413,'أرصدة المخزن'!$A:$E,3,0),"")</f>
        <v/>
      </c>
      <c r="G413" s="29">
        <f>IFERROR(VLOOKUP(E413,'أرصدة المخزن'!$A:$H,4,FALSE),"")</f>
        <v/>
      </c>
      <c r="H413" s="13" t="n">
        <v>1</v>
      </c>
      <c r="I413" s="115" t="inlineStr">
        <is>
          <t>صرف</t>
        </is>
      </c>
      <c r="J413" s="13" t="n">
        <v>0</v>
      </c>
      <c r="K413" s="37">
        <f>IFERROR(VLOOKUP(E413,'أرصدة المخزن'!$A:$H,8,0),"")</f>
        <v/>
      </c>
    </row>
    <row r="414" ht="24.75" customHeight="1" s="138">
      <c r="A414" s="13" t="n">
        <v>408</v>
      </c>
      <c r="B414" s="14" t="n">
        <v>46117</v>
      </c>
      <c r="C414" s="47" t="inlineStr">
        <is>
          <t>المسطحات المائية</t>
        </is>
      </c>
      <c r="D414" s="47" t="n">
        <v>996</v>
      </c>
      <c r="E414" s="19" t="n">
        <v>10040028</v>
      </c>
      <c r="F414" s="28">
        <f>IFERROR(VLOOKUP(E414,'أرصدة المخزن'!$A:$E,3,0),"")</f>
        <v/>
      </c>
      <c r="G414" s="29">
        <f>IFERROR(VLOOKUP(E414,'أرصدة المخزن'!$A:$H,4,FALSE),"")</f>
        <v/>
      </c>
      <c r="H414" s="13" t="n">
        <v>4</v>
      </c>
      <c r="I414" s="115" t="inlineStr">
        <is>
          <t>صرف</t>
        </is>
      </c>
      <c r="J414" s="13" t="n">
        <v>0</v>
      </c>
      <c r="K414" s="37">
        <f>IFERROR(VLOOKUP(E414,'أرصدة المخزن'!$A:$H,8,0),"")</f>
        <v/>
      </c>
    </row>
    <row r="415" ht="24.75" customHeight="1" s="138">
      <c r="A415" s="13" t="n">
        <v>409</v>
      </c>
      <c r="B415" s="14" t="n">
        <v>46117</v>
      </c>
      <c r="C415" s="47" t="inlineStr">
        <is>
          <t>المسطحات المائية</t>
        </is>
      </c>
      <c r="D415" s="47" t="n">
        <v>997</v>
      </c>
      <c r="E415" s="19" t="n">
        <v>10040004</v>
      </c>
      <c r="F415" s="28">
        <f>IFERROR(VLOOKUP(E415,'أرصدة المخزن'!$A:$E,3,0),"")</f>
        <v/>
      </c>
      <c r="G415" s="29">
        <f>IFERROR(VLOOKUP(E415,'أرصدة المخزن'!$A:$H,4,FALSE),"")</f>
        <v/>
      </c>
      <c r="H415" s="13" t="n">
        <v>15</v>
      </c>
      <c r="I415" s="115" t="inlineStr">
        <is>
          <t>صرف</t>
        </is>
      </c>
      <c r="J415" s="13" t="n">
        <v>0</v>
      </c>
      <c r="K415" s="37">
        <f>IFERROR(VLOOKUP(E415,'أرصدة المخزن'!$A:$H,8,0),"")</f>
        <v/>
      </c>
    </row>
    <row r="416" ht="24.75" customHeight="1" s="138">
      <c r="A416" s="13" t="n">
        <v>410</v>
      </c>
      <c r="B416" s="14" t="n">
        <v>46117</v>
      </c>
      <c r="C416" s="47" t="inlineStr">
        <is>
          <t>المسطحات المائية</t>
        </is>
      </c>
      <c r="D416" s="47" t="n">
        <v>997</v>
      </c>
      <c r="E416" s="19" t="n">
        <v>10040002</v>
      </c>
      <c r="F416" s="28">
        <f>IFERROR(VLOOKUP(E416,'أرصدة المخزن'!$A:$E,3,0),"")</f>
        <v/>
      </c>
      <c r="G416" s="29">
        <f>IFERROR(VLOOKUP(E416,'أرصدة المخزن'!$A:$H,4,FALSE),"")</f>
        <v/>
      </c>
      <c r="H416" s="13" t="n">
        <v>15</v>
      </c>
      <c r="I416" s="115" t="inlineStr">
        <is>
          <t>صرف</t>
        </is>
      </c>
      <c r="J416" s="13" t="n">
        <v>0</v>
      </c>
      <c r="K416" s="37">
        <f>IFERROR(VLOOKUP(E416,'أرصدة المخزن'!$A:$H,8,0),"")</f>
        <v/>
      </c>
    </row>
    <row r="417" ht="24.75" customHeight="1" s="138">
      <c r="A417" s="13" t="n">
        <v>411</v>
      </c>
      <c r="B417" s="14" t="n">
        <v>46117</v>
      </c>
      <c r="C417" s="47" t="inlineStr">
        <is>
          <t>المسطحات المائية</t>
        </is>
      </c>
      <c r="D417" s="47" t="n">
        <v>997</v>
      </c>
      <c r="E417" s="19" t="n">
        <v>10040003</v>
      </c>
      <c r="F417" s="28">
        <f>IFERROR(VLOOKUP(E417,'أرصدة المخزن'!$A:$E,3,0),"")</f>
        <v/>
      </c>
      <c r="G417" s="29">
        <f>IFERROR(VLOOKUP(E417,'أرصدة المخزن'!$A:$H,4,FALSE),"")</f>
        <v/>
      </c>
      <c r="H417" s="13" t="n">
        <v>15</v>
      </c>
      <c r="I417" s="115" t="inlineStr">
        <is>
          <t>صرف</t>
        </is>
      </c>
      <c r="J417" s="13" t="n">
        <v>0</v>
      </c>
      <c r="K417" s="37">
        <f>IFERROR(VLOOKUP(E417,'أرصدة المخزن'!$A:$H,8,0),"")</f>
        <v/>
      </c>
    </row>
    <row r="418" ht="24.75" customHeight="1" s="138">
      <c r="A418" s="13" t="n">
        <v>412</v>
      </c>
      <c r="B418" s="14" t="n">
        <v>46117</v>
      </c>
      <c r="C418" s="47" t="inlineStr">
        <is>
          <t>المسطحات المائية</t>
        </is>
      </c>
      <c r="D418" s="47" t="n">
        <v>997</v>
      </c>
      <c r="E418" s="19" t="n">
        <v>10040001</v>
      </c>
      <c r="F418" s="28">
        <f>IFERROR(VLOOKUP(E418,'أرصدة المخزن'!$A:$E,3,0),"")</f>
        <v/>
      </c>
      <c r="G418" s="29">
        <f>IFERROR(VLOOKUP(E418,'أرصدة المخزن'!$A:$H,4,FALSE),"")</f>
        <v/>
      </c>
      <c r="H418" s="13" t="n">
        <v>15</v>
      </c>
      <c r="I418" s="115" t="inlineStr">
        <is>
          <t>صرف</t>
        </is>
      </c>
      <c r="J418" s="13" t="n">
        <v>0</v>
      </c>
      <c r="K418" s="37">
        <f>IFERROR(VLOOKUP(E418,'أرصدة المخزن'!$A:$H,8,0),"")</f>
        <v/>
      </c>
    </row>
    <row r="419" ht="24.75" customHeight="1" s="138">
      <c r="A419" s="13" t="n">
        <v>413</v>
      </c>
      <c r="B419" s="14" t="n">
        <v>46117</v>
      </c>
      <c r="C419" s="47" t="inlineStr">
        <is>
          <t>المسطحات المائية</t>
        </is>
      </c>
      <c r="D419" s="47" t="n">
        <v>998</v>
      </c>
      <c r="E419" s="19" t="n">
        <v>10020035</v>
      </c>
      <c r="F419" s="28">
        <f>IFERROR(VLOOKUP(E419,'أرصدة المخزن'!$A:$E,3,0),"")</f>
        <v/>
      </c>
      <c r="G419" s="29">
        <f>IFERROR(VLOOKUP(E419,'أرصدة المخزن'!$A:$H,4,FALSE),"")</f>
        <v/>
      </c>
      <c r="H419" s="13" t="n">
        <v>2</v>
      </c>
      <c r="I419" s="115" t="inlineStr">
        <is>
          <t>صرف</t>
        </is>
      </c>
      <c r="J419" s="13" t="n">
        <v>0</v>
      </c>
      <c r="K419" s="37">
        <f>IFERROR(VLOOKUP(E419,'أرصدة المخزن'!$A:$H,8,0),"")</f>
        <v/>
      </c>
    </row>
    <row r="420" ht="24.75" customHeight="1" s="138">
      <c r="A420" s="13" t="n">
        <v>414</v>
      </c>
      <c r="B420" s="14" t="n">
        <v>46117</v>
      </c>
      <c r="C420" s="47" t="inlineStr">
        <is>
          <t>المسطحات المائية</t>
        </is>
      </c>
      <c r="D420" s="47" t="n">
        <v>998</v>
      </c>
      <c r="E420" s="19" t="n">
        <v>10020040</v>
      </c>
      <c r="F420" s="28">
        <f>IFERROR(VLOOKUP(E420,'أرصدة المخزن'!$A:$E,3,0),"")</f>
        <v/>
      </c>
      <c r="G420" s="29">
        <f>IFERROR(VLOOKUP(E420,'أرصدة المخزن'!$A:$H,4,FALSE),"")</f>
        <v/>
      </c>
      <c r="H420" s="13" t="n">
        <v>2</v>
      </c>
      <c r="I420" s="115" t="inlineStr">
        <is>
          <t>صرف</t>
        </is>
      </c>
      <c r="J420" s="13" t="n">
        <v>0</v>
      </c>
      <c r="K420" s="37">
        <f>IFERROR(VLOOKUP(E420,'أرصدة المخزن'!$A:$H,8,0),"")</f>
        <v/>
      </c>
    </row>
    <row r="421" ht="24.75" customHeight="1" s="138">
      <c r="A421" s="13" t="n">
        <v>415</v>
      </c>
      <c r="B421" s="14" t="n">
        <v>46117</v>
      </c>
      <c r="C421" s="47" t="inlineStr">
        <is>
          <t>المسطحات المائية</t>
        </is>
      </c>
      <c r="D421" s="47" t="n">
        <v>998</v>
      </c>
      <c r="E421" s="19" t="n">
        <v>10020064</v>
      </c>
      <c r="F421" s="28">
        <f>IFERROR(VLOOKUP(E421,'أرصدة المخزن'!$A:$E,3,0),"")</f>
        <v/>
      </c>
      <c r="G421" s="29">
        <f>IFERROR(VLOOKUP(E421,'أرصدة المخزن'!$A:$H,4,FALSE),"")</f>
        <v/>
      </c>
      <c r="H421" s="13" t="n">
        <v>1</v>
      </c>
      <c r="I421" s="115" t="inlineStr">
        <is>
          <t>صرف</t>
        </is>
      </c>
      <c r="J421" s="13" t="n">
        <v>0</v>
      </c>
      <c r="K421" s="37">
        <f>IFERROR(VLOOKUP(E421,'أرصدة المخزن'!$A:$H,8,0),"")</f>
        <v/>
      </c>
    </row>
    <row r="422" ht="24.75" customHeight="1" s="138">
      <c r="A422" s="13" t="n">
        <v>416</v>
      </c>
      <c r="B422" s="14" t="n">
        <v>46117</v>
      </c>
      <c r="C422" s="47" t="inlineStr">
        <is>
          <t>المسطحات المائية</t>
        </is>
      </c>
      <c r="D422" s="47" t="n">
        <v>998</v>
      </c>
      <c r="E422" s="19" t="n">
        <v>10170038</v>
      </c>
      <c r="F422" s="28">
        <f>IFERROR(VLOOKUP(E422,'أرصدة المخزن'!$A:$E,3,0),"")</f>
        <v/>
      </c>
      <c r="G422" s="29">
        <f>IFERROR(VLOOKUP(E422,'أرصدة المخزن'!$A:$H,4,FALSE),"")</f>
        <v/>
      </c>
      <c r="H422" s="13" t="n">
        <v>5</v>
      </c>
      <c r="I422" s="115" t="inlineStr">
        <is>
          <t>صرف</t>
        </is>
      </c>
      <c r="J422" s="13" t="n">
        <v>0</v>
      </c>
      <c r="K422" s="37">
        <f>IFERROR(VLOOKUP(E422,'أرصدة المخزن'!$A:$H,8,0),"")</f>
        <v/>
      </c>
    </row>
    <row r="423" ht="24.75" customHeight="1" s="138">
      <c r="A423" s="13" t="n">
        <v>417</v>
      </c>
      <c r="B423" s="14" t="n">
        <v>46117</v>
      </c>
      <c r="C423" s="47" t="n"/>
      <c r="D423" s="47" t="n">
        <v>999</v>
      </c>
      <c r="E423" s="19" t="n">
        <v>9999</v>
      </c>
      <c r="F423" s="28">
        <f>IFERROR(VLOOKUP(E423,'أرصدة المخزن'!$A:$E,3,0),"")</f>
        <v/>
      </c>
      <c r="G423" s="29" t="inlineStr">
        <is>
          <t>-</t>
        </is>
      </c>
      <c r="H423" s="13" t="n">
        <v>0</v>
      </c>
      <c r="I423" s="115" t="inlineStr">
        <is>
          <t>صرف</t>
        </is>
      </c>
      <c r="J423" s="13" t="inlineStr">
        <is>
          <t>إذن ملغي - مؤرشف بالسجل المستقل</t>
        </is>
      </c>
      <c r="K423" s="37">
        <f>IFERROR(VLOOKUP(E423,'أرصدة المخزن'!$A:$H,8,0),"")</f>
        <v/>
      </c>
    </row>
    <row r="424" ht="24.75" customHeight="1" s="138">
      <c r="A424" s="13" t="n">
        <v>418</v>
      </c>
      <c r="B424" s="14" t="n">
        <v>46117</v>
      </c>
      <c r="C424" s="47" t="n"/>
      <c r="D424" s="47" t="n">
        <v>1000</v>
      </c>
      <c r="E424" s="19" t="n">
        <v>9999</v>
      </c>
      <c r="F424" s="28">
        <f>IFERROR(VLOOKUP(E424,'أرصدة المخزن'!$A:$E,3,0),"")</f>
        <v/>
      </c>
      <c r="G424" s="29" t="inlineStr">
        <is>
          <t>-</t>
        </is>
      </c>
      <c r="H424" s="13" t="n">
        <v>0</v>
      </c>
      <c r="I424" s="115" t="inlineStr">
        <is>
          <t>صرف</t>
        </is>
      </c>
      <c r="J424" s="13" t="inlineStr">
        <is>
          <t>إذن ملغي - مؤرشف بالسجل المستقل</t>
        </is>
      </c>
      <c r="K424" s="37">
        <f>IFERROR(VLOOKUP(E424,'أرصدة المخزن'!$A:$H,8,0),"")</f>
        <v/>
      </c>
    </row>
    <row r="425" ht="24.75" customHeight="1" s="138">
      <c r="A425" s="13" t="n">
        <v>419</v>
      </c>
      <c r="B425" s="14" t="n">
        <v>46117</v>
      </c>
      <c r="C425" s="47" t="inlineStr">
        <is>
          <t>الصيانة لاين</t>
        </is>
      </c>
      <c r="D425" s="47" t="n">
        <v>1001</v>
      </c>
      <c r="E425" s="19" t="n">
        <v>10010067</v>
      </c>
      <c r="F425" s="28">
        <f>IFERROR(VLOOKUP(E425,'أرصدة المخزن'!$A:$E,3,0),"")</f>
        <v/>
      </c>
      <c r="G425" s="29">
        <f>IFERROR(VLOOKUP(E425,'أرصدة المخزن'!$A:$H,4,FALSE),"")</f>
        <v/>
      </c>
      <c r="H425" s="13" t="n">
        <v>4</v>
      </c>
      <c r="I425" s="115" t="inlineStr">
        <is>
          <t>صرف</t>
        </is>
      </c>
      <c r="J425" s="13" t="n">
        <v>0</v>
      </c>
      <c r="K425" s="37">
        <f>IFERROR(VLOOKUP(E425,'أرصدة المخزن'!$A:$H,8,0),"")</f>
        <v/>
      </c>
    </row>
    <row r="426" ht="24.75" customHeight="1" s="138">
      <c r="A426" s="13" t="n">
        <v>420</v>
      </c>
      <c r="B426" s="14" t="n">
        <v>46117</v>
      </c>
      <c r="C426" s="47" t="inlineStr">
        <is>
          <t>الصيانة لاين</t>
        </is>
      </c>
      <c r="D426" s="47" t="n">
        <v>1001</v>
      </c>
      <c r="E426" s="19" t="n">
        <v>10010013</v>
      </c>
      <c r="F426" s="28">
        <f>IFERROR(VLOOKUP(E426,'أرصدة المخزن'!$A:$E,3,0),"")</f>
        <v/>
      </c>
      <c r="G426" s="29">
        <f>IFERROR(VLOOKUP(E426,'أرصدة المخزن'!$A:$H,4,FALSE),"")</f>
        <v/>
      </c>
      <c r="H426" s="13" t="n">
        <v>3</v>
      </c>
      <c r="I426" s="115" t="inlineStr">
        <is>
          <t>صرف</t>
        </is>
      </c>
      <c r="J426" s="13" t="n">
        <v>0</v>
      </c>
      <c r="K426" s="37">
        <f>IFERROR(VLOOKUP(E426,'أرصدة المخزن'!$A:$H,8,0),"")</f>
        <v/>
      </c>
    </row>
    <row r="427" ht="24.75" customHeight="1" s="138">
      <c r="A427" s="13" t="n">
        <v>421</v>
      </c>
      <c r="B427" s="14" t="n">
        <v>46120</v>
      </c>
      <c r="C427" s="47" t="inlineStr">
        <is>
          <t>الري سلطان</t>
        </is>
      </c>
      <c r="D427" s="47" t="n">
        <v>1002</v>
      </c>
      <c r="E427" s="19" t="n">
        <v>10030031</v>
      </c>
      <c r="F427" s="28">
        <f>IFERROR(VLOOKUP(E427,'أرصدة المخزن'!$A:$E,3,0),"")</f>
        <v/>
      </c>
      <c r="G427" s="29">
        <f>IFERROR(VLOOKUP(E427,'أرصدة المخزن'!$A:$H,4,FALSE),"")</f>
        <v/>
      </c>
      <c r="H427" s="13" t="n">
        <v>6</v>
      </c>
      <c r="I427" s="115" t="inlineStr">
        <is>
          <t>صرف</t>
        </is>
      </c>
      <c r="J427" s="13" t="n">
        <v>0</v>
      </c>
      <c r="K427" s="37">
        <f>IFERROR(VLOOKUP(E427,'أرصدة المخزن'!$A:$H,8,0),"")</f>
        <v/>
      </c>
    </row>
    <row r="428" ht="24.75" customHeight="1" s="138">
      <c r="A428" s="13" t="n">
        <v>422</v>
      </c>
      <c r="B428" s="14" t="n">
        <v>46120</v>
      </c>
      <c r="C428" s="47" t="inlineStr">
        <is>
          <t>الري سلطان</t>
        </is>
      </c>
      <c r="D428" s="47" t="n">
        <v>1002</v>
      </c>
      <c r="E428" s="19" t="n">
        <v>10030001</v>
      </c>
      <c r="F428" s="28">
        <f>IFERROR(VLOOKUP(E428,'أرصدة المخزن'!$A:$E,3,0),"")</f>
        <v/>
      </c>
      <c r="G428" s="29">
        <f>IFERROR(VLOOKUP(E428,'أرصدة المخزن'!$A:$H,4,FALSE),"")</f>
        <v/>
      </c>
      <c r="H428" s="13" t="n">
        <v>194</v>
      </c>
      <c r="I428" s="115" t="inlineStr">
        <is>
          <t>صرف</t>
        </is>
      </c>
      <c r="J428" s="13" t="n">
        <v>0</v>
      </c>
      <c r="K428" s="37">
        <f>IFERROR(VLOOKUP(E428,'أرصدة المخزن'!$A:$H,8,0),"")</f>
        <v/>
      </c>
    </row>
    <row r="429" ht="24.75" customHeight="1" s="138">
      <c r="A429" s="13" t="n">
        <v>423</v>
      </c>
      <c r="B429" s="14" t="n">
        <v>46120</v>
      </c>
      <c r="C429" s="47" t="inlineStr">
        <is>
          <t>الري سلطان</t>
        </is>
      </c>
      <c r="D429" s="47" t="n">
        <v>1002</v>
      </c>
      <c r="E429" s="19" t="n">
        <v>10030042</v>
      </c>
      <c r="F429" s="28">
        <f>IFERROR(VLOOKUP(E429,'أرصدة المخزن'!$A:$E,3,0),"")</f>
        <v/>
      </c>
      <c r="G429" s="29">
        <f>IFERROR(VLOOKUP(E429,'أرصدة المخزن'!$A:$H,4,FALSE),"")</f>
        <v/>
      </c>
      <c r="H429" s="15" t="n">
        <v>2</v>
      </c>
      <c r="I429" s="115" t="inlineStr">
        <is>
          <t>صرف</t>
        </is>
      </c>
      <c r="J429" s="13" t="n">
        <v>0</v>
      </c>
      <c r="K429" s="37">
        <f>IFERROR(VLOOKUP(E429,'أرصدة المخزن'!$A:$H,8,0),"")</f>
        <v/>
      </c>
    </row>
    <row r="430" ht="24.75" customHeight="1" s="138">
      <c r="A430" s="13" t="n">
        <v>424</v>
      </c>
      <c r="B430" s="14" t="n">
        <v>46120</v>
      </c>
      <c r="C430" s="47" t="inlineStr">
        <is>
          <t>الري بلوم</t>
        </is>
      </c>
      <c r="D430" s="47" t="n">
        <v>1003</v>
      </c>
      <c r="E430" s="19" t="n">
        <v>10170038</v>
      </c>
      <c r="F430" s="28">
        <f>IFERROR(VLOOKUP(E430,'أرصدة المخزن'!$A:$E,3,0),"")</f>
        <v/>
      </c>
      <c r="G430" s="29">
        <f>IFERROR(VLOOKUP(E430,'أرصدة المخزن'!$A:$H,4,FALSE),"")</f>
        <v/>
      </c>
      <c r="H430" s="13" t="n">
        <v>1</v>
      </c>
      <c r="I430" s="115" t="inlineStr">
        <is>
          <t>صرف</t>
        </is>
      </c>
      <c r="J430" s="13" t="n">
        <v>0</v>
      </c>
      <c r="K430" s="37">
        <f>IFERROR(VLOOKUP(E430,'أرصدة المخزن'!$A:$H,8,0),"")</f>
        <v/>
      </c>
    </row>
    <row r="431" ht="24.75" customHeight="1" s="138">
      <c r="A431" s="13" t="n">
        <v>425</v>
      </c>
      <c r="B431" s="14" t="n">
        <v>46120</v>
      </c>
      <c r="C431" s="47" t="inlineStr">
        <is>
          <t>الري بلوم</t>
        </is>
      </c>
      <c r="D431" s="47" t="n">
        <v>1003</v>
      </c>
      <c r="E431" s="19" t="n">
        <v>10030044</v>
      </c>
      <c r="F431" s="28">
        <f>IFERROR(VLOOKUP(E431,'أرصدة المخزن'!$A:$E,3,0),"")</f>
        <v/>
      </c>
      <c r="G431" s="29">
        <f>IFERROR(VLOOKUP(E431,'أرصدة المخزن'!$A:$H,4,FALSE),"")</f>
        <v/>
      </c>
      <c r="H431" s="15" t="n">
        <v>1</v>
      </c>
      <c r="I431" s="115" t="inlineStr">
        <is>
          <t>صرف</t>
        </is>
      </c>
      <c r="J431" s="13" t="n">
        <v>0</v>
      </c>
      <c r="K431" s="37">
        <f>IFERROR(VLOOKUP(E431,'أرصدة المخزن'!$A:$H,8,0),"")</f>
        <v/>
      </c>
    </row>
    <row r="432" ht="24.75" customHeight="1" s="138">
      <c r="A432" s="13" t="n">
        <v>426</v>
      </c>
      <c r="B432" s="14" t="n">
        <v>46120</v>
      </c>
      <c r="C432" s="47" t="inlineStr">
        <is>
          <t>الري بلوم</t>
        </is>
      </c>
      <c r="D432" s="47" t="n">
        <v>1003</v>
      </c>
      <c r="E432" s="19" t="n">
        <v>10030042</v>
      </c>
      <c r="F432" s="28">
        <f>IFERROR(VLOOKUP(E432,'أرصدة المخزن'!$A:$E,3,0),"")</f>
        <v/>
      </c>
      <c r="G432" s="29">
        <f>IFERROR(VLOOKUP(E432,'أرصدة المخزن'!$A:$H,4,FALSE),"")</f>
        <v/>
      </c>
      <c r="H432" s="15" t="n">
        <v>2</v>
      </c>
      <c r="I432" s="115" t="inlineStr">
        <is>
          <t>صرف</t>
        </is>
      </c>
      <c r="J432" s="13" t="n">
        <v>0</v>
      </c>
      <c r="K432" s="37">
        <f>IFERROR(VLOOKUP(E432,'أرصدة المخزن'!$A:$H,8,0),"")</f>
        <v/>
      </c>
    </row>
    <row r="433" ht="24.75" customHeight="1" s="138">
      <c r="A433" s="13" t="n">
        <v>427</v>
      </c>
      <c r="B433" s="14" t="n">
        <v>46120</v>
      </c>
      <c r="C433" s="47" t="inlineStr">
        <is>
          <t>الصيانة لاين</t>
        </is>
      </c>
      <c r="D433" s="47" t="n">
        <v>1004</v>
      </c>
      <c r="E433" s="19" t="n">
        <v>10010007</v>
      </c>
      <c r="F433" s="28">
        <f>IFERROR(VLOOKUP(E433,'أرصدة المخزن'!$A:$E,3,0),"")</f>
        <v/>
      </c>
      <c r="G433" s="29">
        <f>IFERROR(VLOOKUP(E433,'أرصدة المخزن'!$A:$H,4,FALSE),"")</f>
        <v/>
      </c>
      <c r="H433" s="13" t="n">
        <v>8</v>
      </c>
      <c r="I433" s="115" t="inlineStr">
        <is>
          <t>صرف</t>
        </is>
      </c>
      <c r="J433" s="13" t="n">
        <v>0</v>
      </c>
      <c r="K433" s="37">
        <f>IFERROR(VLOOKUP(E433,'أرصدة المخزن'!$A:$H,8,0),"")</f>
        <v/>
      </c>
    </row>
    <row r="434" ht="24.75" customHeight="1" s="138">
      <c r="A434" s="13" t="n">
        <v>428</v>
      </c>
      <c r="B434" s="14" t="n">
        <v>46120</v>
      </c>
      <c r="C434" s="47" t="inlineStr">
        <is>
          <t>الصيانة لاين</t>
        </is>
      </c>
      <c r="D434" s="47" t="n">
        <v>1004</v>
      </c>
      <c r="E434" s="19" t="n">
        <v>10010160</v>
      </c>
      <c r="F434" s="28">
        <f>IFERROR(VLOOKUP(E434,'أرصدة المخزن'!$A:$E,3,0),"")</f>
        <v/>
      </c>
      <c r="G434" s="29">
        <f>IFERROR(VLOOKUP(E434,'أرصدة المخزن'!$A:$H,4,FALSE),"")</f>
        <v/>
      </c>
      <c r="H434" s="13" t="n">
        <v>2</v>
      </c>
      <c r="I434" s="115" t="inlineStr">
        <is>
          <t>صرف</t>
        </is>
      </c>
      <c r="J434" s="13" t="n">
        <v>0</v>
      </c>
      <c r="K434" s="37">
        <f>IFERROR(VLOOKUP(E434,'أرصدة المخزن'!$A:$H,8,0),"")</f>
        <v/>
      </c>
    </row>
    <row r="435" ht="24.75" customHeight="1" s="138">
      <c r="A435" s="13" t="n">
        <v>429</v>
      </c>
      <c r="B435" s="14" t="n">
        <v>46120</v>
      </c>
      <c r="C435" s="47" t="inlineStr">
        <is>
          <t>الصيانة لاين</t>
        </is>
      </c>
      <c r="D435" s="47" t="n">
        <v>1004</v>
      </c>
      <c r="E435" s="19" t="n">
        <v>10010040</v>
      </c>
      <c r="F435" s="28">
        <f>IFERROR(VLOOKUP(E435,'أرصدة المخزن'!$A:$E,3,0),"")</f>
        <v/>
      </c>
      <c r="G435" s="29">
        <f>IFERROR(VLOOKUP(E435,'أرصدة المخزن'!$A:$H,4,FALSE),"")</f>
        <v/>
      </c>
      <c r="H435" s="13" t="n">
        <v>3</v>
      </c>
      <c r="I435" s="115" t="inlineStr">
        <is>
          <t>صرف</t>
        </is>
      </c>
      <c r="J435" s="13" t="n">
        <v>0</v>
      </c>
      <c r="K435" s="37">
        <f>IFERROR(VLOOKUP(E435,'أرصدة المخزن'!$A:$H,8,0),"")</f>
        <v/>
      </c>
    </row>
    <row r="436" ht="24.75" customHeight="1" s="138">
      <c r="A436" s="13" t="n">
        <v>430</v>
      </c>
      <c r="B436" s="14" t="n">
        <v>46120</v>
      </c>
      <c r="C436" s="47" t="inlineStr">
        <is>
          <t>الصيانة لاين</t>
        </is>
      </c>
      <c r="D436" s="47" t="n">
        <v>1004</v>
      </c>
      <c r="E436" s="19" t="n">
        <v>10010041</v>
      </c>
      <c r="F436" s="28">
        <f>IFERROR(VLOOKUP(E436,'أرصدة المخزن'!$A:$E,3,0),"")</f>
        <v/>
      </c>
      <c r="G436" s="29">
        <f>IFERROR(VLOOKUP(E436,'أرصدة المخزن'!$A:$H,4,FALSE),"")</f>
        <v/>
      </c>
      <c r="H436" s="13" t="n">
        <v>5</v>
      </c>
      <c r="I436" s="115" t="inlineStr">
        <is>
          <t>صرف</t>
        </is>
      </c>
      <c r="J436" s="13" t="n">
        <v>0</v>
      </c>
      <c r="K436" s="37">
        <f>IFERROR(VLOOKUP(E436,'أرصدة المخزن'!$A:$H,8,0),"")</f>
        <v/>
      </c>
    </row>
    <row r="437" ht="24.75" customHeight="1" s="138">
      <c r="A437" s="13" t="n">
        <v>431</v>
      </c>
      <c r="B437" s="14" t="n">
        <v>46120</v>
      </c>
      <c r="C437" s="47" t="inlineStr">
        <is>
          <t>الصيانة لاين</t>
        </is>
      </c>
      <c r="D437" s="47" t="n">
        <v>1005</v>
      </c>
      <c r="E437" s="19" t="n">
        <v>10010008</v>
      </c>
      <c r="F437" s="28">
        <f>IFERROR(VLOOKUP(E437,'أرصدة المخزن'!$A:$E,3,0),"")</f>
        <v/>
      </c>
      <c r="G437" s="29">
        <f>IFERROR(VLOOKUP(E437,'أرصدة المخزن'!$A:$H,4,FALSE),"")</f>
        <v/>
      </c>
      <c r="H437" s="13" t="n">
        <v>2</v>
      </c>
      <c r="I437" s="115" t="inlineStr">
        <is>
          <t>صرف</t>
        </is>
      </c>
      <c r="J437" s="13" t="n">
        <v>0</v>
      </c>
      <c r="K437" s="37">
        <f>IFERROR(VLOOKUP(E437,'أرصدة المخزن'!$A:$H,8,0),"")</f>
        <v/>
      </c>
    </row>
    <row r="438" ht="24.75" customHeight="1" s="138">
      <c r="A438" s="13" t="n">
        <v>432</v>
      </c>
      <c r="B438" s="14" t="n">
        <v>46120</v>
      </c>
      <c r="C438" s="47" t="inlineStr">
        <is>
          <t>الصيانة لاين</t>
        </is>
      </c>
      <c r="D438" s="47" t="n">
        <v>1005</v>
      </c>
      <c r="E438" s="19" t="n">
        <v>10010119</v>
      </c>
      <c r="F438" s="28">
        <f>IFERROR(VLOOKUP(E438,'أرصدة المخزن'!$A:$E,3,0),"")</f>
        <v/>
      </c>
      <c r="G438" s="29">
        <f>IFERROR(VLOOKUP(E438,'أرصدة المخزن'!$A:$H,4,FALSE),"")</f>
        <v/>
      </c>
      <c r="H438" s="13" t="n">
        <v>2</v>
      </c>
      <c r="I438" s="115" t="inlineStr">
        <is>
          <t>صرف</t>
        </is>
      </c>
      <c r="J438" s="13" t="n">
        <v>0</v>
      </c>
      <c r="K438" s="37">
        <f>IFERROR(VLOOKUP(E438,'أرصدة المخزن'!$A:$H,8,0),"")</f>
        <v/>
      </c>
    </row>
    <row r="439" ht="24.75" customHeight="1" s="138">
      <c r="A439" s="13" t="n">
        <v>433</v>
      </c>
      <c r="B439" s="14" t="n">
        <v>46120</v>
      </c>
      <c r="C439" s="47" t="inlineStr">
        <is>
          <t>الصيانة لاين</t>
        </is>
      </c>
      <c r="D439" s="47" t="n">
        <v>1005</v>
      </c>
      <c r="E439" s="19" t="n">
        <v>10010062</v>
      </c>
      <c r="F439" s="28">
        <f>IFERROR(VLOOKUP(E439,'أرصدة المخزن'!$A:$E,3,0),"")</f>
        <v/>
      </c>
      <c r="G439" s="29">
        <f>IFERROR(VLOOKUP(E439,'أرصدة المخزن'!$A:$H,4,FALSE),"")</f>
        <v/>
      </c>
      <c r="H439" s="13" t="n">
        <v>44</v>
      </c>
      <c r="I439" s="115" t="inlineStr">
        <is>
          <t>صرف</t>
        </is>
      </c>
      <c r="J439" s="13" t="n">
        <v>0</v>
      </c>
      <c r="K439" s="37">
        <f>IFERROR(VLOOKUP(E439,'أرصدة المخزن'!$A:$H,8,0),"")</f>
        <v/>
      </c>
    </row>
    <row r="440" ht="24.75" customHeight="1" s="138">
      <c r="A440" s="13" t="n">
        <v>434</v>
      </c>
      <c r="B440" s="14" t="n">
        <v>46120</v>
      </c>
      <c r="C440" s="47" t="inlineStr">
        <is>
          <t>الصيانة لاين</t>
        </is>
      </c>
      <c r="D440" s="47" t="n">
        <v>1005</v>
      </c>
      <c r="E440" s="19" t="n">
        <v>10010071</v>
      </c>
      <c r="F440" s="28">
        <f>IFERROR(VLOOKUP(E440,'أرصدة المخزن'!$A:$E,3,0),"")</f>
        <v/>
      </c>
      <c r="G440" s="29">
        <f>IFERROR(VLOOKUP(E440,'أرصدة المخزن'!$A:$H,4,FALSE),"")</f>
        <v/>
      </c>
      <c r="H440" s="13" t="n">
        <v>4</v>
      </c>
      <c r="I440" s="115" t="inlineStr">
        <is>
          <t>صرف</t>
        </is>
      </c>
      <c r="J440" s="13" t="n">
        <v>0</v>
      </c>
      <c r="K440" s="37">
        <f>IFERROR(VLOOKUP(E440,'أرصدة المخزن'!$A:$H,8,0),"")</f>
        <v/>
      </c>
    </row>
    <row r="441" ht="24.75" customHeight="1" s="138">
      <c r="A441" s="13" t="n">
        <v>435</v>
      </c>
      <c r="B441" s="14" t="n">
        <v>46120</v>
      </c>
      <c r="C441" s="47" t="inlineStr">
        <is>
          <t>الصيانة لاين</t>
        </is>
      </c>
      <c r="D441" s="47" t="n">
        <v>1006</v>
      </c>
      <c r="E441" s="19" t="n">
        <v>10010168</v>
      </c>
      <c r="F441" s="28">
        <f>IFERROR(VLOOKUP(E441,'أرصدة المخزن'!$A:$E,3,0),"")</f>
        <v/>
      </c>
      <c r="G441" s="29">
        <f>IFERROR(VLOOKUP(E441,'أرصدة المخزن'!$A:$H,4,FALSE),"")</f>
        <v/>
      </c>
      <c r="H441" s="13" t="n">
        <v>1</v>
      </c>
      <c r="I441" s="115" t="inlineStr">
        <is>
          <t>صرف</t>
        </is>
      </c>
      <c r="J441" s="13" t="n">
        <v>0</v>
      </c>
      <c r="K441" s="37">
        <f>IFERROR(VLOOKUP(E441,'أرصدة المخزن'!$A:$H,8,0),"")</f>
        <v/>
      </c>
    </row>
    <row r="442" ht="24.75" customHeight="1" s="138">
      <c r="A442" s="13" t="n">
        <v>436</v>
      </c>
      <c r="B442" s="14" t="n">
        <v>46120</v>
      </c>
      <c r="C442" s="47" t="inlineStr">
        <is>
          <t>الصيانة لاين</t>
        </is>
      </c>
      <c r="D442" s="47" t="n">
        <v>1006</v>
      </c>
      <c r="E442" s="19" t="n">
        <v>10010166</v>
      </c>
      <c r="F442" s="28">
        <f>IFERROR(VLOOKUP(E442,'أرصدة المخزن'!$A:$E,3,0),"")</f>
        <v/>
      </c>
      <c r="G442" s="29">
        <f>IFERROR(VLOOKUP(E442,'أرصدة المخزن'!$A:$H,4,FALSE),"")</f>
        <v/>
      </c>
      <c r="H442" s="13" t="n">
        <v>1</v>
      </c>
      <c r="I442" s="115" t="inlineStr">
        <is>
          <t>صرف</t>
        </is>
      </c>
      <c r="J442" s="13" t="n">
        <v>0</v>
      </c>
      <c r="K442" s="37">
        <f>IFERROR(VLOOKUP(E442,'أرصدة المخزن'!$A:$H,8,0),"")</f>
        <v/>
      </c>
    </row>
    <row r="443" ht="24.75" customHeight="1" s="138">
      <c r="A443" s="13" t="n">
        <v>437</v>
      </c>
      <c r="B443" s="14" t="n">
        <v>46120</v>
      </c>
      <c r="C443" s="47" t="inlineStr">
        <is>
          <t>الصيانة لاين</t>
        </is>
      </c>
      <c r="D443" s="47" t="n">
        <v>1006</v>
      </c>
      <c r="E443" s="19" t="n">
        <v>10010036</v>
      </c>
      <c r="F443" s="28">
        <f>IFERROR(VLOOKUP(E443,'أرصدة المخزن'!$A:$E,3,0),"")</f>
        <v/>
      </c>
      <c r="G443" s="29">
        <f>IFERROR(VLOOKUP(E443,'أرصدة المخزن'!$A:$H,4,FALSE),"")</f>
        <v/>
      </c>
      <c r="H443" s="13" t="n">
        <v>3</v>
      </c>
      <c r="I443" s="115" t="inlineStr">
        <is>
          <t>صرف</t>
        </is>
      </c>
      <c r="J443" s="13" t="n">
        <v>0</v>
      </c>
      <c r="K443" s="37">
        <f>IFERROR(VLOOKUP(E443,'أرصدة المخزن'!$A:$H,8,0),"")</f>
        <v/>
      </c>
    </row>
    <row r="444" ht="24.75" customHeight="1" s="138">
      <c r="A444" s="13" t="n">
        <v>438</v>
      </c>
      <c r="B444" s="14" t="n">
        <v>46120</v>
      </c>
      <c r="C444" s="47" t="inlineStr">
        <is>
          <t>الصيانة لاين</t>
        </is>
      </c>
      <c r="D444" s="47" t="n">
        <v>1006</v>
      </c>
      <c r="E444" s="19" t="n">
        <v>10010043</v>
      </c>
      <c r="F444" s="28">
        <f>IFERROR(VLOOKUP(E444,'أرصدة المخزن'!$A:$E,3,0),"")</f>
        <v/>
      </c>
      <c r="G444" s="29">
        <f>IFERROR(VLOOKUP(E444,'أرصدة المخزن'!$A:$H,4,FALSE),"")</f>
        <v/>
      </c>
      <c r="H444" s="13" t="n">
        <v>1</v>
      </c>
      <c r="I444" s="115" t="inlineStr">
        <is>
          <t>صرف</t>
        </is>
      </c>
      <c r="J444" s="13" t="n">
        <v>0</v>
      </c>
      <c r="K444" s="37">
        <f>IFERROR(VLOOKUP(E444,'أرصدة المخزن'!$A:$H,8,0),"")</f>
        <v/>
      </c>
    </row>
    <row r="445" ht="24.75" customHeight="1" s="138">
      <c r="A445" s="13" t="n">
        <v>439</v>
      </c>
      <c r="B445" s="14" t="n">
        <v>46120</v>
      </c>
      <c r="C445" s="47" t="inlineStr">
        <is>
          <t>الصيانة لاين</t>
        </is>
      </c>
      <c r="D445" s="47" t="n">
        <v>1007</v>
      </c>
      <c r="E445" s="19" t="n">
        <v>10010155</v>
      </c>
      <c r="F445" s="28">
        <f>IFERROR(VLOOKUP(E445,'أرصدة المخزن'!$A:$E,3,0),"")</f>
        <v/>
      </c>
      <c r="G445" s="29">
        <f>IFERROR(VLOOKUP(E445,'أرصدة المخزن'!$A:$H,4,FALSE),"")</f>
        <v/>
      </c>
      <c r="H445" s="13" t="n">
        <v>6</v>
      </c>
      <c r="I445" s="115" t="inlineStr">
        <is>
          <t>صرف</t>
        </is>
      </c>
      <c r="J445" s="13" t="n">
        <v>0</v>
      </c>
      <c r="K445" s="37">
        <f>IFERROR(VLOOKUP(E445,'أرصدة المخزن'!$A:$H,8,0),"")</f>
        <v/>
      </c>
    </row>
    <row r="446" ht="24.75" customHeight="1" s="138">
      <c r="A446" s="13" t="n">
        <v>440</v>
      </c>
      <c r="B446" s="14" t="n">
        <v>46120</v>
      </c>
      <c r="C446" s="47" t="inlineStr">
        <is>
          <t>الصيانة لاين</t>
        </is>
      </c>
      <c r="D446" s="47" t="n">
        <v>1007</v>
      </c>
      <c r="E446" s="19" t="n">
        <v>10170041</v>
      </c>
      <c r="F446" s="28">
        <f>IFERROR(VLOOKUP(E446,'أرصدة المخزن'!$A:$E,3,0),"")</f>
        <v/>
      </c>
      <c r="G446" s="29">
        <f>IFERROR(VLOOKUP(E446,'أرصدة المخزن'!$A:$H,4,FALSE),"")</f>
        <v/>
      </c>
      <c r="H446" s="13" t="n">
        <v>1</v>
      </c>
      <c r="I446" s="115" t="inlineStr">
        <is>
          <t>صرف</t>
        </is>
      </c>
      <c r="J446" s="13" t="n">
        <v>0</v>
      </c>
      <c r="K446" s="37">
        <f>IFERROR(VLOOKUP(E446,'أرصدة المخزن'!$A:$H,8,0),"")</f>
        <v/>
      </c>
    </row>
    <row r="447" ht="24.75" customHeight="1" s="138">
      <c r="A447" s="13" t="n">
        <v>441</v>
      </c>
      <c r="B447" s="14" t="n">
        <v>46120</v>
      </c>
      <c r="C447" s="47" t="inlineStr">
        <is>
          <t>الصيانة لاين</t>
        </is>
      </c>
      <c r="D447" s="47" t="n">
        <v>1008</v>
      </c>
      <c r="E447" s="19" t="n">
        <v>10170018</v>
      </c>
      <c r="F447" s="28">
        <f>IFERROR(VLOOKUP(E447,'أرصدة المخزن'!$A:$E,3,0),"")</f>
        <v/>
      </c>
      <c r="G447" s="29">
        <f>IFERROR(VLOOKUP(E447,'أرصدة المخزن'!$A:$H,4,FALSE),"")</f>
        <v/>
      </c>
      <c r="H447" s="13" t="n">
        <v>1</v>
      </c>
      <c r="I447" s="115" t="inlineStr">
        <is>
          <t>صرف</t>
        </is>
      </c>
      <c r="J447" s="13" t="n">
        <v>0</v>
      </c>
      <c r="K447" s="37">
        <f>IFERROR(VLOOKUP(E447,'أرصدة المخزن'!$A:$H,8,0),"")</f>
        <v/>
      </c>
    </row>
    <row r="448" ht="24.75" customHeight="1" s="138">
      <c r="A448" s="13" t="n">
        <v>442</v>
      </c>
      <c r="B448" s="14" t="n">
        <v>46120</v>
      </c>
      <c r="C448" s="47" t="inlineStr">
        <is>
          <t>الصيانة لاين</t>
        </is>
      </c>
      <c r="D448" s="47" t="n">
        <v>1008</v>
      </c>
      <c r="E448" s="19" t="n">
        <v>10010159</v>
      </c>
      <c r="F448" s="28">
        <f>IFERROR(VLOOKUP(E448,'أرصدة المخزن'!$A:$E,3,0),"")</f>
        <v/>
      </c>
      <c r="G448" s="29">
        <f>IFERROR(VLOOKUP(E448,'أرصدة المخزن'!$A:$H,4,FALSE),"")</f>
        <v/>
      </c>
      <c r="H448" s="13" t="n">
        <v>1</v>
      </c>
      <c r="I448" s="115" t="inlineStr">
        <is>
          <t>صرف</t>
        </is>
      </c>
      <c r="J448" s="13" t="n">
        <v>0</v>
      </c>
      <c r="K448" s="37">
        <f>IFERROR(VLOOKUP(E448,'أرصدة المخزن'!$A:$H,8,0),"")</f>
        <v/>
      </c>
    </row>
    <row r="449" ht="24.75" customHeight="1" s="138">
      <c r="A449" s="13" t="n">
        <v>443</v>
      </c>
      <c r="B449" s="14" t="n">
        <v>46120</v>
      </c>
      <c r="C449" s="47" t="inlineStr">
        <is>
          <t>الصيانة لاين</t>
        </is>
      </c>
      <c r="D449" s="47" t="n">
        <v>1008</v>
      </c>
      <c r="E449" s="19" t="n">
        <v>10010056</v>
      </c>
      <c r="F449" s="28">
        <f>IFERROR(VLOOKUP(E449,'أرصدة المخزن'!$A:$E,3,0),"")</f>
        <v/>
      </c>
      <c r="G449" s="29">
        <f>IFERROR(VLOOKUP(E449,'أرصدة المخزن'!$A:$H,4,FALSE),"")</f>
        <v/>
      </c>
      <c r="H449" s="13" t="n">
        <v>2</v>
      </c>
      <c r="I449" s="115" t="inlineStr">
        <is>
          <t>صرف</t>
        </is>
      </c>
      <c r="J449" s="13" t="n">
        <v>0</v>
      </c>
      <c r="K449" s="37">
        <f>IFERROR(VLOOKUP(E449,'أرصدة المخزن'!$A:$H,8,0),"")</f>
        <v/>
      </c>
    </row>
    <row r="450" ht="24.75" customHeight="1" s="138">
      <c r="A450" s="13" t="n">
        <v>444</v>
      </c>
      <c r="B450" s="14" t="n">
        <v>46120</v>
      </c>
      <c r="C450" s="47" t="inlineStr">
        <is>
          <t>الصيانة لاين</t>
        </is>
      </c>
      <c r="D450" s="47" t="n">
        <v>1008</v>
      </c>
      <c r="E450" s="19" t="n">
        <v>10010111</v>
      </c>
      <c r="F450" s="28">
        <f>IFERROR(VLOOKUP(E450,'أرصدة المخزن'!$A:$E,3,0),"")</f>
        <v/>
      </c>
      <c r="G450" s="29">
        <f>IFERROR(VLOOKUP(E450,'أرصدة المخزن'!$A:$H,4,FALSE),"")</f>
        <v/>
      </c>
      <c r="H450" s="13" t="n">
        <v>20</v>
      </c>
      <c r="I450" s="115" t="inlineStr">
        <is>
          <t>صرف</t>
        </is>
      </c>
      <c r="J450" s="13" t="n">
        <v>0</v>
      </c>
      <c r="K450" s="37">
        <f>IFERROR(VLOOKUP(E450,'أرصدة المخزن'!$A:$H,8,0),"")</f>
        <v/>
      </c>
    </row>
    <row r="451" ht="24.75" customHeight="1" s="138">
      <c r="A451" s="13" t="n">
        <v>445</v>
      </c>
      <c r="B451" s="14" t="n">
        <v>46122</v>
      </c>
      <c r="C451" s="47" t="inlineStr">
        <is>
          <t>المسطحات المائية</t>
        </is>
      </c>
      <c r="D451" s="47" t="n">
        <v>1009</v>
      </c>
      <c r="E451" s="19" t="n">
        <v>10040027</v>
      </c>
      <c r="F451" s="28">
        <f>IFERROR(VLOOKUP(E451,'أرصدة المخزن'!$A:$E,3,0),"")</f>
        <v/>
      </c>
      <c r="G451" s="29">
        <f>IFERROR(VLOOKUP(E451,'أرصدة المخزن'!$A:$H,4,FALSE),"")</f>
        <v/>
      </c>
      <c r="H451" s="13" t="n">
        <v>19</v>
      </c>
      <c r="I451" s="115" t="inlineStr">
        <is>
          <t>صرف</t>
        </is>
      </c>
      <c r="J451" s="13" t="n">
        <v>0</v>
      </c>
      <c r="K451" s="37">
        <f>IFERROR(VLOOKUP(E451,'أرصدة المخزن'!$A:$H,8,0),"")</f>
        <v/>
      </c>
    </row>
    <row r="452" ht="24.75" customHeight="1" s="138">
      <c r="A452" s="13" t="n">
        <v>446</v>
      </c>
      <c r="B452" s="14" t="n">
        <v>46122</v>
      </c>
      <c r="C452" s="47" t="inlineStr">
        <is>
          <t>المسطحات المائية</t>
        </is>
      </c>
      <c r="D452" s="47" t="n">
        <v>1009</v>
      </c>
      <c r="E452" s="19" t="n">
        <v>10040037</v>
      </c>
      <c r="F452" s="28">
        <f>IFERROR(VLOOKUP(E452,'أرصدة المخزن'!$A:$E,3,0),"")</f>
        <v/>
      </c>
      <c r="G452" s="29">
        <f>IFERROR(VLOOKUP(E452,'أرصدة المخزن'!$A:$H,4,FALSE),"")</f>
        <v/>
      </c>
      <c r="H452" s="13" t="n">
        <v>5</v>
      </c>
      <c r="I452" s="115" t="inlineStr">
        <is>
          <t>صرف</t>
        </is>
      </c>
      <c r="J452" s="13" t="n">
        <v>0</v>
      </c>
      <c r="K452" s="37">
        <f>IFERROR(VLOOKUP(E452,'أرصدة المخزن'!$A:$H,8,0),"")</f>
        <v/>
      </c>
    </row>
    <row r="453" ht="24.75" customHeight="1" s="138">
      <c r="A453" s="13" t="n">
        <v>447</v>
      </c>
      <c r="B453" s="14" t="n">
        <v>46122</v>
      </c>
      <c r="C453" s="47" t="inlineStr">
        <is>
          <t>المسطحات المائية</t>
        </is>
      </c>
      <c r="D453" s="47" t="n">
        <v>1009</v>
      </c>
      <c r="E453" s="19" t="n">
        <v>10040001</v>
      </c>
      <c r="F453" s="28">
        <f>IFERROR(VLOOKUP(E453,'أرصدة المخزن'!$A:$E,3,0),"")</f>
        <v/>
      </c>
      <c r="G453" s="29">
        <f>IFERROR(VLOOKUP(E453,'أرصدة المخزن'!$A:$H,4,FALSE),"")</f>
        <v/>
      </c>
      <c r="H453" s="13" t="n">
        <v>15</v>
      </c>
      <c r="I453" s="115" t="inlineStr">
        <is>
          <t>صرف</t>
        </is>
      </c>
      <c r="J453" s="13" t="n">
        <v>0</v>
      </c>
      <c r="K453" s="37">
        <f>IFERROR(VLOOKUP(E453,'أرصدة المخزن'!$A:$H,8,0),"")</f>
        <v/>
      </c>
    </row>
    <row r="454" ht="24.75" customHeight="1" s="138">
      <c r="A454" s="13" t="n">
        <v>448</v>
      </c>
      <c r="B454" s="14" t="n">
        <v>46122</v>
      </c>
      <c r="C454" s="47" t="inlineStr">
        <is>
          <t>المسطحات المائية</t>
        </is>
      </c>
      <c r="D454" s="47" t="n">
        <v>1009</v>
      </c>
      <c r="E454" s="19" t="n">
        <v>10040045</v>
      </c>
      <c r="F454" s="28">
        <f>IFERROR(VLOOKUP(E454,'أرصدة المخزن'!$A:$E,3,0),"")</f>
        <v/>
      </c>
      <c r="G454" s="29">
        <f>IFERROR(VLOOKUP(E454,'أرصدة المخزن'!$A:$H,4,FALSE),"")</f>
        <v/>
      </c>
      <c r="H454" s="13" t="n">
        <v>3</v>
      </c>
      <c r="I454" s="115" t="inlineStr">
        <is>
          <t>صرف</t>
        </is>
      </c>
      <c r="J454" s="13" t="n">
        <v>0</v>
      </c>
      <c r="K454" s="37">
        <f>IFERROR(VLOOKUP(E454,'أرصدة المخزن'!$A:$H,8,0),"")</f>
        <v/>
      </c>
    </row>
    <row r="455" ht="24.75" customHeight="1" s="138">
      <c r="A455" s="13" t="n">
        <v>449</v>
      </c>
      <c r="B455" s="14" t="n">
        <v>46122</v>
      </c>
      <c r="C455" s="47" t="inlineStr">
        <is>
          <t>المسطحات المائية</t>
        </is>
      </c>
      <c r="D455" s="47" t="n">
        <v>1010</v>
      </c>
      <c r="E455" s="19" t="n">
        <v>10040044</v>
      </c>
      <c r="F455" s="28">
        <f>IFERROR(VLOOKUP(E455,'أرصدة المخزن'!$A:$E,3,0),"")</f>
        <v/>
      </c>
      <c r="G455" s="29">
        <f>IFERROR(VLOOKUP(E455,'أرصدة المخزن'!$A:$H,4,FALSE),"")</f>
        <v/>
      </c>
      <c r="H455" s="13" t="n">
        <v>5</v>
      </c>
      <c r="I455" s="115" t="inlineStr">
        <is>
          <t>صرف</t>
        </is>
      </c>
      <c r="J455" s="13" t="n">
        <v>0</v>
      </c>
      <c r="K455" s="37">
        <f>IFERROR(VLOOKUP(E455,'أرصدة المخزن'!$A:$H,8,0),"")</f>
        <v/>
      </c>
    </row>
    <row r="456" ht="24.75" customHeight="1" s="138">
      <c r="A456" s="13" t="n">
        <v>450</v>
      </c>
      <c r="B456" s="14" t="n">
        <v>46122</v>
      </c>
      <c r="C456" s="47" t="inlineStr">
        <is>
          <t>المسطحات المائية</t>
        </is>
      </c>
      <c r="D456" s="47" t="n">
        <v>1010</v>
      </c>
      <c r="E456" s="19" t="n">
        <v>10040043</v>
      </c>
      <c r="F456" s="28">
        <f>IFERROR(VLOOKUP(E456,'أرصدة المخزن'!$A:$E,3,0),"")</f>
        <v/>
      </c>
      <c r="G456" s="29">
        <f>IFERROR(VLOOKUP(E456,'أرصدة المخزن'!$A:$H,4,FALSE),"")</f>
        <v/>
      </c>
      <c r="H456" s="13" t="n">
        <v>5</v>
      </c>
      <c r="I456" s="115" t="inlineStr">
        <is>
          <t>صرف</t>
        </is>
      </c>
      <c r="J456" s="13" t="n">
        <v>0</v>
      </c>
      <c r="K456" s="37">
        <f>IFERROR(VLOOKUP(E456,'أرصدة المخزن'!$A:$H,8,0),"")</f>
        <v/>
      </c>
    </row>
    <row r="457" ht="24.75" customHeight="1" s="138">
      <c r="A457" s="13" t="n">
        <v>451</v>
      </c>
      <c r="B457" s="14" t="n">
        <v>46122</v>
      </c>
      <c r="C457" s="47" t="inlineStr">
        <is>
          <t>المسطحات المائية</t>
        </is>
      </c>
      <c r="D457" s="47" t="n">
        <v>1010</v>
      </c>
      <c r="E457" s="19" t="n">
        <v>10040028</v>
      </c>
      <c r="F457" s="28">
        <f>IFERROR(VLOOKUP(E457,'أرصدة المخزن'!$A:$E,3,0),"")</f>
        <v/>
      </c>
      <c r="G457" s="29">
        <f>IFERROR(VLOOKUP(E457,'أرصدة المخزن'!$A:$H,4,FALSE),"")</f>
        <v/>
      </c>
      <c r="H457" s="13" t="n">
        <v>2</v>
      </c>
      <c r="I457" s="115" t="inlineStr">
        <is>
          <t>صرف</t>
        </is>
      </c>
      <c r="J457" s="13" t="n">
        <v>0</v>
      </c>
      <c r="K457" s="37">
        <f>IFERROR(VLOOKUP(E457,'أرصدة المخزن'!$A:$H,8,0),"")</f>
        <v/>
      </c>
    </row>
    <row r="458" ht="24.75" customHeight="1" s="138">
      <c r="A458" s="13" t="n">
        <v>452</v>
      </c>
      <c r="B458" s="14" t="n">
        <v>46122</v>
      </c>
      <c r="C458" s="47" t="inlineStr">
        <is>
          <t>المسطحات المائية</t>
        </is>
      </c>
      <c r="D458" s="47" t="n">
        <v>1010</v>
      </c>
      <c r="E458" s="20" t="n">
        <v>10040008</v>
      </c>
      <c r="F458" s="28">
        <f>IFERROR(VLOOKUP(E458,'أرصدة المخزن'!$A:$E,3,0),"")</f>
        <v/>
      </c>
      <c r="G458" s="29">
        <f>IFERROR(VLOOKUP(E458,'أرصدة المخزن'!$A:$H,4,FALSE),"")</f>
        <v/>
      </c>
      <c r="H458" s="13" t="n">
        <v>2</v>
      </c>
      <c r="I458" s="115" t="inlineStr">
        <is>
          <t>صرف</t>
        </is>
      </c>
      <c r="J458" s="13" t="n">
        <v>0</v>
      </c>
      <c r="K458" s="37">
        <f>IFERROR(VLOOKUP(E458,'أرصدة المخزن'!$A:$H,8,0),"")</f>
        <v/>
      </c>
    </row>
    <row r="459" ht="24.75" customHeight="1" s="138">
      <c r="A459" s="13" t="n">
        <v>453</v>
      </c>
      <c r="B459" s="14" t="n">
        <v>46123</v>
      </c>
      <c r="C459" s="47" t="inlineStr">
        <is>
          <t>المسطحات المائية</t>
        </is>
      </c>
      <c r="D459" s="47" t="n">
        <v>1011</v>
      </c>
      <c r="E459" s="21" t="n">
        <v>10040009</v>
      </c>
      <c r="F459" s="28">
        <f>IFERROR(VLOOKUP(E459,'أرصدة المخزن'!$A:$E,3,0),"")</f>
        <v/>
      </c>
      <c r="G459" s="29">
        <f>IFERROR(VLOOKUP(E459,'أرصدة المخزن'!$A:$H,4,FALSE),"")</f>
        <v/>
      </c>
      <c r="H459" s="13" t="n">
        <v>1</v>
      </c>
      <c r="I459" s="115" t="inlineStr">
        <is>
          <t>صرف</t>
        </is>
      </c>
      <c r="J459" s="13" t="n">
        <v>0</v>
      </c>
      <c r="K459" s="37">
        <f>IFERROR(VLOOKUP(E459,'أرصدة المخزن'!$A:$H,8,0),"")</f>
        <v/>
      </c>
    </row>
    <row r="460" ht="24.75" customHeight="1" s="138">
      <c r="A460" s="13" t="n">
        <v>454</v>
      </c>
      <c r="B460" s="14" t="n">
        <v>46123</v>
      </c>
      <c r="C460" s="47" t="inlineStr">
        <is>
          <t>المسطحات المائية</t>
        </is>
      </c>
      <c r="D460" s="47" t="n">
        <v>1011</v>
      </c>
      <c r="E460" s="19" t="n">
        <v>10040004</v>
      </c>
      <c r="F460" s="28">
        <f>IFERROR(VLOOKUP(E460,'أرصدة المخزن'!$A:$E,3,0),"")</f>
        <v/>
      </c>
      <c r="G460" s="29">
        <f>IFERROR(VLOOKUP(E460,'أرصدة المخزن'!$A:$H,4,FALSE),"")</f>
        <v/>
      </c>
      <c r="H460" s="13" t="n">
        <v>22</v>
      </c>
      <c r="I460" s="115" t="inlineStr">
        <is>
          <t>صرف</t>
        </is>
      </c>
      <c r="J460" s="13" t="n">
        <v>0</v>
      </c>
      <c r="K460" s="37">
        <f>IFERROR(VLOOKUP(E460,'أرصدة المخزن'!$A:$H,8,0),"")</f>
        <v/>
      </c>
    </row>
    <row r="461" ht="24.75" customHeight="1" s="138">
      <c r="A461" s="13" t="n">
        <v>455</v>
      </c>
      <c r="B461" s="14" t="n">
        <v>46123</v>
      </c>
      <c r="C461" s="47" t="inlineStr">
        <is>
          <t>المسطحات المائية</t>
        </is>
      </c>
      <c r="D461" s="47" t="n">
        <v>1011</v>
      </c>
      <c r="E461" s="19" t="n">
        <v>10040001</v>
      </c>
      <c r="F461" s="28">
        <f>IFERROR(VLOOKUP(E461,'أرصدة المخزن'!$A:$E,3,0),"")</f>
        <v/>
      </c>
      <c r="G461" s="29">
        <f>IFERROR(VLOOKUP(E461,'أرصدة المخزن'!$A:$H,4,FALSE),"")</f>
        <v/>
      </c>
      <c r="H461" s="13" t="n">
        <v>13</v>
      </c>
      <c r="I461" s="115" t="inlineStr">
        <is>
          <t>صرف</t>
        </is>
      </c>
      <c r="J461" s="13" t="n">
        <v>0</v>
      </c>
      <c r="K461" s="37">
        <f>IFERROR(VLOOKUP(E461,'أرصدة المخزن'!$A:$H,8,0),"")</f>
        <v/>
      </c>
    </row>
    <row r="462" ht="24.75" customHeight="1" s="138">
      <c r="A462" s="13" t="n">
        <v>456</v>
      </c>
      <c r="B462" s="14" t="n">
        <v>46123</v>
      </c>
      <c r="C462" s="47" t="inlineStr">
        <is>
          <t>المسطحات المائية</t>
        </is>
      </c>
      <c r="D462" s="47" t="n">
        <v>1011</v>
      </c>
      <c r="E462" s="19" t="n">
        <v>10040003</v>
      </c>
      <c r="F462" s="28">
        <f>IFERROR(VLOOKUP(E462,'أرصدة المخزن'!$A:$E,3,0),"")</f>
        <v/>
      </c>
      <c r="G462" s="29">
        <f>IFERROR(VLOOKUP(E462,'أرصدة المخزن'!$A:$H,4,FALSE),"")</f>
        <v/>
      </c>
      <c r="H462" s="13" t="n">
        <v>11</v>
      </c>
      <c r="I462" s="115" t="inlineStr">
        <is>
          <t>صرف</t>
        </is>
      </c>
      <c r="J462" s="13" t="n">
        <v>0</v>
      </c>
      <c r="K462" s="37">
        <f>IFERROR(VLOOKUP(E462,'أرصدة المخزن'!$A:$H,8,0),"")</f>
        <v/>
      </c>
    </row>
    <row r="463" ht="24.75" customHeight="1" s="138">
      <c r="A463" s="13" t="n">
        <v>457</v>
      </c>
      <c r="B463" s="14" t="n">
        <v>46123</v>
      </c>
      <c r="C463" s="47" t="inlineStr">
        <is>
          <t>المسطحات المائية</t>
        </is>
      </c>
      <c r="D463" s="47" t="n">
        <v>1012</v>
      </c>
      <c r="E463" s="19" t="n">
        <v>10040002</v>
      </c>
      <c r="F463" s="28">
        <f>IFERROR(VLOOKUP(E463,'أرصدة المخزن'!$A:$E,3,0),"")</f>
        <v/>
      </c>
      <c r="G463" s="29">
        <f>IFERROR(VLOOKUP(E463,'أرصدة المخزن'!$A:$H,4,FALSE),"")</f>
        <v/>
      </c>
      <c r="H463" s="13" t="n">
        <v>26</v>
      </c>
      <c r="I463" s="115" t="inlineStr">
        <is>
          <t>صرف</t>
        </is>
      </c>
      <c r="J463" s="13" t="n">
        <v>0</v>
      </c>
      <c r="K463" s="37">
        <f>IFERROR(VLOOKUP(E463,'أرصدة المخزن'!$A:$H,8,0),"")</f>
        <v/>
      </c>
    </row>
    <row r="464" ht="24.75" customHeight="1" s="138">
      <c r="A464" s="13" t="n">
        <v>458</v>
      </c>
      <c r="B464" s="14" t="n">
        <v>46123</v>
      </c>
      <c r="C464" s="47" t="inlineStr">
        <is>
          <t>المسطحات المائية</t>
        </is>
      </c>
      <c r="D464" s="47" t="n">
        <v>1012</v>
      </c>
      <c r="E464" s="19" t="n">
        <v>10040034</v>
      </c>
      <c r="F464" s="28">
        <f>IFERROR(VLOOKUP(E464,'أرصدة المخزن'!$A:$E,3,0),"")</f>
        <v/>
      </c>
      <c r="G464" s="29">
        <f>IFERROR(VLOOKUP(E464,'أرصدة المخزن'!$A:$H,4,FALSE),"")</f>
        <v/>
      </c>
      <c r="H464" s="13" t="n">
        <v>1</v>
      </c>
      <c r="I464" s="115" t="inlineStr">
        <is>
          <t>صرف</t>
        </is>
      </c>
      <c r="J464" s="13" t="n">
        <v>0</v>
      </c>
      <c r="K464" s="37">
        <f>IFERROR(VLOOKUP(E464,'أرصدة المخزن'!$A:$H,8,0),"")</f>
        <v/>
      </c>
    </row>
    <row r="465" ht="24.75" customHeight="1" s="138">
      <c r="A465" s="13" t="n">
        <v>459</v>
      </c>
      <c r="B465" s="14" t="n">
        <v>46123</v>
      </c>
      <c r="C465" s="47" t="inlineStr">
        <is>
          <t>المسطحات المائية</t>
        </is>
      </c>
      <c r="D465" s="47" t="n">
        <v>1012</v>
      </c>
      <c r="E465" s="19" t="n">
        <v>10040008</v>
      </c>
      <c r="F465" s="28">
        <f>IFERROR(VLOOKUP(E465,'أرصدة المخزن'!$A:$E,3,0),"")</f>
        <v/>
      </c>
      <c r="G465" s="29">
        <f>IFERROR(VLOOKUP(E465,'أرصدة المخزن'!$A:$H,4,FALSE),"")</f>
        <v/>
      </c>
      <c r="H465" s="13" t="n">
        <v>2</v>
      </c>
      <c r="I465" s="115" t="inlineStr">
        <is>
          <t>صرف</t>
        </is>
      </c>
      <c r="J465" s="13" t="n">
        <v>0</v>
      </c>
      <c r="K465" s="37">
        <f>IFERROR(VLOOKUP(E465,'أرصدة المخزن'!$A:$H,8,0),"")</f>
        <v/>
      </c>
    </row>
    <row r="466" ht="24.75" customHeight="1" s="138">
      <c r="A466" s="13" t="n">
        <v>460</v>
      </c>
      <c r="B466" s="14" t="n">
        <v>46123</v>
      </c>
      <c r="C466" s="47" t="inlineStr">
        <is>
          <t>المسطحات المائية</t>
        </is>
      </c>
      <c r="D466" s="47" t="n">
        <v>1012</v>
      </c>
      <c r="E466" s="19" t="n">
        <v>10040028</v>
      </c>
      <c r="F466" s="28">
        <f>IFERROR(VLOOKUP(E466,'أرصدة المخزن'!$A:$E,3,0),"")</f>
        <v/>
      </c>
      <c r="G466" s="29">
        <f>IFERROR(VLOOKUP(E466,'أرصدة المخزن'!$A:$H,4,FALSE),"")</f>
        <v/>
      </c>
      <c r="H466" s="13" t="n">
        <v>2</v>
      </c>
      <c r="I466" s="115" t="inlineStr">
        <is>
          <t>صرف</t>
        </is>
      </c>
      <c r="J466" s="13" t="n">
        <v>0</v>
      </c>
      <c r="K466" s="37">
        <f>IFERROR(VLOOKUP(E466,'أرصدة المخزن'!$A:$H,8,0),"")</f>
        <v/>
      </c>
    </row>
    <row r="467" ht="24.75" customHeight="1" s="138">
      <c r="A467" s="13" t="n">
        <v>461</v>
      </c>
      <c r="B467" s="14" t="n">
        <v>46123</v>
      </c>
      <c r="C467" s="47" t="inlineStr">
        <is>
          <t>المسطحات المائية</t>
        </is>
      </c>
      <c r="D467" s="47" t="n">
        <v>1013</v>
      </c>
      <c r="E467" s="19" t="n">
        <v>10040006</v>
      </c>
      <c r="F467" s="28">
        <f>IFERROR(VLOOKUP(E467,'أرصدة المخزن'!$A:$E,3,0),"")</f>
        <v/>
      </c>
      <c r="G467" s="29">
        <f>IFERROR(VLOOKUP(E467,'أرصدة المخزن'!$A:$H,4,FALSE),"")</f>
        <v/>
      </c>
      <c r="H467" s="13" t="n">
        <v>3</v>
      </c>
      <c r="I467" s="115" t="inlineStr">
        <is>
          <t>صرف</t>
        </is>
      </c>
      <c r="J467" s="13" t="n">
        <v>0</v>
      </c>
      <c r="K467" s="37">
        <f>IFERROR(VLOOKUP(E467,'أرصدة المخزن'!$A:$H,8,0),"")</f>
        <v/>
      </c>
    </row>
    <row r="468" ht="24.75" customHeight="1" s="138">
      <c r="A468" s="13" t="n">
        <v>462</v>
      </c>
      <c r="B468" s="14" t="n">
        <v>46123</v>
      </c>
      <c r="C468" s="47" t="inlineStr">
        <is>
          <t>المسطحات المائية</t>
        </is>
      </c>
      <c r="D468" s="47" t="n">
        <v>1013</v>
      </c>
      <c r="E468" s="19" t="n">
        <v>10040036</v>
      </c>
      <c r="F468" s="28">
        <f>IFERROR(VLOOKUP(E468,'أرصدة المخزن'!$A:$E,3,0),"")</f>
        <v/>
      </c>
      <c r="G468" s="29">
        <f>IFERROR(VLOOKUP(E468,'أرصدة المخزن'!$A:$H,4,FALSE),"")</f>
        <v/>
      </c>
      <c r="H468" s="13" t="n">
        <v>11</v>
      </c>
      <c r="I468" s="115" t="inlineStr">
        <is>
          <t>صرف</t>
        </is>
      </c>
      <c r="J468" s="13" t="n">
        <v>0</v>
      </c>
      <c r="K468" s="37">
        <f>IFERROR(VLOOKUP(E468,'أرصدة المخزن'!$A:$H,8,0),"")</f>
        <v/>
      </c>
    </row>
    <row r="469" ht="24.75" customHeight="1" s="138">
      <c r="A469" s="13" t="n">
        <v>463</v>
      </c>
      <c r="B469" s="14" t="n">
        <v>46123</v>
      </c>
      <c r="C469" s="47" t="inlineStr">
        <is>
          <t>المسطحات المائية</t>
        </is>
      </c>
      <c r="D469" s="47" t="n">
        <v>1013</v>
      </c>
      <c r="E469" s="19" t="n">
        <v>10010078</v>
      </c>
      <c r="F469" s="28">
        <f>IFERROR(VLOOKUP(E469,'أرصدة المخزن'!$A:$E,3,0),"")</f>
        <v/>
      </c>
      <c r="G469" s="29">
        <f>IFERROR(VLOOKUP(E469,'أرصدة المخزن'!$A:$H,4,FALSE),"")</f>
        <v/>
      </c>
      <c r="H469" s="13" t="n">
        <v>1</v>
      </c>
      <c r="I469" s="115" t="inlineStr">
        <is>
          <t>صرف</t>
        </is>
      </c>
      <c r="J469" s="13" t="n">
        <v>0</v>
      </c>
      <c r="K469" s="37">
        <f>IFERROR(VLOOKUP(E469,'أرصدة المخزن'!$A:$H,8,0),"")</f>
        <v/>
      </c>
    </row>
    <row r="470" ht="24.75" customHeight="1" s="138">
      <c r="A470" s="13" t="n">
        <v>464</v>
      </c>
      <c r="B470" s="14" t="n">
        <v>46123</v>
      </c>
      <c r="C470" s="47" t="inlineStr">
        <is>
          <t>الصيانة لاين</t>
        </is>
      </c>
      <c r="D470" s="47" t="n">
        <v>1014</v>
      </c>
      <c r="E470" s="19" t="n">
        <v>10090002</v>
      </c>
      <c r="F470" s="28">
        <f>IFERROR(VLOOKUP(E470,'أرصدة المخزن'!$A:$E,3,0),"")</f>
        <v/>
      </c>
      <c r="G470" s="29">
        <f>IFERROR(VLOOKUP(E470,'أرصدة المخزن'!$A:$H,4,FALSE),"")</f>
        <v/>
      </c>
      <c r="H470" s="13" t="n">
        <v>1</v>
      </c>
      <c r="I470" s="115" t="inlineStr">
        <is>
          <t>صرف</t>
        </is>
      </c>
      <c r="J470" s="13" t="n">
        <v>0</v>
      </c>
      <c r="K470" s="37">
        <f>IFERROR(VLOOKUP(E470,'أرصدة المخزن'!$A:$H,8,0),"")</f>
        <v/>
      </c>
    </row>
    <row r="471" ht="24.75" customHeight="1" s="138">
      <c r="A471" s="13" t="n">
        <v>465</v>
      </c>
      <c r="B471" s="14" t="n">
        <v>46123</v>
      </c>
      <c r="C471" s="47" t="inlineStr">
        <is>
          <t>الري بلوم</t>
        </is>
      </c>
      <c r="D471" s="47" t="n">
        <v>1015</v>
      </c>
      <c r="E471" s="19" t="n">
        <v>10030042</v>
      </c>
      <c r="F471" s="28">
        <f>IFERROR(VLOOKUP(E471,'أرصدة المخزن'!$A:$E,3,0),"")</f>
        <v/>
      </c>
      <c r="G471" s="29">
        <f>IFERROR(VLOOKUP(E471,'أرصدة المخزن'!$A:$H,4,FALSE),"")</f>
        <v/>
      </c>
      <c r="H471" s="15" t="n">
        <v>3</v>
      </c>
      <c r="I471" s="115" t="inlineStr">
        <is>
          <t>صرف</t>
        </is>
      </c>
      <c r="J471" s="13" t="n">
        <v>0</v>
      </c>
      <c r="K471" s="37">
        <f>IFERROR(VLOOKUP(E471,'أرصدة المخزن'!$A:$H,8,0),"")</f>
        <v/>
      </c>
    </row>
    <row r="472" ht="24.75" customHeight="1" s="138">
      <c r="A472" s="13" t="n">
        <v>466</v>
      </c>
      <c r="B472" s="14" t="n">
        <v>46123</v>
      </c>
      <c r="C472" s="47" t="inlineStr">
        <is>
          <t>الري بلوم</t>
        </is>
      </c>
      <c r="D472" s="47" t="n">
        <v>1015</v>
      </c>
      <c r="E472" s="19" t="n">
        <v>10030044</v>
      </c>
      <c r="F472" s="28">
        <f>IFERROR(VLOOKUP(E472,'أرصدة المخزن'!$A:$E,3,0),"")</f>
        <v/>
      </c>
      <c r="G472" s="29">
        <f>IFERROR(VLOOKUP(E472,'أرصدة المخزن'!$A:$H,4,FALSE),"")</f>
        <v/>
      </c>
      <c r="H472" s="15" t="n">
        <v>2</v>
      </c>
      <c r="I472" s="115" t="inlineStr">
        <is>
          <t>صرف</t>
        </is>
      </c>
      <c r="J472" s="13" t="n">
        <v>0</v>
      </c>
      <c r="K472" s="37">
        <f>IFERROR(VLOOKUP(E472,'أرصدة المخزن'!$A:$H,8,0),"")</f>
        <v/>
      </c>
    </row>
    <row r="473" ht="24.75" customHeight="1" s="138">
      <c r="A473" s="13" t="n">
        <v>467</v>
      </c>
      <c r="B473" s="14" t="n">
        <v>46123</v>
      </c>
      <c r="C473" s="47" t="inlineStr">
        <is>
          <t xml:space="preserve">الري </t>
        </is>
      </c>
      <c r="D473" s="47" t="n">
        <v>1016</v>
      </c>
      <c r="E473" s="19" t="n">
        <v>10020151</v>
      </c>
      <c r="F473" s="28">
        <f>IFERROR(VLOOKUP(E473,'أرصدة المخزن'!$A:$E,3,0),"")</f>
        <v/>
      </c>
      <c r="G473" s="29">
        <f>IFERROR(VLOOKUP(E473,'أرصدة المخزن'!$A:$H,4,FALSE),"")</f>
        <v/>
      </c>
      <c r="H473" s="13" t="n">
        <v>1</v>
      </c>
      <c r="I473" s="115" t="inlineStr">
        <is>
          <t>صرف</t>
        </is>
      </c>
      <c r="J473" s="13" t="n">
        <v>0</v>
      </c>
      <c r="K473" s="37">
        <f>IFERROR(VLOOKUP(E473,'أرصدة المخزن'!$A:$H,8,0),"")</f>
        <v/>
      </c>
    </row>
    <row r="474" ht="24.75" customHeight="1" s="138">
      <c r="A474" s="13" t="n">
        <v>468</v>
      </c>
      <c r="B474" s="14" t="n">
        <v>46123</v>
      </c>
      <c r="C474" s="47" t="inlineStr">
        <is>
          <t xml:space="preserve">الري </t>
        </is>
      </c>
      <c r="D474" s="47" t="n">
        <v>1016</v>
      </c>
      <c r="E474" s="19" t="n">
        <v>10170003</v>
      </c>
      <c r="F474" s="28">
        <f>IFERROR(VLOOKUP(E474,'أرصدة المخزن'!$A:$E,3,0),"")</f>
        <v/>
      </c>
      <c r="G474" s="29">
        <f>IFERROR(VLOOKUP(E474,'أرصدة المخزن'!$A:$H,4,FALSE),"")</f>
        <v/>
      </c>
      <c r="H474" s="13" t="n">
        <v>16</v>
      </c>
      <c r="I474" s="115" t="inlineStr">
        <is>
          <t>صرف</t>
        </is>
      </c>
      <c r="J474" s="13" t="n">
        <v>0</v>
      </c>
      <c r="K474" s="37">
        <f>IFERROR(VLOOKUP(E474,'أرصدة المخزن'!$A:$H,8,0),"")</f>
        <v/>
      </c>
    </row>
    <row r="475" ht="24.75" customHeight="1" s="138">
      <c r="A475" s="13" t="n">
        <v>469</v>
      </c>
      <c r="B475" s="14" t="n">
        <v>46124</v>
      </c>
      <c r="C475" s="47" t="inlineStr">
        <is>
          <t xml:space="preserve">الري لاين </t>
        </is>
      </c>
      <c r="D475" s="47" t="n">
        <v>1017</v>
      </c>
      <c r="E475" s="19" t="n">
        <v>10020226</v>
      </c>
      <c r="F475" s="28">
        <f>IFERROR(VLOOKUP(E475,'أرصدة المخزن'!$A:$E,3,0),"")</f>
        <v/>
      </c>
      <c r="G475" s="29">
        <f>IFERROR(VLOOKUP(E475,'أرصدة المخزن'!$A:$H,4,FALSE),"")</f>
        <v/>
      </c>
      <c r="H475" s="13" t="n">
        <v>6</v>
      </c>
      <c r="I475" s="115" t="inlineStr">
        <is>
          <t>صرف</t>
        </is>
      </c>
      <c r="J475" s="13" t="n">
        <v>0</v>
      </c>
      <c r="K475" s="37">
        <f>IFERROR(VLOOKUP(E475,'أرصدة المخزن'!$A:$H,8,0),"")</f>
        <v/>
      </c>
    </row>
    <row r="476" ht="24.75" customHeight="1" s="138">
      <c r="A476" s="13" t="n">
        <v>470</v>
      </c>
      <c r="B476" s="14" t="n">
        <v>46124</v>
      </c>
      <c r="C476" s="47" t="inlineStr">
        <is>
          <t>الري بلوم</t>
        </is>
      </c>
      <c r="D476" s="47" t="n">
        <v>1018</v>
      </c>
      <c r="E476" s="15" t="n">
        <v>10020022</v>
      </c>
      <c r="F476" s="28">
        <f>IFERROR(VLOOKUP(E476,'أرصدة المخزن'!$A:$E,3,0),"")</f>
        <v/>
      </c>
      <c r="G476" s="29">
        <f>IFERROR(VLOOKUP(E476,'أرصدة المخزن'!$A:$H,4,FALSE),"")</f>
        <v/>
      </c>
      <c r="H476" s="13" t="n">
        <v>2</v>
      </c>
      <c r="I476" s="115" t="inlineStr">
        <is>
          <t>صرف</t>
        </is>
      </c>
      <c r="J476" s="13" t="n">
        <v>0</v>
      </c>
      <c r="K476" s="37">
        <f>IFERROR(VLOOKUP(E476,'أرصدة المخزن'!$A:$H,8,0),"")</f>
        <v/>
      </c>
    </row>
    <row r="477" ht="24.75" customHeight="1" s="138">
      <c r="A477" s="13" t="n">
        <v>471</v>
      </c>
      <c r="B477" s="14" t="n">
        <v>46124</v>
      </c>
      <c r="C477" s="47" t="inlineStr">
        <is>
          <t>الصيانة لاين</t>
        </is>
      </c>
      <c r="D477" s="47" t="n">
        <v>1019</v>
      </c>
      <c r="E477" s="19" t="n">
        <v>10010161</v>
      </c>
      <c r="F477" s="28">
        <f>IFERROR(VLOOKUP(E477,'أرصدة المخزن'!$A:$E,3,0),"")</f>
        <v/>
      </c>
      <c r="G477" s="29">
        <f>IFERROR(VLOOKUP(E477,'أرصدة المخزن'!$A:$H,4,FALSE),"")</f>
        <v/>
      </c>
      <c r="H477" s="13" t="n">
        <v>3</v>
      </c>
      <c r="I477" s="115" t="inlineStr">
        <is>
          <t>صرف</t>
        </is>
      </c>
      <c r="J477" s="13" t="n">
        <v>0</v>
      </c>
      <c r="K477" s="37">
        <f>IFERROR(VLOOKUP(E477,'أرصدة المخزن'!$A:$H,8,0),"")</f>
        <v/>
      </c>
    </row>
    <row r="478" ht="24.75" customHeight="1" s="138">
      <c r="A478" s="13" t="n">
        <v>472</v>
      </c>
      <c r="B478" s="14" t="n">
        <v>46124</v>
      </c>
      <c r="C478" s="47" t="inlineStr">
        <is>
          <t>الصيانة لاين</t>
        </is>
      </c>
      <c r="D478" s="47" t="n">
        <v>1019</v>
      </c>
      <c r="E478" s="21" t="n">
        <v>10170018</v>
      </c>
      <c r="F478" s="28">
        <f>IFERROR(VLOOKUP(E478,'أرصدة المخزن'!$A:$E,3,0),"")</f>
        <v/>
      </c>
      <c r="G478" s="29">
        <f>IFERROR(VLOOKUP(E478,'أرصدة المخزن'!$A:$H,4,FALSE),"")</f>
        <v/>
      </c>
      <c r="H478" s="13" t="n">
        <v>1</v>
      </c>
      <c r="I478" s="115" t="inlineStr">
        <is>
          <t>صرف</t>
        </is>
      </c>
      <c r="J478" s="13" t="n">
        <v>0</v>
      </c>
      <c r="K478" s="37">
        <f>IFERROR(VLOOKUP(E478,'أرصدة المخزن'!$A:$H,8,0),"")</f>
        <v/>
      </c>
    </row>
    <row r="479" ht="24.75" customHeight="1" s="138">
      <c r="A479" s="13" t="n">
        <v>473</v>
      </c>
      <c r="B479" s="14" t="n">
        <v>46124</v>
      </c>
      <c r="C479" s="47" t="inlineStr">
        <is>
          <t>الصيانة لاين</t>
        </is>
      </c>
      <c r="D479" s="47" t="n">
        <v>1019</v>
      </c>
      <c r="E479" s="19" t="n">
        <v>10070017</v>
      </c>
      <c r="F479" s="28">
        <f>IFERROR(VLOOKUP(E479,'أرصدة المخزن'!$A:$E,3,0),"")</f>
        <v/>
      </c>
      <c r="G479" s="29">
        <f>IFERROR(VLOOKUP(E479,'أرصدة المخزن'!$A:$H,4,FALSE),"")</f>
        <v/>
      </c>
      <c r="H479" s="13" t="n">
        <v>8</v>
      </c>
      <c r="I479" s="115" t="inlineStr">
        <is>
          <t>صرف</t>
        </is>
      </c>
      <c r="J479" s="13" t="n">
        <v>0</v>
      </c>
      <c r="K479" s="37">
        <f>IFERROR(VLOOKUP(E479,'أرصدة المخزن'!$A:$H,8,0),"")</f>
        <v/>
      </c>
    </row>
    <row r="480" ht="24.75" customHeight="1" s="138">
      <c r="A480" s="13" t="n">
        <v>474</v>
      </c>
      <c r="B480" s="14" t="n">
        <v>46124</v>
      </c>
      <c r="C480" s="47" t="inlineStr">
        <is>
          <t>الصيانة لاين</t>
        </is>
      </c>
      <c r="D480" s="47" t="n">
        <v>1019</v>
      </c>
      <c r="E480" s="19" t="n">
        <v>10010188</v>
      </c>
      <c r="F480" s="28">
        <f>IFERROR(VLOOKUP(E480,'أرصدة المخزن'!$A:$E,3,0),"")</f>
        <v/>
      </c>
      <c r="G480" s="29">
        <f>IFERROR(VLOOKUP(E480,'أرصدة المخزن'!$A:$H,4,FALSE),"")</f>
        <v/>
      </c>
      <c r="H480" s="13" t="n">
        <v>1</v>
      </c>
      <c r="I480" s="115" t="inlineStr">
        <is>
          <t>صرف</t>
        </is>
      </c>
      <c r="J480" s="13" t="n">
        <v>0</v>
      </c>
      <c r="K480" s="37">
        <f>IFERROR(VLOOKUP(E480,'أرصدة المخزن'!$A:$H,8,0),"")</f>
        <v/>
      </c>
    </row>
    <row r="481" ht="24.75" customHeight="1" s="138">
      <c r="A481" s="13" t="n">
        <v>475</v>
      </c>
      <c r="B481" s="14" t="n">
        <v>46125</v>
      </c>
      <c r="C481" s="47" t="inlineStr">
        <is>
          <t>الري بلوم</t>
        </is>
      </c>
      <c r="D481" s="47" t="n">
        <v>1020</v>
      </c>
      <c r="E481" s="19" t="n">
        <v>10030003</v>
      </c>
      <c r="F481" s="28">
        <f>IFERROR(VLOOKUP(E481,'أرصدة المخزن'!$A:$E,3,0),"")</f>
        <v/>
      </c>
      <c r="G481" s="29">
        <f>IFERROR(VLOOKUP(E481,'أرصدة المخزن'!$A:$H,4,FALSE),"")</f>
        <v/>
      </c>
      <c r="H481" s="13" t="n">
        <v>15</v>
      </c>
      <c r="I481" s="115" t="inlineStr">
        <is>
          <t>صرف</t>
        </is>
      </c>
      <c r="J481" s="13" t="n">
        <v>0</v>
      </c>
      <c r="K481" s="37">
        <f>IFERROR(VLOOKUP(E481,'أرصدة المخزن'!$A:$H,8,0),"")</f>
        <v/>
      </c>
    </row>
    <row r="482" ht="24.75" customHeight="1" s="138">
      <c r="A482" s="13" t="n">
        <v>476</v>
      </c>
      <c r="B482" s="14" t="n">
        <v>46125</v>
      </c>
      <c r="C482" s="47" t="inlineStr">
        <is>
          <t>الري بلوم</t>
        </is>
      </c>
      <c r="D482" s="47" t="n">
        <v>1020</v>
      </c>
      <c r="E482" s="19" t="n">
        <v>10030004</v>
      </c>
      <c r="F482" s="28">
        <f>IFERROR(VLOOKUP(E482,'أرصدة المخزن'!$A:$E,3,0),"")</f>
        <v/>
      </c>
      <c r="G482" s="29">
        <f>IFERROR(VLOOKUP(E482,'أرصدة المخزن'!$A:$H,4,FALSE),"")</f>
        <v/>
      </c>
      <c r="H482" s="13" t="n">
        <v>10</v>
      </c>
      <c r="I482" s="115" t="inlineStr">
        <is>
          <t>صرف</t>
        </is>
      </c>
      <c r="J482" s="13" t="n">
        <v>0</v>
      </c>
      <c r="K482" s="37">
        <f>IFERROR(VLOOKUP(E482,'أرصدة المخزن'!$A:$H,8,0),"")</f>
        <v/>
      </c>
    </row>
    <row r="483" ht="24.75" customHeight="1" s="138">
      <c r="A483" s="13" t="n">
        <v>477</v>
      </c>
      <c r="B483" s="14" t="n">
        <v>46125</v>
      </c>
      <c r="C483" s="47" t="inlineStr">
        <is>
          <t>الري بلوم</t>
        </is>
      </c>
      <c r="D483" s="47" t="n">
        <v>1020</v>
      </c>
      <c r="E483" s="19" t="n">
        <v>10170038</v>
      </c>
      <c r="F483" s="28">
        <f>IFERROR(VLOOKUP(E483,'أرصدة المخزن'!$A:$E,3,0),"")</f>
        <v/>
      </c>
      <c r="G483" s="29">
        <f>IFERROR(VLOOKUP(E483,'أرصدة المخزن'!$A:$H,4,FALSE),"")</f>
        <v/>
      </c>
      <c r="H483" s="13" t="n">
        <v>1</v>
      </c>
      <c r="I483" s="115" t="inlineStr">
        <is>
          <t>صرف</t>
        </is>
      </c>
      <c r="J483" s="13" t="n">
        <v>0</v>
      </c>
      <c r="K483" s="37">
        <f>IFERROR(VLOOKUP(E483,'أرصدة المخزن'!$A:$H,8,0),"")</f>
        <v/>
      </c>
    </row>
    <row r="484" ht="24.75" customHeight="1" s="138">
      <c r="A484" s="13" t="n">
        <v>478</v>
      </c>
      <c r="B484" s="14" t="n">
        <v>46125</v>
      </c>
      <c r="C484" s="47" t="inlineStr">
        <is>
          <t>الري بلوم</t>
        </is>
      </c>
      <c r="D484" s="47" t="n">
        <v>1020</v>
      </c>
      <c r="E484" s="19" t="n">
        <v>10030027</v>
      </c>
      <c r="F484" s="28">
        <f>IFERROR(VLOOKUP(E484,'أرصدة المخزن'!$A:$E,3,0),"")</f>
        <v/>
      </c>
      <c r="G484" s="29">
        <f>IFERROR(VLOOKUP(E484,'أرصدة المخزن'!$A:$H,4,FALSE),"")</f>
        <v/>
      </c>
      <c r="H484" s="13" t="n">
        <v>50</v>
      </c>
      <c r="I484" s="115" t="inlineStr">
        <is>
          <t>صرف</t>
        </is>
      </c>
      <c r="J484" s="13" t="n">
        <v>0</v>
      </c>
      <c r="K484" s="37">
        <f>IFERROR(VLOOKUP(E484,'أرصدة المخزن'!$A:$H,8,0),"")</f>
        <v/>
      </c>
    </row>
    <row r="485" ht="24.75" customHeight="1" s="138">
      <c r="A485" s="13" t="n">
        <v>479</v>
      </c>
      <c r="B485" s="14" t="n">
        <v>46125</v>
      </c>
      <c r="C485" s="47" t="inlineStr">
        <is>
          <t>الري سلطان</t>
        </is>
      </c>
      <c r="D485" s="47" t="n">
        <v>1021</v>
      </c>
      <c r="E485" s="19" t="n">
        <v>10030031</v>
      </c>
      <c r="F485" s="28">
        <f>IFERROR(VLOOKUP(E485,'أرصدة المخزن'!$A:$E,3,0),"")</f>
        <v/>
      </c>
      <c r="G485" s="29">
        <f>IFERROR(VLOOKUP(E485,'أرصدة المخزن'!$A:$H,4,FALSE),"")</f>
        <v/>
      </c>
      <c r="H485" s="13" t="n">
        <v>4</v>
      </c>
      <c r="I485" s="115" t="inlineStr">
        <is>
          <t>صرف</t>
        </is>
      </c>
      <c r="J485" s="13" t="n">
        <v>0</v>
      </c>
      <c r="K485" s="37">
        <f>IFERROR(VLOOKUP(E485,'أرصدة المخزن'!$A:$H,8,0),"")</f>
        <v/>
      </c>
    </row>
    <row r="486" ht="24.75" customHeight="1" s="138">
      <c r="A486" s="13" t="n">
        <v>480</v>
      </c>
      <c r="B486" s="14" t="n">
        <v>46125</v>
      </c>
      <c r="C486" s="47" t="inlineStr">
        <is>
          <t>الري سلطان</t>
        </is>
      </c>
      <c r="D486" s="47" t="n">
        <v>1021</v>
      </c>
      <c r="E486" s="19" t="n">
        <v>10030044</v>
      </c>
      <c r="F486" s="28">
        <f>IFERROR(VLOOKUP(E486,'أرصدة المخزن'!$A:$E,3,0),"")</f>
        <v/>
      </c>
      <c r="G486" s="29">
        <f>IFERROR(VLOOKUP(E486,'أرصدة المخزن'!$A:$H,4,FALSE),"")</f>
        <v/>
      </c>
      <c r="H486" s="15" t="n">
        <v>1</v>
      </c>
      <c r="I486" s="115" t="inlineStr">
        <is>
          <t>صرف</t>
        </is>
      </c>
      <c r="J486" s="13" t="n">
        <v>0</v>
      </c>
      <c r="K486" s="37">
        <f>IFERROR(VLOOKUP(E486,'أرصدة المخزن'!$A:$H,8,0),"")</f>
        <v/>
      </c>
    </row>
    <row r="487" ht="24.75" customHeight="1" s="138">
      <c r="A487" s="13" t="n">
        <v>481</v>
      </c>
      <c r="B487" s="14" t="n">
        <v>46125</v>
      </c>
      <c r="C487" s="47" t="inlineStr">
        <is>
          <t>الري سلطان</t>
        </is>
      </c>
      <c r="D487" s="47" t="n">
        <v>1021</v>
      </c>
      <c r="E487" s="19" t="n">
        <v>10030042</v>
      </c>
      <c r="F487" s="28">
        <f>IFERROR(VLOOKUP(E487,'أرصدة المخزن'!$A:$E,3,0),"")</f>
        <v/>
      </c>
      <c r="G487" s="29">
        <f>IFERROR(VLOOKUP(E487,'أرصدة المخزن'!$A:$H,4,FALSE),"")</f>
        <v/>
      </c>
      <c r="H487" s="15" t="n">
        <v>1</v>
      </c>
      <c r="I487" s="115" t="inlineStr">
        <is>
          <t>صرف</t>
        </is>
      </c>
      <c r="J487" s="13" t="n">
        <v>0</v>
      </c>
      <c r="K487" s="37">
        <f>IFERROR(VLOOKUP(E487,'أرصدة المخزن'!$A:$H,8,0),"")</f>
        <v/>
      </c>
    </row>
    <row r="488" ht="24.75" customHeight="1" s="138">
      <c r="A488" s="13" t="n">
        <v>482</v>
      </c>
      <c r="B488" s="14" t="n">
        <v>46125</v>
      </c>
      <c r="C488" s="47" t="inlineStr">
        <is>
          <t>الري سلطان</t>
        </is>
      </c>
      <c r="D488" s="47" t="n">
        <v>1022</v>
      </c>
      <c r="E488" s="19" t="n">
        <v>10020021</v>
      </c>
      <c r="F488" s="28">
        <f>IFERROR(VLOOKUP(E488,'أرصدة المخزن'!$A:$E,3,0),"")</f>
        <v/>
      </c>
      <c r="G488" s="29">
        <f>IFERROR(VLOOKUP(E488,'أرصدة المخزن'!$A:$H,4,FALSE),"")</f>
        <v/>
      </c>
      <c r="H488" s="13" t="n">
        <v>1</v>
      </c>
      <c r="I488" s="115" t="inlineStr">
        <is>
          <t>صرف</t>
        </is>
      </c>
      <c r="J488" s="13" t="n">
        <v>0</v>
      </c>
      <c r="K488" s="37">
        <f>IFERROR(VLOOKUP(E488,'أرصدة المخزن'!$A:$H,8,0),"")</f>
        <v/>
      </c>
    </row>
    <row r="489" ht="24.75" customHeight="1" s="138">
      <c r="A489" s="13" t="n">
        <v>483</v>
      </c>
      <c r="B489" s="14" t="n">
        <v>46125</v>
      </c>
      <c r="C489" s="47" t="inlineStr">
        <is>
          <t>الري سلطان</t>
        </is>
      </c>
      <c r="D489" s="47" t="n">
        <v>1022</v>
      </c>
      <c r="E489" s="19" t="n">
        <v>10020027</v>
      </c>
      <c r="F489" s="28">
        <f>IFERROR(VLOOKUP(E489,'أرصدة المخزن'!$A:$E,3,0),"")</f>
        <v/>
      </c>
      <c r="G489" s="29">
        <f>IFERROR(VLOOKUP(E489,'أرصدة المخزن'!$A:$H,4,FALSE),"")</f>
        <v/>
      </c>
      <c r="H489" s="13" t="n">
        <v>1</v>
      </c>
      <c r="I489" s="115" t="inlineStr">
        <is>
          <t>صرف</t>
        </is>
      </c>
      <c r="J489" s="13" t="n">
        <v>0</v>
      </c>
      <c r="K489" s="37">
        <f>IFERROR(VLOOKUP(E489,'أرصدة المخزن'!$A:$H,8,0),"")</f>
        <v/>
      </c>
    </row>
    <row r="490" ht="24.75" customHeight="1" s="138">
      <c r="A490" s="13" t="n">
        <v>484</v>
      </c>
      <c r="B490" s="14" t="n">
        <v>46125</v>
      </c>
      <c r="C490" s="47" t="inlineStr">
        <is>
          <t>الري سلطان</t>
        </is>
      </c>
      <c r="D490" s="47" t="n">
        <v>1022</v>
      </c>
      <c r="E490" s="19" t="n">
        <v>10020016</v>
      </c>
      <c r="F490" s="28">
        <f>IFERROR(VLOOKUP(E490,'أرصدة المخزن'!$A:$E,3,0),"")</f>
        <v/>
      </c>
      <c r="G490" s="29">
        <f>IFERROR(VLOOKUP(E490,'أرصدة المخزن'!$A:$H,4,FALSE),"")</f>
        <v/>
      </c>
      <c r="H490" s="13" t="n">
        <v>1</v>
      </c>
      <c r="I490" s="115" t="inlineStr">
        <is>
          <t>صرف</t>
        </is>
      </c>
      <c r="J490" s="13" t="n">
        <v>0</v>
      </c>
      <c r="K490" s="37">
        <f>IFERROR(VLOOKUP(E490,'أرصدة المخزن'!$A:$H,8,0),"")</f>
        <v/>
      </c>
    </row>
    <row r="491" ht="24.75" customHeight="1" s="138">
      <c r="A491" s="13" t="n">
        <v>485</v>
      </c>
      <c r="B491" s="14" t="n">
        <v>46125</v>
      </c>
      <c r="C491" s="47" t="inlineStr">
        <is>
          <t>الري سلطان</t>
        </is>
      </c>
      <c r="D491" s="47" t="n">
        <v>1022</v>
      </c>
      <c r="E491" s="19" t="n">
        <v>10030056</v>
      </c>
      <c r="F491" s="28">
        <f>IFERROR(VLOOKUP(E491,'أرصدة المخزن'!$A:$E,3,0),"")</f>
        <v/>
      </c>
      <c r="G491" s="29">
        <f>IFERROR(VLOOKUP(E491,'أرصدة المخزن'!$A:$H,4,FALSE),"")</f>
        <v/>
      </c>
      <c r="H491" s="13" t="n">
        <v>1</v>
      </c>
      <c r="I491" s="115" t="inlineStr">
        <is>
          <t>صرف</t>
        </is>
      </c>
      <c r="J491" s="13" t="n">
        <v>0</v>
      </c>
      <c r="K491" s="37">
        <f>IFERROR(VLOOKUP(E491,'أرصدة المخزن'!$A:$H,8,0),"")</f>
        <v/>
      </c>
    </row>
    <row r="492" ht="24.75" customHeight="1" s="138">
      <c r="A492" s="13" t="n">
        <v>486</v>
      </c>
      <c r="B492" s="14" t="n">
        <v>46126</v>
      </c>
      <c r="C492" s="47" t="inlineStr">
        <is>
          <t>الري بلوم</t>
        </is>
      </c>
      <c r="D492" s="47" t="n">
        <v>1023</v>
      </c>
      <c r="E492" s="19" t="n">
        <v>10030001</v>
      </c>
      <c r="F492" s="28">
        <f>IFERROR(VLOOKUP(E492,'أرصدة المخزن'!$A:$E,3,0),"")</f>
        <v/>
      </c>
      <c r="G492" s="29">
        <f>IFERROR(VLOOKUP(E492,'أرصدة المخزن'!$A:$H,4,FALSE),"")</f>
        <v/>
      </c>
      <c r="H492" s="13" t="n">
        <v>450</v>
      </c>
      <c r="I492" s="115" t="inlineStr">
        <is>
          <t>صرف</t>
        </is>
      </c>
      <c r="J492" s="13" t="n">
        <v>0</v>
      </c>
      <c r="K492" s="37">
        <f>IFERROR(VLOOKUP(E492,'أرصدة المخزن'!$A:$H,8,0),"")</f>
        <v/>
      </c>
    </row>
    <row r="493" ht="24.75" customHeight="1" s="138">
      <c r="A493" s="13" t="n">
        <v>487</v>
      </c>
      <c r="B493" s="14" t="n">
        <v>46126</v>
      </c>
      <c r="C493" s="47" t="inlineStr">
        <is>
          <t>الري بلوم</t>
        </is>
      </c>
      <c r="D493" s="47" t="n">
        <v>1023</v>
      </c>
      <c r="E493" s="19" t="n">
        <v>10030042</v>
      </c>
      <c r="F493" s="28">
        <f>IFERROR(VLOOKUP(E493,'أرصدة المخزن'!$A:$E,3,0),"")</f>
        <v/>
      </c>
      <c r="G493" s="29">
        <f>IFERROR(VLOOKUP(E493,'أرصدة المخزن'!$A:$H,4,FALSE),"")</f>
        <v/>
      </c>
      <c r="H493" s="15" t="n">
        <v>2</v>
      </c>
      <c r="I493" s="115" t="inlineStr">
        <is>
          <t>صرف</t>
        </is>
      </c>
      <c r="J493" s="13" t="n">
        <v>0</v>
      </c>
      <c r="K493" s="37">
        <f>IFERROR(VLOOKUP(E493,'أرصدة المخزن'!$A:$H,8,0),"")</f>
        <v/>
      </c>
    </row>
    <row r="494" ht="24.75" customHeight="1" s="138">
      <c r="A494" s="13" t="n">
        <v>488</v>
      </c>
      <c r="B494" s="14" t="n">
        <v>46126</v>
      </c>
      <c r="C494" s="47" t="inlineStr">
        <is>
          <t>الري بلوم</t>
        </is>
      </c>
      <c r="D494" s="47" t="n">
        <v>1023</v>
      </c>
      <c r="E494" s="19" t="n">
        <v>10030044</v>
      </c>
      <c r="F494" s="28">
        <f>IFERROR(VLOOKUP(E494,'أرصدة المخزن'!$A:$E,3,0),"")</f>
        <v/>
      </c>
      <c r="G494" s="29">
        <f>IFERROR(VLOOKUP(E494,'أرصدة المخزن'!$A:$H,4,FALSE),"")</f>
        <v/>
      </c>
      <c r="H494" s="15" t="n">
        <v>2</v>
      </c>
      <c r="I494" s="115" t="inlineStr">
        <is>
          <t>صرف</t>
        </is>
      </c>
      <c r="J494" s="13" t="n">
        <v>0</v>
      </c>
      <c r="K494" s="37">
        <f>IFERROR(VLOOKUP(E494,'أرصدة المخزن'!$A:$H,8,0),"")</f>
        <v/>
      </c>
    </row>
    <row r="495" ht="24.75" customHeight="1" s="138">
      <c r="A495" s="13" t="n">
        <v>489</v>
      </c>
      <c r="B495" s="14" t="n">
        <v>46126</v>
      </c>
      <c r="C495" s="47" t="inlineStr">
        <is>
          <t>الصيانة لاين</t>
        </is>
      </c>
      <c r="D495" s="47" t="n">
        <v>1024</v>
      </c>
      <c r="E495" s="49" t="n">
        <v>10010014</v>
      </c>
      <c r="F495" s="28">
        <f>IFERROR(VLOOKUP(E495,'أرصدة المخزن'!$A:$E,3,0),"")</f>
        <v/>
      </c>
      <c r="G495" s="29">
        <f>IFERROR(VLOOKUP(E495,'أرصدة المخزن'!$A:$H,4,FALSE),"")</f>
        <v/>
      </c>
      <c r="H495" s="13" t="n">
        <v>1</v>
      </c>
      <c r="I495" s="115" t="inlineStr">
        <is>
          <t>صرف</t>
        </is>
      </c>
      <c r="J495" s="13" t="n">
        <v>0</v>
      </c>
      <c r="K495" s="37">
        <f>IFERROR(VLOOKUP(E495,'أرصدة المخزن'!$A:$H,8,0),"")</f>
        <v/>
      </c>
    </row>
    <row r="496" ht="24.75" customHeight="1" s="138">
      <c r="A496" s="13" t="n">
        <v>490</v>
      </c>
      <c r="B496" s="14" t="n">
        <v>46126</v>
      </c>
      <c r="C496" s="47" t="inlineStr">
        <is>
          <t>الصيانة لاين</t>
        </is>
      </c>
      <c r="D496" s="47" t="n">
        <v>1024</v>
      </c>
      <c r="E496" s="19" t="n">
        <v>10010063</v>
      </c>
      <c r="F496" s="28">
        <f>IFERROR(VLOOKUP(E496,'أرصدة المخزن'!$A:$E,3,0),"")</f>
        <v/>
      </c>
      <c r="G496" s="29">
        <f>IFERROR(VLOOKUP(E496,'أرصدة المخزن'!$A:$H,4,FALSE),"")</f>
        <v/>
      </c>
      <c r="H496" s="13" t="n">
        <v>8</v>
      </c>
      <c r="I496" s="115" t="inlineStr">
        <is>
          <t>صرف</t>
        </is>
      </c>
      <c r="J496" s="13" t="n">
        <v>0</v>
      </c>
      <c r="K496" s="37">
        <f>IFERROR(VLOOKUP(E496,'أرصدة المخزن'!$A:$H,8,0),"")</f>
        <v/>
      </c>
    </row>
    <row r="497" ht="24.75" customHeight="1" s="138">
      <c r="A497" s="13" t="n">
        <v>491</v>
      </c>
      <c r="B497" s="14" t="n">
        <v>46126</v>
      </c>
      <c r="C497" s="47" t="inlineStr">
        <is>
          <t>الصيانة لاين</t>
        </is>
      </c>
      <c r="D497" s="47" t="n">
        <v>1025</v>
      </c>
      <c r="E497" s="19" t="n">
        <v>10020094</v>
      </c>
      <c r="F497" s="28">
        <f>IFERROR(VLOOKUP(E497,'أرصدة المخزن'!$A:$E,3,0),"")</f>
        <v/>
      </c>
      <c r="G497" s="29">
        <f>IFERROR(VLOOKUP(E497,'أرصدة المخزن'!$A:$H,4,FALSE),"")</f>
        <v/>
      </c>
      <c r="H497" s="13" t="n">
        <v>7</v>
      </c>
      <c r="I497" s="115" t="inlineStr">
        <is>
          <t>صرف</t>
        </is>
      </c>
      <c r="J497" s="13" t="n">
        <v>0</v>
      </c>
      <c r="K497" s="37">
        <f>IFERROR(VLOOKUP(E497,'أرصدة المخزن'!$A:$H,8,0),"")</f>
        <v/>
      </c>
    </row>
    <row r="498" ht="24.75" customHeight="1" s="138">
      <c r="A498" s="13" t="n">
        <v>492</v>
      </c>
      <c r="B498" s="14" t="n">
        <v>46126</v>
      </c>
      <c r="C498" s="47" t="inlineStr">
        <is>
          <t>الصيانة لاين</t>
        </is>
      </c>
      <c r="D498" s="47" t="n">
        <v>1025</v>
      </c>
      <c r="E498" s="19" t="n">
        <v>10020110</v>
      </c>
      <c r="F498" s="28">
        <f>IFERROR(VLOOKUP(E498,'أرصدة المخزن'!$A:$E,3,0),"")</f>
        <v/>
      </c>
      <c r="G498" s="29">
        <f>IFERROR(VLOOKUP(E498,'أرصدة المخزن'!$A:$H,4,FALSE),"")</f>
        <v/>
      </c>
      <c r="H498" s="13" t="n">
        <v>1</v>
      </c>
      <c r="I498" s="115" t="inlineStr">
        <is>
          <t>صرف</t>
        </is>
      </c>
      <c r="J498" s="13" t="n">
        <v>0</v>
      </c>
      <c r="K498" s="37">
        <f>IFERROR(VLOOKUP(E498,'أرصدة المخزن'!$A:$H,8,0),"")</f>
        <v/>
      </c>
    </row>
    <row r="499" ht="24.75" customHeight="1" s="138">
      <c r="A499" s="13" t="n">
        <v>493</v>
      </c>
      <c r="B499" s="14" t="n">
        <v>46126</v>
      </c>
      <c r="C499" s="47" t="inlineStr">
        <is>
          <t>الصيانة لاين</t>
        </is>
      </c>
      <c r="D499" s="47" t="n">
        <v>1025</v>
      </c>
      <c r="E499" s="19" t="n">
        <v>10020109</v>
      </c>
      <c r="F499" s="28">
        <f>IFERROR(VLOOKUP(E499,'أرصدة المخزن'!$A:$E,3,0),"")</f>
        <v/>
      </c>
      <c r="G499" s="29">
        <f>IFERROR(VLOOKUP(E499,'أرصدة المخزن'!$A:$H,4,FALSE),"")</f>
        <v/>
      </c>
      <c r="H499" s="13" t="n">
        <v>1</v>
      </c>
      <c r="I499" s="115" t="inlineStr">
        <is>
          <t>صرف</t>
        </is>
      </c>
      <c r="J499" s="13" t="inlineStr">
        <is>
          <t>2 متر</t>
        </is>
      </c>
      <c r="K499" s="37">
        <f>IFERROR(VLOOKUP(E499,'أرصدة المخزن'!$A:$H,8,0),"")</f>
        <v/>
      </c>
    </row>
    <row r="500" ht="24.75" customHeight="1" s="138">
      <c r="A500" s="13" t="n">
        <v>494</v>
      </c>
      <c r="B500" s="14" t="n">
        <v>46126</v>
      </c>
      <c r="C500" s="47" t="inlineStr">
        <is>
          <t>الصيانة لاين</t>
        </is>
      </c>
      <c r="D500" s="47" t="n">
        <v>1026</v>
      </c>
      <c r="E500" s="19" t="n">
        <v>10020159</v>
      </c>
      <c r="F500" s="28">
        <f>IFERROR(VLOOKUP(E500,'أرصدة المخزن'!$A:$E,3,0),"")</f>
        <v/>
      </c>
      <c r="G500" s="29">
        <f>IFERROR(VLOOKUP(E500,'أرصدة المخزن'!$A:$H,4,FALSE),"")</f>
        <v/>
      </c>
      <c r="H500" s="13" t="n">
        <v>1</v>
      </c>
      <c r="I500" s="115" t="inlineStr">
        <is>
          <t>صرف</t>
        </is>
      </c>
      <c r="J500" s="13" t="n">
        <v>0</v>
      </c>
      <c r="K500" s="37">
        <f>IFERROR(VLOOKUP(E500,'أرصدة المخزن'!$A:$H,8,0),"")</f>
        <v/>
      </c>
    </row>
    <row r="501" ht="24.75" customHeight="1" s="138">
      <c r="A501" s="13" t="n">
        <v>495</v>
      </c>
      <c r="B501" s="14" t="n">
        <v>46126</v>
      </c>
      <c r="C501" s="47" t="inlineStr">
        <is>
          <t>الصيانة لاين</t>
        </is>
      </c>
      <c r="D501" s="47" t="n">
        <v>1026</v>
      </c>
      <c r="E501" s="19" t="n">
        <v>10020165</v>
      </c>
      <c r="F501" s="28">
        <f>IFERROR(VLOOKUP(E501,'أرصدة المخزن'!$A:$E,3,0),"")</f>
        <v/>
      </c>
      <c r="G501" s="29">
        <f>IFERROR(VLOOKUP(E501,'أرصدة المخزن'!$A:$H,4,FALSE),"")</f>
        <v/>
      </c>
      <c r="H501" s="13" t="n">
        <v>1</v>
      </c>
      <c r="I501" s="115" t="inlineStr">
        <is>
          <t>صرف</t>
        </is>
      </c>
      <c r="J501" s="13" t="n">
        <v>0</v>
      </c>
      <c r="K501" s="37">
        <f>IFERROR(VLOOKUP(E501,'أرصدة المخزن'!$A:$H,8,0),"")</f>
        <v/>
      </c>
    </row>
    <row r="502" ht="24.75" customHeight="1" s="138">
      <c r="A502" s="13" t="n">
        <v>496</v>
      </c>
      <c r="B502" s="14" t="n">
        <v>46127</v>
      </c>
      <c r="C502" s="47" t="inlineStr">
        <is>
          <t>الري سلطان</t>
        </is>
      </c>
      <c r="D502" s="47" t="n">
        <v>1027</v>
      </c>
      <c r="E502" s="19" t="n">
        <v>10030001</v>
      </c>
      <c r="F502" s="28">
        <f>IFERROR(VLOOKUP(E502,'أرصدة المخزن'!$A:$E,3,0),"")</f>
        <v/>
      </c>
      <c r="G502" s="29">
        <f>IFERROR(VLOOKUP(E502,'أرصدة المخزن'!$A:$H,4,FALSE),"")</f>
        <v/>
      </c>
      <c r="H502" s="13" t="n">
        <v>450</v>
      </c>
      <c r="I502" s="115" t="inlineStr">
        <is>
          <t>صرف</t>
        </is>
      </c>
      <c r="J502" s="13" t="n">
        <v>0</v>
      </c>
      <c r="K502" s="37">
        <f>IFERROR(VLOOKUP(E502,'أرصدة المخزن'!$A:$H,8,0),"")</f>
        <v/>
      </c>
    </row>
    <row r="503" ht="24.75" customHeight="1" s="138">
      <c r="A503" s="13" t="n">
        <v>497</v>
      </c>
      <c r="B503" s="14" t="n">
        <v>46127</v>
      </c>
      <c r="C503" s="47" t="inlineStr">
        <is>
          <t>الري سلطان</t>
        </is>
      </c>
      <c r="D503" s="47" t="n">
        <v>1027</v>
      </c>
      <c r="E503" s="19" t="n">
        <v>10030042</v>
      </c>
      <c r="F503" s="28">
        <f>IFERROR(VLOOKUP(E503,'أرصدة المخزن'!$A:$E,3,0),"")</f>
        <v/>
      </c>
      <c r="G503" s="29">
        <f>IFERROR(VLOOKUP(E503,'أرصدة المخزن'!$A:$H,4,FALSE),"")</f>
        <v/>
      </c>
      <c r="H503" s="15" t="n">
        <v>2</v>
      </c>
      <c r="I503" s="115" t="inlineStr">
        <is>
          <t>صرف</t>
        </is>
      </c>
      <c r="J503" s="13" t="n">
        <v>0</v>
      </c>
      <c r="K503" s="37">
        <f>IFERROR(VLOOKUP(E503,'أرصدة المخزن'!$A:$H,8,0),"")</f>
        <v/>
      </c>
    </row>
    <row r="504" ht="24.75" customHeight="1" s="138">
      <c r="A504" s="13" t="n">
        <v>498</v>
      </c>
      <c r="B504" s="14" t="n">
        <v>46127</v>
      </c>
      <c r="C504" s="47" t="inlineStr">
        <is>
          <t>الري سلطان</t>
        </is>
      </c>
      <c r="D504" s="47" t="n">
        <v>1027</v>
      </c>
      <c r="E504" s="19" t="n">
        <v>10030031</v>
      </c>
      <c r="F504" s="28">
        <f>IFERROR(VLOOKUP(E504,'أرصدة المخزن'!$A:$E,3,0),"")</f>
        <v/>
      </c>
      <c r="G504" s="29">
        <f>IFERROR(VLOOKUP(E504,'أرصدة المخزن'!$A:$H,4,FALSE),"")</f>
        <v/>
      </c>
      <c r="H504" s="13" t="n">
        <v>4</v>
      </c>
      <c r="I504" s="115" t="inlineStr">
        <is>
          <t>صرف</t>
        </is>
      </c>
      <c r="J504" s="13" t="n">
        <v>0</v>
      </c>
      <c r="K504" s="37">
        <f>IFERROR(VLOOKUP(E504,'أرصدة المخزن'!$A:$H,8,0),"")</f>
        <v/>
      </c>
    </row>
    <row r="505" ht="24.75" customHeight="1" s="138">
      <c r="A505" s="13" t="n">
        <v>499</v>
      </c>
      <c r="B505" s="14" t="n">
        <v>46127</v>
      </c>
      <c r="C505" s="47" t="inlineStr">
        <is>
          <t>الري سلطان</t>
        </is>
      </c>
      <c r="D505" s="47" t="n">
        <v>1028</v>
      </c>
      <c r="E505" s="19" t="n">
        <v>10030031</v>
      </c>
      <c r="F505" s="28">
        <f>IFERROR(VLOOKUP(E505,'أرصدة المخزن'!$A:$E,3,0),"")</f>
        <v/>
      </c>
      <c r="G505" s="29">
        <f>IFERROR(VLOOKUP(E505,'أرصدة المخزن'!$A:$H,4,FALSE),"")</f>
        <v/>
      </c>
      <c r="H505" s="13" t="n">
        <v>4</v>
      </c>
      <c r="I505" s="115" t="inlineStr">
        <is>
          <t>صرف</t>
        </is>
      </c>
      <c r="J505" s="13" t="n">
        <v>0</v>
      </c>
      <c r="K505" s="37">
        <f>IFERROR(VLOOKUP(E505,'أرصدة المخزن'!$A:$H,8,0),"")</f>
        <v/>
      </c>
    </row>
    <row r="506" ht="24.75" customHeight="1" s="138">
      <c r="A506" s="13" t="n">
        <v>500</v>
      </c>
      <c r="B506" s="14" t="n">
        <v>46127</v>
      </c>
      <c r="C506" s="47" t="inlineStr">
        <is>
          <t>الري سلطان</t>
        </is>
      </c>
      <c r="D506" s="47" t="n">
        <v>1028</v>
      </c>
      <c r="E506" s="19" t="n">
        <v>10030042</v>
      </c>
      <c r="F506" s="28">
        <f>IFERROR(VLOOKUP(E506,'أرصدة المخزن'!$A:$E,3,0),"")</f>
        <v/>
      </c>
      <c r="G506" s="29">
        <f>IFERROR(VLOOKUP(E506,'أرصدة المخزن'!$A:$H,4,FALSE),"")</f>
        <v/>
      </c>
      <c r="H506" s="15" t="n">
        <v>2</v>
      </c>
      <c r="I506" s="115" t="inlineStr">
        <is>
          <t>صرف</t>
        </is>
      </c>
      <c r="J506" s="13" t="n">
        <v>0</v>
      </c>
      <c r="K506" s="37">
        <f>IFERROR(VLOOKUP(E506,'أرصدة المخزن'!$A:$H,8,0),"")</f>
        <v/>
      </c>
    </row>
    <row r="507" ht="24.75" customHeight="1" s="138">
      <c r="A507" s="13" t="n">
        <v>501</v>
      </c>
      <c r="B507" s="14" t="n">
        <v>46127</v>
      </c>
      <c r="C507" s="47" t="inlineStr">
        <is>
          <t>الري سلطان</t>
        </is>
      </c>
      <c r="D507" s="47" t="n">
        <v>1028</v>
      </c>
      <c r="E507" s="19" t="n">
        <v>10030044</v>
      </c>
      <c r="F507" s="28">
        <f>IFERROR(VLOOKUP(E507,'أرصدة المخزن'!$A:$E,3,0),"")</f>
        <v/>
      </c>
      <c r="G507" s="29">
        <f>IFERROR(VLOOKUP(E507,'أرصدة المخزن'!$A:$H,4,FALSE),"")</f>
        <v/>
      </c>
      <c r="H507" s="15" t="n">
        <v>2</v>
      </c>
      <c r="I507" s="115" t="inlineStr">
        <is>
          <t>صرف</t>
        </is>
      </c>
      <c r="J507" s="13" t="n">
        <v>0</v>
      </c>
      <c r="K507" s="37">
        <f>IFERROR(VLOOKUP(E507,'أرصدة المخزن'!$A:$H,8,0),"")</f>
        <v/>
      </c>
    </row>
    <row r="508" ht="24.75" customHeight="1" s="138">
      <c r="A508" s="13" t="n">
        <v>502</v>
      </c>
      <c r="B508" s="14" t="n">
        <v>46127</v>
      </c>
      <c r="C508" s="47" t="inlineStr">
        <is>
          <t>الري سلطان</t>
        </is>
      </c>
      <c r="D508" s="47" t="n">
        <v>1028</v>
      </c>
      <c r="E508" s="19" t="n">
        <v>10030001</v>
      </c>
      <c r="F508" s="28">
        <f>IFERROR(VLOOKUP(E508,'أرصدة المخزن'!$A:$E,3,0),"")</f>
        <v/>
      </c>
      <c r="G508" s="29">
        <f>IFERROR(VLOOKUP(E508,'أرصدة المخزن'!$A:$H,4,FALSE),"")</f>
        <v/>
      </c>
      <c r="H508" s="13" t="n">
        <v>450</v>
      </c>
      <c r="I508" s="115" t="inlineStr">
        <is>
          <t>صرف</t>
        </is>
      </c>
      <c r="J508" s="13" t="n">
        <v>0</v>
      </c>
      <c r="K508" s="37">
        <f>IFERROR(VLOOKUP(E508,'أرصدة المخزن'!$A:$H,8,0),"")</f>
        <v/>
      </c>
    </row>
    <row r="509" ht="24.75" customHeight="1" s="138">
      <c r="A509" s="13" t="n">
        <v>503</v>
      </c>
      <c r="B509" s="14" t="n">
        <v>46127</v>
      </c>
      <c r="C509" s="47" t="inlineStr">
        <is>
          <t>الري سلطان</t>
        </is>
      </c>
      <c r="D509" s="47" t="n">
        <v>1029</v>
      </c>
      <c r="E509" s="19" t="n">
        <v>10020022</v>
      </c>
      <c r="F509" s="28">
        <f>IFERROR(VLOOKUP(E509,'أرصدة المخزن'!$A:$E,3,0),"")</f>
        <v/>
      </c>
      <c r="G509" s="29">
        <f>IFERROR(VLOOKUP(E509,'أرصدة المخزن'!$A:$H,4,FALSE),"")</f>
        <v/>
      </c>
      <c r="H509" s="13" t="n">
        <v>5</v>
      </c>
      <c r="I509" s="115" t="inlineStr">
        <is>
          <t>صرف</t>
        </is>
      </c>
      <c r="J509" s="13" t="n">
        <v>0</v>
      </c>
      <c r="K509" s="37">
        <f>IFERROR(VLOOKUP(E509,'أرصدة المخزن'!$A:$H,8,0),"")</f>
        <v/>
      </c>
    </row>
    <row r="510" ht="24.75" customHeight="1" s="138">
      <c r="A510" s="13" t="n">
        <v>504</v>
      </c>
      <c r="B510" s="14" t="n">
        <v>46127</v>
      </c>
      <c r="C510" s="47" t="inlineStr">
        <is>
          <t>النظافة</t>
        </is>
      </c>
      <c r="D510" s="47" t="n">
        <v>1030</v>
      </c>
      <c r="E510" s="19" t="n">
        <v>10050012</v>
      </c>
      <c r="F510" s="28">
        <f>IFERROR(VLOOKUP(E510,'أرصدة المخزن'!$A:$E,3,0),"")</f>
        <v/>
      </c>
      <c r="G510" s="29">
        <f>IFERROR(VLOOKUP(E510,'أرصدة المخزن'!$A:$H,4,FALSE),"")</f>
        <v/>
      </c>
      <c r="H510" s="13" t="n">
        <v>5</v>
      </c>
      <c r="I510" s="115" t="inlineStr">
        <is>
          <t>صرف</t>
        </is>
      </c>
      <c r="J510" s="13" t="inlineStr">
        <is>
          <t>حمام,1,2,5</t>
        </is>
      </c>
      <c r="K510" s="37">
        <f>IFERROR(VLOOKUP(E510,'أرصدة المخزن'!$A:$H,8,0),"")</f>
        <v/>
      </c>
    </row>
    <row r="511" ht="24.75" customHeight="1" s="138">
      <c r="A511" s="13" t="n">
        <v>505</v>
      </c>
      <c r="B511" s="14" t="n">
        <v>46127</v>
      </c>
      <c r="C511" s="47" t="inlineStr">
        <is>
          <t>النظافة</t>
        </is>
      </c>
      <c r="D511" s="47" t="n">
        <v>1030</v>
      </c>
      <c r="E511" s="19" t="n">
        <v>10050003</v>
      </c>
      <c r="F511" s="28">
        <f>IFERROR(VLOOKUP(E511,'أرصدة المخزن'!$A:$E,3,0),"")</f>
        <v/>
      </c>
      <c r="G511" s="29">
        <f>IFERROR(VLOOKUP(E511,'أرصدة المخزن'!$A:$H,4,FALSE),"")</f>
        <v/>
      </c>
      <c r="H511" s="13" t="n">
        <v>6</v>
      </c>
      <c r="I511" s="115" t="inlineStr">
        <is>
          <t>صرف</t>
        </is>
      </c>
      <c r="J511" s="13" t="n">
        <v>0</v>
      </c>
      <c r="K511" s="37">
        <f>IFERROR(VLOOKUP(E511,'أرصدة المخزن'!$A:$H,8,0),"")</f>
        <v/>
      </c>
    </row>
    <row r="512" ht="24.75" customHeight="1" s="138">
      <c r="A512" s="13" t="n">
        <v>506</v>
      </c>
      <c r="B512" s="14" t="n">
        <v>46127</v>
      </c>
      <c r="C512" s="47" t="inlineStr">
        <is>
          <t>الصيانة لاين</t>
        </is>
      </c>
      <c r="D512" s="47" t="n">
        <v>1031</v>
      </c>
      <c r="E512" s="19" t="n">
        <v>10020106</v>
      </c>
      <c r="F512" s="28">
        <f>IFERROR(VLOOKUP(E512,'أرصدة المخزن'!$A:$E,3,0),"")</f>
        <v/>
      </c>
      <c r="G512" s="29">
        <f>IFERROR(VLOOKUP(E512,'أرصدة المخزن'!$A:$H,4,FALSE),"")</f>
        <v/>
      </c>
      <c r="H512" s="13" t="n">
        <v>1</v>
      </c>
      <c r="I512" s="115" t="inlineStr">
        <is>
          <t>صرف</t>
        </is>
      </c>
      <c r="J512" s="13" t="inlineStr">
        <is>
          <t>عمارة.155</t>
        </is>
      </c>
      <c r="K512" s="37">
        <f>IFERROR(VLOOKUP(E512,'أرصدة المخزن'!$A:$H,8,0),"")</f>
        <v/>
      </c>
    </row>
    <row r="513" ht="24.75" customHeight="1" s="138">
      <c r="A513" s="13" t="n">
        <v>507</v>
      </c>
      <c r="B513" s="14" t="n">
        <v>46127</v>
      </c>
      <c r="C513" s="47" t="inlineStr">
        <is>
          <t>الصيانة لاين</t>
        </is>
      </c>
      <c r="D513" s="47" t="n">
        <v>1031</v>
      </c>
      <c r="E513" s="19" t="n">
        <v>10020102</v>
      </c>
      <c r="F513" s="28">
        <f>IFERROR(VLOOKUP(E513,'أرصدة المخزن'!$A:$E,3,0),"")</f>
        <v/>
      </c>
      <c r="G513" s="29">
        <f>IFERROR(VLOOKUP(E513,'أرصدة المخزن'!$A:$H,4,FALSE),"")</f>
        <v/>
      </c>
      <c r="H513" s="13" t="n">
        <v>2</v>
      </c>
      <c r="I513" s="115" t="inlineStr">
        <is>
          <t>صرف</t>
        </is>
      </c>
      <c r="J513" s="13" t="inlineStr">
        <is>
          <t>عمارة.155</t>
        </is>
      </c>
      <c r="K513" s="37">
        <f>IFERROR(VLOOKUP(E513,'أرصدة المخزن'!$A:$H,8,0),"")</f>
        <v/>
      </c>
    </row>
    <row r="514" ht="24.75" customHeight="1" s="138">
      <c r="A514" s="13" t="n">
        <v>508</v>
      </c>
      <c r="B514" s="14" t="n">
        <v>46127</v>
      </c>
      <c r="C514" s="47" t="inlineStr">
        <is>
          <t>الصيانة لاين</t>
        </is>
      </c>
      <c r="D514" s="47" t="n">
        <v>1031</v>
      </c>
      <c r="E514" s="19" t="n">
        <v>10020100</v>
      </c>
      <c r="F514" s="28">
        <f>IFERROR(VLOOKUP(E514,'أرصدة المخزن'!$A:$E,3,0),"")</f>
        <v/>
      </c>
      <c r="G514" s="29">
        <f>IFERROR(VLOOKUP(E514,'أرصدة المخزن'!$A:$H,4,FALSE),"")</f>
        <v/>
      </c>
      <c r="H514" s="13" t="n">
        <v>4</v>
      </c>
      <c r="I514" s="115" t="inlineStr">
        <is>
          <t>صرف</t>
        </is>
      </c>
      <c r="J514" s="13" t="inlineStr">
        <is>
          <t>عمارة.155</t>
        </is>
      </c>
      <c r="K514" s="37">
        <f>IFERROR(VLOOKUP(E514,'أرصدة المخزن'!$A:$H,8,0),"")</f>
        <v/>
      </c>
    </row>
    <row r="515" ht="24.75" customHeight="1" s="138">
      <c r="A515" s="13" t="n">
        <v>509</v>
      </c>
      <c r="B515" s="14" t="n">
        <v>46127</v>
      </c>
      <c r="C515" s="47" t="inlineStr">
        <is>
          <t>الري بلوم</t>
        </is>
      </c>
      <c r="D515" s="47" t="n">
        <v>1032</v>
      </c>
      <c r="E515" s="19" t="n">
        <v>10030031</v>
      </c>
      <c r="F515" s="28">
        <f>IFERROR(VLOOKUP(E515,'أرصدة المخزن'!$A:$E,3,0),"")</f>
        <v/>
      </c>
      <c r="G515" s="29">
        <f>IFERROR(VLOOKUP(E515,'أرصدة المخزن'!$A:$H,4,FALSE),"")</f>
        <v/>
      </c>
      <c r="H515" s="13" t="n">
        <v>4</v>
      </c>
      <c r="I515" s="115" t="inlineStr">
        <is>
          <t>صرف</t>
        </is>
      </c>
      <c r="J515" s="13" t="inlineStr">
        <is>
          <t>بحيرات.3,4,5</t>
        </is>
      </c>
      <c r="K515" s="37">
        <f>IFERROR(VLOOKUP(E515,'أرصدة المخزن'!$A:$H,8,0),"")</f>
        <v/>
      </c>
    </row>
    <row r="516" ht="24.75" customHeight="1" s="138">
      <c r="A516" s="13" t="n">
        <v>510</v>
      </c>
      <c r="B516" s="14" t="n">
        <v>46127</v>
      </c>
      <c r="C516" s="47" t="inlineStr">
        <is>
          <t>الري بلوم</t>
        </is>
      </c>
      <c r="D516" s="47" t="n">
        <v>1033</v>
      </c>
      <c r="E516" s="19" t="n">
        <v>10030003</v>
      </c>
      <c r="F516" s="28">
        <f>IFERROR(VLOOKUP(E516,'أرصدة المخزن'!$A:$E,3,0),"")</f>
        <v/>
      </c>
      <c r="G516" s="29">
        <f>IFERROR(VLOOKUP(E516,'أرصدة المخزن'!$A:$H,4,FALSE),"")</f>
        <v/>
      </c>
      <c r="H516" s="13" t="n">
        <v>29</v>
      </c>
      <c r="I516" s="115" t="inlineStr">
        <is>
          <t>صرف</t>
        </is>
      </c>
      <c r="J516" s="13" t="inlineStr">
        <is>
          <t>بحيرات.3,4,5</t>
        </is>
      </c>
      <c r="K516" s="37">
        <f>IFERROR(VLOOKUP(E516,'أرصدة المخزن'!$A:$H,8,0),"")</f>
        <v/>
      </c>
    </row>
    <row r="517" ht="24.75" customHeight="1" s="138">
      <c r="A517" s="13" t="n">
        <v>511</v>
      </c>
      <c r="B517" s="14" t="n">
        <v>46127</v>
      </c>
      <c r="C517" s="47" t="inlineStr">
        <is>
          <t>الري بلوم</t>
        </is>
      </c>
      <c r="D517" s="47" t="n">
        <v>1033</v>
      </c>
      <c r="E517" s="19" t="n">
        <v>10030005</v>
      </c>
      <c r="F517" s="28">
        <f>IFERROR(VLOOKUP(E517,'أرصدة المخزن'!$A:$E,3,0),"")</f>
        <v/>
      </c>
      <c r="G517" s="29">
        <f>IFERROR(VLOOKUP(E517,'أرصدة المخزن'!$A:$H,4,FALSE),"")</f>
        <v/>
      </c>
      <c r="H517" s="13" t="n">
        <v>20</v>
      </c>
      <c r="I517" s="115" t="inlineStr">
        <is>
          <t>صرف</t>
        </is>
      </c>
      <c r="J517" s="13" t="inlineStr">
        <is>
          <t>بحيرات.3,4,5</t>
        </is>
      </c>
      <c r="K517" s="37">
        <f>IFERROR(VLOOKUP(E517,'أرصدة المخزن'!$A:$H,8,0),"")</f>
        <v/>
      </c>
    </row>
    <row r="518" ht="24.75" customHeight="1" s="138">
      <c r="A518" s="13" t="n">
        <v>512</v>
      </c>
      <c r="B518" s="14" t="n">
        <v>46127</v>
      </c>
      <c r="C518" s="47" t="inlineStr">
        <is>
          <t>الري بلوم</t>
        </is>
      </c>
      <c r="D518" s="47" t="n">
        <v>1033</v>
      </c>
      <c r="E518" s="19" t="n">
        <v>10030004</v>
      </c>
      <c r="F518" s="28">
        <f>IFERROR(VLOOKUP(E518,'أرصدة المخزن'!$A:$E,3,0),"")</f>
        <v/>
      </c>
      <c r="G518" s="29">
        <f>IFERROR(VLOOKUP(E518,'أرصدة المخزن'!$A:$H,4,FALSE),"")</f>
        <v/>
      </c>
      <c r="H518" s="13" t="n">
        <v>20</v>
      </c>
      <c r="I518" s="115" t="inlineStr">
        <is>
          <t>صرف</t>
        </is>
      </c>
      <c r="J518" s="13" t="inlineStr">
        <is>
          <t>بحيرات.3,4,5</t>
        </is>
      </c>
      <c r="K518" s="37">
        <f>IFERROR(VLOOKUP(E518,'أرصدة المخزن'!$A:$H,8,0),"")</f>
        <v/>
      </c>
    </row>
    <row r="519" ht="24.75" customHeight="1" s="138">
      <c r="A519" s="13" t="n">
        <v>513</v>
      </c>
      <c r="B519" s="14" t="n">
        <v>46127</v>
      </c>
      <c r="C519" s="47" t="inlineStr">
        <is>
          <t>الري بلوم</t>
        </is>
      </c>
      <c r="D519" s="47" t="n">
        <v>1034</v>
      </c>
      <c r="E519" s="19" t="n">
        <v>10030008</v>
      </c>
      <c r="F519" s="28">
        <f>IFERROR(VLOOKUP(E519,'أرصدة المخزن'!$A:$E,3,0),"")</f>
        <v/>
      </c>
      <c r="G519" s="29">
        <f>IFERROR(VLOOKUP(E519,'أرصدة المخزن'!$A:$H,4,FALSE),"")</f>
        <v/>
      </c>
      <c r="H519" s="13" t="n">
        <v>12</v>
      </c>
      <c r="I519" s="115" t="inlineStr">
        <is>
          <t>صرف</t>
        </is>
      </c>
      <c r="J519" s="13" t="inlineStr">
        <is>
          <t>بحيرات.3,4,5</t>
        </is>
      </c>
      <c r="K519" s="37">
        <f>IFERROR(VLOOKUP(E519,'أرصدة المخزن'!$A:$H,8,0),"")</f>
        <v/>
      </c>
    </row>
    <row r="520" ht="24.75" customHeight="1" s="138">
      <c r="A520" s="13" t="n">
        <v>514</v>
      </c>
      <c r="B520" s="14" t="n">
        <v>46127</v>
      </c>
      <c r="C520" s="47" t="inlineStr">
        <is>
          <t>الري بلوم</t>
        </is>
      </c>
      <c r="D520" s="47" t="n">
        <v>1034</v>
      </c>
      <c r="E520" s="19" t="n">
        <v>10030027</v>
      </c>
      <c r="F520" s="28">
        <f>IFERROR(VLOOKUP(E520,'أرصدة المخزن'!$A:$E,3,0),"")</f>
        <v/>
      </c>
      <c r="G520" s="29">
        <f>IFERROR(VLOOKUP(E520,'أرصدة المخزن'!$A:$H,4,FALSE),"")</f>
        <v/>
      </c>
      <c r="H520" s="13" t="n">
        <v>25</v>
      </c>
      <c r="I520" s="115" t="inlineStr">
        <is>
          <t>صرف</t>
        </is>
      </c>
      <c r="J520" s="13" t="inlineStr">
        <is>
          <t>بحيرات.3,4,5</t>
        </is>
      </c>
      <c r="K520" s="37">
        <f>IFERROR(VLOOKUP(E520,'أرصدة المخزن'!$A:$H,8,0),"")</f>
        <v/>
      </c>
    </row>
    <row r="521" ht="24.75" customHeight="1" s="138">
      <c r="A521" s="13" t="n">
        <v>515</v>
      </c>
      <c r="B521" s="14" t="n">
        <v>46127</v>
      </c>
      <c r="C521" s="47" t="inlineStr">
        <is>
          <t>المسطحات المائية</t>
        </is>
      </c>
      <c r="D521" s="47" t="n">
        <v>1035</v>
      </c>
      <c r="E521" s="19" t="n">
        <v>10040004</v>
      </c>
      <c r="F521" s="28">
        <f>IFERROR(VLOOKUP(E521,'أرصدة المخزن'!$A:$E,3,0),"")</f>
        <v/>
      </c>
      <c r="G521" s="29">
        <f>IFERROR(VLOOKUP(E521,'أرصدة المخزن'!$A:$H,4,FALSE),"")</f>
        <v/>
      </c>
      <c r="H521" s="13" t="n">
        <v>8</v>
      </c>
      <c r="I521" s="115" t="inlineStr">
        <is>
          <t>صرف</t>
        </is>
      </c>
      <c r="J521" s="13" t="inlineStr">
        <is>
          <t>حمام.4.7</t>
        </is>
      </c>
      <c r="K521" s="37">
        <f>IFERROR(VLOOKUP(E521,'أرصدة المخزن'!$A:$H,8,0),"")</f>
        <v/>
      </c>
    </row>
    <row r="522" ht="24.75" customHeight="1" s="138">
      <c r="A522" s="13" t="n">
        <v>516</v>
      </c>
      <c r="B522" s="14" t="n">
        <v>46127</v>
      </c>
      <c r="C522" s="47" t="inlineStr">
        <is>
          <t>المسطحات المائية</t>
        </is>
      </c>
      <c r="D522" s="47" t="n">
        <v>1035</v>
      </c>
      <c r="E522" s="19" t="n">
        <v>10040001</v>
      </c>
      <c r="F522" s="28">
        <f>IFERROR(VLOOKUP(E522,'أرصدة المخزن'!$A:$E,3,0),"")</f>
        <v/>
      </c>
      <c r="G522" s="29">
        <f>IFERROR(VLOOKUP(E522,'أرصدة المخزن'!$A:$H,4,FALSE),"")</f>
        <v/>
      </c>
      <c r="H522" s="13" t="n">
        <v>16</v>
      </c>
      <c r="I522" s="115" t="inlineStr">
        <is>
          <t>صرف</t>
        </is>
      </c>
      <c r="J522" s="13" t="inlineStr">
        <is>
          <t>حمام.4.7</t>
        </is>
      </c>
      <c r="K522" s="37">
        <f>IFERROR(VLOOKUP(E522,'أرصدة المخزن'!$A:$H,8,0),"")</f>
        <v/>
      </c>
    </row>
    <row r="523" ht="24.75" customHeight="1" s="138">
      <c r="A523" s="13" t="n">
        <v>517</v>
      </c>
      <c r="B523" s="14" t="n">
        <v>46127</v>
      </c>
      <c r="C523" s="47" t="inlineStr">
        <is>
          <t>المسطحات المائية</t>
        </is>
      </c>
      <c r="D523" s="47" t="n">
        <v>1035</v>
      </c>
      <c r="E523" s="19" t="n">
        <v>10040003</v>
      </c>
      <c r="F523" s="28">
        <f>IFERROR(VLOOKUP(E523,'أرصدة المخزن'!$A:$E,3,0),"")</f>
        <v/>
      </c>
      <c r="G523" s="29">
        <f>IFERROR(VLOOKUP(E523,'أرصدة المخزن'!$A:$H,4,FALSE),"")</f>
        <v/>
      </c>
      <c r="H523" s="13" t="n">
        <v>8</v>
      </c>
      <c r="I523" s="115" t="inlineStr">
        <is>
          <t>صرف</t>
        </is>
      </c>
      <c r="J523" s="13" t="inlineStr">
        <is>
          <t>حمام.4.7</t>
        </is>
      </c>
      <c r="K523" s="37">
        <f>IFERROR(VLOOKUP(E523,'أرصدة المخزن'!$A:$H,8,0),"")</f>
        <v/>
      </c>
    </row>
    <row r="524" ht="24.75" customHeight="1" s="138">
      <c r="A524" s="13" t="n">
        <v>518</v>
      </c>
      <c r="B524" s="14" t="n">
        <v>46127</v>
      </c>
      <c r="C524" s="47" t="inlineStr">
        <is>
          <t>المسطحات المائية</t>
        </is>
      </c>
      <c r="D524" s="47" t="n">
        <v>1035</v>
      </c>
      <c r="E524" s="19" t="n">
        <v>10040002</v>
      </c>
      <c r="F524" s="28">
        <f>IFERROR(VLOOKUP(E524,'أرصدة المخزن'!$A:$E,3,0),"")</f>
        <v/>
      </c>
      <c r="G524" s="29">
        <f>IFERROR(VLOOKUP(E524,'أرصدة المخزن'!$A:$H,4,FALSE),"")</f>
        <v/>
      </c>
      <c r="H524" s="13" t="n">
        <v>8</v>
      </c>
      <c r="I524" s="115" t="inlineStr">
        <is>
          <t>صرف</t>
        </is>
      </c>
      <c r="J524" s="13" t="inlineStr">
        <is>
          <t>حمام.4.7</t>
        </is>
      </c>
      <c r="K524" s="37">
        <f>IFERROR(VLOOKUP(E524,'أرصدة المخزن'!$A:$H,8,0),"")</f>
        <v/>
      </c>
    </row>
    <row r="525" ht="24.75" customHeight="1" s="138">
      <c r="A525" s="13" t="n">
        <v>519</v>
      </c>
      <c r="B525" s="14" t="n">
        <v>46127</v>
      </c>
      <c r="C525" s="47" t="inlineStr">
        <is>
          <t>المسطحات المائية</t>
        </is>
      </c>
      <c r="D525" s="47" t="n">
        <v>1036</v>
      </c>
      <c r="E525" s="19" t="n">
        <v>10040017</v>
      </c>
      <c r="F525" s="28">
        <f>IFERROR(VLOOKUP(E525,'أرصدة المخزن'!$A:$E,3,0),"")</f>
        <v/>
      </c>
      <c r="G525" s="29">
        <f>IFERROR(VLOOKUP(E525,'أرصدة المخزن'!$A:$H,4,FALSE),"")</f>
        <v/>
      </c>
      <c r="H525" s="13" t="n">
        <v>2</v>
      </c>
      <c r="I525" s="115" t="inlineStr">
        <is>
          <t>صرف</t>
        </is>
      </c>
      <c r="J525" s="13" t="inlineStr">
        <is>
          <t>حمام.4.7</t>
        </is>
      </c>
      <c r="K525" s="37">
        <f>IFERROR(VLOOKUP(E525,'أرصدة المخزن'!$A:$H,8,0),"")</f>
        <v/>
      </c>
    </row>
    <row r="526" ht="24.75" customHeight="1" s="138">
      <c r="A526" s="13" t="n">
        <v>520</v>
      </c>
      <c r="B526" s="14" t="n">
        <v>46128</v>
      </c>
      <c r="C526" s="47" t="inlineStr">
        <is>
          <t>الري سلطان</t>
        </is>
      </c>
      <c r="D526" s="47" t="n">
        <v>1037</v>
      </c>
      <c r="E526" s="19" t="n">
        <v>10030031</v>
      </c>
      <c r="F526" s="28">
        <f>IFERROR(VLOOKUP(E526,'أرصدة المخزن'!$A:$E,3,0),"")</f>
        <v/>
      </c>
      <c r="G526" s="29">
        <f>IFERROR(VLOOKUP(E526,'أرصدة المخزن'!$A:$H,4,FALSE),"")</f>
        <v/>
      </c>
      <c r="H526" s="13" t="n">
        <v>4</v>
      </c>
      <c r="I526" s="115" t="inlineStr">
        <is>
          <t>صرف</t>
        </is>
      </c>
      <c r="J526" s="13" t="n">
        <v>0</v>
      </c>
      <c r="K526" s="37">
        <f>IFERROR(VLOOKUP(E526,'أرصدة المخزن'!$A:$H,8,0),"")</f>
        <v/>
      </c>
    </row>
    <row r="527" ht="24.75" customHeight="1" s="138">
      <c r="A527" s="13" t="n">
        <v>521</v>
      </c>
      <c r="B527" s="14" t="n">
        <v>46128</v>
      </c>
      <c r="C527" s="47" t="inlineStr">
        <is>
          <t>الري سلطان</t>
        </is>
      </c>
      <c r="D527" s="47" t="n">
        <v>1037</v>
      </c>
      <c r="E527" s="19" t="n">
        <v>10030042</v>
      </c>
      <c r="F527" s="28">
        <f>IFERROR(VLOOKUP(E527,'أرصدة المخزن'!$A:$E,3,0),"")</f>
        <v/>
      </c>
      <c r="G527" s="29">
        <f>IFERROR(VLOOKUP(E527,'أرصدة المخزن'!$A:$H,4,FALSE),"")</f>
        <v/>
      </c>
      <c r="H527" s="15" t="n">
        <v>3</v>
      </c>
      <c r="I527" s="115" t="inlineStr">
        <is>
          <t>صرف</t>
        </is>
      </c>
      <c r="J527" s="13" t="n">
        <v>0</v>
      </c>
      <c r="K527" s="37">
        <f>IFERROR(VLOOKUP(E527,'أرصدة المخزن'!$A:$H,8,0),"")</f>
        <v/>
      </c>
    </row>
    <row r="528" ht="24.75" customHeight="1" s="138">
      <c r="A528" s="13" t="n">
        <v>522</v>
      </c>
      <c r="B528" s="14" t="n">
        <v>46128</v>
      </c>
      <c r="C528" s="47" t="inlineStr">
        <is>
          <t>الري سلطان</t>
        </is>
      </c>
      <c r="D528" s="47" t="n">
        <v>1037</v>
      </c>
      <c r="E528" s="19" t="n">
        <v>10030044</v>
      </c>
      <c r="F528" s="28">
        <f>IFERROR(VLOOKUP(E528,'أرصدة المخزن'!$A:$E,3,0),"")</f>
        <v/>
      </c>
      <c r="G528" s="29">
        <f>IFERROR(VLOOKUP(E528,'أرصدة المخزن'!$A:$H,4,FALSE),"")</f>
        <v/>
      </c>
      <c r="H528" s="15" t="n">
        <v>2</v>
      </c>
      <c r="I528" s="115" t="inlineStr">
        <is>
          <t>صرف</t>
        </is>
      </c>
      <c r="J528" s="13" t="n">
        <v>0</v>
      </c>
      <c r="K528" s="37">
        <f>IFERROR(VLOOKUP(E528,'أرصدة المخزن'!$A:$H,8,0),"")</f>
        <v/>
      </c>
    </row>
    <row r="529" ht="24.75" customHeight="1" s="138">
      <c r="A529" s="13" t="n">
        <v>523</v>
      </c>
      <c r="B529" s="14" t="n">
        <v>46128</v>
      </c>
      <c r="C529" s="47" t="inlineStr">
        <is>
          <t>الري سلطان</t>
        </is>
      </c>
      <c r="D529" s="47" t="n">
        <v>1037</v>
      </c>
      <c r="E529" s="19" t="n">
        <v>10020022</v>
      </c>
      <c r="F529" s="28">
        <f>IFERROR(VLOOKUP(E529,'أرصدة المخزن'!$A:$E,3,0),"")</f>
        <v/>
      </c>
      <c r="G529" s="29">
        <f>IFERROR(VLOOKUP(E529,'أرصدة المخزن'!$A:$H,4,FALSE),"")</f>
        <v/>
      </c>
      <c r="H529" s="13" t="n">
        <v>1</v>
      </c>
      <c r="I529" s="115" t="inlineStr">
        <is>
          <t>صرف</t>
        </is>
      </c>
      <c r="J529" s="13" t="n">
        <v>0</v>
      </c>
      <c r="K529" s="37">
        <f>IFERROR(VLOOKUP(E529,'أرصدة المخزن'!$A:$H,8,0),"")</f>
        <v/>
      </c>
    </row>
    <row r="530" ht="24.75" customHeight="1" s="138">
      <c r="A530" s="13" t="n">
        <v>524</v>
      </c>
      <c r="B530" s="14" t="n">
        <v>46128</v>
      </c>
      <c r="C530" s="47" t="inlineStr">
        <is>
          <t>الري بلوم</t>
        </is>
      </c>
      <c r="D530" s="47" t="n">
        <v>1038</v>
      </c>
      <c r="E530" s="19" t="n">
        <v>10030001</v>
      </c>
      <c r="F530" s="28">
        <f>IFERROR(VLOOKUP(E530,'أرصدة المخزن'!$A:$E,3,0),"")</f>
        <v/>
      </c>
      <c r="G530" s="29">
        <f>IFERROR(VLOOKUP(E530,'أرصدة المخزن'!$A:$H,4,FALSE),"")</f>
        <v/>
      </c>
      <c r="H530" s="13" t="n">
        <v>450</v>
      </c>
      <c r="I530" s="115" t="inlineStr">
        <is>
          <t>صرف</t>
        </is>
      </c>
      <c r="J530" s="13" t="n">
        <v>0</v>
      </c>
      <c r="K530" s="37">
        <f>IFERROR(VLOOKUP(E530,'أرصدة المخزن'!$A:$H,8,0),"")</f>
        <v/>
      </c>
    </row>
    <row r="531" ht="24.75" customHeight="1" s="138">
      <c r="A531" s="13" t="n">
        <v>525</v>
      </c>
      <c r="B531" s="14" t="n">
        <v>46128</v>
      </c>
      <c r="C531" s="47" t="inlineStr">
        <is>
          <t>الري بلوم</t>
        </is>
      </c>
      <c r="D531" s="47" t="n">
        <v>1038</v>
      </c>
      <c r="E531" s="19" t="n">
        <v>10030031</v>
      </c>
      <c r="F531" s="28">
        <f>IFERROR(VLOOKUP(E531,'أرصدة المخزن'!$A:$E,3,0),"")</f>
        <v/>
      </c>
      <c r="G531" s="29">
        <f>IFERROR(VLOOKUP(E531,'أرصدة المخزن'!$A:$H,4,FALSE),"")</f>
        <v/>
      </c>
      <c r="H531" s="13" t="n">
        <v>2</v>
      </c>
      <c r="I531" s="115" t="inlineStr">
        <is>
          <t>صرف</t>
        </is>
      </c>
      <c r="J531" s="13" t="n">
        <v>0</v>
      </c>
      <c r="K531" s="37">
        <f>IFERROR(VLOOKUP(E531,'أرصدة المخزن'!$A:$H,8,0),"")</f>
        <v/>
      </c>
    </row>
    <row r="532" ht="24.75" customHeight="1" s="138">
      <c r="A532" s="13" t="n">
        <v>526</v>
      </c>
      <c r="B532" s="14" t="n">
        <v>46128</v>
      </c>
      <c r="C532" s="47" t="inlineStr">
        <is>
          <t>الري بلوم</t>
        </is>
      </c>
      <c r="D532" s="47" t="n">
        <v>1038</v>
      </c>
      <c r="E532" s="19" t="n">
        <v>10030042</v>
      </c>
      <c r="F532" s="28">
        <f>IFERROR(VLOOKUP(E532,'أرصدة المخزن'!$A:$E,3,0),"")</f>
        <v/>
      </c>
      <c r="G532" s="29">
        <f>IFERROR(VLOOKUP(E532,'أرصدة المخزن'!$A:$H,4,FALSE),"")</f>
        <v/>
      </c>
      <c r="H532" s="15" t="n">
        <v>3</v>
      </c>
      <c r="I532" s="115" t="inlineStr">
        <is>
          <t>صرف</t>
        </is>
      </c>
      <c r="J532" s="13" t="n">
        <v>0</v>
      </c>
      <c r="K532" s="37">
        <f>IFERROR(VLOOKUP(E532,'أرصدة المخزن'!$A:$H,8,0),"")</f>
        <v/>
      </c>
    </row>
    <row r="533" ht="24.75" customHeight="1" s="138">
      <c r="A533" s="13" t="n">
        <v>527</v>
      </c>
      <c r="B533" s="14" t="n">
        <v>46128</v>
      </c>
      <c r="C533" s="47" t="inlineStr">
        <is>
          <t>الري بلوم</t>
        </is>
      </c>
      <c r="D533" s="47" t="n">
        <v>1038</v>
      </c>
      <c r="E533" s="19" t="n">
        <v>10030044</v>
      </c>
      <c r="F533" s="28">
        <f>IFERROR(VLOOKUP(E533,'أرصدة المخزن'!$A:$E,3,0),"")</f>
        <v/>
      </c>
      <c r="G533" s="29">
        <f>IFERROR(VLOOKUP(E533,'أرصدة المخزن'!$A:$H,4,FALSE),"")</f>
        <v/>
      </c>
      <c r="H533" s="15" t="n">
        <v>1</v>
      </c>
      <c r="I533" s="115" t="inlineStr">
        <is>
          <t>صرف</t>
        </is>
      </c>
      <c r="J533" s="13" t="n">
        <v>0</v>
      </c>
      <c r="K533" s="37">
        <f>IFERROR(VLOOKUP(E533,'أرصدة المخزن'!$A:$H,8,0),"")</f>
        <v/>
      </c>
    </row>
    <row r="534" ht="24.75" customHeight="1" s="138">
      <c r="A534" s="13" t="n">
        <v>528</v>
      </c>
      <c r="B534" s="14" t="n">
        <v>46128</v>
      </c>
      <c r="C534" s="47" t="inlineStr">
        <is>
          <t>الري بلوم</t>
        </is>
      </c>
      <c r="D534" s="47" t="n">
        <v>1039</v>
      </c>
      <c r="E534" s="19" t="n">
        <v>10030027</v>
      </c>
      <c r="F534" s="28">
        <f>IFERROR(VLOOKUP(E534,'أرصدة المخزن'!$A:$E,3,0),"")</f>
        <v/>
      </c>
      <c r="G534" s="29">
        <f>IFERROR(VLOOKUP(E534,'أرصدة المخزن'!$A:$H,4,FALSE),"")</f>
        <v/>
      </c>
      <c r="H534" s="13" t="n">
        <v>50</v>
      </c>
      <c r="I534" s="115" t="inlineStr">
        <is>
          <t>صرف</t>
        </is>
      </c>
      <c r="J534" s="13" t="n">
        <v>0</v>
      </c>
      <c r="K534" s="37">
        <f>IFERROR(VLOOKUP(E534,'أرصدة المخزن'!$A:$H,8,0),"")</f>
        <v/>
      </c>
    </row>
    <row r="535" ht="24.75" customHeight="1" s="138">
      <c r="A535" s="13" t="n">
        <v>529</v>
      </c>
      <c r="B535" s="14" t="n">
        <v>46128</v>
      </c>
      <c r="C535" s="47" t="inlineStr">
        <is>
          <t>الري بلوم</t>
        </is>
      </c>
      <c r="D535" s="47" t="n">
        <v>1039</v>
      </c>
      <c r="E535" s="19" t="n">
        <v>10030032</v>
      </c>
      <c r="F535" s="28">
        <f>IFERROR(VLOOKUP(E535,'أرصدة المخزن'!$A:$E,3,0),"")</f>
        <v/>
      </c>
      <c r="G535" s="29">
        <f>IFERROR(VLOOKUP(E535,'أرصدة المخزن'!$A:$H,4,FALSE),"")</f>
        <v/>
      </c>
      <c r="H535" s="13" t="n">
        <v>10</v>
      </c>
      <c r="I535" s="115" t="inlineStr">
        <is>
          <t>صرف</t>
        </is>
      </c>
      <c r="J535" s="13" t="n">
        <v>0</v>
      </c>
      <c r="K535" s="37">
        <f>IFERROR(VLOOKUP(E535,'أرصدة المخزن'!$A:$H,8,0),"")</f>
        <v/>
      </c>
    </row>
    <row r="536" ht="24.75" customHeight="1" s="138">
      <c r="A536" s="13" t="n">
        <v>530</v>
      </c>
      <c r="B536" s="14" t="n">
        <v>46128</v>
      </c>
      <c r="C536" s="47" t="inlineStr">
        <is>
          <t>الري بلوم</t>
        </is>
      </c>
      <c r="D536" s="47" t="n">
        <v>1039</v>
      </c>
      <c r="E536" s="19" t="n">
        <v>10020062</v>
      </c>
      <c r="F536" s="28">
        <f>IFERROR(VLOOKUP(E536,'أرصدة المخزن'!$A:$E,3,0),"")</f>
        <v/>
      </c>
      <c r="G536" s="29">
        <f>IFERROR(VLOOKUP(E536,'أرصدة المخزن'!$A:$H,4,FALSE),"")</f>
        <v/>
      </c>
      <c r="H536" s="13" t="n">
        <v>1</v>
      </c>
      <c r="I536" s="115" t="inlineStr">
        <is>
          <t>صرف</t>
        </is>
      </c>
      <c r="J536" s="13" t="n">
        <v>0</v>
      </c>
      <c r="K536" s="37">
        <f>IFERROR(VLOOKUP(E536,'أرصدة المخزن'!$A:$H,8,0),"")</f>
        <v/>
      </c>
    </row>
    <row r="537" ht="24.75" customHeight="1" s="138">
      <c r="A537" s="13" t="n">
        <v>531</v>
      </c>
      <c r="B537" s="14" t="n">
        <v>46128</v>
      </c>
      <c r="C537" s="47" t="inlineStr">
        <is>
          <t>الري بلوم</t>
        </is>
      </c>
      <c r="D537" s="47" t="n">
        <v>1039</v>
      </c>
      <c r="E537" s="19" t="n">
        <v>10030030</v>
      </c>
      <c r="F537" s="28">
        <f>IFERROR(VLOOKUP(E537,'أرصدة المخزن'!$A:$E,3,0),"")</f>
        <v/>
      </c>
      <c r="G537" s="29">
        <f>IFERROR(VLOOKUP(E537,'أرصدة المخزن'!$A:$H,4,FALSE),"")</f>
        <v/>
      </c>
      <c r="H537" s="13" t="n">
        <v>130</v>
      </c>
      <c r="I537" s="115" t="inlineStr">
        <is>
          <t>صرف</t>
        </is>
      </c>
      <c r="J537" s="13" t="n">
        <v>0</v>
      </c>
      <c r="K537" s="37">
        <f>IFERROR(VLOOKUP(E537,'أرصدة المخزن'!$A:$H,8,0),"")</f>
        <v/>
      </c>
    </row>
    <row r="538" ht="24.75" customHeight="1" s="138">
      <c r="A538" s="13" t="n">
        <v>532</v>
      </c>
      <c r="B538" s="14" t="n">
        <v>46128</v>
      </c>
      <c r="C538" s="47" t="inlineStr">
        <is>
          <t>الري بلوم</t>
        </is>
      </c>
      <c r="D538" s="47" t="n">
        <v>1040</v>
      </c>
      <c r="E538" s="19" t="n">
        <v>10020051</v>
      </c>
      <c r="F538" s="28">
        <f>IFERROR(VLOOKUP(E538,'أرصدة المخزن'!$A:$E,3,0),"")</f>
        <v/>
      </c>
      <c r="G538" s="29">
        <f>IFERROR(VLOOKUP(E538,'أرصدة المخزن'!$A:$H,4,FALSE),"")</f>
        <v/>
      </c>
      <c r="H538" s="13" t="n">
        <v>1</v>
      </c>
      <c r="I538" s="115" t="inlineStr">
        <is>
          <t>صرف</t>
        </is>
      </c>
      <c r="J538" s="13" t="n">
        <v>0</v>
      </c>
      <c r="K538" s="37">
        <f>IFERROR(VLOOKUP(E538,'أرصدة المخزن'!$A:$H,8,0),"")</f>
        <v/>
      </c>
    </row>
    <row r="539" ht="24.75" customHeight="1" s="138">
      <c r="A539" s="13" t="n">
        <v>533</v>
      </c>
      <c r="B539" s="14" t="n">
        <v>46128</v>
      </c>
      <c r="C539" s="47" t="inlineStr">
        <is>
          <t>الري بلوم</t>
        </is>
      </c>
      <c r="D539" s="47" t="n">
        <v>1040</v>
      </c>
      <c r="E539" s="19" t="n">
        <v>10020034</v>
      </c>
      <c r="F539" s="28">
        <f>IFERROR(VLOOKUP(E539,'أرصدة المخزن'!$A:$E,3,0),"")</f>
        <v/>
      </c>
      <c r="G539" s="29">
        <f>IFERROR(VLOOKUP(E539,'أرصدة المخزن'!$A:$H,4,FALSE),"")</f>
        <v/>
      </c>
      <c r="H539" s="13" t="n">
        <v>1</v>
      </c>
      <c r="I539" s="115" t="inlineStr">
        <is>
          <t>صرف</t>
        </is>
      </c>
      <c r="J539" s="13" t="n">
        <v>0</v>
      </c>
      <c r="K539" s="37">
        <f>IFERROR(VLOOKUP(E539,'أرصدة المخزن'!$A:$H,8,0),"")</f>
        <v/>
      </c>
    </row>
    <row r="540" ht="24.75" customHeight="1" s="138">
      <c r="A540" s="13" t="n">
        <v>534</v>
      </c>
      <c r="B540" s="14" t="n">
        <v>46128</v>
      </c>
      <c r="C540" s="47" t="inlineStr">
        <is>
          <t>الري بلوم</t>
        </is>
      </c>
      <c r="D540" s="47" t="n">
        <v>1040</v>
      </c>
      <c r="E540" s="19" t="n">
        <v>10020049</v>
      </c>
      <c r="F540" s="28">
        <f>IFERROR(VLOOKUP(E540,'أرصدة المخزن'!$A:$E,3,0),"")</f>
        <v/>
      </c>
      <c r="G540" s="29">
        <f>IFERROR(VLOOKUP(E540,'أرصدة المخزن'!$A:$H,4,FALSE),"")</f>
        <v/>
      </c>
      <c r="H540" s="13" t="n">
        <v>1</v>
      </c>
      <c r="I540" s="115" t="inlineStr">
        <is>
          <t>صرف</t>
        </is>
      </c>
      <c r="J540" s="13" t="n">
        <v>0</v>
      </c>
      <c r="K540" s="37">
        <f>IFERROR(VLOOKUP(E540,'أرصدة المخزن'!$A:$H,8,0),"")</f>
        <v/>
      </c>
    </row>
    <row r="541" ht="24.75" customHeight="1" s="138">
      <c r="A541" s="13" t="n">
        <v>535</v>
      </c>
      <c r="B541" s="14" t="n">
        <v>46128</v>
      </c>
      <c r="C541" s="47" t="inlineStr">
        <is>
          <t>الصيانة لاين</t>
        </is>
      </c>
      <c r="D541" s="47" t="n">
        <v>1041</v>
      </c>
      <c r="E541" s="19" t="n">
        <v>10020171</v>
      </c>
      <c r="F541" s="28">
        <f>IFERROR(VLOOKUP(E541,'أرصدة المخزن'!$A:$E,3,0),"")</f>
        <v/>
      </c>
      <c r="G541" s="29">
        <f>IFERROR(VLOOKUP(E541,'أرصدة المخزن'!$A:$H,4,FALSE),"")</f>
        <v/>
      </c>
      <c r="H541" s="13" t="n">
        <v>2</v>
      </c>
      <c r="I541" s="115" t="inlineStr">
        <is>
          <t>صرف</t>
        </is>
      </c>
      <c r="J541" s="13" t="n">
        <v>0</v>
      </c>
      <c r="K541" s="37">
        <f>IFERROR(VLOOKUP(E541,'أرصدة المخزن'!$A:$H,8,0),"")</f>
        <v/>
      </c>
    </row>
    <row r="542" ht="24.75" customHeight="1" s="138">
      <c r="A542" s="13" t="n">
        <v>536</v>
      </c>
      <c r="B542" s="14" t="n">
        <v>46128</v>
      </c>
      <c r="C542" s="47" t="inlineStr">
        <is>
          <t>الصيانة لاين</t>
        </is>
      </c>
      <c r="D542" s="47" t="n">
        <v>1041</v>
      </c>
      <c r="E542" s="19" t="n">
        <v>10020159</v>
      </c>
      <c r="F542" s="28">
        <f>IFERROR(VLOOKUP(E542,'أرصدة المخزن'!$A:$E,3,0),"")</f>
        <v/>
      </c>
      <c r="G542" s="29">
        <f>IFERROR(VLOOKUP(E542,'أرصدة المخزن'!$A:$H,4,FALSE),"")</f>
        <v/>
      </c>
      <c r="H542" s="13" t="n">
        <v>2</v>
      </c>
      <c r="I542" s="115" t="inlineStr">
        <is>
          <t>صرف</t>
        </is>
      </c>
      <c r="J542" s="13" t="n">
        <v>0</v>
      </c>
      <c r="K542" s="37">
        <f>IFERROR(VLOOKUP(E542,'أرصدة المخزن'!$A:$H,8,0),"")</f>
        <v/>
      </c>
    </row>
    <row r="543" ht="24.75" customHeight="1" s="138">
      <c r="A543" s="13" t="n">
        <v>537</v>
      </c>
      <c r="B543" s="14" t="n">
        <v>46128</v>
      </c>
      <c r="C543" s="47" t="inlineStr">
        <is>
          <t>الصيانة لاين</t>
        </is>
      </c>
      <c r="D543" s="47" t="n">
        <v>1041</v>
      </c>
      <c r="E543" s="19" t="n">
        <v>10020127</v>
      </c>
      <c r="F543" s="28">
        <f>IFERROR(VLOOKUP(E543,'أرصدة المخزن'!$A:$E,3,0),"")</f>
        <v/>
      </c>
      <c r="G543" s="29">
        <f>IFERROR(VLOOKUP(E543,'أرصدة المخزن'!$A:$H,4,FALSE),"")</f>
        <v/>
      </c>
      <c r="H543" s="13" t="n">
        <v>2</v>
      </c>
      <c r="I543" s="115" t="inlineStr">
        <is>
          <t>صرف</t>
        </is>
      </c>
      <c r="J543" s="13" t="n">
        <v>0</v>
      </c>
      <c r="K543" s="37">
        <f>IFERROR(VLOOKUP(E543,'أرصدة المخزن'!$A:$H,8,0),"")</f>
        <v/>
      </c>
    </row>
    <row r="544" ht="24.75" customHeight="1" s="138">
      <c r="A544" s="13" t="n">
        <v>538</v>
      </c>
      <c r="B544" s="14" t="n">
        <v>46128</v>
      </c>
      <c r="C544" s="47" t="inlineStr">
        <is>
          <t>الصيانة لاين</t>
        </is>
      </c>
      <c r="D544" s="47" t="n">
        <v>1041</v>
      </c>
      <c r="E544" s="19" t="n">
        <v>10020025</v>
      </c>
      <c r="F544" s="28">
        <f>IFERROR(VLOOKUP(E544,'أرصدة المخزن'!$A:$E,3,0),"")</f>
        <v/>
      </c>
      <c r="G544" s="29">
        <f>IFERROR(VLOOKUP(E544,'أرصدة المخزن'!$A:$H,4,FALSE),"")</f>
        <v/>
      </c>
      <c r="H544" s="13" t="n">
        <v>1</v>
      </c>
      <c r="I544" s="115" t="inlineStr">
        <is>
          <t>صرف</t>
        </is>
      </c>
      <c r="J544" s="13" t="n">
        <v>0</v>
      </c>
      <c r="K544" s="37">
        <f>IFERROR(VLOOKUP(E544,'أرصدة المخزن'!$A:$H,8,0),"")</f>
        <v/>
      </c>
    </row>
    <row r="545" ht="24.75" customHeight="1" s="138">
      <c r="A545" s="13" t="n">
        <v>539</v>
      </c>
      <c r="B545" s="14" t="n">
        <v>46128</v>
      </c>
      <c r="C545" s="47" t="inlineStr">
        <is>
          <t>الصيانة لاين</t>
        </is>
      </c>
      <c r="D545" s="47" t="n">
        <v>1042</v>
      </c>
      <c r="E545" s="21" t="n">
        <v>10020090</v>
      </c>
      <c r="F545" s="28">
        <f>IFERROR(VLOOKUP(E545,'أرصدة المخزن'!$A:$E,3,0),"")</f>
        <v/>
      </c>
      <c r="G545" s="29">
        <f>IFERROR(VLOOKUP(E545,'أرصدة المخزن'!$A:$H,4,FALSE),"")</f>
        <v/>
      </c>
      <c r="H545" s="13" t="n">
        <v>4</v>
      </c>
      <c r="I545" s="115" t="inlineStr">
        <is>
          <t>صرف</t>
        </is>
      </c>
      <c r="J545" s="13" t="n">
        <v>0</v>
      </c>
      <c r="K545" s="37">
        <f>IFERROR(VLOOKUP(E545,'أرصدة المخزن'!$A:$H,8,0),"")</f>
        <v/>
      </c>
    </row>
    <row r="546" ht="24.75" customHeight="1" s="138">
      <c r="A546" s="13" t="n">
        <v>540</v>
      </c>
      <c r="B546" s="14" t="n">
        <v>46128</v>
      </c>
      <c r="C546" s="47" t="inlineStr">
        <is>
          <t>الصيانة لاين</t>
        </is>
      </c>
      <c r="D546" s="47" t="n">
        <v>1042</v>
      </c>
      <c r="E546" s="19" t="n">
        <v>10020230</v>
      </c>
      <c r="F546" s="28">
        <f>IFERROR(VLOOKUP(E546,'أرصدة المخزن'!$A:$E,3,0),"")</f>
        <v/>
      </c>
      <c r="G546" s="29">
        <f>IFERROR(VLOOKUP(E546,'أرصدة المخزن'!$A:$H,4,FALSE),"")</f>
        <v/>
      </c>
      <c r="H546" s="13" t="n">
        <v>1</v>
      </c>
      <c r="I546" s="115" t="inlineStr">
        <is>
          <t>صرف</t>
        </is>
      </c>
      <c r="J546" s="13" t="n">
        <v>0</v>
      </c>
      <c r="K546" s="37">
        <f>IFERROR(VLOOKUP(E546,'أرصدة المخزن'!$A:$H,8,0),"")</f>
        <v/>
      </c>
    </row>
    <row r="547" ht="24.75" customHeight="1" s="138">
      <c r="A547" s="13" t="n">
        <v>541</v>
      </c>
      <c r="B547" s="14" t="n">
        <v>46128</v>
      </c>
      <c r="C547" s="47" t="inlineStr">
        <is>
          <t>الصيانة لاين</t>
        </is>
      </c>
      <c r="D547" s="47" t="n">
        <v>1042</v>
      </c>
      <c r="E547" s="19" t="n">
        <v>10020094</v>
      </c>
      <c r="F547" s="28">
        <f>IFERROR(VLOOKUP(E547,'أرصدة المخزن'!$A:$E,3,0),"")</f>
        <v/>
      </c>
      <c r="G547" s="29">
        <f>IFERROR(VLOOKUP(E547,'أرصدة المخزن'!$A:$H,4,FALSE),"")</f>
        <v/>
      </c>
      <c r="H547" s="13" t="n">
        <v>3</v>
      </c>
      <c r="I547" s="115" t="inlineStr">
        <is>
          <t>صرف</t>
        </is>
      </c>
      <c r="J547" s="13" t="n">
        <v>0</v>
      </c>
      <c r="K547" s="37">
        <f>IFERROR(VLOOKUP(E547,'أرصدة المخزن'!$A:$H,8,0),"")</f>
        <v/>
      </c>
    </row>
    <row r="548" ht="24.75" customHeight="1" s="138">
      <c r="A548" s="13" t="n">
        <v>542</v>
      </c>
      <c r="B548" s="14" t="n">
        <v>46128</v>
      </c>
      <c r="C548" s="47" t="inlineStr">
        <is>
          <t>الصيانة لاين</t>
        </is>
      </c>
      <c r="D548" s="47" t="n">
        <v>1042</v>
      </c>
      <c r="E548" s="19" t="n">
        <v>10020099</v>
      </c>
      <c r="F548" s="28">
        <f>IFERROR(VLOOKUP(E548,'أرصدة المخزن'!$A:$E,3,0),"")</f>
        <v/>
      </c>
      <c r="G548" s="29">
        <f>IFERROR(VLOOKUP(E548,'أرصدة المخزن'!$A:$H,4,FALSE),"")</f>
        <v/>
      </c>
      <c r="H548" s="13" t="n">
        <v>2</v>
      </c>
      <c r="I548" s="115" t="inlineStr">
        <is>
          <t>صرف</t>
        </is>
      </c>
      <c r="J548" s="13" t="n">
        <v>0</v>
      </c>
      <c r="K548" s="37">
        <f>IFERROR(VLOOKUP(E548,'أرصدة المخزن'!$A:$H,8,0),"")</f>
        <v/>
      </c>
    </row>
    <row r="549" ht="24.75" customHeight="1" s="138">
      <c r="A549" s="13" t="n">
        <v>543</v>
      </c>
      <c r="B549" s="14" t="n">
        <v>46128</v>
      </c>
      <c r="C549" s="47" t="inlineStr">
        <is>
          <t>الصيانة لاين</t>
        </is>
      </c>
      <c r="D549" s="47" t="n">
        <v>1043</v>
      </c>
      <c r="E549" s="19" t="n">
        <v>10010058</v>
      </c>
      <c r="F549" s="28">
        <f>IFERROR(VLOOKUP(E549,'أرصدة المخزن'!$A:$E,3,0),"")</f>
        <v/>
      </c>
      <c r="G549" s="29">
        <f>IFERROR(VLOOKUP(E549,'أرصدة المخزن'!$A:$H,4,FALSE),"")</f>
        <v/>
      </c>
      <c r="H549" s="13" t="n">
        <v>3</v>
      </c>
      <c r="I549" s="115" t="inlineStr">
        <is>
          <t>صرف</t>
        </is>
      </c>
      <c r="J549" s="13" t="n">
        <v>0</v>
      </c>
      <c r="K549" s="37">
        <f>IFERROR(VLOOKUP(E549,'أرصدة المخزن'!$A:$H,8,0),"")</f>
        <v/>
      </c>
    </row>
    <row r="550" ht="24.75" customHeight="1" s="138">
      <c r="A550" s="13" t="n">
        <v>544</v>
      </c>
      <c r="B550" s="14" t="n">
        <v>46129</v>
      </c>
      <c r="C550" s="47" t="inlineStr">
        <is>
          <t>النظافة</t>
        </is>
      </c>
      <c r="D550" s="47" t="n">
        <v>1044</v>
      </c>
      <c r="E550" s="21" t="n">
        <v>10050002</v>
      </c>
      <c r="F550" s="28">
        <f>IFERROR(VLOOKUP(E550,'أرصدة المخزن'!$A:$E,3,0),"")</f>
        <v/>
      </c>
      <c r="G550" s="29">
        <f>IFERROR(VLOOKUP(E550,'أرصدة المخزن'!$A:$H,4,FALSE),"")</f>
        <v/>
      </c>
      <c r="H550" s="13" t="n">
        <v>1</v>
      </c>
      <c r="I550" s="115" t="inlineStr">
        <is>
          <t>صرف</t>
        </is>
      </c>
      <c r="J550" s="13" t="n">
        <v>0</v>
      </c>
      <c r="K550" s="37">
        <f>IFERROR(VLOOKUP(E550,'أرصدة المخزن'!$A:$H,8,0),"")</f>
        <v/>
      </c>
    </row>
    <row r="551" ht="24.75" customHeight="1" s="138">
      <c r="A551" s="13" t="n">
        <v>545</v>
      </c>
      <c r="B551" s="14" t="n">
        <v>46129</v>
      </c>
      <c r="C551" s="47" t="inlineStr">
        <is>
          <t>النظافة</t>
        </is>
      </c>
      <c r="D551" s="47" t="n">
        <v>1045</v>
      </c>
      <c r="E551" s="19" t="n">
        <v>10050002</v>
      </c>
      <c r="F551" s="28">
        <f>IFERROR(VLOOKUP(E551,'أرصدة المخزن'!$A:$E,3,0),"")</f>
        <v/>
      </c>
      <c r="G551" s="29">
        <f>IFERROR(VLOOKUP(E551,'أرصدة المخزن'!$A:$H,4,FALSE),"")</f>
        <v/>
      </c>
      <c r="H551" s="13" t="n">
        <v>1</v>
      </c>
      <c r="I551" s="115" t="inlineStr">
        <is>
          <t>صرف</t>
        </is>
      </c>
      <c r="J551" s="13" t="n">
        <v>0</v>
      </c>
      <c r="K551" s="37">
        <f>IFERROR(VLOOKUP(E551,'أرصدة المخزن'!$A:$H,8,0),"")</f>
        <v/>
      </c>
    </row>
    <row r="552" ht="24.75" customHeight="1" s="138">
      <c r="A552" s="13" t="n">
        <v>546</v>
      </c>
      <c r="B552" s="14" t="n">
        <v>46129</v>
      </c>
      <c r="C552" s="47" t="inlineStr">
        <is>
          <t>النظافة</t>
        </is>
      </c>
      <c r="D552" s="47" t="n">
        <v>1045</v>
      </c>
      <c r="E552" s="19" t="n">
        <v>10050005</v>
      </c>
      <c r="F552" s="28">
        <f>IFERROR(VLOOKUP(E552,'أرصدة المخزن'!$A:$E,3,0),"")</f>
        <v/>
      </c>
      <c r="G552" s="29">
        <f>IFERROR(VLOOKUP(E552,'أرصدة المخزن'!$A:$H,4,FALSE),"")</f>
        <v/>
      </c>
      <c r="H552" s="13" t="n">
        <v>2.5</v>
      </c>
      <c r="I552" s="115" t="inlineStr">
        <is>
          <t>صرف</t>
        </is>
      </c>
      <c r="J552" s="13" t="n">
        <v>0</v>
      </c>
      <c r="K552" s="37">
        <f>IFERROR(VLOOKUP(E552,'أرصدة المخزن'!$A:$H,8,0),"")</f>
        <v/>
      </c>
    </row>
    <row r="553" ht="24.75" customHeight="1" s="138">
      <c r="A553" s="13" t="n">
        <v>547</v>
      </c>
      <c r="B553" s="14" t="n">
        <v>46129</v>
      </c>
      <c r="C553" s="47" t="inlineStr">
        <is>
          <t>النظافة</t>
        </is>
      </c>
      <c r="D553" s="47" t="n">
        <v>1045</v>
      </c>
      <c r="E553" s="19" t="n">
        <v>10050010</v>
      </c>
      <c r="F553" s="28">
        <f>IFERROR(VLOOKUP(E553,'أرصدة المخزن'!$A:$E,3,0),"")</f>
        <v/>
      </c>
      <c r="G553" s="29">
        <f>IFERROR(VLOOKUP(E553,'أرصدة المخزن'!$A:$H,4,FALSE),"")</f>
        <v/>
      </c>
      <c r="H553" s="13" t="n">
        <v>2.5</v>
      </c>
      <c r="I553" s="115" t="inlineStr">
        <is>
          <t>صرف</t>
        </is>
      </c>
      <c r="J553" s="13" t="n">
        <v>0</v>
      </c>
      <c r="K553" s="37">
        <f>IFERROR(VLOOKUP(E553,'أرصدة المخزن'!$A:$H,8,0),"")</f>
        <v/>
      </c>
    </row>
    <row r="554" ht="24.75" customHeight="1" s="138">
      <c r="A554" s="13" t="n">
        <v>548</v>
      </c>
      <c r="B554" s="14" t="n">
        <v>46129</v>
      </c>
      <c r="C554" s="47" t="inlineStr">
        <is>
          <t>الصيانة لاين</t>
        </is>
      </c>
      <c r="D554" s="47" t="n">
        <v>1046</v>
      </c>
      <c r="E554" s="21" t="n">
        <v>10020042</v>
      </c>
      <c r="F554" s="28">
        <f>IFERROR(VLOOKUP(E554,'أرصدة المخزن'!$A:$E,3,0),"")</f>
        <v/>
      </c>
      <c r="G554" s="29">
        <f>IFERROR(VLOOKUP(E554,'أرصدة المخزن'!$A:$H,4,FALSE),"")</f>
        <v/>
      </c>
      <c r="H554" s="13" t="n">
        <v>1</v>
      </c>
      <c r="I554" s="115" t="inlineStr">
        <is>
          <t>صرف</t>
        </is>
      </c>
      <c r="J554" s="13" t="n">
        <v>0</v>
      </c>
      <c r="K554" s="37">
        <f>IFERROR(VLOOKUP(E554,'أرصدة المخزن'!$A:$H,8,0),"")</f>
        <v/>
      </c>
    </row>
    <row r="555" ht="24.75" customHeight="1" s="138">
      <c r="A555" s="13" t="n">
        <v>549</v>
      </c>
      <c r="B555" s="14" t="n">
        <v>46130</v>
      </c>
      <c r="C555" s="47" t="inlineStr">
        <is>
          <t>الري سلطان</t>
        </is>
      </c>
      <c r="D555" s="47" t="n">
        <v>1047</v>
      </c>
      <c r="E555" s="19" t="n">
        <v>10030031</v>
      </c>
      <c r="F555" s="28">
        <f>IFERROR(VLOOKUP(E555,'أرصدة المخزن'!$A:$E,3,0),"")</f>
        <v/>
      </c>
      <c r="G555" s="29">
        <f>IFERROR(VLOOKUP(E555,'أرصدة المخزن'!$A:$H,4,FALSE),"")</f>
        <v/>
      </c>
      <c r="H555" s="13" t="n">
        <v>7</v>
      </c>
      <c r="I555" s="115" t="inlineStr">
        <is>
          <t>صرف</t>
        </is>
      </c>
      <c r="J555" s="13" t="n">
        <v>0</v>
      </c>
      <c r="K555" s="37">
        <f>IFERROR(VLOOKUP(E555,'أرصدة المخزن'!$A:$H,8,0),"")</f>
        <v/>
      </c>
    </row>
    <row r="556" ht="24.75" customHeight="1" s="138">
      <c r="A556" s="13" t="n">
        <v>550</v>
      </c>
      <c r="B556" s="14" t="n">
        <v>46130</v>
      </c>
      <c r="C556" s="47" t="inlineStr">
        <is>
          <t>الري سلطان</t>
        </is>
      </c>
      <c r="D556" s="47" t="n">
        <v>1047</v>
      </c>
      <c r="E556" s="19" t="n">
        <v>10030042</v>
      </c>
      <c r="F556" s="28">
        <f>IFERROR(VLOOKUP(E556,'أرصدة المخزن'!$A:$E,3,0),"")</f>
        <v/>
      </c>
      <c r="G556" s="29">
        <f>IFERROR(VLOOKUP(E556,'أرصدة المخزن'!$A:$H,4,FALSE),"")</f>
        <v/>
      </c>
      <c r="H556" s="15" t="n">
        <v>5</v>
      </c>
      <c r="I556" s="115" t="inlineStr">
        <is>
          <t>صرف</t>
        </is>
      </c>
      <c r="J556" s="13" t="n">
        <v>0</v>
      </c>
      <c r="K556" s="37">
        <f>IFERROR(VLOOKUP(E556,'أرصدة المخزن'!$A:$H,8,0),"")</f>
        <v/>
      </c>
    </row>
    <row r="557" ht="24.75" customHeight="1" s="138">
      <c r="A557" s="13" t="n">
        <v>551</v>
      </c>
      <c r="B557" s="14" t="n">
        <v>46130</v>
      </c>
      <c r="C557" s="47" t="inlineStr">
        <is>
          <t>الري سلطان</t>
        </is>
      </c>
      <c r="D557" s="47" t="n">
        <v>1047</v>
      </c>
      <c r="E557" s="19" t="n">
        <v>10030044</v>
      </c>
      <c r="F557" s="28">
        <f>IFERROR(VLOOKUP(E557,'أرصدة المخزن'!$A:$E,3,0),"")</f>
        <v/>
      </c>
      <c r="G557" s="29">
        <f>IFERROR(VLOOKUP(E557,'أرصدة المخزن'!$A:$H,4,FALSE),"")</f>
        <v/>
      </c>
      <c r="H557" s="15" t="n">
        <v>3</v>
      </c>
      <c r="I557" s="115" t="inlineStr">
        <is>
          <t>صرف</t>
        </is>
      </c>
      <c r="J557" s="13" t="n">
        <v>0</v>
      </c>
      <c r="K557" s="37">
        <f>IFERROR(VLOOKUP(E557,'أرصدة المخزن'!$A:$H,8,0),"")</f>
        <v/>
      </c>
    </row>
    <row r="558" ht="24.75" customHeight="1" s="138">
      <c r="A558" s="13" t="n">
        <v>552</v>
      </c>
      <c r="B558" s="14" t="n">
        <v>46130</v>
      </c>
      <c r="C558" s="47" t="inlineStr">
        <is>
          <t>الري سلطان</t>
        </is>
      </c>
      <c r="D558" s="47" t="n">
        <v>1047</v>
      </c>
      <c r="E558" s="19" t="n">
        <v>10030001</v>
      </c>
      <c r="F558" s="28">
        <f>IFERROR(VLOOKUP(E558,'أرصدة المخزن'!$A:$E,3,0),"")</f>
        <v/>
      </c>
      <c r="G558" s="29">
        <f>IFERROR(VLOOKUP(E558,'أرصدة المخزن'!$A:$H,4,FALSE),"")</f>
        <v/>
      </c>
      <c r="H558" s="13" t="n">
        <v>450</v>
      </c>
      <c r="I558" s="115" t="inlineStr">
        <is>
          <t>صرف</t>
        </is>
      </c>
      <c r="J558" s="13" t="n">
        <v>0</v>
      </c>
      <c r="K558" s="37">
        <f>IFERROR(VLOOKUP(E558,'أرصدة المخزن'!$A:$H,8,0),"")</f>
        <v/>
      </c>
    </row>
    <row r="559" ht="24.75" customHeight="1" s="138">
      <c r="A559" s="13" t="n">
        <v>553</v>
      </c>
      <c r="B559" s="14" t="n">
        <v>46130</v>
      </c>
      <c r="C559" s="47" t="inlineStr">
        <is>
          <t>الري سلطان</t>
        </is>
      </c>
      <c r="D559" s="47" t="n">
        <v>1048</v>
      </c>
      <c r="E559" s="19" t="n">
        <v>10020022</v>
      </c>
      <c r="F559" s="28">
        <f>IFERROR(VLOOKUP(E559,'أرصدة المخزن'!$A:$E,3,0),"")</f>
        <v/>
      </c>
      <c r="G559" s="29">
        <f>IFERROR(VLOOKUP(E559,'أرصدة المخزن'!$A:$H,4,FALSE),"")</f>
        <v/>
      </c>
      <c r="H559" s="13" t="n">
        <v>1</v>
      </c>
      <c r="I559" s="115" t="inlineStr">
        <is>
          <t>صرف</t>
        </is>
      </c>
      <c r="J559" s="13" t="n">
        <v>0</v>
      </c>
      <c r="K559" s="37">
        <f>IFERROR(VLOOKUP(E559,'أرصدة المخزن'!$A:$H,8,0),"")</f>
        <v/>
      </c>
    </row>
    <row r="560" ht="24.75" customHeight="1" s="138">
      <c r="A560" s="13" t="n">
        <v>554</v>
      </c>
      <c r="B560" s="14" t="n">
        <v>46131</v>
      </c>
      <c r="C560" s="47" t="inlineStr">
        <is>
          <t>الري بلوم</t>
        </is>
      </c>
      <c r="D560" s="47" t="n">
        <v>1049</v>
      </c>
      <c r="E560" s="19" t="n">
        <v>10030043</v>
      </c>
      <c r="F560" s="28">
        <f>IFERROR(VLOOKUP(E560,'أرصدة المخزن'!$A:$E,3,0),"")</f>
        <v/>
      </c>
      <c r="G560" s="29">
        <f>IFERROR(VLOOKUP(E560,'أرصدة المخزن'!$A:$H,4,FALSE),"")</f>
        <v/>
      </c>
      <c r="H560" s="13" t="n">
        <v>2</v>
      </c>
      <c r="I560" s="115" t="inlineStr">
        <is>
          <t>صرف</t>
        </is>
      </c>
      <c r="J560" s="13" t="n">
        <v>0</v>
      </c>
      <c r="K560" s="37">
        <f>IFERROR(VLOOKUP(E560,'أرصدة المخزن'!$A:$H,8,0),"")</f>
        <v/>
      </c>
    </row>
    <row r="561" ht="24.75" customHeight="1" s="138">
      <c r="A561" s="13" t="n">
        <v>555</v>
      </c>
      <c r="B561" s="14" t="n">
        <v>46131</v>
      </c>
      <c r="C561" s="47" t="inlineStr">
        <is>
          <t>الري بلوم</t>
        </is>
      </c>
      <c r="D561" s="47" t="n">
        <v>1049</v>
      </c>
      <c r="E561" s="19" t="n">
        <v>10030001</v>
      </c>
      <c r="F561" s="28">
        <f>IFERROR(VLOOKUP(E561,'أرصدة المخزن'!$A:$E,3,0),"")</f>
        <v/>
      </c>
      <c r="G561" s="29">
        <f>IFERROR(VLOOKUP(E561,'أرصدة المخزن'!$A:$H,4,FALSE),"")</f>
        <v/>
      </c>
      <c r="H561" s="13" t="n">
        <v>6</v>
      </c>
      <c r="I561" s="115" t="inlineStr">
        <is>
          <t>صرف</t>
        </is>
      </c>
      <c r="J561" s="13" t="n">
        <v>0</v>
      </c>
      <c r="K561" s="37">
        <f>IFERROR(VLOOKUP(E561,'أرصدة المخزن'!$A:$H,8,0),"")</f>
        <v/>
      </c>
    </row>
    <row r="562" ht="24.75" customHeight="1" s="138">
      <c r="A562" s="13" t="n">
        <v>556</v>
      </c>
      <c r="B562" s="14" t="n">
        <v>46131</v>
      </c>
      <c r="C562" s="47" t="inlineStr">
        <is>
          <t>الري بلوم</t>
        </is>
      </c>
      <c r="D562" s="47" t="n">
        <v>1049</v>
      </c>
      <c r="E562" s="19" t="n">
        <v>10030031</v>
      </c>
      <c r="F562" s="28">
        <f>IFERROR(VLOOKUP(E562,'أرصدة المخزن'!$A:$E,3,0),"")</f>
        <v/>
      </c>
      <c r="G562" s="29">
        <f>IFERROR(VLOOKUP(E562,'أرصدة المخزن'!$A:$H,4,FALSE),"")</f>
        <v/>
      </c>
      <c r="H562" s="13" t="n">
        <v>20</v>
      </c>
      <c r="I562" s="115" t="inlineStr">
        <is>
          <t>صرف</t>
        </is>
      </c>
      <c r="J562" s="13" t="n">
        <v>0</v>
      </c>
      <c r="K562" s="37">
        <f>IFERROR(VLOOKUP(E562,'أرصدة المخزن'!$A:$H,8,0),"")</f>
        <v/>
      </c>
    </row>
    <row r="563" ht="24.75" customHeight="1" s="138">
      <c r="A563" s="13" t="n">
        <v>557</v>
      </c>
      <c r="B563" s="14" t="n">
        <v>46131</v>
      </c>
      <c r="C563" s="47" t="inlineStr">
        <is>
          <t>الري بلوم</t>
        </is>
      </c>
      <c r="D563" s="47" t="n">
        <v>1049</v>
      </c>
      <c r="E563" s="19" t="n">
        <v>10030034</v>
      </c>
      <c r="F563" s="28">
        <f>IFERROR(VLOOKUP(E563,'أرصدة المخزن'!$A:$E,3,0),"")</f>
        <v/>
      </c>
      <c r="G563" s="29">
        <f>IFERROR(VLOOKUP(E563,'أرصدة المخزن'!$A:$H,4,FALSE),"")</f>
        <v/>
      </c>
      <c r="H563" s="13" t="n">
        <v>10</v>
      </c>
      <c r="I563" s="115" t="inlineStr">
        <is>
          <t>صرف</t>
        </is>
      </c>
      <c r="J563" s="13" t="n">
        <v>0</v>
      </c>
      <c r="K563" s="37">
        <f>IFERROR(VLOOKUP(E563,'أرصدة المخزن'!$A:$H,8,0),"")</f>
        <v/>
      </c>
    </row>
    <row r="564" ht="24.75" customHeight="1" s="138">
      <c r="A564" s="13" t="n">
        <v>558</v>
      </c>
      <c r="B564" s="14" t="n">
        <v>46131</v>
      </c>
      <c r="C564" s="47" t="inlineStr">
        <is>
          <t>الري بلوم</t>
        </is>
      </c>
      <c r="D564" s="47" t="n">
        <v>1050</v>
      </c>
      <c r="E564" s="19" t="n">
        <v>10030035</v>
      </c>
      <c r="F564" s="28">
        <f>IFERROR(VLOOKUP(E564,'أرصدة المخزن'!$A:$E,3,0),"")</f>
        <v/>
      </c>
      <c r="G564" s="29">
        <f>IFERROR(VLOOKUP(E564,'أرصدة المخزن'!$A:$H,4,FALSE),"")</f>
        <v/>
      </c>
      <c r="H564" s="13" t="n">
        <v>10</v>
      </c>
      <c r="I564" s="115" t="inlineStr">
        <is>
          <t>صرف</t>
        </is>
      </c>
      <c r="J564" s="13" t="n">
        <v>0</v>
      </c>
      <c r="K564" s="37">
        <f>IFERROR(VLOOKUP(E564,'أرصدة المخزن'!$A:$H,8,0),"")</f>
        <v/>
      </c>
    </row>
    <row r="565" ht="24.75" customHeight="1" s="138">
      <c r="A565" s="13" t="n">
        <v>559</v>
      </c>
      <c r="B565" s="14" t="n">
        <v>46131</v>
      </c>
      <c r="C565" s="47" t="inlineStr">
        <is>
          <t>الري بلوم</t>
        </is>
      </c>
      <c r="D565" s="47" t="n">
        <v>1051</v>
      </c>
      <c r="E565" s="19" t="n">
        <v>10030031</v>
      </c>
      <c r="F565" s="28">
        <f>IFERROR(VLOOKUP(E565,'أرصدة المخزن'!$A:$E,3,0),"")</f>
        <v/>
      </c>
      <c r="G565" s="29">
        <f>IFERROR(VLOOKUP(E565,'أرصدة المخزن'!$A:$H,4,FALSE),"")</f>
        <v/>
      </c>
      <c r="H565" s="13" t="n">
        <v>4</v>
      </c>
      <c r="I565" s="115" t="inlineStr">
        <is>
          <t>صرف</t>
        </is>
      </c>
      <c r="J565" s="13" t="n">
        <v>0</v>
      </c>
      <c r="K565" s="37">
        <f>IFERROR(VLOOKUP(E565,'أرصدة المخزن'!$A:$H,8,0),"")</f>
        <v/>
      </c>
    </row>
    <row r="566" ht="24.75" customHeight="1" s="138">
      <c r="A566" s="13" t="n">
        <v>560</v>
      </c>
      <c r="B566" s="14" t="n">
        <v>46131</v>
      </c>
      <c r="C566" s="47" t="inlineStr">
        <is>
          <t>الري بلوم</t>
        </is>
      </c>
      <c r="D566" s="47" t="n">
        <v>1051</v>
      </c>
      <c r="E566" s="19" t="n">
        <v>10030044</v>
      </c>
      <c r="F566" s="28">
        <f>IFERROR(VLOOKUP(E566,'أرصدة المخزن'!$A:$E,3,0),"")</f>
        <v/>
      </c>
      <c r="G566" s="29">
        <f>IFERROR(VLOOKUP(E566,'أرصدة المخزن'!$A:$H,4,FALSE),"")</f>
        <v/>
      </c>
      <c r="H566" s="15" t="n">
        <v>3</v>
      </c>
      <c r="I566" s="115" t="inlineStr">
        <is>
          <t>صرف</t>
        </is>
      </c>
      <c r="J566" s="13" t="n">
        <v>0</v>
      </c>
      <c r="K566" s="37">
        <f>IFERROR(VLOOKUP(E566,'أرصدة المخزن'!$A:$H,8,0),"")</f>
        <v/>
      </c>
    </row>
    <row r="567" ht="24.75" customHeight="1" s="138">
      <c r="A567" s="13" t="n">
        <v>561</v>
      </c>
      <c r="B567" s="14" t="n">
        <v>46131</v>
      </c>
      <c r="C567" s="47" t="inlineStr">
        <is>
          <t>الري بلوم</t>
        </is>
      </c>
      <c r="D567" s="47" t="n">
        <v>1051</v>
      </c>
      <c r="E567" s="19" t="n">
        <v>10030042</v>
      </c>
      <c r="F567" s="28">
        <f>IFERROR(VLOOKUP(E567,'أرصدة المخزن'!$A:$E,3,0),"")</f>
        <v/>
      </c>
      <c r="G567" s="29">
        <f>IFERROR(VLOOKUP(E567,'أرصدة المخزن'!$A:$H,4,FALSE),"")</f>
        <v/>
      </c>
      <c r="H567" s="15" t="n">
        <v>4</v>
      </c>
      <c r="I567" s="115" t="inlineStr">
        <is>
          <t>صرف</t>
        </is>
      </c>
      <c r="J567" s="13" t="n">
        <v>0</v>
      </c>
      <c r="K567" s="37">
        <f>IFERROR(VLOOKUP(E567,'أرصدة المخزن'!$A:$H,8,0),"")</f>
        <v/>
      </c>
    </row>
    <row r="568" ht="24.75" customHeight="1" s="138">
      <c r="A568" s="13" t="n">
        <v>562</v>
      </c>
      <c r="B568" s="14" t="n">
        <v>46131</v>
      </c>
      <c r="C568" s="47" t="inlineStr">
        <is>
          <t>الري بلوم</t>
        </is>
      </c>
      <c r="D568" s="47" t="n">
        <v>1051</v>
      </c>
      <c r="E568" s="19" t="n">
        <v>10170038</v>
      </c>
      <c r="F568" s="28">
        <f>IFERROR(VLOOKUP(E568,'أرصدة المخزن'!$A:$E,3,0),"")</f>
        <v/>
      </c>
      <c r="G568" s="29">
        <f>IFERROR(VLOOKUP(E568,'أرصدة المخزن'!$A:$H,4,FALSE),"")</f>
        <v/>
      </c>
      <c r="H568" s="13" t="n">
        <v>2</v>
      </c>
      <c r="I568" s="115" t="inlineStr">
        <is>
          <t>صرف</t>
        </is>
      </c>
      <c r="J568" s="13" t="n">
        <v>0</v>
      </c>
      <c r="K568" s="37">
        <f>IFERROR(VLOOKUP(E568,'أرصدة المخزن'!$A:$H,8,0),"")</f>
        <v/>
      </c>
    </row>
    <row r="569" ht="24.75" customHeight="1" s="138">
      <c r="A569" s="13" t="n">
        <v>563</v>
      </c>
      <c r="B569" s="14" t="n">
        <v>46131</v>
      </c>
      <c r="C569" s="47" t="inlineStr">
        <is>
          <t>الري</t>
        </is>
      </c>
      <c r="D569" s="47" t="n">
        <v>1052</v>
      </c>
      <c r="E569" s="19" t="n">
        <v>10020151</v>
      </c>
      <c r="F569" s="28">
        <f>IFERROR(VLOOKUP(E569,'أرصدة المخزن'!$A:$E,3,0),"")</f>
        <v/>
      </c>
      <c r="G569" s="29">
        <f>IFERROR(VLOOKUP(E569,'أرصدة المخزن'!$A:$H,4,FALSE),"")</f>
        <v/>
      </c>
      <c r="H569" s="13" t="n">
        <v>3</v>
      </c>
      <c r="I569" s="115" t="inlineStr">
        <is>
          <t>صرف</t>
        </is>
      </c>
      <c r="J569" s="13" t="inlineStr">
        <is>
          <t>امام.465.316.103</t>
        </is>
      </c>
      <c r="K569" s="37">
        <f>IFERROR(VLOOKUP(E569,'أرصدة المخزن'!$A:$H,8,0),"")</f>
        <v/>
      </c>
    </row>
    <row r="570" ht="24.75" customHeight="1" s="138">
      <c r="A570" s="13" t="n">
        <v>564</v>
      </c>
      <c r="B570" s="14" t="n">
        <v>46131</v>
      </c>
      <c r="C570" s="47" t="inlineStr">
        <is>
          <t>الري</t>
        </is>
      </c>
      <c r="D570" s="47" t="n">
        <v>1052</v>
      </c>
      <c r="E570" s="19" t="n">
        <v>10170003</v>
      </c>
      <c r="F570" s="28">
        <f>IFERROR(VLOOKUP(E570,'أرصدة المخزن'!$A:$E,3,0),"")</f>
        <v/>
      </c>
      <c r="G570" s="29">
        <f>IFERROR(VLOOKUP(E570,'أرصدة المخزن'!$A:$H,4,FALSE),"")</f>
        <v/>
      </c>
      <c r="H570" s="13" t="n">
        <v>48</v>
      </c>
      <c r="I570" s="115" t="inlineStr">
        <is>
          <t>صرف</t>
        </is>
      </c>
      <c r="J570" s="13" t="inlineStr">
        <is>
          <t>امام.465.316.103</t>
        </is>
      </c>
      <c r="K570" s="37">
        <f>IFERROR(VLOOKUP(E570,'أرصدة المخزن'!$A:$H,8,0),"")</f>
        <v/>
      </c>
    </row>
    <row r="571" ht="24.75" customHeight="1" s="138">
      <c r="A571" s="13" t="n">
        <v>565</v>
      </c>
      <c r="B571" s="14" t="n">
        <v>46131</v>
      </c>
      <c r="C571" s="47" t="inlineStr">
        <is>
          <t>الري</t>
        </is>
      </c>
      <c r="D571" s="47" t="n">
        <v>1052</v>
      </c>
      <c r="E571" s="19" t="n">
        <v>10020226</v>
      </c>
      <c r="F571" s="28">
        <f>IFERROR(VLOOKUP(E571,'أرصدة المخزن'!$A:$E,3,0),"")</f>
        <v/>
      </c>
      <c r="G571" s="29">
        <f>IFERROR(VLOOKUP(E571,'أرصدة المخزن'!$A:$H,4,FALSE),"")</f>
        <v/>
      </c>
      <c r="H571" s="13" t="n">
        <v>6</v>
      </c>
      <c r="I571" s="115" t="inlineStr">
        <is>
          <t>صرف</t>
        </is>
      </c>
      <c r="J571" s="13" t="inlineStr">
        <is>
          <t>امام.465.316.103</t>
        </is>
      </c>
      <c r="K571" s="37">
        <f>IFERROR(VLOOKUP(E571,'أرصدة المخزن'!$A:$H,8,0),"")</f>
        <v/>
      </c>
    </row>
    <row r="572" ht="24.75" customHeight="1" s="138">
      <c r="A572" s="13" t="n">
        <v>566</v>
      </c>
      <c r="B572" s="14" t="n">
        <v>46131</v>
      </c>
      <c r="C572" s="47" t="inlineStr">
        <is>
          <t>الصيانة لاين</t>
        </is>
      </c>
      <c r="D572" s="47" t="n">
        <v>1053</v>
      </c>
      <c r="E572" s="19" t="n">
        <v>10010121</v>
      </c>
      <c r="F572" s="28">
        <f>IFERROR(VLOOKUP(E572,'أرصدة المخزن'!$A:$E,3,0),"")</f>
        <v/>
      </c>
      <c r="G572" s="29">
        <f>IFERROR(VLOOKUP(E572,'أرصدة المخزن'!$A:$H,4,FALSE),"")</f>
        <v/>
      </c>
      <c r="H572" s="13" t="n">
        <v>1</v>
      </c>
      <c r="I572" s="115" t="inlineStr">
        <is>
          <t>صرف</t>
        </is>
      </c>
      <c r="J572" s="13" t="n">
        <v>0</v>
      </c>
      <c r="K572" s="37">
        <f>IFERROR(VLOOKUP(E572,'أرصدة المخزن'!$A:$H,8,0),"")</f>
        <v/>
      </c>
    </row>
    <row r="573" ht="24.75" customHeight="1" s="138">
      <c r="A573" s="13" t="n">
        <v>567</v>
      </c>
      <c r="B573" s="14" t="n">
        <v>46131</v>
      </c>
      <c r="C573" s="47" t="inlineStr">
        <is>
          <t>الصيانة لاين</t>
        </is>
      </c>
      <c r="D573" s="47" t="n">
        <v>1053</v>
      </c>
      <c r="E573" s="19" t="n">
        <v>10010118</v>
      </c>
      <c r="F573" s="28">
        <f>IFERROR(VLOOKUP(E573,'أرصدة المخزن'!$A:$E,3,0),"")</f>
        <v/>
      </c>
      <c r="G573" s="29">
        <f>IFERROR(VLOOKUP(E573,'أرصدة المخزن'!$A:$H,4,FALSE),"")</f>
        <v/>
      </c>
      <c r="H573" s="13" t="n">
        <v>1</v>
      </c>
      <c r="I573" s="115" t="inlineStr">
        <is>
          <t>صرف</t>
        </is>
      </c>
      <c r="J573" s="13" t="n">
        <v>0</v>
      </c>
      <c r="K573" s="37">
        <f>IFERROR(VLOOKUP(E573,'أرصدة المخزن'!$A:$H,8,0),"")</f>
        <v/>
      </c>
    </row>
    <row r="574" ht="24.75" customHeight="1" s="138">
      <c r="A574" s="13" t="n">
        <v>568</v>
      </c>
      <c r="B574" s="14" t="n">
        <v>46131</v>
      </c>
      <c r="C574" s="47" t="inlineStr">
        <is>
          <t>الصيانة لاين</t>
        </is>
      </c>
      <c r="D574" s="47" t="n">
        <v>1053</v>
      </c>
      <c r="E574" s="19" t="n">
        <v>10010047</v>
      </c>
      <c r="F574" s="28">
        <f>IFERROR(VLOOKUP(E574,'أرصدة المخزن'!$A:$E,3,0),"")</f>
        <v/>
      </c>
      <c r="G574" s="29">
        <f>IFERROR(VLOOKUP(E574,'أرصدة المخزن'!$A:$H,4,FALSE),"")</f>
        <v/>
      </c>
      <c r="H574" s="13" t="n">
        <v>2</v>
      </c>
      <c r="I574" s="115" t="inlineStr">
        <is>
          <t>صرف</t>
        </is>
      </c>
      <c r="J574" s="13" t="n">
        <v>0</v>
      </c>
      <c r="K574" s="37">
        <f>IFERROR(VLOOKUP(E574,'أرصدة المخزن'!$A:$H,8,0),"")</f>
        <v/>
      </c>
    </row>
    <row r="575" ht="24.75" customHeight="1" s="138">
      <c r="A575" s="13" t="n">
        <v>569</v>
      </c>
      <c r="B575" s="14" t="n">
        <v>46131</v>
      </c>
      <c r="C575" s="47" t="inlineStr">
        <is>
          <t>الصيانة لاين</t>
        </is>
      </c>
      <c r="D575" s="47" t="n">
        <v>1053</v>
      </c>
      <c r="E575" s="19" t="n">
        <v>10010048</v>
      </c>
      <c r="F575" s="28">
        <f>IFERROR(VLOOKUP(E575,'أرصدة المخزن'!$A:$E,3,0),"")</f>
        <v/>
      </c>
      <c r="G575" s="29">
        <f>IFERROR(VLOOKUP(E575,'أرصدة المخزن'!$A:$H,4,FALSE),"")</f>
        <v/>
      </c>
      <c r="H575" s="13" t="n">
        <v>2</v>
      </c>
      <c r="I575" s="115" t="inlineStr">
        <is>
          <t>صرف</t>
        </is>
      </c>
      <c r="J575" s="13" t="n">
        <v>0</v>
      </c>
      <c r="K575" s="37">
        <f>IFERROR(VLOOKUP(E575,'أرصدة المخزن'!$A:$H,8,0),"")</f>
        <v/>
      </c>
    </row>
    <row r="576" ht="24.75" customHeight="1" s="138">
      <c r="A576" s="13" t="n">
        <v>570</v>
      </c>
      <c r="B576" s="14" t="n">
        <v>46131</v>
      </c>
      <c r="C576" s="47" t="inlineStr">
        <is>
          <t>الصيانة لاين</t>
        </is>
      </c>
      <c r="D576" s="47" t="n">
        <v>1054</v>
      </c>
      <c r="E576" s="19" t="n">
        <v>10010016</v>
      </c>
      <c r="F576" s="28">
        <f>IFERROR(VLOOKUP(E576,'أرصدة المخزن'!$A:$E,3,0),"")</f>
        <v/>
      </c>
      <c r="G576" s="29">
        <f>IFERROR(VLOOKUP(E576,'أرصدة المخزن'!$A:$H,4,FALSE),"")</f>
        <v/>
      </c>
      <c r="H576" s="13" t="n">
        <v>2</v>
      </c>
      <c r="I576" s="115" t="inlineStr">
        <is>
          <t>صرف</t>
        </is>
      </c>
      <c r="J576" s="13" t="n">
        <v>0</v>
      </c>
      <c r="K576" s="37">
        <f>IFERROR(VLOOKUP(E576,'أرصدة المخزن'!$A:$H,8,0),"")</f>
        <v/>
      </c>
    </row>
    <row r="577" ht="24.75" customHeight="1" s="138">
      <c r="A577" s="13" t="n">
        <v>571</v>
      </c>
      <c r="B577" s="14" t="n">
        <v>46131</v>
      </c>
      <c r="C577" s="47" t="inlineStr">
        <is>
          <t>الصيانة لاين</t>
        </is>
      </c>
      <c r="D577" s="47" t="n">
        <v>1055</v>
      </c>
      <c r="E577" s="19" t="n">
        <v>10080015</v>
      </c>
      <c r="F577" s="28">
        <f>IFERROR(VLOOKUP(E577,'أرصدة المخزن'!$A:$E,3,0),"")</f>
        <v/>
      </c>
      <c r="G577" s="29">
        <f>IFERROR(VLOOKUP(E577,'أرصدة المخزن'!$A:$H,4,FALSE),"")</f>
        <v/>
      </c>
      <c r="H577" s="13" t="n">
        <v>1</v>
      </c>
      <c r="I577" s="115" t="inlineStr">
        <is>
          <t>صرف</t>
        </is>
      </c>
      <c r="J577" s="13" t="n">
        <v>103</v>
      </c>
      <c r="K577" s="37">
        <f>IFERROR(VLOOKUP(E577,'أرصدة المخزن'!$A:$H,8,0),"")</f>
        <v/>
      </c>
    </row>
    <row r="578" ht="24.75" customHeight="1" s="138">
      <c r="A578" s="13" t="n">
        <v>572</v>
      </c>
      <c r="B578" s="14" t="n">
        <v>46131</v>
      </c>
      <c r="C578" s="47" t="inlineStr">
        <is>
          <t>النظافة</t>
        </is>
      </c>
      <c r="D578" s="47" t="n">
        <v>1056</v>
      </c>
      <c r="E578" s="49" t="n">
        <v>10050002</v>
      </c>
      <c r="F578" s="28">
        <f>IFERROR(VLOOKUP(E578,'أرصدة المخزن'!$A:$E,3,0),"")</f>
        <v/>
      </c>
      <c r="G578" s="29">
        <f>IFERROR(VLOOKUP(E578,'أرصدة المخزن'!$A:$H,4,FALSE),"")</f>
        <v/>
      </c>
      <c r="H578" s="13" t="n">
        <v>1</v>
      </c>
      <c r="I578" s="115" t="inlineStr">
        <is>
          <t>صرف</t>
        </is>
      </c>
      <c r="J578" s="13" t="n">
        <v>0</v>
      </c>
      <c r="K578" s="37">
        <f>IFERROR(VLOOKUP(E578,'أرصدة المخزن'!$A:$H,8,0),"")</f>
        <v/>
      </c>
    </row>
    <row r="579" ht="24.75" customHeight="1" s="138">
      <c r="A579" s="13" t="n">
        <v>573</v>
      </c>
      <c r="B579" s="14" t="n">
        <v>46131</v>
      </c>
      <c r="C579" s="47" t="inlineStr">
        <is>
          <t>الري بلوم</t>
        </is>
      </c>
      <c r="D579" s="47" t="n">
        <v>1057</v>
      </c>
      <c r="E579" s="19" t="n">
        <v>10030001</v>
      </c>
      <c r="F579" s="28">
        <f>IFERROR(VLOOKUP(E579,'أرصدة المخزن'!$A:$E,3,0),"")</f>
        <v/>
      </c>
      <c r="G579" s="29">
        <f>IFERROR(VLOOKUP(E579,'أرصدة المخزن'!$A:$H,4,FALSE),"")</f>
        <v/>
      </c>
      <c r="H579" s="13" t="n">
        <v>900</v>
      </c>
      <c r="I579" s="115" t="inlineStr">
        <is>
          <t>صرف</t>
        </is>
      </c>
      <c r="J579" s="13" t="n">
        <v>0</v>
      </c>
      <c r="K579" s="37">
        <f>IFERROR(VLOOKUP(E579,'أرصدة المخزن'!$A:$H,8,0),"")</f>
        <v/>
      </c>
    </row>
    <row r="580" ht="24.75" customHeight="1" s="138">
      <c r="A580" s="13" t="n">
        <v>574</v>
      </c>
      <c r="B580" s="14" t="n">
        <v>46131</v>
      </c>
      <c r="C580" s="47" t="inlineStr">
        <is>
          <t>الري بلوم</t>
        </is>
      </c>
      <c r="D580" s="47" t="n">
        <v>1057</v>
      </c>
      <c r="E580" s="19" t="n">
        <v>10030031</v>
      </c>
      <c r="F580" s="28">
        <f>IFERROR(VLOOKUP(E580,'أرصدة المخزن'!$A:$E,3,0),"")</f>
        <v/>
      </c>
      <c r="G580" s="29">
        <f>IFERROR(VLOOKUP(E580,'أرصدة المخزن'!$A:$H,4,FALSE),"")</f>
        <v/>
      </c>
      <c r="H580" s="13" t="n">
        <v>8</v>
      </c>
      <c r="I580" s="115" t="inlineStr">
        <is>
          <t>صرف</t>
        </is>
      </c>
      <c r="J580" s="13" t="n">
        <v>0</v>
      </c>
      <c r="K580" s="37">
        <f>IFERROR(VLOOKUP(E580,'أرصدة المخزن'!$A:$H,8,0),"")</f>
        <v/>
      </c>
    </row>
    <row r="581" ht="24.75" customHeight="1" s="138">
      <c r="A581" s="13" t="n">
        <v>575</v>
      </c>
      <c r="B581" s="14" t="n">
        <v>46131</v>
      </c>
      <c r="C581" s="47" t="inlineStr">
        <is>
          <t>الري بلوم</t>
        </is>
      </c>
      <c r="D581" s="47" t="n">
        <v>1057</v>
      </c>
      <c r="E581" s="19" t="n">
        <v>10030042</v>
      </c>
      <c r="F581" s="28">
        <f>IFERROR(VLOOKUP(E581,'أرصدة المخزن'!$A:$E,3,0),"")</f>
        <v/>
      </c>
      <c r="G581" s="29">
        <f>IFERROR(VLOOKUP(E581,'أرصدة المخزن'!$A:$H,4,FALSE),"")</f>
        <v/>
      </c>
      <c r="H581" s="15" t="n">
        <v>1</v>
      </c>
      <c r="I581" s="115" t="inlineStr">
        <is>
          <t>صرف</t>
        </is>
      </c>
      <c r="J581" s="13" t="n">
        <v>0</v>
      </c>
      <c r="K581" s="37">
        <f>IFERROR(VLOOKUP(E581,'أرصدة المخزن'!$A:$H,8,0),"")</f>
        <v/>
      </c>
    </row>
    <row r="582" ht="24.75" customHeight="1" s="138">
      <c r="A582" s="13" t="n">
        <v>576</v>
      </c>
      <c r="B582" s="14" t="n">
        <v>46131</v>
      </c>
      <c r="C582" s="47" t="inlineStr">
        <is>
          <t>الري بلوم</t>
        </is>
      </c>
      <c r="D582" s="47" t="n">
        <v>1058</v>
      </c>
      <c r="E582" s="19" t="n">
        <v>10030044</v>
      </c>
      <c r="F582" s="28">
        <f>IFERROR(VLOOKUP(E582,'أرصدة المخزن'!$A:$E,3,0),"")</f>
        <v/>
      </c>
      <c r="G582" s="29">
        <f>IFERROR(VLOOKUP(E582,'أرصدة المخزن'!$A:$H,4,FALSE),"")</f>
        <v/>
      </c>
      <c r="H582" s="15" t="n">
        <v>5</v>
      </c>
      <c r="I582" s="115" t="inlineStr">
        <is>
          <t>صرف</t>
        </is>
      </c>
      <c r="J582" s="13" t="n">
        <v>0</v>
      </c>
      <c r="K582" s="37">
        <f>IFERROR(VLOOKUP(E582,'أرصدة المخزن'!$A:$H,8,0),"")</f>
        <v/>
      </c>
    </row>
    <row r="583" ht="24.75" customHeight="1" s="138">
      <c r="A583" s="13" t="n">
        <v>577</v>
      </c>
      <c r="B583" s="14" t="n">
        <v>46131</v>
      </c>
      <c r="C583" s="47" t="inlineStr">
        <is>
          <t>الري بلوم</t>
        </is>
      </c>
      <c r="D583" s="47" t="n">
        <v>1058</v>
      </c>
      <c r="E583" s="19" t="n">
        <v>10020052</v>
      </c>
      <c r="F583" s="28">
        <f>IFERROR(VLOOKUP(E583,'أرصدة المخزن'!$A:$E,3,0),"")</f>
        <v/>
      </c>
      <c r="G583" s="29">
        <f>IFERROR(VLOOKUP(E583,'أرصدة المخزن'!$A:$H,4,FALSE),"")</f>
        <v/>
      </c>
      <c r="H583" s="13" t="n">
        <v>2</v>
      </c>
      <c r="I583" s="115" t="inlineStr">
        <is>
          <t>صرف</t>
        </is>
      </c>
      <c r="J583" s="13" t="n">
        <v>0</v>
      </c>
      <c r="K583" s="37">
        <f>IFERROR(VLOOKUP(E583,'أرصدة المخزن'!$A:$H,8,0),"")</f>
        <v/>
      </c>
    </row>
    <row r="584" ht="24.75" customHeight="1" s="138">
      <c r="A584" s="13" t="n">
        <v>578</v>
      </c>
      <c r="B584" s="14" t="n">
        <v>46131</v>
      </c>
      <c r="C584" s="47" t="inlineStr">
        <is>
          <t>الصيانة لاين</t>
        </is>
      </c>
      <c r="D584" s="47" t="n">
        <v>1059</v>
      </c>
      <c r="E584" s="19" t="n">
        <v>10070006</v>
      </c>
      <c r="F584" s="28">
        <f>IFERROR(VLOOKUP(E584,'أرصدة المخزن'!$A:$E,3,0),"")</f>
        <v/>
      </c>
      <c r="G584" s="29">
        <f>IFERROR(VLOOKUP(E584,'أرصدة المخزن'!$A:$H,4,FALSE),"")</f>
        <v/>
      </c>
      <c r="H584" s="13" t="n">
        <v>6</v>
      </c>
      <c r="I584" s="115" t="inlineStr">
        <is>
          <t>صرف</t>
        </is>
      </c>
      <c r="J584" s="13" t="n">
        <v>0</v>
      </c>
      <c r="K584" s="37">
        <f>IFERROR(VLOOKUP(E584,'أرصدة المخزن'!$A:$H,8,0),"")</f>
        <v/>
      </c>
    </row>
    <row r="585" ht="24.75" customHeight="1" s="138">
      <c r="A585" s="13" t="n">
        <v>579</v>
      </c>
      <c r="B585" s="14" t="n">
        <v>46131</v>
      </c>
      <c r="C585" s="47" t="inlineStr">
        <is>
          <t>الصيانة لاين</t>
        </is>
      </c>
      <c r="D585" s="47" t="n">
        <v>1059</v>
      </c>
      <c r="E585" s="19" t="n">
        <v>10070007</v>
      </c>
      <c r="F585" s="28">
        <f>IFERROR(VLOOKUP(E585,'أرصدة المخزن'!$A:$E,3,0),"")</f>
        <v/>
      </c>
      <c r="G585" s="29">
        <f>IFERROR(VLOOKUP(E585,'أرصدة المخزن'!$A:$H,4,FALSE),"")</f>
        <v/>
      </c>
      <c r="H585" s="13" t="n">
        <v>4</v>
      </c>
      <c r="I585" s="115" t="inlineStr">
        <is>
          <t>صرف</t>
        </is>
      </c>
      <c r="J585" s="13" t="n">
        <v>0</v>
      </c>
      <c r="K585" s="37">
        <f>IFERROR(VLOOKUP(E585,'أرصدة المخزن'!$A:$H,8,0),"")</f>
        <v/>
      </c>
    </row>
    <row r="586" ht="24.75" customHeight="1" s="138">
      <c r="A586" s="13" t="n">
        <v>580</v>
      </c>
      <c r="B586" s="14" t="n">
        <v>46131</v>
      </c>
      <c r="C586" s="47" t="inlineStr">
        <is>
          <t>الصيانة لاين</t>
        </is>
      </c>
      <c r="D586" s="47" t="n">
        <v>1059</v>
      </c>
      <c r="E586" s="19" t="n">
        <v>10070020</v>
      </c>
      <c r="F586" s="28">
        <f>IFERROR(VLOOKUP(E586,'أرصدة المخزن'!$A:$E,3,0),"")</f>
        <v/>
      </c>
      <c r="G586" s="29">
        <f>IFERROR(VLOOKUP(E586,'أرصدة المخزن'!$A:$H,4,FALSE),"")</f>
        <v/>
      </c>
      <c r="H586" s="13" t="n">
        <v>2</v>
      </c>
      <c r="I586" s="115" t="inlineStr">
        <is>
          <t>صرف</t>
        </is>
      </c>
      <c r="J586" s="13" t="n">
        <v>0</v>
      </c>
      <c r="K586" s="37">
        <f>IFERROR(VLOOKUP(E586,'أرصدة المخزن'!$A:$H,8,0),"")</f>
        <v/>
      </c>
    </row>
    <row r="587" ht="24.75" customHeight="1" s="138">
      <c r="A587" s="13" t="n">
        <v>581</v>
      </c>
      <c r="B587" s="14" t="n">
        <v>46131</v>
      </c>
      <c r="C587" s="47" t="inlineStr">
        <is>
          <t>الصيانة لاين</t>
        </is>
      </c>
      <c r="D587" s="47" t="n">
        <v>1059</v>
      </c>
      <c r="E587" s="19" t="n">
        <v>10070010</v>
      </c>
      <c r="F587" s="28">
        <f>IFERROR(VLOOKUP(E587,'أرصدة المخزن'!$A:$E,3,0),"")</f>
        <v/>
      </c>
      <c r="G587" s="29">
        <f>IFERROR(VLOOKUP(E587,'أرصدة المخزن'!$A:$H,4,FALSE),"")</f>
        <v/>
      </c>
      <c r="H587" s="13" t="n">
        <v>2</v>
      </c>
      <c r="I587" s="115" t="inlineStr">
        <is>
          <t>صرف</t>
        </is>
      </c>
      <c r="J587" s="13" t="n">
        <v>0</v>
      </c>
      <c r="K587" s="37">
        <f>IFERROR(VLOOKUP(E587,'أرصدة المخزن'!$A:$H,8,0),"")</f>
        <v/>
      </c>
    </row>
    <row r="588" ht="24.75" customHeight="1" s="138">
      <c r="A588" s="13" t="n">
        <v>582</v>
      </c>
      <c r="B588" s="14" t="n">
        <v>46131</v>
      </c>
      <c r="C588" s="47" t="inlineStr">
        <is>
          <t>الصيانة لاين</t>
        </is>
      </c>
      <c r="D588" s="47" t="n">
        <v>1060</v>
      </c>
      <c r="E588" s="19" t="n">
        <v>10170030</v>
      </c>
      <c r="F588" s="28">
        <f>IFERROR(VLOOKUP(E588,'أرصدة المخزن'!$A:$E,3,0),"")</f>
        <v/>
      </c>
      <c r="G588" s="29">
        <f>IFERROR(VLOOKUP(E588,'أرصدة المخزن'!$A:$H,4,FALSE),"")</f>
        <v/>
      </c>
      <c r="H588" s="13" t="n">
        <v>1</v>
      </c>
      <c r="I588" s="115" t="inlineStr">
        <is>
          <t>صرف</t>
        </is>
      </c>
      <c r="J588" s="13" t="n">
        <v>0</v>
      </c>
      <c r="K588" s="37">
        <f>IFERROR(VLOOKUP(E588,'أرصدة المخزن'!$A:$H,8,0),"")</f>
        <v/>
      </c>
    </row>
    <row r="589" ht="24.75" customHeight="1" s="138">
      <c r="A589" s="13" t="n">
        <v>583</v>
      </c>
      <c r="B589" s="14" t="n">
        <v>46131</v>
      </c>
      <c r="C589" s="47" t="inlineStr">
        <is>
          <t>الصيانة لاين</t>
        </is>
      </c>
      <c r="D589" s="47" t="n">
        <v>1060</v>
      </c>
      <c r="E589" s="19" t="n">
        <v>10170025</v>
      </c>
      <c r="F589" s="28">
        <f>IFERROR(VLOOKUP(E589,'أرصدة المخزن'!$A:$E,3,0),"")</f>
        <v/>
      </c>
      <c r="G589" s="29">
        <f>IFERROR(VLOOKUP(E589,'أرصدة المخزن'!$A:$H,4,FALSE),"")</f>
        <v/>
      </c>
      <c r="H589" s="13" t="n">
        <v>1</v>
      </c>
      <c r="I589" s="115" t="inlineStr">
        <is>
          <t>صرف</t>
        </is>
      </c>
      <c r="J589" s="13" t="n">
        <v>0</v>
      </c>
      <c r="K589" s="37">
        <f>IFERROR(VLOOKUP(E589,'أرصدة المخزن'!$A:$H,8,0),"")</f>
        <v/>
      </c>
    </row>
    <row r="590" ht="24.75" customHeight="1" s="138">
      <c r="A590" s="13" t="n">
        <v>584</v>
      </c>
      <c r="B590" s="14" t="n">
        <v>46131</v>
      </c>
      <c r="C590" s="47" t="inlineStr">
        <is>
          <t>الصيانة لاين</t>
        </is>
      </c>
      <c r="D590" s="47" t="n">
        <v>1060</v>
      </c>
      <c r="E590" s="19" t="n">
        <v>10170029</v>
      </c>
      <c r="F590" s="28">
        <f>IFERROR(VLOOKUP(E590,'أرصدة المخزن'!$A:$E,3,0),"")</f>
        <v/>
      </c>
      <c r="G590" s="29">
        <f>IFERROR(VLOOKUP(E590,'أرصدة المخزن'!$A:$H,4,FALSE),"")</f>
        <v/>
      </c>
      <c r="H590" s="13" t="n">
        <v>1</v>
      </c>
      <c r="I590" s="115" t="inlineStr">
        <is>
          <t>صرف</t>
        </is>
      </c>
      <c r="J590" s="13" t="n">
        <v>0</v>
      </c>
      <c r="K590" s="37">
        <f>IFERROR(VLOOKUP(E590,'أرصدة المخزن'!$A:$H,8,0),"")</f>
        <v/>
      </c>
    </row>
    <row r="591" ht="24.75" customHeight="1" s="138">
      <c r="A591" s="13" t="n">
        <v>585</v>
      </c>
      <c r="B591" s="14" t="n">
        <v>46131</v>
      </c>
      <c r="C591" s="47" t="inlineStr">
        <is>
          <t>الصيانة لاين</t>
        </is>
      </c>
      <c r="D591" s="47" t="n">
        <v>1060</v>
      </c>
      <c r="E591" s="19" t="n">
        <v>10170026</v>
      </c>
      <c r="F591" s="28">
        <f>IFERROR(VLOOKUP(E591,'أرصدة المخزن'!$A:$E,3,0),"")</f>
        <v/>
      </c>
      <c r="G591" s="29">
        <f>IFERROR(VLOOKUP(E591,'أرصدة المخزن'!$A:$H,4,FALSE),"")</f>
        <v/>
      </c>
      <c r="H591" s="13" t="n">
        <v>1</v>
      </c>
      <c r="I591" s="115" t="inlineStr">
        <is>
          <t>صرف</t>
        </is>
      </c>
      <c r="J591" s="13" t="n">
        <v>0</v>
      </c>
      <c r="K591" s="37">
        <f>IFERROR(VLOOKUP(E591,'أرصدة المخزن'!$A:$H,8,0),"")</f>
        <v/>
      </c>
    </row>
    <row r="592" ht="24.75" customHeight="1" s="138">
      <c r="A592" s="13" t="n">
        <v>586</v>
      </c>
      <c r="B592" s="14" t="n">
        <v>46131</v>
      </c>
      <c r="C592" s="47" t="inlineStr">
        <is>
          <t>الصيانة لاين</t>
        </is>
      </c>
      <c r="D592" s="47" t="n">
        <v>1061</v>
      </c>
      <c r="E592" s="19" t="n">
        <v>10170073</v>
      </c>
      <c r="F592" s="28">
        <f>IFERROR(VLOOKUP(E592,'أرصدة المخزن'!$A:$E,3,0),"")</f>
        <v/>
      </c>
      <c r="G592" s="29">
        <f>IFERROR(VLOOKUP(E592,'أرصدة المخزن'!$A:$H,4,FALSE),"")</f>
        <v/>
      </c>
      <c r="H592" s="13" t="n">
        <v>1</v>
      </c>
      <c r="I592" s="115" t="inlineStr">
        <is>
          <t>صرف</t>
        </is>
      </c>
      <c r="J592" s="13" t="n">
        <v>0</v>
      </c>
      <c r="K592" s="37">
        <f>IFERROR(VLOOKUP(E592,'أرصدة المخزن'!$A:$H,8,0),"")</f>
        <v/>
      </c>
    </row>
    <row r="593" ht="24.75" customHeight="1" s="138">
      <c r="A593" s="13" t="n">
        <v>587</v>
      </c>
      <c r="B593" s="14" t="n">
        <v>46131</v>
      </c>
      <c r="C593" s="47" t="inlineStr">
        <is>
          <t>الصيانة لاين</t>
        </is>
      </c>
      <c r="D593" s="47" t="n">
        <v>1061</v>
      </c>
      <c r="E593" s="19" t="n">
        <v>10060006</v>
      </c>
      <c r="F593" s="28">
        <f>IFERROR(VLOOKUP(E593,'أرصدة المخزن'!$A:$E,3,0),"")</f>
        <v/>
      </c>
      <c r="G593" s="29">
        <f>IFERROR(VLOOKUP(E593,'أرصدة المخزن'!$A:$H,4,FALSE),"")</f>
        <v/>
      </c>
      <c r="H593" s="13" t="n">
        <v>1</v>
      </c>
      <c r="I593" s="115" t="inlineStr">
        <is>
          <t>صرف</t>
        </is>
      </c>
      <c r="J593" s="13" t="n">
        <v>0</v>
      </c>
      <c r="K593" s="37">
        <f>IFERROR(VLOOKUP(E593,'أرصدة المخزن'!$A:$H,8,0),"")</f>
        <v/>
      </c>
    </row>
    <row r="594" ht="24.75" customHeight="1" s="138">
      <c r="A594" s="13" t="n">
        <v>588</v>
      </c>
      <c r="B594" s="14" t="n">
        <v>46131</v>
      </c>
      <c r="C594" s="47" t="inlineStr">
        <is>
          <t>الصيانة لاين</t>
        </is>
      </c>
      <c r="D594" s="47" t="n">
        <v>1061</v>
      </c>
      <c r="E594" s="19" t="n">
        <v>10060007</v>
      </c>
      <c r="F594" s="28">
        <f>IFERROR(VLOOKUP(E594,'أرصدة المخزن'!$A:$E,3,0),"")</f>
        <v/>
      </c>
      <c r="G594" s="29">
        <f>IFERROR(VLOOKUP(E594,'أرصدة المخزن'!$A:$H,4,FALSE),"")</f>
        <v/>
      </c>
      <c r="H594" s="13" t="n">
        <v>1</v>
      </c>
      <c r="I594" s="115" t="inlineStr">
        <is>
          <t>صرف</t>
        </is>
      </c>
      <c r="J594" s="13" t="n">
        <v>0</v>
      </c>
      <c r="K594" s="37">
        <f>IFERROR(VLOOKUP(E594,'أرصدة المخزن'!$A:$H,8,0),"")</f>
        <v/>
      </c>
    </row>
    <row r="595" ht="24.75" customHeight="1" s="138">
      <c r="A595" s="13" t="n">
        <v>589</v>
      </c>
      <c r="B595" s="14" t="n">
        <v>46131</v>
      </c>
      <c r="C595" s="47" t="inlineStr">
        <is>
          <t>الصيانة لاين</t>
        </is>
      </c>
      <c r="D595" s="47" t="n">
        <v>1061</v>
      </c>
      <c r="E595" s="19" t="n">
        <v>10060008</v>
      </c>
      <c r="F595" s="28">
        <f>IFERROR(VLOOKUP(E595,'أرصدة المخزن'!$A:$E,3,0),"")</f>
        <v/>
      </c>
      <c r="G595" s="29">
        <f>IFERROR(VLOOKUP(E595,'أرصدة المخزن'!$A:$H,4,FALSE),"")</f>
        <v/>
      </c>
      <c r="H595" s="13" t="n">
        <v>1</v>
      </c>
      <c r="I595" s="115" t="inlineStr">
        <is>
          <t>صرف</t>
        </is>
      </c>
      <c r="J595" s="13" t="n">
        <v>0</v>
      </c>
      <c r="K595" s="37">
        <f>IFERROR(VLOOKUP(E595,'أرصدة المخزن'!$A:$H,8,0),"")</f>
        <v/>
      </c>
    </row>
    <row r="596" ht="24.75" customHeight="1" s="138">
      <c r="A596" s="13" t="n">
        <v>590</v>
      </c>
      <c r="B596" s="14" t="n">
        <v>46131</v>
      </c>
      <c r="C596" s="47" t="inlineStr">
        <is>
          <t>الصيانة لاين</t>
        </is>
      </c>
      <c r="D596" s="47" t="n">
        <v>1062</v>
      </c>
      <c r="E596" s="19" t="n">
        <v>10060009</v>
      </c>
      <c r="F596" s="28">
        <f>IFERROR(VLOOKUP(E596,'أرصدة المخزن'!$A:$E,3,0),"")</f>
        <v/>
      </c>
      <c r="G596" s="29">
        <f>IFERROR(VLOOKUP(E596,'أرصدة المخزن'!$A:$H,4,FALSE),"")</f>
        <v/>
      </c>
      <c r="H596" s="13" t="n">
        <v>1</v>
      </c>
      <c r="I596" s="115" t="inlineStr">
        <is>
          <t>صرف</t>
        </is>
      </c>
      <c r="J596" s="13" t="n">
        <v>0</v>
      </c>
      <c r="K596" s="37">
        <f>IFERROR(VLOOKUP(E596,'أرصدة المخزن'!$A:$H,8,0),"")</f>
        <v/>
      </c>
    </row>
    <row r="597" ht="24.75" customHeight="1" s="138">
      <c r="A597" s="13" t="n">
        <v>591</v>
      </c>
      <c r="B597" s="14" t="n">
        <v>46131</v>
      </c>
      <c r="C597" s="47" t="inlineStr">
        <is>
          <t>الصيانة لاين</t>
        </is>
      </c>
      <c r="D597" s="47" t="n">
        <v>1062</v>
      </c>
      <c r="E597" s="19" t="n">
        <v>10170040</v>
      </c>
      <c r="F597" s="28">
        <f>IFERROR(VLOOKUP(E597,'أرصدة المخزن'!$A:$E,3,0),"")</f>
        <v/>
      </c>
      <c r="G597" s="29">
        <f>IFERROR(VLOOKUP(E597,'أرصدة المخزن'!$A:$H,4,FALSE),"")</f>
        <v/>
      </c>
      <c r="H597" s="13" t="n">
        <v>5</v>
      </c>
      <c r="I597" s="115" t="inlineStr">
        <is>
          <t>صرف</t>
        </is>
      </c>
      <c r="J597" s="13" t="n">
        <v>0</v>
      </c>
      <c r="K597" s="37">
        <f>IFERROR(VLOOKUP(E597,'أرصدة المخزن'!$A:$H,8,0),"")</f>
        <v/>
      </c>
    </row>
    <row r="598" ht="24.75" customHeight="1" s="138">
      <c r="A598" s="13" t="n">
        <v>592</v>
      </c>
      <c r="B598" s="14" t="n">
        <v>46131</v>
      </c>
      <c r="C598" s="47" t="inlineStr">
        <is>
          <t>الصيانة لاين</t>
        </is>
      </c>
      <c r="D598" s="47" t="n">
        <v>1062</v>
      </c>
      <c r="E598" s="19" t="n">
        <v>10060024</v>
      </c>
      <c r="F598" s="28">
        <f>IFERROR(VLOOKUP(E598,'أرصدة المخزن'!$A:$E,3,0),"")</f>
        <v/>
      </c>
      <c r="G598" s="29">
        <f>IFERROR(VLOOKUP(E598,'أرصدة المخزن'!$A:$H,4,FALSE),"")</f>
        <v/>
      </c>
      <c r="H598" s="13" t="n">
        <v>3</v>
      </c>
      <c r="I598" s="115" t="inlineStr">
        <is>
          <t>صرف</t>
        </is>
      </c>
      <c r="J598" s="13" t="n">
        <v>0</v>
      </c>
      <c r="K598" s="37">
        <f>IFERROR(VLOOKUP(E598,'أرصدة المخزن'!$A:$H,8,0),"")</f>
        <v/>
      </c>
    </row>
    <row r="599" ht="24.75" customHeight="1" s="138">
      <c r="A599" s="13" t="n">
        <v>593</v>
      </c>
      <c r="B599" s="14" t="n">
        <v>46131</v>
      </c>
      <c r="C599" s="47" t="inlineStr">
        <is>
          <t>الصيانة لاين</t>
        </is>
      </c>
      <c r="D599" s="47" t="n">
        <v>1062</v>
      </c>
      <c r="E599" s="19" t="n">
        <v>10060003</v>
      </c>
      <c r="F599" s="28">
        <f>IFERROR(VLOOKUP(E599,'أرصدة المخزن'!$A:$E,3,0),"")</f>
        <v/>
      </c>
      <c r="G599" s="29">
        <f>IFERROR(VLOOKUP(E599,'أرصدة المخزن'!$A:$H,4,FALSE),"")</f>
        <v/>
      </c>
      <c r="H599" s="13" t="n">
        <v>3</v>
      </c>
      <c r="I599" s="115" t="inlineStr">
        <is>
          <t>صرف</t>
        </is>
      </c>
      <c r="J599" s="13" t="n">
        <v>0</v>
      </c>
      <c r="K599" s="37">
        <f>IFERROR(VLOOKUP(E599,'أرصدة المخزن'!$A:$H,8,0),"")</f>
        <v/>
      </c>
    </row>
    <row r="600" ht="24.75" customHeight="1" s="138">
      <c r="A600" s="13" t="n">
        <v>594</v>
      </c>
      <c r="B600" s="14" t="n">
        <v>46131</v>
      </c>
      <c r="C600" s="47" t="inlineStr">
        <is>
          <t>الصيانة لاين</t>
        </is>
      </c>
      <c r="D600" s="47" t="n">
        <v>1063</v>
      </c>
      <c r="E600" s="19" t="n">
        <v>10060012</v>
      </c>
      <c r="F600" s="28">
        <f>IFERROR(VLOOKUP(E600,'أرصدة المخزن'!$A:$E,3,0),"")</f>
        <v/>
      </c>
      <c r="G600" s="29">
        <f>IFERROR(VLOOKUP(E600,'أرصدة المخزن'!$A:$H,4,FALSE),"")</f>
        <v/>
      </c>
      <c r="H600" s="13" t="n">
        <v>6</v>
      </c>
      <c r="I600" s="115" t="inlineStr">
        <is>
          <t>صرف</t>
        </is>
      </c>
      <c r="J600" s="13" t="n">
        <v>0</v>
      </c>
      <c r="K600" s="37">
        <f>IFERROR(VLOOKUP(E600,'أرصدة المخزن'!$A:$H,8,0),"")</f>
        <v/>
      </c>
    </row>
    <row r="601" ht="24.75" customHeight="1" s="138">
      <c r="A601" s="13" t="n">
        <v>595</v>
      </c>
      <c r="B601" s="14" t="n">
        <v>46131</v>
      </c>
      <c r="C601" s="47" t="inlineStr">
        <is>
          <t>الصيانة لاين</t>
        </is>
      </c>
      <c r="D601" s="47" t="n">
        <v>1063</v>
      </c>
      <c r="E601" s="19" t="n">
        <v>10060020</v>
      </c>
      <c r="F601" s="28">
        <f>IFERROR(VLOOKUP(E601,'أرصدة المخزن'!$A:$E,3,0),"")</f>
        <v/>
      </c>
      <c r="G601" s="29">
        <f>IFERROR(VLOOKUP(E601,'أرصدة المخزن'!$A:$H,4,FALSE),"")</f>
        <v/>
      </c>
      <c r="H601" s="13" t="n">
        <v>12</v>
      </c>
      <c r="I601" s="115" t="inlineStr">
        <is>
          <t>صرف</t>
        </is>
      </c>
      <c r="J601" s="13" t="n">
        <v>0</v>
      </c>
      <c r="K601" s="37">
        <f>IFERROR(VLOOKUP(E601,'أرصدة المخزن'!$A:$H,8,0),"")</f>
        <v/>
      </c>
    </row>
    <row r="602" ht="24.75" customHeight="1" s="138">
      <c r="A602" s="13" t="n">
        <v>596</v>
      </c>
      <c r="B602" s="14" t="n">
        <v>46131</v>
      </c>
      <c r="C602" s="47" t="inlineStr">
        <is>
          <t>الصيانة لاين</t>
        </is>
      </c>
      <c r="D602" s="47" t="n">
        <v>1063</v>
      </c>
      <c r="E602" s="19" t="n">
        <v>10060015</v>
      </c>
      <c r="F602" s="28">
        <f>IFERROR(VLOOKUP(E602,'أرصدة المخزن'!$A:$E,3,0),"")</f>
        <v/>
      </c>
      <c r="G602" s="29">
        <f>IFERROR(VLOOKUP(E602,'أرصدة المخزن'!$A:$H,4,FALSE),"")</f>
        <v/>
      </c>
      <c r="H602" s="13" t="n">
        <v>5</v>
      </c>
      <c r="I602" s="115" t="inlineStr">
        <is>
          <t>صرف</t>
        </is>
      </c>
      <c r="J602" s="13" t="n">
        <v>0</v>
      </c>
      <c r="K602" s="37">
        <f>IFERROR(VLOOKUP(E602,'أرصدة المخزن'!$A:$H,8,0),"")</f>
        <v/>
      </c>
    </row>
    <row r="603" ht="24.75" customHeight="1" s="138">
      <c r="A603" s="13" t="n">
        <v>597</v>
      </c>
      <c r="B603" s="14" t="n">
        <v>46131</v>
      </c>
      <c r="C603" s="47" t="inlineStr">
        <is>
          <t>الصيانة لاين</t>
        </is>
      </c>
      <c r="D603" s="47" t="n">
        <v>1063</v>
      </c>
      <c r="E603" s="19" t="n">
        <v>10060013</v>
      </c>
      <c r="F603" s="28">
        <f>IFERROR(VLOOKUP(E603,'أرصدة المخزن'!$A:$E,3,0),"")</f>
        <v/>
      </c>
      <c r="G603" s="29">
        <f>IFERROR(VLOOKUP(E603,'أرصدة المخزن'!$A:$H,4,FALSE),"")</f>
        <v/>
      </c>
      <c r="H603" s="13" t="n">
        <v>8</v>
      </c>
      <c r="I603" s="115" t="inlineStr">
        <is>
          <t>صرف</t>
        </is>
      </c>
      <c r="J603" s="13" t="n">
        <v>0</v>
      </c>
      <c r="K603" s="37">
        <f>IFERROR(VLOOKUP(E603,'أرصدة المخزن'!$A:$H,8,0),"")</f>
        <v/>
      </c>
    </row>
    <row r="604" ht="24.75" customHeight="1" s="138">
      <c r="A604" s="13" t="n">
        <v>598</v>
      </c>
      <c r="B604" s="14" t="n">
        <v>46131</v>
      </c>
      <c r="C604" s="47" t="inlineStr">
        <is>
          <t>الصيانة لاين</t>
        </is>
      </c>
      <c r="D604" s="47" t="n">
        <v>1064</v>
      </c>
      <c r="E604" s="19" t="n">
        <v>10060017</v>
      </c>
      <c r="F604" s="28">
        <f>IFERROR(VLOOKUP(E604,'أرصدة المخزن'!$A:$E,3,0),"")</f>
        <v/>
      </c>
      <c r="G604" s="29">
        <f>IFERROR(VLOOKUP(E604,'أرصدة المخزن'!$A:$H,4,FALSE),"")</f>
        <v/>
      </c>
      <c r="H604" s="13" t="n">
        <v>1</v>
      </c>
      <c r="I604" s="115" t="inlineStr">
        <is>
          <t>صرف</t>
        </is>
      </c>
      <c r="J604" s="13" t="n">
        <v>0</v>
      </c>
      <c r="K604" s="37">
        <f>IFERROR(VLOOKUP(E604,'أرصدة المخزن'!$A:$H,8,0),"")</f>
        <v/>
      </c>
    </row>
    <row r="605" ht="24.75" customHeight="1" s="138">
      <c r="A605" s="13" t="n">
        <v>599</v>
      </c>
      <c r="B605" s="14" t="n">
        <v>46131</v>
      </c>
      <c r="C605" s="47" t="inlineStr">
        <is>
          <t>الصيانة لاين</t>
        </is>
      </c>
      <c r="D605" s="47" t="n">
        <v>1064</v>
      </c>
      <c r="E605" s="19" t="n">
        <v>10060001</v>
      </c>
      <c r="F605" s="28">
        <f>IFERROR(VLOOKUP(E605,'أرصدة المخزن'!$A:$E,3,0),"")</f>
        <v/>
      </c>
      <c r="G605" s="29">
        <f>IFERROR(VLOOKUP(E605,'أرصدة المخزن'!$A:$H,4,FALSE),"")</f>
        <v/>
      </c>
      <c r="H605" s="13" t="n">
        <v>10</v>
      </c>
      <c r="I605" s="115" t="inlineStr">
        <is>
          <t>صرف</t>
        </is>
      </c>
      <c r="J605" s="13" t="n">
        <v>0</v>
      </c>
      <c r="K605" s="37">
        <f>IFERROR(VLOOKUP(E605,'أرصدة المخزن'!$A:$H,8,0),"")</f>
        <v/>
      </c>
    </row>
    <row r="606" ht="24.75" customHeight="1" s="138">
      <c r="A606" s="13" t="n">
        <v>600</v>
      </c>
      <c r="B606" s="14" t="n">
        <v>46131</v>
      </c>
      <c r="C606" s="47" t="inlineStr">
        <is>
          <t>الصيانة لاين</t>
        </is>
      </c>
      <c r="D606" s="47" t="n">
        <v>1064</v>
      </c>
      <c r="E606" s="19" t="n">
        <v>10060004</v>
      </c>
      <c r="F606" s="28">
        <f>IFERROR(VLOOKUP(E606,'أرصدة المخزن'!$A:$E,3,0),"")</f>
        <v/>
      </c>
      <c r="G606" s="29">
        <f>IFERROR(VLOOKUP(E606,'أرصدة المخزن'!$A:$H,4,FALSE),"")</f>
        <v/>
      </c>
      <c r="H606" s="13" t="n">
        <v>3</v>
      </c>
      <c r="I606" s="115" t="inlineStr">
        <is>
          <t>صرف</t>
        </is>
      </c>
      <c r="J606" s="13" t="n">
        <v>0</v>
      </c>
      <c r="K606" s="37">
        <f>IFERROR(VLOOKUP(E606,'أرصدة المخزن'!$A:$H,8,0),"")</f>
        <v/>
      </c>
    </row>
    <row r="607" ht="24.75" customHeight="1" s="138">
      <c r="A607" s="13" t="n">
        <v>601</v>
      </c>
      <c r="B607" s="14" t="n">
        <v>46131</v>
      </c>
      <c r="C607" s="47" t="inlineStr">
        <is>
          <t>الصيانة لاين</t>
        </is>
      </c>
      <c r="D607" s="47" t="n">
        <v>1064</v>
      </c>
      <c r="E607" s="19" t="n">
        <v>10060005</v>
      </c>
      <c r="F607" s="28">
        <f>IFERROR(VLOOKUP(E607,'أرصدة المخزن'!$A:$E,3,0),"")</f>
        <v/>
      </c>
      <c r="G607" s="29">
        <f>IFERROR(VLOOKUP(E607,'أرصدة المخزن'!$A:$H,4,FALSE),"")</f>
        <v/>
      </c>
      <c r="H607" s="13" t="n">
        <v>3</v>
      </c>
      <c r="I607" s="115" t="inlineStr">
        <is>
          <t>صرف</t>
        </is>
      </c>
      <c r="J607" s="13" t="n">
        <v>0</v>
      </c>
      <c r="K607" s="37">
        <f>IFERROR(VLOOKUP(E607,'أرصدة المخزن'!$A:$H,8,0),"")</f>
        <v/>
      </c>
    </row>
    <row r="608" ht="24.75" customHeight="1" s="138">
      <c r="A608" s="13" t="n">
        <v>602</v>
      </c>
      <c r="B608" s="14" t="n">
        <v>46131</v>
      </c>
      <c r="C608" s="47" t="inlineStr">
        <is>
          <t>الصيانة لاين</t>
        </is>
      </c>
      <c r="D608" s="47" t="n">
        <v>1065</v>
      </c>
      <c r="E608" s="19" t="n">
        <v>10060011</v>
      </c>
      <c r="F608" s="28">
        <f>IFERROR(VLOOKUP(E608,'أرصدة المخزن'!$A:$E,3,0),"")</f>
        <v/>
      </c>
      <c r="G608" s="29">
        <f>IFERROR(VLOOKUP(E608,'أرصدة المخزن'!$A:$H,4,FALSE),"")</f>
        <v/>
      </c>
      <c r="H608" s="13" t="n">
        <v>12</v>
      </c>
      <c r="I608" s="115" t="inlineStr">
        <is>
          <t>صرف</t>
        </is>
      </c>
      <c r="J608" s="13" t="n">
        <v>0</v>
      </c>
      <c r="K608" s="37">
        <f>IFERROR(VLOOKUP(E608,'أرصدة المخزن'!$A:$H,8,0),"")</f>
        <v/>
      </c>
    </row>
    <row r="609" ht="24.75" customHeight="1" s="138">
      <c r="A609" s="13" t="n">
        <v>603</v>
      </c>
      <c r="B609" s="14" t="n">
        <v>46131</v>
      </c>
      <c r="C609" s="47" t="n"/>
      <c r="D609" s="47" t="n"/>
      <c r="E609" s="19" t="n"/>
      <c r="F609" s="28">
        <f>IFERROR(VLOOKUP(E609,'أرصدة المخزن'!$A:$E,3,0),"")</f>
        <v/>
      </c>
      <c r="G609" s="29">
        <f>IFERROR(VLOOKUP(E609,'أرصدة المخزن'!$A:$H,4,FALSE),"")</f>
        <v/>
      </c>
      <c r="H609" s="13" t="n"/>
      <c r="I609" s="115" t="inlineStr">
        <is>
          <t>صرف</t>
        </is>
      </c>
      <c r="J609" s="13" t="n">
        <v>0</v>
      </c>
      <c r="K609" s="37">
        <f>IFERROR(VLOOKUP(E609,'أرصدة المخزن'!$A:$H,8,0),"")</f>
        <v/>
      </c>
    </row>
    <row r="610" ht="24.75" customHeight="1" s="138">
      <c r="A610" s="13" t="n">
        <v>604</v>
      </c>
      <c r="B610" s="14" t="n">
        <v>46131</v>
      </c>
      <c r="C610" s="47" t="n"/>
      <c r="D610" s="47" t="n"/>
      <c r="E610" s="19" t="n"/>
      <c r="F610" s="28">
        <f>IFERROR(VLOOKUP(E610,'أرصدة المخزن'!$A:$E,3,0),"")</f>
        <v/>
      </c>
      <c r="G610" s="29">
        <f>IFERROR(VLOOKUP(E610,'أرصدة المخزن'!$A:$H,4,FALSE),"")</f>
        <v/>
      </c>
      <c r="H610" s="13" t="n"/>
      <c r="I610" s="115" t="inlineStr">
        <is>
          <t>صرف</t>
        </is>
      </c>
      <c r="J610" s="13" t="n">
        <v>0</v>
      </c>
      <c r="K610" s="37">
        <f>IFERROR(VLOOKUP(E610,'أرصدة المخزن'!$A:$H,8,0),"")</f>
        <v/>
      </c>
    </row>
    <row r="611" ht="24.75" customHeight="1" s="138">
      <c r="A611" s="13" t="n">
        <v>605</v>
      </c>
      <c r="B611" s="14" t="n">
        <v>46131</v>
      </c>
      <c r="C611" s="47" t="n"/>
      <c r="D611" s="47" t="n"/>
      <c r="E611" s="19" t="n"/>
      <c r="F611" s="28">
        <f>IFERROR(VLOOKUP(E611,'أرصدة المخزن'!$A:$E,3,0),"")</f>
        <v/>
      </c>
      <c r="G611" s="29">
        <f>IFERROR(VLOOKUP(E611,'أرصدة المخزن'!$A:$H,4,FALSE),"")</f>
        <v/>
      </c>
      <c r="H611" s="13" t="n"/>
      <c r="I611" s="115" t="inlineStr">
        <is>
          <t>صرف</t>
        </is>
      </c>
      <c r="J611" s="13" t="n">
        <v>0</v>
      </c>
      <c r="K611" s="37">
        <f>IFERROR(VLOOKUP(E611,'أرصدة المخزن'!$A:$H,8,0),"")</f>
        <v/>
      </c>
    </row>
    <row r="612" ht="24.75" customHeight="1" s="138">
      <c r="A612" s="13" t="n">
        <v>606</v>
      </c>
      <c r="B612" s="14" t="n">
        <v>46131</v>
      </c>
      <c r="C612" s="47" t="inlineStr">
        <is>
          <t>الصيانة لاين</t>
        </is>
      </c>
      <c r="D612" s="47" t="n">
        <v>1066</v>
      </c>
      <c r="E612" s="19" t="n">
        <v>10170054</v>
      </c>
      <c r="F612" s="28">
        <f>IFERROR(VLOOKUP(E612,'أرصدة المخزن'!$A:$E,3,0),"")</f>
        <v/>
      </c>
      <c r="G612" s="29">
        <f>IFERROR(VLOOKUP(E612,'أرصدة المخزن'!$A:$H,4,FALSE),"")</f>
        <v/>
      </c>
      <c r="H612" s="13" t="n">
        <v>100</v>
      </c>
      <c r="I612" s="115" t="inlineStr">
        <is>
          <t>صرف</t>
        </is>
      </c>
      <c r="J612" s="13" t="n">
        <v>0</v>
      </c>
      <c r="K612" s="37">
        <f>IFERROR(VLOOKUP(E612,'أرصدة المخزن'!$A:$H,8,0),"")</f>
        <v/>
      </c>
    </row>
    <row r="613" ht="24.75" customHeight="1" s="138">
      <c r="A613" s="13" t="n">
        <v>607</v>
      </c>
      <c r="B613" s="14" t="n">
        <v>46131</v>
      </c>
      <c r="C613" s="47" t="inlineStr">
        <is>
          <t>الصيانة لاين</t>
        </is>
      </c>
      <c r="D613" s="47" t="n">
        <v>1066</v>
      </c>
      <c r="E613" s="19" t="n">
        <v>10170066</v>
      </c>
      <c r="F613" s="28">
        <f>IFERROR(VLOOKUP(E613,'أرصدة المخزن'!$A:$E,3,0),"")</f>
        <v/>
      </c>
      <c r="G613" s="29">
        <f>IFERROR(VLOOKUP(E613,'أرصدة المخزن'!$A:$H,4,FALSE),"")</f>
        <v/>
      </c>
      <c r="H613" s="13" t="n">
        <v>15</v>
      </c>
      <c r="I613" s="115" t="inlineStr">
        <is>
          <t>صرف</t>
        </is>
      </c>
      <c r="J613" s="13" t="n">
        <v>0</v>
      </c>
      <c r="K613" s="37">
        <f>IFERROR(VLOOKUP(E613,'أرصدة المخزن'!$A:$H,8,0),"")</f>
        <v/>
      </c>
    </row>
    <row r="614" ht="24.75" customHeight="1" s="138">
      <c r="A614" s="13" t="n">
        <v>608</v>
      </c>
      <c r="B614" s="14" t="n">
        <v>46132</v>
      </c>
      <c r="C614" s="47" t="inlineStr">
        <is>
          <t>المسطحات المائية</t>
        </is>
      </c>
      <c r="D614" s="47" t="n">
        <v>1067</v>
      </c>
      <c r="E614" s="19" t="n">
        <v>10040009</v>
      </c>
      <c r="F614" s="28">
        <f>IFERROR(VLOOKUP(E614,'أرصدة المخزن'!$A:$E,3,0),"")</f>
        <v/>
      </c>
      <c r="G614" s="29">
        <f>IFERROR(VLOOKUP(E614,'أرصدة المخزن'!$A:$H,4,FALSE),"")</f>
        <v/>
      </c>
      <c r="H614" s="13" t="n">
        <v>1</v>
      </c>
      <c r="I614" s="115" t="inlineStr">
        <is>
          <t>صرف</t>
        </is>
      </c>
      <c r="J614" s="13" t="n">
        <v>0</v>
      </c>
      <c r="K614" s="37">
        <f>IFERROR(VLOOKUP(E614,'أرصدة المخزن'!$A:$H,8,0),"")</f>
        <v/>
      </c>
    </row>
    <row r="615" ht="24.75" customHeight="1" s="138">
      <c r="A615" s="13" t="n">
        <v>609</v>
      </c>
      <c r="B615" s="14" t="n">
        <v>46132</v>
      </c>
      <c r="C615" s="47" t="inlineStr">
        <is>
          <t>النظافة</t>
        </is>
      </c>
      <c r="D615" s="47" t="n">
        <v>1068</v>
      </c>
      <c r="E615" s="19" t="n">
        <v>10050002</v>
      </c>
      <c r="F615" s="28">
        <f>IFERROR(VLOOKUP(E615,'أرصدة المخزن'!$A:$E,3,0),"")</f>
        <v/>
      </c>
      <c r="G615" s="29">
        <f>IFERROR(VLOOKUP(E615,'أرصدة المخزن'!$A:$H,4,FALSE),"")</f>
        <v/>
      </c>
      <c r="H615" s="13" t="n">
        <v>1</v>
      </c>
      <c r="I615" s="115" t="inlineStr">
        <is>
          <t>صرف</t>
        </is>
      </c>
      <c r="J615" s="13" t="n">
        <v>0</v>
      </c>
      <c r="K615" s="37">
        <f>IFERROR(VLOOKUP(E615,'أرصدة المخزن'!$A:$H,8,0),"")</f>
        <v/>
      </c>
    </row>
    <row r="616" ht="24.75" customHeight="1" s="138">
      <c r="A616" s="13" t="n">
        <v>610</v>
      </c>
      <c r="B616" s="14" t="n">
        <v>46132</v>
      </c>
      <c r="C616" s="47" t="inlineStr">
        <is>
          <t>النظافة</t>
        </is>
      </c>
      <c r="D616" s="47" t="n">
        <v>1068</v>
      </c>
      <c r="E616" s="19" t="n">
        <v>10050005</v>
      </c>
      <c r="F616" s="28">
        <f>IFERROR(VLOOKUP(E616,'أرصدة المخزن'!$A:$E,3,0),"")</f>
        <v/>
      </c>
      <c r="G616" s="29">
        <f>IFERROR(VLOOKUP(E616,'أرصدة المخزن'!$A:$H,4,FALSE),"")</f>
        <v/>
      </c>
      <c r="H616" s="13" t="n">
        <v>1.6</v>
      </c>
      <c r="I616" s="115" t="inlineStr">
        <is>
          <t>صرف</t>
        </is>
      </c>
      <c r="J616" s="13" t="n">
        <v>0</v>
      </c>
      <c r="K616" s="37">
        <f>IFERROR(VLOOKUP(E616,'أرصدة المخزن'!$A:$H,8,0),"")</f>
        <v/>
      </c>
    </row>
    <row r="617" ht="24.75" customHeight="1" s="138">
      <c r="A617" s="13" t="n">
        <v>611</v>
      </c>
      <c r="B617" s="14" t="n">
        <v>46132</v>
      </c>
      <c r="C617" s="47" t="inlineStr">
        <is>
          <t>الصيانة لاين</t>
        </is>
      </c>
      <c r="D617" s="47" t="n">
        <v>1069</v>
      </c>
      <c r="E617" s="19" t="n">
        <v>10060014</v>
      </c>
      <c r="F617" s="28">
        <f>IFERROR(VLOOKUP(E617,'أرصدة المخزن'!$A:$E,3,0),"")</f>
        <v/>
      </c>
      <c r="G617" s="29">
        <f>IFERROR(VLOOKUP(E617,'أرصدة المخزن'!$A:$H,4,FALSE),"")</f>
        <v/>
      </c>
      <c r="H617" s="13" t="n">
        <v>6</v>
      </c>
      <c r="I617" s="115" t="inlineStr">
        <is>
          <t>صرف</t>
        </is>
      </c>
      <c r="J617" s="13" t="n">
        <v>0</v>
      </c>
      <c r="K617" s="37">
        <f>IFERROR(VLOOKUP(E617,'أرصدة المخزن'!$A:$H,8,0),"")</f>
        <v/>
      </c>
    </row>
    <row r="618" ht="24.75" customHeight="1" s="138">
      <c r="A618" s="13" t="n">
        <v>612</v>
      </c>
      <c r="B618" s="14" t="n">
        <v>46132</v>
      </c>
      <c r="C618" s="47" t="inlineStr">
        <is>
          <t>الصيانة لاين</t>
        </is>
      </c>
      <c r="D618" s="47" t="n">
        <v>1069</v>
      </c>
      <c r="E618" s="19" t="n">
        <v>10050014</v>
      </c>
      <c r="F618" s="28">
        <f>IFERROR(VLOOKUP(E618,'أرصدة المخزن'!$A:$E,3,0),"")</f>
        <v/>
      </c>
      <c r="G618" s="29">
        <f>IFERROR(VLOOKUP(E618,'أرصدة المخزن'!$A:$H,4,FALSE),"")</f>
        <v/>
      </c>
      <c r="H618" s="13" t="n">
        <v>1</v>
      </c>
      <c r="I618" s="115" t="inlineStr">
        <is>
          <t>صرف</t>
        </is>
      </c>
      <c r="J618" s="13" t="n">
        <v>0</v>
      </c>
      <c r="K618" s="37">
        <f>IFERROR(VLOOKUP(E618,'أرصدة المخزن'!$A:$H,8,0),"")</f>
        <v/>
      </c>
    </row>
    <row r="619" ht="24.75" customHeight="1" s="138">
      <c r="A619" s="13" t="n">
        <v>613</v>
      </c>
      <c r="B619" s="14" t="n">
        <v>46132</v>
      </c>
      <c r="C619" s="47" t="inlineStr">
        <is>
          <t>الصيانة لاين</t>
        </is>
      </c>
      <c r="D619" s="47" t="n">
        <v>1070</v>
      </c>
      <c r="E619" s="21" t="n">
        <v>10020159</v>
      </c>
      <c r="F619" s="28">
        <f>IFERROR(VLOOKUP(E619,'أرصدة المخزن'!$A:$E,3,0),"")</f>
        <v/>
      </c>
      <c r="G619" s="29">
        <f>IFERROR(VLOOKUP(E619,'أرصدة المخزن'!$A:$H,4,FALSE),"")</f>
        <v/>
      </c>
      <c r="H619" s="13" t="n">
        <v>2</v>
      </c>
      <c r="I619" s="115" t="inlineStr">
        <is>
          <t>صرف</t>
        </is>
      </c>
      <c r="J619" s="13" t="n">
        <v>0</v>
      </c>
      <c r="K619" s="37">
        <f>IFERROR(VLOOKUP(E619,'أرصدة المخزن'!$A:$H,8,0),"")</f>
        <v/>
      </c>
    </row>
    <row r="620" ht="24.75" customHeight="1" s="138">
      <c r="A620" s="13" t="n">
        <v>614</v>
      </c>
      <c r="B620" s="14" t="n">
        <v>46132</v>
      </c>
      <c r="C620" s="47" t="inlineStr">
        <is>
          <t>الصيانة لاين</t>
        </is>
      </c>
      <c r="D620" s="47" t="n">
        <v>1070</v>
      </c>
      <c r="E620" s="19" t="n">
        <v>10020165</v>
      </c>
      <c r="F620" s="28">
        <f>IFERROR(VLOOKUP(E620,'أرصدة المخزن'!$A:$E,3,0),"")</f>
        <v/>
      </c>
      <c r="G620" s="29">
        <f>IFERROR(VLOOKUP(E620,'أرصدة المخزن'!$A:$H,4,FALSE),"")</f>
        <v/>
      </c>
      <c r="H620" s="13" t="n">
        <v>2</v>
      </c>
      <c r="I620" s="115" t="inlineStr">
        <is>
          <t>صرف</t>
        </is>
      </c>
      <c r="J620" s="13" t="n">
        <v>0</v>
      </c>
      <c r="K620" s="37">
        <f>IFERROR(VLOOKUP(E620,'أرصدة المخزن'!$A:$H,8,0),"")</f>
        <v/>
      </c>
    </row>
    <row r="621" ht="24.75" customHeight="1" s="138">
      <c r="A621" s="13" t="n">
        <v>615</v>
      </c>
      <c r="B621" s="14" t="n">
        <v>46133</v>
      </c>
      <c r="C621" s="47" t="inlineStr">
        <is>
          <t>الري بلوم</t>
        </is>
      </c>
      <c r="D621" s="47" t="n">
        <v>1071</v>
      </c>
      <c r="E621" s="19" t="n">
        <v>10020051</v>
      </c>
      <c r="F621" s="28">
        <f>IFERROR(VLOOKUP(E621,'أرصدة المخزن'!$A:$E,3,0),"")</f>
        <v/>
      </c>
      <c r="G621" s="29">
        <f>IFERROR(VLOOKUP(E621,'أرصدة المخزن'!$A:$H,4,FALSE),"")</f>
        <v/>
      </c>
      <c r="H621" s="13" t="n">
        <v>1</v>
      </c>
      <c r="I621" s="115" t="inlineStr">
        <is>
          <t>صرف</t>
        </is>
      </c>
      <c r="J621" s="13" t="n">
        <v>0</v>
      </c>
      <c r="K621" s="37">
        <f>IFERROR(VLOOKUP(E621,'أرصدة المخزن'!$A:$H,8,0),"")</f>
        <v/>
      </c>
    </row>
    <row r="622" ht="24.75" customHeight="1" s="138">
      <c r="A622" s="13" t="n">
        <v>616</v>
      </c>
      <c r="B622" s="14" t="n">
        <v>46133</v>
      </c>
      <c r="C622" s="47" t="inlineStr">
        <is>
          <t>الصيانة لاين</t>
        </is>
      </c>
      <c r="D622" s="47" t="n">
        <v>1072</v>
      </c>
      <c r="E622" s="19" t="n">
        <v>10010073</v>
      </c>
      <c r="F622" s="28">
        <f>IFERROR(VLOOKUP(E622,'أرصدة المخزن'!$A:$E,3,0),"")</f>
        <v/>
      </c>
      <c r="G622" s="29">
        <f>IFERROR(VLOOKUP(E622,'أرصدة المخزن'!$A:$H,4,FALSE),"")</f>
        <v/>
      </c>
      <c r="H622" s="13" t="n">
        <v>1</v>
      </c>
      <c r="I622" s="115" t="inlineStr">
        <is>
          <t>صرف</t>
        </is>
      </c>
      <c r="J622" s="13" t="n">
        <v>0</v>
      </c>
      <c r="K622" s="37">
        <f>IFERROR(VLOOKUP(E622,'أرصدة المخزن'!$A:$H,8,0),"")</f>
        <v/>
      </c>
    </row>
    <row r="623" ht="24.75" customHeight="1" s="138">
      <c r="A623" s="13" t="n">
        <v>617</v>
      </c>
      <c r="B623" s="14" t="n">
        <v>46133</v>
      </c>
      <c r="C623" s="47" t="inlineStr">
        <is>
          <t>الصيانة لاين</t>
        </is>
      </c>
      <c r="D623" s="47" t="n">
        <v>1072</v>
      </c>
      <c r="E623" s="19" t="n">
        <v>10020112</v>
      </c>
      <c r="F623" s="28">
        <f>IFERROR(VLOOKUP(E623,'أرصدة المخزن'!$A:$E,3,0),"")</f>
        <v/>
      </c>
      <c r="G623" s="29">
        <f>IFERROR(VLOOKUP(E623,'أرصدة المخزن'!$A:$H,4,FALSE),"")</f>
        <v/>
      </c>
      <c r="H623" s="13" t="n">
        <v>1</v>
      </c>
      <c r="I623" s="115" t="inlineStr">
        <is>
          <t>صرف</t>
        </is>
      </c>
      <c r="J623" s="13" t="n">
        <v>0</v>
      </c>
      <c r="K623" s="37">
        <f>IFERROR(VLOOKUP(E623,'أرصدة المخزن'!$A:$H,8,0),"")</f>
        <v/>
      </c>
    </row>
    <row r="624" ht="24.75" customHeight="1" s="138">
      <c r="A624" s="13" t="n">
        <v>618</v>
      </c>
      <c r="B624" s="14" t="n">
        <v>46133</v>
      </c>
      <c r="C624" s="47" t="inlineStr">
        <is>
          <t>الصيانة لاين</t>
        </is>
      </c>
      <c r="D624" s="47" t="n">
        <v>1072</v>
      </c>
      <c r="E624" s="19" t="n">
        <v>10020103</v>
      </c>
      <c r="F624" s="28">
        <f>IFERROR(VLOOKUP(E624,'أرصدة المخزن'!$A:$E,3,0),"")</f>
        <v/>
      </c>
      <c r="G624" s="29">
        <f>IFERROR(VLOOKUP(E624,'أرصدة المخزن'!$A:$H,4,FALSE),"")</f>
        <v/>
      </c>
      <c r="H624" s="13" t="n">
        <v>1</v>
      </c>
      <c r="I624" s="115" t="inlineStr">
        <is>
          <t>صرف</t>
        </is>
      </c>
      <c r="J624" s="13" t="n">
        <v>0</v>
      </c>
      <c r="K624" s="37">
        <f>IFERROR(VLOOKUP(E624,'أرصدة المخزن'!$A:$H,8,0),"")</f>
        <v/>
      </c>
    </row>
    <row r="625" ht="24.75" customHeight="1" s="138">
      <c r="A625" s="13" t="n">
        <v>619</v>
      </c>
      <c r="B625" s="14" t="n">
        <v>46133</v>
      </c>
      <c r="C625" s="47" t="inlineStr">
        <is>
          <t>الصيانة لاين</t>
        </is>
      </c>
      <c r="D625" s="47" t="n">
        <v>1072</v>
      </c>
      <c r="E625" s="19" t="n">
        <v>10020007</v>
      </c>
      <c r="F625" s="28">
        <f>IFERROR(VLOOKUP(E625,'أرصدة المخزن'!$A:$E,3,0),"")</f>
        <v/>
      </c>
      <c r="G625" s="29">
        <f>IFERROR(VLOOKUP(E625,'أرصدة المخزن'!$A:$H,4,FALSE),"")</f>
        <v/>
      </c>
      <c r="H625" s="13" t="n">
        <v>1</v>
      </c>
      <c r="I625" s="115" t="inlineStr">
        <is>
          <t>صرف</t>
        </is>
      </c>
      <c r="J625" s="13" t="n">
        <v>0</v>
      </c>
      <c r="K625" s="37">
        <f>IFERROR(VLOOKUP(E625,'أرصدة المخزن'!$A:$H,8,0),"")</f>
        <v/>
      </c>
    </row>
    <row r="626" ht="24.75" customHeight="1" s="138">
      <c r="A626" s="13" t="n">
        <v>620</v>
      </c>
      <c r="B626" s="14" t="n">
        <v>46133</v>
      </c>
      <c r="C626" s="47" t="inlineStr">
        <is>
          <t>الصيانة لاين</t>
        </is>
      </c>
      <c r="D626" s="47" t="n">
        <v>1073</v>
      </c>
      <c r="E626" s="19" t="n">
        <v>10010153</v>
      </c>
      <c r="F626" s="28">
        <f>IFERROR(VLOOKUP(E626,'أرصدة المخزن'!$A:$E,3,0),"")</f>
        <v/>
      </c>
      <c r="G626" s="29">
        <f>IFERROR(VLOOKUP(E626,'أرصدة المخزن'!$A:$H,4,FALSE),"")</f>
        <v/>
      </c>
      <c r="H626" s="13" t="n">
        <v>3</v>
      </c>
      <c r="I626" s="115" t="inlineStr">
        <is>
          <t>صرف</t>
        </is>
      </c>
      <c r="J626" s="13" t="n">
        <v>0</v>
      </c>
      <c r="K626" s="37">
        <f>IFERROR(VLOOKUP(E626,'أرصدة المخزن'!$A:$H,8,0),"")</f>
        <v/>
      </c>
    </row>
    <row r="627" ht="24.75" customHeight="1" s="138">
      <c r="A627" s="13" t="n">
        <v>621</v>
      </c>
      <c r="B627" s="14" t="n">
        <v>46133</v>
      </c>
      <c r="C627" s="47" t="inlineStr">
        <is>
          <t>الصيانة لاين</t>
        </is>
      </c>
      <c r="D627" s="47" t="n">
        <v>1073</v>
      </c>
      <c r="E627" s="19" t="n">
        <v>10010126</v>
      </c>
      <c r="F627" s="28">
        <f>IFERROR(VLOOKUP(E627,'أرصدة المخزن'!$A:$E,3,0),"")</f>
        <v/>
      </c>
      <c r="G627" s="29">
        <f>IFERROR(VLOOKUP(E627,'أرصدة المخزن'!$A:$H,4,FALSE),"")</f>
        <v/>
      </c>
      <c r="H627" s="13" t="n">
        <v>6</v>
      </c>
      <c r="I627" s="115" t="inlineStr">
        <is>
          <t>صرف</t>
        </is>
      </c>
      <c r="J627" s="13" t="n">
        <v>0</v>
      </c>
      <c r="K627" s="37">
        <f>IFERROR(VLOOKUP(E627,'أرصدة المخزن'!$A:$H,8,0),"")</f>
        <v/>
      </c>
    </row>
    <row r="628" ht="24.75" customHeight="1" s="138">
      <c r="A628" s="13" t="n">
        <v>622</v>
      </c>
      <c r="B628" s="14" t="n">
        <v>46133</v>
      </c>
      <c r="C628" s="47" t="inlineStr">
        <is>
          <t>الصيانة لاين</t>
        </is>
      </c>
      <c r="D628" s="47" t="n">
        <v>1073</v>
      </c>
      <c r="E628" s="19" t="n">
        <v>10170039</v>
      </c>
      <c r="F628" s="28">
        <f>IFERROR(VLOOKUP(E628,'أرصدة المخزن'!$A:$E,3,0),"")</f>
        <v/>
      </c>
      <c r="G628" s="29">
        <f>IFERROR(VLOOKUP(E628,'أرصدة المخزن'!$A:$H,4,FALSE),"")</f>
        <v/>
      </c>
      <c r="H628" s="13" t="n">
        <v>3</v>
      </c>
      <c r="I628" s="115" t="inlineStr">
        <is>
          <t>صرف</t>
        </is>
      </c>
      <c r="J628" s="13" t="n">
        <v>0</v>
      </c>
      <c r="K628" s="37">
        <f>IFERROR(VLOOKUP(E628,'أرصدة المخزن'!$A:$H,8,0),"")</f>
        <v/>
      </c>
    </row>
    <row r="629" ht="24.75" customHeight="1" s="138">
      <c r="A629" s="13" t="n">
        <v>623</v>
      </c>
      <c r="B629" s="14" t="n">
        <v>46133</v>
      </c>
      <c r="C629" s="47" t="inlineStr">
        <is>
          <t>الصيانة لاين</t>
        </is>
      </c>
      <c r="D629" s="47" t="n">
        <v>1073</v>
      </c>
      <c r="E629" s="19" t="n">
        <v>10010017</v>
      </c>
      <c r="F629" s="28">
        <f>IFERROR(VLOOKUP(E629,'أرصدة المخزن'!$A:$E,3,0),"")</f>
        <v/>
      </c>
      <c r="G629" s="29">
        <f>IFERROR(VLOOKUP(E629,'أرصدة المخزن'!$A:$H,4,FALSE),"")</f>
        <v/>
      </c>
      <c r="H629" s="13" t="n">
        <v>1</v>
      </c>
      <c r="I629" s="115" t="inlineStr">
        <is>
          <t>صرف</t>
        </is>
      </c>
      <c r="J629" s="13" t="n">
        <v>0</v>
      </c>
      <c r="K629" s="37">
        <f>IFERROR(VLOOKUP(E629,'أرصدة المخزن'!$A:$H,8,0),"")</f>
        <v/>
      </c>
    </row>
    <row r="630" ht="24.75" customHeight="1" s="138">
      <c r="A630" s="13" t="n">
        <v>624</v>
      </c>
      <c r="B630" s="14" t="n">
        <v>46135</v>
      </c>
      <c r="C630" s="47" t="inlineStr">
        <is>
          <t>المسطحات المائية</t>
        </is>
      </c>
      <c r="D630" s="47" t="n">
        <v>1074</v>
      </c>
      <c r="E630" s="19" t="n">
        <v>10040009</v>
      </c>
      <c r="F630" s="28">
        <f>IFERROR(VLOOKUP(E630,'أرصدة المخزن'!$A:$E,3,0),"")</f>
        <v/>
      </c>
      <c r="G630" s="29">
        <f>IFERROR(VLOOKUP(E630,'أرصدة المخزن'!$A:$H,4,FALSE),"")</f>
        <v/>
      </c>
      <c r="H630" s="13" t="n">
        <v>1</v>
      </c>
      <c r="I630" s="115" t="inlineStr">
        <is>
          <t>صرف</t>
        </is>
      </c>
      <c r="J630" s="13" t="n">
        <v>0</v>
      </c>
      <c r="K630" s="37">
        <f>IFERROR(VLOOKUP(E630,'أرصدة المخزن'!$A:$H,8,0),"")</f>
        <v/>
      </c>
    </row>
    <row r="631" ht="24.75" customHeight="1" s="138">
      <c r="A631" s="13" t="n">
        <v>625</v>
      </c>
      <c r="B631" s="14" t="n">
        <v>46135</v>
      </c>
      <c r="C631" s="47" t="inlineStr">
        <is>
          <t>المسطحات المائية</t>
        </is>
      </c>
      <c r="D631" s="47" t="n">
        <v>1074</v>
      </c>
      <c r="E631" s="19" t="n">
        <v>10040008</v>
      </c>
      <c r="F631" s="28">
        <f>IFERROR(VLOOKUP(E631,'أرصدة المخزن'!$A:$E,3,0),"")</f>
        <v/>
      </c>
      <c r="G631" s="29">
        <f>IFERROR(VLOOKUP(E631,'أرصدة المخزن'!$A:$H,4,FALSE),"")</f>
        <v/>
      </c>
      <c r="H631" s="13" t="n">
        <v>2</v>
      </c>
      <c r="I631" s="115" t="inlineStr">
        <is>
          <t>صرف</t>
        </is>
      </c>
      <c r="J631" s="13" t="n">
        <v>0</v>
      </c>
      <c r="K631" s="37">
        <f>IFERROR(VLOOKUP(E631,'أرصدة المخزن'!$A:$H,8,0),"")</f>
        <v/>
      </c>
    </row>
    <row r="632" ht="24.75" customHeight="1" s="138">
      <c r="A632" s="13" t="n">
        <v>626</v>
      </c>
      <c r="B632" s="14" t="n">
        <v>46135</v>
      </c>
      <c r="C632" s="47" t="inlineStr">
        <is>
          <t>الصيانة لاين</t>
        </is>
      </c>
      <c r="D632" s="47" t="n">
        <v>1075</v>
      </c>
      <c r="E632" s="19" t="n">
        <v>10010073</v>
      </c>
      <c r="F632" s="28">
        <f>IFERROR(VLOOKUP(E632,'أرصدة المخزن'!$A:$E,3,0),"")</f>
        <v/>
      </c>
      <c r="G632" s="29">
        <f>IFERROR(VLOOKUP(E632,'أرصدة المخزن'!$A:$H,4,FALSE),"")</f>
        <v/>
      </c>
      <c r="H632" s="13" t="n">
        <v>5</v>
      </c>
      <c r="I632" s="115" t="inlineStr">
        <is>
          <t>صرف</t>
        </is>
      </c>
      <c r="J632" s="13" t="n">
        <v>0</v>
      </c>
      <c r="K632" s="37">
        <f>IFERROR(VLOOKUP(E632,'أرصدة المخزن'!$A:$H,8,0),"")</f>
        <v/>
      </c>
    </row>
    <row r="633" ht="24.75" customHeight="1" s="138">
      <c r="A633" s="13" t="n">
        <v>627</v>
      </c>
      <c r="B633" s="14" t="n">
        <v>46135</v>
      </c>
      <c r="C633" s="47" t="inlineStr">
        <is>
          <t>الصيانة لاين</t>
        </is>
      </c>
      <c r="D633" s="47" t="n">
        <v>1075</v>
      </c>
      <c r="E633" s="19" t="n">
        <v>10170065</v>
      </c>
      <c r="F633" s="28">
        <f>IFERROR(VLOOKUP(E633,'أرصدة المخزن'!$A:$E,3,0),"")</f>
        <v/>
      </c>
      <c r="G633" s="29">
        <f>IFERROR(VLOOKUP(E633,'أرصدة المخزن'!$A:$H,4,FALSE),"")</f>
        <v/>
      </c>
      <c r="H633" s="13" t="n">
        <v>2</v>
      </c>
      <c r="I633" s="115" t="inlineStr">
        <is>
          <t>صرف</t>
        </is>
      </c>
      <c r="J633" s="13" t="n">
        <v>0</v>
      </c>
      <c r="K633" s="37">
        <f>IFERROR(VLOOKUP(E633,'أرصدة المخزن'!$A:$H,8,0),"")</f>
        <v/>
      </c>
    </row>
    <row r="634" ht="24.75" customHeight="1" s="138">
      <c r="A634" s="13" t="n">
        <v>628</v>
      </c>
      <c r="B634" s="14" t="n">
        <v>46135</v>
      </c>
      <c r="C634" s="47" t="inlineStr">
        <is>
          <t>النظافة</t>
        </is>
      </c>
      <c r="D634" s="47" t="n">
        <v>1076</v>
      </c>
      <c r="E634" s="49" t="n">
        <v>10050002</v>
      </c>
      <c r="F634" s="28">
        <f>IFERROR(VLOOKUP(E634,'أرصدة المخزن'!$A:$E,3,0),"")</f>
        <v/>
      </c>
      <c r="G634" s="29">
        <f>IFERROR(VLOOKUP(E634,'أرصدة المخزن'!$A:$H,4,FALSE),"")</f>
        <v/>
      </c>
      <c r="H634" s="13" t="n">
        <v>2</v>
      </c>
      <c r="I634" s="115" t="inlineStr">
        <is>
          <t>صرف</t>
        </is>
      </c>
      <c r="J634" s="13" t="n">
        <v>0</v>
      </c>
      <c r="K634" s="37">
        <f>IFERROR(VLOOKUP(E634,'أرصدة المخزن'!$A:$H,8,0),"")</f>
        <v/>
      </c>
    </row>
    <row r="635" ht="24.75" customHeight="1" s="138">
      <c r="A635" s="13" t="n">
        <v>629</v>
      </c>
      <c r="B635" s="14" t="n">
        <v>46135</v>
      </c>
      <c r="C635" s="47" t="inlineStr">
        <is>
          <t>النظافة</t>
        </is>
      </c>
      <c r="D635" s="47" t="n">
        <v>1076</v>
      </c>
      <c r="E635" s="19" t="n">
        <v>10050005</v>
      </c>
      <c r="F635" s="28">
        <f>IFERROR(VLOOKUP(E635,'أرصدة المخزن'!$A:$E,3,0),"")</f>
        <v/>
      </c>
      <c r="G635" s="29">
        <f>IFERROR(VLOOKUP(E635,'أرصدة المخزن'!$A:$H,4,FALSE),"")</f>
        <v/>
      </c>
      <c r="H635" s="13" t="n">
        <v>2.5</v>
      </c>
      <c r="I635" s="115" t="inlineStr">
        <is>
          <t>صرف</t>
        </is>
      </c>
      <c r="J635" s="13" t="n">
        <v>0</v>
      </c>
      <c r="K635" s="37">
        <f>IFERROR(VLOOKUP(E635,'أرصدة المخزن'!$A:$H,8,0),"")</f>
        <v/>
      </c>
    </row>
    <row r="636" ht="24.75" customHeight="1" s="138">
      <c r="A636" s="13" t="n">
        <v>630</v>
      </c>
      <c r="B636" s="14" t="n">
        <v>46135</v>
      </c>
      <c r="C636" s="47" t="inlineStr">
        <is>
          <t>النظافة</t>
        </is>
      </c>
      <c r="D636" s="47" t="n">
        <v>1077</v>
      </c>
      <c r="E636" s="19" t="n">
        <v>10050003</v>
      </c>
      <c r="F636" s="28">
        <f>IFERROR(VLOOKUP(E636,'أرصدة المخزن'!$A:$E,3,0),"")</f>
        <v/>
      </c>
      <c r="G636" s="29">
        <f>IFERROR(VLOOKUP(E636,'أرصدة المخزن'!$A:$H,4,FALSE),"")</f>
        <v/>
      </c>
      <c r="H636" s="13" t="n">
        <v>6</v>
      </c>
      <c r="I636" s="115" t="inlineStr">
        <is>
          <t>صرف</t>
        </is>
      </c>
      <c r="J636" s="13" t="n">
        <v>0</v>
      </c>
      <c r="K636" s="37">
        <f>IFERROR(VLOOKUP(E636,'أرصدة المخزن'!$A:$H,8,0),"")</f>
        <v/>
      </c>
    </row>
    <row r="637" ht="24.75" customHeight="1" s="138">
      <c r="A637" s="13" t="n">
        <v>631</v>
      </c>
      <c r="B637" s="14" t="n">
        <v>46135</v>
      </c>
      <c r="C637" s="47" t="inlineStr">
        <is>
          <t>النظافة</t>
        </is>
      </c>
      <c r="D637" s="47" t="n">
        <v>1077</v>
      </c>
      <c r="E637" s="19" t="n">
        <v>10050002</v>
      </c>
      <c r="F637" s="28">
        <f>IFERROR(VLOOKUP(E637,'أرصدة المخزن'!$A:$E,3,0),"")</f>
        <v/>
      </c>
      <c r="G637" s="29">
        <f>IFERROR(VLOOKUP(E637,'أرصدة المخزن'!$A:$H,4,FALSE),"")</f>
        <v/>
      </c>
      <c r="H637" s="13" t="n">
        <v>1</v>
      </c>
      <c r="I637" s="115" t="inlineStr">
        <is>
          <t>صرف</t>
        </is>
      </c>
      <c r="J637" s="13" t="n">
        <v>0</v>
      </c>
      <c r="K637" s="37">
        <f>IFERROR(VLOOKUP(E637,'أرصدة المخزن'!$A:$H,8,0),"")</f>
        <v/>
      </c>
    </row>
    <row r="638" ht="24.75" customHeight="1" s="138">
      <c r="A638" s="13" t="n">
        <v>632</v>
      </c>
      <c r="B638" s="14" t="n">
        <v>46135</v>
      </c>
      <c r="C638" s="47" t="inlineStr">
        <is>
          <t>الصيانة لاين</t>
        </is>
      </c>
      <c r="D638" s="47" t="n">
        <v>1078</v>
      </c>
      <c r="E638" s="19" t="n">
        <v>10020090</v>
      </c>
      <c r="F638" s="28">
        <f>IFERROR(VLOOKUP(E638,'أرصدة المخزن'!$A:$E,3,0),"")</f>
        <v/>
      </c>
      <c r="G638" s="29">
        <f>IFERROR(VLOOKUP(E638,'أرصدة المخزن'!$A:$H,4,FALSE),"")</f>
        <v/>
      </c>
      <c r="H638" s="13" t="n">
        <v>4</v>
      </c>
      <c r="I638" s="115" t="inlineStr">
        <is>
          <t>صرف</t>
        </is>
      </c>
      <c r="J638" s="13" t="n">
        <v>0</v>
      </c>
      <c r="K638" s="37">
        <f>IFERROR(VLOOKUP(E638,'أرصدة المخزن'!$A:$H,8,0),"")</f>
        <v/>
      </c>
    </row>
    <row r="639" ht="24.75" customHeight="1" s="138">
      <c r="A639" s="13" t="n">
        <v>633</v>
      </c>
      <c r="B639" s="14" t="n">
        <v>46135</v>
      </c>
      <c r="C639" s="47" t="inlineStr">
        <is>
          <t>الصيانة لاين</t>
        </is>
      </c>
      <c r="D639" s="47" t="n">
        <v>1078</v>
      </c>
      <c r="E639" s="19" t="n">
        <v>10020089</v>
      </c>
      <c r="F639" s="28">
        <f>IFERROR(VLOOKUP(E639,'أرصدة المخزن'!$A:$E,3,0),"")</f>
        <v/>
      </c>
      <c r="G639" s="29">
        <f>IFERROR(VLOOKUP(E639,'أرصدة المخزن'!$A:$H,4,FALSE),"")</f>
        <v/>
      </c>
      <c r="H639" s="13" t="n">
        <v>4</v>
      </c>
      <c r="I639" s="115" t="inlineStr">
        <is>
          <t>صرف</t>
        </is>
      </c>
      <c r="J639" s="13" t="n">
        <v>0</v>
      </c>
      <c r="K639" s="37">
        <f>IFERROR(VLOOKUP(E639,'أرصدة المخزن'!$A:$H,8,0),"")</f>
        <v/>
      </c>
    </row>
    <row r="640" ht="24.75" customHeight="1" s="138">
      <c r="A640" s="13" t="n">
        <v>634</v>
      </c>
      <c r="B640" s="14" t="n">
        <v>46135</v>
      </c>
      <c r="C640" s="47" t="inlineStr">
        <is>
          <t>الصيانة لاين</t>
        </is>
      </c>
      <c r="D640" s="47" t="n">
        <v>1078</v>
      </c>
      <c r="E640" s="49" t="n">
        <v>10020098</v>
      </c>
      <c r="F640" s="28">
        <f>IFERROR(VLOOKUP(E640,'أرصدة المخزن'!$A:$E,3,0),"")</f>
        <v/>
      </c>
      <c r="G640" s="29">
        <f>IFERROR(VLOOKUP(E640,'أرصدة المخزن'!$A:$H,4,FALSE),"")</f>
        <v/>
      </c>
      <c r="H640" s="13" t="n">
        <v>1</v>
      </c>
      <c r="I640" s="115" t="inlineStr">
        <is>
          <t>صرف</t>
        </is>
      </c>
      <c r="J640" s="13" t="n">
        <v>0</v>
      </c>
      <c r="K640" s="37">
        <f>IFERROR(VLOOKUP(E640,'أرصدة المخزن'!$A:$H,8,0),"")</f>
        <v/>
      </c>
    </row>
    <row r="641" ht="24.75" customHeight="1" s="138">
      <c r="A641" s="13" t="n">
        <v>635</v>
      </c>
      <c r="B641" s="14" t="n">
        <v>46135</v>
      </c>
      <c r="C641" s="47" t="inlineStr">
        <is>
          <t>الصيانة لاين</t>
        </is>
      </c>
      <c r="D641" s="47" t="n">
        <v>1078</v>
      </c>
      <c r="E641" s="19" t="n">
        <v>10030054</v>
      </c>
      <c r="F641" s="28">
        <f>IFERROR(VLOOKUP(E641,'أرصدة المخزن'!$A:$E,3,0),"")</f>
        <v/>
      </c>
      <c r="G641" s="29">
        <f>IFERROR(VLOOKUP(E641,'أرصدة المخزن'!$A:$H,4,FALSE),"")</f>
        <v/>
      </c>
      <c r="H641" s="13" t="n">
        <v>1</v>
      </c>
      <c r="I641" s="115" t="inlineStr">
        <is>
          <t>صرف</t>
        </is>
      </c>
      <c r="J641" s="13" t="n">
        <v>0</v>
      </c>
      <c r="K641" s="37">
        <f>IFERROR(VLOOKUP(E641,'أرصدة المخزن'!$A:$H,8,0),"")</f>
        <v/>
      </c>
    </row>
    <row r="642" ht="24.75" customHeight="1" s="138">
      <c r="A642" s="13" t="n">
        <v>636</v>
      </c>
      <c r="B642" s="14" t="n">
        <v>46135</v>
      </c>
      <c r="C642" s="47" t="inlineStr">
        <is>
          <t>الصيانة لاين</t>
        </is>
      </c>
      <c r="D642" s="47" t="n">
        <v>1079</v>
      </c>
      <c r="E642" s="19" t="n">
        <v>10170017</v>
      </c>
      <c r="F642" s="28">
        <f>IFERROR(VLOOKUP(E642,'أرصدة المخزن'!$A:$E,3,0),"")</f>
        <v/>
      </c>
      <c r="G642" s="29">
        <f>IFERROR(VLOOKUP(E642,'أرصدة المخزن'!$A:$H,4,FALSE),"")</f>
        <v/>
      </c>
      <c r="H642" s="13" t="n">
        <v>4</v>
      </c>
      <c r="I642" s="115" t="inlineStr">
        <is>
          <t>صرف</t>
        </is>
      </c>
      <c r="J642" s="13" t="n">
        <v>0</v>
      </c>
      <c r="K642" s="37">
        <f>IFERROR(VLOOKUP(E642,'أرصدة المخزن'!$A:$H,8,0),"")</f>
        <v/>
      </c>
    </row>
    <row r="643" ht="24.75" customHeight="1" s="138">
      <c r="A643" s="13" t="n">
        <v>637</v>
      </c>
      <c r="B643" s="14" t="n">
        <v>46135</v>
      </c>
      <c r="C643" s="47" t="inlineStr">
        <is>
          <t>الصيانة لاين</t>
        </is>
      </c>
      <c r="D643" s="47" t="n">
        <v>1079</v>
      </c>
      <c r="E643" s="19" t="n">
        <v>10020150</v>
      </c>
      <c r="F643" s="28">
        <f>IFERROR(VLOOKUP(E643,'أرصدة المخزن'!$A:$E,3,0),"")</f>
        <v/>
      </c>
      <c r="G643" s="29">
        <f>IFERROR(VLOOKUP(E643,'أرصدة المخزن'!$A:$H,4,FALSE),"")</f>
        <v/>
      </c>
      <c r="H643" s="13" t="n">
        <v>2</v>
      </c>
      <c r="I643" s="115" t="inlineStr">
        <is>
          <t>صرف</t>
        </is>
      </c>
      <c r="J643" s="13" t="n">
        <v>0</v>
      </c>
      <c r="K643" s="37">
        <f>IFERROR(VLOOKUP(E643,'أرصدة المخزن'!$A:$H,8,0),"")</f>
        <v/>
      </c>
    </row>
    <row r="644" ht="24.75" customHeight="1" s="138">
      <c r="A644" s="13" t="n">
        <v>638</v>
      </c>
      <c r="B644" s="14" t="n">
        <v>46135</v>
      </c>
      <c r="C644" s="47" t="inlineStr">
        <is>
          <t>الصيانة لاين</t>
        </is>
      </c>
      <c r="D644" s="47" t="n">
        <v>1079</v>
      </c>
      <c r="E644" s="19" t="n">
        <v>10020176</v>
      </c>
      <c r="F644" s="28">
        <f>IFERROR(VLOOKUP(E644,'أرصدة المخزن'!$A:$E,3,0),"")</f>
        <v/>
      </c>
      <c r="G644" s="29">
        <f>IFERROR(VLOOKUP(E644,'أرصدة المخزن'!$A:$H,4,FALSE),"")</f>
        <v/>
      </c>
      <c r="H644" s="13" t="n">
        <v>1</v>
      </c>
      <c r="I644" s="115" t="inlineStr">
        <is>
          <t>صرف</t>
        </is>
      </c>
      <c r="J644" s="13" t="n">
        <v>0</v>
      </c>
      <c r="K644" s="37">
        <f>IFERROR(VLOOKUP(E644,'أرصدة المخزن'!$A:$H,8,0),"")</f>
        <v/>
      </c>
    </row>
    <row r="645" ht="24.75" customHeight="1" s="138">
      <c r="A645" s="13" t="n">
        <v>639</v>
      </c>
      <c r="B645" s="14" t="n">
        <v>46135</v>
      </c>
      <c r="C645" s="47" t="inlineStr">
        <is>
          <t>الصيانة لاين</t>
        </is>
      </c>
      <c r="D645" s="47" t="n">
        <v>1079</v>
      </c>
      <c r="E645" s="19" t="n">
        <v>10010185</v>
      </c>
      <c r="F645" s="28">
        <f>IFERROR(VLOOKUP(E645,'أرصدة المخزن'!$A:$E,3,0),"")</f>
        <v/>
      </c>
      <c r="G645" s="29">
        <f>IFERROR(VLOOKUP(E645,'أرصدة المخزن'!$A:$H,4,FALSE),"")</f>
        <v/>
      </c>
      <c r="H645" s="13" t="n">
        <v>1</v>
      </c>
      <c r="I645" s="115" t="inlineStr">
        <is>
          <t>صرف</t>
        </is>
      </c>
      <c r="J645" s="13" t="n">
        <v>0</v>
      </c>
      <c r="K645" s="37">
        <f>IFERROR(VLOOKUP(E645,'أرصدة المخزن'!$A:$H,8,0),"")</f>
        <v/>
      </c>
    </row>
    <row r="646" ht="24.75" customHeight="1" s="138">
      <c r="A646" s="13" t="n">
        <v>640</v>
      </c>
      <c r="B646" s="14" t="n">
        <v>46135</v>
      </c>
      <c r="C646" s="47" t="inlineStr">
        <is>
          <t>الصيانة لاين</t>
        </is>
      </c>
      <c r="D646" s="47" t="n">
        <v>1080</v>
      </c>
      <c r="E646" s="19" t="n">
        <v>10010184</v>
      </c>
      <c r="F646" s="28">
        <f>IFERROR(VLOOKUP(E646,'أرصدة المخزن'!$A:$E,3,0),"")</f>
        <v/>
      </c>
      <c r="G646" s="29">
        <f>IFERROR(VLOOKUP(E646,'أرصدة المخزن'!$A:$H,4,FALSE),"")</f>
        <v/>
      </c>
      <c r="H646" s="13" t="n">
        <v>1</v>
      </c>
      <c r="I646" s="115" t="inlineStr">
        <is>
          <t>صرف</t>
        </is>
      </c>
      <c r="J646" s="13" t="n">
        <v>0</v>
      </c>
      <c r="K646" s="37">
        <f>IFERROR(VLOOKUP(E646,'أرصدة المخزن'!$A:$H,8,0),"")</f>
        <v/>
      </c>
    </row>
    <row r="647" ht="24.75" customHeight="1" s="138">
      <c r="A647" s="13" t="n">
        <v>641</v>
      </c>
      <c r="B647" s="14" t="n">
        <v>46135</v>
      </c>
      <c r="C647" s="47" t="inlineStr">
        <is>
          <t>الصيانة لاين</t>
        </is>
      </c>
      <c r="D647" s="47" t="n">
        <v>1080</v>
      </c>
      <c r="E647" s="19" t="n">
        <v>10020219</v>
      </c>
      <c r="F647" s="28">
        <f>IFERROR(VLOOKUP(E647,'أرصدة المخزن'!$A:$E,3,0),"")</f>
        <v/>
      </c>
      <c r="G647" s="29">
        <f>IFERROR(VLOOKUP(E647,'أرصدة المخزن'!$A:$H,4,FALSE),"")</f>
        <v/>
      </c>
      <c r="H647" s="13" t="n">
        <v>1</v>
      </c>
      <c r="I647" s="115" t="inlineStr">
        <is>
          <t>صرف</t>
        </is>
      </c>
      <c r="J647" s="13" t="n">
        <v>0</v>
      </c>
      <c r="K647" s="37">
        <f>IFERROR(VLOOKUP(E647,'أرصدة المخزن'!$A:$H,8,0),"")</f>
        <v/>
      </c>
    </row>
    <row r="648" ht="24.75" customHeight="1" s="138">
      <c r="A648" s="13" t="n">
        <v>642</v>
      </c>
      <c r="B648" s="14" t="n">
        <v>46135</v>
      </c>
      <c r="C648" s="47" t="inlineStr">
        <is>
          <t>الصيانة لاين</t>
        </is>
      </c>
      <c r="D648" s="47" t="n">
        <v>1080</v>
      </c>
      <c r="E648" s="19" t="n">
        <v>10170065</v>
      </c>
      <c r="F648" s="28">
        <f>IFERROR(VLOOKUP(E648,'أرصدة المخزن'!$A:$E,3,0),"")</f>
        <v/>
      </c>
      <c r="G648" s="29">
        <f>IFERROR(VLOOKUP(E648,'أرصدة المخزن'!$A:$H,4,FALSE),"")</f>
        <v/>
      </c>
      <c r="H648" s="13" t="n">
        <v>1</v>
      </c>
      <c r="I648" s="115" t="inlineStr">
        <is>
          <t>صرف</t>
        </is>
      </c>
      <c r="J648" s="13" t="n">
        <v>0</v>
      </c>
      <c r="K648" s="37">
        <f>IFERROR(VLOOKUP(E648,'أرصدة المخزن'!$A:$H,8,0),"")</f>
        <v/>
      </c>
    </row>
    <row r="649" ht="24.75" customHeight="1" s="138">
      <c r="A649" s="13" t="n">
        <v>643</v>
      </c>
      <c r="B649" s="14" t="n">
        <v>46135</v>
      </c>
      <c r="C649" s="47" t="inlineStr">
        <is>
          <t>الري سلطان</t>
        </is>
      </c>
      <c r="D649" s="47" t="n">
        <v>1081</v>
      </c>
      <c r="E649" s="19" t="n">
        <v>10030031</v>
      </c>
      <c r="F649" s="28">
        <f>IFERROR(VLOOKUP(E649,'أرصدة المخزن'!$A:$E,3,0),"")</f>
        <v/>
      </c>
      <c r="G649" s="29">
        <f>IFERROR(VLOOKUP(E649,'أرصدة المخزن'!$A:$H,4,FALSE),"")</f>
        <v/>
      </c>
      <c r="H649" s="13" t="n">
        <v>10</v>
      </c>
      <c r="I649" s="115" t="inlineStr">
        <is>
          <t>صرف</t>
        </is>
      </c>
      <c r="J649" s="13" t="n">
        <v>0</v>
      </c>
      <c r="K649" s="37">
        <f>IFERROR(VLOOKUP(E649,'أرصدة المخزن'!$A:$H,8,0),"")</f>
        <v/>
      </c>
    </row>
    <row r="650" ht="24.75" customHeight="1" s="138">
      <c r="A650" s="13" t="n">
        <v>644</v>
      </c>
      <c r="B650" s="14" t="n">
        <v>46135</v>
      </c>
      <c r="C650" s="47" t="inlineStr">
        <is>
          <t>الري سلطان</t>
        </is>
      </c>
      <c r="D650" s="47" t="n">
        <v>1081</v>
      </c>
      <c r="E650" s="19" t="n">
        <v>10030042</v>
      </c>
      <c r="F650" s="28">
        <f>IFERROR(VLOOKUP(E650,'أرصدة المخزن'!$A:$E,3,0),"")</f>
        <v/>
      </c>
      <c r="G650" s="29">
        <f>IFERROR(VLOOKUP(E650,'أرصدة المخزن'!$A:$H,4,FALSE),"")</f>
        <v/>
      </c>
      <c r="H650" s="15" t="n">
        <v>10</v>
      </c>
      <c r="I650" s="115" t="inlineStr">
        <is>
          <t>صرف</t>
        </is>
      </c>
      <c r="J650" s="13" t="n">
        <v>0</v>
      </c>
      <c r="K650" s="37">
        <f>IFERROR(VLOOKUP(E650,'أرصدة المخزن'!$A:$H,8,0),"")</f>
        <v/>
      </c>
    </row>
    <row r="651" ht="24.75" customHeight="1" s="138">
      <c r="A651" s="13" t="n">
        <v>645</v>
      </c>
      <c r="B651" s="14" t="n">
        <v>46135</v>
      </c>
      <c r="C651" s="47" t="inlineStr">
        <is>
          <t>الري بلوم</t>
        </is>
      </c>
      <c r="D651" s="47" t="n">
        <v>1082</v>
      </c>
      <c r="E651" s="19" t="n">
        <v>10030031</v>
      </c>
      <c r="F651" s="28">
        <f>IFERROR(VLOOKUP(E651,'أرصدة المخزن'!$A:$E,3,0),"")</f>
        <v/>
      </c>
      <c r="G651" s="29">
        <f>IFERROR(VLOOKUP(E651,'أرصدة المخزن'!$A:$H,4,FALSE),"")</f>
        <v/>
      </c>
      <c r="H651" s="13" t="n">
        <v>10</v>
      </c>
      <c r="I651" s="115" t="inlineStr">
        <is>
          <t>صرف</t>
        </is>
      </c>
      <c r="J651" s="13" t="n">
        <v>0</v>
      </c>
      <c r="K651" s="37">
        <f>IFERROR(VLOOKUP(E651,'أرصدة المخزن'!$A:$H,8,0),"")</f>
        <v/>
      </c>
    </row>
    <row r="652" ht="24.75" customHeight="1" s="138">
      <c r="A652" s="13" t="n">
        <v>646</v>
      </c>
      <c r="B652" s="14" t="n">
        <v>46135</v>
      </c>
      <c r="C652" s="47" t="inlineStr">
        <is>
          <t>الري بلوم</t>
        </is>
      </c>
      <c r="D652" s="47" t="n">
        <v>1082</v>
      </c>
      <c r="E652" s="19" t="n">
        <v>10030042</v>
      </c>
      <c r="F652" s="28">
        <f>IFERROR(VLOOKUP(E652,'أرصدة المخزن'!$A:$E,3,0),"")</f>
        <v/>
      </c>
      <c r="G652" s="29">
        <f>IFERROR(VLOOKUP(E652,'أرصدة المخزن'!$A:$H,4,FALSE),"")</f>
        <v/>
      </c>
      <c r="H652" s="15" t="n">
        <v>10</v>
      </c>
      <c r="I652" s="115" t="inlineStr">
        <is>
          <t>صرف</t>
        </is>
      </c>
      <c r="J652" s="13" t="n">
        <v>0</v>
      </c>
      <c r="K652" s="37">
        <f>IFERROR(VLOOKUP(E652,'أرصدة المخزن'!$A:$H,8,0),"")</f>
        <v/>
      </c>
    </row>
    <row r="653" ht="24.75" customHeight="1" s="138">
      <c r="A653" s="13" t="n">
        <v>647</v>
      </c>
      <c r="B653" s="14" t="n">
        <v>46135</v>
      </c>
      <c r="C653" s="47" t="inlineStr">
        <is>
          <t>الري بلوم</t>
        </is>
      </c>
      <c r="D653" s="47" t="n">
        <v>1082</v>
      </c>
      <c r="E653" s="19" t="n">
        <v>10030044</v>
      </c>
      <c r="F653" s="28">
        <f>IFERROR(VLOOKUP(E653,'أرصدة المخزن'!$A:$E,3,0),"")</f>
        <v/>
      </c>
      <c r="G653" s="29">
        <f>IFERROR(VLOOKUP(E653,'أرصدة المخزن'!$A:$H,4,FALSE),"")</f>
        <v/>
      </c>
      <c r="H653" s="15" t="n">
        <v>2</v>
      </c>
      <c r="I653" s="115" t="inlineStr">
        <is>
          <t>صرف</t>
        </is>
      </c>
      <c r="J653" s="13" t="n">
        <v>0</v>
      </c>
      <c r="K653" s="37">
        <f>IFERROR(VLOOKUP(E653,'أرصدة المخزن'!$A:$H,8,0),"")</f>
        <v/>
      </c>
    </row>
    <row r="654" ht="24.75" customHeight="1" s="138">
      <c r="A654" s="13" t="n">
        <v>648</v>
      </c>
      <c r="B654" s="14" t="n">
        <v>46135</v>
      </c>
      <c r="C654" s="47" t="inlineStr">
        <is>
          <t>الري بلوم</t>
        </is>
      </c>
      <c r="D654" s="47" t="n">
        <v>1082</v>
      </c>
      <c r="E654" s="19" t="n">
        <v>10030001</v>
      </c>
      <c r="F654" s="28">
        <f>IFERROR(VLOOKUP(E654,'أرصدة المخزن'!$A:$E,3,0),"")</f>
        <v/>
      </c>
      <c r="G654" s="29">
        <f>IFERROR(VLOOKUP(E654,'أرصدة المخزن'!$A:$H,4,FALSE),"")</f>
        <v/>
      </c>
      <c r="H654" s="13" t="n">
        <v>680</v>
      </c>
      <c r="I654" s="115" t="inlineStr">
        <is>
          <t>صرف</t>
        </is>
      </c>
      <c r="J654" s="13" t="n">
        <v>0</v>
      </c>
      <c r="K654" s="37">
        <f>IFERROR(VLOOKUP(E654,'أرصدة المخزن'!$A:$H,8,0),"")</f>
        <v/>
      </c>
    </row>
    <row r="655" ht="24.75" customHeight="1" s="138">
      <c r="A655" s="13" t="n">
        <v>649</v>
      </c>
      <c r="B655" s="14" t="n">
        <v>46139</v>
      </c>
      <c r="C655" s="47" t="inlineStr">
        <is>
          <t>المسطحات المائية</t>
        </is>
      </c>
      <c r="D655" s="47" t="n">
        <v>1083</v>
      </c>
      <c r="E655" s="49" t="n">
        <v>10040009</v>
      </c>
      <c r="F655" s="28">
        <f>IFERROR(VLOOKUP(E655,'أرصدة المخزن'!$A:$E,3,0),"")</f>
        <v/>
      </c>
      <c r="G655" s="29">
        <f>IFERROR(VLOOKUP(E655,'أرصدة المخزن'!$A:$H,4,FALSE),"")</f>
        <v/>
      </c>
      <c r="H655" s="13" t="n">
        <v>2</v>
      </c>
      <c r="I655" s="115" t="inlineStr">
        <is>
          <t>صرف</t>
        </is>
      </c>
      <c r="J655" s="13" t="n">
        <v>0</v>
      </c>
      <c r="K655" s="37">
        <f>IFERROR(VLOOKUP(E655,'أرصدة المخزن'!$A:$H,8,0),"")</f>
        <v/>
      </c>
    </row>
    <row r="656" ht="24.75" customHeight="1" s="138">
      <c r="A656" s="13" t="n">
        <v>650</v>
      </c>
      <c r="B656" s="14" t="n">
        <v>46139</v>
      </c>
      <c r="C656" s="47" t="inlineStr">
        <is>
          <t>المسطحات المائية</t>
        </is>
      </c>
      <c r="D656" s="47" t="n">
        <v>1083</v>
      </c>
      <c r="E656" s="49" t="n">
        <v>10040008</v>
      </c>
      <c r="F656" s="28">
        <f>IFERROR(VLOOKUP(E656,'أرصدة المخزن'!$A:$E,3,0),"")</f>
        <v/>
      </c>
      <c r="G656" s="29">
        <f>IFERROR(VLOOKUP(E656,'أرصدة المخزن'!$A:$H,4,FALSE),"")</f>
        <v/>
      </c>
      <c r="H656" s="13" t="n">
        <v>4</v>
      </c>
      <c r="I656" s="115" t="inlineStr">
        <is>
          <t>صرف</t>
        </is>
      </c>
      <c r="J656" s="13" t="n">
        <v>0</v>
      </c>
      <c r="K656" s="37">
        <f>IFERROR(VLOOKUP(E656,'أرصدة المخزن'!$A:$H,8,0),"")</f>
        <v/>
      </c>
    </row>
    <row r="657" ht="24.75" customHeight="1" s="138">
      <c r="A657" s="13" t="n">
        <v>651</v>
      </c>
      <c r="B657" s="14" t="n">
        <v>46139</v>
      </c>
      <c r="C657" s="47" t="inlineStr">
        <is>
          <t>الري خاص</t>
        </is>
      </c>
      <c r="D657" s="47" t="n">
        <v>1084</v>
      </c>
      <c r="E657" s="49" t="n">
        <v>10030067</v>
      </c>
      <c r="F657" s="28">
        <f>IFERROR(VLOOKUP(E657,'أرصدة المخزن'!$A:$E,3,0),"")</f>
        <v/>
      </c>
      <c r="G657" s="29">
        <f>IFERROR(VLOOKUP(E657,'أرصدة المخزن'!$A:$H,4,FALSE),"")</f>
        <v/>
      </c>
      <c r="H657" s="13" t="n">
        <v>2</v>
      </c>
      <c r="I657" s="115" t="inlineStr">
        <is>
          <t>صرف</t>
        </is>
      </c>
      <c r="J657" s="13" t="inlineStr">
        <is>
          <t>وحدة.269/2</t>
        </is>
      </c>
      <c r="K657" s="37">
        <f>IFERROR(VLOOKUP(E657,'أرصدة المخزن'!$A:$H,8,0),"")</f>
        <v/>
      </c>
    </row>
    <row r="658" ht="24.75" customHeight="1" s="138">
      <c r="A658" s="13" t="n">
        <v>652</v>
      </c>
      <c r="B658" s="14" t="n">
        <v>46139</v>
      </c>
      <c r="C658" s="47" t="inlineStr">
        <is>
          <t>الري خاص</t>
        </is>
      </c>
      <c r="D658" s="47" t="n">
        <v>1084</v>
      </c>
      <c r="E658" s="49" t="n">
        <v>10030053</v>
      </c>
      <c r="F658" s="28">
        <f>IFERROR(VLOOKUP(E658,'أرصدة المخزن'!$A:$E,3,0),"")</f>
        <v/>
      </c>
      <c r="G658" s="29">
        <f>IFERROR(VLOOKUP(E658,'أرصدة المخزن'!$A:$H,4,FALSE),"")</f>
        <v/>
      </c>
      <c r="H658" s="13" t="n">
        <v>4</v>
      </c>
      <c r="I658" s="115" t="inlineStr">
        <is>
          <t>صرف</t>
        </is>
      </c>
      <c r="J658" s="13" t="inlineStr">
        <is>
          <t>وحدة.269/2</t>
        </is>
      </c>
      <c r="K658" s="37">
        <f>IFERROR(VLOOKUP(E658,'أرصدة المخزن'!$A:$H,8,0),"")</f>
        <v/>
      </c>
    </row>
    <row r="659" ht="24.75" customHeight="1" s="138">
      <c r="A659" s="13" t="n">
        <v>653</v>
      </c>
      <c r="B659" s="14" t="n">
        <v>46139</v>
      </c>
      <c r="C659" s="47" t="inlineStr">
        <is>
          <t>الري خاص</t>
        </is>
      </c>
      <c r="D659" s="47" t="n">
        <v>1084</v>
      </c>
      <c r="E659" s="49" t="n">
        <v>10030051</v>
      </c>
      <c r="F659" s="28">
        <f>IFERROR(VLOOKUP(E659,'أرصدة المخزن'!$A:$E,3,0),"")</f>
        <v/>
      </c>
      <c r="G659" s="29">
        <f>IFERROR(VLOOKUP(E659,'أرصدة المخزن'!$A:$H,4,FALSE),"")</f>
        <v/>
      </c>
      <c r="H659" s="13" t="n">
        <v>4</v>
      </c>
      <c r="I659" s="115" t="inlineStr">
        <is>
          <t>صرف</t>
        </is>
      </c>
      <c r="J659" s="13" t="inlineStr">
        <is>
          <t>وحدة.269/2</t>
        </is>
      </c>
      <c r="K659" s="37">
        <f>IFERROR(VLOOKUP(E659,'أرصدة المخزن'!$A:$H,8,0),"")</f>
        <v/>
      </c>
    </row>
    <row r="660" ht="24.75" customHeight="1" s="138">
      <c r="A660" s="13" t="n">
        <v>654</v>
      </c>
      <c r="B660" s="14" t="n">
        <v>46139</v>
      </c>
      <c r="C660" s="47" t="inlineStr">
        <is>
          <t>الري خاص</t>
        </is>
      </c>
      <c r="D660" s="47" t="n">
        <v>1084</v>
      </c>
      <c r="E660" s="49" t="n">
        <v>10010100</v>
      </c>
      <c r="F660" s="28">
        <f>IFERROR(VLOOKUP(E660,'أرصدة المخزن'!$A:$E,3,0),"")</f>
        <v/>
      </c>
      <c r="G660" s="29">
        <f>IFERROR(VLOOKUP(E660,'أرصدة المخزن'!$A:$H,4,FALSE),"")</f>
        <v/>
      </c>
      <c r="H660" s="13" t="n">
        <v>27</v>
      </c>
      <c r="I660" s="115" t="inlineStr">
        <is>
          <t>صرف</t>
        </is>
      </c>
      <c r="J660" s="13" t="inlineStr">
        <is>
          <t>وحدة.269/2</t>
        </is>
      </c>
      <c r="K660" s="37">
        <f>IFERROR(VLOOKUP(E660,'أرصدة المخزن'!$A:$H,8,0),"")</f>
        <v/>
      </c>
    </row>
    <row r="661" ht="24.75" customHeight="1" s="138">
      <c r="A661" s="13" t="n">
        <v>655</v>
      </c>
      <c r="B661" s="14" t="n">
        <v>46139</v>
      </c>
      <c r="C661" s="47" t="inlineStr">
        <is>
          <t>الري خاص</t>
        </is>
      </c>
      <c r="D661" s="47" t="n">
        <v>1085</v>
      </c>
      <c r="E661" s="49" t="n">
        <v>10030007</v>
      </c>
      <c r="F661" s="28">
        <f>IFERROR(VLOOKUP(E661,'أرصدة المخزن'!$A:$E,3,0),"")</f>
        <v/>
      </c>
      <c r="G661" s="29">
        <f>IFERROR(VLOOKUP(E661,'أرصدة المخزن'!$A:$H,4,FALSE),"")</f>
        <v/>
      </c>
      <c r="H661" s="13" t="n">
        <v>6</v>
      </c>
      <c r="I661" s="115" t="inlineStr">
        <is>
          <t>صرف</t>
        </is>
      </c>
      <c r="J661" s="13" t="inlineStr">
        <is>
          <t>وحدة.269/2</t>
        </is>
      </c>
      <c r="K661" s="37">
        <f>IFERROR(VLOOKUP(E661,'أرصدة المخزن'!$A:$H,8,0),"")</f>
        <v/>
      </c>
    </row>
    <row r="662" ht="24.75" customHeight="1" s="138">
      <c r="A662" s="13" t="n">
        <v>656</v>
      </c>
      <c r="B662" s="14" t="n">
        <v>46139</v>
      </c>
      <c r="C662" s="47" t="inlineStr">
        <is>
          <t>الري خاص</t>
        </is>
      </c>
      <c r="D662" s="47" t="n">
        <v>1085</v>
      </c>
      <c r="E662" s="49" t="n">
        <v>10030054</v>
      </c>
      <c r="F662" s="28">
        <f>IFERROR(VLOOKUP(E662,'أرصدة المخزن'!$A:$E,3,0),"")</f>
        <v/>
      </c>
      <c r="G662" s="29">
        <f>IFERROR(VLOOKUP(E662,'أرصدة المخزن'!$A:$H,4,FALSE),"")</f>
        <v/>
      </c>
      <c r="H662" s="13" t="n">
        <v>2</v>
      </c>
      <c r="I662" s="115" t="inlineStr">
        <is>
          <t>صرف</t>
        </is>
      </c>
      <c r="J662" s="13" t="inlineStr">
        <is>
          <t>وحدة.269/2</t>
        </is>
      </c>
      <c r="K662" s="37">
        <f>IFERROR(VLOOKUP(E662,'أرصدة المخزن'!$A:$H,8,0),"")</f>
        <v/>
      </c>
    </row>
    <row r="663" ht="24.75" customHeight="1" s="138">
      <c r="A663" s="13" t="n">
        <v>657</v>
      </c>
      <c r="B663" s="14" t="n">
        <v>46139</v>
      </c>
      <c r="C663" s="47" t="inlineStr">
        <is>
          <t>الري خاص</t>
        </is>
      </c>
      <c r="D663" s="47" t="n">
        <v>1085</v>
      </c>
      <c r="E663" s="49" t="n">
        <v>10020001</v>
      </c>
      <c r="F663" s="28">
        <f>IFERROR(VLOOKUP(E663,'أرصدة المخزن'!$A:$E,3,0),"")</f>
        <v/>
      </c>
      <c r="G663" s="29">
        <f>IFERROR(VLOOKUP(E663,'أرصدة المخزن'!$A:$H,4,FALSE),"")</f>
        <v/>
      </c>
      <c r="H663" s="13" t="n">
        <v>72</v>
      </c>
      <c r="I663" s="115" t="inlineStr">
        <is>
          <t>صرف</t>
        </is>
      </c>
      <c r="J663" s="13" t="inlineStr">
        <is>
          <t>وحدة.269/2</t>
        </is>
      </c>
      <c r="K663" s="37">
        <f>IFERROR(VLOOKUP(E663,'أرصدة المخزن'!$A:$H,8,0),"")</f>
        <v/>
      </c>
    </row>
    <row r="664" ht="24.75" customHeight="1" s="138">
      <c r="A664" s="13" t="n">
        <v>658</v>
      </c>
      <c r="B664" s="14" t="n">
        <v>46139</v>
      </c>
      <c r="C664" s="47" t="inlineStr">
        <is>
          <t>الري خاص</t>
        </is>
      </c>
      <c r="D664" s="47" t="n">
        <v>1085</v>
      </c>
      <c r="E664" s="49" t="n">
        <v>10030063</v>
      </c>
      <c r="F664" s="28">
        <f>IFERROR(VLOOKUP(E664,'أرصدة المخزن'!$A:$E,3,0),"")</f>
        <v/>
      </c>
      <c r="G664" s="29">
        <f>IFERROR(VLOOKUP(E664,'أرصدة المخزن'!$A:$H,4,FALSE),"")</f>
        <v/>
      </c>
      <c r="H664" s="13" t="n">
        <v>10</v>
      </c>
      <c r="I664" s="115" t="inlineStr">
        <is>
          <t>صرف</t>
        </is>
      </c>
      <c r="J664" s="13" t="inlineStr">
        <is>
          <t>وحدة.269/2</t>
        </is>
      </c>
      <c r="K664" s="37">
        <f>IFERROR(VLOOKUP(E664,'أرصدة المخزن'!$A:$H,8,0),"")</f>
        <v/>
      </c>
    </row>
    <row r="665" ht="24.75" customHeight="1" s="138">
      <c r="A665" s="13" t="n">
        <v>659</v>
      </c>
      <c r="B665" s="14" t="n">
        <v>46139</v>
      </c>
      <c r="C665" s="47" t="inlineStr">
        <is>
          <t>الري خاص</t>
        </is>
      </c>
      <c r="D665" s="47" t="n">
        <v>1086</v>
      </c>
      <c r="E665" s="49" t="n">
        <v>10030064</v>
      </c>
      <c r="F665" s="28">
        <f>IFERROR(VLOOKUP(E665,'أرصدة المخزن'!$A:$E,3,0),"")</f>
        <v/>
      </c>
      <c r="G665" s="29">
        <f>IFERROR(VLOOKUP(E665,'أرصدة المخزن'!$A:$H,4,FALSE),"")</f>
        <v/>
      </c>
      <c r="H665" s="13" t="n">
        <v>4</v>
      </c>
      <c r="I665" s="115" t="inlineStr">
        <is>
          <t>صرف</t>
        </is>
      </c>
      <c r="J665" s="13" t="inlineStr">
        <is>
          <t>وحدة.269/2</t>
        </is>
      </c>
      <c r="K665" s="37">
        <f>IFERROR(VLOOKUP(E665,'أرصدة المخزن'!$A:$H,8,0),"")</f>
        <v/>
      </c>
    </row>
    <row r="666" ht="24.75" customHeight="1" s="138">
      <c r="A666" s="13" t="n">
        <v>660</v>
      </c>
      <c r="B666" s="14" t="n">
        <v>46139</v>
      </c>
      <c r="C666" s="47" t="inlineStr">
        <is>
          <t>الري خاص</t>
        </is>
      </c>
      <c r="D666" s="47" t="n">
        <v>1086</v>
      </c>
      <c r="E666" s="49" t="n">
        <v>10020008</v>
      </c>
      <c r="F666" s="28">
        <f>IFERROR(VLOOKUP(E666,'أرصدة المخزن'!$A:$E,3,0),"")</f>
        <v/>
      </c>
      <c r="G666" s="29">
        <f>IFERROR(VLOOKUP(E666,'أرصدة المخزن'!$A:$H,4,FALSE),"")</f>
        <v/>
      </c>
      <c r="H666" s="13" t="n">
        <v>6</v>
      </c>
      <c r="I666" s="115" t="inlineStr">
        <is>
          <t>صرف</t>
        </is>
      </c>
      <c r="J666" s="13" t="inlineStr">
        <is>
          <t>وحدة.269/2</t>
        </is>
      </c>
      <c r="K666" s="37">
        <f>IFERROR(VLOOKUP(E666,'أرصدة المخزن'!$A:$H,8,0),"")</f>
        <v/>
      </c>
    </row>
    <row r="667" ht="24.75" customHeight="1" s="138">
      <c r="A667" s="13" t="n">
        <v>661</v>
      </c>
      <c r="B667" s="14" t="n">
        <v>46139</v>
      </c>
      <c r="C667" s="47" t="inlineStr">
        <is>
          <t>الري خاص</t>
        </is>
      </c>
      <c r="D667" s="47" t="n">
        <v>1086</v>
      </c>
      <c r="E667" s="49" t="n">
        <v>10020010</v>
      </c>
      <c r="F667" s="28">
        <f>IFERROR(VLOOKUP(E667,'أرصدة المخزن'!$A:$E,3,0),"")</f>
        <v/>
      </c>
      <c r="G667" s="29">
        <f>IFERROR(VLOOKUP(E667,'أرصدة المخزن'!$A:$H,4,FALSE),"")</f>
        <v/>
      </c>
      <c r="H667" s="13" t="n">
        <v>5</v>
      </c>
      <c r="I667" s="115" t="inlineStr">
        <is>
          <t>صرف</t>
        </is>
      </c>
      <c r="J667" s="13" t="inlineStr">
        <is>
          <t>وحدة.269/2</t>
        </is>
      </c>
      <c r="K667" s="37">
        <f>IFERROR(VLOOKUP(E667,'أرصدة المخزن'!$A:$H,8,0),"")</f>
        <v/>
      </c>
    </row>
    <row r="668" ht="24.75" customHeight="1" s="138">
      <c r="A668" s="13" t="n">
        <v>662</v>
      </c>
      <c r="B668" s="14" t="n">
        <v>46139</v>
      </c>
      <c r="C668" s="47" t="inlineStr">
        <is>
          <t>الري خاص</t>
        </is>
      </c>
      <c r="D668" s="47" t="n">
        <v>1086</v>
      </c>
      <c r="E668" s="49" t="n">
        <v>10020009</v>
      </c>
      <c r="F668" s="28">
        <f>IFERROR(VLOOKUP(E668,'أرصدة المخزن'!$A:$E,3,0),"")</f>
        <v/>
      </c>
      <c r="G668" s="29">
        <f>IFERROR(VLOOKUP(E668,'أرصدة المخزن'!$A:$H,4,FALSE),"")</f>
        <v/>
      </c>
      <c r="H668" s="13" t="n">
        <v>8</v>
      </c>
      <c r="I668" s="115" t="inlineStr">
        <is>
          <t>صرف</t>
        </is>
      </c>
      <c r="J668" s="13" t="inlineStr">
        <is>
          <t>وحدة.269/2</t>
        </is>
      </c>
      <c r="K668" s="37">
        <f>IFERROR(VLOOKUP(E668,'أرصدة المخزن'!$A:$H,8,0),"")</f>
        <v/>
      </c>
    </row>
    <row r="669" ht="24.75" customHeight="1" s="138">
      <c r="A669" s="13" t="n">
        <v>663</v>
      </c>
      <c r="B669" s="14" t="n">
        <v>46139</v>
      </c>
      <c r="C669" s="47" t="inlineStr">
        <is>
          <t>الري خاص</t>
        </is>
      </c>
      <c r="D669" s="47" t="n">
        <v>1087</v>
      </c>
      <c r="E669" s="49" t="n">
        <v>10030027</v>
      </c>
      <c r="F669" s="28">
        <f>IFERROR(VLOOKUP(E669,'أرصدة المخزن'!$A:$E,3,0),"")</f>
        <v/>
      </c>
      <c r="G669" s="29">
        <f>IFERROR(VLOOKUP(E669,'أرصدة المخزن'!$A:$H,4,FALSE),"")</f>
        <v/>
      </c>
      <c r="H669" s="13" t="n">
        <v>57</v>
      </c>
      <c r="I669" s="115" t="inlineStr">
        <is>
          <t>صرف</t>
        </is>
      </c>
      <c r="J669" s="13" t="inlineStr">
        <is>
          <t>وحدة.269/2</t>
        </is>
      </c>
      <c r="K669" s="37">
        <f>IFERROR(VLOOKUP(E669,'أرصدة المخزن'!$A:$H,8,0),"")</f>
        <v/>
      </c>
    </row>
    <row r="670" ht="24.75" customHeight="1" s="138">
      <c r="A670" s="13" t="n">
        <v>664</v>
      </c>
      <c r="B670" s="14" t="n">
        <v>46139</v>
      </c>
      <c r="C670" s="47" t="inlineStr">
        <is>
          <t>الري خاص</t>
        </is>
      </c>
      <c r="D670" s="47" t="n">
        <v>1087</v>
      </c>
      <c r="E670" s="49" t="n">
        <v>10030029</v>
      </c>
      <c r="F670" s="28">
        <f>IFERROR(VLOOKUP(E670,'أرصدة المخزن'!$A:$E,3,0),"")</f>
        <v/>
      </c>
      <c r="G670" s="29">
        <f>IFERROR(VLOOKUP(E670,'أرصدة المخزن'!$A:$H,4,FALSE),"")</f>
        <v/>
      </c>
      <c r="H670" s="13" t="n">
        <v>100</v>
      </c>
      <c r="I670" s="115" t="inlineStr">
        <is>
          <t>صرف</t>
        </is>
      </c>
      <c r="J670" s="13" t="inlineStr">
        <is>
          <t>وحدة.269/2</t>
        </is>
      </c>
      <c r="K670" s="37">
        <f>IFERROR(VLOOKUP(E670,'أرصدة المخزن'!$A:$H,8,0),"")</f>
        <v/>
      </c>
    </row>
    <row r="671" ht="24.75" customHeight="1" s="138">
      <c r="A671" s="13" t="n">
        <v>665</v>
      </c>
      <c r="B671" s="14" t="n">
        <v>46139</v>
      </c>
      <c r="C671" s="47" t="inlineStr">
        <is>
          <t>الري خاص</t>
        </is>
      </c>
      <c r="D671" s="47" t="n">
        <v>1087</v>
      </c>
      <c r="E671" s="49" t="n">
        <v>10030036</v>
      </c>
      <c r="F671" s="28">
        <f>IFERROR(VLOOKUP(E671,'أرصدة المخزن'!$A:$E,3,0),"")</f>
        <v/>
      </c>
      <c r="G671" s="29">
        <f>IFERROR(VLOOKUP(E671,'أرصدة المخزن'!$A:$H,4,FALSE),"")</f>
        <v/>
      </c>
      <c r="H671" s="13" t="n">
        <v>1</v>
      </c>
      <c r="I671" s="115" t="inlineStr">
        <is>
          <t>صرف</t>
        </is>
      </c>
      <c r="J671" s="13" t="inlineStr">
        <is>
          <t>وحدة.269/2</t>
        </is>
      </c>
      <c r="K671" s="37">
        <f>IFERROR(VLOOKUP(E671,'أرصدة المخزن'!$A:$H,8,0),"")</f>
        <v/>
      </c>
    </row>
    <row r="672" ht="24.75" customHeight="1" s="138">
      <c r="A672" s="13" t="n">
        <v>666</v>
      </c>
      <c r="B672" s="14" t="n">
        <v>46139</v>
      </c>
      <c r="C672" s="47" t="inlineStr">
        <is>
          <t>الري خاص</t>
        </is>
      </c>
      <c r="D672" s="47" t="n">
        <v>1087</v>
      </c>
      <c r="E672" s="49" t="n">
        <v>10030012</v>
      </c>
      <c r="F672" s="28">
        <f>IFERROR(VLOOKUP(E672,'أرصدة المخزن'!$A:$E,3,0),"")</f>
        <v/>
      </c>
      <c r="G672" s="29">
        <f>IFERROR(VLOOKUP(E672,'أرصدة المخزن'!$A:$H,4,FALSE),"")</f>
        <v/>
      </c>
      <c r="H672" s="13" t="n">
        <v>4</v>
      </c>
      <c r="I672" s="115" t="inlineStr">
        <is>
          <t>صرف</t>
        </is>
      </c>
      <c r="J672" s="13" t="inlineStr">
        <is>
          <t>وحدة.269/2</t>
        </is>
      </c>
      <c r="K672" s="37">
        <f>IFERROR(VLOOKUP(E672,'أرصدة المخزن'!$A:$H,8,0),"")</f>
        <v/>
      </c>
    </row>
    <row r="673" ht="24.75" customHeight="1" s="138">
      <c r="A673" s="13" t="n">
        <v>667</v>
      </c>
      <c r="B673" s="14" t="n">
        <v>46139</v>
      </c>
      <c r="C673" s="47" t="inlineStr">
        <is>
          <t>الري</t>
        </is>
      </c>
      <c r="D673" s="47" t="n">
        <v>1088</v>
      </c>
      <c r="E673" s="49" t="n">
        <v>10010006</v>
      </c>
      <c r="F673" s="28">
        <f>IFERROR(VLOOKUP(E673,'أرصدة المخزن'!$A:$E,3,0),"")</f>
        <v/>
      </c>
      <c r="G673" s="29">
        <f>IFERROR(VLOOKUP(E673,'أرصدة المخزن'!$A:$H,4,FALSE),"")</f>
        <v/>
      </c>
      <c r="H673" s="13" t="n">
        <v>3</v>
      </c>
      <c r="I673" s="115" t="inlineStr">
        <is>
          <t>صرف</t>
        </is>
      </c>
      <c r="J673" s="13" t="n">
        <v>0</v>
      </c>
      <c r="K673" s="37">
        <f>IFERROR(VLOOKUP(E673,'أرصدة المخزن'!$A:$H,8,0),"")</f>
        <v/>
      </c>
    </row>
    <row r="674" ht="24.75" customHeight="1" s="138">
      <c r="A674" s="13" t="n">
        <v>668</v>
      </c>
      <c r="B674" s="14" t="n">
        <v>46139</v>
      </c>
      <c r="C674" s="47" t="inlineStr">
        <is>
          <t>الري</t>
        </is>
      </c>
      <c r="D674" s="47" t="n">
        <v>1088</v>
      </c>
      <c r="E674" s="49" t="n">
        <v>10010008</v>
      </c>
      <c r="F674" s="28">
        <f>IFERROR(VLOOKUP(E674,'أرصدة المخزن'!$A:$E,3,0),"")</f>
        <v/>
      </c>
      <c r="G674" s="29">
        <f>IFERROR(VLOOKUP(E674,'أرصدة المخزن'!$A:$H,4,FALSE),"")</f>
        <v/>
      </c>
      <c r="H674" s="13" t="n">
        <v>3</v>
      </c>
      <c r="I674" s="115" t="inlineStr">
        <is>
          <t>صرف</t>
        </is>
      </c>
      <c r="J674" s="13" t="n">
        <v>0</v>
      </c>
      <c r="K674" s="37">
        <f>IFERROR(VLOOKUP(E674,'أرصدة المخزن'!$A:$H,8,0),"")</f>
        <v/>
      </c>
    </row>
    <row r="675" ht="24.75" customHeight="1" s="138">
      <c r="A675" s="13" t="n">
        <v>669</v>
      </c>
      <c r="B675" s="14" t="n">
        <v>46139</v>
      </c>
      <c r="C675" s="47" t="inlineStr">
        <is>
          <t>الري</t>
        </is>
      </c>
      <c r="D675" s="47" t="n">
        <v>1088</v>
      </c>
      <c r="E675" s="49" t="n">
        <v>10010117</v>
      </c>
      <c r="F675" s="28">
        <f>IFERROR(VLOOKUP(E675,'أرصدة المخزن'!$A:$E,3,0),"")</f>
        <v/>
      </c>
      <c r="G675" s="29">
        <f>IFERROR(VLOOKUP(E675,'أرصدة المخزن'!$A:$H,4,FALSE),"")</f>
        <v/>
      </c>
      <c r="H675" s="13" t="n">
        <v>4</v>
      </c>
      <c r="I675" s="115" t="inlineStr">
        <is>
          <t>صرف</t>
        </is>
      </c>
      <c r="J675" s="13" t="n">
        <v>0</v>
      </c>
      <c r="K675" s="37">
        <f>IFERROR(VLOOKUP(E675,'أرصدة المخزن'!$A:$H,8,0),"")</f>
        <v/>
      </c>
    </row>
    <row r="676" ht="24.75" customHeight="1" s="138">
      <c r="A676" s="13" t="n">
        <v>670</v>
      </c>
      <c r="B676" s="14" t="n">
        <v>46139</v>
      </c>
      <c r="C676" s="47" t="inlineStr">
        <is>
          <t>الري</t>
        </is>
      </c>
      <c r="D676" s="47" t="n">
        <v>1088</v>
      </c>
      <c r="E676" s="49" t="n">
        <v>10010110</v>
      </c>
      <c r="F676" s="28">
        <f>IFERROR(VLOOKUP(E676,'أرصدة المخزن'!$A:$E,3,0),"")</f>
        <v/>
      </c>
      <c r="G676" s="29">
        <f>IFERROR(VLOOKUP(E676,'أرصدة المخزن'!$A:$H,4,FALSE),"")</f>
        <v/>
      </c>
      <c r="H676" s="13" t="n">
        <v>20</v>
      </c>
      <c r="I676" s="115" t="inlineStr">
        <is>
          <t>صرف</t>
        </is>
      </c>
      <c r="J676" s="13" t="n">
        <v>0</v>
      </c>
      <c r="K676" s="37">
        <f>IFERROR(VLOOKUP(E676,'أرصدة المخزن'!$A:$H,8,0),"")</f>
        <v/>
      </c>
    </row>
    <row r="677" ht="24.75" customHeight="1" s="138">
      <c r="A677" s="13" t="n">
        <v>671</v>
      </c>
      <c r="B677" s="14" t="n">
        <v>46139</v>
      </c>
      <c r="C677" s="47" t="inlineStr">
        <is>
          <t>الري</t>
        </is>
      </c>
      <c r="D677" s="47" t="n">
        <v>1089</v>
      </c>
      <c r="E677" s="49" t="n">
        <v>10010012</v>
      </c>
      <c r="F677" s="28">
        <f>IFERROR(VLOOKUP(E677,'أرصدة المخزن'!$A:$E,3,0),"")</f>
        <v/>
      </c>
      <c r="G677" s="29">
        <f>IFERROR(VLOOKUP(E677,'أرصدة المخزن'!$A:$H,4,FALSE),"")</f>
        <v/>
      </c>
      <c r="H677" s="13" t="n">
        <v>3</v>
      </c>
      <c r="I677" s="115" t="inlineStr">
        <is>
          <t>صرف</t>
        </is>
      </c>
      <c r="J677" s="13" t="n">
        <v>0</v>
      </c>
      <c r="K677" s="37">
        <f>IFERROR(VLOOKUP(E677,'أرصدة المخزن'!$A:$H,8,0),"")</f>
        <v/>
      </c>
    </row>
    <row r="678" ht="24.75" customHeight="1" s="138">
      <c r="A678" s="13" t="n">
        <v>672</v>
      </c>
      <c r="B678" s="14" t="n">
        <v>46139</v>
      </c>
      <c r="C678" s="47" t="inlineStr">
        <is>
          <t>الري</t>
        </is>
      </c>
      <c r="D678" s="47" t="n">
        <v>1089</v>
      </c>
      <c r="E678" s="49" t="n">
        <v>10010124</v>
      </c>
      <c r="F678" s="28">
        <f>IFERROR(VLOOKUP(E678,'أرصدة المخزن'!$A:$E,3,0),"")</f>
        <v/>
      </c>
      <c r="G678" s="29">
        <f>IFERROR(VLOOKUP(E678,'أرصدة المخزن'!$A:$H,4,FALSE),"")</f>
        <v/>
      </c>
      <c r="H678" s="13" t="n">
        <v>2</v>
      </c>
      <c r="I678" s="115" t="inlineStr">
        <is>
          <t>صرف</t>
        </is>
      </c>
      <c r="J678" s="13" t="n">
        <v>0</v>
      </c>
      <c r="K678" s="37">
        <f>IFERROR(VLOOKUP(E678,'أرصدة المخزن'!$A:$H,8,0),"")</f>
        <v/>
      </c>
    </row>
    <row r="679" ht="24.75" customHeight="1" s="138">
      <c r="A679" s="13" t="n">
        <v>673</v>
      </c>
      <c r="B679" s="14" t="n">
        <v>46139</v>
      </c>
      <c r="C679" s="47" t="inlineStr">
        <is>
          <t>الري</t>
        </is>
      </c>
      <c r="D679" s="47" t="n">
        <v>1089</v>
      </c>
      <c r="E679" s="49" t="n">
        <v>10030016</v>
      </c>
      <c r="F679" s="28">
        <f>IFERROR(VLOOKUP(E679,'أرصدة المخزن'!$A:$E,3,0),"")</f>
        <v/>
      </c>
      <c r="G679" s="29">
        <f>IFERROR(VLOOKUP(E679,'أرصدة المخزن'!$A:$H,4,FALSE),"")</f>
        <v/>
      </c>
      <c r="H679" s="13" t="n">
        <v>3</v>
      </c>
      <c r="I679" s="115" t="inlineStr">
        <is>
          <t>صرف</t>
        </is>
      </c>
      <c r="J679" s="13" t="n">
        <v>0</v>
      </c>
      <c r="K679" s="37">
        <f>IFERROR(VLOOKUP(E679,'أرصدة المخزن'!$A:$H,8,0),"")</f>
        <v/>
      </c>
    </row>
    <row r="680" ht="24.75" customHeight="1" s="138">
      <c r="A680" s="13" t="n">
        <v>674</v>
      </c>
      <c r="B680" s="14" t="n">
        <v>46139</v>
      </c>
      <c r="C680" s="47" t="inlineStr">
        <is>
          <t>الري</t>
        </is>
      </c>
      <c r="D680" s="47" t="n">
        <v>1089</v>
      </c>
      <c r="E680" s="49" t="n">
        <v>10010122</v>
      </c>
      <c r="F680" s="28">
        <f>IFERROR(VLOOKUP(E680,'أرصدة المخزن'!$A:$E,3,0),"")</f>
        <v/>
      </c>
      <c r="G680" s="29">
        <f>IFERROR(VLOOKUP(E680,'أرصدة المخزن'!$A:$H,4,FALSE),"")</f>
        <v/>
      </c>
      <c r="H680" s="13" t="n">
        <v>4</v>
      </c>
      <c r="I680" s="115" t="inlineStr">
        <is>
          <t>صرف</t>
        </is>
      </c>
      <c r="J680" s="13" t="n">
        <v>0</v>
      </c>
      <c r="K680" s="37">
        <f>IFERROR(VLOOKUP(E680,'أرصدة المخزن'!$A:$H,8,0),"")</f>
        <v/>
      </c>
    </row>
    <row r="681" ht="24.75" customHeight="1" s="138">
      <c r="A681" s="13" t="n">
        <v>675</v>
      </c>
      <c r="B681" s="14" t="n">
        <v>46139</v>
      </c>
      <c r="C681" s="47" t="inlineStr">
        <is>
          <t>الري</t>
        </is>
      </c>
      <c r="D681" s="47" t="n">
        <v>1090</v>
      </c>
      <c r="E681" s="49" t="n">
        <v>10010123</v>
      </c>
      <c r="F681" s="28">
        <f>IFERROR(VLOOKUP(E681,'أرصدة المخزن'!$A:$E,3,0),"")</f>
        <v/>
      </c>
      <c r="G681" s="29">
        <f>IFERROR(VLOOKUP(E681,'أرصدة المخزن'!$A:$H,4,FALSE),"")</f>
        <v/>
      </c>
      <c r="H681" s="13" t="n">
        <v>4</v>
      </c>
      <c r="I681" s="115" t="inlineStr">
        <is>
          <t>صرف</t>
        </is>
      </c>
      <c r="J681" s="13" t="n">
        <v>0</v>
      </c>
      <c r="K681" s="37">
        <f>IFERROR(VLOOKUP(E681,'أرصدة المخزن'!$A:$H,8,0),"")</f>
        <v/>
      </c>
    </row>
    <row r="682" ht="24.75" customHeight="1" s="138">
      <c r="A682" s="13" t="n">
        <v>676</v>
      </c>
      <c r="B682" s="14" t="n">
        <v>46139</v>
      </c>
      <c r="C682" s="47" t="inlineStr">
        <is>
          <t>الري</t>
        </is>
      </c>
      <c r="D682" s="47" t="n">
        <v>1090</v>
      </c>
      <c r="E682" s="49" t="n">
        <v>10010019</v>
      </c>
      <c r="F682" s="28">
        <f>IFERROR(VLOOKUP(E682,'أرصدة المخزن'!$A:$E,3,0),"")</f>
        <v/>
      </c>
      <c r="G682" s="29">
        <f>IFERROR(VLOOKUP(E682,'أرصدة المخزن'!$A:$H,4,FALSE),"")</f>
        <v/>
      </c>
      <c r="H682" s="13" t="n">
        <v>2</v>
      </c>
      <c r="I682" s="115" t="inlineStr">
        <is>
          <t>صرف</t>
        </is>
      </c>
      <c r="J682" s="13" t="n">
        <v>0</v>
      </c>
      <c r="K682" s="37">
        <f>IFERROR(VLOOKUP(E682,'أرصدة المخزن'!$A:$H,8,0),"")</f>
        <v/>
      </c>
    </row>
    <row r="683" ht="24.75" customHeight="1" s="138">
      <c r="A683" s="13" t="n">
        <v>677</v>
      </c>
      <c r="B683" s="14" t="n">
        <v>46139</v>
      </c>
      <c r="C683" s="47" t="inlineStr">
        <is>
          <t>الري</t>
        </is>
      </c>
      <c r="D683" s="47" t="n">
        <v>1090</v>
      </c>
      <c r="E683" s="49" t="n">
        <v>10010181</v>
      </c>
      <c r="F683" s="28">
        <f>IFERROR(VLOOKUP(E683,'أرصدة المخزن'!$A:$E,3,0),"")</f>
        <v/>
      </c>
      <c r="G683" s="29">
        <f>IFERROR(VLOOKUP(E683,'أرصدة المخزن'!$A:$H,4,FALSE),"")</f>
        <v/>
      </c>
      <c r="H683" s="13" t="n">
        <v>7</v>
      </c>
      <c r="I683" s="115" t="inlineStr">
        <is>
          <t>صرف</t>
        </is>
      </c>
      <c r="J683" s="13" t="n">
        <v>0</v>
      </c>
      <c r="K683" s="37">
        <f>IFERROR(VLOOKUP(E683,'أرصدة المخزن'!$A:$H,8,0),"")</f>
        <v/>
      </c>
    </row>
    <row r="684" ht="24.75" customHeight="1" s="138">
      <c r="A684" s="13" t="n">
        <v>678</v>
      </c>
      <c r="B684" s="14" t="n">
        <v>46139</v>
      </c>
      <c r="C684" s="47" t="inlineStr">
        <is>
          <t>الري</t>
        </is>
      </c>
      <c r="D684" s="47" t="n">
        <v>1090</v>
      </c>
      <c r="E684" s="49" t="n">
        <v>10010102</v>
      </c>
      <c r="F684" s="28">
        <f>IFERROR(VLOOKUP(E684,'أرصدة المخزن'!$A:$E,3,0),"")</f>
        <v/>
      </c>
      <c r="G684" s="29">
        <f>IFERROR(VLOOKUP(E684,'أرصدة المخزن'!$A:$H,4,FALSE),"")</f>
        <v/>
      </c>
      <c r="H684" s="13" t="n">
        <v>150</v>
      </c>
      <c r="I684" s="115" t="inlineStr">
        <is>
          <t>صرف</t>
        </is>
      </c>
      <c r="J684" s="13" t="n">
        <v>0</v>
      </c>
      <c r="K684" s="37">
        <f>IFERROR(VLOOKUP(E684,'أرصدة المخزن'!$A:$H,8,0),"")</f>
        <v/>
      </c>
    </row>
    <row r="685" ht="24.75" customHeight="1" s="138">
      <c r="A685" s="13" t="n">
        <v>679</v>
      </c>
      <c r="B685" s="14" t="n">
        <v>46139</v>
      </c>
      <c r="C685" s="47" t="inlineStr">
        <is>
          <t>الري</t>
        </is>
      </c>
      <c r="D685" s="47" t="n">
        <v>1091</v>
      </c>
      <c r="E685" s="49" t="n">
        <v>10010100</v>
      </c>
      <c r="F685" s="28">
        <f>IFERROR(VLOOKUP(E685,'أرصدة المخزن'!$A:$E,3,0),"")</f>
        <v/>
      </c>
      <c r="G685" s="29">
        <f>IFERROR(VLOOKUP(E685,'أرصدة المخزن'!$A:$H,4,FALSE),"")</f>
        <v/>
      </c>
      <c r="H685" s="13" t="n">
        <v>700</v>
      </c>
      <c r="I685" s="115" t="inlineStr">
        <is>
          <t>صرف</t>
        </is>
      </c>
      <c r="J685" s="13" t="n">
        <v>0</v>
      </c>
      <c r="K685" s="37">
        <f>IFERROR(VLOOKUP(E685,'أرصدة المخزن'!$A:$H,8,0),"")</f>
        <v/>
      </c>
    </row>
    <row r="686" ht="24.75" customHeight="1" s="138">
      <c r="A686" s="13" t="n">
        <v>680</v>
      </c>
      <c r="B686" s="14" t="n">
        <v>46139</v>
      </c>
      <c r="C686" s="47" t="inlineStr">
        <is>
          <t>الري</t>
        </is>
      </c>
      <c r="D686" s="47" t="n">
        <v>1092</v>
      </c>
      <c r="E686" s="49" t="n">
        <v>10170043</v>
      </c>
      <c r="F686" s="28">
        <f>IFERROR(VLOOKUP(E686,'أرصدة المخزن'!$A:$E,3,0),"")</f>
        <v/>
      </c>
      <c r="G686" s="29">
        <f>IFERROR(VLOOKUP(E686,'أرصدة المخزن'!$A:$H,4,FALSE),"")</f>
        <v/>
      </c>
      <c r="H686" s="13" t="n">
        <v>1</v>
      </c>
      <c r="I686" s="115" t="inlineStr">
        <is>
          <t>صرف</t>
        </is>
      </c>
      <c r="J686" s="13" t="n">
        <v>0</v>
      </c>
      <c r="K686" s="37">
        <f>IFERROR(VLOOKUP(E686,'أرصدة المخزن'!$A:$H,8,0),"")</f>
        <v/>
      </c>
    </row>
    <row r="687" ht="24.75" customHeight="1" s="138">
      <c r="A687" s="13" t="n">
        <v>681</v>
      </c>
      <c r="B687" s="14" t="n">
        <v>46139</v>
      </c>
      <c r="C687" s="47" t="inlineStr">
        <is>
          <t>الري</t>
        </is>
      </c>
      <c r="D687" s="47" t="n">
        <v>1092</v>
      </c>
      <c r="E687" s="49" t="n">
        <v>10060022</v>
      </c>
      <c r="F687" s="28">
        <f>IFERROR(VLOOKUP(E687,'أرصدة المخزن'!$A:$E,3,0),"")</f>
        <v/>
      </c>
      <c r="G687" s="29">
        <f>IFERROR(VLOOKUP(E687,'أرصدة المخزن'!$A:$H,4,FALSE),"")</f>
        <v/>
      </c>
      <c r="H687" s="13" t="n">
        <v>5</v>
      </c>
      <c r="I687" s="115" t="inlineStr">
        <is>
          <t>صرف</t>
        </is>
      </c>
      <c r="J687" s="13" t="n">
        <v>0</v>
      </c>
      <c r="K687" s="37">
        <f>IFERROR(VLOOKUP(E687,'أرصدة المخزن'!$A:$H,8,0),"")</f>
        <v/>
      </c>
    </row>
    <row r="688" ht="24.75" customHeight="1" s="138">
      <c r="A688" s="13" t="n">
        <v>682</v>
      </c>
      <c r="B688" s="14" t="n">
        <v>46139</v>
      </c>
      <c r="C688" s="47" t="inlineStr">
        <is>
          <t>الري</t>
        </is>
      </c>
      <c r="D688" s="47" t="n">
        <v>1093</v>
      </c>
      <c r="E688" s="49" t="n">
        <v>10050002</v>
      </c>
      <c r="F688" s="28">
        <f>IFERROR(VLOOKUP(E688,'أرصدة المخزن'!$A:$E,3,0),"")</f>
        <v/>
      </c>
      <c r="G688" s="29">
        <f>IFERROR(VLOOKUP(E688,'أرصدة المخزن'!$A:$H,4,FALSE),"")</f>
        <v/>
      </c>
      <c r="H688" s="13" t="n">
        <v>5</v>
      </c>
      <c r="I688" s="115" t="inlineStr">
        <is>
          <t>صرف</t>
        </is>
      </c>
      <c r="J688" s="13" t="n"/>
      <c r="K688" s="37">
        <f>IFERROR(VLOOKUP(E688,'أرصدة المخزن'!$A:$H,8,0),"")</f>
        <v/>
      </c>
    </row>
    <row r="689" ht="24.75" customHeight="1" s="138">
      <c r="A689" s="13" t="n">
        <v>683</v>
      </c>
      <c r="B689" s="14" t="n">
        <v>46139</v>
      </c>
      <c r="C689" s="47" t="inlineStr">
        <is>
          <t>الري</t>
        </is>
      </c>
      <c r="D689" s="47" t="n">
        <v>1094</v>
      </c>
      <c r="E689" s="49" t="n">
        <v>10050002</v>
      </c>
      <c r="F689" s="28">
        <f>IFERROR(VLOOKUP(E689,'أرصدة المخزن'!$A:$E,3,0),"")</f>
        <v/>
      </c>
      <c r="G689" s="29">
        <f>IFERROR(VLOOKUP(E689,'أرصدة المخزن'!$A:$H,4,FALSE),"")</f>
        <v/>
      </c>
      <c r="H689" s="13" t="n">
        <v>18</v>
      </c>
      <c r="I689" s="115" t="inlineStr">
        <is>
          <t>صرف</t>
        </is>
      </c>
      <c r="J689" s="13" t="n"/>
      <c r="K689" s="37">
        <f>IFERROR(VLOOKUP(E689,'أرصدة المخزن'!$A:$H,8,0),"")</f>
        <v/>
      </c>
    </row>
    <row r="690" ht="24.75" customHeight="1" s="138">
      <c r="A690" s="13" t="n">
        <v>684</v>
      </c>
      <c r="B690" s="14" t="n">
        <v>46139</v>
      </c>
      <c r="C690" s="47" t="inlineStr">
        <is>
          <t>الري</t>
        </is>
      </c>
      <c r="D690" s="47" t="n">
        <v>1095</v>
      </c>
      <c r="E690" s="49" t="n">
        <v>10010121</v>
      </c>
      <c r="F690" s="28">
        <f>IFERROR(VLOOKUP(E690,'أرصدة المخزن'!$A:$E,3,0),"")</f>
        <v/>
      </c>
      <c r="G690" s="29">
        <f>IFERROR(VLOOKUP(E690,'أرصدة المخزن'!$A:$H,4,FALSE),"")</f>
        <v/>
      </c>
      <c r="H690" s="13" t="n">
        <v>1</v>
      </c>
      <c r="I690" s="115" t="inlineStr">
        <is>
          <t>صرف</t>
        </is>
      </c>
      <c r="J690" s="13" t="n"/>
      <c r="K690" s="37">
        <f>IFERROR(VLOOKUP(E690,'أرصدة المخزن'!$A:$H,8,0),"")</f>
        <v/>
      </c>
    </row>
    <row r="691" ht="24.75" customHeight="1" s="138">
      <c r="A691" s="13" t="n">
        <v>685</v>
      </c>
      <c r="B691" s="14" t="n">
        <v>46139</v>
      </c>
      <c r="C691" s="47" t="inlineStr">
        <is>
          <t>الري</t>
        </is>
      </c>
      <c r="D691" s="47" t="n">
        <v>1095</v>
      </c>
      <c r="E691" s="49" t="n">
        <v>10010012</v>
      </c>
      <c r="F691" s="28">
        <f>IFERROR(VLOOKUP(E691,'أرصدة المخزن'!$A:$E,3,0),"")</f>
        <v/>
      </c>
      <c r="G691" s="29">
        <f>IFERROR(VLOOKUP(E691,'أرصدة المخزن'!$A:$H,4,FALSE),"")</f>
        <v/>
      </c>
      <c r="H691" s="13" t="n">
        <v>1</v>
      </c>
      <c r="I691" s="115" t="inlineStr">
        <is>
          <t>صرف</t>
        </is>
      </c>
      <c r="J691" s="13" t="n"/>
      <c r="K691" s="37">
        <f>IFERROR(VLOOKUP(E691,'أرصدة المخزن'!$A:$H,8,0),"")</f>
        <v/>
      </c>
    </row>
    <row r="692" ht="24.75" customHeight="1" s="138">
      <c r="A692" s="13" t="n">
        <v>686</v>
      </c>
      <c r="B692" s="14" t="n">
        <v>46139</v>
      </c>
      <c r="C692" s="47" t="inlineStr">
        <is>
          <t>الري</t>
        </is>
      </c>
      <c r="D692" s="47" t="n">
        <v>1095</v>
      </c>
      <c r="E692" s="49" t="n">
        <v>10010152</v>
      </c>
      <c r="F692" s="28">
        <f>IFERROR(VLOOKUP(E692,'أرصدة المخزن'!$A:$E,3,0),"")</f>
        <v/>
      </c>
      <c r="G692" s="29">
        <f>IFERROR(VLOOKUP(E692,'أرصدة المخزن'!$A:$H,4,FALSE),"")</f>
        <v/>
      </c>
      <c r="H692" s="13" t="n">
        <v>5</v>
      </c>
      <c r="I692" s="115" t="inlineStr">
        <is>
          <t>صرف</t>
        </is>
      </c>
      <c r="J692" s="13" t="n"/>
      <c r="K692" s="37">
        <f>IFERROR(VLOOKUP(E692,'أرصدة المخزن'!$A:$H,8,0),"")</f>
        <v/>
      </c>
    </row>
    <row r="693" ht="24.75" customHeight="1" s="138">
      <c r="A693" s="13" t="n">
        <v>687</v>
      </c>
      <c r="B693" s="14" t="n">
        <v>46139</v>
      </c>
      <c r="C693" s="47" t="inlineStr">
        <is>
          <t>المسطحات المائية</t>
        </is>
      </c>
      <c r="D693" s="47" t="n">
        <v>1096</v>
      </c>
      <c r="E693" s="49" t="n">
        <v>10030056</v>
      </c>
      <c r="F693" s="28">
        <f>IFERROR(VLOOKUP(E693,'أرصدة المخزن'!$A:$E,3,0),"")</f>
        <v/>
      </c>
      <c r="G693" s="29">
        <f>IFERROR(VLOOKUP(E693,'أرصدة المخزن'!$A:$H,4,FALSE),"")</f>
        <v/>
      </c>
      <c r="H693" s="13" t="n">
        <v>7</v>
      </c>
      <c r="I693" s="115" t="inlineStr">
        <is>
          <t>صرف</t>
        </is>
      </c>
      <c r="J693" s="13" t="n"/>
      <c r="K693" s="37">
        <f>IFERROR(VLOOKUP(E693,'أرصدة المخزن'!$A:$H,8,0),"")</f>
        <v/>
      </c>
    </row>
    <row r="694" ht="24.75" customHeight="1" s="138">
      <c r="A694" s="13" t="n">
        <v>688</v>
      </c>
      <c r="B694" s="14" t="n">
        <v>46139</v>
      </c>
      <c r="C694" s="47" t="inlineStr">
        <is>
          <t>المسطحات المائية</t>
        </is>
      </c>
      <c r="D694" s="47" t="n">
        <v>1096</v>
      </c>
      <c r="E694" s="49" t="n">
        <v>10020012</v>
      </c>
      <c r="F694" s="28">
        <f>IFERROR(VLOOKUP(E694,'أرصدة المخزن'!$A:$E,3,0),"")</f>
        <v/>
      </c>
      <c r="G694" s="29">
        <f>IFERROR(VLOOKUP(E694,'أرصدة المخزن'!$A:$H,4,FALSE),"")</f>
        <v/>
      </c>
      <c r="H694" s="13" t="n">
        <v>13</v>
      </c>
      <c r="I694" s="115" t="inlineStr">
        <is>
          <t>صرف</t>
        </is>
      </c>
      <c r="J694" s="13" t="n"/>
      <c r="K694" s="37">
        <f>IFERROR(VLOOKUP(E694,'أرصدة المخزن'!$A:$H,8,0),"")</f>
        <v/>
      </c>
    </row>
    <row r="695" ht="24.75" customHeight="1" s="138">
      <c r="A695" s="13" t="n">
        <v>689</v>
      </c>
      <c r="B695" s="14" t="n">
        <v>46139</v>
      </c>
      <c r="C695" s="47" t="inlineStr">
        <is>
          <t>المسطحات المائية</t>
        </is>
      </c>
      <c r="D695" s="47" t="n">
        <v>1096</v>
      </c>
      <c r="E695" s="49" t="n">
        <v>10020023</v>
      </c>
      <c r="F695" s="28">
        <f>IFERROR(VLOOKUP(E695,'أرصدة المخزن'!$A:$E,3,0),"")</f>
        <v/>
      </c>
      <c r="G695" s="29">
        <f>IFERROR(VLOOKUP(E695,'أرصدة المخزن'!$A:$H,4,FALSE),"")</f>
        <v/>
      </c>
      <c r="H695" s="13" t="n">
        <v>3</v>
      </c>
      <c r="I695" s="115" t="inlineStr">
        <is>
          <t>صرف</t>
        </is>
      </c>
      <c r="J695" s="13" t="n"/>
      <c r="K695" s="37">
        <f>IFERROR(VLOOKUP(E695,'أرصدة المخزن'!$A:$H,8,0),"")</f>
        <v/>
      </c>
    </row>
    <row r="696" ht="24.75" customHeight="1" s="138">
      <c r="A696" s="13" t="n">
        <v>690</v>
      </c>
      <c r="B696" s="14" t="n">
        <v>46139</v>
      </c>
      <c r="C696" s="47" t="inlineStr">
        <is>
          <t>المسطحات المائية</t>
        </is>
      </c>
      <c r="D696" s="47" t="n">
        <v>1096</v>
      </c>
      <c r="E696" s="49" t="n">
        <v>10020013</v>
      </c>
      <c r="F696" s="28">
        <f>IFERROR(VLOOKUP(E696,'أرصدة المخزن'!$A:$E,3,0),"")</f>
        <v/>
      </c>
      <c r="G696" s="29">
        <f>IFERROR(VLOOKUP(E696,'أرصدة المخزن'!$A:$H,4,FALSE),"")</f>
        <v/>
      </c>
      <c r="H696" s="13" t="n">
        <v>14</v>
      </c>
      <c r="I696" s="115" t="inlineStr">
        <is>
          <t>صرف</t>
        </is>
      </c>
      <c r="J696" s="13" t="n"/>
      <c r="K696" s="37">
        <f>IFERROR(VLOOKUP(E696,'أرصدة المخزن'!$A:$H,8,0),"")</f>
        <v/>
      </c>
    </row>
    <row r="697" ht="24.75" customHeight="1" s="138">
      <c r="A697" s="13" t="n">
        <v>691</v>
      </c>
      <c r="B697" s="14" t="n">
        <v>46139</v>
      </c>
      <c r="C697" s="47" t="inlineStr">
        <is>
          <t>المسطحات المائية</t>
        </is>
      </c>
      <c r="D697" s="47" t="n">
        <v>1097</v>
      </c>
      <c r="E697" s="49" t="n">
        <v>10020007</v>
      </c>
      <c r="F697" s="28">
        <f>IFERROR(VLOOKUP(E697,'أرصدة المخزن'!$A:$E,3,0),"")</f>
        <v/>
      </c>
      <c r="G697" s="29">
        <f>IFERROR(VLOOKUP(E697,'أرصدة المخزن'!$A:$H,4,FALSE),"")</f>
        <v/>
      </c>
      <c r="H697" s="13" t="n">
        <v>45</v>
      </c>
      <c r="I697" s="115" t="inlineStr">
        <is>
          <t>صرف</t>
        </is>
      </c>
      <c r="J697" s="13" t="n"/>
      <c r="K697" s="37">
        <f>IFERROR(VLOOKUP(E697,'أرصدة المخزن'!$A:$H,8,0),"")</f>
        <v/>
      </c>
    </row>
    <row r="698" ht="24.75" customHeight="1" s="138">
      <c r="A698" s="13" t="n">
        <v>692</v>
      </c>
      <c r="B698" s="14" t="n">
        <v>46139</v>
      </c>
      <c r="C698" s="47" t="inlineStr">
        <is>
          <t>المسطحات المائية</t>
        </is>
      </c>
      <c r="D698" s="47" t="n">
        <v>1097</v>
      </c>
      <c r="E698" s="49" t="n">
        <v>10020004</v>
      </c>
      <c r="F698" s="28">
        <f>IFERROR(VLOOKUP(E698,'أرصدة المخزن'!$A:$E,3,0),"")</f>
        <v/>
      </c>
      <c r="G698" s="29">
        <f>IFERROR(VLOOKUP(E698,'أرصدة المخزن'!$A:$H,4,FALSE),"")</f>
        <v/>
      </c>
      <c r="H698" s="13" t="n">
        <v>31</v>
      </c>
      <c r="I698" s="115" t="inlineStr">
        <is>
          <t>صرف</t>
        </is>
      </c>
      <c r="J698" s="13" t="n"/>
      <c r="K698" s="37">
        <f>IFERROR(VLOOKUP(E698,'أرصدة المخزن'!$A:$H,8,0),"")</f>
        <v/>
      </c>
    </row>
    <row r="699" ht="24.75" customHeight="1" s="138">
      <c r="A699" s="13" t="n">
        <v>693</v>
      </c>
      <c r="B699" s="14" t="n">
        <v>46139</v>
      </c>
      <c r="C699" s="47" t="inlineStr">
        <is>
          <t>المسطحات المائية</t>
        </is>
      </c>
      <c r="D699" s="47" t="n">
        <v>1098</v>
      </c>
      <c r="E699" s="49" t="n">
        <v>10040009</v>
      </c>
      <c r="F699" s="28">
        <f>IFERROR(VLOOKUP(E699,'أرصدة المخزن'!$A:$E,3,0),"")</f>
        <v/>
      </c>
      <c r="G699" s="29">
        <f>IFERROR(VLOOKUP(E699,'أرصدة المخزن'!$A:$H,4,FALSE),"")</f>
        <v/>
      </c>
      <c r="H699" s="13" t="n">
        <v>1</v>
      </c>
      <c r="I699" s="115" t="inlineStr">
        <is>
          <t>صرف</t>
        </is>
      </c>
      <c r="J699" s="13" t="n"/>
      <c r="K699" s="37">
        <f>IFERROR(VLOOKUP(E699,'أرصدة المخزن'!$A:$H,8,0),"")</f>
        <v/>
      </c>
    </row>
    <row r="700" ht="24.75" customHeight="1" s="138">
      <c r="A700" s="13" t="n">
        <v>694</v>
      </c>
      <c r="B700" s="14" t="n">
        <v>46139</v>
      </c>
      <c r="C700" s="47" t="inlineStr">
        <is>
          <t>المسطحات المائية</t>
        </is>
      </c>
      <c r="D700" s="47" t="n">
        <v>1098</v>
      </c>
      <c r="E700" s="49" t="n">
        <v>10040008</v>
      </c>
      <c r="F700" s="28">
        <f>IFERROR(VLOOKUP(E700,'أرصدة المخزن'!$A:$E,3,0),"")</f>
        <v/>
      </c>
      <c r="G700" s="29">
        <f>IFERROR(VLOOKUP(E700,'أرصدة المخزن'!$A:$H,4,FALSE),"")</f>
        <v/>
      </c>
      <c r="H700" s="13" t="n">
        <v>4</v>
      </c>
      <c r="I700" s="115" t="inlineStr">
        <is>
          <t>صرف</t>
        </is>
      </c>
      <c r="J700" s="13" t="n"/>
      <c r="K700" s="37">
        <f>IFERROR(VLOOKUP(E700,'أرصدة المخزن'!$A:$H,8,0),"")</f>
        <v/>
      </c>
    </row>
    <row r="701" ht="24.75" customHeight="1" s="138">
      <c r="A701" s="13" t="n">
        <v>695</v>
      </c>
      <c r="B701" s="14" t="n">
        <v>46139</v>
      </c>
      <c r="C701" s="47" t="inlineStr">
        <is>
          <t>النظافة</t>
        </is>
      </c>
      <c r="D701" s="47" t="n">
        <v>1099</v>
      </c>
      <c r="E701" s="49" t="n">
        <v>10050002</v>
      </c>
      <c r="F701" s="28">
        <f>IFERROR(VLOOKUP(E701,'أرصدة المخزن'!$A:$E,3,0),"")</f>
        <v/>
      </c>
      <c r="G701" s="29">
        <f>IFERROR(VLOOKUP(E701,'أرصدة المخزن'!$A:$H,4,FALSE),"")</f>
        <v/>
      </c>
      <c r="H701" s="13" t="n">
        <v>2</v>
      </c>
      <c r="I701" s="115" t="inlineStr">
        <is>
          <t>صرف</t>
        </is>
      </c>
      <c r="J701" s="13" t="n"/>
      <c r="K701" s="37">
        <f>IFERROR(VLOOKUP(E701,'أرصدة المخزن'!$A:$H,8,0),"")</f>
        <v/>
      </c>
    </row>
    <row r="702" ht="24.75" customHeight="1" s="138">
      <c r="A702" s="13" t="n">
        <v>696</v>
      </c>
      <c r="B702" s="14" t="n">
        <v>46140</v>
      </c>
      <c r="C702" s="47" t="inlineStr">
        <is>
          <t>الصيانة لاين</t>
        </is>
      </c>
      <c r="D702" s="47" t="n">
        <v>1100</v>
      </c>
      <c r="E702" s="49" t="n">
        <v>10010001</v>
      </c>
      <c r="F702" s="28">
        <f>IFERROR(VLOOKUP(E702,'أرصدة المخزن'!$A:$E,3,0),"")</f>
        <v/>
      </c>
      <c r="G702" s="29">
        <f>IFERROR(VLOOKUP(E702,'أرصدة المخزن'!$A:$H,4,FALSE),"")</f>
        <v/>
      </c>
      <c r="H702" s="13" t="n">
        <v>50</v>
      </c>
      <c r="I702" s="115" t="inlineStr">
        <is>
          <t>صرف</t>
        </is>
      </c>
      <c r="J702" s="13" t="n"/>
      <c r="K702" s="37">
        <f>IFERROR(VLOOKUP(E702,'أرصدة المخزن'!$A:$H,8,0),"")</f>
        <v/>
      </c>
    </row>
    <row r="703" ht="24.75" customHeight="1" s="138">
      <c r="A703" s="13" t="n">
        <v>697</v>
      </c>
      <c r="B703" s="14" t="n">
        <v>46140</v>
      </c>
      <c r="C703" s="47" t="inlineStr">
        <is>
          <t>الري بلوم</t>
        </is>
      </c>
      <c r="D703" s="47" t="n">
        <v>1101</v>
      </c>
      <c r="E703" s="49" t="n">
        <v>10030042</v>
      </c>
      <c r="F703" s="28">
        <f>IFERROR(VLOOKUP(E703,'أرصدة المخزن'!$A:$E,3,0),"")</f>
        <v/>
      </c>
      <c r="G703" s="29">
        <f>IFERROR(VLOOKUP(E703,'أرصدة المخزن'!$A:$H,4,FALSE),"")</f>
        <v/>
      </c>
      <c r="H703" s="15" t="n">
        <v>5</v>
      </c>
      <c r="I703" s="115" t="inlineStr">
        <is>
          <t>صرف</t>
        </is>
      </c>
      <c r="J703" s="13" t="n"/>
      <c r="K703" s="37">
        <f>IFERROR(VLOOKUP(E703,'أرصدة المخزن'!$A:$H,8,0),"")</f>
        <v/>
      </c>
    </row>
    <row r="704" ht="24.75" customHeight="1" s="138">
      <c r="A704" s="13" t="n">
        <v>698</v>
      </c>
      <c r="B704" s="14" t="n">
        <v>46140</v>
      </c>
      <c r="C704" s="47" t="inlineStr">
        <is>
          <t>الري بلوم</t>
        </is>
      </c>
      <c r="D704" s="47" t="n">
        <v>1101</v>
      </c>
      <c r="E704" s="49" t="n">
        <v>10030044</v>
      </c>
      <c r="F704" s="28">
        <f>IFERROR(VLOOKUP(E704,'أرصدة المخزن'!$A:$E,3,0),"")</f>
        <v/>
      </c>
      <c r="G704" s="29">
        <f>IFERROR(VLOOKUP(E704,'أرصدة المخزن'!$A:$H,4,FALSE),"")</f>
        <v/>
      </c>
      <c r="H704" s="15" t="n">
        <v>4</v>
      </c>
      <c r="I704" s="115" t="inlineStr">
        <is>
          <t>صرف</t>
        </is>
      </c>
      <c r="J704" s="13" t="n"/>
      <c r="K704" s="37">
        <f>IFERROR(VLOOKUP(E704,'أرصدة المخزن'!$A:$H,8,0),"")</f>
        <v/>
      </c>
    </row>
    <row r="705" ht="24.75" customHeight="1" s="138">
      <c r="A705" s="13" t="n">
        <v>699</v>
      </c>
      <c r="B705" s="14" t="n">
        <v>46140</v>
      </c>
      <c r="C705" s="47" t="inlineStr">
        <is>
          <t>الري سلطان</t>
        </is>
      </c>
      <c r="D705" s="47" t="n">
        <v>1102</v>
      </c>
      <c r="E705" s="49" t="n">
        <v>10030001</v>
      </c>
      <c r="F705" s="28">
        <f>IFERROR(VLOOKUP(E705,'أرصدة المخزن'!$A:$E,3,0),"")</f>
        <v/>
      </c>
      <c r="G705" s="29">
        <f>IFERROR(VLOOKUP(E705,'أرصدة المخزن'!$A:$H,4,FALSE),"")</f>
        <v/>
      </c>
      <c r="H705" s="13" t="n">
        <v>450</v>
      </c>
      <c r="I705" s="115" t="inlineStr">
        <is>
          <t>صرف</t>
        </is>
      </c>
      <c r="J705" s="13" t="n"/>
      <c r="K705" s="37">
        <f>IFERROR(VLOOKUP(E705,'أرصدة المخزن'!$A:$H,8,0),"")</f>
        <v/>
      </c>
    </row>
    <row r="706" ht="24.75" customHeight="1" s="138">
      <c r="A706" s="13" t="n">
        <v>700</v>
      </c>
      <c r="B706" s="14" t="n">
        <v>46140</v>
      </c>
      <c r="C706" s="47" t="inlineStr">
        <is>
          <t>الري سلطان</t>
        </is>
      </c>
      <c r="D706" s="47" t="n">
        <v>1102</v>
      </c>
      <c r="E706" s="49" t="n">
        <v>10030028</v>
      </c>
      <c r="F706" s="28">
        <f>IFERROR(VLOOKUP(E706,'أرصدة المخزن'!$A:$E,3,0),"")</f>
        <v/>
      </c>
      <c r="G706" s="29">
        <f>IFERROR(VLOOKUP(E706,'أرصدة المخزن'!$A:$H,4,FALSE),"")</f>
        <v/>
      </c>
      <c r="H706" s="13" t="n">
        <v>50</v>
      </c>
      <c r="I706" s="115" t="inlineStr">
        <is>
          <t>صرف</t>
        </is>
      </c>
      <c r="J706" s="13" t="n"/>
      <c r="K706" s="37">
        <f>IFERROR(VLOOKUP(E706,'أرصدة المخزن'!$A:$H,8,0),"")</f>
        <v/>
      </c>
    </row>
    <row r="707" ht="24.75" customHeight="1" s="138">
      <c r="A707" s="13" t="n">
        <v>701</v>
      </c>
      <c r="B707" s="14" t="n">
        <v>46140</v>
      </c>
      <c r="C707" s="47" t="inlineStr">
        <is>
          <t>الري سلطان</t>
        </is>
      </c>
      <c r="D707" s="47" t="n">
        <v>1102</v>
      </c>
      <c r="E707" s="49" t="n">
        <v>10030044</v>
      </c>
      <c r="F707" s="28">
        <f>IFERROR(VLOOKUP(E707,'أرصدة المخزن'!$A:$E,3,0),"")</f>
        <v/>
      </c>
      <c r="G707" s="29">
        <f>IFERROR(VLOOKUP(E707,'أرصدة المخزن'!$A:$H,4,FALSE),"")</f>
        <v/>
      </c>
      <c r="H707" s="15" t="n">
        <v>1</v>
      </c>
      <c r="I707" s="115" t="inlineStr">
        <is>
          <t>صرف</t>
        </is>
      </c>
      <c r="J707" s="13" t="n"/>
      <c r="K707" s="37">
        <f>IFERROR(VLOOKUP(E707,'أرصدة المخزن'!$A:$H,8,0),"")</f>
        <v/>
      </c>
    </row>
    <row r="708" ht="24.75" customHeight="1" s="138">
      <c r="A708" s="13" t="n">
        <v>702</v>
      </c>
      <c r="B708" s="14" t="n">
        <v>46140</v>
      </c>
      <c r="C708" s="47" t="inlineStr">
        <is>
          <t>الري سلطان</t>
        </is>
      </c>
      <c r="D708" s="47" t="n">
        <v>1102</v>
      </c>
      <c r="E708" s="49" t="n">
        <v>10020054</v>
      </c>
      <c r="F708" s="28">
        <f>IFERROR(VLOOKUP(E708,'أرصدة المخزن'!$A:$E,3,0),"")</f>
        <v/>
      </c>
      <c r="G708" s="29">
        <f>IFERROR(VLOOKUP(E708,'أرصدة المخزن'!$A:$H,4,FALSE),"")</f>
        <v/>
      </c>
      <c r="H708" s="13" t="n">
        <v>1</v>
      </c>
      <c r="I708" s="115" t="inlineStr">
        <is>
          <t>صرف</t>
        </is>
      </c>
      <c r="J708" s="13" t="n"/>
      <c r="K708" s="37">
        <f>IFERROR(VLOOKUP(E708,'أرصدة المخزن'!$A:$H,8,0),"")</f>
        <v/>
      </c>
    </row>
    <row r="709" ht="24.75" customHeight="1" s="138">
      <c r="A709" s="13" t="n">
        <v>703</v>
      </c>
      <c r="B709" s="14" t="n">
        <v>46140</v>
      </c>
      <c r="C709" s="47" t="inlineStr">
        <is>
          <t>الصيانة لاين</t>
        </is>
      </c>
      <c r="D709" s="47" t="n">
        <v>1103</v>
      </c>
      <c r="E709" s="49" t="n">
        <v>10020149</v>
      </c>
      <c r="F709" s="28">
        <f>IFERROR(VLOOKUP(E709,'أرصدة المخزن'!$A:$E,3,0),"")</f>
        <v/>
      </c>
      <c r="G709" s="29">
        <f>IFERROR(VLOOKUP(E709,'أرصدة المخزن'!$A:$H,4,FALSE),"")</f>
        <v/>
      </c>
      <c r="H709" s="13" t="n">
        <v>2</v>
      </c>
      <c r="I709" s="115" t="inlineStr">
        <is>
          <t>صرف</t>
        </is>
      </c>
      <c r="J709" s="13" t="n"/>
      <c r="K709" s="37">
        <f>IFERROR(VLOOKUP(E709,'أرصدة المخزن'!$A:$H,8,0),"")</f>
        <v/>
      </c>
    </row>
    <row r="710" ht="24.75" customHeight="1" s="138">
      <c r="A710" s="13" t="n">
        <v>704</v>
      </c>
      <c r="B710" s="14" t="n">
        <v>46140</v>
      </c>
      <c r="C710" s="47" t="inlineStr">
        <is>
          <t>الصيانة لاين</t>
        </is>
      </c>
      <c r="D710" s="47" t="n">
        <v>1103</v>
      </c>
      <c r="E710" s="49" t="n">
        <v>10020162</v>
      </c>
      <c r="F710" s="28">
        <f>IFERROR(VLOOKUP(E710,'أرصدة المخزن'!$A:$E,3,0),"")</f>
        <v/>
      </c>
      <c r="G710" s="29">
        <f>IFERROR(VLOOKUP(E710,'أرصدة المخزن'!$A:$H,4,FALSE),"")</f>
        <v/>
      </c>
      <c r="H710" s="13" t="n">
        <v>3</v>
      </c>
      <c r="I710" s="115" t="inlineStr">
        <is>
          <t>صرف</t>
        </is>
      </c>
      <c r="J710" s="13" t="n"/>
      <c r="K710" s="37">
        <f>IFERROR(VLOOKUP(E710,'أرصدة المخزن'!$A:$H,8,0),"")</f>
        <v/>
      </c>
    </row>
    <row r="711" ht="24.75" customHeight="1" s="138">
      <c r="A711" s="13" t="n">
        <v>705</v>
      </c>
      <c r="B711" s="14" t="n">
        <v>46141</v>
      </c>
      <c r="C711" s="47" t="inlineStr">
        <is>
          <t>الري بلوم</t>
        </is>
      </c>
      <c r="D711" s="47" t="n">
        <v>1104</v>
      </c>
      <c r="E711" s="49" t="n">
        <v>10030031</v>
      </c>
      <c r="F711" s="28">
        <f>IFERROR(VLOOKUP(E711,'أرصدة المخزن'!$A:$E,3,0),"")</f>
        <v/>
      </c>
      <c r="G711" s="29">
        <f>IFERROR(VLOOKUP(E711,'أرصدة المخزن'!$A:$H,4,FALSE),"")</f>
        <v/>
      </c>
      <c r="H711" s="13" t="n">
        <v>5</v>
      </c>
      <c r="I711" s="115" t="inlineStr">
        <is>
          <t>صرف</t>
        </is>
      </c>
      <c r="J711" s="13" t="n"/>
      <c r="K711" s="37">
        <f>IFERROR(VLOOKUP(E711,'أرصدة المخزن'!$A:$H,8,0),"")</f>
        <v/>
      </c>
    </row>
    <row r="712" ht="24.75" customHeight="1" s="138">
      <c r="A712" s="13" t="n">
        <v>706</v>
      </c>
      <c r="B712" s="14" t="n">
        <v>46141</v>
      </c>
      <c r="C712" s="47" t="inlineStr">
        <is>
          <t>الري بلوم</t>
        </is>
      </c>
      <c r="D712" s="47" t="n">
        <v>1104</v>
      </c>
      <c r="E712" s="49" t="n">
        <v>10030042</v>
      </c>
      <c r="F712" s="28">
        <f>IFERROR(VLOOKUP(E712,'أرصدة المخزن'!$A:$E,3,0),"")</f>
        <v/>
      </c>
      <c r="G712" s="29">
        <f>IFERROR(VLOOKUP(E712,'أرصدة المخزن'!$A:$H,4,FALSE),"")</f>
        <v/>
      </c>
      <c r="H712" s="15" t="n">
        <v>5</v>
      </c>
      <c r="I712" s="115" t="inlineStr">
        <is>
          <t>صرف</t>
        </is>
      </c>
      <c r="J712" s="13" t="n"/>
      <c r="K712" s="37">
        <f>IFERROR(VLOOKUP(E712,'أرصدة المخزن'!$A:$H,8,0),"")</f>
        <v/>
      </c>
    </row>
    <row r="713" ht="24.75" customHeight="1" s="138">
      <c r="A713" s="13" t="n">
        <v>707</v>
      </c>
      <c r="B713" s="14" t="n">
        <v>46141</v>
      </c>
      <c r="C713" s="47" t="inlineStr">
        <is>
          <t>الري بلوم</t>
        </is>
      </c>
      <c r="D713" s="47" t="n">
        <v>1104</v>
      </c>
      <c r="E713" s="49" t="n">
        <v>10030044</v>
      </c>
      <c r="F713" s="28">
        <f>IFERROR(VLOOKUP(E713,'أرصدة المخزن'!$A:$E,3,0),"")</f>
        <v/>
      </c>
      <c r="G713" s="29">
        <f>IFERROR(VLOOKUP(E713,'أرصدة المخزن'!$A:$H,4,FALSE),"")</f>
        <v/>
      </c>
      <c r="H713" s="15" t="n">
        <v>5</v>
      </c>
      <c r="I713" s="115" t="inlineStr">
        <is>
          <t>صرف</t>
        </is>
      </c>
      <c r="J713" s="13" t="n"/>
      <c r="K713" s="37">
        <f>IFERROR(VLOOKUP(E713,'أرصدة المخزن'!$A:$H,8,0),"")</f>
        <v/>
      </c>
    </row>
    <row r="714" ht="24.75" customHeight="1" s="138">
      <c r="A714" s="13" t="n">
        <v>708</v>
      </c>
      <c r="B714" s="14" t="n">
        <v>46141</v>
      </c>
      <c r="C714" s="47" t="inlineStr">
        <is>
          <t>الري بلوم</t>
        </is>
      </c>
      <c r="D714" s="47" t="n">
        <v>1104</v>
      </c>
      <c r="E714" s="49" t="n">
        <v>10030045</v>
      </c>
      <c r="F714" s="28">
        <f>IFERROR(VLOOKUP(E714,'أرصدة المخزن'!$A:$E,3,0),"")</f>
        <v/>
      </c>
      <c r="G714" s="29">
        <f>IFERROR(VLOOKUP(E714,'أرصدة المخزن'!$A:$H,4,FALSE),"")</f>
        <v/>
      </c>
      <c r="H714" s="15" t="n">
        <v>2</v>
      </c>
      <c r="I714" s="115" t="inlineStr">
        <is>
          <t>صرف</t>
        </is>
      </c>
      <c r="J714" s="13" t="n"/>
      <c r="K714" s="37">
        <f>IFERROR(VLOOKUP(E714,'أرصدة المخزن'!$A:$H,8,0),"")</f>
        <v/>
      </c>
    </row>
    <row r="715" ht="24.75" customHeight="1" s="138">
      <c r="A715" s="13" t="n">
        <v>709</v>
      </c>
      <c r="B715" s="14" t="n">
        <v>46141</v>
      </c>
      <c r="C715" s="47" t="inlineStr">
        <is>
          <t>الري بلوم</t>
        </is>
      </c>
      <c r="D715" s="47" t="n">
        <v>1105</v>
      </c>
      <c r="E715" s="49" t="n">
        <v>10030032</v>
      </c>
      <c r="F715" s="28">
        <f>IFERROR(VLOOKUP(E715,'أرصدة المخزن'!$A:$E,3,0),"")</f>
        <v/>
      </c>
      <c r="G715" s="29">
        <f>IFERROR(VLOOKUP(E715,'أرصدة المخزن'!$A:$H,4,FALSE),"")</f>
        <v/>
      </c>
      <c r="H715" s="13" t="n">
        <v>15</v>
      </c>
      <c r="I715" s="115" t="inlineStr">
        <is>
          <t>صرف</t>
        </is>
      </c>
      <c r="J715" s="13" t="n"/>
      <c r="K715" s="37">
        <f>IFERROR(VLOOKUP(E715,'أرصدة المخزن'!$A:$H,8,0),"")</f>
        <v/>
      </c>
    </row>
    <row r="716" ht="24.75" customHeight="1" s="138">
      <c r="A716" s="13" t="n">
        <v>710</v>
      </c>
      <c r="B716" s="14" t="n">
        <v>46141</v>
      </c>
      <c r="C716" s="47" t="inlineStr">
        <is>
          <t>الري بلوم</t>
        </is>
      </c>
      <c r="D716" s="47" t="n">
        <v>1105</v>
      </c>
      <c r="E716" s="49" t="n">
        <v>10030001</v>
      </c>
      <c r="F716" s="28">
        <f>IFERROR(VLOOKUP(E716,'أرصدة المخزن'!$A:$E,3,0),"")</f>
        <v/>
      </c>
      <c r="G716" s="29">
        <f>IFERROR(VLOOKUP(E716,'أرصدة المخزن'!$A:$H,4,FALSE),"")</f>
        <v/>
      </c>
      <c r="H716" s="13" t="n">
        <v>450</v>
      </c>
      <c r="I716" s="115" t="inlineStr">
        <is>
          <t>صرف</t>
        </is>
      </c>
      <c r="J716" s="13" t="n"/>
      <c r="K716" s="37">
        <f>IFERROR(VLOOKUP(E716,'أرصدة المخزن'!$A:$H,8,0),"")</f>
        <v/>
      </c>
    </row>
    <row r="717" ht="24.75" customHeight="1" s="138">
      <c r="A717" s="13" t="n">
        <v>711</v>
      </c>
      <c r="B717" s="14" t="n">
        <v>46141</v>
      </c>
      <c r="C717" s="47" t="inlineStr">
        <is>
          <t>الصيانة لاين</t>
        </is>
      </c>
      <c r="D717" s="47" t="n">
        <v>1106</v>
      </c>
      <c r="E717" s="49" t="n">
        <v>10160002</v>
      </c>
      <c r="F717" s="28">
        <f>IFERROR(VLOOKUP(E717,'أرصدة المخزن'!$A:$E,3,0),"")</f>
        <v/>
      </c>
      <c r="G717" s="29">
        <f>IFERROR(VLOOKUP(E717,'أرصدة المخزن'!$A:$H,4,FALSE),"")</f>
        <v/>
      </c>
      <c r="H717" s="13" t="n">
        <v>1</v>
      </c>
      <c r="I717" s="115" t="inlineStr">
        <is>
          <t>صرف</t>
        </is>
      </c>
      <c r="J717" s="13" t="n"/>
      <c r="K717" s="37">
        <f>IFERROR(VLOOKUP(E717,'أرصدة المخزن'!$A:$H,8,0),"")</f>
        <v/>
      </c>
    </row>
    <row r="718" ht="24.75" customHeight="1" s="138">
      <c r="A718" s="13" t="n">
        <v>712</v>
      </c>
      <c r="B718" s="14" t="n">
        <v>46142</v>
      </c>
      <c r="C718" s="47" t="inlineStr">
        <is>
          <t>الري بلوم</t>
        </is>
      </c>
      <c r="D718" s="47" t="n">
        <v>1107</v>
      </c>
      <c r="E718" s="49" t="n">
        <v>10030031</v>
      </c>
      <c r="F718" s="28">
        <f>IFERROR(VLOOKUP(E718,'أرصدة المخزن'!$A:$E,3,0),"")</f>
        <v/>
      </c>
      <c r="G718" s="29">
        <f>IFERROR(VLOOKUP(E718,'أرصدة المخزن'!$A:$H,4,FALSE),"")</f>
        <v/>
      </c>
      <c r="H718" s="13" t="n">
        <v>5</v>
      </c>
      <c r="I718" s="115" t="inlineStr">
        <is>
          <t>صرف</t>
        </is>
      </c>
      <c r="J718" s="13" t="n"/>
      <c r="K718" s="37">
        <f>IFERROR(VLOOKUP(E718,'أرصدة المخزن'!$A:$H,8,0),"")</f>
        <v/>
      </c>
    </row>
    <row r="719" ht="24.75" customHeight="1" s="138">
      <c r="A719" s="13" t="n">
        <v>713</v>
      </c>
      <c r="B719" s="14" t="n">
        <v>46142</v>
      </c>
      <c r="C719" s="47" t="inlineStr">
        <is>
          <t>الري بلوم</t>
        </is>
      </c>
      <c r="D719" s="47" t="n">
        <v>1107</v>
      </c>
      <c r="E719" s="49" t="n">
        <v>10030042</v>
      </c>
      <c r="F719" s="28">
        <f>IFERROR(VLOOKUP(E719,'أرصدة المخزن'!$A:$E,3,0),"")</f>
        <v/>
      </c>
      <c r="G719" s="29">
        <f>IFERROR(VLOOKUP(E719,'أرصدة المخزن'!$A:$H,4,FALSE),"")</f>
        <v/>
      </c>
      <c r="H719" s="15" t="n">
        <v>5</v>
      </c>
      <c r="I719" s="115" t="inlineStr">
        <is>
          <t>صرف</t>
        </is>
      </c>
      <c r="J719" s="13" t="n"/>
      <c r="K719" s="37">
        <f>IFERROR(VLOOKUP(E719,'أرصدة المخزن'!$A:$H,8,0),"")</f>
        <v/>
      </c>
    </row>
    <row r="720" ht="24.75" customHeight="1" s="138">
      <c r="A720" s="13" t="n">
        <v>714</v>
      </c>
      <c r="B720" s="14" t="n">
        <v>46142</v>
      </c>
      <c r="C720" s="47" t="inlineStr">
        <is>
          <t>الري بلوم</t>
        </is>
      </c>
      <c r="D720" s="47" t="n">
        <v>1107</v>
      </c>
      <c r="E720" s="49" t="n">
        <v>10030044</v>
      </c>
      <c r="F720" s="28">
        <f>IFERROR(VLOOKUP(E720,'أرصدة المخزن'!$A:$E,3,0),"")</f>
        <v/>
      </c>
      <c r="G720" s="29">
        <f>IFERROR(VLOOKUP(E720,'أرصدة المخزن'!$A:$H,4,FALSE),"")</f>
        <v/>
      </c>
      <c r="H720" s="15" t="n">
        <v>5</v>
      </c>
      <c r="I720" s="115" t="inlineStr">
        <is>
          <t>صرف</t>
        </is>
      </c>
      <c r="J720" s="13" t="n"/>
      <c r="K720" s="37">
        <f>IFERROR(VLOOKUP(E720,'أرصدة المخزن'!$A:$H,8,0),"")</f>
        <v/>
      </c>
    </row>
    <row r="721" ht="24.75" customHeight="1" s="138">
      <c r="A721" s="13" t="n">
        <v>715</v>
      </c>
      <c r="B721" s="14" t="n">
        <v>46142</v>
      </c>
      <c r="C721" s="47" t="inlineStr">
        <is>
          <t>الري بلوم</t>
        </is>
      </c>
      <c r="D721" s="47" t="n">
        <v>1107</v>
      </c>
      <c r="E721" s="49" t="n">
        <v>10030001</v>
      </c>
      <c r="F721" s="28">
        <f>IFERROR(VLOOKUP(E721,'أرصدة المخزن'!$A:$E,3,0),"")</f>
        <v/>
      </c>
      <c r="G721" s="29">
        <f>IFERROR(VLOOKUP(E721,'أرصدة المخزن'!$A:$H,4,FALSE),"")</f>
        <v/>
      </c>
      <c r="H721" s="13" t="n">
        <v>450</v>
      </c>
      <c r="I721" s="115" t="inlineStr">
        <is>
          <t>صرف</t>
        </is>
      </c>
      <c r="J721" s="13" t="n"/>
      <c r="K721" s="37">
        <f>IFERROR(VLOOKUP(E721,'أرصدة المخزن'!$A:$H,8,0),"")</f>
        <v/>
      </c>
    </row>
    <row r="722" ht="24.75" customHeight="1" s="138">
      <c r="A722" s="13" t="n">
        <v>716</v>
      </c>
      <c r="B722" s="14" t="n">
        <v>46142</v>
      </c>
      <c r="C722" s="47" t="inlineStr">
        <is>
          <t>الري سلطان</t>
        </is>
      </c>
      <c r="D722" s="47" t="n">
        <v>1108</v>
      </c>
      <c r="E722" s="49" t="n">
        <v>10030042</v>
      </c>
      <c r="F722" s="28">
        <f>IFERROR(VLOOKUP(E722,'أرصدة المخزن'!$A:$E,3,0),"")</f>
        <v/>
      </c>
      <c r="G722" s="29">
        <f>IFERROR(VLOOKUP(E722,'أرصدة المخزن'!$A:$H,4,FALSE),"")</f>
        <v/>
      </c>
      <c r="H722" s="15" t="n">
        <v>5</v>
      </c>
      <c r="I722" s="115" t="inlineStr">
        <is>
          <t>صرف</t>
        </is>
      </c>
      <c r="J722" s="13" t="n"/>
      <c r="K722" s="37">
        <f>IFERROR(VLOOKUP(E722,'أرصدة المخزن'!$A:$H,8,0),"")</f>
        <v/>
      </c>
    </row>
    <row r="723" ht="24.75" customHeight="1" s="138">
      <c r="A723" s="13" t="n">
        <v>717</v>
      </c>
      <c r="B723" s="14" t="n">
        <v>46142</v>
      </c>
      <c r="C723" s="47" t="inlineStr">
        <is>
          <t>الري سلطان</t>
        </is>
      </c>
      <c r="D723" s="47" t="n">
        <v>1108</v>
      </c>
      <c r="E723" s="49" t="n">
        <v>10030044</v>
      </c>
      <c r="F723" s="28">
        <f>IFERROR(VLOOKUP(E723,'أرصدة المخزن'!$A:$E,3,0),"")</f>
        <v/>
      </c>
      <c r="G723" s="29">
        <f>IFERROR(VLOOKUP(E723,'أرصدة المخزن'!$A:$H,4,FALSE),"")</f>
        <v/>
      </c>
      <c r="H723" s="15" t="n">
        <v>2</v>
      </c>
      <c r="I723" s="115" t="inlineStr">
        <is>
          <t>صرف</t>
        </is>
      </c>
      <c r="J723" s="13" t="n"/>
      <c r="K723" s="37">
        <f>IFERROR(VLOOKUP(E723,'أرصدة المخزن'!$A:$H,8,0),"")</f>
        <v/>
      </c>
    </row>
    <row r="724" ht="24.75" customHeight="1" s="138">
      <c r="A724" s="13" t="n">
        <v>718</v>
      </c>
      <c r="B724" s="14" t="n">
        <v>46142</v>
      </c>
      <c r="C724" s="47" t="inlineStr">
        <is>
          <t>الري سلطان</t>
        </is>
      </c>
      <c r="D724" s="47" t="n">
        <v>1108</v>
      </c>
      <c r="E724" s="49" t="n">
        <v>10030031</v>
      </c>
      <c r="F724" s="28">
        <f>IFERROR(VLOOKUP(E724,'أرصدة المخزن'!$A:$E,3,0),"")</f>
        <v/>
      </c>
      <c r="G724" s="29">
        <f>IFERROR(VLOOKUP(E724,'أرصدة المخزن'!$A:$H,4,FALSE),"")</f>
        <v/>
      </c>
      <c r="H724" s="13" t="n">
        <v>5</v>
      </c>
      <c r="I724" s="115" t="inlineStr">
        <is>
          <t>صرف</t>
        </is>
      </c>
      <c r="J724" s="13" t="n"/>
      <c r="K724" s="37">
        <f>IFERROR(VLOOKUP(E724,'أرصدة المخزن'!$A:$H,8,0),"")</f>
        <v/>
      </c>
    </row>
    <row r="725" ht="24.75" customHeight="1" s="138">
      <c r="A725" s="13" t="n">
        <v>719</v>
      </c>
      <c r="B725" s="14" t="n">
        <v>46142</v>
      </c>
      <c r="C725" s="47" t="inlineStr">
        <is>
          <t>الري سلطان</t>
        </is>
      </c>
      <c r="D725" s="47" t="n">
        <v>1108</v>
      </c>
      <c r="E725" s="49" t="n">
        <v>10030001</v>
      </c>
      <c r="F725" s="28">
        <f>IFERROR(VLOOKUP(E725,'أرصدة المخزن'!$A:$E,3,0),"")</f>
        <v/>
      </c>
      <c r="G725" s="29">
        <f>IFERROR(VLOOKUP(E725,'أرصدة المخزن'!$A:$H,4,FALSE),"")</f>
        <v/>
      </c>
      <c r="H725" s="13" t="n">
        <v>450</v>
      </c>
      <c r="I725" s="115" t="inlineStr">
        <is>
          <t>صرف</t>
        </is>
      </c>
      <c r="J725" s="13" t="n"/>
      <c r="K725" s="37">
        <f>IFERROR(VLOOKUP(E725,'أرصدة المخزن'!$A:$H,8,0),"")</f>
        <v/>
      </c>
    </row>
    <row r="726" ht="24.75" customHeight="1" s="138">
      <c r="A726" s="13" t="n">
        <v>720</v>
      </c>
      <c r="B726" s="14" t="n">
        <v>46142</v>
      </c>
      <c r="C726" s="47" t="inlineStr">
        <is>
          <t>المسطحات المائية</t>
        </is>
      </c>
      <c r="D726" s="47" t="n">
        <v>1109</v>
      </c>
      <c r="E726" s="49" t="n">
        <v>10040041</v>
      </c>
      <c r="F726" s="28">
        <f>IFERROR(VLOOKUP(E726,'أرصدة المخزن'!$A:$E,3,0),"")</f>
        <v/>
      </c>
      <c r="G726" s="29">
        <f>IFERROR(VLOOKUP(E726,'أرصدة المخزن'!$A:$H,4,FALSE),"")</f>
        <v/>
      </c>
      <c r="H726" s="13" t="n">
        <v>1</v>
      </c>
      <c r="I726" s="115" t="inlineStr">
        <is>
          <t>صرف</t>
        </is>
      </c>
      <c r="J726" s="13" t="n"/>
      <c r="K726" s="37">
        <f>IFERROR(VLOOKUP(E726,'أرصدة المخزن'!$A:$H,8,0),"")</f>
        <v/>
      </c>
    </row>
    <row r="727" ht="24.75" customHeight="1" s="138">
      <c r="A727" s="13" t="n">
        <v>721</v>
      </c>
      <c r="B727" s="14" t="n">
        <v>46142</v>
      </c>
      <c r="C727" s="47" t="inlineStr">
        <is>
          <t>المسطحات المائية</t>
        </is>
      </c>
      <c r="D727" s="47" t="n">
        <v>1109</v>
      </c>
      <c r="E727" s="49" t="n">
        <v>10040008</v>
      </c>
      <c r="F727" s="28">
        <f>IFERROR(VLOOKUP(E727,'أرصدة المخزن'!$A:$E,3,0),"")</f>
        <v/>
      </c>
      <c r="G727" s="29">
        <f>IFERROR(VLOOKUP(E727,'أرصدة المخزن'!$A:$H,4,FALSE),"")</f>
        <v/>
      </c>
      <c r="H727" s="13" t="n">
        <v>2</v>
      </c>
      <c r="I727" s="115" t="inlineStr">
        <is>
          <t>صرف</t>
        </is>
      </c>
      <c r="J727" s="13" t="n"/>
      <c r="K727" s="37">
        <f>IFERROR(VLOOKUP(E727,'أرصدة المخزن'!$A:$H,8,0),"")</f>
        <v/>
      </c>
    </row>
    <row r="728" ht="24.75" customHeight="1" s="138">
      <c r="A728" s="13" t="n">
        <v>722</v>
      </c>
      <c r="B728" s="14" t="n">
        <v>46142</v>
      </c>
      <c r="C728" s="47" t="inlineStr">
        <is>
          <t>الإدارة</t>
        </is>
      </c>
      <c r="D728" s="47" t="n">
        <v>1110</v>
      </c>
      <c r="E728" s="49" t="n">
        <v>10110002</v>
      </c>
      <c r="F728" s="28">
        <f>IFERROR(VLOOKUP(E728,'أرصدة المخزن'!$A:$E,3,0),"")</f>
        <v/>
      </c>
      <c r="G728" s="29">
        <f>IFERROR(VLOOKUP(E728,'أرصدة المخزن'!$A:$H,4,FALSE),"")</f>
        <v/>
      </c>
      <c r="H728" s="13" t="n">
        <v>10</v>
      </c>
      <c r="I728" s="115" t="inlineStr">
        <is>
          <t>صرف</t>
        </is>
      </c>
      <c r="J728" s="13" t="n"/>
      <c r="K728" s="37">
        <f>IFERROR(VLOOKUP(E728,'أرصدة المخزن'!$A:$H,8,0),"")</f>
        <v/>
      </c>
    </row>
    <row r="729" ht="24.75" customHeight="1" s="138">
      <c r="A729" s="13" t="n">
        <v>723</v>
      </c>
      <c r="B729" s="14" t="n">
        <v>46142</v>
      </c>
      <c r="C729" s="47" t="inlineStr">
        <is>
          <t>الإدارة</t>
        </is>
      </c>
      <c r="D729" s="47" t="n">
        <v>1110</v>
      </c>
      <c r="E729" s="49" t="n">
        <v>10110006</v>
      </c>
      <c r="F729" s="28">
        <f>IFERROR(VLOOKUP(E729,'أرصدة المخزن'!$A:$E,3,0),"")</f>
        <v/>
      </c>
      <c r="G729" s="29">
        <f>IFERROR(VLOOKUP(E729,'أرصدة المخزن'!$A:$H,4,FALSE),"")</f>
        <v/>
      </c>
      <c r="H729" s="13" t="n">
        <v>2</v>
      </c>
      <c r="I729" s="115" t="inlineStr">
        <is>
          <t>صرف</t>
        </is>
      </c>
      <c r="J729" s="13" t="n"/>
      <c r="K729" s="37">
        <f>IFERROR(VLOOKUP(E729,'أرصدة المخزن'!$A:$H,8,0),"")</f>
        <v/>
      </c>
    </row>
    <row r="730" ht="24.75" customHeight="1" s="138">
      <c r="A730" s="13" t="n">
        <v>724</v>
      </c>
      <c r="B730" s="14" t="n">
        <v>46142</v>
      </c>
      <c r="C730" s="47" t="inlineStr">
        <is>
          <t>الإدارة</t>
        </is>
      </c>
      <c r="D730" s="47" t="n">
        <v>1110</v>
      </c>
      <c r="E730" s="49" t="n">
        <v>10110003</v>
      </c>
      <c r="F730" s="28">
        <f>IFERROR(VLOOKUP(E730,'أرصدة المخزن'!$A:$E,3,0),"")</f>
        <v/>
      </c>
      <c r="G730" s="29">
        <f>IFERROR(VLOOKUP(E730,'أرصدة المخزن'!$A:$H,4,FALSE),"")</f>
        <v/>
      </c>
      <c r="H730" s="13" t="n">
        <v>4</v>
      </c>
      <c r="I730" s="115" t="inlineStr">
        <is>
          <t>صرف</t>
        </is>
      </c>
      <c r="J730" s="13" t="n"/>
      <c r="K730" s="37">
        <f>IFERROR(VLOOKUP(E730,'أرصدة المخزن'!$A:$H,8,0),"")</f>
        <v/>
      </c>
    </row>
    <row r="731" ht="24.75" customHeight="1" s="138">
      <c r="A731" s="13" t="n">
        <v>725</v>
      </c>
      <c r="B731" s="14" t="n">
        <v>46142</v>
      </c>
      <c r="C731" s="47" t="inlineStr">
        <is>
          <t>الإدارة</t>
        </is>
      </c>
      <c r="D731" s="47" t="n">
        <v>1110</v>
      </c>
      <c r="E731" s="49" t="n">
        <v>10110008</v>
      </c>
      <c r="F731" s="28">
        <f>IFERROR(VLOOKUP(E731,'أرصدة المخزن'!$A:$E,3,0),"")</f>
        <v/>
      </c>
      <c r="G731" s="29">
        <f>IFERROR(VLOOKUP(E731,'أرصدة المخزن'!$A:$H,4,FALSE),"")</f>
        <v/>
      </c>
      <c r="H731" s="13" t="n">
        <v>20</v>
      </c>
      <c r="I731" s="115" t="inlineStr">
        <is>
          <t>صرف</t>
        </is>
      </c>
      <c r="J731" s="13" t="n"/>
      <c r="K731" s="37">
        <f>IFERROR(VLOOKUP(E731,'أرصدة المخزن'!$A:$H,8,0),"")</f>
        <v/>
      </c>
    </row>
    <row r="732" ht="24.75" customHeight="1" s="138">
      <c r="A732" s="13" t="n">
        <v>726</v>
      </c>
      <c r="B732" s="14" t="n">
        <v>46142</v>
      </c>
      <c r="C732" s="47" t="inlineStr">
        <is>
          <t>الإدارة</t>
        </is>
      </c>
      <c r="D732" s="47" t="n">
        <v>1111</v>
      </c>
      <c r="E732" s="49" t="n">
        <v>10110009</v>
      </c>
      <c r="F732" s="28">
        <f>IFERROR(VLOOKUP(E732,'أرصدة المخزن'!$A:$E,3,0),"")</f>
        <v/>
      </c>
      <c r="G732" s="29">
        <f>IFERROR(VLOOKUP(E732,'أرصدة المخزن'!$A:$H,4,FALSE),"")</f>
        <v/>
      </c>
      <c r="H732" s="13" t="n">
        <v>10</v>
      </c>
      <c r="I732" s="115" t="inlineStr">
        <is>
          <t>صرف</t>
        </is>
      </c>
      <c r="J732" s="13" t="n"/>
      <c r="K732" s="37">
        <f>IFERROR(VLOOKUP(E732,'أرصدة المخزن'!$A:$H,8,0),"")</f>
        <v/>
      </c>
    </row>
    <row r="733" ht="24.75" customHeight="1" s="138">
      <c r="A733" s="13" t="n">
        <v>727</v>
      </c>
      <c r="B733" s="14" t="n">
        <v>46142</v>
      </c>
      <c r="C733" s="47" t="inlineStr">
        <is>
          <t>الإدارة</t>
        </is>
      </c>
      <c r="D733" s="47" t="n">
        <v>1111</v>
      </c>
      <c r="E733" s="49" t="n">
        <v>10110004</v>
      </c>
      <c r="F733" s="28">
        <f>IFERROR(VLOOKUP(E733,'أرصدة المخزن'!$A:$E,3,0),"")</f>
        <v/>
      </c>
      <c r="G733" s="29">
        <f>IFERROR(VLOOKUP(E733,'أرصدة المخزن'!$A:$H,4,FALSE),"")</f>
        <v/>
      </c>
      <c r="H733" s="13" t="n">
        <v>3</v>
      </c>
      <c r="I733" s="115" t="inlineStr">
        <is>
          <t>صرف</t>
        </is>
      </c>
      <c r="J733" s="13" t="n"/>
      <c r="K733" s="37">
        <f>IFERROR(VLOOKUP(E733,'أرصدة المخزن'!$A:$H,8,0),"")</f>
        <v/>
      </c>
    </row>
    <row r="734" ht="24.75" customHeight="1" s="138">
      <c r="A734" s="13" t="n">
        <v>728</v>
      </c>
      <c r="B734" s="14" t="n">
        <v>46142</v>
      </c>
      <c r="C734" s="47" t="inlineStr">
        <is>
          <t>لاين نقاشة</t>
        </is>
      </c>
      <c r="D734" s="47" t="n">
        <v>1112</v>
      </c>
      <c r="E734" s="49" t="n">
        <v>10060012</v>
      </c>
      <c r="F734" s="28">
        <f>IFERROR(VLOOKUP(E734,'أرصدة المخزن'!$A:$E,3,0),"")</f>
        <v/>
      </c>
      <c r="G734" s="29">
        <f>IFERROR(VLOOKUP(E734,'أرصدة المخزن'!$A:$H,4,FALSE),"")</f>
        <v/>
      </c>
      <c r="H734" s="13" t="n">
        <v>4</v>
      </c>
      <c r="I734" s="115" t="inlineStr">
        <is>
          <t>صرف</t>
        </is>
      </c>
      <c r="J734" s="13" t="n"/>
      <c r="K734" s="37">
        <f>IFERROR(VLOOKUP(E734,'أرصدة المخزن'!$A:$H,8,0),"")</f>
        <v/>
      </c>
    </row>
    <row r="735" ht="24.75" customHeight="1" s="138">
      <c r="A735" s="13" t="n">
        <v>729</v>
      </c>
      <c r="B735" s="14" t="n">
        <v>46142</v>
      </c>
      <c r="C735" s="47" t="inlineStr">
        <is>
          <t>لاين نقاشة</t>
        </is>
      </c>
      <c r="D735" s="47" t="n">
        <v>1112</v>
      </c>
      <c r="E735" s="49" t="n">
        <v>10060014</v>
      </c>
      <c r="F735" s="28">
        <f>IFERROR(VLOOKUP(E735,'أرصدة المخزن'!$A:$E,3,0),"")</f>
        <v/>
      </c>
      <c r="G735" s="29">
        <f>IFERROR(VLOOKUP(E735,'أرصدة المخزن'!$A:$H,4,FALSE),"")</f>
        <v/>
      </c>
      <c r="H735" s="13" t="n">
        <v>4</v>
      </c>
      <c r="I735" s="115" t="inlineStr">
        <is>
          <t>صرف</t>
        </is>
      </c>
      <c r="J735" s="13" t="n"/>
      <c r="K735" s="37">
        <f>IFERROR(VLOOKUP(E735,'أرصدة المخزن'!$A:$H,8,0),"")</f>
        <v/>
      </c>
    </row>
    <row r="736" ht="24.75" customHeight="1" s="138">
      <c r="A736" s="13" t="n">
        <v>730</v>
      </c>
      <c r="B736" s="14" t="n">
        <v>46142</v>
      </c>
      <c r="C736" s="47" t="inlineStr">
        <is>
          <t>لاين نقاشة</t>
        </is>
      </c>
      <c r="D736" s="47" t="n">
        <v>1112</v>
      </c>
      <c r="E736" s="49" t="n">
        <v>10060013</v>
      </c>
      <c r="F736" s="28">
        <f>IFERROR(VLOOKUP(E736,'أرصدة المخزن'!$A:$E,3,0),"")</f>
        <v/>
      </c>
      <c r="G736" s="29">
        <f>IFERROR(VLOOKUP(E736,'أرصدة المخزن'!$A:$H,4,FALSE),"")</f>
        <v/>
      </c>
      <c r="H736" s="13" t="n">
        <v>4</v>
      </c>
      <c r="I736" s="115" t="inlineStr">
        <is>
          <t>صرف</t>
        </is>
      </c>
      <c r="J736" s="13" t="n"/>
      <c r="K736" s="37">
        <f>IFERROR(VLOOKUP(E736,'أرصدة المخزن'!$A:$H,8,0),"")</f>
        <v/>
      </c>
    </row>
    <row r="737" ht="24.75" customHeight="1" s="138">
      <c r="A737" s="13" t="n">
        <v>731</v>
      </c>
      <c r="B737" s="14" t="n">
        <v>46142</v>
      </c>
      <c r="C737" s="47" t="inlineStr">
        <is>
          <t>لاين نقاشة</t>
        </is>
      </c>
      <c r="D737" s="47" t="n">
        <v>1112</v>
      </c>
      <c r="E737" s="49" t="n">
        <v>10060016</v>
      </c>
      <c r="F737" s="28">
        <f>IFERROR(VLOOKUP(E737,'أرصدة المخزن'!$A:$E,3,0),"")</f>
        <v/>
      </c>
      <c r="G737" s="29">
        <f>IFERROR(VLOOKUP(E737,'أرصدة المخزن'!$A:$H,4,FALSE),"")</f>
        <v/>
      </c>
      <c r="H737" s="13" t="n">
        <v>3</v>
      </c>
      <c r="I737" s="115" t="inlineStr">
        <is>
          <t>صرف</t>
        </is>
      </c>
      <c r="J737" s="13" t="n"/>
      <c r="K737" s="37">
        <f>IFERROR(VLOOKUP(E737,'أرصدة المخزن'!$A:$H,8,0),"")</f>
        <v/>
      </c>
    </row>
    <row r="738" ht="24.75" customHeight="1" s="138">
      <c r="A738" s="13" t="n">
        <v>732</v>
      </c>
      <c r="B738" s="14" t="n">
        <v>46142</v>
      </c>
      <c r="C738" s="47" t="inlineStr">
        <is>
          <t>لاين نقاشة</t>
        </is>
      </c>
      <c r="D738" s="47" t="n">
        <v>1113</v>
      </c>
      <c r="E738" s="49" t="n">
        <v>10060011</v>
      </c>
      <c r="F738" s="28">
        <f>IFERROR(VLOOKUP(E738,'أرصدة المخزن'!$A:$E,3,0),"")</f>
        <v/>
      </c>
      <c r="G738" s="29">
        <f>IFERROR(VLOOKUP(E738,'أرصدة المخزن'!$A:$H,4,FALSE),"")</f>
        <v/>
      </c>
      <c r="H738" s="13" t="n">
        <v>10</v>
      </c>
      <c r="I738" s="115" t="inlineStr">
        <is>
          <t>صرف</t>
        </is>
      </c>
      <c r="J738" s="13" t="n"/>
      <c r="K738" s="37">
        <f>IFERROR(VLOOKUP(E738,'أرصدة المخزن'!$A:$H,8,0),"")</f>
        <v/>
      </c>
    </row>
    <row r="739" ht="24.75" customHeight="1" s="138">
      <c r="A739" s="13" t="n">
        <v>733</v>
      </c>
      <c r="B739" s="14" t="n">
        <v>46142</v>
      </c>
      <c r="C739" s="47" t="inlineStr">
        <is>
          <t>لاين نقاشة</t>
        </is>
      </c>
      <c r="D739" s="47" t="n">
        <v>1113</v>
      </c>
      <c r="E739" s="49" t="n">
        <v>10060020</v>
      </c>
      <c r="F739" s="28">
        <f>IFERROR(VLOOKUP(E739,'أرصدة المخزن'!$A:$E,3,0),"")</f>
        <v/>
      </c>
      <c r="G739" s="29">
        <f>IFERROR(VLOOKUP(E739,'أرصدة المخزن'!$A:$H,4,FALSE),"")</f>
        <v/>
      </c>
      <c r="H739" s="13" t="n">
        <v>10</v>
      </c>
      <c r="I739" s="115" t="inlineStr">
        <is>
          <t>صرف</t>
        </is>
      </c>
      <c r="J739" s="13" t="n"/>
      <c r="K739" s="37">
        <f>IFERROR(VLOOKUP(E739,'أرصدة المخزن'!$A:$H,8,0),"")</f>
        <v/>
      </c>
    </row>
    <row r="740" ht="24.75" customHeight="1" s="138">
      <c r="A740" s="13" t="n">
        <v>734</v>
      </c>
      <c r="B740" s="14" t="n">
        <v>46142</v>
      </c>
      <c r="C740" s="47" t="inlineStr">
        <is>
          <t>لاين نقاشة</t>
        </is>
      </c>
      <c r="D740" s="47" t="n">
        <v>1113</v>
      </c>
      <c r="E740" s="49" t="n">
        <v>10170055</v>
      </c>
      <c r="F740" s="28">
        <f>IFERROR(VLOOKUP(E740,'أرصدة المخزن'!$A:$E,3,0),"")</f>
        <v/>
      </c>
      <c r="G740" s="29">
        <f>IFERROR(VLOOKUP(E740,'أرصدة المخزن'!$A:$H,4,FALSE),"")</f>
        <v/>
      </c>
      <c r="H740" s="13" t="n">
        <v>15</v>
      </c>
      <c r="I740" s="115" t="inlineStr">
        <is>
          <t>صرف</t>
        </is>
      </c>
      <c r="J740" s="13" t="n"/>
      <c r="K740" s="37">
        <f>IFERROR(VLOOKUP(E740,'أرصدة المخزن'!$A:$H,8,0),"")</f>
        <v/>
      </c>
    </row>
    <row r="741" ht="24.75" customHeight="1" s="138">
      <c r="A741" s="13" t="n">
        <v>735</v>
      </c>
      <c r="B741" s="14" t="n">
        <v>46142</v>
      </c>
      <c r="C741" s="47" t="inlineStr">
        <is>
          <t>لاين نقاشة</t>
        </is>
      </c>
      <c r="D741" s="47" t="n">
        <v>1113</v>
      </c>
      <c r="E741" s="49" t="n">
        <v>10060002</v>
      </c>
      <c r="F741" s="28">
        <f>IFERROR(VLOOKUP(E741,'أرصدة المخزن'!$A:$E,3,0),"")</f>
        <v/>
      </c>
      <c r="G741" s="29">
        <f>IFERROR(VLOOKUP(E741,'أرصدة المخزن'!$A:$H,4,FALSE),"")</f>
        <v/>
      </c>
      <c r="H741" s="13" t="n">
        <v>2</v>
      </c>
      <c r="I741" s="115" t="inlineStr">
        <is>
          <t>صرف</t>
        </is>
      </c>
      <c r="J741" s="13" t="n"/>
      <c r="K741" s="37">
        <f>IFERROR(VLOOKUP(E741,'أرصدة المخزن'!$A:$H,8,0),"")</f>
        <v/>
      </c>
    </row>
    <row r="742" ht="24.75" customHeight="1" s="138">
      <c r="A742" s="13" t="n">
        <v>736</v>
      </c>
      <c r="B742" s="14" t="n">
        <v>46142</v>
      </c>
      <c r="C742" s="47" t="inlineStr">
        <is>
          <t>لاين نقاشة</t>
        </is>
      </c>
      <c r="D742" s="47" t="n">
        <v>1114</v>
      </c>
      <c r="E742" s="49" t="n">
        <v>10060001</v>
      </c>
      <c r="F742" s="28">
        <f>IFERROR(VLOOKUP(E742,'أرصدة المخزن'!$A:$E,3,0),"")</f>
        <v/>
      </c>
      <c r="G742" s="29">
        <f>IFERROR(VLOOKUP(E742,'أرصدة المخزن'!$A:$H,4,FALSE),"")</f>
        <v/>
      </c>
      <c r="H742" s="13" t="n">
        <v>10</v>
      </c>
      <c r="I742" s="115" t="inlineStr">
        <is>
          <t>صرف</t>
        </is>
      </c>
      <c r="J742" s="13" t="n"/>
      <c r="K742" s="37">
        <f>IFERROR(VLOOKUP(E742,'أرصدة المخزن'!$A:$H,8,0),"")</f>
        <v/>
      </c>
    </row>
    <row r="743" ht="24.75" customHeight="1" s="138">
      <c r="A743" s="13" t="n">
        <v>737</v>
      </c>
      <c r="B743" s="14" t="n">
        <v>46142</v>
      </c>
      <c r="C743" s="47" t="inlineStr">
        <is>
          <t>الري خاص</t>
        </is>
      </c>
      <c r="D743" s="47" t="n">
        <v>1115</v>
      </c>
      <c r="E743" s="49" t="n">
        <v>10030003</v>
      </c>
      <c r="F743" s="28">
        <f>IFERROR(VLOOKUP(E743,'أرصدة المخزن'!$A:$E,3,0),"")</f>
        <v/>
      </c>
      <c r="G743" s="29">
        <f>IFERROR(VLOOKUP(E743,'أرصدة المخزن'!$A:$H,4,FALSE),"")</f>
        <v/>
      </c>
      <c r="H743" s="13" t="n">
        <v>12</v>
      </c>
      <c r="I743" s="115" t="inlineStr">
        <is>
          <t>صرف</t>
        </is>
      </c>
      <c r="J743" s="13" t="inlineStr">
        <is>
          <t>269/2</t>
        </is>
      </c>
      <c r="K743" s="37">
        <f>IFERROR(VLOOKUP(E743,'أرصدة المخزن'!$A:$H,8,0),"")</f>
        <v/>
      </c>
    </row>
    <row r="744" ht="24.75" customHeight="1" s="138">
      <c r="A744" s="13" t="n">
        <v>738</v>
      </c>
      <c r="B744" s="14" t="n">
        <v>46142</v>
      </c>
      <c r="C744" s="47" t="inlineStr">
        <is>
          <t>الري خاص</t>
        </is>
      </c>
      <c r="D744" s="47" t="n">
        <v>1115</v>
      </c>
      <c r="E744" s="49" t="n">
        <v>10030006</v>
      </c>
      <c r="F744" s="28">
        <f>IFERROR(VLOOKUP(E744,'أرصدة المخزن'!$A:$E,3,0),"")</f>
        <v/>
      </c>
      <c r="G744" s="29">
        <f>IFERROR(VLOOKUP(E744,'أرصدة المخزن'!$A:$H,4,FALSE),"")</f>
        <v/>
      </c>
      <c r="H744" s="13" t="n">
        <v>2</v>
      </c>
      <c r="I744" s="115" t="inlineStr">
        <is>
          <t>صرف</t>
        </is>
      </c>
      <c r="J744" s="13" t="inlineStr">
        <is>
          <t>269/2</t>
        </is>
      </c>
      <c r="K744" s="37">
        <f>IFERROR(VLOOKUP(E744,'أرصدة المخزن'!$A:$H,8,0),"")</f>
        <v/>
      </c>
    </row>
    <row r="745" ht="24.75" customHeight="1" s="138">
      <c r="A745" s="13" t="n">
        <v>739</v>
      </c>
      <c r="B745" s="14" t="n">
        <v>46142</v>
      </c>
      <c r="C745" s="47" t="inlineStr">
        <is>
          <t>الري خاص</t>
        </is>
      </c>
      <c r="D745" s="47" t="n">
        <v>1115</v>
      </c>
      <c r="E745" s="49" t="n">
        <v>10030005</v>
      </c>
      <c r="F745" s="28">
        <f>IFERROR(VLOOKUP(E745,'أرصدة المخزن'!$A:$E,3,0),"")</f>
        <v/>
      </c>
      <c r="G745" s="29">
        <f>IFERROR(VLOOKUP(E745,'أرصدة المخزن'!$A:$H,4,FALSE),"")</f>
        <v/>
      </c>
      <c r="H745" s="13" t="n">
        <v>13</v>
      </c>
      <c r="I745" s="115" t="inlineStr">
        <is>
          <t>صرف</t>
        </is>
      </c>
      <c r="J745" s="13" t="inlineStr">
        <is>
          <t>269/2</t>
        </is>
      </c>
      <c r="K745" s="37">
        <f>IFERROR(VLOOKUP(E745,'أرصدة المخزن'!$A:$H,8,0),"")</f>
        <v/>
      </c>
    </row>
    <row r="746" ht="24.75" customHeight="1" s="138">
      <c r="A746" s="13" t="n">
        <v>740</v>
      </c>
      <c r="B746" s="14" t="n">
        <v>46142</v>
      </c>
      <c r="C746" s="47" t="inlineStr">
        <is>
          <t>الري خاص</t>
        </is>
      </c>
      <c r="D746" s="47" t="n">
        <v>1115</v>
      </c>
      <c r="E746" s="49" t="n">
        <v>10030010</v>
      </c>
      <c r="F746" s="28">
        <f>IFERROR(VLOOKUP(E746,'أرصدة المخزن'!$A:$E,3,0),"")</f>
        <v/>
      </c>
      <c r="G746" s="29">
        <f>IFERROR(VLOOKUP(E746,'أرصدة المخزن'!$A:$H,4,FALSE),"")</f>
        <v/>
      </c>
      <c r="H746" s="13" t="n">
        <v>8</v>
      </c>
      <c r="I746" s="115" t="inlineStr">
        <is>
          <t>صرف</t>
        </is>
      </c>
      <c r="J746" s="13" t="inlineStr">
        <is>
          <t>269/2</t>
        </is>
      </c>
      <c r="K746" s="37">
        <f>IFERROR(VLOOKUP(E746,'أرصدة المخزن'!$A:$H,8,0),"")</f>
        <v/>
      </c>
    </row>
    <row r="747" ht="24.75" customHeight="1" s="138">
      <c r="A747" s="13" t="n">
        <v>741</v>
      </c>
      <c r="B747" s="14" t="n">
        <v>46142</v>
      </c>
      <c r="C747" s="47" t="inlineStr">
        <is>
          <t>الري خاص</t>
        </is>
      </c>
      <c r="D747" s="47" t="n">
        <v>1116</v>
      </c>
      <c r="E747" s="49" t="n">
        <v>10030043</v>
      </c>
      <c r="F747" s="28">
        <f>IFERROR(VLOOKUP(E747,'أرصدة المخزن'!$A:$E,3,0),"")</f>
        <v/>
      </c>
      <c r="G747" s="29">
        <f>IFERROR(VLOOKUP(E747,'أرصدة المخزن'!$A:$H,4,FALSE),"")</f>
        <v/>
      </c>
      <c r="H747" s="13" t="n">
        <v>30</v>
      </c>
      <c r="I747" s="115" t="inlineStr">
        <is>
          <t>صرف</t>
        </is>
      </c>
      <c r="J747" s="13" t="inlineStr">
        <is>
          <t>269/2</t>
        </is>
      </c>
      <c r="K747" s="37">
        <f>IFERROR(VLOOKUP(E747,'أرصدة المخزن'!$A:$H,8,0),"")</f>
        <v/>
      </c>
    </row>
    <row r="748" ht="24.75" customHeight="1" s="138">
      <c r="A748" s="13" t="n">
        <v>742</v>
      </c>
      <c r="B748" s="14" t="n">
        <v>46142</v>
      </c>
      <c r="C748" s="47" t="inlineStr">
        <is>
          <t>الري خاص</t>
        </is>
      </c>
      <c r="D748" s="47" t="n">
        <v>1117</v>
      </c>
      <c r="E748" s="49" t="n">
        <v>10170063</v>
      </c>
      <c r="F748" s="28">
        <f>IFERROR(VLOOKUP(E748,'أرصدة المخزن'!$A:$E,3,0),"")</f>
        <v/>
      </c>
      <c r="G748" s="29">
        <f>IFERROR(VLOOKUP(E748,'أرصدة المخزن'!$A:$H,4,FALSE),"")</f>
        <v/>
      </c>
      <c r="H748" s="13" t="n">
        <v>2</v>
      </c>
      <c r="I748" s="115" t="inlineStr">
        <is>
          <t>صرف</t>
        </is>
      </c>
      <c r="J748" s="13" t="inlineStr">
        <is>
          <t>269/2</t>
        </is>
      </c>
      <c r="K748" s="37">
        <f>IFERROR(VLOOKUP(E748,'أرصدة المخزن'!$A:$H,8,0),"")</f>
        <v/>
      </c>
    </row>
    <row r="749" ht="24.75" customHeight="1" s="138">
      <c r="A749" s="13" t="n">
        <v>743</v>
      </c>
      <c r="B749" s="14" t="n">
        <v>46142</v>
      </c>
      <c r="C749" s="47" t="inlineStr">
        <is>
          <t>الري خاص</t>
        </is>
      </c>
      <c r="D749" s="47" t="n">
        <v>1117</v>
      </c>
      <c r="E749" s="49" t="n">
        <v>10170038</v>
      </c>
      <c r="F749" s="28">
        <f>IFERROR(VLOOKUP(E749,'أرصدة المخزن'!$A:$E,3,0),"")</f>
        <v/>
      </c>
      <c r="G749" s="29">
        <f>IFERROR(VLOOKUP(E749,'أرصدة المخزن'!$A:$H,4,FALSE),"")</f>
        <v/>
      </c>
      <c r="H749" s="13" t="n">
        <v>2</v>
      </c>
      <c r="I749" s="115" t="inlineStr">
        <is>
          <t>صرف</t>
        </is>
      </c>
      <c r="J749" s="13" t="inlineStr">
        <is>
          <t>269/2</t>
        </is>
      </c>
      <c r="K749" s="37">
        <f>IFERROR(VLOOKUP(E749,'أرصدة المخزن'!$A:$H,8,0),"")</f>
        <v/>
      </c>
    </row>
    <row r="750" ht="24.75" customHeight="1" s="138">
      <c r="A750" s="13" t="n">
        <v>744</v>
      </c>
      <c r="B750" s="14" t="n">
        <v>46142</v>
      </c>
      <c r="C750" s="47" t="inlineStr">
        <is>
          <t>الري خاص</t>
        </is>
      </c>
      <c r="D750" s="47" t="n">
        <v>1117</v>
      </c>
      <c r="E750" s="49" t="n">
        <v>10170056</v>
      </c>
      <c r="F750" s="28">
        <f>IFERROR(VLOOKUP(E750,'أرصدة المخزن'!$A:$E,3,0),"")</f>
        <v/>
      </c>
      <c r="G750" s="29">
        <f>IFERROR(VLOOKUP(E750,'أرصدة المخزن'!$A:$H,4,FALSE),"")</f>
        <v/>
      </c>
      <c r="H750" s="13" t="n">
        <v>3</v>
      </c>
      <c r="I750" s="115" t="inlineStr">
        <is>
          <t>صرف</t>
        </is>
      </c>
      <c r="J750" s="13" t="inlineStr">
        <is>
          <t>269/2</t>
        </is>
      </c>
      <c r="K750" s="37">
        <f>IFERROR(VLOOKUP(E750,'أرصدة المخزن'!$A:$H,8,0),"")</f>
        <v/>
      </c>
    </row>
    <row r="751" ht="24.75" customHeight="1" s="138">
      <c r="A751" s="13" t="n">
        <v>745</v>
      </c>
      <c r="B751" s="14" t="n">
        <v>46142</v>
      </c>
      <c r="C751" s="47" t="inlineStr">
        <is>
          <t>المسطحات المائية</t>
        </is>
      </c>
      <c r="D751" s="47" t="n">
        <v>1118</v>
      </c>
      <c r="E751" s="49" t="n">
        <v>10040034</v>
      </c>
      <c r="F751" s="28">
        <f>IFERROR(VLOOKUP(E751,'أرصدة المخزن'!$A:$E,3,0),"")</f>
        <v/>
      </c>
      <c r="G751" s="29">
        <f>IFERROR(VLOOKUP(E751,'أرصدة المخزن'!$A:$H,4,FALSE),"")</f>
        <v/>
      </c>
      <c r="H751" s="13" t="n">
        <v>4</v>
      </c>
      <c r="I751" s="115" t="inlineStr">
        <is>
          <t>صرف</t>
        </is>
      </c>
      <c r="J751" s="13" t="n"/>
      <c r="K751" s="37">
        <f>IFERROR(VLOOKUP(E751,'أرصدة المخزن'!$A:$H,8,0),"")</f>
        <v/>
      </c>
    </row>
    <row r="752" ht="24.75" customHeight="1" s="138">
      <c r="A752" s="13" t="n">
        <v>746</v>
      </c>
      <c r="B752" s="14" t="n">
        <v>46142</v>
      </c>
      <c r="C752" s="47" t="inlineStr">
        <is>
          <t>الإدارة</t>
        </is>
      </c>
      <c r="D752" s="47" t="n">
        <v>1119</v>
      </c>
      <c r="E752" s="49" t="n">
        <v>10110014</v>
      </c>
      <c r="F752" s="28">
        <f>IFERROR(VLOOKUP(E752,'أرصدة المخزن'!$A:$E,3,0),"")</f>
        <v/>
      </c>
      <c r="G752" s="29">
        <f>IFERROR(VLOOKUP(E752,'أرصدة المخزن'!$A:$H,4,FALSE),"")</f>
        <v/>
      </c>
      <c r="H752" s="13" t="n">
        <v>1</v>
      </c>
      <c r="I752" s="115" t="inlineStr">
        <is>
          <t>صرف</t>
        </is>
      </c>
      <c r="J752" s="13" t="n"/>
      <c r="K752" s="37">
        <f>IFERROR(VLOOKUP(E752,'أرصدة المخزن'!$A:$H,8,0),"")</f>
        <v/>
      </c>
    </row>
    <row r="753" ht="24.75" customHeight="1" s="138">
      <c r="A753" s="13" t="n">
        <v>747</v>
      </c>
      <c r="B753" s="14" t="n">
        <v>46142</v>
      </c>
      <c r="C753" s="47" t="inlineStr">
        <is>
          <t>الامن</t>
        </is>
      </c>
      <c r="D753" s="47" t="n">
        <v>1120</v>
      </c>
      <c r="E753" s="49" t="n">
        <v>10130008</v>
      </c>
      <c r="F753" s="28">
        <f>IFERROR(VLOOKUP(E753,'أرصدة المخزن'!$A:$E,3,0),"")</f>
        <v/>
      </c>
      <c r="G753" s="29">
        <f>IFERROR(VLOOKUP(E753,'أرصدة المخزن'!$A:$H,4,FALSE),"")</f>
        <v/>
      </c>
      <c r="H753" s="13" t="n">
        <v>1</v>
      </c>
      <c r="I753" s="115" t="inlineStr">
        <is>
          <t>صرف</t>
        </is>
      </c>
      <c r="J753" s="13" t="n"/>
      <c r="K753" s="37">
        <f>IFERROR(VLOOKUP(E753,'أرصدة المخزن'!$A:$H,8,0),"")</f>
        <v/>
      </c>
    </row>
    <row r="754" ht="24.75" customHeight="1" s="138">
      <c r="A754" s="13" t="n">
        <v>748</v>
      </c>
      <c r="B754" s="14" t="n">
        <v>46142</v>
      </c>
      <c r="C754" s="47" t="inlineStr">
        <is>
          <t>النظافة</t>
        </is>
      </c>
      <c r="D754" s="47" t="n">
        <v>1121</v>
      </c>
      <c r="E754" s="49" t="n">
        <v>10050003</v>
      </c>
      <c r="F754" s="28">
        <f>IFERROR(VLOOKUP(E754,'أرصدة المخزن'!$A:$E,3,0),"")</f>
        <v/>
      </c>
      <c r="G754" s="29">
        <f>IFERROR(VLOOKUP(E754,'أرصدة المخزن'!$A:$H,4,FALSE),"")</f>
        <v/>
      </c>
      <c r="H754" s="13" t="n">
        <v>12</v>
      </c>
      <c r="I754" s="115" t="inlineStr">
        <is>
          <t>صرف</t>
        </is>
      </c>
      <c r="J754" s="13" t="n"/>
      <c r="K754" s="37">
        <f>IFERROR(VLOOKUP(E754,'أرصدة المخزن'!$A:$H,8,0),"")</f>
        <v/>
      </c>
    </row>
    <row r="755" ht="24.75" customHeight="1" s="138">
      <c r="A755" s="13" t="n">
        <v>749</v>
      </c>
      <c r="B755" s="14" t="n">
        <v>46142</v>
      </c>
      <c r="C755" s="47" t="inlineStr">
        <is>
          <t>النظافة</t>
        </is>
      </c>
      <c r="D755" s="47" t="n">
        <v>1121</v>
      </c>
      <c r="E755" s="49" t="n">
        <v>10050002</v>
      </c>
      <c r="F755" s="28">
        <f>IFERROR(VLOOKUP(E755,'أرصدة المخزن'!$A:$E,3,0),"")</f>
        <v/>
      </c>
      <c r="G755" s="29">
        <f>IFERROR(VLOOKUP(E755,'أرصدة المخزن'!$A:$H,4,FALSE),"")</f>
        <v/>
      </c>
      <c r="H755" s="13" t="n">
        <v>1</v>
      </c>
      <c r="I755" s="115" t="inlineStr">
        <is>
          <t>صرف</t>
        </is>
      </c>
      <c r="J755" s="13" t="n"/>
      <c r="K755" s="37">
        <f>IFERROR(VLOOKUP(E755,'أرصدة المخزن'!$A:$H,8,0),"")</f>
        <v/>
      </c>
    </row>
    <row r="756" ht="24.75" customHeight="1" s="138">
      <c r="A756" s="13" t="n">
        <v>750</v>
      </c>
      <c r="B756" s="14" t="n">
        <v>46144</v>
      </c>
      <c r="C756" s="47" t="inlineStr">
        <is>
          <t>المسطحات المائية</t>
        </is>
      </c>
      <c r="D756" s="47" t="n">
        <v>1122</v>
      </c>
      <c r="E756" s="49" t="n">
        <v>10040027</v>
      </c>
      <c r="F756" s="28">
        <f>IFERROR(VLOOKUP(E756,'أرصدة المخزن'!$A:$E,3,0),"")</f>
        <v/>
      </c>
      <c r="G756" s="29">
        <f>IFERROR(VLOOKUP(E756,'أرصدة المخزن'!$A:$H,4,FALSE),"")</f>
        <v/>
      </c>
      <c r="H756" s="13" t="n">
        <v>8</v>
      </c>
      <c r="I756" s="115" t="inlineStr">
        <is>
          <t>صرف</t>
        </is>
      </c>
      <c r="J756" s="13" t="n"/>
      <c r="K756" s="37">
        <f>IFERROR(VLOOKUP(E756,'أرصدة المخزن'!$A:$H,8,0),"")</f>
        <v/>
      </c>
    </row>
    <row r="757" ht="24.75" customHeight="1" s="138">
      <c r="A757" s="13" t="n">
        <v>751</v>
      </c>
      <c r="B757" s="14" t="n">
        <v>46144</v>
      </c>
      <c r="C757" s="47" t="inlineStr">
        <is>
          <t>الصيانة لاين</t>
        </is>
      </c>
      <c r="D757" s="47" t="n">
        <v>1123</v>
      </c>
      <c r="E757" s="49" t="n">
        <v>10020230</v>
      </c>
      <c r="F757" s="28">
        <f>IFERROR(VLOOKUP(E757,'أرصدة المخزن'!$A:$E,3,0),"")</f>
        <v/>
      </c>
      <c r="G757" s="29">
        <f>IFERROR(VLOOKUP(E757,'أرصدة المخزن'!$A:$H,4,FALSE),"")</f>
        <v/>
      </c>
      <c r="H757" s="13" t="n">
        <v>3</v>
      </c>
      <c r="I757" s="115" t="inlineStr">
        <is>
          <t>صرف</t>
        </is>
      </c>
      <c r="J757" s="13" t="n"/>
      <c r="K757" s="37">
        <f>IFERROR(VLOOKUP(E757,'أرصدة المخزن'!$A:$H,8,0),"")</f>
        <v/>
      </c>
    </row>
    <row r="758" ht="24.75" customHeight="1" s="138">
      <c r="A758" s="13" t="n">
        <v>752</v>
      </c>
      <c r="B758" s="14" t="n">
        <v>46144</v>
      </c>
      <c r="C758" s="47" t="inlineStr">
        <is>
          <t>الري سلطان</t>
        </is>
      </c>
      <c r="D758" s="47" t="n">
        <v>1124</v>
      </c>
      <c r="E758" s="49" t="n">
        <v>10020009</v>
      </c>
      <c r="F758" s="28">
        <f>IFERROR(VLOOKUP(E758,'أرصدة المخزن'!$A:$E,3,0),"")</f>
        <v/>
      </c>
      <c r="G758" s="29">
        <f>IFERROR(VLOOKUP(E758,'أرصدة المخزن'!$A:$H,4,FALSE),"")</f>
        <v/>
      </c>
      <c r="H758" s="13" t="n">
        <v>2</v>
      </c>
      <c r="I758" s="115" t="inlineStr">
        <is>
          <t>صرف</t>
        </is>
      </c>
      <c r="J758" s="13" t="n"/>
      <c r="K758" s="37">
        <f>IFERROR(VLOOKUP(E758,'أرصدة المخزن'!$A:$H,8,0),"")</f>
        <v/>
      </c>
    </row>
    <row r="759" ht="24.75" customHeight="1" s="138">
      <c r="A759" s="13" t="n">
        <v>753</v>
      </c>
      <c r="B759" s="14" t="n">
        <v>46144</v>
      </c>
      <c r="C759" s="47" t="inlineStr">
        <is>
          <t>الري سلطان</t>
        </is>
      </c>
      <c r="D759" s="47" t="n">
        <v>1124</v>
      </c>
      <c r="E759" s="49" t="n">
        <v>10020016</v>
      </c>
      <c r="F759" s="28">
        <f>IFERROR(VLOOKUP(E759,'أرصدة المخزن'!$A:$E,3,0),"")</f>
        <v/>
      </c>
      <c r="G759" s="29">
        <f>IFERROR(VLOOKUP(E759,'أرصدة المخزن'!$A:$H,4,FALSE),"")</f>
        <v/>
      </c>
      <c r="H759" s="13" t="n">
        <v>1</v>
      </c>
      <c r="I759" s="115" t="inlineStr">
        <is>
          <t>صرف</t>
        </is>
      </c>
      <c r="J759" s="13" t="n"/>
      <c r="K759" s="37">
        <f>IFERROR(VLOOKUP(E759,'أرصدة المخزن'!$A:$H,8,0),"")</f>
        <v/>
      </c>
    </row>
    <row r="760" ht="24.75" customHeight="1" s="138">
      <c r="A760" s="13" t="n">
        <v>754</v>
      </c>
      <c r="B760" s="14" t="n">
        <v>46144</v>
      </c>
      <c r="C760" s="47" t="inlineStr">
        <is>
          <t>الري سلطان</t>
        </is>
      </c>
      <c r="D760" s="47" t="n">
        <v>1124</v>
      </c>
      <c r="E760" s="49" t="n">
        <v>10030045</v>
      </c>
      <c r="F760" s="28">
        <f>IFERROR(VLOOKUP(E760,'أرصدة المخزن'!$A:$E,3,0),"")</f>
        <v/>
      </c>
      <c r="G760" s="29">
        <f>IFERROR(VLOOKUP(E760,'أرصدة المخزن'!$A:$H,4,FALSE),"")</f>
        <v/>
      </c>
      <c r="H760" s="15" t="n">
        <v>1</v>
      </c>
      <c r="I760" s="115" t="inlineStr">
        <is>
          <t>صرف</t>
        </is>
      </c>
      <c r="J760" s="13" t="n"/>
      <c r="K760" s="37">
        <f>IFERROR(VLOOKUP(E760,'أرصدة المخزن'!$A:$H,8,0),"")</f>
        <v/>
      </c>
    </row>
    <row r="761" ht="24.75" customHeight="1" s="138">
      <c r="A761" s="13" t="n">
        <v>755</v>
      </c>
      <c r="B761" s="14" t="n">
        <v>46145</v>
      </c>
      <c r="C761" s="47" t="inlineStr">
        <is>
          <t>الإدارة</t>
        </is>
      </c>
      <c r="D761" s="47" t="n">
        <v>1125</v>
      </c>
      <c r="E761" s="49" t="n">
        <v>10080009</v>
      </c>
      <c r="F761" s="28">
        <f>IFERROR(VLOOKUP(E761,'أرصدة المخزن'!$A:$E,3,0),"")</f>
        <v/>
      </c>
      <c r="G761" s="29">
        <f>IFERROR(VLOOKUP(E761,'أرصدة المخزن'!$A:$H,4,FALSE),"")</f>
        <v/>
      </c>
      <c r="H761" s="13" t="n">
        <v>5</v>
      </c>
      <c r="I761" s="115" t="inlineStr">
        <is>
          <t>صرف</t>
        </is>
      </c>
      <c r="J761" s="13" t="inlineStr">
        <is>
          <t xml:space="preserve">الإدارة </t>
        </is>
      </c>
      <c r="K761" s="37">
        <f>IFERROR(VLOOKUP(E761,'أرصدة المخزن'!$A:$H,8,0),"")</f>
        <v/>
      </c>
    </row>
    <row r="762" ht="24.75" customHeight="1" s="138">
      <c r="A762" s="13" t="n">
        <v>756</v>
      </c>
      <c r="B762" s="14" t="n">
        <v>46145</v>
      </c>
      <c r="C762" s="47" t="inlineStr">
        <is>
          <t>المسطحات المائية</t>
        </is>
      </c>
      <c r="D762" s="47" t="n">
        <v>1126</v>
      </c>
      <c r="E762" s="49" t="n">
        <v>10040017</v>
      </c>
      <c r="F762" s="28">
        <f>IFERROR(VLOOKUP(E762,'أرصدة المخزن'!$A:$E,3,0),"")</f>
        <v/>
      </c>
      <c r="G762" s="29">
        <f>IFERROR(VLOOKUP(E762,'أرصدة المخزن'!$A:$H,4,FALSE),"")</f>
        <v/>
      </c>
      <c r="H762" s="13" t="n">
        <v>2</v>
      </c>
      <c r="I762" s="115" t="inlineStr">
        <is>
          <t>صرف</t>
        </is>
      </c>
      <c r="J762" s="13" t="inlineStr">
        <is>
          <t>لاين</t>
        </is>
      </c>
      <c r="K762" s="37">
        <f>IFERROR(VLOOKUP(E762,'أرصدة المخزن'!$A:$H,8,0),"")</f>
        <v/>
      </c>
    </row>
    <row r="763" ht="24.75" customHeight="1" s="138">
      <c r="A763" s="13" t="n">
        <v>757</v>
      </c>
      <c r="B763" s="14" t="n">
        <v>46145</v>
      </c>
      <c r="C763" s="47" t="inlineStr">
        <is>
          <t>المسطحات المائية</t>
        </is>
      </c>
      <c r="D763" s="47" t="n">
        <v>1126</v>
      </c>
      <c r="E763" s="49" t="n">
        <v>10040004</v>
      </c>
      <c r="F763" s="28">
        <f>IFERROR(VLOOKUP(E763,'أرصدة المخزن'!$A:$E,3,0),"")</f>
        <v/>
      </c>
      <c r="G763" s="29">
        <f>IFERROR(VLOOKUP(E763,'أرصدة المخزن'!$A:$H,4,FALSE),"")</f>
        <v/>
      </c>
      <c r="H763" s="13" t="n">
        <v>6</v>
      </c>
      <c r="I763" s="115" t="inlineStr">
        <is>
          <t>صرف</t>
        </is>
      </c>
      <c r="J763" s="13" t="n"/>
      <c r="K763" s="37">
        <f>IFERROR(VLOOKUP(E763,'أرصدة المخزن'!$A:$H,8,0),"")</f>
        <v/>
      </c>
    </row>
    <row r="764" ht="24.75" customHeight="1" s="138">
      <c r="A764" s="13" t="n">
        <v>758</v>
      </c>
      <c r="B764" s="14" t="n">
        <v>46145</v>
      </c>
      <c r="C764" s="47" t="inlineStr">
        <is>
          <t>المسطحات المائية</t>
        </is>
      </c>
      <c r="D764" s="47" t="n">
        <v>1126</v>
      </c>
      <c r="E764" s="49" t="n">
        <v>10040002</v>
      </c>
      <c r="F764" s="28">
        <f>IFERROR(VLOOKUP(E764,'أرصدة المخزن'!$A:$E,3,0),"")</f>
        <v/>
      </c>
      <c r="G764" s="29">
        <f>IFERROR(VLOOKUP(E764,'أرصدة المخزن'!$A:$H,4,FALSE),"")</f>
        <v/>
      </c>
      <c r="H764" s="13" t="n">
        <v>6</v>
      </c>
      <c r="I764" s="115" t="inlineStr">
        <is>
          <t>صرف</t>
        </is>
      </c>
      <c r="J764" s="13" t="n"/>
      <c r="K764" s="37">
        <f>IFERROR(VLOOKUP(E764,'أرصدة المخزن'!$A:$H,8,0),"")</f>
        <v/>
      </c>
    </row>
    <row r="765" ht="24.75" customHeight="1" s="138">
      <c r="A765" s="13" t="n">
        <v>759</v>
      </c>
      <c r="B765" s="14" t="n">
        <v>46145</v>
      </c>
      <c r="C765" s="47" t="inlineStr">
        <is>
          <t>المسطحات المائية</t>
        </is>
      </c>
      <c r="D765" s="47" t="n">
        <v>1126</v>
      </c>
      <c r="E765" s="49" t="n">
        <v>10040001</v>
      </c>
      <c r="F765" s="28">
        <f>IFERROR(VLOOKUP(E765,'أرصدة المخزن'!$A:$E,3,0),"")</f>
        <v/>
      </c>
      <c r="G765" s="29">
        <f>IFERROR(VLOOKUP(E765,'أرصدة المخزن'!$A:$H,4,FALSE),"")</f>
        <v/>
      </c>
      <c r="H765" s="13" t="n">
        <v>12</v>
      </c>
      <c r="I765" s="115" t="inlineStr">
        <is>
          <t>صرف</t>
        </is>
      </c>
      <c r="J765" s="13" t="n"/>
      <c r="K765" s="37">
        <f>IFERROR(VLOOKUP(E765,'أرصدة المخزن'!$A:$H,8,0),"")</f>
        <v/>
      </c>
    </row>
    <row r="766" ht="24.75" customHeight="1" s="138">
      <c r="A766" s="13" t="n">
        <v>760</v>
      </c>
      <c r="B766" s="14" t="n">
        <v>46145</v>
      </c>
      <c r="C766" s="47" t="inlineStr">
        <is>
          <t>المسطحات المائية</t>
        </is>
      </c>
      <c r="D766" s="47" t="n">
        <v>1127</v>
      </c>
      <c r="E766" s="49" t="n">
        <v>10040003</v>
      </c>
      <c r="F766" s="28">
        <f>IFERROR(VLOOKUP(E766,'أرصدة المخزن'!$A:$E,3,0),"")</f>
        <v/>
      </c>
      <c r="G766" s="29">
        <f>IFERROR(VLOOKUP(E766,'أرصدة المخزن'!$A:$H,4,FALSE),"")</f>
        <v/>
      </c>
      <c r="H766" s="13" t="n">
        <v>24</v>
      </c>
      <c r="I766" s="115" t="inlineStr">
        <is>
          <t>صرف</t>
        </is>
      </c>
      <c r="J766" s="13" t="n"/>
      <c r="K766" s="37">
        <f>IFERROR(VLOOKUP(E766,'أرصدة المخزن'!$A:$H,8,0),"")</f>
        <v/>
      </c>
    </row>
    <row r="767" ht="24.75" customHeight="1" s="138">
      <c r="A767" s="13" t="n">
        <v>761</v>
      </c>
      <c r="B767" s="14" t="n">
        <v>46145</v>
      </c>
      <c r="C767" s="47" t="inlineStr">
        <is>
          <t>المسطحات المائية</t>
        </is>
      </c>
      <c r="D767" s="47" t="n">
        <v>1127</v>
      </c>
      <c r="E767" s="49" t="n">
        <v>10040002</v>
      </c>
      <c r="F767" s="28">
        <f>IFERROR(VLOOKUP(E767,'أرصدة المخزن'!$A:$E,3,0),"")</f>
        <v/>
      </c>
      <c r="G767" s="29">
        <f>IFERROR(VLOOKUP(E767,'أرصدة المخزن'!$A:$H,4,FALSE),"")</f>
        <v/>
      </c>
      <c r="H767" s="13" t="n">
        <v>12</v>
      </c>
      <c r="I767" s="115" t="inlineStr">
        <is>
          <t>صرف</t>
        </is>
      </c>
      <c r="J767" s="13" t="n"/>
      <c r="K767" s="37">
        <f>IFERROR(VLOOKUP(E767,'أرصدة المخزن'!$A:$H,8,0),"")</f>
        <v/>
      </c>
    </row>
    <row r="768" ht="24.75" customHeight="1" s="138">
      <c r="A768" s="13" t="n">
        <v>762</v>
      </c>
      <c r="B768" s="14" t="n">
        <v>46145</v>
      </c>
      <c r="C768" s="47" t="inlineStr">
        <is>
          <t>المسطحات المائية</t>
        </is>
      </c>
      <c r="D768" s="47" t="n">
        <v>1127</v>
      </c>
      <c r="E768" s="49" t="n">
        <v>10040001</v>
      </c>
      <c r="F768" s="28">
        <f>IFERROR(VLOOKUP(E768,'أرصدة المخزن'!$A:$E,3,0),"")</f>
        <v/>
      </c>
      <c r="G768" s="29">
        <f>IFERROR(VLOOKUP(E768,'أرصدة المخزن'!$A:$H,4,FALSE),"")</f>
        <v/>
      </c>
      <c r="H768" s="13" t="n">
        <v>14</v>
      </c>
      <c r="I768" s="115" t="inlineStr">
        <is>
          <t>صرف</t>
        </is>
      </c>
      <c r="J768" s="13" t="n"/>
      <c r="K768" s="37">
        <f>IFERROR(VLOOKUP(E768,'أرصدة المخزن'!$A:$H,8,0),"")</f>
        <v/>
      </c>
    </row>
    <row r="769" ht="24.75" customHeight="1" s="138">
      <c r="A769" s="13" t="n">
        <v>763</v>
      </c>
      <c r="B769" s="14" t="n">
        <v>46145</v>
      </c>
      <c r="C769" s="47" t="inlineStr">
        <is>
          <t>المسطحات المائية</t>
        </is>
      </c>
      <c r="D769" s="47" t="n">
        <v>1127</v>
      </c>
      <c r="E769" s="49" t="n">
        <v>10040004</v>
      </c>
      <c r="F769" s="28">
        <f>IFERROR(VLOOKUP(E769,'أرصدة المخزن'!$A:$E,3,0),"")</f>
        <v/>
      </c>
      <c r="G769" s="29">
        <f>IFERROR(VLOOKUP(E769,'أرصدة المخزن'!$A:$H,4,FALSE),"")</f>
        <v/>
      </c>
      <c r="H769" s="13" t="n">
        <v>12</v>
      </c>
      <c r="I769" s="115" t="inlineStr">
        <is>
          <t>صرف</t>
        </is>
      </c>
      <c r="J769" s="13" t="n"/>
      <c r="K769" s="37">
        <f>IFERROR(VLOOKUP(E769,'أرصدة المخزن'!$A:$H,8,0),"")</f>
        <v/>
      </c>
    </row>
    <row r="770" ht="24.75" customHeight="1" s="138">
      <c r="A770" s="13" t="n">
        <v>764</v>
      </c>
      <c r="B770" s="14" t="n">
        <v>46145</v>
      </c>
      <c r="C770" s="47" t="inlineStr">
        <is>
          <t>الري بلوم</t>
        </is>
      </c>
      <c r="D770" s="47" t="n">
        <v>1128</v>
      </c>
      <c r="E770" s="49" t="n">
        <v>10030001</v>
      </c>
      <c r="F770" s="28">
        <f>IFERROR(VLOOKUP(E770,'أرصدة المخزن'!$A:$E,3,0),"")</f>
        <v/>
      </c>
      <c r="G770" s="29">
        <f>IFERROR(VLOOKUP(E770,'أرصدة المخزن'!$A:$H,4,FALSE),"")</f>
        <v/>
      </c>
      <c r="H770" s="13" t="n">
        <v>450</v>
      </c>
      <c r="I770" s="115" t="inlineStr">
        <is>
          <t>صرف</t>
        </is>
      </c>
      <c r="J770" s="13" t="n"/>
      <c r="K770" s="37">
        <f>IFERROR(VLOOKUP(E770,'أرصدة المخزن'!$A:$H,8,0),"")</f>
        <v/>
      </c>
    </row>
    <row r="771" ht="24.75" customHeight="1" s="138">
      <c r="A771" s="13" t="n">
        <v>765</v>
      </c>
      <c r="B771" s="14" t="n">
        <v>46146</v>
      </c>
      <c r="C771" s="47" t="inlineStr">
        <is>
          <t>المسطحات المائية</t>
        </is>
      </c>
      <c r="D771" s="47" t="n">
        <v>1129</v>
      </c>
      <c r="E771" s="49" t="n">
        <v>10040028</v>
      </c>
      <c r="F771" s="28">
        <f>IFERROR(VLOOKUP(E771,'أرصدة المخزن'!$A:$E,3,0),"")</f>
        <v/>
      </c>
      <c r="G771" s="29">
        <f>IFERROR(VLOOKUP(E771,'أرصدة المخزن'!$A:$H,4,FALSE),"")</f>
        <v/>
      </c>
      <c r="H771" s="13" t="n">
        <v>7</v>
      </c>
      <c r="I771" s="115" t="inlineStr">
        <is>
          <t>صرف</t>
        </is>
      </c>
      <c r="J771" s="13" t="n"/>
      <c r="K771" s="37">
        <f>IFERROR(VLOOKUP(E771,'أرصدة المخزن'!$A:$H,8,0),"")</f>
        <v/>
      </c>
    </row>
    <row r="772" ht="24.75" customHeight="1" s="138">
      <c r="A772" s="13" t="n">
        <v>766</v>
      </c>
      <c r="B772" s="14" t="n">
        <v>46146</v>
      </c>
      <c r="C772" s="47" t="inlineStr">
        <is>
          <t>الري سلطان</t>
        </is>
      </c>
      <c r="D772" s="47" t="n">
        <v>1130</v>
      </c>
      <c r="E772" s="49" t="n">
        <v>10030031</v>
      </c>
      <c r="F772" s="28">
        <f>IFERROR(VLOOKUP(E772,'أرصدة المخزن'!$A:$E,3,0),"")</f>
        <v/>
      </c>
      <c r="G772" s="29">
        <f>IFERROR(VLOOKUP(E772,'أرصدة المخزن'!$A:$H,4,FALSE),"")</f>
        <v/>
      </c>
      <c r="H772" s="13" t="n">
        <v>12</v>
      </c>
      <c r="I772" s="115" t="inlineStr">
        <is>
          <t>صرف</t>
        </is>
      </c>
      <c r="J772" s="13" t="n"/>
      <c r="K772" s="37">
        <f>IFERROR(VLOOKUP(E772,'أرصدة المخزن'!$A:$H,8,0),"")</f>
        <v/>
      </c>
    </row>
    <row r="773" ht="24.75" customHeight="1" s="138">
      <c r="A773" s="13" t="n">
        <v>767</v>
      </c>
      <c r="B773" s="14" t="n">
        <v>46146</v>
      </c>
      <c r="C773" s="47" t="inlineStr">
        <is>
          <t>الري سلطان</t>
        </is>
      </c>
      <c r="D773" s="47" t="n">
        <v>1130</v>
      </c>
      <c r="E773" s="49" t="n">
        <v>10030042</v>
      </c>
      <c r="F773" s="28">
        <f>IFERROR(VLOOKUP(E773,'أرصدة المخزن'!$A:$E,3,0),"")</f>
        <v/>
      </c>
      <c r="G773" s="29">
        <f>IFERROR(VLOOKUP(E773,'أرصدة المخزن'!$A:$H,4,FALSE),"")</f>
        <v/>
      </c>
      <c r="H773" s="15" t="n">
        <v>32</v>
      </c>
      <c r="I773" s="115" t="inlineStr">
        <is>
          <t>صرف</t>
        </is>
      </c>
      <c r="J773" s="13" t="n"/>
      <c r="K773" s="37">
        <f>IFERROR(VLOOKUP(E773,'أرصدة المخزن'!$A:$H,8,0),"")</f>
        <v/>
      </c>
    </row>
    <row r="774" ht="24.75" customHeight="1" s="138">
      <c r="A774" s="13" t="n">
        <v>768</v>
      </c>
      <c r="B774" s="14" t="n">
        <v>46146</v>
      </c>
      <c r="C774" s="47" t="inlineStr">
        <is>
          <t>الري سلطان</t>
        </is>
      </c>
      <c r="D774" s="47" t="n">
        <v>1130</v>
      </c>
      <c r="E774" s="49" t="n">
        <v>10030044</v>
      </c>
      <c r="F774" s="28">
        <f>IFERROR(VLOOKUP(E774,'أرصدة المخزن'!$A:$E,3,0),"")</f>
        <v/>
      </c>
      <c r="G774" s="29">
        <f>IFERROR(VLOOKUP(E774,'أرصدة المخزن'!$A:$H,4,FALSE),"")</f>
        <v/>
      </c>
      <c r="H774" s="15" t="n">
        <v>6</v>
      </c>
      <c r="I774" s="115" t="inlineStr">
        <is>
          <t>صرف</t>
        </is>
      </c>
      <c r="J774" s="13" t="n"/>
      <c r="K774" s="37">
        <f>IFERROR(VLOOKUP(E774,'أرصدة المخزن'!$A:$H,8,0),"")</f>
        <v/>
      </c>
    </row>
    <row r="775" ht="24.75" customHeight="1" s="138">
      <c r="A775" s="13" t="n">
        <v>769</v>
      </c>
      <c r="B775" s="14" t="n">
        <v>46146</v>
      </c>
      <c r="C775" s="47" t="inlineStr">
        <is>
          <t>الري سلطان</t>
        </is>
      </c>
      <c r="D775" s="47" t="n">
        <v>1130</v>
      </c>
      <c r="E775" s="49" t="n">
        <v>10030001</v>
      </c>
      <c r="F775" s="28">
        <f>IFERROR(VLOOKUP(E775,'أرصدة المخزن'!$A:$E,3,0),"")</f>
        <v/>
      </c>
      <c r="G775" s="29">
        <f>IFERROR(VLOOKUP(E775,'أرصدة المخزن'!$A:$H,4,FALSE),"")</f>
        <v/>
      </c>
      <c r="H775" s="13" t="n">
        <v>1350</v>
      </c>
      <c r="I775" s="115" t="inlineStr">
        <is>
          <t>صرف</t>
        </is>
      </c>
      <c r="J775" s="13" t="n"/>
      <c r="K775" s="37">
        <f>IFERROR(VLOOKUP(E775,'أرصدة المخزن'!$A:$H,8,0),"")</f>
        <v/>
      </c>
    </row>
    <row r="776" ht="24.75" customHeight="1" s="138">
      <c r="A776" s="13" t="n">
        <v>770</v>
      </c>
      <c r="B776" s="14" t="n">
        <v>46146</v>
      </c>
      <c r="C776" s="47" t="inlineStr">
        <is>
          <t>الري سلطان</t>
        </is>
      </c>
      <c r="D776" s="47" t="n">
        <v>1131</v>
      </c>
      <c r="E776" s="49" t="n">
        <v>10030028</v>
      </c>
      <c r="F776" s="28">
        <f>IFERROR(VLOOKUP(E776,'أرصدة المخزن'!$A:$E,3,0),"")</f>
        <v/>
      </c>
      <c r="G776" s="29">
        <f>IFERROR(VLOOKUP(E776,'أرصدة المخزن'!$A:$H,4,FALSE),"")</f>
        <v/>
      </c>
      <c r="H776" s="13" t="n">
        <v>150</v>
      </c>
      <c r="I776" s="115" t="inlineStr">
        <is>
          <t>صرف</t>
        </is>
      </c>
      <c r="J776" s="13" t="n"/>
      <c r="K776" s="37">
        <f>IFERROR(VLOOKUP(E776,'أرصدة المخزن'!$A:$H,8,0),"")</f>
        <v/>
      </c>
    </row>
    <row r="777" ht="24.75" customHeight="1" s="138">
      <c r="A777" s="13" t="n">
        <v>771</v>
      </c>
      <c r="B777" s="14" t="n">
        <v>46146</v>
      </c>
      <c r="C777" s="47" t="inlineStr">
        <is>
          <t>الري سلطان</t>
        </is>
      </c>
      <c r="D777" s="47" t="n">
        <v>1131</v>
      </c>
      <c r="E777" s="49" t="n">
        <v>10030045</v>
      </c>
      <c r="F777" s="28">
        <f>IFERROR(VLOOKUP(E777,'أرصدة المخزن'!$A:$E,3,0),"")</f>
        <v/>
      </c>
      <c r="G777" s="29">
        <f>IFERROR(VLOOKUP(E777,'أرصدة المخزن'!$A:$H,4,FALSE),"")</f>
        <v/>
      </c>
      <c r="H777" s="15" t="n">
        <v>4</v>
      </c>
      <c r="I777" s="115" t="inlineStr">
        <is>
          <t>صرف</t>
        </is>
      </c>
      <c r="J777" s="13" t="n"/>
      <c r="K777" s="37">
        <f>IFERROR(VLOOKUP(E777,'أرصدة المخزن'!$A:$H,8,0),"")</f>
        <v/>
      </c>
    </row>
    <row r="778" ht="24.75" customHeight="1" s="138">
      <c r="A778" s="13" t="n">
        <v>772</v>
      </c>
      <c r="B778" s="14" t="n">
        <v>46146</v>
      </c>
      <c r="C778" s="47" t="inlineStr">
        <is>
          <t>الري سلطان</t>
        </is>
      </c>
      <c r="D778" s="47" t="n">
        <v>1131</v>
      </c>
      <c r="E778" s="49" t="n">
        <v>10020022</v>
      </c>
      <c r="F778" s="28">
        <f>IFERROR(VLOOKUP(E778,'أرصدة المخزن'!$A:$E,3,0),"")</f>
        <v/>
      </c>
      <c r="G778" s="29">
        <f>IFERROR(VLOOKUP(E778,'أرصدة المخزن'!$A:$H,4,FALSE),"")</f>
        <v/>
      </c>
      <c r="H778" s="13" t="n">
        <v>3</v>
      </c>
      <c r="I778" s="115" t="inlineStr">
        <is>
          <t>صرف</t>
        </is>
      </c>
      <c r="J778" s="13" t="n"/>
      <c r="K778" s="37">
        <f>IFERROR(VLOOKUP(E778,'أرصدة المخزن'!$A:$H,8,0),"")</f>
        <v/>
      </c>
    </row>
    <row r="779" ht="24.75" customHeight="1" s="138">
      <c r="A779" s="13" t="n">
        <v>773</v>
      </c>
      <c r="B779" s="14" t="n">
        <v>46146</v>
      </c>
      <c r="C779" s="47" t="inlineStr">
        <is>
          <t>الري سلطان</t>
        </is>
      </c>
      <c r="D779" s="47" t="n">
        <v>1131</v>
      </c>
      <c r="E779" s="49" t="n">
        <v>10030056</v>
      </c>
      <c r="F779" s="28">
        <f>IFERROR(VLOOKUP(E779,'أرصدة المخزن'!$A:$E,3,0),"")</f>
        <v/>
      </c>
      <c r="G779" s="29">
        <f>IFERROR(VLOOKUP(E779,'أرصدة المخزن'!$A:$H,4,FALSE),"")</f>
        <v/>
      </c>
      <c r="H779" s="13" t="n">
        <v>2</v>
      </c>
      <c r="I779" s="115" t="inlineStr">
        <is>
          <t>صرف</t>
        </is>
      </c>
      <c r="J779" s="13" t="n"/>
      <c r="K779" s="37">
        <f>IFERROR(VLOOKUP(E779,'أرصدة المخزن'!$A:$H,8,0),"")</f>
        <v/>
      </c>
    </row>
    <row r="780" ht="24.75" customHeight="1" s="138">
      <c r="A780" s="13" t="n">
        <v>774</v>
      </c>
      <c r="B780" s="14" t="n">
        <v>46146</v>
      </c>
      <c r="C780" s="47" t="inlineStr">
        <is>
          <t>الري بلوم</t>
        </is>
      </c>
      <c r="D780" s="47" t="n">
        <v>1132</v>
      </c>
      <c r="E780" s="49" t="n">
        <v>10030031</v>
      </c>
      <c r="F780" s="28">
        <f>IFERROR(VLOOKUP(E780,'أرصدة المخزن'!$A:$E,3,0),"")</f>
        <v/>
      </c>
      <c r="G780" s="29">
        <f>IFERROR(VLOOKUP(E780,'أرصدة المخزن'!$A:$H,4,FALSE),"")</f>
        <v/>
      </c>
      <c r="H780" s="13" t="n">
        <v>13</v>
      </c>
      <c r="I780" s="115" t="inlineStr">
        <is>
          <t>صرف</t>
        </is>
      </c>
      <c r="J780" s="13" t="n"/>
      <c r="K780" s="37">
        <f>IFERROR(VLOOKUP(E780,'أرصدة المخزن'!$A:$H,8,0),"")</f>
        <v/>
      </c>
    </row>
    <row r="781" ht="24.75" customHeight="1" s="138">
      <c r="A781" s="13" t="n">
        <v>775</v>
      </c>
      <c r="B781" s="14" t="n">
        <v>46146</v>
      </c>
      <c r="C781" s="47" t="inlineStr">
        <is>
          <t>الري بلوم</t>
        </is>
      </c>
      <c r="D781" s="47" t="n">
        <v>1132</v>
      </c>
      <c r="E781" s="49" t="n">
        <v>10030042</v>
      </c>
      <c r="F781" s="28">
        <f>IFERROR(VLOOKUP(E781,'أرصدة المخزن'!$A:$E,3,0),"")</f>
        <v/>
      </c>
      <c r="G781" s="29">
        <f>IFERROR(VLOOKUP(E781,'أرصدة المخزن'!$A:$H,4,FALSE),"")</f>
        <v/>
      </c>
      <c r="H781" s="15" t="n">
        <v>28</v>
      </c>
      <c r="I781" s="115" t="inlineStr">
        <is>
          <t>صرف</t>
        </is>
      </c>
      <c r="J781" s="13" t="n"/>
      <c r="K781" s="37">
        <f>IFERROR(VLOOKUP(E781,'أرصدة المخزن'!$A:$H,8,0),"")</f>
        <v/>
      </c>
    </row>
    <row r="782" ht="24.75" customHeight="1" s="138">
      <c r="A782" s="13" t="n">
        <v>776</v>
      </c>
      <c r="B782" s="14" t="n">
        <v>46146</v>
      </c>
      <c r="C782" s="47" t="inlineStr">
        <is>
          <t>الري بلوم</t>
        </is>
      </c>
      <c r="D782" s="47" t="n">
        <v>1132</v>
      </c>
      <c r="E782" s="49" t="n">
        <v>10030044</v>
      </c>
      <c r="F782" s="28">
        <f>IFERROR(VLOOKUP(E782,'أرصدة المخزن'!$A:$E,3,0),"")</f>
        <v/>
      </c>
      <c r="G782" s="29">
        <f>IFERROR(VLOOKUP(E782,'أرصدة المخزن'!$A:$H,4,FALSE),"")</f>
        <v/>
      </c>
      <c r="H782" s="15" t="n">
        <v>6</v>
      </c>
      <c r="I782" s="115" t="inlineStr">
        <is>
          <t>صرف</t>
        </is>
      </c>
      <c r="J782" s="13" t="n"/>
      <c r="K782" s="37">
        <f>IFERROR(VLOOKUP(E782,'أرصدة المخزن'!$A:$H,8,0),"")</f>
        <v/>
      </c>
    </row>
    <row r="783" ht="24.75" customHeight="1" s="138">
      <c r="A783" s="13" t="n">
        <v>777</v>
      </c>
      <c r="B783" s="14" t="n">
        <v>46146</v>
      </c>
      <c r="C783" s="47" t="inlineStr">
        <is>
          <t>الري بلوم</t>
        </is>
      </c>
      <c r="D783" s="47" t="n">
        <v>1132</v>
      </c>
      <c r="E783" s="49" t="n">
        <v>10030001</v>
      </c>
      <c r="F783" s="28">
        <f>IFERROR(VLOOKUP(E783,'أرصدة المخزن'!$A:$E,3,0),"")</f>
        <v/>
      </c>
      <c r="G783" s="29">
        <f>IFERROR(VLOOKUP(E783,'أرصدة المخزن'!$A:$H,4,FALSE),"")</f>
        <v/>
      </c>
      <c r="H783" s="13" t="n">
        <v>900</v>
      </c>
      <c r="I783" s="115" t="inlineStr">
        <is>
          <t>صرف</t>
        </is>
      </c>
      <c r="J783" s="13" t="n"/>
      <c r="K783" s="37">
        <f>IFERROR(VLOOKUP(E783,'أرصدة المخزن'!$A:$H,8,0),"")</f>
        <v/>
      </c>
    </row>
    <row r="784" ht="24.75" customHeight="1" s="138">
      <c r="A784" s="13" t="n">
        <v>778</v>
      </c>
      <c r="B784" s="14" t="n">
        <v>46146</v>
      </c>
      <c r="C784" s="47" t="inlineStr">
        <is>
          <t>الصيانة لاين</t>
        </is>
      </c>
      <c r="D784" s="47" t="n">
        <v>1133</v>
      </c>
      <c r="E784" s="49" t="n">
        <v>10010072</v>
      </c>
      <c r="F784" s="28">
        <f>IFERROR(VLOOKUP(E784,'أرصدة المخزن'!$A:$E,3,0),"")</f>
        <v/>
      </c>
      <c r="G784" s="29">
        <f>IFERROR(VLOOKUP(E784,'أرصدة المخزن'!$A:$H,4,FALSE),"")</f>
        <v/>
      </c>
      <c r="H784" s="13" t="n">
        <v>2</v>
      </c>
      <c r="I784" s="115" t="inlineStr">
        <is>
          <t>صرف</t>
        </is>
      </c>
      <c r="J784" s="13" t="n"/>
      <c r="K784" s="37">
        <f>IFERROR(VLOOKUP(E784,'أرصدة المخزن'!$A:$H,8,0),"")</f>
        <v/>
      </c>
    </row>
    <row r="785" ht="24.75" customHeight="1" s="138">
      <c r="A785" s="13" t="n">
        <v>779</v>
      </c>
      <c r="B785" s="14" t="n">
        <v>46146</v>
      </c>
      <c r="C785" s="47" t="inlineStr">
        <is>
          <t>الصيانة لاين</t>
        </is>
      </c>
      <c r="D785" s="47" t="n">
        <v>1133</v>
      </c>
      <c r="E785" s="49" t="n">
        <v>10010070</v>
      </c>
      <c r="F785" s="28">
        <f>IFERROR(VLOOKUP(E785,'أرصدة المخزن'!$A:$E,3,0),"")</f>
        <v/>
      </c>
      <c r="G785" s="29">
        <f>IFERROR(VLOOKUP(E785,'أرصدة المخزن'!$A:$H,4,FALSE),"")</f>
        <v/>
      </c>
      <c r="H785" s="13" t="n">
        <v>4</v>
      </c>
      <c r="I785" s="115" t="inlineStr">
        <is>
          <t>صرف</t>
        </is>
      </c>
      <c r="J785" s="13" t="n"/>
      <c r="K785" s="37">
        <f>IFERROR(VLOOKUP(E785,'أرصدة المخزن'!$A:$H,8,0),"")</f>
        <v/>
      </c>
    </row>
    <row r="786" ht="24.75" customHeight="1" s="138">
      <c r="A786" s="13" t="n">
        <v>780</v>
      </c>
      <c r="B786" s="14" t="n">
        <v>46146</v>
      </c>
      <c r="C786" s="47" t="inlineStr">
        <is>
          <t>المسطحات المائية</t>
        </is>
      </c>
      <c r="D786" s="47" t="n">
        <v>1134</v>
      </c>
      <c r="E786" s="49" t="n">
        <v>10040005</v>
      </c>
      <c r="F786" s="28">
        <f>IFERROR(VLOOKUP(E786,'أرصدة المخزن'!$A:$E,3,0),"")</f>
        <v/>
      </c>
      <c r="G786" s="29">
        <f>IFERROR(VLOOKUP(E786,'أرصدة المخزن'!$A:$H,4,FALSE),"")</f>
        <v/>
      </c>
      <c r="H786" s="13" t="n">
        <v>4</v>
      </c>
      <c r="I786" s="115" t="inlineStr">
        <is>
          <t>صرف</t>
        </is>
      </c>
      <c r="J786" s="51" t="inlineStr">
        <is>
          <t>وارد لاين
تم استلام الخامات على التشغيل مباشرة
لحين احضار نحضر انتهاء الاعمال</t>
        </is>
      </c>
      <c r="K786" s="37">
        <f>IFERROR(VLOOKUP(E786,'أرصدة المخزن'!$A:$H,8,0),"")</f>
        <v/>
      </c>
    </row>
    <row r="787" ht="24.75" customHeight="1" s="138">
      <c r="A787" s="13" t="n">
        <v>781</v>
      </c>
      <c r="B787" s="14" t="n">
        <v>46146</v>
      </c>
      <c r="C787" s="47" t="inlineStr">
        <is>
          <t>المسطحات المائية</t>
        </is>
      </c>
      <c r="D787" s="47" t="n">
        <v>1134</v>
      </c>
      <c r="E787" s="49" t="n">
        <v>10040018</v>
      </c>
      <c r="F787" s="28">
        <f>IFERROR(VLOOKUP(E787,'أرصدة المخزن'!$A:$E,3,0),"")</f>
        <v/>
      </c>
      <c r="G787" s="29">
        <f>IFERROR(VLOOKUP(E787,'أرصدة المخزن'!$A:$H,4,FALSE),"")</f>
        <v/>
      </c>
      <c r="H787" s="13" t="n">
        <v>7</v>
      </c>
      <c r="I787" s="115" t="inlineStr">
        <is>
          <t>صرف</t>
        </is>
      </c>
      <c r="J787" s="13" t="inlineStr">
        <is>
          <t>وارد لاين
تم استلام الخامات على التشغيل مباشرة
لحين احضار نحضر انتهاء الاعمال</t>
        </is>
      </c>
      <c r="K787" s="37">
        <f>IFERROR(VLOOKUP(E787,'أرصدة المخزن'!$A:$H,8,0),"")</f>
        <v/>
      </c>
    </row>
    <row r="788" ht="24.75" customHeight="1" s="138">
      <c r="A788" s="13" t="n">
        <v>782</v>
      </c>
      <c r="B788" s="14" t="n">
        <v>46146</v>
      </c>
      <c r="C788" s="47" t="inlineStr">
        <is>
          <t>المسطحات المائية</t>
        </is>
      </c>
      <c r="D788" s="47" t="n">
        <v>1134</v>
      </c>
      <c r="E788" s="49" t="n">
        <v>10040019</v>
      </c>
      <c r="F788" s="28">
        <f>IFERROR(VLOOKUP(E788,'أرصدة المخزن'!$A:$E,3,0),"")</f>
        <v/>
      </c>
      <c r="G788" s="29">
        <f>IFERROR(VLOOKUP(E788,'أرصدة المخزن'!$A:$H,4,FALSE),"")</f>
        <v/>
      </c>
      <c r="H788" s="13" t="n">
        <v>2</v>
      </c>
      <c r="I788" s="115" t="inlineStr">
        <is>
          <t>صرف</t>
        </is>
      </c>
      <c r="J788" s="13" t="inlineStr">
        <is>
          <t>وارد لاين
تم استلام الخامات على التشغيل مباشرة
لحين احضار نحضر انتهاء الاعمال</t>
        </is>
      </c>
      <c r="K788" s="37">
        <f>IFERROR(VLOOKUP(E788,'أرصدة المخزن'!$A:$H,8,0),"")</f>
        <v/>
      </c>
    </row>
    <row r="789" ht="24.75" customHeight="1" s="138">
      <c r="A789" s="13" t="n">
        <v>783</v>
      </c>
      <c r="B789" s="14" t="n">
        <v>46146</v>
      </c>
      <c r="C789" s="47" t="inlineStr">
        <is>
          <t>المسطحات المائية</t>
        </is>
      </c>
      <c r="D789" s="47" t="n">
        <v>1134</v>
      </c>
      <c r="E789" s="49" t="n">
        <v>10040027</v>
      </c>
      <c r="F789" s="28">
        <f>IFERROR(VLOOKUP(E789,'أرصدة المخزن'!$A:$E,3,0),"")</f>
        <v/>
      </c>
      <c r="G789" s="29">
        <f>IFERROR(VLOOKUP(E789,'أرصدة المخزن'!$A:$H,4,FALSE),"")</f>
        <v/>
      </c>
      <c r="H789" s="13" t="n">
        <v>13</v>
      </c>
      <c r="I789" s="115" t="inlineStr">
        <is>
          <t>صرف</t>
        </is>
      </c>
      <c r="J789" s="13" t="inlineStr">
        <is>
          <t>وارد لاين
تم استلام الخامات على التشغيل مباشرة
لحين احضار نحضر انتهاء الاعمال</t>
        </is>
      </c>
      <c r="K789" s="37">
        <f>IFERROR(VLOOKUP(E789,'أرصدة المخزن'!$A:$H,8,0),"")</f>
        <v/>
      </c>
    </row>
    <row r="790" ht="24.75" customHeight="1" s="138">
      <c r="A790" s="13" t="n">
        <v>784</v>
      </c>
      <c r="B790" s="14" t="n">
        <v>46146</v>
      </c>
      <c r="C790" s="47" t="inlineStr">
        <is>
          <t>المسطحات المائية</t>
        </is>
      </c>
      <c r="D790" s="47" t="n">
        <v>1135</v>
      </c>
      <c r="E790" s="49" t="n">
        <v>10040034</v>
      </c>
      <c r="F790" s="28">
        <f>IFERROR(VLOOKUP(E790,'أرصدة المخزن'!$A:$E,3,0),"")</f>
        <v/>
      </c>
      <c r="G790" s="29">
        <f>IFERROR(VLOOKUP(E790,'أرصدة المخزن'!$A:$H,4,FALSE),"")</f>
        <v/>
      </c>
      <c r="H790" s="13" t="n">
        <v>7</v>
      </c>
      <c r="I790" s="115" t="inlineStr">
        <is>
          <t>صرف</t>
        </is>
      </c>
      <c r="J790" s="13" t="inlineStr">
        <is>
          <t>وارد لاين
تم استلام الخامات على التشغيل مباشرة
لحين احضار نحضر انتهاء الاعمال</t>
        </is>
      </c>
      <c r="K790" s="37">
        <f>IFERROR(VLOOKUP(E790,'أرصدة المخزن'!$A:$H,8,0),"")</f>
        <v/>
      </c>
    </row>
    <row r="791" ht="24.75" customHeight="1" s="138">
      <c r="A791" s="13" t="n">
        <v>785</v>
      </c>
      <c r="B791" s="14" t="n">
        <v>46146</v>
      </c>
      <c r="C791" s="47" t="inlineStr">
        <is>
          <t>المسطحات المائية</t>
        </is>
      </c>
      <c r="D791" s="47" t="n">
        <v>1135</v>
      </c>
      <c r="E791" s="49" t="n">
        <v>10010152</v>
      </c>
      <c r="F791" s="28">
        <f>IFERROR(VLOOKUP(E791,'أرصدة المخزن'!$A:$E,3,0),"")</f>
        <v/>
      </c>
      <c r="G791" s="29">
        <f>IFERROR(VLOOKUP(E791,'أرصدة المخزن'!$A:$H,4,FALSE),"")</f>
        <v/>
      </c>
      <c r="H791" s="13" t="n">
        <v>26</v>
      </c>
      <c r="I791" s="115" t="inlineStr">
        <is>
          <t>صرف</t>
        </is>
      </c>
      <c r="J791" s="13" t="inlineStr">
        <is>
          <t>وارد لاين
تم استلام الخامات على التشغيل مباشرة
لحين احضار نحضر انتهاء الاعمال</t>
        </is>
      </c>
      <c r="K791" s="37">
        <f>IFERROR(VLOOKUP(E791,'أرصدة المخزن'!$A:$H,8,0),"")</f>
        <v/>
      </c>
    </row>
    <row r="792" ht="24.75" customHeight="1" s="138">
      <c r="A792" s="13" t="n">
        <v>786</v>
      </c>
      <c r="B792" s="14" t="n">
        <v>46146</v>
      </c>
      <c r="C792" s="47" t="inlineStr">
        <is>
          <t>المسطحات المائية</t>
        </is>
      </c>
      <c r="D792" s="47" t="n">
        <v>1135</v>
      </c>
      <c r="E792" s="49" t="n">
        <v>10040031</v>
      </c>
      <c r="F792" s="28">
        <f>IFERROR(VLOOKUP(E792,'أرصدة المخزن'!$A:$E,3,0),"")</f>
        <v/>
      </c>
      <c r="G792" s="29">
        <f>IFERROR(VLOOKUP(E792,'أرصدة المخزن'!$A:$H,4,FALSE),"")</f>
        <v/>
      </c>
      <c r="H792" s="13" t="n">
        <v>21</v>
      </c>
      <c r="I792" s="115" t="inlineStr">
        <is>
          <t>صرف</t>
        </is>
      </c>
      <c r="J792" s="13" t="inlineStr">
        <is>
          <t>وارد لاين
تم استلام الخامات على التشغيل مباشرة
لحين احضار نحضر انتهاء الاعمال</t>
        </is>
      </c>
      <c r="K792" s="37">
        <f>IFERROR(VLOOKUP(E792,'أرصدة المخزن'!$A:$H,8,0),"")</f>
        <v/>
      </c>
    </row>
    <row r="793" ht="24.75" customHeight="1" s="138">
      <c r="A793" s="13" t="n">
        <v>787</v>
      </c>
      <c r="B793" s="14" t="n">
        <v>46146</v>
      </c>
      <c r="C793" s="47" t="inlineStr">
        <is>
          <t>المسطحات المائية</t>
        </is>
      </c>
      <c r="D793" s="47" t="n">
        <v>1135</v>
      </c>
      <c r="E793" s="49" t="n">
        <v>10010066</v>
      </c>
      <c r="F793" s="28">
        <f>IFERROR(VLOOKUP(E793,'أرصدة المخزن'!$A:$E,3,0),"")</f>
        <v/>
      </c>
      <c r="G793" s="29">
        <f>IFERROR(VLOOKUP(E793,'أرصدة المخزن'!$A:$H,4,FALSE),"")</f>
        <v/>
      </c>
      <c r="H793" s="13" t="n">
        <v>50</v>
      </c>
      <c r="I793" s="115" t="inlineStr">
        <is>
          <t>صرف</t>
        </is>
      </c>
      <c r="J793" s="13" t="inlineStr">
        <is>
          <t>وارد لاين
تم استلام الخامات على التشغيل مباشرة
لحين احضار نحضر انتهاء الاعمال</t>
        </is>
      </c>
      <c r="K793" s="37">
        <f>IFERROR(VLOOKUP(E793,'أرصدة المخزن'!$A:$H,8,0),"")</f>
        <v/>
      </c>
    </row>
    <row r="794" ht="24.75" customHeight="1" s="138">
      <c r="A794" s="13" t="n">
        <v>788</v>
      </c>
      <c r="B794" s="14" t="n">
        <v>46146</v>
      </c>
      <c r="C794" s="47" t="inlineStr">
        <is>
          <t>المسطحات المائية</t>
        </is>
      </c>
      <c r="D794" s="47" t="n">
        <v>1136</v>
      </c>
      <c r="E794" s="49" t="n">
        <v>10010116</v>
      </c>
      <c r="F794" s="28">
        <f>IFERROR(VLOOKUP(E794,'أرصدة المخزن'!$A:$E,3,0),"")</f>
        <v/>
      </c>
      <c r="G794" s="29">
        <f>IFERROR(VLOOKUP(E794,'أرصدة المخزن'!$A:$H,4,FALSE),"")</f>
        <v/>
      </c>
      <c r="H794" s="13" t="n">
        <v>20</v>
      </c>
      <c r="I794" s="115" t="inlineStr">
        <is>
          <t>صرف</t>
        </is>
      </c>
      <c r="J794" s="13" t="inlineStr">
        <is>
          <t>وارد لاين
تم استلام الخامات على التشغيل مباشرة
لحين احضار نحضر انتهاء الاعمال</t>
        </is>
      </c>
      <c r="K794" s="37">
        <f>IFERROR(VLOOKUP(E794,'أرصدة المخزن'!$A:$H,8,0),"")</f>
        <v/>
      </c>
    </row>
    <row r="795" ht="24.75" customHeight="1" s="138">
      <c r="A795" s="13" t="n">
        <v>789</v>
      </c>
      <c r="B795" s="14" t="n">
        <v>46146</v>
      </c>
      <c r="C795" s="47" t="inlineStr">
        <is>
          <t>المسطحات المائية</t>
        </is>
      </c>
      <c r="D795" s="47" t="n">
        <v>1136</v>
      </c>
      <c r="E795" s="49" t="n">
        <v>10010115</v>
      </c>
      <c r="F795" s="28">
        <f>IFERROR(VLOOKUP(E795,'أرصدة المخزن'!$A:$E,3,0),"")</f>
        <v/>
      </c>
      <c r="G795" s="29">
        <f>IFERROR(VLOOKUP(E795,'أرصدة المخزن'!$A:$H,4,FALSE),"")</f>
        <v/>
      </c>
      <c r="H795" s="13" t="n">
        <v>20</v>
      </c>
      <c r="I795" s="115" t="inlineStr">
        <is>
          <t>صرف</t>
        </is>
      </c>
      <c r="J795" s="13" t="inlineStr">
        <is>
          <t>وارد لاين
تم استلام الخامات على التشغيل مباشرة
لحين احضار نحضر انتهاء الاعمال</t>
        </is>
      </c>
      <c r="K795" s="37">
        <f>IFERROR(VLOOKUP(E795,'أرصدة المخزن'!$A:$H,8,0),"")</f>
        <v/>
      </c>
    </row>
    <row r="796" ht="24.75" customHeight="1" s="138">
      <c r="A796" s="13" t="n">
        <v>790</v>
      </c>
      <c r="B796" s="14" t="n">
        <v>46146</v>
      </c>
      <c r="C796" s="47" t="inlineStr">
        <is>
          <t>المسطحات المائية</t>
        </is>
      </c>
      <c r="D796" s="47" t="n">
        <v>1136</v>
      </c>
      <c r="E796" s="49" t="n">
        <v>10010003</v>
      </c>
      <c r="F796" s="28">
        <f>IFERROR(VLOOKUP(E796,'أرصدة المخزن'!$A:$E,3,0),"")</f>
        <v/>
      </c>
      <c r="G796" s="29">
        <f>IFERROR(VLOOKUP(E796,'أرصدة المخزن'!$A:$H,4,FALSE),"")</f>
        <v/>
      </c>
      <c r="H796" s="13" t="n">
        <v>50</v>
      </c>
      <c r="I796" s="115" t="inlineStr">
        <is>
          <t>صرف</t>
        </is>
      </c>
      <c r="J796" s="13" t="inlineStr">
        <is>
          <t>وارد لاين
تم استلام الخامات على التشغيل مباشرة
لحين احضار نحضر انتهاء الاعمال</t>
        </is>
      </c>
      <c r="K796" s="37">
        <f>IFERROR(VLOOKUP(E796,'أرصدة المخزن'!$A:$H,8,0),"")</f>
        <v/>
      </c>
    </row>
    <row r="797" ht="24.75" customHeight="1" s="138">
      <c r="A797" s="13" t="n">
        <v>791</v>
      </c>
      <c r="B797" s="14" t="n">
        <v>46146</v>
      </c>
      <c r="C797" s="47" t="inlineStr">
        <is>
          <t>المسطحات المائية</t>
        </is>
      </c>
      <c r="D797" s="47" t="n">
        <v>1136</v>
      </c>
      <c r="E797" s="49" t="n">
        <v>10010159</v>
      </c>
      <c r="F797" s="28">
        <f>IFERROR(VLOOKUP(E797,'أرصدة المخزن'!$A:$E,3,0),"")</f>
        <v/>
      </c>
      <c r="G797" s="29">
        <f>IFERROR(VLOOKUP(E797,'أرصدة المخزن'!$A:$H,4,FALSE),"")</f>
        <v/>
      </c>
      <c r="H797" s="13" t="n">
        <v>1</v>
      </c>
      <c r="I797" s="115" t="inlineStr">
        <is>
          <t>صرف</t>
        </is>
      </c>
      <c r="J797" s="13" t="inlineStr">
        <is>
          <t>وارد لاين
تم استلام الخامات على التشغيل مباشرة
لحين احضار نحضر انتهاء الاعمال</t>
        </is>
      </c>
      <c r="K797" s="37">
        <f>IFERROR(VLOOKUP(E797,'أرصدة المخزن'!$A:$H,8,0),"")</f>
        <v/>
      </c>
    </row>
    <row r="798" ht="24.75" customHeight="1" s="138">
      <c r="A798" s="13" t="n">
        <v>792</v>
      </c>
      <c r="B798" s="14" t="n">
        <v>46146</v>
      </c>
      <c r="C798" s="47" t="inlineStr">
        <is>
          <t>المسطحات المائية</t>
        </is>
      </c>
      <c r="D798" s="47" t="n">
        <v>1137</v>
      </c>
      <c r="E798" s="49" t="n">
        <v>10040026</v>
      </c>
      <c r="F798" s="28">
        <f>IFERROR(VLOOKUP(E798,'أرصدة المخزن'!$A:$E,3,0),"")</f>
        <v/>
      </c>
      <c r="G798" s="29">
        <f>IFERROR(VLOOKUP(E798,'أرصدة المخزن'!$A:$H,4,FALSE),"")</f>
        <v/>
      </c>
      <c r="H798" s="13" t="n">
        <v>50</v>
      </c>
      <c r="I798" s="115" t="inlineStr">
        <is>
          <t>صرف</t>
        </is>
      </c>
      <c r="J798" s="13" t="inlineStr">
        <is>
          <t>وارد لاين
تم استلام الخامات على التشغيل مباشرة
لحين احضار نحضر انتهاء الاعمال</t>
        </is>
      </c>
      <c r="K798" s="37">
        <f>IFERROR(VLOOKUP(E798,'أرصدة المخزن'!$A:$H,8,0),"")</f>
        <v/>
      </c>
    </row>
    <row r="799" ht="24.75" customHeight="1" s="138">
      <c r="A799" s="13" t="n">
        <v>793</v>
      </c>
      <c r="B799" s="14" t="n">
        <v>46146</v>
      </c>
      <c r="C799" s="47" t="inlineStr">
        <is>
          <t>المسطحات المائية</t>
        </is>
      </c>
      <c r="D799" s="47" t="n">
        <v>1137</v>
      </c>
      <c r="E799" s="49" t="n">
        <v>10040003</v>
      </c>
      <c r="F799" s="28">
        <f>IFERROR(VLOOKUP(E799,'أرصدة المخزن'!$A:$E,3,0),"")</f>
        <v/>
      </c>
      <c r="G799" s="29">
        <f>IFERROR(VLOOKUP(E799,'أرصدة المخزن'!$A:$H,4,FALSE),"")</f>
        <v/>
      </c>
      <c r="H799" s="13" t="n">
        <v>29</v>
      </c>
      <c r="I799" s="115" t="inlineStr">
        <is>
          <t>صرف</t>
        </is>
      </c>
      <c r="J799" s="13" t="inlineStr">
        <is>
          <t>وارد لاين
تم استلام الخامات على التشغيل مباشرة
لحين احضار نحضر انتهاء الاعمال</t>
        </is>
      </c>
      <c r="K799" s="37">
        <f>IFERROR(VLOOKUP(E799,'أرصدة المخزن'!$A:$H,8,0),"")</f>
        <v/>
      </c>
    </row>
    <row r="800" ht="24.75" customHeight="1" s="138">
      <c r="A800" s="13" t="n">
        <v>794</v>
      </c>
      <c r="B800" s="14" t="n">
        <v>46146</v>
      </c>
      <c r="C800" s="47" t="inlineStr">
        <is>
          <t>المسطحات المائية</t>
        </is>
      </c>
      <c r="D800" s="47" t="n">
        <v>1137</v>
      </c>
      <c r="E800" s="49" t="n">
        <v>10040002</v>
      </c>
      <c r="F800" s="28">
        <f>IFERROR(VLOOKUP(E800,'أرصدة المخزن'!$A:$E,3,0),"")</f>
        <v/>
      </c>
      <c r="G800" s="29">
        <f>IFERROR(VLOOKUP(E800,'أرصدة المخزن'!$A:$H,4,FALSE),"")</f>
        <v/>
      </c>
      <c r="H800" s="13" t="n">
        <v>29</v>
      </c>
      <c r="I800" s="115" t="inlineStr">
        <is>
          <t>صرف</t>
        </is>
      </c>
      <c r="J800" s="13" t="inlineStr">
        <is>
          <t>وارد لاين
تم استلام الخامات على التشغيل مباشرة
لحين احضار نحضر انتهاء الاعمال</t>
        </is>
      </c>
      <c r="K800" s="37">
        <f>IFERROR(VLOOKUP(E800,'أرصدة المخزن'!$A:$H,8,0),"")</f>
        <v/>
      </c>
    </row>
    <row r="801" ht="24.75" customHeight="1" s="138">
      <c r="A801" s="13" t="n">
        <v>795</v>
      </c>
      <c r="B801" s="14" t="n">
        <v>46146</v>
      </c>
      <c r="C801" s="47" t="inlineStr">
        <is>
          <t>المسطحات المائية</t>
        </is>
      </c>
      <c r="D801" s="47" t="n">
        <v>1137</v>
      </c>
      <c r="E801" s="49" t="n">
        <v>10040001</v>
      </c>
      <c r="F801" s="28">
        <f>IFERROR(VLOOKUP(E801,'أرصدة المخزن'!$A:$E,3,0),"")</f>
        <v/>
      </c>
      <c r="G801" s="29">
        <f>IFERROR(VLOOKUP(E801,'أرصدة المخزن'!$A:$H,4,FALSE),"")</f>
        <v/>
      </c>
      <c r="H801" s="13" t="n">
        <v>54</v>
      </c>
      <c r="I801" s="115" t="inlineStr">
        <is>
          <t>صرف</t>
        </is>
      </c>
      <c r="J801" s="13" t="inlineStr">
        <is>
          <t>وارد لاين
تم استلام الخامات على التشغيل مباشرة
لحين احضار نحضر انتهاء الاعمال</t>
        </is>
      </c>
      <c r="K801" s="37">
        <f>IFERROR(VLOOKUP(E801,'أرصدة المخزن'!$A:$H,8,0),"")</f>
        <v/>
      </c>
    </row>
    <row r="802" ht="24.75" customHeight="1" s="138">
      <c r="A802" s="13" t="n">
        <v>796</v>
      </c>
      <c r="B802" s="14" t="n">
        <v>46146</v>
      </c>
      <c r="C802" s="47" t="inlineStr">
        <is>
          <t>المسطحات المائية</t>
        </is>
      </c>
      <c r="D802" s="47" t="n">
        <v>1138</v>
      </c>
      <c r="E802" s="49" t="n">
        <v>10010160</v>
      </c>
      <c r="F802" s="28">
        <f>IFERROR(VLOOKUP(E802,'أرصدة المخزن'!$A:$E,3,0),"")</f>
        <v/>
      </c>
      <c r="G802" s="29">
        <f>IFERROR(VLOOKUP(E802,'أرصدة المخزن'!$A:$H,4,FALSE),"")</f>
        <v/>
      </c>
      <c r="H802" s="13" t="n">
        <v>1</v>
      </c>
      <c r="I802" s="115" t="inlineStr">
        <is>
          <t>صرف</t>
        </is>
      </c>
      <c r="J802" s="13" t="inlineStr">
        <is>
          <t>وارد لاين
تم استلام الخامات على التشغيل مباشرة
لحين احضار نحضر انتهاء الاعمال</t>
        </is>
      </c>
      <c r="K802" s="37">
        <f>IFERROR(VLOOKUP(E802,'أرصدة المخزن'!$A:$H,8,0),"")</f>
        <v/>
      </c>
    </row>
    <row r="803" ht="24.75" customHeight="1" s="138">
      <c r="A803" s="13" t="n">
        <v>797</v>
      </c>
      <c r="B803" s="14" t="n">
        <v>46146</v>
      </c>
      <c r="C803" s="47" t="inlineStr">
        <is>
          <t>المسطحات المائية</t>
        </is>
      </c>
      <c r="D803" s="47" t="n">
        <v>1138</v>
      </c>
      <c r="E803" s="49" t="n">
        <v>10010040</v>
      </c>
      <c r="F803" s="28">
        <f>IFERROR(VLOOKUP(E803,'أرصدة المخزن'!$A:$E,3,0),"")</f>
        <v/>
      </c>
      <c r="G803" s="29">
        <f>IFERROR(VLOOKUP(E803,'أرصدة المخزن'!$A:$H,4,FALSE),"")</f>
        <v/>
      </c>
      <c r="H803" s="13" t="n">
        <v>1</v>
      </c>
      <c r="I803" s="115" t="inlineStr">
        <is>
          <t>صرف</t>
        </is>
      </c>
      <c r="J803" s="13" t="inlineStr">
        <is>
          <t>وارد لاين
تم استلام الخامات على التشغيل مباشرة
لحين احضار نحضر انتهاء الاعمال</t>
        </is>
      </c>
      <c r="K803" s="37">
        <f>IFERROR(VLOOKUP(E803,'أرصدة المخزن'!$A:$H,8,0),"")</f>
        <v/>
      </c>
    </row>
    <row r="804" ht="24.75" customHeight="1" s="138">
      <c r="A804" s="13" t="n">
        <v>798</v>
      </c>
      <c r="B804" s="14" t="n">
        <v>46146</v>
      </c>
      <c r="C804" s="47" t="inlineStr">
        <is>
          <t>المسطحات المائية</t>
        </is>
      </c>
      <c r="D804" s="47" t="n">
        <v>1138</v>
      </c>
      <c r="E804" s="49" t="n">
        <v>10010045</v>
      </c>
      <c r="F804" s="28">
        <f>IFERROR(VLOOKUP(E804,'أرصدة المخزن'!$A:$E,3,0),"")</f>
        <v/>
      </c>
      <c r="G804" s="29">
        <f>IFERROR(VLOOKUP(E804,'أرصدة المخزن'!$A:$H,4,FALSE),"")</f>
        <v/>
      </c>
      <c r="H804" s="13" t="n">
        <v>2</v>
      </c>
      <c r="I804" s="115" t="inlineStr">
        <is>
          <t>صرف</t>
        </is>
      </c>
      <c r="J804" s="13" t="inlineStr">
        <is>
          <t>وارد لاين
تم استلام الخامات على التشغيل مباشرة
لحين احضار نحضر انتهاء الاعمال</t>
        </is>
      </c>
      <c r="K804" s="37">
        <f>IFERROR(VLOOKUP(E804,'أرصدة المخزن'!$A:$H,8,0),"")</f>
        <v/>
      </c>
    </row>
    <row r="805" ht="24.75" customHeight="1" s="138">
      <c r="A805" s="13" t="n">
        <v>799</v>
      </c>
      <c r="B805" s="14" t="n">
        <v>46146</v>
      </c>
      <c r="C805" s="47" t="inlineStr">
        <is>
          <t>المسطحات المائية</t>
        </is>
      </c>
      <c r="D805" s="47" t="n">
        <v>1138</v>
      </c>
      <c r="E805" s="49" t="n">
        <v>10010002</v>
      </c>
      <c r="F805" s="28">
        <f>IFERROR(VLOOKUP(E805,'أرصدة المخزن'!$A:$E,3,0),"")</f>
        <v/>
      </c>
      <c r="G805" s="29">
        <f>IFERROR(VLOOKUP(E805,'أرصدة المخزن'!$A:$H,4,FALSE),"")</f>
        <v/>
      </c>
      <c r="H805" s="13" t="n">
        <v>9</v>
      </c>
      <c r="I805" s="115" t="inlineStr">
        <is>
          <t>صرف</t>
        </is>
      </c>
      <c r="J805" s="13" t="inlineStr">
        <is>
          <t>وارد لاين
تم استلام الخامات على التشغيل مباشرة
لحين احضار نحضر انتهاء الاعمال</t>
        </is>
      </c>
      <c r="K805" s="37">
        <f>IFERROR(VLOOKUP(E805,'أرصدة المخزن'!$A:$H,8,0),"")</f>
        <v/>
      </c>
    </row>
    <row r="806" ht="24.75" customHeight="1" s="138">
      <c r="A806" s="13" t="n">
        <v>800</v>
      </c>
      <c r="B806" s="14" t="n">
        <v>46146</v>
      </c>
      <c r="C806" s="47" t="inlineStr">
        <is>
          <t>المسطحات المائية</t>
        </is>
      </c>
      <c r="D806" s="47" t="n">
        <v>1139</v>
      </c>
      <c r="E806" s="49" t="n">
        <v>10010043</v>
      </c>
      <c r="F806" s="28">
        <f>IFERROR(VLOOKUP(E806,'أرصدة المخزن'!$A:$E,3,0),"")</f>
        <v/>
      </c>
      <c r="G806" s="29">
        <f>IFERROR(VLOOKUP(E806,'أرصدة المخزن'!$A:$H,4,FALSE),"")</f>
        <v/>
      </c>
      <c r="H806" s="13" t="n">
        <v>3</v>
      </c>
      <c r="I806" s="115" t="inlineStr">
        <is>
          <t>صرف</t>
        </is>
      </c>
      <c r="J806" s="13" t="inlineStr">
        <is>
          <t>وارد لاين
تم استلام الخامات على التشغيل مباشرة
لحين احضار نحضر انتهاء الاعمال</t>
        </is>
      </c>
      <c r="K806" s="37">
        <f>IFERROR(VLOOKUP(E806,'أرصدة المخزن'!$A:$H,8,0),"")</f>
        <v/>
      </c>
    </row>
    <row r="807" ht="24.75" customHeight="1" s="138">
      <c r="A807" s="13" t="n">
        <v>801</v>
      </c>
      <c r="B807" s="14" t="n">
        <v>46146</v>
      </c>
      <c r="C807" s="47" t="inlineStr">
        <is>
          <t>المسطحات المائية</t>
        </is>
      </c>
      <c r="D807" s="47" t="n">
        <v>1139</v>
      </c>
      <c r="E807" s="49" t="n">
        <v>10010007</v>
      </c>
      <c r="F807" s="28">
        <f>IFERROR(VLOOKUP(E807,'أرصدة المخزن'!$A:$E,3,0),"")</f>
        <v/>
      </c>
      <c r="G807" s="29">
        <f>IFERROR(VLOOKUP(E807,'أرصدة المخزن'!$A:$H,4,FALSE),"")</f>
        <v/>
      </c>
      <c r="H807" s="13" t="n">
        <v>9</v>
      </c>
      <c r="I807" s="115" t="inlineStr">
        <is>
          <t>صرف</t>
        </is>
      </c>
      <c r="J807" s="13" t="inlineStr">
        <is>
          <t>وارد لاين
تم استلام الخامات على التشغيل مباشرة
لحين احضار نحضر انتهاء الاعمال</t>
        </is>
      </c>
      <c r="K807" s="37">
        <f>IFERROR(VLOOKUP(E807,'أرصدة المخزن'!$A:$H,8,0),"")</f>
        <v/>
      </c>
    </row>
    <row r="808" ht="24.75" customHeight="1" s="138">
      <c r="A808" s="13" t="n">
        <v>802</v>
      </c>
      <c r="B808" s="14" t="n">
        <v>46146</v>
      </c>
      <c r="C808" s="47" t="inlineStr">
        <is>
          <t>المسطحات المائية</t>
        </is>
      </c>
      <c r="D808" s="47" t="n">
        <v>1139</v>
      </c>
      <c r="E808" s="49" t="n">
        <v>10010118</v>
      </c>
      <c r="F808" s="28">
        <f>IFERROR(VLOOKUP(E808,'أرصدة المخزن'!$A:$E,3,0),"")</f>
        <v/>
      </c>
      <c r="G808" s="29">
        <f>IFERROR(VLOOKUP(E808,'أرصدة المخزن'!$A:$H,4,FALSE),"")</f>
        <v/>
      </c>
      <c r="H808" s="13" t="n">
        <v>2</v>
      </c>
      <c r="I808" s="115" t="inlineStr">
        <is>
          <t>صرف</t>
        </is>
      </c>
      <c r="J808" s="13" t="inlineStr">
        <is>
          <t>وارد لاين
تم استلام الخامات على التشغيل مباشرة
لحين احضار نحضر انتهاء الاعمال</t>
        </is>
      </c>
      <c r="K808" s="37">
        <f>IFERROR(VLOOKUP(E808,'أرصدة المخزن'!$A:$H,8,0),"")</f>
        <v/>
      </c>
    </row>
    <row r="809" ht="24.75" customHeight="1" s="138">
      <c r="A809" s="13" t="n">
        <v>803</v>
      </c>
      <c r="B809" s="14" t="n">
        <v>46146</v>
      </c>
      <c r="C809" s="47" t="inlineStr">
        <is>
          <t>المسطحات المائية</t>
        </is>
      </c>
      <c r="D809" s="47" t="n">
        <v>1139</v>
      </c>
      <c r="E809" s="49" t="n">
        <v>10040035</v>
      </c>
      <c r="F809" s="28">
        <f>IFERROR(VLOOKUP(E809,'أرصدة المخزن'!$A:$E,3,0),"")</f>
        <v/>
      </c>
      <c r="G809" s="29">
        <f>IFERROR(VLOOKUP(E809,'أرصدة المخزن'!$A:$H,4,FALSE),"")</f>
        <v/>
      </c>
      <c r="H809" s="13" t="n">
        <v>13</v>
      </c>
      <c r="I809" s="115" t="inlineStr">
        <is>
          <t>صرف</t>
        </is>
      </c>
      <c r="J809" s="13" t="inlineStr">
        <is>
          <t>وارد لاين
تم استلام الخامات على التشغيل مباشرة
لحين احضار نحضر انتهاء الاعمال</t>
        </is>
      </c>
      <c r="K809" s="37">
        <f>IFERROR(VLOOKUP(E809,'أرصدة المخزن'!$A:$H,8,0),"")</f>
        <v/>
      </c>
    </row>
    <row r="810" ht="24.75" customHeight="1" s="138">
      <c r="A810" s="13" t="n">
        <v>804</v>
      </c>
      <c r="B810" s="14" t="n">
        <v>46146</v>
      </c>
      <c r="C810" s="47" t="inlineStr">
        <is>
          <t>المسطحات المائية</t>
        </is>
      </c>
      <c r="D810" s="47" t="n">
        <v>1140</v>
      </c>
      <c r="E810" s="49" t="n">
        <v>10040032</v>
      </c>
      <c r="F810" s="28">
        <f>IFERROR(VLOOKUP(E810,'أرصدة المخزن'!$A:$E,3,0),"")</f>
        <v/>
      </c>
      <c r="G810" s="29">
        <f>IFERROR(VLOOKUP(E810,'أرصدة المخزن'!$A:$H,4,FALSE),"")</f>
        <v/>
      </c>
      <c r="H810" s="13" t="n">
        <v>18</v>
      </c>
      <c r="I810" s="115" t="inlineStr">
        <is>
          <t>صرف</t>
        </is>
      </c>
      <c r="J810" s="13" t="inlineStr">
        <is>
          <t>وارد لاين
تم استلام الخامات على التشغيل مباشرة
لحين احضار نحضر انتهاء الاعمال</t>
        </is>
      </c>
      <c r="K810" s="37">
        <f>IFERROR(VLOOKUP(E810,'أرصدة المخزن'!$A:$H,8,0),"")</f>
        <v/>
      </c>
    </row>
    <row r="811" ht="24.75" customHeight="1" s="138">
      <c r="A811" s="13" t="n">
        <v>805</v>
      </c>
      <c r="B811" s="14" t="n">
        <v>46146</v>
      </c>
      <c r="C811" s="47" t="inlineStr">
        <is>
          <t>المسطحات المائية</t>
        </is>
      </c>
      <c r="D811" s="47" t="n">
        <v>1140</v>
      </c>
      <c r="E811" s="49" t="n">
        <v>10010016</v>
      </c>
      <c r="F811" s="28">
        <f>IFERROR(VLOOKUP(E811,'أرصدة المخزن'!$A:$E,3,0),"")</f>
        <v/>
      </c>
      <c r="G811" s="29">
        <f>IFERROR(VLOOKUP(E811,'أرصدة المخزن'!$A:$H,4,FALSE),"")</f>
        <v/>
      </c>
      <c r="H811" s="13" t="n">
        <v>2</v>
      </c>
      <c r="I811" s="115" t="inlineStr">
        <is>
          <t>صرف</t>
        </is>
      </c>
      <c r="J811" s="13" t="inlineStr">
        <is>
          <t>وارد لاين
تم استلام الخامات على التشغيل مباشرة
لحين احضار نحضر انتهاء الاعمال</t>
        </is>
      </c>
      <c r="K811" s="37">
        <f>IFERROR(VLOOKUP(E811,'أرصدة المخزن'!$A:$H,8,0),"")</f>
        <v/>
      </c>
    </row>
    <row r="812" ht="24.75" customHeight="1" s="138">
      <c r="A812" s="13" t="n">
        <v>806</v>
      </c>
      <c r="B812" s="14" t="n">
        <v>46146</v>
      </c>
      <c r="C812" s="47" t="inlineStr">
        <is>
          <t>المسطحات المائية</t>
        </is>
      </c>
      <c r="D812" s="47" t="n">
        <v>1140</v>
      </c>
      <c r="E812" s="49" t="n">
        <v>10010157</v>
      </c>
      <c r="F812" s="28">
        <f>IFERROR(VLOOKUP(E812,'أرصدة المخزن'!$A:$E,3,0),"")</f>
        <v/>
      </c>
      <c r="G812" s="29">
        <f>IFERROR(VLOOKUP(E812,'أرصدة المخزن'!$A:$H,4,FALSE),"")</f>
        <v/>
      </c>
      <c r="H812" s="13" t="n">
        <v>8</v>
      </c>
      <c r="I812" s="115" t="inlineStr">
        <is>
          <t>صرف</t>
        </is>
      </c>
      <c r="J812" s="13" t="inlineStr">
        <is>
          <t>وارد لاين
تم استلام الخامات على التشغيل مباشرة
لحين احضار نحضر انتهاء الاعمال</t>
        </is>
      </c>
      <c r="K812" s="37">
        <f>IFERROR(VLOOKUP(E812,'أرصدة المخزن'!$A:$H,8,0),"")</f>
        <v/>
      </c>
    </row>
    <row r="813" ht="24.75" customHeight="1" s="138">
      <c r="A813" s="13" t="n">
        <v>807</v>
      </c>
      <c r="B813" s="14" t="n">
        <v>46146</v>
      </c>
      <c r="C813" s="47" t="inlineStr">
        <is>
          <t>المسطحات المائية</t>
        </is>
      </c>
      <c r="D813" s="47" t="n">
        <v>1140</v>
      </c>
      <c r="E813" s="49" t="n">
        <v>10040030</v>
      </c>
      <c r="F813" s="28">
        <f>IFERROR(VLOOKUP(E813,'أرصدة المخزن'!$A:$E,3,0),"")</f>
        <v/>
      </c>
      <c r="G813" s="29">
        <f>IFERROR(VLOOKUP(E813,'أرصدة المخزن'!$A:$H,4,FALSE),"")</f>
        <v/>
      </c>
      <c r="H813" s="13" t="n">
        <v>24</v>
      </c>
      <c r="I813" s="115" t="inlineStr">
        <is>
          <t>صرف</t>
        </is>
      </c>
      <c r="J813" s="13" t="inlineStr">
        <is>
          <t>وارد لاين
تم استلام الخامات على التشغيل مباشرة
لحين احضار نحضر انتهاء الاعمال</t>
        </is>
      </c>
      <c r="K813" s="37">
        <f>IFERROR(VLOOKUP(E813,'أرصدة المخزن'!$A:$H,8,0),"")</f>
        <v/>
      </c>
    </row>
    <row r="814" ht="24.75" customHeight="1" s="138">
      <c r="A814" s="13" t="n">
        <v>808</v>
      </c>
      <c r="B814" s="14" t="n">
        <v>46146</v>
      </c>
      <c r="C814" s="47" t="inlineStr">
        <is>
          <t>المسطحات المائية</t>
        </is>
      </c>
      <c r="D814" s="47" t="n">
        <v>1141</v>
      </c>
      <c r="E814" s="49" t="n">
        <v>9999</v>
      </c>
      <c r="F814" s="28">
        <f>IFERROR(VLOOKUP(E814,'أرصدة المخزن'!$A:$E,3,0),"")</f>
        <v/>
      </c>
      <c r="G814" s="29" t="inlineStr">
        <is>
          <t>-</t>
        </is>
      </c>
      <c r="H814" s="13" t="n">
        <v>0</v>
      </c>
      <c r="I814" s="115" t="inlineStr">
        <is>
          <t>صرف</t>
        </is>
      </c>
      <c r="J814" s="13" t="inlineStr">
        <is>
          <t>إذن ملغي - مؤرشف بالسجل المستقل</t>
        </is>
      </c>
      <c r="K814" s="37">
        <f>IFERROR(VLOOKUP(E814,'أرصدة المخزن'!$A:$H,8,0),"")</f>
        <v/>
      </c>
    </row>
    <row r="815" ht="24.75" customHeight="1" s="138">
      <c r="A815" s="13" t="n">
        <v>809</v>
      </c>
      <c r="B815" s="14" t="n">
        <v>46146</v>
      </c>
      <c r="C815" s="47" t="inlineStr">
        <is>
          <t>المسطحات المائية</t>
        </is>
      </c>
      <c r="D815" s="47" t="n">
        <v>1141</v>
      </c>
      <c r="E815" s="49" t="n">
        <v>10010006</v>
      </c>
      <c r="F815" s="28">
        <f>IFERROR(VLOOKUP(E815,'أرصدة المخزن'!$A:$E,3,0),"")</f>
        <v/>
      </c>
      <c r="G815" s="29">
        <f>IFERROR(VLOOKUP(E815,'أرصدة المخزن'!$A:$H,4,FALSE),"")</f>
        <v/>
      </c>
      <c r="H815" s="13" t="n">
        <v>12</v>
      </c>
      <c r="I815" s="115" t="inlineStr">
        <is>
          <t>صرف</t>
        </is>
      </c>
      <c r="J815" s="13" t="inlineStr">
        <is>
          <t>وارد لاين
تم استلام الخامات على التشغيل مباشرة
لحين احضار نحضر انتهاء الاعمال</t>
        </is>
      </c>
      <c r="K815" s="37">
        <f>IFERROR(VLOOKUP(E815,'أرصدة المخزن'!$A:$H,8,0),"")</f>
        <v/>
      </c>
    </row>
    <row r="816" ht="24.75" customHeight="1" s="138">
      <c r="A816" s="13" t="n">
        <v>810</v>
      </c>
      <c r="B816" s="14" t="n">
        <v>46146</v>
      </c>
      <c r="C816" s="47" t="inlineStr">
        <is>
          <t>المسطحات المائية</t>
        </is>
      </c>
      <c r="D816" s="47" t="n">
        <v>1142</v>
      </c>
      <c r="E816" s="49" t="n">
        <v>10010009</v>
      </c>
      <c r="F816" s="28">
        <f>IFERROR(VLOOKUP(E816,'أرصدة المخزن'!$A:$E,3,0),"")</f>
        <v/>
      </c>
      <c r="G816" s="29">
        <f>IFERROR(VLOOKUP(E816,'أرصدة المخزن'!$A:$H,4,FALSE),"")</f>
        <v/>
      </c>
      <c r="H816" s="13" t="n">
        <v>12</v>
      </c>
      <c r="I816" s="115" t="inlineStr">
        <is>
          <t>صرف</t>
        </is>
      </c>
      <c r="J816" s="13" t="inlineStr">
        <is>
          <t>وارد لاين
تم استلام الخامات على التشغيل مباشرة
لحين احضار نحضر انتهاء الاعمال</t>
        </is>
      </c>
      <c r="K816" s="37">
        <f>IFERROR(VLOOKUP(E816,'أرصدة المخزن'!$A:$H,8,0),"")</f>
        <v/>
      </c>
    </row>
    <row r="817" ht="24.75" customHeight="1" s="138">
      <c r="A817" s="13" t="n">
        <v>811</v>
      </c>
      <c r="B817" s="14" t="n">
        <v>46146</v>
      </c>
      <c r="C817" s="47" t="inlineStr">
        <is>
          <t>المسطحات المائية</t>
        </is>
      </c>
      <c r="D817" s="47" t="n">
        <v>1142</v>
      </c>
      <c r="E817" s="49" t="n">
        <v>10020097</v>
      </c>
      <c r="F817" s="28">
        <f>IFERROR(VLOOKUP(E817,'أرصدة المخزن'!$A:$E,3,0),"")</f>
        <v/>
      </c>
      <c r="G817" s="29">
        <f>IFERROR(VLOOKUP(E817,'أرصدة المخزن'!$A:$H,4,FALSE),"")</f>
        <v/>
      </c>
      <c r="H817" s="13" t="n">
        <v>12</v>
      </c>
      <c r="I817" s="115" t="inlineStr">
        <is>
          <t>صرف</t>
        </is>
      </c>
      <c r="J817" s="13" t="inlineStr">
        <is>
          <t>وارد لاين
تم استلام الخامات على التشغيل مباشرة
لحين احضار نحضر انتهاء الاعمال</t>
        </is>
      </c>
      <c r="K817" s="37">
        <f>IFERROR(VLOOKUP(E817,'أرصدة المخزن'!$A:$H,8,0),"")</f>
        <v/>
      </c>
    </row>
    <row r="818" ht="24.75" customHeight="1" s="138">
      <c r="A818" s="13" t="n">
        <v>812</v>
      </c>
      <c r="B818" s="14" t="n">
        <v>46146</v>
      </c>
      <c r="C818" s="47" t="inlineStr">
        <is>
          <t>المسطحات المائية</t>
        </is>
      </c>
      <c r="D818" s="47" t="n">
        <v>1142</v>
      </c>
      <c r="E818" s="49" t="n">
        <v>10040039</v>
      </c>
      <c r="F818" s="28">
        <f>IFERROR(VLOOKUP(E818,'أرصدة المخزن'!$A:$E,3,0),"")</f>
        <v/>
      </c>
      <c r="G818" s="29">
        <f>IFERROR(VLOOKUP(E818,'أرصدة المخزن'!$A:$H,4,FALSE),"")</f>
        <v/>
      </c>
      <c r="H818" s="13" t="n">
        <v>3</v>
      </c>
      <c r="I818" s="115" t="inlineStr">
        <is>
          <t>صرف</t>
        </is>
      </c>
      <c r="J818" s="13" t="inlineStr">
        <is>
          <t>وارد لاين
تم استلام الخامات على التشغيل مباشرة
لحين احضار نحضر انتهاء الاعمال</t>
        </is>
      </c>
      <c r="K818" s="37">
        <f>IFERROR(VLOOKUP(E818,'أرصدة المخزن'!$A:$H,8,0),"")</f>
        <v/>
      </c>
    </row>
    <row r="819" ht="24.75" customHeight="1" s="138">
      <c r="A819" s="13" t="n">
        <v>813</v>
      </c>
      <c r="B819" s="14" t="n">
        <v>46146</v>
      </c>
      <c r="C819" s="47" t="inlineStr">
        <is>
          <t>المسطحات المائية</t>
        </is>
      </c>
      <c r="D819" s="47" t="n">
        <v>1142</v>
      </c>
      <c r="E819" s="49" t="n">
        <v>10020098</v>
      </c>
      <c r="F819" s="28">
        <f>IFERROR(VLOOKUP(E819,'أرصدة المخزن'!$A:$E,3,0),"")</f>
        <v/>
      </c>
      <c r="G819" s="29">
        <f>IFERROR(VLOOKUP(E819,'أرصدة المخزن'!$A:$H,4,FALSE),"")</f>
        <v/>
      </c>
      <c r="H819" s="13" t="n">
        <v>11</v>
      </c>
      <c r="I819" s="115" t="inlineStr">
        <is>
          <t>صرف</t>
        </is>
      </c>
      <c r="J819" s="13" t="inlineStr">
        <is>
          <t>وارد لاين
تم استلام الخامات على التشغيل مباشرة
لحين احضار نحضر انتهاء الاعمال</t>
        </is>
      </c>
      <c r="K819" s="37">
        <f>IFERROR(VLOOKUP(E819,'أرصدة المخزن'!$A:$H,8,0),"")</f>
        <v/>
      </c>
    </row>
    <row r="820" ht="24.75" customHeight="1" s="138">
      <c r="A820" s="13" t="n">
        <v>814</v>
      </c>
      <c r="B820" s="14" t="n">
        <v>46146</v>
      </c>
      <c r="C820" s="47" t="inlineStr">
        <is>
          <t>المسطحات المائية</t>
        </is>
      </c>
      <c r="D820" s="47" t="n">
        <v>1143</v>
      </c>
      <c r="E820" s="49" t="n">
        <v>10020116</v>
      </c>
      <c r="F820" s="28">
        <f>IFERROR(VLOOKUP(E820,'أرصدة المخزن'!$A:$E,3,0),"")</f>
        <v/>
      </c>
      <c r="G820" s="29">
        <f>IFERROR(VLOOKUP(E820,'أرصدة المخزن'!$A:$H,4,FALSE),"")</f>
        <v/>
      </c>
      <c r="H820" s="13" t="n">
        <v>4</v>
      </c>
      <c r="I820" s="115" t="inlineStr">
        <is>
          <t>صرف</t>
        </is>
      </c>
      <c r="J820" s="13" t="inlineStr">
        <is>
          <t>وارد لاين
تم استلام الخامات على التشغيل مباشرة
لحين احضار نحضر انتهاء الاعمال</t>
        </is>
      </c>
      <c r="K820" s="37">
        <f>IFERROR(VLOOKUP(E820,'أرصدة المخزن'!$A:$H,8,0),"")</f>
        <v/>
      </c>
    </row>
    <row r="821" ht="24.75" customHeight="1" s="138">
      <c r="A821" s="13" t="n">
        <v>815</v>
      </c>
      <c r="B821" s="14" t="n">
        <v>46146</v>
      </c>
      <c r="C821" s="47" t="inlineStr">
        <is>
          <t>المسطحات المائية</t>
        </is>
      </c>
      <c r="D821" s="47" t="n">
        <v>1143</v>
      </c>
      <c r="E821" s="49" t="n">
        <v>10020113</v>
      </c>
      <c r="F821" s="28">
        <f>IFERROR(VLOOKUP(E821,'أرصدة المخزن'!$A:$E,3,0),"")</f>
        <v/>
      </c>
      <c r="G821" s="29">
        <f>IFERROR(VLOOKUP(E821,'أرصدة المخزن'!$A:$H,4,FALSE),"")</f>
        <v/>
      </c>
      <c r="H821" s="13" t="n">
        <v>2</v>
      </c>
      <c r="I821" s="115" t="inlineStr">
        <is>
          <t>صرف</t>
        </is>
      </c>
      <c r="J821" s="13" t="inlineStr">
        <is>
          <t>وارد لاين
تم استلام الخامات على التشغيل مباشرة
لحين احضار نحضر انتهاء الاعمال</t>
        </is>
      </c>
      <c r="K821" s="37">
        <f>IFERROR(VLOOKUP(E821,'أرصدة المخزن'!$A:$H,8,0),"")</f>
        <v/>
      </c>
    </row>
    <row r="822" ht="24.75" customHeight="1" s="138">
      <c r="A822" s="13" t="n">
        <v>816</v>
      </c>
      <c r="B822" s="14" t="n">
        <v>46146</v>
      </c>
      <c r="C822" s="47" t="inlineStr">
        <is>
          <t>المسطحات المائية</t>
        </is>
      </c>
      <c r="D822" s="47" t="n">
        <v>1143</v>
      </c>
      <c r="E822" s="49" t="n">
        <v>10020099</v>
      </c>
      <c r="F822" s="28">
        <f>IFERROR(VLOOKUP(E822,'أرصدة المخزن'!$A:$E,3,0),"")</f>
        <v/>
      </c>
      <c r="G822" s="29">
        <f>IFERROR(VLOOKUP(E822,'أرصدة المخزن'!$A:$H,4,FALSE),"")</f>
        <v/>
      </c>
      <c r="H822" s="13" t="n">
        <v>15</v>
      </c>
      <c r="I822" s="115" t="inlineStr">
        <is>
          <t>صرف</t>
        </is>
      </c>
      <c r="J822" s="13" t="inlineStr">
        <is>
          <t>وارد لاين
تم استلام الخامات على التشغيل مباشرة
لحين احضار نحضر انتهاء الاعمال</t>
        </is>
      </c>
      <c r="K822" s="37">
        <f>IFERROR(VLOOKUP(E822,'أرصدة المخزن'!$A:$H,8,0),"")</f>
        <v/>
      </c>
    </row>
    <row r="823" ht="24.75" customHeight="1" s="138">
      <c r="A823" s="13" t="n">
        <v>817</v>
      </c>
      <c r="B823" s="14" t="n">
        <v>46146</v>
      </c>
      <c r="C823" s="47" t="inlineStr">
        <is>
          <t>المسطحات المائية</t>
        </is>
      </c>
      <c r="D823" s="47" t="n">
        <v>1143</v>
      </c>
      <c r="E823" s="49" t="n">
        <v>10020041</v>
      </c>
      <c r="F823" s="28">
        <f>IFERROR(VLOOKUP(E823,'أرصدة المخزن'!$A:$E,3,0),"")</f>
        <v/>
      </c>
      <c r="G823" s="29">
        <f>IFERROR(VLOOKUP(E823,'أرصدة المخزن'!$A:$H,4,FALSE),"")</f>
        <v/>
      </c>
      <c r="H823" s="13" t="n">
        <v>5</v>
      </c>
      <c r="I823" s="115" t="inlineStr">
        <is>
          <t>صرف</t>
        </is>
      </c>
      <c r="J823" s="13" t="inlineStr">
        <is>
          <t>وارد لاين
تم استلام الخامات على التشغيل مباشرة
لحين احضار نحضر انتهاء الاعمال</t>
        </is>
      </c>
      <c r="K823" s="37">
        <f>IFERROR(VLOOKUP(E823,'أرصدة المخزن'!$A:$H,8,0),"")</f>
        <v/>
      </c>
    </row>
    <row r="824" ht="24.75" customHeight="1" s="138">
      <c r="A824" s="13" t="n">
        <v>818</v>
      </c>
      <c r="B824" s="14" t="n">
        <v>46146</v>
      </c>
      <c r="C824" s="47" t="inlineStr">
        <is>
          <t>المسطحات المائية</t>
        </is>
      </c>
      <c r="D824" s="47" t="n">
        <v>1144</v>
      </c>
      <c r="E824" s="49" t="n">
        <v>10020090</v>
      </c>
      <c r="F824" s="28">
        <f>IFERROR(VLOOKUP(E824,'أرصدة المخزن'!$A:$E,3,0),"")</f>
        <v/>
      </c>
      <c r="G824" s="29">
        <f>IFERROR(VLOOKUP(E824,'أرصدة المخزن'!$A:$H,4,FALSE),"")</f>
        <v/>
      </c>
      <c r="H824" s="13" t="n">
        <v>15</v>
      </c>
      <c r="I824" s="115" t="inlineStr">
        <is>
          <t>صرف</t>
        </is>
      </c>
      <c r="J824" s="13" t="inlineStr">
        <is>
          <t>وارد لاين
تم استلام الخامات على التشغيل مباشرة
لحين احضار نحضر انتهاء الاعمال</t>
        </is>
      </c>
      <c r="K824" s="37">
        <f>IFERROR(VLOOKUP(E824,'أرصدة المخزن'!$A:$H,8,0),"")</f>
        <v/>
      </c>
    </row>
    <row r="825" ht="24.75" customHeight="1" s="138">
      <c r="A825" s="13" t="n">
        <v>819</v>
      </c>
      <c r="B825" s="14" t="n">
        <v>46146</v>
      </c>
      <c r="C825" s="47" t="inlineStr">
        <is>
          <t>المسطحات المائية</t>
        </is>
      </c>
      <c r="D825" s="47" t="n">
        <v>1144</v>
      </c>
      <c r="E825" s="49" t="n">
        <v>10020092</v>
      </c>
      <c r="F825" s="28">
        <f>IFERROR(VLOOKUP(E825,'أرصدة المخزن'!$A:$E,3,0),"")</f>
        <v/>
      </c>
      <c r="G825" s="29">
        <f>IFERROR(VLOOKUP(E825,'أرصدة المخزن'!$A:$H,4,FALSE),"")</f>
        <v/>
      </c>
      <c r="H825" s="13" t="n">
        <v>15</v>
      </c>
      <c r="I825" s="115" t="inlineStr">
        <is>
          <t>صرف</t>
        </is>
      </c>
      <c r="J825" s="13" t="inlineStr">
        <is>
          <t>وارد لاين
تم استلام الخامات على التشغيل مباشرة
لحين احضار نحضر انتهاء الاعمال</t>
        </is>
      </c>
      <c r="K825" s="37">
        <f>IFERROR(VLOOKUP(E825,'أرصدة المخزن'!$A:$H,8,0),"")</f>
        <v/>
      </c>
    </row>
    <row r="826" ht="24.75" customHeight="1" s="138">
      <c r="A826" s="13" t="n">
        <v>820</v>
      </c>
      <c r="B826" s="14" t="n">
        <v>46146</v>
      </c>
      <c r="C826" s="47" t="inlineStr">
        <is>
          <t>المسطحات المائية</t>
        </is>
      </c>
      <c r="D826" s="47" t="n">
        <v>1144</v>
      </c>
      <c r="E826" s="49" t="n">
        <v>10020089</v>
      </c>
      <c r="F826" s="28">
        <f>IFERROR(VLOOKUP(E826,'أرصدة المخزن'!$A:$E,3,0),"")</f>
        <v/>
      </c>
      <c r="G826" s="29">
        <f>IFERROR(VLOOKUP(E826,'أرصدة المخزن'!$A:$H,4,FALSE),"")</f>
        <v/>
      </c>
      <c r="H826" s="13" t="n">
        <v>36</v>
      </c>
      <c r="I826" s="115" t="inlineStr">
        <is>
          <t>صرف</t>
        </is>
      </c>
      <c r="J826" s="13" t="inlineStr">
        <is>
          <t>وارد لاين
تم استلام الخامات على التشغيل مباشرة
لحين احضار نحضر انتهاء الاعمال</t>
        </is>
      </c>
      <c r="K826" s="37">
        <f>IFERROR(VLOOKUP(E826,'أرصدة المخزن'!$A:$H,8,0),"")</f>
        <v/>
      </c>
    </row>
    <row r="827" ht="24.75" customHeight="1" s="138">
      <c r="A827" s="13" t="n">
        <v>821</v>
      </c>
      <c r="B827" s="14" t="n">
        <v>46146</v>
      </c>
      <c r="C827" s="47" t="inlineStr">
        <is>
          <t>المسطحات المائية</t>
        </is>
      </c>
      <c r="D827" s="47" t="n">
        <v>1144</v>
      </c>
      <c r="E827" s="49" t="n">
        <v>10170038</v>
      </c>
      <c r="F827" s="28">
        <f>IFERROR(VLOOKUP(E827,'أرصدة المخزن'!$A:$E,3,0),"")</f>
        <v/>
      </c>
      <c r="G827" s="29">
        <f>IFERROR(VLOOKUP(E827,'أرصدة المخزن'!$A:$H,4,FALSE),"")</f>
        <v/>
      </c>
      <c r="H827" s="13" t="n">
        <v>17</v>
      </c>
      <c r="I827" s="115" t="inlineStr">
        <is>
          <t>صرف</t>
        </is>
      </c>
      <c r="J827" s="13" t="inlineStr">
        <is>
          <t>وارد لاين
تم استلام الخامات على التشغيل مباشرة
لحين احضار نحضر انتهاء الاعمال</t>
        </is>
      </c>
      <c r="K827" s="37">
        <f>IFERROR(VLOOKUP(E827,'أرصدة المخزن'!$A:$H,8,0),"")</f>
        <v/>
      </c>
    </row>
    <row r="828" ht="24.75" customHeight="1" s="138">
      <c r="A828" s="13" t="n">
        <v>822</v>
      </c>
      <c r="B828" s="14" t="n">
        <v>46146</v>
      </c>
      <c r="C828" s="47" t="inlineStr">
        <is>
          <t>المسطحات المائية</t>
        </is>
      </c>
      <c r="D828" s="47" t="n">
        <v>1145</v>
      </c>
      <c r="E828" s="49" t="n">
        <v>10170068</v>
      </c>
      <c r="F828" s="28">
        <f>IFERROR(VLOOKUP(E828,'أرصدة المخزن'!$A:$E,3,0),"")</f>
        <v/>
      </c>
      <c r="G828" s="29">
        <f>IFERROR(VLOOKUP(E828,'أرصدة المخزن'!$A:$H,4,FALSE),"")</f>
        <v/>
      </c>
      <c r="H828" s="13" t="n">
        <v>10</v>
      </c>
      <c r="I828" s="115" t="inlineStr">
        <is>
          <t>صرف</t>
        </is>
      </c>
      <c r="J828" s="13" t="inlineStr">
        <is>
          <t>وارد لاين
تم استلام الخامات على التشغيل مباشرة
لحين احضار نحضر انتهاء الاعمال</t>
        </is>
      </c>
      <c r="K828" s="37">
        <f>IFERROR(VLOOKUP(E828,'أرصدة المخزن'!$A:$H,8,0),"")</f>
        <v/>
      </c>
    </row>
    <row r="829" ht="24.75" customHeight="1" s="138">
      <c r="A829" s="13" t="n">
        <v>823</v>
      </c>
      <c r="B829" s="14" t="n">
        <v>46146</v>
      </c>
      <c r="C829" s="47" t="inlineStr">
        <is>
          <t>المسطحات المائية</t>
        </is>
      </c>
      <c r="D829" s="47" t="n">
        <v>1145</v>
      </c>
      <c r="E829" s="49" t="n">
        <v>10020169</v>
      </c>
      <c r="F829" s="28">
        <f>IFERROR(VLOOKUP(E829,'أرصدة المخزن'!$A:$E,3,0),"")</f>
        <v/>
      </c>
      <c r="G829" s="29">
        <f>IFERROR(VLOOKUP(E829,'أرصدة المخزن'!$A:$H,4,FALSE),"")</f>
        <v/>
      </c>
      <c r="H829" s="13" t="n">
        <v>3</v>
      </c>
      <c r="I829" s="115" t="inlineStr">
        <is>
          <t>صرف</t>
        </is>
      </c>
      <c r="J829" s="13" t="inlineStr">
        <is>
          <t>وارد لاين
تم استلام الخامات على التشغيل مباشرة
لحين احضار نحضر انتهاء الاعمال</t>
        </is>
      </c>
      <c r="K829" s="37">
        <f>IFERROR(VLOOKUP(E829,'أرصدة المخزن'!$A:$H,8,0),"")</f>
        <v/>
      </c>
    </row>
    <row r="830" ht="24.75" customHeight="1" s="138">
      <c r="A830" s="13" t="n">
        <v>824</v>
      </c>
      <c r="B830" s="14" t="n">
        <v>46146</v>
      </c>
      <c r="C830" s="47" t="inlineStr">
        <is>
          <t>المسطحات المائية</t>
        </is>
      </c>
      <c r="D830" s="47" t="n">
        <v>1145</v>
      </c>
      <c r="E830" s="49" t="n">
        <v>10020170</v>
      </c>
      <c r="F830" s="28">
        <f>IFERROR(VLOOKUP(E830,'أرصدة المخزن'!$A:$E,3,0),"")</f>
        <v/>
      </c>
      <c r="G830" s="29">
        <f>IFERROR(VLOOKUP(E830,'أرصدة المخزن'!$A:$H,4,FALSE),"")</f>
        <v/>
      </c>
      <c r="H830" s="13" t="n">
        <v>1</v>
      </c>
      <c r="I830" s="115" t="inlineStr">
        <is>
          <t>صرف</t>
        </is>
      </c>
      <c r="J830" s="13" t="inlineStr">
        <is>
          <t>وارد لاين
تم استلام الخامات على التشغيل مباشرة
لحين احضار نحضر انتهاء الاعمال</t>
        </is>
      </c>
      <c r="K830" s="37">
        <f>IFERROR(VLOOKUP(E830,'أرصدة المخزن'!$A:$H,8,0),"")</f>
        <v/>
      </c>
    </row>
    <row r="831" ht="24.75" customHeight="1" s="138">
      <c r="A831" s="13" t="n">
        <v>825</v>
      </c>
      <c r="B831" s="14" t="n">
        <v>46146</v>
      </c>
      <c r="C831" s="47" t="inlineStr">
        <is>
          <t>المسطحات المائية</t>
        </is>
      </c>
      <c r="D831" s="47" t="n">
        <v>1146</v>
      </c>
      <c r="E831" s="49" t="n">
        <v>10170047</v>
      </c>
      <c r="F831" s="28">
        <f>IFERROR(VLOOKUP(E831,'أرصدة المخزن'!$A:$E,3,0),"")</f>
        <v/>
      </c>
      <c r="G831" s="29">
        <f>IFERROR(VLOOKUP(E831,'أرصدة المخزن'!$A:$H,4,FALSE),"")</f>
        <v/>
      </c>
      <c r="H831" s="13" t="n">
        <v>2</v>
      </c>
      <c r="I831" s="115" t="inlineStr">
        <is>
          <t>صرف</t>
        </is>
      </c>
      <c r="J831" s="13" t="inlineStr">
        <is>
          <t>وارد لاين
تم استلام الخامات على التشغيل مباشرة
لحين احضار نحضر انتهاء الاعمال</t>
        </is>
      </c>
      <c r="K831" s="37">
        <f>IFERROR(VLOOKUP(E831,'أرصدة المخزن'!$A:$H,8,0),"")</f>
        <v/>
      </c>
    </row>
    <row r="832" ht="24.75" customHeight="1" s="138">
      <c r="A832" s="13" t="n">
        <v>826</v>
      </c>
      <c r="B832" s="14" t="n">
        <v>46146</v>
      </c>
      <c r="C832" s="47" t="inlineStr">
        <is>
          <t>المسطحات المائية</t>
        </is>
      </c>
      <c r="D832" s="47" t="n">
        <v>1146</v>
      </c>
      <c r="E832" s="49" t="n">
        <v>10020163</v>
      </c>
      <c r="F832" s="28">
        <f>IFERROR(VLOOKUP(E832,'أرصدة المخزن'!$A:$E,3,0),"")</f>
        <v/>
      </c>
      <c r="G832" s="29">
        <f>IFERROR(VLOOKUP(E832,'أرصدة المخزن'!$A:$H,4,FALSE),"")</f>
        <v/>
      </c>
      <c r="H832" s="13" t="n">
        <v>2</v>
      </c>
      <c r="I832" s="115" t="inlineStr">
        <is>
          <t>صرف</t>
        </is>
      </c>
      <c r="J832" s="13" t="inlineStr">
        <is>
          <t>وارد لاين
تم استلام الخامات على التشغيل مباشرة
لحين احضار نحضر انتهاء الاعمال</t>
        </is>
      </c>
      <c r="K832" s="37">
        <f>IFERROR(VLOOKUP(E832,'أرصدة المخزن'!$A:$H,8,0),"")</f>
        <v/>
      </c>
    </row>
    <row r="833" ht="24.75" customHeight="1" s="138">
      <c r="A833" s="13" t="n">
        <v>827</v>
      </c>
      <c r="B833" s="14" t="n">
        <v>46146</v>
      </c>
      <c r="C833" s="47" t="inlineStr">
        <is>
          <t>المسطحات المائية</t>
        </is>
      </c>
      <c r="D833" s="47" t="n">
        <v>1146</v>
      </c>
      <c r="E833" s="49" t="n">
        <v>9999</v>
      </c>
      <c r="F833" s="28">
        <f>IFERROR(VLOOKUP(E833,'أرصدة المخزن'!$A:$E,3,0),"")</f>
        <v/>
      </c>
      <c r="G833" s="29" t="inlineStr">
        <is>
          <t>-</t>
        </is>
      </c>
      <c r="H833" s="13" t="n">
        <v>0</v>
      </c>
      <c r="I833" s="115" t="inlineStr">
        <is>
          <t>صرف</t>
        </is>
      </c>
      <c r="J833" s="13" t="inlineStr">
        <is>
          <t>إذن ملغي - مؤرشف بالسجل المستقل</t>
        </is>
      </c>
      <c r="K833" s="37">
        <f>IFERROR(VLOOKUP(E833,'أرصدة المخزن'!$A:$H,8,0),"")</f>
        <v/>
      </c>
    </row>
    <row r="834" ht="24.75" customHeight="1" s="138">
      <c r="A834" s="13" t="n">
        <v>828</v>
      </c>
      <c r="B834" s="14" t="n">
        <v>46146</v>
      </c>
      <c r="C834" s="47" t="inlineStr">
        <is>
          <t>المسطحات المائية</t>
        </is>
      </c>
      <c r="D834" s="47" t="n">
        <v>1146</v>
      </c>
      <c r="E834" s="49" t="n">
        <v>10170013</v>
      </c>
      <c r="F834" s="28">
        <f>IFERROR(VLOOKUP(E834,'أرصدة المخزن'!$A:$E,3,0),"")</f>
        <v/>
      </c>
      <c r="G834" s="29">
        <f>IFERROR(VLOOKUP(E834,'أرصدة المخزن'!$A:$H,4,FALSE),"")</f>
        <v/>
      </c>
      <c r="H834" s="13" t="n">
        <v>10</v>
      </c>
      <c r="I834" s="115" t="inlineStr">
        <is>
          <t>صرف</t>
        </is>
      </c>
      <c r="J834" s="13" t="inlineStr">
        <is>
          <t>وارد لاين
تم استلام الخامات على التشغيل مباشرة
لحين احضار نحضر انتهاء الاعمال</t>
        </is>
      </c>
      <c r="K834" s="37">
        <f>IFERROR(VLOOKUP(E834,'أرصدة المخزن'!$A:$H,8,0),"")</f>
        <v/>
      </c>
    </row>
    <row r="835" ht="24.75" customHeight="1" s="138">
      <c r="A835" s="13" t="n">
        <v>829</v>
      </c>
      <c r="B835" s="14" t="n">
        <v>46146</v>
      </c>
      <c r="C835" s="47" t="inlineStr">
        <is>
          <t>المسطحات المائية</t>
        </is>
      </c>
      <c r="D835" s="47" t="n">
        <v>1147</v>
      </c>
      <c r="E835" s="49" t="n">
        <v>10020244</v>
      </c>
      <c r="F835" s="28">
        <f>IFERROR(VLOOKUP(E835,'أرصدة المخزن'!$A:$E,3,0),"")</f>
        <v/>
      </c>
      <c r="G835" s="29">
        <f>IFERROR(VLOOKUP(E835,'أرصدة المخزن'!$A:$H,4,FALSE),"")</f>
        <v/>
      </c>
      <c r="H835" s="13" t="n">
        <v>2</v>
      </c>
      <c r="I835" s="115" t="inlineStr">
        <is>
          <t>صرف</t>
        </is>
      </c>
      <c r="J835" s="13" t="inlineStr">
        <is>
          <t>وارد لاين
تم استلام الخامات على التشغيل مباشرة
لحين احضار نحضر انتهاء الاعمال</t>
        </is>
      </c>
      <c r="K835" s="37">
        <f>IFERROR(VLOOKUP(E835,'أرصدة المخزن'!$A:$H,8,0),"")</f>
        <v/>
      </c>
    </row>
    <row r="836" ht="24.75" customHeight="1" s="138">
      <c r="A836" s="13" t="n">
        <v>830</v>
      </c>
      <c r="B836" s="14" t="n">
        <v>46146</v>
      </c>
      <c r="C836" s="47" t="inlineStr">
        <is>
          <t>المسطحات المائية</t>
        </is>
      </c>
      <c r="D836" s="47" t="n">
        <v>1147</v>
      </c>
      <c r="E836" s="49" t="n">
        <v>10020240</v>
      </c>
      <c r="F836" s="28">
        <f>IFERROR(VLOOKUP(E836,'أرصدة المخزن'!$A:$E,3,0),"")</f>
        <v/>
      </c>
      <c r="G836" s="29">
        <f>IFERROR(VLOOKUP(E836,'أرصدة المخزن'!$A:$H,4,FALSE),"")</f>
        <v/>
      </c>
      <c r="H836" s="13" t="n">
        <v>2</v>
      </c>
      <c r="I836" s="115" t="inlineStr">
        <is>
          <t>صرف</t>
        </is>
      </c>
      <c r="J836" s="13" t="inlineStr">
        <is>
          <t>وارد لاين
تم استلام الخامات على التشغيل مباشرة
لحين احضار نحضر انتهاء الاعمال</t>
        </is>
      </c>
      <c r="K836" s="37">
        <f>IFERROR(VLOOKUP(E836,'أرصدة المخزن'!$A:$H,8,0),"")</f>
        <v/>
      </c>
    </row>
    <row r="837" ht="24.75" customHeight="1" s="138">
      <c r="A837" s="13" t="n">
        <v>831</v>
      </c>
      <c r="B837" s="14" t="n">
        <v>46146</v>
      </c>
      <c r="C837" s="47" t="inlineStr">
        <is>
          <t>المسطحات المائية</t>
        </is>
      </c>
      <c r="D837" s="47" t="n">
        <v>1147</v>
      </c>
      <c r="E837" s="49" t="n">
        <v>10020178</v>
      </c>
      <c r="F837" s="28">
        <f>IFERROR(VLOOKUP(E837,'أرصدة المخزن'!$A:$E,3,0),"")</f>
        <v/>
      </c>
      <c r="G837" s="29">
        <f>IFERROR(VLOOKUP(E837,'أرصدة المخزن'!$A:$H,4,FALSE),"")</f>
        <v/>
      </c>
      <c r="H837" s="13" t="n">
        <v>3</v>
      </c>
      <c r="I837" s="115" t="inlineStr">
        <is>
          <t>صرف</t>
        </is>
      </c>
      <c r="J837" s="13" t="inlineStr">
        <is>
          <t>وارد لاين
تم استلام الخامات على التشغيل مباشرة
لحين احضار نحضر انتهاء الاعمال</t>
        </is>
      </c>
      <c r="K837" s="37">
        <f>IFERROR(VLOOKUP(E837,'أرصدة المخزن'!$A:$H,8,0),"")</f>
        <v/>
      </c>
    </row>
    <row r="838" ht="24.75" customHeight="1" s="138">
      <c r="A838" s="13" t="n">
        <v>832</v>
      </c>
      <c r="B838" s="14" t="n">
        <v>46146</v>
      </c>
      <c r="C838" s="47" t="inlineStr">
        <is>
          <t>المسطحات المائية</t>
        </is>
      </c>
      <c r="D838" s="47" t="n">
        <v>1147</v>
      </c>
      <c r="E838" s="49" t="n">
        <v>10020004</v>
      </c>
      <c r="F838" s="28">
        <f>IFERROR(VLOOKUP(E838,'أرصدة المخزن'!$A:$E,3,0),"")</f>
        <v/>
      </c>
      <c r="G838" s="29">
        <f>IFERROR(VLOOKUP(E838,'أرصدة المخزن'!$A:$H,4,FALSE),"")</f>
        <v/>
      </c>
      <c r="H838" s="13" t="n">
        <v>184</v>
      </c>
      <c r="I838" s="115" t="inlineStr">
        <is>
          <t>صرف</t>
        </is>
      </c>
      <c r="J838" s="13" t="inlineStr">
        <is>
          <t>وارد لاين
تم استلام الخامات على التشغيل مباشرة
لحين احضار نحضر انتهاء الاعمال</t>
        </is>
      </c>
      <c r="K838" s="37">
        <f>IFERROR(VLOOKUP(E838,'أرصدة المخزن'!$A:$H,8,0),"")</f>
        <v/>
      </c>
    </row>
    <row r="839" ht="24.75" customHeight="1" s="138">
      <c r="A839" s="13" t="n">
        <v>833</v>
      </c>
      <c r="B839" s="14" t="n">
        <v>46146</v>
      </c>
      <c r="C839" s="47" t="inlineStr">
        <is>
          <t>المسطحات المائية</t>
        </is>
      </c>
      <c r="D839" s="47" t="n">
        <v>1148</v>
      </c>
      <c r="E839" s="49" t="n">
        <v>10020007</v>
      </c>
      <c r="F839" s="28">
        <f>IFERROR(VLOOKUP(E839,'أرصدة المخزن'!$A:$E,3,0),"")</f>
        <v/>
      </c>
      <c r="G839" s="29">
        <f>IFERROR(VLOOKUP(E839,'أرصدة المخزن'!$A:$H,4,FALSE),"")</f>
        <v/>
      </c>
      <c r="H839" s="13" t="n">
        <v>115</v>
      </c>
      <c r="I839" s="115" t="inlineStr">
        <is>
          <t>صرف</t>
        </is>
      </c>
      <c r="J839" s="13" t="inlineStr">
        <is>
          <t>وارد لاين
تم استلام الخامات على التشغيل مباشرة
لحين احضار نحضر انتهاء الاعمال</t>
        </is>
      </c>
      <c r="K839" s="37">
        <f>IFERROR(VLOOKUP(E839,'أرصدة المخزن'!$A:$H,8,0),"")</f>
        <v/>
      </c>
    </row>
    <row r="840" ht="24.75" customHeight="1" s="138">
      <c r="A840" s="13" t="n">
        <v>834</v>
      </c>
      <c r="B840" s="14" t="n">
        <v>46146</v>
      </c>
      <c r="C840" s="47" t="inlineStr">
        <is>
          <t>المسطحات المائية</t>
        </is>
      </c>
      <c r="D840" s="47" t="n">
        <v>1148</v>
      </c>
      <c r="E840" s="49" t="n">
        <v>10020023</v>
      </c>
      <c r="F840" s="28">
        <f>IFERROR(VLOOKUP(E840,'أرصدة المخزن'!$A:$E,3,0),"")</f>
        <v/>
      </c>
      <c r="G840" s="29">
        <f>IFERROR(VLOOKUP(E840,'أرصدة المخزن'!$A:$H,4,FALSE),"")</f>
        <v/>
      </c>
      <c r="H840" s="13" t="n">
        <v>20</v>
      </c>
      <c r="I840" s="115" t="inlineStr">
        <is>
          <t>صرف</t>
        </is>
      </c>
      <c r="J840" s="13" t="inlineStr">
        <is>
          <t>وارد لاين
تم استلام الخامات على التشغيل مباشرة
لحين احضار نحضر انتهاء الاعمال</t>
        </is>
      </c>
      <c r="K840" s="37">
        <f>IFERROR(VLOOKUP(E840,'أرصدة المخزن'!$A:$H,8,0),"")</f>
        <v/>
      </c>
    </row>
    <row r="841" ht="24.75" customHeight="1" s="138">
      <c r="A841" s="13" t="n">
        <v>835</v>
      </c>
      <c r="B841" s="14" t="n">
        <v>46146</v>
      </c>
      <c r="C841" s="47" t="inlineStr">
        <is>
          <t>المسطحات المائية</t>
        </is>
      </c>
      <c r="D841" s="47" t="n">
        <v>1148</v>
      </c>
      <c r="E841" s="49" t="n">
        <v>10040040</v>
      </c>
      <c r="F841" s="28">
        <f>IFERROR(VLOOKUP(E841,'أرصدة المخزن'!$A:$E,3,0),"")</f>
        <v/>
      </c>
      <c r="G841" s="29">
        <f>IFERROR(VLOOKUP(E841,'أرصدة المخزن'!$A:$H,4,FALSE),"")</f>
        <v/>
      </c>
      <c r="H841" s="13" t="n">
        <v>6</v>
      </c>
      <c r="I841" s="115" t="inlineStr">
        <is>
          <t>صرف</t>
        </is>
      </c>
      <c r="J841" s="13" t="inlineStr">
        <is>
          <t>وارد لاين
تم استلام الخامات على التشغيل مباشرة
لحين احضار نحضر انتهاء الاعمال</t>
        </is>
      </c>
      <c r="K841" s="37">
        <f>IFERROR(VLOOKUP(E841,'أرصدة المخزن'!$A:$H,8,0),"")</f>
        <v/>
      </c>
    </row>
    <row r="842" ht="24.75" customHeight="1" s="138">
      <c r="A842" s="13" t="n">
        <v>836</v>
      </c>
      <c r="B842" s="14" t="n">
        <v>46146</v>
      </c>
      <c r="C842" s="47" t="inlineStr">
        <is>
          <t>المسطحات المائية</t>
        </is>
      </c>
      <c r="D842" s="47" t="n">
        <v>1148</v>
      </c>
      <c r="E842" s="49" t="n">
        <v>10020012</v>
      </c>
      <c r="F842" s="28">
        <f>IFERROR(VLOOKUP(E842,'أرصدة المخزن'!$A:$E,3,0),"")</f>
        <v/>
      </c>
      <c r="G842" s="29">
        <f>IFERROR(VLOOKUP(E842,'أرصدة المخزن'!$A:$H,4,FALSE),"")</f>
        <v/>
      </c>
      <c r="H842" s="13" t="n">
        <v>26</v>
      </c>
      <c r="I842" s="115" t="inlineStr">
        <is>
          <t>صرف</t>
        </is>
      </c>
      <c r="J842" s="13" t="inlineStr">
        <is>
          <t>وارد لاين
تم استلام الخامات على التشغيل مباشرة
لحين احضار نحضر انتهاء الاعمال</t>
        </is>
      </c>
      <c r="K842" s="37">
        <f>IFERROR(VLOOKUP(E842,'أرصدة المخزن'!$A:$H,8,0),"")</f>
        <v/>
      </c>
    </row>
    <row r="843" ht="24.75" customHeight="1" s="138">
      <c r="A843" s="13" t="n">
        <v>837</v>
      </c>
      <c r="B843" s="14" t="n">
        <v>46146</v>
      </c>
      <c r="C843" s="47" t="inlineStr">
        <is>
          <t>المسطحات المائية</t>
        </is>
      </c>
      <c r="D843" s="47" t="n">
        <v>1149</v>
      </c>
      <c r="E843" s="49" t="n">
        <v>10030052</v>
      </c>
      <c r="F843" s="28">
        <f>IFERROR(VLOOKUP(E843,'أرصدة المخزن'!$A:$E,3,0),"")</f>
        <v/>
      </c>
      <c r="G843" s="29">
        <f>IFERROR(VLOOKUP(E843,'أرصدة المخزن'!$A:$H,4,FALSE),"")</f>
        <v/>
      </c>
      <c r="H843" s="13" t="n">
        <v>25</v>
      </c>
      <c r="I843" s="115" t="inlineStr">
        <is>
          <t>صرف</t>
        </is>
      </c>
      <c r="J843" s="13" t="inlineStr">
        <is>
          <t>وارد لاين
تم استلام الخامات على التشغيل مباشرة
لحين احضار نحضر انتهاء الاعمال</t>
        </is>
      </c>
      <c r="K843" s="37">
        <f>IFERROR(VLOOKUP(E843,'أرصدة المخزن'!$A:$H,8,0),"")</f>
        <v/>
      </c>
    </row>
    <row r="844" ht="24.75" customHeight="1" s="138">
      <c r="A844" s="13" t="n">
        <v>838</v>
      </c>
      <c r="B844" s="14" t="n">
        <v>46146</v>
      </c>
      <c r="C844" s="47" t="inlineStr">
        <is>
          <t>المسطحات المائية</t>
        </is>
      </c>
      <c r="D844" s="47" t="n">
        <v>1149</v>
      </c>
      <c r="E844" s="49" t="n">
        <v>10020050</v>
      </c>
      <c r="F844" s="28">
        <f>IFERROR(VLOOKUP(E844,'أرصدة المخزن'!$A:$E,3,0),"")</f>
        <v/>
      </c>
      <c r="G844" s="29">
        <f>IFERROR(VLOOKUP(E844,'أرصدة المخزن'!$A:$H,4,FALSE),"")</f>
        <v/>
      </c>
      <c r="H844" s="13" t="n">
        <v>3</v>
      </c>
      <c r="I844" s="115" t="inlineStr">
        <is>
          <t>صرف</t>
        </is>
      </c>
      <c r="J844" s="13" t="inlineStr">
        <is>
          <t>وارد لاين
تم استلام الخامات على التشغيل مباشرة
لحين احضار نحضر انتهاء الاعمال</t>
        </is>
      </c>
      <c r="K844" s="37">
        <f>IFERROR(VLOOKUP(E844,'أرصدة المخزن'!$A:$H,8,0),"")</f>
        <v/>
      </c>
    </row>
    <row r="845" ht="24.75" customHeight="1" s="138">
      <c r="A845" s="13" t="n">
        <v>839</v>
      </c>
      <c r="B845" s="14" t="n">
        <v>46146</v>
      </c>
      <c r="C845" s="47" t="inlineStr">
        <is>
          <t>المسطحات المائية</t>
        </is>
      </c>
      <c r="D845" s="47" t="n">
        <v>1149</v>
      </c>
      <c r="E845" s="49" t="n">
        <v>10020035</v>
      </c>
      <c r="F845" s="28">
        <f>IFERROR(VLOOKUP(E845,'أرصدة المخزن'!$A:$E,3,0),"")</f>
        <v/>
      </c>
      <c r="G845" s="29">
        <f>IFERROR(VLOOKUP(E845,'أرصدة المخزن'!$A:$H,4,FALSE),"")</f>
        <v/>
      </c>
      <c r="H845" s="13" t="n">
        <v>8</v>
      </c>
      <c r="I845" s="115" t="inlineStr">
        <is>
          <t>صرف</t>
        </is>
      </c>
      <c r="J845" s="13" t="inlineStr">
        <is>
          <t>وارد لاين
تم استلام الخامات على التشغيل مباشرة
لحين احضار نحضر انتهاء الاعمال</t>
        </is>
      </c>
      <c r="K845" s="37">
        <f>IFERROR(VLOOKUP(E845,'أرصدة المخزن'!$A:$H,8,0),"")</f>
        <v/>
      </c>
    </row>
    <row r="846" ht="24.75" customHeight="1" s="138">
      <c r="A846" s="13" t="n">
        <v>840</v>
      </c>
      <c r="B846" s="14" t="n">
        <v>46146</v>
      </c>
      <c r="C846" s="47" t="inlineStr">
        <is>
          <t>المسطحات المائية</t>
        </is>
      </c>
      <c r="D846" s="47" t="n">
        <v>1149</v>
      </c>
      <c r="E846" s="49" t="n">
        <v>10020013</v>
      </c>
      <c r="F846" s="28">
        <f>IFERROR(VLOOKUP(E846,'أرصدة المخزن'!$A:$E,3,0),"")</f>
        <v/>
      </c>
      <c r="G846" s="29">
        <f>IFERROR(VLOOKUP(E846,'أرصدة المخزن'!$A:$H,4,FALSE),"")</f>
        <v/>
      </c>
      <c r="H846" s="13" t="n">
        <v>11</v>
      </c>
      <c r="I846" s="115" t="inlineStr">
        <is>
          <t>صرف</t>
        </is>
      </c>
      <c r="J846" s="13" t="inlineStr">
        <is>
          <t>وارد لاين
تم استلام الخامات على التشغيل مباشرة
لحين احضار نحضر انتهاء الاعمال</t>
        </is>
      </c>
      <c r="K846" s="37">
        <f>IFERROR(VLOOKUP(E846,'أرصدة المخزن'!$A:$H,8,0),"")</f>
        <v/>
      </c>
    </row>
    <row r="847" ht="24.75" customHeight="1" s="138">
      <c r="A847" s="13" t="n">
        <v>841</v>
      </c>
      <c r="B847" s="14" t="n">
        <v>46146</v>
      </c>
      <c r="C847" s="47" t="inlineStr">
        <is>
          <t>المسطحات المائية</t>
        </is>
      </c>
      <c r="D847" s="47" t="n">
        <v>1150</v>
      </c>
      <c r="E847" s="49" t="n">
        <v>10020040</v>
      </c>
      <c r="F847" s="28">
        <f>IFERROR(VLOOKUP(E847,'أرصدة المخزن'!$A:$E,3,0),"")</f>
        <v/>
      </c>
      <c r="G847" s="29">
        <f>IFERROR(VLOOKUP(E847,'أرصدة المخزن'!$A:$H,4,FALSE),"")</f>
        <v/>
      </c>
      <c r="H847" s="13" t="n">
        <v>2</v>
      </c>
      <c r="I847" s="115" t="inlineStr">
        <is>
          <t>صرف</t>
        </is>
      </c>
      <c r="J847" s="13" t="inlineStr">
        <is>
          <t>وارد لاين
تم استلام الخامات على التشغيل مباشرة
لحين احضار نحضر انتهاء الاعمال</t>
        </is>
      </c>
      <c r="K847" s="37">
        <f>IFERROR(VLOOKUP(E847,'أرصدة المخزن'!$A:$H,8,0),"")</f>
        <v/>
      </c>
    </row>
    <row r="848" ht="24.75" customHeight="1" s="138">
      <c r="A848" s="13" t="n">
        <v>842</v>
      </c>
      <c r="B848" s="14" t="n">
        <v>46146</v>
      </c>
      <c r="C848" s="47" t="inlineStr">
        <is>
          <t>المسطحات المائية</t>
        </is>
      </c>
      <c r="D848" s="47" t="n">
        <v>1150</v>
      </c>
      <c r="E848" s="49" t="n">
        <v>10020061</v>
      </c>
      <c r="F848" s="28">
        <f>IFERROR(VLOOKUP(E848,'أرصدة المخزن'!$A:$E,3,0),"")</f>
        <v/>
      </c>
      <c r="G848" s="29">
        <f>IFERROR(VLOOKUP(E848,'أرصدة المخزن'!$A:$H,4,FALSE),"")</f>
        <v/>
      </c>
      <c r="H848" s="13" t="n">
        <v>3</v>
      </c>
      <c r="I848" s="115" t="inlineStr">
        <is>
          <t>صرف</t>
        </is>
      </c>
      <c r="J848" s="13" t="inlineStr">
        <is>
          <t>وارد لاين
تم استلام الخامات على التشغيل مباشرة
لحين احضار نحضر انتهاء الاعمال</t>
        </is>
      </c>
      <c r="K848" s="37">
        <f>IFERROR(VLOOKUP(E848,'أرصدة المخزن'!$A:$H,8,0),"")</f>
        <v/>
      </c>
    </row>
    <row r="849" ht="24.75" customHeight="1" s="138">
      <c r="A849" s="13" t="n">
        <v>843</v>
      </c>
      <c r="B849" s="14" t="n">
        <v>46146</v>
      </c>
      <c r="C849" s="47" t="inlineStr">
        <is>
          <t>المسطحات المائية</t>
        </is>
      </c>
      <c r="D849" s="47" t="n">
        <v>1150</v>
      </c>
      <c r="E849" s="49" t="n">
        <v>10020011</v>
      </c>
      <c r="F849" s="28">
        <f>IFERROR(VLOOKUP(E849,'أرصدة المخزن'!$A:$E,3,0),"")</f>
        <v/>
      </c>
      <c r="G849" s="29">
        <f>IFERROR(VLOOKUP(E849,'أرصدة المخزن'!$A:$H,4,FALSE),"")</f>
        <v/>
      </c>
      <c r="H849" s="13" t="n">
        <v>42</v>
      </c>
      <c r="I849" s="115" t="inlineStr">
        <is>
          <t>صرف</t>
        </is>
      </c>
      <c r="J849" s="13" t="inlineStr">
        <is>
          <t>وارد لاين
تم استلام الخامات على التشغيل مباشرة
لحين احضار نحضر انتهاء الاعمال</t>
        </is>
      </c>
      <c r="K849" s="37">
        <f>IFERROR(VLOOKUP(E849,'أرصدة المخزن'!$A:$H,8,0),"")</f>
        <v/>
      </c>
    </row>
    <row r="850" ht="24.75" customHeight="1" s="138">
      <c r="A850" s="13" t="n">
        <v>844</v>
      </c>
      <c r="B850" s="14" t="n">
        <v>46146</v>
      </c>
      <c r="C850" s="47" t="inlineStr">
        <is>
          <t>المسطحات المائية</t>
        </is>
      </c>
      <c r="D850" s="47" t="n">
        <v>1150</v>
      </c>
      <c r="E850" s="49" t="n">
        <v>10020016</v>
      </c>
      <c r="F850" s="28">
        <f>IFERROR(VLOOKUP(E850,'أرصدة المخزن'!$A:$E,3,0),"")</f>
        <v/>
      </c>
      <c r="G850" s="29">
        <f>IFERROR(VLOOKUP(E850,'أرصدة المخزن'!$A:$H,4,FALSE),"")</f>
        <v/>
      </c>
      <c r="H850" s="13" t="n">
        <v>27</v>
      </c>
      <c r="I850" s="115" t="inlineStr">
        <is>
          <t>صرف</t>
        </is>
      </c>
      <c r="J850" s="13" t="inlineStr">
        <is>
          <t>وارد لاين
تم استلام الخامات على التشغيل مباشرة
لحين احضار نحضر انتهاء الاعمال</t>
        </is>
      </c>
      <c r="K850" s="37">
        <f>IFERROR(VLOOKUP(E850,'أرصدة المخزن'!$A:$H,8,0),"")</f>
        <v/>
      </c>
    </row>
    <row r="851" ht="24.75" customHeight="1" s="138">
      <c r="A851" s="13" t="n">
        <v>845</v>
      </c>
      <c r="B851" s="14" t="n">
        <v>46146</v>
      </c>
      <c r="C851" s="47" t="inlineStr">
        <is>
          <t>المسطحات المائية</t>
        </is>
      </c>
      <c r="D851" s="47" t="n">
        <v>1</v>
      </c>
      <c r="E851" s="49" t="n">
        <v>10020068</v>
      </c>
      <c r="F851" s="28">
        <f>IFERROR(VLOOKUP(E851,'أرصدة المخزن'!$A:$E,3,0),"")</f>
        <v/>
      </c>
      <c r="G851" s="29">
        <f>IFERROR(VLOOKUP(E851,'أرصدة المخزن'!$A:$H,4,FALSE),"")</f>
        <v/>
      </c>
      <c r="H851" s="13" t="n">
        <v>2</v>
      </c>
      <c r="I851" s="115" t="inlineStr">
        <is>
          <t>صرف</t>
        </is>
      </c>
      <c r="J851" s="13" t="inlineStr">
        <is>
          <t>وارد لاين
تم استلام الخامات على التشغيل مباشرة
لحين احضار نحضر انتهاء الاعمال</t>
        </is>
      </c>
      <c r="K851" s="37">
        <f>IFERROR(VLOOKUP(E851,'أرصدة المخزن'!$A:$H,8,0),"")</f>
        <v/>
      </c>
    </row>
    <row r="852" ht="24.75" customHeight="1" s="138">
      <c r="A852" s="13" t="n">
        <v>846</v>
      </c>
      <c r="B852" s="14" t="n">
        <v>46146</v>
      </c>
      <c r="C852" s="47" t="inlineStr">
        <is>
          <t>المسطحات المائية</t>
        </is>
      </c>
      <c r="D852" s="47" t="n">
        <v>1</v>
      </c>
      <c r="E852" s="49" t="n">
        <v>10020020</v>
      </c>
      <c r="F852" s="28">
        <f>IFERROR(VLOOKUP(E852,'أرصدة المخزن'!$A:$E,3,0),"")</f>
        <v/>
      </c>
      <c r="G852" s="29">
        <f>IFERROR(VLOOKUP(E852,'أرصدة المخزن'!$A:$H,4,FALSE),"")</f>
        <v/>
      </c>
      <c r="H852" s="13" t="n">
        <v>7</v>
      </c>
      <c r="I852" s="115" t="inlineStr">
        <is>
          <t>صرف</t>
        </is>
      </c>
      <c r="J852" s="13" t="inlineStr">
        <is>
          <t>وارد لاين
تم استلام الخامات على التشغيل مباشرة
لحين احضار نحضر انتهاء الاعمال</t>
        </is>
      </c>
      <c r="K852" s="37">
        <f>IFERROR(VLOOKUP(E852,'أرصدة المخزن'!$A:$H,8,0),"")</f>
        <v/>
      </c>
    </row>
    <row r="853" ht="24.75" customHeight="1" s="138">
      <c r="A853" s="13" t="n">
        <v>847</v>
      </c>
      <c r="B853" s="14" t="n">
        <v>46146</v>
      </c>
      <c r="C853" s="47" t="inlineStr">
        <is>
          <t>المسطحات المائية</t>
        </is>
      </c>
      <c r="D853" s="47" t="n">
        <v>1</v>
      </c>
      <c r="E853" s="49" t="n">
        <v>10020046</v>
      </c>
      <c r="F853" s="28">
        <f>IFERROR(VLOOKUP(E853,'أرصدة المخزن'!$A:$E,3,0),"")</f>
        <v/>
      </c>
      <c r="G853" s="29">
        <f>IFERROR(VLOOKUP(E853,'أرصدة المخزن'!$A:$H,4,FALSE),"")</f>
        <v/>
      </c>
      <c r="H853" s="13" t="n">
        <v>5</v>
      </c>
      <c r="I853" s="115" t="inlineStr">
        <is>
          <t>صرف</t>
        </is>
      </c>
      <c r="J853" s="13" t="inlineStr">
        <is>
          <t>وارد لاين
تم استلام الخامات على التشغيل مباشرة
لحين احضار نحضر انتهاء الاعمال</t>
        </is>
      </c>
      <c r="K853" s="37">
        <f>IFERROR(VLOOKUP(E853,'أرصدة المخزن'!$A:$H,8,0),"")</f>
        <v/>
      </c>
    </row>
    <row r="854" ht="24.75" customHeight="1" s="138">
      <c r="A854" s="13" t="n">
        <v>848</v>
      </c>
      <c r="B854" s="14" t="n">
        <v>46146</v>
      </c>
      <c r="C854" s="47" t="inlineStr">
        <is>
          <t>المسطحات المائية</t>
        </is>
      </c>
      <c r="D854" s="47" t="n">
        <v>1</v>
      </c>
      <c r="E854" s="49" t="n">
        <v>10020020</v>
      </c>
      <c r="F854" s="28">
        <f>IFERROR(VLOOKUP(E854,'أرصدة المخزن'!$A:$E,3,0),"")</f>
        <v/>
      </c>
      <c r="G854" s="29">
        <f>IFERROR(VLOOKUP(E854,'أرصدة المخزن'!$A:$H,4,FALSE),"")</f>
        <v/>
      </c>
      <c r="H854" s="13" t="n">
        <v>14</v>
      </c>
      <c r="I854" s="115" t="inlineStr">
        <is>
          <t>صرف</t>
        </is>
      </c>
      <c r="J854" s="13" t="inlineStr">
        <is>
          <t>وارد لاين
تم استلام الخامات على التشغيل مباشرة
لحين احضار نحضر انتهاء الاعمال</t>
        </is>
      </c>
      <c r="K854" s="37">
        <f>IFERROR(VLOOKUP(E854,'أرصدة المخزن'!$A:$H,8,0),"")</f>
        <v/>
      </c>
    </row>
    <row r="855" ht="24.75" customHeight="1" s="138">
      <c r="A855" s="13" t="n">
        <v>849</v>
      </c>
      <c r="B855" s="14" t="n">
        <v>46146</v>
      </c>
      <c r="C855" s="47" t="inlineStr">
        <is>
          <t>المسطحات المائية</t>
        </is>
      </c>
      <c r="D855" s="47" t="n">
        <v>2</v>
      </c>
      <c r="E855" s="49" t="n">
        <v>10020055</v>
      </c>
      <c r="F855" s="28">
        <f>IFERROR(VLOOKUP(E855,'أرصدة المخزن'!$A:$E,3,0),"")</f>
        <v/>
      </c>
      <c r="G855" s="29">
        <f>IFERROR(VLOOKUP(E855,'أرصدة المخزن'!$A:$H,4,FALSE),"")</f>
        <v/>
      </c>
      <c r="H855" s="13" t="n">
        <v>2</v>
      </c>
      <c r="I855" s="115" t="inlineStr">
        <is>
          <t>صرف</t>
        </is>
      </c>
      <c r="J855" s="13" t="inlineStr">
        <is>
          <t>وارد لاين
تم استلام الخامات على التشغيل مباشرة
لحين احضار نحضر انتهاء الاعمال</t>
        </is>
      </c>
      <c r="K855" s="37">
        <f>IFERROR(VLOOKUP(E855,'أرصدة المخزن'!$A:$H,8,0),"")</f>
        <v/>
      </c>
    </row>
    <row r="856" ht="24.75" customHeight="1" s="138">
      <c r="A856" s="13" t="n">
        <v>850</v>
      </c>
      <c r="B856" s="14" t="n">
        <v>46146</v>
      </c>
      <c r="C856" s="47" t="inlineStr">
        <is>
          <t>المسطحات المائية</t>
        </is>
      </c>
      <c r="D856" s="47" t="n">
        <v>2</v>
      </c>
      <c r="E856" s="49" t="n">
        <v>10020059</v>
      </c>
      <c r="F856" s="28">
        <f>IFERROR(VLOOKUP(E856,'أرصدة المخزن'!$A:$E,3,0),"")</f>
        <v/>
      </c>
      <c r="G856" s="29">
        <f>IFERROR(VLOOKUP(E856,'أرصدة المخزن'!$A:$H,4,FALSE),"")</f>
        <v/>
      </c>
      <c r="H856" s="13" t="n">
        <v>3</v>
      </c>
      <c r="I856" s="115" t="inlineStr">
        <is>
          <t>صرف</t>
        </is>
      </c>
      <c r="J856" s="13" t="inlineStr">
        <is>
          <t>وارد لاين
تم استلام الخامات على التشغيل مباشرة
لحين احضار نحضر انتهاء الاعمال</t>
        </is>
      </c>
      <c r="K856" s="37">
        <f>IFERROR(VLOOKUP(E856,'أرصدة المخزن'!$A:$H,8,0),"")</f>
        <v/>
      </c>
    </row>
    <row r="857" ht="24.75" customHeight="1" s="138">
      <c r="A857" s="13" t="n">
        <v>851</v>
      </c>
      <c r="B857" s="14" t="n">
        <v>46146</v>
      </c>
      <c r="C857" s="47" t="inlineStr">
        <is>
          <t>المسطحات المائية</t>
        </is>
      </c>
      <c r="D857" s="47" t="n">
        <v>2</v>
      </c>
      <c r="E857" s="49" t="n">
        <v>10020033</v>
      </c>
      <c r="F857" s="28">
        <f>IFERROR(VLOOKUP(E857,'أرصدة المخزن'!$A:$E,3,0),"")</f>
        <v/>
      </c>
      <c r="G857" s="29">
        <f>IFERROR(VLOOKUP(E857,'أرصدة المخزن'!$A:$H,4,FALSE),"")</f>
        <v/>
      </c>
      <c r="H857" s="13" t="n">
        <v>15</v>
      </c>
      <c r="I857" s="115" t="inlineStr">
        <is>
          <t>صرف</t>
        </is>
      </c>
      <c r="J857" s="13" t="inlineStr">
        <is>
          <t>وارد لاين
تم استلام الخامات على التشغيل مباشرة
لحين احضار نحضر انتهاء الاعمال</t>
        </is>
      </c>
      <c r="K857" s="37">
        <f>IFERROR(VLOOKUP(E857,'أرصدة المخزن'!$A:$H,8,0),"")</f>
        <v/>
      </c>
    </row>
    <row r="858" ht="24.75" customHeight="1" s="138">
      <c r="A858" s="13" t="n">
        <v>852</v>
      </c>
      <c r="B858" s="14" t="n">
        <v>46146</v>
      </c>
      <c r="C858" s="47" t="inlineStr">
        <is>
          <t>المسطحات المائية</t>
        </is>
      </c>
      <c r="D858" s="47" t="n">
        <v>2</v>
      </c>
      <c r="E858" s="49" t="n">
        <v>10020017</v>
      </c>
      <c r="F858" s="28">
        <f>IFERROR(VLOOKUP(E858,'أرصدة المخزن'!$A:$E,3,0),"")</f>
        <v/>
      </c>
      <c r="G858" s="29">
        <f>IFERROR(VLOOKUP(E858,'أرصدة المخزن'!$A:$H,4,FALSE),"")</f>
        <v/>
      </c>
      <c r="H858" s="13" t="n">
        <v>40</v>
      </c>
      <c r="I858" s="115" t="inlineStr">
        <is>
          <t>صرف</t>
        </is>
      </c>
      <c r="J858" s="13" t="inlineStr">
        <is>
          <t>وارد لاين
تم استلام الخامات على التشغيل مباشرة
لحين احضار نحضر انتهاء الاعمال</t>
        </is>
      </c>
      <c r="K858" s="37">
        <f>IFERROR(VLOOKUP(E858,'أرصدة المخزن'!$A:$H,8,0),"")</f>
        <v/>
      </c>
    </row>
    <row r="859" ht="24.75" customHeight="1" s="138">
      <c r="A859" s="13" t="n">
        <v>853</v>
      </c>
      <c r="B859" s="14" t="n">
        <v>46146</v>
      </c>
      <c r="C859" s="47" t="inlineStr">
        <is>
          <t>المسطحات المائية</t>
        </is>
      </c>
      <c r="D859" s="47" t="n">
        <v>3</v>
      </c>
      <c r="E859" s="15" t="n">
        <v>10020015</v>
      </c>
      <c r="F859" s="28">
        <f>IFERROR(VLOOKUP(E859,'أرصدة المخزن'!$A:$E,3,0),"")</f>
        <v/>
      </c>
      <c r="G859" s="29">
        <f>IFERROR(VLOOKUP(E859,'أرصدة المخزن'!$A:$H,4,FALSE),"")</f>
        <v/>
      </c>
      <c r="H859" s="13" t="n">
        <v>45</v>
      </c>
      <c r="I859" s="115" t="inlineStr">
        <is>
          <t>صرف</t>
        </is>
      </c>
      <c r="J859" s="13" t="inlineStr">
        <is>
          <t>وارد لاين
تم استلام الخامات على التشغيل مباشرة
لحين احضار نحضر انتهاء الاعمال</t>
        </is>
      </c>
      <c r="K859" s="37">
        <f>IFERROR(VLOOKUP(E859,'أرصدة المخزن'!$A:$H,8,0),"")</f>
        <v/>
      </c>
    </row>
    <row r="860" ht="24.75" customHeight="1" s="138">
      <c r="A860" s="13" t="n">
        <v>854</v>
      </c>
      <c r="B860" s="14" t="n">
        <v>46146</v>
      </c>
      <c r="C860" s="47" t="inlineStr">
        <is>
          <t>المسطحات المائية</t>
        </is>
      </c>
      <c r="D860" s="47" t="n">
        <v>3</v>
      </c>
      <c r="E860" s="49" t="n">
        <v>10020006</v>
      </c>
      <c r="F860" s="28">
        <f>IFERROR(VLOOKUP(E860,'أرصدة المخزن'!$A:$E,3,0),"")</f>
        <v/>
      </c>
      <c r="G860" s="29">
        <f>IFERROR(VLOOKUP(E860,'أرصدة المخزن'!$A:$H,4,FALSE),"")</f>
        <v/>
      </c>
      <c r="H860" s="13" t="n">
        <v>60</v>
      </c>
      <c r="I860" s="115" t="inlineStr">
        <is>
          <t>صرف</t>
        </is>
      </c>
      <c r="J860" s="13" t="inlineStr">
        <is>
          <t>وارد لاين
تم استلام الخامات على التشغيل مباشرة
لحين احضار نحضر انتهاء الاعمال</t>
        </is>
      </c>
      <c r="K860" s="37">
        <f>IFERROR(VLOOKUP(E860,'أرصدة المخزن'!$A:$H,8,0),"")</f>
        <v/>
      </c>
    </row>
    <row r="861" ht="24.75" customHeight="1" s="138">
      <c r="A861" s="13" t="n">
        <v>855</v>
      </c>
      <c r="B861" s="14" t="n">
        <v>46146</v>
      </c>
      <c r="C861" s="47" t="inlineStr">
        <is>
          <t>المسطحات المائية</t>
        </is>
      </c>
      <c r="D861" s="47" t="n">
        <v>3</v>
      </c>
      <c r="E861" s="49" t="n">
        <v>10020005</v>
      </c>
      <c r="F861" s="28">
        <f>IFERROR(VLOOKUP(E861,'أرصدة المخزن'!$A:$E,3,0),"")</f>
        <v/>
      </c>
      <c r="G861" s="29">
        <f>IFERROR(VLOOKUP(E861,'أرصدة المخزن'!$A:$H,4,FALSE),"")</f>
        <v/>
      </c>
      <c r="H861" s="13" t="n">
        <v>30</v>
      </c>
      <c r="I861" s="115" t="inlineStr">
        <is>
          <t>صرف</t>
        </is>
      </c>
      <c r="J861" s="13" t="inlineStr">
        <is>
          <t>وارد لاين
تم استلام الخامات على التشغيل مباشرة
لحين احضار نحضر انتهاء الاعمال</t>
        </is>
      </c>
      <c r="K861" s="37">
        <f>IFERROR(VLOOKUP(E861,'أرصدة المخزن'!$A:$H,8,0),"")</f>
        <v/>
      </c>
    </row>
    <row r="862" ht="24.75" customHeight="1" s="138">
      <c r="A862" s="13" t="n">
        <v>856</v>
      </c>
      <c r="B862" s="14" t="n">
        <v>46146</v>
      </c>
      <c r="C862" s="47" t="inlineStr">
        <is>
          <t>المسطحات المائية</t>
        </is>
      </c>
      <c r="D862" s="47" t="n">
        <v>3</v>
      </c>
      <c r="E862" s="49" t="n">
        <v>10020002</v>
      </c>
      <c r="F862" s="28">
        <f>IFERROR(VLOOKUP(E862,'أرصدة المخزن'!$A:$E,3,0),"")</f>
        <v/>
      </c>
      <c r="G862" s="29">
        <f>IFERROR(VLOOKUP(E862,'أرصدة المخزن'!$A:$H,4,FALSE),"")</f>
        <v/>
      </c>
      <c r="H862" s="13" t="n">
        <v>72</v>
      </c>
      <c r="I862" s="115" t="inlineStr">
        <is>
          <t>صرف</t>
        </is>
      </c>
      <c r="J862" s="13" t="inlineStr">
        <is>
          <t>وارد لاين
تم استلام الخامات على التشغيل مباشرة
لحين احضار نحضر انتهاء الاعمال</t>
        </is>
      </c>
      <c r="K862" s="37">
        <f>IFERROR(VLOOKUP(E862,'أرصدة المخزن'!$A:$H,8,0),"")</f>
        <v/>
      </c>
    </row>
    <row r="863" ht="24.75" customHeight="1" s="138">
      <c r="A863" s="13" t="n">
        <v>857</v>
      </c>
      <c r="B863" s="14" t="n">
        <v>46146</v>
      </c>
      <c r="C863" s="47" t="inlineStr">
        <is>
          <t>المسطحات المائية</t>
        </is>
      </c>
      <c r="D863" s="47" t="n">
        <v>4</v>
      </c>
      <c r="E863" s="49" t="n">
        <v>10170063</v>
      </c>
      <c r="F863" s="28">
        <f>IFERROR(VLOOKUP(E863,'أرصدة المخزن'!$A:$E,3,0),"")</f>
        <v/>
      </c>
      <c r="G863" s="29">
        <f>IFERROR(VLOOKUP(E863,'أرصدة المخزن'!$A:$H,4,FALSE),"")</f>
        <v/>
      </c>
      <c r="H863" s="13" t="n">
        <v>8</v>
      </c>
      <c r="I863" s="115" t="inlineStr">
        <is>
          <t>صرف</t>
        </is>
      </c>
      <c r="J863" s="13" t="inlineStr">
        <is>
          <t>وارد لاين
تم استلام الخامات على التشغيل مباشرة
لحين احضار نحضر انتهاء الاعمال</t>
        </is>
      </c>
      <c r="K863" s="37">
        <f>IFERROR(VLOOKUP(E863,'أرصدة المخزن'!$A:$H,8,0),"")</f>
        <v/>
      </c>
    </row>
    <row r="864" ht="24.75" customHeight="1" s="138">
      <c r="A864" s="13" t="n">
        <v>858</v>
      </c>
      <c r="B864" s="14" t="n">
        <v>46146</v>
      </c>
      <c r="C864" s="47" t="inlineStr">
        <is>
          <t>المسطحات المائية</t>
        </is>
      </c>
      <c r="D864" s="47" t="n">
        <v>4</v>
      </c>
      <c r="E864" s="49" t="n">
        <v>10020001</v>
      </c>
      <c r="F864" s="28">
        <f>IFERROR(VLOOKUP(E864,'أرصدة المخزن'!$A:$E,3,0),"")</f>
        <v/>
      </c>
      <c r="G864" s="29">
        <f>IFERROR(VLOOKUP(E864,'أرصدة المخزن'!$A:$H,4,FALSE),"")</f>
        <v/>
      </c>
      <c r="H864" s="13" t="n">
        <v>9</v>
      </c>
      <c r="I864" s="115" t="inlineStr">
        <is>
          <t>صرف</t>
        </is>
      </c>
      <c r="J864" s="13" t="inlineStr">
        <is>
          <t>وارد لاين
تم استلام الخامات على التشغيل مباشرة
لحين احضار نحضر انتهاء الاعمال</t>
        </is>
      </c>
      <c r="K864" s="37">
        <f>IFERROR(VLOOKUP(E864,'أرصدة المخزن'!$A:$H,8,0),"")</f>
        <v/>
      </c>
    </row>
    <row r="865" ht="24.75" customHeight="1" s="138">
      <c r="A865" s="13" t="n">
        <v>859</v>
      </c>
      <c r="B865" s="14" t="n">
        <v>46146</v>
      </c>
      <c r="C865" s="47" t="inlineStr">
        <is>
          <t>المسطحات المائية</t>
        </is>
      </c>
      <c r="D865" s="47" t="n">
        <v>4</v>
      </c>
      <c r="E865" s="49" t="n">
        <v>10020018</v>
      </c>
      <c r="F865" s="28">
        <f>IFERROR(VLOOKUP(E865,'أرصدة المخزن'!$A:$E,3,0),"")</f>
        <v/>
      </c>
      <c r="G865" s="29">
        <f>IFERROR(VLOOKUP(E865,'أرصدة المخزن'!$A:$H,4,FALSE),"")</f>
        <v/>
      </c>
      <c r="H865" s="13" t="n">
        <v>5</v>
      </c>
      <c r="I865" s="115" t="inlineStr">
        <is>
          <t>صرف</t>
        </is>
      </c>
      <c r="J865" s="13" t="inlineStr">
        <is>
          <t>وارد لاين
تم استلام الخامات على التشغيل مباشرة
لحين احضار نحضر انتهاء الاعمال</t>
        </is>
      </c>
      <c r="K865" s="37">
        <f>IFERROR(VLOOKUP(E865,'أرصدة المخزن'!$A:$H,8,0),"")</f>
        <v/>
      </c>
    </row>
    <row r="866" ht="24.75" customHeight="1" s="138">
      <c r="A866" s="13" t="n">
        <v>860</v>
      </c>
      <c r="B866" s="14" t="n">
        <v>46146</v>
      </c>
      <c r="C866" s="47" t="inlineStr">
        <is>
          <t>المسطحات المائية</t>
        </is>
      </c>
      <c r="D866" s="47" t="n">
        <v>4</v>
      </c>
      <c r="E866" s="49" t="n">
        <v>10020008</v>
      </c>
      <c r="F866" s="28">
        <f>IFERROR(VLOOKUP(E866,'أرصدة المخزن'!$A:$E,3,0),"")</f>
        <v/>
      </c>
      <c r="G866" s="29">
        <f>IFERROR(VLOOKUP(E866,'أرصدة المخزن'!$A:$H,4,FALSE),"")</f>
        <v/>
      </c>
      <c r="H866" s="13" t="n">
        <v>35</v>
      </c>
      <c r="I866" s="115" t="inlineStr">
        <is>
          <t>صرف</t>
        </is>
      </c>
      <c r="J866" s="13" t="inlineStr">
        <is>
          <t>وارد لاين
تم استلام الخامات على التشغيل مباشرة
لحين احضار نحضر انتهاء الاعمال</t>
        </is>
      </c>
      <c r="K866" s="37">
        <f>IFERROR(VLOOKUP(E866,'أرصدة المخزن'!$A:$H,8,0),"")</f>
        <v/>
      </c>
    </row>
    <row r="867" ht="24.75" customHeight="1" s="138">
      <c r="A867" s="13" t="n">
        <v>861</v>
      </c>
      <c r="B867" s="14" t="n">
        <v>46146</v>
      </c>
      <c r="C867" s="47" t="inlineStr">
        <is>
          <t>المسطحات المائية</t>
        </is>
      </c>
      <c r="D867" s="47" t="n">
        <v>5</v>
      </c>
      <c r="E867" s="49" t="n">
        <v>10020024</v>
      </c>
      <c r="F867" s="28">
        <f>IFERROR(VLOOKUP(E867,'أرصدة المخزن'!$A:$E,3,0),"")</f>
        <v/>
      </c>
      <c r="G867" s="29">
        <f>IFERROR(VLOOKUP(E867,'أرصدة المخزن'!$A:$H,4,FALSE),"")</f>
        <v/>
      </c>
      <c r="H867" s="13" t="n">
        <v>22</v>
      </c>
      <c r="I867" s="115" t="inlineStr">
        <is>
          <t>صرف</t>
        </is>
      </c>
      <c r="J867" s="13" t="inlineStr">
        <is>
          <t>وارد لاين
تم استلام الخامات على التشغيل مباشرة
لحين احضار نحضر انتهاء الاعمال</t>
        </is>
      </c>
      <c r="K867" s="37">
        <f>IFERROR(VLOOKUP(E867,'أرصدة المخزن'!$A:$H,8,0),"")</f>
        <v/>
      </c>
    </row>
    <row r="868" ht="24.75" customHeight="1" s="138">
      <c r="A868" s="13" t="n">
        <v>862</v>
      </c>
      <c r="B868" s="14" t="n">
        <v>46146</v>
      </c>
      <c r="C868" s="47" t="inlineStr">
        <is>
          <t>المسطحات المائية</t>
        </is>
      </c>
      <c r="D868" s="47" t="n">
        <v>5</v>
      </c>
      <c r="E868" s="49" t="n">
        <v>10020014</v>
      </c>
      <c r="F868" s="28">
        <f>IFERROR(VLOOKUP(E868,'أرصدة المخزن'!$A:$E,3,0),"")</f>
        <v/>
      </c>
      <c r="G868" s="29">
        <f>IFERROR(VLOOKUP(E868,'أرصدة المخزن'!$A:$H,4,FALSE),"")</f>
        <v/>
      </c>
      <c r="H868" s="13" t="n">
        <v>26</v>
      </c>
      <c r="I868" s="115" t="inlineStr">
        <is>
          <t>صرف</t>
        </is>
      </c>
      <c r="J868" s="13" t="inlineStr">
        <is>
          <t>وارد لاين
تم استلام الخامات على التشغيل مباشرة
لحين احضار نحضر انتهاء الاعمال</t>
        </is>
      </c>
      <c r="K868" s="37">
        <f>IFERROR(VLOOKUP(E868,'أرصدة المخزن'!$A:$H,8,0),"")</f>
        <v/>
      </c>
    </row>
    <row r="869" ht="24.75" customHeight="1" s="138">
      <c r="A869" s="13" t="n">
        <v>863</v>
      </c>
      <c r="B869" s="14" t="n">
        <v>46146</v>
      </c>
      <c r="C869" s="47" t="inlineStr">
        <is>
          <t>المسطحات المائية</t>
        </is>
      </c>
      <c r="D869" s="47" t="n">
        <v>5</v>
      </c>
      <c r="E869" s="49" t="n">
        <v>9999</v>
      </c>
      <c r="F869" s="28">
        <f>IFERROR(VLOOKUP(E869,'أرصدة المخزن'!$A:$E,3,0),"")</f>
        <v/>
      </c>
      <c r="G869" s="29" t="inlineStr">
        <is>
          <t>-</t>
        </is>
      </c>
      <c r="H869" s="13" t="n">
        <v>0</v>
      </c>
      <c r="I869" s="115" t="inlineStr">
        <is>
          <t>صرف</t>
        </is>
      </c>
      <c r="J869" s="13" t="inlineStr">
        <is>
          <t>إذن ملغي - مؤرشف بالسجل المستقل</t>
        </is>
      </c>
      <c r="K869" s="37">
        <f>IFERROR(VLOOKUP(E869,'أرصدة المخزن'!$A:$H,8,0),"")</f>
        <v/>
      </c>
    </row>
    <row r="870" ht="24.75" customHeight="1" s="138">
      <c r="A870" s="13" t="n">
        <v>864</v>
      </c>
      <c r="B870" s="14" t="n">
        <v>46146</v>
      </c>
      <c r="C870" s="47" t="inlineStr">
        <is>
          <t>المسطحات المائية</t>
        </is>
      </c>
      <c r="D870" s="47" t="n">
        <v>5</v>
      </c>
      <c r="E870" s="49" t="n">
        <v>10020028</v>
      </c>
      <c r="F870" s="28">
        <f>IFERROR(VLOOKUP(E870,'أرصدة المخزن'!$A:$E,3,0),"")</f>
        <v/>
      </c>
      <c r="G870" s="29">
        <f>IFERROR(VLOOKUP(E870,'أرصدة المخزن'!$A:$H,4,FALSE),"")</f>
        <v/>
      </c>
      <c r="H870" s="13" t="n">
        <v>5</v>
      </c>
      <c r="I870" s="115" t="inlineStr">
        <is>
          <t>صرف</t>
        </is>
      </c>
      <c r="J870" s="13" t="inlineStr">
        <is>
          <t>وارد لاين
تم استلام الخامات على التشغيل مباشرة
لحين احضار نحضر انتهاء الاعمال</t>
        </is>
      </c>
      <c r="K870" s="37">
        <f>IFERROR(VLOOKUP(E870,'أرصدة المخزن'!$A:$H,8,0),"")</f>
        <v/>
      </c>
    </row>
    <row r="871" ht="24.75" customHeight="1" s="138">
      <c r="A871" s="13" t="n">
        <v>865</v>
      </c>
      <c r="B871" s="14" t="n">
        <v>46146</v>
      </c>
      <c r="C871" s="47" t="inlineStr">
        <is>
          <t>المسطحات المائية</t>
        </is>
      </c>
      <c r="D871" s="47" t="n">
        <v>6</v>
      </c>
      <c r="E871" s="49" t="n">
        <v>10020038</v>
      </c>
      <c r="F871" s="28">
        <f>IFERROR(VLOOKUP(E871,'أرصدة المخزن'!$A:$E,3,0),"")</f>
        <v/>
      </c>
      <c r="G871" s="29">
        <f>IFERROR(VLOOKUP(E871,'أرصدة المخزن'!$A:$H,4,FALSE),"")</f>
        <v/>
      </c>
      <c r="H871" s="13" t="n">
        <v>5</v>
      </c>
      <c r="I871" s="115" t="inlineStr">
        <is>
          <t>صرف</t>
        </is>
      </c>
      <c r="J871" s="13" t="inlineStr">
        <is>
          <t>وارد لاين
تم استلام الخامات على التشغيل مباشرة
لحين احضار نحضر انتهاء الاعمال</t>
        </is>
      </c>
      <c r="K871" s="37">
        <f>IFERROR(VLOOKUP(E871,'أرصدة المخزن'!$A:$H,8,0),"")</f>
        <v/>
      </c>
    </row>
    <row r="872" ht="24.75" customHeight="1" s="138">
      <c r="A872" s="13" t="n">
        <v>866</v>
      </c>
      <c r="B872" s="14" t="n">
        <v>46146</v>
      </c>
      <c r="C872" s="47" t="inlineStr">
        <is>
          <t>المسطحات المائية</t>
        </is>
      </c>
      <c r="D872" s="47" t="n">
        <v>6</v>
      </c>
      <c r="E872" s="49" t="n">
        <v>10020036</v>
      </c>
      <c r="F872" s="28">
        <f>IFERROR(VLOOKUP(E872,'أرصدة المخزن'!$A:$E,3,0),"")</f>
        <v/>
      </c>
      <c r="G872" s="29">
        <f>IFERROR(VLOOKUP(E872,'أرصدة المخزن'!$A:$H,4,FALSE),"")</f>
        <v/>
      </c>
      <c r="H872" s="13" t="n">
        <v>6</v>
      </c>
      <c r="I872" s="115" t="inlineStr">
        <is>
          <t>صرف</t>
        </is>
      </c>
      <c r="J872" s="13" t="inlineStr">
        <is>
          <t>وارد لاين
تم استلام الخامات على التشغيل مباشرة
لحين احضار نحضر انتهاء الاعمال</t>
        </is>
      </c>
      <c r="K872" s="37">
        <f>IFERROR(VLOOKUP(E872,'أرصدة المخزن'!$A:$H,8,0),"")</f>
        <v/>
      </c>
    </row>
    <row r="873" ht="24.75" customHeight="1" s="138">
      <c r="A873" s="13" t="n">
        <v>867</v>
      </c>
      <c r="B873" s="14" t="n">
        <v>46146</v>
      </c>
      <c r="C873" s="47" t="inlineStr">
        <is>
          <t>المسطحات المائية</t>
        </is>
      </c>
      <c r="D873" s="47" t="n">
        <v>6</v>
      </c>
      <c r="E873" s="49" t="n">
        <v>9999</v>
      </c>
      <c r="F873" s="28">
        <f>IFERROR(VLOOKUP(E873,'أرصدة المخزن'!$A:$E,3,0),"")</f>
        <v/>
      </c>
      <c r="G873" s="29" t="inlineStr">
        <is>
          <t>-</t>
        </is>
      </c>
      <c r="H873" s="13" t="n">
        <v>0</v>
      </c>
      <c r="I873" s="115" t="inlineStr">
        <is>
          <t>صرف</t>
        </is>
      </c>
      <c r="J873" s="13" t="inlineStr">
        <is>
          <t>إذن ملغي - مؤرشف بالسجل المستقل</t>
        </is>
      </c>
      <c r="K873" s="37">
        <f>IFERROR(VLOOKUP(E873,'أرصدة المخزن'!$A:$H,8,0),"")</f>
        <v/>
      </c>
    </row>
    <row r="874" ht="24.75" customHeight="1" s="138">
      <c r="A874" s="13" t="n">
        <v>868</v>
      </c>
      <c r="B874" s="14" t="n">
        <v>46146</v>
      </c>
      <c r="C874" s="47" t="inlineStr">
        <is>
          <t>المسطحات المائية</t>
        </is>
      </c>
      <c r="D874" s="47" t="n">
        <v>6</v>
      </c>
      <c r="E874" s="49" t="n">
        <v>10020196</v>
      </c>
      <c r="F874" s="28">
        <f>IFERROR(VLOOKUP(E874,'أرصدة المخزن'!$A:$E,3,0),"")</f>
        <v/>
      </c>
      <c r="G874" s="29">
        <f>IFERROR(VLOOKUP(E874,'أرصدة المخزن'!$A:$H,4,FALSE),"")</f>
        <v/>
      </c>
      <c r="H874" s="13" t="n">
        <v>1</v>
      </c>
      <c r="I874" s="115" t="inlineStr">
        <is>
          <t>صرف</t>
        </is>
      </c>
      <c r="J874" s="13" t="inlineStr">
        <is>
          <t>وارد لاين
تم استلام الخامات على التشغيل مباشرة
لحين احضار نحضر انتهاء الاعمال</t>
        </is>
      </c>
      <c r="K874" s="37">
        <f>IFERROR(VLOOKUP(E874,'أرصدة المخزن'!$A:$H,8,0),"")</f>
        <v/>
      </c>
    </row>
    <row r="875" ht="24.75" customHeight="1" s="138">
      <c r="A875" s="13" t="n">
        <v>869</v>
      </c>
      <c r="B875" s="14" t="n">
        <v>46146</v>
      </c>
      <c r="C875" s="47" t="inlineStr">
        <is>
          <t>المسطحات المائية</t>
        </is>
      </c>
      <c r="D875" s="47" t="n">
        <v>7</v>
      </c>
      <c r="E875" s="49" t="n">
        <v>10020057</v>
      </c>
      <c r="F875" s="28">
        <f>IFERROR(VLOOKUP(E875,'أرصدة المخزن'!$A:$E,3,0),"")</f>
        <v/>
      </c>
      <c r="G875" s="29">
        <f>IFERROR(VLOOKUP(E875,'أرصدة المخزن'!$A:$H,4,FALSE),"")</f>
        <v/>
      </c>
      <c r="H875" s="13" t="n">
        <v>1</v>
      </c>
      <c r="I875" s="115" t="inlineStr">
        <is>
          <t>صرف</t>
        </is>
      </c>
      <c r="J875" s="13" t="inlineStr">
        <is>
          <t>وارد لاين
تم استلام الخامات على التشغيل مباشرة
لحين احضار نحضر انتهاء الاعمال</t>
        </is>
      </c>
      <c r="K875" s="37">
        <f>IFERROR(VLOOKUP(E875,'أرصدة المخزن'!$A:$H,8,0),"")</f>
        <v/>
      </c>
    </row>
    <row r="876" ht="24.75" customHeight="1" s="138">
      <c r="A876" s="13" t="n">
        <v>870</v>
      </c>
      <c r="B876" s="14" t="n">
        <v>46146</v>
      </c>
      <c r="C876" s="47" t="inlineStr">
        <is>
          <t>المسطحات المائية</t>
        </is>
      </c>
      <c r="D876" s="47" t="n">
        <v>7</v>
      </c>
      <c r="E876" s="49" t="n">
        <v>10020065</v>
      </c>
      <c r="F876" s="28">
        <f>IFERROR(VLOOKUP(E876,'أرصدة المخزن'!$A:$E,3,0),"")</f>
        <v/>
      </c>
      <c r="G876" s="29">
        <f>IFERROR(VLOOKUP(E876,'أرصدة المخزن'!$A:$H,4,FALSE),"")</f>
        <v/>
      </c>
      <c r="H876" s="13" t="n">
        <v>2</v>
      </c>
      <c r="I876" s="115" t="inlineStr">
        <is>
          <t>صرف</t>
        </is>
      </c>
      <c r="J876" s="13" t="inlineStr">
        <is>
          <t>وارد لاين
تم استلام الخامات على التشغيل مباشرة
لحين احضار نحضر انتهاء الاعمال</t>
        </is>
      </c>
      <c r="K876" s="37">
        <f>IFERROR(VLOOKUP(E876,'أرصدة المخزن'!$A:$H,8,0),"")</f>
        <v/>
      </c>
    </row>
    <row r="877" ht="24.75" customHeight="1" s="138">
      <c r="A877" s="13" t="n">
        <v>871</v>
      </c>
      <c r="B877" s="14" t="n">
        <v>46146</v>
      </c>
      <c r="C877" s="47" t="inlineStr">
        <is>
          <t>المسطحات المائية</t>
        </is>
      </c>
      <c r="D877" s="47" t="n">
        <v>7</v>
      </c>
      <c r="E877" s="49" t="n">
        <v>10020045</v>
      </c>
      <c r="F877" s="28">
        <f>IFERROR(VLOOKUP(E877,'أرصدة المخزن'!$A:$E,3,0),"")</f>
        <v/>
      </c>
      <c r="G877" s="29">
        <f>IFERROR(VLOOKUP(E877,'أرصدة المخزن'!$A:$H,4,FALSE),"")</f>
        <v/>
      </c>
      <c r="H877" s="13" t="n">
        <v>1</v>
      </c>
      <c r="I877" s="115" t="inlineStr">
        <is>
          <t>صرف</t>
        </is>
      </c>
      <c r="J877" s="13" t="inlineStr">
        <is>
          <t>وارد لاين
تم استلام الخامات على التشغيل مباشرة
لحين احضار نحضر انتهاء الاعمال</t>
        </is>
      </c>
      <c r="K877" s="37">
        <f>IFERROR(VLOOKUP(E877,'أرصدة المخزن'!$A:$H,8,0),"")</f>
        <v/>
      </c>
    </row>
    <row r="878" ht="24.75" customHeight="1" s="138">
      <c r="A878" s="13" t="n">
        <v>872</v>
      </c>
      <c r="B878" s="14" t="n">
        <v>46146</v>
      </c>
      <c r="C878" s="47" t="inlineStr">
        <is>
          <t>المسطحات المائية</t>
        </is>
      </c>
      <c r="D878" s="47" t="n">
        <v>7</v>
      </c>
      <c r="E878" s="49" t="n">
        <v>10020063</v>
      </c>
      <c r="F878" s="28">
        <f>IFERROR(VLOOKUP(E878,'أرصدة المخزن'!$A:$E,3,0),"")</f>
        <v/>
      </c>
      <c r="G878" s="29">
        <f>IFERROR(VLOOKUP(E878,'أرصدة المخزن'!$A:$H,4,FALSE),"")</f>
        <v/>
      </c>
      <c r="H878" s="13" t="n">
        <v>2</v>
      </c>
      <c r="I878" s="115" t="inlineStr">
        <is>
          <t>صرف</t>
        </is>
      </c>
      <c r="J878" s="13" t="inlineStr">
        <is>
          <t>وارد لاين
تم استلام الخامات على التشغيل مباشرة
لحين احضار نحضر انتهاء الاعمال</t>
        </is>
      </c>
      <c r="K878" s="37">
        <f>IFERROR(VLOOKUP(E878,'أرصدة المخزن'!$A:$H,8,0),"")</f>
        <v/>
      </c>
    </row>
    <row r="879" ht="24.75" customHeight="1" s="138">
      <c r="A879" s="13" t="n">
        <v>873</v>
      </c>
      <c r="B879" s="14" t="n">
        <v>46146</v>
      </c>
      <c r="C879" s="47" t="inlineStr">
        <is>
          <t>المسطحات المائية</t>
        </is>
      </c>
      <c r="D879" s="47" t="n">
        <v>8</v>
      </c>
      <c r="E879" s="49" t="n">
        <v>10170008</v>
      </c>
      <c r="F879" s="28">
        <f>IFERROR(VLOOKUP(E879,'أرصدة المخزن'!$A:$E,3,0),"")</f>
        <v/>
      </c>
      <c r="G879" s="29">
        <f>IFERROR(VLOOKUP(E879,'أرصدة المخزن'!$A:$H,4,FALSE),"")</f>
        <v/>
      </c>
      <c r="H879" s="13" t="n">
        <v>6</v>
      </c>
      <c r="I879" s="115" t="inlineStr">
        <is>
          <t>صرف</t>
        </is>
      </c>
      <c r="J879" s="13" t="inlineStr">
        <is>
          <t>وارد لاين
تم استلام الخامات على التشغيل مباشرة
لحين احضار نحضر انتهاء الاعمال</t>
        </is>
      </c>
      <c r="K879" s="37">
        <f>IFERROR(VLOOKUP(E879,'أرصدة المخزن'!$A:$H,8,0),"")</f>
        <v/>
      </c>
    </row>
    <row r="880" ht="24.75" customHeight="1" s="138">
      <c r="A880" s="13" t="n">
        <v>874</v>
      </c>
      <c r="B880" s="14" t="n">
        <v>46146</v>
      </c>
      <c r="C880" s="47" t="inlineStr">
        <is>
          <t>المسطحات المائية</t>
        </is>
      </c>
      <c r="D880" s="47" t="n">
        <v>8</v>
      </c>
      <c r="E880" s="49" t="n">
        <v>10020241</v>
      </c>
      <c r="F880" s="28">
        <f>IFERROR(VLOOKUP(E880,'أرصدة المخزن'!$A:$E,3,0),"")</f>
        <v/>
      </c>
      <c r="G880" s="29">
        <f>IFERROR(VLOOKUP(E880,'أرصدة المخزن'!$A:$H,4,FALSE),"")</f>
        <v/>
      </c>
      <c r="H880" s="13" t="n">
        <v>1</v>
      </c>
      <c r="I880" s="115" t="inlineStr">
        <is>
          <t>صرف</t>
        </is>
      </c>
      <c r="J880" s="13" t="inlineStr">
        <is>
          <t>وارد لاين
تم استلام الخامات على التشغيل مباشرة
لحين احضار نحضر انتهاء الاعمال</t>
        </is>
      </c>
      <c r="K880" s="37">
        <f>IFERROR(VLOOKUP(E880,'أرصدة المخزن'!$A:$H,8,0),"")</f>
        <v/>
      </c>
    </row>
    <row r="881" ht="24.75" customHeight="1" s="138">
      <c r="A881" s="13" t="n">
        <v>875</v>
      </c>
      <c r="B881" s="14" t="n">
        <v>46146</v>
      </c>
      <c r="C881" s="47" t="inlineStr">
        <is>
          <t>المسطحات المائية</t>
        </is>
      </c>
      <c r="D881" s="47" t="n">
        <v>8</v>
      </c>
      <c r="E881" s="49" t="n">
        <v>10040042</v>
      </c>
      <c r="F881" s="28">
        <f>IFERROR(VLOOKUP(E881,'أرصدة المخزن'!$A:$E,3,0),"")</f>
        <v/>
      </c>
      <c r="G881" s="29">
        <f>IFERROR(VLOOKUP(E881,'أرصدة المخزن'!$A:$H,4,FALSE),"")</f>
        <v/>
      </c>
      <c r="H881" s="13" t="n">
        <v>1</v>
      </c>
      <c r="I881" s="115" t="inlineStr">
        <is>
          <t>صرف</t>
        </is>
      </c>
      <c r="J881" s="13" t="inlineStr">
        <is>
          <t>وارد لاين
تم استلام الخامات على التشغيل مباشرة
لحين احضار نحضر انتهاء الاعمال</t>
        </is>
      </c>
      <c r="K881" s="37">
        <f>IFERROR(VLOOKUP(E881,'أرصدة المخزن'!$A:$H,8,0),"")</f>
        <v/>
      </c>
    </row>
    <row r="882" ht="24.75" customHeight="1" s="138">
      <c r="A882" s="13" t="n">
        <v>876</v>
      </c>
      <c r="B882" s="14" t="n">
        <v>46146</v>
      </c>
      <c r="C882" s="47" t="inlineStr">
        <is>
          <t>المسطحات المائية</t>
        </is>
      </c>
      <c r="D882" s="47" t="n">
        <v>8</v>
      </c>
      <c r="E882" s="49" t="n">
        <v>10060012</v>
      </c>
      <c r="F882" s="28">
        <f>IFERROR(VLOOKUP(E882,'أرصدة المخزن'!$A:$E,3,0),"")</f>
        <v/>
      </c>
      <c r="G882" s="29">
        <f>IFERROR(VLOOKUP(E882,'أرصدة المخزن'!$A:$H,4,FALSE),"")</f>
        <v/>
      </c>
      <c r="H882" s="13" t="n">
        <v>18</v>
      </c>
      <c r="I882" s="115" t="inlineStr">
        <is>
          <t>صرف</t>
        </is>
      </c>
      <c r="J882" s="13" t="inlineStr">
        <is>
          <t>وارد لاين
تم استلام الخامات على التشغيل مباشرة
لحين احضار نحضر انتهاء الاعمال</t>
        </is>
      </c>
      <c r="K882" s="37">
        <f>IFERROR(VLOOKUP(E882,'أرصدة المخزن'!$A:$H,8,0),"")</f>
        <v/>
      </c>
    </row>
    <row r="883" ht="24.75" customHeight="1" s="138">
      <c r="A883" s="13" t="n">
        <v>877</v>
      </c>
      <c r="B883" s="14" t="n">
        <v>46146</v>
      </c>
      <c r="C883" s="47" t="inlineStr">
        <is>
          <t>المسطحات المائية</t>
        </is>
      </c>
      <c r="D883" s="47" t="n">
        <v>9</v>
      </c>
      <c r="E883" s="49" t="n">
        <v>10170055</v>
      </c>
      <c r="F883" s="28">
        <f>IFERROR(VLOOKUP(E883,'أرصدة المخزن'!$A:$E,3,0),"")</f>
        <v/>
      </c>
      <c r="G883" s="29">
        <f>IFERROR(VLOOKUP(E883,'أرصدة المخزن'!$A:$H,4,FALSE),"")</f>
        <v/>
      </c>
      <c r="H883" s="13" t="n">
        <v>54</v>
      </c>
      <c r="I883" s="115" t="inlineStr">
        <is>
          <t>صرف</t>
        </is>
      </c>
      <c r="J883" s="13" t="inlineStr">
        <is>
          <t>وارد لاين
تم استلام الخامات على التشغيل مباشرة
لحين احضار نحضر انتهاء الاعمال</t>
        </is>
      </c>
      <c r="K883" s="37">
        <f>IFERROR(VLOOKUP(E883,'أرصدة المخزن'!$A:$H,8,0),"")</f>
        <v/>
      </c>
    </row>
    <row r="884" ht="24.75" customHeight="1" s="138">
      <c r="A884" s="13" t="n">
        <v>878</v>
      </c>
      <c r="B884" s="14" t="n">
        <v>46146</v>
      </c>
      <c r="C884" s="47" t="inlineStr">
        <is>
          <t>المسطحات المائية</t>
        </is>
      </c>
      <c r="D884" s="47" t="n">
        <v>9</v>
      </c>
      <c r="E884" s="49" t="n">
        <v>10170040</v>
      </c>
      <c r="F884" s="28">
        <f>IFERROR(VLOOKUP(E884,'أرصدة المخزن'!$A:$E,3,0),"")</f>
        <v/>
      </c>
      <c r="G884" s="29">
        <f>IFERROR(VLOOKUP(E884,'أرصدة المخزن'!$A:$H,4,FALSE),"")</f>
        <v/>
      </c>
      <c r="H884" s="13" t="n">
        <v>12</v>
      </c>
      <c r="I884" s="115" t="inlineStr">
        <is>
          <t>صرف</t>
        </is>
      </c>
      <c r="J884" s="13" t="inlineStr">
        <is>
          <t>وارد لاين
تم استلام الخامات على التشغيل مباشرة
لحين احضار نحضر انتهاء الاعمال</t>
        </is>
      </c>
      <c r="K884" s="37">
        <f>IFERROR(VLOOKUP(E884,'أرصدة المخزن'!$A:$H,8,0),"")</f>
        <v/>
      </c>
    </row>
    <row r="885" ht="24.75" customHeight="1" s="138">
      <c r="A885" s="13" t="n">
        <v>879</v>
      </c>
      <c r="B885" s="14" t="n">
        <v>46146</v>
      </c>
      <c r="C885" s="47" t="inlineStr">
        <is>
          <t>المسطحات المائية</t>
        </is>
      </c>
      <c r="D885" s="47" t="n">
        <v>9</v>
      </c>
      <c r="E885" s="49" t="n">
        <v>10060025</v>
      </c>
      <c r="F885" s="28">
        <f>IFERROR(VLOOKUP(E885,'أرصدة المخزن'!$A:$E,3,0),"")</f>
        <v/>
      </c>
      <c r="G885" s="29">
        <f>IFERROR(VLOOKUP(E885,'أرصدة المخزن'!$A:$H,4,FALSE),"")</f>
        <v/>
      </c>
      <c r="H885" s="13" t="n">
        <v>3</v>
      </c>
      <c r="I885" s="115" t="inlineStr">
        <is>
          <t>صرف</t>
        </is>
      </c>
      <c r="J885" s="13" t="inlineStr">
        <is>
          <t>وارد لاين
تم استلام الخامات على التشغيل مباشرة
لحين احضار نحضر انتهاء الاعمال</t>
        </is>
      </c>
      <c r="K885" s="37">
        <f>IFERROR(VLOOKUP(E885,'أرصدة المخزن'!$A:$H,8,0),"")</f>
        <v/>
      </c>
    </row>
    <row r="886" ht="24.75" customHeight="1" s="138">
      <c r="A886" s="13" t="n">
        <v>880</v>
      </c>
      <c r="B886" s="14" t="n">
        <v>46146</v>
      </c>
      <c r="C886" s="47" t="inlineStr">
        <is>
          <t>المسطحات المائية</t>
        </is>
      </c>
      <c r="D886" s="47" t="n">
        <v>9</v>
      </c>
      <c r="E886" s="49" t="n">
        <v>10060001</v>
      </c>
      <c r="F886" s="28">
        <f>IFERROR(VLOOKUP(E886,'أرصدة المخزن'!$A:$E,3,0),"")</f>
        <v/>
      </c>
      <c r="G886" s="29">
        <f>IFERROR(VLOOKUP(E886,'أرصدة المخزن'!$A:$H,4,FALSE),"")</f>
        <v/>
      </c>
      <c r="H886" s="13" t="n">
        <v>12</v>
      </c>
      <c r="I886" s="115" t="inlineStr">
        <is>
          <t>صرف</t>
        </is>
      </c>
      <c r="J886" s="13" t="inlineStr">
        <is>
          <t>وارد لاين
تم استلام الخامات على التشغيل مباشرة
لحين احضار نحضر انتهاء الاعمال</t>
        </is>
      </c>
      <c r="K886" s="37">
        <f>IFERROR(VLOOKUP(E886,'أرصدة المخزن'!$A:$H,8,0),"")</f>
        <v/>
      </c>
    </row>
    <row r="887" ht="24.75" customHeight="1" s="138">
      <c r="A887" s="13" t="n">
        <v>881</v>
      </c>
      <c r="B887" s="14" t="n">
        <v>46146</v>
      </c>
      <c r="C887" s="47" t="inlineStr">
        <is>
          <t>المسطحات المائية</t>
        </is>
      </c>
      <c r="D887" s="47" t="n">
        <v>10</v>
      </c>
      <c r="E887" s="49" t="n">
        <v>10060021</v>
      </c>
      <c r="F887" s="28">
        <f>IFERROR(VLOOKUP(E887,'أرصدة المخزن'!$A:$E,3,0),"")</f>
        <v/>
      </c>
      <c r="G887" s="29">
        <f>IFERROR(VLOOKUP(E887,'أرصدة المخزن'!$A:$H,4,FALSE),"")</f>
        <v/>
      </c>
      <c r="H887" s="13" t="n">
        <v>11</v>
      </c>
      <c r="I887" s="115" t="inlineStr">
        <is>
          <t>صرف</t>
        </is>
      </c>
      <c r="J887" s="13" t="inlineStr">
        <is>
          <t>وارد لاين
تم استلام الخامات على التشغيل مباشرة
لحين احضار نحضر انتهاء الاعمال</t>
        </is>
      </c>
      <c r="K887" s="37">
        <f>IFERROR(VLOOKUP(E887,'أرصدة المخزن'!$A:$H,8,0),"")</f>
        <v/>
      </c>
    </row>
    <row r="888" ht="24.75" customHeight="1" s="138">
      <c r="A888" s="13" t="n">
        <v>882</v>
      </c>
      <c r="B888" s="14" t="n">
        <v>46146</v>
      </c>
      <c r="C888" s="47" t="inlineStr">
        <is>
          <t>المسطحات المائية</t>
        </is>
      </c>
      <c r="D888" s="47" t="n">
        <v>10</v>
      </c>
      <c r="E888" s="49" t="n">
        <v>10060013</v>
      </c>
      <c r="F888" s="28">
        <f>IFERROR(VLOOKUP(E888,'أرصدة المخزن'!$A:$E,3,0),"")</f>
        <v/>
      </c>
      <c r="G888" s="29">
        <f>IFERROR(VLOOKUP(E888,'أرصدة المخزن'!$A:$H,4,FALSE),"")</f>
        <v/>
      </c>
      <c r="H888" s="13" t="n">
        <v>10</v>
      </c>
      <c r="I888" s="115" t="inlineStr">
        <is>
          <t>صرف</t>
        </is>
      </c>
      <c r="J888" s="13" t="inlineStr">
        <is>
          <t>وارد لاين
تم استلام الخامات على التشغيل مباشرة
لحين احضار نحضر انتهاء الاعمال</t>
        </is>
      </c>
      <c r="K888" s="37">
        <f>IFERROR(VLOOKUP(E888,'أرصدة المخزن'!$A:$H,8,0),"")</f>
        <v/>
      </c>
    </row>
    <row r="889" ht="24.75" customHeight="1" s="138">
      <c r="A889" s="13" t="n">
        <v>883</v>
      </c>
      <c r="B889" s="14" t="n">
        <v>46146</v>
      </c>
      <c r="C889" s="47" t="inlineStr">
        <is>
          <t>المسطحات المائية</t>
        </is>
      </c>
      <c r="D889" s="47" t="n">
        <v>10</v>
      </c>
      <c r="E889" s="49" t="n">
        <v>10060002</v>
      </c>
      <c r="F889" s="28">
        <f>IFERROR(VLOOKUP(E889,'أرصدة المخزن'!$A:$E,3,0),"")</f>
        <v/>
      </c>
      <c r="G889" s="29">
        <f>IFERROR(VLOOKUP(E889,'أرصدة المخزن'!$A:$H,4,FALSE),"")</f>
        <v/>
      </c>
      <c r="H889" s="13" t="n">
        <v>7</v>
      </c>
      <c r="I889" s="115" t="inlineStr">
        <is>
          <t>صرف</t>
        </is>
      </c>
      <c r="J889" s="13" t="inlineStr">
        <is>
          <t>وارد لاين
تم استلام الخامات على التشغيل مباشرة
لحين احضار نحضر انتهاء الاعمال</t>
        </is>
      </c>
      <c r="K889" s="37">
        <f>IFERROR(VLOOKUP(E889,'أرصدة المخزن'!$A:$H,8,0),"")</f>
        <v/>
      </c>
    </row>
    <row r="890" ht="24.75" customHeight="1" s="138">
      <c r="A890" s="13" t="n">
        <v>884</v>
      </c>
      <c r="B890" s="14" t="n">
        <v>46146</v>
      </c>
      <c r="C890" s="47" t="inlineStr">
        <is>
          <t>المسطحات المائية</t>
        </is>
      </c>
      <c r="D890" s="47" t="n">
        <v>10</v>
      </c>
      <c r="E890" s="49" t="n">
        <v>10060014</v>
      </c>
      <c r="F890" s="28">
        <f>IFERROR(VLOOKUP(E890,'أرصدة المخزن'!$A:$E,3,0),"")</f>
        <v/>
      </c>
      <c r="G890" s="29">
        <f>IFERROR(VLOOKUP(E890,'أرصدة المخزن'!$A:$H,4,FALSE),"")</f>
        <v/>
      </c>
      <c r="H890" s="13" t="n">
        <v>10</v>
      </c>
      <c r="I890" s="115" t="inlineStr">
        <is>
          <t>صرف</t>
        </is>
      </c>
      <c r="J890" s="13" t="inlineStr">
        <is>
          <t>وارد لاين
تم استلام الخامات على التشغيل مباشرة
لحين احضار نحضر انتهاء الاعمال</t>
        </is>
      </c>
      <c r="K890" s="37">
        <f>IFERROR(VLOOKUP(E890,'أرصدة المخزن'!$A:$H,8,0),"")</f>
        <v/>
      </c>
    </row>
    <row r="891" ht="24.75" customHeight="1" s="138">
      <c r="A891" s="13" t="n">
        <v>885</v>
      </c>
      <c r="B891" s="14" t="n">
        <v>46146</v>
      </c>
      <c r="C891" s="47" t="inlineStr">
        <is>
          <t>المسطحات المائية</t>
        </is>
      </c>
      <c r="D891" s="47" t="n">
        <v>11</v>
      </c>
      <c r="E891" s="49" t="n">
        <v>9999</v>
      </c>
      <c r="F891" s="28">
        <f>IFERROR(VLOOKUP(E891,'أرصدة المخزن'!$A:$E,3,0),"")</f>
        <v/>
      </c>
      <c r="G891" s="29" t="inlineStr">
        <is>
          <t>-</t>
        </is>
      </c>
      <c r="H891" s="13" t="n">
        <v>0</v>
      </c>
      <c r="I891" s="115" t="inlineStr">
        <is>
          <t>صرف</t>
        </is>
      </c>
      <c r="J891" s="13" t="inlineStr">
        <is>
          <t>إذن ملغي - مؤرشف بالسجل المستقل</t>
        </is>
      </c>
      <c r="K891" s="37">
        <f>IFERROR(VLOOKUP(E891,'أرصدة المخزن'!$A:$H,8,0),"")</f>
        <v/>
      </c>
    </row>
    <row r="892" ht="24.75" customHeight="1" s="138">
      <c r="A892" s="13" t="n">
        <v>886</v>
      </c>
      <c r="B892" s="14" t="n">
        <v>46146</v>
      </c>
      <c r="C892" s="47" t="inlineStr">
        <is>
          <t>المسطحات المائية</t>
        </is>
      </c>
      <c r="D892" s="47" t="n">
        <v>11</v>
      </c>
      <c r="E892" s="49" t="n">
        <v>10070003</v>
      </c>
      <c r="F892" s="28">
        <f>IFERROR(VLOOKUP(E892,'أرصدة المخزن'!$A:$E,3,0),"")</f>
        <v/>
      </c>
      <c r="G892" s="29">
        <f>IFERROR(VLOOKUP(E892,'أرصدة المخزن'!$A:$H,4,FALSE),"")</f>
        <v/>
      </c>
      <c r="H892" s="13" t="n">
        <v>27</v>
      </c>
      <c r="I892" s="115" t="inlineStr">
        <is>
          <t>صرف</t>
        </is>
      </c>
      <c r="J892" s="13" t="inlineStr">
        <is>
          <t>وارد لاين
تم استلام الخامات على التشغيل مباشرة
لحين احضار نحضر انتهاء الاعمال</t>
        </is>
      </c>
      <c r="K892" s="37">
        <f>IFERROR(VLOOKUP(E892,'أرصدة المخزن'!$A:$H,8,0),"")</f>
        <v/>
      </c>
    </row>
    <row r="893" ht="24.75" customHeight="1" s="138">
      <c r="A893" s="13" t="n">
        <v>887</v>
      </c>
      <c r="B893" s="14" t="n">
        <v>46146</v>
      </c>
      <c r="C893" s="47" t="inlineStr">
        <is>
          <t>المسطحات المائية</t>
        </is>
      </c>
      <c r="D893" s="47" t="n">
        <v>11</v>
      </c>
      <c r="E893" s="49" t="n">
        <v>10070008</v>
      </c>
      <c r="F893" s="28">
        <f>IFERROR(VLOOKUP(E893,'أرصدة المخزن'!$A:$E,3,0),"")</f>
        <v/>
      </c>
      <c r="G893" s="29">
        <f>IFERROR(VLOOKUP(E893,'أرصدة المخزن'!$A:$H,4,FALSE),"")</f>
        <v/>
      </c>
      <c r="H893" s="13" t="n">
        <v>4</v>
      </c>
      <c r="I893" s="115" t="inlineStr">
        <is>
          <t>صرف</t>
        </is>
      </c>
      <c r="J893" s="13" t="inlineStr">
        <is>
          <t>وارد لاين
تم استلام الخامات على التشغيل مباشرة
لحين احضار نحضر انتهاء الاعمال</t>
        </is>
      </c>
      <c r="K893" s="37">
        <f>IFERROR(VLOOKUP(E893,'أرصدة المخزن'!$A:$H,8,0),"")</f>
        <v/>
      </c>
    </row>
    <row r="894" ht="24.75" customHeight="1" s="138">
      <c r="A894" s="13" t="n">
        <v>888</v>
      </c>
      <c r="B894" s="14" t="n">
        <v>46146</v>
      </c>
      <c r="C894" s="47" t="inlineStr">
        <is>
          <t>المسطحات المائية</t>
        </is>
      </c>
      <c r="D894" s="47" t="n">
        <v>11</v>
      </c>
      <c r="E894" s="49" t="n">
        <v>10070002</v>
      </c>
      <c r="F894" s="28">
        <f>IFERROR(VLOOKUP(E894,'أرصدة المخزن'!$A:$E,3,0),"")</f>
        <v/>
      </c>
      <c r="G894" s="29">
        <f>IFERROR(VLOOKUP(E894,'أرصدة المخزن'!$A:$H,4,FALSE),"")</f>
        <v/>
      </c>
      <c r="H894" s="13" t="n">
        <v>40</v>
      </c>
      <c r="I894" s="115" t="inlineStr">
        <is>
          <t>صرف</t>
        </is>
      </c>
      <c r="J894" s="13" t="inlineStr">
        <is>
          <t>وارد لاين
تم استلام الخامات على التشغيل مباشرة
لحين احضار نحضر انتهاء الاعمال</t>
        </is>
      </c>
      <c r="K894" s="37">
        <f>IFERROR(VLOOKUP(E894,'أرصدة المخزن'!$A:$H,8,0),"")</f>
        <v/>
      </c>
    </row>
    <row r="895" ht="24.75" customHeight="1" s="138">
      <c r="A895" s="13" t="n">
        <v>889</v>
      </c>
      <c r="B895" s="14" t="n">
        <v>46146</v>
      </c>
      <c r="C895" s="47" t="inlineStr">
        <is>
          <t>المسطحات المائية</t>
        </is>
      </c>
      <c r="D895" s="47" t="n">
        <v>12</v>
      </c>
      <c r="E895" s="49" t="n">
        <v>10070004</v>
      </c>
      <c r="F895" s="28">
        <f>IFERROR(VLOOKUP(E895,'أرصدة المخزن'!$A:$E,3,0),"")</f>
        <v/>
      </c>
      <c r="G895" s="29">
        <f>IFERROR(VLOOKUP(E895,'أرصدة المخزن'!$A:$H,4,FALSE),"")</f>
        <v/>
      </c>
      <c r="H895" s="13" t="n">
        <v>25</v>
      </c>
      <c r="I895" s="115" t="inlineStr">
        <is>
          <t>صرف</t>
        </is>
      </c>
      <c r="J895" s="13" t="inlineStr">
        <is>
          <t>وارد لاين
تم استلام الخامات على التشغيل مباشرة
لحين احضار نحضر انتهاء الاعمال</t>
        </is>
      </c>
      <c r="K895" s="37">
        <f>IFERROR(VLOOKUP(E895,'أرصدة المخزن'!$A:$H,8,0),"")</f>
        <v/>
      </c>
    </row>
    <row r="896" ht="24.75" customHeight="1" s="138">
      <c r="A896" s="13" t="n">
        <v>890</v>
      </c>
      <c r="B896" s="14" t="n">
        <v>46146</v>
      </c>
      <c r="C896" s="47" t="inlineStr">
        <is>
          <t>المسطحات المائية</t>
        </is>
      </c>
      <c r="D896" s="47" t="n">
        <v>12</v>
      </c>
      <c r="E896" s="49" t="n">
        <v>10070001</v>
      </c>
      <c r="F896" s="28">
        <f>IFERROR(VLOOKUP(E896,'أرصدة المخزن'!$A:$E,3,0),"")</f>
        <v/>
      </c>
      <c r="G896" s="29">
        <f>IFERROR(VLOOKUP(E896,'أرصدة المخزن'!$A:$H,4,FALSE),"")</f>
        <v/>
      </c>
      <c r="H896" s="13" t="n">
        <v>75</v>
      </c>
      <c r="I896" s="115" t="inlineStr">
        <is>
          <t>صرف</t>
        </is>
      </c>
      <c r="J896" s="13" t="inlineStr">
        <is>
          <t>وارد لاين
تم استلام الخامات على التشغيل مباشرة
لحين احضار نحضر انتهاء الاعمال</t>
        </is>
      </c>
      <c r="K896" s="37">
        <f>IFERROR(VLOOKUP(E896,'أرصدة المخزن'!$A:$H,8,0),"")</f>
        <v/>
      </c>
    </row>
    <row r="897" ht="24.75" customHeight="1" s="138">
      <c r="A897" s="13" t="n">
        <v>891</v>
      </c>
      <c r="B897" s="14" t="n">
        <v>46146</v>
      </c>
      <c r="C897" s="47" t="inlineStr">
        <is>
          <t>المسطحات المائية</t>
        </is>
      </c>
      <c r="D897" s="47" t="n">
        <v>12</v>
      </c>
      <c r="E897" s="49" t="n">
        <v>10070018</v>
      </c>
      <c r="F897" s="28">
        <f>IFERROR(VLOOKUP(E897,'أرصدة المخزن'!$A:$E,3,0),"")</f>
        <v/>
      </c>
      <c r="G897" s="29">
        <f>IFERROR(VLOOKUP(E897,'أرصدة المخزن'!$A:$H,4,FALSE),"")</f>
        <v/>
      </c>
      <c r="H897" s="13" t="n">
        <v>10</v>
      </c>
      <c r="I897" s="115" t="inlineStr">
        <is>
          <t>صرف</t>
        </is>
      </c>
      <c r="J897" s="13" t="inlineStr">
        <is>
          <t>وارد لاين
تم استلام الخامات على التشغيل مباشرة
لحين احضار نحضر انتهاء الاعمال</t>
        </is>
      </c>
      <c r="K897" s="37">
        <f>IFERROR(VLOOKUP(E897,'أرصدة المخزن'!$A:$H,8,0),"")</f>
        <v/>
      </c>
    </row>
    <row r="898" ht="24.75" customHeight="1" s="138">
      <c r="A898" s="13" t="n">
        <v>892</v>
      </c>
      <c r="B898" s="14" t="n">
        <v>46146</v>
      </c>
      <c r="C898" s="47" t="inlineStr">
        <is>
          <t>المسطحات المائية</t>
        </is>
      </c>
      <c r="D898" s="47" t="n">
        <v>12</v>
      </c>
      <c r="E898" s="49" t="n">
        <v>10170077</v>
      </c>
      <c r="F898" s="28">
        <f>IFERROR(VLOOKUP(E898,'أرصدة المخزن'!$A:$E,3,0),"")</f>
        <v/>
      </c>
      <c r="G898" s="29">
        <f>IFERROR(VLOOKUP(E898,'أرصدة المخزن'!$A:$H,4,FALSE),"")</f>
        <v/>
      </c>
      <c r="H898" s="13" t="n">
        <v>1</v>
      </c>
      <c r="I898" s="115" t="inlineStr">
        <is>
          <t>صرف</t>
        </is>
      </c>
      <c r="J898" s="13" t="inlineStr">
        <is>
          <t>وارد لاين
تم استلام الخامات على التشغيل مباشرة
لحين احضار نحضر انتهاء الاعمال</t>
        </is>
      </c>
      <c r="K898" s="37">
        <f>IFERROR(VLOOKUP(E898,'أرصدة المخزن'!$A:$H,8,0),"")</f>
        <v/>
      </c>
    </row>
    <row r="899" ht="24.75" customHeight="1" s="138">
      <c r="A899" s="13" t="n">
        <v>893</v>
      </c>
      <c r="B899" s="14" t="n">
        <v>46146</v>
      </c>
      <c r="C899" s="47" t="inlineStr">
        <is>
          <t>المسطحات المائية</t>
        </is>
      </c>
      <c r="D899" s="47" t="n">
        <v>13</v>
      </c>
      <c r="E899" s="49" t="n">
        <v>10170031</v>
      </c>
      <c r="F899" s="28">
        <f>IFERROR(VLOOKUP(E899,'أرصدة المخزن'!$A:$E,3,0),"")</f>
        <v/>
      </c>
      <c r="G899" s="29">
        <f>IFERROR(VLOOKUP(E899,'أرصدة المخزن'!$A:$H,4,FALSE),"")</f>
        <v/>
      </c>
      <c r="H899" s="13" t="n">
        <v>1</v>
      </c>
      <c r="I899" s="115" t="inlineStr">
        <is>
          <t>صرف</t>
        </is>
      </c>
      <c r="J899" s="13" t="inlineStr">
        <is>
          <t>وارد لاين
تم استلام الخامات على التشغيل مباشرة
لحين احضار نحضر انتهاء الاعمال</t>
        </is>
      </c>
      <c r="K899" s="37">
        <f>IFERROR(VLOOKUP(E899,'أرصدة المخزن'!$A:$H,8,0),"")</f>
        <v/>
      </c>
    </row>
    <row r="900" ht="24.75" customHeight="1" s="138">
      <c r="A900" s="13" t="n">
        <v>894</v>
      </c>
      <c r="B900" s="14" t="n">
        <v>46146</v>
      </c>
      <c r="C900" s="47" t="inlineStr">
        <is>
          <t>المسطحات المائية</t>
        </is>
      </c>
      <c r="D900" s="47" t="n">
        <v>13</v>
      </c>
      <c r="E900" s="49" t="n">
        <v>10070009</v>
      </c>
      <c r="F900" s="28">
        <f>IFERROR(VLOOKUP(E900,'أرصدة المخزن'!$A:$E,3,0),"")</f>
        <v/>
      </c>
      <c r="G900" s="29">
        <f>IFERROR(VLOOKUP(E900,'أرصدة المخزن'!$A:$H,4,FALSE),"")</f>
        <v/>
      </c>
      <c r="H900" s="13" t="n">
        <v>4</v>
      </c>
      <c r="I900" s="115" t="inlineStr">
        <is>
          <t>صرف</t>
        </is>
      </c>
      <c r="J900" s="13" t="inlineStr">
        <is>
          <t>وارد لاين
تم استلام الخامات على التشغيل مباشرة
لحين احضار نحضر انتهاء الاعمال</t>
        </is>
      </c>
      <c r="K900" s="37">
        <f>IFERROR(VLOOKUP(E900,'أرصدة المخزن'!$A:$H,8,0),"")</f>
        <v/>
      </c>
    </row>
    <row r="901" ht="24.75" customHeight="1" s="138">
      <c r="A901" s="13" t="n">
        <v>895</v>
      </c>
      <c r="B901" s="14" t="n">
        <v>46146</v>
      </c>
      <c r="C901" s="47" t="inlineStr">
        <is>
          <t>المسطحات المائية</t>
        </is>
      </c>
      <c r="D901" s="47" t="n">
        <v>13</v>
      </c>
      <c r="E901" s="49" t="n">
        <v>10070017</v>
      </c>
      <c r="F901" s="28">
        <f>IFERROR(VLOOKUP(E901,'أرصدة المخزن'!$A:$E,3,0),"")</f>
        <v/>
      </c>
      <c r="G901" s="29">
        <f>IFERROR(VLOOKUP(E901,'أرصدة المخزن'!$A:$H,4,FALSE),"")</f>
        <v/>
      </c>
      <c r="H901" s="13" t="n">
        <v>4</v>
      </c>
      <c r="I901" s="115" t="inlineStr">
        <is>
          <t>صرف</t>
        </is>
      </c>
      <c r="J901" s="13" t="inlineStr">
        <is>
          <t>وارد لاين
تم استلام الخامات على التشغيل مباشرة
لحين احضار نحضر انتهاء الاعمال</t>
        </is>
      </c>
      <c r="K901" s="37">
        <f>IFERROR(VLOOKUP(E901,'أرصدة المخزن'!$A:$H,8,0),"")</f>
        <v/>
      </c>
    </row>
    <row r="902" ht="24.75" customHeight="1" s="138">
      <c r="A902" s="13" t="n">
        <v>896</v>
      </c>
      <c r="B902" s="14" t="n">
        <v>46146</v>
      </c>
      <c r="C902" s="47" t="inlineStr">
        <is>
          <t>المسطحات المائية</t>
        </is>
      </c>
      <c r="D902" s="47" t="n">
        <v>13</v>
      </c>
      <c r="E902" s="49" t="n">
        <v>10070005</v>
      </c>
      <c r="F902" s="28">
        <f>IFERROR(VLOOKUP(E902,'أرصدة المخزن'!$A:$E,3,0),"")</f>
        <v/>
      </c>
      <c r="G902" s="29">
        <f>IFERROR(VLOOKUP(E902,'أرصدة المخزن'!$A:$H,4,FALSE),"")</f>
        <v/>
      </c>
      <c r="H902" s="13" t="n">
        <v>17</v>
      </c>
      <c r="I902" s="115" t="inlineStr">
        <is>
          <t>صرف</t>
        </is>
      </c>
      <c r="J902" s="13" t="inlineStr">
        <is>
          <t>وارد لاين
تم استلام الخامات على التشغيل مباشرة
لحين احضار نحضر انتهاء الاعمال</t>
        </is>
      </c>
      <c r="K902" s="37">
        <f>IFERROR(VLOOKUP(E902,'أرصدة المخزن'!$A:$H,8,0),"")</f>
        <v/>
      </c>
    </row>
    <row r="903" ht="24.75" customHeight="1" s="138">
      <c r="A903" s="13" t="n">
        <v>897</v>
      </c>
      <c r="B903" s="14" t="n">
        <v>46146</v>
      </c>
      <c r="C903" s="47" t="inlineStr">
        <is>
          <t>المسطحات المائية</t>
        </is>
      </c>
      <c r="D903" s="47" t="n">
        <v>14</v>
      </c>
      <c r="E903" s="49" t="n">
        <v>10170039</v>
      </c>
      <c r="F903" s="28">
        <f>IFERROR(VLOOKUP(E903,'أرصدة المخزن'!$A:$E,3,0),"")</f>
        <v/>
      </c>
      <c r="G903" s="29">
        <f>IFERROR(VLOOKUP(E903,'أرصدة المخزن'!$A:$H,4,FALSE),"")</f>
        <v/>
      </c>
      <c r="H903" s="13" t="n">
        <v>10</v>
      </c>
      <c r="I903" s="115" t="inlineStr">
        <is>
          <t>صرف</t>
        </is>
      </c>
      <c r="J903" s="13" t="inlineStr">
        <is>
          <t>وارد لاين
تم استلام الخامات على التشغيل مباشرة
لحين احضار نحضر انتهاء الاعمال</t>
        </is>
      </c>
      <c r="K903" s="37">
        <f>IFERROR(VLOOKUP(E903,'أرصدة المخزن'!$A:$H,8,0),"")</f>
        <v/>
      </c>
    </row>
    <row r="904" ht="24.75" customHeight="1" s="138">
      <c r="A904" s="13" t="n">
        <v>898</v>
      </c>
      <c r="B904" s="14" t="n">
        <v>46146</v>
      </c>
      <c r="C904" s="47" t="inlineStr">
        <is>
          <t>المسطحات المائية</t>
        </is>
      </c>
      <c r="D904" s="47" t="n">
        <v>15</v>
      </c>
      <c r="E904" s="49" t="n">
        <v>10040009</v>
      </c>
      <c r="F904" s="28">
        <f>IFERROR(VLOOKUP(E904,'أرصدة المخزن'!$A:$E,3,0),"")</f>
        <v/>
      </c>
      <c r="G904" s="29">
        <f>IFERROR(VLOOKUP(E904,'أرصدة المخزن'!$A:$H,4,FALSE),"")</f>
        <v/>
      </c>
      <c r="H904" s="13" t="n">
        <v>1</v>
      </c>
      <c r="I904" s="115" t="inlineStr">
        <is>
          <t>صرف</t>
        </is>
      </c>
      <c r="J904" s="51" t="n"/>
      <c r="K904" s="37">
        <f>IFERROR(VLOOKUP(E904,'أرصدة المخزن'!$A:$H,8,0),"")</f>
        <v/>
      </c>
    </row>
    <row r="905" ht="24.75" customHeight="1" s="138">
      <c r="A905" s="13" t="n">
        <v>899</v>
      </c>
      <c r="B905" s="14" t="n">
        <v>46147</v>
      </c>
      <c r="C905" s="47" t="inlineStr">
        <is>
          <t>النظافة لاين</t>
        </is>
      </c>
      <c r="D905" s="47" t="n">
        <v>16</v>
      </c>
      <c r="E905" s="49" t="n">
        <v>10050006</v>
      </c>
      <c r="F905" s="28">
        <f>IFERROR(VLOOKUP(E905,'أرصدة المخزن'!$A:$E,3,0),"")</f>
        <v/>
      </c>
      <c r="G905" s="29">
        <f>IFERROR(VLOOKUP(E905,'أرصدة المخزن'!$A:$H,4,FALSE),"")</f>
        <v/>
      </c>
      <c r="H905" s="13" t="n">
        <v>2</v>
      </c>
      <c r="I905" s="115" t="inlineStr">
        <is>
          <t>صرف</t>
        </is>
      </c>
      <c r="J905" s="13" t="n"/>
      <c r="K905" s="37">
        <f>IFERROR(VLOOKUP(E905,'أرصدة المخزن'!$A:$H,8,0),"")</f>
        <v/>
      </c>
    </row>
    <row r="906" ht="24.75" customHeight="1" s="138">
      <c r="A906" s="13" t="n">
        <v>900</v>
      </c>
      <c r="B906" s="14" t="n">
        <v>46147</v>
      </c>
      <c r="C906" s="47" t="inlineStr">
        <is>
          <t>النظافة لاين</t>
        </is>
      </c>
      <c r="D906" s="47" t="n">
        <v>16</v>
      </c>
      <c r="E906" s="49" t="n">
        <v>10050001</v>
      </c>
      <c r="F906" s="28">
        <f>IFERROR(VLOOKUP(E906,'أرصدة المخزن'!$A:$E,3,0),"")</f>
        <v/>
      </c>
      <c r="G906" s="29">
        <f>IFERROR(VLOOKUP(E906,'أرصدة المخزن'!$A:$H,4,FALSE),"")</f>
        <v/>
      </c>
      <c r="H906" s="13" t="n">
        <v>20</v>
      </c>
      <c r="I906" s="115" t="inlineStr">
        <is>
          <t>صرف</t>
        </is>
      </c>
      <c r="J906" s="13" t="n"/>
      <c r="K906" s="37">
        <f>IFERROR(VLOOKUP(E906,'أرصدة المخزن'!$A:$H,8,0),"")</f>
        <v/>
      </c>
    </row>
    <row r="907" ht="24.75" customHeight="1" s="138">
      <c r="A907" s="13" t="n">
        <v>901</v>
      </c>
      <c r="B907" s="14" t="n">
        <v>46147</v>
      </c>
      <c r="C907" s="47" t="inlineStr">
        <is>
          <t>النظافة لاين</t>
        </is>
      </c>
      <c r="D907" s="47" t="n">
        <v>16</v>
      </c>
      <c r="E907" s="49" t="n">
        <v>10050005</v>
      </c>
      <c r="F907" s="28">
        <f>IFERROR(VLOOKUP(E907,'أرصدة المخزن'!$A:$E,3,0),"")</f>
        <v/>
      </c>
      <c r="G907" s="29">
        <f>IFERROR(VLOOKUP(E907,'أرصدة المخزن'!$A:$H,4,FALSE),"")</f>
        <v/>
      </c>
      <c r="H907" s="13" t="n">
        <v>1</v>
      </c>
      <c r="I907" s="115" t="inlineStr">
        <is>
          <t>صرف</t>
        </is>
      </c>
      <c r="J907" s="13" t="n"/>
      <c r="K907" s="37">
        <f>IFERROR(VLOOKUP(E907,'أرصدة المخزن'!$A:$H,8,0),"")</f>
        <v/>
      </c>
    </row>
    <row r="908" ht="24.75" customHeight="1" s="138">
      <c r="A908" s="13" t="n">
        <v>902</v>
      </c>
      <c r="B908" s="14" t="n">
        <v>46148</v>
      </c>
      <c r="C908" s="47" t="inlineStr">
        <is>
          <t>المسطحات المائية</t>
        </is>
      </c>
      <c r="D908" s="47" t="n">
        <v>17</v>
      </c>
      <c r="E908" s="49" t="n">
        <v>10040009</v>
      </c>
      <c r="F908" s="28">
        <f>IFERROR(VLOOKUP(E908,'أرصدة المخزن'!$A:$E,3,0),"")</f>
        <v/>
      </c>
      <c r="G908" s="29">
        <f>IFERROR(VLOOKUP(E908,'أرصدة المخزن'!$A:$H,4,FALSE),"")</f>
        <v/>
      </c>
      <c r="H908" s="13" t="n">
        <v>2</v>
      </c>
      <c r="I908" s="115" t="inlineStr">
        <is>
          <t>صرف</t>
        </is>
      </c>
      <c r="J908" s="13" t="n"/>
      <c r="K908" s="37">
        <f>IFERROR(VLOOKUP(E908,'أرصدة المخزن'!$A:$H,8,0),"")</f>
        <v/>
      </c>
    </row>
    <row r="909" ht="24.75" customHeight="1" s="138">
      <c r="A909" s="13" t="n">
        <v>903</v>
      </c>
      <c r="B909" s="14" t="n">
        <v>46148</v>
      </c>
      <c r="C909" s="47" t="inlineStr">
        <is>
          <t>المسطحات المائية</t>
        </is>
      </c>
      <c r="D909" s="47" t="n">
        <v>17</v>
      </c>
      <c r="E909" s="49" t="n">
        <v>10040014</v>
      </c>
      <c r="F909" s="28">
        <f>IFERROR(VLOOKUP(E909,'أرصدة المخزن'!$A:$E,3,0),"")</f>
        <v/>
      </c>
      <c r="G909" s="29">
        <f>IFERROR(VLOOKUP(E909,'أرصدة المخزن'!$A:$H,4,FALSE),"")</f>
        <v/>
      </c>
      <c r="H909" s="13" t="n">
        <v>1</v>
      </c>
      <c r="I909" s="115" t="inlineStr">
        <is>
          <t>صرف</t>
        </is>
      </c>
      <c r="J909" s="13" t="n"/>
      <c r="K909" s="37">
        <f>IFERROR(VLOOKUP(E909,'أرصدة المخزن'!$A:$H,8,0),"")</f>
        <v/>
      </c>
    </row>
    <row r="910" ht="24.75" customHeight="1" s="138">
      <c r="A910" s="13" t="n">
        <v>904</v>
      </c>
      <c r="B910" s="14" t="n">
        <v>46148</v>
      </c>
      <c r="C910" s="47" t="inlineStr">
        <is>
          <t>المسطحات المائية</t>
        </is>
      </c>
      <c r="D910" s="47" t="n">
        <v>17</v>
      </c>
      <c r="E910" s="49" t="n">
        <v>10040029</v>
      </c>
      <c r="F910" s="28">
        <f>IFERROR(VLOOKUP(E910,'أرصدة المخزن'!$A:$E,3,0),"")</f>
        <v/>
      </c>
      <c r="G910" s="29">
        <f>IFERROR(VLOOKUP(E910,'أرصدة المخزن'!$A:$H,4,FALSE),"")</f>
        <v/>
      </c>
      <c r="H910" s="13" t="n">
        <v>3</v>
      </c>
      <c r="I910" s="115" t="inlineStr">
        <is>
          <t>صرف</t>
        </is>
      </c>
      <c r="J910" s="13" t="n"/>
      <c r="K910" s="37">
        <f>IFERROR(VLOOKUP(E910,'أرصدة المخزن'!$A:$H,8,0),"")</f>
        <v/>
      </c>
    </row>
    <row r="911" ht="24.75" customHeight="1" s="138">
      <c r="A911" s="13" t="n">
        <v>905</v>
      </c>
      <c r="B911" s="14" t="n">
        <v>46148</v>
      </c>
      <c r="C911" s="47" t="inlineStr">
        <is>
          <t>الري بلوم</t>
        </is>
      </c>
      <c r="D911" s="47" t="n">
        <v>18</v>
      </c>
      <c r="E911" s="49" t="n">
        <v>10030009</v>
      </c>
      <c r="F911" s="28">
        <f>IFERROR(VLOOKUP(E911,'أرصدة المخزن'!$A:$E,3,0),"")</f>
        <v/>
      </c>
      <c r="G911" s="29">
        <f>IFERROR(VLOOKUP(E911,'أرصدة المخزن'!$A:$H,4,FALSE),"")</f>
        <v/>
      </c>
      <c r="H911" s="13" t="n">
        <v>1</v>
      </c>
      <c r="I911" s="115" t="inlineStr">
        <is>
          <t>صرف</t>
        </is>
      </c>
      <c r="J911" s="13" t="n"/>
      <c r="K911" s="37">
        <f>IFERROR(VLOOKUP(E911,'أرصدة المخزن'!$A:$H,8,0),"")</f>
        <v/>
      </c>
    </row>
    <row r="912" ht="24.75" customHeight="1" s="138">
      <c r="A912" s="13" t="n">
        <v>906</v>
      </c>
      <c r="B912" s="14" t="n">
        <v>46149</v>
      </c>
      <c r="C912" s="47" t="inlineStr">
        <is>
          <t>الصيانة لاين</t>
        </is>
      </c>
      <c r="D912" s="47" t="n">
        <v>19</v>
      </c>
      <c r="E912" s="49" t="n">
        <v>10010063</v>
      </c>
      <c r="F912" s="28">
        <f>IFERROR(VLOOKUP(E912,'أرصدة المخزن'!$A:$E,3,0),"")</f>
        <v/>
      </c>
      <c r="G912" s="29">
        <f>IFERROR(VLOOKUP(E912,'أرصدة المخزن'!$A:$H,4,FALSE),"")</f>
        <v/>
      </c>
      <c r="H912" s="13" t="n">
        <v>6</v>
      </c>
      <c r="I912" s="115" t="inlineStr">
        <is>
          <t>صرف</t>
        </is>
      </c>
      <c r="J912" s="13" t="n"/>
      <c r="K912" s="37">
        <f>IFERROR(VLOOKUP(E912,'أرصدة المخزن'!$A:$H,8,0),"")</f>
        <v/>
      </c>
    </row>
    <row r="913" ht="24.75" customHeight="1" s="138">
      <c r="A913" s="13" t="n">
        <v>907</v>
      </c>
      <c r="B913" s="14" t="n">
        <v>46149</v>
      </c>
      <c r="C913" s="47" t="inlineStr">
        <is>
          <t>الري سلطان</t>
        </is>
      </c>
      <c r="D913" s="47" t="n">
        <v>20</v>
      </c>
      <c r="E913" s="49" t="n">
        <v>10020034</v>
      </c>
      <c r="F913" s="28">
        <f>IFERROR(VLOOKUP(E913,'أرصدة المخزن'!$A:$E,3,0),"")</f>
        <v/>
      </c>
      <c r="G913" s="29">
        <f>IFERROR(VLOOKUP(E913,'أرصدة المخزن'!$A:$H,4,FALSE),"")</f>
        <v/>
      </c>
      <c r="H913" s="13" t="n">
        <v>1</v>
      </c>
      <c r="I913" s="115" t="inlineStr">
        <is>
          <t>صرف</t>
        </is>
      </c>
      <c r="J913" s="13" t="n"/>
      <c r="K913" s="37">
        <f>IFERROR(VLOOKUP(E913,'أرصدة المخزن'!$A:$H,8,0),"")</f>
        <v/>
      </c>
    </row>
    <row r="914" ht="24.75" customHeight="1" s="138">
      <c r="A914" s="13" t="n">
        <v>908</v>
      </c>
      <c r="B914" s="14" t="n">
        <v>46149</v>
      </c>
      <c r="C914" s="47" t="inlineStr">
        <is>
          <t>الري لاين</t>
        </is>
      </c>
      <c r="D914" s="47" t="n">
        <v>21</v>
      </c>
      <c r="E914" s="49" t="n">
        <v>10020152</v>
      </c>
      <c r="F914" s="28">
        <f>IFERROR(VLOOKUP(E914,'أرصدة المخزن'!$A:$E,3,0),"")</f>
        <v/>
      </c>
      <c r="G914" s="29">
        <f>IFERROR(VLOOKUP(E914,'أرصدة المخزن'!$A:$H,4,FALSE),"")</f>
        <v/>
      </c>
      <c r="H914" s="13" t="n">
        <v>2</v>
      </c>
      <c r="I914" s="115" t="inlineStr">
        <is>
          <t>صرف</t>
        </is>
      </c>
      <c r="J914" s="13" t="inlineStr">
        <is>
          <t>خلف الكرفانات</t>
        </is>
      </c>
      <c r="K914" s="37">
        <f>IFERROR(VLOOKUP(E914,'أرصدة المخزن'!$A:$H,8,0),"")</f>
        <v/>
      </c>
    </row>
    <row r="915" ht="24.75" customHeight="1" s="138">
      <c r="A915" s="13" t="n">
        <v>909</v>
      </c>
      <c r="B915" s="14" t="n">
        <v>46149</v>
      </c>
      <c r="C915" s="47" t="inlineStr">
        <is>
          <t>المسطحات المائية</t>
        </is>
      </c>
      <c r="D915" s="47" t="n">
        <v>22</v>
      </c>
      <c r="E915" s="49" t="n">
        <v>10040002</v>
      </c>
      <c r="F915" s="28">
        <f>IFERROR(VLOOKUP(E915,'أرصدة المخزن'!$A:$E,3,0),"")</f>
        <v/>
      </c>
      <c r="G915" s="29">
        <f>IFERROR(VLOOKUP(E915,'أرصدة المخزن'!$A:$H,4,FALSE),"")</f>
        <v/>
      </c>
      <c r="H915" s="13" t="n">
        <v>4</v>
      </c>
      <c r="I915" s="115" t="inlineStr">
        <is>
          <t>صرف</t>
        </is>
      </c>
      <c r="J915" s="13" t="n"/>
      <c r="K915" s="37">
        <f>IFERROR(VLOOKUP(E915,'أرصدة المخزن'!$A:$H,8,0),"")</f>
        <v/>
      </c>
    </row>
    <row r="916" ht="24.75" customHeight="1" s="138">
      <c r="A916" s="13" t="n">
        <v>910</v>
      </c>
      <c r="B916" s="14" t="n">
        <v>46149</v>
      </c>
      <c r="C916" s="47" t="inlineStr">
        <is>
          <t>المسطحات المائية</t>
        </is>
      </c>
      <c r="D916" s="47" t="n">
        <v>22</v>
      </c>
      <c r="E916" s="49" t="n">
        <v>10040001</v>
      </c>
      <c r="F916" s="28">
        <f>IFERROR(VLOOKUP(E916,'أرصدة المخزن'!$A:$E,3,0),"")</f>
        <v/>
      </c>
      <c r="G916" s="29">
        <f>IFERROR(VLOOKUP(E916,'أرصدة المخزن'!$A:$H,4,FALSE),"")</f>
        <v/>
      </c>
      <c r="H916" s="13" t="n">
        <v>4</v>
      </c>
      <c r="I916" s="115" t="inlineStr">
        <is>
          <t>صرف</t>
        </is>
      </c>
      <c r="J916" s="13" t="n"/>
      <c r="K916" s="37">
        <f>IFERROR(VLOOKUP(E916,'أرصدة المخزن'!$A:$H,8,0),"")</f>
        <v/>
      </c>
    </row>
    <row r="917" ht="24.75" customHeight="1" s="138">
      <c r="A917" s="13" t="n">
        <v>911</v>
      </c>
      <c r="B917" s="14" t="n">
        <v>46149</v>
      </c>
      <c r="C917" s="47" t="inlineStr">
        <is>
          <t>المسطحات المائية</t>
        </is>
      </c>
      <c r="D917" s="47" t="n">
        <v>22</v>
      </c>
      <c r="E917" s="49" t="n">
        <v>10040029</v>
      </c>
      <c r="F917" s="28">
        <f>IFERROR(VLOOKUP(E917,'أرصدة المخزن'!$A:$E,3,0),"")</f>
        <v/>
      </c>
      <c r="G917" s="29">
        <f>IFERROR(VLOOKUP(E917,'أرصدة المخزن'!$A:$H,4,FALSE),"")</f>
        <v/>
      </c>
      <c r="H917" s="13" t="n">
        <v>2</v>
      </c>
      <c r="I917" s="115" t="inlineStr">
        <is>
          <t>صرف</t>
        </is>
      </c>
      <c r="J917" s="13" t="n"/>
      <c r="K917" s="37">
        <f>IFERROR(VLOOKUP(E917,'أرصدة المخزن'!$A:$H,8,0),"")</f>
        <v/>
      </c>
    </row>
    <row r="918" ht="24.75" customHeight="1" s="138">
      <c r="A918" s="13" t="n">
        <v>912</v>
      </c>
      <c r="B918" s="14" t="n">
        <v>46149</v>
      </c>
      <c r="C918" s="47" t="inlineStr">
        <is>
          <t>المسطحات المائية</t>
        </is>
      </c>
      <c r="D918" s="47" t="n">
        <v>22</v>
      </c>
      <c r="E918" s="49" t="n">
        <v>10040008</v>
      </c>
      <c r="F918" s="28">
        <f>IFERROR(VLOOKUP(E918,'أرصدة المخزن'!$A:$E,3,0),"")</f>
        <v/>
      </c>
      <c r="G918" s="29">
        <f>IFERROR(VLOOKUP(E918,'أرصدة المخزن'!$A:$H,4,FALSE),"")</f>
        <v/>
      </c>
      <c r="H918" s="13" t="n">
        <v>2</v>
      </c>
      <c r="I918" s="115" t="inlineStr">
        <is>
          <t>صرف</t>
        </is>
      </c>
      <c r="J918" s="13" t="n"/>
      <c r="K918" s="37">
        <f>IFERROR(VLOOKUP(E918,'أرصدة المخزن'!$A:$H,8,0),"")</f>
        <v/>
      </c>
    </row>
    <row r="919" ht="24.75" customHeight="1" s="138">
      <c r="A919" s="13" t="n">
        <v>913</v>
      </c>
      <c r="B919" s="14" t="n">
        <v>46149</v>
      </c>
      <c r="C919" s="47" t="inlineStr">
        <is>
          <t>المسطحات المائية</t>
        </is>
      </c>
      <c r="D919" s="47" t="n">
        <v>23</v>
      </c>
      <c r="E919" s="49" t="n">
        <v>10040003</v>
      </c>
      <c r="F919" s="28">
        <f>IFERROR(VLOOKUP(E919,'أرصدة المخزن'!$A:$E,3,0),"")</f>
        <v/>
      </c>
      <c r="G919" s="29">
        <f>IFERROR(VLOOKUP(E919,'أرصدة المخزن'!$A:$H,4,FALSE),"")</f>
        <v/>
      </c>
      <c r="H919" s="13" t="n">
        <v>3</v>
      </c>
      <c r="I919" s="115" t="inlineStr">
        <is>
          <t>صرف</t>
        </is>
      </c>
      <c r="J919" s="13" t="n"/>
      <c r="K919" s="37">
        <f>IFERROR(VLOOKUP(E919,'أرصدة المخزن'!$A:$H,8,0),"")</f>
        <v/>
      </c>
    </row>
    <row r="920" ht="24.75" customHeight="1" s="138">
      <c r="A920" s="13" t="n">
        <v>914</v>
      </c>
      <c r="B920" s="14" t="n">
        <v>46151</v>
      </c>
      <c r="C920" s="47" t="inlineStr">
        <is>
          <t>النظافة لاين</t>
        </is>
      </c>
      <c r="D920" s="47" t="n">
        <v>24</v>
      </c>
      <c r="E920" s="49" t="n">
        <v>10050006</v>
      </c>
      <c r="F920" s="28">
        <f>IFERROR(VLOOKUP(E920,'أرصدة المخزن'!$A:$E,3,0),"")</f>
        <v/>
      </c>
      <c r="G920" s="29">
        <f>IFERROR(VLOOKUP(E920,'أرصدة المخزن'!$A:$H,4,FALSE),"")</f>
        <v/>
      </c>
      <c r="H920" s="13" t="n">
        <v>4</v>
      </c>
      <c r="I920" s="115" t="inlineStr">
        <is>
          <t>صرف</t>
        </is>
      </c>
      <c r="J920" s="13" t="n"/>
      <c r="K920" s="37">
        <f>IFERROR(VLOOKUP(E920,'أرصدة المخزن'!$A:$H,8,0),"")</f>
        <v/>
      </c>
    </row>
    <row r="921" ht="24.75" customHeight="1" s="138">
      <c r="A921" s="13" t="n">
        <v>915</v>
      </c>
      <c r="B921" s="14" t="n">
        <v>46151</v>
      </c>
      <c r="C921" s="47" t="inlineStr">
        <is>
          <t>النظافة لاين</t>
        </is>
      </c>
      <c r="D921" s="47" t="n">
        <v>24</v>
      </c>
      <c r="E921" s="49" t="n">
        <v>10050005</v>
      </c>
      <c r="F921" s="28">
        <f>IFERROR(VLOOKUP(E921,'أرصدة المخزن'!$A:$E,3,0),"")</f>
        <v/>
      </c>
      <c r="G921" s="29">
        <f>IFERROR(VLOOKUP(E921,'أرصدة المخزن'!$A:$H,4,FALSE),"")</f>
        <v/>
      </c>
      <c r="H921" s="13" t="n">
        <v>3.5</v>
      </c>
      <c r="I921" s="115" t="inlineStr">
        <is>
          <t>صرف</t>
        </is>
      </c>
      <c r="J921" s="13" t="n"/>
      <c r="K921" s="37">
        <f>IFERROR(VLOOKUP(E921,'أرصدة المخزن'!$A:$H,8,0),"")</f>
        <v/>
      </c>
    </row>
    <row r="922" ht="24.75" customHeight="1" s="138">
      <c r="A922" s="13" t="n">
        <v>916</v>
      </c>
      <c r="B922" s="14" t="n">
        <v>46151</v>
      </c>
      <c r="C922" s="47" t="inlineStr">
        <is>
          <t>النظافة لاين</t>
        </is>
      </c>
      <c r="D922" s="47" t="n">
        <v>24</v>
      </c>
      <c r="E922" s="49" t="n">
        <v>10050007</v>
      </c>
      <c r="F922" s="28">
        <f>IFERROR(VLOOKUP(E922,'أرصدة المخزن'!$A:$E,3,0),"")</f>
        <v/>
      </c>
      <c r="G922" s="29">
        <f>IFERROR(VLOOKUP(E922,'أرصدة المخزن'!$A:$H,4,FALSE),"")</f>
        <v/>
      </c>
      <c r="H922" s="13" t="n">
        <v>3</v>
      </c>
      <c r="I922" s="115" t="inlineStr">
        <is>
          <t>صرف</t>
        </is>
      </c>
      <c r="J922" s="13" t="n"/>
      <c r="K922" s="37">
        <f>IFERROR(VLOOKUP(E922,'أرصدة المخزن'!$A:$H,8,0),"")</f>
        <v/>
      </c>
    </row>
    <row r="923" ht="24.75" customHeight="1" s="138">
      <c r="A923" s="13" t="n">
        <v>917</v>
      </c>
      <c r="B923" s="14" t="n">
        <v>46151</v>
      </c>
      <c r="C923" s="47" t="inlineStr">
        <is>
          <t>النظافة لاين</t>
        </is>
      </c>
      <c r="D923" s="47" t="n">
        <v>24</v>
      </c>
      <c r="E923" s="49" t="n">
        <v>10050001</v>
      </c>
      <c r="F923" s="28">
        <f>IFERROR(VLOOKUP(E923,'أرصدة المخزن'!$A:$E,3,0),"")</f>
        <v/>
      </c>
      <c r="G923" s="29">
        <f>IFERROR(VLOOKUP(E923,'أرصدة المخزن'!$A:$H,4,FALSE),"")</f>
        <v/>
      </c>
      <c r="H923" s="13" t="n">
        <v>30</v>
      </c>
      <c r="I923" s="115" t="inlineStr">
        <is>
          <t>صرف</t>
        </is>
      </c>
      <c r="J923" s="13" t="n"/>
      <c r="K923" s="37">
        <f>IFERROR(VLOOKUP(E923,'أرصدة المخزن'!$A:$H,8,0),"")</f>
        <v/>
      </c>
    </row>
    <row r="924" ht="24.75" customHeight="1" s="138">
      <c r="A924" s="13" t="n">
        <v>918</v>
      </c>
      <c r="B924" s="14" t="n">
        <v>46151</v>
      </c>
      <c r="C924" s="47" t="inlineStr">
        <is>
          <t>النظافة لاين</t>
        </is>
      </c>
      <c r="D924" s="47" t="n">
        <v>25</v>
      </c>
      <c r="E924" s="49" t="n">
        <v>10050002</v>
      </c>
      <c r="F924" s="28">
        <f>IFERROR(VLOOKUP(E924,'أرصدة المخزن'!$A:$E,3,0),"")</f>
        <v/>
      </c>
      <c r="G924" s="29">
        <f>IFERROR(VLOOKUP(E924,'أرصدة المخزن'!$A:$H,4,FALSE),"")</f>
        <v/>
      </c>
      <c r="H924" s="13" t="n">
        <v>2</v>
      </c>
      <c r="I924" s="115" t="inlineStr">
        <is>
          <t>صرف</t>
        </is>
      </c>
      <c r="J924" s="13" t="n"/>
      <c r="K924" s="37">
        <f>IFERROR(VLOOKUP(E924,'أرصدة المخزن'!$A:$H,8,0),"")</f>
        <v/>
      </c>
    </row>
    <row r="925" ht="24.75" customHeight="1" s="138">
      <c r="A925" s="13" t="n">
        <v>919</v>
      </c>
      <c r="B925" s="14" t="n">
        <v>46154</v>
      </c>
      <c r="C925" s="47" t="inlineStr">
        <is>
          <t>الصيانة لاين</t>
        </is>
      </c>
      <c r="D925" s="47" t="n">
        <v>26</v>
      </c>
      <c r="E925" s="49" t="n">
        <v>10010161</v>
      </c>
      <c r="F925" s="28">
        <f>IFERROR(VLOOKUP(E925,'أرصدة المخزن'!$A:$E,3,0),"")</f>
        <v/>
      </c>
      <c r="G925" s="29">
        <f>IFERROR(VLOOKUP(E925,'أرصدة المخزن'!$A:$H,4,FALSE),"")</f>
        <v/>
      </c>
      <c r="H925" s="13" t="n">
        <v>2</v>
      </c>
      <c r="I925" s="115" t="inlineStr">
        <is>
          <t>صرف</t>
        </is>
      </c>
      <c r="J925" s="13" t="n"/>
      <c r="K925" s="37">
        <f>IFERROR(VLOOKUP(E925,'أرصدة المخزن'!$A:$H,8,0),"")</f>
        <v/>
      </c>
    </row>
    <row r="926" ht="24.75" customHeight="1" s="138">
      <c r="A926" s="13" t="n">
        <v>920</v>
      </c>
      <c r="B926" s="14" t="n">
        <v>46154</v>
      </c>
      <c r="C926" s="47" t="inlineStr">
        <is>
          <t>الصيانة لاين</t>
        </is>
      </c>
      <c r="D926" s="47" t="n">
        <v>26</v>
      </c>
      <c r="E926" s="49" t="n">
        <v>10010169</v>
      </c>
      <c r="F926" s="28">
        <f>IFERROR(VLOOKUP(E926,'أرصدة المخزن'!$A:$E,3,0),"")</f>
        <v/>
      </c>
      <c r="G926" s="29">
        <f>IFERROR(VLOOKUP(E926,'أرصدة المخزن'!$A:$H,4,FALSE),"")</f>
        <v/>
      </c>
      <c r="H926" s="13" t="n">
        <v>1</v>
      </c>
      <c r="I926" s="115" t="inlineStr">
        <is>
          <t>صرف</t>
        </is>
      </c>
      <c r="J926" s="13" t="n"/>
      <c r="K926" s="37">
        <f>IFERROR(VLOOKUP(E926,'أرصدة المخزن'!$A:$H,8,0),"")</f>
        <v/>
      </c>
    </row>
    <row r="927" ht="24.75" customHeight="1" s="138">
      <c r="A927" s="13" t="n">
        <v>921</v>
      </c>
      <c r="B927" s="14" t="n">
        <v>46154</v>
      </c>
      <c r="C927" s="47" t="inlineStr">
        <is>
          <t>الصيانة لاين</t>
        </is>
      </c>
      <c r="D927" s="47" t="n">
        <v>26</v>
      </c>
      <c r="E927" s="49" t="n">
        <v>10010081</v>
      </c>
      <c r="F927" s="28">
        <f>IFERROR(VLOOKUP(E927,'أرصدة المخزن'!$A:$E,3,0),"")</f>
        <v/>
      </c>
      <c r="G927" s="29">
        <f>IFERROR(VLOOKUP(E927,'أرصدة المخزن'!$A:$H,4,FALSE),"")</f>
        <v/>
      </c>
      <c r="H927" s="13" t="n">
        <v>5</v>
      </c>
      <c r="I927" s="115" t="inlineStr">
        <is>
          <t>صرف</t>
        </is>
      </c>
      <c r="J927" s="13" t="n"/>
      <c r="K927" s="37">
        <f>IFERROR(VLOOKUP(E927,'أرصدة المخزن'!$A:$H,8,0),"")</f>
        <v/>
      </c>
    </row>
    <row r="928" ht="24.75" customHeight="1" s="138">
      <c r="A928" s="13" t="n">
        <v>922</v>
      </c>
      <c r="B928" s="14" t="n">
        <v>46154</v>
      </c>
      <c r="C928" s="47" t="inlineStr">
        <is>
          <t>الصيانة لاين</t>
        </is>
      </c>
      <c r="D928" s="47" t="n">
        <v>26</v>
      </c>
      <c r="E928" s="49" t="n">
        <v>10010113</v>
      </c>
      <c r="F928" s="28">
        <f>IFERROR(VLOOKUP(E928,'أرصدة المخزن'!$A:$E,3,0),"")</f>
        <v/>
      </c>
      <c r="G928" s="29">
        <f>IFERROR(VLOOKUP(E928,'أرصدة المخزن'!$A:$H,4,FALSE),"")</f>
        <v/>
      </c>
      <c r="H928" s="13" t="n">
        <v>10</v>
      </c>
      <c r="I928" s="115" t="inlineStr">
        <is>
          <t>صرف</t>
        </is>
      </c>
      <c r="J928" s="13" t="n"/>
      <c r="K928" s="37">
        <f>IFERROR(VLOOKUP(E928,'أرصدة المخزن'!$A:$H,8,0),"")</f>
        <v/>
      </c>
    </row>
    <row r="929" ht="24.75" customHeight="1" s="138">
      <c r="A929" s="13" t="n">
        <v>923</v>
      </c>
      <c r="B929" s="14" t="n">
        <v>46154</v>
      </c>
      <c r="C929" s="47" t="inlineStr">
        <is>
          <t>الصيانة لاين</t>
        </is>
      </c>
      <c r="D929" s="47" t="n">
        <v>27</v>
      </c>
      <c r="E929" s="49" t="n">
        <v>10010151</v>
      </c>
      <c r="F929" s="28">
        <f>IFERROR(VLOOKUP(E929,'أرصدة المخزن'!$A:$E,3,0),"")</f>
        <v/>
      </c>
      <c r="G929" s="29">
        <f>IFERROR(VLOOKUP(E929,'أرصدة المخزن'!$A:$H,4,FALSE),"")</f>
        <v/>
      </c>
      <c r="H929" s="13" t="n">
        <v>5</v>
      </c>
      <c r="I929" s="115" t="inlineStr">
        <is>
          <t>صرف</t>
        </is>
      </c>
      <c r="J929" s="13" t="n"/>
      <c r="K929" s="37">
        <f>IFERROR(VLOOKUP(E929,'أرصدة المخزن'!$A:$H,8,0),"")</f>
        <v/>
      </c>
    </row>
    <row r="930" ht="24.75" customHeight="1" s="138">
      <c r="A930" s="13" t="n">
        <v>924</v>
      </c>
      <c r="B930" s="14" t="n">
        <v>46154</v>
      </c>
      <c r="C930" s="47" t="inlineStr">
        <is>
          <t>الصيانة لاين</t>
        </is>
      </c>
      <c r="D930" s="47" t="n">
        <v>28</v>
      </c>
      <c r="E930" s="49" t="n">
        <v>10170078</v>
      </c>
      <c r="F930" s="28">
        <f>IFERROR(VLOOKUP(E930,'أرصدة المخزن'!$A:$E,3,0),"")</f>
        <v/>
      </c>
      <c r="G930" s="29">
        <f>IFERROR(VLOOKUP(E930,'أرصدة المخزن'!$A:$H,4,FALSE),"")</f>
        <v/>
      </c>
      <c r="H930" s="13" t="n">
        <v>1</v>
      </c>
      <c r="I930" s="115" t="inlineStr">
        <is>
          <t>صرف</t>
        </is>
      </c>
      <c r="J930" s="13" t="n"/>
      <c r="K930" s="37">
        <f>IFERROR(VLOOKUP(E930,'أرصدة المخزن'!$A:$H,8,0),"")</f>
        <v/>
      </c>
    </row>
    <row r="931" ht="24.75" customHeight="1" s="138">
      <c r="A931" s="13" t="n">
        <v>925</v>
      </c>
      <c r="B931" s="14" t="n">
        <v>46154</v>
      </c>
      <c r="C931" s="47" t="inlineStr">
        <is>
          <t>الصيانة لاين</t>
        </is>
      </c>
      <c r="D931" s="47" t="n">
        <v>29</v>
      </c>
      <c r="E931" s="49" t="n">
        <v>10170054</v>
      </c>
      <c r="F931" s="28">
        <f>IFERROR(VLOOKUP(E931,'أرصدة المخزن'!$A:$E,3,0),"")</f>
        <v/>
      </c>
      <c r="G931" s="29">
        <f>IFERROR(VLOOKUP(E931,'أرصدة المخزن'!$A:$H,4,FALSE),"")</f>
        <v/>
      </c>
      <c r="H931" s="13" t="n">
        <v>3</v>
      </c>
      <c r="I931" s="115" t="inlineStr">
        <is>
          <t>صرف</t>
        </is>
      </c>
      <c r="J931" s="13" t="n"/>
      <c r="K931" s="37">
        <f>IFERROR(VLOOKUP(E931,'أرصدة المخزن'!$A:$H,8,0),"")</f>
        <v/>
      </c>
    </row>
    <row r="932" ht="24.75" customHeight="1" s="138">
      <c r="A932" s="13" t="n">
        <v>926</v>
      </c>
      <c r="B932" s="14" t="n"/>
      <c r="C932" s="47" t="n"/>
      <c r="D932" s="47" t="n">
        <v>30</v>
      </c>
      <c r="E932" s="49" t="n">
        <v>9999</v>
      </c>
      <c r="F932" s="28">
        <f>IFERROR(VLOOKUP(E932,'أرصدة المخزن'!$A:$E,3,0),"")</f>
        <v/>
      </c>
      <c r="G932" s="29" t="inlineStr">
        <is>
          <t>-</t>
        </is>
      </c>
      <c r="H932" s="13" t="n">
        <v>0</v>
      </c>
      <c r="I932" s="115" t="inlineStr">
        <is>
          <t>صرف</t>
        </is>
      </c>
      <c r="J932" s="13" t="inlineStr">
        <is>
          <t>إذن ملغي - مؤرشف بالسجل المستقل</t>
        </is>
      </c>
      <c r="K932" s="37">
        <f>IFERROR(VLOOKUP(E932,'أرصدة المخزن'!$A:$H,8,0),"")</f>
        <v/>
      </c>
    </row>
    <row r="933" ht="24.75" customHeight="1" s="138">
      <c r="A933" s="13" t="n">
        <v>927</v>
      </c>
      <c r="B933" s="14" t="n"/>
      <c r="C933" s="47" t="n"/>
      <c r="D933" s="47" t="n">
        <v>31</v>
      </c>
      <c r="E933" s="49" t="n">
        <v>9999</v>
      </c>
      <c r="F933" s="28">
        <f>IFERROR(VLOOKUP(E933,'أرصدة المخزن'!$A:$E,3,0),"")</f>
        <v/>
      </c>
      <c r="G933" s="29" t="inlineStr">
        <is>
          <t>-</t>
        </is>
      </c>
      <c r="H933" s="13" t="n">
        <v>0</v>
      </c>
      <c r="I933" s="115" t="inlineStr">
        <is>
          <t>صرف</t>
        </is>
      </c>
      <c r="J933" s="13" t="inlineStr">
        <is>
          <t>إذن ملغي - مؤرشف بالسجل المستقل</t>
        </is>
      </c>
      <c r="K933" s="37">
        <f>IFERROR(VLOOKUP(E933,'أرصدة المخزن'!$A:$H,8,0),"")</f>
        <v/>
      </c>
    </row>
    <row r="934" ht="24.75" customHeight="1" s="138">
      <c r="A934" s="13" t="n">
        <v>928</v>
      </c>
      <c r="B934" s="14" t="n">
        <v>46154</v>
      </c>
      <c r="C934" s="47" t="inlineStr">
        <is>
          <t>الري سلطان</t>
        </is>
      </c>
      <c r="D934" s="47" t="n">
        <v>32</v>
      </c>
      <c r="E934" s="49" t="n">
        <v>10030003</v>
      </c>
      <c r="F934" s="28">
        <f>IFERROR(VLOOKUP(E934,'أرصدة المخزن'!$A:$E,3,0),"")</f>
        <v/>
      </c>
      <c r="G934" s="29">
        <f>IFERROR(VLOOKUP(E934,'أرصدة المخزن'!$A:$H,4,FALSE),"")</f>
        <v/>
      </c>
      <c r="H934" s="13" t="n">
        <v>6</v>
      </c>
      <c r="I934" s="115" t="inlineStr">
        <is>
          <t>صرف</t>
        </is>
      </c>
      <c r="J934" s="13" t="n"/>
      <c r="K934" s="37">
        <f>IFERROR(VLOOKUP(E934,'أرصدة المخزن'!$A:$H,8,0),"")</f>
        <v/>
      </c>
    </row>
    <row r="935" ht="24.75" customHeight="1" s="138">
      <c r="A935" s="13" t="n">
        <v>929</v>
      </c>
      <c r="B935" s="14" t="n">
        <v>46154</v>
      </c>
      <c r="C935" s="47" t="inlineStr">
        <is>
          <t>الري سلطان</t>
        </is>
      </c>
      <c r="D935" s="47" t="n">
        <v>32</v>
      </c>
      <c r="E935" s="49" t="n">
        <v>10030027</v>
      </c>
      <c r="F935" s="28">
        <f>IFERROR(VLOOKUP(E935,'أرصدة المخزن'!$A:$E,3,0),"")</f>
        <v/>
      </c>
      <c r="G935" s="29">
        <f>IFERROR(VLOOKUP(E935,'أرصدة المخزن'!$A:$H,4,FALSE),"")</f>
        <v/>
      </c>
      <c r="H935" s="13" t="n">
        <v>12</v>
      </c>
      <c r="I935" s="115" t="inlineStr">
        <is>
          <t>صرف</t>
        </is>
      </c>
      <c r="J935" s="13" t="n"/>
      <c r="K935" s="37">
        <f>IFERROR(VLOOKUP(E935,'أرصدة المخزن'!$A:$H,8,0),"")</f>
        <v/>
      </c>
    </row>
    <row r="936" ht="24.75" customHeight="1" s="138">
      <c r="A936" s="13" t="n">
        <v>930</v>
      </c>
      <c r="B936" s="14" t="n">
        <v>46154</v>
      </c>
      <c r="C936" s="47" t="inlineStr">
        <is>
          <t>الري بلوم</t>
        </is>
      </c>
      <c r="D936" s="47" t="n">
        <v>33</v>
      </c>
      <c r="E936" s="49" t="n">
        <v>10020022</v>
      </c>
      <c r="F936" s="28">
        <f>IFERROR(VLOOKUP(E936,'أرصدة المخزن'!$A:$E,3,0),"")</f>
        <v/>
      </c>
      <c r="G936" s="29">
        <f>IFERROR(VLOOKUP(E936,'أرصدة المخزن'!$A:$H,4,FALSE),"")</f>
        <v/>
      </c>
      <c r="H936" s="13" t="n">
        <v>4</v>
      </c>
      <c r="I936" s="115" t="inlineStr">
        <is>
          <t>صرف</t>
        </is>
      </c>
      <c r="J936" s="13" t="n"/>
      <c r="K936" s="37">
        <f>IFERROR(VLOOKUP(E936,'أرصدة المخزن'!$A:$H,8,0),"")</f>
        <v/>
      </c>
    </row>
    <row r="937" ht="24.75" customHeight="1" s="138">
      <c r="A937" s="13" t="n">
        <v>931</v>
      </c>
      <c r="B937" s="14" t="n">
        <v>46154</v>
      </c>
      <c r="C937" s="47" t="inlineStr">
        <is>
          <t>الري بلوم</t>
        </is>
      </c>
      <c r="D937" s="47" t="n">
        <v>33</v>
      </c>
      <c r="E937" s="49" t="n">
        <v>10020034</v>
      </c>
      <c r="F937" s="28">
        <f>IFERROR(VLOOKUP(E937,'أرصدة المخزن'!$A:$E,3,0),"")</f>
        <v/>
      </c>
      <c r="G937" s="29">
        <f>IFERROR(VLOOKUP(E937,'أرصدة المخزن'!$A:$H,4,FALSE),"")</f>
        <v/>
      </c>
      <c r="H937" s="13" t="n">
        <v>1</v>
      </c>
      <c r="I937" s="115" t="inlineStr">
        <is>
          <t>صرف</t>
        </is>
      </c>
      <c r="J937" s="13" t="n"/>
      <c r="K937" s="37">
        <f>IFERROR(VLOOKUP(E937,'أرصدة المخزن'!$A:$H,8,0),"")</f>
        <v/>
      </c>
    </row>
    <row r="938" ht="24.75" customHeight="1" s="138">
      <c r="A938" s="13" t="n">
        <v>932</v>
      </c>
      <c r="B938" s="14" t="n">
        <v>46154</v>
      </c>
      <c r="C938" s="47" t="inlineStr">
        <is>
          <t>الري بلوم</t>
        </is>
      </c>
      <c r="D938" s="47" t="n">
        <v>33</v>
      </c>
      <c r="E938" s="49" t="n">
        <v>10030004</v>
      </c>
      <c r="F938" s="28">
        <f>IFERROR(VLOOKUP(E938,'أرصدة المخزن'!$A:$E,3,0),"")</f>
        <v/>
      </c>
      <c r="G938" s="29">
        <f>IFERROR(VLOOKUP(E938,'أرصدة المخزن'!$A:$H,4,FALSE),"")</f>
        <v/>
      </c>
      <c r="H938" s="13" t="n">
        <v>1</v>
      </c>
      <c r="I938" s="115" t="inlineStr">
        <is>
          <t>صرف</t>
        </is>
      </c>
      <c r="J938" s="13" t="n"/>
      <c r="K938" s="37">
        <f>IFERROR(VLOOKUP(E938,'أرصدة المخزن'!$A:$H,8,0),"")</f>
        <v/>
      </c>
    </row>
    <row r="939" ht="24.75" customHeight="1" s="138">
      <c r="A939" s="13" t="n">
        <v>933</v>
      </c>
      <c r="B939" s="14" t="n">
        <v>46154</v>
      </c>
      <c r="C939" s="47" t="inlineStr">
        <is>
          <t>الري بلوم</t>
        </is>
      </c>
      <c r="D939" s="47" t="n">
        <v>33</v>
      </c>
      <c r="E939" s="49" t="n">
        <v>10030006</v>
      </c>
      <c r="F939" s="28">
        <f>IFERROR(VLOOKUP(E939,'أرصدة المخزن'!$A:$E,3,0),"")</f>
        <v/>
      </c>
      <c r="G939" s="29">
        <f>IFERROR(VLOOKUP(E939,'أرصدة المخزن'!$A:$H,4,FALSE),"")</f>
        <v/>
      </c>
      <c r="H939" s="13" t="n">
        <v>1</v>
      </c>
      <c r="I939" s="115" t="inlineStr">
        <is>
          <t>صرف</t>
        </is>
      </c>
      <c r="J939" s="13" t="n"/>
      <c r="K939" s="37">
        <f>IFERROR(VLOOKUP(E939,'أرصدة المخزن'!$A:$H,8,0),"")</f>
        <v/>
      </c>
    </row>
    <row r="940" ht="24.75" customHeight="1" s="138">
      <c r="A940" s="13" t="n">
        <v>934</v>
      </c>
      <c r="B940" s="14" t="n">
        <v>46154</v>
      </c>
      <c r="C940" s="47" t="inlineStr">
        <is>
          <t>الري بلوم</t>
        </is>
      </c>
      <c r="D940" s="47" t="n">
        <v>34</v>
      </c>
      <c r="E940" s="49" t="n">
        <v>10030030</v>
      </c>
      <c r="F940" s="28">
        <f>IFERROR(VLOOKUP(E940,'أرصدة المخزن'!$A:$E,3,0),"")</f>
        <v/>
      </c>
      <c r="G940" s="29">
        <f>IFERROR(VLOOKUP(E940,'أرصدة المخزن'!$A:$H,4,FALSE),"")</f>
        <v/>
      </c>
      <c r="H940" s="13" t="n">
        <v>30</v>
      </c>
      <c r="I940" s="115" t="inlineStr">
        <is>
          <t>صرف</t>
        </is>
      </c>
      <c r="J940" s="13" t="n"/>
      <c r="K940" s="37">
        <f>IFERROR(VLOOKUP(E940,'أرصدة المخزن'!$A:$H,8,0),"")</f>
        <v/>
      </c>
    </row>
    <row r="941" ht="24.75" customHeight="1" s="138">
      <c r="A941" s="13" t="n">
        <v>935</v>
      </c>
      <c r="B941" s="14" t="n">
        <v>46154</v>
      </c>
      <c r="C941" s="47" t="inlineStr">
        <is>
          <t>النظافة كايرو</t>
        </is>
      </c>
      <c r="D941" s="47" t="n">
        <v>35</v>
      </c>
      <c r="E941" s="49" t="n">
        <v>10050002</v>
      </c>
      <c r="F941" s="28">
        <f>IFERROR(VLOOKUP(E941,'أرصدة المخزن'!$A:$E,3,0),"")</f>
        <v/>
      </c>
      <c r="G941" s="29">
        <f>IFERROR(VLOOKUP(E941,'أرصدة المخزن'!$A:$H,4,FALSE),"")</f>
        <v/>
      </c>
      <c r="H941" s="13" t="n">
        <v>1</v>
      </c>
      <c r="I941" s="115" t="inlineStr">
        <is>
          <t>صرف</t>
        </is>
      </c>
      <c r="J941" s="13" t="n"/>
      <c r="K941" s="37">
        <f>IFERROR(VLOOKUP(E941,'أرصدة المخزن'!$A:$H,8,0),"")</f>
        <v/>
      </c>
    </row>
    <row r="942" ht="24.75" customHeight="1" s="138">
      <c r="A942" s="13" t="n">
        <v>936</v>
      </c>
      <c r="B942" s="14" t="n">
        <v>46154</v>
      </c>
      <c r="C942" s="47" t="inlineStr">
        <is>
          <t>النظافة كايرو</t>
        </is>
      </c>
      <c r="D942" s="47" t="n">
        <v>35</v>
      </c>
      <c r="E942" s="49" t="n">
        <v>10050003</v>
      </c>
      <c r="F942" s="28">
        <f>IFERROR(VLOOKUP(E942,'أرصدة المخزن'!$A:$E,3,0),"")</f>
        <v/>
      </c>
      <c r="G942" s="29">
        <f>IFERROR(VLOOKUP(E942,'أرصدة المخزن'!$A:$H,4,FALSE),"")</f>
        <v/>
      </c>
      <c r="H942" s="13" t="n">
        <v>6</v>
      </c>
      <c r="I942" s="115" t="inlineStr">
        <is>
          <t>صرف</t>
        </is>
      </c>
      <c r="J942" s="13" t="n"/>
      <c r="K942" s="37">
        <f>IFERROR(VLOOKUP(E942,'أرصدة المخزن'!$A:$H,8,0),"")</f>
        <v/>
      </c>
    </row>
    <row r="943" ht="24.75" customHeight="1" s="138">
      <c r="A943" s="13" t="n">
        <v>937</v>
      </c>
      <c r="B943" s="14" t="n">
        <v>46154</v>
      </c>
      <c r="C943" s="47" t="inlineStr">
        <is>
          <t>النظافة كايرو</t>
        </is>
      </c>
      <c r="D943" s="47" t="n">
        <v>35</v>
      </c>
      <c r="E943" s="19" t="n">
        <v>10050005</v>
      </c>
      <c r="F943" s="28">
        <f>IFERROR(VLOOKUP(E943,'أرصدة المخزن'!$A:$E,3,0),"")</f>
        <v/>
      </c>
      <c r="G943" s="29">
        <f>IFERROR(VLOOKUP(E943,'أرصدة المخزن'!$A:$H,4,FALSE),"")</f>
        <v/>
      </c>
      <c r="H943" s="13" t="n">
        <v>1</v>
      </c>
      <c r="I943" s="115" t="inlineStr">
        <is>
          <t>صرف</t>
        </is>
      </c>
      <c r="J943" s="13" t="n"/>
      <c r="K943" s="37">
        <f>IFERROR(VLOOKUP(E943,'أرصدة المخزن'!$A:$H,8,0),"")</f>
        <v/>
      </c>
    </row>
    <row r="944" ht="24.75" customHeight="1" s="138">
      <c r="A944" s="13" t="n">
        <v>938</v>
      </c>
      <c r="B944" s="14" t="n">
        <v>46154</v>
      </c>
      <c r="C944" s="47" t="inlineStr">
        <is>
          <t>النظافة كايرو</t>
        </is>
      </c>
      <c r="D944" s="47" t="n">
        <v>35</v>
      </c>
      <c r="E944" s="49" t="n">
        <v>10050008</v>
      </c>
      <c r="F944" s="28">
        <f>IFERROR(VLOOKUP(E944,'أرصدة المخزن'!$A:$E,3,0),"")</f>
        <v/>
      </c>
      <c r="G944" s="29">
        <f>IFERROR(VLOOKUP(E944,'أرصدة المخزن'!$A:$H,4,FALSE),"")</f>
        <v/>
      </c>
      <c r="H944" s="13" t="n">
        <v>16</v>
      </c>
      <c r="I944" s="115" t="inlineStr">
        <is>
          <t>صرف</t>
        </is>
      </c>
      <c r="J944" s="13" t="n"/>
      <c r="K944" s="37">
        <f>IFERROR(VLOOKUP(E944,'أرصدة المخزن'!$A:$H,8,0),"")</f>
        <v/>
      </c>
    </row>
    <row r="945" ht="24.75" customHeight="1" s="138">
      <c r="A945" s="13" t="n">
        <v>939</v>
      </c>
      <c r="B945" s="14" t="n">
        <v>46155</v>
      </c>
      <c r="C945" s="47" t="inlineStr">
        <is>
          <t>الري خاص</t>
        </is>
      </c>
      <c r="D945" s="47" t="n">
        <v>36</v>
      </c>
      <c r="E945" s="49" t="n">
        <v>10170063</v>
      </c>
      <c r="F945" s="28">
        <f>IFERROR(VLOOKUP(E945,'أرصدة المخزن'!$A:$E,3,0),"")</f>
        <v/>
      </c>
      <c r="G945" s="29">
        <f>IFERROR(VLOOKUP(E945,'أرصدة المخزن'!$A:$H,4,FALSE),"")</f>
        <v/>
      </c>
      <c r="H945" s="13" t="n">
        <v>1</v>
      </c>
      <c r="I945" s="115" t="inlineStr">
        <is>
          <t>صرف</t>
        </is>
      </c>
      <c r="J945" s="13" t="n"/>
      <c r="K945" s="37">
        <f>IFERROR(VLOOKUP(E945,'أرصدة المخزن'!$A:$H,8,0),"")</f>
        <v/>
      </c>
    </row>
    <row r="946" ht="24.75" customHeight="1" s="138">
      <c r="A946" s="13" t="n">
        <v>940</v>
      </c>
      <c r="B946" s="14" t="n">
        <v>46155</v>
      </c>
      <c r="C946" s="47" t="inlineStr">
        <is>
          <t>الري خاص</t>
        </is>
      </c>
      <c r="D946" s="47" t="n">
        <v>36</v>
      </c>
      <c r="E946" s="49" t="n">
        <v>10170038</v>
      </c>
      <c r="F946" s="28">
        <f>IFERROR(VLOOKUP(E946,'أرصدة المخزن'!$A:$E,3,0),"")</f>
        <v/>
      </c>
      <c r="G946" s="29">
        <f>IFERROR(VLOOKUP(E946,'أرصدة المخزن'!$A:$H,4,FALSE),"")</f>
        <v/>
      </c>
      <c r="H946" s="13" t="n">
        <v>1</v>
      </c>
      <c r="I946" s="115" t="inlineStr">
        <is>
          <t>صرف</t>
        </is>
      </c>
      <c r="J946" s="13" t="n"/>
      <c r="K946" s="37">
        <f>IFERROR(VLOOKUP(E946,'أرصدة المخزن'!$A:$H,8,0),"")</f>
        <v/>
      </c>
    </row>
    <row r="947" ht="24.75" customHeight="1" s="138">
      <c r="A947" s="13" t="n">
        <v>941</v>
      </c>
      <c r="B947" s="14" t="n">
        <v>46155</v>
      </c>
      <c r="C947" s="47" t="inlineStr">
        <is>
          <t>الري خاص</t>
        </is>
      </c>
      <c r="D947" s="47" t="n">
        <v>36</v>
      </c>
      <c r="E947" s="49" t="n">
        <v>10020010</v>
      </c>
      <c r="F947" s="28">
        <f>IFERROR(VLOOKUP(E947,'أرصدة المخزن'!$A:$E,3,0),"")</f>
        <v/>
      </c>
      <c r="G947" s="29">
        <f>IFERROR(VLOOKUP(E947,'أرصدة المخزن'!$A:$H,4,FALSE),"")</f>
        <v/>
      </c>
      <c r="H947" s="13" t="n">
        <v>4</v>
      </c>
      <c r="I947" s="115" t="inlineStr">
        <is>
          <t>صرف</t>
        </is>
      </c>
      <c r="J947" s="13" t="n"/>
      <c r="K947" s="37">
        <f>IFERROR(VLOOKUP(E947,'أرصدة المخزن'!$A:$H,8,0),"")</f>
        <v/>
      </c>
    </row>
    <row r="948" ht="24.75" customHeight="1" s="138">
      <c r="A948" s="13" t="n">
        <v>942</v>
      </c>
      <c r="B948" s="14" t="n">
        <v>46155</v>
      </c>
      <c r="C948" s="47" t="inlineStr">
        <is>
          <t>الري خاص</t>
        </is>
      </c>
      <c r="D948" s="47" t="n">
        <v>36</v>
      </c>
      <c r="E948" s="49" t="n">
        <v>10020008</v>
      </c>
      <c r="F948" s="28">
        <f>IFERROR(VLOOKUP(E948,'أرصدة المخزن'!$A:$E,3,0),"")</f>
        <v/>
      </c>
      <c r="G948" s="29">
        <f>IFERROR(VLOOKUP(E948,'أرصدة المخزن'!$A:$H,4,FALSE),"")</f>
        <v/>
      </c>
      <c r="H948" s="13" t="n">
        <v>4</v>
      </c>
      <c r="I948" s="115" t="inlineStr">
        <is>
          <t>صرف</t>
        </is>
      </c>
      <c r="J948" s="13" t="n"/>
      <c r="K948" s="37">
        <f>IFERROR(VLOOKUP(E948,'أرصدة المخزن'!$A:$H,8,0),"")</f>
        <v/>
      </c>
    </row>
    <row r="949" ht="24.75" customHeight="1" s="138">
      <c r="A949" s="13" t="n">
        <v>943</v>
      </c>
      <c r="B949" s="14" t="n">
        <v>46155</v>
      </c>
      <c r="C949" s="47" t="inlineStr">
        <is>
          <t>الري خاص</t>
        </is>
      </c>
      <c r="D949" s="47" t="n">
        <v>37</v>
      </c>
      <c r="E949" s="49" t="n">
        <v>10030053</v>
      </c>
      <c r="F949" s="28">
        <f>IFERROR(VLOOKUP(E949,'أرصدة المخزن'!$A:$E,3,0),"")</f>
        <v/>
      </c>
      <c r="G949" s="29">
        <f>IFERROR(VLOOKUP(E949,'أرصدة المخزن'!$A:$H,4,FALSE),"")</f>
        <v/>
      </c>
      <c r="H949" s="13" t="n">
        <v>4</v>
      </c>
      <c r="I949" s="115" t="inlineStr">
        <is>
          <t>صرف</t>
        </is>
      </c>
      <c r="J949" s="13" t="n"/>
      <c r="K949" s="37">
        <f>IFERROR(VLOOKUP(E949,'أرصدة المخزن'!$A:$H,8,0),"")</f>
        <v/>
      </c>
    </row>
    <row r="950" ht="24.75" customHeight="1" s="138">
      <c r="A950" s="13" t="n">
        <v>944</v>
      </c>
      <c r="B950" s="14" t="n">
        <v>46155</v>
      </c>
      <c r="C950" s="47" t="inlineStr">
        <is>
          <t>الري خاص</t>
        </is>
      </c>
      <c r="D950" s="47" t="n">
        <v>37</v>
      </c>
      <c r="E950" s="49" t="n">
        <v>10030051</v>
      </c>
      <c r="F950" s="28">
        <f>IFERROR(VLOOKUP(E950,'أرصدة المخزن'!$A:$E,3,0),"")</f>
        <v/>
      </c>
      <c r="G950" s="29">
        <f>IFERROR(VLOOKUP(E950,'أرصدة المخزن'!$A:$H,4,FALSE),"")</f>
        <v/>
      </c>
      <c r="H950" s="13" t="n">
        <v>4</v>
      </c>
      <c r="I950" s="115" t="inlineStr">
        <is>
          <t>صرف</t>
        </is>
      </c>
      <c r="J950" s="13" t="inlineStr">
        <is>
          <t>408/1</t>
        </is>
      </c>
      <c r="K950" s="37">
        <f>IFERROR(VLOOKUP(E950,'أرصدة المخزن'!$A:$H,8,0),"")</f>
        <v/>
      </c>
    </row>
    <row r="951" ht="24.75" customHeight="1" s="138">
      <c r="A951" s="13" t="n">
        <v>945</v>
      </c>
      <c r="B951" s="14" t="n">
        <v>46155</v>
      </c>
      <c r="C951" s="47" t="inlineStr">
        <is>
          <t>الري خاص</t>
        </is>
      </c>
      <c r="D951" s="47" t="n">
        <v>37</v>
      </c>
      <c r="E951" s="49" t="n">
        <v>10030064</v>
      </c>
      <c r="F951" s="28">
        <f>IFERROR(VLOOKUP(E951,'أرصدة المخزن'!$A:$E,3,0),"")</f>
        <v/>
      </c>
      <c r="G951" s="29">
        <f>IFERROR(VLOOKUP(E951,'أرصدة المخزن'!$A:$H,4,FALSE),"")</f>
        <v/>
      </c>
      <c r="H951" s="13" t="n">
        <v>4</v>
      </c>
      <c r="I951" s="115" t="inlineStr">
        <is>
          <t>صرف</t>
        </is>
      </c>
      <c r="J951" s="13" t="n"/>
      <c r="K951" s="37">
        <f>IFERROR(VLOOKUP(E951,'أرصدة المخزن'!$A:$H,8,0),"")</f>
        <v/>
      </c>
    </row>
    <row r="952" ht="24.75" customHeight="1" s="138">
      <c r="A952" s="13" t="n">
        <v>946</v>
      </c>
      <c r="B952" s="14" t="n">
        <v>46155</v>
      </c>
      <c r="C952" s="47" t="inlineStr">
        <is>
          <t>الري خاص</t>
        </is>
      </c>
      <c r="D952" s="47" t="n">
        <v>37</v>
      </c>
      <c r="E952" s="49" t="n">
        <v>10030063</v>
      </c>
      <c r="F952" s="28">
        <f>IFERROR(VLOOKUP(E952,'أرصدة المخزن'!$A:$E,3,0),"")</f>
        <v/>
      </c>
      <c r="G952" s="29">
        <f>IFERROR(VLOOKUP(E952,'أرصدة المخزن'!$A:$H,4,FALSE),"")</f>
        <v/>
      </c>
      <c r="H952" s="13" t="n">
        <v>8</v>
      </c>
      <c r="I952" s="115" t="inlineStr">
        <is>
          <t>صرف</t>
        </is>
      </c>
      <c r="J952" s="13" t="n"/>
      <c r="K952" s="37">
        <f>IFERROR(VLOOKUP(E952,'أرصدة المخزن'!$A:$H,8,0),"")</f>
        <v/>
      </c>
    </row>
    <row r="953" ht="24.75" customHeight="1" s="138">
      <c r="A953" s="13" t="n">
        <v>947</v>
      </c>
      <c r="B953" s="14" t="n">
        <v>46155</v>
      </c>
      <c r="C953" s="47" t="inlineStr">
        <is>
          <t>الري خاص</t>
        </is>
      </c>
      <c r="D953" s="47" t="n">
        <v>38</v>
      </c>
      <c r="E953" s="49" t="n">
        <v>10030054</v>
      </c>
      <c r="F953" s="28">
        <f>IFERROR(VLOOKUP(E953,'أرصدة المخزن'!$A:$E,3,0),"")</f>
        <v/>
      </c>
      <c r="G953" s="29">
        <f>IFERROR(VLOOKUP(E953,'أرصدة المخزن'!$A:$H,4,FALSE),"")</f>
        <v/>
      </c>
      <c r="H953" s="13" t="n">
        <v>2</v>
      </c>
      <c r="I953" s="115" t="inlineStr">
        <is>
          <t>صرف</t>
        </is>
      </c>
      <c r="J953" s="13" t="n"/>
      <c r="K953" s="37">
        <f>IFERROR(VLOOKUP(E953,'أرصدة المخزن'!$A:$H,8,0),"")</f>
        <v/>
      </c>
    </row>
    <row r="954" ht="24.75" customHeight="1" s="138">
      <c r="A954" s="13" t="n">
        <v>948</v>
      </c>
      <c r="B954" s="14" t="n">
        <v>46155</v>
      </c>
      <c r="C954" s="47" t="inlineStr">
        <is>
          <t>النظافة لاين</t>
        </is>
      </c>
      <c r="D954" s="47" t="n">
        <v>39</v>
      </c>
      <c r="E954" s="49" t="n">
        <v>10050002</v>
      </c>
      <c r="F954" s="28">
        <f>IFERROR(VLOOKUP(E954,'أرصدة المخزن'!$A:$E,3,0),"")</f>
        <v/>
      </c>
      <c r="G954" s="29">
        <f>IFERROR(VLOOKUP(E954,'أرصدة المخزن'!$A:$H,4,FALSE),"")</f>
        <v/>
      </c>
      <c r="H954" s="13" t="n">
        <v>2</v>
      </c>
      <c r="I954" s="115" t="inlineStr">
        <is>
          <t>صرف</t>
        </is>
      </c>
      <c r="J954" s="13" t="n"/>
      <c r="K954" s="37">
        <f>IFERROR(VLOOKUP(E954,'أرصدة المخزن'!$A:$H,8,0),"")</f>
        <v/>
      </c>
    </row>
    <row r="955" ht="24.75" customHeight="1" s="138">
      <c r="A955" s="13" t="n">
        <v>949</v>
      </c>
      <c r="B955" s="14" t="n">
        <v>46155</v>
      </c>
      <c r="C955" s="47" t="inlineStr">
        <is>
          <t>الصيانة لاين</t>
        </is>
      </c>
      <c r="D955" s="47" t="n">
        <v>40</v>
      </c>
      <c r="E955" s="49" t="n">
        <v>10010150</v>
      </c>
      <c r="F955" s="28">
        <f>IFERROR(VLOOKUP(E955,'أرصدة المخزن'!$A:$E,3,0),"")</f>
        <v/>
      </c>
      <c r="G955" s="29">
        <f>IFERROR(VLOOKUP(E955,'أرصدة المخزن'!$A:$H,4,FALSE),"")</f>
        <v/>
      </c>
      <c r="H955" s="13" t="n">
        <v>3</v>
      </c>
      <c r="I955" s="115" t="inlineStr">
        <is>
          <t>صرف</t>
        </is>
      </c>
      <c r="J955" s="13" t="n"/>
      <c r="K955" s="37">
        <f>IFERROR(VLOOKUP(E955,'أرصدة المخزن'!$A:$H,8,0),"")</f>
        <v/>
      </c>
    </row>
    <row r="956" ht="24.75" customHeight="1" s="138">
      <c r="A956" s="13" t="n">
        <v>950</v>
      </c>
      <c r="B956" s="14" t="n">
        <v>46155</v>
      </c>
      <c r="C956" s="47" t="inlineStr">
        <is>
          <t>الصيانة لاين</t>
        </is>
      </c>
      <c r="D956" s="47" t="n">
        <v>40</v>
      </c>
      <c r="E956" s="49" t="n">
        <v>10170065</v>
      </c>
      <c r="F956" s="28">
        <f>IFERROR(VLOOKUP(E956,'أرصدة المخزن'!$A:$E,3,0),"")</f>
        <v/>
      </c>
      <c r="G956" s="29">
        <f>IFERROR(VLOOKUP(E956,'أرصدة المخزن'!$A:$H,4,FALSE),"")</f>
        <v/>
      </c>
      <c r="H956" s="13" t="n">
        <v>2</v>
      </c>
      <c r="I956" s="115" t="inlineStr">
        <is>
          <t>صرف</t>
        </is>
      </c>
      <c r="J956" s="13" t="n"/>
      <c r="K956" s="37">
        <f>IFERROR(VLOOKUP(E956,'أرصدة المخزن'!$A:$H,8,0),"")</f>
        <v/>
      </c>
    </row>
    <row r="957" ht="24.75" customHeight="1" s="138">
      <c r="A957" s="13" t="n">
        <v>951</v>
      </c>
      <c r="B957" s="14" t="n">
        <v>46155</v>
      </c>
      <c r="C957" s="47" t="inlineStr">
        <is>
          <t>المسطحات المائية</t>
        </is>
      </c>
      <c r="D957" s="47" t="n">
        <v>41</v>
      </c>
      <c r="E957" s="49" t="n">
        <v>10040028</v>
      </c>
      <c r="F957" s="28">
        <f>IFERROR(VLOOKUP(E957,'أرصدة المخزن'!$A:$E,3,0),"")</f>
        <v/>
      </c>
      <c r="G957" s="29">
        <f>IFERROR(VLOOKUP(E957,'أرصدة المخزن'!$A:$H,4,FALSE),"")</f>
        <v/>
      </c>
      <c r="H957" s="13" t="n">
        <v>2</v>
      </c>
      <c r="I957" s="115" t="inlineStr">
        <is>
          <t>صرف</t>
        </is>
      </c>
      <c r="J957" s="13" t="n"/>
      <c r="K957" s="37">
        <f>IFERROR(VLOOKUP(E957,'أرصدة المخزن'!$A:$H,8,0),"")</f>
        <v/>
      </c>
    </row>
    <row r="958" ht="24.75" customHeight="1" s="138">
      <c r="A958" s="13" t="n">
        <v>952</v>
      </c>
      <c r="B958" s="14" t="n">
        <v>46156</v>
      </c>
      <c r="C958" s="47" t="inlineStr">
        <is>
          <t>الصيانة لاين</t>
        </is>
      </c>
      <c r="D958" s="47" t="n">
        <v>42</v>
      </c>
      <c r="E958" s="49" t="n">
        <v>10020112</v>
      </c>
      <c r="F958" s="28">
        <f>IFERROR(VLOOKUP(E958,'أرصدة المخزن'!$A:$E,3,0),"")</f>
        <v/>
      </c>
      <c r="G958" s="29">
        <f>IFERROR(VLOOKUP(E958,'أرصدة المخزن'!$A:$H,4,FALSE),"")</f>
        <v/>
      </c>
      <c r="H958" s="13" t="n">
        <v>1</v>
      </c>
      <c r="I958" s="115" t="inlineStr">
        <is>
          <t>صرف</t>
        </is>
      </c>
      <c r="J958" s="13" t="n"/>
      <c r="K958" s="37">
        <f>IFERROR(VLOOKUP(E958,'أرصدة المخزن'!$A:$H,8,0),"")</f>
        <v/>
      </c>
    </row>
    <row r="959" ht="24.75" customHeight="1" s="138">
      <c r="A959" s="13" t="n">
        <v>953</v>
      </c>
      <c r="B959" s="14" t="n">
        <v>46156</v>
      </c>
      <c r="C959" s="47" t="inlineStr">
        <is>
          <t>الصيانة لاين</t>
        </is>
      </c>
      <c r="D959" s="47" t="n">
        <v>42</v>
      </c>
      <c r="E959" s="49" t="n">
        <v>10020096</v>
      </c>
      <c r="F959" s="28">
        <f>IFERROR(VLOOKUP(E959,'أرصدة المخزن'!$A:$E,3,0),"")</f>
        <v/>
      </c>
      <c r="G959" s="29">
        <f>IFERROR(VLOOKUP(E959,'أرصدة المخزن'!$A:$H,4,FALSE),"")</f>
        <v/>
      </c>
      <c r="H959" s="13" t="n">
        <v>4</v>
      </c>
      <c r="I959" s="115" t="inlineStr">
        <is>
          <t>صرف</t>
        </is>
      </c>
      <c r="J959" s="13" t="n"/>
      <c r="K959" s="37">
        <f>IFERROR(VLOOKUP(E959,'أرصدة المخزن'!$A:$H,8,0),"")</f>
        <v/>
      </c>
    </row>
    <row r="960" ht="24.75" customHeight="1" s="138">
      <c r="A960" s="13" t="n">
        <v>954</v>
      </c>
      <c r="B960" s="14" t="n">
        <v>46156</v>
      </c>
      <c r="C960" s="47" t="inlineStr">
        <is>
          <t>الصيانة لاين</t>
        </is>
      </c>
      <c r="D960" s="47" t="n">
        <v>42</v>
      </c>
      <c r="E960" s="49" t="n">
        <v>10020101</v>
      </c>
      <c r="F960" s="28">
        <f>IFERROR(VLOOKUP(E960,'أرصدة المخزن'!$A:$E,3,0),"")</f>
        <v/>
      </c>
      <c r="G960" s="29">
        <f>IFERROR(VLOOKUP(E960,'أرصدة المخزن'!$A:$H,4,FALSE),"")</f>
        <v/>
      </c>
      <c r="H960" s="13" t="n">
        <v>3</v>
      </c>
      <c r="I960" s="115" t="inlineStr">
        <is>
          <t>صرف</t>
        </is>
      </c>
      <c r="J960" s="13" t="n"/>
      <c r="K960" s="37">
        <f>IFERROR(VLOOKUP(E960,'أرصدة المخزن'!$A:$H,8,0),"")</f>
        <v/>
      </c>
    </row>
    <row r="961" ht="24.75" customHeight="1" s="138">
      <c r="A961" s="13" t="n">
        <v>955</v>
      </c>
      <c r="B961" s="14" t="n">
        <v>46156</v>
      </c>
      <c r="C961" s="47" t="inlineStr">
        <is>
          <t>الصيانة لاين</t>
        </is>
      </c>
      <c r="D961" s="47" t="n">
        <v>42</v>
      </c>
      <c r="E961" s="49" t="n">
        <v>10020111</v>
      </c>
      <c r="F961" s="28">
        <f>IFERROR(VLOOKUP(E961,'أرصدة المخزن'!$A:$E,3,0),"")</f>
        <v/>
      </c>
      <c r="G961" s="29">
        <f>IFERROR(VLOOKUP(E961,'أرصدة المخزن'!$A:$H,4,FALSE),"")</f>
        <v/>
      </c>
      <c r="H961" s="13" t="n">
        <v>1</v>
      </c>
      <c r="I961" s="115" t="inlineStr">
        <is>
          <t>صرف</t>
        </is>
      </c>
      <c r="J961" s="13" t="n"/>
      <c r="K961" s="37">
        <f>IFERROR(VLOOKUP(E961,'أرصدة المخزن'!$A:$H,8,0),"")</f>
        <v/>
      </c>
    </row>
    <row r="962" ht="24.75" customHeight="1" s="138">
      <c r="A962" s="13" t="n">
        <v>956</v>
      </c>
      <c r="B962" s="14" t="n">
        <v>46156</v>
      </c>
      <c r="C962" s="47" t="inlineStr">
        <is>
          <t>الصيانة لاين</t>
        </is>
      </c>
      <c r="D962" s="47" t="n">
        <v>43</v>
      </c>
      <c r="E962" s="49" t="n">
        <v>10020103</v>
      </c>
      <c r="F962" s="28">
        <f>IFERROR(VLOOKUP(E962,'أرصدة المخزن'!$A:$E,3,0),"")</f>
        <v/>
      </c>
      <c r="G962" s="29">
        <f>IFERROR(VLOOKUP(E962,'أرصدة المخزن'!$A:$H,4,FALSE),"")</f>
        <v/>
      </c>
      <c r="H962" s="13" t="n">
        <v>1</v>
      </c>
      <c r="I962" s="115" t="inlineStr">
        <is>
          <t>صرف</t>
        </is>
      </c>
      <c r="J962" s="13" t="n"/>
      <c r="K962" s="37">
        <f>IFERROR(VLOOKUP(E962,'أرصدة المخزن'!$A:$H,8,0),"")</f>
        <v/>
      </c>
    </row>
    <row r="963" ht="24.75" customHeight="1" s="138">
      <c r="A963" s="13" t="n">
        <v>957</v>
      </c>
      <c r="B963" s="14" t="n">
        <v>46157</v>
      </c>
      <c r="C963" s="47" t="inlineStr">
        <is>
          <t>الصيانة لاين</t>
        </is>
      </c>
      <c r="D963" s="47" t="n">
        <v>44</v>
      </c>
      <c r="E963" s="49" t="n">
        <v>10010039</v>
      </c>
      <c r="F963" s="28">
        <f>IFERROR(VLOOKUP(E963,'أرصدة المخزن'!$A:$E,3,0),"")</f>
        <v/>
      </c>
      <c r="G963" s="29">
        <f>IFERROR(VLOOKUP(E963,'أرصدة المخزن'!$A:$H,4,FALSE),"")</f>
        <v/>
      </c>
      <c r="H963" s="13" t="n">
        <v>40</v>
      </c>
      <c r="I963" s="115" t="inlineStr">
        <is>
          <t>صرف</t>
        </is>
      </c>
      <c r="J963" s="13" t="n"/>
      <c r="K963" s="37">
        <f>IFERROR(VLOOKUP(E963,'أرصدة المخزن'!$A:$H,8,0),"")</f>
        <v/>
      </c>
    </row>
    <row r="964" ht="24.75" customHeight="1" s="138">
      <c r="A964" s="13" t="n">
        <v>958</v>
      </c>
      <c r="B964" s="14" t="n">
        <v>46157</v>
      </c>
      <c r="C964" s="47" t="inlineStr">
        <is>
          <t>الصيانة لاين</t>
        </is>
      </c>
      <c r="D964" s="47" t="n">
        <v>44</v>
      </c>
      <c r="E964" s="49" t="n">
        <v>10170039</v>
      </c>
      <c r="F964" s="28">
        <f>IFERROR(VLOOKUP(E964,'أرصدة المخزن'!$A:$E,3,0),"")</f>
        <v/>
      </c>
      <c r="G964" s="29">
        <f>IFERROR(VLOOKUP(E964,'أرصدة المخزن'!$A:$H,4,FALSE),"")</f>
        <v/>
      </c>
      <c r="H964" s="13" t="n">
        <v>20</v>
      </c>
      <c r="I964" s="115" t="inlineStr">
        <is>
          <t>صرف</t>
        </is>
      </c>
      <c r="J964" s="13" t="n"/>
      <c r="K964" s="37">
        <f>IFERROR(VLOOKUP(E964,'أرصدة المخزن'!$A:$H,8,0),"")</f>
        <v/>
      </c>
    </row>
    <row r="965" ht="24.75" customHeight="1" s="138">
      <c r="A965" s="13" t="n">
        <v>959</v>
      </c>
      <c r="B965" s="14" t="n">
        <v>46158</v>
      </c>
      <c r="C965" s="47" t="inlineStr">
        <is>
          <t>الري سلطان</t>
        </is>
      </c>
      <c r="D965" s="47" t="n">
        <v>45</v>
      </c>
      <c r="E965" s="49" t="n">
        <v>10020029</v>
      </c>
      <c r="F965" s="28">
        <f>IFERROR(VLOOKUP(E965,'أرصدة المخزن'!$A:$E,3,0),"")</f>
        <v/>
      </c>
      <c r="G965" s="29">
        <f>IFERROR(VLOOKUP(E965,'أرصدة المخزن'!$A:$H,4,FALSE),"")</f>
        <v/>
      </c>
      <c r="H965" s="13" t="n">
        <v>10</v>
      </c>
      <c r="I965" s="115" t="inlineStr">
        <is>
          <t>صرف</t>
        </is>
      </c>
      <c r="J965" s="13" t="n"/>
      <c r="K965" s="37">
        <f>IFERROR(VLOOKUP(E965,'أرصدة المخزن'!$A:$H,8,0),"")</f>
        <v/>
      </c>
    </row>
    <row r="966" ht="24.75" customHeight="1" s="138">
      <c r="A966" s="13" t="n">
        <v>960</v>
      </c>
      <c r="B966" s="14" t="n">
        <v>46158</v>
      </c>
      <c r="C966" s="47" t="inlineStr">
        <is>
          <t>الري سلطان</t>
        </is>
      </c>
      <c r="D966" s="47" t="n">
        <v>45</v>
      </c>
      <c r="E966" s="49" t="n">
        <v>10020025</v>
      </c>
      <c r="F966" s="28">
        <f>IFERROR(VLOOKUP(E966,'أرصدة المخزن'!$A:$E,3,0),"")</f>
        <v/>
      </c>
      <c r="G966" s="29">
        <f>IFERROR(VLOOKUP(E966,'أرصدة المخزن'!$A:$H,4,FALSE),"")</f>
        <v/>
      </c>
      <c r="H966" s="13" t="n">
        <v>4</v>
      </c>
      <c r="I966" s="115" t="inlineStr">
        <is>
          <t>صرف</t>
        </is>
      </c>
      <c r="J966" s="13" t="n"/>
      <c r="K966" s="37">
        <f>IFERROR(VLOOKUP(E966,'أرصدة المخزن'!$A:$H,8,0),"")</f>
        <v/>
      </c>
    </row>
    <row r="967" ht="24.75" customHeight="1" s="138">
      <c r="A967" s="13" t="n">
        <v>961</v>
      </c>
      <c r="B967" s="14" t="n">
        <v>46158</v>
      </c>
      <c r="C967" s="47" t="inlineStr">
        <is>
          <t>الري سلطان</t>
        </is>
      </c>
      <c r="D967" s="47" t="n">
        <v>45</v>
      </c>
      <c r="E967" s="49" t="n">
        <v>10020042</v>
      </c>
      <c r="F967" s="28">
        <f>IFERROR(VLOOKUP(E967,'أرصدة المخزن'!$A:$E,3,0),"")</f>
        <v/>
      </c>
      <c r="G967" s="29">
        <f>IFERROR(VLOOKUP(E967,'أرصدة المخزن'!$A:$H,4,FALSE),"")</f>
        <v/>
      </c>
      <c r="H967" s="13" t="n">
        <v>2</v>
      </c>
      <c r="I967" s="115" t="inlineStr">
        <is>
          <t>صرف</t>
        </is>
      </c>
      <c r="J967" s="13" t="n"/>
      <c r="K967" s="37">
        <f>IFERROR(VLOOKUP(E967,'أرصدة المخزن'!$A:$H,8,0),"")</f>
        <v/>
      </c>
    </row>
    <row r="968" ht="24.75" customHeight="1" s="138">
      <c r="A968" s="13" t="n">
        <v>962</v>
      </c>
      <c r="B968" s="14" t="n">
        <v>46158</v>
      </c>
      <c r="C968" s="47" t="inlineStr">
        <is>
          <t>الري سلطان</t>
        </is>
      </c>
      <c r="D968" s="47" t="n">
        <v>45</v>
      </c>
      <c r="E968" s="49" t="n">
        <v>10020009</v>
      </c>
      <c r="F968" s="28">
        <f>IFERROR(VLOOKUP(E968,'أرصدة المخزن'!$A:$E,3,0),"")</f>
        <v/>
      </c>
      <c r="G968" s="29">
        <f>IFERROR(VLOOKUP(E968,'أرصدة المخزن'!$A:$H,4,FALSE),"")</f>
        <v/>
      </c>
      <c r="H968" s="13" t="n">
        <v>17</v>
      </c>
      <c r="I968" s="115" t="inlineStr">
        <is>
          <t>صرف</t>
        </is>
      </c>
      <c r="J968" s="13" t="n"/>
      <c r="K968" s="37">
        <f>IFERROR(VLOOKUP(E968,'أرصدة المخزن'!$A:$H,8,0),"")</f>
        <v/>
      </c>
    </row>
    <row r="969" ht="24.75" customHeight="1" s="138">
      <c r="A969" s="13" t="n">
        <v>963</v>
      </c>
      <c r="B969" s="14" t="n">
        <v>46158</v>
      </c>
      <c r="C969" s="47" t="inlineStr">
        <is>
          <t>الري سلطان</t>
        </is>
      </c>
      <c r="D969" s="47" t="n">
        <v>46</v>
      </c>
      <c r="E969" s="49" t="n">
        <v>10020013</v>
      </c>
      <c r="F969" s="28">
        <f>IFERROR(VLOOKUP(E969,'أرصدة المخزن'!$A:$E,3,0),"")</f>
        <v/>
      </c>
      <c r="G969" s="29">
        <f>IFERROR(VLOOKUP(E969,'أرصدة المخزن'!$A:$H,4,FALSE),"")</f>
        <v/>
      </c>
      <c r="H969" s="13" t="n">
        <v>6</v>
      </c>
      <c r="I969" s="115" t="inlineStr">
        <is>
          <t>صرف</t>
        </is>
      </c>
      <c r="J969" s="13" t="n"/>
      <c r="K969" s="37">
        <f>IFERROR(VLOOKUP(E969,'أرصدة المخزن'!$A:$H,8,0),"")</f>
        <v/>
      </c>
    </row>
    <row r="970" ht="24.75" customHeight="1" s="138">
      <c r="A970" s="13" t="n">
        <v>964</v>
      </c>
      <c r="B970" s="14" t="n">
        <v>46158</v>
      </c>
      <c r="C970" s="47" t="inlineStr">
        <is>
          <t>الري سلطان</t>
        </is>
      </c>
      <c r="D970" s="47" t="n">
        <v>46</v>
      </c>
      <c r="E970" s="49" t="n">
        <v>10030033</v>
      </c>
      <c r="F970" s="28">
        <f>IFERROR(VLOOKUP(E970,'أرصدة المخزن'!$A:$E,3,0),"")</f>
        <v/>
      </c>
      <c r="G970" s="29">
        <f>IFERROR(VLOOKUP(E970,'أرصدة المخزن'!$A:$H,4,FALSE),"")</f>
        <v/>
      </c>
      <c r="H970" s="13" t="n">
        <v>50</v>
      </c>
      <c r="I970" s="115" t="inlineStr">
        <is>
          <t>صرف</t>
        </is>
      </c>
      <c r="J970" s="13" t="n"/>
      <c r="K970" s="37">
        <f>IFERROR(VLOOKUP(E970,'أرصدة المخزن'!$A:$H,8,0),"")</f>
        <v/>
      </c>
    </row>
    <row r="971" ht="24.75" customHeight="1" s="138">
      <c r="A971" s="13" t="n">
        <v>965</v>
      </c>
      <c r="B971" s="14" t="n">
        <v>46158</v>
      </c>
      <c r="C971" s="47" t="inlineStr">
        <is>
          <t>الري سلطان</t>
        </is>
      </c>
      <c r="D971" s="47" t="n">
        <v>46</v>
      </c>
      <c r="E971" s="49" t="n">
        <v>10030009</v>
      </c>
      <c r="F971" s="28">
        <f>IFERROR(VLOOKUP(E971,'أرصدة المخزن'!$A:$E,3,0),"")</f>
        <v/>
      </c>
      <c r="G971" s="29">
        <f>IFERROR(VLOOKUP(E971,'أرصدة المخزن'!$A:$H,4,FALSE),"")</f>
        <v/>
      </c>
      <c r="H971" s="13" t="n">
        <v>15</v>
      </c>
      <c r="I971" s="115" t="inlineStr">
        <is>
          <t>صرف</t>
        </is>
      </c>
      <c r="J971" s="13" t="n"/>
      <c r="K971" s="37">
        <f>IFERROR(VLOOKUP(E971,'أرصدة المخزن'!$A:$H,8,0),"")</f>
        <v/>
      </c>
    </row>
    <row r="972" ht="24.75" customHeight="1" s="138">
      <c r="A972" s="13" t="n">
        <v>966</v>
      </c>
      <c r="B972" s="14" t="n">
        <v>46158</v>
      </c>
      <c r="C972" s="47" t="inlineStr">
        <is>
          <t>الري سلطان</t>
        </is>
      </c>
      <c r="D972" s="47" t="n">
        <v>46</v>
      </c>
      <c r="E972" s="49" t="n">
        <v>10030046</v>
      </c>
      <c r="F972" s="28">
        <f>IFERROR(VLOOKUP(E972,'أرصدة المخزن'!$A:$E,3,0),"")</f>
        <v/>
      </c>
      <c r="G972" s="29">
        <f>IFERROR(VLOOKUP(E972,'أرصدة المخزن'!$A:$H,4,FALSE),"")</f>
        <v/>
      </c>
      <c r="H972" s="13" t="n">
        <v>15</v>
      </c>
      <c r="I972" s="115" t="inlineStr">
        <is>
          <t>صرف</t>
        </is>
      </c>
      <c r="J972" s="13" t="n"/>
      <c r="K972" s="37">
        <f>IFERROR(VLOOKUP(E972,'أرصدة المخزن'!$A:$H,8,0),"")</f>
        <v/>
      </c>
    </row>
    <row r="973" ht="24.75" customHeight="1" s="138">
      <c r="A973" s="13" t="n">
        <v>967</v>
      </c>
      <c r="B973" s="14" t="n">
        <v>46158</v>
      </c>
      <c r="C973" s="47" t="inlineStr">
        <is>
          <t>الري سلطان</t>
        </is>
      </c>
      <c r="D973" s="47" t="n">
        <v>47</v>
      </c>
      <c r="E973" s="49" t="n">
        <v>10030055</v>
      </c>
      <c r="F973" s="28">
        <f>IFERROR(VLOOKUP(E973,'أرصدة المخزن'!$A:$E,3,0),"")</f>
        <v/>
      </c>
      <c r="G973" s="29">
        <f>IFERROR(VLOOKUP(E973,'أرصدة المخزن'!$A:$H,4,FALSE),"")</f>
        <v/>
      </c>
      <c r="H973" s="13" t="n">
        <v>1</v>
      </c>
      <c r="I973" s="115" t="inlineStr">
        <is>
          <t>صرف</t>
        </is>
      </c>
      <c r="J973" s="13" t="n"/>
      <c r="K973" s="37">
        <f>IFERROR(VLOOKUP(E973,'أرصدة المخزن'!$A:$H,8,0),"")</f>
        <v/>
      </c>
    </row>
    <row r="974" ht="24.75" customHeight="1" s="138">
      <c r="A974" s="13" t="n">
        <v>968</v>
      </c>
      <c r="B974" s="14" t="n">
        <v>46158</v>
      </c>
      <c r="C974" s="47" t="inlineStr">
        <is>
          <t>الري سلطان</t>
        </is>
      </c>
      <c r="D974" s="47" t="n">
        <v>47</v>
      </c>
      <c r="E974" s="49" t="n">
        <v>10030029</v>
      </c>
      <c r="F974" s="28">
        <f>IFERROR(VLOOKUP(E974,'أرصدة المخزن'!$A:$E,3,0),"")</f>
        <v/>
      </c>
      <c r="G974" s="29">
        <f>IFERROR(VLOOKUP(E974,'أرصدة المخزن'!$A:$H,4,FALSE),"")</f>
        <v/>
      </c>
      <c r="H974" s="13" t="n">
        <v>100</v>
      </c>
      <c r="I974" s="115" t="inlineStr">
        <is>
          <t>صرف</t>
        </is>
      </c>
      <c r="J974" s="13" t="n"/>
      <c r="K974" s="37">
        <f>IFERROR(VLOOKUP(E974,'أرصدة المخزن'!$A:$H,8,0),"")</f>
        <v/>
      </c>
    </row>
    <row r="975" ht="24.75" customHeight="1" s="138">
      <c r="A975" s="13" t="n">
        <v>969</v>
      </c>
      <c r="B975" s="14" t="n">
        <v>46158</v>
      </c>
      <c r="C975" s="47" t="inlineStr">
        <is>
          <t>الري سلطان</t>
        </is>
      </c>
      <c r="D975" s="47" t="n">
        <v>48</v>
      </c>
      <c r="E975" s="49" t="n">
        <v>10020039</v>
      </c>
      <c r="F975" s="28">
        <f>IFERROR(VLOOKUP(E975,'أرصدة المخزن'!$A:$E,3,0),"")</f>
        <v/>
      </c>
      <c r="G975" s="29">
        <f>IFERROR(VLOOKUP(E975,'أرصدة المخزن'!$A:$H,4,FALSE),"")</f>
        <v/>
      </c>
      <c r="H975" s="13" t="n">
        <v>2</v>
      </c>
      <c r="I975" s="115" t="inlineStr">
        <is>
          <t>صرف</t>
        </is>
      </c>
      <c r="J975" s="13" t="n"/>
      <c r="K975" s="37">
        <f>IFERROR(VLOOKUP(E975,'أرصدة المخزن'!$A:$H,8,0),"")</f>
        <v/>
      </c>
    </row>
    <row r="976" ht="24.75" customHeight="1" s="138">
      <c r="A976" s="13" t="n">
        <v>970</v>
      </c>
      <c r="B976" s="14" t="n">
        <v>46158</v>
      </c>
      <c r="C976" s="47" t="inlineStr">
        <is>
          <t>الري سلطان</t>
        </is>
      </c>
      <c r="D976" s="47" t="n">
        <v>48</v>
      </c>
      <c r="E976" s="49" t="n">
        <v>10020059</v>
      </c>
      <c r="F976" s="28">
        <f>IFERROR(VLOOKUP(E976,'أرصدة المخزن'!$A:$E,3,0),"")</f>
        <v/>
      </c>
      <c r="G976" s="29">
        <f>IFERROR(VLOOKUP(E976,'أرصدة المخزن'!$A:$H,4,FALSE),"")</f>
        <v/>
      </c>
      <c r="H976" s="13" t="n">
        <v>1</v>
      </c>
      <c r="I976" s="115" t="inlineStr">
        <is>
          <t>صرف</t>
        </is>
      </c>
      <c r="J976" s="13" t="n"/>
      <c r="K976" s="37">
        <f>IFERROR(VLOOKUP(E976,'أرصدة المخزن'!$A:$H,8,0),"")</f>
        <v/>
      </c>
    </row>
    <row r="977" ht="24.75" customHeight="1" s="138">
      <c r="A977" s="13" t="n">
        <v>971</v>
      </c>
      <c r="B977" s="14" t="n">
        <v>46158</v>
      </c>
      <c r="C977" s="47" t="inlineStr">
        <is>
          <t>الري سلطان</t>
        </is>
      </c>
      <c r="D977" s="47" t="n">
        <v>48</v>
      </c>
      <c r="E977" s="49" t="n">
        <v>10170063</v>
      </c>
      <c r="F977" s="28">
        <f>IFERROR(VLOOKUP(E977,'أرصدة المخزن'!$A:$E,3,0),"")</f>
        <v/>
      </c>
      <c r="G977" s="29">
        <f>IFERROR(VLOOKUP(E977,'أرصدة المخزن'!$A:$H,4,FALSE),"")</f>
        <v/>
      </c>
      <c r="H977" s="13" t="n">
        <v>1</v>
      </c>
      <c r="I977" s="115" t="inlineStr">
        <is>
          <t>صرف</t>
        </is>
      </c>
      <c r="J977" s="13" t="n"/>
      <c r="K977" s="37">
        <f>IFERROR(VLOOKUP(E977,'أرصدة المخزن'!$A:$H,8,0),"")</f>
        <v/>
      </c>
    </row>
    <row r="978" ht="24.75" customHeight="1" s="138">
      <c r="A978" s="13" t="n">
        <v>972</v>
      </c>
      <c r="B978" s="14" t="n">
        <v>46158</v>
      </c>
      <c r="C978" s="47" t="inlineStr">
        <is>
          <t>الري سلطان</t>
        </is>
      </c>
      <c r="D978" s="47" t="n">
        <v>48</v>
      </c>
      <c r="E978" s="49" t="n">
        <v>10170056</v>
      </c>
      <c r="F978" s="28">
        <f>IFERROR(VLOOKUP(E978,'أرصدة المخزن'!$A:$E,3,0),"")</f>
        <v/>
      </c>
      <c r="G978" s="29">
        <f>IFERROR(VLOOKUP(E978,'أرصدة المخزن'!$A:$H,4,FALSE),"")</f>
        <v/>
      </c>
      <c r="H978" s="13" t="n">
        <v>1</v>
      </c>
      <c r="I978" s="115" t="inlineStr">
        <is>
          <t>صرف</t>
        </is>
      </c>
      <c r="J978" s="13" t="n"/>
      <c r="K978" s="37">
        <f>IFERROR(VLOOKUP(E978,'أرصدة المخزن'!$A:$H,8,0),"")</f>
        <v/>
      </c>
    </row>
    <row r="979" ht="24.75" customHeight="1" s="138">
      <c r="A979" s="13" t="n">
        <v>973</v>
      </c>
      <c r="B979" s="14" t="n">
        <v>46158</v>
      </c>
      <c r="C979" s="47" t="inlineStr">
        <is>
          <t>لوتس</t>
        </is>
      </c>
      <c r="D979" s="47" t="n">
        <v>49</v>
      </c>
      <c r="E979" s="49" t="n">
        <v>10010035</v>
      </c>
      <c r="F979" s="28">
        <f>IFERROR(VLOOKUP(E979,'أرصدة المخزن'!$A:$E,3,0),"")</f>
        <v/>
      </c>
      <c r="G979" s="29">
        <f>IFERROR(VLOOKUP(E979,'أرصدة المخزن'!$A:$H,4,FALSE),"")</f>
        <v/>
      </c>
      <c r="H979" s="13" t="n">
        <v>25</v>
      </c>
      <c r="I979" s="115" t="inlineStr">
        <is>
          <t>صرف</t>
        </is>
      </c>
      <c r="J979" s="13" t="n"/>
      <c r="K979" s="37">
        <f>IFERROR(VLOOKUP(E979,'أرصدة المخزن'!$A:$H,8,0),"")</f>
        <v/>
      </c>
    </row>
    <row r="980" ht="24.75" customHeight="1" s="138">
      <c r="A980" s="13" t="n">
        <v>974</v>
      </c>
      <c r="B980" s="14" t="n">
        <v>46158</v>
      </c>
      <c r="C980" s="47" t="inlineStr">
        <is>
          <t>لوتس</t>
        </is>
      </c>
      <c r="D980" s="47" t="n">
        <v>49</v>
      </c>
      <c r="E980" s="49" t="n">
        <v>10010037</v>
      </c>
      <c r="F980" s="28">
        <f>IFERROR(VLOOKUP(E980,'أرصدة المخزن'!$A:$E,3,0),"")</f>
        <v/>
      </c>
      <c r="G980" s="29">
        <f>IFERROR(VLOOKUP(E980,'أرصدة المخزن'!$A:$H,4,FALSE),"")</f>
        <v/>
      </c>
      <c r="H980" s="13" t="n">
        <v>5</v>
      </c>
      <c r="I980" s="115" t="inlineStr">
        <is>
          <t>صرف</t>
        </is>
      </c>
      <c r="J980" s="13" t="n"/>
      <c r="K980" s="37">
        <f>IFERROR(VLOOKUP(E980,'أرصدة المخزن'!$A:$H,8,0),"")</f>
        <v/>
      </c>
    </row>
    <row r="981" ht="24.75" customHeight="1" s="138">
      <c r="A981" s="13" t="n">
        <v>975</v>
      </c>
      <c r="B981" s="14" t="n">
        <v>46158</v>
      </c>
      <c r="C981" s="47" t="inlineStr">
        <is>
          <t>لوتس</t>
        </is>
      </c>
      <c r="D981" s="47" t="n">
        <v>49</v>
      </c>
      <c r="E981" s="49" t="n">
        <v>10010109</v>
      </c>
      <c r="F981" s="28">
        <f>IFERROR(VLOOKUP(E981,'أرصدة المخزن'!$A:$E,3,0),"")</f>
        <v/>
      </c>
      <c r="G981" s="29">
        <f>IFERROR(VLOOKUP(E981,'أرصدة المخزن'!$A:$H,4,FALSE),"")</f>
        <v/>
      </c>
      <c r="H981" s="13" t="n">
        <v>10</v>
      </c>
      <c r="I981" s="115" t="inlineStr">
        <is>
          <t>صرف</t>
        </is>
      </c>
      <c r="J981" s="13" t="n"/>
      <c r="K981" s="37">
        <f>IFERROR(VLOOKUP(E981,'أرصدة المخزن'!$A:$H,8,0),"")</f>
        <v/>
      </c>
    </row>
    <row r="982" ht="24.75" customHeight="1" s="138">
      <c r="A982" s="13" t="n">
        <v>976</v>
      </c>
      <c r="B982" s="14" t="n">
        <v>46158</v>
      </c>
      <c r="C982" s="47" t="inlineStr">
        <is>
          <t>لوتس</t>
        </is>
      </c>
      <c r="D982" s="47" t="n">
        <v>49</v>
      </c>
      <c r="E982" s="49" t="n">
        <v>10010125</v>
      </c>
      <c r="F982" s="28">
        <f>IFERROR(VLOOKUP(E982,'أرصدة المخزن'!$A:$E,3,0),"")</f>
        <v/>
      </c>
      <c r="G982" s="29">
        <f>IFERROR(VLOOKUP(E982,'أرصدة المخزن'!$A:$H,4,FALSE),"")</f>
        <v/>
      </c>
      <c r="H982" s="13" t="n">
        <v>2</v>
      </c>
      <c r="I982" s="115" t="inlineStr">
        <is>
          <t>صرف</t>
        </is>
      </c>
      <c r="J982" s="13" t="n"/>
      <c r="K982" s="37">
        <f>IFERROR(VLOOKUP(E982,'أرصدة المخزن'!$A:$H,8,0),"")</f>
        <v/>
      </c>
    </row>
    <row r="983" ht="24.75" customHeight="1" s="138">
      <c r="A983" s="13" t="n">
        <v>977</v>
      </c>
      <c r="B983" s="14" t="n">
        <v>46158</v>
      </c>
      <c r="C983" s="47" t="inlineStr">
        <is>
          <t>لوتس</t>
        </is>
      </c>
      <c r="D983" s="47" t="n">
        <v>50</v>
      </c>
      <c r="E983" s="49" t="n">
        <v>10010151</v>
      </c>
      <c r="F983" s="28">
        <f>IFERROR(VLOOKUP(E983,'أرصدة المخزن'!$A:$E,3,0),"")</f>
        <v/>
      </c>
      <c r="G983" s="29">
        <f>IFERROR(VLOOKUP(E983,'أرصدة المخزن'!$A:$H,4,FALSE),"")</f>
        <v/>
      </c>
      <c r="H983" s="13" t="n">
        <v>52</v>
      </c>
      <c r="I983" s="115" t="inlineStr">
        <is>
          <t>صرف</t>
        </is>
      </c>
      <c r="J983" s="13" t="n"/>
      <c r="K983" s="37">
        <f>IFERROR(VLOOKUP(E983,'أرصدة المخزن'!$A:$H,8,0),"")</f>
        <v/>
      </c>
    </row>
    <row r="984" ht="24.75" customHeight="1" s="138">
      <c r="A984" s="13" t="n">
        <v>978</v>
      </c>
      <c r="B984" s="14" t="n">
        <v>46158</v>
      </c>
      <c r="C984" s="47" t="inlineStr">
        <is>
          <t xml:space="preserve">موقع الهضبة </t>
        </is>
      </c>
      <c r="D984" s="47" t="n">
        <v>51</v>
      </c>
      <c r="E984" s="49" t="n">
        <v>10050012</v>
      </c>
      <c r="F984" s="28">
        <f>IFERROR(VLOOKUP(E984,'أرصدة المخزن'!$A:$E,3,0),"")</f>
        <v/>
      </c>
      <c r="G984" s="29">
        <f>IFERROR(VLOOKUP(E984,'أرصدة المخزن'!$A:$H,4,FALSE),"")</f>
        <v/>
      </c>
      <c r="H984" s="13" t="n">
        <v>30</v>
      </c>
      <c r="I984" s="115" t="inlineStr">
        <is>
          <t>صرف</t>
        </is>
      </c>
      <c r="J984" s="13" t="n"/>
      <c r="K984" s="37">
        <f>IFERROR(VLOOKUP(E984,'أرصدة المخزن'!$A:$H,8,0),"")</f>
        <v/>
      </c>
    </row>
    <row r="985" ht="24.75" customHeight="1" s="138">
      <c r="A985" s="13" t="n">
        <v>979</v>
      </c>
      <c r="B985" s="14" t="n">
        <v>46158</v>
      </c>
      <c r="C985" s="47" t="inlineStr">
        <is>
          <t>الري سلطان</t>
        </is>
      </c>
      <c r="D985" s="47" t="n">
        <v>52</v>
      </c>
      <c r="E985" s="49" t="n">
        <v>10020025</v>
      </c>
      <c r="F985" s="28">
        <f>IFERROR(VLOOKUP(E985,'أرصدة المخزن'!$A:$E,3,0),"")</f>
        <v/>
      </c>
      <c r="G985" s="29">
        <f>IFERROR(VLOOKUP(E985,'أرصدة المخزن'!$A:$H,4,FALSE),"")</f>
        <v/>
      </c>
      <c r="H985" s="13" t="n">
        <v>2</v>
      </c>
      <c r="I985" s="115" t="inlineStr">
        <is>
          <t>صرف</t>
        </is>
      </c>
      <c r="J985" s="13" t="n"/>
      <c r="K985" s="37">
        <f>IFERROR(VLOOKUP(E985,'أرصدة المخزن'!$A:$H,8,0),"")</f>
        <v/>
      </c>
    </row>
    <row r="986" ht="24.75" customHeight="1" s="138">
      <c r="A986" s="13" t="n">
        <v>980</v>
      </c>
      <c r="B986" s="14" t="n">
        <v>46158</v>
      </c>
      <c r="C986" s="47" t="inlineStr">
        <is>
          <t>الري سلطان</t>
        </is>
      </c>
      <c r="D986" s="47" t="n">
        <v>52</v>
      </c>
      <c r="E986" s="49" t="n">
        <v>10020021</v>
      </c>
      <c r="F986" s="28">
        <f>IFERROR(VLOOKUP(E986,'أرصدة المخزن'!$A:$E,3,0),"")</f>
        <v/>
      </c>
      <c r="G986" s="29">
        <f>IFERROR(VLOOKUP(E986,'أرصدة المخزن'!$A:$H,4,FALSE),"")</f>
        <v/>
      </c>
      <c r="H986" s="13" t="n">
        <v>1</v>
      </c>
      <c r="I986" s="115" t="inlineStr">
        <is>
          <t>صرف</t>
        </is>
      </c>
      <c r="J986" s="13" t="n"/>
      <c r="K986" s="37">
        <f>IFERROR(VLOOKUP(E986,'أرصدة المخزن'!$A:$H,8,0),"")</f>
        <v/>
      </c>
    </row>
    <row r="987" ht="24.75" customHeight="1" s="138">
      <c r="A987" s="13" t="n">
        <v>981</v>
      </c>
      <c r="B987" s="14" t="n">
        <v>46158</v>
      </c>
      <c r="C987" s="47" t="inlineStr">
        <is>
          <t>الري سلطان</t>
        </is>
      </c>
      <c r="D987" s="47" t="n">
        <v>52</v>
      </c>
      <c r="E987" s="49" t="n">
        <v>10020042</v>
      </c>
      <c r="F987" s="28">
        <f>IFERROR(VLOOKUP(E987,'أرصدة المخزن'!$A:$E,3,0),"")</f>
        <v/>
      </c>
      <c r="G987" s="29">
        <f>IFERROR(VLOOKUP(E987,'أرصدة المخزن'!$A:$H,4,FALSE),"")</f>
        <v/>
      </c>
      <c r="H987" s="13" t="n">
        <v>2</v>
      </c>
      <c r="I987" s="115" t="inlineStr">
        <is>
          <t>صرف</t>
        </is>
      </c>
      <c r="J987" s="13" t="n"/>
      <c r="K987" s="37">
        <f>IFERROR(VLOOKUP(E987,'أرصدة المخزن'!$A:$H,8,0),"")</f>
        <v/>
      </c>
    </row>
    <row r="988" ht="24.75" customHeight="1" s="138">
      <c r="A988" s="13" t="n">
        <v>982</v>
      </c>
      <c r="B988" s="14" t="n">
        <v>46158</v>
      </c>
      <c r="C988" s="47" t="inlineStr">
        <is>
          <t>الري سلطان</t>
        </is>
      </c>
      <c r="D988" s="47" t="n">
        <v>52</v>
      </c>
      <c r="E988" s="49" t="n">
        <v>10020029</v>
      </c>
      <c r="F988" s="28">
        <f>IFERROR(VLOOKUP(E988,'أرصدة المخزن'!$A:$E,3,0),"")</f>
        <v/>
      </c>
      <c r="G988" s="29">
        <f>IFERROR(VLOOKUP(E988,'أرصدة المخزن'!$A:$H,4,FALSE),"")</f>
        <v/>
      </c>
      <c r="H988" s="13" t="n">
        <v>4</v>
      </c>
      <c r="I988" s="115" t="inlineStr">
        <is>
          <t>صرف</t>
        </is>
      </c>
      <c r="J988" s="13" t="n"/>
      <c r="K988" s="37">
        <f>IFERROR(VLOOKUP(E988,'أرصدة المخزن'!$A:$H,8,0),"")</f>
        <v/>
      </c>
    </row>
    <row r="989" ht="24.75" customHeight="1" s="138">
      <c r="A989" s="13" t="n">
        <v>983</v>
      </c>
      <c r="B989" s="14" t="n">
        <v>46158</v>
      </c>
      <c r="C989" s="47" t="inlineStr">
        <is>
          <t>الري سلطان</t>
        </is>
      </c>
      <c r="D989" s="47" t="n">
        <v>53</v>
      </c>
      <c r="E989" s="49" t="n">
        <v>10020055</v>
      </c>
      <c r="F989" s="28">
        <f>IFERROR(VLOOKUP(E989,'أرصدة المخزن'!$A:$E,3,0),"")</f>
        <v/>
      </c>
      <c r="G989" s="29">
        <f>IFERROR(VLOOKUP(E989,'أرصدة المخزن'!$A:$H,4,FALSE),"")</f>
        <v/>
      </c>
      <c r="H989" s="13" t="n">
        <v>2</v>
      </c>
      <c r="I989" s="115" t="inlineStr">
        <is>
          <t>صرف</t>
        </is>
      </c>
      <c r="J989" s="13" t="n"/>
      <c r="K989" s="37">
        <f>IFERROR(VLOOKUP(E989,'أرصدة المخزن'!$A:$H,8,0),"")</f>
        <v/>
      </c>
    </row>
    <row r="990" ht="24.75" customHeight="1" s="138">
      <c r="A990" s="13" t="n">
        <v>984</v>
      </c>
      <c r="B990" s="14" t="n">
        <v>46158</v>
      </c>
      <c r="C990" s="47" t="inlineStr">
        <is>
          <t>الري سلطان</t>
        </is>
      </c>
      <c r="D990" s="47" t="n">
        <v>53</v>
      </c>
      <c r="E990" s="49" t="n">
        <v>10020066</v>
      </c>
      <c r="F990" s="28">
        <f>IFERROR(VLOOKUP(E990,'أرصدة المخزن'!$A:$E,3,0),"")</f>
        <v/>
      </c>
      <c r="G990" s="29">
        <f>IFERROR(VLOOKUP(E990,'أرصدة المخزن'!$A:$H,4,FALSE),"")</f>
        <v/>
      </c>
      <c r="H990" s="13" t="n">
        <v>1</v>
      </c>
      <c r="I990" s="115" t="inlineStr">
        <is>
          <t>صرف</t>
        </is>
      </c>
      <c r="J990" s="13" t="n"/>
      <c r="K990" s="37">
        <f>IFERROR(VLOOKUP(E990,'أرصدة المخزن'!$A:$H,8,0),"")</f>
        <v/>
      </c>
    </row>
    <row r="991" ht="24.75" customHeight="1" s="138">
      <c r="A991" s="13" t="n">
        <v>985</v>
      </c>
      <c r="B991" s="14" t="n">
        <v>46158</v>
      </c>
      <c r="C991" s="47" t="inlineStr">
        <is>
          <t>الري سلطان</t>
        </is>
      </c>
      <c r="D991" s="47" t="n">
        <v>53</v>
      </c>
      <c r="E991" s="49" t="n">
        <v>10020009</v>
      </c>
      <c r="F991" s="28">
        <f>IFERROR(VLOOKUP(E991,'أرصدة المخزن'!$A:$E,3,0),"")</f>
        <v/>
      </c>
      <c r="G991" s="29">
        <f>IFERROR(VLOOKUP(E991,'أرصدة المخزن'!$A:$H,4,FALSE),"")</f>
        <v/>
      </c>
      <c r="H991" s="13" t="n">
        <v>6</v>
      </c>
      <c r="I991" s="115" t="inlineStr">
        <is>
          <t>صرف</t>
        </is>
      </c>
      <c r="J991" s="13" t="n"/>
      <c r="K991" s="37">
        <f>IFERROR(VLOOKUP(E991,'أرصدة المخزن'!$A:$H,8,0),"")</f>
        <v/>
      </c>
    </row>
    <row r="992" ht="24.75" customHeight="1" s="138">
      <c r="A992" s="13" t="n">
        <v>986</v>
      </c>
      <c r="B992" s="14" t="n">
        <v>46158</v>
      </c>
      <c r="C992" s="47" t="inlineStr">
        <is>
          <t>الري سلطان</t>
        </is>
      </c>
      <c r="D992" s="47" t="n">
        <v>53</v>
      </c>
      <c r="E992" s="49" t="n">
        <v>10020013</v>
      </c>
      <c r="F992" s="28">
        <f>IFERROR(VLOOKUP(E992,'أرصدة المخزن'!$A:$E,3,0),"")</f>
        <v/>
      </c>
      <c r="G992" s="29">
        <f>IFERROR(VLOOKUP(E992,'أرصدة المخزن'!$A:$H,4,FALSE),"")</f>
        <v/>
      </c>
      <c r="H992" s="13" t="n">
        <v>4</v>
      </c>
      <c r="I992" s="115" t="inlineStr">
        <is>
          <t>صرف</t>
        </is>
      </c>
      <c r="J992" s="13" t="n"/>
      <c r="K992" s="37">
        <f>IFERROR(VLOOKUP(E992,'أرصدة المخزن'!$A:$H,8,0),"")</f>
        <v/>
      </c>
    </row>
    <row r="993" ht="24.75" customHeight="1" s="138">
      <c r="A993" s="13" t="n">
        <v>987</v>
      </c>
      <c r="B993" s="14" t="n">
        <v>46158</v>
      </c>
      <c r="C993" s="47" t="inlineStr">
        <is>
          <t>الري سلطان</t>
        </is>
      </c>
      <c r="D993" s="47" t="n">
        <v>54</v>
      </c>
      <c r="E993" s="49" t="n">
        <v>10020032</v>
      </c>
      <c r="F993" s="28">
        <f>IFERROR(VLOOKUP(E993,'أرصدة المخزن'!$A:$E,3,0),"")</f>
        <v/>
      </c>
      <c r="G993" s="29">
        <f>IFERROR(VLOOKUP(E993,'أرصدة المخزن'!$A:$H,4,FALSE),"")</f>
        <v/>
      </c>
      <c r="H993" s="13" t="n">
        <v>6</v>
      </c>
      <c r="I993" s="115" t="inlineStr">
        <is>
          <t>صرف</t>
        </is>
      </c>
      <c r="J993" s="13" t="n"/>
      <c r="K993" s="37">
        <f>IFERROR(VLOOKUP(E993,'أرصدة المخزن'!$A:$H,8,0),"")</f>
        <v/>
      </c>
    </row>
    <row r="994" ht="24.75" customHeight="1" s="138">
      <c r="A994" s="13" t="n">
        <v>988</v>
      </c>
      <c r="B994" s="14" t="n">
        <v>46158</v>
      </c>
      <c r="C994" s="47" t="inlineStr">
        <is>
          <t>الري سلطان</t>
        </is>
      </c>
      <c r="D994" s="47" t="n">
        <v>54</v>
      </c>
      <c r="E994" s="49" t="n">
        <v>10020018</v>
      </c>
      <c r="F994" s="28">
        <f>IFERROR(VLOOKUP(E994,'أرصدة المخزن'!$A:$E,3,0),"")</f>
        <v/>
      </c>
      <c r="G994" s="29">
        <f>IFERROR(VLOOKUP(E994,'أرصدة المخزن'!$A:$H,4,FALSE),"")</f>
        <v/>
      </c>
      <c r="H994" s="13" t="n">
        <v>24</v>
      </c>
      <c r="I994" s="115" t="inlineStr">
        <is>
          <t>صرف</t>
        </is>
      </c>
      <c r="J994" s="13" t="n"/>
      <c r="K994" s="37">
        <f>IFERROR(VLOOKUP(E994,'أرصدة المخزن'!$A:$H,8,0),"")</f>
        <v/>
      </c>
    </row>
    <row r="995" ht="24.75" customHeight="1" s="138">
      <c r="A995" s="13" t="n">
        <v>989</v>
      </c>
      <c r="B995" s="14" t="n">
        <v>46158</v>
      </c>
      <c r="C995" s="47" t="inlineStr">
        <is>
          <t>الري سلطان</t>
        </is>
      </c>
      <c r="D995" s="47" t="n">
        <v>54</v>
      </c>
      <c r="E995" s="49" t="n">
        <v>10020006</v>
      </c>
      <c r="F995" s="28">
        <f>IFERROR(VLOOKUP(E995,'أرصدة المخزن'!$A:$E,3,0),"")</f>
        <v/>
      </c>
      <c r="G995" s="29">
        <f>IFERROR(VLOOKUP(E995,'أرصدة المخزن'!$A:$H,4,FALSE),"")</f>
        <v/>
      </c>
      <c r="H995" s="13" t="n">
        <v>132</v>
      </c>
      <c r="I995" s="115" t="inlineStr">
        <is>
          <t>صرف</t>
        </is>
      </c>
      <c r="J995" s="13" t="n"/>
      <c r="K995" s="37">
        <f>IFERROR(VLOOKUP(E995,'أرصدة المخزن'!$A:$H,8,0),"")</f>
        <v/>
      </c>
    </row>
    <row r="996" ht="24.75" customHeight="1" s="138">
      <c r="A996" s="13" t="n">
        <v>990</v>
      </c>
      <c r="B996" s="14" t="n">
        <v>46158</v>
      </c>
      <c r="C996" s="47" t="inlineStr">
        <is>
          <t>الري سلطان</t>
        </is>
      </c>
      <c r="D996" s="47" t="n">
        <v>54</v>
      </c>
      <c r="E996" s="49" t="n">
        <v>10020002</v>
      </c>
      <c r="F996" s="28">
        <f>IFERROR(VLOOKUP(E996,'أرصدة المخزن'!$A:$E,3,0),"")</f>
        <v/>
      </c>
      <c r="G996" s="29">
        <f>IFERROR(VLOOKUP(E996,'أرصدة المخزن'!$A:$H,4,FALSE),"")</f>
        <v/>
      </c>
      <c r="H996" s="13" t="n">
        <v>66</v>
      </c>
      <c r="I996" s="115" t="inlineStr">
        <is>
          <t>صرف</t>
        </is>
      </c>
      <c r="J996" s="13" t="n"/>
      <c r="K996" s="37">
        <f>IFERROR(VLOOKUP(E996,'أرصدة المخزن'!$A:$H,8,0),"")</f>
        <v/>
      </c>
    </row>
    <row r="997" ht="24.75" customHeight="1" s="138">
      <c r="A997" s="13" t="n">
        <v>991</v>
      </c>
      <c r="B997" s="14" t="n">
        <v>46158</v>
      </c>
      <c r="C997" s="47" t="inlineStr">
        <is>
          <t>الري سلطان</t>
        </is>
      </c>
      <c r="D997" s="47" t="n">
        <v>55</v>
      </c>
      <c r="E997" s="49" t="n">
        <v>10020005</v>
      </c>
      <c r="F997" s="28">
        <f>IFERROR(VLOOKUP(E997,'أرصدة المخزن'!$A:$E,3,0),"")</f>
        <v/>
      </c>
      <c r="G997" s="29">
        <f>IFERROR(VLOOKUP(E997,'أرصدة المخزن'!$A:$H,4,FALSE),"")</f>
        <v/>
      </c>
      <c r="H997" s="13" t="n">
        <v>84</v>
      </c>
      <c r="I997" s="115" t="inlineStr">
        <is>
          <t>صرف</t>
        </is>
      </c>
      <c r="J997" s="13" t="n"/>
      <c r="K997" s="37">
        <f>IFERROR(VLOOKUP(E997,'أرصدة المخزن'!$A:$H,8,0),"")</f>
        <v/>
      </c>
    </row>
    <row r="998" ht="24.75" customHeight="1" s="138">
      <c r="A998" s="13" t="n">
        <v>992</v>
      </c>
      <c r="B998" s="14" t="n">
        <v>46158</v>
      </c>
      <c r="C998" s="47" t="inlineStr">
        <is>
          <t>الري سلطان</t>
        </is>
      </c>
      <c r="D998" s="47" t="n">
        <v>55</v>
      </c>
      <c r="E998" s="49" t="n">
        <v>10020001</v>
      </c>
      <c r="F998" s="28">
        <f>IFERROR(VLOOKUP(E998,'أرصدة المخزن'!$A:$E,3,0),"")</f>
        <v/>
      </c>
      <c r="G998" s="29">
        <f>IFERROR(VLOOKUP(E998,'أرصدة المخزن'!$A:$H,4,FALSE),"")</f>
        <v/>
      </c>
      <c r="H998" s="13" t="n">
        <v>516</v>
      </c>
      <c r="I998" s="115" t="inlineStr">
        <is>
          <t>صرف</t>
        </is>
      </c>
      <c r="J998" s="13" t="n"/>
      <c r="K998" s="37">
        <f>IFERROR(VLOOKUP(E998,'أرصدة المخزن'!$A:$H,8,0),"")</f>
        <v/>
      </c>
    </row>
    <row r="999" ht="24.75" customHeight="1" s="138">
      <c r="A999" s="13" t="n">
        <v>993</v>
      </c>
      <c r="B999" s="14" t="n">
        <v>46158</v>
      </c>
      <c r="C999" s="47" t="inlineStr">
        <is>
          <t>الري سلطان</t>
        </is>
      </c>
      <c r="D999" s="47" t="n">
        <v>55</v>
      </c>
      <c r="E999" s="49" t="n">
        <v>10030068</v>
      </c>
      <c r="F999" s="28">
        <f>IFERROR(VLOOKUP(E999,'أرصدة المخزن'!$A:$E,3,0),"")</f>
        <v/>
      </c>
      <c r="G999" s="29">
        <f>IFERROR(VLOOKUP(E999,'أرصدة المخزن'!$A:$H,4,FALSE),"")</f>
        <v/>
      </c>
      <c r="H999" s="13" t="n">
        <v>1</v>
      </c>
      <c r="I999" s="115" t="inlineStr">
        <is>
          <t>صرف</t>
        </is>
      </c>
      <c r="J999" s="13" t="n"/>
      <c r="K999" s="37">
        <f>IFERROR(VLOOKUP(E999,'أرصدة المخزن'!$A:$H,8,0),"")</f>
        <v/>
      </c>
    </row>
    <row r="1000" ht="24.75" customHeight="1" s="138">
      <c r="A1000" s="13" t="n">
        <v>994</v>
      </c>
      <c r="B1000" s="14" t="n">
        <v>46158</v>
      </c>
      <c r="C1000" s="47" t="inlineStr">
        <is>
          <t>الري سلطان</t>
        </is>
      </c>
      <c r="D1000" s="47" t="n">
        <v>55</v>
      </c>
      <c r="E1000" s="49" t="n">
        <v>10170006</v>
      </c>
      <c r="F1000" s="28">
        <f>IFERROR(VLOOKUP(E1000,'أرصدة المخزن'!$A:$E,3,0),"")</f>
        <v/>
      </c>
      <c r="G1000" s="29">
        <f>IFERROR(VLOOKUP(E1000,'أرصدة المخزن'!$A:$H,4,FALSE),"")</f>
        <v/>
      </c>
      <c r="H1000" s="13" t="n">
        <v>35</v>
      </c>
      <c r="I1000" s="115" t="inlineStr">
        <is>
          <t>صرف</t>
        </is>
      </c>
      <c r="J1000" s="13" t="n"/>
      <c r="K1000" s="37">
        <f>IFERROR(VLOOKUP(E1000,'أرصدة المخزن'!$A:$H,8,0),"")</f>
        <v/>
      </c>
    </row>
    <row r="1001" ht="24.75" customHeight="1" s="138">
      <c r="A1001" s="13" t="n">
        <v>995</v>
      </c>
      <c r="B1001" s="14" t="n">
        <v>46158</v>
      </c>
      <c r="C1001" s="47" t="inlineStr">
        <is>
          <t>المسطحات المائية</t>
        </is>
      </c>
      <c r="D1001" s="47" t="n">
        <v>56</v>
      </c>
      <c r="E1001" s="49" t="n">
        <v>10040009</v>
      </c>
      <c r="F1001" s="28">
        <f>IFERROR(VLOOKUP(E1001,'أرصدة المخزن'!$A:$E,3,0),"")</f>
        <v/>
      </c>
      <c r="G1001" s="29">
        <f>IFERROR(VLOOKUP(E1001,'أرصدة المخزن'!$A:$H,4,FALSE),"")</f>
        <v/>
      </c>
      <c r="H1001" s="13" t="n">
        <v>3</v>
      </c>
      <c r="I1001" s="115" t="inlineStr">
        <is>
          <t>صرف</t>
        </is>
      </c>
      <c r="J1001" s="13" t="n"/>
      <c r="K1001" s="37">
        <f>IFERROR(VLOOKUP(E1001,'أرصدة المخزن'!$A:$H,8,0),"")</f>
        <v/>
      </c>
    </row>
    <row r="1002" ht="24.75" customHeight="1" s="138">
      <c r="A1002" s="13" t="n">
        <v>996</v>
      </c>
      <c r="B1002" s="14" t="n">
        <v>46158</v>
      </c>
      <c r="C1002" s="47" t="inlineStr">
        <is>
          <t>المسطحات المائية</t>
        </is>
      </c>
      <c r="D1002" s="47" t="n">
        <v>56</v>
      </c>
      <c r="E1002" s="49" t="n">
        <v>10040029</v>
      </c>
      <c r="F1002" s="28">
        <f>IFERROR(VLOOKUP(E1002,'أرصدة المخزن'!$A:$E,3,0),"")</f>
        <v/>
      </c>
      <c r="G1002" s="29">
        <f>IFERROR(VLOOKUP(E1002,'أرصدة المخزن'!$A:$H,4,FALSE),"")</f>
        <v/>
      </c>
      <c r="H1002" s="13" t="n">
        <v>5</v>
      </c>
      <c r="I1002" s="115" t="inlineStr">
        <is>
          <t>صرف</t>
        </is>
      </c>
      <c r="J1002" s="13" t="n"/>
      <c r="K1002" s="37">
        <f>IFERROR(VLOOKUP(E1002,'أرصدة المخزن'!$A:$H,8,0),"")</f>
        <v/>
      </c>
    </row>
    <row r="1003" ht="24.75" customHeight="1" s="138">
      <c r="A1003" s="13" t="n">
        <v>997</v>
      </c>
      <c r="B1003" s="14" t="n">
        <v>46159</v>
      </c>
      <c r="C1003" s="47" t="inlineStr">
        <is>
          <t>النظافة كايرو</t>
        </is>
      </c>
      <c r="D1003" s="47" t="n">
        <v>57</v>
      </c>
      <c r="E1003" s="15" t="n">
        <v>10050002</v>
      </c>
      <c r="F1003" s="28">
        <f>IFERROR(VLOOKUP(E1003,'أرصدة المخزن'!$A:$E,3,0),"")</f>
        <v/>
      </c>
      <c r="G1003" s="29">
        <f>IFERROR(VLOOKUP(E1003,'أرصدة المخزن'!$A:$H,4,FALSE),"")</f>
        <v/>
      </c>
      <c r="H1003" s="13" t="n">
        <v>1</v>
      </c>
      <c r="I1003" s="115" t="inlineStr">
        <is>
          <t>صرف</t>
        </is>
      </c>
      <c r="J1003" s="13" t="n"/>
      <c r="K1003" s="37">
        <f>IFERROR(VLOOKUP(E1003,'أرصدة المخزن'!$A:$H,8,0),"")</f>
        <v/>
      </c>
    </row>
    <row r="1004" ht="24.75" customHeight="1" s="138">
      <c r="A1004" s="13" t="n">
        <v>998</v>
      </c>
      <c r="B1004" s="14" t="n">
        <v>46159</v>
      </c>
      <c r="C1004" s="47" t="inlineStr">
        <is>
          <t>النظافة كايرو</t>
        </is>
      </c>
      <c r="D1004" s="47" t="n">
        <v>57</v>
      </c>
      <c r="E1004" s="49" t="n">
        <v>10050003</v>
      </c>
      <c r="F1004" s="28">
        <f>IFERROR(VLOOKUP(E1004,'أرصدة المخزن'!$A:$E,3,0),"")</f>
        <v/>
      </c>
      <c r="G1004" s="29">
        <f>IFERROR(VLOOKUP(E1004,'أرصدة المخزن'!$A:$H,4,FALSE),"")</f>
        <v/>
      </c>
      <c r="H1004" s="13" t="n">
        <v>6</v>
      </c>
      <c r="I1004" s="115" t="inlineStr">
        <is>
          <t>صرف</t>
        </is>
      </c>
      <c r="J1004" s="13" t="n"/>
      <c r="K1004" s="37">
        <f>IFERROR(VLOOKUP(E1004,'أرصدة المخزن'!$A:$H,8,0),"")</f>
        <v/>
      </c>
    </row>
    <row r="1005" ht="24.75" customHeight="1" s="138">
      <c r="A1005" s="13" t="n">
        <v>999</v>
      </c>
      <c r="B1005" s="14" t="n">
        <v>46159</v>
      </c>
      <c r="C1005" s="47" t="inlineStr">
        <is>
          <t>الري سلطان</t>
        </is>
      </c>
      <c r="D1005" s="47" t="n">
        <v>58</v>
      </c>
      <c r="E1005" s="49" t="n">
        <v>10170063</v>
      </c>
      <c r="F1005" s="28">
        <f>IFERROR(VLOOKUP(E1005,'أرصدة المخزن'!$A:$E,3,0),"")</f>
        <v/>
      </c>
      <c r="G1005" s="29">
        <f>IFERROR(VLOOKUP(E1005,'أرصدة المخزن'!$A:$H,4,FALSE),"")</f>
        <v/>
      </c>
      <c r="H1005" s="13" t="n">
        <v>1</v>
      </c>
      <c r="I1005" s="115" t="inlineStr">
        <is>
          <t>صرف</t>
        </is>
      </c>
      <c r="J1005" s="13" t="n"/>
      <c r="K1005" s="37">
        <f>IFERROR(VLOOKUP(E1005,'أرصدة المخزن'!$A:$H,8,0),"")</f>
        <v/>
      </c>
    </row>
    <row r="1006" ht="24.75" customHeight="1" s="138">
      <c r="A1006" s="13" t="n">
        <v>1000</v>
      </c>
      <c r="B1006" s="14" t="n">
        <v>46159</v>
      </c>
      <c r="C1006" s="47" t="inlineStr">
        <is>
          <t>الري سلطان</t>
        </is>
      </c>
      <c r="D1006" s="47" t="n">
        <v>58</v>
      </c>
      <c r="E1006" s="49" t="n">
        <v>10020054</v>
      </c>
      <c r="F1006" s="28">
        <f>IFERROR(VLOOKUP(E1006,'أرصدة المخزن'!$A:$E,3,0),"")</f>
        <v/>
      </c>
      <c r="G1006" s="29">
        <f>IFERROR(VLOOKUP(E1006,'أرصدة المخزن'!$A:$H,4,FALSE),"")</f>
        <v/>
      </c>
      <c r="H1006" s="13" t="n">
        <v>2</v>
      </c>
      <c r="I1006" s="115" t="inlineStr">
        <is>
          <t>صرف</t>
        </is>
      </c>
      <c r="J1006" s="13" t="n"/>
      <c r="K1006" s="37">
        <f>IFERROR(VLOOKUP(E1006,'أرصدة المخزن'!$A:$H,8,0),"")</f>
        <v/>
      </c>
    </row>
    <row r="1007" ht="24.75" customHeight="1" s="138">
      <c r="A1007" s="13" t="n">
        <v>1001</v>
      </c>
      <c r="B1007" s="14" t="n">
        <v>46159</v>
      </c>
      <c r="C1007" s="47" t="inlineStr">
        <is>
          <t>الري سلطان</t>
        </is>
      </c>
      <c r="D1007" s="47" t="n">
        <v>58</v>
      </c>
      <c r="E1007" s="15" t="n">
        <v>10020041</v>
      </c>
      <c r="F1007" s="28">
        <f>IFERROR(VLOOKUP(E1007,'أرصدة المخزن'!$A:$E,3,0),"")</f>
        <v/>
      </c>
      <c r="G1007" s="29">
        <f>IFERROR(VLOOKUP(E1007,'أرصدة المخزن'!$A:$H,4,FALSE),"")</f>
        <v/>
      </c>
      <c r="H1007" s="13" t="n">
        <v>2</v>
      </c>
      <c r="I1007" s="115" t="inlineStr">
        <is>
          <t>صرف</t>
        </is>
      </c>
      <c r="J1007" s="13" t="n"/>
      <c r="K1007" s="37">
        <f>IFERROR(VLOOKUP(E1007,'أرصدة المخزن'!$A:$H,8,0),"")</f>
        <v/>
      </c>
    </row>
    <row r="1008" ht="24.75" customHeight="1" s="138">
      <c r="A1008" s="13" t="n">
        <v>1002</v>
      </c>
      <c r="B1008" s="14" t="n">
        <v>46159</v>
      </c>
      <c r="C1008" s="47" t="inlineStr">
        <is>
          <t>الري سلطان</t>
        </is>
      </c>
      <c r="D1008" s="47" t="n">
        <v>59</v>
      </c>
      <c r="E1008" s="49" t="n">
        <v>10020025</v>
      </c>
      <c r="F1008" s="28">
        <f>IFERROR(VLOOKUP(E1008,'أرصدة المخزن'!$A:$E,3,0),"")</f>
        <v/>
      </c>
      <c r="G1008" s="29">
        <f>IFERROR(VLOOKUP(E1008,'أرصدة المخزن'!$A:$H,4,FALSE),"")</f>
        <v/>
      </c>
      <c r="H1008" s="13" t="n">
        <v>4</v>
      </c>
      <c r="I1008" s="115" t="inlineStr">
        <is>
          <t>صرف</t>
        </is>
      </c>
      <c r="J1008" s="13" t="n"/>
      <c r="K1008" s="37">
        <f>IFERROR(VLOOKUP(E1008,'أرصدة المخزن'!$A:$H,8,0),"")</f>
        <v/>
      </c>
    </row>
    <row r="1009" ht="24.75" customHeight="1" s="138">
      <c r="A1009" s="13" t="n">
        <v>1003</v>
      </c>
      <c r="B1009" s="14" t="n">
        <v>46159</v>
      </c>
      <c r="C1009" s="47" t="inlineStr">
        <is>
          <t>الري سلطان</t>
        </is>
      </c>
      <c r="D1009" s="47" t="n">
        <v>59</v>
      </c>
      <c r="E1009" s="49" t="n">
        <v>10020009</v>
      </c>
      <c r="F1009" s="28">
        <f>IFERROR(VLOOKUP(E1009,'أرصدة المخزن'!$A:$E,3,0),"")</f>
        <v/>
      </c>
      <c r="G1009" s="29">
        <f>IFERROR(VLOOKUP(E1009,'أرصدة المخزن'!$A:$H,4,FALSE),"")</f>
        <v/>
      </c>
      <c r="H1009" s="13" t="n">
        <v>5</v>
      </c>
      <c r="I1009" s="115" t="inlineStr">
        <is>
          <t>صرف</t>
        </is>
      </c>
      <c r="J1009" s="13" t="n"/>
      <c r="K1009" s="37">
        <f>IFERROR(VLOOKUP(E1009,'أرصدة المخزن'!$A:$H,8,0),"")</f>
        <v/>
      </c>
    </row>
    <row r="1010" ht="24.75" customHeight="1" s="138">
      <c r="A1010" s="13" t="n">
        <v>1004</v>
      </c>
      <c r="B1010" s="14" t="n">
        <v>46159</v>
      </c>
      <c r="C1010" s="47" t="inlineStr">
        <is>
          <t>الري سلطان</t>
        </is>
      </c>
      <c r="D1010" s="47" t="n">
        <v>59</v>
      </c>
      <c r="E1010" s="15" t="n">
        <v>10020026</v>
      </c>
      <c r="F1010" s="28">
        <f>IFERROR(VLOOKUP(E1010,'أرصدة المخزن'!$A:$E,3,0),"")</f>
        <v/>
      </c>
      <c r="G1010" s="29">
        <f>IFERROR(VLOOKUP(E1010,'أرصدة المخزن'!$A:$H,4,FALSE),"")</f>
        <v/>
      </c>
      <c r="H1010" s="13" t="n">
        <v>4</v>
      </c>
      <c r="I1010" s="115" t="inlineStr">
        <is>
          <t>صرف</t>
        </is>
      </c>
      <c r="J1010" s="13" t="n"/>
      <c r="K1010" s="37">
        <f>IFERROR(VLOOKUP(E1010,'أرصدة المخزن'!$A:$H,8,0),"")</f>
        <v/>
      </c>
    </row>
    <row r="1011" ht="24.75" customHeight="1" s="138">
      <c r="A1011" s="13" t="n">
        <v>1005</v>
      </c>
      <c r="B1011" s="14" t="n">
        <v>46159</v>
      </c>
      <c r="C1011" s="47" t="inlineStr">
        <is>
          <t>الري سلطان</t>
        </is>
      </c>
      <c r="D1011" s="47" t="n">
        <v>59</v>
      </c>
      <c r="E1011" s="15" t="n">
        <v>10020056</v>
      </c>
      <c r="F1011" s="28">
        <f>IFERROR(VLOOKUP(E1011,'أرصدة المخزن'!$A:$E,3,0),"")</f>
        <v/>
      </c>
      <c r="G1011" s="29">
        <f>IFERROR(VLOOKUP(E1011,'أرصدة المخزن'!$A:$H,4,FALSE),"")</f>
        <v/>
      </c>
      <c r="H1011" s="13" t="n">
        <v>2</v>
      </c>
      <c r="I1011" s="115" t="inlineStr">
        <is>
          <t>صرف</t>
        </is>
      </c>
      <c r="J1011" s="13" t="n"/>
      <c r="K1011" s="37">
        <f>IFERROR(VLOOKUP(E1011,'أرصدة المخزن'!$A:$H,8,0),"")</f>
        <v/>
      </c>
    </row>
    <row r="1012" ht="24.75" customHeight="1" s="138">
      <c r="A1012" s="13" t="n">
        <v>1006</v>
      </c>
      <c r="B1012" s="14" t="n">
        <v>46159</v>
      </c>
      <c r="C1012" s="47" t="inlineStr">
        <is>
          <t>الري سلطان</t>
        </is>
      </c>
      <c r="D1012" s="47" t="n">
        <v>60</v>
      </c>
      <c r="E1012" s="49" t="n">
        <v>10020021</v>
      </c>
      <c r="F1012" s="28">
        <f>IFERROR(VLOOKUP(E1012,'أرصدة المخزن'!$A:$E,3,0),"")</f>
        <v/>
      </c>
      <c r="G1012" s="29">
        <f>IFERROR(VLOOKUP(E1012,'أرصدة المخزن'!$A:$H,4,FALSE),"")</f>
        <v/>
      </c>
      <c r="H1012" s="13" t="n">
        <v>7</v>
      </c>
      <c r="I1012" s="115" t="inlineStr">
        <is>
          <t>صرف</t>
        </is>
      </c>
      <c r="J1012" s="13" t="n"/>
      <c r="K1012" s="37">
        <f>IFERROR(VLOOKUP(E1012,'أرصدة المخزن'!$A:$H,8,0),"")</f>
        <v/>
      </c>
    </row>
    <row r="1013" ht="24.75" customHeight="1" s="138">
      <c r="A1013" s="13" t="n">
        <v>1007</v>
      </c>
      <c r="B1013" s="14" t="n">
        <v>46159</v>
      </c>
      <c r="C1013" s="47" t="inlineStr">
        <is>
          <t>الري سلطان</t>
        </is>
      </c>
      <c r="D1013" s="47" t="n">
        <v>60</v>
      </c>
      <c r="E1013" s="49" t="n">
        <v>10020008</v>
      </c>
      <c r="F1013" s="28">
        <f>IFERROR(VLOOKUP(E1013,'أرصدة المخزن'!$A:$E,3,0),"")</f>
        <v/>
      </c>
      <c r="G1013" s="29">
        <f>IFERROR(VLOOKUP(E1013,'أرصدة المخزن'!$A:$H,4,FALSE),"")</f>
        <v/>
      </c>
      <c r="H1013" s="13" t="n">
        <v>2</v>
      </c>
      <c r="I1013" s="115" t="inlineStr">
        <is>
          <t>صرف</t>
        </is>
      </c>
      <c r="J1013" s="13" t="n"/>
      <c r="K1013" s="37">
        <f>IFERROR(VLOOKUP(E1013,'أرصدة المخزن'!$A:$H,8,0),"")</f>
        <v/>
      </c>
    </row>
    <row r="1014" ht="24.75" customHeight="1" s="138">
      <c r="A1014" s="13" t="n">
        <v>1008</v>
      </c>
      <c r="B1014" s="14" t="n">
        <v>46159</v>
      </c>
      <c r="C1014" s="47" t="inlineStr">
        <is>
          <t>الري سلطان</t>
        </is>
      </c>
      <c r="D1014" s="47" t="n">
        <v>60</v>
      </c>
      <c r="E1014" s="15" t="n">
        <v>10020011</v>
      </c>
      <c r="F1014" s="28">
        <f>IFERROR(VLOOKUP(E1014,'أرصدة المخزن'!$A:$E,3,0),"")</f>
        <v/>
      </c>
      <c r="G1014" s="29">
        <f>IFERROR(VLOOKUP(E1014,'أرصدة المخزن'!$A:$H,4,FALSE),"")</f>
        <v/>
      </c>
      <c r="H1014" s="13" t="n">
        <v>2</v>
      </c>
      <c r="I1014" s="115" t="inlineStr">
        <is>
          <t>صرف</t>
        </is>
      </c>
      <c r="J1014" s="13" t="n"/>
      <c r="K1014" s="37">
        <f>IFERROR(VLOOKUP(E1014,'أرصدة المخزن'!$A:$H,8,0),"")</f>
        <v/>
      </c>
    </row>
    <row r="1015" ht="24.75" customHeight="1" s="138">
      <c r="A1015" s="13" t="n">
        <v>1009</v>
      </c>
      <c r="B1015" s="14" t="n">
        <v>46159</v>
      </c>
      <c r="C1015" s="47" t="inlineStr">
        <is>
          <t>الري سلطان</t>
        </is>
      </c>
      <c r="D1015" s="47" t="n">
        <v>60</v>
      </c>
      <c r="E1015" s="15" t="n">
        <v>10020042</v>
      </c>
      <c r="F1015" s="28">
        <f>IFERROR(VLOOKUP(E1015,'أرصدة المخزن'!$A:$E,3,0),"")</f>
        <v/>
      </c>
      <c r="G1015" s="29">
        <f>IFERROR(VLOOKUP(E1015,'أرصدة المخزن'!$A:$H,4,FALSE),"")</f>
        <v/>
      </c>
      <c r="H1015" s="13" t="n">
        <v>3</v>
      </c>
      <c r="I1015" s="115" t="inlineStr">
        <is>
          <t>صرف</t>
        </is>
      </c>
      <c r="J1015" s="13" t="n"/>
      <c r="K1015" s="37">
        <f>IFERROR(VLOOKUP(E1015,'أرصدة المخزن'!$A:$H,8,0),"")</f>
        <v/>
      </c>
    </row>
    <row r="1016" ht="24.75" customHeight="1" s="138">
      <c r="A1016" s="13" t="n">
        <v>1010</v>
      </c>
      <c r="B1016" s="14" t="n">
        <v>46159</v>
      </c>
      <c r="C1016" s="47" t="inlineStr">
        <is>
          <t>الري سلطان</t>
        </is>
      </c>
      <c r="D1016" s="47" t="n">
        <v>61</v>
      </c>
      <c r="E1016" s="49" t="n">
        <v>10020058</v>
      </c>
      <c r="F1016" s="28">
        <f>IFERROR(VLOOKUP(E1016,'أرصدة المخزن'!$A:$E,3,0),"")</f>
        <v/>
      </c>
      <c r="G1016" s="29">
        <f>IFERROR(VLOOKUP(E1016,'أرصدة المخزن'!$A:$H,4,FALSE),"")</f>
        <v/>
      </c>
      <c r="H1016" s="13" t="n">
        <v>2</v>
      </c>
      <c r="I1016" s="115" t="inlineStr">
        <is>
          <t>صرف</t>
        </is>
      </c>
      <c r="J1016" s="13" t="n"/>
      <c r="K1016" s="37">
        <f>IFERROR(VLOOKUP(E1016,'أرصدة المخزن'!$A:$H,8,0),"")</f>
        <v/>
      </c>
    </row>
    <row r="1017" ht="24.75" customHeight="1" s="138">
      <c r="A1017" s="13" t="n">
        <v>1011</v>
      </c>
      <c r="B1017" s="14" t="n">
        <v>46159</v>
      </c>
      <c r="C1017" s="47" t="inlineStr">
        <is>
          <t>الري سلطان</t>
        </is>
      </c>
      <c r="D1017" s="47" t="n">
        <v>61</v>
      </c>
      <c r="E1017" s="49" t="n">
        <v>10030013</v>
      </c>
      <c r="F1017" s="28">
        <f>IFERROR(VLOOKUP(E1017,'أرصدة المخزن'!$A:$E,3,0),"")</f>
        <v/>
      </c>
      <c r="G1017" s="29">
        <f>IFERROR(VLOOKUP(E1017,'أرصدة المخزن'!$A:$H,4,FALSE),"")</f>
        <v/>
      </c>
      <c r="H1017" s="13" t="n">
        <v>2</v>
      </c>
      <c r="I1017" s="115" t="inlineStr">
        <is>
          <t>صرف</t>
        </is>
      </c>
      <c r="J1017" s="13" t="n"/>
      <c r="K1017" s="37">
        <f>IFERROR(VLOOKUP(E1017,'أرصدة المخزن'!$A:$H,8,0),"")</f>
        <v/>
      </c>
    </row>
    <row r="1018" ht="24.75" customHeight="1" s="138">
      <c r="A1018" s="13" t="n">
        <v>1012</v>
      </c>
      <c r="B1018" s="14" t="n">
        <v>46159</v>
      </c>
      <c r="C1018" s="47" t="inlineStr">
        <is>
          <t>الري سلطان</t>
        </is>
      </c>
      <c r="D1018" s="47" t="n">
        <v>61</v>
      </c>
      <c r="E1018" s="15" t="n">
        <v>10030057</v>
      </c>
      <c r="F1018" s="28">
        <f>IFERROR(VLOOKUP(E1018,'أرصدة المخزن'!$A:$E,3,0),"")</f>
        <v/>
      </c>
      <c r="G1018" s="29">
        <f>IFERROR(VLOOKUP(E1018,'أرصدة المخزن'!$A:$H,4,FALSE),"")</f>
        <v/>
      </c>
      <c r="H1018" s="13" t="n">
        <v>2</v>
      </c>
      <c r="I1018" s="115" t="inlineStr">
        <is>
          <t>صرف</t>
        </is>
      </c>
      <c r="J1018" s="13" t="n"/>
      <c r="K1018" s="37">
        <f>IFERROR(VLOOKUP(E1018,'أرصدة المخزن'!$A:$H,8,0),"")</f>
        <v/>
      </c>
    </row>
    <row r="1019" ht="24.75" customHeight="1" s="138">
      <c r="A1019" s="13" t="n">
        <v>1013</v>
      </c>
      <c r="B1019" s="14" t="n">
        <v>46159</v>
      </c>
      <c r="C1019" s="47" t="inlineStr">
        <is>
          <t>الري سلطان</t>
        </is>
      </c>
      <c r="D1019" s="47" t="n">
        <v>61</v>
      </c>
      <c r="E1019" s="49" t="n">
        <v>10020034</v>
      </c>
      <c r="F1019" s="28">
        <f>IFERROR(VLOOKUP(E1019,'أرصدة المخزن'!$A:$E,3,0),"")</f>
        <v/>
      </c>
      <c r="G1019" s="29">
        <f>IFERROR(VLOOKUP(E1019,'أرصدة المخزن'!$A:$H,4,FALSE),"")</f>
        <v/>
      </c>
      <c r="H1019" s="13" t="n">
        <v>2</v>
      </c>
      <c r="I1019" s="115" t="inlineStr">
        <is>
          <t>صرف</t>
        </is>
      </c>
      <c r="J1019" s="13" t="n"/>
      <c r="K1019" s="37">
        <f>IFERROR(VLOOKUP(E1019,'أرصدة المخزن'!$A:$H,8,0),"")</f>
        <v/>
      </c>
    </row>
    <row r="1020" ht="24.75" customHeight="1" s="138">
      <c r="A1020" s="13" t="n">
        <v>1014</v>
      </c>
      <c r="B1020" s="14" t="n">
        <v>46159</v>
      </c>
      <c r="C1020" s="47" t="inlineStr">
        <is>
          <t>الري بلوم</t>
        </is>
      </c>
      <c r="D1020" s="47" t="n">
        <v>62</v>
      </c>
      <c r="E1020" s="49" t="n">
        <v>10020011</v>
      </c>
      <c r="F1020" s="28">
        <f>IFERROR(VLOOKUP(E1020,'أرصدة المخزن'!$A:$E,3,0),"")</f>
        <v/>
      </c>
      <c r="G1020" s="29">
        <f>IFERROR(VLOOKUP(E1020,'أرصدة المخزن'!$A:$H,4,FALSE),"")</f>
        <v/>
      </c>
      <c r="H1020" s="13" t="n">
        <v>2</v>
      </c>
      <c r="I1020" s="115" t="inlineStr">
        <is>
          <t>صرف</t>
        </is>
      </c>
      <c r="J1020" s="13" t="n"/>
      <c r="K1020" s="37">
        <f>IFERROR(VLOOKUP(E1020,'أرصدة المخزن'!$A:$H,8,0),"")</f>
        <v/>
      </c>
    </row>
    <row r="1021" ht="24.75" customHeight="1" s="138">
      <c r="A1021" s="13" t="n">
        <v>1015</v>
      </c>
      <c r="B1021" s="14" t="n">
        <v>46159</v>
      </c>
      <c r="C1021" s="47" t="inlineStr">
        <is>
          <t>الري بلوم</t>
        </is>
      </c>
      <c r="D1021" s="47" t="n">
        <v>62</v>
      </c>
      <c r="E1021" s="15" t="n">
        <v>10020016</v>
      </c>
      <c r="F1021" s="28">
        <f>IFERROR(VLOOKUP(E1021,'أرصدة المخزن'!$A:$E,3,0),"")</f>
        <v/>
      </c>
      <c r="G1021" s="29">
        <f>IFERROR(VLOOKUP(E1021,'أرصدة المخزن'!$A:$H,4,FALSE),"")</f>
        <v/>
      </c>
      <c r="H1021" s="13" t="n">
        <v>1</v>
      </c>
      <c r="I1021" s="115" t="inlineStr">
        <is>
          <t>صرف</t>
        </is>
      </c>
      <c r="J1021" s="13" t="n"/>
      <c r="K1021" s="37">
        <f>IFERROR(VLOOKUP(E1021,'أرصدة المخزن'!$A:$H,8,0),"")</f>
        <v/>
      </c>
    </row>
    <row r="1022" ht="24.75" customHeight="1" s="138">
      <c r="A1022" s="13" t="n">
        <v>1016</v>
      </c>
      <c r="B1022" s="14" t="n">
        <v>46159</v>
      </c>
      <c r="C1022" s="47" t="inlineStr">
        <is>
          <t>الري بلوم</t>
        </is>
      </c>
      <c r="D1022" s="47" t="n">
        <v>62</v>
      </c>
      <c r="E1022" s="15" t="n">
        <v>10020064</v>
      </c>
      <c r="F1022" s="28">
        <f>IFERROR(VLOOKUP(E1022,'أرصدة المخزن'!$A:$E,3,0),"")</f>
        <v/>
      </c>
      <c r="G1022" s="29">
        <f>IFERROR(VLOOKUP(E1022,'أرصدة المخزن'!$A:$H,4,FALSE),"")</f>
        <v/>
      </c>
      <c r="H1022" s="13" t="n">
        <v>1</v>
      </c>
      <c r="I1022" s="115" t="inlineStr">
        <is>
          <t>صرف</t>
        </is>
      </c>
      <c r="J1022" s="13" t="n"/>
      <c r="K1022" s="37">
        <f>IFERROR(VLOOKUP(E1022,'أرصدة المخزن'!$A:$H,8,0),"")</f>
        <v/>
      </c>
    </row>
    <row r="1023" ht="24.75" customHeight="1" s="138">
      <c r="A1023" s="13" t="n">
        <v>1017</v>
      </c>
      <c r="B1023" s="14" t="n">
        <v>46159</v>
      </c>
      <c r="C1023" s="47" t="inlineStr">
        <is>
          <t>الري سلطان</t>
        </is>
      </c>
      <c r="D1023" s="47" t="n">
        <v>63</v>
      </c>
      <c r="E1023" s="49" t="n">
        <v>10030055</v>
      </c>
      <c r="F1023" s="28">
        <f>IFERROR(VLOOKUP(E1023,'أرصدة المخزن'!$A:$E,3,0),"")</f>
        <v/>
      </c>
      <c r="G1023" s="29">
        <f>IFERROR(VLOOKUP(E1023,'أرصدة المخزن'!$A:$H,4,FALSE),"")</f>
        <v/>
      </c>
      <c r="H1023" s="13" t="n">
        <v>2</v>
      </c>
      <c r="I1023" s="115" t="inlineStr">
        <is>
          <t>صرف</t>
        </is>
      </c>
      <c r="J1023" s="13" t="n"/>
      <c r="K1023" s="37">
        <f>IFERROR(VLOOKUP(E1023,'أرصدة المخزن'!$A:$H,8,0),"")</f>
        <v/>
      </c>
    </row>
    <row r="1024" ht="24.75" customHeight="1" s="138">
      <c r="A1024" s="13" t="n">
        <v>1018</v>
      </c>
      <c r="B1024" s="14" t="n">
        <v>46159</v>
      </c>
      <c r="C1024" s="47" t="inlineStr">
        <is>
          <t>الري سلطان</t>
        </is>
      </c>
      <c r="D1024" s="47" t="n">
        <v>63</v>
      </c>
      <c r="E1024" s="49" t="n">
        <v>10170038</v>
      </c>
      <c r="F1024" s="28">
        <f>IFERROR(VLOOKUP(E1024,'أرصدة المخزن'!$A:$E,3,0),"")</f>
        <v/>
      </c>
      <c r="G1024" s="29">
        <f>IFERROR(VLOOKUP(E1024,'أرصدة المخزن'!$A:$H,4,FALSE),"")</f>
        <v/>
      </c>
      <c r="H1024" s="13" t="n">
        <v>3</v>
      </c>
      <c r="I1024" s="115" t="inlineStr">
        <is>
          <t>صرف</t>
        </is>
      </c>
      <c r="J1024" s="13" t="n"/>
      <c r="K1024" s="37">
        <f>IFERROR(VLOOKUP(E1024,'أرصدة المخزن'!$A:$H,8,0),"")</f>
        <v/>
      </c>
    </row>
    <row r="1025" ht="24.75" customHeight="1" s="138">
      <c r="A1025" s="13" t="n">
        <v>1019</v>
      </c>
      <c r="B1025" s="14" t="n">
        <v>46159</v>
      </c>
      <c r="C1025" s="47" t="inlineStr">
        <is>
          <t>الري سلطان</t>
        </is>
      </c>
      <c r="D1025" s="47" t="n">
        <v>63</v>
      </c>
      <c r="E1025" s="15" t="n">
        <v>10170056</v>
      </c>
      <c r="F1025" s="28">
        <f>IFERROR(VLOOKUP(E1025,'أرصدة المخزن'!$A:$E,3,0),"")</f>
        <v/>
      </c>
      <c r="G1025" s="29">
        <f>IFERROR(VLOOKUP(E1025,'أرصدة المخزن'!$A:$H,4,FALSE),"")</f>
        <v/>
      </c>
      <c r="H1025" s="13" t="n">
        <v>1</v>
      </c>
      <c r="I1025" s="115" t="inlineStr">
        <is>
          <t>صرف</t>
        </is>
      </c>
      <c r="J1025" s="13" t="n"/>
      <c r="K1025" s="37">
        <f>IFERROR(VLOOKUP(E1025,'أرصدة المخزن'!$A:$H,8,0),"")</f>
        <v/>
      </c>
    </row>
    <row r="1026" ht="24.75" customHeight="1" s="138">
      <c r="A1026" s="13" t="n">
        <v>1020</v>
      </c>
      <c r="B1026" s="14" t="n">
        <v>46159</v>
      </c>
      <c r="C1026" s="47" t="inlineStr">
        <is>
          <t>الري سلطان</t>
        </is>
      </c>
      <c r="D1026" s="47" t="n">
        <v>63</v>
      </c>
      <c r="E1026" s="15" t="n">
        <v>10020010</v>
      </c>
      <c r="F1026" s="28">
        <f>IFERROR(VLOOKUP(E1026,'أرصدة المخزن'!$A:$E,3,0),"")</f>
        <v/>
      </c>
      <c r="G1026" s="29">
        <f>IFERROR(VLOOKUP(E1026,'أرصدة المخزن'!$A:$H,4,FALSE),"")</f>
        <v/>
      </c>
      <c r="H1026" s="13" t="n">
        <v>3</v>
      </c>
      <c r="I1026" s="115" t="inlineStr">
        <is>
          <t>صرف</t>
        </is>
      </c>
      <c r="J1026" s="13" t="n"/>
      <c r="K1026" s="37">
        <f>IFERROR(VLOOKUP(E1026,'أرصدة المخزن'!$A:$H,8,0),"")</f>
        <v/>
      </c>
    </row>
    <row r="1027" ht="24.75" customHeight="1" s="138">
      <c r="A1027" s="13" t="n">
        <v>1021</v>
      </c>
      <c r="B1027" s="14" t="n">
        <v>46159</v>
      </c>
      <c r="C1027" s="47" t="inlineStr">
        <is>
          <t>الري سلطان</t>
        </is>
      </c>
      <c r="D1027" s="47" t="n">
        <v>64</v>
      </c>
      <c r="E1027" s="49" t="n">
        <v>10020226</v>
      </c>
      <c r="F1027" s="28">
        <f>IFERROR(VLOOKUP(E1027,'أرصدة المخزن'!$A:$E,3,0),"")</f>
        <v/>
      </c>
      <c r="G1027" s="29">
        <f>IFERROR(VLOOKUP(E1027,'أرصدة المخزن'!$A:$H,4,FALSE),"")</f>
        <v/>
      </c>
      <c r="H1027" s="13" t="n">
        <v>4</v>
      </c>
      <c r="I1027" s="115" t="inlineStr">
        <is>
          <t>صرف</t>
        </is>
      </c>
      <c r="J1027" s="13" t="n"/>
      <c r="K1027" s="37">
        <f>IFERROR(VLOOKUP(E1027,'أرصدة المخزن'!$A:$H,8,0),"")</f>
        <v/>
      </c>
    </row>
    <row r="1028" ht="24.75" customHeight="1" s="138">
      <c r="A1028" s="13" t="n">
        <v>1022</v>
      </c>
      <c r="B1028" s="14" t="n">
        <v>46159</v>
      </c>
      <c r="C1028" s="47" t="inlineStr">
        <is>
          <t>الري سلطان</t>
        </is>
      </c>
      <c r="D1028" s="47" t="n">
        <v>64</v>
      </c>
      <c r="E1028" s="49" t="n">
        <v>10030029</v>
      </c>
      <c r="F1028" s="28">
        <f>IFERROR(VLOOKUP(E1028,'أرصدة المخزن'!$A:$E,3,0),"")</f>
        <v/>
      </c>
      <c r="G1028" s="29">
        <f>IFERROR(VLOOKUP(E1028,'أرصدة المخزن'!$A:$H,4,FALSE),"")</f>
        <v/>
      </c>
      <c r="H1028" s="13" t="n">
        <v>100</v>
      </c>
      <c r="I1028" s="115" t="inlineStr">
        <is>
          <t>صرف</t>
        </is>
      </c>
      <c r="J1028" s="13" t="n"/>
      <c r="K1028" s="37">
        <f>IFERROR(VLOOKUP(E1028,'أرصدة المخزن'!$A:$H,8,0),"")</f>
        <v/>
      </c>
    </row>
    <row r="1029" ht="24.75" customHeight="1" s="138">
      <c r="A1029" s="13" t="n">
        <v>1023</v>
      </c>
      <c r="B1029" s="14" t="n">
        <v>46159</v>
      </c>
      <c r="C1029" s="47" t="inlineStr">
        <is>
          <t>الري سلطان</t>
        </is>
      </c>
      <c r="D1029" s="47" t="n">
        <v>64</v>
      </c>
      <c r="E1029" s="15" t="n">
        <v>10030036</v>
      </c>
      <c r="F1029" s="28">
        <f>IFERROR(VLOOKUP(E1029,'أرصدة المخزن'!$A:$E,3,0),"")</f>
        <v/>
      </c>
      <c r="G1029" s="29">
        <f>IFERROR(VLOOKUP(E1029,'أرصدة المخزن'!$A:$H,4,FALSE),"")</f>
        <v/>
      </c>
      <c r="H1029" s="13" t="n">
        <v>10</v>
      </c>
      <c r="I1029" s="115" t="inlineStr">
        <is>
          <t>صرف</t>
        </is>
      </c>
      <c r="J1029" s="13" t="n"/>
      <c r="K1029" s="37">
        <f>IFERROR(VLOOKUP(E1029,'أرصدة المخزن'!$A:$H,8,0),"")</f>
        <v/>
      </c>
    </row>
    <row r="1030" ht="24.75" customHeight="1" s="138">
      <c r="A1030" s="13" t="n">
        <v>1024</v>
      </c>
      <c r="B1030" s="14" t="n">
        <v>46159</v>
      </c>
      <c r="C1030" s="47" t="inlineStr">
        <is>
          <t>النظافة لاين</t>
        </is>
      </c>
      <c r="D1030" s="47" t="n">
        <v>65</v>
      </c>
      <c r="E1030" s="15" t="n">
        <v>10050002</v>
      </c>
      <c r="F1030" s="28">
        <f>IFERROR(VLOOKUP(E1030,'أرصدة المخزن'!$A:$E,3,0),"")</f>
        <v/>
      </c>
      <c r="G1030" s="29">
        <f>IFERROR(VLOOKUP(E1030,'أرصدة المخزن'!$A:$H,4,FALSE),"")</f>
        <v/>
      </c>
      <c r="H1030" s="13" t="n">
        <v>2</v>
      </c>
      <c r="I1030" s="115" t="inlineStr">
        <is>
          <t>صرف</t>
        </is>
      </c>
      <c r="J1030" s="13" t="n"/>
      <c r="K1030" s="37">
        <f>IFERROR(VLOOKUP(E1030,'أرصدة المخزن'!$A:$H,8,0),"")</f>
        <v/>
      </c>
    </row>
    <row r="1031" ht="24.75" customHeight="1" s="138">
      <c r="A1031" s="13" t="n">
        <v>1025</v>
      </c>
      <c r="B1031" s="14" t="n">
        <v>46159</v>
      </c>
      <c r="C1031" s="47" t="inlineStr">
        <is>
          <t>الصيانة لاين</t>
        </is>
      </c>
      <c r="D1031" s="47" t="n">
        <v>66</v>
      </c>
      <c r="E1031" s="49" t="n">
        <v>10010150</v>
      </c>
      <c r="F1031" s="28">
        <f>IFERROR(VLOOKUP(E1031,'أرصدة المخزن'!$A:$E,3,0),"")</f>
        <v/>
      </c>
      <c r="G1031" s="29">
        <f>IFERROR(VLOOKUP(E1031,'أرصدة المخزن'!$A:$H,4,FALSE),"")</f>
        <v/>
      </c>
      <c r="H1031" s="13" t="n">
        <v>15</v>
      </c>
      <c r="I1031" s="115" t="inlineStr">
        <is>
          <t>صرف</t>
        </is>
      </c>
      <c r="J1031" s="13" t="n"/>
      <c r="K1031" s="37">
        <f>IFERROR(VLOOKUP(E1031,'أرصدة المخزن'!$A:$H,8,0),"")</f>
        <v/>
      </c>
    </row>
    <row r="1032" ht="24.75" customHeight="1" s="138">
      <c r="A1032" s="13" t="n">
        <v>1026</v>
      </c>
      <c r="B1032" s="14" t="n">
        <v>46159</v>
      </c>
      <c r="C1032" s="47" t="inlineStr">
        <is>
          <t>النظافة لاين</t>
        </is>
      </c>
      <c r="D1032" s="47" t="n">
        <v>67</v>
      </c>
      <c r="E1032" s="49" t="n">
        <v>10050005</v>
      </c>
      <c r="F1032" s="28">
        <f>IFERROR(VLOOKUP(E1032,'أرصدة المخزن'!$A:$E,3,0),"")</f>
        <v/>
      </c>
      <c r="G1032" s="29">
        <f>IFERROR(VLOOKUP(E1032,'أرصدة المخزن'!$A:$H,4,FALSE),"")</f>
        <v/>
      </c>
      <c r="H1032" s="13" t="n">
        <v>4</v>
      </c>
      <c r="I1032" s="115" t="inlineStr">
        <is>
          <t>صرف</t>
        </is>
      </c>
      <c r="J1032" s="13" t="n"/>
      <c r="K1032" s="37">
        <f>IFERROR(VLOOKUP(E1032,'أرصدة المخزن'!$A:$H,8,0),"")</f>
        <v/>
      </c>
    </row>
    <row r="1033" ht="24.75" customHeight="1" s="138">
      <c r="A1033" s="13" t="n">
        <v>1027</v>
      </c>
      <c r="B1033" s="14" t="n">
        <v>46159</v>
      </c>
      <c r="C1033" s="47" t="inlineStr">
        <is>
          <t>النظافة لاين</t>
        </is>
      </c>
      <c r="D1033" s="47" t="n">
        <v>67</v>
      </c>
      <c r="E1033" s="49" t="n">
        <v>10050007</v>
      </c>
      <c r="F1033" s="28">
        <f>IFERROR(VLOOKUP(E1033,'أرصدة المخزن'!$A:$E,3,0),"")</f>
        <v/>
      </c>
      <c r="G1033" s="29">
        <f>IFERROR(VLOOKUP(E1033,'أرصدة المخزن'!$A:$H,4,FALSE),"")</f>
        <v/>
      </c>
      <c r="H1033" s="13" t="n">
        <v>4</v>
      </c>
      <c r="I1033" s="115" t="inlineStr">
        <is>
          <t>صرف</t>
        </is>
      </c>
      <c r="J1033" s="13" t="n"/>
      <c r="K1033" s="37">
        <f>IFERROR(VLOOKUP(E1033,'أرصدة المخزن'!$A:$H,8,0),"")</f>
        <v/>
      </c>
    </row>
    <row r="1034" ht="24.75" customHeight="1" s="138">
      <c r="A1034" s="13" t="n">
        <v>1028</v>
      </c>
      <c r="B1034" s="14" t="n">
        <v>46159</v>
      </c>
      <c r="C1034" s="47" t="inlineStr">
        <is>
          <t>النظافة لاين</t>
        </is>
      </c>
      <c r="D1034" s="47" t="n">
        <v>67</v>
      </c>
      <c r="E1034" s="49" t="n">
        <v>10050001</v>
      </c>
      <c r="F1034" s="28">
        <f>IFERROR(VLOOKUP(E1034,'أرصدة المخزن'!$A:$E,3,0),"")</f>
        <v/>
      </c>
      <c r="G1034" s="29">
        <f>IFERROR(VLOOKUP(E1034,'أرصدة المخزن'!$A:$H,4,FALSE),"")</f>
        <v/>
      </c>
      <c r="H1034" s="13" t="n">
        <v>30</v>
      </c>
      <c r="I1034" s="115" t="inlineStr">
        <is>
          <t>صرف</t>
        </is>
      </c>
      <c r="J1034" s="13" t="n"/>
      <c r="K1034" s="37">
        <f>IFERROR(VLOOKUP(E1034,'أرصدة المخزن'!$A:$H,8,0),"")</f>
        <v/>
      </c>
    </row>
    <row r="1035" ht="24.75" customHeight="1" s="138">
      <c r="A1035" s="13" t="n">
        <v>1029</v>
      </c>
      <c r="B1035" s="14" t="n">
        <v>46159</v>
      </c>
      <c r="C1035" s="47" t="inlineStr">
        <is>
          <t>النظافة لاين</t>
        </is>
      </c>
      <c r="D1035" s="47" t="n">
        <v>67</v>
      </c>
      <c r="E1035" s="49" t="n">
        <v>10050006</v>
      </c>
      <c r="F1035" s="28">
        <f>IFERROR(VLOOKUP(E1035,'أرصدة المخزن'!$A:$E,3,0),"")</f>
        <v/>
      </c>
      <c r="G1035" s="29">
        <f>IFERROR(VLOOKUP(E1035,'أرصدة المخزن'!$A:$H,4,FALSE),"")</f>
        <v/>
      </c>
      <c r="H1035" s="13" t="n">
        <v>5</v>
      </c>
      <c r="I1035" s="115" t="inlineStr">
        <is>
          <t>صرف</t>
        </is>
      </c>
      <c r="J1035" s="13" t="n"/>
      <c r="K1035" s="37">
        <f>IFERROR(VLOOKUP(E1035,'أرصدة المخزن'!$A:$H,8,0),"")</f>
        <v/>
      </c>
    </row>
    <row r="1036" ht="24.75" customHeight="1" s="138">
      <c r="A1036" s="13" t="n">
        <v>1030</v>
      </c>
      <c r="B1036" s="14" t="n">
        <v>46160</v>
      </c>
      <c r="C1036" s="47" t="inlineStr">
        <is>
          <t>الري بلوم</t>
        </is>
      </c>
      <c r="D1036" s="47" t="n">
        <v>68</v>
      </c>
      <c r="E1036" s="49" t="n">
        <v>10030001</v>
      </c>
      <c r="F1036" s="28">
        <f>IFERROR(VLOOKUP(E1036,'أرصدة المخزن'!$A:$E,3,0),"")</f>
        <v/>
      </c>
      <c r="G1036" s="29">
        <f>IFERROR(VLOOKUP(E1036,'أرصدة المخزن'!$A:$H,4,FALSE),"")</f>
        <v/>
      </c>
      <c r="H1036" s="13" t="n">
        <v>200</v>
      </c>
      <c r="I1036" s="115" t="inlineStr">
        <is>
          <t>صرف</t>
        </is>
      </c>
      <c r="J1036" s="13" t="n"/>
      <c r="K1036" s="37">
        <f>IFERROR(VLOOKUP(E1036,'أرصدة المخزن'!$A:$H,8,0),"")</f>
        <v/>
      </c>
    </row>
    <row r="1037" ht="24.75" customHeight="1" s="138">
      <c r="A1037" s="13" t="n">
        <v>1031</v>
      </c>
      <c r="B1037" s="14" t="n">
        <v>46160</v>
      </c>
      <c r="C1037" s="47" t="inlineStr">
        <is>
          <t>الري بلوم</t>
        </is>
      </c>
      <c r="D1037" s="47" t="n">
        <v>68</v>
      </c>
      <c r="E1037" s="49" t="n">
        <v>10030044</v>
      </c>
      <c r="F1037" s="28">
        <f>IFERROR(VLOOKUP(E1037,'أرصدة المخزن'!$A:$E,3,0),"")</f>
        <v/>
      </c>
      <c r="G1037" s="29">
        <f>IFERROR(VLOOKUP(E1037,'أرصدة المخزن'!$A:$H,4,FALSE),"")</f>
        <v/>
      </c>
      <c r="H1037" s="15" t="n">
        <v>4</v>
      </c>
      <c r="I1037" s="115" t="inlineStr">
        <is>
          <t>صرف</t>
        </is>
      </c>
      <c r="J1037" s="13" t="n"/>
      <c r="K1037" s="37">
        <f>IFERROR(VLOOKUP(E1037,'أرصدة المخزن'!$A:$H,8,0),"")</f>
        <v/>
      </c>
    </row>
    <row r="1038" ht="24.75" customHeight="1" s="138">
      <c r="A1038" s="13" t="n">
        <v>1032</v>
      </c>
      <c r="B1038" s="14" t="n">
        <v>46160</v>
      </c>
      <c r="C1038" s="47" t="inlineStr">
        <is>
          <t>الري بلوم</t>
        </is>
      </c>
      <c r="D1038" s="47" t="n">
        <v>68</v>
      </c>
      <c r="E1038" s="49" t="n">
        <v>10030045</v>
      </c>
      <c r="F1038" s="28">
        <f>IFERROR(VLOOKUP(E1038,'أرصدة المخزن'!$A:$E,3,0),"")</f>
        <v/>
      </c>
      <c r="G1038" s="29">
        <f>IFERROR(VLOOKUP(E1038,'أرصدة المخزن'!$A:$H,4,FALSE),"")</f>
        <v/>
      </c>
      <c r="H1038" s="15" t="n">
        <v>1</v>
      </c>
      <c r="I1038" s="115" t="inlineStr">
        <is>
          <t>صرف</t>
        </is>
      </c>
      <c r="J1038" s="13" t="n"/>
      <c r="K1038" s="37">
        <f>IFERROR(VLOOKUP(E1038,'أرصدة المخزن'!$A:$H,8,0),"")</f>
        <v/>
      </c>
    </row>
    <row r="1039" ht="24.75" customHeight="1" s="138">
      <c r="A1039" s="13" t="n">
        <v>1033</v>
      </c>
      <c r="B1039" s="14" t="n">
        <v>46160</v>
      </c>
      <c r="C1039" s="47" t="inlineStr">
        <is>
          <t>الري سلطان</t>
        </is>
      </c>
      <c r="D1039" s="47" t="n">
        <v>69</v>
      </c>
      <c r="E1039" s="49" t="n">
        <v>10030027</v>
      </c>
      <c r="F1039" s="28">
        <f>IFERROR(VLOOKUP(E1039,'أرصدة المخزن'!$A:$E,3,0),"")</f>
        <v/>
      </c>
      <c r="G1039" s="29">
        <f>IFERROR(VLOOKUP(E1039,'أرصدة المخزن'!$A:$H,4,FALSE),"")</f>
        <v/>
      </c>
      <c r="H1039" s="13" t="n">
        <v>3</v>
      </c>
      <c r="I1039" s="115" t="inlineStr">
        <is>
          <t>صرف</t>
        </is>
      </c>
      <c r="J1039" s="13" t="n"/>
      <c r="K1039" s="37">
        <f>IFERROR(VLOOKUP(E1039,'أرصدة المخزن'!$A:$H,8,0),"")</f>
        <v/>
      </c>
    </row>
    <row r="1040" ht="24.75" customHeight="1" s="138">
      <c r="A1040" s="13" t="n">
        <v>1034</v>
      </c>
      <c r="B1040" s="14" t="n">
        <v>46160</v>
      </c>
      <c r="C1040" s="47" t="inlineStr">
        <is>
          <t>الري سلطان</t>
        </is>
      </c>
      <c r="D1040" s="47" t="n">
        <v>69</v>
      </c>
      <c r="E1040" s="49" t="n">
        <v>10030030</v>
      </c>
      <c r="F1040" s="28">
        <f>IFERROR(VLOOKUP(E1040,'أرصدة المخزن'!$A:$E,3,0),"")</f>
        <v/>
      </c>
      <c r="G1040" s="29">
        <f>IFERROR(VLOOKUP(E1040,'أرصدة المخزن'!$A:$H,4,FALSE),"")</f>
        <v/>
      </c>
      <c r="H1040" s="13" t="n">
        <v>3</v>
      </c>
      <c r="I1040" s="115" t="inlineStr">
        <is>
          <t>صرف</t>
        </is>
      </c>
      <c r="J1040" s="13" t="n"/>
      <c r="K1040" s="37">
        <f>IFERROR(VLOOKUP(E1040,'أرصدة المخزن'!$A:$H,8,0),"")</f>
        <v/>
      </c>
    </row>
    <row r="1041" ht="24.75" customHeight="1" s="138">
      <c r="A1041" s="13" t="n">
        <v>1035</v>
      </c>
      <c r="B1041" s="14" t="n">
        <v>46160</v>
      </c>
      <c r="C1041" s="47" t="inlineStr">
        <is>
          <t>الري بلوم</t>
        </is>
      </c>
      <c r="D1041" s="47" t="n">
        <v>70</v>
      </c>
      <c r="E1041" s="49" t="n">
        <v>10020016</v>
      </c>
      <c r="F1041" s="28">
        <f>IFERROR(VLOOKUP(E1041,'أرصدة المخزن'!$A:$E,3,0),"")</f>
        <v/>
      </c>
      <c r="G1041" s="29">
        <f>IFERROR(VLOOKUP(E1041,'أرصدة المخزن'!$A:$H,4,FALSE),"")</f>
        <v/>
      </c>
      <c r="H1041" s="13" t="n">
        <v>2</v>
      </c>
      <c r="I1041" s="115" t="inlineStr">
        <is>
          <t>صرف</t>
        </is>
      </c>
      <c r="J1041" s="13" t="n"/>
      <c r="K1041" s="37">
        <f>IFERROR(VLOOKUP(E1041,'أرصدة المخزن'!$A:$H,8,0),"")</f>
        <v/>
      </c>
    </row>
    <row r="1042" ht="24.75" customHeight="1" s="138">
      <c r="A1042" s="13" t="n">
        <v>1036</v>
      </c>
      <c r="B1042" s="14" t="n">
        <v>46160</v>
      </c>
      <c r="C1042" s="47" t="inlineStr">
        <is>
          <t>الري بلوم</t>
        </is>
      </c>
      <c r="D1042" s="47" t="n">
        <v>70</v>
      </c>
      <c r="E1042" s="49" t="n">
        <v>10020019</v>
      </c>
      <c r="F1042" s="28">
        <f>IFERROR(VLOOKUP(E1042,'أرصدة المخزن'!$A:$E,3,0),"")</f>
        <v/>
      </c>
      <c r="G1042" s="29">
        <f>IFERROR(VLOOKUP(E1042,'أرصدة المخزن'!$A:$H,4,FALSE),"")</f>
        <v/>
      </c>
      <c r="H1042" s="13" t="n">
        <v>3</v>
      </c>
      <c r="I1042" s="115" t="inlineStr">
        <is>
          <t>صرف</t>
        </is>
      </c>
      <c r="J1042" s="13" t="n"/>
      <c r="K1042" s="37">
        <f>IFERROR(VLOOKUP(E1042,'أرصدة المخزن'!$A:$H,8,0),"")</f>
        <v/>
      </c>
    </row>
    <row r="1043" ht="24.75" customHeight="1" s="138">
      <c r="A1043" s="13" t="n">
        <v>1037</v>
      </c>
      <c r="B1043" s="14" t="n">
        <v>46160</v>
      </c>
      <c r="C1043" s="47" t="inlineStr">
        <is>
          <t>الصيانة لاين</t>
        </is>
      </c>
      <c r="D1043" s="47" t="n">
        <v>71</v>
      </c>
      <c r="E1043" s="15" t="n">
        <v>10010075</v>
      </c>
      <c r="F1043" s="28">
        <f>IFERROR(VLOOKUP(E1043,'أرصدة المخزن'!$A:$E,3,0),"")</f>
        <v/>
      </c>
      <c r="G1043" s="29">
        <f>IFERROR(VLOOKUP(E1043,'أرصدة المخزن'!$A:$H,4,FALSE),"")</f>
        <v/>
      </c>
      <c r="H1043" s="13" t="n">
        <v>11</v>
      </c>
      <c r="I1043" s="115" t="inlineStr">
        <is>
          <t>صرف</t>
        </is>
      </c>
      <c r="J1043" s="13" t="n"/>
      <c r="K1043" s="37">
        <f>IFERROR(VLOOKUP(E1043,'أرصدة المخزن'!$A:$H,8,0),"")</f>
        <v/>
      </c>
    </row>
    <row r="1044" ht="24.75" customHeight="1" s="138">
      <c r="A1044" s="13" t="n">
        <v>1038</v>
      </c>
      <c r="B1044" s="14" t="n">
        <v>46160</v>
      </c>
      <c r="C1044" s="47" t="inlineStr">
        <is>
          <t>الصيانة لاين</t>
        </is>
      </c>
      <c r="D1044" s="47" t="n">
        <v>71</v>
      </c>
      <c r="E1044" s="49" t="n">
        <v>10010056</v>
      </c>
      <c r="F1044" s="28">
        <f>IFERROR(VLOOKUP(E1044,'أرصدة المخزن'!$A:$E,3,0),"")</f>
        <v/>
      </c>
      <c r="G1044" s="29">
        <f>IFERROR(VLOOKUP(E1044,'أرصدة المخزن'!$A:$H,4,FALSE),"")</f>
        <v/>
      </c>
      <c r="H1044" s="13" t="n">
        <v>10</v>
      </c>
      <c r="I1044" s="115" t="inlineStr">
        <is>
          <t>صرف</t>
        </is>
      </c>
      <c r="J1044" s="13" t="n"/>
      <c r="K1044" s="37">
        <f>IFERROR(VLOOKUP(E1044,'أرصدة المخزن'!$A:$H,8,0),"")</f>
        <v/>
      </c>
    </row>
    <row r="1045" ht="24.75" customHeight="1" s="138">
      <c r="A1045" s="13" t="n">
        <v>1039</v>
      </c>
      <c r="B1045" s="14" t="n">
        <v>46160</v>
      </c>
      <c r="C1045" s="47" t="inlineStr">
        <is>
          <t>الصيانة لاين</t>
        </is>
      </c>
      <c r="D1045" s="47" t="n">
        <v>71</v>
      </c>
      <c r="E1045" s="49" t="n">
        <v>10010063</v>
      </c>
      <c r="F1045" s="28">
        <f>IFERROR(VLOOKUP(E1045,'أرصدة المخزن'!$A:$E,3,0),"")</f>
        <v/>
      </c>
      <c r="G1045" s="29">
        <f>IFERROR(VLOOKUP(E1045,'أرصدة المخزن'!$A:$H,4,FALSE),"")</f>
        <v/>
      </c>
      <c r="H1045" s="13" t="n">
        <v>1</v>
      </c>
      <c r="I1045" s="115" t="inlineStr">
        <is>
          <t>صرف</t>
        </is>
      </c>
      <c r="J1045" s="13" t="n"/>
      <c r="K1045" s="37">
        <f>IFERROR(VLOOKUP(E1045,'أرصدة المخزن'!$A:$H,8,0),"")</f>
        <v/>
      </c>
    </row>
    <row r="1046" ht="24.75" customHeight="1" s="138">
      <c r="A1046" s="13" t="n">
        <v>1040</v>
      </c>
      <c r="B1046" s="14" t="n">
        <v>46160</v>
      </c>
      <c r="C1046" s="47" t="inlineStr">
        <is>
          <t>الصيانة لاين</t>
        </is>
      </c>
      <c r="D1046" s="47" t="n">
        <v>72</v>
      </c>
      <c r="E1046" s="15" t="n">
        <v>10010061</v>
      </c>
      <c r="F1046" s="28">
        <f>IFERROR(VLOOKUP(E1046,'أرصدة المخزن'!$A:$E,3,0),"")</f>
        <v/>
      </c>
      <c r="G1046" s="29">
        <f>IFERROR(VLOOKUP(E1046,'أرصدة المخزن'!$A:$H,4,FALSE),"")</f>
        <v/>
      </c>
      <c r="H1046" s="13" t="n">
        <v>2</v>
      </c>
      <c r="I1046" s="115" t="inlineStr">
        <is>
          <t>صرف</t>
        </is>
      </c>
      <c r="J1046" s="13" t="n"/>
      <c r="K1046" s="37">
        <f>IFERROR(VLOOKUP(E1046,'أرصدة المخزن'!$A:$H,8,0),"")</f>
        <v/>
      </c>
    </row>
    <row r="1047" ht="24.75" customHeight="1" s="138">
      <c r="A1047" s="13" t="n">
        <v>1041</v>
      </c>
      <c r="B1047" s="14" t="n">
        <v>46160</v>
      </c>
      <c r="C1047" s="47" t="inlineStr">
        <is>
          <t>الصيانة لاين</t>
        </is>
      </c>
      <c r="D1047" s="47" t="n">
        <v>72</v>
      </c>
      <c r="E1047" s="49" t="n">
        <v>10010063</v>
      </c>
      <c r="F1047" s="28">
        <f>IFERROR(VLOOKUP(E1047,'أرصدة المخزن'!$A:$E,3,0),"")</f>
        <v/>
      </c>
      <c r="G1047" s="29">
        <f>IFERROR(VLOOKUP(E1047,'أرصدة المخزن'!$A:$H,4,FALSE),"")</f>
        <v/>
      </c>
      <c r="H1047" s="13" t="n">
        <v>10</v>
      </c>
      <c r="I1047" s="115" t="inlineStr">
        <is>
          <t>صرف</t>
        </is>
      </c>
      <c r="J1047" s="13" t="n"/>
      <c r="K1047" s="37">
        <f>IFERROR(VLOOKUP(E1047,'أرصدة المخزن'!$A:$H,8,0),"")</f>
        <v/>
      </c>
    </row>
    <row r="1048" ht="24.75" customHeight="1" s="138">
      <c r="A1048" s="13" t="n">
        <v>1042</v>
      </c>
      <c r="B1048" s="14" t="n">
        <v>46160</v>
      </c>
      <c r="C1048" s="47" t="inlineStr">
        <is>
          <t>الصيانة لاين</t>
        </is>
      </c>
      <c r="D1048" s="47" t="n">
        <v>73</v>
      </c>
      <c r="E1048" s="49" t="n">
        <v>10020169</v>
      </c>
      <c r="F1048" s="28">
        <f>IFERROR(VLOOKUP(E1048,'أرصدة المخزن'!$A:$E,3,0),"")</f>
        <v/>
      </c>
      <c r="G1048" s="29">
        <f>IFERROR(VLOOKUP(E1048,'أرصدة المخزن'!$A:$H,4,FALSE),"")</f>
        <v/>
      </c>
      <c r="H1048" s="13" t="n">
        <v>1</v>
      </c>
      <c r="I1048" s="115" t="inlineStr">
        <is>
          <t>صرف</t>
        </is>
      </c>
      <c r="J1048" s="13" t="n"/>
      <c r="K1048" s="37">
        <f>IFERROR(VLOOKUP(E1048,'أرصدة المخزن'!$A:$H,8,0),"")</f>
        <v/>
      </c>
    </row>
    <row r="1049" ht="24.75" customHeight="1" s="138">
      <c r="A1049" s="13" t="n">
        <v>1043</v>
      </c>
      <c r="B1049" s="14" t="n">
        <v>46160</v>
      </c>
      <c r="C1049" s="47" t="inlineStr">
        <is>
          <t>الصيانة لاين</t>
        </is>
      </c>
      <c r="D1049" s="47" t="n">
        <v>73</v>
      </c>
      <c r="E1049" s="15" t="n">
        <v>10020174</v>
      </c>
      <c r="F1049" s="28">
        <f>IFERROR(VLOOKUP(E1049,'أرصدة المخزن'!$A:$E,3,0),"")</f>
        <v/>
      </c>
      <c r="G1049" s="29">
        <f>IFERROR(VLOOKUP(E1049,'أرصدة المخزن'!$A:$H,4,FALSE),"")</f>
        <v/>
      </c>
      <c r="H1049" s="13" t="n">
        <v>1</v>
      </c>
      <c r="I1049" s="115" t="inlineStr">
        <is>
          <t>صرف</t>
        </is>
      </c>
      <c r="J1049" s="13" t="n"/>
      <c r="K1049" s="37">
        <f>IFERROR(VLOOKUP(E1049,'أرصدة المخزن'!$A:$H,8,0),"")</f>
        <v/>
      </c>
    </row>
    <row r="1050" ht="24.75" customHeight="1" s="138">
      <c r="A1050" s="13" t="n">
        <v>1044</v>
      </c>
      <c r="B1050" s="14" t="n">
        <v>46160</v>
      </c>
      <c r="C1050" s="47" t="inlineStr">
        <is>
          <t>الصيانة لاين</t>
        </is>
      </c>
      <c r="D1050" s="47" t="n">
        <v>73</v>
      </c>
      <c r="E1050" s="49" t="n">
        <v>10020159</v>
      </c>
      <c r="F1050" s="28">
        <f>IFERROR(VLOOKUP(E1050,'أرصدة المخزن'!$A:$E,3,0),"")</f>
        <v/>
      </c>
      <c r="G1050" s="29">
        <f>IFERROR(VLOOKUP(E1050,'أرصدة المخزن'!$A:$H,4,FALSE),"")</f>
        <v/>
      </c>
      <c r="H1050" s="13" t="n">
        <v>1</v>
      </c>
      <c r="I1050" s="115" t="inlineStr">
        <is>
          <t>صرف</t>
        </is>
      </c>
      <c r="J1050" s="13" t="n"/>
      <c r="K1050" s="37">
        <f>IFERROR(VLOOKUP(E1050,'أرصدة المخزن'!$A:$H,8,0),"")</f>
        <v/>
      </c>
    </row>
    <row r="1051" ht="24.75" customHeight="1" s="138">
      <c r="A1051" s="13" t="n">
        <v>1045</v>
      </c>
      <c r="B1051" s="14" t="n">
        <v>46160</v>
      </c>
      <c r="C1051" s="47" t="inlineStr">
        <is>
          <t>الري لاين</t>
        </is>
      </c>
      <c r="D1051" s="47" t="n">
        <v>74</v>
      </c>
      <c r="E1051" s="49" t="n">
        <v>10020045</v>
      </c>
      <c r="F1051" s="28">
        <f>IFERROR(VLOOKUP(E1051,'أرصدة المخزن'!$A:$E,3,0),"")</f>
        <v/>
      </c>
      <c r="G1051" s="29">
        <f>IFERROR(VLOOKUP(E1051,'أرصدة المخزن'!$A:$H,4,FALSE),"")</f>
        <v/>
      </c>
      <c r="H1051" s="13" t="n">
        <v>4</v>
      </c>
      <c r="I1051" s="115" t="inlineStr">
        <is>
          <t>صرف</t>
        </is>
      </c>
      <c r="J1051" s="13" t="inlineStr">
        <is>
          <t>خلف الكرفانات</t>
        </is>
      </c>
      <c r="K1051" s="37">
        <f>IFERROR(VLOOKUP(E1051,'أرصدة المخزن'!$A:$H,8,0),"")</f>
        <v/>
      </c>
    </row>
    <row r="1052" ht="24.75" customHeight="1" s="138">
      <c r="A1052" s="13" t="n">
        <v>1046</v>
      </c>
      <c r="B1052" s="14" t="n">
        <v>46160</v>
      </c>
      <c r="C1052" s="47" t="inlineStr">
        <is>
          <t>الري لاين</t>
        </is>
      </c>
      <c r="D1052" s="47" t="n">
        <v>74</v>
      </c>
      <c r="E1052" s="49" t="n">
        <v>10020198</v>
      </c>
      <c r="F1052" s="28">
        <f>IFERROR(VLOOKUP(E1052,'أرصدة المخزن'!$A:$E,3,0),"")</f>
        <v/>
      </c>
      <c r="G1052" s="29">
        <f>IFERROR(VLOOKUP(E1052,'أرصدة المخزن'!$A:$H,4,FALSE),"")</f>
        <v/>
      </c>
      <c r="H1052" s="13" t="n">
        <v>1</v>
      </c>
      <c r="I1052" s="115" t="inlineStr">
        <is>
          <t>صرف</t>
        </is>
      </c>
      <c r="J1052" s="13" t="inlineStr">
        <is>
          <t>خلف الكرفانات</t>
        </is>
      </c>
      <c r="K1052" s="37">
        <f>IFERROR(VLOOKUP(E1052,'أرصدة المخزن'!$A:$H,8,0),"")</f>
        <v/>
      </c>
    </row>
    <row r="1053" ht="24.75" customHeight="1" s="138">
      <c r="A1053" s="13" t="n">
        <v>1047</v>
      </c>
      <c r="B1053" s="14" t="n">
        <v>46160</v>
      </c>
      <c r="C1053" s="47" t="inlineStr">
        <is>
          <t>الري بلوم</t>
        </is>
      </c>
      <c r="D1053" s="47" t="n">
        <v>74</v>
      </c>
      <c r="E1053" s="49" t="n">
        <v>10030048</v>
      </c>
      <c r="F1053" s="28">
        <f>IFERROR(VLOOKUP(E1053,'أرصدة المخزن'!$A:$E,3,0),"")</f>
        <v/>
      </c>
      <c r="G1053" s="29">
        <f>IFERROR(VLOOKUP(E1053,'أرصدة المخزن'!$A:$H,4,FALSE),"")</f>
        <v/>
      </c>
      <c r="H1053" s="13" t="n">
        <v>2</v>
      </c>
      <c r="I1053" s="115" t="inlineStr">
        <is>
          <t>صرف</t>
        </is>
      </c>
      <c r="J1053" s="13" t="inlineStr">
        <is>
          <t>خلف الكرفانات</t>
        </is>
      </c>
      <c r="K1053" s="37">
        <f>IFERROR(VLOOKUP(E1053,'أرصدة المخزن'!$A:$H,8,0),"")</f>
        <v/>
      </c>
    </row>
    <row r="1054" ht="24.75" customHeight="1" s="138">
      <c r="A1054" s="13" t="n">
        <v>1048</v>
      </c>
      <c r="B1054" s="14" t="n">
        <v>46160</v>
      </c>
      <c r="C1054" s="47" t="inlineStr">
        <is>
          <t>الري بلوم</t>
        </is>
      </c>
      <c r="D1054" s="47" t="n">
        <v>74</v>
      </c>
      <c r="E1054" s="49" t="n">
        <v>10030043</v>
      </c>
      <c r="F1054" s="28">
        <f>IFERROR(VLOOKUP(E1054,'أرصدة المخزن'!$A:$E,3,0),"")</f>
        <v/>
      </c>
      <c r="G1054" s="29">
        <f>IFERROR(VLOOKUP(E1054,'أرصدة المخزن'!$A:$H,4,FALSE),"")</f>
        <v/>
      </c>
      <c r="H1054" s="13" t="n">
        <v>1</v>
      </c>
      <c r="I1054" s="115" t="inlineStr">
        <is>
          <t>صرف</t>
        </is>
      </c>
      <c r="J1054" s="13" t="inlineStr">
        <is>
          <t>خلف الكرفانات</t>
        </is>
      </c>
      <c r="K1054" s="37">
        <f>IFERROR(VLOOKUP(E1054,'أرصدة المخزن'!$A:$H,8,0),"")</f>
        <v/>
      </c>
    </row>
    <row r="1055" ht="24.75" customHeight="1" s="138">
      <c r="A1055" s="13" t="n">
        <v>1049</v>
      </c>
      <c r="B1055" s="14" t="n">
        <v>46160</v>
      </c>
      <c r="C1055" s="47" t="inlineStr">
        <is>
          <t>الري لاين</t>
        </is>
      </c>
      <c r="D1055" s="47" t="n">
        <v>75</v>
      </c>
      <c r="E1055" s="15" t="n">
        <v>10010189</v>
      </c>
      <c r="F1055" s="28">
        <f>IFERROR(VLOOKUP(E1055,'أرصدة المخزن'!$A:$E,3,0),"")</f>
        <v/>
      </c>
      <c r="G1055" s="29">
        <f>IFERROR(VLOOKUP(E1055,'أرصدة المخزن'!$A:$H,4,FALSE),"")</f>
        <v/>
      </c>
      <c r="H1055" s="13" t="n">
        <v>1</v>
      </c>
      <c r="I1055" s="115" t="inlineStr">
        <is>
          <t>صرف</t>
        </is>
      </c>
      <c r="J1055" s="13" t="inlineStr">
        <is>
          <t>خلف الكرفانات</t>
        </is>
      </c>
      <c r="K1055" s="37">
        <f>IFERROR(VLOOKUP(E1055,'أرصدة المخزن'!$A:$H,8,0),"")</f>
        <v/>
      </c>
    </row>
    <row r="1056" ht="24.75" customHeight="1" s="138">
      <c r="A1056" s="13" t="n">
        <v>1050</v>
      </c>
      <c r="B1056" s="14" t="n">
        <v>46160</v>
      </c>
      <c r="C1056" s="47" t="inlineStr">
        <is>
          <t>الري لاين</t>
        </is>
      </c>
      <c r="D1056" s="47" t="n">
        <v>75</v>
      </c>
      <c r="E1056" s="49" t="n">
        <v>10020032</v>
      </c>
      <c r="F1056" s="28">
        <f>IFERROR(VLOOKUP(E1056,'أرصدة المخزن'!$A:$E,3,0),"")</f>
        <v/>
      </c>
      <c r="G1056" s="29">
        <f>IFERROR(VLOOKUP(E1056,'أرصدة المخزن'!$A:$H,4,FALSE),"")</f>
        <v/>
      </c>
      <c r="H1056" s="13" t="n">
        <v>2</v>
      </c>
      <c r="I1056" s="115" t="inlineStr">
        <is>
          <t>صرف</t>
        </is>
      </c>
      <c r="J1056" s="13" t="inlineStr">
        <is>
          <t>خلف الكرفانات</t>
        </is>
      </c>
      <c r="K1056" s="37">
        <f>IFERROR(VLOOKUP(E1056,'أرصدة المخزن'!$A:$H,8,0),"")</f>
        <v/>
      </c>
    </row>
    <row r="1057" ht="24.75" customHeight="1" s="138">
      <c r="A1057" s="13" t="n">
        <v>1051</v>
      </c>
      <c r="B1057" s="14" t="n">
        <v>46160</v>
      </c>
      <c r="C1057" s="47" t="inlineStr">
        <is>
          <t>الري لاين</t>
        </is>
      </c>
      <c r="D1057" s="47" t="n">
        <v>75</v>
      </c>
      <c r="E1057" s="49" t="n">
        <v>10170073</v>
      </c>
      <c r="F1057" s="28">
        <f>IFERROR(VLOOKUP(E1057,'أرصدة المخزن'!$A:$E,3,0),"")</f>
        <v/>
      </c>
      <c r="G1057" s="29">
        <f>IFERROR(VLOOKUP(E1057,'أرصدة المخزن'!$A:$H,4,FALSE),"")</f>
        <v/>
      </c>
      <c r="H1057" s="13" t="n">
        <v>1</v>
      </c>
      <c r="I1057" s="115" t="inlineStr">
        <is>
          <t>صرف</t>
        </is>
      </c>
      <c r="J1057" s="13" t="inlineStr">
        <is>
          <t>خلف الكرفانات</t>
        </is>
      </c>
      <c r="K1057" s="37">
        <f>IFERROR(VLOOKUP(E1057,'أرصدة المخزن'!$A:$H,8,0),"")</f>
        <v/>
      </c>
    </row>
    <row r="1058" ht="24.75" customHeight="1" s="138">
      <c r="A1058" s="13" t="n">
        <v>1052</v>
      </c>
      <c r="B1058" s="14" t="n">
        <v>46160</v>
      </c>
      <c r="C1058" s="47" t="inlineStr">
        <is>
          <t>الري لاين</t>
        </is>
      </c>
      <c r="D1058" s="47" t="n">
        <v>75</v>
      </c>
      <c r="E1058" s="49" t="n">
        <v>10020228</v>
      </c>
      <c r="F1058" s="28">
        <f>IFERROR(VLOOKUP(E1058,'أرصدة المخزن'!$A:$E,3,0),"")</f>
        <v/>
      </c>
      <c r="G1058" s="29">
        <f>IFERROR(VLOOKUP(E1058,'أرصدة المخزن'!$A:$H,4,FALSE),"")</f>
        <v/>
      </c>
      <c r="H1058" s="13" t="n">
        <v>4</v>
      </c>
      <c r="I1058" s="115" t="inlineStr">
        <is>
          <t>صرف</t>
        </is>
      </c>
      <c r="J1058" s="13" t="inlineStr">
        <is>
          <t>خلف الكرفانات</t>
        </is>
      </c>
      <c r="K1058" s="37">
        <f>IFERROR(VLOOKUP(E1058,'أرصدة المخزن'!$A:$H,8,0),"")</f>
        <v/>
      </c>
    </row>
    <row r="1059" ht="24.75" customHeight="1" s="138">
      <c r="A1059" s="13" t="n">
        <v>1053</v>
      </c>
      <c r="B1059" s="14" t="n">
        <v>46161</v>
      </c>
      <c r="C1059" s="47" t="inlineStr">
        <is>
          <t>الصيانة لاين</t>
        </is>
      </c>
      <c r="D1059" s="47" t="n">
        <v>76</v>
      </c>
      <c r="E1059" s="49" t="n">
        <v>10170058</v>
      </c>
      <c r="F1059" s="28">
        <f>IFERROR(VLOOKUP(E1059,'أرصدة المخزن'!$A:$E,3,0),"")</f>
        <v/>
      </c>
      <c r="G1059" s="29">
        <f>IFERROR(VLOOKUP(E1059,'أرصدة المخزن'!$A:$H,4,FALSE),"")</f>
        <v/>
      </c>
      <c r="H1059" s="13" t="n">
        <v>1</v>
      </c>
      <c r="I1059" s="115" t="inlineStr">
        <is>
          <t>صرف</t>
        </is>
      </c>
      <c r="J1059" s="13" t="n"/>
      <c r="K1059" s="37">
        <f>IFERROR(VLOOKUP(E1059,'أرصدة المخزن'!$A:$H,8,0),"")</f>
        <v/>
      </c>
    </row>
    <row r="1060" ht="24.75" customHeight="1" s="138">
      <c r="A1060" s="13" t="n">
        <v>1054</v>
      </c>
      <c r="B1060" s="14" t="n">
        <v>46161</v>
      </c>
      <c r="C1060" s="47" t="inlineStr">
        <is>
          <t>الصيانة لاين</t>
        </is>
      </c>
      <c r="D1060" s="47" t="n">
        <v>77</v>
      </c>
      <c r="E1060" s="49" t="n">
        <v>10020252</v>
      </c>
      <c r="F1060" s="28">
        <f>IFERROR(VLOOKUP(E1060,'أرصدة المخزن'!$A:$E,3,0),"")</f>
        <v/>
      </c>
      <c r="G1060" s="29">
        <f>IFERROR(VLOOKUP(E1060,'أرصدة المخزن'!$A:$H,4,FALSE),"")</f>
        <v/>
      </c>
      <c r="H1060" s="13" t="n">
        <v>1</v>
      </c>
      <c r="I1060" s="115" t="inlineStr">
        <is>
          <t>صرف</t>
        </is>
      </c>
      <c r="J1060" s="13" t="n"/>
      <c r="K1060" s="37">
        <f>IFERROR(VLOOKUP(E1060,'أرصدة المخزن'!$A:$H,8,0),"")</f>
        <v/>
      </c>
    </row>
    <row r="1061" ht="24.75" customHeight="1" s="138">
      <c r="A1061" s="13" t="n">
        <v>1055</v>
      </c>
      <c r="B1061" s="14" t="n">
        <v>46161</v>
      </c>
      <c r="C1061" s="47" t="inlineStr">
        <is>
          <t>الصيانة لاين</t>
        </is>
      </c>
      <c r="D1061" s="47" t="n">
        <v>77</v>
      </c>
      <c r="E1061" s="49" t="n">
        <v>10020225</v>
      </c>
      <c r="F1061" s="28">
        <f>IFERROR(VLOOKUP(E1061,'أرصدة المخزن'!$A:$E,3,0),"")</f>
        <v/>
      </c>
      <c r="G1061" s="29">
        <f>IFERROR(VLOOKUP(E1061,'أرصدة المخزن'!$A:$H,4,FALSE),"")</f>
        <v/>
      </c>
      <c r="H1061" s="13" t="n">
        <v>3</v>
      </c>
      <c r="I1061" s="115" t="inlineStr">
        <is>
          <t>صرف</t>
        </is>
      </c>
      <c r="J1061" s="13" t="n"/>
      <c r="K1061" s="37">
        <f>IFERROR(VLOOKUP(E1061,'أرصدة المخزن'!$A:$H,8,0),"")</f>
        <v/>
      </c>
    </row>
    <row r="1062" ht="24.75" customHeight="1" s="138">
      <c r="A1062" s="13" t="n">
        <v>1056</v>
      </c>
      <c r="B1062" s="14" t="n">
        <v>46161</v>
      </c>
      <c r="C1062" s="47" t="inlineStr">
        <is>
          <t>الصيانة لاين</t>
        </is>
      </c>
      <c r="D1062" s="47" t="n">
        <v>78</v>
      </c>
      <c r="E1062" s="49" t="n">
        <v>10010154</v>
      </c>
      <c r="F1062" s="28">
        <f>IFERROR(VLOOKUP(E1062,'أرصدة المخزن'!$A:$E,3,0),"")</f>
        <v/>
      </c>
      <c r="G1062" s="29">
        <f>IFERROR(VLOOKUP(E1062,'أرصدة المخزن'!$A:$H,4,FALSE),"")</f>
        <v/>
      </c>
      <c r="H1062" s="13" t="n">
        <v>12</v>
      </c>
      <c r="I1062" s="115" t="inlineStr">
        <is>
          <t>صرف</t>
        </is>
      </c>
      <c r="J1062" s="13" t="n"/>
      <c r="K1062" s="37">
        <f>IFERROR(VLOOKUP(E1062,'أرصدة المخزن'!$A:$H,8,0),"")</f>
        <v/>
      </c>
    </row>
    <row r="1063" ht="24.75" customHeight="1" s="138">
      <c r="A1063" s="13" t="n">
        <v>1057</v>
      </c>
      <c r="B1063" s="14" t="n">
        <v>46161</v>
      </c>
      <c r="C1063" s="47" t="inlineStr">
        <is>
          <t>الصيانة لاين</t>
        </is>
      </c>
      <c r="D1063" s="47" t="n">
        <v>78</v>
      </c>
      <c r="E1063" s="49" t="n">
        <v>10010153</v>
      </c>
      <c r="F1063" s="28">
        <f>IFERROR(VLOOKUP(E1063,'أرصدة المخزن'!$A:$E,3,0),"")</f>
        <v/>
      </c>
      <c r="G1063" s="29">
        <f>IFERROR(VLOOKUP(E1063,'أرصدة المخزن'!$A:$H,4,FALSE),"")</f>
        <v/>
      </c>
      <c r="H1063" s="13" t="n">
        <v>32</v>
      </c>
      <c r="I1063" s="115" t="inlineStr">
        <is>
          <t>صرف</t>
        </is>
      </c>
      <c r="J1063" s="13" t="n"/>
      <c r="K1063" s="37">
        <f>IFERROR(VLOOKUP(E1063,'أرصدة المخزن'!$A:$H,8,0),"")</f>
        <v/>
      </c>
    </row>
    <row r="1064" ht="24.75" customHeight="1" s="138">
      <c r="A1064" s="13" t="n">
        <v>1058</v>
      </c>
      <c r="B1064" s="14" t="n">
        <v>46161</v>
      </c>
      <c r="C1064" s="47" t="inlineStr">
        <is>
          <t>الصيانة لاين</t>
        </is>
      </c>
      <c r="D1064" s="47" t="n">
        <v>78</v>
      </c>
      <c r="E1064" s="49" t="n">
        <v>10010156</v>
      </c>
      <c r="F1064" s="28">
        <f>IFERROR(VLOOKUP(E1064,'أرصدة المخزن'!$A:$E,3,0),"")</f>
        <v/>
      </c>
      <c r="G1064" s="29">
        <f>IFERROR(VLOOKUP(E1064,'أرصدة المخزن'!$A:$H,4,FALSE),"")</f>
        <v/>
      </c>
      <c r="H1064" s="13" t="n">
        <v>8</v>
      </c>
      <c r="I1064" s="115" t="inlineStr">
        <is>
          <t>صرف</t>
        </is>
      </c>
      <c r="J1064" s="13" t="n"/>
      <c r="K1064" s="37">
        <f>IFERROR(VLOOKUP(E1064,'أرصدة المخزن'!$A:$H,8,0),"")</f>
        <v/>
      </c>
    </row>
    <row r="1065" ht="24.75" customHeight="1" s="138">
      <c r="A1065" s="13" t="n">
        <v>1059</v>
      </c>
      <c r="B1065" s="14" t="n">
        <v>46161</v>
      </c>
      <c r="C1065" s="47" t="inlineStr">
        <is>
          <t>الصيانة لاين</t>
        </is>
      </c>
      <c r="D1065" s="47" t="n">
        <v>78</v>
      </c>
      <c r="E1065" s="49" t="n">
        <v>10010155</v>
      </c>
      <c r="F1065" s="28">
        <f>IFERROR(VLOOKUP(E1065,'أرصدة المخزن'!$A:$E,3,0),"")</f>
        <v/>
      </c>
      <c r="G1065" s="29">
        <f>IFERROR(VLOOKUP(E1065,'أرصدة المخزن'!$A:$H,4,FALSE),"")</f>
        <v/>
      </c>
      <c r="H1065" s="13" t="n">
        <v>3</v>
      </c>
      <c r="I1065" s="115" t="inlineStr">
        <is>
          <t>صرف</t>
        </is>
      </c>
      <c r="J1065" s="13" t="n"/>
      <c r="K1065" s="37">
        <f>IFERROR(VLOOKUP(E1065,'أرصدة المخزن'!$A:$H,8,0),"")</f>
        <v/>
      </c>
    </row>
    <row r="1066" ht="24.75" customHeight="1" s="138">
      <c r="A1066" s="13" t="n">
        <v>1060</v>
      </c>
      <c r="B1066" s="14" t="n">
        <v>46161</v>
      </c>
      <c r="C1066" s="47" t="inlineStr">
        <is>
          <t>الصيانة لاين</t>
        </is>
      </c>
      <c r="D1066" s="47" t="n">
        <v>79</v>
      </c>
      <c r="E1066" s="49" t="n">
        <v>10010106</v>
      </c>
      <c r="F1066" s="28">
        <f>IFERROR(VLOOKUP(E1066,'أرصدة المخزن'!$A:$E,3,0),"")</f>
        <v/>
      </c>
      <c r="G1066" s="29">
        <f>IFERROR(VLOOKUP(E1066,'أرصدة المخزن'!$A:$H,4,FALSE),"")</f>
        <v/>
      </c>
      <c r="H1066" s="13" t="n">
        <v>120</v>
      </c>
      <c r="I1066" s="115" t="inlineStr">
        <is>
          <t>صرف</t>
        </is>
      </c>
      <c r="J1066" s="13" t="n"/>
      <c r="K1066" s="37">
        <f>IFERROR(VLOOKUP(E1066,'أرصدة المخزن'!$A:$H,8,0),"")</f>
        <v/>
      </c>
    </row>
    <row r="1067" ht="24.75" customHeight="1" s="138">
      <c r="A1067" s="13" t="n">
        <v>1061</v>
      </c>
      <c r="B1067" s="14" t="n">
        <v>46161</v>
      </c>
      <c r="C1067" s="47" t="inlineStr">
        <is>
          <t>الصيانة لاين</t>
        </is>
      </c>
      <c r="D1067" s="47" t="n">
        <v>79</v>
      </c>
      <c r="E1067" s="49" t="n">
        <v>10010108</v>
      </c>
      <c r="F1067" s="28">
        <f>IFERROR(VLOOKUP(E1067,'أرصدة المخزن'!$A:$E,3,0),"")</f>
        <v/>
      </c>
      <c r="G1067" s="29">
        <f>IFERROR(VLOOKUP(E1067,'أرصدة المخزن'!$A:$H,4,FALSE),"")</f>
        <v/>
      </c>
      <c r="H1067" s="13" t="n">
        <v>40</v>
      </c>
      <c r="I1067" s="115" t="inlineStr">
        <is>
          <t>صرف</t>
        </is>
      </c>
      <c r="J1067" s="13" t="n"/>
      <c r="K1067" s="37">
        <f>IFERROR(VLOOKUP(E1067,'أرصدة المخزن'!$A:$H,8,0),"")</f>
        <v/>
      </c>
    </row>
    <row r="1068" ht="24.75" customHeight="1" s="138">
      <c r="A1068" s="13" t="n">
        <v>1062</v>
      </c>
      <c r="B1068" s="14" t="n">
        <v>46161</v>
      </c>
      <c r="C1068" s="47" t="inlineStr">
        <is>
          <t>الري سلطان</t>
        </is>
      </c>
      <c r="D1068" s="47" t="n">
        <v>80</v>
      </c>
      <c r="E1068" s="49" t="n">
        <v>10170056</v>
      </c>
      <c r="F1068" s="28">
        <f>IFERROR(VLOOKUP(E1068,'أرصدة المخزن'!$A:$E,3,0),"")</f>
        <v/>
      </c>
      <c r="G1068" s="29">
        <f>IFERROR(VLOOKUP(E1068,'أرصدة المخزن'!$A:$H,4,FALSE),"")</f>
        <v/>
      </c>
      <c r="H1068" s="13" t="n">
        <v>1</v>
      </c>
      <c r="I1068" s="115" t="inlineStr">
        <is>
          <t>صرف</t>
        </is>
      </c>
      <c r="J1068" s="13" t="n"/>
      <c r="K1068" s="37">
        <f>IFERROR(VLOOKUP(E1068,'أرصدة المخزن'!$A:$H,8,0),"")</f>
        <v/>
      </c>
    </row>
    <row r="1069" ht="24.75" customHeight="1" s="138">
      <c r="A1069" s="13" t="n">
        <v>1063</v>
      </c>
      <c r="B1069" s="14" t="n">
        <v>46161</v>
      </c>
      <c r="C1069" s="47" t="inlineStr">
        <is>
          <t>الري سلطان</t>
        </is>
      </c>
      <c r="D1069" s="47" t="n">
        <v>80</v>
      </c>
      <c r="E1069" s="49" t="n">
        <v>10010100</v>
      </c>
      <c r="F1069" s="28">
        <f>IFERROR(VLOOKUP(E1069,'أرصدة المخزن'!$A:$E,3,0),"")</f>
        <v/>
      </c>
      <c r="G1069" s="29">
        <f>IFERROR(VLOOKUP(E1069,'أرصدة المخزن'!$A:$H,4,FALSE),"")</f>
        <v/>
      </c>
      <c r="H1069" s="13" t="n">
        <v>420</v>
      </c>
      <c r="I1069" s="115" t="inlineStr">
        <is>
          <t>صرف</t>
        </is>
      </c>
      <c r="J1069" s="13" t="n"/>
      <c r="K1069" s="37">
        <f>IFERROR(VLOOKUP(E1069,'أرصدة المخزن'!$A:$H,8,0),"")</f>
        <v/>
      </c>
    </row>
    <row r="1070" ht="24.75" customHeight="1" s="138">
      <c r="A1070" s="13" t="n">
        <v>1064</v>
      </c>
      <c r="B1070" s="14" t="n">
        <v>46161</v>
      </c>
      <c r="C1070" s="47" t="inlineStr">
        <is>
          <t>الري سلطان</t>
        </is>
      </c>
      <c r="D1070" s="47" t="n">
        <v>80</v>
      </c>
      <c r="E1070" s="49" t="n">
        <v>10010102</v>
      </c>
      <c r="F1070" s="28">
        <f>IFERROR(VLOOKUP(E1070,'أرصدة المخزن'!$A:$E,3,0),"")</f>
        <v/>
      </c>
      <c r="G1070" s="29">
        <f>IFERROR(VLOOKUP(E1070,'أرصدة المخزن'!$A:$H,4,FALSE),"")</f>
        <v/>
      </c>
      <c r="H1070" s="13" t="n">
        <v>200</v>
      </c>
      <c r="I1070" s="115" t="inlineStr">
        <is>
          <t>صرف</t>
        </is>
      </c>
      <c r="J1070" s="13" t="n"/>
      <c r="K1070" s="37">
        <f>IFERROR(VLOOKUP(E1070,'أرصدة المخزن'!$A:$H,8,0),"")</f>
        <v/>
      </c>
    </row>
    <row r="1071" ht="24.75" customHeight="1" s="138">
      <c r="A1071" s="13" t="n">
        <v>1065</v>
      </c>
      <c r="B1071" s="14" t="n">
        <v>46161</v>
      </c>
      <c r="C1071" s="47" t="inlineStr">
        <is>
          <t>الري سلطان</t>
        </is>
      </c>
      <c r="D1071" s="47" t="n">
        <v>80</v>
      </c>
      <c r="E1071" s="49" t="n">
        <v>10030007</v>
      </c>
      <c r="F1071" s="28">
        <f>IFERROR(VLOOKUP(E1071,'أرصدة المخزن'!$A:$E,3,0),"")</f>
        <v/>
      </c>
      <c r="G1071" s="29">
        <f>IFERROR(VLOOKUP(E1071,'أرصدة المخزن'!$A:$H,4,FALSE),"")</f>
        <v/>
      </c>
      <c r="H1071" s="13" t="n">
        <v>11</v>
      </c>
      <c r="I1071" s="115" t="inlineStr">
        <is>
          <t>صرف</t>
        </is>
      </c>
      <c r="J1071" s="13" t="n"/>
      <c r="K1071" s="37">
        <f>IFERROR(VLOOKUP(E1071,'أرصدة المخزن'!$A:$H,8,0),"")</f>
        <v/>
      </c>
    </row>
    <row r="1072" ht="24.75" customHeight="1" s="138">
      <c r="A1072" s="13" t="n">
        <v>1066</v>
      </c>
      <c r="B1072" s="14" t="n">
        <v>46166</v>
      </c>
      <c r="C1072" s="47" t="inlineStr">
        <is>
          <t xml:space="preserve">موقع الهضبة </t>
        </is>
      </c>
      <c r="D1072" s="47" t="n">
        <v>81</v>
      </c>
      <c r="E1072" s="49" t="n">
        <v>10080001</v>
      </c>
      <c r="F1072" s="28">
        <f>IFERROR(VLOOKUP(E1072,'أرصدة المخزن'!$A:$E,3,0),"")</f>
        <v/>
      </c>
      <c r="G1072" s="29">
        <f>IFERROR(VLOOKUP(E1072,'أرصدة المخزن'!$A:$H,4,FALSE),"")</f>
        <v/>
      </c>
      <c r="H1072" s="13" t="n">
        <v>2</v>
      </c>
      <c r="I1072" s="115" t="inlineStr">
        <is>
          <t>صرف</t>
        </is>
      </c>
      <c r="J1072" s="13" t="inlineStr">
        <is>
          <t>موقع الهضبة</t>
        </is>
      </c>
      <c r="K1072" s="37">
        <f>IFERROR(VLOOKUP(E1072,'أرصدة المخزن'!$A:$H,8,0),"")</f>
        <v/>
      </c>
    </row>
    <row r="1073" ht="24.75" customHeight="1" s="138">
      <c r="A1073" s="13" t="n">
        <v>1067</v>
      </c>
      <c r="B1073" s="14" t="n">
        <v>46166</v>
      </c>
      <c r="C1073" s="47" t="inlineStr">
        <is>
          <t xml:space="preserve">موقع الهضبة </t>
        </is>
      </c>
      <c r="D1073" s="47" t="n">
        <v>81</v>
      </c>
      <c r="E1073" s="15" t="n">
        <v>10080002</v>
      </c>
      <c r="F1073" s="28">
        <f>IFERROR(VLOOKUP(E1073,'أرصدة المخزن'!$A:$E,3,0),"")</f>
        <v/>
      </c>
      <c r="G1073" s="29">
        <f>IFERROR(VLOOKUP(E1073,'أرصدة المخزن'!$A:$H,4,FALSE),"")</f>
        <v/>
      </c>
      <c r="H1073" s="13" t="n">
        <v>2</v>
      </c>
      <c r="I1073" s="115" t="inlineStr">
        <is>
          <t>صرف</t>
        </is>
      </c>
      <c r="J1073" s="13" t="inlineStr">
        <is>
          <t>موقع الهضبة</t>
        </is>
      </c>
      <c r="K1073" s="37">
        <f>IFERROR(VLOOKUP(E1073,'أرصدة المخزن'!$A:$H,8,0),"")</f>
        <v/>
      </c>
    </row>
    <row r="1074" ht="24.75" customHeight="1" s="138">
      <c r="A1074" s="13" t="n">
        <v>1068</v>
      </c>
      <c r="B1074" s="14" t="n">
        <v>46162</v>
      </c>
      <c r="C1074" s="47" t="inlineStr">
        <is>
          <t>الري سلطان</t>
        </is>
      </c>
      <c r="D1074" s="47" t="n">
        <v>82</v>
      </c>
      <c r="E1074" s="49" t="n">
        <v>10030003</v>
      </c>
      <c r="F1074" s="28">
        <f>IFERROR(VLOOKUP(E1074,'أرصدة المخزن'!$A:$E,3,0),"")</f>
        <v/>
      </c>
      <c r="G1074" s="29">
        <f>IFERROR(VLOOKUP(E1074,'أرصدة المخزن'!$A:$H,4,FALSE),"")</f>
        <v/>
      </c>
      <c r="H1074" s="13" t="n">
        <v>25</v>
      </c>
      <c r="I1074" s="115" t="inlineStr">
        <is>
          <t>صرف</t>
        </is>
      </c>
      <c r="J1074" s="13" t="n"/>
      <c r="K1074" s="37">
        <f>IFERROR(VLOOKUP(E1074,'أرصدة المخزن'!$A:$H,8,0),"")</f>
        <v/>
      </c>
    </row>
    <row r="1075" ht="24.75" customHeight="1" s="138">
      <c r="A1075" s="13" t="n">
        <v>1069</v>
      </c>
      <c r="B1075" s="14" t="n">
        <v>46162</v>
      </c>
      <c r="C1075" s="47" t="inlineStr">
        <is>
          <t>الري سلطان</t>
        </is>
      </c>
      <c r="D1075" s="47" t="n">
        <v>82</v>
      </c>
      <c r="E1075" s="49" t="n">
        <v>10030005</v>
      </c>
      <c r="F1075" s="28">
        <f>IFERROR(VLOOKUP(E1075,'أرصدة المخزن'!$A:$E,3,0),"")</f>
        <v/>
      </c>
      <c r="G1075" s="29">
        <f>IFERROR(VLOOKUP(E1075,'أرصدة المخزن'!$A:$H,4,FALSE),"")</f>
        <v/>
      </c>
      <c r="H1075" s="13" t="n">
        <v>4</v>
      </c>
      <c r="I1075" s="115" t="inlineStr">
        <is>
          <t>صرف</t>
        </is>
      </c>
      <c r="J1075" s="13" t="n"/>
      <c r="K1075" s="37">
        <f>IFERROR(VLOOKUP(E1075,'أرصدة المخزن'!$A:$H,8,0),"")</f>
        <v/>
      </c>
    </row>
    <row r="1076" ht="24.75" customHeight="1" s="138">
      <c r="A1076" s="13" t="n">
        <v>1070</v>
      </c>
      <c r="B1076" s="14" t="n">
        <v>46162</v>
      </c>
      <c r="C1076" s="47" t="inlineStr">
        <is>
          <t>الري سلطان</t>
        </is>
      </c>
      <c r="D1076" s="47" t="n">
        <v>82</v>
      </c>
      <c r="E1076" s="49" t="n">
        <v>10030004</v>
      </c>
      <c r="F1076" s="28">
        <f>IFERROR(VLOOKUP(E1076,'أرصدة المخزن'!$A:$E,3,0),"")</f>
        <v/>
      </c>
      <c r="G1076" s="29">
        <f>IFERROR(VLOOKUP(E1076,'أرصدة المخزن'!$A:$H,4,FALSE),"")</f>
        <v/>
      </c>
      <c r="H1076" s="13" t="n">
        <v>4</v>
      </c>
      <c r="I1076" s="115" t="inlineStr">
        <is>
          <t>صرف</t>
        </is>
      </c>
      <c r="J1076" s="13" t="n"/>
      <c r="K1076" s="37">
        <f>IFERROR(VLOOKUP(E1076,'أرصدة المخزن'!$A:$H,8,0),"")</f>
        <v/>
      </c>
    </row>
    <row r="1077" ht="24.75" customHeight="1" s="138">
      <c r="A1077" s="13" t="n">
        <v>1071</v>
      </c>
      <c r="B1077" s="14" t="n">
        <v>46162</v>
      </c>
      <c r="C1077" s="47" t="inlineStr">
        <is>
          <t>الري سلطان</t>
        </is>
      </c>
      <c r="D1077" s="47" t="n">
        <v>82</v>
      </c>
      <c r="E1077" s="49" t="n">
        <v>10170063</v>
      </c>
      <c r="F1077" s="28">
        <f>IFERROR(VLOOKUP(E1077,'أرصدة المخزن'!$A:$E,3,0),"")</f>
        <v/>
      </c>
      <c r="G1077" s="29">
        <f>IFERROR(VLOOKUP(E1077,'أرصدة المخزن'!$A:$H,4,FALSE),"")</f>
        <v/>
      </c>
      <c r="H1077" s="13" t="n">
        <v>1</v>
      </c>
      <c r="I1077" s="115" t="inlineStr">
        <is>
          <t>صرف</t>
        </is>
      </c>
      <c r="J1077" s="13" t="n"/>
      <c r="K1077" s="37">
        <f>IFERROR(VLOOKUP(E1077,'أرصدة المخزن'!$A:$H,8,0),"")</f>
        <v/>
      </c>
    </row>
    <row r="1078" ht="24.75" customHeight="1" s="138">
      <c r="A1078" s="13" t="n">
        <v>1072</v>
      </c>
      <c r="B1078" s="14" t="n">
        <v>46162</v>
      </c>
      <c r="C1078" s="47" t="inlineStr">
        <is>
          <t>الري سلطان</t>
        </is>
      </c>
      <c r="D1078" s="47" t="n">
        <v>83</v>
      </c>
      <c r="E1078" s="49" t="n">
        <v>10030043</v>
      </c>
      <c r="F1078" s="28">
        <f>IFERROR(VLOOKUP(E1078,'أرصدة المخزن'!$A:$E,3,0),"")</f>
        <v/>
      </c>
      <c r="G1078" s="29">
        <f>IFERROR(VLOOKUP(E1078,'أرصدة المخزن'!$A:$H,4,FALSE),"")</f>
        <v/>
      </c>
      <c r="H1078" s="13" t="n">
        <v>44</v>
      </c>
      <c r="I1078" s="115" t="inlineStr">
        <is>
          <t>صرف</t>
        </is>
      </c>
      <c r="J1078" s="13" t="n"/>
      <c r="K1078" s="37">
        <f>IFERROR(VLOOKUP(E1078,'أرصدة المخزن'!$A:$H,8,0),"")</f>
        <v/>
      </c>
    </row>
    <row r="1079" ht="24.75" customHeight="1" s="138">
      <c r="A1079" s="13" t="n">
        <v>1073</v>
      </c>
      <c r="B1079" s="14" t="n">
        <v>46162</v>
      </c>
      <c r="C1079" s="47" t="inlineStr">
        <is>
          <t>الري سلطان</t>
        </is>
      </c>
      <c r="D1079" s="47" t="n">
        <v>83</v>
      </c>
      <c r="E1079" s="49" t="n">
        <v>10030027</v>
      </c>
      <c r="F1079" s="28">
        <f>IFERROR(VLOOKUP(E1079,'أرصدة المخزن'!$A:$E,3,0),"")</f>
        <v/>
      </c>
      <c r="G1079" s="29">
        <f>IFERROR(VLOOKUP(E1079,'أرصدة المخزن'!$A:$H,4,FALSE),"")</f>
        <v/>
      </c>
      <c r="H1079" s="13" t="n">
        <v>100</v>
      </c>
      <c r="I1079" s="115" t="inlineStr">
        <is>
          <t>صرف</t>
        </is>
      </c>
      <c r="J1079" s="13" t="n"/>
      <c r="K1079" s="37">
        <f>IFERROR(VLOOKUP(E1079,'أرصدة المخزن'!$A:$H,8,0),"")</f>
        <v/>
      </c>
    </row>
    <row r="1080" ht="24.75" customHeight="1" s="138">
      <c r="A1080" s="13" t="n">
        <v>1074</v>
      </c>
      <c r="B1080" s="14" t="n">
        <v>46162</v>
      </c>
      <c r="C1080" s="47" t="inlineStr">
        <is>
          <t>الري سلطان</t>
        </is>
      </c>
      <c r="D1080" s="47" t="n">
        <v>83</v>
      </c>
      <c r="E1080" s="49" t="n">
        <v>10170038</v>
      </c>
      <c r="F1080" s="28">
        <f>IFERROR(VLOOKUP(E1080,'أرصدة المخزن'!$A:$E,3,0),"")</f>
        <v/>
      </c>
      <c r="G1080" s="29">
        <f>IFERROR(VLOOKUP(E1080,'أرصدة المخزن'!$A:$H,4,FALSE),"")</f>
        <v/>
      </c>
      <c r="H1080" s="13" t="n">
        <v>10</v>
      </c>
      <c r="I1080" s="115" t="inlineStr">
        <is>
          <t>صرف</t>
        </is>
      </c>
      <c r="J1080" s="13" t="n"/>
      <c r="K1080" s="37">
        <f>IFERROR(VLOOKUP(E1080,'أرصدة المخزن'!$A:$H,8,0),"")</f>
        <v/>
      </c>
    </row>
    <row r="1081" ht="24.75" customHeight="1" s="138">
      <c r="A1081" s="13" t="n">
        <v>1075</v>
      </c>
      <c r="B1081" s="14" t="n">
        <v>46162</v>
      </c>
      <c r="C1081" s="47" t="inlineStr">
        <is>
          <t>الري سلطان</t>
        </is>
      </c>
      <c r="D1081" s="47" t="n">
        <v>83</v>
      </c>
      <c r="E1081" s="49" t="n">
        <v>10020022</v>
      </c>
      <c r="F1081" s="28">
        <f>IFERROR(VLOOKUP(E1081,'أرصدة المخزن'!$A:$E,3,0),"")</f>
        <v/>
      </c>
      <c r="G1081" s="29">
        <f>IFERROR(VLOOKUP(E1081,'أرصدة المخزن'!$A:$H,4,FALSE),"")</f>
        <v/>
      </c>
      <c r="H1081" s="13" t="n">
        <v>8</v>
      </c>
      <c r="I1081" s="115" t="inlineStr">
        <is>
          <t>صرف</t>
        </is>
      </c>
      <c r="J1081" s="13" t="n"/>
      <c r="K1081" s="37">
        <f>IFERROR(VLOOKUP(E1081,'أرصدة المخزن'!$A:$H,8,0),"")</f>
        <v/>
      </c>
    </row>
    <row r="1082" ht="24.75" customHeight="1" s="138">
      <c r="A1082" s="13" t="n">
        <v>1076</v>
      </c>
      <c r="B1082" s="14" t="n">
        <v>46162</v>
      </c>
      <c r="C1082" s="47" t="inlineStr">
        <is>
          <t>الري سلطان</t>
        </is>
      </c>
      <c r="D1082" s="47" t="n">
        <v>84</v>
      </c>
      <c r="E1082" s="49" t="n">
        <v>10020009</v>
      </c>
      <c r="F1082" s="28">
        <f>IFERROR(VLOOKUP(E1082,'أرصدة المخزن'!$A:$E,3,0),"")</f>
        <v/>
      </c>
      <c r="G1082" s="29">
        <f>IFERROR(VLOOKUP(E1082,'أرصدة المخزن'!$A:$H,4,FALSE),"")</f>
        <v/>
      </c>
      <c r="H1082" s="13" t="n">
        <v>5</v>
      </c>
      <c r="I1082" s="115" t="inlineStr">
        <is>
          <t>صرف</t>
        </is>
      </c>
      <c r="J1082" s="13" t="n"/>
      <c r="K1082" s="37">
        <f>IFERROR(VLOOKUP(E1082,'أرصدة المخزن'!$A:$H,8,0),"")</f>
        <v/>
      </c>
    </row>
    <row r="1083" ht="24.75" customHeight="1" s="138">
      <c r="A1083" s="13" t="n">
        <v>1077</v>
      </c>
      <c r="B1083" s="14" t="n">
        <v>46162</v>
      </c>
      <c r="C1083" s="47" t="inlineStr">
        <is>
          <t>الري سلطان</t>
        </is>
      </c>
      <c r="D1083" s="47" t="n">
        <v>84</v>
      </c>
      <c r="E1083" s="49" t="n">
        <v>10020013</v>
      </c>
      <c r="F1083" s="28">
        <f>IFERROR(VLOOKUP(E1083,'أرصدة المخزن'!$A:$E,3,0),"")</f>
        <v/>
      </c>
      <c r="G1083" s="29">
        <f>IFERROR(VLOOKUP(E1083,'أرصدة المخزن'!$A:$H,4,FALSE),"")</f>
        <v/>
      </c>
      <c r="H1083" s="13" t="n">
        <v>2</v>
      </c>
      <c r="I1083" s="115" t="inlineStr">
        <is>
          <t>صرف</t>
        </is>
      </c>
      <c r="J1083" s="13" t="n"/>
      <c r="K1083" s="37">
        <f>IFERROR(VLOOKUP(E1083,'أرصدة المخزن'!$A:$H,8,0),"")</f>
        <v/>
      </c>
    </row>
    <row r="1084" ht="24.75" customHeight="1" s="138">
      <c r="A1084" s="13" t="n">
        <v>1078</v>
      </c>
      <c r="B1084" s="14" t="n">
        <v>46162</v>
      </c>
      <c r="C1084" s="47" t="inlineStr">
        <is>
          <t>الري سلطان</t>
        </is>
      </c>
      <c r="D1084" s="47" t="n">
        <v>84</v>
      </c>
      <c r="E1084" s="49" t="n">
        <v>10020029</v>
      </c>
      <c r="F1084" s="28">
        <f>IFERROR(VLOOKUP(E1084,'أرصدة المخزن'!$A:$E,3,0),"")</f>
        <v/>
      </c>
      <c r="G1084" s="29">
        <f>IFERROR(VLOOKUP(E1084,'أرصدة المخزن'!$A:$H,4,FALSE),"")</f>
        <v/>
      </c>
      <c r="H1084" s="13" t="n">
        <v>3</v>
      </c>
      <c r="I1084" s="115" t="inlineStr">
        <is>
          <t>صرف</t>
        </is>
      </c>
      <c r="J1084" s="13" t="n"/>
      <c r="K1084" s="37">
        <f>IFERROR(VLOOKUP(E1084,'أرصدة المخزن'!$A:$H,8,0),"")</f>
        <v/>
      </c>
    </row>
    <row r="1085" ht="24.75" customHeight="1" s="138">
      <c r="A1085" s="13" t="n">
        <v>1079</v>
      </c>
      <c r="B1085" s="14" t="n">
        <v>46162</v>
      </c>
      <c r="C1085" s="47" t="inlineStr">
        <is>
          <t>الري سلطان</t>
        </is>
      </c>
      <c r="D1085" s="47" t="n">
        <v>84</v>
      </c>
      <c r="E1085" s="49" t="n">
        <v>10020010</v>
      </c>
      <c r="F1085" s="28">
        <f>IFERROR(VLOOKUP(E1085,'أرصدة المخزن'!$A:$E,3,0),"")</f>
        <v/>
      </c>
      <c r="G1085" s="29">
        <f>IFERROR(VLOOKUP(E1085,'أرصدة المخزن'!$A:$H,4,FALSE),"")</f>
        <v/>
      </c>
      <c r="H1085" s="13" t="n">
        <v>1</v>
      </c>
      <c r="I1085" s="115" t="inlineStr">
        <is>
          <t>صرف</t>
        </is>
      </c>
      <c r="J1085" s="13" t="n"/>
      <c r="K1085" s="37">
        <f>IFERROR(VLOOKUP(E1085,'أرصدة المخزن'!$A:$H,8,0),"")</f>
        <v/>
      </c>
    </row>
    <row r="1086" ht="24.75" customHeight="1" s="138">
      <c r="A1086" s="13" t="n">
        <v>1080</v>
      </c>
      <c r="B1086" s="14" t="n">
        <v>46162</v>
      </c>
      <c r="C1086" s="47" t="inlineStr">
        <is>
          <t>الري بلوم</t>
        </is>
      </c>
      <c r="D1086" s="47" t="n">
        <v>85</v>
      </c>
      <c r="E1086" s="49" t="n">
        <v>10030010</v>
      </c>
      <c r="F1086" s="28">
        <f>IFERROR(VLOOKUP(E1086,'أرصدة المخزن'!$A:$E,3,0),"")</f>
        <v/>
      </c>
      <c r="G1086" s="29">
        <f>IFERROR(VLOOKUP(E1086,'أرصدة المخزن'!$A:$H,4,FALSE),"")</f>
        <v/>
      </c>
      <c r="H1086" s="13" t="n">
        <v>3</v>
      </c>
      <c r="I1086" s="115" t="inlineStr">
        <is>
          <t>صرف</t>
        </is>
      </c>
      <c r="J1086" s="13" t="n"/>
      <c r="K1086" s="37">
        <f>IFERROR(VLOOKUP(E1086,'أرصدة المخزن'!$A:$H,8,0),"")</f>
        <v/>
      </c>
    </row>
    <row r="1087" ht="24.75" customHeight="1" s="138">
      <c r="A1087" s="13" t="n">
        <v>1081</v>
      </c>
      <c r="B1087" s="14" t="n">
        <v>46162</v>
      </c>
      <c r="C1087" s="47" t="inlineStr">
        <is>
          <t>الري بلوم</t>
        </is>
      </c>
      <c r="D1087" s="47" t="n">
        <v>85</v>
      </c>
      <c r="E1087" s="49" t="n">
        <v>10030006</v>
      </c>
      <c r="F1087" s="28">
        <f>IFERROR(VLOOKUP(E1087,'أرصدة المخزن'!$A:$E,3,0),"")</f>
        <v/>
      </c>
      <c r="G1087" s="29">
        <f>IFERROR(VLOOKUP(E1087,'أرصدة المخزن'!$A:$H,4,FALSE),"")</f>
        <v/>
      </c>
      <c r="H1087" s="13" t="n">
        <v>12</v>
      </c>
      <c r="I1087" s="115" t="inlineStr">
        <is>
          <t>صرف</t>
        </is>
      </c>
      <c r="J1087" s="13" t="n"/>
      <c r="K1087" s="37">
        <f>IFERROR(VLOOKUP(E1087,'أرصدة المخزن'!$A:$H,8,0),"")</f>
        <v/>
      </c>
    </row>
    <row r="1088" ht="24.75" customHeight="1" s="138">
      <c r="A1088" s="13" t="n">
        <v>1082</v>
      </c>
      <c r="B1088" s="14" t="n">
        <v>46162</v>
      </c>
      <c r="C1088" s="47" t="inlineStr">
        <is>
          <t>الري بلوم</t>
        </is>
      </c>
      <c r="D1088" s="47" t="n">
        <v>85</v>
      </c>
      <c r="E1088" s="49" t="n">
        <v>10030043</v>
      </c>
      <c r="F1088" s="28">
        <f>IFERROR(VLOOKUP(E1088,'أرصدة المخزن'!$A:$E,3,0),"")</f>
        <v/>
      </c>
      <c r="G1088" s="29">
        <f>IFERROR(VLOOKUP(E1088,'أرصدة المخزن'!$A:$H,4,FALSE),"")</f>
        <v/>
      </c>
      <c r="H1088" s="13" t="n">
        <v>6</v>
      </c>
      <c r="I1088" s="115" t="inlineStr">
        <is>
          <t>صرف</t>
        </is>
      </c>
      <c r="J1088" s="13" t="n"/>
      <c r="K1088" s="37">
        <f>IFERROR(VLOOKUP(E1088,'أرصدة المخزن'!$A:$H,8,0),"")</f>
        <v/>
      </c>
    </row>
    <row r="1089" ht="24.75" customHeight="1" s="138">
      <c r="A1089" s="13" t="n">
        <v>1083</v>
      </c>
      <c r="B1089" s="14" t="n">
        <v>46162</v>
      </c>
      <c r="C1089" s="47" t="inlineStr">
        <is>
          <t>الإدارة</t>
        </is>
      </c>
      <c r="D1089" s="47" t="n">
        <v>86</v>
      </c>
      <c r="E1089" s="49" t="n">
        <v>10110012</v>
      </c>
      <c r="F1089" s="28">
        <f>IFERROR(VLOOKUP(E1089,'أرصدة المخزن'!$A:$E,3,0),"")</f>
        <v/>
      </c>
      <c r="G1089" s="29">
        <f>IFERROR(VLOOKUP(E1089,'أرصدة المخزن'!$A:$H,4,FALSE),"")</f>
        <v/>
      </c>
      <c r="H1089" s="13" t="n">
        <v>4</v>
      </c>
      <c r="I1089" s="115" t="inlineStr">
        <is>
          <t>صرف</t>
        </is>
      </c>
      <c r="J1089" s="13" t="n"/>
      <c r="K1089" s="37">
        <f>IFERROR(VLOOKUP(E1089,'أرصدة المخزن'!$A:$H,8,0),"")</f>
        <v/>
      </c>
    </row>
    <row r="1090" ht="24.75" customHeight="1" s="138">
      <c r="A1090" s="13" t="n">
        <v>1084</v>
      </c>
      <c r="B1090" s="14" t="n">
        <v>46162</v>
      </c>
      <c r="C1090" s="47" t="inlineStr">
        <is>
          <t>الصيانة لاين</t>
        </is>
      </c>
      <c r="D1090" s="47" t="n">
        <v>87</v>
      </c>
      <c r="E1090" s="49" t="n">
        <v>10020154</v>
      </c>
      <c r="F1090" s="28">
        <f>IFERROR(VLOOKUP(E1090,'أرصدة المخزن'!$A:$E,3,0),"")</f>
        <v/>
      </c>
      <c r="G1090" s="29">
        <f>IFERROR(VLOOKUP(E1090,'أرصدة المخزن'!$A:$H,4,FALSE),"")</f>
        <v/>
      </c>
      <c r="H1090" s="13" t="n">
        <v>1</v>
      </c>
      <c r="I1090" s="115" t="inlineStr">
        <is>
          <t>صرف</t>
        </is>
      </c>
      <c r="J1090" s="13" t="n"/>
      <c r="K1090" s="37">
        <f>IFERROR(VLOOKUP(E1090,'أرصدة المخزن'!$A:$H,8,0),"")</f>
        <v/>
      </c>
    </row>
    <row r="1091" ht="24.75" customHeight="1" s="138">
      <c r="A1091" s="13" t="n">
        <v>1085</v>
      </c>
      <c r="B1091" s="14" t="n">
        <v>46162</v>
      </c>
      <c r="C1091" s="47" t="inlineStr">
        <is>
          <t>الصيانة لاين</t>
        </is>
      </c>
      <c r="D1091" s="47" t="n">
        <v>87</v>
      </c>
      <c r="E1091" s="49" t="n">
        <v>10020175</v>
      </c>
      <c r="F1091" s="28">
        <f>IFERROR(VLOOKUP(E1091,'أرصدة المخزن'!$A:$E,3,0),"")</f>
        <v/>
      </c>
      <c r="G1091" s="29">
        <f>IFERROR(VLOOKUP(E1091,'أرصدة المخزن'!$A:$H,4,FALSE),"")</f>
        <v/>
      </c>
      <c r="H1091" s="13" t="n">
        <v>2</v>
      </c>
      <c r="I1091" s="115" t="inlineStr">
        <is>
          <t>صرف</t>
        </is>
      </c>
      <c r="J1091" s="13" t="n"/>
      <c r="K1091" s="37">
        <f>IFERROR(VLOOKUP(E1091,'أرصدة المخزن'!$A:$H,8,0),"")</f>
        <v/>
      </c>
    </row>
    <row r="1092" ht="24.75" customHeight="1" s="138">
      <c r="A1092" s="13" t="n">
        <v>1086</v>
      </c>
      <c r="B1092" s="14" t="n">
        <v>46162</v>
      </c>
      <c r="C1092" s="47" t="inlineStr">
        <is>
          <t>الصيانة لاين</t>
        </is>
      </c>
      <c r="D1092" s="47" t="n">
        <v>87</v>
      </c>
      <c r="E1092" s="49" t="n">
        <v>10020158</v>
      </c>
      <c r="F1092" s="28">
        <f>IFERROR(VLOOKUP(E1092,'أرصدة المخزن'!$A:$E,3,0),"")</f>
        <v/>
      </c>
      <c r="G1092" s="29">
        <f>IFERROR(VLOOKUP(E1092,'أرصدة المخزن'!$A:$H,4,FALSE),"")</f>
        <v/>
      </c>
      <c r="H1092" s="13" t="n">
        <v>7</v>
      </c>
      <c r="I1092" s="115" t="inlineStr">
        <is>
          <t>صرف</t>
        </is>
      </c>
      <c r="J1092" s="13" t="n"/>
      <c r="K1092" s="37">
        <f>IFERROR(VLOOKUP(E1092,'أرصدة المخزن'!$A:$H,8,0),"")</f>
        <v/>
      </c>
    </row>
    <row r="1093" ht="24.75" customHeight="1" s="138">
      <c r="A1093" s="13" t="n">
        <v>1087</v>
      </c>
      <c r="B1093" s="14" t="n">
        <v>46162</v>
      </c>
      <c r="C1093" s="47" t="inlineStr">
        <is>
          <t>الصيانة لاين</t>
        </is>
      </c>
      <c r="D1093" s="47" t="n">
        <v>87</v>
      </c>
      <c r="E1093" s="49" t="n">
        <v>10170038</v>
      </c>
      <c r="F1093" s="28">
        <f>IFERROR(VLOOKUP(E1093,'أرصدة المخزن'!$A:$E,3,0),"")</f>
        <v/>
      </c>
      <c r="G1093" s="29">
        <f>IFERROR(VLOOKUP(E1093,'أرصدة المخزن'!$A:$H,4,FALSE),"")</f>
        <v/>
      </c>
      <c r="H1093" s="13" t="n">
        <v>2</v>
      </c>
      <c r="I1093" s="115" t="inlineStr">
        <is>
          <t>صرف</t>
        </is>
      </c>
      <c r="J1093" s="13" t="n"/>
      <c r="K1093" s="37">
        <f>IFERROR(VLOOKUP(E1093,'أرصدة المخزن'!$A:$H,8,0),"")</f>
        <v/>
      </c>
    </row>
    <row r="1094" ht="24.75" customHeight="1" s="138">
      <c r="A1094" s="13" t="n">
        <v>1088</v>
      </c>
      <c r="B1094" s="14" t="n">
        <v>46162</v>
      </c>
      <c r="C1094" s="47" t="inlineStr">
        <is>
          <t>الري خاص</t>
        </is>
      </c>
      <c r="D1094" s="47" t="n">
        <v>88</v>
      </c>
      <c r="E1094" s="49" t="n">
        <v>10030059</v>
      </c>
      <c r="F1094" s="28">
        <f>IFERROR(VLOOKUP(E1094,'أرصدة المخزن'!$A:$E,3,0),"")</f>
        <v/>
      </c>
      <c r="G1094" s="29">
        <f>IFERROR(VLOOKUP(E1094,'أرصدة المخزن'!$A:$H,4,FALSE),"")</f>
        <v/>
      </c>
      <c r="H1094" s="13" t="n">
        <v>1</v>
      </c>
      <c r="I1094" s="115" t="inlineStr">
        <is>
          <t>صرف</t>
        </is>
      </c>
      <c r="J1094" s="13" t="n"/>
      <c r="K1094" s="37">
        <f>IFERROR(VLOOKUP(E1094,'أرصدة المخزن'!$A:$H,8,0),"")</f>
        <v/>
      </c>
    </row>
    <row r="1095" ht="24.75" customHeight="1" s="138">
      <c r="A1095" s="13" t="n">
        <v>1089</v>
      </c>
      <c r="B1095" s="14" t="n">
        <v>46162</v>
      </c>
      <c r="C1095" s="47" t="inlineStr">
        <is>
          <t>الري خاص</t>
        </is>
      </c>
      <c r="D1095" s="47" t="n">
        <v>88</v>
      </c>
      <c r="E1095" s="49" t="n">
        <v>10010100</v>
      </c>
      <c r="F1095" s="28">
        <f>IFERROR(VLOOKUP(E1095,'أرصدة المخزن'!$A:$E,3,0),"")</f>
        <v/>
      </c>
      <c r="G1095" s="29">
        <f>IFERROR(VLOOKUP(E1095,'أرصدة المخزن'!$A:$H,4,FALSE),"")</f>
        <v/>
      </c>
      <c r="H1095" s="13" t="n">
        <v>38</v>
      </c>
      <c r="I1095" s="115" t="inlineStr">
        <is>
          <t>صرف</t>
        </is>
      </c>
      <c r="J1095" s="13" t="n"/>
      <c r="K1095" s="37">
        <f>IFERROR(VLOOKUP(E1095,'أرصدة المخزن'!$A:$H,8,0),"")</f>
        <v/>
      </c>
    </row>
    <row r="1096" ht="24.75" customHeight="1" s="138">
      <c r="A1096" s="13" t="n">
        <v>1090</v>
      </c>
      <c r="B1096" s="14" t="n">
        <v>46162</v>
      </c>
      <c r="C1096" s="47" t="inlineStr">
        <is>
          <t>الصيانة لاين</t>
        </is>
      </c>
      <c r="D1096" s="47" t="n">
        <v>89</v>
      </c>
      <c r="E1096" s="49" t="n">
        <v>10020162</v>
      </c>
      <c r="F1096" s="28">
        <f>IFERROR(VLOOKUP(E1096,'أرصدة المخزن'!$A:$E,3,0),"")</f>
        <v/>
      </c>
      <c r="G1096" s="29">
        <f>IFERROR(VLOOKUP(E1096,'أرصدة المخزن'!$A:$H,4,FALSE),"")</f>
        <v/>
      </c>
      <c r="H1096" s="13" t="n">
        <v>4</v>
      </c>
      <c r="I1096" s="115" t="inlineStr">
        <is>
          <t>صرف</t>
        </is>
      </c>
      <c r="J1096" s="13" t="n"/>
      <c r="K1096" s="37">
        <f>IFERROR(VLOOKUP(E1096,'أرصدة المخزن'!$A:$H,8,0),"")</f>
        <v/>
      </c>
    </row>
    <row r="1097" ht="24.75" customHeight="1" s="138">
      <c r="A1097" s="13" t="n">
        <v>1091</v>
      </c>
      <c r="B1097" s="14" t="n">
        <v>46163</v>
      </c>
      <c r="C1097" s="47" t="inlineStr">
        <is>
          <t>الصيانة لاين</t>
        </is>
      </c>
      <c r="D1097" s="47" t="n">
        <v>90</v>
      </c>
      <c r="E1097" s="49" t="n">
        <v>10020008</v>
      </c>
      <c r="F1097" s="28">
        <f>IFERROR(VLOOKUP(E1097,'أرصدة المخزن'!$A:$E,3,0),"")</f>
        <v/>
      </c>
      <c r="G1097" s="29">
        <f>IFERROR(VLOOKUP(E1097,'أرصدة المخزن'!$A:$H,4,FALSE),"")</f>
        <v/>
      </c>
      <c r="H1097" s="13" t="n">
        <v>4</v>
      </c>
      <c r="I1097" s="115" t="inlineStr">
        <is>
          <t>صرف</t>
        </is>
      </c>
      <c r="J1097" s="13" t="n"/>
      <c r="K1097" s="37">
        <f>IFERROR(VLOOKUP(E1097,'أرصدة المخزن'!$A:$H,8,0),"")</f>
        <v/>
      </c>
    </row>
    <row r="1098" ht="24.75" customHeight="1" s="138">
      <c r="A1098" s="13" t="n">
        <v>1092</v>
      </c>
      <c r="B1098" s="14" t="n">
        <v>46163</v>
      </c>
      <c r="C1098" s="47" t="inlineStr">
        <is>
          <t>الصيانة لاين</t>
        </is>
      </c>
      <c r="D1098" s="47" t="n">
        <v>90</v>
      </c>
      <c r="E1098" s="49" t="n">
        <v>10020001</v>
      </c>
      <c r="F1098" s="28">
        <f>IFERROR(VLOOKUP(E1098,'أرصدة المخزن'!$A:$E,3,0),"")</f>
        <v/>
      </c>
      <c r="G1098" s="29">
        <f>IFERROR(VLOOKUP(E1098,'أرصدة المخزن'!$A:$H,4,FALSE),"")</f>
        <v/>
      </c>
      <c r="H1098" s="13" t="n">
        <v>1</v>
      </c>
      <c r="I1098" s="115" t="inlineStr">
        <is>
          <t>صرف</t>
        </is>
      </c>
      <c r="J1098" s="13" t="n"/>
      <c r="K1098" s="37">
        <f>IFERROR(VLOOKUP(E1098,'أرصدة المخزن'!$A:$H,8,0),"")</f>
        <v/>
      </c>
    </row>
    <row r="1099" ht="24.75" customHeight="1" s="138">
      <c r="A1099" s="13" t="n">
        <v>1093</v>
      </c>
      <c r="B1099" s="14" t="n">
        <v>46163</v>
      </c>
      <c r="C1099" s="47" t="inlineStr">
        <is>
          <t>الصيانة لاين</t>
        </is>
      </c>
      <c r="D1099" s="47" t="n">
        <v>90</v>
      </c>
      <c r="E1099" s="49" t="n">
        <v>10170063</v>
      </c>
      <c r="F1099" s="28">
        <f>IFERROR(VLOOKUP(E1099,'أرصدة المخزن'!$A:$E,3,0),"")</f>
        <v/>
      </c>
      <c r="G1099" s="29">
        <f>IFERROR(VLOOKUP(E1099,'أرصدة المخزن'!$A:$H,4,FALSE),"")</f>
        <v/>
      </c>
      <c r="H1099" s="13" t="n">
        <v>1</v>
      </c>
      <c r="I1099" s="115" t="inlineStr">
        <is>
          <t>صرف</t>
        </is>
      </c>
      <c r="J1099" s="13" t="n"/>
      <c r="K1099" s="37">
        <f>IFERROR(VLOOKUP(E1099,'أرصدة المخزن'!$A:$H,8,0),"")</f>
        <v/>
      </c>
    </row>
    <row r="1100" ht="24.75" customHeight="1" s="138">
      <c r="A1100" s="13" t="n">
        <v>1094</v>
      </c>
      <c r="B1100" s="14" t="n">
        <v>46163</v>
      </c>
      <c r="C1100" s="47" t="inlineStr">
        <is>
          <t>الري سلطان</t>
        </is>
      </c>
      <c r="D1100" s="47" t="n">
        <v>91</v>
      </c>
      <c r="E1100" s="49" t="n">
        <v>10020029</v>
      </c>
      <c r="F1100" s="28">
        <f>IFERROR(VLOOKUP(E1100,'أرصدة المخزن'!$A:$E,3,0),"")</f>
        <v/>
      </c>
      <c r="G1100" s="29">
        <f>IFERROR(VLOOKUP(E1100,'أرصدة المخزن'!$A:$H,4,FALSE),"")</f>
        <v/>
      </c>
      <c r="H1100" s="13" t="n">
        <v>2</v>
      </c>
      <c r="I1100" s="115" t="inlineStr">
        <is>
          <t>صرف</t>
        </is>
      </c>
      <c r="J1100" s="13" t="n"/>
      <c r="K1100" s="37">
        <f>IFERROR(VLOOKUP(E1100,'أرصدة المخزن'!$A:$H,8,0),"")</f>
        <v/>
      </c>
    </row>
    <row r="1101" ht="24.75" customHeight="1" s="138">
      <c r="A1101" s="13" t="n">
        <v>1095</v>
      </c>
      <c r="B1101" s="14" t="n">
        <v>46163</v>
      </c>
      <c r="C1101" s="47" t="inlineStr">
        <is>
          <t>الري سلطان</t>
        </is>
      </c>
      <c r="D1101" s="47" t="n">
        <v>91</v>
      </c>
      <c r="E1101" s="49" t="n">
        <v>10020013</v>
      </c>
      <c r="F1101" s="28">
        <f>IFERROR(VLOOKUP(E1101,'أرصدة المخزن'!$A:$E,3,0),"")</f>
        <v/>
      </c>
      <c r="G1101" s="29">
        <f>IFERROR(VLOOKUP(E1101,'أرصدة المخزن'!$A:$H,4,FALSE),"")</f>
        <v/>
      </c>
      <c r="H1101" s="13" t="n">
        <v>2</v>
      </c>
      <c r="I1101" s="115" t="inlineStr">
        <is>
          <t>صرف</t>
        </is>
      </c>
      <c r="J1101" s="13" t="n"/>
      <c r="K1101" s="37">
        <f>IFERROR(VLOOKUP(E1101,'أرصدة المخزن'!$A:$H,8,0),"")</f>
        <v/>
      </c>
    </row>
    <row r="1102" ht="24.75" customHeight="1" s="138">
      <c r="A1102" s="13" t="n">
        <v>1096</v>
      </c>
      <c r="B1102" s="14" t="n">
        <v>46163</v>
      </c>
      <c r="C1102" s="47" t="inlineStr">
        <is>
          <t>الري سلطان</t>
        </is>
      </c>
      <c r="D1102" s="47" t="n">
        <v>91</v>
      </c>
      <c r="E1102" s="49" t="n">
        <v>10020009</v>
      </c>
      <c r="F1102" s="28">
        <f>IFERROR(VLOOKUP(E1102,'أرصدة المخزن'!$A:$E,3,0),"")</f>
        <v/>
      </c>
      <c r="G1102" s="29">
        <f>IFERROR(VLOOKUP(E1102,'أرصدة المخزن'!$A:$H,4,FALSE),"")</f>
        <v/>
      </c>
      <c r="H1102" s="13" t="n">
        <v>2</v>
      </c>
      <c r="I1102" s="115" t="inlineStr">
        <is>
          <t>صرف</t>
        </is>
      </c>
      <c r="J1102" s="13" t="n"/>
      <c r="K1102" s="37">
        <f>IFERROR(VLOOKUP(E1102,'أرصدة المخزن'!$A:$H,8,0),"")</f>
        <v/>
      </c>
    </row>
    <row r="1103" ht="24.75" customHeight="1" s="138">
      <c r="A1103" s="13" t="n">
        <v>1097</v>
      </c>
      <c r="B1103" s="14" t="n">
        <v>46163</v>
      </c>
      <c r="C1103" s="47" t="inlineStr">
        <is>
          <t>الري سلطان</t>
        </is>
      </c>
      <c r="D1103" s="47" t="n">
        <v>91</v>
      </c>
      <c r="E1103" s="49" t="n">
        <v>10020028</v>
      </c>
      <c r="F1103" s="28">
        <f>IFERROR(VLOOKUP(E1103,'أرصدة المخزن'!$A:$E,3,0),"")</f>
        <v/>
      </c>
      <c r="G1103" s="29">
        <f>IFERROR(VLOOKUP(E1103,'أرصدة المخزن'!$A:$H,4,FALSE),"")</f>
        <v/>
      </c>
      <c r="H1103" s="13" t="n">
        <v>1</v>
      </c>
      <c r="I1103" s="115" t="inlineStr">
        <is>
          <t>صرف</t>
        </is>
      </c>
      <c r="J1103" s="13" t="n"/>
      <c r="K1103" s="37">
        <f>IFERROR(VLOOKUP(E1103,'أرصدة المخزن'!$A:$H,8,0),"")</f>
        <v/>
      </c>
    </row>
    <row r="1104" ht="24.75" customHeight="1" s="138">
      <c r="A1104" s="13" t="n">
        <v>1098</v>
      </c>
      <c r="B1104" s="14" t="n">
        <v>46163</v>
      </c>
      <c r="C1104" s="47" t="inlineStr">
        <is>
          <t>لوتس</t>
        </is>
      </c>
      <c r="D1104" s="47" t="n">
        <v>92</v>
      </c>
      <c r="E1104" s="49" t="n">
        <v>10010035</v>
      </c>
      <c r="F1104" s="28">
        <f>IFERROR(VLOOKUP(E1104,'أرصدة المخزن'!$A:$E,3,0),"")</f>
        <v/>
      </c>
      <c r="G1104" s="29">
        <f>IFERROR(VLOOKUP(E1104,'أرصدة المخزن'!$A:$H,4,FALSE),"")</f>
        <v/>
      </c>
      <c r="H1104" s="13" t="n">
        <v>30</v>
      </c>
      <c r="I1104" s="115" t="inlineStr">
        <is>
          <t>صرف</t>
        </is>
      </c>
      <c r="J1104" s="13" t="n"/>
      <c r="K1104" s="37">
        <f>IFERROR(VLOOKUP(E1104,'أرصدة المخزن'!$A:$H,8,0),"")</f>
        <v/>
      </c>
    </row>
    <row r="1105" ht="24.75" customHeight="1" s="138">
      <c r="A1105" s="13" t="n">
        <v>1099</v>
      </c>
      <c r="B1105" s="14" t="n">
        <v>46163</v>
      </c>
      <c r="C1105" s="47" t="inlineStr">
        <is>
          <t>لوتس</t>
        </is>
      </c>
      <c r="D1105" s="47" t="n">
        <v>92</v>
      </c>
      <c r="E1105" s="49" t="n">
        <v>10010037</v>
      </c>
      <c r="F1105" s="28">
        <f>IFERROR(VLOOKUP(E1105,'أرصدة المخزن'!$A:$E,3,0),"")</f>
        <v/>
      </c>
      <c r="G1105" s="29">
        <f>IFERROR(VLOOKUP(E1105,'أرصدة المخزن'!$A:$H,4,FALSE),"")</f>
        <v/>
      </c>
      <c r="H1105" s="13" t="n">
        <v>6</v>
      </c>
      <c r="I1105" s="115" t="inlineStr">
        <is>
          <t>صرف</t>
        </is>
      </c>
      <c r="J1105" s="13" t="n"/>
      <c r="K1105" s="37">
        <f>IFERROR(VLOOKUP(E1105,'أرصدة المخزن'!$A:$H,8,0),"")</f>
        <v/>
      </c>
    </row>
    <row r="1106" ht="24.75" customHeight="1" s="138">
      <c r="A1106" s="13" t="n">
        <v>1100</v>
      </c>
      <c r="B1106" s="14" t="n">
        <v>46163</v>
      </c>
      <c r="C1106" s="47" t="inlineStr">
        <is>
          <t>المسطحات المائية</t>
        </is>
      </c>
      <c r="D1106" s="47" t="n">
        <v>93</v>
      </c>
      <c r="E1106" s="49" t="n">
        <v>10040009</v>
      </c>
      <c r="F1106" s="28">
        <f>IFERROR(VLOOKUP(E1106,'أرصدة المخزن'!$A:$E,3,0),"")</f>
        <v/>
      </c>
      <c r="G1106" s="29">
        <f>IFERROR(VLOOKUP(E1106,'أرصدة المخزن'!$A:$H,4,FALSE),"")</f>
        <v/>
      </c>
      <c r="H1106" s="13" t="n">
        <v>2</v>
      </c>
      <c r="I1106" s="115" t="inlineStr">
        <is>
          <t>صرف</t>
        </is>
      </c>
      <c r="J1106" s="13" t="n"/>
      <c r="K1106" s="37">
        <f>IFERROR(VLOOKUP(E1106,'أرصدة المخزن'!$A:$H,8,0),"")</f>
        <v/>
      </c>
    </row>
    <row r="1107" ht="24.75" customHeight="1" s="138">
      <c r="A1107" s="13" t="n">
        <v>1101</v>
      </c>
      <c r="B1107" s="14" t="n">
        <v>46163</v>
      </c>
      <c r="C1107" s="47" t="inlineStr">
        <is>
          <t>المسطحات المائية</t>
        </is>
      </c>
      <c r="D1107" s="47" t="n">
        <v>93</v>
      </c>
      <c r="E1107" s="49" t="n">
        <v>10040008</v>
      </c>
      <c r="F1107" s="28">
        <f>IFERROR(VLOOKUP(E1107,'أرصدة المخزن'!$A:$E,3,0),"")</f>
        <v/>
      </c>
      <c r="G1107" s="29">
        <f>IFERROR(VLOOKUP(E1107,'أرصدة المخزن'!$A:$H,4,FALSE),"")</f>
        <v/>
      </c>
      <c r="H1107" s="13" t="n">
        <v>7</v>
      </c>
      <c r="I1107" s="115" t="inlineStr">
        <is>
          <t>صرف</t>
        </is>
      </c>
      <c r="J1107" s="13" t="n"/>
      <c r="K1107" s="37">
        <f>IFERROR(VLOOKUP(E1107,'أرصدة المخزن'!$A:$H,8,0),"")</f>
        <v/>
      </c>
    </row>
    <row r="1108" ht="24.75" customHeight="1" s="138">
      <c r="A1108" s="13" t="n">
        <v>1102</v>
      </c>
      <c r="B1108" s="14" t="n">
        <v>46165</v>
      </c>
      <c r="C1108" s="47" t="inlineStr">
        <is>
          <t>النظافة لاين</t>
        </is>
      </c>
      <c r="D1108" s="47" t="n">
        <v>94</v>
      </c>
      <c r="E1108" s="49" t="n">
        <v>10050006</v>
      </c>
      <c r="F1108" s="28">
        <f>IFERROR(VLOOKUP(E1108,'أرصدة المخزن'!$A:$E,3,0),"")</f>
        <v/>
      </c>
      <c r="G1108" s="29">
        <f>IFERROR(VLOOKUP(E1108,'أرصدة المخزن'!$A:$H,4,FALSE),"")</f>
        <v/>
      </c>
      <c r="H1108" s="13" t="n">
        <v>3</v>
      </c>
      <c r="I1108" s="115" t="inlineStr">
        <is>
          <t>صرف</t>
        </is>
      </c>
      <c r="J1108" s="13" t="n"/>
      <c r="K1108" s="37">
        <f>IFERROR(VLOOKUP(E1108,'أرصدة المخزن'!$A:$H,8,0),"")</f>
        <v/>
      </c>
    </row>
    <row r="1109" ht="24.75" customHeight="1" s="138">
      <c r="A1109" s="13" t="n">
        <v>1103</v>
      </c>
      <c r="B1109" s="14" t="n">
        <v>46165</v>
      </c>
      <c r="C1109" s="47" t="inlineStr">
        <is>
          <t>النظافة لاين</t>
        </is>
      </c>
      <c r="D1109" s="47" t="n">
        <v>94</v>
      </c>
      <c r="E1109" s="49" t="n">
        <v>10050001</v>
      </c>
      <c r="F1109" s="28">
        <f>IFERROR(VLOOKUP(E1109,'أرصدة المخزن'!$A:$E,3,0),"")</f>
        <v/>
      </c>
      <c r="G1109" s="29">
        <f>IFERROR(VLOOKUP(E1109,'أرصدة المخزن'!$A:$H,4,FALSE),"")</f>
        <v/>
      </c>
      <c r="H1109" s="13" t="n">
        <v>40</v>
      </c>
      <c r="I1109" s="115" t="inlineStr">
        <is>
          <t>صرف</t>
        </is>
      </c>
      <c r="J1109" s="13" t="n"/>
      <c r="K1109" s="37">
        <f>IFERROR(VLOOKUP(E1109,'أرصدة المخزن'!$A:$H,8,0),"")</f>
        <v/>
      </c>
    </row>
    <row r="1110" ht="24.75" customHeight="1" s="138">
      <c r="A1110" s="13" t="n">
        <v>1104</v>
      </c>
      <c r="B1110" s="14" t="n">
        <v>46165</v>
      </c>
      <c r="C1110" s="47" t="inlineStr">
        <is>
          <t>النظافة لاين</t>
        </is>
      </c>
      <c r="D1110" s="47" t="n">
        <v>94</v>
      </c>
      <c r="E1110" s="49" t="n">
        <v>10050005</v>
      </c>
      <c r="F1110" s="28">
        <f>IFERROR(VLOOKUP(E1110,'أرصدة المخزن'!$A:$E,3,0),"")</f>
        <v/>
      </c>
      <c r="G1110" s="29">
        <f>IFERROR(VLOOKUP(E1110,'أرصدة المخزن'!$A:$H,4,FALSE),"")</f>
        <v/>
      </c>
      <c r="H1110" s="13" t="n">
        <v>5.5</v>
      </c>
      <c r="I1110" s="115" t="inlineStr">
        <is>
          <t>صرف</t>
        </is>
      </c>
      <c r="J1110" s="13" t="n"/>
      <c r="K1110" s="37">
        <f>IFERROR(VLOOKUP(E1110,'أرصدة المخزن'!$A:$H,8,0),"")</f>
        <v/>
      </c>
    </row>
    <row r="1111" ht="24.75" customHeight="1" s="138">
      <c r="A1111" s="13" t="n">
        <v>1105</v>
      </c>
      <c r="B1111" s="14" t="n">
        <v>46165</v>
      </c>
      <c r="C1111" s="47" t="inlineStr">
        <is>
          <t>النظافة لاين</t>
        </is>
      </c>
      <c r="D1111" s="47" t="n">
        <v>94</v>
      </c>
      <c r="E1111" s="49" t="n">
        <v>10050007</v>
      </c>
      <c r="F1111" s="28">
        <f>IFERROR(VLOOKUP(E1111,'أرصدة المخزن'!$A:$E,3,0),"")</f>
        <v/>
      </c>
      <c r="G1111" s="29">
        <f>IFERROR(VLOOKUP(E1111,'أرصدة المخزن'!$A:$H,4,FALSE),"")</f>
        <v/>
      </c>
      <c r="H1111" s="13" t="n">
        <v>5</v>
      </c>
      <c r="I1111" s="115" t="inlineStr">
        <is>
          <t>صرف</t>
        </is>
      </c>
      <c r="J1111" s="13" t="n"/>
      <c r="K1111" s="37">
        <f>IFERROR(VLOOKUP(E1111,'أرصدة المخزن'!$A:$H,8,0),"")</f>
        <v/>
      </c>
    </row>
    <row r="1112" ht="24.75" customHeight="1" s="138">
      <c r="A1112" s="13" t="n">
        <v>1106</v>
      </c>
      <c r="B1112" s="14" t="n">
        <v>46165</v>
      </c>
      <c r="C1112" s="47" t="inlineStr">
        <is>
          <t>النظافة لاين</t>
        </is>
      </c>
      <c r="D1112" s="47" t="n">
        <v>95</v>
      </c>
      <c r="E1112" s="49" t="n">
        <v>10050009</v>
      </c>
      <c r="F1112" s="28">
        <f>IFERROR(VLOOKUP(E1112,'أرصدة المخزن'!$A:$E,3,0),"")</f>
        <v/>
      </c>
      <c r="G1112" s="29">
        <f>IFERROR(VLOOKUP(E1112,'أرصدة المخزن'!$A:$H,4,FALSE),"")</f>
        <v/>
      </c>
      <c r="H1112" s="13" t="n">
        <v>5</v>
      </c>
      <c r="I1112" s="115" t="inlineStr">
        <is>
          <t>صرف</t>
        </is>
      </c>
      <c r="J1112" s="13" t="n"/>
      <c r="K1112" s="37">
        <f>IFERROR(VLOOKUP(E1112,'أرصدة المخزن'!$A:$H,8,0),"")</f>
        <v/>
      </c>
    </row>
    <row r="1113" ht="24.75" customHeight="1" s="138">
      <c r="A1113" s="13" t="n">
        <v>1107</v>
      </c>
      <c r="B1113" s="14" t="n">
        <v>46165</v>
      </c>
      <c r="C1113" s="47" t="inlineStr">
        <is>
          <t>النظافة لاين</t>
        </is>
      </c>
      <c r="D1113" s="47" t="n">
        <v>95</v>
      </c>
      <c r="E1113" s="49" t="n">
        <v>10050010</v>
      </c>
      <c r="F1113" s="28">
        <f>IFERROR(VLOOKUP(E1113,'أرصدة المخزن'!$A:$E,3,0),"")</f>
        <v/>
      </c>
      <c r="G1113" s="29">
        <f>IFERROR(VLOOKUP(E1113,'أرصدة المخزن'!$A:$H,4,FALSE),"")</f>
        <v/>
      </c>
      <c r="H1113" s="13" t="n">
        <v>2.5</v>
      </c>
      <c r="I1113" s="115" t="inlineStr">
        <is>
          <t>صرف</t>
        </is>
      </c>
      <c r="J1113" s="13" t="n"/>
      <c r="K1113" s="37">
        <f>IFERROR(VLOOKUP(E1113,'أرصدة المخزن'!$A:$H,8,0),"")</f>
        <v/>
      </c>
    </row>
    <row r="1114" ht="24.75" customHeight="1" s="138">
      <c r="A1114" s="13" t="n">
        <v>1108</v>
      </c>
      <c r="B1114" s="14" t="n">
        <v>46166</v>
      </c>
      <c r="C1114" s="47" t="inlineStr">
        <is>
          <t>الري بلوم</t>
        </is>
      </c>
      <c r="D1114" s="47" t="n">
        <v>96</v>
      </c>
      <c r="E1114" s="49" t="n">
        <v>10030030</v>
      </c>
      <c r="F1114" s="28">
        <f>IFERROR(VLOOKUP(E1114,'أرصدة المخزن'!$A:$E,3,0),"")</f>
        <v/>
      </c>
      <c r="G1114" s="29">
        <f>IFERROR(VLOOKUP(E1114,'أرصدة المخزن'!$A:$H,4,FALSE),"")</f>
        <v/>
      </c>
      <c r="H1114" s="13" t="n">
        <v>40</v>
      </c>
      <c r="I1114" s="115" t="inlineStr">
        <is>
          <t>صرف</t>
        </is>
      </c>
      <c r="J1114" s="13" t="n"/>
      <c r="K1114" s="37">
        <f>IFERROR(VLOOKUP(E1114,'أرصدة المخزن'!$A:$H,8,0),"")</f>
        <v/>
      </c>
    </row>
    <row r="1115" ht="24.75" customHeight="1" s="138">
      <c r="A1115" s="13" t="n">
        <v>1109</v>
      </c>
      <c r="B1115" s="14" t="n">
        <v>46166</v>
      </c>
      <c r="C1115" s="47" t="inlineStr">
        <is>
          <t>الري بلوم</t>
        </is>
      </c>
      <c r="D1115" s="47" t="n">
        <v>96</v>
      </c>
      <c r="E1115" s="49" t="n">
        <v>10030004</v>
      </c>
      <c r="F1115" s="28">
        <f>IFERROR(VLOOKUP(E1115,'أرصدة المخزن'!$A:$E,3,0),"")</f>
        <v/>
      </c>
      <c r="G1115" s="29">
        <f>IFERROR(VLOOKUP(E1115,'أرصدة المخزن'!$A:$H,4,FALSE),"")</f>
        <v/>
      </c>
      <c r="H1115" s="13" t="n">
        <v>5</v>
      </c>
      <c r="I1115" s="115" t="inlineStr">
        <is>
          <t>صرف</t>
        </is>
      </c>
      <c r="J1115" s="13" t="n"/>
      <c r="K1115" s="37">
        <f>IFERROR(VLOOKUP(E1115,'أرصدة المخزن'!$A:$H,8,0),"")</f>
        <v/>
      </c>
    </row>
    <row r="1116" ht="24.75" customHeight="1" s="138">
      <c r="A1116" s="13" t="n">
        <v>1110</v>
      </c>
      <c r="B1116" s="14" t="n">
        <v>46166</v>
      </c>
      <c r="C1116" s="47" t="inlineStr">
        <is>
          <t>الري بلوم</t>
        </is>
      </c>
      <c r="D1116" s="47" t="n">
        <v>96</v>
      </c>
      <c r="E1116" s="49" t="n">
        <v>10030005</v>
      </c>
      <c r="F1116" s="28">
        <f>IFERROR(VLOOKUP(E1116,'أرصدة المخزن'!$A:$E,3,0),"")</f>
        <v/>
      </c>
      <c r="G1116" s="29">
        <f>IFERROR(VLOOKUP(E1116,'أرصدة المخزن'!$A:$H,4,FALSE),"")</f>
        <v/>
      </c>
      <c r="H1116" s="13" t="n">
        <v>5</v>
      </c>
      <c r="I1116" s="115" t="inlineStr">
        <is>
          <t>صرف</t>
        </is>
      </c>
      <c r="J1116" s="13" t="n"/>
      <c r="K1116" s="37">
        <f>IFERROR(VLOOKUP(E1116,'أرصدة المخزن'!$A:$H,8,0),"")</f>
        <v/>
      </c>
    </row>
    <row r="1117" ht="24.75" customHeight="1" s="138">
      <c r="A1117" s="13" t="n">
        <v>1111</v>
      </c>
      <c r="B1117" s="14" t="n">
        <v>46167</v>
      </c>
      <c r="C1117" s="47" t="inlineStr">
        <is>
          <t>الصيانة لاين</t>
        </is>
      </c>
      <c r="D1117" s="47" t="n">
        <v>97</v>
      </c>
      <c r="E1117" s="15" t="n">
        <v>10010056</v>
      </c>
      <c r="F1117" s="28">
        <f>IFERROR(VLOOKUP(E1117,'أرصدة المخزن'!$A:$E,3,0),"")</f>
        <v/>
      </c>
      <c r="G1117" s="29">
        <f>IFERROR(VLOOKUP(E1117,'أرصدة المخزن'!$A:$H,4,FALSE),"")</f>
        <v/>
      </c>
      <c r="H1117" s="13" t="n">
        <v>10</v>
      </c>
      <c r="I1117" s="115" t="inlineStr">
        <is>
          <t>صرف</t>
        </is>
      </c>
      <c r="J1117" s="13" t="n"/>
      <c r="K1117" s="37">
        <f>IFERROR(VLOOKUP(E1117,'أرصدة المخزن'!$A:$H,8,0),"")</f>
        <v/>
      </c>
    </row>
    <row r="1118" ht="24.75" customHeight="1" s="138">
      <c r="A1118" s="13" t="n">
        <v>1112</v>
      </c>
      <c r="B1118" s="14" t="n">
        <v>46167</v>
      </c>
      <c r="C1118" s="47" t="inlineStr">
        <is>
          <t>الصيانة لاين</t>
        </is>
      </c>
      <c r="D1118" s="47" t="n">
        <v>97</v>
      </c>
      <c r="E1118" s="49" t="n">
        <v>10010067</v>
      </c>
      <c r="F1118" s="28">
        <f>IFERROR(VLOOKUP(E1118,'أرصدة المخزن'!$A:$E,3,0),"")</f>
        <v/>
      </c>
      <c r="G1118" s="29">
        <f>IFERROR(VLOOKUP(E1118,'أرصدة المخزن'!$A:$H,4,FALSE),"")</f>
        <v/>
      </c>
      <c r="H1118" s="13" t="n">
        <v>1</v>
      </c>
      <c r="I1118" s="115" t="inlineStr">
        <is>
          <t>صرف</t>
        </is>
      </c>
      <c r="J1118" s="13" t="n"/>
      <c r="K1118" s="37">
        <f>IFERROR(VLOOKUP(E1118,'أرصدة المخزن'!$A:$H,8,0),"")</f>
        <v/>
      </c>
    </row>
    <row r="1119" ht="24.75" customHeight="1" s="138">
      <c r="A1119" s="13" t="n">
        <v>1113</v>
      </c>
      <c r="B1119" s="14" t="n">
        <v>46167</v>
      </c>
      <c r="C1119" s="47" t="inlineStr">
        <is>
          <t>الصيانة لاين</t>
        </is>
      </c>
      <c r="D1119" s="47" t="n">
        <v>97</v>
      </c>
      <c r="E1119" s="49" t="n">
        <v>10010064</v>
      </c>
      <c r="F1119" s="28">
        <f>IFERROR(VLOOKUP(E1119,'أرصدة المخزن'!$A:$E,3,0),"")</f>
        <v/>
      </c>
      <c r="G1119" s="29">
        <f>IFERROR(VLOOKUP(E1119,'أرصدة المخزن'!$A:$H,4,FALSE),"")</f>
        <v/>
      </c>
      <c r="H1119" s="13" t="n">
        <v>10</v>
      </c>
      <c r="I1119" s="115" t="inlineStr">
        <is>
          <t>صرف</t>
        </is>
      </c>
      <c r="J1119" s="13" t="n"/>
      <c r="K1119" s="37">
        <f>IFERROR(VLOOKUP(E1119,'أرصدة المخزن'!$A:$H,8,0),"")</f>
        <v/>
      </c>
    </row>
    <row r="1120" ht="24.75" customHeight="1" s="138">
      <c r="A1120" s="13" t="n">
        <v>1114</v>
      </c>
      <c r="B1120" s="14" t="n">
        <v>46167</v>
      </c>
      <c r="C1120" s="47" t="inlineStr">
        <is>
          <t>الصيانة لاين</t>
        </is>
      </c>
      <c r="D1120" s="47" t="n">
        <v>97</v>
      </c>
      <c r="E1120" s="15" t="n">
        <v>10010087</v>
      </c>
      <c r="F1120" s="28">
        <f>IFERROR(VLOOKUP(E1120,'أرصدة المخزن'!$A:$E,3,0),"")</f>
        <v/>
      </c>
      <c r="G1120" s="29">
        <f>IFERROR(VLOOKUP(E1120,'أرصدة المخزن'!$A:$H,4,FALSE),"")</f>
        <v/>
      </c>
      <c r="H1120" s="13" t="n">
        <v>2</v>
      </c>
      <c r="I1120" s="115" t="inlineStr">
        <is>
          <t>صرف</t>
        </is>
      </c>
      <c r="J1120" s="13" t="n"/>
      <c r="K1120" s="37">
        <f>IFERROR(VLOOKUP(E1120,'أرصدة المخزن'!$A:$H,8,0),"")</f>
        <v/>
      </c>
    </row>
    <row r="1121" ht="24.75" customHeight="1" s="138">
      <c r="A1121" s="13" t="n">
        <v>1115</v>
      </c>
      <c r="B1121" s="14" t="n">
        <v>46167</v>
      </c>
      <c r="C1121" s="47" t="inlineStr">
        <is>
          <t>الإدارة</t>
        </is>
      </c>
      <c r="D1121" s="47" t="n">
        <v>98</v>
      </c>
      <c r="E1121" s="49" t="n">
        <v>10110005</v>
      </c>
      <c r="F1121" s="28">
        <f>IFERROR(VLOOKUP(E1121,'أرصدة المخزن'!$A:$E,3,0),"")</f>
        <v/>
      </c>
      <c r="G1121" s="29">
        <f>IFERROR(VLOOKUP(E1121,'أرصدة المخزن'!$A:$H,4,FALSE),"")</f>
        <v/>
      </c>
      <c r="H1121" s="13" t="n">
        <v>3</v>
      </c>
      <c r="I1121" s="115" t="inlineStr">
        <is>
          <t>صرف</t>
        </is>
      </c>
      <c r="J1121" s="13" t="n"/>
      <c r="K1121" s="37">
        <f>IFERROR(VLOOKUP(E1121,'أرصدة المخزن'!$A:$H,8,0),"")</f>
        <v/>
      </c>
    </row>
    <row r="1122" ht="24.75" customHeight="1" s="138">
      <c r="A1122" s="13" t="n">
        <v>1116</v>
      </c>
      <c r="B1122" s="14" t="n">
        <v>46167</v>
      </c>
      <c r="C1122" s="47" t="inlineStr">
        <is>
          <t>الإدارة</t>
        </is>
      </c>
      <c r="D1122" s="47" t="n">
        <v>98</v>
      </c>
      <c r="E1122" s="49" t="n">
        <v>10110015</v>
      </c>
      <c r="F1122" s="28">
        <f>IFERROR(VLOOKUP(E1122,'أرصدة المخزن'!$A:$E,3,0),"")</f>
        <v/>
      </c>
      <c r="G1122" s="29">
        <f>IFERROR(VLOOKUP(E1122,'أرصدة المخزن'!$A:$H,4,FALSE),"")</f>
        <v/>
      </c>
      <c r="H1122" s="13" t="n">
        <v>1</v>
      </c>
      <c r="I1122" s="115" t="inlineStr">
        <is>
          <t>صرف</t>
        </is>
      </c>
      <c r="J1122" s="13" t="n"/>
      <c r="K1122" s="37">
        <f>IFERROR(VLOOKUP(E1122,'أرصدة المخزن'!$A:$H,8,0),"")</f>
        <v/>
      </c>
    </row>
    <row r="1123" ht="24.75" customHeight="1" s="138">
      <c r="A1123" s="13" t="n">
        <v>1117</v>
      </c>
      <c r="B1123" s="14" t="n">
        <v>46167</v>
      </c>
      <c r="C1123" s="47" t="inlineStr">
        <is>
          <t>الإدارة</t>
        </is>
      </c>
      <c r="D1123" s="47" t="n">
        <v>98</v>
      </c>
      <c r="E1123" s="15" t="n">
        <v>10110001</v>
      </c>
      <c r="F1123" s="28">
        <f>IFERROR(VLOOKUP(E1123,'أرصدة المخزن'!$A:$E,3,0),"")</f>
        <v/>
      </c>
      <c r="G1123" s="29">
        <f>IFERROR(VLOOKUP(E1123,'أرصدة المخزن'!$A:$H,4,FALSE),"")</f>
        <v/>
      </c>
      <c r="H1123" s="13" t="n">
        <v>20</v>
      </c>
      <c r="I1123" s="115" t="inlineStr">
        <is>
          <t>صرف</t>
        </is>
      </c>
      <c r="J1123" s="13" t="n"/>
      <c r="K1123" s="37">
        <f>IFERROR(VLOOKUP(E1123,'أرصدة المخزن'!$A:$H,8,0),"")</f>
        <v/>
      </c>
    </row>
    <row r="1124" ht="24.75" customHeight="1" s="138">
      <c r="A1124" s="13" t="n">
        <v>1118</v>
      </c>
      <c r="B1124" s="14" t="n">
        <v>46167</v>
      </c>
      <c r="C1124" s="47" t="inlineStr">
        <is>
          <t>الإدارة</t>
        </is>
      </c>
      <c r="D1124" s="47" t="n">
        <v>98</v>
      </c>
      <c r="E1124" s="49" t="n">
        <v>10110007</v>
      </c>
      <c r="F1124" s="28">
        <f>IFERROR(VLOOKUP(E1124,'أرصدة المخزن'!$A:$E,3,0),"")</f>
        <v/>
      </c>
      <c r="G1124" s="29">
        <f>IFERROR(VLOOKUP(E1124,'أرصدة المخزن'!$A:$H,4,FALSE),"")</f>
        <v/>
      </c>
      <c r="H1124" s="13" t="n">
        <v>1</v>
      </c>
      <c r="I1124" s="115" t="inlineStr">
        <is>
          <t>صرف</t>
        </is>
      </c>
      <c r="J1124" s="13" t="n"/>
      <c r="K1124" s="37">
        <f>IFERROR(VLOOKUP(E1124,'أرصدة المخزن'!$A:$H,8,0),"")</f>
        <v/>
      </c>
    </row>
    <row r="1125" ht="24.75" customHeight="1" s="138">
      <c r="A1125" s="13" t="n">
        <v>1119</v>
      </c>
      <c r="B1125" s="14" t="n">
        <v>46167</v>
      </c>
      <c r="C1125" s="47" t="inlineStr">
        <is>
          <t>الإدارة</t>
        </is>
      </c>
      <c r="D1125" s="47" t="n">
        <v>99</v>
      </c>
      <c r="E1125" s="49" t="n">
        <v>10110010</v>
      </c>
      <c r="F1125" s="28">
        <f>IFERROR(VLOOKUP(E1125,'أرصدة المخزن'!$A:$E,3,0),"")</f>
        <v/>
      </c>
      <c r="G1125" s="29">
        <f>IFERROR(VLOOKUP(E1125,'أرصدة المخزن'!$A:$H,4,FALSE),"")</f>
        <v/>
      </c>
      <c r="H1125" s="13" t="n">
        <v>3</v>
      </c>
      <c r="I1125" s="115" t="inlineStr">
        <is>
          <t>صرف</t>
        </is>
      </c>
      <c r="J1125" s="13" t="n"/>
      <c r="K1125" s="37">
        <f>IFERROR(VLOOKUP(E1125,'أرصدة المخزن'!$A:$H,8,0),"")</f>
        <v/>
      </c>
    </row>
    <row r="1126" ht="24.75" customHeight="1" s="138">
      <c r="A1126" s="13" t="n">
        <v>1120</v>
      </c>
      <c r="B1126" s="14" t="n">
        <v>46167</v>
      </c>
      <c r="C1126" s="47" t="inlineStr">
        <is>
          <t>الإدارة</t>
        </is>
      </c>
      <c r="D1126" s="47" t="n">
        <v>99</v>
      </c>
      <c r="E1126" s="49" t="n">
        <v>10110011</v>
      </c>
      <c r="F1126" s="28">
        <f>IFERROR(VLOOKUP(E1126,'أرصدة المخزن'!$A:$E,3,0),"")</f>
        <v/>
      </c>
      <c r="G1126" s="29">
        <f>IFERROR(VLOOKUP(E1126,'أرصدة المخزن'!$A:$H,4,FALSE),"")</f>
        <v/>
      </c>
      <c r="H1126" s="13" t="n">
        <v>12</v>
      </c>
      <c r="I1126" s="115" t="inlineStr">
        <is>
          <t>صرف</t>
        </is>
      </c>
      <c r="J1126" s="13" t="n"/>
      <c r="K1126" s="37">
        <f>IFERROR(VLOOKUP(E1126,'أرصدة المخزن'!$A:$H,8,0),"")</f>
        <v/>
      </c>
    </row>
    <row r="1127" ht="24.75" customHeight="1" s="138">
      <c r="A1127" s="13" t="n">
        <v>1121</v>
      </c>
      <c r="B1127" s="14" t="n">
        <v>46167</v>
      </c>
      <c r="C1127" s="47" t="inlineStr">
        <is>
          <t>الري بلوم</t>
        </is>
      </c>
      <c r="D1127" s="47" t="n">
        <v>100</v>
      </c>
      <c r="E1127" s="15" t="n">
        <v>9999</v>
      </c>
      <c r="F1127" s="28">
        <f>IFERROR(VLOOKUP(E1127,'أرصدة المخزن'!$A:$E,3,0),"")</f>
        <v/>
      </c>
      <c r="G1127" s="29" t="inlineStr">
        <is>
          <t>-</t>
        </is>
      </c>
      <c r="H1127" s="13" t="n">
        <v>0</v>
      </c>
      <c r="I1127" s="115" t="inlineStr">
        <is>
          <t>صرف</t>
        </is>
      </c>
      <c r="J1127" s="13" t="inlineStr">
        <is>
          <t>إذن ملغي - مؤرشف بالسجل المستقل</t>
        </is>
      </c>
      <c r="K1127" s="37">
        <f>IFERROR(VLOOKUP(E1127,'أرصدة المخزن'!$A:$H,8,0),"")</f>
        <v/>
      </c>
    </row>
    <row r="1128" ht="24.75" customHeight="1" s="138">
      <c r="A1128" s="13" t="n">
        <v>1122</v>
      </c>
      <c r="B1128" s="14" t="n">
        <v>46167</v>
      </c>
      <c r="C1128" s="47" t="inlineStr">
        <is>
          <t>الري بلوم</t>
        </is>
      </c>
      <c r="D1128" s="47" t="n">
        <v>100</v>
      </c>
      <c r="E1128" s="49" t="n">
        <v>10020222</v>
      </c>
      <c r="F1128" s="28">
        <f>IFERROR(VLOOKUP(E1128,'أرصدة المخزن'!$A:$E,3,0),"")</f>
        <v/>
      </c>
      <c r="G1128" s="29">
        <f>IFERROR(VLOOKUP(E1128,'أرصدة المخزن'!$A:$H,4,FALSE),"")</f>
        <v/>
      </c>
      <c r="H1128" s="13" t="n">
        <v>235</v>
      </c>
      <c r="I1128" s="115" t="inlineStr">
        <is>
          <t>صرف</t>
        </is>
      </c>
      <c r="J1128" s="13" t="n"/>
      <c r="K1128" s="37">
        <f>IFERROR(VLOOKUP(E1128,'أرصدة المخزن'!$A:$H,8,0),"")</f>
        <v/>
      </c>
    </row>
    <row r="1129" ht="24.75" customHeight="1" s="138">
      <c r="A1129" s="13" t="n">
        <v>1123</v>
      </c>
      <c r="B1129" s="14" t="n">
        <v>46167</v>
      </c>
      <c r="C1129" s="47" t="inlineStr">
        <is>
          <t>الري بلوم</t>
        </is>
      </c>
      <c r="D1129" s="47" t="n">
        <v>100</v>
      </c>
      <c r="E1129" s="49" t="n">
        <v>10020223</v>
      </c>
      <c r="F1129" s="28">
        <f>IFERROR(VLOOKUP(E1129,'أرصدة المخزن'!$A:$E,3,0),"")</f>
        <v/>
      </c>
      <c r="G1129" s="29">
        <f>IFERROR(VLOOKUP(E1129,'أرصدة المخزن'!$A:$H,4,FALSE),"")</f>
        <v/>
      </c>
      <c r="H1129" s="13" t="n">
        <v>83</v>
      </c>
      <c r="I1129" s="115" t="inlineStr">
        <is>
          <t>صرف</t>
        </is>
      </c>
      <c r="J1129" s="13" t="n"/>
      <c r="K1129" s="37">
        <f>IFERROR(VLOOKUP(E1129,'أرصدة المخزن'!$A:$H,8,0),"")</f>
        <v/>
      </c>
    </row>
    <row r="1130" ht="24.75" customHeight="1" s="138">
      <c r="A1130" s="13" t="n">
        <v>1124</v>
      </c>
      <c r="B1130" s="14" t="n">
        <v>46167</v>
      </c>
      <c r="C1130" s="47" t="inlineStr">
        <is>
          <t>الري بلوم</t>
        </is>
      </c>
      <c r="D1130" s="47" t="n">
        <v>100</v>
      </c>
      <c r="E1130" s="49" t="n">
        <v>9999</v>
      </c>
      <c r="F1130" s="28">
        <f>IFERROR(VLOOKUP(E1130,'أرصدة المخزن'!$A:$E,3,0),"")</f>
        <v/>
      </c>
      <c r="G1130" s="29" t="inlineStr">
        <is>
          <t>-</t>
        </is>
      </c>
      <c r="H1130" s="13" t="n">
        <v>0</v>
      </c>
      <c r="I1130" s="115" t="inlineStr">
        <is>
          <t>صرف</t>
        </is>
      </c>
      <c r="J1130" s="13" t="inlineStr">
        <is>
          <t>إذن ملغي - مؤرشف بالسجل المستقل</t>
        </is>
      </c>
      <c r="K1130" s="37">
        <f>IFERROR(VLOOKUP(E1130,'أرصدة المخزن'!$A:$H,8,0),"")</f>
        <v/>
      </c>
    </row>
    <row r="1131" ht="24.75" customHeight="1" s="138">
      <c r="A1131" s="13" t="n">
        <v>1125</v>
      </c>
      <c r="B1131" s="14" t="n">
        <v>46167</v>
      </c>
      <c r="C1131" s="47" t="inlineStr">
        <is>
          <t>الصيانة لاين</t>
        </is>
      </c>
      <c r="D1131" s="47" t="n">
        <v>101</v>
      </c>
      <c r="E1131" s="15" t="n">
        <v>10020094</v>
      </c>
      <c r="F1131" s="28">
        <f>IFERROR(VLOOKUP(E1131,'أرصدة المخزن'!$A:$E,3,0),"")</f>
        <v/>
      </c>
      <c r="G1131" s="29">
        <f>IFERROR(VLOOKUP(E1131,'أرصدة المخزن'!$A:$H,4,FALSE),"")</f>
        <v/>
      </c>
      <c r="H1131" s="13" t="n">
        <v>1</v>
      </c>
      <c r="I1131" s="115" t="inlineStr">
        <is>
          <t>صرف</t>
        </is>
      </c>
      <c r="J1131" s="13" t="n"/>
      <c r="K1131" s="37">
        <f>IFERROR(VLOOKUP(E1131,'أرصدة المخزن'!$A:$H,8,0),"")</f>
        <v/>
      </c>
    </row>
    <row r="1132" ht="24.75" customHeight="1" s="138">
      <c r="A1132" s="13" t="n">
        <v>1126</v>
      </c>
      <c r="B1132" s="14" t="n">
        <v>46167</v>
      </c>
      <c r="C1132" s="47" t="inlineStr">
        <is>
          <t>الصيانة لاين</t>
        </is>
      </c>
      <c r="D1132" s="47" t="n">
        <v>101</v>
      </c>
      <c r="E1132" s="49" t="n">
        <v>10020093</v>
      </c>
      <c r="F1132" s="28">
        <f>IFERROR(VLOOKUP(E1132,'أرصدة المخزن'!$A:$E,3,0),"")</f>
        <v/>
      </c>
      <c r="G1132" s="29">
        <f>IFERROR(VLOOKUP(E1132,'أرصدة المخزن'!$A:$H,4,FALSE),"")</f>
        <v/>
      </c>
      <c r="H1132" s="13" t="n">
        <v>1</v>
      </c>
      <c r="I1132" s="115" t="inlineStr">
        <is>
          <t>صرف</t>
        </is>
      </c>
      <c r="J1132" s="13" t="n"/>
      <c r="K1132" s="37">
        <f>IFERROR(VLOOKUP(E1132,'أرصدة المخزن'!$A:$H,8,0),"")</f>
        <v/>
      </c>
    </row>
    <row r="1133" ht="24.75" customHeight="1" s="138">
      <c r="A1133" s="13" t="n">
        <v>1127</v>
      </c>
      <c r="B1133" s="14" t="n">
        <v>46167</v>
      </c>
      <c r="C1133" s="47" t="inlineStr">
        <is>
          <t>الصيانة لاين</t>
        </is>
      </c>
      <c r="D1133" s="47" t="n">
        <v>101</v>
      </c>
      <c r="E1133" s="49" t="n">
        <v>10020139</v>
      </c>
      <c r="F1133" s="28">
        <f>IFERROR(VLOOKUP(E1133,'أرصدة المخزن'!$A:$E,3,0),"")</f>
        <v/>
      </c>
      <c r="G1133" s="29">
        <f>IFERROR(VLOOKUP(E1133,'أرصدة المخزن'!$A:$H,4,FALSE),"")</f>
        <v/>
      </c>
      <c r="H1133" s="13" t="n">
        <v>1</v>
      </c>
      <c r="I1133" s="115" t="inlineStr">
        <is>
          <t>صرف</t>
        </is>
      </c>
      <c r="J1133" s="13" t="n"/>
      <c r="K1133" s="37">
        <f>IFERROR(VLOOKUP(E1133,'أرصدة المخزن'!$A:$H,8,0),"")</f>
        <v/>
      </c>
    </row>
    <row r="1134" ht="24.75" customHeight="1" s="138">
      <c r="A1134" s="13" t="n">
        <v>1128</v>
      </c>
      <c r="B1134" s="14" t="n">
        <v>46167</v>
      </c>
      <c r="C1134" s="47" t="inlineStr">
        <is>
          <t>الصيانة لاين</t>
        </is>
      </c>
      <c r="D1134" s="47" t="n">
        <v>101</v>
      </c>
      <c r="E1134" s="49" t="n">
        <v>10020104</v>
      </c>
      <c r="F1134" s="28">
        <f>IFERROR(VLOOKUP(E1134,'أرصدة المخزن'!$A:$E,3,0),"")</f>
        <v/>
      </c>
      <c r="G1134" s="29">
        <f>IFERROR(VLOOKUP(E1134,'أرصدة المخزن'!$A:$H,4,FALSE),"")</f>
        <v/>
      </c>
      <c r="H1134" s="13" t="n">
        <v>4</v>
      </c>
      <c r="I1134" s="115" t="inlineStr">
        <is>
          <t>صرف</t>
        </is>
      </c>
      <c r="J1134" s="13" t="n"/>
      <c r="K1134" s="37">
        <f>IFERROR(VLOOKUP(E1134,'أرصدة المخزن'!$A:$H,8,0),"")</f>
        <v/>
      </c>
    </row>
    <row r="1135" ht="24.75" customHeight="1" s="138">
      <c r="A1135" s="13" t="n">
        <v>1129</v>
      </c>
      <c r="B1135" s="14" t="n">
        <v>46167</v>
      </c>
      <c r="C1135" s="47" t="inlineStr">
        <is>
          <t>الصيانة لاين</t>
        </is>
      </c>
      <c r="D1135" s="47" t="n">
        <v>102</v>
      </c>
      <c r="E1135" s="15" t="n">
        <v>10150001</v>
      </c>
      <c r="F1135" s="28">
        <f>IFERROR(VLOOKUP(E1135,'أرصدة المخزن'!$A:$E,3,0),"")</f>
        <v/>
      </c>
      <c r="G1135" s="29">
        <f>IFERROR(VLOOKUP(E1135,'أرصدة المخزن'!$A:$H,4,FALSE),"")</f>
        <v/>
      </c>
      <c r="H1135" s="13" t="n">
        <v>5</v>
      </c>
      <c r="I1135" s="115" t="inlineStr">
        <is>
          <t>صرف</t>
        </is>
      </c>
      <c r="J1135" s="13" t="n"/>
      <c r="K1135" s="37">
        <f>IFERROR(VLOOKUP(E1135,'أرصدة المخزن'!$A:$H,8,0),"")</f>
        <v/>
      </c>
    </row>
    <row r="1136" ht="24.75" customHeight="1" s="138">
      <c r="A1136" s="13" t="n">
        <v>1130</v>
      </c>
      <c r="B1136" s="14" t="n">
        <v>46167</v>
      </c>
      <c r="C1136" s="47" t="inlineStr">
        <is>
          <t>الصيانة لاين</t>
        </is>
      </c>
      <c r="D1136" s="47" t="n">
        <v>102</v>
      </c>
      <c r="E1136" s="49" t="n">
        <v>10150002</v>
      </c>
      <c r="F1136" s="28">
        <f>IFERROR(VLOOKUP(E1136,'أرصدة المخزن'!$A:$E,3,0),"")</f>
        <v/>
      </c>
      <c r="G1136" s="29">
        <f>IFERROR(VLOOKUP(E1136,'أرصدة المخزن'!$A:$H,4,FALSE),"")</f>
        <v/>
      </c>
      <c r="H1136" s="13" t="n">
        <v>5</v>
      </c>
      <c r="I1136" s="115" t="inlineStr">
        <is>
          <t>صرف</t>
        </is>
      </c>
      <c r="J1136" s="13" t="n"/>
      <c r="K1136" s="37">
        <f>IFERROR(VLOOKUP(E1136,'أرصدة المخزن'!$A:$H,8,0),"")</f>
        <v/>
      </c>
    </row>
    <row r="1137" ht="24.75" customHeight="1" s="138">
      <c r="A1137" s="13" t="n">
        <v>1131</v>
      </c>
      <c r="B1137" s="14" t="n">
        <v>46167</v>
      </c>
      <c r="C1137" s="47" t="inlineStr">
        <is>
          <t>الصيانة لاين</t>
        </is>
      </c>
      <c r="D1137" s="47" t="n">
        <v>103</v>
      </c>
      <c r="E1137" s="49" t="n">
        <v>10080005</v>
      </c>
      <c r="F1137" s="28">
        <f>IFERROR(VLOOKUP(E1137,'أرصدة المخزن'!$A:$E,3,0),"")</f>
        <v/>
      </c>
      <c r="G1137" s="29">
        <f>IFERROR(VLOOKUP(E1137,'أرصدة المخزن'!$A:$H,4,FALSE),"")</f>
        <v/>
      </c>
      <c r="H1137" s="13" t="n">
        <v>2</v>
      </c>
      <c r="I1137" s="115" t="inlineStr">
        <is>
          <t>صرف</t>
        </is>
      </c>
      <c r="J1137" s="13" t="n"/>
      <c r="K1137" s="37">
        <f>IFERROR(VLOOKUP(E1137,'أرصدة المخزن'!$A:$H,8,0),"")</f>
        <v/>
      </c>
    </row>
    <row r="1138" ht="24.75" customHeight="1" s="138">
      <c r="A1138" s="13" t="n">
        <v>1132</v>
      </c>
      <c r="B1138" s="14" t="n">
        <v>46167</v>
      </c>
      <c r="C1138" s="47" t="inlineStr">
        <is>
          <t>الصيانة لاين</t>
        </is>
      </c>
      <c r="D1138" s="47" t="n">
        <v>103</v>
      </c>
      <c r="E1138" s="49" t="n">
        <v>10080013</v>
      </c>
      <c r="F1138" s="28">
        <f>IFERROR(VLOOKUP(E1138,'أرصدة المخزن'!$A:$E,3,0),"")</f>
        <v/>
      </c>
      <c r="G1138" s="29">
        <f>IFERROR(VLOOKUP(E1138,'أرصدة المخزن'!$A:$H,4,FALSE),"")</f>
        <v/>
      </c>
      <c r="H1138" s="13" t="n">
        <v>1</v>
      </c>
      <c r="I1138" s="115" t="inlineStr">
        <is>
          <t>صرف</t>
        </is>
      </c>
      <c r="J1138" s="13" t="n"/>
      <c r="K1138" s="37">
        <f>IFERROR(VLOOKUP(E1138,'أرصدة المخزن'!$A:$H,8,0),"")</f>
        <v/>
      </c>
    </row>
    <row r="1139" ht="24.75" customHeight="1" s="138">
      <c r="A1139" s="13" t="n">
        <v>1133</v>
      </c>
      <c r="B1139" s="14" t="n">
        <v>46167</v>
      </c>
      <c r="C1139" s="47" t="inlineStr">
        <is>
          <t>الصيانة لاين</t>
        </is>
      </c>
      <c r="D1139" s="47" t="n">
        <v>103</v>
      </c>
      <c r="E1139" s="15" t="n">
        <v>10010127</v>
      </c>
      <c r="F1139" s="28">
        <f>IFERROR(VLOOKUP(E1139,'أرصدة المخزن'!$A:$E,3,0),"")</f>
        <v/>
      </c>
      <c r="G1139" s="29">
        <f>IFERROR(VLOOKUP(E1139,'أرصدة المخزن'!$A:$H,4,FALSE),"")</f>
        <v/>
      </c>
      <c r="H1139" s="13" t="n">
        <v>6</v>
      </c>
      <c r="I1139" s="115" t="inlineStr">
        <is>
          <t>صرف</t>
        </is>
      </c>
      <c r="J1139" s="13" t="n"/>
      <c r="K1139" s="37">
        <f>IFERROR(VLOOKUP(E1139,'أرصدة المخزن'!$A:$H,8,0),"")</f>
        <v/>
      </c>
    </row>
    <row r="1140" ht="24.75" customHeight="1" s="138">
      <c r="A1140" s="13" t="n">
        <v>1134</v>
      </c>
      <c r="B1140" s="14" t="n">
        <v>46167</v>
      </c>
      <c r="C1140" s="47" t="inlineStr">
        <is>
          <t>الصيانة لاين</t>
        </is>
      </c>
      <c r="D1140" s="47" t="n">
        <v>103</v>
      </c>
      <c r="E1140" s="49" t="n">
        <v>10010183</v>
      </c>
      <c r="F1140" s="28">
        <f>IFERROR(VLOOKUP(E1140,'أرصدة المخزن'!$A:$E,3,0),"")</f>
        <v/>
      </c>
      <c r="G1140" s="29">
        <f>IFERROR(VLOOKUP(E1140,'أرصدة المخزن'!$A:$H,4,FALSE),"")</f>
        <v/>
      </c>
      <c r="H1140" s="13" t="n">
        <v>4</v>
      </c>
      <c r="I1140" s="115" t="inlineStr">
        <is>
          <t>صرف</t>
        </is>
      </c>
      <c r="J1140" s="13" t="n"/>
      <c r="K1140" s="37">
        <f>IFERROR(VLOOKUP(E1140,'أرصدة المخزن'!$A:$H,8,0),"")</f>
        <v/>
      </c>
    </row>
    <row r="1141" ht="24.75" customHeight="1" s="138">
      <c r="A1141" s="13" t="n">
        <v>1135</v>
      </c>
      <c r="B1141" s="14" t="n">
        <v>46167</v>
      </c>
      <c r="C1141" s="47" t="inlineStr">
        <is>
          <t>الصيانة لاين</t>
        </is>
      </c>
      <c r="D1141" s="47" t="n">
        <v>104</v>
      </c>
      <c r="E1141" s="49" t="n">
        <v>10010114</v>
      </c>
      <c r="F1141" s="28">
        <f>IFERROR(VLOOKUP(E1141,'أرصدة المخزن'!$A:$E,3,0),"")</f>
        <v/>
      </c>
      <c r="G1141" s="29">
        <f>IFERROR(VLOOKUP(E1141,'أرصدة المخزن'!$A:$H,4,FALSE),"")</f>
        <v/>
      </c>
      <c r="H1141" s="13" t="n">
        <v>5</v>
      </c>
      <c r="I1141" s="115" t="inlineStr">
        <is>
          <t>صرف</t>
        </is>
      </c>
      <c r="J1141" s="13" t="n"/>
      <c r="K1141" s="37">
        <f>IFERROR(VLOOKUP(E1141,'أرصدة المخزن'!$A:$H,8,0),"")</f>
        <v/>
      </c>
    </row>
    <row r="1142" ht="24.75" customHeight="1" s="138">
      <c r="A1142" s="13" t="n">
        <v>1136</v>
      </c>
      <c r="B1142" s="14" t="n">
        <v>46167</v>
      </c>
      <c r="C1142" s="47" t="inlineStr">
        <is>
          <t>الصيانة لاين</t>
        </is>
      </c>
      <c r="D1142" s="47" t="n">
        <v>104</v>
      </c>
      <c r="E1142" s="49" t="n">
        <v>10100005</v>
      </c>
      <c r="F1142" s="28">
        <f>IFERROR(VLOOKUP(E1142,'أرصدة المخزن'!$A:$E,3,0),"")</f>
        <v/>
      </c>
      <c r="G1142" s="29">
        <f>IFERROR(VLOOKUP(E1142,'أرصدة المخزن'!$A:$H,4,FALSE),"")</f>
        <v/>
      </c>
      <c r="H1142" s="13" t="n">
        <v>2</v>
      </c>
      <c r="I1142" s="115" t="inlineStr">
        <is>
          <t>صرف</t>
        </is>
      </c>
      <c r="J1142" s="13" t="n"/>
      <c r="K1142" s="37">
        <f>IFERROR(VLOOKUP(E1142,'أرصدة المخزن'!$A:$H,8,0),"")</f>
        <v/>
      </c>
    </row>
    <row r="1143" ht="24.75" customHeight="1" s="138">
      <c r="A1143" s="13" t="n">
        <v>1137</v>
      </c>
      <c r="B1143" s="14" t="n">
        <v>46167</v>
      </c>
      <c r="C1143" s="47" t="inlineStr">
        <is>
          <t>الصيانة لاين</t>
        </is>
      </c>
      <c r="D1143" s="47" t="n">
        <v>104</v>
      </c>
      <c r="E1143" s="15" t="n">
        <v>10100002</v>
      </c>
      <c r="F1143" s="28">
        <f>IFERROR(VLOOKUP(E1143,'أرصدة المخزن'!$A:$E,3,0),"")</f>
        <v/>
      </c>
      <c r="G1143" s="29">
        <f>IFERROR(VLOOKUP(E1143,'أرصدة المخزن'!$A:$H,4,FALSE),"")</f>
        <v/>
      </c>
      <c r="H1143" s="13" t="n">
        <v>2</v>
      </c>
      <c r="I1143" s="115" t="inlineStr">
        <is>
          <t>صرف</t>
        </is>
      </c>
      <c r="J1143" s="13" t="n"/>
      <c r="K1143" s="37">
        <f>IFERROR(VLOOKUP(E1143,'أرصدة المخزن'!$A:$H,8,0),"")</f>
        <v/>
      </c>
    </row>
    <row r="1144" ht="24.75" customHeight="1" s="138">
      <c r="A1144" s="13" t="n">
        <v>1138</v>
      </c>
      <c r="B1144" s="14" t="n">
        <v>46167</v>
      </c>
      <c r="C1144" s="47" t="inlineStr">
        <is>
          <t>الصيانة لاين</t>
        </is>
      </c>
      <c r="D1144" s="47" t="n">
        <v>104</v>
      </c>
      <c r="E1144" s="49" t="n">
        <v>10100003</v>
      </c>
      <c r="F1144" s="28">
        <f>IFERROR(VLOOKUP(E1144,'أرصدة المخزن'!$A:$E,3,0),"")</f>
        <v/>
      </c>
      <c r="G1144" s="29">
        <f>IFERROR(VLOOKUP(E1144,'أرصدة المخزن'!$A:$H,4,FALSE),"")</f>
        <v/>
      </c>
      <c r="H1144" s="13" t="n">
        <v>2</v>
      </c>
      <c r="I1144" s="115" t="inlineStr">
        <is>
          <t>صرف</t>
        </is>
      </c>
      <c r="J1144" s="13" t="n"/>
      <c r="K1144" s="37">
        <f>IFERROR(VLOOKUP(E1144,'أرصدة المخزن'!$A:$H,8,0),"")</f>
        <v/>
      </c>
    </row>
    <row r="1145" ht="24.75" customHeight="1" s="138">
      <c r="A1145" s="13" t="n">
        <v>1139</v>
      </c>
      <c r="B1145" s="14" t="n">
        <v>46167</v>
      </c>
      <c r="C1145" s="47" t="inlineStr">
        <is>
          <t>الصيانة لاين</t>
        </is>
      </c>
      <c r="D1145" s="47" t="n">
        <v>104</v>
      </c>
      <c r="E1145" s="49" t="n">
        <v>10100012</v>
      </c>
      <c r="F1145" s="28">
        <f>IFERROR(VLOOKUP(E1145,'أرصدة المخزن'!$A:$E,3,0),"")</f>
        <v/>
      </c>
      <c r="G1145" s="29">
        <f>IFERROR(VLOOKUP(E1145,'أرصدة المخزن'!$A:$H,4,FALSE),"")</f>
        <v/>
      </c>
      <c r="H1145" s="13" t="n">
        <v>1</v>
      </c>
      <c r="I1145" s="115" t="inlineStr">
        <is>
          <t>صرف</t>
        </is>
      </c>
      <c r="J1145" s="13" t="n"/>
      <c r="K1145" s="37">
        <f>IFERROR(VLOOKUP(E1145,'أرصدة المخزن'!$A:$H,8,0),"")</f>
        <v/>
      </c>
    </row>
    <row r="1146" ht="24.75" customHeight="1" s="138">
      <c r="A1146" s="13" t="n">
        <v>1140</v>
      </c>
      <c r="B1146" s="14" t="n">
        <v>46167</v>
      </c>
      <c r="C1146" s="47" t="inlineStr">
        <is>
          <t>الصيانة لاين</t>
        </is>
      </c>
      <c r="D1146" s="47" t="n">
        <v>105</v>
      </c>
      <c r="E1146" s="49" t="n">
        <v>10100013</v>
      </c>
      <c r="F1146" s="28">
        <f>IFERROR(VLOOKUP(E1146,'أرصدة المخزن'!$A:$E,3,0),"")</f>
        <v/>
      </c>
      <c r="G1146" s="29">
        <f>IFERROR(VLOOKUP(E1146,'أرصدة المخزن'!$A:$H,4,FALSE),"")</f>
        <v/>
      </c>
      <c r="H1146" s="13" t="n">
        <v>1</v>
      </c>
      <c r="I1146" s="115" t="inlineStr">
        <is>
          <t>صرف</t>
        </is>
      </c>
      <c r="J1146" s="13" t="n"/>
      <c r="K1146" s="37">
        <f>IFERROR(VLOOKUP(E1146,'أرصدة المخزن'!$A:$H,8,0),"")</f>
        <v/>
      </c>
    </row>
    <row r="1147" ht="24.75" customHeight="1" s="138">
      <c r="A1147" s="13" t="n">
        <v>1141</v>
      </c>
      <c r="B1147" s="14" t="n">
        <v>46167</v>
      </c>
      <c r="C1147" s="47" t="inlineStr">
        <is>
          <t>الصيانة لاين</t>
        </is>
      </c>
      <c r="D1147" s="47" t="n">
        <v>105</v>
      </c>
      <c r="E1147" s="15" t="n">
        <v>10100014</v>
      </c>
      <c r="F1147" s="28">
        <f>IFERROR(VLOOKUP(E1147,'أرصدة المخزن'!$A:$E,3,0),"")</f>
        <v/>
      </c>
      <c r="G1147" s="29">
        <f>IFERROR(VLOOKUP(E1147,'أرصدة المخزن'!$A:$H,4,FALSE),"")</f>
        <v/>
      </c>
      <c r="H1147" s="13" t="n">
        <v>1</v>
      </c>
      <c r="I1147" s="115" t="inlineStr">
        <is>
          <t>صرف</t>
        </is>
      </c>
      <c r="J1147" s="13" t="n"/>
      <c r="K1147" s="37">
        <f>IFERROR(VLOOKUP(E1147,'أرصدة المخزن'!$A:$H,8,0),"")</f>
        <v/>
      </c>
    </row>
    <row r="1148" ht="24.75" customHeight="1" s="138">
      <c r="A1148" s="13" t="n">
        <v>1142</v>
      </c>
      <c r="B1148" s="14" t="n">
        <v>46167</v>
      </c>
      <c r="C1148" s="47" t="inlineStr">
        <is>
          <t>الصيانة لاين</t>
        </is>
      </c>
      <c r="D1148" s="47" t="n">
        <v>105</v>
      </c>
      <c r="E1148" s="49" t="n">
        <v>10100015</v>
      </c>
      <c r="F1148" s="28">
        <f>IFERROR(VLOOKUP(E1148,'أرصدة المخزن'!$A:$E,3,0),"")</f>
        <v/>
      </c>
      <c r="G1148" s="29">
        <f>IFERROR(VLOOKUP(E1148,'أرصدة المخزن'!$A:$H,4,FALSE),"")</f>
        <v/>
      </c>
      <c r="H1148" s="13" t="n">
        <v>1</v>
      </c>
      <c r="I1148" s="115" t="inlineStr">
        <is>
          <t>صرف</t>
        </is>
      </c>
      <c r="J1148" s="13" t="n"/>
      <c r="K1148" s="37">
        <f>IFERROR(VLOOKUP(E1148,'أرصدة المخزن'!$A:$H,8,0),"")</f>
        <v/>
      </c>
    </row>
    <row r="1149" ht="24.75" customHeight="1" s="138">
      <c r="A1149" s="13" t="n">
        <v>1143</v>
      </c>
      <c r="B1149" s="14" t="n">
        <v>46167</v>
      </c>
      <c r="C1149" s="47" t="inlineStr">
        <is>
          <t>الصيانة لاين</t>
        </is>
      </c>
      <c r="D1149" s="47" t="n">
        <v>105</v>
      </c>
      <c r="E1149" s="15" t="n">
        <v>10100006</v>
      </c>
      <c r="F1149" s="28">
        <f>IFERROR(VLOOKUP(E1149,'أرصدة المخزن'!$A:$E,3,0),"")</f>
        <v/>
      </c>
      <c r="G1149" s="29">
        <f>IFERROR(VLOOKUP(E1149,'أرصدة المخزن'!$A:$H,4,FALSE),"")</f>
        <v/>
      </c>
      <c r="H1149" s="13" t="n">
        <v>2</v>
      </c>
      <c r="I1149" s="115" t="inlineStr">
        <is>
          <t>صرف</t>
        </is>
      </c>
      <c r="J1149" s="13" t="n"/>
      <c r="K1149" s="37">
        <f>IFERROR(VLOOKUP(E1149,'أرصدة المخزن'!$A:$H,8,0),"")</f>
        <v/>
      </c>
    </row>
    <row r="1150" ht="24.75" customHeight="1" s="138">
      <c r="A1150" s="13" t="n">
        <v>1144</v>
      </c>
      <c r="B1150" s="14" t="n">
        <v>46167</v>
      </c>
      <c r="C1150" s="47" t="inlineStr">
        <is>
          <t>الصيانة لاين</t>
        </is>
      </c>
      <c r="D1150" s="47" t="n">
        <v>106</v>
      </c>
      <c r="E1150" s="49" t="n">
        <v>10100016</v>
      </c>
      <c r="F1150" s="28">
        <f>IFERROR(VLOOKUP(E1150,'أرصدة المخزن'!$A:$E,3,0),"")</f>
        <v/>
      </c>
      <c r="G1150" s="29">
        <f>IFERROR(VLOOKUP(E1150,'أرصدة المخزن'!$A:$H,4,FALSE),"")</f>
        <v/>
      </c>
      <c r="H1150" s="13" t="n">
        <v>1</v>
      </c>
      <c r="I1150" s="115" t="inlineStr">
        <is>
          <t>صرف</t>
        </is>
      </c>
      <c r="J1150" s="13" t="n"/>
      <c r="K1150" s="37">
        <f>IFERROR(VLOOKUP(E1150,'أرصدة المخزن'!$A:$H,8,0),"")</f>
        <v/>
      </c>
    </row>
    <row r="1151" ht="24.75" customHeight="1" s="138">
      <c r="A1151" s="13" t="n">
        <v>1145</v>
      </c>
      <c r="B1151" s="14" t="n">
        <v>46167</v>
      </c>
      <c r="C1151" s="47" t="inlineStr">
        <is>
          <t>الصيانة لاين</t>
        </is>
      </c>
      <c r="D1151" s="47" t="n">
        <v>106</v>
      </c>
      <c r="E1151" s="49" t="n">
        <v>10100017</v>
      </c>
      <c r="F1151" s="28">
        <f>IFERROR(VLOOKUP(E1151,'أرصدة المخزن'!$A:$E,3,0),"")</f>
        <v/>
      </c>
      <c r="G1151" s="29">
        <f>IFERROR(VLOOKUP(E1151,'أرصدة المخزن'!$A:$H,4,FALSE),"")</f>
        <v/>
      </c>
      <c r="H1151" s="13" t="n">
        <v>1</v>
      </c>
      <c r="I1151" s="115" t="inlineStr">
        <is>
          <t>صرف</t>
        </is>
      </c>
      <c r="J1151" s="13" t="n"/>
      <c r="K1151" s="37">
        <f>IFERROR(VLOOKUP(E1151,'أرصدة المخزن'!$A:$H,8,0),"")</f>
        <v/>
      </c>
    </row>
    <row r="1152" ht="24.75" customHeight="1" s="138">
      <c r="A1152" s="13" t="n">
        <v>1146</v>
      </c>
      <c r="B1152" s="14" t="n">
        <v>46167</v>
      </c>
      <c r="C1152" s="47" t="inlineStr">
        <is>
          <t>الصيانة لاين</t>
        </is>
      </c>
      <c r="D1152" s="47" t="n">
        <v>106</v>
      </c>
      <c r="E1152" s="49" t="n">
        <v>10100002</v>
      </c>
      <c r="F1152" s="28">
        <f>IFERROR(VLOOKUP(E1152,'أرصدة المخزن'!$A:$E,3,0),"")</f>
        <v/>
      </c>
      <c r="G1152" s="29">
        <f>IFERROR(VLOOKUP(E1152,'أرصدة المخزن'!$A:$H,4,FALSE),"")</f>
        <v/>
      </c>
      <c r="H1152" s="13" t="n">
        <v>1</v>
      </c>
      <c r="I1152" s="115" t="inlineStr">
        <is>
          <t>صرف</t>
        </is>
      </c>
      <c r="J1152" s="13" t="n"/>
      <c r="K1152" s="37">
        <f>IFERROR(VLOOKUP(E1152,'أرصدة المخزن'!$A:$H,8,0),"")</f>
        <v/>
      </c>
    </row>
    <row r="1153" ht="24.75" customHeight="1" s="138">
      <c r="A1153" s="13" t="n">
        <v>1147</v>
      </c>
      <c r="B1153" s="14" t="n">
        <v>46167</v>
      </c>
      <c r="C1153" s="47" t="inlineStr">
        <is>
          <t>المسطحات المائية</t>
        </is>
      </c>
      <c r="D1153" s="47" t="n">
        <v>107</v>
      </c>
      <c r="E1153" s="49" t="n">
        <v>10040017</v>
      </c>
      <c r="F1153" s="28">
        <f>IFERROR(VLOOKUP(E1153,'أرصدة المخزن'!$A:$E,3,0),"")</f>
        <v/>
      </c>
      <c r="G1153" s="29">
        <f>IFERROR(VLOOKUP(E1153,'أرصدة المخزن'!$A:$H,4,FALSE),"")</f>
        <v/>
      </c>
      <c r="H1153" s="13" t="n">
        <v>5</v>
      </c>
      <c r="I1153" s="115" t="inlineStr">
        <is>
          <t>صرف</t>
        </is>
      </c>
      <c r="J1153" s="13" t="n"/>
      <c r="K1153" s="37">
        <f>IFERROR(VLOOKUP(E1153,'أرصدة المخزن'!$A:$H,8,0),"")</f>
        <v/>
      </c>
    </row>
    <row r="1154" ht="24.75" customHeight="1" s="138">
      <c r="A1154" s="13" t="n">
        <v>1148</v>
      </c>
      <c r="B1154" s="14" t="n">
        <v>46167</v>
      </c>
      <c r="C1154" s="47" t="inlineStr">
        <is>
          <t>الري لاين</t>
        </is>
      </c>
      <c r="D1154" s="47" t="n">
        <v>108</v>
      </c>
      <c r="E1154" s="49" t="n">
        <v>10020152</v>
      </c>
      <c r="F1154" s="28">
        <f>IFERROR(VLOOKUP(E1154,'أرصدة المخزن'!$A:$E,3,0),"")</f>
        <v/>
      </c>
      <c r="G1154" s="29">
        <f>IFERROR(VLOOKUP(E1154,'أرصدة المخزن'!$A:$H,4,FALSE),"")</f>
        <v/>
      </c>
      <c r="H1154" s="13" t="n">
        <v>1</v>
      </c>
      <c r="I1154" s="115" t="inlineStr">
        <is>
          <t>صرف</t>
        </is>
      </c>
      <c r="J1154" s="13" t="inlineStr">
        <is>
          <t>خلف الكرفانات</t>
        </is>
      </c>
      <c r="K1154" s="37">
        <f>IFERROR(VLOOKUP(E1154,'أرصدة المخزن'!$A:$H,8,0),"")</f>
        <v/>
      </c>
    </row>
    <row r="1155" ht="24.75" customHeight="1" s="138">
      <c r="A1155" s="13" t="n">
        <v>1149</v>
      </c>
      <c r="B1155" s="14" t="n">
        <v>46167</v>
      </c>
      <c r="C1155" s="47" t="inlineStr">
        <is>
          <t xml:space="preserve">الري </t>
        </is>
      </c>
      <c r="D1155" s="47" t="n">
        <v>108</v>
      </c>
      <c r="E1155" s="49" t="n">
        <v>10030003</v>
      </c>
      <c r="F1155" s="28">
        <f>IFERROR(VLOOKUP(E1155,'أرصدة المخزن'!$A:$E,3,0),"")</f>
        <v/>
      </c>
      <c r="G1155" s="29">
        <f>IFERROR(VLOOKUP(E1155,'أرصدة المخزن'!$A:$H,4,FALSE),"")</f>
        <v/>
      </c>
      <c r="H1155" s="13" t="n">
        <v>91</v>
      </c>
      <c r="I1155" s="115" t="inlineStr">
        <is>
          <t>صرف</t>
        </is>
      </c>
      <c r="J1155" s="13" t="n"/>
      <c r="K1155" s="37">
        <f>IFERROR(VLOOKUP(E1155,'أرصدة المخزن'!$A:$H,8,0),"")</f>
        <v/>
      </c>
    </row>
    <row r="1156" ht="24.75" customHeight="1" s="138">
      <c r="A1156" s="13" t="n">
        <v>1150</v>
      </c>
      <c r="B1156" s="14" t="n">
        <v>46167</v>
      </c>
      <c r="C1156" s="47" t="inlineStr">
        <is>
          <t xml:space="preserve">الري </t>
        </is>
      </c>
      <c r="D1156" s="47" t="n">
        <v>108</v>
      </c>
      <c r="E1156" s="49" t="n">
        <v>10030005</v>
      </c>
      <c r="F1156" s="28">
        <f>IFERROR(VLOOKUP(E1156,'أرصدة المخزن'!$A:$E,3,0),"")</f>
        <v/>
      </c>
      <c r="G1156" s="29">
        <f>IFERROR(VLOOKUP(E1156,'أرصدة المخزن'!$A:$H,4,FALSE),"")</f>
        <v/>
      </c>
      <c r="H1156" s="13" t="n">
        <v>11</v>
      </c>
      <c r="I1156" s="115" t="inlineStr">
        <is>
          <t>صرف</t>
        </is>
      </c>
      <c r="J1156" s="13" t="n"/>
      <c r="K1156" s="37">
        <f>IFERROR(VLOOKUP(E1156,'أرصدة المخزن'!$A:$H,8,0),"")</f>
        <v/>
      </c>
    </row>
    <row r="1157" ht="24.75" customHeight="1" s="138">
      <c r="A1157" s="13" t="n">
        <v>1151</v>
      </c>
      <c r="B1157" s="14" t="n">
        <v>46167</v>
      </c>
      <c r="C1157" s="47" t="inlineStr">
        <is>
          <t xml:space="preserve">الري </t>
        </is>
      </c>
      <c r="D1157" s="47" t="n">
        <v>108</v>
      </c>
      <c r="E1157" s="15" t="n">
        <v>10030008</v>
      </c>
      <c r="F1157" s="28">
        <f>IFERROR(VLOOKUP(E1157,'أرصدة المخزن'!$A:$E,3,0),"")</f>
        <v/>
      </c>
      <c r="G1157" s="29">
        <f>IFERROR(VLOOKUP(E1157,'أرصدة المخزن'!$A:$H,4,FALSE),"")</f>
        <v/>
      </c>
      <c r="H1157" s="13" t="n">
        <v>8</v>
      </c>
      <c r="I1157" s="115" t="inlineStr">
        <is>
          <t>صرف</t>
        </is>
      </c>
      <c r="J1157" s="13" t="n"/>
      <c r="K1157" s="37">
        <f>IFERROR(VLOOKUP(E1157,'أرصدة المخزن'!$A:$H,8,0),"")</f>
        <v/>
      </c>
    </row>
    <row r="1158" ht="24.75" customHeight="1" s="138">
      <c r="A1158" s="13" t="n">
        <v>1152</v>
      </c>
      <c r="B1158" s="14" t="n">
        <v>46167</v>
      </c>
      <c r="C1158" s="47" t="inlineStr">
        <is>
          <t xml:space="preserve">الري </t>
        </is>
      </c>
      <c r="D1158" s="47" t="n">
        <v>109</v>
      </c>
      <c r="E1158" s="49" t="n">
        <v>10030017</v>
      </c>
      <c r="F1158" s="28">
        <f>IFERROR(VLOOKUP(E1158,'أرصدة المخزن'!$A:$E,3,0),"")</f>
        <v/>
      </c>
      <c r="G1158" s="29">
        <f>IFERROR(VLOOKUP(E1158,'أرصدة المخزن'!$A:$H,4,FALSE),"")</f>
        <v/>
      </c>
      <c r="H1158" s="13" t="n">
        <v>1</v>
      </c>
      <c r="I1158" s="115" t="inlineStr">
        <is>
          <t>صرف</t>
        </is>
      </c>
      <c r="J1158" s="13" t="n"/>
      <c r="K1158" s="37">
        <f>IFERROR(VLOOKUP(E1158,'أرصدة المخزن'!$A:$H,8,0),"")</f>
        <v/>
      </c>
    </row>
    <row r="1159" ht="24.75" customHeight="1" s="138">
      <c r="A1159" s="13" t="n">
        <v>1153</v>
      </c>
      <c r="B1159" s="14" t="n">
        <v>46167</v>
      </c>
      <c r="C1159" s="47" t="inlineStr">
        <is>
          <t>الصيانة لاين</t>
        </is>
      </c>
      <c r="D1159" s="47" t="n">
        <v>110</v>
      </c>
      <c r="E1159" s="49" t="n">
        <v>10010059</v>
      </c>
      <c r="F1159" s="28">
        <f>IFERROR(VLOOKUP(E1159,'أرصدة المخزن'!$A:$E,3,0),"")</f>
        <v/>
      </c>
      <c r="G1159" s="29">
        <f>IFERROR(VLOOKUP(E1159,'أرصدة المخزن'!$A:$H,4,FALSE),"")</f>
        <v/>
      </c>
      <c r="H1159" s="13" t="n">
        <v>200</v>
      </c>
      <c r="I1159" s="115" t="inlineStr">
        <is>
          <t>صرف</t>
        </is>
      </c>
      <c r="J1159" s="13" t="n"/>
      <c r="K1159" s="37">
        <f>IFERROR(VLOOKUP(E1159,'أرصدة المخزن'!$A:$H,8,0),"")</f>
        <v/>
      </c>
    </row>
    <row r="1160" ht="24.75" customHeight="1" s="138">
      <c r="A1160" s="13" t="n">
        <v>1154</v>
      </c>
      <c r="B1160" s="14" t="n">
        <v>46167</v>
      </c>
      <c r="C1160" s="47" t="inlineStr">
        <is>
          <t>الصيانة لاين</t>
        </is>
      </c>
      <c r="D1160" s="47" t="n">
        <v>111</v>
      </c>
      <c r="E1160" s="15" t="n">
        <v>10020012</v>
      </c>
      <c r="F1160" s="28">
        <f>IFERROR(VLOOKUP(E1160,'أرصدة المخزن'!$A:$E,3,0),"")</f>
        <v/>
      </c>
      <c r="G1160" s="29">
        <f>IFERROR(VLOOKUP(E1160,'أرصدة المخزن'!$A:$H,4,FALSE),"")</f>
        <v/>
      </c>
      <c r="H1160" s="13" t="n">
        <v>1</v>
      </c>
      <c r="I1160" s="115" t="inlineStr">
        <is>
          <t>صرف</t>
        </is>
      </c>
      <c r="J1160" s="13" t="n"/>
      <c r="K1160" s="37">
        <f>IFERROR(VLOOKUP(E1160,'أرصدة المخزن'!$A:$H,8,0),"")</f>
        <v/>
      </c>
    </row>
    <row r="1161" ht="24.75" customHeight="1" s="138">
      <c r="A1161" s="13" t="n">
        <v>1155</v>
      </c>
      <c r="B1161" s="14" t="n">
        <v>46167</v>
      </c>
      <c r="C1161" s="47" t="inlineStr">
        <is>
          <t>الصيانة لاين</t>
        </is>
      </c>
      <c r="D1161" s="47" t="n">
        <v>111</v>
      </c>
      <c r="E1161" s="49" t="n">
        <v>10020013</v>
      </c>
      <c r="F1161" s="28">
        <f>IFERROR(VLOOKUP(E1161,'أرصدة المخزن'!$A:$E,3,0),"")</f>
        <v/>
      </c>
      <c r="G1161" s="29">
        <f>IFERROR(VLOOKUP(E1161,'أرصدة المخزن'!$A:$H,4,FALSE),"")</f>
        <v/>
      </c>
      <c r="H1161" s="13" t="n">
        <v>1</v>
      </c>
      <c r="I1161" s="115" t="inlineStr">
        <is>
          <t>صرف</t>
        </is>
      </c>
      <c r="J1161" s="13" t="n"/>
      <c r="K1161" s="37">
        <f>IFERROR(VLOOKUP(E1161,'أرصدة المخزن'!$A:$H,8,0),"")</f>
        <v/>
      </c>
    </row>
    <row r="1162" ht="24.75" customHeight="1" s="138">
      <c r="A1162" s="13" t="n">
        <v>1156</v>
      </c>
      <c r="B1162" s="14" t="n">
        <v>46167</v>
      </c>
      <c r="C1162" s="47" t="inlineStr">
        <is>
          <t>الصيانة لاين</t>
        </is>
      </c>
      <c r="D1162" s="47" t="n">
        <v>111</v>
      </c>
      <c r="E1162" s="49" t="n">
        <v>10020004</v>
      </c>
      <c r="F1162" s="28">
        <f>IFERROR(VLOOKUP(E1162,'أرصدة المخزن'!$A:$E,3,0),"")</f>
        <v/>
      </c>
      <c r="G1162" s="29">
        <f>IFERROR(VLOOKUP(E1162,'أرصدة المخزن'!$A:$H,4,FALSE),"")</f>
        <v/>
      </c>
      <c r="H1162" s="13" t="n">
        <v>1</v>
      </c>
      <c r="I1162" s="115" t="inlineStr">
        <is>
          <t>صرف</t>
        </is>
      </c>
      <c r="J1162" s="13" t="n"/>
      <c r="K1162" s="37">
        <f>IFERROR(VLOOKUP(E1162,'أرصدة المخزن'!$A:$H,8,0),"")</f>
        <v/>
      </c>
    </row>
    <row r="1163" ht="24.75" customHeight="1" s="138">
      <c r="A1163" s="13" t="n">
        <v>1157</v>
      </c>
      <c r="B1163" s="14" t="n">
        <v>46167</v>
      </c>
      <c r="C1163" s="47" t="inlineStr">
        <is>
          <t>النظافة كايرو</t>
        </is>
      </c>
      <c r="D1163" s="47" t="n">
        <v>112</v>
      </c>
      <c r="E1163" s="15" t="n">
        <v>10050002</v>
      </c>
      <c r="F1163" s="28">
        <f>IFERROR(VLOOKUP(E1163,'أرصدة المخزن'!$A:$E,3,0),"")</f>
        <v/>
      </c>
      <c r="G1163" s="29">
        <f>IFERROR(VLOOKUP(E1163,'أرصدة المخزن'!$A:$H,4,FALSE),"")</f>
        <v/>
      </c>
      <c r="H1163" s="13" t="n">
        <v>4</v>
      </c>
      <c r="I1163" s="115" t="inlineStr">
        <is>
          <t>صرف</t>
        </is>
      </c>
      <c r="J1163" s="13" t="n"/>
      <c r="K1163" s="37">
        <f>IFERROR(VLOOKUP(E1163,'أرصدة المخزن'!$A:$H,8,0),"")</f>
        <v/>
      </c>
    </row>
    <row r="1164" ht="24.75" customHeight="1" s="138">
      <c r="A1164" s="13" t="n">
        <v>1158</v>
      </c>
      <c r="B1164" s="14" t="n">
        <v>46167</v>
      </c>
      <c r="C1164" s="47" t="inlineStr">
        <is>
          <t>النظافة كايرو</t>
        </is>
      </c>
      <c r="D1164" s="47" t="n">
        <v>112</v>
      </c>
      <c r="E1164" s="49" t="n">
        <v>10050003</v>
      </c>
      <c r="F1164" s="28">
        <f>IFERROR(VLOOKUP(E1164,'أرصدة المخزن'!$A:$E,3,0),"")</f>
        <v/>
      </c>
      <c r="G1164" s="29">
        <f>IFERROR(VLOOKUP(E1164,'أرصدة المخزن'!$A:$H,4,FALSE),"")</f>
        <v/>
      </c>
      <c r="H1164" s="13" t="n">
        <v>18</v>
      </c>
      <c r="I1164" s="115" t="inlineStr">
        <is>
          <t>صرف</t>
        </is>
      </c>
      <c r="J1164" s="13" t="n"/>
      <c r="K1164" s="37">
        <f>IFERROR(VLOOKUP(E1164,'أرصدة المخزن'!$A:$H,8,0),"")</f>
        <v/>
      </c>
    </row>
    <row r="1165" ht="24.75" customHeight="1" s="138">
      <c r="A1165" s="13" t="n">
        <v>1159</v>
      </c>
      <c r="B1165" s="14" t="n">
        <v>46167</v>
      </c>
      <c r="C1165" s="47" t="inlineStr">
        <is>
          <t>النظافة كايرو</t>
        </is>
      </c>
      <c r="D1165" s="47" t="n">
        <v>112</v>
      </c>
      <c r="E1165" s="19" t="n">
        <v>10050005</v>
      </c>
      <c r="F1165" s="28">
        <f>IFERROR(VLOOKUP(E1165,'أرصدة المخزن'!$A:$E,3,0),"")</f>
        <v/>
      </c>
      <c r="G1165" s="29">
        <f>IFERROR(VLOOKUP(E1165,'أرصدة المخزن'!$A:$H,4,FALSE),"")</f>
        <v/>
      </c>
      <c r="H1165" s="13" t="n">
        <v>1</v>
      </c>
      <c r="I1165" s="115" t="inlineStr">
        <is>
          <t>صرف</t>
        </is>
      </c>
      <c r="J1165" s="13" t="n"/>
      <c r="K1165" s="37">
        <f>IFERROR(VLOOKUP(E1165,'أرصدة المخزن'!$A:$H,8,0),"")</f>
        <v/>
      </c>
    </row>
    <row r="1166" ht="24.75" customHeight="1" s="138">
      <c r="A1166" s="13" t="n">
        <v>1160</v>
      </c>
      <c r="B1166" s="14" t="n">
        <v>46167</v>
      </c>
      <c r="C1166" s="47" t="inlineStr">
        <is>
          <t>النظافة لاين</t>
        </is>
      </c>
      <c r="D1166" s="47" t="n">
        <v>113</v>
      </c>
      <c r="E1166" s="19" t="n">
        <v>10050002</v>
      </c>
      <c r="F1166" s="28">
        <f>IFERROR(VLOOKUP(E1166,'أرصدة المخزن'!$A:$E,3,0),"")</f>
        <v/>
      </c>
      <c r="G1166" s="29">
        <f>IFERROR(VLOOKUP(E1166,'أرصدة المخزن'!$A:$H,4,FALSE),"")</f>
        <v/>
      </c>
      <c r="H1166" s="13" t="n">
        <v>4</v>
      </c>
      <c r="I1166" s="115" t="inlineStr">
        <is>
          <t>صرف</t>
        </is>
      </c>
      <c r="J1166" s="13" t="n"/>
      <c r="K1166" s="37">
        <f>IFERROR(VLOOKUP(E1166,'أرصدة المخزن'!$A:$H,8,0),"")</f>
        <v/>
      </c>
    </row>
    <row r="1167" ht="24.75" customHeight="1" s="138">
      <c r="A1167" s="13" t="n">
        <v>1161</v>
      </c>
      <c r="B1167" s="14" t="n">
        <v>46168</v>
      </c>
      <c r="C1167" s="47" t="inlineStr">
        <is>
          <t>الري سلطان</t>
        </is>
      </c>
      <c r="D1167" s="47" t="n">
        <v>114</v>
      </c>
      <c r="E1167" s="49" t="n">
        <v>10030043</v>
      </c>
      <c r="F1167" s="28">
        <f>IFERROR(VLOOKUP(E1167,'أرصدة المخزن'!$A:$E,3,0),"")</f>
        <v/>
      </c>
      <c r="G1167" s="29">
        <f>IFERROR(VLOOKUP(E1167,'أرصدة المخزن'!$A:$H,4,FALSE),"")</f>
        <v/>
      </c>
      <c r="H1167" s="13" t="n">
        <v>25</v>
      </c>
      <c r="I1167" s="115" t="inlineStr">
        <is>
          <t>صرف</t>
        </is>
      </c>
      <c r="J1167" s="13" t="n"/>
      <c r="K1167" s="37">
        <f>IFERROR(VLOOKUP(E1167,'أرصدة المخزن'!$A:$H,8,0),"")</f>
        <v/>
      </c>
    </row>
    <row r="1168" ht="24.75" customHeight="1" s="138">
      <c r="A1168" s="13" t="n">
        <v>1162</v>
      </c>
      <c r="B1168" s="14" t="n">
        <v>46168</v>
      </c>
      <c r="C1168" s="47" t="inlineStr">
        <is>
          <t>الري سلطان</t>
        </is>
      </c>
      <c r="D1168" s="47" t="n">
        <v>114</v>
      </c>
      <c r="E1168" s="49" t="n">
        <v>10030003</v>
      </c>
      <c r="F1168" s="28">
        <f>IFERROR(VLOOKUP(E1168,'أرصدة المخزن'!$A:$E,3,0),"")</f>
        <v/>
      </c>
      <c r="G1168" s="29">
        <f>IFERROR(VLOOKUP(E1168,'أرصدة المخزن'!$A:$H,4,FALSE),"")</f>
        <v/>
      </c>
      <c r="H1168" s="13" t="n">
        <v>7</v>
      </c>
      <c r="I1168" s="115" t="inlineStr">
        <is>
          <t>صرف</t>
        </is>
      </c>
      <c r="J1168" s="13" t="n"/>
      <c r="K1168" s="37">
        <f>IFERROR(VLOOKUP(E1168,'أرصدة المخزن'!$A:$H,8,0),"")</f>
        <v/>
      </c>
    </row>
    <row r="1169" ht="24.75" customHeight="1" s="138">
      <c r="A1169" s="13" t="n">
        <v>1163</v>
      </c>
      <c r="B1169" s="14" t="n">
        <v>46168</v>
      </c>
      <c r="C1169" s="47" t="inlineStr">
        <is>
          <t>الري سلطان</t>
        </is>
      </c>
      <c r="D1169" s="47" t="n">
        <v>114</v>
      </c>
      <c r="E1169" s="49" t="n">
        <v>10030004</v>
      </c>
      <c r="F1169" s="28">
        <f>IFERROR(VLOOKUP(E1169,'أرصدة المخزن'!$A:$E,3,0),"")</f>
        <v/>
      </c>
      <c r="G1169" s="29">
        <f>IFERROR(VLOOKUP(E1169,'أرصدة المخزن'!$A:$H,4,FALSE),"")</f>
        <v/>
      </c>
      <c r="H1169" s="13" t="n">
        <v>13</v>
      </c>
      <c r="I1169" s="115" t="inlineStr">
        <is>
          <t>صرف</t>
        </is>
      </c>
      <c r="J1169" s="13" t="n"/>
      <c r="K1169" s="37">
        <f>IFERROR(VLOOKUP(E1169,'أرصدة المخزن'!$A:$H,8,0),"")</f>
        <v/>
      </c>
    </row>
    <row r="1170" ht="24.75" customHeight="1" s="138">
      <c r="A1170" s="13" t="n">
        <v>1164</v>
      </c>
      <c r="B1170" s="14" t="n">
        <v>46168</v>
      </c>
      <c r="C1170" s="47" t="inlineStr">
        <is>
          <t>الري سلطان</t>
        </is>
      </c>
      <c r="D1170" s="47" t="n">
        <v>114</v>
      </c>
      <c r="E1170" s="49" t="n">
        <v>10030005</v>
      </c>
      <c r="F1170" s="28">
        <f>IFERROR(VLOOKUP(E1170,'أرصدة المخزن'!$A:$E,3,0),"")</f>
        <v/>
      </c>
      <c r="G1170" s="29">
        <f>IFERROR(VLOOKUP(E1170,'أرصدة المخزن'!$A:$H,4,FALSE),"")</f>
        <v/>
      </c>
      <c r="H1170" s="13" t="n">
        <v>2</v>
      </c>
      <c r="I1170" s="115" t="inlineStr">
        <is>
          <t>صرف</t>
        </is>
      </c>
      <c r="J1170" s="13" t="n"/>
      <c r="K1170" s="37">
        <f>IFERROR(VLOOKUP(E1170,'أرصدة المخزن'!$A:$H,8,0),"")</f>
        <v/>
      </c>
    </row>
    <row r="1171" ht="24.75" customHeight="1" s="138">
      <c r="A1171" s="13" t="n">
        <v>1165</v>
      </c>
      <c r="B1171" s="14" t="n">
        <v>46168</v>
      </c>
      <c r="C1171" s="47" t="inlineStr">
        <is>
          <t>الري سلطان</t>
        </is>
      </c>
      <c r="D1171" s="47" t="n">
        <v>115</v>
      </c>
      <c r="E1171" s="49" t="n">
        <v>10030011</v>
      </c>
      <c r="F1171" s="28">
        <f>IFERROR(VLOOKUP(E1171,'أرصدة المخزن'!$A:$E,3,0),"")</f>
        <v/>
      </c>
      <c r="G1171" s="29">
        <f>IFERROR(VLOOKUP(E1171,'أرصدة المخزن'!$A:$H,4,FALSE),"")</f>
        <v/>
      </c>
      <c r="H1171" s="13" t="n">
        <v>2</v>
      </c>
      <c r="I1171" s="115" t="inlineStr">
        <is>
          <t>صرف</t>
        </is>
      </c>
      <c r="J1171" s="13" t="n"/>
      <c r="K1171" s="37">
        <f>IFERROR(VLOOKUP(E1171,'أرصدة المخزن'!$A:$H,8,0),"")</f>
        <v/>
      </c>
    </row>
    <row r="1172" ht="24.75" customHeight="1" s="138">
      <c r="A1172" s="13" t="n">
        <v>1166</v>
      </c>
      <c r="B1172" s="14" t="n">
        <v>46168</v>
      </c>
      <c r="C1172" s="47" t="inlineStr">
        <is>
          <t>الري سلطان</t>
        </is>
      </c>
      <c r="D1172" s="47" t="n">
        <v>115</v>
      </c>
      <c r="E1172" s="49" t="n">
        <v>10030027</v>
      </c>
      <c r="F1172" s="28">
        <f>IFERROR(VLOOKUP(E1172,'أرصدة المخزن'!$A:$E,3,0),"")</f>
        <v/>
      </c>
      <c r="G1172" s="29">
        <f>IFERROR(VLOOKUP(E1172,'أرصدة المخزن'!$A:$H,4,FALSE),"")</f>
        <v/>
      </c>
      <c r="H1172" s="13" t="n">
        <v>50</v>
      </c>
      <c r="I1172" s="115" t="inlineStr">
        <is>
          <t>صرف</t>
        </is>
      </c>
      <c r="J1172" s="13" t="n"/>
      <c r="K1172" s="37">
        <f>IFERROR(VLOOKUP(E1172,'أرصدة المخزن'!$A:$H,8,0),"")</f>
        <v/>
      </c>
    </row>
    <row r="1173" ht="24.75" customHeight="1" s="138">
      <c r="A1173" s="13" t="n">
        <v>1167</v>
      </c>
      <c r="B1173" s="14" t="n">
        <v>46168</v>
      </c>
      <c r="C1173" s="47" t="inlineStr">
        <is>
          <t>الري سلطان</t>
        </is>
      </c>
      <c r="D1173" s="47" t="n">
        <v>115</v>
      </c>
      <c r="E1173" s="49" t="n">
        <v>10030029</v>
      </c>
      <c r="F1173" s="28">
        <f>IFERROR(VLOOKUP(E1173,'أرصدة المخزن'!$A:$E,3,0),"")</f>
        <v/>
      </c>
      <c r="G1173" s="29">
        <f>IFERROR(VLOOKUP(E1173,'أرصدة المخزن'!$A:$H,4,FALSE),"")</f>
        <v/>
      </c>
      <c r="H1173" s="13" t="n">
        <v>50</v>
      </c>
      <c r="I1173" s="115" t="inlineStr">
        <is>
          <t>صرف</t>
        </is>
      </c>
      <c r="J1173" s="13" t="n"/>
      <c r="K1173" s="37">
        <f>IFERROR(VLOOKUP(E1173,'أرصدة المخزن'!$A:$H,8,0),"")</f>
        <v/>
      </c>
    </row>
    <row r="1174" ht="24.75" customHeight="1" s="138">
      <c r="A1174" s="13" t="n">
        <v>1168</v>
      </c>
      <c r="B1174" s="14" t="n">
        <v>46168</v>
      </c>
      <c r="C1174" s="47" t="inlineStr">
        <is>
          <t>المسطحات المائية</t>
        </is>
      </c>
      <c r="D1174" s="47" t="n">
        <v>116</v>
      </c>
      <c r="E1174" s="49" t="n">
        <v>10040009</v>
      </c>
      <c r="F1174" s="28">
        <f>IFERROR(VLOOKUP(E1174,'أرصدة المخزن'!$A:$E,3,0),"")</f>
        <v/>
      </c>
      <c r="G1174" s="29">
        <f>IFERROR(VLOOKUP(E1174,'أرصدة المخزن'!$A:$H,4,FALSE),"")</f>
        <v/>
      </c>
      <c r="H1174" s="13" t="n">
        <v>3</v>
      </c>
      <c r="I1174" s="115" t="inlineStr">
        <is>
          <t>صرف</t>
        </is>
      </c>
      <c r="J1174" s="13" t="n"/>
      <c r="K1174" s="37">
        <f>IFERROR(VLOOKUP(E1174,'أرصدة المخزن'!$A:$H,8,0),"")</f>
        <v/>
      </c>
    </row>
    <row r="1175" ht="24.75" customHeight="1" s="138">
      <c r="A1175" s="13" t="n">
        <v>1169</v>
      </c>
      <c r="B1175" s="14" t="n">
        <v>46172</v>
      </c>
      <c r="C1175" s="47" t="inlineStr">
        <is>
          <t>الري سلطان</t>
        </is>
      </c>
      <c r="D1175" s="47" t="n">
        <v>117</v>
      </c>
      <c r="E1175" s="49" t="n">
        <v>10020034</v>
      </c>
      <c r="F1175" s="28">
        <f>IFERROR(VLOOKUP(E1175,'أرصدة المخزن'!$A:$E,3,0),"")</f>
        <v/>
      </c>
      <c r="G1175" s="29">
        <f>IFERROR(VLOOKUP(E1175,'أرصدة المخزن'!$A:$H,4,FALSE),"")</f>
        <v/>
      </c>
      <c r="H1175" s="13" t="n">
        <v>1</v>
      </c>
      <c r="I1175" s="115" t="inlineStr">
        <is>
          <t>صرف</t>
        </is>
      </c>
      <c r="J1175" s="13" t="n"/>
      <c r="K1175" s="37">
        <f>IFERROR(VLOOKUP(E1175,'أرصدة المخزن'!$A:$H,8,0),"")</f>
        <v/>
      </c>
    </row>
    <row r="1176" ht="24.75" customHeight="1" s="138">
      <c r="A1176" s="13" t="n">
        <v>1170</v>
      </c>
      <c r="B1176" s="14" t="n">
        <v>46174</v>
      </c>
      <c r="C1176" s="47" t="inlineStr">
        <is>
          <t>لوتس</t>
        </is>
      </c>
      <c r="D1176" s="47" t="n">
        <v>118</v>
      </c>
      <c r="E1176" s="49" t="n">
        <v>10010035</v>
      </c>
      <c r="F1176" s="28">
        <f>IFERROR(VLOOKUP(E1176,'أرصدة المخزن'!$A:$E,3,0),"")</f>
        <v/>
      </c>
      <c r="G1176" s="29">
        <f>IFERROR(VLOOKUP(E1176,'أرصدة المخزن'!$A:$H,4,FALSE),"")</f>
        <v/>
      </c>
      <c r="H1176" s="13" t="n">
        <v>50</v>
      </c>
      <c r="I1176" s="115" t="inlineStr">
        <is>
          <t>صرف</t>
        </is>
      </c>
      <c r="J1176" s="13" t="n"/>
      <c r="K1176" s="37">
        <f>IFERROR(VLOOKUP(E1176,'أرصدة المخزن'!$A:$H,8,0),"")</f>
        <v/>
      </c>
    </row>
    <row r="1177" ht="24.75" customHeight="1" s="138">
      <c r="A1177" s="13" t="n">
        <v>1171</v>
      </c>
      <c r="B1177" s="14" t="n">
        <v>46174</v>
      </c>
      <c r="C1177" s="47" t="inlineStr">
        <is>
          <t>لوتس</t>
        </is>
      </c>
      <c r="D1177" s="47" t="n">
        <v>118</v>
      </c>
      <c r="E1177" s="49" t="n">
        <v>10010037</v>
      </c>
      <c r="F1177" s="28">
        <f>IFERROR(VLOOKUP(E1177,'أرصدة المخزن'!$A:$E,3,0),"")</f>
        <v/>
      </c>
      <c r="G1177" s="29">
        <f>IFERROR(VLOOKUP(E1177,'أرصدة المخزن'!$A:$H,4,FALSE),"")</f>
        <v/>
      </c>
      <c r="H1177" s="13" t="n">
        <v>10</v>
      </c>
      <c r="I1177" s="115" t="inlineStr">
        <is>
          <t>صرف</t>
        </is>
      </c>
      <c r="J1177" s="13" t="n"/>
      <c r="K1177" s="37">
        <f>IFERROR(VLOOKUP(E1177,'أرصدة المخزن'!$A:$H,8,0),"")</f>
        <v/>
      </c>
    </row>
    <row r="1178" ht="24.75" customHeight="1" s="138">
      <c r="A1178" s="13" t="n">
        <v>1172</v>
      </c>
      <c r="B1178" s="14" t="n">
        <v>46174</v>
      </c>
      <c r="C1178" s="47" t="inlineStr">
        <is>
          <t>لوتس</t>
        </is>
      </c>
      <c r="D1178" s="47" t="n">
        <v>118</v>
      </c>
      <c r="E1178" s="49" t="n">
        <v>10010109</v>
      </c>
      <c r="F1178" s="28">
        <f>IFERROR(VLOOKUP(E1178,'أرصدة المخزن'!$A:$E,3,0),"")</f>
        <v/>
      </c>
      <c r="G1178" s="29">
        <f>IFERROR(VLOOKUP(E1178,'أرصدة المخزن'!$A:$H,4,FALSE),"")</f>
        <v/>
      </c>
      <c r="H1178" s="13" t="n">
        <v>2</v>
      </c>
      <c r="I1178" s="115" t="inlineStr">
        <is>
          <t>صرف</t>
        </is>
      </c>
      <c r="J1178" s="13" t="n"/>
      <c r="K1178" s="37">
        <f>IFERROR(VLOOKUP(E1178,'أرصدة المخزن'!$A:$H,8,0),"")</f>
        <v/>
      </c>
    </row>
    <row r="1179" ht="24.75" customHeight="1" s="138">
      <c r="A1179" s="13" t="n">
        <v>1173</v>
      </c>
      <c r="B1179" s="14" t="n">
        <v>46174</v>
      </c>
      <c r="C1179" s="47" t="inlineStr">
        <is>
          <t>الصيانة لاين</t>
        </is>
      </c>
      <c r="D1179" s="47" t="n">
        <v>119</v>
      </c>
      <c r="E1179" s="49" t="n">
        <v>10170039</v>
      </c>
      <c r="F1179" s="28">
        <f>IFERROR(VLOOKUP(E1179,'أرصدة المخزن'!$A:$E,3,0),"")</f>
        <v/>
      </c>
      <c r="G1179" s="29">
        <f>IFERROR(VLOOKUP(E1179,'أرصدة المخزن'!$A:$H,4,FALSE),"")</f>
        <v/>
      </c>
      <c r="H1179" s="13" t="n">
        <v>3</v>
      </c>
      <c r="I1179" s="115" t="inlineStr">
        <is>
          <t>صرف</t>
        </is>
      </c>
      <c r="J1179" s="13" t="n"/>
      <c r="K1179" s="37">
        <f>IFERROR(VLOOKUP(E1179,'أرصدة المخزن'!$A:$H,8,0),"")</f>
        <v/>
      </c>
    </row>
    <row r="1180" ht="24.75" customHeight="1" s="138">
      <c r="A1180" s="13" t="n">
        <v>1174</v>
      </c>
      <c r="B1180" s="14" t="n">
        <v>46174</v>
      </c>
      <c r="C1180" s="47" t="inlineStr">
        <is>
          <t>النظافة لاين</t>
        </is>
      </c>
      <c r="D1180" s="47" t="n">
        <v>120</v>
      </c>
      <c r="E1180" s="49" t="n">
        <v>10050002</v>
      </c>
      <c r="F1180" s="28">
        <f>IFERROR(VLOOKUP(E1180,'أرصدة المخزن'!$A:$E,3,0),"")</f>
        <v/>
      </c>
      <c r="G1180" s="29">
        <f>IFERROR(VLOOKUP(E1180,'أرصدة المخزن'!$A:$H,4,FALSE),"")</f>
        <v/>
      </c>
      <c r="H1180" s="13" t="n">
        <v>2</v>
      </c>
      <c r="I1180" s="115" t="inlineStr">
        <is>
          <t>صرف</t>
        </is>
      </c>
      <c r="J1180" s="13" t="n"/>
      <c r="K1180" s="37">
        <f>IFERROR(VLOOKUP(E1180,'أرصدة المخزن'!$A:$H,8,0),"")</f>
        <v/>
      </c>
    </row>
    <row r="1181" ht="24.75" customHeight="1" s="138">
      <c r="A1181" s="13" t="n">
        <v>1175</v>
      </c>
      <c r="B1181" s="14" t="n">
        <v>46174</v>
      </c>
      <c r="C1181" s="47" t="inlineStr">
        <is>
          <t>النظافة لاين</t>
        </is>
      </c>
      <c r="D1181" s="47" t="n">
        <v>120</v>
      </c>
      <c r="E1181" s="49" t="n">
        <v>10050005</v>
      </c>
      <c r="F1181" s="28">
        <f>IFERROR(VLOOKUP(E1181,'أرصدة المخزن'!$A:$E,3,0),"")</f>
        <v/>
      </c>
      <c r="G1181" s="29">
        <f>IFERROR(VLOOKUP(E1181,'أرصدة المخزن'!$A:$H,4,FALSE),"")</f>
        <v/>
      </c>
      <c r="H1181" s="13" t="n">
        <v>1</v>
      </c>
      <c r="I1181" s="115" t="inlineStr">
        <is>
          <t>صرف</t>
        </is>
      </c>
      <c r="J1181" s="13" t="n"/>
      <c r="K1181" s="37">
        <f>IFERROR(VLOOKUP(E1181,'أرصدة المخزن'!$A:$H,8,0),"")</f>
        <v/>
      </c>
    </row>
    <row r="1182" ht="24.75" customHeight="1" s="138">
      <c r="A1182" s="13" t="n">
        <v>1176</v>
      </c>
      <c r="B1182" s="14" t="n">
        <v>46174</v>
      </c>
      <c r="C1182" s="47" t="inlineStr">
        <is>
          <t>الري بلوم</t>
        </is>
      </c>
      <c r="D1182" s="47" t="n">
        <v>121</v>
      </c>
      <c r="E1182" s="49" t="n">
        <v>10030006</v>
      </c>
      <c r="F1182" s="28">
        <f>IFERROR(VLOOKUP(E1182,'أرصدة المخزن'!$A:$E,3,0),"")</f>
        <v/>
      </c>
      <c r="G1182" s="29">
        <f>IFERROR(VLOOKUP(E1182,'أرصدة المخزن'!$A:$H,4,FALSE),"")</f>
        <v/>
      </c>
      <c r="H1182" s="13" t="n">
        <v>3</v>
      </c>
      <c r="I1182" s="115" t="inlineStr">
        <is>
          <t>صرف</t>
        </is>
      </c>
      <c r="J1182" s="13" t="n"/>
      <c r="K1182" s="37">
        <f>IFERROR(VLOOKUP(E1182,'أرصدة المخزن'!$A:$H,8,0),"")</f>
        <v/>
      </c>
    </row>
    <row r="1183" ht="24.75" customHeight="1" s="138">
      <c r="A1183" s="13" t="n">
        <v>1177</v>
      </c>
      <c r="B1183" s="14" t="n">
        <v>46174</v>
      </c>
      <c r="C1183" s="47" t="inlineStr">
        <is>
          <t>الري بلوم</t>
        </is>
      </c>
      <c r="D1183" s="47" t="n">
        <v>121</v>
      </c>
      <c r="E1183" s="49" t="n">
        <v>10030003</v>
      </c>
      <c r="F1183" s="28">
        <f>IFERROR(VLOOKUP(E1183,'أرصدة المخزن'!$A:$E,3,0),"")</f>
        <v/>
      </c>
      <c r="G1183" s="29">
        <f>IFERROR(VLOOKUP(E1183,'أرصدة المخزن'!$A:$H,4,FALSE),"")</f>
        <v/>
      </c>
      <c r="H1183" s="13" t="n">
        <v>8</v>
      </c>
      <c r="I1183" s="115" t="inlineStr">
        <is>
          <t>صرف</t>
        </is>
      </c>
      <c r="J1183" s="13" t="n"/>
      <c r="K1183" s="37">
        <f>IFERROR(VLOOKUP(E1183,'أرصدة المخزن'!$A:$H,8,0),"")</f>
        <v/>
      </c>
    </row>
    <row r="1184" ht="24.75" customHeight="1" s="138">
      <c r="A1184" s="13" t="n">
        <v>1178</v>
      </c>
      <c r="B1184" s="14" t="n">
        <v>46174</v>
      </c>
      <c r="C1184" s="47" t="inlineStr">
        <is>
          <t>الري بلوم</t>
        </is>
      </c>
      <c r="D1184" s="47" t="n">
        <v>121</v>
      </c>
      <c r="E1184" s="49" t="n">
        <v>10020034</v>
      </c>
      <c r="F1184" s="28">
        <f>IFERROR(VLOOKUP(E1184,'أرصدة المخزن'!$A:$E,3,0),"")</f>
        <v/>
      </c>
      <c r="G1184" s="29">
        <f>IFERROR(VLOOKUP(E1184,'أرصدة المخزن'!$A:$H,4,FALSE),"")</f>
        <v/>
      </c>
      <c r="H1184" s="13" t="n">
        <v>2</v>
      </c>
      <c r="I1184" s="115" t="inlineStr">
        <is>
          <t>صرف</t>
        </is>
      </c>
      <c r="J1184" s="13" t="n"/>
      <c r="K1184" s="37">
        <f>IFERROR(VLOOKUP(E1184,'أرصدة المخزن'!$A:$H,8,0),"")</f>
        <v/>
      </c>
    </row>
    <row r="1185" ht="24.75" customHeight="1" s="138">
      <c r="A1185" s="13" t="n">
        <v>1179</v>
      </c>
      <c r="B1185" s="14" t="n">
        <v>46175</v>
      </c>
      <c r="C1185" s="47" t="inlineStr">
        <is>
          <t>الصيانة لاين</t>
        </is>
      </c>
      <c r="D1185" s="47" t="n">
        <v>122</v>
      </c>
      <c r="E1185" s="49" t="n">
        <v>10010156</v>
      </c>
      <c r="F1185" s="28">
        <f>IFERROR(VLOOKUP(E1185,'أرصدة المخزن'!$A:$E,3,0),"")</f>
        <v/>
      </c>
      <c r="G1185" s="29">
        <f>IFERROR(VLOOKUP(E1185,'أرصدة المخزن'!$A:$H,4,FALSE),"")</f>
        <v/>
      </c>
      <c r="H1185" s="13" t="n">
        <v>3</v>
      </c>
      <c r="I1185" s="115" t="inlineStr">
        <is>
          <t>صرف</t>
        </is>
      </c>
      <c r="J1185" s="13" t="n"/>
      <c r="K1185" s="37">
        <f>IFERROR(VLOOKUP(E1185,'أرصدة المخزن'!$A:$H,8,0),"")</f>
        <v/>
      </c>
    </row>
    <row r="1186" ht="24.75" customHeight="1" s="138">
      <c r="A1186" s="13" t="n">
        <v>1180</v>
      </c>
      <c r="B1186" s="14" t="n">
        <v>46175</v>
      </c>
      <c r="C1186" s="47" t="inlineStr">
        <is>
          <t>الصيانة لاين</t>
        </is>
      </c>
      <c r="D1186" s="47" t="n">
        <v>122</v>
      </c>
      <c r="E1186" s="49" t="n">
        <v>10170057</v>
      </c>
      <c r="F1186" s="28">
        <f>IFERROR(VLOOKUP(E1186,'أرصدة المخزن'!$A:$E,3,0),"")</f>
        <v/>
      </c>
      <c r="G1186" s="29">
        <f>IFERROR(VLOOKUP(E1186,'أرصدة المخزن'!$A:$H,4,FALSE),"")</f>
        <v/>
      </c>
      <c r="H1186" s="13" t="n">
        <v>1</v>
      </c>
      <c r="I1186" s="115" t="inlineStr">
        <is>
          <t>صرف</t>
        </is>
      </c>
      <c r="J1186" s="13" t="n"/>
      <c r="K1186" s="37">
        <f>IFERROR(VLOOKUP(E1186,'أرصدة المخزن'!$A:$H,8,0),"")</f>
        <v/>
      </c>
    </row>
    <row r="1187" ht="24.75" customHeight="1" s="138">
      <c r="A1187" s="13" t="n">
        <v>1181</v>
      </c>
      <c r="B1187" s="14" t="n">
        <v>46175</v>
      </c>
      <c r="C1187" s="47" t="inlineStr">
        <is>
          <t>الصيانة لاين</t>
        </is>
      </c>
      <c r="D1187" s="47" t="n">
        <v>123</v>
      </c>
      <c r="E1187" s="49" t="n">
        <v>10020119</v>
      </c>
      <c r="F1187" s="28">
        <f>IFERROR(VLOOKUP(E1187,'أرصدة المخزن'!$A:$E,3,0),"")</f>
        <v/>
      </c>
      <c r="G1187" s="29">
        <f>IFERROR(VLOOKUP(E1187,'أرصدة المخزن'!$A:$H,4,FALSE),"")</f>
        <v/>
      </c>
      <c r="H1187" s="13" t="n">
        <v>3</v>
      </c>
      <c r="I1187" s="115" t="inlineStr">
        <is>
          <t>صرف</t>
        </is>
      </c>
      <c r="J1187" s="13" t="n"/>
      <c r="K1187" s="37">
        <f>IFERROR(VLOOKUP(E1187,'أرصدة المخزن'!$A:$H,8,0),"")</f>
        <v/>
      </c>
    </row>
    <row r="1188" ht="24.75" customHeight="1" s="138">
      <c r="A1188" s="13" t="n">
        <v>1182</v>
      </c>
      <c r="B1188" s="14" t="n">
        <v>46175</v>
      </c>
      <c r="C1188" s="47" t="inlineStr">
        <is>
          <t>الصيانة لاين</t>
        </is>
      </c>
      <c r="D1188" s="47" t="n">
        <v>123</v>
      </c>
      <c r="E1188" s="49" t="n">
        <v>10020276</v>
      </c>
      <c r="F1188" s="28">
        <f>IFERROR(VLOOKUP(E1188,'أرصدة المخزن'!$A:$E,3,0),"")</f>
        <v/>
      </c>
      <c r="G1188" s="29">
        <f>IFERROR(VLOOKUP(E1188,'أرصدة المخزن'!$A:$H,4,FALSE),"")</f>
        <v/>
      </c>
      <c r="H1188" s="13" t="n">
        <v>3</v>
      </c>
      <c r="I1188" s="115" t="inlineStr">
        <is>
          <t>صرف</t>
        </is>
      </c>
      <c r="J1188" s="13" t="n"/>
      <c r="K1188" s="37">
        <f>IFERROR(VLOOKUP(E1188,'أرصدة المخزن'!$A:$H,8,0),"")</f>
        <v/>
      </c>
    </row>
    <row r="1189" ht="24.75" customHeight="1" s="138">
      <c r="A1189" s="13" t="n">
        <v>1183</v>
      </c>
      <c r="B1189" s="14" t="n">
        <v>46175</v>
      </c>
      <c r="C1189" s="47" t="inlineStr">
        <is>
          <t>جو فاستر</t>
        </is>
      </c>
      <c r="D1189" s="47" t="n">
        <v>124</v>
      </c>
      <c r="E1189" s="49" t="n">
        <v>10130005</v>
      </c>
      <c r="F1189" s="28">
        <f>IFERROR(VLOOKUP(E1189,'أرصدة المخزن'!$A:$E,3,0),"")</f>
        <v/>
      </c>
      <c r="G1189" s="29">
        <f>IFERROR(VLOOKUP(E1189,'أرصدة المخزن'!$A:$H,4,FALSE),"")</f>
        <v/>
      </c>
      <c r="H1189" s="13" t="n">
        <v>2</v>
      </c>
      <c r="I1189" s="115" t="inlineStr">
        <is>
          <t>صرف</t>
        </is>
      </c>
      <c r="J1189" s="13" t="n"/>
      <c r="K1189" s="37">
        <f>IFERROR(VLOOKUP(E1189,'أرصدة المخزن'!$A:$H,8,0),"")</f>
        <v/>
      </c>
    </row>
    <row r="1190" ht="24.75" customHeight="1" s="138">
      <c r="A1190" s="13" t="n">
        <v>1184</v>
      </c>
      <c r="B1190" s="14" t="n">
        <v>46175</v>
      </c>
      <c r="C1190" s="47" t="inlineStr">
        <is>
          <t>جو فاستر</t>
        </is>
      </c>
      <c r="D1190" s="47" t="n">
        <v>124</v>
      </c>
      <c r="E1190" s="49" t="n">
        <v>10130004</v>
      </c>
      <c r="F1190" s="28">
        <f>IFERROR(VLOOKUP(E1190,'أرصدة المخزن'!$A:$E,3,0),"")</f>
        <v/>
      </c>
      <c r="G1190" s="29">
        <f>IFERROR(VLOOKUP(E1190,'أرصدة المخزن'!$A:$H,4,FALSE),"")</f>
        <v/>
      </c>
      <c r="H1190" s="13" t="n">
        <v>2</v>
      </c>
      <c r="I1190" s="115" t="inlineStr">
        <is>
          <t>صرف</t>
        </is>
      </c>
      <c r="J1190" s="13" t="n"/>
      <c r="K1190" s="37">
        <f>IFERROR(VLOOKUP(E1190,'أرصدة المخزن'!$A:$H,8,0),"")</f>
        <v/>
      </c>
    </row>
    <row r="1191" ht="24.75" customHeight="1" s="138">
      <c r="A1191" s="13" t="n">
        <v>1185</v>
      </c>
      <c r="B1191" s="14" t="n">
        <v>46175</v>
      </c>
      <c r="C1191" s="47" t="inlineStr">
        <is>
          <t>جو فاستر</t>
        </is>
      </c>
      <c r="D1191" s="47" t="n">
        <v>124</v>
      </c>
      <c r="E1191" s="49" t="n">
        <v>10130006</v>
      </c>
      <c r="F1191" s="28">
        <f>IFERROR(VLOOKUP(E1191,'أرصدة المخزن'!$A:$E,3,0),"")</f>
        <v/>
      </c>
      <c r="G1191" s="29">
        <f>IFERROR(VLOOKUP(E1191,'أرصدة المخزن'!$A:$H,4,FALSE),"")</f>
        <v/>
      </c>
      <c r="H1191" s="13" t="n">
        <v>2</v>
      </c>
      <c r="I1191" s="115" t="inlineStr">
        <is>
          <t>صرف</t>
        </is>
      </c>
      <c r="J1191" s="13" t="n"/>
      <c r="K1191" s="37">
        <f>IFERROR(VLOOKUP(E1191,'أرصدة المخزن'!$A:$H,8,0),"")</f>
        <v/>
      </c>
    </row>
    <row r="1192" ht="24.75" customHeight="1" s="138">
      <c r="A1192" s="13" t="n">
        <v>1186</v>
      </c>
      <c r="B1192" s="14" t="n">
        <v>46175</v>
      </c>
      <c r="C1192" s="47" t="inlineStr">
        <is>
          <t>جو فاستر</t>
        </is>
      </c>
      <c r="D1192" s="47" t="n">
        <v>124</v>
      </c>
      <c r="E1192" s="49" t="n">
        <v>10110013</v>
      </c>
      <c r="F1192" s="28">
        <f>IFERROR(VLOOKUP(E1192,'أرصدة المخزن'!$A:$E,3,0),"")</f>
        <v/>
      </c>
      <c r="G1192" s="29">
        <f>IFERROR(VLOOKUP(E1192,'أرصدة المخزن'!$A:$H,4,FALSE),"")</f>
        <v/>
      </c>
      <c r="H1192" s="13" t="n">
        <v>1</v>
      </c>
      <c r="I1192" s="115" t="inlineStr">
        <is>
          <t>صرف</t>
        </is>
      </c>
      <c r="J1192" s="13" t="n"/>
      <c r="K1192" s="37">
        <f>IFERROR(VLOOKUP(E1192,'أرصدة المخزن'!$A:$H,8,0),"")</f>
        <v/>
      </c>
    </row>
    <row r="1193" ht="24.75" customHeight="1" s="138">
      <c r="A1193" s="13" t="n">
        <v>1187</v>
      </c>
      <c r="B1193" s="14" t="n">
        <v>46175</v>
      </c>
      <c r="C1193" s="47" t="inlineStr">
        <is>
          <t>جو فاستر</t>
        </is>
      </c>
      <c r="D1193" s="47" t="n">
        <v>125</v>
      </c>
      <c r="E1193" s="49" t="n">
        <v>10130007</v>
      </c>
      <c r="F1193" s="28">
        <f>IFERROR(VLOOKUP(E1193,'أرصدة المخزن'!$A:$E,3,0),"")</f>
        <v/>
      </c>
      <c r="G1193" s="29">
        <f>IFERROR(VLOOKUP(E1193,'أرصدة المخزن'!$A:$H,4,FALSE),"")</f>
        <v/>
      </c>
      <c r="H1193" s="13" t="n">
        <v>2</v>
      </c>
      <c r="I1193" s="115" t="inlineStr">
        <is>
          <t>صرف</t>
        </is>
      </c>
      <c r="J1193" s="13" t="n"/>
      <c r="K1193" s="37">
        <f>IFERROR(VLOOKUP(E1193,'أرصدة المخزن'!$A:$H,8,0),"")</f>
        <v/>
      </c>
    </row>
    <row r="1194" ht="24.75" customHeight="1" s="138">
      <c r="A1194" s="13" t="n">
        <v>1188</v>
      </c>
      <c r="B1194" s="14" t="n">
        <v>46175</v>
      </c>
      <c r="C1194" s="47" t="inlineStr">
        <is>
          <t>المسطحات المائية</t>
        </is>
      </c>
      <c r="D1194" s="47" t="n">
        <v>126</v>
      </c>
      <c r="E1194" s="49" t="n">
        <v>10040009</v>
      </c>
      <c r="F1194" s="28">
        <f>IFERROR(VLOOKUP(E1194,'أرصدة المخزن'!$A:$E,3,0),"")</f>
        <v/>
      </c>
      <c r="G1194" s="29">
        <f>IFERROR(VLOOKUP(E1194,'أرصدة المخزن'!$A:$H,4,FALSE),"")</f>
        <v/>
      </c>
      <c r="H1194" s="13" t="n">
        <v>3</v>
      </c>
      <c r="I1194" s="115" t="inlineStr">
        <is>
          <t>صرف</t>
        </is>
      </c>
      <c r="J1194" s="13" t="n"/>
      <c r="K1194" s="37">
        <f>IFERROR(VLOOKUP(E1194,'أرصدة المخزن'!$A:$H,8,0),"")</f>
        <v/>
      </c>
    </row>
    <row r="1195" ht="24.75" customHeight="1" s="138">
      <c r="A1195" s="13" t="n">
        <v>1189</v>
      </c>
      <c r="B1195" s="14" t="n">
        <v>46175</v>
      </c>
      <c r="C1195" s="47" t="inlineStr">
        <is>
          <t>المسطحات المائية</t>
        </is>
      </c>
      <c r="D1195" s="47" t="n">
        <v>126</v>
      </c>
      <c r="E1195" s="49" t="n">
        <v>10040008</v>
      </c>
      <c r="F1195" s="28">
        <f>IFERROR(VLOOKUP(E1195,'أرصدة المخزن'!$A:$E,3,0),"")</f>
        <v/>
      </c>
      <c r="G1195" s="29">
        <f>IFERROR(VLOOKUP(E1195,'أرصدة المخزن'!$A:$H,4,FALSE),"")</f>
        <v/>
      </c>
      <c r="H1195" s="13" t="n">
        <v>3</v>
      </c>
      <c r="I1195" s="115" t="inlineStr">
        <is>
          <t>صرف</t>
        </is>
      </c>
      <c r="J1195" s="13" t="n"/>
      <c r="K1195" s="37">
        <f>IFERROR(VLOOKUP(E1195,'أرصدة المخزن'!$A:$H,8,0),"")</f>
        <v/>
      </c>
    </row>
    <row r="1196" ht="24.75" customHeight="1" s="138">
      <c r="A1196" s="13" t="n">
        <v>1190</v>
      </c>
      <c r="B1196" s="14" t="n">
        <v>46175</v>
      </c>
      <c r="C1196" s="47" t="inlineStr">
        <is>
          <t>المسطحات المائية</t>
        </is>
      </c>
      <c r="D1196" s="47" t="n">
        <v>126</v>
      </c>
      <c r="E1196" s="49" t="n">
        <v>10040029</v>
      </c>
      <c r="F1196" s="28">
        <f>IFERROR(VLOOKUP(E1196,'أرصدة المخزن'!$A:$E,3,0),"")</f>
        <v/>
      </c>
      <c r="G1196" s="29">
        <f>IFERROR(VLOOKUP(E1196,'أرصدة المخزن'!$A:$H,4,FALSE),"")</f>
        <v/>
      </c>
      <c r="H1196" s="13" t="n">
        <v>3</v>
      </c>
      <c r="I1196" s="115" t="inlineStr">
        <is>
          <t>صرف</t>
        </is>
      </c>
      <c r="J1196" s="13" t="n"/>
      <c r="K1196" s="37">
        <f>IFERROR(VLOOKUP(E1196,'أرصدة المخزن'!$A:$H,8,0),"")</f>
        <v/>
      </c>
    </row>
    <row r="1197" ht="24.75" customHeight="1" s="138">
      <c r="A1197" s="13" t="n">
        <v>1191</v>
      </c>
      <c r="B1197" s="14" t="n">
        <v>46175</v>
      </c>
      <c r="C1197" s="47" t="inlineStr">
        <is>
          <t>المسطحات المائية</t>
        </is>
      </c>
      <c r="D1197" s="47" t="n">
        <v>126</v>
      </c>
      <c r="E1197" s="49" t="n">
        <v>10040041</v>
      </c>
      <c r="F1197" s="28">
        <f>IFERROR(VLOOKUP(E1197,'أرصدة المخزن'!$A:$E,3,0),"")</f>
        <v/>
      </c>
      <c r="G1197" s="29">
        <f>IFERROR(VLOOKUP(E1197,'أرصدة المخزن'!$A:$H,4,FALSE),"")</f>
        <v/>
      </c>
      <c r="H1197" s="13" t="n">
        <v>1</v>
      </c>
      <c r="I1197" s="115" t="inlineStr">
        <is>
          <t>صرف</t>
        </is>
      </c>
      <c r="J1197" s="13" t="n"/>
      <c r="K1197" s="37">
        <f>IFERROR(VLOOKUP(E1197,'أرصدة المخزن'!$A:$H,8,0),"")</f>
        <v/>
      </c>
    </row>
    <row r="1198" ht="24.75" customHeight="1" s="138">
      <c r="A1198" s="13" t="n">
        <v>1192</v>
      </c>
      <c r="B1198" s="14" t="n">
        <v>46175</v>
      </c>
      <c r="C1198" s="47" t="inlineStr">
        <is>
          <t>الصيانة لاين</t>
        </is>
      </c>
      <c r="D1198" s="47" t="n">
        <v>127</v>
      </c>
      <c r="E1198" s="49" t="n">
        <v>10020162</v>
      </c>
      <c r="F1198" s="28">
        <f>IFERROR(VLOOKUP(E1198,'أرصدة المخزن'!$A:$E,3,0),"")</f>
        <v/>
      </c>
      <c r="G1198" s="29">
        <f>IFERROR(VLOOKUP(E1198,'أرصدة المخزن'!$A:$H,4,FALSE),"")</f>
        <v/>
      </c>
      <c r="H1198" s="13" t="n">
        <v>1</v>
      </c>
      <c r="I1198" s="115" t="inlineStr">
        <is>
          <t>صرف</t>
        </is>
      </c>
      <c r="J1198" s="13" t="n"/>
      <c r="K1198" s="37">
        <f>IFERROR(VLOOKUP(E1198,'أرصدة المخزن'!$A:$H,8,0),"")</f>
        <v/>
      </c>
    </row>
    <row r="1199" ht="24.75" customHeight="1" s="138">
      <c r="A1199" s="13" t="n">
        <v>1193</v>
      </c>
      <c r="B1199" s="14" t="n">
        <v>46175</v>
      </c>
      <c r="C1199" s="47" t="inlineStr">
        <is>
          <t>الصيانة لاين</t>
        </is>
      </c>
      <c r="D1199" s="47" t="n">
        <v>128</v>
      </c>
      <c r="E1199" s="49" t="n">
        <v>10020227</v>
      </c>
      <c r="F1199" s="28">
        <f>IFERROR(VLOOKUP(E1199,'أرصدة المخزن'!$A:$E,3,0),"")</f>
        <v/>
      </c>
      <c r="G1199" s="29">
        <f>IFERROR(VLOOKUP(E1199,'أرصدة المخزن'!$A:$H,4,FALSE),"")</f>
        <v/>
      </c>
      <c r="H1199" s="13" t="n">
        <v>0.5</v>
      </c>
      <c r="I1199" s="115" t="inlineStr">
        <is>
          <t>صرف</t>
        </is>
      </c>
      <c r="J1199" s="13" t="n"/>
      <c r="K1199" s="37">
        <f>IFERROR(VLOOKUP(E1199,'أرصدة المخزن'!$A:$H,8,0),"")</f>
        <v/>
      </c>
    </row>
    <row r="1200" ht="24.75" customHeight="1" s="138">
      <c r="A1200" s="13" t="n">
        <v>1194</v>
      </c>
      <c r="B1200" s="14" t="n">
        <v>46175</v>
      </c>
      <c r="C1200" s="47" t="inlineStr">
        <is>
          <t>الصيانة لاين</t>
        </is>
      </c>
      <c r="D1200" s="47" t="n">
        <v>128</v>
      </c>
      <c r="E1200" s="49" t="n">
        <v>10020163</v>
      </c>
      <c r="F1200" s="28">
        <f>IFERROR(VLOOKUP(E1200,'أرصدة المخزن'!$A:$E,3,0),"")</f>
        <v/>
      </c>
      <c r="G1200" s="29">
        <f>IFERROR(VLOOKUP(E1200,'أرصدة المخزن'!$A:$H,4,FALSE),"")</f>
        <v/>
      </c>
      <c r="H1200" s="13" t="n">
        <v>2</v>
      </c>
      <c r="I1200" s="115" t="inlineStr">
        <is>
          <t>صرف</t>
        </is>
      </c>
      <c r="J1200" s="13" t="n"/>
      <c r="K1200" s="37">
        <f>IFERROR(VLOOKUP(E1200,'أرصدة المخزن'!$A:$H,8,0),"")</f>
        <v/>
      </c>
    </row>
    <row r="1201" ht="24.75" customHeight="1" s="138">
      <c r="A1201" s="13" t="n">
        <v>1195</v>
      </c>
      <c r="B1201" s="14" t="n">
        <v>46175</v>
      </c>
      <c r="C1201" s="47" t="inlineStr">
        <is>
          <t>الصيانة لاين</t>
        </is>
      </c>
      <c r="D1201" s="47" t="n">
        <v>128</v>
      </c>
      <c r="E1201" s="49" t="n">
        <v>10020159</v>
      </c>
      <c r="F1201" s="28">
        <f>IFERROR(VLOOKUP(E1201,'أرصدة المخزن'!$A:$E,3,0),"")</f>
        <v/>
      </c>
      <c r="G1201" s="29">
        <f>IFERROR(VLOOKUP(E1201,'أرصدة المخزن'!$A:$H,4,FALSE),"")</f>
        <v/>
      </c>
      <c r="H1201" s="13" t="n">
        <v>2</v>
      </c>
      <c r="I1201" s="115" t="inlineStr">
        <is>
          <t>صرف</t>
        </is>
      </c>
      <c r="J1201" s="13" t="n"/>
      <c r="K1201" s="37">
        <f>IFERROR(VLOOKUP(E1201,'أرصدة المخزن'!$A:$H,8,0),"")</f>
        <v/>
      </c>
    </row>
    <row r="1202" ht="24.75" customHeight="1" s="138">
      <c r="A1202" s="13" t="n">
        <v>1196</v>
      </c>
      <c r="B1202" s="14" t="n">
        <v>46176</v>
      </c>
      <c r="C1202" s="47" t="inlineStr">
        <is>
          <t>الري سلطان</t>
        </is>
      </c>
      <c r="D1202" s="47" t="n">
        <v>129</v>
      </c>
      <c r="E1202" s="49" t="n">
        <v>10020029</v>
      </c>
      <c r="F1202" s="28">
        <f>IFERROR(VLOOKUP(E1202,'أرصدة المخزن'!$A:$E,3,0),"")</f>
        <v/>
      </c>
      <c r="G1202" s="29">
        <f>IFERROR(VLOOKUP(E1202,'أرصدة المخزن'!$A:$H,4,FALSE),"")</f>
        <v/>
      </c>
      <c r="H1202" s="13" t="n">
        <v>1</v>
      </c>
      <c r="I1202" s="115" t="inlineStr">
        <is>
          <t>صرف</t>
        </is>
      </c>
      <c r="J1202" s="13" t="n"/>
      <c r="K1202" s="37">
        <f>IFERROR(VLOOKUP(E1202,'أرصدة المخزن'!$A:$H,8,0),"")</f>
        <v/>
      </c>
    </row>
    <row r="1203" ht="24.75" customHeight="1" s="138">
      <c r="A1203" s="13" t="n">
        <v>1197</v>
      </c>
      <c r="B1203" s="14" t="n">
        <v>46176</v>
      </c>
      <c r="C1203" s="47" t="inlineStr">
        <is>
          <t>الري سلطان</t>
        </is>
      </c>
      <c r="D1203" s="47" t="n">
        <v>129</v>
      </c>
      <c r="E1203" s="49" t="n">
        <v>10020025</v>
      </c>
      <c r="F1203" s="28">
        <f>IFERROR(VLOOKUP(E1203,'أرصدة المخزن'!$A:$E,3,0),"")</f>
        <v/>
      </c>
      <c r="G1203" s="29">
        <f>IFERROR(VLOOKUP(E1203,'أرصدة المخزن'!$A:$H,4,FALSE),"")</f>
        <v/>
      </c>
      <c r="H1203" s="13" t="n">
        <v>1</v>
      </c>
      <c r="I1203" s="115" t="inlineStr">
        <is>
          <t>صرف</t>
        </is>
      </c>
      <c r="J1203" s="13" t="n"/>
      <c r="K1203" s="37">
        <f>IFERROR(VLOOKUP(E1203,'أرصدة المخزن'!$A:$H,8,0),"")</f>
        <v/>
      </c>
    </row>
    <row r="1204" ht="24.75" customHeight="1" s="138">
      <c r="A1204" s="13" t="n">
        <v>1198</v>
      </c>
      <c r="B1204" s="14" t="n">
        <v>46176</v>
      </c>
      <c r="C1204" s="47" t="inlineStr">
        <is>
          <t>الري سلطان</t>
        </is>
      </c>
      <c r="D1204" s="47" t="n">
        <v>129</v>
      </c>
      <c r="E1204" s="49" t="n">
        <v>10030063</v>
      </c>
      <c r="F1204" s="28">
        <f>IFERROR(VLOOKUP(E1204,'أرصدة المخزن'!$A:$E,3,0),"")</f>
        <v/>
      </c>
      <c r="G1204" s="29">
        <f>IFERROR(VLOOKUP(E1204,'أرصدة المخزن'!$A:$H,4,FALSE),"")</f>
        <v/>
      </c>
      <c r="H1204" s="13" t="n">
        <v>2</v>
      </c>
      <c r="I1204" s="115" t="inlineStr">
        <is>
          <t>صرف</t>
        </is>
      </c>
      <c r="J1204" s="13" t="n"/>
      <c r="K1204" s="37">
        <f>IFERROR(VLOOKUP(E1204,'أرصدة المخزن'!$A:$H,8,0),"")</f>
        <v/>
      </c>
    </row>
    <row r="1205" ht="24.75" customHeight="1" s="138">
      <c r="A1205" s="13" t="n">
        <v>1199</v>
      </c>
      <c r="B1205" s="14" t="n">
        <v>46176</v>
      </c>
      <c r="C1205" s="47" t="inlineStr">
        <is>
          <t>الري سلطان</t>
        </is>
      </c>
      <c r="D1205" s="47" t="n">
        <v>129</v>
      </c>
      <c r="E1205" s="49" t="n">
        <v>10030064</v>
      </c>
      <c r="F1205" s="28">
        <f>IFERROR(VLOOKUP(E1205,'أرصدة المخزن'!$A:$E,3,0),"")</f>
        <v/>
      </c>
      <c r="G1205" s="29">
        <f>IFERROR(VLOOKUP(E1205,'أرصدة المخزن'!$A:$H,4,FALSE),"")</f>
        <v/>
      </c>
      <c r="H1205" s="13" t="n">
        <v>1</v>
      </c>
      <c r="I1205" s="115" t="inlineStr">
        <is>
          <t>صرف</t>
        </is>
      </c>
      <c r="J1205" s="13" t="n"/>
      <c r="K1205" s="37">
        <f>IFERROR(VLOOKUP(E1205,'أرصدة المخزن'!$A:$H,8,0),"")</f>
        <v/>
      </c>
    </row>
    <row r="1206" ht="24.75" customHeight="1" s="138">
      <c r="A1206" s="13" t="n">
        <v>1200</v>
      </c>
      <c r="B1206" s="14" t="n">
        <v>46176</v>
      </c>
      <c r="C1206" s="47" t="inlineStr">
        <is>
          <t>الري سلطان</t>
        </is>
      </c>
      <c r="D1206" s="47" t="n">
        <v>130</v>
      </c>
      <c r="E1206" s="49" t="n">
        <v>10020017</v>
      </c>
      <c r="F1206" s="28">
        <f>IFERROR(VLOOKUP(E1206,'أرصدة المخزن'!$A:$E,3,0),"")</f>
        <v/>
      </c>
      <c r="G1206" s="29">
        <f>IFERROR(VLOOKUP(E1206,'أرصدة المخزن'!$A:$H,4,FALSE),"")</f>
        <v/>
      </c>
      <c r="H1206" s="13" t="n">
        <v>1</v>
      </c>
      <c r="I1206" s="115" t="inlineStr">
        <is>
          <t>صرف</t>
        </is>
      </c>
      <c r="J1206" s="13" t="n"/>
      <c r="K1206" s="37">
        <f>IFERROR(VLOOKUP(E1206,'أرصدة المخزن'!$A:$H,8,0),"")</f>
        <v/>
      </c>
    </row>
    <row r="1207" ht="24.75" customHeight="1" s="138">
      <c r="A1207" s="13" t="n">
        <v>1201</v>
      </c>
      <c r="B1207" s="14" t="n">
        <v>46176</v>
      </c>
      <c r="C1207" s="47" t="inlineStr">
        <is>
          <t>الري سلطان</t>
        </is>
      </c>
      <c r="D1207" s="47" t="n">
        <v>130</v>
      </c>
      <c r="E1207" s="49" t="n">
        <v>10020041</v>
      </c>
      <c r="F1207" s="28">
        <f>IFERROR(VLOOKUP(E1207,'أرصدة المخزن'!$A:$E,3,0),"")</f>
        <v/>
      </c>
      <c r="G1207" s="29">
        <f>IFERROR(VLOOKUP(E1207,'أرصدة المخزن'!$A:$H,4,FALSE),"")</f>
        <v/>
      </c>
      <c r="H1207" s="13" t="n">
        <v>1</v>
      </c>
      <c r="I1207" s="115" t="inlineStr">
        <is>
          <t>صرف</t>
        </is>
      </c>
      <c r="J1207" s="13" t="n"/>
      <c r="K1207" s="37">
        <f>IFERROR(VLOOKUP(E1207,'أرصدة المخزن'!$A:$H,8,0),"")</f>
        <v/>
      </c>
    </row>
    <row r="1208" ht="24.75" customHeight="1" s="138">
      <c r="A1208" s="13" t="n">
        <v>1202</v>
      </c>
      <c r="B1208" s="14" t="n">
        <v>46176</v>
      </c>
      <c r="C1208" s="47" t="inlineStr">
        <is>
          <t>الري سلطان</t>
        </is>
      </c>
      <c r="D1208" s="47" t="n">
        <v>130</v>
      </c>
      <c r="E1208" s="49" t="n">
        <v>10020004</v>
      </c>
      <c r="F1208" s="28">
        <f>IFERROR(VLOOKUP(E1208,'أرصدة المخزن'!$A:$E,3,0),"")</f>
        <v/>
      </c>
      <c r="G1208" s="29">
        <f>IFERROR(VLOOKUP(E1208,'أرصدة المخزن'!$A:$H,4,FALSE),"")</f>
        <v/>
      </c>
      <c r="H1208" s="13" t="n">
        <v>1</v>
      </c>
      <c r="I1208" s="115" t="inlineStr">
        <is>
          <t>صرف</t>
        </is>
      </c>
      <c r="J1208" s="13" t="n"/>
      <c r="K1208" s="37">
        <f>IFERROR(VLOOKUP(E1208,'أرصدة المخزن'!$A:$H,8,0),"")</f>
        <v/>
      </c>
    </row>
    <row r="1209" ht="24.75" customHeight="1" s="138">
      <c r="A1209" s="13" t="n">
        <v>1203</v>
      </c>
      <c r="B1209" s="14" t="n">
        <v>46176</v>
      </c>
      <c r="C1209" s="47" t="inlineStr">
        <is>
          <t>الري سلطان</t>
        </is>
      </c>
      <c r="D1209" s="47" t="n">
        <v>130</v>
      </c>
      <c r="E1209" s="49" t="n">
        <v>10020026</v>
      </c>
      <c r="F1209" s="28">
        <f>IFERROR(VLOOKUP(E1209,'أرصدة المخزن'!$A:$E,3,0),"")</f>
        <v/>
      </c>
      <c r="G1209" s="29">
        <f>IFERROR(VLOOKUP(E1209,'أرصدة المخزن'!$A:$H,4,FALSE),"")</f>
        <v/>
      </c>
      <c r="H1209" s="13" t="n">
        <v>1</v>
      </c>
      <c r="I1209" s="115" t="inlineStr">
        <is>
          <t>صرف</t>
        </is>
      </c>
      <c r="J1209" s="13" t="n"/>
      <c r="K1209" s="37">
        <f>IFERROR(VLOOKUP(E1209,'أرصدة المخزن'!$A:$H,8,0),"")</f>
        <v/>
      </c>
    </row>
    <row r="1210" ht="24.75" customHeight="1" s="138">
      <c r="A1210" s="13" t="n">
        <v>1204</v>
      </c>
      <c r="B1210" s="14" t="n">
        <v>46176</v>
      </c>
      <c r="C1210" s="47" t="inlineStr">
        <is>
          <t>الري سلطان</t>
        </is>
      </c>
      <c r="D1210" s="47" t="n">
        <v>131</v>
      </c>
      <c r="E1210" s="49" t="n">
        <v>10020024</v>
      </c>
      <c r="F1210" s="28">
        <f>IFERROR(VLOOKUP(E1210,'أرصدة المخزن'!$A:$E,3,0),"")</f>
        <v/>
      </c>
      <c r="G1210" s="29">
        <f>IFERROR(VLOOKUP(E1210,'أرصدة المخزن'!$A:$H,4,FALSE),"")</f>
        <v/>
      </c>
      <c r="H1210" s="13" t="n">
        <v>1</v>
      </c>
      <c r="I1210" s="115" t="inlineStr">
        <is>
          <t>صرف</t>
        </is>
      </c>
      <c r="J1210" s="13" t="n"/>
      <c r="K1210" s="37">
        <f>IFERROR(VLOOKUP(E1210,'أرصدة المخزن'!$A:$H,8,0),"")</f>
        <v/>
      </c>
    </row>
    <row r="1211" ht="24.75" customHeight="1" s="138">
      <c r="A1211" s="13" t="n">
        <v>1205</v>
      </c>
      <c r="B1211" s="14" t="n">
        <v>46176</v>
      </c>
      <c r="C1211" s="47" t="inlineStr">
        <is>
          <t>الري سلطان</t>
        </is>
      </c>
      <c r="D1211" s="47" t="n">
        <v>131</v>
      </c>
      <c r="E1211" s="49" t="n">
        <v>10020049</v>
      </c>
      <c r="F1211" s="28">
        <f>IFERROR(VLOOKUP(E1211,'أرصدة المخزن'!$A:$E,3,0),"")</f>
        <v/>
      </c>
      <c r="G1211" s="29">
        <f>IFERROR(VLOOKUP(E1211,'أرصدة المخزن'!$A:$H,4,FALSE),"")</f>
        <v/>
      </c>
      <c r="H1211" s="13" t="n">
        <v>1</v>
      </c>
      <c r="I1211" s="115" t="inlineStr">
        <is>
          <t>صرف</t>
        </is>
      </c>
      <c r="J1211" s="13" t="n"/>
      <c r="K1211" s="37">
        <f>IFERROR(VLOOKUP(E1211,'أرصدة المخزن'!$A:$H,8,0),"")</f>
        <v/>
      </c>
    </row>
    <row r="1212" ht="24.75" customHeight="1" s="138">
      <c r="A1212" s="13" t="n">
        <v>1206</v>
      </c>
      <c r="B1212" s="14" t="n">
        <v>46176</v>
      </c>
      <c r="C1212" s="47" t="inlineStr">
        <is>
          <t>الري سلطان</t>
        </is>
      </c>
      <c r="D1212" s="47" t="n">
        <v>131</v>
      </c>
      <c r="E1212" s="49" t="n">
        <v>10030061</v>
      </c>
      <c r="F1212" s="28">
        <f>IFERROR(VLOOKUP(E1212,'أرصدة المخزن'!$A:$E,3,0),"")</f>
        <v/>
      </c>
      <c r="G1212" s="29">
        <f>IFERROR(VLOOKUP(E1212,'أرصدة المخزن'!$A:$H,4,FALSE),"")</f>
        <v/>
      </c>
      <c r="H1212" s="13" t="n">
        <v>1</v>
      </c>
      <c r="I1212" s="115" t="inlineStr">
        <is>
          <t>صرف</t>
        </is>
      </c>
      <c r="J1212" s="13" t="n"/>
      <c r="K1212" s="37">
        <f>IFERROR(VLOOKUP(E1212,'أرصدة المخزن'!$A:$H,8,0),"")</f>
        <v/>
      </c>
    </row>
    <row r="1213" ht="24.75" customHeight="1" s="138">
      <c r="A1213" s="13" t="n">
        <v>1207</v>
      </c>
      <c r="B1213" s="14" t="n">
        <v>46176</v>
      </c>
      <c r="C1213" s="47" t="inlineStr">
        <is>
          <t>الري سلطان</t>
        </is>
      </c>
      <c r="D1213" s="47" t="n">
        <v>132</v>
      </c>
      <c r="E1213" s="49" t="n">
        <v>10030055</v>
      </c>
      <c r="F1213" s="28">
        <f>IFERROR(VLOOKUP(E1213,'أرصدة المخزن'!$A:$E,3,0),"")</f>
        <v/>
      </c>
      <c r="G1213" s="29">
        <f>IFERROR(VLOOKUP(E1213,'أرصدة المخزن'!$A:$H,4,FALSE),"")</f>
        <v/>
      </c>
      <c r="H1213" s="13" t="n">
        <v>3</v>
      </c>
      <c r="I1213" s="115" t="inlineStr">
        <is>
          <t>صرف</t>
        </is>
      </c>
      <c r="J1213" s="13" t="n"/>
      <c r="K1213" s="37">
        <f>IFERROR(VLOOKUP(E1213,'أرصدة المخزن'!$A:$H,8,0),"")</f>
        <v/>
      </c>
    </row>
    <row r="1214" ht="24.75" customHeight="1" s="138">
      <c r="A1214" s="13" t="n">
        <v>1208</v>
      </c>
      <c r="B1214" s="14" t="n">
        <v>46176</v>
      </c>
      <c r="C1214" s="47" t="inlineStr">
        <is>
          <t>الصيانة لاين</t>
        </is>
      </c>
      <c r="D1214" s="47" t="n">
        <v>133</v>
      </c>
      <c r="E1214" s="49" t="n">
        <v>10010130</v>
      </c>
      <c r="F1214" s="28">
        <f>IFERROR(VLOOKUP(E1214,'أرصدة المخزن'!$A:$E,3,0),"")</f>
        <v/>
      </c>
      <c r="G1214" s="29">
        <f>IFERROR(VLOOKUP(E1214,'أرصدة المخزن'!$A:$H,4,FALSE),"")</f>
        <v/>
      </c>
      <c r="H1214" s="13" t="n">
        <v>1</v>
      </c>
      <c r="I1214" s="115" t="inlineStr">
        <is>
          <t>صرف</t>
        </is>
      </c>
      <c r="J1214" s="13" t="n"/>
      <c r="K1214" s="37">
        <f>IFERROR(VLOOKUP(E1214,'أرصدة المخزن'!$A:$H,8,0),"")</f>
        <v/>
      </c>
    </row>
    <row r="1215" ht="24.75" customHeight="1" s="138">
      <c r="A1215" s="13" t="n">
        <v>1209</v>
      </c>
      <c r="B1215" s="14" t="n">
        <v>46176</v>
      </c>
      <c r="C1215" s="47" t="inlineStr">
        <is>
          <t>الصيانة لاين</t>
        </is>
      </c>
      <c r="D1215" s="47" t="n">
        <v>133</v>
      </c>
      <c r="E1215" s="49" t="n">
        <v>10010104</v>
      </c>
      <c r="F1215" s="28">
        <f>IFERROR(VLOOKUP(E1215,'أرصدة المخزن'!$A:$E,3,0),"")</f>
        <v/>
      </c>
      <c r="G1215" s="29">
        <f>IFERROR(VLOOKUP(E1215,'أرصدة المخزن'!$A:$H,4,FALSE),"")</f>
        <v/>
      </c>
      <c r="H1215" s="13" t="n">
        <v>50</v>
      </c>
      <c r="I1215" s="115" t="inlineStr">
        <is>
          <t>صرف</t>
        </is>
      </c>
      <c r="J1215" s="13" t="n"/>
      <c r="K1215" s="37">
        <f>IFERROR(VLOOKUP(E1215,'أرصدة المخزن'!$A:$H,8,0),"")</f>
        <v/>
      </c>
    </row>
    <row r="1216" ht="24.75" customHeight="1" s="138">
      <c r="A1216" s="13" t="n">
        <v>1210</v>
      </c>
      <c r="B1216" s="14" t="n">
        <v>46176</v>
      </c>
      <c r="C1216" s="47" t="inlineStr">
        <is>
          <t>الصيانة لاين</t>
        </is>
      </c>
      <c r="D1216" s="47" t="n">
        <v>133</v>
      </c>
      <c r="E1216" s="49" t="n">
        <v>10010119</v>
      </c>
      <c r="F1216" s="28">
        <f>IFERROR(VLOOKUP(E1216,'أرصدة المخزن'!$A:$E,3,0),"")</f>
        <v/>
      </c>
      <c r="G1216" s="29">
        <f>IFERROR(VLOOKUP(E1216,'أرصدة المخزن'!$A:$H,4,FALSE),"")</f>
        <v/>
      </c>
      <c r="H1216" s="13" t="n">
        <v>1</v>
      </c>
      <c r="I1216" s="115" t="inlineStr">
        <is>
          <t>صرف</t>
        </is>
      </c>
      <c r="J1216" s="13" t="n"/>
      <c r="K1216" s="37">
        <f>IFERROR(VLOOKUP(E1216,'أرصدة المخزن'!$A:$H,8,0),"")</f>
        <v/>
      </c>
    </row>
    <row r="1217" ht="24.75" customHeight="1" s="138">
      <c r="A1217" s="13" t="n">
        <v>1211</v>
      </c>
      <c r="B1217" s="14" t="n">
        <v>46176</v>
      </c>
      <c r="C1217" s="47" t="inlineStr">
        <is>
          <t>الري سلطان</t>
        </is>
      </c>
      <c r="D1217" s="47" t="n">
        <v>134</v>
      </c>
      <c r="E1217" s="49" t="n">
        <v>10030066</v>
      </c>
      <c r="F1217" s="28">
        <f>IFERROR(VLOOKUP(E1217,'أرصدة المخزن'!$A:$E,3,0),"")</f>
        <v/>
      </c>
      <c r="G1217" s="29">
        <f>IFERROR(VLOOKUP(E1217,'أرصدة المخزن'!$A:$H,4,FALSE),"")</f>
        <v/>
      </c>
      <c r="H1217" s="13" t="n">
        <v>15</v>
      </c>
      <c r="I1217" s="115" t="inlineStr">
        <is>
          <t>صرف</t>
        </is>
      </c>
      <c r="J1217" s="13" t="n"/>
      <c r="K1217" s="37">
        <f>IFERROR(VLOOKUP(E1217,'أرصدة المخزن'!$A:$H,8,0),"")</f>
        <v/>
      </c>
    </row>
    <row r="1218" ht="24.75" customHeight="1" s="138">
      <c r="A1218" s="13" t="n">
        <v>1212</v>
      </c>
      <c r="B1218" s="14" t="n">
        <v>46177</v>
      </c>
      <c r="C1218" s="47" t="inlineStr">
        <is>
          <t>الري بلوم</t>
        </is>
      </c>
      <c r="D1218" s="47" t="n">
        <v>135</v>
      </c>
      <c r="E1218" s="49" t="n">
        <v>10030007</v>
      </c>
      <c r="F1218" s="28">
        <f>IFERROR(VLOOKUP(E1218,'أرصدة المخزن'!$A:$E,3,0),"")</f>
        <v/>
      </c>
      <c r="G1218" s="29">
        <f>IFERROR(VLOOKUP(E1218,'أرصدة المخزن'!$A:$H,4,FALSE),"")</f>
        <v/>
      </c>
      <c r="H1218" s="13" t="n">
        <v>2</v>
      </c>
      <c r="I1218" s="115" t="inlineStr">
        <is>
          <t>صرف</t>
        </is>
      </c>
      <c r="J1218" s="13" t="n"/>
      <c r="K1218" s="37">
        <f>IFERROR(VLOOKUP(E1218,'أرصدة المخزن'!$A:$H,8,0),"")</f>
        <v/>
      </c>
    </row>
    <row r="1219" ht="24.75" customHeight="1" s="138">
      <c r="A1219" s="13" t="n">
        <v>1213</v>
      </c>
      <c r="B1219" s="14" t="n">
        <v>46177</v>
      </c>
      <c r="C1219" s="47" t="inlineStr">
        <is>
          <t>الري بلوم</t>
        </is>
      </c>
      <c r="D1219" s="47" t="n">
        <v>135</v>
      </c>
      <c r="E1219" s="49" t="n">
        <v>10030054</v>
      </c>
      <c r="F1219" s="28">
        <f>IFERROR(VLOOKUP(E1219,'أرصدة المخزن'!$A:$E,3,0),"")</f>
        <v/>
      </c>
      <c r="G1219" s="29">
        <f>IFERROR(VLOOKUP(E1219,'أرصدة المخزن'!$A:$H,4,FALSE),"")</f>
        <v/>
      </c>
      <c r="H1219" s="13" t="n">
        <v>1</v>
      </c>
      <c r="I1219" s="115" t="inlineStr">
        <is>
          <t>صرف</t>
        </is>
      </c>
      <c r="J1219" s="13" t="n"/>
      <c r="K1219" s="37">
        <f>IFERROR(VLOOKUP(E1219,'أرصدة المخزن'!$A:$H,8,0),"")</f>
        <v/>
      </c>
    </row>
    <row r="1220" ht="24.75" customHeight="1" s="138">
      <c r="A1220" s="13" t="n">
        <v>1214</v>
      </c>
      <c r="B1220" s="14" t="n">
        <v>46177</v>
      </c>
      <c r="C1220" s="47" t="inlineStr">
        <is>
          <t>الري بلوم</t>
        </is>
      </c>
      <c r="D1220" s="47" t="n">
        <v>135</v>
      </c>
      <c r="E1220" s="49" t="n">
        <v>10010100</v>
      </c>
      <c r="F1220" s="28">
        <f>IFERROR(VLOOKUP(E1220,'أرصدة المخزن'!$A:$E,3,0),"")</f>
        <v/>
      </c>
      <c r="G1220" s="29">
        <f>IFERROR(VLOOKUP(E1220,'أرصدة المخزن'!$A:$H,4,FALSE),"")</f>
        <v/>
      </c>
      <c r="H1220" s="13" t="n">
        <v>2</v>
      </c>
      <c r="I1220" s="115" t="inlineStr">
        <is>
          <t>صرف</t>
        </is>
      </c>
      <c r="J1220" s="13" t="n"/>
      <c r="K1220" s="37">
        <f>IFERROR(VLOOKUP(E1220,'أرصدة المخزن'!$A:$H,8,0),"")</f>
        <v/>
      </c>
    </row>
    <row r="1221" ht="24.75" customHeight="1" s="138">
      <c r="A1221" s="13" t="n">
        <v>1215</v>
      </c>
      <c r="B1221" s="14" t="n">
        <v>46177</v>
      </c>
      <c r="C1221" s="47" t="inlineStr">
        <is>
          <t>الصيانة لاين</t>
        </is>
      </c>
      <c r="D1221" s="47" t="n">
        <v>136</v>
      </c>
      <c r="E1221" s="49" t="n">
        <v>10010083</v>
      </c>
      <c r="F1221" s="28">
        <f>IFERROR(VLOOKUP(E1221,'أرصدة المخزن'!$A:$E,3,0),"")</f>
        <v/>
      </c>
      <c r="G1221" s="29">
        <f>IFERROR(VLOOKUP(E1221,'أرصدة المخزن'!$A:$H,4,FALSE),"")</f>
        <v/>
      </c>
      <c r="H1221" s="13" t="n">
        <v>3</v>
      </c>
      <c r="I1221" s="115" t="inlineStr">
        <is>
          <t>صرف</t>
        </is>
      </c>
      <c r="J1221" s="13" t="n"/>
      <c r="K1221" s="37">
        <f>IFERROR(VLOOKUP(E1221,'أرصدة المخزن'!$A:$H,8,0),"")</f>
        <v/>
      </c>
    </row>
    <row r="1222" ht="24.75" customHeight="1" s="138">
      <c r="A1222" s="13" t="n">
        <v>1216</v>
      </c>
      <c r="B1222" s="14" t="n">
        <v>46177</v>
      </c>
      <c r="C1222" s="47" t="inlineStr">
        <is>
          <t>الصيانة لاين</t>
        </is>
      </c>
      <c r="D1222" s="47" t="n">
        <v>136</v>
      </c>
      <c r="E1222" s="49" t="n">
        <v>10010091</v>
      </c>
      <c r="F1222" s="28">
        <f>IFERROR(VLOOKUP(E1222,'أرصدة المخزن'!$A:$E,3,0),"")</f>
        <v/>
      </c>
      <c r="G1222" s="29">
        <f>IFERROR(VLOOKUP(E1222,'أرصدة المخزن'!$A:$H,4,FALSE),"")</f>
        <v/>
      </c>
      <c r="H1222" s="13" t="n">
        <v>1</v>
      </c>
      <c r="I1222" s="115" t="inlineStr">
        <is>
          <t>صرف</t>
        </is>
      </c>
      <c r="J1222" s="13" t="n"/>
      <c r="K1222" s="37">
        <f>IFERROR(VLOOKUP(E1222,'أرصدة المخزن'!$A:$H,8,0),"")</f>
        <v/>
      </c>
    </row>
    <row r="1223" ht="24.75" customHeight="1" s="138">
      <c r="A1223" s="13" t="n">
        <v>1217</v>
      </c>
      <c r="B1223" s="14" t="n">
        <v>46177</v>
      </c>
      <c r="C1223" s="47" t="inlineStr">
        <is>
          <t>الصيانة لاين</t>
        </is>
      </c>
      <c r="D1223" s="47" t="n">
        <v>136</v>
      </c>
      <c r="E1223" s="49" t="n">
        <v>10170058</v>
      </c>
      <c r="F1223" s="28">
        <f>IFERROR(VLOOKUP(E1223,'أرصدة المخزن'!$A:$E,3,0),"")</f>
        <v/>
      </c>
      <c r="G1223" s="29">
        <f>IFERROR(VLOOKUP(E1223,'أرصدة المخزن'!$A:$H,4,FALSE),"")</f>
        <v/>
      </c>
      <c r="H1223" s="13" t="n">
        <v>1</v>
      </c>
      <c r="I1223" s="115" t="inlineStr">
        <is>
          <t>صرف</t>
        </is>
      </c>
      <c r="J1223" s="13" t="n"/>
      <c r="K1223" s="37">
        <f>IFERROR(VLOOKUP(E1223,'أرصدة المخزن'!$A:$H,8,0),"")</f>
        <v/>
      </c>
    </row>
    <row r="1224" ht="24.75" customHeight="1" s="138">
      <c r="A1224" s="13" t="n">
        <v>1218</v>
      </c>
      <c r="B1224" s="14" t="n">
        <v>46177</v>
      </c>
      <c r="C1224" s="47" t="inlineStr">
        <is>
          <t>النظافة لاين</t>
        </is>
      </c>
      <c r="D1224" s="47" t="n">
        <v>137</v>
      </c>
      <c r="E1224" s="49" t="n">
        <v>10050006</v>
      </c>
      <c r="F1224" s="28">
        <f>IFERROR(VLOOKUP(E1224,'أرصدة المخزن'!$A:$E,3,0),"")</f>
        <v/>
      </c>
      <c r="G1224" s="29">
        <f>IFERROR(VLOOKUP(E1224,'أرصدة المخزن'!$A:$H,4,FALSE),"")</f>
        <v/>
      </c>
      <c r="H1224" s="13" t="n">
        <v>2</v>
      </c>
      <c r="I1224" s="115" t="inlineStr">
        <is>
          <t>صرف</t>
        </is>
      </c>
      <c r="J1224" s="13" t="n"/>
      <c r="K1224" s="37">
        <f>IFERROR(VLOOKUP(E1224,'أرصدة المخزن'!$A:$H,8,0),"")</f>
        <v/>
      </c>
    </row>
    <row r="1225" ht="24.75" customHeight="1" s="138">
      <c r="A1225" s="13" t="n">
        <v>1219</v>
      </c>
      <c r="B1225" s="14" t="n">
        <v>46177</v>
      </c>
      <c r="C1225" s="47" t="inlineStr">
        <is>
          <t>النظافة لاين</t>
        </is>
      </c>
      <c r="D1225" s="47" t="n">
        <v>137</v>
      </c>
      <c r="E1225" s="49" t="n">
        <v>10050005</v>
      </c>
      <c r="F1225" s="28">
        <f>IFERROR(VLOOKUP(E1225,'أرصدة المخزن'!$A:$E,3,0),"")</f>
        <v/>
      </c>
      <c r="G1225" s="29">
        <f>IFERROR(VLOOKUP(E1225,'أرصدة المخزن'!$A:$H,4,FALSE),"")</f>
        <v/>
      </c>
      <c r="H1225" s="13" t="n">
        <v>3</v>
      </c>
      <c r="I1225" s="115" t="inlineStr">
        <is>
          <t>صرف</t>
        </is>
      </c>
      <c r="J1225" s="13" t="n"/>
      <c r="K1225" s="37">
        <f>IFERROR(VLOOKUP(E1225,'أرصدة المخزن'!$A:$H,8,0),"")</f>
        <v/>
      </c>
    </row>
    <row r="1226" ht="24.75" customHeight="1" s="138">
      <c r="A1226" s="13" t="n">
        <v>1220</v>
      </c>
      <c r="B1226" s="14" t="n">
        <v>46177</v>
      </c>
      <c r="C1226" s="47" t="inlineStr">
        <is>
          <t>النظافة لاين</t>
        </is>
      </c>
      <c r="D1226" s="47" t="n">
        <v>137</v>
      </c>
      <c r="E1226" s="49" t="n">
        <v>10050007</v>
      </c>
      <c r="F1226" s="28">
        <f>IFERROR(VLOOKUP(E1226,'أرصدة المخزن'!$A:$E,3,0),"")</f>
        <v/>
      </c>
      <c r="G1226" s="29">
        <f>IFERROR(VLOOKUP(E1226,'أرصدة المخزن'!$A:$H,4,FALSE),"")</f>
        <v/>
      </c>
      <c r="H1226" s="13" t="n">
        <v>2</v>
      </c>
      <c r="I1226" s="115" t="inlineStr">
        <is>
          <t>صرف</t>
        </is>
      </c>
      <c r="J1226" s="13" t="n"/>
      <c r="K1226" s="37">
        <f>IFERROR(VLOOKUP(E1226,'أرصدة المخزن'!$A:$H,8,0),"")</f>
        <v/>
      </c>
    </row>
    <row r="1227" ht="24.75" customHeight="1" s="138">
      <c r="A1227" s="13" t="n">
        <v>1221</v>
      </c>
      <c r="B1227" s="14" t="n">
        <v>46177</v>
      </c>
      <c r="C1227" s="47" t="inlineStr">
        <is>
          <t>النظافة لاين</t>
        </is>
      </c>
      <c r="D1227" s="47" t="n">
        <v>137</v>
      </c>
      <c r="E1227" s="49" t="n">
        <v>10050004</v>
      </c>
      <c r="F1227" s="28">
        <f>IFERROR(VLOOKUP(E1227,'أرصدة المخزن'!$A:$E,3,0),"")</f>
        <v/>
      </c>
      <c r="G1227" s="29">
        <f>IFERROR(VLOOKUP(E1227,'أرصدة المخزن'!$A:$H,4,FALSE),"")</f>
        <v/>
      </c>
      <c r="H1227" s="13" t="n">
        <v>6</v>
      </c>
      <c r="I1227" s="115" t="inlineStr">
        <is>
          <t>صرف</t>
        </is>
      </c>
      <c r="J1227" s="13" t="n"/>
      <c r="K1227" s="37">
        <f>IFERROR(VLOOKUP(E1227,'أرصدة المخزن'!$A:$H,8,0),"")</f>
        <v/>
      </c>
    </row>
    <row r="1228" ht="24.75" customHeight="1" s="138">
      <c r="A1228" s="13" t="n">
        <v>1222</v>
      </c>
      <c r="B1228" s="14" t="n">
        <v>46177</v>
      </c>
      <c r="C1228" s="47" t="inlineStr">
        <is>
          <t>النظافة لاين</t>
        </is>
      </c>
      <c r="D1228" s="47" t="n">
        <v>138</v>
      </c>
      <c r="E1228" s="49" t="n">
        <v>10050009</v>
      </c>
      <c r="F1228" s="28">
        <f>IFERROR(VLOOKUP(E1228,'أرصدة المخزن'!$A:$E,3,0),"")</f>
        <v/>
      </c>
      <c r="G1228" s="29">
        <f>IFERROR(VLOOKUP(E1228,'أرصدة المخزن'!$A:$H,4,FALSE),"")</f>
        <v/>
      </c>
      <c r="H1228" s="13" t="n">
        <v>1.5</v>
      </c>
      <c r="I1228" s="115" t="inlineStr">
        <is>
          <t>صرف</t>
        </is>
      </c>
      <c r="J1228" s="13" t="n"/>
      <c r="K1228" s="37">
        <f>IFERROR(VLOOKUP(E1228,'أرصدة المخزن'!$A:$H,8,0),"")</f>
        <v/>
      </c>
    </row>
    <row r="1229" ht="24.75" customHeight="1" s="138">
      <c r="A1229" s="13" t="n">
        <v>1223</v>
      </c>
      <c r="B1229" s="14" t="n">
        <v>46177</v>
      </c>
      <c r="C1229" s="47" t="inlineStr">
        <is>
          <t>النظافة لاين</t>
        </is>
      </c>
      <c r="D1229" s="47" t="n">
        <v>138</v>
      </c>
      <c r="E1229" s="49" t="n">
        <v>10050002</v>
      </c>
      <c r="F1229" s="28">
        <f>IFERROR(VLOOKUP(E1229,'أرصدة المخزن'!$A:$E,3,0),"")</f>
        <v/>
      </c>
      <c r="G1229" s="29">
        <f>IFERROR(VLOOKUP(E1229,'أرصدة المخزن'!$A:$H,4,FALSE),"")</f>
        <v/>
      </c>
      <c r="H1229" s="13" t="n">
        <v>2</v>
      </c>
      <c r="I1229" s="115" t="inlineStr">
        <is>
          <t>صرف</t>
        </is>
      </c>
      <c r="J1229" s="13" t="n"/>
      <c r="K1229" s="37">
        <f>IFERROR(VLOOKUP(E1229,'أرصدة المخزن'!$A:$H,8,0),"")</f>
        <v/>
      </c>
    </row>
    <row r="1230" ht="24.75" customHeight="1" s="138">
      <c r="A1230" s="13" t="n">
        <v>1224</v>
      </c>
      <c r="B1230" s="14" t="n">
        <v>46177</v>
      </c>
      <c r="C1230" s="47" t="inlineStr">
        <is>
          <t>النظافة لاين</t>
        </is>
      </c>
      <c r="D1230" s="47" t="n">
        <v>138</v>
      </c>
      <c r="E1230" s="49" t="n">
        <v>10050001</v>
      </c>
      <c r="F1230" s="28">
        <f>IFERROR(VLOOKUP(E1230,'أرصدة المخزن'!$A:$E,3,0),"")</f>
        <v/>
      </c>
      <c r="G1230" s="29">
        <f>IFERROR(VLOOKUP(E1230,'أرصدة المخزن'!$A:$H,4,FALSE),"")</f>
        <v/>
      </c>
      <c r="H1230" s="13" t="n">
        <v>30</v>
      </c>
      <c r="I1230" s="115" t="inlineStr">
        <is>
          <t>صرف</t>
        </is>
      </c>
      <c r="J1230" s="13" t="n"/>
      <c r="K1230" s="37">
        <f>IFERROR(VLOOKUP(E1230,'أرصدة المخزن'!$A:$H,8,0),"")</f>
        <v/>
      </c>
    </row>
    <row r="1231" ht="24.75" customHeight="1" s="138">
      <c r="A1231" s="13" t="n">
        <v>1225</v>
      </c>
      <c r="B1231" s="14" t="n">
        <v>46177</v>
      </c>
      <c r="C1231" s="47" t="inlineStr">
        <is>
          <t>الري خاص</t>
        </is>
      </c>
      <c r="D1231" s="47" t="n">
        <v>139</v>
      </c>
      <c r="E1231" s="49" t="n">
        <v>10020009</v>
      </c>
      <c r="F1231" s="28">
        <f>IFERROR(VLOOKUP(E1231,'أرصدة المخزن'!$A:$E,3,0),"")</f>
        <v/>
      </c>
      <c r="G1231" s="29">
        <f>IFERROR(VLOOKUP(E1231,'أرصدة المخزن'!$A:$H,4,FALSE),"")</f>
        <v/>
      </c>
      <c r="H1231" s="13" t="n">
        <v>4</v>
      </c>
      <c r="I1231" s="115" t="inlineStr">
        <is>
          <t>صرف</t>
        </is>
      </c>
      <c r="J1231" s="13" t="inlineStr">
        <is>
          <t>206/1</t>
        </is>
      </c>
      <c r="K1231" s="37">
        <f>IFERROR(VLOOKUP(E1231,'أرصدة المخزن'!$A:$H,8,0),"")</f>
        <v/>
      </c>
    </row>
    <row r="1232" ht="24.75" customHeight="1" s="138">
      <c r="A1232" s="13" t="n">
        <v>1226</v>
      </c>
      <c r="B1232" s="14" t="n">
        <v>46177</v>
      </c>
      <c r="C1232" s="47" t="inlineStr">
        <is>
          <t>الصيانة لاين</t>
        </is>
      </c>
      <c r="D1232" s="47" t="n">
        <v>140</v>
      </c>
      <c r="E1232" s="49" t="n">
        <v>10020101</v>
      </c>
      <c r="F1232" s="28">
        <f>IFERROR(VLOOKUP(E1232,'أرصدة المخزن'!$A:$E,3,0),"")</f>
        <v/>
      </c>
      <c r="G1232" s="29">
        <f>IFERROR(VLOOKUP(E1232,'أرصدة المخزن'!$A:$H,4,FALSE),"")</f>
        <v/>
      </c>
      <c r="H1232" s="13" t="n">
        <v>2</v>
      </c>
      <c r="I1232" s="115" t="inlineStr">
        <is>
          <t>صرف</t>
        </is>
      </c>
      <c r="J1232" s="13" t="n"/>
      <c r="K1232" s="37">
        <f>IFERROR(VLOOKUP(E1232,'أرصدة المخزن'!$A:$H,8,0),"")</f>
        <v/>
      </c>
    </row>
    <row r="1233" ht="24.75" customHeight="1" s="138">
      <c r="A1233" s="13" t="n">
        <v>1227</v>
      </c>
      <c r="B1233" s="14" t="n">
        <v>46177</v>
      </c>
      <c r="C1233" s="47" t="inlineStr">
        <is>
          <t>الصيانة لاين</t>
        </is>
      </c>
      <c r="D1233" s="47" t="n">
        <v>140</v>
      </c>
      <c r="E1233" s="49" t="n">
        <v>10020112</v>
      </c>
      <c r="F1233" s="28">
        <f>IFERROR(VLOOKUP(E1233,'أرصدة المخزن'!$A:$E,3,0),"")</f>
        <v/>
      </c>
      <c r="G1233" s="29">
        <f>IFERROR(VLOOKUP(E1233,'أرصدة المخزن'!$A:$H,4,FALSE),"")</f>
        <v/>
      </c>
      <c r="H1233" s="13" t="n">
        <v>1</v>
      </c>
      <c r="I1233" s="115" t="inlineStr">
        <is>
          <t>صرف</t>
        </is>
      </c>
      <c r="J1233" s="13" t="n"/>
      <c r="K1233" s="37">
        <f>IFERROR(VLOOKUP(E1233,'أرصدة المخزن'!$A:$H,8,0),"")</f>
        <v/>
      </c>
    </row>
    <row r="1234" ht="24.75" customHeight="1" s="138">
      <c r="A1234" s="13" t="n">
        <v>1228</v>
      </c>
      <c r="B1234" s="14" t="n">
        <v>46177</v>
      </c>
      <c r="C1234" s="47" t="inlineStr">
        <is>
          <t>الصيانة لاين</t>
        </is>
      </c>
      <c r="D1234" s="47" t="n">
        <v>140</v>
      </c>
      <c r="E1234" s="49" t="n">
        <v>10020111</v>
      </c>
      <c r="F1234" s="28">
        <f>IFERROR(VLOOKUP(E1234,'أرصدة المخزن'!$A:$E,3,0),"")</f>
        <v/>
      </c>
      <c r="G1234" s="29">
        <f>IFERROR(VLOOKUP(E1234,'أرصدة المخزن'!$A:$H,4,FALSE),"")</f>
        <v/>
      </c>
      <c r="H1234" s="13" t="n">
        <v>1</v>
      </c>
      <c r="I1234" s="115" t="inlineStr">
        <is>
          <t>صرف</t>
        </is>
      </c>
      <c r="J1234" s="13" t="n"/>
      <c r="K1234" s="37">
        <f>IFERROR(VLOOKUP(E1234,'أرصدة المخزن'!$A:$H,8,0),"")</f>
        <v/>
      </c>
    </row>
    <row r="1235" ht="24.75" customHeight="1" s="138">
      <c r="A1235" s="13" t="n">
        <v>1229</v>
      </c>
      <c r="B1235" s="14" t="n">
        <v>46179</v>
      </c>
      <c r="C1235" s="47" t="inlineStr">
        <is>
          <t>الري سلطان</t>
        </is>
      </c>
      <c r="D1235" s="47" t="n">
        <v>141</v>
      </c>
      <c r="E1235" s="49" t="n">
        <v>10030048</v>
      </c>
      <c r="F1235" s="28">
        <f>IFERROR(VLOOKUP(E1235,'أرصدة المخزن'!$A:$E,3,0),"")</f>
        <v/>
      </c>
      <c r="G1235" s="29">
        <f>IFERROR(VLOOKUP(E1235,'أرصدة المخزن'!$A:$H,4,FALSE),"")</f>
        <v/>
      </c>
      <c r="H1235" s="13" t="n">
        <v>1</v>
      </c>
      <c r="I1235" s="115" t="inlineStr">
        <is>
          <t>صرف</t>
        </is>
      </c>
      <c r="J1235" s="13" t="n"/>
      <c r="K1235" s="37">
        <f>IFERROR(VLOOKUP(E1235,'أرصدة المخزن'!$A:$H,8,0),"")</f>
        <v/>
      </c>
    </row>
    <row r="1236" ht="24.75" customHeight="1" s="138">
      <c r="A1236" s="13" t="n">
        <v>1230</v>
      </c>
      <c r="B1236" s="14" t="n">
        <v>46179</v>
      </c>
      <c r="C1236" s="47" t="inlineStr">
        <is>
          <t>المسطحات المائية</t>
        </is>
      </c>
      <c r="D1236" s="47" t="n">
        <v>142</v>
      </c>
      <c r="E1236" s="49" t="n">
        <v>10020013</v>
      </c>
      <c r="F1236" s="28">
        <f>IFERROR(VLOOKUP(E1236,'أرصدة المخزن'!$A:$E,3,0),"")</f>
        <v/>
      </c>
      <c r="G1236" s="29">
        <f>IFERROR(VLOOKUP(E1236,'أرصدة المخزن'!$A:$H,4,FALSE),"")</f>
        <v/>
      </c>
      <c r="H1236" s="13" t="n">
        <v>2</v>
      </c>
      <c r="I1236" s="115" t="inlineStr">
        <is>
          <t>صرف</t>
        </is>
      </c>
      <c r="J1236" s="13" t="n"/>
      <c r="K1236" s="37">
        <f>IFERROR(VLOOKUP(E1236,'أرصدة المخزن'!$A:$H,8,0),"")</f>
        <v/>
      </c>
    </row>
    <row r="1237" ht="24.75" customHeight="1" s="138">
      <c r="A1237" s="13" t="n">
        <v>1231</v>
      </c>
      <c r="B1237" s="14" t="n">
        <v>46179</v>
      </c>
      <c r="C1237" s="47" t="inlineStr">
        <is>
          <t>المسطحات المائية</t>
        </is>
      </c>
      <c r="D1237" s="47" t="n">
        <v>142</v>
      </c>
      <c r="E1237" s="49" t="n">
        <v>10020004</v>
      </c>
      <c r="F1237" s="28">
        <f>IFERROR(VLOOKUP(E1237,'أرصدة المخزن'!$A:$E,3,0),"")</f>
        <v/>
      </c>
      <c r="G1237" s="29">
        <f>IFERROR(VLOOKUP(E1237,'أرصدة المخزن'!$A:$H,4,FALSE),"")</f>
        <v/>
      </c>
      <c r="H1237" s="13" t="n">
        <v>10</v>
      </c>
      <c r="I1237" s="115" t="inlineStr">
        <is>
          <t>صرف</t>
        </is>
      </c>
      <c r="J1237" s="13" t="n"/>
      <c r="K1237" s="37">
        <f>IFERROR(VLOOKUP(E1237,'أرصدة المخزن'!$A:$H,8,0),"")</f>
        <v/>
      </c>
    </row>
    <row r="1238" ht="24.75" customHeight="1" s="138">
      <c r="A1238" s="13" t="n">
        <v>1232</v>
      </c>
      <c r="B1238" s="14" t="n">
        <v>46179</v>
      </c>
      <c r="C1238" s="47" t="inlineStr">
        <is>
          <t>المسطحات المائية</t>
        </is>
      </c>
      <c r="D1238" s="47" t="n">
        <v>142</v>
      </c>
      <c r="E1238" s="49" t="n">
        <v>10170063</v>
      </c>
      <c r="F1238" s="28">
        <f>IFERROR(VLOOKUP(E1238,'أرصدة المخزن'!$A:$E,3,0),"")</f>
        <v/>
      </c>
      <c r="G1238" s="29">
        <f>IFERROR(VLOOKUP(E1238,'أرصدة المخزن'!$A:$H,4,FALSE),"")</f>
        <v/>
      </c>
      <c r="H1238" s="13" t="n">
        <v>1</v>
      </c>
      <c r="I1238" s="115" t="inlineStr">
        <is>
          <t>صرف</t>
        </is>
      </c>
      <c r="J1238" s="13" t="n"/>
      <c r="K1238" s="37">
        <f>IFERROR(VLOOKUP(E1238,'أرصدة المخزن'!$A:$H,8,0),"")</f>
        <v/>
      </c>
    </row>
    <row r="1239" ht="24.75" customHeight="1" s="138">
      <c r="A1239" s="13" t="n">
        <v>1233</v>
      </c>
      <c r="B1239" s="14" t="n">
        <v>46179</v>
      </c>
      <c r="C1239" s="47" t="inlineStr">
        <is>
          <t>المسطحات المائية</t>
        </is>
      </c>
      <c r="D1239" s="47" t="n">
        <v>142</v>
      </c>
      <c r="E1239" s="49" t="n">
        <v>10020020</v>
      </c>
      <c r="F1239" s="28">
        <f>IFERROR(VLOOKUP(E1239,'أرصدة المخزن'!$A:$E,3,0),"")</f>
        <v/>
      </c>
      <c r="G1239" s="29">
        <f>IFERROR(VLOOKUP(E1239,'أرصدة المخزن'!$A:$H,4,FALSE),"")</f>
        <v/>
      </c>
      <c r="H1239" s="13" t="n">
        <v>2</v>
      </c>
      <c r="I1239" s="115" t="inlineStr">
        <is>
          <t>صرف</t>
        </is>
      </c>
      <c r="J1239" s="13" t="n"/>
      <c r="K1239" s="37">
        <f>IFERROR(VLOOKUP(E1239,'أرصدة المخزن'!$A:$H,8,0),"")</f>
        <v/>
      </c>
    </row>
    <row r="1240" ht="24.75" customHeight="1" s="138">
      <c r="A1240" s="13" t="n">
        <v>1234</v>
      </c>
      <c r="B1240" s="14" t="n">
        <v>46179</v>
      </c>
      <c r="C1240" s="47" t="inlineStr">
        <is>
          <t>المسطحات المائية</t>
        </is>
      </c>
      <c r="D1240" s="47" t="n">
        <v>143</v>
      </c>
      <c r="E1240" s="49" t="n">
        <v>10020002</v>
      </c>
      <c r="F1240" s="28">
        <f>IFERROR(VLOOKUP(E1240,'أرصدة المخزن'!$A:$E,3,0),"")</f>
        <v/>
      </c>
      <c r="G1240" s="29">
        <f>IFERROR(VLOOKUP(E1240,'أرصدة المخزن'!$A:$H,4,FALSE),"")</f>
        <v/>
      </c>
      <c r="H1240" s="13" t="n">
        <v>6</v>
      </c>
      <c r="I1240" s="115" t="inlineStr">
        <is>
          <t>صرف</t>
        </is>
      </c>
      <c r="J1240" s="13" t="n"/>
      <c r="K1240" s="37">
        <f>IFERROR(VLOOKUP(E1240,'أرصدة المخزن'!$A:$H,8,0),"")</f>
        <v/>
      </c>
    </row>
    <row r="1241" ht="24.75" customHeight="1" s="138">
      <c r="A1241" s="13" t="n">
        <v>1235</v>
      </c>
      <c r="B1241" s="14" t="n">
        <v>46179</v>
      </c>
      <c r="C1241" s="47" t="inlineStr">
        <is>
          <t>المسطحات المائية</t>
        </is>
      </c>
      <c r="D1241" s="47" t="n">
        <v>143</v>
      </c>
      <c r="E1241" s="49" t="n">
        <v>10020039</v>
      </c>
      <c r="F1241" s="28">
        <f>IFERROR(VLOOKUP(E1241,'أرصدة المخزن'!$A:$E,3,0),"")</f>
        <v/>
      </c>
      <c r="G1241" s="29">
        <f>IFERROR(VLOOKUP(E1241,'أرصدة المخزن'!$A:$H,4,FALSE),"")</f>
        <v/>
      </c>
      <c r="H1241" s="13" t="n">
        <v>2</v>
      </c>
      <c r="I1241" s="115" t="inlineStr">
        <is>
          <t>صرف</t>
        </is>
      </c>
      <c r="J1241" s="13" t="n"/>
      <c r="K1241" s="37">
        <f>IFERROR(VLOOKUP(E1241,'أرصدة المخزن'!$A:$H,8,0),"")</f>
        <v/>
      </c>
    </row>
    <row r="1242" ht="24.75" customHeight="1" s="138">
      <c r="A1242" s="13" t="n">
        <v>1236</v>
      </c>
      <c r="B1242" s="14" t="n">
        <v>46179</v>
      </c>
      <c r="C1242" s="47" t="inlineStr">
        <is>
          <t>المسطحات المائية</t>
        </is>
      </c>
      <c r="D1242" s="47" t="n">
        <v>143</v>
      </c>
      <c r="E1242" s="49" t="n">
        <v>10020007</v>
      </c>
      <c r="F1242" s="28">
        <f>IFERROR(VLOOKUP(E1242,'أرصدة المخزن'!$A:$E,3,0),"")</f>
        <v/>
      </c>
      <c r="G1242" s="29">
        <f>IFERROR(VLOOKUP(E1242,'أرصدة المخزن'!$A:$H,4,FALSE),"")</f>
        <v/>
      </c>
      <c r="H1242" s="13" t="n">
        <v>3</v>
      </c>
      <c r="I1242" s="115" t="inlineStr">
        <is>
          <t>صرف</t>
        </is>
      </c>
      <c r="J1242" s="13" t="n"/>
      <c r="K1242" s="37">
        <f>IFERROR(VLOOKUP(E1242,'أرصدة المخزن'!$A:$H,8,0),"")</f>
        <v/>
      </c>
    </row>
    <row r="1243" ht="24.75" customHeight="1" s="138">
      <c r="A1243" s="13" t="n">
        <v>1237</v>
      </c>
      <c r="B1243" s="14" t="n">
        <v>46179</v>
      </c>
      <c r="C1243" s="47" t="inlineStr">
        <is>
          <t>المسطحات المائية</t>
        </is>
      </c>
      <c r="D1243" s="47" t="n">
        <v>144</v>
      </c>
      <c r="E1243" s="49" t="n">
        <v>10040009</v>
      </c>
      <c r="F1243" s="28">
        <f>IFERROR(VLOOKUP(E1243,'أرصدة المخزن'!$A:$E,3,0),"")</f>
        <v/>
      </c>
      <c r="G1243" s="29">
        <f>IFERROR(VLOOKUP(E1243,'أرصدة المخزن'!$A:$H,4,FALSE),"")</f>
        <v/>
      </c>
      <c r="H1243" s="13" t="n">
        <v>2</v>
      </c>
      <c r="I1243" s="115" t="inlineStr">
        <is>
          <t>صرف</t>
        </is>
      </c>
      <c r="J1243" s="13" t="n"/>
      <c r="K1243" s="37">
        <f>IFERROR(VLOOKUP(E1243,'أرصدة المخزن'!$A:$H,8,0),"")</f>
        <v/>
      </c>
    </row>
    <row r="1244" ht="24.75" customHeight="1" s="138">
      <c r="A1244" s="13" t="n">
        <v>1238</v>
      </c>
      <c r="B1244" s="14" t="n">
        <v>46179</v>
      </c>
      <c r="C1244" s="47" t="inlineStr">
        <is>
          <t>المسطحات المائية</t>
        </is>
      </c>
      <c r="D1244" s="47" t="n">
        <v>144</v>
      </c>
      <c r="E1244" s="49" t="n">
        <v>10040013</v>
      </c>
      <c r="F1244" s="28">
        <f>IFERROR(VLOOKUP(E1244,'أرصدة المخزن'!$A:$E,3,0),"")</f>
        <v/>
      </c>
      <c r="G1244" s="29">
        <f>IFERROR(VLOOKUP(E1244,'أرصدة المخزن'!$A:$H,4,FALSE),"")</f>
        <v/>
      </c>
      <c r="H1244" s="13" t="n">
        <v>1</v>
      </c>
      <c r="I1244" s="115" t="inlineStr">
        <is>
          <t>صرف</t>
        </is>
      </c>
      <c r="J1244" s="13" t="n"/>
      <c r="K1244" s="37">
        <f>IFERROR(VLOOKUP(E1244,'أرصدة المخزن'!$A:$H,8,0),"")</f>
        <v/>
      </c>
    </row>
    <row r="1245" ht="24.75" customHeight="1" s="138">
      <c r="A1245" s="13" t="n">
        <v>1239</v>
      </c>
      <c r="B1245" s="14" t="n">
        <v>46179</v>
      </c>
      <c r="C1245" s="47" t="inlineStr">
        <is>
          <t>المسطحات المائية</t>
        </is>
      </c>
      <c r="D1245" s="47" t="n">
        <v>144</v>
      </c>
      <c r="E1245" s="49" t="n">
        <v>10040028</v>
      </c>
      <c r="F1245" s="28">
        <f>IFERROR(VLOOKUP(E1245,'أرصدة المخزن'!$A:$E,3,0),"")</f>
        <v/>
      </c>
      <c r="G1245" s="29">
        <f>IFERROR(VLOOKUP(E1245,'أرصدة المخزن'!$A:$H,4,FALSE),"")</f>
        <v/>
      </c>
      <c r="H1245" s="13" t="n">
        <v>7</v>
      </c>
      <c r="I1245" s="115" t="inlineStr">
        <is>
          <t>صرف</t>
        </is>
      </c>
      <c r="J1245" s="13" t="n"/>
      <c r="K1245" s="37">
        <f>IFERROR(VLOOKUP(E1245,'أرصدة المخزن'!$A:$H,8,0),"")</f>
        <v/>
      </c>
    </row>
    <row r="1246" ht="24.75" customHeight="1" s="138">
      <c r="A1246" s="13" t="n">
        <v>1240</v>
      </c>
      <c r="B1246" s="14" t="n">
        <v>46179</v>
      </c>
      <c r="C1246" s="47" t="inlineStr">
        <is>
          <t>المسطحات المائية</t>
        </is>
      </c>
      <c r="D1246" s="47" t="n">
        <v>144</v>
      </c>
      <c r="E1246" s="49" t="n">
        <v>10040048</v>
      </c>
      <c r="F1246" s="28">
        <f>IFERROR(VLOOKUP(E1246,'أرصدة المخزن'!$A:$E,3,0),"")</f>
        <v/>
      </c>
      <c r="G1246" s="29">
        <f>IFERROR(VLOOKUP(E1246,'أرصدة المخزن'!$A:$H,4,FALSE),"")</f>
        <v/>
      </c>
      <c r="H1246" s="13" t="n">
        <v>1</v>
      </c>
      <c r="I1246" s="115" t="inlineStr">
        <is>
          <t>صرف</t>
        </is>
      </c>
      <c r="J1246" s="13" t="n"/>
      <c r="K1246" s="37">
        <f>IFERROR(VLOOKUP(E1246,'أرصدة المخزن'!$A:$H,8,0),"")</f>
        <v/>
      </c>
    </row>
    <row r="1247" ht="24.75" customHeight="1" s="138">
      <c r="A1247" s="13" t="n">
        <v>1241</v>
      </c>
      <c r="B1247" s="14" t="n">
        <v>46179</v>
      </c>
      <c r="C1247" s="47" t="inlineStr">
        <is>
          <t>المسطحات المائية</t>
        </is>
      </c>
      <c r="D1247" s="47" t="n">
        <v>145</v>
      </c>
      <c r="E1247" s="49" t="n">
        <v>10040029</v>
      </c>
      <c r="F1247" s="28">
        <f>IFERROR(VLOOKUP(E1247,'أرصدة المخزن'!$A:$E,3,0),"")</f>
        <v/>
      </c>
      <c r="G1247" s="29">
        <f>IFERROR(VLOOKUP(E1247,'أرصدة المخزن'!$A:$H,4,FALSE),"")</f>
        <v/>
      </c>
      <c r="H1247" s="13" t="n">
        <v>2</v>
      </c>
      <c r="I1247" s="115" t="inlineStr">
        <is>
          <t>صرف</t>
        </is>
      </c>
      <c r="J1247" s="13" t="n"/>
      <c r="K1247" s="37">
        <f>IFERROR(VLOOKUP(E1247,'أرصدة المخزن'!$A:$H,8,0),"")</f>
        <v/>
      </c>
    </row>
    <row r="1248" ht="24.75" customHeight="1" s="138">
      <c r="A1248" s="13" t="n">
        <v>1242</v>
      </c>
      <c r="B1248" s="14" t="n">
        <v>46179</v>
      </c>
      <c r="C1248" s="47" t="inlineStr">
        <is>
          <t>المسطحات المائية</t>
        </is>
      </c>
      <c r="D1248" s="47" t="n">
        <v>146</v>
      </c>
      <c r="E1248" s="49" t="n">
        <v>10020002</v>
      </c>
      <c r="F1248" s="28">
        <f>IFERROR(VLOOKUP(E1248,'أرصدة المخزن'!$A:$E,3,0),"")</f>
        <v/>
      </c>
      <c r="G1248" s="29">
        <f>IFERROR(VLOOKUP(E1248,'أرصدة المخزن'!$A:$H,4,FALSE),"")</f>
        <v/>
      </c>
      <c r="H1248" s="13" t="n">
        <v>4</v>
      </c>
      <c r="I1248" s="115" t="inlineStr">
        <is>
          <t>صرف</t>
        </is>
      </c>
      <c r="J1248" s="13" t="n"/>
      <c r="K1248" s="37">
        <f>IFERROR(VLOOKUP(E1248,'أرصدة المخزن'!$A:$H,8,0),"")</f>
        <v/>
      </c>
    </row>
    <row r="1249" ht="24.75" customHeight="1" s="138">
      <c r="A1249" s="13" t="n">
        <v>1243</v>
      </c>
      <c r="B1249" s="14" t="n">
        <v>46179</v>
      </c>
      <c r="C1249" s="47" t="inlineStr">
        <is>
          <t>الصيانة لاين</t>
        </is>
      </c>
      <c r="D1249" s="47" t="n">
        <v>147</v>
      </c>
      <c r="E1249" s="49" t="n">
        <v>10020103</v>
      </c>
      <c r="F1249" s="28">
        <f>IFERROR(VLOOKUP(E1249,'أرصدة المخزن'!$A:$E,3,0),"")</f>
        <v/>
      </c>
      <c r="G1249" s="29">
        <f>IFERROR(VLOOKUP(E1249,'أرصدة المخزن'!$A:$H,4,FALSE),"")</f>
        <v/>
      </c>
      <c r="H1249" s="13" t="n">
        <v>2</v>
      </c>
      <c r="I1249" s="115" t="inlineStr">
        <is>
          <t>صرف</t>
        </is>
      </c>
      <c r="J1249" s="13" t="n"/>
      <c r="K1249" s="37">
        <f>IFERROR(VLOOKUP(E1249,'أرصدة المخزن'!$A:$H,8,0),"")</f>
        <v/>
      </c>
    </row>
    <row r="1250" ht="24.75" customHeight="1" s="138">
      <c r="A1250" s="13" t="n">
        <v>1244</v>
      </c>
      <c r="B1250" s="14" t="n">
        <v>46179</v>
      </c>
      <c r="C1250" s="47" t="inlineStr">
        <is>
          <t>الصيانة لاين</t>
        </is>
      </c>
      <c r="D1250" s="47" t="n">
        <v>147</v>
      </c>
      <c r="E1250" s="49" t="n">
        <v>10020096</v>
      </c>
      <c r="F1250" s="28">
        <f>IFERROR(VLOOKUP(E1250,'أرصدة المخزن'!$A:$E,3,0),"")</f>
        <v/>
      </c>
      <c r="G1250" s="29">
        <f>IFERROR(VLOOKUP(E1250,'أرصدة المخزن'!$A:$H,4,FALSE),"")</f>
        <v/>
      </c>
      <c r="H1250" s="13" t="n">
        <v>7</v>
      </c>
      <c r="I1250" s="115" t="inlineStr">
        <is>
          <t>صرف</t>
        </is>
      </c>
      <c r="J1250" s="13" t="n"/>
      <c r="K1250" s="37">
        <f>IFERROR(VLOOKUP(E1250,'أرصدة المخزن'!$A:$H,8,0),"")</f>
        <v/>
      </c>
    </row>
    <row r="1251" ht="24.75" customHeight="1" s="138">
      <c r="A1251" s="13" t="n">
        <v>1245</v>
      </c>
      <c r="B1251" s="14" t="n">
        <v>46179</v>
      </c>
      <c r="C1251" s="47" t="inlineStr">
        <is>
          <t>النظافة لاين</t>
        </is>
      </c>
      <c r="D1251" s="47" t="n">
        <v>148</v>
      </c>
      <c r="E1251" s="49" t="n">
        <v>10050002</v>
      </c>
      <c r="F1251" s="28">
        <f>IFERROR(VLOOKUP(E1251,'أرصدة المخزن'!$A:$E,3,0),"")</f>
        <v/>
      </c>
      <c r="G1251" s="29">
        <f>IFERROR(VLOOKUP(E1251,'أرصدة المخزن'!$A:$H,4,FALSE),"")</f>
        <v/>
      </c>
      <c r="H1251" s="13" t="n">
        <v>2</v>
      </c>
      <c r="I1251" s="115" t="inlineStr">
        <is>
          <t>صرف</t>
        </is>
      </c>
      <c r="J1251" s="13" t="n"/>
      <c r="K1251" s="37">
        <f>IFERROR(VLOOKUP(E1251,'أرصدة المخزن'!$A:$H,8,0),"")</f>
        <v/>
      </c>
    </row>
    <row r="1252" ht="24.75" customHeight="1" s="138">
      <c r="A1252" s="13" t="n">
        <v>1246</v>
      </c>
      <c r="B1252" s="14" t="n">
        <v>46179</v>
      </c>
      <c r="C1252" s="47" t="inlineStr">
        <is>
          <t>المسطحات المائية</t>
        </is>
      </c>
      <c r="D1252" s="47" t="n">
        <v>149</v>
      </c>
      <c r="E1252" s="49" t="n">
        <v>10040041</v>
      </c>
      <c r="F1252" s="28">
        <f>IFERROR(VLOOKUP(E1252,'أرصدة المخزن'!$A:$E,3,0),"")</f>
        <v/>
      </c>
      <c r="G1252" s="29">
        <f>IFERROR(VLOOKUP(E1252,'أرصدة المخزن'!$A:$H,4,FALSE),"")</f>
        <v/>
      </c>
      <c r="H1252" s="13" t="n">
        <v>1</v>
      </c>
      <c r="I1252" s="115" t="inlineStr">
        <is>
          <t>صرف</t>
        </is>
      </c>
      <c r="J1252" s="13" t="n"/>
      <c r="K1252" s="37">
        <f>IFERROR(VLOOKUP(E1252,'أرصدة المخزن'!$A:$H,8,0),"")</f>
        <v/>
      </c>
    </row>
    <row r="1253" ht="24.75" customHeight="1" s="138">
      <c r="A1253" s="13" t="n">
        <v>1247</v>
      </c>
      <c r="B1253" s="14" t="n">
        <v>46180</v>
      </c>
      <c r="C1253" s="47" t="inlineStr">
        <is>
          <t>الري خاص</t>
        </is>
      </c>
      <c r="D1253" s="47" t="n">
        <v>150</v>
      </c>
      <c r="E1253" s="49" t="n">
        <v>10020049</v>
      </c>
      <c r="F1253" s="28">
        <f>IFERROR(VLOOKUP(E1253,'أرصدة المخزن'!$A:$E,3,0),"")</f>
        <v/>
      </c>
      <c r="G1253" s="29">
        <f>IFERROR(VLOOKUP(E1253,'أرصدة المخزن'!$A:$H,4,FALSE),"")</f>
        <v/>
      </c>
      <c r="H1253" s="13" t="n">
        <v>1</v>
      </c>
      <c r="I1253" s="115" t="inlineStr">
        <is>
          <t>صرف</t>
        </is>
      </c>
      <c r="J1253" s="13" t="inlineStr">
        <is>
          <t>329/2</t>
        </is>
      </c>
      <c r="K1253" s="37">
        <f>IFERROR(VLOOKUP(E1253,'أرصدة المخزن'!$A:$H,8,0),"")</f>
        <v/>
      </c>
    </row>
    <row r="1254" ht="24.75" customHeight="1" s="138">
      <c r="A1254" s="13" t="n">
        <v>1248</v>
      </c>
      <c r="B1254" s="14" t="n">
        <v>46180</v>
      </c>
      <c r="C1254" s="47" t="inlineStr">
        <is>
          <t>الري خاص</t>
        </is>
      </c>
      <c r="D1254" s="47" t="n">
        <v>150</v>
      </c>
      <c r="E1254" s="49" t="n">
        <v>10020008</v>
      </c>
      <c r="F1254" s="28">
        <f>IFERROR(VLOOKUP(E1254,'أرصدة المخزن'!$A:$E,3,0),"")</f>
        <v/>
      </c>
      <c r="G1254" s="29">
        <f>IFERROR(VLOOKUP(E1254,'أرصدة المخزن'!$A:$H,4,FALSE),"")</f>
        <v/>
      </c>
      <c r="H1254" s="13" t="n">
        <v>2</v>
      </c>
      <c r="I1254" s="115" t="inlineStr">
        <is>
          <t>صرف</t>
        </is>
      </c>
      <c r="J1254" s="13" t="inlineStr">
        <is>
          <t>329/2</t>
        </is>
      </c>
      <c r="K1254" s="37">
        <f>IFERROR(VLOOKUP(E1254,'أرصدة المخزن'!$A:$H,8,0),"")</f>
        <v/>
      </c>
    </row>
    <row r="1255" ht="24.75" customHeight="1" s="138">
      <c r="A1255" s="13" t="n">
        <v>1249</v>
      </c>
      <c r="B1255" s="14" t="n">
        <v>46180</v>
      </c>
      <c r="C1255" s="47" t="inlineStr">
        <is>
          <t>الري خاص</t>
        </is>
      </c>
      <c r="D1255" s="47" t="n">
        <v>150</v>
      </c>
      <c r="E1255" s="49" t="n">
        <v>10020010</v>
      </c>
      <c r="F1255" s="28">
        <f>IFERROR(VLOOKUP(E1255,'أرصدة المخزن'!$A:$E,3,0),"")</f>
        <v/>
      </c>
      <c r="G1255" s="29">
        <f>IFERROR(VLOOKUP(E1255,'أرصدة المخزن'!$A:$H,4,FALSE),"")</f>
        <v/>
      </c>
      <c r="H1255" s="13" t="n">
        <v>1</v>
      </c>
      <c r="I1255" s="115" t="inlineStr">
        <is>
          <t>صرف</t>
        </is>
      </c>
      <c r="J1255" s="13" t="inlineStr">
        <is>
          <t>329/2</t>
        </is>
      </c>
      <c r="K1255" s="37">
        <f>IFERROR(VLOOKUP(E1255,'أرصدة المخزن'!$A:$H,8,0),"")</f>
        <v/>
      </c>
    </row>
    <row r="1256" ht="24.75" customHeight="1" s="138">
      <c r="A1256" s="13" t="n">
        <v>1250</v>
      </c>
      <c r="B1256" s="14" t="n">
        <v>46180</v>
      </c>
      <c r="C1256" s="47" t="inlineStr">
        <is>
          <t>الري خاص</t>
        </is>
      </c>
      <c r="D1256" s="47" t="n">
        <v>150</v>
      </c>
      <c r="E1256" s="49" t="n">
        <v>10020009</v>
      </c>
      <c r="F1256" s="28">
        <f>IFERROR(VLOOKUP(E1256,'أرصدة المخزن'!$A:$E,3,0),"")</f>
        <v/>
      </c>
      <c r="G1256" s="29">
        <f>IFERROR(VLOOKUP(E1256,'أرصدة المخزن'!$A:$H,4,FALSE),"")</f>
        <v/>
      </c>
      <c r="H1256" s="13" t="n">
        <v>1</v>
      </c>
      <c r="I1256" s="115" t="inlineStr">
        <is>
          <t>صرف</t>
        </is>
      </c>
      <c r="J1256" s="13" t="inlineStr">
        <is>
          <t>329/2</t>
        </is>
      </c>
      <c r="K1256" s="37">
        <f>IFERROR(VLOOKUP(E1256,'أرصدة المخزن'!$A:$H,8,0),"")</f>
        <v/>
      </c>
    </row>
    <row r="1257" ht="24.75" customHeight="1" s="138">
      <c r="A1257" s="13" t="n">
        <v>1251</v>
      </c>
      <c r="B1257" s="14" t="n">
        <v>46180</v>
      </c>
      <c r="C1257" s="47" t="inlineStr">
        <is>
          <t>الري خاص</t>
        </is>
      </c>
      <c r="D1257" s="47" t="n">
        <v>151</v>
      </c>
      <c r="E1257" s="49" t="n">
        <v>10030027</v>
      </c>
      <c r="F1257" s="28">
        <f>IFERROR(VLOOKUP(E1257,'أرصدة المخزن'!$A:$E,3,0),"")</f>
        <v/>
      </c>
      <c r="G1257" s="29">
        <f>IFERROR(VLOOKUP(E1257,'أرصدة المخزن'!$A:$H,4,FALSE),"")</f>
        <v/>
      </c>
      <c r="H1257" s="13" t="n">
        <v>1</v>
      </c>
      <c r="I1257" s="115" t="inlineStr">
        <is>
          <t>صرف</t>
        </is>
      </c>
      <c r="J1257" s="13" t="n"/>
      <c r="K1257" s="37">
        <f>IFERROR(VLOOKUP(E1257,'أرصدة المخزن'!$A:$H,8,0),"")</f>
        <v/>
      </c>
    </row>
    <row r="1258" ht="24.75" customHeight="1" s="138">
      <c r="A1258" s="13" t="n">
        <v>1252</v>
      </c>
      <c r="B1258" s="14" t="n">
        <v>46180</v>
      </c>
      <c r="C1258" s="47" t="inlineStr">
        <is>
          <t>النظافة لاين</t>
        </is>
      </c>
      <c r="D1258" s="47" t="n">
        <v>152</v>
      </c>
      <c r="E1258" s="49" t="n">
        <v>10050004</v>
      </c>
      <c r="F1258" s="28">
        <f>IFERROR(VLOOKUP(E1258,'أرصدة المخزن'!$A:$E,3,0),"")</f>
        <v/>
      </c>
      <c r="G1258" s="29">
        <f>IFERROR(VLOOKUP(E1258,'أرصدة المخزن'!$A:$H,4,FALSE),"")</f>
        <v/>
      </c>
      <c r="H1258" s="13" t="n">
        <v>6</v>
      </c>
      <c r="I1258" s="115" t="inlineStr">
        <is>
          <t>صرف</t>
        </is>
      </c>
      <c r="J1258" s="13" t="n"/>
      <c r="K1258" s="37">
        <f>IFERROR(VLOOKUP(E1258,'أرصدة المخزن'!$A:$H,8,0),"")</f>
        <v/>
      </c>
    </row>
    <row r="1259" ht="24.75" customHeight="1" s="138">
      <c r="A1259" s="13" t="n">
        <v>1253</v>
      </c>
      <c r="B1259" s="14" t="n">
        <v>46180</v>
      </c>
      <c r="C1259" s="47" t="inlineStr">
        <is>
          <t>النظافة لاين</t>
        </is>
      </c>
      <c r="D1259" s="47" t="n">
        <v>152</v>
      </c>
      <c r="E1259" s="49" t="n">
        <v>10050007</v>
      </c>
      <c r="F1259" s="28">
        <f>IFERROR(VLOOKUP(E1259,'أرصدة المخزن'!$A:$E,3,0),"")</f>
        <v/>
      </c>
      <c r="G1259" s="29">
        <f>IFERROR(VLOOKUP(E1259,'أرصدة المخزن'!$A:$H,4,FALSE),"")</f>
        <v/>
      </c>
      <c r="H1259" s="13" t="n">
        <v>2</v>
      </c>
      <c r="I1259" s="115" t="inlineStr">
        <is>
          <t>صرف</t>
        </is>
      </c>
      <c r="J1259" s="13" t="n"/>
      <c r="K1259" s="37">
        <f>IFERROR(VLOOKUP(E1259,'أرصدة المخزن'!$A:$H,8,0),"")</f>
        <v/>
      </c>
    </row>
    <row r="1260" ht="24.75" customHeight="1" s="138">
      <c r="A1260" s="13" t="n">
        <v>1254</v>
      </c>
      <c r="B1260" s="14" t="n">
        <v>46180</v>
      </c>
      <c r="C1260" s="47" t="inlineStr">
        <is>
          <t>النظافة لاين</t>
        </is>
      </c>
      <c r="D1260" s="47" t="n">
        <v>152</v>
      </c>
      <c r="E1260" s="49" t="n">
        <v>10050005</v>
      </c>
      <c r="F1260" s="28">
        <f>IFERROR(VLOOKUP(E1260,'أرصدة المخزن'!$A:$E,3,0),"")</f>
        <v/>
      </c>
      <c r="G1260" s="29">
        <f>IFERROR(VLOOKUP(E1260,'أرصدة المخزن'!$A:$H,4,FALSE),"")</f>
        <v/>
      </c>
      <c r="H1260" s="13" t="n">
        <v>4</v>
      </c>
      <c r="I1260" s="115" t="inlineStr">
        <is>
          <t>صرف</t>
        </is>
      </c>
      <c r="J1260" s="13" t="n"/>
      <c r="K1260" s="37">
        <f>IFERROR(VLOOKUP(E1260,'أرصدة المخزن'!$A:$H,8,0),"")</f>
        <v/>
      </c>
    </row>
    <row r="1261" ht="24.75" customHeight="1" s="138">
      <c r="A1261" s="13" t="n">
        <v>1255</v>
      </c>
      <c r="B1261" s="14" t="n">
        <v>46180</v>
      </c>
      <c r="C1261" s="47" t="inlineStr">
        <is>
          <t>النظافة لاين</t>
        </is>
      </c>
      <c r="D1261" s="47" t="n">
        <v>152</v>
      </c>
      <c r="E1261" s="49" t="n">
        <v>10050006</v>
      </c>
      <c r="F1261" s="28">
        <f>IFERROR(VLOOKUP(E1261,'أرصدة المخزن'!$A:$E,3,0),"")</f>
        <v/>
      </c>
      <c r="G1261" s="29">
        <f>IFERROR(VLOOKUP(E1261,'أرصدة المخزن'!$A:$H,4,FALSE),"")</f>
        <v/>
      </c>
      <c r="H1261" s="13" t="n">
        <v>2</v>
      </c>
      <c r="I1261" s="115" t="inlineStr">
        <is>
          <t>صرف</t>
        </is>
      </c>
      <c r="J1261" s="13" t="n"/>
      <c r="K1261" s="37">
        <f>IFERROR(VLOOKUP(E1261,'أرصدة المخزن'!$A:$H,8,0),"")</f>
        <v/>
      </c>
    </row>
    <row r="1262" ht="24.75" customHeight="1" s="138">
      <c r="A1262" s="13" t="n">
        <v>1256</v>
      </c>
      <c r="B1262" s="14" t="n">
        <v>46180</v>
      </c>
      <c r="C1262" s="47" t="inlineStr">
        <is>
          <t>النظافة لاين</t>
        </is>
      </c>
      <c r="D1262" s="47" t="n">
        <v>153</v>
      </c>
      <c r="E1262" s="49" t="n">
        <v>10050002</v>
      </c>
      <c r="F1262" s="28">
        <f>IFERROR(VLOOKUP(E1262,'أرصدة المخزن'!$A:$E,3,0),"")</f>
        <v/>
      </c>
      <c r="G1262" s="29">
        <f>IFERROR(VLOOKUP(E1262,'أرصدة المخزن'!$A:$H,4,FALSE),"")</f>
        <v/>
      </c>
      <c r="H1262" s="13" t="n">
        <v>4</v>
      </c>
      <c r="I1262" s="115" t="inlineStr">
        <is>
          <t>صرف</t>
        </is>
      </c>
      <c r="J1262" s="13" t="n"/>
      <c r="K1262" s="37">
        <f>IFERROR(VLOOKUP(E1262,'أرصدة المخزن'!$A:$H,8,0),"")</f>
        <v/>
      </c>
    </row>
    <row r="1263" ht="24.75" customHeight="1" s="138">
      <c r="A1263" s="13" t="n">
        <v>1257</v>
      </c>
      <c r="B1263" s="14" t="n">
        <v>46180</v>
      </c>
      <c r="C1263" s="47" t="inlineStr">
        <is>
          <t>النظافة لاين</t>
        </is>
      </c>
      <c r="D1263" s="47" t="n">
        <v>153</v>
      </c>
      <c r="E1263" s="49" t="n">
        <v>10050001</v>
      </c>
      <c r="F1263" s="28">
        <f>IFERROR(VLOOKUP(E1263,'أرصدة المخزن'!$A:$E,3,0),"")</f>
        <v/>
      </c>
      <c r="G1263" s="29">
        <f>IFERROR(VLOOKUP(E1263,'أرصدة المخزن'!$A:$H,4,FALSE),"")</f>
        <v/>
      </c>
      <c r="H1263" s="13" t="n">
        <v>20</v>
      </c>
      <c r="I1263" s="115" t="inlineStr">
        <is>
          <t>صرف</t>
        </is>
      </c>
      <c r="J1263" s="13" t="n"/>
      <c r="K1263" s="37">
        <f>IFERROR(VLOOKUP(E1263,'أرصدة المخزن'!$A:$H,8,0),"")</f>
        <v/>
      </c>
    </row>
    <row r="1264" ht="24.75" customHeight="1" s="138">
      <c r="A1264" s="13" t="n">
        <v>1258</v>
      </c>
      <c r="B1264" s="14" t="n">
        <v>46180</v>
      </c>
      <c r="C1264" s="47" t="inlineStr">
        <is>
          <t>النظافة لاين</t>
        </is>
      </c>
      <c r="D1264" s="47" t="n">
        <v>153</v>
      </c>
      <c r="E1264" s="49" t="n">
        <v>10050009</v>
      </c>
      <c r="F1264" s="28">
        <f>IFERROR(VLOOKUP(E1264,'أرصدة المخزن'!$A:$E,3,0),"")</f>
        <v/>
      </c>
      <c r="G1264" s="29">
        <f>IFERROR(VLOOKUP(E1264,'أرصدة المخزن'!$A:$H,4,FALSE),"")</f>
        <v/>
      </c>
      <c r="H1264" s="13" t="n">
        <v>2</v>
      </c>
      <c r="I1264" s="115" t="inlineStr">
        <is>
          <t>صرف</t>
        </is>
      </c>
      <c r="J1264" s="13" t="n"/>
      <c r="K1264" s="37">
        <f>IFERROR(VLOOKUP(E1264,'أرصدة المخزن'!$A:$H,8,0),"")</f>
        <v/>
      </c>
    </row>
    <row r="1265" ht="24.75" customHeight="1" s="138">
      <c r="A1265" s="13" t="n">
        <v>1259</v>
      </c>
      <c r="B1265" s="14" t="n">
        <v>46180</v>
      </c>
      <c r="C1265" s="47" t="inlineStr">
        <is>
          <t>المسطحات المائية</t>
        </is>
      </c>
      <c r="D1265" s="47" t="n">
        <v>154</v>
      </c>
      <c r="E1265" s="49" t="n">
        <v>10020042</v>
      </c>
      <c r="F1265" s="28">
        <f>IFERROR(VLOOKUP(E1265,'أرصدة المخزن'!$A:$E,3,0),"")</f>
        <v/>
      </c>
      <c r="G1265" s="29">
        <f>IFERROR(VLOOKUP(E1265,'أرصدة المخزن'!$A:$H,4,FALSE),"")</f>
        <v/>
      </c>
      <c r="H1265" s="13" t="n">
        <v>1</v>
      </c>
      <c r="I1265" s="115" t="inlineStr">
        <is>
          <t>صرف</t>
        </is>
      </c>
      <c r="J1265" s="13" t="n"/>
      <c r="K1265" s="37">
        <f>IFERROR(VLOOKUP(E1265,'أرصدة المخزن'!$A:$H,8,0),"")</f>
        <v/>
      </c>
    </row>
    <row r="1266" ht="24.75" customHeight="1" s="138">
      <c r="A1266" s="13" t="n">
        <v>1260</v>
      </c>
      <c r="B1266" s="14" t="n">
        <v>46180</v>
      </c>
      <c r="C1266" s="47" t="inlineStr">
        <is>
          <t>المسطحات المائية</t>
        </is>
      </c>
      <c r="D1266" s="47" t="n">
        <v>155</v>
      </c>
      <c r="E1266" s="49" t="n">
        <v>10040049</v>
      </c>
      <c r="F1266" s="28">
        <f>IFERROR(VLOOKUP(E1266,'أرصدة المخزن'!$A:$E,3,0),"")</f>
        <v/>
      </c>
      <c r="G1266" s="29">
        <f>IFERROR(VLOOKUP(E1266,'أرصدة المخزن'!$A:$H,4,FALSE),"")</f>
        <v/>
      </c>
      <c r="H1266" s="13" t="n">
        <v>1</v>
      </c>
      <c r="I1266" s="115" t="inlineStr">
        <is>
          <t>صرف</t>
        </is>
      </c>
      <c r="J1266" s="13" t="n"/>
      <c r="K1266" s="37">
        <f>IFERROR(VLOOKUP(E1266,'أرصدة المخزن'!$A:$H,8,0),"")</f>
        <v/>
      </c>
    </row>
    <row r="1267" ht="24.75" customHeight="1" s="138">
      <c r="A1267" s="13" t="n">
        <v>1261</v>
      </c>
      <c r="B1267" s="14" t="n">
        <v>46181</v>
      </c>
      <c r="C1267" s="47" t="inlineStr">
        <is>
          <t>المسطحات المائية</t>
        </is>
      </c>
      <c r="D1267" s="47" t="n">
        <v>156</v>
      </c>
      <c r="E1267" s="49" t="n">
        <v>10040001</v>
      </c>
      <c r="F1267" s="28">
        <f>IFERROR(VLOOKUP(E1267,'أرصدة المخزن'!$A:$E,3,0),"")</f>
        <v/>
      </c>
      <c r="G1267" s="29">
        <f>IFERROR(VLOOKUP(E1267,'أرصدة المخزن'!$A:$H,4,FALSE),"")</f>
        <v/>
      </c>
      <c r="H1267" s="13" t="n">
        <v>15</v>
      </c>
      <c r="I1267" s="115" t="inlineStr">
        <is>
          <t>صرف</t>
        </is>
      </c>
      <c r="J1267" s="13" t="n"/>
      <c r="K1267" s="37">
        <f>IFERROR(VLOOKUP(E1267,'أرصدة المخزن'!$A:$H,8,0),"")</f>
        <v/>
      </c>
    </row>
    <row r="1268" ht="24.75" customHeight="1" s="138">
      <c r="A1268" s="13" t="n">
        <v>1262</v>
      </c>
      <c r="B1268" s="14" t="n">
        <v>46181</v>
      </c>
      <c r="C1268" s="47" t="inlineStr">
        <is>
          <t>الصيانة لاين</t>
        </is>
      </c>
      <c r="D1268" s="47" t="n">
        <v>157</v>
      </c>
      <c r="E1268" s="49" t="n">
        <v>10090006</v>
      </c>
      <c r="F1268" s="28">
        <f>IFERROR(VLOOKUP(E1268,'أرصدة المخزن'!$A:$E,3,0),"")</f>
        <v/>
      </c>
      <c r="G1268" s="29">
        <f>IFERROR(VLOOKUP(E1268,'أرصدة المخزن'!$A:$H,4,FALSE),"")</f>
        <v/>
      </c>
      <c r="H1268" s="13" t="n">
        <v>2</v>
      </c>
      <c r="I1268" s="115" t="inlineStr">
        <is>
          <t>صرف</t>
        </is>
      </c>
      <c r="J1268" s="13" t="n"/>
      <c r="K1268" s="37">
        <f>IFERROR(VLOOKUP(E1268,'أرصدة المخزن'!$A:$H,8,0),"")</f>
        <v/>
      </c>
    </row>
    <row r="1269" ht="24.75" customHeight="1" s="138">
      <c r="A1269" s="13" t="n">
        <v>1263</v>
      </c>
      <c r="B1269" s="14" t="n">
        <v>46182</v>
      </c>
      <c r="C1269" s="47" t="inlineStr">
        <is>
          <t>الصيانة لاين</t>
        </is>
      </c>
      <c r="D1269" s="47" t="n">
        <v>158</v>
      </c>
      <c r="E1269" s="49" t="n">
        <v>10070019</v>
      </c>
      <c r="F1269" s="28">
        <f>IFERROR(VLOOKUP(E1269,'أرصدة المخزن'!$A:$E,3,0),"")</f>
        <v/>
      </c>
      <c r="G1269" s="29">
        <f>IFERROR(VLOOKUP(E1269,'أرصدة المخزن'!$A:$H,4,FALSE),"")</f>
        <v/>
      </c>
      <c r="H1269" s="13" t="n">
        <v>2</v>
      </c>
      <c r="I1269" s="115" t="inlineStr">
        <is>
          <t>صرف</t>
        </is>
      </c>
      <c r="J1269" s="13" t="n"/>
      <c r="K1269" s="37">
        <f>IFERROR(VLOOKUP(E1269,'أرصدة المخزن'!$A:$H,8,0),"")</f>
        <v/>
      </c>
    </row>
    <row r="1270" ht="24.75" customHeight="1" s="138">
      <c r="A1270" s="13" t="n">
        <v>1264</v>
      </c>
      <c r="B1270" s="14" t="n">
        <v>46182</v>
      </c>
      <c r="C1270" s="47" t="inlineStr">
        <is>
          <t>سكن</t>
        </is>
      </c>
      <c r="D1270" s="47" t="n">
        <v>159</v>
      </c>
      <c r="E1270" s="49" t="n">
        <v>10080004</v>
      </c>
      <c r="F1270" s="28">
        <f>IFERROR(VLOOKUP(E1270,'أرصدة المخزن'!$A:$E,3,0),"")</f>
        <v/>
      </c>
      <c r="G1270" s="29">
        <f>IFERROR(VLOOKUP(E1270,'أرصدة المخزن'!$A:$H,4,FALSE),"")</f>
        <v/>
      </c>
      <c r="H1270" s="13" t="n">
        <v>1</v>
      </c>
      <c r="I1270" s="115" t="inlineStr">
        <is>
          <t>صرف</t>
        </is>
      </c>
      <c r="J1270" s="13" t="inlineStr">
        <is>
          <t>أ .محمود متولي</t>
        </is>
      </c>
      <c r="K1270" s="37">
        <f>IFERROR(VLOOKUP(E1270,'أرصدة المخزن'!$A:$H,8,0),"")</f>
        <v/>
      </c>
    </row>
    <row r="1271" ht="24.75" customHeight="1" s="138">
      <c r="A1271" s="13" t="n">
        <v>1265</v>
      </c>
      <c r="B1271" s="14" t="n">
        <v>46182</v>
      </c>
      <c r="C1271" s="47" t="inlineStr">
        <is>
          <t>الري بلوم</t>
        </is>
      </c>
      <c r="D1271" s="47" t="n">
        <v>160</v>
      </c>
      <c r="E1271" s="49" t="n">
        <v>10030043</v>
      </c>
      <c r="F1271" s="28">
        <f>IFERROR(VLOOKUP(E1271,'أرصدة المخزن'!$A:$E,3,0),"")</f>
        <v/>
      </c>
      <c r="G1271" s="29">
        <f>IFERROR(VLOOKUP(E1271,'أرصدة المخزن'!$A:$H,4,FALSE),"")</f>
        <v/>
      </c>
      <c r="H1271" s="13" t="n">
        <v>3</v>
      </c>
      <c r="I1271" s="115" t="inlineStr">
        <is>
          <t>صرف</t>
        </is>
      </c>
      <c r="J1271" s="13" t="n"/>
      <c r="K1271" s="37">
        <f>IFERROR(VLOOKUP(E1271,'أرصدة المخزن'!$A:$H,8,0),"")</f>
        <v/>
      </c>
    </row>
    <row r="1272" ht="24.75" customHeight="1" s="138">
      <c r="A1272" s="13" t="n">
        <v>1266</v>
      </c>
      <c r="B1272" s="14" t="n">
        <v>46182</v>
      </c>
      <c r="C1272" s="47" t="inlineStr">
        <is>
          <t>الري بلوم</t>
        </is>
      </c>
      <c r="D1272" s="47" t="n">
        <v>160</v>
      </c>
      <c r="E1272" s="49" t="n">
        <v>10030030</v>
      </c>
      <c r="F1272" s="28">
        <f>IFERROR(VLOOKUP(E1272,'أرصدة المخزن'!$A:$E,3,0),"")</f>
        <v/>
      </c>
      <c r="G1272" s="29">
        <f>IFERROR(VLOOKUP(E1272,'أرصدة المخزن'!$A:$H,4,FALSE),"")</f>
        <v/>
      </c>
      <c r="H1272" s="13" t="n">
        <v>20</v>
      </c>
      <c r="I1272" s="115" t="inlineStr">
        <is>
          <t>صرف</t>
        </is>
      </c>
      <c r="J1272" s="13" t="n"/>
      <c r="K1272" s="37">
        <f>IFERROR(VLOOKUP(E1272,'أرصدة المخزن'!$A:$H,8,0),"")</f>
        <v/>
      </c>
    </row>
    <row r="1273" ht="24.75" customHeight="1" s="138">
      <c r="A1273" s="13" t="n">
        <v>1267</v>
      </c>
      <c r="B1273" s="14" t="n">
        <v>46182</v>
      </c>
      <c r="C1273" s="47" t="inlineStr">
        <is>
          <t>الري بلوم</t>
        </is>
      </c>
      <c r="D1273" s="47" t="n">
        <v>160</v>
      </c>
      <c r="E1273" s="49" t="n">
        <v>10030027</v>
      </c>
      <c r="F1273" s="28">
        <f>IFERROR(VLOOKUP(E1273,'أرصدة المخزن'!$A:$E,3,0),"")</f>
        <v/>
      </c>
      <c r="G1273" s="29">
        <f>IFERROR(VLOOKUP(E1273,'أرصدة المخزن'!$A:$H,4,FALSE),"")</f>
        <v/>
      </c>
      <c r="H1273" s="13" t="n">
        <v>5</v>
      </c>
      <c r="I1273" s="115" t="inlineStr">
        <is>
          <t>صرف</t>
        </is>
      </c>
      <c r="J1273" s="13" t="n"/>
      <c r="K1273" s="37">
        <f>IFERROR(VLOOKUP(E1273,'أرصدة المخزن'!$A:$H,8,0),"")</f>
        <v/>
      </c>
    </row>
    <row r="1274" ht="24.75" customHeight="1" s="138">
      <c r="A1274" s="13" t="n">
        <v>1268</v>
      </c>
      <c r="B1274" s="14" t="n">
        <v>46182</v>
      </c>
      <c r="C1274" s="47" t="inlineStr">
        <is>
          <t>الري بلوم</t>
        </is>
      </c>
      <c r="D1274" s="47" t="n">
        <v>160</v>
      </c>
      <c r="E1274" s="49" t="n">
        <v>10020028</v>
      </c>
      <c r="F1274" s="28">
        <f>IFERROR(VLOOKUP(E1274,'أرصدة المخزن'!$A:$E,3,0),"")</f>
        <v/>
      </c>
      <c r="G1274" s="29">
        <f>IFERROR(VLOOKUP(E1274,'أرصدة المخزن'!$A:$H,4,FALSE),"")</f>
        <v/>
      </c>
      <c r="H1274" s="13" t="n">
        <v>2</v>
      </c>
      <c r="I1274" s="115" t="inlineStr">
        <is>
          <t>صرف</t>
        </is>
      </c>
      <c r="J1274" s="13" t="n"/>
      <c r="K1274" s="37">
        <f>IFERROR(VLOOKUP(E1274,'أرصدة المخزن'!$A:$H,8,0),"")</f>
        <v/>
      </c>
    </row>
    <row r="1275" ht="24.75" customHeight="1" s="138">
      <c r="A1275" s="13" t="n">
        <v>1269</v>
      </c>
      <c r="B1275" s="14" t="n">
        <v>46182</v>
      </c>
      <c r="C1275" s="47" t="inlineStr">
        <is>
          <t>النظافة كايرو</t>
        </is>
      </c>
      <c r="D1275" s="47" t="n">
        <v>161</v>
      </c>
      <c r="E1275" s="49" t="n">
        <v>10050002</v>
      </c>
      <c r="F1275" s="28">
        <f>IFERROR(VLOOKUP(E1275,'أرصدة المخزن'!$A:$E,3,0),"")</f>
        <v/>
      </c>
      <c r="G1275" s="29">
        <f>IFERROR(VLOOKUP(E1275,'أرصدة المخزن'!$A:$H,4,FALSE),"")</f>
        <v/>
      </c>
      <c r="H1275" s="13" t="n">
        <v>2</v>
      </c>
      <c r="I1275" s="115" t="inlineStr">
        <is>
          <t>صرف</t>
        </is>
      </c>
      <c r="J1275" s="13" t="n"/>
      <c r="K1275" s="37">
        <f>IFERROR(VLOOKUP(E1275,'أرصدة المخزن'!$A:$H,8,0),"")</f>
        <v/>
      </c>
    </row>
    <row r="1276" ht="24.75" customHeight="1" s="138">
      <c r="A1276" s="13" t="n">
        <v>1270</v>
      </c>
      <c r="B1276" s="14" t="n">
        <v>46182</v>
      </c>
      <c r="C1276" s="47" t="inlineStr">
        <is>
          <t>لوتس</t>
        </is>
      </c>
      <c r="D1276" s="47" t="n">
        <v>162</v>
      </c>
      <c r="E1276" s="49" t="n">
        <v>10010109</v>
      </c>
      <c r="F1276" s="28">
        <f>IFERROR(VLOOKUP(E1276,'أرصدة المخزن'!$A:$E,3,0),"")</f>
        <v/>
      </c>
      <c r="G1276" s="29">
        <f>IFERROR(VLOOKUP(E1276,'أرصدة المخزن'!$A:$H,4,FALSE),"")</f>
        <v/>
      </c>
      <c r="H1276" s="13" t="n">
        <v>8</v>
      </c>
      <c r="I1276" s="115" t="inlineStr">
        <is>
          <t>صرف</t>
        </is>
      </c>
      <c r="J1276" s="13" t="n"/>
      <c r="K1276" s="37">
        <f>IFERROR(VLOOKUP(E1276,'أرصدة المخزن'!$A:$H,8,0),"")</f>
        <v/>
      </c>
    </row>
    <row r="1277" ht="24.75" customHeight="1" s="138">
      <c r="A1277" s="13" t="n">
        <v>1271</v>
      </c>
      <c r="B1277" s="14" t="n">
        <v>46182</v>
      </c>
      <c r="C1277" s="47" t="inlineStr">
        <is>
          <t>لوتس</t>
        </is>
      </c>
      <c r="D1277" s="47" t="n">
        <v>162</v>
      </c>
      <c r="E1277" s="49" t="n">
        <v>10010035</v>
      </c>
      <c r="F1277" s="28">
        <f>IFERROR(VLOOKUP(E1277,'أرصدة المخزن'!$A:$E,3,0),"")</f>
        <v/>
      </c>
      <c r="G1277" s="29">
        <f>IFERROR(VLOOKUP(E1277,'أرصدة المخزن'!$A:$H,4,FALSE),"")</f>
        <v/>
      </c>
      <c r="H1277" s="13" t="n">
        <v>30</v>
      </c>
      <c r="I1277" s="115" t="inlineStr">
        <is>
          <t>صرف</t>
        </is>
      </c>
      <c r="J1277" s="13" t="n"/>
      <c r="K1277" s="37">
        <f>IFERROR(VLOOKUP(E1277,'أرصدة المخزن'!$A:$H,8,0),"")</f>
        <v/>
      </c>
    </row>
    <row r="1278" ht="24.75" customHeight="1" s="138">
      <c r="A1278" s="13" t="n">
        <v>1272</v>
      </c>
      <c r="B1278" s="14" t="n">
        <v>46182</v>
      </c>
      <c r="C1278" s="47" t="inlineStr">
        <is>
          <t>لوتس</t>
        </is>
      </c>
      <c r="D1278" s="47" t="n">
        <v>162</v>
      </c>
      <c r="E1278" s="49" t="n">
        <v>10010037</v>
      </c>
      <c r="F1278" s="28">
        <f>IFERROR(VLOOKUP(E1278,'أرصدة المخزن'!$A:$E,3,0),"")</f>
        <v/>
      </c>
      <c r="G1278" s="29">
        <f>IFERROR(VLOOKUP(E1278,'أرصدة المخزن'!$A:$H,4,FALSE),"")</f>
        <v/>
      </c>
      <c r="H1278" s="13" t="n">
        <v>6</v>
      </c>
      <c r="I1278" s="115" t="inlineStr">
        <is>
          <t>صرف</t>
        </is>
      </c>
      <c r="J1278" s="13" t="n"/>
      <c r="K1278" s="37">
        <f>IFERROR(VLOOKUP(E1278,'أرصدة المخزن'!$A:$H,8,0),"")</f>
        <v/>
      </c>
    </row>
    <row r="1279" ht="24.75" customHeight="1" s="138">
      <c r="A1279" s="13" t="n">
        <v>1273</v>
      </c>
      <c r="B1279" s="14" t="n">
        <v>46182</v>
      </c>
      <c r="C1279" s="47" t="inlineStr">
        <is>
          <t>الري سلطان</t>
        </is>
      </c>
      <c r="D1279" s="47" t="n">
        <v>163</v>
      </c>
      <c r="E1279" s="49" t="n">
        <v>10030044</v>
      </c>
      <c r="F1279" s="28">
        <f>IFERROR(VLOOKUP(E1279,'أرصدة المخزن'!$A:$E,3,0),"")</f>
        <v/>
      </c>
      <c r="G1279" s="29">
        <f>IFERROR(VLOOKUP(E1279,'أرصدة المخزن'!$A:$H,4,FALSE),"")</f>
        <v/>
      </c>
      <c r="H1279" s="15" t="n">
        <v>3</v>
      </c>
      <c r="I1279" s="115" t="inlineStr">
        <is>
          <t>صرف</t>
        </is>
      </c>
      <c r="J1279" s="13" t="inlineStr">
        <is>
          <t>تم الصرف يوم 26-4-2026</t>
        </is>
      </c>
      <c r="K1279" s="37">
        <f>IFERROR(VLOOKUP(E1279,'أرصدة المخزن'!$A:$H,8,0),"")</f>
        <v/>
      </c>
    </row>
    <row r="1280" ht="24.75" customHeight="1" s="138">
      <c r="A1280" s="13" t="n">
        <v>1274</v>
      </c>
      <c r="B1280" s="14" t="n">
        <v>46182</v>
      </c>
      <c r="C1280" s="47" t="inlineStr">
        <is>
          <t>الري سلطان</t>
        </is>
      </c>
      <c r="D1280" s="47" t="n">
        <v>163</v>
      </c>
      <c r="E1280" s="49" t="n">
        <v>10030045</v>
      </c>
      <c r="F1280" s="28">
        <f>IFERROR(VLOOKUP(E1280,'أرصدة المخزن'!$A:$E,3,0),"")</f>
        <v/>
      </c>
      <c r="G1280" s="29">
        <f>IFERROR(VLOOKUP(E1280,'أرصدة المخزن'!$A:$H,4,FALSE),"")</f>
        <v/>
      </c>
      <c r="H1280" s="15" t="n">
        <v>1</v>
      </c>
      <c r="I1280" s="115" t="inlineStr">
        <is>
          <t>صرف</t>
        </is>
      </c>
      <c r="J1280" s="13" t="inlineStr">
        <is>
          <t>تم الصرف يوم 26-4-2026</t>
        </is>
      </c>
      <c r="K1280" s="37">
        <f>IFERROR(VLOOKUP(E1280,'أرصدة المخزن'!$A:$H,8,0),"")</f>
        <v/>
      </c>
    </row>
    <row r="1281" ht="24.75" customHeight="1" s="138">
      <c r="A1281" s="13" t="n">
        <v>1275</v>
      </c>
      <c r="B1281" s="14" t="n">
        <v>46183</v>
      </c>
      <c r="C1281" s="47" t="inlineStr">
        <is>
          <t>المسطحات المائية</t>
        </is>
      </c>
      <c r="D1281" s="47" t="n">
        <v>164</v>
      </c>
      <c r="E1281" s="49" t="n">
        <v>10020098</v>
      </c>
      <c r="F1281" s="28">
        <f>IFERROR(VLOOKUP(E1281,'أرصدة المخزن'!$A:$E,3,0),"")</f>
        <v/>
      </c>
      <c r="G1281" s="29">
        <f>IFERROR(VLOOKUP(E1281,'أرصدة المخزن'!$A:$H,4,FALSE),"")</f>
        <v/>
      </c>
      <c r="H1281" s="13" t="n">
        <v>5</v>
      </c>
      <c r="I1281" s="115" t="inlineStr">
        <is>
          <t>صرف</t>
        </is>
      </c>
      <c r="J1281" s="13" t="n"/>
      <c r="K1281" s="37">
        <f>IFERROR(VLOOKUP(E1281,'أرصدة المخزن'!$A:$H,8,0),"")</f>
        <v/>
      </c>
    </row>
    <row r="1282" ht="24.75" customHeight="1" s="138">
      <c r="A1282" s="13" t="n">
        <v>1276</v>
      </c>
      <c r="B1282" s="14" t="n">
        <v>46183</v>
      </c>
      <c r="C1282" s="47" t="inlineStr">
        <is>
          <t>المسطحات المائية</t>
        </is>
      </c>
      <c r="D1282" s="47" t="n">
        <v>164</v>
      </c>
      <c r="E1282" s="49" t="n">
        <v>10040016</v>
      </c>
      <c r="F1282" s="28">
        <f>IFERROR(VLOOKUP(E1282,'أرصدة المخزن'!$A:$E,3,0),"")</f>
        <v/>
      </c>
      <c r="G1282" s="29">
        <f>IFERROR(VLOOKUP(E1282,'أرصدة المخزن'!$A:$H,4,FALSE),"")</f>
        <v/>
      </c>
      <c r="H1282" s="13" t="n">
        <v>4</v>
      </c>
      <c r="I1282" s="115" t="inlineStr">
        <is>
          <t>صرف</t>
        </is>
      </c>
      <c r="J1282" s="13" t="n"/>
      <c r="K1282" s="37">
        <f>IFERROR(VLOOKUP(E1282,'أرصدة المخزن'!$A:$H,8,0),"")</f>
        <v/>
      </c>
    </row>
    <row r="1283" ht="24.75" customHeight="1" s="138">
      <c r="A1283" s="13" t="n">
        <v>1277</v>
      </c>
      <c r="B1283" s="14" t="n">
        <v>46183</v>
      </c>
      <c r="C1283" s="47" t="inlineStr">
        <is>
          <t>الصيانة لاين</t>
        </is>
      </c>
      <c r="D1283" s="47" t="n">
        <v>165</v>
      </c>
      <c r="E1283" s="49" t="n">
        <v>10020162</v>
      </c>
      <c r="F1283" s="28">
        <f>IFERROR(VLOOKUP(E1283,'أرصدة المخزن'!$A:$E,3,0),"")</f>
        <v/>
      </c>
      <c r="G1283" s="29">
        <f>IFERROR(VLOOKUP(E1283,'أرصدة المخزن'!$A:$H,4,FALSE),"")</f>
        <v/>
      </c>
      <c r="H1283" s="13" t="n">
        <v>2</v>
      </c>
      <c r="I1283" s="115" t="inlineStr">
        <is>
          <t>صرف</t>
        </is>
      </c>
      <c r="J1283" s="13" t="n"/>
      <c r="K1283" s="37">
        <f>IFERROR(VLOOKUP(E1283,'أرصدة المخزن'!$A:$H,8,0),"")</f>
        <v/>
      </c>
    </row>
    <row r="1284" ht="24.75" customHeight="1" s="138">
      <c r="A1284" s="13" t="n">
        <v>1278</v>
      </c>
      <c r="B1284" s="14" t="n">
        <v>46183</v>
      </c>
      <c r="C1284" s="47" t="inlineStr">
        <is>
          <t>الصيانة لاين</t>
        </is>
      </c>
      <c r="D1284" s="47" t="n">
        <v>165</v>
      </c>
      <c r="E1284" s="49" t="n">
        <v>10020159</v>
      </c>
      <c r="F1284" s="28">
        <f>IFERROR(VLOOKUP(E1284,'أرصدة المخزن'!$A:$E,3,0),"")</f>
        <v/>
      </c>
      <c r="G1284" s="29">
        <f>IFERROR(VLOOKUP(E1284,'أرصدة المخزن'!$A:$H,4,FALSE),"")</f>
        <v/>
      </c>
      <c r="H1284" s="13" t="n">
        <v>2</v>
      </c>
      <c r="I1284" s="115" t="inlineStr">
        <is>
          <t>صرف</t>
        </is>
      </c>
      <c r="J1284" s="13" t="n"/>
      <c r="K1284" s="37">
        <f>IFERROR(VLOOKUP(E1284,'أرصدة المخزن'!$A:$H,8,0),"")</f>
        <v/>
      </c>
    </row>
    <row r="1285" ht="24.75" customHeight="1" s="138">
      <c r="A1285" s="13" t="n">
        <v>1279</v>
      </c>
      <c r="B1285" s="14" t="n">
        <v>46183</v>
      </c>
      <c r="C1285" s="47" t="inlineStr">
        <is>
          <t>الصيانة لاين</t>
        </is>
      </c>
      <c r="D1285" s="47" t="n">
        <v>166</v>
      </c>
      <c r="E1285" s="49" t="n">
        <v>10020172</v>
      </c>
      <c r="F1285" s="28">
        <f>IFERROR(VLOOKUP(E1285,'أرصدة المخزن'!$A:$E,3,0),"")</f>
        <v/>
      </c>
      <c r="G1285" s="29">
        <f>IFERROR(VLOOKUP(E1285,'أرصدة المخزن'!$A:$H,4,FALSE),"")</f>
        <v/>
      </c>
      <c r="H1285" s="13" t="n">
        <v>1</v>
      </c>
      <c r="I1285" s="115" t="inlineStr">
        <is>
          <t>صرف</t>
        </is>
      </c>
      <c r="J1285" s="13" t="n"/>
      <c r="K1285" s="37">
        <f>IFERROR(VLOOKUP(E1285,'أرصدة المخزن'!$A:$H,8,0),"")</f>
        <v/>
      </c>
    </row>
    <row r="1286" ht="24.75" customHeight="1" s="138">
      <c r="A1286" s="13" t="n">
        <v>1280</v>
      </c>
      <c r="B1286" s="14" t="n">
        <v>46184</v>
      </c>
      <c r="C1286" s="47" t="inlineStr">
        <is>
          <t>الصيانة لاين</t>
        </is>
      </c>
      <c r="D1286" s="47" t="n">
        <v>167</v>
      </c>
      <c r="E1286" s="49" t="n">
        <v>10010105</v>
      </c>
      <c r="F1286" s="28">
        <f>IFERROR(VLOOKUP(E1286,'أرصدة المخزن'!$A:$E,3,0),"")</f>
        <v/>
      </c>
      <c r="G1286" s="29">
        <f>IFERROR(VLOOKUP(E1286,'أرصدة المخزن'!$A:$H,4,FALSE),"")</f>
        <v/>
      </c>
      <c r="H1286" s="13" t="n">
        <v>10</v>
      </c>
      <c r="I1286" s="115" t="inlineStr">
        <is>
          <t>صرف</t>
        </is>
      </c>
      <c r="J1286" s="13" t="n"/>
      <c r="K1286" s="37">
        <f>IFERROR(VLOOKUP(E1286,'أرصدة المخزن'!$A:$H,8,0),"")</f>
        <v/>
      </c>
    </row>
    <row r="1287" ht="24.75" customHeight="1" s="138">
      <c r="A1287" s="13" t="n">
        <v>1281</v>
      </c>
      <c r="B1287" s="14" t="n">
        <v>46184</v>
      </c>
      <c r="C1287" s="47" t="inlineStr">
        <is>
          <t>الصيانة لاين</t>
        </is>
      </c>
      <c r="D1287" s="47" t="n">
        <v>168</v>
      </c>
      <c r="E1287" s="49" t="n">
        <v>10020114</v>
      </c>
      <c r="F1287" s="28">
        <f>IFERROR(VLOOKUP(E1287,'أرصدة المخزن'!$A:$E,3,0),"")</f>
        <v/>
      </c>
      <c r="G1287" s="29">
        <f>IFERROR(VLOOKUP(E1287,'أرصدة المخزن'!$A:$H,4,FALSE),"")</f>
        <v/>
      </c>
      <c r="H1287" s="13" t="n">
        <v>1</v>
      </c>
      <c r="I1287" s="115" t="inlineStr">
        <is>
          <t>صرف</t>
        </is>
      </c>
      <c r="J1287" s="13" t="n"/>
      <c r="K1287" s="37">
        <f>IFERROR(VLOOKUP(E1287,'أرصدة المخزن'!$A:$H,8,0),"")</f>
        <v/>
      </c>
    </row>
    <row r="1288" ht="24.75" customHeight="1" s="138">
      <c r="A1288" s="13" t="n">
        <v>1282</v>
      </c>
      <c r="B1288" s="14" t="n">
        <v>46184</v>
      </c>
      <c r="C1288" s="47" t="inlineStr">
        <is>
          <t>الصيانة لاين</t>
        </is>
      </c>
      <c r="D1288" s="47" t="n">
        <v>168</v>
      </c>
      <c r="E1288" s="49" t="n">
        <v>10020092</v>
      </c>
      <c r="F1288" s="28">
        <f>IFERROR(VLOOKUP(E1288,'أرصدة المخزن'!$A:$E,3,0),"")</f>
        <v/>
      </c>
      <c r="G1288" s="29">
        <f>IFERROR(VLOOKUP(E1288,'أرصدة المخزن'!$A:$H,4,FALSE),"")</f>
        <v/>
      </c>
      <c r="H1288" s="13" t="n">
        <v>1</v>
      </c>
      <c r="I1288" s="115" t="inlineStr">
        <is>
          <t>صرف</t>
        </is>
      </c>
      <c r="J1288" s="13" t="n"/>
      <c r="K1288" s="37">
        <f>IFERROR(VLOOKUP(E1288,'أرصدة المخزن'!$A:$H,8,0),"")</f>
        <v/>
      </c>
    </row>
    <row r="1289" ht="24.75" customHeight="1" s="138">
      <c r="A1289" s="13" t="n">
        <v>1283</v>
      </c>
      <c r="B1289" s="14" t="n">
        <v>46184</v>
      </c>
      <c r="C1289" s="47" t="inlineStr">
        <is>
          <t>الصيانة لاين</t>
        </is>
      </c>
      <c r="D1289" s="47" t="n">
        <v>168</v>
      </c>
      <c r="E1289" s="49" t="n">
        <v>10020093</v>
      </c>
      <c r="F1289" s="28">
        <f>IFERROR(VLOOKUP(E1289,'أرصدة المخزن'!$A:$E,3,0),"")</f>
        <v/>
      </c>
      <c r="G1289" s="29">
        <f>IFERROR(VLOOKUP(E1289,'أرصدة المخزن'!$A:$H,4,FALSE),"")</f>
        <v/>
      </c>
      <c r="H1289" s="13" t="n">
        <v>1</v>
      </c>
      <c r="I1289" s="115" t="inlineStr">
        <is>
          <t>صرف</t>
        </is>
      </c>
      <c r="J1289" s="13" t="n"/>
      <c r="K1289" s="37">
        <f>IFERROR(VLOOKUP(E1289,'أرصدة المخزن'!$A:$H,8,0),"")</f>
        <v/>
      </c>
    </row>
    <row r="1290" ht="24.75" customHeight="1" s="138">
      <c r="A1290" s="13" t="n">
        <v>1284</v>
      </c>
      <c r="B1290" s="14" t="n">
        <v>46184</v>
      </c>
      <c r="C1290" s="47" t="inlineStr">
        <is>
          <t>الصيانة لاين</t>
        </is>
      </c>
      <c r="D1290" s="47" t="n">
        <v>168</v>
      </c>
      <c r="E1290" s="49" t="n">
        <v>10020043</v>
      </c>
      <c r="F1290" s="28">
        <f>IFERROR(VLOOKUP(E1290,'أرصدة المخزن'!$A:$E,3,0),"")</f>
        <v/>
      </c>
      <c r="G1290" s="29">
        <f>IFERROR(VLOOKUP(E1290,'أرصدة المخزن'!$A:$H,4,FALSE),"")</f>
        <v/>
      </c>
      <c r="H1290" s="13" t="n">
        <v>4</v>
      </c>
      <c r="I1290" s="115" t="inlineStr">
        <is>
          <t>صرف</t>
        </is>
      </c>
      <c r="J1290" s="13" t="n"/>
      <c r="K1290" s="37">
        <f>IFERROR(VLOOKUP(E1290,'أرصدة المخزن'!$A:$H,8,0),"")</f>
        <v/>
      </c>
    </row>
    <row r="1291" ht="24.75" customHeight="1" s="138">
      <c r="A1291" s="13" t="n">
        <v>1285</v>
      </c>
      <c r="B1291" s="14" t="n">
        <v>46184</v>
      </c>
      <c r="C1291" s="47" t="inlineStr">
        <is>
          <t>الصيانة لاين</t>
        </is>
      </c>
      <c r="D1291" s="47" t="n">
        <v>169</v>
      </c>
      <c r="E1291" s="49" t="n">
        <v>10020180</v>
      </c>
      <c r="F1291" s="28">
        <f>IFERROR(VLOOKUP(E1291,'أرصدة المخزن'!$A:$E,3,0),"")</f>
        <v/>
      </c>
      <c r="G1291" s="29">
        <f>IFERROR(VLOOKUP(E1291,'أرصدة المخزن'!$A:$H,4,FALSE),"")</f>
        <v/>
      </c>
      <c r="H1291" s="13" t="n">
        <v>1</v>
      </c>
      <c r="I1291" s="115" t="inlineStr">
        <is>
          <t>صرف</t>
        </is>
      </c>
      <c r="J1291" s="13" t="n"/>
      <c r="K1291" s="37">
        <f>IFERROR(VLOOKUP(E1291,'أرصدة المخزن'!$A:$H,8,0),"")</f>
        <v/>
      </c>
    </row>
    <row r="1292" ht="24.75" customHeight="1" s="138">
      <c r="A1292" s="13" t="n">
        <v>1286</v>
      </c>
      <c r="B1292" s="14" t="n">
        <v>46184</v>
      </c>
      <c r="C1292" s="47" t="inlineStr">
        <is>
          <t>الصيانة لاين</t>
        </is>
      </c>
      <c r="D1292" s="47" t="n">
        <v>169</v>
      </c>
      <c r="E1292" s="49" t="n">
        <v>10020168</v>
      </c>
      <c r="F1292" s="28">
        <f>IFERROR(VLOOKUP(E1292,'أرصدة المخزن'!$A:$E,3,0),"")</f>
        <v/>
      </c>
      <c r="G1292" s="29">
        <f>IFERROR(VLOOKUP(E1292,'أرصدة المخزن'!$A:$H,4,FALSE),"")</f>
        <v/>
      </c>
      <c r="H1292" s="13" t="n">
        <v>1</v>
      </c>
      <c r="I1292" s="115" t="inlineStr">
        <is>
          <t>صرف</t>
        </is>
      </c>
      <c r="J1292" s="13" t="n"/>
      <c r="K1292" s="37">
        <f>IFERROR(VLOOKUP(E1292,'أرصدة المخزن'!$A:$H,8,0),"")</f>
        <v/>
      </c>
    </row>
    <row r="1293" ht="24.75" customHeight="1" s="138">
      <c r="A1293" s="13" t="n">
        <v>1287</v>
      </c>
      <c r="B1293" s="14" t="n">
        <v>46184</v>
      </c>
      <c r="C1293" s="47" t="inlineStr">
        <is>
          <t>الصيانة لاين</t>
        </is>
      </c>
      <c r="D1293" s="47" t="n">
        <v>169</v>
      </c>
      <c r="E1293" s="49" t="n">
        <v>10020165</v>
      </c>
      <c r="F1293" s="28">
        <f>IFERROR(VLOOKUP(E1293,'أرصدة المخزن'!$A:$E,3,0),"")</f>
        <v/>
      </c>
      <c r="G1293" s="29">
        <f>IFERROR(VLOOKUP(E1293,'أرصدة المخزن'!$A:$H,4,FALSE),"")</f>
        <v/>
      </c>
      <c r="H1293" s="13" t="n">
        <v>1</v>
      </c>
      <c r="I1293" s="115" t="inlineStr">
        <is>
          <t>صرف</t>
        </is>
      </c>
      <c r="J1293" s="13" t="n"/>
      <c r="K1293" s="37">
        <f>IFERROR(VLOOKUP(E1293,'أرصدة المخزن'!$A:$H,8,0),"")</f>
        <v/>
      </c>
    </row>
    <row r="1294" ht="24.75" customHeight="1" s="138">
      <c r="A1294" s="13" t="n">
        <v>1288</v>
      </c>
      <c r="B1294" s="14" t="n">
        <v>46184</v>
      </c>
      <c r="C1294" s="47" t="inlineStr">
        <is>
          <t>الصيانة لاين</t>
        </is>
      </c>
      <c r="D1294" s="47" t="n">
        <v>169</v>
      </c>
      <c r="E1294" s="49" t="n">
        <v>10020233</v>
      </c>
      <c r="F1294" s="28">
        <f>IFERROR(VLOOKUP(E1294,'أرصدة المخزن'!$A:$E,3,0),"")</f>
        <v/>
      </c>
      <c r="G1294" s="29">
        <f>IFERROR(VLOOKUP(E1294,'أرصدة المخزن'!$A:$H,4,FALSE),"")</f>
        <v/>
      </c>
      <c r="H1294" s="13" t="n">
        <v>1</v>
      </c>
      <c r="I1294" s="115" t="inlineStr">
        <is>
          <t>صرف</t>
        </is>
      </c>
      <c r="J1294" s="13" t="n"/>
      <c r="K1294" s="37">
        <f>IFERROR(VLOOKUP(E1294,'أرصدة المخزن'!$A:$H,8,0),"")</f>
        <v/>
      </c>
    </row>
    <row r="1295" ht="24.75" customHeight="1" s="138">
      <c r="A1295" s="13" t="n">
        <v>1289</v>
      </c>
      <c r="B1295" s="14" t="n">
        <v>46184</v>
      </c>
      <c r="C1295" s="47" t="inlineStr">
        <is>
          <t>الصيانة لاين</t>
        </is>
      </c>
      <c r="D1295" s="47" t="n">
        <v>170</v>
      </c>
      <c r="E1295" s="49" t="n">
        <v>10020192</v>
      </c>
      <c r="F1295" s="28">
        <f>IFERROR(VLOOKUP(E1295,'أرصدة المخزن'!$A:$E,3,0),"")</f>
        <v/>
      </c>
      <c r="G1295" s="29">
        <f>IFERROR(VLOOKUP(E1295,'أرصدة المخزن'!$A:$H,4,FALSE),"")</f>
        <v/>
      </c>
      <c r="H1295" s="13" t="n">
        <v>1</v>
      </c>
      <c r="I1295" s="115" t="inlineStr">
        <is>
          <t>صرف</t>
        </is>
      </c>
      <c r="J1295" s="13" t="n"/>
      <c r="K1295" s="37">
        <f>IFERROR(VLOOKUP(E1295,'أرصدة المخزن'!$A:$H,8,0),"")</f>
        <v/>
      </c>
    </row>
    <row r="1296" ht="24.75" customHeight="1" s="138">
      <c r="A1296" s="13" t="n">
        <v>1290</v>
      </c>
      <c r="B1296" s="14" t="n">
        <v>46184</v>
      </c>
      <c r="C1296" s="47" t="inlineStr">
        <is>
          <t>الصيانة لاين</t>
        </is>
      </c>
      <c r="D1296" s="47" t="n">
        <v>170</v>
      </c>
      <c r="E1296" s="49" t="n">
        <v>10020159</v>
      </c>
      <c r="F1296" s="28">
        <f>IFERROR(VLOOKUP(E1296,'أرصدة المخزن'!$A:$E,3,0),"")</f>
        <v/>
      </c>
      <c r="G1296" s="29">
        <f>IFERROR(VLOOKUP(E1296,'أرصدة المخزن'!$A:$H,4,FALSE),"")</f>
        <v/>
      </c>
      <c r="H1296" s="13" t="n">
        <v>1</v>
      </c>
      <c r="I1296" s="115" t="inlineStr">
        <is>
          <t>صرف</t>
        </is>
      </c>
      <c r="J1296" s="13" t="n"/>
      <c r="K1296" s="37">
        <f>IFERROR(VLOOKUP(E1296,'أرصدة المخزن'!$A:$H,8,0),"")</f>
        <v/>
      </c>
    </row>
    <row r="1297" ht="24.75" customHeight="1" s="138">
      <c r="A1297" s="13" t="n">
        <v>1291</v>
      </c>
      <c r="B1297" s="14" t="n">
        <v>46184</v>
      </c>
      <c r="C1297" s="47" t="inlineStr">
        <is>
          <t>الصيانة لاين</t>
        </is>
      </c>
      <c r="D1297" s="47" t="n">
        <v>170</v>
      </c>
      <c r="E1297" s="49" t="n">
        <v>10020094</v>
      </c>
      <c r="F1297" s="28">
        <f>IFERROR(VLOOKUP(E1297,'أرصدة المخزن'!$A:$E,3,0),"")</f>
        <v/>
      </c>
      <c r="G1297" s="29">
        <f>IFERROR(VLOOKUP(E1297,'أرصدة المخزن'!$A:$H,4,FALSE),"")</f>
        <v/>
      </c>
      <c r="H1297" s="13" t="n">
        <v>3</v>
      </c>
      <c r="I1297" s="115" t="inlineStr">
        <is>
          <t>صرف</t>
        </is>
      </c>
      <c r="J1297" s="13" t="n"/>
      <c r="K1297" s="37">
        <f>IFERROR(VLOOKUP(E1297,'أرصدة المخزن'!$A:$H,8,0),"")</f>
        <v/>
      </c>
    </row>
    <row r="1298" ht="24.75" customHeight="1" s="138">
      <c r="A1298" s="13" t="n">
        <v>1292</v>
      </c>
      <c r="B1298" s="14" t="n">
        <v>46184</v>
      </c>
      <c r="C1298" s="47" t="inlineStr">
        <is>
          <t>المسطحات المائية</t>
        </is>
      </c>
      <c r="D1298" s="47" t="n">
        <v>171</v>
      </c>
      <c r="E1298" s="49" t="n">
        <v>10010038</v>
      </c>
      <c r="F1298" s="28">
        <f>IFERROR(VLOOKUP(E1298,'أرصدة المخزن'!$A:$E,3,0),"")</f>
        <v/>
      </c>
      <c r="G1298" s="29">
        <f>IFERROR(VLOOKUP(E1298,'أرصدة المخزن'!$A:$H,4,FALSE),"")</f>
        <v/>
      </c>
      <c r="H1298" s="13" t="n">
        <v>2</v>
      </c>
      <c r="I1298" s="115" t="inlineStr">
        <is>
          <t>صرف</t>
        </is>
      </c>
      <c r="J1298" s="13" t="n"/>
      <c r="K1298" s="37">
        <f>IFERROR(VLOOKUP(E1298,'أرصدة المخزن'!$A:$H,8,0),"")</f>
        <v/>
      </c>
    </row>
    <row r="1299" ht="24.75" customHeight="1" s="138">
      <c r="A1299" s="13" t="n">
        <v>1293</v>
      </c>
      <c r="B1299" s="14" t="n">
        <v>46184</v>
      </c>
      <c r="C1299" s="47" t="inlineStr">
        <is>
          <t>المسطحات المائية</t>
        </is>
      </c>
      <c r="D1299" s="47" t="n">
        <v>172</v>
      </c>
      <c r="E1299" s="49" t="n">
        <v>10040015</v>
      </c>
      <c r="F1299" s="28">
        <f>IFERROR(VLOOKUP(E1299,'أرصدة المخزن'!$A:$E,3,0),"")</f>
        <v/>
      </c>
      <c r="G1299" s="29">
        <f>IFERROR(VLOOKUP(E1299,'أرصدة المخزن'!$A:$H,4,FALSE),"")</f>
        <v/>
      </c>
      <c r="H1299" s="13" t="n">
        <v>2</v>
      </c>
      <c r="I1299" s="115" t="inlineStr">
        <is>
          <t>صرف</t>
        </is>
      </c>
      <c r="J1299" s="13" t="n"/>
      <c r="K1299" s="37">
        <f>IFERROR(VLOOKUP(E1299,'أرصدة المخزن'!$A:$H,8,0),"")</f>
        <v/>
      </c>
    </row>
    <row r="1300" ht="24.75" customHeight="1" s="138">
      <c r="A1300" s="13" t="n">
        <v>1294</v>
      </c>
      <c r="B1300" s="14" t="n">
        <v>46184</v>
      </c>
      <c r="C1300" s="47" t="inlineStr">
        <is>
          <t>المسطحات المائية</t>
        </is>
      </c>
      <c r="D1300" s="47" t="n">
        <v>172</v>
      </c>
      <c r="E1300" s="49" t="n">
        <v>10040008</v>
      </c>
      <c r="F1300" s="28">
        <f>IFERROR(VLOOKUP(E1300,'أرصدة المخزن'!$A:$E,3,0),"")</f>
        <v/>
      </c>
      <c r="G1300" s="29">
        <f>IFERROR(VLOOKUP(E1300,'أرصدة المخزن'!$A:$H,4,FALSE),"")</f>
        <v/>
      </c>
      <c r="H1300" s="13" t="n">
        <v>4</v>
      </c>
      <c r="I1300" s="115" t="inlineStr">
        <is>
          <t>صرف</t>
        </is>
      </c>
      <c r="J1300" s="13" t="n"/>
      <c r="K1300" s="37">
        <f>IFERROR(VLOOKUP(E1300,'أرصدة المخزن'!$A:$H,8,0),"")</f>
        <v/>
      </c>
    </row>
    <row r="1301" ht="24.75" customHeight="1" s="138">
      <c r="A1301" s="13" t="n">
        <v>1295</v>
      </c>
      <c r="B1301" s="14" t="n">
        <v>46184</v>
      </c>
      <c r="C1301" s="47" t="inlineStr">
        <is>
          <t>المسطحات المائية</t>
        </is>
      </c>
      <c r="D1301" s="47" t="n">
        <v>172</v>
      </c>
      <c r="E1301" s="49" t="n">
        <v>10040028</v>
      </c>
      <c r="F1301" s="28">
        <f>IFERROR(VLOOKUP(E1301,'أرصدة المخزن'!$A:$E,3,0),"")</f>
        <v/>
      </c>
      <c r="G1301" s="29">
        <f>IFERROR(VLOOKUP(E1301,'أرصدة المخزن'!$A:$H,4,FALSE),"")</f>
        <v/>
      </c>
      <c r="H1301" s="13" t="n">
        <v>8</v>
      </c>
      <c r="I1301" s="115" t="inlineStr">
        <is>
          <t>صرف</t>
        </is>
      </c>
      <c r="J1301" s="13" t="n"/>
      <c r="K1301" s="37">
        <f>IFERROR(VLOOKUP(E1301,'أرصدة المخزن'!$A:$H,8,0),"")</f>
        <v/>
      </c>
    </row>
    <row r="1302" ht="24.75" customHeight="1" s="138">
      <c r="A1302" s="13" t="n">
        <v>1296</v>
      </c>
      <c r="B1302" s="14" t="n">
        <v>46184</v>
      </c>
      <c r="C1302" s="47" t="inlineStr">
        <is>
          <t>المسطحات المائية</t>
        </is>
      </c>
      <c r="D1302" s="47" t="n">
        <v>172</v>
      </c>
      <c r="E1302" s="49" t="n">
        <v>10040009</v>
      </c>
      <c r="F1302" s="28">
        <f>IFERROR(VLOOKUP(E1302,'أرصدة المخزن'!$A:$E,3,0),"")</f>
        <v/>
      </c>
      <c r="G1302" s="29">
        <f>IFERROR(VLOOKUP(E1302,'أرصدة المخزن'!$A:$H,4,FALSE),"")</f>
        <v/>
      </c>
      <c r="H1302" s="13" t="n">
        <v>2</v>
      </c>
      <c r="I1302" s="115" t="inlineStr">
        <is>
          <t>صرف</t>
        </is>
      </c>
      <c r="J1302" s="13" t="n"/>
      <c r="K1302" s="37">
        <f>IFERROR(VLOOKUP(E1302,'أرصدة المخزن'!$A:$H,8,0),"")</f>
        <v/>
      </c>
    </row>
    <row r="1303" ht="24.75" customHeight="1" s="138">
      <c r="A1303" s="13" t="n">
        <v>1297</v>
      </c>
      <c r="B1303" s="14" t="n">
        <v>46184</v>
      </c>
      <c r="C1303" s="47" t="inlineStr">
        <is>
          <t>المسطحات المائية</t>
        </is>
      </c>
      <c r="D1303" s="47" t="n">
        <v>172</v>
      </c>
      <c r="E1303" s="49" t="n">
        <v>10020026</v>
      </c>
      <c r="F1303" s="28">
        <f>IFERROR(VLOOKUP(E1303,'أرصدة المخزن'!$A:$E,3,0),"")</f>
        <v/>
      </c>
      <c r="G1303" s="29">
        <f>IFERROR(VLOOKUP(E1303,'أرصدة المخزن'!$A:$H,4,FALSE),"")</f>
        <v/>
      </c>
      <c r="H1303" s="13" t="n">
        <v>4</v>
      </c>
      <c r="I1303" s="115" t="inlineStr">
        <is>
          <t>صرف</t>
        </is>
      </c>
      <c r="J1303" s="13" t="n"/>
      <c r="K1303" s="37">
        <f>IFERROR(VLOOKUP(E1303,'أرصدة المخزن'!$A:$H,8,0),"")</f>
        <v/>
      </c>
    </row>
    <row r="1304" ht="24.75" customHeight="1" s="138">
      <c r="A1304" s="13" t="n">
        <v>1298</v>
      </c>
      <c r="B1304" s="14" t="n">
        <v>46184</v>
      </c>
      <c r="C1304" s="47" t="inlineStr">
        <is>
          <t>الصيانة كالم</t>
        </is>
      </c>
      <c r="D1304" s="47" t="n">
        <v>173</v>
      </c>
      <c r="E1304" s="49" t="n">
        <v>10020182</v>
      </c>
      <c r="F1304" s="28">
        <f>IFERROR(VLOOKUP(E1304,'أرصدة المخزن'!$A:$E,3,0),"")</f>
        <v/>
      </c>
      <c r="G1304" s="29">
        <f>IFERROR(VLOOKUP(E1304,'أرصدة المخزن'!$A:$H,4,FALSE),"")</f>
        <v/>
      </c>
      <c r="H1304" s="13" t="n">
        <v>2</v>
      </c>
      <c r="I1304" s="115" t="inlineStr">
        <is>
          <t>صرف</t>
        </is>
      </c>
      <c r="J1304" s="13" t="inlineStr">
        <is>
          <t>ستون بارك فلا دي 66</t>
        </is>
      </c>
      <c r="K1304" s="37">
        <f>IFERROR(VLOOKUP(E1304,'أرصدة المخزن'!$A:$H,8,0),"")</f>
        <v/>
      </c>
    </row>
    <row r="1305" ht="24.75" customHeight="1" s="138">
      <c r="A1305" s="13" t="n">
        <v>1299</v>
      </c>
      <c r="B1305" s="14" t="n">
        <v>46184</v>
      </c>
      <c r="C1305" s="47" t="inlineStr">
        <is>
          <t>النظافة كايرو</t>
        </is>
      </c>
      <c r="D1305" s="47" t="n">
        <v>174</v>
      </c>
      <c r="E1305" s="49" t="n">
        <v>10050002</v>
      </c>
      <c r="F1305" s="28">
        <f>IFERROR(VLOOKUP(E1305,'أرصدة المخزن'!$A:$E,3,0),"")</f>
        <v/>
      </c>
      <c r="G1305" s="29">
        <f>IFERROR(VLOOKUP(E1305,'أرصدة المخزن'!$A:$H,4,FALSE),"")</f>
        <v/>
      </c>
      <c r="H1305" s="13" t="n">
        <v>2</v>
      </c>
      <c r="I1305" s="115" t="inlineStr">
        <is>
          <t>صرف</t>
        </is>
      </c>
      <c r="J1305" s="13" t="n"/>
      <c r="K1305" s="37">
        <f>IFERROR(VLOOKUP(E1305,'أرصدة المخزن'!$A:$H,8,0),"")</f>
        <v/>
      </c>
    </row>
    <row r="1306" ht="24.75" customHeight="1" s="138">
      <c r="A1306" s="13" t="n">
        <v>1300</v>
      </c>
      <c r="B1306" s="14" t="n">
        <v>46184</v>
      </c>
      <c r="C1306" s="47" t="inlineStr">
        <is>
          <t>النظافة كايرو</t>
        </is>
      </c>
      <c r="D1306" s="47" t="n">
        <v>174</v>
      </c>
      <c r="E1306" s="49" t="n">
        <v>10050003</v>
      </c>
      <c r="F1306" s="28">
        <f>IFERROR(VLOOKUP(E1306,'أرصدة المخزن'!$A:$E,3,0),"")</f>
        <v/>
      </c>
      <c r="G1306" s="29">
        <f>IFERROR(VLOOKUP(E1306,'أرصدة المخزن'!$A:$H,4,FALSE),"")</f>
        <v/>
      </c>
      <c r="H1306" s="13" t="n">
        <v>12</v>
      </c>
      <c r="I1306" s="115" t="inlineStr">
        <is>
          <t>صرف</t>
        </is>
      </c>
      <c r="J1306" s="13" t="n"/>
      <c r="K1306" s="37">
        <f>IFERROR(VLOOKUP(E1306,'أرصدة المخزن'!$A:$H,8,0),"")</f>
        <v/>
      </c>
    </row>
    <row r="1307" ht="24.75" customHeight="1" s="138">
      <c r="A1307" s="13" t="n">
        <v>1301</v>
      </c>
      <c r="B1307" s="14" t="n">
        <v>46184</v>
      </c>
      <c r="C1307" s="47" t="inlineStr">
        <is>
          <t>النظافة لاين</t>
        </is>
      </c>
      <c r="D1307" s="47" t="n">
        <v>175</v>
      </c>
      <c r="E1307" s="49" t="n">
        <v>10050002</v>
      </c>
      <c r="F1307" s="28">
        <f>IFERROR(VLOOKUP(E1307,'أرصدة المخزن'!$A:$E,3,0),"")</f>
        <v/>
      </c>
      <c r="G1307" s="29">
        <f>IFERROR(VLOOKUP(E1307,'أرصدة المخزن'!$A:$H,4,FALSE),"")</f>
        <v/>
      </c>
      <c r="H1307" s="13" t="n">
        <v>6</v>
      </c>
      <c r="I1307" s="115" t="inlineStr">
        <is>
          <t>صرف</t>
        </is>
      </c>
      <c r="J1307" s="13" t="n"/>
      <c r="K1307" s="37">
        <f>IFERROR(VLOOKUP(E1307,'أرصدة المخزن'!$A:$H,8,0),"")</f>
        <v/>
      </c>
    </row>
    <row r="1308" ht="24.75" customHeight="1" s="138">
      <c r="A1308" s="13" t="n">
        <v>1302</v>
      </c>
      <c r="B1308" s="14" t="n">
        <v>46184</v>
      </c>
      <c r="C1308" s="47" t="inlineStr">
        <is>
          <t>الري لاين</t>
        </is>
      </c>
      <c r="D1308" s="47" t="n">
        <v>176</v>
      </c>
      <c r="E1308" s="49" t="n">
        <v>10020137</v>
      </c>
      <c r="F1308" s="28">
        <f>IFERROR(VLOOKUP(E1308,'أرصدة المخزن'!$A:$E,3,0),"")</f>
        <v/>
      </c>
      <c r="G1308" s="29">
        <f>IFERROR(VLOOKUP(E1308,'أرصدة المخزن'!$A:$H,4,FALSE),"")</f>
        <v/>
      </c>
      <c r="H1308" s="13" t="n">
        <v>1</v>
      </c>
      <c r="I1308" s="115" t="inlineStr">
        <is>
          <t>صرف</t>
        </is>
      </c>
      <c r="J1308" s="13" t="inlineStr">
        <is>
          <t>تطوير محطة الري</t>
        </is>
      </c>
      <c r="K1308" s="37">
        <f>IFERROR(VLOOKUP(E1308,'أرصدة المخزن'!$A:$H,8,0),"")</f>
        <v/>
      </c>
    </row>
    <row r="1309" ht="24.75" customHeight="1" s="138">
      <c r="A1309" s="13" t="n">
        <v>1303</v>
      </c>
      <c r="B1309" s="14" t="n">
        <v>46184</v>
      </c>
      <c r="C1309" s="47" t="inlineStr">
        <is>
          <t>الري لاين</t>
        </is>
      </c>
      <c r="D1309" s="47" t="n">
        <v>176</v>
      </c>
      <c r="E1309" s="49" t="n">
        <v>10020131</v>
      </c>
      <c r="F1309" s="28">
        <f>IFERROR(VLOOKUP(E1309,'أرصدة المخزن'!$A:$E,3,0),"")</f>
        <v/>
      </c>
      <c r="G1309" s="29">
        <f>IFERROR(VLOOKUP(E1309,'أرصدة المخزن'!$A:$H,4,FALSE),"")</f>
        <v/>
      </c>
      <c r="H1309" s="13" t="n">
        <v>1</v>
      </c>
      <c r="I1309" s="115" t="inlineStr">
        <is>
          <t>صرف</t>
        </is>
      </c>
      <c r="J1309" s="13" t="inlineStr">
        <is>
          <t>تطوير محطة الري</t>
        </is>
      </c>
      <c r="K1309" s="37">
        <f>IFERROR(VLOOKUP(E1309,'أرصدة المخزن'!$A:$H,8,0),"")</f>
        <v/>
      </c>
    </row>
    <row r="1310" ht="24.75" customHeight="1" s="138">
      <c r="A1310" s="13" t="n">
        <v>1304</v>
      </c>
      <c r="B1310" s="14" t="n">
        <v>46184</v>
      </c>
      <c r="C1310" s="47" t="inlineStr">
        <is>
          <t>الري لاين</t>
        </is>
      </c>
      <c r="D1310" s="47" t="n">
        <v>176</v>
      </c>
      <c r="E1310" s="49" t="n">
        <v>10020152</v>
      </c>
      <c r="F1310" s="28">
        <f>IFERROR(VLOOKUP(E1310,'أرصدة المخزن'!$A:$E,3,0),"")</f>
        <v/>
      </c>
      <c r="G1310" s="29">
        <f>IFERROR(VLOOKUP(E1310,'أرصدة المخزن'!$A:$H,4,FALSE),"")</f>
        <v/>
      </c>
      <c r="H1310" s="13" t="n">
        <v>1</v>
      </c>
      <c r="I1310" s="115" t="inlineStr">
        <is>
          <t>صرف</t>
        </is>
      </c>
      <c r="J1310" s="13" t="inlineStr">
        <is>
          <t>تطوير محطة الري</t>
        </is>
      </c>
      <c r="K1310" s="37">
        <f>IFERROR(VLOOKUP(E1310,'أرصدة المخزن'!$A:$H,8,0),"")</f>
        <v/>
      </c>
    </row>
    <row r="1311" ht="24.75" customHeight="1" s="138">
      <c r="A1311" s="13" t="n">
        <v>1305</v>
      </c>
      <c r="B1311" s="14" t="n">
        <v>46184</v>
      </c>
      <c r="C1311" s="47" t="inlineStr">
        <is>
          <t>الري لاين</t>
        </is>
      </c>
      <c r="D1311" s="47" t="n">
        <v>176</v>
      </c>
      <c r="E1311" s="49" t="n">
        <v>10020249</v>
      </c>
      <c r="F1311" s="28">
        <f>IFERROR(VLOOKUP(E1311,'أرصدة المخزن'!$A:$E,3,0),"")</f>
        <v/>
      </c>
      <c r="G1311" s="29">
        <f>IFERROR(VLOOKUP(E1311,'أرصدة المخزن'!$A:$H,4,FALSE),"")</f>
        <v/>
      </c>
      <c r="H1311" s="13" t="n">
        <v>1</v>
      </c>
      <c r="I1311" s="115" t="inlineStr">
        <is>
          <t>صرف</t>
        </is>
      </c>
      <c r="J1311" s="13" t="inlineStr">
        <is>
          <t>تطوير محطة الري</t>
        </is>
      </c>
      <c r="K1311" s="37">
        <f>IFERROR(VLOOKUP(E1311,'أرصدة المخزن'!$A:$H,8,0),"")</f>
        <v/>
      </c>
    </row>
    <row r="1312" ht="24.75" customHeight="1" s="138">
      <c r="A1312" s="13" t="n">
        <v>1306</v>
      </c>
      <c r="B1312" s="14" t="n">
        <v>46184</v>
      </c>
      <c r="C1312" s="47" t="inlineStr">
        <is>
          <t>الري لاين</t>
        </is>
      </c>
      <c r="D1312" s="47" t="n">
        <v>177</v>
      </c>
      <c r="E1312" s="49" t="n">
        <v>10020189</v>
      </c>
      <c r="F1312" s="28">
        <f>IFERROR(VLOOKUP(E1312,'أرصدة المخزن'!$A:$E,3,0),"")</f>
        <v/>
      </c>
      <c r="G1312" s="29">
        <f>IFERROR(VLOOKUP(E1312,'أرصدة المخزن'!$A:$H,4,FALSE),"")</f>
        <v/>
      </c>
      <c r="H1312" s="13" t="n">
        <v>1</v>
      </c>
      <c r="I1312" s="115" t="inlineStr">
        <is>
          <t>صرف</t>
        </is>
      </c>
      <c r="J1312" s="13" t="inlineStr">
        <is>
          <t>تطوير محطة الري</t>
        </is>
      </c>
      <c r="K1312" s="37">
        <f>IFERROR(VLOOKUP(E1312,'أرصدة المخزن'!$A:$H,8,0),"")</f>
        <v/>
      </c>
    </row>
    <row r="1313" ht="24.75" customHeight="1" s="138">
      <c r="A1313" s="13" t="n">
        <v>1307</v>
      </c>
      <c r="B1313" s="14" t="n">
        <v>46184</v>
      </c>
      <c r="C1313" s="47" t="inlineStr">
        <is>
          <t>الري لاين</t>
        </is>
      </c>
      <c r="D1313" s="47" t="n">
        <v>177</v>
      </c>
      <c r="E1313" s="49" t="n">
        <v>10020042</v>
      </c>
      <c r="F1313" s="28">
        <f>IFERROR(VLOOKUP(E1313,'أرصدة المخزن'!$A:$E,3,0),"")</f>
        <v/>
      </c>
      <c r="G1313" s="29">
        <f>IFERROR(VLOOKUP(E1313,'أرصدة المخزن'!$A:$H,4,FALSE),"")</f>
        <v/>
      </c>
      <c r="H1313" s="13" t="n">
        <v>1</v>
      </c>
      <c r="I1313" s="115" t="inlineStr">
        <is>
          <t>صرف</t>
        </is>
      </c>
      <c r="J1313" s="13" t="inlineStr">
        <is>
          <t>تطوير محطة الري</t>
        </is>
      </c>
      <c r="K1313" s="37">
        <f>IFERROR(VLOOKUP(E1313,'أرصدة المخزن'!$A:$H,8,0),"")</f>
        <v/>
      </c>
    </row>
    <row r="1314" ht="24.75" customHeight="1" s="138">
      <c r="A1314" s="13" t="n">
        <v>1308</v>
      </c>
      <c r="B1314" s="14" t="n">
        <v>46184</v>
      </c>
      <c r="C1314" s="47" t="inlineStr">
        <is>
          <t>الري لاين</t>
        </is>
      </c>
      <c r="D1314" s="47" t="n">
        <v>177</v>
      </c>
      <c r="E1314" s="49" t="n">
        <v>10020025</v>
      </c>
      <c r="F1314" s="28">
        <f>IFERROR(VLOOKUP(E1314,'أرصدة المخزن'!$A:$E,3,0),"")</f>
        <v/>
      </c>
      <c r="G1314" s="29">
        <f>IFERROR(VLOOKUP(E1314,'أرصدة المخزن'!$A:$H,4,FALSE),"")</f>
        <v/>
      </c>
      <c r="H1314" s="13" t="n">
        <v>1</v>
      </c>
      <c r="I1314" s="115" t="inlineStr">
        <is>
          <t>صرف</t>
        </is>
      </c>
      <c r="J1314" s="13" t="inlineStr">
        <is>
          <t>تطوير محطة الري</t>
        </is>
      </c>
      <c r="K1314" s="37">
        <f>IFERROR(VLOOKUP(E1314,'أرصدة المخزن'!$A:$H,8,0),"")</f>
        <v/>
      </c>
    </row>
    <row r="1315" ht="24.75" customHeight="1" s="138">
      <c r="A1315" s="13" t="n">
        <v>1309</v>
      </c>
      <c r="B1315" s="14" t="n">
        <v>46184</v>
      </c>
      <c r="C1315" s="47" t="inlineStr">
        <is>
          <t>الري لاين</t>
        </is>
      </c>
      <c r="D1315" s="47" t="n">
        <v>177</v>
      </c>
      <c r="E1315" s="49" t="n">
        <v>10020098</v>
      </c>
      <c r="F1315" s="28">
        <f>IFERROR(VLOOKUP(E1315,'أرصدة المخزن'!$A:$E,3,0),"")</f>
        <v/>
      </c>
      <c r="G1315" s="29">
        <f>IFERROR(VLOOKUP(E1315,'أرصدة المخزن'!$A:$H,4,FALSE),"")</f>
        <v/>
      </c>
      <c r="H1315" s="13" t="n">
        <v>1</v>
      </c>
      <c r="I1315" s="115" t="inlineStr">
        <is>
          <t>صرف</t>
        </is>
      </c>
      <c r="J1315" s="13" t="inlineStr">
        <is>
          <t>تطوير محطة الري</t>
        </is>
      </c>
      <c r="K1315" s="37">
        <f>IFERROR(VLOOKUP(E1315,'أرصدة المخزن'!$A:$H,8,0),"")</f>
        <v/>
      </c>
    </row>
    <row r="1316" ht="24.75" customHeight="1" s="138">
      <c r="A1316" s="13" t="n">
        <v>1310</v>
      </c>
      <c r="B1316" s="14" t="n">
        <v>46184</v>
      </c>
      <c r="C1316" s="47" t="inlineStr">
        <is>
          <t>الري لاين</t>
        </is>
      </c>
      <c r="D1316" s="47" t="n">
        <v>177</v>
      </c>
      <c r="E1316" s="49" t="n">
        <v>10020134</v>
      </c>
      <c r="F1316" s="28">
        <f>IFERROR(VLOOKUP(E1316,'أرصدة المخزن'!$A:$E,3,0),"")</f>
        <v/>
      </c>
      <c r="G1316" s="29">
        <f>IFERROR(VLOOKUP(E1316,'أرصدة المخزن'!$A:$H,4,FALSE),"")</f>
        <v/>
      </c>
      <c r="H1316" s="13" t="n">
        <v>1</v>
      </c>
      <c r="I1316" s="115" t="inlineStr">
        <is>
          <t>صرف</t>
        </is>
      </c>
      <c r="J1316" s="13" t="inlineStr">
        <is>
          <t>تطوير محطة الري</t>
        </is>
      </c>
      <c r="K1316" s="37">
        <f>IFERROR(VLOOKUP(E1316,'أرصدة المخزن'!$A:$H,8,0),"")</f>
        <v/>
      </c>
    </row>
    <row r="1317" ht="24.75" customHeight="1" s="138">
      <c r="A1317" s="13" t="n">
        <v>1311</v>
      </c>
      <c r="B1317" s="14" t="n">
        <v>46184</v>
      </c>
      <c r="C1317" s="47" t="inlineStr">
        <is>
          <t>الري لاين</t>
        </is>
      </c>
      <c r="D1317" s="47" t="n">
        <v>177</v>
      </c>
      <c r="E1317" s="49" t="n">
        <v>10020190</v>
      </c>
      <c r="F1317" s="28">
        <f>IFERROR(VLOOKUP(E1317,'أرصدة المخزن'!$A:$E,3,0),"")</f>
        <v/>
      </c>
      <c r="G1317" s="29">
        <f>IFERROR(VLOOKUP(E1317,'أرصدة المخزن'!$A:$H,4,FALSE),"")</f>
        <v/>
      </c>
      <c r="H1317" s="13" t="n">
        <v>1</v>
      </c>
      <c r="I1317" s="115" t="inlineStr">
        <is>
          <t>صرف</t>
        </is>
      </c>
      <c r="J1317" s="13" t="inlineStr">
        <is>
          <t>تطوير محطة الري</t>
        </is>
      </c>
      <c r="K1317" s="37">
        <f>IFERROR(VLOOKUP(E1317,'أرصدة المخزن'!$A:$H,8,0),"")</f>
        <v/>
      </c>
    </row>
    <row r="1318" ht="24.75" customHeight="1" s="138">
      <c r="A1318" s="13" t="n">
        <v>1312</v>
      </c>
      <c r="B1318" s="14" t="n">
        <v>46184</v>
      </c>
      <c r="C1318" s="47" t="inlineStr">
        <is>
          <t>الري لاين</t>
        </is>
      </c>
      <c r="D1318" s="47" t="n">
        <v>178</v>
      </c>
      <c r="E1318" s="49" t="n">
        <v>10020105</v>
      </c>
      <c r="F1318" s="28">
        <f>IFERROR(VLOOKUP(E1318,'أرصدة المخزن'!$A:$E,3,0),"")</f>
        <v/>
      </c>
      <c r="G1318" s="29">
        <f>IFERROR(VLOOKUP(E1318,'أرصدة المخزن'!$A:$H,4,FALSE),"")</f>
        <v/>
      </c>
      <c r="H1318" s="13" t="n">
        <v>12</v>
      </c>
      <c r="I1318" s="115" t="inlineStr">
        <is>
          <t>صرف</t>
        </is>
      </c>
      <c r="J1318" s="13" t="inlineStr">
        <is>
          <t>تطوير محطة الري</t>
        </is>
      </c>
      <c r="K1318" s="37">
        <f>IFERROR(VLOOKUP(E1318,'أرصدة المخزن'!$A:$H,8,0),"")</f>
        <v/>
      </c>
    </row>
    <row r="1319" ht="24.75" customHeight="1" s="138">
      <c r="A1319" s="13" t="n">
        <v>1313</v>
      </c>
      <c r="B1319" s="14" t="n">
        <v>46184</v>
      </c>
      <c r="C1319" s="47" t="inlineStr">
        <is>
          <t>الري لاين</t>
        </is>
      </c>
      <c r="D1319" s="47" t="n">
        <v>178</v>
      </c>
      <c r="E1319" s="49" t="n">
        <v>10020107</v>
      </c>
      <c r="F1319" s="28">
        <f>IFERROR(VLOOKUP(E1319,'أرصدة المخزن'!$A:$E,3,0),"")</f>
        <v/>
      </c>
      <c r="G1319" s="29">
        <f>IFERROR(VLOOKUP(E1319,'أرصدة المخزن'!$A:$H,4,FALSE),"")</f>
        <v/>
      </c>
      <c r="H1319" s="13" t="n">
        <v>8</v>
      </c>
      <c r="I1319" s="115" t="inlineStr">
        <is>
          <t>صرف</t>
        </is>
      </c>
      <c r="J1319" s="13" t="inlineStr">
        <is>
          <t>تطوير محطة الري</t>
        </is>
      </c>
      <c r="K1319" s="37">
        <f>IFERROR(VLOOKUP(E1319,'أرصدة المخزن'!$A:$H,8,0),"")</f>
        <v/>
      </c>
    </row>
    <row r="1320" ht="24.75" customHeight="1" s="138">
      <c r="A1320" s="13" t="n">
        <v>1314</v>
      </c>
      <c r="B1320" s="14" t="n">
        <v>46184</v>
      </c>
      <c r="C1320" s="47" t="inlineStr">
        <is>
          <t>الري لاين</t>
        </is>
      </c>
      <c r="D1320" s="47" t="n">
        <v>178</v>
      </c>
      <c r="E1320" s="49" t="n">
        <v>10020115</v>
      </c>
      <c r="F1320" s="28">
        <f>IFERROR(VLOOKUP(E1320,'أرصدة المخزن'!$A:$E,3,0),"")</f>
        <v/>
      </c>
      <c r="G1320" s="29">
        <f>IFERROR(VLOOKUP(E1320,'أرصدة المخزن'!$A:$H,4,FALSE),"")</f>
        <v/>
      </c>
      <c r="H1320" s="13" t="n">
        <v>2</v>
      </c>
      <c r="I1320" s="115" t="inlineStr">
        <is>
          <t>صرف</t>
        </is>
      </c>
      <c r="J1320" s="13" t="inlineStr">
        <is>
          <t>تطوير محطة الري</t>
        </is>
      </c>
      <c r="K1320" s="37">
        <f>IFERROR(VLOOKUP(E1320,'أرصدة المخزن'!$A:$H,8,0),"")</f>
        <v/>
      </c>
    </row>
    <row r="1321" ht="24.75" customHeight="1" s="138">
      <c r="A1321" s="13" t="n">
        <v>1315</v>
      </c>
      <c r="B1321" s="14" t="n">
        <v>46184</v>
      </c>
      <c r="C1321" s="47" t="inlineStr">
        <is>
          <t>الري لاين</t>
        </is>
      </c>
      <c r="D1321" s="47" t="n">
        <v>179</v>
      </c>
      <c r="E1321" s="49" t="n">
        <v>10170017</v>
      </c>
      <c r="F1321" s="28">
        <f>IFERROR(VLOOKUP(E1321,'أرصدة المخزن'!$A:$E,3,0),"")</f>
        <v/>
      </c>
      <c r="G1321" s="29">
        <f>IFERROR(VLOOKUP(E1321,'أرصدة المخزن'!$A:$H,4,FALSE),"")</f>
        <v/>
      </c>
      <c r="H1321" s="13" t="n">
        <v>1</v>
      </c>
      <c r="I1321" s="115" t="inlineStr">
        <is>
          <t>صرف</t>
        </is>
      </c>
      <c r="J1321" s="13" t="inlineStr">
        <is>
          <t>تطوير محطة الري</t>
        </is>
      </c>
      <c r="K1321" s="37">
        <f>IFERROR(VLOOKUP(E1321,'أرصدة المخزن'!$A:$H,8,0),"")</f>
        <v/>
      </c>
    </row>
    <row r="1322" ht="24.75" customHeight="1" s="138">
      <c r="A1322" s="13" t="n">
        <v>1316</v>
      </c>
      <c r="B1322" s="14" t="n">
        <v>46184</v>
      </c>
      <c r="C1322" s="47" t="inlineStr">
        <is>
          <t>الري لاين</t>
        </is>
      </c>
      <c r="D1322" s="47" t="n">
        <v>179</v>
      </c>
      <c r="E1322" s="49" t="n">
        <v>10020228</v>
      </c>
      <c r="F1322" s="28">
        <f>IFERROR(VLOOKUP(E1322,'أرصدة المخزن'!$A:$E,3,0),"")</f>
        <v/>
      </c>
      <c r="G1322" s="29">
        <f>IFERROR(VLOOKUP(E1322,'أرصدة المخزن'!$A:$H,4,FALSE),"")</f>
        <v/>
      </c>
      <c r="H1322" s="13" t="n">
        <v>4</v>
      </c>
      <c r="I1322" s="115" t="inlineStr">
        <is>
          <t>صرف</t>
        </is>
      </c>
      <c r="J1322" s="13" t="inlineStr">
        <is>
          <t>تطوير محطة الري</t>
        </is>
      </c>
      <c r="K1322" s="37">
        <f>IFERROR(VLOOKUP(E1322,'أرصدة المخزن'!$A:$H,8,0),"")</f>
        <v/>
      </c>
    </row>
    <row r="1323" ht="24.75" customHeight="1" s="138">
      <c r="A1323" s="13" t="n">
        <v>1317</v>
      </c>
      <c r="B1323" s="14" t="n">
        <v>46184</v>
      </c>
      <c r="C1323" s="47" t="inlineStr">
        <is>
          <t>الري لاين</t>
        </is>
      </c>
      <c r="D1323" s="47" t="n">
        <v>179</v>
      </c>
      <c r="E1323" s="49" t="n">
        <v>10020235</v>
      </c>
      <c r="F1323" s="28">
        <f>IFERROR(VLOOKUP(E1323,'أرصدة المخزن'!$A:$E,3,0),"")</f>
        <v/>
      </c>
      <c r="G1323" s="29">
        <f>IFERROR(VLOOKUP(E1323,'أرصدة المخزن'!$A:$H,4,FALSE),"")</f>
        <v/>
      </c>
      <c r="H1323" s="13" t="n">
        <v>2</v>
      </c>
      <c r="I1323" s="115" t="inlineStr">
        <is>
          <t>صرف</t>
        </is>
      </c>
      <c r="J1323" s="13" t="inlineStr">
        <is>
          <t>تطوير محطة الري</t>
        </is>
      </c>
      <c r="K1323" s="37">
        <f>IFERROR(VLOOKUP(E1323,'أرصدة المخزن'!$A:$H,8,0),"")</f>
        <v/>
      </c>
    </row>
    <row r="1324" ht="24.75" customHeight="1" s="138">
      <c r="A1324" s="13" t="n">
        <v>1318</v>
      </c>
      <c r="B1324" s="14" t="n">
        <v>46184</v>
      </c>
      <c r="C1324" s="47" t="inlineStr">
        <is>
          <t>الري لاين</t>
        </is>
      </c>
      <c r="D1324" s="47" t="n">
        <v>179</v>
      </c>
      <c r="E1324" s="49" t="n">
        <v>10170038</v>
      </c>
      <c r="F1324" s="28">
        <f>IFERROR(VLOOKUP(E1324,'أرصدة المخزن'!$A:$E,3,0),"")</f>
        <v/>
      </c>
      <c r="G1324" s="29">
        <f>IFERROR(VLOOKUP(E1324,'أرصدة المخزن'!$A:$H,4,FALSE),"")</f>
        <v/>
      </c>
      <c r="H1324" s="13" t="n">
        <v>14</v>
      </c>
      <c r="I1324" s="115" t="inlineStr">
        <is>
          <t>صرف</t>
        </is>
      </c>
      <c r="J1324" s="13" t="inlineStr">
        <is>
          <t>تطوير محطة الري</t>
        </is>
      </c>
      <c r="K1324" s="37">
        <f>IFERROR(VLOOKUP(E1324,'أرصدة المخزن'!$A:$H,8,0),"")</f>
        <v/>
      </c>
    </row>
    <row r="1325" ht="24.75" customHeight="1" s="138">
      <c r="A1325" s="13" t="n">
        <v>1319</v>
      </c>
      <c r="B1325" s="14" t="n">
        <v>46184</v>
      </c>
      <c r="C1325" s="47" t="inlineStr">
        <is>
          <t>الري لاين</t>
        </is>
      </c>
      <c r="D1325" s="47" t="n">
        <v>180</v>
      </c>
      <c r="E1325" s="49" t="n">
        <v>10020095</v>
      </c>
      <c r="F1325" s="28">
        <f>IFERROR(VLOOKUP(E1325,'أرصدة المخزن'!$A:$E,3,0),"")</f>
        <v/>
      </c>
      <c r="G1325" s="29">
        <f>IFERROR(VLOOKUP(E1325,'أرصدة المخزن'!$A:$H,4,FALSE),"")</f>
        <v/>
      </c>
      <c r="H1325" s="13" t="n">
        <v>24</v>
      </c>
      <c r="I1325" s="115" t="inlineStr">
        <is>
          <t>صرف</t>
        </is>
      </c>
      <c r="J1325" s="13" t="inlineStr">
        <is>
          <t>تطوير محطة الري</t>
        </is>
      </c>
      <c r="K1325" s="37">
        <f>IFERROR(VLOOKUP(E1325,'أرصدة المخزن'!$A:$H,8,0),"")</f>
        <v/>
      </c>
    </row>
    <row r="1326" ht="24.75" customHeight="1" s="138">
      <c r="A1326" s="13" t="n">
        <v>1320</v>
      </c>
      <c r="B1326" s="14" t="n">
        <v>46184</v>
      </c>
      <c r="C1326" s="47" t="inlineStr">
        <is>
          <t>الري لاين</t>
        </is>
      </c>
      <c r="D1326" s="47" t="n">
        <v>180</v>
      </c>
      <c r="E1326" s="49" t="n">
        <v>10170008</v>
      </c>
      <c r="F1326" s="28">
        <f>IFERROR(VLOOKUP(E1326,'أرصدة المخزن'!$A:$E,3,0),"")</f>
        <v/>
      </c>
      <c r="G1326" s="29">
        <f>IFERROR(VLOOKUP(E1326,'أرصدة المخزن'!$A:$H,4,FALSE),"")</f>
        <v/>
      </c>
      <c r="H1326" s="13" t="n">
        <v>32</v>
      </c>
      <c r="I1326" s="115" t="inlineStr">
        <is>
          <t>صرف</t>
        </is>
      </c>
      <c r="J1326" s="13" t="inlineStr">
        <is>
          <t>تطوير محطة الري</t>
        </is>
      </c>
      <c r="K1326" s="37">
        <f>IFERROR(VLOOKUP(E1326,'أرصدة المخزن'!$A:$H,8,0),"")</f>
        <v/>
      </c>
    </row>
    <row r="1327" ht="24.75" customHeight="1" s="138">
      <c r="A1327" s="13" t="n">
        <v>1321</v>
      </c>
      <c r="B1327" s="14" t="n">
        <v>46184</v>
      </c>
      <c r="C1327" s="47" t="inlineStr">
        <is>
          <t>الري لاين</t>
        </is>
      </c>
      <c r="D1327" s="47" t="n">
        <v>180</v>
      </c>
      <c r="E1327" s="49" t="n">
        <v>10170003</v>
      </c>
      <c r="F1327" s="28">
        <f>IFERROR(VLOOKUP(E1327,'أرصدة المخزن'!$A:$E,3,0),"")</f>
        <v/>
      </c>
      <c r="G1327" s="29">
        <f>IFERROR(VLOOKUP(E1327,'أرصدة المخزن'!$A:$H,4,FALSE),"")</f>
        <v/>
      </c>
      <c r="H1327" s="13" t="n">
        <v>16</v>
      </c>
      <c r="I1327" s="115" t="inlineStr">
        <is>
          <t>صرف</t>
        </is>
      </c>
      <c r="J1327" s="13" t="inlineStr">
        <is>
          <t>تطوير محطة الري</t>
        </is>
      </c>
      <c r="K1327" s="37">
        <f>IFERROR(VLOOKUP(E1327,'أرصدة المخزن'!$A:$H,8,0),"")</f>
        <v/>
      </c>
    </row>
    <row r="1328" ht="24.75" customHeight="1" s="138">
      <c r="A1328" s="13" t="n">
        <v>1322</v>
      </c>
      <c r="B1328" s="14" t="n">
        <v>46184</v>
      </c>
      <c r="C1328" s="47" t="inlineStr">
        <is>
          <t>الصيانة لاين</t>
        </is>
      </c>
      <c r="D1328" s="47" t="n">
        <v>181</v>
      </c>
      <c r="E1328" s="49" t="n">
        <v>10020106</v>
      </c>
      <c r="F1328" s="28">
        <f>IFERROR(VLOOKUP(E1328,'أرصدة المخزن'!$A:$E,3,0),"")</f>
        <v/>
      </c>
      <c r="G1328" s="29">
        <f>IFERROR(VLOOKUP(E1328,'أرصدة المخزن'!$A:$H,4,FALSE),"")</f>
        <v/>
      </c>
      <c r="H1328" s="13" t="n">
        <v>2</v>
      </c>
      <c r="I1328" s="115" t="inlineStr">
        <is>
          <t>صرف</t>
        </is>
      </c>
      <c r="J1328" s="13" t="n"/>
      <c r="K1328" s="37">
        <f>IFERROR(VLOOKUP(E1328,'أرصدة المخزن'!$A:$H,8,0),"")</f>
        <v/>
      </c>
    </row>
    <row r="1329" ht="24.75" customHeight="1" s="138">
      <c r="A1329" s="13" t="n">
        <v>1323</v>
      </c>
      <c r="B1329" s="14" t="n">
        <v>46184</v>
      </c>
      <c r="C1329" s="47" t="inlineStr">
        <is>
          <t>الصيانة لاين</t>
        </is>
      </c>
      <c r="D1329" s="47" t="n">
        <v>181</v>
      </c>
      <c r="E1329" s="49" t="n">
        <v>10020102</v>
      </c>
      <c r="F1329" s="28">
        <f>IFERROR(VLOOKUP(E1329,'أرصدة المخزن'!$A:$E,3,0),"")</f>
        <v/>
      </c>
      <c r="G1329" s="29">
        <f>IFERROR(VLOOKUP(E1329,'أرصدة المخزن'!$A:$H,4,FALSE),"")</f>
        <v/>
      </c>
      <c r="H1329" s="13" t="n">
        <v>2</v>
      </c>
      <c r="I1329" s="115" t="inlineStr">
        <is>
          <t>صرف</t>
        </is>
      </c>
      <c r="J1329" s="13" t="n"/>
      <c r="K1329" s="37">
        <f>IFERROR(VLOOKUP(E1329,'أرصدة المخزن'!$A:$H,8,0),"")</f>
        <v/>
      </c>
    </row>
    <row r="1330" ht="24.75" customHeight="1" s="138">
      <c r="A1330" s="13" t="n">
        <v>1324</v>
      </c>
      <c r="B1330" s="14" t="n">
        <v>46184</v>
      </c>
      <c r="C1330" s="47" t="inlineStr">
        <is>
          <t>الصيانة لاين</t>
        </is>
      </c>
      <c r="D1330" s="47" t="n">
        <v>181</v>
      </c>
      <c r="E1330" s="49" t="n">
        <v>10020117</v>
      </c>
      <c r="F1330" s="28">
        <f>IFERROR(VLOOKUP(E1330,'أرصدة المخزن'!$A:$E,3,0),"")</f>
        <v/>
      </c>
      <c r="G1330" s="29">
        <f>IFERROR(VLOOKUP(E1330,'أرصدة المخزن'!$A:$H,4,FALSE),"")</f>
        <v/>
      </c>
      <c r="H1330" s="13" t="n">
        <v>1</v>
      </c>
      <c r="I1330" s="115" t="inlineStr">
        <is>
          <t>صرف</t>
        </is>
      </c>
      <c r="J1330" s="13" t="n"/>
      <c r="K1330" s="37">
        <f>IFERROR(VLOOKUP(E1330,'أرصدة المخزن'!$A:$H,8,0),"")</f>
        <v/>
      </c>
    </row>
    <row r="1331" ht="24.75" customHeight="1" s="138">
      <c r="A1331" s="13" t="n">
        <v>1325</v>
      </c>
      <c r="B1331" s="14" t="n">
        <v>46186</v>
      </c>
      <c r="C1331" s="47" t="inlineStr">
        <is>
          <t>الري لاين</t>
        </is>
      </c>
      <c r="D1331" s="47" t="n">
        <v>182</v>
      </c>
      <c r="E1331" s="49" t="n">
        <v>10020152</v>
      </c>
      <c r="F1331" s="28">
        <f>IFERROR(VLOOKUP(E1331,'أرصدة المخزن'!$A:$E,3,0),"")</f>
        <v/>
      </c>
      <c r="G1331" s="29">
        <f>IFERROR(VLOOKUP(E1331,'أرصدة المخزن'!$A:$H,4,FALSE),"")</f>
        <v/>
      </c>
      <c r="H1331" s="13" t="n">
        <v>1</v>
      </c>
      <c r="I1331" s="115" t="inlineStr">
        <is>
          <t>صرف</t>
        </is>
      </c>
      <c r="J1331" s="13" t="inlineStr">
        <is>
          <t>خلف الكرفانات</t>
        </is>
      </c>
      <c r="K1331" s="37">
        <f>IFERROR(VLOOKUP(E1331,'أرصدة المخزن'!$A:$H,8,0),"")</f>
        <v/>
      </c>
    </row>
    <row r="1332" ht="24.75" customHeight="1" s="138">
      <c r="A1332" s="13" t="n">
        <v>1326</v>
      </c>
      <c r="B1332" s="14" t="n">
        <v>46186</v>
      </c>
      <c r="C1332" s="47" t="inlineStr">
        <is>
          <t>الري لاين</t>
        </is>
      </c>
      <c r="D1332" s="47" t="n">
        <v>182</v>
      </c>
      <c r="E1332" s="49" t="n">
        <v>10170003</v>
      </c>
      <c r="F1332" s="28">
        <f>IFERROR(VLOOKUP(E1332,'أرصدة المخزن'!$A:$E,3,0),"")</f>
        <v/>
      </c>
      <c r="G1332" s="29">
        <f>IFERROR(VLOOKUP(E1332,'أرصدة المخزن'!$A:$H,4,FALSE),"")</f>
        <v/>
      </c>
      <c r="H1332" s="13" t="n">
        <v>16</v>
      </c>
      <c r="I1332" s="115" t="inlineStr">
        <is>
          <t>صرف</t>
        </is>
      </c>
      <c r="J1332" s="13" t="inlineStr">
        <is>
          <t>خلف الكرفانات</t>
        </is>
      </c>
      <c r="K1332" s="37">
        <f>IFERROR(VLOOKUP(E1332,'أرصدة المخزن'!$A:$H,8,0),"")</f>
        <v/>
      </c>
    </row>
    <row r="1333" ht="24.75" customHeight="1" s="138">
      <c r="A1333" s="13" t="n">
        <v>1327</v>
      </c>
      <c r="B1333" s="14" t="n">
        <v>46186</v>
      </c>
      <c r="C1333" s="47" t="inlineStr">
        <is>
          <t>المسطحات المائية</t>
        </is>
      </c>
      <c r="D1333" s="47" t="n">
        <v>183</v>
      </c>
      <c r="E1333" s="49" t="n">
        <v>10040016</v>
      </c>
      <c r="F1333" s="28">
        <f>IFERROR(VLOOKUP(E1333,'أرصدة المخزن'!$A:$E,3,0),"")</f>
        <v/>
      </c>
      <c r="G1333" s="29">
        <f>IFERROR(VLOOKUP(E1333,'أرصدة المخزن'!$A:$H,4,FALSE),"")</f>
        <v/>
      </c>
      <c r="H1333" s="13" t="n">
        <v>10</v>
      </c>
      <c r="I1333" s="115" t="inlineStr">
        <is>
          <t>صرف</t>
        </is>
      </c>
      <c r="J1333" s="13" t="n"/>
      <c r="K1333" s="37">
        <f>IFERROR(VLOOKUP(E1333,'أرصدة المخزن'!$A:$H,8,0),"")</f>
        <v/>
      </c>
    </row>
    <row r="1334" ht="24.75" customHeight="1" s="138">
      <c r="A1334" s="13" t="n">
        <v>1328</v>
      </c>
      <c r="B1334" s="14" t="n">
        <v>46187</v>
      </c>
      <c r="C1334" s="47" t="inlineStr">
        <is>
          <t>الصيانة لاين</t>
        </is>
      </c>
      <c r="D1334" s="47" t="n">
        <v>184</v>
      </c>
      <c r="E1334" s="49" t="n">
        <v>10090002</v>
      </c>
      <c r="F1334" s="28">
        <f>IFERROR(VLOOKUP(E1334,'أرصدة المخزن'!$A:$E,3,0),"")</f>
        <v/>
      </c>
      <c r="G1334" s="29">
        <f>IFERROR(VLOOKUP(E1334,'أرصدة المخزن'!$A:$H,4,FALSE),"")</f>
        <v/>
      </c>
      <c r="H1334" s="13" t="n">
        <v>1</v>
      </c>
      <c r="I1334" s="115" t="inlineStr">
        <is>
          <t>صرف</t>
        </is>
      </c>
      <c r="J1334" s="13" t="n"/>
      <c r="K1334" s="37">
        <f>IFERROR(VLOOKUP(E1334,'أرصدة المخزن'!$A:$H,8,0),"")</f>
        <v/>
      </c>
    </row>
    <row r="1335" ht="24.75" customHeight="1" s="138">
      <c r="A1335" s="13" t="n">
        <v>1329</v>
      </c>
      <c r="B1335" s="14" t="n">
        <v>46187</v>
      </c>
      <c r="C1335" s="47" t="inlineStr">
        <is>
          <t>الصيانة لاين</t>
        </is>
      </c>
      <c r="D1335" s="47" t="n">
        <v>184</v>
      </c>
      <c r="E1335" s="49" t="n">
        <v>10090004</v>
      </c>
      <c r="F1335" s="28">
        <f>IFERROR(VLOOKUP(E1335,'أرصدة المخزن'!$A:$E,3,0),"")</f>
        <v/>
      </c>
      <c r="G1335" s="29">
        <f>IFERROR(VLOOKUP(E1335,'أرصدة المخزن'!$A:$H,4,FALSE),"")</f>
        <v/>
      </c>
      <c r="H1335" s="13" t="n">
        <v>1</v>
      </c>
      <c r="I1335" s="115" t="inlineStr">
        <is>
          <t>صرف</t>
        </is>
      </c>
      <c r="J1335" s="13" t="n"/>
      <c r="K1335" s="37">
        <f>IFERROR(VLOOKUP(E1335,'أرصدة المخزن'!$A:$H,8,0),"")</f>
        <v/>
      </c>
    </row>
    <row r="1336" ht="24.75" customHeight="1" s="138">
      <c r="A1336" s="13" t="n">
        <v>1330</v>
      </c>
      <c r="B1336" s="14" t="n">
        <v>46187</v>
      </c>
      <c r="C1336" s="47" t="inlineStr">
        <is>
          <t>الصيانة لاين</t>
        </is>
      </c>
      <c r="D1336" s="47" t="n">
        <v>184</v>
      </c>
      <c r="E1336" s="49" t="n">
        <v>10090003</v>
      </c>
      <c r="F1336" s="28">
        <f>IFERROR(VLOOKUP(E1336,'أرصدة المخزن'!$A:$E,3,0),"")</f>
        <v/>
      </c>
      <c r="G1336" s="29">
        <f>IFERROR(VLOOKUP(E1336,'أرصدة المخزن'!$A:$H,4,FALSE),"")</f>
        <v/>
      </c>
      <c r="H1336" s="13" t="n">
        <v>2</v>
      </c>
      <c r="I1336" s="115" t="inlineStr">
        <is>
          <t>صرف</t>
        </is>
      </c>
      <c r="J1336" s="13" t="n"/>
      <c r="K1336" s="37">
        <f>IFERROR(VLOOKUP(E1336,'أرصدة المخزن'!$A:$H,8,0),"")</f>
        <v/>
      </c>
    </row>
    <row r="1337" ht="24.75" customHeight="1" s="138">
      <c r="A1337" s="13" t="n">
        <v>1331</v>
      </c>
      <c r="B1337" s="14" t="n">
        <v>46187</v>
      </c>
      <c r="C1337" s="47" t="inlineStr">
        <is>
          <t>الصيانة لاين</t>
        </is>
      </c>
      <c r="D1337" s="47" t="n">
        <v>185</v>
      </c>
      <c r="E1337" s="49" t="n">
        <v>10080007</v>
      </c>
      <c r="F1337" s="28">
        <f>IFERROR(VLOOKUP(E1337,'أرصدة المخزن'!$A:$E,3,0),"")</f>
        <v/>
      </c>
      <c r="G1337" s="29">
        <f>IFERROR(VLOOKUP(E1337,'أرصدة المخزن'!$A:$H,4,FALSE),"")</f>
        <v/>
      </c>
      <c r="H1337" s="13" t="n">
        <v>50</v>
      </c>
      <c r="I1337" s="115" t="inlineStr">
        <is>
          <t>صرف</t>
        </is>
      </c>
      <c r="J1337" s="13" t="n"/>
      <c r="K1337" s="37">
        <f>IFERROR(VLOOKUP(E1337,'أرصدة المخزن'!$A:$H,8,0),"")</f>
        <v/>
      </c>
    </row>
    <row r="1338" ht="24.75" customHeight="1" s="138">
      <c r="A1338" s="13" t="n">
        <v>1332</v>
      </c>
      <c r="B1338" s="14" t="n">
        <v>46187</v>
      </c>
      <c r="C1338" s="47" t="inlineStr">
        <is>
          <t>الصيانة لاين</t>
        </is>
      </c>
      <c r="D1338" s="47" t="n">
        <v>185</v>
      </c>
      <c r="E1338" s="49" t="n">
        <v>10010038</v>
      </c>
      <c r="F1338" s="28">
        <f>IFERROR(VLOOKUP(E1338,'أرصدة المخزن'!$A:$E,3,0),"")</f>
        <v/>
      </c>
      <c r="G1338" s="29">
        <f>IFERROR(VLOOKUP(E1338,'أرصدة المخزن'!$A:$H,4,FALSE),"")</f>
        <v/>
      </c>
      <c r="H1338" s="13" t="n">
        <v>3</v>
      </c>
      <c r="I1338" s="115" t="inlineStr">
        <is>
          <t>صرف</t>
        </is>
      </c>
      <c r="J1338" s="13" t="n"/>
      <c r="K1338" s="37">
        <f>IFERROR(VLOOKUP(E1338,'أرصدة المخزن'!$A:$H,8,0),"")</f>
        <v/>
      </c>
    </row>
    <row r="1339" ht="24.75" customHeight="1" s="138">
      <c r="A1339" s="13" t="n">
        <v>1333</v>
      </c>
      <c r="B1339" s="14" t="n">
        <v>46187</v>
      </c>
      <c r="C1339" s="47" t="inlineStr">
        <is>
          <t>الصيانة لاين</t>
        </is>
      </c>
      <c r="D1339" s="47" t="n">
        <v>185</v>
      </c>
      <c r="E1339" s="49" t="n">
        <v>10170039</v>
      </c>
      <c r="F1339" s="28">
        <f>IFERROR(VLOOKUP(E1339,'أرصدة المخزن'!$A:$E,3,0),"")</f>
        <v/>
      </c>
      <c r="G1339" s="29">
        <f>IFERROR(VLOOKUP(E1339,'أرصدة المخزن'!$A:$H,4,FALSE),"")</f>
        <v/>
      </c>
      <c r="H1339" s="13" t="n">
        <v>4</v>
      </c>
      <c r="I1339" s="115" t="inlineStr">
        <is>
          <t>صرف</t>
        </is>
      </c>
      <c r="J1339" s="13" t="n"/>
      <c r="K1339" s="37">
        <f>IFERROR(VLOOKUP(E1339,'أرصدة المخزن'!$A:$H,8,0),"")</f>
        <v/>
      </c>
    </row>
    <row r="1340" ht="24.75" customHeight="1" s="138">
      <c r="A1340" s="13" t="n">
        <v>1334</v>
      </c>
      <c r="B1340" s="14" t="n">
        <v>46187</v>
      </c>
      <c r="C1340" s="47" t="inlineStr">
        <is>
          <t>الصيانة لاين</t>
        </is>
      </c>
      <c r="D1340" s="47" t="n">
        <v>185</v>
      </c>
      <c r="E1340" s="49" t="n">
        <v>10010058</v>
      </c>
      <c r="F1340" s="28">
        <f>IFERROR(VLOOKUP(E1340,'أرصدة المخزن'!$A:$E,3,0),"")</f>
        <v/>
      </c>
      <c r="G1340" s="29">
        <f>IFERROR(VLOOKUP(E1340,'أرصدة المخزن'!$A:$H,4,FALSE),"")</f>
        <v/>
      </c>
      <c r="H1340" s="13" t="n">
        <v>5</v>
      </c>
      <c r="I1340" s="115" t="inlineStr">
        <is>
          <t>صرف</t>
        </is>
      </c>
      <c r="J1340" s="13" t="n"/>
      <c r="K1340" s="37">
        <f>IFERROR(VLOOKUP(E1340,'أرصدة المخزن'!$A:$H,8,0),"")</f>
        <v/>
      </c>
    </row>
    <row r="1341" ht="24.75" customHeight="1" s="138">
      <c r="A1341" s="13" t="n">
        <v>1335</v>
      </c>
      <c r="B1341" s="14" t="n">
        <v>46187</v>
      </c>
      <c r="C1341" s="47" t="inlineStr">
        <is>
          <t>الصيانة لاين</t>
        </is>
      </c>
      <c r="D1341" s="47" t="n">
        <v>186</v>
      </c>
      <c r="E1341" s="49" t="n">
        <v>10010105</v>
      </c>
      <c r="F1341" s="28">
        <f>IFERROR(VLOOKUP(E1341,'أرصدة المخزن'!$A:$E,3,0),"")</f>
        <v/>
      </c>
      <c r="G1341" s="29">
        <f>IFERROR(VLOOKUP(E1341,'أرصدة المخزن'!$A:$H,4,FALSE),"")</f>
        <v/>
      </c>
      <c r="H1341" s="13" t="n">
        <v>90</v>
      </c>
      <c r="I1341" s="115" t="inlineStr">
        <is>
          <t>صرف</t>
        </is>
      </c>
      <c r="J1341" s="13" t="n"/>
      <c r="K1341" s="37">
        <f>IFERROR(VLOOKUP(E1341,'أرصدة المخزن'!$A:$H,8,0),"")</f>
        <v/>
      </c>
    </row>
    <row r="1342" ht="24.75" customHeight="1" s="138">
      <c r="A1342" s="13" t="n">
        <v>1336</v>
      </c>
      <c r="B1342" s="14" t="n">
        <v>46187</v>
      </c>
      <c r="C1342" s="47" t="inlineStr">
        <is>
          <t>الصيانة لاين</t>
        </is>
      </c>
      <c r="D1342" s="47" t="n">
        <v>186</v>
      </c>
      <c r="E1342" s="49" t="n">
        <v>10010057</v>
      </c>
      <c r="F1342" s="28">
        <f>IFERROR(VLOOKUP(E1342,'أرصدة المخزن'!$A:$E,3,0),"")</f>
        <v/>
      </c>
      <c r="G1342" s="29">
        <f>IFERROR(VLOOKUP(E1342,'أرصدة المخزن'!$A:$H,4,FALSE),"")</f>
        <v/>
      </c>
      <c r="H1342" s="13" t="n">
        <v>2</v>
      </c>
      <c r="I1342" s="115" t="inlineStr">
        <is>
          <t>صرف</t>
        </is>
      </c>
      <c r="J1342" s="13" t="n"/>
      <c r="K1342" s="37">
        <f>IFERROR(VLOOKUP(E1342,'أرصدة المخزن'!$A:$H,8,0),"")</f>
        <v/>
      </c>
    </row>
    <row r="1343" ht="24.75" customHeight="1" s="138">
      <c r="A1343" s="13" t="n">
        <v>1337</v>
      </c>
      <c r="B1343" s="14" t="n">
        <v>46187</v>
      </c>
      <c r="C1343" s="47" t="inlineStr">
        <is>
          <t>الصيانة لاين</t>
        </is>
      </c>
      <c r="D1343" s="47" t="n">
        <v>186</v>
      </c>
      <c r="E1343" s="49" t="n">
        <v>10090005</v>
      </c>
      <c r="F1343" s="28">
        <f>IFERROR(VLOOKUP(E1343,'أرصدة المخزن'!$A:$E,3,0),"")</f>
        <v/>
      </c>
      <c r="G1343" s="29">
        <f>IFERROR(VLOOKUP(E1343,'أرصدة المخزن'!$A:$H,4,FALSE),"")</f>
        <v/>
      </c>
      <c r="H1343" s="13" t="n">
        <v>1</v>
      </c>
      <c r="I1343" s="115" t="inlineStr">
        <is>
          <t>صرف</t>
        </is>
      </c>
      <c r="J1343" s="13" t="n"/>
      <c r="K1343" s="37">
        <f>IFERROR(VLOOKUP(E1343,'أرصدة المخزن'!$A:$H,8,0),"")</f>
        <v/>
      </c>
    </row>
    <row r="1344" ht="24.75" customHeight="1" s="138">
      <c r="A1344" s="13" t="n">
        <v>1338</v>
      </c>
      <c r="B1344" s="14" t="n">
        <v>46187</v>
      </c>
      <c r="C1344" s="47" t="inlineStr">
        <is>
          <t>الصيانة لاين</t>
        </is>
      </c>
      <c r="D1344" s="47" t="n">
        <v>186</v>
      </c>
      <c r="E1344" s="49" t="n">
        <v>10010118</v>
      </c>
      <c r="F1344" s="28">
        <f>IFERROR(VLOOKUP(E1344,'أرصدة المخزن'!$A:$E,3,0),"")</f>
        <v/>
      </c>
      <c r="G1344" s="29">
        <f>IFERROR(VLOOKUP(E1344,'أرصدة المخزن'!$A:$H,4,FALSE),"")</f>
        <v/>
      </c>
      <c r="H1344" s="13" t="n">
        <v>1</v>
      </c>
      <c r="I1344" s="115" t="inlineStr">
        <is>
          <t>صرف</t>
        </is>
      </c>
      <c r="J1344" s="13" t="n"/>
      <c r="K1344" s="37">
        <f>IFERROR(VLOOKUP(E1344,'أرصدة المخزن'!$A:$H,8,0),"")</f>
        <v/>
      </c>
    </row>
    <row r="1345" ht="24.75" customHeight="1" s="138">
      <c r="A1345" s="13" t="n">
        <v>1339</v>
      </c>
      <c r="B1345" s="14" t="n">
        <v>46188</v>
      </c>
      <c r="C1345" s="47" t="inlineStr">
        <is>
          <t>الصيانة لاين</t>
        </is>
      </c>
      <c r="D1345" s="47" t="n">
        <v>187</v>
      </c>
      <c r="E1345" s="49" t="n">
        <v>10080008</v>
      </c>
      <c r="F1345" s="28">
        <f>IFERROR(VLOOKUP(E1345,'أرصدة المخزن'!$A:$E,3,0),"")</f>
        <v/>
      </c>
      <c r="G1345" s="29">
        <f>IFERROR(VLOOKUP(E1345,'أرصدة المخزن'!$A:$H,4,FALSE),"")</f>
        <v/>
      </c>
      <c r="H1345" s="13" t="n">
        <v>1</v>
      </c>
      <c r="I1345" s="115" t="inlineStr">
        <is>
          <t>صرف</t>
        </is>
      </c>
      <c r="J1345" s="13" t="n"/>
      <c r="K1345" s="37">
        <f>IFERROR(VLOOKUP(E1345,'أرصدة المخزن'!$A:$H,8,0),"")</f>
        <v/>
      </c>
    </row>
    <row r="1346" ht="24.75" customHeight="1" s="138">
      <c r="A1346" s="13" t="n">
        <v>1340</v>
      </c>
      <c r="B1346" s="14" t="n">
        <v>46188</v>
      </c>
      <c r="C1346" s="47" t="inlineStr">
        <is>
          <t>الصيانة لاين</t>
        </is>
      </c>
      <c r="D1346" s="47" t="n">
        <v>187</v>
      </c>
      <c r="E1346" s="49" t="n">
        <v>10080010</v>
      </c>
      <c r="F1346" s="28">
        <f>IFERROR(VLOOKUP(E1346,'أرصدة المخزن'!$A:$E,3,0),"")</f>
        <v/>
      </c>
      <c r="G1346" s="29">
        <f>IFERROR(VLOOKUP(E1346,'أرصدة المخزن'!$A:$H,4,FALSE),"")</f>
        <v/>
      </c>
      <c r="H1346" s="13" t="n">
        <v>4</v>
      </c>
      <c r="I1346" s="115" t="inlineStr">
        <is>
          <t>صرف</t>
        </is>
      </c>
      <c r="J1346" s="13" t="n"/>
      <c r="K1346" s="37">
        <f>IFERROR(VLOOKUP(E1346,'أرصدة المخزن'!$A:$H,8,0),"")</f>
        <v/>
      </c>
    </row>
    <row r="1347" ht="24.75" customHeight="1" s="138">
      <c r="A1347" s="13" t="n">
        <v>1341</v>
      </c>
      <c r="B1347" s="14" t="n">
        <v>46189</v>
      </c>
      <c r="C1347" s="47" t="inlineStr">
        <is>
          <t>الصيانة لاين</t>
        </is>
      </c>
      <c r="D1347" s="47" t="n">
        <v>188</v>
      </c>
      <c r="E1347" s="49" t="n">
        <v>10080016</v>
      </c>
      <c r="F1347" s="28">
        <f>IFERROR(VLOOKUP(E1347,'أرصدة المخزن'!$A:$E,3,0),"")</f>
        <v/>
      </c>
      <c r="G1347" s="29">
        <f>IFERROR(VLOOKUP(E1347,'أرصدة المخزن'!$A:$H,4,FALSE),"")</f>
        <v/>
      </c>
      <c r="H1347" s="13" t="n">
        <v>1</v>
      </c>
      <c r="I1347" s="115" t="inlineStr">
        <is>
          <t>صرف</t>
        </is>
      </c>
      <c r="J1347" s="13" t="n"/>
      <c r="K1347" s="37">
        <f>IFERROR(VLOOKUP(E1347,'أرصدة المخزن'!$A:$H,8,0),"")</f>
        <v/>
      </c>
    </row>
    <row r="1348" ht="24.75" customHeight="1" s="138">
      <c r="A1348" s="13" t="n">
        <v>1342</v>
      </c>
      <c r="B1348" s="14" t="n">
        <v>46189</v>
      </c>
      <c r="C1348" s="47" t="inlineStr">
        <is>
          <t>الصيانة لاين</t>
        </is>
      </c>
      <c r="D1348" s="47" t="n">
        <v>189</v>
      </c>
      <c r="E1348" s="49" t="n">
        <v>10010101</v>
      </c>
      <c r="F1348" s="28">
        <f>IFERROR(VLOOKUP(E1348,'أرصدة المخزن'!$A:$E,3,0),"")</f>
        <v/>
      </c>
      <c r="G1348" s="29">
        <f>IFERROR(VLOOKUP(E1348,'أرصدة المخزن'!$A:$H,4,FALSE),"")</f>
        <v/>
      </c>
      <c r="H1348" s="13" t="n">
        <v>300</v>
      </c>
      <c r="I1348" s="115" t="inlineStr">
        <is>
          <t>صرف</t>
        </is>
      </c>
      <c r="J1348" s="13" t="n"/>
      <c r="K1348" s="37">
        <f>IFERROR(VLOOKUP(E1348,'أرصدة المخزن'!$A:$H,8,0),"")</f>
        <v/>
      </c>
    </row>
    <row r="1349" ht="24.75" customHeight="1" s="138">
      <c r="A1349" s="13" t="n">
        <v>1343</v>
      </c>
      <c r="B1349" s="14" t="n">
        <v>46189</v>
      </c>
      <c r="C1349" s="47" t="inlineStr">
        <is>
          <t>إدارة الامن</t>
        </is>
      </c>
      <c r="D1349" s="47" t="n">
        <v>190</v>
      </c>
      <c r="E1349" s="49" t="n">
        <v>10130003</v>
      </c>
      <c r="F1349" s="28">
        <f>IFERROR(VLOOKUP(E1349,'أرصدة المخزن'!$A:$E,3,0),"")</f>
        <v/>
      </c>
      <c r="G1349" s="29">
        <f>IFERROR(VLOOKUP(E1349,'أرصدة المخزن'!$A:$H,4,FALSE),"")</f>
        <v/>
      </c>
      <c r="H1349" s="13" t="n">
        <v>4</v>
      </c>
      <c r="I1349" s="115" t="inlineStr">
        <is>
          <t>صرف</t>
        </is>
      </c>
      <c r="J1349" s="13" t="n"/>
      <c r="K1349" s="37">
        <f>IFERROR(VLOOKUP(E1349,'أرصدة المخزن'!$A:$H,8,0),"")</f>
        <v/>
      </c>
    </row>
    <row r="1350" ht="24.75" customHeight="1" s="138">
      <c r="A1350" s="13" t="n">
        <v>1344</v>
      </c>
      <c r="B1350" s="14" t="n">
        <v>46189</v>
      </c>
      <c r="C1350" s="47" t="inlineStr">
        <is>
          <t>الصيانة كالم</t>
        </is>
      </c>
      <c r="D1350" s="47" t="n">
        <v>191</v>
      </c>
      <c r="E1350" s="49" t="n">
        <v>10020173</v>
      </c>
      <c r="F1350" s="28">
        <f>IFERROR(VLOOKUP(E1350,'أرصدة المخزن'!$A:$E,3,0),"")</f>
        <v/>
      </c>
      <c r="G1350" s="29">
        <f>IFERROR(VLOOKUP(E1350,'أرصدة المخزن'!$A:$H,4,FALSE),"")</f>
        <v/>
      </c>
      <c r="H1350" s="13" t="n">
        <v>1</v>
      </c>
      <c r="I1350" s="115" t="inlineStr">
        <is>
          <t>صرف</t>
        </is>
      </c>
      <c r="J1350" s="13" t="n"/>
      <c r="K1350" s="37">
        <f>IFERROR(VLOOKUP(E1350,'أرصدة المخزن'!$A:$H,8,0),"")</f>
        <v/>
      </c>
    </row>
    <row r="1351" ht="24.75" customHeight="1" s="138">
      <c r="A1351" s="13" t="n">
        <v>1345</v>
      </c>
      <c r="B1351" s="14" t="n">
        <v>46189</v>
      </c>
      <c r="C1351" s="47" t="inlineStr">
        <is>
          <t>الصيانة لاين</t>
        </is>
      </c>
      <c r="D1351" s="47" t="n">
        <v>192</v>
      </c>
      <c r="E1351" s="49" t="n">
        <v>10170012</v>
      </c>
      <c r="F1351" s="28">
        <f>IFERROR(VLOOKUP(E1351,'أرصدة المخزن'!$A:$E,3,0),"")</f>
        <v/>
      </c>
      <c r="G1351" s="29">
        <f>IFERROR(VLOOKUP(E1351,'أرصدة المخزن'!$A:$H,4,FALSE),"")</f>
        <v/>
      </c>
      <c r="H1351" s="13" t="n">
        <v>15</v>
      </c>
      <c r="I1351" s="115" t="inlineStr">
        <is>
          <t>صرف</t>
        </is>
      </c>
      <c r="J1351" s="13" t="n"/>
      <c r="K1351" s="37">
        <f>IFERROR(VLOOKUP(E1351,'أرصدة المخزن'!$A:$H,8,0),"")</f>
        <v/>
      </c>
    </row>
    <row r="1352" ht="24.75" customHeight="1" s="138">
      <c r="A1352" s="13" t="n">
        <v>1346</v>
      </c>
      <c r="B1352" s="14" t="n">
        <v>46189</v>
      </c>
      <c r="C1352" s="47" t="inlineStr">
        <is>
          <t>الصيانة لاين</t>
        </is>
      </c>
      <c r="D1352" s="47" t="n">
        <v>192</v>
      </c>
      <c r="E1352" s="49" t="n">
        <v>10170009</v>
      </c>
      <c r="F1352" s="28">
        <f>IFERROR(VLOOKUP(E1352,'أرصدة المخزن'!$A:$E,3,0),"")</f>
        <v/>
      </c>
      <c r="G1352" s="29">
        <f>IFERROR(VLOOKUP(E1352,'أرصدة المخزن'!$A:$H,4,FALSE),"")</f>
        <v/>
      </c>
      <c r="H1352" s="13" t="n">
        <v>25</v>
      </c>
      <c r="I1352" s="115" t="inlineStr">
        <is>
          <t>صرف</t>
        </is>
      </c>
      <c r="J1352" s="13" t="n"/>
      <c r="K1352" s="37">
        <f>IFERROR(VLOOKUP(E1352,'أرصدة المخزن'!$A:$H,8,0),"")</f>
        <v/>
      </c>
    </row>
    <row r="1353" ht="24.75" customHeight="1" s="138">
      <c r="A1353" s="13" t="n">
        <v>1347</v>
      </c>
      <c r="B1353" s="14" t="n">
        <v>46189</v>
      </c>
      <c r="C1353" s="47" t="inlineStr">
        <is>
          <t>الصيانة لاين</t>
        </is>
      </c>
      <c r="D1353" s="47" t="n">
        <v>192</v>
      </c>
      <c r="E1353" s="49" t="n">
        <v>10170015</v>
      </c>
      <c r="F1353" s="28">
        <f>IFERROR(VLOOKUP(E1353,'أرصدة المخزن'!$A:$E,3,0),"")</f>
        <v/>
      </c>
      <c r="G1353" s="29">
        <f>IFERROR(VLOOKUP(E1353,'أرصدة المخزن'!$A:$H,4,FALSE),"")</f>
        <v/>
      </c>
      <c r="H1353" s="13" t="n">
        <v>6</v>
      </c>
      <c r="I1353" s="115" t="inlineStr">
        <is>
          <t>صرف</t>
        </is>
      </c>
      <c r="J1353" s="13" t="n"/>
      <c r="K1353" s="37">
        <f>IFERROR(VLOOKUP(E1353,'أرصدة المخزن'!$A:$H,8,0),"")</f>
        <v/>
      </c>
    </row>
    <row r="1354" ht="24.75" customHeight="1" s="138">
      <c r="A1354" s="13" t="n">
        <v>1348</v>
      </c>
      <c r="B1354" s="14" t="n">
        <v>46189</v>
      </c>
      <c r="C1354" s="47" t="inlineStr">
        <is>
          <t>الصيانة لاين</t>
        </is>
      </c>
      <c r="D1354" s="47" t="n">
        <v>192</v>
      </c>
      <c r="E1354" s="49" t="n">
        <v>10170005</v>
      </c>
      <c r="F1354" s="28">
        <f>IFERROR(VLOOKUP(E1354,'أرصدة المخزن'!$A:$E,3,0),"")</f>
        <v/>
      </c>
      <c r="G1354" s="29">
        <f>IFERROR(VLOOKUP(E1354,'أرصدة المخزن'!$A:$H,4,FALSE),"")</f>
        <v/>
      </c>
      <c r="H1354" s="13" t="n">
        <v>83</v>
      </c>
      <c r="I1354" s="115" t="inlineStr">
        <is>
          <t>صرف</t>
        </is>
      </c>
      <c r="J1354" s="13" t="n"/>
      <c r="K1354" s="37">
        <f>IFERROR(VLOOKUP(E1354,'أرصدة المخزن'!$A:$H,8,0),"")</f>
        <v/>
      </c>
    </row>
    <row r="1355" ht="24.75" customHeight="1" s="138">
      <c r="A1355" s="13" t="n">
        <v>1349</v>
      </c>
      <c r="B1355" s="14" t="n">
        <v>46189</v>
      </c>
      <c r="C1355" s="47" t="inlineStr">
        <is>
          <t>الصيانة لاين</t>
        </is>
      </c>
      <c r="D1355" s="47" t="n">
        <v>193</v>
      </c>
      <c r="E1355" s="49" t="n">
        <v>10170007</v>
      </c>
      <c r="F1355" s="28">
        <f>IFERROR(VLOOKUP(E1355,'أرصدة المخزن'!$A:$E,3,0),"")</f>
        <v/>
      </c>
      <c r="G1355" s="29">
        <f>IFERROR(VLOOKUP(E1355,'أرصدة المخزن'!$A:$H,4,FALSE),"")</f>
        <v/>
      </c>
      <c r="H1355" s="13" t="n">
        <v>41</v>
      </c>
      <c r="I1355" s="115" t="inlineStr">
        <is>
          <t>صرف</t>
        </is>
      </c>
      <c r="J1355" s="13" t="n"/>
      <c r="K1355" s="37">
        <f>IFERROR(VLOOKUP(E1355,'أرصدة المخزن'!$A:$H,8,0),"")</f>
        <v/>
      </c>
    </row>
    <row r="1356" ht="24.75" customHeight="1" s="138">
      <c r="A1356" s="13" t="n">
        <v>1350</v>
      </c>
      <c r="B1356" s="14" t="n">
        <v>46189</v>
      </c>
      <c r="C1356" s="47" t="inlineStr">
        <is>
          <t>الصيانة لاين</t>
        </is>
      </c>
      <c r="D1356" s="47" t="n">
        <v>193</v>
      </c>
      <c r="E1356" s="49" t="n">
        <v>10170043</v>
      </c>
      <c r="F1356" s="28">
        <f>IFERROR(VLOOKUP(E1356,'أرصدة المخزن'!$A:$E,3,0),"")</f>
        <v/>
      </c>
      <c r="G1356" s="29">
        <f>IFERROR(VLOOKUP(E1356,'أرصدة المخزن'!$A:$H,4,FALSE),"")</f>
        <v/>
      </c>
      <c r="H1356" s="13" t="n">
        <v>11</v>
      </c>
      <c r="I1356" s="115" t="inlineStr">
        <is>
          <t>صرف</t>
        </is>
      </c>
      <c r="J1356" s="13" t="n"/>
      <c r="K1356" s="37">
        <f>IFERROR(VLOOKUP(E1356,'أرصدة المخزن'!$A:$H,8,0),"")</f>
        <v/>
      </c>
    </row>
    <row r="1357" ht="24.75" customHeight="1" s="138">
      <c r="A1357" s="13" t="n">
        <v>1351</v>
      </c>
      <c r="B1357" s="14" t="n">
        <v>46189</v>
      </c>
      <c r="C1357" s="47" t="inlineStr">
        <is>
          <t>الصيانة لاين</t>
        </is>
      </c>
      <c r="D1357" s="47" t="n">
        <v>193</v>
      </c>
      <c r="E1357" s="49" t="n">
        <v>10170045</v>
      </c>
      <c r="F1357" s="28">
        <f>IFERROR(VLOOKUP(E1357,'أرصدة المخزن'!$A:$E,3,0),"")</f>
        <v/>
      </c>
      <c r="G1357" s="29">
        <f>IFERROR(VLOOKUP(E1357,'أرصدة المخزن'!$A:$H,4,FALSE),"")</f>
        <v/>
      </c>
      <c r="H1357" s="13" t="n">
        <v>5</v>
      </c>
      <c r="I1357" s="115" t="inlineStr">
        <is>
          <t>صرف</t>
        </is>
      </c>
      <c r="J1357" s="13" t="n"/>
      <c r="K1357" s="37">
        <f>IFERROR(VLOOKUP(E1357,'أرصدة المخزن'!$A:$H,8,0),"")</f>
        <v/>
      </c>
    </row>
    <row r="1358" ht="24.75" customHeight="1" s="138">
      <c r="A1358" s="13" t="n">
        <v>1352</v>
      </c>
      <c r="B1358" s="14" t="n">
        <v>46189</v>
      </c>
      <c r="C1358" s="47" t="inlineStr">
        <is>
          <t>الصيانة لاين</t>
        </is>
      </c>
      <c r="D1358" s="47" t="n">
        <v>193</v>
      </c>
      <c r="E1358" s="49" t="n">
        <v>10170059</v>
      </c>
      <c r="F1358" s="28">
        <f>IFERROR(VLOOKUP(E1358,'أرصدة المخزن'!$A:$E,3,0),"")</f>
        <v/>
      </c>
      <c r="G1358" s="29">
        <f>IFERROR(VLOOKUP(E1358,'أرصدة المخزن'!$A:$H,4,FALSE),"")</f>
        <v/>
      </c>
      <c r="H1358" s="13" t="n">
        <v>2</v>
      </c>
      <c r="I1358" s="115" t="inlineStr">
        <is>
          <t>صرف</t>
        </is>
      </c>
      <c r="J1358" s="13" t="n"/>
      <c r="K1358" s="37">
        <f>IFERROR(VLOOKUP(E1358,'أرصدة المخزن'!$A:$H,8,0),"")</f>
        <v/>
      </c>
    </row>
    <row r="1359" ht="24.75" customHeight="1" s="138">
      <c r="A1359" s="13" t="n">
        <v>1353</v>
      </c>
      <c r="B1359" s="14" t="n">
        <v>46189</v>
      </c>
      <c r="C1359" s="47" t="inlineStr">
        <is>
          <t>النظافة لاين</t>
        </is>
      </c>
      <c r="D1359" s="47" t="n">
        <v>194</v>
      </c>
      <c r="E1359" s="49" t="n">
        <v>10050001</v>
      </c>
      <c r="F1359" s="28">
        <f>IFERROR(VLOOKUP(E1359,'أرصدة المخزن'!$A:$E,3,0),"")</f>
        <v/>
      </c>
      <c r="G1359" s="29">
        <f>IFERROR(VLOOKUP(E1359,'أرصدة المخزن'!$A:$H,4,FALSE),"")</f>
        <v/>
      </c>
      <c r="H1359" s="13" t="n">
        <v>30</v>
      </c>
      <c r="I1359" s="115" t="inlineStr">
        <is>
          <t>صرف</t>
        </is>
      </c>
      <c r="J1359" s="13" t="n"/>
      <c r="K1359" s="37">
        <f>IFERROR(VLOOKUP(E1359,'أرصدة المخزن'!$A:$H,8,0),"")</f>
        <v/>
      </c>
    </row>
    <row r="1360" ht="24.75" customHeight="1" s="138">
      <c r="A1360" s="13" t="n">
        <v>1354</v>
      </c>
      <c r="B1360" s="14" t="n">
        <v>46189</v>
      </c>
      <c r="C1360" s="47" t="inlineStr">
        <is>
          <t>النظافة لاين</t>
        </is>
      </c>
      <c r="D1360" s="47" t="n">
        <v>194</v>
      </c>
      <c r="E1360" s="49" t="n">
        <v>10050005</v>
      </c>
      <c r="F1360" s="28">
        <f>IFERROR(VLOOKUP(E1360,'أرصدة المخزن'!$A:$E,3,0),"")</f>
        <v/>
      </c>
      <c r="G1360" s="29">
        <f>IFERROR(VLOOKUP(E1360,'أرصدة المخزن'!$A:$H,4,FALSE),"")</f>
        <v/>
      </c>
      <c r="H1360" s="13" t="n">
        <v>8</v>
      </c>
      <c r="I1360" s="115" t="inlineStr">
        <is>
          <t>صرف</t>
        </is>
      </c>
      <c r="J1360" s="13" t="n"/>
      <c r="K1360" s="37">
        <f>IFERROR(VLOOKUP(E1360,'أرصدة المخزن'!$A:$H,8,0),"")</f>
        <v/>
      </c>
    </row>
    <row r="1361" ht="24.75" customHeight="1" s="138">
      <c r="A1361" s="13" t="n">
        <v>1355</v>
      </c>
      <c r="B1361" s="14" t="n">
        <v>46189</v>
      </c>
      <c r="C1361" s="47" t="inlineStr">
        <is>
          <t>النظافة لاين</t>
        </is>
      </c>
      <c r="D1361" s="47" t="n">
        <v>194</v>
      </c>
      <c r="E1361" s="49" t="n">
        <v>10050004</v>
      </c>
      <c r="F1361" s="28">
        <f>IFERROR(VLOOKUP(E1361,'أرصدة المخزن'!$A:$E,3,0),"")</f>
        <v/>
      </c>
      <c r="G1361" s="29">
        <f>IFERROR(VLOOKUP(E1361,'أرصدة المخزن'!$A:$H,4,FALSE),"")</f>
        <v/>
      </c>
      <c r="H1361" s="13" t="n">
        <v>8</v>
      </c>
      <c r="I1361" s="115" t="inlineStr">
        <is>
          <t>صرف</t>
        </is>
      </c>
      <c r="J1361" s="13" t="n"/>
      <c r="K1361" s="37">
        <f>IFERROR(VLOOKUP(E1361,'أرصدة المخزن'!$A:$H,8,0),"")</f>
        <v/>
      </c>
    </row>
    <row r="1362" ht="24.75" customHeight="1" s="138">
      <c r="A1362" s="13" t="n">
        <v>1356</v>
      </c>
      <c r="B1362" s="14" t="n">
        <v>46189</v>
      </c>
      <c r="C1362" s="47" t="inlineStr">
        <is>
          <t>النظافة لاين</t>
        </is>
      </c>
      <c r="D1362" s="47" t="n">
        <v>194</v>
      </c>
      <c r="E1362" s="49" t="n">
        <v>10050007</v>
      </c>
      <c r="F1362" s="28">
        <f>IFERROR(VLOOKUP(E1362,'أرصدة المخزن'!$A:$E,3,0),"")</f>
        <v/>
      </c>
      <c r="G1362" s="29">
        <f>IFERROR(VLOOKUP(E1362,'أرصدة المخزن'!$A:$H,4,FALSE),"")</f>
        <v/>
      </c>
      <c r="H1362" s="13" t="n">
        <v>3</v>
      </c>
      <c r="I1362" s="115" t="inlineStr">
        <is>
          <t>صرف</t>
        </is>
      </c>
      <c r="J1362" s="13" t="n"/>
      <c r="K1362" s="37">
        <f>IFERROR(VLOOKUP(E1362,'أرصدة المخزن'!$A:$H,8,0),"")</f>
        <v/>
      </c>
    </row>
    <row r="1363" ht="24.75" customHeight="1" s="138">
      <c r="A1363" s="13" t="n">
        <v>1357</v>
      </c>
      <c r="B1363" s="14" t="n">
        <v>46189</v>
      </c>
      <c r="C1363" s="47" t="inlineStr">
        <is>
          <t>النظافة لاين</t>
        </is>
      </c>
      <c r="D1363" s="47" t="n">
        <v>195</v>
      </c>
      <c r="E1363" s="49" t="n">
        <v>10050006</v>
      </c>
      <c r="F1363" s="28">
        <f>IFERROR(VLOOKUP(E1363,'أرصدة المخزن'!$A:$E,3,0),"")</f>
        <v/>
      </c>
      <c r="G1363" s="29">
        <f>IFERROR(VLOOKUP(E1363,'أرصدة المخزن'!$A:$H,4,FALSE),"")</f>
        <v/>
      </c>
      <c r="H1363" s="13" t="n">
        <v>2</v>
      </c>
      <c r="I1363" s="115" t="inlineStr">
        <is>
          <t>صرف</t>
        </is>
      </c>
      <c r="J1363" s="13" t="n"/>
      <c r="K1363" s="37">
        <f>IFERROR(VLOOKUP(E1363,'أرصدة المخزن'!$A:$H,8,0),"")</f>
        <v/>
      </c>
    </row>
    <row r="1364" ht="24.75" customHeight="1" s="138">
      <c r="A1364" s="13" t="n">
        <v>1358</v>
      </c>
      <c r="B1364" s="14" t="n">
        <v>46189</v>
      </c>
      <c r="C1364" s="47" t="inlineStr">
        <is>
          <t>الصيانة لاين</t>
        </is>
      </c>
      <c r="D1364" s="47" t="n">
        <v>196</v>
      </c>
      <c r="E1364" s="49" t="n">
        <v>10010058</v>
      </c>
      <c r="F1364" s="28">
        <f>IFERROR(VLOOKUP(E1364,'أرصدة المخزن'!$A:$E,3,0),"")</f>
        <v/>
      </c>
      <c r="G1364" s="29">
        <f>IFERROR(VLOOKUP(E1364,'أرصدة المخزن'!$A:$H,4,FALSE),"")</f>
        <v/>
      </c>
      <c r="H1364" s="13" t="n">
        <v>95</v>
      </c>
      <c r="I1364" s="115" t="inlineStr">
        <is>
          <t>صرف</t>
        </is>
      </c>
      <c r="J1364" s="13" t="inlineStr">
        <is>
          <t>مرتجع غير مطابق للمواصفات</t>
        </is>
      </c>
      <c r="K1364" s="37">
        <f>IFERROR(VLOOKUP(E1364,'أرصدة المخزن'!$A:$H,8,0),"")</f>
        <v/>
      </c>
    </row>
    <row r="1365" ht="24.75" customHeight="1" s="138">
      <c r="A1365" s="13" t="n">
        <v>1359</v>
      </c>
      <c r="B1365" s="14" t="n">
        <v>46189</v>
      </c>
      <c r="C1365" s="47" t="inlineStr">
        <is>
          <t>الصيانة لاين</t>
        </is>
      </c>
      <c r="D1365" s="47" t="n">
        <v>197</v>
      </c>
      <c r="E1365" s="49" t="n">
        <v>10080007</v>
      </c>
      <c r="F1365" s="28">
        <f>IFERROR(VLOOKUP(E1365,'أرصدة المخزن'!$A:$E,3,0),"")</f>
        <v/>
      </c>
      <c r="G1365" s="29">
        <f>IFERROR(VLOOKUP(E1365,'أرصدة المخزن'!$A:$H,4,FALSE),"")</f>
        <v/>
      </c>
      <c r="H1365" s="13" t="n">
        <v>150</v>
      </c>
      <c r="I1365" s="115" t="inlineStr">
        <is>
          <t>صرف</t>
        </is>
      </c>
      <c r="J1365" s="13" t="n"/>
      <c r="K1365" s="37">
        <f>IFERROR(VLOOKUP(E1365,'أرصدة المخزن'!$A:$H,8,0),"")</f>
        <v/>
      </c>
    </row>
    <row r="1366" ht="24.75" customHeight="1" s="138">
      <c r="A1366" s="13" t="n">
        <v>1360</v>
      </c>
      <c r="B1366" s="14" t="n">
        <v>46190</v>
      </c>
      <c r="C1366" s="47" t="inlineStr">
        <is>
          <t>المسطحات المائية</t>
        </is>
      </c>
      <c r="D1366" s="47" t="n">
        <v>198</v>
      </c>
      <c r="E1366" s="49" t="n">
        <v>10040009</v>
      </c>
      <c r="F1366" s="28">
        <f>IFERROR(VLOOKUP(E1366,'أرصدة المخزن'!$A:$E,3,0),"")</f>
        <v/>
      </c>
      <c r="G1366" s="29">
        <f>IFERROR(VLOOKUP(E1366,'أرصدة المخزن'!$A:$H,4,FALSE),"")</f>
        <v/>
      </c>
      <c r="H1366" s="13" t="n">
        <v>3</v>
      </c>
      <c r="I1366" s="115" t="inlineStr">
        <is>
          <t>صرف</t>
        </is>
      </c>
      <c r="J1366" s="13" t="n"/>
      <c r="K1366" s="37">
        <f>IFERROR(VLOOKUP(E1366,'أرصدة المخزن'!$A:$H,8,0),"")</f>
        <v/>
      </c>
    </row>
    <row r="1367" ht="24.75" customHeight="1" s="138">
      <c r="A1367" s="13" t="n">
        <v>1361</v>
      </c>
      <c r="B1367" s="14" t="n">
        <v>46190</v>
      </c>
      <c r="C1367" s="47" t="inlineStr">
        <is>
          <t>المسطحات المائية</t>
        </is>
      </c>
      <c r="D1367" s="47" t="n">
        <v>198</v>
      </c>
      <c r="E1367" s="49" t="n">
        <v>10040008</v>
      </c>
      <c r="F1367" s="28">
        <f>IFERROR(VLOOKUP(E1367,'أرصدة المخزن'!$A:$E,3,0),"")</f>
        <v/>
      </c>
      <c r="G1367" s="29">
        <f>IFERROR(VLOOKUP(E1367,'أرصدة المخزن'!$A:$H,4,FALSE),"")</f>
        <v/>
      </c>
      <c r="H1367" s="13" t="n">
        <v>4</v>
      </c>
      <c r="I1367" s="115" t="inlineStr">
        <is>
          <t>صرف</t>
        </is>
      </c>
      <c r="J1367" s="13" t="n"/>
      <c r="K1367" s="37">
        <f>IFERROR(VLOOKUP(E1367,'أرصدة المخزن'!$A:$H,8,0),"")</f>
        <v/>
      </c>
    </row>
    <row r="1368" ht="24.75" customHeight="1" s="138">
      <c r="A1368" s="13" t="n">
        <v>1362</v>
      </c>
      <c r="B1368" s="14" t="n">
        <v>46190</v>
      </c>
      <c r="C1368" s="47" t="inlineStr">
        <is>
          <t>المسطحات المائية</t>
        </is>
      </c>
      <c r="D1368" s="47" t="n">
        <v>198</v>
      </c>
      <c r="E1368" s="49" t="n">
        <v>10040041</v>
      </c>
      <c r="F1368" s="28">
        <f>IFERROR(VLOOKUP(E1368,'أرصدة المخزن'!$A:$E,3,0),"")</f>
        <v/>
      </c>
      <c r="G1368" s="29">
        <f>IFERROR(VLOOKUP(E1368,'أرصدة المخزن'!$A:$H,4,FALSE),"")</f>
        <v/>
      </c>
      <c r="H1368" s="13" t="n">
        <v>1</v>
      </c>
      <c r="I1368" s="115" t="inlineStr">
        <is>
          <t>صرف</t>
        </is>
      </c>
      <c r="J1368" s="13" t="n"/>
      <c r="K1368" s="37">
        <f>IFERROR(VLOOKUP(E1368,'أرصدة المخزن'!$A:$H,8,0),"")</f>
        <v/>
      </c>
    </row>
    <row r="1369" ht="24.75" customHeight="1" s="138">
      <c r="A1369" s="13" t="n">
        <v>1363</v>
      </c>
      <c r="B1369" s="14" t="n">
        <v>46190</v>
      </c>
      <c r="C1369" s="47" t="inlineStr">
        <is>
          <t>المسطحات المائية</t>
        </is>
      </c>
      <c r="D1369" s="47" t="n">
        <v>199</v>
      </c>
      <c r="E1369" s="49" t="n">
        <v>10040010</v>
      </c>
      <c r="F1369" s="28">
        <f>IFERROR(VLOOKUP(E1369,'أرصدة المخزن'!$A:$E,3,0),"")</f>
        <v/>
      </c>
      <c r="G1369" s="29">
        <f>IFERROR(VLOOKUP(E1369,'أرصدة المخزن'!$A:$H,4,FALSE),"")</f>
        <v/>
      </c>
      <c r="H1369" s="13" t="n">
        <v>10</v>
      </c>
      <c r="I1369" s="115" t="inlineStr">
        <is>
          <t>صرف</t>
        </is>
      </c>
      <c r="J1369" s="13" t="n"/>
      <c r="K1369" s="37">
        <f>IFERROR(VLOOKUP(E1369,'أرصدة المخزن'!$A:$H,8,0),"")</f>
        <v/>
      </c>
    </row>
    <row r="1370" ht="24.75" customHeight="1" s="138">
      <c r="A1370" s="13" t="n">
        <v>1364</v>
      </c>
      <c r="B1370" s="14" t="n">
        <v>46190</v>
      </c>
      <c r="C1370" s="47" t="inlineStr">
        <is>
          <t>المسطحات المائية</t>
        </is>
      </c>
      <c r="D1370" s="47" t="n">
        <v>199</v>
      </c>
      <c r="E1370" s="49" t="n">
        <v>10040011</v>
      </c>
      <c r="F1370" s="28">
        <f>IFERROR(VLOOKUP(E1370,'أرصدة المخزن'!$A:$E,3,0),"")</f>
        <v/>
      </c>
      <c r="G1370" s="29">
        <f>IFERROR(VLOOKUP(E1370,'أرصدة المخزن'!$A:$H,4,FALSE),"")</f>
        <v/>
      </c>
      <c r="H1370" s="13" t="n">
        <v>10</v>
      </c>
      <c r="I1370" s="115" t="inlineStr">
        <is>
          <t>صرف</t>
        </is>
      </c>
      <c r="J1370" s="13" t="n"/>
      <c r="K1370" s="37">
        <f>IFERROR(VLOOKUP(E1370,'أرصدة المخزن'!$A:$H,8,0),"")</f>
        <v/>
      </c>
    </row>
    <row r="1371" ht="24.75" customHeight="1" s="138">
      <c r="A1371" s="13" t="n">
        <v>1365</v>
      </c>
      <c r="B1371" s="14" t="n">
        <v>46190</v>
      </c>
      <c r="C1371" s="47" t="inlineStr">
        <is>
          <t>الصيانة لاين</t>
        </is>
      </c>
      <c r="D1371" s="47" t="n">
        <v>200</v>
      </c>
      <c r="E1371" s="49" t="n">
        <v>10010056</v>
      </c>
      <c r="F1371" s="28">
        <f>IFERROR(VLOOKUP(E1371,'أرصدة المخزن'!$A:$E,3,0),"")</f>
        <v/>
      </c>
      <c r="G1371" s="29">
        <f>IFERROR(VLOOKUP(E1371,'أرصدة المخزن'!$A:$H,4,FALSE),"")</f>
        <v/>
      </c>
      <c r="H1371" s="13" t="n">
        <v>20</v>
      </c>
      <c r="I1371" s="115" t="inlineStr">
        <is>
          <t>صرف</t>
        </is>
      </c>
      <c r="J1371" s="13" t="n"/>
      <c r="K1371" s="37">
        <f>IFERROR(VLOOKUP(E1371,'أرصدة المخزن'!$A:$H,8,0),"")</f>
        <v/>
      </c>
    </row>
    <row r="1372" ht="24.75" customHeight="1" s="138">
      <c r="A1372" s="13" t="n">
        <v>1366</v>
      </c>
      <c r="B1372" s="14" t="n">
        <v>46190</v>
      </c>
      <c r="C1372" s="47" t="inlineStr">
        <is>
          <t>الصيانة لاين</t>
        </is>
      </c>
      <c r="D1372" s="47" t="n">
        <v>200</v>
      </c>
      <c r="E1372" s="49" t="n">
        <v>10010055</v>
      </c>
      <c r="F1372" s="28">
        <f>IFERROR(VLOOKUP(E1372,'أرصدة المخزن'!$A:$E,3,0),"")</f>
        <v/>
      </c>
      <c r="G1372" s="29">
        <f>IFERROR(VLOOKUP(E1372,'أرصدة المخزن'!$A:$H,4,FALSE),"")</f>
        <v/>
      </c>
      <c r="H1372" s="13" t="n">
        <v>96</v>
      </c>
      <c r="I1372" s="115" t="inlineStr">
        <is>
          <t>صرف</t>
        </is>
      </c>
      <c r="J1372" s="13" t="n"/>
      <c r="K1372" s="37">
        <f>IFERROR(VLOOKUP(E1372,'أرصدة المخزن'!$A:$H,8,0),"")</f>
        <v/>
      </c>
    </row>
    <row r="1373" ht="24.75" customHeight="1" s="138">
      <c r="A1373" s="13" t="n">
        <v>1367</v>
      </c>
      <c r="B1373" s="14" t="n">
        <v>46190</v>
      </c>
      <c r="C1373" s="47" t="inlineStr">
        <is>
          <t>الصيانة لاين</t>
        </is>
      </c>
      <c r="D1373" s="47" t="n">
        <v>200</v>
      </c>
      <c r="E1373" s="49" t="n">
        <v>10010057</v>
      </c>
      <c r="F1373" s="28">
        <f>IFERROR(VLOOKUP(E1373,'أرصدة المخزن'!$A:$E,3,0),"")</f>
        <v/>
      </c>
      <c r="G1373" s="29">
        <f>IFERROR(VLOOKUP(E1373,'أرصدة المخزن'!$A:$H,4,FALSE),"")</f>
        <v/>
      </c>
      <c r="H1373" s="13" t="n">
        <v>10</v>
      </c>
      <c r="I1373" s="115" t="inlineStr">
        <is>
          <t>صرف</t>
        </is>
      </c>
      <c r="J1373" s="13" t="n"/>
      <c r="K1373" s="37">
        <f>IFERROR(VLOOKUP(E1373,'أرصدة المخزن'!$A:$H,8,0),"")</f>
        <v/>
      </c>
    </row>
    <row r="1374" ht="24.75" customHeight="1" s="138">
      <c r="A1374" s="13" t="n">
        <v>1368</v>
      </c>
      <c r="B1374" s="14" t="n">
        <v>46190</v>
      </c>
      <c r="C1374" s="47" t="inlineStr">
        <is>
          <t>الصيانة لاين</t>
        </is>
      </c>
      <c r="D1374" s="47" t="n">
        <v>200</v>
      </c>
      <c r="E1374" s="49" t="n">
        <v>10010036</v>
      </c>
      <c r="F1374" s="28">
        <f>IFERROR(VLOOKUP(E1374,'أرصدة المخزن'!$A:$E,3,0),"")</f>
        <v/>
      </c>
      <c r="G1374" s="29">
        <f>IFERROR(VLOOKUP(E1374,'أرصدة المخزن'!$A:$H,4,FALSE),"")</f>
        <v/>
      </c>
      <c r="H1374" s="13" t="n">
        <v>10</v>
      </c>
      <c r="I1374" s="115" t="inlineStr">
        <is>
          <t>صرف</t>
        </is>
      </c>
      <c r="J1374" s="13" t="n"/>
      <c r="K1374" s="37">
        <f>IFERROR(VLOOKUP(E1374,'أرصدة المخزن'!$A:$H,8,0),"")</f>
        <v/>
      </c>
    </row>
    <row r="1375" ht="24.75" customHeight="1" s="138">
      <c r="A1375" s="13" t="n">
        <v>1369</v>
      </c>
      <c r="B1375" s="14" t="n">
        <v>46190</v>
      </c>
      <c r="C1375" s="47" t="inlineStr">
        <is>
          <t>الصيانة لاين</t>
        </is>
      </c>
      <c r="D1375" s="47" t="n">
        <v>201</v>
      </c>
      <c r="E1375" s="49" t="n">
        <v>10010150</v>
      </c>
      <c r="F1375" s="28">
        <f>IFERROR(VLOOKUP(E1375,'أرصدة المخزن'!$A:$E,3,0),"")</f>
        <v/>
      </c>
      <c r="G1375" s="29">
        <f>IFERROR(VLOOKUP(E1375,'أرصدة المخزن'!$A:$H,4,FALSE),"")</f>
        <v/>
      </c>
      <c r="H1375" s="13" t="n">
        <v>48</v>
      </c>
      <c r="I1375" s="115" t="inlineStr">
        <is>
          <t>صرف</t>
        </is>
      </c>
      <c r="J1375" s="13" t="n"/>
      <c r="K1375" s="37">
        <f>IFERROR(VLOOKUP(E1375,'أرصدة المخزن'!$A:$H,8,0),"")</f>
        <v/>
      </c>
    </row>
    <row r="1376" ht="24.75" customHeight="1" s="138">
      <c r="A1376" s="13" t="n">
        <v>1370</v>
      </c>
      <c r="B1376" s="14" t="n">
        <v>46190</v>
      </c>
      <c r="C1376" s="47" t="inlineStr">
        <is>
          <t>الصيانة لاين</t>
        </is>
      </c>
      <c r="D1376" s="47" t="n">
        <v>202</v>
      </c>
      <c r="E1376" s="49" t="n">
        <v>10010067</v>
      </c>
      <c r="F1376" s="28">
        <f>IFERROR(VLOOKUP(E1376,'أرصدة المخزن'!$A:$E,3,0),"")</f>
        <v/>
      </c>
      <c r="G1376" s="29">
        <f>IFERROR(VLOOKUP(E1376,'أرصدة المخزن'!$A:$H,4,FALSE),"")</f>
        <v/>
      </c>
      <c r="H1376" s="13" t="n">
        <v>50</v>
      </c>
      <c r="I1376" s="115" t="inlineStr">
        <is>
          <t>صرف</t>
        </is>
      </c>
      <c r="J1376" s="13" t="n"/>
      <c r="K1376" s="37">
        <f>IFERROR(VLOOKUP(E1376,'أرصدة المخزن'!$A:$H,8,0),"")</f>
        <v/>
      </c>
    </row>
    <row r="1377" ht="24.75" customHeight="1" s="138">
      <c r="A1377" s="13" t="n">
        <v>1371</v>
      </c>
      <c r="B1377" s="14" t="n">
        <v>46190</v>
      </c>
      <c r="C1377" s="47" t="inlineStr">
        <is>
          <t>الري لاين</t>
        </is>
      </c>
      <c r="D1377" s="47" t="n">
        <v>203</v>
      </c>
      <c r="E1377" s="49" t="n">
        <v>10020031</v>
      </c>
      <c r="F1377" s="28">
        <f>IFERROR(VLOOKUP(E1377,'أرصدة المخزن'!$A:$E,3,0),"")</f>
        <v/>
      </c>
      <c r="G1377" s="29">
        <f>IFERROR(VLOOKUP(E1377,'أرصدة المخزن'!$A:$H,4,FALSE),"")</f>
        <v/>
      </c>
      <c r="H1377" s="13" t="n">
        <v>4</v>
      </c>
      <c r="I1377" s="115" t="inlineStr">
        <is>
          <t>صرف</t>
        </is>
      </c>
      <c r="J1377" s="13" t="inlineStr">
        <is>
          <t>خلف الكرفانات</t>
        </is>
      </c>
      <c r="K1377" s="37">
        <f>IFERROR(VLOOKUP(E1377,'أرصدة المخزن'!$A:$H,8,0),"")</f>
        <v/>
      </c>
    </row>
    <row r="1378" ht="24.75" customHeight="1" s="138">
      <c r="A1378" s="13" t="n">
        <v>1372</v>
      </c>
      <c r="B1378" s="14" t="n">
        <v>46190</v>
      </c>
      <c r="C1378" s="47" t="inlineStr">
        <is>
          <t>الصيانة لاين</t>
        </is>
      </c>
      <c r="D1378" s="47" t="n">
        <v>204</v>
      </c>
      <c r="E1378" s="49" t="n">
        <v>10010057</v>
      </c>
      <c r="F1378" s="28">
        <f>IFERROR(VLOOKUP(E1378,'أرصدة المخزن'!$A:$E,3,0),"")</f>
        <v/>
      </c>
      <c r="G1378" s="29">
        <f>IFERROR(VLOOKUP(E1378,'أرصدة المخزن'!$A:$H,4,FALSE),"")</f>
        <v/>
      </c>
      <c r="H1378" s="13" t="n">
        <v>50</v>
      </c>
      <c r="I1378" s="115" t="inlineStr">
        <is>
          <t>صرف</t>
        </is>
      </c>
      <c r="J1378" s="13" t="n"/>
      <c r="K1378" s="37">
        <f>IFERROR(VLOOKUP(E1378,'أرصدة المخزن'!$A:$H,8,0),"")</f>
        <v/>
      </c>
    </row>
    <row r="1379" ht="24.75" customHeight="1" s="138">
      <c r="A1379" s="13" t="n">
        <v>1373</v>
      </c>
      <c r="B1379" s="14" t="n">
        <v>46190</v>
      </c>
      <c r="C1379" s="47" t="inlineStr">
        <is>
          <t>الصيانة لاين</t>
        </is>
      </c>
      <c r="D1379" s="47" t="n">
        <v>204</v>
      </c>
      <c r="E1379" s="49" t="n">
        <v>10010056</v>
      </c>
      <c r="F1379" s="28">
        <f>IFERROR(VLOOKUP(E1379,'أرصدة المخزن'!$A:$E,3,0),"")</f>
        <v/>
      </c>
      <c r="G1379" s="29">
        <f>IFERROR(VLOOKUP(E1379,'أرصدة المخزن'!$A:$H,4,FALSE),"")</f>
        <v/>
      </c>
      <c r="H1379" s="13" t="n">
        <v>40</v>
      </c>
      <c r="I1379" s="115" t="inlineStr">
        <is>
          <t>صرف</t>
        </is>
      </c>
      <c r="J1379" s="13" t="n"/>
      <c r="K1379" s="37">
        <f>IFERROR(VLOOKUP(E1379,'أرصدة المخزن'!$A:$H,8,0),"")</f>
        <v/>
      </c>
    </row>
    <row r="1380" ht="24.75" customHeight="1" s="138">
      <c r="A1380" s="13" t="n">
        <v>1374</v>
      </c>
      <c r="B1380" s="14" t="n">
        <v>46191</v>
      </c>
      <c r="C1380" s="47" t="inlineStr">
        <is>
          <t>الصيانة لاين</t>
        </is>
      </c>
      <c r="D1380" s="47" t="n">
        <v>205</v>
      </c>
      <c r="E1380" s="49" t="n">
        <v>10010036</v>
      </c>
      <c r="F1380" s="28">
        <f>IFERROR(VLOOKUP(E1380,'أرصدة المخزن'!$A:$E,3,0),"")</f>
        <v/>
      </c>
      <c r="G1380" s="29">
        <f>IFERROR(VLOOKUP(E1380,'أرصدة المخزن'!$A:$H,4,FALSE),"")</f>
        <v/>
      </c>
      <c r="H1380" s="13" t="n">
        <v>20</v>
      </c>
      <c r="I1380" s="115" t="inlineStr">
        <is>
          <t>صرف</t>
        </is>
      </c>
      <c r="J1380" s="13" t="n"/>
      <c r="K1380" s="37">
        <f>IFERROR(VLOOKUP(E1380,'أرصدة المخزن'!$A:$H,8,0),"")</f>
        <v/>
      </c>
    </row>
    <row r="1381" ht="24.75" customHeight="1" s="138">
      <c r="A1381" s="13" t="n">
        <v>1375</v>
      </c>
      <c r="B1381" s="14" t="n">
        <v>46191</v>
      </c>
      <c r="C1381" s="47" t="inlineStr">
        <is>
          <t>الصيانة لاين</t>
        </is>
      </c>
      <c r="D1381" s="47" t="n">
        <v>206</v>
      </c>
      <c r="E1381" s="49" t="n">
        <v>10130004</v>
      </c>
      <c r="F1381" s="28">
        <f>IFERROR(VLOOKUP(E1381,'أرصدة المخزن'!$A:$E,3,0),"")</f>
        <v/>
      </c>
      <c r="G1381" s="29">
        <f>IFERROR(VLOOKUP(E1381,'أرصدة المخزن'!$A:$H,4,FALSE),"")</f>
        <v/>
      </c>
      <c r="H1381" s="13" t="n">
        <v>1</v>
      </c>
      <c r="I1381" s="115" t="inlineStr">
        <is>
          <t>صرف</t>
        </is>
      </c>
      <c r="J1381" s="13" t="n"/>
      <c r="K1381" s="37">
        <f>IFERROR(VLOOKUP(E1381,'أرصدة المخزن'!$A:$H,8,0),"")</f>
        <v/>
      </c>
    </row>
    <row r="1382" ht="24.75" customHeight="1" s="138">
      <c r="A1382" s="13" t="n">
        <v>1376</v>
      </c>
      <c r="B1382" s="14" t="n">
        <v>46191</v>
      </c>
      <c r="C1382" s="47" t="inlineStr">
        <is>
          <t>الصيانة لاين</t>
        </is>
      </c>
      <c r="D1382" s="47" t="n">
        <v>207</v>
      </c>
      <c r="E1382" s="49" t="n">
        <v>10010056</v>
      </c>
      <c r="F1382" s="28">
        <f>IFERROR(VLOOKUP(E1382,'أرصدة المخزن'!$A:$E,3,0),"")</f>
        <v/>
      </c>
      <c r="G1382" s="29">
        <f>IFERROR(VLOOKUP(E1382,'أرصدة المخزن'!$A:$H,4,FALSE),"")</f>
        <v/>
      </c>
      <c r="H1382" s="13" t="n">
        <v>10</v>
      </c>
      <c r="I1382" s="115" t="inlineStr">
        <is>
          <t>صرف</t>
        </is>
      </c>
      <c r="J1382" s="13" t="n"/>
      <c r="K1382" s="37">
        <f>IFERROR(VLOOKUP(E1382,'أرصدة المخزن'!$A:$H,8,0),"")</f>
        <v/>
      </c>
    </row>
    <row r="1383" ht="24.75" customHeight="1" s="138">
      <c r="A1383" s="13" t="n">
        <v>1377</v>
      </c>
      <c r="B1383" s="14" t="n">
        <v>46191</v>
      </c>
      <c r="C1383" s="47" t="inlineStr">
        <is>
          <t>الصيانة لاين</t>
        </is>
      </c>
      <c r="D1383" s="47" t="n">
        <v>208</v>
      </c>
      <c r="E1383" s="49" t="n">
        <v>10010058</v>
      </c>
      <c r="F1383" s="28">
        <f>IFERROR(VLOOKUP(E1383,'أرصدة المخزن'!$A:$E,3,0),"")</f>
        <v/>
      </c>
      <c r="G1383" s="29">
        <f>IFERROR(VLOOKUP(E1383,'أرصدة المخزن'!$A:$H,4,FALSE),"")</f>
        <v/>
      </c>
      <c r="H1383" s="13" t="n">
        <v>5</v>
      </c>
      <c r="I1383" s="115" t="inlineStr">
        <is>
          <t>صرف</t>
        </is>
      </c>
      <c r="J1383" s="13" t="n"/>
      <c r="K1383" s="37">
        <f>IFERROR(VLOOKUP(E1383,'أرصدة المخزن'!$A:$H,8,0),"")</f>
        <v/>
      </c>
    </row>
    <row r="1384" ht="24.75" customHeight="1" s="138">
      <c r="A1384" s="13" t="n">
        <v>1378</v>
      </c>
      <c r="B1384" s="14" t="n">
        <v>46191</v>
      </c>
      <c r="C1384" s="47" t="inlineStr">
        <is>
          <t>الصيانة لاين</t>
        </is>
      </c>
      <c r="D1384" s="47" t="n">
        <v>208</v>
      </c>
      <c r="E1384" s="49" t="n">
        <v>10010064</v>
      </c>
      <c r="F1384" s="28">
        <f>IFERROR(VLOOKUP(E1384,'أرصدة المخزن'!$A:$E,3,0),"")</f>
        <v/>
      </c>
      <c r="G1384" s="29">
        <f>IFERROR(VLOOKUP(E1384,'أرصدة المخزن'!$A:$H,4,FALSE),"")</f>
        <v/>
      </c>
      <c r="H1384" s="13" t="n">
        <v>5</v>
      </c>
      <c r="I1384" s="115" t="inlineStr">
        <is>
          <t>صرف</t>
        </is>
      </c>
      <c r="J1384" s="13" t="n"/>
      <c r="K1384" s="37">
        <f>IFERROR(VLOOKUP(E1384,'أرصدة المخزن'!$A:$H,8,0),"")</f>
        <v/>
      </c>
    </row>
    <row r="1385" ht="24.75" customHeight="1" s="138">
      <c r="A1385" s="13" t="n">
        <v>1379</v>
      </c>
      <c r="B1385" s="14" t="n">
        <v>46193</v>
      </c>
      <c r="C1385" s="47" t="inlineStr">
        <is>
          <t>الري سلطان</t>
        </is>
      </c>
      <c r="D1385" s="47" t="n">
        <v>209</v>
      </c>
      <c r="E1385" s="49" t="n">
        <v>10030031</v>
      </c>
      <c r="F1385" s="28">
        <f>IFERROR(VLOOKUP(E1385,'أرصدة المخزن'!$A:$E,3,0),"")</f>
        <v/>
      </c>
      <c r="G1385" s="29">
        <f>IFERROR(VLOOKUP(E1385,'أرصدة المخزن'!$A:$H,4,FALSE),"")</f>
        <v/>
      </c>
      <c r="H1385" s="13" t="n">
        <v>10</v>
      </c>
      <c r="I1385" s="115" t="inlineStr">
        <is>
          <t>صرف</t>
        </is>
      </c>
      <c r="J1385" s="13" t="n"/>
      <c r="K1385" s="37">
        <f>IFERROR(VLOOKUP(E1385,'أرصدة المخزن'!$A:$H,8,0),"")</f>
        <v/>
      </c>
    </row>
    <row r="1386" ht="24.75" customHeight="1" s="138">
      <c r="A1386" s="13" t="n">
        <v>1380</v>
      </c>
      <c r="B1386" s="14" t="n">
        <v>46193</v>
      </c>
      <c r="C1386" s="47" t="inlineStr">
        <is>
          <t>الري سلطان</t>
        </is>
      </c>
      <c r="D1386" s="47" t="n">
        <v>209</v>
      </c>
      <c r="E1386" s="49" t="n">
        <v>10030001</v>
      </c>
      <c r="F1386" s="28">
        <f>IFERROR(VLOOKUP(E1386,'أرصدة المخزن'!$A:$E,3,0),"")</f>
        <v/>
      </c>
      <c r="G1386" s="29">
        <f>IFERROR(VLOOKUP(E1386,'أرصدة المخزن'!$A:$H,4,FALSE),"")</f>
        <v/>
      </c>
      <c r="H1386" s="13" t="n">
        <v>450</v>
      </c>
      <c r="I1386" s="115" t="inlineStr">
        <is>
          <t>صرف</t>
        </is>
      </c>
      <c r="J1386" s="13" t="n"/>
      <c r="K1386" s="37">
        <f>IFERROR(VLOOKUP(E1386,'أرصدة المخزن'!$A:$H,8,0),"")</f>
        <v/>
      </c>
    </row>
    <row r="1387" ht="24.75" customHeight="1" s="138">
      <c r="A1387" s="13" t="n">
        <v>1381</v>
      </c>
      <c r="B1387" s="14" t="n">
        <v>46193</v>
      </c>
      <c r="C1387" s="47" t="inlineStr">
        <is>
          <t>الري سلطان</t>
        </is>
      </c>
      <c r="D1387" s="47" t="n">
        <v>209</v>
      </c>
      <c r="E1387" s="49" t="n">
        <v>10030042</v>
      </c>
      <c r="F1387" s="28">
        <f>IFERROR(VLOOKUP(E1387,'أرصدة المخزن'!$A:$E,3,0),"")</f>
        <v/>
      </c>
      <c r="G1387" s="29">
        <f>IFERROR(VLOOKUP(E1387,'أرصدة المخزن'!$A:$H,4,FALSE),"")</f>
        <v/>
      </c>
      <c r="H1387" s="15" t="n">
        <v>8</v>
      </c>
      <c r="I1387" s="115" t="inlineStr">
        <is>
          <t>صرف</t>
        </is>
      </c>
      <c r="J1387" s="13" t="n"/>
      <c r="K1387" s="37">
        <f>IFERROR(VLOOKUP(E1387,'أرصدة المخزن'!$A:$H,8,0),"")</f>
        <v/>
      </c>
    </row>
    <row r="1388" ht="24.75" customHeight="1" s="138">
      <c r="A1388" s="13" t="n">
        <v>1382</v>
      </c>
      <c r="B1388" s="14" t="n">
        <v>46193</v>
      </c>
      <c r="C1388" s="47" t="inlineStr">
        <is>
          <t>الري سلطان</t>
        </is>
      </c>
      <c r="D1388" s="47" t="n">
        <v>209</v>
      </c>
      <c r="E1388" s="49" t="n">
        <v>10030044</v>
      </c>
      <c r="F1388" s="28">
        <f>IFERROR(VLOOKUP(E1388,'أرصدة المخزن'!$A:$E,3,0),"")</f>
        <v/>
      </c>
      <c r="G1388" s="29">
        <f>IFERROR(VLOOKUP(E1388,'أرصدة المخزن'!$A:$H,4,FALSE),"")</f>
        <v/>
      </c>
      <c r="H1388" s="15" t="n">
        <v>4</v>
      </c>
      <c r="I1388" s="115" t="inlineStr">
        <is>
          <t>صرف</t>
        </is>
      </c>
      <c r="J1388" s="13" t="n"/>
      <c r="K1388" s="37">
        <f>IFERROR(VLOOKUP(E1388,'أرصدة المخزن'!$A:$H,8,0),"")</f>
        <v/>
      </c>
    </row>
    <row r="1389" ht="24.75" customHeight="1" s="138">
      <c r="A1389" s="13" t="n">
        <v>1383</v>
      </c>
      <c r="B1389" s="14" t="n">
        <v>46193</v>
      </c>
      <c r="C1389" s="47" t="inlineStr">
        <is>
          <t>الري سلطان</t>
        </is>
      </c>
      <c r="D1389" s="47" t="n">
        <v>210</v>
      </c>
      <c r="E1389" s="49" t="n">
        <v>10030007</v>
      </c>
      <c r="F1389" s="28">
        <f>IFERROR(VLOOKUP(E1389,'أرصدة المخزن'!$A:$E,3,0),"")</f>
        <v/>
      </c>
      <c r="G1389" s="29">
        <f>IFERROR(VLOOKUP(E1389,'أرصدة المخزن'!$A:$H,4,FALSE),"")</f>
        <v/>
      </c>
      <c r="H1389" s="13" t="n">
        <v>6</v>
      </c>
      <c r="I1389" s="115" t="inlineStr">
        <is>
          <t>صرف</t>
        </is>
      </c>
      <c r="J1389" s="13" t="n"/>
      <c r="K1389" s="37">
        <f>IFERROR(VLOOKUP(E1389,'أرصدة المخزن'!$A:$H,8,0),"")</f>
        <v/>
      </c>
    </row>
    <row r="1390" ht="24.75" customHeight="1" s="138">
      <c r="A1390" s="13" t="n">
        <v>1384</v>
      </c>
      <c r="B1390" s="14" t="n">
        <v>46193</v>
      </c>
      <c r="C1390" s="47" t="inlineStr">
        <is>
          <t>الري بلوم</t>
        </is>
      </c>
      <c r="D1390" s="47" t="n">
        <v>211</v>
      </c>
      <c r="E1390" s="49" t="n">
        <v>10030001</v>
      </c>
      <c r="F1390" s="28">
        <f>IFERROR(VLOOKUP(E1390,'أرصدة المخزن'!$A:$E,3,0),"")</f>
        <v/>
      </c>
      <c r="G1390" s="29">
        <f>IFERROR(VLOOKUP(E1390,'أرصدة المخزن'!$A:$H,4,FALSE),"")</f>
        <v/>
      </c>
      <c r="H1390" s="13" t="n">
        <v>450</v>
      </c>
      <c r="I1390" s="115" t="inlineStr">
        <is>
          <t>صرف</t>
        </is>
      </c>
      <c r="J1390" s="13" t="n"/>
      <c r="K1390" s="37">
        <f>IFERROR(VLOOKUP(E1390,'أرصدة المخزن'!$A:$H,8,0),"")</f>
        <v/>
      </c>
    </row>
    <row r="1391" ht="24.75" customHeight="1" s="138">
      <c r="A1391" s="13" t="n">
        <v>1385</v>
      </c>
      <c r="B1391" s="14" t="n">
        <v>46193</v>
      </c>
      <c r="C1391" s="47" t="inlineStr">
        <is>
          <t>الري بلوم</t>
        </is>
      </c>
      <c r="D1391" s="47" t="n">
        <v>211</v>
      </c>
      <c r="E1391" s="49" t="n">
        <v>10030031</v>
      </c>
      <c r="F1391" s="28">
        <f>IFERROR(VLOOKUP(E1391,'أرصدة المخزن'!$A:$E,3,0),"")</f>
        <v/>
      </c>
      <c r="G1391" s="29">
        <f>IFERROR(VLOOKUP(E1391,'أرصدة المخزن'!$A:$H,4,FALSE),"")</f>
        <v/>
      </c>
      <c r="H1391" s="13" t="n">
        <v>10</v>
      </c>
      <c r="I1391" s="115" t="inlineStr">
        <is>
          <t>صرف</t>
        </is>
      </c>
      <c r="J1391" s="13" t="n"/>
      <c r="K1391" s="37">
        <f>IFERROR(VLOOKUP(E1391,'أرصدة المخزن'!$A:$H,8,0),"")</f>
        <v/>
      </c>
    </row>
    <row r="1392" ht="24.75" customHeight="1" s="138">
      <c r="A1392" s="13" t="n">
        <v>1386</v>
      </c>
      <c r="B1392" s="14" t="n">
        <v>46193</v>
      </c>
      <c r="C1392" s="47" t="inlineStr">
        <is>
          <t>الري بلوم</t>
        </is>
      </c>
      <c r="D1392" s="47" t="n">
        <v>211</v>
      </c>
      <c r="E1392" s="49" t="n">
        <v>10030042</v>
      </c>
      <c r="F1392" s="28">
        <f>IFERROR(VLOOKUP(E1392,'أرصدة المخزن'!$A:$E,3,0),"")</f>
        <v/>
      </c>
      <c r="G1392" s="29">
        <f>IFERROR(VLOOKUP(E1392,'أرصدة المخزن'!$A:$H,4,FALSE),"")</f>
        <v/>
      </c>
      <c r="H1392" s="15" t="n">
        <v>8</v>
      </c>
      <c r="I1392" s="115" t="inlineStr">
        <is>
          <t>صرف</t>
        </is>
      </c>
      <c r="J1392" s="13" t="n"/>
      <c r="K1392" s="37">
        <f>IFERROR(VLOOKUP(E1392,'أرصدة المخزن'!$A:$H,8,0),"")</f>
        <v/>
      </c>
    </row>
    <row r="1393" ht="24.75" customHeight="1" s="138">
      <c r="A1393" s="13" t="n">
        <v>1387</v>
      </c>
      <c r="B1393" s="14" t="n">
        <v>46193</v>
      </c>
      <c r="C1393" s="47" t="inlineStr">
        <is>
          <t>الري بلوم</t>
        </is>
      </c>
      <c r="D1393" s="47" t="n">
        <v>211</v>
      </c>
      <c r="E1393" s="49" t="n">
        <v>10030044</v>
      </c>
      <c r="F1393" s="28">
        <f>IFERROR(VLOOKUP(E1393,'أرصدة المخزن'!$A:$E,3,0),"")</f>
        <v/>
      </c>
      <c r="G1393" s="29">
        <f>IFERROR(VLOOKUP(E1393,'أرصدة المخزن'!$A:$H,4,FALSE),"")</f>
        <v/>
      </c>
      <c r="H1393" s="15" t="n">
        <v>4</v>
      </c>
      <c r="I1393" s="115" t="inlineStr">
        <is>
          <t>صرف</t>
        </is>
      </c>
      <c r="J1393" s="13" t="n"/>
      <c r="K1393" s="37">
        <f>IFERROR(VLOOKUP(E1393,'أرصدة المخزن'!$A:$H,8,0),"")</f>
        <v/>
      </c>
    </row>
    <row r="1394" ht="24.75" customHeight="1" s="138">
      <c r="A1394" s="13" t="n">
        <v>1388</v>
      </c>
      <c r="B1394" s="14" t="n">
        <v>46193</v>
      </c>
      <c r="C1394" s="47" t="inlineStr">
        <is>
          <t>الري بلوم</t>
        </is>
      </c>
      <c r="D1394" s="47" t="n">
        <v>212</v>
      </c>
      <c r="E1394" s="49" t="n">
        <v>10030007</v>
      </c>
      <c r="F1394" s="28">
        <f>IFERROR(VLOOKUP(E1394,'أرصدة المخزن'!$A:$E,3,0),"")</f>
        <v/>
      </c>
      <c r="G1394" s="29">
        <f>IFERROR(VLOOKUP(E1394,'أرصدة المخزن'!$A:$H,4,FALSE),"")</f>
        <v/>
      </c>
      <c r="H1394" s="13" t="n">
        <v>6</v>
      </c>
      <c r="I1394" s="115" t="inlineStr">
        <is>
          <t>صرف</t>
        </is>
      </c>
      <c r="J1394" s="13" t="n"/>
      <c r="K1394" s="37">
        <f>IFERROR(VLOOKUP(E1394,'أرصدة المخزن'!$A:$H,8,0),"")</f>
        <v/>
      </c>
    </row>
    <row r="1395" ht="24.75" customHeight="1" s="138">
      <c r="A1395" s="13" t="n">
        <v>1389</v>
      </c>
      <c r="B1395" s="14" t="n">
        <v>46193</v>
      </c>
      <c r="C1395" s="47" t="inlineStr">
        <is>
          <t>الصيانة لاين</t>
        </is>
      </c>
      <c r="D1395" s="47" t="n">
        <v>213</v>
      </c>
      <c r="E1395" s="49" t="n">
        <v>10080007</v>
      </c>
      <c r="F1395" s="28">
        <f>IFERROR(VLOOKUP(E1395,'أرصدة المخزن'!$A:$E,3,0),"")</f>
        <v/>
      </c>
      <c r="G1395" s="29">
        <f>IFERROR(VLOOKUP(E1395,'أرصدة المخزن'!$A:$H,4,FALSE),"")</f>
        <v/>
      </c>
      <c r="H1395" s="13" t="n">
        <v>250</v>
      </c>
      <c r="I1395" s="115" t="inlineStr">
        <is>
          <t>صرف</t>
        </is>
      </c>
      <c r="J1395" s="13" t="n"/>
      <c r="K1395" s="37">
        <f>IFERROR(VLOOKUP(E1395,'أرصدة المخزن'!$A:$H,8,0),"")</f>
        <v/>
      </c>
    </row>
    <row r="1396" ht="24.75" customHeight="1" s="138">
      <c r="A1396" s="13" t="n">
        <v>1390</v>
      </c>
      <c r="B1396" s="14" t="n">
        <v>46193</v>
      </c>
      <c r="C1396" s="47" t="inlineStr">
        <is>
          <t>الصيانة لاين</t>
        </is>
      </c>
      <c r="D1396" s="47" t="n">
        <v>214</v>
      </c>
      <c r="E1396" s="49" t="n">
        <v>10020104</v>
      </c>
      <c r="F1396" s="28">
        <f>IFERROR(VLOOKUP(E1396,'أرصدة المخزن'!$A:$E,3,0),"")</f>
        <v/>
      </c>
      <c r="G1396" s="29">
        <f>IFERROR(VLOOKUP(E1396,'أرصدة المخزن'!$A:$H,4,FALSE),"")</f>
        <v/>
      </c>
      <c r="H1396" s="13" t="n">
        <v>1</v>
      </c>
      <c r="I1396" s="115" t="inlineStr">
        <is>
          <t>صرف</t>
        </is>
      </c>
      <c r="J1396" s="13" t="n"/>
      <c r="K1396" s="37">
        <f>IFERROR(VLOOKUP(E1396,'أرصدة المخزن'!$A:$H,8,0),"")</f>
        <v/>
      </c>
    </row>
    <row r="1397" ht="24.75" customHeight="1" s="138">
      <c r="A1397" s="13" t="n">
        <v>1391</v>
      </c>
      <c r="B1397" s="14" t="n">
        <v>46194</v>
      </c>
      <c r="C1397" s="47" t="inlineStr">
        <is>
          <t>الصيانة كالم</t>
        </is>
      </c>
      <c r="D1397" s="47" t="n">
        <v>215</v>
      </c>
      <c r="E1397" s="49" t="n">
        <v>10080014</v>
      </c>
      <c r="F1397" s="28">
        <f>IFERROR(VLOOKUP(E1397,'أرصدة المخزن'!$A:$E,3,0),"")</f>
        <v/>
      </c>
      <c r="G1397" s="29">
        <f>IFERROR(VLOOKUP(E1397,'أرصدة المخزن'!$A:$H,4,FALSE),"")</f>
        <v/>
      </c>
      <c r="H1397" s="13" t="n">
        <v>1</v>
      </c>
      <c r="I1397" s="115" t="inlineStr">
        <is>
          <t>صرف</t>
        </is>
      </c>
      <c r="J1397" s="13" t="inlineStr">
        <is>
          <t>فني سباك سعيد</t>
        </is>
      </c>
      <c r="K1397" s="37">
        <f>IFERROR(VLOOKUP(E1397,'أرصدة المخزن'!$A:$H,8,0),"")</f>
        <v/>
      </c>
    </row>
    <row r="1398" ht="24.75" customHeight="1" s="138">
      <c r="A1398" s="13" t="n">
        <v>1392</v>
      </c>
      <c r="B1398" s="14" t="n">
        <v>46194</v>
      </c>
      <c r="C1398" s="47" t="inlineStr">
        <is>
          <t>الصيانة كالم</t>
        </is>
      </c>
      <c r="D1398" s="47" t="n">
        <v>215</v>
      </c>
      <c r="E1398" s="49" t="n">
        <v>10080009</v>
      </c>
      <c r="F1398" s="28">
        <f>IFERROR(VLOOKUP(E1398,'أرصدة المخزن'!$A:$E,3,0),"")</f>
        <v/>
      </c>
      <c r="G1398" s="29">
        <f>IFERROR(VLOOKUP(E1398,'أرصدة المخزن'!$A:$H,4,FALSE),"")</f>
        <v/>
      </c>
      <c r="H1398" s="13" t="n">
        <v>2</v>
      </c>
      <c r="I1398" s="115" t="inlineStr">
        <is>
          <t>صرف</t>
        </is>
      </c>
      <c r="J1398" s="13" t="inlineStr">
        <is>
          <t>ا.  مصطفي  ضياء</t>
        </is>
      </c>
      <c r="K1398" s="37">
        <f>IFERROR(VLOOKUP(E1398,'أرصدة المخزن'!$A:$H,8,0),"")</f>
        <v/>
      </c>
    </row>
    <row r="1399" ht="24.75" customHeight="1" s="138">
      <c r="A1399" s="13" t="n">
        <v>1393</v>
      </c>
      <c r="B1399" s="14" t="n">
        <v>46194</v>
      </c>
      <c r="C1399" s="47" t="inlineStr">
        <is>
          <t>الري سلطان</t>
        </is>
      </c>
      <c r="D1399" s="47" t="n">
        <v>216</v>
      </c>
      <c r="E1399" s="49" t="n">
        <v>10030054</v>
      </c>
      <c r="F1399" s="28">
        <f>IFERROR(VLOOKUP(E1399,'أرصدة المخزن'!$A:$E,3,0),"")</f>
        <v/>
      </c>
      <c r="G1399" s="29">
        <f>IFERROR(VLOOKUP(E1399,'أرصدة المخزن'!$A:$H,4,FALSE),"")</f>
        <v/>
      </c>
      <c r="H1399" s="13" t="n">
        <v>1</v>
      </c>
      <c r="I1399" s="115" t="inlineStr">
        <is>
          <t>صرف</t>
        </is>
      </c>
      <c r="J1399" s="13" t="n"/>
      <c r="K1399" s="37">
        <f>IFERROR(VLOOKUP(E1399,'أرصدة المخزن'!$A:$H,8,0),"")</f>
        <v/>
      </c>
    </row>
    <row r="1400" ht="24.75" customHeight="1" s="138">
      <c r="A1400" s="13" t="n">
        <v>1394</v>
      </c>
      <c r="B1400" s="14" t="n">
        <v>46194</v>
      </c>
      <c r="C1400" s="47" t="inlineStr">
        <is>
          <t>الري سلطان</t>
        </is>
      </c>
      <c r="D1400" s="47" t="n">
        <v>216</v>
      </c>
      <c r="E1400" s="49" t="n">
        <v>10170039</v>
      </c>
      <c r="F1400" s="28">
        <f>IFERROR(VLOOKUP(E1400,'أرصدة المخزن'!$A:$E,3,0),"")</f>
        <v/>
      </c>
      <c r="G1400" s="29">
        <f>IFERROR(VLOOKUP(E1400,'أرصدة المخزن'!$A:$H,4,FALSE),"")</f>
        <v/>
      </c>
      <c r="H1400" s="13" t="n">
        <v>1</v>
      </c>
      <c r="I1400" s="115" t="inlineStr">
        <is>
          <t>صرف</t>
        </is>
      </c>
      <c r="J1400" s="13" t="n"/>
      <c r="K1400" s="37">
        <f>IFERROR(VLOOKUP(E1400,'أرصدة المخزن'!$A:$H,8,0),"")</f>
        <v/>
      </c>
    </row>
    <row r="1401" ht="24.75" customHeight="1" s="138">
      <c r="A1401" s="13" t="n">
        <v>1395</v>
      </c>
      <c r="B1401" s="14" t="n">
        <v>46194</v>
      </c>
      <c r="C1401" s="47" t="inlineStr">
        <is>
          <t>الصيانة لاين</t>
        </is>
      </c>
      <c r="D1401" s="47" t="n">
        <v>217</v>
      </c>
      <c r="E1401" s="49" t="n">
        <v>10010125</v>
      </c>
      <c r="F1401" s="28">
        <f>IFERROR(VLOOKUP(E1401,'أرصدة المخزن'!$A:$E,3,0),"")</f>
        <v/>
      </c>
      <c r="G1401" s="29">
        <f>IFERROR(VLOOKUP(E1401,'أرصدة المخزن'!$A:$H,4,FALSE),"")</f>
        <v/>
      </c>
      <c r="H1401" s="13" t="n">
        <v>1</v>
      </c>
      <c r="I1401" s="115" t="inlineStr">
        <is>
          <t>صرف</t>
        </is>
      </c>
      <c r="J1401" s="13" t="n"/>
      <c r="K1401" s="37">
        <f>IFERROR(VLOOKUP(E1401,'أرصدة المخزن'!$A:$H,8,0),"")</f>
        <v/>
      </c>
    </row>
    <row r="1402" ht="24.75" customHeight="1" s="138">
      <c r="A1402" s="13" t="n">
        <v>1396</v>
      </c>
      <c r="B1402" s="14" t="n">
        <v>46194</v>
      </c>
      <c r="C1402" s="47" t="inlineStr">
        <is>
          <t>الصيانة لاين</t>
        </is>
      </c>
      <c r="D1402" s="47" t="n">
        <v>218</v>
      </c>
      <c r="E1402" s="49" t="n">
        <v>10020247</v>
      </c>
      <c r="F1402" s="28">
        <f>IFERROR(VLOOKUP(E1402,'أرصدة المخزن'!$A:$E,3,0),"")</f>
        <v/>
      </c>
      <c r="G1402" s="29">
        <f>IFERROR(VLOOKUP(E1402,'أرصدة المخزن'!$A:$H,4,FALSE),"")</f>
        <v/>
      </c>
      <c r="H1402" s="13" t="n">
        <v>1</v>
      </c>
      <c r="I1402" s="115" t="inlineStr">
        <is>
          <t>صرف</t>
        </is>
      </c>
      <c r="J1402" s="13" t="n"/>
      <c r="K1402" s="37">
        <f>IFERROR(VLOOKUP(E1402,'أرصدة المخزن'!$A:$H,8,0),"")</f>
        <v/>
      </c>
    </row>
    <row r="1403" ht="24.75" customHeight="1" s="138">
      <c r="A1403" s="13" t="n">
        <v>1397</v>
      </c>
      <c r="B1403" s="14" t="n">
        <v>46194</v>
      </c>
      <c r="C1403" s="47" t="inlineStr">
        <is>
          <t>الصيانة لاين</t>
        </is>
      </c>
      <c r="D1403" s="47" t="n">
        <v>218</v>
      </c>
      <c r="E1403" s="49" t="n">
        <v>10020103</v>
      </c>
      <c r="F1403" s="28">
        <f>IFERROR(VLOOKUP(E1403,'أرصدة المخزن'!$A:$E,3,0),"")</f>
        <v/>
      </c>
      <c r="G1403" s="29">
        <f>IFERROR(VLOOKUP(E1403,'أرصدة المخزن'!$A:$H,4,FALSE),"")</f>
        <v/>
      </c>
      <c r="H1403" s="13" t="n">
        <v>2</v>
      </c>
      <c r="I1403" s="115" t="inlineStr">
        <is>
          <t>صرف</t>
        </is>
      </c>
      <c r="J1403" s="13" t="n"/>
      <c r="K1403" s="37">
        <f>IFERROR(VLOOKUP(E1403,'أرصدة المخزن'!$A:$H,8,0),"")</f>
        <v/>
      </c>
    </row>
    <row r="1404" ht="24.75" customHeight="1" s="138">
      <c r="A1404" s="13" t="n">
        <v>1398</v>
      </c>
      <c r="B1404" s="14" t="n">
        <v>46194</v>
      </c>
      <c r="C1404" s="47" t="inlineStr">
        <is>
          <t>لوتس</t>
        </is>
      </c>
      <c r="D1404" s="47" t="n">
        <v>219</v>
      </c>
      <c r="E1404" s="49" t="n">
        <v>10010035</v>
      </c>
      <c r="F1404" s="28">
        <f>IFERROR(VLOOKUP(E1404,'أرصدة المخزن'!$A:$E,3,0),"")</f>
        <v/>
      </c>
      <c r="G1404" s="29">
        <f>IFERROR(VLOOKUP(E1404,'أرصدة المخزن'!$A:$H,4,FALSE),"")</f>
        <v/>
      </c>
      <c r="H1404" s="13" t="n">
        <v>60</v>
      </c>
      <c r="I1404" s="115" t="inlineStr">
        <is>
          <t>صرف</t>
        </is>
      </c>
      <c r="J1404" s="13" t="n"/>
      <c r="K1404" s="37">
        <f>IFERROR(VLOOKUP(E1404,'أرصدة المخزن'!$A:$H,8,0),"")</f>
        <v/>
      </c>
    </row>
    <row r="1405" ht="24.75" customHeight="1" s="138">
      <c r="A1405" s="13" t="n">
        <v>1399</v>
      </c>
      <c r="B1405" s="14" t="n">
        <v>46194</v>
      </c>
      <c r="C1405" s="47" t="inlineStr">
        <is>
          <t>لوتس</t>
        </is>
      </c>
      <c r="D1405" s="47" t="n">
        <v>219</v>
      </c>
      <c r="E1405" s="49" t="n">
        <v>10010037</v>
      </c>
      <c r="F1405" s="28">
        <f>IFERROR(VLOOKUP(E1405,'أرصدة المخزن'!$A:$E,3,0),"")</f>
        <v/>
      </c>
      <c r="G1405" s="29">
        <f>IFERROR(VLOOKUP(E1405,'أرصدة المخزن'!$A:$H,4,FALSE),"")</f>
        <v/>
      </c>
      <c r="H1405" s="13" t="n">
        <v>12</v>
      </c>
      <c r="I1405" s="115" t="inlineStr">
        <is>
          <t>صرف</t>
        </is>
      </c>
      <c r="J1405" s="13" t="n"/>
      <c r="K1405" s="37">
        <f>IFERROR(VLOOKUP(E1405,'أرصدة المخزن'!$A:$H,8,0),"")</f>
        <v/>
      </c>
    </row>
    <row r="1406" ht="24.75" customHeight="1" s="138">
      <c r="A1406" s="13" t="n">
        <v>1400</v>
      </c>
      <c r="B1406" s="14" t="n">
        <v>46194</v>
      </c>
      <c r="C1406" s="47" t="inlineStr">
        <is>
          <t>الري</t>
        </is>
      </c>
      <c r="D1406" s="47" t="n">
        <v>220</v>
      </c>
      <c r="E1406" s="49" t="n">
        <v>10010162</v>
      </c>
      <c r="F1406" s="28">
        <f>IFERROR(VLOOKUP(E1406,'أرصدة المخزن'!$A:$E,3,0),"")</f>
        <v/>
      </c>
      <c r="G1406" s="29">
        <f>IFERROR(VLOOKUP(E1406,'أرصدة المخزن'!$A:$H,4,FALSE),"")</f>
        <v/>
      </c>
      <c r="H1406" s="13" t="n">
        <v>1</v>
      </c>
      <c r="I1406" s="115" t="inlineStr">
        <is>
          <t>صرف</t>
        </is>
      </c>
      <c r="J1406" s="13" t="n"/>
      <c r="K1406" s="37">
        <f>IFERROR(VLOOKUP(E1406,'أرصدة المخزن'!$A:$H,8,0),"")</f>
        <v/>
      </c>
    </row>
    <row r="1407" ht="24.75" customHeight="1" s="138">
      <c r="A1407" s="13" t="n">
        <v>1401</v>
      </c>
      <c r="B1407" s="14" t="n">
        <v>46194</v>
      </c>
      <c r="C1407" s="47" t="inlineStr">
        <is>
          <t>الري</t>
        </is>
      </c>
      <c r="D1407" s="47" t="n">
        <v>220</v>
      </c>
      <c r="E1407" s="49" t="n">
        <v>10010001</v>
      </c>
      <c r="F1407" s="28">
        <f>IFERROR(VLOOKUP(E1407,'أرصدة المخزن'!$A:$E,3,0),"")</f>
        <v/>
      </c>
      <c r="G1407" s="29">
        <f>IFERROR(VLOOKUP(E1407,'أرصدة المخزن'!$A:$H,4,FALSE),"")</f>
        <v/>
      </c>
      <c r="H1407" s="13" t="n">
        <v>1</v>
      </c>
      <c r="I1407" s="115" t="inlineStr">
        <is>
          <t>صرف</t>
        </is>
      </c>
      <c r="J1407" s="13" t="n"/>
      <c r="K1407" s="37">
        <f>IFERROR(VLOOKUP(E1407,'أرصدة المخزن'!$A:$H,8,0),"")</f>
        <v/>
      </c>
    </row>
    <row r="1408" ht="24.75" customHeight="1" s="138">
      <c r="A1408" s="13" t="n">
        <v>1402</v>
      </c>
      <c r="B1408" s="14" t="n">
        <v>46194</v>
      </c>
      <c r="C1408" s="47" t="inlineStr">
        <is>
          <t>الري</t>
        </is>
      </c>
      <c r="D1408" s="47" t="n">
        <v>220</v>
      </c>
      <c r="E1408" s="49" t="n">
        <v>10010013</v>
      </c>
      <c r="F1408" s="28">
        <f>IFERROR(VLOOKUP(E1408,'أرصدة المخزن'!$A:$E,3,0),"")</f>
        <v/>
      </c>
      <c r="G1408" s="29">
        <f>IFERROR(VLOOKUP(E1408,'أرصدة المخزن'!$A:$H,4,FALSE),"")</f>
        <v/>
      </c>
      <c r="H1408" s="13" t="n">
        <v>1</v>
      </c>
      <c r="I1408" s="115" t="inlineStr">
        <is>
          <t>صرف</t>
        </is>
      </c>
      <c r="J1408" s="13" t="n"/>
      <c r="K1408" s="37">
        <f>IFERROR(VLOOKUP(E1408,'أرصدة المخزن'!$A:$H,8,0),"")</f>
        <v/>
      </c>
    </row>
    <row r="1409" ht="24.75" customHeight="1" s="138">
      <c r="A1409" s="13" t="n">
        <v>1403</v>
      </c>
      <c r="B1409" s="14" t="n">
        <v>46194</v>
      </c>
      <c r="C1409" s="47" t="inlineStr">
        <is>
          <t>الري</t>
        </is>
      </c>
      <c r="D1409" s="47" t="n">
        <v>220</v>
      </c>
      <c r="E1409" s="49" t="n">
        <v>10030068</v>
      </c>
      <c r="F1409" s="28">
        <f>IFERROR(VLOOKUP(E1409,'أرصدة المخزن'!$A:$E,3,0),"")</f>
        <v/>
      </c>
      <c r="G1409" s="29">
        <f>IFERROR(VLOOKUP(E1409,'أرصدة المخزن'!$A:$H,4,FALSE),"")</f>
        <v/>
      </c>
      <c r="H1409" s="13" t="n">
        <v>1</v>
      </c>
      <c r="I1409" s="115" t="inlineStr">
        <is>
          <t>صرف</t>
        </is>
      </c>
      <c r="J1409" s="13" t="n"/>
      <c r="K1409" s="37">
        <f>IFERROR(VLOOKUP(E1409,'أرصدة المخزن'!$A:$H,8,0),"")</f>
        <v/>
      </c>
    </row>
    <row r="1410" ht="24.75" customHeight="1" s="138">
      <c r="A1410" s="13" t="n">
        <v>1404</v>
      </c>
      <c r="B1410" s="14" t="n">
        <v>46194</v>
      </c>
      <c r="C1410" s="47" t="inlineStr">
        <is>
          <t>الصيانة لاين</t>
        </is>
      </c>
      <c r="D1410" s="47" t="n">
        <v>221</v>
      </c>
      <c r="E1410" s="49" t="n">
        <v>10010038</v>
      </c>
      <c r="F1410" s="28">
        <f>IFERROR(VLOOKUP(E1410,'أرصدة المخزن'!$A:$E,3,0),"")</f>
        <v/>
      </c>
      <c r="G1410" s="29">
        <f>IFERROR(VLOOKUP(E1410,'أرصدة المخزن'!$A:$H,4,FALSE),"")</f>
        <v/>
      </c>
      <c r="H1410" s="13" t="n">
        <v>1</v>
      </c>
      <c r="I1410" s="115" t="inlineStr">
        <is>
          <t>صرف</t>
        </is>
      </c>
      <c r="J1410" s="13" t="n"/>
      <c r="K1410" s="37">
        <f>IFERROR(VLOOKUP(E1410,'أرصدة المخزن'!$A:$H,8,0),"")</f>
        <v/>
      </c>
    </row>
    <row r="1411" ht="24.75" customHeight="1" s="138">
      <c r="A1411" s="13" t="n">
        <v>1405</v>
      </c>
      <c r="B1411" s="14" t="n">
        <v>46195</v>
      </c>
      <c r="C1411" s="47" t="inlineStr">
        <is>
          <t>الصيانة لاين</t>
        </is>
      </c>
      <c r="D1411" s="47" t="n">
        <v>222</v>
      </c>
      <c r="E1411" s="49" t="n">
        <v>10020245</v>
      </c>
      <c r="F1411" s="28">
        <f>IFERROR(VLOOKUP(E1411,'أرصدة المخزن'!$A:$E,3,0),"")</f>
        <v/>
      </c>
      <c r="G1411" s="29">
        <f>IFERROR(VLOOKUP(E1411,'أرصدة المخزن'!$A:$H,4,FALSE),"")</f>
        <v/>
      </c>
      <c r="H1411" s="13" t="n">
        <v>2</v>
      </c>
      <c r="I1411" s="115" t="inlineStr">
        <is>
          <t>صرف</t>
        </is>
      </c>
      <c r="J1411" s="13" t="n"/>
      <c r="K1411" s="37">
        <f>IFERROR(VLOOKUP(E1411,'أرصدة المخزن'!$A:$H,8,0),"")</f>
        <v/>
      </c>
    </row>
    <row r="1412" ht="24.75" customHeight="1" s="138">
      <c r="A1412" s="13" t="n">
        <v>1406</v>
      </c>
      <c r="B1412" s="14" t="n">
        <v>46195</v>
      </c>
      <c r="C1412" s="47" t="inlineStr">
        <is>
          <t>المسطحات المائية</t>
        </is>
      </c>
      <c r="D1412" s="47" t="n">
        <v>222</v>
      </c>
      <c r="E1412" s="49" t="n">
        <v>10020036</v>
      </c>
      <c r="F1412" s="28">
        <f>IFERROR(VLOOKUP(E1412,'أرصدة المخزن'!$A:$E,3,0),"")</f>
        <v/>
      </c>
      <c r="G1412" s="29">
        <f>IFERROR(VLOOKUP(E1412,'أرصدة المخزن'!$A:$H,4,FALSE),"")</f>
        <v/>
      </c>
      <c r="H1412" s="13" t="n">
        <v>4</v>
      </c>
      <c r="I1412" s="115" t="inlineStr">
        <is>
          <t>صرف</t>
        </is>
      </c>
      <c r="J1412" s="13" t="n"/>
      <c r="K1412" s="37">
        <f>IFERROR(VLOOKUP(E1412,'أرصدة المخزن'!$A:$H,8,0),"")</f>
        <v/>
      </c>
    </row>
    <row r="1413" ht="24.75" customHeight="1" s="138">
      <c r="A1413" s="13" t="n">
        <v>1407</v>
      </c>
      <c r="B1413" s="14" t="n">
        <v>46195</v>
      </c>
      <c r="C1413" s="47" t="inlineStr">
        <is>
          <t>الصيانة لاين</t>
        </is>
      </c>
      <c r="D1413" s="47" t="n">
        <v>222</v>
      </c>
      <c r="E1413" s="49" t="n">
        <v>10020011</v>
      </c>
      <c r="F1413" s="28">
        <f>IFERROR(VLOOKUP(E1413,'أرصدة المخزن'!$A:$E,3,0),"")</f>
        <v/>
      </c>
      <c r="G1413" s="29">
        <f>IFERROR(VLOOKUP(E1413,'أرصدة المخزن'!$A:$H,4,FALSE),"")</f>
        <v/>
      </c>
      <c r="H1413" s="13" t="n">
        <v>1</v>
      </c>
      <c r="I1413" s="115" t="inlineStr">
        <is>
          <t>صرف</t>
        </is>
      </c>
      <c r="J1413" s="13" t="n"/>
      <c r="K1413" s="37">
        <f>IFERROR(VLOOKUP(E1413,'أرصدة المخزن'!$A:$H,8,0),"")</f>
        <v/>
      </c>
    </row>
    <row r="1414" ht="24.75" customHeight="1" s="138">
      <c r="A1414" s="13" t="n">
        <v>1408</v>
      </c>
      <c r="B1414" s="14" t="n">
        <v>46195</v>
      </c>
      <c r="C1414" s="47" t="inlineStr">
        <is>
          <t>الصيانة لاين</t>
        </is>
      </c>
      <c r="D1414" s="47" t="n">
        <v>222</v>
      </c>
      <c r="E1414" s="49" t="n">
        <v>10020043</v>
      </c>
      <c r="F1414" s="28">
        <f>IFERROR(VLOOKUP(E1414,'أرصدة المخزن'!$A:$E,3,0),"")</f>
        <v/>
      </c>
      <c r="G1414" s="29">
        <f>IFERROR(VLOOKUP(E1414,'أرصدة المخزن'!$A:$H,4,FALSE),"")</f>
        <v/>
      </c>
      <c r="H1414" s="13" t="n">
        <v>1</v>
      </c>
      <c r="I1414" s="115" t="inlineStr">
        <is>
          <t>صرف</t>
        </is>
      </c>
      <c r="J1414" s="13" t="n"/>
      <c r="K1414" s="37">
        <f>IFERROR(VLOOKUP(E1414,'أرصدة المخزن'!$A:$H,8,0),"")</f>
        <v/>
      </c>
    </row>
    <row r="1415" ht="24.75" customHeight="1" s="138">
      <c r="A1415" s="13" t="n">
        <v>1409</v>
      </c>
      <c r="B1415" s="14" t="n">
        <v>46195</v>
      </c>
      <c r="C1415" s="47" t="inlineStr">
        <is>
          <t>الصيانة لاين</t>
        </is>
      </c>
      <c r="D1415" s="47" t="n">
        <v>223</v>
      </c>
      <c r="E1415" s="49" t="n">
        <v>10170070</v>
      </c>
      <c r="F1415" s="28">
        <f>IFERROR(VLOOKUP(E1415,'أرصدة المخزن'!$A:$E,3,0),"")</f>
        <v/>
      </c>
      <c r="G1415" s="29">
        <f>IFERROR(VLOOKUP(E1415,'أرصدة المخزن'!$A:$H,4,FALSE),"")</f>
        <v/>
      </c>
      <c r="H1415" s="13" t="n">
        <v>1</v>
      </c>
      <c r="I1415" s="115" t="inlineStr">
        <is>
          <t>صرف</t>
        </is>
      </c>
      <c r="J1415" s="13" t="n"/>
      <c r="K1415" s="37">
        <f>IFERROR(VLOOKUP(E1415,'أرصدة المخزن'!$A:$H,8,0),"")</f>
        <v/>
      </c>
    </row>
    <row r="1416" ht="24.75" customHeight="1" s="138">
      <c r="A1416" s="13" t="n">
        <v>1410</v>
      </c>
      <c r="B1416" s="14" t="n">
        <v>46195</v>
      </c>
      <c r="C1416" s="47" t="inlineStr">
        <is>
          <t>الصيانة لاين</t>
        </is>
      </c>
      <c r="D1416" s="47" t="n">
        <v>223</v>
      </c>
      <c r="E1416" s="49" t="n">
        <v>10020140</v>
      </c>
      <c r="F1416" s="28">
        <f>IFERROR(VLOOKUP(E1416,'أرصدة المخزن'!$A:$E,3,0),"")</f>
        <v/>
      </c>
      <c r="G1416" s="29">
        <f>IFERROR(VLOOKUP(E1416,'أرصدة المخزن'!$A:$H,4,FALSE),"")</f>
        <v/>
      </c>
      <c r="H1416" s="13" t="n">
        <v>1</v>
      </c>
      <c r="I1416" s="115" t="inlineStr">
        <is>
          <t>صرف</t>
        </is>
      </c>
      <c r="J1416" s="13" t="n"/>
      <c r="K1416" s="37">
        <f>IFERROR(VLOOKUP(E1416,'أرصدة المخزن'!$A:$H,8,0),"")</f>
        <v/>
      </c>
    </row>
    <row r="1417" ht="24.75" customHeight="1" s="138">
      <c r="A1417" s="13" t="n">
        <v>1411</v>
      </c>
      <c r="B1417" s="14" t="n">
        <v>46195</v>
      </c>
      <c r="C1417" s="47" t="inlineStr">
        <is>
          <t>الصيانة لاين</t>
        </is>
      </c>
      <c r="D1417" s="47" t="n">
        <v>223</v>
      </c>
      <c r="E1417" s="49" t="n">
        <v>10060022</v>
      </c>
      <c r="F1417" s="28">
        <f>IFERROR(VLOOKUP(E1417,'أرصدة المخزن'!$A:$E,3,0),"")</f>
        <v/>
      </c>
      <c r="G1417" s="29">
        <f>IFERROR(VLOOKUP(E1417,'أرصدة المخزن'!$A:$H,4,FALSE),"")</f>
        <v/>
      </c>
      <c r="H1417" s="13" t="n">
        <v>2</v>
      </c>
      <c r="I1417" s="115" t="inlineStr">
        <is>
          <t>صرف</t>
        </is>
      </c>
      <c r="J1417" s="13" t="n"/>
      <c r="K1417" s="37">
        <f>IFERROR(VLOOKUP(E1417,'أرصدة المخزن'!$A:$H,8,0),"")</f>
        <v/>
      </c>
    </row>
    <row r="1418" ht="24.75" customHeight="1" s="138">
      <c r="A1418" s="13" t="n">
        <v>1412</v>
      </c>
      <c r="B1418" s="14" t="n">
        <v>46195</v>
      </c>
      <c r="C1418" s="47" t="inlineStr">
        <is>
          <t>الصيانة لاين</t>
        </is>
      </c>
      <c r="D1418" s="47" t="n">
        <v>224</v>
      </c>
      <c r="E1418" s="49" t="n">
        <v>10090002</v>
      </c>
      <c r="F1418" s="28">
        <f>IFERROR(VLOOKUP(E1418,'أرصدة المخزن'!$A:$E,3,0),"")</f>
        <v/>
      </c>
      <c r="G1418" s="29">
        <f>IFERROR(VLOOKUP(E1418,'أرصدة المخزن'!$A:$H,4,FALSE),"")</f>
        <v/>
      </c>
      <c r="H1418" s="13" t="n">
        <v>1</v>
      </c>
      <c r="I1418" s="115" t="inlineStr">
        <is>
          <t>صرف</t>
        </is>
      </c>
      <c r="J1418" s="13" t="n"/>
      <c r="K1418" s="37">
        <f>IFERROR(VLOOKUP(E1418,'أرصدة المخزن'!$A:$H,8,0),"")</f>
        <v/>
      </c>
    </row>
    <row r="1419" ht="24.75" customHeight="1" s="138">
      <c r="A1419" s="13" t="n">
        <v>1413</v>
      </c>
      <c r="B1419" s="14" t="n">
        <v>46196</v>
      </c>
      <c r="C1419" s="47" t="inlineStr">
        <is>
          <t>النظافة لاين</t>
        </is>
      </c>
      <c r="D1419" s="47" t="n">
        <v>225</v>
      </c>
      <c r="E1419" s="49" t="n">
        <v>10050002</v>
      </c>
      <c r="F1419" s="28">
        <f>IFERROR(VLOOKUP(E1419,'أرصدة المخزن'!$A:$E,3,0),"")</f>
        <v/>
      </c>
      <c r="G1419" s="29">
        <f>IFERROR(VLOOKUP(E1419,'أرصدة المخزن'!$A:$H,4,FALSE),"")</f>
        <v/>
      </c>
      <c r="H1419" s="13" t="n">
        <v>4</v>
      </c>
      <c r="I1419" s="115" t="inlineStr">
        <is>
          <t>صرف</t>
        </is>
      </c>
      <c r="J1419" s="13" t="n"/>
      <c r="K1419" s="37">
        <f>IFERROR(VLOOKUP(E1419,'أرصدة المخزن'!$A:$H,8,0),"")</f>
        <v/>
      </c>
    </row>
    <row r="1420" ht="24.75" customHeight="1" s="138">
      <c r="A1420" s="13" t="n">
        <v>1414</v>
      </c>
      <c r="B1420" s="14" t="n">
        <v>46196</v>
      </c>
      <c r="C1420" s="47" t="inlineStr">
        <is>
          <t>النظافة لاين</t>
        </is>
      </c>
      <c r="D1420" s="47" t="n">
        <v>225</v>
      </c>
      <c r="E1420" s="49" t="n">
        <v>10050001</v>
      </c>
      <c r="F1420" s="28">
        <f>IFERROR(VLOOKUP(E1420,'أرصدة المخزن'!$A:$E,3,0),"")</f>
        <v/>
      </c>
      <c r="G1420" s="29">
        <f>IFERROR(VLOOKUP(E1420,'أرصدة المخزن'!$A:$H,4,FALSE),"")</f>
        <v/>
      </c>
      <c r="H1420" s="13" t="n">
        <v>30</v>
      </c>
      <c r="I1420" s="115" t="inlineStr">
        <is>
          <t>صرف</t>
        </is>
      </c>
      <c r="J1420" s="13" t="n"/>
      <c r="K1420" s="37">
        <f>IFERROR(VLOOKUP(E1420,'أرصدة المخزن'!$A:$H,8,0),"")</f>
        <v/>
      </c>
    </row>
    <row r="1421" ht="24.75" customHeight="1" s="138">
      <c r="A1421" s="13" t="n">
        <v>1415</v>
      </c>
      <c r="B1421" s="14" t="n">
        <v>46196</v>
      </c>
      <c r="C1421" s="47" t="inlineStr">
        <is>
          <t>الري</t>
        </is>
      </c>
      <c r="D1421" s="47" t="n">
        <v>226</v>
      </c>
      <c r="E1421" s="49" t="n">
        <v>10030042</v>
      </c>
      <c r="F1421" s="28">
        <f>IFERROR(VLOOKUP(E1421,'أرصدة المخزن'!$A:$E,3,0),"")</f>
        <v/>
      </c>
      <c r="G1421" s="29">
        <f>IFERROR(VLOOKUP(E1421,'أرصدة المخزن'!$A:$H,4,FALSE),"")</f>
        <v/>
      </c>
      <c r="H1421" s="15" t="n">
        <v>80</v>
      </c>
      <c r="I1421" s="115" t="inlineStr">
        <is>
          <t>صرف</t>
        </is>
      </c>
      <c r="J1421" s="13" t="n"/>
      <c r="K1421" s="37">
        <f>IFERROR(VLOOKUP(E1421,'أرصدة المخزن'!$A:$H,8,0),"")</f>
        <v/>
      </c>
    </row>
    <row r="1422" ht="24.75" customHeight="1" s="138">
      <c r="A1422" s="13" t="n">
        <v>1416</v>
      </c>
      <c r="B1422" s="14" t="n">
        <v>46196</v>
      </c>
      <c r="C1422" s="47" t="inlineStr">
        <is>
          <t>الري</t>
        </is>
      </c>
      <c r="D1422" s="47" t="n">
        <v>226</v>
      </c>
      <c r="E1422" s="49" t="n">
        <v>10030044</v>
      </c>
      <c r="F1422" s="28">
        <f>IFERROR(VLOOKUP(E1422,'أرصدة المخزن'!$A:$E,3,0),"")</f>
        <v/>
      </c>
      <c r="G1422" s="29">
        <f>IFERROR(VLOOKUP(E1422,'أرصدة المخزن'!$A:$H,4,FALSE),"")</f>
        <v/>
      </c>
      <c r="H1422" s="15" t="n">
        <v>48</v>
      </c>
      <c r="I1422" s="115" t="inlineStr">
        <is>
          <t>صرف</t>
        </is>
      </c>
      <c r="J1422" s="13" t="n"/>
      <c r="K1422" s="37">
        <f>IFERROR(VLOOKUP(E1422,'أرصدة المخزن'!$A:$H,8,0),"")</f>
        <v/>
      </c>
    </row>
    <row r="1423" ht="24.75" customHeight="1" s="138">
      <c r="A1423" s="13" t="n">
        <v>1417</v>
      </c>
      <c r="B1423" s="14" t="n">
        <v>46196</v>
      </c>
      <c r="C1423" s="47" t="n"/>
      <c r="D1423" s="47" t="n">
        <v>227</v>
      </c>
      <c r="E1423" s="49" t="n">
        <v>10080011</v>
      </c>
      <c r="F1423" s="28">
        <f>IFERROR(VLOOKUP(E1423,'أرصدة المخزن'!$A:$E,3,0),"")</f>
        <v/>
      </c>
      <c r="G1423" s="29">
        <f>IFERROR(VLOOKUP(E1423,'أرصدة المخزن'!$A:$H,4,FALSE),"")</f>
        <v/>
      </c>
      <c r="H1423" s="13" t="n">
        <v>2</v>
      </c>
      <c r="I1423" s="115" t="inlineStr">
        <is>
          <t>صرف</t>
        </is>
      </c>
      <c r="J1423" s="13" t="inlineStr">
        <is>
          <t>هالك</t>
        </is>
      </c>
      <c r="K1423" s="37">
        <f>IFERROR(VLOOKUP(E1423,'أرصدة المخزن'!$A:$H,8,0),"")</f>
        <v/>
      </c>
    </row>
    <row r="1424" ht="24.75" customHeight="1" s="138">
      <c r="A1424" s="13" t="n">
        <v>1418</v>
      </c>
      <c r="B1424" s="14" t="n">
        <v>46196</v>
      </c>
      <c r="C1424" s="47" t="inlineStr">
        <is>
          <t>جودة الكترك</t>
        </is>
      </c>
      <c r="D1424" s="47" t="n">
        <v>228</v>
      </c>
      <c r="E1424" s="49" t="n">
        <v>10010055</v>
      </c>
      <c r="F1424" s="28">
        <f>IFERROR(VLOOKUP(E1424,'أرصدة المخزن'!$A:$E,3,0),"")</f>
        <v/>
      </c>
      <c r="G1424" s="29">
        <f>IFERROR(VLOOKUP(E1424,'أرصدة المخزن'!$A:$H,4,FALSE),"")</f>
        <v/>
      </c>
      <c r="H1424" s="13" t="n">
        <v>300</v>
      </c>
      <c r="I1424" s="115" t="inlineStr">
        <is>
          <t>صرف</t>
        </is>
      </c>
      <c r="J1424" s="13" t="inlineStr">
        <is>
          <t>تغير الى ورم</t>
        </is>
      </c>
      <c r="K1424" s="37">
        <f>IFERROR(VLOOKUP(E1424,'أرصدة المخزن'!$A:$H,8,0),"")</f>
        <v/>
      </c>
    </row>
    <row r="1425" ht="24.75" customHeight="1" s="138">
      <c r="A1425" s="13" t="n">
        <v>1419</v>
      </c>
      <c r="B1425" s="14" t="n">
        <v>46196</v>
      </c>
      <c r="C1425" s="47" t="inlineStr">
        <is>
          <t>الصيانة لاين</t>
        </is>
      </c>
      <c r="D1425" s="47" t="n">
        <v>229</v>
      </c>
      <c r="E1425" s="49" t="n">
        <v>10020092</v>
      </c>
      <c r="F1425" s="28">
        <f>IFERROR(VLOOKUP(E1425,'أرصدة المخزن'!$A:$E,3,0),"")</f>
        <v/>
      </c>
      <c r="G1425" s="29">
        <f>IFERROR(VLOOKUP(E1425,'أرصدة المخزن'!$A:$H,4,FALSE),"")</f>
        <v/>
      </c>
      <c r="H1425" s="13" t="n">
        <v>1</v>
      </c>
      <c r="I1425" s="115" t="inlineStr">
        <is>
          <t>صرف</t>
        </is>
      </c>
      <c r="J1425" s="13" t="n"/>
      <c r="K1425" s="37">
        <f>IFERROR(VLOOKUP(E1425,'أرصدة المخزن'!$A:$H,8,0),"")</f>
        <v/>
      </c>
    </row>
    <row r="1426" ht="24.75" customHeight="1" s="138">
      <c r="A1426" s="13" t="n">
        <v>1420</v>
      </c>
      <c r="B1426" s="14" t="n">
        <v>46196</v>
      </c>
      <c r="C1426" s="47" t="inlineStr">
        <is>
          <t>الري سلطان</t>
        </is>
      </c>
      <c r="D1426" s="47" t="n">
        <v>230</v>
      </c>
      <c r="E1426" s="49" t="n">
        <v>10020009</v>
      </c>
      <c r="F1426" s="28">
        <f>IFERROR(VLOOKUP(E1426,'أرصدة المخزن'!$A:$E,3,0),"")</f>
        <v/>
      </c>
      <c r="G1426" s="29">
        <f>IFERROR(VLOOKUP(E1426,'أرصدة المخزن'!$A:$H,4,FALSE),"")</f>
        <v/>
      </c>
      <c r="H1426" s="13" t="n">
        <v>3</v>
      </c>
      <c r="I1426" s="115" t="inlineStr">
        <is>
          <t>صرف</t>
        </is>
      </c>
      <c r="J1426" s="13" t="n"/>
      <c r="K1426" s="37">
        <f>IFERROR(VLOOKUP(E1426,'أرصدة المخزن'!$A:$H,8,0),"")</f>
        <v/>
      </c>
    </row>
    <row r="1427" ht="24.75" customHeight="1" s="138">
      <c r="A1427" s="13" t="n">
        <v>1421</v>
      </c>
      <c r="B1427" s="14" t="n">
        <v>46196</v>
      </c>
      <c r="C1427" s="47" t="inlineStr">
        <is>
          <t>الري سلطان</t>
        </is>
      </c>
      <c r="D1427" s="47" t="n">
        <v>230</v>
      </c>
      <c r="E1427" s="49" t="n">
        <v>10020028</v>
      </c>
      <c r="F1427" s="28">
        <f>IFERROR(VLOOKUP(E1427,'أرصدة المخزن'!$A:$E,3,0),"")</f>
        <v/>
      </c>
      <c r="G1427" s="29">
        <f>IFERROR(VLOOKUP(E1427,'أرصدة المخزن'!$A:$H,4,FALSE),"")</f>
        <v/>
      </c>
      <c r="H1427" s="13" t="n">
        <v>3</v>
      </c>
      <c r="I1427" s="115" t="inlineStr">
        <is>
          <t>صرف</t>
        </is>
      </c>
      <c r="J1427" s="13" t="n"/>
      <c r="K1427" s="37">
        <f>IFERROR(VLOOKUP(E1427,'أرصدة المخزن'!$A:$H,8,0),"")</f>
        <v/>
      </c>
    </row>
    <row r="1428" ht="24.75" customHeight="1" s="138">
      <c r="A1428" s="13" t="n">
        <v>1422</v>
      </c>
      <c r="B1428" s="14" t="n">
        <v>46196</v>
      </c>
      <c r="C1428" s="47" t="inlineStr">
        <is>
          <t>الري سلطان</t>
        </is>
      </c>
      <c r="D1428" s="47" t="n">
        <v>231</v>
      </c>
      <c r="E1428" s="49" t="n">
        <v>10020058</v>
      </c>
      <c r="F1428" s="28">
        <f>IFERROR(VLOOKUP(E1428,'أرصدة المخزن'!$A:$E,3,0),"")</f>
        <v/>
      </c>
      <c r="G1428" s="29">
        <f>IFERROR(VLOOKUP(E1428,'أرصدة المخزن'!$A:$H,4,FALSE),"")</f>
        <v/>
      </c>
      <c r="H1428" s="13" t="n">
        <v>1</v>
      </c>
      <c r="I1428" s="115" t="inlineStr">
        <is>
          <t>صرف</t>
        </is>
      </c>
      <c r="J1428" s="13" t="n"/>
      <c r="K1428" s="37">
        <f>IFERROR(VLOOKUP(E1428,'أرصدة المخزن'!$A:$H,8,0),"")</f>
        <v/>
      </c>
    </row>
    <row r="1429" ht="24.75" customHeight="1" s="138">
      <c r="A1429" s="13" t="n">
        <v>1423</v>
      </c>
      <c r="B1429" s="14" t="n">
        <v>46196</v>
      </c>
      <c r="C1429" s="47" t="inlineStr">
        <is>
          <t>الري سلطان</t>
        </is>
      </c>
      <c r="D1429" s="47" t="n">
        <v>231</v>
      </c>
      <c r="E1429" s="49" t="n">
        <v>10020039</v>
      </c>
      <c r="F1429" s="28">
        <f>IFERROR(VLOOKUP(E1429,'أرصدة المخزن'!$A:$E,3,0),"")</f>
        <v/>
      </c>
      <c r="G1429" s="29">
        <f>IFERROR(VLOOKUP(E1429,'أرصدة المخزن'!$A:$H,4,FALSE),"")</f>
        <v/>
      </c>
      <c r="H1429" s="13" t="n">
        <v>4</v>
      </c>
      <c r="I1429" s="115" t="inlineStr">
        <is>
          <t>صرف</t>
        </is>
      </c>
      <c r="J1429" s="13" t="n"/>
      <c r="K1429" s="37">
        <f>IFERROR(VLOOKUP(E1429,'أرصدة المخزن'!$A:$H,8,0),"")</f>
        <v/>
      </c>
    </row>
    <row r="1430" ht="24.75" customHeight="1" s="138">
      <c r="A1430" s="13" t="n">
        <v>1424</v>
      </c>
      <c r="B1430" s="14" t="n">
        <v>46196</v>
      </c>
      <c r="C1430" s="47" t="inlineStr">
        <is>
          <t>الري سلطان</t>
        </is>
      </c>
      <c r="D1430" s="47" t="n">
        <v>231</v>
      </c>
      <c r="E1430" s="49" t="n">
        <v>10020034</v>
      </c>
      <c r="F1430" s="28">
        <f>IFERROR(VLOOKUP(E1430,'أرصدة المخزن'!$A:$E,3,0),"")</f>
        <v/>
      </c>
      <c r="G1430" s="29">
        <f>IFERROR(VLOOKUP(E1430,'أرصدة المخزن'!$A:$H,4,FALSE),"")</f>
        <v/>
      </c>
      <c r="H1430" s="13" t="n">
        <v>3</v>
      </c>
      <c r="I1430" s="115" t="inlineStr">
        <is>
          <t>صرف</t>
        </is>
      </c>
      <c r="J1430" s="13" t="n"/>
      <c r="K1430" s="37">
        <f>IFERROR(VLOOKUP(E1430,'أرصدة المخزن'!$A:$H,8,0),"")</f>
        <v/>
      </c>
    </row>
    <row r="1431" ht="24.75" customHeight="1" s="138">
      <c r="A1431" s="13" t="n">
        <v>1425</v>
      </c>
      <c r="B1431" s="14" t="n">
        <v>46196</v>
      </c>
      <c r="C1431" s="47" t="inlineStr">
        <is>
          <t>الري سلطان</t>
        </is>
      </c>
      <c r="D1431" s="47" t="n">
        <v>231</v>
      </c>
      <c r="E1431" s="49" t="n">
        <v>10020025</v>
      </c>
      <c r="F1431" s="28">
        <f>IFERROR(VLOOKUP(E1431,'أرصدة المخزن'!$A:$E,3,0),"")</f>
        <v/>
      </c>
      <c r="G1431" s="29">
        <f>IFERROR(VLOOKUP(E1431,'أرصدة المخزن'!$A:$H,4,FALSE),"")</f>
        <v/>
      </c>
      <c r="H1431" s="13" t="n">
        <v>3</v>
      </c>
      <c r="I1431" s="115" t="inlineStr">
        <is>
          <t>صرف</t>
        </is>
      </c>
      <c r="J1431" s="13" t="n"/>
      <c r="K1431" s="37">
        <f>IFERROR(VLOOKUP(E1431,'أرصدة المخزن'!$A:$H,8,0),"")</f>
        <v/>
      </c>
    </row>
    <row r="1432" ht="24.75" customHeight="1" s="138">
      <c r="A1432" s="13" t="n">
        <v>1426</v>
      </c>
      <c r="B1432" s="14" t="n">
        <v>46196</v>
      </c>
      <c r="C1432" s="47" t="inlineStr">
        <is>
          <t>الري سلطان</t>
        </is>
      </c>
      <c r="D1432" s="47" t="n">
        <v>232</v>
      </c>
      <c r="E1432" s="49" t="n">
        <v>10020016</v>
      </c>
      <c r="F1432" s="28">
        <f>IFERROR(VLOOKUP(E1432,'أرصدة المخزن'!$A:$E,3,0),"")</f>
        <v/>
      </c>
      <c r="G1432" s="29">
        <f>IFERROR(VLOOKUP(E1432,'أرصدة المخزن'!$A:$H,4,FALSE),"")</f>
        <v/>
      </c>
      <c r="H1432" s="13" t="n">
        <v>1</v>
      </c>
      <c r="I1432" s="115" t="inlineStr">
        <is>
          <t>صرف</t>
        </is>
      </c>
      <c r="J1432" s="13" t="n"/>
      <c r="K1432" s="37">
        <f>IFERROR(VLOOKUP(E1432,'أرصدة المخزن'!$A:$H,8,0),"")</f>
        <v/>
      </c>
    </row>
    <row r="1433" ht="24.75" customHeight="1" s="138">
      <c r="A1433" s="13" t="n">
        <v>1427</v>
      </c>
      <c r="B1433" s="14" t="n">
        <v>46196</v>
      </c>
      <c r="C1433" s="47" t="inlineStr">
        <is>
          <t>الري سلطان</t>
        </is>
      </c>
      <c r="D1433" s="47" t="n">
        <v>232</v>
      </c>
      <c r="E1433" s="49" t="n">
        <v>10020008</v>
      </c>
      <c r="F1433" s="28">
        <f>IFERROR(VLOOKUP(E1433,'أرصدة المخزن'!$A:$E,3,0),"")</f>
        <v/>
      </c>
      <c r="G1433" s="29">
        <f>IFERROR(VLOOKUP(E1433,'أرصدة المخزن'!$A:$H,4,FALSE),"")</f>
        <v/>
      </c>
      <c r="H1433" s="13" t="n">
        <v>5</v>
      </c>
      <c r="I1433" s="115" t="inlineStr">
        <is>
          <t>صرف</t>
        </is>
      </c>
      <c r="J1433" s="13" t="n"/>
      <c r="K1433" s="37">
        <f>IFERROR(VLOOKUP(E1433,'أرصدة المخزن'!$A:$H,8,0),"")</f>
        <v/>
      </c>
    </row>
    <row r="1434" ht="24.75" customHeight="1" s="138">
      <c r="A1434" s="13" t="n">
        <v>1428</v>
      </c>
      <c r="B1434" s="14" t="n">
        <v>46196</v>
      </c>
      <c r="C1434" s="47" t="inlineStr">
        <is>
          <t>الري سلطان</t>
        </is>
      </c>
      <c r="D1434" s="47" t="n">
        <v>232</v>
      </c>
      <c r="E1434" s="49" t="n">
        <v>10020017</v>
      </c>
      <c r="F1434" s="28">
        <f>IFERROR(VLOOKUP(E1434,'أرصدة المخزن'!$A:$E,3,0),"")</f>
        <v/>
      </c>
      <c r="G1434" s="29">
        <f>IFERROR(VLOOKUP(E1434,'أرصدة المخزن'!$A:$H,4,FALSE),"")</f>
        <v/>
      </c>
      <c r="H1434" s="13" t="n">
        <v>3</v>
      </c>
      <c r="I1434" s="115" t="inlineStr">
        <is>
          <t>صرف</t>
        </is>
      </c>
      <c r="J1434" s="13" t="n"/>
      <c r="K1434" s="37">
        <f>IFERROR(VLOOKUP(E1434,'أرصدة المخزن'!$A:$H,8,0),"")</f>
        <v/>
      </c>
    </row>
    <row r="1435" ht="24.75" customHeight="1" s="138">
      <c r="A1435" s="13" t="n">
        <v>1429</v>
      </c>
      <c r="B1435" s="14" t="n">
        <v>46196</v>
      </c>
      <c r="C1435" s="47" t="inlineStr">
        <is>
          <t>الري سلطان</t>
        </is>
      </c>
      <c r="D1435" s="47" t="n">
        <v>232</v>
      </c>
      <c r="E1435" s="49" t="n">
        <v>10020056</v>
      </c>
      <c r="F1435" s="28">
        <f>IFERROR(VLOOKUP(E1435,'أرصدة المخزن'!$A:$E,3,0),"")</f>
        <v/>
      </c>
      <c r="G1435" s="29">
        <f>IFERROR(VLOOKUP(E1435,'أرصدة المخزن'!$A:$H,4,FALSE),"")</f>
        <v/>
      </c>
      <c r="H1435" s="13" t="n">
        <v>3</v>
      </c>
      <c r="I1435" s="115" t="inlineStr">
        <is>
          <t>صرف</t>
        </is>
      </c>
      <c r="J1435" s="13" t="n"/>
      <c r="K1435" s="37">
        <f>IFERROR(VLOOKUP(E1435,'أرصدة المخزن'!$A:$H,8,0),"")</f>
        <v/>
      </c>
    </row>
    <row r="1436" ht="24.75" customHeight="1" s="138">
      <c r="A1436" s="13" t="n">
        <v>1430</v>
      </c>
      <c r="B1436" s="14" t="n">
        <v>46196</v>
      </c>
      <c r="C1436" s="47" t="inlineStr">
        <is>
          <t>الري سلطان</t>
        </is>
      </c>
      <c r="D1436" s="47" t="n">
        <v>233</v>
      </c>
      <c r="E1436" s="49" t="n">
        <v>10030013</v>
      </c>
      <c r="F1436" s="28">
        <f>IFERROR(VLOOKUP(E1436,'أرصدة المخزن'!$A:$E,3,0),"")</f>
        <v/>
      </c>
      <c r="G1436" s="29">
        <f>IFERROR(VLOOKUP(E1436,'أرصدة المخزن'!$A:$H,4,FALSE),"")</f>
        <v/>
      </c>
      <c r="H1436" s="13" t="n">
        <v>3</v>
      </c>
      <c r="I1436" s="115" t="inlineStr">
        <is>
          <t>صرف</t>
        </is>
      </c>
      <c r="J1436" s="13" t="n"/>
      <c r="K1436" s="37">
        <f>IFERROR(VLOOKUP(E1436,'أرصدة المخزن'!$A:$H,8,0),"")</f>
        <v/>
      </c>
    </row>
    <row r="1437" ht="24.75" customHeight="1" s="138">
      <c r="A1437" s="13" t="n">
        <v>1431</v>
      </c>
      <c r="B1437" s="14" t="n">
        <v>46196</v>
      </c>
      <c r="C1437" s="47" t="inlineStr">
        <is>
          <t>الري سلطان</t>
        </is>
      </c>
      <c r="D1437" s="47" t="n">
        <v>233</v>
      </c>
      <c r="E1437" s="49" t="n">
        <v>10030057</v>
      </c>
      <c r="F1437" s="28">
        <f>IFERROR(VLOOKUP(E1437,'أرصدة المخزن'!$A:$E,3,0),"")</f>
        <v/>
      </c>
      <c r="G1437" s="29">
        <f>IFERROR(VLOOKUP(E1437,'أرصدة المخزن'!$A:$H,4,FALSE),"")</f>
        <v/>
      </c>
      <c r="H1437" s="13" t="n">
        <v>3</v>
      </c>
      <c r="I1437" s="115" t="inlineStr">
        <is>
          <t>صرف</t>
        </is>
      </c>
      <c r="J1437" s="13" t="n"/>
      <c r="K1437" s="37">
        <f>IFERROR(VLOOKUP(E1437,'أرصدة المخزن'!$A:$H,8,0),"")</f>
        <v/>
      </c>
    </row>
    <row r="1438" ht="24.75" customHeight="1" s="138">
      <c r="A1438" s="13" t="n">
        <v>1432</v>
      </c>
      <c r="B1438" s="14" t="n">
        <v>46196</v>
      </c>
      <c r="C1438" s="47" t="inlineStr">
        <is>
          <t>الري لاين</t>
        </is>
      </c>
      <c r="D1438" s="47" t="n">
        <v>234</v>
      </c>
      <c r="E1438" s="49" t="n">
        <v>10020053</v>
      </c>
      <c r="F1438" s="28">
        <f>IFERROR(VLOOKUP(E1438,'أرصدة المخزن'!$A:$E,3,0),"")</f>
        <v/>
      </c>
      <c r="G1438" s="29">
        <f>IFERROR(VLOOKUP(E1438,'أرصدة المخزن'!$A:$H,4,FALSE),"")</f>
        <v/>
      </c>
      <c r="H1438" s="13" t="n">
        <v>2</v>
      </c>
      <c r="I1438" s="115" t="inlineStr">
        <is>
          <t>صرف</t>
        </is>
      </c>
      <c r="J1438" s="13" t="inlineStr">
        <is>
          <t>خلف الكرفانات</t>
        </is>
      </c>
      <c r="K1438" s="37">
        <f>IFERROR(VLOOKUP(E1438,'أرصدة المخزن'!$A:$H,8,0),"")</f>
        <v/>
      </c>
    </row>
    <row r="1439" ht="24.75" customHeight="1" s="138">
      <c r="A1439" s="13" t="n">
        <v>1433</v>
      </c>
      <c r="B1439" s="14" t="n">
        <v>46196</v>
      </c>
      <c r="C1439" s="47" t="inlineStr">
        <is>
          <t>الري لاين</t>
        </is>
      </c>
      <c r="D1439" s="47" t="n">
        <v>234</v>
      </c>
      <c r="E1439" s="49" t="n">
        <v>10020067</v>
      </c>
      <c r="F1439" s="28">
        <f>IFERROR(VLOOKUP(E1439,'أرصدة المخزن'!$A:$E,3,0),"")</f>
        <v/>
      </c>
      <c r="G1439" s="29">
        <f>IFERROR(VLOOKUP(E1439,'أرصدة المخزن'!$A:$H,4,FALSE),"")</f>
        <v/>
      </c>
      <c r="H1439" s="13" t="n">
        <v>1</v>
      </c>
      <c r="I1439" s="115" t="inlineStr">
        <is>
          <t>صرف</t>
        </is>
      </c>
      <c r="J1439" s="13" t="inlineStr">
        <is>
          <t>خلف الكرفانات</t>
        </is>
      </c>
      <c r="K1439" s="37">
        <f>IFERROR(VLOOKUP(E1439,'أرصدة المخزن'!$A:$H,8,0),"")</f>
        <v/>
      </c>
    </row>
    <row r="1440" ht="24.75" customHeight="1" s="138">
      <c r="A1440" s="13" t="n">
        <v>1434</v>
      </c>
      <c r="B1440" s="14" t="n">
        <v>46196</v>
      </c>
      <c r="C1440" s="47" t="inlineStr">
        <is>
          <t>الصيانة لاين</t>
        </is>
      </c>
      <c r="D1440" s="47" t="n">
        <v>234</v>
      </c>
      <c r="E1440" s="49" t="n">
        <v>9999</v>
      </c>
      <c r="F1440" s="28">
        <f>IFERROR(VLOOKUP(E1440,'أرصدة المخزن'!$A:$E,3,0),"")</f>
        <v/>
      </c>
      <c r="G1440" s="29" t="inlineStr">
        <is>
          <t>-</t>
        </is>
      </c>
      <c r="H1440" s="13" t="n">
        <v>0</v>
      </c>
      <c r="I1440" s="115" t="inlineStr">
        <is>
          <t>صرف</t>
        </is>
      </c>
      <c r="J1440" s="13" t="inlineStr">
        <is>
          <t>إذن ملغي - مؤرشف بالسجل المستقل</t>
        </is>
      </c>
      <c r="K1440" s="37">
        <f>IFERROR(VLOOKUP(E1440,'أرصدة المخزن'!$A:$H,8,0),"")</f>
        <v/>
      </c>
    </row>
    <row r="1441" ht="24.75" customHeight="1" s="138">
      <c r="A1441" s="13" t="n">
        <v>1435</v>
      </c>
      <c r="B1441" s="14" t="n">
        <v>46196</v>
      </c>
      <c r="C1441" s="47" t="inlineStr">
        <is>
          <t>الصيانة لاين</t>
        </is>
      </c>
      <c r="D1441" s="47" t="n">
        <v>234</v>
      </c>
      <c r="E1441" s="49" t="n">
        <v>9999</v>
      </c>
      <c r="F1441" s="28">
        <f>IFERROR(VLOOKUP(E1441,'أرصدة المخزن'!$A:$E,3,0),"")</f>
        <v/>
      </c>
      <c r="G1441" s="29" t="inlineStr">
        <is>
          <t>-</t>
        </is>
      </c>
      <c r="H1441" s="13" t="n">
        <v>0</v>
      </c>
      <c r="I1441" s="115" t="inlineStr">
        <is>
          <t>صرف</t>
        </is>
      </c>
      <c r="J1441" s="13" t="inlineStr">
        <is>
          <t>إذن ملغي - مؤرشف بالسجل المستقل</t>
        </is>
      </c>
      <c r="K1441" s="37">
        <f>IFERROR(VLOOKUP(E1441,'أرصدة المخزن'!$A:$H,8,0),"")</f>
        <v/>
      </c>
    </row>
    <row r="1442" ht="24.75" customHeight="1" s="138">
      <c r="A1442" s="13" t="n">
        <v>1436</v>
      </c>
      <c r="B1442" s="14" t="n">
        <v>46196</v>
      </c>
      <c r="C1442" s="47" t="inlineStr">
        <is>
          <t>المسطحات المائية</t>
        </is>
      </c>
      <c r="D1442" s="47" t="n">
        <v>235</v>
      </c>
      <c r="E1442" s="49" t="n">
        <v>10020014</v>
      </c>
      <c r="F1442" s="28">
        <f>IFERROR(VLOOKUP(E1442,'أرصدة المخزن'!$A:$E,3,0),"")</f>
        <v/>
      </c>
      <c r="G1442" s="29">
        <f>IFERROR(VLOOKUP(E1442,'أرصدة المخزن'!$A:$H,4,FALSE),"")</f>
        <v/>
      </c>
      <c r="H1442" s="13" t="n">
        <v>10</v>
      </c>
      <c r="I1442" s="115" t="inlineStr">
        <is>
          <t>صرف</t>
        </is>
      </c>
      <c r="J1442" s="13" t="n"/>
      <c r="K1442" s="37">
        <f>IFERROR(VLOOKUP(E1442,'أرصدة المخزن'!$A:$H,8,0),"")</f>
        <v/>
      </c>
    </row>
    <row r="1443" ht="24.75" customHeight="1" s="138">
      <c r="A1443" s="13" t="n">
        <v>1437</v>
      </c>
      <c r="B1443" s="14" t="n">
        <v>46196</v>
      </c>
      <c r="C1443" s="47" t="inlineStr">
        <is>
          <t>الصيانة لاين</t>
        </is>
      </c>
      <c r="D1443" s="47" t="n">
        <v>236</v>
      </c>
      <c r="E1443" s="49" t="n">
        <v>10020156</v>
      </c>
      <c r="F1443" s="28">
        <f>IFERROR(VLOOKUP(E1443,'أرصدة المخزن'!$A:$E,3,0),"")</f>
        <v/>
      </c>
      <c r="G1443" s="29">
        <f>IFERROR(VLOOKUP(E1443,'أرصدة المخزن'!$A:$H,4,FALSE),"")</f>
        <v/>
      </c>
      <c r="H1443" s="13" t="n">
        <v>1</v>
      </c>
      <c r="I1443" s="115" t="inlineStr">
        <is>
          <t>صرف</t>
        </is>
      </c>
      <c r="J1443" s="13" t="n"/>
      <c r="K1443" s="37">
        <f>IFERROR(VLOOKUP(E1443,'أرصدة المخزن'!$A:$H,8,0),"")</f>
        <v/>
      </c>
    </row>
    <row r="1444" ht="24.75" customHeight="1" s="138">
      <c r="A1444" s="13" t="n">
        <v>1438</v>
      </c>
      <c r="B1444" s="14" t="n">
        <v>46196</v>
      </c>
      <c r="C1444" s="47" t="inlineStr">
        <is>
          <t>الصيانة لاين</t>
        </is>
      </c>
      <c r="D1444" s="47" t="n">
        <v>236</v>
      </c>
      <c r="E1444" s="49" t="n">
        <v>10170003</v>
      </c>
      <c r="F1444" s="28">
        <f>IFERROR(VLOOKUP(E1444,'أرصدة المخزن'!$A:$E,3,0),"")</f>
        <v/>
      </c>
      <c r="G1444" s="29">
        <f>IFERROR(VLOOKUP(E1444,'أرصدة المخزن'!$A:$H,4,FALSE),"")</f>
        <v/>
      </c>
      <c r="H1444" s="13" t="n">
        <v>16</v>
      </c>
      <c r="I1444" s="115" t="inlineStr">
        <is>
          <t>صرف</t>
        </is>
      </c>
      <c r="J1444" s="13" t="n"/>
      <c r="K1444" s="37">
        <f>IFERROR(VLOOKUP(E1444,'أرصدة المخزن'!$A:$H,8,0),"")</f>
        <v/>
      </c>
    </row>
    <row r="1445" ht="24.75" customHeight="1" s="138">
      <c r="A1445" s="13" t="n">
        <v>1439</v>
      </c>
      <c r="B1445" s="14" t="n">
        <v>46196</v>
      </c>
      <c r="C1445" s="47" t="inlineStr">
        <is>
          <t>الصيانة لاين</t>
        </is>
      </c>
      <c r="D1445" s="47" t="n">
        <v>236</v>
      </c>
      <c r="E1445" s="49" t="n">
        <v>10020235</v>
      </c>
      <c r="F1445" s="28">
        <f>IFERROR(VLOOKUP(E1445,'أرصدة المخزن'!$A:$E,3,0),"")</f>
        <v/>
      </c>
      <c r="G1445" s="29">
        <f>IFERROR(VLOOKUP(E1445,'أرصدة المخزن'!$A:$H,4,FALSE),"")</f>
        <v/>
      </c>
      <c r="H1445" s="13" t="n">
        <v>2</v>
      </c>
      <c r="I1445" s="115" t="inlineStr">
        <is>
          <t>صرف</t>
        </is>
      </c>
      <c r="J1445" s="13" t="n"/>
      <c r="K1445" s="37">
        <f>IFERROR(VLOOKUP(E1445,'أرصدة المخزن'!$A:$H,8,0),"")</f>
        <v/>
      </c>
    </row>
    <row r="1446" ht="24.75" customHeight="1" s="138">
      <c r="A1446" s="13" t="n">
        <v>1440</v>
      </c>
      <c r="B1446" s="14" t="n">
        <v>46196</v>
      </c>
      <c r="C1446" s="47" t="inlineStr">
        <is>
          <t>الري سلطان</t>
        </is>
      </c>
      <c r="D1446" s="47" t="n">
        <v>237</v>
      </c>
      <c r="E1446" s="49" t="n">
        <v>10020017</v>
      </c>
      <c r="F1446" s="28">
        <f>IFERROR(VLOOKUP(E1446,'أرصدة المخزن'!$A:$E,3,0),"")</f>
        <v/>
      </c>
      <c r="G1446" s="29">
        <f>IFERROR(VLOOKUP(E1446,'أرصدة المخزن'!$A:$H,4,FALSE),"")</f>
        <v/>
      </c>
      <c r="H1446" s="13" t="n">
        <v>1</v>
      </c>
      <c r="I1446" s="115" t="inlineStr">
        <is>
          <t>صرف</t>
        </is>
      </c>
      <c r="J1446" s="13" t="n"/>
      <c r="K1446" s="37">
        <f>IFERROR(VLOOKUP(E1446,'أرصدة المخزن'!$A:$H,8,0),"")</f>
        <v/>
      </c>
    </row>
    <row r="1447" ht="24.75" customHeight="1" s="138">
      <c r="A1447" s="13" t="n">
        <v>1441</v>
      </c>
      <c r="B1447" s="14" t="n">
        <v>46196</v>
      </c>
      <c r="C1447" s="47" t="inlineStr">
        <is>
          <t>الري سلطان</t>
        </is>
      </c>
      <c r="D1447" s="47" t="n">
        <v>237</v>
      </c>
      <c r="E1447" s="49" t="n">
        <v>10020024</v>
      </c>
      <c r="F1447" s="28">
        <f>IFERROR(VLOOKUP(E1447,'أرصدة المخزن'!$A:$E,3,0),"")</f>
        <v/>
      </c>
      <c r="G1447" s="29">
        <f>IFERROR(VLOOKUP(E1447,'أرصدة المخزن'!$A:$H,4,FALSE),"")</f>
        <v/>
      </c>
      <c r="H1447" s="13" t="n">
        <v>2</v>
      </c>
      <c r="I1447" s="115" t="inlineStr">
        <is>
          <t>صرف</t>
        </is>
      </c>
      <c r="J1447" s="13" t="n"/>
      <c r="K1447" s="37">
        <f>IFERROR(VLOOKUP(E1447,'أرصدة المخزن'!$A:$H,8,0),"")</f>
        <v/>
      </c>
    </row>
    <row r="1448" ht="24.75" customHeight="1" s="138">
      <c r="A1448" s="13" t="n">
        <v>1442</v>
      </c>
      <c r="B1448" s="14" t="n">
        <v>46197</v>
      </c>
      <c r="C1448" s="47" t="inlineStr">
        <is>
          <t>الري سلطان</t>
        </is>
      </c>
      <c r="D1448" s="47" t="n">
        <v>238</v>
      </c>
      <c r="E1448" s="49" t="n">
        <v>10020038</v>
      </c>
      <c r="F1448" s="28">
        <f>IFERROR(VLOOKUP(E1448,'أرصدة المخزن'!$A:$E,3,0),"")</f>
        <v/>
      </c>
      <c r="G1448" s="29">
        <f>IFERROR(VLOOKUP(E1448,'أرصدة المخزن'!$A:$H,4,FALSE),"")</f>
        <v/>
      </c>
      <c r="H1448" s="13" t="n">
        <v>2</v>
      </c>
      <c r="I1448" s="115" t="inlineStr">
        <is>
          <t>صرف</t>
        </is>
      </c>
      <c r="J1448" s="13" t="n"/>
      <c r="K1448" s="37">
        <f>IFERROR(VLOOKUP(E1448,'أرصدة المخزن'!$A:$H,8,0),"")</f>
        <v/>
      </c>
    </row>
    <row r="1449" ht="24.75" customHeight="1" s="138">
      <c r="A1449" s="13" t="n">
        <v>1443</v>
      </c>
      <c r="B1449" s="14" t="n">
        <v>46197</v>
      </c>
      <c r="C1449" s="47" t="inlineStr">
        <is>
          <t>المسطحات المائية</t>
        </is>
      </c>
      <c r="D1449" s="47" t="n">
        <v>239</v>
      </c>
      <c r="E1449" s="49" t="n">
        <v>10040009</v>
      </c>
      <c r="F1449" s="28">
        <f>IFERROR(VLOOKUP(E1449,'أرصدة المخزن'!$A:$E,3,0),"")</f>
        <v/>
      </c>
      <c r="G1449" s="29">
        <f>IFERROR(VLOOKUP(E1449,'أرصدة المخزن'!$A:$H,4,FALSE),"")</f>
        <v/>
      </c>
      <c r="H1449" s="13" t="n">
        <v>3</v>
      </c>
      <c r="I1449" s="115" t="inlineStr">
        <is>
          <t>صرف</t>
        </is>
      </c>
      <c r="J1449" s="13" t="n"/>
      <c r="K1449" s="37">
        <f>IFERROR(VLOOKUP(E1449,'أرصدة المخزن'!$A:$H,8,0),"")</f>
        <v/>
      </c>
    </row>
    <row r="1450" ht="24.75" customHeight="1" s="138">
      <c r="A1450" s="13" t="n">
        <v>1444</v>
      </c>
      <c r="B1450" s="14" t="n">
        <v>46197</v>
      </c>
      <c r="C1450" s="47" t="inlineStr">
        <is>
          <t>المسطحات المائية</t>
        </is>
      </c>
      <c r="D1450" s="47" t="n">
        <v>239</v>
      </c>
      <c r="E1450" s="49" t="n">
        <v>10040028</v>
      </c>
      <c r="F1450" s="28">
        <f>IFERROR(VLOOKUP(E1450,'أرصدة المخزن'!$A:$E,3,0),"")</f>
        <v/>
      </c>
      <c r="G1450" s="29">
        <f>IFERROR(VLOOKUP(E1450,'أرصدة المخزن'!$A:$H,4,FALSE),"")</f>
        <v/>
      </c>
      <c r="H1450" s="13" t="n">
        <v>4</v>
      </c>
      <c r="I1450" s="115" t="inlineStr">
        <is>
          <t>صرف</t>
        </is>
      </c>
      <c r="J1450" s="13" t="n"/>
      <c r="K1450" s="37">
        <f>IFERROR(VLOOKUP(E1450,'أرصدة المخزن'!$A:$H,8,0),"")</f>
        <v/>
      </c>
    </row>
    <row r="1451" ht="24.75" customHeight="1" s="138">
      <c r="A1451" s="13" t="n">
        <v>1445</v>
      </c>
      <c r="B1451" s="14" t="n">
        <v>46197</v>
      </c>
      <c r="C1451" s="47" t="inlineStr">
        <is>
          <t>المسطحات المائية</t>
        </is>
      </c>
      <c r="D1451" s="47" t="n">
        <v>239</v>
      </c>
      <c r="E1451" s="49" t="n">
        <v>10040008</v>
      </c>
      <c r="F1451" s="28">
        <f>IFERROR(VLOOKUP(E1451,'أرصدة المخزن'!$A:$E,3,0),"")</f>
        <v/>
      </c>
      <c r="G1451" s="29">
        <f>IFERROR(VLOOKUP(E1451,'أرصدة المخزن'!$A:$H,4,FALSE),"")</f>
        <v/>
      </c>
      <c r="H1451" s="13" t="n">
        <v>8</v>
      </c>
      <c r="I1451" s="115" t="inlineStr">
        <is>
          <t>صرف</t>
        </is>
      </c>
      <c r="J1451" s="13" t="n"/>
      <c r="K1451" s="37">
        <f>IFERROR(VLOOKUP(E1451,'أرصدة المخزن'!$A:$H,8,0),"")</f>
        <v/>
      </c>
    </row>
    <row r="1452" ht="24.75" customHeight="1" s="138">
      <c r="A1452" s="13" t="n">
        <v>1446</v>
      </c>
      <c r="B1452" s="14" t="n">
        <v>46197</v>
      </c>
      <c r="C1452" s="47" t="inlineStr">
        <is>
          <t>المسطحات المائية</t>
        </is>
      </c>
      <c r="D1452" s="47" t="n">
        <v>239</v>
      </c>
      <c r="E1452" s="49" t="n">
        <v>10040029</v>
      </c>
      <c r="F1452" s="28">
        <f>IFERROR(VLOOKUP(E1452,'أرصدة المخزن'!$A:$E,3,0),"")</f>
        <v/>
      </c>
      <c r="G1452" s="29">
        <f>IFERROR(VLOOKUP(E1452,'أرصدة المخزن'!$A:$H,4,FALSE),"")</f>
        <v/>
      </c>
      <c r="H1452" s="13" t="n">
        <v>2</v>
      </c>
      <c r="I1452" s="115" t="inlineStr">
        <is>
          <t>صرف</t>
        </is>
      </c>
      <c r="J1452" s="13" t="n"/>
      <c r="K1452" s="37">
        <f>IFERROR(VLOOKUP(E1452,'أرصدة المخزن'!$A:$H,8,0),"")</f>
        <v/>
      </c>
    </row>
    <row r="1453" ht="24.75" customHeight="1" s="138">
      <c r="A1453" s="13" t="n">
        <v>1447</v>
      </c>
      <c r="B1453" s="14" t="n">
        <v>46197</v>
      </c>
      <c r="C1453" s="47" t="inlineStr">
        <is>
          <t>الصيانة لاين</t>
        </is>
      </c>
      <c r="D1453" s="47" t="n">
        <v>240</v>
      </c>
      <c r="E1453" s="49" t="n">
        <v>10120004</v>
      </c>
      <c r="F1453" s="28">
        <f>IFERROR(VLOOKUP(E1453,'أرصدة المخزن'!$A:$E,3,0),"")</f>
        <v/>
      </c>
      <c r="G1453" s="29">
        <f>IFERROR(VLOOKUP(E1453,'أرصدة المخزن'!$A:$H,4,FALSE),"")</f>
        <v/>
      </c>
      <c r="H1453" s="13" t="n">
        <v>17</v>
      </c>
      <c r="I1453" s="115" t="inlineStr">
        <is>
          <t>صرف</t>
        </is>
      </c>
      <c r="J1453" s="13" t="n"/>
      <c r="K1453" s="37">
        <f>IFERROR(VLOOKUP(E1453,'أرصدة المخزن'!$A:$H,8,0),"")</f>
        <v/>
      </c>
    </row>
    <row r="1454" ht="24.75" customHeight="1" s="138">
      <c r="A1454" s="13" t="n">
        <v>1448</v>
      </c>
      <c r="B1454" s="14" t="n">
        <v>46197</v>
      </c>
      <c r="C1454" s="47" t="inlineStr">
        <is>
          <t>الصيانة لاين</t>
        </is>
      </c>
      <c r="D1454" s="47" t="n">
        <v>240</v>
      </c>
      <c r="E1454" s="49" t="n">
        <v>10120001</v>
      </c>
      <c r="F1454" s="28">
        <f>IFERROR(VLOOKUP(E1454,'أرصدة المخزن'!$A:$E,3,0),"")</f>
        <v/>
      </c>
      <c r="G1454" s="29">
        <f>IFERROR(VLOOKUP(E1454,'أرصدة المخزن'!$A:$H,4,FALSE),"")</f>
        <v/>
      </c>
      <c r="H1454" s="13" t="n">
        <v>27</v>
      </c>
      <c r="I1454" s="115" t="inlineStr">
        <is>
          <t>صرف</t>
        </is>
      </c>
      <c r="J1454" s="13" t="n"/>
      <c r="K1454" s="37">
        <f>IFERROR(VLOOKUP(E1454,'أرصدة المخزن'!$A:$H,8,0),"")</f>
        <v/>
      </c>
    </row>
    <row r="1455" ht="24.75" customHeight="1" s="138">
      <c r="A1455" s="13" t="n">
        <v>1449</v>
      </c>
      <c r="B1455" s="14" t="n">
        <v>46197</v>
      </c>
      <c r="C1455" s="47" t="inlineStr">
        <is>
          <t>الصيانة لاين</t>
        </is>
      </c>
      <c r="D1455" s="47" t="n">
        <v>240</v>
      </c>
      <c r="E1455" s="49" t="n">
        <v>10120003</v>
      </c>
      <c r="F1455" s="28">
        <f>IFERROR(VLOOKUP(E1455,'أرصدة المخزن'!$A:$E,3,0),"")</f>
        <v/>
      </c>
      <c r="G1455" s="29">
        <f>IFERROR(VLOOKUP(E1455,'أرصدة المخزن'!$A:$H,4,FALSE),"")</f>
        <v/>
      </c>
      <c r="H1455" s="13" t="n">
        <v>18</v>
      </c>
      <c r="I1455" s="115" t="inlineStr">
        <is>
          <t>صرف</t>
        </is>
      </c>
      <c r="J1455" s="13" t="n"/>
      <c r="K1455" s="37">
        <f>IFERROR(VLOOKUP(E1455,'أرصدة المخزن'!$A:$H,8,0),"")</f>
        <v/>
      </c>
    </row>
    <row r="1456" ht="24.75" customHeight="1" s="138">
      <c r="A1456" s="13" t="n">
        <v>1450</v>
      </c>
      <c r="B1456" s="14" t="n">
        <v>46197</v>
      </c>
      <c r="C1456" s="47" t="inlineStr">
        <is>
          <t>الصيانة لاين</t>
        </is>
      </c>
      <c r="D1456" s="47" t="n">
        <v>240</v>
      </c>
      <c r="E1456" s="49" t="n">
        <v>10120002</v>
      </c>
      <c r="F1456" s="28">
        <f>IFERROR(VLOOKUP(E1456,'أرصدة المخزن'!$A:$E,3,0),"")</f>
        <v/>
      </c>
      <c r="G1456" s="29">
        <f>IFERROR(VLOOKUP(E1456,'أرصدة المخزن'!$A:$H,4,FALSE),"")</f>
        <v/>
      </c>
      <c r="H1456" s="13" t="n">
        <v>17</v>
      </c>
      <c r="I1456" s="115" t="inlineStr">
        <is>
          <t>صرف</t>
        </is>
      </c>
      <c r="J1456" s="13" t="n"/>
      <c r="K1456" s="37">
        <f>IFERROR(VLOOKUP(E1456,'أرصدة المخزن'!$A:$H,8,0),"")</f>
        <v/>
      </c>
    </row>
    <row r="1457" ht="24.75" customHeight="1" s="138">
      <c r="A1457" s="13" t="n">
        <v>1451</v>
      </c>
      <c r="B1457" s="14" t="n">
        <v>46197</v>
      </c>
      <c r="C1457" s="47" t="inlineStr">
        <is>
          <t>الصيانة لاين</t>
        </is>
      </c>
      <c r="D1457" s="47" t="n">
        <v>241</v>
      </c>
      <c r="E1457" s="49" t="n">
        <v>10170049</v>
      </c>
      <c r="F1457" s="28">
        <f>IFERROR(VLOOKUP(E1457,'أرصدة المخزن'!$A:$E,3,0),"")</f>
        <v/>
      </c>
      <c r="G1457" s="29">
        <f>IFERROR(VLOOKUP(E1457,'أرصدة المخزن'!$A:$H,4,FALSE),"")</f>
        <v/>
      </c>
      <c r="H1457" s="13" t="n">
        <v>1</v>
      </c>
      <c r="I1457" s="115" t="inlineStr">
        <is>
          <t>صرف</t>
        </is>
      </c>
      <c r="J1457" s="13" t="n"/>
      <c r="K1457" s="37">
        <f>IFERROR(VLOOKUP(E1457,'أرصدة المخزن'!$A:$H,8,0),"")</f>
        <v/>
      </c>
    </row>
    <row r="1458" ht="24.75" customHeight="1" s="138">
      <c r="A1458" s="13" t="n">
        <v>1452</v>
      </c>
      <c r="B1458" s="14" t="n">
        <v>46197</v>
      </c>
      <c r="C1458" s="47" t="inlineStr">
        <is>
          <t>الصيانة لاين</t>
        </is>
      </c>
      <c r="D1458" s="47" t="n">
        <v>241</v>
      </c>
      <c r="E1458" s="49" t="n">
        <v>10170043</v>
      </c>
      <c r="F1458" s="28">
        <f>IFERROR(VLOOKUP(E1458,'أرصدة المخزن'!$A:$E,3,0),"")</f>
        <v/>
      </c>
      <c r="G1458" s="29">
        <f>IFERROR(VLOOKUP(E1458,'أرصدة المخزن'!$A:$H,4,FALSE),"")</f>
        <v/>
      </c>
      <c r="H1458" s="13" t="n">
        <v>2</v>
      </c>
      <c r="I1458" s="115" t="inlineStr">
        <is>
          <t>صرف</t>
        </is>
      </c>
      <c r="J1458" s="13" t="n"/>
      <c r="K1458" s="37">
        <f>IFERROR(VLOOKUP(E1458,'أرصدة المخزن'!$A:$H,8,0),"")</f>
        <v/>
      </c>
    </row>
    <row r="1459" ht="24.75" customHeight="1" s="138">
      <c r="A1459" s="13" t="n">
        <v>1453</v>
      </c>
      <c r="B1459" s="14" t="n">
        <v>46197</v>
      </c>
      <c r="C1459" s="47" t="inlineStr">
        <is>
          <t>النظافة كايرو</t>
        </is>
      </c>
      <c r="D1459" s="47" t="n">
        <v>242</v>
      </c>
      <c r="E1459" s="49" t="n">
        <v>10050002</v>
      </c>
      <c r="F1459" s="28">
        <f>IFERROR(VLOOKUP(E1459,'أرصدة المخزن'!$A:$E,3,0),"")</f>
        <v/>
      </c>
      <c r="G1459" s="29">
        <f>IFERROR(VLOOKUP(E1459,'أرصدة المخزن'!$A:$H,4,FALSE),"")</f>
        <v/>
      </c>
      <c r="H1459" s="13" t="n">
        <v>2</v>
      </c>
      <c r="I1459" s="115" t="inlineStr">
        <is>
          <t>صرف</t>
        </is>
      </c>
      <c r="J1459" s="13" t="n"/>
      <c r="K1459" s="37">
        <f>IFERROR(VLOOKUP(E1459,'أرصدة المخزن'!$A:$H,8,0),"")</f>
        <v/>
      </c>
    </row>
    <row r="1460" ht="24.75" customHeight="1" s="138">
      <c r="A1460" s="13" t="n">
        <v>1454</v>
      </c>
      <c r="B1460" s="14" t="n">
        <v>46197</v>
      </c>
      <c r="C1460" s="47" t="inlineStr">
        <is>
          <t>الصيانة لاين</t>
        </is>
      </c>
      <c r="D1460" s="47" t="n">
        <v>243</v>
      </c>
      <c r="E1460" s="49" t="n">
        <v>10020126</v>
      </c>
      <c r="F1460" s="28">
        <f>IFERROR(VLOOKUP(E1460,'أرصدة المخزن'!$A:$E,3,0),"")</f>
        <v/>
      </c>
      <c r="G1460" s="29">
        <f>IFERROR(VLOOKUP(E1460,'أرصدة المخزن'!$A:$H,4,FALSE),"")</f>
        <v/>
      </c>
      <c r="H1460" s="13" t="n">
        <v>1</v>
      </c>
      <c r="I1460" s="115" t="inlineStr">
        <is>
          <t>صرف</t>
        </is>
      </c>
      <c r="J1460" s="13" t="n"/>
      <c r="K1460" s="37">
        <f>IFERROR(VLOOKUP(E1460,'أرصدة المخزن'!$A:$H,8,0),"")</f>
        <v/>
      </c>
    </row>
    <row r="1461" ht="24.75" customHeight="1" s="138">
      <c r="A1461" s="13" t="n">
        <v>1455</v>
      </c>
      <c r="B1461" s="14" t="n">
        <v>46198</v>
      </c>
      <c r="C1461" s="47" t="inlineStr">
        <is>
          <t>الصيانة لاين</t>
        </is>
      </c>
      <c r="D1461" s="47" t="n">
        <v>244</v>
      </c>
      <c r="E1461" s="49" t="n">
        <v>10020117</v>
      </c>
      <c r="F1461" s="28">
        <f>IFERROR(VLOOKUP(E1461,'أرصدة المخزن'!$A:$E,3,0),"")</f>
        <v/>
      </c>
      <c r="G1461" s="29">
        <f>IFERROR(VLOOKUP(E1461,'أرصدة المخزن'!$A:$H,4,FALSE),"")</f>
        <v/>
      </c>
      <c r="H1461" s="13" t="n">
        <v>1</v>
      </c>
      <c r="I1461" s="115" t="inlineStr">
        <is>
          <t>صرف</t>
        </is>
      </c>
      <c r="J1461" s="13" t="n"/>
      <c r="K1461" s="37">
        <f>IFERROR(VLOOKUP(E1461,'أرصدة المخزن'!$A:$H,8,0),"")</f>
        <v/>
      </c>
    </row>
    <row r="1462" ht="24.75" customHeight="1" s="138">
      <c r="A1462" s="13" t="n">
        <v>1456</v>
      </c>
      <c r="B1462" s="14" t="n">
        <v>46198</v>
      </c>
      <c r="C1462" s="47" t="inlineStr">
        <is>
          <t>الصيانة لاين</t>
        </is>
      </c>
      <c r="D1462" s="47" t="n">
        <v>244</v>
      </c>
      <c r="E1462" s="49" t="n">
        <v>10020090</v>
      </c>
      <c r="F1462" s="28">
        <f>IFERROR(VLOOKUP(E1462,'أرصدة المخزن'!$A:$E,3,0),"")</f>
        <v/>
      </c>
      <c r="G1462" s="29">
        <f>IFERROR(VLOOKUP(E1462,'أرصدة المخزن'!$A:$H,4,FALSE),"")</f>
        <v/>
      </c>
      <c r="H1462" s="13" t="n">
        <v>4</v>
      </c>
      <c r="I1462" s="115" t="inlineStr">
        <is>
          <t>صرف</t>
        </is>
      </c>
      <c r="J1462" s="13" t="n"/>
      <c r="K1462" s="37">
        <f>IFERROR(VLOOKUP(E1462,'أرصدة المخزن'!$A:$H,8,0),"")</f>
        <v/>
      </c>
    </row>
    <row r="1463" ht="24.75" customHeight="1" s="138">
      <c r="A1463" s="13" t="n">
        <v>1457</v>
      </c>
      <c r="B1463" s="14" t="n">
        <v>46198</v>
      </c>
      <c r="C1463" s="47" t="inlineStr">
        <is>
          <t>الصيانة لاين</t>
        </is>
      </c>
      <c r="D1463" s="47" t="n">
        <v>244</v>
      </c>
      <c r="E1463" s="49" t="n">
        <v>10020120</v>
      </c>
      <c r="F1463" s="28">
        <f>IFERROR(VLOOKUP(E1463,'أرصدة المخزن'!$A:$E,3,0),"")</f>
        <v/>
      </c>
      <c r="G1463" s="29">
        <f>IFERROR(VLOOKUP(E1463,'أرصدة المخزن'!$A:$H,4,FALSE),"")</f>
        <v/>
      </c>
      <c r="H1463" s="13" t="n">
        <v>1</v>
      </c>
      <c r="I1463" s="115" t="inlineStr">
        <is>
          <t>صرف</t>
        </is>
      </c>
      <c r="J1463" s="13" t="n"/>
      <c r="K1463" s="37">
        <f>IFERROR(VLOOKUP(E1463,'أرصدة المخزن'!$A:$H,8,0),"")</f>
        <v/>
      </c>
    </row>
    <row r="1464" ht="24.75" customHeight="1" s="138">
      <c r="A1464" s="13" t="n">
        <v>1458</v>
      </c>
      <c r="B1464" s="14" t="n">
        <v>46198</v>
      </c>
      <c r="C1464" s="47" t="inlineStr">
        <is>
          <t>الصيانة لاين</t>
        </is>
      </c>
      <c r="D1464" s="47" t="n">
        <v>244</v>
      </c>
      <c r="E1464" s="49" t="n">
        <v>10020089</v>
      </c>
      <c r="F1464" s="28">
        <f>IFERROR(VLOOKUP(E1464,'أرصدة المخزن'!$A:$E,3,0),"")</f>
        <v/>
      </c>
      <c r="G1464" s="29">
        <f>IFERROR(VLOOKUP(E1464,'أرصدة المخزن'!$A:$H,4,FALSE),"")</f>
        <v/>
      </c>
      <c r="H1464" s="13" t="n">
        <v>1</v>
      </c>
      <c r="I1464" s="115" t="inlineStr">
        <is>
          <t>صرف</t>
        </is>
      </c>
      <c r="J1464" s="13" t="n"/>
      <c r="K1464" s="37">
        <f>IFERROR(VLOOKUP(E1464,'أرصدة المخزن'!$A:$H,8,0),"")</f>
        <v/>
      </c>
    </row>
    <row r="1465" ht="24.75" customHeight="1" s="138">
      <c r="A1465" s="13" t="n">
        <v>1459</v>
      </c>
      <c r="B1465" s="14" t="n">
        <v>46198</v>
      </c>
      <c r="C1465" s="47" t="inlineStr">
        <is>
          <t>الصيانة لاين</t>
        </is>
      </c>
      <c r="D1465" s="47" t="n">
        <v>245</v>
      </c>
      <c r="E1465" s="49" t="n">
        <v>10020092</v>
      </c>
      <c r="F1465" s="28">
        <f>IFERROR(VLOOKUP(E1465,'أرصدة المخزن'!$A:$E,3,0),"")</f>
        <v/>
      </c>
      <c r="G1465" s="29">
        <f>IFERROR(VLOOKUP(E1465,'أرصدة المخزن'!$A:$H,4,FALSE),"")</f>
        <v/>
      </c>
      <c r="H1465" s="13" t="n">
        <v>2</v>
      </c>
      <c r="I1465" s="115" t="inlineStr">
        <is>
          <t>صرف</t>
        </is>
      </c>
      <c r="J1465" s="13" t="n"/>
      <c r="K1465" s="37">
        <f>IFERROR(VLOOKUP(E1465,'أرصدة المخزن'!$A:$H,8,0),"")</f>
        <v/>
      </c>
    </row>
    <row r="1466" ht="24.75" customHeight="1" s="138">
      <c r="A1466" s="13" t="n">
        <v>1460</v>
      </c>
      <c r="B1466" s="14" t="n">
        <v>46198</v>
      </c>
      <c r="C1466" s="47" t="inlineStr">
        <is>
          <t>الصيانة لاين</t>
        </is>
      </c>
      <c r="D1466" s="47" t="n">
        <v>245</v>
      </c>
      <c r="E1466" s="49" t="n">
        <v>10010036</v>
      </c>
      <c r="F1466" s="28">
        <f>IFERROR(VLOOKUP(E1466,'أرصدة المخزن'!$A:$E,3,0),"")</f>
        <v/>
      </c>
      <c r="G1466" s="29">
        <f>IFERROR(VLOOKUP(E1466,'أرصدة المخزن'!$A:$H,4,FALSE),"")</f>
        <v/>
      </c>
      <c r="H1466" s="13" t="n">
        <v>8</v>
      </c>
      <c r="I1466" s="115" t="inlineStr">
        <is>
          <t>صرف</t>
        </is>
      </c>
      <c r="J1466" s="13" t="n"/>
      <c r="K1466" s="37">
        <f>IFERROR(VLOOKUP(E1466,'أرصدة المخزن'!$A:$H,8,0),"")</f>
        <v/>
      </c>
    </row>
    <row r="1467" ht="24.75" customHeight="1" s="138">
      <c r="A1467" s="13" t="n">
        <v>1461</v>
      </c>
      <c r="B1467" s="14" t="n">
        <v>46198</v>
      </c>
      <c r="C1467" s="47" t="inlineStr">
        <is>
          <t>الصيانة لاين</t>
        </is>
      </c>
      <c r="D1467" s="47" t="n">
        <v>246</v>
      </c>
      <c r="E1467" s="49" t="n">
        <v>10170039</v>
      </c>
      <c r="F1467" s="28">
        <f>IFERROR(VLOOKUP(E1467,'أرصدة المخزن'!$A:$E,3,0),"")</f>
        <v/>
      </c>
      <c r="G1467" s="29">
        <f>IFERROR(VLOOKUP(E1467,'أرصدة المخزن'!$A:$H,4,FALSE),"")</f>
        <v/>
      </c>
      <c r="H1467" s="13" t="n">
        <v>10</v>
      </c>
      <c r="I1467" s="115" t="inlineStr">
        <is>
          <t>صرف</t>
        </is>
      </c>
      <c r="J1467" s="13" t="n"/>
      <c r="K1467" s="37">
        <f>IFERROR(VLOOKUP(E1467,'أرصدة المخزن'!$A:$H,8,0),"")</f>
        <v/>
      </c>
    </row>
    <row r="1468" ht="24.75" customHeight="1" s="138">
      <c r="A1468" s="13" t="n">
        <v>1462</v>
      </c>
      <c r="B1468" s="14" t="n">
        <v>46198</v>
      </c>
      <c r="C1468" s="47" t="inlineStr">
        <is>
          <t>المسطحات المائية</t>
        </is>
      </c>
      <c r="D1468" s="47" t="n">
        <v>247</v>
      </c>
      <c r="E1468" s="49" t="n">
        <v>10040038</v>
      </c>
      <c r="F1468" s="28">
        <f>IFERROR(VLOOKUP(E1468,'أرصدة المخزن'!$A:$E,3,0),"")</f>
        <v/>
      </c>
      <c r="G1468" s="29">
        <f>IFERROR(VLOOKUP(E1468,'أرصدة المخزن'!$A:$H,4,FALSE),"")</f>
        <v/>
      </c>
      <c r="H1468" s="13" t="n">
        <v>1</v>
      </c>
      <c r="I1468" s="115" t="inlineStr">
        <is>
          <t>صرف</t>
        </is>
      </c>
      <c r="J1468" s="13" t="n"/>
      <c r="K1468" s="37">
        <f>IFERROR(VLOOKUP(E1468,'أرصدة المخزن'!$A:$H,8,0),"")</f>
        <v/>
      </c>
    </row>
    <row r="1469" ht="24.75" customHeight="1" s="138">
      <c r="A1469" s="13" t="n">
        <v>1463</v>
      </c>
      <c r="B1469" s="14" t="n">
        <v>46198</v>
      </c>
      <c r="C1469" s="47" t="inlineStr">
        <is>
          <t>الصيانة لاين</t>
        </is>
      </c>
      <c r="D1469" s="47" t="n">
        <v>248</v>
      </c>
      <c r="E1469" s="49" t="n">
        <v>10010040</v>
      </c>
      <c r="F1469" s="28">
        <f>IFERROR(VLOOKUP(E1469,'أرصدة المخزن'!$A:$E,3,0),"")</f>
        <v/>
      </c>
      <c r="G1469" s="29">
        <f>IFERROR(VLOOKUP(E1469,'أرصدة المخزن'!$A:$H,4,FALSE),"")</f>
        <v/>
      </c>
      <c r="H1469" s="13" t="n">
        <v>1</v>
      </c>
      <c r="I1469" s="115" t="inlineStr">
        <is>
          <t>صرف</t>
        </is>
      </c>
      <c r="J1469" s="13" t="n"/>
      <c r="K1469" s="37">
        <f>IFERROR(VLOOKUP(E1469,'أرصدة المخزن'!$A:$H,8,0),"")</f>
        <v/>
      </c>
    </row>
    <row r="1470" ht="24.75" customHeight="1" s="138">
      <c r="A1470" s="13" t="n">
        <v>1464</v>
      </c>
      <c r="B1470" s="14" t="n">
        <v>46198</v>
      </c>
      <c r="C1470" s="47" t="inlineStr">
        <is>
          <t>الصيانة لاين</t>
        </is>
      </c>
      <c r="D1470" s="47" t="n">
        <v>248</v>
      </c>
      <c r="E1470" s="49" t="n">
        <v>10010002</v>
      </c>
      <c r="F1470" s="28">
        <f>IFERROR(VLOOKUP(E1470,'أرصدة المخزن'!$A:$E,3,0),"")</f>
        <v/>
      </c>
      <c r="G1470" s="29">
        <f>IFERROR(VLOOKUP(E1470,'أرصدة المخزن'!$A:$H,4,FALSE),"")</f>
        <v/>
      </c>
      <c r="H1470" s="13" t="n">
        <v>12</v>
      </c>
      <c r="I1470" s="115" t="inlineStr">
        <is>
          <t>صرف</t>
        </is>
      </c>
      <c r="J1470" s="13" t="n"/>
      <c r="K1470" s="37">
        <f>IFERROR(VLOOKUP(E1470,'أرصدة المخزن'!$A:$H,8,0),"")</f>
        <v/>
      </c>
    </row>
    <row r="1471" ht="24.75" customHeight="1" s="138">
      <c r="A1471" s="13" t="n">
        <v>1465</v>
      </c>
      <c r="B1471" s="14" t="n">
        <v>46198</v>
      </c>
      <c r="C1471" s="47" t="inlineStr">
        <is>
          <t>الصيانة لاين</t>
        </is>
      </c>
      <c r="D1471" s="47" t="n">
        <v>248</v>
      </c>
      <c r="E1471" s="49" t="n">
        <v>10170014</v>
      </c>
      <c r="F1471" s="28">
        <f>IFERROR(VLOOKUP(E1471,'أرصدة المخزن'!$A:$E,3,0),"")</f>
        <v/>
      </c>
      <c r="G1471" s="29">
        <f>IFERROR(VLOOKUP(E1471,'أرصدة المخزن'!$A:$H,4,FALSE),"")</f>
        <v/>
      </c>
      <c r="H1471" s="13" t="n">
        <v>1</v>
      </c>
      <c r="I1471" s="115" t="inlineStr">
        <is>
          <t>صرف</t>
        </is>
      </c>
      <c r="J1471" s="13" t="n"/>
      <c r="K1471" s="37">
        <f>IFERROR(VLOOKUP(E1471,'أرصدة المخزن'!$A:$H,8,0),"")</f>
        <v/>
      </c>
    </row>
    <row r="1472" ht="24.75" customHeight="1" s="138">
      <c r="A1472" s="13" t="n">
        <v>1466</v>
      </c>
      <c r="B1472" s="14" t="n">
        <v>46198</v>
      </c>
      <c r="C1472" s="47" t="inlineStr">
        <is>
          <t>الصيانة لاين</t>
        </is>
      </c>
      <c r="D1472" s="47" t="n">
        <v>249</v>
      </c>
      <c r="E1472" s="49" t="n">
        <v>10010038</v>
      </c>
      <c r="F1472" s="28">
        <f>IFERROR(VLOOKUP(E1472,'أرصدة المخزن'!$A:$E,3,0),"")</f>
        <v/>
      </c>
      <c r="G1472" s="29">
        <f>IFERROR(VLOOKUP(E1472,'أرصدة المخزن'!$A:$H,4,FALSE),"")</f>
        <v/>
      </c>
      <c r="H1472" s="13" t="n">
        <v>2</v>
      </c>
      <c r="I1472" s="115" t="inlineStr">
        <is>
          <t>صرف</t>
        </is>
      </c>
      <c r="J1472" s="13" t="n"/>
      <c r="K1472" s="37">
        <f>IFERROR(VLOOKUP(E1472,'أرصدة المخزن'!$A:$H,8,0),"")</f>
        <v/>
      </c>
    </row>
    <row r="1473" ht="24.75" customHeight="1" s="138">
      <c r="A1473" s="13" t="n">
        <v>1467</v>
      </c>
      <c r="B1473" s="14" t="n">
        <v>46198</v>
      </c>
      <c r="C1473" s="47" t="inlineStr">
        <is>
          <t>الصيانة لاين</t>
        </is>
      </c>
      <c r="D1473" s="47" t="n">
        <v>250</v>
      </c>
      <c r="E1473" s="49" t="n">
        <v>10040016</v>
      </c>
      <c r="F1473" s="28">
        <f>IFERROR(VLOOKUP(E1473,'أرصدة المخزن'!$A:$E,3,0),"")</f>
        <v/>
      </c>
      <c r="G1473" s="29">
        <f>IFERROR(VLOOKUP(E1473,'أرصدة المخزن'!$A:$H,4,FALSE),"")</f>
        <v/>
      </c>
      <c r="H1473" s="13" t="n">
        <v>8</v>
      </c>
      <c r="I1473" s="115" t="inlineStr">
        <is>
          <t>صرف</t>
        </is>
      </c>
      <c r="J1473" s="13" t="n"/>
      <c r="K1473" s="37">
        <f>IFERROR(VLOOKUP(E1473,'أرصدة المخزن'!$A:$H,8,0),"")</f>
        <v/>
      </c>
    </row>
    <row r="1474" ht="24.75" customHeight="1" s="138">
      <c r="A1474" s="13" t="n">
        <v>1468</v>
      </c>
      <c r="B1474" s="14" t="n">
        <v>46198</v>
      </c>
      <c r="C1474" s="47" t="inlineStr">
        <is>
          <t>كوالتي كنترول</t>
        </is>
      </c>
      <c r="D1474" s="47" t="n">
        <v>251</v>
      </c>
      <c r="E1474" s="49" t="n">
        <v>10170014</v>
      </c>
      <c r="F1474" s="28">
        <f>IFERROR(VLOOKUP(E1474,'أرصدة المخزن'!$A:$E,3,0),"")</f>
        <v/>
      </c>
      <c r="G1474" s="29">
        <f>IFERROR(VLOOKUP(E1474,'أرصدة المخزن'!$A:$H,4,FALSE),"")</f>
        <v/>
      </c>
      <c r="H1474" s="13" t="n">
        <v>2</v>
      </c>
      <c r="I1474" s="115" t="inlineStr">
        <is>
          <t>صرف</t>
        </is>
      </c>
      <c r="J1474" s="13" t="n"/>
      <c r="K1474" s="37">
        <f>IFERROR(VLOOKUP(E1474,'أرصدة المخزن'!$A:$H,8,0),"")</f>
        <v/>
      </c>
    </row>
    <row r="1475" ht="24.75" customHeight="1" s="138">
      <c r="A1475" s="13" t="n">
        <v>1469</v>
      </c>
      <c r="B1475" s="14" t="n">
        <v>46198</v>
      </c>
      <c r="C1475" s="47" t="inlineStr">
        <is>
          <t>الإدارة</t>
        </is>
      </c>
      <c r="D1475" s="47" t="n">
        <v>252</v>
      </c>
      <c r="E1475" s="49" t="n">
        <v>10010184</v>
      </c>
      <c r="F1475" s="28">
        <f>IFERROR(VLOOKUP(E1475,'أرصدة المخزن'!$A:$E,3,0),"")</f>
        <v/>
      </c>
      <c r="G1475" s="29">
        <f>IFERROR(VLOOKUP(E1475,'أرصدة المخزن'!$A:$H,4,FALSE),"")</f>
        <v/>
      </c>
      <c r="H1475" s="13" t="n">
        <v>1</v>
      </c>
      <c r="I1475" s="115" t="inlineStr">
        <is>
          <t>صرف</t>
        </is>
      </c>
      <c r="J1475" s="13" t="n"/>
      <c r="K1475" s="37">
        <f>IFERROR(VLOOKUP(E1475,'أرصدة المخزن'!$A:$H,8,0),"")</f>
        <v/>
      </c>
    </row>
    <row r="1476" ht="24.75" customHeight="1" s="138">
      <c r="A1476" s="13" t="n">
        <v>1470</v>
      </c>
      <c r="B1476" s="14" t="n">
        <v>46198</v>
      </c>
      <c r="C1476" s="47" t="inlineStr">
        <is>
          <t>الإدارة</t>
        </is>
      </c>
      <c r="D1476" s="47" t="n">
        <v>252</v>
      </c>
      <c r="E1476" s="49" t="n">
        <v>10010185</v>
      </c>
      <c r="F1476" s="28">
        <f>IFERROR(VLOOKUP(E1476,'أرصدة المخزن'!$A:$E,3,0),"")</f>
        <v/>
      </c>
      <c r="G1476" s="29">
        <f>IFERROR(VLOOKUP(E1476,'أرصدة المخزن'!$A:$H,4,FALSE),"")</f>
        <v/>
      </c>
      <c r="H1476" s="13" t="n">
        <v>1</v>
      </c>
      <c r="I1476" s="115" t="inlineStr">
        <is>
          <t>صرف</t>
        </is>
      </c>
      <c r="J1476" s="13" t="n"/>
      <c r="K1476" s="37">
        <f>IFERROR(VLOOKUP(E1476,'أرصدة المخزن'!$A:$H,8,0),"")</f>
        <v/>
      </c>
    </row>
    <row r="1477" ht="24.75" customHeight="1" s="138">
      <c r="A1477" s="13" t="n">
        <v>1471</v>
      </c>
      <c r="B1477" s="14" t="n">
        <v>46200</v>
      </c>
      <c r="C1477" s="47" t="inlineStr">
        <is>
          <t>الري بلوم</t>
        </is>
      </c>
      <c r="D1477" s="47" t="n">
        <v>253</v>
      </c>
      <c r="E1477" s="49" t="n">
        <v>10030031</v>
      </c>
      <c r="F1477" s="28">
        <f>IFERROR(VLOOKUP(E1477,'أرصدة المخزن'!$A:$E,3,0),"")</f>
        <v/>
      </c>
      <c r="G1477" s="29">
        <f>IFERROR(VLOOKUP(E1477,'أرصدة المخزن'!$A:$H,4,FALSE),"")</f>
        <v/>
      </c>
      <c r="H1477" s="13" t="n">
        <v>2</v>
      </c>
      <c r="I1477" s="115" t="inlineStr">
        <is>
          <t>صرف</t>
        </is>
      </c>
      <c r="J1477" s="13" t="n"/>
      <c r="K1477" s="37">
        <f>IFERROR(VLOOKUP(E1477,'أرصدة المخزن'!$A:$H,8,0),"")</f>
        <v/>
      </c>
    </row>
    <row r="1478" ht="24.75" customHeight="1" s="138">
      <c r="A1478" s="13" t="n">
        <v>1472</v>
      </c>
      <c r="B1478" s="14" t="n">
        <v>46200</v>
      </c>
      <c r="C1478" s="47" t="inlineStr">
        <is>
          <t>الري بلوم</t>
        </is>
      </c>
      <c r="D1478" s="47" t="n">
        <v>253</v>
      </c>
      <c r="E1478" s="49" t="n">
        <v>10030001</v>
      </c>
      <c r="F1478" s="28">
        <f>IFERROR(VLOOKUP(E1478,'أرصدة المخزن'!$A:$E,3,0),"")</f>
        <v/>
      </c>
      <c r="G1478" s="29">
        <f>IFERROR(VLOOKUP(E1478,'أرصدة المخزن'!$A:$H,4,FALSE),"")</f>
        <v/>
      </c>
      <c r="H1478" s="13" t="n">
        <v>350</v>
      </c>
      <c r="I1478" s="115" t="inlineStr">
        <is>
          <t>صرف</t>
        </is>
      </c>
      <c r="J1478" s="13" t="n"/>
      <c r="K1478" s="37">
        <f>IFERROR(VLOOKUP(E1478,'أرصدة المخزن'!$A:$H,8,0),"")</f>
        <v/>
      </c>
    </row>
    <row r="1479" ht="24.75" customHeight="1" s="138">
      <c r="A1479" s="13" t="n">
        <v>1473</v>
      </c>
      <c r="B1479" s="14" t="n">
        <v>46200</v>
      </c>
      <c r="C1479" s="47" t="inlineStr">
        <is>
          <t>الري بلوم</t>
        </is>
      </c>
      <c r="D1479" s="47" t="n">
        <v>253</v>
      </c>
      <c r="E1479" s="49" t="n">
        <v>10030045</v>
      </c>
      <c r="F1479" s="28">
        <f>IFERROR(VLOOKUP(E1479,'أرصدة المخزن'!$A:$E,3,0),"")</f>
        <v/>
      </c>
      <c r="G1479" s="29">
        <f>IFERROR(VLOOKUP(E1479,'أرصدة المخزن'!$A:$H,4,FALSE),"")</f>
        <v/>
      </c>
      <c r="H1479" s="15" t="n">
        <v>1</v>
      </c>
      <c r="I1479" s="115" t="inlineStr">
        <is>
          <t>صرف</t>
        </is>
      </c>
      <c r="J1479" s="13" t="n"/>
      <c r="K1479" s="37">
        <f>IFERROR(VLOOKUP(E1479,'أرصدة المخزن'!$A:$H,8,0),"")</f>
        <v/>
      </c>
    </row>
    <row r="1480" ht="24.75" customHeight="1" s="138">
      <c r="A1480" s="13" t="n">
        <v>1474</v>
      </c>
      <c r="B1480" s="14" t="n">
        <v>46200</v>
      </c>
      <c r="C1480" s="47" t="inlineStr">
        <is>
          <t>النظافة لاين</t>
        </is>
      </c>
      <c r="D1480" s="47" t="n">
        <v>254</v>
      </c>
      <c r="E1480" s="49" t="n">
        <v>10050002</v>
      </c>
      <c r="F1480" s="28">
        <f>IFERROR(VLOOKUP(E1480,'أرصدة المخزن'!$A:$E,3,0),"")</f>
        <v/>
      </c>
      <c r="G1480" s="29">
        <f>IFERROR(VLOOKUP(E1480,'أرصدة المخزن'!$A:$H,4,FALSE),"")</f>
        <v/>
      </c>
      <c r="H1480" s="13" t="n">
        <v>3</v>
      </c>
      <c r="I1480" s="115" t="inlineStr">
        <is>
          <t>صرف</t>
        </is>
      </c>
      <c r="J1480" s="13" t="n"/>
      <c r="K1480" s="37">
        <f>IFERROR(VLOOKUP(E1480,'أرصدة المخزن'!$A:$H,8,0),"")</f>
        <v/>
      </c>
    </row>
    <row r="1481" ht="24.75" customHeight="1" s="138">
      <c r="A1481" s="13" t="n">
        <v>1475</v>
      </c>
      <c r="B1481" s="14" t="n">
        <v>46200</v>
      </c>
      <c r="C1481" s="47" t="inlineStr">
        <is>
          <t>الصيانة لاين</t>
        </is>
      </c>
      <c r="D1481" s="47" t="n">
        <v>255</v>
      </c>
      <c r="E1481" s="49" t="n">
        <v>10010038</v>
      </c>
      <c r="F1481" s="28">
        <f>IFERROR(VLOOKUP(E1481,'أرصدة المخزن'!$A:$E,3,0),"")</f>
        <v/>
      </c>
      <c r="G1481" s="29">
        <f>IFERROR(VLOOKUP(E1481,'أرصدة المخزن'!$A:$H,4,FALSE),"")</f>
        <v/>
      </c>
      <c r="H1481" s="13" t="n">
        <v>2</v>
      </c>
      <c r="I1481" s="115" t="inlineStr">
        <is>
          <t>صرف</t>
        </is>
      </c>
      <c r="J1481" s="13" t="n"/>
      <c r="K1481" s="37">
        <f>IFERROR(VLOOKUP(E1481,'أرصدة المخزن'!$A:$H,8,0),"")</f>
        <v/>
      </c>
    </row>
    <row r="1482" ht="24.75" customHeight="1" s="138">
      <c r="A1482" s="13" t="n">
        <v>1476</v>
      </c>
      <c r="B1482" s="14" t="n">
        <v>46200</v>
      </c>
      <c r="C1482" s="47" t="inlineStr">
        <is>
          <t>الصيانة لاين</t>
        </is>
      </c>
      <c r="D1482" s="47" t="n">
        <v>256</v>
      </c>
      <c r="E1482" s="49" t="n">
        <v>10020162</v>
      </c>
      <c r="F1482" s="28">
        <f>IFERROR(VLOOKUP(E1482,'أرصدة المخزن'!$A:$E,3,0),"")</f>
        <v/>
      </c>
      <c r="G1482" s="29">
        <f>IFERROR(VLOOKUP(E1482,'أرصدة المخزن'!$A:$H,4,FALSE),"")</f>
        <v/>
      </c>
      <c r="H1482" s="13" t="n">
        <v>1</v>
      </c>
      <c r="I1482" s="115" t="inlineStr">
        <is>
          <t>صرف</t>
        </is>
      </c>
      <c r="J1482" s="13" t="n"/>
      <c r="K1482" s="37">
        <f>IFERROR(VLOOKUP(E1482,'أرصدة المخزن'!$A:$H,8,0),"")</f>
        <v/>
      </c>
    </row>
    <row r="1483" ht="24.75" customHeight="1" s="138">
      <c r="A1483" s="13" t="n">
        <v>1477</v>
      </c>
      <c r="B1483" s="14" t="n">
        <v>46200</v>
      </c>
      <c r="C1483" s="47" t="inlineStr">
        <is>
          <t>الصيانة لاين</t>
        </is>
      </c>
      <c r="D1483" s="47" t="n">
        <v>256</v>
      </c>
      <c r="E1483" s="49" t="n">
        <v>10020157</v>
      </c>
      <c r="F1483" s="28">
        <f>IFERROR(VLOOKUP(E1483,'أرصدة المخزن'!$A:$E,3,0),"")</f>
        <v/>
      </c>
      <c r="G1483" s="29">
        <f>IFERROR(VLOOKUP(E1483,'أرصدة المخزن'!$A:$H,4,FALSE),"")</f>
        <v/>
      </c>
      <c r="H1483" s="13" t="n">
        <v>1</v>
      </c>
      <c r="I1483" s="115" t="inlineStr">
        <is>
          <t>صرف</t>
        </is>
      </c>
      <c r="J1483" s="13" t="n"/>
      <c r="K1483" s="37">
        <f>IFERROR(VLOOKUP(E1483,'أرصدة المخزن'!$A:$H,8,0),"")</f>
        <v/>
      </c>
    </row>
    <row r="1484" ht="24.75" customHeight="1" s="138">
      <c r="A1484" s="13" t="n">
        <v>1478</v>
      </c>
      <c r="B1484" s="14" t="n">
        <v>46200</v>
      </c>
      <c r="C1484" s="47" t="inlineStr">
        <is>
          <t>الري خاص</t>
        </is>
      </c>
      <c r="D1484" s="47" t="n">
        <v>257</v>
      </c>
      <c r="E1484" s="49" t="n">
        <v>10030051</v>
      </c>
      <c r="F1484" s="28">
        <f>IFERROR(VLOOKUP(E1484,'أرصدة المخزن'!$A:$E,3,0),"")</f>
        <v/>
      </c>
      <c r="G1484" s="29">
        <f>IFERROR(VLOOKUP(E1484,'أرصدة المخزن'!$A:$H,4,FALSE),"")</f>
        <v/>
      </c>
      <c r="H1484" s="13" t="n">
        <v>1</v>
      </c>
      <c r="I1484" s="115" t="inlineStr">
        <is>
          <t>صرف</t>
        </is>
      </c>
      <c r="J1484" s="13" t="inlineStr">
        <is>
          <t>227/2</t>
        </is>
      </c>
      <c r="K1484" s="37">
        <f>IFERROR(VLOOKUP(E1484,'أرصدة المخزن'!$A:$H,8,0),"")</f>
        <v/>
      </c>
    </row>
    <row r="1485" ht="24.75" customHeight="1" s="138">
      <c r="A1485" s="13" t="n">
        <v>1479</v>
      </c>
      <c r="B1485" s="14" t="n">
        <v>46200</v>
      </c>
      <c r="C1485" s="47" t="inlineStr">
        <is>
          <t>الري سلطان</t>
        </is>
      </c>
      <c r="D1485" s="47" t="n">
        <v>258</v>
      </c>
      <c r="E1485" s="49" t="n">
        <v>10030051</v>
      </c>
      <c r="F1485" s="28">
        <f>IFERROR(VLOOKUP(E1485,'أرصدة المخزن'!$A:$E,3,0),"")</f>
        <v/>
      </c>
      <c r="G1485" s="29">
        <f>IFERROR(VLOOKUP(E1485,'أرصدة المخزن'!$A:$H,4,FALSE),"")</f>
        <v/>
      </c>
      <c r="H1485" s="13" t="n">
        <v>2</v>
      </c>
      <c r="I1485" s="115" t="inlineStr">
        <is>
          <t>صرف</t>
        </is>
      </c>
      <c r="J1485" s="13" t="n"/>
      <c r="K1485" s="37">
        <f>IFERROR(VLOOKUP(E1485,'أرصدة المخزن'!$A:$H,8,0),"")</f>
        <v/>
      </c>
    </row>
    <row r="1486" ht="24.75" customHeight="1" s="138">
      <c r="A1486" s="13" t="n">
        <v>1480</v>
      </c>
      <c r="B1486" s="14" t="n">
        <v>46201</v>
      </c>
      <c r="C1486" s="47" t="inlineStr">
        <is>
          <t>الصيانة لاين</t>
        </is>
      </c>
      <c r="D1486" s="47" t="n">
        <v>259</v>
      </c>
      <c r="E1486" s="49" t="n">
        <v>10020026</v>
      </c>
      <c r="F1486" s="28">
        <f>IFERROR(VLOOKUP(E1486,'أرصدة المخزن'!$A:$E,3,0),"")</f>
        <v/>
      </c>
      <c r="G1486" s="29">
        <f>IFERROR(VLOOKUP(E1486,'أرصدة المخزن'!$A:$H,4,FALSE),"")</f>
        <v/>
      </c>
      <c r="H1486" s="13" t="n">
        <v>4</v>
      </c>
      <c r="I1486" s="115" t="inlineStr">
        <is>
          <t>صرف</t>
        </is>
      </c>
      <c r="J1486" s="13" t="n"/>
      <c r="K1486" s="37">
        <f>IFERROR(VLOOKUP(E1486,'أرصدة المخزن'!$A:$H,8,0),"")</f>
        <v/>
      </c>
    </row>
    <row r="1487" ht="24.75" customHeight="1" s="138">
      <c r="A1487" s="13" t="n">
        <v>1481</v>
      </c>
      <c r="B1487" s="14" t="n">
        <v>46201</v>
      </c>
      <c r="C1487" s="47" t="inlineStr">
        <is>
          <t>الصيانة لاين</t>
        </is>
      </c>
      <c r="D1487" s="47" t="n">
        <v>260</v>
      </c>
      <c r="E1487" s="49" t="n">
        <v>10010056</v>
      </c>
      <c r="F1487" s="28">
        <f>IFERROR(VLOOKUP(E1487,'أرصدة المخزن'!$A:$E,3,0),"")</f>
        <v/>
      </c>
      <c r="G1487" s="29">
        <f>IFERROR(VLOOKUP(E1487,'أرصدة المخزن'!$A:$H,4,FALSE),"")</f>
        <v/>
      </c>
      <c r="H1487" s="13" t="n">
        <v>15</v>
      </c>
      <c r="I1487" s="115" t="inlineStr">
        <is>
          <t>صرف</t>
        </is>
      </c>
      <c r="J1487" s="13" t="inlineStr">
        <is>
          <t>227.38.207.244</t>
        </is>
      </c>
      <c r="K1487" s="37">
        <f>IFERROR(VLOOKUP(E1487,'أرصدة المخزن'!$A:$H,8,0),"")</f>
        <v/>
      </c>
    </row>
    <row r="1488" ht="24.75" customHeight="1" s="138">
      <c r="A1488" s="13" t="n">
        <v>1482</v>
      </c>
      <c r="B1488" s="14" t="n">
        <v>46201</v>
      </c>
      <c r="C1488" s="47" t="inlineStr">
        <is>
          <t>الصيانة لاين</t>
        </is>
      </c>
      <c r="D1488" s="47" t="n">
        <v>260</v>
      </c>
      <c r="E1488" s="49" t="n">
        <v>10010057</v>
      </c>
      <c r="F1488" s="28">
        <f>IFERROR(VLOOKUP(E1488,'أرصدة المخزن'!$A:$E,3,0),"")</f>
        <v/>
      </c>
      <c r="G1488" s="29">
        <f>IFERROR(VLOOKUP(E1488,'أرصدة المخزن'!$A:$H,4,FALSE),"")</f>
        <v/>
      </c>
      <c r="H1488" s="13" t="n">
        <v>10</v>
      </c>
      <c r="I1488" s="115" t="inlineStr">
        <is>
          <t>صرف</t>
        </is>
      </c>
      <c r="J1488" s="13" t="inlineStr">
        <is>
          <t>227.38.207.245</t>
        </is>
      </c>
      <c r="K1488" s="37">
        <f>IFERROR(VLOOKUP(E1488,'أرصدة المخزن'!$A:$H,8,0),"")</f>
        <v/>
      </c>
    </row>
    <row r="1489" ht="24.75" customHeight="1" s="138">
      <c r="A1489" s="13" t="n">
        <v>1483</v>
      </c>
      <c r="B1489" s="14" t="n">
        <v>46201</v>
      </c>
      <c r="C1489" s="47" t="inlineStr">
        <is>
          <t>الصيانة لاين</t>
        </is>
      </c>
      <c r="D1489" s="47" t="n">
        <v>260</v>
      </c>
      <c r="E1489" s="49" t="n">
        <v>10010038</v>
      </c>
      <c r="F1489" s="28">
        <f>IFERROR(VLOOKUP(E1489,'أرصدة المخزن'!$A:$E,3,0),"")</f>
        <v/>
      </c>
      <c r="G1489" s="29">
        <f>IFERROR(VLOOKUP(E1489,'أرصدة المخزن'!$A:$H,4,FALSE),"")</f>
        <v/>
      </c>
      <c r="H1489" s="13" t="n">
        <v>1</v>
      </c>
      <c r="I1489" s="115" t="inlineStr">
        <is>
          <t>صرف</t>
        </is>
      </c>
      <c r="J1489" s="13" t="inlineStr">
        <is>
          <t>عمارة رقم 363</t>
        </is>
      </c>
      <c r="K1489" s="37">
        <f>IFERROR(VLOOKUP(E1489,'أرصدة المخزن'!$A:$H,8,0),"")</f>
        <v/>
      </c>
    </row>
    <row r="1490" ht="24.75" customHeight="1" s="138">
      <c r="A1490" s="13" t="n">
        <v>1484</v>
      </c>
      <c r="B1490" s="14" t="n">
        <v>46201</v>
      </c>
      <c r="C1490" s="47" t="inlineStr">
        <is>
          <t>الصيانة لاين</t>
        </is>
      </c>
      <c r="D1490" s="47" t="n">
        <v>260</v>
      </c>
      <c r="E1490" s="49" t="n">
        <v>10010002</v>
      </c>
      <c r="F1490" s="28">
        <f>IFERROR(VLOOKUP(E1490,'أرصدة المخزن'!$A:$E,3,0),"")</f>
        <v/>
      </c>
      <c r="G1490" s="29">
        <f>IFERROR(VLOOKUP(E1490,'أرصدة المخزن'!$A:$H,4,FALSE),"")</f>
        <v/>
      </c>
      <c r="H1490" s="13" t="n">
        <v>10</v>
      </c>
      <c r="I1490" s="115" t="inlineStr">
        <is>
          <t>صرف</t>
        </is>
      </c>
      <c r="J1490" s="13" t="inlineStr">
        <is>
          <t>لوحة كهرباء حمام 2</t>
        </is>
      </c>
      <c r="K1490" s="37">
        <f>IFERROR(VLOOKUP(E1490,'أرصدة المخزن'!$A:$H,8,0),"")</f>
        <v/>
      </c>
    </row>
    <row r="1491" ht="24.75" customHeight="1" s="138">
      <c r="A1491" s="13" t="n">
        <v>1485</v>
      </c>
      <c r="B1491" s="14" t="n">
        <v>46201</v>
      </c>
      <c r="C1491" s="47" t="inlineStr">
        <is>
          <t>الصيانة لاين</t>
        </is>
      </c>
      <c r="D1491" s="47" t="n">
        <v>261</v>
      </c>
      <c r="E1491" s="49" t="n">
        <v>10010101</v>
      </c>
      <c r="F1491" s="28">
        <f>IFERROR(VLOOKUP(E1491,'أرصدة المخزن'!$A:$E,3,0),"")</f>
        <v/>
      </c>
      <c r="G1491" s="29">
        <f>IFERROR(VLOOKUP(E1491,'أرصدة المخزن'!$A:$H,4,FALSE),"")</f>
        <v/>
      </c>
      <c r="H1491" s="13" t="n">
        <v>30</v>
      </c>
      <c r="I1491" s="115" t="inlineStr">
        <is>
          <t>صرف</t>
        </is>
      </c>
      <c r="J1491" s="13" t="inlineStr">
        <is>
          <t>لاند سكيب حمام 7</t>
        </is>
      </c>
      <c r="K1491" s="37">
        <f>IFERROR(VLOOKUP(E1491,'أرصدة المخزن'!$A:$H,8,0),"")</f>
        <v/>
      </c>
    </row>
    <row r="1492" ht="24.75" customHeight="1" s="138">
      <c r="A1492" s="13" t="n">
        <v>1486</v>
      </c>
      <c r="B1492" s="14" t="n">
        <v>46201</v>
      </c>
      <c r="C1492" s="47" t="inlineStr">
        <is>
          <t>الصيانة لاين</t>
        </is>
      </c>
      <c r="D1492" s="47" t="n">
        <v>262</v>
      </c>
      <c r="E1492" s="49" t="n">
        <v>10010038</v>
      </c>
      <c r="F1492" s="28">
        <f>IFERROR(VLOOKUP(E1492,'أرصدة المخزن'!$A:$E,3,0),"")</f>
        <v/>
      </c>
      <c r="G1492" s="29">
        <f>IFERROR(VLOOKUP(E1492,'أرصدة المخزن'!$A:$H,4,FALSE),"")</f>
        <v/>
      </c>
      <c r="H1492" s="13" t="n">
        <v>1</v>
      </c>
      <c r="I1492" s="115" t="inlineStr">
        <is>
          <t>صرف</t>
        </is>
      </c>
      <c r="J1492" s="13" t="inlineStr">
        <is>
          <t>عمارة رقم 38</t>
        </is>
      </c>
      <c r="K1492" s="37">
        <f>IFERROR(VLOOKUP(E1492,'أرصدة المخزن'!$A:$H,8,0),"")</f>
        <v/>
      </c>
    </row>
    <row r="1493" ht="24.75" customHeight="1" s="138">
      <c r="A1493" s="13" t="n">
        <v>1487</v>
      </c>
      <c r="B1493" s="14" t="n">
        <v>46201</v>
      </c>
      <c r="C1493" s="47" t="inlineStr">
        <is>
          <t>الصيانة لاين</t>
        </is>
      </c>
      <c r="D1493" s="47" t="n">
        <v>263</v>
      </c>
      <c r="E1493" s="49" t="n">
        <v>10020176</v>
      </c>
      <c r="F1493" s="28">
        <f>IFERROR(VLOOKUP(E1493,'أرصدة المخزن'!$A:$E,3,0),"")</f>
        <v/>
      </c>
      <c r="G1493" s="29">
        <f>IFERROR(VLOOKUP(E1493,'أرصدة المخزن'!$A:$H,4,FALSE),"")</f>
        <v/>
      </c>
      <c r="H1493" s="13" t="n">
        <v>2</v>
      </c>
      <c r="I1493" s="115" t="inlineStr">
        <is>
          <t>صرف</t>
        </is>
      </c>
      <c r="J1493" s="13" t="inlineStr">
        <is>
          <t>بوابة رقم 1</t>
        </is>
      </c>
      <c r="K1493" s="37">
        <f>IFERROR(VLOOKUP(E1493,'أرصدة المخزن'!$A:$H,8,0),"")</f>
        <v/>
      </c>
    </row>
    <row r="1494" ht="24.75" customHeight="1" s="138">
      <c r="A1494" s="13" t="n">
        <v>1488</v>
      </c>
      <c r="B1494" s="14" t="n">
        <v>46201</v>
      </c>
      <c r="C1494" s="47" t="inlineStr">
        <is>
          <t>الصيانة لاين</t>
        </is>
      </c>
      <c r="D1494" s="47" t="n">
        <v>263</v>
      </c>
      <c r="E1494" s="49" t="n">
        <v>10020185</v>
      </c>
      <c r="F1494" s="28">
        <f>IFERROR(VLOOKUP(E1494,'أرصدة المخزن'!$A:$E,3,0),"")</f>
        <v/>
      </c>
      <c r="G1494" s="29">
        <f>IFERROR(VLOOKUP(E1494,'أرصدة المخزن'!$A:$H,4,FALSE),"")</f>
        <v/>
      </c>
      <c r="H1494" s="13" t="n">
        <v>1</v>
      </c>
      <c r="I1494" s="115" t="inlineStr">
        <is>
          <t>صرف</t>
        </is>
      </c>
      <c r="J1494" s="13" t="inlineStr">
        <is>
          <t>بوابة رقم 1</t>
        </is>
      </c>
      <c r="K1494" s="37">
        <f>IFERROR(VLOOKUP(E1494,'أرصدة المخزن'!$A:$H,8,0),"")</f>
        <v/>
      </c>
    </row>
    <row r="1495" ht="24.75" customHeight="1" s="138">
      <c r="A1495" s="13" t="n">
        <v>1489</v>
      </c>
      <c r="B1495" s="14" t="n">
        <v>46201</v>
      </c>
      <c r="C1495" s="47" t="inlineStr">
        <is>
          <t>الصيانة لاين</t>
        </is>
      </c>
      <c r="D1495" s="47" t="n">
        <v>263</v>
      </c>
      <c r="E1495" s="49" t="n">
        <v>10020175</v>
      </c>
      <c r="F1495" s="28">
        <f>IFERROR(VLOOKUP(E1495,'أرصدة المخزن'!$A:$E,3,0),"")</f>
        <v/>
      </c>
      <c r="G1495" s="29">
        <f>IFERROR(VLOOKUP(E1495,'أرصدة المخزن'!$A:$H,4,FALSE),"")</f>
        <v/>
      </c>
      <c r="H1495" s="13" t="n">
        <v>1</v>
      </c>
      <c r="I1495" s="115" t="inlineStr">
        <is>
          <t>صرف</t>
        </is>
      </c>
      <c r="J1495" s="13" t="inlineStr">
        <is>
          <t>بوابة رقم 1</t>
        </is>
      </c>
      <c r="K1495" s="37">
        <f>IFERROR(VLOOKUP(E1495,'أرصدة المخزن'!$A:$H,8,0),"")</f>
        <v/>
      </c>
    </row>
    <row r="1496" ht="24.75" customHeight="1" s="138">
      <c r="A1496" s="13" t="n">
        <v>1490</v>
      </c>
      <c r="B1496" s="14" t="n">
        <v>46201</v>
      </c>
      <c r="C1496" s="47" t="inlineStr">
        <is>
          <t>لوتس</t>
        </is>
      </c>
      <c r="D1496" s="47" t="n">
        <v>264</v>
      </c>
      <c r="E1496" s="49" t="n">
        <v>10010035</v>
      </c>
      <c r="F1496" s="28">
        <f>IFERROR(VLOOKUP(E1496,'أرصدة المخزن'!$A:$E,3,0),"")</f>
        <v/>
      </c>
      <c r="G1496" s="29">
        <f>IFERROR(VLOOKUP(E1496,'أرصدة المخزن'!$A:$H,4,FALSE),"")</f>
        <v/>
      </c>
      <c r="H1496" s="13" t="n">
        <v>71</v>
      </c>
      <c r="I1496" s="115" t="inlineStr">
        <is>
          <t>صرف</t>
        </is>
      </c>
      <c r="J1496" s="51" t="inlineStr">
        <is>
          <t>عمارات 204-212-
-220-226-237-248-436-435-431</t>
        </is>
      </c>
      <c r="K1496" s="37">
        <f>IFERROR(VLOOKUP(E1496,'أرصدة المخزن'!$A:$H,8,0),"")</f>
        <v/>
      </c>
    </row>
    <row r="1497" ht="24.75" customHeight="1" s="138">
      <c r="A1497" s="13" t="n">
        <v>1491</v>
      </c>
      <c r="B1497" s="14" t="n">
        <v>46201</v>
      </c>
      <c r="C1497" s="47" t="inlineStr">
        <is>
          <t>لوتس</t>
        </is>
      </c>
      <c r="D1497" s="47" t="n">
        <v>264</v>
      </c>
      <c r="E1497" s="49" t="n">
        <v>10010037</v>
      </c>
      <c r="F1497" s="28">
        <f>IFERROR(VLOOKUP(E1497,'أرصدة المخزن'!$A:$E,3,0),"")</f>
        <v/>
      </c>
      <c r="G1497" s="29">
        <f>IFERROR(VLOOKUP(E1497,'أرصدة المخزن'!$A:$H,4,FALSE),"")</f>
        <v/>
      </c>
      <c r="H1497" s="13" t="n">
        <v>15</v>
      </c>
      <c r="I1497" s="115" t="inlineStr">
        <is>
          <t>صرف</t>
        </is>
      </c>
      <c r="J1497" s="13" t="inlineStr">
        <is>
          <t>عمارات 204-212-
-220-226-237-248-436-435-431</t>
        </is>
      </c>
      <c r="K1497" s="37">
        <f>IFERROR(VLOOKUP(E1497,'أرصدة المخزن'!$A:$H,8,0),"")</f>
        <v/>
      </c>
    </row>
    <row r="1498" ht="24.75" customHeight="1" s="138">
      <c r="A1498" s="13" t="n">
        <v>1492</v>
      </c>
      <c r="B1498" s="14" t="n">
        <v>46201</v>
      </c>
      <c r="C1498" s="47" t="inlineStr">
        <is>
          <t>لوتس</t>
        </is>
      </c>
      <c r="D1498" s="47" t="n">
        <v>264</v>
      </c>
      <c r="E1498" s="49" t="n">
        <v>10010109</v>
      </c>
      <c r="F1498" s="28">
        <f>IFERROR(VLOOKUP(E1498,'أرصدة المخزن'!$A:$E,3,0),"")</f>
        <v/>
      </c>
      <c r="G1498" s="29">
        <f>IFERROR(VLOOKUP(E1498,'أرصدة المخزن'!$A:$H,4,FALSE),"")</f>
        <v/>
      </c>
      <c r="H1498" s="13" t="n">
        <v>4</v>
      </c>
      <c r="I1498" s="115" t="inlineStr">
        <is>
          <t>صرف</t>
        </is>
      </c>
      <c r="J1498" s="13" t="inlineStr">
        <is>
          <t>عمارات 204-212-
-220-226-237-248-436-435-431</t>
        </is>
      </c>
      <c r="K1498" s="37">
        <f>IFERROR(VLOOKUP(E1498,'أرصدة المخزن'!$A:$H,8,0),"")</f>
        <v/>
      </c>
    </row>
    <row r="1499" ht="24.75" customHeight="1" s="138">
      <c r="A1499" s="13" t="n">
        <v>1493</v>
      </c>
      <c r="B1499" s="14" t="n">
        <v>46201</v>
      </c>
      <c r="C1499" s="47" t="inlineStr">
        <is>
          <t>الري بلوم</t>
        </is>
      </c>
      <c r="D1499" s="47" t="n">
        <v>265</v>
      </c>
      <c r="E1499" s="49" t="n">
        <v>10030001</v>
      </c>
      <c r="F1499" s="28">
        <f>IFERROR(VLOOKUP(E1499,'أرصدة المخزن'!$A:$E,3,0),"")</f>
        <v/>
      </c>
      <c r="G1499" s="29">
        <f>IFERROR(VLOOKUP(E1499,'أرصدة المخزن'!$A:$H,4,FALSE),"")</f>
        <v/>
      </c>
      <c r="H1499" s="13" t="n">
        <v>150</v>
      </c>
      <c r="I1499" s="115" t="inlineStr">
        <is>
          <t>صرف</t>
        </is>
      </c>
      <c r="J1499" s="13" t="inlineStr">
        <is>
          <t>بحيرة 8,9</t>
        </is>
      </c>
      <c r="K1499" s="37">
        <f>IFERROR(VLOOKUP(E1499,'أرصدة المخزن'!$A:$H,8,0),"")</f>
        <v/>
      </c>
    </row>
    <row r="1500" ht="24.75" customHeight="1" s="138">
      <c r="A1500" s="13" t="n">
        <v>1494</v>
      </c>
      <c r="B1500" s="14" t="n">
        <v>46201</v>
      </c>
      <c r="C1500" s="47" t="inlineStr">
        <is>
          <t>الري بلوم</t>
        </is>
      </c>
      <c r="D1500" s="47" t="n">
        <v>265</v>
      </c>
      <c r="E1500" s="49" t="n">
        <v>10030031</v>
      </c>
      <c r="F1500" s="28">
        <f>IFERROR(VLOOKUP(E1500,'أرصدة المخزن'!$A:$E,3,0),"")</f>
        <v/>
      </c>
      <c r="G1500" s="29">
        <f>IFERROR(VLOOKUP(E1500,'أرصدة المخزن'!$A:$H,4,FALSE),"")</f>
        <v/>
      </c>
      <c r="H1500" s="13" t="n">
        <v>3</v>
      </c>
      <c r="I1500" s="115" t="inlineStr">
        <is>
          <t>صرف</t>
        </is>
      </c>
      <c r="J1500" s="13" t="inlineStr">
        <is>
          <t>بحيرة 8,9</t>
        </is>
      </c>
      <c r="K1500" s="37">
        <f>IFERROR(VLOOKUP(E1500,'أرصدة المخزن'!$A:$H,8,0),"")</f>
        <v/>
      </c>
    </row>
    <row r="1501" ht="24.75" customHeight="1" s="138">
      <c r="A1501" s="13" t="n">
        <v>1495</v>
      </c>
      <c r="B1501" s="14" t="n">
        <v>46201</v>
      </c>
      <c r="C1501" s="47" t="n"/>
      <c r="D1501" s="47" t="n">
        <v>266</v>
      </c>
      <c r="E1501" s="49" t="n">
        <v>10020171</v>
      </c>
      <c r="F1501" s="28">
        <f>IFERROR(VLOOKUP(E1501,'أرصدة المخزن'!$A:$E,3,0),"")</f>
        <v/>
      </c>
      <c r="G1501" s="29">
        <f>IFERROR(VLOOKUP(E1501,'أرصدة المخزن'!$A:$H,4,FALSE),"")</f>
        <v/>
      </c>
      <c r="H1501" s="13" t="n">
        <v>1</v>
      </c>
      <c r="I1501" s="115" t="inlineStr">
        <is>
          <t>صرف</t>
        </is>
      </c>
      <c r="J1501" s="13" t="n"/>
      <c r="K1501" s="37">
        <f>IFERROR(VLOOKUP(E1501,'أرصدة المخزن'!$A:$H,8,0),"")</f>
        <v/>
      </c>
    </row>
    <row r="1502" ht="24.75" customHeight="1" s="138">
      <c r="A1502" s="13" t="n">
        <v>1496</v>
      </c>
      <c r="B1502" s="14" t="n">
        <v>46201</v>
      </c>
      <c r="C1502" s="47" t="n"/>
      <c r="D1502" s="47" t="n">
        <v>266</v>
      </c>
      <c r="E1502" s="49" t="n">
        <v>10020168</v>
      </c>
      <c r="F1502" s="28">
        <f>IFERROR(VLOOKUP(E1502,'أرصدة المخزن'!$A:$E,3,0),"")</f>
        <v/>
      </c>
      <c r="G1502" s="29">
        <f>IFERROR(VLOOKUP(E1502,'أرصدة المخزن'!$A:$H,4,FALSE),"")</f>
        <v/>
      </c>
      <c r="H1502" s="13" t="n">
        <v>3</v>
      </c>
      <c r="I1502" s="115" t="inlineStr">
        <is>
          <t>صرف</t>
        </is>
      </c>
      <c r="J1502" s="13" t="n"/>
      <c r="K1502" s="37">
        <f>IFERROR(VLOOKUP(E1502,'أرصدة المخزن'!$A:$H,8,0),"")</f>
        <v/>
      </c>
    </row>
    <row r="1503" ht="24.75" customHeight="1" s="138">
      <c r="A1503" s="13" t="n">
        <v>1497</v>
      </c>
      <c r="B1503" s="14" t="n">
        <v>46201</v>
      </c>
      <c r="C1503" s="47" t="n"/>
      <c r="D1503" s="47" t="n">
        <v>266</v>
      </c>
      <c r="E1503" s="49" t="n">
        <v>10020170</v>
      </c>
      <c r="F1503" s="28">
        <f>IFERROR(VLOOKUP(E1503,'أرصدة المخزن'!$A:$E,3,0),"")</f>
        <v/>
      </c>
      <c r="G1503" s="29">
        <f>IFERROR(VLOOKUP(E1503,'أرصدة المخزن'!$A:$H,4,FALSE),"")</f>
        <v/>
      </c>
      <c r="H1503" s="13" t="n">
        <v>3</v>
      </c>
      <c r="I1503" s="115" t="inlineStr">
        <is>
          <t>صرف</t>
        </is>
      </c>
      <c r="J1503" s="13" t="n"/>
      <c r="K1503" s="37">
        <f>IFERROR(VLOOKUP(E1503,'أرصدة المخزن'!$A:$H,8,0),"")</f>
        <v/>
      </c>
    </row>
    <row r="1504" ht="24.75" customHeight="1" s="138">
      <c r="A1504" s="13" t="n">
        <v>1498</v>
      </c>
      <c r="B1504" s="14" t="n">
        <v>46201</v>
      </c>
      <c r="C1504" s="47" t="n"/>
      <c r="D1504" s="47" t="n">
        <v>266</v>
      </c>
      <c r="E1504" s="49" t="n">
        <v>10020172</v>
      </c>
      <c r="F1504" s="28">
        <f>IFERROR(VLOOKUP(E1504,'أرصدة المخزن'!$A:$E,3,0),"")</f>
        <v/>
      </c>
      <c r="G1504" s="29">
        <f>IFERROR(VLOOKUP(E1504,'أرصدة المخزن'!$A:$H,4,FALSE),"")</f>
        <v/>
      </c>
      <c r="H1504" s="13" t="n">
        <v>3</v>
      </c>
      <c r="I1504" s="115" t="inlineStr">
        <is>
          <t>صرف</t>
        </is>
      </c>
      <c r="J1504" s="13" t="n"/>
      <c r="K1504" s="37">
        <f>IFERROR(VLOOKUP(E1504,'أرصدة المخزن'!$A:$H,8,0),"")</f>
        <v/>
      </c>
    </row>
    <row r="1505" ht="24.75" customHeight="1" s="138">
      <c r="A1505" s="13" t="n">
        <v>1499</v>
      </c>
      <c r="B1505" s="14" t="n">
        <v>46201</v>
      </c>
      <c r="C1505" s="47" t="n"/>
      <c r="D1505" s="47" t="n">
        <v>267</v>
      </c>
      <c r="E1505" s="49" t="n">
        <v>10020165</v>
      </c>
      <c r="F1505" s="28">
        <f>IFERROR(VLOOKUP(E1505,'أرصدة المخزن'!$A:$E,3,0),"")</f>
        <v/>
      </c>
      <c r="G1505" s="29">
        <f>IFERROR(VLOOKUP(E1505,'أرصدة المخزن'!$A:$H,4,FALSE),"")</f>
        <v/>
      </c>
      <c r="H1505" s="13" t="n">
        <v>5</v>
      </c>
      <c r="I1505" s="115" t="inlineStr">
        <is>
          <t>صرف</t>
        </is>
      </c>
      <c r="J1505" s="13" t="n"/>
      <c r="K1505" s="37">
        <f>IFERROR(VLOOKUP(E1505,'أرصدة المخزن'!$A:$H,8,0),"")</f>
        <v/>
      </c>
    </row>
    <row r="1506" ht="24.75" customHeight="1" s="138">
      <c r="A1506" s="13" t="n">
        <v>1500</v>
      </c>
      <c r="B1506" s="14" t="n">
        <v>46201</v>
      </c>
      <c r="C1506" s="47" t="n"/>
      <c r="D1506" s="47" t="n">
        <v>267</v>
      </c>
      <c r="E1506" s="49" t="n">
        <v>10020166</v>
      </c>
      <c r="F1506" s="28">
        <f>IFERROR(VLOOKUP(E1506,'أرصدة المخزن'!$A:$E,3,0),"")</f>
        <v/>
      </c>
      <c r="G1506" s="29">
        <f>IFERROR(VLOOKUP(E1506,'أرصدة المخزن'!$A:$H,4,FALSE),"")</f>
        <v/>
      </c>
      <c r="H1506" s="13" t="n">
        <v>1</v>
      </c>
      <c r="I1506" s="115" t="inlineStr">
        <is>
          <t>صرف</t>
        </is>
      </c>
      <c r="J1506" s="13" t="n"/>
      <c r="K1506" s="37">
        <f>IFERROR(VLOOKUP(E1506,'أرصدة المخزن'!$A:$H,8,0),"")</f>
        <v/>
      </c>
    </row>
    <row r="1507" ht="24.75" customHeight="1" s="138">
      <c r="A1507" s="13" t="n">
        <v>1501</v>
      </c>
      <c r="B1507" s="14" t="n">
        <v>46201</v>
      </c>
      <c r="C1507" s="47" t="inlineStr">
        <is>
          <t>الإدارة</t>
        </is>
      </c>
      <c r="D1507" s="47" t="n">
        <v>268</v>
      </c>
      <c r="E1507" s="49" t="n">
        <v>10080009</v>
      </c>
      <c r="F1507" s="28">
        <f>IFERROR(VLOOKUP(E1507,'أرصدة المخزن'!$A:$E,3,0),"")</f>
        <v/>
      </c>
      <c r="G1507" s="29">
        <f>IFERROR(VLOOKUP(E1507,'أرصدة المخزن'!$A:$H,4,FALSE),"")</f>
        <v/>
      </c>
      <c r="H1507" s="13" t="n">
        <v>2</v>
      </c>
      <c r="I1507" s="115" t="inlineStr">
        <is>
          <t>صرف</t>
        </is>
      </c>
      <c r="J1507" s="13" t="inlineStr">
        <is>
          <t>م.عمر الداخلي</t>
        </is>
      </c>
      <c r="K1507" s="37">
        <f>IFERROR(VLOOKUP(E1507,'أرصدة المخزن'!$A:$H,8,0),"")</f>
        <v/>
      </c>
    </row>
    <row r="1508" ht="24.75" customHeight="1" s="138">
      <c r="A1508" s="13" t="n">
        <v>1502</v>
      </c>
      <c r="B1508" s="14" t="n">
        <v>46201</v>
      </c>
      <c r="C1508" s="47" t="inlineStr">
        <is>
          <t>الإدارة</t>
        </is>
      </c>
      <c r="D1508" s="47" t="n">
        <v>269</v>
      </c>
      <c r="E1508" s="49" t="n">
        <v>10080009</v>
      </c>
      <c r="F1508" s="28">
        <f>IFERROR(VLOOKUP(E1508,'أرصدة المخزن'!$A:$E,3,0),"")</f>
        <v/>
      </c>
      <c r="G1508" s="29">
        <f>IFERROR(VLOOKUP(E1508,'أرصدة المخزن'!$A:$H,4,FALSE),"")</f>
        <v/>
      </c>
      <c r="H1508" s="13" t="n">
        <v>2</v>
      </c>
      <c r="I1508" s="115" t="inlineStr">
        <is>
          <t>صرف</t>
        </is>
      </c>
      <c r="J1508" s="13" t="inlineStr">
        <is>
          <t>م.اسلام شريف</t>
        </is>
      </c>
      <c r="K1508" s="37">
        <f>IFERROR(VLOOKUP(E1508,'أرصدة المخزن'!$A:$H,8,0),"")</f>
        <v/>
      </c>
    </row>
    <row r="1509" ht="24.75" customHeight="1" s="138">
      <c r="A1509" s="13" t="n">
        <v>1503</v>
      </c>
      <c r="B1509" s="14" t="n">
        <v>46201</v>
      </c>
      <c r="C1509" s="47" t="inlineStr">
        <is>
          <t>الصيانة لاين</t>
        </is>
      </c>
      <c r="D1509" s="47" t="n">
        <v>270</v>
      </c>
      <c r="E1509" s="49" t="n">
        <v>10010046</v>
      </c>
      <c r="F1509" s="28">
        <f>IFERROR(VLOOKUP(E1509,'أرصدة المخزن'!$A:$E,3,0),"")</f>
        <v/>
      </c>
      <c r="G1509" s="29">
        <f>IFERROR(VLOOKUP(E1509,'أرصدة المخزن'!$A:$H,4,FALSE),"")</f>
        <v/>
      </c>
      <c r="H1509" s="13" t="n">
        <v>1</v>
      </c>
      <c r="I1509" s="115" t="inlineStr">
        <is>
          <t>صرف</t>
        </is>
      </c>
      <c r="J1509" s="13" t="inlineStr">
        <is>
          <t>لاند سكيب بوابة 1</t>
        </is>
      </c>
      <c r="K1509" s="37">
        <f>IFERROR(VLOOKUP(E1509,'أرصدة المخزن'!$A:$H,8,0),"")</f>
        <v/>
      </c>
    </row>
    <row r="1510" ht="24.75" customHeight="1" s="138">
      <c r="A1510" s="13" t="n">
        <v>1504</v>
      </c>
      <c r="B1510" s="14" t="n">
        <v>46202</v>
      </c>
      <c r="C1510" s="47" t="inlineStr">
        <is>
          <t>الصيانة لاين</t>
        </is>
      </c>
      <c r="D1510" s="47" t="n">
        <v>271</v>
      </c>
      <c r="E1510" s="49" t="n">
        <v>10010038</v>
      </c>
      <c r="F1510" s="28">
        <f>IFERROR(VLOOKUP(E1510,'أرصدة المخزن'!$A:$E,3,0),"")</f>
        <v/>
      </c>
      <c r="G1510" s="29">
        <f>IFERROR(VLOOKUP(E1510,'أرصدة المخزن'!$A:$H,4,FALSE),"")</f>
        <v/>
      </c>
      <c r="H1510" s="13" t="n">
        <v>2</v>
      </c>
      <c r="I1510" s="115" t="inlineStr">
        <is>
          <t>صرف</t>
        </is>
      </c>
      <c r="J1510" s="13" t="inlineStr">
        <is>
          <t>عمارة 363</t>
        </is>
      </c>
      <c r="K1510" s="37">
        <f>IFERROR(VLOOKUP(E1510,'أرصدة المخزن'!$A:$H,8,0),"")</f>
        <v/>
      </c>
    </row>
    <row r="1511" ht="24.75" customHeight="1" s="138">
      <c r="A1511" s="13" t="n">
        <v>1505</v>
      </c>
      <c r="B1511" s="14" t="n">
        <v>46202</v>
      </c>
      <c r="C1511" s="47" t="inlineStr">
        <is>
          <t>الصيانة لاين</t>
        </is>
      </c>
      <c r="D1511" s="47" t="n">
        <v>272</v>
      </c>
      <c r="E1511" s="49" t="n">
        <v>10020099</v>
      </c>
      <c r="F1511" s="28">
        <f>IFERROR(VLOOKUP(E1511,'أرصدة المخزن'!$A:$E,3,0),"")</f>
        <v/>
      </c>
      <c r="G1511" s="29">
        <f>IFERROR(VLOOKUP(E1511,'أرصدة المخزن'!$A:$H,4,FALSE),"")</f>
        <v/>
      </c>
      <c r="H1511" s="13" t="n">
        <v>2</v>
      </c>
      <c r="I1511" s="115" t="inlineStr">
        <is>
          <t>صرف</t>
        </is>
      </c>
      <c r="J1511" s="13" t="inlineStr">
        <is>
          <t>عمارة 91/7</t>
        </is>
      </c>
      <c r="K1511" s="37">
        <f>IFERROR(VLOOKUP(E1511,'أرصدة المخزن'!$A:$H,8,0),"")</f>
        <v/>
      </c>
    </row>
    <row r="1512" ht="24.75" customHeight="1" s="138">
      <c r="A1512" s="13" t="n">
        <v>1506</v>
      </c>
      <c r="B1512" s="14" t="n">
        <v>46202</v>
      </c>
      <c r="C1512" s="47" t="inlineStr">
        <is>
          <t>الصيانة لاين</t>
        </is>
      </c>
      <c r="D1512" s="47" t="n">
        <v>272</v>
      </c>
      <c r="E1512" s="49" t="n">
        <v>10020098</v>
      </c>
      <c r="F1512" s="28">
        <f>IFERROR(VLOOKUP(E1512,'أرصدة المخزن'!$A:$E,3,0),"")</f>
        <v/>
      </c>
      <c r="G1512" s="29">
        <f>IFERROR(VLOOKUP(E1512,'أرصدة المخزن'!$A:$H,4,FALSE),"")</f>
        <v/>
      </c>
      <c r="H1512" s="13" t="n">
        <v>1</v>
      </c>
      <c r="I1512" s="115" t="inlineStr">
        <is>
          <t>صرف</t>
        </is>
      </c>
      <c r="J1512" s="13" t="inlineStr">
        <is>
          <t>عمارة 91/7</t>
        </is>
      </c>
      <c r="K1512" s="37">
        <f>IFERROR(VLOOKUP(E1512,'أرصدة المخزن'!$A:$H,8,0),"")</f>
        <v/>
      </c>
    </row>
    <row r="1513" ht="24.75" customHeight="1" s="138">
      <c r="A1513" s="13" t="n">
        <v>1507</v>
      </c>
      <c r="B1513" s="14" t="n">
        <v>46202</v>
      </c>
      <c r="C1513" s="47" t="inlineStr">
        <is>
          <t>الصيانة لاين</t>
        </is>
      </c>
      <c r="D1513" s="47" t="n">
        <v>273</v>
      </c>
      <c r="E1513" s="49" t="n">
        <v>10170044</v>
      </c>
      <c r="F1513" s="28">
        <f>IFERROR(VLOOKUP(E1513,'أرصدة المخزن'!$A:$E,3,0),"")</f>
        <v/>
      </c>
      <c r="G1513" s="29">
        <f>IFERROR(VLOOKUP(E1513,'أرصدة المخزن'!$A:$H,4,FALSE),"")</f>
        <v/>
      </c>
      <c r="H1513" s="13" t="n">
        <v>3</v>
      </c>
      <c r="I1513" s="115" t="inlineStr">
        <is>
          <t>صرف</t>
        </is>
      </c>
      <c r="J1513" s="51" t="inlineStr">
        <is>
          <t>صيانة سيكوريت عمارات 
215,191,202</t>
        </is>
      </c>
      <c r="K1513" s="37">
        <f>IFERROR(VLOOKUP(E1513,'أرصدة المخزن'!$A:$H,8,0),"")</f>
        <v/>
      </c>
    </row>
    <row r="1514" ht="24.75" customHeight="1" s="138">
      <c r="A1514" s="13" t="n">
        <v>1508</v>
      </c>
      <c r="B1514" s="14" t="n">
        <v>46203</v>
      </c>
      <c r="C1514" s="47" t="inlineStr">
        <is>
          <t>الري بلوم</t>
        </is>
      </c>
      <c r="D1514" s="47" t="n">
        <v>274</v>
      </c>
      <c r="E1514" s="49" t="n">
        <v>10030001</v>
      </c>
      <c r="F1514" s="28">
        <f>IFERROR(VLOOKUP(E1514,'أرصدة المخزن'!$A:$E,3,0),"")</f>
        <v/>
      </c>
      <c r="G1514" s="29">
        <f>IFERROR(VLOOKUP(E1514,'أرصدة المخزن'!$A:$H,4,FALSE),"")</f>
        <v/>
      </c>
      <c r="H1514" s="13" t="n">
        <v>150</v>
      </c>
      <c r="I1514" s="115" t="inlineStr">
        <is>
          <t>صرف</t>
        </is>
      </c>
      <c r="J1514" s="13" t="n"/>
      <c r="K1514" s="37">
        <f>IFERROR(VLOOKUP(E1514,'أرصدة المخزن'!$A:$H,8,0),"")</f>
        <v/>
      </c>
    </row>
    <row r="1515" ht="24.75" customHeight="1" s="138">
      <c r="A1515" s="13" t="n">
        <v>1509</v>
      </c>
      <c r="B1515" s="14" t="n">
        <v>46203</v>
      </c>
      <c r="C1515" s="47" t="inlineStr">
        <is>
          <t>النظافة لاين</t>
        </is>
      </c>
      <c r="D1515" s="47" t="n">
        <v>275</v>
      </c>
      <c r="E1515" s="49" t="n">
        <v>10050004</v>
      </c>
      <c r="F1515" s="28">
        <f>IFERROR(VLOOKUP(E1515,'أرصدة المخزن'!$A:$E,3,0),"")</f>
        <v/>
      </c>
      <c r="G1515" s="29">
        <f>IFERROR(VLOOKUP(E1515,'أرصدة المخزن'!$A:$H,4,FALSE),"")</f>
        <v/>
      </c>
      <c r="H1515" s="13" t="n">
        <v>4</v>
      </c>
      <c r="I1515" s="115" t="inlineStr">
        <is>
          <t>صرف</t>
        </is>
      </c>
      <c r="J1515" s="13" t="n"/>
      <c r="K1515" s="37">
        <f>IFERROR(VLOOKUP(E1515,'أرصدة المخزن'!$A:$H,8,0),"")</f>
        <v/>
      </c>
    </row>
    <row r="1516" ht="24.75" customHeight="1" s="138">
      <c r="A1516" s="13" t="n">
        <v>1510</v>
      </c>
      <c r="B1516" s="14" t="n">
        <v>46203</v>
      </c>
      <c r="C1516" s="47" t="inlineStr">
        <is>
          <t>النظافة لاين</t>
        </is>
      </c>
      <c r="D1516" s="47" t="n">
        <v>275</v>
      </c>
      <c r="E1516" s="49" t="n">
        <v>10050002</v>
      </c>
      <c r="F1516" s="28">
        <f>IFERROR(VLOOKUP(E1516,'أرصدة المخزن'!$A:$E,3,0),"")</f>
        <v/>
      </c>
      <c r="G1516" s="29">
        <f>IFERROR(VLOOKUP(E1516,'أرصدة المخزن'!$A:$H,4,FALSE),"")</f>
        <v/>
      </c>
      <c r="H1516" s="13" t="n">
        <v>3</v>
      </c>
      <c r="I1516" s="115" t="inlineStr">
        <is>
          <t>صرف</t>
        </is>
      </c>
      <c r="J1516" s="13" t="n"/>
      <c r="K1516" s="37">
        <f>IFERROR(VLOOKUP(E1516,'أرصدة المخزن'!$A:$H,8,0),"")</f>
        <v/>
      </c>
    </row>
    <row r="1517" ht="24.75" customHeight="1" s="138">
      <c r="A1517" s="13" t="n">
        <v>1511</v>
      </c>
      <c r="B1517" s="14" t="n">
        <v>46203</v>
      </c>
      <c r="C1517" s="47" t="inlineStr">
        <is>
          <t>النظافة لاين</t>
        </is>
      </c>
      <c r="D1517" s="47" t="n">
        <v>275</v>
      </c>
      <c r="E1517" s="49" t="n">
        <v>10050009</v>
      </c>
      <c r="F1517" s="28">
        <f>IFERROR(VLOOKUP(E1517,'أرصدة المخزن'!$A:$E,3,0),"")</f>
        <v/>
      </c>
      <c r="G1517" s="29">
        <f>IFERROR(VLOOKUP(E1517,'أرصدة المخزن'!$A:$H,4,FALSE),"")</f>
        <v/>
      </c>
      <c r="H1517" s="13" t="n">
        <v>1.5</v>
      </c>
      <c r="I1517" s="115" t="inlineStr">
        <is>
          <t>صرف</t>
        </is>
      </c>
      <c r="J1517" s="13" t="n"/>
      <c r="K1517" s="37">
        <f>IFERROR(VLOOKUP(E1517,'أرصدة المخزن'!$A:$H,8,0),"")</f>
        <v/>
      </c>
    </row>
    <row r="1518" ht="24.75" customHeight="1" s="138">
      <c r="A1518" s="13" t="n">
        <v>1512</v>
      </c>
      <c r="B1518" s="14" t="n">
        <v>46203</v>
      </c>
      <c r="C1518" s="47" t="inlineStr">
        <is>
          <t>النظافة لاين</t>
        </is>
      </c>
      <c r="D1518" s="47" t="n">
        <v>275</v>
      </c>
      <c r="E1518" s="49" t="n">
        <v>10050001</v>
      </c>
      <c r="F1518" s="28">
        <f>IFERROR(VLOOKUP(E1518,'أرصدة المخزن'!$A:$E,3,0),"")</f>
        <v/>
      </c>
      <c r="G1518" s="29">
        <f>IFERROR(VLOOKUP(E1518,'أرصدة المخزن'!$A:$H,4,FALSE),"")</f>
        <v/>
      </c>
      <c r="H1518" s="13" t="n">
        <v>26</v>
      </c>
      <c r="I1518" s="115" t="inlineStr">
        <is>
          <t>صرف</t>
        </is>
      </c>
      <c r="J1518" s="13" t="n"/>
      <c r="K1518" s="37">
        <f>IFERROR(VLOOKUP(E1518,'أرصدة المخزن'!$A:$H,8,0),"")</f>
        <v/>
      </c>
    </row>
    <row r="1519" ht="24.75" customHeight="1" s="138">
      <c r="A1519" s="13" t="n">
        <v>1513</v>
      </c>
      <c r="B1519" s="14" t="n">
        <v>46203</v>
      </c>
      <c r="C1519" s="47" t="inlineStr">
        <is>
          <t>النظافة كايرو</t>
        </is>
      </c>
      <c r="D1519" s="47" t="n">
        <v>276</v>
      </c>
      <c r="E1519" s="49" t="n">
        <v>10050002</v>
      </c>
      <c r="F1519" s="28">
        <f>IFERROR(VLOOKUP(E1519,'أرصدة المخزن'!$A:$E,3,0),"")</f>
        <v/>
      </c>
      <c r="G1519" s="29">
        <f>IFERROR(VLOOKUP(E1519,'أرصدة المخزن'!$A:$H,4,FALSE),"")</f>
        <v/>
      </c>
      <c r="H1519" s="13" t="n">
        <v>2</v>
      </c>
      <c r="I1519" s="115" t="inlineStr">
        <is>
          <t>صرف</t>
        </is>
      </c>
      <c r="J1519" s="13" t="n"/>
      <c r="K1519" s="37">
        <f>IFERROR(VLOOKUP(E1519,'أرصدة المخزن'!$A:$H,8,0),"")</f>
        <v/>
      </c>
    </row>
    <row r="1520" ht="24.75" customHeight="1" s="138">
      <c r="A1520" s="13" t="n">
        <v>1514</v>
      </c>
      <c r="B1520" s="14" t="n">
        <v>46203</v>
      </c>
      <c r="C1520" s="47" t="inlineStr">
        <is>
          <t>النظافة كايرو</t>
        </is>
      </c>
      <c r="D1520" s="47" t="n">
        <v>276</v>
      </c>
      <c r="E1520" s="19" t="n">
        <v>10050005</v>
      </c>
      <c r="F1520" s="28">
        <f>IFERROR(VLOOKUP(E1520,'أرصدة المخزن'!$A:$E,3,0),"")</f>
        <v/>
      </c>
      <c r="G1520" s="29">
        <f>IFERROR(VLOOKUP(E1520,'أرصدة المخزن'!$A:$H,4,FALSE),"")</f>
        <v/>
      </c>
      <c r="H1520" s="13" t="n">
        <v>3</v>
      </c>
      <c r="I1520" s="115" t="inlineStr">
        <is>
          <t>صرف</t>
        </is>
      </c>
      <c r="J1520" s="13" t="n"/>
      <c r="K1520" s="37">
        <f>IFERROR(VLOOKUP(E1520,'أرصدة المخزن'!$A:$H,8,0),"")</f>
        <v/>
      </c>
    </row>
    <row r="1521" ht="24.75" customHeight="1" s="138">
      <c r="A1521" s="13" t="n">
        <v>1515</v>
      </c>
      <c r="B1521" s="14" t="n">
        <v>46203</v>
      </c>
      <c r="C1521" s="47" t="inlineStr">
        <is>
          <t>النظافة كايرو</t>
        </is>
      </c>
      <c r="D1521" s="47" t="n">
        <v>276</v>
      </c>
      <c r="E1521" s="49" t="n">
        <v>10050003</v>
      </c>
      <c r="F1521" s="28">
        <f>IFERROR(VLOOKUP(E1521,'أرصدة المخزن'!$A:$E,3,0),"")</f>
        <v/>
      </c>
      <c r="G1521" s="29">
        <f>IFERROR(VLOOKUP(E1521,'أرصدة المخزن'!$A:$H,4,FALSE),"")</f>
        <v/>
      </c>
      <c r="H1521" s="13" t="n">
        <v>12</v>
      </c>
      <c r="I1521" s="115" t="inlineStr">
        <is>
          <t>صرف</t>
        </is>
      </c>
      <c r="J1521" s="13" t="n"/>
      <c r="K1521" s="37">
        <f>IFERROR(VLOOKUP(E1521,'أرصدة المخزن'!$A:$H,8,0),"")</f>
        <v/>
      </c>
    </row>
    <row r="1522" ht="24.75" customHeight="1" s="138">
      <c r="A1522" s="13" t="n">
        <v>1516</v>
      </c>
      <c r="B1522" s="14" t="n">
        <v>46204</v>
      </c>
      <c r="C1522" s="47" t="inlineStr">
        <is>
          <t>الري خاص</t>
        </is>
      </c>
      <c r="D1522" s="47" t="n">
        <v>277</v>
      </c>
      <c r="E1522" s="49" t="n">
        <v>10020010</v>
      </c>
      <c r="F1522" s="28">
        <f>IFERROR(VLOOKUP(E1522,'أرصدة المخزن'!$A:$E,3,0),"")</f>
        <v/>
      </c>
      <c r="G1522" s="29">
        <f>IFERROR(VLOOKUP(E1522,'أرصدة المخزن'!$A:$H,4,FALSE),"")</f>
        <v/>
      </c>
      <c r="H1522" s="13" t="n">
        <v>6</v>
      </c>
      <c r="I1522" s="115" t="inlineStr">
        <is>
          <t>صرف</t>
        </is>
      </c>
      <c r="J1522" s="13" t="inlineStr">
        <is>
          <t>وحدة رقم 439/1</t>
        </is>
      </c>
      <c r="K1522" s="37">
        <f>IFERROR(VLOOKUP(E1522,'أرصدة المخزن'!$A:$H,8,0),"")</f>
        <v/>
      </c>
    </row>
    <row r="1523" ht="24.75" customHeight="1" s="138">
      <c r="A1523" s="13" t="n">
        <v>1517</v>
      </c>
      <c r="B1523" s="14" t="n">
        <v>46204</v>
      </c>
      <c r="C1523" s="47" t="inlineStr">
        <is>
          <t>الري خاص</t>
        </is>
      </c>
      <c r="D1523" s="47" t="n">
        <v>277</v>
      </c>
      <c r="E1523" s="49" t="n">
        <v>10020008</v>
      </c>
      <c r="F1523" s="28">
        <f>IFERROR(VLOOKUP(E1523,'أرصدة المخزن'!$A:$E,3,0),"")</f>
        <v/>
      </c>
      <c r="G1523" s="29">
        <f>IFERROR(VLOOKUP(E1523,'أرصدة المخزن'!$A:$H,4,FALSE),"")</f>
        <v/>
      </c>
      <c r="H1523" s="13" t="n">
        <v>6</v>
      </c>
      <c r="I1523" s="115" t="inlineStr">
        <is>
          <t>صرف</t>
        </is>
      </c>
      <c r="J1523" s="13" t="inlineStr">
        <is>
          <t>وحدة رقم 439/1</t>
        </is>
      </c>
      <c r="K1523" s="37">
        <f>IFERROR(VLOOKUP(E1523,'أرصدة المخزن'!$A:$H,8,0),"")</f>
        <v/>
      </c>
    </row>
    <row r="1524" ht="24.75" customHeight="1" s="138">
      <c r="A1524" s="13" t="n">
        <v>1518</v>
      </c>
      <c r="B1524" s="14" t="n">
        <v>46204</v>
      </c>
      <c r="C1524" s="47" t="inlineStr">
        <is>
          <t>الري خاص</t>
        </is>
      </c>
      <c r="D1524" s="47" t="n">
        <v>277</v>
      </c>
      <c r="E1524" s="49" t="n">
        <v>10020027</v>
      </c>
      <c r="F1524" s="28">
        <f>IFERROR(VLOOKUP(E1524,'أرصدة المخزن'!$A:$E,3,0),"")</f>
        <v/>
      </c>
      <c r="G1524" s="29">
        <f>IFERROR(VLOOKUP(E1524,'أرصدة المخزن'!$A:$H,4,FALSE),"")</f>
        <v/>
      </c>
      <c r="H1524" s="13" t="n">
        <v>6</v>
      </c>
      <c r="I1524" s="115" t="inlineStr">
        <is>
          <t>صرف</t>
        </is>
      </c>
      <c r="J1524" s="13" t="inlineStr">
        <is>
          <t>وحدة رقم 439/1</t>
        </is>
      </c>
      <c r="K1524" s="37">
        <f>IFERROR(VLOOKUP(E1524,'أرصدة المخزن'!$A:$H,8,0),"")</f>
        <v/>
      </c>
    </row>
    <row r="1525" ht="24.75" customHeight="1" s="138">
      <c r="A1525" s="13" t="n">
        <v>1519</v>
      </c>
      <c r="B1525" s="14" t="n">
        <v>46204</v>
      </c>
      <c r="C1525" s="47" t="inlineStr">
        <is>
          <t>الري خاص</t>
        </is>
      </c>
      <c r="D1525" s="47" t="n">
        <v>277</v>
      </c>
      <c r="E1525" s="49" t="n">
        <v>10020001</v>
      </c>
      <c r="F1525" s="28">
        <f>IFERROR(VLOOKUP(E1525,'أرصدة المخزن'!$A:$E,3,0),"")</f>
        <v/>
      </c>
      <c r="G1525" s="29">
        <f>IFERROR(VLOOKUP(E1525,'أرصدة المخزن'!$A:$H,4,FALSE),"")</f>
        <v/>
      </c>
      <c r="H1525" s="13" t="n">
        <v>24</v>
      </c>
      <c r="I1525" s="115" t="inlineStr">
        <is>
          <t>صرف</t>
        </is>
      </c>
      <c r="J1525" s="13" t="inlineStr">
        <is>
          <t>وحدة رقم 439/1</t>
        </is>
      </c>
      <c r="K1525" s="37">
        <f>IFERROR(VLOOKUP(E1525,'أرصدة المخزن'!$A:$H,8,0),"")</f>
        <v/>
      </c>
    </row>
    <row r="1526" ht="24.75" customHeight="1" s="138">
      <c r="A1526" s="13" t="n">
        <v>1520</v>
      </c>
      <c r="B1526" s="14" t="n">
        <v>46204</v>
      </c>
      <c r="C1526" s="47" t="inlineStr">
        <is>
          <t>الري خاص</t>
        </is>
      </c>
      <c r="D1526" s="47" t="n">
        <v>278</v>
      </c>
      <c r="E1526" s="49" t="n">
        <v>10030004</v>
      </c>
      <c r="F1526" s="28">
        <f>IFERROR(VLOOKUP(E1526,'أرصدة المخزن'!$A:$E,3,0),"")</f>
        <v/>
      </c>
      <c r="G1526" s="29">
        <f>IFERROR(VLOOKUP(E1526,'أرصدة المخزن'!$A:$H,4,FALSE),"")</f>
        <v/>
      </c>
      <c r="H1526" s="13" t="n">
        <v>6</v>
      </c>
      <c r="I1526" s="115" t="inlineStr">
        <is>
          <t>صرف</t>
        </is>
      </c>
      <c r="J1526" s="13" t="inlineStr">
        <is>
          <t>وحدة رقم 439/1</t>
        </is>
      </c>
      <c r="K1526" s="37">
        <f>IFERROR(VLOOKUP(E1526,'أرصدة المخزن'!$A:$H,8,0),"")</f>
        <v/>
      </c>
    </row>
    <row r="1527" ht="24.75" customHeight="1" s="138">
      <c r="A1527" s="13" t="n">
        <v>1521</v>
      </c>
      <c r="B1527" s="14" t="n">
        <v>46204</v>
      </c>
      <c r="C1527" s="47" t="inlineStr">
        <is>
          <t>الري خاص</t>
        </is>
      </c>
      <c r="D1527" s="47" t="n">
        <v>278</v>
      </c>
      <c r="E1527" s="49" t="n">
        <v>10030003</v>
      </c>
      <c r="F1527" s="28">
        <f>IFERROR(VLOOKUP(E1527,'أرصدة المخزن'!$A:$E,3,0),"")</f>
        <v/>
      </c>
      <c r="G1527" s="29">
        <f>IFERROR(VLOOKUP(E1527,'أرصدة المخزن'!$A:$H,4,FALSE),"")</f>
        <v/>
      </c>
      <c r="H1527" s="13" t="n">
        <v>6</v>
      </c>
      <c r="I1527" s="115" t="inlineStr">
        <is>
          <t>صرف</t>
        </is>
      </c>
      <c r="J1527" s="13" t="inlineStr">
        <is>
          <t>وحدة رقم 439/1</t>
        </is>
      </c>
      <c r="K1527" s="37">
        <f>IFERROR(VLOOKUP(E1527,'أرصدة المخزن'!$A:$H,8,0),"")</f>
        <v/>
      </c>
    </row>
    <row r="1528" ht="24.75" customHeight="1" s="138">
      <c r="A1528" s="13" t="n">
        <v>1522</v>
      </c>
      <c r="B1528" s="14" t="n">
        <v>46204</v>
      </c>
      <c r="C1528" s="47" t="inlineStr">
        <is>
          <t>الري خاص</t>
        </is>
      </c>
      <c r="D1528" s="47" t="n">
        <v>278</v>
      </c>
      <c r="E1528" s="49" t="n">
        <v>10030043</v>
      </c>
      <c r="F1528" s="28">
        <f>IFERROR(VLOOKUP(E1528,'أرصدة المخزن'!$A:$E,3,0),"")</f>
        <v/>
      </c>
      <c r="G1528" s="29">
        <f>IFERROR(VLOOKUP(E1528,'أرصدة المخزن'!$A:$H,4,FALSE),"")</f>
        <v/>
      </c>
      <c r="H1528" s="13" t="n">
        <v>14</v>
      </c>
      <c r="I1528" s="115" t="inlineStr">
        <is>
          <t>صرف</t>
        </is>
      </c>
      <c r="J1528" s="13" t="inlineStr">
        <is>
          <t>وحدة رقم 439/1</t>
        </is>
      </c>
      <c r="K1528" s="37">
        <f>IFERROR(VLOOKUP(E1528,'أرصدة المخزن'!$A:$H,8,0),"")</f>
        <v/>
      </c>
    </row>
    <row r="1529" ht="24.75" customHeight="1" s="138">
      <c r="A1529" s="13" t="n">
        <v>1523</v>
      </c>
      <c r="B1529" s="14" t="n">
        <v>46204</v>
      </c>
      <c r="C1529" s="47" t="inlineStr">
        <is>
          <t>الري خاص</t>
        </is>
      </c>
      <c r="D1529" s="47" t="n">
        <v>279</v>
      </c>
      <c r="E1529" s="49" t="n">
        <v>10030027</v>
      </c>
      <c r="F1529" s="28">
        <f>IFERROR(VLOOKUP(E1529,'أرصدة المخزن'!$A:$E,3,0),"")</f>
        <v/>
      </c>
      <c r="G1529" s="29">
        <f>IFERROR(VLOOKUP(E1529,'أرصدة المخزن'!$A:$H,4,FALSE),"")</f>
        <v/>
      </c>
      <c r="H1529" s="13" t="n">
        <v>26</v>
      </c>
      <c r="I1529" s="115" t="inlineStr">
        <is>
          <t>صرف</t>
        </is>
      </c>
      <c r="J1529" s="13" t="inlineStr">
        <is>
          <t>وحدة رقم 439/1</t>
        </is>
      </c>
      <c r="K1529" s="37">
        <f>IFERROR(VLOOKUP(E1529,'أرصدة المخزن'!$A:$H,8,0),"")</f>
        <v/>
      </c>
    </row>
    <row r="1530" ht="24.75" customHeight="1" s="138">
      <c r="A1530" s="13" t="n">
        <v>1524</v>
      </c>
      <c r="B1530" s="14" t="n">
        <v>46204</v>
      </c>
      <c r="C1530" s="47" t="inlineStr">
        <is>
          <t>الري خاص</t>
        </is>
      </c>
      <c r="D1530" s="47" t="n">
        <v>279</v>
      </c>
      <c r="E1530" s="49" t="n">
        <v>10170038</v>
      </c>
      <c r="F1530" s="28">
        <f>IFERROR(VLOOKUP(E1530,'أرصدة المخزن'!$A:$E,3,0),"")</f>
        <v/>
      </c>
      <c r="G1530" s="29">
        <f>IFERROR(VLOOKUP(E1530,'أرصدة المخزن'!$A:$H,4,FALSE),"")</f>
        <v/>
      </c>
      <c r="H1530" s="13" t="n">
        <v>1</v>
      </c>
      <c r="I1530" s="115" t="inlineStr">
        <is>
          <t>صرف</t>
        </is>
      </c>
      <c r="J1530" s="13" t="inlineStr">
        <is>
          <t>وحدة رقم 439/1</t>
        </is>
      </c>
      <c r="K1530" s="37">
        <f>IFERROR(VLOOKUP(E1530,'أرصدة المخزن'!$A:$H,8,0),"")</f>
        <v/>
      </c>
    </row>
    <row r="1531" ht="24.75" customHeight="1" s="138">
      <c r="A1531" s="13" t="n">
        <v>1525</v>
      </c>
      <c r="B1531" s="14" t="n">
        <v>46204</v>
      </c>
      <c r="C1531" s="47" t="inlineStr">
        <is>
          <t>الري خاص</t>
        </is>
      </c>
      <c r="D1531" s="47" t="n">
        <v>279</v>
      </c>
      <c r="E1531" s="49" t="n">
        <v>10030029</v>
      </c>
      <c r="F1531" s="28">
        <f>IFERROR(VLOOKUP(E1531,'أرصدة المخزن'!$A:$E,3,0),"")</f>
        <v/>
      </c>
      <c r="G1531" s="29">
        <f>IFERROR(VLOOKUP(E1531,'أرصدة المخزن'!$A:$H,4,FALSE),"")</f>
        <v/>
      </c>
      <c r="H1531" s="13" t="n">
        <v>1</v>
      </c>
      <c r="I1531" s="115" t="inlineStr">
        <is>
          <t>صرف</t>
        </is>
      </c>
      <c r="J1531" s="13" t="inlineStr">
        <is>
          <t>وحدة رقم 439/1</t>
        </is>
      </c>
      <c r="K1531" s="37">
        <f>IFERROR(VLOOKUP(E1531,'أرصدة المخزن'!$A:$H,8,0),"")</f>
        <v/>
      </c>
    </row>
    <row r="1532" ht="24.75" customHeight="1" s="138">
      <c r="A1532" s="13" t="n">
        <v>1526</v>
      </c>
      <c r="B1532" s="14" t="n">
        <v>46204</v>
      </c>
      <c r="C1532" s="47" t="inlineStr">
        <is>
          <t>الري خاص</t>
        </is>
      </c>
      <c r="D1532" s="47" t="n">
        <v>279</v>
      </c>
      <c r="E1532" s="49" t="n">
        <v>10030054</v>
      </c>
      <c r="F1532" s="28">
        <f>IFERROR(VLOOKUP(E1532,'أرصدة المخزن'!$A:$E,3,0),"")</f>
        <v/>
      </c>
      <c r="G1532" s="29">
        <f>IFERROR(VLOOKUP(E1532,'أرصدة المخزن'!$A:$H,4,FALSE),"")</f>
        <v/>
      </c>
      <c r="H1532" s="13" t="n">
        <v>2</v>
      </c>
      <c r="I1532" s="115" t="inlineStr">
        <is>
          <t>صرف</t>
        </is>
      </c>
      <c r="J1532" s="13" t="inlineStr">
        <is>
          <t>وحدة رقم 439/1</t>
        </is>
      </c>
      <c r="K1532" s="37">
        <f>IFERROR(VLOOKUP(E1532,'أرصدة المخزن'!$A:$H,8,0),"")</f>
        <v/>
      </c>
    </row>
    <row r="1533" ht="24.75" customHeight="1" s="138">
      <c r="A1533" s="13" t="n">
        <v>1527</v>
      </c>
      <c r="B1533" s="14" t="n">
        <v>46204</v>
      </c>
      <c r="C1533" s="47" t="inlineStr">
        <is>
          <t>الري بلوم</t>
        </is>
      </c>
      <c r="D1533" s="47" t="n">
        <v>280</v>
      </c>
      <c r="E1533" s="49" t="n">
        <v>10030003</v>
      </c>
      <c r="F1533" s="28">
        <f>IFERROR(VLOOKUP(E1533,'أرصدة المخزن'!$A:$E,3,0),"")</f>
        <v/>
      </c>
      <c r="G1533" s="29">
        <f>IFERROR(VLOOKUP(E1533,'أرصدة المخزن'!$A:$H,4,FALSE),"")</f>
        <v/>
      </c>
      <c r="H1533" s="13" t="n">
        <v>4</v>
      </c>
      <c r="I1533" s="115" t="inlineStr">
        <is>
          <t>صرف</t>
        </is>
      </c>
      <c r="J1533" s="13" t="inlineStr">
        <is>
          <t>عمارة رقم 104</t>
        </is>
      </c>
      <c r="K1533" s="37">
        <f>IFERROR(VLOOKUP(E1533,'أرصدة المخزن'!$A:$H,8,0),"")</f>
        <v/>
      </c>
    </row>
    <row r="1534" ht="24.75" customHeight="1" s="138">
      <c r="A1534" s="13" t="n">
        <v>1528</v>
      </c>
      <c r="B1534" s="14" t="n">
        <v>46204</v>
      </c>
      <c r="C1534" s="47" t="inlineStr">
        <is>
          <t>الري بلوم</t>
        </is>
      </c>
      <c r="D1534" s="47" t="n">
        <v>280</v>
      </c>
      <c r="E1534" s="49" t="n">
        <v>10030030</v>
      </c>
      <c r="F1534" s="28">
        <f>IFERROR(VLOOKUP(E1534,'أرصدة المخزن'!$A:$E,3,0),"")</f>
        <v/>
      </c>
      <c r="G1534" s="29">
        <f>IFERROR(VLOOKUP(E1534,'أرصدة المخزن'!$A:$H,4,FALSE),"")</f>
        <v/>
      </c>
      <c r="H1534" s="13" t="n">
        <v>15</v>
      </c>
      <c r="I1534" s="115" t="inlineStr">
        <is>
          <t>صرف</t>
        </is>
      </c>
      <c r="J1534" s="13" t="inlineStr">
        <is>
          <t>عمارة رقم 104</t>
        </is>
      </c>
      <c r="K1534" s="37">
        <f>IFERROR(VLOOKUP(E1534,'أرصدة المخزن'!$A:$H,8,0),"")</f>
        <v/>
      </c>
    </row>
    <row r="1535" ht="24.75" customHeight="1" s="138">
      <c r="A1535" s="13" t="n">
        <v>1529</v>
      </c>
      <c r="B1535" s="14" t="n">
        <v>46204</v>
      </c>
      <c r="C1535" s="47" t="inlineStr">
        <is>
          <t>الري بلوم</t>
        </is>
      </c>
      <c r="D1535" s="47" t="n">
        <v>280</v>
      </c>
      <c r="E1535" s="49" t="n">
        <v>10030043</v>
      </c>
      <c r="F1535" s="28">
        <f>IFERROR(VLOOKUP(E1535,'أرصدة المخزن'!$A:$E,3,0),"")</f>
        <v/>
      </c>
      <c r="G1535" s="29">
        <f>IFERROR(VLOOKUP(E1535,'أرصدة المخزن'!$A:$H,4,FALSE),"")</f>
        <v/>
      </c>
      <c r="H1535" s="13" t="n">
        <v>6</v>
      </c>
      <c r="I1535" s="115" t="inlineStr">
        <is>
          <t>صرف</t>
        </is>
      </c>
      <c r="J1535" s="13" t="inlineStr">
        <is>
          <t>عمارة رقم 104</t>
        </is>
      </c>
      <c r="K1535" s="37">
        <f>IFERROR(VLOOKUP(E1535,'أرصدة المخزن'!$A:$H,8,0),"")</f>
        <v/>
      </c>
    </row>
    <row r="1536" ht="24.75" customHeight="1" s="138">
      <c r="A1536" s="13" t="n">
        <v>1530</v>
      </c>
      <c r="B1536" s="14" t="n">
        <v>46204</v>
      </c>
      <c r="C1536" s="47" t="inlineStr">
        <is>
          <t>الري بلوم</t>
        </is>
      </c>
      <c r="D1536" s="47" t="n">
        <v>280</v>
      </c>
      <c r="E1536" s="49" t="n">
        <v>10030027</v>
      </c>
      <c r="F1536" s="28">
        <f>IFERROR(VLOOKUP(E1536,'أرصدة المخزن'!$A:$E,3,0),"")</f>
        <v/>
      </c>
      <c r="G1536" s="29">
        <f>IFERROR(VLOOKUP(E1536,'أرصدة المخزن'!$A:$H,4,FALSE),"")</f>
        <v/>
      </c>
      <c r="H1536" s="13" t="n">
        <v>6</v>
      </c>
      <c r="I1536" s="115" t="inlineStr">
        <is>
          <t>صرف</t>
        </is>
      </c>
      <c r="J1536" s="13" t="inlineStr">
        <is>
          <t>عمارة رقم 104</t>
        </is>
      </c>
      <c r="K1536" s="37">
        <f>IFERROR(VLOOKUP(E1536,'أرصدة المخزن'!$A:$H,8,0),"")</f>
        <v/>
      </c>
    </row>
    <row r="1537" ht="24.75" customHeight="1" s="138">
      <c r="A1537" s="13" t="n">
        <v>1531</v>
      </c>
      <c r="B1537" s="14" t="n">
        <v>46204</v>
      </c>
      <c r="C1537" s="47" t="inlineStr">
        <is>
          <t>المسطحات المائية</t>
        </is>
      </c>
      <c r="D1537" s="47" t="n">
        <v>281</v>
      </c>
      <c r="E1537" s="49" t="n">
        <v>10040009</v>
      </c>
      <c r="F1537" s="28">
        <f>IFERROR(VLOOKUP(E1537,'أرصدة المخزن'!$A:$E,3,0),"")</f>
        <v/>
      </c>
      <c r="G1537" s="29">
        <f>IFERROR(VLOOKUP(E1537,'أرصدة المخزن'!$A:$H,4,FALSE),"")</f>
        <v/>
      </c>
      <c r="H1537" s="13" t="n">
        <v>3</v>
      </c>
      <c r="I1537" s="115" t="inlineStr">
        <is>
          <t>صرف</t>
        </is>
      </c>
      <c r="J1537" s="13" t="inlineStr">
        <is>
          <t>المسطحات المائية</t>
        </is>
      </c>
      <c r="K1537" s="37">
        <f>IFERROR(VLOOKUP(E1537,'أرصدة المخزن'!$A:$H,8,0),"")</f>
        <v/>
      </c>
    </row>
    <row r="1538" ht="24.75" customHeight="1" s="138">
      <c r="A1538" s="13" t="n">
        <v>1532</v>
      </c>
      <c r="B1538" s="14" t="n">
        <v>46204</v>
      </c>
      <c r="C1538" s="47" t="inlineStr">
        <is>
          <t>المسطحات المائية</t>
        </is>
      </c>
      <c r="D1538" s="47" t="n">
        <v>281</v>
      </c>
      <c r="E1538" s="49" t="n">
        <v>10040011</v>
      </c>
      <c r="F1538" s="28">
        <f>IFERROR(VLOOKUP(E1538,'أرصدة المخزن'!$A:$E,3,0),"")</f>
        <v/>
      </c>
      <c r="G1538" s="29">
        <f>IFERROR(VLOOKUP(E1538,'أرصدة المخزن'!$A:$H,4,FALSE),"")</f>
        <v/>
      </c>
      <c r="H1538" s="13" t="n">
        <v>15</v>
      </c>
      <c r="I1538" s="115" t="inlineStr">
        <is>
          <t>صرف</t>
        </is>
      </c>
      <c r="J1538" s="13" t="inlineStr">
        <is>
          <t>المسطحات المائية</t>
        </is>
      </c>
      <c r="K1538" s="37">
        <f>IFERROR(VLOOKUP(E1538,'أرصدة المخزن'!$A:$H,8,0),"")</f>
        <v/>
      </c>
    </row>
    <row r="1539" ht="24.75" customHeight="1" s="138">
      <c r="A1539" s="13" t="n">
        <v>1533</v>
      </c>
      <c r="B1539" s="14" t="n">
        <v>46204</v>
      </c>
      <c r="C1539" s="47" t="inlineStr">
        <is>
          <t>المسطحات المائية</t>
        </is>
      </c>
      <c r="D1539" s="47" t="n">
        <v>281</v>
      </c>
      <c r="E1539" s="49" t="n">
        <v>10040010</v>
      </c>
      <c r="F1539" s="28">
        <f>IFERROR(VLOOKUP(E1539,'أرصدة المخزن'!$A:$E,3,0),"")</f>
        <v/>
      </c>
      <c r="G1539" s="29">
        <f>IFERROR(VLOOKUP(E1539,'أرصدة المخزن'!$A:$H,4,FALSE),"")</f>
        <v/>
      </c>
      <c r="H1539" s="13" t="n">
        <v>2</v>
      </c>
      <c r="I1539" s="115" t="inlineStr">
        <is>
          <t>صرف</t>
        </is>
      </c>
      <c r="J1539" s="13" t="inlineStr">
        <is>
          <t>المسطحات المائية</t>
        </is>
      </c>
      <c r="K1539" s="37">
        <f>IFERROR(VLOOKUP(E1539,'أرصدة المخزن'!$A:$H,8,0),"")</f>
        <v/>
      </c>
    </row>
    <row r="1540" ht="24.75" customHeight="1" s="138">
      <c r="A1540" s="13" t="n">
        <v>1534</v>
      </c>
      <c r="B1540" s="14" t="n">
        <v>46204</v>
      </c>
      <c r="C1540" s="47" t="inlineStr">
        <is>
          <t>الري خاص</t>
        </is>
      </c>
      <c r="D1540" s="47" t="n">
        <v>282</v>
      </c>
      <c r="E1540" s="49" t="n">
        <v>10170063</v>
      </c>
      <c r="F1540" s="28">
        <f>IFERROR(VLOOKUP(E1540,'أرصدة المخزن'!$A:$E,3,0),"")</f>
        <v/>
      </c>
      <c r="G1540" s="29">
        <f>IFERROR(VLOOKUP(E1540,'أرصدة المخزن'!$A:$H,4,FALSE),"")</f>
        <v/>
      </c>
      <c r="H1540" s="13" t="n">
        <v>1</v>
      </c>
      <c r="I1540" s="115" t="inlineStr">
        <is>
          <t>صرف</t>
        </is>
      </c>
      <c r="J1540" s="13" t="inlineStr">
        <is>
          <t>وحدة رقم 439/1</t>
        </is>
      </c>
      <c r="K1540" s="37">
        <f>IFERROR(VLOOKUP(E1540,'أرصدة المخزن'!$A:$H,8,0),"")</f>
        <v/>
      </c>
    </row>
    <row r="1541" ht="24.75" customHeight="1" s="138">
      <c r="A1541" s="13" t="n">
        <v>1535</v>
      </c>
      <c r="B1541" s="14" t="n">
        <v>46204</v>
      </c>
      <c r="C1541" s="47" t="inlineStr">
        <is>
          <t>الري خاص</t>
        </is>
      </c>
      <c r="D1541" s="47" t="n">
        <v>282</v>
      </c>
      <c r="E1541" s="49" t="n">
        <v>10020028</v>
      </c>
      <c r="F1541" s="28">
        <f>IFERROR(VLOOKUP(E1541,'أرصدة المخزن'!$A:$E,3,0),"")</f>
        <v/>
      </c>
      <c r="G1541" s="29">
        <f>IFERROR(VLOOKUP(E1541,'أرصدة المخزن'!$A:$H,4,FALSE),"")</f>
        <v/>
      </c>
      <c r="H1541" s="13" t="n">
        <v>1</v>
      </c>
      <c r="I1541" s="115" t="inlineStr">
        <is>
          <t>صرف</t>
        </is>
      </c>
      <c r="J1541" s="13" t="inlineStr">
        <is>
          <t>وحدة رقم 439/1</t>
        </is>
      </c>
      <c r="K1541" s="37">
        <f>IFERROR(VLOOKUP(E1541,'أرصدة المخزن'!$A:$H,8,0),"")</f>
        <v/>
      </c>
    </row>
    <row r="1542" ht="24.75" customHeight="1" s="138">
      <c r="A1542" s="13" t="n">
        <v>1536</v>
      </c>
      <c r="B1542" s="14" t="n">
        <v>46205</v>
      </c>
      <c r="C1542" s="47" t="inlineStr">
        <is>
          <t>الصيانة لاين</t>
        </is>
      </c>
      <c r="D1542" s="47" t="n">
        <v>283</v>
      </c>
      <c r="E1542" s="49" t="n">
        <v>10010056</v>
      </c>
      <c r="F1542" s="28">
        <f>IFERROR(VLOOKUP(E1542,'أرصدة المخزن'!$A:$E,3,0),"")</f>
        <v/>
      </c>
      <c r="G1542" s="29">
        <f>IFERROR(VLOOKUP(E1542,'أرصدة المخزن'!$A:$H,4,FALSE),"")</f>
        <v/>
      </c>
      <c r="H1542" s="13" t="n">
        <v>7</v>
      </c>
      <c r="I1542" s="115" t="inlineStr">
        <is>
          <t>صرف</t>
        </is>
      </c>
      <c r="J1542" s="13" t="inlineStr">
        <is>
          <t>عمارة 55</t>
        </is>
      </c>
      <c r="K1542" s="37">
        <f>IFERROR(VLOOKUP(E1542,'أرصدة المخزن'!$A:$H,8,0),"")</f>
        <v/>
      </c>
    </row>
    <row r="1543" ht="24.75" customHeight="1" s="138">
      <c r="A1543" s="13" t="n">
        <v>1537</v>
      </c>
      <c r="B1543" s="14" t="n">
        <v>46208</v>
      </c>
      <c r="C1543" s="47" t="inlineStr">
        <is>
          <t>الري سلطان</t>
        </is>
      </c>
      <c r="D1543" s="47" t="n">
        <v>284</v>
      </c>
      <c r="E1543" s="49" t="n">
        <v>10020022</v>
      </c>
      <c r="F1543" s="28">
        <f>IFERROR(VLOOKUP(E1543,'أرصدة المخزن'!$A:$E,3,0),"")</f>
        <v/>
      </c>
      <c r="G1543" s="29">
        <f>IFERROR(VLOOKUP(E1543,'أرصدة المخزن'!$A:$H,4,FALSE),"")</f>
        <v/>
      </c>
      <c r="H1543" s="13" t="n">
        <v>4</v>
      </c>
      <c r="I1543" s="115" t="inlineStr">
        <is>
          <t>صرف</t>
        </is>
      </c>
      <c r="J1543" s="13" t="inlineStr">
        <is>
          <t>حمام 3</t>
        </is>
      </c>
      <c r="K1543" s="37">
        <f>IFERROR(VLOOKUP(E1543,'أرصدة المخزن'!$A:$H,8,0),"")</f>
        <v/>
      </c>
    </row>
    <row r="1544" ht="24.75" customHeight="1" s="138">
      <c r="A1544" s="13" t="n">
        <v>1538</v>
      </c>
      <c r="B1544" s="14" t="n">
        <v>46208</v>
      </c>
      <c r="C1544" s="47" t="inlineStr">
        <is>
          <t>الري بلوم</t>
        </is>
      </c>
      <c r="D1544" s="47" t="n">
        <v>285</v>
      </c>
      <c r="E1544" s="49" t="n">
        <v>10030001</v>
      </c>
      <c r="F1544" s="28">
        <f>IFERROR(VLOOKUP(E1544,'أرصدة المخزن'!$A:$E,3,0),"")</f>
        <v/>
      </c>
      <c r="G1544" s="29">
        <f>IFERROR(VLOOKUP(E1544,'أرصدة المخزن'!$A:$H,4,FALSE),"")</f>
        <v/>
      </c>
      <c r="H1544" s="13" t="n">
        <v>50</v>
      </c>
      <c r="I1544" s="115" t="inlineStr">
        <is>
          <t>صرف</t>
        </is>
      </c>
      <c r="J1544" s="13" t="inlineStr">
        <is>
          <t>بحيرة 8,9</t>
        </is>
      </c>
      <c r="K1544" s="37">
        <f>IFERROR(VLOOKUP(E1544,'أرصدة المخزن'!$A:$H,8,0),"")</f>
        <v/>
      </c>
    </row>
    <row r="1545" ht="24.75" customHeight="1" s="138">
      <c r="A1545" s="13" t="n">
        <v>1539</v>
      </c>
      <c r="B1545" s="14" t="n">
        <v>46208</v>
      </c>
      <c r="C1545" s="47" t="inlineStr">
        <is>
          <t>المسطحات المائية</t>
        </is>
      </c>
      <c r="D1545" s="47" t="n">
        <v>286</v>
      </c>
      <c r="E1545" s="49" t="n">
        <v>10040038</v>
      </c>
      <c r="F1545" s="28">
        <f>IFERROR(VLOOKUP(E1545,'أرصدة المخزن'!$A:$E,3,0),"")</f>
        <v/>
      </c>
      <c r="G1545" s="29">
        <f>IFERROR(VLOOKUP(E1545,'أرصدة المخزن'!$A:$H,4,FALSE),"")</f>
        <v/>
      </c>
      <c r="H1545" s="13" t="n">
        <v>3</v>
      </c>
      <c r="I1545" s="115" t="inlineStr">
        <is>
          <t>صرف</t>
        </is>
      </c>
      <c r="J1545" s="13" t="inlineStr">
        <is>
          <t>حمام 2,6</t>
        </is>
      </c>
      <c r="K1545" s="37">
        <f>IFERROR(VLOOKUP(E1545,'أرصدة المخزن'!$A:$H,8,0),"")</f>
        <v/>
      </c>
    </row>
    <row r="1546" ht="24.75" customHeight="1" s="138">
      <c r="A1546" s="13" t="n">
        <v>1540</v>
      </c>
      <c r="B1546" s="14" t="n">
        <v>46208</v>
      </c>
      <c r="C1546" s="47" t="inlineStr">
        <is>
          <t>الصيانة لاين</t>
        </is>
      </c>
      <c r="D1546" s="47" t="n">
        <v>287</v>
      </c>
      <c r="E1546" s="49" t="n">
        <v>10100004</v>
      </c>
      <c r="F1546" s="28">
        <f>IFERROR(VLOOKUP(E1546,'أرصدة المخزن'!$A:$E,3,0),"")</f>
        <v/>
      </c>
      <c r="G1546" s="29">
        <f>IFERROR(VLOOKUP(E1546,'أرصدة المخزن'!$A:$H,4,FALSE),"")</f>
        <v/>
      </c>
      <c r="H1546" s="13" t="n">
        <v>2</v>
      </c>
      <c r="I1546" s="115" t="inlineStr">
        <is>
          <t>صرف</t>
        </is>
      </c>
      <c r="J1546" s="51" t="inlineStr">
        <is>
          <t>تم الصرف يوم 1-7-2026 
كرفان الإدارة للبوفيه</t>
        </is>
      </c>
      <c r="K1546" s="37">
        <f>IFERROR(VLOOKUP(E1546,'أرصدة المخزن'!$A:$H,8,0),"")</f>
        <v/>
      </c>
    </row>
    <row r="1547" ht="24.75" customHeight="1" s="138">
      <c r="A1547" s="13" t="n">
        <v>1541</v>
      </c>
      <c r="B1547" s="14" t="n">
        <v>46208</v>
      </c>
      <c r="C1547" s="47" t="inlineStr">
        <is>
          <t>الصيانة لاين</t>
        </is>
      </c>
      <c r="D1547" s="47" t="n">
        <v>287</v>
      </c>
      <c r="E1547" s="49" t="n">
        <v>10100007</v>
      </c>
      <c r="F1547" s="28">
        <f>IFERROR(VLOOKUP(E1547,'أرصدة المخزن'!$A:$E,3,0),"")</f>
        <v/>
      </c>
      <c r="G1547" s="29">
        <f>IFERROR(VLOOKUP(E1547,'أرصدة المخزن'!$A:$H,4,FALSE),"")</f>
        <v/>
      </c>
      <c r="H1547" s="13" t="n">
        <v>2</v>
      </c>
      <c r="I1547" s="115" t="inlineStr">
        <is>
          <t>صرف</t>
        </is>
      </c>
      <c r="J1547" s="13" t="inlineStr">
        <is>
          <t>تم الصرف يوم 1-7-2026 
كرفان الإدارة للبوفيه</t>
        </is>
      </c>
      <c r="K1547" s="37">
        <f>IFERROR(VLOOKUP(E1547,'أرصدة المخزن'!$A:$H,8,0),"")</f>
        <v/>
      </c>
    </row>
    <row r="1548" ht="24.75" customHeight="1" s="138">
      <c r="A1548" s="13" t="n">
        <v>1542</v>
      </c>
      <c r="B1548" s="14" t="n">
        <v>46208</v>
      </c>
      <c r="C1548" s="47" t="inlineStr">
        <is>
          <t>الصيانة لاين</t>
        </is>
      </c>
      <c r="D1548" s="47" t="n">
        <v>287</v>
      </c>
      <c r="E1548" s="49" t="n">
        <v>10100008</v>
      </c>
      <c r="F1548" s="28">
        <f>IFERROR(VLOOKUP(E1548,'أرصدة المخزن'!$A:$E,3,0),"")</f>
        <v/>
      </c>
      <c r="G1548" s="29">
        <f>IFERROR(VLOOKUP(E1548,'أرصدة المخزن'!$A:$H,4,FALSE),"")</f>
        <v/>
      </c>
      <c r="H1548" s="13" t="n">
        <v>2</v>
      </c>
      <c r="I1548" s="115" t="inlineStr">
        <is>
          <t>صرف</t>
        </is>
      </c>
      <c r="J1548" s="13" t="inlineStr">
        <is>
          <t>تم الصرف يوم 1-7-2026 
كرفان الإدارة للبوفيه</t>
        </is>
      </c>
      <c r="K1548" s="37">
        <f>IFERROR(VLOOKUP(E1548,'أرصدة المخزن'!$A:$H,8,0),"")</f>
        <v/>
      </c>
    </row>
    <row r="1549" ht="24.75" customHeight="1" s="138">
      <c r="A1549" s="13" t="n">
        <v>1543</v>
      </c>
      <c r="B1549" s="14" t="n">
        <v>46208</v>
      </c>
      <c r="C1549" s="47" t="inlineStr">
        <is>
          <t>الصيانة لاين</t>
        </is>
      </c>
      <c r="D1549" s="47" t="n">
        <v>287</v>
      </c>
      <c r="E1549" s="49" t="n">
        <v>10100009</v>
      </c>
      <c r="F1549" s="28">
        <f>IFERROR(VLOOKUP(E1549,'أرصدة المخزن'!$A:$E,3,0),"")</f>
        <v/>
      </c>
      <c r="G1549" s="29">
        <f>IFERROR(VLOOKUP(E1549,'أرصدة المخزن'!$A:$H,4,FALSE),"")</f>
        <v/>
      </c>
      <c r="H1549" s="13" t="n">
        <v>2</v>
      </c>
      <c r="I1549" s="115" t="inlineStr">
        <is>
          <t>صرف</t>
        </is>
      </c>
      <c r="J1549" s="13" t="inlineStr">
        <is>
          <t>تم الصرف يوم 1-7-2026 
كرفان الإدارة للبوفيه</t>
        </is>
      </c>
      <c r="K1549" s="37">
        <f>IFERROR(VLOOKUP(E1549,'أرصدة المخزن'!$A:$H,8,0),"")</f>
        <v/>
      </c>
    </row>
    <row r="1550" ht="24.75" customHeight="1" s="138">
      <c r="A1550" s="13" t="n">
        <v>1544</v>
      </c>
      <c r="B1550" s="14" t="n">
        <v>46208</v>
      </c>
      <c r="C1550" s="47" t="inlineStr">
        <is>
          <t>الصيانة لاين</t>
        </is>
      </c>
      <c r="D1550" s="47" t="n">
        <v>288</v>
      </c>
      <c r="E1550" s="49" t="n">
        <v>10010153</v>
      </c>
      <c r="F1550" s="28">
        <f>IFERROR(VLOOKUP(E1550,'أرصدة المخزن'!$A:$E,3,0),"")</f>
        <v/>
      </c>
      <c r="G1550" s="29">
        <f>IFERROR(VLOOKUP(E1550,'أرصدة المخزن'!$A:$H,4,FALSE),"")</f>
        <v/>
      </c>
      <c r="H1550" s="13" t="n">
        <v>5</v>
      </c>
      <c r="I1550" s="115" t="inlineStr">
        <is>
          <t>صرف</t>
        </is>
      </c>
      <c r="J1550" s="13" t="inlineStr">
        <is>
          <t>عمارة 327/4</t>
        </is>
      </c>
      <c r="K1550" s="37">
        <f>IFERROR(VLOOKUP(E1550,'أرصدة المخزن'!$A:$H,8,0),"")</f>
        <v/>
      </c>
    </row>
    <row r="1551" ht="24.75" customHeight="1" s="138">
      <c r="A1551" s="13" t="n">
        <v>1545</v>
      </c>
      <c r="B1551" s="14" t="n">
        <v>46208</v>
      </c>
      <c r="C1551" s="47" t="inlineStr">
        <is>
          <t>الصيانة لاين</t>
        </is>
      </c>
      <c r="D1551" s="47" t="n">
        <v>288</v>
      </c>
      <c r="E1551" s="49" t="n">
        <v>10170014</v>
      </c>
      <c r="F1551" s="28">
        <f>IFERROR(VLOOKUP(E1551,'أرصدة المخزن'!$A:$E,3,0),"")</f>
        <v/>
      </c>
      <c r="G1551" s="29">
        <f>IFERROR(VLOOKUP(E1551,'أرصدة المخزن'!$A:$H,4,FALSE),"")</f>
        <v/>
      </c>
      <c r="H1551" s="13" t="n">
        <v>1</v>
      </c>
      <c r="I1551" s="115" t="inlineStr">
        <is>
          <t>صرف</t>
        </is>
      </c>
      <c r="J1551" s="13" t="inlineStr">
        <is>
          <t>عمارة 327/4</t>
        </is>
      </c>
      <c r="K1551" s="37">
        <f>IFERROR(VLOOKUP(E1551,'أرصدة المخزن'!$A:$H,8,0),"")</f>
        <v/>
      </c>
    </row>
    <row r="1552" ht="24.75" customHeight="1" s="138">
      <c r="A1552" s="13" t="n">
        <v>1546</v>
      </c>
      <c r="B1552" s="14" t="n">
        <v>46208</v>
      </c>
      <c r="C1552" s="47" t="inlineStr">
        <is>
          <t>الصيانة لاين</t>
        </is>
      </c>
      <c r="D1552" s="47" t="n">
        <v>289</v>
      </c>
      <c r="E1552" s="49" t="n">
        <v>10020166</v>
      </c>
      <c r="F1552" s="28">
        <f>IFERROR(VLOOKUP(E1552,'أرصدة المخزن'!$A:$E,3,0),"")</f>
        <v/>
      </c>
      <c r="G1552" s="29">
        <f>IFERROR(VLOOKUP(E1552,'أرصدة المخزن'!$A:$H,4,FALSE),"")</f>
        <v/>
      </c>
      <c r="H1552" s="13" t="n">
        <v>1</v>
      </c>
      <c r="I1552" s="115" t="inlineStr">
        <is>
          <t>صرف</t>
        </is>
      </c>
      <c r="J1552" s="13" t="inlineStr">
        <is>
          <t>عمارة 206</t>
        </is>
      </c>
      <c r="K1552" s="37">
        <f>IFERROR(VLOOKUP(E1552,'أرصدة المخزن'!$A:$H,8,0),"")</f>
        <v/>
      </c>
    </row>
    <row r="1553" ht="24.75" customHeight="1" s="138">
      <c r="A1553" s="13" t="n">
        <v>1547</v>
      </c>
      <c r="B1553" s="14" t="n">
        <v>46208</v>
      </c>
      <c r="C1553" s="47" t="inlineStr">
        <is>
          <t>الصيانة لاين</t>
        </is>
      </c>
      <c r="D1553" s="47" t="n">
        <v>289</v>
      </c>
      <c r="E1553" s="49" t="n">
        <v>10020165</v>
      </c>
      <c r="F1553" s="28">
        <f>IFERROR(VLOOKUP(E1553,'أرصدة المخزن'!$A:$E,3,0),"")</f>
        <v/>
      </c>
      <c r="G1553" s="29">
        <f>IFERROR(VLOOKUP(E1553,'أرصدة المخزن'!$A:$H,4,FALSE),"")</f>
        <v/>
      </c>
      <c r="H1553" s="13" t="n">
        <v>1</v>
      </c>
      <c r="I1553" s="115" t="inlineStr">
        <is>
          <t>صرف</t>
        </is>
      </c>
      <c r="J1553" s="13" t="inlineStr">
        <is>
          <t>عمارة 206</t>
        </is>
      </c>
      <c r="K1553" s="37">
        <f>IFERROR(VLOOKUP(E1553,'أرصدة المخزن'!$A:$H,8,0),"")</f>
        <v/>
      </c>
    </row>
    <row r="1554" ht="24.75" customHeight="1" s="138">
      <c r="A1554" s="13" t="n">
        <v>1548</v>
      </c>
      <c r="B1554" s="14" t="n">
        <v>46208</v>
      </c>
      <c r="C1554" s="47" t="inlineStr">
        <is>
          <t>الصيانة لاين</t>
        </is>
      </c>
      <c r="D1554" s="47" t="n">
        <v>289</v>
      </c>
      <c r="E1554" s="49" t="n">
        <v>10020162</v>
      </c>
      <c r="F1554" s="28">
        <f>IFERROR(VLOOKUP(E1554,'أرصدة المخزن'!$A:$E,3,0),"")</f>
        <v/>
      </c>
      <c r="G1554" s="29">
        <f>IFERROR(VLOOKUP(E1554,'أرصدة المخزن'!$A:$H,4,FALSE),"")</f>
        <v/>
      </c>
      <c r="H1554" s="13" t="n">
        <v>1</v>
      </c>
      <c r="I1554" s="115" t="inlineStr">
        <is>
          <t>صرف</t>
        </is>
      </c>
      <c r="J1554" s="13" t="inlineStr">
        <is>
          <t>عمارة 206</t>
        </is>
      </c>
      <c r="K1554" s="37">
        <f>IFERROR(VLOOKUP(E1554,'أرصدة المخزن'!$A:$H,8,0),"")</f>
        <v/>
      </c>
    </row>
    <row r="1555" ht="24.75" customHeight="1" s="138">
      <c r="A1555" s="13" t="n">
        <v>1549</v>
      </c>
      <c r="B1555" s="14" t="n">
        <v>46208</v>
      </c>
      <c r="C1555" s="47" t="inlineStr">
        <is>
          <t>الصيانة لاين</t>
        </is>
      </c>
      <c r="D1555" s="47" t="n">
        <v>290</v>
      </c>
      <c r="E1555" s="49" t="n">
        <v>10020104</v>
      </c>
      <c r="F1555" s="28">
        <f>IFERROR(VLOOKUP(E1555,'أرصدة المخزن'!$A:$E,3,0),"")</f>
        <v/>
      </c>
      <c r="G1555" s="29">
        <f>IFERROR(VLOOKUP(E1555,'أرصدة المخزن'!$A:$H,4,FALSE),"")</f>
        <v/>
      </c>
      <c r="H1555" s="13" t="n">
        <v>1</v>
      </c>
      <c r="I1555" s="115" t="inlineStr">
        <is>
          <t>صرف</t>
        </is>
      </c>
      <c r="J1555" s="13" t="inlineStr">
        <is>
          <t>عمارة 111-4</t>
        </is>
      </c>
      <c r="K1555" s="37">
        <f>IFERROR(VLOOKUP(E1555,'أرصدة المخزن'!$A:$H,8,0),"")</f>
        <v/>
      </c>
    </row>
    <row r="1556" ht="24.75" customHeight="1" s="138">
      <c r="A1556" s="13" t="n">
        <v>1550</v>
      </c>
      <c r="B1556" s="14" t="n">
        <v>46208</v>
      </c>
      <c r="C1556" s="47" t="inlineStr">
        <is>
          <t>الصيانة لاين</t>
        </is>
      </c>
      <c r="D1556" s="47" t="n">
        <v>291</v>
      </c>
      <c r="E1556" s="49" t="n">
        <v>10010076</v>
      </c>
      <c r="F1556" s="28">
        <f>IFERROR(VLOOKUP(E1556,'أرصدة المخزن'!$A:$E,3,0),"")</f>
        <v/>
      </c>
      <c r="G1556" s="29">
        <f>IFERROR(VLOOKUP(E1556,'أرصدة المخزن'!$A:$H,4,FALSE),"")</f>
        <v/>
      </c>
      <c r="H1556" s="13" t="n">
        <v>10</v>
      </c>
      <c r="I1556" s="115" t="inlineStr">
        <is>
          <t>صرف</t>
        </is>
      </c>
      <c r="J1556" s="13" t="inlineStr">
        <is>
          <t>المسجد</t>
        </is>
      </c>
      <c r="K1556" s="37">
        <f>IFERROR(VLOOKUP(E1556,'أرصدة المخزن'!$A:$H,8,0),"")</f>
        <v/>
      </c>
    </row>
    <row r="1557" ht="24.75" customHeight="1" s="138">
      <c r="A1557" s="13" t="n">
        <v>1551</v>
      </c>
      <c r="B1557" s="14" t="n">
        <v>46208</v>
      </c>
      <c r="C1557" s="47" t="inlineStr">
        <is>
          <t>الصيانة لاين</t>
        </is>
      </c>
      <c r="D1557" s="47" t="n">
        <v>291</v>
      </c>
      <c r="E1557" s="49" t="n">
        <v>10010056</v>
      </c>
      <c r="F1557" s="28">
        <f>IFERROR(VLOOKUP(E1557,'أرصدة المخزن'!$A:$E,3,0),"")</f>
        <v/>
      </c>
      <c r="G1557" s="29">
        <f>IFERROR(VLOOKUP(E1557,'أرصدة المخزن'!$A:$H,4,FALSE),"")</f>
        <v/>
      </c>
      <c r="H1557" s="13" t="n">
        <v>3</v>
      </c>
      <c r="I1557" s="115" t="inlineStr">
        <is>
          <t>صرف</t>
        </is>
      </c>
      <c r="J1557" s="13" t="inlineStr">
        <is>
          <t>عمارة 357</t>
        </is>
      </c>
      <c r="K1557" s="37">
        <f>IFERROR(VLOOKUP(E1557,'أرصدة المخزن'!$A:$H,8,0),"")</f>
        <v/>
      </c>
    </row>
    <row r="1558" ht="24.75" customHeight="1" s="138">
      <c r="A1558" s="13" t="n">
        <v>1552</v>
      </c>
      <c r="B1558" s="14" t="n">
        <v>46208</v>
      </c>
      <c r="C1558" s="47" t="inlineStr">
        <is>
          <t>الصيانة لاين</t>
        </is>
      </c>
      <c r="D1558" s="47" t="n">
        <v>291</v>
      </c>
      <c r="E1558" s="49" t="n">
        <v>10010005</v>
      </c>
      <c r="F1558" s="28">
        <f>IFERROR(VLOOKUP(E1558,'أرصدة المخزن'!$A:$E,3,0),"")</f>
        <v/>
      </c>
      <c r="G1558" s="29">
        <f>IFERROR(VLOOKUP(E1558,'أرصدة المخزن'!$A:$H,4,FALSE),"")</f>
        <v/>
      </c>
      <c r="H1558" s="13" t="n">
        <v>2</v>
      </c>
      <c r="I1558" s="115" t="inlineStr">
        <is>
          <t>صرف</t>
        </is>
      </c>
      <c r="J1558" s="13" t="inlineStr">
        <is>
          <t>عمارة 90</t>
        </is>
      </c>
      <c r="K1558" s="37">
        <f>IFERROR(VLOOKUP(E1558,'أرصدة المخزن'!$A:$H,8,0),"")</f>
        <v/>
      </c>
    </row>
    <row r="1559" ht="24.75" customHeight="1" s="138">
      <c r="A1559" s="13" t="n">
        <v>1553</v>
      </c>
      <c r="B1559" s="14" t="n">
        <v>46208</v>
      </c>
      <c r="C1559" s="47" t="inlineStr">
        <is>
          <t>الصيانة لاين</t>
        </is>
      </c>
      <c r="D1559" s="47" t="n">
        <v>292</v>
      </c>
      <c r="E1559" s="49" t="n">
        <v>10170039</v>
      </c>
      <c r="F1559" s="28">
        <f>IFERROR(VLOOKUP(E1559,'أرصدة المخزن'!$A:$E,3,0),"")</f>
        <v/>
      </c>
      <c r="G1559" s="29">
        <f>IFERROR(VLOOKUP(E1559,'أرصدة المخزن'!$A:$H,4,FALSE),"")</f>
        <v/>
      </c>
      <c r="H1559" s="13" t="n">
        <v>10</v>
      </c>
      <c r="I1559" s="115" t="inlineStr">
        <is>
          <t>صرف</t>
        </is>
      </c>
      <c r="J1559" s="13" t="inlineStr">
        <is>
          <t>اعمال اللاند سكيب بحمام 5</t>
        </is>
      </c>
      <c r="K1559" s="37">
        <f>IFERROR(VLOOKUP(E1559,'أرصدة المخزن'!$A:$H,8,0),"")</f>
        <v/>
      </c>
    </row>
    <row r="1560" ht="24.75" customHeight="1" s="138">
      <c r="A1560" s="13" t="n">
        <v>1554</v>
      </c>
      <c r="B1560" s="14" t="n">
        <v>46209</v>
      </c>
      <c r="C1560" s="47" t="inlineStr">
        <is>
          <t>الصيانة لاين</t>
        </is>
      </c>
      <c r="D1560" s="47" t="n">
        <v>293</v>
      </c>
      <c r="E1560" s="49" t="n">
        <v>10170014</v>
      </c>
      <c r="F1560" s="28">
        <f>IFERROR(VLOOKUP(E1560,'أرصدة المخزن'!$A:$E,3,0),"")</f>
        <v/>
      </c>
      <c r="G1560" s="29">
        <f>IFERROR(VLOOKUP(E1560,'أرصدة المخزن'!$A:$H,4,FALSE),"")</f>
        <v/>
      </c>
      <c r="H1560" s="13" t="n">
        <v>3</v>
      </c>
      <c r="I1560" s="115" t="inlineStr">
        <is>
          <t>صرف</t>
        </is>
      </c>
      <c r="J1560" s="13" t="inlineStr">
        <is>
          <t>اعمال اللاند سكيب بحمام 5</t>
        </is>
      </c>
      <c r="K1560" s="37">
        <f>IFERROR(VLOOKUP(E1560,'أرصدة المخزن'!$A:$H,8,0),"")</f>
        <v/>
      </c>
    </row>
    <row r="1561" ht="24.75" customHeight="1" s="138">
      <c r="A1561" s="13" t="n">
        <v>1555</v>
      </c>
      <c r="B1561" s="14" t="n">
        <v>46209</v>
      </c>
      <c r="C1561" s="47" t="inlineStr">
        <is>
          <t>الصيانة لاين</t>
        </is>
      </c>
      <c r="D1561" s="47" t="n">
        <v>293</v>
      </c>
      <c r="E1561" s="49" t="n">
        <v>10010002</v>
      </c>
      <c r="F1561" s="28">
        <f>IFERROR(VLOOKUP(E1561,'أرصدة المخزن'!$A:$E,3,0),"")</f>
        <v/>
      </c>
      <c r="G1561" s="29">
        <f>IFERROR(VLOOKUP(E1561,'أرصدة المخزن'!$A:$H,4,FALSE),"")</f>
        <v/>
      </c>
      <c r="H1561" s="13" t="n">
        <v>24</v>
      </c>
      <c r="I1561" s="115" t="inlineStr">
        <is>
          <t>صرف</t>
        </is>
      </c>
      <c r="J1561" s="13" t="inlineStr">
        <is>
          <t>اعمال اللاند سكيب بحمام 5</t>
        </is>
      </c>
      <c r="K1561" s="37">
        <f>IFERROR(VLOOKUP(E1561,'أرصدة المخزن'!$A:$H,8,0),"")</f>
        <v/>
      </c>
    </row>
    <row r="1562" ht="24.75" customHeight="1" s="138">
      <c r="A1562" s="13" t="n">
        <v>1556</v>
      </c>
      <c r="B1562" s="14" t="n">
        <v>46209</v>
      </c>
      <c r="C1562" s="47" t="inlineStr">
        <is>
          <t>الصيانة كالم</t>
        </is>
      </c>
      <c r="D1562" s="47" t="n">
        <v>294</v>
      </c>
      <c r="E1562" s="49" t="n">
        <v>10020214</v>
      </c>
      <c r="F1562" s="28">
        <f>IFERROR(VLOOKUP(E1562,'أرصدة المخزن'!$A:$E,3,0),"")</f>
        <v/>
      </c>
      <c r="G1562" s="29">
        <f>IFERROR(VLOOKUP(E1562,'أرصدة المخزن'!$A:$H,4,FALSE),"")</f>
        <v/>
      </c>
      <c r="H1562" s="13" t="n">
        <v>1</v>
      </c>
      <c r="I1562" s="115" t="inlineStr">
        <is>
          <t>صرف</t>
        </is>
      </c>
      <c r="J1562" s="13" t="inlineStr">
        <is>
          <t>وحدة 149-1</t>
        </is>
      </c>
      <c r="K1562" s="37">
        <f>IFERROR(VLOOKUP(E1562,'أرصدة المخزن'!$A:$H,8,0),"")</f>
        <v/>
      </c>
    </row>
    <row r="1563" ht="24.75" customHeight="1" s="138">
      <c r="A1563" s="13" t="n">
        <v>1557</v>
      </c>
      <c r="B1563" s="14" t="n">
        <v>46209</v>
      </c>
      <c r="C1563" s="47" t="inlineStr">
        <is>
          <t>الصيانة كالم</t>
        </is>
      </c>
      <c r="D1563" s="47" t="n">
        <v>294</v>
      </c>
      <c r="E1563" s="49" t="n">
        <v>10170067</v>
      </c>
      <c r="F1563" s="28">
        <f>IFERROR(VLOOKUP(E1563,'أرصدة المخزن'!$A:$E,3,0),"")</f>
        <v/>
      </c>
      <c r="G1563" s="29">
        <f>IFERROR(VLOOKUP(E1563,'أرصدة المخزن'!$A:$H,4,FALSE),"")</f>
        <v/>
      </c>
      <c r="H1563" s="13" t="n">
        <v>1</v>
      </c>
      <c r="I1563" s="115" t="inlineStr">
        <is>
          <t>صرف</t>
        </is>
      </c>
      <c r="J1563" s="13" t="inlineStr">
        <is>
          <t>وحدة 375-4</t>
        </is>
      </c>
      <c r="K1563" s="37">
        <f>IFERROR(VLOOKUP(E1563,'أرصدة المخزن'!$A:$H,8,0),"")</f>
        <v/>
      </c>
    </row>
    <row r="1564" ht="24.75" customHeight="1" s="138">
      <c r="A1564" s="13" t="n">
        <v>1558</v>
      </c>
      <c r="B1564" s="14" t="n">
        <v>46209</v>
      </c>
      <c r="C1564" s="47" t="inlineStr">
        <is>
          <t>الصيانة كالم</t>
        </is>
      </c>
      <c r="D1564" s="47" t="n">
        <v>294</v>
      </c>
      <c r="E1564" s="49" t="n">
        <v>10020234</v>
      </c>
      <c r="F1564" s="28">
        <f>IFERROR(VLOOKUP(E1564,'أرصدة المخزن'!$A:$E,3,0),"")</f>
        <v/>
      </c>
      <c r="G1564" s="29">
        <f>IFERROR(VLOOKUP(E1564,'أرصدة المخزن'!$A:$H,4,FALSE),"")</f>
        <v/>
      </c>
      <c r="H1564" s="13" t="n">
        <v>1</v>
      </c>
      <c r="I1564" s="115" t="inlineStr">
        <is>
          <t>صرف</t>
        </is>
      </c>
      <c r="J1564" s="13" t="inlineStr">
        <is>
          <t>وحدة 375-4</t>
        </is>
      </c>
      <c r="K1564" s="37">
        <f>IFERROR(VLOOKUP(E1564,'أرصدة المخزن'!$A:$H,8,0),"")</f>
        <v/>
      </c>
    </row>
    <row r="1565" ht="24.75" customHeight="1" s="138">
      <c r="A1565" s="13" t="n">
        <v>1559</v>
      </c>
      <c r="B1565" s="14" t="n">
        <v>46209</v>
      </c>
      <c r="C1565" s="47" t="inlineStr">
        <is>
          <t>الصيانة لاين</t>
        </is>
      </c>
      <c r="D1565" s="47" t="n">
        <v>295</v>
      </c>
      <c r="E1565" s="49" t="n">
        <v>10010056</v>
      </c>
      <c r="F1565" s="28">
        <f>IFERROR(VLOOKUP(E1565,'أرصدة المخزن'!$A:$E,3,0),"")</f>
        <v/>
      </c>
      <c r="G1565" s="29">
        <f>IFERROR(VLOOKUP(E1565,'أرصدة المخزن'!$A:$H,4,FALSE),"")</f>
        <v/>
      </c>
      <c r="H1565" s="13" t="n">
        <v>5</v>
      </c>
      <c r="I1565" s="115" t="inlineStr">
        <is>
          <t>صرف</t>
        </is>
      </c>
      <c r="J1565" s="13" t="inlineStr">
        <is>
          <t>عمارة 411</t>
        </is>
      </c>
      <c r="K1565" s="37">
        <f>IFERROR(VLOOKUP(E1565,'أرصدة المخزن'!$A:$H,8,0),"")</f>
        <v/>
      </c>
    </row>
    <row r="1566" ht="24.75" customHeight="1" s="138">
      <c r="A1566" s="13" t="n">
        <v>1560</v>
      </c>
      <c r="B1566" s="14" t="n">
        <v>46209</v>
      </c>
      <c r="C1566" s="47" t="inlineStr">
        <is>
          <t>الصيانة كالم</t>
        </is>
      </c>
      <c r="D1566" s="47" t="n">
        <v>296</v>
      </c>
      <c r="E1566" s="49" t="n">
        <v>10060027</v>
      </c>
      <c r="F1566" s="28">
        <f>IFERROR(VLOOKUP(E1566,'أرصدة المخزن'!$A:$E,3,0),"")</f>
        <v/>
      </c>
      <c r="G1566" s="29">
        <f>IFERROR(VLOOKUP(E1566,'أرصدة المخزن'!$A:$H,4,FALSE),"")</f>
        <v/>
      </c>
      <c r="H1566" s="13" t="n">
        <v>1</v>
      </c>
      <c r="I1566" s="115" t="inlineStr">
        <is>
          <t>صرف</t>
        </is>
      </c>
      <c r="J1566" s="13" t="inlineStr">
        <is>
          <t>حمام 3</t>
        </is>
      </c>
      <c r="K1566" s="37">
        <f>IFERROR(VLOOKUP(E1566,'أرصدة المخزن'!$A:$H,8,0),"")</f>
        <v/>
      </c>
    </row>
    <row r="1567" ht="24.75" customHeight="1" s="138">
      <c r="A1567" s="13" t="n">
        <v>1561</v>
      </c>
      <c r="B1567" s="14" t="n">
        <v>46209</v>
      </c>
      <c r="C1567" s="47" t="inlineStr">
        <is>
          <t>الصيانة كالم</t>
        </is>
      </c>
      <c r="D1567" s="47" t="n">
        <v>296</v>
      </c>
      <c r="E1567" s="49" t="n">
        <v>10060026</v>
      </c>
      <c r="F1567" s="28">
        <f>IFERROR(VLOOKUP(E1567,'أرصدة المخزن'!$A:$E,3,0),"")</f>
        <v/>
      </c>
      <c r="G1567" s="29">
        <f>IFERROR(VLOOKUP(E1567,'أرصدة المخزن'!$A:$H,4,FALSE),"")</f>
        <v/>
      </c>
      <c r="H1567" s="13" t="n">
        <v>3</v>
      </c>
      <c r="I1567" s="115" t="inlineStr">
        <is>
          <t>صرف</t>
        </is>
      </c>
      <c r="J1567" s="13" t="inlineStr">
        <is>
          <t>حمام 3</t>
        </is>
      </c>
      <c r="K1567" s="37">
        <f>IFERROR(VLOOKUP(E1567,'أرصدة المخزن'!$A:$H,8,0),"")</f>
        <v/>
      </c>
    </row>
    <row r="1568" ht="24.75" customHeight="1" s="138">
      <c r="A1568" s="13" t="n">
        <v>1562</v>
      </c>
      <c r="B1568" s="14" t="n">
        <v>46209</v>
      </c>
      <c r="C1568" s="47" t="inlineStr">
        <is>
          <t>الصيانة كالم</t>
        </is>
      </c>
      <c r="D1568" s="47" t="n">
        <v>296</v>
      </c>
      <c r="E1568" s="49" t="n">
        <v>10060028</v>
      </c>
      <c r="F1568" s="28">
        <f>IFERROR(VLOOKUP(E1568,'أرصدة المخزن'!$A:$E,3,0),"")</f>
        <v/>
      </c>
      <c r="G1568" s="29">
        <f>IFERROR(VLOOKUP(E1568,'أرصدة المخزن'!$A:$H,4,FALSE),"")</f>
        <v/>
      </c>
      <c r="H1568" s="13" t="n">
        <v>1</v>
      </c>
      <c r="I1568" s="115" t="inlineStr">
        <is>
          <t>صرف</t>
        </is>
      </c>
      <c r="J1568" s="13" t="inlineStr">
        <is>
          <t>حمام 3</t>
        </is>
      </c>
      <c r="K1568" s="37">
        <f>IFERROR(VLOOKUP(E1568,'أرصدة المخزن'!$A:$H,8,0),"")</f>
        <v/>
      </c>
    </row>
    <row r="1569" ht="24.75" customHeight="1" s="138">
      <c r="A1569" s="13" t="n">
        <v>1563</v>
      </c>
      <c r="B1569" s="14" t="n">
        <v>46209</v>
      </c>
      <c r="C1569" s="47" t="inlineStr">
        <is>
          <t>الصيانة كالم</t>
        </is>
      </c>
      <c r="D1569" s="47" t="n">
        <v>296</v>
      </c>
      <c r="E1569" s="49" t="n">
        <v>10170076</v>
      </c>
      <c r="F1569" s="28">
        <f>IFERROR(VLOOKUP(E1569,'أرصدة المخزن'!$A:$E,3,0),"")</f>
        <v/>
      </c>
      <c r="G1569" s="29">
        <f>IFERROR(VLOOKUP(E1569,'أرصدة المخزن'!$A:$H,4,FALSE),"")</f>
        <v/>
      </c>
      <c r="H1569" s="13" t="n">
        <v>1</v>
      </c>
      <c r="I1569" s="115" t="inlineStr">
        <is>
          <t>صرف</t>
        </is>
      </c>
      <c r="J1569" s="13" t="inlineStr">
        <is>
          <t>حمام 3</t>
        </is>
      </c>
      <c r="K1569" s="37">
        <f>IFERROR(VLOOKUP(E1569,'أرصدة المخزن'!$A:$H,8,0),"")</f>
        <v/>
      </c>
    </row>
    <row r="1570" ht="24.75" customHeight="1" s="138">
      <c r="A1570" s="13" t="n">
        <v>1564</v>
      </c>
      <c r="B1570" s="14" t="n">
        <v>46209</v>
      </c>
      <c r="C1570" s="47" t="inlineStr">
        <is>
          <t>النظافة لاين</t>
        </is>
      </c>
      <c r="D1570" s="47" t="n">
        <v>297</v>
      </c>
      <c r="E1570" s="49" t="n">
        <v>10050002</v>
      </c>
      <c r="F1570" s="28">
        <f>IFERROR(VLOOKUP(E1570,'أرصدة المخزن'!$A:$E,3,0),"")</f>
        <v/>
      </c>
      <c r="G1570" s="29">
        <f>IFERROR(VLOOKUP(E1570,'أرصدة المخزن'!$A:$H,4,FALSE),"")</f>
        <v/>
      </c>
      <c r="H1570" s="13" t="n">
        <v>3</v>
      </c>
      <c r="I1570" s="115" t="inlineStr">
        <is>
          <t>صرف</t>
        </is>
      </c>
      <c r="J1570" s="13" t="n"/>
      <c r="K1570" s="37">
        <f>IFERROR(VLOOKUP(E1570,'أرصدة المخزن'!$A:$H,8,0),"")</f>
        <v/>
      </c>
    </row>
    <row r="1571" ht="24.75" customHeight="1" s="138">
      <c r="A1571" s="13" t="n">
        <v>1565</v>
      </c>
      <c r="B1571" s="14" t="n">
        <v>46209</v>
      </c>
      <c r="C1571" s="47" t="inlineStr">
        <is>
          <t>النظافة لاين</t>
        </is>
      </c>
      <c r="D1571" s="47" t="n">
        <v>297</v>
      </c>
      <c r="E1571" s="49" t="n">
        <v>10050004</v>
      </c>
      <c r="F1571" s="28">
        <f>IFERROR(VLOOKUP(E1571,'أرصدة المخزن'!$A:$E,3,0),"")</f>
        <v/>
      </c>
      <c r="G1571" s="29">
        <f>IFERROR(VLOOKUP(E1571,'أرصدة المخزن'!$A:$H,4,FALSE),"")</f>
        <v/>
      </c>
      <c r="H1571" s="13" t="n">
        <v>2</v>
      </c>
      <c r="I1571" s="115" t="inlineStr">
        <is>
          <t>صرف</t>
        </is>
      </c>
      <c r="J1571" s="13" t="n"/>
      <c r="K1571" s="37">
        <f>IFERROR(VLOOKUP(E1571,'أرصدة المخزن'!$A:$H,8,0),"")</f>
        <v/>
      </c>
    </row>
    <row r="1572" ht="24.75" customHeight="1" s="138">
      <c r="A1572" s="13" t="n">
        <v>1566</v>
      </c>
      <c r="B1572" s="14" t="n">
        <v>46210</v>
      </c>
      <c r="C1572" s="47" t="inlineStr">
        <is>
          <t>الصيانة لاين</t>
        </is>
      </c>
      <c r="D1572" s="47" t="n">
        <v>298</v>
      </c>
      <c r="E1572" s="49" t="n">
        <v>10010060</v>
      </c>
      <c r="F1572" s="28">
        <f>IFERROR(VLOOKUP(E1572,'أرصدة المخزن'!$A:$E,3,0),"")</f>
        <v/>
      </c>
      <c r="G1572" s="29">
        <f>IFERROR(VLOOKUP(E1572,'أرصدة المخزن'!$A:$H,4,FALSE),"")</f>
        <v/>
      </c>
      <c r="H1572" s="13" t="n">
        <v>31</v>
      </c>
      <c r="I1572" s="115" t="inlineStr">
        <is>
          <t>صرف</t>
        </is>
      </c>
      <c r="J1572" s="13" t="inlineStr">
        <is>
          <t>بوابة رقم 1</t>
        </is>
      </c>
      <c r="K1572" s="37">
        <f>IFERROR(VLOOKUP(E1572,'أرصدة المخزن'!$A:$H,8,0),"")</f>
        <v/>
      </c>
    </row>
    <row r="1573" ht="24.75" customHeight="1" s="138">
      <c r="A1573" s="13" t="n">
        <v>1567</v>
      </c>
      <c r="B1573" s="14" t="n">
        <v>46210</v>
      </c>
      <c r="C1573" s="47" t="inlineStr">
        <is>
          <t>الصيانة لاين</t>
        </is>
      </c>
      <c r="D1573" s="47" t="n">
        <v>298</v>
      </c>
      <c r="E1573" s="49" t="n">
        <v>10010005</v>
      </c>
      <c r="F1573" s="28">
        <f>IFERROR(VLOOKUP(E1573,'أرصدة المخزن'!$A:$E,3,0),"")</f>
        <v/>
      </c>
      <c r="G1573" s="29">
        <f>IFERROR(VLOOKUP(E1573,'أرصدة المخزن'!$A:$H,4,FALSE),"")</f>
        <v/>
      </c>
      <c r="H1573" s="13" t="n">
        <v>2</v>
      </c>
      <c r="I1573" s="115" t="inlineStr">
        <is>
          <t>صرف</t>
        </is>
      </c>
      <c r="J1573" s="13" t="inlineStr">
        <is>
          <t>عمارة 411</t>
        </is>
      </c>
      <c r="K1573" s="37">
        <f>IFERROR(VLOOKUP(E1573,'أرصدة المخزن'!$A:$H,8,0),"")</f>
        <v/>
      </c>
    </row>
    <row r="1574" ht="24.75" customHeight="1" s="138">
      <c r="A1574" s="13" t="n">
        <v>1568</v>
      </c>
      <c r="B1574" s="14" t="n">
        <v>46210</v>
      </c>
      <c r="C1574" s="47" t="inlineStr">
        <is>
          <t>النظافة كايرو</t>
        </is>
      </c>
      <c r="D1574" s="47" t="n">
        <v>299</v>
      </c>
      <c r="E1574" s="49" t="n">
        <v>10050002</v>
      </c>
      <c r="F1574" s="28">
        <f>IFERROR(VLOOKUP(E1574,'أرصدة المخزن'!$A:$E,3,0),"")</f>
        <v/>
      </c>
      <c r="G1574" s="29">
        <f>IFERROR(VLOOKUP(E1574,'أرصدة المخزن'!$A:$H,4,FALSE),"")</f>
        <v/>
      </c>
      <c r="H1574" s="13" t="n">
        <v>3</v>
      </c>
      <c r="I1574" s="115" t="inlineStr">
        <is>
          <t>صرف</t>
        </is>
      </c>
      <c r="J1574" s="13" t="n"/>
      <c r="K1574" s="37">
        <f>IFERROR(VLOOKUP(E1574,'أرصدة المخزن'!$A:$H,8,0),"")</f>
        <v/>
      </c>
    </row>
    <row r="1575" ht="24.75" customHeight="1" s="138">
      <c r="A1575" s="13" t="n">
        <v>1569</v>
      </c>
      <c r="B1575" s="14" t="n">
        <v>46210</v>
      </c>
      <c r="C1575" s="47" t="inlineStr">
        <is>
          <t>النظافة كايرو</t>
        </is>
      </c>
      <c r="D1575" s="47" t="n">
        <v>299</v>
      </c>
      <c r="E1575" s="19" t="n">
        <v>10050005</v>
      </c>
      <c r="F1575" s="28">
        <f>IFERROR(VLOOKUP(E1575,'أرصدة المخزن'!$A:$E,3,0),"")</f>
        <v/>
      </c>
      <c r="G1575" s="29">
        <f>IFERROR(VLOOKUP(E1575,'أرصدة المخزن'!$A:$H,4,FALSE),"")</f>
        <v/>
      </c>
      <c r="H1575" s="13" t="n">
        <v>2</v>
      </c>
      <c r="I1575" s="115" t="inlineStr">
        <is>
          <t>صرف</t>
        </is>
      </c>
      <c r="J1575" s="13" t="n"/>
      <c r="K1575" s="37">
        <f>IFERROR(VLOOKUP(E1575,'أرصدة المخزن'!$A:$H,8,0),"")</f>
        <v/>
      </c>
    </row>
    <row r="1576" ht="24.75" customHeight="1" s="138">
      <c r="A1576" s="13" t="n">
        <v>1570</v>
      </c>
      <c r="B1576" s="14" t="n">
        <v>46210</v>
      </c>
      <c r="C1576" s="47" t="inlineStr">
        <is>
          <t>النظافة كايرو</t>
        </is>
      </c>
      <c r="D1576" s="47" t="n">
        <v>299</v>
      </c>
      <c r="E1576" s="49" t="n">
        <v>10050003</v>
      </c>
      <c r="F1576" s="28">
        <f>IFERROR(VLOOKUP(E1576,'أرصدة المخزن'!$A:$E,3,0),"")</f>
        <v/>
      </c>
      <c r="G1576" s="29">
        <f>IFERROR(VLOOKUP(E1576,'أرصدة المخزن'!$A:$H,4,FALSE),"")</f>
        <v/>
      </c>
      <c r="H1576" s="13" t="n">
        <v>12</v>
      </c>
      <c r="I1576" s="115" t="inlineStr">
        <is>
          <t>صرف</t>
        </is>
      </c>
      <c r="J1576" s="13" t="n"/>
      <c r="K1576" s="37">
        <f>IFERROR(VLOOKUP(E1576,'أرصدة المخزن'!$A:$H,8,0),"")</f>
        <v/>
      </c>
    </row>
    <row r="1577" ht="24.75" customHeight="1" s="138">
      <c r="A1577" s="13" t="n">
        <v>1571</v>
      </c>
      <c r="B1577" s="14" t="n">
        <v>46210</v>
      </c>
      <c r="C1577" s="47" t="inlineStr">
        <is>
          <t>القاهرة للمصاعد</t>
        </is>
      </c>
      <c r="D1577" s="47" t="n">
        <v>300</v>
      </c>
      <c r="E1577" s="49" t="n">
        <v>10010017</v>
      </c>
      <c r="F1577" s="28">
        <f>IFERROR(VLOOKUP(E1577,'أرصدة المخزن'!$A:$E,3,0),"")</f>
        <v/>
      </c>
      <c r="G1577" s="29">
        <f>IFERROR(VLOOKUP(E1577,'أرصدة المخزن'!$A:$H,4,FALSE),"")</f>
        <v/>
      </c>
      <c r="H1577" s="13" t="n">
        <v>1</v>
      </c>
      <c r="I1577" s="115" t="inlineStr">
        <is>
          <t>صرف</t>
        </is>
      </c>
      <c r="J1577" s="13" t="inlineStr">
        <is>
          <t>عمارة 364</t>
        </is>
      </c>
      <c r="K1577" s="37">
        <f>IFERROR(VLOOKUP(E1577,'أرصدة المخزن'!$A:$H,8,0),"")</f>
        <v/>
      </c>
    </row>
    <row r="1578" ht="24.75" customHeight="1" s="138">
      <c r="A1578" s="13" t="n">
        <v>1572</v>
      </c>
      <c r="B1578" s="14" t="n">
        <v>46210</v>
      </c>
      <c r="C1578" s="47" t="inlineStr">
        <is>
          <t>الصيانة لاين</t>
        </is>
      </c>
      <c r="D1578" s="47" t="n">
        <v>301</v>
      </c>
      <c r="E1578" s="49" t="n">
        <v>10010038</v>
      </c>
      <c r="F1578" s="28">
        <f>IFERROR(VLOOKUP(E1578,'أرصدة المخزن'!$A:$E,3,0),"")</f>
        <v/>
      </c>
      <c r="G1578" s="29">
        <f>IFERROR(VLOOKUP(E1578,'أرصدة المخزن'!$A:$H,4,FALSE),"")</f>
        <v/>
      </c>
      <c r="H1578" s="13" t="n">
        <v>1</v>
      </c>
      <c r="I1578" s="115" t="inlineStr">
        <is>
          <t>صرف</t>
        </is>
      </c>
      <c r="J1578" s="13" t="inlineStr">
        <is>
          <t xml:space="preserve">196 عمارة </t>
        </is>
      </c>
      <c r="K1578" s="37">
        <f>IFERROR(VLOOKUP(E1578,'أرصدة المخزن'!$A:$H,8,0),"")</f>
        <v/>
      </c>
    </row>
    <row r="1579" ht="24.75" customHeight="1" s="138">
      <c r="A1579" s="13" t="n">
        <v>1573</v>
      </c>
      <c r="B1579" s="14" t="n">
        <v>46210</v>
      </c>
      <c r="C1579" s="47" t="inlineStr">
        <is>
          <t>المسطحات المائية</t>
        </is>
      </c>
      <c r="D1579" s="47" t="n">
        <v>302</v>
      </c>
      <c r="E1579" s="49" t="n">
        <v>10040010</v>
      </c>
      <c r="F1579" s="28">
        <f>IFERROR(VLOOKUP(E1579,'أرصدة المخزن'!$A:$E,3,0),"")</f>
        <v/>
      </c>
      <c r="G1579" s="29">
        <f>IFERROR(VLOOKUP(E1579,'أرصدة المخزن'!$A:$H,4,FALSE),"")</f>
        <v/>
      </c>
      <c r="H1579" s="13" t="n">
        <v>30</v>
      </c>
      <c r="I1579" s="115" t="inlineStr">
        <is>
          <t>صرف</t>
        </is>
      </c>
      <c r="J1579" s="13" t="n"/>
      <c r="K1579" s="37">
        <f>IFERROR(VLOOKUP(E1579,'أرصدة المخزن'!$A:$H,8,0),"")</f>
        <v/>
      </c>
    </row>
    <row r="1580" ht="24.75" customHeight="1" s="138">
      <c r="A1580" s="13" t="n">
        <v>1574</v>
      </c>
      <c r="B1580" s="14" t="n">
        <v>46210</v>
      </c>
      <c r="C1580" s="47" t="inlineStr">
        <is>
          <t>المسطحات المائية</t>
        </is>
      </c>
      <c r="D1580" s="47" t="n">
        <v>302</v>
      </c>
      <c r="E1580" s="49" t="n">
        <v>10040012</v>
      </c>
      <c r="F1580" s="28">
        <f>IFERROR(VLOOKUP(E1580,'أرصدة المخزن'!$A:$E,3,0),"")</f>
        <v/>
      </c>
      <c r="G1580" s="29">
        <f>IFERROR(VLOOKUP(E1580,'أرصدة المخزن'!$A:$H,4,FALSE),"")</f>
        <v/>
      </c>
      <c r="H1580" s="13" t="n">
        <v>25</v>
      </c>
      <c r="I1580" s="115" t="inlineStr">
        <is>
          <t>صرف</t>
        </is>
      </c>
      <c r="J1580" s="13" t="n"/>
      <c r="K1580" s="37">
        <f>IFERROR(VLOOKUP(E1580,'أرصدة المخزن'!$A:$H,8,0),"")</f>
        <v/>
      </c>
    </row>
    <row r="1581" ht="24.75" customHeight="1" s="138">
      <c r="A1581" s="13" t="n">
        <v>1575</v>
      </c>
      <c r="B1581" s="14" t="n">
        <v>46210</v>
      </c>
      <c r="C1581" s="47" t="inlineStr">
        <is>
          <t>الري خاص</t>
        </is>
      </c>
      <c r="D1581" s="47" t="n">
        <v>303</v>
      </c>
      <c r="E1581" s="49" t="n">
        <v>10020094</v>
      </c>
      <c r="F1581" s="28">
        <f>IFERROR(VLOOKUP(E1581,'أرصدة المخزن'!$A:$E,3,0),"")</f>
        <v/>
      </c>
      <c r="G1581" s="29">
        <f>IFERROR(VLOOKUP(E1581,'أرصدة المخزن'!$A:$H,4,FALSE),"")</f>
        <v/>
      </c>
      <c r="H1581" s="13" t="n">
        <v>6</v>
      </c>
      <c r="I1581" s="115" t="inlineStr">
        <is>
          <t>صرف</t>
        </is>
      </c>
      <c r="J1581" s="13" t="inlineStr">
        <is>
          <t>وحدة رقم 439/1</t>
        </is>
      </c>
      <c r="K1581" s="37">
        <f>IFERROR(VLOOKUP(E1581,'أرصدة المخزن'!$A:$H,8,0),"")</f>
        <v/>
      </c>
    </row>
    <row r="1582" ht="24.75" customHeight="1" s="138">
      <c r="A1582" s="13" t="n">
        <v>1576</v>
      </c>
      <c r="B1582" s="14" t="n">
        <v>46210</v>
      </c>
      <c r="C1582" s="47" t="inlineStr">
        <is>
          <t>الري خاص</t>
        </is>
      </c>
      <c r="D1582" s="47" t="n">
        <v>303</v>
      </c>
      <c r="E1582" s="49" t="n">
        <v>10020117</v>
      </c>
      <c r="F1582" s="28">
        <f>IFERROR(VLOOKUP(E1582,'أرصدة المخزن'!$A:$E,3,0),"")</f>
        <v/>
      </c>
      <c r="G1582" s="29">
        <f>IFERROR(VLOOKUP(E1582,'أرصدة المخزن'!$A:$H,4,FALSE),"")</f>
        <v/>
      </c>
      <c r="H1582" s="13" t="n">
        <v>1</v>
      </c>
      <c r="I1582" s="115" t="inlineStr">
        <is>
          <t>صرف</t>
        </is>
      </c>
      <c r="J1582" s="13" t="inlineStr">
        <is>
          <t>وحدة رقم 439/1</t>
        </is>
      </c>
      <c r="K1582" s="37">
        <f>IFERROR(VLOOKUP(E1582,'أرصدة المخزن'!$A:$H,8,0),"")</f>
        <v/>
      </c>
    </row>
    <row r="1583" ht="24.75" customHeight="1" s="138">
      <c r="A1583" s="13" t="n">
        <v>1577</v>
      </c>
      <c r="B1583" s="14" t="n">
        <v>46210</v>
      </c>
      <c r="C1583" s="47" t="inlineStr">
        <is>
          <t>الري خاص</t>
        </is>
      </c>
      <c r="D1583" s="47" t="n">
        <v>303</v>
      </c>
      <c r="E1583" s="49" t="n">
        <v>10020091</v>
      </c>
      <c r="F1583" s="28">
        <f>IFERROR(VLOOKUP(E1583,'أرصدة المخزن'!$A:$E,3,0),"")</f>
        <v/>
      </c>
      <c r="G1583" s="29">
        <f>IFERROR(VLOOKUP(E1583,'أرصدة المخزن'!$A:$H,4,FALSE),"")</f>
        <v/>
      </c>
      <c r="H1583" s="13" t="n">
        <v>16</v>
      </c>
      <c r="I1583" s="115" t="inlineStr">
        <is>
          <t>صرف</t>
        </is>
      </c>
      <c r="J1583" s="13" t="inlineStr">
        <is>
          <t>وحدة رقم 439/1</t>
        </is>
      </c>
      <c r="K1583" s="37">
        <f>IFERROR(VLOOKUP(E1583,'أرصدة المخزن'!$A:$H,8,0),"")</f>
        <v/>
      </c>
    </row>
    <row r="1584" ht="24.75" customHeight="1" s="138">
      <c r="A1584" s="13" t="n">
        <v>1578</v>
      </c>
      <c r="B1584" s="14" t="n">
        <v>46210</v>
      </c>
      <c r="C1584" s="47" t="inlineStr">
        <is>
          <t>الري خاص</t>
        </is>
      </c>
      <c r="D1584" s="47" t="n">
        <v>303</v>
      </c>
      <c r="E1584" s="49" t="n">
        <v>10020093</v>
      </c>
      <c r="F1584" s="28">
        <f>IFERROR(VLOOKUP(E1584,'أرصدة المخزن'!$A:$E,3,0),"")</f>
        <v/>
      </c>
      <c r="G1584" s="29">
        <f>IFERROR(VLOOKUP(E1584,'أرصدة المخزن'!$A:$H,4,FALSE),"")</f>
        <v/>
      </c>
      <c r="H1584" s="13" t="n">
        <v>4</v>
      </c>
      <c r="I1584" s="115" t="inlineStr">
        <is>
          <t>صرف</t>
        </is>
      </c>
      <c r="J1584" s="13" t="inlineStr">
        <is>
          <t>وحدة رقم 439/1</t>
        </is>
      </c>
      <c r="K1584" s="37">
        <f>IFERROR(VLOOKUP(E1584,'أرصدة المخزن'!$A:$H,8,0),"")</f>
        <v/>
      </c>
    </row>
    <row r="1585" ht="24.75" customHeight="1" s="138">
      <c r="A1585" s="13" t="n">
        <v>1579</v>
      </c>
      <c r="B1585" s="14" t="n">
        <v>46210</v>
      </c>
      <c r="C1585" s="47" t="inlineStr">
        <is>
          <t>الري خاص</t>
        </is>
      </c>
      <c r="D1585" s="47" t="n">
        <v>304</v>
      </c>
      <c r="E1585" s="49" t="n">
        <v>10020121</v>
      </c>
      <c r="F1585" s="28">
        <f>IFERROR(VLOOKUP(E1585,'أرصدة المخزن'!$A:$E,3,0),"")</f>
        <v/>
      </c>
      <c r="G1585" s="29">
        <f>IFERROR(VLOOKUP(E1585,'أرصدة المخزن'!$A:$H,4,FALSE),"")</f>
        <v/>
      </c>
      <c r="H1585" s="13" t="n">
        <v>2</v>
      </c>
      <c r="I1585" s="115" t="inlineStr">
        <is>
          <t>صرف</t>
        </is>
      </c>
      <c r="J1585" s="13" t="inlineStr">
        <is>
          <t>وحدة رقم 439/1</t>
        </is>
      </c>
      <c r="K1585" s="37">
        <f>IFERROR(VLOOKUP(E1585,'أرصدة المخزن'!$A:$H,8,0),"")</f>
        <v/>
      </c>
    </row>
    <row r="1586" ht="24.75" customHeight="1" s="138">
      <c r="A1586" s="13" t="n">
        <v>1580</v>
      </c>
      <c r="B1586" s="14" t="n">
        <v>46210</v>
      </c>
      <c r="C1586" s="47" t="inlineStr">
        <is>
          <t>الري خاص</t>
        </is>
      </c>
      <c r="D1586" s="47" t="n">
        <v>304</v>
      </c>
      <c r="E1586" s="49" t="n">
        <v>10020009</v>
      </c>
      <c r="F1586" s="28">
        <f>IFERROR(VLOOKUP(E1586,'أرصدة المخزن'!$A:$E,3,0),"")</f>
        <v/>
      </c>
      <c r="G1586" s="29">
        <f>IFERROR(VLOOKUP(E1586,'أرصدة المخزن'!$A:$H,4,FALSE),"")</f>
        <v/>
      </c>
      <c r="H1586" s="13" t="n">
        <v>6</v>
      </c>
      <c r="I1586" s="115" t="inlineStr">
        <is>
          <t>صرف</t>
        </is>
      </c>
      <c r="J1586" s="13" t="inlineStr">
        <is>
          <t>وحدة رقم 439/1</t>
        </is>
      </c>
      <c r="K1586" s="37">
        <f>IFERROR(VLOOKUP(E1586,'أرصدة المخزن'!$A:$H,8,0),"")</f>
        <v/>
      </c>
    </row>
    <row r="1587" ht="24.75" customHeight="1" s="138">
      <c r="A1587" s="13" t="n">
        <v>1581</v>
      </c>
      <c r="B1587" s="14" t="n">
        <v>46210</v>
      </c>
      <c r="C1587" s="47" t="inlineStr">
        <is>
          <t>الري خاص</t>
        </is>
      </c>
      <c r="D1587" s="47" t="n">
        <v>304</v>
      </c>
      <c r="E1587" s="49" t="n">
        <v>10020092</v>
      </c>
      <c r="F1587" s="28">
        <f>IFERROR(VLOOKUP(E1587,'أرصدة المخزن'!$A:$E,3,0),"")</f>
        <v/>
      </c>
      <c r="G1587" s="29">
        <f>IFERROR(VLOOKUP(E1587,'أرصدة المخزن'!$A:$H,4,FALSE),"")</f>
        <v/>
      </c>
      <c r="H1587" s="13" t="n">
        <v>2</v>
      </c>
      <c r="I1587" s="115" t="inlineStr">
        <is>
          <t>صرف</t>
        </is>
      </c>
      <c r="J1587" s="13" t="inlineStr">
        <is>
          <t>وحدة رقم 439/1</t>
        </is>
      </c>
      <c r="K1587" s="37">
        <f>IFERROR(VLOOKUP(E1587,'أرصدة المخزن'!$A:$H,8,0),"")</f>
        <v/>
      </c>
    </row>
    <row r="1588" ht="24.75" customHeight="1" s="138">
      <c r="A1588" s="13" t="n">
        <v>1582</v>
      </c>
      <c r="B1588" s="14" t="n">
        <v>46210</v>
      </c>
      <c r="C1588" s="47" t="inlineStr">
        <is>
          <t>الري خاص</t>
        </is>
      </c>
      <c r="D1588" s="47" t="n">
        <v>304</v>
      </c>
      <c r="E1588" s="49" t="n">
        <v>10170038</v>
      </c>
      <c r="F1588" s="28">
        <f>IFERROR(VLOOKUP(E1588,'أرصدة المخزن'!$A:$E,3,0),"")</f>
        <v/>
      </c>
      <c r="G1588" s="29">
        <f>IFERROR(VLOOKUP(E1588,'أرصدة المخزن'!$A:$H,4,FALSE),"")</f>
        <v/>
      </c>
      <c r="H1588" s="13" t="n">
        <v>1</v>
      </c>
      <c r="I1588" s="115" t="inlineStr">
        <is>
          <t>صرف</t>
        </is>
      </c>
      <c r="J1588" s="13" t="inlineStr">
        <is>
          <t>وحدة رقم 439/1</t>
        </is>
      </c>
      <c r="K1588" s="37">
        <f>IFERROR(VLOOKUP(E1588,'أرصدة المخزن'!$A:$H,8,0),"")</f>
        <v/>
      </c>
    </row>
    <row r="1589" ht="24.75" customHeight="1" s="138">
      <c r="A1589" s="13" t="n">
        <v>1583</v>
      </c>
      <c r="B1589" s="14" t="n">
        <v>46210</v>
      </c>
      <c r="C1589" s="47" t="inlineStr">
        <is>
          <t>الري خاص</t>
        </is>
      </c>
      <c r="D1589" s="47" t="n">
        <v>305</v>
      </c>
      <c r="E1589" s="49" t="n">
        <v>10030051</v>
      </c>
      <c r="F1589" s="28">
        <f>IFERROR(VLOOKUP(E1589,'أرصدة المخزن'!$A:$E,3,0),"")</f>
        <v/>
      </c>
      <c r="G1589" s="29">
        <f>IFERROR(VLOOKUP(E1589,'أرصدة المخزن'!$A:$H,4,FALSE),"")</f>
        <v/>
      </c>
      <c r="H1589" s="13" t="n">
        <v>4</v>
      </c>
      <c r="I1589" s="115" t="inlineStr">
        <is>
          <t>صرف</t>
        </is>
      </c>
      <c r="J1589" s="13" t="inlineStr">
        <is>
          <t>وحدة رقم 439/1</t>
        </is>
      </c>
      <c r="K1589" s="37">
        <f>IFERROR(VLOOKUP(E1589,'أرصدة المخزن'!$A:$H,8,0),"")</f>
        <v/>
      </c>
    </row>
    <row r="1590" ht="24.75" customHeight="1" s="138">
      <c r="A1590" s="13" t="n">
        <v>1584</v>
      </c>
      <c r="B1590" s="14" t="n">
        <v>46210</v>
      </c>
      <c r="C1590" s="47" t="inlineStr">
        <is>
          <t>الري خاص</t>
        </is>
      </c>
      <c r="D1590" s="47" t="n">
        <v>305</v>
      </c>
      <c r="E1590" s="49" t="n">
        <v>10030064</v>
      </c>
      <c r="F1590" s="28">
        <f>IFERROR(VLOOKUP(E1590,'أرصدة المخزن'!$A:$E,3,0),"")</f>
        <v/>
      </c>
      <c r="G1590" s="29">
        <f>IFERROR(VLOOKUP(E1590,'أرصدة المخزن'!$A:$H,4,FALSE),"")</f>
        <v/>
      </c>
      <c r="H1590" s="13" t="n">
        <v>4</v>
      </c>
      <c r="I1590" s="115" t="inlineStr">
        <is>
          <t>صرف</t>
        </is>
      </c>
      <c r="J1590" s="13" t="inlineStr">
        <is>
          <t>وحدة رقم 439/1</t>
        </is>
      </c>
      <c r="K1590" s="37">
        <f>IFERROR(VLOOKUP(E1590,'أرصدة المخزن'!$A:$H,8,0),"")</f>
        <v/>
      </c>
    </row>
    <row r="1591" ht="24.75" customHeight="1" s="138">
      <c r="A1591" s="13" t="n">
        <v>1585</v>
      </c>
      <c r="B1591" s="14" t="n">
        <v>46210</v>
      </c>
      <c r="C1591" s="47" t="inlineStr">
        <is>
          <t>الري خاص</t>
        </is>
      </c>
      <c r="D1591" s="47" t="n">
        <v>305</v>
      </c>
      <c r="E1591" s="49" t="n">
        <v>10020097</v>
      </c>
      <c r="F1591" s="28">
        <f>IFERROR(VLOOKUP(E1591,'أرصدة المخزن'!$A:$E,3,0),"")</f>
        <v/>
      </c>
      <c r="G1591" s="29">
        <f>IFERROR(VLOOKUP(E1591,'أرصدة المخزن'!$A:$H,4,FALSE),"")</f>
        <v/>
      </c>
      <c r="H1591" s="13" t="n">
        <v>4</v>
      </c>
      <c r="I1591" s="115" t="inlineStr">
        <is>
          <t>صرف</t>
        </is>
      </c>
      <c r="J1591" s="13" t="inlineStr">
        <is>
          <t>وحدة رقم 439/1</t>
        </is>
      </c>
      <c r="K1591" s="37">
        <f>IFERROR(VLOOKUP(E1591,'أرصدة المخزن'!$A:$H,8,0),"")</f>
        <v/>
      </c>
    </row>
    <row r="1592" ht="24.75" customHeight="1" s="138">
      <c r="A1592" s="13" t="n">
        <v>1586</v>
      </c>
      <c r="B1592" s="14" t="n">
        <v>46210</v>
      </c>
      <c r="C1592" s="47" t="inlineStr">
        <is>
          <t>الري خاص</t>
        </is>
      </c>
      <c r="D1592" s="47" t="n">
        <v>305</v>
      </c>
      <c r="E1592" s="49" t="n">
        <v>10020010</v>
      </c>
      <c r="F1592" s="28">
        <f>IFERROR(VLOOKUP(E1592,'أرصدة المخزن'!$A:$E,3,0),"")</f>
        <v/>
      </c>
      <c r="G1592" s="29">
        <f>IFERROR(VLOOKUP(E1592,'أرصدة المخزن'!$A:$H,4,FALSE),"")</f>
        <v/>
      </c>
      <c r="H1592" s="13" t="n">
        <v>7</v>
      </c>
      <c r="I1592" s="115" t="inlineStr">
        <is>
          <t>صرف</t>
        </is>
      </c>
      <c r="J1592" s="13" t="inlineStr">
        <is>
          <t>وحدة رقم 439/1</t>
        </is>
      </c>
      <c r="K1592" s="37">
        <f>IFERROR(VLOOKUP(E1592,'أرصدة المخزن'!$A:$H,8,0),"")</f>
        <v/>
      </c>
    </row>
    <row r="1593" ht="24.75" customHeight="1" s="138">
      <c r="A1593" s="13" t="n">
        <v>1587</v>
      </c>
      <c r="B1593" s="14" t="n">
        <v>46210</v>
      </c>
      <c r="C1593" s="47" t="inlineStr">
        <is>
          <t>الري خاص</t>
        </is>
      </c>
      <c r="D1593" s="47" t="n">
        <v>306</v>
      </c>
      <c r="E1593" s="49" t="n">
        <v>10030067</v>
      </c>
      <c r="F1593" s="28">
        <f>IFERROR(VLOOKUP(E1593,'أرصدة المخزن'!$A:$E,3,0),"")</f>
        <v/>
      </c>
      <c r="G1593" s="29">
        <f>IFERROR(VLOOKUP(E1593,'أرصدة المخزن'!$A:$H,4,FALSE),"")</f>
        <v/>
      </c>
      <c r="H1593" s="13" t="n">
        <v>2</v>
      </c>
      <c r="I1593" s="115" t="inlineStr">
        <is>
          <t>صرف</t>
        </is>
      </c>
      <c r="J1593" s="13" t="inlineStr">
        <is>
          <t>وحدة رقم 439/1</t>
        </is>
      </c>
      <c r="K1593" s="37">
        <f>IFERROR(VLOOKUP(E1593,'أرصدة المخزن'!$A:$H,8,0),"")</f>
        <v/>
      </c>
    </row>
    <row r="1594" ht="24.75" customHeight="1" s="138">
      <c r="A1594" s="13" t="n">
        <v>1588</v>
      </c>
      <c r="B1594" s="14" t="n">
        <v>46210</v>
      </c>
      <c r="C1594" s="47" t="inlineStr">
        <is>
          <t>الري خاص</t>
        </is>
      </c>
      <c r="D1594" s="47" t="n">
        <v>306</v>
      </c>
      <c r="E1594" s="49" t="n">
        <v>10020123</v>
      </c>
      <c r="F1594" s="28">
        <f>IFERROR(VLOOKUP(E1594,'أرصدة المخزن'!$A:$E,3,0),"")</f>
        <v/>
      </c>
      <c r="G1594" s="29">
        <f>IFERROR(VLOOKUP(E1594,'أرصدة المخزن'!$A:$H,4,FALSE),"")</f>
        <v/>
      </c>
      <c r="H1594" s="13" t="n">
        <v>2</v>
      </c>
      <c r="I1594" s="115" t="inlineStr">
        <is>
          <t>صرف</t>
        </is>
      </c>
      <c r="J1594" s="13" t="inlineStr">
        <is>
          <t>وحدة رقم 439/1</t>
        </is>
      </c>
      <c r="K1594" s="37">
        <f>IFERROR(VLOOKUP(E1594,'أرصدة المخزن'!$A:$H,8,0),"")</f>
        <v/>
      </c>
    </row>
    <row r="1595" ht="24.75" customHeight="1" s="138">
      <c r="A1595" s="13" t="n">
        <v>1589</v>
      </c>
      <c r="B1595" s="14" t="n">
        <v>46210</v>
      </c>
      <c r="C1595" s="47" t="inlineStr">
        <is>
          <t>الري خاص</t>
        </is>
      </c>
      <c r="D1595" s="47" t="n">
        <v>306</v>
      </c>
      <c r="E1595" s="49" t="n">
        <v>10020110</v>
      </c>
      <c r="F1595" s="28">
        <f>IFERROR(VLOOKUP(E1595,'أرصدة المخزن'!$A:$E,3,0),"")</f>
        <v/>
      </c>
      <c r="G1595" s="29">
        <f>IFERROR(VLOOKUP(E1595,'أرصدة المخزن'!$A:$H,4,FALSE),"")</f>
        <v/>
      </c>
      <c r="H1595" s="13" t="n">
        <v>1</v>
      </c>
      <c r="I1595" s="115" t="inlineStr">
        <is>
          <t>صرف</t>
        </is>
      </c>
      <c r="J1595" s="13" t="inlineStr">
        <is>
          <t>وحدة رقم 439/1</t>
        </is>
      </c>
      <c r="K1595" s="37">
        <f>IFERROR(VLOOKUP(E1595,'أرصدة المخزن'!$A:$H,8,0),"")</f>
        <v/>
      </c>
    </row>
    <row r="1596" ht="24.75" customHeight="1" s="138">
      <c r="A1596" s="13" t="n">
        <v>1590</v>
      </c>
      <c r="B1596" s="14" t="n">
        <v>46210</v>
      </c>
      <c r="C1596" s="47" t="inlineStr">
        <is>
          <t>الري خاص</t>
        </is>
      </c>
      <c r="D1596" s="47" t="n">
        <v>306</v>
      </c>
      <c r="E1596" s="49" t="n">
        <v>10020005</v>
      </c>
      <c r="F1596" s="28">
        <f>IFERROR(VLOOKUP(E1596,'أرصدة المخزن'!$A:$E,3,0),"")</f>
        <v/>
      </c>
      <c r="G1596" s="29">
        <f>IFERROR(VLOOKUP(E1596,'أرصدة المخزن'!$A:$H,4,FALSE),"")</f>
        <v/>
      </c>
      <c r="H1596" s="13" t="n">
        <v>12</v>
      </c>
      <c r="I1596" s="115" t="inlineStr">
        <is>
          <t>صرف</t>
        </is>
      </c>
      <c r="J1596" s="13" t="inlineStr">
        <is>
          <t>وحدة رقم 439/1</t>
        </is>
      </c>
      <c r="K1596" s="37">
        <f>IFERROR(VLOOKUP(E1596,'أرصدة المخزن'!$A:$H,8,0),"")</f>
        <v/>
      </c>
    </row>
    <row r="1597" ht="24.75" customHeight="1" s="138">
      <c r="A1597" s="13" t="n">
        <v>1591</v>
      </c>
      <c r="B1597" s="14" t="n">
        <v>46210</v>
      </c>
      <c r="C1597" s="47" t="inlineStr">
        <is>
          <t>الري خاص</t>
        </is>
      </c>
      <c r="D1597" s="47" t="n">
        <v>307</v>
      </c>
      <c r="E1597" s="49" t="n">
        <v>10020120</v>
      </c>
      <c r="F1597" s="28">
        <f>IFERROR(VLOOKUP(E1597,'أرصدة المخزن'!$A:$E,3,0),"")</f>
        <v/>
      </c>
      <c r="G1597" s="29">
        <f>IFERROR(VLOOKUP(E1597,'أرصدة المخزن'!$A:$H,4,FALSE),"")</f>
        <v/>
      </c>
      <c r="H1597" s="13" t="n">
        <v>1</v>
      </c>
      <c r="I1597" s="115" t="inlineStr">
        <is>
          <t>صرف</t>
        </is>
      </c>
      <c r="J1597" s="13" t="inlineStr">
        <is>
          <t>وحدة رقم 439/1</t>
        </is>
      </c>
      <c r="K1597" s="37">
        <f>IFERROR(VLOOKUP(E1597,'أرصدة المخزن'!$A:$H,8,0),"")</f>
        <v/>
      </c>
    </row>
    <row r="1598" ht="24.75" customHeight="1" s="138">
      <c r="A1598" s="13" t="n">
        <v>1592</v>
      </c>
      <c r="B1598" s="14" t="n">
        <v>46210</v>
      </c>
      <c r="C1598" s="47" t="inlineStr">
        <is>
          <t>الري خاص</t>
        </is>
      </c>
      <c r="D1598" s="47" t="n">
        <v>307</v>
      </c>
      <c r="E1598" s="49" t="n">
        <v>10020014</v>
      </c>
      <c r="F1598" s="28">
        <f>IFERROR(VLOOKUP(E1598,'أرصدة المخزن'!$A:$E,3,0),"")</f>
        <v/>
      </c>
      <c r="G1598" s="29">
        <f>IFERROR(VLOOKUP(E1598,'أرصدة المخزن'!$A:$H,4,FALSE),"")</f>
        <v/>
      </c>
      <c r="H1598" s="13" t="n">
        <v>10</v>
      </c>
      <c r="I1598" s="115" t="inlineStr">
        <is>
          <t>صرف</t>
        </is>
      </c>
      <c r="J1598" s="13" t="inlineStr">
        <is>
          <t>وحدة رقم 439/1</t>
        </is>
      </c>
      <c r="K1598" s="37">
        <f>IFERROR(VLOOKUP(E1598,'أرصدة المخزن'!$A:$H,8,0),"")</f>
        <v/>
      </c>
    </row>
    <row r="1599" ht="24.75" customHeight="1" s="138">
      <c r="A1599" s="13" t="n">
        <v>1593</v>
      </c>
      <c r="B1599" s="14" t="n">
        <v>46210</v>
      </c>
      <c r="C1599" s="47" t="inlineStr">
        <is>
          <t>الري خاص</t>
        </is>
      </c>
      <c r="D1599" s="47" t="n">
        <v>307</v>
      </c>
      <c r="E1599" s="49" t="n">
        <v>10030007</v>
      </c>
      <c r="F1599" s="28">
        <f>IFERROR(VLOOKUP(E1599,'أرصدة المخزن'!$A:$E,3,0),"")</f>
        <v/>
      </c>
      <c r="G1599" s="29">
        <f>IFERROR(VLOOKUP(E1599,'أرصدة المخزن'!$A:$H,4,FALSE),"")</f>
        <v/>
      </c>
      <c r="H1599" s="13" t="n">
        <v>6</v>
      </c>
      <c r="I1599" s="115" t="inlineStr">
        <is>
          <t>صرف</t>
        </is>
      </c>
      <c r="J1599" s="13" t="inlineStr">
        <is>
          <t>وحدة رقم 439/1</t>
        </is>
      </c>
      <c r="K1599" s="37">
        <f>IFERROR(VLOOKUP(E1599,'أرصدة المخزن'!$A:$H,8,0),"")</f>
        <v/>
      </c>
    </row>
    <row r="1600" ht="24.75" customHeight="1" s="138">
      <c r="A1600" s="13" t="n">
        <v>1594</v>
      </c>
      <c r="B1600" s="14" t="n">
        <v>46211</v>
      </c>
      <c r="C1600" s="47" t="inlineStr">
        <is>
          <t>الري سلطان</t>
        </is>
      </c>
      <c r="D1600" s="47" t="n">
        <v>308</v>
      </c>
      <c r="E1600" s="49" t="n">
        <v>10030031</v>
      </c>
      <c r="F1600" s="28">
        <f>IFERROR(VLOOKUP(E1600,'أرصدة المخزن'!$A:$E,3,0),"")</f>
        <v/>
      </c>
      <c r="G1600" s="29">
        <f>IFERROR(VLOOKUP(E1600,'أرصدة المخزن'!$A:$H,4,FALSE),"")</f>
        <v/>
      </c>
      <c r="H1600" s="13" t="n">
        <v>10</v>
      </c>
      <c r="I1600" s="115" t="inlineStr">
        <is>
          <t>صرف</t>
        </is>
      </c>
      <c r="J1600" s="13" t="inlineStr">
        <is>
          <t>حمام 5,2</t>
        </is>
      </c>
      <c r="K1600" s="37">
        <f>IFERROR(VLOOKUP(E1600,'أرصدة المخزن'!$A:$H,8,0),"")</f>
        <v/>
      </c>
    </row>
    <row r="1601" ht="24.75" customHeight="1" s="138">
      <c r="A1601" s="13" t="n">
        <v>1595</v>
      </c>
      <c r="B1601" s="14" t="n">
        <v>46211</v>
      </c>
      <c r="C1601" s="47" t="inlineStr">
        <is>
          <t>الري سلطان</t>
        </is>
      </c>
      <c r="D1601" s="47" t="n">
        <v>308</v>
      </c>
      <c r="E1601" s="49" t="n">
        <v>10030045</v>
      </c>
      <c r="F1601" s="28">
        <f>IFERROR(VLOOKUP(E1601,'أرصدة المخزن'!$A:$E,3,0),"")</f>
        <v/>
      </c>
      <c r="G1601" s="29">
        <f>IFERROR(VLOOKUP(E1601,'أرصدة المخزن'!$A:$H,4,FALSE),"")</f>
        <v/>
      </c>
      <c r="H1601" s="15" t="n">
        <v>1</v>
      </c>
      <c r="I1601" s="115" t="inlineStr">
        <is>
          <t>صرف</t>
        </is>
      </c>
      <c r="J1601" s="13" t="inlineStr">
        <is>
          <t>حمام 5,2</t>
        </is>
      </c>
      <c r="K1601" s="37">
        <f>IFERROR(VLOOKUP(E1601,'أرصدة المخزن'!$A:$H,8,0),"")</f>
        <v/>
      </c>
    </row>
    <row r="1602" ht="24.75" customHeight="1" s="138">
      <c r="A1602" s="13" t="n">
        <v>1596</v>
      </c>
      <c r="B1602" s="14" t="n">
        <v>46211</v>
      </c>
      <c r="C1602" s="47" t="inlineStr">
        <is>
          <t>الصيانة لاين</t>
        </is>
      </c>
      <c r="D1602" s="47" t="n">
        <v>309</v>
      </c>
      <c r="E1602" s="49" t="n">
        <v>10160003</v>
      </c>
      <c r="F1602" s="28">
        <f>IFERROR(VLOOKUP(E1602,'أرصدة المخزن'!$A:$E,3,0),"")</f>
        <v/>
      </c>
      <c r="G1602" s="29">
        <f>IFERROR(VLOOKUP(E1602,'أرصدة المخزن'!$A:$H,4,FALSE),"")</f>
        <v/>
      </c>
      <c r="H1602" s="13" t="n">
        <v>1</v>
      </c>
      <c r="I1602" s="115" t="inlineStr">
        <is>
          <t>صرف</t>
        </is>
      </c>
      <c r="J1602" s="13" t="n"/>
      <c r="K1602" s="37">
        <f>IFERROR(VLOOKUP(E1602,'أرصدة المخزن'!$A:$H,8,0),"")</f>
        <v/>
      </c>
    </row>
    <row r="1603" ht="24.75" customHeight="1" s="138">
      <c r="A1603" s="13" t="n">
        <v>1597</v>
      </c>
      <c r="B1603" s="14" t="n">
        <v>46211</v>
      </c>
      <c r="C1603" s="47" t="inlineStr">
        <is>
          <t>الصيانة لاين</t>
        </is>
      </c>
      <c r="D1603" s="47" t="n">
        <v>309</v>
      </c>
      <c r="E1603" s="49" t="n">
        <v>10170072</v>
      </c>
      <c r="F1603" s="28">
        <f>IFERROR(VLOOKUP(E1603,'أرصدة المخزن'!$A:$E,3,0),"")</f>
        <v/>
      </c>
      <c r="G1603" s="29">
        <f>IFERROR(VLOOKUP(E1603,'أرصدة المخزن'!$A:$H,4,FALSE),"")</f>
        <v/>
      </c>
      <c r="H1603" s="13" t="n">
        <v>1</v>
      </c>
      <c r="I1603" s="115" t="inlineStr">
        <is>
          <t>صرف</t>
        </is>
      </c>
      <c r="J1603" s="13" t="n"/>
      <c r="K1603" s="37">
        <f>IFERROR(VLOOKUP(E1603,'أرصدة المخزن'!$A:$H,8,0),"")</f>
        <v/>
      </c>
    </row>
    <row r="1604" ht="24.75" customHeight="1" s="138">
      <c r="A1604" s="13" t="n">
        <v>1598</v>
      </c>
      <c r="B1604" s="14" t="n">
        <v>46211</v>
      </c>
      <c r="C1604" s="47" t="inlineStr">
        <is>
          <t>الصيانة لاين</t>
        </is>
      </c>
      <c r="D1604" s="47" t="n">
        <v>310</v>
      </c>
      <c r="E1604" s="49" t="n">
        <v>10170022</v>
      </c>
      <c r="F1604" s="28">
        <f>IFERROR(VLOOKUP(E1604,'أرصدة المخزن'!$A:$E,3,0),"")</f>
        <v/>
      </c>
      <c r="G1604" s="29">
        <f>IFERROR(VLOOKUP(E1604,'أرصدة المخزن'!$A:$H,4,FALSE),"")</f>
        <v/>
      </c>
      <c r="H1604" s="13" t="n">
        <v>3</v>
      </c>
      <c r="I1604" s="115" t="inlineStr">
        <is>
          <t>صرف</t>
        </is>
      </c>
      <c r="J1604" s="13" t="inlineStr">
        <is>
          <t>عمارة 330</t>
        </is>
      </c>
      <c r="K1604" s="37">
        <f>IFERROR(VLOOKUP(E1604,'أرصدة المخزن'!$A:$H,8,0),"")</f>
        <v/>
      </c>
    </row>
    <row r="1605" ht="24.75" customHeight="1" s="138">
      <c r="A1605" s="13" t="n">
        <v>1599</v>
      </c>
      <c r="B1605" s="14" t="n">
        <v>46211</v>
      </c>
      <c r="C1605" s="47" t="inlineStr">
        <is>
          <t>الصيانة لاين</t>
        </is>
      </c>
      <c r="D1605" s="47" t="n">
        <v>310</v>
      </c>
      <c r="E1605" s="49" t="n">
        <v>10010062</v>
      </c>
      <c r="F1605" s="28">
        <f>IFERROR(VLOOKUP(E1605,'أرصدة المخزن'!$A:$E,3,0),"")</f>
        <v/>
      </c>
      <c r="G1605" s="29">
        <f>IFERROR(VLOOKUP(E1605,'أرصدة المخزن'!$A:$H,4,FALSE),"")</f>
        <v/>
      </c>
      <c r="H1605" s="13" t="n">
        <v>30</v>
      </c>
      <c r="I1605" s="115" t="inlineStr">
        <is>
          <t>صرف</t>
        </is>
      </c>
      <c r="J1605" s="13" t="inlineStr">
        <is>
          <t>حمام 2</t>
        </is>
      </c>
      <c r="K1605" s="37">
        <f>IFERROR(VLOOKUP(E1605,'أرصدة المخزن'!$A:$H,8,0),"")</f>
        <v/>
      </c>
    </row>
    <row r="1606" ht="24.75" customHeight="1" s="138">
      <c r="A1606" s="13" t="n">
        <v>1600</v>
      </c>
      <c r="B1606" s="14" t="n">
        <v>46211</v>
      </c>
      <c r="C1606" s="47" t="inlineStr">
        <is>
          <t>المسطحات المائية</t>
        </is>
      </c>
      <c r="D1606" s="47" t="n">
        <v>311</v>
      </c>
      <c r="E1606" s="49" t="n">
        <v>10040009</v>
      </c>
      <c r="F1606" s="28">
        <f>IFERROR(VLOOKUP(E1606,'أرصدة المخزن'!$A:$E,3,0),"")</f>
        <v/>
      </c>
      <c r="G1606" s="29">
        <f>IFERROR(VLOOKUP(E1606,'أرصدة المخزن'!$A:$H,4,FALSE),"")</f>
        <v/>
      </c>
      <c r="H1606" s="13" t="n">
        <v>3</v>
      </c>
      <c r="I1606" s="115" t="inlineStr">
        <is>
          <t>صرف</t>
        </is>
      </c>
      <c r="J1606" s="13" t="n"/>
      <c r="K1606" s="37">
        <f>IFERROR(VLOOKUP(E1606,'أرصدة المخزن'!$A:$H,8,0),"")</f>
        <v/>
      </c>
    </row>
    <row r="1607" ht="24.75" customHeight="1" s="138">
      <c r="A1607" s="13" t="n">
        <v>1601</v>
      </c>
      <c r="B1607" s="14" t="n">
        <v>46211</v>
      </c>
      <c r="C1607" s="47" t="inlineStr">
        <is>
          <t>المسطحات المائية</t>
        </is>
      </c>
      <c r="D1607" s="47" t="n">
        <v>311</v>
      </c>
      <c r="E1607" s="49" t="n">
        <v>10040013</v>
      </c>
      <c r="F1607" s="28">
        <f>IFERROR(VLOOKUP(E1607,'أرصدة المخزن'!$A:$E,3,0),"")</f>
        <v/>
      </c>
      <c r="G1607" s="29">
        <f>IFERROR(VLOOKUP(E1607,'أرصدة المخزن'!$A:$H,4,FALSE),"")</f>
        <v/>
      </c>
      <c r="H1607" s="13" t="n">
        <v>1</v>
      </c>
      <c r="I1607" s="115" t="inlineStr">
        <is>
          <t>صرف</t>
        </is>
      </c>
      <c r="J1607" s="13" t="n"/>
      <c r="K1607" s="37">
        <f>IFERROR(VLOOKUP(E1607,'أرصدة المخزن'!$A:$H,8,0),"")</f>
        <v/>
      </c>
    </row>
    <row r="1608" ht="24.75" customHeight="1" s="138">
      <c r="A1608" s="13" t="n">
        <v>1602</v>
      </c>
      <c r="B1608" s="14" t="n">
        <v>46211</v>
      </c>
      <c r="C1608" s="47" t="inlineStr">
        <is>
          <t>المسطحات المائية</t>
        </is>
      </c>
      <c r="D1608" s="47" t="n">
        <v>311</v>
      </c>
      <c r="E1608" s="49" t="n">
        <v>10040008</v>
      </c>
      <c r="F1608" s="28">
        <f>IFERROR(VLOOKUP(E1608,'أرصدة المخزن'!$A:$E,3,0),"")</f>
        <v/>
      </c>
      <c r="G1608" s="29">
        <f>IFERROR(VLOOKUP(E1608,'أرصدة المخزن'!$A:$H,4,FALSE),"")</f>
        <v/>
      </c>
      <c r="H1608" s="13" t="n">
        <v>8</v>
      </c>
      <c r="I1608" s="115" t="inlineStr">
        <is>
          <t>صرف</t>
        </is>
      </c>
      <c r="J1608" s="13" t="n"/>
      <c r="K1608" s="37">
        <f>IFERROR(VLOOKUP(E1608,'أرصدة المخزن'!$A:$H,8,0),"")</f>
        <v/>
      </c>
    </row>
    <row r="1609" ht="24.75" customHeight="1" s="138">
      <c r="A1609" s="13" t="n">
        <v>1603</v>
      </c>
      <c r="B1609" s="14" t="n">
        <v>46211</v>
      </c>
      <c r="C1609" s="47" t="inlineStr">
        <is>
          <t>المسطحات المائية</t>
        </is>
      </c>
      <c r="D1609" s="47" t="n">
        <v>311</v>
      </c>
      <c r="E1609" s="49" t="n">
        <v>10040029</v>
      </c>
      <c r="F1609" s="28">
        <f>IFERROR(VLOOKUP(E1609,'أرصدة المخزن'!$A:$E,3,0),"")</f>
        <v/>
      </c>
      <c r="G1609" s="29">
        <f>IFERROR(VLOOKUP(E1609,'أرصدة المخزن'!$A:$H,4,FALSE),"")</f>
        <v/>
      </c>
      <c r="H1609" s="13" t="n">
        <v>4</v>
      </c>
      <c r="I1609" s="115" t="inlineStr">
        <is>
          <t>صرف</t>
        </is>
      </c>
      <c r="J1609" s="13" t="n"/>
      <c r="K1609" s="37">
        <f>IFERROR(VLOOKUP(E1609,'أرصدة المخزن'!$A:$H,8,0),"")</f>
        <v/>
      </c>
    </row>
    <row r="1610" ht="24.75" customHeight="1" s="138">
      <c r="A1610" s="13" t="n">
        <v>1604</v>
      </c>
      <c r="B1610" s="14" t="n">
        <v>46211</v>
      </c>
      <c r="C1610" s="47" t="inlineStr">
        <is>
          <t>الري سلطان</t>
        </is>
      </c>
      <c r="D1610" s="47" t="n">
        <v>312</v>
      </c>
      <c r="E1610" s="49" t="n">
        <v>10030053</v>
      </c>
      <c r="F1610" s="28">
        <f>IFERROR(VLOOKUP(E1610,'أرصدة المخزن'!$A:$E,3,0),"")</f>
        <v/>
      </c>
      <c r="G1610" s="29">
        <f>IFERROR(VLOOKUP(E1610,'أرصدة المخزن'!$A:$H,4,FALSE),"")</f>
        <v/>
      </c>
      <c r="H1610" s="13" t="n">
        <v>4</v>
      </c>
      <c r="I1610" s="115" t="inlineStr">
        <is>
          <t>صرف</t>
        </is>
      </c>
      <c r="J1610" s="13" t="inlineStr">
        <is>
          <t>وحدة رقم 439/1</t>
        </is>
      </c>
      <c r="K1610" s="37">
        <f>IFERROR(VLOOKUP(E1610,'أرصدة المخزن'!$A:$H,8,0),"")</f>
        <v/>
      </c>
    </row>
    <row r="1611" ht="24.75" customHeight="1" s="138">
      <c r="A1611" s="13" t="n">
        <v>1605</v>
      </c>
      <c r="B1611" s="14" t="n">
        <v>46211</v>
      </c>
      <c r="C1611" s="47" t="inlineStr">
        <is>
          <t>الري سلطان</t>
        </is>
      </c>
      <c r="D1611" s="47" t="n">
        <v>312</v>
      </c>
      <c r="E1611" s="49" t="n">
        <v>10020014</v>
      </c>
      <c r="F1611" s="28">
        <f>IFERROR(VLOOKUP(E1611,'أرصدة المخزن'!$A:$E,3,0),"")</f>
        <v/>
      </c>
      <c r="G1611" s="29">
        <f>IFERROR(VLOOKUP(E1611,'أرصدة المخزن'!$A:$H,4,FALSE),"")</f>
        <v/>
      </c>
      <c r="H1611" s="13" t="n">
        <v>3</v>
      </c>
      <c r="I1611" s="115" t="inlineStr">
        <is>
          <t>صرف</t>
        </is>
      </c>
      <c r="J1611" s="13" t="n"/>
      <c r="K1611" s="37">
        <f>IFERROR(VLOOKUP(E1611,'أرصدة المخزن'!$A:$H,8,0),"")</f>
        <v/>
      </c>
    </row>
    <row r="1612" ht="24.75" customHeight="1" s="138">
      <c r="A1612" s="13" t="n">
        <v>1606</v>
      </c>
      <c r="B1612" s="14" t="n">
        <v>46211</v>
      </c>
      <c r="C1612" s="47" t="inlineStr">
        <is>
          <t>الصيانة لاين</t>
        </is>
      </c>
      <c r="D1612" s="47" t="n">
        <v>313</v>
      </c>
      <c r="E1612" s="49" t="n">
        <v>10010038</v>
      </c>
      <c r="F1612" s="28">
        <f>IFERROR(VLOOKUP(E1612,'أرصدة المخزن'!$A:$E,3,0),"")</f>
        <v/>
      </c>
      <c r="G1612" s="29">
        <f>IFERROR(VLOOKUP(E1612,'أرصدة المخزن'!$A:$H,4,FALSE),"")</f>
        <v/>
      </c>
      <c r="H1612" s="13" t="n">
        <v>2</v>
      </c>
      <c r="I1612" s="115" t="inlineStr">
        <is>
          <t>صرف</t>
        </is>
      </c>
      <c r="J1612" s="13" t="inlineStr">
        <is>
          <t>عمارة 73</t>
        </is>
      </c>
      <c r="K1612" s="37">
        <f>IFERROR(VLOOKUP(E1612,'أرصدة المخزن'!$A:$H,8,0),"")</f>
        <v/>
      </c>
    </row>
    <row r="1613" ht="24.75" customHeight="1" s="138">
      <c r="A1613" s="13" t="n">
        <v>1607</v>
      </c>
      <c r="B1613" s="14" t="n">
        <v>46211</v>
      </c>
      <c r="C1613" s="47" t="inlineStr">
        <is>
          <t>الصيانة كالم</t>
        </is>
      </c>
      <c r="D1613" s="47" t="n">
        <v>314</v>
      </c>
      <c r="E1613" s="49" t="n">
        <v>10170039</v>
      </c>
      <c r="F1613" s="28">
        <f>IFERROR(VLOOKUP(E1613,'أرصدة المخزن'!$A:$E,3,0),"")</f>
        <v/>
      </c>
      <c r="G1613" s="29">
        <f>IFERROR(VLOOKUP(E1613,'أرصدة المخزن'!$A:$H,4,FALSE),"")</f>
        <v/>
      </c>
      <c r="H1613" s="13" t="n">
        <v>2</v>
      </c>
      <c r="I1613" s="115" t="inlineStr">
        <is>
          <t>صرف</t>
        </is>
      </c>
      <c r="J1613" s="13" t="n"/>
      <c r="K1613" s="37">
        <f>IFERROR(VLOOKUP(E1613,'أرصدة المخزن'!$A:$H,8,0),"")</f>
        <v/>
      </c>
    </row>
    <row r="1614" ht="24.75" customHeight="1" s="138">
      <c r="A1614" s="13" t="n">
        <v>1608</v>
      </c>
      <c r="B1614" s="14" t="n">
        <v>46211</v>
      </c>
      <c r="C1614" s="47" t="inlineStr">
        <is>
          <t>الري بلوم</t>
        </is>
      </c>
      <c r="D1614" s="47" t="n">
        <v>315</v>
      </c>
      <c r="E1614" s="49" t="n">
        <v>10020021</v>
      </c>
      <c r="F1614" s="28">
        <f>IFERROR(VLOOKUP(E1614,'أرصدة المخزن'!$A:$E,3,0),"")</f>
        <v/>
      </c>
      <c r="G1614" s="29">
        <f>IFERROR(VLOOKUP(E1614,'أرصدة المخزن'!$A:$H,4,FALSE),"")</f>
        <v/>
      </c>
      <c r="H1614" s="13" t="n">
        <v>1</v>
      </c>
      <c r="I1614" s="115" t="inlineStr">
        <is>
          <t>صرف</t>
        </is>
      </c>
      <c r="J1614" s="13" t="n"/>
      <c r="K1614" s="37">
        <f>IFERROR(VLOOKUP(E1614,'أرصدة المخزن'!$A:$H,8,0),"")</f>
        <v/>
      </c>
    </row>
    <row r="1615" ht="24.75" customHeight="1" s="138">
      <c r="A1615" s="13" t="n">
        <v>1609</v>
      </c>
      <c r="B1615" s="14" t="n">
        <v>46211</v>
      </c>
      <c r="C1615" s="47" t="inlineStr">
        <is>
          <t>الري بلوم</t>
        </is>
      </c>
      <c r="D1615" s="47" t="n">
        <v>315</v>
      </c>
      <c r="E1615" s="49" t="n">
        <v>10020028</v>
      </c>
      <c r="F1615" s="28">
        <f>IFERROR(VLOOKUP(E1615,'أرصدة المخزن'!$A:$E,3,0),"")</f>
        <v/>
      </c>
      <c r="G1615" s="29">
        <f>IFERROR(VLOOKUP(E1615,'أرصدة المخزن'!$A:$H,4,FALSE),"")</f>
        <v/>
      </c>
      <c r="H1615" s="13" t="n">
        <v>1</v>
      </c>
      <c r="I1615" s="115" t="inlineStr">
        <is>
          <t>صرف</t>
        </is>
      </c>
      <c r="J1615" s="13" t="n"/>
      <c r="K1615" s="37">
        <f>IFERROR(VLOOKUP(E1615,'أرصدة المخزن'!$A:$H,8,0),"")</f>
        <v/>
      </c>
    </row>
    <row r="1616" ht="24.75" customHeight="1" s="138">
      <c r="A1616" s="13" t="n">
        <v>1610</v>
      </c>
      <c r="B1616" s="14" t="n">
        <v>46211</v>
      </c>
      <c r="C1616" s="47" t="inlineStr">
        <is>
          <t>الري بلوم</t>
        </is>
      </c>
      <c r="D1616" s="47" t="n">
        <v>315</v>
      </c>
      <c r="E1616" s="49" t="n">
        <v>10020011</v>
      </c>
      <c r="F1616" s="28">
        <f>IFERROR(VLOOKUP(E1616,'أرصدة المخزن'!$A:$E,3,0),"")</f>
        <v/>
      </c>
      <c r="G1616" s="29">
        <f>IFERROR(VLOOKUP(E1616,'أرصدة المخزن'!$A:$H,4,FALSE),"")</f>
        <v/>
      </c>
      <c r="H1616" s="13" t="n">
        <v>1</v>
      </c>
      <c r="I1616" s="115" t="inlineStr">
        <is>
          <t>صرف</t>
        </is>
      </c>
      <c r="J1616" s="13" t="n"/>
      <c r="K1616" s="37">
        <f>IFERROR(VLOOKUP(E1616,'أرصدة المخزن'!$A:$H,8,0),"")</f>
        <v/>
      </c>
    </row>
    <row r="1617" ht="24.75" customHeight="1" s="138">
      <c r="A1617" s="13" t="n">
        <v>1611</v>
      </c>
      <c r="B1617" s="14" t="n">
        <v>46211</v>
      </c>
      <c r="C1617" s="47" t="inlineStr">
        <is>
          <t>الري بلوم</t>
        </is>
      </c>
      <c r="D1617" s="47" t="n">
        <v>315</v>
      </c>
      <c r="E1617" s="49" t="n">
        <v>10020005</v>
      </c>
      <c r="F1617" s="28">
        <f>IFERROR(VLOOKUP(E1617,'أرصدة المخزن'!$A:$E,3,0),"")</f>
        <v/>
      </c>
      <c r="G1617" s="29">
        <f>IFERROR(VLOOKUP(E1617,'أرصدة المخزن'!$A:$H,4,FALSE),"")</f>
        <v/>
      </c>
      <c r="H1617" s="13" t="n">
        <v>6</v>
      </c>
      <c r="I1617" s="115" t="inlineStr">
        <is>
          <t>صرف</t>
        </is>
      </c>
      <c r="J1617" s="13" t="n"/>
      <c r="K1617" s="37">
        <f>IFERROR(VLOOKUP(E1617,'أرصدة المخزن'!$A:$H,8,0),"")</f>
        <v/>
      </c>
    </row>
    <row r="1618" ht="24.75" customHeight="1" s="138">
      <c r="A1618" s="13" t="n">
        <v>1612</v>
      </c>
      <c r="B1618" s="14" t="n">
        <v>46211</v>
      </c>
      <c r="C1618" s="47" t="inlineStr">
        <is>
          <t>الصيانة لاين</t>
        </is>
      </c>
      <c r="D1618" s="47" t="n">
        <v>316</v>
      </c>
      <c r="E1618" s="49" t="n">
        <v>10110013</v>
      </c>
      <c r="F1618" s="28">
        <f>IFERROR(VLOOKUP(E1618,'أرصدة المخزن'!$A:$E,3,0),"")</f>
        <v/>
      </c>
      <c r="G1618" s="29">
        <f>IFERROR(VLOOKUP(E1618,'أرصدة المخزن'!$A:$H,4,FALSE),"")</f>
        <v/>
      </c>
      <c r="H1618" s="13" t="n">
        <v>1</v>
      </c>
      <c r="I1618" s="115" t="inlineStr">
        <is>
          <t>صرف</t>
        </is>
      </c>
      <c r="J1618" s="13" t="inlineStr">
        <is>
          <t>بوابة المسجد</t>
        </is>
      </c>
      <c r="K1618" s="37">
        <f>IFERROR(VLOOKUP(E1618,'أرصدة المخزن'!$A:$H,8,0),"")</f>
        <v/>
      </c>
    </row>
    <row r="1619" ht="24.75" customHeight="1" s="138">
      <c r="A1619" s="13" t="n">
        <v>1613</v>
      </c>
      <c r="B1619" s="14" t="n">
        <v>46211</v>
      </c>
      <c r="C1619" s="47" t="inlineStr">
        <is>
          <t>الصيانة لاين</t>
        </is>
      </c>
      <c r="D1619" s="47" t="n">
        <v>317</v>
      </c>
      <c r="E1619" s="49" t="n">
        <v>10010038</v>
      </c>
      <c r="F1619" s="28">
        <f>IFERROR(VLOOKUP(E1619,'أرصدة المخزن'!$A:$E,3,0),"")</f>
        <v/>
      </c>
      <c r="G1619" s="29">
        <f>IFERROR(VLOOKUP(E1619,'أرصدة المخزن'!$A:$H,4,FALSE),"")</f>
        <v/>
      </c>
      <c r="H1619" s="13" t="n">
        <v>10</v>
      </c>
      <c r="I1619" s="115" t="inlineStr">
        <is>
          <t>صرف</t>
        </is>
      </c>
      <c r="J1619" s="13" t="n"/>
      <c r="K1619" s="37">
        <f>IFERROR(VLOOKUP(E1619,'أرصدة المخزن'!$A:$H,8,0),"")</f>
        <v/>
      </c>
    </row>
    <row r="1620" ht="24.75" customHeight="1" s="138">
      <c r="A1620" s="13" t="n">
        <v>1614</v>
      </c>
      <c r="B1620" s="14" t="n">
        <v>46211</v>
      </c>
      <c r="C1620" s="47" t="inlineStr">
        <is>
          <t>الصيانة لاين</t>
        </is>
      </c>
      <c r="D1620" s="47" t="n">
        <v>317</v>
      </c>
      <c r="E1620" s="49" t="n">
        <v>10010056</v>
      </c>
      <c r="F1620" s="28">
        <f>IFERROR(VLOOKUP(E1620,'أرصدة المخزن'!$A:$E,3,0),"")</f>
        <v/>
      </c>
      <c r="G1620" s="29">
        <f>IFERROR(VLOOKUP(E1620,'أرصدة المخزن'!$A:$H,4,FALSE),"")</f>
        <v/>
      </c>
      <c r="H1620" s="13" t="n">
        <v>10</v>
      </c>
      <c r="I1620" s="115" t="inlineStr">
        <is>
          <t>صرف</t>
        </is>
      </c>
      <c r="J1620" s="13" t="n"/>
      <c r="K1620" s="37">
        <f>IFERROR(VLOOKUP(E1620,'أرصدة المخزن'!$A:$H,8,0),"")</f>
        <v/>
      </c>
    </row>
    <row r="1621" ht="24.75" customHeight="1" s="138">
      <c r="A1621" s="13" t="n">
        <v>1615</v>
      </c>
      <c r="B1621" s="14" t="n">
        <v>46211</v>
      </c>
      <c r="C1621" s="47" t="inlineStr">
        <is>
          <t>الصيانة لاين</t>
        </is>
      </c>
      <c r="D1621" s="47" t="n">
        <v>317</v>
      </c>
      <c r="E1621" s="49" t="n">
        <v>10010057</v>
      </c>
      <c r="F1621" s="28">
        <f>IFERROR(VLOOKUP(E1621,'أرصدة المخزن'!$A:$E,3,0),"")</f>
        <v/>
      </c>
      <c r="G1621" s="29">
        <f>IFERROR(VLOOKUP(E1621,'أرصدة المخزن'!$A:$H,4,FALSE),"")</f>
        <v/>
      </c>
      <c r="H1621" s="13" t="n">
        <v>7</v>
      </c>
      <c r="I1621" s="115" t="inlineStr">
        <is>
          <t>صرف</t>
        </is>
      </c>
      <c r="J1621" s="13" t="n"/>
      <c r="K1621" s="37">
        <f>IFERROR(VLOOKUP(E1621,'أرصدة المخزن'!$A:$H,8,0),"")</f>
        <v/>
      </c>
    </row>
    <row r="1622" ht="24.75" customHeight="1" s="138">
      <c r="A1622" s="13" t="n">
        <v>1616</v>
      </c>
      <c r="B1622" s="14" t="n">
        <v>46211</v>
      </c>
      <c r="C1622" s="47" t="inlineStr">
        <is>
          <t>الصيانة لاين</t>
        </is>
      </c>
      <c r="D1622" s="47" t="n">
        <v>317</v>
      </c>
      <c r="E1622" s="49" t="n">
        <v>10010060</v>
      </c>
      <c r="F1622" s="28">
        <f>IFERROR(VLOOKUP(E1622,'أرصدة المخزن'!$A:$E,3,0),"")</f>
        <v/>
      </c>
      <c r="G1622" s="29">
        <f>IFERROR(VLOOKUP(E1622,'أرصدة المخزن'!$A:$H,4,FALSE),"")</f>
        <v/>
      </c>
      <c r="H1622" s="13" t="n">
        <v>10</v>
      </c>
      <c r="I1622" s="115" t="inlineStr">
        <is>
          <t>صرف</t>
        </is>
      </c>
      <c r="J1622" s="13" t="n"/>
      <c r="K1622" s="37">
        <f>IFERROR(VLOOKUP(E1622,'أرصدة المخزن'!$A:$H,8,0),"")</f>
        <v/>
      </c>
    </row>
    <row r="1623" ht="24.75" customHeight="1" s="138">
      <c r="A1623" s="13" t="n">
        <v>1617</v>
      </c>
      <c r="B1623" s="14" t="n">
        <v>46212</v>
      </c>
      <c r="C1623" s="47" t="inlineStr">
        <is>
          <t>الري سلطان</t>
        </is>
      </c>
      <c r="D1623" s="47" t="n">
        <v>318</v>
      </c>
      <c r="E1623" s="49" t="n">
        <v>10010100</v>
      </c>
      <c r="F1623" s="28">
        <f>IFERROR(VLOOKUP(E1623,'أرصدة المخزن'!$A:$E,3,0),"")</f>
        <v/>
      </c>
      <c r="G1623" s="29">
        <f>IFERROR(VLOOKUP(E1623,'أرصدة المخزن'!$A:$H,4,FALSE),"")</f>
        <v/>
      </c>
      <c r="H1623" s="13" t="n">
        <v>6</v>
      </c>
      <c r="I1623" s="115" t="inlineStr">
        <is>
          <t>صرف</t>
        </is>
      </c>
      <c r="J1623" s="13" t="inlineStr">
        <is>
          <t>وحدة رقم 439/1</t>
        </is>
      </c>
      <c r="K1623" s="37">
        <f>IFERROR(VLOOKUP(E1623,'أرصدة المخزن'!$A:$H,8,0),"")</f>
        <v/>
      </c>
    </row>
    <row r="1624" ht="24.75" customHeight="1" s="138">
      <c r="A1624" s="13" t="n">
        <v>1618</v>
      </c>
      <c r="B1624" s="14" t="n">
        <v>46215</v>
      </c>
      <c r="C1624" s="47" t="inlineStr">
        <is>
          <t>الصيانة كالم</t>
        </is>
      </c>
      <c r="D1624" s="47" t="n">
        <v>319</v>
      </c>
      <c r="E1624" s="49" t="n">
        <v>10170067</v>
      </c>
      <c r="F1624" s="28">
        <f>IFERROR(VLOOKUP(E1624,'أرصدة المخزن'!$A:$E,3,0),"")</f>
        <v/>
      </c>
      <c r="G1624" s="29">
        <f>IFERROR(VLOOKUP(E1624,'أرصدة المخزن'!$A:$H,4,FALSE),"")</f>
        <v/>
      </c>
      <c r="H1624" s="13" t="n">
        <v>4</v>
      </c>
      <c r="I1624" s="115" t="inlineStr">
        <is>
          <t>صرف</t>
        </is>
      </c>
      <c r="J1624" s="13" t="inlineStr">
        <is>
          <t>فيلا  D18 ستون بارك</t>
        </is>
      </c>
      <c r="K1624" s="37">
        <f>IFERROR(VLOOKUP(E1624,'أرصدة المخزن'!$A:$H,8,0),"")</f>
        <v/>
      </c>
    </row>
    <row r="1625" ht="24.75" customHeight="1" s="138">
      <c r="A1625" s="13" t="n">
        <v>1619</v>
      </c>
      <c r="B1625" s="14" t="n">
        <v>46215</v>
      </c>
      <c r="C1625" s="47" t="inlineStr">
        <is>
          <t>الصيانة لاين</t>
        </is>
      </c>
      <c r="D1625" s="47" t="n">
        <v>320</v>
      </c>
      <c r="E1625" s="49" t="n">
        <v>10010056</v>
      </c>
      <c r="F1625" s="28">
        <f>IFERROR(VLOOKUP(E1625,'أرصدة المخزن'!$A:$E,3,0),"")</f>
        <v/>
      </c>
      <c r="G1625" s="29">
        <f>IFERROR(VLOOKUP(E1625,'أرصدة المخزن'!$A:$H,4,FALSE),"")</f>
        <v/>
      </c>
      <c r="H1625" s="13" t="n">
        <v>30</v>
      </c>
      <c r="I1625" s="115" t="inlineStr">
        <is>
          <t>صرف</t>
        </is>
      </c>
      <c r="J1625" s="13" t="inlineStr">
        <is>
          <t>عمارات التطوير</t>
        </is>
      </c>
      <c r="K1625" s="37">
        <f>IFERROR(VLOOKUP(E1625,'أرصدة المخزن'!$A:$H,8,0),"")</f>
        <v/>
      </c>
    </row>
    <row r="1626" ht="24.75" customHeight="1" s="138">
      <c r="A1626" s="13" t="n">
        <v>1620</v>
      </c>
      <c r="B1626" s="14" t="n">
        <v>46215</v>
      </c>
      <c r="C1626" s="47" t="inlineStr">
        <is>
          <t>الصيانة لاين</t>
        </is>
      </c>
      <c r="D1626" s="47" t="n">
        <v>320</v>
      </c>
      <c r="E1626" s="49" t="n">
        <v>10010061</v>
      </c>
      <c r="F1626" s="28">
        <f>IFERROR(VLOOKUP(E1626,'أرصدة المخزن'!$A:$E,3,0),"")</f>
        <v/>
      </c>
      <c r="G1626" s="29">
        <f>IFERROR(VLOOKUP(E1626,'أرصدة المخزن'!$A:$H,4,FALSE),"")</f>
        <v/>
      </c>
      <c r="H1626" s="13" t="n">
        <v>30</v>
      </c>
      <c r="I1626" s="115" t="inlineStr">
        <is>
          <t>صرف</t>
        </is>
      </c>
      <c r="J1626" s="13" t="inlineStr">
        <is>
          <t>عمارات التطوير</t>
        </is>
      </c>
      <c r="K1626" s="37">
        <f>IFERROR(VLOOKUP(E1626,'أرصدة المخزن'!$A:$H,8,0),"")</f>
        <v/>
      </c>
    </row>
    <row r="1627" ht="24.75" customHeight="1" s="138">
      <c r="A1627" s="13" t="n">
        <v>1621</v>
      </c>
      <c r="B1627" s="14" t="n">
        <v>46215</v>
      </c>
      <c r="C1627" s="47" t="inlineStr">
        <is>
          <t>الري ذا كالم</t>
        </is>
      </c>
      <c r="D1627" s="47" t="n">
        <v>321</v>
      </c>
      <c r="E1627" s="49" t="n">
        <v>10010100</v>
      </c>
      <c r="F1627" s="28">
        <f>IFERROR(VLOOKUP(E1627,'أرصدة المخزن'!$A:$E,3,0),"")</f>
        <v/>
      </c>
      <c r="G1627" s="29">
        <f>IFERROR(VLOOKUP(E1627,'أرصدة المخزن'!$A:$H,4,FALSE),"")</f>
        <v/>
      </c>
      <c r="H1627" s="13" t="n">
        <v>45</v>
      </c>
      <c r="I1627" s="115" t="inlineStr">
        <is>
          <t>صرف</t>
        </is>
      </c>
      <c r="J1627" s="13" t="n"/>
      <c r="K1627" s="37">
        <f>IFERROR(VLOOKUP(E1627,'أرصدة المخزن'!$A:$H,8,0),"")</f>
        <v/>
      </c>
    </row>
    <row r="1628" ht="24.75" customHeight="1" s="138">
      <c r="A1628" s="13" t="n">
        <v>1622</v>
      </c>
      <c r="B1628" s="14" t="n">
        <v>46215</v>
      </c>
      <c r="C1628" s="47" t="inlineStr">
        <is>
          <t>الري ذا كالم</t>
        </is>
      </c>
      <c r="D1628" s="47" t="n">
        <v>321</v>
      </c>
      <c r="E1628" s="49" t="n">
        <v>10020008</v>
      </c>
      <c r="F1628" s="28">
        <f>IFERROR(VLOOKUP(E1628,'أرصدة المخزن'!$A:$E,3,0),"")</f>
        <v/>
      </c>
      <c r="G1628" s="29">
        <f>IFERROR(VLOOKUP(E1628,'أرصدة المخزن'!$A:$H,4,FALSE),"")</f>
        <v/>
      </c>
      <c r="H1628" s="13" t="n">
        <v>4</v>
      </c>
      <c r="I1628" s="115" t="inlineStr">
        <is>
          <t>صرف</t>
        </is>
      </c>
      <c r="J1628" s="13" t="n"/>
      <c r="K1628" s="37">
        <f>IFERROR(VLOOKUP(E1628,'أرصدة المخزن'!$A:$H,8,0),"")</f>
        <v/>
      </c>
    </row>
    <row r="1629" ht="13.5" customHeight="1" s="138">
      <c r="A1629" s="13" t="n">
        <v>1623</v>
      </c>
      <c r="B1629" s="14" t="n">
        <v>46215</v>
      </c>
      <c r="C1629" s="47" t="inlineStr">
        <is>
          <t>الري ذا كالم</t>
        </is>
      </c>
      <c r="D1629" s="47" t="n">
        <v>321</v>
      </c>
      <c r="E1629" s="49" t="n">
        <v>10020025</v>
      </c>
      <c r="F1629" s="28">
        <f>IFERROR(VLOOKUP(E1629,'أرصدة المخزن'!$A:$E,3,0),"")</f>
        <v/>
      </c>
      <c r="G1629" s="29">
        <f>IFERROR(VLOOKUP(E1629,'أرصدة المخزن'!$A:$H,4,FALSE),"")</f>
        <v/>
      </c>
      <c r="H1629" s="13" t="n">
        <v>1</v>
      </c>
      <c r="I1629" s="115" t="inlineStr">
        <is>
          <t>صرف</t>
        </is>
      </c>
      <c r="J1629" s="13" t="n"/>
      <c r="K1629" s="37">
        <f>IFERROR(VLOOKUP(E1629,'أرصدة المخزن'!$A:$H,8,0),"")</f>
        <v/>
      </c>
    </row>
    <row r="1630" ht="24.75" customHeight="1" s="138">
      <c r="A1630" s="13" t="n">
        <v>1624</v>
      </c>
      <c r="B1630" s="14" t="n">
        <v>46215</v>
      </c>
      <c r="C1630" s="47" t="inlineStr">
        <is>
          <t>الري ذا كالم</t>
        </is>
      </c>
      <c r="D1630" s="47" t="n">
        <v>321</v>
      </c>
      <c r="E1630" s="49" t="n">
        <v>10020019</v>
      </c>
      <c r="F1630" s="28">
        <f>IFERROR(VLOOKUP(E1630,'أرصدة المخزن'!$A:$E,3,0),"")</f>
        <v/>
      </c>
      <c r="G1630" s="29">
        <f>IFERROR(VLOOKUP(E1630,'أرصدة المخزن'!$A:$H,4,FALSE),"")</f>
        <v/>
      </c>
      <c r="H1630" s="13" t="n">
        <v>1</v>
      </c>
      <c r="I1630" s="115" t="inlineStr">
        <is>
          <t>صرف</t>
        </is>
      </c>
      <c r="J1630" s="13" t="n"/>
      <c r="K1630" s="37">
        <f>IFERROR(VLOOKUP(E1630,'أرصدة المخزن'!$A:$H,8,0),"")</f>
        <v/>
      </c>
    </row>
    <row r="1631" ht="24.75" customHeight="1" s="138">
      <c r="A1631" s="13" t="n">
        <v>1625</v>
      </c>
      <c r="B1631" s="14" t="n">
        <v>46215</v>
      </c>
      <c r="C1631" s="47" t="inlineStr">
        <is>
          <t>المسطحات المائية</t>
        </is>
      </c>
      <c r="D1631" s="47" t="n">
        <v>322</v>
      </c>
      <c r="E1631" s="49" t="n">
        <v>10020036</v>
      </c>
      <c r="F1631" s="28">
        <f>IFERROR(VLOOKUP(E1631,'أرصدة المخزن'!$A:$E,3,0),"")</f>
        <v/>
      </c>
      <c r="G1631" s="29">
        <f>IFERROR(VLOOKUP(E1631,'أرصدة المخزن'!$A:$H,4,FALSE),"")</f>
        <v/>
      </c>
      <c r="H1631" s="13" t="n">
        <v>3</v>
      </c>
      <c r="I1631" s="115" t="inlineStr">
        <is>
          <t>صرف</t>
        </is>
      </c>
      <c r="J1631" s="13" t="inlineStr">
        <is>
          <t>ماتور بحيرة 9</t>
        </is>
      </c>
      <c r="K1631" s="37">
        <f>IFERROR(VLOOKUP(E1631,'أرصدة المخزن'!$A:$H,8,0),"")</f>
        <v/>
      </c>
    </row>
    <row r="1632" ht="24.75" customHeight="1" s="138">
      <c r="A1632" s="13" t="n">
        <v>1626</v>
      </c>
      <c r="B1632" s="14" t="n">
        <v>46215</v>
      </c>
      <c r="C1632" s="47" t="inlineStr">
        <is>
          <t>الصيانة لاين</t>
        </is>
      </c>
      <c r="D1632" s="47" t="n">
        <v>323</v>
      </c>
      <c r="E1632" s="49" t="n">
        <v>10010036</v>
      </c>
      <c r="F1632" s="28">
        <f>IFERROR(VLOOKUP(E1632,'أرصدة المخزن'!$A:$E,3,0),"")</f>
        <v/>
      </c>
      <c r="G1632" s="29">
        <f>IFERROR(VLOOKUP(E1632,'أرصدة المخزن'!$A:$H,4,FALSE),"")</f>
        <v/>
      </c>
      <c r="H1632" s="13" t="n">
        <v>25</v>
      </c>
      <c r="I1632" s="115" t="inlineStr">
        <is>
          <t>صرف</t>
        </is>
      </c>
      <c r="J1632" s="13" t="n"/>
      <c r="K1632" s="37">
        <f>IFERROR(VLOOKUP(E1632,'أرصدة المخزن'!$A:$H,8,0),"")</f>
        <v/>
      </c>
    </row>
    <row r="1633" ht="24.75" customHeight="1" s="138">
      <c r="A1633" s="13" t="n">
        <v>1627</v>
      </c>
      <c r="B1633" s="14" t="n">
        <v>46215</v>
      </c>
      <c r="C1633" s="47" t="inlineStr">
        <is>
          <t>الصيانة لاين</t>
        </is>
      </c>
      <c r="D1633" s="47" t="n">
        <v>323</v>
      </c>
      <c r="E1633" s="49" t="n">
        <v>10010057</v>
      </c>
      <c r="F1633" s="28">
        <f>IFERROR(VLOOKUP(E1633,'أرصدة المخزن'!$A:$E,3,0),"")</f>
        <v/>
      </c>
      <c r="G1633" s="29">
        <f>IFERROR(VLOOKUP(E1633,'أرصدة المخزن'!$A:$H,4,FALSE),"")</f>
        <v/>
      </c>
      <c r="H1633" s="13" t="n">
        <v>23</v>
      </c>
      <c r="I1633" s="115" t="inlineStr">
        <is>
          <t>صرف</t>
        </is>
      </c>
      <c r="J1633" s="13" t="n"/>
      <c r="K1633" s="37">
        <f>IFERROR(VLOOKUP(E1633,'أرصدة المخزن'!$A:$H,8,0),"")</f>
        <v/>
      </c>
    </row>
    <row r="1634" ht="24.75" customHeight="1" s="138">
      <c r="A1634" s="13" t="n">
        <v>1628</v>
      </c>
      <c r="B1634" s="14" t="n">
        <v>46215</v>
      </c>
      <c r="C1634" s="47" t="inlineStr">
        <is>
          <t>الصيانة لاين</t>
        </is>
      </c>
      <c r="D1634" s="47" t="n">
        <v>324</v>
      </c>
      <c r="E1634" s="49" t="n">
        <v>10090006</v>
      </c>
      <c r="F1634" s="28">
        <f>IFERROR(VLOOKUP(E1634,'أرصدة المخزن'!$A:$E,3,0),"")</f>
        <v/>
      </c>
      <c r="G1634" s="29">
        <f>IFERROR(VLOOKUP(E1634,'أرصدة المخزن'!$A:$H,4,FALSE),"")</f>
        <v/>
      </c>
      <c r="H1634" s="13" t="n">
        <v>1</v>
      </c>
      <c r="I1634" s="115" t="inlineStr">
        <is>
          <t>صرف</t>
        </is>
      </c>
      <c r="J1634" s="13" t="inlineStr">
        <is>
          <t>غرفة الكاميرات</t>
        </is>
      </c>
      <c r="K1634" s="37">
        <f>IFERROR(VLOOKUP(E1634,'أرصدة المخزن'!$A:$H,8,0),"")</f>
        <v/>
      </c>
    </row>
    <row r="1635" ht="24.75" customHeight="1" s="138">
      <c r="A1635" s="13" t="n">
        <v>1629</v>
      </c>
      <c r="B1635" s="14" t="n">
        <v>46215</v>
      </c>
      <c r="C1635" s="47" t="inlineStr">
        <is>
          <t>السويدي</t>
        </is>
      </c>
      <c r="D1635" s="47" t="n">
        <v>325</v>
      </c>
      <c r="E1635" s="49" t="n">
        <v>10010011</v>
      </c>
      <c r="F1635" s="28">
        <f>IFERROR(VLOOKUP(E1635,'أرصدة المخزن'!$A:$E,3,0),"")</f>
        <v/>
      </c>
      <c r="G1635" s="29">
        <f>IFERROR(VLOOKUP(E1635,'أرصدة المخزن'!$A:$H,4,FALSE),"")</f>
        <v/>
      </c>
      <c r="H1635" s="13" t="n">
        <v>4</v>
      </c>
      <c r="I1635" s="115" t="inlineStr">
        <is>
          <t>صرف</t>
        </is>
      </c>
      <c r="J1635" s="13" t="inlineStr">
        <is>
          <t>عمارة 136</t>
        </is>
      </c>
      <c r="K1635" s="37">
        <f>IFERROR(VLOOKUP(E1635,'أرصدة المخزن'!$A:$H,8,0),"")</f>
        <v/>
      </c>
    </row>
    <row r="1636" ht="24.75" customHeight="1" s="138">
      <c r="A1636" s="13" t="n">
        <v>1630</v>
      </c>
      <c r="B1636" s="14" t="n">
        <v>46215</v>
      </c>
      <c r="C1636" s="47" t="inlineStr">
        <is>
          <t>الصيانة لاين</t>
        </is>
      </c>
      <c r="D1636" s="47" t="n">
        <v>326</v>
      </c>
      <c r="E1636" s="49" t="n">
        <v>10020225</v>
      </c>
      <c r="F1636" s="28">
        <f>IFERROR(VLOOKUP(E1636,'أرصدة المخزن'!$A:$E,3,0),"")</f>
        <v/>
      </c>
      <c r="G1636" s="29">
        <f>IFERROR(VLOOKUP(E1636,'أرصدة المخزن'!$A:$H,4,FALSE),"")</f>
        <v/>
      </c>
      <c r="H1636" s="13" t="n">
        <v>9</v>
      </c>
      <c r="I1636" s="115" t="inlineStr">
        <is>
          <t>صرف</t>
        </is>
      </c>
      <c r="J1636" s="13" t="inlineStr">
        <is>
          <t>عمارة 200</t>
        </is>
      </c>
      <c r="K1636" s="37">
        <f>IFERROR(VLOOKUP(E1636,'أرصدة المخزن'!$A:$H,8,0),"")</f>
        <v/>
      </c>
    </row>
    <row r="1637" ht="24.75" customHeight="1" s="138">
      <c r="A1637" s="13" t="n">
        <v>1631</v>
      </c>
      <c r="B1637" s="14" t="n">
        <v>46215</v>
      </c>
      <c r="C1637" s="47" t="inlineStr">
        <is>
          <t>الصيانة لاين</t>
        </is>
      </c>
      <c r="D1637" s="47" t="n">
        <v>326</v>
      </c>
      <c r="E1637" s="49" t="n">
        <v>10020169</v>
      </c>
      <c r="F1637" s="28">
        <f>IFERROR(VLOOKUP(E1637,'أرصدة المخزن'!$A:$E,3,0),"")</f>
        <v/>
      </c>
      <c r="G1637" s="29">
        <f>IFERROR(VLOOKUP(E1637,'أرصدة المخزن'!$A:$H,4,FALSE),"")</f>
        <v/>
      </c>
      <c r="H1637" s="13" t="n">
        <v>1</v>
      </c>
      <c r="I1637" s="115" t="inlineStr">
        <is>
          <t>صرف</t>
        </is>
      </c>
      <c r="J1637" s="13" t="inlineStr">
        <is>
          <t>عمارة 200</t>
        </is>
      </c>
      <c r="K1637" s="37">
        <f>IFERROR(VLOOKUP(E1637,'أرصدة المخزن'!$A:$H,8,0),"")</f>
        <v/>
      </c>
    </row>
    <row r="1638" ht="24.75" customHeight="1" s="138">
      <c r="A1638" s="13" t="n">
        <v>1632</v>
      </c>
      <c r="B1638" s="14" t="n">
        <v>46215</v>
      </c>
      <c r="C1638" s="47" t="inlineStr">
        <is>
          <t>الصيانة لاين</t>
        </is>
      </c>
      <c r="D1638" s="47" t="n">
        <v>326</v>
      </c>
      <c r="E1638" s="49" t="n">
        <v>10020193</v>
      </c>
      <c r="F1638" s="28">
        <f>IFERROR(VLOOKUP(E1638,'أرصدة المخزن'!$A:$E,3,0),"")</f>
        <v/>
      </c>
      <c r="G1638" s="29">
        <f>IFERROR(VLOOKUP(E1638,'أرصدة المخزن'!$A:$H,4,FALSE),"")</f>
        <v/>
      </c>
      <c r="H1638" s="13" t="n">
        <v>1</v>
      </c>
      <c r="I1638" s="115" t="inlineStr">
        <is>
          <t>صرف</t>
        </is>
      </c>
      <c r="J1638" s="13" t="inlineStr">
        <is>
          <t>عمارة 200</t>
        </is>
      </c>
      <c r="K1638" s="37">
        <f>IFERROR(VLOOKUP(E1638,'أرصدة المخزن'!$A:$H,8,0),"")</f>
        <v/>
      </c>
    </row>
    <row r="1639" ht="24.75" customHeight="1" s="138">
      <c r="A1639" s="13" t="n">
        <v>1633</v>
      </c>
      <c r="B1639" s="14" t="n">
        <v>46215</v>
      </c>
      <c r="C1639" s="47" t="inlineStr">
        <is>
          <t>الصيانة لاين</t>
        </is>
      </c>
      <c r="D1639" s="47" t="n">
        <v>326</v>
      </c>
      <c r="E1639" s="49" t="n">
        <v>10170046</v>
      </c>
      <c r="F1639" s="28">
        <f>IFERROR(VLOOKUP(E1639,'أرصدة المخزن'!$A:$E,3,0),"")</f>
        <v/>
      </c>
      <c r="G1639" s="29">
        <f>IFERROR(VLOOKUP(E1639,'أرصدة المخزن'!$A:$H,4,FALSE),"")</f>
        <v/>
      </c>
      <c r="H1639" s="13" t="n">
        <v>1</v>
      </c>
      <c r="I1639" s="115" t="inlineStr">
        <is>
          <t>صرف</t>
        </is>
      </c>
      <c r="J1639" s="13" t="inlineStr">
        <is>
          <t>عمارة 200</t>
        </is>
      </c>
      <c r="K1639" s="37">
        <f>IFERROR(VLOOKUP(E1639,'أرصدة المخزن'!$A:$H,8,0),"")</f>
        <v/>
      </c>
    </row>
    <row r="1640" ht="24.75" customHeight="1" s="138">
      <c r="A1640" s="13" t="n">
        <v>1634</v>
      </c>
      <c r="B1640" s="14" t="n">
        <v>46215</v>
      </c>
      <c r="C1640" s="47" t="inlineStr">
        <is>
          <t>الصيانة لاين</t>
        </is>
      </c>
      <c r="D1640" s="47" t="n">
        <v>327</v>
      </c>
      <c r="E1640" s="49" t="n">
        <v>10020108</v>
      </c>
      <c r="F1640" s="28">
        <f>IFERROR(VLOOKUP(E1640,'أرصدة المخزن'!$A:$E,3,0),"")</f>
        <v/>
      </c>
      <c r="G1640" s="29">
        <f>IFERROR(VLOOKUP(E1640,'أرصدة المخزن'!$A:$H,4,FALSE),"")</f>
        <v/>
      </c>
      <c r="H1640" s="13" t="n">
        <v>1</v>
      </c>
      <c r="I1640" s="115" t="inlineStr">
        <is>
          <t>صرف</t>
        </is>
      </c>
      <c r="J1640" s="13" t="inlineStr">
        <is>
          <t>تركيب لحمام 7</t>
        </is>
      </c>
      <c r="K1640" s="37">
        <f>IFERROR(VLOOKUP(E1640,'أرصدة المخزن'!$A:$H,8,0),"")</f>
        <v/>
      </c>
    </row>
    <row r="1641" ht="24.75" customHeight="1" s="138">
      <c r="A1641" s="13" t="n">
        <v>1635</v>
      </c>
      <c r="B1641" s="14" t="n">
        <v>46215</v>
      </c>
      <c r="C1641" s="47" t="inlineStr">
        <is>
          <t>الصيانة لاين</t>
        </is>
      </c>
      <c r="D1641" s="47" t="n">
        <v>327</v>
      </c>
      <c r="E1641" s="49" t="n">
        <v>10020136</v>
      </c>
      <c r="F1641" s="28">
        <f>IFERROR(VLOOKUP(E1641,'أرصدة المخزن'!$A:$E,3,0),"")</f>
        <v/>
      </c>
      <c r="G1641" s="29">
        <f>IFERROR(VLOOKUP(E1641,'أرصدة المخزن'!$A:$H,4,FALSE),"")</f>
        <v/>
      </c>
      <c r="H1641" s="13" t="n">
        <v>1</v>
      </c>
      <c r="I1641" s="115" t="inlineStr">
        <is>
          <t>صرف</t>
        </is>
      </c>
      <c r="J1641" s="13" t="inlineStr">
        <is>
          <t>تركيب لحمام 7</t>
        </is>
      </c>
      <c r="K1641" s="37">
        <f>IFERROR(VLOOKUP(E1641,'أرصدة المخزن'!$A:$H,8,0),"")</f>
        <v/>
      </c>
    </row>
    <row r="1642" ht="24.75" customHeight="1" s="138">
      <c r="A1642" s="13" t="n">
        <v>1636</v>
      </c>
      <c r="B1642" s="14" t="n">
        <v>46215</v>
      </c>
      <c r="C1642" s="47" t="inlineStr">
        <is>
          <t>الصيانة لاين</t>
        </is>
      </c>
      <c r="D1642" s="47" t="n">
        <v>327</v>
      </c>
      <c r="E1642" s="49" t="n">
        <v>10020113</v>
      </c>
      <c r="F1642" s="28">
        <f>IFERROR(VLOOKUP(E1642,'أرصدة المخزن'!$A:$E,3,0),"")</f>
        <v/>
      </c>
      <c r="G1642" s="29">
        <f>IFERROR(VLOOKUP(E1642,'أرصدة المخزن'!$A:$H,4,FALSE),"")</f>
        <v/>
      </c>
      <c r="H1642" s="13" t="n">
        <v>1</v>
      </c>
      <c r="I1642" s="115" t="inlineStr">
        <is>
          <t>صرف</t>
        </is>
      </c>
      <c r="J1642" s="13" t="inlineStr">
        <is>
          <t>تركيب لحمام 7</t>
        </is>
      </c>
      <c r="K1642" s="37">
        <f>IFERROR(VLOOKUP(E1642,'أرصدة المخزن'!$A:$H,8,0),"")</f>
        <v/>
      </c>
    </row>
    <row r="1643" ht="24.75" customHeight="1" s="138">
      <c r="A1643" s="13" t="n">
        <v>1637</v>
      </c>
      <c r="B1643" s="14" t="n">
        <v>46215</v>
      </c>
      <c r="C1643" s="47" t="inlineStr">
        <is>
          <t>الصيانة لاين</t>
        </is>
      </c>
      <c r="D1643" s="47" t="n">
        <v>328</v>
      </c>
      <c r="E1643" s="49" t="n">
        <v>10090003</v>
      </c>
      <c r="F1643" s="28">
        <f>IFERROR(VLOOKUP(E1643,'أرصدة المخزن'!$A:$E,3,0),"")</f>
        <v/>
      </c>
      <c r="G1643" s="29">
        <f>IFERROR(VLOOKUP(E1643,'أرصدة المخزن'!$A:$H,4,FALSE),"")</f>
        <v/>
      </c>
      <c r="H1643" s="13" t="n">
        <v>1</v>
      </c>
      <c r="I1643" s="115" t="inlineStr">
        <is>
          <t>صرف</t>
        </is>
      </c>
      <c r="J1643" s="13" t="inlineStr">
        <is>
          <t>عمارة 347</t>
        </is>
      </c>
      <c r="K1643" s="37">
        <f>IFERROR(VLOOKUP(E1643,'أرصدة المخزن'!$A:$H,8,0),"")</f>
        <v/>
      </c>
    </row>
    <row r="1644" ht="24.75" customHeight="1" s="138">
      <c r="A1644" s="13" t="n">
        <v>1638</v>
      </c>
      <c r="B1644" s="14" t="n">
        <v>46215</v>
      </c>
      <c r="C1644" s="47" t="inlineStr">
        <is>
          <t>الصيانة لاين</t>
        </is>
      </c>
      <c r="D1644" s="47" t="n">
        <v>329</v>
      </c>
      <c r="E1644" s="49" t="n">
        <v>10010114</v>
      </c>
      <c r="F1644" s="28">
        <f>IFERROR(VLOOKUP(E1644,'أرصدة المخزن'!$A:$E,3,0),"")</f>
        <v/>
      </c>
      <c r="G1644" s="29">
        <f>IFERROR(VLOOKUP(E1644,'أرصدة المخزن'!$A:$H,4,FALSE),"")</f>
        <v/>
      </c>
      <c r="H1644" s="13" t="n">
        <v>3</v>
      </c>
      <c r="I1644" s="115" t="inlineStr">
        <is>
          <t>صرف</t>
        </is>
      </c>
      <c r="J1644" s="13" t="inlineStr">
        <is>
          <t>عمارة 226</t>
        </is>
      </c>
      <c r="K1644" s="37">
        <f>IFERROR(VLOOKUP(E1644,'أرصدة المخزن'!$A:$H,8,0),"")</f>
        <v/>
      </c>
    </row>
    <row r="1645" ht="24.75" customHeight="1" s="138">
      <c r="A1645" s="13" t="n">
        <v>1639</v>
      </c>
      <c r="B1645" s="14" t="n">
        <v>46216</v>
      </c>
      <c r="C1645" s="47" t="inlineStr">
        <is>
          <t>لوتس</t>
        </is>
      </c>
      <c r="D1645" s="47" t="n">
        <v>330</v>
      </c>
      <c r="E1645" s="49" t="n">
        <v>10010035</v>
      </c>
      <c r="F1645" s="28">
        <f>IFERROR(VLOOKUP(E1645,'أرصدة المخزن'!$A:$E,3,0),"")</f>
        <v/>
      </c>
      <c r="G1645" s="29">
        <f>IFERROR(VLOOKUP(E1645,'أرصدة المخزن'!$A:$H,4,FALSE),"")</f>
        <v/>
      </c>
      <c r="H1645" s="13" t="n">
        <v>60</v>
      </c>
      <c r="I1645" s="115" t="inlineStr">
        <is>
          <t>صرف</t>
        </is>
      </c>
      <c r="J1645" s="13" t="n"/>
      <c r="K1645" s="37">
        <f>IFERROR(VLOOKUP(E1645,'أرصدة المخزن'!$A:$H,8,0),"")</f>
        <v/>
      </c>
    </row>
    <row r="1646" ht="24.75" customHeight="1" s="138">
      <c r="A1646" s="13" t="n">
        <v>1640</v>
      </c>
      <c r="B1646" s="14" t="n">
        <v>46216</v>
      </c>
      <c r="C1646" s="47" t="inlineStr">
        <is>
          <t>لوتس</t>
        </is>
      </c>
      <c r="D1646" s="47" t="n">
        <v>330</v>
      </c>
      <c r="E1646" s="49" t="n">
        <v>10010037</v>
      </c>
      <c r="F1646" s="28">
        <f>IFERROR(VLOOKUP(E1646,'أرصدة المخزن'!$A:$E,3,0),"")</f>
        <v/>
      </c>
      <c r="G1646" s="29">
        <f>IFERROR(VLOOKUP(E1646,'أرصدة المخزن'!$A:$H,4,FALSE),"")</f>
        <v/>
      </c>
      <c r="H1646" s="13" t="n">
        <v>15</v>
      </c>
      <c r="I1646" s="115" t="inlineStr">
        <is>
          <t>صرف</t>
        </is>
      </c>
      <c r="J1646" s="13" t="n"/>
      <c r="K1646" s="37">
        <f>IFERROR(VLOOKUP(E1646,'أرصدة المخزن'!$A:$H,8,0),"")</f>
        <v/>
      </c>
    </row>
    <row r="1647" ht="24.75" customHeight="1" s="138">
      <c r="A1647" s="13" t="n">
        <v>1641</v>
      </c>
      <c r="B1647" s="14" t="n">
        <v>46216</v>
      </c>
      <c r="C1647" s="47" t="inlineStr">
        <is>
          <t>لوتس</t>
        </is>
      </c>
      <c r="D1647" s="47" t="n">
        <v>330</v>
      </c>
      <c r="E1647" s="49" t="n">
        <v>10010109</v>
      </c>
      <c r="F1647" s="28">
        <f>IFERROR(VLOOKUP(E1647,'أرصدة المخزن'!$A:$E,3,0),"")</f>
        <v/>
      </c>
      <c r="G1647" s="29">
        <f>IFERROR(VLOOKUP(E1647,'أرصدة المخزن'!$A:$H,4,FALSE),"")</f>
        <v/>
      </c>
      <c r="H1647" s="13" t="n">
        <v>6</v>
      </c>
      <c r="I1647" s="115" t="inlineStr">
        <is>
          <t>صرف</t>
        </is>
      </c>
      <c r="J1647" s="13" t="n"/>
      <c r="K1647" s="37">
        <f>IFERROR(VLOOKUP(E1647,'أرصدة المخزن'!$A:$H,8,0),"")</f>
        <v/>
      </c>
    </row>
    <row r="1648" ht="24.75" customHeight="1" s="138">
      <c r="A1648" s="13" t="n">
        <v>1642</v>
      </c>
      <c r="B1648" s="14" t="n">
        <v>46216</v>
      </c>
      <c r="C1648" s="47" t="inlineStr">
        <is>
          <t>لوتس</t>
        </is>
      </c>
      <c r="D1648" s="47" t="n">
        <v>330</v>
      </c>
      <c r="E1648" s="49" t="n">
        <v>10010125</v>
      </c>
      <c r="F1648" s="28">
        <f>IFERROR(VLOOKUP(E1648,'أرصدة المخزن'!$A:$E,3,0),"")</f>
        <v/>
      </c>
      <c r="G1648" s="29">
        <f>IFERROR(VLOOKUP(E1648,'أرصدة المخزن'!$A:$H,4,FALSE),"")</f>
        <v/>
      </c>
      <c r="H1648" s="13" t="n">
        <v>1</v>
      </c>
      <c r="I1648" s="115" t="inlineStr">
        <is>
          <t>صرف</t>
        </is>
      </c>
      <c r="J1648" s="13" t="n"/>
      <c r="K1648" s="37">
        <f>IFERROR(VLOOKUP(E1648,'أرصدة المخزن'!$A:$H,8,0),"")</f>
        <v/>
      </c>
    </row>
    <row r="1649" ht="24.75" customHeight="1" s="138">
      <c r="A1649" s="13" t="n">
        <v>1643</v>
      </c>
      <c r="B1649" s="14" t="n">
        <v>46216</v>
      </c>
      <c r="C1649" s="47" t="inlineStr">
        <is>
          <t>الري لاين</t>
        </is>
      </c>
      <c r="D1649" s="47" t="n">
        <v>331</v>
      </c>
      <c r="E1649" s="49" t="n">
        <v>10020151</v>
      </c>
      <c r="F1649" s="28">
        <f>IFERROR(VLOOKUP(E1649,'أرصدة المخزن'!$A:$E,3,0),"")</f>
        <v/>
      </c>
      <c r="G1649" s="29">
        <f>IFERROR(VLOOKUP(E1649,'أرصدة المخزن'!$A:$H,4,FALSE),"")</f>
        <v/>
      </c>
      <c r="H1649" s="13" t="n">
        <v>1</v>
      </c>
      <c r="I1649" s="115" t="inlineStr">
        <is>
          <t>صرف</t>
        </is>
      </c>
      <c r="J1649" s="13" t="inlineStr">
        <is>
          <t>تغيير محبس امام عمارة 181</t>
        </is>
      </c>
      <c r="K1649" s="37">
        <f>IFERROR(VLOOKUP(E1649,'أرصدة المخزن'!$A:$H,8,0),"")</f>
        <v/>
      </c>
    </row>
    <row r="1650" ht="24.75" customHeight="1" s="138">
      <c r="A1650" s="13" t="n">
        <v>1644</v>
      </c>
      <c r="B1650" s="14" t="n">
        <v>46216</v>
      </c>
      <c r="C1650" s="47" t="inlineStr">
        <is>
          <t>الري لاين</t>
        </is>
      </c>
      <c r="D1650" s="47" t="n">
        <v>331</v>
      </c>
      <c r="E1650" s="49" t="n">
        <v>10020226</v>
      </c>
      <c r="F1650" s="28">
        <f>IFERROR(VLOOKUP(E1650,'أرصدة المخزن'!$A:$E,3,0),"")</f>
        <v/>
      </c>
      <c r="G1650" s="29">
        <f>IFERROR(VLOOKUP(E1650,'أرصدة المخزن'!$A:$H,4,FALSE),"")</f>
        <v/>
      </c>
      <c r="H1650" s="13" t="n">
        <v>3</v>
      </c>
      <c r="I1650" s="115" t="inlineStr">
        <is>
          <t>صرف</t>
        </is>
      </c>
      <c r="J1650" s="13" t="inlineStr">
        <is>
          <t>تغيير محبس امام عمارة 181</t>
        </is>
      </c>
      <c r="K1650" s="37">
        <f>IFERROR(VLOOKUP(E1650,'أرصدة المخزن'!$A:$H,8,0),"")</f>
        <v/>
      </c>
    </row>
    <row r="1651" ht="24.75" customHeight="1" s="138">
      <c r="A1651" s="13" t="n">
        <v>1645</v>
      </c>
      <c r="B1651" s="14" t="n">
        <v>46216</v>
      </c>
      <c r="C1651" s="47" t="inlineStr">
        <is>
          <t>الري لاين</t>
        </is>
      </c>
      <c r="D1651" s="47" t="n">
        <v>331</v>
      </c>
      <c r="E1651" s="49" t="n">
        <v>10170003</v>
      </c>
      <c r="F1651" s="28">
        <f>IFERROR(VLOOKUP(E1651,'أرصدة المخزن'!$A:$E,3,0),"")</f>
        <v/>
      </c>
      <c r="G1651" s="29">
        <f>IFERROR(VLOOKUP(E1651,'أرصدة المخزن'!$A:$H,4,FALSE),"")</f>
        <v/>
      </c>
      <c r="H1651" s="13" t="n">
        <v>16</v>
      </c>
      <c r="I1651" s="115" t="inlineStr">
        <is>
          <t>صرف</t>
        </is>
      </c>
      <c r="J1651" s="13" t="inlineStr">
        <is>
          <t>تغيير محبس امام عمارة 181</t>
        </is>
      </c>
      <c r="K1651" s="37">
        <f>IFERROR(VLOOKUP(E1651,'أرصدة المخزن'!$A:$H,8,0),"")</f>
        <v/>
      </c>
    </row>
    <row r="1652" ht="24.75" customHeight="1" s="138">
      <c r="A1652" s="13" t="n">
        <v>1646</v>
      </c>
      <c r="B1652" s="14" t="n">
        <v>46216</v>
      </c>
      <c r="C1652" s="47" t="inlineStr">
        <is>
          <t>الصيانة كالم</t>
        </is>
      </c>
      <c r="D1652" s="47" t="n">
        <v>332</v>
      </c>
      <c r="E1652" s="49" t="n">
        <v>10170067</v>
      </c>
      <c r="F1652" s="28">
        <f>IFERROR(VLOOKUP(E1652,'أرصدة المخزن'!$A:$E,3,0),"")</f>
        <v/>
      </c>
      <c r="G1652" s="29">
        <f>IFERROR(VLOOKUP(E1652,'أرصدة المخزن'!$A:$H,4,FALSE),"")</f>
        <v/>
      </c>
      <c r="H1652" s="13" t="n">
        <v>1</v>
      </c>
      <c r="I1652" s="115" t="inlineStr">
        <is>
          <t>صرف</t>
        </is>
      </c>
      <c r="J1652" s="13" t="inlineStr">
        <is>
          <t>وحدة رقم 383/2</t>
        </is>
      </c>
      <c r="K1652" s="37">
        <f>IFERROR(VLOOKUP(E1652,'أرصدة المخزن'!$A:$H,8,0),"")</f>
        <v/>
      </c>
    </row>
    <row r="1653" ht="24.75" customHeight="1" s="138">
      <c r="A1653" s="13" t="n">
        <v>1647</v>
      </c>
      <c r="B1653" s="14" t="n">
        <v>46216</v>
      </c>
      <c r="C1653" s="47" t="inlineStr">
        <is>
          <t>الصيانة لاين</t>
        </is>
      </c>
      <c r="D1653" s="47" t="n">
        <v>333</v>
      </c>
      <c r="E1653" s="49" t="n">
        <v>10010038</v>
      </c>
      <c r="F1653" s="28">
        <f>IFERROR(VLOOKUP(E1653,'أرصدة المخزن'!$A:$E,3,0),"")</f>
        <v/>
      </c>
      <c r="G1653" s="29">
        <f>IFERROR(VLOOKUP(E1653,'أرصدة المخزن'!$A:$H,4,FALSE),"")</f>
        <v/>
      </c>
      <c r="H1653" s="13" t="n">
        <v>4</v>
      </c>
      <c r="I1653" s="115" t="inlineStr">
        <is>
          <t>صرف</t>
        </is>
      </c>
      <c r="J1653" s="13" t="inlineStr">
        <is>
          <t>عمارة 245,152</t>
        </is>
      </c>
      <c r="K1653" s="37">
        <f>IFERROR(VLOOKUP(E1653,'أرصدة المخزن'!$A:$H,8,0),"")</f>
        <v/>
      </c>
    </row>
    <row r="1654" ht="24.75" customHeight="1" s="138">
      <c r="A1654" s="13" t="n">
        <v>1648</v>
      </c>
      <c r="B1654" s="14" t="n">
        <v>46216</v>
      </c>
      <c r="C1654" s="47" t="inlineStr">
        <is>
          <t>النظافة لاين</t>
        </is>
      </c>
      <c r="D1654" s="47" t="n">
        <v>334</v>
      </c>
      <c r="E1654" s="49" t="n">
        <v>10050002</v>
      </c>
      <c r="F1654" s="28">
        <f>IFERROR(VLOOKUP(E1654,'أرصدة المخزن'!$A:$E,3,0),"")</f>
        <v/>
      </c>
      <c r="G1654" s="29">
        <f>IFERROR(VLOOKUP(E1654,'أرصدة المخزن'!$A:$H,4,FALSE),"")</f>
        <v/>
      </c>
      <c r="H1654" s="13" t="n">
        <v>2</v>
      </c>
      <c r="I1654" s="115" t="inlineStr">
        <is>
          <t>صرف</t>
        </is>
      </c>
      <c r="J1654" s="13" t="n"/>
      <c r="K1654" s="37">
        <f>IFERROR(VLOOKUP(E1654,'أرصدة المخزن'!$A:$H,8,0),"")</f>
        <v/>
      </c>
    </row>
    <row r="1655" ht="23.25" customHeight="1" s="138">
      <c r="A1655" s="13" t="n">
        <v>1649</v>
      </c>
      <c r="B1655" s="14" t="n">
        <v>46216</v>
      </c>
      <c r="C1655" s="47" t="inlineStr">
        <is>
          <t>الصيانة لاين</t>
        </is>
      </c>
      <c r="D1655" s="47" t="n">
        <v>335</v>
      </c>
      <c r="E1655" s="49" t="n">
        <v>10140007</v>
      </c>
      <c r="F1655" s="28">
        <f>IFERROR(VLOOKUP(E1655,'أرصدة المخزن'!$A:$E,3,0),"")</f>
        <v/>
      </c>
      <c r="G1655" s="29">
        <f>IFERROR(VLOOKUP(E1655,'أرصدة المخزن'!$A:$H,4,FALSE),"")</f>
        <v/>
      </c>
      <c r="H1655" s="13" t="n">
        <v>1</v>
      </c>
      <c r="I1655" s="115" t="inlineStr">
        <is>
          <t>صرف</t>
        </is>
      </c>
      <c r="J1655" s="13" t="inlineStr">
        <is>
          <t>عمارة 423</t>
        </is>
      </c>
      <c r="K1655" s="37">
        <f>IFERROR(VLOOKUP(E1655,'أرصدة المخزن'!$A:$H,8,0),"")</f>
        <v/>
      </c>
    </row>
    <row r="1656" ht="24.75" customHeight="1" s="138">
      <c r="A1656" s="13" t="n">
        <v>1650</v>
      </c>
      <c r="B1656" s="14" t="n">
        <v>46216</v>
      </c>
      <c r="C1656" s="47" t="inlineStr">
        <is>
          <t>الصيانة لاين</t>
        </is>
      </c>
      <c r="D1656" s="47" t="n">
        <v>335</v>
      </c>
      <c r="E1656" s="49" t="n">
        <v>10140006</v>
      </c>
      <c r="F1656" s="28">
        <f>IFERROR(VLOOKUP(E1656,'أرصدة المخزن'!$A:$E,3,0),"")</f>
        <v/>
      </c>
      <c r="G1656" s="29">
        <f>IFERROR(VLOOKUP(E1656,'أرصدة المخزن'!$A:$H,4,FALSE),"")</f>
        <v/>
      </c>
      <c r="H1656" s="13" t="n">
        <v>1</v>
      </c>
      <c r="I1656" s="115" t="inlineStr">
        <is>
          <t>صرف</t>
        </is>
      </c>
      <c r="J1656" s="13" t="inlineStr">
        <is>
          <t>عمارة 423</t>
        </is>
      </c>
      <c r="K1656" s="37">
        <f>IFERROR(VLOOKUP(E1656,'أرصدة المخزن'!$A:$H,8,0),"")</f>
        <v/>
      </c>
    </row>
    <row r="1657" ht="24.75" customHeight="1" s="138">
      <c r="A1657" s="13" t="n">
        <v>1651</v>
      </c>
      <c r="B1657" s="14" t="n">
        <v>46216</v>
      </c>
      <c r="C1657" s="47" t="inlineStr">
        <is>
          <t>الصيانة لاين</t>
        </is>
      </c>
      <c r="D1657" s="47" t="n">
        <v>335</v>
      </c>
      <c r="E1657" s="49" t="n">
        <v>10140005</v>
      </c>
      <c r="F1657" s="28">
        <f>IFERROR(VLOOKUP(E1657,'أرصدة المخزن'!$A:$E,3,0),"")</f>
        <v/>
      </c>
      <c r="G1657" s="29">
        <f>IFERROR(VLOOKUP(E1657,'أرصدة المخزن'!$A:$H,4,FALSE),"")</f>
        <v/>
      </c>
      <c r="H1657" s="13" t="n">
        <v>1</v>
      </c>
      <c r="I1657" s="115" t="inlineStr">
        <is>
          <t>صرف</t>
        </is>
      </c>
      <c r="J1657" s="13" t="inlineStr">
        <is>
          <t>عمارة 423</t>
        </is>
      </c>
      <c r="K1657" s="37">
        <f>IFERROR(VLOOKUP(E1657,'أرصدة المخزن'!$A:$H,8,0),"")</f>
        <v/>
      </c>
    </row>
    <row r="1658" ht="24.75" customHeight="1" s="138">
      <c r="A1658" s="13" t="n">
        <v>1652</v>
      </c>
      <c r="B1658" s="14" t="n">
        <v>46216</v>
      </c>
      <c r="C1658" s="47" t="inlineStr">
        <is>
          <t>الصيانة لاين</t>
        </is>
      </c>
      <c r="D1658" s="47" t="n">
        <v>335</v>
      </c>
      <c r="E1658" s="49" t="n">
        <v>10140004</v>
      </c>
      <c r="F1658" s="28">
        <f>IFERROR(VLOOKUP(E1658,'أرصدة المخزن'!$A:$E,3,0),"")</f>
        <v/>
      </c>
      <c r="G1658" s="29">
        <f>IFERROR(VLOOKUP(E1658,'أرصدة المخزن'!$A:$H,4,FALSE),"")</f>
        <v/>
      </c>
      <c r="H1658" s="13" t="n">
        <v>2</v>
      </c>
      <c r="I1658" s="115" t="inlineStr">
        <is>
          <t>صرف</t>
        </is>
      </c>
      <c r="J1658" s="13" t="inlineStr">
        <is>
          <t>عمارة 423</t>
        </is>
      </c>
      <c r="K1658" s="37">
        <f>IFERROR(VLOOKUP(E1658,'أرصدة المخزن'!$A:$H,8,0),"")</f>
        <v/>
      </c>
    </row>
    <row r="1659" ht="24.75" customHeight="1" s="138">
      <c r="A1659" s="13" t="n">
        <v>1653</v>
      </c>
      <c r="B1659" s="14" t="n">
        <v>46216</v>
      </c>
      <c r="C1659" s="47" t="inlineStr">
        <is>
          <t>الصيانة لاين</t>
        </is>
      </c>
      <c r="D1659" s="47" t="n">
        <v>336</v>
      </c>
      <c r="E1659" s="49" t="n">
        <v>10040046</v>
      </c>
      <c r="F1659" s="28">
        <f>IFERROR(VLOOKUP(E1659,'أرصدة المخزن'!$A:$E,3,0),"")</f>
        <v/>
      </c>
      <c r="G1659" s="29">
        <f>IFERROR(VLOOKUP(E1659,'أرصدة المخزن'!$A:$H,4,FALSE),"")</f>
        <v/>
      </c>
      <c r="H1659" s="13" t="n">
        <v>1</v>
      </c>
      <c r="I1659" s="115" t="inlineStr">
        <is>
          <t>صرف</t>
        </is>
      </c>
      <c r="J1659" s="13" t="inlineStr">
        <is>
          <t>حمام رقم 5</t>
        </is>
      </c>
      <c r="K1659" s="37">
        <f>IFERROR(VLOOKUP(E1659,'أرصدة المخزن'!$A:$H,8,0),"")</f>
        <v/>
      </c>
    </row>
    <row r="1660" ht="24.75" customHeight="1" s="138">
      <c r="A1660" s="13" t="n">
        <v>1654</v>
      </c>
      <c r="B1660" s="14" t="n">
        <v>46216</v>
      </c>
      <c r="C1660" s="47" t="inlineStr">
        <is>
          <t xml:space="preserve">الري موقع الهضبة </t>
        </is>
      </c>
      <c r="D1660" s="47" t="n">
        <v>337</v>
      </c>
      <c r="E1660" s="49" t="n">
        <v>10030059</v>
      </c>
      <c r="F1660" s="28">
        <f>IFERROR(VLOOKUP(E1660,'أرصدة المخزن'!$A:$E,3,0),"")</f>
        <v/>
      </c>
      <c r="G1660" s="29">
        <f>IFERROR(VLOOKUP(E1660,'أرصدة المخزن'!$A:$H,4,FALSE),"")</f>
        <v/>
      </c>
      <c r="H1660" s="13" t="n">
        <v>1</v>
      </c>
      <c r="I1660" s="115" t="inlineStr">
        <is>
          <t>صرف</t>
        </is>
      </c>
      <c r="J1660" s="13" t="inlineStr">
        <is>
          <t xml:space="preserve">الري موقع الهضبة </t>
        </is>
      </c>
      <c r="K1660" s="37">
        <f>IFERROR(VLOOKUP(E1660,'أرصدة المخزن'!$A:$H,8,0),"")</f>
        <v/>
      </c>
    </row>
    <row r="1661" ht="24.75" customHeight="1" s="138">
      <c r="A1661" s="13" t="n">
        <v>1655</v>
      </c>
      <c r="B1661" s="14" t="n">
        <v>46216</v>
      </c>
      <c r="C1661" s="47" t="inlineStr">
        <is>
          <t xml:space="preserve">الري موقع الهضبة </t>
        </is>
      </c>
      <c r="D1661" s="47" t="n">
        <v>337</v>
      </c>
      <c r="E1661" s="49" t="n">
        <v>10030053</v>
      </c>
      <c r="F1661" s="28">
        <f>IFERROR(VLOOKUP(E1661,'أرصدة المخزن'!$A:$E,3,0),"")</f>
        <v/>
      </c>
      <c r="G1661" s="29">
        <f>IFERROR(VLOOKUP(E1661,'أرصدة المخزن'!$A:$H,4,FALSE),"")</f>
        <v/>
      </c>
      <c r="H1661" s="13" t="n">
        <v>3</v>
      </c>
      <c r="I1661" s="115" t="inlineStr">
        <is>
          <t>صرف</t>
        </is>
      </c>
      <c r="J1661" s="13" t="inlineStr">
        <is>
          <t xml:space="preserve">الري موقع الهضبة </t>
        </is>
      </c>
      <c r="K1661" s="37">
        <f>IFERROR(VLOOKUP(E1661,'أرصدة المخزن'!$A:$H,8,0),"")</f>
        <v/>
      </c>
    </row>
    <row r="1662" ht="24.75" customHeight="1" s="138">
      <c r="A1662" s="13" t="n">
        <v>1656</v>
      </c>
      <c r="B1662" s="14" t="n">
        <v>46216</v>
      </c>
      <c r="C1662" s="47" t="inlineStr">
        <is>
          <t xml:space="preserve">الري موقع الهضبة </t>
        </is>
      </c>
      <c r="D1662" s="47" t="n">
        <v>337</v>
      </c>
      <c r="E1662" s="49" t="n">
        <v>10030051</v>
      </c>
      <c r="F1662" s="28">
        <f>IFERROR(VLOOKUP(E1662,'أرصدة المخزن'!$A:$E,3,0),"")</f>
        <v/>
      </c>
      <c r="G1662" s="29">
        <f>IFERROR(VLOOKUP(E1662,'أرصدة المخزن'!$A:$H,4,FALSE),"")</f>
        <v/>
      </c>
      <c r="H1662" s="13" t="n">
        <v>3</v>
      </c>
      <c r="I1662" s="115" t="inlineStr">
        <is>
          <t>صرف</t>
        </is>
      </c>
      <c r="J1662" s="13" t="inlineStr">
        <is>
          <t xml:space="preserve">الري موقع الهضبة </t>
        </is>
      </c>
      <c r="K1662" s="37">
        <f>IFERROR(VLOOKUP(E1662,'أرصدة المخزن'!$A:$H,8,0),"")</f>
        <v/>
      </c>
    </row>
    <row r="1663" ht="24.75" customHeight="1" s="138">
      <c r="A1663" s="13" t="n">
        <v>1657</v>
      </c>
      <c r="B1663" s="14" t="n">
        <v>46216</v>
      </c>
      <c r="C1663" s="47" t="inlineStr">
        <is>
          <t xml:space="preserve">الري موقع الهضبة </t>
        </is>
      </c>
      <c r="D1663" s="47" t="n">
        <v>337</v>
      </c>
      <c r="E1663" s="49" t="n">
        <v>10020034</v>
      </c>
      <c r="F1663" s="28">
        <f>IFERROR(VLOOKUP(E1663,'أرصدة المخزن'!$A:$E,3,0),"")</f>
        <v/>
      </c>
      <c r="G1663" s="29">
        <f>IFERROR(VLOOKUP(E1663,'أرصدة المخزن'!$A:$H,4,FALSE),"")</f>
        <v/>
      </c>
      <c r="H1663" s="13" t="n">
        <v>1</v>
      </c>
      <c r="I1663" s="115" t="inlineStr">
        <is>
          <t>صرف</t>
        </is>
      </c>
      <c r="J1663" s="13" t="inlineStr">
        <is>
          <t xml:space="preserve">الري موقع الهضبة </t>
        </is>
      </c>
      <c r="K1663" s="37">
        <f>IFERROR(VLOOKUP(E1663,'أرصدة المخزن'!$A:$H,8,0),"")</f>
        <v/>
      </c>
    </row>
    <row r="1664" ht="24.75" customHeight="1" s="138">
      <c r="A1664" s="13" t="n">
        <v>1658</v>
      </c>
      <c r="B1664" s="14" t="n">
        <v>46216</v>
      </c>
      <c r="C1664" s="47" t="inlineStr">
        <is>
          <t xml:space="preserve">الري موقع الهضبة </t>
        </is>
      </c>
      <c r="D1664" s="47" t="n">
        <v>338</v>
      </c>
      <c r="E1664" s="49" t="n">
        <v>10030007</v>
      </c>
      <c r="F1664" s="28">
        <f>IFERROR(VLOOKUP(E1664,'أرصدة المخزن'!$A:$E,3,0),"")</f>
        <v/>
      </c>
      <c r="G1664" s="29">
        <f>IFERROR(VLOOKUP(E1664,'أرصدة المخزن'!$A:$H,4,FALSE),"")</f>
        <v/>
      </c>
      <c r="H1664" s="13" t="n">
        <v>4</v>
      </c>
      <c r="I1664" s="115" t="inlineStr">
        <is>
          <t>صرف</t>
        </is>
      </c>
      <c r="J1664" s="13" t="inlineStr">
        <is>
          <t xml:space="preserve">الري موقع الهضبة </t>
        </is>
      </c>
      <c r="K1664" s="37">
        <f>IFERROR(VLOOKUP(E1664,'أرصدة المخزن'!$A:$H,8,0),"")</f>
        <v/>
      </c>
    </row>
    <row r="1665" ht="24.75" customHeight="1" s="138">
      <c r="A1665" s="13" t="n">
        <v>1659</v>
      </c>
      <c r="B1665" s="14" t="n">
        <v>46216</v>
      </c>
      <c r="C1665" s="47" t="inlineStr">
        <is>
          <t xml:space="preserve">الري موقع الهضبة </t>
        </is>
      </c>
      <c r="D1665" s="47" t="n">
        <v>338</v>
      </c>
      <c r="E1665" s="49" t="n">
        <v>10030055</v>
      </c>
      <c r="F1665" s="28">
        <f>IFERROR(VLOOKUP(E1665,'أرصدة المخزن'!$A:$E,3,0),"")</f>
        <v/>
      </c>
      <c r="G1665" s="29">
        <f>IFERROR(VLOOKUP(E1665,'أرصدة المخزن'!$A:$H,4,FALSE),"")</f>
        <v/>
      </c>
      <c r="H1665" s="13" t="n">
        <v>1</v>
      </c>
      <c r="I1665" s="115" t="inlineStr">
        <is>
          <t>صرف</t>
        </is>
      </c>
      <c r="J1665" s="13" t="inlineStr">
        <is>
          <t xml:space="preserve">الري موقع الهضبة </t>
        </is>
      </c>
      <c r="K1665" s="37">
        <f>IFERROR(VLOOKUP(E1665,'أرصدة المخزن'!$A:$H,8,0),"")</f>
        <v/>
      </c>
    </row>
    <row r="1666" ht="24.75" customHeight="1" s="138">
      <c r="A1666" s="13" t="n">
        <v>1660</v>
      </c>
      <c r="B1666" s="14" t="n">
        <v>46216</v>
      </c>
      <c r="C1666" s="47" t="inlineStr">
        <is>
          <t xml:space="preserve">الري موقع الهضبة </t>
        </is>
      </c>
      <c r="D1666" s="47" t="n">
        <v>338</v>
      </c>
      <c r="E1666" s="49" t="n">
        <v>10030055</v>
      </c>
      <c r="F1666" s="28">
        <f>IFERROR(VLOOKUP(E1666,'أرصدة المخزن'!$A:$E,3,0),"")</f>
        <v/>
      </c>
      <c r="G1666" s="29">
        <f>IFERROR(VLOOKUP(E1666,'أرصدة المخزن'!$A:$H,4,FALSE),"")</f>
        <v/>
      </c>
      <c r="H1666" s="13" t="n">
        <v>1</v>
      </c>
      <c r="I1666" s="115" t="inlineStr">
        <is>
          <t>صرف</t>
        </is>
      </c>
      <c r="J1666" s="13" t="inlineStr">
        <is>
          <t xml:space="preserve">الري موقع الهضبة </t>
        </is>
      </c>
      <c r="K1666" s="37">
        <f>IFERROR(VLOOKUP(E1666,'أرصدة المخزن'!$A:$H,8,0),"")</f>
        <v/>
      </c>
    </row>
    <row r="1667" ht="24.75" customHeight="1" s="138">
      <c r="A1667" s="13" t="n">
        <v>1661</v>
      </c>
      <c r="B1667" s="14" t="n">
        <v>46216</v>
      </c>
      <c r="C1667" s="47" t="inlineStr">
        <is>
          <t xml:space="preserve">الري موقع الهضبة </t>
        </is>
      </c>
      <c r="D1667" s="47" t="n">
        <v>338</v>
      </c>
      <c r="E1667" s="49" t="n">
        <v>10020006</v>
      </c>
      <c r="F1667" s="28">
        <f>IFERROR(VLOOKUP(E1667,'أرصدة المخزن'!$A:$E,3,0),"")</f>
        <v/>
      </c>
      <c r="G1667" s="29">
        <f>IFERROR(VLOOKUP(E1667,'أرصدة المخزن'!$A:$H,4,FALSE),"")</f>
        <v/>
      </c>
      <c r="H1667" s="13" t="n">
        <v>12</v>
      </c>
      <c r="I1667" s="115" t="inlineStr">
        <is>
          <t>صرف</t>
        </is>
      </c>
      <c r="J1667" s="13" t="inlineStr">
        <is>
          <t xml:space="preserve">الري موقع الهضبة </t>
        </is>
      </c>
      <c r="K1667" s="37">
        <f>IFERROR(VLOOKUP(E1667,'أرصدة المخزن'!$A:$H,8,0),"")</f>
        <v/>
      </c>
    </row>
    <row r="1668" ht="24.75" customHeight="1" s="138">
      <c r="A1668" s="13" t="n">
        <v>1662</v>
      </c>
      <c r="B1668" s="14" t="n">
        <v>46216</v>
      </c>
      <c r="C1668" s="47" t="inlineStr">
        <is>
          <t xml:space="preserve">الري موقع الهضبة </t>
        </is>
      </c>
      <c r="D1668" s="47" t="n">
        <v>339</v>
      </c>
      <c r="E1668" s="49" t="n">
        <v>10020005</v>
      </c>
      <c r="F1668" s="28">
        <f>IFERROR(VLOOKUP(E1668,'أرصدة المخزن'!$A:$E,3,0),"")</f>
        <v/>
      </c>
      <c r="G1668" s="29">
        <f>IFERROR(VLOOKUP(E1668,'أرصدة المخزن'!$A:$H,4,FALSE),"")</f>
        <v/>
      </c>
      <c r="H1668" s="13" t="n">
        <v>42</v>
      </c>
      <c r="I1668" s="115" t="inlineStr">
        <is>
          <t>صرف</t>
        </is>
      </c>
      <c r="J1668" s="13" t="inlineStr">
        <is>
          <t xml:space="preserve">الري موقع الهضبة </t>
        </is>
      </c>
      <c r="K1668" s="37">
        <f>IFERROR(VLOOKUP(E1668,'أرصدة المخزن'!$A:$H,8,0),"")</f>
        <v/>
      </c>
    </row>
    <row r="1669" ht="24.75" customHeight="1" s="138">
      <c r="A1669" s="13" t="n">
        <v>1663</v>
      </c>
      <c r="B1669" s="14" t="n">
        <v>46216</v>
      </c>
      <c r="C1669" s="47" t="inlineStr">
        <is>
          <t xml:space="preserve">الري موقع الهضبة </t>
        </is>
      </c>
      <c r="D1669" s="47" t="n">
        <v>339</v>
      </c>
      <c r="E1669" s="49" t="n">
        <v>10020001</v>
      </c>
      <c r="F1669" s="28">
        <f>IFERROR(VLOOKUP(E1669,'أرصدة المخزن'!$A:$E,3,0),"")</f>
        <v/>
      </c>
      <c r="G1669" s="29">
        <f>IFERROR(VLOOKUP(E1669,'أرصدة المخزن'!$A:$H,4,FALSE),"")</f>
        <v/>
      </c>
      <c r="H1669" s="13" t="n">
        <v>96</v>
      </c>
      <c r="I1669" s="115" t="inlineStr">
        <is>
          <t>صرف</t>
        </is>
      </c>
      <c r="J1669" s="13" t="inlineStr">
        <is>
          <t xml:space="preserve">الري موقع الهضبة </t>
        </is>
      </c>
      <c r="K1669" s="37">
        <f>IFERROR(VLOOKUP(E1669,'أرصدة المخزن'!$A:$H,8,0),"")</f>
        <v/>
      </c>
    </row>
    <row r="1670" ht="24.75" customHeight="1" s="138">
      <c r="A1670" s="13" t="n">
        <v>1664</v>
      </c>
      <c r="B1670" s="14" t="n">
        <v>46216</v>
      </c>
      <c r="C1670" s="47" t="inlineStr">
        <is>
          <t xml:space="preserve">الري موقع الهضبة </t>
        </is>
      </c>
      <c r="D1670" s="47" t="n">
        <v>339</v>
      </c>
      <c r="E1670" s="49" t="n">
        <v>10030029</v>
      </c>
      <c r="F1670" s="28">
        <f>IFERROR(VLOOKUP(E1670,'أرصدة المخزن'!$A:$E,3,0),"")</f>
        <v/>
      </c>
      <c r="G1670" s="29">
        <f>IFERROR(VLOOKUP(E1670,'أرصدة المخزن'!$A:$H,4,FALSE),"")</f>
        <v/>
      </c>
      <c r="H1670" s="13" t="n">
        <v>1</v>
      </c>
      <c r="I1670" s="115" t="inlineStr">
        <is>
          <t>صرف</t>
        </is>
      </c>
      <c r="J1670" s="13" t="inlineStr">
        <is>
          <t xml:space="preserve">الري موقع الهضبة </t>
        </is>
      </c>
      <c r="K1670" s="37">
        <f>IFERROR(VLOOKUP(E1670,'أرصدة المخزن'!$A:$H,8,0),"")</f>
        <v/>
      </c>
    </row>
    <row r="1671" ht="24.75" customHeight="1" s="138">
      <c r="A1671" s="13" t="n">
        <v>1665</v>
      </c>
      <c r="B1671" s="14" t="n">
        <v>46216</v>
      </c>
      <c r="C1671" s="47" t="inlineStr">
        <is>
          <t xml:space="preserve">الري موقع الهضبة </t>
        </is>
      </c>
      <c r="D1671" s="47" t="n">
        <v>339</v>
      </c>
      <c r="E1671" s="49" t="n">
        <v>10030040</v>
      </c>
      <c r="F1671" s="28">
        <f>IFERROR(VLOOKUP(E1671,'أرصدة المخزن'!$A:$E,3,0),"")</f>
        <v/>
      </c>
      <c r="G1671" s="29">
        <f>IFERROR(VLOOKUP(E1671,'أرصدة المخزن'!$A:$H,4,FALSE),"")</f>
        <v/>
      </c>
      <c r="H1671" s="13" t="n">
        <v>1</v>
      </c>
      <c r="I1671" s="115" t="inlineStr">
        <is>
          <t>صرف</t>
        </is>
      </c>
      <c r="J1671" s="13" t="inlineStr">
        <is>
          <t xml:space="preserve">الري موقع الهضبة </t>
        </is>
      </c>
      <c r="K1671" s="37">
        <f>IFERROR(VLOOKUP(E1671,'أرصدة المخزن'!$A:$H,8,0),"")</f>
        <v/>
      </c>
    </row>
    <row r="1672" ht="24.75" customHeight="1" s="138">
      <c r="A1672" s="13" t="n">
        <v>1666</v>
      </c>
      <c r="B1672" s="14" t="n">
        <v>46216</v>
      </c>
      <c r="C1672" s="47" t="inlineStr">
        <is>
          <t xml:space="preserve">الري موقع الهضبة </t>
        </is>
      </c>
      <c r="D1672" s="47" t="n">
        <v>340</v>
      </c>
      <c r="E1672" s="49" t="n">
        <v>10030063</v>
      </c>
      <c r="F1672" s="28">
        <f>IFERROR(VLOOKUP(E1672,'أرصدة المخزن'!$A:$E,3,0),"")</f>
        <v/>
      </c>
      <c r="G1672" s="29">
        <f>IFERROR(VLOOKUP(E1672,'أرصدة المخزن'!$A:$H,4,FALSE),"")</f>
        <v/>
      </c>
      <c r="H1672" s="13" t="n">
        <v>6</v>
      </c>
      <c r="I1672" s="115" t="inlineStr">
        <is>
          <t>صرف</t>
        </is>
      </c>
      <c r="J1672" s="13" t="inlineStr">
        <is>
          <t xml:space="preserve">الري موقع الهضبة </t>
        </is>
      </c>
      <c r="K1672" s="37">
        <f>IFERROR(VLOOKUP(E1672,'أرصدة المخزن'!$A:$H,8,0),"")</f>
        <v/>
      </c>
    </row>
    <row r="1673" ht="24.75" customHeight="1" s="138">
      <c r="A1673" s="13" t="n">
        <v>1667</v>
      </c>
      <c r="B1673" s="14" t="n">
        <v>46216</v>
      </c>
      <c r="C1673" s="47" t="inlineStr">
        <is>
          <t xml:space="preserve">الري موقع الهضبة </t>
        </is>
      </c>
      <c r="D1673" s="47" t="n">
        <v>340</v>
      </c>
      <c r="E1673" s="49" t="n">
        <v>10030066</v>
      </c>
      <c r="F1673" s="28">
        <f>IFERROR(VLOOKUP(E1673,'أرصدة المخزن'!$A:$E,3,0),"")</f>
        <v/>
      </c>
      <c r="G1673" s="29">
        <f>IFERROR(VLOOKUP(E1673,'أرصدة المخزن'!$A:$H,4,FALSE),"")</f>
        <v/>
      </c>
      <c r="H1673" s="13" t="n">
        <v>2</v>
      </c>
      <c r="I1673" s="115" t="inlineStr">
        <is>
          <t>صرف</t>
        </is>
      </c>
      <c r="J1673" s="13" t="inlineStr">
        <is>
          <t xml:space="preserve">الري موقع الهضبة </t>
        </is>
      </c>
      <c r="K1673" s="37">
        <f>IFERROR(VLOOKUP(E1673,'أرصدة المخزن'!$A:$H,8,0),"")</f>
        <v/>
      </c>
    </row>
    <row r="1674" ht="24.75" customHeight="1" s="138">
      <c r="A1674" s="13" t="n">
        <v>1668</v>
      </c>
      <c r="B1674" s="14" t="n">
        <v>46216</v>
      </c>
      <c r="C1674" s="47" t="inlineStr">
        <is>
          <t xml:space="preserve">الري موقع الهضبة </t>
        </is>
      </c>
      <c r="D1674" s="47" t="n">
        <v>340</v>
      </c>
      <c r="E1674" s="49" t="n">
        <v>10020058</v>
      </c>
      <c r="F1674" s="28">
        <f>IFERROR(VLOOKUP(E1674,'أرصدة المخزن'!$A:$E,3,0),"")</f>
        <v/>
      </c>
      <c r="G1674" s="29">
        <f>IFERROR(VLOOKUP(E1674,'أرصدة المخزن'!$A:$H,4,FALSE),"")</f>
        <v/>
      </c>
      <c r="H1674" s="13" t="n">
        <v>1</v>
      </c>
      <c r="I1674" s="115" t="inlineStr">
        <is>
          <t>صرف</t>
        </is>
      </c>
      <c r="J1674" s="13" t="inlineStr">
        <is>
          <t xml:space="preserve">الري موقع الهضبة </t>
        </is>
      </c>
      <c r="K1674" s="37">
        <f>IFERROR(VLOOKUP(E1674,'أرصدة المخزن'!$A:$H,8,0),"")</f>
        <v/>
      </c>
    </row>
    <row r="1675" ht="24.75" customHeight="1" s="138">
      <c r="A1675" s="13" t="n">
        <v>1669</v>
      </c>
      <c r="B1675" s="14" t="n">
        <v>46216</v>
      </c>
      <c r="C1675" s="47" t="inlineStr">
        <is>
          <t xml:space="preserve">الري موقع الهضبة </t>
        </is>
      </c>
      <c r="D1675" s="47" t="n">
        <v>340</v>
      </c>
      <c r="E1675" s="49" t="n">
        <v>10030064</v>
      </c>
      <c r="F1675" s="28">
        <f>IFERROR(VLOOKUP(E1675,'أرصدة المخزن'!$A:$E,3,0),"")</f>
        <v/>
      </c>
      <c r="G1675" s="29">
        <f>IFERROR(VLOOKUP(E1675,'أرصدة المخزن'!$A:$H,4,FALSE),"")</f>
        <v/>
      </c>
      <c r="H1675" s="13" t="n">
        <v>3</v>
      </c>
      <c r="I1675" s="115" t="inlineStr">
        <is>
          <t>صرف</t>
        </is>
      </c>
      <c r="J1675" s="13" t="inlineStr">
        <is>
          <t xml:space="preserve">الري موقع الهضبة </t>
        </is>
      </c>
      <c r="K1675" s="37">
        <f>IFERROR(VLOOKUP(E1675,'أرصدة المخزن'!$A:$H,8,0),"")</f>
        <v/>
      </c>
    </row>
    <row r="1676" ht="24.75" customHeight="1" s="138">
      <c r="A1676" s="13" t="n">
        <v>1670</v>
      </c>
      <c r="B1676" s="14" t="n">
        <v>46216</v>
      </c>
      <c r="C1676" s="47" t="inlineStr">
        <is>
          <t xml:space="preserve">الري موقع الهضبة </t>
        </is>
      </c>
      <c r="D1676" s="47" t="n">
        <v>341</v>
      </c>
      <c r="E1676" s="49" t="n">
        <v>10020011</v>
      </c>
      <c r="F1676" s="28">
        <f>IFERROR(VLOOKUP(E1676,'أرصدة المخزن'!$A:$E,3,0),"")</f>
        <v/>
      </c>
      <c r="G1676" s="29">
        <f>IFERROR(VLOOKUP(E1676,'أرصدة المخزن'!$A:$H,4,FALSE),"")</f>
        <v/>
      </c>
      <c r="H1676" s="13" t="n">
        <v>1</v>
      </c>
      <c r="I1676" s="115" t="inlineStr">
        <is>
          <t>صرف</t>
        </is>
      </c>
      <c r="J1676" s="13" t="inlineStr">
        <is>
          <t xml:space="preserve">الري موقع الهضبة </t>
        </is>
      </c>
      <c r="K1676" s="37">
        <f>IFERROR(VLOOKUP(E1676,'أرصدة المخزن'!$A:$H,8,0),"")</f>
        <v/>
      </c>
    </row>
    <row r="1677" ht="24.75" customHeight="1" s="138">
      <c r="A1677" s="13" t="n">
        <v>1671</v>
      </c>
      <c r="B1677" s="14" t="n">
        <v>46216</v>
      </c>
      <c r="C1677" s="48" t="inlineStr">
        <is>
          <t xml:space="preserve">الري موقع الهضبة </t>
        </is>
      </c>
      <c r="D1677" s="50" t="n">
        <v>341</v>
      </c>
      <c r="E1677" s="49" t="n">
        <v>10020025</v>
      </c>
      <c r="F1677" s="28">
        <f>IFERROR(VLOOKUP(E1677,'أرصدة المخزن'!$A:$E,3,0),"")</f>
        <v/>
      </c>
      <c r="G1677" s="29">
        <f>IFERROR(VLOOKUP(E1677,'أرصدة المخزن'!$A:$H,4,FALSE),"")</f>
        <v/>
      </c>
      <c r="H1677" s="13" t="n">
        <v>1</v>
      </c>
      <c r="I1677" s="115" t="inlineStr">
        <is>
          <t>صرف</t>
        </is>
      </c>
      <c r="J1677" s="13" t="inlineStr">
        <is>
          <t xml:space="preserve">الري موقع الهضبة </t>
        </is>
      </c>
      <c r="K1677" s="37">
        <f>IFERROR(VLOOKUP(E1677,'أرصدة المخزن'!$A:$H,8,0),"")</f>
        <v/>
      </c>
    </row>
    <row r="1678" ht="24.75" customHeight="1" s="138">
      <c r="A1678" s="13" t="n">
        <v>1672</v>
      </c>
      <c r="B1678" s="14" t="n">
        <v>46216</v>
      </c>
      <c r="C1678" s="48" t="inlineStr">
        <is>
          <t xml:space="preserve">الري موقع الهضبة </t>
        </is>
      </c>
      <c r="D1678" s="50" t="n">
        <v>341</v>
      </c>
      <c r="E1678" s="49" t="n">
        <v>10020010</v>
      </c>
      <c r="F1678" s="28">
        <f>IFERROR(VLOOKUP(E1678,'أرصدة المخزن'!$A:$E,3,0),"")</f>
        <v/>
      </c>
      <c r="G1678" s="29">
        <f>IFERROR(VLOOKUP(E1678,'أرصدة المخزن'!$A:$H,4,FALSE),"")</f>
        <v/>
      </c>
      <c r="H1678" s="13" t="n">
        <v>7</v>
      </c>
      <c r="I1678" s="115" t="inlineStr">
        <is>
          <t>صرف</t>
        </is>
      </c>
      <c r="J1678" s="13" t="inlineStr">
        <is>
          <t xml:space="preserve">الري موقع الهضبة </t>
        </is>
      </c>
      <c r="K1678" s="37">
        <f>IFERROR(VLOOKUP(E1678,'أرصدة المخزن'!$A:$H,8,0),"")</f>
        <v/>
      </c>
    </row>
    <row r="1679" ht="24.75" customHeight="1" s="138">
      <c r="A1679" s="13" t="n">
        <v>1673</v>
      </c>
      <c r="B1679" s="14" t="n">
        <v>46216</v>
      </c>
      <c r="C1679" s="47" t="inlineStr">
        <is>
          <t xml:space="preserve">الري موقع الهضبة </t>
        </is>
      </c>
      <c r="D1679" s="47" t="n">
        <v>341</v>
      </c>
      <c r="E1679" s="49" t="n">
        <v>10020009</v>
      </c>
      <c r="F1679" s="28">
        <f>IFERROR(VLOOKUP(E1679,'أرصدة المخزن'!$A:$E,3,0),"")</f>
        <v/>
      </c>
      <c r="G1679" s="29">
        <f>IFERROR(VLOOKUP(E1679,'أرصدة المخزن'!$A:$H,4,FALSE),"")</f>
        <v/>
      </c>
      <c r="H1679" s="13" t="n">
        <v>9</v>
      </c>
      <c r="I1679" s="115" t="inlineStr">
        <is>
          <t>صرف</t>
        </is>
      </c>
      <c r="J1679" s="13" t="inlineStr">
        <is>
          <t xml:space="preserve">الري موقع الهضبة </t>
        </is>
      </c>
      <c r="K1679" s="37">
        <f>IFERROR(VLOOKUP(E1679,'أرصدة المخزن'!$A:$H,8,0),"")</f>
        <v/>
      </c>
    </row>
    <row r="1680" ht="24.75" customHeight="1" s="138">
      <c r="A1680" s="13" t="n">
        <v>1674</v>
      </c>
      <c r="B1680" s="14" t="n">
        <v>46216</v>
      </c>
      <c r="C1680" s="47" t="inlineStr">
        <is>
          <t xml:space="preserve">الري موقع الهضبة </t>
        </is>
      </c>
      <c r="D1680" s="47" t="n">
        <v>342</v>
      </c>
      <c r="E1680" s="49" t="n">
        <v>10020008</v>
      </c>
      <c r="F1680" s="28">
        <f>IFERROR(VLOOKUP(E1680,'أرصدة المخزن'!$A:$E,3,0),"")</f>
        <v/>
      </c>
      <c r="G1680" s="29">
        <f>IFERROR(VLOOKUP(E1680,'أرصدة المخزن'!$A:$H,4,FALSE),"")</f>
        <v/>
      </c>
      <c r="H1680" s="13" t="n">
        <v>7</v>
      </c>
      <c r="I1680" s="115" t="inlineStr">
        <is>
          <t>صرف</t>
        </is>
      </c>
      <c r="J1680" s="13" t="inlineStr">
        <is>
          <t xml:space="preserve">الري موقع الهضبة </t>
        </is>
      </c>
      <c r="K1680" s="37">
        <f>IFERROR(VLOOKUP(E1680,'أرصدة المخزن'!$A:$H,8,0),"")</f>
        <v/>
      </c>
    </row>
    <row r="1681" ht="24.75" customHeight="1" s="138">
      <c r="A1681" s="13" t="n">
        <v>1675</v>
      </c>
      <c r="B1681" s="14" t="n">
        <v>46216</v>
      </c>
      <c r="C1681" s="47" t="inlineStr">
        <is>
          <t xml:space="preserve">الري موقع الهضبة </t>
        </is>
      </c>
      <c r="D1681" s="47" t="n">
        <v>342</v>
      </c>
      <c r="E1681" s="49" t="n">
        <v>10020019</v>
      </c>
      <c r="F1681" s="28">
        <f>IFERROR(VLOOKUP(E1681,'أرصدة المخزن'!$A:$E,3,0),"")</f>
        <v/>
      </c>
      <c r="G1681" s="29">
        <f>IFERROR(VLOOKUP(E1681,'أرصدة المخزن'!$A:$H,4,FALSE),"")</f>
        <v/>
      </c>
      <c r="H1681" s="13" t="n">
        <v>2</v>
      </c>
      <c r="I1681" s="115" t="inlineStr">
        <is>
          <t>صرف</t>
        </is>
      </c>
      <c r="J1681" s="13" t="inlineStr">
        <is>
          <t xml:space="preserve">الري موقع الهضبة </t>
        </is>
      </c>
      <c r="K1681" s="37">
        <f>IFERROR(VLOOKUP(E1681,'أرصدة المخزن'!$A:$H,8,0),"")</f>
        <v/>
      </c>
    </row>
    <row r="1682" ht="24.75" customHeight="1" s="138">
      <c r="A1682" s="13" t="n">
        <v>1676</v>
      </c>
      <c r="B1682" s="14" t="n">
        <v>46216</v>
      </c>
      <c r="C1682" s="47" t="inlineStr">
        <is>
          <t xml:space="preserve">الري موقع الهضبة </t>
        </is>
      </c>
      <c r="D1682" s="47" t="n">
        <v>342</v>
      </c>
      <c r="E1682" s="49" t="n">
        <v>10020016</v>
      </c>
      <c r="F1682" s="28">
        <f>IFERROR(VLOOKUP(E1682,'أرصدة المخزن'!$A:$E,3,0),"")</f>
        <v/>
      </c>
      <c r="G1682" s="29">
        <f>IFERROR(VLOOKUP(E1682,'أرصدة المخزن'!$A:$H,4,FALSE),"")</f>
        <v/>
      </c>
      <c r="H1682" s="13" t="n">
        <v>1</v>
      </c>
      <c r="I1682" s="115" t="inlineStr">
        <is>
          <t>صرف</t>
        </is>
      </c>
      <c r="J1682" s="13" t="inlineStr">
        <is>
          <t xml:space="preserve">الري موقع الهضبة </t>
        </is>
      </c>
      <c r="K1682" s="37">
        <f>IFERROR(VLOOKUP(E1682,'أرصدة المخزن'!$A:$H,8,0),"")</f>
        <v/>
      </c>
    </row>
    <row r="1683" ht="24.75" customHeight="1" s="138">
      <c r="A1683" s="13" t="n">
        <v>1677</v>
      </c>
      <c r="B1683" s="14" t="n">
        <v>46216</v>
      </c>
      <c r="C1683" s="47" t="inlineStr">
        <is>
          <t xml:space="preserve">الري موقع الهضبة </t>
        </is>
      </c>
      <c r="D1683" s="47" t="n">
        <v>342</v>
      </c>
      <c r="E1683" s="49" t="n">
        <v>10030027</v>
      </c>
      <c r="F1683" s="28">
        <f>IFERROR(VLOOKUP(E1683,'أرصدة المخزن'!$A:$E,3,0),"")</f>
        <v/>
      </c>
      <c r="G1683" s="29">
        <f>IFERROR(VLOOKUP(E1683,'أرصدة المخزن'!$A:$H,4,FALSE),"")</f>
        <v/>
      </c>
      <c r="H1683" s="13" t="n">
        <v>50</v>
      </c>
      <c r="I1683" s="115" t="inlineStr">
        <is>
          <t>صرف</t>
        </is>
      </c>
      <c r="J1683" s="13" t="inlineStr">
        <is>
          <t xml:space="preserve">الري موقع الهضبة </t>
        </is>
      </c>
      <c r="K1683" s="37">
        <f>IFERROR(VLOOKUP(E1683,'أرصدة المخزن'!$A:$H,8,0),"")</f>
        <v/>
      </c>
    </row>
    <row r="1684" ht="24.75" customHeight="1" s="138">
      <c r="A1684" s="13" t="n">
        <v>1678</v>
      </c>
      <c r="B1684" s="14" t="n">
        <v>46216</v>
      </c>
      <c r="C1684" s="47" t="inlineStr">
        <is>
          <t xml:space="preserve">الري موقع الهضبة </t>
        </is>
      </c>
      <c r="D1684" s="47" t="n">
        <v>343</v>
      </c>
      <c r="E1684" s="49" t="n">
        <v>10030006</v>
      </c>
      <c r="F1684" s="28">
        <f>IFERROR(VLOOKUP(E1684,'أرصدة المخزن'!$A:$E,3,0),"")</f>
        <v/>
      </c>
      <c r="G1684" s="29">
        <f>IFERROR(VLOOKUP(E1684,'أرصدة المخزن'!$A:$H,4,FALSE),"")</f>
        <v/>
      </c>
      <c r="H1684" s="13" t="n">
        <v>9</v>
      </c>
      <c r="I1684" s="115" t="inlineStr">
        <is>
          <t>صرف</t>
        </is>
      </c>
      <c r="J1684" s="13" t="inlineStr">
        <is>
          <t xml:space="preserve">الري موقع الهضبة </t>
        </is>
      </c>
      <c r="K1684" s="37">
        <f>IFERROR(VLOOKUP(E1684,'أرصدة المخزن'!$A:$H,8,0),"")</f>
        <v/>
      </c>
    </row>
    <row r="1685" ht="24.75" customHeight="1" s="138">
      <c r="A1685" s="13" t="n">
        <v>1679</v>
      </c>
      <c r="B1685" s="14" t="n">
        <v>46216</v>
      </c>
      <c r="C1685" s="47" t="inlineStr">
        <is>
          <t xml:space="preserve">الري موقع الهضبة </t>
        </is>
      </c>
      <c r="D1685" s="47" t="n">
        <v>343</v>
      </c>
      <c r="E1685" s="49" t="n">
        <v>10030004</v>
      </c>
      <c r="F1685" s="28">
        <f>IFERROR(VLOOKUP(E1685,'أرصدة المخزن'!$A:$E,3,0),"")</f>
        <v/>
      </c>
      <c r="G1685" s="29">
        <f>IFERROR(VLOOKUP(E1685,'أرصدة المخزن'!$A:$H,4,FALSE),"")</f>
        <v/>
      </c>
      <c r="H1685" s="13" t="n">
        <v>4</v>
      </c>
      <c r="I1685" s="115" t="inlineStr">
        <is>
          <t>صرف</t>
        </is>
      </c>
      <c r="J1685" s="13" t="inlineStr">
        <is>
          <t xml:space="preserve">الري موقع الهضبة </t>
        </is>
      </c>
      <c r="K1685" s="37">
        <f>IFERROR(VLOOKUP(E1685,'أرصدة المخزن'!$A:$H,8,0),"")</f>
        <v/>
      </c>
    </row>
    <row r="1686" ht="24.75" customHeight="1" s="138">
      <c r="A1686" s="13" t="n">
        <v>1680</v>
      </c>
      <c r="B1686" s="14" t="n">
        <v>46216</v>
      </c>
      <c r="C1686" s="47" t="inlineStr">
        <is>
          <t xml:space="preserve">الري موقع الهضبة </t>
        </is>
      </c>
      <c r="D1686" s="47" t="n">
        <v>343</v>
      </c>
      <c r="E1686" s="49" t="n">
        <v>10030008</v>
      </c>
      <c r="F1686" s="28">
        <f>IFERROR(VLOOKUP(E1686,'أرصدة المخزن'!$A:$E,3,0),"")</f>
        <v/>
      </c>
      <c r="G1686" s="29">
        <f>IFERROR(VLOOKUP(E1686,'أرصدة المخزن'!$A:$H,4,FALSE),"")</f>
        <v/>
      </c>
      <c r="H1686" s="13" t="n">
        <v>3</v>
      </c>
      <c r="I1686" s="115" t="inlineStr">
        <is>
          <t>صرف</t>
        </is>
      </c>
      <c r="J1686" s="13" t="inlineStr">
        <is>
          <t xml:space="preserve">الري موقع الهضبة </t>
        </is>
      </c>
      <c r="K1686" s="37">
        <f>IFERROR(VLOOKUP(E1686,'أرصدة المخزن'!$A:$H,8,0),"")</f>
        <v/>
      </c>
    </row>
    <row r="1687" ht="24.75" customHeight="1" s="138">
      <c r="A1687" s="13" t="n">
        <v>1681</v>
      </c>
      <c r="B1687" s="14" t="n">
        <v>46216</v>
      </c>
      <c r="C1687" s="47" t="inlineStr">
        <is>
          <t xml:space="preserve">الري موقع الهضبة </t>
        </is>
      </c>
      <c r="D1687" s="47" t="n">
        <v>343</v>
      </c>
      <c r="E1687" s="49" t="n">
        <v>10030043</v>
      </c>
      <c r="F1687" s="28">
        <f>IFERROR(VLOOKUP(E1687,'أرصدة المخزن'!$A:$E,3,0),"")</f>
        <v/>
      </c>
      <c r="G1687" s="29">
        <f>IFERROR(VLOOKUP(E1687,'أرصدة المخزن'!$A:$H,4,FALSE),"")</f>
        <v/>
      </c>
      <c r="H1687" s="13" t="n">
        <v>19</v>
      </c>
      <c r="I1687" s="115" t="inlineStr">
        <is>
          <t>صرف</t>
        </is>
      </c>
      <c r="J1687" s="13" t="inlineStr">
        <is>
          <t xml:space="preserve">الري موقع الهضبة </t>
        </is>
      </c>
      <c r="K1687" s="37">
        <f>IFERROR(VLOOKUP(E1687,'أرصدة المخزن'!$A:$H,8,0),"")</f>
        <v/>
      </c>
    </row>
    <row r="1688" ht="24.75" customHeight="1" s="138">
      <c r="A1688" s="13" t="n">
        <v>1682</v>
      </c>
      <c r="B1688" s="14" t="n">
        <v>46216</v>
      </c>
      <c r="C1688" s="47" t="inlineStr">
        <is>
          <t xml:space="preserve">الري موقع الهضبة </t>
        </is>
      </c>
      <c r="D1688" s="47" t="n">
        <v>344</v>
      </c>
      <c r="E1688" s="49" t="n">
        <v>10170063</v>
      </c>
      <c r="F1688" s="28">
        <f>IFERROR(VLOOKUP(E1688,'أرصدة المخزن'!$A:$E,3,0),"")</f>
        <v/>
      </c>
      <c r="G1688" s="29">
        <f>IFERROR(VLOOKUP(E1688,'أرصدة المخزن'!$A:$H,4,FALSE),"")</f>
        <v/>
      </c>
      <c r="H1688" s="13" t="n">
        <v>1</v>
      </c>
      <c r="I1688" s="115" t="inlineStr">
        <is>
          <t>صرف</t>
        </is>
      </c>
      <c r="J1688" s="13" t="inlineStr">
        <is>
          <t xml:space="preserve">الري موقع الهضبة </t>
        </is>
      </c>
      <c r="K1688" s="37">
        <f>IFERROR(VLOOKUP(E1688,'أرصدة المخزن'!$A:$H,8,0),"")</f>
        <v/>
      </c>
    </row>
    <row r="1689" ht="24.75" customHeight="1" s="138">
      <c r="A1689" s="13" t="n">
        <v>1683</v>
      </c>
      <c r="B1689" s="14" t="n">
        <v>46216</v>
      </c>
      <c r="C1689" s="47" t="inlineStr">
        <is>
          <t xml:space="preserve">الري موقع الهضبة </t>
        </is>
      </c>
      <c r="D1689" s="47" t="n">
        <v>344</v>
      </c>
      <c r="E1689" s="49" t="n">
        <v>10170038</v>
      </c>
      <c r="F1689" s="28">
        <f>IFERROR(VLOOKUP(E1689,'أرصدة المخزن'!$A:$E,3,0),"")</f>
        <v/>
      </c>
      <c r="G1689" s="29">
        <f>IFERROR(VLOOKUP(E1689,'أرصدة المخزن'!$A:$H,4,FALSE),"")</f>
        <v/>
      </c>
      <c r="H1689" s="13" t="n">
        <v>4</v>
      </c>
      <c r="I1689" s="115" t="inlineStr">
        <is>
          <t>صرف</t>
        </is>
      </c>
      <c r="J1689" s="13" t="inlineStr">
        <is>
          <t xml:space="preserve">الري موقع الهضبة </t>
        </is>
      </c>
      <c r="K1689" s="37">
        <f>IFERROR(VLOOKUP(E1689,'أرصدة المخزن'!$A:$H,8,0),"")</f>
        <v/>
      </c>
    </row>
    <row r="1690" ht="24.75" customHeight="1" s="138">
      <c r="A1690" s="13" t="n">
        <v>1684</v>
      </c>
      <c r="B1690" s="14" t="n">
        <v>46216</v>
      </c>
      <c r="C1690" s="47" t="inlineStr">
        <is>
          <t xml:space="preserve">الري موقع الهضبة </t>
        </is>
      </c>
      <c r="D1690" s="47" t="n">
        <v>344</v>
      </c>
      <c r="E1690" s="49" t="n">
        <v>10020096</v>
      </c>
      <c r="F1690" s="28">
        <f>IFERROR(VLOOKUP(E1690,'أرصدة المخزن'!$A:$E,3,0),"")</f>
        <v/>
      </c>
      <c r="G1690" s="29">
        <f>IFERROR(VLOOKUP(E1690,'أرصدة المخزن'!$A:$H,4,FALSE),"")</f>
        <v/>
      </c>
      <c r="H1690" s="13" t="n">
        <v>1</v>
      </c>
      <c r="I1690" s="115" t="inlineStr">
        <is>
          <t>صرف</t>
        </is>
      </c>
      <c r="J1690" s="13" t="inlineStr">
        <is>
          <t xml:space="preserve">الري موقع الهضبة </t>
        </is>
      </c>
      <c r="K1690" s="37">
        <f>IFERROR(VLOOKUP(E1690,'أرصدة المخزن'!$A:$H,8,0),"")</f>
        <v/>
      </c>
    </row>
    <row r="1691" ht="24.75" customHeight="1" s="138">
      <c r="A1691" s="13" t="n">
        <v>1685</v>
      </c>
      <c r="B1691" s="14" t="n">
        <v>46216</v>
      </c>
      <c r="C1691" s="47" t="inlineStr">
        <is>
          <t xml:space="preserve">الري موقع الهضبة </t>
        </is>
      </c>
      <c r="D1691" s="47" t="n">
        <v>344</v>
      </c>
      <c r="E1691" s="49" t="n">
        <v>10020100</v>
      </c>
      <c r="F1691" s="28">
        <f>IFERROR(VLOOKUP(E1691,'أرصدة المخزن'!$A:$E,3,0),"")</f>
        <v/>
      </c>
      <c r="G1691" s="29">
        <f>IFERROR(VLOOKUP(E1691,'أرصدة المخزن'!$A:$H,4,FALSE),"")</f>
        <v/>
      </c>
      <c r="H1691" s="13" t="n">
        <v>3</v>
      </c>
      <c r="I1691" s="115" t="inlineStr">
        <is>
          <t>صرف</t>
        </is>
      </c>
      <c r="J1691" s="13" t="inlineStr">
        <is>
          <t xml:space="preserve">الري موقع الهضبة </t>
        </is>
      </c>
      <c r="K1691" s="37">
        <f>IFERROR(VLOOKUP(E1691,'أرصدة المخزن'!$A:$H,8,0),"")</f>
        <v/>
      </c>
    </row>
    <row r="1692" ht="24.75" customHeight="1" s="138">
      <c r="A1692" s="13" t="n">
        <v>1686</v>
      </c>
      <c r="B1692" s="14" t="n">
        <v>46216</v>
      </c>
      <c r="C1692" s="47" t="inlineStr">
        <is>
          <t xml:space="preserve">الري موقع الهضبة </t>
        </is>
      </c>
      <c r="D1692" s="47" t="n">
        <v>345</v>
      </c>
      <c r="E1692" s="49" t="n">
        <v>10020126</v>
      </c>
      <c r="F1692" s="28">
        <f>IFERROR(VLOOKUP(E1692,'أرصدة المخزن'!$A:$E,3,0),"")</f>
        <v/>
      </c>
      <c r="G1692" s="29">
        <f>IFERROR(VLOOKUP(E1692,'أرصدة المخزن'!$A:$H,4,FALSE),"")</f>
        <v/>
      </c>
      <c r="H1692" s="13" t="n">
        <v>1</v>
      </c>
      <c r="I1692" s="115" t="inlineStr">
        <is>
          <t>صرف</t>
        </is>
      </c>
      <c r="J1692" s="13" t="inlineStr">
        <is>
          <t xml:space="preserve">الري موقع الهضبة </t>
        </is>
      </c>
      <c r="K1692" s="37">
        <f>IFERROR(VLOOKUP(E1692,'أرصدة المخزن'!$A:$H,8,0),"")</f>
        <v/>
      </c>
    </row>
    <row r="1693" ht="24.75" customHeight="1" s="138">
      <c r="A1693" s="13" t="n">
        <v>1687</v>
      </c>
      <c r="B1693" s="14" t="n">
        <v>46216</v>
      </c>
      <c r="C1693" s="47" t="inlineStr">
        <is>
          <t xml:space="preserve">الري موقع الهضبة </t>
        </is>
      </c>
      <c r="D1693" s="47" t="n">
        <v>345</v>
      </c>
      <c r="E1693" s="49" t="n">
        <v>10020129</v>
      </c>
      <c r="F1693" s="28">
        <f>IFERROR(VLOOKUP(E1693,'أرصدة المخزن'!$A:$E,3,0),"")</f>
        <v/>
      </c>
      <c r="G1693" s="29">
        <f>IFERROR(VLOOKUP(E1693,'أرصدة المخزن'!$A:$H,4,FALSE),"")</f>
        <v/>
      </c>
      <c r="H1693" s="13" t="n">
        <v>1</v>
      </c>
      <c r="I1693" s="115" t="inlineStr">
        <is>
          <t>صرف</t>
        </is>
      </c>
      <c r="J1693" s="13" t="inlineStr">
        <is>
          <t xml:space="preserve">الري موقع الهضبة </t>
        </is>
      </c>
      <c r="K1693" s="37">
        <f>IFERROR(VLOOKUP(E1693,'أرصدة المخزن'!$A:$H,8,0),"")</f>
        <v/>
      </c>
    </row>
    <row r="1694" ht="24.75" customHeight="1" s="138">
      <c r="A1694" s="13" t="n">
        <v>1688</v>
      </c>
      <c r="B1694" s="14" t="n">
        <v>46216</v>
      </c>
      <c r="C1694" s="47" t="inlineStr">
        <is>
          <t xml:space="preserve">الري موقع الهضبة </t>
        </is>
      </c>
      <c r="D1694" s="47" t="n">
        <v>345</v>
      </c>
      <c r="E1694" s="49" t="n">
        <v>10020117</v>
      </c>
      <c r="F1694" s="28">
        <f>IFERROR(VLOOKUP(E1694,'أرصدة المخزن'!$A:$E,3,0),"")</f>
        <v/>
      </c>
      <c r="G1694" s="29">
        <f>IFERROR(VLOOKUP(E1694,'أرصدة المخزن'!$A:$H,4,FALSE),"")</f>
        <v/>
      </c>
      <c r="H1694" s="13" t="n">
        <v>1</v>
      </c>
      <c r="I1694" s="115" t="inlineStr">
        <is>
          <t>صرف</t>
        </is>
      </c>
      <c r="J1694" s="13" t="inlineStr">
        <is>
          <t xml:space="preserve">الري موقع الهضبة </t>
        </is>
      </c>
      <c r="K1694" s="37">
        <f>IFERROR(VLOOKUP(E1694,'أرصدة المخزن'!$A:$H,8,0),"")</f>
        <v/>
      </c>
    </row>
    <row r="1695" ht="24.75" customHeight="1" s="138">
      <c r="A1695" s="13" t="n">
        <v>1689</v>
      </c>
      <c r="B1695" s="14" t="n">
        <v>46216</v>
      </c>
      <c r="C1695" s="48" t="inlineStr">
        <is>
          <t xml:space="preserve">الري موقع الهضبة </t>
        </is>
      </c>
      <c r="D1695" s="50" t="n">
        <v>345</v>
      </c>
      <c r="E1695" s="49" t="n">
        <v>10020102</v>
      </c>
      <c r="F1695" s="28">
        <f>IFERROR(VLOOKUP(E1695,'أرصدة المخزن'!$A:$E,3,0),"")</f>
        <v/>
      </c>
      <c r="G1695" s="29">
        <f>IFERROR(VLOOKUP(E1695,'أرصدة المخزن'!$A:$H,4,FALSE),"")</f>
        <v/>
      </c>
      <c r="H1695" s="13" t="n">
        <v>1</v>
      </c>
      <c r="I1695" s="115" t="inlineStr">
        <is>
          <t>صرف</t>
        </is>
      </c>
      <c r="J1695" s="13" t="inlineStr">
        <is>
          <t xml:space="preserve">الري موقع الهضبة </t>
        </is>
      </c>
      <c r="K1695" s="37">
        <f>IFERROR(VLOOKUP(E1695,'أرصدة المخزن'!$A:$H,8,0),"")</f>
        <v/>
      </c>
    </row>
    <row r="1696" ht="24.75" customHeight="1" s="138">
      <c r="A1696" s="13" t="n">
        <v>1690</v>
      </c>
      <c r="B1696" s="14" t="n">
        <v>46216</v>
      </c>
      <c r="C1696" s="47" t="inlineStr">
        <is>
          <t xml:space="preserve">الري موقع الهضبة </t>
        </is>
      </c>
      <c r="D1696" s="47" t="n">
        <v>346</v>
      </c>
      <c r="E1696" s="49" t="n">
        <v>10020141</v>
      </c>
      <c r="F1696" s="28">
        <f>IFERROR(VLOOKUP(E1696,'أرصدة المخزن'!$A:$E,3,0),"")</f>
        <v/>
      </c>
      <c r="G1696" s="29">
        <f>IFERROR(VLOOKUP(E1696,'أرصدة المخزن'!$A:$H,4,FALSE),"")</f>
        <v/>
      </c>
      <c r="H1696" s="13" t="n">
        <v>1</v>
      </c>
      <c r="I1696" s="115" t="inlineStr">
        <is>
          <t>صرف</t>
        </is>
      </c>
      <c r="J1696" s="13" t="inlineStr">
        <is>
          <t xml:space="preserve">الري موقع الهضبة </t>
        </is>
      </c>
      <c r="K1696" s="37">
        <f>IFERROR(VLOOKUP(E1696,'أرصدة المخزن'!$A:$H,8,0),"")</f>
        <v/>
      </c>
    </row>
    <row r="1697" ht="24.75" customHeight="1" s="138">
      <c r="A1697" s="13" t="n">
        <v>1691</v>
      </c>
      <c r="B1697" s="14" t="n">
        <v>46216</v>
      </c>
      <c r="C1697" s="47" t="inlineStr">
        <is>
          <t>الصيانة لاين</t>
        </is>
      </c>
      <c r="D1697" s="47" t="n">
        <v>347</v>
      </c>
      <c r="E1697" s="49" t="n">
        <v>10170026</v>
      </c>
      <c r="F1697" s="28">
        <f>IFERROR(VLOOKUP(E1697,'أرصدة المخزن'!$A:$E,3,0),"")</f>
        <v/>
      </c>
      <c r="G1697" s="29">
        <f>IFERROR(VLOOKUP(E1697,'أرصدة المخزن'!$A:$H,4,FALSE),"")</f>
        <v/>
      </c>
      <c r="H1697" s="13" t="n">
        <v>0.5</v>
      </c>
      <c r="I1697" s="115" t="inlineStr">
        <is>
          <t>صرف</t>
        </is>
      </c>
      <c r="J1697" s="13" t="n"/>
      <c r="K1697" s="37">
        <f>IFERROR(VLOOKUP(E1697,'أرصدة المخزن'!$A:$H,8,0),"")</f>
        <v/>
      </c>
    </row>
    <row r="1698" ht="24.75" customHeight="1" s="138">
      <c r="A1698" s="13" t="n">
        <v>1692</v>
      </c>
      <c r="B1698" s="14" t="n">
        <v>46216</v>
      </c>
      <c r="C1698" s="47" t="inlineStr">
        <is>
          <t>الصيانة لاين</t>
        </is>
      </c>
      <c r="D1698" s="47" t="n">
        <v>347</v>
      </c>
      <c r="E1698" s="49" t="n">
        <v>10170025</v>
      </c>
      <c r="F1698" s="28">
        <f>IFERROR(VLOOKUP(E1698,'أرصدة المخزن'!$A:$E,3,0),"")</f>
        <v/>
      </c>
      <c r="G1698" s="29">
        <f>IFERROR(VLOOKUP(E1698,'أرصدة المخزن'!$A:$H,4,FALSE),"")</f>
        <v/>
      </c>
      <c r="H1698" s="13" t="n">
        <v>0.5</v>
      </c>
      <c r="I1698" s="115" t="inlineStr">
        <is>
          <t>صرف</t>
        </is>
      </c>
      <c r="J1698" s="13" t="n"/>
      <c r="K1698" s="37">
        <f>IFERROR(VLOOKUP(E1698,'أرصدة المخزن'!$A:$H,8,0),"")</f>
        <v/>
      </c>
    </row>
    <row r="1699" ht="24.75" customHeight="1" s="138">
      <c r="A1699" s="13" t="n">
        <v>1693</v>
      </c>
      <c r="B1699" s="14" t="n">
        <v>46216</v>
      </c>
      <c r="C1699" s="47" t="inlineStr">
        <is>
          <t>الصيانة لاين</t>
        </is>
      </c>
      <c r="D1699" s="47" t="n">
        <v>347</v>
      </c>
      <c r="E1699" s="49" t="n">
        <v>10050002</v>
      </c>
      <c r="F1699" s="28">
        <f>IFERROR(VLOOKUP(E1699,'أرصدة المخزن'!$A:$E,3,0),"")</f>
        <v/>
      </c>
      <c r="G1699" s="29">
        <f>IFERROR(VLOOKUP(E1699,'أرصدة المخزن'!$A:$H,4,FALSE),"")</f>
        <v/>
      </c>
      <c r="H1699" s="13" t="n">
        <v>1</v>
      </c>
      <c r="I1699" s="115" t="inlineStr">
        <is>
          <t>صرف</t>
        </is>
      </c>
      <c r="J1699" s="13" t="n"/>
      <c r="K1699" s="37">
        <f>IFERROR(VLOOKUP(E1699,'أرصدة المخزن'!$A:$H,8,0),"")</f>
        <v/>
      </c>
    </row>
    <row r="1700" ht="24.75" customHeight="1" s="138">
      <c r="A1700" s="13" t="n">
        <v>1694</v>
      </c>
      <c r="B1700" s="14" t="n">
        <v>46216</v>
      </c>
      <c r="C1700" s="47" t="inlineStr">
        <is>
          <t>الصيانة لاين</t>
        </is>
      </c>
      <c r="D1700" s="47" t="n">
        <v>348</v>
      </c>
      <c r="E1700" s="49" t="n">
        <v>10060016</v>
      </c>
      <c r="F1700" s="28">
        <f>IFERROR(VLOOKUP(E1700,'أرصدة المخزن'!$A:$E,3,0),"")</f>
        <v/>
      </c>
      <c r="G1700" s="29">
        <f>IFERROR(VLOOKUP(E1700,'أرصدة المخزن'!$A:$H,4,FALSE),"")</f>
        <v/>
      </c>
      <c r="H1700" s="13" t="n">
        <v>1</v>
      </c>
      <c r="I1700" s="115" t="inlineStr">
        <is>
          <t>صرف</t>
        </is>
      </c>
      <c r="J1700" s="13" t="n"/>
      <c r="K1700" s="37">
        <f>IFERROR(VLOOKUP(E1700,'أرصدة المخزن'!$A:$H,8,0),"")</f>
        <v/>
      </c>
    </row>
    <row r="1701" ht="24.75" customHeight="1" s="138">
      <c r="A1701" s="13" t="n">
        <v>1695</v>
      </c>
      <c r="B1701" s="14" t="n">
        <v>46216</v>
      </c>
      <c r="C1701" s="47" t="inlineStr">
        <is>
          <t>الصيانة لاين</t>
        </is>
      </c>
      <c r="D1701" s="47" t="n">
        <v>348</v>
      </c>
      <c r="E1701" s="49" t="n">
        <v>10060003</v>
      </c>
      <c r="F1701" s="28">
        <f>IFERROR(VLOOKUP(E1701,'أرصدة المخزن'!$A:$E,3,0),"")</f>
        <v/>
      </c>
      <c r="G1701" s="29">
        <f>IFERROR(VLOOKUP(E1701,'أرصدة المخزن'!$A:$H,4,FALSE),"")</f>
        <v/>
      </c>
      <c r="H1701" s="13" t="n">
        <v>1</v>
      </c>
      <c r="I1701" s="115" t="inlineStr">
        <is>
          <t>صرف</t>
        </is>
      </c>
      <c r="J1701" s="13" t="n"/>
      <c r="K1701" s="37">
        <f>IFERROR(VLOOKUP(E1701,'أرصدة المخزن'!$A:$H,8,0),"")</f>
        <v/>
      </c>
    </row>
    <row r="1702" ht="24.75" customHeight="1" s="138">
      <c r="A1702" s="13" t="n">
        <v>1696</v>
      </c>
      <c r="B1702" s="14" t="n">
        <v>46216</v>
      </c>
      <c r="C1702" s="47" t="inlineStr">
        <is>
          <t>الصيانة لاين</t>
        </is>
      </c>
      <c r="D1702" s="47" t="n">
        <v>348</v>
      </c>
      <c r="E1702" s="49" t="n">
        <v>10060002</v>
      </c>
      <c r="F1702" s="28">
        <f>IFERROR(VLOOKUP(E1702,'أرصدة المخزن'!$A:$E,3,0),"")</f>
        <v/>
      </c>
      <c r="G1702" s="29">
        <f>IFERROR(VLOOKUP(E1702,'أرصدة المخزن'!$A:$H,4,FALSE),"")</f>
        <v/>
      </c>
      <c r="H1702" s="13" t="n">
        <v>1</v>
      </c>
      <c r="I1702" s="115" t="inlineStr">
        <is>
          <t>صرف</t>
        </is>
      </c>
      <c r="J1702" s="13" t="n"/>
      <c r="K1702" s="37">
        <f>IFERROR(VLOOKUP(E1702,'أرصدة المخزن'!$A:$H,8,0),"")</f>
        <v/>
      </c>
    </row>
    <row r="1703" ht="24.75" customHeight="1" s="138">
      <c r="A1703" s="13" t="n">
        <v>1697</v>
      </c>
      <c r="B1703" s="14" t="n">
        <v>46216</v>
      </c>
      <c r="C1703" s="47" t="inlineStr">
        <is>
          <t>الصيانة لاين</t>
        </is>
      </c>
      <c r="D1703" s="47" t="n">
        <v>348</v>
      </c>
      <c r="E1703" s="49" t="n">
        <v>10060021</v>
      </c>
      <c r="F1703" s="28">
        <f>IFERROR(VLOOKUP(E1703,'أرصدة المخزن'!$A:$E,3,0),"")</f>
        <v/>
      </c>
      <c r="G1703" s="29">
        <f>IFERROR(VLOOKUP(E1703,'أرصدة المخزن'!$A:$H,4,FALSE),"")</f>
        <v/>
      </c>
      <c r="H1703" s="13" t="n">
        <v>1</v>
      </c>
      <c r="I1703" s="115" t="inlineStr">
        <is>
          <t>صرف</t>
        </is>
      </c>
      <c r="J1703" s="13" t="n"/>
      <c r="K1703" s="37">
        <f>IFERROR(VLOOKUP(E1703,'أرصدة المخزن'!$A:$H,8,0),"")</f>
        <v/>
      </c>
    </row>
    <row r="1704" ht="24.75" customHeight="1" s="138">
      <c r="A1704" s="13" t="n">
        <v>1698</v>
      </c>
      <c r="B1704" s="14" t="n">
        <v>46217</v>
      </c>
      <c r="C1704" s="47" t="inlineStr">
        <is>
          <t>الري ذا كالم</t>
        </is>
      </c>
      <c r="D1704" s="47" t="n">
        <v>349</v>
      </c>
      <c r="E1704" s="49" t="n">
        <v>10010102</v>
      </c>
      <c r="F1704" s="28">
        <f>IFERROR(VLOOKUP(E1704,'أرصدة المخزن'!$A:$E,3,0),"")</f>
        <v/>
      </c>
      <c r="G1704" s="29">
        <f>IFERROR(VLOOKUP(E1704,'أرصدة المخزن'!$A:$H,4,FALSE),"")</f>
        <v/>
      </c>
      <c r="H1704" s="13" t="n">
        <v>16</v>
      </c>
      <c r="I1704" s="115" t="inlineStr">
        <is>
          <t>صرف</t>
        </is>
      </c>
      <c r="J1704" s="13" t="n"/>
      <c r="K1704" s="37">
        <f>IFERROR(VLOOKUP(E1704,'أرصدة المخزن'!$A:$H,8,0),"")</f>
        <v/>
      </c>
    </row>
    <row r="1705" ht="24.75" customHeight="1" s="138">
      <c r="A1705" s="13" t="n">
        <v>1699</v>
      </c>
      <c r="B1705" s="14" t="n">
        <v>46217</v>
      </c>
      <c r="C1705" s="47" t="inlineStr">
        <is>
          <t>الري خاص</t>
        </is>
      </c>
      <c r="D1705" s="47" t="n">
        <v>350</v>
      </c>
      <c r="E1705" s="49" t="n">
        <v>10030039</v>
      </c>
      <c r="F1705" s="28">
        <f>IFERROR(VLOOKUP(E1705,'أرصدة المخزن'!$A:$E,3,0),"")</f>
        <v/>
      </c>
      <c r="G1705" s="29">
        <f>IFERROR(VLOOKUP(E1705,'أرصدة المخزن'!$A:$H,4,FALSE),"")</f>
        <v/>
      </c>
      <c r="H1705" s="13" t="n">
        <v>1</v>
      </c>
      <c r="I1705" s="115" t="inlineStr">
        <is>
          <t>صرف</t>
        </is>
      </c>
      <c r="J1705" s="13" t="inlineStr">
        <is>
          <t>وحدة رقم 439/1</t>
        </is>
      </c>
      <c r="K1705" s="37">
        <f>IFERROR(VLOOKUP(E1705,'أرصدة المخزن'!$A:$H,8,0),"")</f>
        <v/>
      </c>
    </row>
    <row r="1706" ht="24.75" customHeight="1" s="138">
      <c r="A1706" s="13" t="n">
        <v>1700</v>
      </c>
      <c r="B1706" s="14" t="n">
        <v>46217</v>
      </c>
      <c r="C1706" s="47" t="inlineStr">
        <is>
          <t>الري خاص</t>
        </is>
      </c>
      <c r="D1706" s="47" t="n">
        <v>350</v>
      </c>
      <c r="E1706" s="49" t="n">
        <v>10020019</v>
      </c>
      <c r="F1706" s="28">
        <f>IFERROR(VLOOKUP(E1706,'أرصدة المخزن'!$A:$E,3,0),"")</f>
        <v/>
      </c>
      <c r="G1706" s="29">
        <f>IFERROR(VLOOKUP(E1706,'أرصدة المخزن'!$A:$H,4,FALSE),"")</f>
        <v/>
      </c>
      <c r="H1706" s="13" t="n">
        <v>1</v>
      </c>
      <c r="I1706" s="115" t="inlineStr">
        <is>
          <t>صرف</t>
        </is>
      </c>
      <c r="J1706" s="13" t="inlineStr">
        <is>
          <t>وحدة رقم 439/1</t>
        </is>
      </c>
      <c r="K1706" s="37">
        <f>IFERROR(VLOOKUP(E1706,'أرصدة المخزن'!$A:$H,8,0),"")</f>
        <v/>
      </c>
    </row>
    <row r="1707" ht="24.75" customHeight="1" s="138">
      <c r="A1707" s="13" t="n">
        <v>1701</v>
      </c>
      <c r="B1707" s="14" t="n">
        <v>46217</v>
      </c>
      <c r="C1707" s="47" t="inlineStr">
        <is>
          <t>الري بلوم</t>
        </is>
      </c>
      <c r="D1707" s="47" t="n">
        <v>351</v>
      </c>
      <c r="E1707" s="49" t="n">
        <v>10030031</v>
      </c>
      <c r="F1707" s="28">
        <f>IFERROR(VLOOKUP(E1707,'أرصدة المخزن'!$A:$E,3,0),"")</f>
        <v/>
      </c>
      <c r="G1707" s="29">
        <f>IFERROR(VLOOKUP(E1707,'أرصدة المخزن'!$A:$H,4,FALSE),"")</f>
        <v/>
      </c>
      <c r="H1707" s="13" t="n">
        <v>10</v>
      </c>
      <c r="I1707" s="115" t="inlineStr">
        <is>
          <t>صرف</t>
        </is>
      </c>
      <c r="J1707" s="13" t="inlineStr">
        <is>
          <t>بحيرة 9.8</t>
        </is>
      </c>
      <c r="K1707" s="37">
        <f>IFERROR(VLOOKUP(E1707,'أرصدة المخزن'!$A:$H,8,0),"")</f>
        <v/>
      </c>
    </row>
    <row r="1708" ht="24.75" customHeight="1" s="138">
      <c r="A1708" s="13" t="n">
        <v>1702</v>
      </c>
      <c r="B1708" s="14" t="n">
        <v>46217</v>
      </c>
      <c r="C1708" s="47" t="inlineStr">
        <is>
          <t>الري بلوم</t>
        </is>
      </c>
      <c r="D1708" s="47" t="n">
        <v>351</v>
      </c>
      <c r="E1708" s="49" t="n">
        <v>10030045</v>
      </c>
      <c r="F1708" s="28">
        <f>IFERROR(VLOOKUP(E1708,'أرصدة المخزن'!$A:$E,3,0),"")</f>
        <v/>
      </c>
      <c r="G1708" s="29">
        <f>IFERROR(VLOOKUP(E1708,'أرصدة المخزن'!$A:$H,4,FALSE),"")</f>
        <v/>
      </c>
      <c r="H1708" s="15" t="n">
        <v>1</v>
      </c>
      <c r="I1708" s="115" t="inlineStr">
        <is>
          <t>صرف</t>
        </is>
      </c>
      <c r="J1708" s="13" t="inlineStr">
        <is>
          <t>بحيرة 9.8</t>
        </is>
      </c>
      <c r="K1708" s="37">
        <f>IFERROR(VLOOKUP(E1708,'أرصدة المخزن'!$A:$H,8,0),"")</f>
        <v/>
      </c>
    </row>
    <row r="1709" ht="24.75" customHeight="1" s="138">
      <c r="A1709" s="13" t="n">
        <v>1703</v>
      </c>
      <c r="B1709" s="14" t="n">
        <v>46217</v>
      </c>
      <c r="C1709" s="47" t="inlineStr">
        <is>
          <t>الري بلوم</t>
        </is>
      </c>
      <c r="D1709" s="47" t="n">
        <v>351</v>
      </c>
      <c r="E1709" s="49" t="n">
        <v>10030002</v>
      </c>
      <c r="F1709" s="28">
        <f>IFERROR(VLOOKUP(E1709,'أرصدة المخزن'!$A:$E,3,0),"")</f>
        <v/>
      </c>
      <c r="G1709" s="29">
        <f>IFERROR(VLOOKUP(E1709,'أرصدة المخزن'!$A:$H,4,FALSE),"")</f>
        <v/>
      </c>
      <c r="H1709" s="13" t="n">
        <v>400</v>
      </c>
      <c r="I1709" s="115" t="inlineStr">
        <is>
          <t>صرف</t>
        </is>
      </c>
      <c r="J1709" s="13" t="inlineStr">
        <is>
          <t>بحيرة 9.8</t>
        </is>
      </c>
      <c r="K1709" s="37">
        <f>IFERROR(VLOOKUP(E1709,'أرصدة المخزن'!$A:$H,8,0),"")</f>
        <v/>
      </c>
    </row>
    <row r="1710" ht="24.75" customHeight="1" s="138">
      <c r="A1710" s="13" t="n">
        <v>1704</v>
      </c>
      <c r="B1710" s="14" t="n">
        <v>46217</v>
      </c>
      <c r="C1710" s="47" t="inlineStr">
        <is>
          <t>المخازن</t>
        </is>
      </c>
      <c r="D1710" s="47" t="n">
        <v>352</v>
      </c>
      <c r="E1710" s="49" t="n">
        <v>10090006</v>
      </c>
      <c r="F1710" s="28">
        <f>IFERROR(VLOOKUP(E1710,'أرصدة المخزن'!$A:$E,3,0),"")</f>
        <v/>
      </c>
      <c r="G1710" s="29">
        <f>IFERROR(VLOOKUP(E1710,'أرصدة المخزن'!$A:$H,4,FALSE),"")</f>
        <v/>
      </c>
      <c r="H1710" s="13" t="n">
        <v>2</v>
      </c>
      <c r="I1710" s="115" t="inlineStr">
        <is>
          <t>صرف</t>
        </is>
      </c>
      <c r="J1710" s="13" t="inlineStr">
        <is>
          <t>للمخازن</t>
        </is>
      </c>
      <c r="K1710" s="37">
        <f>IFERROR(VLOOKUP(E1710,'أرصدة المخزن'!$A:$H,8,0),"")</f>
        <v/>
      </c>
    </row>
    <row r="1711" ht="24.75" customHeight="1" s="138">
      <c r="A1711" s="13" t="n">
        <v>1705</v>
      </c>
      <c r="B1711" s="14" t="n">
        <v>46217</v>
      </c>
      <c r="C1711" s="47" t="inlineStr">
        <is>
          <t>المخازن</t>
        </is>
      </c>
      <c r="D1711" s="47" t="n">
        <v>352</v>
      </c>
      <c r="E1711" s="49" t="n">
        <v>10050001</v>
      </c>
      <c r="F1711" s="28">
        <f>IFERROR(VLOOKUP(E1711,'أرصدة المخزن'!$A:$E,3,0),"")</f>
        <v/>
      </c>
      <c r="G1711" s="29">
        <f>IFERROR(VLOOKUP(E1711,'أرصدة المخزن'!$A:$H,4,FALSE),"")</f>
        <v/>
      </c>
      <c r="H1711" s="13" t="n">
        <v>2</v>
      </c>
      <c r="I1711" s="115" t="inlineStr">
        <is>
          <t>صرف</t>
        </is>
      </c>
      <c r="J1711" s="13" t="n"/>
      <c r="K1711" s="37">
        <f>IFERROR(VLOOKUP(E1711,'أرصدة المخزن'!$A:$H,8,0),"")</f>
        <v/>
      </c>
    </row>
    <row r="1712" ht="24.75" customHeight="1" s="138">
      <c r="A1712" s="13" t="n">
        <v>1706</v>
      </c>
      <c r="B1712" s="14" t="n">
        <v>46217</v>
      </c>
      <c r="C1712" s="47" t="inlineStr">
        <is>
          <t>الصيانة لاين</t>
        </is>
      </c>
      <c r="D1712" s="47" t="n">
        <v>353</v>
      </c>
      <c r="E1712" s="49" t="n">
        <v>10170001</v>
      </c>
      <c r="F1712" s="28">
        <f>IFERROR(VLOOKUP(E1712,'أرصدة المخزن'!$A:$E,3,0),"")</f>
        <v/>
      </c>
      <c r="G1712" s="29">
        <f>IFERROR(VLOOKUP(E1712,'أرصدة المخزن'!$A:$H,4,FALSE),"")</f>
        <v/>
      </c>
      <c r="H1712" s="13" t="n">
        <v>100</v>
      </c>
      <c r="I1712" s="115" t="inlineStr">
        <is>
          <t>صرف</t>
        </is>
      </c>
      <c r="J1712" s="13" t="n"/>
      <c r="K1712" s="37">
        <f>IFERROR(VLOOKUP(E1712,'أرصدة المخزن'!$A:$H,8,0),"")</f>
        <v/>
      </c>
    </row>
    <row r="1713" ht="24.75" customHeight="1" s="138">
      <c r="A1713" s="13" t="n">
        <v>1707</v>
      </c>
      <c r="B1713" s="14" t="n">
        <v>46217</v>
      </c>
      <c r="C1713" s="47" t="inlineStr">
        <is>
          <t>الصيانة لاين</t>
        </is>
      </c>
      <c r="D1713" s="47" t="n">
        <v>354</v>
      </c>
      <c r="E1713" s="49" t="n">
        <v>10040038</v>
      </c>
      <c r="F1713" s="28">
        <f>IFERROR(VLOOKUP(E1713,'أرصدة المخزن'!$A:$E,3,0),"")</f>
        <v/>
      </c>
      <c r="G1713" s="29">
        <f>IFERROR(VLOOKUP(E1713,'أرصدة المخزن'!$A:$H,4,FALSE),"")</f>
        <v/>
      </c>
      <c r="H1713" s="13" t="n">
        <v>3</v>
      </c>
      <c r="I1713" s="115" t="inlineStr">
        <is>
          <t>صرف</t>
        </is>
      </c>
      <c r="J1713" s="13" t="inlineStr">
        <is>
          <t>حمام رقم 3,4</t>
        </is>
      </c>
      <c r="K1713" s="37">
        <f>IFERROR(VLOOKUP(E1713,'أرصدة المخزن'!$A:$H,8,0),"")</f>
        <v/>
      </c>
    </row>
    <row r="1714" ht="24.75" customHeight="1" s="138">
      <c r="A1714" s="13" t="n">
        <v>1708</v>
      </c>
      <c r="B1714" s="14" t="n">
        <v>46217</v>
      </c>
      <c r="C1714" s="47" t="inlineStr">
        <is>
          <t>الصيانة لاين</t>
        </is>
      </c>
      <c r="D1714" s="47" t="n">
        <v>354</v>
      </c>
      <c r="E1714" s="49" t="n">
        <v>10010038</v>
      </c>
      <c r="F1714" s="28">
        <f>IFERROR(VLOOKUP(E1714,'أرصدة المخزن'!$A:$E,3,0),"")</f>
        <v/>
      </c>
      <c r="G1714" s="29">
        <f>IFERROR(VLOOKUP(E1714,'أرصدة المخزن'!$A:$H,4,FALSE),"")</f>
        <v/>
      </c>
      <c r="H1714" s="13" t="n">
        <v>4</v>
      </c>
      <c r="I1714" s="115" t="inlineStr">
        <is>
          <t>صرف</t>
        </is>
      </c>
      <c r="J1714" s="13" t="inlineStr">
        <is>
          <t>عمارات 152,245</t>
        </is>
      </c>
      <c r="K1714" s="37">
        <f>IFERROR(VLOOKUP(E1714,'أرصدة المخزن'!$A:$H,8,0),"")</f>
        <v/>
      </c>
    </row>
    <row r="1715" ht="24.75" customHeight="1" s="138">
      <c r="A1715" s="13" t="n">
        <v>1709</v>
      </c>
      <c r="B1715" s="14" t="n">
        <v>46217</v>
      </c>
      <c r="C1715" s="47" t="inlineStr">
        <is>
          <t>الصيانة لاين</t>
        </is>
      </c>
      <c r="D1715" s="47" t="n">
        <v>355</v>
      </c>
      <c r="E1715" s="49" t="n">
        <v>10170063</v>
      </c>
      <c r="F1715" s="28">
        <f>IFERROR(VLOOKUP(E1715,'أرصدة المخزن'!$A:$E,3,0),"")</f>
        <v/>
      </c>
      <c r="G1715" s="29">
        <f>IFERROR(VLOOKUP(E1715,'أرصدة المخزن'!$A:$H,4,FALSE),"")</f>
        <v/>
      </c>
      <c r="H1715" s="13" t="n">
        <v>1</v>
      </c>
      <c r="I1715" s="115" t="inlineStr">
        <is>
          <t>صرف</t>
        </is>
      </c>
      <c r="J1715" s="13" t="inlineStr">
        <is>
          <t>كسر بجوار 181</t>
        </is>
      </c>
      <c r="K1715" s="37">
        <f>IFERROR(VLOOKUP(E1715,'أرصدة المخزن'!$A:$H,8,0),"")</f>
        <v/>
      </c>
    </row>
    <row r="1716" ht="24.75" customHeight="1" s="138">
      <c r="A1716" s="13" t="n">
        <v>1710</v>
      </c>
      <c r="B1716" s="14" t="n">
        <v>46217</v>
      </c>
      <c r="C1716" s="47" t="inlineStr">
        <is>
          <t>الصيانة لاين</t>
        </is>
      </c>
      <c r="D1716" s="47" t="n">
        <v>355</v>
      </c>
      <c r="E1716" s="49" t="n">
        <v>10020031</v>
      </c>
      <c r="F1716" s="28">
        <f>IFERROR(VLOOKUP(E1716,'أرصدة المخزن'!$A:$E,3,0),"")</f>
        <v/>
      </c>
      <c r="G1716" s="29">
        <f>IFERROR(VLOOKUP(E1716,'أرصدة المخزن'!$A:$H,4,FALSE),"")</f>
        <v/>
      </c>
      <c r="H1716" s="13" t="n">
        <v>4</v>
      </c>
      <c r="I1716" s="115" t="inlineStr">
        <is>
          <t>صرف</t>
        </is>
      </c>
      <c r="J1716" s="13" t="inlineStr">
        <is>
          <t>كسر بجوار 181</t>
        </is>
      </c>
      <c r="K1716" s="37">
        <f>IFERROR(VLOOKUP(E1716,'أرصدة المخزن'!$A:$H,8,0),"")</f>
        <v/>
      </c>
    </row>
    <row r="1717" ht="24.75" customHeight="1" s="138">
      <c r="A1717" s="13" t="n">
        <v>1711</v>
      </c>
      <c r="B1717" s="14" t="n">
        <v>46217</v>
      </c>
      <c r="C1717" s="47" t="inlineStr">
        <is>
          <t>الصيانة لاين</t>
        </is>
      </c>
      <c r="D1717" s="47" t="n">
        <v>355</v>
      </c>
      <c r="E1717" s="49" t="n">
        <v>10170065</v>
      </c>
      <c r="F1717" s="28">
        <f>IFERROR(VLOOKUP(E1717,'أرصدة المخزن'!$A:$E,3,0),"")</f>
        <v/>
      </c>
      <c r="G1717" s="29">
        <f>IFERROR(VLOOKUP(E1717,'أرصدة المخزن'!$A:$H,4,FALSE),"")</f>
        <v/>
      </c>
      <c r="H1717" s="13" t="n">
        <v>2</v>
      </c>
      <c r="I1717" s="115" t="inlineStr">
        <is>
          <t>صرف</t>
        </is>
      </c>
      <c r="J1717" s="13" t="inlineStr">
        <is>
          <t>كسر بجوار 181</t>
        </is>
      </c>
      <c r="K1717" s="37">
        <f>IFERROR(VLOOKUP(E1717,'أرصدة المخزن'!$A:$H,8,0),"")</f>
        <v/>
      </c>
    </row>
    <row r="1718" ht="24.75" customHeight="1" s="138">
      <c r="A1718" s="13" t="n">
        <v>1712</v>
      </c>
      <c r="B1718" s="14" t="n">
        <v>46218</v>
      </c>
      <c r="C1718" s="47" t="inlineStr">
        <is>
          <t>الصيانة كالم</t>
        </is>
      </c>
      <c r="D1718" s="47" t="n">
        <v>356</v>
      </c>
      <c r="E1718" s="49" t="n">
        <v>10170038</v>
      </c>
      <c r="F1718" s="28">
        <f>IFERROR(VLOOKUP(E1718,'أرصدة المخزن'!$A:$E,3,0),"")</f>
        <v/>
      </c>
      <c r="G1718" s="29">
        <f>IFERROR(VLOOKUP(E1718,'أرصدة المخزن'!$A:$H,4,FALSE),"")</f>
        <v/>
      </c>
      <c r="H1718" s="13" t="n">
        <v>10</v>
      </c>
      <c r="I1718" s="115" t="inlineStr">
        <is>
          <t>صرف</t>
        </is>
      </c>
      <c r="J1718" s="13" t="n"/>
      <c r="K1718" s="37">
        <f>IFERROR(VLOOKUP(E1718,'أرصدة المخزن'!$A:$H,8,0),"")</f>
        <v/>
      </c>
    </row>
    <row r="1719" ht="24.75" customHeight="1" s="138">
      <c r="A1719" s="13" t="n">
        <v>1713</v>
      </c>
      <c r="B1719" s="14" t="n">
        <v>46218</v>
      </c>
      <c r="C1719" s="47" t="inlineStr">
        <is>
          <t>الصيانة كالم</t>
        </is>
      </c>
      <c r="D1719" s="47" t="n">
        <v>357</v>
      </c>
      <c r="E1719" s="49" t="n">
        <v>10010064</v>
      </c>
      <c r="F1719" s="28">
        <f>IFERROR(VLOOKUP(E1719,'أرصدة المخزن'!$A:$E,3,0),"")</f>
        <v/>
      </c>
      <c r="G1719" s="29">
        <f>IFERROR(VLOOKUP(E1719,'أرصدة المخزن'!$A:$H,4,FALSE),"")</f>
        <v/>
      </c>
      <c r="H1719" s="13" t="n">
        <v>85</v>
      </c>
      <c r="I1719" s="115" t="inlineStr">
        <is>
          <t>صرف</t>
        </is>
      </c>
      <c r="J1719" s="13" t="inlineStr">
        <is>
          <t>مرتجع غير مطابق للمواصفات</t>
        </is>
      </c>
      <c r="K1719" s="37">
        <f>IFERROR(VLOOKUP(E1719,'أرصدة المخزن'!$A:$H,8,0),"")</f>
        <v/>
      </c>
    </row>
    <row r="1720" ht="24.75" customHeight="1" s="138">
      <c r="A1720" s="13" t="n">
        <v>1714</v>
      </c>
      <c r="B1720" s="14" t="n">
        <v>46218</v>
      </c>
      <c r="C1720" s="47" t="inlineStr">
        <is>
          <t xml:space="preserve">الصيانة لاين </t>
        </is>
      </c>
      <c r="D1720" s="47" t="n">
        <v>358</v>
      </c>
      <c r="E1720" s="49" t="n">
        <v>10010072</v>
      </c>
      <c r="F1720" s="28">
        <f>IFERROR(VLOOKUP(E1720,'أرصدة المخزن'!$A:$E,3,0),"")</f>
        <v/>
      </c>
      <c r="G1720" s="29">
        <f>IFERROR(VLOOKUP(E1720,'أرصدة المخزن'!$A:$H,4,FALSE),"")</f>
        <v/>
      </c>
      <c r="H1720" s="13" t="n">
        <v>14</v>
      </c>
      <c r="I1720" s="115" t="inlineStr">
        <is>
          <t>صرف</t>
        </is>
      </c>
      <c r="J1720" s="13" t="n"/>
      <c r="K1720" s="37">
        <f>IFERROR(VLOOKUP(E1720,'أرصدة المخزن'!$A:$H,8,0),"")</f>
        <v/>
      </c>
    </row>
    <row r="1721" ht="24.75" customHeight="1" s="138">
      <c r="A1721" s="13" t="n">
        <v>1715</v>
      </c>
      <c r="B1721" s="14" t="n">
        <v>46218</v>
      </c>
      <c r="C1721" s="47" t="inlineStr">
        <is>
          <t xml:space="preserve">الصيانة لاين </t>
        </is>
      </c>
      <c r="D1721" s="47" t="n">
        <v>358</v>
      </c>
      <c r="E1721" s="49" t="n">
        <v>10010070</v>
      </c>
      <c r="F1721" s="28">
        <f>IFERROR(VLOOKUP(E1721,'أرصدة المخزن'!$A:$E,3,0),"")</f>
        <v/>
      </c>
      <c r="G1721" s="29">
        <f>IFERROR(VLOOKUP(E1721,'أرصدة المخزن'!$A:$H,4,FALSE),"")</f>
        <v/>
      </c>
      <c r="H1721" s="13" t="n">
        <v>28</v>
      </c>
      <c r="I1721" s="115" t="inlineStr">
        <is>
          <t>صرف</t>
        </is>
      </c>
      <c r="J1721" s="13" t="n"/>
      <c r="K1721" s="37">
        <f>IFERROR(VLOOKUP(E1721,'أرصدة المخزن'!$A:$H,8,0),"")</f>
        <v/>
      </c>
    </row>
    <row r="1722" ht="24.75" customHeight="1" s="138">
      <c r="A1722" s="13" t="n">
        <v>1716</v>
      </c>
      <c r="B1722" s="14" t="n">
        <v>46218</v>
      </c>
      <c r="C1722" s="47" t="inlineStr">
        <is>
          <t xml:space="preserve">الصيانة لاين </t>
        </is>
      </c>
      <c r="D1722" s="47" t="n">
        <v>358</v>
      </c>
      <c r="E1722" s="49" t="n">
        <v>10010101</v>
      </c>
      <c r="F1722" s="28">
        <f>IFERROR(VLOOKUP(E1722,'أرصدة المخزن'!$A:$E,3,0),"")</f>
        <v/>
      </c>
      <c r="G1722" s="29">
        <f>IFERROR(VLOOKUP(E1722,'أرصدة المخزن'!$A:$H,4,FALSE),"")</f>
        <v/>
      </c>
      <c r="H1722" s="13" t="n">
        <v>100</v>
      </c>
      <c r="I1722" s="115" t="inlineStr">
        <is>
          <t>صرف</t>
        </is>
      </c>
      <c r="J1722" s="13" t="n"/>
      <c r="K1722" s="37">
        <f>IFERROR(VLOOKUP(E1722,'أرصدة المخزن'!$A:$H,8,0),"")</f>
        <v/>
      </c>
    </row>
    <row r="1723" ht="24.75" customHeight="1" s="138">
      <c r="A1723" s="13" t="n">
        <v>1717</v>
      </c>
      <c r="B1723" s="14" t="n">
        <v>46218</v>
      </c>
      <c r="C1723" s="47" t="inlineStr">
        <is>
          <t>الري سلطان</t>
        </is>
      </c>
      <c r="D1723" s="47" t="n">
        <v>359</v>
      </c>
      <c r="E1723" s="49" t="n">
        <v>10030002</v>
      </c>
      <c r="F1723" s="28">
        <f>IFERROR(VLOOKUP(E1723,'أرصدة المخزن'!$A:$E,3,0),"")</f>
        <v/>
      </c>
      <c r="G1723" s="29">
        <f>IFERROR(VLOOKUP(E1723,'أرصدة المخزن'!$A:$H,4,FALSE),"")</f>
        <v/>
      </c>
      <c r="H1723" s="13" t="n">
        <v>400</v>
      </c>
      <c r="I1723" s="115" t="inlineStr">
        <is>
          <t>صرف</t>
        </is>
      </c>
      <c r="J1723" s="13" t="inlineStr">
        <is>
          <t>حمام رقم 5+ الامتداد</t>
        </is>
      </c>
      <c r="K1723" s="37">
        <f>IFERROR(VLOOKUP(E1723,'أرصدة المخزن'!$A:$H,8,0),"")</f>
        <v/>
      </c>
    </row>
    <row r="1724" ht="24.75" customHeight="1" s="138">
      <c r="A1724" s="13" t="n">
        <v>1718</v>
      </c>
      <c r="B1724" s="14" t="n">
        <v>46218</v>
      </c>
      <c r="C1724" s="47" t="inlineStr">
        <is>
          <t>الري سلطان</t>
        </is>
      </c>
      <c r="D1724" s="47" t="n">
        <v>359</v>
      </c>
      <c r="E1724" s="49" t="n">
        <v>10030042</v>
      </c>
      <c r="F1724" s="28">
        <f>IFERROR(VLOOKUP(E1724,'أرصدة المخزن'!$A:$E,3,0),"")</f>
        <v/>
      </c>
      <c r="G1724" s="29">
        <f>IFERROR(VLOOKUP(E1724,'أرصدة المخزن'!$A:$H,4,FALSE),"")</f>
        <v/>
      </c>
      <c r="H1724" s="15" t="n">
        <v>3</v>
      </c>
      <c r="I1724" s="115" t="inlineStr">
        <is>
          <t>صرف</t>
        </is>
      </c>
      <c r="J1724" s="13" t="inlineStr">
        <is>
          <t>حمام رقم 5+ الامتداد</t>
        </is>
      </c>
      <c r="K1724" s="37">
        <f>IFERROR(VLOOKUP(E1724,'أرصدة المخزن'!$A:$H,8,0),"")</f>
        <v/>
      </c>
    </row>
    <row r="1725" ht="24.75" customHeight="1" s="138">
      <c r="A1725" s="13" t="n">
        <v>1719</v>
      </c>
      <c r="B1725" s="14" t="n">
        <v>46218</v>
      </c>
      <c r="C1725" s="47" t="inlineStr">
        <is>
          <t>الري سلطان</t>
        </is>
      </c>
      <c r="D1725" s="47" t="n">
        <v>359</v>
      </c>
      <c r="E1725" s="49" t="n">
        <v>10030044</v>
      </c>
      <c r="F1725" s="28">
        <f>IFERROR(VLOOKUP(E1725,'أرصدة المخزن'!$A:$E,3,0),"")</f>
        <v/>
      </c>
      <c r="G1725" s="29">
        <f>IFERROR(VLOOKUP(E1725,'أرصدة المخزن'!$A:$H,4,FALSE),"")</f>
        <v/>
      </c>
      <c r="H1725" s="15" t="n">
        <v>1</v>
      </c>
      <c r="I1725" s="115" t="inlineStr">
        <is>
          <t>صرف</t>
        </is>
      </c>
      <c r="J1725" s="13" t="inlineStr">
        <is>
          <t>حمام رقم 5+ الامتداد</t>
        </is>
      </c>
      <c r="K1725" s="37">
        <f>IFERROR(VLOOKUP(E1725,'أرصدة المخزن'!$A:$H,8,0),"")</f>
        <v/>
      </c>
    </row>
    <row r="1726" ht="24.75" customHeight="1" s="138">
      <c r="A1726" s="13" t="n">
        <v>1720</v>
      </c>
      <c r="B1726" s="14" t="n">
        <v>46218</v>
      </c>
      <c r="C1726" s="47" t="inlineStr">
        <is>
          <t>الري سلطان</t>
        </is>
      </c>
      <c r="D1726" s="47" t="n">
        <v>359</v>
      </c>
      <c r="E1726" s="49" t="n">
        <v>10030045</v>
      </c>
      <c r="F1726" s="28">
        <f>IFERROR(VLOOKUP(E1726,'أرصدة المخزن'!$A:$E,3,0),"")</f>
        <v/>
      </c>
      <c r="G1726" s="29">
        <f>IFERROR(VLOOKUP(E1726,'أرصدة المخزن'!$A:$H,4,FALSE),"")</f>
        <v/>
      </c>
      <c r="H1726" s="15" t="n">
        <v>1</v>
      </c>
      <c r="I1726" s="115" t="inlineStr">
        <is>
          <t>صرف</t>
        </is>
      </c>
      <c r="J1726" s="13" t="inlineStr">
        <is>
          <t>حمام رقم 5+ الامتداد</t>
        </is>
      </c>
      <c r="K1726" s="37">
        <f>IFERROR(VLOOKUP(E1726,'أرصدة المخزن'!$A:$H,8,0),"")</f>
        <v/>
      </c>
    </row>
    <row r="1727" ht="24.75" customHeight="1" s="138">
      <c r="A1727" s="13" t="n">
        <v>1721</v>
      </c>
      <c r="B1727" s="14" t="n">
        <v>46218</v>
      </c>
      <c r="C1727" s="47" t="inlineStr">
        <is>
          <t>الري سلطان</t>
        </is>
      </c>
      <c r="D1727" s="47" t="n">
        <v>360</v>
      </c>
      <c r="E1727" s="49" t="n">
        <v>10030028</v>
      </c>
      <c r="F1727" s="28">
        <f>IFERROR(VLOOKUP(E1727,'أرصدة المخزن'!$A:$E,3,0),"")</f>
        <v/>
      </c>
      <c r="G1727" s="29">
        <f>IFERROR(VLOOKUP(E1727,'أرصدة المخزن'!$A:$H,4,FALSE),"")</f>
        <v/>
      </c>
      <c r="H1727" s="13" t="n">
        <v>29</v>
      </c>
      <c r="I1727" s="115" t="inlineStr">
        <is>
          <t>صرف</t>
        </is>
      </c>
      <c r="J1727" s="13" t="inlineStr">
        <is>
          <t>حمام رقم 5+ الامتداد</t>
        </is>
      </c>
      <c r="K1727" s="37">
        <f>IFERROR(VLOOKUP(E1727,'أرصدة المخزن'!$A:$H,8,0),"")</f>
        <v/>
      </c>
    </row>
    <row r="1728" ht="24.75" customHeight="1" s="138">
      <c r="A1728" s="13" t="n">
        <v>1722</v>
      </c>
      <c r="B1728" s="14" t="n">
        <v>46218</v>
      </c>
      <c r="C1728" s="47" t="inlineStr">
        <is>
          <t>الري خاص</t>
        </is>
      </c>
      <c r="D1728" s="47" t="n">
        <v>361</v>
      </c>
      <c r="E1728" s="49" t="n">
        <v>10020129</v>
      </c>
      <c r="F1728" s="28">
        <f>IFERROR(VLOOKUP(E1728,'أرصدة المخزن'!$A:$E,3,0),"")</f>
        <v/>
      </c>
      <c r="G1728" s="29">
        <f>IFERROR(VLOOKUP(E1728,'أرصدة المخزن'!$A:$H,4,FALSE),"")</f>
        <v/>
      </c>
      <c r="H1728" s="13" t="n">
        <v>1</v>
      </c>
      <c r="I1728" s="115" t="inlineStr">
        <is>
          <t>صرف</t>
        </is>
      </c>
      <c r="J1728" s="13" t="inlineStr">
        <is>
          <t>وحدة رقم 439/1</t>
        </is>
      </c>
      <c r="K1728" s="37">
        <f>IFERROR(VLOOKUP(E1728,'أرصدة المخزن'!$A:$H,8,0),"")</f>
        <v/>
      </c>
    </row>
    <row r="1729" ht="24.75" customHeight="1" s="138">
      <c r="A1729" s="13" t="n">
        <v>1723</v>
      </c>
      <c r="B1729" s="14" t="n">
        <v>46218</v>
      </c>
      <c r="C1729" s="47" t="inlineStr">
        <is>
          <t>النظافة كايرو</t>
        </is>
      </c>
      <c r="D1729" s="47" t="n">
        <v>362</v>
      </c>
      <c r="E1729" s="49" t="n">
        <v>10050002</v>
      </c>
      <c r="F1729" s="28">
        <f>IFERROR(VLOOKUP(E1729,'أرصدة المخزن'!$A:$E,3,0),"")</f>
        <v/>
      </c>
      <c r="G1729" s="29">
        <f>IFERROR(VLOOKUP(E1729,'أرصدة المخزن'!$A:$H,4,FALSE),"")</f>
        <v/>
      </c>
      <c r="H1729" s="13" t="n">
        <v>1</v>
      </c>
      <c r="I1729" s="115" t="inlineStr">
        <is>
          <t>صرف</t>
        </is>
      </c>
      <c r="J1729" s="13" t="n"/>
      <c r="K1729" s="37">
        <f>IFERROR(VLOOKUP(E1729,'أرصدة المخزن'!$A:$H,8,0),"")</f>
        <v/>
      </c>
    </row>
    <row r="1730" ht="24.75" customHeight="1" s="138">
      <c r="A1730" s="13" t="n">
        <v>1724</v>
      </c>
      <c r="B1730" s="14" t="n">
        <v>46218</v>
      </c>
      <c r="C1730" s="47" t="inlineStr">
        <is>
          <t>النظافة كايرو</t>
        </is>
      </c>
      <c r="D1730" s="47" t="n">
        <v>362</v>
      </c>
      <c r="E1730" s="49" t="n">
        <v>10050003</v>
      </c>
      <c r="F1730" s="28">
        <f>IFERROR(VLOOKUP(E1730,'أرصدة المخزن'!$A:$E,3,0),"")</f>
        <v/>
      </c>
      <c r="G1730" s="29">
        <f>IFERROR(VLOOKUP(E1730,'أرصدة المخزن'!$A:$H,4,FALSE),"")</f>
        <v/>
      </c>
      <c r="H1730" s="13" t="n">
        <v>18</v>
      </c>
      <c r="I1730" s="115" t="inlineStr">
        <is>
          <t>صرف</t>
        </is>
      </c>
      <c r="J1730" s="13" t="n"/>
      <c r="K1730" s="37">
        <f>IFERROR(VLOOKUP(E1730,'أرصدة المخزن'!$A:$H,8,0),"")</f>
        <v/>
      </c>
    </row>
    <row r="1731" ht="24.75" customHeight="1" s="138">
      <c r="A1731" s="13" t="n">
        <v>1725</v>
      </c>
      <c r="B1731" s="14" t="n">
        <v>46218</v>
      </c>
      <c r="C1731" s="47" t="inlineStr">
        <is>
          <t>النظافة كايرو</t>
        </is>
      </c>
      <c r="D1731" s="47" t="n">
        <v>362</v>
      </c>
      <c r="E1731" s="19" t="n">
        <v>10050005</v>
      </c>
      <c r="F1731" s="28">
        <f>IFERROR(VLOOKUP(E1731,'أرصدة المخزن'!$A:$E,3,0),"")</f>
        <v/>
      </c>
      <c r="G1731" s="29">
        <f>IFERROR(VLOOKUP(E1731,'أرصدة المخزن'!$A:$H,4,FALSE),"")</f>
        <v/>
      </c>
      <c r="H1731" s="13" t="n">
        <v>3</v>
      </c>
      <c r="I1731" s="115" t="inlineStr">
        <is>
          <t>صرف</t>
        </is>
      </c>
      <c r="J1731" s="13" t="n"/>
      <c r="K1731" s="37">
        <f>IFERROR(VLOOKUP(E1731,'أرصدة المخزن'!$A:$H,8,0),"")</f>
        <v/>
      </c>
    </row>
    <row r="1732" ht="24.75" customHeight="1" s="138">
      <c r="A1732" s="13" t="n">
        <v>1726</v>
      </c>
      <c r="B1732" s="14" t="n">
        <v>46219</v>
      </c>
      <c r="C1732" s="47" t="inlineStr">
        <is>
          <t>الصيانة كالم</t>
        </is>
      </c>
      <c r="D1732" s="47" t="n">
        <v>363</v>
      </c>
      <c r="E1732" s="49" t="n">
        <v>10020238</v>
      </c>
      <c r="F1732" s="28">
        <f>IFERROR(VLOOKUP(E1732,'أرصدة المخزن'!$A:$E,3,0),"")</f>
        <v/>
      </c>
      <c r="G1732" s="29">
        <f>IFERROR(VLOOKUP(E1732,'أرصدة المخزن'!$A:$H,4,FALSE),"")</f>
        <v/>
      </c>
      <c r="H1732" s="13" t="n">
        <v>1</v>
      </c>
      <c r="I1732" s="115" t="inlineStr">
        <is>
          <t>صرف</t>
        </is>
      </c>
      <c r="J1732" s="13" t="inlineStr">
        <is>
          <t>وحدة رقم 276/5</t>
        </is>
      </c>
      <c r="K1732" s="37">
        <f>IFERROR(VLOOKUP(E1732,'أرصدة المخزن'!$A:$H,8,0),"")</f>
        <v/>
      </c>
    </row>
    <row r="1733" ht="24.75" customHeight="1" s="138">
      <c r="A1733" s="13" t="n">
        <v>1727</v>
      </c>
      <c r="B1733" s="14" t="n">
        <v>46219</v>
      </c>
      <c r="C1733" s="47" t="inlineStr">
        <is>
          <t>الصيانة كالم</t>
        </is>
      </c>
      <c r="D1733" s="47" t="n">
        <v>363</v>
      </c>
      <c r="E1733" s="49" t="n">
        <v>10020186</v>
      </c>
      <c r="F1733" s="28">
        <f>IFERROR(VLOOKUP(E1733,'أرصدة المخزن'!$A:$E,3,0),"")</f>
        <v/>
      </c>
      <c r="G1733" s="29">
        <f>IFERROR(VLOOKUP(E1733,'أرصدة المخزن'!$A:$H,4,FALSE),"")</f>
        <v/>
      </c>
      <c r="H1733" s="13" t="n">
        <v>1</v>
      </c>
      <c r="I1733" s="115" t="inlineStr">
        <is>
          <t>صرف</t>
        </is>
      </c>
      <c r="J1733" s="13" t="inlineStr">
        <is>
          <t>بوابة 2</t>
        </is>
      </c>
      <c r="K1733" s="37">
        <f>IFERROR(VLOOKUP(E1733,'أرصدة المخزن'!$A:$H,8,0),"")</f>
        <v/>
      </c>
    </row>
    <row r="1734" ht="24.75" customHeight="1" s="138">
      <c r="A1734" s="13" t="n">
        <v>1728</v>
      </c>
      <c r="B1734" s="14" t="n">
        <v>46219</v>
      </c>
      <c r="C1734" s="47" t="inlineStr">
        <is>
          <t>المسطحات المائية</t>
        </is>
      </c>
      <c r="D1734" s="47" t="n">
        <v>364</v>
      </c>
      <c r="E1734" s="49" t="n">
        <v>10040009</v>
      </c>
      <c r="F1734" s="28">
        <f>IFERROR(VLOOKUP(E1734,'أرصدة المخزن'!$A:$E,3,0),"")</f>
        <v/>
      </c>
      <c r="G1734" s="29">
        <f>IFERROR(VLOOKUP(E1734,'أرصدة المخزن'!$A:$H,4,FALSE),"")</f>
        <v/>
      </c>
      <c r="H1734" s="13" t="n">
        <v>3</v>
      </c>
      <c r="I1734" s="115" t="inlineStr">
        <is>
          <t>صرف</t>
        </is>
      </c>
      <c r="J1734" s="13" t="n"/>
      <c r="K1734" s="37">
        <f>IFERROR(VLOOKUP(E1734,'أرصدة المخزن'!$A:$H,8,0),"")</f>
        <v/>
      </c>
    </row>
    <row r="1735" ht="24.75" customHeight="1" s="138">
      <c r="A1735" s="13" t="n">
        <v>1729</v>
      </c>
      <c r="B1735" s="14" t="n">
        <v>46219</v>
      </c>
      <c r="C1735" s="47" t="inlineStr">
        <is>
          <t>المسطحات المائية</t>
        </is>
      </c>
      <c r="D1735" s="47" t="n">
        <v>364</v>
      </c>
      <c r="E1735" s="49" t="n">
        <v>10040008</v>
      </c>
      <c r="F1735" s="28">
        <f>IFERROR(VLOOKUP(E1735,'أرصدة المخزن'!$A:$E,3,0),"")</f>
        <v/>
      </c>
      <c r="G1735" s="29">
        <f>IFERROR(VLOOKUP(E1735,'أرصدة المخزن'!$A:$H,4,FALSE),"")</f>
        <v/>
      </c>
      <c r="H1735" s="13" t="n">
        <v>8</v>
      </c>
      <c r="I1735" s="115" t="inlineStr">
        <is>
          <t>صرف</t>
        </is>
      </c>
      <c r="J1735" s="13" t="n"/>
      <c r="K1735" s="37">
        <f>IFERROR(VLOOKUP(E1735,'أرصدة المخزن'!$A:$H,8,0),"")</f>
        <v/>
      </c>
    </row>
    <row r="1736" ht="24.75" customHeight="1" s="138">
      <c r="A1736" s="13" t="n">
        <v>1730</v>
      </c>
      <c r="B1736" s="14" t="n">
        <v>46219</v>
      </c>
      <c r="C1736" s="47" t="inlineStr">
        <is>
          <t>المسطحات المائية</t>
        </is>
      </c>
      <c r="D1736" s="47" t="n">
        <v>364</v>
      </c>
      <c r="E1736" s="49" t="n">
        <v>10040029</v>
      </c>
      <c r="F1736" s="28">
        <f>IFERROR(VLOOKUP(E1736,'أرصدة المخزن'!$A:$E,3,0),"")</f>
        <v/>
      </c>
      <c r="G1736" s="29">
        <f>IFERROR(VLOOKUP(E1736,'أرصدة المخزن'!$A:$H,4,FALSE),"")</f>
        <v/>
      </c>
      <c r="H1736" s="13" t="n">
        <v>2</v>
      </c>
      <c r="I1736" s="115" t="inlineStr">
        <is>
          <t>صرف</t>
        </is>
      </c>
      <c r="J1736" s="13" t="n"/>
      <c r="K1736" s="37">
        <f>IFERROR(VLOOKUP(E1736,'أرصدة المخزن'!$A:$H,8,0),"")</f>
        <v/>
      </c>
    </row>
    <row r="1737" ht="24.75" customHeight="1" s="138">
      <c r="A1737" s="13" t="n">
        <v>1731</v>
      </c>
      <c r="B1737" s="14" t="n">
        <v>46219</v>
      </c>
      <c r="C1737" s="47" t="inlineStr">
        <is>
          <t>المسطحات المائية</t>
        </is>
      </c>
      <c r="D1737" s="47" t="n">
        <v>365</v>
      </c>
      <c r="E1737" s="49" t="n">
        <v>10030051</v>
      </c>
      <c r="F1737" s="28">
        <f>IFERROR(VLOOKUP(E1737,'أرصدة المخزن'!$A:$E,3,0),"")</f>
        <v/>
      </c>
      <c r="G1737" s="29">
        <f>IFERROR(VLOOKUP(E1737,'أرصدة المخزن'!$A:$H,4,FALSE),"")</f>
        <v/>
      </c>
      <c r="H1737" s="13" t="n">
        <v>3</v>
      </c>
      <c r="I1737" s="115" t="inlineStr">
        <is>
          <t>صرف</t>
        </is>
      </c>
      <c r="J1737" s="13" t="inlineStr">
        <is>
          <t>حمام رقم 5,2</t>
        </is>
      </c>
      <c r="K1737" s="37">
        <f>IFERROR(VLOOKUP(E1737,'أرصدة المخزن'!$A:$H,8,0),"")</f>
        <v/>
      </c>
    </row>
    <row r="1738" ht="24.75" customHeight="1" s="138">
      <c r="A1738" s="13" t="n">
        <v>1732</v>
      </c>
      <c r="B1738" s="14" t="n">
        <v>46219</v>
      </c>
      <c r="C1738" s="47" t="inlineStr">
        <is>
          <t>المسطحات المائية</t>
        </is>
      </c>
      <c r="D1738" s="47" t="n">
        <v>366</v>
      </c>
      <c r="E1738" s="49" t="n">
        <v>10020023</v>
      </c>
      <c r="F1738" s="28">
        <f>IFERROR(VLOOKUP(E1738,'أرصدة المخزن'!$A:$E,3,0),"")</f>
        <v/>
      </c>
      <c r="G1738" s="29">
        <f>IFERROR(VLOOKUP(E1738,'أرصدة المخزن'!$A:$H,4,FALSE),"")</f>
        <v/>
      </c>
      <c r="H1738" s="13" t="n">
        <v>2</v>
      </c>
      <c r="I1738" s="115" t="inlineStr">
        <is>
          <t>صرف</t>
        </is>
      </c>
      <c r="J1738" s="13" t="inlineStr">
        <is>
          <t>نافورة بوابة2</t>
        </is>
      </c>
      <c r="K1738" s="37">
        <f>IFERROR(VLOOKUP(E1738,'أرصدة المخزن'!$A:$H,8,0),"")</f>
        <v/>
      </c>
    </row>
    <row r="1739" ht="24.75" customHeight="1" s="138">
      <c r="A1739" s="13" t="n">
        <v>1733</v>
      </c>
      <c r="B1739" s="14" t="n">
        <v>46219</v>
      </c>
      <c r="C1739" s="47" t="inlineStr">
        <is>
          <t>المسطحات المائية</t>
        </is>
      </c>
      <c r="D1739" s="47" t="n">
        <v>366</v>
      </c>
      <c r="E1739" s="49" t="n">
        <v>10020002</v>
      </c>
      <c r="F1739" s="28">
        <f>IFERROR(VLOOKUP(E1739,'أرصدة المخزن'!$A:$E,3,0),"")</f>
        <v/>
      </c>
      <c r="G1739" s="29">
        <f>IFERROR(VLOOKUP(E1739,'أرصدة المخزن'!$A:$H,4,FALSE),"")</f>
        <v/>
      </c>
      <c r="H1739" s="13" t="n">
        <v>6</v>
      </c>
      <c r="I1739" s="115" t="inlineStr">
        <is>
          <t>صرف</t>
        </is>
      </c>
      <c r="J1739" s="13" t="inlineStr">
        <is>
          <t>نافورة بوابة2</t>
        </is>
      </c>
      <c r="K1739" s="37">
        <f>IFERROR(VLOOKUP(E1739,'أرصدة المخزن'!$A:$H,8,0),"")</f>
        <v/>
      </c>
    </row>
    <row r="1740" ht="24.75" customHeight="1" s="138">
      <c r="A1740" s="13" t="n">
        <v>1734</v>
      </c>
      <c r="B1740" s="14" t="n">
        <v>46219</v>
      </c>
      <c r="C1740" s="47" t="inlineStr">
        <is>
          <t>المسطحات المائية</t>
        </is>
      </c>
      <c r="D1740" s="47" t="n">
        <v>366</v>
      </c>
      <c r="E1740" s="49" t="n">
        <v>10020046</v>
      </c>
      <c r="F1740" s="28">
        <f>IFERROR(VLOOKUP(E1740,'أرصدة المخزن'!$A:$E,3,0),"")</f>
        <v/>
      </c>
      <c r="G1740" s="29">
        <f>IFERROR(VLOOKUP(E1740,'أرصدة المخزن'!$A:$H,4,FALSE),"")</f>
        <v/>
      </c>
      <c r="H1740" s="13" t="n">
        <v>2</v>
      </c>
      <c r="I1740" s="115" t="inlineStr">
        <is>
          <t>صرف</t>
        </is>
      </c>
      <c r="J1740" s="13" t="inlineStr">
        <is>
          <t>نافورة بوابة2</t>
        </is>
      </c>
      <c r="K1740" s="37">
        <f>IFERROR(VLOOKUP(E1740,'أرصدة المخزن'!$A:$H,8,0),"")</f>
        <v/>
      </c>
    </row>
    <row r="1741" ht="24.75" customHeight="1" s="138">
      <c r="A1741" s="13" t="n">
        <v>1735</v>
      </c>
      <c r="B1741" s="14" t="n">
        <v>46219</v>
      </c>
      <c r="C1741" s="47" t="inlineStr">
        <is>
          <t>المسطحات المائية</t>
        </is>
      </c>
      <c r="D1741" s="47" t="n">
        <v>366</v>
      </c>
      <c r="E1741" s="49" t="n">
        <v>10020071</v>
      </c>
      <c r="F1741" s="28">
        <f>IFERROR(VLOOKUP(E1741,'أرصدة المخزن'!$A:$E,3,0),"")</f>
        <v/>
      </c>
      <c r="G1741" s="29">
        <f>IFERROR(VLOOKUP(E1741,'أرصدة المخزن'!$A:$H,4,FALSE),"")</f>
        <v/>
      </c>
      <c r="H1741" s="13" t="n">
        <v>1</v>
      </c>
      <c r="I1741" s="115" t="inlineStr">
        <is>
          <t>صرف</t>
        </is>
      </c>
      <c r="J1741" s="13" t="inlineStr">
        <is>
          <t>نافورة بوابة2</t>
        </is>
      </c>
      <c r="K1741" s="37">
        <f>IFERROR(VLOOKUP(E1741,'أرصدة المخزن'!$A:$H,8,0),"")</f>
        <v/>
      </c>
    </row>
    <row r="1742" ht="24.75" customHeight="1" s="138">
      <c r="A1742" s="13" t="n">
        <v>1736</v>
      </c>
      <c r="B1742" s="14" t="n">
        <v>46219</v>
      </c>
      <c r="C1742" s="47" t="inlineStr">
        <is>
          <t>المسطحات المائية</t>
        </is>
      </c>
      <c r="D1742" s="47" t="n">
        <v>367</v>
      </c>
      <c r="E1742" s="49" t="n">
        <v>10030052</v>
      </c>
      <c r="F1742" s="28">
        <f>IFERROR(VLOOKUP(E1742,'أرصدة المخزن'!$A:$E,3,0),"")</f>
        <v/>
      </c>
      <c r="G1742" s="29">
        <f>IFERROR(VLOOKUP(E1742,'أرصدة المخزن'!$A:$H,4,FALSE),"")</f>
        <v/>
      </c>
      <c r="H1742" s="13" t="n">
        <v>4</v>
      </c>
      <c r="I1742" s="115" t="inlineStr">
        <is>
          <t>صرف</t>
        </is>
      </c>
      <c r="J1742" s="13" t="inlineStr">
        <is>
          <t>نافورة بوابة2</t>
        </is>
      </c>
      <c r="K1742" s="37">
        <f>IFERROR(VLOOKUP(E1742,'أرصدة المخزن'!$A:$H,8,0),"")</f>
        <v/>
      </c>
    </row>
    <row r="1743" ht="24.75" customHeight="1" s="138">
      <c r="A1743" s="13" t="n">
        <v>1737</v>
      </c>
      <c r="B1743" s="14" t="n">
        <v>46219</v>
      </c>
      <c r="C1743" s="47" t="inlineStr">
        <is>
          <t>المسطحات المائية</t>
        </is>
      </c>
      <c r="D1743" s="47" t="n">
        <v>367</v>
      </c>
      <c r="E1743" s="49" t="n">
        <v>10020050</v>
      </c>
      <c r="F1743" s="28">
        <f>IFERROR(VLOOKUP(E1743,'أرصدة المخزن'!$A:$E,3,0),"")</f>
        <v/>
      </c>
      <c r="G1743" s="29">
        <f>IFERROR(VLOOKUP(E1743,'أرصدة المخزن'!$A:$H,4,FALSE),"")</f>
        <v/>
      </c>
      <c r="H1743" s="13" t="n">
        <v>2</v>
      </c>
      <c r="I1743" s="115" t="inlineStr">
        <is>
          <t>صرف</t>
        </is>
      </c>
      <c r="J1743" s="13" t="inlineStr">
        <is>
          <t>نافورة بوابة2</t>
        </is>
      </c>
      <c r="K1743" s="37">
        <f>IFERROR(VLOOKUP(E1743,'أرصدة المخزن'!$A:$H,8,0),"")</f>
        <v/>
      </c>
    </row>
    <row r="1744" ht="24.75" customHeight="1" s="138">
      <c r="A1744" s="13" t="n">
        <v>1738</v>
      </c>
      <c r="B1744" s="14" t="n">
        <v>46219</v>
      </c>
      <c r="C1744" s="47" t="inlineStr">
        <is>
          <t>المسطحات المائية</t>
        </is>
      </c>
      <c r="D1744" s="47" t="n">
        <v>367</v>
      </c>
      <c r="E1744" s="49" t="n">
        <v>10020066</v>
      </c>
      <c r="F1744" s="28">
        <f>IFERROR(VLOOKUP(E1744,'أرصدة المخزن'!$A:$E,3,0),"")</f>
        <v/>
      </c>
      <c r="G1744" s="29">
        <f>IFERROR(VLOOKUP(E1744,'أرصدة المخزن'!$A:$H,4,FALSE),"")</f>
        <v/>
      </c>
      <c r="H1744" s="13" t="n">
        <v>1</v>
      </c>
      <c r="I1744" s="115" t="inlineStr">
        <is>
          <t>صرف</t>
        </is>
      </c>
      <c r="J1744" s="13" t="inlineStr">
        <is>
          <t>نافورة بوابة2</t>
        </is>
      </c>
      <c r="K1744" s="37">
        <f>IFERROR(VLOOKUP(E1744,'أرصدة المخزن'!$A:$H,8,0),"")</f>
        <v/>
      </c>
    </row>
    <row r="1745" ht="24.75" customHeight="1" s="138">
      <c r="A1745" s="13" t="n">
        <v>1739</v>
      </c>
      <c r="B1745" s="14" t="n">
        <v>46219</v>
      </c>
      <c r="C1745" s="47" t="inlineStr">
        <is>
          <t>المسطحات المائية</t>
        </is>
      </c>
      <c r="D1745" s="47" t="n">
        <v>367</v>
      </c>
      <c r="E1745" s="49" t="n">
        <v>10020012</v>
      </c>
      <c r="F1745" s="28">
        <f>IFERROR(VLOOKUP(E1745,'أرصدة المخزن'!$A:$E,3,0),"")</f>
        <v/>
      </c>
      <c r="G1745" s="29">
        <f>IFERROR(VLOOKUP(E1745,'أرصدة المخزن'!$A:$H,4,FALSE),"")</f>
        <v/>
      </c>
      <c r="H1745" s="13" t="n">
        <v>4</v>
      </c>
      <c r="I1745" s="115" t="inlineStr">
        <is>
          <t>صرف</t>
        </is>
      </c>
      <c r="J1745" s="13" t="inlineStr">
        <is>
          <t>نافورة بوابة2</t>
        </is>
      </c>
      <c r="K1745" s="37">
        <f>IFERROR(VLOOKUP(E1745,'أرصدة المخزن'!$A:$H,8,0),"")</f>
        <v/>
      </c>
    </row>
    <row r="1746" ht="24.75" customHeight="1" s="138">
      <c r="A1746" s="13" t="n">
        <v>1740</v>
      </c>
      <c r="B1746" s="14" t="n">
        <v>46219</v>
      </c>
      <c r="C1746" s="47" t="inlineStr">
        <is>
          <t>المسطحات المائية</t>
        </is>
      </c>
      <c r="D1746" s="47" t="n">
        <v>368</v>
      </c>
      <c r="E1746" s="49" t="n">
        <v>10020031</v>
      </c>
      <c r="F1746" s="28">
        <f>IFERROR(VLOOKUP(E1746,'أرصدة المخزن'!$A:$E,3,0),"")</f>
        <v/>
      </c>
      <c r="G1746" s="29">
        <f>IFERROR(VLOOKUP(E1746,'أرصدة المخزن'!$A:$H,4,FALSE),"")</f>
        <v/>
      </c>
      <c r="H1746" s="13" t="n">
        <v>2</v>
      </c>
      <c r="I1746" s="115" t="inlineStr">
        <is>
          <t>صرف</t>
        </is>
      </c>
      <c r="J1746" s="13" t="inlineStr">
        <is>
          <t>نافورة بوابة2</t>
        </is>
      </c>
      <c r="K1746" s="37">
        <f>IFERROR(VLOOKUP(E1746,'أرصدة المخزن'!$A:$H,8,0),"")</f>
        <v/>
      </c>
    </row>
    <row r="1747" ht="24.75" customHeight="1" s="138">
      <c r="A1747" s="13" t="n">
        <v>1741</v>
      </c>
      <c r="B1747" s="14" t="n">
        <v>46219</v>
      </c>
      <c r="C1747" s="47" t="inlineStr">
        <is>
          <t>الصيانة لاين</t>
        </is>
      </c>
      <c r="D1747" s="47" t="n">
        <v>369</v>
      </c>
      <c r="E1747" s="49" t="n">
        <v>10020031</v>
      </c>
      <c r="F1747" s="28">
        <f>IFERROR(VLOOKUP(E1747,'أرصدة المخزن'!$A:$E,3,0),"")</f>
        <v/>
      </c>
      <c r="G1747" s="29">
        <f>IFERROR(VLOOKUP(E1747,'أرصدة المخزن'!$A:$H,4,FALSE),"")</f>
        <v/>
      </c>
      <c r="H1747" s="13" t="n">
        <v>3</v>
      </c>
      <c r="I1747" s="115" t="inlineStr">
        <is>
          <t>صرف</t>
        </is>
      </c>
      <c r="J1747" s="13" t="inlineStr">
        <is>
          <t>كسر بجوار عمارة 70</t>
        </is>
      </c>
      <c r="K1747" s="37">
        <f>IFERROR(VLOOKUP(E1747,'أرصدة المخزن'!$A:$H,8,0),"")</f>
        <v/>
      </c>
    </row>
    <row r="1748" ht="24.75" customHeight="1" s="138">
      <c r="A1748" s="13" t="n">
        <v>1742</v>
      </c>
      <c r="B1748" s="14" t="n">
        <v>46219</v>
      </c>
      <c r="C1748" s="47" t="inlineStr">
        <is>
          <t>الصيانة لاين</t>
        </is>
      </c>
      <c r="D1748" s="47" t="n">
        <v>369</v>
      </c>
      <c r="E1748" s="49" t="n">
        <v>10020053</v>
      </c>
      <c r="F1748" s="28">
        <f>IFERROR(VLOOKUP(E1748,'أرصدة المخزن'!$A:$E,3,0),"")</f>
        <v/>
      </c>
      <c r="G1748" s="29">
        <f>IFERROR(VLOOKUP(E1748,'أرصدة المخزن'!$A:$H,4,FALSE),"")</f>
        <v/>
      </c>
      <c r="H1748" s="13" t="n">
        <v>3</v>
      </c>
      <c r="I1748" s="115" t="inlineStr">
        <is>
          <t>صرف</t>
        </is>
      </c>
      <c r="J1748" s="13" t="inlineStr">
        <is>
          <t>كسر بجوار عمارة 70</t>
        </is>
      </c>
      <c r="K1748" s="37">
        <f>IFERROR(VLOOKUP(E1748,'أرصدة المخزن'!$A:$H,8,0),"")</f>
        <v/>
      </c>
    </row>
    <row r="1749" ht="24.75" customHeight="1" s="138">
      <c r="A1749" s="13" t="n">
        <v>1743</v>
      </c>
      <c r="B1749" s="14" t="n">
        <v>46219</v>
      </c>
      <c r="C1749" s="47" t="inlineStr">
        <is>
          <t>الصيانة لاين</t>
        </is>
      </c>
      <c r="D1749" s="47" t="n">
        <v>369</v>
      </c>
      <c r="E1749" s="49" t="n">
        <v>10020032</v>
      </c>
      <c r="F1749" s="28">
        <f>IFERROR(VLOOKUP(E1749,'أرصدة المخزن'!$A:$E,3,0),"")</f>
        <v/>
      </c>
      <c r="G1749" s="29">
        <f>IFERROR(VLOOKUP(E1749,'أرصدة المخزن'!$A:$H,4,FALSE),"")</f>
        <v/>
      </c>
      <c r="H1749" s="13" t="n">
        <v>3</v>
      </c>
      <c r="I1749" s="115" t="inlineStr">
        <is>
          <t>صرف</t>
        </is>
      </c>
      <c r="J1749" s="13" t="inlineStr">
        <is>
          <t>كسر بجوار عمارة 70</t>
        </is>
      </c>
      <c r="K1749" s="37">
        <f>IFERROR(VLOOKUP(E1749,'أرصدة المخزن'!$A:$H,8,0),"")</f>
        <v/>
      </c>
    </row>
    <row r="1750" ht="24.75" customHeight="1" s="138">
      <c r="A1750" s="13" t="n">
        <v>1744</v>
      </c>
      <c r="B1750" s="14" t="n">
        <v>46219</v>
      </c>
      <c r="C1750" s="47" t="inlineStr">
        <is>
          <t>الصيانة لاين</t>
        </is>
      </c>
      <c r="D1750" s="47" t="n">
        <v>369</v>
      </c>
      <c r="E1750" s="49" t="n">
        <v>10170063</v>
      </c>
      <c r="F1750" s="28">
        <f>IFERROR(VLOOKUP(E1750,'أرصدة المخزن'!$A:$E,3,0),"")</f>
        <v/>
      </c>
      <c r="G1750" s="29">
        <f>IFERROR(VLOOKUP(E1750,'أرصدة المخزن'!$A:$H,4,FALSE),"")</f>
        <v/>
      </c>
      <c r="H1750" s="13" t="n">
        <v>1</v>
      </c>
      <c r="I1750" s="115" t="inlineStr">
        <is>
          <t>صرف</t>
        </is>
      </c>
      <c r="J1750" s="13" t="inlineStr">
        <is>
          <t>كسر بجوار عمارة 70</t>
        </is>
      </c>
      <c r="K1750" s="37">
        <f>IFERROR(VLOOKUP(E1750,'أرصدة المخزن'!$A:$H,8,0),"")</f>
        <v/>
      </c>
    </row>
    <row r="1751" ht="24.75" customHeight="1" s="138">
      <c r="A1751" s="13" t="n">
        <v>1745</v>
      </c>
      <c r="B1751" s="14" t="n">
        <v>46219</v>
      </c>
      <c r="C1751" s="47" t="inlineStr">
        <is>
          <t>الصيانة لاين</t>
        </is>
      </c>
      <c r="D1751" s="47" t="n">
        <v>370</v>
      </c>
      <c r="E1751" s="49" t="n">
        <v>10170071</v>
      </c>
      <c r="F1751" s="28">
        <f>IFERROR(VLOOKUP(E1751,'أرصدة المخزن'!$A:$E,3,0),"")</f>
        <v/>
      </c>
      <c r="G1751" s="29">
        <f>IFERROR(VLOOKUP(E1751,'أرصدة المخزن'!$A:$H,4,FALSE),"")</f>
        <v/>
      </c>
      <c r="H1751" s="13" t="n">
        <v>1</v>
      </c>
      <c r="I1751" s="115" t="inlineStr">
        <is>
          <t>صرف</t>
        </is>
      </c>
      <c r="J1751" s="13" t="inlineStr">
        <is>
          <t>المسجد</t>
        </is>
      </c>
      <c r="K1751" s="37">
        <f>IFERROR(VLOOKUP(E1751,'أرصدة المخزن'!$A:$H,8,0),"")</f>
        <v/>
      </c>
    </row>
    <row r="1752" ht="24.75" customHeight="1" s="138">
      <c r="A1752" s="13" t="n">
        <v>1746</v>
      </c>
      <c r="B1752" s="14" t="n">
        <v>46219</v>
      </c>
      <c r="C1752" s="47" t="inlineStr">
        <is>
          <t>الصيانة لاين</t>
        </is>
      </c>
      <c r="D1752" s="47" t="n">
        <v>370</v>
      </c>
      <c r="E1752" s="49" t="n">
        <v>10170060</v>
      </c>
      <c r="F1752" s="28">
        <f>IFERROR(VLOOKUP(E1752,'أرصدة المخزن'!$A:$E,3,0),"")</f>
        <v/>
      </c>
      <c r="G1752" s="29">
        <f>IFERROR(VLOOKUP(E1752,'أرصدة المخزن'!$A:$H,4,FALSE),"")</f>
        <v/>
      </c>
      <c r="H1752" s="13" t="n">
        <v>1</v>
      </c>
      <c r="I1752" s="115" t="inlineStr">
        <is>
          <t>صرف</t>
        </is>
      </c>
      <c r="J1752" s="13" t="inlineStr">
        <is>
          <t>المسجد</t>
        </is>
      </c>
      <c r="K1752" s="37">
        <f>IFERROR(VLOOKUP(E1752,'أرصدة المخزن'!$A:$H,8,0),"")</f>
        <v/>
      </c>
    </row>
    <row r="1753" ht="24.75" customHeight="1" s="138">
      <c r="A1753" s="13" t="n">
        <v>1747</v>
      </c>
      <c r="B1753" s="14" t="n">
        <v>46219</v>
      </c>
      <c r="C1753" s="47" t="inlineStr">
        <is>
          <t>الصيانة لاين</t>
        </is>
      </c>
      <c r="D1753" s="47" t="n">
        <v>370</v>
      </c>
      <c r="E1753" s="49" t="n">
        <v>10060002</v>
      </c>
      <c r="F1753" s="28">
        <f>IFERROR(VLOOKUP(E1753,'أرصدة المخزن'!$A:$E,3,0),"")</f>
        <v/>
      </c>
      <c r="G1753" s="29">
        <f>IFERROR(VLOOKUP(E1753,'أرصدة المخزن'!$A:$H,4,FALSE),"")</f>
        <v/>
      </c>
      <c r="H1753" s="13" t="n">
        <v>1</v>
      </c>
      <c r="I1753" s="115" t="inlineStr">
        <is>
          <t>صرف</t>
        </is>
      </c>
      <c r="J1753" s="13" t="inlineStr">
        <is>
          <t>المسجد</t>
        </is>
      </c>
      <c r="K1753" s="37">
        <f>IFERROR(VLOOKUP(E1753,'أرصدة المخزن'!$A:$H,8,0),"")</f>
        <v/>
      </c>
    </row>
    <row r="1754" ht="24.75" customHeight="1" s="138">
      <c r="A1754" s="13" t="n">
        <v>1748</v>
      </c>
      <c r="B1754" s="14" t="n">
        <v>46219</v>
      </c>
      <c r="C1754" s="47" t="inlineStr">
        <is>
          <t>الصيانة لاين</t>
        </is>
      </c>
      <c r="D1754" s="47" t="n">
        <v>371</v>
      </c>
      <c r="E1754" s="49" t="n">
        <v>10010056</v>
      </c>
      <c r="F1754" s="28">
        <f>IFERROR(VLOOKUP(E1754,'أرصدة المخزن'!$A:$E,3,0),"")</f>
        <v/>
      </c>
      <c r="G1754" s="29">
        <f>IFERROR(VLOOKUP(E1754,'أرصدة المخزن'!$A:$H,4,FALSE),"")</f>
        <v/>
      </c>
      <c r="H1754" s="13" t="n">
        <v>25</v>
      </c>
      <c r="I1754" s="115" t="inlineStr">
        <is>
          <t>صرف</t>
        </is>
      </c>
      <c r="J1754" s="13" t="inlineStr">
        <is>
          <t>عمارة 152+عمارات التطوير</t>
        </is>
      </c>
      <c r="K1754" s="37">
        <f>IFERROR(VLOOKUP(E1754,'أرصدة المخزن'!$A:$H,8,0),"")</f>
        <v/>
      </c>
    </row>
    <row r="1755" ht="24.75" customHeight="1" s="138">
      <c r="A1755" s="13" t="n">
        <v>1749</v>
      </c>
      <c r="B1755" s="14" t="n">
        <v>46220</v>
      </c>
      <c r="C1755" s="47" t="inlineStr">
        <is>
          <t>الصيانة لاين</t>
        </is>
      </c>
      <c r="D1755" s="47" t="n">
        <v>372</v>
      </c>
      <c r="E1755" s="49" t="n">
        <v>10020004</v>
      </c>
      <c r="F1755" s="28">
        <f>IFERROR(VLOOKUP(E1755,'أرصدة المخزن'!$A:$E,3,0),"")</f>
        <v/>
      </c>
      <c r="G1755" s="29">
        <f>IFERROR(VLOOKUP(E1755,'أرصدة المخزن'!$A:$H,4,FALSE),"")</f>
        <v/>
      </c>
      <c r="H1755" s="13" t="n">
        <v>8</v>
      </c>
      <c r="I1755" s="115" t="inlineStr">
        <is>
          <t>صرف</t>
        </is>
      </c>
      <c r="J1755" s="13" t="inlineStr">
        <is>
          <t>نافورة بوابة2</t>
        </is>
      </c>
      <c r="K1755" s="37">
        <f>IFERROR(VLOOKUP(E1755,'أرصدة المخزن'!$A:$H,8,0),"")</f>
        <v/>
      </c>
    </row>
    <row r="1756" ht="24.75" customHeight="1" s="138">
      <c r="A1756" s="13" t="n">
        <v>1750</v>
      </c>
      <c r="B1756" s="14" t="n">
        <v>46220</v>
      </c>
      <c r="C1756" s="47" t="inlineStr">
        <is>
          <t>الصيانة لاين</t>
        </is>
      </c>
      <c r="D1756" s="47" t="n">
        <v>372</v>
      </c>
      <c r="E1756" s="49" t="n">
        <v>10020007</v>
      </c>
      <c r="F1756" s="28">
        <f>IFERROR(VLOOKUP(E1756,'أرصدة المخزن'!$A:$E,3,0),"")</f>
        <v/>
      </c>
      <c r="G1756" s="29">
        <f>IFERROR(VLOOKUP(E1756,'أرصدة المخزن'!$A:$H,4,FALSE),"")</f>
        <v/>
      </c>
      <c r="H1756" s="13" t="n">
        <v>4</v>
      </c>
      <c r="I1756" s="115" t="inlineStr">
        <is>
          <t>صرف</t>
        </is>
      </c>
      <c r="J1756" s="13" t="inlineStr">
        <is>
          <t>نافورة بوابة2</t>
        </is>
      </c>
      <c r="K1756" s="37">
        <f>IFERROR(VLOOKUP(E1756,'أرصدة المخزن'!$A:$H,8,0),"")</f>
        <v/>
      </c>
    </row>
    <row r="1757" ht="24.75" customHeight="1" s="138">
      <c r="A1757" s="13" t="n">
        <v>1751</v>
      </c>
      <c r="B1757" s="14" t="n">
        <v>46220</v>
      </c>
      <c r="C1757" s="47" t="inlineStr">
        <is>
          <t>الصيانة لاين</t>
        </is>
      </c>
      <c r="D1757" s="47" t="n">
        <v>372</v>
      </c>
      <c r="E1757" s="49" t="n">
        <v>10020009</v>
      </c>
      <c r="F1757" s="28">
        <f>IFERROR(VLOOKUP(E1757,'أرصدة المخزن'!$A:$E,3,0),"")</f>
        <v/>
      </c>
      <c r="G1757" s="29">
        <f>IFERROR(VLOOKUP(E1757,'أرصدة المخزن'!$A:$H,4,FALSE),"")</f>
        <v/>
      </c>
      <c r="H1757" s="13" t="n">
        <v>4</v>
      </c>
      <c r="I1757" s="115" t="inlineStr">
        <is>
          <t>صرف</t>
        </is>
      </c>
      <c r="J1757" s="13" t="inlineStr">
        <is>
          <t>نافورة بوابة2</t>
        </is>
      </c>
      <c r="K1757" s="37">
        <f>IFERROR(VLOOKUP(E1757,'أرصدة المخزن'!$A:$H,8,0),"")</f>
        <v/>
      </c>
    </row>
    <row r="1758" ht="24.75" customHeight="1" s="138">
      <c r="A1758" s="13" t="n">
        <v>1752</v>
      </c>
      <c r="B1758" s="14" t="n">
        <v>46220</v>
      </c>
      <c r="C1758" s="47" t="inlineStr">
        <is>
          <t>الصيانة لاين</t>
        </is>
      </c>
      <c r="D1758" s="47" t="n">
        <v>372</v>
      </c>
      <c r="E1758" s="49" t="n">
        <v>10170063</v>
      </c>
      <c r="F1758" s="28">
        <f>IFERROR(VLOOKUP(E1758,'أرصدة المخزن'!$A:$E,3,0),"")</f>
        <v/>
      </c>
      <c r="G1758" s="29">
        <f>IFERROR(VLOOKUP(E1758,'أرصدة المخزن'!$A:$H,4,FALSE),"")</f>
        <v/>
      </c>
      <c r="H1758" s="13" t="n">
        <v>1</v>
      </c>
      <c r="I1758" s="115" t="inlineStr">
        <is>
          <t>صرف</t>
        </is>
      </c>
      <c r="J1758" s="13" t="inlineStr">
        <is>
          <t>نافورة بوابة2</t>
        </is>
      </c>
      <c r="K1758" s="37">
        <f>IFERROR(VLOOKUP(E1758,'أرصدة المخزن'!$A:$H,8,0),"")</f>
        <v/>
      </c>
    </row>
    <row r="1759" ht="24.75" customHeight="1" s="138">
      <c r="A1759" s="13" t="n">
        <v>1753</v>
      </c>
      <c r="B1759" s="14" t="n">
        <v>46220</v>
      </c>
      <c r="C1759" s="47" t="inlineStr">
        <is>
          <t>المسطحات المائية</t>
        </is>
      </c>
      <c r="D1759" s="47" t="n">
        <v>373</v>
      </c>
      <c r="E1759" s="49" t="n">
        <v>10020018</v>
      </c>
      <c r="F1759" s="28">
        <f>IFERROR(VLOOKUP(E1759,'أرصدة المخزن'!$A:$E,3,0),"")</f>
        <v/>
      </c>
      <c r="G1759" s="29">
        <f>IFERROR(VLOOKUP(E1759,'أرصدة المخزن'!$A:$H,4,FALSE),"")</f>
        <v/>
      </c>
      <c r="H1759" s="13" t="n">
        <v>1</v>
      </c>
      <c r="I1759" s="115" t="inlineStr">
        <is>
          <t>صرف</t>
        </is>
      </c>
      <c r="J1759" s="13" t="inlineStr">
        <is>
          <t>نافورة بوابة2</t>
        </is>
      </c>
      <c r="K1759" s="37">
        <f>IFERROR(VLOOKUP(E1759,'أرصدة المخزن'!$A:$H,8,0),"")</f>
        <v/>
      </c>
    </row>
    <row r="1760" ht="24.75" customHeight="1" s="138">
      <c r="A1760" s="13" t="n">
        <v>1754</v>
      </c>
      <c r="B1760" s="14" t="n">
        <v>46220</v>
      </c>
      <c r="C1760" s="47" t="inlineStr">
        <is>
          <t>المسطحات المائية</t>
        </is>
      </c>
      <c r="D1760" s="47" t="n">
        <v>373</v>
      </c>
      <c r="E1760" s="49" t="n">
        <v>10020035</v>
      </c>
      <c r="F1760" s="28">
        <f>IFERROR(VLOOKUP(E1760,'أرصدة المخزن'!$A:$E,3,0),"")</f>
        <v/>
      </c>
      <c r="G1760" s="29">
        <f>IFERROR(VLOOKUP(E1760,'أرصدة المخزن'!$A:$H,4,FALSE),"")</f>
        <v/>
      </c>
      <c r="H1760" s="13" t="n">
        <v>1</v>
      </c>
      <c r="I1760" s="115" t="inlineStr">
        <is>
          <t>صرف</t>
        </is>
      </c>
      <c r="J1760" s="13" t="inlineStr">
        <is>
          <t>نافورة بوابة2</t>
        </is>
      </c>
      <c r="K1760" s="37">
        <f>IFERROR(VLOOKUP(E1760,'أرصدة المخزن'!$A:$H,8,0),"")</f>
        <v/>
      </c>
    </row>
    <row r="1761" ht="24.75" customHeight="1" s="138">
      <c r="A1761" s="13" t="n">
        <v>1755</v>
      </c>
      <c r="B1761" s="14" t="n">
        <v>46220</v>
      </c>
      <c r="C1761" s="47" t="inlineStr">
        <is>
          <t>المسطحات المائية</t>
        </is>
      </c>
      <c r="D1761" s="47" t="n">
        <v>373</v>
      </c>
      <c r="E1761" s="49" t="n">
        <v>10020040</v>
      </c>
      <c r="F1761" s="28">
        <f>IFERROR(VLOOKUP(E1761,'أرصدة المخزن'!$A:$E,3,0),"")</f>
        <v/>
      </c>
      <c r="G1761" s="29">
        <f>IFERROR(VLOOKUP(E1761,'أرصدة المخزن'!$A:$H,4,FALSE),"")</f>
        <v/>
      </c>
      <c r="H1761" s="13" t="n">
        <v>1</v>
      </c>
      <c r="I1761" s="115" t="inlineStr">
        <is>
          <t>صرف</t>
        </is>
      </c>
      <c r="J1761" s="13" t="inlineStr">
        <is>
          <t>نافورة بوابة2</t>
        </is>
      </c>
      <c r="K1761" s="37">
        <f>IFERROR(VLOOKUP(E1761,'أرصدة المخزن'!$A:$H,8,0),"")</f>
        <v/>
      </c>
    </row>
    <row r="1762" ht="24.75" customHeight="1" s="138">
      <c r="A1762" s="13" t="n">
        <v>1756</v>
      </c>
      <c r="B1762" s="14" t="n">
        <v>46220</v>
      </c>
      <c r="C1762" s="47" t="inlineStr">
        <is>
          <t>المسطحات المائية</t>
        </is>
      </c>
      <c r="D1762" s="47" t="n">
        <v>373</v>
      </c>
      <c r="E1762" s="49" t="n">
        <v>10020013</v>
      </c>
      <c r="F1762" s="28">
        <f>IFERROR(VLOOKUP(E1762,'أرصدة المخزن'!$A:$E,3,0),"")</f>
        <v/>
      </c>
      <c r="G1762" s="29">
        <f>IFERROR(VLOOKUP(E1762,'أرصدة المخزن'!$A:$H,4,FALSE),"")</f>
        <v/>
      </c>
      <c r="H1762" s="13" t="n">
        <v>1</v>
      </c>
      <c r="I1762" s="115" t="inlineStr">
        <is>
          <t>صرف</t>
        </is>
      </c>
      <c r="J1762" s="13" t="inlineStr">
        <is>
          <t>نافورة بوابة2</t>
        </is>
      </c>
      <c r="K1762" s="37">
        <f>IFERROR(VLOOKUP(E1762,'أرصدة المخزن'!$A:$H,8,0),"")</f>
        <v/>
      </c>
    </row>
    <row r="1763" ht="24.75" customHeight="1" s="138">
      <c r="A1763" s="13" t="n">
        <v>1757</v>
      </c>
      <c r="B1763" s="14" t="n">
        <v>46220</v>
      </c>
      <c r="C1763" s="47" t="inlineStr">
        <is>
          <t xml:space="preserve">الصيانة لاين </t>
        </is>
      </c>
      <c r="D1763" s="47" t="n">
        <v>374</v>
      </c>
      <c r="E1763" s="49" t="n">
        <v>10010150</v>
      </c>
      <c r="F1763" s="28">
        <f>IFERROR(VLOOKUP(E1763,'أرصدة المخزن'!$A:$E,3,0),"")</f>
        <v/>
      </c>
      <c r="G1763" s="29">
        <f>IFERROR(VLOOKUP(E1763,'أرصدة المخزن'!$A:$H,4,FALSE),"")</f>
        <v/>
      </c>
      <c r="H1763" s="13" t="n">
        <v>50</v>
      </c>
      <c r="I1763" s="115" t="inlineStr">
        <is>
          <t>صرف</t>
        </is>
      </c>
      <c r="J1763" s="13" t="inlineStr">
        <is>
          <t>لعمارات رفع الكفائة</t>
        </is>
      </c>
      <c r="K1763" s="37">
        <f>IFERROR(VLOOKUP(E1763,'أرصدة المخزن'!$A:$H,8,0),"")</f>
        <v/>
      </c>
    </row>
    <row r="1764" ht="24.75" customHeight="1" s="138">
      <c r="A1764" s="13" t="n">
        <v>1758</v>
      </c>
      <c r="B1764" s="14" t="n">
        <v>46220</v>
      </c>
      <c r="C1764" s="47" t="inlineStr">
        <is>
          <t xml:space="preserve">الصيانة لاين </t>
        </is>
      </c>
      <c r="D1764" s="47" t="n">
        <v>374</v>
      </c>
      <c r="E1764" s="49" t="n">
        <v>10170001</v>
      </c>
      <c r="F1764" s="28">
        <f>IFERROR(VLOOKUP(E1764,'أرصدة المخزن'!$A:$E,3,0),"")</f>
        <v/>
      </c>
      <c r="G1764" s="29">
        <f>IFERROR(VLOOKUP(E1764,'أرصدة المخزن'!$A:$H,4,FALSE),"")</f>
        <v/>
      </c>
      <c r="H1764" s="13" t="n">
        <v>450</v>
      </c>
      <c r="I1764" s="115" t="inlineStr">
        <is>
          <t>صرف</t>
        </is>
      </c>
      <c r="J1764" s="13" t="inlineStr">
        <is>
          <t>لعمارات رفع الكفائة</t>
        </is>
      </c>
      <c r="K1764" s="37">
        <f>IFERROR(VLOOKUP(E1764,'أرصدة المخزن'!$A:$H,8,0),"")</f>
        <v/>
      </c>
    </row>
    <row r="1765" ht="24.75" customHeight="1" s="138">
      <c r="A1765" s="13" t="n">
        <v>1759</v>
      </c>
      <c r="B1765" s="14" t="n">
        <v>46221</v>
      </c>
      <c r="C1765" s="47" t="inlineStr">
        <is>
          <t>النظافة لاين</t>
        </is>
      </c>
      <c r="D1765" s="47" t="n">
        <v>375</v>
      </c>
      <c r="E1765" s="49" t="n">
        <v>10050002</v>
      </c>
      <c r="F1765" s="28">
        <f>IFERROR(VLOOKUP(E1765,'أرصدة المخزن'!$A:$E,3,0),"")</f>
        <v/>
      </c>
      <c r="G1765" s="29">
        <f>IFERROR(VLOOKUP(E1765,'أرصدة المخزن'!$A:$H,4,FALSE),"")</f>
        <v/>
      </c>
      <c r="H1765" s="13" t="n">
        <v>2</v>
      </c>
      <c r="I1765" s="115" t="inlineStr">
        <is>
          <t>صرف</t>
        </is>
      </c>
      <c r="J1765" s="13" t="n"/>
      <c r="K1765" s="37">
        <f>IFERROR(VLOOKUP(E1765,'أرصدة المخزن'!$A:$H,8,0),"")</f>
        <v/>
      </c>
    </row>
    <row r="1766" ht="24.75" customHeight="1" s="138">
      <c r="A1766" s="13" t="n">
        <v>1760</v>
      </c>
      <c r="B1766" s="14" t="n">
        <v>46221</v>
      </c>
      <c r="C1766" s="47" t="inlineStr">
        <is>
          <t>النظافة لاين</t>
        </is>
      </c>
      <c r="D1766" s="47" t="n">
        <v>375</v>
      </c>
      <c r="E1766" s="49" t="n">
        <v>10050005</v>
      </c>
      <c r="F1766" s="28">
        <f>IFERROR(VLOOKUP(E1766,'أرصدة المخزن'!$A:$E,3,0),"")</f>
        <v/>
      </c>
      <c r="G1766" s="29">
        <f>IFERROR(VLOOKUP(E1766,'أرصدة المخزن'!$A:$H,4,FALSE),"")</f>
        <v/>
      </c>
      <c r="H1766" s="13" t="n">
        <v>3</v>
      </c>
      <c r="I1766" s="115" t="inlineStr">
        <is>
          <t>صرف</t>
        </is>
      </c>
      <c r="J1766" s="13" t="n"/>
      <c r="K1766" s="37">
        <f>IFERROR(VLOOKUP(E1766,'أرصدة المخزن'!$A:$H,8,0),"")</f>
        <v/>
      </c>
    </row>
    <row r="1767" ht="24.75" customHeight="1" s="138">
      <c r="A1767" s="13" t="n">
        <v>1761</v>
      </c>
      <c r="B1767" s="14" t="n">
        <v>46221</v>
      </c>
      <c r="C1767" s="47" t="inlineStr">
        <is>
          <t>النظافة لاين</t>
        </is>
      </c>
      <c r="D1767" s="47" t="n">
        <v>375</v>
      </c>
      <c r="E1767" s="49" t="n">
        <v>10050007</v>
      </c>
      <c r="F1767" s="28">
        <f>IFERROR(VLOOKUP(E1767,'أرصدة المخزن'!$A:$E,3,0),"")</f>
        <v/>
      </c>
      <c r="G1767" s="29">
        <f>IFERROR(VLOOKUP(E1767,'أرصدة المخزن'!$A:$H,4,FALSE),"")</f>
        <v/>
      </c>
      <c r="H1767" s="13" t="n">
        <v>3</v>
      </c>
      <c r="I1767" s="115" t="inlineStr">
        <is>
          <t>صرف</t>
        </is>
      </c>
      <c r="J1767" s="13" t="n"/>
      <c r="K1767" s="37">
        <f>IFERROR(VLOOKUP(E1767,'أرصدة المخزن'!$A:$H,8,0),"")</f>
        <v/>
      </c>
    </row>
    <row r="1768" ht="24.75" customHeight="1" s="138">
      <c r="A1768" s="13" t="n">
        <v>1762</v>
      </c>
      <c r="B1768" s="14" t="n">
        <v>46221</v>
      </c>
      <c r="C1768" s="47" t="inlineStr">
        <is>
          <t>النظافة لاين</t>
        </is>
      </c>
      <c r="D1768" s="47" t="n">
        <v>375</v>
      </c>
      <c r="E1768" s="49" t="n">
        <v>10050001</v>
      </c>
      <c r="F1768" s="28">
        <f>IFERROR(VLOOKUP(E1768,'أرصدة المخزن'!$A:$E,3,0),"")</f>
        <v/>
      </c>
      <c r="G1768" s="29">
        <f>IFERROR(VLOOKUP(E1768,'أرصدة المخزن'!$A:$H,4,FALSE),"")</f>
        <v/>
      </c>
      <c r="H1768" s="13" t="n">
        <v>30</v>
      </c>
      <c r="I1768" s="115" t="inlineStr">
        <is>
          <t>صرف</t>
        </is>
      </c>
      <c r="J1768" s="13" t="n"/>
      <c r="K1768" s="37">
        <f>IFERROR(VLOOKUP(E1768,'أرصدة المخزن'!$A:$H,8,0),"")</f>
        <v/>
      </c>
    </row>
    <row r="1769" ht="24.75" customHeight="1" s="138">
      <c r="A1769" s="13" t="n">
        <v>1763</v>
      </c>
      <c r="B1769" s="14" t="n">
        <v>46221</v>
      </c>
      <c r="C1769" s="47" t="inlineStr">
        <is>
          <t>النظافة لاين</t>
        </is>
      </c>
      <c r="D1769" s="47" t="n">
        <v>376</v>
      </c>
      <c r="E1769" s="49" t="n">
        <v>10050006</v>
      </c>
      <c r="F1769" s="28">
        <f>IFERROR(VLOOKUP(E1769,'أرصدة المخزن'!$A:$E,3,0),"")</f>
        <v/>
      </c>
      <c r="G1769" s="29">
        <f>IFERROR(VLOOKUP(E1769,'أرصدة المخزن'!$A:$H,4,FALSE),"")</f>
        <v/>
      </c>
      <c r="H1769" s="13" t="n">
        <v>2</v>
      </c>
      <c r="I1769" s="115" t="inlineStr">
        <is>
          <t>صرف</t>
        </is>
      </c>
      <c r="J1769" s="13" t="n"/>
      <c r="K1769" s="37">
        <f>IFERROR(VLOOKUP(E1769,'أرصدة المخزن'!$A:$H,8,0),"")</f>
        <v/>
      </c>
    </row>
    <row r="1770" ht="24.75" customHeight="1" s="138">
      <c r="A1770" s="13" t="n">
        <v>1764</v>
      </c>
      <c r="B1770" s="14" t="n">
        <v>46221</v>
      </c>
      <c r="C1770" s="47" t="inlineStr">
        <is>
          <t>النظافة لاين</t>
        </is>
      </c>
      <c r="D1770" s="47" t="n">
        <v>376</v>
      </c>
      <c r="E1770" s="49" t="n">
        <v>10050004</v>
      </c>
      <c r="F1770" s="28">
        <f>IFERROR(VLOOKUP(E1770,'أرصدة المخزن'!$A:$E,3,0),"")</f>
        <v/>
      </c>
      <c r="G1770" s="29">
        <f>IFERROR(VLOOKUP(E1770,'أرصدة المخزن'!$A:$H,4,FALSE),"")</f>
        <v/>
      </c>
      <c r="H1770" s="13" t="n">
        <v>2</v>
      </c>
      <c r="I1770" s="115" t="inlineStr">
        <is>
          <t>صرف</t>
        </is>
      </c>
      <c r="J1770" s="13" t="n"/>
      <c r="K1770" s="37">
        <f>IFERROR(VLOOKUP(E1770,'أرصدة المخزن'!$A:$H,8,0),"")</f>
        <v/>
      </c>
    </row>
    <row r="1771" ht="24.75" customHeight="1" s="138">
      <c r="A1771" s="13" t="n">
        <v>1765</v>
      </c>
      <c r="B1771" s="14" t="n">
        <v>46221</v>
      </c>
      <c r="C1771" s="47" t="inlineStr">
        <is>
          <t>الري بلوم</t>
        </is>
      </c>
      <c r="D1771" s="47" t="n">
        <v>377</v>
      </c>
      <c r="E1771" s="49" t="n">
        <v>10030002</v>
      </c>
      <c r="F1771" s="28">
        <f>IFERROR(VLOOKUP(E1771,'أرصدة المخزن'!$A:$E,3,0),"")</f>
        <v/>
      </c>
      <c r="G1771" s="29">
        <f>IFERROR(VLOOKUP(E1771,'أرصدة المخزن'!$A:$H,4,FALSE),"")</f>
        <v/>
      </c>
      <c r="H1771" s="13" t="n">
        <v>400</v>
      </c>
      <c r="I1771" s="115" t="inlineStr">
        <is>
          <t>صرف</t>
        </is>
      </c>
      <c r="J1771" s="13" t="inlineStr">
        <is>
          <t>بحيرة 9.8</t>
        </is>
      </c>
      <c r="K1771" s="37">
        <f>IFERROR(VLOOKUP(E1771,'أرصدة المخزن'!$A:$H,8,0),"")</f>
        <v/>
      </c>
    </row>
    <row r="1772" ht="24.75" customHeight="1" s="138">
      <c r="A1772" s="13" t="n">
        <v>1766</v>
      </c>
      <c r="B1772" s="14" t="n">
        <v>46221</v>
      </c>
      <c r="C1772" s="47" t="inlineStr">
        <is>
          <t>الري بلوم</t>
        </is>
      </c>
      <c r="D1772" s="47" t="n">
        <v>377</v>
      </c>
      <c r="E1772" s="49" t="n">
        <v>10030042</v>
      </c>
      <c r="F1772" s="28">
        <f>IFERROR(VLOOKUP(E1772,'أرصدة المخزن'!$A:$E,3,0),"")</f>
        <v/>
      </c>
      <c r="G1772" s="29">
        <f>IFERROR(VLOOKUP(E1772,'أرصدة المخزن'!$A:$H,4,FALSE),"")</f>
        <v/>
      </c>
      <c r="H1772" s="15" t="n">
        <v>2</v>
      </c>
      <c r="I1772" s="115" t="inlineStr">
        <is>
          <t>صرف</t>
        </is>
      </c>
      <c r="J1772" s="13" t="inlineStr">
        <is>
          <t>بحيرة 9.8</t>
        </is>
      </c>
      <c r="K1772" s="37">
        <f>IFERROR(VLOOKUP(E1772,'أرصدة المخزن'!$A:$H,8,0),"")</f>
        <v/>
      </c>
    </row>
    <row r="1773" ht="24.75" customHeight="1" s="138">
      <c r="A1773" s="13" t="n">
        <v>1767</v>
      </c>
      <c r="B1773" s="14" t="n">
        <v>46221</v>
      </c>
      <c r="C1773" s="47" t="inlineStr">
        <is>
          <t>الري بلوم</t>
        </is>
      </c>
      <c r="D1773" s="47" t="n">
        <v>377</v>
      </c>
      <c r="E1773" s="49" t="n">
        <v>10030044</v>
      </c>
      <c r="F1773" s="28">
        <f>IFERROR(VLOOKUP(E1773,'أرصدة المخزن'!$A:$E,3,0),"")</f>
        <v/>
      </c>
      <c r="G1773" s="29">
        <f>IFERROR(VLOOKUP(E1773,'أرصدة المخزن'!$A:$H,4,FALSE),"")</f>
        <v/>
      </c>
      <c r="H1773" s="15" t="n">
        <v>1</v>
      </c>
      <c r="I1773" s="115" t="inlineStr">
        <is>
          <t>صرف</t>
        </is>
      </c>
      <c r="J1773" s="13" t="inlineStr">
        <is>
          <t>بحيرة 9.8</t>
        </is>
      </c>
      <c r="K1773" s="37">
        <f>IFERROR(VLOOKUP(E1773,'أرصدة المخزن'!$A:$H,8,0),"")</f>
        <v/>
      </c>
    </row>
    <row r="1774" ht="24.75" customHeight="1" s="138">
      <c r="A1774" s="13" t="n">
        <v>1768</v>
      </c>
      <c r="B1774" s="14" t="n">
        <v>46221</v>
      </c>
      <c r="C1774" s="47" t="inlineStr">
        <is>
          <t>الصيانة لاين</t>
        </is>
      </c>
      <c r="D1774" s="47" t="n">
        <v>378</v>
      </c>
      <c r="E1774" s="49" t="n">
        <v>10020152</v>
      </c>
      <c r="F1774" s="28">
        <f>IFERROR(VLOOKUP(E1774,'أرصدة المخزن'!$A:$E,3,0),"")</f>
        <v/>
      </c>
      <c r="G1774" s="29">
        <f>IFERROR(VLOOKUP(E1774,'أرصدة المخزن'!$A:$H,4,FALSE),"")</f>
        <v/>
      </c>
      <c r="H1774" s="13" t="n">
        <v>1</v>
      </c>
      <c r="I1774" s="115" t="inlineStr">
        <is>
          <t>صرف</t>
        </is>
      </c>
      <c r="J1774" s="13" t="inlineStr">
        <is>
          <t>محطة مياه الشرب</t>
        </is>
      </c>
      <c r="K1774" s="37">
        <f>IFERROR(VLOOKUP(E1774,'أرصدة المخزن'!$A:$H,8,0),"")</f>
        <v/>
      </c>
    </row>
    <row r="1775" ht="24.75" customHeight="1" s="138">
      <c r="A1775" s="13" t="n">
        <v>1769</v>
      </c>
      <c r="B1775" s="14" t="n">
        <v>46221</v>
      </c>
      <c r="C1775" s="47" t="inlineStr">
        <is>
          <t>الصيانة لاين</t>
        </is>
      </c>
      <c r="D1775" s="47" t="n">
        <v>378</v>
      </c>
      <c r="E1775" s="49" t="n">
        <v>10170003</v>
      </c>
      <c r="F1775" s="28">
        <f>IFERROR(VLOOKUP(E1775,'أرصدة المخزن'!$A:$E,3,0),"")</f>
        <v/>
      </c>
      <c r="G1775" s="29">
        <f>IFERROR(VLOOKUP(E1775,'أرصدة المخزن'!$A:$H,4,FALSE),"")</f>
        <v/>
      </c>
      <c r="H1775" s="13" t="n">
        <v>18</v>
      </c>
      <c r="I1775" s="115" t="inlineStr">
        <is>
          <t>صرف</t>
        </is>
      </c>
      <c r="J1775" s="13" t="inlineStr">
        <is>
          <t>محطة مياه الشرب</t>
        </is>
      </c>
      <c r="K1775" s="37">
        <f>IFERROR(VLOOKUP(E1775,'أرصدة المخزن'!$A:$H,8,0),"")</f>
        <v/>
      </c>
    </row>
    <row r="1776" ht="24.75" customHeight="1" s="138">
      <c r="A1776" s="13" t="n">
        <v>1770</v>
      </c>
      <c r="B1776" s="14" t="n">
        <v>46221</v>
      </c>
      <c r="C1776" s="47" t="inlineStr">
        <is>
          <t>الصيانة لاين</t>
        </is>
      </c>
      <c r="D1776" s="47" t="n">
        <v>378</v>
      </c>
      <c r="E1776" s="49" t="n">
        <v>10020237</v>
      </c>
      <c r="F1776" s="28">
        <f>IFERROR(VLOOKUP(E1776,'أرصدة المخزن'!$A:$E,3,0),"")</f>
        <v/>
      </c>
      <c r="G1776" s="29">
        <f>IFERROR(VLOOKUP(E1776,'أرصدة المخزن'!$A:$H,4,FALSE),"")</f>
        <v/>
      </c>
      <c r="H1776" s="13" t="n">
        <v>2</v>
      </c>
      <c r="I1776" s="115" t="inlineStr">
        <is>
          <t>صرف</t>
        </is>
      </c>
      <c r="J1776" s="13" t="inlineStr">
        <is>
          <t>محطة مياه الشرب</t>
        </is>
      </c>
      <c r="K1776" s="37">
        <f>IFERROR(VLOOKUP(E1776,'أرصدة المخزن'!$A:$H,8,0),"")</f>
        <v/>
      </c>
    </row>
    <row r="1777" ht="24.75" customHeight="1" s="138">
      <c r="A1777" s="13" t="n">
        <v>1771</v>
      </c>
      <c r="B1777" s="14" t="n">
        <v>46221</v>
      </c>
      <c r="C1777" s="47" t="inlineStr">
        <is>
          <t>الصيانة لاين</t>
        </is>
      </c>
      <c r="D1777" s="47" t="n">
        <v>379</v>
      </c>
      <c r="E1777" s="49" t="n">
        <v>10020031</v>
      </c>
      <c r="F1777" s="28">
        <f>IFERROR(VLOOKUP(E1777,'أرصدة المخزن'!$A:$E,3,0),"")</f>
        <v/>
      </c>
      <c r="G1777" s="29">
        <f>IFERROR(VLOOKUP(E1777,'أرصدة المخزن'!$A:$H,4,FALSE),"")</f>
        <v/>
      </c>
      <c r="H1777" s="13" t="n">
        <v>4</v>
      </c>
      <c r="I1777" s="115" t="inlineStr">
        <is>
          <t>صرف</t>
        </is>
      </c>
      <c r="J1777" s="13" t="inlineStr">
        <is>
          <t>محطة مياه الشرب</t>
        </is>
      </c>
      <c r="K1777" s="37">
        <f>IFERROR(VLOOKUP(E1777,'أرصدة المخزن'!$A:$H,8,0),"")</f>
        <v/>
      </c>
    </row>
    <row r="1778" ht="24.75" customHeight="1" s="138">
      <c r="A1778" s="13" t="n">
        <v>1772</v>
      </c>
      <c r="B1778" s="14" t="n">
        <v>46221</v>
      </c>
      <c r="C1778" s="47" t="inlineStr">
        <is>
          <t>الصيانة لاين</t>
        </is>
      </c>
      <c r="D1778" s="47" t="n">
        <v>379</v>
      </c>
      <c r="E1778" s="49" t="n">
        <v>10170063</v>
      </c>
      <c r="F1778" s="28">
        <f>IFERROR(VLOOKUP(E1778,'أرصدة المخزن'!$A:$E,3,0),"")</f>
        <v/>
      </c>
      <c r="G1778" s="29">
        <f>IFERROR(VLOOKUP(E1778,'أرصدة المخزن'!$A:$H,4,FALSE),"")</f>
        <v/>
      </c>
      <c r="H1778" s="13" t="n">
        <v>1</v>
      </c>
      <c r="I1778" s="115" t="inlineStr">
        <is>
          <t>صرف</t>
        </is>
      </c>
      <c r="J1778" s="13" t="inlineStr">
        <is>
          <t>محطة مياه الشرب</t>
        </is>
      </c>
      <c r="K1778" s="37">
        <f>IFERROR(VLOOKUP(E1778,'أرصدة المخزن'!$A:$H,8,0),"")</f>
        <v/>
      </c>
    </row>
    <row r="1779" ht="24.75" customHeight="1" s="138">
      <c r="A1779" s="13" t="n">
        <v>1773</v>
      </c>
      <c r="B1779" s="14" t="n">
        <v>46221</v>
      </c>
      <c r="C1779" s="47" t="inlineStr">
        <is>
          <t>الصيانة لاين</t>
        </is>
      </c>
      <c r="D1779" s="47" t="n">
        <v>379</v>
      </c>
      <c r="E1779" s="49" t="n">
        <v>10020032</v>
      </c>
      <c r="F1779" s="28">
        <f>IFERROR(VLOOKUP(E1779,'أرصدة المخزن'!$A:$E,3,0),"")</f>
        <v/>
      </c>
      <c r="G1779" s="29">
        <f>IFERROR(VLOOKUP(E1779,'أرصدة المخزن'!$A:$H,4,FALSE),"")</f>
        <v/>
      </c>
      <c r="H1779" s="13" t="n">
        <v>2</v>
      </c>
      <c r="I1779" s="115" t="inlineStr">
        <is>
          <t>صرف</t>
        </is>
      </c>
      <c r="J1779" s="13" t="inlineStr">
        <is>
          <t>محطة مياه الشرب</t>
        </is>
      </c>
      <c r="K1779" s="37">
        <f>IFERROR(VLOOKUP(E1779,'أرصدة المخزن'!$A:$H,8,0),"")</f>
        <v/>
      </c>
    </row>
    <row r="1780" ht="24.75" customHeight="1" s="138">
      <c r="A1780" s="13" t="n">
        <v>1774</v>
      </c>
      <c r="B1780" s="14" t="n">
        <v>46221</v>
      </c>
      <c r="C1780" s="47" t="inlineStr">
        <is>
          <t>المسطحات المائية</t>
        </is>
      </c>
      <c r="D1780" s="47" t="n">
        <v>380</v>
      </c>
      <c r="E1780" s="49" t="n">
        <v>10020023</v>
      </c>
      <c r="F1780" s="28">
        <f>IFERROR(VLOOKUP(E1780,'أرصدة المخزن'!$A:$E,3,0),"")</f>
        <v/>
      </c>
      <c r="G1780" s="29">
        <f>IFERROR(VLOOKUP(E1780,'أرصدة المخزن'!$A:$H,4,FALSE),"")</f>
        <v/>
      </c>
      <c r="H1780" s="13" t="n">
        <v>1</v>
      </c>
      <c r="I1780" s="115" t="inlineStr">
        <is>
          <t>صرف</t>
        </is>
      </c>
      <c r="J1780" s="13" t="inlineStr">
        <is>
          <t>حمام 2</t>
        </is>
      </c>
      <c r="K1780" s="37">
        <f>IFERROR(VLOOKUP(E1780,'أرصدة المخزن'!$A:$H,8,0),"")</f>
        <v/>
      </c>
    </row>
    <row r="1781" ht="24.75" customHeight="1" s="138">
      <c r="A1781" s="13" t="n">
        <v>1775</v>
      </c>
      <c r="B1781" s="14" t="n">
        <v>46221</v>
      </c>
      <c r="C1781" s="47" t="inlineStr">
        <is>
          <t>المسطحات المائية</t>
        </is>
      </c>
      <c r="D1781" s="47" t="n">
        <v>380</v>
      </c>
      <c r="E1781" s="49" t="n">
        <v>10020007</v>
      </c>
      <c r="F1781" s="28">
        <f>IFERROR(VLOOKUP(E1781,'أرصدة المخزن'!$A:$E,3,0),"")</f>
        <v/>
      </c>
      <c r="G1781" s="29">
        <f>IFERROR(VLOOKUP(E1781,'أرصدة المخزن'!$A:$H,4,FALSE),"")</f>
        <v/>
      </c>
      <c r="H1781" s="13" t="n">
        <v>2</v>
      </c>
      <c r="I1781" s="115" t="inlineStr">
        <is>
          <t>صرف</t>
        </is>
      </c>
      <c r="J1781" s="13" t="inlineStr">
        <is>
          <t>حمام 2</t>
        </is>
      </c>
      <c r="K1781" s="37">
        <f>IFERROR(VLOOKUP(E1781,'أرصدة المخزن'!$A:$H,8,0),"")</f>
        <v/>
      </c>
    </row>
    <row r="1782" ht="24.75" customHeight="1" s="138">
      <c r="A1782" s="13" t="n">
        <v>1776</v>
      </c>
      <c r="B1782" s="14" t="n">
        <v>46222</v>
      </c>
      <c r="C1782" s="47" t="inlineStr">
        <is>
          <t>الري بلوم</t>
        </is>
      </c>
      <c r="D1782" s="47" t="n">
        <v>381</v>
      </c>
      <c r="E1782" s="49" t="n">
        <v>10020022</v>
      </c>
      <c r="F1782" s="28">
        <f>IFERROR(VLOOKUP(E1782,'أرصدة المخزن'!$A:$E,3,0),"")</f>
        <v/>
      </c>
      <c r="G1782" s="29">
        <f>IFERROR(VLOOKUP(E1782,'أرصدة المخزن'!$A:$H,4,FALSE),"")</f>
        <v/>
      </c>
      <c r="H1782" s="13" t="n">
        <v>1</v>
      </c>
      <c r="I1782" s="115" t="inlineStr">
        <is>
          <t>صرف</t>
        </is>
      </c>
      <c r="J1782" s="13" t="inlineStr">
        <is>
          <t>حمام 4</t>
        </is>
      </c>
      <c r="K1782" s="37">
        <f>IFERROR(VLOOKUP(E1782,'أرصدة المخزن'!$A:$H,8,0),"")</f>
        <v/>
      </c>
    </row>
    <row r="1783" ht="24.75" customHeight="1" s="138">
      <c r="A1783" s="13" t="n">
        <v>1777</v>
      </c>
      <c r="B1783" s="14" t="n">
        <v>46222</v>
      </c>
      <c r="C1783" s="47" t="inlineStr">
        <is>
          <t>الري بلوم</t>
        </is>
      </c>
      <c r="D1783" s="47" t="n">
        <v>381</v>
      </c>
      <c r="E1783" s="49" t="n">
        <v>10020062</v>
      </c>
      <c r="F1783" s="28">
        <f>IFERROR(VLOOKUP(E1783,'أرصدة المخزن'!$A:$E,3,0),"")</f>
        <v/>
      </c>
      <c r="G1783" s="29">
        <f>IFERROR(VLOOKUP(E1783,'أرصدة المخزن'!$A:$H,4,FALSE),"")</f>
        <v/>
      </c>
      <c r="H1783" s="13" t="n">
        <v>1</v>
      </c>
      <c r="I1783" s="115" t="inlineStr">
        <is>
          <t>صرف</t>
        </is>
      </c>
      <c r="J1783" s="13" t="inlineStr">
        <is>
          <t>عمارة 191</t>
        </is>
      </c>
      <c r="K1783" s="37">
        <f>IFERROR(VLOOKUP(E1783,'أرصدة المخزن'!$A:$H,8,0),"")</f>
        <v/>
      </c>
    </row>
    <row r="1784" ht="24.75" customHeight="1" s="138">
      <c r="A1784" s="13" t="n">
        <v>1778</v>
      </c>
      <c r="B1784" s="14" t="n">
        <v>46222</v>
      </c>
      <c r="C1784" s="47" t="inlineStr">
        <is>
          <t>الري بلوم</t>
        </is>
      </c>
      <c r="D1784" s="47" t="n">
        <v>381</v>
      </c>
      <c r="E1784" s="49" t="n">
        <v>10030042</v>
      </c>
      <c r="F1784" s="28">
        <f>IFERROR(VLOOKUP(E1784,'أرصدة المخزن'!$A:$E,3,0),"")</f>
        <v/>
      </c>
      <c r="G1784" s="29">
        <f>IFERROR(VLOOKUP(E1784,'أرصدة المخزن'!$A:$H,4,FALSE),"")</f>
        <v/>
      </c>
      <c r="H1784" s="15" t="n">
        <v>3</v>
      </c>
      <c r="I1784" s="115" t="inlineStr">
        <is>
          <t>صرف</t>
        </is>
      </c>
      <c r="J1784" s="13" t="inlineStr">
        <is>
          <t>بحيرة 9.8</t>
        </is>
      </c>
      <c r="K1784" s="37">
        <f>IFERROR(VLOOKUP(E1784,'أرصدة المخزن'!$A:$H,8,0),"")</f>
        <v/>
      </c>
    </row>
    <row r="1785" ht="24.75" customHeight="1" s="138">
      <c r="A1785" s="13" t="n">
        <v>1779</v>
      </c>
      <c r="B1785" s="14" t="n">
        <v>46222</v>
      </c>
      <c r="C1785" s="47" t="inlineStr">
        <is>
          <t>النظافة لاين</t>
        </is>
      </c>
      <c r="D1785" s="47" t="n">
        <v>382</v>
      </c>
      <c r="E1785" s="49" t="n">
        <v>10050007</v>
      </c>
      <c r="F1785" s="28">
        <f>IFERROR(VLOOKUP(E1785,'أرصدة المخزن'!$A:$E,3,0),"")</f>
        <v/>
      </c>
      <c r="G1785" s="29">
        <f>IFERROR(VLOOKUP(E1785,'أرصدة المخزن'!$A:$H,4,FALSE),"")</f>
        <v/>
      </c>
      <c r="H1785" s="13" t="n">
        <v>3</v>
      </c>
      <c r="I1785" s="115" t="inlineStr">
        <is>
          <t>صرف</t>
        </is>
      </c>
      <c r="J1785" s="13" t="n"/>
      <c r="K1785" s="37">
        <f>IFERROR(VLOOKUP(E1785,'أرصدة المخزن'!$A:$H,8,0),"")</f>
        <v/>
      </c>
    </row>
    <row r="1786" ht="24.75" customHeight="1" s="138">
      <c r="A1786" s="13" t="n">
        <v>1780</v>
      </c>
      <c r="B1786" s="14" t="n">
        <v>46222</v>
      </c>
      <c r="C1786" s="47" t="inlineStr">
        <is>
          <t>النظافة لاين</t>
        </is>
      </c>
      <c r="D1786" s="47" t="n">
        <v>382</v>
      </c>
      <c r="E1786" s="49" t="n">
        <v>10050005</v>
      </c>
      <c r="F1786" s="28">
        <f>IFERROR(VLOOKUP(E1786,'أرصدة المخزن'!$A:$E,3,0),"")</f>
        <v/>
      </c>
      <c r="G1786" s="29">
        <f>IFERROR(VLOOKUP(E1786,'أرصدة المخزن'!$A:$H,4,FALSE),"")</f>
        <v/>
      </c>
      <c r="H1786" s="13" t="n">
        <v>2</v>
      </c>
      <c r="I1786" s="115" t="inlineStr">
        <is>
          <t>صرف</t>
        </is>
      </c>
      <c r="J1786" s="13" t="n"/>
      <c r="K1786" s="37">
        <f>IFERROR(VLOOKUP(E1786,'أرصدة المخزن'!$A:$H,8,0),"")</f>
        <v/>
      </c>
    </row>
    <row r="1787" ht="24.75" customHeight="1" s="138">
      <c r="A1787" s="13" t="n">
        <v>1781</v>
      </c>
      <c r="B1787" s="14" t="n">
        <v>46222</v>
      </c>
      <c r="C1787" s="47" t="inlineStr">
        <is>
          <t>النظافة لاين</t>
        </is>
      </c>
      <c r="D1787" s="47" t="n">
        <v>382</v>
      </c>
      <c r="E1787" s="49" t="n">
        <v>10050006</v>
      </c>
      <c r="F1787" s="28">
        <f>IFERROR(VLOOKUP(E1787,'أرصدة المخزن'!$A:$E,3,0),"")</f>
        <v/>
      </c>
      <c r="G1787" s="29">
        <f>IFERROR(VLOOKUP(E1787,'أرصدة المخزن'!$A:$H,4,FALSE),"")</f>
        <v/>
      </c>
      <c r="H1787" s="13" t="n">
        <v>2</v>
      </c>
      <c r="I1787" s="115" t="inlineStr">
        <is>
          <t>صرف</t>
        </is>
      </c>
      <c r="J1787" s="13" t="n"/>
      <c r="K1787" s="37">
        <f>IFERROR(VLOOKUP(E1787,'أرصدة المخزن'!$A:$H,8,0),"")</f>
        <v/>
      </c>
    </row>
    <row r="1788" ht="24.75" customHeight="1" s="138">
      <c r="A1788" s="13" t="n">
        <v>1782</v>
      </c>
      <c r="B1788" s="14" t="n">
        <v>46222</v>
      </c>
      <c r="C1788" s="47" t="inlineStr">
        <is>
          <t>النظافة لاين</t>
        </is>
      </c>
      <c r="D1788" s="47" t="n">
        <v>382</v>
      </c>
      <c r="E1788" s="49" t="n">
        <v>10050001</v>
      </c>
      <c r="F1788" s="28">
        <f>IFERROR(VLOOKUP(E1788,'أرصدة المخزن'!$A:$E,3,0),"")</f>
        <v/>
      </c>
      <c r="G1788" s="29">
        <f>IFERROR(VLOOKUP(E1788,'أرصدة المخزن'!$A:$H,4,FALSE),"")</f>
        <v/>
      </c>
      <c r="H1788" s="13" t="n">
        <v>40</v>
      </c>
      <c r="I1788" s="115" t="inlineStr">
        <is>
          <t>صرف</t>
        </is>
      </c>
      <c r="J1788" s="13" t="n"/>
      <c r="K1788" s="37">
        <f>IFERROR(VLOOKUP(E1788,'أرصدة المخزن'!$A:$H,8,0),"")</f>
        <v/>
      </c>
    </row>
    <row r="1789" ht="24.75" customHeight="1" s="138">
      <c r="A1789" s="13" t="n">
        <v>1783</v>
      </c>
      <c r="B1789" s="14" t="n">
        <v>46222</v>
      </c>
      <c r="C1789" s="47" t="inlineStr">
        <is>
          <t>النظافة لاين</t>
        </is>
      </c>
      <c r="D1789" s="47" t="n">
        <v>383</v>
      </c>
      <c r="E1789" s="49" t="n">
        <v>10050002</v>
      </c>
      <c r="F1789" s="28">
        <f>IFERROR(VLOOKUP(E1789,'أرصدة المخزن'!$A:$E,3,0),"")</f>
        <v/>
      </c>
      <c r="G1789" s="29">
        <f>IFERROR(VLOOKUP(E1789,'أرصدة المخزن'!$A:$H,4,FALSE),"")</f>
        <v/>
      </c>
      <c r="H1789" s="13" t="n">
        <v>2</v>
      </c>
      <c r="I1789" s="115" t="inlineStr">
        <is>
          <t>صرف</t>
        </is>
      </c>
      <c r="J1789" s="13" t="n"/>
      <c r="K1789" s="37">
        <f>IFERROR(VLOOKUP(E1789,'أرصدة المخزن'!$A:$H,8,0),"")</f>
        <v/>
      </c>
    </row>
    <row r="1790" ht="24.75" customHeight="1" s="138">
      <c r="A1790" s="13" t="n">
        <v>1784</v>
      </c>
      <c r="B1790" s="14" t="n">
        <v>46222</v>
      </c>
      <c r="C1790" s="47" t="inlineStr">
        <is>
          <t>النظافة لاين</t>
        </is>
      </c>
      <c r="D1790" s="47" t="n">
        <v>383</v>
      </c>
      <c r="E1790" s="49" t="n">
        <v>10050004</v>
      </c>
      <c r="F1790" s="28">
        <f>IFERROR(VLOOKUP(E1790,'أرصدة المخزن'!$A:$E,3,0),"")</f>
        <v/>
      </c>
      <c r="G1790" s="29">
        <f>IFERROR(VLOOKUP(E1790,'أرصدة المخزن'!$A:$H,4,FALSE),"")</f>
        <v/>
      </c>
      <c r="H1790" s="13" t="n">
        <v>7</v>
      </c>
      <c r="I1790" s="115" t="inlineStr">
        <is>
          <t>صرف</t>
        </is>
      </c>
      <c r="J1790" s="13" t="n"/>
      <c r="K1790" s="37">
        <f>IFERROR(VLOOKUP(E1790,'أرصدة المخزن'!$A:$H,8,0),"")</f>
        <v/>
      </c>
    </row>
    <row r="1791" ht="24.75" customHeight="1" s="138">
      <c r="A1791" s="13" t="n">
        <v>1785</v>
      </c>
      <c r="B1791" s="14" t="n">
        <v>46222</v>
      </c>
      <c r="C1791" s="47" t="inlineStr">
        <is>
          <t>الصيانة لاين</t>
        </is>
      </c>
      <c r="D1791" s="47" t="n">
        <v>384</v>
      </c>
      <c r="E1791" s="49" t="n">
        <v>10010038</v>
      </c>
      <c r="F1791" s="28">
        <f>IFERROR(VLOOKUP(E1791,'أرصدة المخزن'!$A:$E,3,0),"")</f>
        <v/>
      </c>
      <c r="G1791" s="29">
        <f>IFERROR(VLOOKUP(E1791,'أرصدة المخزن'!$A:$H,4,FALSE),"")</f>
        <v/>
      </c>
      <c r="H1791" s="13" t="n">
        <v>1</v>
      </c>
      <c r="I1791" s="115" t="inlineStr">
        <is>
          <t>صرف</t>
        </is>
      </c>
      <c r="J1791" s="13" t="inlineStr">
        <is>
          <t>عمارة 120</t>
        </is>
      </c>
      <c r="K1791" s="37">
        <f>IFERROR(VLOOKUP(E1791,'أرصدة المخزن'!$A:$H,8,0),"")</f>
        <v/>
      </c>
    </row>
    <row r="1792" ht="24.75" customHeight="1" s="138">
      <c r="A1792" s="13" t="n">
        <v>1786</v>
      </c>
      <c r="B1792" s="14" t="n">
        <v>46222</v>
      </c>
      <c r="C1792" s="47" t="inlineStr">
        <is>
          <t>الصيانة لاين</t>
        </is>
      </c>
      <c r="D1792" s="47" t="n">
        <v>384</v>
      </c>
      <c r="E1792" s="15" t="n">
        <v>10010038</v>
      </c>
      <c r="F1792" s="28">
        <f>IFERROR(VLOOKUP(E1792,'أرصدة المخزن'!$A:$E,3,0),"")</f>
        <v/>
      </c>
      <c r="G1792" s="29">
        <f>IFERROR(VLOOKUP(E1792,'أرصدة المخزن'!$A:$H,4,FALSE),"")</f>
        <v/>
      </c>
      <c r="H1792" s="13" t="n">
        <v>1</v>
      </c>
      <c r="I1792" s="115" t="inlineStr">
        <is>
          <t>صرف</t>
        </is>
      </c>
      <c r="J1792" s="13" t="inlineStr">
        <is>
          <t>عمارة 361</t>
        </is>
      </c>
      <c r="K1792" s="37">
        <f>IFERROR(VLOOKUP(E1792,'أرصدة المخزن'!$A:$H,8,0),"")</f>
        <v/>
      </c>
    </row>
    <row r="1793" ht="24.75" customHeight="1" s="138">
      <c r="A1793" s="13" t="n">
        <v>1787</v>
      </c>
      <c r="B1793" s="14" t="n">
        <v>46222</v>
      </c>
      <c r="C1793" s="47" t="inlineStr">
        <is>
          <t>الصيانة لاين</t>
        </is>
      </c>
      <c r="D1793" s="47" t="n">
        <v>384</v>
      </c>
      <c r="E1793" s="49" t="n">
        <v>10010036</v>
      </c>
      <c r="F1793" s="28">
        <f>IFERROR(VLOOKUP(E1793,'أرصدة المخزن'!$A:$E,3,0),"")</f>
        <v/>
      </c>
      <c r="G1793" s="29">
        <f>IFERROR(VLOOKUP(E1793,'أرصدة المخزن'!$A:$H,4,FALSE),"")</f>
        <v/>
      </c>
      <c r="H1793" s="13" t="n">
        <v>8</v>
      </c>
      <c r="I1793" s="115" t="inlineStr">
        <is>
          <t>صرف</t>
        </is>
      </c>
      <c r="J1793" s="13" t="inlineStr">
        <is>
          <t>عمارة 95</t>
        </is>
      </c>
      <c r="K1793" s="37">
        <f>IFERROR(VLOOKUP(E1793,'أرصدة المخزن'!$A:$H,8,0),"")</f>
        <v/>
      </c>
    </row>
    <row r="1794" ht="24.75" customHeight="1" s="138">
      <c r="A1794" s="13" t="n">
        <v>1788</v>
      </c>
      <c r="B1794" s="14" t="n">
        <v>46222</v>
      </c>
      <c r="C1794" s="47" t="inlineStr">
        <is>
          <t>الصيانة لاين</t>
        </is>
      </c>
      <c r="D1794" s="47" t="n">
        <v>385</v>
      </c>
      <c r="E1794" s="49" t="n">
        <v>10170071</v>
      </c>
      <c r="F1794" s="28">
        <f>IFERROR(VLOOKUP(E1794,'أرصدة المخزن'!$A:$E,3,0),"")</f>
        <v/>
      </c>
      <c r="G1794" s="29">
        <f>IFERROR(VLOOKUP(E1794,'أرصدة المخزن'!$A:$H,4,FALSE),"")</f>
        <v/>
      </c>
      <c r="H1794" s="13" t="n">
        <v>2</v>
      </c>
      <c r="I1794" s="115" t="inlineStr">
        <is>
          <t>صرف</t>
        </is>
      </c>
      <c r="J1794" s="13" t="inlineStr">
        <is>
          <t>المسجد</t>
        </is>
      </c>
      <c r="K1794" s="37">
        <f>IFERROR(VLOOKUP(E1794,'أرصدة المخزن'!$A:$H,8,0),"")</f>
        <v/>
      </c>
    </row>
    <row r="1795" ht="24.75" customHeight="1" s="138">
      <c r="A1795" s="13" t="n">
        <v>1789</v>
      </c>
      <c r="B1795" s="14" t="n">
        <v>46222</v>
      </c>
      <c r="C1795" s="47" t="inlineStr">
        <is>
          <t>الصيانة لاين</t>
        </is>
      </c>
      <c r="D1795" s="47" t="n">
        <v>385</v>
      </c>
      <c r="E1795" s="49" t="n">
        <v>10060002</v>
      </c>
      <c r="F1795" s="28">
        <f>IFERROR(VLOOKUP(E1795,'أرصدة المخزن'!$A:$E,3,0),"")</f>
        <v/>
      </c>
      <c r="G1795" s="29">
        <f>IFERROR(VLOOKUP(E1795,'أرصدة المخزن'!$A:$H,4,FALSE),"")</f>
        <v/>
      </c>
      <c r="H1795" s="13" t="n">
        <v>1</v>
      </c>
      <c r="I1795" s="115" t="inlineStr">
        <is>
          <t>صرف</t>
        </is>
      </c>
      <c r="J1795" s="13" t="inlineStr">
        <is>
          <t>المسجد</t>
        </is>
      </c>
      <c r="K1795" s="37">
        <f>IFERROR(VLOOKUP(E1795,'أرصدة المخزن'!$A:$H,8,0),"")</f>
        <v/>
      </c>
    </row>
    <row r="1796" ht="24.75" customHeight="1" s="138">
      <c r="A1796" s="13" t="n">
        <v>1790</v>
      </c>
      <c r="B1796" s="14" t="n">
        <v>46222</v>
      </c>
      <c r="C1796" s="47" t="inlineStr">
        <is>
          <t>الري بلوم</t>
        </is>
      </c>
      <c r="D1796" s="47" t="n">
        <v>386</v>
      </c>
      <c r="E1796" s="49" t="n">
        <v>10020049</v>
      </c>
      <c r="F1796" s="28">
        <f>IFERROR(VLOOKUP(E1796,'أرصدة المخزن'!$A:$E,3,0),"")</f>
        <v/>
      </c>
      <c r="G1796" s="29">
        <f>IFERROR(VLOOKUP(E1796,'أرصدة المخزن'!$A:$H,4,FALSE),"")</f>
        <v/>
      </c>
      <c r="H1796" s="13" t="n">
        <v>1</v>
      </c>
      <c r="I1796" s="115" t="inlineStr">
        <is>
          <t>صرف</t>
        </is>
      </c>
      <c r="J1796" s="13" t="n"/>
      <c r="K1796" s="37">
        <f>IFERROR(VLOOKUP(E1796,'أرصدة المخزن'!$A:$H,8,0),"")</f>
        <v/>
      </c>
    </row>
    <row r="1797" ht="24.75" customHeight="1" s="138">
      <c r="A1797" s="13" t="n">
        <v>1791</v>
      </c>
      <c r="B1797" s="14" t="n">
        <v>46223</v>
      </c>
      <c r="C1797" s="47" t="inlineStr">
        <is>
          <t>المسطحات المائية</t>
        </is>
      </c>
      <c r="D1797" s="47" t="n">
        <v>387</v>
      </c>
      <c r="E1797" s="49" t="n">
        <v>10040009</v>
      </c>
      <c r="F1797" s="28">
        <f>IFERROR(VLOOKUP(E1797,'أرصدة المخزن'!$A:$E,3,0),"")</f>
        <v/>
      </c>
      <c r="G1797" s="29">
        <f>IFERROR(VLOOKUP(E1797,'أرصدة المخزن'!$A:$H,4,FALSE),"")</f>
        <v/>
      </c>
      <c r="H1797" s="13" t="n">
        <v>3</v>
      </c>
      <c r="I1797" s="115" t="inlineStr">
        <is>
          <t>صرف</t>
        </is>
      </c>
      <c r="J1797" s="13" t="n"/>
      <c r="K1797" s="37">
        <f>IFERROR(VLOOKUP(E1797,'أرصدة المخزن'!$A:$H,8,0),"")</f>
        <v/>
      </c>
    </row>
    <row r="1798" ht="24.75" customHeight="1" s="138">
      <c r="A1798" s="13" t="n">
        <v>1792</v>
      </c>
      <c r="B1798" s="14" t="n">
        <v>46223</v>
      </c>
      <c r="C1798" s="47" t="inlineStr">
        <is>
          <t>النظافة كايرو</t>
        </is>
      </c>
      <c r="D1798" s="47" t="n">
        <v>388</v>
      </c>
      <c r="E1798" s="49" t="n">
        <v>10050002</v>
      </c>
      <c r="F1798" s="28">
        <f>IFERROR(VLOOKUP(E1798,'أرصدة المخزن'!$A:$E,3,0),"")</f>
        <v/>
      </c>
      <c r="G1798" s="29">
        <f>IFERROR(VLOOKUP(E1798,'أرصدة المخزن'!$A:$H,4,FALSE),"")</f>
        <v/>
      </c>
      <c r="H1798" s="13" t="n">
        <v>2</v>
      </c>
      <c r="I1798" s="115" t="inlineStr">
        <is>
          <t>صرف</t>
        </is>
      </c>
      <c r="J1798" s="13" t="n"/>
      <c r="K1798" s="37">
        <f>IFERROR(VLOOKUP(E1798,'أرصدة المخزن'!$A:$H,8,0),"")</f>
        <v/>
      </c>
    </row>
    <row r="1799" ht="24.75" customHeight="1" s="138">
      <c r="A1799" s="13" t="n">
        <v>1793</v>
      </c>
      <c r="B1799" s="14" t="n">
        <v>46223</v>
      </c>
      <c r="C1799" s="47" t="inlineStr">
        <is>
          <t>النظافة كايرو</t>
        </is>
      </c>
      <c r="D1799" s="47" t="n">
        <v>388</v>
      </c>
      <c r="E1799" s="49" t="n">
        <v>10050003</v>
      </c>
      <c r="F1799" s="28">
        <f>IFERROR(VLOOKUP(E1799,'أرصدة المخزن'!$A:$E,3,0),"")</f>
        <v/>
      </c>
      <c r="G1799" s="29">
        <f>IFERROR(VLOOKUP(E1799,'أرصدة المخزن'!$A:$H,4,FALSE),"")</f>
        <v/>
      </c>
      <c r="H1799" s="13" t="n">
        <v>12</v>
      </c>
      <c r="I1799" s="115" t="inlineStr">
        <is>
          <t>صرف</t>
        </is>
      </c>
      <c r="J1799" s="13" t="n"/>
      <c r="K1799" s="37">
        <f>IFERROR(VLOOKUP(E1799,'أرصدة المخزن'!$A:$H,8,0),"")</f>
        <v/>
      </c>
    </row>
    <row r="1800" ht="24.75" customHeight="1" s="138">
      <c r="A1800" s="13" t="n">
        <v>1794</v>
      </c>
      <c r="B1800" s="14" t="n">
        <v>46223</v>
      </c>
      <c r="C1800" s="47" t="inlineStr">
        <is>
          <t>الري سلطان</t>
        </is>
      </c>
      <c r="D1800" s="47" t="n">
        <v>389</v>
      </c>
      <c r="E1800" s="49" t="n">
        <v>10030042</v>
      </c>
      <c r="F1800" s="28">
        <f>IFERROR(VLOOKUP(E1800,'أرصدة المخزن'!$A:$E,3,0),"")</f>
        <v/>
      </c>
      <c r="G1800" s="29">
        <f>IFERROR(VLOOKUP(E1800,'أرصدة المخزن'!$A:$H,4,FALSE),"")</f>
        <v/>
      </c>
      <c r="H1800" s="15" t="n">
        <v>4</v>
      </c>
      <c r="I1800" s="115" t="inlineStr">
        <is>
          <t>صرف</t>
        </is>
      </c>
      <c r="J1800" s="13" t="inlineStr">
        <is>
          <t>حمام 2</t>
        </is>
      </c>
      <c r="K1800" s="37">
        <f>IFERROR(VLOOKUP(E1800,'أرصدة المخزن'!$A:$H,8,0),"")</f>
        <v/>
      </c>
    </row>
    <row r="1801" ht="24.75" customHeight="1" s="138">
      <c r="A1801" s="13" t="n">
        <v>1795</v>
      </c>
      <c r="B1801" s="14" t="n">
        <v>46223</v>
      </c>
      <c r="C1801" s="47" t="inlineStr">
        <is>
          <t>الري سلطان</t>
        </is>
      </c>
      <c r="D1801" s="47" t="n">
        <v>389</v>
      </c>
      <c r="E1801" s="49" t="n">
        <v>10030044</v>
      </c>
      <c r="F1801" s="28">
        <f>IFERROR(VLOOKUP(E1801,'أرصدة المخزن'!$A:$E,3,0),"")</f>
        <v/>
      </c>
      <c r="G1801" s="29">
        <f>IFERROR(VLOOKUP(E1801,'أرصدة المخزن'!$A:$H,4,FALSE),"")</f>
        <v/>
      </c>
      <c r="H1801" s="15" t="n">
        <v>1</v>
      </c>
      <c r="I1801" s="115" t="inlineStr">
        <is>
          <t>صرف</t>
        </is>
      </c>
      <c r="J1801" s="13" t="inlineStr">
        <is>
          <t>حمام 2</t>
        </is>
      </c>
      <c r="K1801" s="37">
        <f>IFERROR(VLOOKUP(E1801,'أرصدة المخزن'!$A:$H,8,0),"")</f>
        <v/>
      </c>
    </row>
    <row r="1802" ht="24.75" customHeight="1" s="138">
      <c r="A1802" s="13" t="n">
        <v>1796</v>
      </c>
      <c r="B1802" s="14" t="n">
        <v>46223</v>
      </c>
      <c r="C1802" s="47" t="inlineStr">
        <is>
          <t xml:space="preserve">الري ذا كالم </t>
        </is>
      </c>
      <c r="D1802" s="47" t="n">
        <v>390</v>
      </c>
      <c r="E1802" s="49" t="n">
        <v>10010100</v>
      </c>
      <c r="F1802" s="28">
        <f>IFERROR(VLOOKUP(E1802,'أرصدة المخزن'!$A:$E,3,0),"")</f>
        <v/>
      </c>
      <c r="G1802" s="29">
        <f>IFERROR(VLOOKUP(E1802,'أرصدة المخزن'!$A:$H,4,FALSE),"")</f>
        <v/>
      </c>
      <c r="H1802" s="13" t="n">
        <v>80</v>
      </c>
      <c r="I1802" s="115" t="inlineStr">
        <is>
          <t>صرف</t>
        </is>
      </c>
      <c r="J1802" s="13" t="inlineStr">
        <is>
          <t>108-A</t>
        </is>
      </c>
      <c r="K1802" s="37">
        <f>IFERROR(VLOOKUP(E1802,'أرصدة المخزن'!$A:$H,8,0),"")</f>
        <v/>
      </c>
    </row>
    <row r="1803" ht="24.75" customHeight="1" s="138">
      <c r="A1803" s="13" t="n">
        <v>1797</v>
      </c>
      <c r="B1803" s="14" t="n">
        <v>46223</v>
      </c>
      <c r="C1803" s="47" t="inlineStr">
        <is>
          <t xml:space="preserve">الري ذا كالم </t>
        </is>
      </c>
      <c r="D1803" s="47" t="n">
        <v>390</v>
      </c>
      <c r="E1803" s="49" t="n">
        <v>10030039</v>
      </c>
      <c r="F1803" s="28">
        <f>IFERROR(VLOOKUP(E1803,'أرصدة المخزن'!$A:$E,3,0),"")</f>
        <v/>
      </c>
      <c r="G1803" s="29">
        <f>IFERROR(VLOOKUP(E1803,'أرصدة المخزن'!$A:$H,4,FALSE),"")</f>
        <v/>
      </c>
      <c r="H1803" s="13" t="n">
        <v>1</v>
      </c>
      <c r="I1803" s="115" t="inlineStr">
        <is>
          <t>صرف</t>
        </is>
      </c>
      <c r="J1803" s="13" t="inlineStr">
        <is>
          <t>108-A</t>
        </is>
      </c>
      <c r="K1803" s="37">
        <f>IFERROR(VLOOKUP(E1803,'أرصدة المخزن'!$A:$H,8,0),"")</f>
        <v/>
      </c>
    </row>
    <row r="1804" ht="24.75" customHeight="1" s="138">
      <c r="A1804" s="13" t="n">
        <v>1798</v>
      </c>
      <c r="B1804" s="14" t="n">
        <v>46223</v>
      </c>
      <c r="C1804" s="47" t="inlineStr">
        <is>
          <t>الصيانة لاين</t>
        </is>
      </c>
      <c r="D1804" s="47" t="n">
        <v>391</v>
      </c>
      <c r="E1804" s="49" t="n">
        <v>10010060</v>
      </c>
      <c r="F1804" s="28">
        <f>IFERROR(VLOOKUP(E1804,'أرصدة المخزن'!$A:$E,3,0),"")</f>
        <v/>
      </c>
      <c r="G1804" s="29">
        <f>IFERROR(VLOOKUP(E1804,'أرصدة المخزن'!$A:$H,4,FALSE),"")</f>
        <v/>
      </c>
      <c r="H1804" s="13" t="n">
        <v>4</v>
      </c>
      <c r="I1804" s="115" t="inlineStr">
        <is>
          <t>صرف</t>
        </is>
      </c>
      <c r="J1804" s="13" t="inlineStr">
        <is>
          <t>عمارة 46</t>
        </is>
      </c>
      <c r="K1804" s="37">
        <f>IFERROR(VLOOKUP(E1804,'أرصدة المخزن'!$A:$H,8,0),"")</f>
        <v/>
      </c>
    </row>
    <row r="1805" ht="24.75" customHeight="1" s="138">
      <c r="A1805" s="13" t="n">
        <v>1799</v>
      </c>
      <c r="B1805" s="14" t="n">
        <v>46223</v>
      </c>
      <c r="C1805" s="47" t="inlineStr">
        <is>
          <t>الإدارة</t>
        </is>
      </c>
      <c r="D1805" s="47" t="n">
        <v>392</v>
      </c>
      <c r="E1805" s="49" t="n">
        <v>10080009</v>
      </c>
      <c r="F1805" s="28">
        <f>IFERROR(VLOOKUP(E1805,'أرصدة المخزن'!$A:$E,3,0),"")</f>
        <v/>
      </c>
      <c r="G1805" s="29">
        <f>IFERROR(VLOOKUP(E1805,'أرصدة المخزن'!$A:$H,4,FALSE),"")</f>
        <v/>
      </c>
      <c r="H1805" s="13" t="n">
        <v>1</v>
      </c>
      <c r="I1805" s="115" t="inlineStr">
        <is>
          <t>صرف</t>
        </is>
      </c>
      <c r="J1805" s="13" t="inlineStr">
        <is>
          <t>الغربية الشفرليه</t>
        </is>
      </c>
      <c r="K1805" s="37">
        <f>IFERROR(VLOOKUP(E1805,'أرصدة المخزن'!$A:$H,8,0),"")</f>
        <v/>
      </c>
    </row>
    <row r="1806" ht="24.75" customHeight="1" s="138">
      <c r="A1806" s="13" t="n">
        <v>1800</v>
      </c>
      <c r="B1806" s="14" t="n">
        <v>46224</v>
      </c>
      <c r="C1806" s="47" t="inlineStr">
        <is>
          <t>الري بلوم</t>
        </is>
      </c>
      <c r="D1806" s="47" t="n">
        <v>393</v>
      </c>
      <c r="E1806" s="49" t="n">
        <v>10030043</v>
      </c>
      <c r="F1806" s="28">
        <f>IFERROR(VLOOKUP(E1806,'أرصدة المخزن'!$A:$E,3,0),"")</f>
        <v/>
      </c>
      <c r="G1806" s="29">
        <f>IFERROR(VLOOKUP(E1806,'أرصدة المخزن'!$A:$H,4,FALSE),"")</f>
        <v/>
      </c>
      <c r="H1806" s="13" t="n">
        <v>2</v>
      </c>
      <c r="I1806" s="115" t="inlineStr">
        <is>
          <t>صرف</t>
        </is>
      </c>
      <c r="J1806" s="13" t="inlineStr">
        <is>
          <t>وحدة 75/1</t>
        </is>
      </c>
      <c r="K1806" s="37">
        <f>IFERROR(VLOOKUP(E1806,'أرصدة المخزن'!$A:$H,8,0),"")</f>
        <v/>
      </c>
    </row>
    <row r="1807" ht="24.75" customHeight="1" s="138">
      <c r="A1807" s="13" t="n">
        <v>1801</v>
      </c>
      <c r="B1807" s="14" t="n">
        <v>46224</v>
      </c>
      <c r="C1807" s="47" t="inlineStr">
        <is>
          <t>الري بلوم</t>
        </is>
      </c>
      <c r="D1807" s="47" t="n">
        <v>393</v>
      </c>
      <c r="E1807" s="49" t="n">
        <v>10030027</v>
      </c>
      <c r="F1807" s="28">
        <f>IFERROR(VLOOKUP(E1807,'أرصدة المخزن'!$A:$E,3,0),"")</f>
        <v/>
      </c>
      <c r="G1807" s="29">
        <f>IFERROR(VLOOKUP(E1807,'أرصدة المخزن'!$A:$H,4,FALSE),"")</f>
        <v/>
      </c>
      <c r="H1807" s="13" t="n">
        <v>2</v>
      </c>
      <c r="I1807" s="115" t="inlineStr">
        <is>
          <t>صرف</t>
        </is>
      </c>
      <c r="J1807" s="13" t="inlineStr">
        <is>
          <t>وحدة 75/1</t>
        </is>
      </c>
      <c r="K1807" s="37">
        <f>IFERROR(VLOOKUP(E1807,'أرصدة المخزن'!$A:$H,8,0),"")</f>
        <v/>
      </c>
    </row>
    <row r="1808" ht="24.75" customHeight="1" s="138">
      <c r="A1808" s="13" t="n">
        <v>1802</v>
      </c>
      <c r="B1808" s="14" t="n">
        <v>46224</v>
      </c>
      <c r="C1808" s="47" t="inlineStr">
        <is>
          <t>الري سلطان</t>
        </is>
      </c>
      <c r="D1808" s="47" t="n">
        <v>394</v>
      </c>
      <c r="E1808" s="49" t="n">
        <v>10030031</v>
      </c>
      <c r="F1808" s="28">
        <f>IFERROR(VLOOKUP(E1808,'أرصدة المخزن'!$A:$E,3,0),"")</f>
        <v/>
      </c>
      <c r="G1808" s="29">
        <f>IFERROR(VLOOKUP(E1808,'أرصدة المخزن'!$A:$H,4,FALSE),"")</f>
        <v/>
      </c>
      <c r="H1808" s="13" t="n">
        <v>5</v>
      </c>
      <c r="I1808" s="115" t="inlineStr">
        <is>
          <t>صرف</t>
        </is>
      </c>
      <c r="J1808" s="13" t="inlineStr">
        <is>
          <t>حمام 2</t>
        </is>
      </c>
      <c r="K1808" s="37">
        <f>IFERROR(VLOOKUP(E1808,'أرصدة المخزن'!$A:$H,8,0),"")</f>
        <v/>
      </c>
    </row>
    <row r="1809" ht="24.75" customHeight="1" s="138">
      <c r="A1809" s="13" t="n">
        <v>1803</v>
      </c>
      <c r="B1809" s="14" t="n">
        <v>46224</v>
      </c>
      <c r="C1809" s="47" t="inlineStr">
        <is>
          <t>الري سلطان</t>
        </is>
      </c>
      <c r="D1809" s="47" t="n">
        <v>394</v>
      </c>
      <c r="E1809" s="49" t="n">
        <v>10030042</v>
      </c>
      <c r="F1809" s="28">
        <f>IFERROR(VLOOKUP(E1809,'أرصدة المخزن'!$A:$E,3,0),"")</f>
        <v/>
      </c>
      <c r="G1809" s="29">
        <f>IFERROR(VLOOKUP(E1809,'أرصدة المخزن'!$A:$H,4,FALSE),"")</f>
        <v/>
      </c>
      <c r="H1809" s="15" t="n">
        <v>4</v>
      </c>
      <c r="I1809" s="115" t="inlineStr">
        <is>
          <t>صرف</t>
        </is>
      </c>
      <c r="J1809" s="13" t="inlineStr">
        <is>
          <t>حمام 2</t>
        </is>
      </c>
      <c r="K1809" s="37">
        <f>IFERROR(VLOOKUP(E1809,'أرصدة المخزن'!$A:$H,8,0),"")</f>
        <v/>
      </c>
    </row>
    <row r="1810" ht="24.75" customHeight="1" s="138">
      <c r="A1810" s="13" t="n">
        <v>1804</v>
      </c>
      <c r="B1810" s="14" t="n">
        <v>46224</v>
      </c>
      <c r="C1810" s="47" t="inlineStr">
        <is>
          <t>الري سلطان</t>
        </is>
      </c>
      <c r="D1810" s="47" t="n">
        <v>394</v>
      </c>
      <c r="E1810" s="49" t="n">
        <v>10030044</v>
      </c>
      <c r="F1810" s="28">
        <f>IFERROR(VLOOKUP(E1810,'أرصدة المخزن'!$A:$E,3,0),"")</f>
        <v/>
      </c>
      <c r="G1810" s="29">
        <f>IFERROR(VLOOKUP(E1810,'أرصدة المخزن'!$A:$H,4,FALSE),"")</f>
        <v/>
      </c>
      <c r="H1810" s="15" t="n">
        <v>1</v>
      </c>
      <c r="I1810" s="115" t="inlineStr">
        <is>
          <t>صرف</t>
        </is>
      </c>
      <c r="J1810" s="13" t="inlineStr">
        <is>
          <t>حمام 2</t>
        </is>
      </c>
      <c r="K1810" s="37">
        <f>IFERROR(VLOOKUP(E1810,'أرصدة المخزن'!$A:$H,8,0),"")</f>
        <v/>
      </c>
    </row>
    <row r="1811" ht="24.75" customHeight="1" s="138">
      <c r="A1811" s="13" t="n">
        <v>1805</v>
      </c>
      <c r="B1811" s="14" t="n">
        <v>46224</v>
      </c>
      <c r="C1811" s="47" t="inlineStr">
        <is>
          <t xml:space="preserve">الصيانة لاين </t>
        </is>
      </c>
      <c r="D1811" s="47" t="n">
        <v>395</v>
      </c>
      <c r="E1811" s="49" t="n">
        <v>10060018</v>
      </c>
      <c r="F1811" s="28">
        <f>IFERROR(VLOOKUP(E1811,'أرصدة المخزن'!$A:$E,3,0),"")</f>
        <v/>
      </c>
      <c r="G1811" s="29">
        <f>IFERROR(VLOOKUP(E1811,'أرصدة المخزن'!$A:$H,4,FALSE),"")</f>
        <v/>
      </c>
      <c r="H1811" s="13" t="n">
        <v>1</v>
      </c>
      <c r="I1811" s="115" t="inlineStr">
        <is>
          <t>صرف</t>
        </is>
      </c>
      <c r="J1811" s="13" t="inlineStr">
        <is>
          <t>عمارة 82/1</t>
        </is>
      </c>
      <c r="K1811" s="37">
        <f>IFERROR(VLOOKUP(E1811,'أرصدة المخزن'!$A:$H,8,0),"")</f>
        <v/>
      </c>
    </row>
    <row r="1812" ht="24.75" customHeight="1" s="138">
      <c r="A1812" s="13" t="n">
        <v>1806</v>
      </c>
      <c r="B1812" s="14" t="n">
        <v>46224</v>
      </c>
      <c r="C1812" s="47" t="inlineStr">
        <is>
          <t xml:space="preserve">الصيانة لاين </t>
        </is>
      </c>
      <c r="D1812" s="47" t="n">
        <v>395</v>
      </c>
      <c r="E1812" s="49" t="n">
        <v>10060019</v>
      </c>
      <c r="F1812" s="28">
        <f>IFERROR(VLOOKUP(E1812,'أرصدة المخزن'!$A:$E,3,0),"")</f>
        <v/>
      </c>
      <c r="G1812" s="29">
        <f>IFERROR(VLOOKUP(E1812,'أرصدة المخزن'!$A:$H,4,FALSE),"")</f>
        <v/>
      </c>
      <c r="H1812" s="13" t="n">
        <v>1</v>
      </c>
      <c r="I1812" s="115" t="inlineStr">
        <is>
          <t>صرف</t>
        </is>
      </c>
      <c r="J1812" s="13" t="inlineStr">
        <is>
          <t>عمارة 82/1</t>
        </is>
      </c>
      <c r="K1812" s="37">
        <f>IFERROR(VLOOKUP(E1812,'أرصدة المخزن'!$A:$H,8,0),"")</f>
        <v/>
      </c>
    </row>
    <row r="1813" ht="24.75" customHeight="1" s="138">
      <c r="A1813" s="13" t="n">
        <v>1807</v>
      </c>
      <c r="B1813" s="14" t="n">
        <v>46224</v>
      </c>
      <c r="C1813" s="47" t="inlineStr">
        <is>
          <t xml:space="preserve">الصيانة لاين </t>
        </is>
      </c>
      <c r="D1813" s="47" t="n">
        <v>395</v>
      </c>
      <c r="E1813" s="49" t="n">
        <v>10060029</v>
      </c>
      <c r="F1813" s="28">
        <f>IFERROR(VLOOKUP(E1813,'أرصدة المخزن'!$A:$E,3,0),"")</f>
        <v/>
      </c>
      <c r="G1813" s="29">
        <f>IFERROR(VLOOKUP(E1813,'أرصدة المخزن'!$A:$H,4,FALSE),"")</f>
        <v/>
      </c>
      <c r="H1813" s="13" t="n">
        <v>1</v>
      </c>
      <c r="I1813" s="115" t="inlineStr">
        <is>
          <t>صرف</t>
        </is>
      </c>
      <c r="J1813" s="13" t="inlineStr">
        <is>
          <t>عمارة 82/1</t>
        </is>
      </c>
      <c r="K1813" s="37">
        <f>IFERROR(VLOOKUP(E1813,'أرصدة المخزن'!$A:$H,8,0),"")</f>
        <v/>
      </c>
    </row>
    <row r="1814" ht="24.75" customHeight="1" s="138">
      <c r="A1814" s="13" t="n">
        <v>1808</v>
      </c>
      <c r="B1814" s="14" t="n">
        <v>46224</v>
      </c>
      <c r="C1814" s="47" t="inlineStr">
        <is>
          <t xml:space="preserve">الصيانة لاين </t>
        </is>
      </c>
      <c r="D1814" s="47" t="n">
        <v>395</v>
      </c>
      <c r="E1814" s="49" t="n">
        <v>10170040</v>
      </c>
      <c r="F1814" s="28">
        <f>IFERROR(VLOOKUP(E1814,'أرصدة المخزن'!$A:$E,3,0),"")</f>
        <v/>
      </c>
      <c r="G1814" s="29">
        <f>IFERROR(VLOOKUP(E1814,'أرصدة المخزن'!$A:$H,4,FALSE),"")</f>
        <v/>
      </c>
      <c r="H1814" s="13" t="n">
        <v>1</v>
      </c>
      <c r="I1814" s="115" t="inlineStr">
        <is>
          <t>صرف</t>
        </is>
      </c>
      <c r="J1814" s="13" t="inlineStr">
        <is>
          <t>عمارة 82/1</t>
        </is>
      </c>
      <c r="K1814" s="37">
        <f>IFERROR(VLOOKUP(E1814,'أرصدة المخزن'!$A:$H,8,0),"")</f>
        <v/>
      </c>
    </row>
    <row r="1815" ht="24.75" customHeight="1" s="138">
      <c r="A1815" s="13" t="n">
        <v>1809</v>
      </c>
      <c r="B1815" s="14" t="n">
        <v>46224</v>
      </c>
      <c r="C1815" s="47" t="inlineStr">
        <is>
          <t xml:space="preserve">الصيانة لاين </t>
        </is>
      </c>
      <c r="D1815" s="47" t="n">
        <v>396</v>
      </c>
      <c r="E1815" s="49" t="n">
        <v>10010152</v>
      </c>
      <c r="F1815" s="28">
        <f>IFERROR(VLOOKUP(E1815,'أرصدة المخزن'!$A:$E,3,0),"")</f>
        <v/>
      </c>
      <c r="G1815" s="29">
        <f>IFERROR(VLOOKUP(E1815,'أرصدة المخزن'!$A:$H,4,FALSE),"")</f>
        <v/>
      </c>
      <c r="H1815" s="13" t="n">
        <v>16</v>
      </c>
      <c r="I1815" s="115" t="inlineStr">
        <is>
          <t>صرف</t>
        </is>
      </c>
      <c r="J1815" s="13" t="inlineStr">
        <is>
          <t>عمارة -273-283</t>
        </is>
      </c>
      <c r="K1815" s="37">
        <f>IFERROR(VLOOKUP(E1815,'أرصدة المخزن'!$A:$H,8,0),"")</f>
        <v/>
      </c>
    </row>
    <row r="1816" ht="24.75" customHeight="1" s="138">
      <c r="A1816" s="13" t="n">
        <v>1810</v>
      </c>
      <c r="B1816" s="14" t="n">
        <v>46224</v>
      </c>
      <c r="C1816" s="47" t="inlineStr">
        <is>
          <t xml:space="preserve">الصيانة لاين </t>
        </is>
      </c>
      <c r="D1816" s="47" t="n">
        <v>396</v>
      </c>
      <c r="E1816" s="49" t="n">
        <v>10010132</v>
      </c>
      <c r="F1816" s="28">
        <f>IFERROR(VLOOKUP(E1816,'أرصدة المخزن'!$A:$E,3,0),"")</f>
        <v/>
      </c>
      <c r="G1816" s="29">
        <f>IFERROR(VLOOKUP(E1816,'أرصدة المخزن'!$A:$H,4,FALSE),"")</f>
        <v/>
      </c>
      <c r="H1816" s="13" t="n">
        <v>4</v>
      </c>
      <c r="I1816" s="115" t="inlineStr">
        <is>
          <t>صرف</t>
        </is>
      </c>
      <c r="J1816" s="13" t="inlineStr">
        <is>
          <t>عمارة -273-283</t>
        </is>
      </c>
      <c r="K1816" s="37">
        <f>IFERROR(VLOOKUP(E1816,'أرصدة المخزن'!$A:$H,8,0),"")</f>
        <v/>
      </c>
    </row>
    <row r="1817" ht="24.75" customHeight="1" s="138">
      <c r="A1817" s="13" t="n">
        <v>1811</v>
      </c>
      <c r="B1817" s="14" t="n">
        <v>46224</v>
      </c>
      <c r="C1817" s="47" t="inlineStr">
        <is>
          <t xml:space="preserve">الصيانة لاين </t>
        </is>
      </c>
      <c r="D1817" s="47" t="n">
        <v>396</v>
      </c>
      <c r="E1817" s="49" t="n">
        <v>10010131</v>
      </c>
      <c r="F1817" s="28">
        <f>IFERROR(VLOOKUP(E1817,'أرصدة المخزن'!$A:$E,3,0),"")</f>
        <v/>
      </c>
      <c r="G1817" s="29">
        <f>IFERROR(VLOOKUP(E1817,'أرصدة المخزن'!$A:$H,4,FALSE),"")</f>
        <v/>
      </c>
      <c r="H1817" s="13" t="n">
        <v>4</v>
      </c>
      <c r="I1817" s="115" t="inlineStr">
        <is>
          <t>صرف</t>
        </is>
      </c>
      <c r="J1817" s="13" t="inlineStr">
        <is>
          <t>عمارة -273-283</t>
        </is>
      </c>
      <c r="K1817" s="37">
        <f>IFERROR(VLOOKUP(E1817,'أرصدة المخزن'!$A:$H,8,0),"")</f>
        <v/>
      </c>
    </row>
    <row r="1818" ht="24.75" customHeight="1" s="138">
      <c r="A1818" s="13" t="n">
        <v>1812</v>
      </c>
      <c r="B1818" s="14" t="n">
        <v>46224</v>
      </c>
      <c r="C1818" s="47" t="inlineStr">
        <is>
          <t xml:space="preserve">الصيانة لاين </t>
        </is>
      </c>
      <c r="D1818" s="47" t="n">
        <v>396</v>
      </c>
      <c r="E1818" s="49" t="n">
        <v>10010103</v>
      </c>
      <c r="F1818" s="28">
        <f>IFERROR(VLOOKUP(E1818,'أرصدة المخزن'!$A:$E,3,0),"")</f>
        <v/>
      </c>
      <c r="G1818" s="29">
        <f>IFERROR(VLOOKUP(E1818,'أرصدة المخزن'!$A:$H,4,FALSE),"")</f>
        <v/>
      </c>
      <c r="H1818" s="13" t="n">
        <v>40</v>
      </c>
      <c r="I1818" s="115" t="inlineStr">
        <is>
          <t>صرف</t>
        </is>
      </c>
      <c r="J1818" s="13" t="inlineStr">
        <is>
          <t>عمارة -273-283</t>
        </is>
      </c>
      <c r="K1818" s="37">
        <f>IFERROR(VLOOKUP(E1818,'أرصدة المخزن'!$A:$H,8,0),"")</f>
        <v/>
      </c>
    </row>
    <row r="1819" ht="24.75" customHeight="1" s="138">
      <c r="A1819" s="13" t="n">
        <v>1813</v>
      </c>
      <c r="B1819" s="14" t="n">
        <v>46224</v>
      </c>
      <c r="C1819" s="47" t="inlineStr">
        <is>
          <t xml:space="preserve">الصيانة لاين </t>
        </is>
      </c>
      <c r="D1819" s="47" t="n">
        <v>397</v>
      </c>
      <c r="E1819" s="49" t="n">
        <v>10170039</v>
      </c>
      <c r="F1819" s="28">
        <f>IFERROR(VLOOKUP(E1819,'أرصدة المخزن'!$A:$E,3,0),"")</f>
        <v/>
      </c>
      <c r="G1819" s="29">
        <f>IFERROR(VLOOKUP(E1819,'أرصدة المخزن'!$A:$H,4,FALSE),"")</f>
        <v/>
      </c>
      <c r="H1819" s="13" t="n">
        <v>20</v>
      </c>
      <c r="I1819" s="115" t="inlineStr">
        <is>
          <t>صرف</t>
        </is>
      </c>
      <c r="J1819" s="13" t="inlineStr">
        <is>
          <t>الموقع العام</t>
        </is>
      </c>
      <c r="K1819" s="37">
        <f>IFERROR(VLOOKUP(E1819,'أرصدة المخزن'!$A:$H,8,0),"")</f>
        <v/>
      </c>
    </row>
    <row r="1820" ht="24.75" customHeight="1" s="138">
      <c r="A1820" s="13" t="n">
        <v>1814</v>
      </c>
      <c r="B1820" s="14" t="n">
        <v>46224</v>
      </c>
      <c r="C1820" s="47" t="inlineStr">
        <is>
          <t xml:space="preserve">الصيانة لاين </t>
        </is>
      </c>
      <c r="D1820" s="47" t="n">
        <v>397</v>
      </c>
      <c r="E1820" s="49" t="n">
        <v>10010154</v>
      </c>
      <c r="F1820" s="28">
        <f>IFERROR(VLOOKUP(E1820,'أرصدة المخزن'!$A:$E,3,0),"")</f>
        <v/>
      </c>
      <c r="G1820" s="29">
        <f>IFERROR(VLOOKUP(E1820,'أرصدة المخزن'!$A:$H,4,FALSE),"")</f>
        <v/>
      </c>
      <c r="H1820" s="13" t="n">
        <v>1</v>
      </c>
      <c r="I1820" s="115" t="inlineStr">
        <is>
          <t>صرف</t>
        </is>
      </c>
      <c r="J1820" s="13" t="inlineStr">
        <is>
          <t>عمارة -273-283</t>
        </is>
      </c>
      <c r="K1820" s="37">
        <f>IFERROR(VLOOKUP(E1820,'أرصدة المخزن'!$A:$H,8,0),"")</f>
        <v/>
      </c>
    </row>
    <row r="1821" ht="24.75" customHeight="1" s="138">
      <c r="A1821" s="13" t="n">
        <v>1815</v>
      </c>
      <c r="B1821" s="14" t="n">
        <v>46224</v>
      </c>
      <c r="C1821" s="47" t="inlineStr">
        <is>
          <t xml:space="preserve">الصيانة لاين </t>
        </is>
      </c>
      <c r="D1821" s="47" t="n">
        <v>397</v>
      </c>
      <c r="E1821" s="49" t="n">
        <v>10010153</v>
      </c>
      <c r="F1821" s="28">
        <f>IFERROR(VLOOKUP(E1821,'أرصدة المخزن'!$A:$E,3,0),"")</f>
        <v/>
      </c>
      <c r="G1821" s="29">
        <f>IFERROR(VLOOKUP(E1821,'أرصدة المخزن'!$A:$H,4,FALSE),"")</f>
        <v/>
      </c>
      <c r="H1821" s="13" t="n">
        <v>5</v>
      </c>
      <c r="I1821" s="115" t="inlineStr">
        <is>
          <t>صرف</t>
        </is>
      </c>
      <c r="J1821" s="13" t="inlineStr">
        <is>
          <t>عمارة -273-283</t>
        </is>
      </c>
      <c r="K1821" s="37">
        <f>IFERROR(VLOOKUP(E1821,'أرصدة المخزن'!$A:$H,8,0),"")</f>
        <v/>
      </c>
    </row>
    <row r="1822" ht="24.75" customHeight="1" s="138">
      <c r="A1822" s="13" t="n">
        <v>1816</v>
      </c>
      <c r="B1822" s="14" t="n">
        <v>46224</v>
      </c>
      <c r="C1822" s="47" t="inlineStr">
        <is>
          <t xml:space="preserve">الصيانة لاين </t>
        </is>
      </c>
      <c r="D1822" s="47" t="n">
        <v>397</v>
      </c>
      <c r="E1822" s="49" t="n">
        <v>10170016</v>
      </c>
      <c r="F1822" s="28">
        <f>IFERROR(VLOOKUP(E1822,'أرصدة المخزن'!$A:$E,3,0),"")</f>
        <v/>
      </c>
      <c r="G1822" s="29">
        <f>IFERROR(VLOOKUP(E1822,'أرصدة المخزن'!$A:$H,4,FALSE),"")</f>
        <v/>
      </c>
      <c r="H1822" s="13" t="n">
        <v>1</v>
      </c>
      <c r="I1822" s="115" t="inlineStr">
        <is>
          <t>صرف</t>
        </is>
      </c>
      <c r="J1822" s="13" t="inlineStr">
        <is>
          <t>عمارة -273-283</t>
        </is>
      </c>
      <c r="K1822" s="37">
        <f>IFERROR(VLOOKUP(E1822,'أرصدة المخزن'!$A:$H,8,0),"")</f>
        <v/>
      </c>
    </row>
    <row r="1823" ht="24.75" customHeight="1" s="138">
      <c r="A1823" s="13" t="n">
        <v>1817</v>
      </c>
      <c r="B1823" s="14" t="n">
        <v>46224</v>
      </c>
      <c r="C1823" s="47" t="inlineStr">
        <is>
          <t xml:space="preserve">الصيانة لاين </t>
        </is>
      </c>
      <c r="D1823" s="47" t="n">
        <v>398</v>
      </c>
      <c r="E1823" s="49" t="n">
        <v>10170055</v>
      </c>
      <c r="F1823" s="28">
        <f>IFERROR(VLOOKUP(E1823,'أرصدة المخزن'!$A:$E,3,0),"")</f>
        <v/>
      </c>
      <c r="G1823" s="29">
        <f>IFERROR(VLOOKUP(E1823,'أرصدة المخزن'!$A:$H,4,FALSE),"")</f>
        <v/>
      </c>
      <c r="H1823" s="13" t="n">
        <v>3</v>
      </c>
      <c r="I1823" s="115" t="inlineStr">
        <is>
          <t>صرف</t>
        </is>
      </c>
      <c r="J1823" s="13" t="inlineStr">
        <is>
          <t>عمارة82 -1</t>
        </is>
      </c>
      <c r="K1823" s="37">
        <f>IFERROR(VLOOKUP(E1823,'أرصدة المخزن'!$A:$H,8,0),"")</f>
        <v/>
      </c>
    </row>
    <row r="1824" ht="24.75" customHeight="1" s="138">
      <c r="A1824" s="13" t="n">
        <v>1818</v>
      </c>
      <c r="B1824" s="14" t="n">
        <v>46224</v>
      </c>
      <c r="C1824" s="47" t="inlineStr">
        <is>
          <t xml:space="preserve">الصيانة لاين </t>
        </is>
      </c>
      <c r="D1824" s="47" t="n">
        <v>398</v>
      </c>
      <c r="E1824" s="49" t="n">
        <v>10060030</v>
      </c>
      <c r="F1824" s="28">
        <f>IFERROR(VLOOKUP(E1824,'أرصدة المخزن'!$A:$E,3,0),"")</f>
        <v/>
      </c>
      <c r="G1824" s="29">
        <f>IFERROR(VLOOKUP(E1824,'أرصدة المخزن'!$A:$H,4,FALSE),"")</f>
        <v/>
      </c>
      <c r="H1824" s="13" t="n">
        <v>1</v>
      </c>
      <c r="I1824" s="115" t="inlineStr">
        <is>
          <t>صرف</t>
        </is>
      </c>
      <c r="J1824" s="13" t="inlineStr">
        <is>
          <t>عمارة82 -1</t>
        </is>
      </c>
      <c r="K1824" s="37">
        <f>IFERROR(VLOOKUP(E1824,'أرصدة المخزن'!$A:$H,8,0),"")</f>
        <v/>
      </c>
    </row>
    <row r="1825" ht="24.75" customHeight="1" s="138">
      <c r="A1825" s="13" t="n">
        <v>1819</v>
      </c>
      <c r="B1825" s="14" t="n">
        <v>46224</v>
      </c>
      <c r="C1825" s="47" t="inlineStr">
        <is>
          <t xml:space="preserve">الصيانة لاين </t>
        </is>
      </c>
      <c r="D1825" s="47" t="n">
        <v>399</v>
      </c>
      <c r="E1825" s="49" t="n">
        <v>10100011</v>
      </c>
      <c r="F1825" s="28">
        <f>IFERROR(VLOOKUP(E1825,'أرصدة المخزن'!$A:$E,3,0),"")</f>
        <v/>
      </c>
      <c r="G1825" s="29">
        <f>IFERROR(VLOOKUP(E1825,'أرصدة المخزن'!$A:$H,4,FALSE),"")</f>
        <v/>
      </c>
      <c r="H1825" s="13" t="n">
        <v>1</v>
      </c>
      <c r="I1825" s="115" t="inlineStr">
        <is>
          <t>صرف</t>
        </is>
      </c>
      <c r="J1825" s="13" t="inlineStr">
        <is>
          <t>كرفان الادارة</t>
        </is>
      </c>
      <c r="K1825" s="37">
        <f>IFERROR(VLOOKUP(E1825,'أرصدة المخزن'!$A:$H,8,0),"")</f>
        <v/>
      </c>
    </row>
    <row r="1826" ht="24.75" customHeight="1" s="138">
      <c r="A1826" s="13" t="n">
        <v>1820</v>
      </c>
      <c r="B1826" s="14" t="n">
        <v>46224</v>
      </c>
      <c r="C1826" s="47" t="inlineStr">
        <is>
          <t xml:space="preserve">الصيانة لاين </t>
        </is>
      </c>
      <c r="D1826" s="47" t="n">
        <v>399</v>
      </c>
      <c r="E1826" s="49" t="n">
        <v>10100010</v>
      </c>
      <c r="F1826" s="28">
        <f>IFERROR(VLOOKUP(E1826,'أرصدة المخزن'!$A:$E,3,0),"")</f>
        <v/>
      </c>
      <c r="G1826" s="29">
        <f>IFERROR(VLOOKUP(E1826,'أرصدة المخزن'!$A:$H,4,FALSE),"")</f>
        <v/>
      </c>
      <c r="H1826" s="13" t="n">
        <v>2</v>
      </c>
      <c r="I1826" s="115" t="inlineStr">
        <is>
          <t>صرف</t>
        </is>
      </c>
      <c r="J1826" s="13" t="inlineStr">
        <is>
          <t>كرفان الادارة</t>
        </is>
      </c>
      <c r="K1826" s="37">
        <f>IFERROR(VLOOKUP(E1826,'أرصدة المخزن'!$A:$H,8,0),"")</f>
        <v/>
      </c>
    </row>
    <row r="1827" ht="24.75" customHeight="1" s="138">
      <c r="A1827" s="13" t="n">
        <v>1821</v>
      </c>
      <c r="B1827" s="14" t="n">
        <v>46224</v>
      </c>
      <c r="C1827" s="47" t="inlineStr">
        <is>
          <t xml:space="preserve">الصيانة لاين </t>
        </is>
      </c>
      <c r="D1827" s="47" t="n">
        <v>400</v>
      </c>
      <c r="E1827" s="49" t="n">
        <v>10170019</v>
      </c>
      <c r="F1827" s="28">
        <f>IFERROR(VLOOKUP(E1827,'أرصدة المخزن'!$A:$E,3,0),"")</f>
        <v/>
      </c>
      <c r="G1827" s="29">
        <f>IFERROR(VLOOKUP(E1827,'أرصدة المخزن'!$A:$H,4,FALSE),"")</f>
        <v/>
      </c>
      <c r="H1827" s="13" t="n">
        <v>1</v>
      </c>
      <c r="I1827" s="115" t="inlineStr">
        <is>
          <t>صرف</t>
        </is>
      </c>
      <c r="J1827" s="13" t="inlineStr">
        <is>
          <t>عمارة -273-283</t>
        </is>
      </c>
      <c r="K1827" s="37">
        <f>IFERROR(VLOOKUP(E1827,'أرصدة المخزن'!$A:$H,8,0),"")</f>
        <v/>
      </c>
    </row>
    <row r="1828" ht="24.75" customHeight="1" s="138">
      <c r="A1828" s="13" t="n">
        <v>1822</v>
      </c>
      <c r="B1828" s="14" t="n">
        <v>46224</v>
      </c>
      <c r="C1828" s="47" t="inlineStr">
        <is>
          <t xml:space="preserve">الصيانة لاين </t>
        </is>
      </c>
      <c r="D1828" s="47" t="n">
        <v>401</v>
      </c>
      <c r="E1828" s="49" t="n">
        <v>10160001</v>
      </c>
      <c r="F1828" s="28">
        <f>IFERROR(VLOOKUP(E1828,'أرصدة المخزن'!$A:$E,3,0),"")</f>
        <v/>
      </c>
      <c r="G1828" s="29">
        <f>IFERROR(VLOOKUP(E1828,'أرصدة المخزن'!$A:$H,4,FALSE),"")</f>
        <v/>
      </c>
      <c r="H1828" s="13" t="n">
        <v>30</v>
      </c>
      <c r="I1828" s="115" t="inlineStr">
        <is>
          <t>صرف</t>
        </is>
      </c>
      <c r="J1828" s="13" t="inlineStr">
        <is>
          <t xml:space="preserve">تم التسليم كعهدة لشركة لاين </t>
        </is>
      </c>
      <c r="K1828" s="37">
        <f>IFERROR(VLOOKUP(E1828,'أرصدة المخزن'!$A:$H,8,0),"")</f>
        <v/>
      </c>
    </row>
    <row r="1829" ht="24.75" customHeight="1" s="138">
      <c r="A1829" s="13" t="n">
        <v>1823</v>
      </c>
      <c r="B1829" s="14" t="n">
        <v>46224</v>
      </c>
      <c r="C1829" s="47" t="inlineStr">
        <is>
          <t>الصيانة كالم</t>
        </is>
      </c>
      <c r="D1829" s="47" t="n">
        <v>402</v>
      </c>
      <c r="E1829" s="49" t="n">
        <v>10020150</v>
      </c>
      <c r="F1829" s="28">
        <f>IFERROR(VLOOKUP(E1829,'أرصدة المخزن'!$A:$E,3,0),"")</f>
        <v/>
      </c>
      <c r="G1829" s="29">
        <f>IFERROR(VLOOKUP(E1829,'أرصدة المخزن'!$A:$H,4,FALSE),"")</f>
        <v/>
      </c>
      <c r="H1829" s="13" t="n">
        <v>1</v>
      </c>
      <c r="I1829" s="115" t="inlineStr">
        <is>
          <t>صرف</t>
        </is>
      </c>
      <c r="J1829" s="13" t="inlineStr">
        <is>
          <t>stone park فيلا D178A</t>
        </is>
      </c>
      <c r="K1829" s="37">
        <f>IFERROR(VLOOKUP(E1829,'أرصدة المخزن'!$A:$H,8,0),"")</f>
        <v/>
      </c>
    </row>
    <row r="1830" ht="24.75" customHeight="1" s="138">
      <c r="A1830" s="13" t="n">
        <v>1824</v>
      </c>
      <c r="B1830" s="14" t="n">
        <v>46224</v>
      </c>
      <c r="C1830" s="47" t="inlineStr">
        <is>
          <t>الصيانة كالم</t>
        </is>
      </c>
      <c r="D1830" s="47" t="n">
        <v>403</v>
      </c>
      <c r="E1830" s="49" t="n">
        <v>10020173</v>
      </c>
      <c r="F1830" s="28">
        <f>IFERROR(VLOOKUP(E1830,'أرصدة المخزن'!$A:$E,3,0),"")</f>
        <v/>
      </c>
      <c r="G1830" s="29">
        <f>IFERROR(VLOOKUP(E1830,'أرصدة المخزن'!$A:$H,4,FALSE),"")</f>
        <v/>
      </c>
      <c r="H1830" s="13" t="n">
        <v>2</v>
      </c>
      <c r="I1830" s="115" t="inlineStr">
        <is>
          <t>صرف</t>
        </is>
      </c>
      <c r="J1830" s="13" t="inlineStr">
        <is>
          <t>وحدة 194/4</t>
        </is>
      </c>
      <c r="K1830" s="37">
        <f>IFERROR(VLOOKUP(E1830,'أرصدة المخزن'!$A:$H,8,0),"")</f>
        <v/>
      </c>
    </row>
    <row r="1831" ht="24.75" customHeight="1" s="138">
      <c r="A1831" s="13" t="n">
        <v>1825</v>
      </c>
      <c r="B1831" s="14" t="n">
        <v>46224</v>
      </c>
      <c r="C1831" s="47" t="inlineStr">
        <is>
          <t>الصيانة لاين</t>
        </is>
      </c>
      <c r="D1831" s="47" t="n">
        <v>404</v>
      </c>
      <c r="E1831" s="49" t="n">
        <v>10020248</v>
      </c>
      <c r="F1831" s="28">
        <f>IFERROR(VLOOKUP(E1831,'أرصدة المخزن'!$A:$E,3,0),"")</f>
        <v/>
      </c>
      <c r="G1831" s="29">
        <f>IFERROR(VLOOKUP(E1831,'أرصدة المخزن'!$A:$H,4,FALSE),"")</f>
        <v/>
      </c>
      <c r="H1831" s="13" t="n">
        <v>1</v>
      </c>
      <c r="I1831" s="115" t="inlineStr">
        <is>
          <t>صرف</t>
        </is>
      </c>
      <c r="J1831" s="13" t="inlineStr">
        <is>
          <t>امام خزان مياه الشرب</t>
        </is>
      </c>
      <c r="K1831" s="37">
        <f>IFERROR(VLOOKUP(E1831,'أرصدة المخزن'!$A:$H,8,0),"")</f>
        <v/>
      </c>
    </row>
    <row r="1832" ht="24.75" customHeight="1" s="138">
      <c r="A1832" s="13" t="n">
        <v>1826</v>
      </c>
      <c r="B1832" s="14" t="n">
        <v>46224</v>
      </c>
      <c r="C1832" s="47" t="inlineStr">
        <is>
          <t>الصيانة لاين</t>
        </is>
      </c>
      <c r="D1832" s="47" t="n">
        <v>405</v>
      </c>
      <c r="E1832" s="49" t="n">
        <v>10010109</v>
      </c>
      <c r="F1832" s="28">
        <f>IFERROR(VLOOKUP(E1832,'أرصدة المخزن'!$A:$E,3,0),"")</f>
        <v/>
      </c>
      <c r="G1832" s="29">
        <f>IFERROR(VLOOKUP(E1832,'أرصدة المخزن'!$A:$H,4,FALSE),"")</f>
        <v/>
      </c>
      <c r="H1832" s="13" t="n">
        <v>1</v>
      </c>
      <c r="I1832" s="115" t="inlineStr">
        <is>
          <t>صرف</t>
        </is>
      </c>
      <c r="J1832" s="13" t="inlineStr">
        <is>
          <t>توصيل مرايات 50 عمارة</t>
        </is>
      </c>
      <c r="K1832" s="37">
        <f>IFERROR(VLOOKUP(E1832,'أرصدة المخزن'!$A:$H,8,0),"")</f>
        <v/>
      </c>
    </row>
    <row r="1833" ht="24.75" customHeight="1" s="138">
      <c r="A1833" s="13" t="n">
        <v>1827</v>
      </c>
      <c r="B1833" s="14" t="n">
        <v>46224</v>
      </c>
      <c r="C1833" s="47" t="inlineStr">
        <is>
          <t>الصيانة لاين</t>
        </is>
      </c>
      <c r="D1833" s="47" t="n">
        <v>406</v>
      </c>
      <c r="E1833" s="49" t="n">
        <v>10010061</v>
      </c>
      <c r="F1833" s="28">
        <f>IFERROR(VLOOKUP(E1833,'أرصدة المخزن'!$A:$E,3,0),"")</f>
        <v/>
      </c>
      <c r="G1833" s="29">
        <f>IFERROR(VLOOKUP(E1833,'أرصدة المخزن'!$A:$H,4,FALSE),"")</f>
        <v/>
      </c>
      <c r="H1833" s="13" t="n">
        <v>2</v>
      </c>
      <c r="I1833" s="115" t="inlineStr">
        <is>
          <t>صرف</t>
        </is>
      </c>
      <c r="J1833" s="13" t="inlineStr">
        <is>
          <t>عمارة 137</t>
        </is>
      </c>
      <c r="K1833" s="37">
        <f>IFERROR(VLOOKUP(E1833,'أرصدة المخزن'!$A:$H,8,0),"")</f>
        <v/>
      </c>
    </row>
    <row r="1834" ht="24.75" customHeight="1" s="138">
      <c r="A1834" s="13" t="n">
        <v>1828</v>
      </c>
      <c r="B1834" s="14" t="n">
        <v>46224</v>
      </c>
      <c r="C1834" s="47" t="inlineStr">
        <is>
          <t>الصيانة لاين</t>
        </is>
      </c>
      <c r="D1834" s="47" t="n">
        <v>407</v>
      </c>
      <c r="E1834" s="49" t="n">
        <v>10170044</v>
      </c>
      <c r="F1834" s="28">
        <f>IFERROR(VLOOKUP(E1834,'أرصدة المخزن'!$A:$E,3,0),"")</f>
        <v/>
      </c>
      <c r="G1834" s="29">
        <f>IFERROR(VLOOKUP(E1834,'أرصدة المخزن'!$A:$H,4,FALSE),"")</f>
        <v/>
      </c>
      <c r="H1834" s="13" t="n">
        <v>1</v>
      </c>
      <c r="I1834" s="115" t="inlineStr">
        <is>
          <t>صرف</t>
        </is>
      </c>
      <c r="J1834" s="13" t="inlineStr">
        <is>
          <t>عمارة 181</t>
        </is>
      </c>
      <c r="K1834" s="37">
        <f>IFERROR(VLOOKUP(E1834,'أرصدة المخزن'!$A:$H,8,0),"")</f>
        <v/>
      </c>
    </row>
    <row r="1835" ht="24.75" customHeight="1" s="138">
      <c r="A1835" s="13" t="n">
        <v>1829</v>
      </c>
      <c r="B1835" s="14" t="n">
        <v>46224</v>
      </c>
      <c r="C1835" s="47" t="inlineStr">
        <is>
          <t>الصيانة لاين</t>
        </is>
      </c>
      <c r="D1835" s="47" t="n">
        <v>407</v>
      </c>
      <c r="E1835" s="49" t="n">
        <v>10020032</v>
      </c>
      <c r="F1835" s="28">
        <f>IFERROR(VLOOKUP(E1835,'أرصدة المخزن'!$A:$E,3,0),"")</f>
        <v/>
      </c>
      <c r="G1835" s="29">
        <f>IFERROR(VLOOKUP(E1835,'أرصدة المخزن'!$A:$H,4,FALSE),"")</f>
        <v/>
      </c>
      <c r="H1835" s="13" t="n">
        <v>3</v>
      </c>
      <c r="I1835" s="115" t="inlineStr">
        <is>
          <t>صرف</t>
        </is>
      </c>
      <c r="J1835" s="13" t="inlineStr">
        <is>
          <t>عمارة 181</t>
        </is>
      </c>
      <c r="K1835" s="37">
        <f>IFERROR(VLOOKUP(E1835,'أرصدة المخزن'!$A:$H,8,0),"")</f>
        <v/>
      </c>
    </row>
    <row r="1836" ht="24.75" customHeight="1" s="138">
      <c r="A1836" s="13" t="n">
        <v>1830</v>
      </c>
      <c r="B1836" s="14" t="n">
        <v>46224</v>
      </c>
      <c r="C1836" s="47" t="inlineStr">
        <is>
          <t>الصيانة لاين</t>
        </is>
      </c>
      <c r="D1836" s="47" t="n">
        <v>407</v>
      </c>
      <c r="E1836" s="49" t="n">
        <v>10160006</v>
      </c>
      <c r="F1836" s="28">
        <f>IFERROR(VLOOKUP(E1836,'أرصدة المخزن'!$A:$E,3,0),"")</f>
        <v/>
      </c>
      <c r="G1836" s="29">
        <f>IFERROR(VLOOKUP(E1836,'أرصدة المخزن'!$A:$H,4,FALSE),"")</f>
        <v/>
      </c>
      <c r="H1836" s="13" t="n">
        <v>3</v>
      </c>
      <c r="I1836" s="115" t="inlineStr">
        <is>
          <t>صرف</t>
        </is>
      </c>
      <c r="J1836" s="13" t="inlineStr">
        <is>
          <t>عمارة 179</t>
        </is>
      </c>
      <c r="K1836" s="37">
        <f>IFERROR(VLOOKUP(E1836,'أرصدة المخزن'!$A:$H,8,0),"")</f>
        <v/>
      </c>
    </row>
    <row r="1837" ht="24.75" customHeight="1" s="138">
      <c r="A1837" s="13" t="n">
        <v>1831</v>
      </c>
      <c r="B1837" s="14" t="n">
        <v>46224</v>
      </c>
      <c r="C1837" s="47" t="inlineStr">
        <is>
          <t>الصيانة لاين</t>
        </is>
      </c>
      <c r="D1837" s="47" t="n">
        <v>407</v>
      </c>
      <c r="E1837" s="49" t="n">
        <v>10010039</v>
      </c>
      <c r="F1837" s="28">
        <f>IFERROR(VLOOKUP(E1837,'أرصدة المخزن'!$A:$E,3,0),"")</f>
        <v/>
      </c>
      <c r="G1837" s="29">
        <f>IFERROR(VLOOKUP(E1837,'أرصدة المخزن'!$A:$H,4,FALSE),"")</f>
        <v/>
      </c>
      <c r="H1837" s="13" t="n">
        <v>2</v>
      </c>
      <c r="I1837" s="115" t="inlineStr">
        <is>
          <t>صرف</t>
        </is>
      </c>
      <c r="J1837" s="13" t="inlineStr">
        <is>
          <t>اسفل جسر حمام 5</t>
        </is>
      </c>
      <c r="K1837" s="37">
        <f>IFERROR(VLOOKUP(E1837,'أرصدة المخزن'!$A:$H,8,0),"")</f>
        <v/>
      </c>
    </row>
    <row r="1838" ht="24.75" customHeight="1" s="138">
      <c r="A1838" s="13" t="n">
        <v>1832</v>
      </c>
      <c r="B1838" s="14" t="n">
        <v>46225</v>
      </c>
      <c r="C1838" s="47" t="inlineStr">
        <is>
          <t>الصيانة لاين</t>
        </is>
      </c>
      <c r="D1838" s="47" t="n">
        <v>408</v>
      </c>
      <c r="E1838" s="49" t="n">
        <v>10010056</v>
      </c>
      <c r="F1838" s="28">
        <f>IFERROR(VLOOKUP(E1838,'أرصدة المخزن'!$A:$E,3,0),"")</f>
        <v/>
      </c>
      <c r="G1838" s="29">
        <f>IFERROR(VLOOKUP(E1838,'أرصدة المخزن'!$A:$H,4,FALSE),"")</f>
        <v/>
      </c>
      <c r="H1838" s="13" t="n">
        <v>20</v>
      </c>
      <c r="I1838" s="115" t="inlineStr">
        <is>
          <t>صرف</t>
        </is>
      </c>
      <c r="J1838" s="13" t="inlineStr">
        <is>
          <t>عمارات التطوير</t>
        </is>
      </c>
      <c r="K1838" s="37">
        <f>IFERROR(VLOOKUP(E1838,'أرصدة المخزن'!$A:$H,8,0),"")</f>
        <v/>
      </c>
    </row>
    <row r="1839" ht="24.75" customHeight="1" s="138">
      <c r="A1839" s="13" t="n">
        <v>1833</v>
      </c>
      <c r="B1839" s="14" t="n">
        <v>46225</v>
      </c>
      <c r="C1839" s="47" t="inlineStr">
        <is>
          <t>الري سلطان</t>
        </is>
      </c>
      <c r="D1839" s="47" t="n">
        <v>409</v>
      </c>
      <c r="E1839" s="49" t="n">
        <v>10030002</v>
      </c>
      <c r="F1839" s="28">
        <f>IFERROR(VLOOKUP(E1839,'أرصدة المخزن'!$A:$E,3,0),"")</f>
        <v/>
      </c>
      <c r="G1839" s="29">
        <f>IFERROR(VLOOKUP(E1839,'أرصدة المخزن'!$A:$H,4,FALSE),"")</f>
        <v/>
      </c>
      <c r="H1839" s="13" t="n">
        <v>400</v>
      </c>
      <c r="I1839" s="115" t="inlineStr">
        <is>
          <t>صرف</t>
        </is>
      </c>
      <c r="J1839" s="13" t="inlineStr">
        <is>
          <t>حمام 2</t>
        </is>
      </c>
      <c r="K1839" s="37">
        <f>IFERROR(VLOOKUP(E1839,'أرصدة المخزن'!$A:$H,8,0),"")</f>
        <v/>
      </c>
    </row>
    <row r="1840" ht="24.75" customHeight="1" s="138">
      <c r="A1840" s="13" t="n">
        <v>1834</v>
      </c>
      <c r="B1840" s="14" t="n">
        <v>46225</v>
      </c>
      <c r="C1840" s="47" t="inlineStr">
        <is>
          <t>الري سلطان</t>
        </is>
      </c>
      <c r="D1840" s="47" t="n">
        <v>409</v>
      </c>
      <c r="E1840" s="49" t="n">
        <v>10030042</v>
      </c>
      <c r="F1840" s="28">
        <f>IFERROR(VLOOKUP(E1840,'أرصدة المخزن'!$A:$E,3,0),"")</f>
        <v/>
      </c>
      <c r="G1840" s="29">
        <f>IFERROR(VLOOKUP(E1840,'أرصدة المخزن'!$A:$H,4,FALSE),"")</f>
        <v/>
      </c>
      <c r="H1840" s="15" t="n">
        <v>3</v>
      </c>
      <c r="I1840" s="115" t="inlineStr">
        <is>
          <t>صرف</t>
        </is>
      </c>
      <c r="J1840" s="13" t="inlineStr">
        <is>
          <t>حمام 2</t>
        </is>
      </c>
      <c r="K1840" s="37">
        <f>IFERROR(VLOOKUP(E1840,'أرصدة المخزن'!$A:$H,8,0),"")</f>
        <v/>
      </c>
    </row>
    <row r="1841" ht="24.75" customHeight="1" s="138">
      <c r="A1841" s="13" t="n">
        <v>1835</v>
      </c>
      <c r="B1841" s="14" t="n">
        <v>46225</v>
      </c>
      <c r="C1841" s="47" t="inlineStr">
        <is>
          <t>الري سلطان</t>
        </is>
      </c>
      <c r="D1841" s="47" t="n">
        <v>409</v>
      </c>
      <c r="E1841" s="49" t="n">
        <v>10030045</v>
      </c>
      <c r="F1841" s="28">
        <f>IFERROR(VLOOKUP(E1841,'أرصدة المخزن'!$A:$E,3,0),"")</f>
        <v/>
      </c>
      <c r="G1841" s="29">
        <f>IFERROR(VLOOKUP(E1841,'أرصدة المخزن'!$A:$H,4,FALSE),"")</f>
        <v/>
      </c>
      <c r="H1841" s="15" t="n">
        <v>1</v>
      </c>
      <c r="I1841" s="115" t="inlineStr">
        <is>
          <t>صرف</t>
        </is>
      </c>
      <c r="J1841" s="13" t="inlineStr">
        <is>
          <t>حمام 2</t>
        </is>
      </c>
      <c r="K1841" s="37">
        <f>IFERROR(VLOOKUP(E1841,'أرصدة المخزن'!$A:$H,8,0),"")</f>
        <v/>
      </c>
    </row>
    <row r="1842" ht="24.75" customHeight="1" s="138">
      <c r="A1842" s="13" t="n">
        <v>1836</v>
      </c>
      <c r="B1842" s="14" t="n">
        <v>46225</v>
      </c>
      <c r="C1842" s="47" t="inlineStr">
        <is>
          <t>الصيانة لاين</t>
        </is>
      </c>
      <c r="D1842" s="47" t="n">
        <v>410</v>
      </c>
      <c r="E1842" s="49" t="n">
        <v>10010036</v>
      </c>
      <c r="F1842" s="28">
        <f>IFERROR(VLOOKUP(E1842,'أرصدة المخزن'!$A:$E,3,0),"")</f>
        <v/>
      </c>
      <c r="G1842" s="29">
        <f>IFERROR(VLOOKUP(E1842,'أرصدة المخزن'!$A:$H,4,FALSE),"")</f>
        <v/>
      </c>
      <c r="H1842" s="13" t="n">
        <v>5</v>
      </c>
      <c r="I1842" s="115" t="inlineStr">
        <is>
          <t>صرف</t>
        </is>
      </c>
      <c r="J1842" s="13" t="inlineStr">
        <is>
          <t>عمارات التطوير</t>
        </is>
      </c>
      <c r="K1842" s="37">
        <f>IFERROR(VLOOKUP(E1842,'أرصدة المخزن'!$A:$H,8,0),"")</f>
        <v/>
      </c>
    </row>
    <row r="1843" ht="24.75" customHeight="1" s="138">
      <c r="A1843" s="13" t="n">
        <v>1837</v>
      </c>
      <c r="B1843" s="14" t="n">
        <v>46225</v>
      </c>
      <c r="C1843" s="47" t="inlineStr">
        <is>
          <t>النظافة كايرو</t>
        </is>
      </c>
      <c r="D1843" s="47" t="n">
        <v>411</v>
      </c>
      <c r="E1843" s="49" t="n">
        <v>10050002</v>
      </c>
      <c r="F1843" s="28">
        <f>IFERROR(VLOOKUP(E1843,'أرصدة المخزن'!$A:$E,3,0),"")</f>
        <v/>
      </c>
      <c r="G1843" s="29">
        <f>IFERROR(VLOOKUP(E1843,'أرصدة المخزن'!$A:$H,4,FALSE),"")</f>
        <v/>
      </c>
      <c r="H1843" s="13" t="n">
        <v>3</v>
      </c>
      <c r="I1843" s="115" t="inlineStr">
        <is>
          <t>صرف</t>
        </is>
      </c>
      <c r="J1843" s="13" t="n"/>
      <c r="K1843" s="37">
        <f>IFERROR(VLOOKUP(E1843,'أرصدة المخزن'!$A:$H,8,0),"")</f>
        <v/>
      </c>
    </row>
    <row r="1844" ht="24.75" customHeight="1" s="138">
      <c r="A1844" s="13" t="n">
        <v>1838</v>
      </c>
      <c r="B1844" s="14" t="n">
        <v>46225</v>
      </c>
      <c r="C1844" s="47" t="inlineStr">
        <is>
          <t>النظافة كايرو</t>
        </is>
      </c>
      <c r="D1844" s="47" t="n">
        <v>411</v>
      </c>
      <c r="E1844" s="19" t="n">
        <v>10050005</v>
      </c>
      <c r="F1844" s="28">
        <f>IFERROR(VLOOKUP(E1844,'أرصدة المخزن'!$A:$E,3,0),"")</f>
        <v/>
      </c>
      <c r="G1844" s="29">
        <f>IFERROR(VLOOKUP(E1844,'أرصدة المخزن'!$A:$H,4,FALSE),"")</f>
        <v/>
      </c>
      <c r="H1844" s="13" t="n">
        <v>3.2</v>
      </c>
      <c r="I1844" s="115" t="inlineStr">
        <is>
          <t>صرف</t>
        </is>
      </c>
      <c r="J1844" s="13" t="n"/>
      <c r="K1844" s="37">
        <f>IFERROR(VLOOKUP(E1844,'أرصدة المخزن'!$A:$H,8,0),"")</f>
        <v/>
      </c>
    </row>
    <row r="1845" ht="24.75" customHeight="1" s="138">
      <c r="A1845" s="13" t="n">
        <v>1839</v>
      </c>
      <c r="B1845" s="14" t="n">
        <v>46225</v>
      </c>
      <c r="C1845" s="47" t="inlineStr">
        <is>
          <t>النظافة كايرو</t>
        </is>
      </c>
      <c r="D1845" s="47" t="n">
        <v>411</v>
      </c>
      <c r="E1845" s="49" t="n">
        <v>10050003</v>
      </c>
      <c r="F1845" s="28">
        <f>IFERROR(VLOOKUP(E1845,'أرصدة المخزن'!$A:$E,3,0),"")</f>
        <v/>
      </c>
      <c r="G1845" s="29">
        <f>IFERROR(VLOOKUP(E1845,'أرصدة المخزن'!$A:$H,4,FALSE),"")</f>
        <v/>
      </c>
      <c r="H1845" s="13" t="n">
        <v>12</v>
      </c>
      <c r="I1845" s="115" t="inlineStr">
        <is>
          <t>صرف</t>
        </is>
      </c>
      <c r="J1845" s="13" t="n"/>
      <c r="K1845" s="37">
        <f>IFERROR(VLOOKUP(E1845,'أرصدة المخزن'!$A:$H,8,0),"")</f>
        <v/>
      </c>
    </row>
    <row r="1846" ht="24.75" customHeight="1" s="138">
      <c r="A1846" s="13" t="n">
        <v>1840</v>
      </c>
      <c r="B1846" s="14" t="n">
        <v>46225</v>
      </c>
      <c r="C1846" s="47" t="inlineStr">
        <is>
          <t>الصيانة لاين</t>
        </is>
      </c>
      <c r="D1846" s="47" t="n">
        <v>412</v>
      </c>
      <c r="E1846" s="49" t="n">
        <v>10010039</v>
      </c>
      <c r="F1846" s="28">
        <f>IFERROR(VLOOKUP(E1846,'أرصدة المخزن'!$A:$E,3,0),"")</f>
        <v/>
      </c>
      <c r="G1846" s="29">
        <f>IFERROR(VLOOKUP(E1846,'أرصدة المخزن'!$A:$H,4,FALSE),"")</f>
        <v/>
      </c>
      <c r="H1846" s="13" t="n">
        <v>1</v>
      </c>
      <c r="I1846" s="115" t="inlineStr">
        <is>
          <t>صرف</t>
        </is>
      </c>
      <c r="J1846" s="13" t="inlineStr">
        <is>
          <t>عمارة 458</t>
        </is>
      </c>
      <c r="K1846" s="37">
        <f>IFERROR(VLOOKUP(E1846,'أرصدة المخزن'!$A:$H,8,0),"")</f>
        <v/>
      </c>
    </row>
    <row r="1847" ht="24.75" customHeight="1" s="138">
      <c r="A1847" s="13" t="n">
        <v>1841</v>
      </c>
      <c r="B1847" s="14" t="n">
        <v>46225</v>
      </c>
      <c r="C1847" s="47" t="inlineStr">
        <is>
          <t>المسطحات المائية</t>
        </is>
      </c>
      <c r="D1847" s="47" t="n">
        <v>413</v>
      </c>
      <c r="E1847" s="49" t="n">
        <v>10020012</v>
      </c>
      <c r="F1847" s="28">
        <f>IFERROR(VLOOKUP(E1847,'أرصدة المخزن'!$A:$E,3,0),"")</f>
        <v/>
      </c>
      <c r="G1847" s="29">
        <f>IFERROR(VLOOKUP(E1847,'أرصدة المخزن'!$A:$H,4,FALSE),"")</f>
        <v/>
      </c>
      <c r="H1847" s="13" t="n">
        <v>1</v>
      </c>
      <c r="I1847" s="115" t="inlineStr">
        <is>
          <t>صرف</t>
        </is>
      </c>
      <c r="J1847" s="13" t="inlineStr">
        <is>
          <t>حمام 6,7</t>
        </is>
      </c>
      <c r="K1847" s="37">
        <f>IFERROR(VLOOKUP(E1847,'أرصدة المخزن'!$A:$H,8,0),"")</f>
        <v/>
      </c>
    </row>
    <row r="1848" ht="24.75" customHeight="1" s="138">
      <c r="A1848" s="13" t="n">
        <v>1842</v>
      </c>
      <c r="B1848" s="14" t="n">
        <v>46225</v>
      </c>
      <c r="C1848" s="47" t="inlineStr">
        <is>
          <t>المسطحات المائية</t>
        </is>
      </c>
      <c r="D1848" s="47" t="n">
        <v>413</v>
      </c>
      <c r="E1848" s="49" t="n">
        <v>10020013</v>
      </c>
      <c r="F1848" s="28">
        <f>IFERROR(VLOOKUP(E1848,'أرصدة المخزن'!$A:$E,3,0),"")</f>
        <v/>
      </c>
      <c r="G1848" s="29">
        <f>IFERROR(VLOOKUP(E1848,'أرصدة المخزن'!$A:$H,4,FALSE),"")</f>
        <v/>
      </c>
      <c r="H1848" s="13" t="n">
        <v>1</v>
      </c>
      <c r="I1848" s="115" t="inlineStr">
        <is>
          <t>صرف</t>
        </is>
      </c>
      <c r="J1848" s="13" t="inlineStr">
        <is>
          <t>حمام 6,7</t>
        </is>
      </c>
      <c r="K1848" s="37">
        <f>IFERROR(VLOOKUP(E1848,'أرصدة المخزن'!$A:$H,8,0),"")</f>
        <v/>
      </c>
    </row>
    <row r="1849" ht="24.75" customHeight="1" s="138">
      <c r="A1849" s="13" t="n">
        <v>1843</v>
      </c>
      <c r="B1849" s="14" t="n">
        <v>46225</v>
      </c>
      <c r="C1849" s="47" t="inlineStr">
        <is>
          <t>المسطحات المائية</t>
        </is>
      </c>
      <c r="D1849" s="47" t="n">
        <v>413</v>
      </c>
      <c r="E1849" s="49" t="n">
        <v>10020007</v>
      </c>
      <c r="F1849" s="28">
        <f>IFERROR(VLOOKUP(E1849,'أرصدة المخزن'!$A:$E,3,0),"")</f>
        <v/>
      </c>
      <c r="G1849" s="29">
        <f>IFERROR(VLOOKUP(E1849,'أرصدة المخزن'!$A:$H,4,FALSE),"")</f>
        <v/>
      </c>
      <c r="H1849" s="13" t="n">
        <v>1</v>
      </c>
      <c r="I1849" s="115" t="inlineStr">
        <is>
          <t>صرف</t>
        </is>
      </c>
      <c r="J1849" s="13" t="inlineStr">
        <is>
          <t>حمام 6,7</t>
        </is>
      </c>
      <c r="K1849" s="37">
        <f>IFERROR(VLOOKUP(E1849,'أرصدة المخزن'!$A:$H,8,0),"")</f>
        <v/>
      </c>
    </row>
    <row r="1850" ht="24.75" customHeight="1" s="138">
      <c r="A1850" s="13" t="n">
        <v>1844</v>
      </c>
      <c r="B1850" s="14" t="n">
        <v>46225</v>
      </c>
      <c r="C1850" s="47" t="inlineStr">
        <is>
          <t>المسطحات المائية</t>
        </is>
      </c>
      <c r="D1850" s="47" t="n">
        <v>413</v>
      </c>
      <c r="E1850" s="49" t="n">
        <v>10020028</v>
      </c>
      <c r="F1850" s="28">
        <f>IFERROR(VLOOKUP(E1850,'أرصدة المخزن'!$A:$E,3,0),"")</f>
        <v/>
      </c>
      <c r="G1850" s="29">
        <f>IFERROR(VLOOKUP(E1850,'أرصدة المخزن'!$A:$H,4,FALSE),"")</f>
        <v/>
      </c>
      <c r="H1850" s="13" t="n">
        <v>3</v>
      </c>
      <c r="I1850" s="115" t="inlineStr">
        <is>
          <t>صرف</t>
        </is>
      </c>
      <c r="J1850" s="13" t="inlineStr">
        <is>
          <t>حمام 6,7</t>
        </is>
      </c>
      <c r="K1850" s="37">
        <f>IFERROR(VLOOKUP(E1850,'أرصدة المخزن'!$A:$H,8,0),"")</f>
        <v/>
      </c>
    </row>
    <row r="1851" ht="24.75" customHeight="1" s="138">
      <c r="A1851" s="13" t="n">
        <v>1845</v>
      </c>
      <c r="B1851" s="14" t="n">
        <v>46225</v>
      </c>
      <c r="C1851" s="47" t="inlineStr">
        <is>
          <t>المسطحات المائية</t>
        </is>
      </c>
      <c r="D1851" s="47" t="n">
        <v>414</v>
      </c>
      <c r="E1851" s="49" t="n">
        <v>10020011</v>
      </c>
      <c r="F1851" s="28">
        <f>IFERROR(VLOOKUP(E1851,'أرصدة المخزن'!$A:$E,3,0),"")</f>
        <v/>
      </c>
      <c r="G1851" s="29">
        <f>IFERROR(VLOOKUP(E1851,'أرصدة المخزن'!$A:$H,4,FALSE),"")</f>
        <v/>
      </c>
      <c r="H1851" s="13" t="n">
        <v>5</v>
      </c>
      <c r="I1851" s="115" t="inlineStr">
        <is>
          <t>صرف</t>
        </is>
      </c>
      <c r="J1851" s="13" t="inlineStr">
        <is>
          <t>حمام 6,7</t>
        </is>
      </c>
      <c r="K1851" s="37">
        <f>IFERROR(VLOOKUP(E1851,'أرصدة المخزن'!$A:$H,8,0),"")</f>
        <v/>
      </c>
    </row>
    <row r="1852" ht="24.75" customHeight="1" s="138">
      <c r="A1852" s="13" t="n">
        <v>1846</v>
      </c>
      <c r="B1852" s="14" t="n">
        <v>46225</v>
      </c>
      <c r="C1852" s="47" t="inlineStr">
        <is>
          <t>المسطحات المائية</t>
        </is>
      </c>
      <c r="D1852" s="47" t="n">
        <v>414</v>
      </c>
      <c r="E1852" s="49" t="n">
        <v>10020016</v>
      </c>
      <c r="F1852" s="28">
        <f>IFERROR(VLOOKUP(E1852,'أرصدة المخزن'!$A:$E,3,0),"")</f>
        <v/>
      </c>
      <c r="G1852" s="29">
        <f>IFERROR(VLOOKUP(E1852,'أرصدة المخزن'!$A:$H,4,FALSE),"")</f>
        <v/>
      </c>
      <c r="H1852" s="13" t="n">
        <v>3</v>
      </c>
      <c r="I1852" s="115" t="inlineStr">
        <is>
          <t>صرف</t>
        </is>
      </c>
      <c r="J1852" s="13" t="inlineStr">
        <is>
          <t>حمام 6,7</t>
        </is>
      </c>
      <c r="K1852" s="37">
        <f>IFERROR(VLOOKUP(E1852,'أرصدة المخزن'!$A:$H,8,0),"")</f>
        <v/>
      </c>
    </row>
    <row r="1853" ht="24.75" customHeight="1" s="138">
      <c r="A1853" s="13" t="n">
        <v>1847</v>
      </c>
      <c r="B1853" s="14" t="n">
        <v>46225</v>
      </c>
      <c r="C1853" s="47" t="inlineStr">
        <is>
          <t>المسطحات المائية</t>
        </is>
      </c>
      <c r="D1853" s="47" t="n">
        <v>414</v>
      </c>
      <c r="E1853" s="49" t="n">
        <v>10170063</v>
      </c>
      <c r="F1853" s="28">
        <f>IFERROR(VLOOKUP(E1853,'أرصدة المخزن'!$A:$E,3,0),"")</f>
        <v/>
      </c>
      <c r="G1853" s="29">
        <f>IFERROR(VLOOKUP(E1853,'أرصدة المخزن'!$A:$H,4,FALSE),"")</f>
        <v/>
      </c>
      <c r="H1853" s="13" t="n">
        <v>1</v>
      </c>
      <c r="I1853" s="115" t="inlineStr">
        <is>
          <t>صرف</t>
        </is>
      </c>
      <c r="J1853" s="13" t="inlineStr">
        <is>
          <t>حمام 6,7</t>
        </is>
      </c>
      <c r="K1853" s="37">
        <f>IFERROR(VLOOKUP(E1853,'أرصدة المخزن'!$A:$H,8,0),"")</f>
        <v/>
      </c>
    </row>
    <row r="1854" ht="24.75" customHeight="1" s="138">
      <c r="A1854" s="13" t="n">
        <v>1848</v>
      </c>
      <c r="B1854" s="14" t="n">
        <v>46225</v>
      </c>
      <c r="C1854" s="47" t="inlineStr">
        <is>
          <t>المسطحات المائية</t>
        </is>
      </c>
      <c r="D1854" s="47" t="n">
        <v>414</v>
      </c>
      <c r="E1854" s="49" t="n">
        <v>10020002</v>
      </c>
      <c r="F1854" s="28">
        <f>IFERROR(VLOOKUP(E1854,'أرصدة المخزن'!$A:$E,3,0),"")</f>
        <v/>
      </c>
      <c r="G1854" s="29">
        <f>IFERROR(VLOOKUP(E1854,'أرصدة المخزن'!$A:$H,4,FALSE),"")</f>
        <v/>
      </c>
      <c r="H1854" s="13" t="n">
        <v>3</v>
      </c>
      <c r="I1854" s="115" t="inlineStr">
        <is>
          <t>صرف</t>
        </is>
      </c>
      <c r="J1854" s="13" t="inlineStr">
        <is>
          <t>حمام 6,7</t>
        </is>
      </c>
      <c r="K1854" s="37">
        <f>IFERROR(VLOOKUP(E1854,'أرصدة المخزن'!$A:$H,8,0),"")</f>
        <v/>
      </c>
    </row>
    <row r="1855" ht="24.75" customHeight="1" s="138">
      <c r="A1855" s="13" t="n">
        <v>1849</v>
      </c>
      <c r="B1855" s="14" t="n">
        <v>46225</v>
      </c>
      <c r="C1855" s="47" t="inlineStr">
        <is>
          <t>المسطحات المائية</t>
        </is>
      </c>
      <c r="D1855" s="47" t="n">
        <v>415</v>
      </c>
      <c r="E1855" s="49" t="n">
        <v>10020005</v>
      </c>
      <c r="F1855" s="28">
        <f>IFERROR(VLOOKUP(E1855,'أرصدة المخزن'!$A:$E,3,0),"")</f>
        <v/>
      </c>
      <c r="G1855" s="29">
        <f>IFERROR(VLOOKUP(E1855,'أرصدة المخزن'!$A:$H,4,FALSE),"")</f>
        <v/>
      </c>
      <c r="H1855" s="13" t="n">
        <v>2</v>
      </c>
      <c r="I1855" s="115" t="inlineStr">
        <is>
          <t>صرف</t>
        </is>
      </c>
      <c r="J1855" s="13" t="inlineStr">
        <is>
          <t>حمام 6,7</t>
        </is>
      </c>
      <c r="K1855" s="37">
        <f>IFERROR(VLOOKUP(E1855,'أرصدة المخزن'!$A:$H,8,0),"")</f>
        <v/>
      </c>
    </row>
    <row r="1856" ht="24.75" customHeight="1" s="138">
      <c r="A1856" s="13" t="n">
        <v>1850</v>
      </c>
      <c r="B1856" s="14" t="n">
        <v>46225</v>
      </c>
      <c r="C1856" s="47" t="inlineStr">
        <is>
          <t>الصيانة كالم</t>
        </is>
      </c>
      <c r="D1856" s="47" t="n">
        <v>416</v>
      </c>
      <c r="E1856" s="49" t="n">
        <v>10170067</v>
      </c>
      <c r="F1856" s="28">
        <f>IFERROR(VLOOKUP(E1856,'أرصدة المخزن'!$A:$E,3,0),"")</f>
        <v/>
      </c>
      <c r="G1856" s="29">
        <f>IFERROR(VLOOKUP(E1856,'أرصدة المخزن'!$A:$H,4,FALSE),"")</f>
        <v/>
      </c>
      <c r="H1856" s="13" t="n">
        <v>1</v>
      </c>
      <c r="I1856" s="115" t="inlineStr">
        <is>
          <t>صرف</t>
        </is>
      </c>
      <c r="J1856" s="16" t="inlineStr">
        <is>
          <t>عمارة 41/7</t>
        </is>
      </c>
      <c r="K1856" s="37">
        <f>IFERROR(VLOOKUP(E1856,'أرصدة المخزن'!$A:$H,8,0),"")</f>
        <v/>
      </c>
    </row>
    <row r="1857" ht="24.75" customHeight="1" s="138">
      <c r="A1857" s="13" t="n">
        <v>1851</v>
      </c>
      <c r="B1857" s="14" t="n">
        <v>46225</v>
      </c>
      <c r="C1857" s="47" t="inlineStr">
        <is>
          <t>الصيانة لاين</t>
        </is>
      </c>
      <c r="D1857" s="47" t="n">
        <v>417</v>
      </c>
      <c r="E1857" s="49" t="n">
        <v>10010060</v>
      </c>
      <c r="F1857" s="28">
        <f>IFERROR(VLOOKUP(E1857,'أرصدة المخزن'!$A:$E,3,0),"")</f>
        <v/>
      </c>
      <c r="G1857" s="29">
        <f>IFERROR(VLOOKUP(E1857,'أرصدة المخزن'!$A:$H,4,FALSE),"")</f>
        <v/>
      </c>
      <c r="H1857" s="13" t="n">
        <v>4</v>
      </c>
      <c r="I1857" s="115" t="inlineStr">
        <is>
          <t>صرف</t>
        </is>
      </c>
      <c r="J1857" s="13" t="inlineStr">
        <is>
          <t>المسجد</t>
        </is>
      </c>
      <c r="K1857" s="37">
        <f>IFERROR(VLOOKUP(E1857,'أرصدة المخزن'!$A:$H,8,0),"")</f>
        <v/>
      </c>
    </row>
    <row r="1858" ht="24.75" customHeight="1" s="138">
      <c r="A1858" s="13" t="n">
        <v>1852</v>
      </c>
      <c r="B1858" s="14" t="n">
        <v>46225</v>
      </c>
      <c r="C1858" s="47" t="inlineStr">
        <is>
          <t>الصيانة لاين</t>
        </is>
      </c>
      <c r="D1858" s="47" t="n">
        <v>417</v>
      </c>
      <c r="E1858" s="49" t="n">
        <v>10010068</v>
      </c>
      <c r="F1858" s="28">
        <f>IFERROR(VLOOKUP(E1858,'أرصدة المخزن'!$A:$E,3,0),"")</f>
        <v/>
      </c>
      <c r="G1858" s="29">
        <f>IFERROR(VLOOKUP(E1858,'أرصدة المخزن'!$A:$H,4,FALSE),"")</f>
        <v/>
      </c>
      <c r="H1858" s="13" t="n">
        <v>4</v>
      </c>
      <c r="I1858" s="115" t="inlineStr">
        <is>
          <t>صرف</t>
        </is>
      </c>
      <c r="J1858" s="13" t="inlineStr">
        <is>
          <t>المسجد</t>
        </is>
      </c>
      <c r="K1858" s="37">
        <f>IFERROR(VLOOKUP(E1858,'أرصدة المخزن'!$A:$H,8,0),"")</f>
        <v/>
      </c>
    </row>
    <row r="1859" ht="24.75" customHeight="1" s="138">
      <c r="A1859" s="13" t="n">
        <v>1853</v>
      </c>
      <c r="B1859" s="14" t="n">
        <v>46225</v>
      </c>
      <c r="C1859" s="47" t="inlineStr">
        <is>
          <t>الصيانة لاين</t>
        </is>
      </c>
      <c r="D1859" s="47" t="n">
        <v>418</v>
      </c>
      <c r="E1859" s="49" t="n">
        <v>10080003</v>
      </c>
      <c r="F1859" s="28">
        <f>IFERROR(VLOOKUP(E1859,'أرصدة المخزن'!$A:$E,3,0),"")</f>
        <v/>
      </c>
      <c r="G1859" s="29">
        <f>IFERROR(VLOOKUP(E1859,'أرصدة المخزن'!$A:$H,4,FALSE),"")</f>
        <v/>
      </c>
      <c r="H1859" s="13" t="n">
        <v>8</v>
      </c>
      <c r="I1859" s="115" t="inlineStr">
        <is>
          <t>صرف</t>
        </is>
      </c>
      <c r="J1859" s="13" t="inlineStr">
        <is>
          <t>المسجد</t>
        </is>
      </c>
      <c r="K1859" s="37">
        <f>IFERROR(VLOOKUP(E1859,'أرصدة المخزن'!$A:$H,8,0),"")</f>
        <v/>
      </c>
    </row>
    <row r="1860" ht="24.75" customHeight="1" s="138">
      <c r="A1860" s="13" t="n">
        <v>1854</v>
      </c>
      <c r="B1860" s="14" t="n">
        <v>46225</v>
      </c>
      <c r="C1860" s="47" t="inlineStr">
        <is>
          <t>الصيانة لاين</t>
        </is>
      </c>
      <c r="D1860" s="47" t="n">
        <v>418</v>
      </c>
      <c r="E1860" s="49" t="n">
        <v>10080017</v>
      </c>
      <c r="F1860" s="28">
        <f>IFERROR(VLOOKUP(E1860,'أرصدة المخزن'!$A:$E,3,0),"")</f>
        <v/>
      </c>
      <c r="G1860" s="29">
        <f>IFERROR(VLOOKUP(E1860,'أرصدة المخزن'!$A:$H,4,FALSE),"")</f>
        <v/>
      </c>
      <c r="H1860" s="13" t="n">
        <v>1</v>
      </c>
      <c r="I1860" s="115" t="inlineStr">
        <is>
          <t>صرف</t>
        </is>
      </c>
      <c r="J1860" s="13" t="inlineStr">
        <is>
          <t xml:space="preserve">تم التسليم كعهدة لشركة لاين </t>
        </is>
      </c>
      <c r="K1860" s="37">
        <f>IFERROR(VLOOKUP(E1860,'أرصدة المخزن'!$A:$H,8,0),"")</f>
        <v/>
      </c>
    </row>
    <row r="1861" ht="24.75" customHeight="1" s="138">
      <c r="A1861" s="13" t="n">
        <v>1855</v>
      </c>
      <c r="B1861" s="14" t="n">
        <v>46225</v>
      </c>
      <c r="C1861" s="47" t="inlineStr">
        <is>
          <t>الصيانة لاين</t>
        </is>
      </c>
      <c r="D1861" s="47" t="n">
        <v>418</v>
      </c>
      <c r="E1861" s="49" t="n">
        <v>10010001</v>
      </c>
      <c r="F1861" s="28">
        <f>IFERROR(VLOOKUP(E1861,'أرصدة المخزن'!$A:$E,3,0),"")</f>
        <v/>
      </c>
      <c r="G1861" s="29">
        <f>IFERROR(VLOOKUP(E1861,'أرصدة المخزن'!$A:$H,4,FALSE),"")</f>
        <v/>
      </c>
      <c r="H1861" s="13" t="n">
        <v>6</v>
      </c>
      <c r="I1861" s="115" t="inlineStr">
        <is>
          <t>صرف</t>
        </is>
      </c>
      <c r="J1861" s="13" t="inlineStr">
        <is>
          <t>المسجد</t>
        </is>
      </c>
      <c r="K1861" s="37">
        <f>IFERROR(VLOOKUP(E1861,'أرصدة المخزن'!$A:$H,8,0),"")</f>
        <v/>
      </c>
    </row>
    <row r="1862" ht="24.75" customHeight="1" s="138">
      <c r="A1862" s="13" t="n">
        <v>1856</v>
      </c>
      <c r="B1862" s="14" t="n">
        <v>46225</v>
      </c>
      <c r="C1862" s="47" t="inlineStr">
        <is>
          <t>الصيانة لاين</t>
        </is>
      </c>
      <c r="D1862" s="47" t="n">
        <v>418</v>
      </c>
      <c r="E1862" s="49" t="n">
        <v>10010018</v>
      </c>
      <c r="F1862" s="28">
        <f>IFERROR(VLOOKUP(E1862,'أرصدة المخزن'!$A:$E,3,0),"")</f>
        <v/>
      </c>
      <c r="G1862" s="29">
        <f>IFERROR(VLOOKUP(E1862,'أرصدة المخزن'!$A:$H,4,FALSE),"")</f>
        <v/>
      </c>
      <c r="H1862" s="13" t="n">
        <v>5</v>
      </c>
      <c r="I1862" s="115" t="inlineStr">
        <is>
          <t>صرف</t>
        </is>
      </c>
      <c r="J1862" s="13" t="inlineStr">
        <is>
          <t>المسجد</t>
        </is>
      </c>
      <c r="K1862" s="37">
        <f>IFERROR(VLOOKUP(E1862,'أرصدة المخزن'!$A:$H,8,0),"")</f>
        <v/>
      </c>
    </row>
    <row r="1863" ht="24.75" customHeight="1" s="138">
      <c r="A1863" s="13" t="n">
        <v>1857</v>
      </c>
      <c r="B1863" s="14" t="n">
        <v>46225</v>
      </c>
      <c r="C1863" s="47" t="inlineStr">
        <is>
          <t>الصيانة لاين</t>
        </is>
      </c>
      <c r="D1863" s="47" t="n">
        <v>419</v>
      </c>
      <c r="E1863" s="49" t="n">
        <v>10010004</v>
      </c>
      <c r="F1863" s="28">
        <f>IFERROR(VLOOKUP(E1863,'أرصدة المخزن'!$A:$E,3,0),"")</f>
        <v/>
      </c>
      <c r="G1863" s="29">
        <f>IFERROR(VLOOKUP(E1863,'أرصدة المخزن'!$A:$H,4,FALSE),"")</f>
        <v/>
      </c>
      <c r="H1863" s="13" t="n">
        <v>15</v>
      </c>
      <c r="I1863" s="115" t="inlineStr">
        <is>
          <t>صرف</t>
        </is>
      </c>
      <c r="J1863" s="16" t="inlineStr">
        <is>
          <t>المسجد</t>
        </is>
      </c>
      <c r="K1863" s="37">
        <f>IFERROR(VLOOKUP(E1863,'أرصدة المخزن'!$A:$H,8,0),"")</f>
        <v/>
      </c>
    </row>
    <row r="1864" ht="24.75" customHeight="1" s="138">
      <c r="A1864" s="13" t="n">
        <v>1858</v>
      </c>
      <c r="B1864" s="14" t="n">
        <v>46225</v>
      </c>
      <c r="C1864" s="47" t="inlineStr">
        <is>
          <t>الصيانة لاين</t>
        </is>
      </c>
      <c r="D1864" s="47" t="n">
        <v>419</v>
      </c>
      <c r="E1864" s="49" t="n">
        <v>10170019</v>
      </c>
      <c r="F1864" s="28">
        <f>IFERROR(VLOOKUP(E1864,'أرصدة المخزن'!$A:$E,3,0),"")</f>
        <v/>
      </c>
      <c r="G1864" s="29">
        <f>IFERROR(VLOOKUP(E1864,'أرصدة المخزن'!$A:$H,4,FALSE),"")</f>
        <v/>
      </c>
      <c r="H1864" s="13" t="n">
        <v>1</v>
      </c>
      <c r="I1864" s="115" t="inlineStr">
        <is>
          <t>صرف</t>
        </is>
      </c>
      <c r="J1864" s="16" t="inlineStr">
        <is>
          <t>المسجد</t>
        </is>
      </c>
      <c r="K1864" s="37">
        <f>IFERROR(VLOOKUP(E1864,'أرصدة المخزن'!$A:$H,8,0),"")</f>
        <v/>
      </c>
    </row>
    <row r="1865" ht="24.75" customHeight="1" s="138">
      <c r="A1865" s="13" t="n">
        <v>1859</v>
      </c>
      <c r="B1865" s="14" t="n">
        <v>46225</v>
      </c>
      <c r="C1865" s="47" t="inlineStr">
        <is>
          <t>الصيانة لاين</t>
        </is>
      </c>
      <c r="D1865" s="47" t="n">
        <v>419</v>
      </c>
      <c r="E1865" s="49" t="n">
        <v>10170023</v>
      </c>
      <c r="F1865" s="28">
        <f>IFERROR(VLOOKUP(E1865,'أرصدة المخزن'!$A:$E,3,0),"")</f>
        <v/>
      </c>
      <c r="G1865" s="29">
        <f>IFERROR(VLOOKUP(E1865,'أرصدة المخزن'!$A:$H,4,FALSE),"")</f>
        <v/>
      </c>
      <c r="H1865" s="13" t="n">
        <v>0.5</v>
      </c>
      <c r="I1865" s="115" t="inlineStr">
        <is>
          <t>صرف</t>
        </is>
      </c>
      <c r="J1865" s="16" t="inlineStr">
        <is>
          <t>المسجد</t>
        </is>
      </c>
      <c r="K1865" s="37">
        <f>IFERROR(VLOOKUP(E1865,'أرصدة المخزن'!$A:$H,8,0),"")</f>
        <v/>
      </c>
    </row>
    <row r="1866" ht="24.75" customHeight="1" s="138">
      <c r="A1866" s="13" t="n">
        <v>1860</v>
      </c>
      <c r="B1866" s="14" t="n">
        <v>46225</v>
      </c>
      <c r="C1866" s="47" t="inlineStr">
        <is>
          <t>الصيانة لاين</t>
        </is>
      </c>
      <c r="D1866" s="47" t="n">
        <v>419</v>
      </c>
      <c r="E1866" s="49" t="n">
        <v>10010114</v>
      </c>
      <c r="F1866" s="28">
        <f>IFERROR(VLOOKUP(E1866,'أرصدة المخزن'!$A:$E,3,0),"")</f>
        <v/>
      </c>
      <c r="G1866" s="29">
        <f>IFERROR(VLOOKUP(E1866,'أرصدة المخزن'!$A:$H,4,FALSE),"")</f>
        <v/>
      </c>
      <c r="H1866" s="13" t="n">
        <v>1.5</v>
      </c>
      <c r="I1866" s="115" t="inlineStr">
        <is>
          <t>صرف</t>
        </is>
      </c>
      <c r="J1866" s="16" t="inlineStr">
        <is>
          <t>المسجد</t>
        </is>
      </c>
      <c r="K1866" s="37">
        <f>IFERROR(VLOOKUP(E1866,'أرصدة المخزن'!$A:$H,8,0),"")</f>
        <v/>
      </c>
    </row>
    <row r="1867" ht="24.75" customHeight="1" s="138">
      <c r="A1867" s="13" t="n">
        <v>1861</v>
      </c>
      <c r="B1867" s="14" t="n">
        <v>46225</v>
      </c>
      <c r="C1867" s="47" t="inlineStr">
        <is>
          <t>الصيانة لاين</t>
        </is>
      </c>
      <c r="D1867" s="47" t="n">
        <v>420</v>
      </c>
      <c r="E1867" s="49" t="n">
        <v>10070011</v>
      </c>
      <c r="F1867" s="28">
        <f>IFERROR(VLOOKUP(E1867,'أرصدة المخزن'!$A:$E,3,0),"")</f>
        <v/>
      </c>
      <c r="G1867" s="29">
        <f>IFERROR(VLOOKUP(E1867,'أرصدة المخزن'!$A:$H,4,FALSE),"")</f>
        <v/>
      </c>
      <c r="H1867" s="13" t="n">
        <v>1</v>
      </c>
      <c r="I1867" s="115" t="inlineStr">
        <is>
          <t>صرف</t>
        </is>
      </c>
      <c r="J1867" s="13" t="inlineStr">
        <is>
          <t>المسجد</t>
        </is>
      </c>
      <c r="K1867" s="37">
        <f>IFERROR(VLOOKUP(E1867,'أرصدة المخزن'!$A:$H,8,0),"")</f>
        <v/>
      </c>
    </row>
    <row r="1868" ht="24.75" customHeight="1" s="138">
      <c r="A1868" s="13" t="n">
        <v>1862</v>
      </c>
      <c r="B1868" s="14" t="n">
        <v>46225</v>
      </c>
      <c r="C1868" s="47" t="inlineStr">
        <is>
          <t>الصيانة لاين</t>
        </is>
      </c>
      <c r="D1868" s="47" t="n">
        <v>420</v>
      </c>
      <c r="E1868" s="49" t="n">
        <v>10020217</v>
      </c>
      <c r="F1868" s="28">
        <f>IFERROR(VLOOKUP(E1868,'أرصدة المخزن'!$A:$E,3,0),"")</f>
        <v/>
      </c>
      <c r="G1868" s="29">
        <f>IFERROR(VLOOKUP(E1868,'أرصدة المخزن'!$A:$H,4,FALSE),"")</f>
        <v/>
      </c>
      <c r="H1868" s="13" t="n">
        <v>1</v>
      </c>
      <c r="I1868" s="115" t="inlineStr">
        <is>
          <t>صرف</t>
        </is>
      </c>
      <c r="J1868" s="16" t="inlineStr">
        <is>
          <t>عمارة 41/7</t>
        </is>
      </c>
      <c r="K1868" s="37">
        <f>IFERROR(VLOOKUP(E1868,'أرصدة المخزن'!$A:$H,8,0),"")</f>
        <v/>
      </c>
    </row>
    <row r="1869" ht="24.75" customHeight="1" s="138">
      <c r="A1869" s="13" t="n">
        <v>1863</v>
      </c>
      <c r="B1869" s="14" t="n">
        <v>46225</v>
      </c>
      <c r="C1869" s="47" t="inlineStr">
        <is>
          <t>الصيانة لاين</t>
        </is>
      </c>
      <c r="D1869" s="47" t="n">
        <v>420</v>
      </c>
      <c r="E1869" s="49" t="n">
        <v>10020218</v>
      </c>
      <c r="F1869" s="28">
        <f>IFERROR(VLOOKUP(E1869,'أرصدة المخزن'!$A:$E,3,0),"")</f>
        <v/>
      </c>
      <c r="G1869" s="29">
        <f>IFERROR(VLOOKUP(E1869,'أرصدة المخزن'!$A:$H,4,FALSE),"")</f>
        <v/>
      </c>
      <c r="H1869" s="13" t="n">
        <v>1</v>
      </c>
      <c r="I1869" s="115" t="inlineStr">
        <is>
          <t>صرف</t>
        </is>
      </c>
      <c r="J1869" s="13" t="inlineStr">
        <is>
          <t>عمارة 41/7</t>
        </is>
      </c>
      <c r="K1869" s="37">
        <f>IFERROR(VLOOKUP(E1869,'أرصدة المخزن'!$A:$H,8,0),"")</f>
        <v/>
      </c>
    </row>
    <row r="1870" ht="24.75" customHeight="1" s="138">
      <c r="A1870" s="13" t="n">
        <v>1864</v>
      </c>
      <c r="B1870" s="14" t="n">
        <v>46225</v>
      </c>
      <c r="C1870" s="47" t="inlineStr">
        <is>
          <t>الصيانة لاين</t>
        </is>
      </c>
      <c r="D1870" s="47" t="n">
        <v>420</v>
      </c>
      <c r="E1870" s="49" t="n">
        <v>10020004</v>
      </c>
      <c r="F1870" s="28">
        <f>IFERROR(VLOOKUP(E1870,'أرصدة المخزن'!$A:$E,3,0),"")</f>
        <v/>
      </c>
      <c r="G1870" s="29">
        <f>IFERROR(VLOOKUP(E1870,'أرصدة المخزن'!$A:$H,4,FALSE),"")</f>
        <v/>
      </c>
      <c r="H1870" s="13" t="n">
        <v>5</v>
      </c>
      <c r="I1870" s="115" t="inlineStr">
        <is>
          <t>صرف</t>
        </is>
      </c>
      <c r="J1870" s="13" t="inlineStr">
        <is>
          <t>حمام 7</t>
        </is>
      </c>
      <c r="K1870" s="37">
        <f>IFERROR(VLOOKUP(E1870,'أرصدة المخزن'!$A:$H,8,0),"")</f>
        <v/>
      </c>
    </row>
    <row r="1871" ht="24.75" customHeight="1" s="138">
      <c r="A1871" s="13" t="n">
        <v>1865</v>
      </c>
      <c r="B1871" s="14" t="n">
        <v>46225</v>
      </c>
      <c r="C1871" s="47" t="inlineStr">
        <is>
          <t>الصيانة لاين</t>
        </is>
      </c>
      <c r="D1871" s="47" t="n">
        <v>421</v>
      </c>
      <c r="E1871" s="49" t="n">
        <v>10020224</v>
      </c>
      <c r="F1871" s="28">
        <f>IFERROR(VLOOKUP(E1871,'أرصدة المخزن'!$A:$E,3,0),"")</f>
        <v/>
      </c>
      <c r="G1871" s="29">
        <f>IFERROR(VLOOKUP(E1871,'أرصدة المخزن'!$A:$H,4,FALSE),"")</f>
        <v/>
      </c>
      <c r="H1871" s="13" t="n">
        <v>6</v>
      </c>
      <c r="I1871" s="115" t="inlineStr">
        <is>
          <t>صرف</t>
        </is>
      </c>
      <c r="J1871" s="13" t="inlineStr">
        <is>
          <t>المسجد</t>
        </is>
      </c>
      <c r="K1871" s="37">
        <f>IFERROR(VLOOKUP(E1871,'أرصدة المخزن'!$A:$H,8,0),"")</f>
        <v/>
      </c>
    </row>
    <row r="1872" ht="24.75" customHeight="1" s="138">
      <c r="A1872" s="13" t="n">
        <v>1866</v>
      </c>
      <c r="B1872" s="14" t="n">
        <v>46225</v>
      </c>
      <c r="C1872" s="47" t="inlineStr">
        <is>
          <t>الصيانة لاين</t>
        </is>
      </c>
      <c r="D1872" s="47" t="n">
        <v>421</v>
      </c>
      <c r="E1872" s="49" t="n">
        <v>10020161</v>
      </c>
      <c r="F1872" s="28">
        <f>IFERROR(VLOOKUP(E1872,'أرصدة المخزن'!$A:$E,3,0),"")</f>
        <v/>
      </c>
      <c r="G1872" s="29">
        <f>IFERROR(VLOOKUP(E1872,'أرصدة المخزن'!$A:$H,4,FALSE),"")</f>
        <v/>
      </c>
      <c r="H1872" s="13" t="n">
        <v>14</v>
      </c>
      <c r="I1872" s="115" t="inlineStr">
        <is>
          <t>صرف</t>
        </is>
      </c>
      <c r="J1872" s="13" t="inlineStr">
        <is>
          <t>المسجد</t>
        </is>
      </c>
      <c r="K1872" s="37">
        <f>IFERROR(VLOOKUP(E1872,'أرصدة المخزن'!$A:$H,8,0),"")</f>
        <v/>
      </c>
    </row>
    <row r="1873" ht="24.75" customHeight="1" s="138">
      <c r="A1873" s="13" t="n">
        <v>1867</v>
      </c>
      <c r="B1873" s="14" t="n">
        <v>46225</v>
      </c>
      <c r="C1873" s="47" t="inlineStr">
        <is>
          <t>الصيانة لاين</t>
        </is>
      </c>
      <c r="D1873" s="47" t="n">
        <v>421</v>
      </c>
      <c r="E1873" s="49" t="n">
        <v>10020160</v>
      </c>
      <c r="F1873" s="28">
        <f>IFERROR(VLOOKUP(E1873,'أرصدة المخزن'!$A:$E,3,0),"")</f>
        <v/>
      </c>
      <c r="G1873" s="29">
        <f>IFERROR(VLOOKUP(E1873,'أرصدة المخزن'!$A:$H,4,FALSE),"")</f>
        <v/>
      </c>
      <c r="H1873" s="13" t="n">
        <v>14</v>
      </c>
      <c r="I1873" s="115" t="inlineStr">
        <is>
          <t>صرف</t>
        </is>
      </c>
      <c r="J1873" s="13" t="inlineStr">
        <is>
          <t>المسجد</t>
        </is>
      </c>
      <c r="K1873" s="37">
        <f>IFERROR(VLOOKUP(E1873,'أرصدة المخزن'!$A:$H,8,0),"")</f>
        <v/>
      </c>
    </row>
    <row r="1874" ht="24.75" customHeight="1" s="138">
      <c r="A1874" s="13" t="n">
        <v>1868</v>
      </c>
      <c r="B1874" s="14" t="n">
        <v>46225</v>
      </c>
      <c r="C1874" s="47" t="inlineStr">
        <is>
          <t>الصيانة لاين</t>
        </is>
      </c>
      <c r="D1874" s="47" t="n">
        <v>421</v>
      </c>
      <c r="E1874" s="49" t="n">
        <v>10170067</v>
      </c>
      <c r="F1874" s="28">
        <f>IFERROR(VLOOKUP(E1874,'أرصدة المخزن'!$A:$E,3,0),"")</f>
        <v/>
      </c>
      <c r="G1874" s="29">
        <f>IFERROR(VLOOKUP(E1874,'أرصدة المخزن'!$A:$H,4,FALSE),"")</f>
        <v/>
      </c>
      <c r="H1874" s="13" t="n">
        <v>1</v>
      </c>
      <c r="I1874" s="115" t="inlineStr">
        <is>
          <t>صرف</t>
        </is>
      </c>
      <c r="J1874" s="13" t="inlineStr">
        <is>
          <t>المسجد</t>
        </is>
      </c>
      <c r="K1874" s="37">
        <f>IFERROR(VLOOKUP(E1874,'أرصدة المخزن'!$A:$H,8,0),"")</f>
        <v/>
      </c>
    </row>
    <row r="1875" ht="24.75" customHeight="1" s="138">
      <c r="A1875" s="13" t="n">
        <v>1869</v>
      </c>
      <c r="B1875" s="14" t="n">
        <v>46225</v>
      </c>
      <c r="C1875" s="47" t="inlineStr">
        <is>
          <t>الصيانة لاين</t>
        </is>
      </c>
      <c r="D1875" s="47" t="n">
        <v>422</v>
      </c>
      <c r="E1875" s="49" t="n">
        <v>10010109</v>
      </c>
      <c r="F1875" s="28">
        <f>IFERROR(VLOOKUP(E1875,'أرصدة المخزن'!$A:$E,3,0),"")</f>
        <v/>
      </c>
      <c r="G1875" s="29">
        <f>IFERROR(VLOOKUP(E1875,'أرصدة المخزن'!$A:$H,4,FALSE),"")</f>
        <v/>
      </c>
      <c r="H1875" s="59" t="n">
        <v>2</v>
      </c>
      <c r="I1875" s="115" t="inlineStr">
        <is>
          <t>صرف</t>
        </is>
      </c>
      <c r="J1875" s="13" t="inlineStr">
        <is>
          <t>المسجد</t>
        </is>
      </c>
      <c r="K1875" s="37">
        <f>IFERROR(VLOOKUP(E1875,'أرصدة المخزن'!$A:$H,8,0),"")</f>
        <v/>
      </c>
    </row>
    <row r="1876" ht="24.75" customHeight="1" s="138">
      <c r="A1876" s="13" t="n">
        <v>1870</v>
      </c>
      <c r="B1876" s="14" t="n">
        <v>46225</v>
      </c>
      <c r="C1876" s="47" t="inlineStr">
        <is>
          <t>الصيانة لاين</t>
        </is>
      </c>
      <c r="D1876" s="47" t="n">
        <v>423</v>
      </c>
      <c r="E1876" s="49" t="n">
        <v>10170042</v>
      </c>
      <c r="F1876" s="28">
        <f>IFERROR(VLOOKUP(E1876,'أرصدة المخزن'!$A:$E,3,0),"")</f>
        <v/>
      </c>
      <c r="G1876" s="29">
        <f>IFERROR(VLOOKUP(E1876,'أرصدة المخزن'!$A:$H,4,FALSE),"")</f>
        <v/>
      </c>
      <c r="H1876" s="13" t="n">
        <v>2</v>
      </c>
      <c r="I1876" s="115" t="inlineStr">
        <is>
          <t>صرف</t>
        </is>
      </c>
      <c r="J1876" s="13" t="inlineStr">
        <is>
          <t>المسجد</t>
        </is>
      </c>
      <c r="K1876" s="37">
        <f>IFERROR(VLOOKUP(E1876,'أرصدة المخزن'!$A:$H,8,0),"")</f>
        <v/>
      </c>
    </row>
    <row r="1877" ht="24.75" customHeight="1" s="138">
      <c r="A1877" s="13" t="n">
        <v>1871</v>
      </c>
      <c r="B1877" s="14" t="n">
        <v>46225</v>
      </c>
      <c r="C1877" s="47" t="inlineStr">
        <is>
          <t>الصيانة لاين</t>
        </is>
      </c>
      <c r="D1877" s="47" t="n">
        <v>423</v>
      </c>
      <c r="E1877" s="49" t="n">
        <v>10170056</v>
      </c>
      <c r="F1877" s="28">
        <f>IFERROR(VLOOKUP(E1877,'أرصدة المخزن'!$A:$E,3,0),"")</f>
        <v/>
      </c>
      <c r="G1877" s="29">
        <f>IFERROR(VLOOKUP(E1877,'أرصدة المخزن'!$A:$H,4,FALSE),"")</f>
        <v/>
      </c>
      <c r="H1877" s="13" t="n">
        <v>1</v>
      </c>
      <c r="I1877" s="115" t="inlineStr">
        <is>
          <t>صرف</t>
        </is>
      </c>
      <c r="J1877" s="13" t="inlineStr">
        <is>
          <t>المسجد</t>
        </is>
      </c>
      <c r="K1877" s="37">
        <f>IFERROR(VLOOKUP(E1877,'أرصدة المخزن'!$A:$H,8,0),"")</f>
        <v/>
      </c>
    </row>
    <row r="1878" ht="24.75" customHeight="1" s="138">
      <c r="A1878" s="13" t="n">
        <v>1872</v>
      </c>
      <c r="B1878" s="14" t="n">
        <v>46226</v>
      </c>
      <c r="C1878" s="47" t="inlineStr">
        <is>
          <t>النظافة لاين</t>
        </is>
      </c>
      <c r="D1878" s="47" t="n">
        <v>424</v>
      </c>
      <c r="E1878" s="49" t="n">
        <v>10050011</v>
      </c>
      <c r="F1878" s="28">
        <f>IFERROR(VLOOKUP(E1878,'أرصدة المخزن'!$A:$E,3,0),"")</f>
        <v/>
      </c>
      <c r="G1878" s="29">
        <f>IFERROR(VLOOKUP(E1878,'أرصدة المخزن'!$A:$H,4,FALSE),"")</f>
        <v/>
      </c>
      <c r="H1878" s="13" t="n">
        <v>4</v>
      </c>
      <c r="I1878" s="115" t="inlineStr">
        <is>
          <t>صرف</t>
        </is>
      </c>
      <c r="J1878" s="13" t="inlineStr">
        <is>
          <t>المسجد</t>
        </is>
      </c>
      <c r="K1878" s="37">
        <f>IFERROR(VLOOKUP(E1878,'أرصدة المخزن'!$A:$H,8,0),"")</f>
        <v/>
      </c>
    </row>
    <row r="1879" ht="24.75" customHeight="1" s="138">
      <c r="A1879" s="13" t="n">
        <v>1873</v>
      </c>
      <c r="B1879" s="14" t="n">
        <v>46228</v>
      </c>
      <c r="C1879" s="47" t="inlineStr">
        <is>
          <t>الصيانة لاين</t>
        </is>
      </c>
      <c r="D1879" s="47" t="n">
        <v>425</v>
      </c>
      <c r="E1879" s="49" t="n">
        <v>10020057</v>
      </c>
      <c r="F1879" s="28">
        <f>IFERROR(VLOOKUP(E1879,'أرصدة المخزن'!$A:$E,3,0),"")</f>
        <v/>
      </c>
      <c r="G1879" s="29">
        <f>IFERROR(VLOOKUP(E1879,'أرصدة المخزن'!$A:$H,4,FALSE),"")</f>
        <v/>
      </c>
      <c r="H1879" s="13" t="n">
        <v>4</v>
      </c>
      <c r="I1879" s="115" t="inlineStr">
        <is>
          <t>صرف</t>
        </is>
      </c>
      <c r="J1879" s="13" t="inlineStr">
        <is>
          <t>كسر بين 43,44</t>
        </is>
      </c>
      <c r="K1879" s="37">
        <f>IFERROR(VLOOKUP(E1879,'أرصدة المخزن'!$A:$H,8,0),"")</f>
        <v/>
      </c>
    </row>
    <row r="1880" ht="24.75" customHeight="1" s="138">
      <c r="A1880" s="13" t="n">
        <v>1874</v>
      </c>
      <c r="B1880" s="14" t="n">
        <v>46228</v>
      </c>
      <c r="C1880" s="47" t="inlineStr">
        <is>
          <t>الصيانة لاين</t>
        </is>
      </c>
      <c r="D1880" s="47" t="n">
        <v>425</v>
      </c>
      <c r="E1880" s="49" t="n">
        <v>10020045</v>
      </c>
      <c r="F1880" s="28">
        <f>IFERROR(VLOOKUP(E1880,'أرصدة المخزن'!$A:$E,3,0),"")</f>
        <v/>
      </c>
      <c r="G1880" s="29">
        <f>IFERROR(VLOOKUP(E1880,'أرصدة المخزن'!$A:$H,4,FALSE),"")</f>
        <v/>
      </c>
      <c r="H1880" s="13" t="n">
        <v>4</v>
      </c>
      <c r="I1880" s="115" t="inlineStr">
        <is>
          <t>صرف</t>
        </is>
      </c>
      <c r="J1880" s="13" t="inlineStr">
        <is>
          <t>كسر بين 43,44</t>
        </is>
      </c>
      <c r="K1880" s="37">
        <f>IFERROR(VLOOKUP(E1880,'أرصدة المخزن'!$A:$H,8,0),"")</f>
        <v/>
      </c>
    </row>
    <row r="1881" ht="24.75" customHeight="1" s="138">
      <c r="A1881" s="13" t="n">
        <v>1875</v>
      </c>
      <c r="B1881" s="14" t="n">
        <v>46228</v>
      </c>
      <c r="C1881" s="47" t="inlineStr">
        <is>
          <t>الصيانة لاين</t>
        </is>
      </c>
      <c r="D1881" s="47" t="n">
        <v>425</v>
      </c>
      <c r="E1881" s="49" t="n">
        <v>10020228</v>
      </c>
      <c r="F1881" s="28">
        <f>IFERROR(VLOOKUP(E1881,'أرصدة المخزن'!$A:$E,3,0),"")</f>
        <v/>
      </c>
      <c r="G1881" s="29">
        <f>IFERROR(VLOOKUP(E1881,'أرصدة المخزن'!$A:$H,4,FALSE),"")</f>
        <v/>
      </c>
      <c r="H1881" s="13" t="n">
        <v>4</v>
      </c>
      <c r="I1881" s="115" t="inlineStr">
        <is>
          <t>صرف</t>
        </is>
      </c>
      <c r="J1881" s="13" t="inlineStr">
        <is>
          <t>كسر بين 43,44</t>
        </is>
      </c>
      <c r="K1881" s="37">
        <f>IFERROR(VLOOKUP(E1881,'أرصدة المخزن'!$A:$H,8,0),"")</f>
        <v/>
      </c>
    </row>
    <row r="1882" ht="24.75" customHeight="1" s="138">
      <c r="A1882" s="13" t="n">
        <v>1876</v>
      </c>
      <c r="B1882" s="14" t="n">
        <v>46228</v>
      </c>
      <c r="C1882" s="47" t="inlineStr">
        <is>
          <t>الصيانة لاين</t>
        </is>
      </c>
      <c r="D1882" s="47" t="n">
        <v>425</v>
      </c>
      <c r="E1882" s="49" t="n">
        <v>10020074</v>
      </c>
      <c r="F1882" s="28">
        <f>IFERROR(VLOOKUP(E1882,'أرصدة المخزن'!$A:$E,3,0),"")</f>
        <v/>
      </c>
      <c r="G1882" s="29">
        <f>IFERROR(VLOOKUP(E1882,'أرصدة المخزن'!$A:$H,4,FALSE),"")</f>
        <v/>
      </c>
      <c r="H1882" s="13" t="n">
        <v>1</v>
      </c>
      <c r="I1882" s="115" t="inlineStr">
        <is>
          <t>صرف</t>
        </is>
      </c>
      <c r="J1882" s="13" t="inlineStr">
        <is>
          <t>كسر بين 43,44</t>
        </is>
      </c>
      <c r="K1882" s="37">
        <f>IFERROR(VLOOKUP(E1882,'أرصدة المخزن'!$A:$H,8,0),"")</f>
        <v/>
      </c>
    </row>
    <row r="1883" ht="24.75" customHeight="1" s="138">
      <c r="A1883" s="13" t="n">
        <v>1877</v>
      </c>
      <c r="B1883" s="14" t="n">
        <v>46228</v>
      </c>
      <c r="C1883" s="47" t="inlineStr">
        <is>
          <t>الصيانة لاين</t>
        </is>
      </c>
      <c r="D1883" s="47" t="n">
        <v>426</v>
      </c>
      <c r="E1883" s="49" t="n">
        <v>10170003</v>
      </c>
      <c r="F1883" s="28">
        <f>IFERROR(VLOOKUP(E1883,'أرصدة المخزن'!$A:$E,3,0),"")</f>
        <v/>
      </c>
      <c r="G1883" s="29">
        <f>IFERROR(VLOOKUP(E1883,'أرصدة المخزن'!$A:$H,4,FALSE),"")</f>
        <v/>
      </c>
      <c r="H1883" s="13" t="n">
        <v>16</v>
      </c>
      <c r="I1883" s="115" t="inlineStr">
        <is>
          <t>صرف</t>
        </is>
      </c>
      <c r="J1883" s="13" t="inlineStr">
        <is>
          <t>كسر بين 43,44</t>
        </is>
      </c>
      <c r="K1883" s="37">
        <f>IFERROR(VLOOKUP(E1883,'أرصدة المخزن'!$A:$H,8,0),"")</f>
        <v/>
      </c>
    </row>
    <row r="1884" ht="24.75" customHeight="1" s="138">
      <c r="A1884" s="13" t="n">
        <v>1878</v>
      </c>
      <c r="B1884" s="14" t="n">
        <v>46228</v>
      </c>
      <c r="C1884" s="47" t="inlineStr">
        <is>
          <t>الصيانة لاين</t>
        </is>
      </c>
      <c r="D1884" s="47" t="n">
        <v>426</v>
      </c>
      <c r="E1884" s="49" t="n">
        <v>10170063</v>
      </c>
      <c r="F1884" s="28">
        <f>IFERROR(VLOOKUP(E1884,'أرصدة المخزن'!$A:$E,3,0),"")</f>
        <v/>
      </c>
      <c r="G1884" s="29">
        <f>IFERROR(VLOOKUP(E1884,'أرصدة المخزن'!$A:$H,4,FALSE),"")</f>
        <v/>
      </c>
      <c r="H1884" s="13" t="n">
        <v>1</v>
      </c>
      <c r="I1884" s="115" t="inlineStr">
        <is>
          <t>صرف</t>
        </is>
      </c>
      <c r="J1884" s="13" t="inlineStr">
        <is>
          <t>كسر بين 43,44</t>
        </is>
      </c>
      <c r="K1884" s="37">
        <f>IFERROR(VLOOKUP(E1884,'أرصدة المخزن'!$A:$H,8,0),"")</f>
        <v/>
      </c>
    </row>
    <row r="1885" ht="24.75" customHeight="1" s="138">
      <c r="A1885" s="13" t="n">
        <v>1879</v>
      </c>
      <c r="B1885" s="14" t="n">
        <v>46228</v>
      </c>
      <c r="C1885" s="47" t="inlineStr">
        <is>
          <t>الصيانة لاين</t>
        </is>
      </c>
      <c r="D1885" s="47" t="n">
        <v>427</v>
      </c>
      <c r="E1885" s="49" t="n">
        <v>10170044</v>
      </c>
      <c r="F1885" s="28">
        <f>IFERROR(VLOOKUP(E1885,'أرصدة المخزن'!$A:$E,3,0),"")</f>
        <v/>
      </c>
      <c r="G1885" s="29">
        <f>IFERROR(VLOOKUP(E1885,'أرصدة المخزن'!$A:$H,4,FALSE),"")</f>
        <v/>
      </c>
      <c r="H1885" s="13" t="n">
        <v>1</v>
      </c>
      <c r="I1885" s="115" t="inlineStr">
        <is>
          <t>صرف</t>
        </is>
      </c>
      <c r="J1885" s="13" t="inlineStr">
        <is>
          <t>كسر بين 43,44</t>
        </is>
      </c>
      <c r="K1885" s="37">
        <f>IFERROR(VLOOKUP(E1885,'أرصدة المخزن'!$A:$H,8,0),"")</f>
        <v/>
      </c>
    </row>
    <row r="1886" ht="24.75" customHeight="1" s="138">
      <c r="A1886" s="13" t="n">
        <v>1880</v>
      </c>
      <c r="B1886" s="14" t="n">
        <v>46228</v>
      </c>
      <c r="C1886" s="47" t="inlineStr">
        <is>
          <t>لوتس</t>
        </is>
      </c>
      <c r="D1886" s="47" t="n">
        <v>428</v>
      </c>
      <c r="E1886" s="49" t="n">
        <v>10010035</v>
      </c>
      <c r="F1886" s="28">
        <f>IFERROR(VLOOKUP(E1886,'أرصدة المخزن'!$A:$E,3,0),"")</f>
        <v/>
      </c>
      <c r="G1886" s="29">
        <f>IFERROR(VLOOKUP(E1886,'أرصدة المخزن'!$A:$H,4,FALSE),"")</f>
        <v/>
      </c>
      <c r="H1886" s="13" t="n">
        <v>60</v>
      </c>
      <c r="I1886" s="115" t="inlineStr">
        <is>
          <t>صرف</t>
        </is>
      </c>
      <c r="J1886" s="13" t="inlineStr">
        <is>
          <t>عمارات التطوير</t>
        </is>
      </c>
      <c r="K1886" s="37">
        <f>IFERROR(VLOOKUP(E1886,'أرصدة المخزن'!$A:$H,8,0),"")</f>
        <v/>
      </c>
    </row>
    <row r="1887" ht="24.75" customHeight="1" s="138">
      <c r="A1887" s="13" t="n">
        <v>1881</v>
      </c>
      <c r="B1887" s="14" t="n">
        <v>46228</v>
      </c>
      <c r="C1887" s="47" t="inlineStr">
        <is>
          <t>لوتس</t>
        </is>
      </c>
      <c r="D1887" s="47" t="n">
        <v>428</v>
      </c>
      <c r="E1887" s="49" t="n">
        <v>10010037</v>
      </c>
      <c r="F1887" s="28">
        <f>IFERROR(VLOOKUP(E1887,'أرصدة المخزن'!$A:$E,3,0),"")</f>
        <v/>
      </c>
      <c r="G1887" s="29">
        <f>IFERROR(VLOOKUP(E1887,'أرصدة المخزن'!$A:$H,4,FALSE),"")</f>
        <v/>
      </c>
      <c r="H1887" s="13" t="n">
        <v>12</v>
      </c>
      <c r="I1887" s="115" t="inlineStr">
        <is>
          <t>صرف</t>
        </is>
      </c>
      <c r="J1887" s="13" t="inlineStr">
        <is>
          <t>عمارات التطوير</t>
        </is>
      </c>
      <c r="K1887" s="37">
        <f>IFERROR(VLOOKUP(E1887,'أرصدة المخزن'!$A:$H,8,0),"")</f>
        <v/>
      </c>
    </row>
    <row r="1888" ht="24.75" customHeight="1" s="138">
      <c r="A1888" s="13" t="n">
        <v>1882</v>
      </c>
      <c r="B1888" s="14" t="n">
        <v>46228</v>
      </c>
      <c r="C1888" s="47" t="inlineStr">
        <is>
          <t>لوتس</t>
        </is>
      </c>
      <c r="D1888" s="47" t="n">
        <v>428</v>
      </c>
      <c r="E1888" s="49" t="n">
        <v>10010109</v>
      </c>
      <c r="F1888" s="28">
        <f>IFERROR(VLOOKUP(E1888,'أرصدة المخزن'!$A:$E,3,0),"")</f>
        <v/>
      </c>
      <c r="G1888" s="29">
        <f>IFERROR(VLOOKUP(E1888,'أرصدة المخزن'!$A:$H,4,FALSE),"")</f>
        <v/>
      </c>
      <c r="H1888" s="13" t="n">
        <v>4</v>
      </c>
      <c r="I1888" s="115" t="inlineStr">
        <is>
          <t>صرف</t>
        </is>
      </c>
      <c r="J1888" s="13" t="inlineStr">
        <is>
          <t>عمارات التطوير</t>
        </is>
      </c>
      <c r="K1888" s="37">
        <f>IFERROR(VLOOKUP(E1888,'أرصدة المخزن'!$A:$H,8,0),"")</f>
        <v/>
      </c>
    </row>
    <row r="1889" ht="24.75" customHeight="1" s="138">
      <c r="A1889" s="13" t="n">
        <v>1883</v>
      </c>
      <c r="B1889" s="14" t="n">
        <v>46228</v>
      </c>
      <c r="C1889" s="47" t="inlineStr">
        <is>
          <t>لوتس</t>
        </is>
      </c>
      <c r="D1889" s="47" t="n">
        <v>428</v>
      </c>
      <c r="E1889" s="49" t="n">
        <v>10010125</v>
      </c>
      <c r="F1889" s="28">
        <f>IFERROR(VLOOKUP(E1889,'أرصدة المخزن'!$A:$E,3,0),"")</f>
        <v/>
      </c>
      <c r="G1889" s="29">
        <f>IFERROR(VLOOKUP(E1889,'أرصدة المخزن'!$A:$H,4,FALSE),"")</f>
        <v/>
      </c>
      <c r="H1889" s="13" t="n">
        <v>1</v>
      </c>
      <c r="I1889" s="115" t="inlineStr">
        <is>
          <t>صرف</t>
        </is>
      </c>
      <c r="J1889" s="13" t="inlineStr">
        <is>
          <t>عمارات التطوير</t>
        </is>
      </c>
      <c r="K1889" s="37">
        <f>IFERROR(VLOOKUP(E1889,'أرصدة المخزن'!$A:$H,8,0),"")</f>
        <v/>
      </c>
    </row>
    <row r="1890" ht="24.75" customHeight="1" s="138">
      <c r="A1890" s="13" t="n">
        <v>1884</v>
      </c>
      <c r="B1890" s="14" t="n">
        <v>46229</v>
      </c>
      <c r="C1890" s="47" t="inlineStr">
        <is>
          <t>النظافة لاين</t>
        </is>
      </c>
      <c r="D1890" s="47" t="n">
        <v>429</v>
      </c>
      <c r="E1890" s="49" t="n">
        <v>10050005</v>
      </c>
      <c r="F1890" s="28">
        <f>IFERROR(VLOOKUP(E1890,'أرصدة المخزن'!$A:$E,3,0),"")</f>
        <v/>
      </c>
      <c r="G1890" s="29">
        <f>IFERROR(VLOOKUP(E1890,'أرصدة المخزن'!$A:$H,4,FALSE),"")</f>
        <v/>
      </c>
      <c r="H1890" s="13" t="n">
        <v>3</v>
      </c>
      <c r="I1890" s="115" t="inlineStr">
        <is>
          <t>صرف</t>
        </is>
      </c>
      <c r="J1890" s="13" t="n"/>
      <c r="K1890" s="37">
        <f>IFERROR(VLOOKUP(E1890,'أرصدة المخزن'!$A:$H,8,0),"")</f>
        <v/>
      </c>
    </row>
    <row r="1891" ht="24.75" customHeight="1" s="138">
      <c r="A1891" s="13" t="n">
        <v>1885</v>
      </c>
      <c r="B1891" s="14" t="n">
        <v>46229</v>
      </c>
      <c r="C1891" s="47" t="inlineStr">
        <is>
          <t>النظافة لاين</t>
        </is>
      </c>
      <c r="D1891" s="47" t="n">
        <v>429</v>
      </c>
      <c r="E1891" s="49" t="n">
        <v>10050007</v>
      </c>
      <c r="F1891" s="28">
        <f>IFERROR(VLOOKUP(E1891,'أرصدة المخزن'!$A:$E,3,0),"")</f>
        <v/>
      </c>
      <c r="G1891" s="29">
        <f>IFERROR(VLOOKUP(E1891,'أرصدة المخزن'!$A:$H,4,FALSE),"")</f>
        <v/>
      </c>
      <c r="H1891" s="13" t="n">
        <v>2</v>
      </c>
      <c r="I1891" s="115" t="inlineStr">
        <is>
          <t>صرف</t>
        </is>
      </c>
      <c r="J1891" s="13" t="n"/>
      <c r="K1891" s="37">
        <f>IFERROR(VLOOKUP(E1891,'أرصدة المخزن'!$A:$H,8,0),"")</f>
        <v/>
      </c>
    </row>
    <row r="1892" ht="24.75" customHeight="1" s="138">
      <c r="A1892" s="13" t="n">
        <v>1886</v>
      </c>
      <c r="B1892" s="14" t="n">
        <v>46229</v>
      </c>
      <c r="C1892" s="47" t="inlineStr">
        <is>
          <t>النظافة لاين</t>
        </is>
      </c>
      <c r="D1892" s="47" t="n">
        <v>429</v>
      </c>
      <c r="E1892" s="49" t="n">
        <v>10050004</v>
      </c>
      <c r="F1892" s="28">
        <f>IFERROR(VLOOKUP(E1892,'أرصدة المخزن'!$A:$E,3,0),"")</f>
        <v/>
      </c>
      <c r="G1892" s="29">
        <f>IFERROR(VLOOKUP(E1892,'أرصدة المخزن'!$A:$H,4,FALSE),"")</f>
        <v/>
      </c>
      <c r="H1892" s="13" t="n">
        <v>5</v>
      </c>
      <c r="I1892" s="115" t="inlineStr">
        <is>
          <t>صرف</t>
        </is>
      </c>
      <c r="J1892" s="13" t="n"/>
      <c r="K1892" s="37">
        <f>IFERROR(VLOOKUP(E1892,'أرصدة المخزن'!$A:$H,8,0),"")</f>
        <v/>
      </c>
    </row>
    <row r="1893" ht="24.75" customHeight="1" s="138">
      <c r="A1893" s="13" t="n">
        <v>1887</v>
      </c>
      <c r="B1893" s="14" t="n">
        <v>46229</v>
      </c>
      <c r="C1893" s="47" t="inlineStr">
        <is>
          <t>النظافة لاين</t>
        </is>
      </c>
      <c r="D1893" s="47" t="n">
        <v>429</v>
      </c>
      <c r="E1893" s="49" t="n">
        <v>10050001</v>
      </c>
      <c r="F1893" s="28">
        <f>IFERROR(VLOOKUP(E1893,'أرصدة المخزن'!$A:$E,3,0),"")</f>
        <v/>
      </c>
      <c r="G1893" s="29">
        <f>IFERROR(VLOOKUP(E1893,'أرصدة المخزن'!$A:$H,4,FALSE),"")</f>
        <v/>
      </c>
      <c r="H1893" s="13" t="n">
        <v>30</v>
      </c>
      <c r="I1893" s="115" t="inlineStr">
        <is>
          <t>صرف</t>
        </is>
      </c>
      <c r="J1893" s="13" t="n"/>
      <c r="K1893" s="37">
        <f>IFERROR(VLOOKUP(E1893,'أرصدة المخزن'!$A:$H,8,0),"")</f>
        <v/>
      </c>
    </row>
    <row r="1894" ht="24.75" customHeight="1" s="138">
      <c r="A1894" s="13" t="n">
        <v>1888</v>
      </c>
      <c r="B1894" s="14" t="n">
        <v>46229</v>
      </c>
      <c r="C1894" s="47" t="inlineStr">
        <is>
          <t>النظافة لاين</t>
        </is>
      </c>
      <c r="D1894" s="47" t="n">
        <v>430</v>
      </c>
      <c r="E1894" s="49" t="n">
        <v>10050009</v>
      </c>
      <c r="F1894" s="28">
        <f>IFERROR(VLOOKUP(E1894,'أرصدة المخزن'!$A:$E,3,0),"")</f>
        <v/>
      </c>
      <c r="G1894" s="29">
        <f>IFERROR(VLOOKUP(E1894,'أرصدة المخزن'!$A:$H,4,FALSE),"")</f>
        <v/>
      </c>
      <c r="H1894" s="13" t="n">
        <v>2</v>
      </c>
      <c r="I1894" s="115" t="inlineStr">
        <is>
          <t>صرف</t>
        </is>
      </c>
      <c r="J1894" s="13" t="n"/>
      <c r="K1894" s="37">
        <f>IFERROR(VLOOKUP(E1894,'أرصدة المخزن'!$A:$H,8,0),"")</f>
        <v/>
      </c>
    </row>
    <row r="1895" ht="24.75" customHeight="1" s="138">
      <c r="A1895" s="13" t="n">
        <v>1889</v>
      </c>
      <c r="B1895" s="14" t="n">
        <v>46229</v>
      </c>
      <c r="C1895" s="47" t="inlineStr">
        <is>
          <t>النظافة لاين</t>
        </is>
      </c>
      <c r="D1895" s="47" t="n">
        <v>430</v>
      </c>
      <c r="E1895" s="49" t="n">
        <v>10050006</v>
      </c>
      <c r="F1895" s="28">
        <f>IFERROR(VLOOKUP(E1895,'أرصدة المخزن'!$A:$E,3,0),"")</f>
        <v/>
      </c>
      <c r="G1895" s="29">
        <f>IFERROR(VLOOKUP(E1895,'أرصدة المخزن'!$A:$H,4,FALSE),"")</f>
        <v/>
      </c>
      <c r="H1895" s="13" t="n">
        <v>1</v>
      </c>
      <c r="I1895" s="115" t="inlineStr">
        <is>
          <t>صرف</t>
        </is>
      </c>
      <c r="J1895" s="13" t="n"/>
      <c r="K1895" s="37">
        <f>IFERROR(VLOOKUP(E1895,'أرصدة المخزن'!$A:$H,8,0),"")</f>
        <v/>
      </c>
    </row>
    <row r="1896" ht="24.75" customHeight="1" s="138">
      <c r="A1896" s="13" t="n">
        <v>1890</v>
      </c>
      <c r="B1896" s="14" t="n">
        <v>46229</v>
      </c>
      <c r="C1896" s="47" t="inlineStr">
        <is>
          <t>الصيانة كالم</t>
        </is>
      </c>
      <c r="D1896" s="47" t="n">
        <v>431</v>
      </c>
      <c r="E1896" s="49" t="n">
        <v>10010058</v>
      </c>
      <c r="F1896" s="28">
        <f>IFERROR(VLOOKUP(E1896,'أرصدة المخزن'!$A:$E,3,0),"")</f>
        <v/>
      </c>
      <c r="G1896" s="29">
        <f>IFERROR(VLOOKUP(E1896,'أرصدة المخزن'!$A:$H,4,FALSE),"")</f>
        <v/>
      </c>
      <c r="H1896" s="13" t="n">
        <v>40</v>
      </c>
      <c r="I1896" s="115" t="inlineStr">
        <is>
          <t>صرف</t>
        </is>
      </c>
      <c r="J1896" s="13" t="inlineStr">
        <is>
          <t>لصيانة الكشافات الهالك</t>
        </is>
      </c>
      <c r="K1896" s="37">
        <f>IFERROR(VLOOKUP(E1896,'أرصدة المخزن'!$A:$H,8,0),"")</f>
        <v/>
      </c>
    </row>
    <row r="1897" ht="24.75" customHeight="1" s="138">
      <c r="A1897" s="13" t="n">
        <v>1891</v>
      </c>
      <c r="B1897" s="14" t="n">
        <v>46229</v>
      </c>
      <c r="C1897" s="47" t="inlineStr">
        <is>
          <t>الصيانة كالم</t>
        </is>
      </c>
      <c r="D1897" s="47" t="n">
        <v>431</v>
      </c>
      <c r="E1897" s="49" t="n">
        <v>10010069</v>
      </c>
      <c r="F1897" s="28">
        <f>IFERROR(VLOOKUP(E1897,'أرصدة المخزن'!$A:$E,3,0),"")</f>
        <v/>
      </c>
      <c r="G1897" s="29">
        <f>IFERROR(VLOOKUP(E1897,'أرصدة المخزن'!$A:$H,4,FALSE),"")</f>
        <v/>
      </c>
      <c r="H1897" s="13" t="n">
        <v>40</v>
      </c>
      <c r="I1897" s="115" t="inlineStr">
        <is>
          <t>صرف</t>
        </is>
      </c>
      <c r="J1897" s="13" t="inlineStr">
        <is>
          <t>لصيانة الكشافات الهالك</t>
        </is>
      </c>
      <c r="K1897" s="37">
        <f>IFERROR(VLOOKUP(E1897,'أرصدة المخزن'!$A:$H,8,0),"")</f>
        <v/>
      </c>
    </row>
    <row r="1898" ht="24.75" customHeight="1" s="138">
      <c r="A1898" s="13" t="n">
        <v>1892</v>
      </c>
      <c r="B1898" s="14" t="n">
        <v>46229</v>
      </c>
      <c r="C1898" s="47" t="inlineStr">
        <is>
          <t>الصيانة لاين</t>
        </is>
      </c>
      <c r="D1898" s="47" t="n">
        <v>432</v>
      </c>
      <c r="E1898" s="49" t="n">
        <v>10140003</v>
      </c>
      <c r="F1898" s="28">
        <f>IFERROR(VLOOKUP(E1898,'أرصدة المخزن'!$A:$E,3,0),"")</f>
        <v/>
      </c>
      <c r="G1898" s="29">
        <f>IFERROR(VLOOKUP(E1898,'أرصدة المخزن'!$A:$H,4,FALSE),"")</f>
        <v/>
      </c>
      <c r="H1898" s="13" t="n">
        <v>4</v>
      </c>
      <c r="I1898" s="115" t="inlineStr">
        <is>
          <t>صرف</t>
        </is>
      </c>
      <c r="J1898" s="13" t="inlineStr">
        <is>
          <t>عمارة 14</t>
        </is>
      </c>
      <c r="K1898" s="37">
        <f>IFERROR(VLOOKUP(E1898,'أرصدة المخزن'!$A:$H,8,0),"")</f>
        <v/>
      </c>
    </row>
    <row r="1899" ht="24.75" customHeight="1" s="138">
      <c r="A1899" s="13" t="n">
        <v>1893</v>
      </c>
      <c r="B1899" s="14" t="n">
        <v>46229</v>
      </c>
      <c r="C1899" s="47" t="inlineStr">
        <is>
          <t>الصيانة لاين</t>
        </is>
      </c>
      <c r="D1899" s="47" t="n">
        <v>432</v>
      </c>
      <c r="E1899" s="49" t="n">
        <v>10140011</v>
      </c>
      <c r="F1899" s="28">
        <f>IFERROR(VLOOKUP(E1899,'أرصدة المخزن'!$A:$E,3,0),"")</f>
        <v/>
      </c>
      <c r="G1899" s="29">
        <f>IFERROR(VLOOKUP(E1899,'أرصدة المخزن'!$A:$H,4,FALSE),"")</f>
        <v/>
      </c>
      <c r="H1899" s="13" t="n">
        <v>1</v>
      </c>
      <c r="I1899" s="115" t="inlineStr">
        <is>
          <t>صرف</t>
        </is>
      </c>
      <c r="J1899" s="13" t="inlineStr">
        <is>
          <t>عمارة 41</t>
        </is>
      </c>
      <c r="K1899" s="37">
        <f>IFERROR(VLOOKUP(E1899,'أرصدة المخزن'!$A:$H,8,0),"")</f>
        <v/>
      </c>
    </row>
    <row r="1900" ht="24.75" customHeight="1" s="138">
      <c r="A1900" s="13" t="n">
        <v>1894</v>
      </c>
      <c r="B1900" s="14" t="n">
        <v>46229</v>
      </c>
      <c r="C1900" s="47" t="inlineStr">
        <is>
          <t>الصيانة لاين</t>
        </is>
      </c>
      <c r="D1900" s="47" t="n">
        <v>433</v>
      </c>
      <c r="E1900" s="49" t="n">
        <v>10160003</v>
      </c>
      <c r="F1900" s="28">
        <f>IFERROR(VLOOKUP(E1900,'أرصدة المخزن'!$A:$E,3,0),"")</f>
        <v/>
      </c>
      <c r="G1900" s="29">
        <f>IFERROR(VLOOKUP(E1900,'أرصدة المخزن'!$A:$H,4,FALSE),"")</f>
        <v/>
      </c>
      <c r="H1900" s="13" t="n">
        <v>1</v>
      </c>
      <c r="I1900" s="115" t="inlineStr">
        <is>
          <t>صرف</t>
        </is>
      </c>
      <c r="J1900" s="13" t="inlineStr">
        <is>
          <t>صيانة البولارات</t>
        </is>
      </c>
      <c r="K1900" s="37">
        <f>IFERROR(VLOOKUP(E1900,'أرصدة المخزن'!$A:$H,8,0),"")</f>
        <v/>
      </c>
    </row>
    <row r="1901" ht="24.75" customHeight="1" s="138">
      <c r="A1901" s="13" t="n">
        <v>1895</v>
      </c>
      <c r="B1901" s="14" t="n">
        <v>46229</v>
      </c>
      <c r="C1901" s="47" t="inlineStr">
        <is>
          <t>الصيانة لاين</t>
        </is>
      </c>
      <c r="D1901" s="47" t="n">
        <v>433</v>
      </c>
      <c r="E1901" s="49" t="n">
        <v>10170072</v>
      </c>
      <c r="F1901" s="28">
        <f>IFERROR(VLOOKUP(E1901,'أرصدة المخزن'!$A:$E,3,0),"")</f>
        <v/>
      </c>
      <c r="G1901" s="29">
        <f>IFERROR(VLOOKUP(E1901,'أرصدة المخزن'!$A:$H,4,FALSE),"")</f>
        <v/>
      </c>
      <c r="H1901" s="13" t="n">
        <v>1</v>
      </c>
      <c r="I1901" s="115" t="inlineStr">
        <is>
          <t>صرف</t>
        </is>
      </c>
      <c r="J1901" s="13" t="inlineStr">
        <is>
          <t>صيانة البولارات</t>
        </is>
      </c>
      <c r="K1901" s="37">
        <f>IFERROR(VLOOKUP(E1901,'أرصدة المخزن'!$A:$H,8,0),"")</f>
        <v/>
      </c>
    </row>
    <row r="1902" ht="24.75" customHeight="1" s="138">
      <c r="A1902" s="13" t="n">
        <v>1896</v>
      </c>
      <c r="B1902" s="14" t="n">
        <v>46230</v>
      </c>
      <c r="C1902" s="47" t="inlineStr">
        <is>
          <t>الصيانة لاين</t>
        </is>
      </c>
      <c r="D1902" s="47" t="n">
        <v>434</v>
      </c>
      <c r="E1902" s="49" t="n">
        <v>10020030</v>
      </c>
      <c r="F1902" s="28">
        <f>IFERROR(VLOOKUP(E1902,'أرصدة المخزن'!$A:$E,3,0),"")</f>
        <v/>
      </c>
      <c r="G1902" s="29">
        <f>IFERROR(VLOOKUP(E1902,'أرصدة المخزن'!$A:$H,4,FALSE),"")</f>
        <v/>
      </c>
      <c r="H1902" s="13" t="n">
        <v>18</v>
      </c>
      <c r="I1902" s="115" t="inlineStr">
        <is>
          <t>صرف</t>
        </is>
      </c>
      <c r="J1902" s="13" t="inlineStr">
        <is>
          <t>كسر 179</t>
        </is>
      </c>
      <c r="K1902" s="37">
        <f>IFERROR(VLOOKUP(E1902,'أرصدة المخزن'!$A:$H,8,0),"")</f>
        <v/>
      </c>
    </row>
    <row r="1903" ht="24.75" customHeight="1" s="138">
      <c r="A1903" s="13" t="n">
        <v>1897</v>
      </c>
      <c r="B1903" s="14" t="n">
        <v>46230</v>
      </c>
      <c r="C1903" s="47" t="inlineStr">
        <is>
          <t>الصيانة لاين</t>
        </is>
      </c>
      <c r="D1903" s="47" t="n">
        <v>434</v>
      </c>
      <c r="E1903" s="49" t="n">
        <v>10170070</v>
      </c>
      <c r="F1903" s="28">
        <f>IFERROR(VLOOKUP(E1903,'أرصدة المخزن'!$A:$E,3,0),"")</f>
        <v/>
      </c>
      <c r="G1903" s="29">
        <f>IFERROR(VLOOKUP(E1903,'أرصدة المخزن'!$A:$H,4,FALSE),"")</f>
        <v/>
      </c>
      <c r="H1903" s="13" t="n">
        <v>2</v>
      </c>
      <c r="I1903" s="115" t="inlineStr">
        <is>
          <t>صرف</t>
        </is>
      </c>
      <c r="J1903" s="13" t="inlineStr">
        <is>
          <t>كسر 179</t>
        </is>
      </c>
      <c r="K1903" s="37">
        <f>IFERROR(VLOOKUP(E1903,'أرصدة المخزن'!$A:$H,8,0),"")</f>
        <v/>
      </c>
    </row>
    <row r="1904" ht="24.75" customHeight="1" s="138">
      <c r="A1904" s="13" t="n">
        <v>1898</v>
      </c>
      <c r="B1904" s="14" t="n">
        <v>46230</v>
      </c>
      <c r="C1904" s="47" t="inlineStr">
        <is>
          <t>الصيانة لاين</t>
        </is>
      </c>
      <c r="D1904" s="47" t="n">
        <v>434</v>
      </c>
      <c r="E1904" s="49" t="n">
        <v>10020004</v>
      </c>
      <c r="F1904" s="28">
        <f>IFERROR(VLOOKUP(E1904,'أرصدة المخزن'!$A:$E,3,0),"")</f>
        <v/>
      </c>
      <c r="G1904" s="29">
        <f>IFERROR(VLOOKUP(E1904,'أرصدة المخزن'!$A:$H,4,FALSE),"")</f>
        <v/>
      </c>
      <c r="H1904" s="13" t="n">
        <v>5</v>
      </c>
      <c r="I1904" s="115" t="inlineStr">
        <is>
          <t>صرف</t>
        </is>
      </c>
      <c r="J1904" s="13" t="inlineStr">
        <is>
          <t>كسر 179</t>
        </is>
      </c>
      <c r="K1904" s="37">
        <f>IFERROR(VLOOKUP(E1904,'أرصدة المخزن'!$A:$H,8,0),"")</f>
        <v/>
      </c>
    </row>
    <row r="1905" ht="24.75" customHeight="1" s="138">
      <c r="A1905" s="13" t="n">
        <v>1899</v>
      </c>
      <c r="B1905" s="14" t="n">
        <v>46230</v>
      </c>
      <c r="C1905" s="47" t="inlineStr">
        <is>
          <t>الصيانة لاين</t>
        </is>
      </c>
      <c r="D1905" s="47" t="n">
        <v>434</v>
      </c>
      <c r="E1905" s="49" t="n">
        <v>10020007</v>
      </c>
      <c r="F1905" s="28">
        <f>IFERROR(VLOOKUP(E1905,'أرصدة المخزن'!$A:$E,3,0),"")</f>
        <v/>
      </c>
      <c r="G1905" s="29">
        <f>IFERROR(VLOOKUP(E1905,'أرصدة المخزن'!$A:$H,4,FALSE),"")</f>
        <v/>
      </c>
      <c r="H1905" s="13" t="n">
        <v>5</v>
      </c>
      <c r="I1905" s="115" t="inlineStr">
        <is>
          <t>صرف</t>
        </is>
      </c>
      <c r="J1905" s="13" t="inlineStr">
        <is>
          <t>كسر 179</t>
        </is>
      </c>
      <c r="K1905" s="37">
        <f>IFERROR(VLOOKUP(E1905,'أرصدة المخزن'!$A:$H,8,0),"")</f>
        <v/>
      </c>
    </row>
    <row r="1906" ht="24.75" customHeight="1" s="138">
      <c r="A1906" s="13" t="n">
        <v>1900</v>
      </c>
      <c r="B1906" s="14" t="n">
        <v>46230</v>
      </c>
      <c r="C1906" s="47" t="inlineStr">
        <is>
          <t>الصيانة لاين</t>
        </is>
      </c>
      <c r="D1906" s="47" t="n">
        <v>435</v>
      </c>
      <c r="E1906" s="49" t="n">
        <v>10020050</v>
      </c>
      <c r="F1906" s="28">
        <f>IFERROR(VLOOKUP(E1906,'أرصدة المخزن'!$A:$E,3,0),"")</f>
        <v/>
      </c>
      <c r="G1906" s="29">
        <f>IFERROR(VLOOKUP(E1906,'أرصدة المخزن'!$A:$H,4,FALSE),"")</f>
        <v/>
      </c>
      <c r="H1906" s="13" t="n">
        <v>1</v>
      </c>
      <c r="I1906" s="115" t="inlineStr">
        <is>
          <t>صرف</t>
        </is>
      </c>
      <c r="J1906" s="13" t="inlineStr">
        <is>
          <t>كسر 179</t>
        </is>
      </c>
      <c r="K1906" s="37">
        <f>IFERROR(VLOOKUP(E1906,'أرصدة المخزن'!$A:$H,8,0),"")</f>
        <v/>
      </c>
    </row>
    <row r="1907" ht="24.75" customHeight="1" s="138">
      <c r="A1907" s="13" t="n">
        <v>1901</v>
      </c>
      <c r="B1907" s="14" t="n">
        <v>46230</v>
      </c>
      <c r="C1907" s="47" t="inlineStr">
        <is>
          <t>الصيانة لاين</t>
        </is>
      </c>
      <c r="D1907" s="47" t="n">
        <v>435</v>
      </c>
      <c r="E1907" s="49" t="n">
        <v>10020020</v>
      </c>
      <c r="F1907" s="28">
        <f>IFERROR(VLOOKUP(E1907,'أرصدة المخزن'!$A:$E,3,0),"")</f>
        <v/>
      </c>
      <c r="G1907" s="29">
        <f>IFERROR(VLOOKUP(E1907,'أرصدة المخزن'!$A:$H,4,FALSE),"")</f>
        <v/>
      </c>
      <c r="H1907" s="13" t="n">
        <v>1</v>
      </c>
      <c r="I1907" s="115" t="inlineStr">
        <is>
          <t>صرف</t>
        </is>
      </c>
      <c r="J1907" s="13" t="inlineStr">
        <is>
          <t>كسر 179</t>
        </is>
      </c>
      <c r="K1907" s="37">
        <f>IFERROR(VLOOKUP(E1907,'أرصدة المخزن'!$A:$H,8,0),"")</f>
        <v/>
      </c>
    </row>
    <row r="1908" ht="24.75" customHeight="1" s="138">
      <c r="A1908" s="13" t="n">
        <v>1902</v>
      </c>
      <c r="B1908" s="14" t="n">
        <v>46230</v>
      </c>
      <c r="C1908" s="47" t="inlineStr">
        <is>
          <t>الصيانة لاين</t>
        </is>
      </c>
      <c r="D1908" s="47" t="n">
        <v>435</v>
      </c>
      <c r="E1908" s="49" t="n">
        <v>10020047</v>
      </c>
      <c r="F1908" s="28">
        <f>IFERROR(VLOOKUP(E1908,'أرصدة المخزن'!$A:$E,3,0),"")</f>
        <v/>
      </c>
      <c r="G1908" s="29">
        <f>IFERROR(VLOOKUP(E1908,'أرصدة المخزن'!$A:$H,4,FALSE),"")</f>
        <v/>
      </c>
      <c r="H1908" s="13" t="n">
        <v>1</v>
      </c>
      <c r="I1908" s="115" t="inlineStr">
        <is>
          <t>صرف</t>
        </is>
      </c>
      <c r="J1908" s="13" t="inlineStr">
        <is>
          <t>كسر 179</t>
        </is>
      </c>
      <c r="K1908" s="37">
        <f>IFERROR(VLOOKUP(E1908,'أرصدة المخزن'!$A:$H,8,0),"")</f>
        <v/>
      </c>
    </row>
    <row r="1909" ht="24.75" customHeight="1" s="138">
      <c r="A1909" s="13" t="n">
        <v>1903</v>
      </c>
      <c r="B1909" s="14" t="n">
        <v>46230</v>
      </c>
      <c r="C1909" s="47" t="inlineStr">
        <is>
          <t>الصيانة لاين</t>
        </is>
      </c>
      <c r="D1909" s="47" t="n">
        <v>435</v>
      </c>
      <c r="E1909" s="49" t="n">
        <v>10020048</v>
      </c>
      <c r="F1909" s="28">
        <f>IFERROR(VLOOKUP(E1909,'أرصدة المخزن'!$A:$E,3,0),"")</f>
        <v/>
      </c>
      <c r="G1909" s="29">
        <f>IFERROR(VLOOKUP(E1909,'أرصدة المخزن'!$A:$H,4,FALSE),"")</f>
        <v/>
      </c>
      <c r="H1909" s="13" t="n">
        <v>1</v>
      </c>
      <c r="I1909" s="115" t="inlineStr">
        <is>
          <t>صرف</t>
        </is>
      </c>
      <c r="J1909" s="13" t="inlineStr">
        <is>
          <t>كسر 179</t>
        </is>
      </c>
      <c r="K1909" s="37">
        <f>IFERROR(VLOOKUP(E1909,'أرصدة المخزن'!$A:$H,8,0),"")</f>
        <v/>
      </c>
    </row>
    <row r="1910" ht="24.75" customHeight="1" s="138">
      <c r="A1910" s="13" t="n">
        <v>1904</v>
      </c>
      <c r="B1910" s="14" t="n">
        <v>46230</v>
      </c>
      <c r="C1910" s="47" t="inlineStr">
        <is>
          <t>الصيانة لاين</t>
        </is>
      </c>
      <c r="D1910" s="47" t="n">
        <v>435</v>
      </c>
      <c r="E1910" s="49" t="n">
        <v>10020072</v>
      </c>
      <c r="F1910" s="28">
        <f>IFERROR(VLOOKUP(E1910,'أرصدة المخزن'!$A:$E,3,0),"")</f>
        <v/>
      </c>
      <c r="G1910" s="29">
        <f>IFERROR(VLOOKUP(E1910,'أرصدة المخزن'!$A:$H,4,FALSE),"")</f>
        <v/>
      </c>
      <c r="H1910" s="13" t="n">
        <v>1</v>
      </c>
      <c r="I1910" s="115" t="inlineStr">
        <is>
          <t>صرف</t>
        </is>
      </c>
      <c r="J1910" s="13" t="inlineStr">
        <is>
          <t>كسر 179</t>
        </is>
      </c>
      <c r="K1910" s="37">
        <f>IFERROR(VLOOKUP(E1910,'أرصدة المخزن'!$A:$H,8,0),"")</f>
        <v/>
      </c>
    </row>
    <row r="1911" ht="24.75" customHeight="1" s="138">
      <c r="A1911" s="13" t="n">
        <v>1905</v>
      </c>
      <c r="B1911" s="14" t="n">
        <v>46230</v>
      </c>
      <c r="C1911" s="47" t="inlineStr">
        <is>
          <t>الصيانة لاين</t>
        </is>
      </c>
      <c r="D1911" s="47" t="n">
        <v>435</v>
      </c>
      <c r="E1911" s="49" t="n">
        <v>10020073</v>
      </c>
      <c r="F1911" s="28">
        <f>IFERROR(VLOOKUP(E1911,'أرصدة المخزن'!$A:$E,3,0),"")</f>
        <v/>
      </c>
      <c r="G1911" s="29">
        <f>IFERROR(VLOOKUP(E1911,'أرصدة المخزن'!$A:$H,4,FALSE),"")</f>
        <v/>
      </c>
      <c r="H1911" s="13" t="n">
        <v>1</v>
      </c>
      <c r="I1911" s="115" t="inlineStr">
        <is>
          <t>صرف</t>
        </is>
      </c>
      <c r="J1911" s="13" t="inlineStr">
        <is>
          <t>كسر 179</t>
        </is>
      </c>
      <c r="K1911" s="37">
        <f>IFERROR(VLOOKUP(E1911,'أرصدة المخزن'!$A:$H,8,0),"")</f>
        <v/>
      </c>
    </row>
    <row r="1912" ht="24.75" customHeight="1" s="138">
      <c r="A1912" s="13" t="n">
        <v>1906</v>
      </c>
      <c r="B1912" s="14" t="n">
        <v>46230</v>
      </c>
      <c r="C1912" s="47" t="inlineStr">
        <is>
          <t>الصيانة لاين</t>
        </is>
      </c>
      <c r="D1912" s="47" t="n">
        <v>436</v>
      </c>
      <c r="E1912" s="49" t="n">
        <v>10020226</v>
      </c>
      <c r="F1912" s="28">
        <f>IFERROR(VLOOKUP(E1912,'أرصدة المخزن'!$A:$E,3,0),"")</f>
        <v/>
      </c>
      <c r="G1912" s="29">
        <f>IFERROR(VLOOKUP(E1912,'أرصدة المخزن'!$A:$H,4,FALSE),"")</f>
        <v/>
      </c>
      <c r="H1912" s="13" t="n">
        <v>2</v>
      </c>
      <c r="I1912" s="115" t="inlineStr">
        <is>
          <t>صرف</t>
        </is>
      </c>
      <c r="J1912" s="13" t="inlineStr">
        <is>
          <t>كسر 179</t>
        </is>
      </c>
      <c r="K1912" s="37">
        <f>IFERROR(VLOOKUP(E1912,'أرصدة المخزن'!$A:$H,8,0),"")</f>
        <v/>
      </c>
    </row>
    <row r="1913" ht="24.75" customHeight="1" s="138">
      <c r="A1913" s="13" t="n">
        <v>1907</v>
      </c>
      <c r="B1913" s="14" t="n">
        <v>46230</v>
      </c>
      <c r="C1913" s="47" t="inlineStr">
        <is>
          <t>الصيانة لاين</t>
        </is>
      </c>
      <c r="D1913" s="47" t="n">
        <v>436</v>
      </c>
      <c r="E1913" s="49" t="n">
        <v>10020228</v>
      </c>
      <c r="F1913" s="28">
        <f>IFERROR(VLOOKUP(E1913,'أرصدة المخزن'!$A:$E,3,0),"")</f>
        <v/>
      </c>
      <c r="G1913" s="29">
        <f>IFERROR(VLOOKUP(E1913,'أرصدة المخزن'!$A:$H,4,FALSE),"")</f>
        <v/>
      </c>
      <c r="H1913" s="13" t="n">
        <v>2</v>
      </c>
      <c r="I1913" s="115" t="inlineStr">
        <is>
          <t>صرف</t>
        </is>
      </c>
      <c r="J1913" s="13" t="inlineStr">
        <is>
          <t>كسر 179</t>
        </is>
      </c>
      <c r="K1913" s="37">
        <f>IFERROR(VLOOKUP(E1913,'أرصدة المخزن'!$A:$H,8,0),"")</f>
        <v/>
      </c>
    </row>
    <row r="1914" ht="24.75" customHeight="1" s="138">
      <c r="A1914" s="13" t="n">
        <v>1908</v>
      </c>
      <c r="B1914" s="14" t="n">
        <v>46230</v>
      </c>
      <c r="C1914" s="47" t="inlineStr">
        <is>
          <t>الصيانة لاين</t>
        </is>
      </c>
      <c r="D1914" s="47" t="n">
        <v>436</v>
      </c>
      <c r="E1914" s="49" t="n">
        <v>10170058</v>
      </c>
      <c r="F1914" s="28">
        <f>IFERROR(VLOOKUP(E1914,'أرصدة المخزن'!$A:$E,3,0),"")</f>
        <v/>
      </c>
      <c r="G1914" s="29">
        <f>IFERROR(VLOOKUP(E1914,'أرصدة المخزن'!$A:$H,4,FALSE),"")</f>
        <v/>
      </c>
      <c r="H1914" s="13" t="n">
        <v>1</v>
      </c>
      <c r="I1914" s="115" t="inlineStr">
        <is>
          <t>صرف</t>
        </is>
      </c>
      <c r="J1914" s="13" t="inlineStr">
        <is>
          <t>كسر 179</t>
        </is>
      </c>
      <c r="K1914" s="37">
        <f>IFERROR(VLOOKUP(E1914,'أرصدة المخزن'!$A:$H,8,0),"")</f>
        <v/>
      </c>
    </row>
    <row r="1915" ht="24.75" customHeight="1" s="138">
      <c r="A1915" s="13" t="n">
        <v>1909</v>
      </c>
      <c r="B1915" s="14" t="n">
        <v>46230</v>
      </c>
      <c r="C1915" s="47" t="inlineStr">
        <is>
          <t>الصيانة لاين</t>
        </is>
      </c>
      <c r="D1915" s="47" t="n">
        <v>436</v>
      </c>
      <c r="E1915" s="49" t="n">
        <v>10170075</v>
      </c>
      <c r="F1915" s="28">
        <f>IFERROR(VLOOKUP(E1915,'أرصدة المخزن'!$A:$E,3,0),"")</f>
        <v/>
      </c>
      <c r="G1915" s="29">
        <f>IFERROR(VLOOKUP(E1915,'أرصدة المخزن'!$A:$H,4,FALSE),"")</f>
        <v/>
      </c>
      <c r="H1915" s="13" t="n">
        <v>1</v>
      </c>
      <c r="I1915" s="115" t="inlineStr">
        <is>
          <t>صرف</t>
        </is>
      </c>
      <c r="J1915" s="13" t="inlineStr">
        <is>
          <t>كسر 179</t>
        </is>
      </c>
      <c r="K1915" s="37">
        <f>IFERROR(VLOOKUP(E1915,'أرصدة المخزن'!$A:$H,8,0),"")</f>
        <v/>
      </c>
    </row>
    <row r="1916" ht="24.75" customHeight="1" s="138">
      <c r="A1916" s="13" t="n">
        <v>1910</v>
      </c>
      <c r="B1916" s="14" t="n">
        <v>46230</v>
      </c>
      <c r="C1916" s="47" t="inlineStr">
        <is>
          <t>الصيانة لاين</t>
        </is>
      </c>
      <c r="D1916" s="47" t="n">
        <v>437</v>
      </c>
      <c r="E1916" s="49" t="n">
        <v>10140008</v>
      </c>
      <c r="F1916" s="28">
        <f>IFERROR(VLOOKUP(E1916,'أرصدة المخزن'!$A:$E,3,0),"")</f>
        <v/>
      </c>
      <c r="G1916" s="29">
        <f>IFERROR(VLOOKUP(E1916,'أرصدة المخزن'!$A:$H,4,FALSE),"")</f>
        <v/>
      </c>
      <c r="H1916" s="13" t="n">
        <v>1</v>
      </c>
      <c r="I1916" s="115" t="inlineStr">
        <is>
          <t>صرف</t>
        </is>
      </c>
      <c r="J1916" s="13" t="inlineStr">
        <is>
          <t>كسر 179</t>
        </is>
      </c>
      <c r="K1916" s="37">
        <f>IFERROR(VLOOKUP(E1916,'أرصدة المخزن'!$A:$H,8,0),"")</f>
        <v/>
      </c>
    </row>
    <row r="1917" ht="24.75" customHeight="1" s="138">
      <c r="A1917" s="13" t="n">
        <v>1911</v>
      </c>
      <c r="B1917" s="14" t="n">
        <v>46230</v>
      </c>
      <c r="C1917" s="47" t="inlineStr">
        <is>
          <t>الصيانة لاين</t>
        </is>
      </c>
      <c r="D1917" s="47" t="n">
        <v>437</v>
      </c>
      <c r="E1917" s="49" t="n">
        <v>10170006</v>
      </c>
      <c r="F1917" s="28">
        <f>IFERROR(VLOOKUP(E1917,'أرصدة المخزن'!$A:$E,3,0),"")</f>
        <v/>
      </c>
      <c r="G1917" s="29">
        <f>IFERROR(VLOOKUP(E1917,'أرصدة المخزن'!$A:$H,4,FALSE),"")</f>
        <v/>
      </c>
      <c r="H1917" s="13" t="n">
        <v>10</v>
      </c>
      <c r="I1917" s="115" t="inlineStr">
        <is>
          <t>صرف</t>
        </is>
      </c>
      <c r="J1917" s="13" t="inlineStr">
        <is>
          <t>كسر 179</t>
        </is>
      </c>
      <c r="K1917" s="37">
        <f>IFERROR(VLOOKUP(E1917,'أرصدة المخزن'!$A:$H,8,0),"")</f>
        <v/>
      </c>
    </row>
    <row r="1918" ht="24.75" customHeight="1" s="138">
      <c r="A1918" s="13" t="n">
        <v>1912</v>
      </c>
      <c r="B1918" s="14" t="n">
        <v>46230</v>
      </c>
      <c r="C1918" s="47" t="inlineStr">
        <is>
          <t>النظافة كايرو</t>
        </is>
      </c>
      <c r="D1918" s="47" t="n">
        <v>438</v>
      </c>
      <c r="E1918" s="49" t="n">
        <v>10050002</v>
      </c>
      <c r="F1918" s="28">
        <f>IFERROR(VLOOKUP(E1918,'أرصدة المخزن'!$A:$E,3,0),"")</f>
        <v/>
      </c>
      <c r="G1918" s="29">
        <f>IFERROR(VLOOKUP(E1918,'أرصدة المخزن'!$A:$H,4,FALSE),"")</f>
        <v/>
      </c>
      <c r="H1918" s="13" t="n">
        <v>2</v>
      </c>
      <c r="I1918" s="115" t="inlineStr">
        <is>
          <t>صرف</t>
        </is>
      </c>
      <c r="J1918" s="13" t="n"/>
      <c r="K1918" s="37">
        <f>IFERROR(VLOOKUP(E1918,'أرصدة المخزن'!$A:$H,8,0),"")</f>
        <v/>
      </c>
    </row>
    <row r="1919" ht="24.75" customHeight="1" s="138">
      <c r="A1919" s="13" t="n">
        <v>1913</v>
      </c>
      <c r="B1919" s="14" t="n">
        <v>46230</v>
      </c>
      <c r="C1919" s="47" t="inlineStr">
        <is>
          <t>النظافة كايرو</t>
        </is>
      </c>
      <c r="D1919" s="47" t="n">
        <v>438</v>
      </c>
      <c r="E1919" s="49" t="n">
        <v>10050003</v>
      </c>
      <c r="F1919" s="28">
        <f>IFERROR(VLOOKUP(E1919,'أرصدة المخزن'!$A:$E,3,0),"")</f>
        <v/>
      </c>
      <c r="G1919" s="29">
        <f>IFERROR(VLOOKUP(E1919,'أرصدة المخزن'!$A:$H,4,FALSE),"")</f>
        <v/>
      </c>
      <c r="H1919" s="13" t="n">
        <v>6</v>
      </c>
      <c r="I1919" s="115" t="inlineStr">
        <is>
          <t>صرف</t>
        </is>
      </c>
      <c r="J1919" s="13" t="n"/>
      <c r="K1919" s="37">
        <f>IFERROR(VLOOKUP(E1919,'أرصدة المخزن'!$A:$H,8,0),"")</f>
        <v/>
      </c>
    </row>
    <row r="1920" ht="24.75" customHeight="1" s="138">
      <c r="A1920" s="13" t="n">
        <v>1914</v>
      </c>
      <c r="B1920" s="14" t="n">
        <v>46230</v>
      </c>
      <c r="C1920" s="47" t="inlineStr">
        <is>
          <t>الصيانة لاين</t>
        </is>
      </c>
      <c r="D1920" s="47" t="n">
        <v>439</v>
      </c>
      <c r="E1920" s="49" t="n">
        <v>10010056</v>
      </c>
      <c r="F1920" s="28">
        <f>IFERROR(VLOOKUP(E1920,'أرصدة المخزن'!$A:$E,3,0),"")</f>
        <v/>
      </c>
      <c r="G1920" s="29">
        <f>IFERROR(VLOOKUP(E1920,'أرصدة المخزن'!$A:$H,4,FALSE),"")</f>
        <v/>
      </c>
      <c r="H1920" s="13" t="n">
        <v>20</v>
      </c>
      <c r="I1920" s="115" t="inlineStr">
        <is>
          <t>صرف</t>
        </is>
      </c>
      <c r="J1920" s="13" t="inlineStr">
        <is>
          <t>عمارات التطوير</t>
        </is>
      </c>
      <c r="K1920" s="37">
        <f>IFERROR(VLOOKUP(E1920,'أرصدة المخزن'!$A:$H,8,0),"")</f>
        <v/>
      </c>
    </row>
    <row r="1921" ht="24.75" customHeight="1" s="138">
      <c r="A1921" s="13" t="n">
        <v>1915</v>
      </c>
      <c r="B1921" s="14" t="n">
        <v>46230</v>
      </c>
      <c r="C1921" s="47" t="inlineStr">
        <is>
          <t>الصيانة لاين</t>
        </is>
      </c>
      <c r="D1921" s="47" t="n">
        <v>439</v>
      </c>
      <c r="E1921" s="49" t="n">
        <v>10010061</v>
      </c>
      <c r="F1921" s="28">
        <f>IFERROR(VLOOKUP(E1921,'أرصدة المخزن'!$A:$E,3,0),"")</f>
        <v/>
      </c>
      <c r="G1921" s="29">
        <f>IFERROR(VLOOKUP(E1921,'أرصدة المخزن'!$A:$H,4,FALSE),"")</f>
        <v/>
      </c>
      <c r="H1921" s="13" t="n">
        <v>20</v>
      </c>
      <c r="I1921" s="115" t="inlineStr">
        <is>
          <t>صرف</t>
        </is>
      </c>
      <c r="J1921" s="13" t="inlineStr">
        <is>
          <t>عمارات التطوير</t>
        </is>
      </c>
      <c r="K1921" s="37">
        <f>IFERROR(VLOOKUP(E1921,'أرصدة المخزن'!$A:$H,8,0),"")</f>
        <v/>
      </c>
    </row>
    <row r="1922" ht="24.75" customHeight="1" s="138">
      <c r="A1922" s="13" t="n">
        <v>1916</v>
      </c>
      <c r="B1922" s="14" t="n">
        <v>46230</v>
      </c>
      <c r="C1922" s="47" t="inlineStr">
        <is>
          <t>المسطحات المائية</t>
        </is>
      </c>
      <c r="D1922" s="47" t="n">
        <v>440</v>
      </c>
      <c r="E1922" s="49" t="n">
        <v>10040009</v>
      </c>
      <c r="F1922" s="28">
        <f>IFERROR(VLOOKUP(E1922,'أرصدة المخزن'!$A:$E,3,0),"")</f>
        <v/>
      </c>
      <c r="G1922" s="29">
        <f>IFERROR(VLOOKUP(E1922,'أرصدة المخزن'!$A:$H,4,FALSE),"")</f>
        <v/>
      </c>
      <c r="H1922" s="13" t="n">
        <v>2</v>
      </c>
      <c r="I1922" s="115" t="inlineStr">
        <is>
          <t>صرف</t>
        </is>
      </c>
      <c r="J1922" s="13" t="n"/>
      <c r="K1922" s="37">
        <f>IFERROR(VLOOKUP(E1922,'أرصدة المخزن'!$A:$H,8,0),"")</f>
        <v/>
      </c>
    </row>
    <row r="1923" ht="24.75" customHeight="1" s="138">
      <c r="A1923" s="13" t="n">
        <v>1917</v>
      </c>
      <c r="B1923" s="14" t="n">
        <v>46230</v>
      </c>
      <c r="C1923" s="47" t="inlineStr">
        <is>
          <t>المسطحات المائية</t>
        </is>
      </c>
      <c r="D1923" s="47" t="n">
        <v>440</v>
      </c>
      <c r="E1923" s="49" t="n">
        <v>10040008</v>
      </c>
      <c r="F1923" s="28">
        <f>IFERROR(VLOOKUP(E1923,'أرصدة المخزن'!$A:$E,3,0),"")</f>
        <v/>
      </c>
      <c r="G1923" s="29">
        <f>IFERROR(VLOOKUP(E1923,'أرصدة المخزن'!$A:$H,4,FALSE),"")</f>
        <v/>
      </c>
      <c r="H1923" s="13" t="n">
        <v>8</v>
      </c>
      <c r="I1923" s="115" t="inlineStr">
        <is>
          <t>صرف</t>
        </is>
      </c>
      <c r="J1923" s="13" t="n"/>
      <c r="K1923" s="37">
        <f>IFERROR(VLOOKUP(E1923,'أرصدة المخزن'!$A:$H,8,0),"")</f>
        <v/>
      </c>
    </row>
    <row r="1924" ht="24.75" customHeight="1" s="138">
      <c r="A1924" s="13" t="n">
        <v>1918</v>
      </c>
      <c r="B1924" s="14" t="n">
        <v>46230</v>
      </c>
      <c r="C1924" s="47" t="inlineStr">
        <is>
          <t>الصيانة لاين</t>
        </is>
      </c>
      <c r="D1924" s="47" t="n">
        <v>441</v>
      </c>
      <c r="E1924" s="49" t="n">
        <v>10010039</v>
      </c>
      <c r="F1924" s="28">
        <f>IFERROR(VLOOKUP(E1924,'أرصدة المخزن'!$A:$E,3,0),"")</f>
        <v/>
      </c>
      <c r="G1924" s="29">
        <f>IFERROR(VLOOKUP(E1924,'أرصدة المخزن'!$A:$H,4,FALSE),"")</f>
        <v/>
      </c>
      <c r="H1924" s="13" t="n">
        <v>1</v>
      </c>
      <c r="I1924" s="115" t="inlineStr">
        <is>
          <t>صرف</t>
        </is>
      </c>
      <c r="J1924" s="13" t="inlineStr">
        <is>
          <t>حمام 1</t>
        </is>
      </c>
      <c r="K1924" s="37">
        <f>IFERROR(VLOOKUP(E1924,'أرصدة المخزن'!$A:$H,8,0),"")</f>
        <v/>
      </c>
    </row>
    <row r="1925" ht="24.75" customHeight="1" s="138">
      <c r="A1925" s="13" t="n">
        <v>1919</v>
      </c>
      <c r="B1925" s="14" t="n">
        <v>46230</v>
      </c>
      <c r="C1925" s="47" t="inlineStr">
        <is>
          <t>الصيانة لاين</t>
        </is>
      </c>
      <c r="D1925" s="47" t="n">
        <v>442</v>
      </c>
      <c r="E1925" s="49" t="n">
        <v>10010060</v>
      </c>
      <c r="F1925" s="28">
        <f>IFERROR(VLOOKUP(E1925,'أرصدة المخزن'!$A:$E,3,0),"")</f>
        <v/>
      </c>
      <c r="G1925" s="29">
        <f>IFERROR(VLOOKUP(E1925,'أرصدة المخزن'!$A:$H,4,FALSE),"")</f>
        <v/>
      </c>
      <c r="H1925" s="13" t="n">
        <v>10</v>
      </c>
      <c r="I1925" s="115" t="inlineStr">
        <is>
          <t>صرف</t>
        </is>
      </c>
      <c r="J1925" s="13" t="inlineStr">
        <is>
          <t>اباليك عمارة 192</t>
        </is>
      </c>
      <c r="K1925" s="37">
        <f>IFERROR(VLOOKUP(E1925,'أرصدة المخزن'!$A:$H,8,0),"")</f>
        <v/>
      </c>
    </row>
    <row r="1926" ht="24.75" customHeight="1" s="138">
      <c r="A1926" s="13" t="n">
        <v>1920</v>
      </c>
      <c r="B1926" s="14" t="n">
        <v>46230</v>
      </c>
      <c r="C1926" s="47" t="inlineStr">
        <is>
          <t>الصيانة لاين</t>
        </is>
      </c>
      <c r="D1926" s="47" t="n">
        <v>443</v>
      </c>
      <c r="E1926" s="49" t="n">
        <v>10060031</v>
      </c>
      <c r="F1926" s="28">
        <f>IFERROR(VLOOKUP(E1926,'أرصدة المخزن'!$A:$E,3,0),"")</f>
        <v/>
      </c>
      <c r="G1926" s="29">
        <f>IFERROR(VLOOKUP(E1926,'أرصدة المخزن'!$A:$H,4,FALSE),"")</f>
        <v/>
      </c>
      <c r="H1926" s="13" t="n">
        <v>1</v>
      </c>
      <c r="I1926" s="115" t="inlineStr">
        <is>
          <t>صرف</t>
        </is>
      </c>
      <c r="J1926" s="13" t="inlineStr">
        <is>
          <t>المسجد</t>
        </is>
      </c>
      <c r="K1926" s="37">
        <f>IFERROR(VLOOKUP(E1926,'أرصدة المخزن'!$A:$H,8,0),"")</f>
        <v/>
      </c>
    </row>
    <row r="1927" ht="24.75" customHeight="1" s="138">
      <c r="A1927" s="13" t="n">
        <v>1921</v>
      </c>
      <c r="B1927" s="14" t="n">
        <v>46230</v>
      </c>
      <c r="C1927" s="47" t="inlineStr">
        <is>
          <t>الصيانة لاين</t>
        </is>
      </c>
      <c r="D1927" s="47" t="n">
        <v>443</v>
      </c>
      <c r="E1927" s="49" t="n">
        <v>10060017</v>
      </c>
      <c r="F1927" s="28">
        <f>IFERROR(VLOOKUP(E1927,'أرصدة المخزن'!$A:$E,3,0),"")</f>
        <v/>
      </c>
      <c r="G1927" s="29">
        <f>IFERROR(VLOOKUP(E1927,'أرصدة المخزن'!$A:$H,4,FALSE),"")</f>
        <v/>
      </c>
      <c r="H1927" s="13" t="n">
        <v>1</v>
      </c>
      <c r="I1927" s="115" t="inlineStr">
        <is>
          <t>صرف</t>
        </is>
      </c>
      <c r="J1927" s="13" t="inlineStr">
        <is>
          <t>المسجد</t>
        </is>
      </c>
      <c r="K1927" s="37">
        <f>IFERROR(VLOOKUP(E1927,'أرصدة المخزن'!$A:$H,8,0),"")</f>
        <v/>
      </c>
    </row>
    <row r="1928" ht="24.75" customHeight="1" s="138">
      <c r="A1928" s="13" t="n">
        <v>1922</v>
      </c>
      <c r="B1928" s="14" t="n">
        <v>46230</v>
      </c>
      <c r="C1928" s="47" t="inlineStr">
        <is>
          <t>الصيانة لاين</t>
        </is>
      </c>
      <c r="D1928" s="47" t="n">
        <v>443</v>
      </c>
      <c r="E1928" s="49" t="n">
        <v>10170040</v>
      </c>
      <c r="F1928" s="28">
        <f>IFERROR(VLOOKUP(E1928,'أرصدة المخزن'!$A:$E,3,0),"")</f>
        <v/>
      </c>
      <c r="G1928" s="29">
        <f>IFERROR(VLOOKUP(E1928,'أرصدة المخزن'!$A:$H,4,FALSE),"")</f>
        <v/>
      </c>
      <c r="H1928" s="13" t="n">
        <v>3</v>
      </c>
      <c r="I1928" s="115" t="inlineStr">
        <is>
          <t>صرف</t>
        </is>
      </c>
      <c r="J1928" s="13" t="inlineStr">
        <is>
          <t>المسجد</t>
        </is>
      </c>
      <c r="K1928" s="37">
        <f>IFERROR(VLOOKUP(E1928,'أرصدة المخزن'!$A:$H,8,0),"")</f>
        <v/>
      </c>
    </row>
    <row r="1929" ht="24.75" customHeight="1" s="138">
      <c r="A1929" s="13" t="n">
        <v>1923</v>
      </c>
      <c r="B1929" s="14" t="n">
        <v>46230</v>
      </c>
      <c r="C1929" s="47" t="inlineStr">
        <is>
          <t>الصيانة لاين</t>
        </is>
      </c>
      <c r="D1929" s="47" t="n">
        <v>443</v>
      </c>
      <c r="E1929" s="49" t="n">
        <v>10170055</v>
      </c>
      <c r="F1929" s="28">
        <f>IFERROR(VLOOKUP(E1929,'أرصدة المخزن'!$A:$E,3,0),"")</f>
        <v/>
      </c>
      <c r="G1929" s="29">
        <f>IFERROR(VLOOKUP(E1929,'أرصدة المخزن'!$A:$H,4,FALSE),"")</f>
        <v/>
      </c>
      <c r="H1929" s="13" t="n">
        <v>5</v>
      </c>
      <c r="I1929" s="115" t="inlineStr">
        <is>
          <t>صرف</t>
        </is>
      </c>
      <c r="J1929" s="13" t="inlineStr">
        <is>
          <t>المسجد</t>
        </is>
      </c>
      <c r="K1929" s="37">
        <f>IFERROR(VLOOKUP(E1929,'أرصدة المخزن'!$A:$H,8,0),"")</f>
        <v/>
      </c>
    </row>
    <row r="1930" ht="24.75" customHeight="1" s="138">
      <c r="A1930" s="13" t="n">
        <v>1924</v>
      </c>
      <c r="B1930" s="14" t="n">
        <v>46230</v>
      </c>
      <c r="C1930" s="47" t="inlineStr">
        <is>
          <t>الصيانة لاين</t>
        </is>
      </c>
      <c r="D1930" s="47" t="n">
        <v>444</v>
      </c>
      <c r="E1930" s="49" t="n">
        <v>10060018</v>
      </c>
      <c r="F1930" s="28">
        <f>IFERROR(VLOOKUP(E1930,'أرصدة المخزن'!$A:$E,3,0),"")</f>
        <v/>
      </c>
      <c r="G1930" s="29">
        <f>IFERROR(VLOOKUP(E1930,'أرصدة المخزن'!$A:$H,4,FALSE),"")</f>
        <v/>
      </c>
      <c r="H1930" s="13" t="n">
        <v>1</v>
      </c>
      <c r="I1930" s="115" t="inlineStr">
        <is>
          <t>صرف</t>
        </is>
      </c>
      <c r="J1930" s="13" t="inlineStr">
        <is>
          <t>المسجد</t>
        </is>
      </c>
      <c r="K1930" s="37">
        <f>IFERROR(VLOOKUP(E1930,'أرصدة المخزن'!$A:$H,8,0),"")</f>
        <v/>
      </c>
    </row>
    <row r="1931" ht="24.75" customHeight="1" s="138">
      <c r="A1931" s="13" t="n">
        <v>1925</v>
      </c>
      <c r="B1931" s="14" t="n">
        <v>46230</v>
      </c>
      <c r="C1931" s="47" t="inlineStr">
        <is>
          <t>الصيانة لاين</t>
        </is>
      </c>
      <c r="D1931" s="47" t="n">
        <v>445</v>
      </c>
      <c r="E1931" s="49" t="n">
        <v>10170018</v>
      </c>
      <c r="F1931" s="28">
        <f>IFERROR(VLOOKUP(E1931,'أرصدة المخزن'!$A:$E,3,0),"")</f>
        <v/>
      </c>
      <c r="G1931" s="29">
        <f>IFERROR(VLOOKUP(E1931,'أرصدة المخزن'!$A:$H,4,FALSE),"")</f>
        <v/>
      </c>
      <c r="H1931" s="13" t="n">
        <v>1</v>
      </c>
      <c r="I1931" s="115" t="inlineStr">
        <is>
          <t>صرف</t>
        </is>
      </c>
      <c r="J1931" s="13" t="inlineStr">
        <is>
          <t>عمارات التطوير</t>
        </is>
      </c>
      <c r="K1931" s="37">
        <f>IFERROR(VLOOKUP(E1931,'أرصدة المخزن'!$A:$H,8,0),"")</f>
        <v/>
      </c>
    </row>
    <row r="1932" ht="24.75" customHeight="1" s="138">
      <c r="A1932" s="13" t="n">
        <v>1926</v>
      </c>
      <c r="B1932" s="14" t="n">
        <v>46230</v>
      </c>
      <c r="C1932" s="47" t="inlineStr">
        <is>
          <t>الصيانة لاين</t>
        </is>
      </c>
      <c r="D1932" s="47" t="n">
        <v>445</v>
      </c>
      <c r="E1932" s="49" t="n">
        <v>10170016</v>
      </c>
      <c r="F1932" s="28">
        <f>IFERROR(VLOOKUP(E1932,'أرصدة المخزن'!$A:$E,3,0),"")</f>
        <v/>
      </c>
      <c r="G1932" s="29">
        <f>IFERROR(VLOOKUP(E1932,'أرصدة المخزن'!$A:$H,4,FALSE),"")</f>
        <v/>
      </c>
      <c r="H1932" s="13" t="n">
        <v>1</v>
      </c>
      <c r="I1932" s="115" t="inlineStr">
        <is>
          <t>صرف</t>
        </is>
      </c>
      <c r="J1932" s="13" t="inlineStr">
        <is>
          <t>عمارات التطوير</t>
        </is>
      </c>
      <c r="K1932" s="37">
        <f>IFERROR(VLOOKUP(E1932,'أرصدة المخزن'!$A:$H,8,0),"")</f>
        <v/>
      </c>
    </row>
    <row r="1933" ht="24.75" customHeight="1" s="138">
      <c r="A1933" s="13" t="n">
        <v>1927</v>
      </c>
      <c r="B1933" s="14" t="n">
        <v>46230</v>
      </c>
      <c r="C1933" s="47" t="inlineStr">
        <is>
          <t>الصيانة لاين</t>
        </is>
      </c>
      <c r="D1933" s="47" t="n">
        <v>445</v>
      </c>
      <c r="E1933" s="49" t="n">
        <v>10170024</v>
      </c>
      <c r="F1933" s="28">
        <f>IFERROR(VLOOKUP(E1933,'أرصدة المخزن'!$A:$E,3,0),"")</f>
        <v/>
      </c>
      <c r="G1933" s="29">
        <f>IFERROR(VLOOKUP(E1933,'أرصدة المخزن'!$A:$H,4,FALSE),"")</f>
        <v/>
      </c>
      <c r="H1933" s="13" t="n">
        <v>1</v>
      </c>
      <c r="I1933" s="115" t="inlineStr">
        <is>
          <t>صرف</t>
        </is>
      </c>
      <c r="J1933" s="13" t="inlineStr">
        <is>
          <t>عمارات التطوير</t>
        </is>
      </c>
      <c r="K1933" s="37">
        <f>IFERROR(VLOOKUP(E1933,'أرصدة المخزن'!$A:$H,8,0),"")</f>
        <v/>
      </c>
    </row>
    <row r="1934" ht="24.75" customHeight="1" s="138">
      <c r="A1934" s="13" t="n">
        <v>1928</v>
      </c>
      <c r="B1934" s="14" t="n">
        <v>46230</v>
      </c>
      <c r="C1934" s="47" t="inlineStr">
        <is>
          <t>الصيانة لاين</t>
        </is>
      </c>
      <c r="D1934" s="47" t="n">
        <v>445</v>
      </c>
      <c r="E1934" s="49" t="n">
        <v>10170023</v>
      </c>
      <c r="F1934" s="28">
        <f>IFERROR(VLOOKUP(E1934,'أرصدة المخزن'!$A:$E,3,0),"")</f>
        <v/>
      </c>
      <c r="G1934" s="29">
        <f>IFERROR(VLOOKUP(E1934,'أرصدة المخزن'!$A:$H,4,FALSE),"")</f>
        <v/>
      </c>
      <c r="H1934" s="13" t="n">
        <v>1</v>
      </c>
      <c r="I1934" s="115" t="inlineStr">
        <is>
          <t>صرف</t>
        </is>
      </c>
      <c r="J1934" s="13" t="inlineStr">
        <is>
          <t>عمارات التطوير</t>
        </is>
      </c>
      <c r="K1934" s="37">
        <f>IFERROR(VLOOKUP(E1934,'أرصدة المخزن'!$A:$H,8,0),"")</f>
        <v/>
      </c>
    </row>
    <row r="1935" ht="24.75" customHeight="1" s="138">
      <c r="A1935" s="13" t="n">
        <v>1929</v>
      </c>
      <c r="B1935" s="14" t="n">
        <v>46230</v>
      </c>
      <c r="C1935" s="47" t="inlineStr">
        <is>
          <t>الري كالم</t>
        </is>
      </c>
      <c r="D1935" s="47" t="n">
        <v>446</v>
      </c>
      <c r="E1935" s="49" t="n">
        <v>10010162</v>
      </c>
      <c r="F1935" s="28">
        <f>IFERROR(VLOOKUP(E1935,'أرصدة المخزن'!$A:$E,3,0),"")</f>
        <v/>
      </c>
      <c r="G1935" s="29">
        <f>IFERROR(VLOOKUP(E1935,'أرصدة المخزن'!$A:$H,4,FALSE),"")</f>
        <v/>
      </c>
      <c r="H1935" s="13" t="n">
        <v>2</v>
      </c>
      <c r="I1935" s="115" t="inlineStr">
        <is>
          <t>صرف</t>
        </is>
      </c>
      <c r="J1935" s="13" t="n"/>
      <c r="K1935" s="37">
        <f>IFERROR(VLOOKUP(E1935,'أرصدة المخزن'!$A:$H,8,0),"")</f>
        <v/>
      </c>
    </row>
    <row r="1936" ht="24.75" customHeight="1" s="138">
      <c r="A1936" s="13" t="n">
        <v>1930</v>
      </c>
      <c r="B1936" s="14" t="n">
        <v>46230</v>
      </c>
      <c r="C1936" s="47" t="inlineStr">
        <is>
          <t>الصيانة لاين</t>
        </is>
      </c>
      <c r="D1936" s="47" t="n">
        <v>447</v>
      </c>
      <c r="E1936" s="49" t="n">
        <v>10010038</v>
      </c>
      <c r="F1936" s="28">
        <f>IFERROR(VLOOKUP(E1936,'أرصدة المخزن'!$A:$E,3,0),"")</f>
        <v/>
      </c>
      <c r="G1936" s="29">
        <f>IFERROR(VLOOKUP(E1936,'أرصدة المخزن'!$A:$H,4,FALSE),"")</f>
        <v/>
      </c>
      <c r="H1936" s="13" t="n">
        <v>2</v>
      </c>
      <c r="I1936" s="115" t="inlineStr">
        <is>
          <t>صرف</t>
        </is>
      </c>
      <c r="J1936" s="13" t="inlineStr">
        <is>
          <t>عمارة 197</t>
        </is>
      </c>
      <c r="K1936" s="37">
        <f>IFERROR(VLOOKUP(E1936,'أرصدة المخزن'!$A:$H,8,0),"")</f>
        <v/>
      </c>
    </row>
    <row r="1937" ht="24.75" customHeight="1" s="138">
      <c r="A1937" s="13" t="n">
        <v>1931</v>
      </c>
      <c r="B1937" s="14" t="n">
        <v>46230</v>
      </c>
      <c r="C1937" s="47" t="inlineStr">
        <is>
          <t>الصيانة لاين</t>
        </is>
      </c>
      <c r="D1937" s="47" t="n">
        <v>448</v>
      </c>
      <c r="E1937" s="49" t="n">
        <v>10010057</v>
      </c>
      <c r="F1937" s="28">
        <f>IFERROR(VLOOKUP(E1937,'أرصدة المخزن'!$A:$E,3,0),"")</f>
        <v/>
      </c>
      <c r="G1937" s="29">
        <f>IFERROR(VLOOKUP(E1937,'أرصدة المخزن'!$A:$H,4,FALSE),"")</f>
        <v/>
      </c>
      <c r="H1937" s="13" t="n">
        <v>20</v>
      </c>
      <c r="I1937" s="115" t="inlineStr">
        <is>
          <t>صرف</t>
        </is>
      </c>
      <c r="J1937" s="13" t="inlineStr">
        <is>
          <t>عمارات التطوير</t>
        </is>
      </c>
      <c r="K1937" s="37">
        <f>IFERROR(VLOOKUP(E1937,'أرصدة المخزن'!$A:$H,8,0),"")</f>
        <v/>
      </c>
    </row>
    <row r="1938" ht="24.75" customHeight="1" s="138">
      <c r="A1938" s="13" t="n">
        <v>1932</v>
      </c>
      <c r="B1938" s="14" t="n">
        <v>46230</v>
      </c>
      <c r="C1938" s="47" t="inlineStr">
        <is>
          <t>الصيانة لاين</t>
        </is>
      </c>
      <c r="D1938" s="47" t="n">
        <v>449</v>
      </c>
      <c r="E1938" s="49" t="n">
        <v>10010003</v>
      </c>
      <c r="F1938" s="28">
        <f>IFERROR(VLOOKUP(E1938,'أرصدة المخزن'!$A:$E,3,0),"")</f>
        <v/>
      </c>
      <c r="G1938" s="29">
        <f>IFERROR(VLOOKUP(E1938,'أرصدة المخزن'!$A:$H,4,FALSE),"")</f>
        <v/>
      </c>
      <c r="H1938" s="13" t="n">
        <v>2</v>
      </c>
      <c r="I1938" s="115" t="inlineStr">
        <is>
          <t>صرف</t>
        </is>
      </c>
      <c r="J1938" s="13" t="inlineStr">
        <is>
          <t>حمام 2</t>
        </is>
      </c>
      <c r="K1938" s="37">
        <f>IFERROR(VLOOKUP(E1938,'أرصدة المخزن'!$A:$H,8,0),"")</f>
        <v/>
      </c>
    </row>
    <row r="1939" ht="24.75" customHeight="1" s="138">
      <c r="A1939" s="13" t="n">
        <v>1933</v>
      </c>
      <c r="B1939" s="14" t="n">
        <v>46230</v>
      </c>
      <c r="C1939" s="47" t="inlineStr">
        <is>
          <t>الصيانة لاين</t>
        </is>
      </c>
      <c r="D1939" s="47" t="n">
        <v>449</v>
      </c>
      <c r="E1939" s="49" t="n">
        <v>10010163</v>
      </c>
      <c r="F1939" s="28">
        <f>IFERROR(VLOOKUP(E1939,'أرصدة المخزن'!$A:$E,3,0),"")</f>
        <v/>
      </c>
      <c r="G1939" s="29">
        <f>IFERROR(VLOOKUP(E1939,'أرصدة المخزن'!$A:$H,4,FALSE),"")</f>
        <v/>
      </c>
      <c r="H1939" s="13" t="n">
        <v>1</v>
      </c>
      <c r="I1939" s="115" t="inlineStr">
        <is>
          <t>صرف</t>
        </is>
      </c>
      <c r="J1939" s="13" t="inlineStr">
        <is>
          <t>حمام 2</t>
        </is>
      </c>
      <c r="K1939" s="37">
        <f>IFERROR(VLOOKUP(E1939,'أرصدة المخزن'!$A:$H,8,0),"")</f>
        <v/>
      </c>
    </row>
    <row r="1940" ht="24.75" customHeight="1" s="138">
      <c r="A1940" s="13" t="n">
        <v>1934</v>
      </c>
      <c r="B1940" s="14" t="n">
        <v>46230</v>
      </c>
      <c r="C1940" s="47" t="inlineStr">
        <is>
          <t>الصيانة لاين</t>
        </is>
      </c>
      <c r="D1940" s="47" t="n">
        <v>450</v>
      </c>
      <c r="E1940" s="49" t="n">
        <v>10010057</v>
      </c>
      <c r="F1940" s="28">
        <f>IFERROR(VLOOKUP(E1940,'أرصدة المخزن'!$A:$E,3,0),"")</f>
        <v/>
      </c>
      <c r="G1940" s="29">
        <f>IFERROR(VLOOKUP(E1940,'أرصدة المخزن'!$A:$H,4,FALSE),"")</f>
        <v/>
      </c>
      <c r="H1940" s="13" t="n">
        <v>8</v>
      </c>
      <c r="I1940" s="115" t="inlineStr">
        <is>
          <t>صرف</t>
        </is>
      </c>
      <c r="J1940" s="13" t="inlineStr">
        <is>
          <t>عمارة 228</t>
        </is>
      </c>
      <c r="K1940" s="37">
        <f>IFERROR(VLOOKUP(E1940,'أرصدة المخزن'!$A:$H,8,0),"")</f>
        <v/>
      </c>
    </row>
    <row r="1941" ht="24.75" customHeight="1" s="138">
      <c r="A1941" s="13" t="n">
        <v>1935</v>
      </c>
      <c r="B1941" s="14" t="n">
        <v>46231</v>
      </c>
      <c r="C1941" s="47" t="inlineStr">
        <is>
          <t>الصيانة لاين</t>
        </is>
      </c>
      <c r="D1941" s="47" t="n">
        <v>451</v>
      </c>
      <c r="E1941" s="49" t="n">
        <v>10170032</v>
      </c>
      <c r="F1941" s="28">
        <f>IFERROR(VLOOKUP(E1941,'أرصدة المخزن'!$A:$E,3,0),"")</f>
        <v/>
      </c>
      <c r="G1941" s="29">
        <f>IFERROR(VLOOKUP(E1941,'أرصدة المخزن'!$A:$H,4,FALSE),"")</f>
        <v/>
      </c>
      <c r="H1941" s="13" t="n">
        <v>0.5</v>
      </c>
      <c r="I1941" s="115" t="inlineStr">
        <is>
          <t>صرف</t>
        </is>
      </c>
      <c r="J1941" s="5" t="n"/>
      <c r="K1941" s="37">
        <f>IFERROR(VLOOKUP(E1941,'أرصدة المخزن'!$A:$H,8,0),"")</f>
        <v/>
      </c>
    </row>
    <row r="1942" ht="24.75" customHeight="1" s="138">
      <c r="A1942" s="13" t="n">
        <v>1936</v>
      </c>
      <c r="B1942" s="14" t="n">
        <v>46231</v>
      </c>
      <c r="C1942" s="47" t="inlineStr">
        <is>
          <t>الصيانة لاين</t>
        </is>
      </c>
      <c r="D1942" s="47" t="n">
        <v>452</v>
      </c>
      <c r="E1942" s="49" t="n">
        <v>10020173</v>
      </c>
      <c r="F1942" s="28">
        <f>IFERROR(VLOOKUP(E1942,'أرصدة المخزن'!$A:$E,3,0),"")</f>
        <v/>
      </c>
      <c r="G1942" s="29">
        <f>IFERROR(VLOOKUP(E1942,'أرصدة المخزن'!$A:$H,4,FALSE),"")</f>
        <v/>
      </c>
      <c r="H1942" s="13" t="n">
        <v>1</v>
      </c>
      <c r="I1942" s="115" t="inlineStr">
        <is>
          <t>صرف</t>
        </is>
      </c>
      <c r="J1942" s="13" t="inlineStr">
        <is>
          <t>عمارة 233/4</t>
        </is>
      </c>
      <c r="K1942" s="37">
        <f>IFERROR(VLOOKUP(E1942,'أرصدة المخزن'!$A:$H,8,0),"")</f>
        <v/>
      </c>
    </row>
    <row r="1943" ht="24.75" customHeight="1" s="138">
      <c r="A1943" s="13" t="n">
        <v>1937</v>
      </c>
      <c r="B1943" s="14" t="n">
        <v>46231</v>
      </c>
      <c r="C1943" s="47" t="inlineStr">
        <is>
          <t>الصيانة لاين</t>
        </is>
      </c>
      <c r="D1943" s="47" t="n">
        <v>452</v>
      </c>
      <c r="E1943" s="49" t="n">
        <v>10170067</v>
      </c>
      <c r="F1943" s="28">
        <f>IFERROR(VLOOKUP(E1943,'أرصدة المخزن'!$A:$E,3,0),"")</f>
        <v/>
      </c>
      <c r="G1943" s="29">
        <f>IFERROR(VLOOKUP(E1943,'أرصدة المخزن'!$A:$H,4,FALSE),"")</f>
        <v/>
      </c>
      <c r="H1943" s="13" t="n">
        <v>1</v>
      </c>
      <c r="I1943" s="115" t="inlineStr">
        <is>
          <t>صرف</t>
        </is>
      </c>
      <c r="J1943" s="13" t="inlineStr">
        <is>
          <t>عمارة 233/5</t>
        </is>
      </c>
      <c r="K1943" s="37">
        <f>IFERROR(VLOOKUP(E1943,'أرصدة المخزن'!$A:$H,8,0),"")</f>
        <v/>
      </c>
    </row>
    <row r="1944" ht="24.75" customHeight="1" s="138">
      <c r="A1944" s="13" t="n">
        <v>1938</v>
      </c>
      <c r="B1944" s="14" t="n">
        <v>46231</v>
      </c>
      <c r="C1944" s="47" t="inlineStr">
        <is>
          <t>الصيانة لاين</t>
        </is>
      </c>
      <c r="D1944" s="47" t="n">
        <v>453</v>
      </c>
      <c r="E1944" s="21" t="n">
        <v>10040033</v>
      </c>
      <c r="F1944" s="28">
        <f>IFERROR(VLOOKUP(E1944,'أرصدة المخزن'!$A:$E,3,0),"")</f>
        <v/>
      </c>
      <c r="G1944" s="29">
        <f>IFERROR(VLOOKUP(E1944,'أرصدة المخزن'!$A:$H,4,FALSE),"")</f>
        <v/>
      </c>
      <c r="H1944" s="13" t="n">
        <v>1</v>
      </c>
      <c r="I1944" s="115" t="inlineStr">
        <is>
          <t>صرف</t>
        </is>
      </c>
      <c r="J1944" s="13" t="inlineStr">
        <is>
          <t>حمام سباحة رقم 5</t>
        </is>
      </c>
      <c r="K1944" s="37">
        <f>IFERROR(VLOOKUP(E1944,'أرصدة المخزن'!$A:$H,8,0),"")</f>
        <v/>
      </c>
    </row>
    <row r="1945" ht="24.75" customHeight="1" s="138">
      <c r="A1945" s="13" t="n">
        <v>1939</v>
      </c>
      <c r="B1945" s="14" t="n">
        <v>46231</v>
      </c>
      <c r="C1945" s="47" t="inlineStr">
        <is>
          <t>الصيانة لاين</t>
        </is>
      </c>
      <c r="D1945" s="47" t="n">
        <v>454</v>
      </c>
      <c r="E1945" s="49" t="n">
        <v>10010036</v>
      </c>
      <c r="F1945" s="28">
        <f>IFERROR(VLOOKUP(E1945,'أرصدة المخزن'!$A:$E,3,0),"")</f>
        <v/>
      </c>
      <c r="G1945" s="29">
        <f>IFERROR(VLOOKUP(E1945,'أرصدة المخزن'!$A:$H,4,FALSE),"")</f>
        <v/>
      </c>
      <c r="H1945" s="13" t="n">
        <v>20</v>
      </c>
      <c r="I1945" s="115" t="inlineStr">
        <is>
          <t>صرف</t>
        </is>
      </c>
      <c r="J1945" s="13" t="inlineStr">
        <is>
          <t>عمارات التطوير</t>
        </is>
      </c>
      <c r="K1945" s="37">
        <f>IFERROR(VLOOKUP(E1945,'أرصدة المخزن'!$A:$H,8,0),"")</f>
        <v/>
      </c>
    </row>
    <row r="1946" ht="24.75" customHeight="1" s="138">
      <c r="A1946" s="13" t="n">
        <v>1940</v>
      </c>
      <c r="B1946" s="14" t="n">
        <v>46232</v>
      </c>
      <c r="C1946" s="47" t="inlineStr">
        <is>
          <t>الصيانة لاين</t>
        </is>
      </c>
      <c r="D1946" s="47" t="n">
        <v>455</v>
      </c>
      <c r="E1946" s="21" t="n">
        <v>10170001</v>
      </c>
      <c r="F1946" s="28">
        <f>IFERROR(VLOOKUP(E1946,'أرصدة المخزن'!$A:$E,3,0),"")</f>
        <v/>
      </c>
      <c r="G1946" s="29">
        <f>IFERROR(VLOOKUP(E1946,'أرصدة المخزن'!$A:$H,4,FALSE),"")</f>
        <v/>
      </c>
      <c r="H1946" s="13" t="n">
        <v>550</v>
      </c>
      <c r="I1946" s="115" t="inlineStr">
        <is>
          <t>صرف</t>
        </is>
      </c>
      <c r="J1946" s="13" t="inlineStr">
        <is>
          <t>عمارات التطوير</t>
        </is>
      </c>
      <c r="K1946" s="37">
        <f>IFERROR(VLOOKUP(E1946,'أرصدة المخزن'!$A:$H,8,0),"")</f>
        <v/>
      </c>
    </row>
    <row r="1947" ht="24.75" customHeight="1" s="138">
      <c r="A1947" s="13" t="n">
        <v>1941</v>
      </c>
      <c r="B1947" s="14" t="n">
        <v>46232</v>
      </c>
      <c r="C1947" s="47" t="inlineStr">
        <is>
          <t>الصيانة لاين</t>
        </is>
      </c>
      <c r="D1947" s="47" t="n">
        <v>455</v>
      </c>
      <c r="E1947" s="21" t="n">
        <v>10170004</v>
      </c>
      <c r="F1947" s="28">
        <f>IFERROR(VLOOKUP(E1947,'أرصدة المخزن'!$A:$E,3,0),"")</f>
        <v/>
      </c>
      <c r="G1947" s="29">
        <f>IFERROR(VLOOKUP(E1947,'أرصدة المخزن'!$A:$H,4,FALSE),"")</f>
        <v/>
      </c>
      <c r="H1947" s="13" t="n">
        <v>75</v>
      </c>
      <c r="I1947" s="115" t="inlineStr">
        <is>
          <t>صرف</t>
        </is>
      </c>
      <c r="J1947" s="13" t="inlineStr">
        <is>
          <t>عمارات التطوير</t>
        </is>
      </c>
      <c r="K1947" s="37">
        <f>IFERROR(VLOOKUP(E1947,'أرصدة المخزن'!$A:$H,8,0),"")</f>
        <v/>
      </c>
    </row>
    <row r="1948" ht="24.75" customHeight="1" s="138">
      <c r="A1948" s="13" t="n">
        <v>1942</v>
      </c>
      <c r="B1948" s="14" t="n">
        <v>46232</v>
      </c>
      <c r="C1948" s="47" t="inlineStr">
        <is>
          <t>الري بلوم</t>
        </is>
      </c>
      <c r="D1948" s="47" t="n">
        <v>456</v>
      </c>
      <c r="E1948" s="49" t="n">
        <v>10030031</v>
      </c>
      <c r="F1948" s="28">
        <f>IFERROR(VLOOKUP(E1948,'أرصدة المخزن'!$A:$E,3,0),"")</f>
        <v/>
      </c>
      <c r="G1948" s="29">
        <f>IFERROR(VLOOKUP(E1948,'أرصدة المخزن'!$A:$H,4,FALSE),"")</f>
        <v/>
      </c>
      <c r="H1948" s="13" t="n">
        <v>5</v>
      </c>
      <c r="I1948" s="115" t="inlineStr">
        <is>
          <t>صرف</t>
        </is>
      </c>
      <c r="J1948" s="13" t="inlineStr">
        <is>
          <t>بحيرة 10,9,8</t>
        </is>
      </c>
      <c r="K1948" s="37">
        <f>IFERROR(VLOOKUP(E1948,'أرصدة المخزن'!$A:$H,8,0),"")</f>
        <v/>
      </c>
    </row>
    <row r="1949" ht="24.75" customHeight="1" s="138">
      <c r="A1949" s="13" t="n">
        <v>1943</v>
      </c>
      <c r="B1949" s="14" t="n">
        <v>46232</v>
      </c>
      <c r="C1949" s="47" t="inlineStr">
        <is>
          <t>الري بلوم</t>
        </is>
      </c>
      <c r="D1949" s="47" t="n">
        <v>456</v>
      </c>
      <c r="E1949" s="49" t="n">
        <v>10030042</v>
      </c>
      <c r="F1949" s="28">
        <f>IFERROR(VLOOKUP(E1949,'أرصدة المخزن'!$A:$E,3,0),"")</f>
        <v/>
      </c>
      <c r="G1949" s="29">
        <f>IFERROR(VLOOKUP(E1949,'أرصدة المخزن'!$A:$H,4,FALSE),"")</f>
        <v/>
      </c>
      <c r="H1949" s="15" t="n">
        <v>5</v>
      </c>
      <c r="I1949" s="115" t="inlineStr">
        <is>
          <t>صرف</t>
        </is>
      </c>
      <c r="J1949" s="13" t="inlineStr">
        <is>
          <t>بحيرة 10,9,8</t>
        </is>
      </c>
      <c r="K1949" s="37">
        <f>IFERROR(VLOOKUP(E1949,'أرصدة المخزن'!$A:$H,8,0),"")</f>
        <v/>
      </c>
    </row>
    <row r="1950" ht="24.75" customHeight="1" s="138">
      <c r="A1950" s="13" t="n">
        <v>1944</v>
      </c>
      <c r="B1950" s="14" t="n">
        <v>46232</v>
      </c>
      <c r="C1950" s="47" t="inlineStr">
        <is>
          <t>الري بلوم</t>
        </is>
      </c>
      <c r="D1950" s="47" t="n">
        <v>456</v>
      </c>
      <c r="E1950" s="49" t="n">
        <v>10030044</v>
      </c>
      <c r="F1950" s="28">
        <f>IFERROR(VLOOKUP(E1950,'أرصدة المخزن'!$A:$E,3,0),"")</f>
        <v/>
      </c>
      <c r="G1950" s="29">
        <f>IFERROR(VLOOKUP(E1950,'أرصدة المخزن'!$A:$H,4,FALSE),"")</f>
        <v/>
      </c>
      <c r="H1950" s="15" t="n">
        <v>1</v>
      </c>
      <c r="I1950" s="115" t="inlineStr">
        <is>
          <t>صرف</t>
        </is>
      </c>
      <c r="J1950" s="13" t="inlineStr">
        <is>
          <t>بحيرة 10,9,8</t>
        </is>
      </c>
      <c r="K1950" s="37">
        <f>IFERROR(VLOOKUP(E1950,'أرصدة المخزن'!$A:$H,8,0),"")</f>
        <v/>
      </c>
    </row>
    <row r="1951" ht="24.75" customHeight="1" s="138">
      <c r="A1951" s="13" t="n">
        <v>1945</v>
      </c>
      <c r="B1951" s="14" t="n">
        <v>46232</v>
      </c>
      <c r="C1951" s="47" t="inlineStr">
        <is>
          <t>الري بلوم</t>
        </is>
      </c>
      <c r="D1951" s="54" t="n">
        <v>456</v>
      </c>
      <c r="E1951" s="49" t="n">
        <v>10030002</v>
      </c>
      <c r="F1951" s="28">
        <f>IFERROR(VLOOKUP(E1951,'أرصدة المخزن'!$A:$E,3,0),"")</f>
        <v/>
      </c>
      <c r="G1951" s="29">
        <f>IFERROR(VLOOKUP(E1951,'أرصدة المخزن'!$A:$H,4,FALSE),"")</f>
        <v/>
      </c>
      <c r="H1951" s="13" t="n">
        <v>300</v>
      </c>
      <c r="I1951" s="115" t="inlineStr">
        <is>
          <t>صرف</t>
        </is>
      </c>
      <c r="J1951" s="13" t="inlineStr">
        <is>
          <t>بحيرة 10,9,8</t>
        </is>
      </c>
      <c r="K1951" s="37">
        <f>IFERROR(VLOOKUP(E1951,'أرصدة المخزن'!$A:$H,8,0),"")</f>
        <v/>
      </c>
    </row>
    <row r="1952" ht="24.75" customHeight="1" s="138">
      <c r="A1952" s="13" t="n">
        <v>1946</v>
      </c>
      <c r="B1952" s="14" t="n">
        <v>46232</v>
      </c>
      <c r="C1952" s="47" t="inlineStr">
        <is>
          <t>المسطحات المائية</t>
        </is>
      </c>
      <c r="D1952" s="47" t="n">
        <v>457</v>
      </c>
      <c r="E1952" s="49" t="n">
        <v>10020103</v>
      </c>
      <c r="F1952" s="28">
        <f>IFERROR(VLOOKUP(E1952,'أرصدة المخزن'!$A:$E,3,0),"")</f>
        <v/>
      </c>
      <c r="G1952" s="29">
        <f>IFERROR(VLOOKUP(E1952,'أرصدة المخزن'!$A:$H,4,FALSE),"")</f>
        <v/>
      </c>
      <c r="H1952" s="13" t="n">
        <v>1</v>
      </c>
      <c r="I1952" s="115" t="inlineStr">
        <is>
          <t>صرف</t>
        </is>
      </c>
      <c r="J1952" s="13" t="inlineStr">
        <is>
          <t>حمام رقم 7</t>
        </is>
      </c>
      <c r="K1952" s="37">
        <f>IFERROR(VLOOKUP(E1952,'أرصدة المخزن'!$A:$H,8,0),"")</f>
        <v/>
      </c>
    </row>
    <row r="1953" ht="24.75" customHeight="1" s="138">
      <c r="A1953" s="13" t="n">
        <v>1947</v>
      </c>
      <c r="B1953" s="14" t="n">
        <v>46232</v>
      </c>
      <c r="C1953" s="47" t="inlineStr">
        <is>
          <t>المسطحات المائية</t>
        </is>
      </c>
      <c r="D1953" s="47" t="n">
        <v>457</v>
      </c>
      <c r="E1953" s="49" t="n">
        <v>10020111</v>
      </c>
      <c r="F1953" s="28">
        <f>IFERROR(VLOOKUP(E1953,'أرصدة المخزن'!$A:$E,3,0),"")</f>
        <v/>
      </c>
      <c r="G1953" s="29">
        <f>IFERROR(VLOOKUP(E1953,'أرصدة المخزن'!$A:$H,4,FALSE),"")</f>
        <v/>
      </c>
      <c r="H1953" s="13" t="n">
        <v>1</v>
      </c>
      <c r="I1953" s="115" t="inlineStr">
        <is>
          <t>صرف</t>
        </is>
      </c>
      <c r="J1953" s="13" t="inlineStr">
        <is>
          <t>حمام رقم 7</t>
        </is>
      </c>
      <c r="K1953" s="37">
        <f>IFERROR(VLOOKUP(E1953,'أرصدة المخزن'!$A:$H,8,0),"")</f>
        <v/>
      </c>
    </row>
    <row r="1954" ht="24.75" customHeight="1" s="138">
      <c r="A1954" s="13" t="n">
        <v>1948</v>
      </c>
      <c r="B1954" s="14" t="n">
        <v>46232</v>
      </c>
      <c r="C1954" s="47" t="inlineStr">
        <is>
          <t>النظافة لاين</t>
        </is>
      </c>
      <c r="D1954" s="47" t="n">
        <v>458</v>
      </c>
      <c r="E1954" s="49" t="n">
        <v>10080004</v>
      </c>
      <c r="F1954" s="28">
        <f>IFERROR(VLOOKUP(E1954,'أرصدة المخزن'!$A:$E,3,0),"")</f>
        <v/>
      </c>
      <c r="G1954" s="29">
        <f>IFERROR(VLOOKUP(E1954,'أرصدة المخزن'!$A:$H,4,FALSE),"")</f>
        <v/>
      </c>
      <c r="H1954" s="13" t="n">
        <v>4</v>
      </c>
      <c r="I1954" s="115" t="inlineStr">
        <is>
          <t>صرف</t>
        </is>
      </c>
      <c r="J1954" s="13" t="inlineStr">
        <is>
          <t>المسجد</t>
        </is>
      </c>
      <c r="K1954" s="37">
        <f>IFERROR(VLOOKUP(E1954,'أرصدة المخزن'!$A:$H,8,0),"")</f>
        <v/>
      </c>
    </row>
    <row r="1955" ht="24.75" customHeight="1" s="138">
      <c r="A1955" s="13" t="n">
        <v>1949</v>
      </c>
      <c r="B1955" s="14" t="n">
        <v>46232</v>
      </c>
      <c r="C1955" s="47" t="inlineStr">
        <is>
          <t>الصيانة لاين</t>
        </is>
      </c>
      <c r="D1955" s="47" t="n">
        <v>459</v>
      </c>
      <c r="E1955" s="49" t="n">
        <v>10020234</v>
      </c>
      <c r="F1955" s="28">
        <f>IFERROR(VLOOKUP(E1955,'أرصدة المخزن'!$A:$E,3,0),"")</f>
        <v/>
      </c>
      <c r="G1955" s="29">
        <f>IFERROR(VLOOKUP(E1955,'أرصدة المخزن'!$A:$H,4,FALSE),"")</f>
        <v/>
      </c>
      <c r="H1955" s="13" t="n">
        <v>4</v>
      </c>
      <c r="I1955" s="115" t="inlineStr">
        <is>
          <t>صرف</t>
        </is>
      </c>
      <c r="J1955" s="13" t="inlineStr">
        <is>
          <t xml:space="preserve">حمامامات الكرفانات </t>
        </is>
      </c>
      <c r="K1955" s="37">
        <f>IFERROR(VLOOKUP(E1955,'أرصدة المخزن'!$A:$H,8,0),"")</f>
        <v/>
      </c>
    </row>
    <row r="1956" ht="24.75" customHeight="1" s="138">
      <c r="A1956" s="13" t="n">
        <v>1950</v>
      </c>
      <c r="B1956" s="14" t="n">
        <v>46232</v>
      </c>
      <c r="C1956" s="47" t="inlineStr">
        <is>
          <t>الصيانة لاين</t>
        </is>
      </c>
      <c r="D1956" s="47" t="n">
        <v>459</v>
      </c>
      <c r="E1956" s="49" t="n">
        <v>10020150</v>
      </c>
      <c r="F1956" s="28">
        <f>IFERROR(VLOOKUP(E1956,'أرصدة المخزن'!$A:$E,3,0),"")</f>
        <v/>
      </c>
      <c r="G1956" s="29">
        <f>IFERROR(VLOOKUP(E1956,'أرصدة المخزن'!$A:$H,4,FALSE),"")</f>
        <v/>
      </c>
      <c r="H1956" s="13" t="n">
        <v>5</v>
      </c>
      <c r="I1956" s="115" t="inlineStr">
        <is>
          <t>صرف</t>
        </is>
      </c>
      <c r="J1956" s="13" t="inlineStr">
        <is>
          <t xml:space="preserve">حمامامات الكرفانات </t>
        </is>
      </c>
      <c r="K1956" s="37">
        <f>IFERROR(VLOOKUP(E1956,'أرصدة المخزن'!$A:$H,8,0),"")</f>
        <v/>
      </c>
    </row>
    <row r="1957" ht="24.75" customHeight="1" s="138">
      <c r="A1957" s="13" t="n">
        <v>1951</v>
      </c>
      <c r="B1957" s="14" t="n">
        <v>46232</v>
      </c>
      <c r="C1957" s="47" t="inlineStr">
        <is>
          <t>الصيانة لاين</t>
        </is>
      </c>
      <c r="D1957" s="47" t="n">
        <v>459</v>
      </c>
      <c r="E1957" s="49" t="n">
        <v>10170038</v>
      </c>
      <c r="F1957" s="28">
        <f>IFERROR(VLOOKUP(E1957,'أرصدة المخزن'!$A:$E,3,0),"")</f>
        <v/>
      </c>
      <c r="G1957" s="29">
        <f>IFERROR(VLOOKUP(E1957,'أرصدة المخزن'!$A:$H,4,FALSE),"")</f>
        <v/>
      </c>
      <c r="H1957" s="13" t="n">
        <v>1</v>
      </c>
      <c r="I1957" s="115" t="inlineStr">
        <is>
          <t>صرف</t>
        </is>
      </c>
      <c r="J1957" s="13" t="inlineStr">
        <is>
          <t xml:space="preserve">حمامامات الكرفانات </t>
        </is>
      </c>
      <c r="K1957" s="37">
        <f>IFERROR(VLOOKUP(E1957,'أرصدة المخزن'!$A:$H,8,0),"")</f>
        <v/>
      </c>
    </row>
    <row r="1958" ht="24.75" customHeight="1" s="138">
      <c r="A1958" s="13" t="n">
        <v>1952</v>
      </c>
      <c r="B1958" s="14" t="n">
        <v>46232</v>
      </c>
      <c r="C1958" s="47" t="inlineStr">
        <is>
          <t xml:space="preserve">النظافة كايرو </t>
        </is>
      </c>
      <c r="D1958" s="47" t="n">
        <v>460</v>
      </c>
      <c r="E1958" s="49" t="n">
        <v>10050002</v>
      </c>
      <c r="F1958" s="28">
        <f>IFERROR(VLOOKUP(E1958,'أرصدة المخزن'!$A:$E,3,0),"")</f>
        <v/>
      </c>
      <c r="G1958" s="29">
        <f>IFERROR(VLOOKUP(E1958,'أرصدة المخزن'!$A:$H,4,FALSE),"")</f>
        <v/>
      </c>
      <c r="H1958" s="13" t="n">
        <v>4</v>
      </c>
      <c r="I1958" s="115" t="inlineStr">
        <is>
          <t>صرف</t>
        </is>
      </c>
      <c r="J1958" s="13" t="n"/>
      <c r="K1958" s="37">
        <f>IFERROR(VLOOKUP(E1958,'أرصدة المخزن'!$A:$H,8,0),"")</f>
        <v/>
      </c>
    </row>
    <row r="1959" ht="24.75" customHeight="1" s="138">
      <c r="A1959" s="13" t="n">
        <v>1953</v>
      </c>
      <c r="B1959" s="14" t="n">
        <v>46232</v>
      </c>
      <c r="C1959" s="47" t="inlineStr">
        <is>
          <t xml:space="preserve">النظافة كايرو </t>
        </is>
      </c>
      <c r="D1959" s="47" t="n">
        <v>460</v>
      </c>
      <c r="E1959" s="49" t="n">
        <v>10050003</v>
      </c>
      <c r="F1959" s="28">
        <f>IFERROR(VLOOKUP(E1959,'أرصدة المخزن'!$A:$E,3,0),"")</f>
        <v/>
      </c>
      <c r="G1959" s="29">
        <f>IFERROR(VLOOKUP(E1959,'أرصدة المخزن'!$A:$H,4,FALSE),"")</f>
        <v/>
      </c>
      <c r="H1959" s="13" t="n">
        <v>12</v>
      </c>
      <c r="I1959" s="115" t="inlineStr">
        <is>
          <t>صرف</t>
        </is>
      </c>
      <c r="J1959" s="13" t="n"/>
      <c r="K1959" s="37">
        <f>IFERROR(VLOOKUP(E1959,'أرصدة المخزن'!$A:$H,8,0),"")</f>
        <v/>
      </c>
    </row>
    <row r="1960" ht="24.75" customHeight="1" s="138">
      <c r="A1960" s="13" t="n">
        <v>1954</v>
      </c>
      <c r="B1960" s="14" t="n">
        <v>46232</v>
      </c>
      <c r="C1960" s="47" t="inlineStr">
        <is>
          <t xml:space="preserve">النظافة كايرو </t>
        </is>
      </c>
      <c r="D1960" s="47" t="n">
        <v>460</v>
      </c>
      <c r="E1960" s="19" t="n">
        <v>10050005</v>
      </c>
      <c r="F1960" s="28">
        <f>IFERROR(VLOOKUP(E1960,'أرصدة المخزن'!$A:$E,3,0),"")</f>
        <v/>
      </c>
      <c r="G1960" s="29">
        <f>IFERROR(VLOOKUP(E1960,'أرصدة المخزن'!$A:$H,4,FALSE),"")</f>
        <v/>
      </c>
      <c r="H1960" s="13" t="n">
        <v>3.2</v>
      </c>
      <c r="I1960" s="115" t="inlineStr">
        <is>
          <t>صرف</t>
        </is>
      </c>
      <c r="J1960" s="13" t="n"/>
      <c r="K1960" s="37">
        <f>IFERROR(VLOOKUP(E1960,'أرصدة المخزن'!$A:$H,8,0),"")</f>
        <v/>
      </c>
    </row>
    <row r="1961" ht="24.75" customHeight="1" s="138">
      <c r="A1961" s="13" t="n">
        <v>1955</v>
      </c>
      <c r="B1961" s="14" t="n">
        <v>46232</v>
      </c>
      <c r="C1961" s="47" t="inlineStr">
        <is>
          <t>الصيانة كالم</t>
        </is>
      </c>
      <c r="D1961" s="47" t="n">
        <v>461</v>
      </c>
      <c r="E1961" s="19" t="n">
        <v>10020216</v>
      </c>
      <c r="F1961" s="28">
        <f>IFERROR(VLOOKUP(E1961,'أرصدة المخزن'!$A:$E,3,0),"")</f>
        <v/>
      </c>
      <c r="G1961" s="29">
        <f>IFERROR(VLOOKUP(E1961,'أرصدة المخزن'!$A:$H,4,FALSE),"")</f>
        <v/>
      </c>
      <c r="H1961" s="13" t="n">
        <v>1</v>
      </c>
      <c r="I1961" s="115" t="inlineStr">
        <is>
          <t>صرف</t>
        </is>
      </c>
      <c r="J1961" s="13" t="inlineStr">
        <is>
          <t>عمارة 305/5</t>
        </is>
      </c>
      <c r="K1961" s="37">
        <f>IFERROR(VLOOKUP(E1961,'أرصدة المخزن'!$A:$H,8,0),"")</f>
        <v/>
      </c>
    </row>
    <row r="1962" ht="24.75" customHeight="1" s="138">
      <c r="A1962" s="13" t="n">
        <v>1956</v>
      </c>
      <c r="B1962" s="14" t="n">
        <v>46232</v>
      </c>
      <c r="C1962" s="47" t="inlineStr">
        <is>
          <t>الصيانة كالم</t>
        </is>
      </c>
      <c r="D1962" s="47" t="n">
        <v>461</v>
      </c>
      <c r="E1962" s="19" t="n">
        <v>10020179</v>
      </c>
      <c r="F1962" s="28">
        <f>IFERROR(VLOOKUP(E1962,'أرصدة المخزن'!$A:$E,3,0),"")</f>
        <v/>
      </c>
      <c r="G1962" s="29">
        <f>IFERROR(VLOOKUP(E1962,'أرصدة المخزن'!$A:$H,4,FALSE),"")</f>
        <v/>
      </c>
      <c r="H1962" s="13" t="n">
        <v>1</v>
      </c>
      <c r="I1962" s="115" t="inlineStr">
        <is>
          <t>صرف</t>
        </is>
      </c>
      <c r="J1962" s="13" t="inlineStr">
        <is>
          <t>عمارة 305/5</t>
        </is>
      </c>
      <c r="K1962" s="37">
        <f>IFERROR(VLOOKUP(E1962,'أرصدة المخزن'!$A:$H,8,0),"")</f>
        <v/>
      </c>
    </row>
    <row r="1963" ht="24.75" customHeight="1" s="138">
      <c r="A1963" s="13" t="n">
        <v>1957</v>
      </c>
      <c r="B1963" s="14" t="n">
        <v>46232</v>
      </c>
      <c r="C1963" s="47" t="inlineStr">
        <is>
          <t>الصيانة كالم</t>
        </is>
      </c>
      <c r="D1963" s="47" t="n">
        <v>461</v>
      </c>
      <c r="E1963" s="49" t="n">
        <v>10170067</v>
      </c>
      <c r="F1963" s="28">
        <f>IFERROR(VLOOKUP(E1963,'أرصدة المخزن'!$A:$E,3,0),"")</f>
        <v/>
      </c>
      <c r="G1963" s="29">
        <f>IFERROR(VLOOKUP(E1963,'أرصدة المخزن'!$A:$H,4,FALSE),"")</f>
        <v/>
      </c>
      <c r="H1963" s="13" t="n">
        <v>1</v>
      </c>
      <c r="I1963" s="115" t="inlineStr">
        <is>
          <t>صرف</t>
        </is>
      </c>
      <c r="J1963" s="13" t="inlineStr">
        <is>
          <t>عمارة 305/5</t>
        </is>
      </c>
      <c r="K1963" s="37">
        <f>IFERROR(VLOOKUP(E1963,'أرصدة المخزن'!$A:$H,8,0),"")</f>
        <v/>
      </c>
    </row>
    <row r="1964" ht="24.75" customHeight="1" s="138">
      <c r="A1964" s="13" t="n">
        <v>1958</v>
      </c>
      <c r="B1964" s="14" t="n">
        <v>46232</v>
      </c>
      <c r="C1964" s="47" t="inlineStr">
        <is>
          <t>الصيانة لاين</t>
        </is>
      </c>
      <c r="D1964" s="47" t="n">
        <v>462</v>
      </c>
      <c r="E1964" s="21" t="n">
        <v>10080008</v>
      </c>
      <c r="F1964" s="28">
        <f>IFERROR(VLOOKUP(E1964,'أرصدة المخزن'!$A:$E,3,0),"")</f>
        <v/>
      </c>
      <c r="G1964" s="29">
        <f>IFERROR(VLOOKUP(E1964,'أرصدة المخزن'!$A:$H,4,FALSE),"")</f>
        <v/>
      </c>
      <c r="H1964" s="13" t="n">
        <v>20</v>
      </c>
      <c r="I1964" s="115" t="inlineStr">
        <is>
          <t>صرف</t>
        </is>
      </c>
      <c r="J1964" s="13" t="n"/>
      <c r="K1964" s="37">
        <f>IFERROR(VLOOKUP(E1964,'أرصدة المخزن'!$A:$H,8,0),"")</f>
        <v/>
      </c>
    </row>
    <row r="1965" ht="24.75" customHeight="1" s="138">
      <c r="A1965" s="13" t="n">
        <v>1959</v>
      </c>
      <c r="B1965" s="14" t="n">
        <v>46232</v>
      </c>
      <c r="C1965" s="47" t="inlineStr">
        <is>
          <t>الكاميرات</t>
        </is>
      </c>
      <c r="D1965" s="47" t="n">
        <v>463</v>
      </c>
      <c r="E1965" s="19" t="n">
        <v>10130001</v>
      </c>
      <c r="F1965" s="28">
        <f>IFERROR(VLOOKUP(E1965,'أرصدة المخزن'!$A:$E,3,0),"")</f>
        <v/>
      </c>
      <c r="G1965" s="29">
        <f>IFERROR(VLOOKUP(E1965,'أرصدة المخزن'!$A:$H,4,FALSE),"")</f>
        <v/>
      </c>
      <c r="H1965" s="13" t="n">
        <v>2</v>
      </c>
      <c r="I1965" s="115" t="inlineStr">
        <is>
          <t>صرف</t>
        </is>
      </c>
      <c r="J1965" s="13" t="n"/>
      <c r="K1965" s="37">
        <f>IFERROR(VLOOKUP(E1965,'أرصدة المخزن'!$A:$H,8,0),"")</f>
        <v/>
      </c>
    </row>
    <row r="1966" ht="24.75" customHeight="1" s="138">
      <c r="A1966" s="13" t="n">
        <v>1960</v>
      </c>
      <c r="B1966" s="14" t="n">
        <v>46232</v>
      </c>
      <c r="C1966" s="47" t="inlineStr">
        <is>
          <t>الصيانةكالم</t>
        </is>
      </c>
      <c r="D1966" s="47" t="n">
        <v>464</v>
      </c>
      <c r="E1966" s="49" t="n">
        <v>10020238</v>
      </c>
      <c r="F1966" s="28">
        <f>IFERROR(VLOOKUP(E1966,'أرصدة المخزن'!$A:$E,3,0),"")</f>
        <v/>
      </c>
      <c r="G1966" s="29">
        <f>IFERROR(VLOOKUP(E1966,'أرصدة المخزن'!$A:$H,4,FALSE),"")</f>
        <v/>
      </c>
      <c r="H1966" s="13" t="n">
        <v>1</v>
      </c>
      <c r="I1966" s="115" t="inlineStr">
        <is>
          <t>صرف</t>
        </is>
      </c>
      <c r="J1966" s="13" t="inlineStr">
        <is>
          <t xml:space="preserve">180/1 وحدة رقم </t>
        </is>
      </c>
      <c r="K1966" s="37">
        <f>IFERROR(VLOOKUP(E1966,'أرصدة المخزن'!$A:$H,8,0),"")</f>
        <v/>
      </c>
    </row>
    <row r="1967" ht="24.75" customHeight="1" s="138">
      <c r="A1967" s="13" t="n">
        <v>1961</v>
      </c>
      <c r="B1967" s="14" t="n">
        <v>46232</v>
      </c>
      <c r="C1967" s="47" t="inlineStr">
        <is>
          <t>الصيانةكالم</t>
        </is>
      </c>
      <c r="D1967" s="47" t="n">
        <v>465</v>
      </c>
      <c r="E1967" s="49" t="n">
        <v>10020216</v>
      </c>
      <c r="F1967" s="28">
        <f>IFERROR(VLOOKUP(E1967,'أرصدة المخزن'!$A:$E,3,0),"")</f>
        <v/>
      </c>
      <c r="G1967" s="29">
        <f>IFERROR(VLOOKUP(E1967,'أرصدة المخزن'!$A:$H,4,FALSE),"")</f>
        <v/>
      </c>
      <c r="H1967" s="13" t="n">
        <v>1</v>
      </c>
      <c r="I1967" s="115" t="inlineStr">
        <is>
          <t>صرف</t>
        </is>
      </c>
      <c r="J1967" s="13" t="inlineStr">
        <is>
          <t>وحدة رقم 305/5</t>
        </is>
      </c>
      <c r="K1967" s="37">
        <f>IFERROR(VLOOKUP(E1967,'أرصدة المخزن'!$A:$H,8,0),"")</f>
        <v/>
      </c>
    </row>
    <row r="1968" ht="24.75" customHeight="1" s="138">
      <c r="A1968" s="13" t="n">
        <v>1962</v>
      </c>
      <c r="B1968" s="14" t="n">
        <v>46232</v>
      </c>
      <c r="C1968" s="47" t="inlineStr">
        <is>
          <t>الصيانة لاين</t>
        </is>
      </c>
      <c r="D1968" s="47" t="n">
        <v>466</v>
      </c>
      <c r="E1968" s="21" t="n">
        <v>10040033</v>
      </c>
      <c r="F1968" s="28">
        <f>IFERROR(VLOOKUP(E1968,'أرصدة المخزن'!$A:$E,3,0),"")</f>
        <v/>
      </c>
      <c r="G1968" s="29">
        <f>IFERROR(VLOOKUP(E1968,'أرصدة المخزن'!$A:$H,4,FALSE),"")</f>
        <v/>
      </c>
      <c r="H1968" s="13" t="n">
        <v>10</v>
      </c>
      <c r="I1968" s="115" t="inlineStr">
        <is>
          <t>صرف</t>
        </is>
      </c>
      <c r="J1968" s="13" t="inlineStr">
        <is>
          <t>المسطحات المائية</t>
        </is>
      </c>
      <c r="K1968" s="37">
        <f>IFERROR(VLOOKUP(E1968,'أرصدة المخزن'!$A:$H,8,0),"")</f>
        <v/>
      </c>
    </row>
    <row r="1969" ht="24.75" customHeight="1" s="138">
      <c r="A1969" s="13" t="n">
        <v>1963</v>
      </c>
      <c r="B1969" s="14" t="n">
        <v>46232</v>
      </c>
      <c r="C1969" s="47" t="inlineStr">
        <is>
          <t>الصيانة لاين</t>
        </is>
      </c>
      <c r="D1969" s="47" t="n">
        <v>467</v>
      </c>
      <c r="E1969" s="49" t="n">
        <v>10010101</v>
      </c>
      <c r="F1969" s="28">
        <f>IFERROR(VLOOKUP(E1969,'أرصدة المخزن'!$A:$E,3,0),"")</f>
        <v/>
      </c>
      <c r="G1969" s="29">
        <f>IFERROR(VLOOKUP(E1969,'أرصدة المخزن'!$A:$H,4,FALSE),"")</f>
        <v/>
      </c>
      <c r="H1969" s="13" t="n">
        <v>25</v>
      </c>
      <c r="I1969" s="115" t="inlineStr">
        <is>
          <t>صرف</t>
        </is>
      </c>
      <c r="J1969" s="13" t="inlineStr">
        <is>
          <t>عمارة 257</t>
        </is>
      </c>
      <c r="K1969" s="37">
        <f>IFERROR(VLOOKUP(E1969,'أرصدة المخزن'!$A:$H,8,0),"")</f>
        <v/>
      </c>
    </row>
    <row r="1970" ht="24.75" customHeight="1" s="138">
      <c r="A1970" s="13" t="n">
        <v>1964</v>
      </c>
      <c r="B1970" s="14" t="n">
        <v>46232</v>
      </c>
      <c r="C1970" s="47" t="inlineStr">
        <is>
          <t>الصيانة لاين</t>
        </is>
      </c>
      <c r="D1970" s="47" t="n">
        <v>468</v>
      </c>
      <c r="E1970" s="49" t="n">
        <v>10010011</v>
      </c>
      <c r="F1970" s="28">
        <f>IFERROR(VLOOKUP(E1970,'أرصدة المخزن'!$A:$E,3,0),"")</f>
        <v/>
      </c>
      <c r="G1970" s="29">
        <f>IFERROR(VLOOKUP(E1970,'أرصدة المخزن'!$A:$H,4,FALSE),"")</f>
        <v/>
      </c>
      <c r="H1970" s="13" t="n">
        <v>1</v>
      </c>
      <c r="I1970" s="115" t="inlineStr">
        <is>
          <t>صرف</t>
        </is>
      </c>
      <c r="J1970" s="13" t="inlineStr">
        <is>
          <t>عمارة 189</t>
        </is>
      </c>
      <c r="K1970" s="37">
        <f>IFERROR(VLOOKUP(E1970,'أرصدة المخزن'!$A:$H,8,0),"")</f>
        <v/>
      </c>
    </row>
    <row r="1971" ht="24.75" customHeight="1" s="138">
      <c r="A1971" s="13" t="n">
        <v>1965</v>
      </c>
      <c r="B1971" s="14" t="n">
        <v>46232</v>
      </c>
      <c r="C1971" s="47" t="inlineStr">
        <is>
          <t>الصيانة لاين</t>
        </is>
      </c>
      <c r="D1971" s="47" t="n">
        <v>469</v>
      </c>
      <c r="E1971" s="21" t="n">
        <v>10120001</v>
      </c>
      <c r="F1971" s="28">
        <f>IFERROR(VLOOKUP(E1971,'أرصدة المخزن'!$A:$E,3,0),"")</f>
        <v/>
      </c>
      <c r="G1971" s="29">
        <f>IFERROR(VLOOKUP(E1971,'أرصدة المخزن'!$A:$H,4,FALSE),"")</f>
        <v/>
      </c>
      <c r="H1971" s="13" t="n">
        <v>2</v>
      </c>
      <c r="I1971" s="115" t="inlineStr">
        <is>
          <t>صرف</t>
        </is>
      </c>
      <c r="J1971" s="13" t="inlineStr">
        <is>
          <t>صيانة مواتير حمامات السباحة</t>
        </is>
      </c>
      <c r="K1971" s="37">
        <f>IFERROR(VLOOKUP(E1971,'أرصدة المخزن'!$A:$H,8,0),"")</f>
        <v/>
      </c>
    </row>
    <row r="1972" ht="24.75" customHeight="1" s="138">
      <c r="A1972" s="13" t="n">
        <v>1966</v>
      </c>
      <c r="B1972" s="14" t="n">
        <v>46233</v>
      </c>
      <c r="C1972" s="47" t="inlineStr">
        <is>
          <t>الصيانة لاين</t>
        </is>
      </c>
      <c r="D1972" s="47" t="n">
        <v>470</v>
      </c>
      <c r="E1972" s="21" t="n">
        <v>10010151</v>
      </c>
      <c r="F1972" s="28">
        <f>IFERROR(VLOOKUP(E1972,'أرصدة المخزن'!$A:$E,3,0),"")</f>
        <v/>
      </c>
      <c r="G1972" s="29">
        <f>IFERROR(VLOOKUP(E1972,'أرصدة المخزن'!$A:$H,4,FALSE),"")</f>
        <v/>
      </c>
      <c r="H1972" s="13" t="n">
        <v>20</v>
      </c>
      <c r="I1972" s="115" t="inlineStr">
        <is>
          <t>صرف</t>
        </is>
      </c>
      <c r="J1972" s="13" t="inlineStr">
        <is>
          <t xml:space="preserve">عمارت التطوير </t>
        </is>
      </c>
      <c r="K1972" s="37">
        <f>IFERROR(VLOOKUP(E1972,'أرصدة المخزن'!$A:$H,8,0),"")</f>
        <v/>
      </c>
    </row>
    <row r="1973" ht="24.75" customHeight="1" s="138">
      <c r="A1973" s="13" t="n">
        <v>1967</v>
      </c>
      <c r="B1973" s="14" t="n">
        <v>46233</v>
      </c>
      <c r="C1973" s="47" t="inlineStr">
        <is>
          <t>الصيانة لاين</t>
        </is>
      </c>
      <c r="D1973" s="47" t="n">
        <v>470</v>
      </c>
      <c r="E1973" s="21" t="n">
        <v>10170019</v>
      </c>
      <c r="F1973" s="28">
        <f>IFERROR(VLOOKUP(E1973,'أرصدة المخزن'!$A:$E,3,0),"")</f>
        <v/>
      </c>
      <c r="G1973" s="29">
        <f>IFERROR(VLOOKUP(E1973,'أرصدة المخزن'!$A:$H,4,FALSE),"")</f>
        <v/>
      </c>
      <c r="H1973" s="13" t="n">
        <v>1</v>
      </c>
      <c r="I1973" s="115" t="inlineStr">
        <is>
          <t>صرف</t>
        </is>
      </c>
      <c r="J1973" s="13" t="inlineStr">
        <is>
          <t xml:space="preserve">عمارت التطوير </t>
        </is>
      </c>
      <c r="K1973" s="37">
        <f>IFERROR(VLOOKUP(E1973,'أرصدة المخزن'!$A:$H,8,0),"")</f>
        <v/>
      </c>
    </row>
    <row r="1974" ht="24.75" customHeight="1" s="138">
      <c r="A1974" s="13" t="n">
        <v>1968</v>
      </c>
      <c r="B1974" s="14" t="n">
        <v>46233</v>
      </c>
      <c r="C1974" s="47" t="inlineStr">
        <is>
          <t>الصيانة لاين</t>
        </is>
      </c>
      <c r="D1974" s="47" t="n">
        <v>471</v>
      </c>
      <c r="E1974" s="19" t="n">
        <v>10170064</v>
      </c>
      <c r="F1974" s="28">
        <f>IFERROR(VLOOKUP(E1974,'أرصدة المخزن'!$A:$E,3,0),"")</f>
        <v/>
      </c>
      <c r="G1974" s="29">
        <f>IFERROR(VLOOKUP(E1974,'أرصدة المخزن'!$A:$H,4,FALSE),"")</f>
        <v/>
      </c>
      <c r="H1974" s="13" t="n">
        <v>1</v>
      </c>
      <c r="I1974" s="115" t="inlineStr">
        <is>
          <t>صرف</t>
        </is>
      </c>
      <c r="J1974" s="13" t="n"/>
      <c r="K1974" s="37">
        <f>IFERROR(VLOOKUP(E1974,'أرصدة المخزن'!$A:$H,8,0),"")</f>
        <v/>
      </c>
    </row>
    <row r="1975" ht="24.75" customHeight="1" s="138">
      <c r="A1975" s="13" t="n">
        <v>1969</v>
      </c>
      <c r="B1975" s="14" t="n">
        <v>46233</v>
      </c>
      <c r="C1975" s="47" t="inlineStr">
        <is>
          <t>المسطحات المائية</t>
        </is>
      </c>
      <c r="D1975" s="47" t="n">
        <v>472</v>
      </c>
      <c r="E1975" s="49" t="n">
        <v>10040009</v>
      </c>
      <c r="F1975" s="28">
        <f>IFERROR(VLOOKUP(E1975,'أرصدة المخزن'!$A:$E,3,0),"")</f>
        <v/>
      </c>
      <c r="G1975" s="29">
        <f>IFERROR(VLOOKUP(E1975,'أرصدة المخزن'!$A:$H,4,FALSE),"")</f>
        <v/>
      </c>
      <c r="H1975" s="13" t="n">
        <v>3</v>
      </c>
      <c r="I1975" s="115" t="inlineStr">
        <is>
          <t>صرف</t>
        </is>
      </c>
      <c r="J1975" s="13" t="n"/>
      <c r="K1975" s="37">
        <f>IFERROR(VLOOKUP(E1975,'أرصدة المخزن'!$A:$H,8,0),"")</f>
        <v/>
      </c>
    </row>
    <row r="1976" ht="24.75" customHeight="1" s="138">
      <c r="A1976" s="13" t="n">
        <v>1970</v>
      </c>
      <c r="B1976" s="14" t="n">
        <v>46235</v>
      </c>
      <c r="C1976" s="47" t="inlineStr">
        <is>
          <t>لوتس</t>
        </is>
      </c>
      <c r="D1976" s="47" t="n">
        <v>473</v>
      </c>
      <c r="E1976" s="49" t="n">
        <v>10010037</v>
      </c>
      <c r="F1976" s="28">
        <f>IFERROR(VLOOKUP(E1976,'أرصدة المخزن'!$A:$E,3,0),"")</f>
        <v/>
      </c>
      <c r="G1976" s="29">
        <f>IFERROR(VLOOKUP(E1976,'أرصدة المخزن'!$A:$H,4,FALSE),"")</f>
        <v/>
      </c>
      <c r="H1976" s="13" t="n">
        <v>15</v>
      </c>
      <c r="I1976" s="115" t="inlineStr">
        <is>
          <t>صرف</t>
        </is>
      </c>
      <c r="J1976" s="13" t="inlineStr">
        <is>
          <t xml:space="preserve">عمارت التطوير </t>
        </is>
      </c>
      <c r="K1976" s="37">
        <f>IFERROR(VLOOKUP(E1976,'أرصدة المخزن'!$A:$H,8,0),"")</f>
        <v/>
      </c>
    </row>
    <row r="1977" ht="24.75" customHeight="1" s="138">
      <c r="A1977" s="13" t="n">
        <v>1971</v>
      </c>
      <c r="B1977" s="14" t="n">
        <v>46235</v>
      </c>
      <c r="C1977" s="47" t="inlineStr">
        <is>
          <t>لوتس</t>
        </is>
      </c>
      <c r="D1977" s="47" t="n">
        <v>473</v>
      </c>
      <c r="E1977" s="49" t="n">
        <v>10010035</v>
      </c>
      <c r="F1977" s="28">
        <f>IFERROR(VLOOKUP(E1977,'أرصدة المخزن'!$A:$E,3,0),"")</f>
        <v/>
      </c>
      <c r="G1977" s="29">
        <f>IFERROR(VLOOKUP(E1977,'أرصدة المخزن'!$A:$H,4,FALSE),"")</f>
        <v/>
      </c>
      <c r="H1977" s="13" t="n">
        <v>60</v>
      </c>
      <c r="I1977" s="115" t="inlineStr">
        <is>
          <t>صرف</t>
        </is>
      </c>
      <c r="J1977" s="13" t="inlineStr">
        <is>
          <t xml:space="preserve">عمارت التطوير </t>
        </is>
      </c>
      <c r="K1977" s="37">
        <f>IFERROR(VLOOKUP(E1977,'أرصدة المخزن'!$A:$H,8,0),"")</f>
        <v/>
      </c>
    </row>
    <row r="1978" ht="24.75" customHeight="1" s="138">
      <c r="A1978" s="13" t="n">
        <v>1972</v>
      </c>
      <c r="B1978" s="14" t="n">
        <v>46235</v>
      </c>
      <c r="C1978" s="47" t="inlineStr">
        <is>
          <t>الصيانة لاين</t>
        </is>
      </c>
      <c r="D1978" s="47" t="n">
        <v>474</v>
      </c>
      <c r="E1978" s="21" t="n">
        <v>10170057</v>
      </c>
      <c r="F1978" s="28">
        <f>IFERROR(VLOOKUP(E1978,'أرصدة المخزن'!$A:$E,3,0),"")</f>
        <v/>
      </c>
      <c r="G1978" s="29">
        <f>IFERROR(VLOOKUP(E1978,'أرصدة المخزن'!$A:$H,4,FALSE),"")</f>
        <v/>
      </c>
      <c r="H1978" s="13" t="n">
        <v>5</v>
      </c>
      <c r="I1978" s="115" t="inlineStr">
        <is>
          <t>صرف</t>
        </is>
      </c>
      <c r="J1978" s="13" t="inlineStr">
        <is>
          <t xml:space="preserve">عمارت التطوير </t>
        </is>
      </c>
      <c r="K1978" s="37">
        <f>IFERROR(VLOOKUP(E1978,'أرصدة المخزن'!$A:$H,8,0),"")</f>
        <v/>
      </c>
    </row>
    <row r="1979" ht="24.75" customHeight="1" s="138">
      <c r="A1979" s="13" t="n">
        <v>1973</v>
      </c>
      <c r="B1979" s="14" t="n">
        <v>46235</v>
      </c>
      <c r="C1979" s="47" t="inlineStr">
        <is>
          <t>الصيانة لاين</t>
        </is>
      </c>
      <c r="D1979" s="47" t="n">
        <v>474</v>
      </c>
      <c r="E1979" s="21" t="n">
        <v>10170060</v>
      </c>
      <c r="F1979" s="28">
        <f>IFERROR(VLOOKUP(E1979,'أرصدة المخزن'!$A:$E,3,0),"")</f>
        <v/>
      </c>
      <c r="G1979" s="29">
        <f>IFERROR(VLOOKUP(E1979,'أرصدة المخزن'!$A:$H,4,FALSE),"")</f>
        <v/>
      </c>
      <c r="H1979" s="13" t="n">
        <v>1</v>
      </c>
      <c r="I1979" s="115" t="inlineStr">
        <is>
          <t>صرف</t>
        </is>
      </c>
      <c r="J1979" s="13" t="inlineStr">
        <is>
          <t xml:space="preserve">عمارت التطوير </t>
        </is>
      </c>
      <c r="K1979" s="37">
        <f>IFERROR(VLOOKUP(E1979,'أرصدة المخزن'!$A:$H,8,0),"")</f>
        <v/>
      </c>
    </row>
    <row r="1980" ht="24.75" customHeight="1" s="138">
      <c r="A1980" s="13" t="n">
        <v>1974</v>
      </c>
      <c r="B1980" s="14" t="n">
        <v>46235</v>
      </c>
      <c r="C1980" s="47" t="inlineStr">
        <is>
          <t>الصيانة لاين</t>
        </is>
      </c>
      <c r="D1980" s="47" t="n">
        <v>475</v>
      </c>
      <c r="E1980" s="21" t="n">
        <v>10010151</v>
      </c>
      <c r="F1980" s="28">
        <f>IFERROR(VLOOKUP(E1980,'أرصدة المخزن'!$A:$E,3,0),"")</f>
        <v/>
      </c>
      <c r="G1980" s="29">
        <f>IFERROR(VLOOKUP(E1980,'أرصدة المخزن'!$A:$H,4,FALSE),"")</f>
        <v/>
      </c>
      <c r="H1980" s="13" t="n">
        <v>7</v>
      </c>
      <c r="I1980" s="115" t="inlineStr">
        <is>
          <t>صرف</t>
        </is>
      </c>
      <c r="J1980" s="13" t="inlineStr">
        <is>
          <t xml:space="preserve">عمارت التطوير </t>
        </is>
      </c>
      <c r="K1980" s="37">
        <f>IFERROR(VLOOKUP(E1980,'أرصدة المخزن'!$A:$H,8,0),"")</f>
        <v/>
      </c>
    </row>
    <row r="1981" ht="24.75" customHeight="1" s="138">
      <c r="A1981" s="13" t="n">
        <v>1975</v>
      </c>
      <c r="B1981" s="14" t="n">
        <v>46235</v>
      </c>
      <c r="C1981" s="47" t="inlineStr">
        <is>
          <t>الصيانة لاين</t>
        </is>
      </c>
      <c r="D1981" s="47" t="n">
        <v>476</v>
      </c>
      <c r="E1981" s="49" t="n">
        <v>10020103</v>
      </c>
      <c r="F1981" s="28">
        <f>IFERROR(VLOOKUP(E1981,'أرصدة المخزن'!$A:$E,3,0),"")</f>
        <v/>
      </c>
      <c r="G1981" s="29">
        <f>IFERROR(VLOOKUP(E1981,'أرصدة المخزن'!$A:$H,4,FALSE),"")</f>
        <v/>
      </c>
      <c r="H1981" s="13" t="n">
        <v>1</v>
      </c>
      <c r="I1981" s="115" t="inlineStr">
        <is>
          <t>صرف</t>
        </is>
      </c>
      <c r="J1981" s="13" t="inlineStr">
        <is>
          <t xml:space="preserve">عمارة 65 </t>
        </is>
      </c>
      <c r="K1981" s="37">
        <f>IFERROR(VLOOKUP(E1981,'أرصدة المخزن'!$A:$H,8,0),"")</f>
        <v/>
      </c>
    </row>
    <row r="1982" ht="24.75" customHeight="1" s="138">
      <c r="A1982" s="13" t="n">
        <v>1976</v>
      </c>
      <c r="B1982" s="14" t="n">
        <v>46235</v>
      </c>
      <c r="C1982" s="47" t="inlineStr">
        <is>
          <t>الصيانة لاين</t>
        </is>
      </c>
      <c r="D1982" s="47" t="n">
        <v>476</v>
      </c>
      <c r="E1982" s="49" t="n">
        <v>10020111</v>
      </c>
      <c r="F1982" s="28">
        <f>IFERROR(VLOOKUP(E1982,'أرصدة المخزن'!$A:$E,3,0),"")</f>
        <v/>
      </c>
      <c r="G1982" s="29">
        <f>IFERROR(VLOOKUP(E1982,'أرصدة المخزن'!$A:$H,4,FALSE),"")</f>
        <v/>
      </c>
      <c r="H1982" s="13" t="n">
        <v>1</v>
      </c>
      <c r="I1982" s="115" t="inlineStr">
        <is>
          <t>صرف</t>
        </is>
      </c>
      <c r="J1982" s="13" t="inlineStr">
        <is>
          <t xml:space="preserve">عمارة 65 </t>
        </is>
      </c>
      <c r="K1982" s="37">
        <f>IFERROR(VLOOKUP(E1982,'أرصدة المخزن'!$A:$H,8,0),"")</f>
        <v/>
      </c>
    </row>
    <row r="1983" ht="24.75" customHeight="1" s="138">
      <c r="A1983" s="13" t="n">
        <v>1977</v>
      </c>
      <c r="B1983" s="14" t="n">
        <v>46235</v>
      </c>
      <c r="C1983" s="47" t="inlineStr">
        <is>
          <t>الصيانة لاين</t>
        </is>
      </c>
      <c r="D1983" s="47" t="n">
        <v>476</v>
      </c>
      <c r="E1983" s="49" t="n">
        <v>10020101</v>
      </c>
      <c r="F1983" s="28">
        <f>IFERROR(VLOOKUP(E1983,'أرصدة المخزن'!$A:$E,3,0),"")</f>
        <v/>
      </c>
      <c r="G1983" s="29">
        <f>IFERROR(VLOOKUP(E1983,'أرصدة المخزن'!$A:$H,4,FALSE),"")</f>
        <v/>
      </c>
      <c r="H1983" s="13" t="n">
        <v>2</v>
      </c>
      <c r="I1983" s="115" t="inlineStr">
        <is>
          <t>صرف</t>
        </is>
      </c>
      <c r="J1983" s="13" t="inlineStr">
        <is>
          <t xml:space="preserve">عمارة 65 </t>
        </is>
      </c>
      <c r="K1983" s="37">
        <f>IFERROR(VLOOKUP(E1983,'أرصدة المخزن'!$A:$H,8,0),"")</f>
        <v/>
      </c>
    </row>
    <row r="1984" ht="24.75" customHeight="1" s="138">
      <c r="A1984" s="13" t="n">
        <v>1978</v>
      </c>
      <c r="B1984" s="14" t="n">
        <v>46235</v>
      </c>
      <c r="C1984" s="47" t="inlineStr">
        <is>
          <t>الصيانة لاين</t>
        </is>
      </c>
      <c r="D1984" s="47" t="n">
        <v>476</v>
      </c>
      <c r="E1984" s="49" t="n">
        <v>10020112</v>
      </c>
      <c r="F1984" s="28">
        <f>IFERROR(VLOOKUP(E1984,'أرصدة المخزن'!$A:$E,3,0),"")</f>
        <v/>
      </c>
      <c r="G1984" s="29">
        <f>IFERROR(VLOOKUP(E1984,'أرصدة المخزن'!$A:$H,4,FALSE),"")</f>
        <v/>
      </c>
      <c r="H1984" s="13" t="n">
        <v>1</v>
      </c>
      <c r="I1984" s="115" t="inlineStr">
        <is>
          <t>صرف</t>
        </is>
      </c>
      <c r="J1984" s="13" t="inlineStr">
        <is>
          <t xml:space="preserve">عمارة 65 </t>
        </is>
      </c>
      <c r="K1984" s="37">
        <f>IFERROR(VLOOKUP(E1984,'أرصدة المخزن'!$A:$H,8,0),"")</f>
        <v/>
      </c>
    </row>
    <row r="1985" ht="24.75" customHeight="1" s="138">
      <c r="A1985" s="13" t="n">
        <v>1979</v>
      </c>
      <c r="B1985" s="14" t="n">
        <v>46235</v>
      </c>
      <c r="C1985" s="47" t="inlineStr">
        <is>
          <t>الصيانة لاين</t>
        </is>
      </c>
      <c r="D1985" s="47" t="n">
        <v>477</v>
      </c>
      <c r="E1985" s="49" t="n">
        <v>10170068</v>
      </c>
      <c r="F1985" s="28">
        <f>IFERROR(VLOOKUP(E1985,'أرصدة المخزن'!$A:$E,3,0),"")</f>
        <v/>
      </c>
      <c r="G1985" s="29">
        <f>IFERROR(VLOOKUP(E1985,'أرصدة المخزن'!$A:$H,4,FALSE),"")</f>
        <v/>
      </c>
      <c r="H1985" s="13" t="n">
        <v>1</v>
      </c>
      <c r="I1985" s="115" t="inlineStr">
        <is>
          <t>صرف</t>
        </is>
      </c>
      <c r="J1985" s="13" t="inlineStr">
        <is>
          <t xml:space="preserve">بلاغات داخلية </t>
        </is>
      </c>
      <c r="K1985" s="37">
        <f>IFERROR(VLOOKUP(E1985,'أرصدة المخزن'!$A:$H,8,0),"")</f>
        <v/>
      </c>
    </row>
    <row r="1986" ht="24.75" customHeight="1" s="138">
      <c r="A1986" s="13" t="n">
        <v>1980</v>
      </c>
      <c r="B1986" s="14" t="n">
        <v>46235</v>
      </c>
      <c r="C1986" s="47" t="inlineStr">
        <is>
          <t>الري سلطان</t>
        </is>
      </c>
      <c r="D1986" s="47" t="n">
        <v>478</v>
      </c>
      <c r="E1986" s="49" t="n">
        <v>10030031</v>
      </c>
      <c r="F1986" s="28">
        <f>IFERROR(VLOOKUP(E1986,'أرصدة المخزن'!$A:$E,3,0),"")</f>
        <v/>
      </c>
      <c r="G1986" s="29">
        <f>IFERROR(VLOOKUP(E1986,'أرصدة المخزن'!$A:$H,4,FALSE),"")</f>
        <v/>
      </c>
      <c r="H1986" s="13" t="n">
        <v>5</v>
      </c>
      <c r="I1986" s="115" t="inlineStr">
        <is>
          <t>صرف</t>
        </is>
      </c>
      <c r="J1986" s="13" t="n"/>
      <c r="K1986" s="37">
        <f>IFERROR(VLOOKUP(E1986,'أرصدة المخزن'!$A:$H,8,0),"")</f>
        <v/>
      </c>
    </row>
    <row r="1987" ht="24.75" customHeight="1" s="138">
      <c r="A1987" s="13" t="n">
        <v>1981</v>
      </c>
      <c r="B1987" s="14" t="n">
        <v>46235</v>
      </c>
      <c r="C1987" s="47" t="inlineStr">
        <is>
          <t>الري سلطان</t>
        </is>
      </c>
      <c r="D1987" s="47" t="n">
        <v>478</v>
      </c>
      <c r="E1987" s="49" t="n">
        <v>10030042</v>
      </c>
      <c r="F1987" s="28">
        <f>IFERROR(VLOOKUP(E1987,'أرصدة المخزن'!$A:$E,3,0),"")</f>
        <v/>
      </c>
      <c r="G1987" s="29">
        <f>IFERROR(VLOOKUP(E1987,'أرصدة المخزن'!$A:$H,4,FALSE),"")</f>
        <v/>
      </c>
      <c r="H1987" s="15" t="n">
        <v>5</v>
      </c>
      <c r="I1987" s="115" t="inlineStr">
        <is>
          <t>صرف</t>
        </is>
      </c>
      <c r="J1987" s="13" t="n"/>
      <c r="K1987" s="37">
        <f>IFERROR(VLOOKUP(E1987,'أرصدة المخزن'!$A:$H,8,0),"")</f>
        <v/>
      </c>
    </row>
    <row r="1988" ht="24.75" customHeight="1" s="138">
      <c r="A1988" s="13" t="n">
        <v>1982</v>
      </c>
      <c r="B1988" s="14" t="n">
        <v>46235</v>
      </c>
      <c r="C1988" s="47" t="inlineStr">
        <is>
          <t>الري سلطان</t>
        </is>
      </c>
      <c r="D1988" s="47" t="n">
        <v>478</v>
      </c>
      <c r="E1988" s="49" t="n">
        <v>10030044</v>
      </c>
      <c r="F1988" s="28">
        <f>IFERROR(VLOOKUP(E1988,'أرصدة المخزن'!$A:$E,3,0),"")</f>
        <v/>
      </c>
      <c r="G1988" s="29">
        <f>IFERROR(VLOOKUP(E1988,'أرصدة المخزن'!$A:$H,4,FALSE),"")</f>
        <v/>
      </c>
      <c r="H1988" s="15" t="n">
        <v>1</v>
      </c>
      <c r="I1988" s="115" t="inlineStr">
        <is>
          <t>صرف</t>
        </is>
      </c>
      <c r="J1988" s="13" t="n"/>
      <c r="K1988" s="37">
        <f>IFERROR(VLOOKUP(E1988,'أرصدة المخزن'!$A:$H,8,0),"")</f>
        <v/>
      </c>
    </row>
    <row r="1989" ht="24.75" customHeight="1" s="138">
      <c r="A1989" s="13" t="n">
        <v>1983</v>
      </c>
      <c r="B1989" s="14" t="n">
        <v>46235</v>
      </c>
      <c r="C1989" s="47" t="inlineStr">
        <is>
          <t>الري سلطان</t>
        </is>
      </c>
      <c r="D1989" s="47" t="n">
        <v>479</v>
      </c>
      <c r="E1989" s="49" t="n">
        <v>10030002</v>
      </c>
      <c r="F1989" s="28">
        <f>IFERROR(VLOOKUP(E1989,'أرصدة المخزن'!$A:$E,3,0),"")</f>
        <v/>
      </c>
      <c r="G1989" s="29">
        <f>IFERROR(VLOOKUP(E1989,'أرصدة المخزن'!$A:$H,4,FALSE),"")</f>
        <v/>
      </c>
      <c r="H1989" s="13" t="n">
        <v>300</v>
      </c>
      <c r="I1989" s="115" t="inlineStr">
        <is>
          <t>صرف</t>
        </is>
      </c>
      <c r="J1989" s="13" t="inlineStr">
        <is>
          <t>حمام 2</t>
        </is>
      </c>
      <c r="K1989" s="37">
        <f>IFERROR(VLOOKUP(E1989,'أرصدة المخزن'!$A:$H,8,0),"")</f>
        <v/>
      </c>
    </row>
    <row r="1990" ht="24.75" customHeight="1" s="138">
      <c r="A1990" s="13" t="n">
        <v>1984</v>
      </c>
      <c r="B1990" s="14" t="n">
        <v>46236</v>
      </c>
      <c r="C1990" s="47" t="inlineStr">
        <is>
          <t>الري بلوم خاص</t>
        </is>
      </c>
      <c r="D1990" s="47" t="n">
        <v>480</v>
      </c>
      <c r="E1990" s="49" t="n">
        <v>10030039</v>
      </c>
      <c r="F1990" s="28">
        <f>IFERROR(VLOOKUP(E1990,'أرصدة المخزن'!$A:$E,3,0),"")</f>
        <v/>
      </c>
      <c r="G1990" s="29">
        <f>IFERROR(VLOOKUP(E1990,'أرصدة المخزن'!$A:$H,4,FALSE),"")</f>
        <v/>
      </c>
      <c r="H1990" s="13" t="n">
        <v>1</v>
      </c>
      <c r="I1990" s="115" t="inlineStr">
        <is>
          <t>صرف</t>
        </is>
      </c>
      <c r="J1990" s="13" t="inlineStr">
        <is>
          <t>وحدة رقم 41/7</t>
        </is>
      </c>
      <c r="K1990" s="37">
        <f>IFERROR(VLOOKUP(E1990,'أرصدة المخزن'!$A:$H,8,0),"")</f>
        <v/>
      </c>
    </row>
    <row r="1991" ht="24.75" customHeight="1" s="138">
      <c r="A1991" s="13" t="n">
        <v>1985</v>
      </c>
      <c r="B1991" s="14" t="n">
        <v>46236</v>
      </c>
      <c r="C1991" s="47" t="inlineStr">
        <is>
          <t>الري بلوم خاص</t>
        </is>
      </c>
      <c r="D1991" s="47" t="n">
        <v>480</v>
      </c>
      <c r="E1991" s="49" t="n">
        <v>10170038</v>
      </c>
      <c r="F1991" s="28">
        <f>IFERROR(VLOOKUP(E1991,'أرصدة المخزن'!$A:$E,3,0),"")</f>
        <v/>
      </c>
      <c r="G1991" s="29">
        <f>IFERROR(VLOOKUP(E1991,'أرصدة المخزن'!$A:$H,4,FALSE),"")</f>
        <v/>
      </c>
      <c r="H1991" s="13" t="n">
        <v>1</v>
      </c>
      <c r="I1991" s="115" t="inlineStr">
        <is>
          <t>صرف</t>
        </is>
      </c>
      <c r="J1991" s="13" t="inlineStr">
        <is>
          <t>وحدة رقم 41/7</t>
        </is>
      </c>
      <c r="K1991" s="37">
        <f>IFERROR(VLOOKUP(E1991,'أرصدة المخزن'!$A:$H,8,0),"")</f>
        <v/>
      </c>
    </row>
    <row r="1992" ht="24.75" customHeight="1" s="138">
      <c r="A1992" s="13" t="n">
        <v>1986</v>
      </c>
      <c r="B1992" s="14" t="n">
        <v>46236</v>
      </c>
      <c r="C1992" s="47" t="inlineStr">
        <is>
          <t>الري بلوم خاص</t>
        </is>
      </c>
      <c r="D1992" s="47" t="n">
        <v>480</v>
      </c>
      <c r="E1992" s="49" t="n">
        <v>10020215</v>
      </c>
      <c r="F1992" s="28">
        <f>IFERROR(VLOOKUP(E1992,'أرصدة المخزن'!$A:$E,3,0),"")</f>
        <v/>
      </c>
      <c r="G1992" s="29">
        <f>IFERROR(VLOOKUP(E1992,'أرصدة المخزن'!$A:$H,4,FALSE),"")</f>
        <v/>
      </c>
      <c r="H1992" s="13" t="n">
        <v>1</v>
      </c>
      <c r="I1992" s="115" t="inlineStr">
        <is>
          <t>صرف</t>
        </is>
      </c>
      <c r="J1992" s="13" t="inlineStr">
        <is>
          <t>وحدة رقم 41/7</t>
        </is>
      </c>
      <c r="K1992" s="37">
        <f>IFERROR(VLOOKUP(E1992,'أرصدة المخزن'!$A:$H,8,0),"")</f>
        <v/>
      </c>
    </row>
    <row r="1993" ht="24.75" customHeight="1" s="138">
      <c r="A1993" s="13" t="n">
        <v>1987</v>
      </c>
      <c r="B1993" s="14" t="n">
        <v>46236</v>
      </c>
      <c r="C1993" s="47" t="inlineStr">
        <is>
          <t xml:space="preserve">الصيانة لاين </t>
        </is>
      </c>
      <c r="D1993" s="47" t="n">
        <v>481</v>
      </c>
      <c r="E1993" s="21" t="n">
        <v>10010151</v>
      </c>
      <c r="F1993" s="28">
        <f>IFERROR(VLOOKUP(E1993,'أرصدة المخزن'!$A:$E,3,0),"")</f>
        <v/>
      </c>
      <c r="G1993" s="29">
        <f>IFERROR(VLOOKUP(E1993,'أرصدة المخزن'!$A:$H,4,FALSE),"")</f>
        <v/>
      </c>
      <c r="H1993" s="13" t="n">
        <v>21</v>
      </c>
      <c r="I1993" s="115" t="inlineStr">
        <is>
          <t>صرف</t>
        </is>
      </c>
      <c r="J1993" s="13" t="inlineStr">
        <is>
          <t>عمارات التطوير</t>
        </is>
      </c>
      <c r="K1993" s="37">
        <f>IFERROR(VLOOKUP(E1993,'أرصدة المخزن'!$A:$H,8,0),"")</f>
        <v/>
      </c>
    </row>
    <row r="1994" ht="24.75" customHeight="1" s="138">
      <c r="A1994" s="13" t="n">
        <v>1988</v>
      </c>
      <c r="B1994" s="14" t="n">
        <v>46236</v>
      </c>
      <c r="C1994" s="47" t="inlineStr">
        <is>
          <t xml:space="preserve">الصيانة لاين </t>
        </is>
      </c>
      <c r="D1994" s="47" t="n">
        <v>482</v>
      </c>
      <c r="E1994" s="21" t="n">
        <v>10020225</v>
      </c>
      <c r="F1994" s="28">
        <f>IFERROR(VLOOKUP(E1994,'أرصدة المخزن'!$A:$E,3,0),"")</f>
        <v/>
      </c>
      <c r="G1994" s="29">
        <f>IFERROR(VLOOKUP(E1994,'أرصدة المخزن'!$A:$H,4,FALSE),"")</f>
        <v/>
      </c>
      <c r="H1994" s="13" t="n">
        <v>9</v>
      </c>
      <c r="I1994" s="115" t="inlineStr">
        <is>
          <t>صرف</t>
        </is>
      </c>
      <c r="J1994" s="13" t="inlineStr">
        <is>
          <t xml:space="preserve">197/2 عمارة </t>
        </is>
      </c>
      <c r="K1994" s="37">
        <f>IFERROR(VLOOKUP(E1994,'أرصدة المخزن'!$A:$H,8,0),"")</f>
        <v/>
      </c>
    </row>
    <row r="1995" ht="24.75" customHeight="1" s="138">
      <c r="A1995" s="13" t="n">
        <v>1989</v>
      </c>
      <c r="B1995" s="14" t="n">
        <v>46236</v>
      </c>
      <c r="C1995" s="47" t="inlineStr">
        <is>
          <t xml:space="preserve">الصيانة لاين </t>
        </is>
      </c>
      <c r="D1995" s="47" t="n">
        <v>483</v>
      </c>
      <c r="E1995" s="49" t="n">
        <v>10050013</v>
      </c>
      <c r="F1995" s="28">
        <f>IFERROR(VLOOKUP(E1995,'أرصدة المخزن'!$A:$E,3,0),"")</f>
        <v/>
      </c>
      <c r="G1995" s="29">
        <f>IFERROR(VLOOKUP(E1995,'أرصدة المخزن'!$A:$H,4,FALSE),"")</f>
        <v/>
      </c>
      <c r="H1995" s="13" t="n">
        <v>1</v>
      </c>
      <c r="I1995" s="115" t="inlineStr">
        <is>
          <t>صرف</t>
        </is>
      </c>
      <c r="J1995" s="13" t="inlineStr">
        <is>
          <t>المسجد</t>
        </is>
      </c>
      <c r="K1995" s="37">
        <f>IFERROR(VLOOKUP(E1995,'أرصدة المخزن'!$A:$H,8,0),"")</f>
        <v/>
      </c>
    </row>
    <row r="1996" ht="24.75" customHeight="1" s="138">
      <c r="A1996" s="13" t="n">
        <v>1990</v>
      </c>
      <c r="B1996" s="14" t="n">
        <v>46236</v>
      </c>
      <c r="C1996" s="47" t="inlineStr">
        <is>
          <t xml:space="preserve">الصيانة لاين </t>
        </is>
      </c>
      <c r="D1996" s="47" t="n">
        <v>484</v>
      </c>
      <c r="E1996" s="49" t="n">
        <v>10050002</v>
      </c>
      <c r="F1996" s="28">
        <f>IFERROR(VLOOKUP(E1996,'أرصدة المخزن'!$A:$E,3,0),"")</f>
        <v/>
      </c>
      <c r="G1996" s="29">
        <f>IFERROR(VLOOKUP(E1996,'أرصدة المخزن'!$A:$H,4,FALSE),"")</f>
        <v/>
      </c>
      <c r="H1996" s="13" t="n">
        <v>5</v>
      </c>
      <c r="I1996" s="115" t="inlineStr">
        <is>
          <t>صرف</t>
        </is>
      </c>
      <c r="J1996" s="13" t="n"/>
      <c r="K1996" s="37">
        <f>IFERROR(VLOOKUP(E1996,'أرصدة المخزن'!$A:$H,8,0),"")</f>
        <v/>
      </c>
    </row>
    <row r="1997" ht="24.75" customHeight="1" s="138">
      <c r="A1997" s="13" t="n">
        <v>1991</v>
      </c>
      <c r="B1997" s="14" t="n">
        <v>46236</v>
      </c>
      <c r="C1997" s="47" t="inlineStr">
        <is>
          <t xml:space="preserve">الصيانة لاين </t>
        </is>
      </c>
      <c r="D1997" s="47" t="n">
        <v>485</v>
      </c>
      <c r="E1997" s="21" t="n">
        <v>10040033</v>
      </c>
      <c r="F1997" s="28">
        <f>IFERROR(VLOOKUP(E1997,'أرصدة المخزن'!$A:$E,3,0),"")</f>
        <v/>
      </c>
      <c r="G1997" s="29">
        <f>IFERROR(VLOOKUP(E1997,'أرصدة المخزن'!$A:$H,4,FALSE),"")</f>
        <v/>
      </c>
      <c r="H1997" s="13" t="n">
        <v>5</v>
      </c>
      <c r="I1997" s="115" t="inlineStr">
        <is>
          <t>صرف</t>
        </is>
      </c>
      <c r="J1997" s="13" t="inlineStr">
        <is>
          <t>المسطحات المائية</t>
        </is>
      </c>
      <c r="K1997" s="37">
        <f>IFERROR(VLOOKUP(E1997,'أرصدة المخزن'!$A:$H,8,0),"")</f>
        <v/>
      </c>
    </row>
    <row r="1998" ht="24.75" customHeight="1" s="138">
      <c r="A1998" s="13" t="n">
        <v>1992</v>
      </c>
      <c r="B1998" s="14" t="n">
        <v>46236</v>
      </c>
      <c r="C1998" s="47" t="inlineStr">
        <is>
          <t xml:space="preserve">الصيانة لاين </t>
        </is>
      </c>
      <c r="D1998" s="47" t="n">
        <v>485</v>
      </c>
      <c r="E1998" s="49" t="n">
        <v>10170014</v>
      </c>
      <c r="F1998" s="28">
        <f>IFERROR(VLOOKUP(E1998,'أرصدة المخزن'!$A:$E,3,0),"")</f>
        <v/>
      </c>
      <c r="G1998" s="29">
        <f>IFERROR(VLOOKUP(E1998,'أرصدة المخزن'!$A:$H,4,FALSE),"")</f>
        <v/>
      </c>
      <c r="H1998" s="13" t="n">
        <v>1</v>
      </c>
      <c r="I1998" s="115" t="inlineStr">
        <is>
          <t>صرف</t>
        </is>
      </c>
      <c r="J1998" s="13" t="inlineStr">
        <is>
          <t>المسطحات المائية</t>
        </is>
      </c>
      <c r="K1998" s="37">
        <f>IFERROR(VLOOKUP(E1998,'أرصدة المخزن'!$A:$H,8,0),"")</f>
        <v/>
      </c>
    </row>
    <row r="1999" ht="24.75" customHeight="1" s="138">
      <c r="A1999" s="13" t="n">
        <v>1993</v>
      </c>
      <c r="B1999" s="14" t="n">
        <v>46236</v>
      </c>
      <c r="C1999" s="47" t="inlineStr">
        <is>
          <t xml:space="preserve">الصيانة لاين </t>
        </is>
      </c>
      <c r="D1999" s="47" t="n">
        <v>486</v>
      </c>
      <c r="E1999" s="49" t="n">
        <v>10020097</v>
      </c>
      <c r="F1999" s="28">
        <f>IFERROR(VLOOKUP(E1999,'أرصدة المخزن'!$A:$E,3,0),"")</f>
        <v/>
      </c>
      <c r="G1999" s="29">
        <f>IFERROR(VLOOKUP(E1999,'أرصدة المخزن'!$A:$H,4,FALSE),"")</f>
        <v/>
      </c>
      <c r="H1999" s="13" t="n">
        <v>1</v>
      </c>
      <c r="I1999" s="115" t="inlineStr">
        <is>
          <t>صرف</t>
        </is>
      </c>
      <c r="J1999" s="13" t="inlineStr">
        <is>
          <t>بحيرة 2</t>
        </is>
      </c>
      <c r="K1999" s="37">
        <f>IFERROR(VLOOKUP(E1999,'أرصدة المخزن'!$A:$H,8,0),"")</f>
        <v/>
      </c>
    </row>
    <row r="2000" ht="24.75" customHeight="1" s="138">
      <c r="A2000" s="13" t="n">
        <v>1994</v>
      </c>
      <c r="B2000" s="14" t="n">
        <v>46236</v>
      </c>
      <c r="C2000" s="47" t="inlineStr">
        <is>
          <t xml:space="preserve">الصيانة لاين </t>
        </is>
      </c>
      <c r="D2000" s="47" t="n">
        <v>486</v>
      </c>
      <c r="E2000" s="49" t="n">
        <v>10020092</v>
      </c>
      <c r="F2000" s="28">
        <f>IFERROR(VLOOKUP(E2000,'أرصدة المخزن'!$A:$E,3,0),"")</f>
        <v/>
      </c>
      <c r="G2000" s="29">
        <f>IFERROR(VLOOKUP(E2000,'أرصدة المخزن'!$A:$H,4,FALSE),"")</f>
        <v/>
      </c>
      <c r="H2000" s="13" t="n">
        <v>1</v>
      </c>
      <c r="I2000" s="115" t="inlineStr">
        <is>
          <t>صرف</t>
        </is>
      </c>
      <c r="J2000" s="13" t="inlineStr">
        <is>
          <t>بحيرة 2</t>
        </is>
      </c>
      <c r="K2000" s="37">
        <f>IFERROR(VLOOKUP(E2000,'أرصدة المخزن'!$A:$H,8,0),"")</f>
        <v/>
      </c>
    </row>
    <row r="2001" ht="24.75" customHeight="1" s="138">
      <c r="A2001" s="13" t="n">
        <v>1995</v>
      </c>
      <c r="B2001" s="14" t="n">
        <v>46236</v>
      </c>
      <c r="C2001" s="47" t="inlineStr">
        <is>
          <t xml:space="preserve">الصيانة لاين </t>
        </is>
      </c>
      <c r="D2001" s="47" t="n">
        <v>486</v>
      </c>
      <c r="E2001" s="49" t="n">
        <v>10040009</v>
      </c>
      <c r="F2001" s="28">
        <f>IFERROR(VLOOKUP(E2001,'أرصدة المخزن'!$A:$E,3,0),"")</f>
        <v/>
      </c>
      <c r="G2001" s="29">
        <f>IFERROR(VLOOKUP(E2001,'أرصدة المخزن'!$A:$H,4,FALSE),"")</f>
        <v/>
      </c>
      <c r="H2001" s="13" t="n">
        <v>1</v>
      </c>
      <c r="I2001" s="115" t="inlineStr">
        <is>
          <t>صرف</t>
        </is>
      </c>
      <c r="J2001" s="13" t="inlineStr">
        <is>
          <t>بحيرة 2</t>
        </is>
      </c>
      <c r="K2001" s="37">
        <f>IFERROR(VLOOKUP(E2001,'أرصدة المخزن'!$A:$H,8,0),"")</f>
        <v/>
      </c>
    </row>
    <row r="2002" ht="24.75" customHeight="1" s="138">
      <c r="A2002" s="13" t="n">
        <v>1996</v>
      </c>
      <c r="B2002" s="14" t="n">
        <v>46236</v>
      </c>
      <c r="C2002" s="47" t="inlineStr">
        <is>
          <t xml:space="preserve">الصيانة لاين </t>
        </is>
      </c>
      <c r="D2002" s="47" t="n">
        <v>486</v>
      </c>
      <c r="E2002" s="49" t="n">
        <v>10030052</v>
      </c>
      <c r="F2002" s="28">
        <f>IFERROR(VLOOKUP(E2002,'أرصدة المخزن'!$A:$E,3,0),"")</f>
        <v/>
      </c>
      <c r="G2002" s="29">
        <f>IFERROR(VLOOKUP(E2002,'أرصدة المخزن'!$A:$H,4,FALSE),"")</f>
        <v/>
      </c>
      <c r="H2002" s="13" t="n">
        <v>1</v>
      </c>
      <c r="I2002" s="115" t="inlineStr">
        <is>
          <t>صرف</t>
        </is>
      </c>
      <c r="J2002" s="13" t="inlineStr">
        <is>
          <t>بحيرة 2</t>
        </is>
      </c>
      <c r="K2002" s="37">
        <f>IFERROR(VLOOKUP(E2002,'أرصدة المخزن'!$A:$H,8,0),"")</f>
        <v/>
      </c>
    </row>
    <row r="2003" ht="24.75" customHeight="1" s="138">
      <c r="A2003" s="13" t="n">
        <v>1997</v>
      </c>
      <c r="B2003" s="14" t="n">
        <v>46236</v>
      </c>
      <c r="C2003" s="47" t="inlineStr">
        <is>
          <t xml:space="preserve">الصيانة لاين </t>
        </is>
      </c>
      <c r="D2003" s="47" t="n">
        <v>487</v>
      </c>
      <c r="E2003" s="21" t="n">
        <v>10020007</v>
      </c>
      <c r="F2003" s="28">
        <f>IFERROR(VLOOKUP(E2003,'أرصدة المخزن'!$A:$E,3,0),"")</f>
        <v/>
      </c>
      <c r="G2003" s="29">
        <f>IFERROR(VLOOKUP(E2003,'أرصدة المخزن'!$A:$H,4,FALSE),"")</f>
        <v/>
      </c>
      <c r="H2003" s="13" t="n">
        <v>1</v>
      </c>
      <c r="I2003" s="115" t="inlineStr">
        <is>
          <t>صرف</t>
        </is>
      </c>
      <c r="J2003" s="13" t="inlineStr">
        <is>
          <t>بحيرة 2</t>
        </is>
      </c>
      <c r="K2003" s="37">
        <f>IFERROR(VLOOKUP(E2003,'أرصدة المخزن'!$A:$H,8,0),"")</f>
        <v/>
      </c>
    </row>
    <row r="2004" ht="24.75" customHeight="1" s="138">
      <c r="A2004" s="13" t="n">
        <v>1998</v>
      </c>
      <c r="B2004" s="14" t="n">
        <v>46236</v>
      </c>
      <c r="C2004" s="47" t="inlineStr">
        <is>
          <t xml:space="preserve">الصيانة لاين </t>
        </is>
      </c>
      <c r="D2004" s="47" t="n">
        <v>487</v>
      </c>
      <c r="E2004" s="21" t="n">
        <v>10020004</v>
      </c>
      <c r="F2004" s="28">
        <f>IFERROR(VLOOKUP(E2004,'أرصدة المخزن'!$A:$E,3,0),"")</f>
        <v/>
      </c>
      <c r="G2004" s="29">
        <f>IFERROR(VLOOKUP(E2004,'أرصدة المخزن'!$A:$H,4,FALSE),"")</f>
        <v/>
      </c>
      <c r="H2004" s="13" t="n">
        <v>1</v>
      </c>
      <c r="I2004" s="115" t="inlineStr">
        <is>
          <t>صرف</t>
        </is>
      </c>
      <c r="J2004" s="13" t="inlineStr">
        <is>
          <t>بحيرة 2</t>
        </is>
      </c>
      <c r="K2004" s="37">
        <f>IFERROR(VLOOKUP(E2004,'أرصدة المخزن'!$A:$H,8,0),"")</f>
        <v/>
      </c>
    </row>
    <row r="2005" ht="24.75" customHeight="1" s="138">
      <c r="A2005" s="13" t="n">
        <v>1999</v>
      </c>
      <c r="B2005" s="14" t="n">
        <v>46236</v>
      </c>
      <c r="C2005" s="47" t="inlineStr">
        <is>
          <t xml:space="preserve">الصيانة لاين </t>
        </is>
      </c>
      <c r="D2005" s="47" t="n">
        <v>488</v>
      </c>
      <c r="E2005" s="49" t="n">
        <v>10010109</v>
      </c>
      <c r="F2005" s="28">
        <f>IFERROR(VLOOKUP(E2005,'أرصدة المخزن'!$A:$E,3,0),"")</f>
        <v/>
      </c>
      <c r="G2005" s="29">
        <f>IFERROR(VLOOKUP(E2005,'أرصدة المخزن'!$A:$H,4,FALSE),"")</f>
        <v/>
      </c>
      <c r="H2005" s="13" t="n">
        <v>3</v>
      </c>
      <c r="I2005" s="115" t="inlineStr">
        <is>
          <t>صرف</t>
        </is>
      </c>
      <c r="J2005" s="13" t="n"/>
      <c r="K2005" s="37">
        <f>IFERROR(VLOOKUP(E2005,'أرصدة المخزن'!$A:$H,8,0),"")</f>
        <v/>
      </c>
    </row>
    <row r="2006" ht="24.75" customHeight="1" s="138">
      <c r="A2006" s="13" t="n">
        <v>2000</v>
      </c>
      <c r="B2006" s="14" t="n">
        <v>46236</v>
      </c>
      <c r="C2006" s="47" t="inlineStr">
        <is>
          <t xml:space="preserve">الصيانة لاين </t>
        </is>
      </c>
      <c r="D2006" s="47" t="n">
        <v>488</v>
      </c>
      <c r="E2006" s="49" t="n">
        <v>10170065</v>
      </c>
      <c r="F2006" s="28">
        <f>IFERROR(VLOOKUP(E2006,'أرصدة المخزن'!$A:$E,3,0),"")</f>
        <v/>
      </c>
      <c r="G2006" s="29">
        <f>IFERROR(VLOOKUP(E2006,'أرصدة المخزن'!$A:$H,4,FALSE),"")</f>
        <v/>
      </c>
      <c r="H2006" s="13" t="n">
        <v>1</v>
      </c>
      <c r="I2006" s="115" t="inlineStr">
        <is>
          <t>صرف</t>
        </is>
      </c>
      <c r="J2006" s="13" t="n"/>
      <c r="K2006" s="37">
        <f>IFERROR(VLOOKUP(E2006,'أرصدة المخزن'!$A:$H,8,0),"")</f>
        <v/>
      </c>
    </row>
    <row r="2007" ht="24.75" customHeight="1" s="138">
      <c r="A2007" s="13" t="n">
        <v>2001</v>
      </c>
      <c r="B2007" s="14" t="n">
        <v>46236</v>
      </c>
      <c r="C2007" s="47" t="inlineStr">
        <is>
          <t xml:space="preserve">الصيانة لاين </t>
        </is>
      </c>
      <c r="D2007" s="47" t="n">
        <v>488</v>
      </c>
      <c r="E2007" s="49" t="n">
        <v>10040040</v>
      </c>
      <c r="F2007" s="28">
        <f>IFERROR(VLOOKUP(E2007,'أرصدة المخزن'!$A:$E,3,0),"")</f>
        <v/>
      </c>
      <c r="G2007" s="29">
        <f>IFERROR(VLOOKUP(E2007,'أرصدة المخزن'!$A:$H,4,FALSE),"")</f>
        <v/>
      </c>
      <c r="H2007" s="13" t="n">
        <v>1</v>
      </c>
      <c r="I2007" s="115" t="inlineStr">
        <is>
          <t>صرف</t>
        </is>
      </c>
      <c r="J2007" s="13" t="inlineStr">
        <is>
          <t>حمام سباحة رقم 5,7</t>
        </is>
      </c>
      <c r="K2007" s="37">
        <f>IFERROR(VLOOKUP(E2007,'أرصدة المخزن'!$A:$H,8,0),"")</f>
        <v/>
      </c>
    </row>
    <row r="2008" ht="24.75" customHeight="1" s="138">
      <c r="A2008" s="13" t="n">
        <v>2002</v>
      </c>
      <c r="B2008" s="14" t="n">
        <v>46236</v>
      </c>
      <c r="C2008" s="47" t="inlineStr">
        <is>
          <t xml:space="preserve">الصيانة لاين </t>
        </is>
      </c>
      <c r="D2008" s="47" t="n">
        <v>488</v>
      </c>
      <c r="E2008" s="49" t="n">
        <v>10020096</v>
      </c>
      <c r="F2008" s="28">
        <f>IFERROR(VLOOKUP(E2008,'أرصدة المخزن'!$A:$E,3,0),"")</f>
        <v/>
      </c>
      <c r="G2008" s="29">
        <f>IFERROR(VLOOKUP(E2008,'أرصدة المخزن'!$A:$H,4,FALSE),"")</f>
        <v/>
      </c>
      <c r="H2008" s="13" t="n">
        <v>1.5</v>
      </c>
      <c r="I2008" s="115" t="inlineStr">
        <is>
          <t>صرف</t>
        </is>
      </c>
      <c r="J2008" s="13" t="inlineStr">
        <is>
          <t>حمام سباحة رقم 5,7</t>
        </is>
      </c>
      <c r="K2008" s="37">
        <f>IFERROR(VLOOKUP(E2008,'أرصدة المخزن'!$A:$H,8,0),"")</f>
        <v/>
      </c>
    </row>
    <row r="2009" ht="24.75" customHeight="1" s="138">
      <c r="A2009" s="13" t="n">
        <v>2003</v>
      </c>
      <c r="B2009" s="14" t="n">
        <v>46236</v>
      </c>
      <c r="C2009" s="47" t="inlineStr">
        <is>
          <t>النظافة لاين</t>
        </is>
      </c>
      <c r="D2009" s="47" t="n">
        <v>489</v>
      </c>
      <c r="E2009" s="49" t="n">
        <v>10050005</v>
      </c>
      <c r="F2009" s="28">
        <f>IFERROR(VLOOKUP(E2009,'أرصدة المخزن'!$A:$E,3,0),"")</f>
        <v/>
      </c>
      <c r="G2009" s="29">
        <f>IFERROR(VLOOKUP(E2009,'أرصدة المخزن'!$A:$H,4,FALSE),"")</f>
        <v/>
      </c>
      <c r="H2009" s="13" t="n">
        <v>2</v>
      </c>
      <c r="I2009" s="115" t="inlineStr">
        <is>
          <t>صرف</t>
        </is>
      </c>
      <c r="J2009" s="13" t="n"/>
      <c r="K2009" s="37">
        <f>IFERROR(VLOOKUP(E2009,'أرصدة المخزن'!$A:$H,8,0),"")</f>
        <v/>
      </c>
    </row>
    <row r="2010" ht="24.75" customHeight="1" s="138">
      <c r="A2010" s="13" t="n">
        <v>2004</v>
      </c>
      <c r="B2010" s="14" t="n">
        <v>46236</v>
      </c>
      <c r="C2010" s="47" t="inlineStr">
        <is>
          <t>النظافة لاين</t>
        </is>
      </c>
      <c r="D2010" s="47" t="n">
        <v>489</v>
      </c>
      <c r="E2010" s="49" t="n">
        <v>10050004</v>
      </c>
      <c r="F2010" s="28">
        <f>IFERROR(VLOOKUP(E2010,'أرصدة المخزن'!$A:$E,3,0),"")</f>
        <v/>
      </c>
      <c r="G2010" s="29">
        <f>IFERROR(VLOOKUP(E2010,'أرصدة المخزن'!$A:$H,4,FALSE),"")</f>
        <v/>
      </c>
      <c r="H2010" s="13" t="n">
        <v>5</v>
      </c>
      <c r="I2010" s="115" t="inlineStr">
        <is>
          <t>صرف</t>
        </is>
      </c>
      <c r="J2010" s="13" t="n"/>
      <c r="K2010" s="37">
        <f>IFERROR(VLOOKUP(E2010,'أرصدة المخزن'!$A:$H,8,0),"")</f>
        <v/>
      </c>
    </row>
    <row r="2011" ht="24.75" customHeight="1" s="138">
      <c r="A2011" s="13" t="n">
        <v>2005</v>
      </c>
      <c r="B2011" s="14" t="n">
        <v>46236</v>
      </c>
      <c r="C2011" s="47" t="inlineStr">
        <is>
          <t>النظافة لاين</t>
        </is>
      </c>
      <c r="D2011" s="47" t="n">
        <v>489</v>
      </c>
      <c r="E2011" s="49" t="n">
        <v>10050001</v>
      </c>
      <c r="F2011" s="28">
        <f>IFERROR(VLOOKUP(E2011,'أرصدة المخزن'!$A:$E,3,0),"")</f>
        <v/>
      </c>
      <c r="G2011" s="29">
        <f>IFERROR(VLOOKUP(E2011,'أرصدة المخزن'!$A:$H,4,FALSE),"")</f>
        <v/>
      </c>
      <c r="H2011" s="13" t="n">
        <v>30</v>
      </c>
      <c r="I2011" s="115" t="inlineStr">
        <is>
          <t>صرف</t>
        </is>
      </c>
      <c r="J2011" s="13" t="n"/>
      <c r="K2011" s="37">
        <f>IFERROR(VLOOKUP(E2011,'أرصدة المخزن'!$A:$H,8,0),"")</f>
        <v/>
      </c>
    </row>
    <row r="2012" ht="24.75" customHeight="1" s="138">
      <c r="A2012" s="13" t="n">
        <v>2006</v>
      </c>
      <c r="B2012" s="14" t="n">
        <v>46236</v>
      </c>
      <c r="C2012" s="47" t="inlineStr">
        <is>
          <t>النظافة لاين</t>
        </is>
      </c>
      <c r="D2012" s="47" t="n">
        <v>489</v>
      </c>
      <c r="E2012" s="49" t="n">
        <v>10050002</v>
      </c>
      <c r="F2012" s="28">
        <f>IFERROR(VLOOKUP(E2012,'أرصدة المخزن'!$A:$E,3,0),"")</f>
        <v/>
      </c>
      <c r="G2012" s="29">
        <f>IFERROR(VLOOKUP(E2012,'أرصدة المخزن'!$A:$H,4,FALSE),"")</f>
        <v/>
      </c>
      <c r="H2012" s="13" t="n">
        <v>2</v>
      </c>
      <c r="I2012" s="115" t="inlineStr">
        <is>
          <t>صرف</t>
        </is>
      </c>
      <c r="J2012" s="13" t="n"/>
      <c r="K2012" s="37">
        <f>IFERROR(VLOOKUP(E2012,'أرصدة المخزن'!$A:$H,8,0),"")</f>
        <v/>
      </c>
    </row>
    <row r="2013" ht="24.75" customHeight="1" s="138">
      <c r="A2013" s="13" t="n">
        <v>2007</v>
      </c>
      <c r="B2013" s="14" t="n">
        <v>46237</v>
      </c>
      <c r="C2013" s="47" t="inlineStr">
        <is>
          <t>الصيانة لاين</t>
        </is>
      </c>
      <c r="D2013" s="47" t="n">
        <v>490</v>
      </c>
      <c r="E2013" s="49" t="n">
        <v>10010011</v>
      </c>
      <c r="F2013" s="28">
        <f>IFERROR(VLOOKUP(E2013,'أرصدة المخزن'!$A:$E,3,0),"")</f>
        <v/>
      </c>
      <c r="G2013" s="29">
        <f>IFERROR(VLOOKUP(E2013,'أرصدة المخزن'!$A:$H,4,FALSE),"")</f>
        <v/>
      </c>
      <c r="H2013" s="13" t="n">
        <v>2</v>
      </c>
      <c r="I2013" s="115" t="inlineStr">
        <is>
          <t>صرف</t>
        </is>
      </c>
      <c r="J2013" s="13" t="inlineStr">
        <is>
          <t>عمارة 167</t>
        </is>
      </c>
      <c r="K2013" s="37">
        <f>IFERROR(VLOOKUP(E2013,'أرصدة المخزن'!$A:$H,8,0),"")</f>
        <v/>
      </c>
    </row>
    <row r="2014" ht="24.75" customHeight="1" s="138">
      <c r="A2014" s="13" t="n">
        <v>2008</v>
      </c>
      <c r="B2014" s="14" t="n">
        <v>46237</v>
      </c>
      <c r="C2014" s="47" t="inlineStr">
        <is>
          <t>الصيانة كالم</t>
        </is>
      </c>
      <c r="D2014" s="47" t="n">
        <v>491</v>
      </c>
      <c r="E2014" s="49" t="n">
        <v>10020177</v>
      </c>
      <c r="F2014" s="28">
        <f>IFERROR(VLOOKUP(E2014,'أرصدة المخزن'!$A:$E,3,0),"")</f>
        <v/>
      </c>
      <c r="G2014" s="29">
        <f>IFERROR(VLOOKUP(E2014,'أرصدة المخزن'!$A:$H,4,FALSE),"")</f>
        <v/>
      </c>
      <c r="H2014" s="13" t="n">
        <v>3</v>
      </c>
      <c r="I2014" s="115" t="inlineStr">
        <is>
          <t>صرف</t>
        </is>
      </c>
      <c r="J2014" s="13" t="inlineStr">
        <is>
          <t>الصرف الزراعي</t>
        </is>
      </c>
      <c r="K2014" s="37">
        <f>IFERROR(VLOOKUP(E2014,'أرصدة المخزن'!$A:$H,8,0),"")</f>
        <v/>
      </c>
    </row>
    <row r="2015" ht="24.75" customHeight="1" s="138">
      <c r="A2015" s="13" t="n">
        <v>2009</v>
      </c>
      <c r="B2015" s="14" t="n">
        <v>46238</v>
      </c>
      <c r="C2015" s="47" t="inlineStr">
        <is>
          <t>الصيانة لاين</t>
        </is>
      </c>
      <c r="D2015" s="47" t="n">
        <v>492</v>
      </c>
      <c r="E2015" s="21" t="n">
        <v>10010044</v>
      </c>
      <c r="F2015" s="28">
        <f>IFERROR(VLOOKUP(E2015,'أرصدة المخزن'!$A:$E,3,0),"")</f>
        <v/>
      </c>
      <c r="G2015" s="29">
        <f>IFERROR(VLOOKUP(E2015,'أرصدة المخزن'!$A:$H,4,FALSE),"")</f>
        <v/>
      </c>
      <c r="H2015" s="13" t="n">
        <v>4</v>
      </c>
      <c r="I2015" s="115" t="inlineStr">
        <is>
          <t>صرف</t>
        </is>
      </c>
      <c r="J2015" s="13" t="n"/>
      <c r="K2015" s="37">
        <f>IFERROR(VLOOKUP(E2015,'أرصدة المخزن'!$A:$H,8,0),"")</f>
        <v/>
      </c>
    </row>
    <row r="2016" ht="24.75" customHeight="1" s="138">
      <c r="A2016" s="13" t="n">
        <v>2010</v>
      </c>
      <c r="B2016" s="14" t="n">
        <v>46238</v>
      </c>
      <c r="C2016" s="47" t="inlineStr">
        <is>
          <t>الصيانة لاين</t>
        </is>
      </c>
      <c r="D2016" s="47" t="n">
        <v>492</v>
      </c>
      <c r="E2016" s="21" t="n">
        <v>10010066</v>
      </c>
      <c r="F2016" s="28">
        <f>IFERROR(VLOOKUP(E2016,'أرصدة المخزن'!$A:$E,3,0),"")</f>
        <v/>
      </c>
      <c r="G2016" s="29">
        <f>IFERROR(VLOOKUP(E2016,'أرصدة المخزن'!$A:$H,4,FALSE),"")</f>
        <v/>
      </c>
      <c r="H2016" s="13" t="n">
        <v>6</v>
      </c>
      <c r="I2016" s="115" t="inlineStr">
        <is>
          <t>صرف</t>
        </is>
      </c>
      <c r="J2016" s="13" t="n"/>
      <c r="K2016" s="37">
        <f>IFERROR(VLOOKUP(E2016,'أرصدة المخزن'!$A:$H,8,0),"")</f>
        <v/>
      </c>
    </row>
    <row r="2017" ht="24.75" customHeight="1" s="138">
      <c r="A2017" s="13" t="n">
        <v>2011</v>
      </c>
      <c r="B2017" s="14" t="n">
        <v>46238</v>
      </c>
      <c r="C2017" s="47" t="inlineStr">
        <is>
          <t>الصيانة لاين</t>
        </is>
      </c>
      <c r="D2017" s="47" t="n">
        <v>492</v>
      </c>
      <c r="E2017" s="21" t="n">
        <v>10010010</v>
      </c>
      <c r="F2017" s="28">
        <f>IFERROR(VLOOKUP(E2017,'أرصدة المخزن'!$A:$E,3,0),"")</f>
        <v/>
      </c>
      <c r="G2017" s="29">
        <f>IFERROR(VLOOKUP(E2017,'أرصدة المخزن'!$A:$H,4,FALSE),"")</f>
        <v/>
      </c>
      <c r="H2017" s="13" t="n">
        <v>10</v>
      </c>
      <c r="I2017" s="115" t="inlineStr">
        <is>
          <t>صرف</t>
        </is>
      </c>
      <c r="J2017" s="13" t="n"/>
      <c r="K2017" s="37">
        <f>IFERROR(VLOOKUP(E2017,'أرصدة المخزن'!$A:$H,8,0),"")</f>
        <v/>
      </c>
    </row>
    <row r="2018" ht="24.75" customHeight="1" s="138">
      <c r="A2018" s="13" t="n">
        <v>2012</v>
      </c>
      <c r="B2018" s="14" t="n">
        <v>46238</v>
      </c>
      <c r="C2018" s="47" t="inlineStr">
        <is>
          <t>الصيانة لاين</t>
        </is>
      </c>
      <c r="D2018" s="47" t="n">
        <v>492</v>
      </c>
      <c r="E2018" s="49" t="n">
        <v>10010042</v>
      </c>
      <c r="F2018" s="28">
        <f>IFERROR(VLOOKUP(E2018,'أرصدة المخزن'!$A:$E,3,0),"")</f>
        <v/>
      </c>
      <c r="G2018" s="29">
        <f>IFERROR(VLOOKUP(E2018,'أرصدة المخزن'!$A:$H,4,FALSE),"")</f>
        <v/>
      </c>
      <c r="H2018" s="13" t="n">
        <v>4</v>
      </c>
      <c r="I2018" s="115" t="inlineStr">
        <is>
          <t>صرف</t>
        </is>
      </c>
      <c r="J2018" s="13" t="n"/>
      <c r="K2018" s="37">
        <f>IFERROR(VLOOKUP(E2018,'أرصدة المخزن'!$A:$H,8,0),"")</f>
        <v/>
      </c>
    </row>
    <row r="2019" ht="24.75" customHeight="1" s="138">
      <c r="A2019" s="13" t="n">
        <v>2013</v>
      </c>
      <c r="B2019" s="14" t="n">
        <v>46238</v>
      </c>
      <c r="C2019" s="47" t="inlineStr">
        <is>
          <t>الصيانة لاين</t>
        </is>
      </c>
      <c r="D2019" s="47" t="n">
        <v>493</v>
      </c>
      <c r="E2019" s="21" t="n">
        <v>10010103</v>
      </c>
      <c r="F2019" s="28">
        <f>IFERROR(VLOOKUP(E2019,'أرصدة المخزن'!$A:$E,3,0),"")</f>
        <v/>
      </c>
      <c r="G2019" s="29">
        <f>IFERROR(VLOOKUP(E2019,'أرصدة المخزن'!$A:$H,4,FALSE),"")</f>
        <v/>
      </c>
      <c r="H2019" s="13" t="n">
        <v>40</v>
      </c>
      <c r="I2019" s="115" t="inlineStr">
        <is>
          <t>صرف</t>
        </is>
      </c>
      <c r="J2019" s="13" t="inlineStr">
        <is>
          <t xml:space="preserve">عمارة 230 </t>
        </is>
      </c>
      <c r="K2019" s="37">
        <f>IFERROR(VLOOKUP(E2019,'أرصدة المخزن'!$A:$H,8,0),"")</f>
        <v/>
      </c>
    </row>
    <row r="2020" ht="24.75" customHeight="1" s="138">
      <c r="A2020" s="13" t="n">
        <v>2014</v>
      </c>
      <c r="B2020" s="14" t="n">
        <v>46238</v>
      </c>
      <c r="C2020" s="47" t="inlineStr">
        <is>
          <t>الصيانة لاين</t>
        </is>
      </c>
      <c r="D2020" s="47" t="n">
        <v>493</v>
      </c>
      <c r="E2020" s="21" t="n">
        <v>10010008</v>
      </c>
      <c r="F2020" s="28">
        <f>IFERROR(VLOOKUP(E2020,'أرصدة المخزن'!$A:$E,3,0),"")</f>
        <v/>
      </c>
      <c r="G2020" s="29">
        <f>IFERROR(VLOOKUP(E2020,'أرصدة المخزن'!$A:$H,4,FALSE),"")</f>
        <v/>
      </c>
      <c r="H2020" s="13" t="n">
        <v>1</v>
      </c>
      <c r="I2020" s="115" t="inlineStr">
        <is>
          <t>صرف</t>
        </is>
      </c>
      <c r="J2020" s="13" t="inlineStr">
        <is>
          <t xml:space="preserve">عمارة 230 </t>
        </is>
      </c>
      <c r="K2020" s="37">
        <f>IFERROR(VLOOKUP(E2020,'أرصدة المخزن'!$A:$H,8,0),"")</f>
        <v/>
      </c>
    </row>
    <row r="2021" ht="24.75" customHeight="1" s="138">
      <c r="A2021" s="13" t="n">
        <v>2015</v>
      </c>
      <c r="B2021" s="14" t="n">
        <v>46238</v>
      </c>
      <c r="C2021" s="47" t="inlineStr">
        <is>
          <t>الصيانة لاين</t>
        </is>
      </c>
      <c r="D2021" s="47" t="n">
        <v>493</v>
      </c>
      <c r="E2021" s="21" t="n">
        <v>10010049</v>
      </c>
      <c r="F2021" s="28">
        <f>IFERROR(VLOOKUP(E2021,'أرصدة المخزن'!$A:$E,3,0),"")</f>
        <v/>
      </c>
      <c r="G2021" s="29">
        <f>IFERROR(VLOOKUP(E2021,'أرصدة المخزن'!$A:$H,4,FALSE),"")</f>
        <v/>
      </c>
      <c r="H2021" s="13" t="n">
        <v>2</v>
      </c>
      <c r="I2021" s="115" t="inlineStr">
        <is>
          <t>صرف</t>
        </is>
      </c>
      <c r="J2021" s="13" t="inlineStr">
        <is>
          <t xml:space="preserve">عمارة 230 </t>
        </is>
      </c>
      <c r="K2021" s="37">
        <f>IFERROR(VLOOKUP(E2021,'أرصدة المخزن'!$A:$H,8,0),"")</f>
        <v/>
      </c>
    </row>
    <row r="2022" ht="24.75" customHeight="1" s="138">
      <c r="A2022" s="13" t="n">
        <v>2016</v>
      </c>
      <c r="B2022" s="14" t="n">
        <v>46238</v>
      </c>
      <c r="C2022" s="47" t="inlineStr">
        <is>
          <t>الصيانة لاين</t>
        </is>
      </c>
      <c r="D2022" s="47" t="n">
        <v>493</v>
      </c>
      <c r="E2022" s="21" t="n">
        <v>10010050</v>
      </c>
      <c r="F2022" s="28">
        <f>IFERROR(VLOOKUP(E2022,'أرصدة المخزن'!$A:$E,3,0),"")</f>
        <v/>
      </c>
      <c r="G2022" s="29">
        <f>IFERROR(VLOOKUP(E2022,'أرصدة المخزن'!$A:$H,4,FALSE),"")</f>
        <v/>
      </c>
      <c r="H2022" s="13" t="n">
        <v>2</v>
      </c>
      <c r="I2022" s="115" t="inlineStr">
        <is>
          <t>صرف</t>
        </is>
      </c>
      <c r="J2022" s="13" t="inlineStr">
        <is>
          <t xml:space="preserve">عمارة 230 </t>
        </is>
      </c>
      <c r="K2022" s="37">
        <f>IFERROR(VLOOKUP(E2022,'أرصدة المخزن'!$A:$H,8,0),"")</f>
        <v/>
      </c>
    </row>
    <row r="2023" ht="24.75" customHeight="1" s="138">
      <c r="A2023" s="13" t="n">
        <v>2017</v>
      </c>
      <c r="B2023" s="14" t="n">
        <v>46238</v>
      </c>
      <c r="C2023" s="47" t="inlineStr">
        <is>
          <t>الصيانة كالم</t>
        </is>
      </c>
      <c r="D2023" s="47" t="n">
        <v>494</v>
      </c>
      <c r="E2023" s="49" t="n">
        <v>10020238</v>
      </c>
      <c r="F2023" s="28">
        <f>IFERROR(VLOOKUP(E2023,'أرصدة المخزن'!$A:$E,3,0),"")</f>
        <v/>
      </c>
      <c r="G2023" s="29">
        <f>IFERROR(VLOOKUP(E2023,'أرصدة المخزن'!$A:$H,4,FALSE),"")</f>
        <v/>
      </c>
      <c r="H2023" s="13" t="n">
        <v>1</v>
      </c>
      <c r="I2023" s="115" t="inlineStr">
        <is>
          <t>صرف</t>
        </is>
      </c>
      <c r="J2023" s="13" t="inlineStr">
        <is>
          <t>ستون بارك D179A</t>
        </is>
      </c>
      <c r="K2023" s="37">
        <f>IFERROR(VLOOKUP(E2023,'أرصدة المخزن'!$A:$H,8,0),"")</f>
        <v/>
      </c>
    </row>
    <row r="2024" ht="24.75" customHeight="1" s="138">
      <c r="A2024" s="13" t="n">
        <v>2018</v>
      </c>
      <c r="B2024" s="14" t="n">
        <v>46238</v>
      </c>
      <c r="C2024" s="47" t="inlineStr">
        <is>
          <t>الصيانة كالم</t>
        </is>
      </c>
      <c r="D2024" s="47" t="n">
        <v>495</v>
      </c>
      <c r="E2024" s="49" t="n">
        <v>10020092</v>
      </c>
      <c r="F2024" s="28">
        <f>IFERROR(VLOOKUP(E2024,'أرصدة المخزن'!$A:$E,3,0),"")</f>
        <v/>
      </c>
      <c r="G2024" s="29">
        <f>IFERROR(VLOOKUP(E2024,'أرصدة المخزن'!$A:$H,4,FALSE),"")</f>
        <v/>
      </c>
      <c r="H2024" s="13" t="n">
        <v>2</v>
      </c>
      <c r="I2024" s="115" t="inlineStr">
        <is>
          <t>صرف</t>
        </is>
      </c>
      <c r="J2024" s="13" t="inlineStr">
        <is>
          <t>وحدة رقم 261/1</t>
        </is>
      </c>
      <c r="K2024" s="37">
        <f>IFERROR(VLOOKUP(E2024,'أرصدة المخزن'!$A:$H,8,0),"")</f>
        <v/>
      </c>
    </row>
    <row r="2025" ht="24.75" customHeight="1" s="138">
      <c r="A2025" s="13" t="n">
        <v>2019</v>
      </c>
      <c r="B2025" s="14" t="n">
        <v>46238</v>
      </c>
      <c r="C2025" s="47" t="inlineStr">
        <is>
          <t>الصيانة كالم</t>
        </is>
      </c>
      <c r="D2025" s="47" t="n">
        <v>495</v>
      </c>
      <c r="E2025" s="49" t="n">
        <v>10020097</v>
      </c>
      <c r="F2025" s="28">
        <f>IFERROR(VLOOKUP(E2025,'أرصدة المخزن'!$A:$E,3,0),"")</f>
        <v/>
      </c>
      <c r="G2025" s="29">
        <f>IFERROR(VLOOKUP(E2025,'أرصدة المخزن'!$A:$H,4,FALSE),"")</f>
        <v/>
      </c>
      <c r="H2025" s="13" t="n">
        <v>2</v>
      </c>
      <c r="I2025" s="115" t="inlineStr">
        <is>
          <t>صرف</t>
        </is>
      </c>
      <c r="J2025" s="13" t="inlineStr">
        <is>
          <t>وحدة رقم 261/1</t>
        </is>
      </c>
      <c r="K2025" s="37">
        <f>IFERROR(VLOOKUP(E2025,'أرصدة المخزن'!$A:$H,8,0),"")</f>
        <v/>
      </c>
    </row>
    <row r="2026" ht="24.75" customHeight="1" s="138">
      <c r="A2026" s="13" t="n">
        <v>2020</v>
      </c>
      <c r="B2026" s="14" t="n">
        <v>46238</v>
      </c>
      <c r="C2026" s="47" t="inlineStr">
        <is>
          <t>الصيانة لاين</t>
        </is>
      </c>
      <c r="D2026" s="47" t="n">
        <v>496</v>
      </c>
      <c r="E2026" s="49" t="n">
        <v>10010060</v>
      </c>
      <c r="F2026" s="28">
        <f>IFERROR(VLOOKUP(E2026,'أرصدة المخزن'!$A:$E,3,0),"")</f>
        <v/>
      </c>
      <c r="G2026" s="29">
        <f>IFERROR(VLOOKUP(E2026,'أرصدة المخزن'!$A:$H,4,FALSE),"")</f>
        <v/>
      </c>
      <c r="H2026" s="13" t="n">
        <v>8</v>
      </c>
      <c r="I2026" s="115" t="inlineStr">
        <is>
          <t>صرف</t>
        </is>
      </c>
      <c r="J2026" s="13" t="inlineStr">
        <is>
          <t>عمارة 267</t>
        </is>
      </c>
      <c r="K2026" s="37">
        <f>IFERROR(VLOOKUP(E2026,'أرصدة المخزن'!$A:$H,8,0),"")</f>
        <v/>
      </c>
    </row>
    <row r="2027" ht="24.75" customHeight="1" s="138">
      <c r="A2027" s="13" t="n">
        <v>2021</v>
      </c>
      <c r="B2027" s="14" t="n">
        <v>46238</v>
      </c>
      <c r="C2027" s="47" t="inlineStr">
        <is>
          <t>الصيانة لاين</t>
        </is>
      </c>
      <c r="D2027" s="47" t="n">
        <v>497</v>
      </c>
      <c r="E2027" s="19" t="n">
        <v>10170039</v>
      </c>
      <c r="F2027" s="28">
        <f>IFERROR(VLOOKUP(E2027,'أرصدة المخزن'!$A:$E,3,0),"")</f>
        <v/>
      </c>
      <c r="G2027" s="29">
        <f>IFERROR(VLOOKUP(E2027,'أرصدة المخزن'!$A:$H,4,FALSE),"")</f>
        <v/>
      </c>
      <c r="H2027" s="13" t="n">
        <v>10</v>
      </c>
      <c r="I2027" s="115" t="inlineStr">
        <is>
          <t>صرف</t>
        </is>
      </c>
      <c r="J2027" s="13" t="n"/>
      <c r="K2027" s="37">
        <f>IFERROR(VLOOKUP(E2027,'أرصدة المخزن'!$A:$H,8,0),"")</f>
        <v/>
      </c>
    </row>
    <row r="2028" ht="24.75" customHeight="1" s="138">
      <c r="A2028" s="13" t="n">
        <v>2022</v>
      </c>
      <c r="B2028" s="14" t="n">
        <v>46238</v>
      </c>
      <c r="C2028" s="47" t="inlineStr">
        <is>
          <t>الري بلوم</t>
        </is>
      </c>
      <c r="D2028" s="47" t="n">
        <v>498</v>
      </c>
      <c r="E2028" s="49" t="n">
        <v>10030031</v>
      </c>
      <c r="F2028" s="28">
        <f>IFERROR(VLOOKUP(E2028,'أرصدة المخزن'!$A:$E,3,0),"")</f>
        <v/>
      </c>
      <c r="G2028" s="29">
        <f>IFERROR(VLOOKUP(E2028,'أرصدة المخزن'!$A:$H,4,FALSE),"")</f>
        <v/>
      </c>
      <c r="H2028" s="13" t="n">
        <v>5</v>
      </c>
      <c r="I2028" s="115" t="inlineStr">
        <is>
          <t>صرف</t>
        </is>
      </c>
      <c r="J2028" s="13" t="inlineStr">
        <is>
          <t>بحيرة 8 , 9</t>
        </is>
      </c>
      <c r="K2028" s="37">
        <f>IFERROR(VLOOKUP(E2028,'أرصدة المخزن'!$A:$H,8,0),"")</f>
        <v/>
      </c>
    </row>
    <row r="2029" ht="24.75" customHeight="1" s="138">
      <c r="A2029" s="13" t="n">
        <v>2023</v>
      </c>
      <c r="B2029" s="14" t="n">
        <v>46238</v>
      </c>
      <c r="C2029" s="47" t="inlineStr">
        <is>
          <t>الري بلوم</t>
        </is>
      </c>
      <c r="D2029" s="47" t="n">
        <v>498</v>
      </c>
      <c r="E2029" s="49" t="n">
        <v>10030042</v>
      </c>
      <c r="F2029" s="28">
        <f>IFERROR(VLOOKUP(E2029,'أرصدة المخزن'!$A:$E,3,0),"")</f>
        <v/>
      </c>
      <c r="G2029" s="29">
        <f>IFERROR(VLOOKUP(E2029,'أرصدة المخزن'!$A:$H,4,FALSE),"")</f>
        <v/>
      </c>
      <c r="H2029" s="15" t="n">
        <v>5</v>
      </c>
      <c r="I2029" s="115" t="inlineStr">
        <is>
          <t>صرف</t>
        </is>
      </c>
      <c r="J2029" s="13" t="inlineStr">
        <is>
          <t>بحيرة 8 , 9</t>
        </is>
      </c>
      <c r="K2029" s="37">
        <f>IFERROR(VLOOKUP(E2029,'أرصدة المخزن'!$A:$H,8,0),"")</f>
        <v/>
      </c>
    </row>
    <row r="2030" ht="24.75" customHeight="1" s="138">
      <c r="A2030" s="13" t="n">
        <v>2024</v>
      </c>
      <c r="B2030" s="14" t="n">
        <v>46238</v>
      </c>
      <c r="C2030" s="47" t="inlineStr">
        <is>
          <t>الري بلوم</t>
        </is>
      </c>
      <c r="D2030" s="47" t="n">
        <v>498</v>
      </c>
      <c r="E2030" s="49" t="n">
        <v>10030044</v>
      </c>
      <c r="F2030" s="28">
        <f>IFERROR(VLOOKUP(E2030,'أرصدة المخزن'!$A:$E,3,0),"")</f>
        <v/>
      </c>
      <c r="G2030" s="29">
        <f>IFERROR(VLOOKUP(E2030,'أرصدة المخزن'!$A:$H,4,FALSE),"")</f>
        <v/>
      </c>
      <c r="H2030" s="15" t="n">
        <v>1</v>
      </c>
      <c r="I2030" s="115" t="inlineStr">
        <is>
          <t>صرف</t>
        </is>
      </c>
      <c r="J2030" s="13" t="inlineStr">
        <is>
          <t>بحيرة 8 , 9</t>
        </is>
      </c>
      <c r="K2030" s="37">
        <f>IFERROR(VLOOKUP(E2030,'أرصدة المخزن'!$A:$H,8,0),"")</f>
        <v/>
      </c>
    </row>
    <row r="2031" ht="24.75" customHeight="1" s="138">
      <c r="A2031" s="13" t="n">
        <v>2025</v>
      </c>
      <c r="B2031" s="14" t="n">
        <v>46238</v>
      </c>
      <c r="C2031" s="47" t="inlineStr">
        <is>
          <t>الري بلوم</t>
        </is>
      </c>
      <c r="D2031" s="47" t="n">
        <v>498</v>
      </c>
      <c r="E2031" s="49" t="n">
        <v>10030045</v>
      </c>
      <c r="F2031" s="28">
        <f>IFERROR(VLOOKUP(E2031,'أرصدة المخزن'!$A:$E,3,0),"")</f>
        <v/>
      </c>
      <c r="G2031" s="29">
        <f>IFERROR(VLOOKUP(E2031,'أرصدة المخزن'!$A:$H,4,FALSE),"")</f>
        <v/>
      </c>
      <c r="H2031" s="15" t="n">
        <v>1</v>
      </c>
      <c r="I2031" s="115" t="inlineStr">
        <is>
          <t>صرف</t>
        </is>
      </c>
      <c r="J2031" s="13" t="inlineStr">
        <is>
          <t>بحيرة 8 , 9</t>
        </is>
      </c>
      <c r="K2031" s="37">
        <f>IFERROR(VLOOKUP(E2031,'أرصدة المخزن'!$A:$H,8,0),"")</f>
        <v/>
      </c>
    </row>
    <row r="2032" ht="24.75" customHeight="1" s="138">
      <c r="A2032" s="13" t="n">
        <v>2026</v>
      </c>
      <c r="B2032" s="14" t="n">
        <v>46238</v>
      </c>
      <c r="C2032" s="47" t="inlineStr">
        <is>
          <t>الري بلوم</t>
        </is>
      </c>
      <c r="D2032" s="47" t="n">
        <v>499</v>
      </c>
      <c r="E2032" s="49" t="n">
        <v>10030002</v>
      </c>
      <c r="F2032" s="28">
        <f>IFERROR(VLOOKUP(E2032,'أرصدة المخزن'!$A:$E,3,0),"")</f>
        <v/>
      </c>
      <c r="G2032" s="29">
        <f>IFERROR(VLOOKUP(E2032,'أرصدة المخزن'!$A:$H,4,FALSE),"")</f>
        <v/>
      </c>
      <c r="H2032" s="13" t="n">
        <v>300</v>
      </c>
      <c r="I2032" s="115" t="inlineStr">
        <is>
          <t>صرف</t>
        </is>
      </c>
      <c r="J2032" s="13" t="inlineStr">
        <is>
          <t>بحيرة 8 , 9</t>
        </is>
      </c>
      <c r="K2032" s="37">
        <f>IFERROR(VLOOKUP(E2032,'أرصدة المخزن'!$A:$H,8,0),"")</f>
        <v/>
      </c>
    </row>
    <row r="2033" ht="24.75" customHeight="1" s="138">
      <c r="A2033" s="13" t="n">
        <v>2027</v>
      </c>
      <c r="B2033" s="14" t="n">
        <v>46238</v>
      </c>
      <c r="C2033" s="47" t="inlineStr">
        <is>
          <t>المسطحات المائية</t>
        </is>
      </c>
      <c r="D2033" s="47" t="n">
        <v>500</v>
      </c>
      <c r="E2033" s="49" t="n">
        <v>10020215</v>
      </c>
      <c r="F2033" s="28">
        <f>IFERROR(VLOOKUP(E2033,'أرصدة المخزن'!$A:$E,3,0),"")</f>
        <v/>
      </c>
      <c r="G2033" s="29">
        <f>IFERROR(VLOOKUP(E2033,'أرصدة المخزن'!$A:$H,4,FALSE),"")</f>
        <v/>
      </c>
      <c r="H2033" s="13" t="n">
        <v>1</v>
      </c>
      <c r="I2033" s="115" t="inlineStr">
        <is>
          <t>صرف</t>
        </is>
      </c>
      <c r="J2033" s="13" t="n"/>
      <c r="K2033" s="37">
        <f>IFERROR(VLOOKUP(E2033,'أرصدة المخزن'!$A:$H,8,0),"")</f>
        <v/>
      </c>
    </row>
    <row r="2034" ht="24.75" customHeight="1" s="138">
      <c r="A2034" s="13" t="n">
        <v>2028</v>
      </c>
      <c r="B2034" s="14" t="n">
        <v>46239</v>
      </c>
      <c r="C2034" s="47" t="inlineStr">
        <is>
          <t>الصيانة لاين</t>
        </is>
      </c>
      <c r="D2034" s="47" t="n">
        <v>501</v>
      </c>
      <c r="E2034" s="49" t="n">
        <v>10050004</v>
      </c>
      <c r="F2034" s="28">
        <f>IFERROR(VLOOKUP(E2034,'أرصدة المخزن'!$A:$E,3,0),"")</f>
        <v/>
      </c>
      <c r="G2034" s="29">
        <f>IFERROR(VLOOKUP(E2034,'أرصدة المخزن'!$A:$H,4,FALSE),"")</f>
        <v/>
      </c>
      <c r="H2034" s="13" t="n">
        <v>3</v>
      </c>
      <c r="I2034" s="115" t="inlineStr">
        <is>
          <t>صرف</t>
        </is>
      </c>
      <c r="J2034" s="13" t="n"/>
      <c r="K2034" s="37">
        <f>IFERROR(VLOOKUP(E2034,'أرصدة المخزن'!$A:$H,8,0),"")</f>
        <v/>
      </c>
    </row>
    <row r="2035" ht="24.75" customHeight="1" s="138">
      <c r="A2035" s="13" t="n">
        <v>2029</v>
      </c>
      <c r="B2035" s="14" t="n">
        <v>46239</v>
      </c>
      <c r="C2035" s="47" t="inlineStr">
        <is>
          <t>الصيانة لاين</t>
        </is>
      </c>
      <c r="D2035" s="47" t="n">
        <v>502</v>
      </c>
      <c r="E2035" s="19" t="n">
        <v>10020100</v>
      </c>
      <c r="F2035" s="28">
        <f>IFERROR(VLOOKUP(E2035,'أرصدة المخزن'!$A:$E,3,0),"")</f>
        <v/>
      </c>
      <c r="G2035" s="29">
        <f>IFERROR(VLOOKUP(E2035,'أرصدة المخزن'!$A:$H,4,FALSE),"")</f>
        <v/>
      </c>
      <c r="H2035" s="13" t="n">
        <v>1</v>
      </c>
      <c r="I2035" s="115" t="inlineStr">
        <is>
          <t>صرف</t>
        </is>
      </c>
      <c r="J2035" s="13" t="inlineStr">
        <is>
          <t>عمارة 408</t>
        </is>
      </c>
      <c r="K2035" s="37">
        <f>IFERROR(VLOOKUP(E2035,'أرصدة المخزن'!$A:$H,8,0),"")</f>
        <v/>
      </c>
    </row>
    <row r="2036" ht="24.75" customHeight="1" s="138">
      <c r="A2036" s="13" t="n">
        <v>2030</v>
      </c>
      <c r="B2036" s="14" t="n">
        <v>46239</v>
      </c>
      <c r="C2036" s="47" t="inlineStr">
        <is>
          <t>الصيانة لاين</t>
        </is>
      </c>
      <c r="D2036" s="47" t="n">
        <v>502</v>
      </c>
      <c r="E2036" s="49" t="n">
        <v>10020106</v>
      </c>
      <c r="F2036" s="28">
        <f>IFERROR(VLOOKUP(E2036,'أرصدة المخزن'!$A:$E,3,0),"")</f>
        <v/>
      </c>
      <c r="G2036" s="29">
        <f>IFERROR(VLOOKUP(E2036,'أرصدة المخزن'!$A:$H,4,FALSE),"")</f>
        <v/>
      </c>
      <c r="H2036" s="13" t="n">
        <v>1</v>
      </c>
      <c r="I2036" s="115" t="inlineStr">
        <is>
          <t>صرف</t>
        </is>
      </c>
      <c r="J2036" s="13" t="inlineStr">
        <is>
          <t>عمارة 408</t>
        </is>
      </c>
      <c r="K2036" s="37">
        <f>IFERROR(VLOOKUP(E2036,'أرصدة المخزن'!$A:$H,8,0),"")</f>
        <v/>
      </c>
    </row>
    <row r="2037" ht="24.75" customHeight="1" s="138">
      <c r="A2037" s="13" t="n">
        <v>2031</v>
      </c>
      <c r="B2037" s="14" t="n">
        <v>46239</v>
      </c>
      <c r="C2037" s="47" t="inlineStr">
        <is>
          <t>الصيانة لاين</t>
        </is>
      </c>
      <c r="D2037" s="47" t="n">
        <v>502</v>
      </c>
      <c r="E2037" s="19" t="n">
        <v>10020102</v>
      </c>
      <c r="F2037" s="28">
        <f>IFERROR(VLOOKUP(E2037,'أرصدة المخزن'!$A:$E,3,0),"")</f>
        <v/>
      </c>
      <c r="G2037" s="29">
        <f>IFERROR(VLOOKUP(E2037,'أرصدة المخزن'!$A:$H,4,FALSE),"")</f>
        <v/>
      </c>
      <c r="H2037" s="13" t="n">
        <v>2</v>
      </c>
      <c r="I2037" s="115" t="inlineStr">
        <is>
          <t>صرف</t>
        </is>
      </c>
      <c r="J2037" s="13" t="inlineStr">
        <is>
          <t>عمارة 408</t>
        </is>
      </c>
      <c r="K2037" s="37">
        <f>IFERROR(VLOOKUP(E2037,'أرصدة المخزن'!$A:$H,8,0),"")</f>
        <v/>
      </c>
    </row>
    <row r="2038" ht="24.75" customHeight="1" s="138">
      <c r="A2038" s="13" t="n">
        <v>2032</v>
      </c>
      <c r="B2038" s="14" t="n">
        <v>46239</v>
      </c>
      <c r="C2038" s="47" t="inlineStr">
        <is>
          <t>الصيانة كالم</t>
        </is>
      </c>
      <c r="D2038" s="47" t="n">
        <v>503</v>
      </c>
      <c r="E2038" s="49" t="n">
        <v>10010003</v>
      </c>
      <c r="F2038" s="28">
        <f>IFERROR(VLOOKUP(E2038,'أرصدة المخزن'!$A:$E,3,0),"")</f>
        <v/>
      </c>
      <c r="G2038" s="29">
        <f>IFERROR(VLOOKUP(E2038,'أرصدة المخزن'!$A:$H,4,FALSE),"")</f>
        <v/>
      </c>
      <c r="H2038" s="13" t="n">
        <v>1</v>
      </c>
      <c r="I2038" s="115" t="inlineStr">
        <is>
          <t>صرف</t>
        </is>
      </c>
      <c r="J2038" s="13" t="inlineStr">
        <is>
          <t>محطة مياه الشرب</t>
        </is>
      </c>
      <c r="K2038" s="37">
        <f>IFERROR(VLOOKUP(E2038,'أرصدة المخزن'!$A:$H,8,0),"")</f>
        <v/>
      </c>
    </row>
    <row r="2039" ht="24.75" customHeight="1" s="138">
      <c r="A2039" s="13" t="n">
        <v>2033</v>
      </c>
      <c r="B2039" s="14" t="n">
        <v>46239</v>
      </c>
      <c r="C2039" s="47" t="inlineStr">
        <is>
          <t>الصيانة لاين</t>
        </is>
      </c>
      <c r="D2039" s="47" t="n">
        <v>504</v>
      </c>
      <c r="E2039" s="19" t="n">
        <v>10020100</v>
      </c>
      <c r="F2039" s="28">
        <f>IFERROR(VLOOKUP(E2039,'أرصدة المخزن'!$A:$E,3,0),"")</f>
        <v/>
      </c>
      <c r="G2039" s="29">
        <f>IFERROR(VLOOKUP(E2039,'أرصدة المخزن'!$A:$H,4,FALSE),"")</f>
        <v/>
      </c>
      <c r="H2039" s="13" t="n">
        <v>1</v>
      </c>
      <c r="I2039" s="115" t="inlineStr">
        <is>
          <t>صرف</t>
        </is>
      </c>
      <c r="J2039" s="13" t="inlineStr">
        <is>
          <t>عمارة 137</t>
        </is>
      </c>
      <c r="K2039" s="37">
        <f>IFERROR(VLOOKUP(E2039,'أرصدة المخزن'!$A:$H,8,0),"")</f>
        <v/>
      </c>
    </row>
    <row r="2040" ht="24.75" customHeight="1" s="138">
      <c r="A2040" s="13" t="n">
        <v>2034</v>
      </c>
      <c r="B2040" s="14" t="n">
        <v>46239</v>
      </c>
      <c r="C2040" s="47" t="inlineStr">
        <is>
          <t>الصيانة لاين</t>
        </is>
      </c>
      <c r="D2040" s="47" t="n">
        <v>504</v>
      </c>
      <c r="E2040" s="19" t="n">
        <v>10020102</v>
      </c>
      <c r="F2040" s="28">
        <f>IFERROR(VLOOKUP(E2040,'أرصدة المخزن'!$A:$E,3,0),"")</f>
        <v/>
      </c>
      <c r="G2040" s="29">
        <f>IFERROR(VLOOKUP(E2040,'أرصدة المخزن'!$A:$H,4,FALSE),"")</f>
        <v/>
      </c>
      <c r="H2040" s="13" t="n">
        <v>2</v>
      </c>
      <c r="I2040" s="115" t="inlineStr">
        <is>
          <t>صرف</t>
        </is>
      </c>
      <c r="J2040" s="13" t="inlineStr">
        <is>
          <t>عمارة 137</t>
        </is>
      </c>
      <c r="K2040" s="37">
        <f>IFERROR(VLOOKUP(E2040,'أرصدة المخزن'!$A:$H,8,0),"")</f>
        <v/>
      </c>
    </row>
    <row r="2041" ht="24.75" customHeight="1" s="138">
      <c r="A2041" s="13" t="n">
        <v>2035</v>
      </c>
      <c r="B2041" s="14" t="n">
        <v>46239</v>
      </c>
      <c r="C2041" s="47" t="inlineStr">
        <is>
          <t>الصيانة لاين</t>
        </is>
      </c>
      <c r="D2041" s="47" t="n">
        <v>505</v>
      </c>
      <c r="E2041" s="21" t="n">
        <v>10010151</v>
      </c>
      <c r="F2041" s="28">
        <f>IFERROR(VLOOKUP(E2041,'أرصدة المخزن'!$A:$E,3,0),"")</f>
        <v/>
      </c>
      <c r="G2041" s="29">
        <f>IFERROR(VLOOKUP(E2041,'أرصدة المخزن'!$A:$H,4,FALSE),"")</f>
        <v/>
      </c>
      <c r="H2041" s="13" t="n">
        <v>30</v>
      </c>
      <c r="I2041" s="115" t="inlineStr">
        <is>
          <t>صرف</t>
        </is>
      </c>
      <c r="J2041" s="13" t="inlineStr">
        <is>
          <t>عمارات التطوير</t>
        </is>
      </c>
      <c r="K2041" s="37">
        <f>IFERROR(VLOOKUP(E2041,'أرصدة المخزن'!$A:$H,8,0),"")</f>
        <v/>
      </c>
    </row>
    <row r="2042" ht="24.75" customHeight="1" s="138">
      <c r="A2042" s="13" t="n">
        <v>2036</v>
      </c>
      <c r="B2042" s="14" t="n">
        <v>46239</v>
      </c>
      <c r="C2042" s="47" t="inlineStr">
        <is>
          <t>الصيانة لاين</t>
        </is>
      </c>
      <c r="D2042" s="47" t="n">
        <v>506</v>
      </c>
      <c r="E2042" s="49" t="n">
        <v>10020166</v>
      </c>
      <c r="F2042" s="28">
        <f>IFERROR(VLOOKUP(E2042,'أرصدة المخزن'!$A:$E,3,0),"")</f>
        <v/>
      </c>
      <c r="G2042" s="29">
        <f>IFERROR(VLOOKUP(E2042,'أرصدة المخزن'!$A:$H,4,FALSE),"")</f>
        <v/>
      </c>
      <c r="H2042" s="13" t="n">
        <v>1</v>
      </c>
      <c r="I2042" s="115" t="inlineStr">
        <is>
          <t>صرف</t>
        </is>
      </c>
      <c r="J2042" s="13" t="inlineStr">
        <is>
          <t>عمارة 380/1</t>
        </is>
      </c>
      <c r="K2042" s="37">
        <f>IFERROR(VLOOKUP(E2042,'أرصدة المخزن'!$A:$H,8,0),"")</f>
        <v/>
      </c>
    </row>
    <row r="2043" ht="25.8" customHeight="1" s="138">
      <c r="A2043" s="13" t="n">
        <v>2037</v>
      </c>
      <c r="B2043" s="14" t="n">
        <v>46239</v>
      </c>
      <c r="C2043" s="47" t="inlineStr">
        <is>
          <t>الصيانة لاين</t>
        </is>
      </c>
      <c r="D2043" s="47" t="n">
        <v>507</v>
      </c>
      <c r="E2043" s="19" t="n">
        <v>10170016</v>
      </c>
      <c r="F2043" s="28">
        <f>IFERROR(VLOOKUP(E2043,'أرصدة المخزن'!$A:$E,3,0),"")</f>
        <v/>
      </c>
      <c r="G2043" s="29">
        <f>IFERROR(VLOOKUP(E2043,'أرصدة المخزن'!$A:$H,4,FALSE),"")</f>
        <v/>
      </c>
      <c r="H2043" s="13" t="n">
        <v>0.5</v>
      </c>
      <c r="I2043" s="115" t="inlineStr">
        <is>
          <t>صرف</t>
        </is>
      </c>
      <c r="J2043" s="13" t="inlineStr">
        <is>
          <t>عمارات التطوير</t>
        </is>
      </c>
      <c r="K2043" s="37">
        <f>IFERROR(VLOOKUP(E2043,'أرصدة المخزن'!$A:$H,8,0),"")</f>
        <v/>
      </c>
    </row>
    <row r="2044" ht="24.75" customHeight="1" s="138">
      <c r="A2044" s="13" t="n">
        <v>2038</v>
      </c>
      <c r="B2044" s="14" t="n">
        <v>46239</v>
      </c>
      <c r="C2044" s="47" t="inlineStr">
        <is>
          <t>الصيانة لاين</t>
        </is>
      </c>
      <c r="D2044" s="47" t="n">
        <v>507</v>
      </c>
      <c r="E2044" s="19" t="n">
        <v>10170019</v>
      </c>
      <c r="F2044" s="28">
        <f>IFERROR(VLOOKUP(E2044,'أرصدة المخزن'!$A:$E,3,0),"")</f>
        <v/>
      </c>
      <c r="G2044" s="29">
        <f>IFERROR(VLOOKUP(E2044,'أرصدة المخزن'!$A:$H,4,FALSE),"")</f>
        <v/>
      </c>
      <c r="H2044" s="13" t="n">
        <v>1</v>
      </c>
      <c r="I2044" s="115" t="inlineStr">
        <is>
          <t>صرف</t>
        </is>
      </c>
      <c r="J2044" s="13" t="inlineStr">
        <is>
          <t>عمارات التطوير</t>
        </is>
      </c>
      <c r="K2044" s="37">
        <f>IFERROR(VLOOKUP(E2044,'أرصدة المخزن'!$A:$H,8,0),"")</f>
        <v/>
      </c>
    </row>
    <row r="2045" ht="24.75" customHeight="1" s="138">
      <c r="A2045" s="13" t="n">
        <v>2039</v>
      </c>
      <c r="B2045" s="14" t="n">
        <v>46239</v>
      </c>
      <c r="C2045" s="47" t="inlineStr">
        <is>
          <t>الصيانة لاين</t>
        </is>
      </c>
      <c r="D2045" s="47" t="n">
        <v>508</v>
      </c>
      <c r="E2045" s="49" t="n">
        <v>10010137</v>
      </c>
      <c r="F2045" s="28">
        <f>IFERROR(VLOOKUP(E2045,'أرصدة المخزن'!$A:$E,3,0),"")</f>
        <v/>
      </c>
      <c r="G2045" s="29">
        <f>IFERROR(VLOOKUP(E2045,'أرصدة المخزن'!$A:$H,4,FALSE),"")</f>
        <v/>
      </c>
      <c r="H2045" s="13" t="n">
        <v>1</v>
      </c>
      <c r="I2045" s="115" t="inlineStr">
        <is>
          <t>صرف</t>
        </is>
      </c>
      <c r="J2045" s="13" t="inlineStr">
        <is>
          <t>عمارات التطوير</t>
        </is>
      </c>
      <c r="K2045" s="37">
        <f>IFERROR(VLOOKUP(E2045,'أرصدة المخزن'!$A:$H,8,0),"")</f>
        <v/>
      </c>
    </row>
    <row r="2046" ht="24.75" customHeight="1" s="138">
      <c r="A2046" s="13" t="n">
        <v>2040</v>
      </c>
      <c r="B2046" s="14" t="n">
        <v>46240</v>
      </c>
      <c r="C2046" s="47" t="inlineStr">
        <is>
          <t>الصيانة لاين</t>
        </is>
      </c>
      <c r="D2046" s="47" t="n">
        <v>509</v>
      </c>
      <c r="E2046" s="49" t="n">
        <v>10010101</v>
      </c>
      <c r="F2046" s="28">
        <f>IFERROR(VLOOKUP(E2046,'أرصدة المخزن'!$A:$E,3,0),"")</f>
        <v/>
      </c>
      <c r="G2046" s="29">
        <f>IFERROR(VLOOKUP(E2046,'أرصدة المخزن'!$A:$H,4,FALSE),"")</f>
        <v/>
      </c>
      <c r="H2046" s="13" t="n">
        <v>30</v>
      </c>
      <c r="I2046" s="115" t="inlineStr">
        <is>
          <t>صرف</t>
        </is>
      </c>
      <c r="J2046" s="13" t="inlineStr">
        <is>
          <t>غرف الصرف الزراعي</t>
        </is>
      </c>
      <c r="K2046" s="37">
        <f>IFERROR(VLOOKUP(E2046,'أرصدة المخزن'!$A:$H,8,0),"")</f>
        <v/>
      </c>
    </row>
    <row r="2047" ht="24.75" customHeight="1" s="138">
      <c r="A2047" s="13" t="n">
        <v>2041</v>
      </c>
      <c r="B2047" s="14" t="n">
        <v>46240</v>
      </c>
      <c r="C2047" s="47" t="inlineStr">
        <is>
          <t>الصيانة كالم</t>
        </is>
      </c>
      <c r="D2047" s="47" t="n">
        <v>510</v>
      </c>
      <c r="E2047" s="49" t="n">
        <v>10020165</v>
      </c>
      <c r="F2047" s="28">
        <f>IFERROR(VLOOKUP(E2047,'أرصدة المخزن'!$A:$E,3,0),"")</f>
        <v/>
      </c>
      <c r="G2047" s="29">
        <f>IFERROR(VLOOKUP(E2047,'أرصدة المخزن'!$A:$H,4,FALSE),"")</f>
        <v/>
      </c>
      <c r="H2047" s="13" t="n">
        <v>1</v>
      </c>
      <c r="I2047" s="115" t="inlineStr">
        <is>
          <t>صرف</t>
        </is>
      </c>
      <c r="J2047" s="13" t="inlineStr">
        <is>
          <t>موقع عام</t>
        </is>
      </c>
      <c r="K2047" s="37">
        <f>IFERROR(VLOOKUP(E2047,'أرصدة المخزن'!$A:$H,8,0),"")</f>
        <v/>
      </c>
    </row>
    <row r="2048" ht="24.75" customHeight="1" s="138">
      <c r="A2048" s="13" t="n">
        <v>2042</v>
      </c>
      <c r="B2048" s="14" t="n">
        <v>46240</v>
      </c>
      <c r="C2048" s="47" t="inlineStr">
        <is>
          <t>الصيانة كالم</t>
        </is>
      </c>
      <c r="D2048" s="47" t="n">
        <v>510</v>
      </c>
      <c r="E2048" s="49" t="n">
        <v>10020180</v>
      </c>
      <c r="F2048" s="28">
        <f>IFERROR(VLOOKUP(E2048,'أرصدة المخزن'!$A:$E,3,0),"")</f>
        <v/>
      </c>
      <c r="G2048" s="29">
        <f>IFERROR(VLOOKUP(E2048,'أرصدة المخزن'!$A:$H,4,FALSE),"")</f>
        <v/>
      </c>
      <c r="H2048" s="13" t="n">
        <v>1</v>
      </c>
      <c r="I2048" s="115" t="inlineStr">
        <is>
          <t>صرف</t>
        </is>
      </c>
      <c r="J2048" s="13" t="inlineStr">
        <is>
          <t>موقع عام</t>
        </is>
      </c>
      <c r="K2048" s="37">
        <f>IFERROR(VLOOKUP(E2048,'أرصدة المخزن'!$A:$H,8,0),"")</f>
        <v/>
      </c>
    </row>
    <row r="2049" ht="24.75" customHeight="1" s="138">
      <c r="A2049" s="13" t="n">
        <v>2043</v>
      </c>
      <c r="B2049" s="14" t="n">
        <v>46240</v>
      </c>
      <c r="C2049" s="47" t="inlineStr">
        <is>
          <t>الصيانة لاين</t>
        </is>
      </c>
      <c r="D2049" s="47" t="n">
        <v>511</v>
      </c>
      <c r="E2049" s="49" t="n">
        <v>10010011</v>
      </c>
      <c r="F2049" s="28">
        <f>IFERROR(VLOOKUP(E2049,'أرصدة المخزن'!$A:$E,3,0),"")</f>
        <v/>
      </c>
      <c r="G2049" s="29">
        <f>IFERROR(VLOOKUP(E2049,'أرصدة المخزن'!$A:$H,4,FALSE),"")</f>
        <v/>
      </c>
      <c r="H2049" s="13" t="n">
        <v>1</v>
      </c>
      <c r="I2049" s="115" t="inlineStr">
        <is>
          <t>صرف</t>
        </is>
      </c>
      <c r="J2049" s="13" t="inlineStr">
        <is>
          <t>عمارة 165</t>
        </is>
      </c>
      <c r="K2049" s="37">
        <f>IFERROR(VLOOKUP(E2049,'أرصدة المخزن'!$A:$H,8,0),"")</f>
        <v/>
      </c>
    </row>
    <row r="2050" ht="24.75" customHeight="1" s="138">
      <c r="A2050" s="13" t="n">
        <v>2044</v>
      </c>
      <c r="B2050" s="14" t="n">
        <v>46240</v>
      </c>
      <c r="C2050" s="47" t="inlineStr">
        <is>
          <t>النظافة لاين</t>
        </is>
      </c>
      <c r="D2050" s="47" t="n">
        <v>512</v>
      </c>
      <c r="E2050" s="49" t="n">
        <v>10050006</v>
      </c>
      <c r="F2050" s="28">
        <f>IFERROR(VLOOKUP(E2050,'أرصدة المخزن'!$A:$E,3,0),"")</f>
        <v/>
      </c>
      <c r="G2050" s="29">
        <f>IFERROR(VLOOKUP(E2050,'أرصدة المخزن'!$A:$H,4,FALSE),"")</f>
        <v/>
      </c>
      <c r="H2050" s="13" t="n">
        <v>3</v>
      </c>
      <c r="I2050" s="115" t="inlineStr">
        <is>
          <t>صرف</t>
        </is>
      </c>
      <c r="J2050" s="13" t="n"/>
      <c r="K2050" s="37">
        <f>IFERROR(VLOOKUP(E2050,'أرصدة المخزن'!$A:$H,8,0),"")</f>
        <v/>
      </c>
    </row>
    <row r="2051" ht="24.75" customHeight="1" s="138">
      <c r="A2051" s="13" t="n">
        <v>2045</v>
      </c>
      <c r="B2051" s="14" t="n">
        <v>46240</v>
      </c>
      <c r="C2051" s="47" t="inlineStr">
        <is>
          <t>النظافة لاين</t>
        </is>
      </c>
      <c r="D2051" s="47" t="n">
        <v>512</v>
      </c>
      <c r="E2051" s="49" t="n">
        <v>10050009</v>
      </c>
      <c r="F2051" s="28">
        <f>IFERROR(VLOOKUP(E2051,'أرصدة المخزن'!$A:$E,3,0),"")</f>
        <v/>
      </c>
      <c r="G2051" s="29">
        <f>IFERROR(VLOOKUP(E2051,'أرصدة المخزن'!$A:$H,4,FALSE),"")</f>
        <v/>
      </c>
      <c r="H2051" s="13" t="n">
        <v>3</v>
      </c>
      <c r="I2051" s="115" t="inlineStr">
        <is>
          <t>صرف</t>
        </is>
      </c>
      <c r="J2051" s="13" t="n"/>
      <c r="K2051" s="37">
        <f>IFERROR(VLOOKUP(E2051,'أرصدة المخزن'!$A:$H,8,0),"")</f>
        <v/>
      </c>
    </row>
    <row r="2052" ht="24.75" customHeight="1" s="138">
      <c r="A2052" s="13" t="n">
        <v>2046</v>
      </c>
      <c r="B2052" s="14" t="n">
        <v>46240</v>
      </c>
      <c r="C2052" s="47" t="inlineStr">
        <is>
          <t>النظافة لاين</t>
        </is>
      </c>
      <c r="D2052" s="47" t="n">
        <v>512</v>
      </c>
      <c r="E2052" s="49" t="n">
        <v>10050004</v>
      </c>
      <c r="F2052" s="28">
        <f>IFERROR(VLOOKUP(E2052,'أرصدة المخزن'!$A:$E,3,0),"")</f>
        <v/>
      </c>
      <c r="G2052" s="29">
        <f>IFERROR(VLOOKUP(E2052,'أرصدة المخزن'!$A:$H,4,FALSE),"")</f>
        <v/>
      </c>
      <c r="H2052" s="13" t="n">
        <v>9</v>
      </c>
      <c r="I2052" s="115" t="inlineStr">
        <is>
          <t>صرف</t>
        </is>
      </c>
      <c r="J2052" s="13" t="n"/>
      <c r="K2052" s="37">
        <f>IFERROR(VLOOKUP(E2052,'أرصدة المخزن'!$A:$H,8,0),"")</f>
        <v/>
      </c>
    </row>
    <row r="2053" ht="24.75" customHeight="1" s="138">
      <c r="A2053" s="13" t="n">
        <v>2047</v>
      </c>
      <c r="B2053" s="14" t="n">
        <v>46240</v>
      </c>
      <c r="C2053" s="47" t="inlineStr">
        <is>
          <t>النظافة لاين</t>
        </is>
      </c>
      <c r="D2053" s="47" t="n">
        <v>512</v>
      </c>
      <c r="E2053" s="49" t="n">
        <v>10050001</v>
      </c>
      <c r="F2053" s="28">
        <f>IFERROR(VLOOKUP(E2053,'أرصدة المخزن'!$A:$E,3,0),"")</f>
        <v/>
      </c>
      <c r="G2053" s="29">
        <f>IFERROR(VLOOKUP(E2053,'أرصدة المخزن'!$A:$H,4,FALSE),"")</f>
        <v/>
      </c>
      <c r="H2053" s="13" t="n">
        <v>9</v>
      </c>
      <c r="I2053" s="115" t="inlineStr">
        <is>
          <t>صرف</t>
        </is>
      </c>
      <c r="J2053" s="13" t="n"/>
      <c r="K2053" s="37">
        <f>IFERROR(VLOOKUP(E2053,'أرصدة المخزن'!$A:$H,8,0),"")</f>
        <v/>
      </c>
    </row>
    <row r="2054" ht="24.75" customHeight="1" s="138">
      <c r="A2054" s="13" t="n">
        <v>2048</v>
      </c>
      <c r="B2054" s="14" t="n">
        <v>46240</v>
      </c>
      <c r="C2054" s="47" t="inlineStr">
        <is>
          <t>إدارة المجتمعات</t>
        </is>
      </c>
      <c r="D2054" s="47" t="n">
        <v>513</v>
      </c>
      <c r="E2054" s="49" t="n">
        <v>10080006</v>
      </c>
      <c r="F2054" s="28">
        <f>IFERROR(VLOOKUP(E2054,'أرصدة المخزن'!$A:$E,3,0),"")</f>
        <v/>
      </c>
      <c r="G2054" s="29">
        <f>IFERROR(VLOOKUP(E2054,'أرصدة المخزن'!$A:$H,4,FALSE),"")</f>
        <v/>
      </c>
      <c r="H2054" s="13" t="n">
        <v>1000</v>
      </c>
      <c r="I2054" s="115" t="inlineStr">
        <is>
          <t>صرف</t>
        </is>
      </c>
      <c r="J2054" s="13" t="n"/>
      <c r="K2054" s="37">
        <f>IFERROR(VLOOKUP(E2054,'أرصدة المخزن'!$A:$H,8,0),"")</f>
        <v/>
      </c>
    </row>
    <row r="2055" ht="24.75" customHeight="1" s="138">
      <c r="A2055" s="13" t="n">
        <v>2049</v>
      </c>
      <c r="B2055" s="14" t="n">
        <v>46241</v>
      </c>
      <c r="C2055" s="47" t="inlineStr">
        <is>
          <t>الصيانة كالم</t>
        </is>
      </c>
      <c r="D2055" s="47" t="n">
        <v>514</v>
      </c>
      <c r="E2055" s="49" t="n">
        <v>10170067</v>
      </c>
      <c r="F2055" s="28">
        <f>IFERROR(VLOOKUP(E2055,'أرصدة المخزن'!$A:$E,3,0),"")</f>
        <v/>
      </c>
      <c r="G2055" s="29">
        <f>IFERROR(VLOOKUP(E2055,'أرصدة المخزن'!$A:$H,4,FALSE),"")</f>
        <v/>
      </c>
      <c r="H2055" s="13" t="n">
        <v>1</v>
      </c>
      <c r="I2055" s="115" t="inlineStr">
        <is>
          <t>صرف</t>
        </is>
      </c>
      <c r="J2055" s="13" t="inlineStr">
        <is>
          <t>كرفانات الإدارة</t>
        </is>
      </c>
      <c r="K2055" s="37">
        <f>IFERROR(VLOOKUP(E2055,'أرصدة المخزن'!$A:$H,8,0),"")</f>
        <v/>
      </c>
    </row>
    <row r="2056" ht="24.75" customHeight="1" s="138">
      <c r="A2056" s="13" t="n">
        <v>2050</v>
      </c>
      <c r="B2056" s="14" t="n">
        <v>46241</v>
      </c>
      <c r="C2056" s="47" t="inlineStr">
        <is>
          <t>الصيانة كالم</t>
        </is>
      </c>
      <c r="D2056" s="47" t="n">
        <v>514</v>
      </c>
      <c r="E2056" s="49" t="n">
        <v>10020166</v>
      </c>
      <c r="F2056" s="28">
        <f>IFERROR(VLOOKUP(E2056,'أرصدة المخزن'!$A:$E,3,0),"")</f>
        <v/>
      </c>
      <c r="G2056" s="29">
        <f>IFERROR(VLOOKUP(E2056,'أرصدة المخزن'!$A:$H,4,FALSE),"")</f>
        <v/>
      </c>
      <c r="H2056" s="13" t="n">
        <v>1</v>
      </c>
      <c r="I2056" s="115" t="inlineStr">
        <is>
          <t>صرف</t>
        </is>
      </c>
      <c r="J2056" s="13" t="inlineStr">
        <is>
          <t>كرفانات الإدارة</t>
        </is>
      </c>
      <c r="K2056" s="37">
        <f>IFERROR(VLOOKUP(E2056,'أرصدة المخزن'!$A:$H,8,0),"")</f>
        <v/>
      </c>
    </row>
    <row r="2057" ht="24.75" customHeight="1" s="138">
      <c r="A2057" s="13" t="n">
        <v>2051</v>
      </c>
      <c r="B2057" s="14" t="n">
        <v>46242</v>
      </c>
      <c r="C2057" s="47" t="inlineStr">
        <is>
          <t>الصيانة لاين</t>
        </is>
      </c>
      <c r="D2057" s="47" t="n">
        <v>515</v>
      </c>
      <c r="E2057" s="49" t="n">
        <v>10010036</v>
      </c>
      <c r="F2057" s="28">
        <f>IFERROR(VLOOKUP(E2057,'أرصدة المخزن'!$A:$E,3,0),"")</f>
        <v/>
      </c>
      <c r="G2057" s="29">
        <f>IFERROR(VLOOKUP(E2057,'أرصدة المخزن'!$A:$H,4,FALSE),"")</f>
        <v/>
      </c>
      <c r="H2057" s="13" t="n">
        <v>20</v>
      </c>
      <c r="I2057" s="115" t="inlineStr">
        <is>
          <t>صرف</t>
        </is>
      </c>
      <c r="J2057" s="13" t="inlineStr">
        <is>
          <t>عمارات التطوير</t>
        </is>
      </c>
      <c r="K2057" s="37">
        <f>IFERROR(VLOOKUP(E2057,'أرصدة المخزن'!$A:$H,8,0),"")</f>
        <v/>
      </c>
    </row>
    <row r="2058" ht="24.75" customHeight="1" s="138">
      <c r="A2058" s="13" t="n">
        <v>2052</v>
      </c>
      <c r="B2058" s="14" t="n">
        <v>46242</v>
      </c>
      <c r="C2058" s="47" t="inlineStr">
        <is>
          <t>الصيانة لاين</t>
        </is>
      </c>
      <c r="D2058" s="47" t="n">
        <v>515</v>
      </c>
      <c r="E2058" s="49" t="n">
        <v>10010101</v>
      </c>
      <c r="F2058" s="28">
        <f>IFERROR(VLOOKUP(E2058,'أرصدة المخزن'!$A:$E,3,0),"")</f>
        <v/>
      </c>
      <c r="G2058" s="29">
        <f>IFERROR(VLOOKUP(E2058,'أرصدة المخزن'!$A:$H,4,FALSE),"")</f>
        <v/>
      </c>
      <c r="H2058" s="13" t="n">
        <v>70</v>
      </c>
      <c r="I2058" s="115" t="inlineStr">
        <is>
          <t>صرف</t>
        </is>
      </c>
      <c r="J2058" s="13" t="inlineStr">
        <is>
          <t>عمارات التطوير</t>
        </is>
      </c>
      <c r="K2058" s="37">
        <f>IFERROR(VLOOKUP(E2058,'أرصدة المخزن'!$A:$H,8,0),"")</f>
        <v/>
      </c>
    </row>
    <row r="2059" ht="24.75" customHeight="1" s="138">
      <c r="A2059" s="13" t="n">
        <v>2053</v>
      </c>
      <c r="B2059" s="14" t="n">
        <v>46243</v>
      </c>
      <c r="C2059" s="47" t="inlineStr">
        <is>
          <t>لوتس</t>
        </is>
      </c>
      <c r="D2059" s="47" t="n">
        <v>516</v>
      </c>
      <c r="E2059" s="49" t="n">
        <v>10010035</v>
      </c>
      <c r="F2059" s="28">
        <f>IFERROR(VLOOKUP(E2059,'أرصدة المخزن'!$A:$E,3,0),"")</f>
        <v/>
      </c>
      <c r="G2059" s="29">
        <f>IFERROR(VLOOKUP(E2059,'أرصدة المخزن'!$A:$H,4,FALSE),"")</f>
        <v/>
      </c>
      <c r="H2059" s="13" t="n">
        <v>64</v>
      </c>
      <c r="I2059" s="115" t="inlineStr">
        <is>
          <t>صرف</t>
        </is>
      </c>
      <c r="J2059" s="13" t="inlineStr">
        <is>
          <t>عمارات التطوير</t>
        </is>
      </c>
      <c r="K2059" s="37">
        <f>IFERROR(VLOOKUP(E2059,'أرصدة المخزن'!$A:$H,8,0),"")</f>
        <v/>
      </c>
    </row>
    <row r="2060" ht="24.75" customHeight="1" s="138">
      <c r="A2060" s="13" t="n">
        <v>2054</v>
      </c>
      <c r="B2060" s="14" t="n">
        <v>46243</v>
      </c>
      <c r="C2060" s="47" t="inlineStr">
        <is>
          <t>لوتس</t>
        </is>
      </c>
      <c r="D2060" s="47" t="n">
        <v>516</v>
      </c>
      <c r="E2060" s="49" t="n">
        <v>10010037</v>
      </c>
      <c r="F2060" s="28">
        <f>IFERROR(VLOOKUP(E2060,'أرصدة المخزن'!$A:$E,3,0),"")</f>
        <v/>
      </c>
      <c r="G2060" s="29">
        <f>IFERROR(VLOOKUP(E2060,'أرصدة المخزن'!$A:$H,4,FALSE),"")</f>
        <v/>
      </c>
      <c r="H2060" s="13" t="n">
        <v>12</v>
      </c>
      <c r="I2060" s="115" t="inlineStr">
        <is>
          <t>صرف</t>
        </is>
      </c>
      <c r="J2060" s="13" t="inlineStr">
        <is>
          <t>عمارات التطوير</t>
        </is>
      </c>
      <c r="K2060" s="37">
        <f>IFERROR(VLOOKUP(E2060,'أرصدة المخزن'!$A:$H,8,0),"")</f>
        <v/>
      </c>
    </row>
    <row r="2061" ht="24.75" customHeight="1" s="138">
      <c r="A2061" s="13" t="n">
        <v>2055</v>
      </c>
      <c r="B2061" s="14" t="n">
        <v>46243</v>
      </c>
      <c r="C2061" s="47" t="inlineStr">
        <is>
          <t>الصيانة كالم</t>
        </is>
      </c>
      <c r="D2061" s="47" t="n">
        <v>517</v>
      </c>
      <c r="E2061" s="49" t="n">
        <v>10160008</v>
      </c>
      <c r="F2061" s="28">
        <f>IFERROR(VLOOKUP(E2061,'أرصدة المخزن'!$A:$E,3,0),"")</f>
        <v/>
      </c>
      <c r="G2061" s="29">
        <f>IFERROR(VLOOKUP(E2061,'أرصدة المخزن'!$A:$H,4,FALSE),"")</f>
        <v/>
      </c>
      <c r="H2061" s="13" t="n">
        <v>1</v>
      </c>
      <c r="I2061" s="115" t="inlineStr">
        <is>
          <t>صرف</t>
        </is>
      </c>
      <c r="J2061" s="13" t="inlineStr">
        <is>
          <t>تم التسليم عهدة لفني سباك سعيد عصام</t>
        </is>
      </c>
      <c r="K2061" s="37">
        <f>IFERROR(VLOOKUP(E2061,'أرصدة المخزن'!$A:$H,8,0),"")</f>
        <v/>
      </c>
    </row>
    <row r="2062" ht="24.75" customHeight="1" s="138">
      <c r="A2062" s="13" t="n">
        <v>2056</v>
      </c>
      <c r="B2062" s="14" t="n">
        <v>46243</v>
      </c>
      <c r="C2062" s="47" t="inlineStr">
        <is>
          <t>الصيانة كالم</t>
        </is>
      </c>
      <c r="D2062" s="47" t="n">
        <v>517</v>
      </c>
      <c r="E2062" s="49" t="n">
        <v>10160007</v>
      </c>
      <c r="F2062" s="28">
        <f>IFERROR(VLOOKUP(E2062,'أرصدة المخزن'!$A:$E,3,0),"")</f>
        <v/>
      </c>
      <c r="G2062" s="29">
        <f>IFERROR(VLOOKUP(E2062,'أرصدة المخزن'!$A:$H,4,FALSE),"")</f>
        <v/>
      </c>
      <c r="H2062" s="13" t="n">
        <v>1</v>
      </c>
      <c r="I2062" s="115" t="inlineStr">
        <is>
          <t>صرف</t>
        </is>
      </c>
      <c r="J2062" s="13" t="inlineStr">
        <is>
          <t>تم التسليم عهدة لفني سباك سعيد عصام</t>
        </is>
      </c>
      <c r="K2062" s="37">
        <f>IFERROR(VLOOKUP(E2062,'أرصدة المخزن'!$A:$H,8,0),"")</f>
        <v/>
      </c>
    </row>
    <row r="2063" ht="24.75" customHeight="1" s="138">
      <c r="A2063" s="13" t="n">
        <v>2057</v>
      </c>
      <c r="B2063" s="14" t="n">
        <v>46243</v>
      </c>
      <c r="C2063" s="47" t="inlineStr">
        <is>
          <t>الصيانة لاين</t>
        </is>
      </c>
      <c r="D2063" s="47" t="n">
        <v>518</v>
      </c>
      <c r="E2063" s="21" t="n">
        <v>10010112</v>
      </c>
      <c r="F2063" s="28">
        <f>IFERROR(VLOOKUP(E2063,'أرصدة المخزن'!$A:$E,3,0),"")</f>
        <v/>
      </c>
      <c r="G2063" s="29">
        <f>IFERROR(VLOOKUP(E2063,'أرصدة المخزن'!$A:$H,4,FALSE),"")</f>
        <v/>
      </c>
      <c r="H2063" s="13" t="n">
        <v>40</v>
      </c>
      <c r="I2063" s="115" t="inlineStr">
        <is>
          <t>صرف</t>
        </is>
      </c>
      <c r="J2063" s="13" t="inlineStr">
        <is>
          <t>توصيل الكهرباء لكرفان السويدي و فودافون</t>
        </is>
      </c>
      <c r="K2063" s="37">
        <f>IFERROR(VLOOKUP(E2063,'أرصدة المخزن'!$A:$H,8,0),"")</f>
        <v/>
      </c>
    </row>
    <row r="2064" ht="24.75" customHeight="1" s="138">
      <c r="A2064" s="13" t="n">
        <v>2058</v>
      </c>
      <c r="B2064" s="14" t="n">
        <v>46243</v>
      </c>
      <c r="C2064" s="47" t="inlineStr">
        <is>
          <t>الصيانة لاين</t>
        </is>
      </c>
      <c r="D2064" s="47" t="n">
        <v>518</v>
      </c>
      <c r="E2064" s="21" t="n">
        <v>10010118</v>
      </c>
      <c r="F2064" s="28">
        <f>IFERROR(VLOOKUP(E2064,'أرصدة المخزن'!$A:$E,3,0),"")</f>
        <v/>
      </c>
      <c r="G2064" s="29">
        <f>IFERROR(VLOOKUP(E2064,'أرصدة المخزن'!$A:$H,4,FALSE),"")</f>
        <v/>
      </c>
      <c r="H2064" s="13" t="n">
        <v>1</v>
      </c>
      <c r="I2064" s="115" t="inlineStr">
        <is>
          <t>صرف</t>
        </is>
      </c>
      <c r="J2064" s="13" t="inlineStr">
        <is>
          <t>توصيل الكهرباء لكرفان السويدي و فودافون</t>
        </is>
      </c>
      <c r="K2064" s="37">
        <f>IFERROR(VLOOKUP(E2064,'أرصدة المخزن'!$A:$H,8,0),"")</f>
        <v/>
      </c>
    </row>
    <row r="2065" ht="24.75" customHeight="1" s="138">
      <c r="A2065" s="13" t="n">
        <v>2059</v>
      </c>
      <c r="B2065" s="14" t="n">
        <v>46243</v>
      </c>
      <c r="C2065" s="47" t="inlineStr">
        <is>
          <t>الصيانة لاين</t>
        </is>
      </c>
      <c r="D2065" s="47" t="n">
        <v>518</v>
      </c>
      <c r="E2065" s="21" t="n">
        <v>10010017</v>
      </c>
      <c r="F2065" s="28">
        <f>IFERROR(VLOOKUP(E2065,'أرصدة المخزن'!$A:$E,3,0),"")</f>
        <v/>
      </c>
      <c r="G2065" s="29">
        <f>IFERROR(VLOOKUP(E2065,'أرصدة المخزن'!$A:$H,4,FALSE),"")</f>
        <v/>
      </c>
      <c r="H2065" s="13" t="n">
        <v>2</v>
      </c>
      <c r="I2065" s="115" t="inlineStr">
        <is>
          <t>صرف</t>
        </is>
      </c>
      <c r="J2065" s="13" t="inlineStr">
        <is>
          <t>توصيل الكهرباء لكرفان السويدي و فودافون</t>
        </is>
      </c>
      <c r="K2065" s="37">
        <f>IFERROR(VLOOKUP(E2065,'أرصدة المخزن'!$A:$H,8,0),"")</f>
        <v/>
      </c>
    </row>
    <row r="2066" ht="24.75" customHeight="1" s="138">
      <c r="A2066" s="13" t="n">
        <v>2060</v>
      </c>
      <c r="B2066" s="14" t="n">
        <v>46243</v>
      </c>
      <c r="C2066" s="47" t="inlineStr">
        <is>
          <t>الصيانة لاين</t>
        </is>
      </c>
      <c r="D2066" s="47" t="n">
        <v>518</v>
      </c>
      <c r="E2066" s="21" t="n">
        <v>10010159</v>
      </c>
      <c r="F2066" s="28">
        <f>IFERROR(VLOOKUP(E2066,'أرصدة المخزن'!$A:$E,3,0),"")</f>
        <v/>
      </c>
      <c r="G2066" s="29">
        <f>IFERROR(VLOOKUP(E2066,'أرصدة المخزن'!$A:$H,4,FALSE),"")</f>
        <v/>
      </c>
      <c r="H2066" s="13" t="n">
        <v>1</v>
      </c>
      <c r="I2066" s="115" t="inlineStr">
        <is>
          <t>صرف</t>
        </is>
      </c>
      <c r="J2066" s="13" t="inlineStr">
        <is>
          <t>توصيل الكهرباء لكرفان السويدي و فودافون</t>
        </is>
      </c>
      <c r="K2066" s="37">
        <f>IFERROR(VLOOKUP(E2066,'أرصدة المخزن'!$A:$H,8,0),"")</f>
        <v/>
      </c>
    </row>
    <row r="2067" ht="24.75" customHeight="1" s="138">
      <c r="A2067" s="13" t="n">
        <v>2061</v>
      </c>
      <c r="B2067" s="14" t="n">
        <v>46243</v>
      </c>
      <c r="C2067" s="47" t="inlineStr">
        <is>
          <t>الصيانة لاين</t>
        </is>
      </c>
      <c r="D2067" s="47" t="n">
        <v>519</v>
      </c>
      <c r="E2067" s="21" t="n">
        <v>10010167</v>
      </c>
      <c r="F2067" s="28">
        <f>IFERROR(VLOOKUP(E2067,'أرصدة المخزن'!$A:$E,3,0),"")</f>
        <v/>
      </c>
      <c r="G2067" s="29">
        <f>IFERROR(VLOOKUP(E2067,'أرصدة المخزن'!$A:$H,4,FALSE),"")</f>
        <v/>
      </c>
      <c r="H2067" s="13" t="n">
        <v>1</v>
      </c>
      <c r="I2067" s="115" t="inlineStr">
        <is>
          <t>صرف</t>
        </is>
      </c>
      <c r="J2067" s="13" t="inlineStr">
        <is>
          <t>توصيل الكهرباء لكرفان السويدي و فودافون</t>
        </is>
      </c>
      <c r="K2067" s="37">
        <f>IFERROR(VLOOKUP(E2067,'أرصدة المخزن'!$A:$H,8,0),"")</f>
        <v/>
      </c>
    </row>
    <row r="2068" ht="24.75" customHeight="1" s="138">
      <c r="A2068" s="13" t="n">
        <v>2062</v>
      </c>
      <c r="B2068" s="14" t="n">
        <v>46243</v>
      </c>
      <c r="C2068" s="47" t="inlineStr">
        <is>
          <t>الري بلوم</t>
        </is>
      </c>
      <c r="D2068" s="47" t="n">
        <v>520</v>
      </c>
      <c r="E2068" s="49" t="n">
        <v>10030003</v>
      </c>
      <c r="F2068" s="28">
        <f>IFERROR(VLOOKUP(E2068,'أرصدة المخزن'!$A:$E,3,0),"")</f>
        <v/>
      </c>
      <c r="G2068" s="29">
        <f>IFERROR(VLOOKUP(E2068,'أرصدة المخزن'!$A:$H,4,FALSE),"")</f>
        <v/>
      </c>
      <c r="H2068" s="13" t="n">
        <v>3</v>
      </c>
      <c r="I2068" s="115" t="inlineStr">
        <is>
          <t>صرف</t>
        </is>
      </c>
      <c r="J2068" s="13" t="inlineStr">
        <is>
          <t>وحدة 416 / 2</t>
        </is>
      </c>
      <c r="K2068" s="37">
        <f>IFERROR(VLOOKUP(E2068,'أرصدة المخزن'!$A:$H,8,0),"")</f>
        <v/>
      </c>
    </row>
    <row r="2069" ht="24.75" customHeight="1" s="138">
      <c r="A2069" s="13" t="n">
        <v>2063</v>
      </c>
      <c r="B2069" s="14" t="n">
        <v>46243</v>
      </c>
      <c r="C2069" s="47" t="inlineStr">
        <is>
          <t>الري بلوم</t>
        </is>
      </c>
      <c r="D2069" s="47" t="n">
        <v>520</v>
      </c>
      <c r="E2069" s="49" t="n">
        <v>10030006</v>
      </c>
      <c r="F2069" s="28">
        <f>IFERROR(VLOOKUP(E2069,'أرصدة المخزن'!$A:$E,3,0),"")</f>
        <v/>
      </c>
      <c r="G2069" s="29">
        <f>IFERROR(VLOOKUP(E2069,'أرصدة المخزن'!$A:$H,4,FALSE),"")</f>
        <v/>
      </c>
      <c r="H2069" s="13" t="n">
        <v>2</v>
      </c>
      <c r="I2069" s="115" t="inlineStr">
        <is>
          <t>صرف</t>
        </is>
      </c>
      <c r="J2069" s="13" t="inlineStr">
        <is>
          <t>وحدة 416 / 2</t>
        </is>
      </c>
      <c r="K2069" s="37">
        <f>IFERROR(VLOOKUP(E2069,'أرصدة المخزن'!$A:$H,8,0),"")</f>
        <v/>
      </c>
    </row>
    <row r="2070" ht="24.75" customHeight="1" s="138">
      <c r="A2070" s="13" t="n">
        <v>2064</v>
      </c>
      <c r="B2070" s="14" t="n">
        <v>46243</v>
      </c>
      <c r="C2070" s="47" t="inlineStr">
        <is>
          <t>الري بلوم</t>
        </is>
      </c>
      <c r="D2070" s="47" t="n">
        <v>520</v>
      </c>
      <c r="E2070" s="49" t="n">
        <v>10030030</v>
      </c>
      <c r="F2070" s="28">
        <f>IFERROR(VLOOKUP(E2070,'أرصدة المخزن'!$A:$E,3,0),"")</f>
        <v/>
      </c>
      <c r="G2070" s="29">
        <f>IFERROR(VLOOKUP(E2070,'أرصدة المخزن'!$A:$H,4,FALSE),"")</f>
        <v/>
      </c>
      <c r="H2070" s="13" t="n">
        <v>3</v>
      </c>
      <c r="I2070" s="115" t="inlineStr">
        <is>
          <t>صرف</t>
        </is>
      </c>
      <c r="J2070" s="13" t="inlineStr">
        <is>
          <t>وحدة 416 / 2</t>
        </is>
      </c>
      <c r="K2070" s="37">
        <f>IFERROR(VLOOKUP(E2070,'أرصدة المخزن'!$A:$H,8,0),"")</f>
        <v/>
      </c>
    </row>
    <row r="2071" ht="24.75" customHeight="1" s="138">
      <c r="A2071" s="13" t="n">
        <v>2065</v>
      </c>
      <c r="B2071" s="14" t="n">
        <v>46244</v>
      </c>
      <c r="C2071" s="47" t="inlineStr">
        <is>
          <t>الري سلطان</t>
        </is>
      </c>
      <c r="D2071" s="47" t="n">
        <v>521</v>
      </c>
      <c r="E2071" s="49" t="n">
        <v>10020005</v>
      </c>
      <c r="F2071" s="28">
        <f>IFERROR(VLOOKUP(E2071,'أرصدة المخزن'!$A:$E,3,0),"")</f>
        <v/>
      </c>
      <c r="G2071" s="29">
        <f>IFERROR(VLOOKUP(E2071,'أرصدة المخزن'!$A:$H,4,FALSE),"")</f>
        <v/>
      </c>
      <c r="H2071" s="13" t="n">
        <v>6</v>
      </c>
      <c r="I2071" s="115" t="inlineStr">
        <is>
          <t>صرف</t>
        </is>
      </c>
      <c r="J2071" s="13" t="inlineStr">
        <is>
          <t>امام عمارة 313</t>
        </is>
      </c>
      <c r="K2071" s="37">
        <f>IFERROR(VLOOKUP(E2071,'أرصدة المخزن'!$A:$H,8,0),"")</f>
        <v/>
      </c>
    </row>
    <row r="2072" ht="24.75" customHeight="1" s="138">
      <c r="A2072" s="13" t="n">
        <v>2066</v>
      </c>
      <c r="B2072" s="14" t="n">
        <v>46244</v>
      </c>
      <c r="C2072" s="47" t="inlineStr">
        <is>
          <t>الصيانة كالم</t>
        </is>
      </c>
      <c r="D2072" s="47" t="n">
        <v>522</v>
      </c>
      <c r="E2072" s="49" t="n">
        <v>10170067</v>
      </c>
      <c r="F2072" s="28">
        <f>IFERROR(VLOOKUP(E2072,'أرصدة المخزن'!$A:$E,3,0),"")</f>
        <v/>
      </c>
      <c r="G2072" s="29">
        <f>IFERROR(VLOOKUP(E2072,'أرصدة المخزن'!$A:$H,4,FALSE),"")</f>
        <v/>
      </c>
      <c r="H2072" s="13" t="n">
        <v>1</v>
      </c>
      <c r="I2072" s="115" t="inlineStr">
        <is>
          <t>صرف</t>
        </is>
      </c>
      <c r="J2072" s="13" t="inlineStr">
        <is>
          <t>وحد رقم 237/1</t>
        </is>
      </c>
      <c r="K2072" s="37">
        <f>IFERROR(VLOOKUP(E2072,'أرصدة المخزن'!$A:$H,8,0),"")</f>
        <v/>
      </c>
    </row>
    <row r="2073" ht="24.75" customHeight="1" s="138">
      <c r="A2073" s="13" t="n">
        <v>2067</v>
      </c>
      <c r="B2073" s="14" t="n">
        <v>46244</v>
      </c>
      <c r="C2073" s="47" t="inlineStr">
        <is>
          <t>المسطحات المائية</t>
        </is>
      </c>
      <c r="D2073" s="47" t="n">
        <v>523</v>
      </c>
      <c r="E2073" s="49" t="n">
        <v>10040009</v>
      </c>
      <c r="F2073" s="28">
        <f>IFERROR(VLOOKUP(E2073,'أرصدة المخزن'!$A:$E,3,0),"")</f>
        <v/>
      </c>
      <c r="G2073" s="29">
        <f>IFERROR(VLOOKUP(E2073,'أرصدة المخزن'!$A:$H,4,FALSE),"")</f>
        <v/>
      </c>
      <c r="H2073" s="13" t="n">
        <v>3</v>
      </c>
      <c r="I2073" s="115" t="inlineStr">
        <is>
          <t>صرف</t>
        </is>
      </c>
      <c r="J2073" s="13" t="n"/>
      <c r="K2073" s="37">
        <f>IFERROR(VLOOKUP(E2073,'أرصدة المخزن'!$A:$H,8,0),"")</f>
        <v/>
      </c>
    </row>
    <row r="2074" ht="24.75" customHeight="1" s="138">
      <c r="A2074" s="13" t="n">
        <v>2068</v>
      </c>
      <c r="B2074" s="14" t="n">
        <v>46244</v>
      </c>
      <c r="C2074" s="47" t="inlineStr">
        <is>
          <t>الصيانة لاين</t>
        </is>
      </c>
      <c r="D2074" s="47" t="n">
        <v>524</v>
      </c>
      <c r="E2074" s="49" t="n">
        <v>10170039</v>
      </c>
      <c r="F2074" s="28">
        <f>IFERROR(VLOOKUP(E2074,'أرصدة المخزن'!$A:$E,3,0),"")</f>
        <v/>
      </c>
      <c r="G2074" s="29">
        <f>IFERROR(VLOOKUP(E2074,'أرصدة المخزن'!$A:$H,4,FALSE),"")</f>
        <v/>
      </c>
      <c r="H2074" s="13" t="n">
        <v>6</v>
      </c>
      <c r="I2074" s="115" t="inlineStr">
        <is>
          <t>صرف</t>
        </is>
      </c>
      <c r="J2074" s="13" t="inlineStr">
        <is>
          <t>Paid servise</t>
        </is>
      </c>
      <c r="K2074" s="37">
        <f>IFERROR(VLOOKUP(E2074,'أرصدة المخزن'!$A:$H,8,0),"")</f>
        <v/>
      </c>
    </row>
    <row r="2075" ht="24.75" customHeight="1" s="138">
      <c r="A2075" s="13" t="n">
        <v>2069</v>
      </c>
      <c r="B2075" s="14" t="n">
        <v>46244</v>
      </c>
      <c r="C2075" s="47" t="inlineStr">
        <is>
          <t>الصيانة لاين</t>
        </is>
      </c>
      <c r="D2075" s="47" t="n">
        <v>524</v>
      </c>
      <c r="E2075" s="49" t="n">
        <v>10010020</v>
      </c>
      <c r="F2075" s="28">
        <f>IFERROR(VLOOKUP(E2075,'أرصدة المخزن'!$A:$E,3,0),"")</f>
        <v/>
      </c>
      <c r="G2075" s="29">
        <f>IFERROR(VLOOKUP(E2075,'أرصدة المخزن'!$A:$H,4,FALSE),"")</f>
        <v/>
      </c>
      <c r="H2075" s="13" t="n">
        <v>1</v>
      </c>
      <c r="I2075" s="115" t="inlineStr">
        <is>
          <t>صرف</t>
        </is>
      </c>
      <c r="J2075" s="13" t="inlineStr">
        <is>
          <t>عمارة 165</t>
        </is>
      </c>
      <c r="K2075" s="37">
        <f>IFERROR(VLOOKUP(E2075,'أرصدة المخزن'!$A:$H,8,0),"")</f>
        <v/>
      </c>
    </row>
    <row r="2076" ht="24.75" customHeight="1" s="138">
      <c r="A2076" s="13" t="n">
        <v>2070</v>
      </c>
      <c r="B2076" s="14" t="n">
        <v>46244</v>
      </c>
      <c r="C2076" s="47" t="inlineStr">
        <is>
          <t>الصيانة كالم</t>
        </is>
      </c>
      <c r="D2076" s="47" t="n">
        <v>525</v>
      </c>
      <c r="E2076" s="49" t="n">
        <v>10160004</v>
      </c>
      <c r="F2076" s="28">
        <f>IFERROR(VLOOKUP(E2076,'أرصدة المخزن'!$A:$E,3,0),"")</f>
        <v/>
      </c>
      <c r="G2076" s="29">
        <f>IFERROR(VLOOKUP(E2076,'أرصدة المخزن'!$A:$H,4,FALSE),"")</f>
        <v/>
      </c>
      <c r="H2076" s="13" t="n">
        <v>1</v>
      </c>
      <c r="I2076" s="115" t="inlineStr">
        <is>
          <t>صرف</t>
        </is>
      </c>
      <c r="J2076" s="13" t="inlineStr">
        <is>
          <t>تم التسليم عهدة لقسم الصيانة</t>
        </is>
      </c>
      <c r="K2076" s="37">
        <f>IFERROR(VLOOKUP(E2076,'أرصدة المخزن'!$A:$H,8,0),"")</f>
        <v/>
      </c>
    </row>
    <row r="2077" ht="24.75" customHeight="1" s="138">
      <c r="A2077" s="13" t="n">
        <v>2071</v>
      </c>
      <c r="B2077" s="14" t="n">
        <v>46245</v>
      </c>
      <c r="C2077" s="47" t="inlineStr">
        <is>
          <t>الري بلوم</t>
        </is>
      </c>
      <c r="D2077" s="47" t="n">
        <v>526</v>
      </c>
      <c r="E2077" s="49" t="n">
        <v>10030006</v>
      </c>
      <c r="F2077" s="28">
        <f>IFERROR(VLOOKUP(E2077,'أرصدة المخزن'!$A:$E,3,0),"")</f>
        <v/>
      </c>
      <c r="G2077" s="29">
        <f>IFERROR(VLOOKUP(E2077,'أرصدة المخزن'!$A:$H,4,FALSE),"")</f>
        <v/>
      </c>
      <c r="H2077" s="13" t="n">
        <v>5</v>
      </c>
      <c r="I2077" s="115" t="inlineStr">
        <is>
          <t>صرف</t>
        </is>
      </c>
      <c r="J2077" s="13" t="inlineStr">
        <is>
          <t>بحيرة 8 , 9</t>
        </is>
      </c>
      <c r="K2077" s="37">
        <f>IFERROR(VLOOKUP(E2077,'أرصدة المخزن'!$A:$H,8,0),"")</f>
        <v/>
      </c>
    </row>
    <row r="2078" ht="24.75" customHeight="1" s="138">
      <c r="A2078" s="13" t="n">
        <v>2072</v>
      </c>
      <c r="B2078" s="14" t="n">
        <v>46245</v>
      </c>
      <c r="C2078" s="47" t="inlineStr">
        <is>
          <t>الري بلوم</t>
        </is>
      </c>
      <c r="D2078" s="47" t="n">
        <v>526</v>
      </c>
      <c r="E2078" s="49" t="n">
        <v>10030031</v>
      </c>
      <c r="F2078" s="28">
        <f>IFERROR(VLOOKUP(E2078,'أرصدة المخزن'!$A:$E,3,0),"")</f>
        <v/>
      </c>
      <c r="G2078" s="29">
        <f>IFERROR(VLOOKUP(E2078,'أرصدة المخزن'!$A:$H,4,FALSE),"")</f>
        <v/>
      </c>
      <c r="H2078" s="13" t="n">
        <v>10</v>
      </c>
      <c r="I2078" s="115" t="inlineStr">
        <is>
          <t>صرف</t>
        </is>
      </c>
      <c r="J2078" s="13" t="inlineStr">
        <is>
          <t>بحيرات 6, 12</t>
        </is>
      </c>
      <c r="K2078" s="37">
        <f>IFERROR(VLOOKUP(E2078,'أرصدة المخزن'!$A:$H,8,0),"")</f>
        <v/>
      </c>
    </row>
    <row r="2079" ht="24.75" customHeight="1" s="138">
      <c r="A2079" s="13" t="n">
        <v>2073</v>
      </c>
      <c r="B2079" s="14" t="n">
        <v>46245</v>
      </c>
      <c r="C2079" s="47" t="inlineStr">
        <is>
          <t>الري بلوم</t>
        </is>
      </c>
      <c r="D2079" s="47" t="n">
        <v>526</v>
      </c>
      <c r="E2079" s="49" t="n">
        <v>10030042</v>
      </c>
      <c r="F2079" s="28">
        <f>IFERROR(VLOOKUP(E2079,'أرصدة المخزن'!$A:$E,3,0),"")</f>
        <v/>
      </c>
      <c r="G2079" s="29">
        <f>IFERROR(VLOOKUP(E2079,'أرصدة المخزن'!$A:$H,4,FALSE),"")</f>
        <v/>
      </c>
      <c r="H2079" s="15" t="n">
        <v>8</v>
      </c>
      <c r="I2079" s="115" t="inlineStr">
        <is>
          <t>صرف</t>
        </is>
      </c>
      <c r="J2079" s="13" t="inlineStr">
        <is>
          <t>بحيرات 6, 12</t>
        </is>
      </c>
      <c r="K2079" s="37">
        <f>IFERROR(VLOOKUP(E2079,'أرصدة المخزن'!$A:$H,8,0),"")</f>
        <v/>
      </c>
    </row>
    <row r="2080" ht="24.75" customHeight="1" s="138">
      <c r="A2080" s="13" t="n">
        <v>2074</v>
      </c>
      <c r="B2080" s="14" t="n">
        <v>46245</v>
      </c>
      <c r="C2080" s="47" t="inlineStr">
        <is>
          <t>الري بلوم</t>
        </is>
      </c>
      <c r="D2080" s="47" t="n">
        <v>526</v>
      </c>
      <c r="E2080" s="49" t="n">
        <v>10030044</v>
      </c>
      <c r="F2080" s="28">
        <f>IFERROR(VLOOKUP(E2080,'أرصدة المخزن'!$A:$E,3,0),"")</f>
        <v/>
      </c>
      <c r="G2080" s="29">
        <f>IFERROR(VLOOKUP(E2080,'أرصدة المخزن'!$A:$H,4,FALSE),"")</f>
        <v/>
      </c>
      <c r="H2080" s="15" t="n">
        <v>3</v>
      </c>
      <c r="I2080" s="115" t="inlineStr">
        <is>
          <t>صرف</t>
        </is>
      </c>
      <c r="J2080" s="13" t="inlineStr">
        <is>
          <t>بحيرات 6, 12</t>
        </is>
      </c>
      <c r="K2080" s="37">
        <f>IFERROR(VLOOKUP(E2080,'أرصدة المخزن'!$A:$H,8,0),"")</f>
        <v/>
      </c>
    </row>
    <row r="2081" ht="24.75" customHeight="1" s="138">
      <c r="A2081" s="13" t="n">
        <v>2075</v>
      </c>
      <c r="B2081" s="14" t="n">
        <v>46245</v>
      </c>
      <c r="C2081" s="47" t="inlineStr">
        <is>
          <t>الري بلوم</t>
        </is>
      </c>
      <c r="D2081" s="47" t="n">
        <v>527</v>
      </c>
      <c r="E2081" s="49" t="n">
        <v>10020004</v>
      </c>
      <c r="F2081" s="28">
        <f>IFERROR(VLOOKUP(E2081,'أرصدة المخزن'!$A:$E,3,0),"")</f>
        <v/>
      </c>
      <c r="G2081" s="29">
        <f>IFERROR(VLOOKUP(E2081,'أرصدة المخزن'!$A:$H,4,FALSE),"")</f>
        <v/>
      </c>
      <c r="H2081" s="13" t="n">
        <v>1</v>
      </c>
      <c r="I2081" s="115" t="inlineStr">
        <is>
          <t>صرف</t>
        </is>
      </c>
      <c r="J2081" s="13" t="inlineStr">
        <is>
          <t>بحييرة 9</t>
        </is>
      </c>
      <c r="K2081" s="37">
        <f>IFERROR(VLOOKUP(E2081,'أرصدة المخزن'!$A:$H,8,0),"")</f>
        <v/>
      </c>
    </row>
    <row r="2082" ht="24.75" customHeight="1" s="138">
      <c r="A2082" s="13" t="n">
        <v>2076</v>
      </c>
      <c r="B2082" s="14" t="n">
        <v>46245</v>
      </c>
      <c r="C2082" s="47" t="inlineStr">
        <is>
          <t>الري بلوم</t>
        </is>
      </c>
      <c r="D2082" s="47" t="n">
        <v>527</v>
      </c>
      <c r="E2082" s="49" t="n">
        <v>10020024</v>
      </c>
      <c r="F2082" s="28">
        <f>IFERROR(VLOOKUP(E2082,'أرصدة المخزن'!$A:$E,3,0),"")</f>
        <v/>
      </c>
      <c r="G2082" s="29">
        <f>IFERROR(VLOOKUP(E2082,'أرصدة المخزن'!$A:$H,4,FALSE),"")</f>
        <v/>
      </c>
      <c r="H2082" s="13" t="n">
        <v>1</v>
      </c>
      <c r="I2082" s="115" t="inlineStr">
        <is>
          <t>صرف</t>
        </is>
      </c>
      <c r="J2082" s="13" t="inlineStr">
        <is>
          <t>بحييرة 9</t>
        </is>
      </c>
      <c r="K2082" s="37">
        <f>IFERROR(VLOOKUP(E2082,'أرصدة المخزن'!$A:$H,8,0),"")</f>
        <v/>
      </c>
    </row>
    <row r="2083" ht="24.75" customHeight="1" s="138">
      <c r="A2083" s="13" t="n">
        <v>2077</v>
      </c>
      <c r="B2083" s="14" t="n">
        <v>46245</v>
      </c>
      <c r="C2083" s="47" t="inlineStr">
        <is>
          <t>الري بلوم</t>
        </is>
      </c>
      <c r="D2083" s="47" t="n">
        <v>527</v>
      </c>
      <c r="E2083" s="49" t="n">
        <v>10020008</v>
      </c>
      <c r="F2083" s="28">
        <f>IFERROR(VLOOKUP(E2083,'أرصدة المخزن'!$A:$E,3,0),"")</f>
        <v/>
      </c>
      <c r="G2083" s="29">
        <f>IFERROR(VLOOKUP(E2083,'أرصدة المخزن'!$A:$H,4,FALSE),"")</f>
        <v/>
      </c>
      <c r="H2083" s="13" t="n">
        <v>3</v>
      </c>
      <c r="I2083" s="115" t="inlineStr">
        <is>
          <t>صرف</t>
        </is>
      </c>
      <c r="J2083" s="13" t="inlineStr">
        <is>
          <t>بحييرة 9</t>
        </is>
      </c>
      <c r="K2083" s="37">
        <f>IFERROR(VLOOKUP(E2083,'أرصدة المخزن'!$A:$H,8,0),"")</f>
        <v/>
      </c>
    </row>
    <row r="2084" ht="24.75" customHeight="1" s="138">
      <c r="A2084" s="13" t="n">
        <v>2078</v>
      </c>
      <c r="B2084" s="14" t="n">
        <v>46245</v>
      </c>
      <c r="C2084" s="47" t="inlineStr">
        <is>
          <t>الري بلوم</t>
        </is>
      </c>
      <c r="D2084" s="47" t="n">
        <v>527</v>
      </c>
      <c r="E2084" s="49" t="n">
        <v>10020029</v>
      </c>
      <c r="F2084" s="28">
        <f>IFERROR(VLOOKUP(E2084,'أرصدة المخزن'!$A:$E,3,0),"")</f>
        <v/>
      </c>
      <c r="G2084" s="29">
        <f>IFERROR(VLOOKUP(E2084,'أرصدة المخزن'!$A:$H,4,FALSE),"")</f>
        <v/>
      </c>
      <c r="H2084" s="13" t="n">
        <v>1</v>
      </c>
      <c r="I2084" s="115" t="inlineStr">
        <is>
          <t>صرف</t>
        </is>
      </c>
      <c r="J2084" s="13" t="inlineStr">
        <is>
          <t>بحييرة 9</t>
        </is>
      </c>
      <c r="K2084" s="37">
        <f>IFERROR(VLOOKUP(E2084,'أرصدة المخزن'!$A:$H,8,0),"")</f>
        <v/>
      </c>
    </row>
    <row r="2085" ht="24.75" customHeight="1" s="138">
      <c r="A2085" s="13" t="n">
        <v>2079</v>
      </c>
      <c r="B2085" s="14" t="n">
        <v>46245</v>
      </c>
      <c r="C2085" s="47" t="inlineStr">
        <is>
          <t>الري بلوم</t>
        </is>
      </c>
      <c r="D2085" s="47" t="n">
        <v>528</v>
      </c>
      <c r="E2085" s="49" t="n">
        <v>10030043</v>
      </c>
      <c r="F2085" s="28">
        <f>IFERROR(VLOOKUP(E2085,'أرصدة المخزن'!$A:$E,3,0),"")</f>
        <v/>
      </c>
      <c r="G2085" s="29">
        <f>IFERROR(VLOOKUP(E2085,'أرصدة المخزن'!$A:$H,4,FALSE),"")</f>
        <v/>
      </c>
      <c r="H2085" s="13" t="n">
        <v>20</v>
      </c>
      <c r="I2085" s="115" t="inlineStr">
        <is>
          <t>صرف</t>
        </is>
      </c>
      <c r="J2085" s="13" t="inlineStr">
        <is>
          <t>بحييرة 9</t>
        </is>
      </c>
      <c r="K2085" s="37">
        <f>IFERROR(VLOOKUP(E2085,'أرصدة المخزن'!$A:$H,8,0),"")</f>
        <v/>
      </c>
    </row>
    <row r="2086" ht="24.75" customHeight="1" s="138">
      <c r="A2086" s="13" t="n">
        <v>2080</v>
      </c>
      <c r="B2086" s="14" t="n">
        <v>46245</v>
      </c>
      <c r="C2086" s="47" t="inlineStr">
        <is>
          <t>الري بلوم</t>
        </is>
      </c>
      <c r="D2086" s="47" t="n">
        <v>528</v>
      </c>
      <c r="E2086" s="49" t="n">
        <v>10030003</v>
      </c>
      <c r="F2086" s="28">
        <f>IFERROR(VLOOKUP(E2086,'أرصدة المخزن'!$A:$E,3,0),"")</f>
        <v/>
      </c>
      <c r="G2086" s="29">
        <f>IFERROR(VLOOKUP(E2086,'أرصدة المخزن'!$A:$H,4,FALSE),"")</f>
        <v/>
      </c>
      <c r="H2086" s="13" t="n">
        <v>12</v>
      </c>
      <c r="I2086" s="115" t="inlineStr">
        <is>
          <t>صرف</t>
        </is>
      </c>
      <c r="J2086" s="13" t="inlineStr">
        <is>
          <t>بحييرة 9</t>
        </is>
      </c>
      <c r="K2086" s="37">
        <f>IFERROR(VLOOKUP(E2086,'أرصدة المخزن'!$A:$H,8,0),"")</f>
        <v/>
      </c>
    </row>
    <row r="2087" ht="24.75" customHeight="1" s="138">
      <c r="A2087" s="13" t="n">
        <v>2081</v>
      </c>
      <c r="B2087" s="14" t="n">
        <v>46245</v>
      </c>
      <c r="C2087" s="47" t="inlineStr">
        <is>
          <t>الري بلوم</t>
        </is>
      </c>
      <c r="D2087" s="47" t="n">
        <v>528</v>
      </c>
      <c r="E2087" s="49" t="n">
        <v>10030005</v>
      </c>
      <c r="F2087" s="28">
        <f>IFERROR(VLOOKUP(E2087,'أرصدة المخزن'!$A:$E,3,0),"")</f>
        <v/>
      </c>
      <c r="G2087" s="29">
        <f>IFERROR(VLOOKUP(E2087,'أرصدة المخزن'!$A:$H,4,FALSE),"")</f>
        <v/>
      </c>
      <c r="H2087" s="13" t="n">
        <v>10</v>
      </c>
      <c r="I2087" s="115" t="inlineStr">
        <is>
          <t>صرف</t>
        </is>
      </c>
      <c r="J2087" s="13" t="inlineStr">
        <is>
          <t>بحييرة 9</t>
        </is>
      </c>
      <c r="K2087" s="37">
        <f>IFERROR(VLOOKUP(E2087,'أرصدة المخزن'!$A:$H,8,0),"")</f>
        <v/>
      </c>
    </row>
    <row r="2088" ht="24.75" customHeight="1" s="138">
      <c r="A2088" s="13" t="n">
        <v>2082</v>
      </c>
      <c r="B2088" s="14" t="n">
        <v>46245</v>
      </c>
      <c r="C2088" s="47" t="inlineStr">
        <is>
          <t>الري بلوم</t>
        </is>
      </c>
      <c r="D2088" s="47" t="n">
        <v>528</v>
      </c>
      <c r="E2088" s="49" t="n">
        <v>10030004</v>
      </c>
      <c r="F2088" s="28">
        <f>IFERROR(VLOOKUP(E2088,'أرصدة المخزن'!$A:$E,3,0),"")</f>
        <v/>
      </c>
      <c r="G2088" s="29">
        <f>IFERROR(VLOOKUP(E2088,'أرصدة المخزن'!$A:$H,4,FALSE),"")</f>
        <v/>
      </c>
      <c r="H2088" s="13" t="n">
        <v>5</v>
      </c>
      <c r="I2088" s="115" t="inlineStr">
        <is>
          <t>صرف</t>
        </is>
      </c>
      <c r="J2088" s="13" t="inlineStr">
        <is>
          <t>بحييرة 9</t>
        </is>
      </c>
      <c r="K2088" s="37">
        <f>IFERROR(VLOOKUP(E2088,'أرصدة المخزن'!$A:$H,8,0),"")</f>
        <v/>
      </c>
    </row>
    <row r="2089" ht="24.75" customHeight="1" s="138">
      <c r="A2089" s="13" t="n">
        <v>2083</v>
      </c>
      <c r="B2089" s="14" t="n">
        <v>46245</v>
      </c>
      <c r="C2089" s="47" t="inlineStr">
        <is>
          <t>الري بلوم</t>
        </is>
      </c>
      <c r="D2089" s="47" t="n">
        <v>529</v>
      </c>
      <c r="E2089" s="49" t="n">
        <v>10020001</v>
      </c>
      <c r="F2089" s="28">
        <f>IFERROR(VLOOKUP(E2089,'أرصدة المخزن'!$A:$E,3,0),"")</f>
        <v/>
      </c>
      <c r="G2089" s="29">
        <f>IFERROR(VLOOKUP(E2089,'أرصدة المخزن'!$A:$H,4,FALSE),"")</f>
        <v/>
      </c>
      <c r="H2089" s="13" t="n">
        <v>60</v>
      </c>
      <c r="I2089" s="115" t="inlineStr">
        <is>
          <t>صرف</t>
        </is>
      </c>
      <c r="J2089" s="13" t="inlineStr">
        <is>
          <t>بحييرة 9</t>
        </is>
      </c>
      <c r="K2089" s="37">
        <f>IFERROR(VLOOKUP(E2089,'أرصدة المخزن'!$A:$H,8,0),"")</f>
        <v/>
      </c>
    </row>
    <row r="2090" ht="24.75" customHeight="1" s="138">
      <c r="A2090" s="13" t="n">
        <v>2084</v>
      </c>
      <c r="B2090" s="14" t="n">
        <v>46245</v>
      </c>
      <c r="C2090" s="47" t="inlineStr">
        <is>
          <t>الري بلوم</t>
        </is>
      </c>
      <c r="D2090" s="47" t="n">
        <v>529</v>
      </c>
      <c r="E2090" s="49" t="n">
        <v>10020021</v>
      </c>
      <c r="F2090" s="28">
        <f>IFERROR(VLOOKUP(E2090,'أرصدة المخزن'!$A:$E,3,0),"")</f>
        <v/>
      </c>
      <c r="G2090" s="29">
        <f>IFERROR(VLOOKUP(E2090,'أرصدة المخزن'!$A:$H,4,FALSE),"")</f>
        <v/>
      </c>
      <c r="H2090" s="13" t="n">
        <v>3</v>
      </c>
      <c r="I2090" s="115" t="inlineStr">
        <is>
          <t>صرف</t>
        </is>
      </c>
      <c r="J2090" s="13" t="inlineStr">
        <is>
          <t>بحييرة 9</t>
        </is>
      </c>
      <c r="K2090" s="37">
        <f>IFERROR(VLOOKUP(E2090,'أرصدة المخزن'!$A:$H,8,0),"")</f>
        <v/>
      </c>
    </row>
    <row r="2091" ht="24.75" customHeight="1" s="138">
      <c r="A2091" s="13" t="n">
        <v>2085</v>
      </c>
      <c r="B2091" s="14" t="n">
        <v>46245</v>
      </c>
      <c r="C2091" s="47" t="inlineStr">
        <is>
          <t>الري بلوم</t>
        </is>
      </c>
      <c r="D2091" s="47" t="n">
        <v>529</v>
      </c>
      <c r="E2091" s="49" t="n">
        <v>10020025</v>
      </c>
      <c r="F2091" s="28">
        <f>IFERROR(VLOOKUP(E2091,'أرصدة المخزن'!$A:$E,3,0),"")</f>
        <v/>
      </c>
      <c r="G2091" s="29">
        <f>IFERROR(VLOOKUP(E2091,'أرصدة المخزن'!$A:$H,4,FALSE),"")</f>
        <v/>
      </c>
      <c r="H2091" s="13" t="n">
        <v>5</v>
      </c>
      <c r="I2091" s="115" t="inlineStr">
        <is>
          <t>صرف</t>
        </is>
      </c>
      <c r="J2091" s="13" t="inlineStr">
        <is>
          <t>بحييرة 9</t>
        </is>
      </c>
      <c r="K2091" s="37">
        <f>IFERROR(VLOOKUP(E2091,'أرصدة المخزن'!$A:$H,8,0),"")</f>
        <v/>
      </c>
    </row>
    <row r="2092" ht="24.75" customHeight="1" s="138">
      <c r="A2092" s="13" t="n">
        <v>2086</v>
      </c>
      <c r="B2092" s="14" t="n">
        <v>46245</v>
      </c>
      <c r="C2092" s="47" t="inlineStr">
        <is>
          <t>الري بلوم</t>
        </is>
      </c>
      <c r="D2092" s="47" t="n">
        <v>529</v>
      </c>
      <c r="E2092" s="49" t="n">
        <v>10020009</v>
      </c>
      <c r="F2092" s="28">
        <f>IFERROR(VLOOKUP(E2092,'أرصدة المخزن'!$A:$E,3,0),"")</f>
        <v/>
      </c>
      <c r="G2092" s="29">
        <f>IFERROR(VLOOKUP(E2092,'أرصدة المخزن'!$A:$H,4,FALSE),"")</f>
        <v/>
      </c>
      <c r="H2092" s="13" t="n">
        <v>2</v>
      </c>
      <c r="I2092" s="115" t="inlineStr">
        <is>
          <t>صرف</t>
        </is>
      </c>
      <c r="J2092" s="13" t="inlineStr">
        <is>
          <t>بحييرة 9</t>
        </is>
      </c>
      <c r="K2092" s="37">
        <f>IFERROR(VLOOKUP(E2092,'أرصدة المخزن'!$A:$H,8,0),"")</f>
        <v/>
      </c>
    </row>
    <row r="2093" ht="24.75" customHeight="1" s="138">
      <c r="A2093" s="13" t="n">
        <v>2087</v>
      </c>
      <c r="B2093" s="14" t="n">
        <v>46245</v>
      </c>
      <c r="C2093" s="47" t="inlineStr">
        <is>
          <t>الري بلوم</t>
        </is>
      </c>
      <c r="D2093" s="47" t="n">
        <v>530</v>
      </c>
      <c r="E2093" s="49" t="n">
        <v>10020010</v>
      </c>
      <c r="F2093" s="28">
        <f>IFERROR(VLOOKUP(E2093,'أرصدة المخزن'!$A:$E,3,0),"")</f>
        <v/>
      </c>
      <c r="G2093" s="29">
        <f>IFERROR(VLOOKUP(E2093,'أرصدة المخزن'!$A:$H,4,FALSE),"")</f>
        <v/>
      </c>
      <c r="H2093" s="13" t="n">
        <v>2</v>
      </c>
      <c r="I2093" s="115" t="inlineStr">
        <is>
          <t>صرف</t>
        </is>
      </c>
      <c r="J2093" s="13" t="inlineStr">
        <is>
          <t>بحيرة 6,12</t>
        </is>
      </c>
      <c r="K2093" s="37">
        <f>IFERROR(VLOOKUP(E2093,'أرصدة المخزن'!$A:$H,8,0),"")</f>
        <v/>
      </c>
    </row>
    <row r="2094" ht="24.75" customHeight="1" s="138">
      <c r="A2094" s="13" t="n">
        <v>2088</v>
      </c>
      <c r="B2094" s="14" t="n">
        <v>46245</v>
      </c>
      <c r="C2094" s="47" t="inlineStr">
        <is>
          <t>الري بلوم</t>
        </is>
      </c>
      <c r="D2094" s="47" t="n">
        <v>530</v>
      </c>
      <c r="E2094" s="49" t="n">
        <v>10020013</v>
      </c>
      <c r="F2094" s="28">
        <f>IFERROR(VLOOKUP(E2094,'أرصدة المخزن'!$A:$E,3,0),"")</f>
        <v/>
      </c>
      <c r="G2094" s="29">
        <f>IFERROR(VLOOKUP(E2094,'أرصدة المخزن'!$A:$H,4,FALSE),"")</f>
        <v/>
      </c>
      <c r="H2094" s="13" t="n">
        <v>1</v>
      </c>
      <c r="I2094" s="115" t="inlineStr">
        <is>
          <t>صرف</t>
        </is>
      </c>
      <c r="J2094" s="13" t="inlineStr">
        <is>
          <t>بحيرة 6,12</t>
        </is>
      </c>
      <c r="K2094" s="37">
        <f>IFERROR(VLOOKUP(E2094,'أرصدة المخزن'!$A:$H,8,0),"")</f>
        <v/>
      </c>
    </row>
    <row r="2095" ht="24.75" customHeight="1" s="138">
      <c r="A2095" s="13" t="n">
        <v>2089</v>
      </c>
      <c r="B2095" s="14" t="n">
        <v>46245</v>
      </c>
      <c r="C2095" s="47" t="inlineStr">
        <is>
          <t>الري بلوم</t>
        </is>
      </c>
      <c r="D2095" s="47" t="n">
        <v>530</v>
      </c>
      <c r="E2095" s="49" t="n">
        <v>10020049</v>
      </c>
      <c r="F2095" s="28">
        <f>IFERROR(VLOOKUP(E2095,'أرصدة المخزن'!$A:$E,3,0),"")</f>
        <v/>
      </c>
      <c r="G2095" s="29">
        <f>IFERROR(VLOOKUP(E2095,'أرصدة المخزن'!$A:$H,4,FALSE),"")</f>
        <v/>
      </c>
      <c r="H2095" s="13" t="n">
        <v>1</v>
      </c>
      <c r="I2095" s="115" t="inlineStr">
        <is>
          <t>صرف</t>
        </is>
      </c>
      <c r="J2095" s="13" t="inlineStr">
        <is>
          <t>بحيرة 6,12</t>
        </is>
      </c>
      <c r="K2095" s="37">
        <f>IFERROR(VLOOKUP(E2095,'أرصدة المخزن'!$A:$H,8,0),"")</f>
        <v/>
      </c>
    </row>
    <row r="2096" ht="24.75" customHeight="1" s="138">
      <c r="A2096" s="13" t="n">
        <v>2090</v>
      </c>
      <c r="B2096" s="14" t="n">
        <v>46245</v>
      </c>
      <c r="C2096" s="47" t="inlineStr">
        <is>
          <t>الري بلوم</t>
        </is>
      </c>
      <c r="D2096" s="47" t="n">
        <v>530</v>
      </c>
      <c r="E2096" s="49" t="n">
        <v>10020014</v>
      </c>
      <c r="F2096" s="28">
        <f>IFERROR(VLOOKUP(E2096,'أرصدة المخزن'!$A:$E,3,0),"")</f>
        <v/>
      </c>
      <c r="G2096" s="29">
        <f>IFERROR(VLOOKUP(E2096,'أرصدة المخزن'!$A:$H,4,FALSE),"")</f>
        <v/>
      </c>
      <c r="H2096" s="13" t="n">
        <v>1</v>
      </c>
      <c r="I2096" s="115" t="inlineStr">
        <is>
          <t>صرف</t>
        </is>
      </c>
      <c r="J2096" s="13" t="inlineStr">
        <is>
          <t>بحيرة 6,12</t>
        </is>
      </c>
      <c r="K2096" s="37">
        <f>IFERROR(VLOOKUP(E2096,'أرصدة المخزن'!$A:$H,8,0),"")</f>
        <v/>
      </c>
    </row>
    <row r="2097" ht="24.75" customHeight="1" s="138">
      <c r="A2097" s="13" t="n">
        <v>2091</v>
      </c>
      <c r="B2097" s="14" t="n">
        <v>46245</v>
      </c>
      <c r="C2097" s="47" t="inlineStr">
        <is>
          <t>الري بلوم</t>
        </is>
      </c>
      <c r="D2097" s="47" t="n">
        <v>531</v>
      </c>
      <c r="E2097" s="49" t="n">
        <v>10030002</v>
      </c>
      <c r="F2097" s="28">
        <f>IFERROR(VLOOKUP(E2097,'أرصدة المخزن'!$A:$E,3,0),"")</f>
        <v/>
      </c>
      <c r="G2097" s="29">
        <f>IFERROR(VLOOKUP(E2097,'أرصدة المخزن'!$A:$H,4,FALSE),"")</f>
        <v/>
      </c>
      <c r="H2097" s="13" t="n">
        <v>350</v>
      </c>
      <c r="I2097" s="115" t="inlineStr">
        <is>
          <t>صرف</t>
        </is>
      </c>
      <c r="J2097" s="13" t="inlineStr">
        <is>
          <t>بحيرة 6,12</t>
        </is>
      </c>
      <c r="K2097" s="37">
        <f>IFERROR(VLOOKUP(E2097,'أرصدة المخزن'!$A:$H,8,0),"")</f>
        <v/>
      </c>
    </row>
    <row r="2098" ht="24.75" customHeight="1" s="138">
      <c r="A2098" s="13" t="n">
        <v>2092</v>
      </c>
      <c r="B2098" s="14" t="n">
        <v>46245</v>
      </c>
      <c r="C2098" s="47" t="inlineStr">
        <is>
          <t>الري سلطان</t>
        </is>
      </c>
      <c r="D2098" s="47" t="n">
        <v>532</v>
      </c>
      <c r="E2098" s="49" t="n">
        <v>10030045</v>
      </c>
      <c r="F2098" s="28">
        <f>IFERROR(VLOOKUP(E2098,'أرصدة المخزن'!$A:$E,3,0),"")</f>
        <v/>
      </c>
      <c r="G2098" s="29">
        <f>IFERROR(VLOOKUP(E2098,'أرصدة المخزن'!$A:$H,4,FALSE),"")</f>
        <v/>
      </c>
      <c r="H2098" s="15" t="n">
        <v>1</v>
      </c>
      <c r="I2098" s="115" t="inlineStr">
        <is>
          <t>صرف</t>
        </is>
      </c>
      <c r="J2098" s="13" t="inlineStr">
        <is>
          <t>امتداد حمام 2</t>
        </is>
      </c>
      <c r="K2098" s="37">
        <f>IFERROR(VLOOKUP(E2098,'أرصدة المخزن'!$A:$H,8,0),"")</f>
        <v/>
      </c>
    </row>
    <row r="2099" ht="24.75" customHeight="1" s="138">
      <c r="A2099" s="13" t="n">
        <v>2093</v>
      </c>
      <c r="B2099" s="14" t="n">
        <v>46245</v>
      </c>
      <c r="C2099" s="47" t="inlineStr">
        <is>
          <t>الري سلطان</t>
        </is>
      </c>
      <c r="D2099" s="47" t="n">
        <v>532</v>
      </c>
      <c r="E2099" s="49" t="n">
        <v>10030028</v>
      </c>
      <c r="F2099" s="28">
        <f>IFERROR(VLOOKUP(E2099,'أرصدة المخزن'!$A:$E,3,0),"")</f>
        <v/>
      </c>
      <c r="G2099" s="29">
        <f>IFERROR(VLOOKUP(E2099,'أرصدة المخزن'!$A:$H,4,FALSE),"")</f>
        <v/>
      </c>
      <c r="H2099" s="13" t="n">
        <v>50</v>
      </c>
      <c r="I2099" s="115" t="inlineStr">
        <is>
          <t>صرف</t>
        </is>
      </c>
      <c r="J2099" s="13" t="inlineStr">
        <is>
          <t>امتداد حمام 2</t>
        </is>
      </c>
      <c r="K2099" s="37">
        <f>IFERROR(VLOOKUP(E2099,'أرصدة المخزن'!$A:$H,8,0),"")</f>
        <v/>
      </c>
    </row>
    <row r="2100" ht="24.75" customHeight="1" s="138">
      <c r="A2100" s="13" t="n">
        <v>2094</v>
      </c>
      <c r="B2100" s="14" t="n">
        <v>46245</v>
      </c>
      <c r="C2100" s="47" t="inlineStr">
        <is>
          <t>الري سلطان</t>
        </is>
      </c>
      <c r="D2100" s="47" t="n">
        <v>532</v>
      </c>
      <c r="E2100" s="49" t="n">
        <v>10030042</v>
      </c>
      <c r="F2100" s="28">
        <f>IFERROR(VLOOKUP(E2100,'أرصدة المخزن'!$A:$E,3,0),"")</f>
        <v/>
      </c>
      <c r="G2100" s="29">
        <f>IFERROR(VLOOKUP(E2100,'أرصدة المخزن'!$A:$H,4,FALSE),"")</f>
        <v/>
      </c>
      <c r="H2100" s="15" t="n">
        <v>8</v>
      </c>
      <c r="I2100" s="115" t="inlineStr">
        <is>
          <t>صرف</t>
        </is>
      </c>
      <c r="J2100" s="13" t="inlineStr">
        <is>
          <t>امتداد حمام 2</t>
        </is>
      </c>
      <c r="K2100" s="37">
        <f>IFERROR(VLOOKUP(E2100,'أرصدة المخزن'!$A:$H,8,0),"")</f>
        <v/>
      </c>
    </row>
    <row r="2101" ht="24.75" customHeight="1" s="138">
      <c r="A2101" s="13" t="n">
        <v>2095</v>
      </c>
      <c r="B2101" s="14" t="n">
        <v>46245</v>
      </c>
      <c r="C2101" s="47" t="inlineStr">
        <is>
          <t>الري سلطان</t>
        </is>
      </c>
      <c r="D2101" s="47" t="n">
        <v>532</v>
      </c>
      <c r="E2101" s="49" t="n">
        <v>10030044</v>
      </c>
      <c r="F2101" s="28">
        <f>IFERROR(VLOOKUP(E2101,'أرصدة المخزن'!$A:$E,3,0),"")</f>
        <v/>
      </c>
      <c r="G2101" s="29">
        <f>IFERROR(VLOOKUP(E2101,'أرصدة المخزن'!$A:$H,4,FALSE),"")</f>
        <v/>
      </c>
      <c r="H2101" s="15" t="n">
        <v>2</v>
      </c>
      <c r="I2101" s="115" t="inlineStr">
        <is>
          <t>صرف</t>
        </is>
      </c>
      <c r="J2101" s="13" t="inlineStr">
        <is>
          <t>امتداد حمام 2</t>
        </is>
      </c>
      <c r="K2101" s="37">
        <f>IFERROR(VLOOKUP(E2101,'أرصدة المخزن'!$A:$H,8,0),"")</f>
        <v/>
      </c>
    </row>
    <row r="2102" ht="24.75" customHeight="1" s="138">
      <c r="A2102" s="13" t="n">
        <v>2096</v>
      </c>
      <c r="B2102" s="14" t="n">
        <v>46245</v>
      </c>
      <c r="C2102" s="47" t="inlineStr">
        <is>
          <t>الري سلطان</t>
        </is>
      </c>
      <c r="D2102" s="47" t="n">
        <v>533</v>
      </c>
      <c r="E2102" s="49" t="n">
        <v>10030031</v>
      </c>
      <c r="F2102" s="28">
        <f>IFERROR(VLOOKUP(E2102,'أرصدة المخزن'!$A:$E,3,0),"")</f>
        <v/>
      </c>
      <c r="G2102" s="29">
        <f>IFERROR(VLOOKUP(E2102,'أرصدة المخزن'!$A:$H,4,FALSE),"")</f>
        <v/>
      </c>
      <c r="H2102" s="13" t="n">
        <v>10</v>
      </c>
      <c r="I2102" s="115" t="inlineStr">
        <is>
          <t>صرف</t>
        </is>
      </c>
      <c r="J2102" s="13" t="inlineStr">
        <is>
          <t>امتداد حمام 2</t>
        </is>
      </c>
      <c r="K2102" s="37">
        <f>IFERROR(VLOOKUP(E2102,'أرصدة المخزن'!$A:$H,8,0),"")</f>
        <v/>
      </c>
    </row>
    <row r="2103" ht="24.75" customHeight="1" s="138">
      <c r="A2103" s="13" t="n">
        <v>2097</v>
      </c>
      <c r="B2103" s="14" t="n">
        <v>46245</v>
      </c>
      <c r="C2103" s="47" t="inlineStr">
        <is>
          <t>الري سلطان</t>
        </is>
      </c>
      <c r="D2103" s="47" t="n">
        <v>533</v>
      </c>
      <c r="E2103" s="49" t="n">
        <v>10030002</v>
      </c>
      <c r="F2103" s="28">
        <f>IFERROR(VLOOKUP(E2103,'أرصدة المخزن'!$A:$E,3,0),"")</f>
        <v/>
      </c>
      <c r="G2103" s="29">
        <f>IFERROR(VLOOKUP(E2103,'أرصدة المخزن'!$A:$H,4,FALSE),"")</f>
        <v/>
      </c>
      <c r="H2103" s="13" t="n">
        <v>350</v>
      </c>
      <c r="I2103" s="115" t="inlineStr">
        <is>
          <t>صرف</t>
        </is>
      </c>
      <c r="J2103" s="13" t="inlineStr">
        <is>
          <t>امتداد حمام 2</t>
        </is>
      </c>
      <c r="K2103" s="37">
        <f>IFERROR(VLOOKUP(E2103,'أرصدة المخزن'!$A:$H,8,0),"")</f>
        <v/>
      </c>
    </row>
    <row r="2104" ht="24.75" customHeight="1" s="138">
      <c r="A2104" s="13" t="n">
        <v>2098</v>
      </c>
      <c r="B2104" s="14" t="n">
        <v>46245</v>
      </c>
      <c r="C2104" s="47" t="inlineStr">
        <is>
          <t>النظافة كايرو</t>
        </is>
      </c>
      <c r="D2104" s="47" t="n">
        <v>534</v>
      </c>
      <c r="E2104" s="49" t="n">
        <v>10050002</v>
      </c>
      <c r="F2104" s="28">
        <f>IFERROR(VLOOKUP(E2104,'أرصدة المخزن'!$A:$E,3,0),"")</f>
        <v/>
      </c>
      <c r="G2104" s="29">
        <f>IFERROR(VLOOKUP(E2104,'أرصدة المخزن'!$A:$H,4,FALSE),"")</f>
        <v/>
      </c>
      <c r="H2104" s="13" t="n">
        <v>4</v>
      </c>
      <c r="I2104" s="115" t="inlineStr">
        <is>
          <t>صرف</t>
        </is>
      </c>
      <c r="J2104" s="13" t="n"/>
      <c r="K2104" s="37">
        <f>IFERROR(VLOOKUP(E2104,'أرصدة المخزن'!$A:$H,8,0),"")</f>
        <v/>
      </c>
    </row>
    <row r="2105" ht="24.75" customHeight="1" s="138">
      <c r="A2105" s="13" t="n">
        <v>2099</v>
      </c>
      <c r="B2105" s="14" t="n">
        <v>46245</v>
      </c>
      <c r="C2105" s="47" t="inlineStr">
        <is>
          <t>النظافة كايرو</t>
        </is>
      </c>
      <c r="D2105" s="47" t="n">
        <v>534</v>
      </c>
      <c r="E2105" s="49" t="n">
        <v>10050003</v>
      </c>
      <c r="F2105" s="28">
        <f>IFERROR(VLOOKUP(E2105,'أرصدة المخزن'!$A:$E,3,0),"")</f>
        <v/>
      </c>
      <c r="G2105" s="29">
        <f>IFERROR(VLOOKUP(E2105,'أرصدة المخزن'!$A:$H,4,FALSE),"")</f>
        <v/>
      </c>
      <c r="H2105" s="13" t="n">
        <v>12</v>
      </c>
      <c r="I2105" s="115" t="inlineStr">
        <is>
          <t>صرف</t>
        </is>
      </c>
      <c r="J2105" s="13" t="n"/>
      <c r="K2105" s="37">
        <f>IFERROR(VLOOKUP(E2105,'أرصدة المخزن'!$A:$H,8,0),"")</f>
        <v/>
      </c>
    </row>
    <row r="2106" ht="24.75" customHeight="1" s="138">
      <c r="A2106" s="13" t="n">
        <v>2100</v>
      </c>
      <c r="B2106" s="14" t="n">
        <v>46245</v>
      </c>
      <c r="C2106" s="47" t="inlineStr">
        <is>
          <t>الصيانة لاين</t>
        </is>
      </c>
      <c r="D2106" s="47" t="n">
        <v>535</v>
      </c>
      <c r="E2106" s="49" t="n">
        <v>10010057</v>
      </c>
      <c r="F2106" s="28">
        <f>IFERROR(VLOOKUP(E2106,'أرصدة المخزن'!$A:$E,3,0),"")</f>
        <v/>
      </c>
      <c r="G2106" s="29">
        <f>IFERROR(VLOOKUP(E2106,'أرصدة المخزن'!$A:$H,4,FALSE),"")</f>
        <v/>
      </c>
      <c r="H2106" s="13" t="n">
        <v>4</v>
      </c>
      <c r="I2106" s="115" t="inlineStr">
        <is>
          <t>صرف</t>
        </is>
      </c>
      <c r="J2106" s="13" t="inlineStr">
        <is>
          <t>عمارة 203</t>
        </is>
      </c>
      <c r="K2106" s="37">
        <f>IFERROR(VLOOKUP(E2106,'أرصدة المخزن'!$A:$H,8,0),"")</f>
        <v/>
      </c>
    </row>
    <row r="2107" ht="24.75" customHeight="1" s="138">
      <c r="A2107" s="13" t="n">
        <v>2101</v>
      </c>
      <c r="B2107" s="14" t="n">
        <v>46245</v>
      </c>
      <c r="C2107" s="47" t="inlineStr">
        <is>
          <t>النظافة كالم</t>
        </is>
      </c>
      <c r="D2107" s="47" t="n">
        <v>536</v>
      </c>
      <c r="E2107" s="49" t="n">
        <v>10050012</v>
      </c>
      <c r="F2107" s="28">
        <f>IFERROR(VLOOKUP(E2107,'أرصدة المخزن'!$A:$E,3,0),"")</f>
        <v/>
      </c>
      <c r="G2107" s="29">
        <f>IFERROR(VLOOKUP(E2107,'أرصدة المخزن'!$A:$H,4,FALSE),"")</f>
        <v/>
      </c>
      <c r="H2107" s="13" t="n">
        <v>1</v>
      </c>
      <c r="I2107" s="115" t="inlineStr">
        <is>
          <t>صرف</t>
        </is>
      </c>
      <c r="J2107" s="13" t="inlineStr">
        <is>
          <t>عمارة 245</t>
        </is>
      </c>
      <c r="K2107" s="37">
        <f>IFERROR(VLOOKUP(E2107,'أرصدة المخزن'!$A:$H,8,0),"")</f>
        <v/>
      </c>
    </row>
    <row r="2108" ht="24.75" customHeight="1" s="138">
      <c r="A2108" s="13" t="n">
        <v>2102</v>
      </c>
      <c r="B2108" s="14" t="n">
        <v>46246</v>
      </c>
      <c r="C2108" s="47" t="inlineStr">
        <is>
          <t>النظافة لاين</t>
        </is>
      </c>
      <c r="D2108" s="47" t="n">
        <v>537</v>
      </c>
      <c r="E2108" s="49" t="n">
        <v>10050002</v>
      </c>
      <c r="F2108" s="28">
        <f>IFERROR(VLOOKUP(E2108,'أرصدة المخزن'!$A:$E,3,0),"")</f>
        <v/>
      </c>
      <c r="G2108" s="29">
        <f>IFERROR(VLOOKUP(E2108,'أرصدة المخزن'!$A:$H,4,FALSE),"")</f>
        <v/>
      </c>
      <c r="H2108" s="13" t="n">
        <v>2</v>
      </c>
      <c r="I2108" s="115" t="inlineStr">
        <is>
          <t>صرف</t>
        </is>
      </c>
      <c r="J2108" s="13" t="n"/>
      <c r="K2108" s="37">
        <f>IFERROR(VLOOKUP(E2108,'أرصدة المخزن'!$A:$H,8,0),"")</f>
        <v/>
      </c>
    </row>
    <row r="2109" ht="24.75" customHeight="1" s="138">
      <c r="A2109" s="13" t="n">
        <v>2103</v>
      </c>
      <c r="B2109" s="14" t="n">
        <v>46246</v>
      </c>
      <c r="C2109" s="47" t="inlineStr">
        <is>
          <t>النظافة لاين</t>
        </is>
      </c>
      <c r="D2109" s="47" t="n">
        <v>537</v>
      </c>
      <c r="E2109" s="49" t="n">
        <v>10050004</v>
      </c>
      <c r="F2109" s="28">
        <f>IFERROR(VLOOKUP(E2109,'أرصدة المخزن'!$A:$E,3,0),"")</f>
        <v/>
      </c>
      <c r="G2109" s="29">
        <f>IFERROR(VLOOKUP(E2109,'أرصدة المخزن'!$A:$H,4,FALSE),"")</f>
        <v/>
      </c>
      <c r="H2109" s="13" t="n">
        <v>8</v>
      </c>
      <c r="I2109" s="115" t="inlineStr">
        <is>
          <t>صرف</t>
        </is>
      </c>
      <c r="J2109" s="13" t="n"/>
      <c r="K2109" s="37">
        <f>IFERROR(VLOOKUP(E2109,'أرصدة المخزن'!$A:$H,8,0),"")</f>
        <v/>
      </c>
    </row>
    <row r="2110" ht="24.75" customHeight="1" s="138">
      <c r="A2110" s="13" t="n">
        <v>2104</v>
      </c>
      <c r="B2110" s="14" t="n">
        <v>46246</v>
      </c>
      <c r="C2110" s="47" t="inlineStr">
        <is>
          <t>النظافة لاين</t>
        </is>
      </c>
      <c r="D2110" s="47" t="n">
        <v>537</v>
      </c>
      <c r="E2110" s="49" t="n">
        <v>10050007</v>
      </c>
      <c r="F2110" s="28">
        <f>IFERROR(VLOOKUP(E2110,'أرصدة المخزن'!$A:$E,3,0),"")</f>
        <v/>
      </c>
      <c r="G2110" s="29">
        <f>IFERROR(VLOOKUP(E2110,'أرصدة المخزن'!$A:$H,4,FALSE),"")</f>
        <v/>
      </c>
      <c r="H2110" s="13" t="n">
        <v>2</v>
      </c>
      <c r="I2110" s="115" t="inlineStr">
        <is>
          <t>صرف</t>
        </is>
      </c>
      <c r="J2110" s="13" t="n"/>
      <c r="K2110" s="37">
        <f>IFERROR(VLOOKUP(E2110,'أرصدة المخزن'!$A:$H,8,0),"")</f>
        <v/>
      </c>
    </row>
    <row r="2111" ht="24.75" customHeight="1" s="138">
      <c r="A2111" s="13" t="n">
        <v>2105</v>
      </c>
      <c r="B2111" s="14" t="n">
        <v>46246</v>
      </c>
      <c r="C2111" s="47" t="inlineStr">
        <is>
          <t>النظافة لاين</t>
        </is>
      </c>
      <c r="D2111" s="47" t="n">
        <v>538</v>
      </c>
      <c r="E2111" s="49" t="n">
        <v>10050005</v>
      </c>
      <c r="F2111" s="28">
        <f>IFERROR(VLOOKUP(E2111,'أرصدة المخزن'!$A:$E,3,0),"")</f>
        <v/>
      </c>
      <c r="G2111" s="29">
        <f>IFERROR(VLOOKUP(E2111,'أرصدة المخزن'!$A:$H,4,FALSE),"")</f>
        <v/>
      </c>
      <c r="H2111" s="13" t="n">
        <v>2</v>
      </c>
      <c r="I2111" s="115" t="inlineStr">
        <is>
          <t>صرف</t>
        </is>
      </c>
      <c r="J2111" s="13" t="n"/>
      <c r="K2111" s="37">
        <f>IFERROR(VLOOKUP(E2111,'أرصدة المخزن'!$A:$H,8,0),"")</f>
        <v/>
      </c>
    </row>
    <row r="2112" ht="24.75" customHeight="1" s="138">
      <c r="A2112" s="13" t="n">
        <v>2106</v>
      </c>
      <c r="B2112" s="14" t="n">
        <v>46246</v>
      </c>
      <c r="C2112" s="47" t="inlineStr">
        <is>
          <t>النظافة لاين</t>
        </is>
      </c>
      <c r="D2112" s="47" t="n">
        <v>538</v>
      </c>
      <c r="E2112" s="49" t="n">
        <v>10050009</v>
      </c>
      <c r="F2112" s="28">
        <f>IFERROR(VLOOKUP(E2112,'أرصدة المخزن'!$A:$E,3,0),"")</f>
        <v/>
      </c>
      <c r="G2112" s="29">
        <f>IFERROR(VLOOKUP(E2112,'أرصدة المخزن'!$A:$H,4,FALSE),"")</f>
        <v/>
      </c>
      <c r="H2112" s="13" t="n">
        <v>1</v>
      </c>
      <c r="I2112" s="115" t="inlineStr">
        <is>
          <t>صرف</t>
        </is>
      </c>
      <c r="J2112" s="13" t="n"/>
      <c r="K2112" s="37">
        <f>IFERROR(VLOOKUP(E2112,'أرصدة المخزن'!$A:$H,8,0),"")</f>
        <v/>
      </c>
    </row>
    <row r="2113" ht="24.75" customHeight="1" s="138">
      <c r="A2113" s="13" t="n">
        <v>2107</v>
      </c>
      <c r="B2113" s="14" t="n">
        <v>46246</v>
      </c>
      <c r="C2113" s="47" t="inlineStr">
        <is>
          <t>النظافة لاين</t>
        </is>
      </c>
      <c r="D2113" s="47" t="n">
        <v>538</v>
      </c>
      <c r="E2113" s="49" t="n">
        <v>10050006</v>
      </c>
      <c r="F2113" s="28">
        <f>IFERROR(VLOOKUP(E2113,'أرصدة المخزن'!$A:$E,3,0),"")</f>
        <v/>
      </c>
      <c r="G2113" s="29">
        <f>IFERROR(VLOOKUP(E2113,'أرصدة المخزن'!$A:$H,4,FALSE),"")</f>
        <v/>
      </c>
      <c r="H2113" s="13" t="n">
        <v>2</v>
      </c>
      <c r="I2113" s="115" t="inlineStr">
        <is>
          <t>صرف</t>
        </is>
      </c>
      <c r="J2113" s="13" t="n"/>
      <c r="K2113" s="37">
        <f>IFERROR(VLOOKUP(E2113,'أرصدة المخزن'!$A:$H,8,0),"")</f>
        <v/>
      </c>
    </row>
    <row r="2114" ht="24.75" customHeight="1" s="138">
      <c r="A2114" s="13" t="n">
        <v>2108</v>
      </c>
      <c r="B2114" s="14" t="n">
        <v>46246</v>
      </c>
      <c r="C2114" s="47" t="inlineStr">
        <is>
          <t>النظافة لاين</t>
        </is>
      </c>
      <c r="D2114" s="47" t="n">
        <v>538</v>
      </c>
      <c r="E2114" s="49" t="n">
        <v>10050001</v>
      </c>
      <c r="F2114" s="28">
        <f>IFERROR(VLOOKUP(E2114,'أرصدة المخزن'!$A:$E,3,0),"")</f>
        <v/>
      </c>
      <c r="G2114" s="29">
        <f>IFERROR(VLOOKUP(E2114,'أرصدة المخزن'!$A:$H,4,FALSE),"")</f>
        <v/>
      </c>
      <c r="H2114" s="13" t="n">
        <v>30</v>
      </c>
      <c r="I2114" s="115" t="inlineStr">
        <is>
          <t>صرف</t>
        </is>
      </c>
      <c r="J2114" s="13" t="n"/>
      <c r="K2114" s="37">
        <f>IFERROR(VLOOKUP(E2114,'أرصدة المخزن'!$A:$H,8,0),"")</f>
        <v/>
      </c>
    </row>
    <row r="2115" ht="24.75" customHeight="1" s="138">
      <c r="A2115" s="13" t="n">
        <v>2109</v>
      </c>
      <c r="B2115" s="14" t="n">
        <v>46246</v>
      </c>
      <c r="C2115" s="47" t="inlineStr">
        <is>
          <t>الصيانة لاين</t>
        </is>
      </c>
      <c r="D2115" s="47" t="n">
        <v>539</v>
      </c>
      <c r="E2115" s="49" t="n">
        <v>10010056</v>
      </c>
      <c r="F2115" s="28">
        <f>IFERROR(VLOOKUP(E2115,'أرصدة المخزن'!$A:$E,3,0),"")</f>
        <v/>
      </c>
      <c r="G2115" s="29">
        <f>IFERROR(VLOOKUP(E2115,'أرصدة المخزن'!$A:$H,4,FALSE),"")</f>
        <v/>
      </c>
      <c r="H2115" s="13" t="n">
        <v>25</v>
      </c>
      <c r="I2115" s="115" t="inlineStr">
        <is>
          <t>صرف</t>
        </is>
      </c>
      <c r="J2115" s="13" t="inlineStr">
        <is>
          <t>عمارات (203,282,281,310,283,31)</t>
        </is>
      </c>
      <c r="K2115" s="37">
        <f>IFERROR(VLOOKUP(E2115,'أرصدة المخزن'!$A:$H,8,0),"")</f>
        <v/>
      </c>
    </row>
    <row r="2116" ht="24.75" customHeight="1" s="138">
      <c r="A2116" s="13" t="n">
        <v>2110</v>
      </c>
      <c r="B2116" s="14" t="n">
        <v>46246</v>
      </c>
      <c r="C2116" s="47" t="inlineStr">
        <is>
          <t>الصيانة لاين</t>
        </is>
      </c>
      <c r="D2116" s="47" t="n">
        <v>540</v>
      </c>
      <c r="E2116" s="21" t="n">
        <v>10170004</v>
      </c>
      <c r="F2116" s="28">
        <f>IFERROR(VLOOKUP(E2116,'أرصدة المخزن'!$A:$E,3,0),"")</f>
        <v/>
      </c>
      <c r="G2116" s="29">
        <f>IFERROR(VLOOKUP(E2116,'أرصدة المخزن'!$A:$H,4,FALSE),"")</f>
        <v/>
      </c>
      <c r="H2116" s="13" t="n">
        <v>100</v>
      </c>
      <c r="I2116" s="115" t="inlineStr">
        <is>
          <t>صرف</t>
        </is>
      </c>
      <c r="J2116" s="13" t="inlineStr">
        <is>
          <t>عمارات التطوير</t>
        </is>
      </c>
      <c r="K2116" s="37">
        <f>IFERROR(VLOOKUP(E2116,'أرصدة المخزن'!$A:$H,8,0),"")</f>
        <v/>
      </c>
    </row>
    <row r="2117" ht="24.75" customHeight="1" s="138">
      <c r="A2117" s="13" t="n">
        <v>2111</v>
      </c>
      <c r="B2117" s="14" t="n">
        <v>46246</v>
      </c>
      <c r="C2117" s="47" t="inlineStr">
        <is>
          <t>الصيانة لاين</t>
        </is>
      </c>
      <c r="D2117" s="47" t="n">
        <v>540</v>
      </c>
      <c r="E2117" s="21" t="n">
        <v>10170001</v>
      </c>
      <c r="F2117" s="28">
        <f>IFERROR(VLOOKUP(E2117,'أرصدة المخزن'!$A:$E,3,0),"")</f>
        <v/>
      </c>
      <c r="G2117" s="29">
        <f>IFERROR(VLOOKUP(E2117,'أرصدة المخزن'!$A:$H,4,FALSE),"")</f>
        <v/>
      </c>
      <c r="H2117" s="13" t="n">
        <v>500</v>
      </c>
      <c r="I2117" s="115" t="inlineStr">
        <is>
          <t>صرف</t>
        </is>
      </c>
      <c r="J2117" s="13" t="inlineStr">
        <is>
          <t>عمارات التطوير</t>
        </is>
      </c>
      <c r="K2117" s="37">
        <f>IFERROR(VLOOKUP(E2117,'أرصدة المخزن'!$A:$H,8,0),"")</f>
        <v/>
      </c>
    </row>
    <row r="2118" ht="24.75" customHeight="1" s="138">
      <c r="A2118" s="13" t="n">
        <v>2112</v>
      </c>
      <c r="B2118" s="14" t="n">
        <v>46246</v>
      </c>
      <c r="C2118" s="47" t="inlineStr">
        <is>
          <t>الصيانة لاين</t>
        </is>
      </c>
      <c r="D2118" s="47" t="n">
        <v>540</v>
      </c>
      <c r="E2118" s="21" t="n">
        <v>10170065</v>
      </c>
      <c r="F2118" s="28">
        <f>IFERROR(VLOOKUP(E2118,'أرصدة المخزن'!$A:$E,3,0),"")</f>
        <v/>
      </c>
      <c r="G2118" s="29">
        <f>IFERROR(VLOOKUP(E2118,'أرصدة المخزن'!$A:$H,4,FALSE),"")</f>
        <v/>
      </c>
      <c r="H2118" s="13" t="n">
        <v>1</v>
      </c>
      <c r="I2118" s="115" t="inlineStr">
        <is>
          <t>صرف</t>
        </is>
      </c>
      <c r="J2118" s="13" t="inlineStr">
        <is>
          <t>عمارات التطوير</t>
        </is>
      </c>
      <c r="K2118" s="37">
        <f>IFERROR(VLOOKUP(E2118,'أرصدة المخزن'!$A:$H,8,0),"")</f>
        <v/>
      </c>
    </row>
    <row r="2119" ht="24.75" customHeight="1" s="138">
      <c r="A2119" s="13" t="n">
        <v>2113</v>
      </c>
      <c r="B2119" s="14" t="n">
        <v>46247</v>
      </c>
      <c r="C2119" s="47" t="inlineStr">
        <is>
          <t>الصيانة لاين</t>
        </is>
      </c>
      <c r="D2119" s="47" t="n">
        <v>541</v>
      </c>
      <c r="E2119" s="21" t="n">
        <v>10010106</v>
      </c>
      <c r="F2119" s="28">
        <f>IFERROR(VLOOKUP(E2119,'أرصدة المخزن'!$A:$E,3,0),"")</f>
        <v/>
      </c>
      <c r="G2119" s="29">
        <f>IFERROR(VLOOKUP(E2119,'أرصدة المخزن'!$A:$H,4,FALSE),"")</f>
        <v/>
      </c>
      <c r="H2119" s="13" t="n">
        <v>24</v>
      </c>
      <c r="I2119" s="115" t="inlineStr">
        <is>
          <t>صرف</t>
        </is>
      </c>
      <c r="J2119" s="13" t="inlineStr">
        <is>
          <t>عمارات (207,202,264,165,)</t>
        </is>
      </c>
      <c r="K2119" s="37">
        <f>IFERROR(VLOOKUP(E2119,'أرصدة المخزن'!$A:$H,8,0),"")</f>
        <v/>
      </c>
    </row>
    <row r="2120" ht="24.75" customHeight="1" s="138">
      <c r="A2120" s="13" t="n">
        <v>2114</v>
      </c>
      <c r="B2120" s="14" t="n">
        <v>46247</v>
      </c>
      <c r="C2120" s="47" t="inlineStr">
        <is>
          <t>الصيانة لاين</t>
        </is>
      </c>
      <c r="D2120" s="47" t="n">
        <v>541</v>
      </c>
      <c r="E2120" s="21" t="n">
        <v>10010108</v>
      </c>
      <c r="F2120" s="28">
        <f>IFERROR(VLOOKUP(E2120,'أرصدة المخزن'!$A:$E,3,0),"")</f>
        <v/>
      </c>
      <c r="G2120" s="29">
        <f>IFERROR(VLOOKUP(E2120,'أرصدة المخزن'!$A:$H,4,FALSE),"")</f>
        <v/>
      </c>
      <c r="H2120" s="5" t="n">
        <v>24</v>
      </c>
      <c r="I2120" s="115" t="inlineStr">
        <is>
          <t>صرف</t>
        </is>
      </c>
      <c r="J2120" s="13" t="inlineStr">
        <is>
          <t>عمارات (207,202,264,165,)</t>
        </is>
      </c>
      <c r="K2120" s="37">
        <f>IFERROR(VLOOKUP(E2120,'أرصدة المخزن'!$A:$H,8,0),"")</f>
        <v/>
      </c>
    </row>
    <row r="2121" ht="24.75" customHeight="1" s="138">
      <c r="A2121" s="13" t="n">
        <v>2115</v>
      </c>
      <c r="B2121" s="14" t="n">
        <v>46247</v>
      </c>
      <c r="C2121" s="47" t="inlineStr">
        <is>
          <t>الصيانة لاين</t>
        </is>
      </c>
      <c r="D2121" s="47" t="n">
        <v>541</v>
      </c>
      <c r="E2121" s="21" t="n">
        <v>10010156</v>
      </c>
      <c r="F2121" s="28">
        <f>IFERROR(VLOOKUP(E2121,'أرصدة المخزن'!$A:$E,3,0),"")</f>
        <v/>
      </c>
      <c r="G2121" s="29">
        <f>IFERROR(VLOOKUP(E2121,'أرصدة المخزن'!$A:$H,4,FALSE),"")</f>
        <v/>
      </c>
      <c r="H2121" s="13" t="n">
        <v>6</v>
      </c>
      <c r="I2121" s="115" t="inlineStr">
        <is>
          <t>صرف</t>
        </is>
      </c>
      <c r="J2121" s="13" t="inlineStr">
        <is>
          <t>عمارات (207,202,264,165,)</t>
        </is>
      </c>
      <c r="K2121" s="37">
        <f>IFERROR(VLOOKUP(E2121,'أرصدة المخزن'!$A:$H,8,0),"")</f>
        <v/>
      </c>
    </row>
    <row r="2122" ht="24.75" customHeight="1" s="138">
      <c r="A2122" s="13" t="n">
        <v>2116</v>
      </c>
      <c r="B2122" s="14" t="n">
        <v>46247</v>
      </c>
      <c r="C2122" s="47" t="inlineStr">
        <is>
          <t>الصيانة لاين</t>
        </is>
      </c>
      <c r="D2122" s="47" t="n">
        <v>541</v>
      </c>
      <c r="E2122" s="21" t="n">
        <v>10010155</v>
      </c>
      <c r="F2122" s="28">
        <f>IFERROR(VLOOKUP(E2122,'أرصدة المخزن'!$A:$E,3,0),"")</f>
        <v/>
      </c>
      <c r="G2122" s="29">
        <f>IFERROR(VLOOKUP(E2122,'أرصدة المخزن'!$A:$H,4,FALSE),"")</f>
        <v/>
      </c>
      <c r="H2122" s="13" t="n">
        <v>6</v>
      </c>
      <c r="I2122" s="115" t="inlineStr">
        <is>
          <t>صرف</t>
        </is>
      </c>
      <c r="J2122" s="13" t="inlineStr">
        <is>
          <t>عمارات (207,202,264,165,)</t>
        </is>
      </c>
      <c r="K2122" s="37">
        <f>IFERROR(VLOOKUP(E2122,'أرصدة المخزن'!$A:$H,8,0),"")</f>
        <v/>
      </c>
    </row>
    <row r="2123" ht="24.75" customHeight="1" s="138">
      <c r="A2123" s="13" t="n">
        <v>2117</v>
      </c>
      <c r="B2123" s="14" t="n">
        <v>46247</v>
      </c>
      <c r="C2123" s="47" t="inlineStr">
        <is>
          <t>الصيانة لاين</t>
        </is>
      </c>
      <c r="D2123" s="47" t="n">
        <v>542</v>
      </c>
      <c r="E2123" s="49" t="n">
        <v>10170001</v>
      </c>
      <c r="F2123" s="28">
        <f>IFERROR(VLOOKUP(E2123,'أرصدة المخزن'!$A:$E,3,0),"")</f>
        <v/>
      </c>
      <c r="G2123" s="29">
        <f>IFERROR(VLOOKUP(E2123,'أرصدة المخزن'!$A:$H,4,FALSE),"")</f>
        <v/>
      </c>
      <c r="H2123" s="13" t="n">
        <v>250</v>
      </c>
      <c r="I2123" s="115" t="inlineStr">
        <is>
          <t>صرف</t>
        </is>
      </c>
      <c r="J2123" s="13" t="inlineStr">
        <is>
          <t>عمارات التطوير</t>
        </is>
      </c>
      <c r="K2123" s="37">
        <f>IFERROR(VLOOKUP(E2123,'أرصدة المخزن'!$A:$H,8,0),"")</f>
        <v/>
      </c>
    </row>
    <row r="2124" ht="24.75" customHeight="1" s="138">
      <c r="A2124" s="13" t="n">
        <v>2118</v>
      </c>
      <c r="B2124" s="14" t="n">
        <v>46247</v>
      </c>
      <c r="C2124" s="47" t="inlineStr">
        <is>
          <t>الصيانة لاين</t>
        </is>
      </c>
      <c r="D2124" s="47" t="n">
        <v>543</v>
      </c>
      <c r="E2124" s="21" t="n">
        <v>10010154</v>
      </c>
      <c r="F2124" s="28">
        <f>IFERROR(VLOOKUP(E2124,'أرصدة المخزن'!$A:$E,3,0),"")</f>
        <v/>
      </c>
      <c r="G2124" s="29">
        <f>IFERROR(VLOOKUP(E2124,'أرصدة المخزن'!$A:$H,4,FALSE),"")</f>
        <v/>
      </c>
      <c r="H2124" s="13" t="n">
        <v>15</v>
      </c>
      <c r="I2124" s="115" t="inlineStr">
        <is>
          <t>صرف</t>
        </is>
      </c>
      <c r="J2124" s="13" t="inlineStr">
        <is>
          <t>عمارات (207,202,264,165,)</t>
        </is>
      </c>
      <c r="K2124" s="37">
        <f>IFERROR(VLOOKUP(E2124,'أرصدة المخزن'!$A:$H,8,0),"")</f>
        <v/>
      </c>
    </row>
    <row r="2125" ht="24.75" customHeight="1" s="138">
      <c r="A2125" s="13" t="n">
        <v>2119</v>
      </c>
      <c r="B2125" s="14" t="n">
        <v>46247</v>
      </c>
      <c r="C2125" s="47" t="inlineStr">
        <is>
          <t>الصيانة لاين</t>
        </is>
      </c>
      <c r="D2125" s="47" t="n">
        <v>543</v>
      </c>
      <c r="E2125" s="21" t="n">
        <v>10010153</v>
      </c>
      <c r="F2125" s="28">
        <f>IFERROR(VLOOKUP(E2125,'أرصدة المخزن'!$A:$E,3,0),"")</f>
        <v/>
      </c>
      <c r="G2125" s="29">
        <f>IFERROR(VLOOKUP(E2125,'أرصدة المخزن'!$A:$H,4,FALSE),"")</f>
        <v/>
      </c>
      <c r="H2125" s="13" t="n">
        <v>20</v>
      </c>
      <c r="I2125" s="115" t="inlineStr">
        <is>
          <t>صرف</t>
        </is>
      </c>
      <c r="J2125" s="13" t="inlineStr">
        <is>
          <t>عمارات (207,202,264,165,)</t>
        </is>
      </c>
      <c r="K2125" s="37">
        <f>IFERROR(VLOOKUP(E2125,'أرصدة المخزن'!$A:$H,8,0),"")</f>
        <v/>
      </c>
    </row>
    <row r="2126" ht="24.75" customHeight="1" s="138">
      <c r="A2126" s="13" t="n">
        <v>2120</v>
      </c>
      <c r="B2126" s="14" t="n">
        <v>46247</v>
      </c>
      <c r="C2126" s="47" t="inlineStr">
        <is>
          <t>الصيانة لاين</t>
        </is>
      </c>
      <c r="D2126" s="47" t="n">
        <v>544</v>
      </c>
      <c r="E2126" s="49" t="n">
        <v>10030052</v>
      </c>
      <c r="F2126" s="28">
        <f>IFERROR(VLOOKUP(E2126,'أرصدة المخزن'!$A:$E,3,0),"")</f>
        <v/>
      </c>
      <c r="G2126" s="29">
        <f>IFERROR(VLOOKUP(E2126,'أرصدة المخزن'!$A:$H,4,FALSE),"")</f>
        <v/>
      </c>
      <c r="H2126" s="13" t="n">
        <v>2</v>
      </c>
      <c r="I2126" s="115" t="inlineStr">
        <is>
          <t>صرف</t>
        </is>
      </c>
      <c r="J2126" s="13" t="inlineStr">
        <is>
          <t>بحيرة 14</t>
        </is>
      </c>
      <c r="K2126" s="37">
        <f>IFERROR(VLOOKUP(E2126,'أرصدة المخزن'!$A:$H,8,0),"")</f>
        <v/>
      </c>
    </row>
    <row r="2127" ht="24.75" customHeight="1" s="138">
      <c r="A2127" s="13" t="n">
        <v>2121</v>
      </c>
      <c r="B2127" s="14" t="n">
        <v>46247</v>
      </c>
      <c r="C2127" s="47" t="inlineStr">
        <is>
          <t>الصيانة لاين</t>
        </is>
      </c>
      <c r="D2127" s="47" t="n">
        <v>544</v>
      </c>
      <c r="E2127" s="49" t="n">
        <v>10020021</v>
      </c>
      <c r="F2127" s="28">
        <f>IFERROR(VLOOKUP(E2127,'أرصدة المخزن'!$A:$E,3,0),"")</f>
        <v/>
      </c>
      <c r="G2127" s="29">
        <f>IFERROR(VLOOKUP(E2127,'أرصدة المخزن'!$A:$H,4,FALSE),"")</f>
        <v/>
      </c>
      <c r="H2127" s="13" t="n">
        <v>10</v>
      </c>
      <c r="I2127" s="115" t="inlineStr">
        <is>
          <t>صرف</t>
        </is>
      </c>
      <c r="J2127" s="13" t="inlineStr">
        <is>
          <t>بحيرة 14</t>
        </is>
      </c>
      <c r="K2127" s="37">
        <f>IFERROR(VLOOKUP(E2127,'أرصدة المخزن'!$A:$H,8,0),"")</f>
        <v/>
      </c>
    </row>
    <row r="2128" ht="24.75" customHeight="1" s="138">
      <c r="A2128" s="13" t="n">
        <v>2122</v>
      </c>
      <c r="B2128" s="14" t="n">
        <v>46247</v>
      </c>
      <c r="C2128" s="47" t="inlineStr">
        <is>
          <t>الصيانة لاين</t>
        </is>
      </c>
      <c r="D2128" s="47" t="n">
        <v>544</v>
      </c>
      <c r="E2128" s="49" t="n">
        <v>10020012</v>
      </c>
      <c r="F2128" s="28">
        <f>IFERROR(VLOOKUP(E2128,'أرصدة المخزن'!$A:$E,3,0),"")</f>
        <v/>
      </c>
      <c r="G2128" s="29">
        <f>IFERROR(VLOOKUP(E2128,'أرصدة المخزن'!$A:$H,4,FALSE),"")</f>
        <v/>
      </c>
      <c r="H2128" s="13" t="n">
        <v>4</v>
      </c>
      <c r="I2128" s="115" t="inlineStr">
        <is>
          <t>صرف</t>
        </is>
      </c>
      <c r="J2128" s="13" t="inlineStr">
        <is>
          <t>بحيرة 14</t>
        </is>
      </c>
      <c r="K2128" s="37">
        <f>IFERROR(VLOOKUP(E2128,'أرصدة المخزن'!$A:$H,8,0),"")</f>
        <v/>
      </c>
    </row>
    <row r="2129" ht="24.75" customHeight="1" s="138">
      <c r="A2129" s="13" t="n">
        <v>2123</v>
      </c>
      <c r="B2129" s="14" t="n">
        <v>46247</v>
      </c>
      <c r="C2129" s="47" t="inlineStr">
        <is>
          <t>الصيانة لاين</t>
        </is>
      </c>
      <c r="D2129" s="47" t="n">
        <v>544</v>
      </c>
      <c r="E2129" s="49" t="n">
        <v>10170063</v>
      </c>
      <c r="F2129" s="28">
        <f>IFERROR(VLOOKUP(E2129,'أرصدة المخزن'!$A:$E,3,0),"")</f>
        <v/>
      </c>
      <c r="G2129" s="29">
        <f>IFERROR(VLOOKUP(E2129,'أرصدة المخزن'!$A:$H,4,FALSE),"")</f>
        <v/>
      </c>
      <c r="H2129" s="13" t="n">
        <v>3</v>
      </c>
      <c r="I2129" s="115" t="inlineStr">
        <is>
          <t>صرف</t>
        </is>
      </c>
      <c r="J2129" s="13" t="inlineStr">
        <is>
          <t>بحيرة 14</t>
        </is>
      </c>
      <c r="K2129" s="37">
        <f>IFERROR(VLOOKUP(E2129,'أرصدة المخزن'!$A:$H,8,0),"")</f>
        <v/>
      </c>
    </row>
    <row r="2130" ht="24.75" customHeight="1" s="138">
      <c r="A2130" s="13" t="n">
        <v>2124</v>
      </c>
      <c r="B2130" s="14" t="n">
        <v>46247</v>
      </c>
      <c r="C2130" s="47" t="inlineStr">
        <is>
          <t>الصيانة لاين</t>
        </is>
      </c>
      <c r="D2130" s="47" t="n">
        <v>545</v>
      </c>
      <c r="E2130" s="49" t="n">
        <v>10020005</v>
      </c>
      <c r="F2130" s="28">
        <f>IFERROR(VLOOKUP(E2130,'أرصدة المخزن'!$A:$E,3,0),"")</f>
        <v/>
      </c>
      <c r="G2130" s="29">
        <f>IFERROR(VLOOKUP(E2130,'أرصدة المخزن'!$A:$H,4,FALSE),"")</f>
        <v/>
      </c>
      <c r="H2130" s="13" t="n">
        <v>6</v>
      </c>
      <c r="I2130" s="115" t="inlineStr">
        <is>
          <t>صرف</t>
        </is>
      </c>
      <c r="J2130" s="13" t="inlineStr">
        <is>
          <t>بحيرة 14</t>
        </is>
      </c>
      <c r="K2130" s="37">
        <f>IFERROR(VLOOKUP(E2130,'أرصدة المخزن'!$A:$H,8,0),"")</f>
        <v/>
      </c>
    </row>
    <row r="2131" ht="24.75" customHeight="1" s="138">
      <c r="A2131" s="13" t="n">
        <v>2125</v>
      </c>
      <c r="B2131" s="14" t="n">
        <v>46247</v>
      </c>
      <c r="C2131" s="47" t="inlineStr">
        <is>
          <t>الصيانة لاين</t>
        </is>
      </c>
      <c r="D2131" s="47" t="n">
        <v>545</v>
      </c>
      <c r="E2131" s="49" t="n">
        <v>10020002</v>
      </c>
      <c r="F2131" s="28">
        <f>IFERROR(VLOOKUP(E2131,'أرصدة المخزن'!$A:$E,3,0),"")</f>
        <v/>
      </c>
      <c r="G2131" s="29">
        <f>IFERROR(VLOOKUP(E2131,'أرصدة المخزن'!$A:$H,4,FALSE),"")</f>
        <v/>
      </c>
      <c r="H2131" s="13" t="n">
        <v>150</v>
      </c>
      <c r="I2131" s="115" t="inlineStr">
        <is>
          <t>صرف</t>
        </is>
      </c>
      <c r="J2131" s="13" t="inlineStr">
        <is>
          <t>بحيرة 14</t>
        </is>
      </c>
      <c r="K2131" s="37">
        <f>IFERROR(VLOOKUP(E2131,'أرصدة المخزن'!$A:$H,8,0),"")</f>
        <v/>
      </c>
    </row>
    <row r="2132" ht="24.75" customHeight="1" s="138">
      <c r="A2132" s="13" t="n">
        <v>2126</v>
      </c>
      <c r="B2132" s="14" t="n">
        <v>46247</v>
      </c>
      <c r="C2132" s="47" t="inlineStr">
        <is>
          <t>الصيانة لاين</t>
        </is>
      </c>
      <c r="D2132" s="47" t="n">
        <v>545</v>
      </c>
      <c r="E2132" s="49" t="n">
        <v>10020011</v>
      </c>
      <c r="F2132" s="28">
        <f>IFERROR(VLOOKUP(E2132,'أرصدة المخزن'!$A:$E,3,0),"")</f>
        <v/>
      </c>
      <c r="G2132" s="29">
        <f>IFERROR(VLOOKUP(E2132,'أرصدة المخزن'!$A:$H,4,FALSE),"")</f>
        <v/>
      </c>
      <c r="H2132" s="13" t="n">
        <v>10</v>
      </c>
      <c r="I2132" s="115" t="inlineStr">
        <is>
          <t>صرف</t>
        </is>
      </c>
      <c r="J2132" s="13" t="inlineStr">
        <is>
          <t>بحيرة 14</t>
        </is>
      </c>
      <c r="K2132" s="37">
        <f>IFERROR(VLOOKUP(E2132,'أرصدة المخزن'!$A:$H,8,0),"")</f>
        <v/>
      </c>
    </row>
    <row r="2133" ht="24.75" customHeight="1" s="138">
      <c r="A2133" s="13" t="n">
        <v>2127</v>
      </c>
      <c r="B2133" s="14" t="n">
        <v>46247</v>
      </c>
      <c r="C2133" s="47" t="inlineStr">
        <is>
          <t>الصيانة لاين</t>
        </is>
      </c>
      <c r="D2133" s="47" t="n">
        <v>545</v>
      </c>
      <c r="E2133" s="49" t="n">
        <v>10020043</v>
      </c>
      <c r="F2133" s="28">
        <f>IFERROR(VLOOKUP(E2133,'أرصدة المخزن'!$A:$E,3,0),"")</f>
        <v/>
      </c>
      <c r="G2133" s="29">
        <f>IFERROR(VLOOKUP(E2133,'أرصدة المخزن'!$A:$H,4,FALSE),"")</f>
        <v/>
      </c>
      <c r="H2133" s="13" t="n">
        <v>5</v>
      </c>
      <c r="I2133" s="115" t="inlineStr">
        <is>
          <t>صرف</t>
        </is>
      </c>
      <c r="J2133" s="13" t="inlineStr">
        <is>
          <t>بحيرة 14</t>
        </is>
      </c>
      <c r="K2133" s="37">
        <f>IFERROR(VLOOKUP(E2133,'أرصدة المخزن'!$A:$H,8,0),"")</f>
        <v/>
      </c>
    </row>
    <row r="2134" ht="24.75" customHeight="1" s="138">
      <c r="A2134" s="13" t="n">
        <v>2128</v>
      </c>
      <c r="B2134" s="14" t="n">
        <v>46247</v>
      </c>
      <c r="C2134" s="47" t="inlineStr">
        <is>
          <t>الصيانة لاين</t>
        </is>
      </c>
      <c r="D2134" s="47" t="n">
        <v>546</v>
      </c>
      <c r="E2134" s="49" t="n">
        <v>10020020</v>
      </c>
      <c r="F2134" s="28">
        <f>IFERROR(VLOOKUP(E2134,'أرصدة المخزن'!$A:$E,3,0),"")</f>
        <v/>
      </c>
      <c r="G2134" s="29">
        <f>IFERROR(VLOOKUP(E2134,'أرصدة المخزن'!$A:$H,4,FALSE),"")</f>
        <v/>
      </c>
      <c r="H2134" s="13" t="n">
        <v>4</v>
      </c>
      <c r="I2134" s="115" t="inlineStr">
        <is>
          <t>صرف</t>
        </is>
      </c>
      <c r="J2134" s="13" t="inlineStr">
        <is>
          <t>بحيرة 14</t>
        </is>
      </c>
      <c r="K2134" s="37">
        <f>IFERROR(VLOOKUP(E2134,'أرصدة المخزن'!$A:$H,8,0),"")</f>
        <v/>
      </c>
    </row>
    <row r="2135" ht="24.75" customHeight="1" s="138">
      <c r="A2135" s="13" t="n">
        <v>2129</v>
      </c>
      <c r="B2135" s="14" t="n">
        <v>46247</v>
      </c>
      <c r="C2135" s="47" t="inlineStr">
        <is>
          <t>الصيانة لاين</t>
        </is>
      </c>
      <c r="D2135" s="47" t="n">
        <v>546</v>
      </c>
      <c r="E2135" s="49" t="n">
        <v>10020016</v>
      </c>
      <c r="F2135" s="28">
        <f>IFERROR(VLOOKUP(E2135,'أرصدة المخزن'!$A:$E,3,0),"")</f>
        <v/>
      </c>
      <c r="G2135" s="29">
        <f>IFERROR(VLOOKUP(E2135,'أرصدة المخزن'!$A:$H,4,FALSE),"")</f>
        <v/>
      </c>
      <c r="H2135" s="13" t="n">
        <v>10</v>
      </c>
      <c r="I2135" s="115" t="inlineStr">
        <is>
          <t>صرف</t>
        </is>
      </c>
      <c r="J2135" s="13" t="inlineStr">
        <is>
          <t>بحيرة 14</t>
        </is>
      </c>
      <c r="K2135" s="37">
        <f>IFERROR(VLOOKUP(E2135,'أرصدة المخزن'!$A:$H,8,0),"")</f>
        <v/>
      </c>
    </row>
    <row r="2136" ht="24.75" customHeight="1" s="138">
      <c r="A2136" s="13" t="n">
        <v>2130</v>
      </c>
      <c r="B2136" s="14" t="n">
        <v>46247</v>
      </c>
      <c r="C2136" s="47" t="inlineStr">
        <is>
          <t>الصيانة لاين</t>
        </is>
      </c>
      <c r="D2136" s="47" t="n">
        <v>546</v>
      </c>
      <c r="E2136" s="49" t="n">
        <v>10020007</v>
      </c>
      <c r="F2136" s="28">
        <f>IFERROR(VLOOKUP(E2136,'أرصدة المخزن'!$A:$E,3,0),"")</f>
        <v/>
      </c>
      <c r="G2136" s="29">
        <f>IFERROR(VLOOKUP(E2136,'أرصدة المخزن'!$A:$H,4,FALSE),"")</f>
        <v/>
      </c>
      <c r="H2136" s="13" t="n">
        <v>15</v>
      </c>
      <c r="I2136" s="115" t="inlineStr">
        <is>
          <t>صرف</t>
        </is>
      </c>
      <c r="J2136" s="13" t="inlineStr">
        <is>
          <t>بحيرة 14</t>
        </is>
      </c>
      <c r="K2136" s="37">
        <f>IFERROR(VLOOKUP(E2136,'أرصدة المخزن'!$A:$H,8,0),"")</f>
        <v/>
      </c>
    </row>
    <row r="2137" ht="24.75" customHeight="1" s="138">
      <c r="A2137" s="13" t="n">
        <v>2131</v>
      </c>
      <c r="B2137" s="14" t="n">
        <v>46247</v>
      </c>
      <c r="C2137" s="47" t="inlineStr">
        <is>
          <t>الصيانة لاين</t>
        </is>
      </c>
      <c r="D2137" s="47" t="n">
        <v>546</v>
      </c>
      <c r="E2137" s="49" t="n">
        <v>10020004</v>
      </c>
      <c r="F2137" s="28">
        <f>IFERROR(VLOOKUP(E2137,'أرصدة المخزن'!$A:$E,3,0),"")</f>
        <v/>
      </c>
      <c r="G2137" s="29">
        <f>IFERROR(VLOOKUP(E2137,'أرصدة المخزن'!$A:$H,4,FALSE),"")</f>
        <v/>
      </c>
      <c r="H2137" s="13" t="n">
        <v>29</v>
      </c>
      <c r="I2137" s="115" t="inlineStr">
        <is>
          <t>صرف</t>
        </is>
      </c>
      <c r="J2137" s="13" t="inlineStr">
        <is>
          <t>بحيرة 14</t>
        </is>
      </c>
      <c r="K2137" s="37">
        <f>IFERROR(VLOOKUP(E2137,'أرصدة المخزن'!$A:$H,8,0),"")</f>
        <v/>
      </c>
    </row>
    <row r="2138" ht="24.75" customHeight="1" s="138">
      <c r="A2138" s="13" t="n">
        <v>2132</v>
      </c>
      <c r="B2138" s="14" t="n">
        <v>46247</v>
      </c>
      <c r="C2138" s="47" t="inlineStr">
        <is>
          <t>الصيانة لاين</t>
        </is>
      </c>
      <c r="D2138" s="47" t="n">
        <v>547</v>
      </c>
      <c r="E2138" s="49" t="n">
        <v>10020044</v>
      </c>
      <c r="F2138" s="28">
        <f>IFERROR(VLOOKUP(E2138,'أرصدة المخزن'!$A:$E,3,0),"")</f>
        <v/>
      </c>
      <c r="G2138" s="29">
        <f>IFERROR(VLOOKUP(E2138,'أرصدة المخزن'!$A:$H,4,FALSE),"")</f>
        <v/>
      </c>
      <c r="H2138" s="13" t="n">
        <v>10</v>
      </c>
      <c r="I2138" s="115" t="inlineStr">
        <is>
          <t>صرف</t>
        </is>
      </c>
      <c r="J2138" s="13" t="inlineStr">
        <is>
          <t>بحيرة 14</t>
        </is>
      </c>
      <c r="K2138" s="37">
        <f>IFERROR(VLOOKUP(E2138,'أرصدة المخزن'!$A:$H,8,0),"")</f>
        <v/>
      </c>
    </row>
    <row r="2139" ht="24.75" customHeight="1" s="138">
      <c r="A2139" s="13" t="n">
        <v>2133</v>
      </c>
      <c r="B2139" s="14" t="n">
        <v>46247</v>
      </c>
      <c r="C2139" s="47" t="inlineStr">
        <is>
          <t>الصيانة لاين</t>
        </is>
      </c>
      <c r="D2139" s="47" t="n">
        <v>547</v>
      </c>
      <c r="E2139" s="49" t="n">
        <v>10020037</v>
      </c>
      <c r="F2139" s="28">
        <f>IFERROR(VLOOKUP(E2139,'أرصدة المخزن'!$A:$E,3,0),"")</f>
        <v/>
      </c>
      <c r="G2139" s="29">
        <f>IFERROR(VLOOKUP(E2139,'أرصدة المخزن'!$A:$H,4,FALSE),"")</f>
        <v/>
      </c>
      <c r="H2139" s="13" t="n">
        <v>10</v>
      </c>
      <c r="I2139" s="115" t="inlineStr">
        <is>
          <t>صرف</t>
        </is>
      </c>
      <c r="J2139" s="13" t="inlineStr">
        <is>
          <t>بحيرة 14</t>
        </is>
      </c>
      <c r="K2139" s="37">
        <f>IFERROR(VLOOKUP(E2139,'أرصدة المخزن'!$A:$H,8,0),"")</f>
        <v/>
      </c>
    </row>
    <row r="2140" ht="24.75" customHeight="1" s="138">
      <c r="A2140" s="13" t="n">
        <v>2134</v>
      </c>
      <c r="B2140" s="14" t="n">
        <v>46247</v>
      </c>
      <c r="C2140" s="47" t="inlineStr">
        <is>
          <t>الصيانة لاين</t>
        </is>
      </c>
      <c r="D2140" s="47" t="n">
        <v>547</v>
      </c>
      <c r="E2140" s="49" t="n">
        <v>10040039</v>
      </c>
      <c r="F2140" s="28">
        <f>IFERROR(VLOOKUP(E2140,'أرصدة المخزن'!$A:$E,3,0),"")</f>
        <v/>
      </c>
      <c r="G2140" s="29">
        <f>IFERROR(VLOOKUP(E2140,'أرصدة المخزن'!$A:$H,4,FALSE),"")</f>
        <v/>
      </c>
      <c r="H2140" s="13" t="n">
        <v>4</v>
      </c>
      <c r="I2140" s="115" t="inlineStr">
        <is>
          <t>صرف</t>
        </is>
      </c>
      <c r="J2140" s="13" t="inlineStr">
        <is>
          <t>بحيرة 14</t>
        </is>
      </c>
      <c r="K2140" s="37">
        <f>IFERROR(VLOOKUP(E2140,'أرصدة المخزن'!$A:$H,8,0),"")</f>
        <v/>
      </c>
    </row>
    <row r="2141" ht="24.75" customHeight="1" s="138">
      <c r="A2141" s="13" t="n">
        <v>2135</v>
      </c>
      <c r="B2141" s="14" t="n">
        <v>46247</v>
      </c>
      <c r="C2141" s="47" t="inlineStr">
        <is>
          <t>الصيانة لاين</t>
        </is>
      </c>
      <c r="D2141" s="47" t="n">
        <v>547</v>
      </c>
      <c r="E2141" s="49" t="n">
        <v>10020060</v>
      </c>
      <c r="F2141" s="28">
        <f>IFERROR(VLOOKUP(E2141,'أرصدة المخزن'!$A:$E,3,0),"")</f>
        <v/>
      </c>
      <c r="G2141" s="29">
        <f>IFERROR(VLOOKUP(E2141,'أرصدة المخزن'!$A:$H,4,FALSE),"")</f>
        <v/>
      </c>
      <c r="H2141" s="13" t="n">
        <v>4</v>
      </c>
      <c r="I2141" s="115" t="inlineStr">
        <is>
          <t>صرف</t>
        </is>
      </c>
      <c r="J2141" s="13" t="inlineStr">
        <is>
          <t>بحيرة 14</t>
        </is>
      </c>
      <c r="K2141" s="37">
        <f>IFERROR(VLOOKUP(E2141,'أرصدة المخزن'!$A:$H,8,0),"")</f>
        <v/>
      </c>
    </row>
    <row r="2142" ht="24.75" customHeight="1" s="138">
      <c r="A2142" s="13" t="n">
        <v>2136</v>
      </c>
      <c r="B2142" s="14" t="n">
        <v>46249</v>
      </c>
      <c r="C2142" s="47" t="inlineStr">
        <is>
          <t>بلاست مدل ايست</t>
        </is>
      </c>
      <c r="D2142" s="47" t="n">
        <v>548</v>
      </c>
      <c r="E2142" s="21" t="n">
        <v>10170011</v>
      </c>
      <c r="F2142" s="28">
        <f>IFERROR(VLOOKUP(E2142,'أرصدة المخزن'!$A:$E,3,0),"")</f>
        <v/>
      </c>
      <c r="G2142" s="29">
        <f>IFERROR(VLOOKUP(E2142,'أرصدة المخزن'!$A:$H,4,FALSE),"")</f>
        <v/>
      </c>
      <c r="H2142" s="13" t="n">
        <v>20</v>
      </c>
      <c r="I2142" s="115" t="inlineStr">
        <is>
          <t>صرف</t>
        </is>
      </c>
      <c r="J2142" s="13" t="inlineStr">
        <is>
          <t>اعمال ربط خط المياه بين استون بارك و استون ريزيدينس</t>
        </is>
      </c>
      <c r="K2142" s="37">
        <f>IFERROR(VLOOKUP(E2142,'أرصدة المخزن'!$A:$H,8,0),"")</f>
        <v/>
      </c>
    </row>
    <row r="2143" ht="24.75" customHeight="1" s="138">
      <c r="A2143" s="13" t="n">
        <v>2137</v>
      </c>
      <c r="B2143" s="14" t="n">
        <v>46249</v>
      </c>
      <c r="C2143" s="47" t="inlineStr">
        <is>
          <t>بلاست مدل ايست</t>
        </is>
      </c>
      <c r="D2143" s="47" t="n">
        <v>548</v>
      </c>
      <c r="E2143" s="19" t="n">
        <v>10020158</v>
      </c>
      <c r="F2143" s="28">
        <f>IFERROR(VLOOKUP(E2143,'أرصدة المخزن'!$A:$E,3,0),"")</f>
        <v/>
      </c>
      <c r="G2143" s="29">
        <f>IFERROR(VLOOKUP(E2143,'أرصدة المخزن'!$A:$H,4,FALSE),"")</f>
        <v/>
      </c>
      <c r="H2143" s="13" t="n">
        <v>21</v>
      </c>
      <c r="I2143" s="115" t="inlineStr">
        <is>
          <t>صرف</t>
        </is>
      </c>
      <c r="J2143" s="13" t="inlineStr">
        <is>
          <t>اعمال ربط خط المياه بين استون بارك و استون ريزيدينس</t>
        </is>
      </c>
      <c r="K2143" s="37">
        <f>IFERROR(VLOOKUP(E2143,'أرصدة المخزن'!$A:$H,8,0),"")</f>
        <v/>
      </c>
    </row>
    <row r="2144" ht="24.75" customHeight="1" s="138">
      <c r="A2144" s="13" t="n">
        <v>2138</v>
      </c>
      <c r="B2144" s="14" t="n">
        <v>46249</v>
      </c>
      <c r="C2144" s="47" t="inlineStr">
        <is>
          <t>بلاست مدل ايست</t>
        </is>
      </c>
      <c r="D2144" s="47" t="n">
        <v>548</v>
      </c>
      <c r="E2144" s="21" t="n">
        <v>10170074</v>
      </c>
      <c r="F2144" s="28">
        <f>IFERROR(VLOOKUP(E2144,'أرصدة المخزن'!$A:$E,3,0),"")</f>
        <v/>
      </c>
      <c r="G2144" s="29">
        <f>IFERROR(VLOOKUP(E2144,'أرصدة المخزن'!$A:$H,4,FALSE),"")</f>
        <v/>
      </c>
      <c r="H2144" s="13" t="n">
        <v>2</v>
      </c>
      <c r="I2144" s="115" t="inlineStr">
        <is>
          <t>صرف</t>
        </is>
      </c>
      <c r="J2144" s="13" t="inlineStr">
        <is>
          <t>اعمال ربط خط المياه بين استون بارك و استون ريزيدينس</t>
        </is>
      </c>
      <c r="K2144" s="37">
        <f>IFERROR(VLOOKUP(E2144,'أرصدة المخزن'!$A:$H,8,0),"")</f>
        <v/>
      </c>
    </row>
    <row r="2145" ht="24.75" customHeight="1" s="138">
      <c r="A2145" s="13" t="n">
        <v>2139</v>
      </c>
      <c r="B2145" s="14" t="n">
        <v>46249</v>
      </c>
      <c r="C2145" s="47" t="inlineStr">
        <is>
          <t>الري بلوم</t>
        </is>
      </c>
      <c r="D2145" s="47" t="n">
        <v>549</v>
      </c>
      <c r="E2145" s="49" t="n">
        <v>10030027</v>
      </c>
      <c r="F2145" s="28">
        <f>IFERROR(VLOOKUP(E2145,'أرصدة المخزن'!$A:$E,3,0),"")</f>
        <v/>
      </c>
      <c r="G2145" s="29">
        <f>IFERROR(VLOOKUP(E2145,'أرصدة المخزن'!$A:$H,4,FALSE),"")</f>
        <v/>
      </c>
      <c r="H2145" s="13" t="n">
        <v>50</v>
      </c>
      <c r="I2145" s="115" t="inlineStr">
        <is>
          <t>صرف</t>
        </is>
      </c>
      <c r="J2145" s="13" t="inlineStr">
        <is>
          <t>بحيرة 9</t>
        </is>
      </c>
      <c r="K2145" s="37">
        <f>IFERROR(VLOOKUP(E2145,'أرصدة المخزن'!$A:$H,8,0),"")</f>
        <v/>
      </c>
    </row>
    <row r="2146" ht="24.75" customHeight="1" s="138">
      <c r="A2146" s="13" t="n">
        <v>2140</v>
      </c>
      <c r="B2146" s="14" t="n">
        <v>46249</v>
      </c>
      <c r="C2146" s="47" t="inlineStr">
        <is>
          <t>الصيانة لاين</t>
        </is>
      </c>
      <c r="D2146" s="47" t="n">
        <v>550</v>
      </c>
      <c r="E2146" s="49" t="n">
        <v>10010056</v>
      </c>
      <c r="F2146" s="28">
        <f>IFERROR(VLOOKUP(E2146,'أرصدة المخزن'!$A:$E,3,0),"")</f>
        <v/>
      </c>
      <c r="G2146" s="29">
        <f>IFERROR(VLOOKUP(E2146,'أرصدة المخزن'!$A:$H,4,FALSE),"")</f>
        <v/>
      </c>
      <c r="H2146" s="13" t="n">
        <v>8</v>
      </c>
      <c r="I2146" s="115" t="inlineStr">
        <is>
          <t>صرف</t>
        </is>
      </c>
      <c r="J2146" s="13" t="inlineStr">
        <is>
          <t>عمارة 246</t>
        </is>
      </c>
      <c r="K2146" s="37">
        <f>IFERROR(VLOOKUP(E2146,'أرصدة المخزن'!$A:$H,8,0),"")</f>
        <v/>
      </c>
    </row>
    <row r="2147" ht="24.75" customHeight="1" s="138">
      <c r="A2147" s="13" t="n">
        <v>2141</v>
      </c>
      <c r="B2147" s="14" t="n">
        <v>46249</v>
      </c>
      <c r="C2147" s="47" t="inlineStr">
        <is>
          <t>الصيانة لاين</t>
        </is>
      </c>
      <c r="D2147" s="47" t="n">
        <v>550</v>
      </c>
      <c r="E2147" s="49" t="n">
        <v>10010039</v>
      </c>
      <c r="F2147" s="28">
        <f>IFERROR(VLOOKUP(E2147,'أرصدة المخزن'!$A:$E,3,0),"")</f>
        <v/>
      </c>
      <c r="G2147" s="29">
        <f>IFERROR(VLOOKUP(E2147,'أرصدة المخزن'!$A:$H,4,FALSE),"")</f>
        <v/>
      </c>
      <c r="H2147" s="13" t="n">
        <v>1</v>
      </c>
      <c r="I2147" s="115" t="inlineStr">
        <is>
          <t>صرف</t>
        </is>
      </c>
      <c r="J2147" s="13" t="inlineStr">
        <is>
          <t>عمارة 246</t>
        </is>
      </c>
      <c r="K2147" s="37">
        <f>IFERROR(VLOOKUP(E2147,'أرصدة المخزن'!$A:$H,8,0),"")</f>
        <v/>
      </c>
    </row>
    <row r="2148" ht="24.75" customHeight="1" s="138">
      <c r="A2148" s="13" t="n">
        <v>2142</v>
      </c>
      <c r="B2148" s="14" t="n">
        <v>46249</v>
      </c>
      <c r="C2148" s="47" t="inlineStr">
        <is>
          <t>الصيانة لاين</t>
        </is>
      </c>
      <c r="D2148" s="47" t="n">
        <v>551</v>
      </c>
      <c r="E2148" s="49" t="n">
        <v>10010056</v>
      </c>
      <c r="F2148" s="28">
        <f>IFERROR(VLOOKUP(E2148,'أرصدة المخزن'!$A:$E,3,0),"")</f>
        <v/>
      </c>
      <c r="G2148" s="29">
        <f>IFERROR(VLOOKUP(E2148,'أرصدة المخزن'!$A:$H,4,FALSE),"")</f>
        <v/>
      </c>
      <c r="H2148" s="13" t="n">
        <v>7</v>
      </c>
      <c r="I2148" s="115" t="inlineStr">
        <is>
          <t>صرف</t>
        </is>
      </c>
      <c r="J2148" s="13" t="inlineStr">
        <is>
          <t>عمارة 355</t>
        </is>
      </c>
      <c r="K2148" s="37">
        <f>IFERROR(VLOOKUP(E2148,'أرصدة المخزن'!$A:$H,8,0),"")</f>
        <v/>
      </c>
    </row>
    <row r="2149" ht="24.75" customHeight="1" s="138">
      <c r="A2149" s="13" t="n">
        <v>2143</v>
      </c>
      <c r="B2149" s="14" t="n">
        <v>46250</v>
      </c>
      <c r="C2149" s="47" t="inlineStr">
        <is>
          <t>الصيانة لاين</t>
        </is>
      </c>
      <c r="D2149" s="47" t="n">
        <v>552</v>
      </c>
      <c r="E2149" s="49" t="n">
        <v>10010038</v>
      </c>
      <c r="F2149" s="28">
        <f>IFERROR(VLOOKUP(E2149,'أرصدة المخزن'!$A:$E,3,0),"")</f>
        <v/>
      </c>
      <c r="G2149" s="29">
        <f>IFERROR(VLOOKUP(E2149,'أرصدة المخزن'!$A:$H,4,FALSE),"")</f>
        <v/>
      </c>
      <c r="H2149" s="13" t="n">
        <v>1</v>
      </c>
      <c r="I2149" s="115" t="inlineStr">
        <is>
          <t>صرف</t>
        </is>
      </c>
      <c r="J2149" s="13" t="inlineStr">
        <is>
          <t>عمارة 266</t>
        </is>
      </c>
      <c r="K2149" s="37">
        <f>IFERROR(VLOOKUP(E2149,'أرصدة المخزن'!$A:$H,8,0),"")</f>
        <v/>
      </c>
    </row>
    <row r="2150" ht="24.75" customHeight="1" s="138">
      <c r="A2150" s="13" t="n">
        <v>2144</v>
      </c>
      <c r="B2150" s="14" t="n">
        <v>46250</v>
      </c>
      <c r="C2150" s="47" t="inlineStr">
        <is>
          <t>الصيانة لاين</t>
        </is>
      </c>
      <c r="D2150" s="47" t="n">
        <v>552</v>
      </c>
      <c r="E2150" s="49" t="n">
        <v>10020104</v>
      </c>
      <c r="F2150" s="28">
        <f>IFERROR(VLOOKUP(E2150,'أرصدة المخزن'!$A:$E,3,0),"")</f>
        <v/>
      </c>
      <c r="G2150" s="29">
        <f>IFERROR(VLOOKUP(E2150,'أرصدة المخزن'!$A:$H,4,FALSE),"")</f>
        <v/>
      </c>
      <c r="H2150" s="13" t="n">
        <v>1</v>
      </c>
      <c r="I2150" s="115" t="inlineStr">
        <is>
          <t>صرف</t>
        </is>
      </c>
      <c r="J2150" s="13" t="inlineStr">
        <is>
          <t>عمارة 146</t>
        </is>
      </c>
      <c r="K2150" s="37">
        <f>IFERROR(VLOOKUP(E2150,'أرصدة المخزن'!$A:$H,8,0),"")</f>
        <v/>
      </c>
    </row>
    <row r="2151" ht="24.75" customHeight="1" s="138">
      <c r="A2151" s="13" t="n">
        <v>2145</v>
      </c>
      <c r="B2151" s="14" t="n">
        <v>46251</v>
      </c>
      <c r="C2151" s="47" t="inlineStr">
        <is>
          <t>الصيانة لاين</t>
        </is>
      </c>
      <c r="D2151" s="47" t="n">
        <v>553</v>
      </c>
      <c r="E2151" s="49" t="n">
        <v>10020150</v>
      </c>
      <c r="F2151" s="28">
        <f>IFERROR(VLOOKUP(E2151,'أرصدة المخزن'!$A:$E,3,0),"")</f>
        <v/>
      </c>
      <c r="G2151" s="29">
        <f>IFERROR(VLOOKUP(E2151,'أرصدة المخزن'!$A:$H,4,FALSE),"")</f>
        <v/>
      </c>
      <c r="H2151" s="13" t="n">
        <v>1</v>
      </c>
      <c r="I2151" s="115" t="inlineStr">
        <is>
          <t>صرف</t>
        </is>
      </c>
      <c r="J2151" s="13" t="inlineStr">
        <is>
          <t>حمامات الكرفانات</t>
        </is>
      </c>
      <c r="K2151" s="37">
        <f>IFERROR(VLOOKUP(E2151,'أرصدة المخزن'!$A:$H,8,0),"")</f>
        <v/>
      </c>
    </row>
    <row r="2152" ht="24.75" customHeight="1" s="138">
      <c r="A2152" s="13" t="n">
        <v>2146</v>
      </c>
      <c r="B2152" s="14" t="n">
        <v>46251</v>
      </c>
      <c r="C2152" s="47" t="inlineStr">
        <is>
          <t>الصيانة لاين</t>
        </is>
      </c>
      <c r="D2152" s="47" t="n">
        <v>554</v>
      </c>
      <c r="E2152" s="49" t="n">
        <v>10020040</v>
      </c>
      <c r="F2152" s="28">
        <f>IFERROR(VLOOKUP(E2152,'أرصدة المخزن'!$A:$E,3,0),"")</f>
        <v/>
      </c>
      <c r="G2152" s="29">
        <f>IFERROR(VLOOKUP(E2152,'أرصدة المخزن'!$A:$H,4,FALSE),"")</f>
        <v/>
      </c>
      <c r="H2152" s="13" t="n">
        <v>4</v>
      </c>
      <c r="I2152" s="115" t="inlineStr">
        <is>
          <t>صرف</t>
        </is>
      </c>
      <c r="J2152" s="13" t="inlineStr">
        <is>
          <t>اعمال ربط خط المياه بين استون بارك و استون ريزيدينس</t>
        </is>
      </c>
      <c r="K2152" s="37">
        <f>IFERROR(VLOOKUP(E2152,'أرصدة المخزن'!$A:$H,8,0),"")</f>
        <v/>
      </c>
    </row>
    <row r="2153" ht="24.75" customHeight="1" s="138">
      <c r="A2153" s="13" t="n">
        <v>2147</v>
      </c>
      <c r="B2153" s="14" t="n">
        <v>46251</v>
      </c>
      <c r="C2153" s="47" t="inlineStr">
        <is>
          <t>الصيانة لاين</t>
        </is>
      </c>
      <c r="D2153" s="47" t="n">
        <v>554</v>
      </c>
      <c r="E2153" s="49" t="n">
        <v>10020055</v>
      </c>
      <c r="F2153" s="28">
        <f>IFERROR(VLOOKUP(E2153,'أرصدة المخزن'!$A:$E,3,0),"")</f>
        <v/>
      </c>
      <c r="G2153" s="29">
        <f>IFERROR(VLOOKUP(E2153,'أرصدة المخزن'!$A:$H,4,FALSE),"")</f>
        <v/>
      </c>
      <c r="H2153" s="13" t="n">
        <v>1</v>
      </c>
      <c r="I2153" s="115" t="inlineStr">
        <is>
          <t>صرف</t>
        </is>
      </c>
      <c r="J2153" s="13" t="inlineStr">
        <is>
          <t>اعمال ربط خط المياه بين استون بارك و استون ريزيدينس</t>
        </is>
      </c>
      <c r="K2153" s="37">
        <f>IFERROR(VLOOKUP(E2153,'أرصدة المخزن'!$A:$H,8,0),"")</f>
        <v/>
      </c>
    </row>
    <row r="2154" ht="24.75" customHeight="1" s="138">
      <c r="A2154" s="13" t="n">
        <v>2148</v>
      </c>
      <c r="B2154" s="14" t="n">
        <v>46251</v>
      </c>
      <c r="C2154" s="47" t="inlineStr">
        <is>
          <t>الصيانة لاين</t>
        </is>
      </c>
      <c r="D2154" s="47" t="n">
        <v>554</v>
      </c>
      <c r="E2154" s="49" t="n">
        <v>10020047</v>
      </c>
      <c r="F2154" s="28">
        <f>IFERROR(VLOOKUP(E2154,'أرصدة المخزن'!$A:$E,3,0),"")</f>
        <v/>
      </c>
      <c r="G2154" s="29">
        <f>IFERROR(VLOOKUP(E2154,'أرصدة المخزن'!$A:$H,4,FALSE),"")</f>
        <v/>
      </c>
      <c r="H2154" s="13" t="n">
        <v>1</v>
      </c>
      <c r="I2154" s="115" t="inlineStr">
        <is>
          <t>صرف</t>
        </is>
      </c>
      <c r="J2154" s="13" t="inlineStr">
        <is>
          <t>اعمال ربط خط المياه بين استون بارك و استون ريزيدينس</t>
        </is>
      </c>
      <c r="K2154" s="37">
        <f>IFERROR(VLOOKUP(E2154,'أرصدة المخزن'!$A:$H,8,0),"")</f>
        <v/>
      </c>
    </row>
    <row r="2155" ht="24.75" customHeight="1" s="138">
      <c r="A2155" s="13" t="n">
        <v>2149</v>
      </c>
      <c r="B2155" s="14" t="n">
        <v>46251</v>
      </c>
      <c r="C2155" s="47" t="inlineStr">
        <is>
          <t>الصيانة لاين</t>
        </is>
      </c>
      <c r="D2155" s="47" t="n">
        <v>554</v>
      </c>
      <c r="E2155" s="49" t="n">
        <v>10020048</v>
      </c>
      <c r="F2155" s="28">
        <f>IFERROR(VLOOKUP(E2155,'أرصدة المخزن'!$A:$E,3,0),"")</f>
        <v/>
      </c>
      <c r="G2155" s="29">
        <f>IFERROR(VLOOKUP(E2155,'أرصدة المخزن'!$A:$H,4,FALSE),"")</f>
        <v/>
      </c>
      <c r="H2155" s="13" t="n">
        <v>1</v>
      </c>
      <c r="I2155" s="115" t="inlineStr">
        <is>
          <t>صرف</t>
        </is>
      </c>
      <c r="J2155" s="13" t="inlineStr">
        <is>
          <t>اعمال ربط خط المياه بين استون بارك و استون ريزيدينس</t>
        </is>
      </c>
      <c r="K2155" s="37">
        <f>IFERROR(VLOOKUP(E2155,'أرصدة المخزن'!$A:$H,8,0),"")</f>
        <v/>
      </c>
    </row>
    <row r="2156" ht="24.75" customHeight="1" s="138">
      <c r="A2156" s="13" t="n">
        <v>2150</v>
      </c>
      <c r="B2156" s="14" t="n">
        <v>46251</v>
      </c>
      <c r="C2156" s="47" t="inlineStr">
        <is>
          <t>الصيانة لاين</t>
        </is>
      </c>
      <c r="D2156" s="47" t="n">
        <v>554</v>
      </c>
      <c r="E2156" s="49" t="n">
        <v>10020226</v>
      </c>
      <c r="F2156" s="28">
        <f>IFERROR(VLOOKUP(E2156,'أرصدة المخزن'!$A:$E,3,0),"")</f>
        <v/>
      </c>
      <c r="G2156" s="29">
        <f>IFERROR(VLOOKUP(E2156,'أرصدة المخزن'!$A:$H,4,FALSE),"")</f>
        <v/>
      </c>
      <c r="H2156" s="13" t="n">
        <v>2</v>
      </c>
      <c r="I2156" s="115" t="inlineStr">
        <is>
          <t>صرف</t>
        </is>
      </c>
      <c r="J2156" s="13" t="inlineStr">
        <is>
          <t>اعمال ربط خط المياه بين استون بارك و استون ريزيدينس</t>
        </is>
      </c>
      <c r="K2156" s="37">
        <f>IFERROR(VLOOKUP(E2156,'أرصدة المخزن'!$A:$H,8,0),"")</f>
        <v/>
      </c>
    </row>
    <row r="2157" ht="24.75" customHeight="1" s="138">
      <c r="A2157" s="13" t="n">
        <v>2151</v>
      </c>
      <c r="B2157" s="14" t="n">
        <v>46251</v>
      </c>
      <c r="C2157" s="47" t="inlineStr">
        <is>
          <t>لوتس</t>
        </is>
      </c>
      <c r="D2157" s="47" t="n">
        <v>555</v>
      </c>
      <c r="E2157" s="49" t="n">
        <v>10010035</v>
      </c>
      <c r="F2157" s="28">
        <f>IFERROR(VLOOKUP(E2157,'أرصدة المخزن'!$A:$E,3,0),"")</f>
        <v/>
      </c>
      <c r="G2157" s="29">
        <f>IFERROR(VLOOKUP(E2157,'أرصدة المخزن'!$A:$H,4,FALSE),"")</f>
        <v/>
      </c>
      <c r="H2157" s="13" t="n">
        <v>60</v>
      </c>
      <c r="I2157" s="115" t="inlineStr">
        <is>
          <t>صرف</t>
        </is>
      </c>
      <c r="J2157" s="13" t="inlineStr">
        <is>
          <t>عمارات التطوير</t>
        </is>
      </c>
      <c r="K2157" s="37">
        <f>IFERROR(VLOOKUP(E2157,'أرصدة المخزن'!$A:$H,8,0),"")</f>
        <v/>
      </c>
    </row>
    <row r="2158" ht="24.75" customHeight="1" s="138">
      <c r="A2158" s="13" t="n">
        <v>2152</v>
      </c>
      <c r="B2158" s="14" t="n">
        <v>46251</v>
      </c>
      <c r="C2158" s="47" t="inlineStr">
        <is>
          <t>لوتس</t>
        </is>
      </c>
      <c r="D2158" s="47" t="n">
        <v>555</v>
      </c>
      <c r="E2158" s="49" t="n">
        <v>10010037</v>
      </c>
      <c r="F2158" s="28">
        <f>IFERROR(VLOOKUP(E2158,'أرصدة المخزن'!$A:$E,3,0),"")</f>
        <v/>
      </c>
      <c r="G2158" s="29">
        <f>IFERROR(VLOOKUP(E2158,'أرصدة المخزن'!$A:$H,4,FALSE),"")</f>
        <v/>
      </c>
      <c r="H2158" s="13" t="n">
        <v>12</v>
      </c>
      <c r="I2158" s="115" t="inlineStr">
        <is>
          <t>صرف</t>
        </is>
      </c>
      <c r="J2158" s="13" t="inlineStr">
        <is>
          <t>عمارات التطوير</t>
        </is>
      </c>
      <c r="K2158" s="37">
        <f>IFERROR(VLOOKUP(E2158,'أرصدة المخزن'!$A:$H,8,0),"")</f>
        <v/>
      </c>
    </row>
    <row r="2159" ht="24.75" customHeight="1" s="138">
      <c r="A2159" s="13" t="n">
        <v>2153</v>
      </c>
      <c r="B2159" s="14" t="n">
        <v>46251</v>
      </c>
      <c r="C2159" s="47" t="inlineStr">
        <is>
          <t>لوتس</t>
        </is>
      </c>
      <c r="D2159" s="47" t="n">
        <v>555</v>
      </c>
      <c r="E2159" s="49" t="n">
        <v>10010109</v>
      </c>
      <c r="F2159" s="28">
        <f>IFERROR(VLOOKUP(E2159,'أرصدة المخزن'!$A:$E,3,0),"")</f>
        <v/>
      </c>
      <c r="G2159" s="29">
        <f>IFERROR(VLOOKUP(E2159,'أرصدة المخزن'!$A:$H,4,FALSE),"")</f>
        <v/>
      </c>
      <c r="H2159" s="13" t="n">
        <v>5</v>
      </c>
      <c r="I2159" s="115" t="inlineStr">
        <is>
          <t>صرف</t>
        </is>
      </c>
      <c r="J2159" s="13" t="inlineStr">
        <is>
          <t>عمارات التطوير</t>
        </is>
      </c>
      <c r="K2159" s="37">
        <f>IFERROR(VLOOKUP(E2159,'أرصدة المخزن'!$A:$H,8,0),"")</f>
        <v/>
      </c>
    </row>
    <row r="2160" ht="24.75" customHeight="1" s="138">
      <c r="A2160" s="13" t="n">
        <v>2154</v>
      </c>
      <c r="B2160" s="14" t="n">
        <v>46251</v>
      </c>
      <c r="C2160" s="47" t="inlineStr">
        <is>
          <t>النظافة لاين</t>
        </is>
      </c>
      <c r="D2160" s="47" t="n">
        <v>556</v>
      </c>
      <c r="E2160" s="49" t="n">
        <v>10050005</v>
      </c>
      <c r="F2160" s="28">
        <f>IFERROR(VLOOKUP(E2160,'أرصدة المخزن'!$A:$E,3,0),"")</f>
        <v/>
      </c>
      <c r="G2160" s="29">
        <f>IFERROR(VLOOKUP(E2160,'أرصدة المخزن'!$A:$H,4,FALSE),"")</f>
        <v/>
      </c>
      <c r="H2160" s="13" t="n">
        <v>4</v>
      </c>
      <c r="I2160" s="115" t="inlineStr">
        <is>
          <t>صرف</t>
        </is>
      </c>
      <c r="J2160" s="13" t="n"/>
      <c r="K2160" s="37">
        <f>IFERROR(VLOOKUP(E2160,'أرصدة المخزن'!$A:$H,8,0),"")</f>
        <v/>
      </c>
    </row>
    <row r="2161" ht="24.75" customHeight="1" s="138">
      <c r="A2161" s="13" t="n">
        <v>2155</v>
      </c>
      <c r="B2161" s="14" t="n">
        <v>46251</v>
      </c>
      <c r="C2161" s="47" t="inlineStr">
        <is>
          <t>النظافة لاين</t>
        </is>
      </c>
      <c r="D2161" s="47" t="n">
        <v>556</v>
      </c>
      <c r="E2161" s="49" t="n">
        <v>10050004</v>
      </c>
      <c r="F2161" s="28">
        <f>IFERROR(VLOOKUP(E2161,'أرصدة المخزن'!$A:$E,3,0),"")</f>
        <v/>
      </c>
      <c r="G2161" s="29">
        <f>IFERROR(VLOOKUP(E2161,'أرصدة المخزن'!$A:$H,4,FALSE),"")</f>
        <v/>
      </c>
      <c r="H2161" s="13" t="n">
        <v>8</v>
      </c>
      <c r="I2161" s="115" t="inlineStr">
        <is>
          <t>صرف</t>
        </is>
      </c>
      <c r="J2161" s="13" t="n"/>
      <c r="K2161" s="37">
        <f>IFERROR(VLOOKUP(E2161,'أرصدة المخزن'!$A:$H,8,0),"")</f>
        <v/>
      </c>
    </row>
    <row r="2162" ht="24.75" customHeight="1" s="138">
      <c r="A2162" s="13" t="n">
        <v>2156</v>
      </c>
      <c r="B2162" s="14" t="n">
        <v>46251</v>
      </c>
      <c r="C2162" s="47" t="inlineStr">
        <is>
          <t>النظافة لاين</t>
        </is>
      </c>
      <c r="D2162" s="47" t="n">
        <v>556</v>
      </c>
      <c r="E2162" s="49" t="n">
        <v>10050007</v>
      </c>
      <c r="F2162" s="28">
        <f>IFERROR(VLOOKUP(E2162,'أرصدة المخزن'!$A:$E,3,0),"")</f>
        <v/>
      </c>
      <c r="G2162" s="29">
        <f>IFERROR(VLOOKUP(E2162,'أرصدة المخزن'!$A:$H,4,FALSE),"")</f>
        <v/>
      </c>
      <c r="H2162" s="13" t="n">
        <v>2</v>
      </c>
      <c r="I2162" s="115" t="inlineStr">
        <is>
          <t>صرف</t>
        </is>
      </c>
      <c r="J2162" s="13" t="n"/>
      <c r="K2162" s="37">
        <f>IFERROR(VLOOKUP(E2162,'أرصدة المخزن'!$A:$H,8,0),"")</f>
        <v/>
      </c>
    </row>
    <row r="2163" ht="24.75" customHeight="1" s="138">
      <c r="A2163" s="13" t="n">
        <v>2157</v>
      </c>
      <c r="B2163" s="14" t="n">
        <v>46251</v>
      </c>
      <c r="C2163" s="47" t="inlineStr">
        <is>
          <t>النظافة لاين</t>
        </is>
      </c>
      <c r="D2163" s="47" t="n">
        <v>556</v>
      </c>
      <c r="E2163" s="49" t="n">
        <v>10050002</v>
      </c>
      <c r="F2163" s="28">
        <f>IFERROR(VLOOKUP(E2163,'أرصدة المخزن'!$A:$E,3,0),"")</f>
        <v/>
      </c>
      <c r="G2163" s="29">
        <f>IFERROR(VLOOKUP(E2163,'أرصدة المخزن'!$A:$H,4,FALSE),"")</f>
        <v/>
      </c>
      <c r="H2163" s="13" t="n">
        <v>3</v>
      </c>
      <c r="I2163" s="115" t="inlineStr">
        <is>
          <t>صرف</t>
        </is>
      </c>
      <c r="J2163" s="13" t="n"/>
      <c r="K2163" s="37">
        <f>IFERROR(VLOOKUP(E2163,'أرصدة المخزن'!$A:$H,8,0),"")</f>
        <v/>
      </c>
    </row>
    <row r="2164" ht="24.75" customHeight="1" s="138">
      <c r="A2164" s="13" t="n">
        <v>2158</v>
      </c>
      <c r="B2164" s="14" t="n">
        <v>46251</v>
      </c>
      <c r="C2164" s="47" t="inlineStr">
        <is>
          <t>النظافة لاين</t>
        </is>
      </c>
      <c r="D2164" s="47" t="n">
        <v>557</v>
      </c>
      <c r="E2164" s="49" t="n">
        <v>10050006</v>
      </c>
      <c r="F2164" s="28">
        <f>IFERROR(VLOOKUP(E2164,'أرصدة المخزن'!$A:$E,3,0),"")</f>
        <v/>
      </c>
      <c r="G2164" s="29">
        <f>IFERROR(VLOOKUP(E2164,'أرصدة المخزن'!$A:$H,4,FALSE),"")</f>
        <v/>
      </c>
      <c r="H2164" s="13" t="n">
        <v>4</v>
      </c>
      <c r="I2164" s="115" t="inlineStr">
        <is>
          <t>صرف</t>
        </is>
      </c>
      <c r="J2164" s="13" t="n"/>
      <c r="K2164" s="37">
        <f>IFERROR(VLOOKUP(E2164,'أرصدة المخزن'!$A:$H,8,0),"")</f>
        <v/>
      </c>
    </row>
    <row r="2165" ht="24.75" customHeight="1" s="138">
      <c r="A2165" s="13" t="n">
        <v>2159</v>
      </c>
      <c r="B2165" s="14" t="n">
        <v>46251</v>
      </c>
      <c r="C2165" s="47" t="inlineStr">
        <is>
          <t>النظافة لاين</t>
        </is>
      </c>
      <c r="D2165" s="47" t="n">
        <v>557</v>
      </c>
      <c r="E2165" s="49" t="n">
        <v>10050001</v>
      </c>
      <c r="F2165" s="28">
        <f>IFERROR(VLOOKUP(E2165,'أرصدة المخزن'!$A:$E,3,0),"")</f>
        <v/>
      </c>
      <c r="G2165" s="29">
        <f>IFERROR(VLOOKUP(E2165,'أرصدة المخزن'!$A:$H,4,FALSE),"")</f>
        <v/>
      </c>
      <c r="H2165" s="13" t="n">
        <v>30</v>
      </c>
      <c r="I2165" s="115" t="inlineStr">
        <is>
          <t>صرف</t>
        </is>
      </c>
      <c r="J2165" s="13" t="n"/>
      <c r="K2165" s="37">
        <f>IFERROR(VLOOKUP(E2165,'أرصدة المخزن'!$A:$H,8,0),"")</f>
        <v/>
      </c>
    </row>
    <row r="2166" ht="24.75" customHeight="1" s="138">
      <c r="A2166" s="13" t="n">
        <v>2160</v>
      </c>
      <c r="B2166" s="14" t="n">
        <v>46251</v>
      </c>
      <c r="C2166" s="47" t="inlineStr">
        <is>
          <t>النظافة لاين</t>
        </is>
      </c>
      <c r="D2166" s="47" t="n">
        <v>557</v>
      </c>
      <c r="E2166" s="49" t="n">
        <v>10050010</v>
      </c>
      <c r="F2166" s="28">
        <f>IFERROR(VLOOKUP(E2166,'أرصدة المخزن'!$A:$E,3,0),"")</f>
        <v/>
      </c>
      <c r="G2166" s="29">
        <f>IFERROR(VLOOKUP(E2166,'أرصدة المخزن'!$A:$H,4,FALSE),"")</f>
        <v/>
      </c>
      <c r="H2166" s="13" t="n">
        <v>6</v>
      </c>
      <c r="I2166" s="115" t="inlineStr">
        <is>
          <t>صرف</t>
        </is>
      </c>
      <c r="J2166" s="13" t="n"/>
      <c r="K2166" s="37">
        <f>IFERROR(VLOOKUP(E2166,'أرصدة المخزن'!$A:$H,8,0),"")</f>
        <v/>
      </c>
    </row>
    <row r="2167" ht="24.75" customHeight="1" s="138">
      <c r="A2167" s="13" t="n">
        <v>2161</v>
      </c>
      <c r="B2167" s="14" t="n">
        <v>46251</v>
      </c>
      <c r="C2167" s="47" t="inlineStr">
        <is>
          <t>النظافة لاين</t>
        </is>
      </c>
      <c r="D2167" s="47" t="n">
        <v>557</v>
      </c>
      <c r="E2167" s="49" t="n">
        <v>10050009</v>
      </c>
      <c r="F2167" s="28">
        <f>IFERROR(VLOOKUP(E2167,'أرصدة المخزن'!$A:$E,3,0),"")</f>
        <v/>
      </c>
      <c r="G2167" s="29">
        <f>IFERROR(VLOOKUP(E2167,'أرصدة المخزن'!$A:$H,4,FALSE),"")</f>
        <v/>
      </c>
      <c r="H2167" s="13" t="n">
        <v>2</v>
      </c>
      <c r="I2167" s="115" t="inlineStr">
        <is>
          <t>صرف</t>
        </is>
      </c>
      <c r="J2167" s="13" t="n"/>
      <c r="K2167" s="37">
        <f>IFERROR(VLOOKUP(E2167,'أرصدة المخزن'!$A:$H,8,0),"")</f>
        <v/>
      </c>
    </row>
    <row r="2168" ht="24.75" customHeight="1" s="138">
      <c r="A2168" s="13" t="n">
        <v>2162</v>
      </c>
      <c r="B2168" s="14" t="n">
        <v>46251</v>
      </c>
      <c r="C2168" s="47" t="inlineStr">
        <is>
          <t>بيورتي كاميرات</t>
        </is>
      </c>
      <c r="D2168" s="47" t="n">
        <v>558</v>
      </c>
      <c r="E2168" s="49" t="n">
        <v>10010104</v>
      </c>
      <c r="F2168" s="28">
        <f>IFERROR(VLOOKUP(E2168,'أرصدة المخزن'!$A:$E,3,0),"")</f>
        <v/>
      </c>
      <c r="G2168" s="29">
        <f>IFERROR(VLOOKUP(E2168,'أرصدة المخزن'!$A:$H,4,FALSE),"")</f>
        <v/>
      </c>
      <c r="H2168" s="13" t="n">
        <v>305</v>
      </c>
      <c r="I2168" s="115" t="inlineStr">
        <is>
          <t>صرف</t>
        </is>
      </c>
      <c r="J2168" s="13" t="n"/>
      <c r="K2168" s="37">
        <f>IFERROR(VLOOKUP(E2168,'أرصدة المخزن'!$A:$H,8,0),"")</f>
        <v/>
      </c>
    </row>
    <row r="2169" ht="24.75" customHeight="1" s="138">
      <c r="A2169" s="13" t="n">
        <v>2163</v>
      </c>
      <c r="B2169" s="14" t="n">
        <v>46251</v>
      </c>
      <c r="C2169" s="47" t="inlineStr">
        <is>
          <t>بلاست مدل ايست</t>
        </is>
      </c>
      <c r="D2169" s="47" t="n">
        <v>559</v>
      </c>
      <c r="E2169" s="49" t="n">
        <v>10070021</v>
      </c>
      <c r="F2169" s="28">
        <f>IFERROR(VLOOKUP(E2169,'أرصدة المخزن'!$A:$E,3,0),"")</f>
        <v/>
      </c>
      <c r="G2169" s="29">
        <f>IFERROR(VLOOKUP(E2169,'أرصدة المخزن'!$A:$H,4,FALSE),"")</f>
        <v/>
      </c>
      <c r="H2169" s="13" t="n">
        <v>1</v>
      </c>
      <c r="I2169" s="115" t="inlineStr">
        <is>
          <t>صرف</t>
        </is>
      </c>
      <c r="J2169" s="13" t="inlineStr">
        <is>
          <t>عمارة 91/8 مستر حسام ذكي</t>
        </is>
      </c>
      <c r="K2169" s="37">
        <f>IFERROR(VLOOKUP(E2169,'أرصدة المخزن'!$A:$H,8,0),"")</f>
        <v/>
      </c>
    </row>
    <row r="2170" ht="24.75" customHeight="1" s="138">
      <c r="A2170" s="13" t="n">
        <v>2164</v>
      </c>
      <c r="B2170" s="14" t="n">
        <v>46251</v>
      </c>
      <c r="C2170" s="47" t="inlineStr">
        <is>
          <t>بلاست مدل ايست</t>
        </is>
      </c>
      <c r="D2170" s="47" t="n">
        <v>560</v>
      </c>
      <c r="E2170" s="21" t="n">
        <v>10020088</v>
      </c>
      <c r="F2170" s="28">
        <f>IFERROR(VLOOKUP(E2170,'أرصدة المخزن'!$A:$E,3,0),"")</f>
        <v/>
      </c>
      <c r="G2170" s="29">
        <f>IFERROR(VLOOKUP(E2170,'أرصدة المخزن'!$A:$H,4,FALSE),"")</f>
        <v/>
      </c>
      <c r="H2170" s="13" t="n">
        <v>120</v>
      </c>
      <c r="I2170" s="115" t="inlineStr">
        <is>
          <t>صرف</t>
        </is>
      </c>
      <c r="J2170" s="13" t="inlineStr">
        <is>
          <t>اعمال ربط خط المياه بين استون بارك و استون ريزيدينس</t>
        </is>
      </c>
      <c r="K2170" s="37">
        <f>IFERROR(VLOOKUP(E2170,'أرصدة المخزن'!$A:$H,8,0),"")</f>
        <v/>
      </c>
    </row>
    <row r="2171" ht="24.75" customHeight="1" s="138">
      <c r="A2171" s="13" t="n">
        <v>2165</v>
      </c>
      <c r="B2171" s="14" t="n">
        <v>46251</v>
      </c>
      <c r="C2171" s="47" t="inlineStr">
        <is>
          <t>بلاست مدل ايست</t>
        </is>
      </c>
      <c r="D2171" s="47" t="n">
        <v>561</v>
      </c>
      <c r="E2171" s="19" t="n">
        <v>10020277</v>
      </c>
      <c r="F2171" s="28">
        <f>IFERROR(VLOOKUP(E2171,'أرصدة المخزن'!$A:$E,3,0),"")</f>
        <v/>
      </c>
      <c r="G2171" s="29">
        <f>IFERROR(VLOOKUP(E2171,'أرصدة المخزن'!$A:$H,4,FALSE),"")</f>
        <v/>
      </c>
      <c r="H2171" s="13" t="n">
        <v>3</v>
      </c>
      <c r="I2171" s="115" t="inlineStr">
        <is>
          <t>صرف</t>
        </is>
      </c>
      <c r="J2171" s="13" t="inlineStr">
        <is>
          <t>اعمال ربط خط المياه بين استون بارك و استون ريزيدينس</t>
        </is>
      </c>
      <c r="K2171" s="37">
        <f>IFERROR(VLOOKUP(E2171,'أرصدة المخزن'!$A:$H,8,0),"")</f>
        <v/>
      </c>
    </row>
    <row r="2172" ht="24.75" customHeight="1" s="138">
      <c r="A2172" s="13" t="n">
        <v>2166</v>
      </c>
      <c r="B2172" s="14" t="n">
        <v>46251</v>
      </c>
      <c r="C2172" s="47" t="inlineStr">
        <is>
          <t>بلاست مدل ايست</t>
        </is>
      </c>
      <c r="D2172" s="47" t="n">
        <v>561</v>
      </c>
      <c r="E2172" s="19" t="n">
        <v>10020275</v>
      </c>
      <c r="F2172" s="28">
        <f>IFERROR(VLOOKUP(E2172,'أرصدة المخزن'!$A:$E,3,0),"")</f>
        <v/>
      </c>
      <c r="G2172" s="29">
        <f>IFERROR(VLOOKUP(E2172,'أرصدة المخزن'!$A:$H,4,FALSE),"")</f>
        <v/>
      </c>
      <c r="H2172" s="13" t="n">
        <v>4</v>
      </c>
      <c r="I2172" s="115" t="inlineStr">
        <is>
          <t>صرف</t>
        </is>
      </c>
      <c r="J2172" s="13" t="inlineStr">
        <is>
          <t>اعمال ربط خط المياه بين استون بارك و استون ريزيدينس</t>
        </is>
      </c>
      <c r="K2172" s="37">
        <f>IFERROR(VLOOKUP(E2172,'أرصدة المخزن'!$A:$H,8,0),"")</f>
        <v/>
      </c>
    </row>
    <row r="2173" ht="24.75" customHeight="1" s="138">
      <c r="A2173" s="13" t="n">
        <v>2167</v>
      </c>
      <c r="B2173" s="14" t="n">
        <v>46251</v>
      </c>
      <c r="C2173" s="47" t="inlineStr">
        <is>
          <t>بلاست مدل ايست</t>
        </is>
      </c>
      <c r="D2173" s="47" t="n">
        <v>561</v>
      </c>
      <c r="E2173" s="19" t="n">
        <v>10020133</v>
      </c>
      <c r="F2173" s="28">
        <f>IFERROR(VLOOKUP(E2173,'أرصدة المخزن'!$A:$E,3,0),"")</f>
        <v/>
      </c>
      <c r="G2173" s="29">
        <f>IFERROR(VLOOKUP(E2173,'أرصدة المخزن'!$A:$H,4,FALSE),"")</f>
        <v/>
      </c>
      <c r="H2173" s="13" t="n">
        <v>2</v>
      </c>
      <c r="I2173" s="115" t="inlineStr">
        <is>
          <t>صرف</t>
        </is>
      </c>
      <c r="J2173" s="13" t="inlineStr">
        <is>
          <t>اعمال ربط خط المياه بين استون بارك و استون ريزيدينس</t>
        </is>
      </c>
      <c r="K2173" s="37">
        <f>IFERROR(VLOOKUP(E2173,'أرصدة المخزن'!$A:$H,8,0),"")</f>
        <v/>
      </c>
    </row>
    <row r="2174" ht="24.75" customHeight="1" s="138">
      <c r="A2174" s="13" t="n">
        <v>2168</v>
      </c>
      <c r="B2174" s="14" t="n">
        <v>46251</v>
      </c>
      <c r="C2174" s="47" t="inlineStr">
        <is>
          <t>الري موقع الهضبة</t>
        </is>
      </c>
      <c r="D2174" s="47" t="n">
        <v>562</v>
      </c>
      <c r="E2174" s="19" t="n">
        <v>10080012</v>
      </c>
      <c r="F2174" s="28">
        <f>IFERROR(VLOOKUP(E2174,'أرصدة المخزن'!$A:$E,3,0),"")</f>
        <v/>
      </c>
      <c r="G2174" s="29">
        <f>IFERROR(VLOOKUP(E2174,'أرصدة المخزن'!$A:$H,4,FALSE),"")</f>
        <v/>
      </c>
      <c r="H2174" s="13" t="n">
        <v>2</v>
      </c>
      <c r="I2174" s="115" t="inlineStr">
        <is>
          <t>صرف</t>
        </is>
      </c>
      <c r="J2174" s="13" t="inlineStr">
        <is>
          <t>صيانة لوحة الكنترول علي بوابة رقم 2</t>
        </is>
      </c>
      <c r="K2174" s="37">
        <f>IFERROR(VLOOKUP(E2174,'أرصدة المخزن'!$A:$H,8,0),"")</f>
        <v/>
      </c>
    </row>
    <row r="2175" ht="24.75" customHeight="1" s="138">
      <c r="A2175" s="13" t="n">
        <v>2169</v>
      </c>
      <c r="B2175" s="14" t="n">
        <v>46251</v>
      </c>
      <c r="C2175" s="47" t="inlineStr">
        <is>
          <t>الري موقع الهضبة</t>
        </is>
      </c>
      <c r="D2175" s="47" t="n">
        <v>563</v>
      </c>
      <c r="E2175" s="21" t="n">
        <v>10030059</v>
      </c>
      <c r="F2175" s="28">
        <f>IFERROR(VLOOKUP(E2175,'أرصدة المخزن'!$A:$E,3,0),"")</f>
        <v/>
      </c>
      <c r="G2175" s="29">
        <f>IFERROR(VLOOKUP(E2175,'أرصدة المخزن'!$A:$H,4,FALSE),"")</f>
        <v/>
      </c>
      <c r="H2175" s="13" t="n">
        <v>1</v>
      </c>
      <c r="I2175" s="115" t="inlineStr">
        <is>
          <t>صرف</t>
        </is>
      </c>
      <c r="J2175" s="13" t="inlineStr">
        <is>
          <t>موقع الهضبة فيلا 311B</t>
        </is>
      </c>
      <c r="K2175" s="37">
        <f>IFERROR(VLOOKUP(E2175,'أرصدة المخزن'!$A:$H,8,0),"")</f>
        <v/>
      </c>
    </row>
    <row r="2176" ht="24.75" customHeight="1" s="138">
      <c r="A2176" s="13" t="n">
        <v>2170</v>
      </c>
      <c r="B2176" s="14" t="n">
        <v>46251</v>
      </c>
      <c r="C2176" s="47" t="inlineStr">
        <is>
          <t>الري موقع الهضبة</t>
        </is>
      </c>
      <c r="D2176" s="47" t="n">
        <v>563</v>
      </c>
      <c r="E2176" s="21" t="n">
        <v>10030067</v>
      </c>
      <c r="F2176" s="28">
        <f>IFERROR(VLOOKUP(E2176,'أرصدة المخزن'!$A:$E,3,0),"")</f>
        <v/>
      </c>
      <c r="G2176" s="29">
        <f>IFERROR(VLOOKUP(E2176,'أرصدة المخزن'!$A:$H,4,FALSE),"")</f>
        <v/>
      </c>
      <c r="H2176" s="13" t="n">
        <v>1</v>
      </c>
      <c r="I2176" s="115" t="inlineStr">
        <is>
          <t>صرف</t>
        </is>
      </c>
      <c r="J2176" s="13" t="inlineStr">
        <is>
          <t>موقع الهضبة فيلا 311B</t>
        </is>
      </c>
      <c r="K2176" s="37">
        <f>IFERROR(VLOOKUP(E2176,'أرصدة المخزن'!$A:$H,8,0),"")</f>
        <v/>
      </c>
    </row>
    <row r="2177" ht="24.75" customHeight="1" s="138">
      <c r="A2177" s="13" t="n">
        <v>2171</v>
      </c>
      <c r="B2177" s="14" t="n">
        <v>46251</v>
      </c>
      <c r="C2177" s="47" t="inlineStr">
        <is>
          <t>الري موقع الهضبة</t>
        </is>
      </c>
      <c r="D2177" s="47" t="n">
        <v>563</v>
      </c>
      <c r="E2177" s="21" t="n">
        <v>10030053</v>
      </c>
      <c r="F2177" s="28">
        <f>IFERROR(VLOOKUP(E2177,'أرصدة المخزن'!$A:$E,3,0),"")</f>
        <v/>
      </c>
      <c r="G2177" s="29">
        <f>IFERROR(VLOOKUP(E2177,'أرصدة المخزن'!$A:$H,4,FALSE),"")</f>
        <v/>
      </c>
      <c r="H2177" s="13" t="n">
        <v>4</v>
      </c>
      <c r="I2177" s="115" t="inlineStr">
        <is>
          <t>صرف</t>
        </is>
      </c>
      <c r="J2177" s="13" t="inlineStr">
        <is>
          <t>موقع الهضبة فيلا 311B</t>
        </is>
      </c>
      <c r="K2177" s="37">
        <f>IFERROR(VLOOKUP(E2177,'أرصدة المخزن'!$A:$H,8,0),"")</f>
        <v/>
      </c>
    </row>
    <row r="2178" ht="24.75" customHeight="1" s="138">
      <c r="A2178" s="13" t="n">
        <v>2172</v>
      </c>
      <c r="B2178" s="14" t="n">
        <v>46251</v>
      </c>
      <c r="C2178" s="47" t="inlineStr">
        <is>
          <t>الري موقع الهضبة</t>
        </is>
      </c>
      <c r="D2178" s="47" t="n">
        <v>563</v>
      </c>
      <c r="E2178" s="21" t="n">
        <v>10030051</v>
      </c>
      <c r="F2178" s="28">
        <f>IFERROR(VLOOKUP(E2178,'أرصدة المخزن'!$A:$E,3,0),"")</f>
        <v/>
      </c>
      <c r="G2178" s="29">
        <f>IFERROR(VLOOKUP(E2178,'أرصدة المخزن'!$A:$H,4,FALSE),"")</f>
        <v/>
      </c>
      <c r="H2178" s="13" t="n">
        <v>4</v>
      </c>
      <c r="I2178" s="115" t="inlineStr">
        <is>
          <t>صرف</t>
        </is>
      </c>
      <c r="J2178" s="13" t="inlineStr">
        <is>
          <t>موقع الهضبة فيلا 311B</t>
        </is>
      </c>
      <c r="K2178" s="37">
        <f>IFERROR(VLOOKUP(E2178,'أرصدة المخزن'!$A:$H,8,0),"")</f>
        <v/>
      </c>
    </row>
    <row r="2179" ht="24.75" customHeight="1" s="138">
      <c r="A2179" s="13" t="n">
        <v>2173</v>
      </c>
      <c r="B2179" s="14" t="n">
        <v>46251</v>
      </c>
      <c r="C2179" s="47" t="inlineStr">
        <is>
          <t>الري موقع الهضبة</t>
        </is>
      </c>
      <c r="D2179" s="47" t="n">
        <v>564</v>
      </c>
      <c r="E2179" s="21" t="n">
        <v>10030007</v>
      </c>
      <c r="F2179" s="28">
        <f>IFERROR(VLOOKUP(E2179,'أرصدة المخزن'!$A:$E,3,0),"")</f>
        <v/>
      </c>
      <c r="G2179" s="29">
        <f>IFERROR(VLOOKUP(E2179,'أرصدة المخزن'!$A:$H,4,FALSE),"")</f>
        <v/>
      </c>
      <c r="H2179" s="13" t="n">
        <v>6</v>
      </c>
      <c r="I2179" s="115" t="inlineStr">
        <is>
          <t>صرف</t>
        </is>
      </c>
      <c r="J2179" s="13" t="inlineStr">
        <is>
          <t>موقع الهضبة فيلا 311B</t>
        </is>
      </c>
      <c r="K2179" s="37">
        <f>IFERROR(VLOOKUP(E2179,'أرصدة المخزن'!$A:$H,8,0),"")</f>
        <v/>
      </c>
    </row>
    <row r="2180" ht="24.75" customHeight="1" s="138">
      <c r="A2180" s="13" t="n">
        <v>2174</v>
      </c>
      <c r="B2180" s="14" t="n">
        <v>46251</v>
      </c>
      <c r="C2180" s="47" t="inlineStr">
        <is>
          <t>الري موقع الهضبة</t>
        </is>
      </c>
      <c r="D2180" s="47" t="n">
        <v>564</v>
      </c>
      <c r="E2180" s="21" t="n">
        <v>10030055</v>
      </c>
      <c r="F2180" s="28">
        <f>IFERROR(VLOOKUP(E2180,'أرصدة المخزن'!$A:$E,3,0),"")</f>
        <v/>
      </c>
      <c r="G2180" s="29">
        <f>IFERROR(VLOOKUP(E2180,'أرصدة المخزن'!$A:$H,4,FALSE),"")</f>
        <v/>
      </c>
      <c r="H2180" s="13" t="n">
        <v>1</v>
      </c>
      <c r="I2180" s="115" t="inlineStr">
        <is>
          <t>صرف</t>
        </is>
      </c>
      <c r="J2180" s="13" t="inlineStr">
        <is>
          <t>موقع الهضبة فيلا 311B</t>
        </is>
      </c>
      <c r="K2180" s="37">
        <f>IFERROR(VLOOKUP(E2180,'أرصدة المخزن'!$A:$H,8,0),"")</f>
        <v/>
      </c>
    </row>
    <row r="2181" ht="24.75" customHeight="1" s="138">
      <c r="A2181" s="13" t="n">
        <v>2175</v>
      </c>
      <c r="B2181" s="14" t="n">
        <v>46251</v>
      </c>
      <c r="C2181" s="47" t="inlineStr">
        <is>
          <t>الري موقع الهضبة</t>
        </is>
      </c>
      <c r="D2181" s="47" t="n">
        <v>564</v>
      </c>
      <c r="E2181" s="21" t="n">
        <v>10030055</v>
      </c>
      <c r="F2181" s="28">
        <f>IFERROR(VLOOKUP(E2181,'أرصدة المخزن'!$A:$E,3,0),"")</f>
        <v/>
      </c>
      <c r="G2181" s="29">
        <f>IFERROR(VLOOKUP(E2181,'أرصدة المخزن'!$A:$H,4,FALSE),"")</f>
        <v/>
      </c>
      <c r="H2181" s="13" t="n">
        <v>1</v>
      </c>
      <c r="I2181" s="115" t="inlineStr">
        <is>
          <t>صرف</t>
        </is>
      </c>
      <c r="J2181" s="13" t="inlineStr">
        <is>
          <t>موقع الهضبة فيلا 311B</t>
        </is>
      </c>
      <c r="K2181" s="37">
        <f>IFERROR(VLOOKUP(E2181,'أرصدة المخزن'!$A:$H,8,0),"")</f>
        <v/>
      </c>
    </row>
    <row r="2182" ht="24.75" customHeight="1" s="138">
      <c r="A2182" s="13" t="n">
        <v>2176</v>
      </c>
      <c r="B2182" s="14" t="n">
        <v>46251</v>
      </c>
      <c r="C2182" s="47" t="inlineStr">
        <is>
          <t>الري موقع الهضبة</t>
        </is>
      </c>
      <c r="D2182" s="47" t="n">
        <v>564</v>
      </c>
      <c r="E2182" s="21" t="n">
        <v>10020001</v>
      </c>
      <c r="F2182" s="28">
        <f>IFERROR(VLOOKUP(E2182,'أرصدة المخزن'!$A:$E,3,0),"")</f>
        <v/>
      </c>
      <c r="G2182" s="29">
        <f>IFERROR(VLOOKUP(E2182,'أرصدة المخزن'!$A:$H,4,FALSE),"")</f>
        <v/>
      </c>
      <c r="H2182" s="13" t="n">
        <v>72</v>
      </c>
      <c r="I2182" s="115" t="inlineStr">
        <is>
          <t>صرف</t>
        </is>
      </c>
      <c r="J2182" s="13" t="inlineStr">
        <is>
          <t>موقع الهضبة فيلا 311B</t>
        </is>
      </c>
      <c r="K2182" s="37">
        <f>IFERROR(VLOOKUP(E2182,'أرصدة المخزن'!$A:$H,8,0),"")</f>
        <v/>
      </c>
    </row>
    <row r="2183" ht="24.75" customHeight="1" s="138">
      <c r="A2183" s="13" t="n">
        <v>2177</v>
      </c>
      <c r="B2183" s="14" t="n">
        <v>46251</v>
      </c>
      <c r="C2183" s="47" t="inlineStr">
        <is>
          <t>الري موقع الهضبة</t>
        </is>
      </c>
      <c r="D2183" s="47" t="n">
        <v>565</v>
      </c>
      <c r="E2183" s="21" t="n">
        <v>10020026</v>
      </c>
      <c r="F2183" s="28">
        <f>IFERROR(VLOOKUP(E2183,'أرصدة المخزن'!$A:$E,3,0),"")</f>
        <v/>
      </c>
      <c r="G2183" s="29">
        <f>IFERROR(VLOOKUP(E2183,'أرصدة المخزن'!$A:$H,4,FALSE),"")</f>
        <v/>
      </c>
      <c r="H2183" s="13" t="n">
        <v>9</v>
      </c>
      <c r="I2183" s="115" t="inlineStr">
        <is>
          <t>صرف</t>
        </is>
      </c>
      <c r="J2183" s="13" t="inlineStr">
        <is>
          <t>موقع الهضبة فيلا 311B</t>
        </is>
      </c>
      <c r="K2183" s="37">
        <f>IFERROR(VLOOKUP(E2183,'أرصدة المخزن'!$A:$H,8,0),"")</f>
        <v/>
      </c>
    </row>
    <row r="2184" ht="24.75" customHeight="1" s="138">
      <c r="A2184" s="13" t="n">
        <v>2178</v>
      </c>
      <c r="B2184" s="14" t="n">
        <v>46251</v>
      </c>
      <c r="C2184" s="47" t="inlineStr">
        <is>
          <t>الري موقع الهضبة</t>
        </is>
      </c>
      <c r="D2184" s="47" t="n">
        <v>565</v>
      </c>
      <c r="E2184" s="21" t="n">
        <v>10030064</v>
      </c>
      <c r="F2184" s="28">
        <f>IFERROR(VLOOKUP(E2184,'أرصدة المخزن'!$A:$E,3,0),"")</f>
        <v/>
      </c>
      <c r="G2184" s="29">
        <f>IFERROR(VLOOKUP(E2184,'أرصدة المخزن'!$A:$H,4,FALSE),"")</f>
        <v/>
      </c>
      <c r="H2184" s="13" t="n">
        <v>5</v>
      </c>
      <c r="I2184" s="115" t="inlineStr">
        <is>
          <t>صرف</t>
        </is>
      </c>
      <c r="J2184" s="13" t="inlineStr">
        <is>
          <t>موقع الهضبة فيلا 311B</t>
        </is>
      </c>
      <c r="K2184" s="37">
        <f>IFERROR(VLOOKUP(E2184,'أرصدة المخزن'!$A:$H,8,0),"")</f>
        <v/>
      </c>
    </row>
    <row r="2185" ht="24.75" customHeight="1" s="138">
      <c r="A2185" s="13" t="n">
        <v>2179</v>
      </c>
      <c r="B2185" s="14" t="n">
        <v>46251</v>
      </c>
      <c r="C2185" s="47" t="inlineStr">
        <is>
          <t>الري موقع الهضبة</t>
        </is>
      </c>
      <c r="D2185" s="47" t="n">
        <v>565</v>
      </c>
      <c r="E2185" s="21" t="n">
        <v>10020008</v>
      </c>
      <c r="F2185" s="28">
        <f>IFERROR(VLOOKUP(E2185,'أرصدة المخزن'!$A:$E,3,0),"")</f>
        <v/>
      </c>
      <c r="G2185" s="29">
        <f>IFERROR(VLOOKUP(E2185,'أرصدة المخزن'!$A:$H,4,FALSE),"")</f>
        <v/>
      </c>
      <c r="H2185" s="13" t="n">
        <v>7</v>
      </c>
      <c r="I2185" s="115" t="inlineStr">
        <is>
          <t>صرف</t>
        </is>
      </c>
      <c r="J2185" s="13" t="inlineStr">
        <is>
          <t>موقع الهضبة فيلا 311B</t>
        </is>
      </c>
      <c r="K2185" s="37">
        <f>IFERROR(VLOOKUP(E2185,'أرصدة المخزن'!$A:$H,8,0),"")</f>
        <v/>
      </c>
    </row>
    <row r="2186" ht="24.75" customHeight="1" s="138">
      <c r="A2186" s="13" t="n">
        <v>2180</v>
      </c>
      <c r="B2186" s="14" t="n">
        <v>46251</v>
      </c>
      <c r="C2186" s="47" t="inlineStr">
        <is>
          <t>الري موقع الهضبة</t>
        </is>
      </c>
      <c r="D2186" s="47" t="n">
        <v>565</v>
      </c>
      <c r="E2186" s="21" t="n">
        <v>10020010</v>
      </c>
      <c r="F2186" s="28">
        <f>IFERROR(VLOOKUP(E2186,'أرصدة المخزن'!$A:$E,3,0),"")</f>
        <v/>
      </c>
      <c r="G2186" s="29">
        <f>IFERROR(VLOOKUP(E2186,'أرصدة المخزن'!$A:$H,4,FALSE),"")</f>
        <v/>
      </c>
      <c r="H2186" s="13" t="n">
        <v>15</v>
      </c>
      <c r="I2186" s="115" t="inlineStr">
        <is>
          <t>صرف</t>
        </is>
      </c>
      <c r="J2186" s="13" t="inlineStr">
        <is>
          <t>موقع الهضبة فيلا 311B</t>
        </is>
      </c>
      <c r="K2186" s="37">
        <f>IFERROR(VLOOKUP(E2186,'أرصدة المخزن'!$A:$H,8,0),"")</f>
        <v/>
      </c>
    </row>
    <row r="2187" ht="24.75" customHeight="1" s="138">
      <c r="A2187" s="13" t="n">
        <v>2181</v>
      </c>
      <c r="B2187" s="14" t="n">
        <v>46251</v>
      </c>
      <c r="C2187" s="47" t="inlineStr">
        <is>
          <t>الري موقع الهضبة</t>
        </is>
      </c>
      <c r="D2187" s="47" t="n">
        <v>566</v>
      </c>
      <c r="E2187" s="21" t="n">
        <v>10020027</v>
      </c>
      <c r="F2187" s="28">
        <f>IFERROR(VLOOKUP(E2187,'أرصدة المخزن'!$A:$E,3,0),"")</f>
        <v/>
      </c>
      <c r="G2187" s="29">
        <f>IFERROR(VLOOKUP(E2187,'أرصدة المخزن'!$A:$H,4,FALSE),"")</f>
        <v/>
      </c>
      <c r="H2187" s="13" t="n">
        <v>16</v>
      </c>
      <c r="I2187" s="115" t="inlineStr">
        <is>
          <t>صرف</t>
        </is>
      </c>
      <c r="J2187" s="13" t="inlineStr">
        <is>
          <t>موقع الهضبة فيلا 311B</t>
        </is>
      </c>
      <c r="K2187" s="37">
        <f>IFERROR(VLOOKUP(E2187,'أرصدة المخزن'!$A:$H,8,0),"")</f>
        <v/>
      </c>
    </row>
    <row r="2188" ht="24.75" customHeight="1" s="138">
      <c r="A2188" s="13" t="n">
        <v>2182</v>
      </c>
      <c r="B2188" s="14" t="n">
        <v>46251</v>
      </c>
      <c r="C2188" s="47" t="inlineStr">
        <is>
          <t>الري موقع الهضبة</t>
        </is>
      </c>
      <c r="D2188" s="47" t="n">
        <v>566</v>
      </c>
      <c r="E2188" s="21" t="n">
        <v>10020019</v>
      </c>
      <c r="F2188" s="28">
        <f>IFERROR(VLOOKUP(E2188,'أرصدة المخزن'!$A:$E,3,0),"")</f>
        <v/>
      </c>
      <c r="G2188" s="29">
        <f>IFERROR(VLOOKUP(E2188,'أرصدة المخزن'!$A:$H,4,FALSE),"")</f>
        <v/>
      </c>
      <c r="H2188" s="13" t="n">
        <v>3</v>
      </c>
      <c r="I2188" s="115" t="inlineStr">
        <is>
          <t>صرف</t>
        </is>
      </c>
      <c r="J2188" s="13" t="inlineStr">
        <is>
          <t>موقع الهضبة فيلا 311B</t>
        </is>
      </c>
      <c r="K2188" s="37">
        <f>IFERROR(VLOOKUP(E2188,'أرصدة المخزن'!$A:$H,8,0),"")</f>
        <v/>
      </c>
    </row>
    <row r="2189" ht="24.75" customHeight="1" s="138">
      <c r="A2189" s="13" t="n">
        <v>2183</v>
      </c>
      <c r="B2189" s="14" t="n">
        <v>46251</v>
      </c>
      <c r="C2189" s="47" t="inlineStr">
        <is>
          <t>الري موقع الهضبة</t>
        </is>
      </c>
      <c r="D2189" s="47" t="n">
        <v>566</v>
      </c>
      <c r="E2189" s="21" t="n">
        <v>10030027</v>
      </c>
      <c r="F2189" s="28">
        <f>IFERROR(VLOOKUP(E2189,'أرصدة المخزن'!$A:$E,3,0),"")</f>
        <v/>
      </c>
      <c r="G2189" s="29">
        <f>IFERROR(VLOOKUP(E2189,'أرصدة المخزن'!$A:$H,4,FALSE),"")</f>
        <v/>
      </c>
      <c r="H2189" s="13" t="n">
        <v>50</v>
      </c>
      <c r="I2189" s="115" t="inlineStr">
        <is>
          <t>صرف</t>
        </is>
      </c>
      <c r="J2189" s="13" t="inlineStr">
        <is>
          <t>موقع الهضبة فيلا 311B</t>
        </is>
      </c>
      <c r="K2189" s="37">
        <f>IFERROR(VLOOKUP(E2189,'أرصدة المخزن'!$A:$H,8,0),"")</f>
        <v/>
      </c>
    </row>
    <row r="2190" ht="24.75" customHeight="1" s="138">
      <c r="A2190" s="13" t="n">
        <v>2184</v>
      </c>
      <c r="B2190" s="14" t="n">
        <v>46251</v>
      </c>
      <c r="C2190" s="47" t="inlineStr">
        <is>
          <t>الري موقع الهضبة</t>
        </is>
      </c>
      <c r="D2190" s="47" t="n">
        <v>566</v>
      </c>
      <c r="E2190" s="21" t="n">
        <v>10030029</v>
      </c>
      <c r="F2190" s="28">
        <f>IFERROR(VLOOKUP(E2190,'أرصدة المخزن'!$A:$E,3,0),"")</f>
        <v/>
      </c>
      <c r="G2190" s="29">
        <f>IFERROR(VLOOKUP(E2190,'أرصدة المخزن'!$A:$H,4,FALSE),"")</f>
        <v/>
      </c>
      <c r="H2190" s="13" t="n">
        <v>1</v>
      </c>
      <c r="I2190" s="115" t="inlineStr">
        <is>
          <t>صرف</t>
        </is>
      </c>
      <c r="J2190" s="13" t="inlineStr">
        <is>
          <t>موقع الهضبة فيلا 311B</t>
        </is>
      </c>
      <c r="K2190" s="37">
        <f>IFERROR(VLOOKUP(E2190,'أرصدة المخزن'!$A:$H,8,0),"")</f>
        <v/>
      </c>
    </row>
    <row r="2191" ht="24.75" customHeight="1" s="138">
      <c r="A2191" s="13" t="n">
        <v>2185</v>
      </c>
      <c r="B2191" s="14" t="n">
        <v>46251</v>
      </c>
      <c r="C2191" s="47" t="inlineStr">
        <is>
          <t>الري موقع الهضبة</t>
        </is>
      </c>
      <c r="D2191" s="47" t="n">
        <v>567</v>
      </c>
      <c r="E2191" s="21" t="n">
        <v>10030040</v>
      </c>
      <c r="F2191" s="28">
        <f>IFERROR(VLOOKUP(E2191,'أرصدة المخزن'!$A:$E,3,0),"")</f>
        <v/>
      </c>
      <c r="G2191" s="29">
        <f>IFERROR(VLOOKUP(E2191,'أرصدة المخزن'!$A:$H,4,FALSE),"")</f>
        <v/>
      </c>
      <c r="H2191" s="13" t="n">
        <v>1</v>
      </c>
      <c r="I2191" s="115" t="inlineStr">
        <is>
          <t>صرف</t>
        </is>
      </c>
      <c r="J2191" s="13" t="inlineStr">
        <is>
          <t>موقع الهضبة فيلا 311B</t>
        </is>
      </c>
      <c r="K2191" s="37">
        <f>IFERROR(VLOOKUP(E2191,'أرصدة المخزن'!$A:$H,8,0),"")</f>
        <v/>
      </c>
    </row>
    <row r="2192" ht="24.75" customHeight="1" s="138">
      <c r="A2192" s="13" t="n">
        <v>2186</v>
      </c>
      <c r="B2192" s="14" t="n">
        <v>46251</v>
      </c>
      <c r="C2192" s="47" t="inlineStr">
        <is>
          <t>الري موقع الهضبة</t>
        </is>
      </c>
      <c r="D2192" s="47" t="n">
        <v>567</v>
      </c>
      <c r="E2192" s="21" t="n">
        <v>10030004</v>
      </c>
      <c r="F2192" s="28">
        <f>IFERROR(VLOOKUP(E2192,'أرصدة المخزن'!$A:$E,3,0),"")</f>
        <v/>
      </c>
      <c r="G2192" s="29">
        <f>IFERROR(VLOOKUP(E2192,'أرصدة المخزن'!$A:$H,4,FALSE),"")</f>
        <v/>
      </c>
      <c r="H2192" s="13" t="n">
        <v>18</v>
      </c>
      <c r="I2192" s="115" t="inlineStr">
        <is>
          <t>صرف</t>
        </is>
      </c>
      <c r="J2192" s="13" t="inlineStr">
        <is>
          <t>موقع الهضبة فيلا 311B</t>
        </is>
      </c>
      <c r="K2192" s="37">
        <f>IFERROR(VLOOKUP(E2192,'أرصدة المخزن'!$A:$H,8,0),"")</f>
        <v/>
      </c>
    </row>
    <row r="2193" ht="24.75" customHeight="1" s="138">
      <c r="A2193" s="13" t="n">
        <v>2187</v>
      </c>
      <c r="B2193" s="14" t="n">
        <v>46251</v>
      </c>
      <c r="C2193" s="47" t="inlineStr">
        <is>
          <t>الري موقع الهضبة</t>
        </is>
      </c>
      <c r="D2193" s="47" t="n">
        <v>567</v>
      </c>
      <c r="E2193" s="21" t="n">
        <v>10030043</v>
      </c>
      <c r="F2193" s="28">
        <f>IFERROR(VLOOKUP(E2193,'أرصدة المخزن'!$A:$E,3,0),"")</f>
        <v/>
      </c>
      <c r="G2193" s="29">
        <f>IFERROR(VLOOKUP(E2193,'أرصدة المخزن'!$A:$H,4,FALSE),"")</f>
        <v/>
      </c>
      <c r="H2193" s="13" t="n">
        <v>22</v>
      </c>
      <c r="I2193" s="115" t="inlineStr">
        <is>
          <t>صرف</t>
        </is>
      </c>
      <c r="J2193" s="13" t="inlineStr">
        <is>
          <t>موقع الهضبة فيلا 311B</t>
        </is>
      </c>
      <c r="K2193" s="37">
        <f>IFERROR(VLOOKUP(E2193,'أرصدة المخزن'!$A:$H,8,0),"")</f>
        <v/>
      </c>
    </row>
    <row r="2194" ht="24.75" customHeight="1" s="138">
      <c r="A2194" s="13" t="n">
        <v>2188</v>
      </c>
      <c r="B2194" s="14" t="n">
        <v>46251</v>
      </c>
      <c r="C2194" s="47" t="inlineStr">
        <is>
          <t>الري موقع الهضبة</t>
        </is>
      </c>
      <c r="D2194" s="47" t="n">
        <v>567</v>
      </c>
      <c r="E2194" s="21" t="n">
        <v>10170063</v>
      </c>
      <c r="F2194" s="28">
        <f>IFERROR(VLOOKUP(E2194,'أرصدة المخزن'!$A:$E,3,0),"")</f>
        <v/>
      </c>
      <c r="G2194" s="29">
        <f>IFERROR(VLOOKUP(E2194,'أرصدة المخزن'!$A:$H,4,FALSE),"")</f>
        <v/>
      </c>
      <c r="H2194" s="13" t="n">
        <v>1</v>
      </c>
      <c r="I2194" s="115" t="inlineStr">
        <is>
          <t>صرف</t>
        </is>
      </c>
      <c r="J2194" s="13" t="inlineStr">
        <is>
          <t>موقع الهضبة فيلا 311B</t>
        </is>
      </c>
      <c r="K2194" s="37">
        <f>IFERROR(VLOOKUP(E2194,'أرصدة المخزن'!$A:$H,8,0),"")</f>
        <v/>
      </c>
    </row>
    <row r="2195" ht="24.75" customHeight="1" s="138">
      <c r="A2195" s="13" t="n">
        <v>2189</v>
      </c>
      <c r="B2195" s="14" t="n">
        <v>46251</v>
      </c>
      <c r="C2195" s="47" t="inlineStr">
        <is>
          <t>الري موقع الهضبة</t>
        </is>
      </c>
      <c r="D2195" s="47" t="n">
        <v>568</v>
      </c>
      <c r="E2195" s="21" t="n">
        <v>10170038</v>
      </c>
      <c r="F2195" s="28">
        <f>IFERROR(VLOOKUP(E2195,'أرصدة المخزن'!$A:$E,3,0),"")</f>
        <v/>
      </c>
      <c r="G2195" s="29">
        <f>IFERROR(VLOOKUP(E2195,'أرصدة المخزن'!$A:$H,4,FALSE),"")</f>
        <v/>
      </c>
      <c r="H2195" s="13" t="n">
        <v>3</v>
      </c>
      <c r="I2195" s="115" t="inlineStr">
        <is>
          <t>صرف</t>
        </is>
      </c>
      <c r="J2195" s="13" t="inlineStr">
        <is>
          <t>موقع الهضبة فيلا 311B</t>
        </is>
      </c>
      <c r="K2195" s="37">
        <f>IFERROR(VLOOKUP(E2195,'أرصدة المخزن'!$A:$H,8,0),"")</f>
        <v/>
      </c>
    </row>
    <row r="2196" ht="24.75" customHeight="1" s="138">
      <c r="A2196" s="13" t="n">
        <v>2190</v>
      </c>
      <c r="B2196" s="14" t="n">
        <v>46251</v>
      </c>
      <c r="C2196" s="47" t="inlineStr">
        <is>
          <t>الري موقع الهضبة</t>
        </is>
      </c>
      <c r="D2196" s="47" t="n">
        <v>568</v>
      </c>
      <c r="E2196" s="21" t="n">
        <v>10170056</v>
      </c>
      <c r="F2196" s="28">
        <f>IFERROR(VLOOKUP(E2196,'أرصدة المخزن'!$A:$E,3,0),"")</f>
        <v/>
      </c>
      <c r="G2196" s="29">
        <f>IFERROR(VLOOKUP(E2196,'أرصدة المخزن'!$A:$H,4,FALSE),"")</f>
        <v/>
      </c>
      <c r="H2196" s="13" t="n">
        <v>1</v>
      </c>
      <c r="I2196" s="115" t="inlineStr">
        <is>
          <t>صرف</t>
        </is>
      </c>
      <c r="J2196" s="13" t="inlineStr">
        <is>
          <t>موقع الهضبة فيلا 311B</t>
        </is>
      </c>
      <c r="K2196" s="37">
        <f>IFERROR(VLOOKUP(E2196,'أرصدة المخزن'!$A:$H,8,0),"")</f>
        <v/>
      </c>
    </row>
    <row r="2197" ht="24.75" customHeight="1" s="138">
      <c r="A2197" s="13" t="n">
        <v>2191</v>
      </c>
      <c r="B2197" s="14" t="n">
        <v>46251</v>
      </c>
      <c r="C2197" s="47" t="inlineStr">
        <is>
          <t>الري موقع الهضبة</t>
        </is>
      </c>
      <c r="D2197" s="47" t="n">
        <v>568</v>
      </c>
      <c r="E2197" s="21" t="n">
        <v>10020110</v>
      </c>
      <c r="F2197" s="28">
        <f>IFERROR(VLOOKUP(E2197,'أرصدة المخزن'!$A:$E,3,0),"")</f>
        <v/>
      </c>
      <c r="G2197" s="29">
        <f>IFERROR(VLOOKUP(E2197,'أرصدة المخزن'!$A:$H,4,FALSE),"")</f>
        <v/>
      </c>
      <c r="H2197" s="13" t="n">
        <v>2</v>
      </c>
      <c r="I2197" s="115" t="inlineStr">
        <is>
          <t>صرف</t>
        </is>
      </c>
      <c r="J2197" s="13" t="inlineStr">
        <is>
          <t>موقع الهضبة فيلا 311B</t>
        </is>
      </c>
      <c r="K2197" s="37">
        <f>IFERROR(VLOOKUP(E2197,'أرصدة المخزن'!$A:$H,8,0),"")</f>
        <v/>
      </c>
    </row>
    <row r="2198" ht="24.75" customHeight="1" s="138">
      <c r="A2198" s="13" t="n">
        <v>2192</v>
      </c>
      <c r="B2198" s="14" t="n">
        <v>46251</v>
      </c>
      <c r="C2198" s="47" t="inlineStr">
        <is>
          <t>الري موقع الهضبة</t>
        </is>
      </c>
      <c r="D2198" s="47" t="n">
        <v>568</v>
      </c>
      <c r="E2198" s="21" t="n">
        <v>10020132</v>
      </c>
      <c r="F2198" s="28">
        <f>IFERROR(VLOOKUP(E2198,'أرصدة المخزن'!$A:$E,3,0),"")</f>
        <v/>
      </c>
      <c r="G2198" s="29">
        <f>IFERROR(VLOOKUP(E2198,'أرصدة المخزن'!$A:$H,4,FALSE),"")</f>
        <v/>
      </c>
      <c r="H2198" s="13" t="n">
        <v>2</v>
      </c>
      <c r="I2198" s="115" t="inlineStr">
        <is>
          <t>صرف</t>
        </is>
      </c>
      <c r="J2198" s="13" t="inlineStr">
        <is>
          <t>موقع الهضبة فيلا 311B</t>
        </is>
      </c>
      <c r="K2198" s="37">
        <f>IFERROR(VLOOKUP(E2198,'أرصدة المخزن'!$A:$H,8,0),"")</f>
        <v/>
      </c>
    </row>
    <row r="2199" ht="24.75" customHeight="1" s="138">
      <c r="A2199" s="13" t="n">
        <v>2193</v>
      </c>
      <c r="B2199" s="14" t="n">
        <v>46251</v>
      </c>
      <c r="C2199" s="47" t="inlineStr">
        <is>
          <t>الري موقع الهضبة</t>
        </is>
      </c>
      <c r="D2199" s="47" t="n">
        <v>569</v>
      </c>
      <c r="E2199" s="21" t="n">
        <v>10020130</v>
      </c>
      <c r="F2199" s="28">
        <f>IFERROR(VLOOKUP(E2199,'أرصدة المخزن'!$A:$E,3,0),"")</f>
        <v/>
      </c>
      <c r="G2199" s="29">
        <f>IFERROR(VLOOKUP(E2199,'أرصدة المخزن'!$A:$H,4,FALSE),"")</f>
        <v/>
      </c>
      <c r="H2199" s="13" t="n">
        <v>2</v>
      </c>
      <c r="I2199" s="115" t="inlineStr">
        <is>
          <t>صرف</t>
        </is>
      </c>
      <c r="J2199" s="13" t="inlineStr">
        <is>
          <t>موقع الهضبة فيلا 311B</t>
        </is>
      </c>
      <c r="K2199" s="37">
        <f>IFERROR(VLOOKUP(E2199,'أرصدة المخزن'!$A:$H,8,0),"")</f>
        <v/>
      </c>
    </row>
    <row r="2200" ht="24.75" customHeight="1" s="138">
      <c r="A2200" s="13" t="n">
        <v>2194</v>
      </c>
      <c r="B2200" s="14" t="n">
        <v>46251</v>
      </c>
      <c r="C2200" s="47" t="inlineStr">
        <is>
          <t>الصيانة لاين</t>
        </is>
      </c>
      <c r="D2200" s="47" t="n">
        <v>570</v>
      </c>
      <c r="E2200" s="49" t="n">
        <v>10010103</v>
      </c>
      <c r="F2200" s="28">
        <f>IFERROR(VLOOKUP(E2200,'أرصدة المخزن'!$A:$E,3,0),"")</f>
        <v/>
      </c>
      <c r="G2200" s="29">
        <f>IFERROR(VLOOKUP(E2200,'أرصدة المخزن'!$A:$H,4,FALSE),"")</f>
        <v/>
      </c>
      <c r="H2200" s="13" t="n">
        <v>400</v>
      </c>
      <c r="I2200" s="115" t="inlineStr">
        <is>
          <t>صرف</t>
        </is>
      </c>
      <c r="J2200" s="13" t="inlineStr">
        <is>
          <t>عمارات السويدي مرحلة 1</t>
        </is>
      </c>
      <c r="K2200" s="37">
        <f>IFERROR(VLOOKUP(E2200,'أرصدة المخزن'!$A:$H,8,0),"")</f>
        <v/>
      </c>
    </row>
    <row r="2201" ht="24.75" customHeight="1" s="138">
      <c r="A2201" s="13" t="n">
        <v>2195</v>
      </c>
      <c r="B2201" s="14" t="n">
        <v>46251</v>
      </c>
      <c r="C2201" s="47" t="inlineStr">
        <is>
          <t>الصيانة لاين</t>
        </is>
      </c>
      <c r="D2201" s="47" t="n">
        <v>571</v>
      </c>
      <c r="E2201" s="49" t="n">
        <v>10020162</v>
      </c>
      <c r="F2201" s="28">
        <f>IFERROR(VLOOKUP(E2201,'أرصدة المخزن'!$A:$E,3,0),"")</f>
        <v/>
      </c>
      <c r="G2201" s="29">
        <f>IFERROR(VLOOKUP(E2201,'أرصدة المخزن'!$A:$H,4,FALSE),"")</f>
        <v/>
      </c>
      <c r="H2201" s="13" t="n">
        <v>1</v>
      </c>
      <c r="I2201" s="115" t="inlineStr">
        <is>
          <t>صرف</t>
        </is>
      </c>
      <c r="J2201" s="13" t="inlineStr">
        <is>
          <t>عمارة 305</t>
        </is>
      </c>
      <c r="K2201" s="37">
        <f>IFERROR(VLOOKUP(E2201,'أرصدة المخزن'!$A:$H,8,0),"")</f>
        <v/>
      </c>
    </row>
    <row r="2202" ht="24.75" customHeight="1" s="138">
      <c r="A2202" s="13" t="n">
        <v>2196</v>
      </c>
      <c r="B2202" s="14" t="n">
        <v>46251</v>
      </c>
      <c r="C2202" s="47" t="inlineStr">
        <is>
          <t>الصيانة كالم</t>
        </is>
      </c>
      <c r="D2202" s="47" t="n">
        <v>572</v>
      </c>
      <c r="E2202" s="49" t="n">
        <v>10020214</v>
      </c>
      <c r="F2202" s="28">
        <f>IFERROR(VLOOKUP(E2202,'أرصدة المخزن'!$A:$E,3,0),"")</f>
        <v/>
      </c>
      <c r="G2202" s="29">
        <f>IFERROR(VLOOKUP(E2202,'أرصدة المخزن'!$A:$H,4,FALSE),"")</f>
        <v/>
      </c>
      <c r="H2202" s="13" t="n">
        <v>2</v>
      </c>
      <c r="I2202" s="115" t="inlineStr">
        <is>
          <t>صرف</t>
        </is>
      </c>
      <c r="J2202" s="13" t="inlineStr">
        <is>
          <t>وحدة 448/5</t>
        </is>
      </c>
      <c r="K2202" s="37">
        <f>IFERROR(VLOOKUP(E2202,'أرصدة المخزن'!$A:$H,8,0),"")</f>
        <v/>
      </c>
    </row>
    <row r="2203" ht="24.75" customHeight="1" s="138">
      <c r="A2203" s="13" t="n">
        <v>2197</v>
      </c>
      <c r="B2203" s="14" t="n">
        <v>46251</v>
      </c>
      <c r="C2203" s="47" t="inlineStr">
        <is>
          <t>الصيانة كالم</t>
        </is>
      </c>
      <c r="D2203" s="47" t="n">
        <v>572</v>
      </c>
      <c r="E2203" s="49" t="n">
        <v>10020179</v>
      </c>
      <c r="F2203" s="28">
        <f>IFERROR(VLOOKUP(E2203,'أرصدة المخزن'!$A:$E,3,0),"")</f>
        <v/>
      </c>
      <c r="G2203" s="29">
        <f>IFERROR(VLOOKUP(E2203,'أرصدة المخزن'!$A:$H,4,FALSE),"")</f>
        <v/>
      </c>
      <c r="H2203" s="13" t="n">
        <v>1</v>
      </c>
      <c r="I2203" s="115" t="inlineStr">
        <is>
          <t>صرف</t>
        </is>
      </c>
      <c r="J2203" s="13" t="inlineStr">
        <is>
          <t>وحدة 448/5</t>
        </is>
      </c>
      <c r="K2203" s="37">
        <f>IFERROR(VLOOKUP(E2203,'أرصدة المخزن'!$A:$H,8,0),"")</f>
        <v/>
      </c>
    </row>
    <row r="2204" ht="24.75" customHeight="1" s="138">
      <c r="A2204" s="13" t="n">
        <v>2198</v>
      </c>
      <c r="B2204" s="14" t="n">
        <v>46251</v>
      </c>
      <c r="C2204" s="47" t="inlineStr">
        <is>
          <t>الصيانة كالم</t>
        </is>
      </c>
      <c r="D2204" s="47" t="n">
        <v>572</v>
      </c>
      <c r="E2204" s="49" t="n">
        <v>10020150</v>
      </c>
      <c r="F2204" s="28">
        <f>IFERROR(VLOOKUP(E2204,'أرصدة المخزن'!$A:$E,3,0),"")</f>
        <v/>
      </c>
      <c r="G2204" s="29">
        <f>IFERROR(VLOOKUP(E2204,'أرصدة المخزن'!$A:$H,4,FALSE),"")</f>
        <v/>
      </c>
      <c r="H2204" s="13" t="n">
        <v>1</v>
      </c>
      <c r="I2204" s="115" t="inlineStr">
        <is>
          <t>صرف</t>
        </is>
      </c>
      <c r="J2204" s="13" t="inlineStr">
        <is>
          <t>وحدة 448/5</t>
        </is>
      </c>
      <c r="K2204" s="37">
        <f>IFERROR(VLOOKUP(E2204,'أرصدة المخزن'!$A:$H,8,0),"")</f>
        <v/>
      </c>
    </row>
    <row r="2205" ht="24.75" customHeight="1" s="138">
      <c r="A2205" s="13" t="n">
        <v>2199</v>
      </c>
      <c r="B2205" s="14" t="n">
        <v>46251</v>
      </c>
      <c r="C2205" s="47" t="inlineStr">
        <is>
          <t>المسطحات المائية</t>
        </is>
      </c>
      <c r="D2205" s="47" t="n">
        <v>573</v>
      </c>
      <c r="E2205" s="49" t="n">
        <v>10040009</v>
      </c>
      <c r="F2205" s="28">
        <f>IFERROR(VLOOKUP(E2205,'أرصدة المخزن'!$A:$E,3,0),"")</f>
        <v/>
      </c>
      <c r="G2205" s="29">
        <f>IFERROR(VLOOKUP(E2205,'أرصدة المخزن'!$A:$H,4,FALSE),"")</f>
        <v/>
      </c>
      <c r="H2205" s="13" t="n">
        <v>1</v>
      </c>
      <c r="I2205" s="115" t="inlineStr">
        <is>
          <t>صرف</t>
        </is>
      </c>
      <c r="J2205" s="13" t="inlineStr">
        <is>
          <t>بحيرات</t>
        </is>
      </c>
      <c r="K2205" s="37">
        <f>IFERROR(VLOOKUP(E2205,'أرصدة المخزن'!$A:$H,8,0),"")</f>
        <v/>
      </c>
    </row>
    <row r="2206" ht="24.75" customHeight="1" s="138">
      <c r="A2206" s="13" t="n">
        <v>2200</v>
      </c>
      <c r="B2206" s="14" t="n">
        <v>46251</v>
      </c>
      <c r="C2206" s="47" t="inlineStr">
        <is>
          <t>المسطحات المائية</t>
        </is>
      </c>
      <c r="D2206" s="47" t="n">
        <v>573</v>
      </c>
      <c r="E2206" s="49" t="n">
        <v>10040002</v>
      </c>
      <c r="F2206" s="28">
        <f>IFERROR(VLOOKUP(E2206,'أرصدة المخزن'!$A:$E,3,0),"")</f>
        <v/>
      </c>
      <c r="G2206" s="29">
        <f>IFERROR(VLOOKUP(E2206,'أرصدة المخزن'!$A:$H,4,FALSE),"")</f>
        <v/>
      </c>
      <c r="H2206" s="13" t="n">
        <v>8</v>
      </c>
      <c r="I2206" s="115" t="inlineStr">
        <is>
          <t>صرف</t>
        </is>
      </c>
      <c r="J2206" s="13" t="inlineStr">
        <is>
          <t>بحيرات 2,8,9</t>
        </is>
      </c>
      <c r="K2206" s="37">
        <f>IFERROR(VLOOKUP(E2206,'أرصدة المخزن'!$A:$H,8,0),"")</f>
        <v/>
      </c>
    </row>
    <row r="2207" ht="24.75" customHeight="1" s="138">
      <c r="A2207" s="13" t="n">
        <v>2201</v>
      </c>
      <c r="B2207" s="14" t="n">
        <v>46251</v>
      </c>
      <c r="C2207" s="47" t="inlineStr">
        <is>
          <t>المسطحات المائية</t>
        </is>
      </c>
      <c r="D2207" s="47" t="n">
        <v>573</v>
      </c>
      <c r="E2207" s="49" t="n">
        <v>10040001</v>
      </c>
      <c r="F2207" s="28">
        <f>IFERROR(VLOOKUP(E2207,'أرصدة المخزن'!$A:$E,3,0),"")</f>
        <v/>
      </c>
      <c r="G2207" s="29">
        <f>IFERROR(VLOOKUP(E2207,'أرصدة المخزن'!$A:$H,4,FALSE),"")</f>
        <v/>
      </c>
      <c r="H2207" s="13" t="n">
        <v>8</v>
      </c>
      <c r="I2207" s="115" t="inlineStr">
        <is>
          <t>صرف</t>
        </is>
      </c>
      <c r="J2207" s="13" t="inlineStr">
        <is>
          <t>بحيرات 2,8,9</t>
        </is>
      </c>
      <c r="K2207" s="37">
        <f>IFERROR(VLOOKUP(E2207,'أرصدة المخزن'!$A:$H,8,0),"")</f>
        <v/>
      </c>
    </row>
    <row r="2208" ht="24.75" customHeight="1" s="138">
      <c r="A2208" s="13" t="n">
        <v>2202</v>
      </c>
      <c r="B2208" s="14" t="n">
        <v>46251</v>
      </c>
      <c r="C2208" s="47" t="inlineStr">
        <is>
          <t>المسطحات المائية</t>
        </is>
      </c>
      <c r="D2208" s="47" t="n">
        <v>573</v>
      </c>
      <c r="E2208" s="49" t="n">
        <v>10040041</v>
      </c>
      <c r="F2208" s="28">
        <f>IFERROR(VLOOKUP(E2208,'أرصدة المخزن'!$A:$E,3,0),"")</f>
        <v/>
      </c>
      <c r="G2208" s="29">
        <f>IFERROR(VLOOKUP(E2208,'أرصدة المخزن'!$A:$H,4,FALSE),"")</f>
        <v/>
      </c>
      <c r="H2208" s="13" t="n">
        <v>1</v>
      </c>
      <c r="I2208" s="115" t="inlineStr">
        <is>
          <t>صرف</t>
        </is>
      </c>
      <c r="J2208" s="13" t="inlineStr">
        <is>
          <t>بحيرات 2,8,9</t>
        </is>
      </c>
      <c r="K2208" s="37">
        <f>IFERROR(VLOOKUP(E2208,'أرصدة المخزن'!$A:$H,8,0),"")</f>
        <v/>
      </c>
    </row>
    <row r="2209" ht="24.75" customHeight="1" s="138">
      <c r="A2209" s="13" t="n">
        <v>2203</v>
      </c>
      <c r="B2209" s="14" t="n">
        <v>46252</v>
      </c>
      <c r="C2209" s="47" t="inlineStr">
        <is>
          <t>الصيانة لاين</t>
        </is>
      </c>
      <c r="D2209" s="47" t="n">
        <v>574</v>
      </c>
      <c r="E2209" s="49" t="n">
        <v>10020048</v>
      </c>
      <c r="F2209" s="28">
        <f>IFERROR(VLOOKUP(E2209,'أرصدة المخزن'!$A:$E,3,0),"")</f>
        <v/>
      </c>
      <c r="G2209" s="29">
        <f>IFERROR(VLOOKUP(E2209,'أرصدة المخزن'!$A:$H,4,FALSE),"")</f>
        <v/>
      </c>
      <c r="H2209" s="13" t="n">
        <v>1</v>
      </c>
      <c r="I2209" s="115" t="inlineStr">
        <is>
          <t>صرف</t>
        </is>
      </c>
      <c r="J2209" s="13" t="inlineStr">
        <is>
          <t>اعمال ربط خط المياه بين استون بارك و استون ريزيدينس</t>
        </is>
      </c>
      <c r="K2209" s="37">
        <f>IFERROR(VLOOKUP(E2209,'أرصدة المخزن'!$A:$H,8,0),"")</f>
        <v/>
      </c>
    </row>
    <row r="2210" ht="24.75" customHeight="1" s="138">
      <c r="A2210" s="13" t="n">
        <v>2204</v>
      </c>
      <c r="B2210" s="14" t="n">
        <v>46252</v>
      </c>
      <c r="C2210" s="47" t="inlineStr">
        <is>
          <t>الصيانة لاين</t>
        </is>
      </c>
      <c r="D2210" s="47" t="n">
        <v>574</v>
      </c>
      <c r="E2210" s="49" t="n">
        <v>10020047</v>
      </c>
      <c r="F2210" s="28">
        <f>IFERROR(VLOOKUP(E2210,'أرصدة المخزن'!$A:$E,3,0),"")</f>
        <v/>
      </c>
      <c r="G2210" s="29">
        <f>IFERROR(VLOOKUP(E2210,'أرصدة المخزن'!$A:$H,4,FALSE),"")</f>
        <v/>
      </c>
      <c r="H2210" s="13" t="n">
        <v>1</v>
      </c>
      <c r="I2210" s="115" t="inlineStr">
        <is>
          <t>صرف</t>
        </is>
      </c>
      <c r="J2210" s="13" t="inlineStr">
        <is>
          <t>اعمال ربط خط المياه بين استون بارك و استون ريزيدينس</t>
        </is>
      </c>
      <c r="K2210" s="37">
        <f>IFERROR(VLOOKUP(E2210,'أرصدة المخزن'!$A:$H,8,0),"")</f>
        <v/>
      </c>
    </row>
    <row r="2211" ht="24.75" customHeight="1" s="138">
      <c r="A2211" s="13" t="n">
        <v>2205</v>
      </c>
      <c r="B2211" s="14" t="n">
        <v>46252</v>
      </c>
      <c r="C2211" s="47" t="inlineStr">
        <is>
          <t>الصيانة لاين</t>
        </is>
      </c>
      <c r="D2211" s="47" t="n">
        <v>574</v>
      </c>
      <c r="E2211" s="21" t="n">
        <v>10020018</v>
      </c>
      <c r="F2211" s="28">
        <f>IFERROR(VLOOKUP(E2211,'أرصدة المخزن'!$A:$E,3,0),"")</f>
        <v/>
      </c>
      <c r="G2211" s="29">
        <f>IFERROR(VLOOKUP(E2211,'أرصدة المخزن'!$A:$H,4,FALSE),"")</f>
        <v/>
      </c>
      <c r="H2211" s="13" t="n">
        <v>6</v>
      </c>
      <c r="I2211" s="115" t="inlineStr">
        <is>
          <t>صرف</t>
        </is>
      </c>
      <c r="J2211" s="13" t="inlineStr">
        <is>
          <t>اعمال ربط خط المياه بين استون بارك و استون ريزيدينس</t>
        </is>
      </c>
      <c r="K2211" s="37">
        <f>IFERROR(VLOOKUP(E2211,'أرصدة المخزن'!$A:$H,8,0),"")</f>
        <v/>
      </c>
    </row>
    <row r="2212" ht="24.75" customHeight="1" s="138">
      <c r="A2212" s="13" t="n">
        <v>2206</v>
      </c>
      <c r="B2212" s="14" t="n">
        <v>46252</v>
      </c>
      <c r="C2212" s="47" t="inlineStr">
        <is>
          <t>الصيانة لاين</t>
        </is>
      </c>
      <c r="D2212" s="47" t="n">
        <v>574</v>
      </c>
      <c r="E2212" s="21" t="n">
        <v>10170063</v>
      </c>
      <c r="F2212" s="28">
        <f>IFERROR(VLOOKUP(E2212,'أرصدة المخزن'!$A:$E,3,0),"")</f>
        <v/>
      </c>
      <c r="G2212" s="29">
        <f>IFERROR(VLOOKUP(E2212,'أرصدة المخزن'!$A:$H,4,FALSE),"")</f>
        <v/>
      </c>
      <c r="H2212" s="13" t="n">
        <v>0.5</v>
      </c>
      <c r="I2212" s="115" t="inlineStr">
        <is>
          <t>صرف</t>
        </is>
      </c>
      <c r="J2212" s="13" t="inlineStr">
        <is>
          <t>اعمال ربط خط المياه بين استون بارك و استون ريزيدينس</t>
        </is>
      </c>
      <c r="K2212" s="37">
        <f>IFERROR(VLOOKUP(E2212,'أرصدة المخزن'!$A:$H,8,0),"")</f>
        <v/>
      </c>
    </row>
    <row r="2213" ht="24.75" customHeight="1" s="138">
      <c r="A2213" s="13" t="n">
        <v>2207</v>
      </c>
      <c r="B2213" s="14" t="n">
        <v>46253</v>
      </c>
      <c r="C2213" s="47" t="inlineStr">
        <is>
          <t>الصيانة لاين</t>
        </is>
      </c>
      <c r="D2213" s="47" t="n">
        <v>575</v>
      </c>
      <c r="E2213" s="21" t="n">
        <v>10020227</v>
      </c>
      <c r="F2213" s="28">
        <f>IFERROR(VLOOKUP(E2213,'أرصدة المخزن'!$A:$E,3,0),"")</f>
        <v/>
      </c>
      <c r="G2213" s="29">
        <f>IFERROR(VLOOKUP(E2213,'أرصدة المخزن'!$A:$H,4,FALSE),"")</f>
        <v/>
      </c>
      <c r="H2213" s="13" t="n">
        <v>3</v>
      </c>
      <c r="I2213" s="115" t="inlineStr">
        <is>
          <t>صرف</t>
        </is>
      </c>
      <c r="J2213" s="13" t="inlineStr">
        <is>
          <t>عمارة 305</t>
        </is>
      </c>
      <c r="K2213" s="37">
        <f>IFERROR(VLOOKUP(E2213,'أرصدة المخزن'!$A:$H,8,0),"")</f>
        <v/>
      </c>
    </row>
    <row r="2214" ht="24.75" customHeight="1" s="138">
      <c r="A2214" s="13" t="n">
        <v>2208</v>
      </c>
      <c r="B2214" s="14" t="n">
        <v>46253</v>
      </c>
      <c r="C2214" s="47" t="inlineStr">
        <is>
          <t>الصيانة لاين</t>
        </is>
      </c>
      <c r="D2214" s="47" t="n">
        <v>575</v>
      </c>
      <c r="E2214" s="21" t="n">
        <v>10170048</v>
      </c>
      <c r="F2214" s="28">
        <f>IFERROR(VLOOKUP(E2214,'أرصدة المخزن'!$A:$E,3,0),"")</f>
        <v/>
      </c>
      <c r="G2214" s="29">
        <f>IFERROR(VLOOKUP(E2214,'أرصدة المخزن'!$A:$H,4,FALSE),"")</f>
        <v/>
      </c>
      <c r="H2214" s="13" t="n">
        <v>2</v>
      </c>
      <c r="I2214" s="115" t="inlineStr">
        <is>
          <t>صرف</t>
        </is>
      </c>
      <c r="J2214" s="13" t="inlineStr">
        <is>
          <t>بوابة 1</t>
        </is>
      </c>
      <c r="K2214" s="37">
        <f>IFERROR(VLOOKUP(E2214,'أرصدة المخزن'!$A:$H,8,0),"")</f>
        <v/>
      </c>
    </row>
    <row r="2215" ht="24.75" customHeight="1" s="138">
      <c r="A2215" s="13" t="n">
        <v>2209</v>
      </c>
      <c r="B2215" s="14" t="n">
        <v>46253</v>
      </c>
      <c r="C2215" s="47" t="inlineStr">
        <is>
          <t>الصيانة لاين</t>
        </is>
      </c>
      <c r="D2215" s="47" t="n">
        <v>575</v>
      </c>
      <c r="E2215" s="21" t="n">
        <v>10010120</v>
      </c>
      <c r="F2215" s="28">
        <f>IFERROR(VLOOKUP(E2215,'أرصدة المخزن'!$A:$E,3,0),"")</f>
        <v/>
      </c>
      <c r="G2215" s="29">
        <f>IFERROR(VLOOKUP(E2215,'أرصدة المخزن'!$A:$H,4,FALSE),"")</f>
        <v/>
      </c>
      <c r="H2215" s="13" t="n">
        <v>10</v>
      </c>
      <c r="I2215" s="115" t="inlineStr">
        <is>
          <t>صرف</t>
        </is>
      </c>
      <c r="J2215" s="13" t="inlineStr">
        <is>
          <t>عمارة 246</t>
        </is>
      </c>
      <c r="K2215" s="37">
        <f>IFERROR(VLOOKUP(E2215,'أرصدة المخزن'!$A:$H,8,0),"")</f>
        <v/>
      </c>
    </row>
    <row r="2216" ht="24.75" customHeight="1" s="138">
      <c r="A2216" s="13" t="n">
        <v>2210</v>
      </c>
      <c r="B2216" s="14" t="n">
        <v>46253</v>
      </c>
      <c r="C2216" s="47" t="inlineStr">
        <is>
          <t>الصيانة لاين</t>
        </is>
      </c>
      <c r="D2216" s="47" t="n">
        <v>575</v>
      </c>
      <c r="E2216" s="21" t="n">
        <v>10010101</v>
      </c>
      <c r="F2216" s="28">
        <f>IFERROR(VLOOKUP(E2216,'أرصدة المخزن'!$A:$E,3,0),"")</f>
        <v/>
      </c>
      <c r="G2216" s="29">
        <f>IFERROR(VLOOKUP(E2216,'أرصدة المخزن'!$A:$H,4,FALSE),"")</f>
        <v/>
      </c>
      <c r="H2216" s="13" t="n">
        <v>10</v>
      </c>
      <c r="I2216" s="115" t="inlineStr">
        <is>
          <t>صرف</t>
        </is>
      </c>
      <c r="J2216" s="13" t="inlineStr">
        <is>
          <t>عمارة 246</t>
        </is>
      </c>
      <c r="K2216" s="37">
        <f>IFERROR(VLOOKUP(E2216,'أرصدة المخزن'!$A:$H,8,0),"")</f>
        <v/>
      </c>
    </row>
    <row r="2217" ht="24.75" customHeight="1" s="138">
      <c r="A2217" s="13" t="n">
        <v>2211</v>
      </c>
      <c r="B2217" s="14" t="n">
        <v>46253</v>
      </c>
      <c r="C2217" s="47" t="inlineStr">
        <is>
          <t>الصيانة لاين</t>
        </is>
      </c>
      <c r="D2217" s="47" t="n">
        <v>576</v>
      </c>
      <c r="E2217" s="21" t="n">
        <v>10120001</v>
      </c>
      <c r="F2217" s="28">
        <f>IFERROR(VLOOKUP(E2217,'أرصدة المخزن'!$A:$E,3,0),"")</f>
        <v/>
      </c>
      <c r="G2217" s="29">
        <f>IFERROR(VLOOKUP(E2217,'أرصدة المخزن'!$A:$H,4,FALSE),"")</f>
        <v/>
      </c>
      <c r="H2217" s="13" t="n">
        <v>3</v>
      </c>
      <c r="I2217" s="115" t="inlineStr">
        <is>
          <t>صرف</t>
        </is>
      </c>
      <c r="J2217" s="13" t="inlineStr">
        <is>
          <t>بيحرة 9</t>
        </is>
      </c>
      <c r="K2217" s="37">
        <f>IFERROR(VLOOKUP(E2217,'أرصدة المخزن'!$A:$H,8,0),"")</f>
        <v/>
      </c>
    </row>
    <row r="2218" ht="24.75" customHeight="1" s="138">
      <c r="A2218" s="13" t="n">
        <v>2212</v>
      </c>
      <c r="B2218" s="14" t="n">
        <v>46253</v>
      </c>
      <c r="C2218" s="47" t="inlineStr">
        <is>
          <t>الصيانة لاين</t>
        </is>
      </c>
      <c r="D2218" s="47" t="n">
        <v>576</v>
      </c>
      <c r="E2218" s="49" t="n">
        <v>10010114</v>
      </c>
      <c r="F2218" s="28">
        <f>IFERROR(VLOOKUP(E2218,'أرصدة المخزن'!$A:$E,3,0),"")</f>
        <v/>
      </c>
      <c r="G2218" s="29">
        <f>IFERROR(VLOOKUP(E2218,'أرصدة المخزن'!$A:$H,4,FALSE),"")</f>
        <v/>
      </c>
      <c r="H2218" s="13" t="n">
        <v>10</v>
      </c>
      <c r="I2218" s="115" t="inlineStr">
        <is>
          <t>صرف</t>
        </is>
      </c>
      <c r="J2218" s="13" t="inlineStr">
        <is>
          <t>عمارة 158,188</t>
        </is>
      </c>
      <c r="K2218" s="37">
        <f>IFERROR(VLOOKUP(E2218,'أرصدة المخزن'!$A:$H,8,0),"")</f>
        <v/>
      </c>
    </row>
    <row r="2219" ht="24.75" customHeight="1" s="138">
      <c r="A2219" s="13" t="n">
        <v>2213</v>
      </c>
      <c r="B2219" s="14" t="n">
        <v>46253</v>
      </c>
      <c r="C2219" s="47" t="inlineStr">
        <is>
          <t>المسطحات المائية</t>
        </is>
      </c>
      <c r="D2219" s="47" t="n">
        <v>577</v>
      </c>
      <c r="E2219" s="49" t="n">
        <v>10020108</v>
      </c>
      <c r="F2219" s="28">
        <f>IFERROR(VLOOKUP(E2219,'أرصدة المخزن'!$A:$E,3,0),"")</f>
        <v/>
      </c>
      <c r="G2219" s="29">
        <f>IFERROR(VLOOKUP(E2219,'أرصدة المخزن'!$A:$H,4,FALSE),"")</f>
        <v/>
      </c>
      <c r="H2219" s="13" t="n">
        <v>6</v>
      </c>
      <c r="I2219" s="115" t="inlineStr">
        <is>
          <t>صرف</t>
        </is>
      </c>
      <c r="J2219" s="13" t="inlineStr">
        <is>
          <t>بيحرة 14</t>
        </is>
      </c>
      <c r="K2219" s="37">
        <f>IFERROR(VLOOKUP(E2219,'أرصدة المخزن'!$A:$H,8,0),"")</f>
        <v/>
      </c>
    </row>
    <row r="2220" ht="24.75" customHeight="1" s="138">
      <c r="A2220" s="13" t="n">
        <v>2214</v>
      </c>
      <c r="B2220" s="14" t="n">
        <v>46253</v>
      </c>
      <c r="C2220" s="47" t="inlineStr">
        <is>
          <t>المسطحات المائية</t>
        </is>
      </c>
      <c r="D2220" s="47" t="n">
        <v>577</v>
      </c>
      <c r="E2220" s="49" t="n">
        <v>10020040</v>
      </c>
      <c r="F2220" s="28">
        <f>IFERROR(VLOOKUP(E2220,'أرصدة المخزن'!$A:$E,3,0),"")</f>
        <v/>
      </c>
      <c r="G2220" s="29">
        <f>IFERROR(VLOOKUP(E2220,'أرصدة المخزن'!$A:$H,4,FALSE),"")</f>
        <v/>
      </c>
      <c r="H2220" s="13" t="n">
        <v>2</v>
      </c>
      <c r="I2220" s="115" t="inlineStr">
        <is>
          <t>صرف</t>
        </is>
      </c>
      <c r="J2220" s="13" t="inlineStr">
        <is>
          <t>بحيرة 7</t>
        </is>
      </c>
      <c r="K2220" s="37">
        <f>IFERROR(VLOOKUP(E2220,'أرصدة المخزن'!$A:$H,8,0),"")</f>
        <v/>
      </c>
    </row>
    <row r="2221" ht="24.75" customHeight="1" s="138">
      <c r="A2221" s="13" t="n">
        <v>2215</v>
      </c>
      <c r="B2221" s="14" t="n">
        <v>46253</v>
      </c>
      <c r="C2221" s="47" t="inlineStr">
        <is>
          <t>المسطحات المائية</t>
        </is>
      </c>
      <c r="D2221" s="47" t="n">
        <v>577</v>
      </c>
      <c r="E2221" s="49" t="n">
        <v>10020020</v>
      </c>
      <c r="F2221" s="28">
        <f>IFERROR(VLOOKUP(E2221,'أرصدة المخزن'!$A:$E,3,0),"")</f>
        <v/>
      </c>
      <c r="G2221" s="29">
        <f>IFERROR(VLOOKUP(E2221,'أرصدة المخزن'!$A:$H,4,FALSE),"")</f>
        <v/>
      </c>
      <c r="H2221" s="13" t="n">
        <v>1</v>
      </c>
      <c r="I2221" s="115" t="inlineStr">
        <is>
          <t>صرف</t>
        </is>
      </c>
      <c r="J2221" s="13" t="inlineStr">
        <is>
          <t>بحيرة 7</t>
        </is>
      </c>
      <c r="K2221" s="37">
        <f>IFERROR(VLOOKUP(E2221,'أرصدة المخزن'!$A:$H,8,0),"")</f>
        <v/>
      </c>
    </row>
    <row r="2222" ht="24.75" customHeight="1" s="138">
      <c r="A2222" s="13" t="n">
        <v>2216</v>
      </c>
      <c r="B2222" s="14" t="n">
        <v>46253</v>
      </c>
      <c r="C2222" s="47" t="inlineStr">
        <is>
          <t>المسطحات المائية</t>
        </is>
      </c>
      <c r="D2222" s="47" t="n">
        <v>577</v>
      </c>
      <c r="E2222" s="49" t="n">
        <v>10020026</v>
      </c>
      <c r="F2222" s="28">
        <f>IFERROR(VLOOKUP(E2222,'أرصدة المخزن'!$A:$E,3,0),"")</f>
        <v/>
      </c>
      <c r="G2222" s="29">
        <f>IFERROR(VLOOKUP(E2222,'أرصدة المخزن'!$A:$H,4,FALSE),"")</f>
        <v/>
      </c>
      <c r="H2222" s="13" t="n">
        <v>1</v>
      </c>
      <c r="I2222" s="115" t="inlineStr">
        <is>
          <t>صرف</t>
        </is>
      </c>
      <c r="J2222" s="13" t="inlineStr">
        <is>
          <t>بحيرة 7</t>
        </is>
      </c>
      <c r="K2222" s="37">
        <f>IFERROR(VLOOKUP(E2222,'أرصدة المخزن'!$A:$H,8,0),"")</f>
        <v/>
      </c>
    </row>
    <row r="2223" ht="24.75" customHeight="1" s="138">
      <c r="A2223" s="13" t="n">
        <v>2217</v>
      </c>
      <c r="B2223" s="14" t="n">
        <v>46253</v>
      </c>
      <c r="C2223" s="47" t="inlineStr">
        <is>
          <t>الصيانة لاين</t>
        </is>
      </c>
      <c r="D2223" s="47" t="n">
        <v>578</v>
      </c>
      <c r="E2223" s="49" t="n">
        <v>10010056</v>
      </c>
      <c r="F2223" s="28">
        <f>IFERROR(VLOOKUP(E2223,'أرصدة المخزن'!$A:$E,3,0),"")</f>
        <v/>
      </c>
      <c r="G2223" s="29">
        <f>IFERROR(VLOOKUP(E2223,'أرصدة المخزن'!$A:$H,4,FALSE),"")</f>
        <v/>
      </c>
      <c r="H2223" s="13" t="n">
        <v>10</v>
      </c>
      <c r="I2223" s="115" t="inlineStr">
        <is>
          <t>صرف</t>
        </is>
      </c>
      <c r="J2223" s="13" t="n"/>
      <c r="K2223" s="37">
        <f>IFERROR(VLOOKUP(E2223,'أرصدة المخزن'!$A:$H,8,0),"")</f>
        <v/>
      </c>
    </row>
    <row r="2224" ht="24.75" customHeight="1" s="138">
      <c r="A2224" s="13" t="n">
        <v>2218</v>
      </c>
      <c r="B2224" s="14" t="n">
        <v>46254</v>
      </c>
      <c r="C2224" s="47" t="inlineStr">
        <is>
          <t>الصيانة لاين</t>
        </is>
      </c>
      <c r="D2224" s="47" t="n">
        <v>579</v>
      </c>
      <c r="E2224" s="49" t="n">
        <v>10010057</v>
      </c>
      <c r="F2224" s="28">
        <f>IFERROR(VLOOKUP(E2224,'أرصدة المخزن'!$A:$E,3,0),"")</f>
        <v/>
      </c>
      <c r="G2224" s="29">
        <f>IFERROR(VLOOKUP(E2224,'أرصدة المخزن'!$A:$H,4,FALSE),"")</f>
        <v/>
      </c>
      <c r="H2224" s="13" t="n">
        <v>6</v>
      </c>
      <c r="I2224" s="115" t="inlineStr">
        <is>
          <t>صرف</t>
        </is>
      </c>
      <c r="J2224" s="13" t="inlineStr">
        <is>
          <t>عمارات 30,255,429</t>
        </is>
      </c>
      <c r="K2224" s="37">
        <f>IFERROR(VLOOKUP(E2224,'أرصدة المخزن'!$A:$H,8,0),"")</f>
        <v/>
      </c>
    </row>
    <row r="2225" ht="24.75" customHeight="1" s="138">
      <c r="A2225" s="13" t="n">
        <v>2219</v>
      </c>
      <c r="B2225" s="14" t="n">
        <v>46254</v>
      </c>
      <c r="C2225" s="47" t="inlineStr">
        <is>
          <t>الصيانة لاين</t>
        </is>
      </c>
      <c r="D2225" s="47" t="n">
        <v>579</v>
      </c>
      <c r="E2225" s="49" t="n">
        <v>10010056</v>
      </c>
      <c r="F2225" s="28">
        <f>IFERROR(VLOOKUP(E2225,'أرصدة المخزن'!$A:$E,3,0),"")</f>
        <v/>
      </c>
      <c r="G2225" s="29">
        <f>IFERROR(VLOOKUP(E2225,'أرصدة المخزن'!$A:$H,4,FALSE),"")</f>
        <v/>
      </c>
      <c r="H2225" s="13" t="n">
        <v>3</v>
      </c>
      <c r="I2225" s="115" t="inlineStr">
        <is>
          <t>صرف</t>
        </is>
      </c>
      <c r="J2225" s="13" t="inlineStr">
        <is>
          <t>عمارة 429</t>
        </is>
      </c>
      <c r="K2225" s="37">
        <f>IFERROR(VLOOKUP(E2225,'أرصدة المخزن'!$A:$H,8,0),"")</f>
        <v/>
      </c>
    </row>
    <row r="2226" ht="24.75" customHeight="1" s="138">
      <c r="A2226" s="13" t="n">
        <v>2220</v>
      </c>
      <c r="B2226" s="14" t="n">
        <v>46254</v>
      </c>
      <c r="C2226" s="47" t="inlineStr">
        <is>
          <t>المسطحات المائية</t>
        </is>
      </c>
      <c r="D2226" s="47" t="n">
        <v>580</v>
      </c>
      <c r="E2226" s="49" t="n">
        <v>10170038</v>
      </c>
      <c r="F2226" s="28">
        <f>IFERROR(VLOOKUP(E2226,'أرصدة المخزن'!$A:$E,3,0),"")</f>
        <v/>
      </c>
      <c r="G2226" s="29">
        <f>IFERROR(VLOOKUP(E2226,'أرصدة المخزن'!$A:$H,4,FALSE),"")</f>
        <v/>
      </c>
      <c r="H2226" s="13" t="n">
        <v>1</v>
      </c>
      <c r="I2226" s="115" t="inlineStr">
        <is>
          <t>صرف</t>
        </is>
      </c>
      <c r="J2226" s="13" t="inlineStr">
        <is>
          <t>بحيرة 7</t>
        </is>
      </c>
      <c r="K2226" s="37">
        <f>IFERROR(VLOOKUP(E2226,'أرصدة المخزن'!$A:$H,8,0),"")</f>
        <v/>
      </c>
    </row>
    <row r="2227" ht="24.75" customHeight="1" s="138">
      <c r="A2227" s="13" t="n">
        <v>2221</v>
      </c>
      <c r="B2227" s="14" t="n">
        <v>46254</v>
      </c>
      <c r="C2227" s="47" t="inlineStr">
        <is>
          <t>المسطحات المائية</t>
        </is>
      </c>
      <c r="D2227" s="47" t="n">
        <v>580</v>
      </c>
      <c r="E2227" s="49" t="n">
        <v>10040013</v>
      </c>
      <c r="F2227" s="28">
        <f>IFERROR(VLOOKUP(E2227,'أرصدة المخزن'!$A:$E,3,0),"")</f>
        <v/>
      </c>
      <c r="G2227" s="29">
        <f>IFERROR(VLOOKUP(E2227,'أرصدة المخزن'!$A:$H,4,FALSE),"")</f>
        <v/>
      </c>
      <c r="H2227" s="13" t="n">
        <v>3</v>
      </c>
      <c r="I2227" s="115" t="inlineStr">
        <is>
          <t>صرف</t>
        </is>
      </c>
      <c r="J2227" s="13" t="inlineStr">
        <is>
          <t>المسطحات المائية</t>
        </is>
      </c>
      <c r="K2227" s="37">
        <f>IFERROR(VLOOKUP(E2227,'أرصدة المخزن'!$A:$H,8,0),"")</f>
        <v/>
      </c>
    </row>
    <row r="2228" ht="24.75" customHeight="1" s="138">
      <c r="A2228" s="13" t="n">
        <v>2222</v>
      </c>
      <c r="B2228" s="14" t="n">
        <v>46254</v>
      </c>
      <c r="C2228" s="47" t="inlineStr">
        <is>
          <t>المسطحات المائية</t>
        </is>
      </c>
      <c r="D2228" s="47" t="n">
        <v>580</v>
      </c>
      <c r="E2228" s="49" t="n">
        <v>10040008</v>
      </c>
      <c r="F2228" s="28">
        <f>IFERROR(VLOOKUP(E2228,'أرصدة المخزن'!$A:$E,3,0),"")</f>
        <v/>
      </c>
      <c r="G2228" s="29">
        <f>IFERROR(VLOOKUP(E2228,'أرصدة المخزن'!$A:$H,4,FALSE),"")</f>
        <v/>
      </c>
      <c r="H2228" s="13" t="n">
        <v>8</v>
      </c>
      <c r="I2228" s="115" t="inlineStr">
        <is>
          <t>صرف</t>
        </is>
      </c>
      <c r="J2228" s="13" t="inlineStr">
        <is>
          <t>المسطحات المائية</t>
        </is>
      </c>
      <c r="K2228" s="37">
        <f>IFERROR(VLOOKUP(E2228,'أرصدة المخزن'!$A:$H,8,0),"")</f>
        <v/>
      </c>
    </row>
    <row r="2229" ht="24.75" customHeight="1" s="138">
      <c r="A2229" s="13" t="n">
        <v>2223</v>
      </c>
      <c r="B2229" s="14" t="n">
        <v>46256</v>
      </c>
      <c r="C2229" s="47" t="inlineStr">
        <is>
          <t>المسطحات المائية</t>
        </is>
      </c>
      <c r="D2229" s="47" t="n">
        <v>581</v>
      </c>
      <c r="E2229" s="49" t="n">
        <v>10040011</v>
      </c>
      <c r="F2229" s="28">
        <f>IFERROR(VLOOKUP(E2229,'أرصدة المخزن'!$A:$E,3,0),"")</f>
        <v/>
      </c>
      <c r="G2229" s="29">
        <f>IFERROR(VLOOKUP(E2229,'أرصدة المخزن'!$A:$H,4,FALSE),"")</f>
        <v/>
      </c>
      <c r="H2229" s="13" t="n">
        <v>14</v>
      </c>
      <c r="I2229" s="115" t="inlineStr">
        <is>
          <t>صرف</t>
        </is>
      </c>
      <c r="J2229" s="13" t="inlineStr">
        <is>
          <t>المسطحات المائية</t>
        </is>
      </c>
      <c r="K2229" s="37">
        <f>IFERROR(VLOOKUP(E2229,'أرصدة المخزن'!$A:$H,8,0),"")</f>
        <v/>
      </c>
    </row>
    <row r="2230" ht="24.75" customHeight="1" s="138">
      <c r="A2230" s="13" t="n">
        <v>2224</v>
      </c>
      <c r="B2230" s="14" t="n">
        <v>46256</v>
      </c>
      <c r="C2230" s="47" t="inlineStr">
        <is>
          <t>المسطحات المائية</t>
        </is>
      </c>
      <c r="D2230" s="47" t="n">
        <v>581</v>
      </c>
      <c r="E2230" s="49" t="n">
        <v>10040010</v>
      </c>
      <c r="F2230" s="28">
        <f>IFERROR(VLOOKUP(E2230,'أرصدة المخزن'!$A:$E,3,0),"")</f>
        <v/>
      </c>
      <c r="G2230" s="29">
        <f>IFERROR(VLOOKUP(E2230,'أرصدة المخزن'!$A:$H,4,FALSE),"")</f>
        <v/>
      </c>
      <c r="H2230" s="13" t="n">
        <v>20</v>
      </c>
      <c r="I2230" s="115" t="inlineStr">
        <is>
          <t>صرف</t>
        </is>
      </c>
      <c r="J2230" s="13" t="inlineStr">
        <is>
          <t>المسطحات المائية</t>
        </is>
      </c>
      <c r="K2230" s="37">
        <f>IFERROR(VLOOKUP(E2230,'أرصدة المخزن'!$A:$H,8,0),"")</f>
        <v/>
      </c>
    </row>
    <row r="2231" ht="24.75" customHeight="1" s="138">
      <c r="A2231" s="13" t="n">
        <v>2225</v>
      </c>
      <c r="B2231" s="14" t="n">
        <v>46256</v>
      </c>
      <c r="C2231" s="47" t="inlineStr">
        <is>
          <t>الصيانة لاين</t>
        </is>
      </c>
      <c r="D2231" s="47" t="n">
        <v>582</v>
      </c>
      <c r="E2231" s="49" t="n">
        <v>10010020</v>
      </c>
      <c r="F2231" s="28">
        <f>IFERROR(VLOOKUP(E2231,'أرصدة المخزن'!$A:$E,3,0),"")</f>
        <v/>
      </c>
      <c r="G2231" s="29">
        <f>IFERROR(VLOOKUP(E2231,'أرصدة المخزن'!$A:$H,4,FALSE),"")</f>
        <v/>
      </c>
      <c r="H2231" s="13" t="n">
        <v>1</v>
      </c>
      <c r="I2231" s="115" t="inlineStr">
        <is>
          <t>صرف</t>
        </is>
      </c>
      <c r="J2231" s="13" t="inlineStr">
        <is>
          <t>عمارة  264</t>
        </is>
      </c>
      <c r="K2231" s="37">
        <f>IFERROR(VLOOKUP(E2231,'أرصدة المخزن'!$A:$H,8,0),"")</f>
        <v/>
      </c>
    </row>
    <row r="2232" ht="24.75" customHeight="1" s="138">
      <c r="A2232" s="13" t="n">
        <v>2226</v>
      </c>
      <c r="B2232" s="14" t="n">
        <v>46256</v>
      </c>
      <c r="C2232" s="47" t="inlineStr">
        <is>
          <t>الصيانة لاين</t>
        </is>
      </c>
      <c r="D2232" s="47" t="n">
        <v>582</v>
      </c>
      <c r="E2232" s="49" t="n">
        <v>10010107</v>
      </c>
      <c r="F2232" s="28">
        <f>IFERROR(VLOOKUP(E2232,'أرصدة المخزن'!$A:$E,3,0),"")</f>
        <v/>
      </c>
      <c r="G2232" s="29">
        <f>IFERROR(VLOOKUP(E2232,'أرصدة المخزن'!$A:$H,4,FALSE),"")</f>
        <v/>
      </c>
      <c r="H2232" s="13" t="n">
        <v>35</v>
      </c>
      <c r="I2232" s="115" t="inlineStr">
        <is>
          <t>صرف</t>
        </is>
      </c>
      <c r="J2232" s="13" t="inlineStr">
        <is>
          <t>clup house</t>
        </is>
      </c>
      <c r="K2232" s="37">
        <f>IFERROR(VLOOKUP(E2232,'أرصدة المخزن'!$A:$H,8,0),"")</f>
        <v/>
      </c>
    </row>
    <row r="2233" ht="24.75" customHeight="1" s="138">
      <c r="A2233" s="13" t="n">
        <v>2227</v>
      </c>
      <c r="B2233" s="14" t="n">
        <v>46257</v>
      </c>
      <c r="C2233" s="47" t="inlineStr">
        <is>
          <t>الصيانة لاين</t>
        </is>
      </c>
      <c r="D2233" s="47" t="n">
        <v>583</v>
      </c>
      <c r="E2233" s="49" t="n">
        <v>10020188</v>
      </c>
      <c r="F2233" s="28">
        <f>IFERROR(VLOOKUP(E2233,'أرصدة المخزن'!$A:$E,3,0),"")</f>
        <v/>
      </c>
      <c r="G2233" s="29">
        <f>IFERROR(VLOOKUP(E2233,'أرصدة المخزن'!$A:$H,4,FALSE),"")</f>
        <v/>
      </c>
      <c r="H2233" s="13" t="n">
        <v>1</v>
      </c>
      <c r="I2233" s="115" t="inlineStr">
        <is>
          <t>صرف</t>
        </is>
      </c>
      <c r="J2233" s="13" t="n"/>
      <c r="K2233" s="37">
        <f>IFERROR(VLOOKUP(E2233,'أرصدة المخزن'!$A:$H,8,0),"")</f>
        <v/>
      </c>
    </row>
    <row r="2234" ht="24.75" customHeight="1" s="138">
      <c r="A2234" s="13" t="n">
        <v>2228</v>
      </c>
      <c r="B2234" s="14" t="n">
        <v>46257</v>
      </c>
      <c r="C2234" s="47" t="inlineStr">
        <is>
          <t>الصيانة لاين</t>
        </is>
      </c>
      <c r="D2234" s="47" t="n">
        <v>583</v>
      </c>
      <c r="E2234" s="49" t="n">
        <v>10020163</v>
      </c>
      <c r="F2234" s="28">
        <f>IFERROR(VLOOKUP(E2234,'أرصدة المخزن'!$A:$E,3,0),"")</f>
        <v/>
      </c>
      <c r="G2234" s="29">
        <f>IFERROR(VLOOKUP(E2234,'أرصدة المخزن'!$A:$H,4,FALSE),"")</f>
        <v/>
      </c>
      <c r="H2234" s="13" t="n">
        <v>2</v>
      </c>
      <c r="I2234" s="115" t="inlineStr">
        <is>
          <t>صرف</t>
        </is>
      </c>
      <c r="J2234" s="13" t="n"/>
      <c r="K2234" s="37">
        <f>IFERROR(VLOOKUP(E2234,'أرصدة المخزن'!$A:$H,8,0),"")</f>
        <v/>
      </c>
    </row>
    <row r="2235" ht="24.75" customHeight="1" s="138">
      <c r="A2235" s="13" t="n">
        <v>2229</v>
      </c>
      <c r="B2235" s="14" t="n">
        <v>46257</v>
      </c>
      <c r="C2235" s="47" t="inlineStr">
        <is>
          <t>الصيانة لاين</t>
        </is>
      </c>
      <c r="D2235" s="47" t="n">
        <v>583</v>
      </c>
      <c r="E2235" s="15" t="n">
        <v>10020167</v>
      </c>
      <c r="F2235" s="28">
        <f>IFERROR(VLOOKUP(E2235,'أرصدة المخزن'!$A:$E,3,0),"")</f>
        <v/>
      </c>
      <c r="G2235" s="29">
        <f>IFERROR(VLOOKUP(E2235,'أرصدة المخزن'!$A:$H,4,FALSE),"")</f>
        <v/>
      </c>
      <c r="H2235" s="13" t="n">
        <v>2</v>
      </c>
      <c r="I2235" s="115" t="inlineStr">
        <is>
          <t>صرف</t>
        </is>
      </c>
      <c r="J2235" s="13" t="n"/>
      <c r="K2235" s="37">
        <f>IFERROR(VLOOKUP(E2235,'أرصدة المخزن'!$A:$H,8,0),"")</f>
        <v/>
      </c>
    </row>
    <row r="2236" ht="24.75" customHeight="1" s="138">
      <c r="A2236" s="13" t="n">
        <v>2230</v>
      </c>
      <c r="B2236" s="14" t="n">
        <v>46257</v>
      </c>
      <c r="C2236" s="47" t="inlineStr">
        <is>
          <t>الصيانة لاين</t>
        </is>
      </c>
      <c r="D2236" s="47" t="n">
        <v>584</v>
      </c>
      <c r="E2236" s="49" t="n">
        <v>10010038</v>
      </c>
      <c r="F2236" s="28">
        <f>IFERROR(VLOOKUP(E2236,'أرصدة المخزن'!$A:$E,3,0),"")</f>
        <v/>
      </c>
      <c r="G2236" s="29">
        <f>IFERROR(VLOOKUP(E2236,'أرصدة المخزن'!$A:$H,4,FALSE),"")</f>
        <v/>
      </c>
      <c r="H2236" s="13" t="n">
        <v>2</v>
      </c>
      <c r="I2236" s="115" t="inlineStr">
        <is>
          <t>صرف</t>
        </is>
      </c>
      <c r="J2236" s="13" t="inlineStr">
        <is>
          <t>عمارة 86</t>
        </is>
      </c>
      <c r="K2236" s="37">
        <f>IFERROR(VLOOKUP(E2236,'أرصدة المخزن'!$A:$H,8,0),"")</f>
        <v/>
      </c>
    </row>
    <row r="2237" ht="24.75" customHeight="1" s="138">
      <c r="A2237" s="13" t="n">
        <v>2231</v>
      </c>
      <c r="B2237" s="14" t="n">
        <v>46258</v>
      </c>
      <c r="C2237" s="47" t="inlineStr">
        <is>
          <t>النظافة لاين</t>
        </is>
      </c>
      <c r="D2237" s="47" t="n">
        <v>585</v>
      </c>
      <c r="E2237" s="49" t="n">
        <v>10050002</v>
      </c>
      <c r="F2237" s="28">
        <f>IFERROR(VLOOKUP(E2237,'أرصدة المخزن'!$A:$E,3,0),"")</f>
        <v/>
      </c>
      <c r="G2237" s="29">
        <f>IFERROR(VLOOKUP(E2237,'أرصدة المخزن'!$A:$H,4,FALSE),"")</f>
        <v/>
      </c>
      <c r="H2237" s="13" t="n">
        <v>3</v>
      </c>
      <c r="I2237" s="115" t="inlineStr">
        <is>
          <t>صرف</t>
        </is>
      </c>
      <c r="J2237" s="13" t="n"/>
      <c r="K2237" s="37">
        <f>IFERROR(VLOOKUP(E2237,'أرصدة المخزن'!$A:$H,8,0),"")</f>
        <v/>
      </c>
    </row>
    <row r="2238" ht="24.75" customHeight="1" s="138">
      <c r="A2238" s="13" t="n">
        <v>2232</v>
      </c>
      <c r="B2238" s="14" t="n">
        <v>46258</v>
      </c>
      <c r="C2238" s="47" t="inlineStr">
        <is>
          <t>النظافة كايرو</t>
        </is>
      </c>
      <c r="D2238" s="47" t="n">
        <v>586</v>
      </c>
      <c r="E2238" s="49" t="n">
        <v>10050002</v>
      </c>
      <c r="F2238" s="28">
        <f>IFERROR(VLOOKUP(E2238,'أرصدة المخزن'!$A:$E,3,0),"")</f>
        <v/>
      </c>
      <c r="G2238" s="29">
        <f>IFERROR(VLOOKUP(E2238,'أرصدة المخزن'!$A:$H,4,FALSE),"")</f>
        <v/>
      </c>
      <c r="H2238" s="13" t="n">
        <v>4</v>
      </c>
      <c r="I2238" s="115" t="inlineStr">
        <is>
          <t>صرف</t>
        </is>
      </c>
      <c r="J2238" s="13" t="n"/>
      <c r="K2238" s="37">
        <f>IFERROR(VLOOKUP(E2238,'أرصدة المخزن'!$A:$H,8,0),"")</f>
        <v/>
      </c>
    </row>
    <row r="2239" ht="24.75" customHeight="1" s="138">
      <c r="A2239" s="13" t="n">
        <v>2233</v>
      </c>
      <c r="B2239" s="14" t="n">
        <v>46258</v>
      </c>
      <c r="C2239" s="47" t="inlineStr">
        <is>
          <t>النظافة كايرو</t>
        </is>
      </c>
      <c r="D2239" s="47" t="n">
        <v>586</v>
      </c>
      <c r="E2239" s="49" t="n">
        <v>10050005</v>
      </c>
      <c r="F2239" s="28">
        <f>IFERROR(VLOOKUP(E2239,'أرصدة المخزن'!$A:$E,3,0),"")</f>
        <v/>
      </c>
      <c r="G2239" s="29">
        <f>IFERROR(VLOOKUP(E2239,'أرصدة المخزن'!$A:$H,4,FALSE),"")</f>
        <v/>
      </c>
      <c r="H2239" s="13" t="n">
        <v>2</v>
      </c>
      <c r="I2239" s="115" t="inlineStr">
        <is>
          <t>صرف</t>
        </is>
      </c>
      <c r="J2239" s="13" t="n"/>
      <c r="K2239" s="37">
        <f>IFERROR(VLOOKUP(E2239,'أرصدة المخزن'!$A:$H,8,0),"")</f>
        <v/>
      </c>
    </row>
    <row r="2240" ht="24.75" customHeight="1" s="138">
      <c r="A2240" s="13" t="n">
        <v>2234</v>
      </c>
      <c r="B2240" s="14" t="n">
        <v>46258</v>
      </c>
      <c r="C2240" s="47" t="inlineStr">
        <is>
          <t>النظافة كايرو</t>
        </is>
      </c>
      <c r="D2240" s="47" t="n">
        <v>586</v>
      </c>
      <c r="E2240" s="49" t="n">
        <v>10050003</v>
      </c>
      <c r="F2240" s="28">
        <f>IFERROR(VLOOKUP(E2240,'أرصدة المخزن'!$A:$E,3,0),"")</f>
        <v/>
      </c>
      <c r="G2240" s="29">
        <f>IFERROR(VLOOKUP(E2240,'أرصدة المخزن'!$A:$H,4,FALSE),"")</f>
        <v/>
      </c>
      <c r="H2240" s="13" t="n">
        <v>12</v>
      </c>
      <c r="I2240" s="115" t="inlineStr">
        <is>
          <t>صرف</t>
        </is>
      </c>
      <c r="J2240" s="13" t="n"/>
      <c r="K2240" s="37">
        <f>IFERROR(VLOOKUP(E2240,'أرصدة المخزن'!$A:$H,8,0),"")</f>
        <v/>
      </c>
    </row>
    <row r="2241" ht="24.75" customHeight="1" s="138">
      <c r="A2241" s="13" t="n">
        <v>2235</v>
      </c>
      <c r="B2241" s="14" t="n">
        <v>46258</v>
      </c>
      <c r="C2241" s="47" t="inlineStr">
        <is>
          <t>الصيانة لاين</t>
        </is>
      </c>
      <c r="D2241" s="47" t="n">
        <v>587</v>
      </c>
      <c r="E2241" s="49" t="n">
        <v>10010056</v>
      </c>
      <c r="F2241" s="28">
        <f>IFERROR(VLOOKUP(E2241,'أرصدة المخزن'!$A:$E,3,0),"")</f>
        <v/>
      </c>
      <c r="G2241" s="29">
        <f>IFERROR(VLOOKUP(E2241,'أرصدة المخزن'!$A:$H,4,FALSE),"")</f>
        <v/>
      </c>
      <c r="H2241" s="13" t="n">
        <v>10</v>
      </c>
      <c r="I2241" s="115" t="inlineStr">
        <is>
          <t>صرف</t>
        </is>
      </c>
      <c r="J2241" s="13" t="n"/>
      <c r="K2241" s="37">
        <f>IFERROR(VLOOKUP(E2241,'أرصدة المخزن'!$A:$H,8,0),"")</f>
        <v/>
      </c>
    </row>
    <row r="2242" ht="24.75" customHeight="1" s="138">
      <c r="A2242" s="13" t="n">
        <v>2236</v>
      </c>
      <c r="B2242" s="14" t="n">
        <v>46258</v>
      </c>
      <c r="C2242" s="47" t="inlineStr">
        <is>
          <t>الصيانة لاين</t>
        </is>
      </c>
      <c r="D2242" s="47" t="n">
        <v>587</v>
      </c>
      <c r="E2242" s="49" t="n">
        <v>10010057</v>
      </c>
      <c r="F2242" s="28">
        <f>IFERROR(VLOOKUP(E2242,'أرصدة المخزن'!$A:$E,3,0),"")</f>
        <v/>
      </c>
      <c r="G2242" s="29">
        <f>IFERROR(VLOOKUP(E2242,'أرصدة المخزن'!$A:$H,4,FALSE),"")</f>
        <v/>
      </c>
      <c r="H2242" s="13" t="n">
        <v>10</v>
      </c>
      <c r="I2242" s="115" t="inlineStr">
        <is>
          <t>صرف</t>
        </is>
      </c>
      <c r="J2242" s="13" t="n"/>
      <c r="K2242" s="37">
        <f>IFERROR(VLOOKUP(E2242,'أرصدة المخزن'!$A:$H,8,0),"")</f>
        <v/>
      </c>
    </row>
    <row r="2243" ht="24.75" customHeight="1" s="138">
      <c r="A2243" s="13" t="n">
        <v>2237</v>
      </c>
      <c r="B2243" s="14" t="n">
        <v>46258</v>
      </c>
      <c r="C2243" s="47" t="inlineStr">
        <is>
          <t>الصيانة لاين</t>
        </is>
      </c>
      <c r="D2243" s="47" t="n">
        <v>587</v>
      </c>
      <c r="E2243" s="49" t="n">
        <v>10010061</v>
      </c>
      <c r="F2243" s="28">
        <f>IFERROR(VLOOKUP(E2243,'أرصدة المخزن'!$A:$E,3,0),"")</f>
        <v/>
      </c>
      <c r="G2243" s="29">
        <f>IFERROR(VLOOKUP(E2243,'أرصدة المخزن'!$A:$H,4,FALSE),"")</f>
        <v/>
      </c>
      <c r="H2243" s="13" t="n">
        <v>5</v>
      </c>
      <c r="I2243" s="115" t="inlineStr">
        <is>
          <t>صرف</t>
        </is>
      </c>
      <c r="J2243" s="13" t="n"/>
      <c r="K2243" s="37">
        <f>IFERROR(VLOOKUP(E2243,'أرصدة المخزن'!$A:$H,8,0),"")</f>
        <v/>
      </c>
    </row>
    <row r="2244" ht="24.75" customHeight="1" s="138">
      <c r="A2244" s="13" t="n">
        <v>2238</v>
      </c>
      <c r="B2244" s="14" t="n">
        <v>46258</v>
      </c>
      <c r="C2244" s="47" t="inlineStr">
        <is>
          <t>الصيانة لاين</t>
        </is>
      </c>
      <c r="D2244" s="47" t="n">
        <v>587</v>
      </c>
      <c r="E2244" s="49" t="n">
        <v>10170039</v>
      </c>
      <c r="F2244" s="28">
        <f>IFERROR(VLOOKUP(E2244,'أرصدة المخزن'!$A:$E,3,0),"")</f>
        <v/>
      </c>
      <c r="G2244" s="29">
        <f>IFERROR(VLOOKUP(E2244,'أرصدة المخزن'!$A:$H,4,FALSE),"")</f>
        <v/>
      </c>
      <c r="H2244" s="13" t="n">
        <v>4</v>
      </c>
      <c r="I2244" s="115" t="inlineStr">
        <is>
          <t>صرف</t>
        </is>
      </c>
      <c r="J2244" s="13" t="n"/>
      <c r="K2244" s="37">
        <f>IFERROR(VLOOKUP(E2244,'أرصدة المخزن'!$A:$H,8,0),"")</f>
        <v/>
      </c>
    </row>
    <row r="2245" ht="24.75" customHeight="1" s="138">
      <c r="A2245" s="13" t="n">
        <v>2239</v>
      </c>
      <c r="B2245" s="14" t="n">
        <v>46258</v>
      </c>
      <c r="C2245" s="47" t="inlineStr">
        <is>
          <t>الصيانة لاين</t>
        </is>
      </c>
      <c r="D2245" s="47" t="n">
        <v>588</v>
      </c>
      <c r="E2245" s="49" t="n">
        <v>10010073</v>
      </c>
      <c r="F2245" s="28">
        <f>IFERROR(VLOOKUP(E2245,'أرصدة المخزن'!$A:$E,3,0),"")</f>
        <v/>
      </c>
      <c r="G2245" s="29">
        <f>IFERROR(VLOOKUP(E2245,'أرصدة المخزن'!$A:$H,4,FALSE),"")</f>
        <v/>
      </c>
      <c r="H2245" s="13" t="n">
        <v>10</v>
      </c>
      <c r="I2245" s="115" t="inlineStr">
        <is>
          <t>صرف</t>
        </is>
      </c>
      <c r="J2245" s="13" t="inlineStr">
        <is>
          <t>لاندسكيب حمام 1</t>
        </is>
      </c>
      <c r="K2245" s="37">
        <f>IFERROR(VLOOKUP(E2245,'أرصدة المخزن'!$A:$H,8,0),"")</f>
        <v/>
      </c>
    </row>
    <row r="2246" ht="24.75" customHeight="1" s="138">
      <c r="A2246" s="13" t="n">
        <v>2240</v>
      </c>
      <c r="B2246" s="14" t="n">
        <v>46258</v>
      </c>
      <c r="C2246" s="47" t="inlineStr">
        <is>
          <t>الصيانة لاين</t>
        </is>
      </c>
      <c r="D2246" s="47" t="n">
        <v>589</v>
      </c>
      <c r="E2246" s="21" t="n">
        <v>10020254</v>
      </c>
      <c r="F2246" s="28">
        <f>IFERROR(VLOOKUP(E2246,'أرصدة المخزن'!$A:$E,3,0),"")</f>
        <v/>
      </c>
      <c r="G2246" s="29">
        <f>IFERROR(VLOOKUP(E2246,'أرصدة المخزن'!$A:$H,4,FALSE),"")</f>
        <v/>
      </c>
      <c r="H2246" s="13" t="n">
        <v>1</v>
      </c>
      <c r="I2246" s="115" t="inlineStr">
        <is>
          <t>صرف</t>
        </is>
      </c>
      <c r="J2246" s="13" t="inlineStr">
        <is>
          <t>اعمال ربط خط المياه بين استون بارك و استون ريزيدينس</t>
        </is>
      </c>
      <c r="K2246" s="37">
        <f>IFERROR(VLOOKUP(E2246,'أرصدة المخزن'!$A:$H,8,0),"")</f>
        <v/>
      </c>
    </row>
    <row r="2247" ht="24.75" customHeight="1" s="138">
      <c r="A2247" s="13" t="n">
        <v>2241</v>
      </c>
      <c r="B2247" s="14" t="n">
        <v>46258</v>
      </c>
      <c r="C2247" s="47" t="inlineStr">
        <is>
          <t>الصيانة لاين</t>
        </is>
      </c>
      <c r="D2247" s="47" t="n">
        <v>589</v>
      </c>
      <c r="E2247" s="21" t="n">
        <v>10020253</v>
      </c>
      <c r="F2247" s="28">
        <f>IFERROR(VLOOKUP(E2247,'أرصدة المخزن'!$A:$E,3,0),"")</f>
        <v/>
      </c>
      <c r="G2247" s="29">
        <f>IFERROR(VLOOKUP(E2247,'أرصدة المخزن'!$A:$H,4,FALSE),"")</f>
        <v/>
      </c>
      <c r="H2247" s="13" t="n">
        <v>1</v>
      </c>
      <c r="I2247" s="115" t="inlineStr">
        <is>
          <t>صرف</t>
        </is>
      </c>
      <c r="J2247" s="13" t="inlineStr">
        <is>
          <t>اعمال ربط خط المياه بين استون بارك و استون ريزيدينس</t>
        </is>
      </c>
      <c r="K2247" s="37">
        <f>IFERROR(VLOOKUP(E2247,'أرصدة المخزن'!$A:$H,8,0),"")</f>
        <v/>
      </c>
    </row>
    <row r="2248" ht="24.75" customHeight="1" s="138">
      <c r="A2248" s="13" t="n">
        <v>2242</v>
      </c>
      <c r="B2248" s="14" t="n">
        <v>46258</v>
      </c>
      <c r="C2248" s="47" t="inlineStr">
        <is>
          <t>الصيانة لاين</t>
        </is>
      </c>
      <c r="D2248" s="47" t="n">
        <v>590</v>
      </c>
      <c r="E2248" s="21" t="n">
        <v>10020151</v>
      </c>
      <c r="F2248" s="28">
        <f>IFERROR(VLOOKUP(E2248,'أرصدة المخزن'!$A:$E,3,0),"")</f>
        <v/>
      </c>
      <c r="G2248" s="29">
        <f>IFERROR(VLOOKUP(E2248,'أرصدة المخزن'!$A:$H,4,FALSE),"")</f>
        <v/>
      </c>
      <c r="H2248" s="13" t="n">
        <v>1</v>
      </c>
      <c r="I2248" s="115" t="inlineStr">
        <is>
          <t>صرف</t>
        </is>
      </c>
      <c r="J2248" s="13" t="inlineStr">
        <is>
          <t>اعمال ربط خط المياه بين استون بارك و استون ريزيدينس</t>
        </is>
      </c>
      <c r="K2248" s="37">
        <f>IFERROR(VLOOKUP(E2248,'أرصدة المخزن'!$A:$H,8,0),"")</f>
        <v/>
      </c>
    </row>
    <row r="2249" ht="24.75" customHeight="1" s="138">
      <c r="A2249" s="13" t="n">
        <v>2243</v>
      </c>
      <c r="B2249" s="14" t="n">
        <v>46258</v>
      </c>
      <c r="C2249" s="47" t="inlineStr">
        <is>
          <t>الري بلوم</t>
        </is>
      </c>
      <c r="D2249" s="47" t="n">
        <v>591</v>
      </c>
      <c r="E2249" s="49" t="n">
        <v>10030066</v>
      </c>
      <c r="F2249" s="28">
        <f>IFERROR(VLOOKUP(E2249,'أرصدة المخزن'!$A:$E,3,0),"")</f>
        <v/>
      </c>
      <c r="G2249" s="29">
        <f>IFERROR(VLOOKUP(E2249,'أرصدة المخزن'!$A:$H,4,FALSE),"")</f>
        <v/>
      </c>
      <c r="H2249" s="13" t="n">
        <v>1</v>
      </c>
      <c r="I2249" s="115" t="inlineStr">
        <is>
          <t>صرف</t>
        </is>
      </c>
      <c r="J2249" s="13" t="inlineStr">
        <is>
          <t>بحيرة 9</t>
        </is>
      </c>
      <c r="K2249" s="37">
        <f>IFERROR(VLOOKUP(E2249,'أرصدة المخزن'!$A:$H,8,0),"")</f>
        <v/>
      </c>
    </row>
    <row r="2250" ht="24.75" customHeight="1" s="138">
      <c r="A2250" s="13" t="n">
        <v>2244</v>
      </c>
      <c r="B2250" s="14" t="n">
        <v>46258</v>
      </c>
      <c r="C2250" s="47" t="inlineStr">
        <is>
          <t>الري بلوم</t>
        </is>
      </c>
      <c r="D2250" s="47" t="n">
        <v>591</v>
      </c>
      <c r="E2250" s="49" t="n">
        <v>10020255</v>
      </c>
      <c r="F2250" s="28">
        <f>IFERROR(VLOOKUP(E2250,'أرصدة المخزن'!$A:$E,3,0),"")</f>
        <v/>
      </c>
      <c r="G2250" s="29">
        <f>IFERROR(VLOOKUP(E2250,'أرصدة المخزن'!$A:$H,4,FALSE),"")</f>
        <v/>
      </c>
      <c r="H2250" s="13" t="n">
        <v>1</v>
      </c>
      <c r="I2250" s="115" t="inlineStr">
        <is>
          <t>صرف</t>
        </is>
      </c>
      <c r="J2250" s="13" t="inlineStr">
        <is>
          <t>بحيرة 9</t>
        </is>
      </c>
      <c r="K2250" s="37">
        <f>IFERROR(VLOOKUP(E2250,'أرصدة المخزن'!$A:$H,8,0),"")</f>
        <v/>
      </c>
    </row>
    <row r="2251" ht="24.75" customHeight="1" s="138">
      <c r="A2251" s="13" t="n">
        <v>2245</v>
      </c>
      <c r="B2251" s="14" t="n">
        <v>46258</v>
      </c>
      <c r="C2251" s="47" t="inlineStr">
        <is>
          <t>الري بلوم</t>
        </is>
      </c>
      <c r="D2251" s="47" t="n">
        <v>591</v>
      </c>
      <c r="E2251" s="49" t="n">
        <v>10020021</v>
      </c>
      <c r="F2251" s="28">
        <f>IFERROR(VLOOKUP(E2251,'أرصدة المخزن'!$A:$E,3,0),"")</f>
        <v/>
      </c>
      <c r="G2251" s="29">
        <f>IFERROR(VLOOKUP(E2251,'أرصدة المخزن'!$A:$H,4,FALSE),"")</f>
        <v/>
      </c>
      <c r="H2251" s="13" t="n">
        <v>2</v>
      </c>
      <c r="I2251" s="115" t="inlineStr">
        <is>
          <t>صرف</t>
        </is>
      </c>
      <c r="J2251" s="13" t="inlineStr">
        <is>
          <t>بحيرة 9</t>
        </is>
      </c>
      <c r="K2251" s="37">
        <f>IFERROR(VLOOKUP(E2251,'أرصدة المخزن'!$A:$H,8,0),"")</f>
        <v/>
      </c>
    </row>
    <row r="2252" ht="24.75" customHeight="1" s="138">
      <c r="A2252" s="13" t="n">
        <v>2246</v>
      </c>
      <c r="B2252" s="14" t="n">
        <v>46258</v>
      </c>
      <c r="C2252" s="47" t="inlineStr">
        <is>
          <t>الري بلوم</t>
        </is>
      </c>
      <c r="D2252" s="47" t="n">
        <v>591</v>
      </c>
      <c r="E2252" s="49" t="n">
        <v>10020025</v>
      </c>
      <c r="F2252" s="28">
        <f>IFERROR(VLOOKUP(E2252,'أرصدة المخزن'!$A:$E,3,0),"")</f>
        <v/>
      </c>
      <c r="G2252" s="29">
        <f>IFERROR(VLOOKUP(E2252,'أرصدة المخزن'!$A:$H,4,FALSE),"")</f>
        <v/>
      </c>
      <c r="H2252" s="13" t="n">
        <v>2</v>
      </c>
      <c r="I2252" s="115" t="inlineStr">
        <is>
          <t>صرف</t>
        </is>
      </c>
      <c r="J2252" s="13" t="inlineStr">
        <is>
          <t>بحيرة 9</t>
        </is>
      </c>
      <c r="K2252" s="37">
        <f>IFERROR(VLOOKUP(E2252,'أرصدة المخزن'!$A:$H,8,0),"")</f>
        <v/>
      </c>
    </row>
    <row r="2253" ht="24.75" customHeight="1" s="138">
      <c r="A2253" s="13" t="n">
        <v>2247</v>
      </c>
      <c r="B2253" s="14" t="n">
        <v>46258</v>
      </c>
      <c r="C2253" s="47" t="inlineStr">
        <is>
          <t>الري بلوم</t>
        </is>
      </c>
      <c r="D2253" s="47" t="n">
        <v>592</v>
      </c>
      <c r="E2253" s="49" t="n">
        <v>10020052</v>
      </c>
      <c r="F2253" s="28">
        <f>IFERROR(VLOOKUP(E2253,'أرصدة المخزن'!$A:$E,3,0),"")</f>
        <v/>
      </c>
      <c r="G2253" s="29">
        <f>IFERROR(VLOOKUP(E2253,'أرصدة المخزن'!$A:$H,4,FALSE),"")</f>
        <v/>
      </c>
      <c r="H2253" s="13" t="n">
        <v>1</v>
      </c>
      <c r="I2253" s="115" t="inlineStr">
        <is>
          <t>صرف</t>
        </is>
      </c>
      <c r="J2253" s="13" t="inlineStr">
        <is>
          <t>بحيرة 9</t>
        </is>
      </c>
      <c r="K2253" s="37">
        <f>IFERROR(VLOOKUP(E2253,'أرصدة المخزن'!$A:$H,8,0),"")</f>
        <v/>
      </c>
    </row>
    <row r="2254" ht="24.75" customHeight="1" s="138">
      <c r="A2254" s="13" t="n">
        <v>2248</v>
      </c>
      <c r="B2254" s="14" t="n">
        <v>46258</v>
      </c>
      <c r="C2254" s="47" t="inlineStr">
        <is>
          <t>لوتس</t>
        </is>
      </c>
      <c r="D2254" s="47" t="n">
        <v>593</v>
      </c>
      <c r="E2254" s="49" t="n">
        <v>10010035</v>
      </c>
      <c r="F2254" s="28">
        <f>IFERROR(VLOOKUP(E2254,'أرصدة المخزن'!$A:$E,3,0),"")</f>
        <v/>
      </c>
      <c r="G2254" s="29">
        <f>IFERROR(VLOOKUP(E2254,'أرصدة المخزن'!$A:$H,4,FALSE),"")</f>
        <v/>
      </c>
      <c r="H2254" s="13" t="n">
        <v>60</v>
      </c>
      <c r="I2254" s="115" t="inlineStr">
        <is>
          <t>صرف</t>
        </is>
      </c>
      <c r="J2254" s="13" t="inlineStr">
        <is>
          <t>عمارات التطوير</t>
        </is>
      </c>
      <c r="K2254" s="37">
        <f>IFERROR(VLOOKUP(E2254,'أرصدة المخزن'!$A:$H,8,0),"")</f>
        <v/>
      </c>
    </row>
    <row r="2255" ht="24.75" customHeight="1" s="138">
      <c r="A2255" s="13" t="n">
        <v>2249</v>
      </c>
      <c r="B2255" s="14" t="n">
        <v>46258</v>
      </c>
      <c r="C2255" s="47" t="inlineStr">
        <is>
          <t>لوتس</t>
        </is>
      </c>
      <c r="D2255" s="47" t="n">
        <v>593</v>
      </c>
      <c r="E2255" s="49" t="n">
        <v>10010037</v>
      </c>
      <c r="F2255" s="28">
        <f>IFERROR(VLOOKUP(E2255,'أرصدة المخزن'!$A:$E,3,0),"")</f>
        <v/>
      </c>
      <c r="G2255" s="29">
        <f>IFERROR(VLOOKUP(E2255,'أرصدة المخزن'!$A:$H,4,FALSE),"")</f>
        <v/>
      </c>
      <c r="H2255" s="13" t="n">
        <v>15</v>
      </c>
      <c r="I2255" s="115" t="inlineStr">
        <is>
          <t>صرف</t>
        </is>
      </c>
      <c r="J2255" s="13" t="inlineStr">
        <is>
          <t>عمارات التطوير</t>
        </is>
      </c>
      <c r="K2255" s="37">
        <f>IFERROR(VLOOKUP(E2255,'أرصدة المخزن'!$A:$H,8,0),"")</f>
        <v/>
      </c>
    </row>
    <row r="2256" ht="24.75" customHeight="1" s="138">
      <c r="A2256" s="13" t="n">
        <v>2250</v>
      </c>
      <c r="B2256" s="14" t="n">
        <v>46258</v>
      </c>
      <c r="C2256" s="47" t="inlineStr">
        <is>
          <t>الصيانة لاين</t>
        </is>
      </c>
      <c r="D2256" s="47" t="n">
        <v>594</v>
      </c>
      <c r="E2256" s="49" t="n">
        <v>10020125</v>
      </c>
      <c r="F2256" s="28">
        <f>IFERROR(VLOOKUP(E2256,'أرصدة المخزن'!$A:$E,3,0),"")</f>
        <v/>
      </c>
      <c r="G2256" s="29">
        <f>IFERROR(VLOOKUP(E2256,'أرصدة المخزن'!$A:$H,4,FALSE),"")</f>
        <v/>
      </c>
      <c r="H2256" s="13" t="n">
        <v>1</v>
      </c>
      <c r="I2256" s="115" t="inlineStr">
        <is>
          <t>صرف</t>
        </is>
      </c>
      <c r="J2256" s="13" t="inlineStr">
        <is>
          <t>عمارة 278</t>
        </is>
      </c>
      <c r="K2256" s="37">
        <f>IFERROR(VLOOKUP(E2256,'أرصدة المخزن'!$A:$H,8,0),"")</f>
        <v/>
      </c>
    </row>
    <row r="2257" ht="24.75" customHeight="1" s="138">
      <c r="A2257" s="13" t="n">
        <v>2251</v>
      </c>
      <c r="B2257" s="14" t="n">
        <v>46258</v>
      </c>
      <c r="C2257" s="47" t="inlineStr">
        <is>
          <t>الصيانة لاين</t>
        </is>
      </c>
      <c r="D2257" s="47" t="n">
        <v>594</v>
      </c>
      <c r="E2257" s="49" t="n">
        <v>10020128</v>
      </c>
      <c r="F2257" s="28">
        <f>IFERROR(VLOOKUP(E2257,'أرصدة المخزن'!$A:$E,3,0),"")</f>
        <v/>
      </c>
      <c r="G2257" s="29">
        <f>IFERROR(VLOOKUP(E2257,'أرصدة المخزن'!$A:$H,4,FALSE),"")</f>
        <v/>
      </c>
      <c r="H2257" s="13" t="n">
        <v>2</v>
      </c>
      <c r="I2257" s="115" t="inlineStr">
        <is>
          <t>صرف</t>
        </is>
      </c>
      <c r="J2257" s="13" t="inlineStr">
        <is>
          <t>عمارة 278</t>
        </is>
      </c>
      <c r="K2257" s="37">
        <f>IFERROR(VLOOKUP(E2257,'أرصدة المخزن'!$A:$H,8,0),"")</f>
        <v/>
      </c>
    </row>
    <row r="2258" ht="24.75" customHeight="1" s="138">
      <c r="A2258" s="13" t="n">
        <v>2252</v>
      </c>
      <c r="B2258" s="14" t="n">
        <v>46258</v>
      </c>
      <c r="C2258" s="47" t="inlineStr">
        <is>
          <t>الصيانة لاين</t>
        </is>
      </c>
      <c r="D2258" s="47" t="n">
        <v>594</v>
      </c>
      <c r="E2258" s="49" t="n">
        <v>10020100</v>
      </c>
      <c r="F2258" s="28">
        <f>IFERROR(VLOOKUP(E2258,'أرصدة المخزن'!$A:$E,3,0),"")</f>
        <v/>
      </c>
      <c r="G2258" s="29">
        <f>IFERROR(VLOOKUP(E2258,'أرصدة المخزن'!$A:$H,4,FALSE),"")</f>
        <v/>
      </c>
      <c r="H2258" s="13" t="n">
        <v>1</v>
      </c>
      <c r="I2258" s="115" t="inlineStr">
        <is>
          <t>صرف</t>
        </is>
      </c>
      <c r="J2258" s="13" t="inlineStr">
        <is>
          <t>عمارة 278</t>
        </is>
      </c>
      <c r="K2258" s="37">
        <f>IFERROR(VLOOKUP(E2258,'أرصدة المخزن'!$A:$H,8,0),"")</f>
        <v/>
      </c>
    </row>
    <row r="2259" ht="24.75" customHeight="1" s="138">
      <c r="A2259" s="13" t="n">
        <v>2253</v>
      </c>
      <c r="B2259" s="14" t="n">
        <v>46258</v>
      </c>
      <c r="C2259" s="47" t="inlineStr">
        <is>
          <t>الصيانة لاين</t>
        </is>
      </c>
      <c r="D2259" s="47" t="n">
        <v>594</v>
      </c>
      <c r="E2259" s="49" t="n">
        <v>10020101</v>
      </c>
      <c r="F2259" s="28">
        <f>IFERROR(VLOOKUP(E2259,'أرصدة المخزن'!$A:$E,3,0),"")</f>
        <v/>
      </c>
      <c r="G2259" s="29">
        <f>IFERROR(VLOOKUP(E2259,'أرصدة المخزن'!$A:$H,4,FALSE),"")</f>
        <v/>
      </c>
      <c r="H2259" s="13" t="n">
        <v>2</v>
      </c>
      <c r="I2259" s="115" t="inlineStr">
        <is>
          <t>صرف</t>
        </is>
      </c>
      <c r="J2259" s="13" t="inlineStr">
        <is>
          <t>عمارة 278</t>
        </is>
      </c>
      <c r="K2259" s="37">
        <f>IFERROR(VLOOKUP(E2259,'أرصدة المخزن'!$A:$H,8,0),"")</f>
        <v/>
      </c>
    </row>
    <row r="2260" ht="24.75" customHeight="1" s="138">
      <c r="A2260" s="13" t="n">
        <v>2254</v>
      </c>
      <c r="B2260" s="14" t="n">
        <v>46258</v>
      </c>
      <c r="C2260" s="47" t="inlineStr">
        <is>
          <t>الصيانة لاين</t>
        </is>
      </c>
      <c r="D2260" s="47" t="n">
        <v>595</v>
      </c>
      <c r="E2260" s="49" t="n">
        <v>10020111</v>
      </c>
      <c r="F2260" s="28">
        <f>IFERROR(VLOOKUP(E2260,'أرصدة المخزن'!$A:$E,3,0),"")</f>
        <v/>
      </c>
      <c r="G2260" s="29">
        <f>IFERROR(VLOOKUP(E2260,'أرصدة المخزن'!$A:$H,4,FALSE),"")</f>
        <v/>
      </c>
      <c r="H2260" s="13" t="n">
        <v>1</v>
      </c>
      <c r="I2260" s="115" t="inlineStr">
        <is>
          <t>صرف</t>
        </is>
      </c>
      <c r="J2260" s="13" t="inlineStr">
        <is>
          <t>عمارة 132</t>
        </is>
      </c>
      <c r="K2260" s="37">
        <f>IFERROR(VLOOKUP(E2260,'أرصدة المخزن'!$A:$H,8,0),"")</f>
        <v/>
      </c>
    </row>
    <row r="2261" ht="24.75" customHeight="1" s="138">
      <c r="A2261" s="13" t="n">
        <v>2255</v>
      </c>
      <c r="B2261" s="14" t="n">
        <v>46258</v>
      </c>
      <c r="C2261" s="47" t="inlineStr">
        <is>
          <t>الصيانة لاين</t>
        </is>
      </c>
      <c r="D2261" s="47" t="n">
        <v>595</v>
      </c>
      <c r="E2261" s="49" t="n">
        <v>10020112</v>
      </c>
      <c r="F2261" s="28">
        <f>IFERROR(VLOOKUP(E2261,'أرصدة المخزن'!$A:$E,3,0),"")</f>
        <v/>
      </c>
      <c r="G2261" s="29">
        <f>IFERROR(VLOOKUP(E2261,'أرصدة المخزن'!$A:$H,4,FALSE),"")</f>
        <v/>
      </c>
      <c r="H2261" s="13" t="n">
        <v>1</v>
      </c>
      <c r="I2261" s="115" t="inlineStr">
        <is>
          <t>صرف</t>
        </is>
      </c>
      <c r="J2261" s="13" t="inlineStr">
        <is>
          <t>عمارة 133</t>
        </is>
      </c>
      <c r="K2261" s="37">
        <f>IFERROR(VLOOKUP(E2261,'أرصدة المخزن'!$A:$H,8,0),"")</f>
        <v/>
      </c>
    </row>
    <row r="2262" ht="24.75" customHeight="1" s="138">
      <c r="A2262" s="13" t="n">
        <v>2256</v>
      </c>
      <c r="B2262" s="14" t="n">
        <v>46258</v>
      </c>
      <c r="C2262" s="47" t="inlineStr">
        <is>
          <t>الصيانة لاين</t>
        </is>
      </c>
      <c r="D2262" s="47" t="n">
        <v>596</v>
      </c>
      <c r="E2262" s="49" t="n">
        <v>10020226</v>
      </c>
      <c r="F2262" s="28">
        <f>IFERROR(VLOOKUP(E2262,'أرصدة المخزن'!$A:$E,3,0),"")</f>
        <v/>
      </c>
      <c r="G2262" s="29">
        <f>IFERROR(VLOOKUP(E2262,'أرصدة المخزن'!$A:$H,4,FALSE),"")</f>
        <v/>
      </c>
      <c r="H2262" s="13" t="n">
        <v>2</v>
      </c>
      <c r="I2262" s="115" t="inlineStr">
        <is>
          <t>صرف</t>
        </is>
      </c>
      <c r="J2262" s="13" t="inlineStr">
        <is>
          <t>خزان مياه الشرب</t>
        </is>
      </c>
      <c r="K2262" s="37">
        <f>IFERROR(VLOOKUP(E2262,'أرصدة المخزن'!$A:$H,8,0),"")</f>
        <v/>
      </c>
    </row>
    <row r="2263" ht="24.75" customHeight="1" s="138">
      <c r="A2263" s="13" t="n">
        <v>2257</v>
      </c>
      <c r="B2263" s="14" t="n">
        <v>46258</v>
      </c>
      <c r="C2263" s="47" t="inlineStr">
        <is>
          <t>الصيانة لاين</t>
        </is>
      </c>
      <c r="D2263" s="47" t="n">
        <v>596</v>
      </c>
      <c r="E2263" s="49" t="n">
        <v>10170003</v>
      </c>
      <c r="F2263" s="28">
        <f>IFERROR(VLOOKUP(E2263,'أرصدة المخزن'!$A:$E,3,0),"")</f>
        <v/>
      </c>
      <c r="G2263" s="29">
        <f>IFERROR(VLOOKUP(E2263,'أرصدة المخزن'!$A:$H,4,FALSE),"")</f>
        <v/>
      </c>
      <c r="H2263" s="13" t="n">
        <v>16</v>
      </c>
      <c r="I2263" s="115" t="inlineStr">
        <is>
          <t>صرف</t>
        </is>
      </c>
      <c r="J2263" s="13" t="inlineStr">
        <is>
          <t>خزان مياه الشرب</t>
        </is>
      </c>
      <c r="K2263" s="37">
        <f>IFERROR(VLOOKUP(E2263,'أرصدة المخزن'!$A:$H,8,0),"")</f>
        <v/>
      </c>
    </row>
    <row r="2264" ht="24.75" customHeight="1" s="138">
      <c r="A2264" s="13" t="n">
        <v>2258</v>
      </c>
      <c r="B2264" s="14" t="n">
        <v>46259</v>
      </c>
      <c r="C2264" s="47" t="inlineStr">
        <is>
          <t>الصيانة لاين</t>
        </is>
      </c>
      <c r="D2264" s="47" t="n">
        <v>597</v>
      </c>
      <c r="E2264" s="49" t="n">
        <v>10020103</v>
      </c>
      <c r="F2264" s="28">
        <f>IFERROR(VLOOKUP(E2264,'أرصدة المخزن'!$A:$E,3,0),"")</f>
        <v/>
      </c>
      <c r="G2264" s="29">
        <f>IFERROR(VLOOKUP(E2264,'أرصدة المخزن'!$A:$H,4,FALSE),"")</f>
        <v/>
      </c>
      <c r="H2264" s="13" t="n">
        <v>2</v>
      </c>
      <c r="I2264" s="115" t="inlineStr">
        <is>
          <t>صرف</t>
        </is>
      </c>
      <c r="J2264" s="13" t="inlineStr">
        <is>
          <t>عمارة 132</t>
        </is>
      </c>
      <c r="K2264" s="37">
        <f>IFERROR(VLOOKUP(E2264,'أرصدة المخزن'!$A:$H,8,0),"")</f>
        <v/>
      </c>
    </row>
    <row r="2265" ht="24.75" customHeight="1" s="138">
      <c r="A2265" s="13" t="n">
        <v>2259</v>
      </c>
      <c r="B2265" s="14" t="n">
        <v>46259</v>
      </c>
      <c r="C2265" s="47" t="inlineStr">
        <is>
          <t>الصيانة لاين</t>
        </is>
      </c>
      <c r="D2265" s="47" t="n">
        <v>597</v>
      </c>
      <c r="E2265" s="49" t="n">
        <v>10020096</v>
      </c>
      <c r="F2265" s="28">
        <f>IFERROR(VLOOKUP(E2265,'أرصدة المخزن'!$A:$E,3,0),"")</f>
        <v/>
      </c>
      <c r="G2265" s="29">
        <f>IFERROR(VLOOKUP(E2265,'أرصدة المخزن'!$A:$H,4,FALSE),"")</f>
        <v/>
      </c>
      <c r="H2265" s="13" t="n">
        <v>1</v>
      </c>
      <c r="I2265" s="115" t="inlineStr">
        <is>
          <t>صرف</t>
        </is>
      </c>
      <c r="J2265" s="13" t="inlineStr">
        <is>
          <t>عمارة 132</t>
        </is>
      </c>
      <c r="K2265" s="37">
        <f>IFERROR(VLOOKUP(E2265,'أرصدة المخزن'!$A:$H,8,0),"")</f>
        <v/>
      </c>
    </row>
    <row r="2266" ht="24.75" customHeight="1" s="138">
      <c r="A2266" s="13" t="n">
        <v>2260</v>
      </c>
      <c r="B2266" s="14" t="n">
        <v>46259</v>
      </c>
      <c r="C2266" s="47" t="inlineStr">
        <is>
          <t>الصيانة لاين</t>
        </is>
      </c>
      <c r="D2266" s="47" t="n">
        <v>597</v>
      </c>
      <c r="E2266" s="21" t="n">
        <v>10020094</v>
      </c>
      <c r="F2266" s="28">
        <f>IFERROR(VLOOKUP(E2266,'أرصدة المخزن'!$A:$E,3,0),"")</f>
        <v/>
      </c>
      <c r="G2266" s="29">
        <f>IFERROR(VLOOKUP(E2266,'أرصدة المخزن'!$A:$H,4,FALSE),"")</f>
        <v/>
      </c>
      <c r="H2266" s="13" t="n">
        <v>2</v>
      </c>
      <c r="I2266" s="115" t="inlineStr">
        <is>
          <t>صرف</t>
        </is>
      </c>
      <c r="J2266" s="13" t="inlineStr">
        <is>
          <t>عمارة 132</t>
        </is>
      </c>
      <c r="K2266" s="37">
        <f>IFERROR(VLOOKUP(E2266,'أرصدة المخزن'!$A:$H,8,0),"")</f>
        <v/>
      </c>
    </row>
    <row r="2267" ht="24.75" customHeight="1" s="138">
      <c r="A2267" s="13" t="n">
        <v>2261</v>
      </c>
      <c r="B2267" s="14" t="n">
        <v>46259</v>
      </c>
      <c r="C2267" s="47" t="inlineStr">
        <is>
          <t>الصيانة لاين</t>
        </is>
      </c>
      <c r="D2267" s="47" t="n">
        <v>598</v>
      </c>
      <c r="E2267" s="49" t="n">
        <v>10020114</v>
      </c>
      <c r="F2267" s="28">
        <f>IFERROR(VLOOKUP(E2267,'أرصدة المخزن'!$A:$E,3,0),"")</f>
        <v/>
      </c>
      <c r="G2267" s="29">
        <f>IFERROR(VLOOKUP(E2267,'أرصدة المخزن'!$A:$H,4,FALSE),"")</f>
        <v/>
      </c>
      <c r="H2267" s="13" t="n">
        <v>1</v>
      </c>
      <c r="I2267" s="115" t="inlineStr">
        <is>
          <t>صرف</t>
        </is>
      </c>
      <c r="J2267" s="13" t="inlineStr">
        <is>
          <t>عمارة 343</t>
        </is>
      </c>
      <c r="K2267" s="37">
        <f>IFERROR(VLOOKUP(E2267,'أرصدة المخزن'!$A:$H,8,0),"")</f>
        <v/>
      </c>
    </row>
    <row r="2268" ht="24.75" customHeight="1" s="138">
      <c r="A2268" s="13" t="n">
        <v>2262</v>
      </c>
      <c r="B2268" s="14" t="n">
        <v>46259</v>
      </c>
      <c r="C2268" s="47" t="inlineStr">
        <is>
          <t>الصيانة لاين</t>
        </is>
      </c>
      <c r="D2268" s="47" t="n">
        <v>598</v>
      </c>
      <c r="E2268" s="49" t="n">
        <v>10020124</v>
      </c>
      <c r="F2268" s="28">
        <f>IFERROR(VLOOKUP(E2268,'أرصدة المخزن'!$A:$E,3,0),"")</f>
        <v/>
      </c>
      <c r="G2268" s="29">
        <f>IFERROR(VLOOKUP(E2268,'أرصدة المخزن'!$A:$H,4,FALSE),"")</f>
        <v/>
      </c>
      <c r="H2268" s="13" t="n">
        <v>1</v>
      </c>
      <c r="I2268" s="115" t="inlineStr">
        <is>
          <t>صرف</t>
        </is>
      </c>
      <c r="J2268" s="13" t="inlineStr">
        <is>
          <t>عمارة 343</t>
        </is>
      </c>
      <c r="K2268" s="37">
        <f>IFERROR(VLOOKUP(E2268,'أرصدة المخزن'!$A:$H,8,0),"")</f>
        <v/>
      </c>
    </row>
    <row r="2269" ht="24.75" customHeight="1" s="138">
      <c r="A2269" s="13" t="n">
        <v>2263</v>
      </c>
      <c r="B2269" s="14" t="n">
        <v>46259</v>
      </c>
      <c r="C2269" s="47" t="inlineStr">
        <is>
          <t>الصيانة لاين</t>
        </is>
      </c>
      <c r="D2269" s="47" t="n">
        <v>598</v>
      </c>
      <c r="E2269" s="49" t="n">
        <v>10020109</v>
      </c>
      <c r="F2269" s="28">
        <f>IFERROR(VLOOKUP(E2269,'أرصدة المخزن'!$A:$E,3,0),"")</f>
        <v/>
      </c>
      <c r="G2269" s="29">
        <f>IFERROR(VLOOKUP(E2269,'أرصدة المخزن'!$A:$H,4,FALSE),"")</f>
        <v/>
      </c>
      <c r="H2269" s="13" t="n">
        <v>1</v>
      </c>
      <c r="I2269" s="115" t="inlineStr">
        <is>
          <t>صرف</t>
        </is>
      </c>
      <c r="J2269" s="13" t="inlineStr">
        <is>
          <t>عمارة 343</t>
        </is>
      </c>
      <c r="K2269" s="37">
        <f>IFERROR(VLOOKUP(E2269,'أرصدة المخزن'!$A:$H,8,0),"")</f>
        <v/>
      </c>
    </row>
    <row r="2270" ht="24.75" customHeight="1" s="138">
      <c r="A2270" s="13" t="n">
        <v>2264</v>
      </c>
      <c r="B2270" s="14" t="n">
        <v>46259</v>
      </c>
      <c r="C2270" s="47" t="inlineStr">
        <is>
          <t>الصيانة لاين</t>
        </is>
      </c>
      <c r="D2270" s="47" t="n">
        <v>598</v>
      </c>
      <c r="E2270" s="49" t="n">
        <v>10020166</v>
      </c>
      <c r="F2270" s="28">
        <f>IFERROR(VLOOKUP(E2270,'أرصدة المخزن'!$A:$E,3,0),"")</f>
        <v/>
      </c>
      <c r="G2270" s="29">
        <f>IFERROR(VLOOKUP(E2270,'أرصدة المخزن'!$A:$H,4,FALSE),"")</f>
        <v/>
      </c>
      <c r="H2270" s="13" t="n">
        <v>1</v>
      </c>
      <c r="I2270" s="115" t="inlineStr">
        <is>
          <t>صرف</t>
        </is>
      </c>
      <c r="J2270" s="13" t="inlineStr">
        <is>
          <t>عمارة 343</t>
        </is>
      </c>
      <c r="K2270" s="37">
        <f>IFERROR(VLOOKUP(E2270,'أرصدة المخزن'!$A:$H,8,0),"")</f>
        <v/>
      </c>
    </row>
    <row r="2271" ht="24.75" customHeight="1" s="138">
      <c r="A2271" s="13" t="n">
        <v>2265</v>
      </c>
      <c r="B2271" s="14" t="n">
        <v>46259</v>
      </c>
      <c r="C2271" s="47" t="inlineStr">
        <is>
          <t>الصيانة لاين</t>
        </is>
      </c>
      <c r="D2271" s="47" t="n">
        <v>599</v>
      </c>
      <c r="E2271" s="49" t="n">
        <v>10010056</v>
      </c>
      <c r="F2271" s="28">
        <f>IFERROR(VLOOKUP(E2271,'أرصدة المخزن'!$A:$E,3,0),"")</f>
        <v/>
      </c>
      <c r="G2271" s="29">
        <f>IFERROR(VLOOKUP(E2271,'أرصدة المخزن'!$A:$H,4,FALSE),"")</f>
        <v/>
      </c>
      <c r="H2271" s="13" t="n">
        <v>10</v>
      </c>
      <c r="I2271" s="115" t="inlineStr">
        <is>
          <t>صرف</t>
        </is>
      </c>
      <c r="J2271" s="13" t="n"/>
      <c r="K2271" s="37">
        <f>IFERROR(VLOOKUP(E2271,'أرصدة المخزن'!$A:$H,8,0),"")</f>
        <v/>
      </c>
    </row>
    <row r="2272" ht="24.75" customHeight="1" s="138">
      <c r="A2272" s="13" t="n">
        <v>2266</v>
      </c>
      <c r="B2272" s="14" t="n">
        <v>46259</v>
      </c>
      <c r="C2272" s="47" t="inlineStr">
        <is>
          <t>الصيانة لاين</t>
        </is>
      </c>
      <c r="D2272" s="47" t="n">
        <v>599</v>
      </c>
      <c r="E2272" s="49" t="n">
        <v>10010057</v>
      </c>
      <c r="F2272" s="28">
        <f>IFERROR(VLOOKUP(E2272,'أرصدة المخزن'!$A:$E,3,0),"")</f>
        <v/>
      </c>
      <c r="G2272" s="29">
        <f>IFERROR(VLOOKUP(E2272,'أرصدة المخزن'!$A:$H,4,FALSE),"")</f>
        <v/>
      </c>
      <c r="H2272" s="13" t="n">
        <v>10</v>
      </c>
      <c r="I2272" s="115" t="inlineStr">
        <is>
          <t>صرف</t>
        </is>
      </c>
      <c r="J2272" s="13" t="n"/>
      <c r="K2272" s="37">
        <f>IFERROR(VLOOKUP(E2272,'أرصدة المخزن'!$A:$H,8,0),"")</f>
        <v/>
      </c>
    </row>
    <row r="2273" ht="24.75" customHeight="1" s="138">
      <c r="A2273" s="13" t="n">
        <v>2267</v>
      </c>
      <c r="B2273" s="14" t="n">
        <v>46259</v>
      </c>
      <c r="C2273" s="47" t="inlineStr">
        <is>
          <t>الصيانة لاين</t>
        </is>
      </c>
      <c r="D2273" s="47" t="n">
        <v>599</v>
      </c>
      <c r="E2273" s="49" t="n">
        <v>10170065</v>
      </c>
      <c r="F2273" s="28">
        <f>IFERROR(VLOOKUP(E2273,'أرصدة المخزن'!$A:$E,3,0),"")</f>
        <v/>
      </c>
      <c r="G2273" s="29">
        <f>IFERROR(VLOOKUP(E2273,'أرصدة المخزن'!$A:$H,4,FALSE),"")</f>
        <v/>
      </c>
      <c r="H2273" s="13" t="n">
        <v>2</v>
      </c>
      <c r="I2273" s="115" t="inlineStr">
        <is>
          <t>صرف</t>
        </is>
      </c>
      <c r="J2273" s="13" t="n"/>
      <c r="K2273" s="37">
        <f>IFERROR(VLOOKUP(E2273,'أرصدة المخزن'!$A:$H,8,0),"")</f>
        <v/>
      </c>
    </row>
    <row r="2274" ht="24.75" customHeight="1" s="138">
      <c r="A2274" s="13" t="n">
        <v>2268</v>
      </c>
      <c r="B2274" s="14" t="n">
        <v>46259</v>
      </c>
      <c r="C2274" s="47" t="inlineStr">
        <is>
          <t>الصيانة لاين</t>
        </is>
      </c>
      <c r="D2274" s="47" t="n">
        <v>599</v>
      </c>
      <c r="E2274" s="49" t="n">
        <v>10040046</v>
      </c>
      <c r="F2274" s="28">
        <f>IFERROR(VLOOKUP(E2274,'أرصدة المخزن'!$A:$E,3,0),"")</f>
        <v/>
      </c>
      <c r="G2274" s="29">
        <f>IFERROR(VLOOKUP(E2274,'أرصدة المخزن'!$A:$H,4,FALSE),"")</f>
        <v/>
      </c>
      <c r="H2274" s="13" t="n">
        <v>1</v>
      </c>
      <c r="I2274" s="115" t="inlineStr">
        <is>
          <t>صرف</t>
        </is>
      </c>
      <c r="J2274" s="13" t="n"/>
      <c r="K2274" s="37">
        <f>IFERROR(VLOOKUP(E2274,'أرصدة المخزن'!$A:$H,8,0),"")</f>
        <v/>
      </c>
    </row>
    <row r="2275" ht="24.75" customHeight="1" s="138">
      <c r="A2275" s="13" t="n">
        <v>2269</v>
      </c>
      <c r="B2275" s="14" t="n">
        <v>46259</v>
      </c>
      <c r="C2275" s="47" t="inlineStr">
        <is>
          <t>الصيانة لاين</t>
        </is>
      </c>
      <c r="D2275" s="47" t="n">
        <v>600</v>
      </c>
      <c r="E2275" s="49" t="n">
        <v>10020214</v>
      </c>
      <c r="F2275" s="28">
        <f>IFERROR(VLOOKUP(E2275,'أرصدة المخزن'!$A:$E,3,0),"")</f>
        <v/>
      </c>
      <c r="G2275" s="29">
        <f>IFERROR(VLOOKUP(E2275,'أرصدة المخزن'!$A:$H,4,FALSE),"")</f>
        <v/>
      </c>
      <c r="H2275" s="13" t="n">
        <v>1</v>
      </c>
      <c r="I2275" s="115" t="inlineStr">
        <is>
          <t>صرف</t>
        </is>
      </c>
      <c r="J2275" s="13" t="inlineStr">
        <is>
          <t>وحدة 448/6</t>
        </is>
      </c>
      <c r="K2275" s="37">
        <f>IFERROR(VLOOKUP(E2275,'أرصدة المخزن'!$A:$H,8,0),"")</f>
        <v/>
      </c>
    </row>
    <row r="2276" ht="24.75" customHeight="1" s="138">
      <c r="A2276" s="13" t="n">
        <v>2270</v>
      </c>
      <c r="B2276" s="14" t="n">
        <v>46259</v>
      </c>
      <c r="C2276" s="47" t="inlineStr">
        <is>
          <t>الصيانة لاين</t>
        </is>
      </c>
      <c r="D2276" s="47" t="n">
        <v>601</v>
      </c>
      <c r="E2276" s="19" t="n">
        <v>10010082</v>
      </c>
      <c r="F2276" s="28">
        <f>IFERROR(VLOOKUP(E2276,'أرصدة المخزن'!$A:$E,3,0),"")</f>
        <v/>
      </c>
      <c r="G2276" s="29">
        <f>IFERROR(VLOOKUP(E2276,'أرصدة المخزن'!$A:$H,4,FALSE),"")</f>
        <v/>
      </c>
      <c r="H2276" s="13" t="n">
        <v>4</v>
      </c>
      <c r="I2276" s="115" t="inlineStr">
        <is>
          <t>صرف</t>
        </is>
      </c>
      <c r="J2276" s="13" t="inlineStr">
        <is>
          <t>حمام سباحة 1</t>
        </is>
      </c>
      <c r="K2276" s="37">
        <f>IFERROR(VLOOKUP(E2276,'أرصدة المخزن'!$A:$H,8,0),"")</f>
        <v/>
      </c>
    </row>
    <row r="2277" ht="24.75" customHeight="1" s="138">
      <c r="A2277" s="13" t="n">
        <v>2271</v>
      </c>
      <c r="B2277" s="14" t="n">
        <v>46259</v>
      </c>
      <c r="C2277" s="47" t="inlineStr">
        <is>
          <t>الصيانة لاين</t>
        </is>
      </c>
      <c r="D2277" s="47" t="n">
        <v>601</v>
      </c>
      <c r="E2277" s="21" t="n">
        <v>10010163</v>
      </c>
      <c r="F2277" s="28">
        <f>IFERROR(VLOOKUP(E2277,'أرصدة المخزن'!$A:$E,3,0),"")</f>
        <v/>
      </c>
      <c r="G2277" s="29">
        <f>IFERROR(VLOOKUP(E2277,'أرصدة المخزن'!$A:$H,4,FALSE),"")</f>
        <v/>
      </c>
      <c r="H2277" s="13" t="n">
        <v>1</v>
      </c>
      <c r="I2277" s="115" t="inlineStr">
        <is>
          <t>صرف</t>
        </is>
      </c>
      <c r="J2277" s="13" t="inlineStr">
        <is>
          <t>حمام سباحة 1</t>
        </is>
      </c>
      <c r="K2277" s="37">
        <f>IFERROR(VLOOKUP(E2277,'أرصدة المخزن'!$A:$H,8,0),"")</f>
        <v/>
      </c>
    </row>
    <row r="2278" ht="24.75" customHeight="1" s="138">
      <c r="A2278" s="13" t="n">
        <v>2272</v>
      </c>
      <c r="B2278" s="14" t="n">
        <v>46259</v>
      </c>
      <c r="C2278" s="47" t="inlineStr">
        <is>
          <t>الصيانة لاين</t>
        </is>
      </c>
      <c r="D2278" s="47" t="n">
        <v>601</v>
      </c>
      <c r="E2278" s="21" t="n">
        <v>10010118</v>
      </c>
      <c r="F2278" s="28">
        <f>IFERROR(VLOOKUP(E2278,'أرصدة المخزن'!$A:$E,3,0),"")</f>
        <v/>
      </c>
      <c r="G2278" s="29">
        <f>IFERROR(VLOOKUP(E2278,'أرصدة المخزن'!$A:$H,4,FALSE),"")</f>
        <v/>
      </c>
      <c r="H2278" s="13" t="n">
        <v>1</v>
      </c>
      <c r="I2278" s="115" t="inlineStr">
        <is>
          <t>صرف</t>
        </is>
      </c>
      <c r="J2278" s="13" t="inlineStr">
        <is>
          <t>حمام سباحة 1</t>
        </is>
      </c>
      <c r="K2278" s="37">
        <f>IFERROR(VLOOKUP(E2278,'أرصدة المخزن'!$A:$H,8,0),"")</f>
        <v/>
      </c>
    </row>
    <row r="2279" ht="24.75" customHeight="1" s="138">
      <c r="A2279" s="13" t="n">
        <v>2273</v>
      </c>
      <c r="B2279" s="14" t="n">
        <v>46259</v>
      </c>
      <c r="C2279" s="47" t="inlineStr">
        <is>
          <t>الصيانة لاين</t>
        </is>
      </c>
      <c r="D2279" s="47" t="n">
        <v>602</v>
      </c>
      <c r="E2279" s="49" t="n">
        <v>10020038</v>
      </c>
      <c r="F2279" s="28">
        <f>IFERROR(VLOOKUP(E2279,'أرصدة المخزن'!$A:$E,3,0),"")</f>
        <v/>
      </c>
      <c r="G2279" s="29">
        <f>IFERROR(VLOOKUP(E2279,'أرصدة المخزن'!$A:$H,4,FALSE),"")</f>
        <v/>
      </c>
      <c r="H2279" s="13" t="n">
        <v>1</v>
      </c>
      <c r="I2279" s="115" t="inlineStr">
        <is>
          <t>صرف</t>
        </is>
      </c>
      <c r="J2279" s="13" t="inlineStr">
        <is>
          <t>الصرف الزراعي</t>
        </is>
      </c>
      <c r="K2279" s="37">
        <f>IFERROR(VLOOKUP(E2279,'أرصدة المخزن'!$A:$H,8,0),"")</f>
        <v/>
      </c>
    </row>
    <row r="2280" ht="24.75" customHeight="1" s="138">
      <c r="A2280" s="13" t="n">
        <v>2274</v>
      </c>
      <c r="B2280" s="14" t="n">
        <v>46259</v>
      </c>
      <c r="C2280" s="47" t="inlineStr">
        <is>
          <t>الصيانة لاين</t>
        </is>
      </c>
      <c r="D2280" s="47" t="n">
        <v>602</v>
      </c>
      <c r="E2280" s="49" t="n">
        <v>10020054</v>
      </c>
      <c r="F2280" s="28">
        <f>IFERROR(VLOOKUP(E2280,'أرصدة المخزن'!$A:$E,3,0),"")</f>
        <v/>
      </c>
      <c r="G2280" s="29">
        <f>IFERROR(VLOOKUP(E2280,'أرصدة المخزن'!$A:$H,4,FALSE),"")</f>
        <v/>
      </c>
      <c r="H2280" s="13" t="n">
        <v>1</v>
      </c>
      <c r="I2280" s="115" t="inlineStr">
        <is>
          <t>صرف</t>
        </is>
      </c>
      <c r="J2280" s="13" t="inlineStr">
        <is>
          <t>الصرف الزراعي</t>
        </is>
      </c>
      <c r="K2280" s="37">
        <f>IFERROR(VLOOKUP(E2280,'أرصدة المخزن'!$A:$H,8,0),"")</f>
        <v/>
      </c>
    </row>
    <row r="2281" ht="24.75" customHeight="1" s="138">
      <c r="A2281" s="13" t="n">
        <v>2275</v>
      </c>
      <c r="B2281" s="14" t="n">
        <v>46259</v>
      </c>
      <c r="C2281" s="47" t="inlineStr">
        <is>
          <t>الصيانة لاين</t>
        </is>
      </c>
      <c r="D2281" s="47" t="n">
        <v>602</v>
      </c>
      <c r="E2281" s="49" t="n">
        <v>10020020</v>
      </c>
      <c r="F2281" s="28">
        <f>IFERROR(VLOOKUP(E2281,'أرصدة المخزن'!$A:$E,3,0),"")</f>
        <v/>
      </c>
      <c r="G2281" s="29">
        <f>IFERROR(VLOOKUP(E2281,'أرصدة المخزن'!$A:$H,4,FALSE),"")</f>
        <v/>
      </c>
      <c r="H2281" s="13" t="n">
        <v>1</v>
      </c>
      <c r="I2281" s="115" t="inlineStr">
        <is>
          <t>صرف</t>
        </is>
      </c>
      <c r="J2281" s="13" t="inlineStr">
        <is>
          <t>بحيرة 7</t>
        </is>
      </c>
      <c r="K2281" s="37">
        <f>IFERROR(VLOOKUP(E2281,'أرصدة المخزن'!$A:$H,8,0),"")</f>
        <v/>
      </c>
    </row>
    <row r="2282" ht="24.75" customHeight="1" s="138">
      <c r="A2282" s="13" t="n">
        <v>2276</v>
      </c>
      <c r="B2282" s="14" t="n">
        <v>46259</v>
      </c>
      <c r="C2282" s="47" t="inlineStr">
        <is>
          <t>الصيانة لاين</t>
        </is>
      </c>
      <c r="D2282" s="47" t="n">
        <v>602</v>
      </c>
      <c r="E2282" s="49" t="n">
        <v>10020035</v>
      </c>
      <c r="F2282" s="28">
        <f>IFERROR(VLOOKUP(E2282,'أرصدة المخزن'!$A:$E,3,0),"")</f>
        <v/>
      </c>
      <c r="G2282" s="29">
        <f>IFERROR(VLOOKUP(E2282,'أرصدة المخزن'!$A:$H,4,FALSE),"")</f>
        <v/>
      </c>
      <c r="H2282" s="13" t="n">
        <v>1</v>
      </c>
      <c r="I2282" s="115" t="inlineStr">
        <is>
          <t>صرف</t>
        </is>
      </c>
      <c r="J2282" s="13" t="inlineStr">
        <is>
          <t>خزان مياه الشرب</t>
        </is>
      </c>
      <c r="K2282" s="37">
        <f>IFERROR(VLOOKUP(E2282,'أرصدة المخزن'!$A:$H,8,0),"")</f>
        <v/>
      </c>
    </row>
    <row r="2283" ht="24.75" customHeight="1" s="138">
      <c r="A2283" s="13" t="n">
        <v>2277</v>
      </c>
      <c r="B2283" s="14" t="n">
        <v>46260</v>
      </c>
      <c r="C2283" s="47" t="inlineStr">
        <is>
          <t>الصيانة لاين</t>
        </is>
      </c>
      <c r="D2283" s="47" t="n">
        <v>603</v>
      </c>
      <c r="E2283" s="49" t="n">
        <v>10010011</v>
      </c>
      <c r="F2283" s="28">
        <f>IFERROR(VLOOKUP(E2283,'أرصدة المخزن'!$A:$E,3,0),"")</f>
        <v/>
      </c>
      <c r="G2283" s="29">
        <f>IFERROR(VLOOKUP(E2283,'أرصدة المخزن'!$A:$H,4,FALSE),"")</f>
        <v/>
      </c>
      <c r="H2283" s="13" t="n">
        <v>2</v>
      </c>
      <c r="I2283" s="115" t="inlineStr">
        <is>
          <t>صرف</t>
        </is>
      </c>
      <c r="J2283" s="13" t="inlineStr">
        <is>
          <t>عمارة 382</t>
        </is>
      </c>
      <c r="K2283" s="37">
        <f>IFERROR(VLOOKUP(E2283,'أرصدة المخزن'!$A:$H,8,0),"")</f>
        <v/>
      </c>
    </row>
    <row r="2284" ht="24.75" customHeight="1" s="138">
      <c r="A2284" s="13" t="n">
        <v>2278</v>
      </c>
      <c r="B2284" s="14" t="n">
        <v>46260</v>
      </c>
      <c r="C2284" s="47" t="inlineStr">
        <is>
          <t>ذا كالم</t>
        </is>
      </c>
      <c r="D2284" s="47" t="n">
        <v>604</v>
      </c>
      <c r="E2284" s="49" t="n">
        <v>10110009</v>
      </c>
      <c r="F2284" s="28">
        <f>IFERROR(VLOOKUP(E2284,'أرصدة المخزن'!$A:$E,3,0),"")</f>
        <v/>
      </c>
      <c r="G2284" s="29">
        <f>IFERROR(VLOOKUP(E2284,'أرصدة المخزن'!$A:$H,4,FALSE),"")</f>
        <v/>
      </c>
      <c r="H2284" s="13" t="n">
        <v>1</v>
      </c>
      <c r="I2284" s="115" t="inlineStr">
        <is>
          <t>صرف</t>
        </is>
      </c>
      <c r="J2284" s="13" t="inlineStr">
        <is>
          <t xml:space="preserve">الكرفانات </t>
        </is>
      </c>
      <c r="K2284" s="37">
        <f>IFERROR(VLOOKUP(E2284,'أرصدة المخزن'!$A:$H,8,0),"")</f>
        <v/>
      </c>
    </row>
    <row r="2285" ht="24.75" customHeight="1" s="138">
      <c r="A2285" s="13" t="n">
        <v>2279</v>
      </c>
      <c r="B2285" s="14" t="n">
        <v>46260</v>
      </c>
      <c r="C2285" s="47" t="inlineStr">
        <is>
          <t>ذا كالم</t>
        </is>
      </c>
      <c r="D2285" s="47" t="n">
        <v>604</v>
      </c>
      <c r="E2285" s="49" t="n">
        <v>10050004</v>
      </c>
      <c r="F2285" s="28">
        <f>IFERROR(VLOOKUP(E2285,'أرصدة المخزن'!$A:$E,3,0),"")</f>
        <v/>
      </c>
      <c r="G2285" s="29">
        <f>IFERROR(VLOOKUP(E2285,'أرصدة المخزن'!$A:$H,4,FALSE),"")</f>
        <v/>
      </c>
      <c r="H2285" s="13" t="n">
        <v>1</v>
      </c>
      <c r="I2285" s="115" t="inlineStr">
        <is>
          <t>صرف</t>
        </is>
      </c>
      <c r="J2285" s="13" t="inlineStr">
        <is>
          <t xml:space="preserve">الكرفانات </t>
        </is>
      </c>
      <c r="K2285" s="37">
        <f>IFERROR(VLOOKUP(E2285,'أرصدة المخزن'!$A:$H,8,0),"")</f>
        <v/>
      </c>
    </row>
    <row r="2286" ht="24.75" customHeight="1" s="138">
      <c r="A2286" s="13" t="n">
        <v>2280</v>
      </c>
      <c r="B2286" s="14" t="n">
        <v>46261</v>
      </c>
      <c r="C2286" s="47" t="inlineStr">
        <is>
          <t>الصيانة لاين</t>
        </is>
      </c>
      <c r="D2286" s="47" t="n">
        <v>605</v>
      </c>
      <c r="E2286" s="21" t="n">
        <v>10170039</v>
      </c>
      <c r="F2286" s="28">
        <f>IFERROR(VLOOKUP(E2286,'أرصدة المخزن'!$A:$E,3,0),"")</f>
        <v/>
      </c>
      <c r="G2286" s="29">
        <f>IFERROR(VLOOKUP(E2286,'أرصدة المخزن'!$A:$H,4,FALSE),"")</f>
        <v/>
      </c>
      <c r="H2286" s="13" t="n">
        <v>10</v>
      </c>
      <c r="I2286" s="115" t="inlineStr">
        <is>
          <t>صرف</t>
        </is>
      </c>
      <c r="J2286" s="13" t="inlineStr">
        <is>
          <t xml:space="preserve">موقع عام </t>
        </is>
      </c>
      <c r="K2286" s="37">
        <f>IFERROR(VLOOKUP(E2286,'أرصدة المخزن'!$A:$H,8,0),"")</f>
        <v/>
      </c>
    </row>
    <row r="2287" ht="24.75" customHeight="1" s="138">
      <c r="A2287" s="13" t="n">
        <v>2281</v>
      </c>
      <c r="B2287" s="14" t="n">
        <v>46261</v>
      </c>
      <c r="C2287" s="47" t="inlineStr">
        <is>
          <t>الصيانة لاين</t>
        </is>
      </c>
      <c r="D2287" s="47" t="n">
        <v>605</v>
      </c>
      <c r="E2287" s="19" t="n">
        <v>10010084</v>
      </c>
      <c r="F2287" s="28">
        <f>IFERROR(VLOOKUP(E2287,'أرصدة المخزن'!$A:$E,3,0),"")</f>
        <v/>
      </c>
      <c r="G2287" s="29">
        <f>IFERROR(VLOOKUP(E2287,'أرصدة المخزن'!$A:$H,4,FALSE),"")</f>
        <v/>
      </c>
      <c r="H2287" s="13" t="n">
        <v>1</v>
      </c>
      <c r="I2287" s="115" t="inlineStr">
        <is>
          <t>صرف</t>
        </is>
      </c>
      <c r="J2287" s="13" t="inlineStr">
        <is>
          <t>بول 1</t>
        </is>
      </c>
      <c r="K2287" s="37">
        <f>IFERROR(VLOOKUP(E2287,'أرصدة المخزن'!$A:$H,8,0),"")</f>
        <v/>
      </c>
    </row>
    <row r="2288" ht="24.75" customHeight="1" s="138">
      <c r="A2288" s="13" t="n">
        <v>2282</v>
      </c>
      <c r="B2288" s="14" t="n">
        <v>46261</v>
      </c>
      <c r="C2288" s="47" t="inlineStr">
        <is>
          <t>الصيانة لاين</t>
        </is>
      </c>
      <c r="D2288" s="47" t="n">
        <v>605</v>
      </c>
      <c r="E2288" s="21" t="n">
        <v>10010158</v>
      </c>
      <c r="F2288" s="28">
        <f>IFERROR(VLOOKUP(E2288,'أرصدة المخزن'!$A:$E,3,0),"")</f>
        <v/>
      </c>
      <c r="G2288" s="29">
        <f>IFERROR(VLOOKUP(E2288,'أرصدة المخزن'!$A:$H,4,FALSE),"")</f>
        <v/>
      </c>
      <c r="H2288" s="13" t="n">
        <v>10</v>
      </c>
      <c r="I2288" s="115" t="inlineStr">
        <is>
          <t>صرف</t>
        </is>
      </c>
      <c r="J2288" s="13" t="inlineStr">
        <is>
          <t>بول 2</t>
        </is>
      </c>
      <c r="K2288" s="37">
        <f>IFERROR(VLOOKUP(E2288,'أرصدة المخزن'!$A:$H,8,0),"")</f>
        <v/>
      </c>
    </row>
    <row r="2289" ht="24.75" customHeight="1" s="138">
      <c r="A2289" s="13" t="n">
        <v>2283</v>
      </c>
      <c r="B2289" s="14" t="n">
        <v>46261</v>
      </c>
      <c r="C2289" s="47" t="inlineStr">
        <is>
          <t>الصيانة لاين</t>
        </is>
      </c>
      <c r="D2289" s="47" t="n">
        <v>606</v>
      </c>
      <c r="E2289" s="49" t="n">
        <v>10050002</v>
      </c>
      <c r="F2289" s="28">
        <f>IFERROR(VLOOKUP(E2289,'أرصدة المخزن'!$A:$E,3,0),"")</f>
        <v/>
      </c>
      <c r="G2289" s="29">
        <f>IFERROR(VLOOKUP(E2289,'أرصدة المخزن'!$A:$H,4,FALSE),"")</f>
        <v/>
      </c>
      <c r="H2289" s="13" t="n">
        <v>1</v>
      </c>
      <c r="I2289" s="115" t="inlineStr">
        <is>
          <t>صرف</t>
        </is>
      </c>
      <c r="J2289" s="13" t="inlineStr">
        <is>
          <t>تطهير المناهيل و الصرف</t>
        </is>
      </c>
      <c r="K2289" s="37">
        <f>IFERROR(VLOOKUP(E2289,'أرصدة المخزن'!$A:$H,8,0),"")</f>
        <v/>
      </c>
    </row>
    <row r="2290" ht="24.75" customHeight="1" s="138">
      <c r="A2290" s="13" t="n">
        <v>2284</v>
      </c>
      <c r="B2290" s="14" t="n">
        <v>46261</v>
      </c>
      <c r="C2290" s="47" t="inlineStr">
        <is>
          <t>ستون  بارك</t>
        </is>
      </c>
      <c r="D2290" s="47" t="n">
        <v>607</v>
      </c>
      <c r="E2290" s="49" t="n">
        <v>10060019</v>
      </c>
      <c r="F2290" s="28">
        <f>IFERROR(VLOOKUP(E2290,'أرصدة المخزن'!$A:$E,3,0),"")</f>
        <v/>
      </c>
      <c r="G2290" s="29">
        <f>IFERROR(VLOOKUP(E2290,'أرصدة المخزن'!$A:$H,4,FALSE),"")</f>
        <v/>
      </c>
      <c r="H2290" s="13" t="n">
        <v>1</v>
      </c>
      <c r="I2290" s="115" t="inlineStr">
        <is>
          <t>صرف</t>
        </is>
      </c>
      <c r="J2290" s="13" t="inlineStr">
        <is>
          <t>فيلا D311</t>
        </is>
      </c>
      <c r="K2290" s="37">
        <f>IFERROR(VLOOKUP(E2290,'أرصدة المخزن'!$A:$H,8,0),"")</f>
        <v/>
      </c>
    </row>
    <row r="2291" ht="24.75" customHeight="1" s="138">
      <c r="A2291" s="13" t="n">
        <v>2285</v>
      </c>
      <c r="B2291" s="14" t="n">
        <v>46261</v>
      </c>
      <c r="C2291" s="47" t="inlineStr">
        <is>
          <t>ستون  بارك</t>
        </is>
      </c>
      <c r="D2291" s="47" t="n">
        <v>607</v>
      </c>
      <c r="E2291" s="21" t="n">
        <v>10170055</v>
      </c>
      <c r="F2291" s="28">
        <f>IFERROR(VLOOKUP(E2291,'أرصدة المخزن'!$A:$E,3,0),"")</f>
        <v/>
      </c>
      <c r="G2291" s="29">
        <f>IFERROR(VLOOKUP(E2291,'أرصدة المخزن'!$A:$H,4,FALSE),"")</f>
        <v/>
      </c>
      <c r="H2291" s="13" t="n">
        <v>3</v>
      </c>
      <c r="I2291" s="115" t="inlineStr">
        <is>
          <t>صرف</t>
        </is>
      </c>
      <c r="J2291" s="13" t="inlineStr">
        <is>
          <t>فيلا D311</t>
        </is>
      </c>
      <c r="K2291" s="37">
        <f>IFERROR(VLOOKUP(E2291,'أرصدة المخزن'!$A:$H,8,0),"")</f>
        <v/>
      </c>
    </row>
    <row r="2292" ht="24.75" customHeight="1" s="138">
      <c r="A2292" s="13" t="n">
        <v>2286</v>
      </c>
      <c r="B2292" s="14" t="n">
        <v>46261</v>
      </c>
      <c r="C2292" s="47" t="inlineStr">
        <is>
          <t>ستون  بارك</t>
        </is>
      </c>
      <c r="D2292" s="47" t="n">
        <v>607</v>
      </c>
      <c r="E2292" s="21" t="n">
        <v>10060011</v>
      </c>
      <c r="F2292" s="28">
        <f>IFERROR(VLOOKUP(E2292,'أرصدة المخزن'!$A:$E,3,0),"")</f>
        <v/>
      </c>
      <c r="G2292" s="29">
        <f>IFERROR(VLOOKUP(E2292,'أرصدة المخزن'!$A:$H,4,FALSE),"")</f>
        <v/>
      </c>
      <c r="H2292" s="13" t="n">
        <v>4</v>
      </c>
      <c r="I2292" s="115" t="inlineStr">
        <is>
          <t>صرف</t>
        </is>
      </c>
      <c r="J2292" s="13" t="inlineStr">
        <is>
          <t>فيلا D311</t>
        </is>
      </c>
      <c r="K2292" s="37">
        <f>IFERROR(VLOOKUP(E2292,'أرصدة المخزن'!$A:$H,8,0),"")</f>
        <v/>
      </c>
    </row>
    <row r="2293" ht="24.75" customHeight="1" s="138">
      <c r="A2293" s="13" t="n">
        <v>2287</v>
      </c>
      <c r="B2293" s="14" t="n">
        <v>46261</v>
      </c>
      <c r="C2293" s="47" t="inlineStr">
        <is>
          <t>ستون  بارك</t>
        </is>
      </c>
      <c r="D2293" s="47" t="n">
        <v>607</v>
      </c>
      <c r="E2293" s="21" t="n">
        <v>10060023</v>
      </c>
      <c r="F2293" s="28">
        <f>IFERROR(VLOOKUP(E2293,'أرصدة المخزن'!$A:$E,3,0),"")</f>
        <v/>
      </c>
      <c r="G2293" s="29">
        <f>IFERROR(VLOOKUP(E2293,'أرصدة المخزن'!$A:$H,4,FALSE),"")</f>
        <v/>
      </c>
      <c r="H2293" s="13" t="n">
        <v>5</v>
      </c>
      <c r="I2293" s="115" t="inlineStr">
        <is>
          <t>صرف</t>
        </is>
      </c>
      <c r="J2293" s="13" t="inlineStr">
        <is>
          <t>فيلا D311</t>
        </is>
      </c>
      <c r="K2293" s="37">
        <f>IFERROR(VLOOKUP(E2293,'أرصدة المخزن'!$A:$H,8,0),"")</f>
        <v/>
      </c>
    </row>
    <row r="2294" ht="24.75" customHeight="1" s="138">
      <c r="A2294" s="13" t="n">
        <v>2288</v>
      </c>
      <c r="B2294" s="14" t="n">
        <v>46261</v>
      </c>
      <c r="C2294" s="47" t="inlineStr">
        <is>
          <t>ستون  بارك</t>
        </is>
      </c>
      <c r="D2294" s="47" t="n">
        <v>608</v>
      </c>
      <c r="E2294" s="21" t="n">
        <v>10060032</v>
      </c>
      <c r="F2294" s="28">
        <f>IFERROR(VLOOKUP(E2294,'أرصدة المخزن'!$A:$E,3,0),"")</f>
        <v/>
      </c>
      <c r="G2294" s="29">
        <f>IFERROR(VLOOKUP(E2294,'أرصدة المخزن'!$A:$H,4,FALSE),"")</f>
        <v/>
      </c>
      <c r="H2294" s="13" t="n">
        <v>1</v>
      </c>
      <c r="I2294" s="115" t="inlineStr">
        <is>
          <t>صرف</t>
        </is>
      </c>
      <c r="J2294" s="13" t="inlineStr">
        <is>
          <t>villa c*26</t>
        </is>
      </c>
      <c r="K2294" s="37">
        <f>IFERROR(VLOOKUP(E2294,'أرصدة المخزن'!$A:$H,8,0),"")</f>
        <v/>
      </c>
    </row>
    <row r="2295" ht="24.75" customHeight="1" s="138">
      <c r="A2295" s="13" t="n">
        <v>2289</v>
      </c>
      <c r="B2295" s="14" t="n">
        <v>46261</v>
      </c>
      <c r="C2295" s="47" t="inlineStr">
        <is>
          <t>ستون  بارك</t>
        </is>
      </c>
      <c r="D2295" s="47" t="n">
        <v>608</v>
      </c>
      <c r="E2295" s="21" t="n">
        <v>10060011</v>
      </c>
      <c r="F2295" s="28">
        <f>IFERROR(VLOOKUP(E2295,'أرصدة المخزن'!$A:$E,3,0),"")</f>
        <v/>
      </c>
      <c r="G2295" s="29">
        <f>IFERROR(VLOOKUP(E2295,'أرصدة المخزن'!$A:$H,4,FALSE),"")</f>
        <v/>
      </c>
      <c r="H2295" s="13" t="n">
        <v>5</v>
      </c>
      <c r="I2295" s="115" t="inlineStr">
        <is>
          <t>صرف</t>
        </is>
      </c>
      <c r="J2295" s="13" t="inlineStr">
        <is>
          <t>villa c*26</t>
        </is>
      </c>
      <c r="K2295" s="37">
        <f>IFERROR(VLOOKUP(E2295,'أرصدة المخزن'!$A:$H,8,0),"")</f>
        <v/>
      </c>
    </row>
    <row r="2296" ht="24.75" customHeight="1" s="138">
      <c r="A2296" s="13" t="n">
        <v>2290</v>
      </c>
      <c r="B2296" s="14" t="n">
        <v>46261</v>
      </c>
      <c r="C2296" s="47" t="inlineStr">
        <is>
          <t>ستون  بارك</t>
        </is>
      </c>
      <c r="D2296" s="47" t="n">
        <v>608</v>
      </c>
      <c r="E2296" s="21" t="n">
        <v>10060033</v>
      </c>
      <c r="F2296" s="28">
        <f>IFERROR(VLOOKUP(E2296,'أرصدة المخزن'!$A:$E,3,0),"")</f>
        <v/>
      </c>
      <c r="G2296" s="29">
        <f>IFERROR(VLOOKUP(E2296,'أرصدة المخزن'!$A:$H,4,FALSE),"")</f>
        <v/>
      </c>
      <c r="H2296" s="13" t="n">
        <v>1</v>
      </c>
      <c r="I2296" s="115" t="inlineStr">
        <is>
          <t>صرف</t>
        </is>
      </c>
      <c r="J2296" s="13" t="inlineStr">
        <is>
          <t>villa c*26</t>
        </is>
      </c>
      <c r="K2296" s="37">
        <f>IFERROR(VLOOKUP(E2296,'أرصدة المخزن'!$A:$H,8,0),"")</f>
        <v/>
      </c>
    </row>
    <row r="2297" ht="24.75" customHeight="1" s="138">
      <c r="A2297" s="13" t="n">
        <v>2291</v>
      </c>
      <c r="B2297" s="14" t="n">
        <v>46261</v>
      </c>
      <c r="C2297" s="47" t="inlineStr">
        <is>
          <t>ستون  بارك</t>
        </is>
      </c>
      <c r="D2297" s="47" t="n">
        <v>609</v>
      </c>
      <c r="E2297" s="21" t="n">
        <v>10060003</v>
      </c>
      <c r="F2297" s="28">
        <f>IFERROR(VLOOKUP(E2297,'أرصدة المخزن'!$A:$E,3,0),"")</f>
        <v/>
      </c>
      <c r="G2297" s="29">
        <f>IFERROR(VLOOKUP(E2297,'أرصدة المخزن'!$A:$H,4,FALSE),"")</f>
        <v/>
      </c>
      <c r="H2297" s="13" t="n">
        <v>1</v>
      </c>
      <c r="I2297" s="115" t="inlineStr">
        <is>
          <t>صرف</t>
        </is>
      </c>
      <c r="J2297" s="13" t="inlineStr">
        <is>
          <t>villa c*26</t>
        </is>
      </c>
      <c r="K2297" s="37">
        <f>IFERROR(VLOOKUP(E2297,'أرصدة المخزن'!$A:$H,8,0),"")</f>
        <v/>
      </c>
    </row>
    <row r="2298" ht="24.75" customHeight="1" s="138">
      <c r="A2298" s="13" t="n">
        <v>2292</v>
      </c>
      <c r="B2298" s="14" t="n">
        <v>46261</v>
      </c>
      <c r="C2298" s="47" t="inlineStr">
        <is>
          <t>ستون  بارك</t>
        </is>
      </c>
      <c r="D2298" s="47" t="n">
        <v>609</v>
      </c>
      <c r="E2298" s="21" t="n">
        <v>10060004</v>
      </c>
      <c r="F2298" s="28">
        <f>IFERROR(VLOOKUP(E2298,'أرصدة المخزن'!$A:$E,3,0),"")</f>
        <v/>
      </c>
      <c r="G2298" s="29">
        <f>IFERROR(VLOOKUP(E2298,'أرصدة المخزن'!$A:$H,4,FALSE),"")</f>
        <v/>
      </c>
      <c r="H2298" s="13" t="n">
        <v>1</v>
      </c>
      <c r="I2298" s="115" t="inlineStr">
        <is>
          <t>صرف</t>
        </is>
      </c>
      <c r="J2298" s="13" t="inlineStr">
        <is>
          <t>villa c*26</t>
        </is>
      </c>
      <c r="K2298" s="37">
        <f>IFERROR(VLOOKUP(E2298,'أرصدة المخزن'!$A:$H,8,0),"")</f>
        <v/>
      </c>
    </row>
    <row r="2299" ht="24.75" customHeight="1" s="138">
      <c r="A2299" s="13" t="n">
        <v>2293</v>
      </c>
      <c r="B2299" s="14" t="n">
        <v>46261</v>
      </c>
      <c r="C2299" s="47" t="inlineStr">
        <is>
          <t>الري سلطان</t>
        </is>
      </c>
      <c r="D2299" s="47" t="n">
        <v>610</v>
      </c>
      <c r="E2299" s="49" t="n">
        <v>10030054</v>
      </c>
      <c r="F2299" s="28">
        <f>IFERROR(VLOOKUP(E2299,'أرصدة المخزن'!$A:$E,3,0),"")</f>
        <v/>
      </c>
      <c r="G2299" s="29">
        <f>IFERROR(VLOOKUP(E2299,'أرصدة المخزن'!$A:$H,4,FALSE),"")</f>
        <v/>
      </c>
      <c r="H2299" s="13" t="n">
        <v>1</v>
      </c>
      <c r="I2299" s="115" t="inlineStr">
        <is>
          <t>صرف</t>
        </is>
      </c>
      <c r="J2299" s="13" t="inlineStr">
        <is>
          <t>امتداد حمام 1</t>
        </is>
      </c>
      <c r="K2299" s="37">
        <f>IFERROR(VLOOKUP(E2299,'أرصدة المخزن'!$A:$H,8,0),"")</f>
        <v/>
      </c>
    </row>
    <row r="2300" ht="24.75" customHeight="1" s="138">
      <c r="A2300" s="13" t="n">
        <v>2294</v>
      </c>
      <c r="B2300" s="14" t="n">
        <v>46261</v>
      </c>
      <c r="C2300" s="47" t="inlineStr">
        <is>
          <t>الري سلطان</t>
        </is>
      </c>
      <c r="D2300" s="47" t="n">
        <v>610</v>
      </c>
      <c r="E2300" s="49" t="n">
        <v>10030002</v>
      </c>
      <c r="F2300" s="28">
        <f>IFERROR(VLOOKUP(E2300,'أرصدة المخزن'!$A:$E,3,0),"")</f>
        <v/>
      </c>
      <c r="G2300" s="29">
        <f>IFERROR(VLOOKUP(E2300,'أرصدة المخزن'!$A:$H,4,FALSE),"")</f>
        <v/>
      </c>
      <c r="H2300" s="13" t="n">
        <v>300</v>
      </c>
      <c r="I2300" s="115" t="inlineStr">
        <is>
          <t>صرف</t>
        </is>
      </c>
      <c r="J2300" s="13" t="inlineStr">
        <is>
          <t>امتداد حمام 1</t>
        </is>
      </c>
      <c r="K2300" s="37">
        <f>IFERROR(VLOOKUP(E2300,'أرصدة المخزن'!$A:$H,8,0),"")</f>
        <v/>
      </c>
    </row>
    <row r="2301" ht="24.75" customHeight="1" s="138">
      <c r="A2301" s="13" t="n">
        <v>2295</v>
      </c>
      <c r="B2301" s="14" t="n">
        <v>46261</v>
      </c>
      <c r="C2301" s="47" t="inlineStr">
        <is>
          <t>الصيانة لاين</t>
        </is>
      </c>
      <c r="D2301" s="47" t="n">
        <v>611</v>
      </c>
      <c r="E2301" s="49" t="n">
        <v>10160009</v>
      </c>
      <c r="F2301" s="28">
        <f>IFERROR(VLOOKUP(E2301,'أرصدة المخزن'!$A:$E,3,0),"")</f>
        <v/>
      </c>
      <c r="G2301" s="29">
        <f>IFERROR(VLOOKUP(E2301,'أرصدة المخزن'!$A:$H,4,FALSE),"")</f>
        <v/>
      </c>
      <c r="H2301" s="13" t="n">
        <v>1</v>
      </c>
      <c r="I2301" s="115" t="inlineStr">
        <is>
          <t>صرف</t>
        </is>
      </c>
      <c r="J2301" s="13" t="n"/>
      <c r="K2301" s="37">
        <f>IFERROR(VLOOKUP(E2301,'أرصدة المخزن'!$A:$H,8,0),"")</f>
        <v/>
      </c>
    </row>
    <row r="2302" ht="24.75" customHeight="1" s="138">
      <c r="A2302" s="13" t="n">
        <v>2296</v>
      </c>
      <c r="B2302" s="14" t="n">
        <v>46262</v>
      </c>
      <c r="C2302" s="47" t="inlineStr">
        <is>
          <t>الصيانة كالم</t>
        </is>
      </c>
      <c r="D2302" s="47" t="n">
        <v>612</v>
      </c>
      <c r="E2302" s="49" t="n">
        <v>10020187</v>
      </c>
      <c r="F2302" s="28">
        <f>IFERROR(VLOOKUP(E2302,'أرصدة المخزن'!$A:$E,3,0),"")</f>
        <v/>
      </c>
      <c r="G2302" s="29">
        <f>IFERROR(VLOOKUP(E2302,'أرصدة المخزن'!$A:$H,4,FALSE),"")</f>
        <v/>
      </c>
      <c r="H2302" s="13" t="n">
        <v>1</v>
      </c>
      <c r="I2302" s="115" t="inlineStr">
        <is>
          <t>صرف</t>
        </is>
      </c>
      <c r="J2302" s="13" t="inlineStr">
        <is>
          <t>وحد 33/2</t>
        </is>
      </c>
      <c r="K2302" s="37">
        <f>IFERROR(VLOOKUP(E2302,'أرصدة المخزن'!$A:$H,8,0),"")</f>
        <v/>
      </c>
    </row>
    <row r="2303" ht="24.75" customHeight="1" s="138">
      <c r="A2303" s="13" t="n">
        <v>2297</v>
      </c>
      <c r="B2303" s="14" t="n">
        <v>46263</v>
      </c>
      <c r="C2303" s="47" t="inlineStr">
        <is>
          <t>النظافة لاين</t>
        </is>
      </c>
      <c r="D2303" s="47" t="n">
        <v>613</v>
      </c>
      <c r="E2303" s="49" t="n">
        <v>10050002</v>
      </c>
      <c r="F2303" s="28">
        <f>IFERROR(VLOOKUP(E2303,'أرصدة المخزن'!$A:$E,3,0),"")</f>
        <v/>
      </c>
      <c r="G2303" s="29">
        <f>IFERROR(VLOOKUP(E2303,'أرصدة المخزن'!$A:$H,4,FALSE),"")</f>
        <v/>
      </c>
      <c r="H2303" s="13" t="n">
        <v>3</v>
      </c>
      <c r="I2303" s="115" t="inlineStr">
        <is>
          <t>صرف</t>
        </is>
      </c>
      <c r="J2303" s="13" t="inlineStr">
        <is>
          <t xml:space="preserve">نظافة الكمبوند </t>
        </is>
      </c>
      <c r="K2303" s="37">
        <f>IFERROR(VLOOKUP(E2303,'أرصدة المخزن'!$A:$H,8,0),"")</f>
        <v/>
      </c>
    </row>
    <row r="2304" ht="24.75" customHeight="1" s="138">
      <c r="A2304" s="13" t="n">
        <v>2298</v>
      </c>
      <c r="B2304" s="14" t="n">
        <v>46263</v>
      </c>
      <c r="C2304" s="47" t="inlineStr">
        <is>
          <t>النظافة لاين</t>
        </is>
      </c>
      <c r="D2304" s="47" t="n">
        <v>613</v>
      </c>
      <c r="E2304" s="49" t="n">
        <v>10050005</v>
      </c>
      <c r="F2304" s="28">
        <f>IFERROR(VLOOKUP(E2304,'أرصدة المخزن'!$A:$E,3,0),"")</f>
        <v/>
      </c>
      <c r="G2304" s="29">
        <f>IFERROR(VLOOKUP(E2304,'أرصدة المخزن'!$A:$H,4,FALSE),"")</f>
        <v/>
      </c>
      <c r="H2304" s="13" t="n">
        <v>3</v>
      </c>
      <c r="I2304" s="115" t="inlineStr">
        <is>
          <t>صرف</t>
        </is>
      </c>
      <c r="J2304" s="13" t="inlineStr">
        <is>
          <t xml:space="preserve">نظافة الكمبوند </t>
        </is>
      </c>
      <c r="K2304" s="37">
        <f>IFERROR(VLOOKUP(E2304,'أرصدة المخزن'!$A:$H,8,0),"")</f>
        <v/>
      </c>
    </row>
    <row r="2305" ht="24.75" customHeight="1" s="138">
      <c r="A2305" s="13" t="n">
        <v>2299</v>
      </c>
      <c r="B2305" s="14" t="n">
        <v>46263</v>
      </c>
      <c r="C2305" s="47" t="inlineStr">
        <is>
          <t>النظافة لاين</t>
        </is>
      </c>
      <c r="D2305" s="47" t="n">
        <v>613</v>
      </c>
      <c r="E2305" s="49" t="n">
        <v>10050007</v>
      </c>
      <c r="F2305" s="28">
        <f>IFERROR(VLOOKUP(E2305,'أرصدة المخزن'!$A:$E,3,0),"")</f>
        <v/>
      </c>
      <c r="G2305" s="29">
        <f>IFERROR(VLOOKUP(E2305,'أرصدة المخزن'!$A:$H,4,FALSE),"")</f>
        <v/>
      </c>
      <c r="H2305" s="13" t="n">
        <v>2</v>
      </c>
      <c r="I2305" s="115" t="inlineStr">
        <is>
          <t>صرف</t>
        </is>
      </c>
      <c r="J2305" s="13" t="inlineStr">
        <is>
          <t xml:space="preserve">نظافة الكمبوند </t>
        </is>
      </c>
      <c r="K2305" s="37">
        <f>IFERROR(VLOOKUP(E2305,'أرصدة المخزن'!$A:$H,8,0),"")</f>
        <v/>
      </c>
    </row>
    <row r="2306" ht="24.75" customHeight="1" s="138">
      <c r="A2306" s="13" t="n">
        <v>2300</v>
      </c>
      <c r="B2306" s="14" t="n">
        <v>46263</v>
      </c>
      <c r="C2306" s="47" t="inlineStr">
        <is>
          <t>النظافة لاين</t>
        </is>
      </c>
      <c r="D2306" s="47" t="n">
        <v>613</v>
      </c>
      <c r="E2306" s="49" t="n">
        <v>10050004</v>
      </c>
      <c r="F2306" s="28">
        <f>IFERROR(VLOOKUP(E2306,'أرصدة المخزن'!$A:$E,3,0),"")</f>
        <v/>
      </c>
      <c r="G2306" s="29">
        <f>IFERROR(VLOOKUP(E2306,'أرصدة المخزن'!$A:$H,4,FALSE),"")</f>
        <v/>
      </c>
      <c r="H2306" s="13" t="n">
        <v>6</v>
      </c>
      <c r="I2306" s="115" t="inlineStr">
        <is>
          <t>صرف</t>
        </is>
      </c>
      <c r="J2306" s="13" t="inlineStr">
        <is>
          <t xml:space="preserve">نظافة الكمبوند </t>
        </is>
      </c>
      <c r="K2306" s="37">
        <f>IFERROR(VLOOKUP(E2306,'أرصدة المخزن'!$A:$H,8,0),"")</f>
        <v/>
      </c>
    </row>
    <row r="2307" ht="24.75" customHeight="1" s="138">
      <c r="A2307" s="13" t="n">
        <v>2301</v>
      </c>
      <c r="B2307" s="14" t="n">
        <v>46263</v>
      </c>
      <c r="C2307" s="47" t="inlineStr">
        <is>
          <t>النظافة لاين</t>
        </is>
      </c>
      <c r="D2307" s="47" t="n">
        <v>614</v>
      </c>
      <c r="E2307" s="49" t="n">
        <v>10050001</v>
      </c>
      <c r="F2307" s="28">
        <f>IFERROR(VLOOKUP(E2307,'أرصدة المخزن'!$A:$E,3,0),"")</f>
        <v/>
      </c>
      <c r="G2307" s="29">
        <f>IFERROR(VLOOKUP(E2307,'أرصدة المخزن'!$A:$H,4,FALSE),"")</f>
        <v/>
      </c>
      <c r="H2307" s="13" t="n">
        <v>30</v>
      </c>
      <c r="I2307" s="115" t="inlineStr">
        <is>
          <t>صرف</t>
        </is>
      </c>
      <c r="J2307" s="13" t="inlineStr">
        <is>
          <t xml:space="preserve">نظافة الكمبوند </t>
        </is>
      </c>
      <c r="K2307" s="37">
        <f>IFERROR(VLOOKUP(E2307,'أرصدة المخزن'!$A:$H,8,0),"")</f>
        <v/>
      </c>
    </row>
    <row r="2308" ht="24.75" customHeight="1" s="138">
      <c r="A2308" s="13" t="n">
        <v>2302</v>
      </c>
      <c r="B2308" s="14" t="n">
        <v>46263</v>
      </c>
      <c r="C2308" s="47" t="inlineStr">
        <is>
          <t>الصيانة لاين</t>
        </is>
      </c>
      <c r="D2308" s="47" t="n">
        <v>615</v>
      </c>
      <c r="E2308" s="21" t="n">
        <v>10020007</v>
      </c>
      <c r="F2308" s="28">
        <f>IFERROR(VLOOKUP(E2308,'أرصدة المخزن'!$A:$E,3,0),"")</f>
        <v/>
      </c>
      <c r="G2308" s="29">
        <f>IFERROR(VLOOKUP(E2308,'أرصدة المخزن'!$A:$H,4,FALSE),"")</f>
        <v/>
      </c>
      <c r="H2308" s="13" t="n">
        <v>2</v>
      </c>
      <c r="I2308" s="115" t="inlineStr">
        <is>
          <t>صرف</t>
        </is>
      </c>
      <c r="J2308" s="13" t="inlineStr">
        <is>
          <t>نافورة حمام 1</t>
        </is>
      </c>
      <c r="K2308" s="37">
        <f>IFERROR(VLOOKUP(E2308,'أرصدة المخزن'!$A:$H,8,0),"")</f>
        <v/>
      </c>
    </row>
    <row r="2309" ht="24.75" customHeight="1" s="138">
      <c r="A2309" s="13" t="n">
        <v>2303</v>
      </c>
      <c r="B2309" s="14" t="n">
        <v>46263</v>
      </c>
      <c r="C2309" s="47" t="inlineStr">
        <is>
          <t>الصيانة لاين</t>
        </is>
      </c>
      <c r="D2309" s="47" t="n">
        <v>615</v>
      </c>
      <c r="E2309" s="21" t="n">
        <v>10020012</v>
      </c>
      <c r="F2309" s="28">
        <f>IFERROR(VLOOKUP(E2309,'أرصدة المخزن'!$A:$E,3,0),"")</f>
        <v/>
      </c>
      <c r="G2309" s="29">
        <f>IFERROR(VLOOKUP(E2309,'أرصدة المخزن'!$A:$H,4,FALSE),"")</f>
        <v/>
      </c>
      <c r="H2309" s="13" t="n">
        <v>4</v>
      </c>
      <c r="I2309" s="115" t="inlineStr">
        <is>
          <t>صرف</t>
        </is>
      </c>
      <c r="J2309" s="13" t="inlineStr">
        <is>
          <t>نافورة حمام 1</t>
        </is>
      </c>
      <c r="K2309" s="37">
        <f>IFERROR(VLOOKUP(E2309,'أرصدة المخزن'!$A:$H,8,0),"")</f>
        <v/>
      </c>
    </row>
    <row r="2310" ht="24.75" customHeight="1" s="138">
      <c r="A2310" s="13" t="n">
        <v>2304</v>
      </c>
      <c r="B2310" s="14" t="n">
        <v>46263</v>
      </c>
      <c r="C2310" s="47" t="inlineStr">
        <is>
          <t>الصيانة لاين</t>
        </is>
      </c>
      <c r="D2310" s="47" t="n">
        <v>615</v>
      </c>
      <c r="E2310" s="21" t="n">
        <v>10020004</v>
      </c>
      <c r="F2310" s="28">
        <f>IFERROR(VLOOKUP(E2310,'أرصدة المخزن'!$A:$E,3,0),"")</f>
        <v/>
      </c>
      <c r="G2310" s="29">
        <f>IFERROR(VLOOKUP(E2310,'أرصدة المخزن'!$A:$H,4,FALSE),"")</f>
        <v/>
      </c>
      <c r="H2310" s="13" t="n">
        <v>2</v>
      </c>
      <c r="I2310" s="115" t="inlineStr">
        <is>
          <t>صرف</t>
        </is>
      </c>
      <c r="J2310" s="13" t="inlineStr">
        <is>
          <t>نافورة حمام 1</t>
        </is>
      </c>
      <c r="K2310" s="37">
        <f>IFERROR(VLOOKUP(E2310,'أرصدة المخزن'!$A:$H,8,0),"")</f>
        <v/>
      </c>
    </row>
    <row r="2311" ht="24.75" customHeight="1" s="138">
      <c r="A2311" s="13" t="n">
        <v>2305</v>
      </c>
      <c r="B2311" s="14" t="n">
        <v>46263</v>
      </c>
      <c r="C2311" s="47" t="inlineStr">
        <is>
          <t>الصيانة لاين</t>
        </is>
      </c>
      <c r="D2311" s="47" t="n">
        <v>615</v>
      </c>
      <c r="E2311" s="21" t="n">
        <v>10020041</v>
      </c>
      <c r="F2311" s="28">
        <f>IFERROR(VLOOKUP(E2311,'أرصدة المخزن'!$A:$E,3,0),"")</f>
        <v/>
      </c>
      <c r="G2311" s="29">
        <f>IFERROR(VLOOKUP(E2311,'أرصدة المخزن'!$A:$H,4,FALSE),"")</f>
        <v/>
      </c>
      <c r="H2311" s="13" t="n">
        <v>2</v>
      </c>
      <c r="I2311" s="115" t="inlineStr">
        <is>
          <t>صرف</t>
        </is>
      </c>
      <c r="J2311" s="13" t="inlineStr">
        <is>
          <t>نافورة حمام 1</t>
        </is>
      </c>
      <c r="K2311" s="37">
        <f>IFERROR(VLOOKUP(E2311,'أرصدة المخزن'!$A:$H,8,0),"")</f>
        <v/>
      </c>
    </row>
    <row r="2312" ht="24.75" customHeight="1" s="138">
      <c r="A2312" s="13" t="n">
        <v>2306</v>
      </c>
      <c r="B2312" s="14" t="n">
        <v>46263</v>
      </c>
      <c r="C2312" s="47" t="inlineStr">
        <is>
          <t>الصيانة لاين</t>
        </is>
      </c>
      <c r="D2312" s="47" t="n">
        <v>616</v>
      </c>
      <c r="E2312" s="21" t="n">
        <v>10020037</v>
      </c>
      <c r="F2312" s="28">
        <f>IFERROR(VLOOKUP(E2312,'أرصدة المخزن'!$A:$E,3,0),"")</f>
        <v/>
      </c>
      <c r="G2312" s="29">
        <f>IFERROR(VLOOKUP(E2312,'أرصدة المخزن'!$A:$H,4,FALSE),"")</f>
        <v/>
      </c>
      <c r="H2312" s="13" t="n">
        <v>2</v>
      </c>
      <c r="I2312" s="115" t="inlineStr">
        <is>
          <t>صرف</t>
        </is>
      </c>
      <c r="J2312" s="13" t="inlineStr">
        <is>
          <t>نافورة حمام 1</t>
        </is>
      </c>
      <c r="K2312" s="37">
        <f>IFERROR(VLOOKUP(E2312,'أرصدة المخزن'!$A:$H,8,0),"")</f>
        <v/>
      </c>
    </row>
    <row r="2313" ht="24.75" customHeight="1" s="138">
      <c r="A2313" s="13" t="n">
        <v>2307</v>
      </c>
      <c r="B2313" s="14" t="n">
        <v>46263</v>
      </c>
      <c r="C2313" s="47" t="inlineStr">
        <is>
          <t>الصيانة لاين</t>
        </is>
      </c>
      <c r="D2313" s="47" t="n">
        <v>616</v>
      </c>
      <c r="E2313" s="21" t="n">
        <v>10020015</v>
      </c>
      <c r="F2313" s="28">
        <f>IFERROR(VLOOKUP(E2313,'أرصدة المخزن'!$A:$E,3,0),"")</f>
        <v/>
      </c>
      <c r="G2313" s="29">
        <f>IFERROR(VLOOKUP(E2313,'أرصدة المخزن'!$A:$H,4,FALSE),"")</f>
        <v/>
      </c>
      <c r="H2313" s="13" t="n">
        <v>2</v>
      </c>
      <c r="I2313" s="115" t="inlineStr">
        <is>
          <t>صرف</t>
        </is>
      </c>
      <c r="J2313" s="13" t="inlineStr">
        <is>
          <t>نافورة حمام 1</t>
        </is>
      </c>
      <c r="K2313" s="37">
        <f>IFERROR(VLOOKUP(E2313,'أرصدة المخزن'!$A:$H,8,0),"")</f>
        <v/>
      </c>
    </row>
    <row r="2314" ht="24.75" customHeight="1" s="138">
      <c r="A2314" s="13" t="n">
        <v>2308</v>
      </c>
      <c r="B2314" s="14" t="n">
        <v>46263</v>
      </c>
      <c r="C2314" s="47" t="inlineStr">
        <is>
          <t>الصيانة لاين</t>
        </is>
      </c>
      <c r="D2314" s="47" t="n">
        <v>617</v>
      </c>
      <c r="E2314" s="21" t="n">
        <v>10160017</v>
      </c>
      <c r="F2314" s="28">
        <f>IFERROR(VLOOKUP(E2314,'أرصدة المخزن'!$A:$E,3,0),"")</f>
        <v/>
      </c>
      <c r="G2314" s="29">
        <f>IFERROR(VLOOKUP(E2314,'أرصدة المخزن'!$A:$H,4,FALSE),"")</f>
        <v/>
      </c>
      <c r="H2314" s="13" t="n">
        <v>1</v>
      </c>
      <c r="I2314" s="115" t="inlineStr">
        <is>
          <t>صرف</t>
        </is>
      </c>
      <c r="J2314" s="13" t="inlineStr">
        <is>
          <t>نافورة حمام 1</t>
        </is>
      </c>
      <c r="K2314" s="37">
        <f>IFERROR(VLOOKUP(E2314,'أرصدة المخزن'!$A:$H,8,0),"")</f>
        <v/>
      </c>
    </row>
    <row r="2315" ht="24.75" customHeight="1" s="138">
      <c r="A2315" s="13" t="n">
        <v>2309</v>
      </c>
      <c r="B2315" s="14" t="n">
        <v>46263</v>
      </c>
      <c r="C2315" s="47" t="inlineStr">
        <is>
          <t>الصيانة لاين</t>
        </is>
      </c>
      <c r="D2315" s="47" t="n">
        <v>617</v>
      </c>
      <c r="E2315" s="21" t="n">
        <v>10170066</v>
      </c>
      <c r="F2315" s="28">
        <f>IFERROR(VLOOKUP(E2315,'أرصدة المخزن'!$A:$E,3,0),"")</f>
        <v/>
      </c>
      <c r="G2315" s="29">
        <f>IFERROR(VLOOKUP(E2315,'أرصدة المخزن'!$A:$H,4,FALSE),"")</f>
        <v/>
      </c>
      <c r="H2315" s="13" t="n">
        <v>3</v>
      </c>
      <c r="I2315" s="115" t="inlineStr">
        <is>
          <t>صرف</t>
        </is>
      </c>
      <c r="J2315" s="13" t="inlineStr">
        <is>
          <t>نافورة حمام 1</t>
        </is>
      </c>
      <c r="K2315" s="37">
        <f>IFERROR(VLOOKUP(E2315,'أرصدة المخزن'!$A:$H,8,0),"")</f>
        <v/>
      </c>
    </row>
    <row r="2316" ht="24.75" customHeight="1" s="138">
      <c r="A2316" s="13" t="n">
        <v>2310</v>
      </c>
      <c r="B2316" s="14" t="n">
        <v>46263</v>
      </c>
      <c r="C2316" s="47" t="inlineStr">
        <is>
          <t>الصيانة لاين</t>
        </is>
      </c>
      <c r="D2316" s="47" t="n">
        <v>618</v>
      </c>
      <c r="E2316" s="21" t="n">
        <v>10010021</v>
      </c>
      <c r="F2316" s="28">
        <f>IFERROR(VLOOKUP(E2316,'أرصدة المخزن'!$A:$E,3,0),"")</f>
        <v/>
      </c>
      <c r="G2316" s="29">
        <f>IFERROR(VLOOKUP(E2316,'أرصدة المخزن'!$A:$H,4,FALSE),"")</f>
        <v/>
      </c>
      <c r="H2316" s="13" t="n">
        <v>1</v>
      </c>
      <c r="I2316" s="115" t="inlineStr">
        <is>
          <t>صرف</t>
        </is>
      </c>
      <c r="J2316" s="13" t="inlineStr">
        <is>
          <t>بوابة 1</t>
        </is>
      </c>
      <c r="K2316" s="37">
        <f>IFERROR(VLOOKUP(E2316,'أرصدة المخزن'!$A:$H,8,0),"")</f>
        <v/>
      </c>
    </row>
    <row r="2317" ht="24.75" customHeight="1" s="138">
      <c r="A2317" s="13" t="n">
        <v>2311</v>
      </c>
      <c r="B2317" s="14" t="n">
        <v>46263</v>
      </c>
      <c r="C2317" s="47" t="inlineStr">
        <is>
          <t>الصيانة لاين</t>
        </is>
      </c>
      <c r="D2317" s="47" t="n">
        <v>619</v>
      </c>
      <c r="E2317" s="21" t="n">
        <v>10020195</v>
      </c>
      <c r="F2317" s="28">
        <f>IFERROR(VLOOKUP(E2317,'أرصدة المخزن'!$A:$E,3,0),"")</f>
        <v/>
      </c>
      <c r="G2317" s="29">
        <f>IFERROR(VLOOKUP(E2317,'أرصدة المخزن'!$A:$H,4,FALSE),"")</f>
        <v/>
      </c>
      <c r="H2317" s="13" t="n">
        <v>1</v>
      </c>
      <c r="I2317" s="115" t="inlineStr">
        <is>
          <t>صرف</t>
        </is>
      </c>
      <c r="J2317" s="13" t="inlineStr">
        <is>
          <t>خزان مياه الشرب</t>
        </is>
      </c>
      <c r="K2317" s="37">
        <f>IFERROR(VLOOKUP(E2317,'أرصدة المخزن'!$A:$H,8,0),"")</f>
        <v/>
      </c>
    </row>
    <row r="2318" ht="24.75" customHeight="1" s="138">
      <c r="A2318" s="13" t="n">
        <v>2312</v>
      </c>
      <c r="B2318" s="14" t="n">
        <v>46263</v>
      </c>
      <c r="C2318" s="47" t="inlineStr">
        <is>
          <t>الصيانة لاين</t>
        </is>
      </c>
      <c r="D2318" s="47" t="n">
        <v>619</v>
      </c>
      <c r="E2318" s="21" t="n">
        <v>10170003</v>
      </c>
      <c r="F2318" s="28">
        <f>IFERROR(VLOOKUP(E2318,'أرصدة المخزن'!$A:$E,3,0),"")</f>
        <v/>
      </c>
      <c r="G2318" s="29">
        <f>IFERROR(VLOOKUP(E2318,'أرصدة المخزن'!$A:$H,4,FALSE),"")</f>
        <v/>
      </c>
      <c r="H2318" s="13" t="n">
        <v>24</v>
      </c>
      <c r="I2318" s="115" t="inlineStr">
        <is>
          <t>صرف</t>
        </is>
      </c>
      <c r="J2318" s="13" t="inlineStr">
        <is>
          <t>خزان مياه الشرب</t>
        </is>
      </c>
      <c r="K2318" s="37">
        <f>IFERROR(VLOOKUP(E2318,'أرصدة المخزن'!$A:$H,8,0),"")</f>
        <v/>
      </c>
    </row>
    <row r="2319" ht="24.75" customHeight="1" s="138">
      <c r="A2319" s="13" t="n">
        <v>2313</v>
      </c>
      <c r="B2319" s="14" t="n">
        <v>46263</v>
      </c>
      <c r="C2319" s="47" t="inlineStr">
        <is>
          <t>الصيانة لاين</t>
        </is>
      </c>
      <c r="D2319" s="47" t="n">
        <v>619</v>
      </c>
      <c r="E2319" s="21" t="n">
        <v>10020236</v>
      </c>
      <c r="F2319" s="28">
        <f>IFERROR(VLOOKUP(E2319,'أرصدة المخزن'!$A:$E,3,0),"")</f>
        <v/>
      </c>
      <c r="G2319" s="29">
        <f>IFERROR(VLOOKUP(E2319,'أرصدة المخزن'!$A:$H,4,FALSE),"")</f>
        <v/>
      </c>
      <c r="H2319" s="13" t="n">
        <v>4</v>
      </c>
      <c r="I2319" s="115" t="inlineStr">
        <is>
          <t>صرف</t>
        </is>
      </c>
      <c r="J2319" s="13" t="inlineStr">
        <is>
          <t>خزان مياه الشرب</t>
        </is>
      </c>
      <c r="K2319" s="37">
        <f>IFERROR(VLOOKUP(E2319,'أرصدة المخزن'!$A:$H,8,0),"")</f>
        <v/>
      </c>
    </row>
    <row r="2320" ht="24.75" customHeight="1" s="138">
      <c r="A2320" s="13" t="n">
        <v>2314</v>
      </c>
      <c r="B2320" s="14" t="n">
        <v>46263</v>
      </c>
      <c r="C2320" s="47" t="inlineStr">
        <is>
          <t>المسطحات المائية</t>
        </is>
      </c>
      <c r="D2320" s="47" t="n">
        <v>620</v>
      </c>
      <c r="E2320" s="49" t="n">
        <v>10040009</v>
      </c>
      <c r="F2320" s="28">
        <f>IFERROR(VLOOKUP(E2320,'أرصدة المخزن'!$A:$E,3,0),"")</f>
        <v/>
      </c>
      <c r="G2320" s="29">
        <f>IFERROR(VLOOKUP(E2320,'أرصدة المخزن'!$A:$H,4,FALSE),"")</f>
        <v/>
      </c>
      <c r="H2320" s="13" t="n">
        <v>4</v>
      </c>
      <c r="I2320" s="115" t="inlineStr">
        <is>
          <t>صرف</t>
        </is>
      </c>
      <c r="J2320" s="13" t="n"/>
      <c r="K2320" s="37">
        <f>IFERROR(VLOOKUP(E2320,'أرصدة المخزن'!$A:$H,8,0),"")</f>
        <v/>
      </c>
    </row>
    <row r="2321" ht="24.75" customHeight="1" s="138">
      <c r="A2321" s="13" t="n">
        <v>2315</v>
      </c>
      <c r="B2321" s="14" t="n">
        <v>46263</v>
      </c>
      <c r="C2321" s="47" t="inlineStr">
        <is>
          <t>المسطحات المائية</t>
        </is>
      </c>
      <c r="D2321" s="47" t="n">
        <v>620</v>
      </c>
      <c r="E2321" s="49" t="n">
        <v>10040008</v>
      </c>
      <c r="F2321" s="28">
        <f>IFERROR(VLOOKUP(E2321,'أرصدة المخزن'!$A:$E,3,0),"")</f>
        <v/>
      </c>
      <c r="G2321" s="29">
        <f>IFERROR(VLOOKUP(E2321,'أرصدة المخزن'!$A:$H,4,FALSE),"")</f>
        <v/>
      </c>
      <c r="H2321" s="13" t="n">
        <v>4</v>
      </c>
      <c r="I2321" s="115" t="inlineStr">
        <is>
          <t>صرف</t>
        </is>
      </c>
      <c r="J2321" s="13" t="n"/>
      <c r="K2321" s="37">
        <f>IFERROR(VLOOKUP(E2321,'أرصدة المخزن'!$A:$H,8,0),"")</f>
        <v/>
      </c>
    </row>
    <row r="2322" ht="24.75" customHeight="1" s="138">
      <c r="A2322" s="13" t="n">
        <v>2316</v>
      </c>
      <c r="B2322" s="14" t="n">
        <v>46263</v>
      </c>
      <c r="C2322" s="47" t="inlineStr">
        <is>
          <t>المسطحات المائية</t>
        </is>
      </c>
      <c r="D2322" s="47" t="n">
        <v>620</v>
      </c>
      <c r="E2322" s="49" t="n">
        <v>10040029</v>
      </c>
      <c r="F2322" s="28">
        <f>IFERROR(VLOOKUP(E2322,'أرصدة المخزن'!$A:$E,3,0),"")</f>
        <v/>
      </c>
      <c r="G2322" s="29">
        <f>IFERROR(VLOOKUP(E2322,'أرصدة المخزن'!$A:$H,4,FALSE),"")</f>
        <v/>
      </c>
      <c r="H2322" s="13" t="n">
        <v>2</v>
      </c>
      <c r="I2322" s="115" t="inlineStr">
        <is>
          <t>صرف</t>
        </is>
      </c>
      <c r="J2322" s="13" t="n"/>
      <c r="K2322" s="37">
        <f>IFERROR(VLOOKUP(E2322,'أرصدة المخزن'!$A:$H,8,0),"")</f>
        <v/>
      </c>
    </row>
    <row r="2323" ht="24.75" customHeight="1" s="138">
      <c r="A2323" s="13" t="n">
        <v>2317</v>
      </c>
      <c r="B2323" s="14" t="n">
        <v>46264</v>
      </c>
      <c r="C2323" s="47" t="inlineStr">
        <is>
          <t>الصيانة لاين</t>
        </is>
      </c>
      <c r="D2323" s="47" t="n">
        <v>621</v>
      </c>
      <c r="E2323" s="49" t="n">
        <v>10020162</v>
      </c>
      <c r="F2323" s="28">
        <f>IFERROR(VLOOKUP(E2323,'أرصدة المخزن'!$A:$E,3,0),"")</f>
        <v/>
      </c>
      <c r="G2323" s="29">
        <f>IFERROR(VLOOKUP(E2323,'أرصدة المخزن'!$A:$H,4,FALSE),"")</f>
        <v/>
      </c>
      <c r="H2323" s="13" t="n">
        <v>1</v>
      </c>
      <c r="I2323" s="115" t="inlineStr">
        <is>
          <t>صرف</t>
        </is>
      </c>
      <c r="J2323" s="13" t="inlineStr">
        <is>
          <t>عمارة 235</t>
        </is>
      </c>
      <c r="K2323" s="37">
        <f>IFERROR(VLOOKUP(E2323,'أرصدة المخزن'!$A:$H,8,0),"")</f>
        <v/>
      </c>
    </row>
    <row r="2324" ht="24.75" customHeight="1" s="138">
      <c r="A2324" s="13" t="n">
        <v>2318</v>
      </c>
      <c r="B2324" s="14" t="n">
        <v>46264</v>
      </c>
      <c r="C2324" s="47" t="inlineStr">
        <is>
          <t>الصيانة لاين</t>
        </is>
      </c>
      <c r="D2324" s="47" t="n">
        <v>622</v>
      </c>
      <c r="E2324" s="49" t="n">
        <v>10010061</v>
      </c>
      <c r="F2324" s="28">
        <f>IFERROR(VLOOKUP(E2324,'أرصدة المخزن'!$A:$E,3,0),"")</f>
        <v/>
      </c>
      <c r="G2324" s="29">
        <f>IFERROR(VLOOKUP(E2324,'أرصدة المخزن'!$A:$H,4,FALSE),"")</f>
        <v/>
      </c>
      <c r="H2324" s="13" t="n">
        <v>5</v>
      </c>
      <c r="I2324" s="115" t="inlineStr">
        <is>
          <t>صرف</t>
        </is>
      </c>
      <c r="J2324" s="13" t="n"/>
      <c r="K2324" s="37">
        <f>IFERROR(VLOOKUP(E2324,'أرصدة المخزن'!$A:$H,8,0),"")</f>
        <v/>
      </c>
    </row>
    <row r="2325" ht="24.75" customHeight="1" s="138">
      <c r="A2325" s="13" t="n">
        <v>2319</v>
      </c>
      <c r="B2325" s="14" t="n">
        <v>46264</v>
      </c>
      <c r="C2325" s="47" t="inlineStr">
        <is>
          <t>الصيانة لاين</t>
        </is>
      </c>
      <c r="D2325" s="47" t="n">
        <v>622</v>
      </c>
      <c r="E2325" s="49" t="n">
        <v>10130009</v>
      </c>
      <c r="F2325" s="28">
        <f>IFERROR(VLOOKUP(E2325,'أرصدة المخزن'!$A:$E,3,0),"")</f>
        <v/>
      </c>
      <c r="G2325" s="29">
        <f>IFERROR(VLOOKUP(E2325,'أرصدة المخزن'!$A:$H,4,FALSE),"")</f>
        <v/>
      </c>
      <c r="H2325" s="13" t="n">
        <v>1</v>
      </c>
      <c r="I2325" s="115" t="inlineStr">
        <is>
          <t>صرف</t>
        </is>
      </c>
      <c r="J2325" s="13" t="n"/>
      <c r="K2325" s="37">
        <f>IFERROR(VLOOKUP(E2325,'أرصدة المخزن'!$A:$H,8,0),"")</f>
        <v/>
      </c>
    </row>
    <row r="2326" ht="24.75" customHeight="1" s="138">
      <c r="A2326" s="13" t="n">
        <v>2320</v>
      </c>
      <c r="B2326" s="14" t="n">
        <v>46264</v>
      </c>
      <c r="C2326" s="47" t="inlineStr">
        <is>
          <t>الصيانة لاين</t>
        </is>
      </c>
      <c r="D2326" s="47" t="n">
        <v>623</v>
      </c>
      <c r="E2326" s="21" t="n">
        <v>10010017</v>
      </c>
      <c r="F2326" s="28">
        <f>IFERROR(VLOOKUP(E2326,'أرصدة المخزن'!$A:$E,3,0),"")</f>
        <v/>
      </c>
      <c r="G2326" s="29">
        <f>IFERROR(VLOOKUP(E2326,'أرصدة المخزن'!$A:$H,4,FALSE),"")</f>
        <v/>
      </c>
      <c r="H2326" s="13" t="n">
        <v>1</v>
      </c>
      <c r="I2326" s="115" t="inlineStr">
        <is>
          <t>صرف</t>
        </is>
      </c>
      <c r="J2326" s="13" t="inlineStr">
        <is>
          <t>بوابة 1</t>
        </is>
      </c>
      <c r="K2326" s="37">
        <f>IFERROR(VLOOKUP(E2326,'أرصدة المخزن'!$A:$H,8,0),"")</f>
        <v/>
      </c>
    </row>
    <row r="2327" ht="24.75" customHeight="1" s="138">
      <c r="A2327" s="13" t="n">
        <v>2321</v>
      </c>
      <c r="B2327" s="14" t="n">
        <v>46264</v>
      </c>
      <c r="C2327" s="47" t="inlineStr">
        <is>
          <t>الصيانة لاين</t>
        </is>
      </c>
      <c r="D2327" s="47" t="n">
        <v>624</v>
      </c>
      <c r="E2327" s="21" t="n">
        <v>10080018</v>
      </c>
      <c r="F2327" s="28">
        <f>IFERROR(VLOOKUP(E2327,'أرصدة المخزن'!$A:$E,3,0),"")</f>
        <v/>
      </c>
      <c r="G2327" s="29">
        <f>IFERROR(VLOOKUP(E2327,'أرصدة المخزن'!$A:$H,4,FALSE),"")</f>
        <v/>
      </c>
      <c r="H2327" s="13" t="n">
        <v>1</v>
      </c>
      <c r="I2327" s="115" t="inlineStr">
        <is>
          <t>صرف</t>
        </is>
      </c>
      <c r="J2327" s="13" t="inlineStr">
        <is>
          <t>وحدة 287/6</t>
        </is>
      </c>
      <c r="K2327" s="37">
        <f>IFERROR(VLOOKUP(E2327,'أرصدة المخزن'!$A:$H,8,0),"")</f>
        <v/>
      </c>
    </row>
    <row r="2328" ht="24.75" customHeight="1" s="138">
      <c r="A2328" s="13" t="n">
        <v>2322</v>
      </c>
      <c r="B2328" s="14" t="n">
        <v>46264</v>
      </c>
      <c r="C2328" s="47" t="inlineStr">
        <is>
          <t>الصيانة لاين</t>
        </is>
      </c>
      <c r="D2328" s="47" t="n">
        <v>625</v>
      </c>
      <c r="E2328" s="49" t="n">
        <v>10010077</v>
      </c>
      <c r="F2328" s="28">
        <f>IFERROR(VLOOKUP(E2328,'أرصدة المخزن'!$A:$E,3,0),"")</f>
        <v/>
      </c>
      <c r="G2328" s="29">
        <f>IFERROR(VLOOKUP(E2328,'أرصدة المخزن'!$A:$H,4,FALSE),"")</f>
        <v/>
      </c>
      <c r="H2328" s="13" t="n">
        <v>8</v>
      </c>
      <c r="I2328" s="115" t="inlineStr">
        <is>
          <t>صرف</t>
        </is>
      </c>
      <c r="J2328" s="13" t="inlineStr">
        <is>
          <t>حمام سباحة 1</t>
        </is>
      </c>
      <c r="K2328" s="37">
        <f>IFERROR(VLOOKUP(E2328,'أرصدة المخزن'!$A:$H,8,0),"")</f>
        <v/>
      </c>
    </row>
    <row r="2329" ht="24.75" customHeight="1" s="138">
      <c r="A2329" s="13" t="n">
        <v>2323</v>
      </c>
      <c r="B2329" s="14" t="n">
        <v>46264</v>
      </c>
      <c r="C2329" s="47" t="inlineStr">
        <is>
          <t>الصيانة لاين</t>
        </is>
      </c>
      <c r="D2329" s="47" t="n">
        <v>625</v>
      </c>
      <c r="E2329" s="49" t="n">
        <v>10010084</v>
      </c>
      <c r="F2329" s="28">
        <f>IFERROR(VLOOKUP(E2329,'أرصدة المخزن'!$A:$E,3,0),"")</f>
        <v/>
      </c>
      <c r="G2329" s="29">
        <f>IFERROR(VLOOKUP(E2329,'أرصدة المخزن'!$A:$H,4,FALSE),"")</f>
        <v/>
      </c>
      <c r="H2329" s="13" t="n">
        <v>2</v>
      </c>
      <c r="I2329" s="115" t="inlineStr">
        <is>
          <t>صرف</t>
        </is>
      </c>
      <c r="J2329" s="13" t="inlineStr">
        <is>
          <t>حمام سباحة 1</t>
        </is>
      </c>
      <c r="K2329" s="37">
        <f>IFERROR(VLOOKUP(E2329,'أرصدة المخزن'!$A:$H,8,0),"")</f>
        <v/>
      </c>
    </row>
    <row r="2330" ht="24.75" customHeight="1" s="138">
      <c r="A2330" s="13" t="n">
        <v>2324</v>
      </c>
      <c r="B2330" s="14" t="n">
        <v>46265</v>
      </c>
      <c r="C2330" s="47" t="inlineStr">
        <is>
          <t>لوتس</t>
        </is>
      </c>
      <c r="D2330" s="47" t="n">
        <v>626</v>
      </c>
      <c r="E2330" s="49" t="n">
        <v>10010035</v>
      </c>
      <c r="F2330" s="28">
        <f>IFERROR(VLOOKUP(E2330,'أرصدة المخزن'!$A:$E,3,0),"")</f>
        <v/>
      </c>
      <c r="G2330" s="29">
        <f>IFERROR(VLOOKUP(E2330,'أرصدة المخزن'!$A:$H,4,FALSE),"")</f>
        <v/>
      </c>
      <c r="H2330" s="13" t="n">
        <v>60</v>
      </c>
      <c r="I2330" s="115" t="inlineStr">
        <is>
          <t>صرف</t>
        </is>
      </c>
      <c r="J2330" s="13" t="inlineStr">
        <is>
          <t>عمارات التطوير</t>
        </is>
      </c>
      <c r="K2330" s="37">
        <f>IFERROR(VLOOKUP(E2330,'أرصدة المخزن'!$A:$H,8,0),"")</f>
        <v/>
      </c>
    </row>
    <row r="2331" ht="24.75" customHeight="1" s="138">
      <c r="A2331" s="13" t="n">
        <v>2325</v>
      </c>
      <c r="B2331" s="14" t="n">
        <v>46265</v>
      </c>
      <c r="C2331" s="47" t="inlineStr">
        <is>
          <t>لوتس</t>
        </is>
      </c>
      <c r="D2331" s="47" t="n">
        <v>626</v>
      </c>
      <c r="E2331" s="49" t="n">
        <v>10010037</v>
      </c>
      <c r="F2331" s="28">
        <f>IFERROR(VLOOKUP(E2331,'أرصدة المخزن'!$A:$E,3,0),"")</f>
        <v/>
      </c>
      <c r="G2331" s="29">
        <f>IFERROR(VLOOKUP(E2331,'أرصدة المخزن'!$A:$H,4,FALSE),"")</f>
        <v/>
      </c>
      <c r="H2331" s="13" t="n">
        <v>15</v>
      </c>
      <c r="I2331" s="115" t="inlineStr">
        <is>
          <t>صرف</t>
        </is>
      </c>
      <c r="J2331" s="13" t="inlineStr">
        <is>
          <t>عمارات التطوير</t>
        </is>
      </c>
      <c r="K2331" s="37">
        <f>IFERROR(VLOOKUP(E2331,'أرصدة المخزن'!$A:$H,8,0),"")</f>
        <v/>
      </c>
    </row>
    <row r="2332" ht="24.75" customHeight="1" s="138">
      <c r="A2332" s="13" t="n">
        <v>2326</v>
      </c>
      <c r="B2332" s="14" t="n">
        <v>46265</v>
      </c>
      <c r="C2332" s="47" t="inlineStr">
        <is>
          <t>لوتس</t>
        </is>
      </c>
      <c r="D2332" s="47" t="n">
        <v>626</v>
      </c>
      <c r="E2332" s="49" t="n">
        <v>10010109</v>
      </c>
      <c r="F2332" s="28">
        <f>IFERROR(VLOOKUP(E2332,'أرصدة المخزن'!$A:$E,3,0),"")</f>
        <v/>
      </c>
      <c r="G2332" s="29">
        <f>IFERROR(VLOOKUP(E2332,'أرصدة المخزن'!$A:$H,4,FALSE),"")</f>
        <v/>
      </c>
      <c r="H2332" s="13" t="n">
        <v>6</v>
      </c>
      <c r="I2332" s="115" t="inlineStr">
        <is>
          <t>صرف</t>
        </is>
      </c>
      <c r="J2332" s="13" t="inlineStr">
        <is>
          <t>عمارات التطوير</t>
        </is>
      </c>
      <c r="K2332" s="37">
        <f>IFERROR(VLOOKUP(E2332,'أرصدة المخزن'!$A:$H,8,0),"")</f>
        <v/>
      </c>
    </row>
    <row r="2333" ht="24.75" customHeight="1" s="138">
      <c r="A2333" s="13" t="n">
        <v>2327</v>
      </c>
      <c r="B2333" s="14" t="n">
        <v>46265</v>
      </c>
      <c r="C2333" s="47" t="inlineStr">
        <is>
          <t>لوتس</t>
        </is>
      </c>
      <c r="D2333" s="47" t="n">
        <v>626</v>
      </c>
      <c r="E2333" s="49" t="n">
        <v>10010125</v>
      </c>
      <c r="F2333" s="28">
        <f>IFERROR(VLOOKUP(E2333,'أرصدة المخزن'!$A:$E,3,0),"")</f>
        <v/>
      </c>
      <c r="G2333" s="29">
        <f>IFERROR(VLOOKUP(E2333,'أرصدة المخزن'!$A:$H,4,FALSE),"")</f>
        <v/>
      </c>
      <c r="H2333" s="13" t="n">
        <v>1</v>
      </c>
      <c r="I2333" s="115" t="inlineStr">
        <is>
          <t>صرف</t>
        </is>
      </c>
      <c r="J2333" s="13" t="inlineStr">
        <is>
          <t>عمارات التطوير</t>
        </is>
      </c>
      <c r="K2333" s="37">
        <f>IFERROR(VLOOKUP(E2333,'أرصدة المخزن'!$A:$H,8,0),"")</f>
        <v/>
      </c>
    </row>
    <row r="2334" ht="24.75" customHeight="1" s="138">
      <c r="A2334" s="13" t="n">
        <v>2328</v>
      </c>
      <c r="B2334" s="14" t="n">
        <v>46265</v>
      </c>
      <c r="C2334" s="47" t="inlineStr">
        <is>
          <t>الصيانة لاين</t>
        </is>
      </c>
      <c r="D2334" s="47" t="n">
        <v>627</v>
      </c>
      <c r="E2334" s="49" t="n">
        <v>10010165</v>
      </c>
      <c r="F2334" s="28">
        <f>IFERROR(VLOOKUP(E2334,'أرصدة المخزن'!$A:$E,3,0),"")</f>
        <v/>
      </c>
      <c r="G2334" s="29">
        <f>IFERROR(VLOOKUP(E2334,'أرصدة المخزن'!$A:$H,4,FALSE),"")</f>
        <v/>
      </c>
      <c r="H2334" s="13" t="n">
        <v>1</v>
      </c>
      <c r="I2334" s="115" t="inlineStr">
        <is>
          <t>صرف</t>
        </is>
      </c>
      <c r="J2334" s="13" t="inlineStr">
        <is>
          <t xml:space="preserve"> عمارة 94</t>
        </is>
      </c>
      <c r="K2334" s="37">
        <f>IFERROR(VLOOKUP(E2334,'أرصدة المخزن'!$A:$H,8,0),"")</f>
        <v/>
      </c>
    </row>
    <row r="2335" ht="24.75" customHeight="1" s="138">
      <c r="A2335" s="13" t="n">
        <v>2329</v>
      </c>
      <c r="B2335" s="14" t="n">
        <v>46265</v>
      </c>
      <c r="C2335" s="47" t="inlineStr">
        <is>
          <t>الصيانة لاين</t>
        </is>
      </c>
      <c r="D2335" s="47" t="n">
        <v>627</v>
      </c>
      <c r="E2335" s="49" t="n">
        <v>10060020</v>
      </c>
      <c r="F2335" s="28">
        <f>IFERROR(VLOOKUP(E2335,'أرصدة المخزن'!$A:$E,3,0),"")</f>
        <v/>
      </c>
      <c r="G2335" s="29">
        <f>IFERROR(VLOOKUP(E2335,'أرصدة المخزن'!$A:$H,4,FALSE),"")</f>
        <v/>
      </c>
      <c r="H2335" s="13" t="n">
        <v>1</v>
      </c>
      <c r="I2335" s="115" t="inlineStr">
        <is>
          <t>صرف</t>
        </is>
      </c>
      <c r="J2335" s="13" t="inlineStr">
        <is>
          <t xml:space="preserve"> عمارة 94</t>
        </is>
      </c>
      <c r="K2335" s="37">
        <f>IFERROR(VLOOKUP(E2335,'أرصدة المخزن'!$A:$H,8,0),"")</f>
        <v/>
      </c>
    </row>
    <row r="2336" ht="24.75" customHeight="1" s="138">
      <c r="A2336" s="13" t="n">
        <v>2330</v>
      </c>
      <c r="B2336" s="14" t="n">
        <v>46265</v>
      </c>
      <c r="C2336" s="47" t="inlineStr">
        <is>
          <t>الري بلوم</t>
        </is>
      </c>
      <c r="D2336" s="47" t="n">
        <v>628</v>
      </c>
      <c r="E2336" s="49" t="n">
        <v>10020008</v>
      </c>
      <c r="F2336" s="28">
        <f>IFERROR(VLOOKUP(E2336,'أرصدة المخزن'!$A:$E,3,0),"")</f>
        <v/>
      </c>
      <c r="G2336" s="29">
        <f>IFERROR(VLOOKUP(E2336,'أرصدة المخزن'!$A:$H,4,FALSE),"")</f>
        <v/>
      </c>
      <c r="H2336" s="13" t="n">
        <v>3</v>
      </c>
      <c r="I2336" s="115" t="inlineStr">
        <is>
          <t>صرف</t>
        </is>
      </c>
      <c r="J2336" s="13" t="inlineStr">
        <is>
          <t>تطوير  شبكة ري امام 420</t>
        </is>
      </c>
      <c r="K2336" s="37">
        <f>IFERROR(VLOOKUP(E2336,'أرصدة المخزن'!$A:$H,8,0),"")</f>
        <v/>
      </c>
    </row>
    <row r="2337" ht="24.75" customHeight="1" s="138">
      <c r="A2337" s="13" t="n">
        <v>2331</v>
      </c>
      <c r="B2337" s="14" t="n">
        <v>46265</v>
      </c>
      <c r="C2337" s="47" t="inlineStr">
        <is>
          <t>الري بلوم</t>
        </is>
      </c>
      <c r="D2337" s="47" t="n">
        <v>628</v>
      </c>
      <c r="E2337" s="49" t="n">
        <v>10020025</v>
      </c>
      <c r="F2337" s="28">
        <f>IFERROR(VLOOKUP(E2337,'أرصدة المخزن'!$A:$E,3,0),"")</f>
        <v/>
      </c>
      <c r="G2337" s="29">
        <f>IFERROR(VLOOKUP(E2337,'أرصدة المخزن'!$A:$H,4,FALSE),"")</f>
        <v/>
      </c>
      <c r="H2337" s="13" t="n">
        <v>1</v>
      </c>
      <c r="I2337" s="115" t="inlineStr">
        <is>
          <t>صرف</t>
        </is>
      </c>
      <c r="J2337" s="13" t="inlineStr">
        <is>
          <t>تطوير  شبكة ري امام 420</t>
        </is>
      </c>
      <c r="K2337" s="37">
        <f>IFERROR(VLOOKUP(E2337,'أرصدة المخزن'!$A:$H,8,0),"")</f>
        <v/>
      </c>
    </row>
    <row r="2338" ht="24.75" customHeight="1" s="138">
      <c r="A2338" s="13" t="n">
        <v>2332</v>
      </c>
      <c r="B2338" s="14" t="n">
        <v>46265</v>
      </c>
      <c r="C2338" s="47" t="inlineStr">
        <is>
          <t>الري بلوم</t>
        </is>
      </c>
      <c r="D2338" s="47" t="n">
        <v>628</v>
      </c>
      <c r="E2338" s="49" t="n">
        <v>10020028</v>
      </c>
      <c r="F2338" s="28">
        <f>IFERROR(VLOOKUP(E2338,'أرصدة المخزن'!$A:$E,3,0),"")</f>
        <v/>
      </c>
      <c r="G2338" s="29">
        <f>IFERROR(VLOOKUP(E2338,'أرصدة المخزن'!$A:$H,4,FALSE),"")</f>
        <v/>
      </c>
      <c r="H2338" s="13" t="n">
        <v>1</v>
      </c>
      <c r="I2338" s="115" t="inlineStr">
        <is>
          <t>صرف</t>
        </is>
      </c>
      <c r="J2338" s="13" t="inlineStr">
        <is>
          <t>تطوير  شبكة ري امام 420</t>
        </is>
      </c>
      <c r="K2338" s="37">
        <f>IFERROR(VLOOKUP(E2338,'أرصدة المخزن'!$A:$H,8,0),"")</f>
        <v/>
      </c>
    </row>
    <row r="2339" ht="24.75" customHeight="1" s="138">
      <c r="A2339" s="13" t="n">
        <v>2333</v>
      </c>
      <c r="B2339" s="14" t="n">
        <v>46265</v>
      </c>
      <c r="C2339" s="47" t="inlineStr">
        <is>
          <t>الري بلوم</t>
        </is>
      </c>
      <c r="D2339" s="47" t="n">
        <v>628</v>
      </c>
      <c r="E2339" s="49" t="n">
        <v>10020001</v>
      </c>
      <c r="F2339" s="28">
        <f>IFERROR(VLOOKUP(E2339,'أرصدة المخزن'!$A:$E,3,0),"")</f>
        <v/>
      </c>
      <c r="G2339" s="29">
        <f>IFERROR(VLOOKUP(E2339,'أرصدة المخزن'!$A:$H,4,FALSE),"")</f>
        <v/>
      </c>
      <c r="H2339" s="13" t="n">
        <v>3</v>
      </c>
      <c r="I2339" s="115" t="inlineStr">
        <is>
          <t>صرف</t>
        </is>
      </c>
      <c r="J2339" s="13" t="inlineStr">
        <is>
          <t>تطوير  شبكة ري امام 420</t>
        </is>
      </c>
      <c r="K2339" s="37">
        <f>IFERROR(VLOOKUP(E2339,'أرصدة المخزن'!$A:$H,8,0),"")</f>
        <v/>
      </c>
    </row>
    <row r="2340" ht="24.75" customHeight="1" s="138">
      <c r="A2340" s="13" t="n">
        <v>2334</v>
      </c>
      <c r="B2340" s="14" t="n">
        <v>46266</v>
      </c>
      <c r="C2340" s="47" t="inlineStr">
        <is>
          <t>الصيانة لاين</t>
        </is>
      </c>
      <c r="D2340" s="47" t="n">
        <v>629</v>
      </c>
      <c r="E2340" s="21" t="n">
        <v>10040018</v>
      </c>
      <c r="F2340" s="28">
        <f>IFERROR(VLOOKUP(E2340,'أرصدة المخزن'!$A:$E,3,0),"")</f>
        <v/>
      </c>
      <c r="G2340" s="29">
        <f>IFERROR(VLOOKUP(E2340,'أرصدة المخزن'!$A:$H,4,FALSE),"")</f>
        <v/>
      </c>
      <c r="H2340" s="13" t="n">
        <v>2</v>
      </c>
      <c r="I2340" s="115" t="inlineStr">
        <is>
          <t>صرف</t>
        </is>
      </c>
      <c r="J2340" s="13" t="inlineStr">
        <is>
          <t>تم التركيب في نافورة حمام سباحة رقم 2</t>
        </is>
      </c>
      <c r="K2340" s="37">
        <f>IFERROR(VLOOKUP(E2340,'أرصدة المخزن'!$A:$H,8,0),"")</f>
        <v/>
      </c>
    </row>
    <row r="2341" ht="24.75" customHeight="1" s="138">
      <c r="A2341" s="13" t="n">
        <v>2335</v>
      </c>
      <c r="B2341" s="14" t="n">
        <v>46266</v>
      </c>
      <c r="C2341" s="47" t="inlineStr">
        <is>
          <t>الصيانة لاين</t>
        </is>
      </c>
      <c r="D2341" s="47" t="n">
        <v>629</v>
      </c>
      <c r="E2341" s="21" t="n">
        <v>10020246</v>
      </c>
      <c r="F2341" s="28">
        <f>IFERROR(VLOOKUP(E2341,'أرصدة المخزن'!$A:$E,3,0),"")</f>
        <v/>
      </c>
      <c r="G2341" s="29">
        <f>IFERROR(VLOOKUP(E2341,'أرصدة المخزن'!$A:$H,4,FALSE),"")</f>
        <v/>
      </c>
      <c r="H2341" s="13" t="n">
        <v>2</v>
      </c>
      <c r="I2341" s="115" t="inlineStr">
        <is>
          <t>صرف</t>
        </is>
      </c>
      <c r="J2341" s="13" t="inlineStr">
        <is>
          <t>بحيرة 10,بحيرة 14</t>
        </is>
      </c>
      <c r="K2341" s="37">
        <f>IFERROR(VLOOKUP(E2341,'أرصدة المخزن'!$A:$H,8,0),"")</f>
        <v/>
      </c>
    </row>
    <row r="2342" ht="24.75" customHeight="1" s="138">
      <c r="A2342" s="13" t="n">
        <v>2336</v>
      </c>
      <c r="B2342" s="14" t="n">
        <v>46266</v>
      </c>
      <c r="C2342" s="47" t="inlineStr">
        <is>
          <t>الصيانة لاين</t>
        </is>
      </c>
      <c r="D2342" s="47" t="n">
        <v>629</v>
      </c>
      <c r="E2342" s="21" t="n">
        <v>10020232</v>
      </c>
      <c r="F2342" s="28">
        <f>IFERROR(VLOOKUP(E2342,'أرصدة المخزن'!$A:$E,3,0),"")</f>
        <v/>
      </c>
      <c r="G2342" s="29">
        <f>IFERROR(VLOOKUP(E2342,'أرصدة المخزن'!$A:$H,4,FALSE),"")</f>
        <v/>
      </c>
      <c r="H2342" s="13" t="n">
        <v>8</v>
      </c>
      <c r="I2342" s="115" t="inlineStr">
        <is>
          <t>صرف</t>
        </is>
      </c>
      <c r="J2342" s="13" t="inlineStr">
        <is>
          <t>بحيرة 10,بحيرة 14</t>
        </is>
      </c>
      <c r="K2342" s="37">
        <f>IFERROR(VLOOKUP(E2342,'أرصدة المخزن'!$A:$H,8,0),"")</f>
        <v/>
      </c>
    </row>
    <row r="2343" ht="24.75" customHeight="1" s="138">
      <c r="A2343" s="13" t="n">
        <v>2337</v>
      </c>
      <c r="B2343" s="14" t="n">
        <v>46266</v>
      </c>
      <c r="C2343" s="47" t="inlineStr">
        <is>
          <t>المسطحات المائية</t>
        </is>
      </c>
      <c r="D2343" s="47" t="n">
        <v>630</v>
      </c>
      <c r="E2343" s="49" t="n">
        <v>10040009</v>
      </c>
      <c r="F2343" s="28">
        <f>IFERROR(VLOOKUP(E2343,'أرصدة المخزن'!$A:$E,3,0),"")</f>
        <v/>
      </c>
      <c r="G2343" s="29">
        <f>IFERROR(VLOOKUP(E2343,'أرصدة المخزن'!$A:$H,4,FALSE),"")</f>
        <v/>
      </c>
      <c r="H2343" s="13" t="n">
        <v>4</v>
      </c>
      <c r="I2343" s="115" t="inlineStr">
        <is>
          <t>صرف</t>
        </is>
      </c>
      <c r="J2343" s="13" t="inlineStr">
        <is>
          <t>المسطحات المائية</t>
        </is>
      </c>
      <c r="K2343" s="37">
        <f>IFERROR(VLOOKUP(E2343,'أرصدة المخزن'!$A:$H,8,0),"")</f>
        <v/>
      </c>
    </row>
    <row r="2344" ht="24.75" customHeight="1" s="138">
      <c r="A2344" s="13" t="n">
        <v>2338</v>
      </c>
      <c r="B2344" s="14" t="n">
        <v>46266</v>
      </c>
      <c r="C2344" s="47" t="inlineStr">
        <is>
          <t>المسطحات المائية</t>
        </is>
      </c>
      <c r="D2344" s="47" t="n">
        <v>630</v>
      </c>
      <c r="E2344" s="49" t="n">
        <v>10040008</v>
      </c>
      <c r="F2344" s="28">
        <f>IFERROR(VLOOKUP(E2344,'أرصدة المخزن'!$A:$E,3,0),"")</f>
        <v/>
      </c>
      <c r="G2344" s="29">
        <f>IFERROR(VLOOKUP(E2344,'أرصدة المخزن'!$A:$H,4,FALSE),"")</f>
        <v/>
      </c>
      <c r="H2344" s="13" t="n">
        <v>15</v>
      </c>
      <c r="I2344" s="115" t="inlineStr">
        <is>
          <t>صرف</t>
        </is>
      </c>
      <c r="J2344" s="13" t="inlineStr">
        <is>
          <t>المسطحات المائية</t>
        </is>
      </c>
      <c r="K2344" s="37">
        <f>IFERROR(VLOOKUP(E2344,'أرصدة المخزن'!$A:$H,8,0),"")</f>
        <v/>
      </c>
    </row>
    <row r="2345" ht="24.75" customHeight="1" s="138">
      <c r="A2345" s="13" t="n">
        <v>2339</v>
      </c>
      <c r="B2345" s="14" t="n">
        <v>46266</v>
      </c>
      <c r="C2345" s="47" t="inlineStr">
        <is>
          <t>المسطحات المائية</t>
        </is>
      </c>
      <c r="D2345" s="47" t="n">
        <v>630</v>
      </c>
      <c r="E2345" s="49" t="n">
        <v>10040011</v>
      </c>
      <c r="F2345" s="28">
        <f>IFERROR(VLOOKUP(E2345,'أرصدة المخزن'!$A:$E,3,0),"")</f>
        <v/>
      </c>
      <c r="G2345" s="29">
        <f>IFERROR(VLOOKUP(E2345,'أرصدة المخزن'!$A:$H,4,FALSE),"")</f>
        <v/>
      </c>
      <c r="H2345" s="13" t="n">
        <v>20</v>
      </c>
      <c r="I2345" s="115" t="inlineStr">
        <is>
          <t>صرف</t>
        </is>
      </c>
      <c r="J2345" s="13" t="inlineStr">
        <is>
          <t>المسطحات المائية</t>
        </is>
      </c>
      <c r="K2345" s="37">
        <f>IFERROR(VLOOKUP(E2345,'أرصدة المخزن'!$A:$H,8,0),"")</f>
        <v/>
      </c>
    </row>
    <row r="2346" ht="24.75" customHeight="1" s="138">
      <c r="A2346" s="13" t="n">
        <v>2340</v>
      </c>
      <c r="B2346" s="14" t="n">
        <v>46266</v>
      </c>
      <c r="C2346" s="47" t="inlineStr">
        <is>
          <t>الصيانة لاين</t>
        </is>
      </c>
      <c r="D2346" s="47" t="n">
        <v>631</v>
      </c>
      <c r="E2346" s="49" t="n">
        <v>10010038</v>
      </c>
      <c r="F2346" s="28">
        <f>IFERROR(VLOOKUP(E2346,'أرصدة المخزن'!$A:$E,3,0),"")</f>
        <v/>
      </c>
      <c r="G2346" s="29">
        <f>IFERROR(VLOOKUP(E2346,'أرصدة المخزن'!$A:$H,4,FALSE),"")</f>
        <v/>
      </c>
      <c r="H2346" s="13" t="n">
        <v>1</v>
      </c>
      <c r="I2346" s="115" t="inlineStr">
        <is>
          <t>صرف</t>
        </is>
      </c>
      <c r="J2346" s="13" t="inlineStr">
        <is>
          <t>عمارة 48</t>
        </is>
      </c>
      <c r="K2346" s="37">
        <f>IFERROR(VLOOKUP(E2346,'أرصدة المخزن'!$A:$H,8,0),"")</f>
        <v/>
      </c>
    </row>
    <row r="2347" ht="24.75" customHeight="1" s="138">
      <c r="A2347" s="13" t="n">
        <v>2341</v>
      </c>
      <c r="B2347" s="14" t="n">
        <v>46266</v>
      </c>
      <c r="C2347" s="47" t="inlineStr">
        <is>
          <t>الصيانة لاين</t>
        </is>
      </c>
      <c r="D2347" s="47" t="n">
        <v>631</v>
      </c>
      <c r="E2347" s="49" t="n">
        <v>10170001</v>
      </c>
      <c r="F2347" s="28">
        <f>IFERROR(VLOOKUP(E2347,'أرصدة المخزن'!$A:$E,3,0),"")</f>
        <v/>
      </c>
      <c r="G2347" s="29">
        <f>IFERROR(VLOOKUP(E2347,'أرصدة المخزن'!$A:$H,4,FALSE),"")</f>
        <v/>
      </c>
      <c r="H2347" s="13" t="n">
        <v>250</v>
      </c>
      <c r="I2347" s="115" t="inlineStr">
        <is>
          <t>صرف</t>
        </is>
      </c>
      <c r="J2347" s="13" t="inlineStr">
        <is>
          <t>عمارات التطوير</t>
        </is>
      </c>
      <c r="K2347" s="37">
        <f>IFERROR(VLOOKUP(E2347,'أرصدة المخزن'!$A:$H,8,0),"")</f>
        <v/>
      </c>
    </row>
    <row r="2348" ht="24.75" customHeight="1" s="138">
      <c r="A2348" s="13" t="n">
        <v>2342</v>
      </c>
      <c r="B2348" s="14" t="n">
        <v>46266</v>
      </c>
      <c r="C2348" s="47" t="inlineStr">
        <is>
          <t>الصيانة لاين</t>
        </is>
      </c>
      <c r="D2348" s="47" t="n">
        <v>631</v>
      </c>
      <c r="E2348" s="49" t="n">
        <v>10010150</v>
      </c>
      <c r="F2348" s="28">
        <f>IFERROR(VLOOKUP(E2348,'أرصدة المخزن'!$A:$E,3,0),"")</f>
        <v/>
      </c>
      <c r="G2348" s="29">
        <f>IFERROR(VLOOKUP(E2348,'أرصدة المخزن'!$A:$H,4,FALSE),"")</f>
        <v/>
      </c>
      <c r="H2348" s="13" t="n">
        <v>50</v>
      </c>
      <c r="I2348" s="115" t="inlineStr">
        <is>
          <t>صرف</t>
        </is>
      </c>
      <c r="J2348" s="13" t="inlineStr">
        <is>
          <t>عمارات التطوير</t>
        </is>
      </c>
      <c r="K2348" s="37">
        <f>IFERROR(VLOOKUP(E2348,'أرصدة المخزن'!$A:$H,8,0),"")</f>
        <v/>
      </c>
    </row>
    <row r="2349" ht="24.75" customHeight="1" s="138">
      <c r="A2349" s="13" t="n">
        <v>2343</v>
      </c>
      <c r="B2349" s="14" t="n">
        <v>46266</v>
      </c>
      <c r="C2349" s="47" t="inlineStr">
        <is>
          <t>الصيانة كالم</t>
        </is>
      </c>
      <c r="D2349" s="47" t="n">
        <v>632</v>
      </c>
      <c r="E2349" s="49" t="n">
        <v>10020092</v>
      </c>
      <c r="F2349" s="28">
        <f>IFERROR(VLOOKUP(E2349,'أرصدة المخزن'!$A:$E,3,0),"")</f>
        <v/>
      </c>
      <c r="G2349" s="29">
        <f>IFERROR(VLOOKUP(E2349,'أرصدة المخزن'!$A:$H,4,FALSE),"")</f>
        <v/>
      </c>
      <c r="H2349" s="13" t="n">
        <v>2</v>
      </c>
      <c r="I2349" s="115" t="inlineStr">
        <is>
          <t>صرف</t>
        </is>
      </c>
      <c r="J2349" s="13" t="inlineStr">
        <is>
          <t>وحدة رقم 118/7</t>
        </is>
      </c>
      <c r="K2349" s="37">
        <f>IFERROR(VLOOKUP(E2349,'أرصدة المخزن'!$A:$H,8,0),"")</f>
        <v/>
      </c>
    </row>
    <row r="2350" ht="24.75" customHeight="1" s="138">
      <c r="A2350" s="13" t="n">
        <v>2344</v>
      </c>
      <c r="B2350" s="14" t="n">
        <v>46266</v>
      </c>
      <c r="C2350" s="47" t="inlineStr">
        <is>
          <t>الصيانة كالم</t>
        </is>
      </c>
      <c r="D2350" s="47" t="n">
        <v>632</v>
      </c>
      <c r="E2350" s="49" t="n">
        <v>10020114</v>
      </c>
      <c r="F2350" s="28">
        <f>IFERROR(VLOOKUP(E2350,'أرصدة المخزن'!$A:$E,3,0),"")</f>
        <v/>
      </c>
      <c r="G2350" s="29">
        <f>IFERROR(VLOOKUP(E2350,'أرصدة المخزن'!$A:$H,4,FALSE),"")</f>
        <v/>
      </c>
      <c r="H2350" s="13" t="n">
        <v>1</v>
      </c>
      <c r="I2350" s="115" t="inlineStr">
        <is>
          <t>صرف</t>
        </is>
      </c>
      <c r="J2350" s="13" t="inlineStr">
        <is>
          <t>وحدة رقم 118/7</t>
        </is>
      </c>
      <c r="K2350" s="37">
        <f>IFERROR(VLOOKUP(E2350,'أرصدة المخزن'!$A:$H,8,0),"")</f>
        <v/>
      </c>
    </row>
    <row r="2351" ht="24.75" customHeight="1" s="138">
      <c r="A2351" s="13" t="n">
        <v>2345</v>
      </c>
      <c r="B2351" s="14" t="n">
        <v>46267</v>
      </c>
      <c r="C2351" s="47" t="inlineStr">
        <is>
          <t>الصيانة لاين</t>
        </is>
      </c>
      <c r="D2351" s="47" t="n">
        <v>633</v>
      </c>
      <c r="E2351" s="49" t="n">
        <v>10020106</v>
      </c>
      <c r="F2351" s="28">
        <f>IFERROR(VLOOKUP(E2351,'أرصدة المخزن'!$A:$E,3,0),"")</f>
        <v/>
      </c>
      <c r="G2351" s="29">
        <f>IFERROR(VLOOKUP(E2351,'أرصدة المخزن'!$A:$H,4,FALSE),"")</f>
        <v/>
      </c>
      <c r="H2351" s="13" t="n">
        <v>4</v>
      </c>
      <c r="I2351" s="115" t="inlineStr">
        <is>
          <t>صرف</t>
        </is>
      </c>
      <c r="J2351" s="13" t="inlineStr">
        <is>
          <t>عمار ة 145</t>
        </is>
      </c>
      <c r="K2351" s="37">
        <f>IFERROR(VLOOKUP(E2351,'أرصدة المخزن'!$A:$H,8,0),"")</f>
        <v/>
      </c>
    </row>
    <row r="2352" ht="24.75" customHeight="1" s="138">
      <c r="A2352" s="13" t="n">
        <v>2346</v>
      </c>
      <c r="B2352" s="14" t="n">
        <v>46267</v>
      </c>
      <c r="C2352" s="47" t="inlineStr">
        <is>
          <t>الصيانة لاين</t>
        </is>
      </c>
      <c r="D2352" s="47" t="n">
        <v>633</v>
      </c>
      <c r="E2352" s="49" t="n">
        <v>10020100</v>
      </c>
      <c r="F2352" s="28">
        <f>IFERROR(VLOOKUP(E2352,'أرصدة المخزن'!$A:$E,3,0),"")</f>
        <v/>
      </c>
      <c r="G2352" s="29">
        <f>IFERROR(VLOOKUP(E2352,'أرصدة المخزن'!$A:$H,4,FALSE),"")</f>
        <v/>
      </c>
      <c r="H2352" s="13" t="n">
        <v>1</v>
      </c>
      <c r="I2352" s="115" t="inlineStr">
        <is>
          <t>صرف</t>
        </is>
      </c>
      <c r="J2352" s="13" t="inlineStr">
        <is>
          <t>عمار ة 145</t>
        </is>
      </c>
      <c r="K2352" s="37">
        <f>IFERROR(VLOOKUP(E2352,'أرصدة المخزن'!$A:$H,8,0),"")</f>
        <v/>
      </c>
    </row>
    <row r="2353" ht="24.75" customHeight="1" s="138">
      <c r="A2353" s="13" t="n">
        <v>2347</v>
      </c>
      <c r="B2353" s="14" t="n">
        <v>46267</v>
      </c>
      <c r="C2353" s="47" t="inlineStr">
        <is>
          <t>الصيانة لاين</t>
        </is>
      </c>
      <c r="D2353" s="47" t="n">
        <v>634</v>
      </c>
      <c r="E2353" s="49" t="n">
        <v>10020173</v>
      </c>
      <c r="F2353" s="28">
        <f>IFERROR(VLOOKUP(E2353,'أرصدة المخزن'!$A:$E,3,0),"")</f>
        <v/>
      </c>
      <c r="G2353" s="29">
        <f>IFERROR(VLOOKUP(E2353,'أرصدة المخزن'!$A:$H,4,FALSE),"")</f>
        <v/>
      </c>
      <c r="H2353" s="13" t="n">
        <v>1</v>
      </c>
      <c r="I2353" s="115" t="inlineStr">
        <is>
          <t>صرف</t>
        </is>
      </c>
      <c r="J2353" s="13" t="inlineStr">
        <is>
          <t>ستون بارك d214-215</t>
        </is>
      </c>
      <c r="K2353" s="37">
        <f>IFERROR(VLOOKUP(E2353,'أرصدة المخزن'!$A:$H,8,0),"")</f>
        <v/>
      </c>
    </row>
    <row r="2354" ht="24.75" customHeight="1" s="138">
      <c r="A2354" s="13" t="n">
        <v>2348</v>
      </c>
      <c r="B2354" s="14" t="n">
        <v>46268</v>
      </c>
      <c r="C2354" s="47" t="inlineStr">
        <is>
          <t>ذا كالم</t>
        </is>
      </c>
      <c r="D2354" s="47" t="n">
        <v>635</v>
      </c>
      <c r="E2354" s="19" t="n">
        <v>10070012</v>
      </c>
      <c r="F2354" s="28">
        <f>IFERROR(VLOOKUP(E2354,'أرصدة المخزن'!$A:$E,3,0),"")</f>
        <v/>
      </c>
      <c r="G2354" s="29">
        <f>IFERROR(VLOOKUP(E2354,'أرصدة المخزن'!$A:$H,4,FALSE),"")</f>
        <v/>
      </c>
      <c r="H2354" s="13" t="n">
        <v>1</v>
      </c>
      <c r="I2354" s="115" t="inlineStr">
        <is>
          <t>صرف</t>
        </is>
      </c>
      <c r="J2354" s="13" t="inlineStr">
        <is>
          <t>اعلي خزان الشرب</t>
        </is>
      </c>
      <c r="K2354" s="37">
        <f>IFERROR(VLOOKUP(E2354,'أرصدة المخزن'!$A:$H,8,0),"")</f>
        <v/>
      </c>
    </row>
    <row r="2355" ht="22.2" customHeight="1" s="138">
      <c r="A2355" s="13" t="n">
        <v>2349</v>
      </c>
      <c r="B2355" s="14" t="n">
        <v>46268</v>
      </c>
      <c r="C2355" s="47" t="inlineStr">
        <is>
          <t>الري سلطان</t>
        </is>
      </c>
      <c r="D2355" s="47" t="n">
        <v>636</v>
      </c>
      <c r="E2355" s="49" t="n">
        <v>10030031</v>
      </c>
      <c r="F2355" s="28">
        <f>IFERROR(VLOOKUP(E2355,'أرصدة المخزن'!$A:$E,3,0),"")</f>
        <v/>
      </c>
      <c r="G2355" s="29">
        <f>IFERROR(VLOOKUP(E2355,'أرصدة المخزن'!$A:$H,4,FALSE),"")</f>
        <v/>
      </c>
      <c r="H2355" s="13" t="n">
        <v>5</v>
      </c>
      <c r="I2355" s="115" t="inlineStr">
        <is>
          <t>صرف</t>
        </is>
      </c>
      <c r="J2355" s="13" t="inlineStr">
        <is>
          <t>امتداد حمام 2</t>
        </is>
      </c>
      <c r="K2355" s="37">
        <f>IFERROR(VLOOKUP(E2355,'أرصدة المخزن'!$A:$H,8,0),"")</f>
        <v/>
      </c>
    </row>
    <row r="2356" ht="24.75" customHeight="1" s="138">
      <c r="A2356" s="13" t="n">
        <v>2350</v>
      </c>
      <c r="B2356" s="14" t="n">
        <v>46268</v>
      </c>
      <c r="C2356" s="47" t="inlineStr">
        <is>
          <t>الري سلطان</t>
        </is>
      </c>
      <c r="D2356" s="47" t="n">
        <v>636</v>
      </c>
      <c r="E2356" s="49" t="n">
        <v>10030002</v>
      </c>
      <c r="F2356" s="28">
        <f>IFERROR(VLOOKUP(E2356,'أرصدة المخزن'!$A:$E,3,0),"")</f>
        <v/>
      </c>
      <c r="G2356" s="29">
        <f>IFERROR(VLOOKUP(E2356,'أرصدة المخزن'!$A:$H,4,FALSE),"")</f>
        <v/>
      </c>
      <c r="H2356" s="13" t="n">
        <v>300</v>
      </c>
      <c r="I2356" s="115" t="inlineStr">
        <is>
          <t>صرف</t>
        </is>
      </c>
      <c r="J2356" s="13" t="inlineStr">
        <is>
          <t>امتداد حمام 2</t>
        </is>
      </c>
      <c r="K2356" s="37">
        <f>IFERROR(VLOOKUP(E2356,'أرصدة المخزن'!$A:$H,8,0),"")</f>
        <v/>
      </c>
    </row>
    <row r="2357" ht="24.75" customHeight="1" s="138">
      <c r="A2357" s="13" t="n">
        <v>2351</v>
      </c>
      <c r="B2357" s="14" t="n">
        <v>46268</v>
      </c>
      <c r="C2357" s="47" t="inlineStr">
        <is>
          <t>الري سلطان</t>
        </is>
      </c>
      <c r="D2357" s="47" t="n">
        <v>636</v>
      </c>
      <c r="E2357" s="49" t="n">
        <v>10030042</v>
      </c>
      <c r="F2357" s="28">
        <f>IFERROR(VLOOKUP(E2357,'أرصدة المخزن'!$A:$E,3,0),"")</f>
        <v/>
      </c>
      <c r="G2357" s="29">
        <f>IFERROR(VLOOKUP(E2357,'أرصدة المخزن'!$A:$H,4,FALSE),"")</f>
        <v/>
      </c>
      <c r="H2357" s="15" t="n">
        <v>3</v>
      </c>
      <c r="I2357" s="115" t="inlineStr">
        <is>
          <t>صرف</t>
        </is>
      </c>
      <c r="J2357" s="13" t="inlineStr">
        <is>
          <t>امتداد حمام 2</t>
        </is>
      </c>
      <c r="K2357" s="37">
        <f>IFERROR(VLOOKUP(E2357,'أرصدة المخزن'!$A:$H,8,0),"")</f>
        <v/>
      </c>
    </row>
    <row r="2358" ht="24.75" customHeight="1" s="138">
      <c r="A2358" s="13" t="n">
        <v>2352</v>
      </c>
      <c r="B2358" s="14" t="n">
        <v>46268</v>
      </c>
      <c r="C2358" s="47" t="inlineStr">
        <is>
          <t>الري سلطان</t>
        </is>
      </c>
      <c r="D2358" s="47" t="n">
        <v>636</v>
      </c>
      <c r="E2358" s="49" t="n">
        <v>10030044</v>
      </c>
      <c r="F2358" s="28">
        <f>IFERROR(VLOOKUP(E2358,'أرصدة المخزن'!$A:$E,3,0),"")</f>
        <v/>
      </c>
      <c r="G2358" s="29">
        <f>IFERROR(VLOOKUP(E2358,'أرصدة المخزن'!$A:$H,4,FALSE),"")</f>
        <v/>
      </c>
      <c r="H2358" s="15" t="n">
        <v>1</v>
      </c>
      <c r="I2358" s="115" t="inlineStr">
        <is>
          <t>صرف</t>
        </is>
      </c>
      <c r="J2358" s="13" t="inlineStr">
        <is>
          <t>امتداد حمام 2</t>
        </is>
      </c>
      <c r="K2358" s="37">
        <f>IFERROR(VLOOKUP(E2358,'أرصدة المخزن'!$A:$H,8,0),"")</f>
        <v/>
      </c>
    </row>
    <row r="2359" ht="24.75" customHeight="1" s="138">
      <c r="A2359" s="13" t="n">
        <v>2353</v>
      </c>
      <c r="B2359" s="14" t="n">
        <v>46268</v>
      </c>
      <c r="C2359" s="47" t="inlineStr">
        <is>
          <t>الصيانة لاين</t>
        </is>
      </c>
      <c r="D2359" s="47" t="n">
        <v>637</v>
      </c>
      <c r="E2359" s="49" t="n">
        <v>10010036</v>
      </c>
      <c r="F2359" s="28">
        <f>IFERROR(VLOOKUP(E2359,'أرصدة المخزن'!$A:$E,3,0),"")</f>
        <v/>
      </c>
      <c r="G2359" s="29">
        <f>IFERROR(VLOOKUP(E2359,'أرصدة المخزن'!$A:$H,4,FALSE),"")</f>
        <v/>
      </c>
      <c r="H2359" s="13" t="n">
        <v>1</v>
      </c>
      <c r="I2359" s="115" t="inlineStr">
        <is>
          <t>صرف</t>
        </is>
      </c>
      <c r="J2359" s="13" t="inlineStr">
        <is>
          <t>عمارة رقم  1</t>
        </is>
      </c>
      <c r="K2359" s="37">
        <f>IFERROR(VLOOKUP(E2359,'أرصدة المخزن'!$A:$H,8,0),"")</f>
        <v/>
      </c>
    </row>
    <row r="2360" ht="24.75" customHeight="1" s="138">
      <c r="A2360" s="13" t="n">
        <v>2354</v>
      </c>
      <c r="B2360" s="14" t="n">
        <v>46268</v>
      </c>
      <c r="C2360" s="47" t="inlineStr">
        <is>
          <t>الصيانة لاين</t>
        </is>
      </c>
      <c r="D2360" s="47" t="n">
        <v>638</v>
      </c>
      <c r="E2360" s="21" t="n">
        <v>10020007</v>
      </c>
      <c r="F2360" s="28">
        <f>IFERROR(VLOOKUP(E2360,'أرصدة المخزن'!$A:$E,3,0),"")</f>
        <v/>
      </c>
      <c r="G2360" s="29">
        <f>IFERROR(VLOOKUP(E2360,'أرصدة المخزن'!$A:$H,4,FALSE),"")</f>
        <v/>
      </c>
      <c r="H2360" s="13" t="n">
        <v>2</v>
      </c>
      <c r="I2360" s="115" t="inlineStr">
        <is>
          <t>صرف</t>
        </is>
      </c>
      <c r="J2360" s="13" t="inlineStr">
        <is>
          <t>بحيرة 14</t>
        </is>
      </c>
      <c r="K2360" s="37">
        <f>IFERROR(VLOOKUP(E2360,'أرصدة المخزن'!$A:$H,8,0),"")</f>
        <v/>
      </c>
    </row>
    <row r="2361" ht="24.75" customHeight="1" s="138">
      <c r="A2361" s="13" t="n">
        <v>2355</v>
      </c>
      <c r="B2361" s="14" t="n">
        <v>46268</v>
      </c>
      <c r="C2361" s="47" t="inlineStr">
        <is>
          <t>الصيانة لاين</t>
        </is>
      </c>
      <c r="D2361" s="47" t="n">
        <v>638</v>
      </c>
      <c r="E2361" s="21" t="n">
        <v>10020070</v>
      </c>
      <c r="F2361" s="28">
        <f>IFERROR(VLOOKUP(E2361,'أرصدة المخزن'!$A:$E,3,0),"")</f>
        <v/>
      </c>
      <c r="G2361" s="29">
        <f>IFERROR(VLOOKUP(E2361,'أرصدة المخزن'!$A:$H,4,FALSE),"")</f>
        <v/>
      </c>
      <c r="H2361" s="13" t="n">
        <v>1</v>
      </c>
      <c r="I2361" s="115" t="inlineStr">
        <is>
          <t>صرف</t>
        </is>
      </c>
      <c r="J2361" s="13" t="inlineStr">
        <is>
          <t>بحيرة 14</t>
        </is>
      </c>
      <c r="K2361" s="37">
        <f>IFERROR(VLOOKUP(E2361,'أرصدة المخزن'!$A:$H,8,0),"")</f>
        <v/>
      </c>
    </row>
    <row r="2362" ht="24.75" customHeight="1" s="138">
      <c r="A2362" s="13" t="n">
        <v>2356</v>
      </c>
      <c r="B2362" s="14" t="n">
        <v>46268</v>
      </c>
      <c r="C2362" s="47" t="inlineStr">
        <is>
          <t>الصيانة لاين</t>
        </is>
      </c>
      <c r="D2362" s="47" t="n">
        <v>638</v>
      </c>
      <c r="E2362" s="21" t="n">
        <v>10020023</v>
      </c>
      <c r="F2362" s="28">
        <f>IFERROR(VLOOKUP(E2362,'أرصدة المخزن'!$A:$E,3,0),"")</f>
        <v/>
      </c>
      <c r="G2362" s="29">
        <f>IFERROR(VLOOKUP(E2362,'أرصدة المخزن'!$A:$H,4,FALSE),"")</f>
        <v/>
      </c>
      <c r="H2362" s="13" t="n">
        <v>1</v>
      </c>
      <c r="I2362" s="115" t="inlineStr">
        <is>
          <t>صرف</t>
        </is>
      </c>
      <c r="J2362" s="13" t="inlineStr">
        <is>
          <t>بحيرة 14</t>
        </is>
      </c>
      <c r="K2362" s="37">
        <f>IFERROR(VLOOKUP(E2362,'أرصدة المخزن'!$A:$H,8,0),"")</f>
        <v/>
      </c>
    </row>
    <row r="2363" ht="24.75" customHeight="1" s="138">
      <c r="A2363" s="13" t="n">
        <v>2357</v>
      </c>
      <c r="B2363" s="14" t="n">
        <v>46268</v>
      </c>
      <c r="C2363" s="47" t="inlineStr">
        <is>
          <t>الصيانة لاين</t>
        </is>
      </c>
      <c r="D2363" s="47" t="n">
        <v>639</v>
      </c>
      <c r="E2363" s="21" t="n">
        <v>10020048</v>
      </c>
      <c r="F2363" s="28">
        <f>IFERROR(VLOOKUP(E2363,'أرصدة المخزن'!$A:$E,3,0),"")</f>
        <v/>
      </c>
      <c r="G2363" s="29">
        <f>IFERROR(VLOOKUP(E2363,'أرصدة المخزن'!$A:$H,4,FALSE),"")</f>
        <v/>
      </c>
      <c r="H2363" s="13" t="n">
        <v>2</v>
      </c>
      <c r="I2363" s="115" t="inlineStr">
        <is>
          <t>صرف</t>
        </is>
      </c>
      <c r="J2363" s="13" t="inlineStr">
        <is>
          <t>محطة مياه الشرب</t>
        </is>
      </c>
      <c r="K2363" s="37">
        <f>IFERROR(VLOOKUP(E2363,'أرصدة المخزن'!$A:$H,8,0),"")</f>
        <v/>
      </c>
    </row>
    <row r="2364" ht="24.75" customHeight="1" s="138">
      <c r="A2364" s="13" t="n">
        <v>2358</v>
      </c>
      <c r="B2364" s="14" t="n">
        <v>46268</v>
      </c>
      <c r="C2364" s="47" t="inlineStr">
        <is>
          <t>الصيانة لاين</t>
        </is>
      </c>
      <c r="D2364" s="47" t="n">
        <v>639</v>
      </c>
      <c r="E2364" s="21" t="n">
        <v>10020047</v>
      </c>
      <c r="F2364" s="28">
        <f>IFERROR(VLOOKUP(E2364,'أرصدة المخزن'!$A:$E,3,0),"")</f>
        <v/>
      </c>
      <c r="G2364" s="29">
        <f>IFERROR(VLOOKUP(E2364,'أرصدة المخزن'!$A:$H,4,FALSE),"")</f>
        <v/>
      </c>
      <c r="H2364" s="13" t="n">
        <v>2</v>
      </c>
      <c r="I2364" s="115" t="inlineStr">
        <is>
          <t>صرف</t>
        </is>
      </c>
      <c r="J2364" s="13" t="inlineStr">
        <is>
          <t>محطة مياه الشرب</t>
        </is>
      </c>
      <c r="K2364" s="37">
        <f>IFERROR(VLOOKUP(E2364,'أرصدة المخزن'!$A:$H,8,0),"")</f>
        <v/>
      </c>
    </row>
    <row r="2365" ht="24.75" customHeight="1" s="138">
      <c r="A2365" s="13" t="n">
        <v>2359</v>
      </c>
      <c r="B2365" s="14" t="n">
        <v>46268</v>
      </c>
      <c r="C2365" s="47" t="inlineStr">
        <is>
          <t>الصيانة لاين</t>
        </is>
      </c>
      <c r="D2365" s="47" t="n">
        <v>639</v>
      </c>
      <c r="E2365" s="21" t="n">
        <v>10020028</v>
      </c>
      <c r="F2365" s="28">
        <f>IFERROR(VLOOKUP(E2365,'أرصدة المخزن'!$A:$E,3,0),"")</f>
        <v/>
      </c>
      <c r="G2365" s="29">
        <f>IFERROR(VLOOKUP(E2365,'أرصدة المخزن'!$A:$H,4,FALSE),"")</f>
        <v/>
      </c>
      <c r="H2365" s="13" t="n">
        <v>5</v>
      </c>
      <c r="I2365" s="115" t="inlineStr">
        <is>
          <t>صرف</t>
        </is>
      </c>
      <c r="J2365" s="13" t="inlineStr">
        <is>
          <t>بحيرة 14</t>
        </is>
      </c>
      <c r="K2365" s="37">
        <f>IFERROR(VLOOKUP(E2365,'أرصدة المخزن'!$A:$H,8,0),"")</f>
        <v/>
      </c>
    </row>
    <row r="2366" ht="24.75" customHeight="1" s="138">
      <c r="A2366" s="13" t="n">
        <v>2360</v>
      </c>
      <c r="B2366" s="14" t="n">
        <v>46268</v>
      </c>
      <c r="C2366" s="47" t="inlineStr">
        <is>
          <t>الصيانة لاين</t>
        </is>
      </c>
      <c r="D2366" s="47" t="n">
        <v>639</v>
      </c>
      <c r="E2366" s="21" t="n">
        <v>10020038</v>
      </c>
      <c r="F2366" s="28">
        <f>IFERROR(VLOOKUP(E2366,'أرصدة المخزن'!$A:$E,3,0),"")</f>
        <v/>
      </c>
      <c r="G2366" s="29">
        <f>IFERROR(VLOOKUP(E2366,'أرصدة المخزن'!$A:$H,4,FALSE),"")</f>
        <v/>
      </c>
      <c r="H2366" s="13" t="n">
        <v>2</v>
      </c>
      <c r="I2366" s="115" t="inlineStr">
        <is>
          <t>صرف</t>
        </is>
      </c>
      <c r="J2366" s="13" t="inlineStr">
        <is>
          <t>بحيرة 14</t>
        </is>
      </c>
      <c r="K2366" s="37">
        <f>IFERROR(VLOOKUP(E2366,'أرصدة المخزن'!$A:$H,8,0),"")</f>
        <v/>
      </c>
    </row>
    <row r="2367" ht="24.75" customHeight="1" s="138">
      <c r="A2367" s="13" t="n">
        <v>2361</v>
      </c>
      <c r="B2367" s="14" t="n">
        <v>46268</v>
      </c>
      <c r="C2367" s="47" t="inlineStr">
        <is>
          <t>الصيانة لاين</t>
        </is>
      </c>
      <c r="D2367" s="47" t="n">
        <v>639</v>
      </c>
      <c r="E2367" s="21" t="n">
        <v>10020004</v>
      </c>
      <c r="F2367" s="28">
        <f>IFERROR(VLOOKUP(E2367,'أرصدة المخزن'!$A:$E,3,0),"")</f>
        <v/>
      </c>
      <c r="G2367" s="29">
        <f>IFERROR(VLOOKUP(E2367,'أرصدة المخزن'!$A:$H,4,FALSE),"")</f>
        <v/>
      </c>
      <c r="H2367" s="13" t="n">
        <v>2</v>
      </c>
      <c r="I2367" s="115" t="inlineStr">
        <is>
          <t>صرف</t>
        </is>
      </c>
      <c r="J2367" s="13" t="inlineStr">
        <is>
          <t>بحيرة 14</t>
        </is>
      </c>
      <c r="K2367" s="37">
        <f>IFERROR(VLOOKUP(E2367,'أرصدة المخزن'!$A:$H,8,0),"")</f>
        <v/>
      </c>
    </row>
    <row r="2368" ht="24.75" customHeight="1" s="138">
      <c r="A2368" s="13" t="n">
        <v>2362</v>
      </c>
      <c r="B2368" s="14" t="n">
        <v>46268</v>
      </c>
      <c r="C2368" s="47" t="inlineStr">
        <is>
          <t>النظافة لاين</t>
        </is>
      </c>
      <c r="D2368" s="47" t="n">
        <v>640</v>
      </c>
      <c r="E2368" s="49" t="n">
        <v>10050002</v>
      </c>
      <c r="F2368" s="28">
        <f>IFERROR(VLOOKUP(E2368,'أرصدة المخزن'!$A:$E,3,0),"")</f>
        <v/>
      </c>
      <c r="G2368" s="29">
        <f>IFERROR(VLOOKUP(E2368,'أرصدة المخزن'!$A:$H,4,FALSE),"")</f>
        <v/>
      </c>
      <c r="H2368" s="13" t="n">
        <v>1</v>
      </c>
      <c r="I2368" s="115" t="inlineStr">
        <is>
          <t>صرف</t>
        </is>
      </c>
      <c r="J2368" s="13" t="n"/>
      <c r="K2368" s="37">
        <f>IFERROR(VLOOKUP(E2368,'أرصدة المخزن'!$A:$H,8,0),"")</f>
        <v/>
      </c>
    </row>
    <row r="2369" ht="24.75" customHeight="1" s="138">
      <c r="A2369" s="13" t="n">
        <v>2363</v>
      </c>
      <c r="B2369" s="14" t="n">
        <v>46268</v>
      </c>
      <c r="C2369" s="47" t="inlineStr">
        <is>
          <t>الصيانة لاين</t>
        </is>
      </c>
      <c r="D2369" s="47" t="n">
        <v>641</v>
      </c>
      <c r="E2369" s="49" t="n">
        <v>10020150</v>
      </c>
      <c r="F2369" s="28">
        <f>IFERROR(VLOOKUP(E2369,'أرصدة المخزن'!$A:$E,3,0),"")</f>
        <v/>
      </c>
      <c r="G2369" s="29">
        <f>IFERROR(VLOOKUP(E2369,'أرصدة المخزن'!$A:$H,4,FALSE),"")</f>
        <v/>
      </c>
      <c r="H2369" s="13" t="n">
        <v>1</v>
      </c>
      <c r="I2369" s="115" t="inlineStr">
        <is>
          <t>صرف</t>
        </is>
      </c>
      <c r="J2369" s="13" t="inlineStr">
        <is>
          <t>كرفان أ/احمد أبو  بكر</t>
        </is>
      </c>
      <c r="K2369" s="37">
        <f>IFERROR(VLOOKUP(E2369,'أرصدة المخزن'!$A:$H,8,0),"")</f>
        <v/>
      </c>
    </row>
    <row r="2370" ht="24.75" customHeight="1" s="138">
      <c r="A2370" s="13" t="n">
        <v>2364</v>
      </c>
      <c r="B2370" s="14" t="n">
        <v>46269</v>
      </c>
      <c r="C2370" s="47" t="inlineStr">
        <is>
          <t>الصيانة لاين</t>
        </is>
      </c>
      <c r="D2370" s="47" t="n">
        <v>642</v>
      </c>
      <c r="E2370" s="49" t="n">
        <v>10020124</v>
      </c>
      <c r="F2370" s="28">
        <f>IFERROR(VLOOKUP(E2370,'أرصدة المخزن'!$A:$E,3,0),"")</f>
        <v/>
      </c>
      <c r="G2370" s="29">
        <f>IFERROR(VLOOKUP(E2370,'أرصدة المخزن'!$A:$H,4,FALSE),"")</f>
        <v/>
      </c>
      <c r="H2370" s="13" t="n">
        <v>1</v>
      </c>
      <c r="I2370" s="115" t="inlineStr">
        <is>
          <t>صرف</t>
        </is>
      </c>
      <c r="J2370" s="13" t="inlineStr">
        <is>
          <t>عمارة 454</t>
        </is>
      </c>
      <c r="K2370" s="37">
        <f>IFERROR(VLOOKUP(E2370,'أرصدة المخزن'!$A:$H,8,0),"")</f>
        <v/>
      </c>
    </row>
    <row r="2371" ht="24.75" customHeight="1" s="138">
      <c r="A2371" s="13" t="n">
        <v>2365</v>
      </c>
      <c r="B2371" s="14" t="n">
        <v>46269</v>
      </c>
      <c r="C2371" s="47" t="inlineStr">
        <is>
          <t>الصيانة لاين</t>
        </is>
      </c>
      <c r="D2371" s="47" t="n">
        <v>643</v>
      </c>
      <c r="E2371" s="49" t="n">
        <v>10020115</v>
      </c>
      <c r="F2371" s="28">
        <f>IFERROR(VLOOKUP(E2371,'أرصدة المخزن'!$A:$E,3,0),"")</f>
        <v/>
      </c>
      <c r="G2371" s="29">
        <f>IFERROR(VLOOKUP(E2371,'أرصدة المخزن'!$A:$H,4,FALSE),"")</f>
        <v/>
      </c>
      <c r="H2371" s="13" t="n">
        <v>3</v>
      </c>
      <c r="I2371" s="115" t="inlineStr">
        <is>
          <t>صرف</t>
        </is>
      </c>
      <c r="J2371" s="13" t="inlineStr">
        <is>
          <t>كسر  امام عمارة 25</t>
        </is>
      </c>
      <c r="K2371" s="37">
        <f>IFERROR(VLOOKUP(E2371,'أرصدة المخزن'!$A:$H,8,0),"")</f>
        <v/>
      </c>
    </row>
    <row r="2372" ht="24.75" customHeight="1" s="138">
      <c r="A2372" s="13" t="n">
        <v>2366</v>
      </c>
      <c r="B2372" s="14" t="n">
        <v>46269</v>
      </c>
      <c r="C2372" s="47" t="inlineStr">
        <is>
          <t>الصيانة لاين</t>
        </is>
      </c>
      <c r="D2372" s="47" t="n">
        <v>643</v>
      </c>
      <c r="E2372" s="49" t="n">
        <v>10020153</v>
      </c>
      <c r="F2372" s="28">
        <f>IFERROR(VLOOKUP(E2372,'أرصدة المخزن'!$A:$E,3,0),"")</f>
        <v/>
      </c>
      <c r="G2372" s="29">
        <f>IFERROR(VLOOKUP(E2372,'أرصدة المخزن'!$A:$H,4,FALSE),"")</f>
        <v/>
      </c>
      <c r="H2372" s="13" t="n">
        <v>3</v>
      </c>
      <c r="I2372" s="115" t="inlineStr">
        <is>
          <t>صرف</t>
        </is>
      </c>
      <c r="J2372" s="13" t="inlineStr">
        <is>
          <t>كسر  امام عمارة 25</t>
        </is>
      </c>
      <c r="K2372" s="37">
        <f>IFERROR(VLOOKUP(E2372,'أرصدة المخزن'!$A:$H,8,0),"")</f>
        <v/>
      </c>
    </row>
    <row r="2373" ht="24.75" customHeight="1" s="138">
      <c r="A2373" s="13" t="n">
        <v>2367</v>
      </c>
      <c r="B2373" s="14" t="n">
        <v>46269</v>
      </c>
      <c r="C2373" s="47" t="inlineStr">
        <is>
          <t>الصيانة لاين</t>
        </is>
      </c>
      <c r="D2373" s="47" t="n">
        <v>643</v>
      </c>
      <c r="E2373" s="49" t="n">
        <v>10020131</v>
      </c>
      <c r="F2373" s="28">
        <f>IFERROR(VLOOKUP(E2373,'أرصدة المخزن'!$A:$E,3,0),"")</f>
        <v/>
      </c>
      <c r="G2373" s="29">
        <f>IFERROR(VLOOKUP(E2373,'أرصدة المخزن'!$A:$H,4,FALSE),"")</f>
        <v/>
      </c>
      <c r="H2373" s="13" t="n">
        <v>1</v>
      </c>
      <c r="I2373" s="115" t="inlineStr">
        <is>
          <t>صرف</t>
        </is>
      </c>
      <c r="J2373" s="13" t="inlineStr">
        <is>
          <t>كسر  امام عمارة 25</t>
        </is>
      </c>
      <c r="K2373" s="37">
        <f>IFERROR(VLOOKUP(E2373,'أرصدة المخزن'!$A:$H,8,0),"")</f>
        <v/>
      </c>
    </row>
    <row r="2374" ht="24.75" customHeight="1" s="138">
      <c r="A2374" s="13" t="n">
        <v>2368</v>
      </c>
      <c r="B2374" s="14" t="n">
        <v>46269</v>
      </c>
      <c r="C2374" s="47" t="inlineStr">
        <is>
          <t>الصيانة لاين</t>
        </is>
      </c>
      <c r="D2374" s="47" t="n">
        <v>643</v>
      </c>
      <c r="E2374" s="49" t="n">
        <v>10020108</v>
      </c>
      <c r="F2374" s="28">
        <f>IFERROR(VLOOKUP(E2374,'أرصدة المخزن'!$A:$E,3,0),"")</f>
        <v/>
      </c>
      <c r="G2374" s="29">
        <f>IFERROR(VLOOKUP(E2374,'أرصدة المخزن'!$A:$H,4,FALSE),"")</f>
        <v/>
      </c>
      <c r="H2374" s="13" t="n">
        <v>1</v>
      </c>
      <c r="I2374" s="115" t="inlineStr">
        <is>
          <t>صرف</t>
        </is>
      </c>
      <c r="J2374" s="13" t="inlineStr">
        <is>
          <t>كسر  امام عمارة 25</t>
        </is>
      </c>
      <c r="K2374" s="37">
        <f>IFERROR(VLOOKUP(E2374,'أرصدة المخزن'!$A:$H,8,0),"")</f>
        <v/>
      </c>
    </row>
    <row r="2375" ht="24.75" customHeight="1" s="138">
      <c r="A2375" s="13" t="n">
        <v>2369</v>
      </c>
      <c r="B2375" s="14" t="n">
        <v>46269</v>
      </c>
      <c r="C2375" s="47" t="inlineStr">
        <is>
          <t>الصيانة لاين</t>
        </is>
      </c>
      <c r="D2375" s="47" t="n">
        <v>643</v>
      </c>
      <c r="E2375" s="49" t="n">
        <v>10020095</v>
      </c>
      <c r="F2375" s="28">
        <f>IFERROR(VLOOKUP(E2375,'أرصدة المخزن'!$A:$E,3,0),"")</f>
        <v/>
      </c>
      <c r="G2375" s="29">
        <f>IFERROR(VLOOKUP(E2375,'أرصدة المخزن'!$A:$H,4,FALSE),"")</f>
        <v/>
      </c>
      <c r="H2375" s="13" t="n">
        <v>1</v>
      </c>
      <c r="I2375" s="115" t="inlineStr">
        <is>
          <t>صرف</t>
        </is>
      </c>
      <c r="J2375" s="13" t="inlineStr">
        <is>
          <t>كسر  امام عمارة 25</t>
        </is>
      </c>
      <c r="K2375" s="37">
        <f>IFERROR(VLOOKUP(E2375,'أرصدة المخزن'!$A:$H,8,0),"")</f>
        <v/>
      </c>
    </row>
    <row r="2376" ht="24.75" customHeight="1" s="138">
      <c r="A2376" s="13" t="n">
        <v>2370</v>
      </c>
      <c r="B2376" s="14" t="n">
        <v>46269</v>
      </c>
      <c r="C2376" s="47" t="inlineStr">
        <is>
          <t>الصيانة لاين</t>
        </is>
      </c>
      <c r="D2376" s="47" t="n">
        <v>644</v>
      </c>
      <c r="E2376" s="49" t="n">
        <v>10170003</v>
      </c>
      <c r="F2376" s="28">
        <f>IFERROR(VLOOKUP(E2376,'أرصدة المخزن'!$A:$E,3,0),"")</f>
        <v/>
      </c>
      <c r="G2376" s="29">
        <f>IFERROR(VLOOKUP(E2376,'أرصدة المخزن'!$A:$H,4,FALSE),"")</f>
        <v/>
      </c>
      <c r="H2376" s="13" t="n">
        <v>20</v>
      </c>
      <c r="I2376" s="115" t="inlineStr">
        <is>
          <t>صرف</t>
        </is>
      </c>
      <c r="J2376" s="13" t="inlineStr">
        <is>
          <t>كسر  امام عمارة 25</t>
        </is>
      </c>
      <c r="K2376" s="37">
        <f>IFERROR(VLOOKUP(E2376,'أرصدة المخزن'!$A:$H,8,0),"")</f>
        <v/>
      </c>
    </row>
    <row r="2377" ht="24.75" customHeight="1" s="138">
      <c r="A2377" s="13" t="n">
        <v>2371</v>
      </c>
      <c r="B2377" s="14" t="n">
        <v>46269</v>
      </c>
      <c r="C2377" s="47" t="inlineStr">
        <is>
          <t>الصيانة لاين</t>
        </is>
      </c>
      <c r="D2377" s="47" t="n">
        <v>644</v>
      </c>
      <c r="E2377" s="49" t="n">
        <v>10020226</v>
      </c>
      <c r="F2377" s="28">
        <f>IFERROR(VLOOKUP(E2377,'أرصدة المخزن'!$A:$E,3,0),"")</f>
        <v/>
      </c>
      <c r="G2377" s="29">
        <f>IFERROR(VLOOKUP(E2377,'أرصدة المخزن'!$A:$H,4,FALSE),"")</f>
        <v/>
      </c>
      <c r="H2377" s="13" t="n">
        <v>4</v>
      </c>
      <c r="I2377" s="115" t="inlineStr">
        <is>
          <t>صرف</t>
        </is>
      </c>
      <c r="J2377" s="13" t="inlineStr">
        <is>
          <t>كسر  امام عمارة 25</t>
        </is>
      </c>
      <c r="K2377" s="37">
        <f>IFERROR(VLOOKUP(E2377,'أرصدة المخزن'!$A:$H,8,0),"")</f>
        <v/>
      </c>
    </row>
    <row r="2378" ht="24.75" customHeight="1" s="138">
      <c r="A2378" s="13" t="n">
        <v>2372</v>
      </c>
      <c r="B2378" s="14" t="n">
        <v>46269</v>
      </c>
      <c r="C2378" s="47" t="inlineStr">
        <is>
          <t>الصيانة لاين</t>
        </is>
      </c>
      <c r="D2378" s="47" t="n">
        <v>645</v>
      </c>
      <c r="E2378" s="49" t="n">
        <v>10020090</v>
      </c>
      <c r="F2378" s="28">
        <f>IFERROR(VLOOKUP(E2378,'أرصدة المخزن'!$A:$E,3,0),"")</f>
        <v/>
      </c>
      <c r="G2378" s="29">
        <f>IFERROR(VLOOKUP(E2378,'أرصدة المخزن'!$A:$H,4,FALSE),"")</f>
        <v/>
      </c>
      <c r="H2378" s="13" t="n">
        <v>10</v>
      </c>
      <c r="I2378" s="115" t="inlineStr">
        <is>
          <t>صرف</t>
        </is>
      </c>
      <c r="J2378" s="13" t="inlineStr">
        <is>
          <t>ايفنت حمام  سباحة 1</t>
        </is>
      </c>
      <c r="K2378" s="37">
        <f>IFERROR(VLOOKUP(E2378,'أرصدة المخزن'!$A:$H,8,0),"")</f>
        <v/>
      </c>
    </row>
    <row r="2379" ht="24.75" customHeight="1" s="138">
      <c r="A2379" s="13" t="n">
        <v>2373</v>
      </c>
      <c r="B2379" s="14" t="n">
        <v>46269</v>
      </c>
      <c r="C2379" s="47" t="inlineStr">
        <is>
          <t>الصيانة لاين</t>
        </is>
      </c>
      <c r="D2379" s="47" t="n">
        <v>645</v>
      </c>
      <c r="E2379" s="49" t="n">
        <v>10020093</v>
      </c>
      <c r="F2379" s="28">
        <f>IFERROR(VLOOKUP(E2379,'أرصدة المخزن'!$A:$E,3,0),"")</f>
        <v/>
      </c>
      <c r="G2379" s="29">
        <f>IFERROR(VLOOKUP(E2379,'أرصدة المخزن'!$A:$H,4,FALSE),"")</f>
        <v/>
      </c>
      <c r="H2379" s="13" t="n">
        <v>10</v>
      </c>
      <c r="I2379" s="115" t="inlineStr">
        <is>
          <t>صرف</t>
        </is>
      </c>
      <c r="J2379" s="13" t="inlineStr">
        <is>
          <t>ايفنت حمام  سباحة 1</t>
        </is>
      </c>
      <c r="K2379" s="37">
        <f>IFERROR(VLOOKUP(E2379,'أرصدة المخزن'!$A:$H,8,0),"")</f>
        <v/>
      </c>
    </row>
    <row r="2380" ht="24.75" customHeight="1" s="138">
      <c r="A2380" s="13" t="n">
        <v>2374</v>
      </c>
      <c r="B2380" s="14" t="n">
        <v>46269</v>
      </c>
      <c r="C2380" s="47" t="inlineStr">
        <is>
          <t>الصيانة لاين</t>
        </is>
      </c>
      <c r="D2380" s="47" t="n">
        <v>645</v>
      </c>
      <c r="E2380" s="49" t="n">
        <v>10170044</v>
      </c>
      <c r="F2380" s="28">
        <f>IFERROR(VLOOKUP(E2380,'أرصدة المخزن'!$A:$E,3,0),"")</f>
        <v/>
      </c>
      <c r="G2380" s="29">
        <f>IFERROR(VLOOKUP(E2380,'أرصدة المخزن'!$A:$H,4,FALSE),"")</f>
        <v/>
      </c>
      <c r="H2380" s="13" t="n">
        <v>1</v>
      </c>
      <c r="I2380" s="115" t="inlineStr">
        <is>
          <t>صرف</t>
        </is>
      </c>
      <c r="J2380" s="13" t="inlineStr">
        <is>
          <t>كسر  امام عمارة 25</t>
        </is>
      </c>
      <c r="K2380" s="37">
        <f>IFERROR(VLOOKUP(E2380,'أرصدة المخزن'!$A:$H,8,0),"")</f>
        <v/>
      </c>
    </row>
    <row r="2381" ht="24.75" customHeight="1" s="138">
      <c r="A2381" s="13" t="n">
        <v>2375</v>
      </c>
      <c r="B2381" s="14" t="n">
        <v>46269</v>
      </c>
      <c r="C2381" s="47" t="inlineStr">
        <is>
          <t>الصيانة لاين</t>
        </is>
      </c>
      <c r="D2381" s="47" t="n">
        <v>645</v>
      </c>
      <c r="E2381" s="49" t="n">
        <v>10020107</v>
      </c>
      <c r="F2381" s="28">
        <f>IFERROR(VLOOKUP(E2381,'أرصدة المخزن'!$A:$E,3,0),"")</f>
        <v/>
      </c>
      <c r="G2381" s="29">
        <f>IFERROR(VLOOKUP(E2381,'أرصدة المخزن'!$A:$H,4,FALSE),"")</f>
        <v/>
      </c>
      <c r="H2381" s="13" t="n">
        <v>1</v>
      </c>
      <c r="I2381" s="115" t="inlineStr">
        <is>
          <t>صرف</t>
        </is>
      </c>
      <c r="J2381" s="13" t="inlineStr">
        <is>
          <t>كسر  امام عمارة 25</t>
        </is>
      </c>
      <c r="K2381" s="37">
        <f>IFERROR(VLOOKUP(E2381,'أرصدة المخزن'!$A:$H,8,0),"")</f>
        <v/>
      </c>
    </row>
    <row r="2382" ht="24.75" customHeight="1" s="138">
      <c r="A2382" s="13" t="n">
        <v>2376</v>
      </c>
      <c r="B2382" s="14" t="n">
        <v>46270</v>
      </c>
      <c r="C2382" s="47" t="inlineStr">
        <is>
          <t>الصيانة لاين</t>
        </is>
      </c>
      <c r="D2382" s="47" t="n">
        <v>646</v>
      </c>
      <c r="E2382" s="49" t="n">
        <v>10020092</v>
      </c>
      <c r="F2382" s="28">
        <f>IFERROR(VLOOKUP(E2382,'أرصدة المخزن'!$A:$E,3,0),"")</f>
        <v/>
      </c>
      <c r="G2382" s="29">
        <f>IFERROR(VLOOKUP(E2382,'أرصدة المخزن'!$A:$H,4,FALSE),"")</f>
        <v/>
      </c>
      <c r="H2382" s="13" t="n">
        <v>10</v>
      </c>
      <c r="I2382" s="115" t="inlineStr">
        <is>
          <t>صرف</t>
        </is>
      </c>
      <c r="J2382" s="13" t="inlineStr">
        <is>
          <t>ايفنت حمام  سباحة 1</t>
        </is>
      </c>
      <c r="K2382" s="37">
        <f>IFERROR(VLOOKUP(E2382,'أرصدة المخزن'!$A:$H,8,0),"")</f>
        <v/>
      </c>
    </row>
    <row r="2383" ht="24.75" customHeight="1" s="138">
      <c r="A2383" s="13" t="n">
        <v>2377</v>
      </c>
      <c r="B2383" s="14" t="n">
        <v>46270</v>
      </c>
      <c r="C2383" s="47" t="inlineStr">
        <is>
          <t>الصيانة لاين</t>
        </is>
      </c>
      <c r="D2383" s="47" t="n">
        <v>646</v>
      </c>
      <c r="E2383" s="49" t="n">
        <v>10020093</v>
      </c>
      <c r="F2383" s="28">
        <f>IFERROR(VLOOKUP(E2383,'أرصدة المخزن'!$A:$E,3,0),"")</f>
        <v/>
      </c>
      <c r="G2383" s="29">
        <f>IFERROR(VLOOKUP(E2383,'أرصدة المخزن'!$A:$H,4,FALSE),"")</f>
        <v/>
      </c>
      <c r="H2383" s="13" t="n">
        <v>5</v>
      </c>
      <c r="I2383" s="115" t="inlineStr">
        <is>
          <t>صرف</t>
        </is>
      </c>
      <c r="J2383" s="13" t="inlineStr">
        <is>
          <t>ايفنت حمام  سباحة 1</t>
        </is>
      </c>
      <c r="K2383" s="37">
        <f>IFERROR(VLOOKUP(E2383,'أرصدة المخزن'!$A:$H,8,0),"")</f>
        <v/>
      </c>
    </row>
    <row r="2384" ht="24.75" customHeight="1" s="138">
      <c r="A2384" s="13" t="n">
        <v>2378</v>
      </c>
      <c r="B2384" s="14" t="n">
        <v>46270</v>
      </c>
      <c r="C2384" s="47" t="inlineStr">
        <is>
          <t>الصيانة لاين</t>
        </is>
      </c>
      <c r="D2384" s="47" t="n">
        <v>646</v>
      </c>
      <c r="E2384" s="49" t="n">
        <v>10020110</v>
      </c>
      <c r="F2384" s="28">
        <f>IFERROR(VLOOKUP(E2384,'أرصدة المخزن'!$A:$E,3,0),"")</f>
        <v/>
      </c>
      <c r="G2384" s="29">
        <f>IFERROR(VLOOKUP(E2384,'أرصدة المخزن'!$A:$H,4,FALSE),"")</f>
        <v/>
      </c>
      <c r="H2384" s="13" t="n">
        <v>3</v>
      </c>
      <c r="I2384" s="115" t="inlineStr">
        <is>
          <t>صرف</t>
        </is>
      </c>
      <c r="J2384" s="13" t="inlineStr">
        <is>
          <t>ايفنت حمام  سباحة 1</t>
        </is>
      </c>
      <c r="K2384" s="37">
        <f>IFERROR(VLOOKUP(E2384,'أرصدة المخزن'!$A:$H,8,0),"")</f>
        <v/>
      </c>
    </row>
    <row r="2385" ht="24.75" customHeight="1" s="138">
      <c r="A2385" s="13" t="n">
        <v>2379</v>
      </c>
      <c r="B2385" s="14" t="n">
        <v>46270</v>
      </c>
      <c r="C2385" s="47" t="inlineStr">
        <is>
          <t>الصيانة لاين</t>
        </is>
      </c>
      <c r="D2385" s="47" t="n">
        <v>646</v>
      </c>
      <c r="E2385" s="49" t="n">
        <v>10020104</v>
      </c>
      <c r="F2385" s="28">
        <f>IFERROR(VLOOKUP(E2385,'أرصدة المخزن'!$A:$E,3,0),"")</f>
        <v/>
      </c>
      <c r="G2385" s="29">
        <f>IFERROR(VLOOKUP(E2385,'أرصدة المخزن'!$A:$H,4,FALSE),"")</f>
        <v/>
      </c>
      <c r="H2385" s="13" t="n">
        <v>3</v>
      </c>
      <c r="I2385" s="115" t="inlineStr">
        <is>
          <t>صرف</t>
        </is>
      </c>
      <c r="J2385" s="13" t="inlineStr">
        <is>
          <t>ايفنت حمام  سباحة 1</t>
        </is>
      </c>
      <c r="K2385" s="37">
        <f>IFERROR(VLOOKUP(E2385,'أرصدة المخزن'!$A:$H,8,0),"")</f>
        <v/>
      </c>
    </row>
    <row r="2386" ht="24.75" customHeight="1" s="138">
      <c r="A2386" s="13" t="n">
        <v>2380</v>
      </c>
      <c r="B2386" s="14" t="n">
        <v>46270</v>
      </c>
      <c r="C2386" s="47" t="inlineStr">
        <is>
          <t>الصيانة لاين</t>
        </is>
      </c>
      <c r="D2386" s="47" t="n">
        <v>647</v>
      </c>
      <c r="E2386" s="21" t="n">
        <v>10020122</v>
      </c>
      <c r="F2386" s="28">
        <f>IFERROR(VLOOKUP(E2386,'أرصدة المخزن'!$A:$E,3,0),"")</f>
        <v/>
      </c>
      <c r="G2386" s="29">
        <f>IFERROR(VLOOKUP(E2386,'أرصدة المخزن'!$A:$H,4,FALSE),"")</f>
        <v/>
      </c>
      <c r="H2386" s="13" t="n">
        <v>3</v>
      </c>
      <c r="I2386" s="115" t="inlineStr">
        <is>
          <t>صرف</t>
        </is>
      </c>
      <c r="J2386" s="13" t="inlineStr">
        <is>
          <t>ايفنت حمام  سباحة 1</t>
        </is>
      </c>
      <c r="K2386" s="37">
        <f>IFERROR(VLOOKUP(E2386,'أرصدة المخزن'!$A:$H,8,0),"")</f>
        <v/>
      </c>
    </row>
    <row r="2387" ht="24.75" customHeight="1" s="138">
      <c r="A2387" s="13" t="n">
        <v>2381</v>
      </c>
      <c r="B2387" s="14" t="n">
        <v>46270</v>
      </c>
      <c r="C2387" s="47" t="inlineStr">
        <is>
          <t>الصيانة لاين</t>
        </is>
      </c>
      <c r="D2387" s="47" t="n">
        <v>647</v>
      </c>
      <c r="E2387" s="21" t="n">
        <v>10020237</v>
      </c>
      <c r="F2387" s="28">
        <f>IFERROR(VLOOKUP(E2387,'أرصدة المخزن'!$A:$E,3,0),"")</f>
        <v/>
      </c>
      <c r="G2387" s="29">
        <f>IFERROR(VLOOKUP(E2387,'أرصدة المخزن'!$A:$H,4,FALSE),"")</f>
        <v/>
      </c>
      <c r="H2387" s="13" t="n">
        <v>1</v>
      </c>
      <c r="I2387" s="115" t="inlineStr">
        <is>
          <t>صرف</t>
        </is>
      </c>
      <c r="J2387" s="13" t="inlineStr">
        <is>
          <t>كسر  امام عمارة 25</t>
        </is>
      </c>
      <c r="K2387" s="37">
        <f>IFERROR(VLOOKUP(E2387,'أرصدة المخزن'!$A:$H,8,0),"")</f>
        <v/>
      </c>
    </row>
    <row r="2388" ht="24.75" customHeight="1" s="138">
      <c r="A2388" s="13" t="n">
        <v>2382</v>
      </c>
      <c r="B2388" s="14" t="n">
        <v>46270</v>
      </c>
      <c r="C2388" s="47" t="inlineStr">
        <is>
          <t>الصيانة لاين</t>
        </is>
      </c>
      <c r="D2388" s="47" t="n">
        <v>648</v>
      </c>
      <c r="E2388" s="21" t="n">
        <v>10090003</v>
      </c>
      <c r="F2388" s="28">
        <f>IFERROR(VLOOKUP(E2388,'أرصدة المخزن'!$A:$E,3,0),"")</f>
        <v/>
      </c>
      <c r="G2388" s="29">
        <f>IFERROR(VLOOKUP(E2388,'أرصدة المخزن'!$A:$H,4,FALSE),"")</f>
        <v/>
      </c>
      <c r="H2388" s="13" t="n">
        <v>1</v>
      </c>
      <c r="I2388" s="115" t="inlineStr">
        <is>
          <t>صرف</t>
        </is>
      </c>
      <c r="J2388" s="13" t="inlineStr">
        <is>
          <t>عمارة 53</t>
        </is>
      </c>
      <c r="K2388" s="37">
        <f>IFERROR(VLOOKUP(E2388,'أرصدة المخزن'!$A:$H,8,0),"")</f>
        <v/>
      </c>
    </row>
    <row r="2389" ht="24.75" customHeight="1" s="138">
      <c r="A2389" s="13" t="n">
        <v>2383</v>
      </c>
      <c r="B2389" s="14" t="n">
        <v>46270</v>
      </c>
      <c r="C2389" s="47" t="inlineStr">
        <is>
          <t>الصيانة لاين</t>
        </is>
      </c>
      <c r="D2389" s="47" t="n">
        <v>648</v>
      </c>
      <c r="E2389" s="21" t="n">
        <v>10090002</v>
      </c>
      <c r="F2389" s="28">
        <f>IFERROR(VLOOKUP(E2389,'أرصدة المخزن'!$A:$E,3,0),"")</f>
        <v/>
      </c>
      <c r="G2389" s="29">
        <f>IFERROR(VLOOKUP(E2389,'أرصدة المخزن'!$A:$H,4,FALSE),"")</f>
        <v/>
      </c>
      <c r="H2389" s="13" t="n">
        <v>1</v>
      </c>
      <c r="I2389" s="115" t="inlineStr">
        <is>
          <t>صرف</t>
        </is>
      </c>
      <c r="J2389" s="13" t="inlineStr">
        <is>
          <t>عمارة 53</t>
        </is>
      </c>
      <c r="K2389" s="37">
        <f>IFERROR(VLOOKUP(E2389,'أرصدة المخزن'!$A:$H,8,0),"")</f>
        <v/>
      </c>
    </row>
    <row r="2390" ht="24.75" customHeight="1" s="138">
      <c r="A2390" s="13" t="n">
        <v>2384</v>
      </c>
      <c r="B2390" s="14" t="n">
        <v>46270</v>
      </c>
      <c r="C2390" s="47" t="inlineStr">
        <is>
          <t>الصيانة لاين</t>
        </is>
      </c>
      <c r="D2390" s="47" t="n">
        <v>649</v>
      </c>
      <c r="E2390" s="49" t="n">
        <v>10020162</v>
      </c>
      <c r="F2390" s="28">
        <f>IFERROR(VLOOKUP(E2390,'أرصدة المخزن'!$A:$E,3,0),"")</f>
        <v/>
      </c>
      <c r="G2390" s="29">
        <f>IFERROR(VLOOKUP(E2390,'أرصدة المخزن'!$A:$H,4,FALSE),"")</f>
        <v/>
      </c>
      <c r="H2390" s="13" t="n">
        <v>1</v>
      </c>
      <c r="I2390" s="115" t="inlineStr">
        <is>
          <t>صرف</t>
        </is>
      </c>
      <c r="J2390" s="13" t="inlineStr">
        <is>
          <t>عمارة 258</t>
        </is>
      </c>
      <c r="K2390" s="37">
        <f>IFERROR(VLOOKUP(E2390,'أرصدة المخزن'!$A:$H,8,0),"")</f>
        <v/>
      </c>
    </row>
    <row r="2391" ht="24.75" customHeight="1" s="138">
      <c r="A2391" s="13" t="n">
        <v>2385</v>
      </c>
      <c r="B2391" s="14" t="n">
        <v>46272</v>
      </c>
      <c r="C2391" s="47" t="inlineStr">
        <is>
          <t>الري بلوم</t>
        </is>
      </c>
      <c r="D2391" s="47" t="n">
        <v>650</v>
      </c>
      <c r="E2391" s="49" t="n">
        <v>10030004</v>
      </c>
      <c r="F2391" s="28">
        <f>IFERROR(VLOOKUP(E2391,'أرصدة المخزن'!$A:$E,3,0),"")</f>
        <v/>
      </c>
      <c r="G2391" s="29">
        <f>IFERROR(VLOOKUP(E2391,'أرصدة المخزن'!$A:$H,4,FALSE),"")</f>
        <v/>
      </c>
      <c r="H2391" s="13" t="n">
        <v>6</v>
      </c>
      <c r="I2391" s="115" t="inlineStr">
        <is>
          <t>صرف</t>
        </is>
      </c>
      <c r="J2391" s="13" t="inlineStr">
        <is>
          <t>عمارة 150</t>
        </is>
      </c>
      <c r="K2391" s="37">
        <f>IFERROR(VLOOKUP(E2391,'أرصدة المخزن'!$A:$H,8,0),"")</f>
        <v/>
      </c>
    </row>
    <row r="2392" ht="24.75" customHeight="1" s="138">
      <c r="A2392" s="13" t="n">
        <v>2386</v>
      </c>
      <c r="B2392" s="14" t="n">
        <v>46272</v>
      </c>
      <c r="C2392" s="47" t="inlineStr">
        <is>
          <t>الري بلوم</t>
        </is>
      </c>
      <c r="D2392" s="47" t="n">
        <v>650</v>
      </c>
      <c r="E2392" s="49" t="n">
        <v>10030002</v>
      </c>
      <c r="F2392" s="28">
        <f>IFERROR(VLOOKUP(E2392,'أرصدة المخزن'!$A:$E,3,0),"")</f>
        <v/>
      </c>
      <c r="G2392" s="29">
        <f>IFERROR(VLOOKUP(E2392,'أرصدة المخزن'!$A:$H,4,FALSE),"")</f>
        <v/>
      </c>
      <c r="H2392" s="13" t="n">
        <v>300</v>
      </c>
      <c r="I2392" s="115" t="inlineStr">
        <is>
          <t>صرف</t>
        </is>
      </c>
      <c r="J2392" s="13" t="inlineStr">
        <is>
          <t>حمام سباحة 6</t>
        </is>
      </c>
      <c r="K2392" s="37">
        <f>IFERROR(VLOOKUP(E2392,'أرصدة المخزن'!$A:$H,8,0),"")</f>
        <v/>
      </c>
    </row>
    <row r="2393" ht="24.75" customHeight="1" s="138">
      <c r="A2393" s="13" t="n">
        <v>2387</v>
      </c>
      <c r="B2393" s="14" t="n">
        <v>46272</v>
      </c>
      <c r="C2393" s="47" t="inlineStr">
        <is>
          <t>الري بلوم</t>
        </is>
      </c>
      <c r="D2393" s="47" t="n">
        <v>650</v>
      </c>
      <c r="E2393" s="49" t="n">
        <v>10030045</v>
      </c>
      <c r="F2393" s="28">
        <f>IFERROR(VLOOKUP(E2393,'أرصدة المخزن'!$A:$E,3,0),"")</f>
        <v/>
      </c>
      <c r="G2393" s="29">
        <f>IFERROR(VLOOKUP(E2393,'أرصدة المخزن'!$A:$H,4,FALSE),"")</f>
        <v/>
      </c>
      <c r="H2393" s="15" t="n">
        <v>1</v>
      </c>
      <c r="I2393" s="115" t="inlineStr">
        <is>
          <t>صرف</t>
        </is>
      </c>
      <c r="J2393" s="13" t="inlineStr">
        <is>
          <t>حمام سباحة 6</t>
        </is>
      </c>
      <c r="K2393" s="37">
        <f>IFERROR(VLOOKUP(E2393,'أرصدة المخزن'!$A:$H,8,0),"")</f>
        <v/>
      </c>
    </row>
    <row r="2394" ht="24.75" customHeight="1" s="138">
      <c r="A2394" s="13" t="n">
        <v>2388</v>
      </c>
      <c r="B2394" s="14" t="n">
        <v>46272</v>
      </c>
      <c r="C2394" s="47" t="inlineStr">
        <is>
          <t>الري بلوم</t>
        </is>
      </c>
      <c r="D2394" s="47" t="n">
        <v>650</v>
      </c>
      <c r="E2394" s="49" t="n">
        <v>10030042</v>
      </c>
      <c r="F2394" s="28">
        <f>IFERROR(VLOOKUP(E2394,'أرصدة المخزن'!$A:$E,3,0),"")</f>
        <v/>
      </c>
      <c r="G2394" s="29">
        <f>IFERROR(VLOOKUP(E2394,'أرصدة المخزن'!$A:$H,4,FALSE),"")</f>
        <v/>
      </c>
      <c r="H2394" s="15" t="n">
        <v>2</v>
      </c>
      <c r="I2394" s="115" t="inlineStr">
        <is>
          <t>صرف</t>
        </is>
      </c>
      <c r="J2394" s="13" t="inlineStr">
        <is>
          <t>حمام سباحة 6</t>
        </is>
      </c>
      <c r="K2394" s="37">
        <f>IFERROR(VLOOKUP(E2394,'أرصدة المخزن'!$A:$H,8,0),"")</f>
        <v/>
      </c>
    </row>
    <row r="2395" ht="24.75" customHeight="1" s="138">
      <c r="A2395" s="13" t="n">
        <v>2389</v>
      </c>
      <c r="B2395" s="14" t="n">
        <v>46272</v>
      </c>
      <c r="C2395" s="47" t="inlineStr">
        <is>
          <t>النظافة لاين</t>
        </is>
      </c>
      <c r="D2395" s="47" t="n">
        <v>651</v>
      </c>
      <c r="E2395" s="49" t="n">
        <v>10050005</v>
      </c>
      <c r="F2395" s="28">
        <f>IFERROR(VLOOKUP(E2395,'أرصدة المخزن'!$A:$E,3,0),"")</f>
        <v/>
      </c>
      <c r="G2395" s="29">
        <f>IFERROR(VLOOKUP(E2395,'أرصدة المخزن'!$A:$H,4,FALSE),"")</f>
        <v/>
      </c>
      <c r="H2395" s="13" t="n">
        <v>1</v>
      </c>
      <c r="I2395" s="115" t="inlineStr">
        <is>
          <t>صرف</t>
        </is>
      </c>
      <c r="J2395" s="13" t="inlineStr">
        <is>
          <t>نظافة الموقع</t>
        </is>
      </c>
      <c r="K2395" s="37">
        <f>IFERROR(VLOOKUP(E2395,'أرصدة المخزن'!$A:$H,8,0),"")</f>
        <v/>
      </c>
    </row>
    <row r="2396" ht="24.75" customHeight="1" s="138">
      <c r="A2396" s="13" t="n">
        <v>2390</v>
      </c>
      <c r="B2396" s="14" t="n">
        <v>46272</v>
      </c>
      <c r="C2396" s="47" t="inlineStr">
        <is>
          <t>النظافة لاين</t>
        </is>
      </c>
      <c r="D2396" s="47" t="n">
        <v>651</v>
      </c>
      <c r="E2396" s="49" t="n">
        <v>10050006</v>
      </c>
      <c r="F2396" s="28">
        <f>IFERROR(VLOOKUP(E2396,'أرصدة المخزن'!$A:$E,3,0),"")</f>
        <v/>
      </c>
      <c r="G2396" s="29">
        <f>IFERROR(VLOOKUP(E2396,'أرصدة المخزن'!$A:$H,4,FALSE),"")</f>
        <v/>
      </c>
      <c r="H2396" s="13" t="n">
        <v>2</v>
      </c>
      <c r="I2396" s="115" t="inlineStr">
        <is>
          <t>صرف</t>
        </is>
      </c>
      <c r="J2396" s="13" t="inlineStr">
        <is>
          <t>نظافة الموقع</t>
        </is>
      </c>
      <c r="K2396" s="37">
        <f>IFERROR(VLOOKUP(E2396,'أرصدة المخزن'!$A:$H,8,0),"")</f>
        <v/>
      </c>
    </row>
    <row r="2397" ht="24.75" customHeight="1" s="138">
      <c r="A2397" s="13" t="n">
        <v>2391</v>
      </c>
      <c r="B2397" s="14" t="n">
        <v>46272</v>
      </c>
      <c r="C2397" s="47" t="inlineStr">
        <is>
          <t>النظافة لاين</t>
        </is>
      </c>
      <c r="D2397" s="47" t="n">
        <v>651</v>
      </c>
      <c r="E2397" s="49" t="n">
        <v>10050009</v>
      </c>
      <c r="F2397" s="28">
        <f>IFERROR(VLOOKUP(E2397,'أرصدة المخزن'!$A:$E,3,0),"")</f>
        <v/>
      </c>
      <c r="G2397" s="29">
        <f>IFERROR(VLOOKUP(E2397,'أرصدة المخزن'!$A:$H,4,FALSE),"")</f>
        <v/>
      </c>
      <c r="H2397" s="13" t="n">
        <v>2</v>
      </c>
      <c r="I2397" s="115" t="inlineStr">
        <is>
          <t>صرف</t>
        </is>
      </c>
      <c r="J2397" s="13" t="inlineStr">
        <is>
          <t>نظافة الموقع</t>
        </is>
      </c>
      <c r="K2397" s="37">
        <f>IFERROR(VLOOKUP(E2397,'أرصدة المخزن'!$A:$H,8,0),"")</f>
        <v/>
      </c>
    </row>
    <row r="2398" ht="24.75" customHeight="1" s="138">
      <c r="A2398" s="13" t="n">
        <v>2392</v>
      </c>
      <c r="B2398" s="14" t="n">
        <v>46272</v>
      </c>
      <c r="C2398" s="47" t="inlineStr">
        <is>
          <t>النظافة لاين</t>
        </is>
      </c>
      <c r="D2398" s="47" t="n">
        <v>651</v>
      </c>
      <c r="E2398" s="49" t="n">
        <v>10050007</v>
      </c>
      <c r="F2398" s="28">
        <f>IFERROR(VLOOKUP(E2398,'أرصدة المخزن'!$A:$E,3,0),"")</f>
        <v/>
      </c>
      <c r="G2398" s="29">
        <f>IFERROR(VLOOKUP(E2398,'أرصدة المخزن'!$A:$H,4,FALSE),"")</f>
        <v/>
      </c>
      <c r="H2398" s="13" t="n">
        <v>2</v>
      </c>
      <c r="I2398" s="115" t="inlineStr">
        <is>
          <t>صرف</t>
        </is>
      </c>
      <c r="J2398" s="13" t="inlineStr">
        <is>
          <t>نظافة الموقع</t>
        </is>
      </c>
      <c r="K2398" s="37">
        <f>IFERROR(VLOOKUP(E2398,'أرصدة المخزن'!$A:$H,8,0),"")</f>
        <v/>
      </c>
    </row>
    <row r="2399" ht="24.75" customHeight="1" s="138">
      <c r="A2399" s="13" t="n">
        <v>2393</v>
      </c>
      <c r="B2399" s="14" t="n">
        <v>46272</v>
      </c>
      <c r="C2399" s="47" t="inlineStr">
        <is>
          <t>النظافة لاين</t>
        </is>
      </c>
      <c r="D2399" s="47" t="n">
        <v>652</v>
      </c>
      <c r="E2399" s="49" t="n">
        <v>10050004</v>
      </c>
      <c r="F2399" s="28">
        <f>IFERROR(VLOOKUP(E2399,'أرصدة المخزن'!$A:$E,3,0),"")</f>
        <v/>
      </c>
      <c r="G2399" s="29">
        <f>IFERROR(VLOOKUP(E2399,'أرصدة المخزن'!$A:$H,4,FALSE),"")</f>
        <v/>
      </c>
      <c r="H2399" s="13" t="n">
        <v>13</v>
      </c>
      <c r="I2399" s="115" t="inlineStr">
        <is>
          <t>صرف</t>
        </is>
      </c>
      <c r="J2399" s="13" t="inlineStr">
        <is>
          <t>النادي الاجتماعي و المكاتب</t>
        </is>
      </c>
      <c r="K2399" s="37">
        <f>IFERROR(VLOOKUP(E2399,'أرصدة المخزن'!$A:$H,8,0),"")</f>
        <v/>
      </c>
    </row>
    <row r="2400" ht="24.75" customHeight="1" s="138">
      <c r="A2400" s="13" t="n">
        <v>2394</v>
      </c>
      <c r="B2400" s="14" t="n">
        <v>46272</v>
      </c>
      <c r="C2400" s="47" t="inlineStr">
        <is>
          <t>النظافة لاين</t>
        </is>
      </c>
      <c r="D2400" s="47" t="n">
        <v>652</v>
      </c>
      <c r="E2400" s="49" t="n">
        <v>10050001</v>
      </c>
      <c r="F2400" s="28">
        <f>IFERROR(VLOOKUP(E2400,'أرصدة المخزن'!$A:$E,3,0),"")</f>
        <v/>
      </c>
      <c r="G2400" s="29">
        <f>IFERROR(VLOOKUP(E2400,'أرصدة المخزن'!$A:$H,4,FALSE),"")</f>
        <v/>
      </c>
      <c r="H2400" s="13" t="n">
        <v>30</v>
      </c>
      <c r="I2400" s="115" t="inlineStr">
        <is>
          <t>صرف</t>
        </is>
      </c>
      <c r="J2400" s="13" t="inlineStr">
        <is>
          <t>النادي الاجتماعي و المكاتب</t>
        </is>
      </c>
      <c r="K2400" s="37">
        <f>IFERROR(VLOOKUP(E2400,'أرصدة المخزن'!$A:$H,8,0),"")</f>
        <v/>
      </c>
    </row>
    <row r="2401" ht="24.75" customHeight="1" s="138">
      <c r="A2401" s="13" t="n">
        <v>2395</v>
      </c>
      <c r="B2401" s="14" t="n">
        <v>46272</v>
      </c>
      <c r="C2401" s="47" t="inlineStr">
        <is>
          <t>الصيانة لاين</t>
        </is>
      </c>
      <c r="D2401" s="47" t="n">
        <v>653</v>
      </c>
      <c r="E2401" s="49" t="n">
        <v>10010036</v>
      </c>
      <c r="F2401" s="28">
        <f>IFERROR(VLOOKUP(E2401,'أرصدة المخزن'!$A:$E,3,0),"")</f>
        <v/>
      </c>
      <c r="G2401" s="29">
        <f>IFERROR(VLOOKUP(E2401,'أرصدة المخزن'!$A:$H,4,FALSE),"")</f>
        <v/>
      </c>
      <c r="H2401" s="13" t="n">
        <v>1</v>
      </c>
      <c r="I2401" s="115" t="inlineStr">
        <is>
          <t>صرف</t>
        </is>
      </c>
      <c r="J2401" s="13" t="inlineStr">
        <is>
          <t>امتداد بحيرة 1</t>
        </is>
      </c>
      <c r="K2401" s="37">
        <f>IFERROR(VLOOKUP(E2401,'أرصدة المخزن'!$A:$H,8,0),"")</f>
        <v/>
      </c>
    </row>
    <row r="2402" ht="24.75" customHeight="1" s="138">
      <c r="A2402" s="13" t="n">
        <v>2396</v>
      </c>
      <c r="B2402" s="14" t="n">
        <v>46272</v>
      </c>
      <c r="C2402" s="47" t="inlineStr">
        <is>
          <t>الصيانة لاين</t>
        </is>
      </c>
      <c r="D2402" s="47" t="n">
        <v>653</v>
      </c>
      <c r="E2402" s="49" t="n">
        <v>10040033</v>
      </c>
      <c r="F2402" s="28">
        <f>IFERROR(VLOOKUP(E2402,'أرصدة المخزن'!$A:$E,3,0),"")</f>
        <v/>
      </c>
      <c r="G2402" s="29">
        <f>IFERROR(VLOOKUP(E2402,'أرصدة المخزن'!$A:$H,4,FALSE),"")</f>
        <v/>
      </c>
      <c r="H2402" s="13" t="n">
        <v>1</v>
      </c>
      <c r="I2402" s="115" t="inlineStr">
        <is>
          <t>صرف</t>
        </is>
      </c>
      <c r="J2402" s="13" t="inlineStr">
        <is>
          <t>حمام سباحة 1</t>
        </is>
      </c>
      <c r="K2402" s="37">
        <f>IFERROR(VLOOKUP(E2402,'أرصدة المخزن'!$A:$H,8,0),"")</f>
        <v/>
      </c>
    </row>
    <row r="2403" ht="24.75" customHeight="1" s="138">
      <c r="A2403" s="13" t="n">
        <v>2397</v>
      </c>
      <c r="B2403" s="14" t="n">
        <v>46272</v>
      </c>
      <c r="C2403" s="47" t="inlineStr">
        <is>
          <t>الصيانة لاين</t>
        </is>
      </c>
      <c r="D2403" s="47" t="n">
        <v>654</v>
      </c>
      <c r="E2403" s="19" t="n">
        <v>10090006</v>
      </c>
      <c r="F2403" s="28">
        <f>IFERROR(VLOOKUP(E2403,'أرصدة المخزن'!$A:$E,3,0),"")</f>
        <v/>
      </c>
      <c r="G2403" s="29">
        <f>IFERROR(VLOOKUP(E2403,'أرصدة المخزن'!$A:$H,4,FALSE),"")</f>
        <v/>
      </c>
      <c r="H2403" s="13" t="n">
        <v>1</v>
      </c>
      <c r="I2403" s="115" t="inlineStr">
        <is>
          <t>صرف</t>
        </is>
      </c>
      <c r="J2403" s="13" t="inlineStr">
        <is>
          <t>عمارة 440 غرفة الكهرباء</t>
        </is>
      </c>
      <c r="K2403" s="37">
        <f>IFERROR(VLOOKUP(E2403,'أرصدة المخزن'!$A:$H,8,0),"")</f>
        <v/>
      </c>
    </row>
    <row r="2404" ht="24.75" customHeight="1" s="138">
      <c r="A2404" s="13" t="n">
        <v>2398</v>
      </c>
      <c r="B2404" s="14" t="n">
        <v>46272</v>
      </c>
      <c r="C2404" s="47" t="inlineStr">
        <is>
          <t>الصيانة لاين</t>
        </is>
      </c>
      <c r="D2404" s="47" t="n">
        <v>655</v>
      </c>
      <c r="E2404" s="19" t="n">
        <v>10010038</v>
      </c>
      <c r="F2404" s="28">
        <f>IFERROR(VLOOKUP(E2404,'أرصدة المخزن'!$A:$E,3,0),"")</f>
        <v/>
      </c>
      <c r="G2404" s="29">
        <f>IFERROR(VLOOKUP(E2404,'أرصدة المخزن'!$A:$H,4,FALSE),"")</f>
        <v/>
      </c>
      <c r="H2404" s="13" t="n">
        <v>2</v>
      </c>
      <c r="I2404" s="115" t="inlineStr">
        <is>
          <t>صرف</t>
        </is>
      </c>
      <c r="J2404" s="13" t="inlineStr">
        <is>
          <t>عمارات 48,40</t>
        </is>
      </c>
      <c r="K2404" s="37">
        <f>IFERROR(VLOOKUP(E2404,'أرصدة المخزن'!$A:$H,8,0),"")</f>
        <v/>
      </c>
    </row>
    <row r="2405" ht="24.75" customHeight="1" s="138">
      <c r="A2405" s="13" t="n">
        <v>2399</v>
      </c>
      <c r="B2405" s="14" t="n">
        <v>46272</v>
      </c>
      <c r="C2405" s="47" t="inlineStr">
        <is>
          <t>الصيانة لاين</t>
        </is>
      </c>
      <c r="D2405" s="47" t="n">
        <v>655</v>
      </c>
      <c r="E2405" s="49" t="n">
        <v>10010135</v>
      </c>
      <c r="F2405" s="28">
        <f>IFERROR(VLOOKUP(E2405,'أرصدة المخزن'!$A:$E,3,0),"")</f>
        <v/>
      </c>
      <c r="G2405" s="29">
        <f>IFERROR(VLOOKUP(E2405,'أرصدة المخزن'!$A:$H,4,FALSE),"")</f>
        <v/>
      </c>
      <c r="H2405" s="13" t="n">
        <v>1</v>
      </c>
      <c r="I2405" s="115" t="inlineStr">
        <is>
          <t>صرف</t>
        </is>
      </c>
      <c r="J2405" s="13" t="inlineStr">
        <is>
          <t>بوابة 2</t>
        </is>
      </c>
      <c r="K2405" s="37">
        <f>IFERROR(VLOOKUP(E2405,'أرصدة المخزن'!$A:$H,8,0),"")</f>
        <v/>
      </c>
    </row>
    <row r="2406" ht="24.75" customHeight="1" s="138">
      <c r="A2406" s="13" t="n">
        <v>2400</v>
      </c>
      <c r="B2406" s="14" t="n">
        <v>46272</v>
      </c>
      <c r="C2406" s="47" t="inlineStr">
        <is>
          <t>المسطحات المائية</t>
        </is>
      </c>
      <c r="D2406" s="47" t="n">
        <v>656</v>
      </c>
      <c r="E2406" s="49" t="n">
        <v>10040009</v>
      </c>
      <c r="F2406" s="28">
        <f>IFERROR(VLOOKUP(E2406,'أرصدة المخزن'!$A:$E,3,0),"")</f>
        <v/>
      </c>
      <c r="G2406" s="29">
        <f>IFERROR(VLOOKUP(E2406,'أرصدة المخزن'!$A:$H,4,FALSE),"")</f>
        <v/>
      </c>
      <c r="H2406" s="13" t="n">
        <v>4</v>
      </c>
      <c r="I2406" s="115" t="inlineStr">
        <is>
          <t>صرف</t>
        </is>
      </c>
      <c r="J2406" s="13" t="n"/>
      <c r="K2406" s="37">
        <f>IFERROR(VLOOKUP(E2406,'أرصدة المخزن'!$A:$H,8,0),"")</f>
        <v/>
      </c>
    </row>
    <row r="2407" ht="24.75" customHeight="1" s="138">
      <c r="A2407" s="13" t="n">
        <v>2401</v>
      </c>
      <c r="B2407" s="14" t="n">
        <v>46272</v>
      </c>
      <c r="C2407" s="47" t="inlineStr">
        <is>
          <t>المسطحات المائية</t>
        </is>
      </c>
      <c r="D2407" s="47" t="n">
        <v>656</v>
      </c>
      <c r="E2407" s="49" t="n">
        <v>10020007</v>
      </c>
      <c r="F2407" s="28">
        <f>IFERROR(VLOOKUP(E2407,'أرصدة المخزن'!$A:$E,3,0),"")</f>
        <v/>
      </c>
      <c r="G2407" s="29">
        <f>IFERROR(VLOOKUP(E2407,'أرصدة المخزن'!$A:$H,4,FALSE),"")</f>
        <v/>
      </c>
      <c r="H2407" s="13" t="n">
        <v>1</v>
      </c>
      <c r="I2407" s="115" t="inlineStr">
        <is>
          <t>صرف</t>
        </is>
      </c>
      <c r="J2407" s="13" t="n"/>
      <c r="K2407" s="37">
        <f>IFERROR(VLOOKUP(E2407,'أرصدة المخزن'!$A:$H,8,0),"")</f>
        <v/>
      </c>
    </row>
    <row r="2408" ht="24.75" customHeight="1" s="138">
      <c r="A2408" s="13" t="n">
        <v>2402</v>
      </c>
      <c r="B2408" s="14" t="n">
        <v>46272</v>
      </c>
      <c r="C2408" s="47" t="inlineStr">
        <is>
          <t>المسطحات المائية</t>
        </is>
      </c>
      <c r="D2408" s="47" t="n">
        <v>656</v>
      </c>
      <c r="E2408" s="49" t="n">
        <v>10020038</v>
      </c>
      <c r="F2408" s="28">
        <f>IFERROR(VLOOKUP(E2408,'أرصدة المخزن'!$A:$E,3,0),"")</f>
        <v/>
      </c>
      <c r="G2408" s="29">
        <f>IFERROR(VLOOKUP(E2408,'أرصدة المخزن'!$A:$H,4,FALSE),"")</f>
        <v/>
      </c>
      <c r="H2408" s="13" t="n">
        <v>1</v>
      </c>
      <c r="I2408" s="115" t="inlineStr">
        <is>
          <t>صرف</t>
        </is>
      </c>
      <c r="J2408" s="13" t="n"/>
      <c r="K2408" s="37">
        <f>IFERROR(VLOOKUP(E2408,'أرصدة المخزن'!$A:$H,8,0),"")</f>
        <v/>
      </c>
    </row>
    <row r="2409" ht="24.75" customHeight="1" s="138">
      <c r="A2409" s="13" t="n">
        <v>2403</v>
      </c>
      <c r="B2409" s="14" t="n">
        <v>46272</v>
      </c>
      <c r="C2409" s="47" t="inlineStr">
        <is>
          <t>ذا كالم</t>
        </is>
      </c>
      <c r="D2409" s="47" t="n">
        <v>657</v>
      </c>
      <c r="E2409" s="49" t="n">
        <v>10090006</v>
      </c>
      <c r="F2409" s="28">
        <f>IFERROR(VLOOKUP(E2409,'أرصدة المخزن'!$A:$E,3,0),"")</f>
        <v/>
      </c>
      <c r="G2409" s="29">
        <f>IFERROR(VLOOKUP(E2409,'أرصدة المخزن'!$A:$H,4,FALSE),"")</f>
        <v/>
      </c>
      <c r="H2409" s="13" t="n">
        <v>1</v>
      </c>
      <c r="I2409" s="115" t="inlineStr">
        <is>
          <t>صرف</t>
        </is>
      </c>
      <c r="J2409" s="13" t="inlineStr">
        <is>
          <t>سكن شركة ذا كالم</t>
        </is>
      </c>
      <c r="K2409" s="37">
        <f>IFERROR(VLOOKUP(E2409,'أرصدة المخزن'!$A:$H,8,0),"")</f>
        <v/>
      </c>
    </row>
    <row r="2410" ht="24.75" customHeight="1" s="138">
      <c r="A2410" s="13" t="n">
        <v>2404</v>
      </c>
      <c r="B2410" s="14" t="n">
        <v>46272</v>
      </c>
      <c r="C2410" s="47" t="inlineStr">
        <is>
          <t>لوتس</t>
        </is>
      </c>
      <c r="D2410" s="47" t="n">
        <v>658</v>
      </c>
      <c r="E2410" s="49" t="n">
        <v>10010109</v>
      </c>
      <c r="F2410" s="28">
        <f>IFERROR(VLOOKUP(E2410,'أرصدة المخزن'!$A:$E,3,0),"")</f>
        <v/>
      </c>
      <c r="G2410" s="29">
        <f>IFERROR(VLOOKUP(E2410,'أرصدة المخزن'!$A:$H,4,FALSE),"")</f>
        <v/>
      </c>
      <c r="H2410" s="13" t="n">
        <v>5</v>
      </c>
      <c r="I2410" s="115" t="inlineStr">
        <is>
          <t>صرف</t>
        </is>
      </c>
      <c r="J2410" s="13" t="inlineStr">
        <is>
          <t>عمارات التطوير</t>
        </is>
      </c>
      <c r="K2410" s="37">
        <f>IFERROR(VLOOKUP(E2410,'أرصدة المخزن'!$A:$H,8,0),"")</f>
        <v/>
      </c>
    </row>
    <row r="2411" ht="24.75" customHeight="1" s="138">
      <c r="A2411" s="13" t="n">
        <v>2405</v>
      </c>
      <c r="B2411" s="14" t="n">
        <v>46273</v>
      </c>
      <c r="C2411" s="47" t="inlineStr">
        <is>
          <t>الصيانة لاين</t>
        </is>
      </c>
      <c r="D2411" s="47" t="n">
        <v>659</v>
      </c>
      <c r="E2411" s="19" t="n">
        <v>10020194</v>
      </c>
      <c r="F2411" s="28">
        <f>IFERROR(VLOOKUP(E2411,'أرصدة المخزن'!$A:$E,3,0),"")</f>
        <v/>
      </c>
      <c r="G2411" s="29">
        <f>IFERROR(VLOOKUP(E2411,'أرصدة المخزن'!$A:$H,4,FALSE),"")</f>
        <v/>
      </c>
      <c r="H2411" s="13" t="n">
        <v>1</v>
      </c>
      <c r="I2411" s="115" t="inlineStr">
        <is>
          <t>صرف</t>
        </is>
      </c>
      <c r="J2411" s="13" t="inlineStr">
        <is>
          <t>فيلا أ/حسام ذكي</t>
        </is>
      </c>
      <c r="K2411" s="37">
        <f>IFERROR(VLOOKUP(E2411,'أرصدة المخزن'!$A:$H,8,0),"")</f>
        <v/>
      </c>
    </row>
    <row r="2412" ht="24.75" customHeight="1" s="138">
      <c r="A2412" s="13" t="n">
        <v>2406</v>
      </c>
      <c r="B2412" s="14" t="n">
        <v>46273</v>
      </c>
      <c r="C2412" s="47" t="inlineStr">
        <is>
          <t>الصيانة برايم</t>
        </is>
      </c>
      <c r="D2412" s="47" t="n">
        <v>660</v>
      </c>
      <c r="E2412" s="21" t="n">
        <v>10010022</v>
      </c>
      <c r="F2412" s="28">
        <f>IFERROR(VLOOKUP(E2412,'أرصدة المخزن'!$A:$E,3,0),"")</f>
        <v/>
      </c>
      <c r="G2412" s="29">
        <f>IFERROR(VLOOKUP(E2412,'أرصدة المخزن'!$A:$H,4,FALSE),"")</f>
        <v/>
      </c>
      <c r="H2412" s="13" t="n">
        <v>1</v>
      </c>
      <c r="I2412" s="115" t="inlineStr">
        <is>
          <t>صرف</t>
        </is>
      </c>
      <c r="J2412" s="13" t="inlineStr">
        <is>
          <t>بوابة 2</t>
        </is>
      </c>
      <c r="K2412" s="37">
        <f>IFERROR(VLOOKUP(E2412,'أرصدة المخزن'!$A:$H,8,0),"")</f>
        <v/>
      </c>
    </row>
    <row r="2413" ht="24.75" customHeight="1" s="138">
      <c r="A2413" s="13" t="n">
        <v>2407</v>
      </c>
      <c r="B2413" s="14" t="n">
        <v>46273</v>
      </c>
      <c r="C2413" s="47" t="inlineStr">
        <is>
          <t>الصيانة برايم</t>
        </is>
      </c>
      <c r="D2413" s="47" t="n">
        <v>660</v>
      </c>
      <c r="E2413" s="21" t="n">
        <v>10010101</v>
      </c>
      <c r="F2413" s="28">
        <f>IFERROR(VLOOKUP(E2413,'أرصدة المخزن'!$A:$E,3,0),"")</f>
        <v/>
      </c>
      <c r="G2413" s="29">
        <f>IFERROR(VLOOKUP(E2413,'أرصدة المخزن'!$A:$H,4,FALSE),"")</f>
        <v/>
      </c>
      <c r="H2413" s="13" t="n">
        <v>4</v>
      </c>
      <c r="I2413" s="115" t="inlineStr">
        <is>
          <t>صرف</t>
        </is>
      </c>
      <c r="J2413" s="13" t="inlineStr">
        <is>
          <t>بوابة 2</t>
        </is>
      </c>
      <c r="K2413" s="37">
        <f>IFERROR(VLOOKUP(E2413,'أرصدة المخزن'!$A:$H,8,0),"")</f>
        <v/>
      </c>
    </row>
    <row r="2414" ht="24.75" customHeight="1" s="138">
      <c r="A2414" s="13" t="n">
        <v>2408</v>
      </c>
      <c r="B2414" s="14" t="n">
        <v>46273</v>
      </c>
      <c r="C2414" s="47" t="inlineStr">
        <is>
          <t>الصيانة برايم</t>
        </is>
      </c>
      <c r="D2414" s="47" t="n">
        <v>660</v>
      </c>
      <c r="E2414" s="21" t="n">
        <v>10010152</v>
      </c>
      <c r="F2414" s="28">
        <f>IFERROR(VLOOKUP(E2414,'أرصدة المخزن'!$A:$E,3,0),"")</f>
        <v/>
      </c>
      <c r="G2414" s="29">
        <f>IFERROR(VLOOKUP(E2414,'أرصدة المخزن'!$A:$H,4,FALSE),"")</f>
        <v/>
      </c>
      <c r="H2414" s="13" t="n">
        <v>1</v>
      </c>
      <c r="I2414" s="115" t="inlineStr">
        <is>
          <t>صرف</t>
        </is>
      </c>
      <c r="J2414" s="13" t="inlineStr">
        <is>
          <t>بوابة 2</t>
        </is>
      </c>
      <c r="K2414" s="37">
        <f>IFERROR(VLOOKUP(E2414,'أرصدة المخزن'!$A:$H,8,0),"")</f>
        <v/>
      </c>
    </row>
    <row r="2415" ht="24.75" customHeight="1" s="138">
      <c r="A2415" s="13" t="n">
        <v>2409</v>
      </c>
      <c r="B2415" s="14" t="n">
        <v>46273</v>
      </c>
      <c r="C2415" s="47" t="inlineStr">
        <is>
          <t>الصيانة لاين</t>
        </is>
      </c>
      <c r="D2415" s="47" t="n">
        <v>661</v>
      </c>
      <c r="E2415" s="21" t="n">
        <v>10010113</v>
      </c>
      <c r="F2415" s="28">
        <f>IFERROR(VLOOKUP(E2415,'أرصدة المخزن'!$A:$E,3,0),"")</f>
        <v/>
      </c>
      <c r="G2415" s="29">
        <f>IFERROR(VLOOKUP(E2415,'أرصدة المخزن'!$A:$H,4,FALSE),"")</f>
        <v/>
      </c>
      <c r="H2415" s="13" t="n">
        <v>25</v>
      </c>
      <c r="I2415" s="115" t="inlineStr">
        <is>
          <t>صرف</t>
        </is>
      </c>
      <c r="J2415" s="13" t="inlineStr">
        <is>
          <t>حمام سباحة 1</t>
        </is>
      </c>
      <c r="K2415" s="37">
        <f>IFERROR(VLOOKUP(E2415,'أرصدة المخزن'!$A:$H,8,0),"")</f>
        <v/>
      </c>
    </row>
    <row r="2416" ht="24.75" customHeight="1" s="138">
      <c r="A2416" s="13" t="n">
        <v>2410</v>
      </c>
      <c r="B2416" s="14" t="n">
        <v>46273</v>
      </c>
      <c r="C2416" s="47" t="inlineStr">
        <is>
          <t>الصيانة لاين</t>
        </is>
      </c>
      <c r="D2416" s="47" t="n">
        <v>661</v>
      </c>
      <c r="E2416" s="19" t="n">
        <v>10010139</v>
      </c>
      <c r="F2416" s="28">
        <f>IFERROR(VLOOKUP(E2416,'أرصدة المخزن'!$A:$E,3,0),"")</f>
        <v/>
      </c>
      <c r="G2416" s="29">
        <f>IFERROR(VLOOKUP(E2416,'أرصدة المخزن'!$A:$H,4,FALSE),"")</f>
        <v/>
      </c>
      <c r="H2416" s="13" t="n">
        <v>1</v>
      </c>
      <c r="I2416" s="115" t="inlineStr">
        <is>
          <t>صرف</t>
        </is>
      </c>
      <c r="J2416" s="13" t="inlineStr">
        <is>
          <t>حمام سباحة 1</t>
        </is>
      </c>
      <c r="K2416" s="37">
        <f>IFERROR(VLOOKUP(E2416,'أرصدة المخزن'!$A:$H,8,0),"")</f>
        <v/>
      </c>
    </row>
    <row r="2417" ht="24.75" customHeight="1" s="138">
      <c r="A2417" s="13" t="n">
        <v>2411</v>
      </c>
      <c r="B2417" s="14" t="n">
        <v>46273</v>
      </c>
      <c r="C2417" s="47" t="inlineStr">
        <is>
          <t>الصيانة لاين</t>
        </is>
      </c>
      <c r="D2417" s="47" t="n">
        <v>662</v>
      </c>
      <c r="E2417" s="49" t="n">
        <v>10020165</v>
      </c>
      <c r="F2417" s="28">
        <f>IFERROR(VLOOKUP(E2417,'أرصدة المخزن'!$A:$E,3,0),"")</f>
        <v/>
      </c>
      <c r="G2417" s="29">
        <f>IFERROR(VLOOKUP(E2417,'أرصدة المخزن'!$A:$H,4,FALSE),"")</f>
        <v/>
      </c>
      <c r="H2417" s="13" t="n">
        <v>1</v>
      </c>
      <c r="I2417" s="115" t="inlineStr">
        <is>
          <t>صرف</t>
        </is>
      </c>
      <c r="J2417" s="13" t="inlineStr">
        <is>
          <t>عمارة 70</t>
        </is>
      </c>
      <c r="K2417" s="37">
        <f>IFERROR(VLOOKUP(E2417,'أرصدة المخزن'!$A:$H,8,0),"")</f>
        <v/>
      </c>
    </row>
    <row r="2418" ht="24.75" customHeight="1" s="138">
      <c r="A2418" s="13" t="n">
        <v>2412</v>
      </c>
      <c r="B2418" s="14" t="n">
        <v>46273</v>
      </c>
      <c r="C2418" s="47" t="inlineStr">
        <is>
          <t>الصيانة لاين</t>
        </is>
      </c>
      <c r="D2418" s="47" t="n">
        <v>662</v>
      </c>
      <c r="E2418" s="49" t="n">
        <v>10020166</v>
      </c>
      <c r="F2418" s="28">
        <f>IFERROR(VLOOKUP(E2418,'أرصدة المخزن'!$A:$E,3,0),"")</f>
        <v/>
      </c>
      <c r="G2418" s="29">
        <f>IFERROR(VLOOKUP(E2418,'أرصدة المخزن'!$A:$H,4,FALSE),"")</f>
        <v/>
      </c>
      <c r="H2418" s="13" t="n">
        <v>1</v>
      </c>
      <c r="I2418" s="115" t="inlineStr">
        <is>
          <t>صرف</t>
        </is>
      </c>
      <c r="J2418" s="13" t="inlineStr">
        <is>
          <t>عمارة 71</t>
        </is>
      </c>
      <c r="K2418" s="37">
        <f>IFERROR(VLOOKUP(E2418,'أرصدة المخزن'!$A:$H,8,0),"")</f>
        <v/>
      </c>
    </row>
    <row r="2419" ht="24.75" customHeight="1" s="138">
      <c r="A2419" s="13" t="n">
        <v>2413</v>
      </c>
      <c r="B2419" s="14" t="n">
        <v>46274</v>
      </c>
      <c r="C2419" s="47" t="inlineStr">
        <is>
          <t>ذا كالم</t>
        </is>
      </c>
      <c r="D2419" s="47" t="n">
        <v>663</v>
      </c>
      <c r="E2419" s="49" t="n">
        <v>10070019</v>
      </c>
      <c r="F2419" s="28">
        <f>IFERROR(VLOOKUP(E2419,'أرصدة المخزن'!$A:$E,3,0),"")</f>
        <v/>
      </c>
      <c r="G2419" s="29">
        <f>IFERROR(VLOOKUP(E2419,'أرصدة المخزن'!$A:$H,4,FALSE),"")</f>
        <v/>
      </c>
      <c r="H2419" s="13" t="n">
        <v>1</v>
      </c>
      <c r="I2419" s="115" t="inlineStr">
        <is>
          <t>صرف</t>
        </is>
      </c>
      <c r="J2419" s="13" t="inlineStr">
        <is>
          <t>سكن شركة ذا كالم المهندس خالد رشيد</t>
        </is>
      </c>
      <c r="K2419" s="37">
        <f>IFERROR(VLOOKUP(E2419,'أرصدة المخزن'!$A:$H,8,0),"")</f>
        <v/>
      </c>
    </row>
    <row r="2420" ht="24.75" customHeight="1" s="138">
      <c r="A2420" s="13" t="n">
        <v>2414</v>
      </c>
      <c r="B2420" s="14" t="n">
        <v>46274</v>
      </c>
      <c r="C2420" s="47" t="inlineStr">
        <is>
          <t>ذا كالم</t>
        </is>
      </c>
      <c r="D2420" s="47" t="n">
        <v>663</v>
      </c>
      <c r="E2420" s="49" t="n">
        <v>10090006</v>
      </c>
      <c r="F2420" s="28">
        <f>IFERROR(VLOOKUP(E2420,'أرصدة المخزن'!$A:$E,3,0),"")</f>
        <v/>
      </c>
      <c r="G2420" s="29">
        <f>IFERROR(VLOOKUP(E2420,'أرصدة المخزن'!$A:$H,4,FALSE),"")</f>
        <v/>
      </c>
      <c r="H2420" s="13" t="n">
        <v>1</v>
      </c>
      <c r="I2420" s="115" t="inlineStr">
        <is>
          <t>صرف</t>
        </is>
      </c>
      <c r="J2420" s="13" t="inlineStr">
        <is>
          <t>سكن شركة ذا كالم المهندس خالد رشيد</t>
        </is>
      </c>
      <c r="K2420" s="37">
        <f>IFERROR(VLOOKUP(E2420,'أرصدة المخزن'!$A:$H,8,0),"")</f>
        <v/>
      </c>
    </row>
    <row r="2421" ht="24.75" customHeight="1" s="138">
      <c r="A2421" s="13" t="n">
        <v>2415</v>
      </c>
      <c r="B2421" s="14" t="n">
        <v>46274</v>
      </c>
      <c r="C2421" s="47" t="inlineStr">
        <is>
          <t>لوتس</t>
        </is>
      </c>
      <c r="D2421" s="47" t="n">
        <v>664</v>
      </c>
      <c r="E2421" s="49" t="n">
        <v>10010035</v>
      </c>
      <c r="F2421" s="28">
        <f>IFERROR(VLOOKUP(E2421,'أرصدة المخزن'!$A:$E,3,0),"")</f>
        <v/>
      </c>
      <c r="G2421" s="29">
        <f>IFERROR(VLOOKUP(E2421,'أرصدة المخزن'!$A:$H,4,FALSE),"")</f>
        <v/>
      </c>
      <c r="H2421" s="13" t="n">
        <v>60</v>
      </c>
      <c r="I2421" s="115" t="inlineStr">
        <is>
          <t>صرف</t>
        </is>
      </c>
      <c r="J2421" s="13" t="inlineStr">
        <is>
          <t>عمارات التطوير</t>
        </is>
      </c>
      <c r="K2421" s="37">
        <f>IFERROR(VLOOKUP(E2421,'أرصدة المخزن'!$A:$H,8,0),"")</f>
        <v/>
      </c>
    </row>
    <row r="2422" ht="24.75" customHeight="1" s="138">
      <c r="A2422" s="13" t="n">
        <v>2416</v>
      </c>
      <c r="B2422" s="14" t="n">
        <v>46274</v>
      </c>
      <c r="C2422" s="47" t="inlineStr">
        <is>
          <t>لوتس</t>
        </is>
      </c>
      <c r="D2422" s="47" t="n">
        <v>664</v>
      </c>
      <c r="E2422" s="49" t="n">
        <v>10010109</v>
      </c>
      <c r="F2422" s="28">
        <f>IFERROR(VLOOKUP(E2422,'أرصدة المخزن'!$A:$E,3,0),"")</f>
        <v/>
      </c>
      <c r="G2422" s="29">
        <f>IFERROR(VLOOKUP(E2422,'أرصدة المخزن'!$A:$H,4,FALSE),"")</f>
        <v/>
      </c>
      <c r="H2422" s="13" t="n">
        <v>4</v>
      </c>
      <c r="I2422" s="115" t="inlineStr">
        <is>
          <t>صرف</t>
        </is>
      </c>
      <c r="J2422" s="13" t="inlineStr">
        <is>
          <t>عمارات التطوير</t>
        </is>
      </c>
      <c r="K2422" s="37">
        <f>IFERROR(VLOOKUP(E2422,'أرصدة المخزن'!$A:$H,8,0),"")</f>
        <v/>
      </c>
    </row>
    <row r="2423" ht="24.75" customHeight="1" s="138">
      <c r="A2423" s="13" t="n">
        <v>2417</v>
      </c>
      <c r="B2423" s="14" t="n">
        <v>46274</v>
      </c>
      <c r="C2423" s="47" t="inlineStr">
        <is>
          <t>لوتس</t>
        </is>
      </c>
      <c r="D2423" s="47" t="n">
        <v>664</v>
      </c>
      <c r="E2423" s="49" t="n">
        <v>10010151</v>
      </c>
      <c r="F2423" s="28">
        <f>IFERROR(VLOOKUP(E2423,'أرصدة المخزن'!$A:$E,3,0),"")</f>
        <v/>
      </c>
      <c r="G2423" s="29">
        <f>IFERROR(VLOOKUP(E2423,'أرصدة المخزن'!$A:$H,4,FALSE),"")</f>
        <v/>
      </c>
      <c r="H2423" s="13" t="n">
        <v>52</v>
      </c>
      <c r="I2423" s="115" t="inlineStr">
        <is>
          <t>صرف</t>
        </is>
      </c>
      <c r="J2423" s="13" t="inlineStr">
        <is>
          <t>عمارات التطوير</t>
        </is>
      </c>
      <c r="K2423" s="37">
        <f>IFERROR(VLOOKUP(E2423,'أرصدة المخزن'!$A:$H,8,0),"")</f>
        <v/>
      </c>
    </row>
    <row r="2424" ht="24.75" customHeight="1" s="138">
      <c r="A2424" s="13" t="n">
        <v>2418</v>
      </c>
      <c r="B2424" s="14" t="n">
        <v>46274</v>
      </c>
      <c r="C2424" s="47" t="inlineStr">
        <is>
          <t>الري سلطان</t>
        </is>
      </c>
      <c r="D2424" s="47" t="n">
        <v>665</v>
      </c>
      <c r="E2424" s="49" t="n">
        <v>10020034</v>
      </c>
      <c r="F2424" s="28">
        <f>IFERROR(VLOOKUP(E2424,'أرصدة المخزن'!$A:$E,3,0),"")</f>
        <v/>
      </c>
      <c r="G2424" s="29">
        <f>IFERROR(VLOOKUP(E2424,'أرصدة المخزن'!$A:$H,4,FALSE),"")</f>
        <v/>
      </c>
      <c r="H2424" s="13" t="n">
        <v>1</v>
      </c>
      <c r="I2424" s="115" t="inlineStr">
        <is>
          <t>صرف</t>
        </is>
      </c>
      <c r="J2424" s="13" t="inlineStr">
        <is>
          <t>تغيير  محبس حمام 2</t>
        </is>
      </c>
      <c r="K2424" s="37">
        <f>IFERROR(VLOOKUP(E2424,'أرصدة المخزن'!$A:$H,8,0),"")</f>
        <v/>
      </c>
    </row>
    <row r="2425" ht="24.75" customHeight="1" s="138">
      <c r="A2425" s="13" t="n">
        <v>2419</v>
      </c>
      <c r="B2425" s="14" t="n">
        <v>46274</v>
      </c>
      <c r="C2425" s="47" t="inlineStr">
        <is>
          <t>الصيانة لاين</t>
        </is>
      </c>
      <c r="D2425" s="47" t="n">
        <v>666</v>
      </c>
      <c r="E2425" s="49" t="n">
        <v>10020089</v>
      </c>
      <c r="F2425" s="28">
        <f>IFERROR(VLOOKUP(E2425,'أرصدة المخزن'!$A:$E,3,0),"")</f>
        <v/>
      </c>
      <c r="G2425" s="29">
        <f>IFERROR(VLOOKUP(E2425,'أرصدة المخزن'!$A:$H,4,FALSE),"")</f>
        <v/>
      </c>
      <c r="H2425" s="13" t="n">
        <v>1</v>
      </c>
      <c r="I2425" s="115" t="inlineStr">
        <is>
          <t>صرف</t>
        </is>
      </c>
      <c r="J2425" s="13" t="inlineStr">
        <is>
          <t>أصلا تسريب عمارة 209</t>
        </is>
      </c>
      <c r="K2425" s="37">
        <f>IFERROR(VLOOKUP(E2425,'أرصدة المخزن'!$A:$H,8,0),"")</f>
        <v/>
      </c>
    </row>
    <row r="2426" ht="24.75" customHeight="1" s="138">
      <c r="A2426" s="13" t="n">
        <v>2420</v>
      </c>
      <c r="B2426" s="14" t="n">
        <v>46274</v>
      </c>
      <c r="C2426" s="47" t="inlineStr">
        <is>
          <t>الصيانة لاين</t>
        </is>
      </c>
      <c r="D2426" s="47" t="n">
        <v>666</v>
      </c>
      <c r="E2426" s="49" t="n">
        <v>10020166</v>
      </c>
      <c r="F2426" s="28">
        <f>IFERROR(VLOOKUP(E2426,'أرصدة المخزن'!$A:$E,3,0),"")</f>
        <v/>
      </c>
      <c r="G2426" s="29">
        <f>IFERROR(VLOOKUP(E2426,'أرصدة المخزن'!$A:$H,4,FALSE),"")</f>
        <v/>
      </c>
      <c r="H2426" s="13" t="n">
        <v>1</v>
      </c>
      <c r="I2426" s="115" t="inlineStr">
        <is>
          <t>صرف</t>
        </is>
      </c>
      <c r="J2426" s="13" t="inlineStr">
        <is>
          <t>أصلا تسريب عمارة 209</t>
        </is>
      </c>
      <c r="K2426" s="37">
        <f>IFERROR(VLOOKUP(E2426,'أرصدة المخزن'!$A:$H,8,0),"")</f>
        <v/>
      </c>
    </row>
    <row r="2427" ht="24.75" customHeight="1" s="138">
      <c r="A2427" s="13" t="n">
        <v>2421</v>
      </c>
      <c r="B2427" s="14" t="n">
        <v>46274</v>
      </c>
      <c r="C2427" s="47" t="inlineStr">
        <is>
          <t>الصيانة لاين</t>
        </is>
      </c>
      <c r="D2427" s="47" t="n">
        <v>666</v>
      </c>
      <c r="E2427" s="49" t="n">
        <v>10170039</v>
      </c>
      <c r="F2427" s="28">
        <f>IFERROR(VLOOKUP(E2427,'أرصدة المخزن'!$A:$E,3,0),"")</f>
        <v/>
      </c>
      <c r="G2427" s="29">
        <f>IFERROR(VLOOKUP(E2427,'أرصدة المخزن'!$A:$H,4,FALSE),"")</f>
        <v/>
      </c>
      <c r="H2427" s="13" t="n">
        <v>6</v>
      </c>
      <c r="I2427" s="115" t="inlineStr">
        <is>
          <t>صرف</t>
        </is>
      </c>
      <c r="J2427" s="13" t="inlineStr">
        <is>
          <t>موقع عام</t>
        </is>
      </c>
      <c r="K2427" s="37">
        <f>IFERROR(VLOOKUP(E2427,'أرصدة المخزن'!$A:$H,8,0),"")</f>
        <v/>
      </c>
    </row>
    <row r="2428" ht="24.75" customHeight="1" s="138">
      <c r="A2428" s="13" t="n">
        <v>2422</v>
      </c>
      <c r="B2428" s="14" t="n">
        <v>46274</v>
      </c>
      <c r="C2428" s="47" t="inlineStr">
        <is>
          <t>الصيانة لاين</t>
        </is>
      </c>
      <c r="D2428" s="47" t="n">
        <v>667</v>
      </c>
      <c r="E2428" s="49" t="n">
        <v>10010038</v>
      </c>
      <c r="F2428" s="28">
        <f>IFERROR(VLOOKUP(E2428,'أرصدة المخزن'!$A:$E,3,0),"")</f>
        <v/>
      </c>
      <c r="G2428" s="29">
        <f>IFERROR(VLOOKUP(E2428,'أرصدة المخزن'!$A:$H,4,FALSE),"")</f>
        <v/>
      </c>
      <c r="H2428" s="13" t="n">
        <v>2</v>
      </c>
      <c r="I2428" s="115" t="inlineStr">
        <is>
          <t>صرف</t>
        </is>
      </c>
      <c r="J2428" s="13" t="inlineStr">
        <is>
          <t>عمارة 141</t>
        </is>
      </c>
      <c r="K2428" s="37">
        <f>IFERROR(VLOOKUP(E2428,'أرصدة المخزن'!$A:$H,8,0),"")</f>
        <v/>
      </c>
    </row>
    <row r="2429" ht="24.75" customHeight="1" s="138">
      <c r="A2429" s="13" t="n">
        <v>2423</v>
      </c>
      <c r="B2429" s="14" t="n">
        <v>46274</v>
      </c>
      <c r="C2429" s="47" t="inlineStr">
        <is>
          <t>الصيانة لاين</t>
        </is>
      </c>
      <c r="D2429" s="47" t="n">
        <v>667</v>
      </c>
      <c r="E2429" s="49" t="n">
        <v>10010039</v>
      </c>
      <c r="F2429" s="28">
        <f>IFERROR(VLOOKUP(E2429,'أرصدة المخزن'!$A:$E,3,0),"")</f>
        <v/>
      </c>
      <c r="G2429" s="29">
        <f>IFERROR(VLOOKUP(E2429,'أرصدة المخزن'!$A:$H,4,FALSE),"")</f>
        <v/>
      </c>
      <c r="H2429" s="13" t="n">
        <v>1</v>
      </c>
      <c r="I2429" s="115" t="inlineStr">
        <is>
          <t>صرف</t>
        </is>
      </c>
      <c r="J2429" s="13" t="inlineStr">
        <is>
          <t>عمارة 141</t>
        </is>
      </c>
      <c r="K2429" s="37">
        <f>IFERROR(VLOOKUP(E2429,'أرصدة المخزن'!$A:$H,8,0),"")</f>
        <v/>
      </c>
    </row>
    <row r="2430" ht="24.75" customHeight="1" s="138">
      <c r="A2430" s="13" t="n">
        <v>2424</v>
      </c>
      <c r="B2430" s="14" t="n">
        <v>46274</v>
      </c>
      <c r="C2430" s="47" t="inlineStr">
        <is>
          <t>الصيانة لاين</t>
        </is>
      </c>
      <c r="D2430" s="47" t="n">
        <v>667</v>
      </c>
      <c r="E2430" s="49" t="n">
        <v>10010056</v>
      </c>
      <c r="F2430" s="28">
        <f>IFERROR(VLOOKUP(E2430,'أرصدة المخزن'!$A:$E,3,0),"")</f>
        <v/>
      </c>
      <c r="G2430" s="29">
        <f>IFERROR(VLOOKUP(E2430,'أرصدة المخزن'!$A:$H,4,FALSE),"")</f>
        <v/>
      </c>
      <c r="H2430" s="13" t="n">
        <v>4</v>
      </c>
      <c r="I2430" s="115" t="inlineStr">
        <is>
          <t>صرف</t>
        </is>
      </c>
      <c r="J2430" s="13" t="inlineStr">
        <is>
          <t>عمارة 141</t>
        </is>
      </c>
      <c r="K2430" s="37">
        <f>IFERROR(VLOOKUP(E2430,'أرصدة المخزن'!$A:$H,8,0),"")</f>
        <v/>
      </c>
    </row>
    <row r="2431" ht="24.75" customHeight="1" s="138">
      <c r="A2431" s="13" t="n">
        <v>2425</v>
      </c>
      <c r="B2431" s="14" t="n">
        <v>46274</v>
      </c>
      <c r="C2431" s="47" t="inlineStr">
        <is>
          <t>ذا كالم</t>
        </is>
      </c>
      <c r="D2431" s="47" t="n">
        <v>668</v>
      </c>
      <c r="E2431" s="21" t="n">
        <v>10170069</v>
      </c>
      <c r="F2431" s="28">
        <f>IFERROR(VLOOKUP(E2431,'أرصدة المخزن'!$A:$E,3,0),"")</f>
        <v/>
      </c>
      <c r="G2431" s="29">
        <f>IFERROR(VLOOKUP(E2431,'أرصدة المخزن'!$A:$H,4,FALSE),"")</f>
        <v/>
      </c>
      <c r="H2431" s="13" t="n">
        <v>4</v>
      </c>
      <c r="I2431" s="115" t="inlineStr">
        <is>
          <t>صرف</t>
        </is>
      </c>
      <c r="J2431" s="13" t="inlineStr">
        <is>
          <t>موقع الهضبة</t>
        </is>
      </c>
      <c r="K2431" s="37">
        <f>IFERROR(VLOOKUP(E2431,'أرصدة المخزن'!$A:$H,8,0),"")</f>
        <v/>
      </c>
    </row>
    <row r="2432" ht="24.75" customHeight="1" s="138">
      <c r="A2432" s="13" t="n">
        <v>2426</v>
      </c>
      <c r="B2432" s="14" t="n">
        <v>46274</v>
      </c>
      <c r="C2432" s="47" t="inlineStr">
        <is>
          <t>ذا كالم</t>
        </is>
      </c>
      <c r="D2432" s="47" t="n">
        <v>668</v>
      </c>
      <c r="E2432" s="21" t="n">
        <v>10170028</v>
      </c>
      <c r="F2432" s="28">
        <f>IFERROR(VLOOKUP(E2432,'أرصدة المخزن'!$A:$E,3,0),"")</f>
        <v/>
      </c>
      <c r="G2432" s="29">
        <f>IFERROR(VLOOKUP(E2432,'أرصدة المخزن'!$A:$H,4,FALSE),"")</f>
        <v/>
      </c>
      <c r="H2432" s="13" t="n">
        <v>1</v>
      </c>
      <c r="I2432" s="115" t="inlineStr">
        <is>
          <t>صرف</t>
        </is>
      </c>
      <c r="J2432" s="13" t="n"/>
      <c r="K2432" s="37">
        <f>IFERROR(VLOOKUP(E2432,'أرصدة المخزن'!$A:$H,8,0),"")</f>
        <v/>
      </c>
    </row>
    <row r="2433" ht="24.75" customHeight="1" s="138">
      <c r="A2433" s="13" t="n">
        <v>2427</v>
      </c>
      <c r="B2433" s="14" t="n">
        <v>46275</v>
      </c>
      <c r="C2433" s="47" t="inlineStr">
        <is>
          <t>النظافة كايرو</t>
        </is>
      </c>
      <c r="D2433" s="47" t="n">
        <v>669</v>
      </c>
      <c r="E2433" s="49" t="n">
        <v>10050002</v>
      </c>
      <c r="F2433" s="28">
        <f>IFERROR(VLOOKUP(E2433,'أرصدة المخزن'!$A:$E,3,0),"")</f>
        <v/>
      </c>
      <c r="G2433" s="29">
        <f>IFERROR(VLOOKUP(E2433,'أرصدة المخزن'!$A:$H,4,FALSE),"")</f>
        <v/>
      </c>
      <c r="H2433" s="13" t="n">
        <v>4</v>
      </c>
      <c r="I2433" s="115" t="inlineStr">
        <is>
          <t>صرف</t>
        </is>
      </c>
      <c r="J2433" s="13" t="n"/>
      <c r="K2433" s="37">
        <f>IFERROR(VLOOKUP(E2433,'أرصدة المخزن'!$A:$H,8,0),"")</f>
        <v/>
      </c>
    </row>
    <row r="2434" ht="24.75" customHeight="1" s="138">
      <c r="A2434" s="13" t="n">
        <v>2428</v>
      </c>
      <c r="B2434" s="14" t="n">
        <v>46275</v>
      </c>
      <c r="C2434" s="47" t="inlineStr">
        <is>
          <t>النظافة كايرو</t>
        </is>
      </c>
      <c r="D2434" s="47" t="n">
        <v>669</v>
      </c>
      <c r="E2434" s="49" t="n">
        <v>10050003</v>
      </c>
      <c r="F2434" s="28">
        <f>IFERROR(VLOOKUP(E2434,'أرصدة المخزن'!$A:$E,3,0),"")</f>
        <v/>
      </c>
      <c r="G2434" s="29">
        <f>IFERROR(VLOOKUP(E2434,'أرصدة المخزن'!$A:$H,4,FALSE),"")</f>
        <v/>
      </c>
      <c r="H2434" s="13" t="n">
        <v>18</v>
      </c>
      <c r="I2434" s="115" t="inlineStr">
        <is>
          <t>صرف</t>
        </is>
      </c>
      <c r="J2434" s="13" t="n"/>
      <c r="K2434" s="37">
        <f>IFERROR(VLOOKUP(E2434,'أرصدة المخزن'!$A:$H,8,0),"")</f>
        <v/>
      </c>
    </row>
    <row r="2435" ht="24.75" customHeight="1" s="138">
      <c r="A2435" s="13" t="n">
        <v>2429</v>
      </c>
      <c r="B2435" s="14" t="n">
        <v>46275</v>
      </c>
      <c r="C2435" s="47" t="inlineStr">
        <is>
          <t>النظافة كايرو</t>
        </is>
      </c>
      <c r="D2435" s="47" t="n">
        <v>669</v>
      </c>
      <c r="E2435" s="49" t="n">
        <v>10050005</v>
      </c>
      <c r="F2435" s="28">
        <f>IFERROR(VLOOKUP(E2435,'أرصدة المخزن'!$A:$E,3,0),"")</f>
        <v/>
      </c>
      <c r="G2435" s="29">
        <f>IFERROR(VLOOKUP(E2435,'أرصدة المخزن'!$A:$H,4,FALSE),"")</f>
        <v/>
      </c>
      <c r="H2435" s="13" t="n">
        <v>2</v>
      </c>
      <c r="I2435" s="115" t="inlineStr">
        <is>
          <t>صرف</t>
        </is>
      </c>
      <c r="J2435" s="13" t="n"/>
      <c r="K2435" s="37">
        <f>IFERROR(VLOOKUP(E2435,'أرصدة المخزن'!$A:$H,8,0),"")</f>
        <v/>
      </c>
    </row>
    <row r="2436" ht="24.75" customHeight="1" s="138">
      <c r="A2436" s="13" t="n">
        <v>2430</v>
      </c>
      <c r="B2436" s="14" t="n">
        <v>46275</v>
      </c>
      <c r="C2436" s="47" t="inlineStr">
        <is>
          <t>النظافة كايرو</t>
        </is>
      </c>
      <c r="D2436" s="47" t="n">
        <v>669</v>
      </c>
      <c r="E2436" s="49" t="n">
        <v>10050008</v>
      </c>
      <c r="F2436" s="28">
        <f>IFERROR(VLOOKUP(E2436,'أرصدة المخزن'!$A:$E,3,0),"")</f>
        <v/>
      </c>
      <c r="G2436" s="29">
        <f>IFERROR(VLOOKUP(E2436,'أرصدة المخزن'!$A:$H,4,FALSE),"")</f>
        <v/>
      </c>
      <c r="H2436" s="13" t="n">
        <v>16</v>
      </c>
      <c r="I2436" s="115" t="inlineStr">
        <is>
          <t>صرف</t>
        </is>
      </c>
      <c r="J2436" s="13" t="n"/>
      <c r="K2436" s="37">
        <f>IFERROR(VLOOKUP(E2436,'أرصدة المخزن'!$A:$H,8,0),"")</f>
        <v/>
      </c>
    </row>
    <row r="2437" ht="24.75" customHeight="1" s="138">
      <c r="A2437" s="13" t="n">
        <v>2431</v>
      </c>
      <c r="B2437" s="14" t="n">
        <v>46275</v>
      </c>
      <c r="C2437" s="47" t="inlineStr">
        <is>
          <t>الصيانة لاين</t>
        </is>
      </c>
      <c r="D2437" s="47" t="n">
        <v>670</v>
      </c>
      <c r="E2437" s="19" t="n">
        <v>10020243</v>
      </c>
      <c r="F2437" s="28">
        <f>IFERROR(VLOOKUP(E2437,'أرصدة المخزن'!$A:$E,3,0),"")</f>
        <v/>
      </c>
      <c r="G2437" s="29">
        <f>IFERROR(VLOOKUP(E2437,'أرصدة المخزن'!$A:$H,4,FALSE),"")</f>
        <v/>
      </c>
      <c r="H2437" s="13" t="n">
        <v>2</v>
      </c>
      <c r="I2437" s="115" t="inlineStr">
        <is>
          <t>صرف</t>
        </is>
      </c>
      <c r="J2437" s="13" t="inlineStr">
        <is>
          <t>عمارة  40</t>
        </is>
      </c>
      <c r="K2437" s="37">
        <f>IFERROR(VLOOKUP(E2437,'أرصدة المخزن'!$A:$H,8,0),"")</f>
        <v/>
      </c>
    </row>
    <row r="2438" ht="24.75" customHeight="1" s="138">
      <c r="A2438" s="13" t="n">
        <v>2432</v>
      </c>
      <c r="B2438" s="14" t="n">
        <v>46275</v>
      </c>
      <c r="C2438" s="47" t="inlineStr">
        <is>
          <t>الصيانة لاين</t>
        </is>
      </c>
      <c r="D2438" s="47" t="n">
        <v>671</v>
      </c>
      <c r="E2438" s="19" t="n">
        <v>10010038</v>
      </c>
      <c r="F2438" s="28">
        <f>IFERROR(VLOOKUP(E2438,'أرصدة المخزن'!$A:$E,3,0),"")</f>
        <v/>
      </c>
      <c r="G2438" s="29">
        <f>IFERROR(VLOOKUP(E2438,'أرصدة المخزن'!$A:$H,4,FALSE),"")</f>
        <v/>
      </c>
      <c r="H2438" s="13" t="n">
        <v>8</v>
      </c>
      <c r="I2438" s="115" t="inlineStr">
        <is>
          <t>صرف</t>
        </is>
      </c>
      <c r="J2438" s="13" t="n"/>
      <c r="K2438" s="37">
        <f>IFERROR(VLOOKUP(E2438,'أرصدة المخزن'!$A:$H,8,0),"")</f>
        <v/>
      </c>
    </row>
    <row r="2439" ht="24.75" customHeight="1" s="138">
      <c r="A2439" s="13" t="n">
        <v>2433</v>
      </c>
      <c r="B2439" s="14" t="n">
        <v>46275</v>
      </c>
      <c r="C2439" s="47" t="inlineStr">
        <is>
          <t>الصيانة لاين</t>
        </is>
      </c>
      <c r="D2439" s="47" t="n">
        <v>671</v>
      </c>
      <c r="E2439" s="49" t="n">
        <v>10010039</v>
      </c>
      <c r="F2439" s="28">
        <f>IFERROR(VLOOKUP(E2439,'أرصدة المخزن'!$A:$E,3,0),"")</f>
        <v/>
      </c>
      <c r="G2439" s="29">
        <f>IFERROR(VLOOKUP(E2439,'أرصدة المخزن'!$A:$H,4,FALSE),"")</f>
        <v/>
      </c>
      <c r="H2439" s="13" t="n">
        <v>1</v>
      </c>
      <c r="I2439" s="115" t="inlineStr">
        <is>
          <t>صرف</t>
        </is>
      </c>
      <c r="J2439" s="13" t="n"/>
      <c r="K2439" s="37">
        <f>IFERROR(VLOOKUP(E2439,'أرصدة المخزن'!$A:$H,8,0),"")</f>
        <v/>
      </c>
    </row>
    <row r="2440" ht="24.75" customHeight="1" s="138">
      <c r="A2440" s="13" t="n">
        <v>2434</v>
      </c>
      <c r="B2440" s="14" t="n">
        <v>46275</v>
      </c>
      <c r="C2440" s="47" t="inlineStr">
        <is>
          <t>الصيانة لاين</t>
        </is>
      </c>
      <c r="D2440" s="47" t="n">
        <v>672</v>
      </c>
      <c r="E2440" s="49" t="n">
        <v>10100011</v>
      </c>
      <c r="F2440" s="28">
        <f>IFERROR(VLOOKUP(E2440,'أرصدة المخزن'!$A:$E,3,0),"")</f>
        <v/>
      </c>
      <c r="G2440" s="29">
        <f>IFERROR(VLOOKUP(E2440,'أرصدة المخزن'!$A:$H,4,FALSE),"")</f>
        <v/>
      </c>
      <c r="H2440" s="13" t="n">
        <v>1</v>
      </c>
      <c r="I2440" s="115" t="inlineStr">
        <is>
          <t>صرف</t>
        </is>
      </c>
      <c r="J2440" s="13" t="inlineStr">
        <is>
          <t>كرفان  الادرارة</t>
        </is>
      </c>
      <c r="K2440" s="37">
        <f>IFERROR(VLOOKUP(E2440,'أرصدة المخزن'!$A:$H,8,0),"")</f>
        <v/>
      </c>
    </row>
    <row r="2441" ht="24.75" customHeight="1" s="138">
      <c r="A2441" s="13" t="n">
        <v>2435</v>
      </c>
      <c r="B2441" s="14" t="n">
        <v>46275</v>
      </c>
      <c r="C2441" s="47" t="inlineStr">
        <is>
          <t>الصيانة لاين</t>
        </is>
      </c>
      <c r="D2441" s="47" t="n">
        <v>673</v>
      </c>
      <c r="E2441" s="49" t="n">
        <v>10020230</v>
      </c>
      <c r="F2441" s="28">
        <f>IFERROR(VLOOKUP(E2441,'أرصدة المخزن'!$A:$E,3,0),"")</f>
        <v/>
      </c>
      <c r="G2441" s="29">
        <f>IFERROR(VLOOKUP(E2441,'أرصدة المخزن'!$A:$H,4,FALSE),"")</f>
        <v/>
      </c>
      <c r="H2441" s="13" t="n">
        <v>8</v>
      </c>
      <c r="I2441" s="115" t="inlineStr">
        <is>
          <t>صرف</t>
        </is>
      </c>
      <c r="J2441" s="13" t="inlineStr">
        <is>
          <t>حمام 1</t>
        </is>
      </c>
      <c r="K2441" s="37">
        <f>IFERROR(VLOOKUP(E2441,'أرصدة المخزن'!$A:$H,8,0),"")</f>
        <v/>
      </c>
    </row>
    <row r="2442" ht="24.75" customHeight="1" s="138">
      <c r="A2442" s="13" t="n">
        <v>2436</v>
      </c>
      <c r="B2442" s="14" t="n">
        <v>46275</v>
      </c>
      <c r="C2442" s="47" t="inlineStr">
        <is>
          <t>الصيانة لاين</t>
        </is>
      </c>
      <c r="D2442" s="47" t="n">
        <v>673</v>
      </c>
      <c r="E2442" s="49" t="n">
        <v>10020109</v>
      </c>
      <c r="F2442" s="28">
        <f>IFERROR(VLOOKUP(E2442,'أرصدة المخزن'!$A:$E,3,0),"")</f>
        <v/>
      </c>
      <c r="G2442" s="29">
        <f>IFERROR(VLOOKUP(E2442,'أرصدة المخزن'!$A:$H,4,FALSE),"")</f>
        <v/>
      </c>
      <c r="H2442" s="13" t="n">
        <v>6</v>
      </c>
      <c r="I2442" s="115" t="inlineStr">
        <is>
          <t>صرف</t>
        </is>
      </c>
      <c r="J2442" s="13" t="inlineStr">
        <is>
          <t>حمام 1</t>
        </is>
      </c>
      <c r="K2442" s="37">
        <f>IFERROR(VLOOKUP(E2442,'أرصدة المخزن'!$A:$H,8,0),"")</f>
        <v/>
      </c>
    </row>
    <row r="2443" ht="24.75" customHeight="1" s="138">
      <c r="A2443" s="13" t="n">
        <v>2437</v>
      </c>
      <c r="B2443" s="14" t="n">
        <v>46275</v>
      </c>
      <c r="C2443" s="47" t="inlineStr">
        <is>
          <t>الصيانة لاين</t>
        </is>
      </c>
      <c r="D2443" s="47" t="n">
        <v>673</v>
      </c>
      <c r="E2443" s="49" t="n">
        <v>10020091</v>
      </c>
      <c r="F2443" s="28">
        <f>IFERROR(VLOOKUP(E2443,'أرصدة المخزن'!$A:$E,3,0),"")</f>
        <v/>
      </c>
      <c r="G2443" s="29">
        <f>IFERROR(VLOOKUP(E2443,'أرصدة المخزن'!$A:$H,4,FALSE),"")</f>
        <v/>
      </c>
      <c r="H2443" s="13" t="n">
        <v>8</v>
      </c>
      <c r="I2443" s="115" t="inlineStr">
        <is>
          <t>صرف</t>
        </is>
      </c>
      <c r="J2443" s="13" t="inlineStr">
        <is>
          <t>حمام 1</t>
        </is>
      </c>
      <c r="K2443" s="37">
        <f>IFERROR(VLOOKUP(E2443,'أرصدة المخزن'!$A:$H,8,0),"")</f>
        <v/>
      </c>
    </row>
    <row r="2444" ht="21.6" customHeight="1" s="138">
      <c r="A2444" s="13" t="n">
        <v>2438</v>
      </c>
      <c r="B2444" s="14" t="n">
        <v>46277</v>
      </c>
      <c r="C2444" s="47" t="inlineStr">
        <is>
          <t>الري سلطان</t>
        </is>
      </c>
      <c r="D2444" s="47" t="n">
        <v>674</v>
      </c>
      <c r="E2444" s="49" t="n">
        <v>10020054</v>
      </c>
      <c r="F2444" s="28">
        <f>IFERROR(VLOOKUP(E2444,'أرصدة المخزن'!$A:$E,3,0),"")</f>
        <v/>
      </c>
      <c r="G2444" s="29">
        <f>IFERROR(VLOOKUP(E2444,'أرصدة المخزن'!$A:$H,4,FALSE),"")</f>
        <v/>
      </c>
      <c r="H2444" s="13" t="n">
        <v>1</v>
      </c>
      <c r="I2444" s="115" t="inlineStr">
        <is>
          <t>صرف</t>
        </is>
      </c>
      <c r="J2444" s="13" t="inlineStr">
        <is>
          <t xml:space="preserve">النادي الاجتماعي </t>
        </is>
      </c>
      <c r="K2444" s="37">
        <f>IFERROR(VLOOKUP(E2444,'أرصدة المخزن'!$A:$H,8,0),"")</f>
        <v/>
      </c>
    </row>
    <row r="2445" ht="21.6" customHeight="1" s="138">
      <c r="A2445" s="13" t="n">
        <v>2439</v>
      </c>
      <c r="B2445" s="14" t="n">
        <v>46277</v>
      </c>
      <c r="C2445" s="47" t="inlineStr">
        <is>
          <t>الري سلطان</t>
        </is>
      </c>
      <c r="D2445" s="47" t="n">
        <v>674</v>
      </c>
      <c r="E2445" s="49" t="n">
        <v>10030002</v>
      </c>
      <c r="F2445" s="28">
        <f>IFERROR(VLOOKUP(E2445,'أرصدة المخزن'!$A:$E,3,0),"")</f>
        <v/>
      </c>
      <c r="G2445" s="29">
        <f>IFERROR(VLOOKUP(E2445,'أرصدة المخزن'!$A:$H,4,FALSE),"")</f>
        <v/>
      </c>
      <c r="H2445" s="13" t="n">
        <v>200</v>
      </c>
      <c r="I2445" s="115" t="inlineStr">
        <is>
          <t>صرف</t>
        </is>
      </c>
      <c r="J2445" s="13" t="inlineStr">
        <is>
          <t>امتداد حمام 2</t>
        </is>
      </c>
      <c r="K2445" s="37">
        <f>IFERROR(VLOOKUP(E2445,'أرصدة المخزن'!$A:$H,8,0),"")</f>
        <v/>
      </c>
    </row>
    <row r="2446" ht="21.6" customHeight="1" s="138">
      <c r="A2446" s="13" t="n">
        <v>2440</v>
      </c>
      <c r="B2446" s="14" t="n">
        <v>46278</v>
      </c>
      <c r="C2446" s="47" t="inlineStr">
        <is>
          <t>الصيانة لاين</t>
        </is>
      </c>
      <c r="D2446" s="47" t="n">
        <v>675</v>
      </c>
      <c r="E2446" s="49" t="n">
        <v>10010071</v>
      </c>
      <c r="F2446" s="28">
        <f>IFERROR(VLOOKUP(E2446,'أرصدة المخزن'!$A:$E,3,0),"")</f>
        <v/>
      </c>
      <c r="G2446" s="29">
        <f>IFERROR(VLOOKUP(E2446,'أرصدة المخزن'!$A:$H,4,FALSE),"")</f>
        <v/>
      </c>
      <c r="H2446" s="13" t="n">
        <v>1</v>
      </c>
      <c r="I2446" s="115" t="inlineStr">
        <is>
          <t>صرف</t>
        </is>
      </c>
      <c r="J2446" s="13" t="inlineStr">
        <is>
          <t>خلف 184</t>
        </is>
      </c>
      <c r="K2446" s="37">
        <f>IFERROR(VLOOKUP(E2446,'أرصدة المخزن'!$A:$H,8,0),"")</f>
        <v/>
      </c>
    </row>
    <row r="2447" ht="24.75" customHeight="1" s="138">
      <c r="A2447" s="13" t="n">
        <v>2441</v>
      </c>
      <c r="B2447" s="14" t="n">
        <v>46278</v>
      </c>
      <c r="C2447" s="47" t="inlineStr">
        <is>
          <t>الري سلطان</t>
        </is>
      </c>
      <c r="D2447" s="47" t="n">
        <v>676</v>
      </c>
      <c r="E2447" s="49" t="n">
        <v>10030031</v>
      </c>
      <c r="F2447" s="28">
        <f>IFERROR(VLOOKUP(E2447,'أرصدة المخزن'!$A:$E,3,0),"")</f>
        <v/>
      </c>
      <c r="G2447" s="29">
        <f>IFERROR(VLOOKUP(E2447,'أرصدة المخزن'!$A:$H,4,FALSE),"")</f>
        <v/>
      </c>
      <c r="H2447" s="13" t="n">
        <v>5</v>
      </c>
      <c r="I2447" s="115" t="inlineStr">
        <is>
          <t>صرف</t>
        </is>
      </c>
      <c r="J2447" s="13" t="inlineStr">
        <is>
          <t>امتداد حمام 2</t>
        </is>
      </c>
      <c r="K2447" s="37">
        <f>IFERROR(VLOOKUP(E2447,'أرصدة المخزن'!$A:$H,8,0),"")</f>
        <v/>
      </c>
    </row>
    <row r="2448" ht="24.75" customHeight="1" s="138">
      <c r="A2448" s="13" t="n">
        <v>2442</v>
      </c>
      <c r="B2448" s="14" t="n">
        <v>46278</v>
      </c>
      <c r="C2448" s="47" t="inlineStr">
        <is>
          <t>الري سلطان</t>
        </is>
      </c>
      <c r="D2448" s="47" t="n">
        <v>676</v>
      </c>
      <c r="E2448" s="49" t="n">
        <v>10030042</v>
      </c>
      <c r="F2448" s="28">
        <f>IFERROR(VLOOKUP(E2448,'أرصدة المخزن'!$A:$E,3,0),"")</f>
        <v/>
      </c>
      <c r="G2448" s="29">
        <f>IFERROR(VLOOKUP(E2448,'أرصدة المخزن'!$A:$H,4,FALSE),"")</f>
        <v/>
      </c>
      <c r="H2448" s="15" t="n">
        <v>3</v>
      </c>
      <c r="I2448" s="115" t="inlineStr">
        <is>
          <t>صرف</t>
        </is>
      </c>
      <c r="J2448" s="13" t="inlineStr">
        <is>
          <t>امتداد حمام 2</t>
        </is>
      </c>
      <c r="K2448" s="37">
        <f>IFERROR(VLOOKUP(E2448,'أرصدة المخزن'!$A:$H,8,0),"")</f>
        <v/>
      </c>
    </row>
    <row r="2449" ht="24.75" customHeight="1" s="138">
      <c r="A2449" s="13" t="n">
        <v>2443</v>
      </c>
      <c r="B2449" s="14" t="n">
        <v>46278</v>
      </c>
      <c r="C2449" s="47" t="inlineStr">
        <is>
          <t>الري سلطان</t>
        </is>
      </c>
      <c r="D2449" s="47" t="n">
        <v>676</v>
      </c>
      <c r="E2449" s="49" t="n">
        <v>10030002</v>
      </c>
      <c r="F2449" s="28">
        <f>IFERROR(VLOOKUP(E2449,'أرصدة المخزن'!$A:$E,3,0),"")</f>
        <v/>
      </c>
      <c r="G2449" s="29">
        <f>IFERROR(VLOOKUP(E2449,'أرصدة المخزن'!$A:$H,4,FALSE),"")</f>
        <v/>
      </c>
      <c r="H2449" s="13" t="n">
        <v>300</v>
      </c>
      <c r="I2449" s="115" t="inlineStr">
        <is>
          <t>صرف</t>
        </is>
      </c>
      <c r="J2449" s="13" t="inlineStr">
        <is>
          <t>امتداد حمام 2</t>
        </is>
      </c>
      <c r="K2449" s="37">
        <f>IFERROR(VLOOKUP(E2449,'أرصدة المخزن'!$A:$H,8,0),"")</f>
        <v/>
      </c>
    </row>
    <row r="2450" ht="24.75" customHeight="1" s="138">
      <c r="A2450" s="13" t="n">
        <v>2444</v>
      </c>
      <c r="B2450" s="14" t="n">
        <v>46278</v>
      </c>
      <c r="C2450" s="47" t="inlineStr">
        <is>
          <t>الري سلطان</t>
        </is>
      </c>
      <c r="D2450" s="47" t="n">
        <v>676</v>
      </c>
      <c r="E2450" s="49" t="n">
        <v>10030044</v>
      </c>
      <c r="F2450" s="28">
        <f>IFERROR(VLOOKUP(E2450,'أرصدة المخزن'!$A:$E,3,0),"")</f>
        <v/>
      </c>
      <c r="G2450" s="29">
        <f>IFERROR(VLOOKUP(E2450,'أرصدة المخزن'!$A:$H,4,FALSE),"")</f>
        <v/>
      </c>
      <c r="H2450" s="15" t="n">
        <v>1</v>
      </c>
      <c r="I2450" s="115" t="inlineStr">
        <is>
          <t>صرف</t>
        </is>
      </c>
      <c r="J2450" s="13" t="inlineStr">
        <is>
          <t>امتداد حمام 2</t>
        </is>
      </c>
      <c r="K2450" s="37">
        <f>IFERROR(VLOOKUP(E2450,'أرصدة المخزن'!$A:$H,8,0),"")</f>
        <v/>
      </c>
    </row>
    <row r="2451" ht="24.75" customHeight="1" s="138">
      <c r="A2451" s="13" t="n">
        <v>2445</v>
      </c>
      <c r="B2451" s="14" t="n">
        <v>46278</v>
      </c>
      <c r="C2451" s="47" t="inlineStr">
        <is>
          <t>النظافة لاين</t>
        </is>
      </c>
      <c r="D2451" s="47" t="n">
        <v>677</v>
      </c>
      <c r="E2451" s="49" t="n">
        <v>10050001</v>
      </c>
      <c r="F2451" s="28">
        <f>IFERROR(VLOOKUP(E2451,'أرصدة المخزن'!$A:$E,3,0),"")</f>
        <v/>
      </c>
      <c r="G2451" s="29">
        <f>IFERROR(VLOOKUP(E2451,'أرصدة المخزن'!$A:$H,4,FALSE),"")</f>
        <v/>
      </c>
      <c r="H2451" s="13" t="n">
        <v>30</v>
      </c>
      <c r="I2451" s="115" t="inlineStr">
        <is>
          <t>صرف</t>
        </is>
      </c>
      <c r="J2451" s="13" t="inlineStr">
        <is>
          <t>نظافة الموقع</t>
        </is>
      </c>
      <c r="K2451" s="37">
        <f>IFERROR(VLOOKUP(E2451,'أرصدة المخزن'!$A:$H,8,0),"")</f>
        <v/>
      </c>
    </row>
    <row r="2452" ht="24.75" customHeight="1" s="138">
      <c r="A2452" s="13" t="n">
        <v>2446</v>
      </c>
      <c r="B2452" s="14" t="n">
        <v>46278</v>
      </c>
      <c r="C2452" s="47" t="inlineStr">
        <is>
          <t>النظافة لاين</t>
        </is>
      </c>
      <c r="D2452" s="47" t="n">
        <v>677</v>
      </c>
      <c r="E2452" s="49" t="n">
        <v>10050006</v>
      </c>
      <c r="F2452" s="28">
        <f>IFERROR(VLOOKUP(E2452,'أرصدة المخزن'!$A:$E,3,0),"")</f>
        <v/>
      </c>
      <c r="G2452" s="29">
        <f>IFERROR(VLOOKUP(E2452,'أرصدة المخزن'!$A:$H,4,FALSE),"")</f>
        <v/>
      </c>
      <c r="H2452" s="13" t="n">
        <v>2</v>
      </c>
      <c r="I2452" s="115" t="inlineStr">
        <is>
          <t>صرف</t>
        </is>
      </c>
      <c r="J2452" s="13" t="inlineStr">
        <is>
          <t>نظافة الموقع</t>
        </is>
      </c>
      <c r="K2452" s="37">
        <f>IFERROR(VLOOKUP(E2452,'أرصدة المخزن'!$A:$H,8,0),"")</f>
        <v/>
      </c>
    </row>
    <row r="2453" ht="24.75" customHeight="1" s="138">
      <c r="A2453" s="13" t="n">
        <v>2447</v>
      </c>
      <c r="B2453" s="14" t="n">
        <v>46278</v>
      </c>
      <c r="C2453" s="47" t="inlineStr">
        <is>
          <t>النظافة لاين</t>
        </is>
      </c>
      <c r="D2453" s="47" t="n">
        <v>677</v>
      </c>
      <c r="E2453" s="49" t="n">
        <v>10050010</v>
      </c>
      <c r="F2453" s="28">
        <f>IFERROR(VLOOKUP(E2453,'أرصدة المخزن'!$A:$E,3,0),"")</f>
        <v/>
      </c>
      <c r="G2453" s="29">
        <f>IFERROR(VLOOKUP(E2453,'أرصدة المخزن'!$A:$H,4,FALSE),"")</f>
        <v/>
      </c>
      <c r="H2453" s="13" t="n">
        <v>2</v>
      </c>
      <c r="I2453" s="115" t="inlineStr">
        <is>
          <t>صرف</t>
        </is>
      </c>
      <c r="J2453" s="13" t="inlineStr">
        <is>
          <t>نظافة الموقع</t>
        </is>
      </c>
      <c r="K2453" s="37">
        <f>IFERROR(VLOOKUP(E2453,'أرصدة المخزن'!$A:$H,8,0),"")</f>
        <v/>
      </c>
    </row>
    <row r="2454" ht="24.75" customHeight="1" s="138">
      <c r="A2454" s="13" t="n">
        <v>2448</v>
      </c>
      <c r="B2454" s="14" t="n">
        <v>46278</v>
      </c>
      <c r="C2454" s="47" t="inlineStr">
        <is>
          <t>النظافة لاين</t>
        </is>
      </c>
      <c r="D2454" s="47" t="n">
        <v>678</v>
      </c>
      <c r="E2454" s="49" t="n">
        <v>10050005</v>
      </c>
      <c r="F2454" s="28">
        <f>IFERROR(VLOOKUP(E2454,'أرصدة المخزن'!$A:$E,3,0),"")</f>
        <v/>
      </c>
      <c r="G2454" s="29">
        <f>IFERROR(VLOOKUP(E2454,'أرصدة المخزن'!$A:$H,4,FALSE),"")</f>
        <v/>
      </c>
      <c r="H2454" s="13" t="n">
        <v>3</v>
      </c>
      <c r="I2454" s="115" t="inlineStr">
        <is>
          <t>صرف</t>
        </is>
      </c>
      <c r="J2454" s="13" t="inlineStr">
        <is>
          <t>نظافة الموقع</t>
        </is>
      </c>
      <c r="K2454" s="37">
        <f>IFERROR(VLOOKUP(E2454,'أرصدة المخزن'!$A:$H,8,0),"")</f>
        <v/>
      </c>
    </row>
    <row r="2455" ht="24.75" customHeight="1" s="138">
      <c r="A2455" s="13" t="n">
        <v>2449</v>
      </c>
      <c r="B2455" s="14" t="n">
        <v>46278</v>
      </c>
      <c r="C2455" s="47" t="inlineStr">
        <is>
          <t>النظافة لاين</t>
        </is>
      </c>
      <c r="D2455" s="47" t="n">
        <v>678</v>
      </c>
      <c r="E2455" s="49" t="n">
        <v>10050004</v>
      </c>
      <c r="F2455" s="28">
        <f>IFERROR(VLOOKUP(E2455,'أرصدة المخزن'!$A:$E,3,0),"")</f>
        <v/>
      </c>
      <c r="G2455" s="29">
        <f>IFERROR(VLOOKUP(E2455,'أرصدة المخزن'!$A:$H,4,FALSE),"")</f>
        <v/>
      </c>
      <c r="H2455" s="13" t="n">
        <v>8</v>
      </c>
      <c r="I2455" s="115" t="inlineStr">
        <is>
          <t>صرف</t>
        </is>
      </c>
      <c r="J2455" s="13" t="inlineStr">
        <is>
          <t>نظافة الموقع</t>
        </is>
      </c>
      <c r="K2455" s="37">
        <f>IFERROR(VLOOKUP(E2455,'أرصدة المخزن'!$A:$H,8,0),"")</f>
        <v/>
      </c>
    </row>
    <row r="2456" ht="24.75" customHeight="1" s="138">
      <c r="A2456" s="13" t="n">
        <v>2450</v>
      </c>
      <c r="B2456" s="14" t="n">
        <v>46278</v>
      </c>
      <c r="C2456" s="47" t="inlineStr">
        <is>
          <t>النظافة لاين</t>
        </is>
      </c>
      <c r="D2456" s="47" t="n">
        <v>678</v>
      </c>
      <c r="E2456" s="49" t="n">
        <v>10050007</v>
      </c>
      <c r="F2456" s="28">
        <f>IFERROR(VLOOKUP(E2456,'أرصدة المخزن'!$A:$E,3,0),"")</f>
        <v/>
      </c>
      <c r="G2456" s="29">
        <f>IFERROR(VLOOKUP(E2456,'أرصدة المخزن'!$A:$H,4,FALSE),"")</f>
        <v/>
      </c>
      <c r="H2456" s="13" t="n">
        <v>2</v>
      </c>
      <c r="I2456" s="115" t="inlineStr">
        <is>
          <t>صرف</t>
        </is>
      </c>
      <c r="J2456" s="13" t="inlineStr">
        <is>
          <t>نظافة الموقع</t>
        </is>
      </c>
      <c r="K2456" s="37">
        <f>IFERROR(VLOOKUP(E2456,'أرصدة المخزن'!$A:$H,8,0),"")</f>
        <v/>
      </c>
    </row>
    <row r="2457" ht="24.75" customHeight="1" s="138">
      <c r="A2457" s="13" t="n">
        <v>2451</v>
      </c>
      <c r="B2457" s="14" t="n">
        <v>46278</v>
      </c>
      <c r="C2457" s="47" t="inlineStr">
        <is>
          <t>النظافة لاين</t>
        </is>
      </c>
      <c r="D2457" s="47" t="n">
        <v>678</v>
      </c>
      <c r="E2457" s="49" t="n">
        <v>10050009</v>
      </c>
      <c r="F2457" s="28">
        <f>IFERROR(VLOOKUP(E2457,'أرصدة المخزن'!$A:$E,3,0),"")</f>
        <v/>
      </c>
      <c r="G2457" s="29">
        <f>IFERROR(VLOOKUP(E2457,'أرصدة المخزن'!$A:$H,4,FALSE),"")</f>
        <v/>
      </c>
      <c r="H2457" s="13" t="n">
        <v>2</v>
      </c>
      <c r="I2457" s="115" t="inlineStr">
        <is>
          <t>صرف</t>
        </is>
      </c>
      <c r="J2457" s="13" t="inlineStr">
        <is>
          <t>نظافة الموقع</t>
        </is>
      </c>
      <c r="K2457" s="37">
        <f>IFERROR(VLOOKUP(E2457,'أرصدة المخزن'!$A:$H,8,0),"")</f>
        <v/>
      </c>
    </row>
    <row r="2458" ht="24.75" customHeight="1" s="138">
      <c r="A2458" s="13" t="n">
        <v>2452</v>
      </c>
      <c r="B2458" s="14" t="n">
        <v>46278</v>
      </c>
      <c r="C2458" s="47" t="inlineStr">
        <is>
          <t>الصيانة لاين</t>
        </is>
      </c>
      <c r="D2458" s="47" t="n">
        <v>679</v>
      </c>
      <c r="E2458" s="49" t="n">
        <v>10020165</v>
      </c>
      <c r="F2458" s="28">
        <f>IFERROR(VLOOKUP(E2458,'أرصدة المخزن'!$A:$E,3,0),"")</f>
        <v/>
      </c>
      <c r="G2458" s="29">
        <f>IFERROR(VLOOKUP(E2458,'أرصدة المخزن'!$A:$H,4,FALSE),"")</f>
        <v/>
      </c>
      <c r="H2458" s="13" t="n">
        <v>1</v>
      </c>
      <c r="I2458" s="115" t="inlineStr">
        <is>
          <t>صرف</t>
        </is>
      </c>
      <c r="J2458" s="13" t="n"/>
      <c r="K2458" s="37">
        <f>IFERROR(VLOOKUP(E2458,'أرصدة المخزن'!$A:$H,8,0),"")</f>
        <v/>
      </c>
    </row>
    <row r="2459" ht="24.75" customHeight="1" s="138">
      <c r="A2459" s="13" t="n">
        <v>2453</v>
      </c>
      <c r="B2459" s="14" t="n">
        <v>46278</v>
      </c>
      <c r="C2459" s="47" t="inlineStr">
        <is>
          <t>الصيانة لاين</t>
        </is>
      </c>
      <c r="D2459" s="47" t="n">
        <v>679</v>
      </c>
      <c r="E2459" s="49" t="n">
        <v>10020166</v>
      </c>
      <c r="F2459" s="28">
        <f>IFERROR(VLOOKUP(E2459,'أرصدة المخزن'!$A:$E,3,0),"")</f>
        <v/>
      </c>
      <c r="G2459" s="29">
        <f>IFERROR(VLOOKUP(E2459,'أرصدة المخزن'!$A:$H,4,FALSE),"")</f>
        <v/>
      </c>
      <c r="H2459" s="13" t="n">
        <v>1</v>
      </c>
      <c r="I2459" s="115" t="inlineStr">
        <is>
          <t>صرف</t>
        </is>
      </c>
      <c r="J2459" s="13" t="n"/>
      <c r="K2459" s="37">
        <f>IFERROR(VLOOKUP(E2459,'أرصدة المخزن'!$A:$H,8,0),"")</f>
        <v/>
      </c>
    </row>
    <row r="2460" ht="24.75" customHeight="1" s="138">
      <c r="A2460" s="13" t="n">
        <v>2454</v>
      </c>
      <c r="B2460" s="14" t="n">
        <v>46278</v>
      </c>
      <c r="C2460" s="47" t="inlineStr">
        <is>
          <t>الصيانة لاين</t>
        </is>
      </c>
      <c r="D2460" s="47" t="n">
        <v>680</v>
      </c>
      <c r="E2460" s="49" t="n">
        <v>10020095</v>
      </c>
      <c r="F2460" s="28">
        <f>IFERROR(VLOOKUP(E2460,'أرصدة المخزن'!$A:$E,3,0),"")</f>
        <v/>
      </c>
      <c r="G2460" s="29">
        <f>IFERROR(VLOOKUP(E2460,'أرصدة المخزن'!$A:$H,4,FALSE),"")</f>
        <v/>
      </c>
      <c r="H2460" s="13" t="n">
        <v>1</v>
      </c>
      <c r="I2460" s="115" t="inlineStr">
        <is>
          <t>صرف</t>
        </is>
      </c>
      <c r="J2460" s="13" t="inlineStr">
        <is>
          <t>كسر امام عمارة رقم 31</t>
        </is>
      </c>
      <c r="K2460" s="37">
        <f>IFERROR(VLOOKUP(E2460,'أرصدة المخزن'!$A:$H,8,0),"")</f>
        <v/>
      </c>
    </row>
    <row r="2461" ht="24.75" customHeight="1" s="138">
      <c r="A2461" s="13" t="n">
        <v>2455</v>
      </c>
      <c r="B2461" s="14" t="n">
        <v>46278</v>
      </c>
      <c r="C2461" s="47" t="inlineStr">
        <is>
          <t>الصيانة لاين</t>
        </is>
      </c>
      <c r="D2461" s="47" t="n">
        <v>680</v>
      </c>
      <c r="E2461" s="49" t="n">
        <v>10020113</v>
      </c>
      <c r="F2461" s="28">
        <f>IFERROR(VLOOKUP(E2461,'أرصدة المخزن'!$A:$E,3,0),"")</f>
        <v/>
      </c>
      <c r="G2461" s="29">
        <f>IFERROR(VLOOKUP(E2461,'أرصدة المخزن'!$A:$H,4,FALSE),"")</f>
        <v/>
      </c>
      <c r="H2461" s="13" t="n">
        <v>1</v>
      </c>
      <c r="I2461" s="115" t="inlineStr">
        <is>
          <t>صرف</t>
        </is>
      </c>
      <c r="J2461" s="13" t="inlineStr">
        <is>
          <t>كسر امام عمارة رقم 31</t>
        </is>
      </c>
      <c r="K2461" s="37">
        <f>IFERROR(VLOOKUP(E2461,'أرصدة المخزن'!$A:$H,8,0),"")</f>
        <v/>
      </c>
    </row>
    <row r="2462" ht="24.75" customHeight="1" s="138">
      <c r="A2462" s="13" t="n">
        <v>2456</v>
      </c>
      <c r="B2462" s="14" t="n">
        <v>46278</v>
      </c>
      <c r="C2462" s="47" t="inlineStr">
        <is>
          <t>الصيانة لاين</t>
        </is>
      </c>
      <c r="D2462" s="47" t="n">
        <v>680</v>
      </c>
      <c r="E2462" s="49" t="n">
        <v>10170003</v>
      </c>
      <c r="F2462" s="28">
        <f>IFERROR(VLOOKUP(E2462,'أرصدة المخزن'!$A:$E,3,0),"")</f>
        <v/>
      </c>
      <c r="G2462" s="29">
        <f>IFERROR(VLOOKUP(E2462,'أرصدة المخزن'!$A:$H,4,FALSE),"")</f>
        <v/>
      </c>
      <c r="H2462" s="13" t="n">
        <v>20</v>
      </c>
      <c r="I2462" s="115" t="inlineStr">
        <is>
          <t>صرف</t>
        </is>
      </c>
      <c r="J2462" s="13" t="inlineStr">
        <is>
          <t>كسر امام عمارة رقم 31</t>
        </is>
      </c>
      <c r="K2462" s="37">
        <f>IFERROR(VLOOKUP(E2462,'أرصدة المخزن'!$A:$H,8,0),"")</f>
        <v/>
      </c>
    </row>
    <row r="2463" ht="24.75" customHeight="1" s="138">
      <c r="A2463" s="13" t="n">
        <v>2457</v>
      </c>
      <c r="B2463" s="14" t="n">
        <v>46278</v>
      </c>
      <c r="C2463" s="47" t="inlineStr">
        <is>
          <t>الصيانة لاين</t>
        </is>
      </c>
      <c r="D2463" s="47" t="n">
        <v>681</v>
      </c>
      <c r="E2463" s="21" t="n">
        <v>10010046</v>
      </c>
      <c r="F2463" s="28">
        <f>IFERROR(VLOOKUP(E2463,'أرصدة المخزن'!$A:$E,3,0),"")</f>
        <v/>
      </c>
      <c r="G2463" s="29">
        <f>IFERROR(VLOOKUP(E2463,'أرصدة المخزن'!$A:$H,4,FALSE),"")</f>
        <v/>
      </c>
      <c r="H2463" s="13" t="n">
        <v>2</v>
      </c>
      <c r="I2463" s="115" t="inlineStr">
        <is>
          <t>صرف</t>
        </is>
      </c>
      <c r="J2463" s="13" t="inlineStr">
        <is>
          <t>خزان مياه الري</t>
        </is>
      </c>
      <c r="K2463" s="37">
        <f>IFERROR(VLOOKUP(E2463,'أرصدة المخزن'!$A:$H,8,0),"")</f>
        <v/>
      </c>
    </row>
    <row r="2464" ht="24.75" customHeight="1" s="138">
      <c r="A2464" s="13" t="n">
        <v>2458</v>
      </c>
      <c r="B2464" s="14" t="n">
        <v>46278</v>
      </c>
      <c r="C2464" s="47" t="inlineStr">
        <is>
          <t>الصيانة لاين</t>
        </is>
      </c>
      <c r="D2464" s="47" t="n">
        <v>681</v>
      </c>
      <c r="E2464" s="21" t="n">
        <v>10010045</v>
      </c>
      <c r="F2464" s="28">
        <f>IFERROR(VLOOKUP(E2464,'أرصدة المخزن'!$A:$E,3,0),"")</f>
        <v/>
      </c>
      <c r="G2464" s="29">
        <f>IFERROR(VLOOKUP(E2464,'أرصدة المخزن'!$A:$H,4,FALSE),"")</f>
        <v/>
      </c>
      <c r="H2464" s="13" t="n">
        <v>1</v>
      </c>
      <c r="I2464" s="115" t="inlineStr">
        <is>
          <t>صرف</t>
        </is>
      </c>
      <c r="J2464" s="13" t="inlineStr">
        <is>
          <t>خزان مياه الري</t>
        </is>
      </c>
      <c r="K2464" s="37">
        <f>IFERROR(VLOOKUP(E2464,'أرصدة المخزن'!$A:$H,8,0),"")</f>
        <v/>
      </c>
    </row>
    <row r="2465" ht="24.75" customHeight="1" s="138">
      <c r="A2465" s="13" t="n">
        <v>2459</v>
      </c>
      <c r="B2465" s="14" t="n">
        <v>46278</v>
      </c>
      <c r="C2465" s="47" t="inlineStr">
        <is>
          <t>الصيانة لاين</t>
        </is>
      </c>
      <c r="D2465" s="47" t="n">
        <v>681</v>
      </c>
      <c r="E2465" s="21" t="n">
        <v>10010090</v>
      </c>
      <c r="F2465" s="28">
        <f>IFERROR(VLOOKUP(E2465,'أرصدة المخزن'!$A:$E,3,0),"")</f>
        <v/>
      </c>
      <c r="G2465" s="29">
        <f>IFERROR(VLOOKUP(E2465,'أرصدة المخزن'!$A:$H,4,FALSE),"")</f>
        <v/>
      </c>
      <c r="H2465" s="13" t="n">
        <v>1</v>
      </c>
      <c r="I2465" s="115" t="inlineStr">
        <is>
          <t>صرف</t>
        </is>
      </c>
      <c r="J2465" s="13" t="inlineStr">
        <is>
          <t>خزان مياه الري</t>
        </is>
      </c>
      <c r="K2465" s="37">
        <f>IFERROR(VLOOKUP(E2465,'أرصدة المخزن'!$A:$H,8,0),"")</f>
        <v/>
      </c>
    </row>
    <row r="2466" ht="24.75" customHeight="1" s="138">
      <c r="A2466" s="13" t="n">
        <v>2460</v>
      </c>
      <c r="B2466" s="14" t="n">
        <v>46278</v>
      </c>
      <c r="C2466" s="47" t="inlineStr">
        <is>
          <t>الصيانة لاين</t>
        </is>
      </c>
      <c r="D2466" s="47" t="n">
        <v>681</v>
      </c>
      <c r="E2466" s="21" t="n">
        <v>10010157</v>
      </c>
      <c r="F2466" s="28">
        <f>IFERROR(VLOOKUP(E2466,'أرصدة المخزن'!$A:$E,3,0),"")</f>
        <v/>
      </c>
      <c r="G2466" s="29">
        <f>IFERROR(VLOOKUP(E2466,'أرصدة المخزن'!$A:$H,4,FALSE),"")</f>
        <v/>
      </c>
      <c r="H2466" s="13" t="n">
        <v>7</v>
      </c>
      <c r="I2466" s="115" t="inlineStr">
        <is>
          <t>صرف</t>
        </is>
      </c>
      <c r="J2466" s="13" t="inlineStr">
        <is>
          <t>خزان مياه الري</t>
        </is>
      </c>
      <c r="K2466" s="37">
        <f>IFERROR(VLOOKUP(E2466,'أرصدة المخزن'!$A:$H,8,0),"")</f>
        <v/>
      </c>
    </row>
    <row r="2467" ht="24.75" customHeight="1" s="138">
      <c r="A2467" s="13" t="n">
        <v>2461</v>
      </c>
      <c r="B2467" s="14" t="n">
        <v>46278</v>
      </c>
      <c r="C2467" s="47" t="inlineStr">
        <is>
          <t>الصيانة لاين</t>
        </is>
      </c>
      <c r="D2467" s="47" t="n">
        <v>682</v>
      </c>
      <c r="E2467" s="21" t="n">
        <v>10010159</v>
      </c>
      <c r="F2467" s="28">
        <f>IFERROR(VLOOKUP(E2467,'أرصدة المخزن'!$A:$E,3,0),"")</f>
        <v/>
      </c>
      <c r="G2467" s="29">
        <f>IFERROR(VLOOKUP(E2467,'أرصدة المخزن'!$A:$H,4,FALSE),"")</f>
        <v/>
      </c>
      <c r="H2467" s="13" t="n">
        <v>1</v>
      </c>
      <c r="I2467" s="115" t="inlineStr">
        <is>
          <t>صرف</t>
        </is>
      </c>
      <c r="J2467" s="13" t="inlineStr">
        <is>
          <t>خزان مياه الري</t>
        </is>
      </c>
      <c r="K2467" s="37">
        <f>IFERROR(VLOOKUP(E2467,'أرصدة المخزن'!$A:$H,8,0),"")</f>
        <v/>
      </c>
    </row>
    <row r="2468" ht="24.75" customHeight="1" s="138">
      <c r="A2468" s="13" t="n">
        <v>2462</v>
      </c>
      <c r="B2468" s="14" t="n">
        <v>46278</v>
      </c>
      <c r="C2468" s="47" t="inlineStr">
        <is>
          <t>الصيانة لاين</t>
        </is>
      </c>
      <c r="D2468" s="47" t="n">
        <v>682</v>
      </c>
      <c r="E2468" s="21" t="n">
        <v>10010016</v>
      </c>
      <c r="F2468" s="28">
        <f>IFERROR(VLOOKUP(E2468,'أرصدة المخزن'!$A:$E,3,0),"")</f>
        <v/>
      </c>
      <c r="G2468" s="29">
        <f>IFERROR(VLOOKUP(E2468,'أرصدة المخزن'!$A:$H,4,FALSE),"")</f>
        <v/>
      </c>
      <c r="H2468" s="13" t="n">
        <v>1</v>
      </c>
      <c r="I2468" s="115" t="inlineStr">
        <is>
          <t>صرف</t>
        </is>
      </c>
      <c r="J2468" s="13" t="inlineStr">
        <is>
          <t>خزان مياه الري</t>
        </is>
      </c>
      <c r="K2468" s="37">
        <f>IFERROR(VLOOKUP(E2468,'أرصدة المخزن'!$A:$H,8,0),"")</f>
        <v/>
      </c>
    </row>
    <row r="2469" ht="24.75" customHeight="1" s="138">
      <c r="A2469" s="13" t="n">
        <v>2463</v>
      </c>
      <c r="B2469" s="14" t="n">
        <v>46278</v>
      </c>
      <c r="C2469" s="47" t="inlineStr">
        <is>
          <t>الصيانة لاين</t>
        </is>
      </c>
      <c r="D2469" s="47" t="n">
        <v>682</v>
      </c>
      <c r="E2469" s="21" t="n">
        <v>10010133</v>
      </c>
      <c r="F2469" s="28">
        <f>IFERROR(VLOOKUP(E2469,'أرصدة المخزن'!$A:$E,3,0),"")</f>
        <v/>
      </c>
      <c r="G2469" s="29">
        <f>IFERROR(VLOOKUP(E2469,'أرصدة المخزن'!$A:$H,4,FALSE),"")</f>
        <v/>
      </c>
      <c r="H2469" s="13" t="n">
        <v>3</v>
      </c>
      <c r="I2469" s="115" t="inlineStr">
        <is>
          <t>صرف</t>
        </is>
      </c>
      <c r="J2469" s="13" t="inlineStr">
        <is>
          <t>خزان مياه الري</t>
        </is>
      </c>
      <c r="K2469" s="37">
        <f>IFERROR(VLOOKUP(E2469,'أرصدة المخزن'!$A:$H,8,0),"")</f>
        <v/>
      </c>
    </row>
    <row r="2470" ht="24.75" customHeight="1" s="138">
      <c r="A2470" s="13" t="n">
        <v>2464</v>
      </c>
      <c r="B2470" s="14" t="n">
        <v>46278</v>
      </c>
      <c r="C2470" s="47" t="inlineStr">
        <is>
          <t>الصيانة لاين</t>
        </is>
      </c>
      <c r="D2470" s="47" t="n">
        <v>682</v>
      </c>
      <c r="E2470" s="21" t="n">
        <v>10010134</v>
      </c>
      <c r="F2470" s="28">
        <f>IFERROR(VLOOKUP(E2470,'أرصدة المخزن'!$A:$E,3,0),"")</f>
        <v/>
      </c>
      <c r="G2470" s="29">
        <f>IFERROR(VLOOKUP(E2470,'أرصدة المخزن'!$A:$H,4,FALSE),"")</f>
        <v/>
      </c>
      <c r="H2470" s="13" t="n">
        <v>2</v>
      </c>
      <c r="I2470" s="115" t="inlineStr">
        <is>
          <t>صرف</t>
        </is>
      </c>
      <c r="J2470" s="13" t="inlineStr">
        <is>
          <t>خزان مياه الري</t>
        </is>
      </c>
      <c r="K2470" s="37">
        <f>IFERROR(VLOOKUP(E2470,'أرصدة المخزن'!$A:$H,8,0),"")</f>
        <v/>
      </c>
    </row>
    <row r="2471" ht="24.75" customHeight="1" s="138">
      <c r="A2471" s="13" t="n">
        <v>2465</v>
      </c>
      <c r="B2471" s="14" t="n">
        <v>46278</v>
      </c>
      <c r="C2471" s="47" t="inlineStr">
        <is>
          <t>الصيانة لاين</t>
        </is>
      </c>
      <c r="D2471" s="47" t="n">
        <v>683</v>
      </c>
      <c r="E2471" s="21" t="n">
        <v>10010170</v>
      </c>
      <c r="F2471" s="28">
        <f>IFERROR(VLOOKUP(E2471,'أرصدة المخزن'!$A:$E,3,0),"")</f>
        <v/>
      </c>
      <c r="G2471" s="29">
        <f>IFERROR(VLOOKUP(E2471,'أرصدة المخزن'!$A:$H,4,FALSE),"")</f>
        <v/>
      </c>
      <c r="H2471" s="13" t="n">
        <v>1</v>
      </c>
      <c r="I2471" s="115" t="inlineStr">
        <is>
          <t>صرف</t>
        </is>
      </c>
      <c r="J2471" s="13" t="inlineStr">
        <is>
          <t>خزان مياه الري</t>
        </is>
      </c>
      <c r="K2471" s="37">
        <f>IFERROR(VLOOKUP(E2471,'أرصدة المخزن'!$A:$H,8,0),"")</f>
        <v/>
      </c>
    </row>
    <row r="2472" ht="24.75" customHeight="1" s="138">
      <c r="A2472" s="13" t="n">
        <v>2466</v>
      </c>
      <c r="B2472" s="14" t="n">
        <v>46278</v>
      </c>
      <c r="C2472" s="47" t="inlineStr">
        <is>
          <t>الصيانة لاين</t>
        </is>
      </c>
      <c r="D2472" s="47" t="n">
        <v>683</v>
      </c>
      <c r="E2472" s="21" t="n">
        <v>10010066</v>
      </c>
      <c r="F2472" s="28">
        <f>IFERROR(VLOOKUP(E2472,'أرصدة المخزن'!$A:$E,3,0),"")</f>
        <v/>
      </c>
      <c r="G2472" s="29">
        <f>IFERROR(VLOOKUP(E2472,'أرصدة المخزن'!$A:$H,4,FALSE),"")</f>
        <v/>
      </c>
      <c r="H2472" s="13" t="n">
        <v>2</v>
      </c>
      <c r="I2472" s="115" t="inlineStr">
        <is>
          <t>صرف</t>
        </is>
      </c>
      <c r="J2472" s="13" t="inlineStr">
        <is>
          <t>خزان مياه الري</t>
        </is>
      </c>
      <c r="K2472" s="37">
        <f>IFERROR(VLOOKUP(E2472,'أرصدة المخزن'!$A:$H,8,0),"")</f>
        <v/>
      </c>
    </row>
    <row r="2473" ht="24.75" customHeight="1" s="138">
      <c r="A2473" s="13" t="n">
        <v>2467</v>
      </c>
      <c r="B2473" s="14" t="n">
        <v>46278</v>
      </c>
      <c r="C2473" s="47" t="inlineStr">
        <is>
          <t>الصيانة لاين</t>
        </is>
      </c>
      <c r="D2473" s="47" t="n">
        <v>683</v>
      </c>
      <c r="E2473" s="21" t="n">
        <v>10010010</v>
      </c>
      <c r="F2473" s="28">
        <f>IFERROR(VLOOKUP(E2473,'أرصدة المخزن'!$A:$E,3,0),"")</f>
        <v/>
      </c>
      <c r="G2473" s="29">
        <f>IFERROR(VLOOKUP(E2473,'أرصدة المخزن'!$A:$H,4,FALSE),"")</f>
        <v/>
      </c>
      <c r="H2473" s="13" t="n">
        <v>2</v>
      </c>
      <c r="I2473" s="115" t="inlineStr">
        <is>
          <t>صرف</t>
        </is>
      </c>
      <c r="J2473" s="13" t="inlineStr">
        <is>
          <t>خزان مياه الري</t>
        </is>
      </c>
      <c r="K2473" s="37">
        <f>IFERROR(VLOOKUP(E2473,'أرصدة المخزن'!$A:$H,8,0),"")</f>
        <v/>
      </c>
    </row>
    <row r="2474" ht="24.75" customHeight="1" s="138">
      <c r="A2474" s="13" t="n">
        <v>2468</v>
      </c>
      <c r="B2474" s="14" t="n">
        <v>46278</v>
      </c>
      <c r="C2474" s="47" t="inlineStr">
        <is>
          <t>الصيانة كالم</t>
        </is>
      </c>
      <c r="D2474" s="47" t="n">
        <v>684</v>
      </c>
      <c r="E2474" s="49" t="n">
        <v>10170039</v>
      </c>
      <c r="F2474" s="28">
        <f>IFERROR(VLOOKUP(E2474,'أرصدة المخزن'!$A:$E,3,0),"")</f>
        <v/>
      </c>
      <c r="G2474" s="29">
        <f>IFERROR(VLOOKUP(E2474,'أرصدة المخزن'!$A:$H,4,FALSE),"")</f>
        <v/>
      </c>
      <c r="H2474" s="13" t="n">
        <v>2</v>
      </c>
      <c r="I2474" s="115" t="inlineStr">
        <is>
          <t>صرف</t>
        </is>
      </c>
      <c r="J2474" s="13" t="n"/>
      <c r="K2474" s="37">
        <f>IFERROR(VLOOKUP(E2474,'أرصدة المخزن'!$A:$H,8,0),"")</f>
        <v/>
      </c>
    </row>
    <row r="2475" ht="24.75" customHeight="1" s="138">
      <c r="A2475" s="13" t="n">
        <v>2469</v>
      </c>
      <c r="B2475" s="14" t="n">
        <v>46279</v>
      </c>
      <c r="C2475" s="47" t="inlineStr">
        <is>
          <t>الصيانة لاين</t>
        </is>
      </c>
      <c r="D2475" s="47" t="n">
        <v>685</v>
      </c>
      <c r="E2475" s="19" t="n">
        <v>10020225</v>
      </c>
      <c r="F2475" s="28">
        <f>IFERROR(VLOOKUP(E2475,'أرصدة المخزن'!$A:$E,3,0),"")</f>
        <v/>
      </c>
      <c r="G2475" s="29">
        <f>IFERROR(VLOOKUP(E2475,'أرصدة المخزن'!$A:$H,4,FALSE),"")</f>
        <v/>
      </c>
      <c r="H2475" s="13" t="n">
        <v>18</v>
      </c>
      <c r="I2475" s="115" t="inlineStr">
        <is>
          <t>صرف</t>
        </is>
      </c>
      <c r="J2475" s="13" t="inlineStr">
        <is>
          <t>عمارة 179</t>
        </is>
      </c>
      <c r="K2475" s="37">
        <f>IFERROR(VLOOKUP(E2475,'أرصدة المخزن'!$A:$H,8,0),"")</f>
        <v/>
      </c>
    </row>
    <row r="2476" ht="24.75" customHeight="1" s="138">
      <c r="A2476" s="13" t="n">
        <v>2470</v>
      </c>
      <c r="B2476" s="14" t="n">
        <v>46279</v>
      </c>
      <c r="C2476" s="47" t="inlineStr">
        <is>
          <t>الصيانة لاين</t>
        </is>
      </c>
      <c r="D2476" s="47" t="n">
        <v>685</v>
      </c>
      <c r="E2476" s="49" t="n">
        <v>10020227</v>
      </c>
      <c r="F2476" s="28">
        <f>IFERROR(VLOOKUP(E2476,'أرصدة المخزن'!$A:$E,3,0),"")</f>
        <v/>
      </c>
      <c r="G2476" s="29">
        <f>IFERROR(VLOOKUP(E2476,'أرصدة المخزن'!$A:$H,4,FALSE),"")</f>
        <v/>
      </c>
      <c r="H2476" s="13" t="n">
        <v>2</v>
      </c>
      <c r="I2476" s="115" t="inlineStr">
        <is>
          <t>صرف</t>
        </is>
      </c>
      <c r="J2476" s="13" t="inlineStr">
        <is>
          <t>عمارة 179</t>
        </is>
      </c>
      <c r="K2476" s="37">
        <f>IFERROR(VLOOKUP(E2476,'أرصدة المخزن'!$A:$H,8,0),"")</f>
        <v/>
      </c>
    </row>
    <row r="2477" ht="24.75" customHeight="1" s="138">
      <c r="A2477" s="13" t="n">
        <v>2471</v>
      </c>
      <c r="B2477" s="14" t="n">
        <v>46279</v>
      </c>
      <c r="C2477" s="47" t="inlineStr">
        <is>
          <t>الصيانة لاين</t>
        </is>
      </c>
      <c r="D2477" s="47" t="n">
        <v>686</v>
      </c>
      <c r="E2477" s="49" t="n">
        <v>10010038</v>
      </c>
      <c r="F2477" s="28">
        <f>IFERROR(VLOOKUP(E2477,'أرصدة المخزن'!$A:$E,3,0),"")</f>
        <v/>
      </c>
      <c r="G2477" s="29">
        <f>IFERROR(VLOOKUP(E2477,'أرصدة المخزن'!$A:$H,4,FALSE),"")</f>
        <v/>
      </c>
      <c r="H2477" s="13" t="n">
        <v>4</v>
      </c>
      <c r="I2477" s="115" t="inlineStr">
        <is>
          <t>صرف</t>
        </is>
      </c>
      <c r="J2477" s="13" t="n"/>
      <c r="K2477" s="37">
        <f>IFERROR(VLOOKUP(E2477,'أرصدة المخزن'!$A:$H,8,0),"")</f>
        <v/>
      </c>
    </row>
    <row r="2478" ht="24.75" customHeight="1" s="138">
      <c r="A2478" s="13" t="n">
        <v>2472</v>
      </c>
      <c r="B2478" s="14" t="n">
        <v>46279</v>
      </c>
      <c r="C2478" s="47" t="inlineStr">
        <is>
          <t>الصيانة لاين</t>
        </is>
      </c>
      <c r="D2478" s="47" t="n">
        <v>687</v>
      </c>
      <c r="E2478" s="21" t="n">
        <v>10140001</v>
      </c>
      <c r="F2478" s="28">
        <f>IFERROR(VLOOKUP(E2478,'أرصدة المخزن'!$A:$E,3,0),"")</f>
        <v/>
      </c>
      <c r="G2478" s="29">
        <f>IFERROR(VLOOKUP(E2478,'أرصدة المخزن'!$A:$H,4,FALSE),"")</f>
        <v/>
      </c>
      <c r="H2478" s="13" t="n">
        <v>20</v>
      </c>
      <c r="I2478" s="115" t="inlineStr">
        <is>
          <t>صرف</t>
        </is>
      </c>
      <c r="J2478" s="13" t="inlineStr">
        <is>
          <t>من عمارة رقم 1 الى عمارة رقم 85</t>
        </is>
      </c>
      <c r="K2478" s="37">
        <f>IFERROR(VLOOKUP(E2478,'أرصدة المخزن'!$A:$H,8,0),"")</f>
        <v/>
      </c>
    </row>
    <row r="2479" ht="24.75" customHeight="1" s="138">
      <c r="A2479" s="13" t="n">
        <v>2473</v>
      </c>
      <c r="B2479" s="14" t="n">
        <v>46280</v>
      </c>
      <c r="C2479" s="47" t="inlineStr">
        <is>
          <t>الري بلوم</t>
        </is>
      </c>
      <c r="D2479" s="47" t="n">
        <v>688</v>
      </c>
      <c r="E2479" s="49" t="n">
        <v>10030031</v>
      </c>
      <c r="F2479" s="28">
        <f>IFERROR(VLOOKUP(E2479,'أرصدة المخزن'!$A:$E,3,0),"")</f>
        <v/>
      </c>
      <c r="G2479" s="29">
        <f>IFERROR(VLOOKUP(E2479,'أرصدة المخزن'!$A:$H,4,FALSE),"")</f>
        <v/>
      </c>
      <c r="H2479" s="13" t="n">
        <v>5</v>
      </c>
      <c r="I2479" s="115" t="inlineStr">
        <is>
          <t>صرف</t>
        </is>
      </c>
      <c r="J2479" s="13" t="n"/>
      <c r="K2479" s="37">
        <f>IFERROR(VLOOKUP(E2479,'أرصدة المخزن'!$A:$H,8,0),"")</f>
        <v/>
      </c>
    </row>
    <row r="2480" ht="24.75" customHeight="1" s="138">
      <c r="A2480" s="13" t="n">
        <v>2474</v>
      </c>
      <c r="B2480" s="14" t="n">
        <v>46280</v>
      </c>
      <c r="C2480" s="47" t="inlineStr">
        <is>
          <t>الري بلوم</t>
        </is>
      </c>
      <c r="D2480" s="47" t="n">
        <v>688</v>
      </c>
      <c r="E2480" s="49" t="n">
        <v>10030042</v>
      </c>
      <c r="F2480" s="28">
        <f>IFERROR(VLOOKUP(E2480,'أرصدة المخزن'!$A:$E,3,0),"")</f>
        <v/>
      </c>
      <c r="G2480" s="29">
        <f>IFERROR(VLOOKUP(E2480,'أرصدة المخزن'!$A:$H,4,FALSE),"")</f>
        <v/>
      </c>
      <c r="H2480" s="15" t="n">
        <v>3</v>
      </c>
      <c r="I2480" s="115" t="inlineStr">
        <is>
          <t>صرف</t>
        </is>
      </c>
      <c r="J2480" s="13" t="n"/>
      <c r="K2480" s="37">
        <f>IFERROR(VLOOKUP(E2480,'أرصدة المخزن'!$A:$H,8,0),"")</f>
        <v/>
      </c>
    </row>
    <row r="2481" ht="24.75" customHeight="1" s="138">
      <c r="A2481" s="13" t="n">
        <v>2475</v>
      </c>
      <c r="B2481" s="14" t="n">
        <v>46280</v>
      </c>
      <c r="C2481" s="47" t="inlineStr">
        <is>
          <t>الري بلوم</t>
        </is>
      </c>
      <c r="D2481" s="47" t="n">
        <v>688</v>
      </c>
      <c r="E2481" s="49" t="n">
        <v>10030044</v>
      </c>
      <c r="F2481" s="28">
        <f>IFERROR(VLOOKUP(E2481,'أرصدة المخزن'!$A:$E,3,0),"")</f>
        <v/>
      </c>
      <c r="G2481" s="29">
        <f>IFERROR(VLOOKUP(E2481,'أرصدة المخزن'!$A:$H,4,FALSE),"")</f>
        <v/>
      </c>
      <c r="H2481" s="15" t="n">
        <v>1</v>
      </c>
      <c r="I2481" s="115" t="inlineStr">
        <is>
          <t>صرف</t>
        </is>
      </c>
      <c r="J2481" s="13" t="n"/>
      <c r="K2481" s="37">
        <f>IFERROR(VLOOKUP(E2481,'أرصدة المخزن'!$A:$H,8,0),"")</f>
        <v/>
      </c>
    </row>
    <row r="2482" ht="24.75" customHeight="1" s="138">
      <c r="A2482" s="13" t="n">
        <v>2476</v>
      </c>
      <c r="B2482" s="14" t="n">
        <v>46280</v>
      </c>
      <c r="C2482" s="47" t="inlineStr">
        <is>
          <t>الري بلوم</t>
        </is>
      </c>
      <c r="D2482" s="47" t="n">
        <v>688</v>
      </c>
      <c r="E2482" s="49" t="n">
        <v>10030002</v>
      </c>
      <c r="F2482" s="28">
        <f>IFERROR(VLOOKUP(E2482,'أرصدة المخزن'!$A:$E,3,0),"")</f>
        <v/>
      </c>
      <c r="G2482" s="29">
        <f>IFERROR(VLOOKUP(E2482,'أرصدة المخزن'!$A:$H,4,FALSE),"")</f>
        <v/>
      </c>
      <c r="H2482" s="13" t="n">
        <v>300</v>
      </c>
      <c r="I2482" s="115" t="inlineStr">
        <is>
          <t>صرف</t>
        </is>
      </c>
      <c r="J2482" s="13" t="n"/>
      <c r="K2482" s="37">
        <f>IFERROR(VLOOKUP(E2482,'أرصدة المخزن'!$A:$H,8,0),"")</f>
        <v/>
      </c>
    </row>
    <row r="2483" ht="24.75" customHeight="1" s="138">
      <c r="A2483" s="13" t="n">
        <v>2477</v>
      </c>
      <c r="B2483" s="14" t="n">
        <v>46280</v>
      </c>
      <c r="C2483" s="47" t="inlineStr">
        <is>
          <t>الري بلوم</t>
        </is>
      </c>
      <c r="D2483" s="47" t="n">
        <v>689</v>
      </c>
      <c r="E2483" s="49" t="n">
        <v>10030045</v>
      </c>
      <c r="F2483" s="28">
        <f>IFERROR(VLOOKUP(E2483,'أرصدة المخزن'!$A:$E,3,0),"")</f>
        <v/>
      </c>
      <c r="G2483" s="29">
        <f>IFERROR(VLOOKUP(E2483,'أرصدة المخزن'!$A:$H,4,FALSE),"")</f>
        <v/>
      </c>
      <c r="H2483" s="15" t="n">
        <v>1</v>
      </c>
      <c r="I2483" s="115" t="inlineStr">
        <is>
          <t>صرف</t>
        </is>
      </c>
      <c r="J2483" s="13" t="n"/>
      <c r="K2483" s="37">
        <f>IFERROR(VLOOKUP(E2483,'أرصدة المخزن'!$A:$H,8,0),"")</f>
        <v/>
      </c>
    </row>
    <row r="2484" ht="24.75" customHeight="1" s="138">
      <c r="A2484" s="13" t="n">
        <v>2478</v>
      </c>
      <c r="B2484" s="14" t="n">
        <v>46280</v>
      </c>
      <c r="C2484" s="47" t="inlineStr">
        <is>
          <t>الري سلطان</t>
        </is>
      </c>
      <c r="D2484" s="47" t="n">
        <v>690</v>
      </c>
      <c r="E2484" s="49" t="n">
        <v>10030002</v>
      </c>
      <c r="F2484" s="28">
        <f>IFERROR(VLOOKUP(E2484,'أرصدة المخزن'!$A:$E,3,0),"")</f>
        <v/>
      </c>
      <c r="G2484" s="29">
        <f>IFERROR(VLOOKUP(E2484,'أرصدة المخزن'!$A:$H,4,FALSE),"")</f>
        <v/>
      </c>
      <c r="H2484" s="13" t="n">
        <v>150</v>
      </c>
      <c r="I2484" s="115" t="inlineStr">
        <is>
          <t>صرف</t>
        </is>
      </c>
      <c r="J2484" s="13" t="inlineStr">
        <is>
          <t>امتداد حمام 2</t>
        </is>
      </c>
      <c r="K2484" s="37">
        <f>IFERROR(VLOOKUP(E2484,'أرصدة المخزن'!$A:$H,8,0),"")</f>
        <v/>
      </c>
    </row>
    <row r="2485" ht="24.75" customHeight="1" s="138">
      <c r="A2485" s="13" t="n">
        <v>2479</v>
      </c>
      <c r="B2485" s="14" t="n">
        <v>46280</v>
      </c>
      <c r="C2485" s="47" t="inlineStr">
        <is>
          <t>النظافة كايرو</t>
        </is>
      </c>
      <c r="D2485" s="47" t="n">
        <v>691</v>
      </c>
      <c r="E2485" s="49" t="n">
        <v>9999</v>
      </c>
      <c r="F2485" s="28">
        <f>IFERROR(VLOOKUP(E2485,'أرصدة المخزن'!$A:$E,3,0),"")</f>
        <v/>
      </c>
      <c r="G2485" s="29" t="inlineStr">
        <is>
          <t>-</t>
        </is>
      </c>
      <c r="H2485" s="13" t="n">
        <v>0</v>
      </c>
      <c r="I2485" s="115" t="inlineStr">
        <is>
          <t>صرف</t>
        </is>
      </c>
      <c r="J2485" s="13" t="inlineStr">
        <is>
          <t>إذن ملغي - مؤرشف بالسجل المستقل</t>
        </is>
      </c>
      <c r="K2485" s="37">
        <f>IFERROR(VLOOKUP(E2485,'أرصدة المخزن'!$A:$H,8,0),"")</f>
        <v/>
      </c>
    </row>
    <row r="2486" ht="24.75" customHeight="1" s="138">
      <c r="A2486" s="13" t="n">
        <v>2480</v>
      </c>
      <c r="B2486" s="14" t="n">
        <v>46280</v>
      </c>
      <c r="C2486" s="47" t="inlineStr">
        <is>
          <t>النظافة لاين</t>
        </is>
      </c>
      <c r="D2486" s="47" t="n">
        <v>692</v>
      </c>
      <c r="E2486" s="49" t="n">
        <v>10050002</v>
      </c>
      <c r="F2486" s="28">
        <f>IFERROR(VLOOKUP(E2486,'أرصدة المخزن'!$A:$E,3,0),"")</f>
        <v/>
      </c>
      <c r="G2486" s="29">
        <f>IFERROR(VLOOKUP(E2486,'أرصدة المخزن'!$A:$H,4,FALSE),"")</f>
        <v/>
      </c>
      <c r="H2486" s="13" t="n">
        <v>3</v>
      </c>
      <c r="I2486" s="115" t="inlineStr">
        <is>
          <t>صرف</t>
        </is>
      </c>
      <c r="J2486" s="13" t="inlineStr">
        <is>
          <t>نظافة الموقع</t>
        </is>
      </c>
      <c r="K2486" s="37">
        <f>IFERROR(VLOOKUP(E2486,'أرصدة المخزن'!$A:$H,8,0),"")</f>
        <v/>
      </c>
    </row>
    <row r="2487" ht="24.75" customHeight="1" s="138">
      <c r="A2487" s="13" t="n">
        <v>2481</v>
      </c>
      <c r="B2487" s="14" t="n">
        <v>46280</v>
      </c>
      <c r="C2487" s="47" t="inlineStr">
        <is>
          <t>الصيانة لاين</t>
        </is>
      </c>
      <c r="D2487" s="47" t="n">
        <v>693</v>
      </c>
      <c r="E2487" s="19" t="n">
        <v>10020138</v>
      </c>
      <c r="F2487" s="28">
        <f>IFERROR(VLOOKUP(E2487,'أرصدة المخزن'!$A:$E,3,0),"")</f>
        <v/>
      </c>
      <c r="G2487" s="29">
        <f>IFERROR(VLOOKUP(E2487,'أرصدة المخزن'!$A:$H,4,FALSE),"")</f>
        <v/>
      </c>
      <c r="H2487" s="13" t="n">
        <v>1</v>
      </c>
      <c r="I2487" s="115" t="inlineStr">
        <is>
          <t>صرف</t>
        </is>
      </c>
      <c r="J2487" s="13" t="n"/>
      <c r="K2487" s="37">
        <f>IFERROR(VLOOKUP(E2487,'أرصدة المخزن'!$A:$H,8,0),"")</f>
        <v/>
      </c>
    </row>
    <row r="2488" ht="24.75" customHeight="1" s="138">
      <c r="A2488" s="13" t="n">
        <v>2482</v>
      </c>
      <c r="B2488" s="14" t="n">
        <v>46280</v>
      </c>
      <c r="C2488" s="47" t="inlineStr">
        <is>
          <t>الصيانة لاين</t>
        </is>
      </c>
      <c r="D2488" s="47" t="n">
        <v>693</v>
      </c>
      <c r="E2488" s="19" t="n">
        <v>10020197</v>
      </c>
      <c r="F2488" s="28">
        <f>IFERROR(VLOOKUP(E2488,'أرصدة المخزن'!$A:$E,3,0),"")</f>
        <v/>
      </c>
      <c r="G2488" s="29">
        <f>IFERROR(VLOOKUP(E2488,'أرصدة المخزن'!$A:$H,4,FALSE),"")</f>
        <v/>
      </c>
      <c r="H2488" s="13" t="n">
        <v>1</v>
      </c>
      <c r="I2488" s="115" t="inlineStr">
        <is>
          <t>صرف</t>
        </is>
      </c>
      <c r="J2488" s="13" t="n"/>
      <c r="K2488" s="37">
        <f>IFERROR(VLOOKUP(E2488,'أرصدة المخزن'!$A:$H,8,0),"")</f>
        <v/>
      </c>
    </row>
    <row r="2489" ht="24.75" customHeight="1" s="138">
      <c r="A2489" s="13" t="n">
        <v>2483</v>
      </c>
      <c r="B2489" s="14" t="n">
        <v>46280</v>
      </c>
      <c r="C2489" s="47" t="inlineStr">
        <is>
          <t>الصيانة لاين</t>
        </is>
      </c>
      <c r="D2489" s="47" t="n">
        <v>693</v>
      </c>
      <c r="E2489" s="49" t="n">
        <v>10020239</v>
      </c>
      <c r="F2489" s="28">
        <f>IFERROR(VLOOKUP(E2489,'أرصدة المخزن'!$A:$E,3,0),"")</f>
        <v/>
      </c>
      <c r="G2489" s="29">
        <f>IFERROR(VLOOKUP(E2489,'أرصدة المخزن'!$A:$H,4,FALSE),"")</f>
        <v/>
      </c>
      <c r="H2489" s="13" t="n">
        <v>1</v>
      </c>
      <c r="I2489" s="115" t="inlineStr">
        <is>
          <t>صرف</t>
        </is>
      </c>
      <c r="J2489" s="13" t="n"/>
      <c r="K2489" s="37">
        <f>IFERROR(VLOOKUP(E2489,'أرصدة المخزن'!$A:$H,8,0),"")</f>
        <v/>
      </c>
    </row>
    <row r="2490" ht="24.75" customHeight="1" s="138">
      <c r="A2490" s="13" t="n">
        <v>2484</v>
      </c>
      <c r="B2490" s="14" t="n">
        <v>46280</v>
      </c>
      <c r="C2490" s="47" t="inlineStr">
        <is>
          <t>الصيانة لاين</t>
        </is>
      </c>
      <c r="D2490" s="47" t="n">
        <v>693</v>
      </c>
      <c r="E2490" s="49" t="n">
        <v>10020154</v>
      </c>
      <c r="F2490" s="28">
        <f>IFERROR(VLOOKUP(E2490,'أرصدة المخزن'!$A:$E,3,0),"")</f>
        <v/>
      </c>
      <c r="G2490" s="29">
        <f>IFERROR(VLOOKUP(E2490,'أرصدة المخزن'!$A:$H,4,FALSE),"")</f>
        <v/>
      </c>
      <c r="H2490" s="13" t="n">
        <v>1</v>
      </c>
      <c r="I2490" s="115" t="inlineStr">
        <is>
          <t>صرف</t>
        </is>
      </c>
      <c r="J2490" s="13" t="n"/>
      <c r="K2490" s="37">
        <f>IFERROR(VLOOKUP(E2490,'أرصدة المخزن'!$A:$H,8,0),"")</f>
        <v/>
      </c>
    </row>
    <row r="2491" ht="24.75" customHeight="1" s="138">
      <c r="A2491" s="13" t="n">
        <v>2485</v>
      </c>
      <c r="B2491" s="14" t="n">
        <v>46280</v>
      </c>
      <c r="C2491" s="47" t="inlineStr">
        <is>
          <t>الصيانة لاين</t>
        </is>
      </c>
      <c r="D2491" s="47" t="n">
        <v>694</v>
      </c>
      <c r="E2491" s="49" t="n">
        <v>10020239</v>
      </c>
      <c r="F2491" s="28">
        <f>IFERROR(VLOOKUP(E2491,'أرصدة المخزن'!$A:$E,3,0),"")</f>
        <v/>
      </c>
      <c r="G2491" s="29">
        <f>IFERROR(VLOOKUP(E2491,'أرصدة المخزن'!$A:$H,4,FALSE),"")</f>
        <v/>
      </c>
      <c r="H2491" s="13" t="n">
        <v>2</v>
      </c>
      <c r="I2491" s="115" t="inlineStr">
        <is>
          <t>صرف</t>
        </is>
      </c>
      <c r="J2491" s="13" t="n"/>
      <c r="K2491" s="37">
        <f>IFERROR(VLOOKUP(E2491,'أرصدة المخزن'!$A:$H,8,0),"")</f>
        <v/>
      </c>
    </row>
    <row r="2492" ht="24.75" customHeight="1" s="138">
      <c r="A2492" s="13" t="n">
        <v>2486</v>
      </c>
      <c r="B2492" s="14" t="n">
        <v>46280</v>
      </c>
      <c r="C2492" s="47" t="inlineStr">
        <is>
          <t>الصيانة برايم</t>
        </is>
      </c>
      <c r="D2492" s="47" t="n">
        <v>695</v>
      </c>
      <c r="E2492" s="49" t="n">
        <v>10010128</v>
      </c>
      <c r="F2492" s="28">
        <f>IFERROR(VLOOKUP(E2492,'أرصدة المخزن'!$A:$E,3,0),"")</f>
        <v/>
      </c>
      <c r="G2492" s="29">
        <f>IFERROR(VLOOKUP(E2492,'أرصدة المخزن'!$A:$H,4,FALSE),"")</f>
        <v/>
      </c>
      <c r="H2492" s="13" t="n">
        <v>1</v>
      </c>
      <c r="I2492" s="115" t="inlineStr">
        <is>
          <t>صرف</t>
        </is>
      </c>
      <c r="J2492" s="13" t="inlineStr">
        <is>
          <t>بوابة رقم 1</t>
        </is>
      </c>
      <c r="K2492" s="37">
        <f>IFERROR(VLOOKUP(E2492,'أرصدة المخزن'!$A:$H,8,0),"")</f>
        <v/>
      </c>
    </row>
    <row r="2493" ht="24.75" customHeight="1" s="138">
      <c r="A2493" s="13" t="n">
        <v>2487</v>
      </c>
      <c r="B2493" s="14" t="n">
        <v>46280</v>
      </c>
      <c r="C2493" s="47" t="inlineStr">
        <is>
          <t>الصيانة برايم</t>
        </is>
      </c>
      <c r="D2493" s="47" t="n">
        <v>696</v>
      </c>
      <c r="E2493" s="19" t="n">
        <v>10010135</v>
      </c>
      <c r="F2493" s="28">
        <f>IFERROR(VLOOKUP(E2493,'أرصدة المخزن'!$A:$E,3,0),"")</f>
        <v/>
      </c>
      <c r="G2493" s="29">
        <f>IFERROR(VLOOKUP(E2493,'أرصدة المخزن'!$A:$H,4,FALSE),"")</f>
        <v/>
      </c>
      <c r="H2493" s="13" t="n">
        <v>1</v>
      </c>
      <c r="I2493" s="115" t="inlineStr">
        <is>
          <t>صرف</t>
        </is>
      </c>
      <c r="J2493" s="13" t="inlineStr">
        <is>
          <t>بوابة رقم 1</t>
        </is>
      </c>
      <c r="K2493" s="37">
        <f>IFERROR(VLOOKUP(E2493,'أرصدة المخزن'!$A:$H,8,0),"")</f>
        <v/>
      </c>
    </row>
    <row r="2494" ht="24.75" customHeight="1" s="138">
      <c r="A2494" s="13" t="n">
        <v>2488</v>
      </c>
      <c r="B2494" s="14" t="n">
        <v>46280</v>
      </c>
      <c r="C2494" s="47" t="inlineStr">
        <is>
          <t>الصيانة برايم</t>
        </is>
      </c>
      <c r="D2494" s="47" t="n">
        <v>696</v>
      </c>
      <c r="E2494" s="19" t="n">
        <v>10010015</v>
      </c>
      <c r="F2494" s="28">
        <f>IFERROR(VLOOKUP(E2494,'أرصدة المخزن'!$A:$E,3,0),"")</f>
        <v/>
      </c>
      <c r="G2494" s="29">
        <f>IFERROR(VLOOKUP(E2494,'أرصدة المخزن'!$A:$H,4,FALSE),"")</f>
        <v/>
      </c>
      <c r="H2494" s="13" t="n">
        <v>6</v>
      </c>
      <c r="I2494" s="115" t="inlineStr">
        <is>
          <t>صرف</t>
        </is>
      </c>
      <c r="J2494" s="13" t="inlineStr">
        <is>
          <t>بوابة رقم 1</t>
        </is>
      </c>
      <c r="K2494" s="37">
        <f>IFERROR(VLOOKUP(E2494,'أرصدة المخزن'!$A:$H,8,0),"")</f>
        <v/>
      </c>
    </row>
    <row r="2495" ht="24.75" customHeight="1" s="138">
      <c r="A2495" s="13" t="n">
        <v>2489</v>
      </c>
      <c r="B2495" s="14" t="n">
        <v>46280</v>
      </c>
      <c r="C2495" s="47" t="inlineStr">
        <is>
          <t>الصيانة برايم</t>
        </is>
      </c>
      <c r="D2495" s="47" t="n">
        <v>696</v>
      </c>
      <c r="E2495" s="49" t="n">
        <v>10010001</v>
      </c>
      <c r="F2495" s="28">
        <f>IFERROR(VLOOKUP(E2495,'أرصدة المخزن'!$A:$E,3,0),"")</f>
        <v/>
      </c>
      <c r="G2495" s="29">
        <f>IFERROR(VLOOKUP(E2495,'أرصدة المخزن'!$A:$H,4,FALSE),"")</f>
        <v/>
      </c>
      <c r="H2495" s="13" t="n">
        <v>1</v>
      </c>
      <c r="I2495" s="115" t="inlineStr">
        <is>
          <t>صرف</t>
        </is>
      </c>
      <c r="J2495" s="13" t="inlineStr">
        <is>
          <t>بوابة رقم 1</t>
        </is>
      </c>
      <c r="K2495" s="37">
        <f>IFERROR(VLOOKUP(E2495,'أرصدة المخزن'!$A:$H,8,0),"")</f>
        <v/>
      </c>
    </row>
    <row r="2496" ht="24.75" customHeight="1" s="138">
      <c r="A2496" s="13" t="n">
        <v>2490</v>
      </c>
      <c r="B2496" s="14" t="n">
        <v>46280</v>
      </c>
      <c r="C2496" s="47" t="inlineStr">
        <is>
          <t>تلال السخنة</t>
        </is>
      </c>
      <c r="D2496" s="47" t="n">
        <v>697</v>
      </c>
      <c r="E2496" s="19" t="n">
        <v>10080013</v>
      </c>
      <c r="F2496" s="28">
        <f>IFERROR(VLOOKUP(E2496,'أرصدة المخزن'!$A:$E,3,0),"")</f>
        <v/>
      </c>
      <c r="G2496" s="29">
        <f>IFERROR(VLOOKUP(E2496,'أرصدة المخزن'!$A:$H,4,FALSE),"")</f>
        <v/>
      </c>
      <c r="H2496" s="13" t="n">
        <v>1</v>
      </c>
      <c r="I2496" s="115" t="inlineStr">
        <is>
          <t>صرف</t>
        </is>
      </c>
      <c r="J2496" s="13" t="inlineStr">
        <is>
          <t>تلال السخنة</t>
        </is>
      </c>
      <c r="K2496" s="37">
        <f>IFERROR(VLOOKUP(E2496,'أرصدة المخزن'!$A:$H,8,0),"")</f>
        <v/>
      </c>
    </row>
    <row r="2497" ht="24.75" customHeight="1" s="138">
      <c r="A2497" s="13" t="n">
        <v>2491</v>
      </c>
      <c r="B2497" s="14" t="n">
        <v>46280</v>
      </c>
      <c r="C2497" s="47" t="inlineStr">
        <is>
          <t>تلال السخنة</t>
        </is>
      </c>
      <c r="D2497" s="47" t="n">
        <v>697</v>
      </c>
      <c r="E2497" s="19" t="n">
        <v>10080005</v>
      </c>
      <c r="F2497" s="28">
        <f>IFERROR(VLOOKUP(E2497,'أرصدة المخزن'!$A:$E,3,0),"")</f>
        <v/>
      </c>
      <c r="G2497" s="29">
        <f>IFERROR(VLOOKUP(E2497,'أرصدة المخزن'!$A:$H,4,FALSE),"")</f>
        <v/>
      </c>
      <c r="H2497" s="13" t="n">
        <v>2</v>
      </c>
      <c r="I2497" s="115" t="inlineStr">
        <is>
          <t>صرف</t>
        </is>
      </c>
      <c r="J2497" s="13" t="inlineStr">
        <is>
          <t>تلال السخنة</t>
        </is>
      </c>
      <c r="K2497" s="37">
        <f>IFERROR(VLOOKUP(E2497,'أرصدة المخزن'!$A:$H,8,0),"")</f>
        <v/>
      </c>
    </row>
    <row r="2498" ht="24.75" customHeight="1" s="138">
      <c r="A2498" s="13" t="n">
        <v>2492</v>
      </c>
      <c r="B2498" s="14" t="n">
        <v>46280</v>
      </c>
      <c r="C2498" s="47" t="inlineStr">
        <is>
          <t>تلال السخنة</t>
        </is>
      </c>
      <c r="D2498" s="47" t="n">
        <v>697</v>
      </c>
      <c r="E2498" s="19" t="n">
        <v>10010182</v>
      </c>
      <c r="F2498" s="28">
        <f>IFERROR(VLOOKUP(E2498,'أرصدة المخزن'!$A:$E,3,0),"")</f>
        <v/>
      </c>
      <c r="G2498" s="29">
        <f>IFERROR(VLOOKUP(E2498,'أرصدة المخزن'!$A:$H,4,FALSE),"")</f>
        <v/>
      </c>
      <c r="H2498" s="13" t="n">
        <v>8</v>
      </c>
      <c r="I2498" s="115" t="inlineStr">
        <is>
          <t>صرف</t>
        </is>
      </c>
      <c r="J2498" s="13" t="inlineStr">
        <is>
          <t>تلال السخنة</t>
        </is>
      </c>
      <c r="K2498" s="37">
        <f>IFERROR(VLOOKUP(E2498,'أرصدة المخزن'!$A:$H,8,0),"")</f>
        <v/>
      </c>
    </row>
    <row r="2499" ht="24.75" customHeight="1" s="138">
      <c r="A2499" s="13" t="n">
        <v>2493</v>
      </c>
      <c r="B2499" s="14" t="n">
        <v>46280</v>
      </c>
      <c r="C2499" s="47" t="inlineStr">
        <is>
          <t>الصيانة لاين</t>
        </is>
      </c>
      <c r="D2499" s="47" t="n">
        <v>698</v>
      </c>
      <c r="E2499" s="49" t="n">
        <v>10010061</v>
      </c>
      <c r="F2499" s="28">
        <f>IFERROR(VLOOKUP(E2499,'أرصدة المخزن'!$A:$E,3,0),"")</f>
        <v/>
      </c>
      <c r="G2499" s="29">
        <f>IFERROR(VLOOKUP(E2499,'أرصدة المخزن'!$A:$H,4,FALSE),"")</f>
        <v/>
      </c>
      <c r="H2499" s="13" t="n">
        <v>5</v>
      </c>
      <c r="I2499" s="115" t="inlineStr">
        <is>
          <t>صرف</t>
        </is>
      </c>
      <c r="J2499" s="13" t="inlineStr">
        <is>
          <t>عمارة 124</t>
        </is>
      </c>
      <c r="K2499" s="37">
        <f>IFERROR(VLOOKUP(E2499,'أرصدة المخزن'!$A:$H,8,0),"")</f>
        <v/>
      </c>
    </row>
    <row r="2500" ht="24.75" customHeight="1" s="138">
      <c r="A2500" s="13" t="n">
        <v>2494</v>
      </c>
      <c r="B2500" s="14" t="n">
        <v>46280</v>
      </c>
      <c r="C2500" s="47" t="inlineStr">
        <is>
          <t>الصيانة لاين</t>
        </is>
      </c>
      <c r="D2500" s="47" t="n">
        <v>698</v>
      </c>
      <c r="E2500" s="49" t="n">
        <v>10010036</v>
      </c>
      <c r="F2500" s="28">
        <f>IFERROR(VLOOKUP(E2500,'أرصدة المخزن'!$A:$E,3,0),"")</f>
        <v/>
      </c>
      <c r="G2500" s="29">
        <f>IFERROR(VLOOKUP(E2500,'أرصدة المخزن'!$A:$H,4,FALSE),"")</f>
        <v/>
      </c>
      <c r="H2500" s="13" t="n">
        <v>1</v>
      </c>
      <c r="I2500" s="115" t="inlineStr">
        <is>
          <t>صرف</t>
        </is>
      </c>
      <c r="J2500" s="13" t="inlineStr">
        <is>
          <t>عمارة 233</t>
        </is>
      </c>
      <c r="K2500" s="37">
        <f>IFERROR(VLOOKUP(E2500,'أرصدة المخزن'!$A:$H,8,0),"")</f>
        <v/>
      </c>
    </row>
    <row r="2501" ht="24.75" customHeight="1" s="138">
      <c r="A2501" s="13" t="n">
        <v>2495</v>
      </c>
      <c r="B2501" s="14" t="n">
        <v>46280</v>
      </c>
      <c r="C2501" s="47" t="inlineStr">
        <is>
          <t>الري سلطان</t>
        </is>
      </c>
      <c r="D2501" s="47" t="n">
        <v>699</v>
      </c>
      <c r="E2501" s="49" t="n">
        <v>10030002</v>
      </c>
      <c r="F2501" s="28">
        <f>IFERROR(VLOOKUP(E2501,'أرصدة المخزن'!$A:$E,3,0),"")</f>
        <v/>
      </c>
      <c r="G2501" s="29">
        <f>IFERROR(VLOOKUP(E2501,'أرصدة المخزن'!$A:$H,4,FALSE),"")</f>
        <v/>
      </c>
      <c r="H2501" s="13" t="n">
        <v>150</v>
      </c>
      <c r="I2501" s="115" t="inlineStr">
        <is>
          <t>صرف</t>
        </is>
      </c>
      <c r="J2501" s="13" t="inlineStr">
        <is>
          <t>امتداد حمام رقم 2</t>
        </is>
      </c>
      <c r="K2501" s="37">
        <f>IFERROR(VLOOKUP(E2501,'أرصدة المخزن'!$A:$H,8,0),"")</f>
        <v/>
      </c>
    </row>
    <row r="2502" ht="24.75" customHeight="1" s="138">
      <c r="A2502" s="13" t="n">
        <v>2496</v>
      </c>
      <c r="B2502" s="14" t="n">
        <v>46283</v>
      </c>
      <c r="C2502" s="47" t="inlineStr">
        <is>
          <t>الصيانة كالم</t>
        </is>
      </c>
      <c r="D2502" s="47" t="n">
        <v>700</v>
      </c>
      <c r="E2502" s="49" t="n">
        <v>10020150</v>
      </c>
      <c r="F2502" s="28">
        <f>IFERROR(VLOOKUP(E2502,'أرصدة المخزن'!$A:$E,3,0),"")</f>
        <v/>
      </c>
      <c r="G2502" s="29">
        <f>IFERROR(VLOOKUP(E2502,'أرصدة المخزن'!$A:$H,4,FALSE),"")</f>
        <v/>
      </c>
      <c r="H2502" s="13" t="n">
        <v>1</v>
      </c>
      <c r="I2502" s="115" t="inlineStr">
        <is>
          <t>صرف</t>
        </is>
      </c>
      <c r="J2502" s="13" t="inlineStr">
        <is>
          <t>وحدة رقم 129 شقة 5</t>
        </is>
      </c>
      <c r="K2502" s="37">
        <f>IFERROR(VLOOKUP(E2502,'أرصدة المخزن'!$A:$H,8,0),"")</f>
        <v/>
      </c>
    </row>
    <row r="2503" ht="24.75" customHeight="1" s="138">
      <c r="A2503" s="13" t="n">
        <v>2497</v>
      </c>
      <c r="B2503" s="14" t="n">
        <v>46284</v>
      </c>
      <c r="C2503" s="47" t="inlineStr">
        <is>
          <t>الصيانة لاين</t>
        </is>
      </c>
      <c r="D2503" s="47" t="n">
        <v>701</v>
      </c>
      <c r="E2503" s="49" t="n">
        <v>10010036</v>
      </c>
      <c r="F2503" s="28">
        <f>IFERROR(VLOOKUP(E2503,'أرصدة المخزن'!$A:$E,3,0),"")</f>
        <v/>
      </c>
      <c r="G2503" s="29">
        <f>IFERROR(VLOOKUP(E2503,'أرصدة المخزن'!$A:$H,4,FALSE),"")</f>
        <v/>
      </c>
      <c r="H2503" s="13" t="n">
        <v>1</v>
      </c>
      <c r="I2503" s="115" t="inlineStr">
        <is>
          <t>صرف</t>
        </is>
      </c>
      <c r="J2503" s="13" t="inlineStr">
        <is>
          <t>عمارة 265</t>
        </is>
      </c>
      <c r="K2503" s="37">
        <f>IFERROR(VLOOKUP(E2503,'أرصدة المخزن'!$A:$H,8,0),"")</f>
        <v/>
      </c>
    </row>
    <row r="2504" ht="24.75" customHeight="1" s="138">
      <c r="A2504" s="13" t="n">
        <v>2498</v>
      </c>
      <c r="B2504" s="14" t="n">
        <v>46284</v>
      </c>
      <c r="C2504" s="47" t="inlineStr">
        <is>
          <t>الصيانة لاين</t>
        </is>
      </c>
      <c r="D2504" s="47" t="n">
        <v>701</v>
      </c>
      <c r="E2504" s="49" t="n">
        <v>10140002</v>
      </c>
      <c r="F2504" s="28">
        <f>IFERROR(VLOOKUP(E2504,'أرصدة المخزن'!$A:$E,3,0),"")</f>
        <v/>
      </c>
      <c r="G2504" s="29">
        <f>IFERROR(VLOOKUP(E2504,'أرصدة المخزن'!$A:$H,4,FALSE),"")</f>
        <v/>
      </c>
      <c r="H2504" s="13" t="n">
        <v>2</v>
      </c>
      <c r="I2504" s="115" t="inlineStr">
        <is>
          <t>صرف</t>
        </is>
      </c>
      <c r="J2504" s="13" t="inlineStr">
        <is>
          <t>أعمال صيانة المباني</t>
        </is>
      </c>
      <c r="K2504" s="37">
        <f>IFERROR(VLOOKUP(E2504,'أرصدة المخزن'!$A:$H,8,0),"")</f>
        <v/>
      </c>
    </row>
    <row r="2505" ht="24.75" customHeight="1" s="138">
      <c r="A2505" s="13" t="n">
        <v>2499</v>
      </c>
      <c r="B2505" s="14" t="n">
        <v>46284</v>
      </c>
      <c r="C2505" s="47" t="inlineStr">
        <is>
          <t>الصيانة لاين</t>
        </is>
      </c>
      <c r="D2505" s="47" t="n">
        <v>701</v>
      </c>
      <c r="E2505" s="49" t="n">
        <v>10010068</v>
      </c>
      <c r="F2505" s="28">
        <f>IFERROR(VLOOKUP(E2505,'أرصدة المخزن'!$A:$E,3,0),"")</f>
        <v/>
      </c>
      <c r="G2505" s="29">
        <f>IFERROR(VLOOKUP(E2505,'أرصدة المخزن'!$A:$H,4,FALSE),"")</f>
        <v/>
      </c>
      <c r="H2505" s="13" t="n">
        <v>1</v>
      </c>
      <c r="I2505" s="115" t="inlineStr">
        <is>
          <t>صرف</t>
        </is>
      </c>
      <c r="J2505" s="13" t="inlineStr">
        <is>
          <t>صيانة المباني</t>
        </is>
      </c>
      <c r="K2505" s="37">
        <f>IFERROR(VLOOKUP(E2505,'أرصدة المخزن'!$A:$H,8,0),"")</f>
        <v/>
      </c>
    </row>
    <row r="2506" ht="24.75" customHeight="1" s="138">
      <c r="A2506" s="13" t="n">
        <v>2500</v>
      </c>
      <c r="B2506" s="14" t="n">
        <v>46284</v>
      </c>
      <c r="C2506" s="47" t="inlineStr">
        <is>
          <t>النظافة لاين</t>
        </is>
      </c>
      <c r="D2506" s="47" t="n">
        <v>702</v>
      </c>
      <c r="E2506" s="49" t="n">
        <v>10050005</v>
      </c>
      <c r="F2506" s="28">
        <f>IFERROR(VLOOKUP(E2506,'أرصدة المخزن'!$A:$E,3,0),"")</f>
        <v/>
      </c>
      <c r="G2506" s="29">
        <f>IFERROR(VLOOKUP(E2506,'أرصدة المخزن'!$A:$H,4,FALSE),"")</f>
        <v/>
      </c>
      <c r="H2506" s="13" t="n">
        <v>3</v>
      </c>
      <c r="I2506" s="115" t="inlineStr">
        <is>
          <t>صرف</t>
        </is>
      </c>
      <c r="J2506" s="13" t="inlineStr">
        <is>
          <t>نظافة الموقع العام</t>
        </is>
      </c>
      <c r="K2506" s="37">
        <f>IFERROR(VLOOKUP(E2506,'أرصدة المخزن'!$A:$H,8,0),"")</f>
        <v/>
      </c>
    </row>
    <row r="2507" ht="24.75" customHeight="1" s="138">
      <c r="A2507" s="13" t="n">
        <v>2501</v>
      </c>
      <c r="B2507" s="14" t="n">
        <v>46284</v>
      </c>
      <c r="C2507" s="47" t="inlineStr">
        <is>
          <t>النظافة لاين</t>
        </is>
      </c>
      <c r="D2507" s="47" t="n">
        <v>702</v>
      </c>
      <c r="E2507" s="49" t="n">
        <v>10050002</v>
      </c>
      <c r="F2507" s="28">
        <f>IFERROR(VLOOKUP(E2507,'أرصدة المخزن'!$A:$E,3,0),"")</f>
        <v/>
      </c>
      <c r="G2507" s="29">
        <f>IFERROR(VLOOKUP(E2507,'أرصدة المخزن'!$A:$H,4,FALSE),"")</f>
        <v/>
      </c>
      <c r="H2507" s="13" t="n">
        <v>3</v>
      </c>
      <c r="I2507" s="115" t="inlineStr">
        <is>
          <t>صرف</t>
        </is>
      </c>
      <c r="J2507" s="13" t="inlineStr">
        <is>
          <t>نظافة الموقع العام</t>
        </is>
      </c>
      <c r="K2507" s="37">
        <f>IFERROR(VLOOKUP(E2507,'أرصدة المخزن'!$A:$H,8,0),"")</f>
        <v/>
      </c>
    </row>
    <row r="2508" ht="24.75" customHeight="1" s="138">
      <c r="A2508" s="13" t="n">
        <v>2502</v>
      </c>
      <c r="B2508" s="14" t="n">
        <v>46284</v>
      </c>
      <c r="C2508" s="47" t="inlineStr">
        <is>
          <t>النظافة لاين</t>
        </is>
      </c>
      <c r="D2508" s="47" t="n">
        <v>702</v>
      </c>
      <c r="E2508" s="49" t="n">
        <v>10050006</v>
      </c>
      <c r="F2508" s="28">
        <f>IFERROR(VLOOKUP(E2508,'أرصدة المخزن'!$A:$E,3,0),"")</f>
        <v/>
      </c>
      <c r="G2508" s="29">
        <f>IFERROR(VLOOKUP(E2508,'أرصدة المخزن'!$A:$H,4,FALSE),"")</f>
        <v/>
      </c>
      <c r="H2508" s="13" t="n">
        <v>2</v>
      </c>
      <c r="I2508" s="115" t="inlineStr">
        <is>
          <t>صرف</t>
        </is>
      </c>
      <c r="J2508" s="13" t="inlineStr">
        <is>
          <t>نظافة الموقع العام</t>
        </is>
      </c>
      <c r="K2508" s="37">
        <f>IFERROR(VLOOKUP(E2508,'أرصدة المخزن'!$A:$H,8,0),"")</f>
        <v/>
      </c>
    </row>
    <row r="2509" ht="24.75" customHeight="1" s="138">
      <c r="A2509" s="13" t="n">
        <v>2503</v>
      </c>
      <c r="B2509" s="14" t="n">
        <v>46284</v>
      </c>
      <c r="C2509" s="47" t="inlineStr">
        <is>
          <t>النظافة لاين</t>
        </is>
      </c>
      <c r="D2509" s="47" t="n">
        <v>702</v>
      </c>
      <c r="E2509" s="49" t="n">
        <v>10050001</v>
      </c>
      <c r="F2509" s="28">
        <f>IFERROR(VLOOKUP(E2509,'أرصدة المخزن'!$A:$E,3,0),"")</f>
        <v/>
      </c>
      <c r="G2509" s="29">
        <f>IFERROR(VLOOKUP(E2509,'أرصدة المخزن'!$A:$H,4,FALSE),"")</f>
        <v/>
      </c>
      <c r="H2509" s="13" t="n">
        <v>30</v>
      </c>
      <c r="I2509" s="115" t="inlineStr">
        <is>
          <t>صرف</t>
        </is>
      </c>
      <c r="J2509" s="13" t="inlineStr">
        <is>
          <t>نظافة الموقع العام</t>
        </is>
      </c>
      <c r="K2509" s="37">
        <f>IFERROR(VLOOKUP(E2509,'أرصدة المخزن'!$A:$H,8,0),"")</f>
        <v/>
      </c>
    </row>
    <row r="2510" ht="24.75" customHeight="1" s="138">
      <c r="A2510" s="13" t="n">
        <v>2504</v>
      </c>
      <c r="B2510" s="14" t="n">
        <v>46284</v>
      </c>
      <c r="C2510" s="47" t="inlineStr">
        <is>
          <t>النظافة لاين</t>
        </is>
      </c>
      <c r="D2510" s="47" t="n">
        <v>703</v>
      </c>
      <c r="E2510" s="49" t="n">
        <v>10050007</v>
      </c>
      <c r="F2510" s="28">
        <f>IFERROR(VLOOKUP(E2510,'أرصدة المخزن'!$A:$E,3,0),"")</f>
        <v/>
      </c>
      <c r="G2510" s="29">
        <f>IFERROR(VLOOKUP(E2510,'أرصدة المخزن'!$A:$H,4,FALSE),"")</f>
        <v/>
      </c>
      <c r="H2510" s="13" t="n">
        <v>2</v>
      </c>
      <c r="I2510" s="115" t="inlineStr">
        <is>
          <t>صرف</t>
        </is>
      </c>
      <c r="J2510" s="13" t="inlineStr">
        <is>
          <t>نظافة الموقع العام</t>
        </is>
      </c>
      <c r="K2510" s="37">
        <f>IFERROR(VLOOKUP(E2510,'أرصدة المخزن'!$A:$H,8,0),"")</f>
        <v/>
      </c>
    </row>
    <row r="2511" ht="24.75" customHeight="1" s="138">
      <c r="A2511" s="13" t="n">
        <v>2505</v>
      </c>
      <c r="B2511" s="14" t="n">
        <v>46284</v>
      </c>
      <c r="C2511" s="47" t="inlineStr">
        <is>
          <t>النظافة لاين</t>
        </is>
      </c>
      <c r="D2511" s="47" t="n">
        <v>703</v>
      </c>
      <c r="E2511" s="49" t="n">
        <v>10050004</v>
      </c>
      <c r="F2511" s="28">
        <f>IFERROR(VLOOKUP(E2511,'أرصدة المخزن'!$A:$E,3,0),"")</f>
        <v/>
      </c>
      <c r="G2511" s="29">
        <f>IFERROR(VLOOKUP(E2511,'أرصدة المخزن'!$A:$H,4,FALSE),"")</f>
        <v/>
      </c>
      <c r="H2511" s="13" t="n">
        <v>4</v>
      </c>
      <c r="I2511" s="115" t="inlineStr">
        <is>
          <t>صرف</t>
        </is>
      </c>
      <c r="J2511" s="13" t="inlineStr">
        <is>
          <t>نظافة الموقع العام</t>
        </is>
      </c>
      <c r="K2511" s="37">
        <f>IFERROR(VLOOKUP(E2511,'أرصدة المخزن'!$A:$H,8,0),"")</f>
        <v/>
      </c>
    </row>
    <row r="2512" ht="24.75" customHeight="1" s="138">
      <c r="A2512" s="13" t="n">
        <v>2506</v>
      </c>
      <c r="B2512" s="14" t="n">
        <v>46286</v>
      </c>
      <c r="C2512" s="47" t="inlineStr">
        <is>
          <t>لوتس</t>
        </is>
      </c>
      <c r="D2512" s="47" t="n">
        <v>704</v>
      </c>
      <c r="E2512" s="49" t="n">
        <v>10010035</v>
      </c>
      <c r="F2512" s="28">
        <f>IFERROR(VLOOKUP(E2512,'أرصدة المخزن'!$A:$E,3,0),"")</f>
        <v/>
      </c>
      <c r="G2512" s="29">
        <f>IFERROR(VLOOKUP(E2512,'أرصدة المخزن'!$A:$H,4,FALSE),"")</f>
        <v/>
      </c>
      <c r="H2512" s="13" t="n">
        <v>120</v>
      </c>
      <c r="I2512" s="115" t="inlineStr">
        <is>
          <t>صرف</t>
        </is>
      </c>
      <c r="J2512" s="13" t="inlineStr">
        <is>
          <t>عمارات التطوير</t>
        </is>
      </c>
      <c r="K2512" s="37">
        <f>IFERROR(VLOOKUP(E2512,'أرصدة المخزن'!$A:$H,8,0),"")</f>
        <v/>
      </c>
    </row>
    <row r="2513" ht="24.75" customHeight="1" s="138">
      <c r="A2513" s="13" t="n">
        <v>2507</v>
      </c>
      <c r="B2513" s="14" t="n">
        <v>46286</v>
      </c>
      <c r="C2513" s="47" t="inlineStr">
        <is>
          <t>لوتس</t>
        </is>
      </c>
      <c r="D2513" s="47" t="n">
        <v>704</v>
      </c>
      <c r="E2513" s="49" t="n">
        <v>10010037</v>
      </c>
      <c r="F2513" s="28">
        <f>IFERROR(VLOOKUP(E2513,'أرصدة المخزن'!$A:$E,3,0),"")</f>
        <v/>
      </c>
      <c r="G2513" s="29">
        <f>IFERROR(VLOOKUP(E2513,'أرصدة المخزن'!$A:$H,4,FALSE),"")</f>
        <v/>
      </c>
      <c r="H2513" s="13" t="n">
        <v>25</v>
      </c>
      <c r="I2513" s="115" t="inlineStr">
        <is>
          <t>صرف</t>
        </is>
      </c>
      <c r="J2513" s="13" t="inlineStr">
        <is>
          <t>عمارات التطوير</t>
        </is>
      </c>
      <c r="K2513" s="37">
        <f>IFERROR(VLOOKUP(E2513,'أرصدة المخزن'!$A:$H,8,0),"")</f>
        <v/>
      </c>
    </row>
    <row r="2514" ht="24.75" customHeight="1" s="138">
      <c r="A2514" s="13" t="n">
        <v>2508</v>
      </c>
      <c r="B2514" s="14" t="n">
        <v>46286</v>
      </c>
      <c r="C2514" s="47" t="inlineStr">
        <is>
          <t>المسطحات المائية</t>
        </is>
      </c>
      <c r="D2514" s="47" t="n">
        <v>705</v>
      </c>
      <c r="E2514" s="49" t="n">
        <v>10020118</v>
      </c>
      <c r="F2514" s="28">
        <f>IFERROR(VLOOKUP(E2514,'أرصدة المخزن'!$A:$E,3,0),"")</f>
        <v/>
      </c>
      <c r="G2514" s="29">
        <f>IFERROR(VLOOKUP(E2514,'أرصدة المخزن'!$A:$H,4,FALSE),"")</f>
        <v/>
      </c>
      <c r="H2514" s="13" t="n">
        <v>1</v>
      </c>
      <c r="I2514" s="115" t="inlineStr">
        <is>
          <t>صرف</t>
        </is>
      </c>
      <c r="J2514" s="13" t="inlineStr">
        <is>
          <t>نافورة البوابة 2</t>
        </is>
      </c>
      <c r="K2514" s="37">
        <f>IFERROR(VLOOKUP(E2514,'أرصدة المخزن'!$A:$H,8,0),"")</f>
        <v/>
      </c>
    </row>
    <row r="2515" ht="24.75" customHeight="1" s="138">
      <c r="A2515" s="13" t="n">
        <v>2509</v>
      </c>
      <c r="B2515" s="14" t="n">
        <v>46286</v>
      </c>
      <c r="C2515" s="47" t="inlineStr">
        <is>
          <t>الصيانة لاين</t>
        </is>
      </c>
      <c r="D2515" s="47" t="n">
        <v>706</v>
      </c>
      <c r="E2515" s="49" t="n">
        <v>10010039</v>
      </c>
      <c r="F2515" s="28">
        <f>IFERROR(VLOOKUP(E2515,'أرصدة المخزن'!$A:$E,3,0),"")</f>
        <v/>
      </c>
      <c r="G2515" s="29">
        <f>IFERROR(VLOOKUP(E2515,'أرصدة المخزن'!$A:$H,4,FALSE),"")</f>
        <v/>
      </c>
      <c r="H2515" s="13" t="n">
        <v>2</v>
      </c>
      <c r="I2515" s="115" t="inlineStr">
        <is>
          <t>صرف</t>
        </is>
      </c>
      <c r="J2515" s="13" t="inlineStr">
        <is>
          <t>عمارة 253</t>
        </is>
      </c>
      <c r="K2515" s="37">
        <f>IFERROR(VLOOKUP(E2515,'أرصدة المخزن'!$A:$H,8,0),"")</f>
        <v/>
      </c>
    </row>
    <row r="2516" ht="24.75" customHeight="1" s="138">
      <c r="A2516" s="13" t="n">
        <v>2510</v>
      </c>
      <c r="B2516" s="14" t="n">
        <v>46286</v>
      </c>
      <c r="C2516" s="47" t="inlineStr">
        <is>
          <t>الصيانة لاين</t>
        </is>
      </c>
      <c r="D2516" s="47" t="n">
        <v>706</v>
      </c>
      <c r="E2516" s="49" t="n">
        <v>10020020</v>
      </c>
      <c r="F2516" s="28">
        <f>IFERROR(VLOOKUP(E2516,'أرصدة المخزن'!$A:$E,3,0),"")</f>
        <v/>
      </c>
      <c r="G2516" s="29">
        <f>IFERROR(VLOOKUP(E2516,'أرصدة المخزن'!$A:$H,4,FALSE),"")</f>
        <v/>
      </c>
      <c r="H2516" s="13" t="n">
        <v>1</v>
      </c>
      <c r="I2516" s="115" t="inlineStr">
        <is>
          <t>صرف</t>
        </is>
      </c>
      <c r="J2516" s="13" t="inlineStr">
        <is>
          <t>نافورة البوابة 2</t>
        </is>
      </c>
      <c r="K2516" s="37">
        <f>IFERROR(VLOOKUP(E2516,'أرصدة المخزن'!$A:$H,8,0),"")</f>
        <v/>
      </c>
    </row>
    <row r="2517" ht="24.75" customHeight="1" s="138">
      <c r="A2517" s="13" t="n">
        <v>2511</v>
      </c>
      <c r="B2517" s="14" t="n">
        <v>46286</v>
      </c>
      <c r="C2517" s="47" t="inlineStr">
        <is>
          <t>الصيانة لاين</t>
        </is>
      </c>
      <c r="D2517" s="47" t="n">
        <v>706</v>
      </c>
      <c r="E2517" s="49" t="n">
        <v>10020035</v>
      </c>
      <c r="F2517" s="28">
        <f>IFERROR(VLOOKUP(E2517,'أرصدة المخزن'!$A:$E,3,0),"")</f>
        <v/>
      </c>
      <c r="G2517" s="29">
        <f>IFERROR(VLOOKUP(E2517,'أرصدة المخزن'!$A:$H,4,FALSE),"")</f>
        <v/>
      </c>
      <c r="H2517" s="13" t="n">
        <v>1</v>
      </c>
      <c r="I2517" s="115" t="inlineStr">
        <is>
          <t>صرف</t>
        </is>
      </c>
      <c r="J2517" s="13" t="inlineStr">
        <is>
          <t>نافورة البوابة 2</t>
        </is>
      </c>
      <c r="K2517" s="37">
        <f>IFERROR(VLOOKUP(E2517,'أرصدة المخزن'!$A:$H,8,0),"")</f>
        <v/>
      </c>
    </row>
    <row r="2518" ht="24.75" customHeight="1" s="138">
      <c r="A2518" s="13" t="n">
        <v>2512</v>
      </c>
      <c r="B2518" s="14" t="n">
        <v>46286</v>
      </c>
      <c r="C2518" s="47" t="inlineStr">
        <is>
          <t>الصيانة لاين</t>
        </is>
      </c>
      <c r="D2518" s="47" t="n">
        <v>706</v>
      </c>
      <c r="E2518" s="49" t="n">
        <v>10020007</v>
      </c>
      <c r="F2518" s="28">
        <f>IFERROR(VLOOKUP(E2518,'أرصدة المخزن'!$A:$E,3,0),"")</f>
        <v/>
      </c>
      <c r="G2518" s="29">
        <f>IFERROR(VLOOKUP(E2518,'أرصدة المخزن'!$A:$H,4,FALSE),"")</f>
        <v/>
      </c>
      <c r="H2518" s="13" t="n">
        <v>1</v>
      </c>
      <c r="I2518" s="115" t="inlineStr">
        <is>
          <t>صرف</t>
        </is>
      </c>
      <c r="J2518" s="13" t="inlineStr">
        <is>
          <t>نافورة البوابة 2</t>
        </is>
      </c>
      <c r="K2518" s="37">
        <f>IFERROR(VLOOKUP(E2518,'أرصدة المخزن'!$A:$H,8,0),"")</f>
        <v/>
      </c>
    </row>
    <row r="2519" ht="24.75" customHeight="1" s="138">
      <c r="A2519" s="13" t="n">
        <v>2513</v>
      </c>
      <c r="B2519" s="14" t="n">
        <v>46287</v>
      </c>
      <c r="C2519" s="47" t="inlineStr">
        <is>
          <t>المسطحات المائية</t>
        </is>
      </c>
      <c r="D2519" s="47" t="n">
        <v>707</v>
      </c>
      <c r="E2519" s="49" t="n">
        <v>10040009</v>
      </c>
      <c r="F2519" s="28">
        <f>IFERROR(VLOOKUP(E2519,'أرصدة المخزن'!$A:$E,3,0),"")</f>
        <v/>
      </c>
      <c r="G2519" s="29">
        <f>IFERROR(VLOOKUP(E2519,'أرصدة المخزن'!$A:$H,4,FALSE),"")</f>
        <v/>
      </c>
      <c r="H2519" s="13" t="n">
        <v>4</v>
      </c>
      <c r="I2519" s="115" t="inlineStr">
        <is>
          <t>صرف</t>
        </is>
      </c>
      <c r="J2519" s="13" t="inlineStr">
        <is>
          <t>المسطحات المائية</t>
        </is>
      </c>
      <c r="K2519" s="37">
        <f>IFERROR(VLOOKUP(E2519,'أرصدة المخزن'!$A:$H,8,0),"")</f>
        <v/>
      </c>
    </row>
    <row r="2520" ht="24.75" customHeight="1" s="138">
      <c r="A2520" s="13" t="n">
        <v>2514</v>
      </c>
      <c r="B2520" s="14" t="n">
        <v>46287</v>
      </c>
      <c r="C2520" s="47" t="inlineStr">
        <is>
          <t>المسطحات المائية</t>
        </is>
      </c>
      <c r="D2520" s="47" t="n">
        <v>707</v>
      </c>
      <c r="E2520" s="49" t="n">
        <v>10040008</v>
      </c>
      <c r="F2520" s="28">
        <f>IFERROR(VLOOKUP(E2520,'أرصدة المخزن'!$A:$E,3,0),"")</f>
        <v/>
      </c>
      <c r="G2520" s="29">
        <f>IFERROR(VLOOKUP(E2520,'أرصدة المخزن'!$A:$H,4,FALSE),"")</f>
        <v/>
      </c>
      <c r="H2520" s="13" t="n">
        <v>8</v>
      </c>
      <c r="I2520" s="115" t="inlineStr">
        <is>
          <t>صرف</t>
        </is>
      </c>
      <c r="J2520" s="13" t="inlineStr">
        <is>
          <t>المسطحات المائية</t>
        </is>
      </c>
      <c r="K2520" s="37">
        <f>IFERROR(VLOOKUP(E2520,'أرصدة المخزن'!$A:$H,8,0),"")</f>
        <v/>
      </c>
    </row>
    <row r="2521" ht="24.75" customHeight="1" s="138">
      <c r="A2521" s="13" t="n">
        <v>2515</v>
      </c>
      <c r="B2521" s="14" t="n">
        <v>46287</v>
      </c>
      <c r="C2521" s="47" t="inlineStr">
        <is>
          <t>المسطحات المائية</t>
        </is>
      </c>
      <c r="D2521" s="47" t="n">
        <v>707</v>
      </c>
      <c r="E2521" s="49" t="n">
        <v>10040050</v>
      </c>
      <c r="F2521" s="28">
        <f>IFERROR(VLOOKUP(E2521,'أرصدة المخزن'!$A:$E,3,0),"")</f>
        <v/>
      </c>
      <c r="G2521" s="29">
        <f>IFERROR(VLOOKUP(E2521,'أرصدة المخزن'!$A:$H,4,FALSE),"")</f>
        <v/>
      </c>
      <c r="H2521" s="13" t="n">
        <v>1</v>
      </c>
      <c r="I2521" s="115" t="inlineStr">
        <is>
          <t>صرف</t>
        </is>
      </c>
      <c r="J2521" s="13" t="inlineStr">
        <is>
          <t>المسطحات المائية</t>
        </is>
      </c>
      <c r="K2521" s="37">
        <f>IFERROR(VLOOKUP(E2521,'أرصدة المخزن'!$A:$H,8,0),"")</f>
        <v/>
      </c>
    </row>
    <row r="2522" ht="24.75" customHeight="1" s="138">
      <c r="A2522" s="13" t="n">
        <v>2516</v>
      </c>
      <c r="B2522" s="14" t="n">
        <v>46287</v>
      </c>
      <c r="C2522" s="47" t="inlineStr">
        <is>
          <t>الصيانة لاين</t>
        </is>
      </c>
      <c r="D2522" s="47" t="n">
        <v>708</v>
      </c>
      <c r="E2522" s="49" t="n">
        <v>10020171</v>
      </c>
      <c r="F2522" s="28">
        <f>IFERROR(VLOOKUP(E2522,'أرصدة المخزن'!$A:$E,3,0),"")</f>
        <v/>
      </c>
      <c r="G2522" s="29">
        <f>IFERROR(VLOOKUP(E2522,'أرصدة المخزن'!$A:$H,4,FALSE),"")</f>
        <v/>
      </c>
      <c r="H2522" s="13" t="n">
        <v>1</v>
      </c>
      <c r="I2522" s="115" t="inlineStr">
        <is>
          <t>صرف</t>
        </is>
      </c>
      <c r="J2522" s="13" t="inlineStr">
        <is>
          <t>عمارة 183</t>
        </is>
      </c>
      <c r="K2522" s="37">
        <f>IFERROR(VLOOKUP(E2522,'أرصدة المخزن'!$A:$H,8,0),"")</f>
        <v/>
      </c>
    </row>
    <row r="2523" ht="24.75" customHeight="1" s="138">
      <c r="A2523" s="13" t="n">
        <v>2517</v>
      </c>
      <c r="B2523" s="14" t="n">
        <v>46287</v>
      </c>
      <c r="C2523" s="47" t="inlineStr">
        <is>
          <t>الصيانة لاين</t>
        </is>
      </c>
      <c r="D2523" s="47" t="n">
        <v>708</v>
      </c>
      <c r="E2523" s="49" t="n">
        <v>10020168</v>
      </c>
      <c r="F2523" s="28">
        <f>IFERROR(VLOOKUP(E2523,'أرصدة المخزن'!$A:$E,3,0),"")</f>
        <v/>
      </c>
      <c r="G2523" s="29">
        <f>IFERROR(VLOOKUP(E2523,'أرصدة المخزن'!$A:$H,4,FALSE),"")</f>
        <v/>
      </c>
      <c r="H2523" s="13" t="n">
        <v>2</v>
      </c>
      <c r="I2523" s="115" t="inlineStr">
        <is>
          <t>صرف</t>
        </is>
      </c>
      <c r="J2523" s="13" t="inlineStr">
        <is>
          <t>عمارة 183</t>
        </is>
      </c>
      <c r="K2523" s="37">
        <f>IFERROR(VLOOKUP(E2523,'أرصدة المخزن'!$A:$H,8,0),"")</f>
        <v/>
      </c>
    </row>
    <row r="2524" ht="24.75" customHeight="1" s="138">
      <c r="A2524" s="13" t="n">
        <v>2518</v>
      </c>
      <c r="B2524" s="14" t="n">
        <v>46287</v>
      </c>
      <c r="C2524" s="47" t="inlineStr">
        <is>
          <t>الصيانة لاين</t>
        </is>
      </c>
      <c r="D2524" s="47" t="n">
        <v>708</v>
      </c>
      <c r="E2524" s="49" t="n">
        <v>10020165</v>
      </c>
      <c r="F2524" s="28">
        <f>IFERROR(VLOOKUP(E2524,'أرصدة المخزن'!$A:$E,3,0),"")</f>
        <v/>
      </c>
      <c r="G2524" s="29">
        <f>IFERROR(VLOOKUP(E2524,'أرصدة المخزن'!$A:$H,4,FALSE),"")</f>
        <v/>
      </c>
      <c r="H2524" s="13" t="n">
        <v>1</v>
      </c>
      <c r="I2524" s="115" t="inlineStr">
        <is>
          <t>صرف</t>
        </is>
      </c>
      <c r="J2524" s="13" t="inlineStr">
        <is>
          <t>عمارة 183</t>
        </is>
      </c>
      <c r="K2524" s="37">
        <f>IFERROR(VLOOKUP(E2524,'أرصدة المخزن'!$A:$H,8,0),"")</f>
        <v/>
      </c>
    </row>
    <row r="2525" ht="24.75" customHeight="1" s="138">
      <c r="A2525" s="13" t="n">
        <v>2519</v>
      </c>
      <c r="B2525" s="14" t="n">
        <v>46287</v>
      </c>
      <c r="C2525" s="47" t="inlineStr">
        <is>
          <t>الصيانة لاين</t>
        </is>
      </c>
      <c r="D2525" s="47" t="n">
        <v>708</v>
      </c>
      <c r="E2525" s="49" t="n">
        <v>10020118</v>
      </c>
      <c r="F2525" s="28">
        <f>IFERROR(VLOOKUP(E2525,'أرصدة المخزن'!$A:$E,3,0),"")</f>
        <v/>
      </c>
      <c r="G2525" s="29">
        <f>IFERROR(VLOOKUP(E2525,'أرصدة المخزن'!$A:$H,4,FALSE),"")</f>
        <v/>
      </c>
      <c r="H2525" s="13" t="n">
        <v>1</v>
      </c>
      <c r="I2525" s="115" t="inlineStr">
        <is>
          <t>صرف</t>
        </is>
      </c>
      <c r="J2525" s="13" t="inlineStr">
        <is>
          <t>الحمام رقم 5</t>
        </is>
      </c>
      <c r="K2525" s="37">
        <f>IFERROR(VLOOKUP(E2525,'أرصدة المخزن'!$A:$H,8,0),"")</f>
        <v/>
      </c>
    </row>
    <row r="2526" ht="24.75" customHeight="1" s="138">
      <c r="A2526" s="13" t="n">
        <v>2520</v>
      </c>
      <c r="B2526" s="14" t="n">
        <v>46287</v>
      </c>
      <c r="C2526" s="47" t="inlineStr">
        <is>
          <t>الري سلطان</t>
        </is>
      </c>
      <c r="D2526" s="47" t="n">
        <v>709</v>
      </c>
      <c r="E2526" s="49" t="n">
        <v>10030051</v>
      </c>
      <c r="F2526" s="28">
        <f>IFERROR(VLOOKUP(E2526,'أرصدة المخزن'!$A:$E,3,0),"")</f>
        <v/>
      </c>
      <c r="G2526" s="29">
        <f>IFERROR(VLOOKUP(E2526,'أرصدة المخزن'!$A:$H,4,FALSE),"")</f>
        <v/>
      </c>
      <c r="H2526" s="13" t="n">
        <v>6</v>
      </c>
      <c r="I2526" s="115" t="inlineStr">
        <is>
          <t>صرف</t>
        </is>
      </c>
      <c r="J2526" s="13" t="inlineStr">
        <is>
          <t>منطقة خزان الري</t>
        </is>
      </c>
      <c r="K2526" s="37">
        <f>IFERROR(VLOOKUP(E2526,'أرصدة المخزن'!$A:$H,8,0),"")</f>
        <v/>
      </c>
    </row>
    <row r="2527" ht="24.75" customHeight="1" s="138">
      <c r="A2527" s="13" t="n">
        <v>2521</v>
      </c>
      <c r="B2527" s="14" t="n">
        <v>46287</v>
      </c>
      <c r="C2527" s="47" t="inlineStr">
        <is>
          <t>الري سلطان</t>
        </is>
      </c>
      <c r="D2527" s="47" t="n">
        <v>709</v>
      </c>
      <c r="E2527" s="49" t="n">
        <v>10030054</v>
      </c>
      <c r="F2527" s="28">
        <f>IFERROR(VLOOKUP(E2527,'أرصدة المخزن'!$A:$E,3,0),"")</f>
        <v/>
      </c>
      <c r="G2527" s="29">
        <f>IFERROR(VLOOKUP(E2527,'أرصدة المخزن'!$A:$H,4,FALSE),"")</f>
        <v/>
      </c>
      <c r="H2527" s="13" t="n">
        <v>6</v>
      </c>
      <c r="I2527" s="115" t="inlineStr">
        <is>
          <t>صرف</t>
        </is>
      </c>
      <c r="J2527" s="13" t="inlineStr">
        <is>
          <t>منطقة خزان الري</t>
        </is>
      </c>
      <c r="K2527" s="37">
        <f>IFERROR(VLOOKUP(E2527,'أرصدة المخزن'!$A:$H,8,0),"")</f>
        <v/>
      </c>
    </row>
    <row r="2528" ht="24.75" customHeight="1" s="138">
      <c r="A2528" s="13" t="n">
        <v>2522</v>
      </c>
      <c r="B2528" s="14" t="n">
        <v>46287</v>
      </c>
      <c r="C2528" s="47" t="inlineStr">
        <is>
          <t>الري سلطان</t>
        </is>
      </c>
      <c r="D2528" s="47" t="n">
        <v>709</v>
      </c>
      <c r="E2528" s="49" t="n">
        <v>10170063</v>
      </c>
      <c r="F2528" s="28">
        <f>IFERROR(VLOOKUP(E2528,'أرصدة المخزن'!$A:$E,3,0),"")</f>
        <v/>
      </c>
      <c r="G2528" s="29">
        <f>IFERROR(VLOOKUP(E2528,'أرصدة المخزن'!$A:$H,4,FALSE),"")</f>
        <v/>
      </c>
      <c r="H2528" s="13" t="n">
        <v>1</v>
      </c>
      <c r="I2528" s="115" t="inlineStr">
        <is>
          <t>صرف</t>
        </is>
      </c>
      <c r="J2528" s="13" t="inlineStr">
        <is>
          <t>منطقة خزان الري</t>
        </is>
      </c>
      <c r="K2528" s="37">
        <f>IFERROR(VLOOKUP(E2528,'أرصدة المخزن'!$A:$H,8,0),"")</f>
        <v/>
      </c>
    </row>
    <row r="2529" ht="24.75" customHeight="1" s="138">
      <c r="A2529" s="13" t="n">
        <v>2523</v>
      </c>
      <c r="B2529" s="14" t="n">
        <v>46287</v>
      </c>
      <c r="C2529" s="47" t="inlineStr">
        <is>
          <t>الري سلطان</t>
        </is>
      </c>
      <c r="D2529" s="47" t="n">
        <v>709</v>
      </c>
      <c r="E2529" s="49" t="n">
        <v>10030063</v>
      </c>
      <c r="F2529" s="28">
        <f>IFERROR(VLOOKUP(E2529,'أرصدة المخزن'!$A:$E,3,0),"")</f>
        <v/>
      </c>
      <c r="G2529" s="29">
        <f>IFERROR(VLOOKUP(E2529,'أرصدة المخزن'!$A:$H,4,FALSE),"")</f>
        <v/>
      </c>
      <c r="H2529" s="13" t="n">
        <v>13</v>
      </c>
      <c r="I2529" s="115" t="inlineStr">
        <is>
          <t>صرف</t>
        </is>
      </c>
      <c r="J2529" s="13" t="inlineStr">
        <is>
          <t>منطقة خزان الري</t>
        </is>
      </c>
      <c r="K2529" s="37">
        <f>IFERROR(VLOOKUP(E2529,'أرصدة المخزن'!$A:$H,8,0),"")</f>
        <v/>
      </c>
    </row>
    <row r="2530" ht="17.4" customHeight="1" s="138">
      <c r="A2530" s="60" t="n">
        <v>2524</v>
      </c>
      <c r="B2530" s="61" t="n">
        <v>46287</v>
      </c>
      <c r="C2530" s="62" t="inlineStr">
        <is>
          <t>الري سلطان</t>
        </is>
      </c>
      <c r="D2530" s="62" t="n">
        <v>710</v>
      </c>
      <c r="E2530" s="62" t="n">
        <v>10030046</v>
      </c>
      <c r="F2530" s="28">
        <f>IFERROR(VLOOKUP(E2530,'أرصدة المخزن'!$A:$E,3,0),"")</f>
        <v/>
      </c>
      <c r="G2530" s="64">
        <f>IFERROR(VLOOKUP(E2530,'أرصدة المخزن'!$A:$H,4,FALSE),"")</f>
        <v/>
      </c>
      <c r="H2530" s="60" t="n">
        <v>6</v>
      </c>
      <c r="I2530" s="116" t="inlineStr">
        <is>
          <t>صرف</t>
        </is>
      </c>
      <c r="J2530" s="60" t="inlineStr">
        <is>
          <t>منطقة خزان الري</t>
        </is>
      </c>
      <c r="K2530" s="37">
        <f>IFERROR(VLOOKUP(E2530,'أرصدة المخزن'!$A:$H,8,0),"")</f>
        <v/>
      </c>
    </row>
    <row r="2531" ht="17.4" customHeight="1" s="138">
      <c r="A2531" s="60" t="n">
        <v>2525</v>
      </c>
      <c r="B2531" s="61" t="n">
        <v>46287</v>
      </c>
      <c r="C2531" s="62" t="inlineStr">
        <is>
          <t>الري سلطان</t>
        </is>
      </c>
      <c r="D2531" s="62" t="n">
        <v>710</v>
      </c>
      <c r="E2531" s="62" t="n">
        <v>10030043</v>
      </c>
      <c r="F2531" s="28">
        <f>IFERROR(VLOOKUP(E2531,'أرصدة المخزن'!$A:$E,3,0),"")</f>
        <v/>
      </c>
      <c r="G2531" s="64">
        <f>IFERROR(VLOOKUP(E2531,'أرصدة المخزن'!$A:$H,4,FALSE),"")</f>
        <v/>
      </c>
      <c r="H2531" s="60" t="n">
        <v>29</v>
      </c>
      <c r="I2531" s="116" t="inlineStr">
        <is>
          <t>صرف</t>
        </is>
      </c>
      <c r="J2531" s="60" t="inlineStr">
        <is>
          <t>منطقة خزان الري</t>
        </is>
      </c>
      <c r="K2531" s="37">
        <f>IFERROR(VLOOKUP(E2531,'أرصدة المخزن'!$A:$H,8,0),"")</f>
        <v/>
      </c>
    </row>
    <row r="2532" ht="17.4" customHeight="1" s="138">
      <c r="A2532" s="60" t="n">
        <v>2526</v>
      </c>
      <c r="B2532" s="61" t="n">
        <v>46287</v>
      </c>
      <c r="C2532" s="62" t="inlineStr">
        <is>
          <t>الري سلطان</t>
        </is>
      </c>
      <c r="D2532" s="62" t="n">
        <v>710</v>
      </c>
      <c r="E2532" s="62" t="n">
        <v>10030027</v>
      </c>
      <c r="F2532" s="28">
        <f>IFERROR(VLOOKUP(E2532,'أرصدة المخزن'!$A:$E,3,0),"")</f>
        <v/>
      </c>
      <c r="G2532" s="64">
        <f>IFERROR(VLOOKUP(E2532,'أرصدة المخزن'!$A:$H,4,FALSE),"")</f>
        <v/>
      </c>
      <c r="H2532" s="60" t="n">
        <v>50</v>
      </c>
      <c r="I2532" s="116" t="inlineStr">
        <is>
          <t>صرف</t>
        </is>
      </c>
      <c r="J2532" s="60" t="inlineStr">
        <is>
          <t>منطقة خزان الري</t>
        </is>
      </c>
      <c r="K2532" s="37">
        <f>IFERROR(VLOOKUP(E2532,'أرصدة المخزن'!$A:$H,8,0),"")</f>
        <v/>
      </c>
    </row>
    <row r="2533" ht="17.4" customHeight="1" s="138">
      <c r="A2533" s="60" t="n">
        <v>2527</v>
      </c>
      <c r="B2533" s="61" t="n">
        <v>46287</v>
      </c>
      <c r="C2533" s="62" t="inlineStr">
        <is>
          <t>الري سلطان</t>
        </is>
      </c>
      <c r="D2533" s="62" t="n">
        <v>710</v>
      </c>
      <c r="E2533" s="62" t="n">
        <v>10030033</v>
      </c>
      <c r="F2533" s="28">
        <f>IFERROR(VLOOKUP(E2533,'أرصدة المخزن'!$A:$E,3,0),"")</f>
        <v/>
      </c>
      <c r="G2533" s="64">
        <f>IFERROR(VLOOKUP(E2533,'أرصدة المخزن'!$A:$H,4,FALSE),"")</f>
        <v/>
      </c>
      <c r="H2533" s="60" t="n">
        <v>12</v>
      </c>
      <c r="I2533" s="116" t="inlineStr">
        <is>
          <t>صرف</t>
        </is>
      </c>
      <c r="J2533" s="60" t="inlineStr">
        <is>
          <t>منطقة خزان الري</t>
        </is>
      </c>
      <c r="K2533" s="37">
        <f>IFERROR(VLOOKUP(E2533,'أرصدة المخزن'!$A:$H,8,0),"")</f>
        <v/>
      </c>
    </row>
    <row r="2534" ht="17.4" customHeight="1" s="138">
      <c r="A2534" s="60" t="n">
        <v>2528</v>
      </c>
      <c r="B2534" s="61" t="n">
        <v>46287</v>
      </c>
      <c r="C2534" s="62" t="inlineStr">
        <is>
          <t>الري سلطان</t>
        </is>
      </c>
      <c r="D2534" s="62" t="n">
        <v>711</v>
      </c>
      <c r="E2534" s="62" t="n">
        <v>10020001</v>
      </c>
      <c r="F2534" s="28">
        <f>IFERROR(VLOOKUP(E2534,'أرصدة المخزن'!$A:$E,3,0),"")</f>
        <v/>
      </c>
      <c r="G2534" s="64">
        <f>IFERROR(VLOOKUP(E2534,'أرصدة المخزن'!$A:$H,4,FALSE),"")</f>
        <v/>
      </c>
      <c r="H2534" s="60" t="n">
        <v>132</v>
      </c>
      <c r="I2534" s="116" t="inlineStr">
        <is>
          <t>صرف</t>
        </is>
      </c>
      <c r="J2534" s="60" t="inlineStr">
        <is>
          <t>منطقة خزان الري</t>
        </is>
      </c>
      <c r="K2534" s="37">
        <f>IFERROR(VLOOKUP(E2534,'أرصدة المخزن'!$A:$H,8,0),"")</f>
        <v/>
      </c>
    </row>
    <row r="2535" ht="17.4" customHeight="1" s="138">
      <c r="A2535" s="60" t="n">
        <v>2529</v>
      </c>
      <c r="B2535" s="61" t="n">
        <v>46287</v>
      </c>
      <c r="C2535" s="62" t="inlineStr">
        <is>
          <t>الري سلطان</t>
        </is>
      </c>
      <c r="D2535" s="62" t="n">
        <v>711</v>
      </c>
      <c r="E2535" s="62" t="n">
        <v>10020010</v>
      </c>
      <c r="F2535" s="28">
        <f>IFERROR(VLOOKUP(E2535,'أرصدة المخزن'!$A:$E,3,0),"")</f>
        <v/>
      </c>
      <c r="G2535" s="64">
        <f>IFERROR(VLOOKUP(E2535,'أرصدة المخزن'!$A:$H,4,FALSE),"")</f>
        <v/>
      </c>
      <c r="H2535" s="60" t="n">
        <v>15</v>
      </c>
      <c r="I2535" s="116" t="inlineStr">
        <is>
          <t>صرف</t>
        </is>
      </c>
      <c r="J2535" s="60" t="inlineStr">
        <is>
          <t>منطقة خزان الري</t>
        </is>
      </c>
      <c r="K2535" s="37">
        <f>IFERROR(VLOOKUP(E2535,'أرصدة المخزن'!$A:$H,8,0),"")</f>
        <v/>
      </c>
    </row>
    <row r="2536" ht="17.4" customHeight="1" s="138">
      <c r="A2536" s="60" t="n">
        <v>2530</v>
      </c>
      <c r="B2536" s="61" t="n">
        <v>46287</v>
      </c>
      <c r="C2536" s="62" t="inlineStr">
        <is>
          <t>الري سلطان</t>
        </is>
      </c>
      <c r="D2536" s="62" t="n">
        <v>711</v>
      </c>
      <c r="E2536" s="62" t="n">
        <v>10020008</v>
      </c>
      <c r="F2536" s="28">
        <f>IFERROR(VLOOKUP(E2536,'أرصدة المخزن'!$A:$E,3,0),"")</f>
        <v/>
      </c>
      <c r="G2536" s="64">
        <f>IFERROR(VLOOKUP(E2536,'أرصدة المخزن'!$A:$H,4,FALSE),"")</f>
        <v/>
      </c>
      <c r="H2536" s="60" t="n">
        <v>15</v>
      </c>
      <c r="I2536" s="116" t="inlineStr">
        <is>
          <t>صرف</t>
        </is>
      </c>
      <c r="J2536" s="60" t="inlineStr">
        <is>
          <t>منطقة خزان الري</t>
        </is>
      </c>
      <c r="K2536" s="37">
        <f>IFERROR(VLOOKUP(E2536,'أرصدة المخزن'!$A:$H,8,0),"")</f>
        <v/>
      </c>
    </row>
    <row r="2537" ht="17.4" customHeight="1" s="138">
      <c r="A2537" s="60" t="n">
        <v>2531</v>
      </c>
      <c r="B2537" s="61" t="n">
        <v>46287</v>
      </c>
      <c r="C2537" s="62" t="inlineStr">
        <is>
          <t>الري سلطان</t>
        </is>
      </c>
      <c r="D2537" s="62" t="n">
        <v>711</v>
      </c>
      <c r="E2537" s="62" t="n">
        <v>10020009</v>
      </c>
      <c r="F2537" s="28">
        <f>IFERROR(VLOOKUP(E2537,'أرصدة المخزن'!$A:$E,3,0),"")</f>
        <v/>
      </c>
      <c r="G2537" s="64">
        <f>IFERROR(VLOOKUP(E2537,'أرصدة المخزن'!$A:$H,4,FALSE),"")</f>
        <v/>
      </c>
      <c r="H2537" s="60" t="n">
        <v>10</v>
      </c>
      <c r="I2537" s="116" t="inlineStr">
        <is>
          <t>صرف</t>
        </is>
      </c>
      <c r="J2537" s="60" t="inlineStr">
        <is>
          <t>منطقة خزان الري</t>
        </is>
      </c>
      <c r="K2537" s="37">
        <f>IFERROR(VLOOKUP(E2537,'أرصدة المخزن'!$A:$H,8,0),"")</f>
        <v/>
      </c>
    </row>
    <row r="2538" ht="17.4" customHeight="1" s="138">
      <c r="A2538" s="60" t="n">
        <v>2532</v>
      </c>
      <c r="B2538" s="61" t="n">
        <v>46287</v>
      </c>
      <c r="C2538" s="62" t="inlineStr">
        <is>
          <t>النظافة ذا كالم</t>
        </is>
      </c>
      <c r="D2538" s="62" t="n">
        <v>712</v>
      </c>
      <c r="E2538" s="62" t="n">
        <v>10050004</v>
      </c>
      <c r="F2538" s="28">
        <f>IFERROR(VLOOKUP(E2538,'أرصدة المخزن'!$A:$E,3,0),"")</f>
        <v/>
      </c>
      <c r="G2538" s="64">
        <f>IFERROR(VLOOKUP(E2538,'أرصدة المخزن'!$A:$H,4,FALSE),"")</f>
        <v/>
      </c>
      <c r="H2538" s="60" t="n">
        <v>3</v>
      </c>
      <c r="I2538" s="116" t="inlineStr">
        <is>
          <t>صرف</t>
        </is>
      </c>
      <c r="J2538" s="60" t="inlineStr">
        <is>
          <t>كرفانات الادارة</t>
        </is>
      </c>
      <c r="K2538" s="37">
        <f>IFERROR(VLOOKUP(E2538,'أرصدة المخزن'!$A:$H,8,0),"")</f>
        <v/>
      </c>
    </row>
    <row r="2539" ht="17.4" customHeight="1" s="138">
      <c r="A2539" s="60" t="n">
        <v>2533</v>
      </c>
      <c r="B2539" s="61" t="n">
        <v>46287</v>
      </c>
      <c r="C2539" s="62" t="inlineStr">
        <is>
          <t>النظافة ذا كالم</t>
        </is>
      </c>
      <c r="D2539" s="62" t="n">
        <v>712</v>
      </c>
      <c r="E2539" s="62" t="n">
        <v>10050001</v>
      </c>
      <c r="F2539" s="28">
        <f>IFERROR(VLOOKUP(E2539,'أرصدة المخزن'!$A:$E,3,0),"")</f>
        <v/>
      </c>
      <c r="G2539" s="64">
        <f>IFERROR(VLOOKUP(E2539,'أرصدة المخزن'!$A:$H,4,FALSE),"")</f>
        <v/>
      </c>
      <c r="H2539" s="60" t="n">
        <v>3</v>
      </c>
      <c r="I2539" s="116" t="inlineStr">
        <is>
          <t>صرف</t>
        </is>
      </c>
      <c r="J2539" s="60" t="inlineStr">
        <is>
          <t>كرفانات الادارة</t>
        </is>
      </c>
      <c r="K2539" s="37">
        <f>IFERROR(VLOOKUP(E2539,'أرصدة المخزن'!$A:$H,8,0),"")</f>
        <v/>
      </c>
    </row>
    <row r="2540" ht="17.4" customHeight="1" s="138">
      <c r="A2540" s="60" t="n">
        <v>2534</v>
      </c>
      <c r="B2540" s="61" t="n">
        <v>46288</v>
      </c>
      <c r="C2540" s="62" t="inlineStr">
        <is>
          <t>الري سلطان</t>
        </is>
      </c>
      <c r="D2540" s="62" t="n">
        <v>713</v>
      </c>
      <c r="E2540" s="62" t="n">
        <v>10020001</v>
      </c>
      <c r="F2540" s="28">
        <f>IFERROR(VLOOKUP(E2540,'أرصدة المخزن'!$A:$E,3,0),"")</f>
        <v/>
      </c>
      <c r="G2540" s="64">
        <f>IFERROR(VLOOKUP(E2540,'أرصدة المخزن'!$A:$H,4,FALSE),"")</f>
        <v/>
      </c>
      <c r="H2540" s="60" t="n">
        <v>42</v>
      </c>
      <c r="I2540" s="116" t="inlineStr">
        <is>
          <t>صرف</t>
        </is>
      </c>
      <c r="J2540" s="60" t="inlineStr">
        <is>
          <t>منطقة خزان الري</t>
        </is>
      </c>
      <c r="K2540" s="37">
        <f>IFERROR(VLOOKUP(E2540,'أرصدة المخزن'!$A:$H,8,0),"")</f>
        <v/>
      </c>
    </row>
    <row r="2541" ht="17.4" customHeight="1" s="138">
      <c r="A2541" s="60" t="n">
        <v>2535</v>
      </c>
      <c r="B2541" s="61" t="n">
        <v>46288</v>
      </c>
      <c r="C2541" s="62" t="inlineStr">
        <is>
          <t>الري سلطان</t>
        </is>
      </c>
      <c r="D2541" s="62" t="n">
        <v>713</v>
      </c>
      <c r="E2541" s="62" t="n">
        <v>10030030</v>
      </c>
      <c r="F2541" s="28">
        <f>IFERROR(VLOOKUP(E2541,'أرصدة المخزن'!$A:$E,3,0),"")</f>
        <v/>
      </c>
      <c r="G2541" s="64">
        <f>IFERROR(VLOOKUP(E2541,'أرصدة المخزن'!$A:$H,4,FALSE),"")</f>
        <v/>
      </c>
      <c r="H2541" s="60" t="n">
        <v>159</v>
      </c>
      <c r="I2541" s="116" t="inlineStr">
        <is>
          <t>صرف</t>
        </is>
      </c>
      <c r="J2541" s="60" t="inlineStr">
        <is>
          <t>منطقة خزان الري</t>
        </is>
      </c>
      <c r="K2541" s="37">
        <f>IFERROR(VLOOKUP(E2541,'أرصدة المخزن'!$A:$H,8,0),"")</f>
        <v/>
      </c>
    </row>
    <row r="2542" ht="17.4" customHeight="1" s="138">
      <c r="A2542" s="60" t="n">
        <v>2536</v>
      </c>
      <c r="B2542" s="61" t="n">
        <v>46288</v>
      </c>
      <c r="C2542" s="62" t="inlineStr">
        <is>
          <t>النظافة لاين</t>
        </is>
      </c>
      <c r="D2542" s="62" t="n">
        <v>714</v>
      </c>
      <c r="E2542" s="62" t="n">
        <v>10050002</v>
      </c>
      <c r="F2542" s="28">
        <f>IFERROR(VLOOKUP(E2542,'أرصدة المخزن'!$A:$E,3,0),"")</f>
        <v/>
      </c>
      <c r="G2542" s="64">
        <f>IFERROR(VLOOKUP(E2542,'أرصدة المخزن'!$A:$H,4,FALSE),"")</f>
        <v/>
      </c>
      <c r="H2542" s="60" t="n">
        <v>3</v>
      </c>
      <c r="I2542" s="116" t="inlineStr">
        <is>
          <t>صرف</t>
        </is>
      </c>
      <c r="J2542" s="60" t="inlineStr">
        <is>
          <t>نظافة الموقع العام</t>
        </is>
      </c>
      <c r="K2542" s="37">
        <f>IFERROR(VLOOKUP(E2542,'أرصدة المخزن'!$A:$H,8,0),"")</f>
        <v/>
      </c>
    </row>
    <row r="2543" ht="17.4" customHeight="1" s="138">
      <c r="A2543" s="60" t="n">
        <v>2537</v>
      </c>
      <c r="B2543" s="61" t="n">
        <v>46288</v>
      </c>
      <c r="C2543" s="62" t="inlineStr">
        <is>
          <t>النظافة لاين</t>
        </is>
      </c>
      <c r="D2543" s="62" t="n">
        <v>714</v>
      </c>
      <c r="E2543" s="62" t="n">
        <v>10050007</v>
      </c>
      <c r="F2543" s="28">
        <f>IFERROR(VLOOKUP(E2543,'أرصدة المخزن'!$A:$E,3,0),"")</f>
        <v/>
      </c>
      <c r="G2543" s="64">
        <f>IFERROR(VLOOKUP(E2543,'أرصدة المخزن'!$A:$H,4,FALSE),"")</f>
        <v/>
      </c>
      <c r="H2543" s="60" t="n">
        <v>2</v>
      </c>
      <c r="I2543" s="116" t="inlineStr">
        <is>
          <t>صرف</t>
        </is>
      </c>
      <c r="J2543" s="60" t="inlineStr">
        <is>
          <t>نظافة الموقع العام</t>
        </is>
      </c>
      <c r="K2543" s="37">
        <f>IFERROR(VLOOKUP(E2543,'أرصدة المخزن'!$A:$H,8,0),"")</f>
        <v/>
      </c>
    </row>
    <row r="2544" ht="17.4" customHeight="1" s="138">
      <c r="A2544" s="60" t="n">
        <v>2538</v>
      </c>
      <c r="B2544" s="61" t="n">
        <v>46288</v>
      </c>
      <c r="C2544" s="62" t="inlineStr">
        <is>
          <t>النظافة لاين</t>
        </is>
      </c>
      <c r="D2544" s="62" t="n">
        <v>714</v>
      </c>
      <c r="E2544" s="62" t="n">
        <v>10050009</v>
      </c>
      <c r="F2544" s="28">
        <f>IFERROR(VLOOKUP(E2544,'أرصدة المخزن'!$A:$E,3,0),"")</f>
        <v/>
      </c>
      <c r="G2544" s="64">
        <f>IFERROR(VLOOKUP(E2544,'أرصدة المخزن'!$A:$H,4,FALSE),"")</f>
        <v/>
      </c>
      <c r="H2544" s="60" t="n">
        <v>1</v>
      </c>
      <c r="I2544" s="116" t="inlineStr">
        <is>
          <t>صرف</t>
        </is>
      </c>
      <c r="J2544" s="60" t="inlineStr">
        <is>
          <t>نظافة الموقع العام</t>
        </is>
      </c>
      <c r="K2544" s="37">
        <f>IFERROR(VLOOKUP(E2544,'أرصدة المخزن'!$A:$H,8,0),"")</f>
        <v/>
      </c>
    </row>
    <row r="2545" ht="17.4" customHeight="1" s="138">
      <c r="A2545" s="60" t="n">
        <v>2539</v>
      </c>
      <c r="B2545" s="61" t="n">
        <v>46288</v>
      </c>
      <c r="C2545" s="62" t="inlineStr">
        <is>
          <t>النظافة لاين</t>
        </is>
      </c>
      <c r="D2545" s="62" t="n">
        <v>714</v>
      </c>
      <c r="E2545" s="62" t="n">
        <v>10050006</v>
      </c>
      <c r="F2545" s="28">
        <f>IFERROR(VLOOKUP(E2545,'أرصدة المخزن'!$A:$E,3,0),"")</f>
        <v/>
      </c>
      <c r="G2545" s="64">
        <f>IFERROR(VLOOKUP(E2545,'أرصدة المخزن'!$A:$H,4,FALSE),"")</f>
        <v/>
      </c>
      <c r="H2545" s="60" t="n">
        <v>1</v>
      </c>
      <c r="I2545" s="116" t="inlineStr">
        <is>
          <t>صرف</t>
        </is>
      </c>
      <c r="J2545" s="60" t="inlineStr">
        <is>
          <t>نظافة الموقع العام</t>
        </is>
      </c>
      <c r="K2545" s="37">
        <f>IFERROR(VLOOKUP(E2545,'أرصدة المخزن'!$A:$H,8,0),"")</f>
        <v/>
      </c>
    </row>
    <row r="2546" ht="17.4" customHeight="1" s="138">
      <c r="A2546" s="60" t="n">
        <v>2540</v>
      </c>
      <c r="B2546" s="61" t="n">
        <v>46289</v>
      </c>
      <c r="C2546" s="62" t="inlineStr">
        <is>
          <t>الصيانة لاين</t>
        </is>
      </c>
      <c r="D2546" s="62" t="n">
        <v>715</v>
      </c>
      <c r="E2546" s="62" t="n">
        <v>10050002</v>
      </c>
      <c r="F2546" s="28">
        <f>IFERROR(VLOOKUP(E2546,'أرصدة المخزن'!$A:$E,3,0),"")</f>
        <v/>
      </c>
      <c r="G2546" s="64">
        <f>IFERROR(VLOOKUP(E2546,'أرصدة المخزن'!$A:$H,4,FALSE),"")</f>
        <v/>
      </c>
      <c r="H2546" s="60" t="n">
        <v>1</v>
      </c>
      <c r="I2546" s="116" t="inlineStr">
        <is>
          <t>صرف</t>
        </is>
      </c>
      <c r="J2546" s="60" t="inlineStr">
        <is>
          <t>لتطهير المناهيل</t>
        </is>
      </c>
      <c r="K2546" s="37">
        <f>IFERROR(VLOOKUP(E2546,'أرصدة المخزن'!$A:$H,8,0),"")</f>
        <v/>
      </c>
    </row>
    <row r="2547" ht="17.4" customHeight="1" s="138">
      <c r="A2547" s="60" t="n">
        <v>2541</v>
      </c>
      <c r="B2547" s="61" t="n">
        <v>46289</v>
      </c>
      <c r="C2547" s="62" t="inlineStr">
        <is>
          <t>الصيانة لاين</t>
        </is>
      </c>
      <c r="D2547" s="62" t="n">
        <v>716</v>
      </c>
      <c r="E2547" s="62" t="n">
        <v>10010036</v>
      </c>
      <c r="F2547" s="28">
        <f>IFERROR(VLOOKUP(E2547,'أرصدة المخزن'!$A:$E,3,0),"")</f>
        <v/>
      </c>
      <c r="G2547" s="64">
        <f>IFERROR(VLOOKUP(E2547,'أرصدة المخزن'!$A:$H,4,FALSE),"")</f>
        <v/>
      </c>
      <c r="H2547" s="60" t="n">
        <v>15</v>
      </c>
      <c r="I2547" s="116" t="inlineStr">
        <is>
          <t>صرف</t>
        </is>
      </c>
      <c r="J2547" s="60" t="n"/>
      <c r="K2547" s="37">
        <f>IFERROR(VLOOKUP(E2547,'أرصدة المخزن'!$A:$H,8,0),"")</f>
        <v/>
      </c>
    </row>
    <row r="2548" ht="17.4" customHeight="1" s="138">
      <c r="A2548" s="60" t="n">
        <v>2542</v>
      </c>
      <c r="B2548" s="61" t="n">
        <v>46289</v>
      </c>
      <c r="C2548" s="62" t="inlineStr">
        <is>
          <t>الصيانة لاين</t>
        </is>
      </c>
      <c r="D2548" s="62" t="n">
        <v>716</v>
      </c>
      <c r="E2548" s="62" t="n">
        <v>10140002</v>
      </c>
      <c r="F2548" s="28">
        <f>IFERROR(VLOOKUP(E2548,'أرصدة المخزن'!$A:$E,3,0),"")</f>
        <v/>
      </c>
      <c r="G2548" s="64">
        <f>IFERROR(VLOOKUP(E2548,'أرصدة المخزن'!$A:$H,4,FALSE),"")</f>
        <v/>
      </c>
      <c r="H2548" s="60" t="n">
        <v>2</v>
      </c>
      <c r="I2548" s="116" t="inlineStr">
        <is>
          <t>صرف</t>
        </is>
      </c>
      <c r="J2548" s="60" t="n"/>
      <c r="K2548" s="37">
        <f>IFERROR(VLOOKUP(E2548,'أرصدة المخزن'!$A:$H,8,0),"")</f>
        <v/>
      </c>
    </row>
    <row r="2549" ht="17.4" customHeight="1" s="138">
      <c r="A2549" s="60" t="n">
        <v>2543</v>
      </c>
      <c r="B2549" s="61" t="n">
        <v>46289</v>
      </c>
      <c r="C2549" s="62" t="inlineStr">
        <is>
          <t>الصيانة لاين</t>
        </is>
      </c>
      <c r="D2549" s="62" t="n">
        <v>716</v>
      </c>
      <c r="E2549" s="62" t="n">
        <v>10010060</v>
      </c>
      <c r="F2549" s="28">
        <f>IFERROR(VLOOKUP(E2549,'أرصدة المخزن'!$A:$E,3,0),"")</f>
        <v/>
      </c>
      <c r="G2549" s="64">
        <f>IFERROR(VLOOKUP(E2549,'أرصدة المخزن'!$A:$H,4,FALSE),"")</f>
        <v/>
      </c>
      <c r="H2549" s="60" t="n">
        <v>1</v>
      </c>
      <c r="I2549" s="116" t="inlineStr">
        <is>
          <t>صرف</t>
        </is>
      </c>
      <c r="J2549" s="60" t="n"/>
      <c r="K2549" s="37">
        <f>IFERROR(VLOOKUP(E2549,'أرصدة المخزن'!$A:$H,8,0),"")</f>
        <v/>
      </c>
    </row>
    <row r="2550" ht="17.4" customHeight="1" s="138">
      <c r="A2550" s="60" t="n">
        <v>2544</v>
      </c>
      <c r="B2550" s="61" t="n">
        <v>46289</v>
      </c>
      <c r="C2550" s="62" t="inlineStr">
        <is>
          <t>المسطحات المائية</t>
        </is>
      </c>
      <c r="D2550" s="62" t="n">
        <v>717</v>
      </c>
      <c r="E2550" s="62" t="n">
        <v>10040009</v>
      </c>
      <c r="F2550" s="28">
        <f>IFERROR(VLOOKUP(E2550,'أرصدة المخزن'!$A:$E,3,0),"")</f>
        <v/>
      </c>
      <c r="G2550" s="64">
        <f>IFERROR(VLOOKUP(E2550,'أرصدة المخزن'!$A:$H,4,FALSE),"")</f>
        <v/>
      </c>
      <c r="H2550" s="60" t="n">
        <v>1</v>
      </c>
      <c r="I2550" s="116" t="inlineStr">
        <is>
          <t>صرف</t>
        </is>
      </c>
      <c r="J2550" s="60" t="inlineStr">
        <is>
          <t>المسطحات المائية</t>
        </is>
      </c>
      <c r="K2550" s="37">
        <f>IFERROR(VLOOKUP(E2550,'أرصدة المخزن'!$A:$H,8,0),"")</f>
        <v/>
      </c>
    </row>
    <row r="2551" ht="17.4" customHeight="1" s="138">
      <c r="A2551" s="60" t="n">
        <v>2545</v>
      </c>
      <c r="B2551" s="61" t="n">
        <v>46289</v>
      </c>
      <c r="C2551" s="62" t="inlineStr">
        <is>
          <t>المسطحات المائية</t>
        </is>
      </c>
      <c r="D2551" s="62" t="n">
        <v>717</v>
      </c>
      <c r="E2551" s="62" t="n">
        <v>10040014</v>
      </c>
      <c r="F2551" s="28">
        <f>IFERROR(VLOOKUP(E2551,'أرصدة المخزن'!$A:$E,3,0),"")</f>
        <v/>
      </c>
      <c r="G2551" s="64">
        <f>IFERROR(VLOOKUP(E2551,'أرصدة المخزن'!$A:$H,4,FALSE),"")</f>
        <v/>
      </c>
      <c r="H2551" s="60" t="n">
        <v>1</v>
      </c>
      <c r="I2551" s="116" t="inlineStr">
        <is>
          <t>صرف</t>
        </is>
      </c>
      <c r="J2551" s="60" t="inlineStr">
        <is>
          <t>المسطحات المائية</t>
        </is>
      </c>
      <c r="K2551" s="37">
        <f>IFERROR(VLOOKUP(E2551,'أرصدة المخزن'!$A:$H,8,0),"")</f>
        <v/>
      </c>
    </row>
    <row r="2552" ht="17.4" customHeight="1" s="138">
      <c r="A2552" s="60" t="n">
        <v>2546</v>
      </c>
      <c r="B2552" s="61" t="n">
        <v>46289</v>
      </c>
      <c r="C2552" s="62" t="inlineStr">
        <is>
          <t>المسطحات المائية</t>
        </is>
      </c>
      <c r="D2552" s="62" t="n">
        <v>717</v>
      </c>
      <c r="E2552" s="62" t="n">
        <v>10020098</v>
      </c>
      <c r="F2552" s="28">
        <f>IFERROR(VLOOKUP(E2552,'أرصدة المخزن'!$A:$E,3,0),"")</f>
        <v/>
      </c>
      <c r="G2552" s="64">
        <f>IFERROR(VLOOKUP(E2552,'أرصدة المخزن'!$A:$H,4,FALSE),"")</f>
        <v/>
      </c>
      <c r="H2552" s="60" t="n">
        <v>1</v>
      </c>
      <c r="I2552" s="116" t="inlineStr">
        <is>
          <t>صرف</t>
        </is>
      </c>
      <c r="J2552" s="60" t="inlineStr">
        <is>
          <t>المسطحات المائية</t>
        </is>
      </c>
      <c r="K2552" s="37">
        <f>IFERROR(VLOOKUP(E2552,'أرصدة المخزن'!$A:$H,8,0),"")</f>
        <v/>
      </c>
    </row>
    <row r="2553" ht="17.4" customHeight="1" s="138">
      <c r="A2553" s="60" t="n">
        <v>2547</v>
      </c>
      <c r="B2553" s="61" t="n">
        <v>46289</v>
      </c>
      <c r="C2553" s="62" t="inlineStr">
        <is>
          <t>المسطحات المائية</t>
        </is>
      </c>
      <c r="D2553" s="62" t="n">
        <v>717</v>
      </c>
      <c r="E2553" s="62" t="n">
        <v>10040008</v>
      </c>
      <c r="F2553" s="28">
        <f>IFERROR(VLOOKUP(E2553,'أرصدة المخزن'!$A:$E,3,0),"")</f>
        <v/>
      </c>
      <c r="G2553" s="64">
        <f>IFERROR(VLOOKUP(E2553,'أرصدة المخزن'!$A:$H,4,FALSE),"")</f>
        <v/>
      </c>
      <c r="H2553" s="60" t="n">
        <v>10</v>
      </c>
      <c r="I2553" s="116" t="inlineStr">
        <is>
          <t>صرف</t>
        </is>
      </c>
      <c r="J2553" s="60" t="inlineStr">
        <is>
          <t>المسطحات المائية</t>
        </is>
      </c>
      <c r="K2553" s="37">
        <f>IFERROR(VLOOKUP(E2553,'أرصدة المخزن'!$A:$H,8,0),"")</f>
        <v/>
      </c>
    </row>
    <row r="2554" ht="17.4" customHeight="1" s="138">
      <c r="A2554" s="60" t="n">
        <v>2548</v>
      </c>
      <c r="B2554" s="61" t="n">
        <v>46292</v>
      </c>
      <c r="C2554" s="62" t="inlineStr">
        <is>
          <t>الصيانة كالم</t>
        </is>
      </c>
      <c r="D2554" s="62" t="n">
        <v>718</v>
      </c>
      <c r="E2554" s="62" t="n">
        <v>10170039</v>
      </c>
      <c r="F2554" s="28">
        <f>IFERROR(VLOOKUP(E2554,'أرصدة المخزن'!$A:$E,3,0),"")</f>
        <v/>
      </c>
      <c r="G2554" s="64">
        <f>IFERROR(VLOOKUP(E2554,'أرصدة المخزن'!$A:$H,4,FALSE),"")</f>
        <v/>
      </c>
      <c r="H2554" s="60" t="n">
        <v>2</v>
      </c>
      <c r="I2554" s="116" t="inlineStr">
        <is>
          <t>صرف</t>
        </is>
      </c>
      <c r="J2554" s="60" t="inlineStr">
        <is>
          <t>بلاغات داخلي</t>
        </is>
      </c>
      <c r="K2554" s="37">
        <f>IFERROR(VLOOKUP(E2554,'أرصدة المخزن'!$A:$H,8,0),"")</f>
        <v/>
      </c>
    </row>
    <row r="2555" ht="17.4" customHeight="1" s="138">
      <c r="A2555" s="60" t="n">
        <v>2549</v>
      </c>
      <c r="B2555" s="61" t="n">
        <v>46292</v>
      </c>
      <c r="C2555" s="62" t="inlineStr">
        <is>
          <t>النظافة لاين</t>
        </is>
      </c>
      <c r="D2555" s="62" t="n">
        <v>719</v>
      </c>
      <c r="E2555" s="62" t="n">
        <v>10050002</v>
      </c>
      <c r="F2555" s="28">
        <f>IFERROR(VLOOKUP(E2555,'أرصدة المخزن'!$A:$E,3,0),"")</f>
        <v/>
      </c>
      <c r="G2555" s="64">
        <f>IFERROR(VLOOKUP(E2555,'أرصدة المخزن'!$A:$H,4,FALSE),"")</f>
        <v/>
      </c>
      <c r="H2555" s="60" t="n">
        <v>3</v>
      </c>
      <c r="I2555" s="116" t="inlineStr">
        <is>
          <t>صرف</t>
        </is>
      </c>
      <c r="J2555" s="60" t="inlineStr">
        <is>
          <t>نظافة الموقع</t>
        </is>
      </c>
      <c r="K2555" s="37">
        <f>IFERROR(VLOOKUP(E2555,'أرصدة المخزن'!$A:$H,8,0),"")</f>
        <v/>
      </c>
    </row>
    <row r="2556" ht="17.4" customHeight="1" s="138">
      <c r="A2556" s="60" t="n">
        <v>2550</v>
      </c>
      <c r="B2556" s="61" t="n">
        <v>46292</v>
      </c>
      <c r="C2556" s="62" t="inlineStr">
        <is>
          <t>النظافة لاين</t>
        </is>
      </c>
      <c r="D2556" s="62" t="n">
        <v>719</v>
      </c>
      <c r="E2556" s="62" t="n">
        <v>10050007</v>
      </c>
      <c r="F2556" s="28">
        <f>IFERROR(VLOOKUP(E2556,'أرصدة المخزن'!$A:$E,3,0),"")</f>
        <v/>
      </c>
      <c r="G2556" s="64">
        <f>IFERROR(VLOOKUP(E2556,'أرصدة المخزن'!$A:$H,4,FALSE),"")</f>
        <v/>
      </c>
      <c r="H2556" s="60" t="n">
        <v>2</v>
      </c>
      <c r="I2556" s="116" t="inlineStr">
        <is>
          <t>صرف</t>
        </is>
      </c>
      <c r="J2556" s="60" t="inlineStr">
        <is>
          <t>نظافة الموقع</t>
        </is>
      </c>
      <c r="K2556" s="37">
        <f>IFERROR(VLOOKUP(E2556,'أرصدة المخزن'!$A:$H,8,0),"")</f>
        <v/>
      </c>
    </row>
    <row r="2557" ht="17.4" customHeight="1" s="138">
      <c r="A2557" s="60" t="n">
        <v>2551</v>
      </c>
      <c r="B2557" s="61" t="n">
        <v>46292</v>
      </c>
      <c r="C2557" s="62" t="inlineStr">
        <is>
          <t>النظافة لاين</t>
        </is>
      </c>
      <c r="D2557" s="62" t="n">
        <v>719</v>
      </c>
      <c r="E2557" s="62" t="n">
        <v>10050001</v>
      </c>
      <c r="F2557" s="28">
        <f>IFERROR(VLOOKUP(E2557,'أرصدة المخزن'!$A:$E,3,0),"")</f>
        <v/>
      </c>
      <c r="G2557" s="64">
        <f>IFERROR(VLOOKUP(E2557,'أرصدة المخزن'!$A:$H,4,FALSE),"")</f>
        <v/>
      </c>
      <c r="H2557" s="60" t="n">
        <v>20</v>
      </c>
      <c r="I2557" s="116" t="inlineStr">
        <is>
          <t>صرف</t>
        </is>
      </c>
      <c r="J2557" s="60" t="inlineStr">
        <is>
          <t>نظافة الموقع</t>
        </is>
      </c>
      <c r="K2557" s="37">
        <f>IFERROR(VLOOKUP(E2557,'أرصدة المخزن'!$A:$H,8,0),"")</f>
        <v/>
      </c>
    </row>
    <row r="2558" ht="17.4" customHeight="1" s="138">
      <c r="A2558" s="60" t="n">
        <v>2552</v>
      </c>
      <c r="B2558" s="61" t="n">
        <v>46292</v>
      </c>
      <c r="C2558" s="62" t="inlineStr">
        <is>
          <t>النظافة لاين</t>
        </is>
      </c>
      <c r="D2558" s="62" t="n">
        <v>719</v>
      </c>
      <c r="E2558" s="62" t="n">
        <v>10050004</v>
      </c>
      <c r="F2558" s="28">
        <f>IFERROR(VLOOKUP(E2558,'أرصدة المخزن'!$A:$E,3,0),"")</f>
        <v/>
      </c>
      <c r="G2558" s="64">
        <f>IFERROR(VLOOKUP(E2558,'أرصدة المخزن'!$A:$H,4,FALSE),"")</f>
        <v/>
      </c>
      <c r="H2558" s="60" t="n">
        <v>3</v>
      </c>
      <c r="I2558" s="116" t="inlineStr">
        <is>
          <t>صرف</t>
        </is>
      </c>
      <c r="J2558" s="60" t="inlineStr">
        <is>
          <t>نظافة الموقع</t>
        </is>
      </c>
      <c r="K2558" s="37">
        <f>IFERROR(VLOOKUP(E2558,'أرصدة المخزن'!$A:$H,8,0),"")</f>
        <v/>
      </c>
    </row>
    <row r="2559" ht="17.4" customHeight="1" s="138">
      <c r="A2559" s="60" t="n">
        <v>2553</v>
      </c>
      <c r="B2559" s="61" t="n">
        <v>46292</v>
      </c>
      <c r="C2559" s="62" t="inlineStr">
        <is>
          <t>النظافة كايرو</t>
        </is>
      </c>
      <c r="D2559" s="62" t="n">
        <v>720</v>
      </c>
      <c r="E2559" s="62" t="n">
        <v>10050002</v>
      </c>
      <c r="F2559" s="28">
        <f>IFERROR(VLOOKUP(E2559,'أرصدة المخزن'!$A:$E,3,0),"")</f>
        <v/>
      </c>
      <c r="G2559" s="64">
        <f>IFERROR(VLOOKUP(E2559,'أرصدة المخزن'!$A:$H,4,FALSE),"")</f>
        <v/>
      </c>
      <c r="H2559" s="60" t="n">
        <v>3</v>
      </c>
      <c r="I2559" s="116" t="inlineStr">
        <is>
          <t>صرف</t>
        </is>
      </c>
      <c r="J2559" s="60" t="inlineStr">
        <is>
          <t>نظافة الموقع</t>
        </is>
      </c>
      <c r="K2559" s="37">
        <f>IFERROR(VLOOKUP(E2559,'أرصدة المخزن'!$A:$H,8,0),"")</f>
        <v/>
      </c>
    </row>
    <row r="2560" ht="17.4" customHeight="1" s="138">
      <c r="A2560" s="60" t="n">
        <v>2554</v>
      </c>
      <c r="B2560" s="61" t="n">
        <v>46292</v>
      </c>
      <c r="C2560" s="62" t="inlineStr">
        <is>
          <t>النظافة كايرو</t>
        </is>
      </c>
      <c r="D2560" s="62" t="n">
        <v>720</v>
      </c>
      <c r="E2560" s="62" t="n">
        <v>10050005</v>
      </c>
      <c r="F2560" s="28">
        <f>IFERROR(VLOOKUP(E2560,'أرصدة المخزن'!$A:$E,3,0),"")</f>
        <v/>
      </c>
      <c r="G2560" s="64">
        <f>IFERROR(VLOOKUP(E2560,'أرصدة المخزن'!$A:$H,4,FALSE),"")</f>
        <v/>
      </c>
      <c r="H2560" s="60" t="n">
        <v>2</v>
      </c>
      <c r="I2560" s="116" t="inlineStr">
        <is>
          <t>صرف</t>
        </is>
      </c>
      <c r="J2560" s="60" t="inlineStr">
        <is>
          <t>نظافة الموقع</t>
        </is>
      </c>
      <c r="K2560" s="37">
        <f>IFERROR(VLOOKUP(E2560,'أرصدة المخزن'!$A:$H,8,0),"")</f>
        <v/>
      </c>
    </row>
    <row r="2561" ht="17.4" customHeight="1" s="138">
      <c r="A2561" s="60" t="n">
        <v>2555</v>
      </c>
      <c r="B2561" s="61" t="n">
        <v>46292</v>
      </c>
      <c r="C2561" s="62" t="inlineStr">
        <is>
          <t>النظافة كايرو</t>
        </is>
      </c>
      <c r="D2561" s="62" t="n">
        <v>720</v>
      </c>
      <c r="E2561" s="62" t="n">
        <v>10050003</v>
      </c>
      <c r="F2561" s="28">
        <f>IFERROR(VLOOKUP(E2561,'أرصدة المخزن'!$A:$E,3,0),"")</f>
        <v/>
      </c>
      <c r="G2561" s="64">
        <f>IFERROR(VLOOKUP(E2561,'أرصدة المخزن'!$A:$H,4,FALSE),"")</f>
        <v/>
      </c>
      <c r="H2561" s="60" t="n">
        <v>18</v>
      </c>
      <c r="I2561" s="116" t="inlineStr">
        <is>
          <t>صرف</t>
        </is>
      </c>
      <c r="J2561" s="60" t="inlineStr">
        <is>
          <t>نظافة الموقع</t>
        </is>
      </c>
      <c r="K2561" s="37">
        <f>IFERROR(VLOOKUP(E2561,'أرصدة المخزن'!$A:$H,8,0),"")</f>
        <v/>
      </c>
    </row>
    <row r="2562" ht="17.4" customHeight="1" s="138">
      <c r="A2562" s="60" t="n">
        <v>2556</v>
      </c>
      <c r="B2562" s="61" t="n">
        <v>46292</v>
      </c>
      <c r="C2562" s="62" t="inlineStr">
        <is>
          <t>الري سلطان</t>
        </is>
      </c>
      <c r="D2562" s="62" t="n">
        <v>721</v>
      </c>
      <c r="E2562" s="62" t="n">
        <v>10030009</v>
      </c>
      <c r="F2562" s="28">
        <f>IFERROR(VLOOKUP(E2562,'أرصدة المخزن'!$A:$E,3,0),"")</f>
        <v/>
      </c>
      <c r="G2562" s="64">
        <f>IFERROR(VLOOKUP(E2562,'أرصدة المخزن'!$A:$H,4,FALSE),"")</f>
        <v/>
      </c>
      <c r="H2562" s="60" t="n">
        <v>6</v>
      </c>
      <c r="I2562" s="116" t="inlineStr">
        <is>
          <t>صرف</t>
        </is>
      </c>
      <c r="J2562" s="60" t="inlineStr">
        <is>
          <t>جانب خزان الري</t>
        </is>
      </c>
      <c r="K2562" s="37">
        <f>IFERROR(VLOOKUP(E2562,'أرصدة المخزن'!$A:$H,8,0),"")</f>
        <v/>
      </c>
    </row>
    <row r="2563" ht="17.4" customHeight="1" s="138">
      <c r="A2563" s="60" t="n">
        <v>2557</v>
      </c>
      <c r="B2563" s="61" t="n">
        <v>46292</v>
      </c>
      <c r="C2563" s="62" t="inlineStr">
        <is>
          <t>الري سلطان</t>
        </is>
      </c>
      <c r="D2563" s="62" t="n">
        <v>721</v>
      </c>
      <c r="E2563" s="62" t="n">
        <v>10030004</v>
      </c>
      <c r="F2563" s="28">
        <f>IFERROR(VLOOKUP(E2563,'أرصدة المخزن'!$A:$E,3,0),"")</f>
        <v/>
      </c>
      <c r="G2563" s="64">
        <f>IFERROR(VLOOKUP(E2563,'أرصدة المخزن'!$A:$H,4,FALSE),"")</f>
        <v/>
      </c>
      <c r="H2563" s="60" t="n">
        <v>24</v>
      </c>
      <c r="I2563" s="116" t="inlineStr">
        <is>
          <t>صرف</t>
        </is>
      </c>
      <c r="J2563" s="60" t="inlineStr">
        <is>
          <t>جانب خزان الري</t>
        </is>
      </c>
      <c r="K2563" s="37">
        <f>IFERROR(VLOOKUP(E2563,'أرصدة المخزن'!$A:$H,8,0),"")</f>
        <v/>
      </c>
    </row>
    <row r="2564" ht="17.4" customHeight="1" s="138">
      <c r="A2564" s="60" t="n">
        <v>2558</v>
      </c>
      <c r="B2564" s="61" t="n">
        <v>46292</v>
      </c>
      <c r="C2564" s="62" t="inlineStr">
        <is>
          <t>الري سلطان</t>
        </is>
      </c>
      <c r="D2564" s="62" t="n">
        <v>721</v>
      </c>
      <c r="E2564" s="62" t="n">
        <v>10020009</v>
      </c>
      <c r="F2564" s="28">
        <f>IFERROR(VLOOKUP(E2564,'أرصدة المخزن'!$A:$E,3,0),"")</f>
        <v/>
      </c>
      <c r="G2564" s="64">
        <f>IFERROR(VLOOKUP(E2564,'أرصدة المخزن'!$A:$H,4,FALSE),"")</f>
        <v/>
      </c>
      <c r="H2564" s="60" t="n">
        <v>6</v>
      </c>
      <c r="I2564" s="116" t="inlineStr">
        <is>
          <t>صرف</t>
        </is>
      </c>
      <c r="J2564" s="60" t="inlineStr">
        <is>
          <t>جانب خزان الري</t>
        </is>
      </c>
      <c r="K2564" s="37">
        <f>IFERROR(VLOOKUP(E2564,'أرصدة المخزن'!$A:$H,8,0),"")</f>
        <v/>
      </c>
    </row>
    <row r="2565" ht="17.4" customHeight="1" s="138">
      <c r="A2565" s="60" t="n">
        <v>2559</v>
      </c>
      <c r="B2565" s="61" t="n">
        <v>46292</v>
      </c>
      <c r="C2565" s="62" t="inlineStr">
        <is>
          <t>الري سلطان</t>
        </is>
      </c>
      <c r="D2565" s="62" t="n">
        <v>721</v>
      </c>
      <c r="E2565" s="62" t="n">
        <v>10020019</v>
      </c>
      <c r="F2565" s="28">
        <f>IFERROR(VLOOKUP(E2565,'أرصدة المخزن'!$A:$E,3,0),"")</f>
        <v/>
      </c>
      <c r="G2565" s="64">
        <f>IFERROR(VLOOKUP(E2565,'أرصدة المخزن'!$A:$H,4,FALSE),"")</f>
        <v/>
      </c>
      <c r="H2565" s="60" t="n">
        <v>2</v>
      </c>
      <c r="I2565" s="116" t="inlineStr">
        <is>
          <t>صرف</t>
        </is>
      </c>
      <c r="J2565" s="60" t="inlineStr">
        <is>
          <t>جانب خزان الري</t>
        </is>
      </c>
      <c r="K2565" s="37">
        <f>IFERROR(VLOOKUP(E2565,'أرصدة المخزن'!$A:$H,8,0),"")</f>
        <v/>
      </c>
    </row>
    <row r="2566" ht="17.4" customHeight="1" s="138">
      <c r="A2566" s="60" t="n">
        <v>2560</v>
      </c>
      <c r="B2566" s="61" t="n">
        <v>46292</v>
      </c>
      <c r="C2566" s="62" t="inlineStr">
        <is>
          <t>الري سلطان</t>
        </is>
      </c>
      <c r="D2566" s="62" t="n">
        <v>722</v>
      </c>
      <c r="E2566" s="62" t="n">
        <v>10020051</v>
      </c>
      <c r="F2566" s="28">
        <f>IFERROR(VLOOKUP(E2566,'أرصدة المخزن'!$A:$E,3,0),"")</f>
        <v/>
      </c>
      <c r="G2566" s="64">
        <f>IFERROR(VLOOKUP(E2566,'أرصدة المخزن'!$A:$H,4,FALSE),"")</f>
        <v/>
      </c>
      <c r="H2566" s="60" t="n">
        <v>1</v>
      </c>
      <c r="I2566" s="116" t="inlineStr">
        <is>
          <t>صرف</t>
        </is>
      </c>
      <c r="J2566" s="60" t="inlineStr">
        <is>
          <t>خلف 312</t>
        </is>
      </c>
      <c r="K2566" s="37">
        <f>IFERROR(VLOOKUP(E2566,'أرصدة المخزن'!$A:$H,8,0),"")</f>
        <v/>
      </c>
    </row>
    <row r="2567" ht="17.4" customHeight="1" s="138">
      <c r="A2567" s="60" t="n">
        <v>2561</v>
      </c>
      <c r="B2567" s="61" t="n">
        <v>46292</v>
      </c>
      <c r="C2567" s="62" t="inlineStr">
        <is>
          <t>الري سلطان</t>
        </is>
      </c>
      <c r="D2567" s="62" t="n">
        <v>722</v>
      </c>
      <c r="E2567" s="62" t="n">
        <v>10020049</v>
      </c>
      <c r="F2567" s="28">
        <f>IFERROR(VLOOKUP(E2567,'أرصدة المخزن'!$A:$E,3,0),"")</f>
        <v/>
      </c>
      <c r="G2567" s="64">
        <f>IFERROR(VLOOKUP(E2567,'أرصدة المخزن'!$A:$H,4,FALSE),"")</f>
        <v/>
      </c>
      <c r="H2567" s="60" t="n">
        <v>1</v>
      </c>
      <c r="I2567" s="116" t="inlineStr">
        <is>
          <t>صرف</t>
        </is>
      </c>
      <c r="J2567" s="60" t="inlineStr">
        <is>
          <t>جانب خزان الري</t>
        </is>
      </c>
      <c r="K2567" s="37">
        <f>IFERROR(VLOOKUP(E2567,'أرصدة المخزن'!$A:$H,8,0),"")</f>
        <v/>
      </c>
    </row>
    <row r="2568" ht="17.4" customHeight="1" s="138">
      <c r="A2568" s="60" t="n">
        <v>2562</v>
      </c>
      <c r="B2568" s="61" t="n">
        <v>46292</v>
      </c>
      <c r="C2568" s="62" t="inlineStr">
        <is>
          <t>الري سلطان</t>
        </is>
      </c>
      <c r="D2568" s="62" t="n">
        <v>722</v>
      </c>
      <c r="E2568" s="62" t="n">
        <v>10030064</v>
      </c>
      <c r="F2568" s="28">
        <f>IFERROR(VLOOKUP(E2568,'أرصدة المخزن'!$A:$E,3,0),"")</f>
        <v/>
      </c>
      <c r="G2568" s="64">
        <f>IFERROR(VLOOKUP(E2568,'أرصدة المخزن'!$A:$H,4,FALSE),"")</f>
        <v/>
      </c>
      <c r="H2568" s="60" t="n">
        <v>1</v>
      </c>
      <c r="I2568" s="116" t="inlineStr">
        <is>
          <t>صرف</t>
        </is>
      </c>
      <c r="J2568" s="60" t="inlineStr">
        <is>
          <t>جانب خزان الري</t>
        </is>
      </c>
      <c r="K2568" s="37">
        <f>IFERROR(VLOOKUP(E2568,'أرصدة المخزن'!$A:$H,8,0),"")</f>
        <v/>
      </c>
    </row>
    <row r="2569" ht="17.4" customHeight="1" s="138">
      <c r="A2569" s="60" t="n">
        <v>2563</v>
      </c>
      <c r="B2569" s="61" t="n">
        <v>46292</v>
      </c>
      <c r="C2569" s="62" t="inlineStr">
        <is>
          <t>الري سلطان</t>
        </is>
      </c>
      <c r="D2569" s="62" t="n">
        <v>722</v>
      </c>
      <c r="E2569" s="62" t="n">
        <v>10030033</v>
      </c>
      <c r="F2569" s="28">
        <f>IFERROR(VLOOKUP(E2569,'أرصدة المخزن'!$A:$E,3,0),"")</f>
        <v/>
      </c>
      <c r="G2569" s="64">
        <f>IFERROR(VLOOKUP(E2569,'أرصدة المخزن'!$A:$H,4,FALSE),"")</f>
        <v/>
      </c>
      <c r="H2569" s="60" t="n">
        <v>1</v>
      </c>
      <c r="I2569" s="116" t="inlineStr">
        <is>
          <t>صرف</t>
        </is>
      </c>
      <c r="J2569" s="60" t="inlineStr">
        <is>
          <t>جانب خزان الري</t>
        </is>
      </c>
      <c r="K2569" s="37">
        <f>IFERROR(VLOOKUP(E2569,'أرصدة المخزن'!$A:$H,8,0),"")</f>
        <v/>
      </c>
    </row>
    <row r="2570" ht="17.4" customHeight="1" s="138">
      <c r="A2570" s="60" t="n">
        <v>2564</v>
      </c>
      <c r="B2570" s="61" t="n">
        <v>46292</v>
      </c>
      <c r="C2570" s="62" t="inlineStr">
        <is>
          <t>الري سلطان</t>
        </is>
      </c>
      <c r="D2570" s="62" t="n">
        <v>723</v>
      </c>
      <c r="E2570" s="62" t="n">
        <v>10020118</v>
      </c>
      <c r="F2570" s="28">
        <f>IFERROR(VLOOKUP(E2570,'أرصدة المخزن'!$A:$E,3,0),"")</f>
        <v/>
      </c>
      <c r="G2570" s="64">
        <f>IFERROR(VLOOKUP(E2570,'أرصدة المخزن'!$A:$H,4,FALSE),"")</f>
        <v/>
      </c>
      <c r="H2570" s="60" t="n">
        <v>1</v>
      </c>
      <c r="I2570" s="116" t="inlineStr">
        <is>
          <t>صرف</t>
        </is>
      </c>
      <c r="J2570" s="60" t="inlineStr">
        <is>
          <t>جانب خزان الري</t>
        </is>
      </c>
      <c r="K2570" s="37">
        <f>IFERROR(VLOOKUP(E2570,'أرصدة المخزن'!$A:$H,8,0),"")</f>
        <v/>
      </c>
    </row>
    <row r="2571" ht="17.4" customHeight="1" s="138">
      <c r="A2571" s="60" t="n">
        <v>2565</v>
      </c>
      <c r="B2571" s="61" t="n">
        <v>46292</v>
      </c>
      <c r="C2571" s="62" t="inlineStr">
        <is>
          <t>الري سلطان</t>
        </is>
      </c>
      <c r="D2571" s="62" t="n">
        <v>723</v>
      </c>
      <c r="E2571" s="62" t="n">
        <v>10030054</v>
      </c>
      <c r="F2571" s="28">
        <f>IFERROR(VLOOKUP(E2571,'أرصدة المخزن'!$A:$E,3,0),"")</f>
        <v/>
      </c>
      <c r="G2571" s="64">
        <f>IFERROR(VLOOKUP(E2571,'أرصدة المخزن'!$A:$H,4,FALSE),"")</f>
        <v/>
      </c>
      <c r="H2571" s="60" t="n">
        <v>1</v>
      </c>
      <c r="I2571" s="116" t="inlineStr">
        <is>
          <t>صرف</t>
        </is>
      </c>
      <c r="J2571" s="60" t="inlineStr">
        <is>
          <t>جانب خزان الري</t>
        </is>
      </c>
      <c r="K2571" s="37">
        <f>IFERROR(VLOOKUP(E2571,'أرصدة المخزن'!$A:$H,8,0),"")</f>
        <v/>
      </c>
    </row>
    <row r="2572" ht="17.4" customHeight="1" s="138">
      <c r="A2572" s="60" t="n">
        <v>2566</v>
      </c>
      <c r="B2572" s="61" t="n">
        <v>46292</v>
      </c>
      <c r="C2572" s="62" t="inlineStr">
        <is>
          <t>الري سلطان</t>
        </is>
      </c>
      <c r="D2572" s="62" t="n">
        <v>723</v>
      </c>
      <c r="E2572" s="62" t="n">
        <v>10170038</v>
      </c>
      <c r="F2572" s="28">
        <f>IFERROR(VLOOKUP(E2572,'أرصدة المخزن'!$A:$E,3,0),"")</f>
        <v/>
      </c>
      <c r="G2572" s="64">
        <f>IFERROR(VLOOKUP(E2572,'أرصدة المخزن'!$A:$H,4,FALSE),"")</f>
        <v/>
      </c>
      <c r="H2572" s="60" t="n">
        <v>3</v>
      </c>
      <c r="I2572" s="116" t="inlineStr">
        <is>
          <t>صرف</t>
        </is>
      </c>
      <c r="J2572" s="60" t="inlineStr">
        <is>
          <t>جانب خزان الري</t>
        </is>
      </c>
      <c r="K2572" s="37">
        <f>IFERROR(VLOOKUP(E2572,'أرصدة المخزن'!$A:$H,8,0),"")</f>
        <v/>
      </c>
    </row>
    <row r="2573" ht="17.4" customHeight="1" s="138">
      <c r="A2573" s="60" t="n">
        <v>2567</v>
      </c>
      <c r="B2573" s="61" t="n">
        <v>46292</v>
      </c>
      <c r="C2573" s="62" t="inlineStr">
        <is>
          <t>الري بلوم خاص</t>
        </is>
      </c>
      <c r="D2573" s="62" t="n">
        <v>724</v>
      </c>
      <c r="E2573" s="62" t="n">
        <v>10020010</v>
      </c>
      <c r="F2573" s="28">
        <f>IFERROR(VLOOKUP(E2573,'أرصدة المخزن'!$A:$E,3,0),"")</f>
        <v/>
      </c>
      <c r="G2573" s="64">
        <f>IFERROR(VLOOKUP(E2573,'أرصدة المخزن'!$A:$H,4,FALSE),"")</f>
        <v/>
      </c>
      <c r="H2573" s="60" t="n">
        <v>5</v>
      </c>
      <c r="I2573" s="116" t="inlineStr">
        <is>
          <t>صرف</t>
        </is>
      </c>
      <c r="J2573" s="60" t="inlineStr">
        <is>
          <t>وحدة رقم 68/2</t>
        </is>
      </c>
      <c r="K2573" s="37">
        <f>IFERROR(VLOOKUP(E2573,'أرصدة المخزن'!$A:$H,8,0),"")</f>
        <v/>
      </c>
    </row>
    <row r="2574" ht="17.4" customHeight="1" s="138">
      <c r="A2574" s="60" t="n">
        <v>2568</v>
      </c>
      <c r="B2574" s="61" t="n">
        <v>46292</v>
      </c>
      <c r="C2574" s="62" t="inlineStr">
        <is>
          <t>الري بلوم خاص</t>
        </is>
      </c>
      <c r="D2574" s="62" t="n">
        <v>724</v>
      </c>
      <c r="E2574" s="62" t="n">
        <v>10020009</v>
      </c>
      <c r="F2574" s="28">
        <f>IFERROR(VLOOKUP(E2574,'أرصدة المخزن'!$A:$E,3,0),"")</f>
        <v/>
      </c>
      <c r="G2574" s="64">
        <f>IFERROR(VLOOKUP(E2574,'أرصدة المخزن'!$A:$H,4,FALSE),"")</f>
        <v/>
      </c>
      <c r="H2574" s="60" t="n">
        <v>6</v>
      </c>
      <c r="I2574" s="116" t="inlineStr">
        <is>
          <t>صرف</t>
        </is>
      </c>
      <c r="J2574" s="60" t="inlineStr">
        <is>
          <t>وحدة رقم 68/2</t>
        </is>
      </c>
      <c r="K2574" s="37">
        <f>IFERROR(VLOOKUP(E2574,'أرصدة المخزن'!$A:$H,8,0),"")</f>
        <v/>
      </c>
    </row>
    <row r="2575" ht="17.4" customHeight="1" s="138">
      <c r="A2575" s="60" t="n">
        <v>2569</v>
      </c>
      <c r="B2575" s="61" t="n">
        <v>46292</v>
      </c>
      <c r="C2575" s="62" t="inlineStr">
        <is>
          <t>الري بلوم خاص</t>
        </is>
      </c>
      <c r="D2575" s="62" t="n">
        <v>724</v>
      </c>
      <c r="E2575" s="62" t="n">
        <v>10020008</v>
      </c>
      <c r="F2575" s="28">
        <f>IFERROR(VLOOKUP(E2575,'أرصدة المخزن'!$A:$E,3,0),"")</f>
        <v/>
      </c>
      <c r="G2575" s="64">
        <f>IFERROR(VLOOKUP(E2575,'أرصدة المخزن'!$A:$H,4,FALSE),"")</f>
        <v/>
      </c>
      <c r="H2575" s="60" t="n">
        <v>6</v>
      </c>
      <c r="I2575" s="116" t="inlineStr">
        <is>
          <t>صرف</t>
        </is>
      </c>
      <c r="J2575" s="60" t="inlineStr">
        <is>
          <t>وحدة رقم 68/2</t>
        </is>
      </c>
      <c r="K2575" s="37">
        <f>IFERROR(VLOOKUP(E2575,'أرصدة المخزن'!$A:$H,8,0),"")</f>
        <v/>
      </c>
    </row>
    <row r="2576" ht="17.4" customHeight="1" s="138">
      <c r="A2576" s="60" t="n">
        <v>2570</v>
      </c>
      <c r="B2576" s="61" t="n">
        <v>46292</v>
      </c>
      <c r="C2576" s="62" t="inlineStr">
        <is>
          <t>الري بلوم خاص</t>
        </is>
      </c>
      <c r="D2576" s="62" t="n">
        <v>724</v>
      </c>
      <c r="E2576" s="62" t="n">
        <v>10170038</v>
      </c>
      <c r="F2576" s="28">
        <f>IFERROR(VLOOKUP(E2576,'أرصدة المخزن'!$A:$E,3,0),"")</f>
        <v/>
      </c>
      <c r="G2576" s="64">
        <f>IFERROR(VLOOKUP(E2576,'أرصدة المخزن'!$A:$H,4,FALSE),"")</f>
        <v/>
      </c>
      <c r="H2576" s="60" t="n">
        <v>2</v>
      </c>
      <c r="I2576" s="116" t="inlineStr">
        <is>
          <t>صرف</t>
        </is>
      </c>
      <c r="J2576" s="60" t="inlineStr">
        <is>
          <t>وحدة رقم 68/2</t>
        </is>
      </c>
      <c r="K2576" s="37">
        <f>IFERROR(VLOOKUP(E2576,'أرصدة المخزن'!$A:$H,8,0),"")</f>
        <v/>
      </c>
    </row>
    <row r="2577" ht="17.4" customHeight="1" s="138">
      <c r="A2577" s="60" t="n">
        <v>2571</v>
      </c>
      <c r="B2577" s="61" t="n">
        <v>46292</v>
      </c>
      <c r="C2577" s="62" t="inlineStr">
        <is>
          <t>الري بلوم خاص</t>
        </is>
      </c>
      <c r="D2577" s="62" t="n">
        <v>725</v>
      </c>
      <c r="E2577" s="62" t="n">
        <v>10030027</v>
      </c>
      <c r="F2577" s="28">
        <f>IFERROR(VLOOKUP(E2577,'أرصدة المخزن'!$A:$E,3,0),"")</f>
        <v/>
      </c>
      <c r="G2577" s="64">
        <f>IFERROR(VLOOKUP(E2577,'أرصدة المخزن'!$A:$H,4,FALSE),"")</f>
        <v/>
      </c>
      <c r="H2577" s="60" t="n">
        <v>100</v>
      </c>
      <c r="I2577" s="116" t="inlineStr">
        <is>
          <t>صرف</t>
        </is>
      </c>
      <c r="J2577" s="60" t="inlineStr">
        <is>
          <t>وحدة رقم 68/2</t>
        </is>
      </c>
      <c r="K2577" s="37">
        <f>IFERROR(VLOOKUP(E2577,'أرصدة المخزن'!$A:$H,8,0),"")</f>
        <v/>
      </c>
    </row>
    <row r="2578" ht="17.4" customHeight="1" s="138">
      <c r="A2578" s="60" t="n">
        <v>2572</v>
      </c>
      <c r="B2578" s="61" t="n">
        <v>46292</v>
      </c>
      <c r="C2578" s="62" t="inlineStr">
        <is>
          <t>الري بلوم خاص</t>
        </is>
      </c>
      <c r="D2578" s="62" t="n">
        <v>725</v>
      </c>
      <c r="E2578" s="62" t="n">
        <v>10030043</v>
      </c>
      <c r="F2578" s="28">
        <f>IFERROR(VLOOKUP(E2578,'أرصدة المخزن'!$A:$E,3,0),"")</f>
        <v/>
      </c>
      <c r="G2578" s="64">
        <f>IFERROR(VLOOKUP(E2578,'أرصدة المخزن'!$A:$H,4,FALSE),"")</f>
        <v/>
      </c>
      <c r="H2578" s="60" t="n">
        <v>29</v>
      </c>
      <c r="I2578" s="116" t="inlineStr">
        <is>
          <t>صرف</t>
        </is>
      </c>
      <c r="J2578" s="60" t="inlineStr">
        <is>
          <t>وحدة رقم 68/2</t>
        </is>
      </c>
      <c r="K2578" s="37">
        <f>IFERROR(VLOOKUP(E2578,'أرصدة المخزن'!$A:$H,8,0),"")</f>
        <v/>
      </c>
    </row>
    <row r="2579" ht="17.4" customHeight="1" s="138">
      <c r="A2579" s="60" t="n">
        <v>2573</v>
      </c>
      <c r="B2579" s="61" t="n">
        <v>46292</v>
      </c>
      <c r="C2579" s="62" t="inlineStr">
        <is>
          <t>الري بلوم خاص</t>
        </is>
      </c>
      <c r="D2579" s="62" t="n">
        <v>725</v>
      </c>
      <c r="E2579" s="62" t="n">
        <v>10030007</v>
      </c>
      <c r="F2579" s="28">
        <f>IFERROR(VLOOKUP(E2579,'أرصدة المخزن'!$A:$E,3,0),"")</f>
        <v/>
      </c>
      <c r="G2579" s="64">
        <f>IFERROR(VLOOKUP(E2579,'أرصدة المخزن'!$A:$H,4,FALSE),"")</f>
        <v/>
      </c>
      <c r="H2579" s="60" t="n">
        <v>5</v>
      </c>
      <c r="I2579" s="116" t="inlineStr">
        <is>
          <t>صرف</t>
        </is>
      </c>
      <c r="J2579" s="60" t="inlineStr">
        <is>
          <t>وحدة رقم 68/2</t>
        </is>
      </c>
      <c r="K2579" s="37">
        <f>IFERROR(VLOOKUP(E2579,'أرصدة المخزن'!$A:$H,8,0),"")</f>
        <v/>
      </c>
    </row>
    <row r="2580" ht="17.4" customHeight="1" s="138">
      <c r="A2580" s="60" t="n">
        <v>2574</v>
      </c>
      <c r="B2580" s="61" t="n">
        <v>46292</v>
      </c>
      <c r="C2580" s="62" t="inlineStr">
        <is>
          <t>الري بلوم خاص</t>
        </is>
      </c>
      <c r="D2580" s="62" t="n">
        <v>725</v>
      </c>
      <c r="E2580" s="62" t="n">
        <v>10030029</v>
      </c>
      <c r="F2580" s="28">
        <f>IFERROR(VLOOKUP(E2580,'أرصدة المخزن'!$A:$E,3,0),"")</f>
        <v/>
      </c>
      <c r="G2580" s="64">
        <f>IFERROR(VLOOKUP(E2580,'أرصدة المخزن'!$A:$H,4,FALSE),"")</f>
        <v/>
      </c>
      <c r="H2580" s="60" t="n">
        <v>1</v>
      </c>
      <c r="I2580" s="116" t="inlineStr">
        <is>
          <t>صرف</t>
        </is>
      </c>
      <c r="J2580" s="60" t="inlineStr">
        <is>
          <t>وحدة رقم 68/2</t>
        </is>
      </c>
      <c r="K2580" s="37">
        <f>IFERROR(VLOOKUP(E2580,'أرصدة المخزن'!$A:$H,8,0),"")</f>
        <v/>
      </c>
    </row>
    <row r="2581" ht="17.4" customHeight="1" s="138">
      <c r="A2581" s="60" t="n">
        <v>2575</v>
      </c>
      <c r="B2581" s="61" t="n">
        <v>46292</v>
      </c>
      <c r="C2581" s="62" t="inlineStr">
        <is>
          <t>الري بلوم خاص</t>
        </is>
      </c>
      <c r="D2581" s="62" t="n">
        <v>726</v>
      </c>
      <c r="E2581" s="62" t="n">
        <v>10030004</v>
      </c>
      <c r="F2581" s="28">
        <f>IFERROR(VLOOKUP(E2581,'أرصدة المخزن'!$A:$E,3,0),"")</f>
        <v/>
      </c>
      <c r="G2581" s="64">
        <f>IFERROR(VLOOKUP(E2581,'أرصدة المخزن'!$A:$H,4,FALSE),"")</f>
        <v/>
      </c>
      <c r="H2581" s="60" t="n">
        <v>7</v>
      </c>
      <c r="I2581" s="116" t="inlineStr">
        <is>
          <t>صرف</t>
        </is>
      </c>
      <c r="J2581" s="60" t="inlineStr">
        <is>
          <t>وحدة رقم 68/2</t>
        </is>
      </c>
      <c r="K2581" s="37">
        <f>IFERROR(VLOOKUP(E2581,'أرصدة المخزن'!$A:$H,8,0),"")</f>
        <v/>
      </c>
    </row>
    <row r="2582" ht="17.4" customHeight="1" s="138">
      <c r="A2582" s="60" t="n">
        <v>2576</v>
      </c>
      <c r="B2582" s="61" t="n">
        <v>46292</v>
      </c>
      <c r="C2582" s="62" t="inlineStr">
        <is>
          <t>الري بلوم خاص</t>
        </is>
      </c>
      <c r="D2582" s="62" t="n">
        <v>726</v>
      </c>
      <c r="E2582" s="62" t="n">
        <v>10030008</v>
      </c>
      <c r="F2582" s="28">
        <f>IFERROR(VLOOKUP(E2582,'أرصدة المخزن'!$A:$E,3,0),"")</f>
        <v/>
      </c>
      <c r="G2582" s="64">
        <f>IFERROR(VLOOKUP(E2582,'أرصدة المخزن'!$A:$H,4,FALSE),"")</f>
        <v/>
      </c>
      <c r="H2582" s="60" t="n">
        <v>7</v>
      </c>
      <c r="I2582" s="116" t="inlineStr">
        <is>
          <t>صرف</t>
        </is>
      </c>
      <c r="J2582" s="60" t="inlineStr">
        <is>
          <t>وحدة رقم 68/2</t>
        </is>
      </c>
      <c r="K2582" s="37">
        <f>IFERROR(VLOOKUP(E2582,'أرصدة المخزن'!$A:$H,8,0),"")</f>
        <v/>
      </c>
    </row>
    <row r="2583" ht="17.4" customHeight="1" s="138">
      <c r="A2583" s="60" t="n">
        <v>2577</v>
      </c>
      <c r="B2583" s="61" t="n">
        <v>46292</v>
      </c>
      <c r="C2583" s="62" t="inlineStr">
        <is>
          <t>الري بلوم خاص</t>
        </is>
      </c>
      <c r="D2583" s="62" t="n">
        <v>726</v>
      </c>
      <c r="E2583" s="62" t="n">
        <v>10030015</v>
      </c>
      <c r="F2583" s="28">
        <f>IFERROR(VLOOKUP(E2583,'أرصدة المخزن'!$A:$E,3,0),"")</f>
        <v/>
      </c>
      <c r="G2583" s="64">
        <f>IFERROR(VLOOKUP(E2583,'أرصدة المخزن'!$A:$H,4,FALSE),"")</f>
        <v/>
      </c>
      <c r="H2583" s="60" t="n">
        <v>2</v>
      </c>
      <c r="I2583" s="116" t="inlineStr">
        <is>
          <t>صرف</t>
        </is>
      </c>
      <c r="J2583" s="60" t="inlineStr">
        <is>
          <t>وحدة رقم 68/2</t>
        </is>
      </c>
      <c r="K2583" s="37">
        <f>IFERROR(VLOOKUP(E2583,'أرصدة المخزن'!$A:$H,8,0),"")</f>
        <v/>
      </c>
    </row>
    <row r="2584" ht="17.4" customHeight="1" s="138">
      <c r="A2584" s="60" t="n">
        <v>2578</v>
      </c>
      <c r="B2584" s="61" t="n">
        <v>46292</v>
      </c>
      <c r="C2584" s="62" t="inlineStr">
        <is>
          <t>الري بلوم خاص</t>
        </is>
      </c>
      <c r="D2584" s="62" t="n">
        <v>726</v>
      </c>
      <c r="E2584" s="62" t="n">
        <v>10030010</v>
      </c>
      <c r="F2584" s="28">
        <f>IFERROR(VLOOKUP(E2584,'أرصدة المخزن'!$A:$E,3,0),"")</f>
        <v/>
      </c>
      <c r="G2584" s="64">
        <f>IFERROR(VLOOKUP(E2584,'أرصدة المخزن'!$A:$H,4,FALSE),"")</f>
        <v/>
      </c>
      <c r="H2584" s="60" t="n">
        <v>4</v>
      </c>
      <c r="I2584" s="116" t="inlineStr">
        <is>
          <t>صرف</t>
        </is>
      </c>
      <c r="J2584" s="60" t="inlineStr">
        <is>
          <t>وحدة رقم 68/2</t>
        </is>
      </c>
      <c r="K2584" s="37">
        <f>IFERROR(VLOOKUP(E2584,'أرصدة المخزن'!$A:$H,8,0),"")</f>
        <v/>
      </c>
    </row>
    <row r="2585" ht="17.4" customHeight="1" s="138">
      <c r="A2585" s="60" t="n">
        <v>2579</v>
      </c>
      <c r="B2585" s="61" t="n">
        <v>46292</v>
      </c>
      <c r="C2585" s="62" t="inlineStr">
        <is>
          <t>الري بلوم خاص</t>
        </is>
      </c>
      <c r="D2585" s="62" t="n">
        <v>727</v>
      </c>
      <c r="E2585" s="62" t="n">
        <v>10030053</v>
      </c>
      <c r="F2585" s="28">
        <f>IFERROR(VLOOKUP(E2585,'أرصدة المخزن'!$A:$E,3,0),"")</f>
        <v/>
      </c>
      <c r="G2585" s="64">
        <f>IFERROR(VLOOKUP(E2585,'أرصدة المخزن'!$A:$H,4,FALSE),"")</f>
        <v/>
      </c>
      <c r="H2585" s="60" t="n">
        <v>4</v>
      </c>
      <c r="I2585" s="116" t="inlineStr">
        <is>
          <t>صرف</t>
        </is>
      </c>
      <c r="J2585" s="60" t="inlineStr">
        <is>
          <t>وحدة رقم 68/2</t>
        </is>
      </c>
      <c r="K2585" s="37">
        <f>IFERROR(VLOOKUP(E2585,'أرصدة المخزن'!$A:$H,8,0),"")</f>
        <v/>
      </c>
    </row>
    <row r="2586" ht="17.4" customHeight="1" s="138">
      <c r="A2586" s="60" t="n">
        <v>2580</v>
      </c>
      <c r="B2586" s="61" t="n">
        <v>46292</v>
      </c>
      <c r="C2586" s="62" t="inlineStr">
        <is>
          <t>الري بلوم خاص</t>
        </is>
      </c>
      <c r="D2586" s="62" t="n">
        <v>727</v>
      </c>
      <c r="E2586" s="62" t="n">
        <v>10030051</v>
      </c>
      <c r="F2586" s="28">
        <f>IFERROR(VLOOKUP(E2586,'أرصدة المخزن'!$A:$E,3,0),"")</f>
        <v/>
      </c>
      <c r="G2586" s="64">
        <f>IFERROR(VLOOKUP(E2586,'أرصدة المخزن'!$A:$H,4,FALSE),"")</f>
        <v/>
      </c>
      <c r="H2586" s="60" t="n">
        <v>4</v>
      </c>
      <c r="I2586" s="116" t="inlineStr">
        <is>
          <t>صرف</t>
        </is>
      </c>
      <c r="J2586" s="60" t="inlineStr">
        <is>
          <t>وحدة رقم 68/2</t>
        </is>
      </c>
      <c r="K2586" s="37">
        <f>IFERROR(VLOOKUP(E2586,'أرصدة المخزن'!$A:$H,8,0),"")</f>
        <v/>
      </c>
    </row>
    <row r="2587" ht="17.4" customHeight="1" s="138">
      <c r="A2587" s="60" t="n">
        <v>2581</v>
      </c>
      <c r="B2587" s="61" t="n">
        <v>46292</v>
      </c>
      <c r="C2587" s="62" t="inlineStr">
        <is>
          <t>الري بلوم خاص</t>
        </is>
      </c>
      <c r="D2587" s="62" t="n">
        <v>727</v>
      </c>
      <c r="E2587" s="62" t="n">
        <v>10030064</v>
      </c>
      <c r="F2587" s="28">
        <f>IFERROR(VLOOKUP(E2587,'أرصدة المخزن'!$A:$E,3,0),"")</f>
        <v/>
      </c>
      <c r="G2587" s="64">
        <f>IFERROR(VLOOKUP(E2587,'أرصدة المخزن'!$A:$H,4,FALSE),"")</f>
        <v/>
      </c>
      <c r="H2587" s="60" t="n">
        <v>4</v>
      </c>
      <c r="I2587" s="116" t="inlineStr">
        <is>
          <t>صرف</t>
        </is>
      </c>
      <c r="J2587" s="60" t="inlineStr">
        <is>
          <t>وحدة رقم 68/2</t>
        </is>
      </c>
      <c r="K2587" s="37">
        <f>IFERROR(VLOOKUP(E2587,'أرصدة المخزن'!$A:$H,8,0),"")</f>
        <v/>
      </c>
    </row>
    <row r="2588" ht="17.4" customHeight="1" s="138">
      <c r="A2588" s="60" t="n">
        <v>2582</v>
      </c>
      <c r="B2588" s="61" t="n">
        <v>46292</v>
      </c>
      <c r="C2588" s="62" t="inlineStr">
        <is>
          <t>الري بلوم خاص</t>
        </is>
      </c>
      <c r="D2588" s="62" t="n">
        <v>727</v>
      </c>
      <c r="E2588" s="62" t="n">
        <v>10030063</v>
      </c>
      <c r="F2588" s="28">
        <f>IFERROR(VLOOKUP(E2588,'أرصدة المخزن'!$A:$E,3,0),"")</f>
        <v/>
      </c>
      <c r="G2588" s="64">
        <f>IFERROR(VLOOKUP(E2588,'أرصدة المخزن'!$A:$H,4,FALSE),"")</f>
        <v/>
      </c>
      <c r="H2588" s="60" t="n">
        <v>9</v>
      </c>
      <c r="I2588" s="116" t="inlineStr">
        <is>
          <t>صرف</t>
        </is>
      </c>
      <c r="J2588" s="60" t="inlineStr">
        <is>
          <t>وحدة رقم 68/2</t>
        </is>
      </c>
      <c r="K2588" s="37">
        <f>IFERROR(VLOOKUP(E2588,'أرصدة المخزن'!$A:$H,8,0),"")</f>
        <v/>
      </c>
    </row>
    <row r="2589" ht="17.4" customHeight="1" s="138">
      <c r="A2589" s="60" t="n">
        <v>2583</v>
      </c>
      <c r="B2589" s="61" t="n">
        <v>46292</v>
      </c>
      <c r="C2589" s="62" t="inlineStr">
        <is>
          <t>الري بلوم خاص</t>
        </is>
      </c>
      <c r="D2589" s="62" t="n">
        <v>728</v>
      </c>
      <c r="E2589" s="62" t="n">
        <v>10030006</v>
      </c>
      <c r="F2589" s="28">
        <f>IFERROR(VLOOKUP(E2589,'أرصدة المخزن'!$A:$E,3,0),"")</f>
        <v/>
      </c>
      <c r="G2589" s="64">
        <f>IFERROR(VLOOKUP(E2589,'أرصدة المخزن'!$A:$H,4,FALSE),"")</f>
        <v/>
      </c>
      <c r="H2589" s="60" t="n">
        <v>6</v>
      </c>
      <c r="I2589" s="116" t="inlineStr">
        <is>
          <t>صرف</t>
        </is>
      </c>
      <c r="J2589" s="60" t="inlineStr">
        <is>
          <t>وحدة رقم 68/2</t>
        </is>
      </c>
      <c r="K2589" s="37">
        <f>IFERROR(VLOOKUP(E2589,'أرصدة المخزن'!$A:$H,8,0),"")</f>
        <v/>
      </c>
    </row>
    <row r="2590" ht="17.4" customHeight="1" s="138">
      <c r="A2590" s="60" t="n">
        <v>2584</v>
      </c>
      <c r="B2590" s="61" t="n">
        <v>46292</v>
      </c>
      <c r="C2590" s="62" t="inlineStr">
        <is>
          <t>الري بلوم خاص</t>
        </is>
      </c>
      <c r="D2590" s="62" t="n">
        <v>728</v>
      </c>
      <c r="E2590" s="62" t="n">
        <v>10030011</v>
      </c>
      <c r="F2590" s="28">
        <f>IFERROR(VLOOKUP(E2590,'أرصدة المخزن'!$A:$E,3,0),"")</f>
        <v/>
      </c>
      <c r="G2590" s="64">
        <f>IFERROR(VLOOKUP(E2590,'أرصدة المخزن'!$A:$H,4,FALSE),"")</f>
        <v/>
      </c>
      <c r="H2590" s="60" t="n">
        <v>2</v>
      </c>
      <c r="I2590" s="116" t="inlineStr">
        <is>
          <t>صرف</t>
        </is>
      </c>
      <c r="J2590" s="60" t="inlineStr">
        <is>
          <t>وحدة رقم 68/2</t>
        </is>
      </c>
      <c r="K2590" s="37">
        <f>IFERROR(VLOOKUP(E2590,'أرصدة المخزن'!$A:$H,8,0),"")</f>
        <v/>
      </c>
    </row>
    <row r="2591" ht="17.4" customHeight="1" s="138">
      <c r="A2591" s="60" t="n">
        <v>2585</v>
      </c>
      <c r="B2591" s="61" t="n">
        <v>46292</v>
      </c>
      <c r="C2591" s="62" t="inlineStr">
        <is>
          <t>الري بلوم خاص</t>
        </is>
      </c>
      <c r="D2591" s="62" t="n">
        <v>728</v>
      </c>
      <c r="E2591" s="62" t="n">
        <v>10030012</v>
      </c>
      <c r="F2591" s="28">
        <f>IFERROR(VLOOKUP(E2591,'أرصدة المخزن'!$A:$E,3,0),"")</f>
        <v/>
      </c>
      <c r="G2591" s="64">
        <f>IFERROR(VLOOKUP(E2591,'أرصدة المخزن'!$A:$H,4,FALSE),"")</f>
        <v/>
      </c>
      <c r="H2591" s="60" t="n">
        <v>2</v>
      </c>
      <c r="I2591" s="116" t="inlineStr">
        <is>
          <t>صرف</t>
        </is>
      </c>
      <c r="J2591" s="60" t="inlineStr">
        <is>
          <t>وحدة رقم 68/2</t>
        </is>
      </c>
      <c r="K2591" s="37">
        <f>IFERROR(VLOOKUP(E2591,'أرصدة المخزن'!$A:$H,8,0),"")</f>
        <v/>
      </c>
    </row>
    <row r="2592" ht="17.4" customHeight="1" s="138">
      <c r="A2592" s="60" t="n">
        <v>2586</v>
      </c>
      <c r="B2592" s="61" t="n">
        <v>46292</v>
      </c>
      <c r="C2592" s="62" t="inlineStr">
        <is>
          <t>الصيانة لاين</t>
        </is>
      </c>
      <c r="D2592" s="62" t="n">
        <v>729</v>
      </c>
      <c r="E2592" s="62" t="n">
        <v>10010061</v>
      </c>
      <c r="F2592" s="28">
        <f>IFERROR(VLOOKUP(E2592,'أرصدة المخزن'!$A:$E,3,0),"")</f>
        <v/>
      </c>
      <c r="G2592" s="64">
        <f>IFERROR(VLOOKUP(E2592,'أرصدة المخزن'!$A:$H,4,FALSE),"")</f>
        <v/>
      </c>
      <c r="H2592" s="60" t="n">
        <v>20</v>
      </c>
      <c r="I2592" s="116" t="inlineStr">
        <is>
          <t>صرف</t>
        </is>
      </c>
      <c r="J2592" s="60" t="n"/>
      <c r="K2592" s="37">
        <f>IFERROR(VLOOKUP(E2592,'أرصدة المخزن'!$A:$H,8,0),"")</f>
        <v/>
      </c>
    </row>
    <row r="2593" ht="17.4" customHeight="1" s="138">
      <c r="A2593" s="60" t="n">
        <v>2587</v>
      </c>
      <c r="B2593" s="61" t="n">
        <v>46292</v>
      </c>
      <c r="C2593" s="62" t="inlineStr">
        <is>
          <t>الصيانة لاين</t>
        </is>
      </c>
      <c r="D2593" s="62" t="n">
        <v>729</v>
      </c>
      <c r="E2593" s="62" t="n">
        <v>10010036</v>
      </c>
      <c r="F2593" s="28">
        <f>IFERROR(VLOOKUP(E2593,'أرصدة المخزن'!$A:$E,3,0),"")</f>
        <v/>
      </c>
      <c r="G2593" s="64">
        <f>IFERROR(VLOOKUP(E2593,'أرصدة المخزن'!$A:$H,4,FALSE),"")</f>
        <v/>
      </c>
      <c r="H2593" s="60" t="n">
        <v>15</v>
      </c>
      <c r="I2593" s="116" t="inlineStr">
        <is>
          <t>صرف</t>
        </is>
      </c>
      <c r="J2593" s="60" t="n"/>
      <c r="K2593" s="37">
        <f>IFERROR(VLOOKUP(E2593,'أرصدة المخزن'!$A:$H,8,0),"")</f>
        <v/>
      </c>
    </row>
    <row r="2594" ht="17.4" customHeight="1" s="138">
      <c r="A2594" s="60" t="n">
        <v>2588</v>
      </c>
      <c r="B2594" s="61" t="n">
        <v>46292</v>
      </c>
      <c r="C2594" s="62" t="inlineStr">
        <is>
          <t>الصيانة لاين</t>
        </is>
      </c>
      <c r="D2594" s="62" t="n">
        <v>729</v>
      </c>
      <c r="E2594" s="62" t="n">
        <v>10010060</v>
      </c>
      <c r="F2594" s="28">
        <f>IFERROR(VLOOKUP(E2594,'أرصدة المخزن'!$A:$E,3,0),"")</f>
        <v/>
      </c>
      <c r="G2594" s="64">
        <f>IFERROR(VLOOKUP(E2594,'أرصدة المخزن'!$A:$H,4,FALSE),"")</f>
        <v/>
      </c>
      <c r="H2594" s="60" t="n">
        <v>25</v>
      </c>
      <c r="I2594" s="116" t="inlineStr">
        <is>
          <t>صرف</t>
        </is>
      </c>
      <c r="J2594" s="60" t="n"/>
      <c r="K2594" s="37">
        <f>IFERROR(VLOOKUP(E2594,'أرصدة المخزن'!$A:$H,8,0),"")</f>
        <v/>
      </c>
    </row>
    <row r="2595" ht="17.4" customHeight="1" s="138">
      <c r="A2595" s="60" t="n">
        <v>2589</v>
      </c>
      <c r="B2595" s="61" t="n">
        <v>46292</v>
      </c>
      <c r="C2595" s="62" t="inlineStr">
        <is>
          <t>الصيانة لاين</t>
        </is>
      </c>
      <c r="D2595" s="62" t="n">
        <v>729</v>
      </c>
      <c r="E2595" s="62" t="n">
        <v>10010039</v>
      </c>
      <c r="F2595" s="28">
        <f>IFERROR(VLOOKUP(E2595,'أرصدة المخزن'!$A:$E,3,0),"")</f>
        <v/>
      </c>
      <c r="G2595" s="64">
        <f>IFERROR(VLOOKUP(E2595,'أرصدة المخزن'!$A:$H,4,FALSE),"")</f>
        <v/>
      </c>
      <c r="H2595" s="60" t="n">
        <v>1</v>
      </c>
      <c r="I2595" s="116" t="inlineStr">
        <is>
          <t>صرف</t>
        </is>
      </c>
      <c r="J2595" s="60" t="n"/>
      <c r="K2595" s="37">
        <f>IFERROR(VLOOKUP(E2595,'أرصدة المخزن'!$A:$H,8,0),"")</f>
        <v/>
      </c>
    </row>
    <row r="2596" ht="17.4" customHeight="1" s="138">
      <c r="A2596" s="60" t="n">
        <v>2590</v>
      </c>
      <c r="B2596" s="61" t="n">
        <v>46293</v>
      </c>
      <c r="C2596" s="62" t="inlineStr">
        <is>
          <t>الصيانة لاين</t>
        </is>
      </c>
      <c r="D2596" s="62" t="n">
        <v>730</v>
      </c>
      <c r="E2596" s="62" t="n">
        <v>10010056</v>
      </c>
      <c r="F2596" s="28">
        <f>IFERROR(VLOOKUP(E2596,'أرصدة المخزن'!$A:$E,3,0),"")</f>
        <v/>
      </c>
      <c r="G2596" s="64">
        <f>IFERROR(VLOOKUP(E2596,'أرصدة المخزن'!$A:$H,4,FALSE),"")</f>
        <v/>
      </c>
      <c r="H2596" s="60" t="n">
        <v>50</v>
      </c>
      <c r="I2596" s="116" t="inlineStr">
        <is>
          <t>صرف</t>
        </is>
      </c>
      <c r="J2596" s="60" t="inlineStr">
        <is>
          <t>عمارات التطوير</t>
        </is>
      </c>
      <c r="K2596" s="37">
        <f>IFERROR(VLOOKUP(E2596,'أرصدة المخزن'!$A:$H,8,0),"")</f>
        <v/>
      </c>
    </row>
    <row r="2597" ht="17.4" customHeight="1" s="138">
      <c r="A2597" s="60" t="n">
        <v>2591</v>
      </c>
      <c r="B2597" s="61" t="n">
        <v>46293</v>
      </c>
      <c r="C2597" s="62" t="inlineStr">
        <is>
          <t>الصيانة لاين</t>
        </is>
      </c>
      <c r="D2597" s="62" t="n">
        <v>730</v>
      </c>
      <c r="E2597" s="62" t="n">
        <v>10010057</v>
      </c>
      <c r="F2597" s="28">
        <f>IFERROR(VLOOKUP(E2597,'أرصدة المخزن'!$A:$E,3,0),"")</f>
        <v/>
      </c>
      <c r="G2597" s="64">
        <f>IFERROR(VLOOKUP(E2597,'أرصدة المخزن'!$A:$H,4,FALSE),"")</f>
        <v/>
      </c>
      <c r="H2597" s="60" t="n">
        <v>30</v>
      </c>
      <c r="I2597" s="116" t="inlineStr">
        <is>
          <t>صرف</t>
        </is>
      </c>
      <c r="J2597" s="60" t="inlineStr">
        <is>
          <t>عمارات التطوير</t>
        </is>
      </c>
      <c r="K2597" s="37">
        <f>IFERROR(VLOOKUP(E2597,'أرصدة المخزن'!$A:$H,8,0),"")</f>
        <v/>
      </c>
    </row>
    <row r="2598" ht="17.4" customHeight="1" s="138">
      <c r="A2598" s="60" t="n">
        <v>2592</v>
      </c>
      <c r="B2598" s="61" t="n">
        <v>46293</v>
      </c>
      <c r="C2598" s="62" t="inlineStr">
        <is>
          <t>الصيانة لاين</t>
        </is>
      </c>
      <c r="D2598" s="62" t="n">
        <v>730</v>
      </c>
      <c r="E2598" s="62" t="n">
        <v>10010036</v>
      </c>
      <c r="F2598" s="28">
        <f>IFERROR(VLOOKUP(E2598,'أرصدة المخزن'!$A:$E,3,0),"")</f>
        <v/>
      </c>
      <c r="G2598" s="64">
        <f>IFERROR(VLOOKUP(E2598,'أرصدة المخزن'!$A:$H,4,FALSE),"")</f>
        <v/>
      </c>
      <c r="H2598" s="60" t="n">
        <v>50</v>
      </c>
      <c r="I2598" s="116" t="inlineStr">
        <is>
          <t>صرف</t>
        </is>
      </c>
      <c r="J2598" s="60" t="inlineStr">
        <is>
          <t>عمارات التطوير</t>
        </is>
      </c>
      <c r="K2598" s="37">
        <f>IFERROR(VLOOKUP(E2598,'أرصدة المخزن'!$A:$H,8,0),"")</f>
        <v/>
      </c>
    </row>
    <row r="2599" ht="17.4" customHeight="1" s="138">
      <c r="A2599" s="60" t="n">
        <v>2593</v>
      </c>
      <c r="B2599" s="61" t="n">
        <v>46293</v>
      </c>
      <c r="C2599" s="62" t="inlineStr">
        <is>
          <t>الصيانة لاين</t>
        </is>
      </c>
      <c r="D2599" s="62" t="n">
        <v>730</v>
      </c>
      <c r="E2599" s="62" t="n">
        <v>10010061</v>
      </c>
      <c r="F2599" s="28">
        <f>IFERROR(VLOOKUP(E2599,'أرصدة المخزن'!$A:$E,3,0),"")</f>
        <v/>
      </c>
      <c r="G2599" s="64">
        <f>IFERROR(VLOOKUP(E2599,'أرصدة المخزن'!$A:$H,4,FALSE),"")</f>
        <v/>
      </c>
      <c r="H2599" s="60" t="n">
        <v>20</v>
      </c>
      <c r="I2599" s="116" t="inlineStr">
        <is>
          <t>صرف</t>
        </is>
      </c>
      <c r="J2599" s="60" t="inlineStr">
        <is>
          <t>عمارات التطوير</t>
        </is>
      </c>
      <c r="K2599" s="37">
        <f>IFERROR(VLOOKUP(E2599,'أرصدة المخزن'!$A:$H,8,0),"")</f>
        <v/>
      </c>
    </row>
    <row r="2600" ht="17.4" customHeight="1" s="138">
      <c r="A2600" s="60" t="n">
        <v>2594</v>
      </c>
      <c r="B2600" s="61" t="n">
        <v>46293</v>
      </c>
      <c r="C2600" s="62" t="inlineStr">
        <is>
          <t>الصيانة لاين</t>
        </is>
      </c>
      <c r="D2600" s="62" t="n">
        <v>731</v>
      </c>
      <c r="E2600" s="62" t="n">
        <v>10010150</v>
      </c>
      <c r="F2600" s="28">
        <f>IFERROR(VLOOKUP(E2600,'أرصدة المخزن'!$A:$E,3,0),"")</f>
        <v/>
      </c>
      <c r="G2600" s="64">
        <f>IFERROR(VLOOKUP(E2600,'أرصدة المخزن'!$A:$H,4,FALSE),"")</f>
        <v/>
      </c>
      <c r="H2600" s="60" t="n">
        <v>50</v>
      </c>
      <c r="I2600" s="116" t="inlineStr">
        <is>
          <t>صرف</t>
        </is>
      </c>
      <c r="J2600" s="60" t="inlineStr">
        <is>
          <t>تطوير العمارات</t>
        </is>
      </c>
      <c r="K2600" s="37">
        <f>IFERROR(VLOOKUP(E2600,'أرصدة المخزن'!$A:$H,8,0),"")</f>
        <v/>
      </c>
    </row>
    <row r="2601" ht="17.4" customHeight="1" s="138">
      <c r="A2601" s="60" t="n">
        <v>2595</v>
      </c>
      <c r="B2601" s="61" t="n">
        <v>46293</v>
      </c>
      <c r="C2601" s="62" t="inlineStr">
        <is>
          <t>الصيانة لاين</t>
        </is>
      </c>
      <c r="D2601" s="62" t="n">
        <v>731</v>
      </c>
      <c r="E2601" s="62" t="n">
        <v>10170020</v>
      </c>
      <c r="F2601" s="28">
        <f>IFERROR(VLOOKUP(E2601,'أرصدة المخزن'!$A:$E,3,0),"")</f>
        <v/>
      </c>
      <c r="G2601" s="64">
        <f>IFERROR(VLOOKUP(E2601,'أرصدة المخزن'!$A:$H,4,FALSE),"")</f>
        <v/>
      </c>
      <c r="H2601" s="60" t="n">
        <v>2</v>
      </c>
      <c r="I2601" s="116" t="inlineStr">
        <is>
          <t>صرف</t>
        </is>
      </c>
      <c r="J2601" s="60" t="inlineStr">
        <is>
          <t>تطوير العمارات (الـ 500 مسمار = 1 كجم - المنصرف 1000 مسمار = 2 كجم)</t>
        </is>
      </c>
      <c r="K2601" s="37">
        <f>IFERROR(VLOOKUP(E2601,'أرصدة المخزن'!$A:$H,8,0),"")</f>
        <v/>
      </c>
    </row>
    <row r="2602" ht="17.4" customHeight="1" s="138">
      <c r="A2602" s="60" t="n">
        <v>2596</v>
      </c>
      <c r="B2602" s="61" t="n">
        <v>46293</v>
      </c>
      <c r="C2602" s="62" t="inlineStr">
        <is>
          <t>الصيانة لاين</t>
        </is>
      </c>
      <c r="D2602" s="62" t="n">
        <v>731</v>
      </c>
      <c r="E2602" s="62" t="n">
        <v>10170002</v>
      </c>
      <c r="F2602" s="28">
        <f>IFERROR(VLOOKUP(E2602,'أرصدة المخزن'!$A:$E,3,0),"")</f>
        <v/>
      </c>
      <c r="G2602" s="64">
        <f>IFERROR(VLOOKUP(E2602,'أرصدة المخزن'!$A:$H,4,FALSE),"")</f>
        <v/>
      </c>
      <c r="H2602" s="60" t="n">
        <v>500</v>
      </c>
      <c r="I2602" s="116" t="inlineStr">
        <is>
          <t>صرف</t>
        </is>
      </c>
      <c r="J2602" s="60" t="inlineStr">
        <is>
          <t>تطوير العمارات</t>
        </is>
      </c>
      <c r="K2602" s="37">
        <f>IFERROR(VLOOKUP(E2602,'أرصدة المخزن'!$A:$H,8,0),"")</f>
        <v/>
      </c>
    </row>
    <row r="2603" ht="17.4" customHeight="1" s="138">
      <c r="A2603" s="60" t="n">
        <v>2597</v>
      </c>
      <c r="B2603" s="61" t="n">
        <v>46293</v>
      </c>
      <c r="C2603" s="62" t="inlineStr">
        <is>
          <t>الصيانة لاين</t>
        </is>
      </c>
      <c r="D2603" s="62" t="n">
        <v>731</v>
      </c>
      <c r="E2603" s="62" t="n">
        <v>10010151</v>
      </c>
      <c r="F2603" s="28">
        <f>IFERROR(VLOOKUP(E2603,'أرصدة المخزن'!$A:$E,3,0),"")</f>
        <v/>
      </c>
      <c r="G2603" s="64">
        <f>IFERROR(VLOOKUP(E2603,'أرصدة المخزن'!$A:$H,4,FALSE),"")</f>
        <v/>
      </c>
      <c r="H2603" s="60" t="n">
        <v>50</v>
      </c>
      <c r="I2603" s="116" t="inlineStr">
        <is>
          <t>صرف</t>
        </is>
      </c>
      <c r="J2603" s="60" t="inlineStr">
        <is>
          <t xml:space="preserve">تطوير العمارات </t>
        </is>
      </c>
      <c r="K2603" s="37">
        <f>IFERROR(VLOOKUP(E2603,'أرصدة المخزن'!$A:$H,8,0),"")</f>
        <v/>
      </c>
    </row>
    <row r="2604" ht="17.4" customHeight="1" s="138">
      <c r="A2604" s="60" t="n">
        <v>2598</v>
      </c>
      <c r="B2604" s="61" t="n">
        <v>46293</v>
      </c>
      <c r="C2604" s="62" t="inlineStr">
        <is>
          <t>الصيانة لاين</t>
        </is>
      </c>
      <c r="D2604" s="62" t="n">
        <v>732</v>
      </c>
      <c r="E2604" s="62" t="n">
        <v>10170041</v>
      </c>
      <c r="F2604" s="28">
        <f>IFERROR(VLOOKUP(E2604,'أرصدة المخزن'!$A:$E,3,0),"")</f>
        <v/>
      </c>
      <c r="G2604" s="64">
        <f>IFERROR(VLOOKUP(E2604,'أرصدة المخزن'!$A:$H,4,FALSE),"")</f>
        <v/>
      </c>
      <c r="H2604" s="60" t="n">
        <v>1</v>
      </c>
      <c r="I2604" s="116" t="inlineStr">
        <is>
          <t>صرف</t>
        </is>
      </c>
      <c r="J2604" s="60" t="inlineStr">
        <is>
          <t>بلاغات داخلي (10 بكرة)</t>
        </is>
      </c>
      <c r="K2604" s="37">
        <f>IFERROR(VLOOKUP(E2604,'أرصدة المخزن'!$A:$H,8,0),"")</f>
        <v/>
      </c>
    </row>
    <row r="2605" ht="17.4" customHeight="1" s="138">
      <c r="A2605" s="60" t="n">
        <v>2599</v>
      </c>
      <c r="B2605" s="61" t="n">
        <v>46293</v>
      </c>
      <c r="C2605" s="62" t="inlineStr">
        <is>
          <t>الصيانة لاين</t>
        </is>
      </c>
      <c r="D2605" s="62" t="n">
        <v>732</v>
      </c>
      <c r="E2605" s="62" t="n">
        <v>10170021</v>
      </c>
      <c r="F2605" s="28">
        <f>IFERROR(VLOOKUP(E2605,'أرصدة المخزن'!$A:$E,3,0),"")</f>
        <v/>
      </c>
      <c r="G2605" s="64">
        <f>IFERROR(VLOOKUP(E2605,'أرصدة المخزن'!$A:$H,4,FALSE),"")</f>
        <v/>
      </c>
      <c r="H2605" s="60" t="n">
        <v>1</v>
      </c>
      <c r="I2605" s="116" t="inlineStr">
        <is>
          <t>صرف</t>
        </is>
      </c>
      <c r="J2605" s="60" t="inlineStr">
        <is>
          <t>بلاغات داخلي</t>
        </is>
      </c>
      <c r="K2605" s="37">
        <f>IFERROR(VLOOKUP(E2605,'أرصدة المخزن'!$A:$H,8,0),"")</f>
        <v/>
      </c>
    </row>
    <row r="2606" ht="17.4" customHeight="1" s="138">
      <c r="A2606" s="60" t="n">
        <v>2600</v>
      </c>
      <c r="B2606" s="61" t="n">
        <v>46293</v>
      </c>
      <c r="C2606" s="62" t="inlineStr">
        <is>
          <t>الصيانة لاين</t>
        </is>
      </c>
      <c r="D2606" s="62" t="n">
        <v>732</v>
      </c>
      <c r="E2606" s="62" t="n">
        <v>10170016</v>
      </c>
      <c r="F2606" s="28">
        <f>IFERROR(VLOOKUP(E2606,'أرصدة المخزن'!$A:$E,3,0),"")</f>
        <v/>
      </c>
      <c r="G2606" s="64">
        <f>IFERROR(VLOOKUP(E2606,'أرصدة المخزن'!$A:$H,4,FALSE),"")</f>
        <v/>
      </c>
      <c r="H2606" s="60" t="n">
        <v>1</v>
      </c>
      <c r="I2606" s="116" t="inlineStr">
        <is>
          <t>صرف</t>
        </is>
      </c>
      <c r="J2606" s="60" t="inlineStr">
        <is>
          <t>بلاغات داخلي</t>
        </is>
      </c>
      <c r="K2606" s="37">
        <f>IFERROR(VLOOKUP(E2606,'أرصدة المخزن'!$A:$H,8,0),"")</f>
        <v/>
      </c>
    </row>
    <row r="2607" ht="17.4" customHeight="1" s="138">
      <c r="A2607" s="60" t="n">
        <v>2601</v>
      </c>
      <c r="B2607" s="61" t="n">
        <v>46293</v>
      </c>
      <c r="C2607" s="62" t="inlineStr">
        <is>
          <t>الصيانة لاين</t>
        </is>
      </c>
      <c r="D2607" s="62" t="n">
        <v>732</v>
      </c>
      <c r="E2607" s="62" t="n">
        <v>10170027</v>
      </c>
      <c r="F2607" s="28">
        <f>IFERROR(VLOOKUP(E2607,'أرصدة المخزن'!$A:$E,3,0),"")</f>
        <v/>
      </c>
      <c r="G2607" s="64">
        <f>IFERROR(VLOOKUP(E2607,'أرصدة المخزن'!$A:$H,4,FALSE),"")</f>
        <v/>
      </c>
      <c r="H2607" s="60" t="n">
        <v>1</v>
      </c>
      <c r="I2607" s="116" t="inlineStr">
        <is>
          <t>صرف</t>
        </is>
      </c>
      <c r="J2607" s="60" t="inlineStr">
        <is>
          <t>بلاغات داخلي</t>
        </is>
      </c>
      <c r="K2607" s="37">
        <f>IFERROR(VLOOKUP(E2607,'أرصدة المخزن'!$A:$H,8,0),"")</f>
        <v/>
      </c>
    </row>
    <row r="2608" ht="17.4" customHeight="1" s="138">
      <c r="A2608" s="60" t="n">
        <v>2602</v>
      </c>
      <c r="B2608" s="61" t="n">
        <v>46294</v>
      </c>
      <c r="C2608" s="62" t="inlineStr">
        <is>
          <t>الصيانة لاين</t>
        </is>
      </c>
      <c r="D2608" s="62" t="n">
        <v>733</v>
      </c>
      <c r="E2608" s="62" t="n">
        <v>10020181</v>
      </c>
      <c r="F2608" s="28">
        <f>IFERROR(VLOOKUP(E2608,'أرصدة المخزن'!$A:$E,3,0),"")</f>
        <v/>
      </c>
      <c r="G2608" s="64">
        <f>IFERROR(VLOOKUP(E2608,'أرصدة المخزن'!$A:$H,4,FALSE),"")</f>
        <v/>
      </c>
      <c r="H2608" s="60" t="n">
        <v>2</v>
      </c>
      <c r="I2608" s="116" t="inlineStr">
        <is>
          <t>صرف</t>
        </is>
      </c>
      <c r="J2608" s="60" t="inlineStr">
        <is>
          <t>عمارة 183/1</t>
        </is>
      </c>
      <c r="K2608" s="37">
        <f>IFERROR(VLOOKUP(E2608,'أرصدة المخزن'!$A:$H,8,0),"")</f>
        <v/>
      </c>
    </row>
    <row r="2609" ht="17.4" customHeight="1" s="138">
      <c r="A2609" s="60" t="n">
        <v>2603</v>
      </c>
      <c r="B2609" s="61" t="n">
        <v>46294</v>
      </c>
      <c r="C2609" s="62" t="inlineStr">
        <is>
          <t>الصيانة لاين</t>
        </is>
      </c>
      <c r="D2609" s="62" t="n">
        <v>733</v>
      </c>
      <c r="E2609" s="62" t="n">
        <v>10020241</v>
      </c>
      <c r="F2609" s="28">
        <f>IFERROR(VLOOKUP(E2609,'أرصدة المخزن'!$A:$E,3,0),"")</f>
        <v/>
      </c>
      <c r="G2609" s="64">
        <f>IFERROR(VLOOKUP(E2609,'أرصدة المخزن'!$A:$H,4,FALSE),"")</f>
        <v/>
      </c>
      <c r="H2609" s="60" t="n">
        <v>1</v>
      </c>
      <c r="I2609" s="116" t="inlineStr">
        <is>
          <t>صرف</t>
        </is>
      </c>
      <c r="J2609" s="60" t="inlineStr">
        <is>
          <t>عمارة 183/1</t>
        </is>
      </c>
      <c r="K2609" s="37">
        <f>IFERROR(VLOOKUP(E2609,'أرصدة المخزن'!$A:$H,8,0),"")</f>
        <v/>
      </c>
    </row>
    <row r="2610" ht="17.4" customHeight="1" s="138">
      <c r="A2610" s="60" t="n">
        <v>2604</v>
      </c>
      <c r="B2610" s="61" t="n">
        <v>46294</v>
      </c>
      <c r="C2610" s="62" t="inlineStr">
        <is>
          <t>الصيانة لاين</t>
        </is>
      </c>
      <c r="D2610" s="62" t="n">
        <v>733</v>
      </c>
      <c r="E2610" s="62" t="n">
        <v>10020242</v>
      </c>
      <c r="F2610" s="28">
        <f>IFERROR(VLOOKUP(E2610,'أرصدة المخزن'!$A:$E,3,0),"")</f>
        <v/>
      </c>
      <c r="G2610" s="64">
        <f>IFERROR(VLOOKUP(E2610,'أرصدة المخزن'!$A:$H,4,FALSE),"")</f>
        <v/>
      </c>
      <c r="H2610" s="60" t="n">
        <v>3</v>
      </c>
      <c r="I2610" s="116" t="inlineStr">
        <is>
          <t>صرف</t>
        </is>
      </c>
      <c r="J2610" s="60" t="inlineStr">
        <is>
          <t>عمارة 183/1</t>
        </is>
      </c>
      <c r="K2610" s="37">
        <f>IFERROR(VLOOKUP(E2610,'أرصدة المخزن'!$A:$H,8,0),"")</f>
        <v/>
      </c>
    </row>
    <row r="2611" ht="17.4" customHeight="1" s="138">
      <c r="A2611" s="60" t="n">
        <v>2605</v>
      </c>
      <c r="B2611" s="61" t="n">
        <v>46294</v>
      </c>
      <c r="C2611" s="62" t="inlineStr">
        <is>
          <t>الصيانة لاين</t>
        </is>
      </c>
      <c r="D2611" s="62" t="n">
        <v>733</v>
      </c>
      <c r="E2611" s="62" t="n">
        <v>10020159</v>
      </c>
      <c r="F2611" s="28">
        <f>IFERROR(VLOOKUP(E2611,'أرصدة المخزن'!$A:$E,3,0),"")</f>
        <v/>
      </c>
      <c r="G2611" s="64">
        <f>IFERROR(VLOOKUP(E2611,'أرصدة المخزن'!$A:$H,4,FALSE),"")</f>
        <v/>
      </c>
      <c r="H2611" s="60" t="n">
        <v>2</v>
      </c>
      <c r="I2611" s="116" t="inlineStr">
        <is>
          <t>صرف</t>
        </is>
      </c>
      <c r="J2611" s="60" t="inlineStr">
        <is>
          <t>عمارة 183/1</t>
        </is>
      </c>
      <c r="K2611" s="37">
        <f>IFERROR(VLOOKUP(E2611,'أرصدة المخزن'!$A:$H,8,0),"")</f>
        <v/>
      </c>
    </row>
    <row r="2612" ht="17.4" customHeight="1" s="138">
      <c r="A2612" s="60" t="n">
        <v>2606</v>
      </c>
      <c r="B2612" s="61" t="n">
        <v>46294</v>
      </c>
      <c r="C2612" s="62" t="inlineStr">
        <is>
          <t>الصيانة لاين</t>
        </is>
      </c>
      <c r="D2612" s="62" t="n">
        <v>734</v>
      </c>
      <c r="E2612" s="62" t="n">
        <v>10170023</v>
      </c>
      <c r="F2612" s="28">
        <f>IFERROR(VLOOKUP(E2612,'أرصدة المخزن'!$A:$E,3,0),"")</f>
        <v/>
      </c>
      <c r="G2612" s="64">
        <f>IFERROR(VLOOKUP(E2612,'أرصدة المخزن'!$A:$H,4,FALSE),"")</f>
        <v/>
      </c>
      <c r="H2612" s="60" t="n">
        <v>1</v>
      </c>
      <c r="I2612" s="116" t="inlineStr">
        <is>
          <t>صرف</t>
        </is>
      </c>
      <c r="J2612" s="60" t="inlineStr">
        <is>
          <t>الموقع العام</t>
        </is>
      </c>
      <c r="K2612" s="37">
        <f>IFERROR(VLOOKUP(E2612,'أرصدة المخزن'!$A:$H,8,0),"")</f>
        <v/>
      </c>
    </row>
    <row r="2613" ht="17.4" customHeight="1" s="138">
      <c r="A2613" s="60" t="n">
        <v>2607</v>
      </c>
      <c r="B2613" s="61" t="n">
        <v>46294</v>
      </c>
      <c r="C2613" s="62" t="inlineStr">
        <is>
          <t>الصيانة لاين</t>
        </is>
      </c>
      <c r="D2613" s="62" t="n">
        <v>734</v>
      </c>
      <c r="E2613" s="62" t="n">
        <v>10170018</v>
      </c>
      <c r="F2613" s="28">
        <f>IFERROR(VLOOKUP(E2613,'أرصدة المخزن'!$A:$E,3,0),"")</f>
        <v/>
      </c>
      <c r="G2613" s="64">
        <f>IFERROR(VLOOKUP(E2613,'أرصدة المخزن'!$A:$H,4,FALSE),"")</f>
        <v/>
      </c>
      <c r="H2613" s="60" t="n">
        <v>1</v>
      </c>
      <c r="I2613" s="116" t="inlineStr">
        <is>
          <t>صرف</t>
        </is>
      </c>
      <c r="J2613" s="60" t="inlineStr">
        <is>
          <t>الموقع العام</t>
        </is>
      </c>
      <c r="K2613" s="37">
        <f>IFERROR(VLOOKUP(E2613,'أرصدة المخزن'!$A:$H,8,0),"")</f>
        <v/>
      </c>
    </row>
    <row r="2614" ht="17.4" customHeight="1" s="138">
      <c r="A2614" s="60" t="n">
        <v>2608</v>
      </c>
      <c r="B2614" s="61" t="n">
        <v>46294</v>
      </c>
      <c r="C2614" s="62" t="inlineStr">
        <is>
          <t>الصيانة لاين</t>
        </is>
      </c>
      <c r="D2614" s="62" t="n">
        <v>734</v>
      </c>
      <c r="E2614" s="62" t="n">
        <v>10170024</v>
      </c>
      <c r="F2614" s="28">
        <f>IFERROR(VLOOKUP(E2614,'أرصدة المخزن'!$A:$E,3,0),"")</f>
        <v/>
      </c>
      <c r="G2614" s="64">
        <f>IFERROR(VLOOKUP(E2614,'أرصدة المخزن'!$A:$H,4,FALSE),"")</f>
        <v/>
      </c>
      <c r="H2614" s="60" t="n">
        <v>1</v>
      </c>
      <c r="I2614" s="116" t="inlineStr">
        <is>
          <t>صرف</t>
        </is>
      </c>
      <c r="J2614" s="60" t="inlineStr">
        <is>
          <t>الموقع العام</t>
        </is>
      </c>
      <c r="K2614" s="37">
        <f>IFERROR(VLOOKUP(E2614,'أرصدة المخزن'!$A:$H,8,0),"")</f>
        <v/>
      </c>
    </row>
    <row r="2615" ht="17.4" customHeight="1" s="138">
      <c r="A2615" s="60" t="n">
        <v>2609</v>
      </c>
      <c r="B2615" s="61" t="n">
        <v>46294</v>
      </c>
      <c r="C2615" s="62" t="inlineStr">
        <is>
          <t>الصيانة لاين</t>
        </is>
      </c>
      <c r="D2615" s="62" t="n">
        <v>734</v>
      </c>
      <c r="E2615" s="62" t="n">
        <v>10170016</v>
      </c>
      <c r="F2615" s="28">
        <f>IFERROR(VLOOKUP(E2615,'أرصدة المخزن'!$A:$E,3,0),"")</f>
        <v/>
      </c>
      <c r="G2615" s="64">
        <f>IFERROR(VLOOKUP(E2615,'أرصدة المخزن'!$A:$H,4,FALSE),"")</f>
        <v/>
      </c>
      <c r="H2615" s="60" t="n">
        <v>1</v>
      </c>
      <c r="I2615" s="116" t="inlineStr">
        <is>
          <t>صرف</t>
        </is>
      </c>
      <c r="J2615" s="60" t="inlineStr">
        <is>
          <t>الموقع العام</t>
        </is>
      </c>
      <c r="K2615" s="37">
        <f>IFERROR(VLOOKUP(E2615,'أرصدة المخزن'!$A:$H,8,0),"")</f>
        <v/>
      </c>
    </row>
    <row r="2616" ht="17.4" customHeight="1" s="138">
      <c r="A2616" s="60" t="n">
        <v>2610</v>
      </c>
      <c r="B2616" s="61" t="n">
        <v>46294</v>
      </c>
      <c r="C2616" s="62" t="inlineStr">
        <is>
          <t>الصيانة لاين</t>
        </is>
      </c>
      <c r="D2616" s="62" t="n">
        <v>735</v>
      </c>
      <c r="E2616" s="62" t="n">
        <v>10020092</v>
      </c>
      <c r="F2616" s="28">
        <f>IFERROR(VLOOKUP(E2616,'أرصدة المخزن'!$A:$E,3,0),"")</f>
        <v/>
      </c>
      <c r="G2616" s="64">
        <f>IFERROR(VLOOKUP(E2616,'أرصدة المخزن'!$A:$H,4,FALSE),"")</f>
        <v/>
      </c>
      <c r="H2616" s="60" t="n">
        <v>3</v>
      </c>
      <c r="I2616" s="116" t="inlineStr">
        <is>
          <t>صرف</t>
        </is>
      </c>
      <c r="J2616" s="60" t="inlineStr">
        <is>
          <t>عمارة 178</t>
        </is>
      </c>
      <c r="K2616" s="37">
        <f>IFERROR(VLOOKUP(E2616,'أرصدة المخزن'!$A:$H,8,0),"")</f>
        <v/>
      </c>
    </row>
    <row r="2617" ht="17.4" customHeight="1" s="138">
      <c r="A2617" s="60" t="n">
        <v>2611</v>
      </c>
      <c r="B2617" s="61" t="n">
        <v>46294</v>
      </c>
      <c r="C2617" s="62" t="inlineStr">
        <is>
          <t>الصيانة لاين</t>
        </is>
      </c>
      <c r="D2617" s="62" t="n">
        <v>735</v>
      </c>
      <c r="E2617" s="62" t="n">
        <v>10020240</v>
      </c>
      <c r="F2617" s="28">
        <f>IFERROR(VLOOKUP(E2617,'أرصدة المخزن'!$A:$E,3,0),"")</f>
        <v/>
      </c>
      <c r="G2617" s="64">
        <f>IFERROR(VLOOKUP(E2617,'أرصدة المخزن'!$A:$H,4,FALSE),"")</f>
        <v/>
      </c>
      <c r="H2617" s="60" t="n">
        <v>1</v>
      </c>
      <c r="I2617" s="116" t="inlineStr">
        <is>
          <t>صرف</t>
        </is>
      </c>
      <c r="J2617" s="60" t="inlineStr">
        <is>
          <t>عمارة 58</t>
        </is>
      </c>
      <c r="K2617" s="37">
        <f>IFERROR(VLOOKUP(E2617,'أرصدة المخزن'!$A:$H,8,0),"")</f>
        <v/>
      </c>
    </row>
    <row r="2618" ht="17.4" customHeight="1" s="138">
      <c r="A2618" s="60" t="n">
        <v>2612</v>
      </c>
      <c r="B2618" s="61" t="n">
        <v>46294</v>
      </c>
      <c r="C2618" s="62" t="inlineStr">
        <is>
          <t>الصيانة لاين</t>
        </is>
      </c>
      <c r="D2618" s="62" t="n">
        <v>735</v>
      </c>
      <c r="E2618" s="62" t="n">
        <v>10020241</v>
      </c>
      <c r="F2618" s="28">
        <f>IFERROR(VLOOKUP(E2618,'أرصدة المخزن'!$A:$E,3,0),"")</f>
        <v/>
      </c>
      <c r="G2618" s="64">
        <f>IFERROR(VLOOKUP(E2618,'أرصدة المخزن'!$A:$H,4,FALSE),"")</f>
        <v/>
      </c>
      <c r="H2618" s="60" t="n">
        <v>1</v>
      </c>
      <c r="I2618" s="116" t="inlineStr">
        <is>
          <t>صرف</t>
        </is>
      </c>
      <c r="J2618" s="60" t="inlineStr">
        <is>
          <t>عمارة 74</t>
        </is>
      </c>
      <c r="K2618" s="37">
        <f>IFERROR(VLOOKUP(E2618,'أرصدة المخزن'!$A:$H,8,0),"")</f>
        <v/>
      </c>
    </row>
    <row r="2619" ht="17.4" customHeight="1" s="138">
      <c r="A2619" s="60" t="n">
        <v>2613</v>
      </c>
      <c r="B2619" s="61" t="n">
        <v>46294</v>
      </c>
      <c r="C2619" s="62" t="inlineStr">
        <is>
          <t>الصيانة لاين</t>
        </is>
      </c>
      <c r="D2619" s="62" t="n">
        <v>735</v>
      </c>
      <c r="E2619" s="62" t="n">
        <v>10020183</v>
      </c>
      <c r="F2619" s="28">
        <f>IFERROR(VLOOKUP(E2619,'أرصدة المخزن'!$A:$E,3,0),"")</f>
        <v/>
      </c>
      <c r="G2619" s="64">
        <f>IFERROR(VLOOKUP(E2619,'أرصدة المخزن'!$A:$H,4,FALSE),"")</f>
        <v/>
      </c>
      <c r="H2619" s="60" t="n">
        <v>2</v>
      </c>
      <c r="I2619" s="116" t="inlineStr">
        <is>
          <t>صرف</t>
        </is>
      </c>
      <c r="J2619" s="60" t="inlineStr">
        <is>
          <t>عمارة 44</t>
        </is>
      </c>
      <c r="K2619" s="37">
        <f>IFERROR(VLOOKUP(E2619,'أرصدة المخزن'!$A:$H,8,0),"")</f>
        <v/>
      </c>
    </row>
    <row r="2620" ht="17.4" customHeight="1" s="138">
      <c r="A2620" s="60" t="n">
        <v>2614</v>
      </c>
      <c r="B2620" s="61" t="n">
        <v>46294</v>
      </c>
      <c r="C2620" s="62" t="inlineStr">
        <is>
          <t>الصيانة لاين</t>
        </is>
      </c>
      <c r="D2620" s="62" t="n">
        <v>736</v>
      </c>
      <c r="E2620" s="62" t="n">
        <v>10020251</v>
      </c>
      <c r="F2620" s="28">
        <f>IFERROR(VLOOKUP(E2620,'أرصدة المخزن'!$A:$E,3,0),"")</f>
        <v/>
      </c>
      <c r="G2620" s="64">
        <f>IFERROR(VLOOKUP(E2620,'أرصدة المخزن'!$A:$H,4,FALSE),"")</f>
        <v/>
      </c>
      <c r="H2620" s="60" t="n">
        <v>1</v>
      </c>
      <c r="I2620" s="116" t="inlineStr">
        <is>
          <t>صرف</t>
        </is>
      </c>
      <c r="J2620" s="60" t="inlineStr">
        <is>
          <t>عمارة 183/1</t>
        </is>
      </c>
      <c r="K2620" s="37">
        <f>IFERROR(VLOOKUP(E2620,'أرصدة المخزن'!$A:$H,8,0),"")</f>
        <v/>
      </c>
    </row>
    <row r="2621" ht="17.4" customHeight="1" s="138">
      <c r="A2621" s="60" t="n">
        <v>2615</v>
      </c>
      <c r="B2621" s="61" t="n">
        <v>46294</v>
      </c>
      <c r="C2621" s="62" t="inlineStr">
        <is>
          <t>الصيانة لاين</t>
        </is>
      </c>
      <c r="D2621" s="62" t="n">
        <v>736</v>
      </c>
      <c r="E2621" s="62" t="n">
        <v>10020250</v>
      </c>
      <c r="F2621" s="28">
        <f>IFERROR(VLOOKUP(E2621,'أرصدة المخزن'!$A:$E,3,0),"")</f>
        <v/>
      </c>
      <c r="G2621" s="64">
        <f>IFERROR(VLOOKUP(E2621,'أرصدة المخزن'!$A:$H,4,FALSE),"")</f>
        <v/>
      </c>
      <c r="H2621" s="60" t="n">
        <v>1</v>
      </c>
      <c r="I2621" s="116" t="inlineStr">
        <is>
          <t>صرف</t>
        </is>
      </c>
      <c r="J2621" s="60" t="inlineStr">
        <is>
          <t>عمارة 183/1</t>
        </is>
      </c>
      <c r="K2621" s="37">
        <f>IFERROR(VLOOKUP(E2621,'أرصدة المخزن'!$A:$H,8,0),"")</f>
        <v/>
      </c>
    </row>
    <row r="2622" ht="17.4" customHeight="1" s="138">
      <c r="A2622" s="60" t="n">
        <v>2616</v>
      </c>
      <c r="B2622" s="61" t="n">
        <v>46294</v>
      </c>
      <c r="C2622" s="62" t="inlineStr">
        <is>
          <t>الصيانة لاين</t>
        </is>
      </c>
      <c r="D2622" s="62" t="n">
        <v>737</v>
      </c>
      <c r="E2622" s="62" t="n">
        <v>10170057</v>
      </c>
      <c r="F2622" s="28">
        <f>IFERROR(VLOOKUP(E2622,'أرصدة المخزن'!$A:$E,3,0),"")</f>
        <v/>
      </c>
      <c r="G2622" s="64">
        <f>IFERROR(VLOOKUP(E2622,'أرصدة المخزن'!$A:$H,4,FALSE),"")</f>
        <v/>
      </c>
      <c r="H2622" s="60" t="n">
        <v>5</v>
      </c>
      <c r="I2622" s="116" t="inlineStr">
        <is>
          <t>صرف</t>
        </is>
      </c>
      <c r="J2622" s="60" t="inlineStr">
        <is>
          <t>موقع عام (اسطوانة بسكوتا)</t>
        </is>
      </c>
      <c r="K2622" s="37">
        <f>IFERROR(VLOOKUP(E2622,'أرصدة المخزن'!$A:$H,8,0),"")</f>
        <v/>
      </c>
    </row>
    <row r="2623" ht="17.4" customHeight="1" s="138">
      <c r="A2623" s="60" t="n">
        <v>2617</v>
      </c>
      <c r="B2623" s="61" t="n">
        <v>46294</v>
      </c>
      <c r="C2623" s="62" t="inlineStr">
        <is>
          <t>الصيانة لاين</t>
        </is>
      </c>
      <c r="D2623" s="62" t="n">
        <v>738</v>
      </c>
      <c r="E2623" s="62" t="n">
        <v>10170070</v>
      </c>
      <c r="F2623" s="28">
        <f>IFERROR(VLOOKUP(E2623,'أرصدة المخزن'!$A:$E,3,0),"")</f>
        <v/>
      </c>
      <c r="G2623" s="64">
        <f>IFERROR(VLOOKUP(E2623,'أرصدة المخزن'!$A:$H,4,FALSE),"")</f>
        <v/>
      </c>
      <c r="H2623" s="60" t="n">
        <v>1</v>
      </c>
      <c r="I2623" s="116" t="inlineStr">
        <is>
          <t>صرف</t>
        </is>
      </c>
      <c r="J2623" s="60" t="inlineStr">
        <is>
          <t>موقع عام</t>
        </is>
      </c>
      <c r="K2623" s="37">
        <f>IFERROR(VLOOKUP(E2623,'أرصدة المخزن'!$A:$H,8,0),"")</f>
        <v/>
      </c>
    </row>
    <row r="2624" ht="17.4" customHeight="1" s="138">
      <c r="A2624" s="60" t="n">
        <v>2618</v>
      </c>
      <c r="B2624" s="61" t="n">
        <v>46294</v>
      </c>
      <c r="C2624" s="62" t="inlineStr">
        <is>
          <t>الصيانة لاين</t>
        </is>
      </c>
      <c r="D2624" s="62" t="n">
        <v>738</v>
      </c>
      <c r="E2624" s="62" t="n">
        <v>10170075</v>
      </c>
      <c r="F2624" s="28">
        <f>IFERROR(VLOOKUP(E2624,'أرصدة المخزن'!$A:$E,3,0),"")</f>
        <v/>
      </c>
      <c r="G2624" s="64">
        <f>IFERROR(VLOOKUP(E2624,'أرصدة المخزن'!$A:$H,4,FALSE),"")</f>
        <v/>
      </c>
      <c r="H2624" s="60" t="n">
        <v>1</v>
      </c>
      <c r="I2624" s="116" t="inlineStr">
        <is>
          <t>صرف</t>
        </is>
      </c>
      <c r="J2624" s="60" t="inlineStr">
        <is>
          <t>موقع عام (كولة رخام كبس)</t>
        </is>
      </c>
      <c r="K2624" s="37">
        <f>IFERROR(VLOOKUP(E2624,'أرصدة المخزن'!$A:$H,8,0),"")</f>
        <v/>
      </c>
    </row>
    <row r="2625" ht="17.4" customHeight="1" s="138">
      <c r="A2625" s="60" t="n">
        <v>2619</v>
      </c>
      <c r="B2625" s="61" t="n">
        <v>46294</v>
      </c>
      <c r="C2625" s="62" t="inlineStr">
        <is>
          <t>الصيانة كالم</t>
        </is>
      </c>
      <c r="D2625" s="62" t="n">
        <v>739</v>
      </c>
      <c r="E2625" s="62" t="n">
        <v>10170038</v>
      </c>
      <c r="F2625" s="28">
        <f>IFERROR(VLOOKUP(E2625,'أرصدة المخزن'!$A:$E,3,0),"")</f>
        <v/>
      </c>
      <c r="G2625" s="64">
        <f>IFERROR(VLOOKUP(E2625,'أرصدة المخزن'!$A:$H,4,FALSE),"")</f>
        <v/>
      </c>
      <c r="H2625" s="60" t="n">
        <v>10</v>
      </c>
      <c r="I2625" s="116" t="inlineStr">
        <is>
          <t>صرف</t>
        </is>
      </c>
      <c r="J2625" s="60" t="inlineStr">
        <is>
          <t>بلاغات داخلي (علبة 10 بكرة)</t>
        </is>
      </c>
      <c r="K2625" s="37">
        <f>IFERROR(VLOOKUP(E2625,'أرصدة المخزن'!$A:$H,8,0),"")</f>
        <v/>
      </c>
    </row>
    <row r="2626" ht="17.4" customHeight="1" s="138">
      <c r="A2626" s="60" t="n">
        <v>2620</v>
      </c>
      <c r="B2626" s="61" t="n">
        <v>46294</v>
      </c>
      <c r="C2626" s="62" t="inlineStr">
        <is>
          <t>الصيانة لاين</t>
        </is>
      </c>
      <c r="D2626" s="62" t="n">
        <v>740</v>
      </c>
      <c r="E2626" s="62" t="n">
        <v>10020231</v>
      </c>
      <c r="F2626" s="28">
        <f>IFERROR(VLOOKUP(E2626,'أرصدة المخزن'!$A:$E,3,0),"")</f>
        <v/>
      </c>
      <c r="G2626" s="64">
        <f>IFERROR(VLOOKUP(E2626,'أرصدة المخزن'!$A:$H,4,FALSE),"")</f>
        <v/>
      </c>
      <c r="H2626" s="60" t="n">
        <v>10</v>
      </c>
      <c r="I2626" s="116" t="inlineStr">
        <is>
          <t>صرف</t>
        </is>
      </c>
      <c r="J2626" s="60" t="inlineStr">
        <is>
          <t>محطة الشرب (جوان 10 بوصة مخرم)</t>
        </is>
      </c>
      <c r="K2626" s="37">
        <f>IFERROR(VLOOKUP(E2626,'أرصدة المخزن'!$A:$H,8,0),"")</f>
        <v/>
      </c>
    </row>
    <row r="2627" ht="17.4" customHeight="1" s="138">
      <c r="A2627" s="60" t="n">
        <v>2621</v>
      </c>
      <c r="B2627" s="61" t="n">
        <v>46294</v>
      </c>
      <c r="C2627" s="62" t="inlineStr">
        <is>
          <t>الصيانة لاين</t>
        </is>
      </c>
      <c r="D2627" s="62" t="n">
        <v>740</v>
      </c>
      <c r="E2627" s="62" t="n">
        <v>10020228</v>
      </c>
      <c r="F2627" s="28">
        <f>IFERROR(VLOOKUP(E2627,'أرصدة المخزن'!$A:$E,3,0),"")</f>
        <v/>
      </c>
      <c r="G2627" s="64">
        <f>IFERROR(VLOOKUP(E2627,'أرصدة المخزن'!$A:$H,4,FALSE),"")</f>
        <v/>
      </c>
      <c r="H2627" s="60" t="n">
        <v>5</v>
      </c>
      <c r="I2627" s="116" t="inlineStr">
        <is>
          <t>صرف</t>
        </is>
      </c>
      <c r="J2627" s="60" t="inlineStr">
        <is>
          <t>محطة الشرب</t>
        </is>
      </c>
      <c r="K2627" s="37">
        <f>IFERROR(VLOOKUP(E2627,'أرصدة المخزن'!$A:$H,8,0),"")</f>
        <v/>
      </c>
    </row>
    <row r="2628" ht="17.4" customHeight="1" s="138">
      <c r="A2628" s="60" t="n">
        <v>2622</v>
      </c>
      <c r="B2628" s="61" t="n">
        <v>46294</v>
      </c>
      <c r="C2628" s="62" t="inlineStr">
        <is>
          <t>الصيانة لاين</t>
        </is>
      </c>
      <c r="D2628" s="62" t="n">
        <v>740</v>
      </c>
      <c r="E2628" s="62" t="n">
        <v>10170040</v>
      </c>
      <c r="F2628" s="28">
        <f>IFERROR(VLOOKUP(E2628,'أرصدة المخزن'!$A:$E,3,0),"")</f>
        <v/>
      </c>
      <c r="G2628" s="64">
        <f>IFERROR(VLOOKUP(E2628,'أرصدة المخزن'!$A:$H,4,FALSE),"")</f>
        <v/>
      </c>
      <c r="H2628" s="60" t="n">
        <v>6</v>
      </c>
      <c r="I2628" s="116" t="inlineStr">
        <is>
          <t>صرف</t>
        </is>
      </c>
      <c r="J2628" s="60" t="inlineStr">
        <is>
          <t>محطة الشرب</t>
        </is>
      </c>
      <c r="K2628" s="37">
        <f>IFERROR(VLOOKUP(E2628,'أرصدة المخزن'!$A:$H,8,0),"")</f>
        <v/>
      </c>
    </row>
    <row r="2629" ht="17.4" customHeight="1" s="138">
      <c r="A2629" s="60" t="n">
        <v>2623</v>
      </c>
      <c r="B2629" s="61" t="n">
        <v>46294</v>
      </c>
      <c r="C2629" s="62" t="inlineStr">
        <is>
          <t>الصيانة لاين</t>
        </is>
      </c>
      <c r="D2629" s="62" t="n">
        <v>741</v>
      </c>
      <c r="E2629" s="62" t="n">
        <v>10020048</v>
      </c>
      <c r="F2629" s="28">
        <f>IFERROR(VLOOKUP(E2629,'أرصدة المخزن'!$A:$E,3,0),"")</f>
        <v/>
      </c>
      <c r="G2629" s="64">
        <f>IFERROR(VLOOKUP(E2629,'أرصدة المخزن'!$A:$H,4,FALSE),"")</f>
        <v/>
      </c>
      <c r="H2629" s="60" t="n">
        <v>2</v>
      </c>
      <c r="I2629" s="116" t="inlineStr">
        <is>
          <t>صرف</t>
        </is>
      </c>
      <c r="J2629" s="60" t="inlineStr">
        <is>
          <t xml:space="preserve">خزان مياه الشرب </t>
        </is>
      </c>
      <c r="K2629" s="37">
        <f>IFERROR(VLOOKUP(E2629,'أرصدة المخزن'!$A:$H,8,0),"")</f>
        <v/>
      </c>
    </row>
    <row r="2630" ht="17.4" customHeight="1" s="138">
      <c r="A2630" s="60" t="n">
        <v>2624</v>
      </c>
      <c r="B2630" s="61" t="n">
        <v>46294</v>
      </c>
      <c r="C2630" s="62" t="inlineStr">
        <is>
          <t>الصيانة لاين</t>
        </is>
      </c>
      <c r="D2630" s="62" t="n">
        <v>741</v>
      </c>
      <c r="E2630" s="62" t="n">
        <v>10020047</v>
      </c>
      <c r="F2630" s="28">
        <f>IFERROR(VLOOKUP(E2630,'أرصدة المخزن'!$A:$E,3,0),"")</f>
        <v/>
      </c>
      <c r="G2630" s="64">
        <f>IFERROR(VLOOKUP(E2630,'أرصدة المخزن'!$A:$H,4,FALSE),"")</f>
        <v/>
      </c>
      <c r="H2630" s="60" t="n">
        <v>2</v>
      </c>
      <c r="I2630" s="116" t="inlineStr">
        <is>
          <t>صرف</t>
        </is>
      </c>
      <c r="J2630" s="60" t="inlineStr">
        <is>
          <t>خزان مياه الشرب</t>
        </is>
      </c>
      <c r="K2630" s="37">
        <f>IFERROR(VLOOKUP(E2630,'أرصدة المخزن'!$A:$H,8,0),"")</f>
        <v/>
      </c>
    </row>
    <row r="2631" ht="17.4" customHeight="1" s="138">
      <c r="A2631" s="60" t="n">
        <v>2625</v>
      </c>
      <c r="B2631" s="61" t="n">
        <v>46294</v>
      </c>
      <c r="C2631" s="62" t="inlineStr">
        <is>
          <t>الصيانة لاين</t>
        </is>
      </c>
      <c r="D2631" s="62" t="n">
        <v>741</v>
      </c>
      <c r="E2631" s="62" t="n">
        <v>10170063</v>
      </c>
      <c r="F2631" s="28">
        <f>IFERROR(VLOOKUP(E2631,'أرصدة المخزن'!$A:$E,3,0),"")</f>
        <v/>
      </c>
      <c r="G2631" s="64">
        <f>IFERROR(VLOOKUP(E2631,'أرصدة المخزن'!$A:$H,4,FALSE),"")</f>
        <v/>
      </c>
      <c r="H2631" s="60" t="n">
        <v>1</v>
      </c>
      <c r="I2631" s="116" t="inlineStr">
        <is>
          <t>صرف</t>
        </is>
      </c>
      <c r="J2631" s="60" t="inlineStr">
        <is>
          <t>خزان مياه الشرب</t>
        </is>
      </c>
      <c r="K2631" s="37">
        <f>IFERROR(VLOOKUP(E2631,'أرصدة المخزن'!$A:$H,8,0),"")</f>
        <v/>
      </c>
    </row>
    <row r="2632" ht="17.4" customHeight="1" s="138">
      <c r="A2632" s="60" t="n">
        <v>2626</v>
      </c>
      <c r="B2632" s="61" t="n">
        <v>46294</v>
      </c>
      <c r="C2632" s="62" t="inlineStr">
        <is>
          <t>الصيانة لاين</t>
        </is>
      </c>
      <c r="D2632" s="62" t="n">
        <v>741</v>
      </c>
      <c r="E2632" s="62" t="n">
        <v>10170003</v>
      </c>
      <c r="F2632" s="28">
        <f>IFERROR(VLOOKUP(E2632,'أرصدة المخزن'!$A:$E,3,0),"")</f>
        <v/>
      </c>
      <c r="G2632" s="64">
        <f>IFERROR(VLOOKUP(E2632,'أرصدة المخزن'!$A:$H,4,FALSE),"")</f>
        <v/>
      </c>
      <c r="H2632" s="60" t="n">
        <v>16</v>
      </c>
      <c r="I2632" s="116" t="inlineStr">
        <is>
          <t>صرف</t>
        </is>
      </c>
      <c r="J2632" s="60" t="inlineStr">
        <is>
          <t>خزان مياه الشرب</t>
        </is>
      </c>
      <c r="K2632" s="37">
        <f>IFERROR(VLOOKUP(E2632,'أرصدة المخزن'!$A:$H,8,0),"")</f>
        <v/>
      </c>
    </row>
    <row r="2633" ht="17.4" customHeight="1" s="138">
      <c r="A2633" s="60" t="n">
        <v>2627</v>
      </c>
      <c r="B2633" s="61" t="n">
        <v>46294</v>
      </c>
      <c r="C2633" s="62" t="inlineStr">
        <is>
          <t>الري خاص</t>
        </is>
      </c>
      <c r="D2633" s="62" t="n">
        <v>742</v>
      </c>
      <c r="E2633" s="62" t="n">
        <v>10020123</v>
      </c>
      <c r="F2633" s="28">
        <f>IFERROR(VLOOKUP(E2633,'أرصدة المخزن'!$A:$E,3,0),"")</f>
        <v/>
      </c>
      <c r="G2633" s="64">
        <f>IFERROR(VLOOKUP(E2633,'أرصدة المخزن'!$A:$H,4,FALSE),"")</f>
        <v/>
      </c>
      <c r="H2633" s="60" t="n">
        <v>1</v>
      </c>
      <c r="I2633" s="116" t="inlineStr">
        <is>
          <t>صرف</t>
        </is>
      </c>
      <c r="J2633" s="60" t="inlineStr">
        <is>
          <t>وحدة رقم 68/2</t>
        </is>
      </c>
      <c r="K2633" s="37">
        <f>IFERROR(VLOOKUP(E2633,'أرصدة المخزن'!$A:$H,8,0),"")</f>
        <v/>
      </c>
    </row>
    <row r="2634" ht="17.4" customHeight="1" s="138">
      <c r="A2634" s="60" t="n">
        <v>2628</v>
      </c>
      <c r="B2634" s="61" t="n">
        <v>46294</v>
      </c>
      <c r="C2634" s="62" t="inlineStr">
        <is>
          <t>الري خاص</t>
        </is>
      </c>
      <c r="D2634" s="62" t="n">
        <v>742</v>
      </c>
      <c r="E2634" s="62" t="n">
        <v>10160016</v>
      </c>
      <c r="F2634" s="28">
        <f>IFERROR(VLOOKUP(E2634,'أرصدة المخزن'!$A:$E,3,0),"")</f>
        <v/>
      </c>
      <c r="G2634" s="64">
        <f>IFERROR(VLOOKUP(E2634,'أرصدة المخزن'!$A:$H,4,FALSE),"")</f>
        <v/>
      </c>
      <c r="H2634" s="60" t="n">
        <v>1</v>
      </c>
      <c r="I2634" s="116" t="inlineStr">
        <is>
          <t>صرف</t>
        </is>
      </c>
      <c r="J2634" s="60" t="inlineStr">
        <is>
          <t>وحدة رقم 68/2</t>
        </is>
      </c>
      <c r="K2634" s="37">
        <f>IFERROR(VLOOKUP(E2634,'أرصدة المخزن'!$A:$H,8,0),"")</f>
        <v/>
      </c>
    </row>
    <row r="2635" ht="17.4" customHeight="1" s="138">
      <c r="A2635" s="60" t="n">
        <v>2629</v>
      </c>
      <c r="B2635" s="61" t="n">
        <v>46294</v>
      </c>
      <c r="C2635" s="62" t="inlineStr">
        <is>
          <t>الري خاص</t>
        </is>
      </c>
      <c r="D2635" s="62" t="n">
        <v>742</v>
      </c>
      <c r="E2635" s="62" t="n">
        <v>10010171</v>
      </c>
      <c r="F2635" s="28">
        <f>IFERROR(VLOOKUP(E2635,'أرصدة المخزن'!$A:$E,3,0),"")</f>
        <v/>
      </c>
      <c r="G2635" s="64">
        <f>IFERROR(VLOOKUP(E2635,'أرصدة المخزن'!$A:$H,4,FALSE),"")</f>
        <v/>
      </c>
      <c r="H2635" s="60" t="n">
        <v>1</v>
      </c>
      <c r="I2635" s="116" t="inlineStr">
        <is>
          <t>صرف</t>
        </is>
      </c>
      <c r="J2635" s="60" t="inlineStr">
        <is>
          <t>وحدة رقم 68/2</t>
        </is>
      </c>
      <c r="K2635" s="37">
        <f>IFERROR(VLOOKUP(E2635,'أرصدة المخزن'!$A:$H,8,0),"")</f>
        <v/>
      </c>
    </row>
    <row r="2636" ht="17.4" customHeight="1" s="138">
      <c r="A2636" s="60" t="n">
        <v>2630</v>
      </c>
      <c r="B2636" s="61" t="n">
        <v>46294</v>
      </c>
      <c r="C2636" s="62" t="inlineStr">
        <is>
          <t>الري خاص</t>
        </is>
      </c>
      <c r="D2636" s="62" t="n">
        <v>742</v>
      </c>
      <c r="E2636" s="62" t="n">
        <v>10010023</v>
      </c>
      <c r="F2636" s="28">
        <f>IFERROR(VLOOKUP(E2636,'أرصدة المخزن'!$A:$E,3,0),"")</f>
        <v/>
      </c>
      <c r="G2636" s="64">
        <f>IFERROR(VLOOKUP(E2636,'أرصدة المخزن'!$A:$H,4,FALSE),"")</f>
        <v/>
      </c>
      <c r="H2636" s="60" t="n">
        <v>1</v>
      </c>
      <c r="I2636" s="116" t="inlineStr">
        <is>
          <t>صرف</t>
        </is>
      </c>
      <c r="J2636" s="60" t="inlineStr">
        <is>
          <t>وحدة رقم 68/2</t>
        </is>
      </c>
      <c r="K2636" s="37">
        <f>IFERROR(VLOOKUP(E2636,'أرصدة المخزن'!$A:$H,8,0),"")</f>
        <v/>
      </c>
    </row>
    <row r="2637" ht="17.4" customHeight="1" s="138">
      <c r="A2637" s="60" t="n">
        <v>2631</v>
      </c>
      <c r="B2637" s="61" t="n">
        <v>46294</v>
      </c>
      <c r="C2637" s="62" t="inlineStr">
        <is>
          <t>الري خاص</t>
        </is>
      </c>
      <c r="D2637" s="62" t="n">
        <v>743</v>
      </c>
      <c r="E2637" s="62" t="n">
        <v>10020090</v>
      </c>
      <c r="F2637" s="28">
        <f>IFERROR(VLOOKUP(E2637,'أرصدة المخزن'!$A:$E,3,0),"")</f>
        <v/>
      </c>
      <c r="G2637" s="64">
        <f>IFERROR(VLOOKUP(E2637,'أرصدة المخزن'!$A:$H,4,FALSE),"")</f>
        <v/>
      </c>
      <c r="H2637" s="60" t="n">
        <v>2</v>
      </c>
      <c r="I2637" s="116" t="inlineStr">
        <is>
          <t>صرف</t>
        </is>
      </c>
      <c r="J2637" s="60" t="inlineStr">
        <is>
          <t>وحدة رقم 68/2</t>
        </is>
      </c>
      <c r="K2637" s="37">
        <f>IFERROR(VLOOKUP(E2637,'أرصدة المخزن'!$A:$H,8,0),"")</f>
        <v/>
      </c>
    </row>
    <row r="2638" ht="17.4" customHeight="1" s="138">
      <c r="A2638" s="60" t="n">
        <v>2632</v>
      </c>
      <c r="B2638" s="61" t="n">
        <v>46294</v>
      </c>
      <c r="C2638" s="62" t="inlineStr">
        <is>
          <t>الري خاص</t>
        </is>
      </c>
      <c r="D2638" s="62" t="n">
        <v>743</v>
      </c>
      <c r="E2638" s="62" t="n">
        <v>10020121</v>
      </c>
      <c r="F2638" s="28">
        <f>IFERROR(VLOOKUP(E2638,'أرصدة المخزن'!$A:$E,3,0),"")</f>
        <v/>
      </c>
      <c r="G2638" s="64">
        <f>IFERROR(VLOOKUP(E2638,'أرصدة المخزن'!$A:$H,4,FALSE),"")</f>
        <v/>
      </c>
      <c r="H2638" s="60" t="n">
        <v>1</v>
      </c>
      <c r="I2638" s="116" t="inlineStr">
        <is>
          <t>صرف</t>
        </is>
      </c>
      <c r="J2638" s="60" t="inlineStr">
        <is>
          <t>وحدة رقم 68/2</t>
        </is>
      </c>
      <c r="K2638" s="37">
        <f>IFERROR(VLOOKUP(E2638,'أرصدة المخزن'!$A:$H,8,0),"")</f>
        <v/>
      </c>
    </row>
    <row r="2639" ht="17.4" customHeight="1" s="138">
      <c r="A2639" s="60" t="n">
        <v>2633</v>
      </c>
      <c r="B2639" s="61" t="n">
        <v>46294</v>
      </c>
      <c r="C2639" s="62" t="inlineStr">
        <is>
          <t>الري خاص</t>
        </is>
      </c>
      <c r="D2639" s="62" t="n">
        <v>743</v>
      </c>
      <c r="E2639" s="62" t="n">
        <v>10020097</v>
      </c>
      <c r="F2639" s="28">
        <f>IFERROR(VLOOKUP(E2639,'أرصدة المخزن'!$A:$E,3,0),"")</f>
        <v/>
      </c>
      <c r="G2639" s="64">
        <f>IFERROR(VLOOKUP(E2639,'أرصدة المخزن'!$A:$H,4,FALSE),"")</f>
        <v/>
      </c>
      <c r="H2639" s="60" t="n">
        <v>2</v>
      </c>
      <c r="I2639" s="116" t="inlineStr">
        <is>
          <t>صرف</t>
        </is>
      </c>
      <c r="J2639" s="60" t="inlineStr">
        <is>
          <t>وحدة رقم 68/2</t>
        </is>
      </c>
      <c r="K2639" s="37">
        <f>IFERROR(VLOOKUP(E2639,'أرصدة المخزن'!$A:$H,8,0),"")</f>
        <v/>
      </c>
    </row>
    <row r="2640" ht="17.4" customHeight="1" s="138">
      <c r="A2640" s="60" t="n">
        <v>2634</v>
      </c>
      <c r="B2640" s="61" t="n">
        <v>46294</v>
      </c>
      <c r="C2640" s="62" t="inlineStr">
        <is>
          <t>الري خاص</t>
        </is>
      </c>
      <c r="D2640" s="62" t="n">
        <v>743</v>
      </c>
      <c r="E2640" s="62" t="n">
        <v>10020089</v>
      </c>
      <c r="F2640" s="28">
        <f>IFERROR(VLOOKUP(E2640,'أرصدة المخزن'!$A:$E,3,0),"")</f>
        <v/>
      </c>
      <c r="G2640" s="64">
        <f>IFERROR(VLOOKUP(E2640,'أرصدة المخزن'!$A:$H,4,FALSE),"")</f>
        <v/>
      </c>
      <c r="H2640" s="60" t="n">
        <v>2</v>
      </c>
      <c r="I2640" s="116" t="inlineStr">
        <is>
          <t>صرف</t>
        </is>
      </c>
      <c r="J2640" s="60" t="inlineStr">
        <is>
          <t>وحدة رقم 68/2</t>
        </is>
      </c>
      <c r="K2640" s="37">
        <f>IFERROR(VLOOKUP(E2640,'أرصدة المخزن'!$A:$H,8,0),"")</f>
        <v/>
      </c>
    </row>
    <row r="2641" ht="17.4" customHeight="1" s="138">
      <c r="A2641" s="60" t="n">
        <v>2635</v>
      </c>
      <c r="B2641" s="61" t="n">
        <v>46294</v>
      </c>
      <c r="C2641" s="62" t="inlineStr">
        <is>
          <t>الري خاص</t>
        </is>
      </c>
      <c r="D2641" s="62" t="n">
        <v>744</v>
      </c>
      <c r="E2641" s="62" t="n">
        <v>10030059</v>
      </c>
      <c r="F2641" s="28">
        <f>IFERROR(VLOOKUP(E2641,'أرصدة المخزن'!$A:$E,3,0),"")</f>
        <v/>
      </c>
      <c r="G2641" s="64">
        <f>IFERROR(VLOOKUP(E2641,'أرصدة المخزن'!$A:$H,4,FALSE),"")</f>
        <v/>
      </c>
      <c r="H2641" s="60" t="n">
        <v>1</v>
      </c>
      <c r="I2641" s="116" t="inlineStr">
        <is>
          <t>صرف</t>
        </is>
      </c>
      <c r="J2641" s="60" t="inlineStr">
        <is>
          <t>وحدة رقم 68/2</t>
        </is>
      </c>
      <c r="K2641" s="37">
        <f>IFERROR(VLOOKUP(E2641,'أرصدة المخزن'!$A:$H,8,0),"")</f>
        <v/>
      </c>
    </row>
    <row r="2642" ht="17.4" customHeight="1" s="138">
      <c r="A2642" s="60" t="n">
        <v>2636</v>
      </c>
      <c r="B2642" s="61" t="n">
        <v>46294</v>
      </c>
      <c r="C2642" s="62" t="inlineStr">
        <is>
          <t>الري خاص</t>
        </is>
      </c>
      <c r="D2642" s="62" t="n">
        <v>744</v>
      </c>
      <c r="E2642" s="62" t="n">
        <v>10010100</v>
      </c>
      <c r="F2642" s="28">
        <f>IFERROR(VLOOKUP(E2642,'أرصدة المخزن'!$A:$E,3,0),"")</f>
        <v/>
      </c>
      <c r="G2642" s="64">
        <f>IFERROR(VLOOKUP(E2642,'أرصدة المخزن'!$A:$H,4,FALSE),"")</f>
        <v/>
      </c>
      <c r="H2642" s="60" t="n">
        <v>50</v>
      </c>
      <c r="I2642" s="116" t="inlineStr">
        <is>
          <t>صرف</t>
        </is>
      </c>
      <c r="J2642" s="60" t="inlineStr">
        <is>
          <t>وحدة رقم 68/2</t>
        </is>
      </c>
      <c r="K2642" s="37">
        <f>IFERROR(VLOOKUP(E2642,'أرصدة المخزن'!$A:$H,8,0),"")</f>
        <v/>
      </c>
    </row>
    <row r="2643" ht="17.4" customHeight="1" s="138">
      <c r="A2643" s="60" t="n">
        <v>2637</v>
      </c>
      <c r="B2643" s="61" t="n">
        <v>46294</v>
      </c>
      <c r="C2643" s="62" t="inlineStr">
        <is>
          <t>الري خاص</t>
        </is>
      </c>
      <c r="D2643" s="62" t="n">
        <v>744</v>
      </c>
      <c r="E2643" s="62" t="n">
        <v>10030055</v>
      </c>
      <c r="F2643" s="28">
        <f>IFERROR(VLOOKUP(E2643,'أرصدة المخزن'!$A:$E,3,0),"")</f>
        <v/>
      </c>
      <c r="G2643" s="64">
        <f>IFERROR(VLOOKUP(E2643,'أرصدة المخزن'!$A:$H,4,FALSE),"")</f>
        <v/>
      </c>
      <c r="H2643" s="60" t="n">
        <v>1</v>
      </c>
      <c r="I2643" s="116" t="inlineStr">
        <is>
          <t>صرف</t>
        </is>
      </c>
      <c r="J2643" s="60" t="inlineStr">
        <is>
          <t>وحدة رقم 68/2</t>
        </is>
      </c>
      <c r="K2643" s="37">
        <f>IFERROR(VLOOKUP(E2643,'أرصدة المخزن'!$A:$H,8,0),"")</f>
        <v/>
      </c>
    </row>
    <row r="2644" ht="17.4" customHeight="1" s="138">
      <c r="A2644" s="60" t="n">
        <v>2638</v>
      </c>
      <c r="B2644" s="61" t="n">
        <v>46294</v>
      </c>
      <c r="C2644" s="62" t="inlineStr">
        <is>
          <t>الري خاص</t>
        </is>
      </c>
      <c r="D2644" s="62" t="n">
        <v>744</v>
      </c>
      <c r="E2644" s="62" t="n">
        <v>10170013</v>
      </c>
      <c r="F2644" s="28">
        <f>IFERROR(VLOOKUP(E2644,'أرصدة المخزن'!$A:$E,3,0),"")</f>
        <v/>
      </c>
      <c r="G2644" s="64">
        <f>IFERROR(VLOOKUP(E2644,'أرصدة المخزن'!$A:$H,4,FALSE),"")</f>
        <v/>
      </c>
      <c r="H2644" s="60" t="n">
        <v>2</v>
      </c>
      <c r="I2644" s="116" t="inlineStr">
        <is>
          <t>صرف</t>
        </is>
      </c>
      <c r="J2644" s="60" t="inlineStr">
        <is>
          <t>وحدة رقم 68/2 (قفيز حديد 2 بوصة)</t>
        </is>
      </c>
      <c r="K2644" s="37">
        <f>IFERROR(VLOOKUP(E2644,'أرصدة المخزن'!$A:$H,8,0),"")</f>
        <v/>
      </c>
    </row>
    <row r="2645" ht="17.4" customHeight="1" s="138">
      <c r="A2645" s="60" t="n">
        <v>2639</v>
      </c>
      <c r="B2645" s="61" t="n">
        <v>46294</v>
      </c>
      <c r="C2645" s="62" t="inlineStr">
        <is>
          <t>الري خاص</t>
        </is>
      </c>
      <c r="D2645" s="62" t="n">
        <v>745</v>
      </c>
      <c r="E2645" s="62" t="n">
        <v>10020091</v>
      </c>
      <c r="F2645" s="28">
        <f>IFERROR(VLOOKUP(E2645,'أرصدة المخزن'!$A:$E,3,0),"")</f>
        <v/>
      </c>
      <c r="G2645" s="64">
        <f>IFERROR(VLOOKUP(E2645,'أرصدة المخزن'!$A:$H,4,FALSE),"")</f>
        <v/>
      </c>
      <c r="H2645" s="60" t="n">
        <v>1</v>
      </c>
      <c r="I2645" s="116" t="inlineStr">
        <is>
          <t>صرف</t>
        </is>
      </c>
      <c r="J2645" s="60" t="inlineStr">
        <is>
          <t>وحدة رقم 68/2</t>
        </is>
      </c>
      <c r="K2645" s="37">
        <f>IFERROR(VLOOKUP(E2645,'أرصدة المخزن'!$A:$H,8,0),"")</f>
        <v/>
      </c>
    </row>
    <row r="2646" ht="17.4" customHeight="1" s="138">
      <c r="A2646" s="60" t="n">
        <v>2640</v>
      </c>
      <c r="B2646" s="61" t="n">
        <v>46294</v>
      </c>
      <c r="C2646" s="62" t="inlineStr">
        <is>
          <t>الري خاص</t>
        </is>
      </c>
      <c r="D2646" s="62" t="n">
        <v>745</v>
      </c>
      <c r="E2646" s="62" t="n">
        <v>10010151</v>
      </c>
      <c r="F2646" s="28">
        <f>IFERROR(VLOOKUP(E2646,'أرصدة المخزن'!$A:$E,3,0),"")</f>
        <v/>
      </c>
      <c r="G2646" s="64">
        <f>IFERROR(VLOOKUP(E2646,'أرصدة المخزن'!$A:$H,4,FALSE),"")</f>
        <v/>
      </c>
      <c r="H2646" s="60" t="n">
        <v>1</v>
      </c>
      <c r="I2646" s="116" t="inlineStr">
        <is>
          <t>صرف</t>
        </is>
      </c>
      <c r="J2646" s="60" t="inlineStr">
        <is>
          <t xml:space="preserve">وحدة رقم 68/2 </t>
        </is>
      </c>
      <c r="K2646" s="37">
        <f>IFERROR(VLOOKUP(E2646,'أرصدة المخزن'!$A:$H,8,0),"")</f>
        <v/>
      </c>
    </row>
    <row r="2647" ht="17.4" customHeight="1" s="138">
      <c r="A2647" s="60" t="n">
        <v>2641</v>
      </c>
      <c r="B2647" s="14" t="n">
        <v>46294</v>
      </c>
      <c r="C2647" s="47" t="inlineStr">
        <is>
          <t>موقع الهضبة</t>
        </is>
      </c>
      <c r="D2647" s="47" t="n">
        <v>746</v>
      </c>
      <c r="E2647" s="49" t="n">
        <v>10100001</v>
      </c>
      <c r="F2647" s="28">
        <f>IFERROR(VLOOKUP(E2647,'أرصدة المخزن'!$A:$E,3,0),"")</f>
        <v/>
      </c>
      <c r="G2647" s="64">
        <f>IFERROR(VLOOKUP(E2647,'أرصدة المخزن'!$A:$H,4,FALSE),"")</f>
        <v/>
      </c>
      <c r="H2647" s="13" t="n">
        <v>9</v>
      </c>
      <c r="I2647" s="116" t="inlineStr">
        <is>
          <t>صرف</t>
        </is>
      </c>
      <c r="J2647" s="13" t="inlineStr">
        <is>
          <t>فيلا 307</t>
        </is>
      </c>
      <c r="K2647" s="37">
        <f>IFERROR(VLOOKUP(E2647,'أرصدة المخزن'!$A:$H,8,0),"")</f>
        <v/>
      </c>
    </row>
    <row r="2648" ht="24.75" customHeight="1" s="138">
      <c r="A2648" s="13" t="n">
        <v>2642</v>
      </c>
      <c r="B2648" s="14" t="n">
        <v>46294</v>
      </c>
      <c r="C2648" s="47" t="inlineStr">
        <is>
          <t>الصيانة لاين</t>
        </is>
      </c>
      <c r="D2648" s="47" t="n">
        <v>747</v>
      </c>
      <c r="E2648" s="49" t="n">
        <v>10010060</v>
      </c>
      <c r="F2648" s="28">
        <f>IFERROR(VLOOKUP(E2648,'أرصدة المخزن'!$A:$E,3,0),"")</f>
        <v/>
      </c>
      <c r="G2648" s="29">
        <f>IFERROR(VLOOKUP(E2648,'أرصدة المخزن'!$A:$H,4,FALSE),"")</f>
        <v/>
      </c>
      <c r="H2648" s="13" t="n">
        <v>50</v>
      </c>
      <c r="I2648" s="115" t="inlineStr">
        <is>
          <t>صرف</t>
        </is>
      </c>
      <c r="J2648" s="13" t="inlineStr">
        <is>
          <t>عمارات التطوير</t>
        </is>
      </c>
      <c r="K2648" s="37">
        <f>IFERROR(VLOOKUP(E2648,'أرصدة المخزن'!$A:$H,8,0),"")</f>
        <v/>
      </c>
    </row>
    <row r="2649" ht="24.75" customHeight="1" s="138">
      <c r="A2649" s="13" t="n">
        <v>2643</v>
      </c>
      <c r="B2649" s="14" t="n">
        <v>46294</v>
      </c>
      <c r="C2649" s="47" t="inlineStr">
        <is>
          <t>الصيانة لاين</t>
        </is>
      </c>
      <c r="D2649" s="47" t="n">
        <v>747</v>
      </c>
      <c r="E2649" s="49" t="n">
        <v>10010068</v>
      </c>
      <c r="F2649" s="28">
        <f>IFERROR(VLOOKUP(E2649,'أرصدة المخزن'!$A:$E,3,0),"")</f>
        <v/>
      </c>
      <c r="G2649" s="29">
        <f>IFERROR(VLOOKUP(E2649,'أرصدة المخزن'!$A:$H,4,FALSE),"")</f>
        <v/>
      </c>
      <c r="H2649" s="13" t="n">
        <v>20</v>
      </c>
      <c r="I2649" s="115" t="inlineStr">
        <is>
          <t>صرف</t>
        </is>
      </c>
      <c r="J2649" s="13" t="inlineStr">
        <is>
          <t>عمارات التطوير</t>
        </is>
      </c>
      <c r="K2649" s="37">
        <f>IFERROR(VLOOKUP(E2649,'أرصدة المخزن'!$A:$H,8,0),"")</f>
        <v/>
      </c>
    </row>
    <row r="2650" ht="24.75" customHeight="1" s="138">
      <c r="A2650" s="13" t="n">
        <v>2644</v>
      </c>
      <c r="B2650" s="14" t="n">
        <v>46294</v>
      </c>
      <c r="C2650" s="47" t="inlineStr">
        <is>
          <t>الصيانة لاين</t>
        </is>
      </c>
      <c r="D2650" s="47" t="n">
        <v>747</v>
      </c>
      <c r="E2650" s="49" t="n">
        <v>10170065</v>
      </c>
      <c r="F2650" s="28">
        <f>IFERROR(VLOOKUP(E2650,'أرصدة المخزن'!$A:$E,3,0),"")</f>
        <v/>
      </c>
      <c r="G2650" s="29">
        <f>IFERROR(VLOOKUP(E2650,'أرصدة المخزن'!$A:$H,4,FALSE),"")</f>
        <v/>
      </c>
      <c r="H2650" s="13" t="n">
        <v>2</v>
      </c>
      <c r="I2650" s="115" t="inlineStr">
        <is>
          <t>صرف</t>
        </is>
      </c>
      <c r="J2650" s="13" t="inlineStr">
        <is>
          <t>عمارات التطوير</t>
        </is>
      </c>
      <c r="K2650" s="37">
        <f>IFERROR(VLOOKUP(E2650,'أرصدة المخزن'!$A:$H,8,0),"")</f>
        <v/>
      </c>
    </row>
    <row r="2651" ht="24.75" customHeight="1" s="138">
      <c r="A2651" s="13" t="n">
        <v>2645</v>
      </c>
      <c r="B2651" s="14" t="n">
        <v>46294</v>
      </c>
      <c r="C2651" s="47" t="inlineStr">
        <is>
          <t>الصيانة لاين</t>
        </is>
      </c>
      <c r="D2651" s="47" t="n">
        <v>747</v>
      </c>
      <c r="E2651" s="49" t="n">
        <v>10170016</v>
      </c>
      <c r="F2651" s="28">
        <f>IFERROR(VLOOKUP(E2651,'أرصدة المخزن'!$A:$E,3,0),"")</f>
        <v/>
      </c>
      <c r="G2651" s="29">
        <f>IFERROR(VLOOKUP(E2651,'أرصدة المخزن'!$A:$H,4,FALSE),"")</f>
        <v/>
      </c>
      <c r="H2651" s="13" t="n">
        <v>1</v>
      </c>
      <c r="I2651" s="115" t="inlineStr">
        <is>
          <t>صرف</t>
        </is>
      </c>
      <c r="J2651" s="13" t="inlineStr">
        <is>
          <t>عمارات التطوير</t>
        </is>
      </c>
      <c r="K2651" s="37">
        <f>IFERROR(VLOOKUP(E2651,'أرصدة المخزن'!$A:$H,8,0),"")</f>
        <v/>
      </c>
    </row>
    <row r="2652" ht="24.75" customHeight="1" s="138">
      <c r="A2652" s="13" t="n">
        <v>2646</v>
      </c>
      <c r="B2652" s="14" t="n">
        <v>46294</v>
      </c>
      <c r="C2652" s="47" t="inlineStr">
        <is>
          <t>الصيانة لاين</t>
        </is>
      </c>
      <c r="D2652" s="47" t="n">
        <v>748</v>
      </c>
      <c r="E2652" s="49" t="n">
        <v>10170021</v>
      </c>
      <c r="F2652" s="28">
        <f>IFERROR(VLOOKUP(E2652,'أرصدة المخزن'!$A:$E,3,0),"")</f>
        <v/>
      </c>
      <c r="G2652" s="29">
        <f>IFERROR(VLOOKUP(E2652,'أرصدة المخزن'!$A:$H,4,FALSE),"")</f>
        <v/>
      </c>
      <c r="H2652" s="13" t="n">
        <v>2</v>
      </c>
      <c r="I2652" s="115" t="inlineStr">
        <is>
          <t>صرف</t>
        </is>
      </c>
      <c r="J2652" s="13" t="inlineStr">
        <is>
          <t>عمارات التطوير</t>
        </is>
      </c>
      <c r="K2652" s="37">
        <f>IFERROR(VLOOKUP(E2652,'أرصدة المخزن'!$A:$H,8,0),"")</f>
        <v/>
      </c>
    </row>
    <row r="2653" ht="24.75" customHeight="1" s="138">
      <c r="A2653" s="13" t="n">
        <v>2647</v>
      </c>
      <c r="B2653" s="14" t="n">
        <v>46294</v>
      </c>
      <c r="C2653" s="47" t="inlineStr">
        <is>
          <t>الصيانة لاين</t>
        </is>
      </c>
      <c r="D2653" s="47" t="n">
        <v>748</v>
      </c>
      <c r="E2653" s="49" t="n">
        <v>10170041</v>
      </c>
      <c r="F2653" s="28">
        <f>IFERROR(VLOOKUP(E2653,'أرصدة المخزن'!$A:$E,3,0),"")</f>
        <v/>
      </c>
      <c r="G2653" s="29">
        <f>IFERROR(VLOOKUP(E2653,'أرصدة المخزن'!$A:$H,4,FALSE),"")</f>
        <v/>
      </c>
      <c r="H2653" s="13" t="n">
        <v>1</v>
      </c>
      <c r="I2653" s="115" t="inlineStr">
        <is>
          <t>صرف</t>
        </is>
      </c>
      <c r="J2653" s="13" t="inlineStr">
        <is>
          <t>عمارات التطوير</t>
        </is>
      </c>
      <c r="K2653" s="37">
        <f>IFERROR(VLOOKUP(E2653,'أرصدة المخزن'!$A:$H,8,0),"")</f>
        <v/>
      </c>
    </row>
    <row r="2654" ht="24.75" customHeight="1" s="138">
      <c r="A2654" s="13" t="n">
        <v>2648</v>
      </c>
      <c r="B2654" s="14" t="n">
        <v>46294</v>
      </c>
      <c r="C2654" s="47" t="inlineStr">
        <is>
          <t>الصيانة لاين</t>
        </is>
      </c>
      <c r="D2654" s="47" t="n">
        <v>748</v>
      </c>
      <c r="E2654" s="49" t="n">
        <v>10010109</v>
      </c>
      <c r="F2654" s="28">
        <f>IFERROR(VLOOKUP(E2654,'أرصدة المخزن'!$A:$E,3,0),"")</f>
        <v/>
      </c>
      <c r="G2654" s="29">
        <f>IFERROR(VLOOKUP(E2654,'أرصدة المخزن'!$A:$H,4,FALSE),"")</f>
        <v/>
      </c>
      <c r="H2654" s="13" t="n">
        <v>2</v>
      </c>
      <c r="I2654" s="115" t="inlineStr">
        <is>
          <t>صرف</t>
        </is>
      </c>
      <c r="J2654" s="13" t="inlineStr">
        <is>
          <t>عمارات التطوير</t>
        </is>
      </c>
      <c r="K2654" s="37">
        <f>IFERROR(VLOOKUP(E2654,'أرصدة المخزن'!$A:$H,8,0),"")</f>
        <v/>
      </c>
    </row>
    <row r="2655" ht="24.75" customHeight="1" s="138">
      <c r="A2655" s="13" t="n">
        <v>2649</v>
      </c>
      <c r="B2655" s="14" t="n">
        <v>46294</v>
      </c>
      <c r="C2655" s="47" t="inlineStr">
        <is>
          <t>الصيانة لاين</t>
        </is>
      </c>
      <c r="D2655" s="47" t="n">
        <v>749</v>
      </c>
      <c r="E2655" s="49" t="n">
        <v>10010056</v>
      </c>
      <c r="F2655" s="28">
        <f>IFERROR(VLOOKUP(E2655,'أرصدة المخزن'!$A:$E,3,0),"")</f>
        <v/>
      </c>
      <c r="G2655" s="29">
        <f>IFERROR(VLOOKUP(E2655,'أرصدة المخزن'!$A:$H,4,FALSE),"")</f>
        <v/>
      </c>
      <c r="H2655" s="13" t="n">
        <v>20</v>
      </c>
      <c r="I2655" s="115" t="inlineStr">
        <is>
          <t>صرف</t>
        </is>
      </c>
      <c r="J2655" s="13" t="inlineStr">
        <is>
          <t>عمارات التطوير</t>
        </is>
      </c>
      <c r="K2655" s="37">
        <f>IFERROR(VLOOKUP(E2655,'أرصدة المخزن'!$A:$H,8,0),"")</f>
        <v/>
      </c>
    </row>
    <row r="2656" ht="24.75" customHeight="1" s="138">
      <c r="A2656" s="13" t="n">
        <v>2650</v>
      </c>
      <c r="B2656" s="14" t="n">
        <v>46294</v>
      </c>
      <c r="C2656" s="47" t="inlineStr">
        <is>
          <t>الصيانة لاين</t>
        </is>
      </c>
      <c r="D2656" s="47" t="n">
        <v>749</v>
      </c>
      <c r="E2656" s="49" t="n">
        <v>10010057</v>
      </c>
      <c r="F2656" s="28">
        <f>IFERROR(VLOOKUP(E2656,'أرصدة المخزن'!$A:$E,3,0),"")</f>
        <v/>
      </c>
      <c r="G2656" s="29">
        <f>IFERROR(VLOOKUP(E2656,'أرصدة المخزن'!$A:$H,4,FALSE),"")</f>
        <v/>
      </c>
      <c r="H2656" s="13" t="n">
        <v>20</v>
      </c>
      <c r="I2656" s="115" t="inlineStr">
        <is>
          <t>صرف</t>
        </is>
      </c>
      <c r="J2656" s="13" t="inlineStr">
        <is>
          <t>عمارات التطوير</t>
        </is>
      </c>
      <c r="K2656" s="37">
        <f>IFERROR(VLOOKUP(E2656,'أرصدة المخزن'!$A:$H,8,0),"")</f>
        <v/>
      </c>
    </row>
    <row r="2657" ht="24.75" customHeight="1" s="138">
      <c r="A2657" s="13" t="n">
        <v>2651</v>
      </c>
      <c r="B2657" s="14" t="n">
        <v>46294</v>
      </c>
      <c r="C2657" s="47" t="inlineStr">
        <is>
          <t>الصيانة لاين</t>
        </is>
      </c>
      <c r="D2657" s="47" t="n">
        <v>749</v>
      </c>
      <c r="E2657" s="49" t="n">
        <v>10010036</v>
      </c>
      <c r="F2657" s="28">
        <f>IFERROR(VLOOKUP(E2657,'أرصدة المخزن'!$A:$E,3,0),"")</f>
        <v/>
      </c>
      <c r="G2657" s="29">
        <f>IFERROR(VLOOKUP(E2657,'أرصدة المخزن'!$A:$H,4,FALSE),"")</f>
        <v/>
      </c>
      <c r="H2657" s="13" t="n">
        <v>1</v>
      </c>
      <c r="I2657" s="115" t="inlineStr">
        <is>
          <t>صرف</t>
        </is>
      </c>
      <c r="J2657" s="13" t="inlineStr">
        <is>
          <t>عمارات التطوير</t>
        </is>
      </c>
      <c r="K2657" s="37">
        <f>IFERROR(VLOOKUP(E2657,'أرصدة المخزن'!$A:$H,8,0),"")</f>
        <v/>
      </c>
    </row>
    <row r="2658" ht="24.75" customHeight="1" s="138">
      <c r="A2658" s="13" t="n">
        <v>2652</v>
      </c>
      <c r="B2658" s="14" t="n">
        <v>46294</v>
      </c>
      <c r="C2658" s="47" t="inlineStr">
        <is>
          <t>الصيانة لاين</t>
        </is>
      </c>
      <c r="D2658" s="47" t="n">
        <v>750</v>
      </c>
      <c r="E2658" s="49" t="n">
        <v>10100018</v>
      </c>
      <c r="F2658" s="28">
        <f>IFERROR(VLOOKUP(E2658,'أرصدة المخزن'!$A:$E,3,0),"")</f>
        <v/>
      </c>
      <c r="G2658" s="29">
        <f>IFERROR(VLOOKUP(E2658,'أرصدة المخزن'!$A:$H,4,FALSE),"")</f>
        <v/>
      </c>
      <c r="H2658" s="13" t="n">
        <v>1</v>
      </c>
      <c r="I2658" s="115" t="inlineStr">
        <is>
          <t>صرف</t>
        </is>
      </c>
      <c r="J2658" s="13" t="inlineStr">
        <is>
          <t>كرافانات الإدارة</t>
        </is>
      </c>
      <c r="K2658" s="37">
        <f>IFERROR(VLOOKUP(E2658,'أرصدة المخزن'!$A:$H,8,0),"")</f>
        <v/>
      </c>
    </row>
    <row r="2659" ht="24.75" customHeight="1" s="138">
      <c r="A2659" s="13" t="n">
        <v>2653</v>
      </c>
      <c r="B2659" s="14" t="n">
        <v>46295</v>
      </c>
      <c r="C2659" s="47" t="inlineStr">
        <is>
          <t>الصيانة لاين</t>
        </is>
      </c>
      <c r="D2659" s="47" t="n">
        <v>751</v>
      </c>
      <c r="E2659" s="49" t="n">
        <v>10020163</v>
      </c>
      <c r="F2659" s="28">
        <f>IFERROR(VLOOKUP(E2659,'أرصدة المخزن'!$A:$E,3,0),"")</f>
        <v/>
      </c>
      <c r="G2659" s="29">
        <f>IFERROR(VLOOKUP(E2659,'أرصدة المخزن'!$A:$H,4,FALSE),"")</f>
        <v/>
      </c>
      <c r="H2659" s="13" t="n">
        <v>2</v>
      </c>
      <c r="I2659" s="115" t="inlineStr">
        <is>
          <t>صرف</t>
        </is>
      </c>
      <c r="J2659" s="13" t="n"/>
      <c r="K2659" s="37">
        <f>IFERROR(VLOOKUP(E2659,'أرصدة المخزن'!$A:$H,8,0),"")</f>
        <v/>
      </c>
    </row>
    <row r="2660" ht="24.75" customHeight="1" s="138">
      <c r="A2660" s="13" t="n">
        <v>2654</v>
      </c>
      <c r="B2660" s="14" t="n">
        <v>46295</v>
      </c>
      <c r="C2660" s="47" t="inlineStr">
        <is>
          <t>الصيانة لاين</t>
        </is>
      </c>
      <c r="D2660" s="47" t="n">
        <v>751</v>
      </c>
      <c r="E2660" s="49" t="n">
        <v>10020167</v>
      </c>
      <c r="F2660" s="28">
        <f>IFERROR(VLOOKUP(E2660,'أرصدة المخزن'!$A:$E,3,0),"")</f>
        <v/>
      </c>
      <c r="G2660" s="29">
        <f>IFERROR(VLOOKUP(E2660,'أرصدة المخزن'!$A:$H,4,FALSE),"")</f>
        <v/>
      </c>
      <c r="H2660" s="13" t="n">
        <v>1</v>
      </c>
      <c r="I2660" s="115" t="inlineStr">
        <is>
          <t>صرف</t>
        </is>
      </c>
      <c r="J2660" s="13" t="n"/>
      <c r="K2660" s="37">
        <f>IFERROR(VLOOKUP(E2660,'أرصدة المخزن'!$A:$H,8,0),"")</f>
        <v/>
      </c>
    </row>
    <row r="2661" ht="24.75" customHeight="1" s="138">
      <c r="A2661" s="13" t="n">
        <v>2655</v>
      </c>
      <c r="B2661" s="14" t="n">
        <v>46296</v>
      </c>
      <c r="C2661" s="47" t="inlineStr">
        <is>
          <t>الصيانة لاين</t>
        </is>
      </c>
      <c r="D2661" s="47" t="n">
        <v>752</v>
      </c>
      <c r="E2661" s="49" t="n">
        <v>10010056</v>
      </c>
      <c r="F2661" s="28">
        <f>IFERROR(VLOOKUP(E2661,'أرصدة المخزن'!$A:$E,3,0),"")</f>
        <v/>
      </c>
      <c r="G2661" s="29">
        <f>IFERROR(VLOOKUP(E2661,'أرصدة المخزن'!$A:$H,4,FALSE),"")</f>
        <v/>
      </c>
      <c r="H2661" s="13" t="n">
        <v>21</v>
      </c>
      <c r="I2661" s="115" t="inlineStr">
        <is>
          <t>صرف</t>
        </is>
      </c>
      <c r="J2661" s="13" t="inlineStr">
        <is>
          <t>عمارات التطوير</t>
        </is>
      </c>
      <c r="K2661" s="37">
        <f>IFERROR(VLOOKUP(E2661,'أرصدة المخزن'!$A:$H,8,0),"")</f>
        <v/>
      </c>
    </row>
    <row r="2662" ht="24.75" customHeight="1" s="138">
      <c r="A2662" s="13" t="n">
        <v>2656</v>
      </c>
      <c r="B2662" s="14" t="n">
        <v>46296</v>
      </c>
      <c r="C2662" s="47" t="inlineStr">
        <is>
          <t>الصيانة لاين</t>
        </is>
      </c>
      <c r="D2662" s="47" t="n">
        <v>752</v>
      </c>
      <c r="E2662" s="49" t="n">
        <v>10010061</v>
      </c>
      <c r="F2662" s="28">
        <f>IFERROR(VLOOKUP(E2662,'أرصدة المخزن'!$A:$E,3,0),"")</f>
        <v/>
      </c>
      <c r="G2662" s="29">
        <f>IFERROR(VLOOKUP(E2662,'أرصدة المخزن'!$A:$H,4,FALSE),"")</f>
        <v/>
      </c>
      <c r="H2662" s="13" t="n">
        <v>15</v>
      </c>
      <c r="I2662" s="115" t="inlineStr">
        <is>
          <t>صرف</t>
        </is>
      </c>
      <c r="J2662" s="13" t="inlineStr">
        <is>
          <t>عمارات التطوير</t>
        </is>
      </c>
      <c r="K2662" s="37">
        <f>IFERROR(VLOOKUP(E2662,'أرصدة المخزن'!$A:$H,8,0),"")</f>
        <v/>
      </c>
    </row>
    <row r="2663" ht="24.75" customHeight="1" s="138">
      <c r="A2663" s="13" t="n">
        <v>2657</v>
      </c>
      <c r="B2663" s="14" t="n">
        <v>46296</v>
      </c>
      <c r="C2663" s="47" t="inlineStr">
        <is>
          <t>الصيانة لاين</t>
        </is>
      </c>
      <c r="D2663" s="47" t="n">
        <v>752</v>
      </c>
      <c r="E2663" s="49" t="n">
        <v>10010109</v>
      </c>
      <c r="F2663" s="28">
        <f>IFERROR(VLOOKUP(E2663,'أرصدة المخزن'!$A:$E,3,0),"")</f>
        <v/>
      </c>
      <c r="G2663" s="29">
        <f>IFERROR(VLOOKUP(E2663,'أرصدة المخزن'!$A:$H,4,FALSE),"")</f>
        <v/>
      </c>
      <c r="H2663" s="13" t="n">
        <v>1</v>
      </c>
      <c r="I2663" s="115" t="inlineStr">
        <is>
          <t>صرف</t>
        </is>
      </c>
      <c r="J2663" s="13" t="inlineStr">
        <is>
          <t>عمارات التطوير</t>
        </is>
      </c>
      <c r="K2663" s="37">
        <f>IFERROR(VLOOKUP(E2663,'أرصدة المخزن'!$A:$H,8,0),"")</f>
        <v/>
      </c>
    </row>
    <row r="2664" ht="24.75" customHeight="1" s="138">
      <c r="A2664" s="13" t="n">
        <v>2658</v>
      </c>
      <c r="B2664" s="14" t="n">
        <v>46296</v>
      </c>
      <c r="C2664" s="47" t="inlineStr">
        <is>
          <t>المسطحات المائية</t>
        </is>
      </c>
      <c r="D2664" s="47" t="n">
        <v>753</v>
      </c>
      <c r="E2664" s="49" t="n">
        <v>10040009</v>
      </c>
      <c r="F2664" s="28">
        <f>IFERROR(VLOOKUP(E2664,'أرصدة المخزن'!$A:$E,3,0),"")</f>
        <v/>
      </c>
      <c r="G2664" s="29">
        <f>IFERROR(VLOOKUP(E2664,'أرصدة المخزن'!$A:$H,4,FALSE),"")</f>
        <v/>
      </c>
      <c r="H2664" s="13" t="n">
        <v>4</v>
      </c>
      <c r="I2664" s="115" t="inlineStr">
        <is>
          <t>صرف</t>
        </is>
      </c>
      <c r="J2664" s="13" t="inlineStr">
        <is>
          <t>حمامات السباحة والبحيرات</t>
        </is>
      </c>
      <c r="K2664" s="37">
        <f>IFERROR(VLOOKUP(E2664,'أرصدة المخزن'!$A:$H,8,0),"")</f>
        <v/>
      </c>
    </row>
    <row r="2665" ht="24.75" customHeight="1" s="138">
      <c r="A2665" s="13" t="n">
        <v>2659</v>
      </c>
      <c r="B2665" s="14" t="n">
        <v>46296</v>
      </c>
      <c r="C2665" s="47" t="inlineStr">
        <is>
          <t>المسطحات المائية</t>
        </is>
      </c>
      <c r="D2665" s="47" t="n">
        <v>753</v>
      </c>
      <c r="E2665" s="49" t="n">
        <v>10040008</v>
      </c>
      <c r="F2665" s="28">
        <f>IFERROR(VLOOKUP(E2665,'أرصدة المخزن'!$A:$E,3,0),"")</f>
        <v/>
      </c>
      <c r="G2665" s="29">
        <f>IFERROR(VLOOKUP(E2665,'أرصدة المخزن'!$A:$H,4,FALSE),"")</f>
        <v/>
      </c>
      <c r="H2665" s="13" t="n">
        <v>8</v>
      </c>
      <c r="I2665" s="115" t="inlineStr">
        <is>
          <t>صرف</t>
        </is>
      </c>
      <c r="J2665" s="13" t="inlineStr">
        <is>
          <t>حمامات السباحة والبحيرات</t>
        </is>
      </c>
      <c r="K2665" s="37">
        <f>IFERROR(VLOOKUP(E2665,'أرصدة المخزن'!$A:$H,8,0),"")</f>
        <v/>
      </c>
    </row>
    <row r="2666" ht="24.75" customHeight="1" s="138">
      <c r="A2666" s="13" t="n">
        <v>2660</v>
      </c>
      <c r="B2666" s="14" t="n">
        <v>46296</v>
      </c>
      <c r="C2666" s="47" t="inlineStr">
        <is>
          <t>الصيانة لاين</t>
        </is>
      </c>
      <c r="D2666" s="47" t="n">
        <v>754</v>
      </c>
      <c r="E2666" s="49" t="n">
        <v>10010056</v>
      </c>
      <c r="F2666" s="28">
        <f>IFERROR(VLOOKUP(E2666,'أرصدة المخزن'!$A:$E,3,0),"")</f>
        <v/>
      </c>
      <c r="G2666" s="29">
        <f>IFERROR(VLOOKUP(E2666,'أرصدة المخزن'!$A:$H,4,FALSE),"")</f>
        <v/>
      </c>
      <c r="H2666" s="13" t="n">
        <v>10</v>
      </c>
      <c r="I2666" s="115" t="inlineStr">
        <is>
          <t>صرف</t>
        </is>
      </c>
      <c r="J2666" s="13" t="n"/>
      <c r="K2666" s="37">
        <f>IFERROR(VLOOKUP(E2666,'أرصدة المخزن'!$A:$H,8,0),"")</f>
        <v/>
      </c>
    </row>
    <row r="2667" ht="24.75" customHeight="1" s="138">
      <c r="A2667" s="13" t="n">
        <v>2661</v>
      </c>
      <c r="B2667" s="14" t="n">
        <v>46296</v>
      </c>
      <c r="C2667" s="47" t="inlineStr">
        <is>
          <t>الصيانة لاين</t>
        </is>
      </c>
      <c r="D2667" s="47" t="n">
        <v>754</v>
      </c>
      <c r="E2667" s="49" t="n">
        <v>10010057</v>
      </c>
      <c r="F2667" s="28">
        <f>IFERROR(VLOOKUP(E2667,'أرصدة المخزن'!$A:$E,3,0),"")</f>
        <v/>
      </c>
      <c r="G2667" s="29">
        <f>IFERROR(VLOOKUP(E2667,'أرصدة المخزن'!$A:$H,4,FALSE),"")</f>
        <v/>
      </c>
      <c r="H2667" s="13" t="n">
        <v>10</v>
      </c>
      <c r="I2667" s="115" t="inlineStr">
        <is>
          <t>صرف</t>
        </is>
      </c>
      <c r="J2667" s="13" t="n"/>
      <c r="K2667" s="37">
        <f>IFERROR(VLOOKUP(E2667,'أرصدة المخزن'!$A:$H,8,0),"")</f>
        <v/>
      </c>
    </row>
    <row r="2668" ht="24.75" customHeight="1" s="138">
      <c r="A2668" s="13" t="n">
        <v>2662</v>
      </c>
      <c r="B2668" s="14" t="n">
        <v>46296</v>
      </c>
      <c r="C2668" s="47" t="inlineStr">
        <is>
          <t>الصيانة لاين</t>
        </is>
      </c>
      <c r="D2668" s="47" t="n">
        <v>754</v>
      </c>
      <c r="E2668" s="49" t="n">
        <v>10010060</v>
      </c>
      <c r="F2668" s="28">
        <f>IFERROR(VLOOKUP(E2668,'أرصدة المخزن'!$A:$E,3,0),"")</f>
        <v/>
      </c>
      <c r="G2668" s="29">
        <f>IFERROR(VLOOKUP(E2668,'أرصدة المخزن'!$A:$H,4,FALSE),"")</f>
        <v/>
      </c>
      <c r="H2668" s="13" t="n">
        <v>24</v>
      </c>
      <c r="I2668" s="115" t="inlineStr">
        <is>
          <t>صرف</t>
        </is>
      </c>
      <c r="J2668" s="13" t="n"/>
      <c r="K2668" s="37">
        <f>IFERROR(VLOOKUP(E2668,'أرصدة المخزن'!$A:$H,8,0),"")</f>
        <v/>
      </c>
    </row>
    <row r="2669" ht="24.75" customHeight="1" s="138">
      <c r="A2669" s="13" t="n">
        <v>2663</v>
      </c>
      <c r="B2669" s="14" t="n">
        <v>46296</v>
      </c>
      <c r="C2669" s="47" t="inlineStr">
        <is>
          <t>الصيانة لاين</t>
        </is>
      </c>
      <c r="D2669" s="47" t="n">
        <v>754</v>
      </c>
      <c r="E2669" s="49" t="n">
        <v>10010073</v>
      </c>
      <c r="F2669" s="28">
        <f>IFERROR(VLOOKUP(E2669,'أرصدة المخزن'!$A:$E,3,0),"")</f>
        <v/>
      </c>
      <c r="G2669" s="29">
        <f>IFERROR(VLOOKUP(E2669,'أرصدة المخزن'!$A:$H,4,FALSE),"")</f>
        <v/>
      </c>
      <c r="H2669" s="13" t="n">
        <v>4</v>
      </c>
      <c r="I2669" s="115" t="inlineStr">
        <is>
          <t>صرف</t>
        </is>
      </c>
      <c r="J2669" s="13" t="n"/>
      <c r="K2669" s="37">
        <f>IFERROR(VLOOKUP(E2669,'أرصدة المخزن'!$A:$H,8,0),"")</f>
        <v/>
      </c>
    </row>
    <row r="2670" ht="24.75" customHeight="1" s="138">
      <c r="A2670" s="13" t="n">
        <v>2664</v>
      </c>
      <c r="B2670" s="14" t="n">
        <v>46298</v>
      </c>
      <c r="C2670" s="47" t="inlineStr">
        <is>
          <t>الصيانة لاين</t>
        </is>
      </c>
      <c r="D2670" s="47" t="n">
        <v>755</v>
      </c>
      <c r="E2670" s="49" t="n">
        <v>10020090</v>
      </c>
      <c r="F2670" s="28">
        <f>IFERROR(VLOOKUP(E2670,'أرصدة المخزن'!$A:$E,3,0),"")</f>
        <v/>
      </c>
      <c r="G2670" s="29">
        <f>IFERROR(VLOOKUP(E2670,'أرصدة المخزن'!$A:$H,4,FALSE),"")</f>
        <v/>
      </c>
      <c r="H2670" s="13" t="n">
        <v>4</v>
      </c>
      <c r="I2670" s="115" t="inlineStr">
        <is>
          <t>صرف</t>
        </is>
      </c>
      <c r="J2670" s="13" t="inlineStr">
        <is>
          <t>كسر أمام 88 و89</t>
        </is>
      </c>
      <c r="K2670" s="37">
        <f>IFERROR(VLOOKUP(E2670,'أرصدة المخزن'!$A:$H,8,0),"")</f>
        <v/>
      </c>
    </row>
    <row r="2671" ht="24.75" customHeight="1" s="138">
      <c r="A2671" s="13" t="n">
        <v>2665</v>
      </c>
      <c r="B2671" s="14" t="n">
        <v>46298</v>
      </c>
      <c r="C2671" s="47" t="inlineStr">
        <is>
          <t>الصيانة لاين</t>
        </is>
      </c>
      <c r="D2671" s="47" t="n">
        <v>755</v>
      </c>
      <c r="E2671" s="49" t="n">
        <v>10020114</v>
      </c>
      <c r="F2671" s="28">
        <f>IFERROR(VLOOKUP(E2671,'أرصدة المخزن'!$A:$E,3,0),"")</f>
        <v/>
      </c>
      <c r="G2671" s="29">
        <f>IFERROR(VLOOKUP(E2671,'أرصدة المخزن'!$A:$H,4,FALSE),"")</f>
        <v/>
      </c>
      <c r="H2671" s="13" t="n">
        <v>2</v>
      </c>
      <c r="I2671" s="115" t="inlineStr">
        <is>
          <t>صرف</t>
        </is>
      </c>
      <c r="J2671" s="13" t="inlineStr">
        <is>
          <t>كسر أمام 88 و89</t>
        </is>
      </c>
      <c r="K2671" s="37">
        <f>IFERROR(VLOOKUP(E2671,'أرصدة المخزن'!$A:$H,8,0),"")</f>
        <v/>
      </c>
    </row>
    <row r="2672" ht="24.75" customHeight="1" s="138">
      <c r="A2672" s="13" t="n">
        <v>2666</v>
      </c>
      <c r="B2672" s="14" t="n">
        <v>46298</v>
      </c>
      <c r="C2672" s="47" t="inlineStr">
        <is>
          <t>الصيانة لاين</t>
        </is>
      </c>
      <c r="D2672" s="47" t="n">
        <v>755</v>
      </c>
      <c r="E2672" s="49" t="n">
        <v>10020094</v>
      </c>
      <c r="F2672" s="28">
        <f>IFERROR(VLOOKUP(E2672,'أرصدة المخزن'!$A:$E,3,0),"")</f>
        <v/>
      </c>
      <c r="G2672" s="29">
        <f>IFERROR(VLOOKUP(E2672,'أرصدة المخزن'!$A:$H,4,FALSE),"")</f>
        <v/>
      </c>
      <c r="H2672" s="13" t="n">
        <v>2</v>
      </c>
      <c r="I2672" s="115" t="inlineStr">
        <is>
          <t>صرف</t>
        </is>
      </c>
      <c r="J2672" s="13" t="inlineStr">
        <is>
          <t>كسر أمام 88 و89</t>
        </is>
      </c>
      <c r="K2672" s="37">
        <f>IFERROR(VLOOKUP(E2672,'أرصدة المخزن'!$A:$H,8,0),"")</f>
        <v/>
      </c>
    </row>
    <row r="2673" ht="24.75" customHeight="1" s="138">
      <c r="A2673" s="13" t="n">
        <v>2667</v>
      </c>
      <c r="B2673" s="14" t="n">
        <v>46298</v>
      </c>
      <c r="C2673" s="47" t="inlineStr">
        <is>
          <t>النظافة لاين</t>
        </is>
      </c>
      <c r="D2673" s="47" t="n">
        <v>756</v>
      </c>
      <c r="E2673" s="49" t="n">
        <v>10050002</v>
      </c>
      <c r="F2673" s="28">
        <f>IFERROR(VLOOKUP(E2673,'أرصدة المخزن'!$A:$E,3,0),"")</f>
        <v/>
      </c>
      <c r="G2673" s="29">
        <f>IFERROR(VLOOKUP(E2673,'أرصدة المخزن'!$A:$H,4,FALSE),"")</f>
        <v/>
      </c>
      <c r="H2673" s="13" t="n">
        <v>2</v>
      </c>
      <c r="I2673" s="115" t="inlineStr">
        <is>
          <t>صرف</t>
        </is>
      </c>
      <c r="J2673" s="13" t="n"/>
      <c r="K2673" s="37">
        <f>IFERROR(VLOOKUP(E2673,'أرصدة المخزن'!$A:$H,8,0),"")</f>
        <v/>
      </c>
    </row>
    <row r="2674" ht="24.75" customHeight="1" s="138">
      <c r="A2674" s="13" t="n">
        <v>2668</v>
      </c>
      <c r="B2674" s="14" t="n">
        <v>46299</v>
      </c>
      <c r="C2674" s="47" t="inlineStr">
        <is>
          <t>الصيانة لاين</t>
        </is>
      </c>
      <c r="D2674" s="47" t="n">
        <v>757</v>
      </c>
      <c r="E2674" s="49" t="n">
        <v>10170020</v>
      </c>
      <c r="F2674" s="28">
        <f>IFERROR(VLOOKUP(E2674,'أرصدة المخزن'!$A:$E,3,0),"")</f>
        <v/>
      </c>
      <c r="G2674" s="29">
        <f>IFERROR(VLOOKUP(E2674,'أرصدة المخزن'!$A:$H,4,FALSE),"")</f>
        <v/>
      </c>
      <c r="H2674" s="13" t="n">
        <v>1</v>
      </c>
      <c r="I2674" s="115" t="inlineStr">
        <is>
          <t>صرف</t>
        </is>
      </c>
      <c r="J2674" s="13" t="inlineStr">
        <is>
          <t>عمارات التطوير (500 مسمار)</t>
        </is>
      </c>
      <c r="K2674" s="37">
        <f>IFERROR(VLOOKUP(E2674,'أرصدة المخزن'!$A:$H,8,0),"")</f>
        <v/>
      </c>
    </row>
    <row r="2675" ht="24.75" customHeight="1" s="138">
      <c r="A2675" s="13" t="n">
        <v>2669</v>
      </c>
      <c r="B2675" s="14" t="n">
        <v>46300</v>
      </c>
      <c r="C2675" s="47" t="inlineStr">
        <is>
          <t>الصيانة لاين</t>
        </is>
      </c>
      <c r="D2675" s="47" t="n">
        <v>758</v>
      </c>
      <c r="E2675" s="49" t="n">
        <v>10170020</v>
      </c>
      <c r="F2675" s="28">
        <f>IFERROR(VLOOKUP(E2675,'أرصدة المخزن'!$A:$E,3,0),"")</f>
        <v/>
      </c>
      <c r="G2675" s="29">
        <f>IFERROR(VLOOKUP(E2675,'أرصدة المخزن'!$A:$H,4,FALSE),"")</f>
        <v/>
      </c>
      <c r="H2675" s="13" t="n">
        <v>0.25</v>
      </c>
      <c r="I2675" s="115" t="inlineStr">
        <is>
          <t>صرف</t>
        </is>
      </c>
      <c r="J2675" s="13" t="inlineStr">
        <is>
          <t>100 مسمار (ربع كيلو)</t>
        </is>
      </c>
      <c r="K2675" s="37">
        <f>IFERROR(VLOOKUP(E2675,'أرصدة المخزن'!$A:$H,8,0),"")</f>
        <v/>
      </c>
    </row>
    <row r="2676" ht="24.75" customHeight="1" s="138">
      <c r="A2676" s="13" t="n">
        <v>2670</v>
      </c>
      <c r="B2676" s="14" t="n">
        <v>46300</v>
      </c>
      <c r="C2676" s="47" t="inlineStr">
        <is>
          <t>الصيانة لاين</t>
        </is>
      </c>
      <c r="D2676" s="47" t="n">
        <v>758</v>
      </c>
      <c r="E2676" s="49" t="n">
        <v>10170002</v>
      </c>
      <c r="F2676" s="28">
        <f>IFERROR(VLOOKUP(E2676,'أرصدة المخزن'!$A:$E,3,0),"")</f>
        <v/>
      </c>
      <c r="G2676" s="29">
        <f>IFERROR(VLOOKUP(E2676,'أرصدة المخزن'!$A:$H,4,FALSE),"")</f>
        <v/>
      </c>
      <c r="H2676" s="13" t="n">
        <v>100</v>
      </c>
      <c r="I2676" s="115" t="inlineStr">
        <is>
          <t>صرف</t>
        </is>
      </c>
      <c r="J2676" s="13" t="n"/>
      <c r="K2676" s="37">
        <f>IFERROR(VLOOKUP(E2676,'أرصدة المخزن'!$A:$H,8,0),"")</f>
        <v/>
      </c>
    </row>
    <row r="2677" ht="24.75" customHeight="1" s="138">
      <c r="A2677" s="13" t="n">
        <v>2671</v>
      </c>
      <c r="B2677" s="14" t="n">
        <v>46300</v>
      </c>
      <c r="C2677" s="47" t="inlineStr">
        <is>
          <t>الصيانة لاين</t>
        </is>
      </c>
      <c r="D2677" s="47" t="n">
        <v>759</v>
      </c>
      <c r="E2677" s="49" t="n">
        <v>10010056</v>
      </c>
      <c r="F2677" s="28">
        <f>IFERROR(VLOOKUP(E2677,'أرصدة المخزن'!$A:$E,3,0),"")</f>
        <v/>
      </c>
      <c r="G2677" s="29">
        <f>IFERROR(VLOOKUP(E2677,'أرصدة المخزن'!$A:$H,4,FALSE),"")</f>
        <v/>
      </c>
      <c r="H2677" s="13" t="n">
        <v>63</v>
      </c>
      <c r="I2677" s="115" t="inlineStr">
        <is>
          <t>صرف</t>
        </is>
      </c>
      <c r="J2677" s="13" t="n"/>
      <c r="K2677" s="37">
        <f>IFERROR(VLOOKUP(E2677,'أرصدة المخزن'!$A:$H,8,0),"")</f>
        <v/>
      </c>
    </row>
    <row r="2678" ht="24.75" customHeight="1" s="138">
      <c r="A2678" s="13" t="n">
        <v>2672</v>
      </c>
      <c r="B2678" s="14" t="n">
        <v>46300</v>
      </c>
      <c r="C2678" s="47" t="inlineStr">
        <is>
          <t>الصيانة لاين</t>
        </is>
      </c>
      <c r="D2678" s="47" t="n">
        <v>759</v>
      </c>
      <c r="E2678" s="49" t="n">
        <v>10010057</v>
      </c>
      <c r="F2678" s="28">
        <f>IFERROR(VLOOKUP(E2678,'أرصدة المخزن'!$A:$E,3,0),"")</f>
        <v/>
      </c>
      <c r="G2678" s="29">
        <f>IFERROR(VLOOKUP(E2678,'أرصدة المخزن'!$A:$H,4,FALSE),"")</f>
        <v/>
      </c>
      <c r="H2678" s="13" t="n">
        <v>50</v>
      </c>
      <c r="I2678" s="115" t="inlineStr">
        <is>
          <t>صرف</t>
        </is>
      </c>
      <c r="J2678" s="13" t="n"/>
      <c r="K2678" s="37">
        <f>IFERROR(VLOOKUP(E2678,'أرصدة المخزن'!$A:$H,8,0),"")</f>
        <v/>
      </c>
    </row>
    <row r="2679" ht="24.75" customHeight="1" s="138">
      <c r="A2679" s="13" t="n">
        <v>2673</v>
      </c>
      <c r="B2679" s="14" t="n">
        <v>46300</v>
      </c>
      <c r="C2679" s="47" t="inlineStr">
        <is>
          <t>الصيانة لاين</t>
        </is>
      </c>
      <c r="D2679" s="47" t="n">
        <v>759</v>
      </c>
      <c r="E2679" s="49" t="n">
        <v>10010060</v>
      </c>
      <c r="F2679" s="28">
        <f>IFERROR(VLOOKUP(E2679,'أرصدة المخزن'!$A:$E,3,0),"")</f>
        <v/>
      </c>
      <c r="G2679" s="29">
        <f>IFERROR(VLOOKUP(E2679,'أرصدة المخزن'!$A:$H,4,FALSE),"")</f>
        <v/>
      </c>
      <c r="H2679" s="13" t="n">
        <v>24</v>
      </c>
      <c r="I2679" s="115" t="inlineStr">
        <is>
          <t>صرف</t>
        </is>
      </c>
      <c r="J2679" s="13" t="n"/>
      <c r="K2679" s="37">
        <f>IFERROR(VLOOKUP(E2679,'أرصدة المخزن'!$A:$H,8,0),"")</f>
        <v/>
      </c>
    </row>
    <row r="2680" ht="20.4" customHeight="1" s="138">
      <c r="A2680" s="13" t="n">
        <v>2674</v>
      </c>
      <c r="B2680" s="14" t="n">
        <v>46300</v>
      </c>
      <c r="C2680" s="47" t="inlineStr">
        <is>
          <t>الصيانة لاين</t>
        </is>
      </c>
      <c r="D2680" s="47" t="n">
        <v>759</v>
      </c>
      <c r="E2680" s="49" t="n">
        <v>10170041</v>
      </c>
      <c r="F2680" s="28">
        <f>IFERROR(VLOOKUP(E2680,'أرصدة المخزن'!$A:$E,3,0),"")</f>
        <v/>
      </c>
      <c r="G2680" s="29">
        <f>IFERROR(VLOOKUP(E2680,'أرصدة المخزن'!$A:$H,4,FALSE),"")</f>
        <v/>
      </c>
      <c r="H2680" s="13" t="n">
        <v>0.5</v>
      </c>
      <c r="I2680" s="115" t="inlineStr">
        <is>
          <t>صرف</t>
        </is>
      </c>
      <c r="J2680" s="13" t="inlineStr">
        <is>
          <t>نص باكيت (5 بكرات)</t>
        </is>
      </c>
      <c r="K2680" s="37">
        <f>IFERROR(VLOOKUP(E2680,'أرصدة المخزن'!$A:$H,8,0),"")</f>
        <v/>
      </c>
    </row>
    <row r="2681" ht="24.75" customHeight="1" s="138">
      <c r="A2681" s="13" t="n">
        <v>2675</v>
      </c>
      <c r="B2681" s="14" t="n">
        <v>46301</v>
      </c>
      <c r="C2681" s="47" t="inlineStr">
        <is>
          <t>النظافة لاين</t>
        </is>
      </c>
      <c r="D2681" s="47" t="n">
        <v>760</v>
      </c>
      <c r="E2681" s="49" t="n">
        <v>10050005</v>
      </c>
      <c r="F2681" s="28">
        <f>IFERROR(VLOOKUP(E2681,'أرصدة المخزن'!$A:$E,3,0),"")</f>
        <v/>
      </c>
      <c r="G2681" s="29">
        <f>IFERROR(VLOOKUP(E2681,'أرصدة المخزن'!$A:$H,4,FALSE),"")</f>
        <v/>
      </c>
      <c r="H2681" s="13" t="n">
        <v>2</v>
      </c>
      <c r="I2681" s="115" t="inlineStr">
        <is>
          <t>صرف</t>
        </is>
      </c>
      <c r="J2681" s="16" t="n"/>
      <c r="K2681" s="37">
        <f>IFERROR(VLOOKUP(E2681,'أرصدة المخزن'!$A:$H,8,0),"")</f>
        <v/>
      </c>
    </row>
    <row r="2682" ht="24.75" customHeight="1" s="138">
      <c r="A2682" s="13" t="n">
        <v>2676</v>
      </c>
      <c r="B2682" s="14" t="n">
        <v>46301</v>
      </c>
      <c r="C2682" s="47" t="inlineStr">
        <is>
          <t>النظافة لاين</t>
        </is>
      </c>
      <c r="D2682" s="47" t="n">
        <v>760</v>
      </c>
      <c r="E2682" s="49" t="n">
        <v>10050009</v>
      </c>
      <c r="F2682" s="28">
        <f>IFERROR(VLOOKUP(E2682,'أرصدة المخزن'!$A:$E,3,0),"")</f>
        <v/>
      </c>
      <c r="G2682" s="29">
        <f>IFERROR(VLOOKUP(E2682,'أرصدة المخزن'!$A:$H,4,FALSE),"")</f>
        <v/>
      </c>
      <c r="H2682" s="13" t="n">
        <v>1</v>
      </c>
      <c r="I2682" s="115" t="inlineStr">
        <is>
          <t>صرف</t>
        </is>
      </c>
      <c r="J2682" s="13" t="n"/>
      <c r="K2682" s="37">
        <f>IFERROR(VLOOKUP(E2682,'أرصدة المخزن'!$A:$H,8,0),"")</f>
        <v/>
      </c>
    </row>
    <row r="2683" ht="24.75" customHeight="1" s="138">
      <c r="A2683" s="13" t="n">
        <v>2677</v>
      </c>
      <c r="B2683" s="14" t="n">
        <v>46301</v>
      </c>
      <c r="C2683" s="47" t="inlineStr">
        <is>
          <t>النظافة لاين</t>
        </is>
      </c>
      <c r="D2683" s="47" t="n">
        <v>760</v>
      </c>
      <c r="E2683" s="49" t="n">
        <v>10050006</v>
      </c>
      <c r="F2683" s="28">
        <f>IFERROR(VLOOKUP(E2683,'أرصدة المخزن'!$A:$E,3,0),"")</f>
        <v/>
      </c>
      <c r="G2683" s="29">
        <f>IFERROR(VLOOKUP(E2683,'أرصدة المخزن'!$A:$H,4,FALSE),"")</f>
        <v/>
      </c>
      <c r="H2683" s="13" t="n">
        <v>3</v>
      </c>
      <c r="I2683" s="115" t="inlineStr">
        <is>
          <t>صرف</t>
        </is>
      </c>
      <c r="J2683" s="13" t="n"/>
      <c r="K2683" s="37">
        <f>IFERROR(VLOOKUP(E2683,'أرصدة المخزن'!$A:$H,8,0),"")</f>
        <v/>
      </c>
    </row>
    <row r="2684" ht="24.75" customHeight="1" s="138">
      <c r="A2684" s="13" t="n">
        <v>2678</v>
      </c>
      <c r="B2684" s="14" t="n">
        <v>46301</v>
      </c>
      <c r="C2684" s="47" t="inlineStr">
        <is>
          <t>النظافة لاين</t>
        </is>
      </c>
      <c r="D2684" s="47" t="n">
        <v>760</v>
      </c>
      <c r="E2684" s="49" t="n">
        <v>10050004</v>
      </c>
      <c r="F2684" s="28">
        <f>IFERROR(VLOOKUP(E2684,'أرصدة المخزن'!$A:$E,3,0),"")</f>
        <v/>
      </c>
      <c r="G2684" s="29">
        <f>IFERROR(VLOOKUP(E2684,'أرصدة المخزن'!$A:$H,4,FALSE),"")</f>
        <v/>
      </c>
      <c r="H2684" s="13" t="n">
        <v>4</v>
      </c>
      <c r="I2684" s="115" t="inlineStr">
        <is>
          <t>صرف</t>
        </is>
      </c>
      <c r="J2684" s="13" t="n"/>
      <c r="K2684" s="37">
        <f>IFERROR(VLOOKUP(E2684,'أرصدة المخزن'!$A:$H,8,0),"")</f>
        <v/>
      </c>
    </row>
    <row r="2685" ht="24.75" customHeight="1" s="138">
      <c r="A2685" s="13" t="n">
        <v>2679</v>
      </c>
      <c r="B2685" s="14" t="n">
        <v>46301</v>
      </c>
      <c r="C2685" s="47" t="inlineStr">
        <is>
          <t>النظافة لاين</t>
        </is>
      </c>
      <c r="D2685" s="47" t="n">
        <v>761</v>
      </c>
      <c r="E2685" s="49" t="n">
        <v>10050001</v>
      </c>
      <c r="F2685" s="28">
        <f>IFERROR(VLOOKUP(E2685,'أرصدة المخزن'!$A:$E,3,0),"")</f>
        <v/>
      </c>
      <c r="G2685" s="29">
        <f>IFERROR(VLOOKUP(E2685,'أرصدة المخزن'!$A:$H,4,FALSE),"")</f>
        <v/>
      </c>
      <c r="H2685" s="13" t="n">
        <v>60</v>
      </c>
      <c r="I2685" s="115" t="inlineStr">
        <is>
          <t>صرف</t>
        </is>
      </c>
      <c r="J2685" s="13" t="n"/>
      <c r="K2685" s="37">
        <f>IFERROR(VLOOKUP(E2685,'أرصدة المخزن'!$A:$H,8,0),"")</f>
        <v/>
      </c>
    </row>
    <row r="2686" ht="24.75" customHeight="1" s="138">
      <c r="A2686" s="13" t="n">
        <v>2680</v>
      </c>
      <c r="B2686" s="14" t="n">
        <v>46301</v>
      </c>
      <c r="C2686" s="47" t="inlineStr">
        <is>
          <t>النظافة لاين</t>
        </is>
      </c>
      <c r="D2686" s="47" t="n">
        <v>761</v>
      </c>
      <c r="E2686" s="49" t="n">
        <v>10050002</v>
      </c>
      <c r="F2686" s="28">
        <f>IFERROR(VLOOKUP(E2686,'أرصدة المخزن'!$A:$E,3,0),"")</f>
        <v/>
      </c>
      <c r="G2686" s="29">
        <f>IFERROR(VLOOKUP(E2686,'أرصدة المخزن'!$A:$H,4,FALSE),"")</f>
        <v/>
      </c>
      <c r="H2686" s="13" t="n">
        <v>2</v>
      </c>
      <c r="I2686" s="115" t="inlineStr">
        <is>
          <t>صرف</t>
        </is>
      </c>
      <c r="J2686" s="13" t="n"/>
      <c r="K2686" s="37">
        <f>IFERROR(VLOOKUP(E2686,'أرصدة المخزن'!$A:$H,8,0),"")</f>
        <v/>
      </c>
    </row>
    <row r="2687" ht="24.75" customHeight="1" s="138">
      <c r="A2687" s="13" t="n">
        <v>2681</v>
      </c>
      <c r="B2687" s="14" t="n">
        <v>46301</v>
      </c>
      <c r="C2687" s="47" t="inlineStr">
        <is>
          <t>الصيانة كالم</t>
        </is>
      </c>
      <c r="D2687" s="47" t="n">
        <v>762</v>
      </c>
      <c r="E2687" s="49" t="n">
        <v>10170010</v>
      </c>
      <c r="F2687" s="28">
        <f>IFERROR(VLOOKUP(E2687,'أرصدة المخزن'!$A:$E,3,0),"")</f>
        <v/>
      </c>
      <c r="G2687" s="29">
        <f>IFERROR(VLOOKUP(E2687,'أرصدة المخزن'!$A:$H,4,FALSE),"")</f>
        <v/>
      </c>
      <c r="H2687" s="13" t="n">
        <v>22</v>
      </c>
      <c r="I2687" s="115" t="inlineStr">
        <is>
          <t>صرف</t>
        </is>
      </c>
      <c r="J2687" s="13" t="inlineStr">
        <is>
          <t>441/6  وحدة رقم</t>
        </is>
      </c>
      <c r="K2687" s="37">
        <f>IFERROR(VLOOKUP(E2687,'أرصدة المخزن'!$A:$H,8,0),"")</f>
        <v/>
      </c>
    </row>
    <row r="2688" ht="24.75" customHeight="1" s="138">
      <c r="A2688" s="13" t="n">
        <v>2682</v>
      </c>
      <c r="B2688" s="14" t="n">
        <v>46301</v>
      </c>
      <c r="C2688" s="47" t="inlineStr">
        <is>
          <t>الصيانة كالم</t>
        </is>
      </c>
      <c r="D2688" s="47" t="n">
        <v>762</v>
      </c>
      <c r="E2688" s="49" t="n">
        <v>10170033</v>
      </c>
      <c r="F2688" s="28">
        <f>IFERROR(VLOOKUP(E2688,'أرصدة المخزن'!$A:$E,3,0),"")</f>
        <v/>
      </c>
      <c r="G2688" s="29">
        <f>IFERROR(VLOOKUP(E2688,'أرصدة المخزن'!$A:$H,4,FALSE),"")</f>
        <v/>
      </c>
      <c r="H2688" s="13" t="n">
        <v>0.5</v>
      </c>
      <c r="I2688" s="115" t="inlineStr">
        <is>
          <t>صرف</t>
        </is>
      </c>
      <c r="J2688" s="13" t="inlineStr">
        <is>
          <t>441/6  وحدة رقم</t>
        </is>
      </c>
      <c r="K2688" s="37">
        <f>IFERROR(VLOOKUP(E2688,'أرصدة المخزن'!$A:$H,8,0),"")</f>
        <v/>
      </c>
    </row>
    <row r="2689" ht="24.75" customHeight="1" s="138">
      <c r="A2689" s="13" t="n">
        <v>2683</v>
      </c>
      <c r="B2689" s="14" t="n">
        <v>46301</v>
      </c>
      <c r="C2689" s="47" t="inlineStr">
        <is>
          <t>الصيانة كالم</t>
        </is>
      </c>
      <c r="D2689" s="47" t="n">
        <v>762</v>
      </c>
      <c r="E2689" s="49" t="n">
        <v>10170080</v>
      </c>
      <c r="F2689" s="28">
        <f>IFERROR(VLOOKUP(E2689,'أرصدة المخزن'!$A:$E,3,0),"")</f>
        <v/>
      </c>
      <c r="G2689" s="29">
        <f>IFERROR(VLOOKUP(E2689,'أرصدة المخزن'!$A:$H,4,FALSE),"")</f>
        <v/>
      </c>
      <c r="H2689" s="13" t="n">
        <v>0.5</v>
      </c>
      <c r="I2689" s="115" t="inlineStr">
        <is>
          <t>صرف</t>
        </is>
      </c>
      <c r="J2689" s="13" t="inlineStr">
        <is>
          <t>441/6  وحدة رقم</t>
        </is>
      </c>
      <c r="K2689" s="37">
        <f>IFERROR(VLOOKUP(E2689,'أرصدة المخزن'!$A:$H,8,0),"")</f>
        <v/>
      </c>
    </row>
    <row r="2690" ht="24.75" customHeight="1" s="138">
      <c r="A2690" s="13" t="n">
        <v>2684</v>
      </c>
      <c r="B2690" s="14" t="n">
        <v>46301</v>
      </c>
      <c r="C2690" s="47" t="inlineStr">
        <is>
          <t>الصيانة كالم</t>
        </is>
      </c>
      <c r="D2690" s="47" t="n">
        <v>762</v>
      </c>
      <c r="E2690" s="49" t="n">
        <v>10170046</v>
      </c>
      <c r="F2690" s="28">
        <f>IFERROR(VLOOKUP(E2690,'أرصدة المخزن'!$A:$E,3,0),"")</f>
        <v/>
      </c>
      <c r="G2690" s="29">
        <f>IFERROR(VLOOKUP(E2690,'أرصدة المخزن'!$A:$H,4,FALSE),"")</f>
        <v/>
      </c>
      <c r="H2690" s="13" t="n">
        <v>2</v>
      </c>
      <c r="I2690" s="115" t="inlineStr">
        <is>
          <t>صرف</t>
        </is>
      </c>
      <c r="J2690" s="13" t="inlineStr">
        <is>
          <t>441/6  وحدة رقم</t>
        </is>
      </c>
      <c r="K2690" s="37">
        <f>IFERROR(VLOOKUP(E2690,'أرصدة المخزن'!$A:$H,8,0),"")</f>
        <v/>
      </c>
    </row>
    <row r="2691" ht="24.75" customHeight="1" s="138">
      <c r="A2691" s="13" t="n">
        <v>2685</v>
      </c>
      <c r="B2691" s="14" t="n">
        <v>46301</v>
      </c>
      <c r="C2691" s="47" t="inlineStr">
        <is>
          <t>الصيانة كالم</t>
        </is>
      </c>
      <c r="D2691" s="47" t="n">
        <v>763</v>
      </c>
      <c r="E2691" s="49" t="n">
        <v>10020161</v>
      </c>
      <c r="F2691" s="28">
        <f>IFERROR(VLOOKUP(E2691,'أرصدة المخزن'!$A:$E,3,0),"")</f>
        <v/>
      </c>
      <c r="G2691" s="29">
        <f>IFERROR(VLOOKUP(E2691,'أرصدة المخزن'!$A:$H,4,FALSE),"")</f>
        <v/>
      </c>
      <c r="H2691" s="13" t="n">
        <v>4</v>
      </c>
      <c r="I2691" s="115" t="inlineStr">
        <is>
          <t>صرف</t>
        </is>
      </c>
      <c r="J2691" s="13" t="inlineStr">
        <is>
          <t>441/6  وحدة رقم</t>
        </is>
      </c>
      <c r="K2691" s="37">
        <f>IFERROR(VLOOKUP(E2691,'أرصدة المخزن'!$A:$H,8,0),"")</f>
        <v/>
      </c>
    </row>
    <row r="2692" ht="24.75" customHeight="1" s="138">
      <c r="A2692" s="13" t="n">
        <v>2686</v>
      </c>
      <c r="B2692" s="14" t="n">
        <v>46301</v>
      </c>
      <c r="C2692" s="47" t="inlineStr">
        <is>
          <t>الصيانة كالم</t>
        </is>
      </c>
      <c r="D2692" s="47" t="n">
        <v>763</v>
      </c>
      <c r="E2692" s="49" t="n">
        <v>10020200</v>
      </c>
      <c r="F2692" s="28">
        <f>IFERROR(VLOOKUP(E2692,'أرصدة المخزن'!$A:$E,3,0),"")</f>
        <v/>
      </c>
      <c r="G2692" s="29">
        <f>IFERROR(VLOOKUP(E2692,'أرصدة المخزن'!$A:$H,4,FALSE),"")</f>
        <v/>
      </c>
      <c r="H2692" s="13" t="n">
        <v>1</v>
      </c>
      <c r="I2692" s="115" t="inlineStr">
        <is>
          <t>صرف</t>
        </is>
      </c>
      <c r="J2692" s="13" t="inlineStr">
        <is>
          <t>441/6  وحدة رقم</t>
        </is>
      </c>
      <c r="K2692" s="37">
        <f>IFERROR(VLOOKUP(E2692,'أرصدة المخزن'!$A:$H,8,0),"")</f>
        <v/>
      </c>
    </row>
    <row r="2693" ht="24.75" customHeight="1" s="138">
      <c r="A2693" s="13" t="n">
        <v>2687</v>
      </c>
      <c r="B2693" s="14" t="n">
        <v>46301</v>
      </c>
      <c r="C2693" s="47" t="inlineStr">
        <is>
          <t>الصيانة كالم</t>
        </is>
      </c>
      <c r="D2693" s="47" t="n">
        <v>763</v>
      </c>
      <c r="E2693" s="49" t="n">
        <v>10020162</v>
      </c>
      <c r="F2693" s="28">
        <f>IFERROR(VLOOKUP(E2693,'أرصدة المخزن'!$A:$E,3,0),"")</f>
        <v/>
      </c>
      <c r="G2693" s="29">
        <f>IFERROR(VLOOKUP(E2693,'أرصدة المخزن'!$A:$H,4,FALSE),"")</f>
        <v/>
      </c>
      <c r="H2693" s="13" t="n">
        <v>1</v>
      </c>
      <c r="I2693" s="115" t="inlineStr">
        <is>
          <t>صرف</t>
        </is>
      </c>
      <c r="J2693" s="13" t="inlineStr">
        <is>
          <t>441/6  وحدة رقم</t>
        </is>
      </c>
      <c r="K2693" s="37">
        <f>IFERROR(VLOOKUP(E2693,'أرصدة المخزن'!$A:$H,8,0),"")</f>
        <v/>
      </c>
    </row>
    <row r="2694" ht="24.75" customHeight="1" s="138">
      <c r="A2694" s="13" t="n">
        <v>2688</v>
      </c>
      <c r="B2694" s="14" t="n">
        <v>46301</v>
      </c>
      <c r="C2694" s="47" t="inlineStr">
        <is>
          <t>الصيانة كالم</t>
        </is>
      </c>
      <c r="D2694" s="47" t="n">
        <v>763</v>
      </c>
      <c r="E2694" s="49" t="n">
        <v>10020159</v>
      </c>
      <c r="F2694" s="28">
        <f>IFERROR(VLOOKUP(E2694,'أرصدة المخزن'!$A:$E,3,0),"")</f>
        <v/>
      </c>
      <c r="G2694" s="29">
        <f>IFERROR(VLOOKUP(E2694,'أرصدة المخزن'!$A:$H,4,FALSE),"")</f>
        <v/>
      </c>
      <c r="H2694" s="13" t="n">
        <v>1</v>
      </c>
      <c r="I2694" s="115" t="inlineStr">
        <is>
          <t>صرف</t>
        </is>
      </c>
      <c r="J2694" s="13" t="inlineStr">
        <is>
          <t>441/6  وحدة رقم</t>
        </is>
      </c>
      <c r="K2694" s="37">
        <f>IFERROR(VLOOKUP(E2694,'أرصدة المخزن'!$A:$H,8,0),"")</f>
        <v/>
      </c>
    </row>
    <row r="2695" ht="24.75" customHeight="1" s="138">
      <c r="A2695" s="13" t="n">
        <v>2689</v>
      </c>
      <c r="B2695" s="14" t="n">
        <v>46301</v>
      </c>
      <c r="C2695" s="47" t="inlineStr">
        <is>
          <t>الصيانة كالم</t>
        </is>
      </c>
      <c r="D2695" s="47" t="n">
        <v>764</v>
      </c>
      <c r="E2695" s="49" t="n">
        <v>10170038</v>
      </c>
      <c r="F2695" s="28">
        <f>IFERROR(VLOOKUP(E2695,'أرصدة المخزن'!$A:$E,3,0),"")</f>
        <v/>
      </c>
      <c r="G2695" s="29">
        <f>IFERROR(VLOOKUP(E2695,'أرصدة المخزن'!$A:$H,4,FALSE),"")</f>
        <v/>
      </c>
      <c r="H2695" s="13" t="n">
        <v>5</v>
      </c>
      <c r="I2695" s="115" t="inlineStr">
        <is>
          <t>صرف</t>
        </is>
      </c>
      <c r="J2695" s="13" t="inlineStr">
        <is>
          <t>441/6  وحدة رقم</t>
        </is>
      </c>
      <c r="K2695" s="37">
        <f>IFERROR(VLOOKUP(E2695,'أرصدة المخزن'!$A:$H,8,0),"")</f>
        <v/>
      </c>
    </row>
    <row r="2696" ht="24.75" customHeight="1" s="138">
      <c r="A2696" s="13" t="n">
        <v>2690</v>
      </c>
      <c r="B2696" s="14" t="n">
        <v>46301</v>
      </c>
      <c r="C2696" s="47" t="inlineStr">
        <is>
          <t>الصيانة كالم</t>
        </is>
      </c>
      <c r="D2696" s="47" t="n">
        <v>764</v>
      </c>
      <c r="E2696" s="49" t="n">
        <v>10170079</v>
      </c>
      <c r="F2696" s="28">
        <f>IFERROR(VLOOKUP(E2696,'أرصدة المخزن'!$A:$E,3,0),"")</f>
        <v/>
      </c>
      <c r="G2696" s="29">
        <f>IFERROR(VLOOKUP(E2696,'أرصدة المخزن'!$A:$H,4,FALSE),"")</f>
        <v/>
      </c>
      <c r="H2696" s="13" t="n">
        <v>1</v>
      </c>
      <c r="I2696" s="115" t="inlineStr">
        <is>
          <t>صرف</t>
        </is>
      </c>
      <c r="J2696" s="13" t="inlineStr">
        <is>
          <t>441/6  وحدة رقم</t>
        </is>
      </c>
      <c r="K2696" s="37">
        <f>IFERROR(VLOOKUP(E2696,'أرصدة المخزن'!$A:$H,8,0),"")</f>
        <v/>
      </c>
    </row>
    <row r="2697" ht="24.75" customHeight="1" s="138">
      <c r="A2697" s="13" t="n">
        <v>2691</v>
      </c>
      <c r="B2697" s="14" t="n">
        <v>46301</v>
      </c>
      <c r="C2697" s="47" t="inlineStr">
        <is>
          <t>الصيانة كالم</t>
        </is>
      </c>
      <c r="D2697" s="47" t="n">
        <v>764</v>
      </c>
      <c r="E2697" s="49" t="n">
        <v>10170067</v>
      </c>
      <c r="F2697" s="28">
        <f>IFERROR(VLOOKUP(E2697,'أرصدة المخزن'!$A:$E,3,0),"")</f>
        <v/>
      </c>
      <c r="G2697" s="29">
        <f>IFERROR(VLOOKUP(E2697,'أرصدة المخزن'!$A:$H,4,FALSE),"")</f>
        <v/>
      </c>
      <c r="H2697" s="13" t="n">
        <v>1</v>
      </c>
      <c r="I2697" s="115" t="inlineStr">
        <is>
          <t>صرف</t>
        </is>
      </c>
      <c r="J2697" s="13" t="inlineStr">
        <is>
          <t>441/6  وحدة رقم</t>
        </is>
      </c>
      <c r="K2697" s="37">
        <f>IFERROR(VLOOKUP(E2697,'أرصدة المخزن'!$A:$H,8,0),"")</f>
        <v/>
      </c>
    </row>
    <row r="2698" ht="24.75" customHeight="1" s="138">
      <c r="A2698" s="13" t="n">
        <v>2692</v>
      </c>
      <c r="B2698" s="14" t="n">
        <v>46301</v>
      </c>
      <c r="C2698" s="47" t="inlineStr">
        <is>
          <t>الصيانة كالم</t>
        </is>
      </c>
      <c r="D2698" s="47" t="n">
        <v>764</v>
      </c>
      <c r="E2698" s="49" t="n">
        <v>10170010</v>
      </c>
      <c r="F2698" s="28">
        <f>IFERROR(VLOOKUP(E2698,'أرصدة المخزن'!$A:$E,3,0),"")</f>
        <v/>
      </c>
      <c r="G2698" s="29">
        <f>IFERROR(VLOOKUP(E2698,'أرصدة المخزن'!$A:$H,4,FALSE),"")</f>
        <v/>
      </c>
      <c r="H2698" s="13" t="n">
        <v>2</v>
      </c>
      <c r="I2698" s="115" t="inlineStr">
        <is>
          <t>صرف</t>
        </is>
      </c>
      <c r="J2698" s="13" t="inlineStr">
        <is>
          <t>441/6  وحدة رقم</t>
        </is>
      </c>
      <c r="K2698" s="37">
        <f>IFERROR(VLOOKUP(E2698,'أرصدة المخزن'!$A:$H,8,0),"")</f>
        <v/>
      </c>
    </row>
    <row r="2699" ht="24.75" customHeight="1" s="138">
      <c r="A2699" s="13" t="n">
        <v>2693</v>
      </c>
      <c r="B2699" s="14" t="n">
        <v>46301</v>
      </c>
      <c r="C2699" s="47" t="inlineStr">
        <is>
          <t>الصيانة كالم</t>
        </is>
      </c>
      <c r="D2699" s="47" t="n">
        <v>765</v>
      </c>
      <c r="E2699" s="49" t="n">
        <v>10020224</v>
      </c>
      <c r="F2699" s="28">
        <f>IFERROR(VLOOKUP(E2699,'أرصدة المخزن'!$A:$E,3,0),"")</f>
        <v/>
      </c>
      <c r="G2699" s="29">
        <f>IFERROR(VLOOKUP(E2699,'أرصدة المخزن'!$A:$H,4,FALSE),"")</f>
        <v/>
      </c>
      <c r="H2699" s="13" t="n">
        <v>39</v>
      </c>
      <c r="I2699" s="115" t="inlineStr">
        <is>
          <t>صرف</t>
        </is>
      </c>
      <c r="J2699" s="13" t="inlineStr">
        <is>
          <t>441/6  وحدة رقم</t>
        </is>
      </c>
      <c r="K2699" s="37">
        <f>IFERROR(VLOOKUP(E2699,'أرصدة المخزن'!$A:$H,8,0),"")</f>
        <v/>
      </c>
    </row>
    <row r="2700" ht="24.75" customHeight="1" s="138">
      <c r="A2700" s="13" t="n">
        <v>2694</v>
      </c>
      <c r="B2700" s="14" t="n">
        <v>46301</v>
      </c>
      <c r="C2700" s="47" t="inlineStr">
        <is>
          <t>الصيانة كالم</t>
        </is>
      </c>
      <c r="D2700" s="47" t="n">
        <v>765</v>
      </c>
      <c r="E2700" s="49" t="n">
        <v>10020164</v>
      </c>
      <c r="F2700" s="28">
        <f>IFERROR(VLOOKUP(E2700,'أرصدة المخزن'!$A:$E,3,0),"")</f>
        <v/>
      </c>
      <c r="G2700" s="29">
        <f>IFERROR(VLOOKUP(E2700,'أرصدة المخزن'!$A:$H,4,FALSE),"")</f>
        <v/>
      </c>
      <c r="H2700" s="13" t="n">
        <v>15</v>
      </c>
      <c r="I2700" s="115" t="inlineStr">
        <is>
          <t>صرف</t>
        </is>
      </c>
      <c r="J2700" s="13" t="inlineStr">
        <is>
          <t>441/6  وحدة رقم</t>
        </is>
      </c>
      <c r="K2700" s="37">
        <f>IFERROR(VLOOKUP(E2700,'أرصدة المخزن'!$A:$H,8,0),"")</f>
        <v/>
      </c>
    </row>
    <row r="2701" ht="24.75" customHeight="1" s="138">
      <c r="A2701" s="13" t="n">
        <v>2695</v>
      </c>
      <c r="B2701" s="14" t="n">
        <v>46301</v>
      </c>
      <c r="C2701" s="47" t="inlineStr">
        <is>
          <t>الصيانة كالم</t>
        </is>
      </c>
      <c r="D2701" s="47" t="n">
        <v>765</v>
      </c>
      <c r="E2701" s="49" t="n">
        <v>10020160</v>
      </c>
      <c r="F2701" s="28">
        <f>IFERROR(VLOOKUP(E2701,'أرصدة المخزن'!$A:$E,3,0),"")</f>
        <v/>
      </c>
      <c r="G2701" s="29">
        <f>IFERROR(VLOOKUP(E2701,'أرصدة المخزن'!$A:$H,4,FALSE),"")</f>
        <v/>
      </c>
      <c r="H2701" s="13" t="n">
        <v>5</v>
      </c>
      <c r="I2701" s="115" t="inlineStr">
        <is>
          <t>صرف</t>
        </is>
      </c>
      <c r="J2701" s="13" t="inlineStr">
        <is>
          <t>441/6  وحدة رقم</t>
        </is>
      </c>
      <c r="K2701" s="37">
        <f>IFERROR(VLOOKUP(E2701,'أرصدة المخزن'!$A:$H,8,0),"")</f>
        <v/>
      </c>
    </row>
    <row r="2702" ht="24.75" customHeight="1" s="138">
      <c r="A2702" s="13" t="n">
        <v>2696</v>
      </c>
      <c r="B2702" s="14" t="n">
        <v>46301</v>
      </c>
      <c r="C2702" s="47" t="inlineStr">
        <is>
          <t>الصيانة كالم</t>
        </is>
      </c>
      <c r="D2702" s="47" t="n">
        <v>765</v>
      </c>
      <c r="E2702" s="49" t="n">
        <v>10020199</v>
      </c>
      <c r="F2702" s="28">
        <f>IFERROR(VLOOKUP(E2702,'أرصدة المخزن'!$A:$E,3,0),"")</f>
        <v/>
      </c>
      <c r="G2702" s="29">
        <f>IFERROR(VLOOKUP(E2702,'أرصدة المخزن'!$A:$H,4,FALSE),"")</f>
        <v/>
      </c>
      <c r="H2702" s="13" t="n">
        <v>1</v>
      </c>
      <c r="I2702" s="115" t="inlineStr">
        <is>
          <t>صرف</t>
        </is>
      </c>
      <c r="J2702" s="13" t="inlineStr">
        <is>
          <t>441/6  وحدة رقم</t>
        </is>
      </c>
      <c r="K2702" s="37">
        <f>IFERROR(VLOOKUP(E2702,'أرصدة المخزن'!$A:$H,8,0),"")</f>
        <v/>
      </c>
    </row>
    <row r="2703" ht="24.75" customHeight="1" s="138">
      <c r="A2703" s="13" t="n">
        <v>2697</v>
      </c>
      <c r="B2703" s="14" t="n">
        <v>46301</v>
      </c>
      <c r="C2703" s="47" t="inlineStr">
        <is>
          <t>الصيانة كالم</t>
        </is>
      </c>
      <c r="D2703" s="47" t="n">
        <v>766</v>
      </c>
      <c r="E2703" s="49" t="n">
        <v>10020227</v>
      </c>
      <c r="F2703" s="28">
        <f>IFERROR(VLOOKUP(E2703,'أرصدة المخزن'!$A:$E,3,0),"")</f>
        <v/>
      </c>
      <c r="G2703" s="29">
        <f>IFERROR(VLOOKUP(E2703,'أرصدة المخزن'!$A:$H,4,FALSE),"")</f>
        <v/>
      </c>
      <c r="H2703" s="13" t="n">
        <v>15</v>
      </c>
      <c r="I2703" s="115" t="inlineStr">
        <is>
          <t>صرف</t>
        </is>
      </c>
      <c r="J2703" s="13" t="inlineStr">
        <is>
          <t>كرفانات إدارة المجتمعات</t>
        </is>
      </c>
      <c r="K2703" s="37">
        <f>IFERROR(VLOOKUP(E2703,'أرصدة المخزن'!$A:$H,8,0),"")</f>
        <v/>
      </c>
    </row>
    <row r="2704" ht="24.75" customHeight="1" s="138">
      <c r="A2704" s="13" t="n">
        <v>2698</v>
      </c>
      <c r="B2704" s="14" t="n">
        <v>46301</v>
      </c>
      <c r="C2704" s="47" t="inlineStr">
        <is>
          <t>الصيانة كالم</t>
        </is>
      </c>
      <c r="D2704" s="47" t="n">
        <v>766</v>
      </c>
      <c r="E2704" s="49" t="n">
        <v>10020091</v>
      </c>
      <c r="F2704" s="28">
        <f>IFERROR(VLOOKUP(E2704,'أرصدة المخزن'!$A:$E,3,0),"")</f>
        <v/>
      </c>
      <c r="G2704" s="29">
        <f>IFERROR(VLOOKUP(E2704,'أرصدة المخزن'!$A:$H,4,FALSE),"")</f>
        <v/>
      </c>
      <c r="H2704" s="13" t="n">
        <v>16</v>
      </c>
      <c r="I2704" s="115" t="inlineStr">
        <is>
          <t>صرف</t>
        </is>
      </c>
      <c r="J2704" s="13" t="inlineStr">
        <is>
          <t>كرفانات إدارة المجتمعات</t>
        </is>
      </c>
      <c r="K2704" s="37">
        <f>IFERROR(VLOOKUP(E2704,'أرصدة المخزن'!$A:$H,8,0),"")</f>
        <v/>
      </c>
    </row>
    <row r="2705" ht="24.75" customHeight="1" s="138">
      <c r="A2705" s="13" t="n">
        <v>2699</v>
      </c>
      <c r="B2705" s="14" t="n">
        <v>46302</v>
      </c>
      <c r="C2705" s="47" t="inlineStr">
        <is>
          <t>لوتس</t>
        </is>
      </c>
      <c r="D2705" s="47" t="n">
        <v>767</v>
      </c>
      <c r="E2705" s="49" t="n">
        <v>10010035</v>
      </c>
      <c r="F2705" s="28">
        <f>IFERROR(VLOOKUP(E2705,'أرصدة المخزن'!$A:$E,3,0),"")</f>
        <v/>
      </c>
      <c r="G2705" s="29">
        <f>IFERROR(VLOOKUP(E2705,'أرصدة المخزن'!$A:$H,4,FALSE),"")</f>
        <v/>
      </c>
      <c r="H2705" s="13" t="n">
        <v>120</v>
      </c>
      <c r="I2705" s="115" t="inlineStr">
        <is>
          <t>صرف</t>
        </is>
      </c>
      <c r="J2705" s="13" t="inlineStr">
        <is>
          <t>عمارات التطوير مرحلة 2</t>
        </is>
      </c>
      <c r="K2705" s="37">
        <f>IFERROR(VLOOKUP(E2705,'أرصدة المخزن'!$A:$H,8,0),"")</f>
        <v/>
      </c>
    </row>
    <row r="2706" ht="24.75" customHeight="1" s="138">
      <c r="A2706" s="13" t="n">
        <v>2700</v>
      </c>
      <c r="B2706" s="14" t="n">
        <v>46302</v>
      </c>
      <c r="C2706" s="47" t="inlineStr">
        <is>
          <t>لوتس</t>
        </is>
      </c>
      <c r="D2706" s="47" t="n">
        <v>767</v>
      </c>
      <c r="E2706" s="49" t="n">
        <v>10010037</v>
      </c>
      <c r="F2706" s="28">
        <f>IFERROR(VLOOKUP(E2706,'أرصدة المخزن'!$A:$E,3,0),"")</f>
        <v/>
      </c>
      <c r="G2706" s="29">
        <f>IFERROR(VLOOKUP(E2706,'أرصدة المخزن'!$A:$H,4,FALSE),"")</f>
        <v/>
      </c>
      <c r="H2706" s="13" t="n">
        <v>25</v>
      </c>
      <c r="I2706" s="115" t="inlineStr">
        <is>
          <t>صرف</t>
        </is>
      </c>
      <c r="J2706" s="13" t="inlineStr">
        <is>
          <t>عمارات التطوير مرحلة 2</t>
        </is>
      </c>
      <c r="K2706" s="37">
        <f>IFERROR(VLOOKUP(E2706,'أرصدة المخزن'!$A:$H,8,0),"")</f>
        <v/>
      </c>
    </row>
    <row r="2707" ht="24.75" customHeight="1" s="138">
      <c r="A2707" s="13" t="n">
        <v>2701</v>
      </c>
      <c r="B2707" s="14" t="n">
        <v>46302</v>
      </c>
      <c r="C2707" s="47" t="inlineStr">
        <is>
          <t>الري بلوم</t>
        </is>
      </c>
      <c r="D2707" s="47" t="n">
        <v>768</v>
      </c>
      <c r="E2707" s="49" t="n">
        <v>10030031</v>
      </c>
      <c r="F2707" s="28">
        <f>IFERROR(VLOOKUP(E2707,'أرصدة المخزن'!$A:$E,3,0),"")</f>
        <v/>
      </c>
      <c r="G2707" s="29">
        <f>IFERROR(VLOOKUP(E2707,'أرصدة المخزن'!$A:$H,4,FALSE),"")</f>
        <v/>
      </c>
      <c r="H2707" s="13" t="n">
        <v>3</v>
      </c>
      <c r="I2707" s="115" t="inlineStr">
        <is>
          <t>صرف</t>
        </is>
      </c>
      <c r="J2707" s="13" t="inlineStr">
        <is>
          <t>حمام 4</t>
        </is>
      </c>
      <c r="K2707" s="37">
        <f>IFERROR(VLOOKUP(E2707,'أرصدة المخزن'!$A:$H,8,0),"")</f>
        <v/>
      </c>
    </row>
    <row r="2708" ht="24.75" customHeight="1" s="138">
      <c r="A2708" s="13" t="n">
        <v>2702</v>
      </c>
      <c r="B2708" s="14" t="n">
        <v>46302</v>
      </c>
      <c r="C2708" s="47" t="inlineStr">
        <is>
          <t>الري بلوم</t>
        </is>
      </c>
      <c r="D2708" s="47" t="n">
        <v>768</v>
      </c>
      <c r="E2708" s="49" t="n">
        <v>10030042</v>
      </c>
      <c r="F2708" s="28">
        <f>IFERROR(VLOOKUP(E2708,'أرصدة المخزن'!$A:$E,3,0),"")</f>
        <v/>
      </c>
      <c r="G2708" s="29">
        <f>IFERROR(VLOOKUP(E2708,'أرصدة المخزن'!$A:$H,4,FALSE),"")</f>
        <v/>
      </c>
      <c r="H2708" s="13" t="n">
        <v>4</v>
      </c>
      <c r="I2708" s="115" t="inlineStr">
        <is>
          <t>صرف</t>
        </is>
      </c>
      <c r="J2708" s="13" t="inlineStr">
        <is>
          <t>حمام 4</t>
        </is>
      </c>
      <c r="K2708" s="37">
        <f>IFERROR(VLOOKUP(E2708,'أرصدة المخزن'!$A:$H,8,0),"")</f>
        <v/>
      </c>
    </row>
    <row r="2709" ht="24.75" customHeight="1" s="138">
      <c r="A2709" s="13" t="n">
        <v>2703</v>
      </c>
      <c r="B2709" s="14" t="n">
        <v>46302</v>
      </c>
      <c r="C2709" s="47" t="inlineStr">
        <is>
          <t>الري بلوم</t>
        </is>
      </c>
      <c r="D2709" s="47" t="n">
        <v>768</v>
      </c>
      <c r="E2709" s="49" t="n">
        <v>10030044</v>
      </c>
      <c r="F2709" s="28">
        <f>IFERROR(VLOOKUP(E2709,'أرصدة المخزن'!$A:$E,3,0),"")</f>
        <v/>
      </c>
      <c r="G2709" s="29">
        <f>IFERROR(VLOOKUP(E2709,'أرصدة المخزن'!$A:$H,4,FALSE),"")</f>
        <v/>
      </c>
      <c r="H2709" s="13" t="n">
        <v>1</v>
      </c>
      <c r="I2709" s="115" t="inlineStr">
        <is>
          <t>صرف</t>
        </is>
      </c>
      <c r="J2709" s="13" t="inlineStr">
        <is>
          <t>حمام 4</t>
        </is>
      </c>
      <c r="K2709" s="37">
        <f>IFERROR(VLOOKUP(E2709,'أرصدة المخزن'!$A:$H,8,0),"")</f>
        <v/>
      </c>
    </row>
    <row r="2710" ht="24.75" customHeight="1" s="138">
      <c r="A2710" s="13" t="n">
        <v>2704</v>
      </c>
      <c r="B2710" s="14" t="n">
        <v>46302</v>
      </c>
      <c r="C2710" s="47" t="inlineStr">
        <is>
          <t>الري بلوم</t>
        </is>
      </c>
      <c r="D2710" s="47" t="n">
        <v>768</v>
      </c>
      <c r="E2710" s="49" t="n">
        <v>10030045</v>
      </c>
      <c r="F2710" s="28">
        <f>IFERROR(VLOOKUP(E2710,'أرصدة المخزن'!$A:$E,3,0),"")</f>
        <v/>
      </c>
      <c r="G2710" s="29">
        <f>IFERROR(VLOOKUP(E2710,'أرصدة المخزن'!$A:$H,4,FALSE),"")</f>
        <v/>
      </c>
      <c r="H2710" s="13" t="n">
        <v>1</v>
      </c>
      <c r="I2710" s="115" t="inlineStr">
        <is>
          <t>صرف</t>
        </is>
      </c>
      <c r="J2710" s="13" t="inlineStr">
        <is>
          <t>حمام 4</t>
        </is>
      </c>
      <c r="K2710" s="37">
        <f>IFERROR(VLOOKUP(E2710,'أرصدة المخزن'!$A:$H,8,0),"")</f>
        <v/>
      </c>
    </row>
    <row r="2711" ht="24.75" customHeight="1" s="138">
      <c r="A2711" s="13" t="n">
        <v>2705</v>
      </c>
      <c r="B2711" s="14" t="n">
        <v>46302</v>
      </c>
      <c r="C2711" s="47" t="inlineStr">
        <is>
          <t>الري بلوم</t>
        </is>
      </c>
      <c r="D2711" s="47" t="n">
        <v>769</v>
      </c>
      <c r="E2711" s="49" t="n">
        <v>10030002</v>
      </c>
      <c r="F2711" s="28">
        <f>IFERROR(VLOOKUP(E2711,'أرصدة المخزن'!$A:$E,3,0),"")</f>
        <v/>
      </c>
      <c r="G2711" s="29">
        <f>IFERROR(VLOOKUP(E2711,'أرصدة المخزن'!$A:$H,4,FALSE),"")</f>
        <v/>
      </c>
      <c r="H2711" s="13" t="n">
        <v>300</v>
      </c>
      <c r="I2711" s="115" t="inlineStr">
        <is>
          <t>صرف</t>
        </is>
      </c>
      <c r="J2711" s="13" t="inlineStr">
        <is>
          <t>حمام 4</t>
        </is>
      </c>
      <c r="K2711" s="37">
        <f>IFERROR(VLOOKUP(E2711,'أرصدة المخزن'!$A:$H,8,0),"")</f>
        <v/>
      </c>
    </row>
    <row r="2712" ht="24.75" customHeight="1" s="138">
      <c r="A2712" s="13" t="n">
        <v>2706</v>
      </c>
      <c r="B2712" s="14" t="n">
        <v>46302</v>
      </c>
      <c r="C2712" s="47" t="inlineStr">
        <is>
          <t>الري بلوم</t>
        </is>
      </c>
      <c r="D2712" s="47" t="n">
        <v>769</v>
      </c>
      <c r="E2712" s="49" t="n">
        <v>10030004</v>
      </c>
      <c r="F2712" s="28">
        <f>IFERROR(VLOOKUP(E2712,'أرصدة المخزن'!$A:$E,3,0),"")</f>
        <v/>
      </c>
      <c r="G2712" s="29">
        <f>IFERROR(VLOOKUP(E2712,'أرصدة المخزن'!$A:$H,4,FALSE),"")</f>
        <v/>
      </c>
      <c r="H2712" s="13" t="n">
        <v>9</v>
      </c>
      <c r="I2712" s="115" t="inlineStr">
        <is>
          <t>صرف</t>
        </is>
      </c>
      <c r="J2712" s="13" t="inlineStr">
        <is>
          <t>حمام 4 و6</t>
        </is>
      </c>
      <c r="K2712" s="37">
        <f>IFERROR(VLOOKUP(E2712,'أرصدة المخزن'!$A:$H,8,0),"")</f>
        <v/>
      </c>
    </row>
    <row r="2713" ht="24.75" customHeight="1" s="138">
      <c r="A2713" s="13" t="n">
        <v>2707</v>
      </c>
      <c r="B2713" s="14" t="n">
        <v>46302</v>
      </c>
      <c r="C2713" s="47" t="inlineStr">
        <is>
          <t>الري بلوم</t>
        </is>
      </c>
      <c r="D2713" s="47" t="n">
        <v>769</v>
      </c>
      <c r="E2713" s="49" t="n">
        <v>10030003</v>
      </c>
      <c r="F2713" s="28">
        <f>IFERROR(VLOOKUP(E2713,'أرصدة المخزن'!$A:$E,3,0),"")</f>
        <v/>
      </c>
      <c r="G2713" s="29">
        <f>IFERROR(VLOOKUP(E2713,'أرصدة المخزن'!$A:$H,4,FALSE),"")</f>
        <v/>
      </c>
      <c r="H2713" s="13" t="n">
        <v>6</v>
      </c>
      <c r="I2713" s="115" t="inlineStr">
        <is>
          <t>صرف</t>
        </is>
      </c>
      <c r="J2713" s="13" t="inlineStr">
        <is>
          <t>بحيرة 3 و54</t>
        </is>
      </c>
      <c r="K2713" s="37">
        <f>IFERROR(VLOOKUP(E2713,'أرصدة المخزن'!$A:$H,8,0),"")</f>
        <v/>
      </c>
    </row>
    <row r="2714" ht="18.6" customHeight="1" s="138">
      <c r="A2714" s="13" t="n">
        <v>2708</v>
      </c>
      <c r="B2714" s="14" t="n">
        <v>46302</v>
      </c>
      <c r="C2714" s="47" t="inlineStr">
        <is>
          <t>الري سلطان</t>
        </is>
      </c>
      <c r="D2714" s="47" t="n">
        <v>770</v>
      </c>
      <c r="E2714" s="49" t="n">
        <v>10030031</v>
      </c>
      <c r="F2714" s="28">
        <f>IFERROR(VLOOKUP(E2714,'أرصدة المخزن'!$A:$E,3,0),"")</f>
        <v/>
      </c>
      <c r="G2714" s="29">
        <f>IFERROR(VLOOKUP(E2714,'أرصدة المخزن'!$A:$H,4,FALSE),"")</f>
        <v/>
      </c>
      <c r="H2714" s="13" t="n">
        <v>5</v>
      </c>
      <c r="I2714" s="115" t="inlineStr">
        <is>
          <t>صرف</t>
        </is>
      </c>
      <c r="J2714" s="131" t="n"/>
      <c r="K2714" s="37">
        <f>IFERROR(VLOOKUP(E2714,'أرصدة المخزن'!$A:$H,8,0),"")</f>
        <v/>
      </c>
    </row>
    <row r="2715" ht="18.6" customHeight="1" s="138">
      <c r="A2715" s="13" t="n">
        <v>2709</v>
      </c>
      <c r="B2715" s="14" t="n">
        <v>46302</v>
      </c>
      <c r="C2715" s="47" t="inlineStr">
        <is>
          <t>الري سلطان</t>
        </is>
      </c>
      <c r="D2715" s="47" t="n">
        <v>770</v>
      </c>
      <c r="E2715" s="49" t="n">
        <v>10030042</v>
      </c>
      <c r="F2715" s="28">
        <f>IFERROR(VLOOKUP(E2715,'أرصدة المخزن'!$A:$E,3,0),"")</f>
        <v/>
      </c>
      <c r="G2715" s="29">
        <f>IFERROR(VLOOKUP(E2715,'أرصدة المخزن'!$A:$H,4,FALSE),"")</f>
        <v/>
      </c>
      <c r="H2715" s="13" t="n">
        <v>4</v>
      </c>
      <c r="I2715" s="115" t="inlineStr">
        <is>
          <t>صرف</t>
        </is>
      </c>
      <c r="J2715" s="133" t="n"/>
      <c r="K2715" s="37">
        <f>IFERROR(VLOOKUP(E2715,'أرصدة المخزن'!$A:$H,8,0),"")</f>
        <v/>
      </c>
    </row>
    <row r="2716" ht="18.6" customHeight="1" s="138">
      <c r="A2716" s="13" t="n">
        <v>2710</v>
      </c>
      <c r="B2716" s="14" t="n">
        <v>46302</v>
      </c>
      <c r="C2716" s="47" t="inlineStr">
        <is>
          <t>الري سلطان</t>
        </is>
      </c>
      <c r="D2716" s="47" t="n">
        <v>770</v>
      </c>
      <c r="E2716" s="49" t="n">
        <v>10030044</v>
      </c>
      <c r="F2716" s="28">
        <f>IFERROR(VLOOKUP(E2716,'أرصدة المخزن'!$A:$E,3,0),"")</f>
        <v/>
      </c>
      <c r="G2716" s="29">
        <f>IFERROR(VLOOKUP(E2716,'أرصدة المخزن'!$A:$H,4,FALSE),"")</f>
        <v/>
      </c>
      <c r="H2716" s="13" t="n">
        <v>1</v>
      </c>
      <c r="I2716" s="115" t="inlineStr">
        <is>
          <t>صرف</t>
        </is>
      </c>
      <c r="J2716" s="132" t="n"/>
      <c r="K2716" s="37">
        <f>IFERROR(VLOOKUP(E2716,'أرصدة المخزن'!$A:$H,8,0),"")</f>
        <v/>
      </c>
    </row>
    <row r="2717" ht="18.6" customHeight="1" s="138">
      <c r="A2717" s="13" t="n">
        <v>2711</v>
      </c>
      <c r="B2717" s="14" t="n">
        <v>46302</v>
      </c>
      <c r="C2717" s="47" t="inlineStr">
        <is>
          <t>الري سلطان</t>
        </is>
      </c>
      <c r="D2717" s="47" t="n">
        <v>770</v>
      </c>
      <c r="E2717" s="49" t="n">
        <v>10030002</v>
      </c>
      <c r="F2717" s="28">
        <f>IFERROR(VLOOKUP(E2717,'أرصدة المخزن'!$A:$E,3,0),"")</f>
        <v/>
      </c>
      <c r="G2717" s="29">
        <f>IFERROR(VLOOKUP(E2717,'أرصدة المخزن'!$A:$H,4,FALSE),"")</f>
        <v/>
      </c>
      <c r="H2717" s="13" t="n">
        <v>200</v>
      </c>
      <c r="I2717" s="115" t="inlineStr">
        <is>
          <t>صرف</t>
        </is>
      </c>
      <c r="J2717" s="132" t="n"/>
      <c r="K2717" s="37">
        <f>IFERROR(VLOOKUP(E2717,'أرصدة المخزن'!$A:$H,8,0),"")</f>
        <v/>
      </c>
    </row>
    <row r="2718" ht="24.75" customHeight="1" s="138">
      <c r="A2718" s="13" t="n">
        <v>2712</v>
      </c>
      <c r="B2718" s="14" t="n">
        <v>46303</v>
      </c>
      <c r="C2718" s="47" t="inlineStr">
        <is>
          <t>الصيانة كالم</t>
        </is>
      </c>
      <c r="D2718" s="47" t="n">
        <v>771</v>
      </c>
      <c r="E2718" s="49" t="n">
        <v>10020184</v>
      </c>
      <c r="F2718" s="28">
        <f>IFERROR(VLOOKUP(E2718,'أرصدة المخزن'!$A:$E,3,0),"")</f>
        <v/>
      </c>
      <c r="G2718" s="29">
        <f>IFERROR(VLOOKUP(E2718,'أرصدة المخزن'!$A:$H,4,FALSE),"")</f>
        <v/>
      </c>
      <c r="H2718" s="13" t="n">
        <v>2</v>
      </c>
      <c r="I2718" s="115" t="inlineStr">
        <is>
          <t>صرف</t>
        </is>
      </c>
      <c r="J2718" s="13" t="inlineStr">
        <is>
          <t>عمارة 401</t>
        </is>
      </c>
      <c r="K2718" s="37">
        <f>IFERROR(VLOOKUP(E2718,'أرصدة المخزن'!$A:$H,8,0),"")</f>
        <v/>
      </c>
    </row>
    <row r="2719" ht="24.75" customHeight="1" s="138">
      <c r="A2719" s="13" t="n">
        <v>2713</v>
      </c>
      <c r="B2719" s="14" t="n">
        <v>46303</v>
      </c>
      <c r="C2719" s="47" t="inlineStr">
        <is>
          <t>الصيانة كالم</t>
        </is>
      </c>
      <c r="D2719" s="47" t="n">
        <v>771</v>
      </c>
      <c r="E2719" s="49" t="n">
        <v>10020166</v>
      </c>
      <c r="F2719" s="28">
        <f>IFERROR(VLOOKUP(E2719,'أرصدة المخزن'!$A:$E,3,0),"")</f>
        <v/>
      </c>
      <c r="G2719" s="29">
        <f>IFERROR(VLOOKUP(E2719,'أرصدة المخزن'!$A:$H,4,FALSE),"")</f>
        <v/>
      </c>
      <c r="H2719" s="13" t="n">
        <v>1</v>
      </c>
      <c r="I2719" s="115" t="inlineStr">
        <is>
          <t>صرف</t>
        </is>
      </c>
      <c r="J2719" s="13" t="inlineStr">
        <is>
          <t>عمارة 402</t>
        </is>
      </c>
      <c r="K2719" s="37">
        <f>IFERROR(VLOOKUP(E2719,'أرصدة المخزن'!$A:$H,8,0),"")</f>
        <v/>
      </c>
    </row>
    <row r="2720" ht="24.75" customHeight="1" s="138">
      <c r="A2720" s="13" t="n">
        <v>2714</v>
      </c>
      <c r="B2720" s="14" t="n">
        <v>46305</v>
      </c>
      <c r="C2720" s="47" t="inlineStr">
        <is>
          <t>النظافة كايرو</t>
        </is>
      </c>
      <c r="D2720" s="47" t="n">
        <v>772</v>
      </c>
      <c r="E2720" s="49" t="n">
        <v>10050005</v>
      </c>
      <c r="F2720" s="28">
        <f>IFERROR(VLOOKUP(E2720,'أرصدة المخزن'!$A:$E,3,0),"")</f>
        <v/>
      </c>
      <c r="G2720" s="29">
        <f>IFERROR(VLOOKUP(E2720,'أرصدة المخزن'!$A:$H,4,FALSE),"")</f>
        <v/>
      </c>
      <c r="H2720" s="13" t="n">
        <v>4</v>
      </c>
      <c r="I2720" s="115" t="inlineStr">
        <is>
          <t>صرف</t>
        </is>
      </c>
      <c r="J2720" s="13" t="n"/>
      <c r="K2720" s="37">
        <f>IFERROR(VLOOKUP(E2720,'أرصدة المخزن'!$A:$H,8,0),"")</f>
        <v/>
      </c>
    </row>
    <row r="2721" ht="24.75" customHeight="1" s="138">
      <c r="A2721" s="13" t="n">
        <v>2715</v>
      </c>
      <c r="B2721" s="14" t="n">
        <v>46305</v>
      </c>
      <c r="C2721" s="47" t="inlineStr">
        <is>
          <t>النظافة كايرو</t>
        </is>
      </c>
      <c r="D2721" s="47" t="n">
        <v>772</v>
      </c>
      <c r="E2721" s="49" t="n">
        <v>10050002</v>
      </c>
      <c r="F2721" s="28">
        <f>IFERROR(VLOOKUP(E2721,'أرصدة المخزن'!$A:$E,3,0),"")</f>
        <v/>
      </c>
      <c r="G2721" s="29">
        <f>IFERROR(VLOOKUP(E2721,'أرصدة المخزن'!$A:$H,4,FALSE),"")</f>
        <v/>
      </c>
      <c r="H2721" s="13" t="n">
        <v>3</v>
      </c>
      <c r="I2721" s="115" t="inlineStr">
        <is>
          <t>صرف</t>
        </is>
      </c>
      <c r="J2721" s="13" t="n"/>
      <c r="K2721" s="37">
        <f>IFERROR(VLOOKUP(E2721,'أرصدة المخزن'!$A:$H,8,0),"")</f>
        <v/>
      </c>
    </row>
    <row r="2722" ht="24.75" customHeight="1" s="138">
      <c r="A2722" s="13" t="n">
        <v>2716</v>
      </c>
      <c r="B2722" s="14" t="n">
        <v>46305</v>
      </c>
      <c r="C2722" s="47" t="inlineStr">
        <is>
          <t>النظافة كايرو</t>
        </is>
      </c>
      <c r="D2722" s="47" t="n">
        <v>772</v>
      </c>
      <c r="E2722" s="49" t="n">
        <v>10050003</v>
      </c>
      <c r="F2722" s="28">
        <f>IFERROR(VLOOKUP(E2722,'أرصدة المخزن'!$A:$E,3,0),"")</f>
        <v/>
      </c>
      <c r="G2722" s="29">
        <f>IFERROR(VLOOKUP(E2722,'أرصدة المخزن'!$A:$H,4,FALSE),"")</f>
        <v/>
      </c>
      <c r="H2722" s="13" t="n">
        <v>18</v>
      </c>
      <c r="I2722" s="115" t="inlineStr">
        <is>
          <t>صرف</t>
        </is>
      </c>
      <c r="J2722" s="13" t="n"/>
      <c r="K2722" s="37">
        <f>IFERROR(VLOOKUP(E2722,'أرصدة المخزن'!$A:$H,8,0),"")</f>
        <v/>
      </c>
    </row>
    <row r="2723" ht="24.75" customHeight="1" s="138">
      <c r="A2723" s="13" t="n">
        <v>2717</v>
      </c>
      <c r="B2723" s="14" t="n">
        <v>46305</v>
      </c>
      <c r="C2723" s="47" t="inlineStr">
        <is>
          <t>النظافة لاين</t>
        </is>
      </c>
      <c r="D2723" s="47" t="n">
        <v>773</v>
      </c>
      <c r="E2723" s="49" t="n">
        <v>10050009</v>
      </c>
      <c r="F2723" s="28">
        <f>IFERROR(VLOOKUP(E2723,'أرصدة المخزن'!$A:$E,3,0),"")</f>
        <v/>
      </c>
      <c r="G2723" s="29">
        <f>IFERROR(VLOOKUP(E2723,'أرصدة المخزن'!$A:$H,4,FALSE),"")</f>
        <v/>
      </c>
      <c r="H2723" s="13" t="n">
        <v>4</v>
      </c>
      <c r="I2723" s="115" t="inlineStr">
        <is>
          <t>صرف</t>
        </is>
      </c>
      <c r="J2723" s="13" t="n"/>
      <c r="K2723" s="37">
        <f>IFERROR(VLOOKUP(E2723,'أرصدة المخزن'!$A:$H,8,0),"")</f>
        <v/>
      </c>
    </row>
    <row r="2724" ht="24.75" customHeight="1" s="138">
      <c r="A2724" s="13" t="n">
        <v>2718</v>
      </c>
      <c r="B2724" s="14" t="n">
        <v>46305</v>
      </c>
      <c r="C2724" s="47" t="inlineStr">
        <is>
          <t>النظافة لاين</t>
        </is>
      </c>
      <c r="D2724" s="47" t="n">
        <v>773</v>
      </c>
      <c r="E2724" s="49" t="n">
        <v>10050004</v>
      </c>
      <c r="F2724" s="28">
        <f>IFERROR(VLOOKUP(E2724,'أرصدة المخزن'!$A:$E,3,0),"")</f>
        <v/>
      </c>
      <c r="G2724" s="29">
        <f>IFERROR(VLOOKUP(E2724,'أرصدة المخزن'!$A:$H,4,FALSE),"")</f>
        <v/>
      </c>
      <c r="H2724" s="13" t="n">
        <v>8</v>
      </c>
      <c r="I2724" s="115" t="inlineStr">
        <is>
          <t>صرف</t>
        </is>
      </c>
      <c r="J2724" s="13" t="n"/>
      <c r="K2724" s="37">
        <f>IFERROR(VLOOKUP(E2724,'أرصدة المخزن'!$A:$H,8,0),"")</f>
        <v/>
      </c>
    </row>
    <row r="2725" ht="24.75" customHeight="1" s="138">
      <c r="A2725" s="13" t="n">
        <v>2719</v>
      </c>
      <c r="B2725" s="14" t="n">
        <v>46306</v>
      </c>
      <c r="C2725" s="47" t="inlineStr">
        <is>
          <t>الصيانة لاين</t>
        </is>
      </c>
      <c r="D2725" s="47" t="n">
        <v>774</v>
      </c>
      <c r="E2725" s="49" t="n">
        <v>10040042</v>
      </c>
      <c r="F2725" s="28">
        <f>IFERROR(VLOOKUP(E2725,'أرصدة المخزن'!$A:$E,3,0),"")</f>
        <v/>
      </c>
      <c r="G2725" s="29">
        <f>IFERROR(VLOOKUP(E2725,'أرصدة المخزن'!$A:$H,4,FALSE),"")</f>
        <v/>
      </c>
      <c r="H2725" s="13" t="n">
        <v>4</v>
      </c>
      <c r="I2725" s="115" t="inlineStr">
        <is>
          <t>صرف</t>
        </is>
      </c>
      <c r="J2725" s="13" t="n"/>
      <c r="K2725" s="37">
        <f>IFERROR(VLOOKUP(E2725,'أرصدة المخزن'!$A:$H,8,0),"")</f>
        <v/>
      </c>
    </row>
    <row r="2726" ht="24.75" customHeight="1" s="138">
      <c r="A2726" s="13" t="n">
        <v>2720</v>
      </c>
      <c r="B2726" s="14" t="n">
        <v>46306</v>
      </c>
      <c r="C2726" s="47" t="inlineStr">
        <is>
          <t>الصيانة لاين</t>
        </is>
      </c>
      <c r="D2726" s="47" t="n">
        <v>774</v>
      </c>
      <c r="E2726" s="49" t="n">
        <v>10020102</v>
      </c>
      <c r="F2726" s="28">
        <f>IFERROR(VLOOKUP(E2726,'أرصدة المخزن'!$A:$E,3,0),"")</f>
        <v/>
      </c>
      <c r="G2726" s="29">
        <f>IFERROR(VLOOKUP(E2726,'أرصدة المخزن'!$A:$H,4,FALSE),"")</f>
        <v/>
      </c>
      <c r="H2726" s="13" t="n">
        <v>2</v>
      </c>
      <c r="I2726" s="115" t="inlineStr">
        <is>
          <t>صرف</t>
        </is>
      </c>
      <c r="J2726" s="13" t="n"/>
      <c r="K2726" s="37">
        <f>IFERROR(VLOOKUP(E2726,'أرصدة المخزن'!$A:$H,8,0),"")</f>
        <v/>
      </c>
    </row>
    <row r="2727" ht="24.75" customHeight="1" s="138">
      <c r="A2727" s="13" t="n">
        <v>2721</v>
      </c>
      <c r="B2727" s="14" t="n">
        <v>46306</v>
      </c>
      <c r="C2727" s="47" t="inlineStr">
        <is>
          <t>الصيانة لاين</t>
        </is>
      </c>
      <c r="D2727" s="47" t="n">
        <v>775</v>
      </c>
      <c r="E2727" s="49" t="n">
        <v>10170041</v>
      </c>
      <c r="F2727" s="28">
        <f>IFERROR(VLOOKUP(E2727,'أرصدة المخزن'!$A:$E,3,0),"")</f>
        <v/>
      </c>
      <c r="G2727" s="29">
        <f>IFERROR(VLOOKUP(E2727,'أرصدة المخزن'!$A:$H,4,FALSE),"")</f>
        <v/>
      </c>
      <c r="H2727" s="13" t="n">
        <v>1</v>
      </c>
      <c r="I2727" s="115" t="inlineStr">
        <is>
          <t>صرف</t>
        </is>
      </c>
      <c r="J2727" s="13" t="inlineStr">
        <is>
          <t>عمارة 386 وعمارة 89</t>
        </is>
      </c>
      <c r="K2727" s="37">
        <f>IFERROR(VLOOKUP(E2727,'أرصدة المخزن'!$A:$H,8,0),"")</f>
        <v/>
      </c>
    </row>
    <row r="2728" ht="24.75" customHeight="1" s="138">
      <c r="A2728" s="13" t="n">
        <v>2722</v>
      </c>
      <c r="B2728" s="14" t="n">
        <v>46306</v>
      </c>
      <c r="C2728" s="47" t="inlineStr">
        <is>
          <t>الصيانة لاين</t>
        </is>
      </c>
      <c r="D2728" s="47" t="n">
        <v>775</v>
      </c>
      <c r="E2728" s="49" t="n">
        <v>10170065</v>
      </c>
      <c r="F2728" s="28">
        <f>IFERROR(VLOOKUP(E2728,'أرصدة المخزن'!$A:$E,3,0),"")</f>
        <v/>
      </c>
      <c r="G2728" s="29">
        <f>IFERROR(VLOOKUP(E2728,'أرصدة المخزن'!$A:$H,4,FALSE),"")</f>
        <v/>
      </c>
      <c r="H2728" s="13" t="n">
        <v>1</v>
      </c>
      <c r="I2728" s="115" t="inlineStr">
        <is>
          <t>صرف</t>
        </is>
      </c>
      <c r="J2728" s="13" t="inlineStr">
        <is>
          <t>عمارة 386 وعمارة 89</t>
        </is>
      </c>
      <c r="K2728" s="37">
        <f>IFERROR(VLOOKUP(E2728,'أرصدة المخزن'!$A:$H,8,0),"")</f>
        <v/>
      </c>
    </row>
    <row r="2729" ht="24.75" customHeight="1" s="138">
      <c r="A2729" s="13" t="n">
        <v>2723</v>
      </c>
      <c r="B2729" s="14" t="n">
        <v>46306</v>
      </c>
      <c r="C2729" s="47" t="inlineStr">
        <is>
          <t>الصيانة لاين</t>
        </is>
      </c>
      <c r="D2729" s="47" t="n">
        <v>775</v>
      </c>
      <c r="E2729" s="49" t="n">
        <v>10010039</v>
      </c>
      <c r="F2729" s="28">
        <f>IFERROR(VLOOKUP(E2729,'أرصدة المخزن'!$A:$E,3,0),"")</f>
        <v/>
      </c>
      <c r="G2729" s="29">
        <f>IFERROR(VLOOKUP(E2729,'أرصدة المخزن'!$A:$H,4,FALSE),"")</f>
        <v/>
      </c>
      <c r="H2729" s="13" t="n">
        <v>2</v>
      </c>
      <c r="I2729" s="115" t="inlineStr">
        <is>
          <t>صرف</t>
        </is>
      </c>
      <c r="J2729" s="13" t="inlineStr">
        <is>
          <t>عمارة 386 وعمارة 89</t>
        </is>
      </c>
      <c r="K2729" s="37">
        <f>IFERROR(VLOOKUP(E2729,'أرصدة المخزن'!$A:$H,8,0),"")</f>
        <v/>
      </c>
    </row>
    <row r="2730" ht="24.75" customHeight="1" s="138">
      <c r="A2730" s="13" t="n">
        <v>2724</v>
      </c>
      <c r="B2730" s="14" t="n">
        <v>46306</v>
      </c>
      <c r="C2730" s="47" t="inlineStr">
        <is>
          <t>ذا كالم</t>
        </is>
      </c>
      <c r="D2730" s="47" t="n">
        <v>776</v>
      </c>
      <c r="E2730" s="49" t="n">
        <v>10010039</v>
      </c>
      <c r="F2730" s="28">
        <f>IFERROR(VLOOKUP(E2730,'أرصدة المخزن'!$A:$E,3,0),"")</f>
        <v/>
      </c>
      <c r="G2730" s="29">
        <f>IFERROR(VLOOKUP(E2730,'أرصدة المخزن'!$A:$H,4,FALSE),"")</f>
        <v/>
      </c>
      <c r="H2730" s="13" t="n">
        <v>8</v>
      </c>
      <c r="I2730" s="115" t="inlineStr">
        <is>
          <t>صرف</t>
        </is>
      </c>
      <c r="J2730" s="13" t="n"/>
      <c r="K2730" s="37">
        <f>IFERROR(VLOOKUP(E2730,'أرصدة المخزن'!$A:$H,8,0),"")</f>
        <v/>
      </c>
    </row>
    <row r="2731" ht="24.75" customHeight="1" s="138">
      <c r="A2731" s="13" t="n">
        <v>2725</v>
      </c>
      <c r="B2731" s="14" t="n">
        <v>46306</v>
      </c>
      <c r="C2731" s="47" t="inlineStr">
        <is>
          <t>المسطحات المائية</t>
        </is>
      </c>
      <c r="D2731" s="47" t="n">
        <v>777</v>
      </c>
      <c r="E2731" s="49" t="n">
        <v>10040013</v>
      </c>
      <c r="F2731" s="28">
        <f>IFERROR(VLOOKUP(E2731,'أرصدة المخزن'!$A:$E,3,0),"")</f>
        <v/>
      </c>
      <c r="G2731" s="29">
        <f>IFERROR(VLOOKUP(E2731,'أرصدة المخزن'!$A:$H,4,FALSE),"")</f>
        <v/>
      </c>
      <c r="H2731" s="13" t="n">
        <v>3</v>
      </c>
      <c r="I2731" s="115" t="inlineStr">
        <is>
          <t>صرف</t>
        </is>
      </c>
      <c r="J2731" s="13" t="n"/>
      <c r="K2731" s="37">
        <f>IFERROR(VLOOKUP(E2731,'أرصدة المخزن'!$A:$H,8,0),"")</f>
        <v/>
      </c>
    </row>
    <row r="2732" ht="24.75" customHeight="1" s="138">
      <c r="A2732" s="13" t="n">
        <v>2726</v>
      </c>
      <c r="B2732" s="14" t="n">
        <v>46306</v>
      </c>
      <c r="C2732" s="47" t="inlineStr">
        <is>
          <t>المسطحات المائية</t>
        </is>
      </c>
      <c r="D2732" s="47" t="n">
        <v>777</v>
      </c>
      <c r="E2732" s="49" t="n">
        <v>10040047</v>
      </c>
      <c r="F2732" s="28">
        <f>IFERROR(VLOOKUP(E2732,'أرصدة المخزن'!$A:$E,3,0),"")</f>
        <v/>
      </c>
      <c r="G2732" s="29">
        <f>IFERROR(VLOOKUP(E2732,'أرصدة المخزن'!$A:$H,4,FALSE),"")</f>
        <v/>
      </c>
      <c r="H2732" s="13" t="n">
        <v>1</v>
      </c>
      <c r="I2732" s="115" t="inlineStr">
        <is>
          <t>صرف</t>
        </is>
      </c>
      <c r="J2732" s="13" t="n"/>
      <c r="K2732" s="37">
        <f>IFERROR(VLOOKUP(E2732,'أرصدة المخزن'!$A:$H,8,0),"")</f>
        <v/>
      </c>
    </row>
    <row r="2733" ht="24.75" customHeight="1" s="138">
      <c r="A2733" s="13" t="n">
        <v>2727</v>
      </c>
      <c r="B2733" s="14" t="n">
        <v>46306</v>
      </c>
      <c r="C2733" s="47" t="inlineStr">
        <is>
          <t>ذا كالم</t>
        </is>
      </c>
      <c r="D2733" s="47" t="n">
        <v>778</v>
      </c>
      <c r="E2733" s="49" t="n">
        <v>10040016</v>
      </c>
      <c r="F2733" s="28">
        <f>IFERROR(VLOOKUP(E2733,'أرصدة المخزن'!$A:$E,3,0),"")</f>
        <v/>
      </c>
      <c r="G2733" s="29">
        <f>IFERROR(VLOOKUP(E2733,'أرصدة المخزن'!$A:$H,4,FALSE),"")</f>
        <v/>
      </c>
      <c r="H2733" s="13" t="n">
        <v>22</v>
      </c>
      <c r="I2733" s="115" t="inlineStr">
        <is>
          <t>صرف</t>
        </is>
      </c>
      <c r="J2733" s="13" t="inlineStr">
        <is>
          <t>للفحص الفني</t>
        </is>
      </c>
      <c r="K2733" s="37">
        <f>IFERROR(VLOOKUP(E2733,'أرصدة المخزن'!$A:$H,8,0),"")</f>
        <v/>
      </c>
    </row>
    <row r="2734" ht="24.75" customHeight="1" s="138">
      <c r="A2734" s="13" t="n">
        <v>2728</v>
      </c>
      <c r="B2734" s="14" t="n">
        <v>46306</v>
      </c>
      <c r="C2734" s="47" t="inlineStr">
        <is>
          <t>الصيانة كالم</t>
        </is>
      </c>
      <c r="D2734" s="47" t="n">
        <v>779</v>
      </c>
      <c r="E2734" s="49" t="n">
        <v>10010085</v>
      </c>
      <c r="F2734" s="28">
        <f>IFERROR(VLOOKUP(E2734,'أرصدة المخزن'!$A:$E,3,0),"")</f>
        <v/>
      </c>
      <c r="G2734" s="29">
        <f>IFERROR(VLOOKUP(E2734,'أرصدة المخزن'!$A:$H,4,FALSE),"")</f>
        <v/>
      </c>
      <c r="H2734" s="13" t="n">
        <v>3</v>
      </c>
      <c r="I2734" s="115" t="inlineStr">
        <is>
          <t>صرف</t>
        </is>
      </c>
      <c r="J2734" s="13" t="inlineStr">
        <is>
          <t>فيلا أ/حسام زكي</t>
        </is>
      </c>
      <c r="K2734" s="37">
        <f>IFERROR(VLOOKUP(E2734,'أرصدة المخزن'!$A:$H,8,0),"")</f>
        <v/>
      </c>
    </row>
    <row r="2735" ht="24.75" customHeight="1" s="138">
      <c r="A2735" s="13" t="n">
        <v>2729</v>
      </c>
      <c r="B2735" s="14" t="n">
        <v>46306</v>
      </c>
      <c r="C2735" s="47" t="inlineStr">
        <is>
          <t>الصيانة كالم</t>
        </is>
      </c>
      <c r="D2735" s="47" t="n">
        <v>779</v>
      </c>
      <c r="E2735" s="49" t="n">
        <v>10010082</v>
      </c>
      <c r="F2735" s="28">
        <f>IFERROR(VLOOKUP(E2735,'أرصدة المخزن'!$A:$E,3,0),"")</f>
        <v/>
      </c>
      <c r="G2735" s="29">
        <f>IFERROR(VLOOKUP(E2735,'أرصدة المخزن'!$A:$H,4,FALSE),"")</f>
        <v/>
      </c>
      <c r="H2735" s="13" t="n">
        <v>1</v>
      </c>
      <c r="I2735" s="115" t="inlineStr">
        <is>
          <t>صرف</t>
        </is>
      </c>
      <c r="J2735" s="13" t="inlineStr">
        <is>
          <t>فيلا أ/حسام زكي</t>
        </is>
      </c>
      <c r="K2735" s="37">
        <f>IFERROR(VLOOKUP(E2735,'أرصدة المخزن'!$A:$H,8,0),"")</f>
        <v/>
      </c>
    </row>
    <row r="2736" ht="24.75" customHeight="1" s="138">
      <c r="A2736" s="13" t="n">
        <v>2730</v>
      </c>
      <c r="B2736" s="14" t="n">
        <v>46306</v>
      </c>
      <c r="C2736" s="47" t="inlineStr">
        <is>
          <t>الصيانة كالم</t>
        </is>
      </c>
      <c r="D2736" s="47" t="n">
        <v>779</v>
      </c>
      <c r="E2736" s="49" t="n">
        <v>10010079</v>
      </c>
      <c r="F2736" s="28">
        <f>IFERROR(VLOOKUP(E2736,'أرصدة المخزن'!$A:$E,3,0),"")</f>
        <v/>
      </c>
      <c r="G2736" s="29">
        <f>IFERROR(VLOOKUP(E2736,'أرصدة المخزن'!$A:$H,4,FALSE),"")</f>
        <v/>
      </c>
      <c r="H2736" s="13" t="n">
        <v>7</v>
      </c>
      <c r="I2736" s="115" t="inlineStr">
        <is>
          <t>صرف</t>
        </is>
      </c>
      <c r="J2736" s="13" t="inlineStr">
        <is>
          <t>فيلا أ/حسام زكي</t>
        </is>
      </c>
      <c r="K2736" s="37">
        <f>IFERROR(VLOOKUP(E2736,'أرصدة المخزن'!$A:$H,8,0),"")</f>
        <v/>
      </c>
    </row>
    <row r="2737" ht="24.75" customHeight="1" s="138">
      <c r="A2737" s="13" t="n">
        <v>2731</v>
      </c>
      <c r="B2737" s="14" t="n">
        <v>46306</v>
      </c>
      <c r="C2737" s="47" t="inlineStr">
        <is>
          <t>الصيانة كالم</t>
        </is>
      </c>
      <c r="D2737" s="47" t="n">
        <v>779</v>
      </c>
      <c r="E2737" s="49" t="n">
        <v>10010092</v>
      </c>
      <c r="F2737" s="28">
        <f>IFERROR(VLOOKUP(E2737,'أرصدة المخزن'!$A:$E,3,0),"")</f>
        <v/>
      </c>
      <c r="G2737" s="29">
        <f>IFERROR(VLOOKUP(E2737,'أرصدة المخزن'!$A:$H,4,FALSE),"")</f>
        <v/>
      </c>
      <c r="H2737" s="13" t="n">
        <v>1</v>
      </c>
      <c r="I2737" s="115" t="inlineStr">
        <is>
          <t>صرف</t>
        </is>
      </c>
      <c r="J2737" s="13" t="inlineStr">
        <is>
          <t>فيلا أ/حسام زكي</t>
        </is>
      </c>
      <c r="K2737" s="37">
        <f>IFERROR(VLOOKUP(E2737,'أرصدة المخزن'!$A:$H,8,0),"")</f>
        <v/>
      </c>
    </row>
    <row r="2738" ht="24.75" customHeight="1" s="138">
      <c r="A2738" s="13" t="n">
        <v>2732</v>
      </c>
      <c r="B2738" s="14" t="n">
        <v>46306</v>
      </c>
      <c r="C2738" s="47" t="inlineStr">
        <is>
          <t>الصيانة كالم</t>
        </is>
      </c>
      <c r="D2738" s="47" t="n">
        <v>780</v>
      </c>
      <c r="E2738" s="49" t="n">
        <v>10010086</v>
      </c>
      <c r="F2738" s="28">
        <f>IFERROR(VLOOKUP(E2738,'أرصدة المخزن'!$A:$E,3,0),"")</f>
        <v/>
      </c>
      <c r="G2738" s="29">
        <f>IFERROR(VLOOKUP(E2738,'أرصدة المخزن'!$A:$H,4,FALSE),"")</f>
        <v/>
      </c>
      <c r="H2738" s="13" t="n">
        <v>3</v>
      </c>
      <c r="I2738" s="115" t="inlineStr">
        <is>
          <t>صرف</t>
        </is>
      </c>
      <c r="J2738" s="13" t="inlineStr">
        <is>
          <t>فيلا أ/حسام زكي</t>
        </is>
      </c>
      <c r="K2738" s="37">
        <f>IFERROR(VLOOKUP(E2738,'أرصدة المخزن'!$A:$H,8,0),"")</f>
        <v/>
      </c>
    </row>
    <row r="2739" ht="24.75" customHeight="1" s="138">
      <c r="A2739" s="13" t="n">
        <v>2733</v>
      </c>
      <c r="B2739" s="14" t="n">
        <v>46306</v>
      </c>
      <c r="C2739" s="47" t="inlineStr">
        <is>
          <t>الصيانة كالم</t>
        </is>
      </c>
      <c r="D2739" s="47" t="n">
        <v>780</v>
      </c>
      <c r="E2739" s="49" t="n">
        <v>10010088</v>
      </c>
      <c r="F2739" s="28">
        <f>IFERROR(VLOOKUP(E2739,'أرصدة المخزن'!$A:$E,3,0),"")</f>
        <v/>
      </c>
      <c r="G2739" s="29">
        <f>IFERROR(VLOOKUP(E2739,'أرصدة المخزن'!$A:$H,4,FALSE),"")</f>
        <v/>
      </c>
      <c r="H2739" s="13" t="n">
        <v>2</v>
      </c>
      <c r="I2739" s="115" t="inlineStr">
        <is>
          <t>صرف</t>
        </is>
      </c>
      <c r="J2739" s="13" t="inlineStr">
        <is>
          <t>اختبار لوحات رقم العمارة</t>
        </is>
      </c>
      <c r="K2739" s="37">
        <f>IFERROR(VLOOKUP(E2739,'أرصدة المخزن'!$A:$H,8,0),"")</f>
        <v/>
      </c>
    </row>
    <row r="2740" ht="18.6" customHeight="1" s="138">
      <c r="A2740" s="13" t="n">
        <v>2734</v>
      </c>
      <c r="B2740" s="14" t="n">
        <v>46306</v>
      </c>
      <c r="C2740" s="47" t="inlineStr">
        <is>
          <t>الصيانة كالم</t>
        </is>
      </c>
      <c r="D2740" s="47" t="n">
        <v>780</v>
      </c>
      <c r="E2740" s="49" t="n">
        <v>10010089</v>
      </c>
      <c r="F2740" s="28">
        <f>IFERROR(VLOOKUP(E2740,'أرصدة المخزن'!$A:$E,3,0),"")</f>
        <v/>
      </c>
      <c r="G2740" s="29">
        <f>IFERROR(VLOOKUP(E2740,'أرصدة المخزن'!$A:$H,4,FALSE),"")</f>
        <v/>
      </c>
      <c r="H2740" s="13" t="n">
        <v>2</v>
      </c>
      <c r="I2740" s="115" t="inlineStr">
        <is>
          <t>صرف</t>
        </is>
      </c>
      <c r="J2740" s="13" t="inlineStr">
        <is>
          <t>اختبار لوحات رقم العمارة</t>
        </is>
      </c>
      <c r="K2740" s="37">
        <f>IFERROR(VLOOKUP(E2740,'أرصدة المخزن'!$A:$H,8,0),"")</f>
        <v/>
      </c>
    </row>
    <row r="2741" ht="24.75" customHeight="1" s="138">
      <c r="A2741" s="13" t="n">
        <v>2735</v>
      </c>
      <c r="B2741" s="14" t="n">
        <v>46306</v>
      </c>
      <c r="C2741" s="47" t="inlineStr">
        <is>
          <t>الصيانة لاين</t>
        </is>
      </c>
      <c r="D2741" s="47" t="n">
        <v>781</v>
      </c>
      <c r="E2741" s="49" t="n">
        <v>10010002</v>
      </c>
      <c r="F2741" s="28">
        <f>IFERROR(VLOOKUP(E2741,'أرصدة المخزن'!$A:$E,3,0),"")</f>
        <v/>
      </c>
      <c r="G2741" s="29">
        <f>IFERROR(VLOOKUP(E2741,'أرصدة المخزن'!$A:$H,4,FALSE),"")</f>
        <v/>
      </c>
      <c r="H2741" s="13" t="n">
        <v>4</v>
      </c>
      <c r="I2741" s="115" t="inlineStr">
        <is>
          <t>صرف</t>
        </is>
      </c>
      <c r="J2741" s="13" t="inlineStr">
        <is>
          <t>عمارة 133</t>
        </is>
      </c>
      <c r="K2741" s="37">
        <f>IFERROR(VLOOKUP(E2741,'أرصدة المخزن'!$A:$H,8,0),"")</f>
        <v/>
      </c>
    </row>
    <row r="2742" ht="24.75" customHeight="1" s="138">
      <c r="A2742" s="13" t="n">
        <v>2736</v>
      </c>
      <c r="B2742" s="14" t="n"/>
      <c r="C2742" s="47" t="n"/>
      <c r="D2742" s="47" t="n"/>
      <c r="E2742" s="49" t="n"/>
      <c r="F2742" s="28">
        <f>IFERROR(VLOOKUP(E2742,'أرصدة المخزن'!$A:$E,3,0),"")</f>
        <v/>
      </c>
      <c r="G2742" s="29">
        <f>IFERROR(VLOOKUP(E2742,'أرصدة المخزن'!$A:$H,4,FALSE),"")</f>
        <v/>
      </c>
      <c r="H2742" s="13" t="n"/>
      <c r="I2742" s="115" t="inlineStr">
        <is>
          <t>صرف</t>
        </is>
      </c>
      <c r="J2742" s="13" t="n"/>
      <c r="K2742" s="37">
        <f>IFERROR(VLOOKUP(E2742,'أرصدة المخزن'!$A:$H,8,0),"")</f>
        <v/>
      </c>
    </row>
    <row r="2743" ht="24.75" customHeight="1" s="138">
      <c r="A2743" s="13" t="n">
        <v>2737</v>
      </c>
      <c r="B2743" s="14" t="n"/>
      <c r="C2743" s="47" t="n"/>
      <c r="D2743" s="47" t="n"/>
      <c r="E2743" s="49" t="n"/>
      <c r="F2743" s="28">
        <f>IFERROR(VLOOKUP(E2743,'أرصدة المخزن'!$A:$E,3,0),"")</f>
        <v/>
      </c>
      <c r="G2743" s="29">
        <f>IFERROR(VLOOKUP(E2743,'أرصدة المخزن'!$A:$H,4,FALSE),"")</f>
        <v/>
      </c>
      <c r="H2743" s="13" t="n"/>
      <c r="I2743" s="115" t="inlineStr">
        <is>
          <t>صرف</t>
        </is>
      </c>
      <c r="J2743" s="13" t="n"/>
      <c r="K2743" s="37">
        <f>IFERROR(VLOOKUP(E2743,'أرصدة المخزن'!$A:$H,8,0),"")</f>
        <v/>
      </c>
    </row>
    <row r="2744" ht="24.75" customHeight="1" s="138">
      <c r="A2744" s="13" t="n">
        <v>2738</v>
      </c>
      <c r="B2744" s="14" t="n"/>
      <c r="C2744" s="47" t="n"/>
      <c r="D2744" s="47" t="n"/>
      <c r="E2744" s="49" t="n"/>
      <c r="F2744" s="28">
        <f>IFERROR(VLOOKUP(E2744,'أرصدة المخزن'!$A:$E,3,0),"")</f>
        <v/>
      </c>
      <c r="G2744" s="29">
        <f>IFERROR(VLOOKUP(E2744,'أرصدة المخزن'!$A:$H,4,FALSE),"")</f>
        <v/>
      </c>
      <c r="H2744" s="13" t="n"/>
      <c r="I2744" s="115" t="inlineStr">
        <is>
          <t>صرف</t>
        </is>
      </c>
      <c r="J2744" s="13" t="n"/>
      <c r="K2744" s="37">
        <f>IFERROR(VLOOKUP(E2744,'أرصدة المخزن'!$A:$H,8,0),"")</f>
        <v/>
      </c>
    </row>
    <row r="2745" ht="24.75" customHeight="1" s="138">
      <c r="A2745" s="13" t="n">
        <v>2739</v>
      </c>
      <c r="B2745" s="14" t="n"/>
      <c r="C2745" s="47" t="n"/>
      <c r="D2745" s="47" t="n"/>
      <c r="E2745" s="49" t="n"/>
      <c r="F2745" s="28">
        <f>IFERROR(VLOOKUP(E2745,'أرصدة المخزن'!$A:$E,3,0),"")</f>
        <v/>
      </c>
      <c r="G2745" s="29">
        <f>IFERROR(VLOOKUP(E2745,'أرصدة المخزن'!$A:$H,4,FALSE),"")</f>
        <v/>
      </c>
      <c r="H2745" s="13" t="n"/>
      <c r="I2745" s="115" t="inlineStr">
        <is>
          <t>صرف</t>
        </is>
      </c>
      <c r="J2745" s="13" t="n"/>
      <c r="K2745" s="37">
        <f>IFERROR(VLOOKUP(E2745,'أرصدة المخزن'!$A:$H,8,0),"")</f>
        <v/>
      </c>
    </row>
    <row r="2746" ht="24.75" customHeight="1" s="138">
      <c r="A2746" s="13" t="n">
        <v>2740</v>
      </c>
      <c r="B2746" s="14" t="n"/>
      <c r="C2746" s="47" t="n"/>
      <c r="D2746" s="47" t="n"/>
      <c r="E2746" s="49" t="n"/>
      <c r="F2746" s="28">
        <f>IFERROR(VLOOKUP(E2746,'أرصدة المخزن'!$A:$E,3,0),"")</f>
        <v/>
      </c>
      <c r="G2746" s="29">
        <f>IFERROR(VLOOKUP(E2746,'أرصدة المخزن'!$A:$H,4,FALSE),"")</f>
        <v/>
      </c>
      <c r="H2746" s="13" t="n"/>
      <c r="I2746" s="115" t="inlineStr">
        <is>
          <t>صرف</t>
        </is>
      </c>
      <c r="J2746" s="13" t="n"/>
      <c r="K2746" s="37">
        <f>IFERROR(VLOOKUP(E2746,'أرصدة المخزن'!$A:$H,8,0),"")</f>
        <v/>
      </c>
    </row>
    <row r="2747" ht="24.75" customHeight="1" s="138">
      <c r="A2747" s="13" t="n">
        <v>2741</v>
      </c>
      <c r="B2747" s="14" t="n"/>
      <c r="C2747" s="47" t="n"/>
      <c r="D2747" s="47" t="n"/>
      <c r="E2747" s="49" t="n"/>
      <c r="F2747" s="28">
        <f>IFERROR(VLOOKUP(E2747,'أرصدة المخزن'!$A:$E,3,0),"")</f>
        <v/>
      </c>
      <c r="G2747" s="29">
        <f>IFERROR(VLOOKUP(E2747,'أرصدة المخزن'!$A:$H,4,FALSE),"")</f>
        <v/>
      </c>
      <c r="H2747" s="13" t="n"/>
      <c r="I2747" s="115" t="inlineStr">
        <is>
          <t>صرف</t>
        </is>
      </c>
      <c r="J2747" s="13" t="n"/>
      <c r="K2747" s="37">
        <f>IFERROR(VLOOKUP(E2747,'أرصدة المخزن'!$A:$H,8,0),"")</f>
        <v/>
      </c>
    </row>
    <row r="2748" ht="24.75" customHeight="1" s="138">
      <c r="A2748" s="13" t="n">
        <v>2742</v>
      </c>
      <c r="B2748" s="14" t="n"/>
      <c r="C2748" s="47" t="n"/>
      <c r="D2748" s="47" t="n"/>
      <c r="E2748" s="49" t="n"/>
      <c r="F2748" s="28">
        <f>IFERROR(VLOOKUP(E2748,'أرصدة المخزن'!$A:$E,3,0),"")</f>
        <v/>
      </c>
      <c r="G2748" s="29">
        <f>IFERROR(VLOOKUP(E2748,'أرصدة المخزن'!$A:$H,4,FALSE),"")</f>
        <v/>
      </c>
      <c r="H2748" s="13" t="n"/>
      <c r="I2748" s="115" t="inlineStr">
        <is>
          <t>صرف</t>
        </is>
      </c>
      <c r="J2748" s="13" t="n"/>
      <c r="K2748" s="37">
        <f>IFERROR(VLOOKUP(E2748,'أرصدة المخزن'!$A:$H,8,0),"")</f>
        <v/>
      </c>
    </row>
    <row r="2749" ht="24.75" customHeight="1" s="138">
      <c r="A2749" s="13" t="n">
        <v>2743</v>
      </c>
      <c r="B2749" s="14" t="n"/>
      <c r="C2749" s="47" t="n"/>
      <c r="D2749" s="47" t="n"/>
      <c r="E2749" s="49" t="n"/>
      <c r="F2749" s="28">
        <f>IFERROR(VLOOKUP(E2749,'أرصدة المخزن'!$A:$E,3,0),"")</f>
        <v/>
      </c>
      <c r="G2749" s="29">
        <f>IFERROR(VLOOKUP(E2749,'أرصدة المخزن'!$A:$H,4,FALSE),"")</f>
        <v/>
      </c>
      <c r="H2749" s="13" t="n"/>
      <c r="I2749" s="115" t="inlineStr">
        <is>
          <t>صرف</t>
        </is>
      </c>
      <c r="J2749" s="13" t="n"/>
      <c r="K2749" s="37">
        <f>IFERROR(VLOOKUP(E2749,'أرصدة المخزن'!$A:$H,8,0),"")</f>
        <v/>
      </c>
    </row>
    <row r="2750" ht="24.75" customHeight="1" s="138">
      <c r="A2750" s="13" t="n">
        <v>2744</v>
      </c>
      <c r="B2750" s="14" t="n"/>
      <c r="C2750" s="47" t="n"/>
      <c r="D2750" s="47" t="n"/>
      <c r="E2750" s="49" t="n"/>
      <c r="F2750" s="28">
        <f>IFERROR(VLOOKUP(E2750,'أرصدة المخزن'!$A:$E,3,0),"")</f>
        <v/>
      </c>
      <c r="G2750" s="29">
        <f>IFERROR(VLOOKUP(E2750,'أرصدة المخزن'!$A:$H,4,FALSE),"")</f>
        <v/>
      </c>
      <c r="H2750" s="13" t="n"/>
      <c r="I2750" s="115" t="inlineStr">
        <is>
          <t>صرف</t>
        </is>
      </c>
      <c r="J2750" s="13" t="n"/>
      <c r="K2750" s="37">
        <f>IFERROR(VLOOKUP(E2750,'أرصدة المخزن'!$A:$H,8,0),"")</f>
        <v/>
      </c>
    </row>
    <row r="2751" ht="24.75" customHeight="1" s="138">
      <c r="A2751" s="13" t="n">
        <v>2745</v>
      </c>
      <c r="B2751" s="14" t="n"/>
      <c r="C2751" s="47" t="n"/>
      <c r="D2751" s="47" t="n"/>
      <c r="E2751" s="49" t="n"/>
      <c r="F2751" s="28">
        <f>IFERROR(VLOOKUP(E2751,'أرصدة المخزن'!$A:$E,3,0),"")</f>
        <v/>
      </c>
      <c r="G2751" s="29">
        <f>IFERROR(VLOOKUP(E2751,'أرصدة المخزن'!$A:$H,4,FALSE),"")</f>
        <v/>
      </c>
      <c r="H2751" s="13" t="n"/>
      <c r="I2751" s="115" t="inlineStr">
        <is>
          <t>صرف</t>
        </is>
      </c>
      <c r="J2751" s="13" t="n"/>
      <c r="K2751" s="37">
        <f>IFERROR(VLOOKUP(E2751,'أرصدة المخزن'!$A:$H,8,0),"")</f>
        <v/>
      </c>
    </row>
    <row r="2752" ht="24.75" customHeight="1" s="138">
      <c r="A2752" s="13" t="n">
        <v>2746</v>
      </c>
      <c r="B2752" s="14" t="n"/>
      <c r="C2752" s="47" t="n"/>
      <c r="D2752" s="47" t="n"/>
      <c r="E2752" s="49" t="n"/>
      <c r="F2752" s="28">
        <f>IFERROR(VLOOKUP(E2752,'أرصدة المخزن'!$A:$E,3,0),"")</f>
        <v/>
      </c>
      <c r="G2752" s="29">
        <f>IFERROR(VLOOKUP(E2752,'أرصدة المخزن'!$A:$H,4,FALSE),"")</f>
        <v/>
      </c>
      <c r="H2752" s="13" t="n"/>
      <c r="I2752" s="115" t="inlineStr">
        <is>
          <t>صرف</t>
        </is>
      </c>
      <c r="J2752" s="13" t="n"/>
      <c r="K2752" s="37">
        <f>IFERROR(VLOOKUP(E2752,'أرصدة المخزن'!$A:$H,8,0),"")</f>
        <v/>
      </c>
    </row>
    <row r="2753" ht="24.75" customHeight="1" s="138">
      <c r="A2753" s="13" t="n">
        <v>2747</v>
      </c>
      <c r="B2753" s="14" t="n"/>
      <c r="C2753" s="47" t="n"/>
      <c r="D2753" s="47" t="n"/>
      <c r="E2753" s="49" t="n"/>
      <c r="F2753" s="28">
        <f>IFERROR(VLOOKUP(E2753,'أرصدة المخزن'!$A:$E,3,0),"")</f>
        <v/>
      </c>
      <c r="G2753" s="29">
        <f>IFERROR(VLOOKUP(E2753,'أرصدة المخزن'!$A:$H,4,FALSE),"")</f>
        <v/>
      </c>
      <c r="H2753" s="13" t="n"/>
      <c r="I2753" s="115" t="inlineStr">
        <is>
          <t>صرف</t>
        </is>
      </c>
      <c r="J2753" s="13" t="n"/>
      <c r="K2753" s="37">
        <f>IFERROR(VLOOKUP(E2753,'أرصدة المخزن'!$A:$H,8,0),"")</f>
        <v/>
      </c>
    </row>
    <row r="2754" ht="24.75" customHeight="1" s="138">
      <c r="A2754" s="13" t="n">
        <v>2748</v>
      </c>
      <c r="B2754" s="14" t="n"/>
      <c r="C2754" s="47" t="n"/>
      <c r="D2754" s="47" t="n"/>
      <c r="E2754" s="49" t="n"/>
      <c r="F2754" s="28">
        <f>IFERROR(VLOOKUP(E2754,'أرصدة المخزن'!$A:$E,3,0),"")</f>
        <v/>
      </c>
      <c r="G2754" s="29">
        <f>IFERROR(VLOOKUP(E2754,'أرصدة المخزن'!$A:$H,4,FALSE),"")</f>
        <v/>
      </c>
      <c r="H2754" s="13" t="n"/>
      <c r="I2754" s="115" t="inlineStr">
        <is>
          <t>صرف</t>
        </is>
      </c>
      <c r="J2754" s="13" t="n"/>
      <c r="K2754" s="37">
        <f>IFERROR(VLOOKUP(E2754,'أرصدة المخزن'!$A:$H,8,0),"")</f>
        <v/>
      </c>
    </row>
    <row r="2755" ht="24.75" customHeight="1" s="138">
      <c r="A2755" s="13" t="n">
        <v>2749</v>
      </c>
      <c r="B2755" s="14" t="n"/>
      <c r="C2755" s="47" t="n"/>
      <c r="D2755" s="47" t="n"/>
      <c r="E2755" s="49" t="n"/>
      <c r="F2755" s="28">
        <f>IFERROR(VLOOKUP(E2755,'أرصدة المخزن'!$A:$E,3,0),"")</f>
        <v/>
      </c>
      <c r="G2755" s="29">
        <f>IFERROR(VLOOKUP(E2755,'أرصدة المخزن'!$A:$H,4,FALSE),"")</f>
        <v/>
      </c>
      <c r="H2755" s="13" t="n"/>
      <c r="I2755" s="115" t="inlineStr">
        <is>
          <t>صرف</t>
        </is>
      </c>
      <c r="J2755" s="13" t="n"/>
      <c r="K2755" s="37">
        <f>IFERROR(VLOOKUP(E2755,'أرصدة المخزن'!$A:$H,8,0),"")</f>
        <v/>
      </c>
    </row>
    <row r="2756" ht="24.75" customHeight="1" s="138">
      <c r="A2756" s="13" t="n">
        <v>2750</v>
      </c>
      <c r="B2756" s="14" t="n"/>
      <c r="C2756" s="47" t="n"/>
      <c r="D2756" s="47" t="n"/>
      <c r="E2756" s="49" t="n"/>
      <c r="F2756" s="28">
        <f>IFERROR(VLOOKUP(E2756,'أرصدة المخزن'!$A:$E,3,0),"")</f>
        <v/>
      </c>
      <c r="G2756" s="29">
        <f>IFERROR(VLOOKUP(E2756,'أرصدة المخزن'!$A:$H,4,FALSE),"")</f>
        <v/>
      </c>
      <c r="H2756" s="13" t="n"/>
      <c r="I2756" s="115" t="inlineStr">
        <is>
          <t>صرف</t>
        </is>
      </c>
      <c r="J2756" s="13" t="n"/>
      <c r="K2756" s="37">
        <f>IFERROR(VLOOKUP(E2756,'أرصدة المخزن'!$A:$H,8,0),"")</f>
        <v/>
      </c>
    </row>
    <row r="2757" ht="24.75" customHeight="1" s="138">
      <c r="A2757" s="13" t="n">
        <v>2751</v>
      </c>
      <c r="B2757" s="14" t="n"/>
      <c r="C2757" s="47" t="n"/>
      <c r="D2757" s="47" t="n"/>
      <c r="E2757" s="49" t="n"/>
      <c r="F2757" s="28">
        <f>IFERROR(VLOOKUP(E2757,'أرصدة المخزن'!$A:$E,3,0),"")</f>
        <v/>
      </c>
      <c r="G2757" s="29">
        <f>IFERROR(VLOOKUP(E2757,'أرصدة المخزن'!$A:$H,4,FALSE),"")</f>
        <v/>
      </c>
      <c r="H2757" s="13" t="n"/>
      <c r="I2757" s="115" t="inlineStr">
        <is>
          <t>صرف</t>
        </is>
      </c>
      <c r="J2757" s="13" t="n"/>
      <c r="K2757" s="37">
        <f>IFERROR(VLOOKUP(E2757,'أرصدة المخزن'!$A:$H,8,0),"")</f>
        <v/>
      </c>
    </row>
    <row r="2758" ht="24.75" customHeight="1" s="138">
      <c r="A2758" s="13" t="n">
        <v>2752</v>
      </c>
      <c r="B2758" s="14" t="n"/>
      <c r="C2758" s="47" t="n"/>
      <c r="D2758" s="47" t="n"/>
      <c r="E2758" s="49" t="n"/>
      <c r="F2758" s="28">
        <f>IFERROR(VLOOKUP(E2758,'أرصدة المخزن'!$A:$E,3,0),"")</f>
        <v/>
      </c>
      <c r="G2758" s="29">
        <f>IFERROR(VLOOKUP(E2758,'أرصدة المخزن'!$A:$H,4,FALSE),"")</f>
        <v/>
      </c>
      <c r="H2758" s="13" t="n"/>
      <c r="I2758" s="115" t="inlineStr">
        <is>
          <t>صرف</t>
        </is>
      </c>
      <c r="J2758" s="13" t="n"/>
      <c r="K2758" s="37">
        <f>IFERROR(VLOOKUP(E2758,'أرصدة المخزن'!$A:$H,8,0),"")</f>
        <v/>
      </c>
    </row>
    <row r="2759" ht="24.75" customHeight="1" s="138">
      <c r="A2759" s="13" t="n">
        <v>2753</v>
      </c>
      <c r="B2759" s="14" t="n"/>
      <c r="C2759" s="47" t="n"/>
      <c r="D2759" s="47" t="n"/>
      <c r="E2759" s="49" t="n"/>
      <c r="F2759" s="28">
        <f>IFERROR(VLOOKUP(E2759,'أرصدة المخزن'!$A:$E,3,0),"")</f>
        <v/>
      </c>
      <c r="G2759" s="29">
        <f>IFERROR(VLOOKUP(E2759,'أرصدة المخزن'!$A:$H,4,FALSE),"")</f>
        <v/>
      </c>
      <c r="H2759" s="13" t="n"/>
      <c r="I2759" s="115" t="inlineStr">
        <is>
          <t>صرف</t>
        </is>
      </c>
      <c r="J2759" s="13" t="n"/>
      <c r="K2759" s="37">
        <f>IFERROR(VLOOKUP(E2759,'أرصدة المخزن'!$A:$H,8,0),"")</f>
        <v/>
      </c>
    </row>
    <row r="2760" ht="24.75" customHeight="1" s="138">
      <c r="A2760" s="13" t="n">
        <v>2754</v>
      </c>
      <c r="B2760" s="14" t="n"/>
      <c r="C2760" s="47" t="n"/>
      <c r="D2760" s="47" t="n"/>
      <c r="E2760" s="49" t="n"/>
      <c r="F2760" s="28">
        <f>IFERROR(VLOOKUP(E2760,'أرصدة المخزن'!$A:$E,3,0),"")</f>
        <v/>
      </c>
      <c r="G2760" s="29">
        <f>IFERROR(VLOOKUP(E2760,'أرصدة المخزن'!$A:$H,4,FALSE),"")</f>
        <v/>
      </c>
      <c r="H2760" s="13" t="n"/>
      <c r="I2760" s="115" t="inlineStr">
        <is>
          <t>صرف</t>
        </is>
      </c>
      <c r="J2760" s="13" t="n"/>
      <c r="K2760" s="37">
        <f>IFERROR(VLOOKUP(E2760,'أرصدة المخزن'!$A:$H,8,0),"")</f>
        <v/>
      </c>
    </row>
    <row r="2761" ht="24.75" customHeight="1" s="138">
      <c r="A2761" s="13" t="n">
        <v>2755</v>
      </c>
      <c r="B2761" s="14" t="n"/>
      <c r="C2761" s="47" t="n"/>
      <c r="D2761" s="47" t="n"/>
      <c r="E2761" s="49" t="n"/>
      <c r="F2761" s="28">
        <f>IFERROR(VLOOKUP(E2761,'أرصدة المخزن'!$A:$E,3,0),"")</f>
        <v/>
      </c>
      <c r="G2761" s="29">
        <f>IFERROR(VLOOKUP(E2761,'أرصدة المخزن'!$A:$H,4,FALSE),"")</f>
        <v/>
      </c>
      <c r="H2761" s="13" t="n"/>
      <c r="I2761" s="115" t="inlineStr">
        <is>
          <t>صرف</t>
        </is>
      </c>
      <c r="J2761" s="13" t="n"/>
      <c r="K2761" s="37">
        <f>IFERROR(VLOOKUP(E2761,'أرصدة المخزن'!$A:$H,8,0),"")</f>
        <v/>
      </c>
    </row>
    <row r="2762" ht="24.75" customHeight="1" s="138">
      <c r="A2762" s="13" t="n">
        <v>2756</v>
      </c>
      <c r="B2762" s="14" t="n"/>
      <c r="C2762" s="47" t="n"/>
      <c r="D2762" s="47" t="n"/>
      <c r="E2762" s="49" t="n"/>
      <c r="F2762" s="28">
        <f>IFERROR(VLOOKUP(E2762,'أرصدة المخزن'!$A:$E,3,0),"")</f>
        <v/>
      </c>
      <c r="G2762" s="29">
        <f>IFERROR(VLOOKUP(E2762,'أرصدة المخزن'!$A:$H,4,FALSE),"")</f>
        <v/>
      </c>
      <c r="H2762" s="13" t="n"/>
      <c r="I2762" s="115" t="inlineStr">
        <is>
          <t>صرف</t>
        </is>
      </c>
      <c r="J2762" s="13" t="n"/>
      <c r="K2762" s="37">
        <f>IFERROR(VLOOKUP(E2762,'أرصدة المخزن'!$A:$H,8,0),"")</f>
        <v/>
      </c>
    </row>
    <row r="2763" ht="24.75" customHeight="1" s="138">
      <c r="A2763" s="13" t="n">
        <v>2757</v>
      </c>
      <c r="B2763" s="14" t="n"/>
      <c r="C2763" s="47" t="n"/>
      <c r="D2763" s="47" t="n"/>
      <c r="E2763" s="49" t="n"/>
      <c r="F2763" s="28">
        <f>IFERROR(VLOOKUP(E2763,'أرصدة المخزن'!$A:$E,3,0),"")</f>
        <v/>
      </c>
      <c r="G2763" s="29">
        <f>IFERROR(VLOOKUP(E2763,'أرصدة المخزن'!$A:$H,4,FALSE),"")</f>
        <v/>
      </c>
      <c r="H2763" s="13" t="n"/>
      <c r="I2763" s="115" t="inlineStr">
        <is>
          <t>صرف</t>
        </is>
      </c>
      <c r="J2763" s="13" t="n"/>
      <c r="K2763" s="37">
        <f>IFERROR(VLOOKUP(E2763,'أرصدة المخزن'!$A:$H,8,0),"")</f>
        <v/>
      </c>
    </row>
    <row r="2764" ht="24.75" customHeight="1" s="138">
      <c r="A2764" s="13" t="n">
        <v>2758</v>
      </c>
      <c r="B2764" s="14" t="n"/>
      <c r="C2764" s="47" t="n"/>
      <c r="D2764" s="47" t="n"/>
      <c r="E2764" s="49" t="n"/>
      <c r="F2764" s="28">
        <f>IFERROR(VLOOKUP(E2764,'أرصدة المخزن'!$A:$E,3,0),"")</f>
        <v/>
      </c>
      <c r="G2764" s="29">
        <f>IFERROR(VLOOKUP(E2764,'أرصدة المخزن'!$A:$H,4,FALSE),"")</f>
        <v/>
      </c>
      <c r="H2764" s="13" t="n"/>
      <c r="I2764" s="115" t="inlineStr">
        <is>
          <t>صرف</t>
        </is>
      </c>
      <c r="J2764" s="13" t="n"/>
      <c r="K2764" s="37">
        <f>IFERROR(VLOOKUP(E2764,'أرصدة المخزن'!$A:$H,8,0),"")</f>
        <v/>
      </c>
    </row>
    <row r="2765" ht="24.75" customHeight="1" s="138">
      <c r="A2765" s="13" t="n">
        <v>2759</v>
      </c>
      <c r="B2765" s="14" t="n"/>
      <c r="C2765" s="47" t="n"/>
      <c r="D2765" s="47" t="n"/>
      <c r="E2765" s="49" t="n"/>
      <c r="F2765" s="28">
        <f>IFERROR(VLOOKUP(E2765,'أرصدة المخزن'!$A:$E,3,0),"")</f>
        <v/>
      </c>
      <c r="G2765" s="29">
        <f>IFERROR(VLOOKUP(E2765,'أرصدة المخزن'!$A:$H,4,FALSE),"")</f>
        <v/>
      </c>
      <c r="H2765" s="13" t="n"/>
      <c r="I2765" s="115" t="inlineStr">
        <is>
          <t>صرف</t>
        </is>
      </c>
      <c r="J2765" s="13" t="n"/>
      <c r="K2765" s="37">
        <f>IFERROR(VLOOKUP(E2765,'أرصدة المخزن'!$A:$H,8,0),"")</f>
        <v/>
      </c>
    </row>
    <row r="2766" ht="24.75" customHeight="1" s="138">
      <c r="A2766" s="13" t="n">
        <v>2760</v>
      </c>
      <c r="B2766" s="14" t="n"/>
      <c r="C2766" s="47" t="n"/>
      <c r="D2766" s="47" t="n"/>
      <c r="E2766" s="49" t="n"/>
      <c r="F2766" s="28">
        <f>IFERROR(VLOOKUP(E2766,'أرصدة المخزن'!$A:$E,3,0),"")</f>
        <v/>
      </c>
      <c r="G2766" s="29">
        <f>IFERROR(VLOOKUP(E2766,'أرصدة المخزن'!$A:$H,4,FALSE),"")</f>
        <v/>
      </c>
      <c r="H2766" s="13" t="n"/>
      <c r="I2766" s="115" t="inlineStr">
        <is>
          <t>صرف</t>
        </is>
      </c>
      <c r="J2766" s="13" t="n"/>
      <c r="K2766" s="37">
        <f>IFERROR(VLOOKUP(E2766,'أرصدة المخزن'!$A:$H,8,0),"")</f>
        <v/>
      </c>
    </row>
    <row r="2767" ht="24.75" customHeight="1" s="138">
      <c r="A2767" s="13" t="n">
        <v>2761</v>
      </c>
      <c r="B2767" s="14" t="n"/>
      <c r="C2767" s="47" t="n"/>
      <c r="D2767" s="47" t="n"/>
      <c r="E2767" s="49" t="n"/>
      <c r="F2767" s="28">
        <f>IFERROR(VLOOKUP(E2767,'أرصدة المخزن'!$A:$E,3,0),"")</f>
        <v/>
      </c>
      <c r="G2767" s="29">
        <f>IFERROR(VLOOKUP(E2767,'أرصدة المخزن'!$A:$H,4,FALSE),"")</f>
        <v/>
      </c>
      <c r="H2767" s="13" t="n"/>
      <c r="I2767" s="115" t="inlineStr">
        <is>
          <t>صرف</t>
        </is>
      </c>
      <c r="J2767" s="13" t="n"/>
      <c r="K2767" s="37">
        <f>IFERROR(VLOOKUP(E2767,'أرصدة المخزن'!$A:$H,8,0),"")</f>
        <v/>
      </c>
    </row>
    <row r="2768" ht="24.75" customHeight="1" s="138">
      <c r="A2768" s="13" t="n">
        <v>2762</v>
      </c>
      <c r="B2768" s="14" t="n"/>
      <c r="C2768" s="47" t="n"/>
      <c r="D2768" s="47" t="n"/>
      <c r="E2768" s="49" t="n"/>
      <c r="F2768" s="28">
        <f>IFERROR(VLOOKUP(E2768,'أرصدة المخزن'!$A:$E,3,0),"")</f>
        <v/>
      </c>
      <c r="G2768" s="29">
        <f>IFERROR(VLOOKUP(E2768,'أرصدة المخزن'!$A:$H,4,FALSE),"")</f>
        <v/>
      </c>
      <c r="H2768" s="13" t="n"/>
      <c r="I2768" s="115" t="inlineStr">
        <is>
          <t>صرف</t>
        </is>
      </c>
      <c r="J2768" s="13" t="n"/>
      <c r="K2768" s="37">
        <f>IFERROR(VLOOKUP(E2768,'أرصدة المخزن'!$A:$H,8,0),"")</f>
        <v/>
      </c>
    </row>
    <row r="2769" ht="24.75" customHeight="1" s="138">
      <c r="A2769" s="13" t="n">
        <v>2763</v>
      </c>
      <c r="B2769" s="14" t="n"/>
      <c r="C2769" s="47" t="n"/>
      <c r="D2769" s="47" t="n"/>
      <c r="E2769" s="49" t="n"/>
      <c r="F2769" s="28">
        <f>IFERROR(VLOOKUP(E2769,'أرصدة المخزن'!$A:$E,3,0),"")</f>
        <v/>
      </c>
      <c r="G2769" s="29">
        <f>IFERROR(VLOOKUP(E2769,'أرصدة المخزن'!$A:$H,4,FALSE),"")</f>
        <v/>
      </c>
      <c r="H2769" s="13" t="n"/>
      <c r="I2769" s="115" t="inlineStr">
        <is>
          <t>صرف</t>
        </is>
      </c>
      <c r="J2769" s="13" t="n"/>
      <c r="K2769" s="37">
        <f>IFERROR(VLOOKUP(E2769,'أرصدة المخزن'!$A:$H,8,0),"")</f>
        <v/>
      </c>
    </row>
    <row r="2770" ht="24.75" customHeight="1" s="138">
      <c r="A2770" s="13" t="n">
        <v>2764</v>
      </c>
      <c r="B2770" s="14" t="n"/>
      <c r="C2770" s="47" t="n"/>
      <c r="D2770" s="47" t="n"/>
      <c r="E2770" s="49" t="n"/>
      <c r="F2770" s="28">
        <f>IFERROR(VLOOKUP(E2770,'أرصدة المخزن'!$A:$E,3,0),"")</f>
        <v/>
      </c>
      <c r="G2770" s="29">
        <f>IFERROR(VLOOKUP(E2770,'أرصدة المخزن'!$A:$H,4,FALSE),"")</f>
        <v/>
      </c>
      <c r="H2770" s="13" t="n"/>
      <c r="I2770" s="115" t="inlineStr">
        <is>
          <t>صرف</t>
        </is>
      </c>
      <c r="J2770" s="13" t="n"/>
      <c r="K2770" s="37">
        <f>IFERROR(VLOOKUP(E2770,'أرصدة المخزن'!$A:$H,8,0),"")</f>
        <v/>
      </c>
    </row>
    <row r="2771" ht="24.75" customHeight="1" s="138">
      <c r="A2771" s="13" t="n">
        <v>2765</v>
      </c>
      <c r="B2771" s="14" t="n"/>
      <c r="C2771" s="47" t="n"/>
      <c r="D2771" s="47" t="n"/>
      <c r="E2771" s="49" t="n"/>
      <c r="F2771" s="28">
        <f>IFERROR(VLOOKUP(E2771,'أرصدة المخزن'!$A:$E,3,0),"")</f>
        <v/>
      </c>
      <c r="G2771" s="29">
        <f>IFERROR(VLOOKUP(E2771,'أرصدة المخزن'!$A:$H,4,FALSE),"")</f>
        <v/>
      </c>
      <c r="H2771" s="13" t="n"/>
      <c r="I2771" s="115" t="inlineStr">
        <is>
          <t>صرف</t>
        </is>
      </c>
      <c r="J2771" s="13" t="n"/>
      <c r="K2771" s="37">
        <f>IFERROR(VLOOKUP(E2771,'أرصدة المخزن'!$A:$H,8,0),"")</f>
        <v/>
      </c>
    </row>
    <row r="2772" ht="24.75" customHeight="1" s="138">
      <c r="A2772" s="13" t="n">
        <v>2766</v>
      </c>
      <c r="B2772" s="14" t="n"/>
      <c r="C2772" s="47" t="n"/>
      <c r="D2772" s="47" t="n"/>
      <c r="E2772" s="49" t="n"/>
      <c r="F2772" s="28">
        <f>IFERROR(VLOOKUP(E2772,'أرصدة المخزن'!$A:$E,3,0),"")</f>
        <v/>
      </c>
      <c r="G2772" s="29">
        <f>IFERROR(VLOOKUP(E2772,'أرصدة المخزن'!$A:$H,4,FALSE),"")</f>
        <v/>
      </c>
      <c r="H2772" s="13" t="n"/>
      <c r="I2772" s="115" t="inlineStr">
        <is>
          <t>صرف</t>
        </is>
      </c>
      <c r="J2772" s="13" t="n"/>
      <c r="K2772" s="37">
        <f>IFERROR(VLOOKUP(E2772,'أرصدة المخزن'!$A:$H,8,0),"")</f>
        <v/>
      </c>
    </row>
    <row r="2773" ht="24.75" customHeight="1" s="138">
      <c r="A2773" s="13" t="n">
        <v>2767</v>
      </c>
      <c r="B2773" s="14" t="n"/>
      <c r="C2773" s="47" t="n"/>
      <c r="D2773" s="47" t="n"/>
      <c r="E2773" s="49" t="n"/>
      <c r="F2773" s="28">
        <f>IFERROR(VLOOKUP(E2773,'أرصدة المخزن'!$A:$E,3,0),"")</f>
        <v/>
      </c>
      <c r="G2773" s="29">
        <f>IFERROR(VLOOKUP(E2773,'أرصدة المخزن'!$A:$H,4,FALSE),"")</f>
        <v/>
      </c>
      <c r="H2773" s="13" t="n"/>
      <c r="I2773" s="115" t="inlineStr">
        <is>
          <t>صرف</t>
        </is>
      </c>
      <c r="J2773" s="13" t="n"/>
      <c r="K2773" s="37">
        <f>IFERROR(VLOOKUP(E2773,'أرصدة المخزن'!$A:$H,8,0),"")</f>
        <v/>
      </c>
    </row>
    <row r="2774" ht="24.75" customHeight="1" s="138">
      <c r="A2774" s="13" t="n">
        <v>2768</v>
      </c>
      <c r="B2774" s="14" t="n"/>
      <c r="C2774" s="47" t="n"/>
      <c r="D2774" s="47" t="n"/>
      <c r="E2774" s="49" t="n"/>
      <c r="F2774" s="28">
        <f>IFERROR(VLOOKUP(E2774,'أرصدة المخزن'!$A:$E,3,0),"")</f>
        <v/>
      </c>
      <c r="G2774" s="29">
        <f>IFERROR(VLOOKUP(E2774,'أرصدة المخزن'!$A:$H,4,FALSE),"")</f>
        <v/>
      </c>
      <c r="H2774" s="13" t="n"/>
      <c r="I2774" s="115" t="inlineStr">
        <is>
          <t>صرف</t>
        </is>
      </c>
      <c r="J2774" s="13" t="n"/>
      <c r="K2774" s="37">
        <f>IFERROR(VLOOKUP(E2774,'أرصدة المخزن'!$A:$H,8,0),"")</f>
        <v/>
      </c>
    </row>
    <row r="2775" ht="24.75" customHeight="1" s="138">
      <c r="A2775" s="13" t="n">
        <v>2769</v>
      </c>
      <c r="B2775" s="14" t="n"/>
      <c r="C2775" s="47" t="n"/>
      <c r="D2775" s="47" t="n"/>
      <c r="E2775" s="49" t="n"/>
      <c r="F2775" s="28">
        <f>IFERROR(VLOOKUP(E2775,'أرصدة المخزن'!$A:$E,3,0),"")</f>
        <v/>
      </c>
      <c r="G2775" s="29">
        <f>IFERROR(VLOOKUP(E2775,'أرصدة المخزن'!$A:$H,4,FALSE),"")</f>
        <v/>
      </c>
      <c r="H2775" s="13" t="n"/>
      <c r="I2775" s="115" t="inlineStr">
        <is>
          <t>صرف</t>
        </is>
      </c>
      <c r="J2775" s="13" t="n"/>
      <c r="K2775" s="37">
        <f>IFERROR(VLOOKUP(E2775,'أرصدة المخزن'!$A:$H,8,0),"")</f>
        <v/>
      </c>
    </row>
    <row r="2776" ht="24.75" customHeight="1" s="138">
      <c r="A2776" s="13" t="n">
        <v>2770</v>
      </c>
      <c r="B2776" s="14" t="n"/>
      <c r="C2776" s="47" t="n"/>
      <c r="D2776" s="47" t="n"/>
      <c r="E2776" s="49" t="n"/>
      <c r="F2776" s="28">
        <f>IFERROR(VLOOKUP(E2776,'أرصدة المخزن'!$A:$E,3,0),"")</f>
        <v/>
      </c>
      <c r="G2776" s="29">
        <f>IFERROR(VLOOKUP(E2776,'أرصدة المخزن'!$A:$H,4,FALSE),"")</f>
        <v/>
      </c>
      <c r="H2776" s="13" t="n"/>
      <c r="I2776" s="115" t="inlineStr">
        <is>
          <t>صرف</t>
        </is>
      </c>
      <c r="J2776" s="13" t="n"/>
      <c r="K2776" s="37">
        <f>IFERROR(VLOOKUP(E2776,'أرصدة المخزن'!$A:$H,8,0),"")</f>
        <v/>
      </c>
    </row>
    <row r="2777" ht="24.75" customHeight="1" s="138">
      <c r="A2777" s="13" t="n">
        <v>2771</v>
      </c>
      <c r="B2777" s="14" t="n"/>
      <c r="C2777" s="47" t="n"/>
      <c r="D2777" s="47" t="n"/>
      <c r="E2777" s="49" t="n"/>
      <c r="F2777" s="28">
        <f>IFERROR(VLOOKUP(E2777,'أرصدة المخزن'!$A:$E,3,0),"")</f>
        <v/>
      </c>
      <c r="G2777" s="29">
        <f>IFERROR(VLOOKUP(E2777,'أرصدة المخزن'!$A:$H,4,FALSE),"")</f>
        <v/>
      </c>
      <c r="H2777" s="13" t="n"/>
      <c r="I2777" s="115" t="inlineStr">
        <is>
          <t>صرف</t>
        </is>
      </c>
      <c r="J2777" s="13" t="n"/>
      <c r="K2777" s="37">
        <f>IFERROR(VLOOKUP(E2777,'أرصدة المخزن'!$A:$H,8,0),"")</f>
        <v/>
      </c>
    </row>
    <row r="2778" ht="24.75" customHeight="1" s="138">
      <c r="A2778" s="13" t="n">
        <v>2772</v>
      </c>
      <c r="B2778" s="14" t="n"/>
      <c r="C2778" s="47" t="n"/>
      <c r="D2778" s="47" t="n"/>
      <c r="E2778" s="49" t="n"/>
      <c r="F2778" s="28">
        <f>IFERROR(VLOOKUP(E2778,'أرصدة المخزن'!$A:$E,3,0),"")</f>
        <v/>
      </c>
      <c r="G2778" s="29">
        <f>IFERROR(VLOOKUP(E2778,'أرصدة المخزن'!$A:$H,4,FALSE),"")</f>
        <v/>
      </c>
      <c r="H2778" s="13" t="n"/>
      <c r="I2778" s="115" t="inlineStr">
        <is>
          <t>صرف</t>
        </is>
      </c>
      <c r="J2778" s="13" t="n"/>
      <c r="K2778" s="37">
        <f>IFERROR(VLOOKUP(E2778,'أرصدة المخزن'!$A:$H,8,0),"")</f>
        <v/>
      </c>
    </row>
    <row r="2779" ht="24.75" customHeight="1" s="138">
      <c r="A2779" s="13" t="n">
        <v>2773</v>
      </c>
      <c r="B2779" s="14" t="n"/>
      <c r="C2779" s="47" t="n"/>
      <c r="D2779" s="47" t="n"/>
      <c r="E2779" s="49" t="n"/>
      <c r="F2779" s="28">
        <f>IFERROR(VLOOKUP(E2779,'أرصدة المخزن'!$A:$E,3,0),"")</f>
        <v/>
      </c>
      <c r="G2779" s="29">
        <f>IFERROR(VLOOKUP(E2779,'أرصدة المخزن'!$A:$H,4,FALSE),"")</f>
        <v/>
      </c>
      <c r="H2779" s="13" t="n"/>
      <c r="I2779" s="115" t="inlineStr">
        <is>
          <t>صرف</t>
        </is>
      </c>
      <c r="J2779" s="13" t="n"/>
      <c r="K2779" s="37">
        <f>IFERROR(VLOOKUP(E2779,'أرصدة المخزن'!$A:$H,8,0),"")</f>
        <v/>
      </c>
    </row>
    <row r="2780" ht="24.75" customHeight="1" s="138">
      <c r="A2780" s="13" t="n">
        <v>2774</v>
      </c>
      <c r="B2780" s="14" t="n"/>
      <c r="C2780" s="47" t="n"/>
      <c r="D2780" s="47" t="n"/>
      <c r="E2780" s="49" t="n"/>
      <c r="F2780" s="28">
        <f>IFERROR(VLOOKUP(E2780,'أرصدة المخزن'!$A:$E,3,0),"")</f>
        <v/>
      </c>
      <c r="G2780" s="29">
        <f>IFERROR(VLOOKUP(E2780,'أرصدة المخزن'!$A:$H,4,FALSE),"")</f>
        <v/>
      </c>
      <c r="H2780" s="13" t="n"/>
      <c r="I2780" s="115" t="inlineStr">
        <is>
          <t>صرف</t>
        </is>
      </c>
      <c r="J2780" s="13" t="n"/>
      <c r="K2780" s="37">
        <f>IFERROR(VLOOKUP(E2780,'أرصدة المخزن'!$A:$H,8,0),"")</f>
        <v/>
      </c>
    </row>
    <row r="2781" ht="24.75" customHeight="1" s="138">
      <c r="A2781" s="13" t="n">
        <v>2775</v>
      </c>
      <c r="B2781" s="14" t="n"/>
      <c r="C2781" s="47" t="n"/>
      <c r="D2781" s="47" t="n"/>
      <c r="E2781" s="49" t="n"/>
      <c r="F2781" s="28">
        <f>IFERROR(VLOOKUP(E2781,'أرصدة المخزن'!$A:$E,3,0),"")</f>
        <v/>
      </c>
      <c r="G2781" s="29">
        <f>IFERROR(VLOOKUP(E2781,'أرصدة المخزن'!$A:$H,4,FALSE),"")</f>
        <v/>
      </c>
      <c r="H2781" s="13" t="n"/>
      <c r="I2781" s="115" t="inlineStr">
        <is>
          <t>صرف</t>
        </is>
      </c>
      <c r="J2781" s="13" t="n"/>
      <c r="K2781" s="37">
        <f>IFERROR(VLOOKUP(E2781,'أرصدة المخزن'!$A:$H,8,0),"")</f>
        <v/>
      </c>
    </row>
    <row r="2782" ht="24.75" customHeight="1" s="138">
      <c r="A2782" s="13" t="n">
        <v>2776</v>
      </c>
      <c r="B2782" s="14" t="n"/>
      <c r="C2782" s="47" t="n"/>
      <c r="D2782" s="47" t="n"/>
      <c r="E2782" s="49" t="n"/>
      <c r="F2782" s="28">
        <f>IFERROR(VLOOKUP(E2782,'أرصدة المخزن'!$A:$E,3,0),"")</f>
        <v/>
      </c>
      <c r="G2782" s="29">
        <f>IFERROR(VLOOKUP(E2782,'أرصدة المخزن'!$A:$H,4,FALSE),"")</f>
        <v/>
      </c>
      <c r="H2782" s="13" t="n"/>
      <c r="I2782" s="115" t="inlineStr">
        <is>
          <t>صرف</t>
        </is>
      </c>
      <c r="J2782" s="13" t="n"/>
      <c r="K2782" s="37">
        <f>IFERROR(VLOOKUP(E2782,'أرصدة المخزن'!$A:$H,8,0),"")</f>
        <v/>
      </c>
    </row>
    <row r="2783" ht="24.75" customHeight="1" s="138">
      <c r="A2783" s="13" t="n">
        <v>2777</v>
      </c>
      <c r="B2783" s="14" t="n"/>
      <c r="C2783" s="47" t="n"/>
      <c r="D2783" s="47" t="n"/>
      <c r="E2783" s="49" t="n"/>
      <c r="F2783" s="28">
        <f>IFERROR(VLOOKUP(E2783,'أرصدة المخزن'!$A:$E,3,0),"")</f>
        <v/>
      </c>
      <c r="G2783" s="29">
        <f>IFERROR(VLOOKUP(E2783,'أرصدة المخزن'!$A:$H,4,FALSE),"")</f>
        <v/>
      </c>
      <c r="H2783" s="13" t="n"/>
      <c r="I2783" s="115" t="inlineStr">
        <is>
          <t>صرف</t>
        </is>
      </c>
      <c r="J2783" s="13" t="n"/>
      <c r="K2783" s="37">
        <f>IFERROR(VLOOKUP(E2783,'أرصدة المخزن'!$A:$H,8,0),"")</f>
        <v/>
      </c>
    </row>
    <row r="2784" ht="24.75" customHeight="1" s="138">
      <c r="A2784" s="13" t="n">
        <v>2778</v>
      </c>
      <c r="B2784" s="14" t="n"/>
      <c r="C2784" s="47" t="n"/>
      <c r="D2784" s="47" t="n"/>
      <c r="E2784" s="49" t="n"/>
      <c r="F2784" s="28">
        <f>IFERROR(VLOOKUP(E2784,'أرصدة المخزن'!$A:$E,3,0),"")</f>
        <v/>
      </c>
      <c r="G2784" s="29">
        <f>IFERROR(VLOOKUP(E2784,'أرصدة المخزن'!$A:$H,4,FALSE),"")</f>
        <v/>
      </c>
      <c r="H2784" s="13" t="n"/>
      <c r="I2784" s="115" t="inlineStr">
        <is>
          <t>صرف</t>
        </is>
      </c>
      <c r="J2784" s="13" t="n"/>
      <c r="K2784" s="37">
        <f>IFERROR(VLOOKUP(E2784,'أرصدة المخزن'!$A:$H,8,0),"")</f>
        <v/>
      </c>
    </row>
    <row r="2785" ht="24.75" customHeight="1" s="138">
      <c r="A2785" s="13" t="n">
        <v>2779</v>
      </c>
      <c r="B2785" s="14" t="n"/>
      <c r="C2785" s="47" t="n"/>
      <c r="D2785" s="47" t="n"/>
      <c r="E2785" s="49" t="n"/>
      <c r="F2785" s="28">
        <f>IFERROR(VLOOKUP(E2785,'أرصدة المخزن'!$A:$E,3,0),"")</f>
        <v/>
      </c>
      <c r="G2785" s="29">
        <f>IFERROR(VLOOKUP(E2785,'أرصدة المخزن'!$A:$H,4,FALSE),"")</f>
        <v/>
      </c>
      <c r="H2785" s="13" t="n"/>
      <c r="I2785" s="115" t="inlineStr">
        <is>
          <t>صرف</t>
        </is>
      </c>
      <c r="J2785" s="13" t="n"/>
      <c r="K2785" s="37">
        <f>IFERROR(VLOOKUP(E2785,'أرصدة المخزن'!$A:$H,8,0),"")</f>
        <v/>
      </c>
    </row>
    <row r="2786" ht="24.75" customHeight="1" s="138">
      <c r="A2786" s="13" t="n">
        <v>2780</v>
      </c>
      <c r="B2786" s="14" t="n"/>
      <c r="C2786" s="47" t="n"/>
      <c r="D2786" s="47" t="n"/>
      <c r="E2786" s="49" t="n"/>
      <c r="F2786" s="28">
        <f>IFERROR(VLOOKUP(E2786,'أرصدة المخزن'!$A:$E,3,0),"")</f>
        <v/>
      </c>
      <c r="G2786" s="29">
        <f>IFERROR(VLOOKUP(E2786,'أرصدة المخزن'!$A:$H,4,FALSE),"")</f>
        <v/>
      </c>
      <c r="H2786" s="13" t="n"/>
      <c r="I2786" s="115" t="inlineStr">
        <is>
          <t>صرف</t>
        </is>
      </c>
      <c r="J2786" s="13" t="n"/>
      <c r="K2786" s="37">
        <f>IFERROR(VLOOKUP(E2786,'أرصدة المخزن'!$A:$H,8,0),"")</f>
        <v/>
      </c>
    </row>
    <row r="2787" ht="24.75" customHeight="1" s="138">
      <c r="A2787" s="13" t="n">
        <v>2781</v>
      </c>
      <c r="B2787" s="14" t="n"/>
      <c r="C2787" s="47" t="n"/>
      <c r="D2787" s="47" t="n"/>
      <c r="E2787" s="49" t="n"/>
      <c r="F2787" s="28">
        <f>IFERROR(VLOOKUP(E2787,'أرصدة المخزن'!$A:$E,3,0),"")</f>
        <v/>
      </c>
      <c r="G2787" s="29">
        <f>IFERROR(VLOOKUP(E2787,'أرصدة المخزن'!$A:$H,4,FALSE),"")</f>
        <v/>
      </c>
      <c r="H2787" s="13" t="n"/>
      <c r="I2787" s="115" t="inlineStr">
        <is>
          <t>صرف</t>
        </is>
      </c>
      <c r="J2787" s="13" t="n"/>
      <c r="K2787" s="37">
        <f>IFERROR(VLOOKUP(E2787,'أرصدة المخزن'!$A:$H,8,0),"")</f>
        <v/>
      </c>
    </row>
    <row r="2788" ht="24.75" customHeight="1" s="138">
      <c r="A2788" s="13" t="n">
        <v>2782</v>
      </c>
      <c r="B2788" s="14" t="n"/>
      <c r="C2788" s="47" t="n"/>
      <c r="D2788" s="47" t="n"/>
      <c r="E2788" s="49" t="n"/>
      <c r="F2788" s="28">
        <f>IFERROR(VLOOKUP(E2788,'أرصدة المخزن'!$A:$E,3,0),"")</f>
        <v/>
      </c>
      <c r="G2788" s="29">
        <f>IFERROR(VLOOKUP(E2788,'أرصدة المخزن'!$A:$H,4,FALSE),"")</f>
        <v/>
      </c>
      <c r="H2788" s="13" t="n"/>
      <c r="I2788" s="115" t="inlineStr">
        <is>
          <t>صرف</t>
        </is>
      </c>
      <c r="J2788" s="13" t="n"/>
      <c r="K2788" s="37">
        <f>IFERROR(VLOOKUP(E2788,'أرصدة المخزن'!$A:$H,8,0),"")</f>
        <v/>
      </c>
    </row>
    <row r="2789" ht="24.75" customHeight="1" s="138">
      <c r="A2789" s="13" t="n">
        <v>2783</v>
      </c>
      <c r="B2789" s="14" t="n"/>
      <c r="C2789" s="47" t="n"/>
      <c r="D2789" s="47" t="n"/>
      <c r="E2789" s="49" t="n"/>
      <c r="F2789" s="28">
        <f>IFERROR(VLOOKUP(E2789,'أرصدة المخزن'!$A:$E,3,0),"")</f>
        <v/>
      </c>
      <c r="G2789" s="29">
        <f>IFERROR(VLOOKUP(E2789,'أرصدة المخزن'!$A:$H,4,FALSE),"")</f>
        <v/>
      </c>
      <c r="H2789" s="13" t="n"/>
      <c r="I2789" s="115" t="inlineStr">
        <is>
          <t>صرف</t>
        </is>
      </c>
      <c r="J2789" s="13" t="n"/>
      <c r="K2789" s="37">
        <f>IFERROR(VLOOKUP(E2789,'أرصدة المخزن'!$A:$H,8,0),"")</f>
        <v/>
      </c>
    </row>
    <row r="2790" ht="24.75" customHeight="1" s="138">
      <c r="A2790" s="13" t="n">
        <v>2784</v>
      </c>
      <c r="B2790" s="14" t="n"/>
      <c r="C2790" s="47" t="n"/>
      <c r="D2790" s="47" t="n"/>
      <c r="E2790" s="49" t="n"/>
      <c r="F2790" s="28">
        <f>IFERROR(VLOOKUP(E2790,'أرصدة المخزن'!$A:$E,3,0),"")</f>
        <v/>
      </c>
      <c r="G2790" s="29">
        <f>IFERROR(VLOOKUP(E2790,'أرصدة المخزن'!$A:$H,4,FALSE),"")</f>
        <v/>
      </c>
      <c r="H2790" s="13" t="n"/>
      <c r="I2790" s="115" t="inlineStr">
        <is>
          <t>صرف</t>
        </is>
      </c>
      <c r="J2790" s="13" t="n"/>
      <c r="K2790" s="37">
        <f>IFERROR(VLOOKUP(E2790,'أرصدة المخزن'!$A:$H,8,0),"")</f>
        <v/>
      </c>
    </row>
    <row r="2791" ht="24.75" customHeight="1" s="138">
      <c r="A2791" s="13" t="n">
        <v>2785</v>
      </c>
      <c r="B2791" s="14" t="n"/>
      <c r="C2791" s="47" t="n"/>
      <c r="D2791" s="47" t="n"/>
      <c r="E2791" s="49" t="n"/>
      <c r="F2791" s="28">
        <f>IFERROR(VLOOKUP(E2791,'أرصدة المخزن'!$A:$E,3,0),"")</f>
        <v/>
      </c>
      <c r="G2791" s="29">
        <f>IFERROR(VLOOKUP(E2791,'أرصدة المخزن'!$A:$H,4,FALSE),"")</f>
        <v/>
      </c>
      <c r="H2791" s="13" t="n"/>
      <c r="I2791" s="115" t="inlineStr">
        <is>
          <t>صرف</t>
        </is>
      </c>
      <c r="J2791" s="13" t="n"/>
      <c r="K2791" s="37">
        <f>IFERROR(VLOOKUP(E2791,'أرصدة المخزن'!$A:$H,8,0),"")</f>
        <v/>
      </c>
    </row>
    <row r="2792" ht="24.75" customHeight="1" s="138">
      <c r="A2792" s="13" t="n">
        <v>2786</v>
      </c>
      <c r="B2792" s="14" t="n"/>
      <c r="C2792" s="47" t="n"/>
      <c r="D2792" s="47" t="n"/>
      <c r="E2792" s="49" t="n"/>
      <c r="F2792" s="28">
        <f>IFERROR(VLOOKUP(E2792,'أرصدة المخزن'!$A:$E,3,0),"")</f>
        <v/>
      </c>
      <c r="G2792" s="29">
        <f>IFERROR(VLOOKUP(E2792,'أرصدة المخزن'!$A:$H,4,FALSE),"")</f>
        <v/>
      </c>
      <c r="H2792" s="13" t="n"/>
      <c r="I2792" s="115" t="inlineStr">
        <is>
          <t>صرف</t>
        </is>
      </c>
      <c r="J2792" s="13" t="n"/>
      <c r="K2792" s="37">
        <f>IFERROR(VLOOKUP(E2792,'أرصدة المخزن'!$A:$H,8,0),"")</f>
        <v/>
      </c>
    </row>
    <row r="2793" ht="24.75" customHeight="1" s="138">
      <c r="A2793" s="13" t="n">
        <v>2787</v>
      </c>
      <c r="B2793" s="14" t="n"/>
      <c r="C2793" s="47" t="n"/>
      <c r="D2793" s="47" t="n"/>
      <c r="E2793" s="49" t="n"/>
      <c r="F2793" s="28">
        <f>IFERROR(VLOOKUP(E2793,'أرصدة المخزن'!$A:$E,3,0),"")</f>
        <v/>
      </c>
      <c r="G2793" s="29">
        <f>IFERROR(VLOOKUP(E2793,'أرصدة المخزن'!$A:$H,4,FALSE),"")</f>
        <v/>
      </c>
      <c r="H2793" s="13" t="n"/>
      <c r="I2793" s="115" t="inlineStr">
        <is>
          <t>صرف</t>
        </is>
      </c>
      <c r="J2793" s="13" t="n"/>
      <c r="K2793" s="37">
        <f>IFERROR(VLOOKUP(E2793,'أرصدة المخزن'!$A:$H,8,0),"")</f>
        <v/>
      </c>
    </row>
    <row r="2794" ht="24.75" customHeight="1" s="138">
      <c r="A2794" s="13" t="n">
        <v>2788</v>
      </c>
      <c r="B2794" s="14" t="n"/>
      <c r="C2794" s="47" t="n"/>
      <c r="D2794" s="47" t="n"/>
      <c r="E2794" s="49" t="n"/>
      <c r="F2794" s="28">
        <f>IFERROR(VLOOKUP(E2794,'أرصدة المخزن'!$A:$E,3,0),"")</f>
        <v/>
      </c>
      <c r="G2794" s="29">
        <f>IFERROR(VLOOKUP(E2794,'أرصدة المخزن'!$A:$H,4,FALSE),"")</f>
        <v/>
      </c>
      <c r="H2794" s="13" t="n"/>
      <c r="I2794" s="115" t="inlineStr">
        <is>
          <t>صرف</t>
        </is>
      </c>
      <c r="J2794" s="13" t="n"/>
      <c r="K2794" s="37">
        <f>IFERROR(VLOOKUP(E2794,'أرصدة المخزن'!$A:$H,8,0),"")</f>
        <v/>
      </c>
    </row>
    <row r="2795" ht="24.75" customHeight="1" s="138">
      <c r="A2795" s="13" t="n">
        <v>2789</v>
      </c>
      <c r="B2795" s="14" t="n"/>
      <c r="C2795" s="47" t="n"/>
      <c r="D2795" s="47" t="n"/>
      <c r="E2795" s="49" t="n"/>
      <c r="F2795" s="28">
        <f>IFERROR(VLOOKUP(E2795,'أرصدة المخزن'!$A:$E,3,0),"")</f>
        <v/>
      </c>
      <c r="G2795" s="29">
        <f>IFERROR(VLOOKUP(E2795,'أرصدة المخزن'!$A:$H,4,FALSE),"")</f>
        <v/>
      </c>
      <c r="H2795" s="13" t="n"/>
      <c r="I2795" s="115" t="inlineStr">
        <is>
          <t>صرف</t>
        </is>
      </c>
      <c r="J2795" s="13" t="n"/>
      <c r="K2795" s="37">
        <f>IFERROR(VLOOKUP(E2795,'أرصدة المخزن'!$A:$H,8,0),"")</f>
        <v/>
      </c>
    </row>
    <row r="2796" ht="24.75" customHeight="1" s="138">
      <c r="A2796" s="13" t="n">
        <v>2790</v>
      </c>
      <c r="B2796" s="14" t="n"/>
      <c r="C2796" s="47" t="n"/>
      <c r="D2796" s="47" t="n"/>
      <c r="E2796" s="49" t="n"/>
      <c r="F2796" s="28">
        <f>IFERROR(VLOOKUP(E2796,'أرصدة المخزن'!$A:$E,3,0),"")</f>
        <v/>
      </c>
      <c r="G2796" s="29">
        <f>IFERROR(VLOOKUP(E2796,'أرصدة المخزن'!$A:$H,4,FALSE),"")</f>
        <v/>
      </c>
      <c r="H2796" s="13" t="n"/>
      <c r="I2796" s="115" t="inlineStr">
        <is>
          <t>صرف</t>
        </is>
      </c>
      <c r="J2796" s="13" t="n"/>
      <c r="K2796" s="37">
        <f>IFERROR(VLOOKUP(E2796,'أرصدة المخزن'!$A:$H,8,0),"")</f>
        <v/>
      </c>
    </row>
    <row r="2797" ht="24.75" customHeight="1" s="138">
      <c r="A2797" s="13" t="n">
        <v>2791</v>
      </c>
      <c r="B2797" s="14" t="n"/>
      <c r="C2797" s="47" t="n"/>
      <c r="D2797" s="47" t="n"/>
      <c r="E2797" s="49" t="n"/>
      <c r="F2797" s="28">
        <f>IFERROR(VLOOKUP(E2797,'أرصدة المخزن'!$A:$E,3,0),"")</f>
        <v/>
      </c>
      <c r="G2797" s="29">
        <f>IFERROR(VLOOKUP(E2797,'أرصدة المخزن'!$A:$H,4,FALSE),"")</f>
        <v/>
      </c>
      <c r="H2797" s="13" t="n"/>
      <c r="I2797" s="115" t="inlineStr">
        <is>
          <t>صرف</t>
        </is>
      </c>
      <c r="J2797" s="13" t="n"/>
      <c r="K2797" s="37">
        <f>IFERROR(VLOOKUP(E2797,'أرصدة المخزن'!$A:$H,8,0),"")</f>
        <v/>
      </c>
    </row>
    <row r="2798" ht="24.75" customHeight="1" s="138">
      <c r="A2798" s="13" t="n">
        <v>2792</v>
      </c>
      <c r="B2798" s="14" t="n"/>
      <c r="C2798" s="47" t="n"/>
      <c r="D2798" s="47" t="n"/>
      <c r="E2798" s="49" t="n"/>
      <c r="F2798" s="28">
        <f>IFERROR(VLOOKUP(E2798,'أرصدة المخزن'!$A:$E,3,0),"")</f>
        <v/>
      </c>
      <c r="G2798" s="29">
        <f>IFERROR(VLOOKUP(E2798,'أرصدة المخزن'!$A:$H,4,FALSE),"")</f>
        <v/>
      </c>
      <c r="H2798" s="13" t="n"/>
      <c r="I2798" s="115" t="inlineStr">
        <is>
          <t>صرف</t>
        </is>
      </c>
      <c r="J2798" s="13" t="n"/>
      <c r="K2798" s="37">
        <f>IFERROR(VLOOKUP(E2798,'أرصدة المخزن'!$A:$H,8,0),"")</f>
        <v/>
      </c>
    </row>
    <row r="2799" ht="24.75" customHeight="1" s="138">
      <c r="A2799" s="13" t="n">
        <v>2793</v>
      </c>
      <c r="B2799" s="14" t="n"/>
      <c r="C2799" s="47" t="n"/>
      <c r="D2799" s="47" t="n"/>
      <c r="E2799" s="49" t="n"/>
      <c r="F2799" s="28">
        <f>IFERROR(VLOOKUP(E2799,'أرصدة المخزن'!$A:$E,3,0),"")</f>
        <v/>
      </c>
      <c r="G2799" s="29">
        <f>IFERROR(VLOOKUP(E2799,'أرصدة المخزن'!$A:$H,4,FALSE),"")</f>
        <v/>
      </c>
      <c r="H2799" s="13" t="n"/>
      <c r="I2799" s="115" t="inlineStr">
        <is>
          <t>صرف</t>
        </is>
      </c>
      <c r="J2799" s="13" t="n"/>
      <c r="K2799" s="37">
        <f>IFERROR(VLOOKUP(E2799,'أرصدة المخزن'!$A:$H,8,0),"")</f>
        <v/>
      </c>
    </row>
    <row r="2800" ht="24.75" customHeight="1" s="138">
      <c r="A2800" s="13" t="n">
        <v>2794</v>
      </c>
      <c r="B2800" s="14" t="n"/>
      <c r="C2800" s="47" t="n"/>
      <c r="D2800" s="47" t="n"/>
      <c r="E2800" s="49" t="n"/>
      <c r="F2800" s="28">
        <f>IFERROR(VLOOKUP(E2800,'أرصدة المخزن'!$A:$E,3,0),"")</f>
        <v/>
      </c>
      <c r="G2800" s="29">
        <f>IFERROR(VLOOKUP(E2800,'أرصدة المخزن'!$A:$H,4,FALSE),"")</f>
        <v/>
      </c>
      <c r="H2800" s="13" t="n"/>
      <c r="I2800" s="115" t="inlineStr">
        <is>
          <t>صرف</t>
        </is>
      </c>
      <c r="J2800" s="13" t="n"/>
      <c r="K2800" s="37">
        <f>IFERROR(VLOOKUP(E2800,'أرصدة المخزن'!$A:$H,8,0),"")</f>
        <v/>
      </c>
    </row>
    <row r="2801" ht="24.75" customHeight="1" s="138">
      <c r="A2801" s="13" t="n">
        <v>2795</v>
      </c>
      <c r="B2801" s="14" t="n"/>
      <c r="C2801" s="47" t="n"/>
      <c r="D2801" s="47" t="n"/>
      <c r="E2801" s="49" t="n"/>
      <c r="F2801" s="28">
        <f>IFERROR(VLOOKUP(E2801,'أرصدة المخزن'!$A:$E,3,0),"")</f>
        <v/>
      </c>
      <c r="G2801" s="29">
        <f>IFERROR(VLOOKUP(E2801,'أرصدة المخزن'!$A:$H,4,FALSE),"")</f>
        <v/>
      </c>
      <c r="H2801" s="13" t="n"/>
      <c r="I2801" s="115" t="inlineStr">
        <is>
          <t>صرف</t>
        </is>
      </c>
      <c r="J2801" s="13" t="n"/>
      <c r="K2801" s="37">
        <f>IFERROR(VLOOKUP(E2801,'أرصدة المخزن'!$A:$H,8,0),"")</f>
        <v/>
      </c>
    </row>
    <row r="2802" ht="24.75" customHeight="1" s="138">
      <c r="A2802" s="13" t="n">
        <v>2796</v>
      </c>
      <c r="B2802" s="14" t="n"/>
      <c r="C2802" s="47" t="n"/>
      <c r="D2802" s="47" t="n"/>
      <c r="E2802" s="49" t="n"/>
      <c r="F2802" s="28">
        <f>IFERROR(VLOOKUP(E2802,'أرصدة المخزن'!$A:$E,3,0),"")</f>
        <v/>
      </c>
      <c r="G2802" s="29">
        <f>IFERROR(VLOOKUP(E2802,'أرصدة المخزن'!$A:$H,4,FALSE),"")</f>
        <v/>
      </c>
      <c r="H2802" s="13" t="n"/>
      <c r="I2802" s="115" t="inlineStr">
        <is>
          <t>صرف</t>
        </is>
      </c>
      <c r="J2802" s="13" t="n"/>
      <c r="K2802" s="37">
        <f>IFERROR(VLOOKUP(E2802,'أرصدة المخزن'!$A:$H,8,0),"")</f>
        <v/>
      </c>
    </row>
    <row r="2803" ht="24.75" customHeight="1" s="138">
      <c r="A2803" s="13" t="n">
        <v>2797</v>
      </c>
      <c r="B2803" s="14" t="n"/>
      <c r="C2803" s="47" t="n"/>
      <c r="D2803" s="47" t="n"/>
      <c r="E2803" s="49" t="n"/>
      <c r="F2803" s="28">
        <f>IFERROR(VLOOKUP(E2803,'أرصدة المخزن'!$A:$E,3,0),"")</f>
        <v/>
      </c>
      <c r="G2803" s="29">
        <f>IFERROR(VLOOKUP(E2803,'أرصدة المخزن'!$A:$H,4,FALSE),"")</f>
        <v/>
      </c>
      <c r="H2803" s="13" t="n"/>
      <c r="I2803" s="115" t="inlineStr">
        <is>
          <t>صرف</t>
        </is>
      </c>
      <c r="J2803" s="13" t="n"/>
      <c r="K2803" s="37">
        <f>IFERROR(VLOOKUP(E2803,'أرصدة المخزن'!$A:$H,8,0),"")</f>
        <v/>
      </c>
    </row>
    <row r="2804" ht="24.75" customHeight="1" s="138">
      <c r="A2804" s="13" t="n">
        <v>2798</v>
      </c>
      <c r="B2804" s="14" t="n"/>
      <c r="C2804" s="47" t="n"/>
      <c r="D2804" s="47" t="n"/>
      <c r="E2804" s="49" t="n"/>
      <c r="F2804" s="28">
        <f>IFERROR(VLOOKUP(E2804,'أرصدة المخزن'!$A:$E,3,0),"")</f>
        <v/>
      </c>
      <c r="G2804" s="29">
        <f>IFERROR(VLOOKUP(E2804,'أرصدة المخزن'!$A:$H,4,FALSE),"")</f>
        <v/>
      </c>
      <c r="H2804" s="13" t="n"/>
      <c r="I2804" s="115" t="inlineStr">
        <is>
          <t>صرف</t>
        </is>
      </c>
      <c r="J2804" s="13" t="n"/>
      <c r="K2804" s="37">
        <f>IFERROR(VLOOKUP(E2804,'أرصدة المخزن'!$A:$H,8,0),"")</f>
        <v/>
      </c>
    </row>
    <row r="2805" ht="24.75" customHeight="1" s="138">
      <c r="A2805" s="13" t="n">
        <v>2799</v>
      </c>
      <c r="B2805" s="14" t="n"/>
      <c r="C2805" s="47" t="n"/>
      <c r="D2805" s="47" t="n"/>
      <c r="E2805" s="49" t="n"/>
      <c r="F2805" s="28">
        <f>IFERROR(VLOOKUP(E2805,'أرصدة المخزن'!$A:$E,3,0),"")</f>
        <v/>
      </c>
      <c r="G2805" s="29">
        <f>IFERROR(VLOOKUP(E2805,'أرصدة المخزن'!$A:$H,4,FALSE),"")</f>
        <v/>
      </c>
      <c r="H2805" s="13" t="n"/>
      <c r="I2805" s="115" t="inlineStr">
        <is>
          <t>صرف</t>
        </is>
      </c>
      <c r="J2805" s="13" t="n"/>
      <c r="K2805" s="37">
        <f>IFERROR(VLOOKUP(E2805,'أرصدة المخزن'!$A:$H,8,0),"")</f>
        <v/>
      </c>
    </row>
    <row r="2806" ht="24.75" customHeight="1" s="138">
      <c r="A2806" s="13" t="n">
        <v>2800</v>
      </c>
      <c r="B2806" s="14" t="n"/>
      <c r="C2806" s="47" t="n"/>
      <c r="D2806" s="47" t="n"/>
      <c r="E2806" s="49" t="n"/>
      <c r="F2806" s="28">
        <f>IFERROR(VLOOKUP(E2806,'أرصدة المخزن'!$A:$E,3,0),"")</f>
        <v/>
      </c>
      <c r="G2806" s="29">
        <f>IFERROR(VLOOKUP(E2806,'أرصدة المخزن'!$A:$H,4,FALSE),"")</f>
        <v/>
      </c>
      <c r="H2806" s="13" t="n"/>
      <c r="I2806" s="115" t="inlineStr">
        <is>
          <t>صرف</t>
        </is>
      </c>
      <c r="J2806" s="13" t="n"/>
      <c r="K2806" s="37">
        <f>IFERROR(VLOOKUP(E2806,'أرصدة المخزن'!$A:$H,8,0),"")</f>
        <v/>
      </c>
    </row>
    <row r="2807" ht="24.75" customHeight="1" s="138">
      <c r="A2807" s="13" t="n">
        <v>2801</v>
      </c>
      <c r="B2807" s="14" t="n"/>
      <c r="C2807" s="47" t="n"/>
      <c r="D2807" s="47" t="n"/>
      <c r="E2807" s="49" t="n"/>
      <c r="F2807" s="28">
        <f>IFERROR(VLOOKUP(E2807,'أرصدة المخزن'!$A:$E,3,0),"")</f>
        <v/>
      </c>
      <c r="G2807" s="29">
        <f>IFERROR(VLOOKUP(E2807,'أرصدة المخزن'!$A:$H,4,FALSE),"")</f>
        <v/>
      </c>
      <c r="H2807" s="13" t="n"/>
      <c r="I2807" s="115" t="inlineStr">
        <is>
          <t>صرف</t>
        </is>
      </c>
      <c r="J2807" s="13" t="n"/>
      <c r="K2807" s="37">
        <f>IFERROR(VLOOKUP(E2807,'أرصدة المخزن'!$A:$H,8,0),"")</f>
        <v/>
      </c>
    </row>
    <row r="2808" ht="24.75" customHeight="1" s="138">
      <c r="A2808" s="13" t="n">
        <v>2802</v>
      </c>
      <c r="B2808" s="14" t="n"/>
      <c r="C2808" s="47" t="n"/>
      <c r="D2808" s="47" t="n"/>
      <c r="E2808" s="49" t="n"/>
      <c r="F2808" s="28">
        <f>IFERROR(VLOOKUP(E2808,'أرصدة المخزن'!$A:$E,3,0),"")</f>
        <v/>
      </c>
      <c r="G2808" s="29">
        <f>IFERROR(VLOOKUP(E2808,'أرصدة المخزن'!$A:$H,4,FALSE),"")</f>
        <v/>
      </c>
      <c r="H2808" s="13" t="n"/>
      <c r="I2808" s="115" t="inlineStr">
        <is>
          <t>صرف</t>
        </is>
      </c>
      <c r="J2808" s="13" t="n"/>
      <c r="K2808" s="37">
        <f>IFERROR(VLOOKUP(E2808,'أرصدة المخزن'!$A:$H,8,0),"")</f>
        <v/>
      </c>
    </row>
    <row r="2809" ht="24.75" customHeight="1" s="138">
      <c r="A2809" s="13" t="n">
        <v>2803</v>
      </c>
      <c r="B2809" s="14" t="n"/>
      <c r="C2809" s="47" t="n"/>
      <c r="D2809" s="47" t="n"/>
      <c r="E2809" s="49" t="n"/>
      <c r="F2809" s="28">
        <f>IFERROR(VLOOKUP(E2809,'أرصدة المخزن'!$A:$E,3,0),"")</f>
        <v/>
      </c>
      <c r="G2809" s="29">
        <f>IFERROR(VLOOKUP(E2809,'أرصدة المخزن'!$A:$H,4,FALSE),"")</f>
        <v/>
      </c>
      <c r="H2809" s="13" t="n"/>
      <c r="I2809" s="115" t="inlineStr">
        <is>
          <t>صرف</t>
        </is>
      </c>
      <c r="J2809" s="13" t="n"/>
      <c r="K2809" s="37">
        <f>IFERROR(VLOOKUP(E2809,'أرصدة المخزن'!$A:$H,8,0),"")</f>
        <v/>
      </c>
    </row>
    <row r="2810" ht="24.75" customHeight="1" s="138">
      <c r="A2810" s="13" t="n">
        <v>2804</v>
      </c>
      <c r="B2810" s="14" t="n"/>
      <c r="C2810" s="47" t="n"/>
      <c r="D2810" s="47" t="n"/>
      <c r="E2810" s="49" t="n"/>
      <c r="F2810" s="28">
        <f>IFERROR(VLOOKUP(E2810,'أرصدة المخزن'!$A:$E,3,0),"")</f>
        <v/>
      </c>
      <c r="G2810" s="29">
        <f>IFERROR(VLOOKUP(E2810,'أرصدة المخزن'!$A:$H,4,FALSE),"")</f>
        <v/>
      </c>
      <c r="H2810" s="13" t="n"/>
      <c r="I2810" s="115" t="inlineStr">
        <is>
          <t>صرف</t>
        </is>
      </c>
      <c r="J2810" s="13" t="n"/>
      <c r="K2810" s="37">
        <f>IFERROR(VLOOKUP(E2810,'أرصدة المخزن'!$A:$H,8,0),"")</f>
        <v/>
      </c>
    </row>
    <row r="2811" ht="24.75" customHeight="1" s="138">
      <c r="A2811" s="13" t="n">
        <v>2805</v>
      </c>
      <c r="B2811" s="14" t="n"/>
      <c r="C2811" s="47" t="n"/>
      <c r="D2811" s="47" t="n"/>
      <c r="E2811" s="49" t="n"/>
      <c r="F2811" s="28">
        <f>IFERROR(VLOOKUP(E2811,'أرصدة المخزن'!$A:$E,3,0),"")</f>
        <v/>
      </c>
      <c r="G2811" s="29">
        <f>IFERROR(VLOOKUP(E2811,'أرصدة المخزن'!$A:$H,4,FALSE),"")</f>
        <v/>
      </c>
      <c r="H2811" s="13" t="n"/>
      <c r="I2811" s="115" t="inlineStr">
        <is>
          <t>صرف</t>
        </is>
      </c>
      <c r="J2811" s="13" t="n"/>
      <c r="K2811" s="37">
        <f>IFERROR(VLOOKUP(E2811,'أرصدة المخزن'!$A:$H,8,0),"")</f>
        <v/>
      </c>
    </row>
    <row r="2812" ht="24.75" customHeight="1" s="138">
      <c r="A2812" s="13" t="n">
        <v>2806</v>
      </c>
      <c r="B2812" s="14" t="n"/>
      <c r="C2812" s="47" t="n"/>
      <c r="D2812" s="47" t="n"/>
      <c r="E2812" s="49" t="n"/>
      <c r="F2812" s="28">
        <f>IFERROR(VLOOKUP(E2812,'أرصدة المخزن'!$A:$E,3,0),"")</f>
        <v/>
      </c>
      <c r="G2812" s="29">
        <f>IFERROR(VLOOKUP(E2812,'أرصدة المخزن'!$A:$H,4,FALSE),"")</f>
        <v/>
      </c>
      <c r="H2812" s="13" t="n"/>
      <c r="I2812" s="115" t="inlineStr">
        <is>
          <t>صرف</t>
        </is>
      </c>
      <c r="J2812" s="13" t="n"/>
      <c r="K2812" s="37">
        <f>IFERROR(VLOOKUP(E2812,'أرصدة المخزن'!$A:$H,8,0),"")</f>
        <v/>
      </c>
    </row>
    <row r="2813" ht="24.75" customHeight="1" s="138">
      <c r="A2813" s="13" t="n">
        <v>2807</v>
      </c>
      <c r="B2813" s="14" t="n"/>
      <c r="C2813" s="47" t="n"/>
      <c r="D2813" s="47" t="n"/>
      <c r="E2813" s="49" t="n"/>
      <c r="F2813" s="28">
        <f>IFERROR(VLOOKUP(E2813,'أرصدة المخزن'!$A:$E,3,0),"")</f>
        <v/>
      </c>
      <c r="G2813" s="29">
        <f>IFERROR(VLOOKUP(E2813,'أرصدة المخزن'!$A:$H,4,FALSE),"")</f>
        <v/>
      </c>
      <c r="H2813" s="13" t="n"/>
      <c r="I2813" s="115" t="inlineStr">
        <is>
          <t>صرف</t>
        </is>
      </c>
      <c r="J2813" s="13" t="n"/>
      <c r="K2813" s="37">
        <f>IFERROR(VLOOKUP(E2813,'أرصدة المخزن'!$A:$H,8,0),"")</f>
        <v/>
      </c>
    </row>
    <row r="2814" ht="24.75" customHeight="1" s="138">
      <c r="A2814" s="13" t="n">
        <v>2808</v>
      </c>
      <c r="B2814" s="14" t="n"/>
      <c r="C2814" s="47" t="n"/>
      <c r="D2814" s="47" t="n"/>
      <c r="E2814" s="49" t="n"/>
      <c r="F2814" s="28">
        <f>IFERROR(VLOOKUP(E2814,'أرصدة المخزن'!$A:$E,3,0),"")</f>
        <v/>
      </c>
      <c r="G2814" s="29">
        <f>IFERROR(VLOOKUP(E2814,'أرصدة المخزن'!$A:$H,4,FALSE),"")</f>
        <v/>
      </c>
      <c r="H2814" s="13" t="n"/>
      <c r="I2814" s="115" t="inlineStr">
        <is>
          <t>صرف</t>
        </is>
      </c>
      <c r="J2814" s="13" t="n"/>
      <c r="K2814" s="37">
        <f>IFERROR(VLOOKUP(E2814,'أرصدة المخزن'!$A:$H,8,0),"")</f>
        <v/>
      </c>
    </row>
    <row r="2815" ht="24.75" customHeight="1" s="138">
      <c r="A2815" s="13" t="n">
        <v>2809</v>
      </c>
      <c r="B2815" s="14" t="n"/>
      <c r="C2815" s="47" t="n"/>
      <c r="D2815" s="47" t="n"/>
      <c r="E2815" s="49" t="n"/>
      <c r="F2815" s="28">
        <f>IFERROR(VLOOKUP(E2815,'أرصدة المخزن'!$A:$E,3,0),"")</f>
        <v/>
      </c>
      <c r="G2815" s="29">
        <f>IFERROR(VLOOKUP(E2815,'أرصدة المخزن'!$A:$H,4,FALSE),"")</f>
        <v/>
      </c>
      <c r="H2815" s="13" t="n"/>
      <c r="I2815" s="115" t="inlineStr">
        <is>
          <t>صرف</t>
        </is>
      </c>
      <c r="J2815" s="13" t="n"/>
      <c r="K2815" s="37">
        <f>IFERROR(VLOOKUP(E2815,'أرصدة المخزن'!$A:$H,8,0),"")</f>
        <v/>
      </c>
    </row>
    <row r="2816" ht="24.75" customHeight="1" s="138">
      <c r="A2816" s="13" t="n">
        <v>2810</v>
      </c>
      <c r="B2816" s="14" t="n"/>
      <c r="C2816" s="47" t="n"/>
      <c r="D2816" s="47" t="n"/>
      <c r="E2816" s="49" t="n"/>
      <c r="F2816" s="28">
        <f>IFERROR(VLOOKUP(E2816,'أرصدة المخزن'!$A:$E,3,0),"")</f>
        <v/>
      </c>
      <c r="G2816" s="29">
        <f>IFERROR(VLOOKUP(E2816,'أرصدة المخزن'!$A:$H,4,FALSE),"")</f>
        <v/>
      </c>
      <c r="H2816" s="13" t="n"/>
      <c r="I2816" s="115" t="inlineStr">
        <is>
          <t>صرف</t>
        </is>
      </c>
      <c r="J2816" s="13" t="n"/>
      <c r="K2816" s="37">
        <f>IFERROR(VLOOKUP(E2816,'أرصدة المخزن'!$A:$H,8,0),"")</f>
        <v/>
      </c>
    </row>
    <row r="2817" ht="24.75" customHeight="1" s="138">
      <c r="A2817" s="13" t="n">
        <v>2811</v>
      </c>
      <c r="B2817" s="14" t="n"/>
      <c r="C2817" s="47" t="n"/>
      <c r="D2817" s="47" t="n"/>
      <c r="E2817" s="49" t="n"/>
      <c r="F2817" s="28">
        <f>IFERROR(VLOOKUP(E2817,'أرصدة المخزن'!$A:$E,3,0),"")</f>
        <v/>
      </c>
      <c r="G2817" s="29">
        <f>IFERROR(VLOOKUP(E2817,'أرصدة المخزن'!$A:$H,4,FALSE),"")</f>
        <v/>
      </c>
      <c r="H2817" s="13" t="n"/>
      <c r="I2817" s="115" t="inlineStr">
        <is>
          <t>صرف</t>
        </is>
      </c>
      <c r="J2817" s="13" t="n"/>
      <c r="K2817" s="37">
        <f>IFERROR(VLOOKUP(E2817,'أرصدة المخزن'!$A:$H,8,0),"")</f>
        <v/>
      </c>
    </row>
    <row r="2818" ht="24.75" customHeight="1" s="138">
      <c r="A2818" s="13" t="n">
        <v>2812</v>
      </c>
      <c r="B2818" s="14" t="n"/>
      <c r="C2818" s="47" t="n"/>
      <c r="D2818" s="47" t="n"/>
      <c r="E2818" s="49" t="n"/>
      <c r="F2818" s="28">
        <f>IFERROR(VLOOKUP(E2818,'أرصدة المخزن'!$A:$E,3,0),"")</f>
        <v/>
      </c>
      <c r="G2818" s="29">
        <f>IFERROR(VLOOKUP(E2818,'أرصدة المخزن'!$A:$H,4,FALSE),"")</f>
        <v/>
      </c>
      <c r="H2818" s="13" t="n"/>
      <c r="I2818" s="115" t="inlineStr">
        <is>
          <t>صرف</t>
        </is>
      </c>
      <c r="J2818" s="13" t="n"/>
      <c r="K2818" s="37">
        <f>IFERROR(VLOOKUP(E2818,'أرصدة المخزن'!$A:$H,8,0),"")</f>
        <v/>
      </c>
    </row>
    <row r="2819" ht="24.75" customHeight="1" s="138">
      <c r="A2819" s="13" t="n">
        <v>2813</v>
      </c>
      <c r="B2819" s="14" t="n"/>
      <c r="C2819" s="47" t="n"/>
      <c r="D2819" s="47" t="n"/>
      <c r="E2819" s="49" t="n"/>
      <c r="F2819" s="28">
        <f>IFERROR(VLOOKUP(E2819,'أرصدة المخزن'!$A:$E,3,0),"")</f>
        <v/>
      </c>
      <c r="G2819" s="29">
        <f>IFERROR(VLOOKUP(E2819,'أرصدة المخزن'!$A:$H,4,FALSE),"")</f>
        <v/>
      </c>
      <c r="H2819" s="13" t="n"/>
      <c r="I2819" s="115" t="inlineStr">
        <is>
          <t>صرف</t>
        </is>
      </c>
      <c r="J2819" s="13" t="n"/>
      <c r="K2819" s="37">
        <f>IFERROR(VLOOKUP(E2819,'أرصدة المخزن'!$A:$H,8,0),"")</f>
        <v/>
      </c>
    </row>
    <row r="2820" ht="24.75" customHeight="1" s="138">
      <c r="A2820" s="13" t="n">
        <v>2814</v>
      </c>
      <c r="B2820" s="14" t="n"/>
      <c r="C2820" s="47" t="n"/>
      <c r="D2820" s="47" t="n"/>
      <c r="E2820" s="49" t="n"/>
      <c r="F2820" s="28">
        <f>IFERROR(VLOOKUP(E2820,'أرصدة المخزن'!$A:$E,3,0),"")</f>
        <v/>
      </c>
      <c r="G2820" s="29">
        <f>IFERROR(VLOOKUP(E2820,'أرصدة المخزن'!$A:$H,4,FALSE),"")</f>
        <v/>
      </c>
      <c r="H2820" s="13" t="n"/>
      <c r="I2820" s="115" t="inlineStr">
        <is>
          <t>صرف</t>
        </is>
      </c>
      <c r="J2820" s="13" t="n"/>
      <c r="K2820" s="37">
        <f>IFERROR(VLOOKUP(E2820,'أرصدة المخزن'!$A:$H,8,0),"")</f>
        <v/>
      </c>
    </row>
    <row r="2821" ht="24.75" customHeight="1" s="138">
      <c r="A2821" s="13" t="n">
        <v>2815</v>
      </c>
      <c r="B2821" s="14" t="n"/>
      <c r="C2821" s="47" t="n"/>
      <c r="D2821" s="47" t="n"/>
      <c r="E2821" s="49" t="n"/>
      <c r="F2821" s="28">
        <f>IFERROR(VLOOKUP(E2821,'أرصدة المخزن'!$A:$E,3,0),"")</f>
        <v/>
      </c>
      <c r="G2821" s="29">
        <f>IFERROR(VLOOKUP(E2821,'أرصدة المخزن'!$A:$H,4,FALSE),"")</f>
        <v/>
      </c>
      <c r="H2821" s="13" t="n"/>
      <c r="I2821" s="115" t="inlineStr">
        <is>
          <t>صرف</t>
        </is>
      </c>
      <c r="J2821" s="13" t="n"/>
      <c r="K2821" s="37">
        <f>IFERROR(VLOOKUP(E2821,'أرصدة المخزن'!$A:$H,8,0),"")</f>
        <v/>
      </c>
    </row>
    <row r="2822" ht="24.75" customHeight="1" s="138">
      <c r="A2822" s="13" t="n">
        <v>2816</v>
      </c>
      <c r="B2822" s="14" t="n"/>
      <c r="C2822" s="47" t="n"/>
      <c r="D2822" s="47" t="n"/>
      <c r="E2822" s="49" t="n"/>
      <c r="F2822" s="28">
        <f>IFERROR(VLOOKUP(E2822,'أرصدة المخزن'!$A:$E,3,0),"")</f>
        <v/>
      </c>
      <c r="G2822" s="29">
        <f>IFERROR(VLOOKUP(E2822,'أرصدة المخزن'!$A:$H,4,FALSE),"")</f>
        <v/>
      </c>
      <c r="H2822" s="13" t="n"/>
      <c r="I2822" s="115" t="inlineStr">
        <is>
          <t>صرف</t>
        </is>
      </c>
      <c r="J2822" s="13" t="n"/>
      <c r="K2822" s="37">
        <f>IFERROR(VLOOKUP(E2822,'أرصدة المخزن'!$A:$H,8,0),"")</f>
        <v/>
      </c>
    </row>
    <row r="2823" ht="24.75" customHeight="1" s="138">
      <c r="A2823" s="13" t="n">
        <v>2817</v>
      </c>
      <c r="B2823" s="14" t="n"/>
      <c r="C2823" s="47" t="n"/>
      <c r="D2823" s="47" t="n"/>
      <c r="E2823" s="49" t="n"/>
      <c r="F2823" s="28">
        <f>IFERROR(VLOOKUP(E2823,'أرصدة المخزن'!$A:$E,3,0),"")</f>
        <v/>
      </c>
      <c r="G2823" s="29">
        <f>IFERROR(VLOOKUP(E2823,'أرصدة المخزن'!$A:$H,4,FALSE),"")</f>
        <v/>
      </c>
      <c r="H2823" s="13" t="n"/>
      <c r="I2823" s="115" t="inlineStr">
        <is>
          <t>صرف</t>
        </is>
      </c>
      <c r="J2823" s="13" t="n"/>
      <c r="K2823" s="37">
        <f>IFERROR(VLOOKUP(E2823,'أرصدة المخزن'!$A:$H,8,0),"")</f>
        <v/>
      </c>
    </row>
    <row r="2824" ht="24.75" customHeight="1" s="138">
      <c r="A2824" s="13" t="n">
        <v>2818</v>
      </c>
      <c r="B2824" s="14" t="n"/>
      <c r="C2824" s="47" t="n"/>
      <c r="D2824" s="47" t="n"/>
      <c r="E2824" s="49" t="n"/>
      <c r="F2824" s="28">
        <f>IFERROR(VLOOKUP(E2824,'أرصدة المخزن'!$A:$E,3,0),"")</f>
        <v/>
      </c>
      <c r="G2824" s="29">
        <f>IFERROR(VLOOKUP(E2824,'أرصدة المخزن'!$A:$H,4,FALSE),"")</f>
        <v/>
      </c>
      <c r="H2824" s="13" t="n"/>
      <c r="I2824" s="115" t="inlineStr">
        <is>
          <t>صرف</t>
        </is>
      </c>
      <c r="J2824" s="13" t="n"/>
      <c r="K2824" s="37">
        <f>IFERROR(VLOOKUP(E2824,'أرصدة المخزن'!$A:$H,8,0),"")</f>
        <v/>
      </c>
    </row>
    <row r="2825" ht="24.75" customHeight="1" s="138">
      <c r="A2825" s="13" t="n">
        <v>2819</v>
      </c>
      <c r="B2825" s="14" t="n"/>
      <c r="C2825" s="47" t="n"/>
      <c r="D2825" s="47" t="n"/>
      <c r="E2825" s="49" t="n"/>
      <c r="F2825" s="28">
        <f>IFERROR(VLOOKUP(E2825,'أرصدة المخزن'!$A:$E,3,0),"")</f>
        <v/>
      </c>
      <c r="G2825" s="29">
        <f>IFERROR(VLOOKUP(E2825,'أرصدة المخزن'!$A:$H,4,FALSE),"")</f>
        <v/>
      </c>
      <c r="H2825" s="13" t="n"/>
      <c r="I2825" s="115" t="inlineStr">
        <is>
          <t>صرف</t>
        </is>
      </c>
      <c r="J2825" s="13" t="n"/>
      <c r="K2825" s="37">
        <f>IFERROR(VLOOKUP(E2825,'أرصدة المخزن'!$A:$H,8,0),"")</f>
        <v/>
      </c>
    </row>
    <row r="2826" ht="24.75" customHeight="1" s="138">
      <c r="A2826" s="13" t="n">
        <v>2820</v>
      </c>
      <c r="B2826" s="14" t="n"/>
      <c r="C2826" s="47" t="n"/>
      <c r="D2826" s="47" t="n"/>
      <c r="E2826" s="49" t="n"/>
      <c r="F2826" s="28">
        <f>IFERROR(VLOOKUP(E2826,'أرصدة المخزن'!$A:$E,3,0),"")</f>
        <v/>
      </c>
      <c r="G2826" s="29">
        <f>IFERROR(VLOOKUP(E2826,'أرصدة المخزن'!$A:$H,4,FALSE),"")</f>
        <v/>
      </c>
      <c r="H2826" s="13" t="n"/>
      <c r="I2826" s="115" t="inlineStr">
        <is>
          <t>صرف</t>
        </is>
      </c>
      <c r="J2826" s="13" t="n"/>
      <c r="K2826" s="37">
        <f>IFERROR(VLOOKUP(E2826,'أرصدة المخزن'!$A:$H,8,0),"")</f>
        <v/>
      </c>
    </row>
    <row r="2827" ht="24.75" customHeight="1" s="138">
      <c r="A2827" s="13" t="n">
        <v>2821</v>
      </c>
      <c r="B2827" s="14" t="n"/>
      <c r="C2827" s="47" t="n"/>
      <c r="D2827" s="47" t="n"/>
      <c r="E2827" s="49" t="n"/>
      <c r="F2827" s="28">
        <f>IFERROR(VLOOKUP(E2827,'أرصدة المخزن'!$A:$E,3,0),"")</f>
        <v/>
      </c>
      <c r="G2827" s="29">
        <f>IFERROR(VLOOKUP(E2827,'أرصدة المخزن'!$A:$H,4,FALSE),"")</f>
        <v/>
      </c>
      <c r="H2827" s="13" t="n"/>
      <c r="I2827" s="115" t="inlineStr">
        <is>
          <t>صرف</t>
        </is>
      </c>
      <c r="J2827" s="13" t="n"/>
      <c r="K2827" s="37">
        <f>IFERROR(VLOOKUP(E2827,'أرصدة المخزن'!$A:$H,8,0),"")</f>
        <v/>
      </c>
    </row>
    <row r="2828" ht="24.75" customHeight="1" s="138">
      <c r="A2828" s="13" t="n">
        <v>2822</v>
      </c>
      <c r="B2828" s="14" t="n"/>
      <c r="C2828" s="47" t="n"/>
      <c r="D2828" s="47" t="n"/>
      <c r="E2828" s="49" t="n"/>
      <c r="F2828" s="28">
        <f>IFERROR(VLOOKUP(E2828,'أرصدة المخزن'!$A:$E,3,0),"")</f>
        <v/>
      </c>
      <c r="G2828" s="29">
        <f>IFERROR(VLOOKUP(E2828,'أرصدة المخزن'!$A:$H,4,FALSE),"")</f>
        <v/>
      </c>
      <c r="H2828" s="13" t="n"/>
      <c r="I2828" s="115" t="inlineStr">
        <is>
          <t>صرف</t>
        </is>
      </c>
      <c r="J2828" s="13" t="n"/>
      <c r="K2828" s="37">
        <f>IFERROR(VLOOKUP(E2828,'أرصدة المخزن'!$A:$H,8,0),"")</f>
        <v/>
      </c>
    </row>
    <row r="2829" ht="24.75" customHeight="1" s="138">
      <c r="A2829" s="13" t="n">
        <v>2823</v>
      </c>
      <c r="B2829" s="14" t="n"/>
      <c r="C2829" s="47" t="n"/>
      <c r="D2829" s="47" t="n"/>
      <c r="E2829" s="49" t="n"/>
      <c r="F2829" s="28">
        <f>IFERROR(VLOOKUP(E2829,'أرصدة المخزن'!$A:$E,3,0),"")</f>
        <v/>
      </c>
      <c r="G2829" s="29">
        <f>IFERROR(VLOOKUP(E2829,'أرصدة المخزن'!$A:$H,4,FALSE),"")</f>
        <v/>
      </c>
      <c r="H2829" s="13" t="n"/>
      <c r="I2829" s="115" t="inlineStr">
        <is>
          <t>صرف</t>
        </is>
      </c>
      <c r="J2829" s="13" t="n"/>
      <c r="K2829" s="37">
        <f>IFERROR(VLOOKUP(E2829,'أرصدة المخزن'!$A:$H,8,0),"")</f>
        <v/>
      </c>
    </row>
    <row r="2830" ht="24.75" customHeight="1" s="138">
      <c r="A2830" s="13" t="n">
        <v>2824</v>
      </c>
      <c r="B2830" s="14" t="n"/>
      <c r="C2830" s="47" t="n"/>
      <c r="D2830" s="47" t="n"/>
      <c r="E2830" s="49" t="n"/>
      <c r="F2830" s="28">
        <f>IFERROR(VLOOKUP(E2830,'أرصدة المخزن'!$A:$E,3,0),"")</f>
        <v/>
      </c>
      <c r="G2830" s="29">
        <f>IFERROR(VLOOKUP(E2830,'أرصدة المخزن'!$A:$H,4,FALSE),"")</f>
        <v/>
      </c>
      <c r="H2830" s="13" t="n"/>
      <c r="I2830" s="115" t="inlineStr">
        <is>
          <t>صرف</t>
        </is>
      </c>
      <c r="J2830" s="13" t="n"/>
      <c r="K2830" s="37">
        <f>IFERROR(VLOOKUP(E2830,'أرصدة المخزن'!$A:$H,8,0),"")</f>
        <v/>
      </c>
    </row>
    <row r="2831" ht="24.75" customHeight="1" s="138">
      <c r="A2831" s="13" t="n">
        <v>2825</v>
      </c>
      <c r="B2831" s="14" t="n"/>
      <c r="C2831" s="47" t="n"/>
      <c r="D2831" s="47" t="n"/>
      <c r="E2831" s="49" t="n"/>
      <c r="F2831" s="28">
        <f>IFERROR(VLOOKUP(E2831,'أرصدة المخزن'!$A:$E,3,0),"")</f>
        <v/>
      </c>
      <c r="G2831" s="29">
        <f>IFERROR(VLOOKUP(E2831,'أرصدة المخزن'!$A:$H,4,FALSE),"")</f>
        <v/>
      </c>
      <c r="H2831" s="13" t="n"/>
      <c r="I2831" s="115" t="inlineStr">
        <is>
          <t>صرف</t>
        </is>
      </c>
      <c r="J2831" s="13" t="n"/>
      <c r="K2831" s="37">
        <f>IFERROR(VLOOKUP(E2831,'أرصدة المخزن'!$A:$H,8,0),"")</f>
        <v/>
      </c>
    </row>
    <row r="2832" ht="24.75" customHeight="1" s="138">
      <c r="A2832" s="13" t="n">
        <v>2826</v>
      </c>
      <c r="B2832" s="14" t="n"/>
      <c r="C2832" s="47" t="n"/>
      <c r="D2832" s="47" t="n"/>
      <c r="E2832" s="49" t="n"/>
      <c r="F2832" s="28">
        <f>IFERROR(VLOOKUP(E2832,'أرصدة المخزن'!$A:$E,3,0),"")</f>
        <v/>
      </c>
      <c r="G2832" s="29">
        <f>IFERROR(VLOOKUP(E2832,'أرصدة المخزن'!$A:$H,4,FALSE),"")</f>
        <v/>
      </c>
      <c r="H2832" s="13" t="n"/>
      <c r="I2832" s="115" t="inlineStr">
        <is>
          <t>صرف</t>
        </is>
      </c>
      <c r="J2832" s="13" t="n"/>
      <c r="K2832" s="37">
        <f>IFERROR(VLOOKUP(E2832,'أرصدة المخزن'!$A:$H,8,0),"")</f>
        <v/>
      </c>
    </row>
    <row r="2833" ht="24.75" customHeight="1" s="138">
      <c r="A2833" s="13" t="n">
        <v>2827</v>
      </c>
      <c r="B2833" s="14" t="n"/>
      <c r="C2833" s="47" t="n"/>
      <c r="D2833" s="47" t="n"/>
      <c r="E2833" s="49" t="n"/>
      <c r="F2833" s="28">
        <f>IFERROR(VLOOKUP(E2833,'أرصدة المخزن'!$A:$E,3,0),"")</f>
        <v/>
      </c>
      <c r="G2833" s="29">
        <f>IFERROR(VLOOKUP(E2833,'أرصدة المخزن'!$A:$H,4,FALSE),"")</f>
        <v/>
      </c>
      <c r="H2833" s="13" t="n"/>
      <c r="I2833" s="115" t="inlineStr">
        <is>
          <t>صرف</t>
        </is>
      </c>
      <c r="J2833" s="13" t="n"/>
      <c r="K2833" s="37">
        <f>IFERROR(VLOOKUP(E2833,'أرصدة المخزن'!$A:$H,8,0),"")</f>
        <v/>
      </c>
    </row>
    <row r="2834" ht="24.75" customHeight="1" s="138">
      <c r="A2834" s="13" t="n">
        <v>2828</v>
      </c>
      <c r="B2834" s="14" t="n"/>
      <c r="C2834" s="47" t="n"/>
      <c r="D2834" s="47" t="n"/>
      <c r="E2834" s="49" t="n"/>
      <c r="F2834" s="28">
        <f>IFERROR(VLOOKUP(E2834,'أرصدة المخزن'!$A:$E,3,0),"")</f>
        <v/>
      </c>
      <c r="G2834" s="29">
        <f>IFERROR(VLOOKUP(E2834,'أرصدة المخزن'!$A:$H,4,FALSE),"")</f>
        <v/>
      </c>
      <c r="H2834" s="13" t="n"/>
      <c r="I2834" s="115" t="inlineStr">
        <is>
          <t>صرف</t>
        </is>
      </c>
      <c r="J2834" s="13" t="n"/>
      <c r="K2834" s="37">
        <f>IFERROR(VLOOKUP(E2834,'أرصدة المخزن'!$A:$H,8,0),"")</f>
        <v/>
      </c>
    </row>
    <row r="2835" ht="24.75" customHeight="1" s="138">
      <c r="A2835" s="13" t="n">
        <v>2829</v>
      </c>
      <c r="B2835" s="14" t="n"/>
      <c r="C2835" s="47" t="n"/>
      <c r="D2835" s="47" t="n"/>
      <c r="E2835" s="49" t="n"/>
      <c r="F2835" s="28">
        <f>IFERROR(VLOOKUP(E2835,'أرصدة المخزن'!$A:$E,3,0),"")</f>
        <v/>
      </c>
      <c r="G2835" s="29">
        <f>IFERROR(VLOOKUP(E2835,'أرصدة المخزن'!$A:$H,4,FALSE),"")</f>
        <v/>
      </c>
      <c r="H2835" s="13" t="n"/>
      <c r="I2835" s="115" t="inlineStr">
        <is>
          <t>صرف</t>
        </is>
      </c>
      <c r="J2835" s="13" t="n"/>
      <c r="K2835" s="37">
        <f>IFERROR(VLOOKUP(E2835,'أرصدة المخزن'!$A:$H,8,0),"")</f>
        <v/>
      </c>
    </row>
    <row r="2836" ht="24.75" customHeight="1" s="138">
      <c r="A2836" s="13" t="n">
        <v>2830</v>
      </c>
      <c r="B2836" s="14" t="n"/>
      <c r="C2836" s="47" t="n"/>
      <c r="D2836" s="47" t="n"/>
      <c r="E2836" s="49" t="n"/>
      <c r="F2836" s="28">
        <f>IFERROR(VLOOKUP(E2836,'أرصدة المخزن'!$A:$E,3,0),"")</f>
        <v/>
      </c>
      <c r="G2836" s="29">
        <f>IFERROR(VLOOKUP(E2836,'أرصدة المخزن'!$A:$H,4,FALSE),"")</f>
        <v/>
      </c>
      <c r="H2836" s="13" t="n"/>
      <c r="I2836" s="115" t="inlineStr">
        <is>
          <t>صرف</t>
        </is>
      </c>
      <c r="J2836" s="13" t="n"/>
      <c r="K2836" s="37">
        <f>IFERROR(VLOOKUP(E2836,'أرصدة المخزن'!$A:$H,8,0),"")</f>
        <v/>
      </c>
    </row>
    <row r="2837" ht="24.75" customHeight="1" s="138">
      <c r="A2837" s="13" t="n">
        <v>2831</v>
      </c>
      <c r="B2837" s="14" t="n"/>
      <c r="C2837" s="47" t="n"/>
      <c r="D2837" s="47" t="n"/>
      <c r="E2837" s="49" t="n"/>
      <c r="F2837" s="28">
        <f>IFERROR(VLOOKUP(E2837,'أرصدة المخزن'!$A:$E,3,0),"")</f>
        <v/>
      </c>
      <c r="G2837" s="29">
        <f>IFERROR(VLOOKUP(E2837,'أرصدة المخزن'!$A:$H,4,FALSE),"")</f>
        <v/>
      </c>
      <c r="H2837" s="13" t="n"/>
      <c r="I2837" s="115" t="inlineStr">
        <is>
          <t>صرف</t>
        </is>
      </c>
      <c r="J2837" s="13" t="n"/>
      <c r="K2837" s="37">
        <f>IFERROR(VLOOKUP(E2837,'أرصدة المخزن'!$A:$H,8,0),"")</f>
        <v/>
      </c>
    </row>
    <row r="2838" ht="24.75" customHeight="1" s="138">
      <c r="A2838" s="13" t="n">
        <v>2832</v>
      </c>
      <c r="B2838" s="14" t="n"/>
      <c r="C2838" s="47" t="n"/>
      <c r="D2838" s="47" t="n"/>
      <c r="E2838" s="49" t="n"/>
      <c r="F2838" s="28">
        <f>IFERROR(VLOOKUP(E2838,'أرصدة المخزن'!$A:$E,3,0),"")</f>
        <v/>
      </c>
      <c r="G2838" s="29">
        <f>IFERROR(VLOOKUP(E2838,'أرصدة المخزن'!$A:$H,4,FALSE),"")</f>
        <v/>
      </c>
      <c r="H2838" s="13" t="n"/>
      <c r="I2838" s="115" t="inlineStr">
        <is>
          <t>صرف</t>
        </is>
      </c>
      <c r="J2838" s="13" t="n"/>
      <c r="K2838" s="37">
        <f>IFERROR(VLOOKUP(E2838,'أرصدة المخزن'!$A:$H,8,0),"")</f>
        <v/>
      </c>
    </row>
    <row r="2839" ht="24.75" customHeight="1" s="138">
      <c r="A2839" s="13" t="n">
        <v>2833</v>
      </c>
      <c r="B2839" s="14" t="n"/>
      <c r="C2839" s="47" t="n"/>
      <c r="D2839" s="47" t="n"/>
      <c r="E2839" s="49" t="n"/>
      <c r="F2839" s="28">
        <f>IFERROR(VLOOKUP(E2839,'أرصدة المخزن'!$A:$E,3,0),"")</f>
        <v/>
      </c>
      <c r="G2839" s="29">
        <f>IFERROR(VLOOKUP(E2839,'أرصدة المخزن'!$A:$H,4,FALSE),"")</f>
        <v/>
      </c>
      <c r="H2839" s="13" t="n"/>
      <c r="I2839" s="115" t="inlineStr">
        <is>
          <t>صرف</t>
        </is>
      </c>
      <c r="J2839" s="13" t="n"/>
      <c r="K2839" s="37">
        <f>IFERROR(VLOOKUP(E2839,'أرصدة المخزن'!$A:$H,8,0),"")</f>
        <v/>
      </c>
    </row>
    <row r="2840" ht="24.75" customHeight="1" s="138">
      <c r="A2840" s="13" t="n">
        <v>2834</v>
      </c>
      <c r="B2840" s="14" t="n"/>
      <c r="C2840" s="47" t="n"/>
      <c r="D2840" s="47" t="n"/>
      <c r="E2840" s="49" t="n"/>
      <c r="F2840" s="28">
        <f>IFERROR(VLOOKUP(E2840,'أرصدة المخزن'!$A:$E,3,0),"")</f>
        <v/>
      </c>
      <c r="G2840" s="29">
        <f>IFERROR(VLOOKUP(E2840,'أرصدة المخزن'!$A:$H,4,FALSE),"")</f>
        <v/>
      </c>
      <c r="H2840" s="13" t="n"/>
      <c r="I2840" s="115" t="inlineStr">
        <is>
          <t>صرف</t>
        </is>
      </c>
      <c r="J2840" s="13" t="n"/>
      <c r="K2840" s="37">
        <f>IFERROR(VLOOKUP(E2840,'أرصدة المخزن'!$A:$H,8,0),"")</f>
        <v/>
      </c>
    </row>
    <row r="2841" ht="24.75" customHeight="1" s="138">
      <c r="A2841" s="13" t="n">
        <v>2835</v>
      </c>
      <c r="B2841" s="14" t="n"/>
      <c r="C2841" s="47" t="n"/>
      <c r="D2841" s="47" t="n"/>
      <c r="E2841" s="49" t="n"/>
      <c r="F2841" s="28">
        <f>IFERROR(VLOOKUP(E2841,'أرصدة المخزن'!$A:$E,3,0),"")</f>
        <v/>
      </c>
      <c r="G2841" s="29">
        <f>IFERROR(VLOOKUP(E2841,'أرصدة المخزن'!$A:$H,4,FALSE),"")</f>
        <v/>
      </c>
      <c r="H2841" s="13" t="n"/>
      <c r="I2841" s="115" t="inlineStr">
        <is>
          <t>صرف</t>
        </is>
      </c>
      <c r="J2841" s="13" t="n"/>
      <c r="K2841" s="37">
        <f>IFERROR(VLOOKUP(E2841,'أرصدة المخزن'!$A:$H,8,0),"")</f>
        <v/>
      </c>
    </row>
    <row r="2842" ht="24.75" customHeight="1" s="138">
      <c r="A2842" s="13" t="n">
        <v>2836</v>
      </c>
      <c r="B2842" s="14" t="n"/>
      <c r="C2842" s="47" t="n"/>
      <c r="D2842" s="47" t="n"/>
      <c r="E2842" s="49" t="n"/>
      <c r="F2842" s="28">
        <f>IFERROR(VLOOKUP(E2842,'أرصدة المخزن'!$A:$E,3,0),"")</f>
        <v/>
      </c>
      <c r="G2842" s="29">
        <f>IFERROR(VLOOKUP(E2842,'أرصدة المخزن'!$A:$H,4,FALSE),"")</f>
        <v/>
      </c>
      <c r="H2842" s="13" t="n"/>
      <c r="I2842" s="115" t="inlineStr">
        <is>
          <t>صرف</t>
        </is>
      </c>
      <c r="J2842" s="13" t="n"/>
      <c r="K2842" s="37">
        <f>IFERROR(VLOOKUP(E2842,'أرصدة المخزن'!$A:$H,8,0),"")</f>
        <v/>
      </c>
    </row>
    <row r="2843" ht="24.75" customHeight="1" s="138">
      <c r="A2843" s="13" t="n">
        <v>2837</v>
      </c>
      <c r="B2843" s="14" t="n"/>
      <c r="C2843" s="47" t="n"/>
      <c r="D2843" s="47" t="n"/>
      <c r="E2843" s="49" t="n"/>
      <c r="F2843" s="28">
        <f>IFERROR(VLOOKUP(E2843,'أرصدة المخزن'!$A:$E,3,0),"")</f>
        <v/>
      </c>
      <c r="G2843" s="29">
        <f>IFERROR(VLOOKUP(E2843,'أرصدة المخزن'!$A:$H,4,FALSE),"")</f>
        <v/>
      </c>
      <c r="H2843" s="13" t="n"/>
      <c r="I2843" s="115" t="inlineStr">
        <is>
          <t>صرف</t>
        </is>
      </c>
      <c r="J2843" s="13" t="n"/>
      <c r="K2843" s="37">
        <f>IFERROR(VLOOKUP(E2843,'أرصدة المخزن'!$A:$H,8,0),"")</f>
        <v/>
      </c>
    </row>
    <row r="2844" ht="24.75" customHeight="1" s="138">
      <c r="A2844" s="13" t="n">
        <v>2838</v>
      </c>
      <c r="B2844" s="14" t="n"/>
      <c r="C2844" s="47" t="n"/>
      <c r="D2844" s="47" t="n"/>
      <c r="E2844" s="49" t="n"/>
      <c r="F2844" s="28">
        <f>IFERROR(VLOOKUP(E2844,'أرصدة المخزن'!$A:$E,3,0),"")</f>
        <v/>
      </c>
      <c r="G2844" s="29">
        <f>IFERROR(VLOOKUP(E2844,'أرصدة المخزن'!$A:$H,4,FALSE),"")</f>
        <v/>
      </c>
      <c r="H2844" s="13" t="n"/>
      <c r="I2844" s="115" t="inlineStr">
        <is>
          <t>صرف</t>
        </is>
      </c>
      <c r="J2844" s="13" t="n"/>
      <c r="K2844" s="37">
        <f>IFERROR(VLOOKUP(E2844,'أرصدة المخزن'!$A:$H,8,0),"")</f>
        <v/>
      </c>
    </row>
    <row r="2845" ht="24.75" customHeight="1" s="138">
      <c r="A2845" s="13" t="n">
        <v>2839</v>
      </c>
      <c r="B2845" s="14" t="n"/>
      <c r="C2845" s="47" t="n"/>
      <c r="D2845" s="47" t="n"/>
      <c r="E2845" s="49" t="n"/>
      <c r="F2845" s="28">
        <f>IFERROR(VLOOKUP(E2845,'أرصدة المخزن'!$A:$E,3,0),"")</f>
        <v/>
      </c>
      <c r="G2845" s="29">
        <f>IFERROR(VLOOKUP(E2845,'أرصدة المخزن'!$A:$H,4,FALSE),"")</f>
        <v/>
      </c>
      <c r="H2845" s="13" t="n"/>
      <c r="I2845" s="115" t="inlineStr">
        <is>
          <t>صرف</t>
        </is>
      </c>
      <c r="J2845" s="13" t="n"/>
      <c r="K2845" s="37">
        <f>IFERROR(VLOOKUP(E2845,'أرصدة المخزن'!$A:$H,8,0),"")</f>
        <v/>
      </c>
    </row>
    <row r="2846" ht="24.75" customHeight="1" s="138">
      <c r="A2846" s="13" t="n">
        <v>2840</v>
      </c>
      <c r="B2846" s="14" t="n"/>
      <c r="C2846" s="47" t="n"/>
      <c r="D2846" s="47" t="n"/>
      <c r="E2846" s="49" t="n"/>
      <c r="F2846" s="28">
        <f>IFERROR(VLOOKUP(E2846,'أرصدة المخزن'!$A:$E,3,0),"")</f>
        <v/>
      </c>
      <c r="G2846" s="29">
        <f>IFERROR(VLOOKUP(E2846,'أرصدة المخزن'!$A:$H,4,FALSE),"")</f>
        <v/>
      </c>
      <c r="H2846" s="13" t="n"/>
      <c r="I2846" s="115" t="inlineStr">
        <is>
          <t>صرف</t>
        </is>
      </c>
      <c r="J2846" s="13" t="n"/>
      <c r="K2846" s="37">
        <f>IFERROR(VLOOKUP(E2846,'أرصدة المخزن'!$A:$H,8,0),"")</f>
        <v/>
      </c>
    </row>
    <row r="2847" ht="24.75" customHeight="1" s="138">
      <c r="A2847" s="13" t="n">
        <v>2841</v>
      </c>
      <c r="B2847" s="14" t="n"/>
      <c r="C2847" s="47" t="n"/>
      <c r="D2847" s="47" t="n"/>
      <c r="E2847" s="49" t="n"/>
      <c r="F2847" s="28">
        <f>IFERROR(VLOOKUP(E2847,'أرصدة المخزن'!$A:$E,3,0),"")</f>
        <v/>
      </c>
      <c r="G2847" s="29">
        <f>IFERROR(VLOOKUP(E2847,'أرصدة المخزن'!$A:$H,4,FALSE),"")</f>
        <v/>
      </c>
      <c r="H2847" s="13" t="n"/>
      <c r="I2847" s="115" t="inlineStr">
        <is>
          <t>صرف</t>
        </is>
      </c>
      <c r="J2847" s="13" t="n"/>
      <c r="K2847" s="37">
        <f>IFERROR(VLOOKUP(E2847,'أرصدة المخزن'!$A:$H,8,0),"")</f>
        <v/>
      </c>
    </row>
    <row r="2848" ht="24.75" customHeight="1" s="138">
      <c r="A2848" s="13" t="n">
        <v>2842</v>
      </c>
      <c r="B2848" s="14" t="n"/>
      <c r="C2848" s="47" t="n"/>
      <c r="D2848" s="47" t="n"/>
      <c r="E2848" s="49" t="n"/>
      <c r="F2848" s="28">
        <f>IFERROR(VLOOKUP(E2848,'أرصدة المخزن'!$A:$E,3,0),"")</f>
        <v/>
      </c>
      <c r="G2848" s="29">
        <f>IFERROR(VLOOKUP(E2848,'أرصدة المخزن'!$A:$H,4,FALSE),"")</f>
        <v/>
      </c>
      <c r="H2848" s="13" t="n"/>
      <c r="I2848" s="115" t="inlineStr">
        <is>
          <t>صرف</t>
        </is>
      </c>
      <c r="J2848" s="13" t="n"/>
      <c r="K2848" s="37">
        <f>IFERROR(VLOOKUP(E2848,'أرصدة المخزن'!$A:$H,8,0),"")</f>
        <v/>
      </c>
    </row>
    <row r="2849" ht="24.75" customHeight="1" s="138">
      <c r="A2849" s="13" t="n">
        <v>2843</v>
      </c>
      <c r="B2849" s="14" t="n"/>
      <c r="C2849" s="47" t="n"/>
      <c r="D2849" s="47" t="n"/>
      <c r="E2849" s="49" t="n"/>
      <c r="F2849" s="28">
        <f>IFERROR(VLOOKUP(E2849,'أرصدة المخزن'!$A:$E,3,0),"")</f>
        <v/>
      </c>
      <c r="G2849" s="29">
        <f>IFERROR(VLOOKUP(E2849,'أرصدة المخزن'!$A:$H,4,FALSE),"")</f>
        <v/>
      </c>
      <c r="H2849" s="13" t="n"/>
      <c r="I2849" s="115" t="inlineStr">
        <is>
          <t>صرف</t>
        </is>
      </c>
      <c r="J2849" s="13" t="n"/>
      <c r="K2849" s="37">
        <f>IFERROR(VLOOKUP(E2849,'أرصدة المخزن'!$A:$H,8,0),"")</f>
        <v/>
      </c>
    </row>
    <row r="2850" ht="24.75" customHeight="1" s="138">
      <c r="A2850" s="13" t="n">
        <v>2844</v>
      </c>
      <c r="B2850" s="14" t="n"/>
      <c r="C2850" s="47" t="n"/>
      <c r="D2850" s="47" t="n"/>
      <c r="E2850" s="49" t="n"/>
      <c r="F2850" s="28">
        <f>IFERROR(VLOOKUP(E2850,'أرصدة المخزن'!$A:$E,3,0),"")</f>
        <v/>
      </c>
      <c r="G2850" s="29">
        <f>IFERROR(VLOOKUP(E2850,'أرصدة المخزن'!$A:$H,4,FALSE),"")</f>
        <v/>
      </c>
      <c r="H2850" s="13" t="n"/>
      <c r="I2850" s="115" t="inlineStr">
        <is>
          <t>صرف</t>
        </is>
      </c>
      <c r="J2850" s="13" t="n"/>
      <c r="K2850" s="37">
        <f>IFERROR(VLOOKUP(E2850,'أرصدة المخزن'!$A:$H,8,0),"")</f>
        <v/>
      </c>
    </row>
    <row r="2851" ht="24.75" customHeight="1" s="138">
      <c r="A2851" s="13" t="n">
        <v>2845</v>
      </c>
      <c r="B2851" s="14" t="n"/>
      <c r="C2851" s="47" t="n"/>
      <c r="D2851" s="47" t="n"/>
      <c r="E2851" s="49" t="n"/>
      <c r="F2851" s="28">
        <f>IFERROR(VLOOKUP(E2851,'أرصدة المخزن'!$A:$E,3,0),"")</f>
        <v/>
      </c>
      <c r="G2851" s="29">
        <f>IFERROR(VLOOKUP(E2851,'أرصدة المخزن'!$A:$H,4,FALSE),"")</f>
        <v/>
      </c>
      <c r="H2851" s="13" t="n"/>
      <c r="I2851" s="115" t="inlineStr">
        <is>
          <t>صرف</t>
        </is>
      </c>
      <c r="J2851" s="13" t="n"/>
      <c r="K2851" s="37">
        <f>IFERROR(VLOOKUP(E2851,'أرصدة المخزن'!$A:$H,8,0),"")</f>
        <v/>
      </c>
    </row>
    <row r="2852" ht="24.75" customHeight="1" s="138">
      <c r="A2852" s="13" t="n">
        <v>2846</v>
      </c>
      <c r="B2852" s="14" t="n"/>
      <c r="C2852" s="47" t="n"/>
      <c r="D2852" s="47" t="n"/>
      <c r="E2852" s="49" t="n"/>
      <c r="F2852" s="28">
        <f>IFERROR(VLOOKUP(E2852,'أرصدة المخزن'!$A:$E,3,0),"")</f>
        <v/>
      </c>
      <c r="G2852" s="29">
        <f>IFERROR(VLOOKUP(E2852,'أرصدة المخزن'!$A:$H,4,FALSE),"")</f>
        <v/>
      </c>
      <c r="H2852" s="13" t="n"/>
      <c r="I2852" s="115" t="inlineStr">
        <is>
          <t>صرف</t>
        </is>
      </c>
      <c r="J2852" s="13" t="n"/>
      <c r="K2852" s="37">
        <f>IFERROR(VLOOKUP(E2852,'أرصدة المخزن'!$A:$H,8,0),"")</f>
        <v/>
      </c>
    </row>
    <row r="2853" ht="24.75" customHeight="1" s="138">
      <c r="A2853" s="13" t="n">
        <v>2847</v>
      </c>
      <c r="B2853" s="14" t="n"/>
      <c r="C2853" s="47" t="n"/>
      <c r="D2853" s="47" t="n"/>
      <c r="E2853" s="49" t="n"/>
      <c r="F2853" s="28">
        <f>IFERROR(VLOOKUP(E2853,'أرصدة المخزن'!$A:$E,3,0),"")</f>
        <v/>
      </c>
      <c r="G2853" s="29">
        <f>IFERROR(VLOOKUP(E2853,'أرصدة المخزن'!$A:$H,4,FALSE),"")</f>
        <v/>
      </c>
      <c r="H2853" s="13" t="n"/>
      <c r="I2853" s="115" t="inlineStr">
        <is>
          <t>صرف</t>
        </is>
      </c>
      <c r="J2853" s="13" t="n"/>
      <c r="K2853" s="37">
        <f>IFERROR(VLOOKUP(E2853,'أرصدة المخزن'!$A:$H,8,0),"")</f>
        <v/>
      </c>
    </row>
    <row r="2854" ht="24.75" customHeight="1" s="138">
      <c r="A2854" s="13" t="n">
        <v>2848</v>
      </c>
      <c r="B2854" s="14" t="n"/>
      <c r="C2854" s="47" t="n"/>
      <c r="D2854" s="47" t="n"/>
      <c r="E2854" s="49" t="n"/>
      <c r="F2854" s="28">
        <f>IFERROR(VLOOKUP(E2854,'أرصدة المخزن'!$A:$E,3,0),"")</f>
        <v/>
      </c>
      <c r="G2854" s="29">
        <f>IFERROR(VLOOKUP(E2854,'أرصدة المخزن'!$A:$H,4,FALSE),"")</f>
        <v/>
      </c>
      <c r="H2854" s="13" t="n"/>
      <c r="I2854" s="115" t="inlineStr">
        <is>
          <t>صرف</t>
        </is>
      </c>
      <c r="J2854" s="13" t="n"/>
      <c r="K2854" s="37">
        <f>IFERROR(VLOOKUP(E2854,'أرصدة المخزن'!$A:$H,8,0),"")</f>
        <v/>
      </c>
    </row>
    <row r="2855" ht="24.75" customHeight="1" s="138">
      <c r="A2855" s="13" t="n">
        <v>2849</v>
      </c>
      <c r="B2855" s="14" t="n"/>
      <c r="C2855" s="47" t="n"/>
      <c r="D2855" s="47" t="n"/>
      <c r="E2855" s="49" t="n"/>
      <c r="F2855" s="28">
        <f>IFERROR(VLOOKUP(E2855,'أرصدة المخزن'!$A:$E,3,0),"")</f>
        <v/>
      </c>
      <c r="G2855" s="29">
        <f>IFERROR(VLOOKUP(E2855,'أرصدة المخزن'!$A:$H,4,FALSE),"")</f>
        <v/>
      </c>
      <c r="H2855" s="13" t="n"/>
      <c r="I2855" s="115" t="inlineStr">
        <is>
          <t>صرف</t>
        </is>
      </c>
      <c r="J2855" s="13" t="n"/>
      <c r="K2855" s="37">
        <f>IFERROR(VLOOKUP(E2855,'أرصدة المخزن'!$A:$H,8,0),"")</f>
        <v/>
      </c>
    </row>
    <row r="2856" ht="24.75" customHeight="1" s="138">
      <c r="A2856" s="13" t="n">
        <v>2850</v>
      </c>
      <c r="B2856" s="14" t="n"/>
      <c r="C2856" s="47" t="n"/>
      <c r="D2856" s="47" t="n"/>
      <c r="E2856" s="49" t="n"/>
      <c r="F2856" s="28">
        <f>IFERROR(VLOOKUP(E2856,'أرصدة المخزن'!$A:$E,3,0),"")</f>
        <v/>
      </c>
      <c r="G2856" s="29">
        <f>IFERROR(VLOOKUP(E2856,'أرصدة المخزن'!$A:$H,4,FALSE),"")</f>
        <v/>
      </c>
      <c r="H2856" s="13" t="n"/>
      <c r="I2856" s="115" t="inlineStr">
        <is>
          <t>صرف</t>
        </is>
      </c>
      <c r="J2856" s="13" t="n"/>
      <c r="K2856" s="37">
        <f>IFERROR(VLOOKUP(E2856,'أرصدة المخزن'!$A:$H,8,0),"")</f>
        <v/>
      </c>
    </row>
    <row r="2857" ht="24.75" customHeight="1" s="138">
      <c r="A2857" s="13" t="n">
        <v>2851</v>
      </c>
      <c r="B2857" s="14" t="n"/>
      <c r="C2857" s="47" t="n"/>
      <c r="D2857" s="47" t="n"/>
      <c r="E2857" s="49" t="n"/>
      <c r="F2857" s="28">
        <f>IFERROR(VLOOKUP(E2857,'أرصدة المخزن'!$A:$E,3,0),"")</f>
        <v/>
      </c>
      <c r="G2857" s="29">
        <f>IFERROR(VLOOKUP(E2857,'أرصدة المخزن'!$A:$H,4,FALSE),"")</f>
        <v/>
      </c>
      <c r="H2857" s="13" t="n"/>
      <c r="I2857" s="115" t="inlineStr">
        <is>
          <t>صرف</t>
        </is>
      </c>
      <c r="J2857" s="13" t="n"/>
      <c r="K2857" s="37">
        <f>IFERROR(VLOOKUP(E2857,'أرصدة المخزن'!$A:$H,8,0),"")</f>
        <v/>
      </c>
    </row>
    <row r="2858" ht="24.75" customHeight="1" s="138">
      <c r="A2858" s="13" t="n">
        <v>2852</v>
      </c>
      <c r="B2858" s="14" t="n"/>
      <c r="C2858" s="47" t="n"/>
      <c r="D2858" s="47" t="n"/>
      <c r="E2858" s="49" t="n"/>
      <c r="F2858" s="28">
        <f>IFERROR(VLOOKUP(E2858,'أرصدة المخزن'!$A:$E,3,0),"")</f>
        <v/>
      </c>
      <c r="G2858" s="29">
        <f>IFERROR(VLOOKUP(E2858,'أرصدة المخزن'!$A:$H,4,FALSE),"")</f>
        <v/>
      </c>
      <c r="H2858" s="13" t="n"/>
      <c r="I2858" s="115" t="inlineStr">
        <is>
          <t>صرف</t>
        </is>
      </c>
      <c r="J2858" s="13" t="n"/>
      <c r="K2858" s="37">
        <f>IFERROR(VLOOKUP(E2858,'أرصدة المخزن'!$A:$H,8,0),"")</f>
        <v/>
      </c>
    </row>
    <row r="2859" ht="24.75" customHeight="1" s="138">
      <c r="A2859" s="13" t="n">
        <v>2853</v>
      </c>
      <c r="B2859" s="14" t="n"/>
      <c r="C2859" s="47" t="n"/>
      <c r="D2859" s="47" t="n"/>
      <c r="E2859" s="49" t="n"/>
      <c r="F2859" s="28">
        <f>IFERROR(VLOOKUP(E2859,'أرصدة المخزن'!$A:$E,3,0),"")</f>
        <v/>
      </c>
      <c r="G2859" s="29">
        <f>IFERROR(VLOOKUP(E2859,'أرصدة المخزن'!$A:$H,4,FALSE),"")</f>
        <v/>
      </c>
      <c r="H2859" s="13" t="n"/>
      <c r="I2859" s="115" t="inlineStr">
        <is>
          <t>صرف</t>
        </is>
      </c>
      <c r="J2859" s="13" t="n"/>
      <c r="K2859" s="37">
        <f>IFERROR(VLOOKUP(E2859,'أرصدة المخزن'!$A:$H,8,0),"")</f>
        <v/>
      </c>
    </row>
    <row r="2860" ht="24.75" customHeight="1" s="138">
      <c r="A2860" s="13" t="n">
        <v>2854</v>
      </c>
      <c r="B2860" s="14" t="n"/>
      <c r="C2860" s="47" t="n"/>
      <c r="D2860" s="47" t="n"/>
      <c r="E2860" s="49" t="n"/>
      <c r="F2860" s="28">
        <f>IFERROR(VLOOKUP(E2860,'أرصدة المخزن'!$A:$E,3,0),"")</f>
        <v/>
      </c>
      <c r="G2860" s="29">
        <f>IFERROR(VLOOKUP(E2860,'أرصدة المخزن'!$A:$H,4,FALSE),"")</f>
        <v/>
      </c>
      <c r="H2860" s="13" t="n"/>
      <c r="I2860" s="115" t="inlineStr">
        <is>
          <t>صرف</t>
        </is>
      </c>
      <c r="J2860" s="13" t="n"/>
      <c r="K2860" s="37">
        <f>IFERROR(VLOOKUP(E2860,'أرصدة المخزن'!$A:$H,8,0),"")</f>
        <v/>
      </c>
    </row>
    <row r="2861" ht="24.75" customHeight="1" s="138">
      <c r="A2861" s="13" t="n">
        <v>2855</v>
      </c>
      <c r="B2861" s="14" t="n"/>
      <c r="C2861" s="47" t="n"/>
      <c r="D2861" s="47" t="n"/>
      <c r="E2861" s="49" t="n"/>
      <c r="F2861" s="28">
        <f>IFERROR(VLOOKUP(E2861,'أرصدة المخزن'!$A:$E,3,0),"")</f>
        <v/>
      </c>
      <c r="G2861" s="29">
        <f>IFERROR(VLOOKUP(E2861,'أرصدة المخزن'!$A:$H,4,FALSE),"")</f>
        <v/>
      </c>
      <c r="H2861" s="13" t="n"/>
      <c r="I2861" s="115" t="inlineStr">
        <is>
          <t>صرف</t>
        </is>
      </c>
      <c r="J2861" s="13" t="n"/>
      <c r="K2861" s="37">
        <f>IFERROR(VLOOKUP(E2861,'أرصدة المخزن'!$A:$H,8,0),"")</f>
        <v/>
      </c>
    </row>
    <row r="2862" ht="24.75" customHeight="1" s="138">
      <c r="A2862" s="13" t="n">
        <v>2856</v>
      </c>
      <c r="B2862" s="14" t="n"/>
      <c r="C2862" s="47" t="n"/>
      <c r="D2862" s="47" t="n"/>
      <c r="E2862" s="49" t="n"/>
      <c r="F2862" s="28">
        <f>IFERROR(VLOOKUP(E2862,'أرصدة المخزن'!$A:$E,3,0),"")</f>
        <v/>
      </c>
      <c r="G2862" s="29">
        <f>IFERROR(VLOOKUP(E2862,'أرصدة المخزن'!$A:$H,4,FALSE),"")</f>
        <v/>
      </c>
      <c r="H2862" s="13" t="n"/>
      <c r="I2862" s="115" t="inlineStr">
        <is>
          <t>صرف</t>
        </is>
      </c>
      <c r="J2862" s="13" t="n"/>
      <c r="K2862" s="37">
        <f>IFERROR(VLOOKUP(E2862,'أرصدة المخزن'!$A:$H,8,0),"")</f>
        <v/>
      </c>
    </row>
    <row r="2863" ht="24.75" customHeight="1" s="138">
      <c r="A2863" s="13" t="n">
        <v>2857</v>
      </c>
      <c r="B2863" s="14" t="n"/>
      <c r="C2863" s="47" t="n"/>
      <c r="D2863" s="47" t="n"/>
      <c r="E2863" s="49" t="n"/>
      <c r="F2863" s="28">
        <f>IFERROR(VLOOKUP(E2863,'أرصدة المخزن'!$A:$E,3,0),"")</f>
        <v/>
      </c>
      <c r="G2863" s="29">
        <f>IFERROR(VLOOKUP(E2863,'أرصدة المخزن'!$A:$H,4,FALSE),"")</f>
        <v/>
      </c>
      <c r="H2863" s="13" t="n"/>
      <c r="I2863" s="115" t="inlineStr">
        <is>
          <t>صرف</t>
        </is>
      </c>
      <c r="J2863" s="13" t="n"/>
      <c r="K2863" s="37">
        <f>IFERROR(VLOOKUP(E2863,'أرصدة المخزن'!$A:$H,8,0),"")</f>
        <v/>
      </c>
    </row>
    <row r="2864" ht="24.75" customHeight="1" s="138">
      <c r="A2864" s="13" t="n">
        <v>2858</v>
      </c>
      <c r="B2864" s="14" t="n"/>
      <c r="C2864" s="47" t="n"/>
      <c r="D2864" s="47" t="n"/>
      <c r="E2864" s="49" t="n"/>
      <c r="F2864" s="28">
        <f>IFERROR(VLOOKUP(E2864,'أرصدة المخزن'!$A:$E,3,0),"")</f>
        <v/>
      </c>
      <c r="G2864" s="29">
        <f>IFERROR(VLOOKUP(E2864,'أرصدة المخزن'!$A:$H,4,FALSE),"")</f>
        <v/>
      </c>
      <c r="H2864" s="13" t="n"/>
      <c r="I2864" s="115" t="inlineStr">
        <is>
          <t>صرف</t>
        </is>
      </c>
      <c r="J2864" s="13" t="n"/>
      <c r="K2864" s="37">
        <f>IFERROR(VLOOKUP(E2864,'أرصدة المخزن'!$A:$H,8,0),"")</f>
        <v/>
      </c>
    </row>
    <row r="2865" ht="24.75" customHeight="1" s="138">
      <c r="A2865" s="13" t="n">
        <v>2859</v>
      </c>
      <c r="B2865" s="14" t="n"/>
      <c r="C2865" s="47" t="n"/>
      <c r="D2865" s="47" t="n"/>
      <c r="E2865" s="49" t="n"/>
      <c r="F2865" s="28">
        <f>IFERROR(VLOOKUP(E2865,'أرصدة المخزن'!$A:$E,3,0),"")</f>
        <v/>
      </c>
      <c r="G2865" s="29">
        <f>IFERROR(VLOOKUP(E2865,'أرصدة المخزن'!$A:$H,4,FALSE),"")</f>
        <v/>
      </c>
      <c r="H2865" s="13" t="n"/>
      <c r="I2865" s="115" t="inlineStr">
        <is>
          <t>صرف</t>
        </is>
      </c>
      <c r="J2865" s="13" t="n"/>
      <c r="K2865" s="37">
        <f>IFERROR(VLOOKUP(E2865,'أرصدة المخزن'!$A:$H,8,0),"")</f>
        <v/>
      </c>
    </row>
    <row r="2866" ht="24.75" customHeight="1" s="138">
      <c r="A2866" s="13" t="n">
        <v>2860</v>
      </c>
      <c r="B2866" s="14" t="n"/>
      <c r="C2866" s="47" t="n"/>
      <c r="D2866" s="47" t="n"/>
      <c r="E2866" s="49" t="n"/>
      <c r="F2866" s="28">
        <f>IFERROR(VLOOKUP(E2866,'أرصدة المخزن'!$A:$E,3,0),"")</f>
        <v/>
      </c>
      <c r="G2866" s="29">
        <f>IFERROR(VLOOKUP(E2866,'أرصدة المخزن'!$A:$H,4,FALSE),"")</f>
        <v/>
      </c>
      <c r="H2866" s="13" t="n"/>
      <c r="I2866" s="115" t="inlineStr">
        <is>
          <t>صرف</t>
        </is>
      </c>
      <c r="J2866" s="13" t="n"/>
      <c r="K2866" s="37">
        <f>IFERROR(VLOOKUP(E2866,'أرصدة المخزن'!$A:$H,8,0),"")</f>
        <v/>
      </c>
    </row>
    <row r="2867" ht="24.75" customHeight="1" s="138">
      <c r="A2867" s="13" t="n">
        <v>2861</v>
      </c>
      <c r="B2867" s="14" t="n"/>
      <c r="C2867" s="47" t="n"/>
      <c r="D2867" s="47" t="n"/>
      <c r="E2867" s="49" t="n"/>
      <c r="F2867" s="28">
        <f>IFERROR(VLOOKUP(E2867,'أرصدة المخزن'!$A:$E,3,0),"")</f>
        <v/>
      </c>
      <c r="G2867" s="29">
        <f>IFERROR(VLOOKUP(E2867,'أرصدة المخزن'!$A:$H,4,FALSE),"")</f>
        <v/>
      </c>
      <c r="H2867" s="13" t="n"/>
      <c r="I2867" s="115" t="inlineStr">
        <is>
          <t>صرف</t>
        </is>
      </c>
      <c r="J2867" s="13" t="n"/>
      <c r="K2867" s="37">
        <f>IFERROR(VLOOKUP(E2867,'أرصدة المخزن'!$A:$H,8,0),"")</f>
        <v/>
      </c>
    </row>
    <row r="2868" ht="24.75" customHeight="1" s="138">
      <c r="A2868" s="13" t="n">
        <v>2862</v>
      </c>
      <c r="B2868" s="14" t="n"/>
      <c r="C2868" s="47" t="n"/>
      <c r="D2868" s="47" t="n"/>
      <c r="E2868" s="49" t="n"/>
      <c r="F2868" s="28">
        <f>IFERROR(VLOOKUP(E2868,'أرصدة المخزن'!$A:$E,3,0),"")</f>
        <v/>
      </c>
      <c r="G2868" s="29">
        <f>IFERROR(VLOOKUP(E2868,'أرصدة المخزن'!$A:$H,4,FALSE),"")</f>
        <v/>
      </c>
      <c r="H2868" s="13" t="n"/>
      <c r="I2868" s="115" t="inlineStr">
        <is>
          <t>صرف</t>
        </is>
      </c>
      <c r="J2868" s="13" t="n"/>
      <c r="K2868" s="37">
        <f>IFERROR(VLOOKUP(E2868,'أرصدة المخزن'!$A:$H,8,0),"")</f>
        <v/>
      </c>
    </row>
    <row r="2869" ht="24.75" customHeight="1" s="138">
      <c r="A2869" s="13" t="n">
        <v>2863</v>
      </c>
      <c r="B2869" s="14" t="n"/>
      <c r="C2869" s="47" t="n"/>
      <c r="D2869" s="47" t="n"/>
      <c r="E2869" s="49" t="n"/>
      <c r="F2869" s="28">
        <f>IFERROR(VLOOKUP(E2869,'أرصدة المخزن'!$A:$E,3,0),"")</f>
        <v/>
      </c>
      <c r="G2869" s="29">
        <f>IFERROR(VLOOKUP(E2869,'أرصدة المخزن'!$A:$H,4,FALSE),"")</f>
        <v/>
      </c>
      <c r="H2869" s="13" t="n"/>
      <c r="I2869" s="115" t="inlineStr">
        <is>
          <t>صرف</t>
        </is>
      </c>
      <c r="J2869" s="13" t="n"/>
      <c r="K2869" s="37">
        <f>IFERROR(VLOOKUP(E2869,'أرصدة المخزن'!$A:$H,8,0),"")</f>
        <v/>
      </c>
    </row>
    <row r="2870" ht="24.75" customHeight="1" s="138">
      <c r="A2870" s="13" t="n">
        <v>2864</v>
      </c>
      <c r="B2870" s="14" t="n"/>
      <c r="C2870" s="47" t="n"/>
      <c r="D2870" s="47" t="n"/>
      <c r="E2870" s="49" t="n"/>
      <c r="F2870" s="28">
        <f>IFERROR(VLOOKUP(E2870,'أرصدة المخزن'!$A:$E,3,0),"")</f>
        <v/>
      </c>
      <c r="G2870" s="29">
        <f>IFERROR(VLOOKUP(E2870,'أرصدة المخزن'!$A:$H,4,FALSE),"")</f>
        <v/>
      </c>
      <c r="H2870" s="13" t="n"/>
      <c r="I2870" s="115" t="inlineStr">
        <is>
          <t>صرف</t>
        </is>
      </c>
      <c r="J2870" s="13" t="n"/>
      <c r="K2870" s="37">
        <f>IFERROR(VLOOKUP(E2870,'أرصدة المخزن'!$A:$H,8,0),"")</f>
        <v/>
      </c>
    </row>
    <row r="2871" ht="24.75" customHeight="1" s="138">
      <c r="A2871" s="13" t="n">
        <v>2865</v>
      </c>
      <c r="B2871" s="14" t="n"/>
      <c r="C2871" s="47" t="n"/>
      <c r="D2871" s="47" t="n"/>
      <c r="E2871" s="49" t="n"/>
      <c r="F2871" s="28">
        <f>IFERROR(VLOOKUP(E2871,'أرصدة المخزن'!$A:$E,3,0),"")</f>
        <v/>
      </c>
      <c r="G2871" s="29">
        <f>IFERROR(VLOOKUP(E2871,'أرصدة المخزن'!$A:$H,4,FALSE),"")</f>
        <v/>
      </c>
      <c r="H2871" s="13" t="n"/>
      <c r="I2871" s="115" t="inlineStr">
        <is>
          <t>صرف</t>
        </is>
      </c>
      <c r="J2871" s="13" t="n"/>
      <c r="K2871" s="37">
        <f>IFERROR(VLOOKUP(E2871,'أرصدة المخزن'!$A:$H,8,0),"")</f>
        <v/>
      </c>
    </row>
    <row r="2872" ht="24.75" customHeight="1" s="138">
      <c r="A2872" s="13" t="n">
        <v>2866</v>
      </c>
      <c r="B2872" s="14" t="n"/>
      <c r="C2872" s="47" t="n"/>
      <c r="D2872" s="47" t="n"/>
      <c r="E2872" s="49" t="n"/>
      <c r="F2872" s="28">
        <f>IFERROR(VLOOKUP(E2872,'أرصدة المخزن'!$A:$E,3,0),"")</f>
        <v/>
      </c>
      <c r="G2872" s="29">
        <f>IFERROR(VLOOKUP(E2872,'أرصدة المخزن'!$A:$H,4,FALSE),"")</f>
        <v/>
      </c>
      <c r="H2872" s="13" t="n"/>
      <c r="I2872" s="115" t="inlineStr">
        <is>
          <t>صرف</t>
        </is>
      </c>
      <c r="J2872" s="13" t="n"/>
      <c r="K2872" s="37">
        <f>IFERROR(VLOOKUP(E2872,'أرصدة المخزن'!$A:$H,8,0),"")</f>
        <v/>
      </c>
    </row>
    <row r="2873" ht="24.75" customHeight="1" s="138">
      <c r="A2873" s="13" t="n">
        <v>2867</v>
      </c>
      <c r="B2873" s="14" t="n"/>
      <c r="C2873" s="47" t="n"/>
      <c r="D2873" s="47" t="n"/>
      <c r="E2873" s="49" t="n"/>
      <c r="F2873" s="28">
        <f>IFERROR(VLOOKUP(E2873,'أرصدة المخزن'!$A:$E,3,0),"")</f>
        <v/>
      </c>
      <c r="G2873" s="29">
        <f>IFERROR(VLOOKUP(E2873,'أرصدة المخزن'!$A:$H,4,FALSE),"")</f>
        <v/>
      </c>
      <c r="H2873" s="13" t="n"/>
      <c r="I2873" s="115" t="inlineStr">
        <is>
          <t>صرف</t>
        </is>
      </c>
      <c r="J2873" s="13" t="n"/>
      <c r="K2873" s="37">
        <f>IFERROR(VLOOKUP(E2873,'أرصدة المخزن'!$A:$H,8,0),"")</f>
        <v/>
      </c>
    </row>
    <row r="2874" ht="24.75" customHeight="1" s="138">
      <c r="A2874" s="13" t="n">
        <v>2868</v>
      </c>
      <c r="B2874" s="14" t="n"/>
      <c r="C2874" s="47" t="n"/>
      <c r="D2874" s="47" t="n"/>
      <c r="E2874" s="49" t="n"/>
      <c r="F2874" s="28">
        <f>IFERROR(VLOOKUP(E2874,'أرصدة المخزن'!$A:$E,3,0),"")</f>
        <v/>
      </c>
      <c r="G2874" s="29">
        <f>IFERROR(VLOOKUP(E2874,'أرصدة المخزن'!$A:$H,4,FALSE),"")</f>
        <v/>
      </c>
      <c r="H2874" s="13" t="n"/>
      <c r="I2874" s="115" t="inlineStr">
        <is>
          <t>صرف</t>
        </is>
      </c>
      <c r="J2874" s="13" t="n"/>
      <c r="K2874" s="37">
        <f>IFERROR(VLOOKUP(E2874,'أرصدة المخزن'!$A:$H,8,0),"")</f>
        <v/>
      </c>
    </row>
    <row r="2875" ht="24.75" customHeight="1" s="138">
      <c r="A2875" s="13" t="n">
        <v>2869</v>
      </c>
      <c r="B2875" s="14" t="n"/>
      <c r="C2875" s="47" t="n"/>
      <c r="D2875" s="47" t="n"/>
      <c r="E2875" s="49" t="n"/>
      <c r="F2875" s="28">
        <f>IFERROR(VLOOKUP(E2875,'أرصدة المخزن'!$A:$E,3,0),"")</f>
        <v/>
      </c>
      <c r="G2875" s="29">
        <f>IFERROR(VLOOKUP(E2875,'أرصدة المخزن'!$A:$H,4,FALSE),"")</f>
        <v/>
      </c>
      <c r="H2875" s="13" t="n"/>
      <c r="I2875" s="115" t="inlineStr">
        <is>
          <t>صرف</t>
        </is>
      </c>
      <c r="J2875" s="13" t="n"/>
      <c r="K2875" s="37">
        <f>IFERROR(VLOOKUP(E2875,'أرصدة المخزن'!$A:$H,8,0),"")</f>
        <v/>
      </c>
    </row>
    <row r="2876" ht="24.75" customHeight="1" s="138">
      <c r="A2876" s="13" t="n">
        <v>2870</v>
      </c>
      <c r="B2876" s="14" t="n"/>
      <c r="C2876" s="47" t="n"/>
      <c r="D2876" s="47" t="n"/>
      <c r="E2876" s="49" t="n"/>
      <c r="F2876" s="28">
        <f>IFERROR(VLOOKUP(E2876,'أرصدة المخزن'!$A:$E,3,0),"")</f>
        <v/>
      </c>
      <c r="G2876" s="29">
        <f>IFERROR(VLOOKUP(E2876,'أرصدة المخزن'!$A:$H,4,FALSE),"")</f>
        <v/>
      </c>
      <c r="H2876" s="13" t="n"/>
      <c r="I2876" s="115" t="inlineStr">
        <is>
          <t>صرف</t>
        </is>
      </c>
      <c r="J2876" s="13" t="n"/>
      <c r="K2876" s="37">
        <f>IFERROR(VLOOKUP(E2876,'أرصدة المخزن'!$A:$H,8,0),"")</f>
        <v/>
      </c>
    </row>
    <row r="2877" ht="24.75" customHeight="1" s="138">
      <c r="A2877" s="13" t="n">
        <v>2871</v>
      </c>
      <c r="B2877" s="14" t="n"/>
      <c r="C2877" s="47" t="n"/>
      <c r="D2877" s="47" t="n"/>
      <c r="E2877" s="49" t="n"/>
      <c r="F2877" s="28">
        <f>IFERROR(VLOOKUP(E2877,'أرصدة المخزن'!$A:$E,3,0),"")</f>
        <v/>
      </c>
      <c r="G2877" s="29">
        <f>IFERROR(VLOOKUP(E2877,'أرصدة المخزن'!$A:$H,4,FALSE),"")</f>
        <v/>
      </c>
      <c r="H2877" s="13" t="n"/>
      <c r="I2877" s="115" t="inlineStr">
        <is>
          <t>صرف</t>
        </is>
      </c>
      <c r="J2877" s="13" t="n"/>
      <c r="K2877" s="37">
        <f>IFERROR(VLOOKUP(E2877,'أرصدة المخزن'!$A:$H,8,0),"")</f>
        <v/>
      </c>
    </row>
    <row r="2878" ht="24.75" customHeight="1" s="138">
      <c r="A2878" s="13" t="n">
        <v>2872</v>
      </c>
      <c r="B2878" s="14" t="n"/>
      <c r="C2878" s="47" t="n"/>
      <c r="D2878" s="47" t="n"/>
      <c r="E2878" s="49" t="n"/>
      <c r="F2878" s="28">
        <f>IFERROR(VLOOKUP(E2878,'أرصدة المخزن'!$A:$E,3,0),"")</f>
        <v/>
      </c>
      <c r="G2878" s="29">
        <f>IFERROR(VLOOKUP(E2878,'أرصدة المخزن'!$A:$H,4,FALSE),"")</f>
        <v/>
      </c>
      <c r="H2878" s="13" t="n"/>
      <c r="I2878" s="115" t="inlineStr">
        <is>
          <t>صرف</t>
        </is>
      </c>
      <c r="J2878" s="13" t="n"/>
      <c r="K2878" s="37">
        <f>IFERROR(VLOOKUP(E2878,'أرصدة المخزن'!$A:$H,8,0),"")</f>
        <v/>
      </c>
    </row>
    <row r="2879" ht="24.75" customHeight="1" s="138">
      <c r="A2879" s="13" t="n">
        <v>2873</v>
      </c>
      <c r="B2879" s="14" t="n"/>
      <c r="C2879" s="47" t="n"/>
      <c r="D2879" s="47" t="n"/>
      <c r="E2879" s="49" t="n"/>
      <c r="F2879" s="28">
        <f>IFERROR(VLOOKUP(E2879,'أرصدة المخزن'!$A:$E,3,0),"")</f>
        <v/>
      </c>
      <c r="G2879" s="29">
        <f>IFERROR(VLOOKUP(E2879,'أرصدة المخزن'!$A:$H,4,FALSE),"")</f>
        <v/>
      </c>
      <c r="H2879" s="13" t="n"/>
      <c r="I2879" s="115" t="inlineStr">
        <is>
          <t>صرف</t>
        </is>
      </c>
      <c r="J2879" s="13" t="n"/>
      <c r="K2879" s="37">
        <f>IFERROR(VLOOKUP(E2879,'أرصدة المخزن'!$A:$H,8,0),"")</f>
        <v/>
      </c>
    </row>
    <row r="2880" ht="24.75" customHeight="1" s="138">
      <c r="A2880" s="13" t="n">
        <v>2874</v>
      </c>
      <c r="B2880" s="14" t="n"/>
      <c r="C2880" s="47" t="n"/>
      <c r="D2880" s="47" t="n"/>
      <c r="E2880" s="49" t="n"/>
      <c r="F2880" s="28">
        <f>IFERROR(VLOOKUP(E2880,'أرصدة المخزن'!$A:$E,3,0),"")</f>
        <v/>
      </c>
      <c r="G2880" s="29">
        <f>IFERROR(VLOOKUP(E2880,'أرصدة المخزن'!$A:$H,4,FALSE),"")</f>
        <v/>
      </c>
      <c r="H2880" s="13" t="n"/>
      <c r="I2880" s="115" t="inlineStr">
        <is>
          <t>صرف</t>
        </is>
      </c>
      <c r="J2880" s="13" t="n"/>
      <c r="K2880" s="37">
        <f>IFERROR(VLOOKUP(E2880,'أرصدة المخزن'!$A:$H,8,0),"")</f>
        <v/>
      </c>
    </row>
    <row r="2881" ht="24.75" customHeight="1" s="138">
      <c r="A2881" s="13" t="n">
        <v>2875</v>
      </c>
      <c r="B2881" s="14" t="n"/>
      <c r="C2881" s="47" t="n"/>
      <c r="D2881" s="47" t="n"/>
      <c r="E2881" s="49" t="n"/>
      <c r="F2881" s="28">
        <f>IFERROR(VLOOKUP(E2881,'أرصدة المخزن'!$A:$E,3,0),"")</f>
        <v/>
      </c>
      <c r="G2881" s="29">
        <f>IFERROR(VLOOKUP(E2881,'أرصدة المخزن'!$A:$H,4,FALSE),"")</f>
        <v/>
      </c>
      <c r="H2881" s="13" t="n"/>
      <c r="I2881" s="115" t="inlineStr">
        <is>
          <t>صرف</t>
        </is>
      </c>
      <c r="J2881" s="13" t="n"/>
      <c r="K2881" s="37">
        <f>IFERROR(VLOOKUP(E2881,'أرصدة المخزن'!$A:$H,8,0),"")</f>
        <v/>
      </c>
    </row>
    <row r="2882" ht="24.75" customHeight="1" s="138">
      <c r="A2882" s="13" t="n">
        <v>2876</v>
      </c>
      <c r="B2882" s="14" t="n"/>
      <c r="C2882" s="47" t="n"/>
      <c r="D2882" s="47" t="n"/>
      <c r="E2882" s="49" t="n"/>
      <c r="F2882" s="28">
        <f>IFERROR(VLOOKUP(E2882,'أرصدة المخزن'!$A:$E,3,0),"")</f>
        <v/>
      </c>
      <c r="G2882" s="29">
        <f>IFERROR(VLOOKUP(E2882,'أرصدة المخزن'!$A:$H,4,FALSE),"")</f>
        <v/>
      </c>
      <c r="H2882" s="13" t="n"/>
      <c r="I2882" s="115" t="inlineStr">
        <is>
          <t>صرف</t>
        </is>
      </c>
      <c r="J2882" s="13" t="n"/>
      <c r="K2882" s="37">
        <f>IFERROR(VLOOKUP(E2882,'أرصدة المخزن'!$A:$H,8,0),"")</f>
        <v/>
      </c>
    </row>
    <row r="2883" ht="24.75" customHeight="1" s="138">
      <c r="A2883" s="13" t="n">
        <v>2877</v>
      </c>
      <c r="B2883" s="14" t="n"/>
      <c r="C2883" s="47" t="n"/>
      <c r="D2883" s="47" t="n"/>
      <c r="E2883" s="49" t="n"/>
      <c r="F2883" s="28">
        <f>IFERROR(VLOOKUP(E2883,'أرصدة المخزن'!$A:$E,3,0),"")</f>
        <v/>
      </c>
      <c r="G2883" s="29">
        <f>IFERROR(VLOOKUP(E2883,'أرصدة المخزن'!$A:$H,4,FALSE),"")</f>
        <v/>
      </c>
      <c r="H2883" s="13" t="n"/>
      <c r="I2883" s="115" t="inlineStr">
        <is>
          <t>صرف</t>
        </is>
      </c>
      <c r="J2883" s="13" t="n"/>
      <c r="K2883" s="37">
        <f>IFERROR(VLOOKUP(E2883,'أرصدة المخزن'!$A:$H,8,0),"")</f>
        <v/>
      </c>
    </row>
    <row r="2884" ht="24.75" customHeight="1" s="138">
      <c r="A2884" s="13" t="n">
        <v>2878</v>
      </c>
      <c r="B2884" s="14" t="n"/>
      <c r="C2884" s="47" t="n"/>
      <c r="D2884" s="47" t="n"/>
      <c r="E2884" s="49" t="n"/>
      <c r="F2884" s="28">
        <f>IFERROR(VLOOKUP(E2884,'أرصدة المخزن'!$A:$E,3,0),"")</f>
        <v/>
      </c>
      <c r="G2884" s="29">
        <f>IFERROR(VLOOKUP(E2884,'أرصدة المخزن'!$A:$H,4,FALSE),"")</f>
        <v/>
      </c>
      <c r="H2884" s="13" t="n"/>
      <c r="I2884" s="115" t="inlineStr">
        <is>
          <t>صرف</t>
        </is>
      </c>
      <c r="J2884" s="13" t="n"/>
      <c r="K2884" s="37">
        <f>IFERROR(VLOOKUP(E2884,'أرصدة المخزن'!$A:$H,8,0),"")</f>
        <v/>
      </c>
    </row>
    <row r="2885" ht="24.75" customHeight="1" s="138">
      <c r="A2885" s="13" t="n">
        <v>2879</v>
      </c>
      <c r="B2885" s="14" t="n"/>
      <c r="C2885" s="47" t="n"/>
      <c r="D2885" s="47" t="n"/>
      <c r="E2885" s="49" t="n"/>
      <c r="F2885" s="28">
        <f>IFERROR(VLOOKUP(E2885,'أرصدة المخزن'!$A:$E,3,0),"")</f>
        <v/>
      </c>
      <c r="G2885" s="29">
        <f>IFERROR(VLOOKUP(E2885,'أرصدة المخزن'!$A:$H,4,FALSE),"")</f>
        <v/>
      </c>
      <c r="H2885" s="13" t="n"/>
      <c r="I2885" s="115" t="inlineStr">
        <is>
          <t>صرف</t>
        </is>
      </c>
      <c r="J2885" s="13" t="n"/>
      <c r="K2885" s="37">
        <f>IFERROR(VLOOKUP(E2885,'أرصدة المخزن'!$A:$H,8,0),"")</f>
        <v/>
      </c>
    </row>
    <row r="2886" ht="24.75" customHeight="1" s="138">
      <c r="A2886" s="13" t="n">
        <v>2880</v>
      </c>
      <c r="B2886" s="14" t="n"/>
      <c r="C2886" s="47" t="n"/>
      <c r="D2886" s="47" t="n"/>
      <c r="E2886" s="49" t="n"/>
      <c r="F2886" s="28">
        <f>IFERROR(VLOOKUP(E2886,'أرصدة المخزن'!$A:$E,3,0),"")</f>
        <v/>
      </c>
      <c r="G2886" s="29">
        <f>IFERROR(VLOOKUP(E2886,'أرصدة المخزن'!$A:$H,4,FALSE),"")</f>
        <v/>
      </c>
      <c r="H2886" s="13" t="n"/>
      <c r="I2886" s="115" t="inlineStr">
        <is>
          <t>صرف</t>
        </is>
      </c>
      <c r="J2886" s="13" t="n"/>
      <c r="K2886" s="37">
        <f>IFERROR(VLOOKUP(E2886,'أرصدة المخزن'!$A:$H,8,0),"")</f>
        <v/>
      </c>
    </row>
    <row r="2887" ht="24.75" customHeight="1" s="138">
      <c r="A2887" s="13" t="n">
        <v>2881</v>
      </c>
      <c r="B2887" s="14" t="n"/>
      <c r="C2887" s="47" t="n"/>
      <c r="D2887" s="47" t="n"/>
      <c r="E2887" s="49" t="n"/>
      <c r="F2887" s="28">
        <f>IFERROR(VLOOKUP(E2887,'أرصدة المخزن'!$A:$E,3,0),"")</f>
        <v/>
      </c>
      <c r="G2887" s="29">
        <f>IFERROR(VLOOKUP(E2887,'أرصدة المخزن'!$A:$H,4,FALSE),"")</f>
        <v/>
      </c>
      <c r="H2887" s="13" t="n"/>
      <c r="I2887" s="115" t="inlineStr">
        <is>
          <t>صرف</t>
        </is>
      </c>
      <c r="J2887" s="13" t="n"/>
      <c r="K2887" s="37">
        <f>IFERROR(VLOOKUP(E2887,'أرصدة المخزن'!$A:$H,8,0),"")</f>
        <v/>
      </c>
    </row>
    <row r="2888" ht="24.75" customHeight="1" s="138">
      <c r="A2888" s="13" t="n">
        <v>2882</v>
      </c>
      <c r="B2888" s="14" t="n"/>
      <c r="C2888" s="47" t="n"/>
      <c r="D2888" s="47" t="n"/>
      <c r="E2888" s="49" t="n"/>
      <c r="F2888" s="28">
        <f>IFERROR(VLOOKUP(E2888,'أرصدة المخزن'!$A:$E,3,0),"")</f>
        <v/>
      </c>
      <c r="G2888" s="29">
        <f>IFERROR(VLOOKUP(E2888,'أرصدة المخزن'!$A:$H,4,FALSE),"")</f>
        <v/>
      </c>
      <c r="H2888" s="13" t="n"/>
      <c r="I2888" s="115" t="inlineStr">
        <is>
          <t>صرف</t>
        </is>
      </c>
      <c r="J2888" s="13" t="n"/>
      <c r="K2888" s="37">
        <f>IFERROR(VLOOKUP(E2888,'أرصدة المخزن'!$A:$H,8,0),"")</f>
        <v/>
      </c>
    </row>
    <row r="2889" ht="24.75" customHeight="1" s="138">
      <c r="A2889" s="13" t="n">
        <v>2883</v>
      </c>
      <c r="B2889" s="14" t="n"/>
      <c r="C2889" s="47" t="n"/>
      <c r="D2889" s="47" t="n"/>
      <c r="E2889" s="49" t="n"/>
      <c r="F2889" s="28">
        <f>IFERROR(VLOOKUP(E2889,'أرصدة المخزن'!$A:$E,3,0),"")</f>
        <v/>
      </c>
      <c r="G2889" s="29">
        <f>IFERROR(VLOOKUP(E2889,'أرصدة المخزن'!$A:$H,4,FALSE),"")</f>
        <v/>
      </c>
      <c r="H2889" s="13" t="n"/>
      <c r="I2889" s="115" t="inlineStr">
        <is>
          <t>صرف</t>
        </is>
      </c>
      <c r="J2889" s="13" t="n"/>
      <c r="K2889" s="37">
        <f>IFERROR(VLOOKUP(E2889,'أرصدة المخزن'!$A:$H,8,0),"")</f>
        <v/>
      </c>
    </row>
    <row r="2890" ht="24.75" customHeight="1" s="138">
      <c r="A2890" s="13" t="n">
        <v>2884</v>
      </c>
      <c r="B2890" s="14" t="n"/>
      <c r="C2890" s="47" t="n"/>
      <c r="D2890" s="47" t="n"/>
      <c r="E2890" s="49" t="n"/>
      <c r="F2890" s="28">
        <f>IFERROR(VLOOKUP(E2890,'أرصدة المخزن'!$A:$E,3,0),"")</f>
        <v/>
      </c>
      <c r="G2890" s="29">
        <f>IFERROR(VLOOKUP(E2890,'أرصدة المخزن'!$A:$H,4,FALSE),"")</f>
        <v/>
      </c>
      <c r="H2890" s="13" t="n"/>
      <c r="I2890" s="115" t="inlineStr">
        <is>
          <t>صرف</t>
        </is>
      </c>
      <c r="J2890" s="13" t="n"/>
      <c r="K2890" s="37">
        <f>IFERROR(VLOOKUP(E2890,'أرصدة المخزن'!$A:$H,8,0),"")</f>
        <v/>
      </c>
    </row>
    <row r="2891" ht="24.75" customHeight="1" s="138">
      <c r="A2891" s="13" t="n">
        <v>2885</v>
      </c>
      <c r="B2891" s="14" t="n"/>
      <c r="C2891" s="47" t="n"/>
      <c r="D2891" s="47" t="n"/>
      <c r="E2891" s="49" t="n"/>
      <c r="F2891" s="28">
        <f>IFERROR(VLOOKUP(E2891,'أرصدة المخزن'!$A:$E,3,0),"")</f>
        <v/>
      </c>
      <c r="G2891" s="29">
        <f>IFERROR(VLOOKUP(E2891,'أرصدة المخزن'!$A:$H,4,FALSE),"")</f>
        <v/>
      </c>
      <c r="H2891" s="13" t="n"/>
      <c r="I2891" s="115" t="inlineStr">
        <is>
          <t>صرف</t>
        </is>
      </c>
      <c r="J2891" s="13" t="n"/>
      <c r="K2891" s="37">
        <f>IFERROR(VLOOKUP(E2891,'أرصدة المخزن'!$A:$H,8,0),"")</f>
        <v/>
      </c>
    </row>
    <row r="2892" ht="24.75" customHeight="1" s="138">
      <c r="A2892" s="13" t="n">
        <v>2886</v>
      </c>
      <c r="B2892" s="14" t="n"/>
      <c r="C2892" s="47" t="n"/>
      <c r="D2892" s="47" t="n"/>
      <c r="E2892" s="49" t="n"/>
      <c r="F2892" s="28">
        <f>IFERROR(VLOOKUP(E2892,'أرصدة المخزن'!$A:$E,3,0),"")</f>
        <v/>
      </c>
      <c r="G2892" s="29">
        <f>IFERROR(VLOOKUP(E2892,'أرصدة المخزن'!$A:$H,4,FALSE),"")</f>
        <v/>
      </c>
      <c r="H2892" s="13" t="n"/>
      <c r="I2892" s="115" t="inlineStr">
        <is>
          <t>صرف</t>
        </is>
      </c>
      <c r="J2892" s="13" t="n"/>
      <c r="K2892" s="37">
        <f>IFERROR(VLOOKUP(E2892,'أرصدة المخزن'!$A:$H,8,0),"")</f>
        <v/>
      </c>
    </row>
    <row r="2893" ht="24.75" customHeight="1" s="138">
      <c r="A2893" s="13" t="n">
        <v>2887</v>
      </c>
      <c r="B2893" s="14" t="n"/>
      <c r="C2893" s="47" t="n"/>
      <c r="D2893" s="47" t="n"/>
      <c r="E2893" s="49" t="n"/>
      <c r="F2893" s="28">
        <f>IFERROR(VLOOKUP(E2893,'أرصدة المخزن'!$A:$E,3,0),"")</f>
        <v/>
      </c>
      <c r="G2893" s="29">
        <f>IFERROR(VLOOKUP(E2893,'أرصدة المخزن'!$A:$H,4,FALSE),"")</f>
        <v/>
      </c>
      <c r="H2893" s="13" t="n"/>
      <c r="I2893" s="115" t="inlineStr">
        <is>
          <t>صرف</t>
        </is>
      </c>
      <c r="J2893" s="13" t="n"/>
      <c r="K2893" s="37">
        <f>IFERROR(VLOOKUP(E2893,'أرصدة المخزن'!$A:$H,8,0),"")</f>
        <v/>
      </c>
    </row>
    <row r="2894" ht="24.75" customHeight="1" s="138">
      <c r="A2894" s="13" t="n">
        <v>2888</v>
      </c>
      <c r="B2894" s="14" t="n"/>
      <c r="C2894" s="47" t="n"/>
      <c r="D2894" s="47" t="n"/>
      <c r="E2894" s="49" t="n"/>
      <c r="F2894" s="28">
        <f>IFERROR(VLOOKUP(E2894,'أرصدة المخزن'!$A:$E,3,0),"")</f>
        <v/>
      </c>
      <c r="G2894" s="29">
        <f>IFERROR(VLOOKUP(E2894,'أرصدة المخزن'!$A:$H,4,FALSE),"")</f>
        <v/>
      </c>
      <c r="H2894" s="13" t="n"/>
      <c r="I2894" s="115" t="inlineStr">
        <is>
          <t>صرف</t>
        </is>
      </c>
      <c r="J2894" s="13" t="n"/>
      <c r="K2894" s="37">
        <f>IFERROR(VLOOKUP(E2894,'أرصدة المخزن'!$A:$H,8,0),"")</f>
        <v/>
      </c>
    </row>
    <row r="2895" ht="24.75" customHeight="1" s="138">
      <c r="A2895" s="13" t="n">
        <v>2889</v>
      </c>
      <c r="B2895" s="14" t="n"/>
      <c r="C2895" s="47" t="n"/>
      <c r="D2895" s="47" t="n"/>
      <c r="E2895" s="49" t="n"/>
      <c r="F2895" s="28">
        <f>IFERROR(VLOOKUP(E2895,'أرصدة المخزن'!$A:$E,3,0),"")</f>
        <v/>
      </c>
      <c r="G2895" s="29">
        <f>IFERROR(VLOOKUP(E2895,'أرصدة المخزن'!$A:$H,4,FALSE),"")</f>
        <v/>
      </c>
      <c r="H2895" s="13" t="n"/>
      <c r="I2895" s="115" t="inlineStr">
        <is>
          <t>صرف</t>
        </is>
      </c>
      <c r="J2895" s="13" t="n"/>
      <c r="K2895" s="37">
        <f>IFERROR(VLOOKUP(E2895,'أرصدة المخزن'!$A:$H,8,0),"")</f>
        <v/>
      </c>
    </row>
    <row r="2896" ht="24.75" customHeight="1" s="138">
      <c r="A2896" s="13" t="n">
        <v>2890</v>
      </c>
      <c r="B2896" s="14" t="n"/>
      <c r="C2896" s="47" t="n"/>
      <c r="D2896" s="47" t="n"/>
      <c r="E2896" s="49" t="n"/>
      <c r="F2896" s="28">
        <f>IFERROR(VLOOKUP(E2896,'أرصدة المخزن'!$A:$E,3,0),"")</f>
        <v/>
      </c>
      <c r="G2896" s="29">
        <f>IFERROR(VLOOKUP(E2896,'أرصدة المخزن'!$A:$H,4,FALSE),"")</f>
        <v/>
      </c>
      <c r="H2896" s="13" t="n"/>
      <c r="I2896" s="115" t="inlineStr">
        <is>
          <t>صرف</t>
        </is>
      </c>
      <c r="J2896" s="13" t="n"/>
      <c r="K2896" s="37">
        <f>IFERROR(VLOOKUP(E2896,'أرصدة المخزن'!$A:$H,8,0),"")</f>
        <v/>
      </c>
    </row>
    <row r="2897" ht="24.75" customHeight="1" s="138">
      <c r="A2897" s="13" t="n">
        <v>2891</v>
      </c>
      <c r="B2897" s="14" t="n"/>
      <c r="C2897" s="47" t="n"/>
      <c r="D2897" s="47" t="n"/>
      <c r="E2897" s="49" t="n"/>
      <c r="F2897" s="28">
        <f>IFERROR(VLOOKUP(E2897,'أرصدة المخزن'!$A:$E,3,0),"")</f>
        <v/>
      </c>
      <c r="G2897" s="29">
        <f>IFERROR(VLOOKUP(E2897,'أرصدة المخزن'!$A:$H,4,FALSE),"")</f>
        <v/>
      </c>
      <c r="H2897" s="13" t="n"/>
      <c r="I2897" s="115" t="inlineStr">
        <is>
          <t>صرف</t>
        </is>
      </c>
      <c r="J2897" s="13" t="n"/>
      <c r="K2897" s="37">
        <f>IFERROR(VLOOKUP(E2897,'أرصدة المخزن'!$A:$H,8,0),"")</f>
        <v/>
      </c>
    </row>
    <row r="2898" ht="24.75" customHeight="1" s="138">
      <c r="A2898" s="13" t="n">
        <v>2892</v>
      </c>
      <c r="B2898" s="14" t="n"/>
      <c r="C2898" s="47" t="n"/>
      <c r="D2898" s="47" t="n"/>
      <c r="E2898" s="49" t="n"/>
      <c r="F2898" s="28">
        <f>IFERROR(VLOOKUP(E2898,'أرصدة المخزن'!$A:$E,3,0),"")</f>
        <v/>
      </c>
      <c r="G2898" s="29">
        <f>IFERROR(VLOOKUP(E2898,'أرصدة المخزن'!$A:$H,4,FALSE),"")</f>
        <v/>
      </c>
      <c r="H2898" s="13" t="n"/>
      <c r="I2898" s="115" t="inlineStr">
        <is>
          <t>صرف</t>
        </is>
      </c>
      <c r="J2898" s="13" t="n"/>
      <c r="K2898" s="37">
        <f>IFERROR(VLOOKUP(E2898,'أرصدة المخزن'!$A:$H,8,0),"")</f>
        <v/>
      </c>
    </row>
    <row r="2899" ht="24.75" customHeight="1" s="138">
      <c r="A2899" s="13" t="n">
        <v>2893</v>
      </c>
      <c r="B2899" s="14" t="n"/>
      <c r="C2899" s="47" t="n"/>
      <c r="D2899" s="47" t="n"/>
      <c r="E2899" s="49" t="n"/>
      <c r="F2899" s="28">
        <f>IFERROR(VLOOKUP(E2899,'أرصدة المخزن'!$A:$E,3,0),"")</f>
        <v/>
      </c>
      <c r="G2899" s="29">
        <f>IFERROR(VLOOKUP(E2899,'أرصدة المخزن'!$A:$H,4,FALSE),"")</f>
        <v/>
      </c>
      <c r="H2899" s="13" t="n"/>
      <c r="I2899" s="115" t="inlineStr">
        <is>
          <t>صرف</t>
        </is>
      </c>
      <c r="J2899" s="13" t="n"/>
      <c r="K2899" s="37">
        <f>IFERROR(VLOOKUP(E2899,'أرصدة المخزن'!$A:$H,8,0),"")</f>
        <v/>
      </c>
    </row>
    <row r="2900" ht="24.75" customHeight="1" s="138">
      <c r="A2900" s="13" t="n">
        <v>2894</v>
      </c>
      <c r="B2900" s="14" t="n"/>
      <c r="C2900" s="47" t="n"/>
      <c r="D2900" s="47" t="n"/>
      <c r="E2900" s="49" t="n"/>
      <c r="F2900" s="28">
        <f>IFERROR(VLOOKUP(E2900,'أرصدة المخزن'!$A:$E,3,0),"")</f>
        <v/>
      </c>
      <c r="G2900" s="29">
        <f>IFERROR(VLOOKUP(E2900,'أرصدة المخزن'!$A:$H,4,FALSE),"")</f>
        <v/>
      </c>
      <c r="H2900" s="13" t="n"/>
      <c r="I2900" s="115" t="inlineStr">
        <is>
          <t>صرف</t>
        </is>
      </c>
      <c r="J2900" s="13" t="n"/>
      <c r="K2900" s="37">
        <f>IFERROR(VLOOKUP(E2900,'أرصدة المخزن'!$A:$H,8,0),"")</f>
        <v/>
      </c>
    </row>
    <row r="2901" ht="24.75" customHeight="1" s="138">
      <c r="A2901" s="13" t="n">
        <v>2895</v>
      </c>
      <c r="B2901" s="14" t="n"/>
      <c r="C2901" s="47" t="n"/>
      <c r="D2901" s="47" t="n"/>
      <c r="E2901" s="49" t="n"/>
      <c r="F2901" s="28">
        <f>IFERROR(VLOOKUP(E2901,'أرصدة المخزن'!$A:$E,3,0),"")</f>
        <v/>
      </c>
      <c r="G2901" s="29">
        <f>IFERROR(VLOOKUP(E2901,'أرصدة المخزن'!$A:$H,4,FALSE),"")</f>
        <v/>
      </c>
      <c r="H2901" s="13" t="n"/>
      <c r="I2901" s="115" t="inlineStr">
        <is>
          <t>صرف</t>
        </is>
      </c>
      <c r="J2901" s="13" t="n"/>
      <c r="K2901" s="37">
        <f>IFERROR(VLOOKUP(E2901,'أرصدة المخزن'!$A:$H,8,0),"")</f>
        <v/>
      </c>
    </row>
    <row r="2902" ht="24.75" customHeight="1" s="138">
      <c r="A2902" s="13" t="n">
        <v>2896</v>
      </c>
      <c r="B2902" s="14" t="n"/>
      <c r="C2902" s="47" t="n"/>
      <c r="D2902" s="47" t="n"/>
      <c r="E2902" s="49" t="n"/>
      <c r="F2902" s="28">
        <f>IFERROR(VLOOKUP(E2902,'أرصدة المخزن'!$A:$E,3,0),"")</f>
        <v/>
      </c>
      <c r="G2902" s="29">
        <f>IFERROR(VLOOKUP(E2902,'أرصدة المخزن'!$A:$H,4,FALSE),"")</f>
        <v/>
      </c>
      <c r="H2902" s="13" t="n"/>
      <c r="I2902" s="115" t="inlineStr">
        <is>
          <t>صرف</t>
        </is>
      </c>
      <c r="J2902" s="13" t="n"/>
      <c r="K2902" s="37">
        <f>IFERROR(VLOOKUP(E2902,'أرصدة المخزن'!$A:$H,8,0),"")</f>
        <v/>
      </c>
    </row>
    <row r="2903" ht="24.75" customHeight="1" s="138">
      <c r="A2903" s="13" t="n">
        <v>2897</v>
      </c>
      <c r="B2903" s="14" t="n"/>
      <c r="C2903" s="47" t="n"/>
      <c r="D2903" s="47" t="n"/>
      <c r="E2903" s="49" t="n"/>
      <c r="F2903" s="28">
        <f>IFERROR(VLOOKUP(E2903,'أرصدة المخزن'!$A:$E,3,0),"")</f>
        <v/>
      </c>
      <c r="G2903" s="29">
        <f>IFERROR(VLOOKUP(E2903,'أرصدة المخزن'!$A:$H,4,FALSE),"")</f>
        <v/>
      </c>
      <c r="H2903" s="13" t="n"/>
      <c r="I2903" s="115" t="inlineStr">
        <is>
          <t>صرف</t>
        </is>
      </c>
      <c r="J2903" s="13" t="n"/>
      <c r="K2903" s="37">
        <f>IFERROR(VLOOKUP(E2903,'أرصدة المخزن'!$A:$H,8,0),"")</f>
        <v/>
      </c>
    </row>
    <row r="2904" ht="24.75" customHeight="1" s="138">
      <c r="A2904" s="13" t="n">
        <v>2898</v>
      </c>
      <c r="B2904" s="14" t="n"/>
      <c r="C2904" s="47" t="n"/>
      <c r="D2904" s="47" t="n"/>
      <c r="E2904" s="49" t="n"/>
      <c r="F2904" s="28">
        <f>IFERROR(VLOOKUP(E2904,'أرصدة المخزن'!$A:$E,3,0),"")</f>
        <v/>
      </c>
      <c r="G2904" s="29">
        <f>IFERROR(VLOOKUP(E2904,'أرصدة المخزن'!$A:$H,4,FALSE),"")</f>
        <v/>
      </c>
      <c r="H2904" s="13" t="n"/>
      <c r="I2904" s="115" t="inlineStr">
        <is>
          <t>صرف</t>
        </is>
      </c>
      <c r="J2904" s="13" t="n"/>
      <c r="K2904" s="37">
        <f>IFERROR(VLOOKUP(E2904,'أرصدة المخزن'!$A:$H,8,0),"")</f>
        <v/>
      </c>
    </row>
    <row r="2905" ht="24.75" customHeight="1" s="138">
      <c r="A2905" s="13" t="n">
        <v>2899</v>
      </c>
      <c r="B2905" s="14" t="n"/>
      <c r="C2905" s="47" t="n"/>
      <c r="D2905" s="47" t="n"/>
      <c r="E2905" s="49" t="n"/>
      <c r="F2905" s="28">
        <f>IFERROR(VLOOKUP(E2905,'أرصدة المخزن'!$A:$E,3,0),"")</f>
        <v/>
      </c>
      <c r="G2905" s="29">
        <f>IFERROR(VLOOKUP(E2905,'أرصدة المخزن'!$A:$H,4,FALSE),"")</f>
        <v/>
      </c>
      <c r="H2905" s="13" t="n"/>
      <c r="I2905" s="115" t="inlineStr">
        <is>
          <t>صرف</t>
        </is>
      </c>
      <c r="J2905" s="13" t="n"/>
      <c r="K2905" s="37">
        <f>IFERROR(VLOOKUP(E2905,'أرصدة المخزن'!$A:$H,8,0),"")</f>
        <v/>
      </c>
    </row>
    <row r="2906" ht="24.75" customHeight="1" s="138">
      <c r="A2906" s="13" t="n">
        <v>2900</v>
      </c>
      <c r="B2906" s="14" t="n"/>
      <c r="C2906" s="47" t="n"/>
      <c r="D2906" s="47" t="n"/>
      <c r="E2906" s="49" t="n"/>
      <c r="F2906" s="28">
        <f>IFERROR(VLOOKUP(E2906,'أرصدة المخزن'!$A:$E,3,0),"")</f>
        <v/>
      </c>
      <c r="G2906" s="29">
        <f>IFERROR(VLOOKUP(E2906,'أرصدة المخزن'!$A:$H,4,FALSE),"")</f>
        <v/>
      </c>
      <c r="H2906" s="13" t="n"/>
      <c r="I2906" s="115" t="inlineStr">
        <is>
          <t>صرف</t>
        </is>
      </c>
      <c r="J2906" s="13" t="n"/>
      <c r="K2906" s="37">
        <f>IFERROR(VLOOKUP(E2906,'أرصدة المخزن'!$A:$H,8,0),"")</f>
        <v/>
      </c>
    </row>
    <row r="2907" ht="24.75" customHeight="1" s="138">
      <c r="A2907" s="13" t="n">
        <v>2901</v>
      </c>
      <c r="B2907" s="14" t="n"/>
      <c r="C2907" s="47" t="n"/>
      <c r="D2907" s="47" t="n"/>
      <c r="E2907" s="49" t="n"/>
      <c r="F2907" s="28">
        <f>IFERROR(VLOOKUP(E2907,'أرصدة المخزن'!$A:$E,3,0),"")</f>
        <v/>
      </c>
      <c r="G2907" s="29">
        <f>IFERROR(VLOOKUP(E2907,'أرصدة المخزن'!$A:$H,4,FALSE),"")</f>
        <v/>
      </c>
      <c r="H2907" s="13" t="n"/>
      <c r="I2907" s="115" t="inlineStr">
        <is>
          <t>صرف</t>
        </is>
      </c>
      <c r="J2907" s="13" t="n"/>
      <c r="K2907" s="37">
        <f>IFERROR(VLOOKUP(E2907,'أرصدة المخزن'!$A:$H,8,0),"")</f>
        <v/>
      </c>
    </row>
    <row r="2908" ht="24.75" customHeight="1" s="138">
      <c r="A2908" s="13" t="n">
        <v>2902</v>
      </c>
      <c r="B2908" s="14" t="n"/>
      <c r="C2908" s="47" t="n"/>
      <c r="D2908" s="47" t="n"/>
      <c r="E2908" s="49" t="n"/>
      <c r="F2908" s="28">
        <f>IFERROR(VLOOKUP(E2908,'أرصدة المخزن'!$A:$E,3,0),"")</f>
        <v/>
      </c>
      <c r="G2908" s="29">
        <f>IFERROR(VLOOKUP(E2908,'أرصدة المخزن'!$A:$H,4,FALSE),"")</f>
        <v/>
      </c>
      <c r="H2908" s="13" t="n"/>
      <c r="I2908" s="115" t="inlineStr">
        <is>
          <t>صرف</t>
        </is>
      </c>
      <c r="J2908" s="13" t="n"/>
      <c r="K2908" s="37">
        <f>IFERROR(VLOOKUP(E2908,'أرصدة المخزن'!$A:$H,8,0),"")</f>
        <v/>
      </c>
    </row>
    <row r="2909" ht="24.75" customHeight="1" s="138">
      <c r="A2909" s="13" t="n">
        <v>2903</v>
      </c>
      <c r="B2909" s="14" t="n"/>
      <c r="C2909" s="47" t="n"/>
      <c r="D2909" s="47" t="n"/>
      <c r="E2909" s="49" t="n"/>
      <c r="F2909" s="28">
        <f>IFERROR(VLOOKUP(E2909,'أرصدة المخزن'!$A:$E,3,0),"")</f>
        <v/>
      </c>
      <c r="G2909" s="29">
        <f>IFERROR(VLOOKUP(E2909,'أرصدة المخزن'!$A:$H,4,FALSE),"")</f>
        <v/>
      </c>
      <c r="H2909" s="13" t="n"/>
      <c r="I2909" s="115" t="inlineStr">
        <is>
          <t>صرف</t>
        </is>
      </c>
      <c r="J2909" s="13" t="n"/>
      <c r="K2909" s="37">
        <f>IFERROR(VLOOKUP(E2909,'أرصدة المخزن'!$A:$H,8,0),"")</f>
        <v/>
      </c>
    </row>
    <row r="2910" ht="24.75" customHeight="1" s="138">
      <c r="A2910" s="13" t="n">
        <v>2904</v>
      </c>
      <c r="B2910" s="14" t="n"/>
      <c r="C2910" s="47" t="n"/>
      <c r="D2910" s="47" t="n"/>
      <c r="E2910" s="49" t="n"/>
      <c r="F2910" s="28">
        <f>IFERROR(VLOOKUP(E2910,'أرصدة المخزن'!$A:$E,3,0),"")</f>
        <v/>
      </c>
      <c r="G2910" s="29">
        <f>IFERROR(VLOOKUP(E2910,'أرصدة المخزن'!$A:$H,4,FALSE),"")</f>
        <v/>
      </c>
      <c r="H2910" s="13" t="n"/>
      <c r="I2910" s="115" t="inlineStr">
        <is>
          <t>صرف</t>
        </is>
      </c>
      <c r="J2910" s="13" t="n"/>
      <c r="K2910" s="37">
        <f>IFERROR(VLOOKUP(E2910,'أرصدة المخزن'!$A:$H,8,0),"")</f>
        <v/>
      </c>
    </row>
    <row r="2911" ht="24.75" customHeight="1" s="138">
      <c r="A2911" s="13" t="n">
        <v>2905</v>
      </c>
      <c r="B2911" s="14" t="n"/>
      <c r="C2911" s="47" t="n"/>
      <c r="D2911" s="47" t="n"/>
      <c r="E2911" s="49" t="n"/>
      <c r="F2911" s="28">
        <f>IFERROR(VLOOKUP(E2911,'أرصدة المخزن'!$A:$E,3,0),"")</f>
        <v/>
      </c>
      <c r="G2911" s="29">
        <f>IFERROR(VLOOKUP(E2911,'أرصدة المخزن'!$A:$H,4,FALSE),"")</f>
        <v/>
      </c>
      <c r="H2911" s="13" t="n"/>
      <c r="I2911" s="115" t="inlineStr">
        <is>
          <t>صرف</t>
        </is>
      </c>
      <c r="J2911" s="13" t="n"/>
      <c r="K2911" s="37">
        <f>IFERROR(VLOOKUP(E2911,'أرصدة المخزن'!$A:$H,8,0),"")</f>
        <v/>
      </c>
    </row>
    <row r="2912" ht="24.75" customHeight="1" s="138">
      <c r="A2912" s="13" t="n">
        <v>2906</v>
      </c>
      <c r="B2912" s="14" t="n"/>
      <c r="C2912" s="47" t="n"/>
      <c r="D2912" s="47" t="n"/>
      <c r="E2912" s="49" t="n"/>
      <c r="F2912" s="28">
        <f>IFERROR(VLOOKUP(E2912,'أرصدة المخزن'!$A:$E,3,0),"")</f>
        <v/>
      </c>
      <c r="G2912" s="29">
        <f>IFERROR(VLOOKUP(E2912,'أرصدة المخزن'!$A:$H,4,FALSE),"")</f>
        <v/>
      </c>
      <c r="H2912" s="13" t="n"/>
      <c r="I2912" s="115" t="inlineStr">
        <is>
          <t>صرف</t>
        </is>
      </c>
      <c r="J2912" s="13" t="n"/>
      <c r="K2912" s="37">
        <f>IFERROR(VLOOKUP(E2912,'أرصدة المخزن'!$A:$H,8,0),"")</f>
        <v/>
      </c>
    </row>
    <row r="2913" ht="24.75" customHeight="1" s="138">
      <c r="A2913" s="13" t="n">
        <v>2907</v>
      </c>
      <c r="B2913" s="14" t="n"/>
      <c r="C2913" s="47" t="n"/>
      <c r="D2913" s="47" t="n"/>
      <c r="E2913" s="49" t="n"/>
      <c r="F2913" s="28">
        <f>IFERROR(VLOOKUP(E2913,'أرصدة المخزن'!$A:$E,3,0),"")</f>
        <v/>
      </c>
      <c r="G2913" s="29">
        <f>IFERROR(VLOOKUP(E2913,'أرصدة المخزن'!$A:$H,4,FALSE),"")</f>
        <v/>
      </c>
      <c r="H2913" s="13" t="n"/>
      <c r="I2913" s="115" t="inlineStr">
        <is>
          <t>صرف</t>
        </is>
      </c>
      <c r="J2913" s="13" t="n"/>
      <c r="K2913" s="37">
        <f>IFERROR(VLOOKUP(E2913,'أرصدة المخزن'!$A:$H,8,0),"")</f>
        <v/>
      </c>
    </row>
    <row r="2914" ht="24.75" customHeight="1" s="138">
      <c r="A2914" s="13" t="n">
        <v>2908</v>
      </c>
      <c r="B2914" s="14" t="n"/>
      <c r="C2914" s="47" t="n"/>
      <c r="D2914" s="47" t="n"/>
      <c r="E2914" s="49" t="n"/>
      <c r="F2914" s="28">
        <f>IFERROR(VLOOKUP(E2914,'أرصدة المخزن'!$A:$E,3,0),"")</f>
        <v/>
      </c>
      <c r="G2914" s="29">
        <f>IFERROR(VLOOKUP(E2914,'أرصدة المخزن'!$A:$H,4,FALSE),"")</f>
        <v/>
      </c>
      <c r="H2914" s="13" t="n"/>
      <c r="I2914" s="115" t="inlineStr">
        <is>
          <t>صرف</t>
        </is>
      </c>
      <c r="J2914" s="13" t="n"/>
      <c r="K2914" s="37">
        <f>IFERROR(VLOOKUP(E2914,'أرصدة المخزن'!$A:$H,8,0),"")</f>
        <v/>
      </c>
    </row>
    <row r="2915" ht="24.75" customHeight="1" s="138">
      <c r="A2915" s="13" t="n">
        <v>2909</v>
      </c>
      <c r="B2915" s="14" t="n"/>
      <c r="C2915" s="47" t="n"/>
      <c r="D2915" s="47" t="n"/>
      <c r="E2915" s="49" t="n"/>
      <c r="F2915" s="28">
        <f>IFERROR(VLOOKUP(E2915,'أرصدة المخزن'!$A:$E,3,0),"")</f>
        <v/>
      </c>
      <c r="G2915" s="29">
        <f>IFERROR(VLOOKUP(E2915,'أرصدة المخزن'!$A:$H,4,FALSE),"")</f>
        <v/>
      </c>
      <c r="H2915" s="13" t="n"/>
      <c r="I2915" s="115" t="inlineStr">
        <is>
          <t>صرف</t>
        </is>
      </c>
      <c r="J2915" s="13" t="n"/>
      <c r="K2915" s="37">
        <f>IFERROR(VLOOKUP(E2915,'أرصدة المخزن'!$A:$H,8,0),"")</f>
        <v/>
      </c>
    </row>
    <row r="2916" ht="24.75" customHeight="1" s="138">
      <c r="A2916" s="13" t="n">
        <v>2910</v>
      </c>
      <c r="B2916" s="14" t="n"/>
      <c r="C2916" s="47" t="n"/>
      <c r="D2916" s="47" t="n"/>
      <c r="E2916" s="49" t="n"/>
      <c r="F2916" s="28">
        <f>IFERROR(VLOOKUP(E2916,'أرصدة المخزن'!$A:$E,3,0),"")</f>
        <v/>
      </c>
      <c r="G2916" s="29">
        <f>IFERROR(VLOOKUP(E2916,'أرصدة المخزن'!$A:$H,4,FALSE),"")</f>
        <v/>
      </c>
      <c r="H2916" s="13" t="n"/>
      <c r="I2916" s="115" t="inlineStr">
        <is>
          <t>صرف</t>
        </is>
      </c>
      <c r="J2916" s="13" t="n"/>
      <c r="K2916" s="37">
        <f>IFERROR(VLOOKUP(E2916,'أرصدة المخزن'!$A:$H,8,0),"")</f>
        <v/>
      </c>
    </row>
    <row r="2917" ht="24.75" customHeight="1" s="138">
      <c r="A2917" s="13" t="n">
        <v>2911</v>
      </c>
      <c r="B2917" s="14" t="n"/>
      <c r="C2917" s="47" t="n"/>
      <c r="D2917" s="47" t="n"/>
      <c r="E2917" s="49" t="n"/>
      <c r="F2917" s="28">
        <f>IFERROR(VLOOKUP(E2917,'أرصدة المخزن'!$A:$E,3,0),"")</f>
        <v/>
      </c>
      <c r="G2917" s="29">
        <f>IFERROR(VLOOKUP(E2917,'أرصدة المخزن'!$A:$H,4,FALSE),"")</f>
        <v/>
      </c>
      <c r="H2917" s="13" t="n"/>
      <c r="I2917" s="115" t="inlineStr">
        <is>
          <t>صرف</t>
        </is>
      </c>
      <c r="J2917" s="13" t="n"/>
      <c r="K2917" s="37">
        <f>IFERROR(VLOOKUP(E2917,'أرصدة المخزن'!$A:$H,8,0),"")</f>
        <v/>
      </c>
    </row>
    <row r="2918" ht="24.75" customHeight="1" s="138">
      <c r="A2918" s="13" t="n">
        <v>2912</v>
      </c>
      <c r="B2918" s="14" t="n"/>
      <c r="C2918" s="47" t="n"/>
      <c r="D2918" s="47" t="n"/>
      <c r="E2918" s="49" t="n"/>
      <c r="F2918" s="28">
        <f>IFERROR(VLOOKUP(E2918,'أرصدة المخزن'!$A:$E,3,0),"")</f>
        <v/>
      </c>
      <c r="G2918" s="29">
        <f>IFERROR(VLOOKUP(E2918,'أرصدة المخزن'!$A:$H,4,FALSE),"")</f>
        <v/>
      </c>
      <c r="H2918" s="13" t="n"/>
      <c r="I2918" s="115" t="inlineStr">
        <is>
          <t>صرف</t>
        </is>
      </c>
      <c r="J2918" s="13" t="n"/>
      <c r="K2918" s="37">
        <f>IFERROR(VLOOKUP(E2918,'أرصدة المخزن'!$A:$H,8,0),"")</f>
        <v/>
      </c>
    </row>
    <row r="2919" ht="24.75" customHeight="1" s="138">
      <c r="A2919" s="13" t="n">
        <v>2913</v>
      </c>
      <c r="B2919" s="14" t="n"/>
      <c r="C2919" s="47" t="n"/>
      <c r="D2919" s="47" t="n"/>
      <c r="E2919" s="49" t="n"/>
      <c r="F2919" s="28">
        <f>IFERROR(VLOOKUP(E2919,'أرصدة المخزن'!$A:$E,3,0),"")</f>
        <v/>
      </c>
      <c r="G2919" s="29">
        <f>IFERROR(VLOOKUP(E2919,'أرصدة المخزن'!$A:$H,4,FALSE),"")</f>
        <v/>
      </c>
      <c r="H2919" s="13" t="n"/>
      <c r="I2919" s="115" t="inlineStr">
        <is>
          <t>صرف</t>
        </is>
      </c>
      <c r="J2919" s="13" t="n"/>
      <c r="K2919" s="37">
        <f>IFERROR(VLOOKUP(E2919,'أرصدة المخزن'!$A:$H,8,0),"")</f>
        <v/>
      </c>
    </row>
    <row r="2920" ht="24.75" customHeight="1" s="138">
      <c r="A2920" s="13" t="n">
        <v>2914</v>
      </c>
      <c r="B2920" s="14" t="n"/>
      <c r="C2920" s="47" t="n"/>
      <c r="D2920" s="47" t="n"/>
      <c r="E2920" s="49" t="n"/>
      <c r="F2920" s="28">
        <f>IFERROR(VLOOKUP(E2920,'أرصدة المخزن'!$A:$E,3,0),"")</f>
        <v/>
      </c>
      <c r="G2920" s="29">
        <f>IFERROR(VLOOKUP(E2920,'أرصدة المخزن'!$A:$H,4,FALSE),"")</f>
        <v/>
      </c>
      <c r="H2920" s="13" t="n"/>
      <c r="I2920" s="115" t="inlineStr">
        <is>
          <t>صرف</t>
        </is>
      </c>
      <c r="J2920" s="13" t="n"/>
      <c r="K2920" s="37">
        <f>IFERROR(VLOOKUP(E2920,'أرصدة المخزن'!$A:$H,8,0),"")</f>
        <v/>
      </c>
    </row>
    <row r="2921" ht="24.75" customHeight="1" s="138">
      <c r="A2921" s="13" t="n">
        <v>2915</v>
      </c>
      <c r="B2921" s="14" t="n"/>
      <c r="C2921" s="47" t="n"/>
      <c r="D2921" s="47" t="n"/>
      <c r="E2921" s="49" t="n"/>
      <c r="F2921" s="28">
        <f>IFERROR(VLOOKUP(E2921,'أرصدة المخزن'!$A:$E,3,0),"")</f>
        <v/>
      </c>
      <c r="G2921" s="29">
        <f>IFERROR(VLOOKUP(E2921,'أرصدة المخزن'!$A:$H,4,FALSE),"")</f>
        <v/>
      </c>
      <c r="H2921" s="13" t="n"/>
      <c r="I2921" s="115" t="inlineStr">
        <is>
          <t>صرف</t>
        </is>
      </c>
      <c r="J2921" s="13" t="n"/>
      <c r="K2921" s="37">
        <f>IFERROR(VLOOKUP(E2921,'أرصدة المخزن'!$A:$H,8,0),"")</f>
        <v/>
      </c>
    </row>
    <row r="2922" ht="24.75" customHeight="1" s="138">
      <c r="A2922" s="13" t="n">
        <v>2916</v>
      </c>
      <c r="B2922" s="14" t="n"/>
      <c r="C2922" s="47" t="n"/>
      <c r="D2922" s="47" t="n"/>
      <c r="E2922" s="49" t="n"/>
      <c r="F2922" s="28">
        <f>IFERROR(VLOOKUP(E2922,'أرصدة المخزن'!$A:$E,3,0),"")</f>
        <v/>
      </c>
      <c r="G2922" s="29">
        <f>IFERROR(VLOOKUP(E2922,'أرصدة المخزن'!$A:$H,4,FALSE),"")</f>
        <v/>
      </c>
      <c r="H2922" s="13" t="n"/>
      <c r="I2922" s="115" t="inlineStr">
        <is>
          <t>صرف</t>
        </is>
      </c>
      <c r="J2922" s="13" t="n"/>
      <c r="K2922" s="37">
        <f>IFERROR(VLOOKUP(E2922,'أرصدة المخزن'!$A:$H,8,0),"")</f>
        <v/>
      </c>
    </row>
    <row r="2923" ht="24.75" customHeight="1" s="138">
      <c r="A2923" s="13" t="n">
        <v>2917</v>
      </c>
      <c r="B2923" s="14" t="n"/>
      <c r="C2923" s="47" t="n"/>
      <c r="D2923" s="47" t="n"/>
      <c r="E2923" s="49" t="n"/>
      <c r="F2923" s="28">
        <f>IFERROR(VLOOKUP(E2923,'أرصدة المخزن'!$A:$E,3,0),"")</f>
        <v/>
      </c>
      <c r="G2923" s="29">
        <f>IFERROR(VLOOKUP(E2923,'أرصدة المخزن'!$A:$H,4,FALSE),"")</f>
        <v/>
      </c>
      <c r="H2923" s="13" t="n"/>
      <c r="I2923" s="115" t="inlineStr">
        <is>
          <t>صرف</t>
        </is>
      </c>
      <c r="J2923" s="13" t="n"/>
      <c r="K2923" s="37">
        <f>IFERROR(VLOOKUP(E2923,'أرصدة المخزن'!$A:$H,8,0),"")</f>
        <v/>
      </c>
    </row>
    <row r="2924" ht="24.75" customHeight="1" s="138">
      <c r="A2924" s="13" t="n">
        <v>2918</v>
      </c>
      <c r="B2924" s="14" t="n"/>
      <c r="C2924" s="47" t="n"/>
      <c r="D2924" s="47" t="n"/>
      <c r="E2924" s="49" t="n"/>
      <c r="F2924" s="28">
        <f>IFERROR(VLOOKUP(E2924,'أرصدة المخزن'!$A:$E,3,0),"")</f>
        <v/>
      </c>
      <c r="G2924" s="29">
        <f>IFERROR(VLOOKUP(E2924,'أرصدة المخزن'!$A:$H,4,FALSE),"")</f>
        <v/>
      </c>
      <c r="H2924" s="13" t="n"/>
      <c r="I2924" s="115" t="inlineStr">
        <is>
          <t>صرف</t>
        </is>
      </c>
      <c r="J2924" s="13" t="n"/>
      <c r="K2924" s="37">
        <f>IFERROR(VLOOKUP(E2924,'أرصدة المخزن'!$A:$H,8,0),"")</f>
        <v/>
      </c>
    </row>
    <row r="2925" ht="24.75" customHeight="1" s="138">
      <c r="A2925" s="13" t="n">
        <v>2919</v>
      </c>
      <c r="B2925" s="14" t="n"/>
      <c r="C2925" s="47" t="n"/>
      <c r="D2925" s="47" t="n"/>
      <c r="E2925" s="49" t="n"/>
      <c r="F2925" s="28">
        <f>IFERROR(VLOOKUP(E2925,'أرصدة المخزن'!$A:$E,3,0),"")</f>
        <v/>
      </c>
      <c r="G2925" s="29">
        <f>IFERROR(VLOOKUP(E2925,'أرصدة المخزن'!$A:$H,4,FALSE),"")</f>
        <v/>
      </c>
      <c r="H2925" s="13" t="n"/>
      <c r="I2925" s="115" t="inlineStr">
        <is>
          <t>صرف</t>
        </is>
      </c>
      <c r="J2925" s="13" t="n"/>
      <c r="K2925" s="37">
        <f>IFERROR(VLOOKUP(E2925,'أرصدة المخزن'!$A:$H,8,0),"")</f>
        <v/>
      </c>
    </row>
    <row r="2926" ht="24.75" customHeight="1" s="138">
      <c r="A2926" s="13" t="n">
        <v>2920</v>
      </c>
      <c r="B2926" s="14" t="n"/>
      <c r="C2926" s="47" t="n"/>
      <c r="D2926" s="47" t="n"/>
      <c r="E2926" s="49" t="n"/>
      <c r="F2926" s="28">
        <f>IFERROR(VLOOKUP(E2926,'أرصدة المخزن'!$A:$E,3,0),"")</f>
        <v/>
      </c>
      <c r="G2926" s="29">
        <f>IFERROR(VLOOKUP(E2926,'أرصدة المخزن'!$A:$H,4,FALSE),"")</f>
        <v/>
      </c>
      <c r="H2926" s="13" t="n"/>
      <c r="I2926" s="115" t="inlineStr">
        <is>
          <t>صرف</t>
        </is>
      </c>
      <c r="J2926" s="13" t="n"/>
      <c r="K2926" s="37">
        <f>IFERROR(VLOOKUP(E2926,'أرصدة المخزن'!$A:$H,8,0),"")</f>
        <v/>
      </c>
    </row>
    <row r="2927" ht="24.75" customHeight="1" s="138">
      <c r="A2927" s="13" t="n">
        <v>2921</v>
      </c>
      <c r="B2927" s="14" t="n"/>
      <c r="C2927" s="47" t="n"/>
      <c r="D2927" s="47" t="n"/>
      <c r="E2927" s="49" t="n"/>
      <c r="F2927" s="28">
        <f>IFERROR(VLOOKUP(E2927,'أرصدة المخزن'!$A:$E,3,0),"")</f>
        <v/>
      </c>
      <c r="G2927" s="29">
        <f>IFERROR(VLOOKUP(E2927,'أرصدة المخزن'!$A:$H,4,FALSE),"")</f>
        <v/>
      </c>
      <c r="H2927" s="13" t="n"/>
      <c r="I2927" s="115" t="inlineStr">
        <is>
          <t>صرف</t>
        </is>
      </c>
      <c r="J2927" s="13" t="n"/>
      <c r="K2927" s="37">
        <f>IFERROR(VLOOKUP(E2927,'أرصدة المخزن'!$A:$H,8,0),"")</f>
        <v/>
      </c>
    </row>
    <row r="2928" ht="24.75" customHeight="1" s="138">
      <c r="A2928" s="13" t="n">
        <v>2922</v>
      </c>
      <c r="B2928" s="14" t="n"/>
      <c r="C2928" s="47" t="n"/>
      <c r="D2928" s="47" t="n"/>
      <c r="E2928" s="49" t="n"/>
      <c r="F2928" s="28">
        <f>IFERROR(VLOOKUP(E2928,'أرصدة المخزن'!$A:$E,3,0),"")</f>
        <v/>
      </c>
      <c r="G2928" s="29">
        <f>IFERROR(VLOOKUP(E2928,'أرصدة المخزن'!$A:$H,4,FALSE),"")</f>
        <v/>
      </c>
      <c r="H2928" s="13" t="n"/>
      <c r="I2928" s="115" t="inlineStr">
        <is>
          <t>صرف</t>
        </is>
      </c>
      <c r="J2928" s="13" t="n"/>
      <c r="K2928" s="37">
        <f>IFERROR(VLOOKUP(E2928,'أرصدة المخزن'!$A:$H,8,0),"")</f>
        <v/>
      </c>
    </row>
    <row r="2929" ht="24.75" customHeight="1" s="138">
      <c r="A2929" s="13" t="n">
        <v>2923</v>
      </c>
      <c r="B2929" s="14" t="n"/>
      <c r="C2929" s="47" t="n"/>
      <c r="D2929" s="47" t="n"/>
      <c r="E2929" s="49" t="n"/>
      <c r="F2929" s="28">
        <f>IFERROR(VLOOKUP(E2929,'أرصدة المخزن'!$A:$E,3,0),"")</f>
        <v/>
      </c>
      <c r="G2929" s="29">
        <f>IFERROR(VLOOKUP(E2929,'أرصدة المخزن'!$A:$H,4,FALSE),"")</f>
        <v/>
      </c>
      <c r="H2929" s="13" t="n"/>
      <c r="I2929" s="115" t="inlineStr">
        <is>
          <t>صرف</t>
        </is>
      </c>
      <c r="J2929" s="13" t="n"/>
      <c r="K2929" s="37">
        <f>IFERROR(VLOOKUP(E2929,'أرصدة المخزن'!$A:$H,8,0),"")</f>
        <v/>
      </c>
    </row>
    <row r="2930" ht="24.75" customHeight="1" s="138">
      <c r="A2930" s="13" t="n">
        <v>2924</v>
      </c>
      <c r="B2930" s="14" t="n"/>
      <c r="C2930" s="47" t="n"/>
      <c r="D2930" s="47" t="n"/>
      <c r="E2930" s="49" t="n"/>
      <c r="F2930" s="28">
        <f>IFERROR(VLOOKUP(E2930,'أرصدة المخزن'!$A:$E,3,0),"")</f>
        <v/>
      </c>
      <c r="G2930" s="29">
        <f>IFERROR(VLOOKUP(E2930,'أرصدة المخزن'!$A:$H,4,FALSE),"")</f>
        <v/>
      </c>
      <c r="H2930" s="13" t="n"/>
      <c r="I2930" s="115" t="inlineStr">
        <is>
          <t>صرف</t>
        </is>
      </c>
      <c r="J2930" s="13" t="n"/>
      <c r="K2930" s="37">
        <f>IFERROR(VLOOKUP(E2930,'أرصدة المخزن'!$A:$H,8,0),"")</f>
        <v/>
      </c>
    </row>
    <row r="2931" ht="24.75" customHeight="1" s="138">
      <c r="A2931" s="13" t="n">
        <v>2925</v>
      </c>
      <c r="B2931" s="14" t="n"/>
      <c r="C2931" s="47" t="n"/>
      <c r="D2931" s="47" t="n"/>
      <c r="E2931" s="49" t="n"/>
      <c r="F2931" s="28">
        <f>IFERROR(VLOOKUP(E2931,'أرصدة المخزن'!$A:$E,3,0),"")</f>
        <v/>
      </c>
      <c r="G2931" s="29">
        <f>IFERROR(VLOOKUP(E2931,'أرصدة المخزن'!$A:$H,4,FALSE),"")</f>
        <v/>
      </c>
      <c r="H2931" s="13" t="n"/>
      <c r="I2931" s="115" t="inlineStr">
        <is>
          <t>صرف</t>
        </is>
      </c>
      <c r="J2931" s="13" t="n"/>
      <c r="K2931" s="37">
        <f>IFERROR(VLOOKUP(E2931,'أرصدة المخزن'!$A:$H,8,0),"")</f>
        <v/>
      </c>
    </row>
    <row r="2932" ht="24.75" customHeight="1" s="138">
      <c r="A2932" s="13" t="n">
        <v>2926</v>
      </c>
      <c r="B2932" s="14" t="n"/>
      <c r="C2932" s="47" t="n"/>
      <c r="D2932" s="47" t="n"/>
      <c r="E2932" s="49" t="n"/>
      <c r="F2932" s="28">
        <f>IFERROR(VLOOKUP(E2932,'أرصدة المخزن'!$A:$E,3,0),"")</f>
        <v/>
      </c>
      <c r="G2932" s="29">
        <f>IFERROR(VLOOKUP(E2932,'أرصدة المخزن'!$A:$H,4,FALSE),"")</f>
        <v/>
      </c>
      <c r="H2932" s="13" t="n"/>
      <c r="I2932" s="115" t="inlineStr">
        <is>
          <t>صرف</t>
        </is>
      </c>
      <c r="J2932" s="13" t="n"/>
      <c r="K2932" s="37">
        <f>IFERROR(VLOOKUP(E2932,'أرصدة المخزن'!$A:$H,8,0),"")</f>
        <v/>
      </c>
    </row>
    <row r="2933" ht="24.75" customHeight="1" s="138">
      <c r="A2933" s="13" t="n">
        <v>2927</v>
      </c>
      <c r="B2933" s="14" t="n"/>
      <c r="C2933" s="47" t="n"/>
      <c r="D2933" s="47" t="n"/>
      <c r="E2933" s="49" t="n"/>
      <c r="F2933" s="28">
        <f>IFERROR(VLOOKUP(E2933,'أرصدة المخزن'!$A:$E,3,0),"")</f>
        <v/>
      </c>
      <c r="G2933" s="29">
        <f>IFERROR(VLOOKUP(E2933,'أرصدة المخزن'!$A:$H,4,FALSE),"")</f>
        <v/>
      </c>
      <c r="H2933" s="13" t="n"/>
      <c r="I2933" s="115" t="inlineStr">
        <is>
          <t>صرف</t>
        </is>
      </c>
      <c r="J2933" s="13" t="n"/>
      <c r="K2933" s="37">
        <f>IFERROR(VLOOKUP(E2933,'أرصدة المخزن'!$A:$H,8,0),"")</f>
        <v/>
      </c>
    </row>
    <row r="2934" ht="24.75" customHeight="1" s="138">
      <c r="A2934" s="13" t="n">
        <v>2928</v>
      </c>
      <c r="B2934" s="14" t="n"/>
      <c r="C2934" s="47" t="n"/>
      <c r="D2934" s="47" t="n"/>
      <c r="E2934" s="49" t="n"/>
      <c r="F2934" s="28">
        <f>IFERROR(VLOOKUP(E2934,'أرصدة المخزن'!$A:$E,3,0),"")</f>
        <v/>
      </c>
      <c r="G2934" s="29">
        <f>IFERROR(VLOOKUP(E2934,'أرصدة المخزن'!$A:$H,4,FALSE),"")</f>
        <v/>
      </c>
      <c r="H2934" s="13" t="n"/>
      <c r="I2934" s="115" t="inlineStr">
        <is>
          <t>صرف</t>
        </is>
      </c>
      <c r="J2934" s="13" t="n"/>
      <c r="K2934" s="37">
        <f>IFERROR(VLOOKUP(E2934,'أرصدة المخزن'!$A:$H,8,0),"")</f>
        <v/>
      </c>
    </row>
    <row r="2935" ht="24.75" customHeight="1" s="138">
      <c r="A2935" s="13" t="n">
        <v>2929</v>
      </c>
      <c r="B2935" s="14" t="n"/>
      <c r="C2935" s="47" t="n"/>
      <c r="D2935" s="47" t="n"/>
      <c r="E2935" s="49" t="n"/>
      <c r="F2935" s="28">
        <f>IFERROR(VLOOKUP(E2935,'أرصدة المخزن'!$A:$E,3,0),"")</f>
        <v/>
      </c>
      <c r="G2935" s="29">
        <f>IFERROR(VLOOKUP(E2935,'أرصدة المخزن'!$A:$H,4,FALSE),"")</f>
        <v/>
      </c>
      <c r="H2935" s="13" t="n"/>
      <c r="I2935" s="115" t="inlineStr">
        <is>
          <t>صرف</t>
        </is>
      </c>
      <c r="J2935" s="13" t="n"/>
      <c r="K2935" s="37">
        <f>IFERROR(VLOOKUP(E2935,'أرصدة المخزن'!$A:$H,8,0),"")</f>
        <v/>
      </c>
    </row>
    <row r="2936" ht="24.75" customHeight="1" s="138">
      <c r="A2936" s="13" t="n">
        <v>2930</v>
      </c>
      <c r="B2936" s="14" t="n"/>
      <c r="C2936" s="47" t="n"/>
      <c r="D2936" s="47" t="n"/>
      <c r="E2936" s="49" t="n"/>
      <c r="F2936" s="28">
        <f>IFERROR(VLOOKUP(E2936,'أرصدة المخزن'!$A:$E,3,0),"")</f>
        <v/>
      </c>
      <c r="G2936" s="29">
        <f>IFERROR(VLOOKUP(E2936,'أرصدة المخزن'!$A:$H,4,FALSE),"")</f>
        <v/>
      </c>
      <c r="H2936" s="13" t="n"/>
      <c r="I2936" s="115" t="inlineStr">
        <is>
          <t>صرف</t>
        </is>
      </c>
      <c r="J2936" s="13" t="n"/>
      <c r="K2936" s="37">
        <f>IFERROR(VLOOKUP(E2936,'أرصدة المخزن'!$A:$H,8,0),"")</f>
        <v/>
      </c>
    </row>
    <row r="2937" ht="24.75" customHeight="1" s="138">
      <c r="A2937" s="13" t="n">
        <v>2931</v>
      </c>
      <c r="B2937" s="14" t="n"/>
      <c r="C2937" s="47" t="n"/>
      <c r="D2937" s="47" t="n"/>
      <c r="E2937" s="49" t="n"/>
      <c r="F2937" s="28">
        <f>IFERROR(VLOOKUP(E2937,'أرصدة المخزن'!$A:$E,3,0),"")</f>
        <v/>
      </c>
      <c r="G2937" s="29">
        <f>IFERROR(VLOOKUP(E2937,'أرصدة المخزن'!$A:$H,4,FALSE),"")</f>
        <v/>
      </c>
      <c r="H2937" s="13" t="n"/>
      <c r="I2937" s="115" t="inlineStr">
        <is>
          <t>صرف</t>
        </is>
      </c>
      <c r="J2937" s="13" t="n"/>
      <c r="K2937" s="37">
        <f>IFERROR(VLOOKUP(E2937,'أرصدة المخزن'!$A:$H,8,0),"")</f>
        <v/>
      </c>
    </row>
    <row r="2938" ht="24.75" customHeight="1" s="138">
      <c r="A2938" s="13" t="n">
        <v>2932</v>
      </c>
      <c r="B2938" s="14" t="n"/>
      <c r="C2938" s="47" t="n"/>
      <c r="D2938" s="47" t="n"/>
      <c r="E2938" s="49" t="n"/>
      <c r="F2938" s="28">
        <f>IFERROR(VLOOKUP(E2938,'أرصدة المخزن'!$A:$E,3,0),"")</f>
        <v/>
      </c>
      <c r="G2938" s="29">
        <f>IFERROR(VLOOKUP(E2938,'أرصدة المخزن'!$A:$H,4,FALSE),"")</f>
        <v/>
      </c>
      <c r="H2938" s="13" t="n"/>
      <c r="I2938" s="115" t="inlineStr">
        <is>
          <t>صرف</t>
        </is>
      </c>
      <c r="J2938" s="13" t="n"/>
      <c r="K2938" s="37">
        <f>IFERROR(VLOOKUP(E2938,'أرصدة المخزن'!$A:$H,8,0),"")</f>
        <v/>
      </c>
    </row>
    <row r="2939" ht="24.75" customHeight="1" s="138">
      <c r="A2939" s="13" t="n">
        <v>2933</v>
      </c>
      <c r="B2939" s="14" t="n"/>
      <c r="C2939" s="47" t="n"/>
      <c r="D2939" s="47" t="n"/>
      <c r="E2939" s="49" t="n"/>
      <c r="F2939" s="28">
        <f>IFERROR(VLOOKUP(E2939,'أرصدة المخزن'!$A:$E,3,0),"")</f>
        <v/>
      </c>
      <c r="G2939" s="29">
        <f>IFERROR(VLOOKUP(E2939,'أرصدة المخزن'!$A:$H,4,FALSE),"")</f>
        <v/>
      </c>
      <c r="H2939" s="13" t="n"/>
      <c r="I2939" s="115" t="inlineStr">
        <is>
          <t>صرف</t>
        </is>
      </c>
      <c r="J2939" s="13" t="n"/>
      <c r="K2939" s="37">
        <f>IFERROR(VLOOKUP(E2939,'أرصدة المخزن'!$A:$H,8,0),"")</f>
        <v/>
      </c>
    </row>
    <row r="2940" ht="24.75" customHeight="1" s="138">
      <c r="A2940" s="13" t="n">
        <v>2934</v>
      </c>
      <c r="B2940" s="14" t="n"/>
      <c r="C2940" s="47" t="n"/>
      <c r="D2940" s="47" t="n"/>
      <c r="E2940" s="49" t="n"/>
      <c r="F2940" s="28">
        <f>IFERROR(VLOOKUP(E2940,'أرصدة المخزن'!$A:$E,3,0),"")</f>
        <v/>
      </c>
      <c r="G2940" s="29">
        <f>IFERROR(VLOOKUP(E2940,'أرصدة المخزن'!$A:$H,4,FALSE),"")</f>
        <v/>
      </c>
      <c r="H2940" s="13" t="n"/>
      <c r="I2940" s="115" t="inlineStr">
        <is>
          <t>صرف</t>
        </is>
      </c>
      <c r="J2940" s="13" t="n"/>
      <c r="K2940" s="37">
        <f>IFERROR(VLOOKUP(E2940,'أرصدة المخزن'!$A:$H,8,0),"")</f>
        <v/>
      </c>
    </row>
    <row r="2941" ht="24.75" customHeight="1" s="138">
      <c r="A2941" s="13" t="n">
        <v>2935</v>
      </c>
      <c r="B2941" s="14" t="n"/>
      <c r="C2941" s="47" t="n"/>
      <c r="D2941" s="47" t="n"/>
      <c r="E2941" s="49" t="n"/>
      <c r="F2941" s="28">
        <f>IFERROR(VLOOKUP(E2941,'أرصدة المخزن'!$A:$E,3,0),"")</f>
        <v/>
      </c>
      <c r="G2941" s="29">
        <f>IFERROR(VLOOKUP(E2941,'أرصدة المخزن'!$A:$H,4,FALSE),"")</f>
        <v/>
      </c>
      <c r="H2941" s="13" t="n"/>
      <c r="I2941" s="115" t="inlineStr">
        <is>
          <t>صرف</t>
        </is>
      </c>
      <c r="J2941" s="13" t="n"/>
      <c r="K2941" s="37">
        <f>IFERROR(VLOOKUP(E2941,'أرصدة المخزن'!$A:$H,8,0),"")</f>
        <v/>
      </c>
    </row>
    <row r="2942" ht="24.75" customHeight="1" s="138">
      <c r="A2942" s="13" t="n">
        <v>2936</v>
      </c>
      <c r="B2942" s="14" t="n"/>
      <c r="C2942" s="47" t="n"/>
      <c r="D2942" s="47" t="n"/>
      <c r="E2942" s="49" t="n"/>
      <c r="F2942" s="28">
        <f>IFERROR(VLOOKUP(E2942,'أرصدة المخزن'!$A:$E,3,0),"")</f>
        <v/>
      </c>
      <c r="G2942" s="29">
        <f>IFERROR(VLOOKUP(E2942,'أرصدة المخزن'!$A:$H,4,FALSE),"")</f>
        <v/>
      </c>
      <c r="H2942" s="13" t="n"/>
      <c r="I2942" s="115" t="inlineStr">
        <is>
          <t>صرف</t>
        </is>
      </c>
      <c r="J2942" s="13" t="n"/>
      <c r="K2942" s="37">
        <f>IFERROR(VLOOKUP(E2942,'أرصدة المخزن'!$A:$H,8,0),"")</f>
        <v/>
      </c>
    </row>
    <row r="2943" ht="24.75" customHeight="1" s="138">
      <c r="A2943" s="13" t="n">
        <v>2937</v>
      </c>
      <c r="B2943" s="14" t="n"/>
      <c r="C2943" s="47" t="n"/>
      <c r="D2943" s="47" t="n"/>
      <c r="E2943" s="49" t="n"/>
      <c r="F2943" s="28">
        <f>IFERROR(VLOOKUP(E2943,'أرصدة المخزن'!$A:$E,3,0),"")</f>
        <v/>
      </c>
      <c r="G2943" s="29">
        <f>IFERROR(VLOOKUP(E2943,'أرصدة المخزن'!$A:$H,4,FALSE),"")</f>
        <v/>
      </c>
      <c r="H2943" s="13" t="n"/>
      <c r="I2943" s="115" t="inlineStr">
        <is>
          <t>صرف</t>
        </is>
      </c>
      <c r="J2943" s="13" t="n"/>
      <c r="K2943" s="37">
        <f>IFERROR(VLOOKUP(E2943,'أرصدة المخزن'!$A:$H,8,0),"")</f>
        <v/>
      </c>
    </row>
    <row r="2944" ht="24.75" customHeight="1" s="138">
      <c r="A2944" s="13" t="n">
        <v>2938</v>
      </c>
      <c r="B2944" s="14" t="n"/>
      <c r="C2944" s="47" t="n"/>
      <c r="D2944" s="47" t="n"/>
      <c r="E2944" s="49" t="n"/>
      <c r="F2944" s="28">
        <f>IFERROR(VLOOKUP(E2944,'أرصدة المخزن'!$A:$E,3,0),"")</f>
        <v/>
      </c>
      <c r="G2944" s="29">
        <f>IFERROR(VLOOKUP(E2944,'أرصدة المخزن'!$A:$H,4,FALSE),"")</f>
        <v/>
      </c>
      <c r="H2944" s="13" t="n"/>
      <c r="I2944" s="115" t="inlineStr">
        <is>
          <t>صرف</t>
        </is>
      </c>
      <c r="J2944" s="13" t="n"/>
      <c r="K2944" s="37">
        <f>IFERROR(VLOOKUP(E2944,'أرصدة المخزن'!$A:$H,8,0),"")</f>
        <v/>
      </c>
    </row>
    <row r="2945" ht="24.75" customHeight="1" s="138">
      <c r="A2945" s="13" t="n">
        <v>2939</v>
      </c>
      <c r="B2945" s="14" t="n"/>
      <c r="C2945" s="47" t="n"/>
      <c r="D2945" s="47" t="n"/>
      <c r="E2945" s="49" t="n"/>
      <c r="F2945" s="28">
        <f>IFERROR(VLOOKUP(E2945,'أرصدة المخزن'!$A:$E,3,0),"")</f>
        <v/>
      </c>
      <c r="G2945" s="29">
        <f>IFERROR(VLOOKUP(E2945,'أرصدة المخزن'!$A:$H,4,FALSE),"")</f>
        <v/>
      </c>
      <c r="H2945" s="13" t="n"/>
      <c r="I2945" s="115" t="inlineStr">
        <is>
          <t>صرف</t>
        </is>
      </c>
      <c r="J2945" s="13" t="n"/>
      <c r="K2945" s="37">
        <f>IFERROR(VLOOKUP(E2945,'أرصدة المخزن'!$A:$H,8,0),"")</f>
        <v/>
      </c>
    </row>
    <row r="2946" ht="24.75" customHeight="1" s="138">
      <c r="A2946" s="13" t="n">
        <v>2940</v>
      </c>
      <c r="B2946" s="14" t="n"/>
      <c r="C2946" s="47" t="n"/>
      <c r="D2946" s="47" t="n"/>
      <c r="E2946" s="49" t="n"/>
      <c r="F2946" s="28">
        <f>IFERROR(VLOOKUP(E2946,'أرصدة المخزن'!$A:$E,3,0),"")</f>
        <v/>
      </c>
      <c r="G2946" s="29">
        <f>IFERROR(VLOOKUP(E2946,'أرصدة المخزن'!$A:$H,4,FALSE),"")</f>
        <v/>
      </c>
      <c r="H2946" s="13" t="n"/>
      <c r="I2946" s="115" t="inlineStr">
        <is>
          <t>صرف</t>
        </is>
      </c>
      <c r="J2946" s="13" t="n"/>
      <c r="K2946" s="37">
        <f>IFERROR(VLOOKUP(E2946,'أرصدة المخزن'!$A:$H,8,0),"")</f>
        <v/>
      </c>
    </row>
    <row r="2947" ht="24.75" customHeight="1" s="138">
      <c r="A2947" s="13" t="n">
        <v>2941</v>
      </c>
      <c r="B2947" s="14" t="n"/>
      <c r="C2947" s="47" t="n"/>
      <c r="D2947" s="47" t="n"/>
      <c r="E2947" s="49" t="n"/>
      <c r="F2947" s="28">
        <f>IFERROR(VLOOKUP(E2947,'أرصدة المخزن'!$A:$E,3,0),"")</f>
        <v/>
      </c>
      <c r="G2947" s="29">
        <f>IFERROR(VLOOKUP(E2947,'أرصدة المخزن'!$A:$H,4,FALSE),"")</f>
        <v/>
      </c>
      <c r="H2947" s="13" t="n"/>
      <c r="I2947" s="115" t="inlineStr">
        <is>
          <t>صرف</t>
        </is>
      </c>
      <c r="J2947" s="13" t="n"/>
      <c r="K2947" s="37">
        <f>IFERROR(VLOOKUP(E2947,'أرصدة المخزن'!$A:$H,8,0),"")</f>
        <v/>
      </c>
    </row>
    <row r="2948" ht="24.75" customHeight="1" s="138">
      <c r="A2948" s="13" t="n">
        <v>2942</v>
      </c>
      <c r="B2948" s="14" t="n"/>
      <c r="C2948" s="47" t="n"/>
      <c r="D2948" s="47" t="n"/>
      <c r="E2948" s="49" t="n"/>
      <c r="F2948" s="28">
        <f>IFERROR(VLOOKUP(E2948,'أرصدة المخزن'!$A:$E,3,0),"")</f>
        <v/>
      </c>
      <c r="G2948" s="29">
        <f>IFERROR(VLOOKUP(E2948,'أرصدة المخزن'!$A:$H,4,FALSE),"")</f>
        <v/>
      </c>
      <c r="H2948" s="13" t="n"/>
      <c r="I2948" s="115" t="inlineStr">
        <is>
          <t>صرف</t>
        </is>
      </c>
      <c r="J2948" s="13" t="n"/>
      <c r="K2948" s="37">
        <f>IFERROR(VLOOKUP(E2948,'أرصدة المخزن'!$A:$H,8,0),"")</f>
        <v/>
      </c>
    </row>
    <row r="2949" ht="24.75" customHeight="1" s="138">
      <c r="A2949" s="13" t="n">
        <v>2943</v>
      </c>
      <c r="B2949" s="14" t="n"/>
      <c r="C2949" s="47" t="n"/>
      <c r="D2949" s="47" t="n"/>
      <c r="E2949" s="49" t="n"/>
      <c r="F2949" s="28">
        <f>IFERROR(VLOOKUP(E2949,'أرصدة المخزن'!$A:$E,3,0),"")</f>
        <v/>
      </c>
      <c r="G2949" s="29">
        <f>IFERROR(VLOOKUP(E2949,'أرصدة المخزن'!$A:$H,4,FALSE),"")</f>
        <v/>
      </c>
      <c r="H2949" s="13" t="n"/>
      <c r="I2949" s="115" t="inlineStr">
        <is>
          <t>صرف</t>
        </is>
      </c>
      <c r="J2949" s="13" t="n"/>
      <c r="K2949" s="37">
        <f>IFERROR(VLOOKUP(E2949,'أرصدة المخزن'!$A:$H,8,0),"")</f>
        <v/>
      </c>
    </row>
    <row r="2950" ht="24.75" customHeight="1" s="138">
      <c r="A2950" s="13" t="n">
        <v>2944</v>
      </c>
      <c r="B2950" s="14" t="n"/>
      <c r="C2950" s="47" t="n"/>
      <c r="D2950" s="47" t="n"/>
      <c r="E2950" s="49" t="n"/>
      <c r="F2950" s="28">
        <f>IFERROR(VLOOKUP(E2950,'أرصدة المخزن'!$A:$E,3,0),"")</f>
        <v/>
      </c>
      <c r="G2950" s="29">
        <f>IFERROR(VLOOKUP(E2950,'أرصدة المخزن'!$A:$H,4,FALSE),"")</f>
        <v/>
      </c>
      <c r="H2950" s="13" t="n"/>
      <c r="I2950" s="115" t="inlineStr">
        <is>
          <t>صرف</t>
        </is>
      </c>
      <c r="J2950" s="13" t="n"/>
      <c r="K2950" s="37">
        <f>IFERROR(VLOOKUP(E2950,'أرصدة المخزن'!$A:$H,8,0),"")</f>
        <v/>
      </c>
    </row>
    <row r="2951" ht="24.75" customHeight="1" s="138">
      <c r="A2951" s="13" t="n">
        <v>2945</v>
      </c>
      <c r="B2951" s="14" t="n"/>
      <c r="C2951" s="47" t="n"/>
      <c r="D2951" s="47" t="n"/>
      <c r="E2951" s="49" t="n"/>
      <c r="F2951" s="28">
        <f>IFERROR(VLOOKUP(E2951,'أرصدة المخزن'!$A:$E,3,0),"")</f>
        <v/>
      </c>
      <c r="G2951" s="29">
        <f>IFERROR(VLOOKUP(E2951,'أرصدة المخزن'!$A:$H,4,FALSE),"")</f>
        <v/>
      </c>
      <c r="H2951" s="13" t="n"/>
      <c r="I2951" s="115" t="inlineStr">
        <is>
          <t>صرف</t>
        </is>
      </c>
      <c r="J2951" s="13" t="n"/>
      <c r="K2951" s="37">
        <f>IFERROR(VLOOKUP(E2951,'أرصدة المخزن'!$A:$H,8,0),"")</f>
        <v/>
      </c>
    </row>
    <row r="2952" ht="24.75" customHeight="1" s="138">
      <c r="A2952" s="13" t="n">
        <v>2946</v>
      </c>
      <c r="B2952" s="14" t="n"/>
      <c r="C2952" s="47" t="n"/>
      <c r="D2952" s="47" t="n"/>
      <c r="E2952" s="49" t="n"/>
      <c r="F2952" s="28">
        <f>IFERROR(VLOOKUP(E2952,'أرصدة المخزن'!$A:$E,3,0),"")</f>
        <v/>
      </c>
      <c r="G2952" s="29">
        <f>IFERROR(VLOOKUP(E2952,'أرصدة المخزن'!$A:$H,4,FALSE),"")</f>
        <v/>
      </c>
      <c r="H2952" s="13" t="n"/>
      <c r="I2952" s="115" t="inlineStr">
        <is>
          <t>صرف</t>
        </is>
      </c>
      <c r="J2952" s="13" t="n"/>
      <c r="K2952" s="37">
        <f>IFERROR(VLOOKUP(E2952,'أرصدة المخزن'!$A:$H,8,0),"")</f>
        <v/>
      </c>
    </row>
    <row r="2953" ht="24.75" customHeight="1" s="138">
      <c r="A2953" s="13" t="n">
        <v>2947</v>
      </c>
      <c r="B2953" s="14" t="n"/>
      <c r="C2953" s="47" t="n"/>
      <c r="D2953" s="47" t="n"/>
      <c r="E2953" s="49" t="n"/>
      <c r="F2953" s="28">
        <f>IFERROR(VLOOKUP(E2953,'أرصدة المخزن'!$A:$E,3,0),"")</f>
        <v/>
      </c>
      <c r="G2953" s="29">
        <f>IFERROR(VLOOKUP(E2953,'أرصدة المخزن'!$A:$H,4,FALSE),"")</f>
        <v/>
      </c>
      <c r="H2953" s="13" t="n"/>
      <c r="I2953" s="115" t="inlineStr">
        <is>
          <t>صرف</t>
        </is>
      </c>
      <c r="J2953" s="13" t="n"/>
      <c r="K2953" s="37">
        <f>IFERROR(VLOOKUP(E2953,'أرصدة المخزن'!$A:$H,8,0),"")</f>
        <v/>
      </c>
    </row>
    <row r="2954" ht="24.75" customHeight="1" s="138">
      <c r="A2954" s="13" t="n">
        <v>2948</v>
      </c>
      <c r="B2954" s="14" t="n"/>
      <c r="C2954" s="47" t="n"/>
      <c r="D2954" s="47" t="n"/>
      <c r="E2954" s="49" t="n"/>
      <c r="F2954" s="28">
        <f>IFERROR(VLOOKUP(E2954,'أرصدة المخزن'!$A:$E,3,0),"")</f>
        <v/>
      </c>
      <c r="G2954" s="29">
        <f>IFERROR(VLOOKUP(E2954,'أرصدة المخزن'!$A:$H,4,FALSE),"")</f>
        <v/>
      </c>
      <c r="H2954" s="13" t="n"/>
      <c r="I2954" s="115" t="inlineStr">
        <is>
          <t>صرف</t>
        </is>
      </c>
      <c r="J2954" s="13" t="n"/>
      <c r="K2954" s="37">
        <f>IFERROR(VLOOKUP(E2954,'أرصدة المخزن'!$A:$H,8,0),"")</f>
        <v/>
      </c>
    </row>
    <row r="2955" ht="24.75" customHeight="1" s="138">
      <c r="A2955" s="13" t="n">
        <v>2949</v>
      </c>
      <c r="B2955" s="14" t="n"/>
      <c r="C2955" s="47" t="n"/>
      <c r="D2955" s="47" t="n"/>
      <c r="E2955" s="49" t="n"/>
      <c r="F2955" s="28">
        <f>IFERROR(VLOOKUP(E2955,'أرصدة المخزن'!$A:$E,3,0),"")</f>
        <v/>
      </c>
      <c r="G2955" s="29">
        <f>IFERROR(VLOOKUP(E2955,'أرصدة المخزن'!$A:$H,4,FALSE),"")</f>
        <v/>
      </c>
      <c r="H2955" s="13" t="n"/>
      <c r="I2955" s="115" t="inlineStr">
        <is>
          <t>صرف</t>
        </is>
      </c>
      <c r="J2955" s="13" t="n"/>
      <c r="K2955" s="37">
        <f>IFERROR(VLOOKUP(E2955,'أرصدة المخزن'!$A:$H,8,0),"")</f>
        <v/>
      </c>
    </row>
    <row r="2956" ht="24.75" customHeight="1" s="138">
      <c r="A2956" s="13" t="n">
        <v>2950</v>
      </c>
      <c r="B2956" s="14" t="n"/>
      <c r="C2956" s="47" t="n"/>
      <c r="D2956" s="47" t="n"/>
      <c r="E2956" s="49" t="n"/>
      <c r="F2956" s="28">
        <f>IFERROR(VLOOKUP(E2956,'أرصدة المخزن'!$A:$E,3,0),"")</f>
        <v/>
      </c>
      <c r="G2956" s="29">
        <f>IFERROR(VLOOKUP(E2956,'أرصدة المخزن'!$A:$H,4,FALSE),"")</f>
        <v/>
      </c>
      <c r="H2956" s="13" t="n"/>
      <c r="I2956" s="115" t="inlineStr">
        <is>
          <t>صرف</t>
        </is>
      </c>
      <c r="J2956" s="13" t="n"/>
      <c r="K2956" s="37">
        <f>IFERROR(VLOOKUP(E2956,'أرصدة المخزن'!$A:$H,8,0),"")</f>
        <v/>
      </c>
    </row>
    <row r="2957" ht="24.75" customHeight="1" s="138">
      <c r="A2957" s="13" t="n">
        <v>2951</v>
      </c>
      <c r="B2957" s="14" t="n"/>
      <c r="C2957" s="47" t="n"/>
      <c r="D2957" s="47" t="n"/>
      <c r="E2957" s="49" t="n"/>
      <c r="F2957" s="28">
        <f>IFERROR(VLOOKUP(E2957,'أرصدة المخزن'!$A:$E,3,0),"")</f>
        <v/>
      </c>
      <c r="G2957" s="29">
        <f>IFERROR(VLOOKUP(E2957,'أرصدة المخزن'!$A:$H,4,FALSE),"")</f>
        <v/>
      </c>
      <c r="H2957" s="13" t="n"/>
      <c r="I2957" s="115" t="inlineStr">
        <is>
          <t>صرف</t>
        </is>
      </c>
      <c r="J2957" s="13" t="n"/>
      <c r="K2957" s="37">
        <f>IFERROR(VLOOKUP(E2957,'أرصدة المخزن'!$A:$H,8,0),"")</f>
        <v/>
      </c>
    </row>
    <row r="2958" ht="24.75" customHeight="1" s="138">
      <c r="A2958" s="13" t="n">
        <v>2952</v>
      </c>
      <c r="B2958" s="14" t="n"/>
      <c r="C2958" s="47" t="n"/>
      <c r="D2958" s="47" t="n"/>
      <c r="E2958" s="49" t="n"/>
      <c r="F2958" s="28">
        <f>IFERROR(VLOOKUP(E2958,'أرصدة المخزن'!$A:$E,3,0),"")</f>
        <v/>
      </c>
      <c r="G2958" s="29">
        <f>IFERROR(VLOOKUP(E2958,'أرصدة المخزن'!$A:$H,4,FALSE),"")</f>
        <v/>
      </c>
      <c r="H2958" s="13" t="n"/>
      <c r="I2958" s="115" t="inlineStr">
        <is>
          <t>صرف</t>
        </is>
      </c>
      <c r="J2958" s="13" t="n"/>
      <c r="K2958" s="37">
        <f>IFERROR(VLOOKUP(E2958,'أرصدة المخزن'!$A:$H,8,0),"")</f>
        <v/>
      </c>
    </row>
    <row r="2959" ht="24.75" customHeight="1" s="138">
      <c r="A2959" s="13" t="n">
        <v>2953</v>
      </c>
      <c r="B2959" s="14" t="n"/>
      <c r="C2959" s="47" t="n"/>
      <c r="D2959" s="47" t="n"/>
      <c r="E2959" s="49" t="n"/>
      <c r="F2959" s="28">
        <f>IFERROR(VLOOKUP(E2959,'أرصدة المخزن'!$A:$E,3,0),"")</f>
        <v/>
      </c>
      <c r="G2959" s="29">
        <f>IFERROR(VLOOKUP(E2959,'أرصدة المخزن'!$A:$H,4,FALSE),"")</f>
        <v/>
      </c>
      <c r="H2959" s="13" t="n"/>
      <c r="I2959" s="115" t="inlineStr">
        <is>
          <t>صرف</t>
        </is>
      </c>
      <c r="J2959" s="13" t="n"/>
      <c r="K2959" s="37">
        <f>IFERROR(VLOOKUP(E2959,'أرصدة المخزن'!$A:$H,8,0),"")</f>
        <v/>
      </c>
    </row>
    <row r="2960" ht="24.75" customHeight="1" s="138">
      <c r="A2960" s="13" t="n">
        <v>2954</v>
      </c>
      <c r="B2960" s="14" t="n"/>
      <c r="C2960" s="47" t="n"/>
      <c r="D2960" s="47" t="n"/>
      <c r="E2960" s="49" t="n"/>
      <c r="F2960" s="28">
        <f>IFERROR(VLOOKUP(E2960,'أرصدة المخزن'!$A:$E,3,0),"")</f>
        <v/>
      </c>
      <c r="G2960" s="29">
        <f>IFERROR(VLOOKUP(E2960,'أرصدة المخزن'!$A:$H,4,FALSE),"")</f>
        <v/>
      </c>
      <c r="H2960" s="13" t="n"/>
      <c r="I2960" s="115" t="inlineStr">
        <is>
          <t>صرف</t>
        </is>
      </c>
      <c r="J2960" s="13" t="n"/>
      <c r="K2960" s="37">
        <f>IFERROR(VLOOKUP(E2960,'أرصدة المخزن'!$A:$H,8,0),"")</f>
        <v/>
      </c>
    </row>
    <row r="2961" ht="24.75" customHeight="1" s="138">
      <c r="A2961" s="13" t="n">
        <v>2955</v>
      </c>
      <c r="B2961" s="14" t="n"/>
      <c r="C2961" s="47" t="n"/>
      <c r="D2961" s="47" t="n"/>
      <c r="E2961" s="49" t="n"/>
      <c r="F2961" s="28">
        <f>IFERROR(VLOOKUP(E2961,'أرصدة المخزن'!$A:$E,3,0),"")</f>
        <v/>
      </c>
      <c r="G2961" s="29">
        <f>IFERROR(VLOOKUP(E2961,'أرصدة المخزن'!$A:$H,4,FALSE),"")</f>
        <v/>
      </c>
      <c r="H2961" s="13" t="n"/>
      <c r="I2961" s="115" t="inlineStr">
        <is>
          <t>صرف</t>
        </is>
      </c>
      <c r="J2961" s="13" t="n"/>
      <c r="K2961" s="37">
        <f>IFERROR(VLOOKUP(E2961,'أرصدة المخزن'!$A:$H,8,0),"")</f>
        <v/>
      </c>
    </row>
    <row r="2962" ht="24.75" customHeight="1" s="138">
      <c r="A2962" s="13" t="n">
        <v>2956</v>
      </c>
      <c r="B2962" s="14" t="n"/>
      <c r="C2962" s="47" t="n"/>
      <c r="D2962" s="47" t="n"/>
      <c r="E2962" s="49" t="n"/>
      <c r="F2962" s="28">
        <f>IFERROR(VLOOKUP(E2962,'أرصدة المخزن'!$A:$E,3,0),"")</f>
        <v/>
      </c>
      <c r="G2962" s="29">
        <f>IFERROR(VLOOKUP(E2962,'أرصدة المخزن'!$A:$H,4,FALSE),"")</f>
        <v/>
      </c>
      <c r="H2962" s="13" t="n"/>
      <c r="I2962" s="115" t="inlineStr">
        <is>
          <t>صرف</t>
        </is>
      </c>
      <c r="J2962" s="13" t="n"/>
      <c r="K2962" s="37">
        <f>IFERROR(VLOOKUP(E2962,'أرصدة المخزن'!$A:$H,8,0),"")</f>
        <v/>
      </c>
    </row>
    <row r="2963" ht="24.75" customHeight="1" s="138">
      <c r="A2963" s="13" t="n">
        <v>2957</v>
      </c>
      <c r="B2963" s="14" t="n"/>
      <c r="C2963" s="47" t="n"/>
      <c r="D2963" s="47" t="n"/>
      <c r="E2963" s="49" t="n"/>
      <c r="F2963" s="28">
        <f>IFERROR(VLOOKUP(E2963,'أرصدة المخزن'!$A:$E,3,0),"")</f>
        <v/>
      </c>
      <c r="G2963" s="29">
        <f>IFERROR(VLOOKUP(E2963,'أرصدة المخزن'!$A:$H,4,FALSE),"")</f>
        <v/>
      </c>
      <c r="H2963" s="13" t="n"/>
      <c r="I2963" s="115" t="inlineStr">
        <is>
          <t>صرف</t>
        </is>
      </c>
      <c r="J2963" s="13" t="n"/>
      <c r="K2963" s="37">
        <f>IFERROR(VLOOKUP(E2963,'أرصدة المخزن'!$A:$H,8,0),"")</f>
        <v/>
      </c>
    </row>
    <row r="2964" ht="24.75" customHeight="1" s="138">
      <c r="A2964" s="13" t="n">
        <v>2958</v>
      </c>
      <c r="B2964" s="14" t="n"/>
      <c r="C2964" s="47" t="n"/>
      <c r="D2964" s="47" t="n"/>
      <c r="E2964" s="49" t="n"/>
      <c r="F2964" s="28">
        <f>IFERROR(VLOOKUP(E2964,'أرصدة المخزن'!$A:$E,3,0),"")</f>
        <v/>
      </c>
      <c r="G2964" s="29">
        <f>IFERROR(VLOOKUP(E2964,'أرصدة المخزن'!$A:$H,4,FALSE),"")</f>
        <v/>
      </c>
      <c r="H2964" s="13" t="n"/>
      <c r="I2964" s="115" t="inlineStr">
        <is>
          <t>صرف</t>
        </is>
      </c>
      <c r="J2964" s="13" t="n"/>
      <c r="K2964" s="37">
        <f>IFERROR(VLOOKUP(E2964,'أرصدة المخزن'!$A:$H,8,0),"")</f>
        <v/>
      </c>
    </row>
    <row r="2965" ht="24.75" customHeight="1" s="138">
      <c r="A2965" s="13" t="n">
        <v>2959</v>
      </c>
      <c r="B2965" s="14" t="n"/>
      <c r="C2965" s="47" t="n"/>
      <c r="D2965" s="47" t="n"/>
      <c r="E2965" s="49" t="n"/>
      <c r="F2965" s="28">
        <f>IFERROR(VLOOKUP(E2965,'أرصدة المخزن'!$A:$E,3,0),"")</f>
        <v/>
      </c>
      <c r="G2965" s="29">
        <f>IFERROR(VLOOKUP(E2965,'أرصدة المخزن'!$A:$H,4,FALSE),"")</f>
        <v/>
      </c>
      <c r="H2965" s="13" t="n"/>
      <c r="I2965" s="115" t="inlineStr">
        <is>
          <t>صرف</t>
        </is>
      </c>
      <c r="J2965" s="13" t="n"/>
      <c r="K2965" s="37">
        <f>IFERROR(VLOOKUP(E2965,'أرصدة المخزن'!$A:$H,8,0),"")</f>
        <v/>
      </c>
    </row>
    <row r="2966" ht="24.75" customHeight="1" s="138">
      <c r="A2966" s="13" t="n">
        <v>2960</v>
      </c>
      <c r="B2966" s="14" t="n"/>
      <c r="C2966" s="47" t="n"/>
      <c r="D2966" s="47" t="n"/>
      <c r="E2966" s="49" t="n"/>
      <c r="F2966" s="28">
        <f>IFERROR(VLOOKUP(E2966,'أرصدة المخزن'!$A:$E,3,0),"")</f>
        <v/>
      </c>
      <c r="G2966" s="29">
        <f>IFERROR(VLOOKUP(E2966,'أرصدة المخزن'!$A:$H,4,FALSE),"")</f>
        <v/>
      </c>
      <c r="H2966" s="13" t="n"/>
      <c r="I2966" s="115" t="inlineStr">
        <is>
          <t>صرف</t>
        </is>
      </c>
      <c r="J2966" s="13" t="n"/>
      <c r="K2966" s="37">
        <f>IFERROR(VLOOKUP(E2966,'أرصدة المخزن'!$A:$H,8,0),"")</f>
        <v/>
      </c>
    </row>
    <row r="2967" ht="24.75" customHeight="1" s="138">
      <c r="A2967" s="13" t="n">
        <v>2961</v>
      </c>
      <c r="B2967" s="14" t="n"/>
      <c r="C2967" s="47" t="n"/>
      <c r="D2967" s="47" t="n"/>
      <c r="E2967" s="49" t="n"/>
      <c r="F2967" s="28">
        <f>IFERROR(VLOOKUP(E2967,'أرصدة المخزن'!$A:$E,3,0),"")</f>
        <v/>
      </c>
      <c r="G2967" s="29">
        <f>IFERROR(VLOOKUP(E2967,'أرصدة المخزن'!$A:$H,4,FALSE),"")</f>
        <v/>
      </c>
      <c r="H2967" s="13" t="n"/>
      <c r="I2967" s="115" t="inlineStr">
        <is>
          <t>صرف</t>
        </is>
      </c>
      <c r="J2967" s="13" t="n"/>
      <c r="K2967" s="37">
        <f>IFERROR(VLOOKUP(E2967,'أرصدة المخزن'!$A:$H,8,0),"")</f>
        <v/>
      </c>
    </row>
    <row r="2968" ht="24.75" customHeight="1" s="138">
      <c r="A2968" s="13" t="n">
        <v>2962</v>
      </c>
      <c r="B2968" s="14" t="n"/>
      <c r="C2968" s="47" t="n"/>
      <c r="D2968" s="47" t="n"/>
      <c r="E2968" s="49" t="n"/>
      <c r="F2968" s="28">
        <f>IFERROR(VLOOKUP(E2968,'أرصدة المخزن'!$A:$E,3,0),"")</f>
        <v/>
      </c>
      <c r="G2968" s="29">
        <f>IFERROR(VLOOKUP(E2968,'أرصدة المخزن'!$A:$H,4,FALSE),"")</f>
        <v/>
      </c>
      <c r="H2968" s="13" t="n"/>
      <c r="I2968" s="115" t="inlineStr">
        <is>
          <t>صرف</t>
        </is>
      </c>
      <c r="J2968" s="13" t="n"/>
      <c r="K2968" s="37">
        <f>IFERROR(VLOOKUP(E2968,'أرصدة المخزن'!$A:$H,8,0),"")</f>
        <v/>
      </c>
    </row>
    <row r="2969" ht="24.75" customHeight="1" s="138">
      <c r="A2969" s="13" t="n">
        <v>2963</v>
      </c>
      <c r="B2969" s="14" t="n"/>
      <c r="C2969" s="47" t="n"/>
      <c r="D2969" s="47" t="n"/>
      <c r="E2969" s="49" t="n"/>
      <c r="F2969" s="28">
        <f>IFERROR(VLOOKUP(E2969,'أرصدة المخزن'!$A:$E,3,0),"")</f>
        <v/>
      </c>
      <c r="G2969" s="29">
        <f>IFERROR(VLOOKUP(E2969,'أرصدة المخزن'!$A:$H,4,FALSE),"")</f>
        <v/>
      </c>
      <c r="H2969" s="13" t="n"/>
      <c r="I2969" s="115" t="inlineStr">
        <is>
          <t>صرف</t>
        </is>
      </c>
      <c r="J2969" s="13" t="n"/>
      <c r="K2969" s="37">
        <f>IFERROR(VLOOKUP(E2969,'أرصدة المخزن'!$A:$H,8,0),"")</f>
        <v/>
      </c>
    </row>
    <row r="2970" ht="24.75" customHeight="1" s="138">
      <c r="A2970" s="13" t="n">
        <v>2964</v>
      </c>
      <c r="B2970" s="14" t="n"/>
      <c r="C2970" s="47" t="n"/>
      <c r="D2970" s="47" t="n"/>
      <c r="E2970" s="49" t="n"/>
      <c r="F2970" s="28">
        <f>IFERROR(VLOOKUP(E2970,'أرصدة المخزن'!$A:$E,3,0),"")</f>
        <v/>
      </c>
      <c r="G2970" s="29">
        <f>IFERROR(VLOOKUP(E2970,'أرصدة المخزن'!$A:$H,4,FALSE),"")</f>
        <v/>
      </c>
      <c r="H2970" s="13" t="n"/>
      <c r="I2970" s="115" t="inlineStr">
        <is>
          <t>صرف</t>
        </is>
      </c>
      <c r="J2970" s="13" t="n"/>
      <c r="K2970" s="37">
        <f>IFERROR(VLOOKUP(E2970,'أرصدة المخزن'!$A:$H,8,0),"")</f>
        <v/>
      </c>
    </row>
    <row r="2971" ht="24.75" customHeight="1" s="138">
      <c r="A2971" s="13" t="n">
        <v>2965</v>
      </c>
      <c r="B2971" s="14" t="n"/>
      <c r="C2971" s="47" t="n"/>
      <c r="D2971" s="47" t="n"/>
      <c r="E2971" s="49" t="n"/>
      <c r="F2971" s="28">
        <f>IFERROR(VLOOKUP(E2971,'أرصدة المخزن'!$A:$E,3,0),"")</f>
        <v/>
      </c>
      <c r="G2971" s="29">
        <f>IFERROR(VLOOKUP(E2971,'أرصدة المخزن'!$A:$H,4,FALSE),"")</f>
        <v/>
      </c>
      <c r="H2971" s="13" t="n"/>
      <c r="I2971" s="115" t="inlineStr">
        <is>
          <t>صرف</t>
        </is>
      </c>
      <c r="J2971" s="13" t="n"/>
      <c r="K2971" s="37">
        <f>IFERROR(VLOOKUP(E2971,'أرصدة المخزن'!$A:$H,8,0),"")</f>
        <v/>
      </c>
    </row>
    <row r="2972" ht="24.75" customHeight="1" s="138">
      <c r="A2972" s="13" t="n">
        <v>2966</v>
      </c>
      <c r="B2972" s="14" t="n"/>
      <c r="C2972" s="47" t="n"/>
      <c r="D2972" s="47" t="n"/>
      <c r="E2972" s="49" t="n"/>
      <c r="F2972" s="28">
        <f>IFERROR(VLOOKUP(E2972,'أرصدة المخزن'!$A:$E,3,0),"")</f>
        <v/>
      </c>
      <c r="G2972" s="29">
        <f>IFERROR(VLOOKUP(E2972,'أرصدة المخزن'!$A:$H,4,FALSE),"")</f>
        <v/>
      </c>
      <c r="H2972" s="13" t="n"/>
      <c r="I2972" s="115" t="inlineStr">
        <is>
          <t>صرف</t>
        </is>
      </c>
      <c r="J2972" s="13" t="n"/>
      <c r="K2972" s="37">
        <f>IFERROR(VLOOKUP(E2972,'أرصدة المخزن'!$A:$H,8,0),"")</f>
        <v/>
      </c>
    </row>
    <row r="2973" ht="24.75" customHeight="1" s="138">
      <c r="A2973" s="13" t="n">
        <v>2967</v>
      </c>
      <c r="B2973" s="14" t="n"/>
      <c r="C2973" s="47" t="n"/>
      <c r="D2973" s="47" t="n"/>
      <c r="E2973" s="49" t="n"/>
      <c r="F2973" s="28">
        <f>IFERROR(VLOOKUP(E2973,'أرصدة المخزن'!$A:$E,3,0),"")</f>
        <v/>
      </c>
      <c r="G2973" s="29">
        <f>IFERROR(VLOOKUP(E2973,'أرصدة المخزن'!$A:$H,4,FALSE),"")</f>
        <v/>
      </c>
      <c r="H2973" s="13" t="n"/>
      <c r="I2973" s="115" t="inlineStr">
        <is>
          <t>صرف</t>
        </is>
      </c>
      <c r="J2973" s="13" t="n"/>
      <c r="K2973" s="37">
        <f>IFERROR(VLOOKUP(E2973,'أرصدة المخزن'!$A:$H,8,0),"")</f>
        <v/>
      </c>
    </row>
    <row r="2974" ht="24.75" customHeight="1" s="138">
      <c r="A2974" s="13" t="n">
        <v>2968</v>
      </c>
      <c r="B2974" s="14" t="n"/>
      <c r="C2974" s="47" t="n"/>
      <c r="D2974" s="47" t="n"/>
      <c r="E2974" s="49" t="n"/>
      <c r="F2974" s="28">
        <f>IFERROR(VLOOKUP(E2974,'أرصدة المخزن'!$A:$E,3,0),"")</f>
        <v/>
      </c>
      <c r="G2974" s="29">
        <f>IFERROR(VLOOKUP(E2974,'أرصدة المخزن'!$A:$H,4,FALSE),"")</f>
        <v/>
      </c>
      <c r="H2974" s="13" t="n"/>
      <c r="I2974" s="115" t="inlineStr">
        <is>
          <t>صرف</t>
        </is>
      </c>
      <c r="J2974" s="13" t="n"/>
      <c r="K2974" s="37">
        <f>IFERROR(VLOOKUP(E2974,'أرصدة المخزن'!$A:$H,8,0),"")</f>
        <v/>
      </c>
    </row>
    <row r="2975" ht="24.75" customHeight="1" s="138">
      <c r="A2975" s="13" t="n">
        <v>2969</v>
      </c>
      <c r="B2975" s="14" t="n"/>
      <c r="C2975" s="47" t="n"/>
      <c r="D2975" s="47" t="n"/>
      <c r="E2975" s="49" t="n"/>
      <c r="F2975" s="28">
        <f>IFERROR(VLOOKUP(E2975,'أرصدة المخزن'!$A:$E,3,0),"")</f>
        <v/>
      </c>
      <c r="G2975" s="29">
        <f>IFERROR(VLOOKUP(E2975,'أرصدة المخزن'!$A:$H,4,FALSE),"")</f>
        <v/>
      </c>
      <c r="H2975" s="13" t="n"/>
      <c r="I2975" s="115" t="inlineStr">
        <is>
          <t>صرف</t>
        </is>
      </c>
      <c r="J2975" s="13" t="n"/>
      <c r="K2975" s="37">
        <f>IFERROR(VLOOKUP(E2975,'أرصدة المخزن'!$A:$H,8,0),"")</f>
        <v/>
      </c>
    </row>
    <row r="2976" ht="24.75" customHeight="1" s="138">
      <c r="A2976" s="13" t="n">
        <v>2970</v>
      </c>
      <c r="B2976" s="14" t="n"/>
      <c r="C2976" s="47" t="n"/>
      <c r="D2976" s="47" t="n"/>
      <c r="E2976" s="49" t="n"/>
      <c r="F2976" s="28">
        <f>IFERROR(VLOOKUP(E2976,'أرصدة المخزن'!$A:$E,3,0),"")</f>
        <v/>
      </c>
      <c r="G2976" s="29">
        <f>IFERROR(VLOOKUP(E2976,'أرصدة المخزن'!$A:$H,4,FALSE),"")</f>
        <v/>
      </c>
      <c r="H2976" s="13" t="n"/>
      <c r="I2976" s="115" t="inlineStr">
        <is>
          <t>صرف</t>
        </is>
      </c>
      <c r="J2976" s="13" t="n"/>
      <c r="K2976" s="37">
        <f>IFERROR(VLOOKUP(E2976,'أرصدة المخزن'!$A:$H,8,0),"")</f>
        <v/>
      </c>
    </row>
    <row r="2977" ht="24.75" customHeight="1" s="138">
      <c r="A2977" s="13" t="n">
        <v>2971</v>
      </c>
      <c r="B2977" s="14" t="n"/>
      <c r="C2977" s="47" t="n"/>
      <c r="D2977" s="47" t="n"/>
      <c r="E2977" s="49" t="n"/>
      <c r="F2977" s="28">
        <f>IFERROR(VLOOKUP(E2977,'أرصدة المخزن'!$A:$E,3,0),"")</f>
        <v/>
      </c>
      <c r="G2977" s="29">
        <f>IFERROR(VLOOKUP(E2977,'أرصدة المخزن'!$A:$H,4,FALSE),"")</f>
        <v/>
      </c>
      <c r="H2977" s="13" t="n"/>
      <c r="I2977" s="115" t="inlineStr">
        <is>
          <t>صرف</t>
        </is>
      </c>
      <c r="J2977" s="13" t="n"/>
      <c r="K2977" s="37">
        <f>IFERROR(VLOOKUP(E2977,'أرصدة المخزن'!$A:$H,8,0),"")</f>
        <v/>
      </c>
    </row>
    <row r="2978" ht="24.75" customHeight="1" s="138">
      <c r="A2978" s="13" t="n">
        <v>2972</v>
      </c>
      <c r="B2978" s="14" t="n"/>
      <c r="C2978" s="47" t="n"/>
      <c r="D2978" s="47" t="n"/>
      <c r="E2978" s="49" t="n"/>
      <c r="F2978" s="28">
        <f>IFERROR(VLOOKUP(E2978,'أرصدة المخزن'!$A:$E,3,0),"")</f>
        <v/>
      </c>
      <c r="G2978" s="29">
        <f>IFERROR(VLOOKUP(E2978,'أرصدة المخزن'!$A:$H,4,FALSE),"")</f>
        <v/>
      </c>
      <c r="H2978" s="13" t="n"/>
      <c r="I2978" s="115" t="inlineStr">
        <is>
          <t>صرف</t>
        </is>
      </c>
      <c r="J2978" s="13" t="n"/>
      <c r="K2978" s="37">
        <f>IFERROR(VLOOKUP(E2978,'أرصدة المخزن'!$A:$H,8,0),"")</f>
        <v/>
      </c>
    </row>
    <row r="2979" ht="24.75" customHeight="1" s="138">
      <c r="A2979" s="13" t="n">
        <v>2973</v>
      </c>
      <c r="B2979" s="14" t="n"/>
      <c r="C2979" s="47" t="n"/>
      <c r="D2979" s="47" t="n"/>
      <c r="E2979" s="49" t="n"/>
      <c r="F2979" s="28">
        <f>IFERROR(VLOOKUP(E2979,'أرصدة المخزن'!$A:$E,3,0),"")</f>
        <v/>
      </c>
      <c r="G2979" s="29">
        <f>IFERROR(VLOOKUP(E2979,'أرصدة المخزن'!$A:$H,4,FALSE),"")</f>
        <v/>
      </c>
      <c r="H2979" s="13" t="n"/>
      <c r="I2979" s="115" t="inlineStr">
        <is>
          <t>صرف</t>
        </is>
      </c>
      <c r="J2979" s="13" t="n"/>
      <c r="K2979" s="37">
        <f>IFERROR(VLOOKUP(E2979,'أرصدة المخزن'!$A:$H,8,0),"")</f>
        <v/>
      </c>
    </row>
    <row r="2980" ht="24.75" customHeight="1" s="138">
      <c r="A2980" s="13" t="n">
        <v>2974</v>
      </c>
      <c r="B2980" s="14" t="n"/>
      <c r="C2980" s="47" t="n"/>
      <c r="D2980" s="47" t="n"/>
      <c r="E2980" s="49" t="n"/>
      <c r="F2980" s="28">
        <f>IFERROR(VLOOKUP(E2980,'أرصدة المخزن'!$A:$E,3,0),"")</f>
        <v/>
      </c>
      <c r="G2980" s="29">
        <f>IFERROR(VLOOKUP(E2980,'أرصدة المخزن'!$A:$H,4,FALSE),"")</f>
        <v/>
      </c>
      <c r="H2980" s="13" t="n"/>
      <c r="I2980" s="115" t="inlineStr">
        <is>
          <t>صرف</t>
        </is>
      </c>
      <c r="J2980" s="13" t="n"/>
      <c r="K2980" s="37">
        <f>IFERROR(VLOOKUP(E2980,'أرصدة المخزن'!$A:$H,8,0),"")</f>
        <v/>
      </c>
    </row>
    <row r="2981" ht="24.75" customHeight="1" s="138">
      <c r="A2981" s="13" t="n">
        <v>2975</v>
      </c>
      <c r="B2981" s="14" t="n"/>
      <c r="C2981" s="47" t="n"/>
      <c r="D2981" s="47" t="n"/>
      <c r="E2981" s="49" t="n"/>
      <c r="F2981" s="28">
        <f>IFERROR(VLOOKUP(E2981,'أرصدة المخزن'!$A:$E,3,0),"")</f>
        <v/>
      </c>
      <c r="G2981" s="29">
        <f>IFERROR(VLOOKUP(E2981,'أرصدة المخزن'!$A:$H,4,FALSE),"")</f>
        <v/>
      </c>
      <c r="H2981" s="13" t="n"/>
      <c r="I2981" s="115" t="inlineStr">
        <is>
          <t>صرف</t>
        </is>
      </c>
      <c r="J2981" s="13" t="n"/>
      <c r="K2981" s="37">
        <f>IFERROR(VLOOKUP(E2981,'أرصدة المخزن'!$A:$H,8,0),"")</f>
        <v/>
      </c>
    </row>
    <row r="2982" ht="24.75" customHeight="1" s="138">
      <c r="A2982" s="13" t="n">
        <v>2976</v>
      </c>
      <c r="B2982" s="14" t="n"/>
      <c r="C2982" s="47" t="n"/>
      <c r="D2982" s="47" t="n"/>
      <c r="E2982" s="49" t="n"/>
      <c r="F2982" s="28">
        <f>IFERROR(VLOOKUP(E2982,'أرصدة المخزن'!$A:$E,3,0),"")</f>
        <v/>
      </c>
      <c r="G2982" s="29">
        <f>IFERROR(VLOOKUP(E2982,'أرصدة المخزن'!$A:$H,4,FALSE),"")</f>
        <v/>
      </c>
      <c r="H2982" s="13" t="n"/>
      <c r="I2982" s="115" t="inlineStr">
        <is>
          <t>صرف</t>
        </is>
      </c>
      <c r="J2982" s="13" t="n"/>
      <c r="K2982" s="37">
        <f>IFERROR(VLOOKUP(E2982,'أرصدة المخزن'!$A:$H,8,0),"")</f>
        <v/>
      </c>
    </row>
    <row r="2983" ht="24.75" customHeight="1" s="138">
      <c r="A2983" s="13" t="n">
        <v>2977</v>
      </c>
      <c r="B2983" s="14" t="n"/>
      <c r="C2983" s="47" t="n"/>
      <c r="D2983" s="47" t="n"/>
      <c r="E2983" s="49" t="n"/>
      <c r="F2983" s="28">
        <f>IFERROR(VLOOKUP(E2983,'أرصدة المخزن'!$A:$E,3,0),"")</f>
        <v/>
      </c>
      <c r="G2983" s="29">
        <f>IFERROR(VLOOKUP(E2983,'أرصدة المخزن'!$A:$H,4,FALSE),"")</f>
        <v/>
      </c>
      <c r="H2983" s="13" t="n"/>
      <c r="I2983" s="115" t="inlineStr">
        <is>
          <t>صرف</t>
        </is>
      </c>
      <c r="J2983" s="13" t="n"/>
      <c r="K2983" s="37">
        <f>IFERROR(VLOOKUP(E2983,'أرصدة المخزن'!$A:$H,8,0),"")</f>
        <v/>
      </c>
    </row>
    <row r="2984" ht="24.75" customHeight="1" s="138">
      <c r="A2984" s="13" t="n">
        <v>2978</v>
      </c>
      <c r="B2984" s="14" t="n"/>
      <c r="C2984" s="47" t="n"/>
      <c r="D2984" s="47" t="n"/>
      <c r="E2984" s="49" t="n"/>
      <c r="F2984" s="28">
        <f>IFERROR(VLOOKUP(E2984,'أرصدة المخزن'!$A:$E,3,0),"")</f>
        <v/>
      </c>
      <c r="G2984" s="29">
        <f>IFERROR(VLOOKUP(E2984,'أرصدة المخزن'!$A:$H,4,FALSE),"")</f>
        <v/>
      </c>
      <c r="H2984" s="13" t="n"/>
      <c r="I2984" s="115" t="inlineStr">
        <is>
          <t>صرف</t>
        </is>
      </c>
      <c r="J2984" s="13" t="n"/>
      <c r="K2984" s="37">
        <f>IFERROR(VLOOKUP(E2984,'أرصدة المخزن'!$A:$H,8,0),"")</f>
        <v/>
      </c>
    </row>
    <row r="2985" ht="24.75" customHeight="1" s="138">
      <c r="A2985" s="13" t="n">
        <v>2979</v>
      </c>
      <c r="B2985" s="14" t="n"/>
      <c r="C2985" s="47" t="n"/>
      <c r="D2985" s="47" t="n"/>
      <c r="E2985" s="49" t="n"/>
      <c r="F2985" s="28">
        <f>IFERROR(VLOOKUP(E2985,'أرصدة المخزن'!$A:$E,3,0),"")</f>
        <v/>
      </c>
      <c r="G2985" s="29">
        <f>IFERROR(VLOOKUP(E2985,'أرصدة المخزن'!$A:$H,4,FALSE),"")</f>
        <v/>
      </c>
      <c r="H2985" s="13" t="n"/>
      <c r="I2985" s="115" t="inlineStr">
        <is>
          <t>صرف</t>
        </is>
      </c>
      <c r="J2985" s="13" t="n"/>
      <c r="K2985" s="37">
        <f>IFERROR(VLOOKUP(E2985,'أرصدة المخزن'!$A:$H,8,0),"")</f>
        <v/>
      </c>
    </row>
    <row r="2986" ht="24.75" customHeight="1" s="138">
      <c r="A2986" s="13" t="n">
        <v>2980</v>
      </c>
      <c r="B2986" s="14" t="n"/>
      <c r="C2986" s="47" t="n"/>
      <c r="D2986" s="47" t="n"/>
      <c r="E2986" s="49" t="n"/>
      <c r="F2986" s="28">
        <f>IFERROR(VLOOKUP(E2986,'أرصدة المخزن'!$A:$E,3,0),"")</f>
        <v/>
      </c>
      <c r="G2986" s="29">
        <f>IFERROR(VLOOKUP(E2986,'أرصدة المخزن'!$A:$H,4,FALSE),"")</f>
        <v/>
      </c>
      <c r="H2986" s="13" t="n"/>
      <c r="I2986" s="115" t="inlineStr">
        <is>
          <t>صرف</t>
        </is>
      </c>
      <c r="J2986" s="13" t="n"/>
      <c r="K2986" s="37">
        <f>IFERROR(VLOOKUP(E2986,'أرصدة المخزن'!$A:$H,8,0),"")</f>
        <v/>
      </c>
    </row>
    <row r="2987" ht="24.75" customHeight="1" s="138">
      <c r="A2987" s="13" t="n">
        <v>2981</v>
      </c>
      <c r="B2987" s="14" t="n"/>
      <c r="C2987" s="47" t="n"/>
      <c r="D2987" s="47" t="n"/>
      <c r="E2987" s="49" t="n"/>
      <c r="F2987" s="28">
        <f>IFERROR(VLOOKUP(E2987,'أرصدة المخزن'!$A:$E,3,0),"")</f>
        <v/>
      </c>
      <c r="G2987" s="29">
        <f>IFERROR(VLOOKUP(E2987,'أرصدة المخزن'!$A:$H,4,FALSE),"")</f>
        <v/>
      </c>
      <c r="H2987" s="13" t="n"/>
      <c r="I2987" s="115" t="inlineStr">
        <is>
          <t>صرف</t>
        </is>
      </c>
      <c r="J2987" s="13" t="n"/>
      <c r="K2987" s="37">
        <f>IFERROR(VLOOKUP(E2987,'أرصدة المخزن'!$A:$H,8,0),"")</f>
        <v/>
      </c>
    </row>
    <row r="2988" ht="24.75" customHeight="1" s="138">
      <c r="A2988" s="13" t="n">
        <v>2982</v>
      </c>
      <c r="B2988" s="14" t="n"/>
      <c r="C2988" s="47" t="n"/>
      <c r="D2988" s="47" t="n"/>
      <c r="E2988" s="49" t="n"/>
      <c r="F2988" s="28">
        <f>IFERROR(VLOOKUP(E2988,'أرصدة المخزن'!$A:$E,3,0),"")</f>
        <v/>
      </c>
      <c r="G2988" s="29">
        <f>IFERROR(VLOOKUP(E2988,'أرصدة المخزن'!$A:$H,4,FALSE),"")</f>
        <v/>
      </c>
      <c r="H2988" s="13" t="n"/>
      <c r="I2988" s="115" t="inlineStr">
        <is>
          <t>صرف</t>
        </is>
      </c>
      <c r="J2988" s="13" t="n"/>
      <c r="K2988" s="37">
        <f>IFERROR(VLOOKUP(E2988,'أرصدة المخزن'!$A:$H,8,0),"")</f>
        <v/>
      </c>
    </row>
    <row r="2989" ht="24.75" customHeight="1" s="138">
      <c r="A2989" s="13" t="n">
        <v>2983</v>
      </c>
      <c r="B2989" s="14" t="n"/>
      <c r="C2989" s="47" t="n"/>
      <c r="D2989" s="47" t="n"/>
      <c r="E2989" s="49" t="n"/>
      <c r="F2989" s="28">
        <f>IFERROR(VLOOKUP(E2989,'أرصدة المخزن'!$A:$E,3,0),"")</f>
        <v/>
      </c>
      <c r="G2989" s="29">
        <f>IFERROR(VLOOKUP(E2989,'أرصدة المخزن'!$A:$H,4,FALSE),"")</f>
        <v/>
      </c>
      <c r="H2989" s="13" t="n"/>
      <c r="I2989" s="115" t="inlineStr">
        <is>
          <t>صرف</t>
        </is>
      </c>
      <c r="J2989" s="13" t="n"/>
      <c r="K2989" s="37">
        <f>IFERROR(VLOOKUP(E2989,'أرصدة المخزن'!$A:$H,8,0),"")</f>
        <v/>
      </c>
    </row>
    <row r="2990" ht="24.75" customHeight="1" s="138">
      <c r="A2990" s="13" t="n">
        <v>2984</v>
      </c>
      <c r="B2990" s="14" t="n"/>
      <c r="C2990" s="47" t="n"/>
      <c r="D2990" s="47" t="n"/>
      <c r="E2990" s="49" t="n"/>
      <c r="F2990" s="28">
        <f>IFERROR(VLOOKUP(E2990,'أرصدة المخزن'!$A:$E,3,0),"")</f>
        <v/>
      </c>
      <c r="G2990" s="29">
        <f>IFERROR(VLOOKUP(E2990,'أرصدة المخزن'!$A:$H,4,FALSE),"")</f>
        <v/>
      </c>
      <c r="H2990" s="13" t="n"/>
      <c r="I2990" s="115" t="inlineStr">
        <is>
          <t>صرف</t>
        </is>
      </c>
      <c r="J2990" s="13" t="n"/>
      <c r="K2990" s="37">
        <f>IFERROR(VLOOKUP(E2990,'أرصدة المخزن'!$A:$H,8,0),"")</f>
        <v/>
      </c>
    </row>
    <row r="2991" ht="24.75" customHeight="1" s="138">
      <c r="A2991" s="13" t="n">
        <v>2985</v>
      </c>
      <c r="B2991" s="14" t="n"/>
      <c r="C2991" s="47" t="n"/>
      <c r="D2991" s="47" t="n"/>
      <c r="E2991" s="49" t="n"/>
      <c r="F2991" s="28">
        <f>IFERROR(VLOOKUP(E2991,'أرصدة المخزن'!$A:$E,3,0),"")</f>
        <v/>
      </c>
      <c r="G2991" s="29">
        <f>IFERROR(VLOOKUP(E2991,'أرصدة المخزن'!$A:$H,4,FALSE),"")</f>
        <v/>
      </c>
      <c r="H2991" s="13" t="n"/>
      <c r="I2991" s="115" t="inlineStr">
        <is>
          <t>صرف</t>
        </is>
      </c>
      <c r="J2991" s="13" t="n"/>
      <c r="K2991" s="37">
        <f>IFERROR(VLOOKUP(E2991,'أرصدة المخزن'!$A:$H,8,0),"")</f>
        <v/>
      </c>
    </row>
    <row r="2992" ht="24.75" customHeight="1" s="138">
      <c r="A2992" s="13" t="n">
        <v>2986</v>
      </c>
      <c r="B2992" s="14" t="n"/>
      <c r="C2992" s="47" t="n"/>
      <c r="D2992" s="47" t="n"/>
      <c r="E2992" s="49" t="n"/>
      <c r="F2992" s="28">
        <f>IFERROR(VLOOKUP(E2992,'أرصدة المخزن'!$A:$E,3,0),"")</f>
        <v/>
      </c>
      <c r="G2992" s="29">
        <f>IFERROR(VLOOKUP(E2992,'أرصدة المخزن'!$A:$H,4,FALSE),"")</f>
        <v/>
      </c>
      <c r="H2992" s="13" t="n"/>
      <c r="I2992" s="115" t="inlineStr">
        <is>
          <t>صرف</t>
        </is>
      </c>
      <c r="J2992" s="13" t="n"/>
      <c r="K2992" s="37">
        <f>IFERROR(VLOOKUP(E2992,'أرصدة المخزن'!$A:$H,8,0),"")</f>
        <v/>
      </c>
    </row>
    <row r="2993" ht="24.75" customHeight="1" s="138">
      <c r="A2993" s="13" t="n">
        <v>2987</v>
      </c>
      <c r="B2993" s="14" t="n"/>
      <c r="C2993" s="47" t="n"/>
      <c r="D2993" s="47" t="n"/>
      <c r="E2993" s="49" t="n"/>
      <c r="F2993" s="28">
        <f>IFERROR(VLOOKUP(E2993,'أرصدة المخزن'!$A:$E,3,0),"")</f>
        <v/>
      </c>
      <c r="G2993" s="29">
        <f>IFERROR(VLOOKUP(E2993,'أرصدة المخزن'!$A:$H,4,FALSE),"")</f>
        <v/>
      </c>
      <c r="H2993" s="13" t="n"/>
      <c r="I2993" s="115" t="inlineStr">
        <is>
          <t>صرف</t>
        </is>
      </c>
      <c r="J2993" s="13" t="n"/>
      <c r="K2993" s="37">
        <f>IFERROR(VLOOKUP(E2993,'أرصدة المخزن'!$A:$H,8,0),"")</f>
        <v/>
      </c>
    </row>
    <row r="2994" ht="24.75" customHeight="1" s="138">
      <c r="A2994" s="13" t="n">
        <v>2988</v>
      </c>
      <c r="B2994" s="14" t="n"/>
      <c r="C2994" s="47" t="n"/>
      <c r="D2994" s="47" t="n"/>
      <c r="E2994" s="49" t="n"/>
      <c r="F2994" s="28">
        <f>IFERROR(VLOOKUP(E2994,'أرصدة المخزن'!$A:$E,3,0),"")</f>
        <v/>
      </c>
      <c r="G2994" s="29">
        <f>IFERROR(VLOOKUP(E2994,'أرصدة المخزن'!$A:$H,4,FALSE),"")</f>
        <v/>
      </c>
      <c r="H2994" s="13" t="n"/>
      <c r="I2994" s="115" t="inlineStr">
        <is>
          <t>صرف</t>
        </is>
      </c>
      <c r="J2994" s="13" t="n"/>
      <c r="K2994" s="37">
        <f>IFERROR(VLOOKUP(E2994,'أرصدة المخزن'!$A:$H,8,0),"")</f>
        <v/>
      </c>
    </row>
    <row r="2995" ht="24.75" customHeight="1" s="138">
      <c r="A2995" s="13" t="n">
        <v>2989</v>
      </c>
      <c r="B2995" s="14" t="n"/>
      <c r="C2995" s="47" t="n"/>
      <c r="D2995" s="47" t="n"/>
      <c r="E2995" s="49" t="n"/>
      <c r="F2995" s="28">
        <f>IFERROR(VLOOKUP(E2995,'أرصدة المخزن'!$A:$E,3,0),"")</f>
        <v/>
      </c>
      <c r="G2995" s="29">
        <f>IFERROR(VLOOKUP(E2995,'أرصدة المخزن'!$A:$H,4,FALSE),"")</f>
        <v/>
      </c>
      <c r="H2995" s="13" t="n"/>
      <c r="I2995" s="115" t="inlineStr">
        <is>
          <t>صرف</t>
        </is>
      </c>
      <c r="J2995" s="13" t="n"/>
      <c r="K2995" s="37">
        <f>IFERROR(VLOOKUP(E2995,'أرصدة المخزن'!$A:$H,8,0),"")</f>
        <v/>
      </c>
    </row>
    <row r="2996" ht="24.75" customHeight="1" s="138">
      <c r="A2996" s="13" t="n">
        <v>2990</v>
      </c>
      <c r="B2996" s="14" t="n"/>
      <c r="C2996" s="47" t="n"/>
      <c r="D2996" s="47" t="n"/>
      <c r="E2996" s="49" t="n"/>
      <c r="F2996" s="28">
        <f>IFERROR(VLOOKUP(E2996,'أرصدة المخزن'!$A:$E,3,0),"")</f>
        <v/>
      </c>
      <c r="G2996" s="29">
        <f>IFERROR(VLOOKUP(E2996,'أرصدة المخزن'!$A:$H,4,FALSE),"")</f>
        <v/>
      </c>
      <c r="H2996" s="13" t="n"/>
      <c r="I2996" s="115" t="inlineStr">
        <is>
          <t>صرف</t>
        </is>
      </c>
      <c r="J2996" s="13" t="n"/>
      <c r="K2996" s="37">
        <f>IFERROR(VLOOKUP(E2996,'أرصدة المخزن'!$A:$H,8,0),"")</f>
        <v/>
      </c>
    </row>
    <row r="2997" ht="24.75" customHeight="1" s="138">
      <c r="A2997" s="13" t="n">
        <v>2991</v>
      </c>
      <c r="B2997" s="14" t="n"/>
      <c r="C2997" s="47" t="n"/>
      <c r="D2997" s="47" t="n"/>
      <c r="E2997" s="49" t="n"/>
      <c r="F2997" s="28">
        <f>IFERROR(VLOOKUP(E2997,'أرصدة المخزن'!$A:$E,3,0),"")</f>
        <v/>
      </c>
      <c r="G2997" s="29">
        <f>IFERROR(VLOOKUP(E2997,'أرصدة المخزن'!$A:$H,4,FALSE),"")</f>
        <v/>
      </c>
      <c r="H2997" s="13" t="n"/>
      <c r="I2997" s="115" t="inlineStr">
        <is>
          <t>صرف</t>
        </is>
      </c>
      <c r="J2997" s="13" t="n"/>
      <c r="K2997" s="37">
        <f>IFERROR(VLOOKUP(E2997,'أرصدة المخزن'!$A:$H,8,0),"")</f>
        <v/>
      </c>
    </row>
    <row r="2998" ht="24.75" customHeight="1" s="138">
      <c r="A2998" s="13" t="n">
        <v>2992</v>
      </c>
      <c r="B2998" s="14" t="n"/>
      <c r="C2998" s="47" t="n"/>
      <c r="D2998" s="47" t="n"/>
      <c r="E2998" s="49" t="n"/>
      <c r="F2998" s="28">
        <f>IFERROR(VLOOKUP(E2998,'أرصدة المخزن'!$A:$E,3,0),"")</f>
        <v/>
      </c>
      <c r="G2998" s="29">
        <f>IFERROR(VLOOKUP(E2998,'أرصدة المخزن'!$A:$H,4,FALSE),"")</f>
        <v/>
      </c>
      <c r="H2998" s="13" t="n"/>
      <c r="I2998" s="115" t="inlineStr">
        <is>
          <t>صرف</t>
        </is>
      </c>
      <c r="J2998" s="13" t="n"/>
      <c r="K2998" s="37">
        <f>IFERROR(VLOOKUP(E2998,'أرصدة المخزن'!$A:$H,8,0),"")</f>
        <v/>
      </c>
    </row>
    <row r="2999" ht="24.75" customHeight="1" s="138">
      <c r="A2999" s="13" t="n">
        <v>2993</v>
      </c>
      <c r="B2999" s="14" t="n"/>
      <c r="C2999" s="47" t="n"/>
      <c r="D2999" s="47" t="n"/>
      <c r="E2999" s="49" t="n"/>
      <c r="F2999" s="28">
        <f>IFERROR(VLOOKUP(E2999,'أرصدة المخزن'!$A:$E,3,0),"")</f>
        <v/>
      </c>
      <c r="G2999" s="29">
        <f>IFERROR(VLOOKUP(E2999,'أرصدة المخزن'!$A:$H,4,FALSE),"")</f>
        <v/>
      </c>
      <c r="H2999" s="13" t="n"/>
      <c r="I2999" s="115" t="inlineStr">
        <is>
          <t>صرف</t>
        </is>
      </c>
      <c r="J2999" s="13" t="n"/>
      <c r="K2999" s="37">
        <f>IFERROR(VLOOKUP(E2999,'أرصدة المخزن'!$A:$H,8,0),"")</f>
        <v/>
      </c>
    </row>
    <row r="3000" ht="24.75" customHeight="1" s="138">
      <c r="A3000" s="13" t="n">
        <v>2994</v>
      </c>
      <c r="B3000" s="14" t="n"/>
      <c r="C3000" s="47" t="n"/>
      <c r="D3000" s="47" t="n"/>
      <c r="E3000" s="49" t="n"/>
      <c r="F3000" s="28">
        <f>IFERROR(VLOOKUP(E3000,'أرصدة المخزن'!$A:$E,3,0),"")</f>
        <v/>
      </c>
      <c r="G3000" s="29">
        <f>IFERROR(VLOOKUP(E3000,'أرصدة المخزن'!$A:$H,4,FALSE),"")</f>
        <v/>
      </c>
      <c r="H3000" s="13" t="n"/>
      <c r="I3000" s="115" t="inlineStr">
        <is>
          <t>صرف</t>
        </is>
      </c>
      <c r="J3000" s="13" t="n"/>
      <c r="K3000" s="37">
        <f>IFERROR(VLOOKUP(E3000,'أرصدة المخزن'!$A:$H,8,0),"")</f>
        <v/>
      </c>
    </row>
    <row r="3001" ht="24.75" customHeight="1" s="138">
      <c r="A3001" s="13" t="n">
        <v>2995</v>
      </c>
      <c r="B3001" s="14" t="n"/>
      <c r="C3001" s="47" t="n"/>
      <c r="D3001" s="47" t="n"/>
      <c r="E3001" s="49" t="n"/>
      <c r="F3001" s="28">
        <f>IFERROR(VLOOKUP(E3001,'أرصدة المخزن'!$A:$E,3,0),"")</f>
        <v/>
      </c>
      <c r="G3001" s="29">
        <f>IFERROR(VLOOKUP(E3001,'أرصدة المخزن'!$A:$H,4,FALSE),"")</f>
        <v/>
      </c>
      <c r="H3001" s="13" t="n"/>
      <c r="I3001" s="115" t="inlineStr">
        <is>
          <t>صرف</t>
        </is>
      </c>
      <c r="J3001" s="13" t="n"/>
      <c r="K3001" s="37">
        <f>IFERROR(VLOOKUP(E3001,'أرصدة المخزن'!$A:$H,8,0),"")</f>
        <v/>
      </c>
    </row>
    <row r="3002" ht="24.75" customHeight="1" s="138">
      <c r="A3002" s="13" t="n">
        <v>2996</v>
      </c>
      <c r="B3002" s="14" t="n"/>
      <c r="C3002" s="47" t="n"/>
      <c r="D3002" s="47" t="n"/>
      <c r="E3002" s="49" t="n"/>
      <c r="F3002" s="28">
        <f>IFERROR(VLOOKUP(E3002,'أرصدة المخزن'!$A:$E,3,0),"")</f>
        <v/>
      </c>
      <c r="G3002" s="29">
        <f>IFERROR(VLOOKUP(E3002,'أرصدة المخزن'!$A:$H,4,FALSE),"")</f>
        <v/>
      </c>
      <c r="H3002" s="13" t="n"/>
      <c r="I3002" s="115" t="inlineStr">
        <is>
          <t>صرف</t>
        </is>
      </c>
      <c r="J3002" s="13" t="n"/>
      <c r="K3002" s="37">
        <f>IFERROR(VLOOKUP(E3002,'أرصدة المخزن'!$A:$H,8,0),"")</f>
        <v/>
      </c>
    </row>
    <row r="3003" ht="24.75" customHeight="1" s="138">
      <c r="A3003" s="13" t="n">
        <v>2997</v>
      </c>
      <c r="B3003" s="14" t="n"/>
      <c r="C3003" s="47" t="n"/>
      <c r="D3003" s="47" t="n"/>
      <c r="E3003" s="49" t="n"/>
      <c r="F3003" s="28">
        <f>IFERROR(VLOOKUP(E3003,'أرصدة المخزن'!$A:$E,3,0),"")</f>
        <v/>
      </c>
      <c r="G3003" s="29">
        <f>IFERROR(VLOOKUP(E3003,'أرصدة المخزن'!$A:$H,4,FALSE),"")</f>
        <v/>
      </c>
      <c r="H3003" s="13" t="n"/>
      <c r="I3003" s="115" t="inlineStr">
        <is>
          <t>صرف</t>
        </is>
      </c>
      <c r="J3003" s="13" t="n"/>
      <c r="K3003" s="37">
        <f>IFERROR(VLOOKUP(E3003,'أرصدة المخزن'!$A:$H,8,0),"")</f>
        <v/>
      </c>
    </row>
    <row r="3004" ht="24.75" customHeight="1" s="138">
      <c r="A3004" s="13" t="n">
        <v>2998</v>
      </c>
      <c r="B3004" s="14" t="n"/>
      <c r="C3004" s="47" t="n"/>
      <c r="D3004" s="47" t="n"/>
      <c r="E3004" s="49" t="n"/>
      <c r="F3004" s="28">
        <f>IFERROR(VLOOKUP(E3004,'أرصدة المخزن'!$A:$E,3,0),"")</f>
        <v/>
      </c>
      <c r="G3004" s="29">
        <f>IFERROR(VLOOKUP(E3004,'أرصدة المخزن'!$A:$H,4,FALSE),"")</f>
        <v/>
      </c>
      <c r="H3004" s="13" t="n"/>
      <c r="I3004" s="115" t="inlineStr">
        <is>
          <t>صرف</t>
        </is>
      </c>
      <c r="J3004" s="13" t="n"/>
      <c r="K3004" s="37">
        <f>IFERROR(VLOOKUP(E3004,'أرصدة المخزن'!$A:$H,8,0),"")</f>
        <v/>
      </c>
    </row>
    <row r="3005" ht="24.75" customHeight="1" s="138">
      <c r="A3005" s="13" t="n">
        <v>2999</v>
      </c>
      <c r="B3005" s="14" t="n"/>
      <c r="C3005" s="47" t="n"/>
      <c r="D3005" s="47" t="n"/>
      <c r="E3005" s="49" t="n"/>
      <c r="F3005" s="28">
        <f>IFERROR(VLOOKUP(E3005,'أرصدة المخزن'!$A:$E,3,0),"")</f>
        <v/>
      </c>
      <c r="G3005" s="29">
        <f>IFERROR(VLOOKUP(E3005,'أرصدة المخزن'!$A:$H,4,FALSE),"")</f>
        <v/>
      </c>
      <c r="H3005" s="13" t="n"/>
      <c r="I3005" s="115" t="inlineStr">
        <is>
          <t>صرف</t>
        </is>
      </c>
      <c r="J3005" s="13" t="n"/>
      <c r="K3005" s="37">
        <f>IFERROR(VLOOKUP(E3005,'أرصدة المخزن'!$A:$H,8,0),"")</f>
        <v/>
      </c>
    </row>
    <row r="3006" ht="24.75" customHeight="1" s="138">
      <c r="A3006" s="13" t="n">
        <v>3000</v>
      </c>
      <c r="B3006" s="14" t="n"/>
      <c r="C3006" s="47" t="n"/>
      <c r="D3006" s="47" t="n"/>
      <c r="E3006" s="49" t="n"/>
      <c r="F3006" s="28">
        <f>IFERROR(VLOOKUP(E3006,'أرصدة المخزن'!$A:$E,3,0),"")</f>
        <v/>
      </c>
      <c r="G3006" s="29">
        <f>IFERROR(VLOOKUP(E3006,'أرصدة المخزن'!$A:$H,4,FALSE),"")</f>
        <v/>
      </c>
      <c r="H3006" s="13" t="n"/>
      <c r="I3006" s="115" t="inlineStr">
        <is>
          <t>صرف</t>
        </is>
      </c>
      <c r="J3006" s="13" t="n"/>
      <c r="K3006" s="37">
        <f>IFERROR(VLOOKUP(E3006,'أرصدة المخزن'!$A:$H,8,0),"")</f>
        <v/>
      </c>
    </row>
    <row r="3007" ht="18" customHeight="1" s="138">
      <c r="A3007" s="13" t="n">
        <v>3001</v>
      </c>
      <c r="B3007" s="14" t="n"/>
      <c r="C3007" s="47" t="n"/>
      <c r="D3007" s="47" t="n"/>
      <c r="E3007" s="49" t="n"/>
      <c r="F3007" s="28">
        <f>IFERROR(VLOOKUP(E3007,'أرصدة المخزن'!$A:$E,3,0),"")</f>
        <v/>
      </c>
      <c r="G3007" s="29">
        <f>IFERROR(VLOOKUP(E3007,'أرصدة المخزن'!$A:$H,4,FALSE),"")</f>
        <v/>
      </c>
      <c r="H3007" s="13" t="n"/>
      <c r="I3007" s="115" t="inlineStr">
        <is>
          <t>صرف</t>
        </is>
      </c>
      <c r="J3007" s="13" t="n"/>
      <c r="K3007" s="37">
        <f>IFERROR(VLOOKUP(E3007,'أرصدة المخزن'!$A:$H,8,0),"")</f>
        <v/>
      </c>
    </row>
    <row r="3008" ht="18" customHeight="1" s="138">
      <c r="A3008" s="13" t="n">
        <v>3002</v>
      </c>
      <c r="B3008" s="14" t="n"/>
      <c r="C3008" s="47" t="n"/>
      <c r="D3008" s="47" t="n"/>
      <c r="E3008" s="49" t="n"/>
      <c r="F3008" s="28">
        <f>IFERROR(VLOOKUP(E3008,'أرصدة المخزن'!$A:$E,3,0),"")</f>
        <v/>
      </c>
      <c r="G3008" s="29">
        <f>IFERROR(VLOOKUP(E3008,'أرصدة المخزن'!$A:$H,4,FALSE),"")</f>
        <v/>
      </c>
      <c r="H3008" s="13" t="n"/>
      <c r="I3008" s="115" t="inlineStr">
        <is>
          <t>صرف</t>
        </is>
      </c>
      <c r="J3008" s="13" t="n"/>
      <c r="K3008" s="37">
        <f>IFERROR(VLOOKUP(E3008,'أرصدة المخزن'!$A:$H,8,0),"")</f>
        <v/>
      </c>
    </row>
    <row r="3009" ht="18" customHeight="1" s="138">
      <c r="A3009" s="13" t="n">
        <v>3003</v>
      </c>
      <c r="B3009" s="14" t="n"/>
      <c r="C3009" s="47" t="n"/>
      <c r="D3009" s="47" t="n"/>
      <c r="E3009" s="49" t="n"/>
      <c r="F3009" s="28">
        <f>IFERROR(VLOOKUP(E3009,'أرصدة المخزن'!$A:$E,3,0),"")</f>
        <v/>
      </c>
      <c r="G3009" s="29">
        <f>IFERROR(VLOOKUP(E3009,'أرصدة المخزن'!$A:$H,4,FALSE),"")</f>
        <v/>
      </c>
      <c r="H3009" s="13" t="n"/>
      <c r="I3009" s="115" t="inlineStr">
        <is>
          <t>صرف</t>
        </is>
      </c>
      <c r="J3009" s="13" t="n"/>
      <c r="K3009" s="37">
        <f>IFERROR(VLOOKUP(E3009,'أرصدة المخزن'!$A:$H,8,0),"")</f>
        <v/>
      </c>
    </row>
    <row r="3010" ht="18" customHeight="1" s="138">
      <c r="A3010" s="13" t="n">
        <v>3004</v>
      </c>
      <c r="B3010" s="14" t="n"/>
      <c r="C3010" s="47" t="n"/>
      <c r="D3010" s="47" t="n"/>
      <c r="E3010" s="49" t="n"/>
      <c r="F3010" s="28">
        <f>IFERROR(VLOOKUP(E3010,'أرصدة المخزن'!$A:$E,3,0),"")</f>
        <v/>
      </c>
      <c r="G3010" s="29">
        <f>IFERROR(VLOOKUP(E3010,'أرصدة المخزن'!$A:$H,4,FALSE),"")</f>
        <v/>
      </c>
      <c r="H3010" s="13" t="n"/>
      <c r="I3010" s="115" t="inlineStr">
        <is>
          <t>صرف</t>
        </is>
      </c>
      <c r="J3010" s="13" t="n"/>
      <c r="K3010" s="37">
        <f>IFERROR(VLOOKUP(E3010,'أرصدة المخزن'!$A:$H,8,0),"")</f>
        <v/>
      </c>
    </row>
    <row r="3011" ht="18" customHeight="1" s="138">
      <c r="A3011" s="13" t="n">
        <v>3005</v>
      </c>
      <c r="B3011" s="14" t="n"/>
      <c r="C3011" s="47" t="n"/>
      <c r="D3011" s="47" t="n"/>
      <c r="E3011" s="49" t="n"/>
      <c r="F3011" s="28">
        <f>IFERROR(VLOOKUP(E3011,'أرصدة المخزن'!$A:$E,3,0),"")</f>
        <v/>
      </c>
      <c r="G3011" s="29">
        <f>IFERROR(VLOOKUP(E3011,'أرصدة المخزن'!$A:$H,4,FALSE),"")</f>
        <v/>
      </c>
      <c r="H3011" s="13" t="n"/>
      <c r="I3011" s="115" t="inlineStr">
        <is>
          <t>صرف</t>
        </is>
      </c>
      <c r="J3011" s="13" t="n"/>
      <c r="K3011" s="37">
        <f>IFERROR(VLOOKUP(E3011,'أرصدة المخزن'!$A:$H,8,0),"")</f>
        <v/>
      </c>
    </row>
    <row r="3012" ht="18" customHeight="1" s="138">
      <c r="A3012" s="13" t="n">
        <v>3006</v>
      </c>
      <c r="B3012" s="14" t="n"/>
      <c r="C3012" s="47" t="n"/>
      <c r="D3012" s="47" t="n"/>
      <c r="E3012" s="49" t="n"/>
      <c r="F3012" s="28">
        <f>IFERROR(VLOOKUP(E3012,'أرصدة المخزن'!$A:$E,3,0),"")</f>
        <v/>
      </c>
      <c r="G3012" s="29">
        <f>IFERROR(VLOOKUP(E3012,'أرصدة المخزن'!$A:$H,4,FALSE),"")</f>
        <v/>
      </c>
      <c r="H3012" s="13" t="n"/>
      <c r="I3012" s="115" t="inlineStr">
        <is>
          <t>صرف</t>
        </is>
      </c>
      <c r="J3012" s="13" t="n"/>
      <c r="K3012" s="37">
        <f>IFERROR(VLOOKUP(E3012,'أرصدة المخزن'!$A:$H,8,0),"")</f>
        <v/>
      </c>
    </row>
    <row r="3013" ht="18" customHeight="1" s="138">
      <c r="A3013" s="13" t="n">
        <v>3007</v>
      </c>
      <c r="B3013" s="14" t="n"/>
      <c r="C3013" s="47" t="n"/>
      <c r="D3013" s="47" t="n"/>
      <c r="E3013" s="49" t="n"/>
      <c r="F3013" s="28">
        <f>IFERROR(VLOOKUP(E3013,'أرصدة المخزن'!$A:$E,3,0),"")</f>
        <v/>
      </c>
      <c r="G3013" s="29">
        <f>IFERROR(VLOOKUP(E3013,'أرصدة المخزن'!$A:$H,4,FALSE),"")</f>
        <v/>
      </c>
      <c r="H3013" s="13" t="n"/>
      <c r="I3013" s="115" t="inlineStr">
        <is>
          <t>صرف</t>
        </is>
      </c>
      <c r="J3013" s="13" t="n"/>
      <c r="K3013" s="37">
        <f>IFERROR(VLOOKUP(E3013,'أرصدة المخزن'!$A:$H,8,0),"")</f>
        <v/>
      </c>
    </row>
    <row r="3014" ht="18" customHeight="1" s="138">
      <c r="A3014" s="13" t="n">
        <v>3008</v>
      </c>
      <c r="B3014" s="14" t="n"/>
      <c r="C3014" s="47" t="n"/>
      <c r="D3014" s="47" t="n"/>
      <c r="E3014" s="49" t="n"/>
      <c r="F3014" s="28">
        <f>IFERROR(VLOOKUP(E3014,'أرصدة المخزن'!$A:$E,3,0),"")</f>
        <v/>
      </c>
      <c r="G3014" s="29">
        <f>IFERROR(VLOOKUP(E3014,'أرصدة المخزن'!$A:$H,4,FALSE),"")</f>
        <v/>
      </c>
      <c r="H3014" s="13" t="n"/>
      <c r="I3014" s="115" t="inlineStr">
        <is>
          <t>صرف</t>
        </is>
      </c>
      <c r="J3014" s="13" t="n"/>
      <c r="K3014" s="37">
        <f>IFERROR(VLOOKUP(E3014,'أرصدة المخزن'!$A:$H,8,0),"")</f>
        <v/>
      </c>
    </row>
    <row r="3015" ht="18" customHeight="1" s="138">
      <c r="A3015" s="13" t="n">
        <v>3009</v>
      </c>
      <c r="B3015" s="14" t="n"/>
      <c r="C3015" s="47" t="n"/>
      <c r="D3015" s="47" t="n"/>
      <c r="E3015" s="49" t="n"/>
      <c r="F3015" s="28">
        <f>IFERROR(VLOOKUP(E3015,'أرصدة المخزن'!$A:$E,3,0),"")</f>
        <v/>
      </c>
      <c r="G3015" s="29">
        <f>IFERROR(VLOOKUP(E3015,'أرصدة المخزن'!$A:$H,4,FALSE),"")</f>
        <v/>
      </c>
      <c r="H3015" s="13" t="n"/>
      <c r="I3015" s="115" t="inlineStr">
        <is>
          <t>صرف</t>
        </is>
      </c>
      <c r="J3015" s="13" t="n"/>
      <c r="K3015" s="37">
        <f>IFERROR(VLOOKUP(E3015,'أرصدة المخزن'!$A:$H,8,0),"")</f>
        <v/>
      </c>
    </row>
    <row r="3016" ht="18" customHeight="1" s="138">
      <c r="A3016" s="13" t="n">
        <v>3010</v>
      </c>
      <c r="B3016" s="14" t="n"/>
      <c r="C3016" s="47" t="n"/>
      <c r="D3016" s="47" t="n"/>
      <c r="E3016" s="49" t="n"/>
      <c r="F3016" s="28">
        <f>IFERROR(VLOOKUP(E3016,'أرصدة المخزن'!$A:$E,3,0),"")</f>
        <v/>
      </c>
      <c r="G3016" s="29">
        <f>IFERROR(VLOOKUP(E3016,'أرصدة المخزن'!$A:$H,4,FALSE),"")</f>
        <v/>
      </c>
      <c r="H3016" s="13" t="n"/>
      <c r="I3016" s="115" t="inlineStr">
        <is>
          <t>صرف</t>
        </is>
      </c>
      <c r="J3016" s="13" t="n"/>
      <c r="K3016" s="37">
        <f>IFERROR(VLOOKUP(E3016,'أرصدة المخزن'!$A:$H,8,0),"")</f>
        <v/>
      </c>
    </row>
    <row r="3017" ht="18" customHeight="1" s="138">
      <c r="A3017" s="13" t="n">
        <v>3011</v>
      </c>
      <c r="B3017" s="14" t="n"/>
      <c r="C3017" s="47" t="n"/>
      <c r="D3017" s="47" t="n"/>
      <c r="E3017" s="49" t="n"/>
      <c r="F3017" s="28">
        <f>IFERROR(VLOOKUP(E3017,'أرصدة المخزن'!$A:$E,3,0),"")</f>
        <v/>
      </c>
      <c r="G3017" s="29">
        <f>IFERROR(VLOOKUP(E3017,'أرصدة المخزن'!$A:$H,4,FALSE),"")</f>
        <v/>
      </c>
      <c r="H3017" s="13" t="n"/>
      <c r="I3017" s="115" t="inlineStr">
        <is>
          <t>صرف</t>
        </is>
      </c>
      <c r="J3017" s="13" t="n"/>
      <c r="K3017" s="37">
        <f>IFERROR(VLOOKUP(E3017,'أرصدة المخزن'!$A:$H,8,0),"")</f>
        <v/>
      </c>
    </row>
    <row r="3018" ht="18" customHeight="1" s="138">
      <c r="A3018" s="13" t="n">
        <v>3012</v>
      </c>
      <c r="B3018" s="14" t="n"/>
      <c r="C3018" s="47" t="n"/>
      <c r="D3018" s="47" t="n"/>
      <c r="E3018" s="49" t="n"/>
      <c r="F3018" s="28">
        <f>IFERROR(VLOOKUP(E3018,'أرصدة المخزن'!$A:$E,3,0),"")</f>
        <v/>
      </c>
      <c r="G3018" s="29">
        <f>IFERROR(VLOOKUP(E3018,'أرصدة المخزن'!$A:$H,4,FALSE),"")</f>
        <v/>
      </c>
      <c r="H3018" s="13" t="n"/>
      <c r="I3018" s="115" t="inlineStr">
        <is>
          <t>صرف</t>
        </is>
      </c>
      <c r="J3018" s="13" t="n"/>
      <c r="K3018" s="37">
        <f>IFERROR(VLOOKUP(E3018,'أرصدة المخزن'!$A:$H,8,0),"")</f>
        <v/>
      </c>
    </row>
    <row r="3019" ht="18" customHeight="1" s="138">
      <c r="A3019" s="13" t="n">
        <v>3013</v>
      </c>
      <c r="B3019" s="14" t="n"/>
      <c r="C3019" s="47" t="n"/>
      <c r="D3019" s="47" t="n"/>
      <c r="E3019" s="49" t="n"/>
      <c r="F3019" s="28">
        <f>IFERROR(VLOOKUP(E3019,'أرصدة المخزن'!$A:$E,3,0),"")</f>
        <v/>
      </c>
      <c r="G3019" s="29">
        <f>IFERROR(VLOOKUP(E3019,'أرصدة المخزن'!$A:$H,4,FALSE),"")</f>
        <v/>
      </c>
      <c r="H3019" s="13" t="n"/>
      <c r="I3019" s="115" t="inlineStr">
        <is>
          <t>صرف</t>
        </is>
      </c>
      <c r="J3019" s="13" t="n"/>
      <c r="K3019" s="37">
        <f>IFERROR(VLOOKUP(E3019,'أرصدة المخزن'!$A:$H,8,0),"")</f>
        <v/>
      </c>
    </row>
    <row r="3020" ht="18" customHeight="1" s="138">
      <c r="A3020" s="13" t="n">
        <v>3014</v>
      </c>
      <c r="B3020" s="14" t="n"/>
      <c r="C3020" s="47" t="n"/>
      <c r="D3020" s="47" t="n"/>
      <c r="E3020" s="49" t="n"/>
      <c r="F3020" s="28">
        <f>IFERROR(VLOOKUP(E3020,'أرصدة المخزن'!$A:$E,3,0),"")</f>
        <v/>
      </c>
      <c r="G3020" s="29">
        <f>IFERROR(VLOOKUP(E3020,'أرصدة المخزن'!$A:$H,4,FALSE),"")</f>
        <v/>
      </c>
      <c r="H3020" s="13" t="n"/>
      <c r="I3020" s="115" t="inlineStr">
        <is>
          <t>صرف</t>
        </is>
      </c>
      <c r="J3020" s="13" t="n"/>
      <c r="K3020" s="37">
        <f>IFERROR(VLOOKUP(E3020,'أرصدة المخزن'!$A:$H,8,0),"")</f>
        <v/>
      </c>
    </row>
    <row r="3021" ht="18" customHeight="1" s="138">
      <c r="A3021" s="13" t="n">
        <v>3015</v>
      </c>
      <c r="B3021" s="14" t="n"/>
      <c r="C3021" s="47" t="n"/>
      <c r="D3021" s="47" t="n"/>
      <c r="E3021" s="49" t="n"/>
      <c r="F3021" s="28">
        <f>IFERROR(VLOOKUP(E3021,'أرصدة المخزن'!$A:$E,3,0),"")</f>
        <v/>
      </c>
      <c r="G3021" s="29">
        <f>IFERROR(VLOOKUP(E3021,'أرصدة المخزن'!$A:$H,4,FALSE),"")</f>
        <v/>
      </c>
      <c r="H3021" s="13" t="n"/>
      <c r="I3021" s="115" t="inlineStr">
        <is>
          <t>صرف</t>
        </is>
      </c>
      <c r="J3021" s="13" t="n"/>
      <c r="K3021" s="37">
        <f>IFERROR(VLOOKUP(E3021,'أرصدة المخزن'!$A:$H,8,0),"")</f>
        <v/>
      </c>
    </row>
    <row r="3022" ht="18" customHeight="1" s="138">
      <c r="A3022" s="13" t="n">
        <v>3016</v>
      </c>
      <c r="B3022" s="14" t="n"/>
      <c r="C3022" s="47" t="n"/>
      <c r="D3022" s="47" t="n"/>
      <c r="E3022" s="49" t="n"/>
      <c r="F3022" s="28">
        <f>IFERROR(VLOOKUP(E3022,'أرصدة المخزن'!$A:$E,3,0),"")</f>
        <v/>
      </c>
      <c r="G3022" s="29">
        <f>IFERROR(VLOOKUP(E3022,'أرصدة المخزن'!$A:$H,4,FALSE),"")</f>
        <v/>
      </c>
      <c r="H3022" s="13" t="n"/>
      <c r="I3022" s="115" t="inlineStr">
        <is>
          <t>صرف</t>
        </is>
      </c>
      <c r="J3022" s="13" t="n"/>
      <c r="K3022" s="37">
        <f>IFERROR(VLOOKUP(E3022,'أرصدة المخزن'!$A:$H,8,0),"")</f>
        <v/>
      </c>
    </row>
    <row r="3023" ht="18" customHeight="1" s="138">
      <c r="A3023" s="13" t="n">
        <v>3017</v>
      </c>
      <c r="B3023" s="14" t="n"/>
      <c r="C3023" s="47" t="n"/>
      <c r="D3023" s="47" t="n"/>
      <c r="E3023" s="49" t="n"/>
      <c r="F3023" s="28">
        <f>IFERROR(VLOOKUP(E3023,'أرصدة المخزن'!$A:$E,3,0),"")</f>
        <v/>
      </c>
      <c r="G3023" s="29">
        <f>IFERROR(VLOOKUP(E3023,'أرصدة المخزن'!$A:$H,4,FALSE),"")</f>
        <v/>
      </c>
      <c r="H3023" s="13" t="n"/>
      <c r="I3023" s="115" t="inlineStr">
        <is>
          <t>صرف</t>
        </is>
      </c>
      <c r="J3023" s="13" t="n"/>
      <c r="K3023" s="37">
        <f>IFERROR(VLOOKUP(E3023,'أرصدة المخزن'!$A:$H,8,0),"")</f>
        <v/>
      </c>
    </row>
    <row r="3024" ht="18" customHeight="1" s="138">
      <c r="A3024" s="13" t="n">
        <v>3018</v>
      </c>
      <c r="B3024" s="14" t="n"/>
      <c r="C3024" s="47" t="n"/>
      <c r="D3024" s="47" t="n"/>
      <c r="E3024" s="49" t="n"/>
      <c r="F3024" s="28">
        <f>IFERROR(VLOOKUP(E3024,'أرصدة المخزن'!$A:$E,3,0),"")</f>
        <v/>
      </c>
      <c r="G3024" s="29">
        <f>IFERROR(VLOOKUP(E3024,'أرصدة المخزن'!$A:$H,4,FALSE),"")</f>
        <v/>
      </c>
      <c r="H3024" s="13" t="n"/>
      <c r="I3024" s="115" t="inlineStr">
        <is>
          <t>صرف</t>
        </is>
      </c>
      <c r="J3024" s="13" t="n"/>
      <c r="K3024" s="37">
        <f>IFERROR(VLOOKUP(E3024,'أرصدة المخزن'!$A:$H,8,0),"")</f>
        <v/>
      </c>
    </row>
    <row r="3025" ht="18" customHeight="1" s="138">
      <c r="A3025" s="13" t="n">
        <v>3019</v>
      </c>
      <c r="B3025" s="14" t="n"/>
      <c r="C3025" s="47" t="n"/>
      <c r="D3025" s="47" t="n"/>
      <c r="E3025" s="49" t="n"/>
      <c r="F3025" s="28">
        <f>IFERROR(VLOOKUP(E3025,'أرصدة المخزن'!$A:$E,3,0),"")</f>
        <v/>
      </c>
      <c r="G3025" s="29">
        <f>IFERROR(VLOOKUP(E3025,'أرصدة المخزن'!$A:$H,4,FALSE),"")</f>
        <v/>
      </c>
      <c r="H3025" s="13" t="n"/>
      <c r="I3025" s="115" t="inlineStr">
        <is>
          <t>صرف</t>
        </is>
      </c>
      <c r="J3025" s="13" t="n"/>
      <c r="K3025" s="37">
        <f>IFERROR(VLOOKUP(E3025,'أرصدة المخزن'!$A:$H,8,0),"")</f>
        <v/>
      </c>
    </row>
    <row r="3026" ht="18" customHeight="1" s="138">
      <c r="A3026" s="13" t="n">
        <v>3020</v>
      </c>
      <c r="B3026" s="14" t="n"/>
      <c r="C3026" s="47" t="n"/>
      <c r="D3026" s="47" t="n"/>
      <c r="E3026" s="49" t="n"/>
      <c r="F3026" s="28">
        <f>IFERROR(VLOOKUP(E3026,'أرصدة المخزن'!$A:$E,3,0),"")</f>
        <v/>
      </c>
      <c r="G3026" s="29">
        <f>IFERROR(VLOOKUP(E3026,'أرصدة المخزن'!$A:$H,4,FALSE),"")</f>
        <v/>
      </c>
      <c r="H3026" s="13" t="n"/>
      <c r="I3026" s="115" t="inlineStr">
        <is>
          <t>صرف</t>
        </is>
      </c>
      <c r="J3026" s="13" t="n"/>
      <c r="K3026" s="37">
        <f>IFERROR(VLOOKUP(E3026,'أرصدة المخزن'!$A:$H,8,0),"")</f>
        <v/>
      </c>
    </row>
    <row r="3027" ht="18" customHeight="1" s="138">
      <c r="A3027" s="13" t="n">
        <v>3021</v>
      </c>
      <c r="B3027" s="14" t="n"/>
      <c r="C3027" s="47" t="n"/>
      <c r="D3027" s="47" t="n"/>
      <c r="E3027" s="49" t="n"/>
      <c r="F3027" s="28">
        <f>IFERROR(VLOOKUP(E3027,'أرصدة المخزن'!$A:$E,3,0),"")</f>
        <v/>
      </c>
      <c r="G3027" s="29">
        <f>IFERROR(VLOOKUP(E3027,'أرصدة المخزن'!$A:$H,4,FALSE),"")</f>
        <v/>
      </c>
      <c r="H3027" s="13" t="n"/>
      <c r="I3027" s="115" t="inlineStr">
        <is>
          <t>صرف</t>
        </is>
      </c>
      <c r="J3027" s="13" t="n"/>
      <c r="K3027" s="37">
        <f>IFERROR(VLOOKUP(E3027,'أرصدة المخزن'!$A:$H,8,0),"")</f>
        <v/>
      </c>
    </row>
    <row r="3028" ht="18" customHeight="1" s="138">
      <c r="A3028" s="13" t="n">
        <v>3022</v>
      </c>
      <c r="B3028" s="14" t="n"/>
      <c r="C3028" s="47" t="n"/>
      <c r="D3028" s="47" t="n"/>
      <c r="E3028" s="49" t="n"/>
      <c r="F3028" s="28">
        <f>IFERROR(VLOOKUP(E3028,'أرصدة المخزن'!$A:$E,3,0),"")</f>
        <v/>
      </c>
      <c r="G3028" s="29">
        <f>IFERROR(VLOOKUP(E3028,'أرصدة المخزن'!$A:$H,4,FALSE),"")</f>
        <v/>
      </c>
      <c r="H3028" s="13" t="n"/>
      <c r="I3028" s="115" t="inlineStr">
        <is>
          <t>صرف</t>
        </is>
      </c>
      <c r="J3028" s="13" t="n"/>
      <c r="K3028" s="37">
        <f>IFERROR(VLOOKUP(E3028,'أرصدة المخزن'!$A:$H,8,0),"")</f>
        <v/>
      </c>
    </row>
    <row r="3029" ht="18" customHeight="1" s="138">
      <c r="A3029" s="13" t="n">
        <v>3023</v>
      </c>
      <c r="B3029" s="14" t="n"/>
      <c r="C3029" s="47" t="n"/>
      <c r="D3029" s="47" t="n"/>
      <c r="E3029" s="49" t="n"/>
      <c r="F3029" s="28">
        <f>IFERROR(VLOOKUP(E3029,'أرصدة المخزن'!$A:$E,3,0),"")</f>
        <v/>
      </c>
      <c r="G3029" s="29">
        <f>IFERROR(VLOOKUP(E3029,'أرصدة المخزن'!$A:$H,4,FALSE),"")</f>
        <v/>
      </c>
      <c r="H3029" s="13" t="n"/>
      <c r="I3029" s="115" t="inlineStr">
        <is>
          <t>صرف</t>
        </is>
      </c>
      <c r="J3029" s="13" t="n"/>
      <c r="K3029" s="37">
        <f>IFERROR(VLOOKUP(E3029,'أرصدة المخزن'!$A:$H,8,0),"")</f>
        <v/>
      </c>
    </row>
    <row r="3030" ht="18" customHeight="1" s="138">
      <c r="A3030" s="13" t="n">
        <v>3024</v>
      </c>
      <c r="B3030" s="14" t="n"/>
      <c r="C3030" s="47" t="n"/>
      <c r="D3030" s="47" t="n"/>
      <c r="E3030" s="49" t="n"/>
      <c r="F3030" s="28">
        <f>IFERROR(VLOOKUP(E3030,'أرصدة المخزن'!$A:$E,3,0),"")</f>
        <v/>
      </c>
      <c r="G3030" s="29">
        <f>IFERROR(VLOOKUP(E3030,'أرصدة المخزن'!$A:$H,4,FALSE),"")</f>
        <v/>
      </c>
      <c r="H3030" s="13" t="n"/>
      <c r="I3030" s="115" t="inlineStr">
        <is>
          <t>صرف</t>
        </is>
      </c>
      <c r="J3030" s="13" t="n"/>
      <c r="K3030" s="37">
        <f>IFERROR(VLOOKUP(E3030,'أرصدة المخزن'!$A:$H,8,0),"")</f>
        <v/>
      </c>
    </row>
    <row r="3031" ht="18" customHeight="1" s="138">
      <c r="A3031" s="13" t="n">
        <v>3025</v>
      </c>
      <c r="B3031" s="14" t="n"/>
      <c r="C3031" s="47" t="n"/>
      <c r="D3031" s="47" t="n"/>
      <c r="E3031" s="49" t="n"/>
      <c r="F3031" s="28">
        <f>IFERROR(VLOOKUP(E3031,'أرصدة المخزن'!$A:$E,3,0),"")</f>
        <v/>
      </c>
      <c r="G3031" s="29">
        <f>IFERROR(VLOOKUP(E3031,'أرصدة المخزن'!$A:$H,4,FALSE),"")</f>
        <v/>
      </c>
      <c r="H3031" s="13" t="n"/>
      <c r="I3031" s="115" t="inlineStr">
        <is>
          <t>صرف</t>
        </is>
      </c>
      <c r="J3031" s="13" t="n"/>
      <c r="K3031" s="37">
        <f>IFERROR(VLOOKUP(E3031,'أرصدة المخزن'!$A:$H,8,0),"")</f>
        <v/>
      </c>
    </row>
    <row r="3032" ht="18" customHeight="1" s="138">
      <c r="A3032" s="13" t="n">
        <v>3026</v>
      </c>
      <c r="B3032" s="14" t="n"/>
      <c r="C3032" s="47" t="n"/>
      <c r="D3032" s="47" t="n"/>
      <c r="E3032" s="49" t="n"/>
      <c r="F3032" s="28">
        <f>IFERROR(VLOOKUP(E3032,'أرصدة المخزن'!$A:$E,3,0),"")</f>
        <v/>
      </c>
      <c r="G3032" s="29">
        <f>IFERROR(VLOOKUP(E3032,'أرصدة المخزن'!$A:$H,4,FALSE),"")</f>
        <v/>
      </c>
      <c r="H3032" s="13" t="n"/>
      <c r="I3032" s="115" t="inlineStr">
        <is>
          <t>صرف</t>
        </is>
      </c>
      <c r="J3032" s="13" t="n"/>
      <c r="K3032" s="37">
        <f>IFERROR(VLOOKUP(E3032,'أرصدة المخزن'!$A:$H,8,0),"")</f>
        <v/>
      </c>
    </row>
    <row r="3033" ht="18" customHeight="1" s="138">
      <c r="A3033" s="13" t="n">
        <v>3027</v>
      </c>
      <c r="B3033" s="14" t="n"/>
      <c r="C3033" s="47" t="n"/>
      <c r="D3033" s="47" t="n"/>
      <c r="E3033" s="49" t="n"/>
      <c r="F3033" s="28">
        <f>IFERROR(VLOOKUP(E3033,'أرصدة المخزن'!$A:$E,3,0),"")</f>
        <v/>
      </c>
      <c r="G3033" s="29">
        <f>IFERROR(VLOOKUP(E3033,'أرصدة المخزن'!$A:$H,4,FALSE),"")</f>
        <v/>
      </c>
      <c r="H3033" s="13" t="n"/>
      <c r="I3033" s="115" t="inlineStr">
        <is>
          <t>صرف</t>
        </is>
      </c>
      <c r="J3033" s="13" t="n"/>
      <c r="K3033" s="37">
        <f>IFERROR(VLOOKUP(E3033,'أرصدة المخزن'!$A:$H,8,0),"")</f>
        <v/>
      </c>
    </row>
    <row r="3034" ht="18" customHeight="1" s="138">
      <c r="A3034" s="13" t="n">
        <v>3028</v>
      </c>
      <c r="B3034" s="14" t="n"/>
      <c r="C3034" s="47" t="n"/>
      <c r="D3034" s="47" t="n"/>
      <c r="E3034" s="49" t="n"/>
      <c r="F3034" s="28">
        <f>IFERROR(VLOOKUP(E3034,'أرصدة المخزن'!$A:$E,3,0),"")</f>
        <v/>
      </c>
      <c r="G3034" s="29">
        <f>IFERROR(VLOOKUP(E3034,'أرصدة المخزن'!$A:$H,4,FALSE),"")</f>
        <v/>
      </c>
      <c r="H3034" s="13" t="n"/>
      <c r="I3034" s="115" t="inlineStr">
        <is>
          <t>صرف</t>
        </is>
      </c>
      <c r="J3034" s="13" t="n"/>
      <c r="K3034" s="37">
        <f>IFERROR(VLOOKUP(E3034,'أرصدة المخزن'!$A:$H,8,0),"")</f>
        <v/>
      </c>
    </row>
    <row r="3035" ht="18" customHeight="1" s="138">
      <c r="A3035" s="13" t="n">
        <v>3029</v>
      </c>
      <c r="B3035" s="14" t="n"/>
      <c r="C3035" s="47" t="n"/>
      <c r="D3035" s="47" t="n"/>
      <c r="E3035" s="49" t="n"/>
      <c r="F3035" s="28">
        <f>IFERROR(VLOOKUP(E3035,'أرصدة المخزن'!$A:$E,3,0),"")</f>
        <v/>
      </c>
      <c r="G3035" s="29">
        <f>IFERROR(VLOOKUP(E3035,'أرصدة المخزن'!$A:$H,4,FALSE),"")</f>
        <v/>
      </c>
      <c r="H3035" s="13" t="n"/>
      <c r="I3035" s="115" t="inlineStr">
        <is>
          <t>صرف</t>
        </is>
      </c>
      <c r="J3035" s="13" t="n"/>
      <c r="K3035" s="37">
        <f>IFERROR(VLOOKUP(E3035,'أرصدة المخزن'!$A:$H,8,0),"")</f>
        <v/>
      </c>
    </row>
    <row r="3036" ht="18" customHeight="1" s="138">
      <c r="A3036" s="13" t="n">
        <v>3030</v>
      </c>
      <c r="B3036" s="14" t="n"/>
      <c r="C3036" s="47" t="n"/>
      <c r="D3036" s="47" t="n"/>
      <c r="E3036" s="49" t="n"/>
      <c r="F3036" s="28">
        <f>IFERROR(VLOOKUP(E3036,'أرصدة المخزن'!$A:$E,3,0),"")</f>
        <v/>
      </c>
      <c r="G3036" s="29">
        <f>IFERROR(VLOOKUP(E3036,'أرصدة المخزن'!$A:$H,4,FALSE),"")</f>
        <v/>
      </c>
      <c r="H3036" s="13" t="n"/>
      <c r="I3036" s="115" t="inlineStr">
        <is>
          <t>صرف</t>
        </is>
      </c>
      <c r="J3036" s="13" t="n"/>
      <c r="K3036" s="37">
        <f>IFERROR(VLOOKUP(E3036,'أرصدة المخزن'!$A:$H,8,0),"")</f>
        <v/>
      </c>
    </row>
    <row r="3037" ht="18" customHeight="1" s="138">
      <c r="A3037" s="13" t="n">
        <v>3031</v>
      </c>
      <c r="B3037" s="14" t="n"/>
      <c r="C3037" s="47" t="n"/>
      <c r="D3037" s="47" t="n"/>
      <c r="E3037" s="49" t="n"/>
      <c r="F3037" s="28">
        <f>IFERROR(VLOOKUP(E3037,'أرصدة المخزن'!$A:$E,3,0),"")</f>
        <v/>
      </c>
      <c r="G3037" s="29">
        <f>IFERROR(VLOOKUP(E3037,'أرصدة المخزن'!$A:$H,4,FALSE),"")</f>
        <v/>
      </c>
      <c r="H3037" s="13" t="n"/>
      <c r="I3037" s="115" t="inlineStr">
        <is>
          <t>صرف</t>
        </is>
      </c>
      <c r="J3037" s="13" t="n"/>
      <c r="K3037" s="37">
        <f>IFERROR(VLOOKUP(E3037,'أرصدة المخزن'!$A:$H,8,0),"")</f>
        <v/>
      </c>
    </row>
    <row r="3038" ht="18" customHeight="1" s="138">
      <c r="A3038" s="13" t="n">
        <v>3032</v>
      </c>
      <c r="B3038" s="14" t="n"/>
      <c r="C3038" s="47" t="n"/>
      <c r="D3038" s="47" t="n"/>
      <c r="E3038" s="49" t="n"/>
      <c r="F3038" s="28">
        <f>IFERROR(VLOOKUP(E3038,'أرصدة المخزن'!$A:$E,3,0),"")</f>
        <v/>
      </c>
      <c r="G3038" s="29">
        <f>IFERROR(VLOOKUP(E3038,'أرصدة المخزن'!$A:$H,4,FALSE),"")</f>
        <v/>
      </c>
      <c r="H3038" s="13" t="n"/>
      <c r="I3038" s="115" t="inlineStr">
        <is>
          <t>صرف</t>
        </is>
      </c>
      <c r="J3038" s="13" t="n"/>
      <c r="K3038" s="37">
        <f>IFERROR(VLOOKUP(E3038,'أرصدة المخزن'!$A:$H,8,0),"")</f>
        <v/>
      </c>
    </row>
    <row r="3039" ht="18" customHeight="1" s="138">
      <c r="A3039" s="13" t="n">
        <v>3033</v>
      </c>
      <c r="B3039" s="14" t="n"/>
      <c r="C3039" s="47" t="n"/>
      <c r="D3039" s="47" t="n"/>
      <c r="E3039" s="49" t="n"/>
      <c r="F3039" s="28">
        <f>IFERROR(VLOOKUP(E3039,'أرصدة المخزن'!$A:$E,3,0),"")</f>
        <v/>
      </c>
      <c r="G3039" s="29">
        <f>IFERROR(VLOOKUP(E3039,'أرصدة المخزن'!$A:$H,4,FALSE),"")</f>
        <v/>
      </c>
      <c r="H3039" s="13" t="n"/>
      <c r="I3039" s="115" t="inlineStr">
        <is>
          <t>صرف</t>
        </is>
      </c>
      <c r="J3039" s="13" t="n"/>
      <c r="K3039" s="37">
        <f>IFERROR(VLOOKUP(E3039,'أرصدة المخزن'!$A:$H,8,0),"")</f>
        <v/>
      </c>
    </row>
    <row r="3040" ht="18" customHeight="1" s="138">
      <c r="A3040" s="13" t="n">
        <v>3034</v>
      </c>
      <c r="B3040" s="14" t="n"/>
      <c r="C3040" s="47" t="n"/>
      <c r="D3040" s="47" t="n"/>
      <c r="E3040" s="49" t="n"/>
      <c r="F3040" s="28">
        <f>IFERROR(VLOOKUP(E3040,'أرصدة المخزن'!$A:$E,3,0),"")</f>
        <v/>
      </c>
      <c r="G3040" s="29">
        <f>IFERROR(VLOOKUP(E3040,'أرصدة المخزن'!$A:$H,4,FALSE),"")</f>
        <v/>
      </c>
      <c r="H3040" s="13" t="n"/>
      <c r="I3040" s="115" t="inlineStr">
        <is>
          <t>صرف</t>
        </is>
      </c>
      <c r="J3040" s="13" t="n"/>
      <c r="K3040" s="37">
        <f>IFERROR(VLOOKUP(E3040,'أرصدة المخزن'!$A:$H,8,0),"")</f>
        <v/>
      </c>
    </row>
    <row r="3041" ht="18" customHeight="1" s="138">
      <c r="A3041" s="13" t="n">
        <v>3035</v>
      </c>
      <c r="B3041" s="14" t="n"/>
      <c r="C3041" s="47" t="n"/>
      <c r="D3041" s="47" t="n"/>
      <c r="E3041" s="49" t="n"/>
      <c r="F3041" s="28">
        <f>IFERROR(VLOOKUP(E3041,'أرصدة المخزن'!$A:$E,3,0),"")</f>
        <v/>
      </c>
      <c r="G3041" s="29">
        <f>IFERROR(VLOOKUP(E3041,'أرصدة المخزن'!$A:$H,4,FALSE),"")</f>
        <v/>
      </c>
      <c r="H3041" s="13" t="n"/>
      <c r="I3041" s="115" t="inlineStr">
        <is>
          <t>صرف</t>
        </is>
      </c>
      <c r="J3041" s="13" t="n"/>
      <c r="K3041" s="37">
        <f>IFERROR(VLOOKUP(E3041,'أرصدة المخزن'!$A:$H,8,0),"")</f>
        <v/>
      </c>
    </row>
    <row r="3042" ht="18" customHeight="1" s="138">
      <c r="A3042" s="13" t="n">
        <v>3036</v>
      </c>
      <c r="B3042" s="14" t="n"/>
      <c r="C3042" s="47" t="n"/>
      <c r="D3042" s="47" t="n"/>
      <c r="E3042" s="49" t="n"/>
      <c r="F3042" s="28">
        <f>IFERROR(VLOOKUP(E3042,'أرصدة المخزن'!$A:$E,3,0),"")</f>
        <v/>
      </c>
      <c r="G3042" s="29">
        <f>IFERROR(VLOOKUP(E3042,'أرصدة المخزن'!$A:$H,4,FALSE),"")</f>
        <v/>
      </c>
      <c r="H3042" s="13" t="n"/>
      <c r="I3042" s="115" t="inlineStr">
        <is>
          <t>صرف</t>
        </is>
      </c>
      <c r="J3042" s="13" t="n"/>
      <c r="K3042" s="37">
        <f>IFERROR(VLOOKUP(E3042,'أرصدة المخزن'!$A:$H,8,0),"")</f>
        <v/>
      </c>
    </row>
    <row r="3043" ht="18" customHeight="1" s="138">
      <c r="A3043" s="13" t="n">
        <v>3037</v>
      </c>
      <c r="B3043" s="14" t="n"/>
      <c r="C3043" s="47" t="n"/>
      <c r="D3043" s="47" t="n"/>
      <c r="E3043" s="49" t="n"/>
      <c r="F3043" s="28">
        <f>IFERROR(VLOOKUP(E3043,'أرصدة المخزن'!$A:$E,3,0),"")</f>
        <v/>
      </c>
      <c r="G3043" s="29">
        <f>IFERROR(VLOOKUP(E3043,'أرصدة المخزن'!$A:$H,4,FALSE),"")</f>
        <v/>
      </c>
      <c r="H3043" s="13" t="n"/>
      <c r="I3043" s="115" t="inlineStr">
        <is>
          <t>صرف</t>
        </is>
      </c>
      <c r="J3043" s="13" t="n"/>
      <c r="K3043" s="37">
        <f>IFERROR(VLOOKUP(E3043,'أرصدة المخزن'!$A:$H,8,0),"")</f>
        <v/>
      </c>
    </row>
    <row r="3044" ht="18" customHeight="1" s="138">
      <c r="A3044" s="13" t="n">
        <v>3038</v>
      </c>
      <c r="B3044" s="14" t="n"/>
      <c r="C3044" s="47" t="n"/>
      <c r="D3044" s="47" t="n"/>
      <c r="E3044" s="49" t="n"/>
      <c r="F3044" s="28">
        <f>IFERROR(VLOOKUP(E3044,'أرصدة المخزن'!$A:$E,3,0),"")</f>
        <v/>
      </c>
      <c r="G3044" s="29">
        <f>IFERROR(VLOOKUP(E3044,'أرصدة المخزن'!$A:$H,4,FALSE),"")</f>
        <v/>
      </c>
      <c r="H3044" s="13" t="n"/>
      <c r="I3044" s="115" t="inlineStr">
        <is>
          <t>صرف</t>
        </is>
      </c>
      <c r="J3044" s="13" t="n"/>
      <c r="K3044" s="37">
        <f>IFERROR(VLOOKUP(E3044,'أرصدة المخزن'!$A:$H,8,0),"")</f>
        <v/>
      </c>
    </row>
    <row r="3045" ht="18" customHeight="1" s="138">
      <c r="A3045" s="13" t="n">
        <v>3039</v>
      </c>
      <c r="B3045" s="14" t="n"/>
      <c r="C3045" s="47" t="n"/>
      <c r="D3045" s="47" t="n"/>
      <c r="E3045" s="49" t="n"/>
      <c r="F3045" s="28">
        <f>IFERROR(VLOOKUP(E3045,'أرصدة المخزن'!$A:$E,3,0),"")</f>
        <v/>
      </c>
      <c r="G3045" s="29">
        <f>IFERROR(VLOOKUP(E3045,'أرصدة المخزن'!$A:$H,4,FALSE),"")</f>
        <v/>
      </c>
      <c r="H3045" s="13" t="n"/>
      <c r="I3045" s="115" t="inlineStr">
        <is>
          <t>صرف</t>
        </is>
      </c>
      <c r="J3045" s="13" t="n"/>
      <c r="K3045" s="37">
        <f>IFERROR(VLOOKUP(E3045,'أرصدة المخزن'!$A:$H,8,0),"")</f>
        <v/>
      </c>
    </row>
    <row r="3046" ht="18" customHeight="1" s="138">
      <c r="A3046" s="13" t="n">
        <v>3040</v>
      </c>
      <c r="B3046" s="14" t="n"/>
      <c r="C3046" s="47" t="n"/>
      <c r="D3046" s="47" t="n"/>
      <c r="E3046" s="49" t="n"/>
      <c r="F3046" s="28">
        <f>IFERROR(VLOOKUP(E3046,'أرصدة المخزن'!$A:$E,3,0),"")</f>
        <v/>
      </c>
      <c r="G3046" s="29">
        <f>IFERROR(VLOOKUP(E3046,'أرصدة المخزن'!$A:$H,4,FALSE),"")</f>
        <v/>
      </c>
      <c r="H3046" s="13" t="n"/>
      <c r="I3046" s="115" t="inlineStr">
        <is>
          <t>صرف</t>
        </is>
      </c>
      <c r="J3046" s="13" t="n"/>
      <c r="K3046" s="37">
        <f>IFERROR(VLOOKUP(E3046,'أرصدة المخزن'!$A:$H,8,0),"")</f>
        <v/>
      </c>
    </row>
    <row r="3047" ht="18" customHeight="1" s="138">
      <c r="A3047" s="13" t="n">
        <v>3041</v>
      </c>
      <c r="B3047" s="14" t="n"/>
      <c r="C3047" s="47" t="n"/>
      <c r="D3047" s="47" t="n"/>
      <c r="E3047" s="49" t="n"/>
      <c r="F3047" s="28">
        <f>IFERROR(VLOOKUP(E3047,'أرصدة المخزن'!$A:$E,3,0),"")</f>
        <v/>
      </c>
      <c r="G3047" s="29">
        <f>IFERROR(VLOOKUP(E3047,'أرصدة المخزن'!$A:$H,4,FALSE),"")</f>
        <v/>
      </c>
      <c r="H3047" s="13" t="n"/>
      <c r="I3047" s="115" t="inlineStr">
        <is>
          <t>صرف</t>
        </is>
      </c>
      <c r="J3047" s="13" t="n"/>
      <c r="K3047" s="37">
        <f>IFERROR(VLOOKUP(E3047,'أرصدة المخزن'!$A:$H,8,0),"")</f>
        <v/>
      </c>
    </row>
    <row r="3048" ht="18" customHeight="1" s="138">
      <c r="A3048" s="13" t="n">
        <v>3042</v>
      </c>
      <c r="B3048" s="14" t="n"/>
      <c r="C3048" s="47" t="n"/>
      <c r="D3048" s="47" t="n"/>
      <c r="E3048" s="49" t="n"/>
      <c r="F3048" s="28">
        <f>IFERROR(VLOOKUP(E3048,'أرصدة المخزن'!$A:$E,3,0),"")</f>
        <v/>
      </c>
      <c r="G3048" s="29">
        <f>IFERROR(VLOOKUP(E3048,'أرصدة المخزن'!$A:$H,4,FALSE),"")</f>
        <v/>
      </c>
      <c r="H3048" s="13" t="n"/>
      <c r="I3048" s="115" t="inlineStr">
        <is>
          <t>صرف</t>
        </is>
      </c>
      <c r="J3048" s="13" t="n"/>
      <c r="K3048" s="37">
        <f>IFERROR(VLOOKUP(E3048,'أرصدة المخزن'!$A:$H,8,0),"")</f>
        <v/>
      </c>
    </row>
    <row r="3049" ht="18" customHeight="1" s="138">
      <c r="A3049" s="13" t="n">
        <v>3043</v>
      </c>
      <c r="B3049" s="14" t="n"/>
      <c r="C3049" s="47" t="n"/>
      <c r="D3049" s="47" t="n"/>
      <c r="E3049" s="49" t="n"/>
      <c r="F3049" s="28">
        <f>IFERROR(VLOOKUP(E3049,'أرصدة المخزن'!$A:$E,3,0),"")</f>
        <v/>
      </c>
      <c r="G3049" s="29">
        <f>IFERROR(VLOOKUP(E3049,'أرصدة المخزن'!$A:$H,4,FALSE),"")</f>
        <v/>
      </c>
      <c r="H3049" s="13" t="n"/>
      <c r="I3049" s="115" t="inlineStr">
        <is>
          <t>صرف</t>
        </is>
      </c>
      <c r="J3049" s="13" t="n"/>
      <c r="K3049" s="37">
        <f>IFERROR(VLOOKUP(E3049,'أرصدة المخزن'!$A:$H,8,0),"")</f>
        <v/>
      </c>
    </row>
    <row r="3050" ht="18" customHeight="1" s="138">
      <c r="A3050" s="13" t="n">
        <v>3044</v>
      </c>
      <c r="B3050" s="14" t="n"/>
      <c r="C3050" s="47" t="n"/>
      <c r="D3050" s="47" t="n"/>
      <c r="E3050" s="49" t="n"/>
      <c r="F3050" s="28">
        <f>IFERROR(VLOOKUP(E3050,'أرصدة المخزن'!$A:$E,3,0),"")</f>
        <v/>
      </c>
      <c r="G3050" s="29">
        <f>IFERROR(VLOOKUP(E3050,'أرصدة المخزن'!$A:$H,4,FALSE),"")</f>
        <v/>
      </c>
      <c r="H3050" s="13" t="n"/>
      <c r="I3050" s="115" t="inlineStr">
        <is>
          <t>صرف</t>
        </is>
      </c>
      <c r="J3050" s="13" t="n"/>
      <c r="K3050" s="37">
        <f>IFERROR(VLOOKUP(E3050,'أرصدة المخزن'!$A:$H,8,0),"")</f>
        <v/>
      </c>
    </row>
    <row r="3051" ht="18" customHeight="1" s="138">
      <c r="A3051" s="13" t="n">
        <v>3045</v>
      </c>
      <c r="B3051" s="14" t="n"/>
      <c r="C3051" s="47" t="n"/>
      <c r="D3051" s="47" t="n"/>
      <c r="E3051" s="49" t="n"/>
      <c r="F3051" s="28">
        <f>IFERROR(VLOOKUP(E3051,'أرصدة المخزن'!$A:$E,3,0),"")</f>
        <v/>
      </c>
      <c r="G3051" s="29">
        <f>IFERROR(VLOOKUP(E3051,'أرصدة المخزن'!$A:$H,4,FALSE),"")</f>
        <v/>
      </c>
      <c r="H3051" s="13" t="n"/>
      <c r="I3051" s="115" t="inlineStr">
        <is>
          <t>صرف</t>
        </is>
      </c>
      <c r="J3051" s="13" t="n"/>
      <c r="K3051" s="37">
        <f>IFERROR(VLOOKUP(E3051,'أرصدة المخزن'!$A:$H,8,0),"")</f>
        <v/>
      </c>
    </row>
    <row r="3052" ht="18" customHeight="1" s="138">
      <c r="A3052" s="13" t="n">
        <v>3046</v>
      </c>
      <c r="B3052" s="14" t="n"/>
      <c r="C3052" s="47" t="n"/>
      <c r="D3052" s="47" t="n"/>
      <c r="E3052" s="49" t="n"/>
      <c r="F3052" s="28">
        <f>IFERROR(VLOOKUP(E3052,'أرصدة المخزن'!$A:$E,3,0),"")</f>
        <v/>
      </c>
      <c r="G3052" s="29">
        <f>IFERROR(VLOOKUP(E3052,'أرصدة المخزن'!$A:$H,4,FALSE),"")</f>
        <v/>
      </c>
      <c r="H3052" s="13" t="n"/>
      <c r="I3052" s="115" t="inlineStr">
        <is>
          <t>صرف</t>
        </is>
      </c>
      <c r="J3052" s="13" t="n"/>
      <c r="K3052" s="37">
        <f>IFERROR(VLOOKUP(E3052,'أرصدة المخزن'!$A:$H,8,0),"")</f>
        <v/>
      </c>
    </row>
    <row r="3053" ht="18" customHeight="1" s="138">
      <c r="A3053" s="13" t="n">
        <v>3047</v>
      </c>
      <c r="B3053" s="14" t="n"/>
      <c r="C3053" s="47" t="n"/>
      <c r="D3053" s="47" t="n"/>
      <c r="E3053" s="49" t="n"/>
      <c r="F3053" s="28">
        <f>IFERROR(VLOOKUP(E3053,'أرصدة المخزن'!$A:$E,3,0),"")</f>
        <v/>
      </c>
      <c r="G3053" s="29">
        <f>IFERROR(VLOOKUP(E3053,'أرصدة المخزن'!$A:$H,4,FALSE),"")</f>
        <v/>
      </c>
      <c r="H3053" s="13" t="n"/>
      <c r="I3053" s="115" t="inlineStr">
        <is>
          <t>صرف</t>
        </is>
      </c>
      <c r="J3053" s="13" t="n"/>
      <c r="K3053" s="37">
        <f>IFERROR(VLOOKUP(E3053,'أرصدة المخزن'!$A:$H,8,0),"")</f>
        <v/>
      </c>
    </row>
    <row r="3054" ht="18" customHeight="1" s="138">
      <c r="A3054" s="13" t="n">
        <v>3048</v>
      </c>
      <c r="B3054" s="14" t="n"/>
      <c r="C3054" s="47" t="n"/>
      <c r="D3054" s="47" t="n"/>
      <c r="E3054" s="49" t="n"/>
      <c r="F3054" s="28">
        <f>IFERROR(VLOOKUP(E3054,'أرصدة المخزن'!$A:$E,3,0),"")</f>
        <v/>
      </c>
      <c r="G3054" s="29">
        <f>IFERROR(VLOOKUP(E3054,'أرصدة المخزن'!$A:$H,4,FALSE),"")</f>
        <v/>
      </c>
      <c r="H3054" s="13" t="n"/>
      <c r="I3054" s="115" t="inlineStr">
        <is>
          <t>صرف</t>
        </is>
      </c>
      <c r="J3054" s="13" t="n"/>
      <c r="K3054" s="37">
        <f>IFERROR(VLOOKUP(E3054,'أرصدة المخزن'!$A:$H,8,0),"")</f>
        <v/>
      </c>
    </row>
    <row r="3055" ht="18" customHeight="1" s="138">
      <c r="A3055" s="13" t="n">
        <v>3049</v>
      </c>
      <c r="B3055" s="14" t="n"/>
      <c r="C3055" s="47" t="n"/>
      <c r="D3055" s="47" t="n"/>
      <c r="E3055" s="49" t="n"/>
      <c r="F3055" s="28">
        <f>IFERROR(VLOOKUP(E3055,'أرصدة المخزن'!$A:$E,3,0),"")</f>
        <v/>
      </c>
      <c r="G3055" s="29">
        <f>IFERROR(VLOOKUP(E3055,'أرصدة المخزن'!$A:$H,4,FALSE),"")</f>
        <v/>
      </c>
      <c r="H3055" s="13" t="n"/>
      <c r="I3055" s="115" t="inlineStr">
        <is>
          <t>صرف</t>
        </is>
      </c>
      <c r="J3055" s="13" t="n"/>
      <c r="K3055" s="37">
        <f>IFERROR(VLOOKUP(E3055,'أرصدة المخزن'!$A:$H,8,0),"")</f>
        <v/>
      </c>
    </row>
    <row r="3056" ht="18" customHeight="1" s="138">
      <c r="A3056" s="13" t="n">
        <v>3050</v>
      </c>
      <c r="B3056" s="14" t="n"/>
      <c r="C3056" s="47" t="n"/>
      <c r="D3056" s="47" t="n"/>
      <c r="E3056" s="49" t="n"/>
      <c r="F3056" s="28">
        <f>IFERROR(VLOOKUP(E3056,'أرصدة المخزن'!$A:$E,3,0),"")</f>
        <v/>
      </c>
      <c r="G3056" s="29">
        <f>IFERROR(VLOOKUP(E3056,'أرصدة المخزن'!$A:$H,4,FALSE),"")</f>
        <v/>
      </c>
      <c r="H3056" s="13" t="n"/>
      <c r="I3056" s="115" t="inlineStr">
        <is>
          <t>صرف</t>
        </is>
      </c>
      <c r="J3056" s="13" t="n"/>
      <c r="K3056" s="37">
        <f>IFERROR(VLOOKUP(E3056,'أرصدة المخزن'!$A:$H,8,0),"")</f>
        <v/>
      </c>
    </row>
    <row r="3057" ht="18" customHeight="1" s="138">
      <c r="A3057" s="13" t="n">
        <v>3051</v>
      </c>
      <c r="B3057" s="14" t="n"/>
      <c r="C3057" s="47" t="n"/>
      <c r="D3057" s="47" t="n"/>
      <c r="E3057" s="49" t="n"/>
      <c r="F3057" s="28">
        <f>IFERROR(VLOOKUP(E3057,'أرصدة المخزن'!$A:$E,3,0),"")</f>
        <v/>
      </c>
      <c r="G3057" s="29">
        <f>IFERROR(VLOOKUP(E3057,'أرصدة المخزن'!$A:$H,4,FALSE),"")</f>
        <v/>
      </c>
      <c r="H3057" s="13" t="n"/>
      <c r="I3057" s="115" t="inlineStr">
        <is>
          <t>صرف</t>
        </is>
      </c>
      <c r="J3057" s="13" t="n"/>
      <c r="K3057" s="37">
        <f>IFERROR(VLOOKUP(E3057,'أرصدة المخزن'!$A:$H,8,0),"")</f>
        <v/>
      </c>
    </row>
    <row r="3058" ht="18" customHeight="1" s="138">
      <c r="A3058" s="13" t="n">
        <v>3052</v>
      </c>
      <c r="B3058" s="14" t="n"/>
      <c r="C3058" s="47" t="n"/>
      <c r="D3058" s="47" t="n"/>
      <c r="E3058" s="49" t="n"/>
      <c r="F3058" s="28">
        <f>IFERROR(VLOOKUP(E3058,'أرصدة المخزن'!$A:$E,3,0),"")</f>
        <v/>
      </c>
      <c r="G3058" s="29">
        <f>IFERROR(VLOOKUP(E3058,'أرصدة المخزن'!$A:$H,4,FALSE),"")</f>
        <v/>
      </c>
      <c r="H3058" s="13" t="n"/>
      <c r="I3058" s="115" t="inlineStr">
        <is>
          <t>صرف</t>
        </is>
      </c>
      <c r="J3058" s="13" t="n"/>
      <c r="K3058" s="37">
        <f>IFERROR(VLOOKUP(E3058,'أرصدة المخزن'!$A:$H,8,0),"")</f>
        <v/>
      </c>
    </row>
    <row r="3059" ht="18" customHeight="1" s="138">
      <c r="A3059" s="13" t="n">
        <v>3053</v>
      </c>
      <c r="B3059" s="14" t="n"/>
      <c r="C3059" s="47" t="n"/>
      <c r="D3059" s="47" t="n"/>
      <c r="E3059" s="49" t="n"/>
      <c r="F3059" s="28">
        <f>IFERROR(VLOOKUP(E3059,'أرصدة المخزن'!$A:$E,3,0),"")</f>
        <v/>
      </c>
      <c r="G3059" s="29">
        <f>IFERROR(VLOOKUP(E3059,'أرصدة المخزن'!$A:$H,4,FALSE),"")</f>
        <v/>
      </c>
      <c r="H3059" s="13" t="n"/>
      <c r="I3059" s="115" t="inlineStr">
        <is>
          <t>صرف</t>
        </is>
      </c>
      <c r="J3059" s="13" t="n"/>
      <c r="K3059" s="37">
        <f>IFERROR(VLOOKUP(E3059,'أرصدة المخزن'!$A:$H,8,0),"")</f>
        <v/>
      </c>
    </row>
    <row r="3060" ht="18" customHeight="1" s="138">
      <c r="A3060" s="13" t="n">
        <v>3054</v>
      </c>
      <c r="B3060" s="14" t="n"/>
      <c r="C3060" s="47" t="n"/>
      <c r="D3060" s="47" t="n"/>
      <c r="E3060" s="49" t="n"/>
      <c r="F3060" s="28">
        <f>IFERROR(VLOOKUP(E3060,'أرصدة المخزن'!$A:$E,3,0),"")</f>
        <v/>
      </c>
      <c r="G3060" s="29">
        <f>IFERROR(VLOOKUP(E3060,'أرصدة المخزن'!$A:$H,4,FALSE),"")</f>
        <v/>
      </c>
      <c r="H3060" s="13" t="n"/>
      <c r="I3060" s="115" t="inlineStr">
        <is>
          <t>صرف</t>
        </is>
      </c>
      <c r="J3060" s="13" t="n"/>
      <c r="K3060" s="37">
        <f>IFERROR(VLOOKUP(E3060,'أرصدة المخزن'!$A:$H,8,0),"")</f>
        <v/>
      </c>
    </row>
    <row r="3061" ht="18" customHeight="1" s="138">
      <c r="A3061" s="13" t="n">
        <v>3055</v>
      </c>
      <c r="B3061" s="14" t="n"/>
      <c r="C3061" s="47" t="n"/>
      <c r="D3061" s="47" t="n"/>
      <c r="E3061" s="49" t="n"/>
      <c r="F3061" s="28">
        <f>IFERROR(VLOOKUP(E3061,'أرصدة المخزن'!$A:$E,3,0),"")</f>
        <v/>
      </c>
      <c r="G3061" s="29">
        <f>IFERROR(VLOOKUP(E3061,'أرصدة المخزن'!$A:$H,4,FALSE),"")</f>
        <v/>
      </c>
      <c r="H3061" s="13" t="n"/>
      <c r="I3061" s="115" t="inlineStr">
        <is>
          <t>صرف</t>
        </is>
      </c>
      <c r="J3061" s="13" t="n"/>
      <c r="K3061" s="37">
        <f>IFERROR(VLOOKUP(E3061,'أرصدة المخزن'!$A:$H,8,0),"")</f>
        <v/>
      </c>
    </row>
    <row r="3062" ht="18" customHeight="1" s="138">
      <c r="A3062" s="13" t="n">
        <v>3056</v>
      </c>
      <c r="B3062" s="14" t="n"/>
      <c r="C3062" s="47" t="n"/>
      <c r="D3062" s="47" t="n"/>
      <c r="E3062" s="49" t="n"/>
      <c r="F3062" s="28">
        <f>IFERROR(VLOOKUP(E3062,'أرصدة المخزن'!$A:$E,3,0),"")</f>
        <v/>
      </c>
      <c r="G3062" s="29">
        <f>IFERROR(VLOOKUP(E3062,'أرصدة المخزن'!$A:$H,4,FALSE),"")</f>
        <v/>
      </c>
      <c r="H3062" s="13" t="n"/>
      <c r="I3062" s="115" t="inlineStr">
        <is>
          <t>صرف</t>
        </is>
      </c>
      <c r="J3062" s="13" t="n"/>
      <c r="K3062" s="37">
        <f>IFERROR(VLOOKUP(E3062,'أرصدة المخزن'!$A:$H,8,0),"")</f>
        <v/>
      </c>
    </row>
    <row r="3063" ht="18" customHeight="1" s="138">
      <c r="A3063" s="13" t="n">
        <v>3057</v>
      </c>
      <c r="B3063" s="14" t="n"/>
      <c r="C3063" s="47" t="n"/>
      <c r="D3063" s="47" t="n"/>
      <c r="E3063" s="49" t="n"/>
      <c r="F3063" s="28">
        <f>IFERROR(VLOOKUP(E3063,'أرصدة المخزن'!$A:$E,3,0),"")</f>
        <v/>
      </c>
      <c r="G3063" s="29">
        <f>IFERROR(VLOOKUP(E3063,'أرصدة المخزن'!$A:$H,4,FALSE),"")</f>
        <v/>
      </c>
      <c r="H3063" s="13" t="n"/>
      <c r="I3063" s="115" t="inlineStr">
        <is>
          <t>صرف</t>
        </is>
      </c>
      <c r="J3063" s="13" t="n"/>
      <c r="K3063" s="37">
        <f>IFERROR(VLOOKUP(E3063,'أرصدة المخزن'!$A:$H,8,0),"")</f>
        <v/>
      </c>
    </row>
    <row r="3064" ht="18" customHeight="1" s="138">
      <c r="A3064" s="13" t="n">
        <v>3058</v>
      </c>
      <c r="B3064" s="14" t="n"/>
      <c r="C3064" s="47" t="n"/>
      <c r="D3064" s="47" t="n"/>
      <c r="E3064" s="49" t="n"/>
      <c r="F3064" s="28">
        <f>IFERROR(VLOOKUP(E3064,'أرصدة المخزن'!$A:$E,3,0),"")</f>
        <v/>
      </c>
      <c r="G3064" s="29">
        <f>IFERROR(VLOOKUP(E3064,'أرصدة المخزن'!$A:$H,4,FALSE),"")</f>
        <v/>
      </c>
      <c r="H3064" s="13" t="n"/>
      <c r="I3064" s="115" t="inlineStr">
        <is>
          <t>صرف</t>
        </is>
      </c>
      <c r="J3064" s="13" t="n"/>
      <c r="K3064" s="37">
        <f>IFERROR(VLOOKUP(E3064,'أرصدة المخزن'!$A:$H,8,0),"")</f>
        <v/>
      </c>
    </row>
    <row r="3065" ht="18" customHeight="1" s="138">
      <c r="A3065" s="13" t="n">
        <v>3059</v>
      </c>
      <c r="B3065" s="14" t="n"/>
      <c r="C3065" s="47" t="n"/>
      <c r="D3065" s="47" t="n"/>
      <c r="E3065" s="49" t="n"/>
      <c r="F3065" s="28">
        <f>IFERROR(VLOOKUP(E3065,'أرصدة المخزن'!$A:$E,3,0),"")</f>
        <v/>
      </c>
      <c r="G3065" s="29">
        <f>IFERROR(VLOOKUP(E3065,'أرصدة المخزن'!$A:$H,4,FALSE),"")</f>
        <v/>
      </c>
      <c r="H3065" s="13" t="n"/>
      <c r="I3065" s="115" t="inlineStr">
        <is>
          <t>صرف</t>
        </is>
      </c>
      <c r="J3065" s="13" t="n"/>
      <c r="K3065" s="37">
        <f>IFERROR(VLOOKUP(E3065,'أرصدة المخزن'!$A:$H,8,0),"")</f>
        <v/>
      </c>
    </row>
    <row r="3066" ht="18" customHeight="1" s="138">
      <c r="A3066" s="13" t="n">
        <v>3060</v>
      </c>
      <c r="B3066" s="14" t="n"/>
      <c r="C3066" s="47" t="n"/>
      <c r="D3066" s="47" t="n"/>
      <c r="E3066" s="49" t="n"/>
      <c r="F3066" s="28">
        <f>IFERROR(VLOOKUP(E3066,'أرصدة المخزن'!$A:$E,3,0),"")</f>
        <v/>
      </c>
      <c r="G3066" s="29">
        <f>IFERROR(VLOOKUP(E3066,'أرصدة المخزن'!$A:$H,4,FALSE),"")</f>
        <v/>
      </c>
      <c r="H3066" s="13" t="n"/>
      <c r="I3066" s="115" t="inlineStr">
        <is>
          <t>صرف</t>
        </is>
      </c>
      <c r="J3066" s="13" t="n"/>
      <c r="K3066" s="37">
        <f>IFERROR(VLOOKUP(E3066,'أرصدة المخزن'!$A:$H,8,0),"")</f>
        <v/>
      </c>
    </row>
    <row r="3067" ht="18" customHeight="1" s="138">
      <c r="A3067" s="13" t="n">
        <v>3061</v>
      </c>
      <c r="B3067" s="14" t="n"/>
      <c r="C3067" s="47" t="n"/>
      <c r="D3067" s="47" t="n"/>
      <c r="E3067" s="49" t="n"/>
      <c r="F3067" s="28">
        <f>IFERROR(VLOOKUP(E3067,'أرصدة المخزن'!$A:$E,3,0),"")</f>
        <v/>
      </c>
      <c r="G3067" s="29">
        <f>IFERROR(VLOOKUP(E3067,'أرصدة المخزن'!$A:$H,4,FALSE),"")</f>
        <v/>
      </c>
      <c r="H3067" s="13" t="n"/>
      <c r="I3067" s="115" t="inlineStr">
        <is>
          <t>صرف</t>
        </is>
      </c>
      <c r="J3067" s="13" t="n"/>
      <c r="K3067" s="37">
        <f>IFERROR(VLOOKUP(E3067,'أرصدة المخزن'!$A:$H,8,0),"")</f>
        <v/>
      </c>
    </row>
    <row r="3068" ht="18" customHeight="1" s="138">
      <c r="A3068" s="13" t="n">
        <v>3062</v>
      </c>
      <c r="B3068" s="14" t="n"/>
      <c r="C3068" s="47" t="n"/>
      <c r="D3068" s="47" t="n"/>
      <c r="E3068" s="49" t="n"/>
      <c r="F3068" s="28">
        <f>IFERROR(VLOOKUP(E3068,'أرصدة المخزن'!$A:$E,3,0),"")</f>
        <v/>
      </c>
      <c r="G3068" s="29">
        <f>IFERROR(VLOOKUP(E3068,'أرصدة المخزن'!$A:$H,4,FALSE),"")</f>
        <v/>
      </c>
      <c r="H3068" s="13" t="n"/>
      <c r="I3068" s="115" t="inlineStr">
        <is>
          <t>صرف</t>
        </is>
      </c>
      <c r="J3068" s="13" t="n"/>
      <c r="K3068" s="37">
        <f>IFERROR(VLOOKUP(E3068,'أرصدة المخزن'!$A:$H,8,0),"")</f>
        <v/>
      </c>
    </row>
    <row r="3069" ht="18" customHeight="1" s="138">
      <c r="A3069" s="13" t="n">
        <v>3063</v>
      </c>
      <c r="B3069" s="14" t="n"/>
      <c r="C3069" s="47" t="n"/>
      <c r="D3069" s="47" t="n"/>
      <c r="E3069" s="49" t="n"/>
      <c r="F3069" s="28">
        <f>IFERROR(VLOOKUP(E3069,'أرصدة المخزن'!$A:$E,3,0),"")</f>
        <v/>
      </c>
      <c r="G3069" s="29">
        <f>IFERROR(VLOOKUP(E3069,'أرصدة المخزن'!$A:$H,4,FALSE),"")</f>
        <v/>
      </c>
      <c r="H3069" s="13" t="n"/>
      <c r="I3069" s="115" t="inlineStr">
        <is>
          <t>صرف</t>
        </is>
      </c>
      <c r="J3069" s="13" t="n"/>
      <c r="K3069" s="37">
        <f>IFERROR(VLOOKUP(E3069,'أرصدة المخزن'!$A:$H,8,0),"")</f>
        <v/>
      </c>
    </row>
    <row r="3070" ht="18" customHeight="1" s="138">
      <c r="A3070" s="13" t="n">
        <v>3064</v>
      </c>
      <c r="B3070" s="14" t="n"/>
      <c r="C3070" s="47" t="n"/>
      <c r="D3070" s="47" t="n"/>
      <c r="E3070" s="49" t="n"/>
      <c r="F3070" s="28">
        <f>IFERROR(VLOOKUP(E3070,'أرصدة المخزن'!$A:$E,3,0),"")</f>
        <v/>
      </c>
      <c r="G3070" s="29">
        <f>IFERROR(VLOOKUP(E3070,'أرصدة المخزن'!$A:$H,4,FALSE),"")</f>
        <v/>
      </c>
      <c r="H3070" s="13" t="n"/>
      <c r="I3070" s="115" t="inlineStr">
        <is>
          <t>صرف</t>
        </is>
      </c>
      <c r="J3070" s="13" t="n"/>
      <c r="K3070" s="37">
        <f>IFERROR(VLOOKUP(E3070,'أرصدة المخزن'!$A:$H,8,0),"")</f>
        <v/>
      </c>
    </row>
    <row r="3071" ht="18" customHeight="1" s="138">
      <c r="A3071" s="13" t="n">
        <v>3065</v>
      </c>
      <c r="B3071" s="14" t="n"/>
      <c r="C3071" s="47" t="n"/>
      <c r="D3071" s="47" t="n"/>
      <c r="E3071" s="49" t="n"/>
      <c r="F3071" s="28">
        <f>IFERROR(VLOOKUP(E3071,'أرصدة المخزن'!$A:$E,3,0),"")</f>
        <v/>
      </c>
      <c r="G3071" s="29">
        <f>IFERROR(VLOOKUP(E3071,'أرصدة المخزن'!$A:$H,4,FALSE),"")</f>
        <v/>
      </c>
      <c r="H3071" s="13" t="n"/>
      <c r="I3071" s="115" t="inlineStr">
        <is>
          <t>صرف</t>
        </is>
      </c>
      <c r="J3071" s="13" t="n"/>
      <c r="K3071" s="37">
        <f>IFERROR(VLOOKUP(E3071,'أرصدة المخزن'!$A:$H,8,0),"")</f>
        <v/>
      </c>
    </row>
    <row r="3072" ht="18" customHeight="1" s="138">
      <c r="A3072" s="13" t="n">
        <v>3066</v>
      </c>
      <c r="B3072" s="14" t="n"/>
      <c r="C3072" s="47" t="n"/>
      <c r="D3072" s="47" t="n"/>
      <c r="E3072" s="49" t="n"/>
      <c r="F3072" s="28">
        <f>IFERROR(VLOOKUP(E3072,'أرصدة المخزن'!$A:$E,3,0),"")</f>
        <v/>
      </c>
      <c r="G3072" s="29">
        <f>IFERROR(VLOOKUP(E3072,'أرصدة المخزن'!$A:$H,4,FALSE),"")</f>
        <v/>
      </c>
      <c r="H3072" s="13" t="n"/>
      <c r="I3072" s="115" t="inlineStr">
        <is>
          <t>صرف</t>
        </is>
      </c>
      <c r="J3072" s="13" t="n"/>
      <c r="K3072" s="37">
        <f>IFERROR(VLOOKUP(E3072,'أرصدة المخزن'!$A:$H,8,0),"")</f>
        <v/>
      </c>
    </row>
    <row r="3073" ht="18" customHeight="1" s="138">
      <c r="A3073" s="13" t="n">
        <v>3067</v>
      </c>
      <c r="B3073" s="14" t="n"/>
      <c r="C3073" s="47" t="n"/>
      <c r="D3073" s="47" t="n"/>
      <c r="E3073" s="49" t="n"/>
      <c r="F3073" s="28">
        <f>IFERROR(VLOOKUP(E3073,'أرصدة المخزن'!$A:$E,3,0),"")</f>
        <v/>
      </c>
      <c r="G3073" s="29">
        <f>IFERROR(VLOOKUP(E3073,'أرصدة المخزن'!$A:$H,4,FALSE),"")</f>
        <v/>
      </c>
      <c r="H3073" s="13" t="n"/>
      <c r="I3073" s="115" t="inlineStr">
        <is>
          <t>صرف</t>
        </is>
      </c>
      <c r="J3073" s="13" t="n"/>
      <c r="K3073" s="37">
        <f>IFERROR(VLOOKUP(E3073,'أرصدة المخزن'!$A:$H,8,0),"")</f>
        <v/>
      </c>
    </row>
    <row r="3074" ht="18" customHeight="1" s="138">
      <c r="A3074" s="13" t="n">
        <v>3068</v>
      </c>
      <c r="B3074" s="14" t="n"/>
      <c r="C3074" s="47" t="n"/>
      <c r="D3074" s="47" t="n"/>
      <c r="E3074" s="49" t="n"/>
      <c r="F3074" s="28">
        <f>IFERROR(VLOOKUP(E3074,'أرصدة المخزن'!$A:$E,3,0),"")</f>
        <v/>
      </c>
      <c r="G3074" s="29">
        <f>IFERROR(VLOOKUP(E3074,'أرصدة المخزن'!$A:$H,4,FALSE),"")</f>
        <v/>
      </c>
      <c r="H3074" s="13" t="n"/>
      <c r="I3074" s="115" t="inlineStr">
        <is>
          <t>صرف</t>
        </is>
      </c>
      <c r="J3074" s="13" t="n"/>
      <c r="K3074" s="37">
        <f>IFERROR(VLOOKUP(E3074,'أرصدة المخزن'!$A:$H,8,0),"")</f>
        <v/>
      </c>
    </row>
    <row r="3075" ht="18" customHeight="1" s="138">
      <c r="A3075" s="13" t="n">
        <v>3069</v>
      </c>
      <c r="B3075" s="14" t="n"/>
      <c r="C3075" s="47" t="n"/>
      <c r="D3075" s="47" t="n"/>
      <c r="E3075" s="49" t="n"/>
      <c r="F3075" s="28">
        <f>IFERROR(VLOOKUP(E3075,'أرصدة المخزن'!$A:$E,3,0),"")</f>
        <v/>
      </c>
      <c r="G3075" s="29">
        <f>IFERROR(VLOOKUP(E3075,'أرصدة المخزن'!$A:$H,4,FALSE),"")</f>
        <v/>
      </c>
      <c r="H3075" s="13" t="n"/>
      <c r="I3075" s="115" t="inlineStr">
        <is>
          <t>صرف</t>
        </is>
      </c>
      <c r="J3075" s="13" t="n"/>
      <c r="K3075" s="37">
        <f>IFERROR(VLOOKUP(E3075,'أرصدة المخزن'!$A:$H,8,0),"")</f>
        <v/>
      </c>
    </row>
    <row r="3076" ht="18" customHeight="1" s="138">
      <c r="A3076" s="13" t="n">
        <v>3070</v>
      </c>
      <c r="B3076" s="14" t="n"/>
      <c r="C3076" s="47" t="n"/>
      <c r="D3076" s="47" t="n"/>
      <c r="E3076" s="49" t="n"/>
      <c r="F3076" s="28">
        <f>IFERROR(VLOOKUP(E3076,'أرصدة المخزن'!$A:$E,3,0),"")</f>
        <v/>
      </c>
      <c r="G3076" s="29">
        <f>IFERROR(VLOOKUP(E3076,'أرصدة المخزن'!$A:$H,4,FALSE),"")</f>
        <v/>
      </c>
      <c r="H3076" s="13" t="n"/>
      <c r="I3076" s="115" t="inlineStr">
        <is>
          <t>صرف</t>
        </is>
      </c>
      <c r="J3076" s="13" t="n"/>
      <c r="K3076" s="37">
        <f>IFERROR(VLOOKUP(E3076,'أرصدة المخزن'!$A:$H,8,0),"")</f>
        <v/>
      </c>
    </row>
    <row r="3077" ht="18" customHeight="1" s="138">
      <c r="A3077" s="13" t="n">
        <v>3071</v>
      </c>
      <c r="B3077" s="14" t="n"/>
      <c r="C3077" s="47" t="n"/>
      <c r="D3077" s="47" t="n"/>
      <c r="E3077" s="49" t="n"/>
      <c r="F3077" s="28">
        <f>IFERROR(VLOOKUP(E3077,'أرصدة المخزن'!$A:$E,3,0),"")</f>
        <v/>
      </c>
      <c r="G3077" s="29">
        <f>IFERROR(VLOOKUP(E3077,'أرصدة المخزن'!$A:$H,4,FALSE),"")</f>
        <v/>
      </c>
      <c r="H3077" s="13" t="n"/>
      <c r="I3077" s="115" t="inlineStr">
        <is>
          <t>صرف</t>
        </is>
      </c>
      <c r="J3077" s="13" t="n"/>
      <c r="K3077" s="37">
        <f>IFERROR(VLOOKUP(E3077,'أرصدة المخزن'!$A:$H,8,0),"")</f>
        <v/>
      </c>
    </row>
    <row r="3078" ht="18" customHeight="1" s="138">
      <c r="A3078" s="13" t="n">
        <v>3072</v>
      </c>
      <c r="B3078" s="14" t="n"/>
      <c r="C3078" s="47" t="n"/>
      <c r="D3078" s="47" t="n"/>
      <c r="E3078" s="49" t="n"/>
      <c r="F3078" s="28">
        <f>IFERROR(VLOOKUP(E3078,'أرصدة المخزن'!$A:$E,3,0),"")</f>
        <v/>
      </c>
      <c r="G3078" s="29">
        <f>IFERROR(VLOOKUP(E3078,'أرصدة المخزن'!$A:$H,4,FALSE),"")</f>
        <v/>
      </c>
      <c r="H3078" s="13" t="n"/>
      <c r="I3078" s="115" t="inlineStr">
        <is>
          <t>صرف</t>
        </is>
      </c>
      <c r="J3078" s="13" t="n"/>
      <c r="K3078" s="37">
        <f>IFERROR(VLOOKUP(E3078,'أرصدة المخزن'!$A:$H,8,0),"")</f>
        <v/>
      </c>
    </row>
    <row r="3079" ht="18" customHeight="1" s="138">
      <c r="A3079" s="13" t="n">
        <v>3073</v>
      </c>
      <c r="B3079" s="14" t="n"/>
      <c r="C3079" s="47" t="n"/>
      <c r="D3079" s="47" t="n"/>
      <c r="E3079" s="49" t="n"/>
      <c r="F3079" s="28">
        <f>IFERROR(VLOOKUP(E3079,'أرصدة المخزن'!$A:$E,3,0),"")</f>
        <v/>
      </c>
      <c r="G3079" s="29">
        <f>IFERROR(VLOOKUP(E3079,'أرصدة المخزن'!$A:$H,4,FALSE),"")</f>
        <v/>
      </c>
      <c r="H3079" s="13" t="n"/>
      <c r="I3079" s="115" t="inlineStr">
        <is>
          <t>صرف</t>
        </is>
      </c>
      <c r="J3079" s="13" t="n"/>
      <c r="K3079" s="37">
        <f>IFERROR(VLOOKUP(E3079,'أرصدة المخزن'!$A:$H,8,0),"")</f>
        <v/>
      </c>
    </row>
    <row r="3080" ht="18" customHeight="1" s="138">
      <c r="A3080" s="13" t="n">
        <v>3074</v>
      </c>
      <c r="B3080" s="14" t="n"/>
      <c r="C3080" s="47" t="n"/>
      <c r="D3080" s="47" t="n"/>
      <c r="E3080" s="49" t="n"/>
      <c r="F3080" s="28">
        <f>IFERROR(VLOOKUP(E3080,'أرصدة المخزن'!$A:$E,3,0),"")</f>
        <v/>
      </c>
      <c r="G3080" s="29">
        <f>IFERROR(VLOOKUP(E3080,'أرصدة المخزن'!$A:$H,4,FALSE),"")</f>
        <v/>
      </c>
      <c r="H3080" s="13" t="n"/>
      <c r="I3080" s="115" t="inlineStr">
        <is>
          <t>صرف</t>
        </is>
      </c>
      <c r="J3080" s="13" t="n"/>
      <c r="K3080" s="37">
        <f>IFERROR(VLOOKUP(E3080,'أرصدة المخزن'!$A:$H,8,0),"")</f>
        <v/>
      </c>
    </row>
    <row r="3081" ht="18" customHeight="1" s="138">
      <c r="A3081" s="13" t="n">
        <v>3075</v>
      </c>
      <c r="B3081" s="14" t="n"/>
      <c r="C3081" s="47" t="n"/>
      <c r="D3081" s="47" t="n"/>
      <c r="E3081" s="49" t="n"/>
      <c r="F3081" s="28">
        <f>IFERROR(VLOOKUP(E3081,'أرصدة المخزن'!$A:$E,3,0),"")</f>
        <v/>
      </c>
      <c r="G3081" s="29">
        <f>IFERROR(VLOOKUP(E3081,'أرصدة المخزن'!$A:$H,4,FALSE),"")</f>
        <v/>
      </c>
      <c r="H3081" s="13" t="n"/>
      <c r="I3081" s="115" t="inlineStr">
        <is>
          <t>صرف</t>
        </is>
      </c>
      <c r="J3081" s="13" t="n"/>
      <c r="K3081" s="37">
        <f>IFERROR(VLOOKUP(E3081,'أرصدة المخزن'!$A:$H,8,0),"")</f>
        <v/>
      </c>
    </row>
    <row r="3082" ht="18" customHeight="1" s="138">
      <c r="A3082" s="13" t="n">
        <v>3076</v>
      </c>
      <c r="B3082" s="14" t="n"/>
      <c r="C3082" s="47" t="n"/>
      <c r="D3082" s="47" t="n"/>
      <c r="E3082" s="49" t="n"/>
      <c r="F3082" s="28">
        <f>IFERROR(VLOOKUP(E3082,'أرصدة المخزن'!$A:$E,3,0),"")</f>
        <v/>
      </c>
      <c r="G3082" s="29">
        <f>IFERROR(VLOOKUP(E3082,'أرصدة المخزن'!$A:$H,4,FALSE),"")</f>
        <v/>
      </c>
      <c r="H3082" s="13" t="n"/>
      <c r="I3082" s="115" t="inlineStr">
        <is>
          <t>صرف</t>
        </is>
      </c>
      <c r="J3082" s="13" t="n"/>
      <c r="K3082" s="37">
        <f>IFERROR(VLOOKUP(E3082,'أرصدة المخزن'!$A:$H,8,0),"")</f>
        <v/>
      </c>
    </row>
    <row r="3083" ht="18" customHeight="1" s="138">
      <c r="A3083" s="13" t="n">
        <v>3077</v>
      </c>
      <c r="B3083" s="14" t="n"/>
      <c r="C3083" s="47" t="n"/>
      <c r="D3083" s="47" t="n"/>
      <c r="E3083" s="49" t="n"/>
      <c r="F3083" s="28">
        <f>IFERROR(VLOOKUP(E3083,'أرصدة المخزن'!$A:$E,3,0),"")</f>
        <v/>
      </c>
      <c r="G3083" s="29">
        <f>IFERROR(VLOOKUP(E3083,'أرصدة المخزن'!$A:$H,4,FALSE),"")</f>
        <v/>
      </c>
      <c r="H3083" s="13" t="n"/>
      <c r="I3083" s="115" t="inlineStr">
        <is>
          <t>صرف</t>
        </is>
      </c>
      <c r="J3083" s="13" t="n"/>
      <c r="K3083" s="37">
        <f>IFERROR(VLOOKUP(E3083,'أرصدة المخزن'!$A:$H,8,0),"")</f>
        <v/>
      </c>
    </row>
    <row r="3084" ht="18" customHeight="1" s="138">
      <c r="A3084" s="13" t="n">
        <v>3078</v>
      </c>
      <c r="B3084" s="14" t="n"/>
      <c r="C3084" s="47" t="n"/>
      <c r="D3084" s="47" t="n"/>
      <c r="E3084" s="49" t="n"/>
      <c r="F3084" s="28">
        <f>IFERROR(VLOOKUP(E3084,'أرصدة المخزن'!$A:$E,3,0),"")</f>
        <v/>
      </c>
      <c r="G3084" s="29">
        <f>IFERROR(VLOOKUP(E3084,'أرصدة المخزن'!$A:$H,4,FALSE),"")</f>
        <v/>
      </c>
      <c r="H3084" s="13" t="n"/>
      <c r="I3084" s="115" t="inlineStr">
        <is>
          <t>صرف</t>
        </is>
      </c>
      <c r="J3084" s="13" t="n"/>
      <c r="K3084" s="37">
        <f>IFERROR(VLOOKUP(E3084,'أرصدة المخزن'!$A:$H,8,0),"")</f>
        <v/>
      </c>
    </row>
    <row r="3085" ht="18" customHeight="1" s="138">
      <c r="A3085" s="13" t="n">
        <v>3079</v>
      </c>
      <c r="B3085" s="14" t="n"/>
      <c r="C3085" s="47" t="n"/>
      <c r="D3085" s="47" t="n"/>
      <c r="E3085" s="49" t="n"/>
      <c r="F3085" s="28">
        <f>IFERROR(VLOOKUP(E3085,'أرصدة المخزن'!$A:$E,3,0),"")</f>
        <v/>
      </c>
      <c r="G3085" s="29">
        <f>IFERROR(VLOOKUP(E3085,'أرصدة المخزن'!$A:$H,4,FALSE),"")</f>
        <v/>
      </c>
      <c r="H3085" s="13" t="n"/>
      <c r="I3085" s="115" t="inlineStr">
        <is>
          <t>صرف</t>
        </is>
      </c>
      <c r="J3085" s="13" t="n"/>
      <c r="K3085" s="37">
        <f>IFERROR(VLOOKUP(E3085,'أرصدة المخزن'!$A:$H,8,0),"")</f>
        <v/>
      </c>
    </row>
    <row r="3086" ht="18" customHeight="1" s="138">
      <c r="A3086" s="13" t="n">
        <v>3080</v>
      </c>
      <c r="B3086" s="14" t="n"/>
      <c r="C3086" s="47" t="n"/>
      <c r="D3086" s="47" t="n"/>
      <c r="E3086" s="49" t="n"/>
      <c r="F3086" s="28">
        <f>IFERROR(VLOOKUP(E3086,'أرصدة المخزن'!$A:$E,3,0),"")</f>
        <v/>
      </c>
      <c r="G3086" s="29">
        <f>IFERROR(VLOOKUP(E3086,'أرصدة المخزن'!$A:$H,4,FALSE),"")</f>
        <v/>
      </c>
      <c r="H3086" s="13" t="n"/>
      <c r="I3086" s="115" t="inlineStr">
        <is>
          <t>صرف</t>
        </is>
      </c>
      <c r="J3086" s="13" t="n"/>
      <c r="K3086" s="37">
        <f>IFERROR(VLOOKUP(E3086,'أرصدة المخزن'!$A:$H,8,0),"")</f>
        <v/>
      </c>
    </row>
    <row r="3087" ht="18" customHeight="1" s="138">
      <c r="A3087" s="13" t="n">
        <v>3081</v>
      </c>
      <c r="B3087" s="14" t="n"/>
      <c r="C3087" s="47" t="n"/>
      <c r="D3087" s="47" t="n"/>
      <c r="E3087" s="49" t="n"/>
      <c r="F3087" s="28">
        <f>IFERROR(VLOOKUP(E3087,'أرصدة المخزن'!$A:$E,3,0),"")</f>
        <v/>
      </c>
      <c r="G3087" s="29">
        <f>IFERROR(VLOOKUP(E3087,'أرصدة المخزن'!$A:$H,4,FALSE),"")</f>
        <v/>
      </c>
      <c r="H3087" s="13" t="n"/>
      <c r="I3087" s="115" t="inlineStr">
        <is>
          <t>صرف</t>
        </is>
      </c>
      <c r="J3087" s="13" t="n"/>
      <c r="K3087" s="37">
        <f>IFERROR(VLOOKUP(E3087,'أرصدة المخزن'!$A:$H,8,0),"")</f>
        <v/>
      </c>
    </row>
    <row r="3088" ht="18" customHeight="1" s="138">
      <c r="A3088" s="13" t="n">
        <v>3082</v>
      </c>
      <c r="B3088" s="14" t="n"/>
      <c r="C3088" s="47" t="n"/>
      <c r="D3088" s="47" t="n"/>
      <c r="E3088" s="49" t="n"/>
      <c r="F3088" s="28">
        <f>IFERROR(VLOOKUP(E3088,'أرصدة المخزن'!$A:$E,3,0),"")</f>
        <v/>
      </c>
      <c r="G3088" s="29">
        <f>IFERROR(VLOOKUP(E3088,'أرصدة المخزن'!$A:$H,4,FALSE),"")</f>
        <v/>
      </c>
      <c r="H3088" s="13" t="n"/>
      <c r="I3088" s="115" t="inlineStr">
        <is>
          <t>صرف</t>
        </is>
      </c>
      <c r="J3088" s="13" t="n"/>
      <c r="K3088" s="37">
        <f>IFERROR(VLOOKUP(E3088,'أرصدة المخزن'!$A:$H,8,0),"")</f>
        <v/>
      </c>
    </row>
    <row r="3089" ht="18" customHeight="1" s="138">
      <c r="A3089" s="13" t="n">
        <v>3083</v>
      </c>
      <c r="B3089" s="14" t="n"/>
      <c r="C3089" s="47" t="n"/>
      <c r="D3089" s="47" t="n"/>
      <c r="E3089" s="49" t="n"/>
      <c r="F3089" s="28">
        <f>IFERROR(VLOOKUP(E3089,'أرصدة المخزن'!$A:$E,3,0),"")</f>
        <v/>
      </c>
      <c r="G3089" s="29">
        <f>IFERROR(VLOOKUP(E3089,'أرصدة المخزن'!$A:$H,4,FALSE),"")</f>
        <v/>
      </c>
      <c r="H3089" s="13" t="n"/>
      <c r="I3089" s="115" t="inlineStr">
        <is>
          <t>صرف</t>
        </is>
      </c>
      <c r="J3089" s="13" t="n"/>
      <c r="K3089" s="37">
        <f>IFERROR(VLOOKUP(E3089,'أرصدة المخزن'!$A:$H,8,0),"")</f>
        <v/>
      </c>
    </row>
    <row r="3090" ht="18" customHeight="1" s="138">
      <c r="A3090" s="13" t="n">
        <v>3084</v>
      </c>
      <c r="B3090" s="14" t="n"/>
      <c r="C3090" s="47" t="n"/>
      <c r="D3090" s="47" t="n"/>
      <c r="E3090" s="49" t="n"/>
      <c r="F3090" s="28">
        <f>IFERROR(VLOOKUP(E3090,'أرصدة المخزن'!$A:$E,3,0),"")</f>
        <v/>
      </c>
      <c r="G3090" s="29">
        <f>IFERROR(VLOOKUP(E3090,'أرصدة المخزن'!$A:$H,4,FALSE),"")</f>
        <v/>
      </c>
      <c r="H3090" s="13" t="n"/>
      <c r="I3090" s="115" t="inlineStr">
        <is>
          <t>صرف</t>
        </is>
      </c>
      <c r="J3090" s="13" t="n"/>
      <c r="K3090" s="37">
        <f>IFERROR(VLOOKUP(E3090,'أرصدة المخزن'!$A:$H,8,0),"")</f>
        <v/>
      </c>
    </row>
    <row r="3091" ht="18" customHeight="1" s="138">
      <c r="A3091" s="13" t="n">
        <v>3085</v>
      </c>
      <c r="B3091" s="14" t="n"/>
      <c r="C3091" s="47" t="n"/>
      <c r="D3091" s="47" t="n"/>
      <c r="E3091" s="49" t="n"/>
      <c r="F3091" s="28">
        <f>IFERROR(VLOOKUP(E3091,'أرصدة المخزن'!$A:$E,3,0),"")</f>
        <v/>
      </c>
      <c r="G3091" s="29">
        <f>IFERROR(VLOOKUP(E3091,'أرصدة المخزن'!$A:$H,4,FALSE),"")</f>
        <v/>
      </c>
      <c r="H3091" s="13" t="n"/>
      <c r="I3091" s="115" t="inlineStr">
        <is>
          <t>صرف</t>
        </is>
      </c>
      <c r="J3091" s="13" t="n"/>
      <c r="K3091" s="37">
        <f>IFERROR(VLOOKUP(E3091,'أرصدة المخزن'!$A:$H,8,0),"")</f>
        <v/>
      </c>
    </row>
    <row r="3092" ht="18" customHeight="1" s="138">
      <c r="A3092" s="13" t="n">
        <v>3086</v>
      </c>
      <c r="B3092" s="14" t="n"/>
      <c r="C3092" s="47" t="n"/>
      <c r="D3092" s="47" t="n"/>
      <c r="E3092" s="49" t="n"/>
      <c r="F3092" s="28">
        <f>IFERROR(VLOOKUP(E3092,'أرصدة المخزن'!$A:$E,3,0),"")</f>
        <v/>
      </c>
      <c r="G3092" s="29">
        <f>IFERROR(VLOOKUP(E3092,'أرصدة المخزن'!$A:$H,4,FALSE),"")</f>
        <v/>
      </c>
      <c r="H3092" s="13" t="n"/>
      <c r="I3092" s="115" t="inlineStr">
        <is>
          <t>صرف</t>
        </is>
      </c>
      <c r="J3092" s="13" t="n"/>
      <c r="K3092" s="37">
        <f>IFERROR(VLOOKUP(E3092,'أرصدة المخزن'!$A:$H,8,0),"")</f>
        <v/>
      </c>
    </row>
    <row r="3093" ht="18" customHeight="1" s="138">
      <c r="A3093" s="13" t="n">
        <v>3087</v>
      </c>
      <c r="B3093" s="14" t="n"/>
      <c r="C3093" s="47" t="n"/>
      <c r="D3093" s="47" t="n"/>
      <c r="E3093" s="49" t="n"/>
      <c r="F3093" s="28">
        <f>IFERROR(VLOOKUP(E3093,'أرصدة المخزن'!$A:$E,3,0),"")</f>
        <v/>
      </c>
      <c r="G3093" s="29">
        <f>IFERROR(VLOOKUP(E3093,'أرصدة المخزن'!$A:$H,4,FALSE),"")</f>
        <v/>
      </c>
      <c r="H3093" s="13" t="n"/>
      <c r="I3093" s="115" t="inlineStr">
        <is>
          <t>صرف</t>
        </is>
      </c>
      <c r="J3093" s="13" t="n"/>
      <c r="K3093" s="37">
        <f>IFERROR(VLOOKUP(E3093,'أرصدة المخزن'!$A:$H,8,0),"")</f>
        <v/>
      </c>
    </row>
    <row r="3094" ht="18" customHeight="1" s="138">
      <c r="A3094" s="13" t="n">
        <v>3088</v>
      </c>
      <c r="B3094" s="14" t="n"/>
      <c r="C3094" s="47" t="n"/>
      <c r="D3094" s="47" t="n"/>
      <c r="E3094" s="49" t="n"/>
      <c r="F3094" s="28">
        <f>IFERROR(VLOOKUP(E3094,'أرصدة المخزن'!$A:$E,3,0),"")</f>
        <v/>
      </c>
      <c r="G3094" s="29">
        <f>IFERROR(VLOOKUP(E3094,'أرصدة المخزن'!$A:$H,4,FALSE),"")</f>
        <v/>
      </c>
      <c r="H3094" s="13" t="n"/>
      <c r="I3094" s="115" t="inlineStr">
        <is>
          <t>صرف</t>
        </is>
      </c>
      <c r="J3094" s="13" t="n"/>
      <c r="K3094" s="37">
        <f>IFERROR(VLOOKUP(E3094,'أرصدة المخزن'!$A:$H,8,0),"")</f>
        <v/>
      </c>
    </row>
    <row r="3095" ht="18" customHeight="1" s="138">
      <c r="A3095" s="13" t="n">
        <v>3089</v>
      </c>
      <c r="B3095" s="14" t="n"/>
      <c r="C3095" s="47" t="n"/>
      <c r="D3095" s="47" t="n"/>
      <c r="E3095" s="49" t="n"/>
      <c r="F3095" s="28">
        <f>IFERROR(VLOOKUP(E3095,'أرصدة المخزن'!$A:$E,3,0),"")</f>
        <v/>
      </c>
      <c r="G3095" s="29">
        <f>IFERROR(VLOOKUP(E3095,'أرصدة المخزن'!$A:$H,4,FALSE),"")</f>
        <v/>
      </c>
      <c r="H3095" s="13" t="n"/>
      <c r="I3095" s="115" t="inlineStr">
        <is>
          <t>صرف</t>
        </is>
      </c>
      <c r="J3095" s="13" t="n"/>
      <c r="K3095" s="37">
        <f>IFERROR(VLOOKUP(E3095,'أرصدة المخزن'!$A:$H,8,0),"")</f>
        <v/>
      </c>
    </row>
    <row r="3096" ht="18" customHeight="1" s="138">
      <c r="A3096" s="13" t="n">
        <v>3090</v>
      </c>
      <c r="B3096" s="14" t="n"/>
      <c r="C3096" s="47" t="n"/>
      <c r="D3096" s="47" t="n"/>
      <c r="E3096" s="49" t="n"/>
      <c r="F3096" s="28">
        <f>IFERROR(VLOOKUP(E3096,'أرصدة المخزن'!$A:$E,3,0),"")</f>
        <v/>
      </c>
      <c r="G3096" s="29">
        <f>IFERROR(VLOOKUP(E3096,'أرصدة المخزن'!$A:$H,4,FALSE),"")</f>
        <v/>
      </c>
      <c r="H3096" s="13" t="n"/>
      <c r="I3096" s="115" t="inlineStr">
        <is>
          <t>صرف</t>
        </is>
      </c>
      <c r="J3096" s="13" t="n"/>
      <c r="K3096" s="37">
        <f>IFERROR(VLOOKUP(E3096,'أرصدة المخزن'!$A:$H,8,0),"")</f>
        <v/>
      </c>
    </row>
    <row r="3097" ht="18" customHeight="1" s="138">
      <c r="A3097" s="13" t="n">
        <v>3091</v>
      </c>
      <c r="B3097" s="14" t="n"/>
      <c r="C3097" s="47" t="n"/>
      <c r="D3097" s="47" t="n"/>
      <c r="E3097" s="49" t="n"/>
      <c r="F3097" s="28">
        <f>IFERROR(VLOOKUP(E3097,'أرصدة المخزن'!$A:$E,3,0),"")</f>
        <v/>
      </c>
      <c r="G3097" s="29">
        <f>IFERROR(VLOOKUP(E3097,'أرصدة المخزن'!$A:$H,4,FALSE),"")</f>
        <v/>
      </c>
      <c r="H3097" s="13" t="n"/>
      <c r="I3097" s="115" t="inlineStr">
        <is>
          <t>صرف</t>
        </is>
      </c>
      <c r="J3097" s="13" t="n"/>
      <c r="K3097" s="37">
        <f>IFERROR(VLOOKUP(E3097,'أرصدة المخزن'!$A:$H,8,0),"")</f>
        <v/>
      </c>
    </row>
    <row r="3098" ht="18" customHeight="1" s="138">
      <c r="A3098" s="13" t="n">
        <v>3092</v>
      </c>
      <c r="B3098" s="14" t="n"/>
      <c r="C3098" s="47" t="n"/>
      <c r="D3098" s="47" t="n"/>
      <c r="E3098" s="49" t="n"/>
      <c r="F3098" s="28">
        <f>IFERROR(VLOOKUP(E3098,'أرصدة المخزن'!$A:$E,3,0),"")</f>
        <v/>
      </c>
      <c r="G3098" s="29">
        <f>IFERROR(VLOOKUP(E3098,'أرصدة المخزن'!$A:$H,4,FALSE),"")</f>
        <v/>
      </c>
      <c r="H3098" s="13" t="n"/>
      <c r="I3098" s="115" t="inlineStr">
        <is>
          <t>صرف</t>
        </is>
      </c>
      <c r="J3098" s="13" t="n"/>
      <c r="K3098" s="37">
        <f>IFERROR(VLOOKUP(E3098,'أرصدة المخزن'!$A:$H,8,0),"")</f>
        <v/>
      </c>
    </row>
    <row r="3099" ht="18" customHeight="1" s="138">
      <c r="A3099" s="13" t="n">
        <v>3093</v>
      </c>
      <c r="B3099" s="14" t="n"/>
      <c r="C3099" s="47" t="n"/>
      <c r="D3099" s="47" t="n"/>
      <c r="E3099" s="49" t="n"/>
      <c r="F3099" s="28">
        <f>IFERROR(VLOOKUP(E3099,'أرصدة المخزن'!$A:$E,3,0),"")</f>
        <v/>
      </c>
      <c r="G3099" s="29">
        <f>IFERROR(VLOOKUP(E3099,'أرصدة المخزن'!$A:$H,4,FALSE),"")</f>
        <v/>
      </c>
      <c r="H3099" s="13" t="n"/>
      <c r="I3099" s="115" t="inlineStr">
        <is>
          <t>صرف</t>
        </is>
      </c>
      <c r="J3099" s="13" t="n"/>
      <c r="K3099" s="37">
        <f>IFERROR(VLOOKUP(E3099,'أرصدة المخزن'!$A:$H,8,0),"")</f>
        <v/>
      </c>
    </row>
    <row r="3100" ht="18" customHeight="1" s="138">
      <c r="A3100" s="13" t="n">
        <v>3094</v>
      </c>
      <c r="B3100" s="14" t="n"/>
      <c r="C3100" s="47" t="n"/>
      <c r="D3100" s="47" t="n"/>
      <c r="E3100" s="49" t="n"/>
      <c r="F3100" s="28">
        <f>IFERROR(VLOOKUP(E3100,'أرصدة المخزن'!$A:$E,3,0),"")</f>
        <v/>
      </c>
      <c r="G3100" s="29">
        <f>IFERROR(VLOOKUP(E3100,'أرصدة المخزن'!$A:$H,4,FALSE),"")</f>
        <v/>
      </c>
      <c r="H3100" s="13" t="n"/>
      <c r="I3100" s="115" t="inlineStr">
        <is>
          <t>صرف</t>
        </is>
      </c>
      <c r="J3100" s="13" t="n"/>
      <c r="K3100" s="37">
        <f>IFERROR(VLOOKUP(E3100,'أرصدة المخزن'!$A:$H,8,0),"")</f>
        <v/>
      </c>
    </row>
    <row r="3101" ht="18" customHeight="1" s="138">
      <c r="A3101" s="13" t="n">
        <v>3095</v>
      </c>
      <c r="B3101" s="14" t="n"/>
      <c r="C3101" s="47" t="n"/>
      <c r="D3101" s="47" t="n"/>
      <c r="E3101" s="49" t="n"/>
      <c r="F3101" s="28">
        <f>IFERROR(VLOOKUP(E3101,'أرصدة المخزن'!$A:$E,3,0),"")</f>
        <v/>
      </c>
      <c r="G3101" s="29">
        <f>IFERROR(VLOOKUP(E3101,'أرصدة المخزن'!$A:$H,4,FALSE),"")</f>
        <v/>
      </c>
      <c r="H3101" s="13" t="n"/>
      <c r="I3101" s="115" t="inlineStr">
        <is>
          <t>صرف</t>
        </is>
      </c>
      <c r="J3101" s="13" t="n"/>
      <c r="K3101" s="37">
        <f>IFERROR(VLOOKUP(E3101,'أرصدة المخزن'!$A:$H,8,0),"")</f>
        <v/>
      </c>
    </row>
    <row r="3102" ht="18" customHeight="1" s="138">
      <c r="A3102" s="13" t="n">
        <v>3096</v>
      </c>
      <c r="B3102" s="14" t="n"/>
      <c r="C3102" s="47" t="n"/>
      <c r="D3102" s="47" t="n"/>
      <c r="E3102" s="49" t="n"/>
      <c r="F3102" s="28">
        <f>IFERROR(VLOOKUP(E3102,'أرصدة المخزن'!$A:$E,3,0),"")</f>
        <v/>
      </c>
      <c r="G3102" s="29">
        <f>IFERROR(VLOOKUP(E3102,'أرصدة المخزن'!$A:$H,4,FALSE),"")</f>
        <v/>
      </c>
      <c r="H3102" s="13" t="n"/>
      <c r="I3102" s="115" t="inlineStr">
        <is>
          <t>صرف</t>
        </is>
      </c>
      <c r="J3102" s="13" t="n"/>
      <c r="K3102" s="37">
        <f>IFERROR(VLOOKUP(E3102,'أرصدة المخزن'!$A:$H,8,0),"")</f>
        <v/>
      </c>
    </row>
    <row r="3103" ht="18" customHeight="1" s="138">
      <c r="A3103" s="13" t="n">
        <v>3097</v>
      </c>
      <c r="B3103" s="14" t="n"/>
      <c r="C3103" s="47" t="n"/>
      <c r="D3103" s="47" t="n"/>
      <c r="E3103" s="49" t="n"/>
      <c r="F3103" s="28">
        <f>IFERROR(VLOOKUP(E3103,'أرصدة المخزن'!$A:$E,3,0),"")</f>
        <v/>
      </c>
      <c r="G3103" s="29">
        <f>IFERROR(VLOOKUP(E3103,'أرصدة المخزن'!$A:$H,4,FALSE),"")</f>
        <v/>
      </c>
      <c r="H3103" s="13" t="n"/>
      <c r="I3103" s="115" t="inlineStr">
        <is>
          <t>صرف</t>
        </is>
      </c>
      <c r="J3103" s="13" t="n"/>
      <c r="K3103" s="37">
        <f>IFERROR(VLOOKUP(E3103,'أرصدة المخزن'!$A:$H,8,0),"")</f>
        <v/>
      </c>
    </row>
    <row r="3104" ht="18" customHeight="1" s="138">
      <c r="A3104" s="13" t="n">
        <v>3098</v>
      </c>
      <c r="B3104" s="14" t="n"/>
      <c r="C3104" s="47" t="n"/>
      <c r="D3104" s="47" t="n"/>
      <c r="E3104" s="49" t="n"/>
      <c r="F3104" s="28">
        <f>IFERROR(VLOOKUP(E3104,'أرصدة المخزن'!$A:$E,3,0),"")</f>
        <v/>
      </c>
      <c r="G3104" s="29">
        <f>IFERROR(VLOOKUP(E3104,'أرصدة المخزن'!$A:$H,4,FALSE),"")</f>
        <v/>
      </c>
      <c r="H3104" s="13" t="n"/>
      <c r="I3104" s="115" t="inlineStr">
        <is>
          <t>صرف</t>
        </is>
      </c>
      <c r="J3104" s="13" t="n"/>
      <c r="K3104" s="37">
        <f>IFERROR(VLOOKUP(E3104,'أرصدة المخزن'!$A:$H,8,0),"")</f>
        <v/>
      </c>
    </row>
    <row r="3105" ht="18" customHeight="1" s="138">
      <c r="A3105" s="13" t="n">
        <v>3099</v>
      </c>
      <c r="B3105" s="14" t="n"/>
      <c r="C3105" s="47" t="n"/>
      <c r="D3105" s="47" t="n"/>
      <c r="E3105" s="49" t="n"/>
      <c r="F3105" s="28">
        <f>IFERROR(VLOOKUP(E3105,'أرصدة المخزن'!$A:$E,3,0),"")</f>
        <v/>
      </c>
      <c r="G3105" s="29">
        <f>IFERROR(VLOOKUP(E3105,'أرصدة المخزن'!$A:$H,4,FALSE),"")</f>
        <v/>
      </c>
      <c r="H3105" s="13" t="n"/>
      <c r="I3105" s="115" t="inlineStr">
        <is>
          <t>صرف</t>
        </is>
      </c>
      <c r="J3105" s="13" t="n"/>
      <c r="K3105" s="37">
        <f>IFERROR(VLOOKUP(E3105,'أرصدة المخزن'!$A:$H,8,0),"")</f>
        <v/>
      </c>
    </row>
    <row r="3106" ht="18" customHeight="1" s="138">
      <c r="A3106" s="13" t="n">
        <v>3100</v>
      </c>
      <c r="B3106" s="14" t="n"/>
      <c r="C3106" s="47" t="n"/>
      <c r="D3106" s="47" t="n"/>
      <c r="E3106" s="49" t="n"/>
      <c r="F3106" s="28">
        <f>IFERROR(VLOOKUP(E3106,'أرصدة المخزن'!$A:$E,3,0),"")</f>
        <v/>
      </c>
      <c r="G3106" s="29">
        <f>IFERROR(VLOOKUP(E3106,'أرصدة المخزن'!$A:$H,4,FALSE),"")</f>
        <v/>
      </c>
      <c r="H3106" s="13" t="n"/>
      <c r="I3106" s="115" t="inlineStr">
        <is>
          <t>صرف</t>
        </is>
      </c>
      <c r="J3106" s="13" t="n"/>
      <c r="K3106" s="37">
        <f>IFERROR(VLOOKUP(E3106,'أرصدة المخزن'!$A:$H,8,0),"")</f>
        <v/>
      </c>
    </row>
    <row r="3107" ht="18" customHeight="1" s="138">
      <c r="A3107" s="13" t="n">
        <v>3101</v>
      </c>
      <c r="B3107" s="14" t="n"/>
      <c r="C3107" s="47" t="n"/>
      <c r="D3107" s="47" t="n"/>
      <c r="E3107" s="49" t="n"/>
      <c r="F3107" s="28">
        <f>IFERROR(VLOOKUP(E3107,'أرصدة المخزن'!$A:$E,3,0),"")</f>
        <v/>
      </c>
      <c r="G3107" s="29">
        <f>IFERROR(VLOOKUP(E3107,'أرصدة المخزن'!$A:$H,4,FALSE),"")</f>
        <v/>
      </c>
      <c r="H3107" s="13" t="n"/>
      <c r="I3107" s="115" t="inlineStr">
        <is>
          <t>صرف</t>
        </is>
      </c>
      <c r="J3107" s="13" t="n"/>
      <c r="K3107" s="37">
        <f>IFERROR(VLOOKUP(E3107,'أرصدة المخزن'!$A:$H,8,0),"")</f>
        <v/>
      </c>
    </row>
    <row r="3108" ht="18" customHeight="1" s="138">
      <c r="A3108" s="13" t="n">
        <v>3102</v>
      </c>
      <c r="B3108" s="14" t="n"/>
      <c r="C3108" s="47" t="n"/>
      <c r="D3108" s="47" t="n"/>
      <c r="E3108" s="49" t="n"/>
      <c r="F3108" s="28">
        <f>IFERROR(VLOOKUP(E3108,'أرصدة المخزن'!$A:$E,3,0),"")</f>
        <v/>
      </c>
      <c r="G3108" s="29">
        <f>IFERROR(VLOOKUP(E3108,'أرصدة المخزن'!$A:$H,4,FALSE),"")</f>
        <v/>
      </c>
      <c r="H3108" s="13" t="n"/>
      <c r="I3108" s="115" t="inlineStr">
        <is>
          <t>صرف</t>
        </is>
      </c>
      <c r="J3108" s="13" t="n"/>
      <c r="K3108" s="37">
        <f>IFERROR(VLOOKUP(E3108,'أرصدة المخزن'!$A:$H,8,0),"")</f>
        <v/>
      </c>
    </row>
    <row r="3109" ht="18" customHeight="1" s="138">
      <c r="A3109" s="13" t="n">
        <v>3103</v>
      </c>
      <c r="B3109" s="14" t="n"/>
      <c r="C3109" s="47" t="n"/>
      <c r="D3109" s="47" t="n"/>
      <c r="E3109" s="49" t="n"/>
      <c r="F3109" s="28">
        <f>IFERROR(VLOOKUP(E3109,'أرصدة المخزن'!$A:$E,3,0),"")</f>
        <v/>
      </c>
      <c r="G3109" s="29">
        <f>IFERROR(VLOOKUP(E3109,'أرصدة المخزن'!$A:$H,4,FALSE),"")</f>
        <v/>
      </c>
      <c r="H3109" s="13" t="n"/>
      <c r="I3109" s="115" t="inlineStr">
        <is>
          <t>صرف</t>
        </is>
      </c>
      <c r="J3109" s="13" t="n"/>
      <c r="K3109" s="37">
        <f>IFERROR(VLOOKUP(E3109,'أرصدة المخزن'!$A:$H,8,0),"")</f>
        <v/>
      </c>
    </row>
    <row r="3110" ht="18" customHeight="1" s="138">
      <c r="A3110" s="13" t="n">
        <v>3104</v>
      </c>
      <c r="B3110" s="14" t="n"/>
      <c r="C3110" s="47" t="n"/>
      <c r="D3110" s="47" t="n"/>
      <c r="E3110" s="49" t="n"/>
      <c r="F3110" s="28">
        <f>IFERROR(VLOOKUP(E3110,'أرصدة المخزن'!$A:$E,3,0),"")</f>
        <v/>
      </c>
      <c r="G3110" s="29">
        <f>IFERROR(VLOOKUP(E3110,'أرصدة المخزن'!$A:$H,4,FALSE),"")</f>
        <v/>
      </c>
      <c r="H3110" s="13" t="n"/>
      <c r="I3110" s="115" t="inlineStr">
        <is>
          <t>صرف</t>
        </is>
      </c>
      <c r="J3110" s="13" t="n"/>
      <c r="K3110" s="37">
        <f>IFERROR(VLOOKUP(E3110,'أرصدة المخزن'!$A:$H,8,0),"")</f>
        <v/>
      </c>
    </row>
    <row r="3111" ht="18" customHeight="1" s="138">
      <c r="A3111" s="13" t="n">
        <v>3105</v>
      </c>
      <c r="B3111" s="14" t="n"/>
      <c r="C3111" s="47" t="n"/>
      <c r="D3111" s="47" t="n"/>
      <c r="E3111" s="49" t="n"/>
      <c r="F3111" s="28">
        <f>IFERROR(VLOOKUP(E3111,'أرصدة المخزن'!$A:$E,3,0),"")</f>
        <v/>
      </c>
      <c r="G3111" s="29">
        <f>IFERROR(VLOOKUP(E3111,'أرصدة المخزن'!$A:$H,4,FALSE),"")</f>
        <v/>
      </c>
      <c r="H3111" s="13" t="n"/>
      <c r="I3111" s="115" t="inlineStr">
        <is>
          <t>صرف</t>
        </is>
      </c>
      <c r="J3111" s="13" t="n"/>
      <c r="K3111" s="37">
        <f>IFERROR(VLOOKUP(E3111,'أرصدة المخزن'!$A:$H,8,0),"")</f>
        <v/>
      </c>
    </row>
    <row r="3112" ht="18" customHeight="1" s="138">
      <c r="A3112" s="13" t="n">
        <v>3106</v>
      </c>
      <c r="B3112" s="14" t="n"/>
      <c r="C3112" s="47" t="n"/>
      <c r="D3112" s="47" t="n"/>
      <c r="E3112" s="49" t="n"/>
      <c r="F3112" s="28">
        <f>IFERROR(VLOOKUP(E3112,'أرصدة المخزن'!$A:$E,3,0),"")</f>
        <v/>
      </c>
      <c r="G3112" s="29">
        <f>IFERROR(VLOOKUP(E3112,'أرصدة المخزن'!$A:$H,4,FALSE),"")</f>
        <v/>
      </c>
      <c r="H3112" s="13" t="n"/>
      <c r="I3112" s="115" t="inlineStr">
        <is>
          <t>صرف</t>
        </is>
      </c>
      <c r="J3112" s="13" t="n"/>
      <c r="K3112" s="37">
        <f>IFERROR(VLOOKUP(E3112,'أرصدة المخزن'!$A:$H,8,0),"")</f>
        <v/>
      </c>
    </row>
    <row r="3113" ht="18" customHeight="1" s="138">
      <c r="A3113" s="13" t="n">
        <v>3107</v>
      </c>
      <c r="B3113" s="14" t="n"/>
      <c r="C3113" s="47" t="n"/>
      <c r="D3113" s="47" t="n"/>
      <c r="E3113" s="49" t="n"/>
      <c r="F3113" s="28">
        <f>IFERROR(VLOOKUP(E3113,'أرصدة المخزن'!$A:$E,3,0),"")</f>
        <v/>
      </c>
      <c r="G3113" s="29">
        <f>IFERROR(VLOOKUP(E3113,'أرصدة المخزن'!$A:$H,4,FALSE),"")</f>
        <v/>
      </c>
      <c r="H3113" s="13" t="n"/>
      <c r="I3113" s="115" t="inlineStr">
        <is>
          <t>صرف</t>
        </is>
      </c>
      <c r="J3113" s="13" t="n"/>
      <c r="K3113" s="37">
        <f>IFERROR(VLOOKUP(E3113,'أرصدة المخزن'!$A:$H,8,0),"")</f>
        <v/>
      </c>
    </row>
    <row r="3114" ht="18" customHeight="1" s="138">
      <c r="A3114" s="13" t="n">
        <v>3108</v>
      </c>
      <c r="B3114" s="14" t="n"/>
      <c r="C3114" s="47" t="n"/>
      <c r="D3114" s="47" t="n"/>
      <c r="E3114" s="49" t="n"/>
      <c r="F3114" s="28">
        <f>IFERROR(VLOOKUP(E3114,'أرصدة المخزن'!$A:$E,3,0),"")</f>
        <v/>
      </c>
      <c r="G3114" s="29">
        <f>IFERROR(VLOOKUP(E3114,'أرصدة المخزن'!$A:$H,4,FALSE),"")</f>
        <v/>
      </c>
      <c r="H3114" s="13" t="n"/>
      <c r="I3114" s="115" t="inlineStr">
        <is>
          <t>صرف</t>
        </is>
      </c>
      <c r="J3114" s="13" t="n"/>
      <c r="K3114" s="37">
        <f>IFERROR(VLOOKUP(E3114,'أرصدة المخزن'!$A:$H,8,0),"")</f>
        <v/>
      </c>
    </row>
    <row r="3115" ht="18" customHeight="1" s="138">
      <c r="A3115" s="13" t="n">
        <v>3109</v>
      </c>
      <c r="B3115" s="14" t="n"/>
      <c r="C3115" s="47" t="n"/>
      <c r="D3115" s="47" t="n"/>
      <c r="E3115" s="49" t="n"/>
      <c r="F3115" s="28">
        <f>IFERROR(VLOOKUP(E3115,'أرصدة المخزن'!$A:$E,3,0),"")</f>
        <v/>
      </c>
      <c r="G3115" s="29">
        <f>IFERROR(VLOOKUP(E3115,'أرصدة المخزن'!$A:$H,4,FALSE),"")</f>
        <v/>
      </c>
      <c r="H3115" s="13" t="n"/>
      <c r="I3115" s="115" t="inlineStr">
        <is>
          <t>صرف</t>
        </is>
      </c>
      <c r="J3115" s="13" t="n"/>
      <c r="K3115" s="37">
        <f>IFERROR(VLOOKUP(E3115,'أرصدة المخزن'!$A:$H,8,0),"")</f>
        <v/>
      </c>
    </row>
    <row r="3116" ht="18" customHeight="1" s="138">
      <c r="A3116" s="13" t="n">
        <v>3110</v>
      </c>
      <c r="B3116" s="14" t="n"/>
      <c r="C3116" s="47" t="n"/>
      <c r="D3116" s="47" t="n"/>
      <c r="E3116" s="49" t="n"/>
      <c r="F3116" s="28">
        <f>IFERROR(VLOOKUP(E3116,'أرصدة المخزن'!$A:$E,3,0),"")</f>
        <v/>
      </c>
      <c r="G3116" s="29">
        <f>IFERROR(VLOOKUP(E3116,'أرصدة المخزن'!$A:$H,4,FALSE),"")</f>
        <v/>
      </c>
      <c r="H3116" s="13" t="n"/>
      <c r="I3116" s="115" t="inlineStr">
        <is>
          <t>صرف</t>
        </is>
      </c>
      <c r="J3116" s="13" t="n"/>
      <c r="K3116" s="37">
        <f>IFERROR(VLOOKUP(E3116,'أرصدة المخزن'!$A:$H,8,0),"")</f>
        <v/>
      </c>
    </row>
    <row r="3117" ht="18" customHeight="1" s="138">
      <c r="A3117" s="13" t="n">
        <v>3111</v>
      </c>
      <c r="B3117" s="14" t="n"/>
      <c r="C3117" s="47" t="n"/>
      <c r="D3117" s="47" t="n"/>
      <c r="E3117" s="49" t="n"/>
      <c r="F3117" s="28">
        <f>IFERROR(VLOOKUP(E3117,'أرصدة المخزن'!$A:$E,3,0),"")</f>
        <v/>
      </c>
      <c r="G3117" s="29">
        <f>IFERROR(VLOOKUP(E3117,'أرصدة المخزن'!$A:$H,4,FALSE),"")</f>
        <v/>
      </c>
      <c r="H3117" s="13" t="n"/>
      <c r="I3117" s="115" t="inlineStr">
        <is>
          <t>صرف</t>
        </is>
      </c>
      <c r="J3117" s="13" t="n"/>
      <c r="K3117" s="37">
        <f>IFERROR(VLOOKUP(E3117,'أرصدة المخزن'!$A:$H,8,0),"")</f>
        <v/>
      </c>
    </row>
    <row r="3118" ht="18" customHeight="1" s="138">
      <c r="A3118" s="13" t="n">
        <v>3112</v>
      </c>
      <c r="B3118" s="14" t="n"/>
      <c r="C3118" s="47" t="n"/>
      <c r="D3118" s="47" t="n"/>
      <c r="E3118" s="49" t="n"/>
      <c r="F3118" s="28">
        <f>IFERROR(VLOOKUP(E3118,'أرصدة المخزن'!$A:$E,3,0),"")</f>
        <v/>
      </c>
      <c r="G3118" s="29">
        <f>IFERROR(VLOOKUP(E3118,'أرصدة المخزن'!$A:$H,4,FALSE),"")</f>
        <v/>
      </c>
      <c r="H3118" s="13" t="n"/>
      <c r="I3118" s="115" t="inlineStr">
        <is>
          <t>صرف</t>
        </is>
      </c>
      <c r="J3118" s="13" t="n"/>
      <c r="K3118" s="37">
        <f>IFERROR(VLOOKUP(E3118,'أرصدة المخزن'!$A:$H,8,0),"")</f>
        <v/>
      </c>
    </row>
    <row r="3119" ht="18" customHeight="1" s="138">
      <c r="A3119" s="13" t="n">
        <v>3113</v>
      </c>
      <c r="B3119" s="14" t="n"/>
      <c r="C3119" s="47" t="n"/>
      <c r="D3119" s="47" t="n"/>
      <c r="E3119" s="49" t="n"/>
      <c r="F3119" s="28">
        <f>IFERROR(VLOOKUP(E3119,'أرصدة المخزن'!$A:$E,3,0),"")</f>
        <v/>
      </c>
      <c r="G3119" s="29">
        <f>IFERROR(VLOOKUP(E3119,'أرصدة المخزن'!$A:$H,4,FALSE),"")</f>
        <v/>
      </c>
      <c r="H3119" s="13" t="n"/>
      <c r="I3119" s="115" t="inlineStr">
        <is>
          <t>صرف</t>
        </is>
      </c>
      <c r="J3119" s="13" t="n"/>
      <c r="K3119" s="37">
        <f>IFERROR(VLOOKUP(E3119,'أرصدة المخزن'!$A:$H,8,0),"")</f>
        <v/>
      </c>
    </row>
    <row r="3120" ht="18" customHeight="1" s="138">
      <c r="A3120" s="13" t="n">
        <v>3114</v>
      </c>
      <c r="B3120" s="14" t="n"/>
      <c r="C3120" s="47" t="n"/>
      <c r="D3120" s="47" t="n"/>
      <c r="E3120" s="49" t="n"/>
      <c r="F3120" s="28">
        <f>IFERROR(VLOOKUP(E3120,'أرصدة المخزن'!$A:$E,3,0),"")</f>
        <v/>
      </c>
      <c r="G3120" s="29">
        <f>IFERROR(VLOOKUP(E3120,'أرصدة المخزن'!$A:$H,4,FALSE),"")</f>
        <v/>
      </c>
      <c r="H3120" s="13" t="n"/>
      <c r="I3120" s="115" t="inlineStr">
        <is>
          <t>صرف</t>
        </is>
      </c>
      <c r="J3120" s="13" t="n"/>
      <c r="K3120" s="37">
        <f>IFERROR(VLOOKUP(E3120,'أرصدة المخزن'!$A:$H,8,0),"")</f>
        <v/>
      </c>
    </row>
    <row r="3121" ht="18" customHeight="1" s="138">
      <c r="A3121" s="13" t="n">
        <v>3115</v>
      </c>
      <c r="B3121" s="14" t="n"/>
      <c r="C3121" s="47" t="n"/>
      <c r="D3121" s="47" t="n"/>
      <c r="E3121" s="49" t="n"/>
      <c r="F3121" s="28">
        <f>IFERROR(VLOOKUP(E3121,'أرصدة المخزن'!$A:$E,3,0),"")</f>
        <v/>
      </c>
      <c r="G3121" s="29">
        <f>IFERROR(VLOOKUP(E3121,'أرصدة المخزن'!$A:$H,4,FALSE),"")</f>
        <v/>
      </c>
      <c r="H3121" s="13" t="n"/>
      <c r="I3121" s="115" t="inlineStr">
        <is>
          <t>صرف</t>
        </is>
      </c>
      <c r="J3121" s="13" t="n"/>
      <c r="K3121" s="37">
        <f>IFERROR(VLOOKUP(E3121,'أرصدة المخزن'!$A:$H,8,0),"")</f>
        <v/>
      </c>
    </row>
    <row r="3122" ht="18" customHeight="1" s="138">
      <c r="A3122" s="13" t="n">
        <v>3116</v>
      </c>
      <c r="B3122" s="14" t="n"/>
      <c r="C3122" s="47" t="n"/>
      <c r="D3122" s="47" t="n"/>
      <c r="E3122" s="49" t="n"/>
      <c r="F3122" s="28">
        <f>IFERROR(VLOOKUP(E3122,'أرصدة المخزن'!$A:$E,3,0),"")</f>
        <v/>
      </c>
      <c r="G3122" s="29">
        <f>IFERROR(VLOOKUP(E3122,'أرصدة المخزن'!$A:$H,4,FALSE),"")</f>
        <v/>
      </c>
      <c r="H3122" s="13" t="n"/>
      <c r="I3122" s="115" t="inlineStr">
        <is>
          <t>صرف</t>
        </is>
      </c>
      <c r="J3122" s="13" t="n"/>
      <c r="K3122" s="37">
        <f>IFERROR(VLOOKUP(E3122,'أرصدة المخزن'!$A:$H,8,0),"")</f>
        <v/>
      </c>
    </row>
    <row r="3123" ht="18" customHeight="1" s="138">
      <c r="A3123" s="13" t="n">
        <v>3117</v>
      </c>
      <c r="B3123" s="14" t="n"/>
      <c r="C3123" s="47" t="n"/>
      <c r="D3123" s="47" t="n"/>
      <c r="E3123" s="49" t="n"/>
      <c r="F3123" s="28">
        <f>IFERROR(VLOOKUP(E3123,'أرصدة المخزن'!$A:$E,3,0),"")</f>
        <v/>
      </c>
      <c r="G3123" s="29">
        <f>IFERROR(VLOOKUP(E3123,'أرصدة المخزن'!$A:$H,4,FALSE),"")</f>
        <v/>
      </c>
      <c r="H3123" s="13" t="n"/>
      <c r="I3123" s="115" t="inlineStr">
        <is>
          <t>صرف</t>
        </is>
      </c>
      <c r="J3123" s="13" t="n"/>
      <c r="K3123" s="37">
        <f>IFERROR(VLOOKUP(E3123,'أرصدة المخزن'!$A:$H,8,0),"")</f>
        <v/>
      </c>
    </row>
    <row r="3124" ht="18" customHeight="1" s="138">
      <c r="A3124" s="13" t="n">
        <v>3118</v>
      </c>
      <c r="B3124" s="14" t="n"/>
      <c r="C3124" s="47" t="n"/>
      <c r="D3124" s="47" t="n"/>
      <c r="E3124" s="49" t="n"/>
      <c r="F3124" s="28">
        <f>IFERROR(VLOOKUP(E3124,'أرصدة المخزن'!$A:$E,3,0),"")</f>
        <v/>
      </c>
      <c r="G3124" s="29">
        <f>IFERROR(VLOOKUP(E3124,'أرصدة المخزن'!$A:$H,4,FALSE),"")</f>
        <v/>
      </c>
      <c r="H3124" s="13" t="n"/>
      <c r="I3124" s="115" t="inlineStr">
        <is>
          <t>صرف</t>
        </is>
      </c>
      <c r="J3124" s="13" t="n"/>
      <c r="K3124" s="37">
        <f>IFERROR(VLOOKUP(E3124,'أرصدة المخزن'!$A:$H,8,0),"")</f>
        <v/>
      </c>
    </row>
    <row r="3125" ht="18" customHeight="1" s="138">
      <c r="A3125" s="13" t="n">
        <v>3119</v>
      </c>
      <c r="B3125" s="14" t="n"/>
      <c r="C3125" s="47" t="n"/>
      <c r="D3125" s="47" t="n"/>
      <c r="E3125" s="49" t="n"/>
      <c r="F3125" s="28">
        <f>IFERROR(VLOOKUP(E3125,'أرصدة المخزن'!$A:$E,3,0),"")</f>
        <v/>
      </c>
      <c r="G3125" s="29">
        <f>IFERROR(VLOOKUP(E3125,'أرصدة المخزن'!$A:$H,4,FALSE),"")</f>
        <v/>
      </c>
      <c r="H3125" s="13" t="n"/>
      <c r="I3125" s="115" t="inlineStr">
        <is>
          <t>صرف</t>
        </is>
      </c>
      <c r="J3125" s="13" t="n"/>
      <c r="K3125" s="37">
        <f>IFERROR(VLOOKUP(E3125,'أرصدة المخزن'!$A:$H,8,0),"")</f>
        <v/>
      </c>
    </row>
    <row r="3126" ht="18" customHeight="1" s="138">
      <c r="A3126" s="13" t="n">
        <v>3120</v>
      </c>
      <c r="B3126" s="14" t="n"/>
      <c r="C3126" s="47" t="n"/>
      <c r="D3126" s="47" t="n"/>
      <c r="E3126" s="49" t="n"/>
      <c r="F3126" s="28">
        <f>IFERROR(VLOOKUP(E3126,'أرصدة المخزن'!$A:$E,3,0),"")</f>
        <v/>
      </c>
      <c r="G3126" s="29">
        <f>IFERROR(VLOOKUP(E3126,'أرصدة المخزن'!$A:$H,4,FALSE),"")</f>
        <v/>
      </c>
      <c r="H3126" s="13" t="n"/>
      <c r="I3126" s="115" t="inlineStr">
        <is>
          <t>صرف</t>
        </is>
      </c>
      <c r="J3126" s="13" t="n"/>
      <c r="K3126" s="37">
        <f>IFERROR(VLOOKUP(E3126,'أرصدة المخزن'!$A:$H,8,0),"")</f>
        <v/>
      </c>
    </row>
    <row r="3127" ht="18" customHeight="1" s="138">
      <c r="A3127" s="13" t="n">
        <v>3121</v>
      </c>
      <c r="B3127" s="14" t="n"/>
      <c r="C3127" s="47" t="n"/>
      <c r="D3127" s="47" t="n"/>
      <c r="E3127" s="49" t="n"/>
      <c r="F3127" s="28">
        <f>IFERROR(VLOOKUP(E3127,'أرصدة المخزن'!$A:$E,3,0),"")</f>
        <v/>
      </c>
      <c r="G3127" s="29">
        <f>IFERROR(VLOOKUP(E3127,'أرصدة المخزن'!$A:$H,4,FALSE),"")</f>
        <v/>
      </c>
      <c r="H3127" s="13" t="n"/>
      <c r="I3127" s="115" t="inlineStr">
        <is>
          <t>صرف</t>
        </is>
      </c>
      <c r="J3127" s="13" t="n"/>
      <c r="K3127" s="37">
        <f>IFERROR(VLOOKUP(E3127,'أرصدة المخزن'!$A:$H,8,0),"")</f>
        <v/>
      </c>
    </row>
    <row r="3128" ht="18" customHeight="1" s="138">
      <c r="A3128" s="13" t="n">
        <v>3122</v>
      </c>
      <c r="B3128" s="14" t="n"/>
      <c r="C3128" s="47" t="n"/>
      <c r="D3128" s="47" t="n"/>
      <c r="E3128" s="49" t="n"/>
      <c r="F3128" s="28">
        <f>IFERROR(VLOOKUP(E3128,'أرصدة المخزن'!$A:$E,3,0),"")</f>
        <v/>
      </c>
      <c r="G3128" s="29">
        <f>IFERROR(VLOOKUP(E3128,'أرصدة المخزن'!$A:$H,4,FALSE),"")</f>
        <v/>
      </c>
      <c r="H3128" s="13" t="n"/>
      <c r="I3128" s="115" t="inlineStr">
        <is>
          <t>صرف</t>
        </is>
      </c>
      <c r="J3128" s="13" t="n"/>
      <c r="K3128" s="37">
        <f>IFERROR(VLOOKUP(E3128,'أرصدة المخزن'!$A:$H,8,0),"")</f>
        <v/>
      </c>
    </row>
    <row r="3129" ht="18" customHeight="1" s="138">
      <c r="A3129" s="13" t="n">
        <v>3123</v>
      </c>
      <c r="B3129" s="14" t="n"/>
      <c r="C3129" s="47" t="n"/>
      <c r="D3129" s="47" t="n"/>
      <c r="E3129" s="49" t="n"/>
      <c r="F3129" s="28">
        <f>IFERROR(VLOOKUP(E3129,'أرصدة المخزن'!$A:$E,3,0),"")</f>
        <v/>
      </c>
      <c r="G3129" s="29">
        <f>IFERROR(VLOOKUP(E3129,'أرصدة المخزن'!$A:$H,4,FALSE),"")</f>
        <v/>
      </c>
      <c r="H3129" s="13" t="n"/>
      <c r="I3129" s="115" t="inlineStr">
        <is>
          <t>صرف</t>
        </is>
      </c>
      <c r="J3129" s="13" t="n"/>
      <c r="K3129" s="37">
        <f>IFERROR(VLOOKUP(E3129,'أرصدة المخزن'!$A:$H,8,0),"")</f>
        <v/>
      </c>
    </row>
    <row r="3130" ht="18" customHeight="1" s="138">
      <c r="A3130" s="13" t="n">
        <v>3124</v>
      </c>
      <c r="B3130" s="14" t="n"/>
      <c r="C3130" s="47" t="n"/>
      <c r="D3130" s="47" t="n"/>
      <c r="E3130" s="49" t="n"/>
      <c r="F3130" s="28">
        <f>IFERROR(VLOOKUP(E3130,'أرصدة المخزن'!$A:$E,3,0),"")</f>
        <v/>
      </c>
      <c r="G3130" s="29">
        <f>IFERROR(VLOOKUP(E3130,'أرصدة المخزن'!$A:$H,4,FALSE),"")</f>
        <v/>
      </c>
      <c r="H3130" s="13" t="n"/>
      <c r="I3130" s="115" t="inlineStr">
        <is>
          <t>صرف</t>
        </is>
      </c>
      <c r="J3130" s="13" t="n"/>
      <c r="K3130" s="37">
        <f>IFERROR(VLOOKUP(E3130,'أرصدة المخزن'!$A:$H,8,0),"")</f>
        <v/>
      </c>
    </row>
    <row r="3131" ht="18" customHeight="1" s="138">
      <c r="A3131" s="13" t="n">
        <v>3125</v>
      </c>
      <c r="B3131" s="14" t="n"/>
      <c r="C3131" s="47" t="n"/>
      <c r="D3131" s="47" t="n"/>
      <c r="E3131" s="49" t="n"/>
      <c r="F3131" s="28">
        <f>IFERROR(VLOOKUP(E3131,'أرصدة المخزن'!$A:$E,3,0),"")</f>
        <v/>
      </c>
      <c r="G3131" s="29">
        <f>IFERROR(VLOOKUP(E3131,'أرصدة المخزن'!$A:$H,4,FALSE),"")</f>
        <v/>
      </c>
      <c r="H3131" s="13" t="n"/>
      <c r="I3131" s="115" t="inlineStr">
        <is>
          <t>صرف</t>
        </is>
      </c>
      <c r="J3131" s="13" t="n"/>
      <c r="K3131" s="37">
        <f>IFERROR(VLOOKUP(E3131,'أرصدة المخزن'!$A:$H,8,0),"")</f>
        <v/>
      </c>
    </row>
    <row r="3132" ht="18" customHeight="1" s="138">
      <c r="A3132" s="13" t="n">
        <v>3126</v>
      </c>
      <c r="B3132" s="14" t="n"/>
      <c r="C3132" s="47" t="n"/>
      <c r="D3132" s="47" t="n"/>
      <c r="E3132" s="49" t="n"/>
      <c r="F3132" s="28">
        <f>IFERROR(VLOOKUP(E3132,'أرصدة المخزن'!$A:$E,3,0),"")</f>
        <v/>
      </c>
      <c r="G3132" s="29">
        <f>IFERROR(VLOOKUP(E3132,'أرصدة المخزن'!$A:$H,4,FALSE),"")</f>
        <v/>
      </c>
      <c r="H3132" s="13" t="n"/>
      <c r="I3132" s="115" t="inlineStr">
        <is>
          <t>صرف</t>
        </is>
      </c>
      <c r="J3132" s="13" t="n"/>
      <c r="K3132" s="37">
        <f>IFERROR(VLOOKUP(E3132,'أرصدة المخزن'!$A:$H,8,0),"")</f>
        <v/>
      </c>
    </row>
    <row r="3133" ht="18" customHeight="1" s="138">
      <c r="A3133" s="13" t="n">
        <v>3127</v>
      </c>
      <c r="B3133" s="14" t="n"/>
      <c r="C3133" s="47" t="n"/>
      <c r="D3133" s="47" t="n"/>
      <c r="E3133" s="49" t="n"/>
      <c r="F3133" s="28">
        <f>IFERROR(VLOOKUP(E3133,'أرصدة المخزن'!$A:$E,3,0),"")</f>
        <v/>
      </c>
      <c r="G3133" s="29">
        <f>IFERROR(VLOOKUP(E3133,'أرصدة المخزن'!$A:$H,4,FALSE),"")</f>
        <v/>
      </c>
      <c r="H3133" s="13" t="n"/>
      <c r="I3133" s="115" t="inlineStr">
        <is>
          <t>صرف</t>
        </is>
      </c>
      <c r="J3133" s="13" t="n"/>
      <c r="K3133" s="37">
        <f>IFERROR(VLOOKUP(E3133,'أرصدة المخزن'!$A:$H,8,0),"")</f>
        <v/>
      </c>
    </row>
    <row r="3134" ht="18" customHeight="1" s="138">
      <c r="A3134" s="13" t="n">
        <v>3128</v>
      </c>
      <c r="B3134" s="14" t="n"/>
      <c r="C3134" s="47" t="n"/>
      <c r="D3134" s="47" t="n"/>
      <c r="E3134" s="49" t="n"/>
      <c r="F3134" s="28">
        <f>IFERROR(VLOOKUP(E3134,'أرصدة المخزن'!$A:$E,3,0),"")</f>
        <v/>
      </c>
      <c r="G3134" s="29">
        <f>IFERROR(VLOOKUP(E3134,'أرصدة المخزن'!$A:$H,4,FALSE),"")</f>
        <v/>
      </c>
      <c r="H3134" s="13" t="n"/>
      <c r="I3134" s="115" t="inlineStr">
        <is>
          <t>صرف</t>
        </is>
      </c>
      <c r="J3134" s="13" t="n"/>
      <c r="K3134" s="37">
        <f>IFERROR(VLOOKUP(E3134,'أرصدة المخزن'!$A:$H,8,0),"")</f>
        <v/>
      </c>
    </row>
    <row r="3135" ht="18" customHeight="1" s="138">
      <c r="A3135" s="13" t="n">
        <v>3129</v>
      </c>
      <c r="B3135" s="14" t="n"/>
      <c r="C3135" s="47" t="n"/>
      <c r="D3135" s="47" t="n"/>
      <c r="E3135" s="49" t="n"/>
      <c r="F3135" s="28">
        <f>IFERROR(VLOOKUP(E3135,'أرصدة المخزن'!$A:$E,3,0),"")</f>
        <v/>
      </c>
      <c r="G3135" s="29">
        <f>IFERROR(VLOOKUP(E3135,'أرصدة المخزن'!$A:$H,4,FALSE),"")</f>
        <v/>
      </c>
      <c r="H3135" s="13" t="n"/>
      <c r="I3135" s="115" t="inlineStr">
        <is>
          <t>صرف</t>
        </is>
      </c>
      <c r="J3135" s="13" t="n"/>
      <c r="K3135" s="37">
        <f>IFERROR(VLOOKUP(E3135,'أرصدة المخزن'!$A:$H,8,0),"")</f>
        <v/>
      </c>
    </row>
    <row r="3136" ht="18" customHeight="1" s="138">
      <c r="A3136" s="13" t="n">
        <v>3130</v>
      </c>
      <c r="B3136" s="14" t="n"/>
      <c r="C3136" s="47" t="n"/>
      <c r="D3136" s="47" t="n"/>
      <c r="E3136" s="49" t="n"/>
      <c r="F3136" s="28">
        <f>IFERROR(VLOOKUP(E3136,'أرصدة المخزن'!$A:$E,3,0),"")</f>
        <v/>
      </c>
      <c r="G3136" s="29">
        <f>IFERROR(VLOOKUP(E3136,'أرصدة المخزن'!$A:$H,4,FALSE),"")</f>
        <v/>
      </c>
      <c r="H3136" s="13" t="n"/>
      <c r="I3136" s="115" t="inlineStr">
        <is>
          <t>صرف</t>
        </is>
      </c>
      <c r="J3136" s="13" t="n"/>
      <c r="K3136" s="37">
        <f>IFERROR(VLOOKUP(E3136,'أرصدة المخزن'!$A:$H,8,0),"")</f>
        <v/>
      </c>
    </row>
    <row r="3137" ht="18" customHeight="1" s="138">
      <c r="A3137" s="13" t="n">
        <v>3131</v>
      </c>
      <c r="B3137" s="14" t="n"/>
      <c r="C3137" s="47" t="n"/>
      <c r="D3137" s="47" t="n"/>
      <c r="E3137" s="49" t="n"/>
      <c r="F3137" s="28">
        <f>IFERROR(VLOOKUP(E3137,'أرصدة المخزن'!$A:$E,3,0),"")</f>
        <v/>
      </c>
      <c r="G3137" s="29">
        <f>IFERROR(VLOOKUP(E3137,'أرصدة المخزن'!$A:$H,4,FALSE),"")</f>
        <v/>
      </c>
      <c r="H3137" s="13" t="n"/>
      <c r="I3137" s="115" t="inlineStr">
        <is>
          <t>صرف</t>
        </is>
      </c>
      <c r="J3137" s="13" t="n"/>
      <c r="K3137" s="37">
        <f>IFERROR(VLOOKUP(E3137,'أرصدة المخزن'!$A:$H,8,0),"")</f>
        <v/>
      </c>
    </row>
    <row r="3138" ht="18" customHeight="1" s="138">
      <c r="A3138" s="13" t="n">
        <v>3132</v>
      </c>
      <c r="B3138" s="14" t="n"/>
      <c r="C3138" s="47" t="n"/>
      <c r="D3138" s="47" t="n"/>
      <c r="E3138" s="49" t="n"/>
      <c r="F3138" s="28">
        <f>IFERROR(VLOOKUP(E3138,'أرصدة المخزن'!$A:$E,3,0),"")</f>
        <v/>
      </c>
      <c r="G3138" s="29">
        <f>IFERROR(VLOOKUP(E3138,'أرصدة المخزن'!$A:$H,4,FALSE),"")</f>
        <v/>
      </c>
      <c r="H3138" s="13" t="n"/>
      <c r="I3138" s="115" t="inlineStr">
        <is>
          <t>صرف</t>
        </is>
      </c>
      <c r="J3138" s="13" t="n"/>
      <c r="K3138" s="37">
        <f>IFERROR(VLOOKUP(E3138,'أرصدة المخزن'!$A:$H,8,0),"")</f>
        <v/>
      </c>
    </row>
    <row r="3139" ht="18" customHeight="1" s="138">
      <c r="A3139" s="13" t="n">
        <v>3133</v>
      </c>
      <c r="B3139" s="14" t="n"/>
      <c r="C3139" s="47" t="n"/>
      <c r="D3139" s="47" t="n"/>
      <c r="E3139" s="49" t="n"/>
      <c r="F3139" s="28">
        <f>IFERROR(VLOOKUP(E3139,'أرصدة المخزن'!$A:$E,3,0),"")</f>
        <v/>
      </c>
      <c r="G3139" s="29">
        <f>IFERROR(VLOOKUP(E3139,'أرصدة المخزن'!$A:$H,4,FALSE),"")</f>
        <v/>
      </c>
      <c r="H3139" s="13" t="n"/>
      <c r="I3139" s="115" t="inlineStr">
        <is>
          <t>صرف</t>
        </is>
      </c>
      <c r="J3139" s="13" t="n"/>
      <c r="K3139" s="37">
        <f>IFERROR(VLOOKUP(E3139,'أرصدة المخزن'!$A:$H,8,0),"")</f>
        <v/>
      </c>
    </row>
    <row r="3140" ht="18" customHeight="1" s="138">
      <c r="A3140" s="13" t="n">
        <v>3134</v>
      </c>
      <c r="B3140" s="14" t="n"/>
      <c r="C3140" s="47" t="n"/>
      <c r="D3140" s="47" t="n"/>
      <c r="E3140" s="49" t="n"/>
      <c r="F3140" s="28">
        <f>IFERROR(VLOOKUP(E3140,'أرصدة المخزن'!$A:$E,3,0),"")</f>
        <v/>
      </c>
      <c r="G3140" s="29">
        <f>IFERROR(VLOOKUP(E3140,'أرصدة المخزن'!$A:$H,4,FALSE),"")</f>
        <v/>
      </c>
      <c r="H3140" s="13" t="n"/>
      <c r="I3140" s="115" t="inlineStr">
        <is>
          <t>صرف</t>
        </is>
      </c>
      <c r="J3140" s="13" t="n"/>
      <c r="K3140" s="37">
        <f>IFERROR(VLOOKUP(E3140,'أرصدة المخزن'!$A:$H,8,0),"")</f>
        <v/>
      </c>
    </row>
    <row r="3141" ht="18" customHeight="1" s="138">
      <c r="A3141" s="13" t="n">
        <v>3135</v>
      </c>
      <c r="B3141" s="14" t="n"/>
      <c r="C3141" s="47" t="n"/>
      <c r="D3141" s="47" t="n"/>
      <c r="E3141" s="49" t="n"/>
      <c r="F3141" s="28">
        <f>IFERROR(VLOOKUP(E3141,'أرصدة المخزن'!$A:$E,3,0),"")</f>
        <v/>
      </c>
      <c r="G3141" s="29">
        <f>IFERROR(VLOOKUP(E3141,'أرصدة المخزن'!$A:$H,4,FALSE),"")</f>
        <v/>
      </c>
      <c r="H3141" s="13" t="n"/>
      <c r="I3141" s="115" t="inlineStr">
        <is>
          <t>صرف</t>
        </is>
      </c>
      <c r="J3141" s="13" t="n"/>
      <c r="K3141" s="37">
        <f>IFERROR(VLOOKUP(E3141,'أرصدة المخزن'!$A:$H,8,0),"")</f>
        <v/>
      </c>
    </row>
    <row r="3142" ht="18" customHeight="1" s="138">
      <c r="A3142" s="13" t="n">
        <v>3136</v>
      </c>
      <c r="B3142" s="14" t="n"/>
      <c r="C3142" s="47" t="n"/>
      <c r="D3142" s="47" t="n"/>
      <c r="E3142" s="49" t="n"/>
      <c r="F3142" s="28">
        <f>IFERROR(VLOOKUP(E3142,'أرصدة المخزن'!$A:$E,3,0),"")</f>
        <v/>
      </c>
      <c r="G3142" s="29">
        <f>IFERROR(VLOOKUP(E3142,'أرصدة المخزن'!$A:$H,4,FALSE),"")</f>
        <v/>
      </c>
      <c r="H3142" s="13" t="n"/>
      <c r="I3142" s="115" t="inlineStr">
        <is>
          <t>صرف</t>
        </is>
      </c>
      <c r="J3142" s="13" t="n"/>
      <c r="K3142" s="37">
        <f>IFERROR(VLOOKUP(E3142,'أرصدة المخزن'!$A:$H,8,0),"")</f>
        <v/>
      </c>
    </row>
    <row r="3143" ht="18" customHeight="1" s="138">
      <c r="A3143" s="13" t="n">
        <v>3137</v>
      </c>
      <c r="B3143" s="14" t="n"/>
      <c r="C3143" s="47" t="n"/>
      <c r="D3143" s="47" t="n"/>
      <c r="E3143" s="49" t="n"/>
      <c r="F3143" s="28">
        <f>IFERROR(VLOOKUP(E3143,'أرصدة المخزن'!$A:$E,3,0),"")</f>
        <v/>
      </c>
      <c r="G3143" s="29">
        <f>IFERROR(VLOOKUP(E3143,'أرصدة المخزن'!$A:$H,4,FALSE),"")</f>
        <v/>
      </c>
      <c r="H3143" s="13" t="n"/>
      <c r="I3143" s="115" t="inlineStr">
        <is>
          <t>صرف</t>
        </is>
      </c>
      <c r="J3143" s="13" t="n"/>
      <c r="K3143" s="37">
        <f>IFERROR(VLOOKUP(E3143,'أرصدة المخزن'!$A:$H,8,0),"")</f>
        <v/>
      </c>
    </row>
    <row r="3144" ht="18" customHeight="1" s="138">
      <c r="A3144" s="13" t="n">
        <v>3138</v>
      </c>
      <c r="B3144" s="14" t="n"/>
      <c r="C3144" s="47" t="n"/>
      <c r="D3144" s="47" t="n"/>
      <c r="E3144" s="49" t="n"/>
      <c r="F3144" s="28">
        <f>IFERROR(VLOOKUP(E3144,'أرصدة المخزن'!$A:$E,3,0),"")</f>
        <v/>
      </c>
      <c r="G3144" s="29">
        <f>IFERROR(VLOOKUP(E3144,'أرصدة المخزن'!$A:$H,4,FALSE),"")</f>
        <v/>
      </c>
      <c r="H3144" s="13" t="n"/>
      <c r="I3144" s="115" t="inlineStr">
        <is>
          <t>صرف</t>
        </is>
      </c>
      <c r="J3144" s="13" t="n"/>
      <c r="K3144" s="37">
        <f>IFERROR(VLOOKUP(E3144,'أرصدة المخزن'!$A:$H,8,0),"")</f>
        <v/>
      </c>
    </row>
    <row r="3145" ht="18" customHeight="1" s="138">
      <c r="A3145" s="13" t="n">
        <v>3139</v>
      </c>
      <c r="B3145" s="14" t="n"/>
      <c r="C3145" s="47" t="n"/>
      <c r="D3145" s="47" t="n"/>
      <c r="E3145" s="49" t="n"/>
      <c r="F3145" s="28">
        <f>IFERROR(VLOOKUP(E3145,'أرصدة المخزن'!$A:$E,3,0),"")</f>
        <v/>
      </c>
      <c r="G3145" s="29">
        <f>IFERROR(VLOOKUP(E3145,'أرصدة المخزن'!$A:$H,4,FALSE),"")</f>
        <v/>
      </c>
      <c r="H3145" s="13" t="n"/>
      <c r="I3145" s="115" t="inlineStr">
        <is>
          <t>صرف</t>
        </is>
      </c>
      <c r="J3145" s="13" t="n"/>
      <c r="K3145" s="37">
        <f>IFERROR(VLOOKUP(E3145,'أرصدة المخزن'!$A:$H,8,0),"")</f>
        <v/>
      </c>
    </row>
    <row r="3146" ht="18" customHeight="1" s="138">
      <c r="A3146" s="13" t="n">
        <v>3140</v>
      </c>
      <c r="B3146" s="14" t="n"/>
      <c r="C3146" s="47" t="n"/>
      <c r="D3146" s="47" t="n"/>
      <c r="E3146" s="49" t="n"/>
      <c r="F3146" s="28">
        <f>IFERROR(VLOOKUP(E3146,'أرصدة المخزن'!$A:$E,3,0),"")</f>
        <v/>
      </c>
      <c r="G3146" s="29">
        <f>IFERROR(VLOOKUP(E3146,'أرصدة المخزن'!$A:$H,4,FALSE),"")</f>
        <v/>
      </c>
      <c r="H3146" s="13" t="n"/>
      <c r="I3146" s="115" t="inlineStr">
        <is>
          <t>صرف</t>
        </is>
      </c>
      <c r="J3146" s="13" t="n"/>
      <c r="K3146" s="37">
        <f>IFERROR(VLOOKUP(E3146,'أرصدة المخزن'!$A:$H,8,0),"")</f>
        <v/>
      </c>
    </row>
    <row r="3147" ht="18" customHeight="1" s="138">
      <c r="A3147" s="13" t="n">
        <v>3141</v>
      </c>
      <c r="B3147" s="14" t="n"/>
      <c r="C3147" s="47" t="n"/>
      <c r="D3147" s="47" t="n"/>
      <c r="E3147" s="49" t="n"/>
      <c r="F3147" s="28">
        <f>IFERROR(VLOOKUP(E3147,'أرصدة المخزن'!$A:$E,3,0),"")</f>
        <v/>
      </c>
      <c r="G3147" s="29">
        <f>IFERROR(VLOOKUP(E3147,'أرصدة المخزن'!$A:$H,4,FALSE),"")</f>
        <v/>
      </c>
      <c r="H3147" s="13" t="n"/>
      <c r="I3147" s="115" t="inlineStr">
        <is>
          <t>صرف</t>
        </is>
      </c>
      <c r="J3147" s="13" t="n"/>
      <c r="K3147" s="37">
        <f>IFERROR(VLOOKUP(E3147,'أرصدة المخزن'!$A:$H,8,0),"")</f>
        <v/>
      </c>
    </row>
    <row r="3148" ht="18" customHeight="1" s="138">
      <c r="A3148" s="13" t="n">
        <v>3142</v>
      </c>
      <c r="B3148" s="14" t="n"/>
      <c r="C3148" s="47" t="n"/>
      <c r="D3148" s="47" t="n"/>
      <c r="E3148" s="49" t="n"/>
      <c r="F3148" s="28">
        <f>IFERROR(VLOOKUP(E3148,'أرصدة المخزن'!$A:$E,3,0),"")</f>
        <v/>
      </c>
      <c r="G3148" s="29">
        <f>IFERROR(VLOOKUP(E3148,'أرصدة المخزن'!$A:$H,4,FALSE),"")</f>
        <v/>
      </c>
      <c r="H3148" s="13" t="n"/>
      <c r="I3148" s="115" t="inlineStr">
        <is>
          <t>صرف</t>
        </is>
      </c>
      <c r="J3148" s="13" t="n"/>
      <c r="K3148" s="37">
        <f>IFERROR(VLOOKUP(E3148,'أرصدة المخزن'!$A:$H,8,0),"")</f>
        <v/>
      </c>
    </row>
    <row r="3149" ht="18" customHeight="1" s="138">
      <c r="A3149" s="13" t="n">
        <v>3143</v>
      </c>
      <c r="B3149" s="14" t="n"/>
      <c r="C3149" s="47" t="n"/>
      <c r="D3149" s="47" t="n"/>
      <c r="E3149" s="49" t="n"/>
      <c r="F3149" s="28">
        <f>IFERROR(VLOOKUP(E3149,'أرصدة المخزن'!$A:$E,3,0),"")</f>
        <v/>
      </c>
      <c r="G3149" s="29">
        <f>IFERROR(VLOOKUP(E3149,'أرصدة المخزن'!$A:$H,4,FALSE),"")</f>
        <v/>
      </c>
      <c r="H3149" s="13" t="n"/>
      <c r="I3149" s="115" t="inlineStr">
        <is>
          <t>صرف</t>
        </is>
      </c>
      <c r="J3149" s="13" t="n"/>
      <c r="K3149" s="37">
        <f>IFERROR(VLOOKUP(E3149,'أرصدة المخزن'!$A:$H,8,0),"")</f>
        <v/>
      </c>
    </row>
    <row r="3150" ht="18" customHeight="1" s="138">
      <c r="A3150" s="13" t="n">
        <v>3144</v>
      </c>
      <c r="B3150" s="14" t="n"/>
      <c r="C3150" s="47" t="n"/>
      <c r="D3150" s="47" t="n"/>
      <c r="E3150" s="49" t="n"/>
      <c r="F3150" s="28">
        <f>IFERROR(VLOOKUP(E3150,'أرصدة المخزن'!$A:$E,3,0),"")</f>
        <v/>
      </c>
      <c r="G3150" s="29">
        <f>IFERROR(VLOOKUP(E3150,'أرصدة المخزن'!$A:$H,4,FALSE),"")</f>
        <v/>
      </c>
      <c r="H3150" s="13" t="n"/>
      <c r="I3150" s="115" t="inlineStr">
        <is>
          <t>صرف</t>
        </is>
      </c>
      <c r="J3150" s="13" t="n"/>
      <c r="K3150" s="37">
        <f>IFERROR(VLOOKUP(E3150,'أرصدة المخزن'!$A:$H,8,0),"")</f>
        <v/>
      </c>
    </row>
    <row r="3151" ht="18" customHeight="1" s="138">
      <c r="A3151" s="13" t="n">
        <v>3145</v>
      </c>
      <c r="B3151" s="14" t="n"/>
      <c r="C3151" s="47" t="n"/>
      <c r="D3151" s="47" t="n"/>
      <c r="E3151" s="49" t="n"/>
      <c r="F3151" s="28">
        <f>IFERROR(VLOOKUP(E3151,'أرصدة المخزن'!$A:$E,3,0),"")</f>
        <v/>
      </c>
      <c r="G3151" s="29">
        <f>IFERROR(VLOOKUP(E3151,'أرصدة المخزن'!$A:$H,4,FALSE),"")</f>
        <v/>
      </c>
      <c r="H3151" s="13" t="n"/>
      <c r="I3151" s="115" t="inlineStr">
        <is>
          <t>صرف</t>
        </is>
      </c>
      <c r="J3151" s="13" t="n"/>
      <c r="K3151" s="37">
        <f>IFERROR(VLOOKUP(E3151,'أرصدة المخزن'!$A:$H,8,0),"")</f>
        <v/>
      </c>
    </row>
    <row r="3152" ht="18" customHeight="1" s="138">
      <c r="A3152" s="13" t="n">
        <v>3146</v>
      </c>
      <c r="B3152" s="14" t="n"/>
      <c r="C3152" s="47" t="n"/>
      <c r="D3152" s="47" t="n"/>
      <c r="E3152" s="49" t="n"/>
      <c r="F3152" s="28">
        <f>IFERROR(VLOOKUP(E3152,'أرصدة المخزن'!$A:$E,3,0),"")</f>
        <v/>
      </c>
      <c r="G3152" s="29">
        <f>IFERROR(VLOOKUP(E3152,'أرصدة المخزن'!$A:$H,4,FALSE),"")</f>
        <v/>
      </c>
      <c r="H3152" s="13" t="n"/>
      <c r="I3152" s="115" t="inlineStr">
        <is>
          <t>صرف</t>
        </is>
      </c>
      <c r="J3152" s="13" t="n"/>
      <c r="K3152" s="37">
        <f>IFERROR(VLOOKUP(E3152,'أرصدة المخزن'!$A:$H,8,0),"")</f>
        <v/>
      </c>
    </row>
    <row r="3153" ht="18" customHeight="1" s="138">
      <c r="A3153" s="13" t="n">
        <v>3147</v>
      </c>
      <c r="B3153" s="14" t="n"/>
      <c r="C3153" s="47" t="n"/>
      <c r="D3153" s="47" t="n"/>
      <c r="E3153" s="49" t="n"/>
      <c r="F3153" s="28">
        <f>IFERROR(VLOOKUP(E3153,'أرصدة المخزن'!$A:$E,3,0),"")</f>
        <v/>
      </c>
      <c r="G3153" s="29">
        <f>IFERROR(VLOOKUP(E3153,'أرصدة المخزن'!$A:$H,4,FALSE),"")</f>
        <v/>
      </c>
      <c r="H3153" s="13" t="n"/>
      <c r="I3153" s="115" t="inlineStr">
        <is>
          <t>صرف</t>
        </is>
      </c>
      <c r="J3153" s="13" t="n"/>
      <c r="K3153" s="37">
        <f>IFERROR(VLOOKUP(E3153,'أرصدة المخزن'!$A:$H,8,0),"")</f>
        <v/>
      </c>
    </row>
    <row r="3154" ht="18" customHeight="1" s="138">
      <c r="A3154" s="13" t="n">
        <v>3148</v>
      </c>
      <c r="B3154" s="14" t="n"/>
      <c r="C3154" s="47" t="n"/>
      <c r="D3154" s="47" t="n"/>
      <c r="E3154" s="49" t="n"/>
      <c r="F3154" s="28">
        <f>IFERROR(VLOOKUP(E3154,'أرصدة المخزن'!$A:$E,3,0),"")</f>
        <v/>
      </c>
      <c r="G3154" s="29">
        <f>IFERROR(VLOOKUP(E3154,'أرصدة المخزن'!$A:$H,4,FALSE),"")</f>
        <v/>
      </c>
      <c r="H3154" s="13" t="n"/>
      <c r="I3154" s="115" t="inlineStr">
        <is>
          <t>صرف</t>
        </is>
      </c>
      <c r="J3154" s="13" t="n"/>
      <c r="K3154" s="37">
        <f>IFERROR(VLOOKUP(E3154,'أرصدة المخزن'!$A:$H,8,0),"")</f>
        <v/>
      </c>
    </row>
    <row r="3155" ht="18" customHeight="1" s="138">
      <c r="A3155" s="13" t="n">
        <v>3149</v>
      </c>
      <c r="B3155" s="14" t="n"/>
      <c r="C3155" s="47" t="n"/>
      <c r="D3155" s="47" t="n"/>
      <c r="E3155" s="49" t="n"/>
      <c r="F3155" s="28">
        <f>IFERROR(VLOOKUP(E3155,'أرصدة المخزن'!$A:$E,3,0),"")</f>
        <v/>
      </c>
      <c r="G3155" s="29">
        <f>IFERROR(VLOOKUP(E3155,'أرصدة المخزن'!$A:$H,4,FALSE),"")</f>
        <v/>
      </c>
      <c r="H3155" s="13" t="n"/>
      <c r="I3155" s="115" t="inlineStr">
        <is>
          <t>صرف</t>
        </is>
      </c>
      <c r="J3155" s="13" t="n"/>
      <c r="K3155" s="37">
        <f>IFERROR(VLOOKUP(E3155,'أرصدة المخزن'!$A:$H,8,0),"")</f>
        <v/>
      </c>
    </row>
    <row r="3156" ht="18" customHeight="1" s="138">
      <c r="A3156" s="13" t="n">
        <v>3150</v>
      </c>
      <c r="B3156" s="14" t="n"/>
      <c r="C3156" s="47" t="n"/>
      <c r="D3156" s="47" t="n"/>
      <c r="E3156" s="49" t="n"/>
      <c r="F3156" s="28">
        <f>IFERROR(VLOOKUP(E3156,'أرصدة المخزن'!$A:$E,3,0),"")</f>
        <v/>
      </c>
      <c r="G3156" s="29">
        <f>IFERROR(VLOOKUP(E3156,'أرصدة المخزن'!$A:$H,4,FALSE),"")</f>
        <v/>
      </c>
      <c r="H3156" s="13" t="n"/>
      <c r="I3156" s="115" t="inlineStr">
        <is>
          <t>صرف</t>
        </is>
      </c>
      <c r="J3156" s="13" t="n"/>
      <c r="K3156" s="37">
        <f>IFERROR(VLOOKUP(E3156,'أرصدة المخزن'!$A:$H,8,0),"")</f>
        <v/>
      </c>
    </row>
    <row r="3157" ht="18" customHeight="1" s="138">
      <c r="A3157" s="13" t="n">
        <v>3151</v>
      </c>
      <c r="B3157" s="14" t="n"/>
      <c r="C3157" s="47" t="n"/>
      <c r="D3157" s="47" t="n"/>
      <c r="E3157" s="49" t="n"/>
      <c r="F3157" s="28">
        <f>IFERROR(VLOOKUP(E3157,'أرصدة المخزن'!$A:$E,3,0),"")</f>
        <v/>
      </c>
      <c r="G3157" s="29">
        <f>IFERROR(VLOOKUP(E3157,'أرصدة المخزن'!$A:$H,4,FALSE),"")</f>
        <v/>
      </c>
      <c r="H3157" s="13" t="n"/>
      <c r="I3157" s="115" t="inlineStr">
        <is>
          <t>صرف</t>
        </is>
      </c>
      <c r="J3157" s="13" t="n"/>
      <c r="K3157" s="37">
        <f>IFERROR(VLOOKUP(E3157,'أرصدة المخزن'!$A:$H,8,0),"")</f>
        <v/>
      </c>
    </row>
    <row r="3158" ht="18" customHeight="1" s="138">
      <c r="A3158" s="13" t="n">
        <v>3152</v>
      </c>
      <c r="B3158" s="14" t="n"/>
      <c r="C3158" s="47" t="n"/>
      <c r="D3158" s="47" t="n"/>
      <c r="E3158" s="49" t="n"/>
      <c r="F3158" s="28">
        <f>IFERROR(VLOOKUP(E3158,'أرصدة المخزن'!$A:$E,3,0),"")</f>
        <v/>
      </c>
      <c r="G3158" s="29">
        <f>IFERROR(VLOOKUP(E3158,'أرصدة المخزن'!$A:$H,4,FALSE),"")</f>
        <v/>
      </c>
      <c r="H3158" s="13" t="n"/>
      <c r="I3158" s="115" t="inlineStr">
        <is>
          <t>صرف</t>
        </is>
      </c>
      <c r="J3158" s="13" t="n"/>
      <c r="K3158" s="37">
        <f>IFERROR(VLOOKUP(E3158,'أرصدة المخزن'!$A:$H,8,0),"")</f>
        <v/>
      </c>
    </row>
    <row r="3159" ht="18" customHeight="1" s="138">
      <c r="A3159" s="13" t="n">
        <v>3153</v>
      </c>
      <c r="B3159" s="14" t="n"/>
      <c r="C3159" s="47" t="n"/>
      <c r="D3159" s="47" t="n"/>
      <c r="E3159" s="49" t="n"/>
      <c r="F3159" s="28">
        <f>IFERROR(VLOOKUP(E3159,'أرصدة المخزن'!$A:$E,3,0),"")</f>
        <v/>
      </c>
      <c r="G3159" s="29">
        <f>IFERROR(VLOOKUP(E3159,'أرصدة المخزن'!$A:$H,4,FALSE),"")</f>
        <v/>
      </c>
      <c r="H3159" s="13" t="n"/>
      <c r="I3159" s="115" t="inlineStr">
        <is>
          <t>صرف</t>
        </is>
      </c>
      <c r="J3159" s="13" t="n"/>
      <c r="K3159" s="37">
        <f>IFERROR(VLOOKUP(E3159,'أرصدة المخزن'!$A:$H,8,0),"")</f>
        <v/>
      </c>
    </row>
    <row r="3160" ht="18" customHeight="1" s="138">
      <c r="A3160" s="13" t="n">
        <v>3154</v>
      </c>
      <c r="B3160" s="14" t="n"/>
      <c r="C3160" s="47" t="n"/>
      <c r="D3160" s="47" t="n"/>
      <c r="E3160" s="49" t="n"/>
      <c r="F3160" s="28">
        <f>IFERROR(VLOOKUP(E3160,'أرصدة المخزن'!$A:$E,3,0),"")</f>
        <v/>
      </c>
      <c r="G3160" s="29">
        <f>IFERROR(VLOOKUP(E3160,'أرصدة المخزن'!$A:$H,4,FALSE),"")</f>
        <v/>
      </c>
      <c r="H3160" s="13" t="n"/>
      <c r="I3160" s="115" t="inlineStr">
        <is>
          <t>صرف</t>
        </is>
      </c>
      <c r="J3160" s="13" t="n"/>
      <c r="K3160" s="37">
        <f>IFERROR(VLOOKUP(E3160,'أرصدة المخزن'!$A:$H,8,0),"")</f>
        <v/>
      </c>
    </row>
    <row r="3161" ht="18" customHeight="1" s="138">
      <c r="A3161" s="13" t="n">
        <v>3155</v>
      </c>
      <c r="B3161" s="14" t="n"/>
      <c r="C3161" s="47" t="n"/>
      <c r="D3161" s="47" t="n"/>
      <c r="E3161" s="49" t="n"/>
      <c r="F3161" s="28">
        <f>IFERROR(VLOOKUP(E3161,'أرصدة المخزن'!$A:$E,3,0),"")</f>
        <v/>
      </c>
      <c r="G3161" s="29">
        <f>IFERROR(VLOOKUP(E3161,'أرصدة المخزن'!$A:$H,4,FALSE),"")</f>
        <v/>
      </c>
      <c r="H3161" s="13" t="n"/>
      <c r="I3161" s="115" t="inlineStr">
        <is>
          <t>صرف</t>
        </is>
      </c>
      <c r="J3161" s="13" t="n"/>
      <c r="K3161" s="37">
        <f>IFERROR(VLOOKUP(E3161,'أرصدة المخزن'!$A:$H,8,0),"")</f>
        <v/>
      </c>
    </row>
    <row r="3162" ht="18" customHeight="1" s="138">
      <c r="A3162" s="13" t="n">
        <v>3156</v>
      </c>
      <c r="B3162" s="14" t="n"/>
      <c r="C3162" s="47" t="n"/>
      <c r="D3162" s="47" t="n"/>
      <c r="E3162" s="49" t="n"/>
      <c r="F3162" s="28">
        <f>IFERROR(VLOOKUP(E3162,'أرصدة المخزن'!$A:$E,3,0),"")</f>
        <v/>
      </c>
      <c r="G3162" s="29">
        <f>IFERROR(VLOOKUP(E3162,'أرصدة المخزن'!$A:$H,4,FALSE),"")</f>
        <v/>
      </c>
      <c r="H3162" s="13" t="n"/>
      <c r="I3162" s="115" t="inlineStr">
        <is>
          <t>صرف</t>
        </is>
      </c>
      <c r="J3162" s="13" t="n"/>
      <c r="K3162" s="37">
        <f>IFERROR(VLOOKUP(E3162,'أرصدة المخزن'!$A:$H,8,0),"")</f>
        <v/>
      </c>
    </row>
    <row r="3163" ht="18" customHeight="1" s="138">
      <c r="A3163" s="13" t="n">
        <v>3157</v>
      </c>
      <c r="B3163" s="14" t="n"/>
      <c r="C3163" s="47" t="n"/>
      <c r="D3163" s="47" t="n"/>
      <c r="E3163" s="49" t="n"/>
      <c r="F3163" s="28">
        <f>IFERROR(VLOOKUP(E3163,'أرصدة المخزن'!$A:$E,3,0),"")</f>
        <v/>
      </c>
      <c r="G3163" s="29">
        <f>IFERROR(VLOOKUP(E3163,'أرصدة المخزن'!$A:$H,4,FALSE),"")</f>
        <v/>
      </c>
      <c r="H3163" s="13" t="n"/>
      <c r="I3163" s="115" t="inlineStr">
        <is>
          <t>صرف</t>
        </is>
      </c>
      <c r="J3163" s="13" t="n"/>
      <c r="K3163" s="37">
        <f>IFERROR(VLOOKUP(E3163,'أرصدة المخزن'!$A:$H,8,0),"")</f>
        <v/>
      </c>
    </row>
    <row r="3164" ht="18" customHeight="1" s="138">
      <c r="A3164" s="13" t="n">
        <v>3158</v>
      </c>
      <c r="B3164" s="14" t="n"/>
      <c r="C3164" s="47" t="n"/>
      <c r="D3164" s="47" t="n"/>
      <c r="E3164" s="49" t="n"/>
      <c r="F3164" s="28">
        <f>IFERROR(VLOOKUP(E3164,'أرصدة المخزن'!$A:$E,3,0),"")</f>
        <v/>
      </c>
      <c r="G3164" s="29">
        <f>IFERROR(VLOOKUP(E3164,'أرصدة المخزن'!$A:$H,4,FALSE),"")</f>
        <v/>
      </c>
      <c r="H3164" s="13" t="n"/>
      <c r="I3164" s="115" t="inlineStr">
        <is>
          <t>صرف</t>
        </is>
      </c>
      <c r="J3164" s="13" t="n"/>
      <c r="K3164" s="37">
        <f>IFERROR(VLOOKUP(E3164,'أرصدة المخزن'!$A:$H,8,0),"")</f>
        <v/>
      </c>
    </row>
    <row r="3165" ht="18" customHeight="1" s="138">
      <c r="A3165" s="13" t="n">
        <v>3159</v>
      </c>
      <c r="B3165" s="14" t="n"/>
      <c r="C3165" s="47" t="n"/>
      <c r="D3165" s="47" t="n"/>
      <c r="E3165" s="49" t="n"/>
      <c r="F3165" s="28">
        <f>IFERROR(VLOOKUP(E3165,'أرصدة المخزن'!$A:$E,3,0),"")</f>
        <v/>
      </c>
      <c r="G3165" s="29">
        <f>IFERROR(VLOOKUP(E3165,'أرصدة المخزن'!$A:$H,4,FALSE),"")</f>
        <v/>
      </c>
      <c r="H3165" s="13" t="n"/>
      <c r="I3165" s="115" t="inlineStr">
        <is>
          <t>صرف</t>
        </is>
      </c>
      <c r="J3165" s="13" t="n"/>
      <c r="K3165" s="37">
        <f>IFERROR(VLOOKUP(E3165,'أرصدة المخزن'!$A:$H,8,0),"")</f>
        <v/>
      </c>
    </row>
    <row r="3166" ht="18" customHeight="1" s="138">
      <c r="A3166" s="13" t="n">
        <v>3160</v>
      </c>
      <c r="B3166" s="14" t="n"/>
      <c r="C3166" s="47" t="n"/>
      <c r="D3166" s="47" t="n"/>
      <c r="E3166" s="49" t="n"/>
      <c r="F3166" s="28">
        <f>IFERROR(VLOOKUP(E3166,'أرصدة المخزن'!$A:$E,3,0),"")</f>
        <v/>
      </c>
      <c r="G3166" s="29">
        <f>IFERROR(VLOOKUP(E3166,'أرصدة المخزن'!$A:$H,4,FALSE),"")</f>
        <v/>
      </c>
      <c r="H3166" s="13" t="n"/>
      <c r="I3166" s="115" t="inlineStr">
        <is>
          <t>صرف</t>
        </is>
      </c>
      <c r="J3166" s="13" t="n"/>
      <c r="K3166" s="37">
        <f>IFERROR(VLOOKUP(E3166,'أرصدة المخزن'!$A:$H,8,0),"")</f>
        <v/>
      </c>
    </row>
    <row r="3167" ht="18" customHeight="1" s="138">
      <c r="A3167" s="13" t="n">
        <v>3161</v>
      </c>
      <c r="B3167" s="14" t="n"/>
      <c r="C3167" s="47" t="n"/>
      <c r="D3167" s="47" t="n"/>
      <c r="E3167" s="49" t="n"/>
      <c r="F3167" s="28">
        <f>IFERROR(VLOOKUP(E3167,'أرصدة المخزن'!$A:$E,3,0),"")</f>
        <v/>
      </c>
      <c r="G3167" s="29">
        <f>IFERROR(VLOOKUP(E3167,'أرصدة المخزن'!$A:$H,4,FALSE),"")</f>
        <v/>
      </c>
      <c r="H3167" s="13" t="n"/>
      <c r="I3167" s="115" t="inlineStr">
        <is>
          <t>صرف</t>
        </is>
      </c>
      <c r="J3167" s="13" t="n"/>
      <c r="K3167" s="37">
        <f>IFERROR(VLOOKUP(E3167,'أرصدة المخزن'!$A:$H,8,0),"")</f>
        <v/>
      </c>
    </row>
    <row r="3168" ht="18" customHeight="1" s="138">
      <c r="A3168" s="13" t="n">
        <v>3162</v>
      </c>
      <c r="B3168" s="14" t="n"/>
      <c r="C3168" s="47" t="n"/>
      <c r="D3168" s="47" t="n"/>
      <c r="E3168" s="49" t="n"/>
      <c r="F3168" s="28">
        <f>IFERROR(VLOOKUP(E3168,'أرصدة المخزن'!$A:$E,3,0),"")</f>
        <v/>
      </c>
      <c r="G3168" s="29">
        <f>IFERROR(VLOOKUP(E3168,'أرصدة المخزن'!$A:$H,4,FALSE),"")</f>
        <v/>
      </c>
      <c r="H3168" s="13" t="n"/>
      <c r="I3168" s="115" t="inlineStr">
        <is>
          <t>صرف</t>
        </is>
      </c>
      <c r="J3168" s="13" t="n"/>
      <c r="K3168" s="37">
        <f>IFERROR(VLOOKUP(E3168,'أرصدة المخزن'!$A:$H,8,0),"")</f>
        <v/>
      </c>
    </row>
    <row r="3169" ht="18" customHeight="1" s="138">
      <c r="A3169" s="13" t="n">
        <v>3163</v>
      </c>
      <c r="B3169" s="14" t="n"/>
      <c r="C3169" s="47" t="n"/>
      <c r="D3169" s="47" t="n"/>
      <c r="E3169" s="49" t="n"/>
      <c r="F3169" s="28">
        <f>IFERROR(VLOOKUP(E3169,'أرصدة المخزن'!$A:$E,3,0),"")</f>
        <v/>
      </c>
      <c r="G3169" s="29">
        <f>IFERROR(VLOOKUP(E3169,'أرصدة المخزن'!$A:$H,4,FALSE),"")</f>
        <v/>
      </c>
      <c r="H3169" s="13" t="n"/>
      <c r="I3169" s="115" t="inlineStr">
        <is>
          <t>صرف</t>
        </is>
      </c>
      <c r="J3169" s="13" t="n"/>
      <c r="K3169" s="37">
        <f>IFERROR(VLOOKUP(E3169,'أرصدة المخزن'!$A:$H,8,0),"")</f>
        <v/>
      </c>
    </row>
    <row r="3170" ht="18" customHeight="1" s="138">
      <c r="A3170" s="13" t="n">
        <v>3164</v>
      </c>
      <c r="B3170" s="14" t="n"/>
      <c r="C3170" s="47" t="n"/>
      <c r="D3170" s="47" t="n"/>
      <c r="E3170" s="49" t="n"/>
      <c r="F3170" s="28">
        <f>IFERROR(VLOOKUP(E3170,'أرصدة المخزن'!$A:$E,3,0),"")</f>
        <v/>
      </c>
      <c r="G3170" s="29">
        <f>IFERROR(VLOOKUP(E3170,'أرصدة المخزن'!$A:$H,4,FALSE),"")</f>
        <v/>
      </c>
      <c r="H3170" s="13" t="n"/>
      <c r="I3170" s="115" t="inlineStr">
        <is>
          <t>صرف</t>
        </is>
      </c>
      <c r="J3170" s="13" t="n"/>
      <c r="K3170" s="37">
        <f>IFERROR(VLOOKUP(E3170,'أرصدة المخزن'!$A:$H,8,0),"")</f>
        <v/>
      </c>
    </row>
    <row r="3171" ht="18" customHeight="1" s="138">
      <c r="A3171" s="13" t="n">
        <v>3165</v>
      </c>
      <c r="B3171" s="14" t="n"/>
      <c r="C3171" s="47" t="n"/>
      <c r="D3171" s="47" t="n"/>
      <c r="E3171" s="49" t="n"/>
      <c r="F3171" s="28">
        <f>IFERROR(VLOOKUP(E3171,'أرصدة المخزن'!$A:$E,3,0),"")</f>
        <v/>
      </c>
      <c r="G3171" s="29">
        <f>IFERROR(VLOOKUP(E3171,'أرصدة المخزن'!$A:$H,4,FALSE),"")</f>
        <v/>
      </c>
      <c r="H3171" s="13" t="n"/>
      <c r="I3171" s="115" t="inlineStr">
        <is>
          <t>صرف</t>
        </is>
      </c>
      <c r="J3171" s="13" t="n"/>
      <c r="K3171" s="37">
        <f>IFERROR(VLOOKUP(E3171,'أرصدة المخزن'!$A:$H,8,0),"")</f>
        <v/>
      </c>
    </row>
    <row r="3172" ht="18" customHeight="1" s="138">
      <c r="A3172" s="13" t="n">
        <v>3166</v>
      </c>
      <c r="B3172" s="14" t="n"/>
      <c r="C3172" s="47" t="n"/>
      <c r="D3172" s="47" t="n"/>
      <c r="E3172" s="49" t="n"/>
      <c r="F3172" s="28">
        <f>IFERROR(VLOOKUP(E3172,'أرصدة المخزن'!$A:$E,3,0),"")</f>
        <v/>
      </c>
      <c r="G3172" s="29">
        <f>IFERROR(VLOOKUP(E3172,'أرصدة المخزن'!$A:$H,4,FALSE),"")</f>
        <v/>
      </c>
      <c r="H3172" s="13" t="n"/>
      <c r="I3172" s="115" t="inlineStr">
        <is>
          <t>صرف</t>
        </is>
      </c>
      <c r="J3172" s="13" t="n"/>
      <c r="K3172" s="37">
        <f>IFERROR(VLOOKUP(E3172,'أرصدة المخزن'!$A:$H,8,0),"")</f>
        <v/>
      </c>
    </row>
    <row r="3173" ht="18" customHeight="1" s="138">
      <c r="A3173" s="13" t="n">
        <v>3167</v>
      </c>
      <c r="B3173" s="14" t="n"/>
      <c r="C3173" s="47" t="n"/>
      <c r="D3173" s="47" t="n"/>
      <c r="E3173" s="49" t="n"/>
      <c r="F3173" s="28">
        <f>IFERROR(VLOOKUP(E3173,'أرصدة المخزن'!$A:$E,3,0),"")</f>
        <v/>
      </c>
      <c r="G3173" s="29">
        <f>IFERROR(VLOOKUP(E3173,'أرصدة المخزن'!$A:$H,4,FALSE),"")</f>
        <v/>
      </c>
      <c r="H3173" s="13" t="n"/>
      <c r="I3173" s="115" t="inlineStr">
        <is>
          <t>صرف</t>
        </is>
      </c>
      <c r="J3173" s="13" t="n"/>
      <c r="K3173" s="37">
        <f>IFERROR(VLOOKUP(E3173,'أرصدة المخزن'!$A:$H,8,0),"")</f>
        <v/>
      </c>
    </row>
    <row r="3174" ht="18" customHeight="1" s="138">
      <c r="A3174" s="13" t="n">
        <v>3168</v>
      </c>
      <c r="B3174" s="14" t="n"/>
      <c r="C3174" s="47" t="n"/>
      <c r="D3174" s="47" t="n"/>
      <c r="E3174" s="49" t="n"/>
      <c r="F3174" s="28">
        <f>IFERROR(VLOOKUP(E3174,'أرصدة المخزن'!$A:$E,3,0),"")</f>
        <v/>
      </c>
      <c r="G3174" s="29">
        <f>IFERROR(VLOOKUP(E3174,'أرصدة المخزن'!$A:$H,4,FALSE),"")</f>
        <v/>
      </c>
      <c r="H3174" s="13" t="n"/>
      <c r="I3174" s="115" t="inlineStr">
        <is>
          <t>صرف</t>
        </is>
      </c>
      <c r="J3174" s="13" t="n"/>
      <c r="K3174" s="37">
        <f>IFERROR(VLOOKUP(E3174,'أرصدة المخزن'!$A:$H,8,0),"")</f>
        <v/>
      </c>
    </row>
    <row r="3175" ht="18" customHeight="1" s="138">
      <c r="A3175" s="13" t="n">
        <v>3169</v>
      </c>
      <c r="B3175" s="14" t="n"/>
      <c r="C3175" s="47" t="n"/>
      <c r="D3175" s="47" t="n"/>
      <c r="E3175" s="49" t="n"/>
      <c r="F3175" s="28">
        <f>IFERROR(VLOOKUP(E3175,'أرصدة المخزن'!$A:$E,3,0),"")</f>
        <v/>
      </c>
      <c r="G3175" s="29">
        <f>IFERROR(VLOOKUP(E3175,'أرصدة المخزن'!$A:$H,4,FALSE),"")</f>
        <v/>
      </c>
      <c r="H3175" s="13" t="n"/>
      <c r="I3175" s="115" t="inlineStr">
        <is>
          <t>صرف</t>
        </is>
      </c>
      <c r="J3175" s="13" t="n"/>
      <c r="K3175" s="37">
        <f>IFERROR(VLOOKUP(E3175,'أرصدة المخزن'!$A:$H,8,0),"")</f>
        <v/>
      </c>
    </row>
    <row r="3176" ht="18" customHeight="1" s="138">
      <c r="A3176" s="13" t="n">
        <v>3170</v>
      </c>
      <c r="B3176" s="14" t="n"/>
      <c r="C3176" s="47" t="n"/>
      <c r="D3176" s="47" t="n"/>
      <c r="E3176" s="49" t="n"/>
      <c r="F3176" s="28">
        <f>IFERROR(VLOOKUP(E3176,'أرصدة المخزن'!$A:$E,3,0),"")</f>
        <v/>
      </c>
      <c r="G3176" s="29">
        <f>IFERROR(VLOOKUP(E3176,'أرصدة المخزن'!$A:$H,4,FALSE),"")</f>
        <v/>
      </c>
      <c r="H3176" s="13" t="n"/>
      <c r="I3176" s="115" t="inlineStr">
        <is>
          <t>صرف</t>
        </is>
      </c>
      <c r="J3176" s="13" t="n"/>
      <c r="K3176" s="37">
        <f>IFERROR(VLOOKUP(E3176,'أرصدة المخزن'!$A:$H,8,0),"")</f>
        <v/>
      </c>
    </row>
    <row r="3177" ht="18" customHeight="1" s="138">
      <c r="A3177" s="13" t="n">
        <v>3171</v>
      </c>
      <c r="B3177" s="14" t="n"/>
      <c r="C3177" s="47" t="n"/>
      <c r="D3177" s="47" t="n"/>
      <c r="E3177" s="49" t="n"/>
      <c r="F3177" s="28">
        <f>IFERROR(VLOOKUP(E3177,'أرصدة المخزن'!$A:$E,3,0),"")</f>
        <v/>
      </c>
      <c r="G3177" s="29">
        <f>IFERROR(VLOOKUP(E3177,'أرصدة المخزن'!$A:$H,4,FALSE),"")</f>
        <v/>
      </c>
      <c r="H3177" s="13" t="n"/>
      <c r="I3177" s="115" t="inlineStr">
        <is>
          <t>صرف</t>
        </is>
      </c>
      <c r="J3177" s="13" t="n"/>
      <c r="K3177" s="37">
        <f>IFERROR(VLOOKUP(E3177,'أرصدة المخزن'!$A:$H,8,0),"")</f>
        <v/>
      </c>
    </row>
    <row r="3178" ht="18" customHeight="1" s="138">
      <c r="A3178" s="13" t="n">
        <v>3172</v>
      </c>
      <c r="B3178" s="14" t="n"/>
      <c r="C3178" s="47" t="n"/>
      <c r="D3178" s="47" t="n"/>
      <c r="E3178" s="49" t="n"/>
      <c r="F3178" s="28">
        <f>IFERROR(VLOOKUP(E3178,'أرصدة المخزن'!$A:$E,3,0),"")</f>
        <v/>
      </c>
      <c r="G3178" s="29">
        <f>IFERROR(VLOOKUP(E3178,'أرصدة المخزن'!$A:$H,4,FALSE),"")</f>
        <v/>
      </c>
      <c r="H3178" s="13" t="n"/>
      <c r="I3178" s="115" t="inlineStr">
        <is>
          <t>صرف</t>
        </is>
      </c>
      <c r="J3178" s="13" t="n"/>
      <c r="K3178" s="37">
        <f>IFERROR(VLOOKUP(E3178,'أرصدة المخزن'!$A:$H,8,0),"")</f>
        <v/>
      </c>
    </row>
    <row r="3179" ht="18" customHeight="1" s="138">
      <c r="A3179" s="13" t="n">
        <v>3173</v>
      </c>
      <c r="B3179" s="14" t="n"/>
      <c r="C3179" s="47" t="n"/>
      <c r="D3179" s="47" t="n"/>
      <c r="E3179" s="49" t="n"/>
      <c r="F3179" s="28">
        <f>IFERROR(VLOOKUP(E3179,'أرصدة المخزن'!$A:$E,3,0),"")</f>
        <v/>
      </c>
      <c r="G3179" s="29">
        <f>IFERROR(VLOOKUP(E3179,'أرصدة المخزن'!$A:$H,4,FALSE),"")</f>
        <v/>
      </c>
      <c r="H3179" s="13" t="n"/>
      <c r="I3179" s="115" t="inlineStr">
        <is>
          <t>صرف</t>
        </is>
      </c>
      <c r="J3179" s="13" t="n"/>
      <c r="K3179" s="37">
        <f>IFERROR(VLOOKUP(E3179,'أرصدة المخزن'!$A:$H,8,0),"")</f>
        <v/>
      </c>
    </row>
    <row r="3180" ht="18" customHeight="1" s="138">
      <c r="A3180" s="13" t="n">
        <v>3174</v>
      </c>
      <c r="B3180" s="14" t="n"/>
      <c r="C3180" s="47" t="n"/>
      <c r="D3180" s="47" t="n"/>
      <c r="E3180" s="49" t="n"/>
      <c r="F3180" s="28">
        <f>IFERROR(VLOOKUP(E3180,'أرصدة المخزن'!$A:$E,3,0),"")</f>
        <v/>
      </c>
      <c r="G3180" s="29">
        <f>IFERROR(VLOOKUP(E3180,'أرصدة المخزن'!$A:$H,4,FALSE),"")</f>
        <v/>
      </c>
      <c r="H3180" s="13" t="n"/>
      <c r="I3180" s="115" t="inlineStr">
        <is>
          <t>صرف</t>
        </is>
      </c>
      <c r="J3180" s="13" t="n"/>
      <c r="K3180" s="37">
        <f>IFERROR(VLOOKUP(E3180,'أرصدة المخزن'!$A:$H,8,0),"")</f>
        <v/>
      </c>
    </row>
    <row r="3181" ht="18" customHeight="1" s="138">
      <c r="A3181" s="13" t="n">
        <v>3175</v>
      </c>
      <c r="B3181" s="14" t="n"/>
      <c r="C3181" s="47" t="n"/>
      <c r="D3181" s="47" t="n"/>
      <c r="E3181" s="49" t="n"/>
      <c r="F3181" s="28">
        <f>IFERROR(VLOOKUP(E3181,'أرصدة المخزن'!$A:$E,3,0),"")</f>
        <v/>
      </c>
      <c r="G3181" s="29">
        <f>IFERROR(VLOOKUP(E3181,'أرصدة المخزن'!$A:$H,4,FALSE),"")</f>
        <v/>
      </c>
      <c r="H3181" s="13" t="n"/>
      <c r="I3181" s="115" t="inlineStr">
        <is>
          <t>صرف</t>
        </is>
      </c>
      <c r="J3181" s="13" t="n"/>
      <c r="K3181" s="37">
        <f>IFERROR(VLOOKUP(E3181,'أرصدة المخزن'!$A:$H,8,0),"")</f>
        <v/>
      </c>
    </row>
    <row r="3182" ht="18" customHeight="1" s="138">
      <c r="A3182" s="13" t="n">
        <v>3176</v>
      </c>
      <c r="B3182" s="14" t="n"/>
      <c r="C3182" s="47" t="n"/>
      <c r="D3182" s="47" t="n"/>
      <c r="E3182" s="49" t="n"/>
      <c r="F3182" s="28">
        <f>IFERROR(VLOOKUP(E3182,'أرصدة المخزن'!$A:$E,3,0),"")</f>
        <v/>
      </c>
      <c r="G3182" s="29">
        <f>IFERROR(VLOOKUP(E3182,'أرصدة المخزن'!$A:$H,4,FALSE),"")</f>
        <v/>
      </c>
      <c r="H3182" s="13" t="n"/>
      <c r="I3182" s="115" t="inlineStr">
        <is>
          <t>صرف</t>
        </is>
      </c>
      <c r="J3182" s="13" t="n"/>
      <c r="K3182" s="37">
        <f>IFERROR(VLOOKUP(E3182,'أرصدة المخزن'!$A:$H,8,0),"")</f>
        <v/>
      </c>
    </row>
    <row r="3183" ht="18" customHeight="1" s="138">
      <c r="A3183" s="13" t="n">
        <v>3177</v>
      </c>
      <c r="B3183" s="14" t="n"/>
      <c r="C3183" s="47" t="n"/>
      <c r="D3183" s="47" t="n"/>
      <c r="E3183" s="49" t="n"/>
      <c r="F3183" s="28">
        <f>IFERROR(VLOOKUP(E3183,'أرصدة المخزن'!$A:$E,3,0),"")</f>
        <v/>
      </c>
      <c r="G3183" s="29">
        <f>IFERROR(VLOOKUP(E3183,'أرصدة المخزن'!$A:$H,4,FALSE),"")</f>
        <v/>
      </c>
      <c r="H3183" s="13" t="n"/>
      <c r="I3183" s="115" t="inlineStr">
        <is>
          <t>صرف</t>
        </is>
      </c>
      <c r="J3183" s="13" t="n"/>
      <c r="K3183" s="37">
        <f>IFERROR(VLOOKUP(E3183,'أرصدة المخزن'!$A:$H,8,0),"")</f>
        <v/>
      </c>
    </row>
    <row r="3184" ht="18" customHeight="1" s="138">
      <c r="A3184" s="13" t="n">
        <v>3178</v>
      </c>
      <c r="B3184" s="14" t="n"/>
      <c r="C3184" s="47" t="n"/>
      <c r="D3184" s="47" t="n"/>
      <c r="E3184" s="49" t="n"/>
      <c r="F3184" s="28">
        <f>IFERROR(VLOOKUP(E3184,'أرصدة المخزن'!$A:$E,3,0),"")</f>
        <v/>
      </c>
      <c r="G3184" s="29">
        <f>IFERROR(VLOOKUP(E3184,'أرصدة المخزن'!$A:$H,4,FALSE),"")</f>
        <v/>
      </c>
      <c r="H3184" s="13" t="n"/>
      <c r="I3184" s="115" t="inlineStr">
        <is>
          <t>صرف</t>
        </is>
      </c>
      <c r="J3184" s="13" t="n"/>
      <c r="K3184" s="37">
        <f>IFERROR(VLOOKUP(E3184,'أرصدة المخزن'!$A:$H,8,0),"")</f>
        <v/>
      </c>
    </row>
    <row r="3185" ht="18" customHeight="1" s="138">
      <c r="A3185" s="13" t="n">
        <v>3179</v>
      </c>
      <c r="B3185" s="14" t="n"/>
      <c r="C3185" s="47" t="n"/>
      <c r="D3185" s="47" t="n"/>
      <c r="E3185" s="49" t="n"/>
      <c r="F3185" s="28">
        <f>IFERROR(VLOOKUP(E3185,'أرصدة المخزن'!$A:$E,3,0),"")</f>
        <v/>
      </c>
      <c r="G3185" s="29">
        <f>IFERROR(VLOOKUP(E3185,'أرصدة المخزن'!$A:$H,4,FALSE),"")</f>
        <v/>
      </c>
      <c r="H3185" s="13" t="n"/>
      <c r="I3185" s="115" t="inlineStr">
        <is>
          <t>صرف</t>
        </is>
      </c>
      <c r="J3185" s="13" t="n"/>
      <c r="K3185" s="37">
        <f>IFERROR(VLOOKUP(E3185,'أرصدة المخزن'!$A:$H,8,0),"")</f>
        <v/>
      </c>
    </row>
    <row r="3186" ht="18" customHeight="1" s="138">
      <c r="A3186" s="13" t="n">
        <v>3180</v>
      </c>
      <c r="B3186" s="14" t="n"/>
      <c r="C3186" s="47" t="n"/>
      <c r="D3186" s="47" t="n"/>
      <c r="E3186" s="49" t="n"/>
      <c r="F3186" s="28">
        <f>IFERROR(VLOOKUP(E3186,'أرصدة المخزن'!$A:$E,3,0),"")</f>
        <v/>
      </c>
      <c r="G3186" s="29">
        <f>IFERROR(VLOOKUP(E3186,'أرصدة المخزن'!$A:$H,4,FALSE),"")</f>
        <v/>
      </c>
      <c r="H3186" s="13" t="n"/>
      <c r="I3186" s="115" t="inlineStr">
        <is>
          <t>صرف</t>
        </is>
      </c>
      <c r="J3186" s="13" t="n"/>
      <c r="K3186" s="37">
        <f>IFERROR(VLOOKUP(E3186,'أرصدة المخزن'!$A:$H,8,0),"")</f>
        <v/>
      </c>
    </row>
    <row r="3187" ht="18" customHeight="1" s="138">
      <c r="A3187" s="13" t="n">
        <v>3181</v>
      </c>
      <c r="B3187" s="14" t="n"/>
      <c r="C3187" s="47" t="n"/>
      <c r="D3187" s="47" t="n"/>
      <c r="E3187" s="49" t="n"/>
      <c r="F3187" s="28">
        <f>IFERROR(VLOOKUP(E3187,'أرصدة المخزن'!$A:$E,3,0),"")</f>
        <v/>
      </c>
      <c r="G3187" s="29">
        <f>IFERROR(VLOOKUP(E3187,'أرصدة المخزن'!$A:$H,4,FALSE),"")</f>
        <v/>
      </c>
      <c r="H3187" s="13" t="n"/>
      <c r="I3187" s="115" t="inlineStr">
        <is>
          <t>صرف</t>
        </is>
      </c>
      <c r="J3187" s="13" t="n"/>
      <c r="K3187" s="37">
        <f>IFERROR(VLOOKUP(E3187,'أرصدة المخزن'!$A:$H,8,0),"")</f>
        <v/>
      </c>
    </row>
    <row r="3188" ht="18" customHeight="1" s="138">
      <c r="A3188" s="13" t="n">
        <v>3182</v>
      </c>
      <c r="B3188" s="14" t="n"/>
      <c r="C3188" s="47" t="n"/>
      <c r="D3188" s="47" t="n"/>
      <c r="E3188" s="49" t="n"/>
      <c r="F3188" s="28">
        <f>IFERROR(VLOOKUP(E3188,'أرصدة المخزن'!$A:$E,3,0),"")</f>
        <v/>
      </c>
      <c r="G3188" s="29">
        <f>IFERROR(VLOOKUP(E3188,'أرصدة المخزن'!$A:$H,4,FALSE),"")</f>
        <v/>
      </c>
      <c r="H3188" s="13" t="n"/>
      <c r="I3188" s="115" t="inlineStr">
        <is>
          <t>صرف</t>
        </is>
      </c>
      <c r="J3188" s="13" t="n"/>
      <c r="K3188" s="37">
        <f>IFERROR(VLOOKUP(E3188,'أرصدة المخزن'!$A:$H,8,0),"")</f>
        <v/>
      </c>
    </row>
    <row r="3189" ht="18" customHeight="1" s="138">
      <c r="A3189" s="13" t="n">
        <v>3183</v>
      </c>
      <c r="B3189" s="14" t="n"/>
      <c r="C3189" s="47" t="n"/>
      <c r="D3189" s="47" t="n"/>
      <c r="E3189" s="49" t="n"/>
      <c r="F3189" s="28">
        <f>IFERROR(VLOOKUP(E3189,'أرصدة المخزن'!$A:$E,3,0),"")</f>
        <v/>
      </c>
      <c r="G3189" s="29">
        <f>IFERROR(VLOOKUP(E3189,'أرصدة المخزن'!$A:$H,4,FALSE),"")</f>
        <v/>
      </c>
      <c r="H3189" s="13" t="n"/>
      <c r="I3189" s="115" t="inlineStr">
        <is>
          <t>صرف</t>
        </is>
      </c>
      <c r="J3189" s="13" t="n"/>
      <c r="K3189" s="37">
        <f>IFERROR(VLOOKUP(E3189,'أرصدة المخزن'!$A:$H,8,0),"")</f>
        <v/>
      </c>
    </row>
    <row r="3190" ht="18" customHeight="1" s="138">
      <c r="A3190" s="13" t="n">
        <v>3184</v>
      </c>
      <c r="B3190" s="14" t="n"/>
      <c r="C3190" s="47" t="n"/>
      <c r="D3190" s="47" t="n"/>
      <c r="E3190" s="49" t="n"/>
      <c r="F3190" s="28">
        <f>IFERROR(VLOOKUP(E3190,'أرصدة المخزن'!$A:$E,3,0),"")</f>
        <v/>
      </c>
      <c r="G3190" s="29">
        <f>IFERROR(VLOOKUP(E3190,'أرصدة المخزن'!$A:$H,4,FALSE),"")</f>
        <v/>
      </c>
      <c r="H3190" s="13" t="n"/>
      <c r="I3190" s="115" t="inlineStr">
        <is>
          <t>صرف</t>
        </is>
      </c>
      <c r="J3190" s="13" t="n"/>
      <c r="K3190" s="37">
        <f>IFERROR(VLOOKUP(E3190,'أرصدة المخزن'!$A:$H,8,0),"")</f>
        <v/>
      </c>
    </row>
    <row r="3191" ht="18" customHeight="1" s="138">
      <c r="A3191" s="13" t="n">
        <v>3185</v>
      </c>
      <c r="B3191" s="14" t="n"/>
      <c r="C3191" s="47" t="n"/>
      <c r="D3191" s="47" t="n"/>
      <c r="E3191" s="49" t="n"/>
      <c r="F3191" s="28">
        <f>IFERROR(VLOOKUP(E3191,'أرصدة المخزن'!$A:$E,3,0),"")</f>
        <v/>
      </c>
      <c r="G3191" s="29">
        <f>IFERROR(VLOOKUP(E3191,'أرصدة المخزن'!$A:$H,4,FALSE),"")</f>
        <v/>
      </c>
      <c r="H3191" s="13" t="n"/>
      <c r="I3191" s="115" t="inlineStr">
        <is>
          <t>صرف</t>
        </is>
      </c>
      <c r="J3191" s="13" t="n"/>
      <c r="K3191" s="37">
        <f>IFERROR(VLOOKUP(E3191,'أرصدة المخزن'!$A:$H,8,0),"")</f>
        <v/>
      </c>
    </row>
    <row r="3192" ht="18" customHeight="1" s="138">
      <c r="A3192" s="13" t="n">
        <v>3186</v>
      </c>
      <c r="B3192" s="14" t="n"/>
      <c r="C3192" s="47" t="n"/>
      <c r="D3192" s="47" t="n"/>
      <c r="E3192" s="49" t="n"/>
      <c r="F3192" s="28">
        <f>IFERROR(VLOOKUP(E3192,'أرصدة المخزن'!$A:$E,3,0),"")</f>
        <v/>
      </c>
      <c r="G3192" s="29">
        <f>IFERROR(VLOOKUP(E3192,'أرصدة المخزن'!$A:$H,4,FALSE),"")</f>
        <v/>
      </c>
      <c r="H3192" s="13" t="n"/>
      <c r="I3192" s="115" t="inlineStr">
        <is>
          <t>صرف</t>
        </is>
      </c>
      <c r="J3192" s="13" t="n"/>
      <c r="K3192" s="37">
        <f>IFERROR(VLOOKUP(E3192,'أرصدة المخزن'!$A:$H,8,0),"")</f>
        <v/>
      </c>
    </row>
    <row r="3193" ht="18" customHeight="1" s="138">
      <c r="A3193" s="13" t="n">
        <v>3187</v>
      </c>
      <c r="B3193" s="14" t="n"/>
      <c r="C3193" s="47" t="n"/>
      <c r="D3193" s="47" t="n"/>
      <c r="E3193" s="49" t="n"/>
      <c r="F3193" s="28">
        <f>IFERROR(VLOOKUP(E3193,'أرصدة المخزن'!$A:$E,3,0),"")</f>
        <v/>
      </c>
      <c r="G3193" s="29">
        <f>IFERROR(VLOOKUP(E3193,'أرصدة المخزن'!$A:$H,4,FALSE),"")</f>
        <v/>
      </c>
      <c r="H3193" s="13" t="n"/>
      <c r="I3193" s="115" t="inlineStr">
        <is>
          <t>صرف</t>
        </is>
      </c>
      <c r="J3193" s="13" t="n"/>
      <c r="K3193" s="37">
        <f>IFERROR(VLOOKUP(E3193,'أرصدة المخزن'!$A:$H,8,0),"")</f>
        <v/>
      </c>
    </row>
    <row r="3194" ht="18" customHeight="1" s="138">
      <c r="A3194" s="13" t="n">
        <v>3188</v>
      </c>
      <c r="B3194" s="14" t="n"/>
      <c r="C3194" s="47" t="n"/>
      <c r="D3194" s="47" t="n"/>
      <c r="E3194" s="49" t="n"/>
      <c r="F3194" s="28">
        <f>IFERROR(VLOOKUP(E3194,'أرصدة المخزن'!$A:$E,3,0),"")</f>
        <v/>
      </c>
      <c r="G3194" s="29">
        <f>IFERROR(VLOOKUP(E3194,'أرصدة المخزن'!$A:$H,4,FALSE),"")</f>
        <v/>
      </c>
      <c r="H3194" s="13" t="n"/>
      <c r="I3194" s="115" t="inlineStr">
        <is>
          <t>صرف</t>
        </is>
      </c>
      <c r="J3194" s="13" t="n"/>
      <c r="K3194" s="37">
        <f>IFERROR(VLOOKUP(E3194,'أرصدة المخزن'!$A:$H,8,0),"")</f>
        <v/>
      </c>
    </row>
    <row r="3195" ht="18" customHeight="1" s="138">
      <c r="A3195" s="13" t="n">
        <v>3189</v>
      </c>
      <c r="B3195" s="14" t="n"/>
      <c r="C3195" s="47" t="n"/>
      <c r="D3195" s="47" t="n"/>
      <c r="E3195" s="49" t="n"/>
      <c r="F3195" s="28">
        <f>IFERROR(VLOOKUP(E3195,'أرصدة المخزن'!$A:$E,3,0),"")</f>
        <v/>
      </c>
      <c r="G3195" s="29">
        <f>IFERROR(VLOOKUP(E3195,'أرصدة المخزن'!$A:$H,4,FALSE),"")</f>
        <v/>
      </c>
      <c r="H3195" s="13" t="n"/>
      <c r="I3195" s="115" t="inlineStr">
        <is>
          <t>صرف</t>
        </is>
      </c>
      <c r="J3195" s="13" t="n"/>
      <c r="K3195" s="37">
        <f>IFERROR(VLOOKUP(E3195,'أرصدة المخزن'!$A:$H,8,0),"")</f>
        <v/>
      </c>
    </row>
    <row r="3196" ht="18" customHeight="1" s="138">
      <c r="A3196" s="13" t="n">
        <v>3190</v>
      </c>
      <c r="B3196" s="14" t="n"/>
      <c r="C3196" s="47" t="n"/>
      <c r="D3196" s="47" t="n"/>
      <c r="E3196" s="49" t="n"/>
      <c r="F3196" s="28">
        <f>IFERROR(VLOOKUP(E3196,'أرصدة المخزن'!$A:$E,3,0),"")</f>
        <v/>
      </c>
      <c r="G3196" s="29">
        <f>IFERROR(VLOOKUP(E3196,'أرصدة المخزن'!$A:$H,4,FALSE),"")</f>
        <v/>
      </c>
      <c r="H3196" s="13" t="n"/>
      <c r="I3196" s="115" t="inlineStr">
        <is>
          <t>صرف</t>
        </is>
      </c>
      <c r="J3196" s="13" t="n"/>
      <c r="K3196" s="37">
        <f>IFERROR(VLOOKUP(E3196,'أرصدة المخزن'!$A:$H,8,0),"")</f>
        <v/>
      </c>
    </row>
    <row r="3197" ht="18" customHeight="1" s="138">
      <c r="A3197" s="13" t="n">
        <v>3191</v>
      </c>
      <c r="B3197" s="14" t="n"/>
      <c r="C3197" s="47" t="n"/>
      <c r="D3197" s="47" t="n"/>
      <c r="E3197" s="49" t="n"/>
      <c r="F3197" s="28">
        <f>IFERROR(VLOOKUP(E3197,'أرصدة المخزن'!$A:$E,3,0),"")</f>
        <v/>
      </c>
      <c r="G3197" s="29">
        <f>IFERROR(VLOOKUP(E3197,'أرصدة المخزن'!$A:$H,4,FALSE),"")</f>
        <v/>
      </c>
      <c r="H3197" s="13" t="n"/>
      <c r="I3197" s="115" t="inlineStr">
        <is>
          <t>صرف</t>
        </is>
      </c>
      <c r="J3197" s="13" t="n"/>
      <c r="K3197" s="37">
        <f>IFERROR(VLOOKUP(E3197,'أرصدة المخزن'!$A:$H,8,0),"")</f>
        <v/>
      </c>
    </row>
    <row r="3198" ht="18" customHeight="1" s="138">
      <c r="A3198" s="13" t="n">
        <v>3192</v>
      </c>
      <c r="B3198" s="14" t="n"/>
      <c r="C3198" s="47" t="n"/>
      <c r="D3198" s="47" t="n"/>
      <c r="E3198" s="49" t="n"/>
      <c r="F3198" s="28">
        <f>IFERROR(VLOOKUP(E3198,'أرصدة المخزن'!$A:$E,3,0),"")</f>
        <v/>
      </c>
      <c r="G3198" s="29">
        <f>IFERROR(VLOOKUP(E3198,'أرصدة المخزن'!$A:$H,4,FALSE),"")</f>
        <v/>
      </c>
      <c r="H3198" s="13" t="n"/>
      <c r="I3198" s="115" t="inlineStr">
        <is>
          <t>صرف</t>
        </is>
      </c>
      <c r="J3198" s="13" t="n"/>
      <c r="K3198" s="37">
        <f>IFERROR(VLOOKUP(E3198,'أرصدة المخزن'!$A:$H,8,0),"")</f>
        <v/>
      </c>
    </row>
    <row r="3199" ht="18" customHeight="1" s="138">
      <c r="A3199" s="13" t="n">
        <v>3193</v>
      </c>
      <c r="B3199" s="14" t="n"/>
      <c r="C3199" s="47" t="n"/>
      <c r="D3199" s="47" t="n"/>
      <c r="E3199" s="49" t="n"/>
      <c r="F3199" s="28">
        <f>IFERROR(VLOOKUP(E3199,'أرصدة المخزن'!$A:$E,3,0),"")</f>
        <v/>
      </c>
      <c r="G3199" s="29">
        <f>IFERROR(VLOOKUP(E3199,'أرصدة المخزن'!$A:$H,4,FALSE),"")</f>
        <v/>
      </c>
      <c r="H3199" s="13" t="n"/>
      <c r="I3199" s="115" t="inlineStr">
        <is>
          <t>صرف</t>
        </is>
      </c>
      <c r="J3199" s="13" t="n"/>
      <c r="K3199" s="37">
        <f>IFERROR(VLOOKUP(E3199,'أرصدة المخزن'!$A:$H,8,0),"")</f>
        <v/>
      </c>
    </row>
    <row r="3200" ht="18" customHeight="1" s="138">
      <c r="A3200" s="13" t="n">
        <v>3194</v>
      </c>
      <c r="B3200" s="14" t="n"/>
      <c r="C3200" s="47" t="n"/>
      <c r="D3200" s="47" t="n"/>
      <c r="E3200" s="49" t="n"/>
      <c r="F3200" s="28">
        <f>IFERROR(VLOOKUP(E3200,'أرصدة المخزن'!$A:$E,3,0),"")</f>
        <v/>
      </c>
      <c r="G3200" s="29">
        <f>IFERROR(VLOOKUP(E3200,'أرصدة المخزن'!$A:$H,4,FALSE),"")</f>
        <v/>
      </c>
      <c r="H3200" s="13" t="n"/>
      <c r="I3200" s="115" t="inlineStr">
        <is>
          <t>صرف</t>
        </is>
      </c>
      <c r="J3200" s="13" t="n"/>
      <c r="K3200" s="37">
        <f>IFERROR(VLOOKUP(E3200,'أرصدة المخزن'!$A:$H,8,0),"")</f>
        <v/>
      </c>
    </row>
    <row r="3201" ht="18" customHeight="1" s="138">
      <c r="A3201" s="13" t="n">
        <v>3195</v>
      </c>
      <c r="B3201" s="14" t="n"/>
      <c r="C3201" s="47" t="n"/>
      <c r="D3201" s="47" t="n"/>
      <c r="E3201" s="49" t="n"/>
      <c r="F3201" s="28">
        <f>IFERROR(VLOOKUP(E3201,'أرصدة المخزن'!$A:$E,3,0),"")</f>
        <v/>
      </c>
      <c r="G3201" s="29">
        <f>IFERROR(VLOOKUP(E3201,'أرصدة المخزن'!$A:$H,4,FALSE),"")</f>
        <v/>
      </c>
      <c r="H3201" s="13" t="n"/>
      <c r="I3201" s="115" t="inlineStr">
        <is>
          <t>صرف</t>
        </is>
      </c>
      <c r="J3201" s="13" t="n"/>
      <c r="K3201" s="37">
        <f>IFERROR(VLOOKUP(E3201,'أرصدة المخزن'!$A:$H,8,0),"")</f>
        <v/>
      </c>
    </row>
    <row r="3202" ht="18" customHeight="1" s="138">
      <c r="A3202" s="13" t="n">
        <v>3196</v>
      </c>
      <c r="B3202" s="14" t="n"/>
      <c r="C3202" s="47" t="n"/>
      <c r="D3202" s="47" t="n"/>
      <c r="E3202" s="49" t="n"/>
      <c r="F3202" s="28">
        <f>IFERROR(VLOOKUP(E3202,'أرصدة المخزن'!$A:$E,3,0),"")</f>
        <v/>
      </c>
      <c r="G3202" s="29">
        <f>IFERROR(VLOOKUP(E3202,'أرصدة المخزن'!$A:$H,4,FALSE),"")</f>
        <v/>
      </c>
      <c r="H3202" s="13" t="n"/>
      <c r="I3202" s="115" t="inlineStr">
        <is>
          <t>صرف</t>
        </is>
      </c>
      <c r="J3202" s="13" t="n"/>
      <c r="K3202" s="37">
        <f>IFERROR(VLOOKUP(E3202,'أرصدة المخزن'!$A:$H,8,0),"")</f>
        <v/>
      </c>
    </row>
    <row r="3203" ht="18" customHeight="1" s="138">
      <c r="A3203" s="13" t="n">
        <v>3197</v>
      </c>
      <c r="B3203" s="14" t="n"/>
      <c r="C3203" s="47" t="n"/>
      <c r="D3203" s="47" t="n"/>
      <c r="E3203" s="49" t="n"/>
      <c r="F3203" s="28">
        <f>IFERROR(VLOOKUP(E3203,'أرصدة المخزن'!$A:$E,3,0),"")</f>
        <v/>
      </c>
      <c r="G3203" s="29">
        <f>IFERROR(VLOOKUP(E3203,'أرصدة المخزن'!$A:$H,4,FALSE),"")</f>
        <v/>
      </c>
      <c r="H3203" s="13" t="n"/>
      <c r="I3203" s="115" t="inlineStr">
        <is>
          <t>صرف</t>
        </is>
      </c>
      <c r="J3203" s="13" t="n"/>
      <c r="K3203" s="37">
        <f>IFERROR(VLOOKUP(E3203,'أرصدة المخزن'!$A:$H,8,0),"")</f>
        <v/>
      </c>
    </row>
    <row r="3204" ht="18" customHeight="1" s="138">
      <c r="A3204" s="13" t="n">
        <v>3198</v>
      </c>
      <c r="B3204" s="14" t="n"/>
      <c r="C3204" s="47" t="n"/>
      <c r="D3204" s="47" t="n"/>
      <c r="E3204" s="49" t="n"/>
      <c r="F3204" s="28">
        <f>IFERROR(VLOOKUP(E3204,'أرصدة المخزن'!$A:$E,3,0),"")</f>
        <v/>
      </c>
      <c r="G3204" s="29">
        <f>IFERROR(VLOOKUP(E3204,'أرصدة المخزن'!$A:$H,4,FALSE),"")</f>
        <v/>
      </c>
      <c r="H3204" s="13" t="n"/>
      <c r="I3204" s="115" t="inlineStr">
        <is>
          <t>صرف</t>
        </is>
      </c>
      <c r="J3204" s="13" t="n"/>
      <c r="K3204" s="37">
        <f>IFERROR(VLOOKUP(E3204,'أرصدة المخزن'!$A:$H,8,0),"")</f>
        <v/>
      </c>
    </row>
    <row r="3205" ht="18" customHeight="1" s="138">
      <c r="A3205" s="13" t="n">
        <v>3199</v>
      </c>
      <c r="B3205" s="14" t="n"/>
      <c r="C3205" s="47" t="n"/>
      <c r="D3205" s="47" t="n"/>
      <c r="E3205" s="49" t="n"/>
      <c r="F3205" s="28">
        <f>IFERROR(VLOOKUP(E3205,'أرصدة المخزن'!$A:$E,3,0),"")</f>
        <v/>
      </c>
      <c r="G3205" s="29">
        <f>IFERROR(VLOOKUP(E3205,'أرصدة المخزن'!$A:$H,4,FALSE),"")</f>
        <v/>
      </c>
      <c r="H3205" s="13" t="n"/>
      <c r="I3205" s="115" t="inlineStr">
        <is>
          <t>صرف</t>
        </is>
      </c>
      <c r="J3205" s="13" t="n"/>
      <c r="K3205" s="37">
        <f>IFERROR(VLOOKUP(E3205,'أرصدة المخزن'!$A:$H,8,0),"")</f>
        <v/>
      </c>
    </row>
    <row r="3206" ht="18" customHeight="1" s="138">
      <c r="A3206" s="13" t="n">
        <v>3200</v>
      </c>
      <c r="B3206" s="14" t="n"/>
      <c r="C3206" s="47" t="n"/>
      <c r="D3206" s="47" t="n"/>
      <c r="E3206" s="49" t="n"/>
      <c r="F3206" s="28">
        <f>IFERROR(VLOOKUP(E3206,'أرصدة المخزن'!$A:$E,3,0),"")</f>
        <v/>
      </c>
      <c r="G3206" s="29">
        <f>IFERROR(VLOOKUP(E3206,'أرصدة المخزن'!$A:$H,4,FALSE),"")</f>
        <v/>
      </c>
      <c r="H3206" s="13" t="n"/>
      <c r="I3206" s="115" t="inlineStr">
        <is>
          <t>صرف</t>
        </is>
      </c>
      <c r="J3206" s="13" t="n"/>
      <c r="K3206" s="37">
        <f>IFERROR(VLOOKUP(E3206,'أرصدة المخزن'!$A:$H,8,0),"")</f>
        <v/>
      </c>
    </row>
    <row r="3207" ht="18" customHeight="1" s="138">
      <c r="A3207" s="13" t="n">
        <v>3201</v>
      </c>
      <c r="B3207" s="14" t="n"/>
      <c r="C3207" s="47" t="n"/>
      <c r="D3207" s="47" t="n"/>
      <c r="E3207" s="49" t="n"/>
      <c r="F3207" s="28">
        <f>IFERROR(VLOOKUP(E3207,'أرصدة المخزن'!$A:$E,3,0),"")</f>
        <v/>
      </c>
      <c r="G3207" s="29">
        <f>IFERROR(VLOOKUP(E3207,'أرصدة المخزن'!$A:$H,4,FALSE),"")</f>
        <v/>
      </c>
      <c r="H3207" s="13" t="n"/>
      <c r="I3207" s="115" t="inlineStr">
        <is>
          <t>صرف</t>
        </is>
      </c>
      <c r="J3207" s="13" t="n"/>
      <c r="K3207" s="37">
        <f>IFERROR(VLOOKUP(E3207,'أرصدة المخزن'!$A:$H,8,0),"")</f>
        <v/>
      </c>
    </row>
    <row r="3208" ht="18" customHeight="1" s="138">
      <c r="A3208" s="13" t="n">
        <v>3202</v>
      </c>
      <c r="B3208" s="14" t="n"/>
      <c r="C3208" s="47" t="n"/>
      <c r="D3208" s="47" t="n"/>
      <c r="E3208" s="49" t="n"/>
      <c r="F3208" s="28">
        <f>IFERROR(VLOOKUP(E3208,'أرصدة المخزن'!$A:$E,3,0),"")</f>
        <v/>
      </c>
      <c r="G3208" s="29">
        <f>IFERROR(VLOOKUP(E3208,'أرصدة المخزن'!$A:$H,4,FALSE),"")</f>
        <v/>
      </c>
      <c r="H3208" s="13" t="n"/>
      <c r="I3208" s="115" t="inlineStr">
        <is>
          <t>صرف</t>
        </is>
      </c>
      <c r="J3208" s="13" t="n"/>
      <c r="K3208" s="37">
        <f>IFERROR(VLOOKUP(E3208,'أرصدة المخزن'!$A:$H,8,0),"")</f>
        <v/>
      </c>
    </row>
    <row r="3209" ht="18" customHeight="1" s="138">
      <c r="A3209" s="13" t="n">
        <v>3203</v>
      </c>
      <c r="B3209" s="14" t="n"/>
      <c r="C3209" s="47" t="n"/>
      <c r="D3209" s="47" t="n"/>
      <c r="E3209" s="49" t="n"/>
      <c r="F3209" s="28">
        <f>IFERROR(VLOOKUP(E3209,'أرصدة المخزن'!$A:$E,3,0),"")</f>
        <v/>
      </c>
      <c r="G3209" s="29">
        <f>IFERROR(VLOOKUP(E3209,'أرصدة المخزن'!$A:$H,4,FALSE),"")</f>
        <v/>
      </c>
      <c r="H3209" s="13" t="n"/>
      <c r="I3209" s="115" t="inlineStr">
        <is>
          <t>صرف</t>
        </is>
      </c>
      <c r="J3209" s="13" t="n"/>
      <c r="K3209" s="37">
        <f>IFERROR(VLOOKUP(E3209,'أرصدة المخزن'!$A:$H,8,0),"")</f>
        <v/>
      </c>
    </row>
    <row r="3210" ht="18" customHeight="1" s="138">
      <c r="A3210" s="13" t="n">
        <v>3204</v>
      </c>
      <c r="B3210" s="14" t="n"/>
      <c r="C3210" s="47" t="n"/>
      <c r="D3210" s="47" t="n"/>
      <c r="E3210" s="49" t="n"/>
      <c r="F3210" s="28">
        <f>IFERROR(VLOOKUP(E3210,'أرصدة المخزن'!$A:$E,3,0),"")</f>
        <v/>
      </c>
      <c r="G3210" s="29">
        <f>IFERROR(VLOOKUP(E3210,'أرصدة المخزن'!$A:$H,4,FALSE),"")</f>
        <v/>
      </c>
      <c r="H3210" s="13" t="n"/>
      <c r="I3210" s="115" t="inlineStr">
        <is>
          <t>صرف</t>
        </is>
      </c>
      <c r="J3210" s="13" t="n"/>
      <c r="K3210" s="37">
        <f>IFERROR(VLOOKUP(E3210,'أرصدة المخزن'!$A:$H,8,0),"")</f>
        <v/>
      </c>
    </row>
    <row r="3211" ht="18" customHeight="1" s="138">
      <c r="A3211" s="13" t="n">
        <v>3205</v>
      </c>
      <c r="B3211" s="14" t="n"/>
      <c r="C3211" s="47" t="n"/>
      <c r="D3211" s="47" t="n"/>
      <c r="E3211" s="49" t="n"/>
      <c r="F3211" s="28">
        <f>IFERROR(VLOOKUP(E3211,'أرصدة المخزن'!$A:$E,3,0),"")</f>
        <v/>
      </c>
      <c r="G3211" s="29">
        <f>IFERROR(VLOOKUP(E3211,'أرصدة المخزن'!$A:$H,4,FALSE),"")</f>
        <v/>
      </c>
      <c r="H3211" s="13" t="n"/>
      <c r="I3211" s="115" t="inlineStr">
        <is>
          <t>صرف</t>
        </is>
      </c>
      <c r="J3211" s="13" t="n"/>
      <c r="K3211" s="37">
        <f>IFERROR(VLOOKUP(E3211,'أرصدة المخزن'!$A:$H,8,0),"")</f>
        <v/>
      </c>
    </row>
    <row r="3212" ht="18" customHeight="1" s="138">
      <c r="A3212" s="13" t="n">
        <v>3206</v>
      </c>
      <c r="B3212" s="14" t="n"/>
      <c r="C3212" s="47" t="n"/>
      <c r="D3212" s="47" t="n"/>
      <c r="E3212" s="49" t="n"/>
      <c r="F3212" s="28">
        <f>IFERROR(VLOOKUP(E3212,'أرصدة المخزن'!$A:$E,3,0),"")</f>
        <v/>
      </c>
      <c r="G3212" s="29">
        <f>IFERROR(VLOOKUP(E3212,'أرصدة المخزن'!$A:$H,4,FALSE),"")</f>
        <v/>
      </c>
      <c r="H3212" s="13" t="n"/>
      <c r="I3212" s="115" t="inlineStr">
        <is>
          <t>صرف</t>
        </is>
      </c>
      <c r="J3212" s="13" t="n"/>
      <c r="K3212" s="37">
        <f>IFERROR(VLOOKUP(E3212,'أرصدة المخزن'!$A:$H,8,0),"")</f>
        <v/>
      </c>
    </row>
    <row r="3213" ht="18" customHeight="1" s="138">
      <c r="A3213" s="13" t="n">
        <v>3207</v>
      </c>
      <c r="B3213" s="14" t="n"/>
      <c r="C3213" s="47" t="n"/>
      <c r="D3213" s="47" t="n"/>
      <c r="E3213" s="49" t="n"/>
      <c r="F3213" s="28">
        <f>IFERROR(VLOOKUP(E3213,'أرصدة المخزن'!$A:$E,3,0),"")</f>
        <v/>
      </c>
      <c r="G3213" s="29">
        <f>IFERROR(VLOOKUP(E3213,'أرصدة المخزن'!$A:$H,4,FALSE),"")</f>
        <v/>
      </c>
      <c r="H3213" s="13" t="n"/>
      <c r="I3213" s="115" t="inlineStr">
        <is>
          <t>صرف</t>
        </is>
      </c>
      <c r="J3213" s="13" t="n"/>
      <c r="K3213" s="37">
        <f>IFERROR(VLOOKUP(E3213,'أرصدة المخزن'!$A:$H,8,0),"")</f>
        <v/>
      </c>
    </row>
    <row r="3214" ht="18" customHeight="1" s="138">
      <c r="A3214" s="13" t="n">
        <v>3208</v>
      </c>
      <c r="B3214" s="14" t="n"/>
      <c r="C3214" s="47" t="n"/>
      <c r="D3214" s="47" t="n"/>
      <c r="E3214" s="49" t="n"/>
      <c r="F3214" s="28">
        <f>IFERROR(VLOOKUP(E3214,'أرصدة المخزن'!$A:$E,3,0),"")</f>
        <v/>
      </c>
      <c r="G3214" s="29">
        <f>IFERROR(VLOOKUP(E3214,'أرصدة المخزن'!$A:$H,4,FALSE),"")</f>
        <v/>
      </c>
      <c r="H3214" s="13" t="n"/>
      <c r="I3214" s="115" t="inlineStr">
        <is>
          <t>صرف</t>
        </is>
      </c>
      <c r="J3214" s="13" t="n"/>
      <c r="K3214" s="37">
        <f>IFERROR(VLOOKUP(E3214,'أرصدة المخزن'!$A:$H,8,0),"")</f>
        <v/>
      </c>
    </row>
    <row r="3215" ht="18" customHeight="1" s="138">
      <c r="A3215" s="13" t="n">
        <v>3209</v>
      </c>
      <c r="B3215" s="14" t="n"/>
      <c r="C3215" s="47" t="n"/>
      <c r="D3215" s="47" t="n"/>
      <c r="E3215" s="49" t="n"/>
      <c r="F3215" s="28">
        <f>IFERROR(VLOOKUP(E3215,'أرصدة المخزن'!$A:$E,3,0),"")</f>
        <v/>
      </c>
      <c r="G3215" s="29">
        <f>IFERROR(VLOOKUP(E3215,'أرصدة المخزن'!$A:$H,4,FALSE),"")</f>
        <v/>
      </c>
      <c r="H3215" s="13" t="n"/>
      <c r="I3215" s="115" t="inlineStr">
        <is>
          <t>صرف</t>
        </is>
      </c>
      <c r="J3215" s="13" t="n"/>
      <c r="K3215" s="37">
        <f>IFERROR(VLOOKUP(E3215,'أرصدة المخزن'!$A:$H,8,0),"")</f>
        <v/>
      </c>
    </row>
    <row r="3216" ht="18" customHeight="1" s="138">
      <c r="A3216" s="13" t="n">
        <v>3210</v>
      </c>
      <c r="B3216" s="14" t="n"/>
      <c r="C3216" s="47" t="n"/>
      <c r="D3216" s="47" t="n"/>
      <c r="E3216" s="49" t="n"/>
      <c r="F3216" s="28">
        <f>IFERROR(VLOOKUP(E3216,'أرصدة المخزن'!$A:$E,3,0),"")</f>
        <v/>
      </c>
      <c r="G3216" s="29">
        <f>IFERROR(VLOOKUP(E3216,'أرصدة المخزن'!$A:$H,4,FALSE),"")</f>
        <v/>
      </c>
      <c r="H3216" s="13" t="n"/>
      <c r="I3216" s="115" t="inlineStr">
        <is>
          <t>صرف</t>
        </is>
      </c>
      <c r="J3216" s="13" t="n"/>
      <c r="K3216" s="37">
        <f>IFERROR(VLOOKUP(E3216,'أرصدة المخزن'!$A:$H,8,0),"")</f>
        <v/>
      </c>
    </row>
    <row r="3217" ht="18" customHeight="1" s="138">
      <c r="A3217" s="13" t="n">
        <v>3211</v>
      </c>
      <c r="B3217" s="14" t="n"/>
      <c r="C3217" s="47" t="n"/>
      <c r="D3217" s="47" t="n"/>
      <c r="E3217" s="49" t="n"/>
      <c r="F3217" s="28">
        <f>IFERROR(VLOOKUP(E3217,'أرصدة المخزن'!$A:$E,3,0),"")</f>
        <v/>
      </c>
      <c r="G3217" s="29">
        <f>IFERROR(VLOOKUP(E3217,'أرصدة المخزن'!$A:$H,4,FALSE),"")</f>
        <v/>
      </c>
      <c r="H3217" s="13" t="n"/>
      <c r="I3217" s="115" t="inlineStr">
        <is>
          <t>صرف</t>
        </is>
      </c>
      <c r="J3217" s="13" t="n"/>
      <c r="K3217" s="37">
        <f>IFERROR(VLOOKUP(E3217,'أرصدة المخزن'!$A:$H,8,0),"")</f>
        <v/>
      </c>
    </row>
    <row r="3218" ht="18" customHeight="1" s="138">
      <c r="A3218" s="13" t="n">
        <v>3212</v>
      </c>
      <c r="B3218" s="14" t="n"/>
      <c r="C3218" s="47" t="n"/>
      <c r="D3218" s="47" t="n"/>
      <c r="E3218" s="49" t="n"/>
      <c r="F3218" s="28">
        <f>IFERROR(VLOOKUP(E3218,'أرصدة المخزن'!$A:$E,3,0),"")</f>
        <v/>
      </c>
      <c r="G3218" s="29">
        <f>IFERROR(VLOOKUP(E3218,'أرصدة المخزن'!$A:$H,4,FALSE),"")</f>
        <v/>
      </c>
      <c r="H3218" s="13" t="n"/>
      <c r="I3218" s="115" t="inlineStr">
        <is>
          <t>صرف</t>
        </is>
      </c>
      <c r="J3218" s="13" t="n"/>
      <c r="K3218" s="37">
        <f>IFERROR(VLOOKUP(E3218,'أرصدة المخزن'!$A:$H,8,0),"")</f>
        <v/>
      </c>
    </row>
    <row r="3219" ht="18" customHeight="1" s="138">
      <c r="A3219" s="13" t="n">
        <v>3213</v>
      </c>
      <c r="B3219" s="14" t="n"/>
      <c r="C3219" s="47" t="n"/>
      <c r="D3219" s="47" t="n"/>
      <c r="E3219" s="49" t="n"/>
      <c r="F3219" s="28">
        <f>IFERROR(VLOOKUP(E3219,'أرصدة المخزن'!$A:$E,3,0),"")</f>
        <v/>
      </c>
      <c r="G3219" s="29">
        <f>IFERROR(VLOOKUP(E3219,'أرصدة المخزن'!$A:$H,4,FALSE),"")</f>
        <v/>
      </c>
      <c r="H3219" s="13" t="n"/>
      <c r="I3219" s="115" t="inlineStr">
        <is>
          <t>صرف</t>
        </is>
      </c>
      <c r="J3219" s="13" t="n"/>
      <c r="K3219" s="37">
        <f>IFERROR(VLOOKUP(E3219,'أرصدة المخزن'!$A:$H,8,0),"")</f>
        <v/>
      </c>
    </row>
    <row r="3220" ht="18" customHeight="1" s="138">
      <c r="A3220" s="13" t="n">
        <v>3214</v>
      </c>
      <c r="B3220" s="14" t="n"/>
      <c r="C3220" s="47" t="n"/>
      <c r="D3220" s="47" t="n"/>
      <c r="E3220" s="49" t="n"/>
      <c r="F3220" s="28">
        <f>IFERROR(VLOOKUP(E3220,'أرصدة المخزن'!$A:$E,3,0),"")</f>
        <v/>
      </c>
      <c r="G3220" s="29">
        <f>IFERROR(VLOOKUP(E3220,'أرصدة المخزن'!$A:$H,4,FALSE),"")</f>
        <v/>
      </c>
      <c r="H3220" s="13" t="n"/>
      <c r="I3220" s="115" t="inlineStr">
        <is>
          <t>صرف</t>
        </is>
      </c>
      <c r="J3220" s="13" t="n"/>
      <c r="K3220" s="37">
        <f>IFERROR(VLOOKUP(E3220,'أرصدة المخزن'!$A:$H,8,0),"")</f>
        <v/>
      </c>
    </row>
    <row r="3221" ht="18" customHeight="1" s="138">
      <c r="A3221" s="13" t="n">
        <v>3215</v>
      </c>
      <c r="B3221" s="14" t="n"/>
      <c r="C3221" s="47" t="n"/>
      <c r="D3221" s="47" t="n"/>
      <c r="E3221" s="49" t="n"/>
      <c r="F3221" s="28">
        <f>IFERROR(VLOOKUP(E3221,'أرصدة المخزن'!$A:$E,3,0),"")</f>
        <v/>
      </c>
      <c r="G3221" s="29">
        <f>IFERROR(VLOOKUP(E3221,'أرصدة المخزن'!$A:$H,4,FALSE),"")</f>
        <v/>
      </c>
      <c r="H3221" s="13" t="n"/>
      <c r="I3221" s="115" t="inlineStr">
        <is>
          <t>صرف</t>
        </is>
      </c>
      <c r="J3221" s="13" t="n"/>
      <c r="K3221" s="37">
        <f>IFERROR(VLOOKUP(E3221,'أرصدة المخزن'!$A:$H,8,0),"")</f>
        <v/>
      </c>
    </row>
    <row r="3222" ht="18" customHeight="1" s="138">
      <c r="A3222" s="13" t="n">
        <v>3216</v>
      </c>
      <c r="B3222" s="14" t="n"/>
      <c r="C3222" s="47" t="n"/>
      <c r="D3222" s="47" t="n"/>
      <c r="E3222" s="49" t="n"/>
      <c r="F3222" s="28">
        <f>IFERROR(VLOOKUP(E3222,'أرصدة المخزن'!$A:$E,3,0),"")</f>
        <v/>
      </c>
      <c r="G3222" s="29">
        <f>IFERROR(VLOOKUP(E3222,'أرصدة المخزن'!$A:$H,4,FALSE),"")</f>
        <v/>
      </c>
      <c r="H3222" s="13" t="n"/>
      <c r="I3222" s="115" t="inlineStr">
        <is>
          <t>صرف</t>
        </is>
      </c>
      <c r="J3222" s="13" t="n"/>
      <c r="K3222" s="37">
        <f>IFERROR(VLOOKUP(E3222,'أرصدة المخزن'!$A:$H,8,0),"")</f>
        <v/>
      </c>
    </row>
    <row r="3223" ht="18" customHeight="1" s="138">
      <c r="A3223" s="13" t="n">
        <v>3217</v>
      </c>
      <c r="B3223" s="14" t="n"/>
      <c r="C3223" s="47" t="n"/>
      <c r="D3223" s="47" t="n"/>
      <c r="E3223" s="49" t="n"/>
      <c r="F3223" s="28">
        <f>IFERROR(VLOOKUP(E3223,'أرصدة المخزن'!$A:$E,3,0),"")</f>
        <v/>
      </c>
      <c r="G3223" s="29">
        <f>IFERROR(VLOOKUP(E3223,'أرصدة المخزن'!$A:$H,4,FALSE),"")</f>
        <v/>
      </c>
      <c r="H3223" s="13" t="n"/>
      <c r="I3223" s="115" t="inlineStr">
        <is>
          <t>صرف</t>
        </is>
      </c>
      <c r="J3223" s="13" t="n"/>
      <c r="K3223" s="37">
        <f>IFERROR(VLOOKUP(E3223,'أرصدة المخزن'!$A:$H,8,0),"")</f>
        <v/>
      </c>
    </row>
    <row r="3224" ht="18" customHeight="1" s="138">
      <c r="A3224" s="13" t="n">
        <v>3218</v>
      </c>
      <c r="B3224" s="14" t="n"/>
      <c r="C3224" s="47" t="n"/>
      <c r="D3224" s="47" t="n"/>
      <c r="E3224" s="49" t="n"/>
      <c r="F3224" s="28">
        <f>IFERROR(VLOOKUP(E3224,'أرصدة المخزن'!$A:$E,3,0),"")</f>
        <v/>
      </c>
      <c r="G3224" s="29">
        <f>IFERROR(VLOOKUP(E3224,'أرصدة المخزن'!$A:$H,4,FALSE),"")</f>
        <v/>
      </c>
      <c r="H3224" s="13" t="n"/>
      <c r="I3224" s="115" t="inlineStr">
        <is>
          <t>صرف</t>
        </is>
      </c>
      <c r="J3224" s="13" t="n"/>
      <c r="K3224" s="37">
        <f>IFERROR(VLOOKUP(E3224,'أرصدة المخزن'!$A:$H,8,0),"")</f>
        <v/>
      </c>
    </row>
    <row r="3225" ht="18" customHeight="1" s="138">
      <c r="A3225" s="13" t="n">
        <v>3219</v>
      </c>
      <c r="B3225" s="14" t="n"/>
      <c r="C3225" s="47" t="n"/>
      <c r="D3225" s="47" t="n"/>
      <c r="E3225" s="49" t="n"/>
      <c r="F3225" s="28">
        <f>IFERROR(VLOOKUP(E3225,'أرصدة المخزن'!$A:$E,3,0),"")</f>
        <v/>
      </c>
      <c r="G3225" s="29">
        <f>IFERROR(VLOOKUP(E3225,'أرصدة المخزن'!$A:$H,4,FALSE),"")</f>
        <v/>
      </c>
      <c r="H3225" s="13" t="n"/>
      <c r="I3225" s="115" t="inlineStr">
        <is>
          <t>صرف</t>
        </is>
      </c>
      <c r="J3225" s="13" t="n"/>
      <c r="K3225" s="37">
        <f>IFERROR(VLOOKUP(E3225,'أرصدة المخزن'!$A:$H,8,0),"")</f>
        <v/>
      </c>
    </row>
    <row r="3226" ht="18" customHeight="1" s="138">
      <c r="A3226" s="13" t="n">
        <v>3220</v>
      </c>
      <c r="B3226" s="14" t="n"/>
      <c r="C3226" s="47" t="n"/>
      <c r="D3226" s="47" t="n"/>
      <c r="E3226" s="49" t="n"/>
      <c r="F3226" s="28">
        <f>IFERROR(VLOOKUP(E3226,'أرصدة المخزن'!$A:$E,3,0),"")</f>
        <v/>
      </c>
      <c r="G3226" s="29">
        <f>IFERROR(VLOOKUP(E3226,'أرصدة المخزن'!$A:$H,4,FALSE),"")</f>
        <v/>
      </c>
      <c r="H3226" s="13" t="n"/>
      <c r="I3226" s="115" t="inlineStr">
        <is>
          <t>صرف</t>
        </is>
      </c>
      <c r="J3226" s="13" t="n"/>
      <c r="K3226" s="37">
        <f>IFERROR(VLOOKUP(E3226,'أرصدة المخزن'!$A:$H,8,0),"")</f>
        <v/>
      </c>
    </row>
    <row r="3227" ht="18" customHeight="1" s="138">
      <c r="A3227" s="13" t="n">
        <v>3221</v>
      </c>
      <c r="B3227" s="14" t="n"/>
      <c r="C3227" s="47" t="n"/>
      <c r="D3227" s="47" t="n"/>
      <c r="E3227" s="49" t="n"/>
      <c r="F3227" s="28">
        <f>IFERROR(VLOOKUP(E3227,'أرصدة المخزن'!$A:$E,3,0),"")</f>
        <v/>
      </c>
      <c r="G3227" s="29">
        <f>IFERROR(VLOOKUP(E3227,'أرصدة المخزن'!$A:$H,4,FALSE),"")</f>
        <v/>
      </c>
      <c r="H3227" s="13" t="n"/>
      <c r="I3227" s="115" t="inlineStr">
        <is>
          <t>صرف</t>
        </is>
      </c>
      <c r="J3227" s="13" t="n"/>
      <c r="K3227" s="37">
        <f>IFERROR(VLOOKUP(E3227,'أرصدة المخزن'!$A:$H,8,0),"")</f>
        <v/>
      </c>
    </row>
    <row r="3228" ht="18" customHeight="1" s="138">
      <c r="A3228" s="13" t="n">
        <v>3222</v>
      </c>
      <c r="B3228" s="14" t="n"/>
      <c r="C3228" s="47" t="n"/>
      <c r="D3228" s="47" t="n"/>
      <c r="E3228" s="49" t="n"/>
      <c r="F3228" s="28">
        <f>IFERROR(VLOOKUP(E3228,'أرصدة المخزن'!$A:$E,3,0),"")</f>
        <v/>
      </c>
      <c r="G3228" s="29">
        <f>IFERROR(VLOOKUP(E3228,'أرصدة المخزن'!$A:$H,4,FALSE),"")</f>
        <v/>
      </c>
      <c r="H3228" s="13" t="n"/>
      <c r="I3228" s="115" t="inlineStr">
        <is>
          <t>صرف</t>
        </is>
      </c>
      <c r="J3228" s="13" t="n"/>
      <c r="K3228" s="37">
        <f>IFERROR(VLOOKUP(E3228,'أرصدة المخزن'!$A:$H,8,0),"")</f>
        <v/>
      </c>
    </row>
    <row r="3229" ht="18" customHeight="1" s="138">
      <c r="A3229" s="13" t="n">
        <v>3223</v>
      </c>
      <c r="B3229" s="14" t="n"/>
      <c r="C3229" s="47" t="n"/>
      <c r="D3229" s="47" t="n"/>
      <c r="E3229" s="49" t="n"/>
      <c r="F3229" s="28">
        <f>IFERROR(VLOOKUP(E3229,'أرصدة المخزن'!$A:$E,3,0),"")</f>
        <v/>
      </c>
      <c r="G3229" s="29">
        <f>IFERROR(VLOOKUP(E3229,'أرصدة المخزن'!$A:$H,4,FALSE),"")</f>
        <v/>
      </c>
      <c r="H3229" s="13" t="n"/>
      <c r="I3229" s="115" t="inlineStr">
        <is>
          <t>صرف</t>
        </is>
      </c>
      <c r="J3229" s="13" t="n"/>
      <c r="K3229" s="37">
        <f>IFERROR(VLOOKUP(E3229,'أرصدة المخزن'!$A:$H,8,0),"")</f>
        <v/>
      </c>
    </row>
    <row r="3230" ht="18" customHeight="1" s="138">
      <c r="A3230" s="13" t="n">
        <v>3224</v>
      </c>
      <c r="B3230" s="14" t="n"/>
      <c r="C3230" s="47" t="n"/>
      <c r="D3230" s="47" t="n"/>
      <c r="E3230" s="49" t="n"/>
      <c r="F3230" s="28">
        <f>IFERROR(VLOOKUP(E3230,'أرصدة المخزن'!$A:$E,3,0),"")</f>
        <v/>
      </c>
      <c r="G3230" s="29">
        <f>IFERROR(VLOOKUP(E3230,'أرصدة المخزن'!$A:$H,4,FALSE),"")</f>
        <v/>
      </c>
      <c r="H3230" s="13" t="n"/>
      <c r="I3230" s="115" t="inlineStr">
        <is>
          <t>صرف</t>
        </is>
      </c>
      <c r="J3230" s="13" t="n"/>
      <c r="K3230" s="37">
        <f>IFERROR(VLOOKUP(E3230,'أرصدة المخزن'!$A:$H,8,0),"")</f>
        <v/>
      </c>
    </row>
    <row r="3231" ht="18" customHeight="1" s="138">
      <c r="A3231" s="13" t="n">
        <v>3225</v>
      </c>
      <c r="B3231" s="14" t="n"/>
      <c r="C3231" s="47" t="n"/>
      <c r="D3231" s="47" t="n"/>
      <c r="E3231" s="49" t="n"/>
      <c r="F3231" s="28">
        <f>IFERROR(VLOOKUP(E3231,'أرصدة المخزن'!$A:$E,3,0),"")</f>
        <v/>
      </c>
      <c r="G3231" s="29">
        <f>IFERROR(VLOOKUP(E3231,'أرصدة المخزن'!$A:$H,4,FALSE),"")</f>
        <v/>
      </c>
      <c r="H3231" s="13" t="n"/>
      <c r="I3231" s="115" t="inlineStr">
        <is>
          <t>صرف</t>
        </is>
      </c>
      <c r="J3231" s="13" t="n"/>
      <c r="K3231" s="37">
        <f>IFERROR(VLOOKUP(E3231,'أرصدة المخزن'!$A:$H,8,0),"")</f>
        <v/>
      </c>
    </row>
    <row r="3232" ht="18" customHeight="1" s="138">
      <c r="A3232" s="13" t="n">
        <v>3226</v>
      </c>
      <c r="B3232" s="14" t="n"/>
      <c r="C3232" s="47" t="n"/>
      <c r="D3232" s="47" t="n"/>
      <c r="E3232" s="49" t="n"/>
      <c r="F3232" s="28">
        <f>IFERROR(VLOOKUP(E3232,'أرصدة المخزن'!$A:$E,3,0),"")</f>
        <v/>
      </c>
      <c r="G3232" s="29">
        <f>IFERROR(VLOOKUP(E3232,'أرصدة المخزن'!$A:$H,4,FALSE),"")</f>
        <v/>
      </c>
      <c r="H3232" s="13" t="n"/>
      <c r="I3232" s="115" t="inlineStr">
        <is>
          <t>صرف</t>
        </is>
      </c>
      <c r="J3232" s="13" t="n"/>
      <c r="K3232" s="37">
        <f>IFERROR(VLOOKUP(E3232,'أرصدة المخزن'!$A:$H,8,0),"")</f>
        <v/>
      </c>
    </row>
    <row r="3233" ht="18" customHeight="1" s="138">
      <c r="A3233" s="13" t="n">
        <v>3227</v>
      </c>
      <c r="B3233" s="14" t="n"/>
      <c r="C3233" s="47" t="n"/>
      <c r="D3233" s="47" t="n"/>
      <c r="E3233" s="49" t="n"/>
      <c r="F3233" s="28">
        <f>IFERROR(VLOOKUP(E3233,'أرصدة المخزن'!$A:$E,3,0),"")</f>
        <v/>
      </c>
      <c r="G3233" s="29">
        <f>IFERROR(VLOOKUP(E3233,'أرصدة المخزن'!$A:$H,4,FALSE),"")</f>
        <v/>
      </c>
      <c r="H3233" s="13" t="n"/>
      <c r="I3233" s="115" t="inlineStr">
        <is>
          <t>صرف</t>
        </is>
      </c>
      <c r="J3233" s="13" t="n"/>
      <c r="K3233" s="37">
        <f>IFERROR(VLOOKUP(E3233,'أرصدة المخزن'!$A:$H,8,0),"")</f>
        <v/>
      </c>
    </row>
    <row r="3234" ht="18" customHeight="1" s="138">
      <c r="A3234" s="13" t="n">
        <v>3228</v>
      </c>
      <c r="B3234" s="14" t="n"/>
      <c r="C3234" s="47" t="n"/>
      <c r="D3234" s="47" t="n"/>
      <c r="E3234" s="49" t="n"/>
      <c r="F3234" s="28">
        <f>IFERROR(VLOOKUP(E3234,'أرصدة المخزن'!$A:$E,3,0),"")</f>
        <v/>
      </c>
      <c r="G3234" s="29">
        <f>IFERROR(VLOOKUP(E3234,'أرصدة المخزن'!$A:$H,4,FALSE),"")</f>
        <v/>
      </c>
      <c r="H3234" s="13" t="n"/>
      <c r="I3234" s="115" t="inlineStr">
        <is>
          <t>صرف</t>
        </is>
      </c>
      <c r="J3234" s="13" t="n"/>
      <c r="K3234" s="37">
        <f>IFERROR(VLOOKUP(E3234,'أرصدة المخزن'!$A:$H,8,0),"")</f>
        <v/>
      </c>
    </row>
    <row r="3235" ht="18" customHeight="1" s="138">
      <c r="A3235" s="13" t="n">
        <v>3229</v>
      </c>
      <c r="B3235" s="14" t="n"/>
      <c r="C3235" s="47" t="n"/>
      <c r="D3235" s="47" t="n"/>
      <c r="E3235" s="49" t="n"/>
      <c r="F3235" s="28">
        <f>IFERROR(VLOOKUP(E3235,'أرصدة المخزن'!$A:$E,3,0),"")</f>
        <v/>
      </c>
      <c r="G3235" s="29">
        <f>IFERROR(VLOOKUP(E3235,'أرصدة المخزن'!$A:$H,4,FALSE),"")</f>
        <v/>
      </c>
      <c r="H3235" s="13" t="n"/>
      <c r="I3235" s="115" t="inlineStr">
        <is>
          <t>صرف</t>
        </is>
      </c>
      <c r="J3235" s="13" t="n"/>
      <c r="K3235" s="37">
        <f>IFERROR(VLOOKUP(E3235,'أرصدة المخزن'!$A:$H,8,0),"")</f>
        <v/>
      </c>
    </row>
    <row r="3236" ht="18" customHeight="1" s="138">
      <c r="A3236" s="13" t="n">
        <v>3230</v>
      </c>
      <c r="B3236" s="14" t="n"/>
      <c r="C3236" s="47" t="n"/>
      <c r="D3236" s="47" t="n"/>
      <c r="E3236" s="49" t="n"/>
      <c r="F3236" s="28">
        <f>IFERROR(VLOOKUP(E3236,'أرصدة المخزن'!$A:$E,3,0),"")</f>
        <v/>
      </c>
      <c r="G3236" s="29">
        <f>IFERROR(VLOOKUP(E3236,'أرصدة المخزن'!$A:$H,4,FALSE),"")</f>
        <v/>
      </c>
      <c r="H3236" s="13" t="n"/>
      <c r="I3236" s="115" t="inlineStr">
        <is>
          <t>صرف</t>
        </is>
      </c>
      <c r="J3236" s="13" t="n"/>
      <c r="K3236" s="37">
        <f>IFERROR(VLOOKUP(E3236,'أرصدة المخزن'!$A:$H,8,0),"")</f>
        <v/>
      </c>
    </row>
    <row r="3237" ht="18" customHeight="1" s="138">
      <c r="A3237" s="13" t="n">
        <v>3231</v>
      </c>
      <c r="B3237" s="14" t="n"/>
      <c r="C3237" s="47" t="n"/>
      <c r="D3237" s="47" t="n"/>
      <c r="E3237" s="49" t="n"/>
      <c r="F3237" s="28">
        <f>IFERROR(VLOOKUP(E3237,'أرصدة المخزن'!$A:$E,3,0),"")</f>
        <v/>
      </c>
      <c r="G3237" s="29">
        <f>IFERROR(VLOOKUP(E3237,'أرصدة المخزن'!$A:$H,4,FALSE),"")</f>
        <v/>
      </c>
      <c r="H3237" s="13" t="n"/>
      <c r="I3237" s="115" t="inlineStr">
        <is>
          <t>صرف</t>
        </is>
      </c>
      <c r="J3237" s="13" t="n"/>
      <c r="K3237" s="37">
        <f>IFERROR(VLOOKUP(E3237,'أرصدة المخزن'!$A:$H,8,0),"")</f>
        <v/>
      </c>
    </row>
    <row r="3238" ht="18" customHeight="1" s="138">
      <c r="A3238" s="13" t="n">
        <v>3232</v>
      </c>
      <c r="B3238" s="14" t="n"/>
      <c r="C3238" s="47" t="n"/>
      <c r="D3238" s="47" t="n"/>
      <c r="E3238" s="49" t="n"/>
      <c r="F3238" s="28">
        <f>IFERROR(VLOOKUP(E3238,'أرصدة المخزن'!$A:$E,3,0),"")</f>
        <v/>
      </c>
      <c r="G3238" s="29">
        <f>IFERROR(VLOOKUP(E3238,'أرصدة المخزن'!$A:$H,4,FALSE),"")</f>
        <v/>
      </c>
      <c r="H3238" s="13" t="n"/>
      <c r="I3238" s="115" t="inlineStr">
        <is>
          <t>صرف</t>
        </is>
      </c>
      <c r="J3238" s="13" t="n"/>
      <c r="K3238" s="37">
        <f>IFERROR(VLOOKUP(E3238,'أرصدة المخزن'!$A:$H,8,0),"")</f>
        <v/>
      </c>
    </row>
    <row r="3239" ht="18" customHeight="1" s="138">
      <c r="A3239" s="13" t="n">
        <v>3233</v>
      </c>
      <c r="B3239" s="14" t="n"/>
      <c r="C3239" s="47" t="n"/>
      <c r="D3239" s="47" t="n"/>
      <c r="E3239" s="49" t="n"/>
      <c r="F3239" s="28">
        <f>IFERROR(VLOOKUP(E3239,'أرصدة المخزن'!$A:$E,3,0),"")</f>
        <v/>
      </c>
      <c r="G3239" s="29">
        <f>IFERROR(VLOOKUP(E3239,'أرصدة المخزن'!$A:$H,4,FALSE),"")</f>
        <v/>
      </c>
      <c r="H3239" s="13" t="n"/>
      <c r="I3239" s="115" t="inlineStr">
        <is>
          <t>صرف</t>
        </is>
      </c>
      <c r="J3239" s="13" t="n"/>
      <c r="K3239" s="37">
        <f>IFERROR(VLOOKUP(E3239,'أرصدة المخزن'!$A:$H,8,0),"")</f>
        <v/>
      </c>
    </row>
    <row r="3240" ht="18" customHeight="1" s="138">
      <c r="A3240" s="13" t="n">
        <v>3234</v>
      </c>
      <c r="B3240" s="14" t="n"/>
      <c r="C3240" s="47" t="n"/>
      <c r="D3240" s="47" t="n"/>
      <c r="E3240" s="49" t="n"/>
      <c r="F3240" s="28">
        <f>IFERROR(VLOOKUP(E3240,'أرصدة المخزن'!$A:$E,3,0),"")</f>
        <v/>
      </c>
      <c r="G3240" s="29">
        <f>IFERROR(VLOOKUP(E3240,'أرصدة المخزن'!$A:$H,4,FALSE),"")</f>
        <v/>
      </c>
      <c r="H3240" s="13" t="n"/>
      <c r="I3240" s="115" t="inlineStr">
        <is>
          <t>صرف</t>
        </is>
      </c>
      <c r="J3240" s="13" t="n"/>
      <c r="K3240" s="37">
        <f>IFERROR(VLOOKUP(E3240,'أرصدة المخزن'!$A:$H,8,0),"")</f>
        <v/>
      </c>
    </row>
    <row r="3241" ht="18" customHeight="1" s="138">
      <c r="A3241" s="13" t="n">
        <v>3235</v>
      </c>
      <c r="B3241" s="14" t="n"/>
      <c r="C3241" s="47" t="n"/>
      <c r="D3241" s="47" t="n"/>
      <c r="E3241" s="49" t="n"/>
      <c r="F3241" s="28">
        <f>IFERROR(VLOOKUP(E3241,'أرصدة المخزن'!$A:$E,3,0),"")</f>
        <v/>
      </c>
      <c r="G3241" s="29">
        <f>IFERROR(VLOOKUP(E3241,'أرصدة المخزن'!$A:$H,4,FALSE),"")</f>
        <v/>
      </c>
      <c r="H3241" s="13" t="n"/>
      <c r="I3241" s="115" t="inlineStr">
        <is>
          <t>صرف</t>
        </is>
      </c>
      <c r="J3241" s="13" t="n"/>
      <c r="K3241" s="37">
        <f>IFERROR(VLOOKUP(E3241,'أرصدة المخزن'!$A:$H,8,0),"")</f>
        <v/>
      </c>
    </row>
    <row r="3242" ht="18" customHeight="1" s="138">
      <c r="A3242" s="13" t="n">
        <v>3236</v>
      </c>
      <c r="B3242" s="14" t="n"/>
      <c r="C3242" s="47" t="n"/>
      <c r="D3242" s="47" t="n"/>
      <c r="E3242" s="49" t="n"/>
      <c r="F3242" s="28">
        <f>IFERROR(VLOOKUP(E3242,'أرصدة المخزن'!$A:$E,3,0),"")</f>
        <v/>
      </c>
      <c r="G3242" s="29">
        <f>IFERROR(VLOOKUP(E3242,'أرصدة المخزن'!$A:$H,4,FALSE),"")</f>
        <v/>
      </c>
      <c r="H3242" s="13" t="n"/>
      <c r="I3242" s="115" t="inlineStr">
        <is>
          <t>صرف</t>
        </is>
      </c>
      <c r="J3242" s="13" t="n"/>
      <c r="K3242" s="37">
        <f>IFERROR(VLOOKUP(E3242,'أرصدة المخزن'!$A:$H,8,0),"")</f>
        <v/>
      </c>
    </row>
    <row r="3243" ht="18" customHeight="1" s="138">
      <c r="A3243" s="13" t="n">
        <v>3237</v>
      </c>
      <c r="B3243" s="14" t="n"/>
      <c r="C3243" s="47" t="n"/>
      <c r="D3243" s="47" t="n"/>
      <c r="E3243" s="49" t="n"/>
      <c r="F3243" s="28">
        <f>IFERROR(VLOOKUP(E3243,'أرصدة المخزن'!$A:$E,3,0),"")</f>
        <v/>
      </c>
      <c r="G3243" s="29">
        <f>IFERROR(VLOOKUP(E3243,'أرصدة المخزن'!$A:$H,4,FALSE),"")</f>
        <v/>
      </c>
      <c r="H3243" s="13" t="n"/>
      <c r="I3243" s="115" t="inlineStr">
        <is>
          <t>صرف</t>
        </is>
      </c>
      <c r="J3243" s="13" t="n"/>
      <c r="K3243" s="37">
        <f>IFERROR(VLOOKUP(E3243,'أرصدة المخزن'!$A:$H,8,0),"")</f>
        <v/>
      </c>
    </row>
    <row r="3244" ht="18" customHeight="1" s="138">
      <c r="A3244" s="13" t="n">
        <v>3238</v>
      </c>
      <c r="B3244" s="14" t="n"/>
      <c r="C3244" s="47" t="n"/>
      <c r="D3244" s="47" t="n"/>
      <c r="E3244" s="49" t="n"/>
      <c r="F3244" s="28">
        <f>IFERROR(VLOOKUP(E3244,'أرصدة المخزن'!$A:$E,3,0),"")</f>
        <v/>
      </c>
      <c r="G3244" s="29">
        <f>IFERROR(VLOOKUP(E3244,'أرصدة المخزن'!$A:$H,4,FALSE),"")</f>
        <v/>
      </c>
      <c r="H3244" s="13" t="n"/>
      <c r="I3244" s="115" t="inlineStr">
        <is>
          <t>صرف</t>
        </is>
      </c>
      <c r="J3244" s="13" t="n"/>
      <c r="K3244" s="37">
        <f>IFERROR(VLOOKUP(E3244,'أرصدة المخزن'!$A:$H,8,0),"")</f>
        <v/>
      </c>
    </row>
    <row r="3245" ht="18" customHeight="1" s="138">
      <c r="A3245" s="13" t="n">
        <v>3239</v>
      </c>
      <c r="B3245" s="14" t="n"/>
      <c r="C3245" s="47" t="n"/>
      <c r="D3245" s="47" t="n"/>
      <c r="E3245" s="49" t="n"/>
      <c r="F3245" s="28">
        <f>IFERROR(VLOOKUP(E3245,'أرصدة المخزن'!$A:$E,3,0),"")</f>
        <v/>
      </c>
      <c r="G3245" s="29">
        <f>IFERROR(VLOOKUP(E3245,'أرصدة المخزن'!$A:$H,4,FALSE),"")</f>
        <v/>
      </c>
      <c r="H3245" s="13" t="n"/>
      <c r="I3245" s="115" t="inlineStr">
        <is>
          <t>صرف</t>
        </is>
      </c>
      <c r="J3245" s="13" t="n"/>
      <c r="K3245" s="37">
        <f>IFERROR(VLOOKUP(E3245,'أرصدة المخزن'!$A:$H,8,0),"")</f>
        <v/>
      </c>
    </row>
    <row r="3246" ht="18" customHeight="1" s="138">
      <c r="A3246" s="13" t="n">
        <v>3240</v>
      </c>
      <c r="B3246" s="14" t="n"/>
      <c r="C3246" s="47" t="n"/>
      <c r="D3246" s="47" t="n"/>
      <c r="E3246" s="49" t="n"/>
      <c r="F3246" s="28">
        <f>IFERROR(VLOOKUP(E3246,'أرصدة المخزن'!$A:$E,3,0),"")</f>
        <v/>
      </c>
      <c r="G3246" s="29">
        <f>IFERROR(VLOOKUP(E3246,'أرصدة المخزن'!$A:$H,4,FALSE),"")</f>
        <v/>
      </c>
      <c r="H3246" s="13" t="n"/>
      <c r="I3246" s="115" t="inlineStr">
        <is>
          <t>صرف</t>
        </is>
      </c>
      <c r="J3246" s="13" t="n"/>
      <c r="K3246" s="37">
        <f>IFERROR(VLOOKUP(E3246,'أرصدة المخزن'!$A:$H,8,0),"")</f>
        <v/>
      </c>
    </row>
    <row r="3247" ht="18" customHeight="1" s="138">
      <c r="A3247" s="13" t="n">
        <v>3241</v>
      </c>
      <c r="B3247" s="14" t="n"/>
      <c r="C3247" s="47" t="n"/>
      <c r="D3247" s="47" t="n"/>
      <c r="E3247" s="49" t="n"/>
      <c r="F3247" s="28">
        <f>IFERROR(VLOOKUP(E3247,'أرصدة المخزن'!$A:$E,3,0),"")</f>
        <v/>
      </c>
      <c r="G3247" s="29">
        <f>IFERROR(VLOOKUP(E3247,'أرصدة المخزن'!$A:$H,4,FALSE),"")</f>
        <v/>
      </c>
      <c r="H3247" s="13" t="n"/>
      <c r="I3247" s="115" t="inlineStr">
        <is>
          <t>صرف</t>
        </is>
      </c>
      <c r="J3247" s="13" t="n"/>
      <c r="K3247" s="37">
        <f>IFERROR(VLOOKUP(E3247,'أرصدة المخزن'!$A:$H,8,0),"")</f>
        <v/>
      </c>
    </row>
    <row r="3248" ht="18" customHeight="1" s="138">
      <c r="A3248" s="13" t="n">
        <v>3242</v>
      </c>
      <c r="B3248" s="14" t="n"/>
      <c r="C3248" s="47" t="n"/>
      <c r="D3248" s="47" t="n"/>
      <c r="E3248" s="49" t="n"/>
      <c r="F3248" s="28">
        <f>IFERROR(VLOOKUP(E3248,'أرصدة المخزن'!$A:$E,3,0),"")</f>
        <v/>
      </c>
      <c r="G3248" s="29">
        <f>IFERROR(VLOOKUP(E3248,'أرصدة المخزن'!$A:$H,4,FALSE),"")</f>
        <v/>
      </c>
      <c r="H3248" s="13" t="n"/>
      <c r="I3248" s="115" t="inlineStr">
        <is>
          <t>صرف</t>
        </is>
      </c>
      <c r="J3248" s="13" t="n"/>
      <c r="K3248" s="37">
        <f>IFERROR(VLOOKUP(E3248,'أرصدة المخزن'!$A:$H,8,0),"")</f>
        <v/>
      </c>
    </row>
    <row r="3249" ht="18" customHeight="1" s="138">
      <c r="A3249" s="13" t="n">
        <v>3243</v>
      </c>
      <c r="B3249" s="14" t="n"/>
      <c r="C3249" s="47" t="n"/>
      <c r="D3249" s="47" t="n"/>
      <c r="E3249" s="49" t="n"/>
      <c r="F3249" s="28">
        <f>IFERROR(VLOOKUP(E3249,'أرصدة المخزن'!$A:$E,3,0),"")</f>
        <v/>
      </c>
      <c r="G3249" s="29">
        <f>IFERROR(VLOOKUP(E3249,'أرصدة المخزن'!$A:$H,4,FALSE),"")</f>
        <v/>
      </c>
      <c r="H3249" s="13" t="n"/>
      <c r="I3249" s="115" t="inlineStr">
        <is>
          <t>صرف</t>
        </is>
      </c>
      <c r="J3249" s="13" t="n"/>
      <c r="K3249" s="37">
        <f>IFERROR(VLOOKUP(E3249,'أرصدة المخزن'!$A:$H,8,0),"")</f>
        <v/>
      </c>
    </row>
    <row r="3250" ht="18" customHeight="1" s="138">
      <c r="A3250" s="13" t="n">
        <v>3244</v>
      </c>
      <c r="B3250" s="14" t="n"/>
      <c r="C3250" s="47" t="n"/>
      <c r="D3250" s="47" t="n"/>
      <c r="E3250" s="49" t="n"/>
      <c r="F3250" s="28">
        <f>IFERROR(VLOOKUP(E3250,'أرصدة المخزن'!$A:$E,3,0),"")</f>
        <v/>
      </c>
      <c r="G3250" s="29">
        <f>IFERROR(VLOOKUP(E3250,'أرصدة المخزن'!$A:$H,4,FALSE),"")</f>
        <v/>
      </c>
      <c r="H3250" s="13" t="n"/>
      <c r="I3250" s="115" t="inlineStr">
        <is>
          <t>صرف</t>
        </is>
      </c>
      <c r="J3250" s="13" t="n"/>
      <c r="K3250" s="37">
        <f>IFERROR(VLOOKUP(E3250,'أرصدة المخزن'!$A:$H,8,0),"")</f>
        <v/>
      </c>
    </row>
    <row r="3251" ht="18" customHeight="1" s="138">
      <c r="A3251" s="13" t="n">
        <v>3245</v>
      </c>
      <c r="B3251" s="14" t="n"/>
      <c r="C3251" s="47" t="n"/>
      <c r="D3251" s="47" t="n"/>
      <c r="E3251" s="49" t="n"/>
      <c r="F3251" s="28">
        <f>IFERROR(VLOOKUP(E3251,'أرصدة المخزن'!$A:$E,3,0),"")</f>
        <v/>
      </c>
      <c r="G3251" s="29">
        <f>IFERROR(VLOOKUP(E3251,'أرصدة المخزن'!$A:$H,4,FALSE),"")</f>
        <v/>
      </c>
      <c r="H3251" s="13" t="n"/>
      <c r="I3251" s="115" t="inlineStr">
        <is>
          <t>صرف</t>
        </is>
      </c>
      <c r="J3251" s="13" t="n"/>
      <c r="K3251" s="37">
        <f>IFERROR(VLOOKUP(E3251,'أرصدة المخزن'!$A:$H,8,0),"")</f>
        <v/>
      </c>
    </row>
    <row r="3252" ht="18" customHeight="1" s="138">
      <c r="A3252" s="13" t="n">
        <v>3246</v>
      </c>
      <c r="B3252" s="14" t="n"/>
      <c r="C3252" s="47" t="n"/>
      <c r="D3252" s="47" t="n"/>
      <c r="E3252" s="49" t="n"/>
      <c r="F3252" s="28">
        <f>IFERROR(VLOOKUP(E3252,'أرصدة المخزن'!$A:$E,3,0),"")</f>
        <v/>
      </c>
      <c r="G3252" s="29">
        <f>IFERROR(VLOOKUP(E3252,'أرصدة المخزن'!$A:$H,4,FALSE),"")</f>
        <v/>
      </c>
      <c r="H3252" s="13" t="n"/>
      <c r="I3252" s="115" t="inlineStr">
        <is>
          <t>صرف</t>
        </is>
      </c>
      <c r="J3252" s="13" t="n"/>
      <c r="K3252" s="37">
        <f>IFERROR(VLOOKUP(E3252,'أرصدة المخزن'!$A:$H,8,0),"")</f>
        <v/>
      </c>
    </row>
    <row r="3253" ht="18" customHeight="1" s="138">
      <c r="A3253" s="13" t="n">
        <v>3247</v>
      </c>
      <c r="B3253" s="14" t="n"/>
      <c r="C3253" s="47" t="n"/>
      <c r="D3253" s="47" t="n"/>
      <c r="E3253" s="49" t="n"/>
      <c r="F3253" s="28">
        <f>IFERROR(VLOOKUP(E3253,'أرصدة المخزن'!$A:$E,3,0),"")</f>
        <v/>
      </c>
      <c r="G3253" s="29">
        <f>IFERROR(VLOOKUP(E3253,'أرصدة المخزن'!$A:$H,4,FALSE),"")</f>
        <v/>
      </c>
      <c r="H3253" s="13" t="n"/>
      <c r="I3253" s="115" t="inlineStr">
        <is>
          <t>صرف</t>
        </is>
      </c>
      <c r="J3253" s="13" t="n"/>
      <c r="K3253" s="37">
        <f>IFERROR(VLOOKUP(E3253,'أرصدة المخزن'!$A:$H,8,0),"")</f>
        <v/>
      </c>
    </row>
    <row r="3254" ht="18" customHeight="1" s="138">
      <c r="A3254" s="13" t="n">
        <v>3248</v>
      </c>
      <c r="B3254" s="14" t="n"/>
      <c r="C3254" s="47" t="n"/>
      <c r="D3254" s="47" t="n"/>
      <c r="E3254" s="49" t="n"/>
      <c r="F3254" s="28">
        <f>IFERROR(VLOOKUP(E3254,'أرصدة المخزن'!$A:$E,3,0),"")</f>
        <v/>
      </c>
      <c r="G3254" s="29">
        <f>IFERROR(VLOOKUP(E3254,'أرصدة المخزن'!$A:$H,4,FALSE),"")</f>
        <v/>
      </c>
      <c r="H3254" s="13" t="n"/>
      <c r="I3254" s="115" t="inlineStr">
        <is>
          <t>صرف</t>
        </is>
      </c>
      <c r="J3254" s="13" t="n"/>
      <c r="K3254" s="37">
        <f>IFERROR(VLOOKUP(E3254,'أرصدة المخزن'!$A:$H,8,0),"")</f>
        <v/>
      </c>
    </row>
    <row r="3255" ht="18" customHeight="1" s="138">
      <c r="A3255" s="13" t="n">
        <v>3249</v>
      </c>
      <c r="B3255" s="14" t="n"/>
      <c r="C3255" s="47" t="n"/>
      <c r="D3255" s="47" t="n"/>
      <c r="E3255" s="49" t="n"/>
      <c r="F3255" s="28">
        <f>IFERROR(VLOOKUP(E3255,'أرصدة المخزن'!$A:$E,3,0),"")</f>
        <v/>
      </c>
      <c r="G3255" s="29">
        <f>IFERROR(VLOOKUP(E3255,'أرصدة المخزن'!$A:$H,4,FALSE),"")</f>
        <v/>
      </c>
      <c r="H3255" s="13" t="n"/>
      <c r="I3255" s="115" t="inlineStr">
        <is>
          <t>صرف</t>
        </is>
      </c>
      <c r="J3255" s="13" t="n"/>
      <c r="K3255" s="37">
        <f>IFERROR(VLOOKUP(E3255,'أرصدة المخزن'!$A:$H,8,0),"")</f>
        <v/>
      </c>
    </row>
    <row r="3256" ht="18" customHeight="1" s="138">
      <c r="A3256" s="13" t="n">
        <v>3250</v>
      </c>
      <c r="B3256" s="14" t="n"/>
      <c r="C3256" s="47" t="n"/>
      <c r="D3256" s="47" t="n"/>
      <c r="E3256" s="49" t="n"/>
      <c r="F3256" s="28">
        <f>IFERROR(VLOOKUP(E3256,'أرصدة المخزن'!$A:$E,3,0),"")</f>
        <v/>
      </c>
      <c r="G3256" s="29">
        <f>IFERROR(VLOOKUP(E3256,'أرصدة المخزن'!$A:$H,4,FALSE),"")</f>
        <v/>
      </c>
      <c r="H3256" s="13" t="n"/>
      <c r="I3256" s="115" t="inlineStr">
        <is>
          <t>صرف</t>
        </is>
      </c>
      <c r="J3256" s="13" t="n"/>
      <c r="K3256" s="37">
        <f>IFERROR(VLOOKUP(E3256,'أرصدة المخزن'!$A:$H,8,0),"")</f>
        <v/>
      </c>
    </row>
    <row r="3257" ht="18" customHeight="1" s="138">
      <c r="A3257" s="13" t="n">
        <v>3251</v>
      </c>
      <c r="B3257" s="14" t="n"/>
      <c r="C3257" s="47" t="n"/>
      <c r="D3257" s="47" t="n"/>
      <c r="E3257" s="49" t="n"/>
      <c r="F3257" s="28">
        <f>IFERROR(VLOOKUP(E3257,'أرصدة المخزن'!$A:$E,3,0),"")</f>
        <v/>
      </c>
      <c r="G3257" s="29">
        <f>IFERROR(VLOOKUP(E3257,'أرصدة المخزن'!$A:$H,4,FALSE),"")</f>
        <v/>
      </c>
      <c r="H3257" s="13" t="n"/>
      <c r="I3257" s="115" t="inlineStr">
        <is>
          <t>صرف</t>
        </is>
      </c>
      <c r="J3257" s="13" t="n"/>
      <c r="K3257" s="37">
        <f>IFERROR(VLOOKUP(E3257,'أرصدة المخزن'!$A:$H,8,0),"")</f>
        <v/>
      </c>
    </row>
    <row r="3258" ht="18" customHeight="1" s="138">
      <c r="A3258" s="13" t="n">
        <v>3252</v>
      </c>
      <c r="B3258" s="14" t="n"/>
      <c r="C3258" s="47" t="n"/>
      <c r="D3258" s="47" t="n"/>
      <c r="E3258" s="49" t="n"/>
      <c r="F3258" s="28">
        <f>IFERROR(VLOOKUP(E3258,'أرصدة المخزن'!$A:$E,3,0),"")</f>
        <v/>
      </c>
      <c r="G3258" s="29">
        <f>IFERROR(VLOOKUP(E3258,'أرصدة المخزن'!$A:$H,4,FALSE),"")</f>
        <v/>
      </c>
      <c r="H3258" s="13" t="n"/>
      <c r="I3258" s="115" t="inlineStr">
        <is>
          <t>صرف</t>
        </is>
      </c>
      <c r="J3258" s="13" t="n"/>
      <c r="K3258" s="37">
        <f>IFERROR(VLOOKUP(E3258,'أرصدة المخزن'!$A:$H,8,0),"")</f>
        <v/>
      </c>
    </row>
    <row r="3259" ht="18" customHeight="1" s="138">
      <c r="A3259" s="13" t="n">
        <v>3253</v>
      </c>
      <c r="B3259" s="14" t="n"/>
      <c r="C3259" s="47" t="n"/>
      <c r="D3259" s="47" t="n"/>
      <c r="E3259" s="49" t="n"/>
      <c r="F3259" s="28">
        <f>IFERROR(VLOOKUP(E3259,'أرصدة المخزن'!$A:$E,3,0),"")</f>
        <v/>
      </c>
      <c r="G3259" s="29">
        <f>IFERROR(VLOOKUP(E3259,'أرصدة المخزن'!$A:$H,4,FALSE),"")</f>
        <v/>
      </c>
      <c r="H3259" s="13" t="n"/>
      <c r="I3259" s="115" t="inlineStr">
        <is>
          <t>صرف</t>
        </is>
      </c>
      <c r="J3259" s="13" t="n"/>
      <c r="K3259" s="37">
        <f>IFERROR(VLOOKUP(E3259,'أرصدة المخزن'!$A:$H,8,0),"")</f>
        <v/>
      </c>
    </row>
    <row r="3260" ht="18" customHeight="1" s="138">
      <c r="A3260" s="13" t="n">
        <v>3254</v>
      </c>
      <c r="B3260" s="14" t="n"/>
      <c r="C3260" s="47" t="n"/>
      <c r="D3260" s="47" t="n"/>
      <c r="E3260" s="49" t="n"/>
      <c r="F3260" s="28">
        <f>IFERROR(VLOOKUP(E3260,'أرصدة المخزن'!$A:$E,3,0),"")</f>
        <v/>
      </c>
      <c r="G3260" s="29">
        <f>IFERROR(VLOOKUP(E3260,'أرصدة المخزن'!$A:$H,4,FALSE),"")</f>
        <v/>
      </c>
      <c r="H3260" s="13" t="n"/>
      <c r="I3260" s="115" t="inlineStr">
        <is>
          <t>صرف</t>
        </is>
      </c>
      <c r="J3260" s="13" t="n"/>
      <c r="K3260" s="37">
        <f>IFERROR(VLOOKUP(E3260,'أرصدة المخزن'!$A:$H,8,0),"")</f>
        <v/>
      </c>
    </row>
    <row r="3261" ht="18" customHeight="1" s="138">
      <c r="A3261" s="13" t="n">
        <v>3255</v>
      </c>
      <c r="B3261" s="14" t="n"/>
      <c r="C3261" s="47" t="n"/>
      <c r="D3261" s="47" t="n"/>
      <c r="E3261" s="49" t="n"/>
      <c r="F3261" s="28">
        <f>IFERROR(VLOOKUP(E3261,'أرصدة المخزن'!$A:$E,3,0),"")</f>
        <v/>
      </c>
      <c r="G3261" s="29">
        <f>IFERROR(VLOOKUP(E3261,'أرصدة المخزن'!$A:$H,4,FALSE),"")</f>
        <v/>
      </c>
      <c r="H3261" s="13" t="n"/>
      <c r="I3261" s="115" t="inlineStr">
        <is>
          <t>صرف</t>
        </is>
      </c>
      <c r="J3261" s="13" t="n"/>
      <c r="K3261" s="37">
        <f>IFERROR(VLOOKUP(E3261,'أرصدة المخزن'!$A:$H,8,0),"")</f>
        <v/>
      </c>
    </row>
    <row r="3262" ht="18" customHeight="1" s="138">
      <c r="A3262" s="13" t="n">
        <v>3256</v>
      </c>
      <c r="B3262" s="14" t="n"/>
      <c r="C3262" s="47" t="n"/>
      <c r="D3262" s="47" t="n"/>
      <c r="E3262" s="49" t="n"/>
      <c r="F3262" s="28">
        <f>IFERROR(VLOOKUP(E3262,'أرصدة المخزن'!$A:$E,3,0),"")</f>
        <v/>
      </c>
      <c r="G3262" s="29">
        <f>IFERROR(VLOOKUP(E3262,'أرصدة المخزن'!$A:$H,4,FALSE),"")</f>
        <v/>
      </c>
      <c r="H3262" s="13" t="n"/>
      <c r="I3262" s="115" t="inlineStr">
        <is>
          <t>صرف</t>
        </is>
      </c>
      <c r="J3262" s="13" t="n"/>
      <c r="K3262" s="37">
        <f>IFERROR(VLOOKUP(E3262,'أرصدة المخزن'!$A:$H,8,0),"")</f>
        <v/>
      </c>
    </row>
    <row r="3263" ht="18" customHeight="1" s="138">
      <c r="A3263" s="13" t="n">
        <v>3257</v>
      </c>
      <c r="B3263" s="14" t="n"/>
      <c r="C3263" s="47" t="n"/>
      <c r="D3263" s="47" t="n"/>
      <c r="E3263" s="49" t="n"/>
      <c r="F3263" s="28">
        <f>IFERROR(VLOOKUP(E3263,'أرصدة المخزن'!$A:$E,3,0),"")</f>
        <v/>
      </c>
      <c r="G3263" s="29">
        <f>IFERROR(VLOOKUP(E3263,'أرصدة المخزن'!$A:$H,4,FALSE),"")</f>
        <v/>
      </c>
      <c r="H3263" s="13" t="n"/>
      <c r="I3263" s="115" t="inlineStr">
        <is>
          <t>صرف</t>
        </is>
      </c>
      <c r="J3263" s="13" t="n"/>
      <c r="K3263" s="37">
        <f>IFERROR(VLOOKUP(E3263,'أرصدة المخزن'!$A:$H,8,0),"")</f>
        <v/>
      </c>
    </row>
    <row r="3264" ht="18" customHeight="1" s="138">
      <c r="A3264" s="13" t="n">
        <v>3258</v>
      </c>
      <c r="B3264" s="14" t="n"/>
      <c r="C3264" s="47" t="n"/>
      <c r="D3264" s="47" t="n"/>
      <c r="E3264" s="49" t="n"/>
      <c r="F3264" s="28">
        <f>IFERROR(VLOOKUP(E3264,'أرصدة المخزن'!$A:$E,3,0),"")</f>
        <v/>
      </c>
      <c r="G3264" s="29">
        <f>IFERROR(VLOOKUP(E3264,'أرصدة المخزن'!$A:$H,4,FALSE),"")</f>
        <v/>
      </c>
      <c r="H3264" s="13" t="n"/>
      <c r="I3264" s="115" t="inlineStr">
        <is>
          <t>صرف</t>
        </is>
      </c>
      <c r="J3264" s="13" t="n"/>
      <c r="K3264" s="37">
        <f>IFERROR(VLOOKUP(E3264,'أرصدة المخزن'!$A:$H,8,0),"")</f>
        <v/>
      </c>
    </row>
    <row r="3265" ht="18" customHeight="1" s="138">
      <c r="A3265" s="13" t="n">
        <v>3259</v>
      </c>
      <c r="B3265" s="14" t="n"/>
      <c r="C3265" s="47" t="n"/>
      <c r="D3265" s="47" t="n"/>
      <c r="E3265" s="49" t="n"/>
      <c r="F3265" s="28">
        <f>IFERROR(VLOOKUP(E3265,'أرصدة المخزن'!$A:$E,3,0),"")</f>
        <v/>
      </c>
      <c r="G3265" s="29">
        <f>IFERROR(VLOOKUP(E3265,'أرصدة المخزن'!$A:$H,4,FALSE),"")</f>
        <v/>
      </c>
      <c r="H3265" s="13" t="n"/>
      <c r="I3265" s="115" t="inlineStr">
        <is>
          <t>صرف</t>
        </is>
      </c>
      <c r="J3265" s="13" t="n"/>
      <c r="K3265" s="37">
        <f>IFERROR(VLOOKUP(E3265,'أرصدة المخزن'!$A:$H,8,0),"")</f>
        <v/>
      </c>
    </row>
    <row r="3266" ht="18" customHeight="1" s="138">
      <c r="A3266" s="13" t="n">
        <v>3260</v>
      </c>
      <c r="B3266" s="14" t="n"/>
      <c r="C3266" s="47" t="n"/>
      <c r="D3266" s="47" t="n"/>
      <c r="E3266" s="49" t="n"/>
      <c r="F3266" s="28">
        <f>IFERROR(VLOOKUP(E3266,'أرصدة المخزن'!$A:$E,3,0),"")</f>
        <v/>
      </c>
      <c r="G3266" s="29">
        <f>IFERROR(VLOOKUP(E3266,'أرصدة المخزن'!$A:$H,4,FALSE),"")</f>
        <v/>
      </c>
      <c r="H3266" s="13" t="n"/>
      <c r="I3266" s="115" t="inlineStr">
        <is>
          <t>صرف</t>
        </is>
      </c>
      <c r="J3266" s="13" t="n"/>
      <c r="K3266" s="37">
        <f>IFERROR(VLOOKUP(E3266,'أرصدة المخزن'!$A:$H,8,0),"")</f>
        <v/>
      </c>
    </row>
    <row r="3267" ht="18" customHeight="1" s="138">
      <c r="A3267" s="13" t="n">
        <v>3261</v>
      </c>
      <c r="B3267" s="14" t="n"/>
      <c r="C3267" s="47" t="n"/>
      <c r="D3267" s="47" t="n"/>
      <c r="E3267" s="49" t="n"/>
      <c r="F3267" s="28">
        <f>IFERROR(VLOOKUP(E3267,'أرصدة المخزن'!$A:$E,3,0),"")</f>
        <v/>
      </c>
      <c r="G3267" s="29">
        <f>IFERROR(VLOOKUP(E3267,'أرصدة المخزن'!$A:$H,4,FALSE),"")</f>
        <v/>
      </c>
      <c r="H3267" s="13" t="n"/>
      <c r="I3267" s="115" t="inlineStr">
        <is>
          <t>صرف</t>
        </is>
      </c>
      <c r="J3267" s="13" t="n"/>
      <c r="K3267" s="37">
        <f>IFERROR(VLOOKUP(E3267,'أرصدة المخزن'!$A:$H,8,0),"")</f>
        <v/>
      </c>
    </row>
    <row r="3268" ht="18" customHeight="1" s="138">
      <c r="A3268" s="13" t="n">
        <v>3262</v>
      </c>
      <c r="B3268" s="14" t="n"/>
      <c r="C3268" s="47" t="n"/>
      <c r="D3268" s="47" t="n"/>
      <c r="E3268" s="49" t="n"/>
      <c r="F3268" s="28">
        <f>IFERROR(VLOOKUP(E3268,'أرصدة المخزن'!$A:$E,3,0),"")</f>
        <v/>
      </c>
      <c r="G3268" s="29">
        <f>IFERROR(VLOOKUP(E3268,'أرصدة المخزن'!$A:$H,4,FALSE),"")</f>
        <v/>
      </c>
      <c r="H3268" s="13" t="n"/>
      <c r="I3268" s="115" t="inlineStr">
        <is>
          <t>صرف</t>
        </is>
      </c>
      <c r="J3268" s="13" t="n"/>
      <c r="K3268" s="37">
        <f>IFERROR(VLOOKUP(E3268,'أرصدة المخزن'!$A:$H,8,0),"")</f>
        <v/>
      </c>
    </row>
    <row r="3269" ht="18" customHeight="1" s="138">
      <c r="A3269" s="13" t="n">
        <v>3263</v>
      </c>
      <c r="B3269" s="14" t="n"/>
      <c r="C3269" s="47" t="n"/>
      <c r="D3269" s="47" t="n"/>
      <c r="E3269" s="49" t="n"/>
      <c r="F3269" s="28">
        <f>IFERROR(VLOOKUP(E3269,'أرصدة المخزن'!$A:$E,3,0),"")</f>
        <v/>
      </c>
      <c r="G3269" s="29">
        <f>IFERROR(VLOOKUP(E3269,'أرصدة المخزن'!$A:$H,4,FALSE),"")</f>
        <v/>
      </c>
      <c r="H3269" s="13" t="n"/>
      <c r="I3269" s="115" t="inlineStr">
        <is>
          <t>صرف</t>
        </is>
      </c>
      <c r="J3269" s="13" t="n"/>
      <c r="K3269" s="37">
        <f>IFERROR(VLOOKUP(E3269,'أرصدة المخزن'!$A:$H,8,0),"")</f>
        <v/>
      </c>
    </row>
    <row r="3270" ht="18" customHeight="1" s="138">
      <c r="A3270" s="13" t="n">
        <v>3264</v>
      </c>
      <c r="B3270" s="14" t="n"/>
      <c r="C3270" s="47" t="n"/>
      <c r="D3270" s="47" t="n"/>
      <c r="E3270" s="49" t="n"/>
      <c r="F3270" s="28">
        <f>IFERROR(VLOOKUP(E3270,'أرصدة المخزن'!$A:$E,3,0),"")</f>
        <v/>
      </c>
      <c r="G3270" s="29">
        <f>IFERROR(VLOOKUP(E3270,'أرصدة المخزن'!$A:$H,4,FALSE),"")</f>
        <v/>
      </c>
      <c r="H3270" s="13" t="n"/>
      <c r="I3270" s="115" t="inlineStr">
        <is>
          <t>صرف</t>
        </is>
      </c>
      <c r="J3270" s="13" t="n"/>
      <c r="K3270" s="37">
        <f>IFERROR(VLOOKUP(E3270,'أرصدة المخزن'!$A:$H,8,0),"")</f>
        <v/>
      </c>
    </row>
    <row r="3271" ht="18" customHeight="1" s="138">
      <c r="A3271" s="13" t="n">
        <v>3265</v>
      </c>
      <c r="B3271" s="14" t="n"/>
      <c r="C3271" s="47" t="n"/>
      <c r="D3271" s="47" t="n"/>
      <c r="E3271" s="49" t="n"/>
      <c r="F3271" s="28">
        <f>IFERROR(VLOOKUP(E3271,'أرصدة المخزن'!$A:$E,3,0),"")</f>
        <v/>
      </c>
      <c r="G3271" s="29">
        <f>IFERROR(VLOOKUP(E3271,'أرصدة المخزن'!$A:$H,4,FALSE),"")</f>
        <v/>
      </c>
      <c r="H3271" s="13" t="n"/>
      <c r="I3271" s="115" t="inlineStr">
        <is>
          <t>صرف</t>
        </is>
      </c>
      <c r="J3271" s="13" t="n"/>
      <c r="K3271" s="37">
        <f>IFERROR(VLOOKUP(E3271,'أرصدة المخزن'!$A:$H,8,0),"")</f>
        <v/>
      </c>
    </row>
    <row r="3272" ht="18" customHeight="1" s="138">
      <c r="A3272" s="13" t="n">
        <v>3266</v>
      </c>
      <c r="B3272" s="14" t="n"/>
      <c r="C3272" s="47" t="n"/>
      <c r="D3272" s="47" t="n"/>
      <c r="E3272" s="49" t="n"/>
      <c r="F3272" s="28">
        <f>IFERROR(VLOOKUP(E3272,'أرصدة المخزن'!$A:$E,3,0),"")</f>
        <v/>
      </c>
      <c r="G3272" s="29">
        <f>IFERROR(VLOOKUP(E3272,'أرصدة المخزن'!$A:$H,4,FALSE),"")</f>
        <v/>
      </c>
      <c r="H3272" s="13" t="n"/>
      <c r="I3272" s="115" t="inlineStr">
        <is>
          <t>صرف</t>
        </is>
      </c>
      <c r="J3272" s="13" t="n"/>
      <c r="K3272" s="37">
        <f>IFERROR(VLOOKUP(E3272,'أرصدة المخزن'!$A:$H,8,0),"")</f>
        <v/>
      </c>
    </row>
    <row r="3273" ht="18" customHeight="1" s="138">
      <c r="A3273" s="13" t="n">
        <v>3267</v>
      </c>
      <c r="B3273" s="14" t="n"/>
      <c r="C3273" s="47" t="n"/>
      <c r="D3273" s="47" t="n"/>
      <c r="E3273" s="49" t="n"/>
      <c r="F3273" s="28">
        <f>IFERROR(VLOOKUP(E3273,'أرصدة المخزن'!$A:$E,3,0),"")</f>
        <v/>
      </c>
      <c r="G3273" s="29">
        <f>IFERROR(VLOOKUP(E3273,'أرصدة المخزن'!$A:$H,4,FALSE),"")</f>
        <v/>
      </c>
      <c r="H3273" s="13" t="n"/>
      <c r="I3273" s="115" t="inlineStr">
        <is>
          <t>صرف</t>
        </is>
      </c>
      <c r="J3273" s="13" t="n"/>
      <c r="K3273" s="37">
        <f>IFERROR(VLOOKUP(E3273,'أرصدة المخزن'!$A:$H,8,0),"")</f>
        <v/>
      </c>
    </row>
    <row r="3274" ht="18" customHeight="1" s="138">
      <c r="A3274" s="13" t="n">
        <v>3268</v>
      </c>
      <c r="B3274" s="14" t="n"/>
      <c r="C3274" s="47" t="n"/>
      <c r="D3274" s="47" t="n"/>
      <c r="E3274" s="49" t="n"/>
      <c r="F3274" s="28">
        <f>IFERROR(VLOOKUP(E3274,'أرصدة المخزن'!$A:$E,3,0),"")</f>
        <v/>
      </c>
      <c r="G3274" s="29">
        <f>IFERROR(VLOOKUP(E3274,'أرصدة المخزن'!$A:$H,4,FALSE),"")</f>
        <v/>
      </c>
      <c r="H3274" s="13" t="n"/>
      <c r="I3274" s="115" t="inlineStr">
        <is>
          <t>صرف</t>
        </is>
      </c>
      <c r="J3274" s="13" t="n"/>
      <c r="K3274" s="37">
        <f>IFERROR(VLOOKUP(E3274,'أرصدة المخزن'!$A:$H,8,0),"")</f>
        <v/>
      </c>
    </row>
    <row r="3275" ht="18" customHeight="1" s="138">
      <c r="A3275" s="13" t="n">
        <v>3269</v>
      </c>
      <c r="B3275" s="14" t="n"/>
      <c r="C3275" s="47" t="n"/>
      <c r="D3275" s="47" t="n"/>
      <c r="E3275" s="49" t="n"/>
      <c r="F3275" s="28">
        <f>IFERROR(VLOOKUP(E3275,'أرصدة المخزن'!$A:$E,3,0),"")</f>
        <v/>
      </c>
      <c r="G3275" s="29">
        <f>IFERROR(VLOOKUP(E3275,'أرصدة المخزن'!$A:$H,4,FALSE),"")</f>
        <v/>
      </c>
      <c r="H3275" s="13" t="n"/>
      <c r="I3275" s="115" t="inlineStr">
        <is>
          <t>صرف</t>
        </is>
      </c>
      <c r="J3275" s="13" t="n"/>
      <c r="K3275" s="37">
        <f>IFERROR(VLOOKUP(E3275,'أرصدة المخزن'!$A:$H,8,0),"")</f>
        <v/>
      </c>
    </row>
    <row r="3276" ht="18" customHeight="1" s="138">
      <c r="A3276" s="13" t="n">
        <v>3270</v>
      </c>
      <c r="B3276" s="14" t="n"/>
      <c r="C3276" s="47" t="n"/>
      <c r="D3276" s="47" t="n"/>
      <c r="E3276" s="49" t="n"/>
      <c r="F3276" s="28">
        <f>IFERROR(VLOOKUP(E3276,'أرصدة المخزن'!$A:$E,3,0),"")</f>
        <v/>
      </c>
      <c r="G3276" s="29">
        <f>IFERROR(VLOOKUP(E3276,'أرصدة المخزن'!$A:$H,4,FALSE),"")</f>
        <v/>
      </c>
      <c r="H3276" s="13" t="n"/>
      <c r="I3276" s="115" t="inlineStr">
        <is>
          <t>صرف</t>
        </is>
      </c>
      <c r="J3276" s="13" t="n"/>
      <c r="K3276" s="37">
        <f>IFERROR(VLOOKUP(E3276,'أرصدة المخزن'!$A:$H,8,0),"")</f>
        <v/>
      </c>
    </row>
    <row r="3277" ht="18" customHeight="1" s="138">
      <c r="A3277" s="13" t="n">
        <v>3271</v>
      </c>
      <c r="B3277" s="14" t="n"/>
      <c r="C3277" s="47" t="n"/>
      <c r="D3277" s="47" t="n"/>
      <c r="E3277" s="49" t="n"/>
      <c r="F3277" s="28">
        <f>IFERROR(VLOOKUP(E3277,'أرصدة المخزن'!$A:$E,3,0),"")</f>
        <v/>
      </c>
      <c r="G3277" s="29">
        <f>IFERROR(VLOOKUP(E3277,'أرصدة المخزن'!$A:$H,4,FALSE),"")</f>
        <v/>
      </c>
      <c r="H3277" s="13" t="n"/>
      <c r="I3277" s="115" t="inlineStr">
        <is>
          <t>صرف</t>
        </is>
      </c>
      <c r="J3277" s="13" t="n"/>
      <c r="K3277" s="37">
        <f>IFERROR(VLOOKUP(E3277,'أرصدة المخزن'!$A:$H,8,0),"")</f>
        <v/>
      </c>
    </row>
    <row r="3278" ht="18" customHeight="1" s="138">
      <c r="A3278" s="13" t="n">
        <v>3272</v>
      </c>
      <c r="B3278" s="14" t="n"/>
      <c r="C3278" s="47" t="n"/>
      <c r="D3278" s="47" t="n"/>
      <c r="E3278" s="49" t="n"/>
      <c r="F3278" s="28">
        <f>IFERROR(VLOOKUP(E3278,'أرصدة المخزن'!$A:$E,3,0),"")</f>
        <v/>
      </c>
      <c r="G3278" s="29">
        <f>IFERROR(VLOOKUP(E3278,'أرصدة المخزن'!$A:$H,4,FALSE),"")</f>
        <v/>
      </c>
      <c r="H3278" s="13" t="n"/>
      <c r="I3278" s="115" t="inlineStr">
        <is>
          <t>صرف</t>
        </is>
      </c>
      <c r="J3278" s="13" t="n"/>
      <c r="K3278" s="37">
        <f>IFERROR(VLOOKUP(E3278,'أرصدة المخزن'!$A:$H,8,0),"")</f>
        <v/>
      </c>
    </row>
    <row r="3279" ht="18" customHeight="1" s="138">
      <c r="A3279" s="13" t="n">
        <v>3273</v>
      </c>
      <c r="B3279" s="14" t="n"/>
      <c r="C3279" s="47" t="n"/>
      <c r="D3279" s="47" t="n"/>
      <c r="E3279" s="49" t="n"/>
      <c r="F3279" s="28">
        <f>IFERROR(VLOOKUP(E3279,'أرصدة المخزن'!$A:$E,3,0),"")</f>
        <v/>
      </c>
      <c r="G3279" s="29">
        <f>IFERROR(VLOOKUP(E3279,'أرصدة المخزن'!$A:$H,4,FALSE),"")</f>
        <v/>
      </c>
      <c r="H3279" s="13" t="n"/>
      <c r="I3279" s="115" t="inlineStr">
        <is>
          <t>صرف</t>
        </is>
      </c>
      <c r="J3279" s="13" t="n"/>
      <c r="K3279" s="37">
        <f>IFERROR(VLOOKUP(E3279,'أرصدة المخزن'!$A:$H,8,0),"")</f>
        <v/>
      </c>
    </row>
    <row r="3280" ht="18" customHeight="1" s="138">
      <c r="A3280" s="13" t="n">
        <v>3274</v>
      </c>
      <c r="B3280" s="14" t="n"/>
      <c r="C3280" s="47" t="n"/>
      <c r="D3280" s="47" t="n"/>
      <c r="E3280" s="49" t="n"/>
      <c r="F3280" s="28">
        <f>IFERROR(VLOOKUP(E3280,'أرصدة المخزن'!$A:$E,3,0),"")</f>
        <v/>
      </c>
      <c r="G3280" s="29">
        <f>IFERROR(VLOOKUP(E3280,'أرصدة المخزن'!$A:$H,4,FALSE),"")</f>
        <v/>
      </c>
      <c r="H3280" s="13" t="n"/>
      <c r="I3280" s="115" t="inlineStr">
        <is>
          <t>صرف</t>
        </is>
      </c>
      <c r="J3280" s="13" t="n"/>
      <c r="K3280" s="37">
        <f>IFERROR(VLOOKUP(E3280,'أرصدة المخزن'!$A:$H,8,0),"")</f>
        <v/>
      </c>
    </row>
    <row r="3281" ht="18" customHeight="1" s="138">
      <c r="A3281" s="13" t="n">
        <v>3275</v>
      </c>
      <c r="B3281" s="14" t="n"/>
      <c r="C3281" s="47" t="n"/>
      <c r="D3281" s="47" t="n"/>
      <c r="E3281" s="49" t="n"/>
      <c r="F3281" s="28">
        <f>IFERROR(VLOOKUP(E3281,'أرصدة المخزن'!$A:$E,3,0),"")</f>
        <v/>
      </c>
      <c r="G3281" s="29">
        <f>IFERROR(VLOOKUP(E3281,'أرصدة المخزن'!$A:$H,4,FALSE),"")</f>
        <v/>
      </c>
      <c r="H3281" s="13" t="n"/>
      <c r="I3281" s="115" t="inlineStr">
        <is>
          <t>صرف</t>
        </is>
      </c>
      <c r="J3281" s="13" t="n"/>
      <c r="K3281" s="37">
        <f>IFERROR(VLOOKUP(E3281,'أرصدة المخزن'!$A:$H,8,0),"")</f>
        <v/>
      </c>
    </row>
    <row r="3282" ht="18" customHeight="1" s="138">
      <c r="A3282" s="13" t="n">
        <v>3276</v>
      </c>
      <c r="B3282" s="14" t="n"/>
      <c r="C3282" s="47" t="n"/>
      <c r="D3282" s="47" t="n"/>
      <c r="E3282" s="49" t="n"/>
      <c r="F3282" s="28">
        <f>IFERROR(VLOOKUP(E3282,'أرصدة المخزن'!$A:$E,3,0),"")</f>
        <v/>
      </c>
      <c r="G3282" s="29">
        <f>IFERROR(VLOOKUP(E3282,'أرصدة المخزن'!$A:$H,4,FALSE),"")</f>
        <v/>
      </c>
      <c r="H3282" s="13" t="n"/>
      <c r="I3282" s="115" t="inlineStr">
        <is>
          <t>صرف</t>
        </is>
      </c>
      <c r="J3282" s="13" t="n"/>
      <c r="K3282" s="37">
        <f>IFERROR(VLOOKUP(E3282,'أرصدة المخزن'!$A:$H,8,0),"")</f>
        <v/>
      </c>
    </row>
    <row r="3283" ht="18" customHeight="1" s="138">
      <c r="A3283" s="13" t="n">
        <v>3277</v>
      </c>
      <c r="B3283" s="14" t="n"/>
      <c r="C3283" s="47" t="n"/>
      <c r="D3283" s="47" t="n"/>
      <c r="E3283" s="49" t="n"/>
      <c r="F3283" s="28">
        <f>IFERROR(VLOOKUP(E3283,'أرصدة المخزن'!$A:$E,3,0),"")</f>
        <v/>
      </c>
      <c r="G3283" s="29">
        <f>IFERROR(VLOOKUP(E3283,'أرصدة المخزن'!$A:$H,4,FALSE),"")</f>
        <v/>
      </c>
      <c r="H3283" s="13" t="n"/>
      <c r="I3283" s="115" t="inlineStr">
        <is>
          <t>صرف</t>
        </is>
      </c>
      <c r="J3283" s="13" t="n"/>
      <c r="K3283" s="37">
        <f>IFERROR(VLOOKUP(E3283,'أرصدة المخزن'!$A:$H,8,0),"")</f>
        <v/>
      </c>
    </row>
    <row r="3284" ht="18" customHeight="1" s="138">
      <c r="A3284" s="13" t="n">
        <v>3278</v>
      </c>
      <c r="B3284" s="14" t="n"/>
      <c r="C3284" s="47" t="n"/>
      <c r="D3284" s="47" t="n"/>
      <c r="E3284" s="49" t="n"/>
      <c r="F3284" s="28">
        <f>IFERROR(VLOOKUP(E3284,'أرصدة المخزن'!$A:$E,3,0),"")</f>
        <v/>
      </c>
      <c r="G3284" s="29">
        <f>IFERROR(VLOOKUP(E3284,'أرصدة المخزن'!$A:$H,4,FALSE),"")</f>
        <v/>
      </c>
      <c r="H3284" s="13" t="n"/>
      <c r="I3284" s="115" t="inlineStr">
        <is>
          <t>صرف</t>
        </is>
      </c>
      <c r="J3284" s="13" t="n"/>
      <c r="K3284" s="37">
        <f>IFERROR(VLOOKUP(E3284,'أرصدة المخزن'!$A:$H,8,0),"")</f>
        <v/>
      </c>
    </row>
    <row r="3285" ht="18" customHeight="1" s="138">
      <c r="A3285" s="13" t="n">
        <v>3279</v>
      </c>
      <c r="B3285" s="14" t="n"/>
      <c r="C3285" s="47" t="n"/>
      <c r="D3285" s="47" t="n"/>
      <c r="E3285" s="49" t="n"/>
      <c r="F3285" s="28">
        <f>IFERROR(VLOOKUP(E3285,'أرصدة المخزن'!$A:$E,3,0),"")</f>
        <v/>
      </c>
      <c r="G3285" s="29">
        <f>IFERROR(VLOOKUP(E3285,'أرصدة المخزن'!$A:$H,4,FALSE),"")</f>
        <v/>
      </c>
      <c r="H3285" s="13" t="n"/>
      <c r="I3285" s="115" t="inlineStr">
        <is>
          <t>صرف</t>
        </is>
      </c>
      <c r="J3285" s="13" t="n"/>
      <c r="K3285" s="37">
        <f>IFERROR(VLOOKUP(E3285,'أرصدة المخزن'!$A:$H,8,0),"")</f>
        <v/>
      </c>
    </row>
    <row r="3286" ht="18" customHeight="1" s="138">
      <c r="A3286" s="13" t="n">
        <v>3280</v>
      </c>
      <c r="B3286" s="14" t="n"/>
      <c r="C3286" s="47" t="n"/>
      <c r="D3286" s="47" t="n"/>
      <c r="E3286" s="49" t="n"/>
      <c r="F3286" s="28">
        <f>IFERROR(VLOOKUP(E3286,'أرصدة المخزن'!$A:$E,3,0),"")</f>
        <v/>
      </c>
      <c r="G3286" s="29">
        <f>IFERROR(VLOOKUP(E3286,'أرصدة المخزن'!$A:$H,4,FALSE),"")</f>
        <v/>
      </c>
      <c r="H3286" s="13" t="n"/>
      <c r="I3286" s="115" t="inlineStr">
        <is>
          <t>صرف</t>
        </is>
      </c>
      <c r="J3286" s="13" t="n"/>
      <c r="K3286" s="37">
        <f>IFERROR(VLOOKUP(E3286,'أرصدة المخزن'!$A:$H,8,0),"")</f>
        <v/>
      </c>
    </row>
    <row r="3287" ht="18" customHeight="1" s="138">
      <c r="A3287" s="13" t="n">
        <v>3281</v>
      </c>
      <c r="B3287" s="14" t="n"/>
      <c r="C3287" s="47" t="n"/>
      <c r="D3287" s="47" t="n"/>
      <c r="E3287" s="49" t="n"/>
      <c r="F3287" s="28">
        <f>IFERROR(VLOOKUP(E3287,'أرصدة المخزن'!$A:$E,3,0),"")</f>
        <v/>
      </c>
      <c r="G3287" s="29">
        <f>IFERROR(VLOOKUP(E3287,'أرصدة المخزن'!$A:$H,4,FALSE),"")</f>
        <v/>
      </c>
      <c r="H3287" s="13" t="n"/>
      <c r="I3287" s="115" t="inlineStr">
        <is>
          <t>صرف</t>
        </is>
      </c>
      <c r="J3287" s="13" t="n"/>
      <c r="K3287" s="37">
        <f>IFERROR(VLOOKUP(E3287,'أرصدة المخزن'!$A:$H,8,0),"")</f>
        <v/>
      </c>
    </row>
    <row r="3288" ht="18" customHeight="1" s="138">
      <c r="A3288" s="13" t="n">
        <v>3282</v>
      </c>
      <c r="B3288" s="14" t="n"/>
      <c r="C3288" s="47" t="n"/>
      <c r="D3288" s="47" t="n"/>
      <c r="E3288" s="49" t="n"/>
      <c r="F3288" s="28">
        <f>IFERROR(VLOOKUP(E3288,'أرصدة المخزن'!$A:$E,3,0),"")</f>
        <v/>
      </c>
      <c r="G3288" s="29">
        <f>IFERROR(VLOOKUP(E3288,'أرصدة المخزن'!$A:$H,4,FALSE),"")</f>
        <v/>
      </c>
      <c r="H3288" s="13" t="n"/>
      <c r="I3288" s="115" t="inlineStr">
        <is>
          <t>صرف</t>
        </is>
      </c>
      <c r="J3288" s="13" t="n"/>
      <c r="K3288" s="37">
        <f>IFERROR(VLOOKUP(E3288,'أرصدة المخزن'!$A:$H,8,0),"")</f>
        <v/>
      </c>
    </row>
    <row r="3289" ht="18" customHeight="1" s="138">
      <c r="A3289" s="13" t="n">
        <v>3283</v>
      </c>
      <c r="B3289" s="14" t="n"/>
      <c r="C3289" s="47" t="n"/>
      <c r="D3289" s="47" t="n"/>
      <c r="E3289" s="49" t="n"/>
      <c r="F3289" s="28">
        <f>IFERROR(VLOOKUP(E3289,'أرصدة المخزن'!$A:$E,3,0),"")</f>
        <v/>
      </c>
      <c r="G3289" s="29">
        <f>IFERROR(VLOOKUP(E3289,'أرصدة المخزن'!$A:$H,4,FALSE),"")</f>
        <v/>
      </c>
      <c r="H3289" s="13" t="n"/>
      <c r="I3289" s="115" t="inlineStr">
        <is>
          <t>صرف</t>
        </is>
      </c>
      <c r="J3289" s="13" t="n"/>
      <c r="K3289" s="37">
        <f>IFERROR(VLOOKUP(E3289,'أرصدة المخزن'!$A:$H,8,0),"")</f>
        <v/>
      </c>
    </row>
    <row r="3290" ht="18" customHeight="1" s="138">
      <c r="A3290" s="13" t="n">
        <v>3284</v>
      </c>
      <c r="B3290" s="14" t="n"/>
      <c r="C3290" s="47" t="n"/>
      <c r="D3290" s="47" t="n"/>
      <c r="E3290" s="49" t="n"/>
      <c r="F3290" s="28">
        <f>IFERROR(VLOOKUP(E3290,'أرصدة المخزن'!$A:$E,3,0),"")</f>
        <v/>
      </c>
      <c r="G3290" s="29">
        <f>IFERROR(VLOOKUP(E3290,'أرصدة المخزن'!$A:$H,4,FALSE),"")</f>
        <v/>
      </c>
      <c r="H3290" s="13" t="n"/>
      <c r="I3290" s="115" t="inlineStr">
        <is>
          <t>صرف</t>
        </is>
      </c>
      <c r="J3290" s="13" t="n"/>
      <c r="K3290" s="37">
        <f>IFERROR(VLOOKUP(E3290,'أرصدة المخزن'!$A:$H,8,0),"")</f>
        <v/>
      </c>
    </row>
    <row r="3291" ht="18" customHeight="1" s="138">
      <c r="A3291" s="13" t="n">
        <v>3285</v>
      </c>
      <c r="B3291" s="14" t="n"/>
      <c r="C3291" s="47" t="n"/>
      <c r="D3291" s="47" t="n"/>
      <c r="E3291" s="49" t="n"/>
      <c r="F3291" s="28">
        <f>IFERROR(VLOOKUP(E3291,'أرصدة المخزن'!$A:$E,3,0),"")</f>
        <v/>
      </c>
      <c r="G3291" s="29">
        <f>IFERROR(VLOOKUP(E3291,'أرصدة المخزن'!$A:$H,4,FALSE),"")</f>
        <v/>
      </c>
      <c r="H3291" s="13" t="n"/>
      <c r="I3291" s="115" t="inlineStr">
        <is>
          <t>صرف</t>
        </is>
      </c>
      <c r="J3291" s="13" t="n"/>
      <c r="K3291" s="37">
        <f>IFERROR(VLOOKUP(E3291,'أرصدة المخزن'!$A:$H,8,0),"")</f>
        <v/>
      </c>
    </row>
    <row r="3292" ht="18" customHeight="1" s="138">
      <c r="A3292" s="13" t="n">
        <v>3286</v>
      </c>
      <c r="B3292" s="14" t="n"/>
      <c r="C3292" s="47" t="n"/>
      <c r="D3292" s="47" t="n"/>
      <c r="E3292" s="49" t="n"/>
      <c r="F3292" s="28">
        <f>IFERROR(VLOOKUP(E3292,'أرصدة المخزن'!$A:$E,3,0),"")</f>
        <v/>
      </c>
      <c r="G3292" s="29">
        <f>IFERROR(VLOOKUP(E3292,'أرصدة المخزن'!$A:$H,4,FALSE),"")</f>
        <v/>
      </c>
      <c r="H3292" s="13" t="n"/>
      <c r="I3292" s="115" t="inlineStr">
        <is>
          <t>صرف</t>
        </is>
      </c>
      <c r="J3292" s="13" t="n"/>
      <c r="K3292" s="37">
        <f>IFERROR(VLOOKUP(E3292,'أرصدة المخزن'!$A:$H,8,0),"")</f>
        <v/>
      </c>
    </row>
    <row r="3293" ht="18" customHeight="1" s="138">
      <c r="A3293" s="13" t="n">
        <v>3287</v>
      </c>
      <c r="B3293" s="14" t="n"/>
      <c r="C3293" s="47" t="n"/>
      <c r="D3293" s="47" t="n"/>
      <c r="E3293" s="49" t="n"/>
      <c r="F3293" s="28">
        <f>IFERROR(VLOOKUP(E3293,'أرصدة المخزن'!$A:$E,3,0),"")</f>
        <v/>
      </c>
      <c r="G3293" s="29">
        <f>IFERROR(VLOOKUP(E3293,'أرصدة المخزن'!$A:$H,4,FALSE),"")</f>
        <v/>
      </c>
      <c r="H3293" s="13" t="n"/>
      <c r="I3293" s="115" t="inlineStr">
        <is>
          <t>صرف</t>
        </is>
      </c>
      <c r="J3293" s="13" t="n"/>
      <c r="K3293" s="37">
        <f>IFERROR(VLOOKUP(E3293,'أرصدة المخزن'!$A:$H,8,0),"")</f>
        <v/>
      </c>
    </row>
    <row r="3294" ht="18" customHeight="1" s="138">
      <c r="A3294" s="13" t="n">
        <v>3288</v>
      </c>
      <c r="B3294" s="14" t="n"/>
      <c r="C3294" s="47" t="n"/>
      <c r="D3294" s="47" t="n"/>
      <c r="E3294" s="49" t="n"/>
      <c r="F3294" s="28">
        <f>IFERROR(VLOOKUP(E3294,'أرصدة المخزن'!$A:$E,3,0),"")</f>
        <v/>
      </c>
      <c r="G3294" s="29">
        <f>IFERROR(VLOOKUP(E3294,'أرصدة المخزن'!$A:$H,4,FALSE),"")</f>
        <v/>
      </c>
      <c r="H3294" s="13" t="n"/>
      <c r="I3294" s="115" t="inlineStr">
        <is>
          <t>صرف</t>
        </is>
      </c>
      <c r="J3294" s="13" t="n"/>
      <c r="K3294" s="37">
        <f>IFERROR(VLOOKUP(E3294,'أرصدة المخزن'!$A:$H,8,0),"")</f>
        <v/>
      </c>
    </row>
    <row r="3295" ht="18" customHeight="1" s="138">
      <c r="A3295" s="13" t="n">
        <v>3289</v>
      </c>
      <c r="B3295" s="14" t="n"/>
      <c r="C3295" s="47" t="n"/>
      <c r="D3295" s="47" t="n"/>
      <c r="E3295" s="49" t="n"/>
      <c r="F3295" s="28">
        <f>IFERROR(VLOOKUP(E3295,'أرصدة المخزن'!$A:$E,3,0),"")</f>
        <v/>
      </c>
      <c r="G3295" s="29">
        <f>IFERROR(VLOOKUP(E3295,'أرصدة المخزن'!$A:$H,4,FALSE),"")</f>
        <v/>
      </c>
      <c r="H3295" s="13" t="n"/>
      <c r="I3295" s="115" t="inlineStr">
        <is>
          <t>صرف</t>
        </is>
      </c>
      <c r="J3295" s="13" t="n"/>
      <c r="K3295" s="37">
        <f>IFERROR(VLOOKUP(E3295,'أرصدة المخزن'!$A:$H,8,0),"")</f>
        <v/>
      </c>
    </row>
    <row r="3296" ht="18" customHeight="1" s="138">
      <c r="A3296" s="13" t="n">
        <v>3290</v>
      </c>
      <c r="B3296" s="14" t="n"/>
      <c r="C3296" s="47" t="n"/>
      <c r="D3296" s="47" t="n"/>
      <c r="E3296" s="49" t="n"/>
      <c r="F3296" s="28">
        <f>IFERROR(VLOOKUP(E3296,'أرصدة المخزن'!$A:$E,3,0),"")</f>
        <v/>
      </c>
      <c r="G3296" s="29">
        <f>IFERROR(VLOOKUP(E3296,'أرصدة المخزن'!$A:$H,4,FALSE),"")</f>
        <v/>
      </c>
      <c r="H3296" s="13" t="n"/>
      <c r="I3296" s="115" t="inlineStr">
        <is>
          <t>صرف</t>
        </is>
      </c>
      <c r="J3296" s="13" t="n"/>
      <c r="K3296" s="37">
        <f>IFERROR(VLOOKUP(E3296,'أرصدة المخزن'!$A:$H,8,0),"")</f>
        <v/>
      </c>
    </row>
    <row r="3297" ht="18" customHeight="1" s="138">
      <c r="A3297" s="13" t="n">
        <v>3291</v>
      </c>
      <c r="B3297" s="14" t="n"/>
      <c r="C3297" s="47" t="n"/>
      <c r="D3297" s="47" t="n"/>
      <c r="E3297" s="49" t="n"/>
      <c r="F3297" s="28">
        <f>IFERROR(VLOOKUP(E3297,'أرصدة المخزن'!$A:$E,3,0),"")</f>
        <v/>
      </c>
      <c r="G3297" s="29">
        <f>IFERROR(VLOOKUP(E3297,'أرصدة المخزن'!$A:$H,4,FALSE),"")</f>
        <v/>
      </c>
      <c r="H3297" s="13" t="n"/>
      <c r="I3297" s="115" t="inlineStr">
        <is>
          <t>صرف</t>
        </is>
      </c>
      <c r="J3297" s="13" t="n"/>
      <c r="K3297" s="37">
        <f>IFERROR(VLOOKUP(E3297,'أرصدة المخزن'!$A:$H,8,0),"")</f>
        <v/>
      </c>
    </row>
    <row r="3298" ht="18" customHeight="1" s="138">
      <c r="A3298" s="13" t="n">
        <v>3292</v>
      </c>
      <c r="B3298" s="14" t="n"/>
      <c r="C3298" s="47" t="n"/>
      <c r="D3298" s="47" t="n"/>
      <c r="E3298" s="49" t="n"/>
      <c r="F3298" s="28">
        <f>IFERROR(VLOOKUP(E3298,'أرصدة المخزن'!$A:$E,3,0),"")</f>
        <v/>
      </c>
      <c r="G3298" s="29">
        <f>IFERROR(VLOOKUP(E3298,'أرصدة المخزن'!$A:$H,4,FALSE),"")</f>
        <v/>
      </c>
      <c r="H3298" s="13" t="n"/>
      <c r="I3298" s="115" t="inlineStr">
        <is>
          <t>صرف</t>
        </is>
      </c>
      <c r="J3298" s="13" t="n"/>
      <c r="K3298" s="37">
        <f>IFERROR(VLOOKUP(E3298,'أرصدة المخزن'!$A:$H,8,0),"")</f>
        <v/>
      </c>
    </row>
    <row r="3299" ht="18" customHeight="1" s="138">
      <c r="A3299" s="13" t="n">
        <v>3293</v>
      </c>
      <c r="B3299" s="14" t="n"/>
      <c r="C3299" s="47" t="n"/>
      <c r="D3299" s="47" t="n"/>
      <c r="E3299" s="49" t="n"/>
      <c r="F3299" s="28">
        <f>IFERROR(VLOOKUP(E3299,'أرصدة المخزن'!$A:$E,3,0),"")</f>
        <v/>
      </c>
      <c r="G3299" s="29">
        <f>IFERROR(VLOOKUP(E3299,'أرصدة المخزن'!$A:$H,4,FALSE),"")</f>
        <v/>
      </c>
      <c r="H3299" s="13" t="n"/>
      <c r="I3299" s="115" t="inlineStr">
        <is>
          <t>صرف</t>
        </is>
      </c>
      <c r="J3299" s="13" t="n"/>
      <c r="K3299" s="37">
        <f>IFERROR(VLOOKUP(E3299,'أرصدة المخزن'!$A:$H,8,0),"")</f>
        <v/>
      </c>
    </row>
    <row r="3300" ht="18" customHeight="1" s="138">
      <c r="A3300" s="13" t="n">
        <v>3294</v>
      </c>
      <c r="B3300" s="14" t="n"/>
      <c r="C3300" s="47" t="n"/>
      <c r="D3300" s="47" t="n"/>
      <c r="E3300" s="49" t="n"/>
      <c r="F3300" s="28">
        <f>IFERROR(VLOOKUP(E3300,'أرصدة المخزن'!$A:$E,3,0),"")</f>
        <v/>
      </c>
      <c r="G3300" s="29">
        <f>IFERROR(VLOOKUP(E3300,'أرصدة المخزن'!$A:$H,4,FALSE),"")</f>
        <v/>
      </c>
      <c r="H3300" s="13" t="n"/>
      <c r="I3300" s="115" t="inlineStr">
        <is>
          <t>صرف</t>
        </is>
      </c>
      <c r="J3300" s="13" t="n"/>
      <c r="K3300" s="37">
        <f>IFERROR(VLOOKUP(E3300,'أرصدة المخزن'!$A:$H,8,0),"")</f>
        <v/>
      </c>
    </row>
    <row r="3301" ht="18" customHeight="1" s="138">
      <c r="A3301" s="13" t="n">
        <v>3295</v>
      </c>
      <c r="B3301" s="14" t="n"/>
      <c r="C3301" s="47" t="n"/>
      <c r="D3301" s="47" t="n"/>
      <c r="E3301" s="49" t="n"/>
      <c r="F3301" s="28">
        <f>IFERROR(VLOOKUP(E3301,'أرصدة المخزن'!$A:$E,3,0),"")</f>
        <v/>
      </c>
      <c r="G3301" s="29">
        <f>IFERROR(VLOOKUP(E3301,'أرصدة المخزن'!$A:$H,4,FALSE),"")</f>
        <v/>
      </c>
      <c r="H3301" s="13" t="n"/>
      <c r="I3301" s="115" t="inlineStr">
        <is>
          <t>صرف</t>
        </is>
      </c>
      <c r="J3301" s="13" t="n"/>
      <c r="K3301" s="37">
        <f>IFERROR(VLOOKUP(E3301,'أرصدة المخزن'!$A:$H,8,0),"")</f>
        <v/>
      </c>
    </row>
    <row r="3302" ht="18" customHeight="1" s="138">
      <c r="A3302" s="13" t="n">
        <v>3296</v>
      </c>
      <c r="B3302" s="14" t="n"/>
      <c r="C3302" s="47" t="n"/>
      <c r="D3302" s="47" t="n"/>
      <c r="E3302" s="49" t="n"/>
      <c r="F3302" s="28">
        <f>IFERROR(VLOOKUP(E3302,'أرصدة المخزن'!$A:$E,3,0),"")</f>
        <v/>
      </c>
      <c r="G3302" s="29">
        <f>IFERROR(VLOOKUP(E3302,'أرصدة المخزن'!$A:$H,4,FALSE),"")</f>
        <v/>
      </c>
      <c r="H3302" s="13" t="n"/>
      <c r="I3302" s="115" t="inlineStr">
        <is>
          <t>صرف</t>
        </is>
      </c>
      <c r="J3302" s="13" t="n"/>
      <c r="K3302" s="37">
        <f>IFERROR(VLOOKUP(E3302,'أرصدة المخزن'!$A:$H,8,0),"")</f>
        <v/>
      </c>
    </row>
    <row r="3303" ht="18" customHeight="1" s="138">
      <c r="A3303" s="13" t="n">
        <v>3297</v>
      </c>
      <c r="B3303" s="14" t="n"/>
      <c r="C3303" s="47" t="n"/>
      <c r="D3303" s="47" t="n"/>
      <c r="E3303" s="49" t="n"/>
      <c r="F3303" s="28">
        <f>IFERROR(VLOOKUP(E3303,'أرصدة المخزن'!$A:$E,3,0),"")</f>
        <v/>
      </c>
      <c r="G3303" s="29">
        <f>IFERROR(VLOOKUP(E3303,'أرصدة المخزن'!$A:$H,4,FALSE),"")</f>
        <v/>
      </c>
      <c r="H3303" s="13" t="n"/>
      <c r="I3303" s="115" t="inlineStr">
        <is>
          <t>صرف</t>
        </is>
      </c>
      <c r="J3303" s="13" t="n"/>
      <c r="K3303" s="37">
        <f>IFERROR(VLOOKUP(E3303,'أرصدة المخزن'!$A:$H,8,0),"")</f>
        <v/>
      </c>
    </row>
    <row r="3304" ht="18" customHeight="1" s="138">
      <c r="A3304" s="13" t="n">
        <v>3298</v>
      </c>
      <c r="B3304" s="14" t="n"/>
      <c r="C3304" s="47" t="n"/>
      <c r="D3304" s="47" t="n"/>
      <c r="E3304" s="49" t="n"/>
      <c r="F3304" s="28">
        <f>IFERROR(VLOOKUP(E3304,'أرصدة المخزن'!$A:$E,3,0),"")</f>
        <v/>
      </c>
      <c r="G3304" s="29">
        <f>IFERROR(VLOOKUP(E3304,'أرصدة المخزن'!$A:$H,4,FALSE),"")</f>
        <v/>
      </c>
      <c r="H3304" s="13" t="n"/>
      <c r="I3304" s="115" t="inlineStr">
        <is>
          <t>صرف</t>
        </is>
      </c>
      <c r="J3304" s="13" t="n"/>
      <c r="K3304" s="37">
        <f>IFERROR(VLOOKUP(E3304,'أرصدة المخزن'!$A:$H,8,0),"")</f>
        <v/>
      </c>
    </row>
    <row r="3305" ht="18" customHeight="1" s="138">
      <c r="A3305" s="13" t="n">
        <v>3299</v>
      </c>
      <c r="B3305" s="14" t="n"/>
      <c r="C3305" s="47" t="n"/>
      <c r="D3305" s="47" t="n"/>
      <c r="E3305" s="49" t="n"/>
      <c r="F3305" s="28">
        <f>IFERROR(VLOOKUP(E3305,'أرصدة المخزن'!$A:$E,3,0),"")</f>
        <v/>
      </c>
      <c r="G3305" s="29">
        <f>IFERROR(VLOOKUP(E3305,'أرصدة المخزن'!$A:$H,4,FALSE),"")</f>
        <v/>
      </c>
      <c r="H3305" s="13" t="n"/>
      <c r="I3305" s="115" t="inlineStr">
        <is>
          <t>صرف</t>
        </is>
      </c>
      <c r="J3305" s="13" t="n"/>
      <c r="K3305" s="37">
        <f>IFERROR(VLOOKUP(E3305,'أرصدة المخزن'!$A:$H,8,0),"")</f>
        <v/>
      </c>
    </row>
    <row r="3306" ht="18" customHeight="1" s="138">
      <c r="A3306" s="13" t="n">
        <v>3300</v>
      </c>
      <c r="B3306" s="14" t="n"/>
      <c r="C3306" s="47" t="n"/>
      <c r="D3306" s="47" t="n"/>
      <c r="E3306" s="49" t="n"/>
      <c r="F3306" s="28">
        <f>IFERROR(VLOOKUP(E3306,'أرصدة المخزن'!$A:$E,3,0),"")</f>
        <v/>
      </c>
      <c r="G3306" s="29">
        <f>IFERROR(VLOOKUP(E3306,'أرصدة المخزن'!$A:$H,4,FALSE),"")</f>
        <v/>
      </c>
      <c r="H3306" s="13" t="n"/>
      <c r="I3306" s="115" t="inlineStr">
        <is>
          <t>صرف</t>
        </is>
      </c>
      <c r="J3306" s="13" t="n"/>
      <c r="K3306" s="37">
        <f>IFERROR(VLOOKUP(E3306,'أرصدة المخزن'!$A:$H,8,0),"")</f>
        <v/>
      </c>
    </row>
    <row r="3307" ht="18" customHeight="1" s="138">
      <c r="A3307" s="13" t="n">
        <v>3301</v>
      </c>
      <c r="B3307" s="14" t="n"/>
      <c r="C3307" s="47" t="n"/>
      <c r="D3307" s="47" t="n"/>
      <c r="E3307" s="49" t="n"/>
      <c r="F3307" s="28">
        <f>IFERROR(VLOOKUP(E3307,'أرصدة المخزن'!$A:$E,3,0),"")</f>
        <v/>
      </c>
      <c r="G3307" s="29">
        <f>IFERROR(VLOOKUP(E3307,'أرصدة المخزن'!$A:$H,4,FALSE),"")</f>
        <v/>
      </c>
      <c r="H3307" s="13" t="n"/>
      <c r="I3307" s="115" t="inlineStr">
        <is>
          <t>صرف</t>
        </is>
      </c>
      <c r="J3307" s="13" t="n"/>
      <c r="K3307" s="37">
        <f>IFERROR(VLOOKUP(E3307,'أرصدة المخزن'!$A:$H,8,0),"")</f>
        <v/>
      </c>
    </row>
    <row r="3308" ht="18" customHeight="1" s="138">
      <c r="A3308" s="13" t="n">
        <v>3302</v>
      </c>
      <c r="B3308" s="14" t="n"/>
      <c r="C3308" s="47" t="n"/>
      <c r="D3308" s="47" t="n"/>
      <c r="E3308" s="49" t="n"/>
      <c r="F3308" s="28">
        <f>IFERROR(VLOOKUP(E3308,'أرصدة المخزن'!$A:$E,3,0),"")</f>
        <v/>
      </c>
      <c r="G3308" s="29">
        <f>IFERROR(VLOOKUP(E3308,'أرصدة المخزن'!$A:$H,4,FALSE),"")</f>
        <v/>
      </c>
      <c r="H3308" s="13" t="n"/>
      <c r="I3308" s="115" t="inlineStr">
        <is>
          <t>صرف</t>
        </is>
      </c>
      <c r="J3308" s="13" t="n"/>
      <c r="K3308" s="37">
        <f>IFERROR(VLOOKUP(E3308,'أرصدة المخزن'!$A:$H,8,0),"")</f>
        <v/>
      </c>
    </row>
    <row r="3309" ht="18" customHeight="1" s="138">
      <c r="A3309" s="13" t="n">
        <v>3303</v>
      </c>
      <c r="B3309" s="14" t="n"/>
      <c r="C3309" s="47" t="n"/>
      <c r="D3309" s="47" t="n"/>
      <c r="E3309" s="49" t="n"/>
      <c r="F3309" s="28">
        <f>IFERROR(VLOOKUP(E3309,'أرصدة المخزن'!$A:$E,3,0),"")</f>
        <v/>
      </c>
      <c r="G3309" s="29">
        <f>IFERROR(VLOOKUP(E3309,'أرصدة المخزن'!$A:$H,4,FALSE),"")</f>
        <v/>
      </c>
      <c r="H3309" s="13" t="n"/>
      <c r="I3309" s="115" t="inlineStr">
        <is>
          <t>صرف</t>
        </is>
      </c>
      <c r="J3309" s="13" t="n"/>
      <c r="K3309" s="37">
        <f>IFERROR(VLOOKUP(E3309,'أرصدة المخزن'!$A:$H,8,0),"")</f>
        <v/>
      </c>
    </row>
    <row r="3310" ht="18" customHeight="1" s="138">
      <c r="A3310" s="13" t="n">
        <v>3304</v>
      </c>
      <c r="B3310" s="14" t="n"/>
      <c r="C3310" s="47" t="n"/>
      <c r="D3310" s="47" t="n"/>
      <c r="E3310" s="49" t="n"/>
      <c r="F3310" s="28">
        <f>IFERROR(VLOOKUP(E3310,'أرصدة المخزن'!$A:$E,3,0),"")</f>
        <v/>
      </c>
      <c r="G3310" s="29">
        <f>IFERROR(VLOOKUP(E3310,'أرصدة المخزن'!$A:$H,4,FALSE),"")</f>
        <v/>
      </c>
      <c r="H3310" s="13" t="n"/>
      <c r="I3310" s="115" t="inlineStr">
        <is>
          <t>صرف</t>
        </is>
      </c>
      <c r="J3310" s="13" t="n"/>
      <c r="K3310" s="37">
        <f>IFERROR(VLOOKUP(E3310,'أرصدة المخزن'!$A:$H,8,0),"")</f>
        <v/>
      </c>
    </row>
    <row r="3311" ht="18" customHeight="1" s="138">
      <c r="A3311" s="13" t="n">
        <v>3305</v>
      </c>
      <c r="B3311" s="14" t="n"/>
      <c r="C3311" s="47" t="n"/>
      <c r="D3311" s="47" t="n"/>
      <c r="E3311" s="49" t="n"/>
      <c r="F3311" s="28">
        <f>IFERROR(VLOOKUP(E3311,'أرصدة المخزن'!$A:$E,3,0),"")</f>
        <v/>
      </c>
      <c r="G3311" s="29">
        <f>IFERROR(VLOOKUP(E3311,'أرصدة المخزن'!$A:$H,4,FALSE),"")</f>
        <v/>
      </c>
      <c r="H3311" s="13" t="n"/>
      <c r="I3311" s="115" t="inlineStr">
        <is>
          <t>صرف</t>
        </is>
      </c>
      <c r="J3311" s="13" t="n"/>
      <c r="K3311" s="37">
        <f>IFERROR(VLOOKUP(E3311,'أرصدة المخزن'!$A:$H,8,0),"")</f>
        <v/>
      </c>
    </row>
    <row r="3312" ht="18" customHeight="1" s="138">
      <c r="A3312" s="13" t="n">
        <v>3306</v>
      </c>
      <c r="B3312" s="14" t="n"/>
      <c r="C3312" s="47" t="n"/>
      <c r="D3312" s="47" t="n"/>
      <c r="E3312" s="49" t="n"/>
      <c r="F3312" s="28">
        <f>IFERROR(VLOOKUP(E3312,'أرصدة المخزن'!$A:$E,3,0),"")</f>
        <v/>
      </c>
      <c r="G3312" s="29">
        <f>IFERROR(VLOOKUP(E3312,'أرصدة المخزن'!$A:$H,4,FALSE),"")</f>
        <v/>
      </c>
      <c r="H3312" s="13" t="n"/>
      <c r="I3312" s="115" t="inlineStr">
        <is>
          <t>صرف</t>
        </is>
      </c>
      <c r="J3312" s="13" t="n"/>
      <c r="K3312" s="37">
        <f>IFERROR(VLOOKUP(E3312,'أرصدة المخزن'!$A:$H,8,0),"")</f>
        <v/>
      </c>
    </row>
    <row r="3313" ht="18" customHeight="1" s="138">
      <c r="A3313" s="13" t="n">
        <v>3307</v>
      </c>
      <c r="B3313" s="14" t="n"/>
      <c r="C3313" s="47" t="n"/>
      <c r="D3313" s="47" t="n"/>
      <c r="E3313" s="49" t="n"/>
      <c r="F3313" s="28">
        <f>IFERROR(VLOOKUP(E3313,'أرصدة المخزن'!$A:$E,3,0),"")</f>
        <v/>
      </c>
      <c r="G3313" s="29">
        <f>IFERROR(VLOOKUP(E3313,'أرصدة المخزن'!$A:$H,4,FALSE),"")</f>
        <v/>
      </c>
      <c r="H3313" s="13" t="n"/>
      <c r="I3313" s="115" t="inlineStr">
        <is>
          <t>صرف</t>
        </is>
      </c>
      <c r="J3313" s="13" t="n"/>
      <c r="K3313" s="37">
        <f>IFERROR(VLOOKUP(E3313,'أرصدة المخزن'!$A:$H,8,0),"")</f>
        <v/>
      </c>
    </row>
    <row r="3314" ht="18" customHeight="1" s="138">
      <c r="A3314" s="13" t="n">
        <v>3308</v>
      </c>
      <c r="B3314" s="14" t="n"/>
      <c r="C3314" s="47" t="n"/>
      <c r="D3314" s="47" t="n"/>
      <c r="E3314" s="49" t="n"/>
      <c r="F3314" s="28">
        <f>IFERROR(VLOOKUP(E3314,'أرصدة المخزن'!$A:$E,3,0),"")</f>
        <v/>
      </c>
      <c r="G3314" s="29">
        <f>IFERROR(VLOOKUP(E3314,'أرصدة المخزن'!$A:$H,4,FALSE),"")</f>
        <v/>
      </c>
      <c r="H3314" s="13" t="n"/>
      <c r="I3314" s="115" t="inlineStr">
        <is>
          <t>صرف</t>
        </is>
      </c>
      <c r="J3314" s="13" t="n"/>
      <c r="K3314" s="37">
        <f>IFERROR(VLOOKUP(E3314,'أرصدة المخزن'!$A:$H,8,0),"")</f>
        <v/>
      </c>
    </row>
    <row r="3315" ht="18" customHeight="1" s="138">
      <c r="A3315" s="13" t="n">
        <v>3309</v>
      </c>
      <c r="B3315" s="14" t="n"/>
      <c r="C3315" s="47" t="n"/>
      <c r="D3315" s="47" t="n"/>
      <c r="E3315" s="49" t="n"/>
      <c r="F3315" s="28">
        <f>IFERROR(VLOOKUP(E3315,'أرصدة المخزن'!$A:$E,3,0),"")</f>
        <v/>
      </c>
      <c r="G3315" s="29">
        <f>IFERROR(VLOOKUP(E3315,'أرصدة المخزن'!$A:$H,4,FALSE),"")</f>
        <v/>
      </c>
      <c r="H3315" s="13" t="n"/>
      <c r="I3315" s="115" t="inlineStr">
        <is>
          <t>صرف</t>
        </is>
      </c>
      <c r="J3315" s="13" t="n"/>
      <c r="K3315" s="37">
        <f>IFERROR(VLOOKUP(E3315,'أرصدة المخزن'!$A:$H,8,0),"")</f>
        <v/>
      </c>
    </row>
    <row r="3316" ht="18" customHeight="1" s="138">
      <c r="A3316" s="13" t="n">
        <v>3310</v>
      </c>
      <c r="B3316" s="14" t="n"/>
      <c r="C3316" s="47" t="n"/>
      <c r="D3316" s="47" t="n"/>
      <c r="E3316" s="49" t="n"/>
      <c r="F3316" s="28">
        <f>IFERROR(VLOOKUP(E3316,'أرصدة المخزن'!$A:$E,3,0),"")</f>
        <v/>
      </c>
      <c r="G3316" s="29">
        <f>IFERROR(VLOOKUP(E3316,'أرصدة المخزن'!$A:$H,4,FALSE),"")</f>
        <v/>
      </c>
      <c r="H3316" s="13" t="n"/>
      <c r="I3316" s="115" t="inlineStr">
        <is>
          <t>صرف</t>
        </is>
      </c>
      <c r="J3316" s="13" t="n"/>
      <c r="K3316" s="37">
        <f>IFERROR(VLOOKUP(E3316,'أرصدة المخزن'!$A:$H,8,0),"")</f>
        <v/>
      </c>
    </row>
    <row r="3317" ht="18" customHeight="1" s="138">
      <c r="A3317" s="13" t="n">
        <v>3311</v>
      </c>
      <c r="B3317" s="14" t="n"/>
      <c r="C3317" s="47" t="n"/>
      <c r="D3317" s="47" t="n"/>
      <c r="E3317" s="49" t="n"/>
      <c r="F3317" s="28">
        <f>IFERROR(VLOOKUP(E3317,'أرصدة المخزن'!$A:$E,3,0),"")</f>
        <v/>
      </c>
      <c r="G3317" s="29">
        <f>IFERROR(VLOOKUP(E3317,'أرصدة المخزن'!$A:$H,4,FALSE),"")</f>
        <v/>
      </c>
      <c r="H3317" s="13" t="n"/>
      <c r="I3317" s="115" t="inlineStr">
        <is>
          <t>صرف</t>
        </is>
      </c>
      <c r="J3317" s="13" t="n"/>
      <c r="K3317" s="37">
        <f>IFERROR(VLOOKUP(E3317,'أرصدة المخزن'!$A:$H,8,0),"")</f>
        <v/>
      </c>
    </row>
    <row r="3318" ht="18" customHeight="1" s="138">
      <c r="A3318" s="13" t="n">
        <v>3312</v>
      </c>
      <c r="B3318" s="14" t="n"/>
      <c r="C3318" s="47" t="n"/>
      <c r="D3318" s="47" t="n"/>
      <c r="E3318" s="49" t="n"/>
      <c r="F3318" s="28">
        <f>IFERROR(VLOOKUP(E3318,'أرصدة المخزن'!$A:$E,3,0),"")</f>
        <v/>
      </c>
      <c r="G3318" s="29">
        <f>IFERROR(VLOOKUP(E3318,'أرصدة المخزن'!$A:$H,4,FALSE),"")</f>
        <v/>
      </c>
      <c r="H3318" s="13" t="n"/>
      <c r="I3318" s="115" t="inlineStr">
        <is>
          <t>صرف</t>
        </is>
      </c>
      <c r="J3318" s="13" t="n"/>
      <c r="K3318" s="37">
        <f>IFERROR(VLOOKUP(E3318,'أرصدة المخزن'!$A:$H,8,0),"")</f>
        <v/>
      </c>
    </row>
    <row r="3319" ht="18" customHeight="1" s="138">
      <c r="A3319" s="13" t="n">
        <v>3313</v>
      </c>
      <c r="B3319" s="14" t="n"/>
      <c r="C3319" s="47" t="n"/>
      <c r="D3319" s="47" t="n"/>
      <c r="E3319" s="49" t="n"/>
      <c r="F3319" s="28">
        <f>IFERROR(VLOOKUP(E3319,'أرصدة المخزن'!$A:$E,3,0),"")</f>
        <v/>
      </c>
      <c r="G3319" s="29">
        <f>IFERROR(VLOOKUP(E3319,'أرصدة المخزن'!$A:$H,4,FALSE),"")</f>
        <v/>
      </c>
      <c r="H3319" s="13" t="n"/>
      <c r="I3319" s="115" t="inlineStr">
        <is>
          <t>صرف</t>
        </is>
      </c>
      <c r="J3319" s="13" t="n"/>
      <c r="K3319" s="37">
        <f>IFERROR(VLOOKUP(E3319,'أرصدة المخزن'!$A:$H,8,0),"")</f>
        <v/>
      </c>
    </row>
    <row r="3320" ht="18" customHeight="1" s="138">
      <c r="A3320" s="13" t="n">
        <v>3314</v>
      </c>
      <c r="B3320" s="14" t="n"/>
      <c r="C3320" s="47" t="n"/>
      <c r="D3320" s="47" t="n"/>
      <c r="E3320" s="49" t="n"/>
      <c r="F3320" s="28">
        <f>IFERROR(VLOOKUP(E3320,'أرصدة المخزن'!$A:$E,3,0),"")</f>
        <v/>
      </c>
      <c r="G3320" s="29">
        <f>IFERROR(VLOOKUP(E3320,'أرصدة المخزن'!$A:$H,4,FALSE),"")</f>
        <v/>
      </c>
      <c r="H3320" s="13" t="n"/>
      <c r="I3320" s="115" t="inlineStr">
        <is>
          <t>صرف</t>
        </is>
      </c>
      <c r="J3320" s="13" t="n"/>
      <c r="K3320" s="37">
        <f>IFERROR(VLOOKUP(E3320,'أرصدة المخزن'!$A:$H,8,0),"")</f>
        <v/>
      </c>
    </row>
    <row r="3321" ht="18" customHeight="1" s="138">
      <c r="A3321" s="13" t="n">
        <v>3315</v>
      </c>
      <c r="B3321" s="14" t="n"/>
      <c r="C3321" s="47" t="n"/>
      <c r="D3321" s="47" t="n"/>
      <c r="E3321" s="49" t="n"/>
      <c r="F3321" s="28">
        <f>IFERROR(VLOOKUP(E3321,'أرصدة المخزن'!$A:$E,3,0),"")</f>
        <v/>
      </c>
      <c r="G3321" s="29">
        <f>IFERROR(VLOOKUP(E3321,'أرصدة المخزن'!$A:$H,4,FALSE),"")</f>
        <v/>
      </c>
      <c r="H3321" s="13" t="n"/>
      <c r="I3321" s="115" t="inlineStr">
        <is>
          <t>صرف</t>
        </is>
      </c>
      <c r="J3321" s="13" t="n"/>
      <c r="K3321" s="37">
        <f>IFERROR(VLOOKUP(E3321,'أرصدة المخزن'!$A:$H,8,0),"")</f>
        <v/>
      </c>
    </row>
    <row r="3322" ht="18" customHeight="1" s="138">
      <c r="A3322" s="13" t="n">
        <v>3316</v>
      </c>
      <c r="B3322" s="14" t="n"/>
      <c r="C3322" s="47" t="n"/>
      <c r="D3322" s="47" t="n"/>
      <c r="E3322" s="49" t="n"/>
      <c r="F3322" s="28">
        <f>IFERROR(VLOOKUP(E3322,'أرصدة المخزن'!$A:$E,3,0),"")</f>
        <v/>
      </c>
      <c r="G3322" s="29">
        <f>IFERROR(VLOOKUP(E3322,'أرصدة المخزن'!$A:$H,4,FALSE),"")</f>
        <v/>
      </c>
      <c r="H3322" s="13" t="n"/>
      <c r="I3322" s="115" t="inlineStr">
        <is>
          <t>صرف</t>
        </is>
      </c>
      <c r="J3322" s="13" t="n"/>
      <c r="K3322" s="37">
        <f>IFERROR(VLOOKUP(E3322,'أرصدة المخزن'!$A:$H,8,0),"")</f>
        <v/>
      </c>
    </row>
    <row r="3323" ht="18" customHeight="1" s="138">
      <c r="A3323" s="13" t="n">
        <v>3317</v>
      </c>
      <c r="B3323" s="14" t="n"/>
      <c r="C3323" s="47" t="n"/>
      <c r="D3323" s="47" t="n"/>
      <c r="E3323" s="49" t="n"/>
      <c r="F3323" s="28">
        <f>IFERROR(VLOOKUP(E3323,'أرصدة المخزن'!$A:$E,3,0),"")</f>
        <v/>
      </c>
      <c r="G3323" s="29">
        <f>IFERROR(VLOOKUP(E3323,'أرصدة المخزن'!$A:$H,4,FALSE),"")</f>
        <v/>
      </c>
      <c r="H3323" s="13" t="n"/>
      <c r="I3323" s="115" t="inlineStr">
        <is>
          <t>صرف</t>
        </is>
      </c>
      <c r="J3323" s="13" t="n"/>
      <c r="K3323" s="37">
        <f>IFERROR(VLOOKUP(E3323,'أرصدة المخزن'!$A:$H,8,0),"")</f>
        <v/>
      </c>
    </row>
    <row r="3324" ht="18" customHeight="1" s="138">
      <c r="A3324" s="13" t="n">
        <v>3318</v>
      </c>
      <c r="B3324" s="14" t="n"/>
      <c r="C3324" s="47" t="n"/>
      <c r="D3324" s="47" t="n"/>
      <c r="E3324" s="49" t="n"/>
      <c r="F3324" s="28">
        <f>IFERROR(VLOOKUP(E3324,'أرصدة المخزن'!$A:$E,3,0),"")</f>
        <v/>
      </c>
      <c r="G3324" s="29">
        <f>IFERROR(VLOOKUP(E3324,'أرصدة المخزن'!$A:$H,4,FALSE),"")</f>
        <v/>
      </c>
      <c r="H3324" s="13" t="n"/>
      <c r="I3324" s="115" t="inlineStr">
        <is>
          <t>صرف</t>
        </is>
      </c>
      <c r="J3324" s="13" t="n"/>
      <c r="K3324" s="37">
        <f>IFERROR(VLOOKUP(E3324,'أرصدة المخزن'!$A:$H,8,0),"")</f>
        <v/>
      </c>
    </row>
    <row r="3325" ht="18" customHeight="1" s="138">
      <c r="A3325" s="13" t="n">
        <v>3319</v>
      </c>
      <c r="B3325" s="14" t="n"/>
      <c r="C3325" s="47" t="n"/>
      <c r="D3325" s="47" t="n"/>
      <c r="E3325" s="49" t="n"/>
      <c r="F3325" s="28">
        <f>IFERROR(VLOOKUP(E3325,'أرصدة المخزن'!$A:$E,3,0),"")</f>
        <v/>
      </c>
      <c r="G3325" s="29">
        <f>IFERROR(VLOOKUP(E3325,'أرصدة المخزن'!$A:$H,4,FALSE),"")</f>
        <v/>
      </c>
      <c r="H3325" s="13" t="n"/>
      <c r="I3325" s="115" t="inlineStr">
        <is>
          <t>صرف</t>
        </is>
      </c>
      <c r="J3325" s="13" t="n"/>
      <c r="K3325" s="37">
        <f>IFERROR(VLOOKUP(E3325,'أرصدة المخزن'!$A:$H,8,0),"")</f>
        <v/>
      </c>
    </row>
    <row r="3326" ht="18" customHeight="1" s="138">
      <c r="A3326" s="13" t="n">
        <v>3320</v>
      </c>
      <c r="B3326" s="14" t="n"/>
      <c r="C3326" s="47" t="n"/>
      <c r="D3326" s="47" t="n"/>
      <c r="E3326" s="49" t="n"/>
      <c r="F3326" s="28">
        <f>IFERROR(VLOOKUP(E3326,'أرصدة المخزن'!$A:$E,3,0),"")</f>
        <v/>
      </c>
      <c r="G3326" s="29">
        <f>IFERROR(VLOOKUP(E3326,'أرصدة المخزن'!$A:$H,4,FALSE),"")</f>
        <v/>
      </c>
      <c r="H3326" s="13" t="n"/>
      <c r="I3326" s="115" t="inlineStr">
        <is>
          <t>صرف</t>
        </is>
      </c>
      <c r="J3326" s="13" t="n"/>
      <c r="K3326" s="37">
        <f>IFERROR(VLOOKUP(E3326,'أرصدة المخزن'!$A:$H,8,0),"")</f>
        <v/>
      </c>
    </row>
    <row r="3327" ht="18" customHeight="1" s="138">
      <c r="A3327" s="13" t="n">
        <v>3321</v>
      </c>
      <c r="B3327" s="14" t="n"/>
      <c r="C3327" s="47" t="n"/>
      <c r="D3327" s="47" t="n"/>
      <c r="E3327" s="49" t="n"/>
      <c r="F3327" s="28">
        <f>IFERROR(VLOOKUP(E3327,'أرصدة المخزن'!$A:$E,3,0),"")</f>
        <v/>
      </c>
      <c r="G3327" s="29">
        <f>IFERROR(VLOOKUP(E3327,'أرصدة المخزن'!$A:$H,4,FALSE),"")</f>
        <v/>
      </c>
      <c r="H3327" s="13" t="n"/>
      <c r="I3327" s="115" t="inlineStr">
        <is>
          <t>صرف</t>
        </is>
      </c>
      <c r="J3327" s="13" t="n"/>
      <c r="K3327" s="37">
        <f>IFERROR(VLOOKUP(E3327,'أرصدة المخزن'!$A:$H,8,0),"")</f>
        <v/>
      </c>
    </row>
    <row r="3328" ht="18" customHeight="1" s="138">
      <c r="A3328" s="13" t="n">
        <v>3322</v>
      </c>
      <c r="B3328" s="14" t="n"/>
      <c r="C3328" s="47" t="n"/>
      <c r="D3328" s="47" t="n"/>
      <c r="E3328" s="49" t="n"/>
      <c r="F3328" s="28">
        <f>IFERROR(VLOOKUP(E3328,'أرصدة المخزن'!$A:$E,3,0),"")</f>
        <v/>
      </c>
      <c r="G3328" s="29">
        <f>IFERROR(VLOOKUP(E3328,'أرصدة المخزن'!$A:$H,4,FALSE),"")</f>
        <v/>
      </c>
      <c r="H3328" s="13" t="n"/>
      <c r="I3328" s="115" t="inlineStr">
        <is>
          <t>صرف</t>
        </is>
      </c>
      <c r="J3328" s="13" t="n"/>
      <c r="K3328" s="37">
        <f>IFERROR(VLOOKUP(E3328,'أرصدة المخزن'!$A:$H,8,0),"")</f>
        <v/>
      </c>
    </row>
    <row r="3329" ht="18" customHeight="1" s="138">
      <c r="A3329" s="13" t="n">
        <v>3323</v>
      </c>
      <c r="B3329" s="14" t="n"/>
      <c r="C3329" s="47" t="n"/>
      <c r="D3329" s="47" t="n"/>
      <c r="E3329" s="49" t="n"/>
      <c r="F3329" s="28">
        <f>IFERROR(VLOOKUP(E3329,'أرصدة المخزن'!$A:$E,3,0),"")</f>
        <v/>
      </c>
      <c r="G3329" s="29">
        <f>IFERROR(VLOOKUP(E3329,'أرصدة المخزن'!$A:$H,4,FALSE),"")</f>
        <v/>
      </c>
      <c r="H3329" s="13" t="n"/>
      <c r="I3329" s="115" t="inlineStr">
        <is>
          <t>صرف</t>
        </is>
      </c>
      <c r="J3329" s="13" t="n"/>
      <c r="K3329" s="37">
        <f>IFERROR(VLOOKUP(E3329,'أرصدة المخزن'!$A:$H,8,0),"")</f>
        <v/>
      </c>
    </row>
    <row r="3330" ht="18" customHeight="1" s="138">
      <c r="A3330" s="13" t="n">
        <v>3324</v>
      </c>
      <c r="B3330" s="14" t="n"/>
      <c r="C3330" s="47" t="n"/>
      <c r="D3330" s="47" t="n"/>
      <c r="E3330" s="49" t="n"/>
      <c r="F3330" s="28">
        <f>IFERROR(VLOOKUP(E3330,'أرصدة المخزن'!$A:$E,3,0),"")</f>
        <v/>
      </c>
      <c r="G3330" s="29">
        <f>IFERROR(VLOOKUP(E3330,'أرصدة المخزن'!$A:$H,4,FALSE),"")</f>
        <v/>
      </c>
      <c r="H3330" s="13" t="n"/>
      <c r="I3330" s="115" t="inlineStr">
        <is>
          <t>صرف</t>
        </is>
      </c>
      <c r="J3330" s="13" t="n"/>
      <c r="K3330" s="37">
        <f>IFERROR(VLOOKUP(E3330,'أرصدة المخزن'!$A:$H,8,0),"")</f>
        <v/>
      </c>
    </row>
    <row r="3331" ht="18" customHeight="1" s="138">
      <c r="A3331" s="13" t="n">
        <v>3325</v>
      </c>
      <c r="B3331" s="14" t="n"/>
      <c r="C3331" s="47" t="n"/>
      <c r="D3331" s="47" t="n"/>
      <c r="E3331" s="49" t="n"/>
      <c r="F3331" s="28">
        <f>IFERROR(VLOOKUP(E3331,'أرصدة المخزن'!$A:$E,3,0),"")</f>
        <v/>
      </c>
      <c r="G3331" s="29">
        <f>IFERROR(VLOOKUP(E3331,'أرصدة المخزن'!$A:$H,4,FALSE),"")</f>
        <v/>
      </c>
      <c r="H3331" s="13" t="n"/>
      <c r="I3331" s="115" t="inlineStr">
        <is>
          <t>صرف</t>
        </is>
      </c>
      <c r="J3331" s="13" t="n"/>
      <c r="K3331" s="37">
        <f>IFERROR(VLOOKUP(E3331,'أرصدة المخزن'!$A:$H,8,0),"")</f>
        <v/>
      </c>
    </row>
    <row r="3332" ht="18" customHeight="1" s="138">
      <c r="A3332" s="13" t="n">
        <v>3326</v>
      </c>
      <c r="B3332" s="14" t="n"/>
      <c r="C3332" s="47" t="n"/>
      <c r="D3332" s="47" t="n"/>
      <c r="E3332" s="49" t="n"/>
      <c r="F3332" s="28">
        <f>IFERROR(VLOOKUP(E3332,'أرصدة المخزن'!$A:$E,3,0),"")</f>
        <v/>
      </c>
      <c r="G3332" s="29">
        <f>IFERROR(VLOOKUP(E3332,'أرصدة المخزن'!$A:$H,4,FALSE),"")</f>
        <v/>
      </c>
      <c r="H3332" s="13" t="n"/>
      <c r="I3332" s="115" t="inlineStr">
        <is>
          <t>صرف</t>
        </is>
      </c>
      <c r="J3332" s="13" t="n"/>
      <c r="K3332" s="37">
        <f>IFERROR(VLOOKUP(E3332,'أرصدة المخزن'!$A:$H,8,0),"")</f>
        <v/>
      </c>
    </row>
    <row r="3333" ht="18" customHeight="1" s="138">
      <c r="A3333" s="13" t="n">
        <v>3327</v>
      </c>
      <c r="B3333" s="14" t="n"/>
      <c r="C3333" s="47" t="n"/>
      <c r="D3333" s="47" t="n"/>
      <c r="E3333" s="49" t="n"/>
      <c r="F3333" s="28">
        <f>IFERROR(VLOOKUP(E3333,'أرصدة المخزن'!$A:$E,3,0),"")</f>
        <v/>
      </c>
      <c r="G3333" s="29">
        <f>IFERROR(VLOOKUP(E3333,'أرصدة المخزن'!$A:$H,4,FALSE),"")</f>
        <v/>
      </c>
      <c r="H3333" s="13" t="n"/>
      <c r="I3333" s="115" t="inlineStr">
        <is>
          <t>صرف</t>
        </is>
      </c>
      <c r="J3333" s="13" t="n"/>
      <c r="K3333" s="37">
        <f>IFERROR(VLOOKUP(E3333,'أرصدة المخزن'!$A:$H,8,0),"")</f>
        <v/>
      </c>
    </row>
    <row r="3334" ht="18" customHeight="1" s="138">
      <c r="A3334" s="13" t="n">
        <v>3328</v>
      </c>
      <c r="B3334" s="14" t="n"/>
      <c r="C3334" s="47" t="n"/>
      <c r="D3334" s="47" t="n"/>
      <c r="E3334" s="49" t="n"/>
      <c r="F3334" s="28">
        <f>IFERROR(VLOOKUP(E3334,'أرصدة المخزن'!$A:$E,3,0),"")</f>
        <v/>
      </c>
      <c r="G3334" s="29">
        <f>IFERROR(VLOOKUP(E3334,'أرصدة المخزن'!$A:$H,4,FALSE),"")</f>
        <v/>
      </c>
      <c r="H3334" s="13" t="n"/>
      <c r="I3334" s="115" t="inlineStr">
        <is>
          <t>صرف</t>
        </is>
      </c>
      <c r="J3334" s="13" t="n"/>
      <c r="K3334" s="37">
        <f>IFERROR(VLOOKUP(E3334,'أرصدة المخزن'!$A:$H,8,0),"")</f>
        <v/>
      </c>
    </row>
    <row r="3335" ht="18" customHeight="1" s="138">
      <c r="A3335" s="13" t="n">
        <v>3329</v>
      </c>
      <c r="B3335" s="14" t="n"/>
      <c r="C3335" s="47" t="n"/>
      <c r="D3335" s="47" t="n"/>
      <c r="E3335" s="49" t="n"/>
      <c r="F3335" s="28">
        <f>IFERROR(VLOOKUP(E3335,'أرصدة المخزن'!$A:$E,3,0),"")</f>
        <v/>
      </c>
      <c r="G3335" s="29">
        <f>IFERROR(VLOOKUP(E3335,'أرصدة المخزن'!$A:$H,4,FALSE),"")</f>
        <v/>
      </c>
      <c r="H3335" s="13" t="n"/>
      <c r="I3335" s="115" t="inlineStr">
        <is>
          <t>صرف</t>
        </is>
      </c>
      <c r="J3335" s="13" t="n"/>
      <c r="K3335" s="37">
        <f>IFERROR(VLOOKUP(E3335,'أرصدة المخزن'!$A:$H,8,0),"")</f>
        <v/>
      </c>
    </row>
    <row r="3336" ht="18" customHeight="1" s="138">
      <c r="A3336" s="13" t="n">
        <v>3330</v>
      </c>
      <c r="B3336" s="14" t="n"/>
      <c r="C3336" s="47" t="n"/>
      <c r="D3336" s="47" t="n"/>
      <c r="E3336" s="49" t="n"/>
      <c r="F3336" s="28">
        <f>IFERROR(VLOOKUP(E3336,'أرصدة المخزن'!$A:$E,3,0),"")</f>
        <v/>
      </c>
      <c r="G3336" s="29">
        <f>IFERROR(VLOOKUP(E3336,'أرصدة المخزن'!$A:$H,4,FALSE),"")</f>
        <v/>
      </c>
      <c r="H3336" s="13" t="n"/>
      <c r="I3336" s="115" t="inlineStr">
        <is>
          <t>صرف</t>
        </is>
      </c>
      <c r="J3336" s="13" t="n"/>
      <c r="K3336" s="37">
        <f>IFERROR(VLOOKUP(E3336,'أرصدة المخزن'!$A:$H,8,0),"")</f>
        <v/>
      </c>
    </row>
    <row r="3337" ht="18" customHeight="1" s="138">
      <c r="A3337" s="13" t="n">
        <v>3331</v>
      </c>
      <c r="B3337" s="14" t="n"/>
      <c r="C3337" s="47" t="n"/>
      <c r="D3337" s="47" t="n"/>
      <c r="E3337" s="49" t="n"/>
      <c r="F3337" s="28">
        <f>IFERROR(VLOOKUP(E3337,'أرصدة المخزن'!$A:$E,3,0),"")</f>
        <v/>
      </c>
      <c r="G3337" s="29">
        <f>IFERROR(VLOOKUP(E3337,'أرصدة المخزن'!$A:$H,4,FALSE),"")</f>
        <v/>
      </c>
      <c r="H3337" s="13" t="n"/>
      <c r="I3337" s="115" t="inlineStr">
        <is>
          <t>صرف</t>
        </is>
      </c>
      <c r="J3337" s="13" t="n"/>
      <c r="K3337" s="37">
        <f>IFERROR(VLOOKUP(E3337,'أرصدة المخزن'!$A:$H,8,0),"")</f>
        <v/>
      </c>
    </row>
    <row r="3338" ht="18" customHeight="1" s="138">
      <c r="A3338" s="13" t="n">
        <v>3332</v>
      </c>
      <c r="B3338" s="14" t="n"/>
      <c r="C3338" s="47" t="n"/>
      <c r="D3338" s="47" t="n"/>
      <c r="E3338" s="49" t="n"/>
      <c r="F3338" s="28">
        <f>IFERROR(VLOOKUP(E3338,'أرصدة المخزن'!$A:$E,3,0),"")</f>
        <v/>
      </c>
      <c r="G3338" s="29">
        <f>IFERROR(VLOOKUP(E3338,'أرصدة المخزن'!$A:$H,4,FALSE),"")</f>
        <v/>
      </c>
      <c r="H3338" s="13" t="n"/>
      <c r="I3338" s="115" t="inlineStr">
        <is>
          <t>صرف</t>
        </is>
      </c>
      <c r="J3338" s="13" t="n"/>
      <c r="K3338" s="37">
        <f>IFERROR(VLOOKUP(E3338,'أرصدة المخزن'!$A:$H,8,0),"")</f>
        <v/>
      </c>
    </row>
    <row r="3339" ht="18" customHeight="1" s="138">
      <c r="A3339" s="13" t="n">
        <v>3333</v>
      </c>
      <c r="B3339" s="14" t="n"/>
      <c r="C3339" s="47" t="n"/>
      <c r="D3339" s="47" t="n"/>
      <c r="E3339" s="49" t="n"/>
      <c r="F3339" s="28">
        <f>IFERROR(VLOOKUP(E3339,'أرصدة المخزن'!$A:$E,3,0),"")</f>
        <v/>
      </c>
      <c r="G3339" s="29">
        <f>IFERROR(VLOOKUP(E3339,'أرصدة المخزن'!$A:$H,4,FALSE),"")</f>
        <v/>
      </c>
      <c r="H3339" s="13" t="n"/>
      <c r="I3339" s="115" t="inlineStr">
        <is>
          <t>صرف</t>
        </is>
      </c>
      <c r="J3339" s="13" t="n"/>
      <c r="K3339" s="37">
        <f>IFERROR(VLOOKUP(E3339,'أرصدة المخزن'!$A:$H,8,0),"")</f>
        <v/>
      </c>
    </row>
    <row r="3340" ht="18" customHeight="1" s="138">
      <c r="A3340" s="13" t="n">
        <v>3334</v>
      </c>
      <c r="B3340" s="14" t="n"/>
      <c r="C3340" s="47" t="n"/>
      <c r="D3340" s="47" t="n"/>
      <c r="E3340" s="49" t="n"/>
      <c r="F3340" s="28">
        <f>IFERROR(VLOOKUP(E3340,'أرصدة المخزن'!$A:$E,3,0),"")</f>
        <v/>
      </c>
      <c r="G3340" s="29">
        <f>IFERROR(VLOOKUP(E3340,'أرصدة المخزن'!$A:$H,4,FALSE),"")</f>
        <v/>
      </c>
      <c r="H3340" s="13" t="n"/>
      <c r="I3340" s="115" t="inlineStr">
        <is>
          <t>صرف</t>
        </is>
      </c>
      <c r="J3340" s="13" t="n"/>
      <c r="K3340" s="37">
        <f>IFERROR(VLOOKUP(E3340,'أرصدة المخزن'!$A:$H,8,0),"")</f>
        <v/>
      </c>
    </row>
    <row r="3341" ht="18" customHeight="1" s="138">
      <c r="A3341" s="13" t="n">
        <v>3335</v>
      </c>
      <c r="B3341" s="14" t="n"/>
      <c r="C3341" s="47" t="n"/>
      <c r="D3341" s="47" t="n"/>
      <c r="E3341" s="49" t="n"/>
      <c r="F3341" s="28">
        <f>IFERROR(VLOOKUP(E3341,'أرصدة المخزن'!$A:$E,3,0),"")</f>
        <v/>
      </c>
      <c r="G3341" s="29">
        <f>IFERROR(VLOOKUP(E3341,'أرصدة المخزن'!$A:$H,4,FALSE),"")</f>
        <v/>
      </c>
      <c r="H3341" s="13" t="n"/>
      <c r="I3341" s="115" t="inlineStr">
        <is>
          <t>صرف</t>
        </is>
      </c>
      <c r="J3341" s="13" t="n"/>
      <c r="K3341" s="37">
        <f>IFERROR(VLOOKUP(E3341,'أرصدة المخزن'!$A:$H,8,0),"")</f>
        <v/>
      </c>
    </row>
    <row r="3342" ht="18" customHeight="1" s="138">
      <c r="A3342" s="13" t="n">
        <v>3336</v>
      </c>
      <c r="B3342" s="14" t="n"/>
      <c r="C3342" s="47" t="n"/>
      <c r="D3342" s="47" t="n"/>
      <c r="E3342" s="49" t="n"/>
      <c r="F3342" s="28">
        <f>IFERROR(VLOOKUP(E3342,'أرصدة المخزن'!$A:$E,3,0),"")</f>
        <v/>
      </c>
      <c r="G3342" s="29">
        <f>IFERROR(VLOOKUP(E3342,'أرصدة المخزن'!$A:$H,4,FALSE),"")</f>
        <v/>
      </c>
      <c r="H3342" s="13" t="n"/>
      <c r="I3342" s="115" t="inlineStr">
        <is>
          <t>صرف</t>
        </is>
      </c>
      <c r="J3342" s="13" t="n"/>
      <c r="K3342" s="37">
        <f>IFERROR(VLOOKUP(E3342,'أرصدة المخزن'!$A:$H,8,0),"")</f>
        <v/>
      </c>
    </row>
    <row r="3343" ht="18" customHeight="1" s="138">
      <c r="A3343" s="13" t="n">
        <v>3337</v>
      </c>
      <c r="B3343" s="14" t="n"/>
      <c r="C3343" s="47" t="n"/>
      <c r="D3343" s="47" t="n"/>
      <c r="E3343" s="49" t="n"/>
      <c r="F3343" s="28">
        <f>IFERROR(VLOOKUP(E3343,'أرصدة المخزن'!$A:$E,3,0),"")</f>
        <v/>
      </c>
      <c r="G3343" s="29">
        <f>IFERROR(VLOOKUP(E3343,'أرصدة المخزن'!$A:$H,4,FALSE),"")</f>
        <v/>
      </c>
      <c r="H3343" s="13" t="n"/>
      <c r="I3343" s="115" t="inlineStr">
        <is>
          <t>صرف</t>
        </is>
      </c>
      <c r="J3343" s="13" t="n"/>
      <c r="K3343" s="37">
        <f>IFERROR(VLOOKUP(E3343,'أرصدة المخزن'!$A:$H,8,0),"")</f>
        <v/>
      </c>
    </row>
    <row r="3344" ht="18" customHeight="1" s="138">
      <c r="A3344" s="13" t="n">
        <v>3338</v>
      </c>
      <c r="B3344" s="14" t="n"/>
      <c r="C3344" s="47" t="n"/>
      <c r="D3344" s="47" t="n"/>
      <c r="E3344" s="49" t="n"/>
      <c r="F3344" s="28">
        <f>IFERROR(VLOOKUP(E3344,'أرصدة المخزن'!$A:$E,3,0),"")</f>
        <v/>
      </c>
      <c r="G3344" s="29">
        <f>IFERROR(VLOOKUP(E3344,'أرصدة المخزن'!$A:$H,4,FALSE),"")</f>
        <v/>
      </c>
      <c r="H3344" s="13" t="n"/>
      <c r="I3344" s="115" t="inlineStr">
        <is>
          <t>صرف</t>
        </is>
      </c>
      <c r="J3344" s="13" t="n"/>
      <c r="K3344" s="37">
        <f>IFERROR(VLOOKUP(E3344,'أرصدة المخزن'!$A:$H,8,0),"")</f>
        <v/>
      </c>
    </row>
    <row r="3345" ht="18" customHeight="1" s="138">
      <c r="A3345" s="13" t="n">
        <v>3339</v>
      </c>
      <c r="B3345" s="14" t="n"/>
      <c r="C3345" s="47" t="n"/>
      <c r="D3345" s="47" t="n"/>
      <c r="E3345" s="49" t="n"/>
      <c r="F3345" s="28">
        <f>IFERROR(VLOOKUP(E3345,'أرصدة المخزن'!$A:$E,3,0),"")</f>
        <v/>
      </c>
      <c r="G3345" s="29">
        <f>IFERROR(VLOOKUP(E3345,'أرصدة المخزن'!$A:$H,4,FALSE),"")</f>
        <v/>
      </c>
      <c r="H3345" s="13" t="n"/>
      <c r="I3345" s="115" t="inlineStr">
        <is>
          <t>صرف</t>
        </is>
      </c>
      <c r="J3345" s="13" t="n"/>
      <c r="K3345" s="37">
        <f>IFERROR(VLOOKUP(E3345,'أرصدة المخزن'!$A:$H,8,0),"")</f>
        <v/>
      </c>
    </row>
    <row r="3346" ht="18" customHeight="1" s="138">
      <c r="A3346" s="13" t="n">
        <v>3340</v>
      </c>
      <c r="B3346" s="14" t="n"/>
      <c r="C3346" s="47" t="n"/>
      <c r="D3346" s="47" t="n"/>
      <c r="E3346" s="49" t="n"/>
      <c r="F3346" s="28">
        <f>IFERROR(VLOOKUP(E3346,'أرصدة المخزن'!$A:$E,3,0),"")</f>
        <v/>
      </c>
      <c r="G3346" s="29">
        <f>IFERROR(VLOOKUP(E3346,'أرصدة المخزن'!$A:$H,4,FALSE),"")</f>
        <v/>
      </c>
      <c r="H3346" s="13" t="n"/>
      <c r="I3346" s="115" t="inlineStr">
        <is>
          <t>صرف</t>
        </is>
      </c>
      <c r="J3346" s="13" t="n"/>
      <c r="K3346" s="37">
        <f>IFERROR(VLOOKUP(E3346,'أرصدة المخزن'!$A:$H,8,0),"")</f>
        <v/>
      </c>
    </row>
    <row r="3347" ht="18" customHeight="1" s="138">
      <c r="A3347" s="13" t="n">
        <v>3341</v>
      </c>
      <c r="B3347" s="14" t="n"/>
      <c r="C3347" s="47" t="n"/>
      <c r="D3347" s="47" t="n"/>
      <c r="E3347" s="49" t="n"/>
      <c r="F3347" s="28">
        <f>IFERROR(VLOOKUP(E3347,'أرصدة المخزن'!$A:$E,3,0),"")</f>
        <v/>
      </c>
      <c r="G3347" s="29">
        <f>IFERROR(VLOOKUP(E3347,'أرصدة المخزن'!$A:$H,4,FALSE),"")</f>
        <v/>
      </c>
      <c r="H3347" s="13" t="n"/>
      <c r="I3347" s="115" t="inlineStr">
        <is>
          <t>صرف</t>
        </is>
      </c>
      <c r="J3347" s="13" t="n"/>
      <c r="K3347" s="37">
        <f>IFERROR(VLOOKUP(E3347,'أرصدة المخزن'!$A:$H,8,0),"")</f>
        <v/>
      </c>
    </row>
    <row r="3348" ht="18" customHeight="1" s="138">
      <c r="A3348" s="13" t="n">
        <v>3342</v>
      </c>
      <c r="B3348" s="14" t="n"/>
      <c r="C3348" s="47" t="n"/>
      <c r="D3348" s="47" t="n"/>
      <c r="E3348" s="49" t="n"/>
      <c r="F3348" s="28">
        <f>IFERROR(VLOOKUP(E3348,'أرصدة المخزن'!$A:$E,3,0),"")</f>
        <v/>
      </c>
      <c r="G3348" s="29">
        <f>IFERROR(VLOOKUP(E3348,'أرصدة المخزن'!$A:$H,4,FALSE),"")</f>
        <v/>
      </c>
      <c r="H3348" s="13" t="n"/>
      <c r="I3348" s="115" t="inlineStr">
        <is>
          <t>صرف</t>
        </is>
      </c>
      <c r="J3348" s="13" t="n"/>
      <c r="K3348" s="37">
        <f>IFERROR(VLOOKUP(E3348,'أرصدة المخزن'!$A:$H,8,0),"")</f>
        <v/>
      </c>
    </row>
    <row r="3349" ht="18" customHeight="1" s="138">
      <c r="A3349" s="13" t="n">
        <v>3343</v>
      </c>
      <c r="B3349" s="14" t="n"/>
      <c r="C3349" s="47" t="n"/>
      <c r="D3349" s="47" t="n"/>
      <c r="E3349" s="49" t="n"/>
      <c r="F3349" s="28">
        <f>IFERROR(VLOOKUP(E3349,'أرصدة المخزن'!$A:$E,3,0),"")</f>
        <v/>
      </c>
      <c r="G3349" s="29">
        <f>IFERROR(VLOOKUP(E3349,'أرصدة المخزن'!$A:$H,4,FALSE),"")</f>
        <v/>
      </c>
      <c r="H3349" s="13" t="n"/>
      <c r="I3349" s="115" t="inlineStr">
        <is>
          <t>صرف</t>
        </is>
      </c>
      <c r="J3349" s="13" t="n"/>
      <c r="K3349" s="37">
        <f>IFERROR(VLOOKUP(E3349,'أرصدة المخزن'!$A:$H,8,0),"")</f>
        <v/>
      </c>
    </row>
    <row r="3350" ht="18" customHeight="1" s="138">
      <c r="A3350" s="13" t="n">
        <v>3344</v>
      </c>
      <c r="B3350" s="14" t="n"/>
      <c r="C3350" s="47" t="n"/>
      <c r="D3350" s="47" t="n"/>
      <c r="E3350" s="49" t="n"/>
      <c r="F3350" s="28">
        <f>IFERROR(VLOOKUP(E3350,'أرصدة المخزن'!$A:$E,3,0),"")</f>
        <v/>
      </c>
      <c r="G3350" s="29">
        <f>IFERROR(VLOOKUP(E3350,'أرصدة المخزن'!$A:$H,4,FALSE),"")</f>
        <v/>
      </c>
      <c r="H3350" s="13" t="n"/>
      <c r="I3350" s="115" t="inlineStr">
        <is>
          <t>صرف</t>
        </is>
      </c>
      <c r="J3350" s="13" t="n"/>
      <c r="K3350" s="37">
        <f>IFERROR(VLOOKUP(E3350,'أرصدة المخزن'!$A:$H,8,0),"")</f>
        <v/>
      </c>
    </row>
    <row r="3351" ht="18" customHeight="1" s="138">
      <c r="A3351" s="13" t="n">
        <v>3345</v>
      </c>
      <c r="B3351" s="14" t="n"/>
      <c r="C3351" s="47" t="n"/>
      <c r="D3351" s="47" t="n"/>
      <c r="E3351" s="49" t="n"/>
      <c r="F3351" s="28">
        <f>IFERROR(VLOOKUP(E3351,'أرصدة المخزن'!$A:$E,3,0),"")</f>
        <v/>
      </c>
      <c r="G3351" s="29">
        <f>IFERROR(VLOOKUP(E3351,'أرصدة المخزن'!$A:$H,4,FALSE),"")</f>
        <v/>
      </c>
      <c r="H3351" s="13" t="n"/>
      <c r="I3351" s="115" t="inlineStr">
        <is>
          <t>صرف</t>
        </is>
      </c>
      <c r="J3351" s="13" t="n"/>
      <c r="K3351" s="37">
        <f>IFERROR(VLOOKUP(E3351,'أرصدة المخزن'!$A:$H,8,0),"")</f>
        <v/>
      </c>
    </row>
    <row r="3352" ht="18" customHeight="1" s="138">
      <c r="A3352" s="13" t="n">
        <v>3346</v>
      </c>
      <c r="B3352" s="14" t="n"/>
      <c r="C3352" s="47" t="n"/>
      <c r="D3352" s="47" t="n"/>
      <c r="E3352" s="49" t="n"/>
      <c r="F3352" s="28">
        <f>IFERROR(VLOOKUP(E3352,'أرصدة المخزن'!$A:$E,3,0),"")</f>
        <v/>
      </c>
      <c r="G3352" s="29">
        <f>IFERROR(VLOOKUP(E3352,'أرصدة المخزن'!$A:$H,4,FALSE),"")</f>
        <v/>
      </c>
      <c r="H3352" s="13" t="n"/>
      <c r="I3352" s="115" t="inlineStr">
        <is>
          <t>صرف</t>
        </is>
      </c>
      <c r="J3352" s="13" t="n"/>
      <c r="K3352" s="37">
        <f>IFERROR(VLOOKUP(E3352,'أرصدة المخزن'!$A:$H,8,0),"")</f>
        <v/>
      </c>
    </row>
    <row r="3353" ht="18" customHeight="1" s="138">
      <c r="A3353" s="13" t="n">
        <v>3347</v>
      </c>
      <c r="B3353" s="14" t="n"/>
      <c r="C3353" s="47" t="n"/>
      <c r="D3353" s="47" t="n"/>
      <c r="E3353" s="49" t="n"/>
      <c r="F3353" s="28">
        <f>IFERROR(VLOOKUP(E3353,'أرصدة المخزن'!$A:$E,3,0),"")</f>
        <v/>
      </c>
      <c r="G3353" s="29">
        <f>IFERROR(VLOOKUP(E3353,'أرصدة المخزن'!$A:$H,4,FALSE),"")</f>
        <v/>
      </c>
      <c r="H3353" s="13" t="n"/>
      <c r="I3353" s="115" t="inlineStr">
        <is>
          <t>صرف</t>
        </is>
      </c>
      <c r="J3353" s="13" t="n"/>
      <c r="K3353" s="37">
        <f>IFERROR(VLOOKUP(E3353,'أرصدة المخزن'!$A:$H,8,0),"")</f>
        <v/>
      </c>
    </row>
    <row r="3354" ht="18" customHeight="1" s="138">
      <c r="A3354" s="13" t="n">
        <v>3348</v>
      </c>
      <c r="B3354" s="14" t="n"/>
      <c r="C3354" s="47" t="n"/>
      <c r="D3354" s="47" t="n"/>
      <c r="E3354" s="49" t="n"/>
      <c r="F3354" s="28">
        <f>IFERROR(VLOOKUP(E3354,'أرصدة المخزن'!$A:$E,3,0),"")</f>
        <v/>
      </c>
      <c r="G3354" s="29">
        <f>IFERROR(VLOOKUP(E3354,'أرصدة المخزن'!$A:$H,4,FALSE),"")</f>
        <v/>
      </c>
      <c r="H3354" s="13" t="n"/>
      <c r="I3354" s="115" t="inlineStr">
        <is>
          <t>صرف</t>
        </is>
      </c>
      <c r="J3354" s="13" t="n"/>
      <c r="K3354" s="37">
        <f>IFERROR(VLOOKUP(E3354,'أرصدة المخزن'!$A:$H,8,0),"")</f>
        <v/>
      </c>
    </row>
    <row r="3355" ht="18" customHeight="1" s="138">
      <c r="A3355" s="13" t="n">
        <v>3349</v>
      </c>
      <c r="B3355" s="14" t="n"/>
      <c r="C3355" s="47" t="n"/>
      <c r="D3355" s="47" t="n"/>
      <c r="E3355" s="49" t="n"/>
      <c r="F3355" s="28">
        <f>IFERROR(VLOOKUP(E3355,'أرصدة المخزن'!$A:$E,3,0),"")</f>
        <v/>
      </c>
      <c r="G3355" s="29">
        <f>IFERROR(VLOOKUP(E3355,'أرصدة المخزن'!$A:$H,4,FALSE),"")</f>
        <v/>
      </c>
      <c r="H3355" s="13" t="n"/>
      <c r="I3355" s="115" t="inlineStr">
        <is>
          <t>صرف</t>
        </is>
      </c>
      <c r="J3355" s="13" t="n"/>
      <c r="K3355" s="37">
        <f>IFERROR(VLOOKUP(E3355,'أرصدة المخزن'!$A:$H,8,0),"")</f>
        <v/>
      </c>
    </row>
    <row r="3356" ht="18" customHeight="1" s="138">
      <c r="A3356" s="13" t="n">
        <v>3350</v>
      </c>
      <c r="B3356" s="14" t="n"/>
      <c r="C3356" s="47" t="n"/>
      <c r="D3356" s="47" t="n"/>
      <c r="E3356" s="49" t="n"/>
      <c r="F3356" s="28">
        <f>IFERROR(VLOOKUP(E3356,'أرصدة المخزن'!$A:$E,3,0),"")</f>
        <v/>
      </c>
      <c r="G3356" s="29">
        <f>IFERROR(VLOOKUP(E3356,'أرصدة المخزن'!$A:$H,4,FALSE),"")</f>
        <v/>
      </c>
      <c r="H3356" s="13" t="n"/>
      <c r="I3356" s="115" t="inlineStr">
        <is>
          <t>صرف</t>
        </is>
      </c>
      <c r="J3356" s="13" t="n"/>
      <c r="K3356" s="37">
        <f>IFERROR(VLOOKUP(E3356,'أرصدة المخزن'!$A:$H,8,0),"")</f>
        <v/>
      </c>
    </row>
    <row r="3357" ht="18" customHeight="1" s="138">
      <c r="A3357" s="13" t="n">
        <v>3351</v>
      </c>
      <c r="B3357" s="14" t="n"/>
      <c r="C3357" s="47" t="n"/>
      <c r="D3357" s="47" t="n"/>
      <c r="E3357" s="49" t="n"/>
      <c r="F3357" s="28">
        <f>IFERROR(VLOOKUP(E3357,'أرصدة المخزن'!$A:$E,3,0),"")</f>
        <v/>
      </c>
      <c r="G3357" s="29">
        <f>IFERROR(VLOOKUP(E3357,'أرصدة المخزن'!$A:$H,4,FALSE),"")</f>
        <v/>
      </c>
      <c r="H3357" s="13" t="n"/>
      <c r="I3357" s="115" t="inlineStr">
        <is>
          <t>صرف</t>
        </is>
      </c>
      <c r="J3357" s="13" t="n"/>
      <c r="K3357" s="37">
        <f>IFERROR(VLOOKUP(E3357,'أرصدة المخزن'!$A:$H,8,0),"")</f>
        <v/>
      </c>
    </row>
    <row r="3358" ht="18" customHeight="1" s="138">
      <c r="A3358" s="13" t="n">
        <v>3352</v>
      </c>
      <c r="B3358" s="14" t="n"/>
      <c r="C3358" s="47" t="n"/>
      <c r="D3358" s="47" t="n"/>
      <c r="E3358" s="49" t="n"/>
      <c r="F3358" s="28">
        <f>IFERROR(VLOOKUP(E3358,'أرصدة المخزن'!$A:$E,3,0),"")</f>
        <v/>
      </c>
      <c r="G3358" s="29">
        <f>IFERROR(VLOOKUP(E3358,'أرصدة المخزن'!$A:$H,4,FALSE),"")</f>
        <v/>
      </c>
      <c r="H3358" s="13" t="n"/>
      <c r="I3358" s="115" t="inlineStr">
        <is>
          <t>صرف</t>
        </is>
      </c>
      <c r="J3358" s="13" t="n"/>
      <c r="K3358" s="37">
        <f>IFERROR(VLOOKUP(E3358,'أرصدة المخزن'!$A:$H,8,0),"")</f>
        <v/>
      </c>
    </row>
    <row r="3359" ht="18" customHeight="1" s="138">
      <c r="A3359" s="13" t="n">
        <v>3353</v>
      </c>
      <c r="B3359" s="14" t="n"/>
      <c r="C3359" s="47" t="n"/>
      <c r="D3359" s="47" t="n"/>
      <c r="E3359" s="49" t="n"/>
      <c r="F3359" s="28">
        <f>IFERROR(VLOOKUP(E3359,'أرصدة المخزن'!$A:$E,3,0),"")</f>
        <v/>
      </c>
      <c r="G3359" s="29">
        <f>IFERROR(VLOOKUP(E3359,'أرصدة المخزن'!$A:$H,4,FALSE),"")</f>
        <v/>
      </c>
      <c r="H3359" s="13" t="n"/>
      <c r="I3359" s="115" t="inlineStr">
        <is>
          <t>صرف</t>
        </is>
      </c>
      <c r="J3359" s="13" t="n"/>
      <c r="K3359" s="37">
        <f>IFERROR(VLOOKUP(E3359,'أرصدة المخزن'!$A:$H,8,0),"")</f>
        <v/>
      </c>
    </row>
    <row r="3360" ht="18" customHeight="1" s="138">
      <c r="A3360" s="13" t="n">
        <v>3354</v>
      </c>
      <c r="B3360" s="14" t="n"/>
      <c r="C3360" s="47" t="n"/>
      <c r="D3360" s="47" t="n"/>
      <c r="E3360" s="49" t="n"/>
      <c r="F3360" s="28">
        <f>IFERROR(VLOOKUP(E3360,'أرصدة المخزن'!$A:$E,3,0),"")</f>
        <v/>
      </c>
      <c r="G3360" s="29">
        <f>IFERROR(VLOOKUP(E3360,'أرصدة المخزن'!$A:$H,4,FALSE),"")</f>
        <v/>
      </c>
      <c r="H3360" s="13" t="n"/>
      <c r="I3360" s="115" t="inlineStr">
        <is>
          <t>صرف</t>
        </is>
      </c>
      <c r="J3360" s="13" t="n"/>
      <c r="K3360" s="37">
        <f>IFERROR(VLOOKUP(E3360,'أرصدة المخزن'!$A:$H,8,0),"")</f>
        <v/>
      </c>
    </row>
    <row r="3361" ht="18" customHeight="1" s="138">
      <c r="A3361" s="13" t="n">
        <v>3355</v>
      </c>
      <c r="B3361" s="14" t="n"/>
      <c r="C3361" s="47" t="n"/>
      <c r="D3361" s="47" t="n"/>
      <c r="E3361" s="49" t="n"/>
      <c r="F3361" s="28">
        <f>IFERROR(VLOOKUP(E3361,'أرصدة المخزن'!$A:$E,3,0),"")</f>
        <v/>
      </c>
      <c r="G3361" s="29">
        <f>IFERROR(VLOOKUP(E3361,'أرصدة المخزن'!$A:$H,4,FALSE),"")</f>
        <v/>
      </c>
      <c r="H3361" s="13" t="n"/>
      <c r="I3361" s="115" t="inlineStr">
        <is>
          <t>صرف</t>
        </is>
      </c>
      <c r="J3361" s="13" t="n"/>
      <c r="K3361" s="37">
        <f>IFERROR(VLOOKUP(E3361,'أرصدة المخزن'!$A:$H,8,0),"")</f>
        <v/>
      </c>
    </row>
    <row r="3362" ht="18" customHeight="1" s="138">
      <c r="A3362" s="13" t="n">
        <v>3356</v>
      </c>
      <c r="B3362" s="14" t="n"/>
      <c r="C3362" s="47" t="n"/>
      <c r="D3362" s="47" t="n"/>
      <c r="E3362" s="49" t="n"/>
      <c r="F3362" s="28">
        <f>IFERROR(VLOOKUP(E3362,'أرصدة المخزن'!$A:$E,3,0),"")</f>
        <v/>
      </c>
      <c r="G3362" s="29">
        <f>IFERROR(VLOOKUP(E3362,'أرصدة المخزن'!$A:$H,4,FALSE),"")</f>
        <v/>
      </c>
      <c r="H3362" s="13" t="n"/>
      <c r="I3362" s="115" t="inlineStr">
        <is>
          <t>صرف</t>
        </is>
      </c>
      <c r="J3362" s="13" t="n"/>
      <c r="K3362" s="37">
        <f>IFERROR(VLOOKUP(E3362,'أرصدة المخزن'!$A:$H,8,0),"")</f>
        <v/>
      </c>
    </row>
    <row r="3363" ht="18" customHeight="1" s="138">
      <c r="A3363" s="13" t="n">
        <v>3357</v>
      </c>
      <c r="B3363" s="14" t="n"/>
      <c r="C3363" s="47" t="n"/>
      <c r="D3363" s="47" t="n"/>
      <c r="E3363" s="49" t="n"/>
      <c r="F3363" s="28">
        <f>IFERROR(VLOOKUP(E3363,'أرصدة المخزن'!$A:$E,3,0),"")</f>
        <v/>
      </c>
      <c r="G3363" s="29">
        <f>IFERROR(VLOOKUP(E3363,'أرصدة المخزن'!$A:$H,4,FALSE),"")</f>
        <v/>
      </c>
      <c r="H3363" s="13" t="n"/>
      <c r="I3363" s="115" t="inlineStr">
        <is>
          <t>صرف</t>
        </is>
      </c>
      <c r="J3363" s="13" t="n"/>
      <c r="K3363" s="37">
        <f>IFERROR(VLOOKUP(E3363,'أرصدة المخزن'!$A:$H,8,0),"")</f>
        <v/>
      </c>
    </row>
    <row r="3364" ht="18" customHeight="1" s="138">
      <c r="A3364" s="13" t="n">
        <v>3358</v>
      </c>
      <c r="B3364" s="14" t="n"/>
      <c r="C3364" s="47" t="n"/>
      <c r="D3364" s="47" t="n"/>
      <c r="E3364" s="49" t="n"/>
      <c r="F3364" s="28">
        <f>IFERROR(VLOOKUP(E3364,'أرصدة المخزن'!$A:$E,3,0),"")</f>
        <v/>
      </c>
      <c r="G3364" s="29">
        <f>IFERROR(VLOOKUP(E3364,'أرصدة المخزن'!$A:$H,4,FALSE),"")</f>
        <v/>
      </c>
      <c r="H3364" s="13" t="n"/>
      <c r="I3364" s="115" t="inlineStr">
        <is>
          <t>صرف</t>
        </is>
      </c>
      <c r="J3364" s="13" t="n"/>
      <c r="K3364" s="37">
        <f>IFERROR(VLOOKUP(E3364,'أرصدة المخزن'!$A:$H,8,0),"")</f>
        <v/>
      </c>
    </row>
    <row r="3365" ht="18" customHeight="1" s="138">
      <c r="A3365" s="13" t="n">
        <v>3359</v>
      </c>
      <c r="B3365" s="14" t="n"/>
      <c r="C3365" s="47" t="n"/>
      <c r="D3365" s="47" t="n"/>
      <c r="E3365" s="49" t="n"/>
      <c r="F3365" s="28">
        <f>IFERROR(VLOOKUP(E3365,'أرصدة المخزن'!$A:$E,3,0),"")</f>
        <v/>
      </c>
      <c r="G3365" s="29">
        <f>IFERROR(VLOOKUP(E3365,'أرصدة المخزن'!$A:$H,4,FALSE),"")</f>
        <v/>
      </c>
      <c r="H3365" s="13" t="n"/>
      <c r="I3365" s="115" t="inlineStr">
        <is>
          <t>صرف</t>
        </is>
      </c>
      <c r="J3365" s="13" t="n"/>
      <c r="K3365" s="37">
        <f>IFERROR(VLOOKUP(E3365,'أرصدة المخزن'!$A:$H,8,0),"")</f>
        <v/>
      </c>
    </row>
    <row r="3366" ht="18" customHeight="1" s="138">
      <c r="A3366" s="13" t="n">
        <v>3360</v>
      </c>
      <c r="B3366" s="14" t="n"/>
      <c r="C3366" s="47" t="n"/>
      <c r="D3366" s="47" t="n"/>
      <c r="E3366" s="49" t="n"/>
      <c r="F3366" s="28">
        <f>IFERROR(VLOOKUP(E3366,'أرصدة المخزن'!$A:$E,3,0),"")</f>
        <v/>
      </c>
      <c r="G3366" s="29">
        <f>IFERROR(VLOOKUP(E3366,'أرصدة المخزن'!$A:$H,4,FALSE),"")</f>
        <v/>
      </c>
      <c r="H3366" s="13" t="n"/>
      <c r="I3366" s="115" t="inlineStr">
        <is>
          <t>صرف</t>
        </is>
      </c>
      <c r="J3366" s="13" t="n"/>
      <c r="K3366" s="37">
        <f>IFERROR(VLOOKUP(E3366,'أرصدة المخزن'!$A:$H,8,0),"")</f>
        <v/>
      </c>
    </row>
    <row r="3367" ht="18" customHeight="1" s="138">
      <c r="A3367" s="13" t="n">
        <v>3361</v>
      </c>
      <c r="B3367" s="14" t="n"/>
      <c r="C3367" s="47" t="n"/>
      <c r="D3367" s="47" t="n"/>
      <c r="E3367" s="49" t="n"/>
      <c r="F3367" s="28">
        <f>IFERROR(VLOOKUP(E3367,'أرصدة المخزن'!$A:$E,3,0),"")</f>
        <v/>
      </c>
      <c r="G3367" s="29">
        <f>IFERROR(VLOOKUP(E3367,'أرصدة المخزن'!$A:$H,4,FALSE),"")</f>
        <v/>
      </c>
      <c r="H3367" s="13" t="n"/>
      <c r="I3367" s="115" t="inlineStr">
        <is>
          <t>صرف</t>
        </is>
      </c>
      <c r="J3367" s="13" t="n"/>
      <c r="K3367" s="37">
        <f>IFERROR(VLOOKUP(E3367,'أرصدة المخزن'!$A:$H,8,0),"")</f>
        <v/>
      </c>
    </row>
    <row r="3368" ht="18" customHeight="1" s="138">
      <c r="A3368" s="13" t="n">
        <v>3362</v>
      </c>
      <c r="B3368" s="14" t="n"/>
      <c r="C3368" s="47" t="n"/>
      <c r="D3368" s="47" t="n"/>
      <c r="E3368" s="49" t="n"/>
      <c r="F3368" s="28">
        <f>IFERROR(VLOOKUP(E3368,'أرصدة المخزن'!$A:$E,3,0),"")</f>
        <v/>
      </c>
      <c r="G3368" s="29">
        <f>IFERROR(VLOOKUP(E3368,'أرصدة المخزن'!$A:$H,4,FALSE),"")</f>
        <v/>
      </c>
      <c r="H3368" s="13" t="n"/>
      <c r="I3368" s="115" t="inlineStr">
        <is>
          <t>صرف</t>
        </is>
      </c>
      <c r="J3368" s="13" t="n"/>
      <c r="K3368" s="37">
        <f>IFERROR(VLOOKUP(E3368,'أرصدة المخزن'!$A:$H,8,0),"")</f>
        <v/>
      </c>
    </row>
    <row r="3369" ht="18" customHeight="1" s="138">
      <c r="A3369" s="13" t="n">
        <v>3363</v>
      </c>
      <c r="B3369" s="14" t="n"/>
      <c r="C3369" s="47" t="n"/>
      <c r="D3369" s="47" t="n"/>
      <c r="E3369" s="49" t="n"/>
      <c r="F3369" s="28">
        <f>IFERROR(VLOOKUP(E3369,'أرصدة المخزن'!$A:$E,3,0),"")</f>
        <v/>
      </c>
      <c r="G3369" s="29">
        <f>IFERROR(VLOOKUP(E3369,'أرصدة المخزن'!$A:$H,4,FALSE),"")</f>
        <v/>
      </c>
      <c r="H3369" s="13" t="n"/>
      <c r="I3369" s="115" t="inlineStr">
        <is>
          <t>صرف</t>
        </is>
      </c>
      <c r="J3369" s="13" t="n"/>
      <c r="K3369" s="37">
        <f>IFERROR(VLOOKUP(E3369,'أرصدة المخزن'!$A:$H,8,0),"")</f>
        <v/>
      </c>
    </row>
    <row r="3370" ht="18" customHeight="1" s="138">
      <c r="A3370" s="13" t="n">
        <v>3364</v>
      </c>
      <c r="B3370" s="14" t="n"/>
      <c r="C3370" s="47" t="n"/>
      <c r="D3370" s="47" t="n"/>
      <c r="E3370" s="49" t="n"/>
      <c r="F3370" s="28">
        <f>IFERROR(VLOOKUP(E3370,'أرصدة المخزن'!$A:$E,3,0),"")</f>
        <v/>
      </c>
      <c r="G3370" s="29">
        <f>IFERROR(VLOOKUP(E3370,'أرصدة المخزن'!$A:$H,4,FALSE),"")</f>
        <v/>
      </c>
      <c r="H3370" s="13" t="n"/>
      <c r="I3370" s="115" t="inlineStr">
        <is>
          <t>صرف</t>
        </is>
      </c>
      <c r="J3370" s="13" t="n"/>
      <c r="K3370" s="37">
        <f>IFERROR(VLOOKUP(E3370,'أرصدة المخزن'!$A:$H,8,0),"")</f>
        <v/>
      </c>
    </row>
    <row r="3371" ht="18" customHeight="1" s="138">
      <c r="A3371" s="13" t="n">
        <v>3365</v>
      </c>
      <c r="B3371" s="14" t="n"/>
      <c r="C3371" s="47" t="n"/>
      <c r="D3371" s="47" t="n"/>
      <c r="E3371" s="49" t="n"/>
      <c r="F3371" s="28">
        <f>IFERROR(VLOOKUP(E3371,'أرصدة المخزن'!$A:$E,3,0),"")</f>
        <v/>
      </c>
      <c r="G3371" s="29">
        <f>IFERROR(VLOOKUP(E3371,'أرصدة المخزن'!$A:$H,4,FALSE),"")</f>
        <v/>
      </c>
      <c r="H3371" s="13" t="n"/>
      <c r="I3371" s="115" t="inlineStr">
        <is>
          <t>صرف</t>
        </is>
      </c>
      <c r="J3371" s="13" t="n"/>
      <c r="K3371" s="37">
        <f>IFERROR(VLOOKUP(E3371,'أرصدة المخزن'!$A:$H,8,0),"")</f>
        <v/>
      </c>
    </row>
    <row r="3372" ht="18" customHeight="1" s="138">
      <c r="A3372" s="13" t="n">
        <v>3366</v>
      </c>
      <c r="B3372" s="14" t="n"/>
      <c r="C3372" s="47" t="n"/>
      <c r="D3372" s="47" t="n"/>
      <c r="E3372" s="49" t="n"/>
      <c r="F3372" s="28">
        <f>IFERROR(VLOOKUP(E3372,'أرصدة المخزن'!$A:$E,3,0),"")</f>
        <v/>
      </c>
      <c r="G3372" s="29">
        <f>IFERROR(VLOOKUP(E3372,'أرصدة المخزن'!$A:$H,4,FALSE),"")</f>
        <v/>
      </c>
      <c r="H3372" s="13" t="n"/>
      <c r="I3372" s="115" t="inlineStr">
        <is>
          <t>صرف</t>
        </is>
      </c>
      <c r="J3372" s="13" t="n"/>
      <c r="K3372" s="37">
        <f>IFERROR(VLOOKUP(E3372,'أرصدة المخزن'!$A:$H,8,0),"")</f>
        <v/>
      </c>
    </row>
    <row r="3373" ht="18" customHeight="1" s="138">
      <c r="A3373" s="13" t="n">
        <v>3367</v>
      </c>
      <c r="B3373" s="14" t="n"/>
      <c r="C3373" s="47" t="n"/>
      <c r="D3373" s="47" t="n"/>
      <c r="E3373" s="49" t="n"/>
      <c r="F3373" s="28">
        <f>IFERROR(VLOOKUP(E3373,'أرصدة المخزن'!$A:$E,3,0),"")</f>
        <v/>
      </c>
      <c r="G3373" s="29">
        <f>IFERROR(VLOOKUP(E3373,'أرصدة المخزن'!$A:$H,4,FALSE),"")</f>
        <v/>
      </c>
      <c r="H3373" s="13" t="n"/>
      <c r="I3373" s="115" t="inlineStr">
        <is>
          <t>صرف</t>
        </is>
      </c>
      <c r="J3373" s="13" t="n"/>
      <c r="K3373" s="37">
        <f>IFERROR(VLOOKUP(E3373,'أرصدة المخزن'!$A:$H,8,0),"")</f>
        <v/>
      </c>
    </row>
    <row r="3374" ht="18" customHeight="1" s="138">
      <c r="A3374" s="13" t="n">
        <v>3368</v>
      </c>
      <c r="B3374" s="14" t="n"/>
      <c r="C3374" s="47" t="n"/>
      <c r="D3374" s="47" t="n"/>
      <c r="E3374" s="49" t="n"/>
      <c r="F3374" s="28">
        <f>IFERROR(VLOOKUP(E3374,'أرصدة المخزن'!$A:$E,3,0),"")</f>
        <v/>
      </c>
      <c r="G3374" s="29">
        <f>IFERROR(VLOOKUP(E3374,'أرصدة المخزن'!$A:$H,4,FALSE),"")</f>
        <v/>
      </c>
      <c r="H3374" s="13" t="n"/>
      <c r="I3374" s="115" t="inlineStr">
        <is>
          <t>صرف</t>
        </is>
      </c>
      <c r="J3374" s="13" t="n"/>
      <c r="K3374" s="37">
        <f>IFERROR(VLOOKUP(E3374,'أرصدة المخزن'!$A:$H,8,0),"")</f>
        <v/>
      </c>
    </row>
    <row r="3375" ht="18" customHeight="1" s="138">
      <c r="A3375" s="13" t="n">
        <v>3369</v>
      </c>
      <c r="B3375" s="14" t="n"/>
      <c r="C3375" s="47" t="n"/>
      <c r="D3375" s="47" t="n"/>
      <c r="E3375" s="49" t="n"/>
      <c r="F3375" s="28">
        <f>IFERROR(VLOOKUP(E3375,'أرصدة المخزن'!$A:$E,3,0),"")</f>
        <v/>
      </c>
      <c r="G3375" s="29">
        <f>IFERROR(VLOOKUP(E3375,'أرصدة المخزن'!$A:$H,4,FALSE),"")</f>
        <v/>
      </c>
      <c r="H3375" s="13" t="n"/>
      <c r="I3375" s="115" t="inlineStr">
        <is>
          <t>صرف</t>
        </is>
      </c>
      <c r="J3375" s="13" t="n"/>
      <c r="K3375" s="37">
        <f>IFERROR(VLOOKUP(E3375,'أرصدة المخزن'!$A:$H,8,0),"")</f>
        <v/>
      </c>
    </row>
    <row r="3376" ht="18" customHeight="1" s="138">
      <c r="A3376" s="13" t="n">
        <v>3370</v>
      </c>
      <c r="B3376" s="14" t="n"/>
      <c r="C3376" s="47" t="n"/>
      <c r="D3376" s="47" t="n"/>
      <c r="E3376" s="49" t="n"/>
      <c r="F3376" s="28">
        <f>IFERROR(VLOOKUP(E3376,'أرصدة المخزن'!$A:$E,3,0),"")</f>
        <v/>
      </c>
      <c r="G3376" s="29">
        <f>IFERROR(VLOOKUP(E3376,'أرصدة المخزن'!$A:$H,4,FALSE),"")</f>
        <v/>
      </c>
      <c r="H3376" s="13" t="n"/>
      <c r="I3376" s="115" t="inlineStr">
        <is>
          <t>صرف</t>
        </is>
      </c>
      <c r="J3376" s="13" t="n"/>
      <c r="K3376" s="37">
        <f>IFERROR(VLOOKUP(E3376,'أرصدة المخزن'!$A:$H,8,0),"")</f>
        <v/>
      </c>
    </row>
    <row r="3377" ht="18" customHeight="1" s="138">
      <c r="A3377" s="13" t="n">
        <v>3371</v>
      </c>
      <c r="B3377" s="14" t="n"/>
      <c r="C3377" s="47" t="n"/>
      <c r="D3377" s="47" t="n"/>
      <c r="E3377" s="49" t="n"/>
      <c r="F3377" s="28">
        <f>IFERROR(VLOOKUP(E3377,'أرصدة المخزن'!$A:$E,3,0),"")</f>
        <v/>
      </c>
      <c r="G3377" s="29">
        <f>IFERROR(VLOOKUP(E3377,'أرصدة المخزن'!$A:$H,4,FALSE),"")</f>
        <v/>
      </c>
      <c r="H3377" s="13" t="n"/>
      <c r="I3377" s="115" t="inlineStr">
        <is>
          <t>صرف</t>
        </is>
      </c>
      <c r="J3377" s="13" t="n"/>
      <c r="K3377" s="37">
        <f>IFERROR(VLOOKUP(E3377,'أرصدة المخزن'!$A:$H,8,0),"")</f>
        <v/>
      </c>
    </row>
    <row r="3378" ht="18" customHeight="1" s="138">
      <c r="A3378" s="13" t="n">
        <v>3372</v>
      </c>
      <c r="B3378" s="14" t="n"/>
      <c r="C3378" s="47" t="n"/>
      <c r="D3378" s="47" t="n"/>
      <c r="E3378" s="49" t="n"/>
      <c r="F3378" s="28">
        <f>IFERROR(VLOOKUP(E3378,'أرصدة المخزن'!$A:$E,3,0),"")</f>
        <v/>
      </c>
      <c r="G3378" s="29">
        <f>IFERROR(VLOOKUP(E3378,'أرصدة المخزن'!$A:$H,4,FALSE),"")</f>
        <v/>
      </c>
      <c r="H3378" s="13" t="n"/>
      <c r="I3378" s="115" t="inlineStr">
        <is>
          <t>صرف</t>
        </is>
      </c>
      <c r="J3378" s="13" t="n"/>
      <c r="K3378" s="37">
        <f>IFERROR(VLOOKUP(E3378,'أرصدة المخزن'!$A:$H,8,0),"")</f>
        <v/>
      </c>
    </row>
    <row r="3379" ht="18" customHeight="1" s="138">
      <c r="A3379" s="13" t="n">
        <v>3373</v>
      </c>
      <c r="B3379" s="14" t="n"/>
      <c r="C3379" s="47" t="n"/>
      <c r="D3379" s="47" t="n"/>
      <c r="E3379" s="49" t="n"/>
      <c r="F3379" s="28">
        <f>IFERROR(VLOOKUP(E3379,'أرصدة المخزن'!$A:$E,3,0),"")</f>
        <v/>
      </c>
      <c r="G3379" s="29">
        <f>IFERROR(VLOOKUP(E3379,'أرصدة المخزن'!$A:$H,4,FALSE),"")</f>
        <v/>
      </c>
      <c r="H3379" s="13" t="n"/>
      <c r="I3379" s="115" t="inlineStr">
        <is>
          <t>صرف</t>
        </is>
      </c>
      <c r="J3379" s="13" t="n"/>
      <c r="K3379" s="37">
        <f>IFERROR(VLOOKUP(E3379,'أرصدة المخزن'!$A:$H,8,0),"")</f>
        <v/>
      </c>
    </row>
    <row r="3380" ht="18" customHeight="1" s="138">
      <c r="A3380" s="13" t="n">
        <v>3374</v>
      </c>
      <c r="B3380" s="14" t="n"/>
      <c r="C3380" s="47" t="n"/>
      <c r="D3380" s="47" t="n"/>
      <c r="E3380" s="49" t="n"/>
      <c r="F3380" s="28">
        <f>IFERROR(VLOOKUP(E3380,'أرصدة المخزن'!$A:$E,3,0),"")</f>
        <v/>
      </c>
      <c r="G3380" s="29">
        <f>IFERROR(VLOOKUP(E3380,'أرصدة المخزن'!$A:$H,4,FALSE),"")</f>
        <v/>
      </c>
      <c r="H3380" s="13" t="n"/>
      <c r="I3380" s="115" t="inlineStr">
        <is>
          <t>صرف</t>
        </is>
      </c>
      <c r="J3380" s="13" t="n"/>
      <c r="K3380" s="37">
        <f>IFERROR(VLOOKUP(E3380,'أرصدة المخزن'!$A:$H,8,0),"")</f>
        <v/>
      </c>
    </row>
    <row r="3381" ht="18" customHeight="1" s="138">
      <c r="A3381" s="13" t="n">
        <v>3375</v>
      </c>
      <c r="B3381" s="14" t="n"/>
      <c r="C3381" s="47" t="n"/>
      <c r="D3381" s="47" t="n"/>
      <c r="E3381" s="49" t="n"/>
      <c r="F3381" s="28">
        <f>IFERROR(VLOOKUP(E3381,'أرصدة المخزن'!$A:$E,3,0),"")</f>
        <v/>
      </c>
      <c r="G3381" s="29">
        <f>IFERROR(VLOOKUP(E3381,'أرصدة المخزن'!$A:$H,4,FALSE),"")</f>
        <v/>
      </c>
      <c r="H3381" s="13" t="n"/>
      <c r="I3381" s="115" t="inlineStr">
        <is>
          <t>صرف</t>
        </is>
      </c>
      <c r="J3381" s="13" t="n"/>
      <c r="K3381" s="37">
        <f>IFERROR(VLOOKUP(E3381,'أرصدة المخزن'!$A:$H,8,0),"")</f>
        <v/>
      </c>
    </row>
    <row r="3382" ht="18" customHeight="1" s="138">
      <c r="A3382" s="13" t="n">
        <v>3376</v>
      </c>
      <c r="B3382" s="14" t="n"/>
      <c r="C3382" s="47" t="n"/>
      <c r="D3382" s="47" t="n"/>
      <c r="E3382" s="49" t="n"/>
      <c r="F3382" s="28">
        <f>IFERROR(VLOOKUP(E3382,'أرصدة المخزن'!$A:$E,3,0),"")</f>
        <v/>
      </c>
      <c r="G3382" s="29">
        <f>IFERROR(VLOOKUP(E3382,'أرصدة المخزن'!$A:$H,4,FALSE),"")</f>
        <v/>
      </c>
      <c r="H3382" s="13" t="n"/>
      <c r="I3382" s="115" t="inlineStr">
        <is>
          <t>صرف</t>
        </is>
      </c>
      <c r="J3382" s="13" t="n"/>
      <c r="K3382" s="37">
        <f>IFERROR(VLOOKUP(E3382,'أرصدة المخزن'!$A:$H,8,0),"")</f>
        <v/>
      </c>
    </row>
    <row r="3383" ht="18" customHeight="1" s="138">
      <c r="A3383" s="13" t="n">
        <v>3377</v>
      </c>
      <c r="B3383" s="14" t="n"/>
      <c r="C3383" s="47" t="n"/>
      <c r="D3383" s="47" t="n"/>
      <c r="E3383" s="49" t="n"/>
      <c r="F3383" s="28">
        <f>IFERROR(VLOOKUP(E3383,'أرصدة المخزن'!$A:$E,3,0),"")</f>
        <v/>
      </c>
      <c r="G3383" s="29">
        <f>IFERROR(VLOOKUP(E3383,'أرصدة المخزن'!$A:$H,4,FALSE),"")</f>
        <v/>
      </c>
      <c r="H3383" s="13" t="n"/>
      <c r="I3383" s="115" t="inlineStr">
        <is>
          <t>صرف</t>
        </is>
      </c>
      <c r="J3383" s="13" t="n"/>
      <c r="K3383" s="37">
        <f>IFERROR(VLOOKUP(E3383,'أرصدة المخزن'!$A:$H,8,0),"")</f>
        <v/>
      </c>
    </row>
    <row r="3384" ht="18" customHeight="1" s="138">
      <c r="A3384" s="13" t="n">
        <v>3378</v>
      </c>
      <c r="B3384" s="14" t="n"/>
      <c r="C3384" s="47" t="n"/>
      <c r="D3384" s="47" t="n"/>
      <c r="E3384" s="49" t="n"/>
      <c r="F3384" s="28">
        <f>IFERROR(VLOOKUP(E3384,'أرصدة المخزن'!$A:$E,3,0),"")</f>
        <v/>
      </c>
      <c r="G3384" s="29">
        <f>IFERROR(VLOOKUP(E3384,'أرصدة المخزن'!$A:$H,4,FALSE),"")</f>
        <v/>
      </c>
      <c r="H3384" s="13" t="n"/>
      <c r="I3384" s="115" t="inlineStr">
        <is>
          <t>صرف</t>
        </is>
      </c>
      <c r="J3384" s="13" t="n"/>
      <c r="K3384" s="37">
        <f>IFERROR(VLOOKUP(E3384,'أرصدة المخزن'!$A:$H,8,0),"")</f>
        <v/>
      </c>
    </row>
    <row r="3385" ht="18" customHeight="1" s="138">
      <c r="A3385" s="13" t="n">
        <v>3379</v>
      </c>
      <c r="B3385" s="14" t="n"/>
      <c r="C3385" s="47" t="n"/>
      <c r="D3385" s="47" t="n"/>
      <c r="E3385" s="49" t="n"/>
      <c r="F3385" s="28">
        <f>IFERROR(VLOOKUP(E3385,'أرصدة المخزن'!$A:$E,3,0),"")</f>
        <v/>
      </c>
      <c r="G3385" s="29">
        <f>IFERROR(VLOOKUP(E3385,'أرصدة المخزن'!$A:$H,4,FALSE),"")</f>
        <v/>
      </c>
      <c r="H3385" s="13" t="n"/>
      <c r="I3385" s="115" t="inlineStr">
        <is>
          <t>صرف</t>
        </is>
      </c>
      <c r="J3385" s="13" t="n"/>
      <c r="K3385" s="37">
        <f>IFERROR(VLOOKUP(E3385,'أرصدة المخزن'!$A:$H,8,0),"")</f>
        <v/>
      </c>
    </row>
    <row r="3386" ht="18" customHeight="1" s="138">
      <c r="A3386" s="13" t="n">
        <v>3380</v>
      </c>
      <c r="B3386" s="14" t="n"/>
      <c r="C3386" s="47" t="n"/>
      <c r="D3386" s="47" t="n"/>
      <c r="E3386" s="49" t="n"/>
      <c r="F3386" s="28">
        <f>IFERROR(VLOOKUP(E3386,'أرصدة المخزن'!$A:$E,3,0),"")</f>
        <v/>
      </c>
      <c r="G3386" s="29">
        <f>IFERROR(VLOOKUP(E3386,'أرصدة المخزن'!$A:$H,4,FALSE),"")</f>
        <v/>
      </c>
      <c r="H3386" s="13" t="n"/>
      <c r="I3386" s="115" t="inlineStr">
        <is>
          <t>صرف</t>
        </is>
      </c>
      <c r="J3386" s="13" t="n"/>
      <c r="K3386" s="37">
        <f>IFERROR(VLOOKUP(E3386,'أرصدة المخزن'!$A:$H,8,0),"")</f>
        <v/>
      </c>
    </row>
    <row r="3387" ht="18" customHeight="1" s="138">
      <c r="A3387" s="13" t="n">
        <v>3381</v>
      </c>
      <c r="B3387" s="14" t="n"/>
      <c r="C3387" s="47" t="n"/>
      <c r="D3387" s="47" t="n"/>
      <c r="E3387" s="49" t="n"/>
      <c r="F3387" s="28">
        <f>IFERROR(VLOOKUP(E3387,'أرصدة المخزن'!$A:$E,3,0),"")</f>
        <v/>
      </c>
      <c r="G3387" s="29">
        <f>IFERROR(VLOOKUP(E3387,'أرصدة المخزن'!$A:$H,4,FALSE),"")</f>
        <v/>
      </c>
      <c r="H3387" s="13" t="n"/>
      <c r="I3387" s="115" t="inlineStr">
        <is>
          <t>صرف</t>
        </is>
      </c>
      <c r="J3387" s="13" t="n"/>
      <c r="K3387" s="37">
        <f>IFERROR(VLOOKUP(E3387,'أرصدة المخزن'!$A:$H,8,0),"")</f>
        <v/>
      </c>
    </row>
    <row r="3388" ht="18" customHeight="1" s="138">
      <c r="A3388" s="13" t="n">
        <v>3382</v>
      </c>
      <c r="B3388" s="14" t="n"/>
      <c r="C3388" s="47" t="n"/>
      <c r="D3388" s="47" t="n"/>
      <c r="E3388" s="49" t="n"/>
      <c r="F3388" s="28">
        <f>IFERROR(VLOOKUP(E3388,'أرصدة المخزن'!$A:$E,3,0),"")</f>
        <v/>
      </c>
      <c r="G3388" s="29">
        <f>IFERROR(VLOOKUP(E3388,'أرصدة المخزن'!$A:$H,4,FALSE),"")</f>
        <v/>
      </c>
      <c r="H3388" s="13" t="n"/>
      <c r="I3388" s="115" t="inlineStr">
        <is>
          <t>صرف</t>
        </is>
      </c>
      <c r="J3388" s="13" t="n"/>
      <c r="K3388" s="37">
        <f>IFERROR(VLOOKUP(E3388,'أرصدة المخزن'!$A:$H,8,0),"")</f>
        <v/>
      </c>
    </row>
    <row r="3389" ht="18" customHeight="1" s="138">
      <c r="A3389" s="13" t="n">
        <v>3383</v>
      </c>
      <c r="B3389" s="14" t="n"/>
      <c r="C3389" s="47" t="n"/>
      <c r="D3389" s="47" t="n"/>
      <c r="E3389" s="49" t="n"/>
      <c r="F3389" s="28">
        <f>IFERROR(VLOOKUP(E3389,'أرصدة المخزن'!$A:$E,3,0),"")</f>
        <v/>
      </c>
      <c r="G3389" s="29">
        <f>IFERROR(VLOOKUP(E3389,'أرصدة المخزن'!$A:$H,4,FALSE),"")</f>
        <v/>
      </c>
      <c r="H3389" s="13" t="n"/>
      <c r="I3389" s="115" t="inlineStr">
        <is>
          <t>صرف</t>
        </is>
      </c>
      <c r="J3389" s="13" t="n"/>
      <c r="K3389" s="37">
        <f>IFERROR(VLOOKUP(E3389,'أرصدة المخزن'!$A:$H,8,0),"")</f>
        <v/>
      </c>
    </row>
    <row r="3390" ht="18" customHeight="1" s="138">
      <c r="A3390" s="13" t="n">
        <v>3384</v>
      </c>
      <c r="B3390" s="14" t="n"/>
      <c r="C3390" s="47" t="n"/>
      <c r="D3390" s="47" t="n"/>
      <c r="E3390" s="49" t="n"/>
      <c r="F3390" s="28">
        <f>IFERROR(VLOOKUP(E3390,'أرصدة المخزن'!$A:$E,3,0),"")</f>
        <v/>
      </c>
      <c r="G3390" s="29">
        <f>IFERROR(VLOOKUP(E3390,'أرصدة المخزن'!$A:$H,4,FALSE),"")</f>
        <v/>
      </c>
      <c r="H3390" s="13" t="n"/>
      <c r="I3390" s="115" t="inlineStr">
        <is>
          <t>صرف</t>
        </is>
      </c>
      <c r="J3390" s="13" t="n"/>
      <c r="K3390" s="37">
        <f>IFERROR(VLOOKUP(E3390,'أرصدة المخزن'!$A:$H,8,0),"")</f>
        <v/>
      </c>
    </row>
    <row r="3391" ht="18" customHeight="1" s="138">
      <c r="A3391" s="13" t="n">
        <v>3385</v>
      </c>
      <c r="B3391" s="14" t="n"/>
      <c r="C3391" s="47" t="n"/>
      <c r="D3391" s="47" t="n"/>
      <c r="E3391" s="49" t="n"/>
      <c r="F3391" s="28">
        <f>IFERROR(VLOOKUP(E3391,'أرصدة المخزن'!$A:$E,3,0),"")</f>
        <v/>
      </c>
      <c r="G3391" s="29">
        <f>IFERROR(VLOOKUP(E3391,'أرصدة المخزن'!$A:$H,4,FALSE),"")</f>
        <v/>
      </c>
      <c r="H3391" s="13" t="n"/>
      <c r="I3391" s="115" t="inlineStr">
        <is>
          <t>صرف</t>
        </is>
      </c>
      <c r="J3391" s="13" t="n"/>
      <c r="K3391" s="37">
        <f>IFERROR(VLOOKUP(E3391,'أرصدة المخزن'!$A:$H,8,0),"")</f>
        <v/>
      </c>
    </row>
    <row r="3392" ht="18" customHeight="1" s="138">
      <c r="A3392" s="13" t="n">
        <v>3386</v>
      </c>
      <c r="B3392" s="14" t="n"/>
      <c r="C3392" s="47" t="n"/>
      <c r="D3392" s="47" t="n"/>
      <c r="E3392" s="49" t="n"/>
      <c r="F3392" s="28">
        <f>IFERROR(VLOOKUP(E3392,'أرصدة المخزن'!$A:$E,3,0),"")</f>
        <v/>
      </c>
      <c r="G3392" s="29">
        <f>IFERROR(VLOOKUP(E3392,'أرصدة المخزن'!$A:$H,4,FALSE),"")</f>
        <v/>
      </c>
      <c r="H3392" s="13" t="n"/>
      <c r="I3392" s="115" t="inlineStr">
        <is>
          <t>صرف</t>
        </is>
      </c>
      <c r="J3392" s="13" t="n"/>
      <c r="K3392" s="37">
        <f>IFERROR(VLOOKUP(E3392,'أرصدة المخزن'!$A:$H,8,0),"")</f>
        <v/>
      </c>
    </row>
    <row r="3393" ht="18" customHeight="1" s="138">
      <c r="A3393" s="13" t="n">
        <v>3387</v>
      </c>
      <c r="B3393" s="14" t="n"/>
      <c r="C3393" s="47" t="n"/>
      <c r="D3393" s="47" t="n"/>
      <c r="E3393" s="49" t="n"/>
      <c r="F3393" s="28">
        <f>IFERROR(VLOOKUP(E3393,'أرصدة المخزن'!$A:$E,3,0),"")</f>
        <v/>
      </c>
      <c r="G3393" s="29">
        <f>IFERROR(VLOOKUP(E3393,'أرصدة المخزن'!$A:$H,4,FALSE),"")</f>
        <v/>
      </c>
      <c r="H3393" s="13" t="n"/>
      <c r="I3393" s="115" t="inlineStr">
        <is>
          <t>صرف</t>
        </is>
      </c>
      <c r="J3393" s="13" t="n"/>
      <c r="K3393" s="37">
        <f>IFERROR(VLOOKUP(E3393,'أرصدة المخزن'!$A:$H,8,0),"")</f>
        <v/>
      </c>
    </row>
    <row r="3394" ht="18" customHeight="1" s="138">
      <c r="A3394" s="13" t="n">
        <v>3388</v>
      </c>
      <c r="B3394" s="14" t="n"/>
      <c r="C3394" s="47" t="n"/>
      <c r="D3394" s="47" t="n"/>
      <c r="E3394" s="49" t="n"/>
      <c r="F3394" s="28">
        <f>IFERROR(VLOOKUP(E3394,'أرصدة المخزن'!$A:$E,3,0),"")</f>
        <v/>
      </c>
      <c r="G3394" s="29">
        <f>IFERROR(VLOOKUP(E3394,'أرصدة المخزن'!$A:$H,4,FALSE),"")</f>
        <v/>
      </c>
      <c r="H3394" s="13" t="n"/>
      <c r="I3394" s="115" t="inlineStr">
        <is>
          <t>صرف</t>
        </is>
      </c>
      <c r="J3394" s="13" t="n"/>
      <c r="K3394" s="37">
        <f>IFERROR(VLOOKUP(E3394,'أرصدة المخزن'!$A:$H,8,0),"")</f>
        <v/>
      </c>
    </row>
    <row r="3395" ht="18" customHeight="1" s="138">
      <c r="A3395" s="13" t="n">
        <v>3389</v>
      </c>
      <c r="B3395" s="14" t="n"/>
      <c r="C3395" s="47" t="n"/>
      <c r="D3395" s="47" t="n"/>
      <c r="E3395" s="49" t="n"/>
      <c r="F3395" s="28">
        <f>IFERROR(VLOOKUP(E3395,'أرصدة المخزن'!$A:$E,3,0),"")</f>
        <v/>
      </c>
      <c r="G3395" s="29">
        <f>IFERROR(VLOOKUP(E3395,'أرصدة المخزن'!$A:$H,4,FALSE),"")</f>
        <v/>
      </c>
      <c r="H3395" s="13" t="n"/>
      <c r="I3395" s="115" t="inlineStr">
        <is>
          <t>صرف</t>
        </is>
      </c>
      <c r="J3395" s="13" t="n"/>
      <c r="K3395" s="37">
        <f>IFERROR(VLOOKUP(E3395,'أرصدة المخزن'!$A:$H,8,0),"")</f>
        <v/>
      </c>
    </row>
    <row r="3396" ht="18" customHeight="1" s="138">
      <c r="A3396" s="13" t="n">
        <v>3390</v>
      </c>
      <c r="B3396" s="14" t="n"/>
      <c r="C3396" s="47" t="n"/>
      <c r="D3396" s="47" t="n"/>
      <c r="E3396" s="49" t="n"/>
      <c r="F3396" s="28">
        <f>IFERROR(VLOOKUP(E3396,'أرصدة المخزن'!$A:$E,3,0),"")</f>
        <v/>
      </c>
      <c r="G3396" s="29">
        <f>IFERROR(VLOOKUP(E3396,'أرصدة المخزن'!$A:$H,4,FALSE),"")</f>
        <v/>
      </c>
      <c r="H3396" s="13" t="n"/>
      <c r="I3396" s="115" t="inlineStr">
        <is>
          <t>صرف</t>
        </is>
      </c>
      <c r="J3396" s="13" t="n"/>
      <c r="K3396" s="37">
        <f>IFERROR(VLOOKUP(E3396,'أرصدة المخزن'!$A:$H,8,0),"")</f>
        <v/>
      </c>
    </row>
    <row r="3397" ht="18" customHeight="1" s="138">
      <c r="A3397" s="13" t="n">
        <v>3391</v>
      </c>
      <c r="B3397" s="14" t="n"/>
      <c r="C3397" s="47" t="n"/>
      <c r="D3397" s="47" t="n"/>
      <c r="E3397" s="49" t="n"/>
      <c r="F3397" s="28">
        <f>IFERROR(VLOOKUP(E3397,'أرصدة المخزن'!$A:$E,3,0),"")</f>
        <v/>
      </c>
      <c r="G3397" s="29">
        <f>IFERROR(VLOOKUP(E3397,'أرصدة المخزن'!$A:$H,4,FALSE),"")</f>
        <v/>
      </c>
      <c r="H3397" s="13" t="n"/>
      <c r="I3397" s="115" t="inlineStr">
        <is>
          <t>صرف</t>
        </is>
      </c>
      <c r="J3397" s="13" t="n"/>
      <c r="K3397" s="37">
        <f>IFERROR(VLOOKUP(E3397,'أرصدة المخزن'!$A:$H,8,0),"")</f>
        <v/>
      </c>
    </row>
    <row r="3398" ht="18" customHeight="1" s="138">
      <c r="A3398" s="13" t="n">
        <v>3392</v>
      </c>
      <c r="B3398" s="14" t="n"/>
      <c r="C3398" s="47" t="n"/>
      <c r="D3398" s="47" t="n"/>
      <c r="E3398" s="49" t="n"/>
      <c r="F3398" s="28">
        <f>IFERROR(VLOOKUP(E3398,'أرصدة المخزن'!$A:$E,3,0),"")</f>
        <v/>
      </c>
      <c r="G3398" s="29">
        <f>IFERROR(VLOOKUP(E3398,'أرصدة المخزن'!$A:$H,4,FALSE),"")</f>
        <v/>
      </c>
      <c r="H3398" s="13" t="n"/>
      <c r="I3398" s="115" t="inlineStr">
        <is>
          <t>صرف</t>
        </is>
      </c>
      <c r="J3398" s="13" t="n"/>
      <c r="K3398" s="37">
        <f>IFERROR(VLOOKUP(E3398,'أرصدة المخزن'!$A:$H,8,0),"")</f>
        <v/>
      </c>
    </row>
    <row r="3399" ht="18" customHeight="1" s="138">
      <c r="A3399" s="13" t="n">
        <v>3393</v>
      </c>
      <c r="B3399" s="14" t="n"/>
      <c r="C3399" s="47" t="n"/>
      <c r="D3399" s="47" t="n"/>
      <c r="E3399" s="49" t="n"/>
      <c r="F3399" s="28">
        <f>IFERROR(VLOOKUP(E3399,'أرصدة المخزن'!$A:$E,3,0),"")</f>
        <v/>
      </c>
      <c r="G3399" s="29">
        <f>IFERROR(VLOOKUP(E3399,'أرصدة المخزن'!$A:$H,4,FALSE),"")</f>
        <v/>
      </c>
      <c r="H3399" s="13" t="n"/>
      <c r="I3399" s="115" t="inlineStr">
        <is>
          <t>صرف</t>
        </is>
      </c>
      <c r="J3399" s="13" t="n"/>
      <c r="K3399" s="37">
        <f>IFERROR(VLOOKUP(E3399,'أرصدة المخزن'!$A:$H,8,0),"")</f>
        <v/>
      </c>
    </row>
    <row r="3400" ht="18" customHeight="1" s="138">
      <c r="A3400" s="13" t="n">
        <v>3394</v>
      </c>
      <c r="B3400" s="14" t="n"/>
      <c r="C3400" s="47" t="n"/>
      <c r="D3400" s="47" t="n"/>
      <c r="E3400" s="49" t="n"/>
      <c r="F3400" s="28">
        <f>IFERROR(VLOOKUP(E3400,'أرصدة المخزن'!$A:$E,3,0),"")</f>
        <v/>
      </c>
      <c r="G3400" s="29">
        <f>IFERROR(VLOOKUP(E3400,'أرصدة المخزن'!$A:$H,4,FALSE),"")</f>
        <v/>
      </c>
      <c r="H3400" s="13" t="n"/>
      <c r="I3400" s="115" t="inlineStr">
        <is>
          <t>صرف</t>
        </is>
      </c>
      <c r="J3400" s="13" t="n"/>
      <c r="K3400" s="37">
        <f>IFERROR(VLOOKUP(E3400,'أرصدة المخزن'!$A:$H,8,0),"")</f>
        <v/>
      </c>
    </row>
    <row r="3401" ht="18" customHeight="1" s="138">
      <c r="A3401" s="13" t="n">
        <v>3395</v>
      </c>
      <c r="B3401" s="14" t="n"/>
      <c r="C3401" s="47" t="n"/>
      <c r="D3401" s="47" t="n"/>
      <c r="E3401" s="49" t="n"/>
      <c r="F3401" s="28">
        <f>IFERROR(VLOOKUP(E3401,'أرصدة المخزن'!$A:$E,3,0),"")</f>
        <v/>
      </c>
      <c r="G3401" s="29">
        <f>IFERROR(VLOOKUP(E3401,'أرصدة المخزن'!$A:$H,4,FALSE),"")</f>
        <v/>
      </c>
      <c r="H3401" s="13" t="n"/>
      <c r="I3401" s="115" t="inlineStr">
        <is>
          <t>صرف</t>
        </is>
      </c>
      <c r="J3401" s="13" t="n"/>
      <c r="K3401" s="37">
        <f>IFERROR(VLOOKUP(E3401,'أرصدة المخزن'!$A:$H,8,0),"")</f>
        <v/>
      </c>
    </row>
    <row r="3402" ht="18" customHeight="1" s="138">
      <c r="A3402" s="13" t="n">
        <v>3396</v>
      </c>
      <c r="B3402" s="14" t="n"/>
      <c r="C3402" s="47" t="n"/>
      <c r="D3402" s="47" t="n"/>
      <c r="E3402" s="49" t="n"/>
      <c r="F3402" s="28">
        <f>IFERROR(VLOOKUP(E3402,'أرصدة المخزن'!$A:$E,3,0),"")</f>
        <v/>
      </c>
      <c r="G3402" s="29">
        <f>IFERROR(VLOOKUP(E3402,'أرصدة المخزن'!$A:$H,4,FALSE),"")</f>
        <v/>
      </c>
      <c r="H3402" s="13" t="n"/>
      <c r="I3402" s="115" t="inlineStr">
        <is>
          <t>صرف</t>
        </is>
      </c>
      <c r="J3402" s="13" t="n"/>
      <c r="K3402" s="37">
        <f>IFERROR(VLOOKUP(E3402,'أرصدة المخزن'!$A:$H,8,0),"")</f>
        <v/>
      </c>
    </row>
    <row r="3403" ht="18" customHeight="1" s="138">
      <c r="A3403" s="13" t="n">
        <v>3397</v>
      </c>
      <c r="B3403" s="14" t="n"/>
      <c r="C3403" s="47" t="n"/>
      <c r="D3403" s="47" t="n"/>
      <c r="E3403" s="49" t="n"/>
      <c r="F3403" s="28">
        <f>IFERROR(VLOOKUP(E3403,'أرصدة المخزن'!$A:$E,3,0),"")</f>
        <v/>
      </c>
      <c r="G3403" s="29">
        <f>IFERROR(VLOOKUP(E3403,'أرصدة المخزن'!$A:$H,4,FALSE),"")</f>
        <v/>
      </c>
      <c r="H3403" s="13" t="n"/>
      <c r="I3403" s="115" t="inlineStr">
        <is>
          <t>صرف</t>
        </is>
      </c>
      <c r="J3403" s="13" t="n"/>
      <c r="K3403" s="37">
        <f>IFERROR(VLOOKUP(E3403,'أرصدة المخزن'!$A:$H,8,0),"")</f>
        <v/>
      </c>
    </row>
    <row r="3404" ht="18" customHeight="1" s="138">
      <c r="A3404" s="13" t="n">
        <v>3398</v>
      </c>
      <c r="B3404" s="14" t="n"/>
      <c r="C3404" s="47" t="n"/>
      <c r="D3404" s="47" t="n"/>
      <c r="E3404" s="49" t="n"/>
      <c r="F3404" s="28">
        <f>IFERROR(VLOOKUP(E3404,'أرصدة المخزن'!$A:$E,3,0),"")</f>
        <v/>
      </c>
      <c r="G3404" s="29">
        <f>IFERROR(VLOOKUP(E3404,'أرصدة المخزن'!$A:$H,4,FALSE),"")</f>
        <v/>
      </c>
      <c r="H3404" s="13" t="n"/>
      <c r="I3404" s="115" t="inlineStr">
        <is>
          <t>صرف</t>
        </is>
      </c>
      <c r="J3404" s="13" t="n"/>
      <c r="K3404" s="37">
        <f>IFERROR(VLOOKUP(E3404,'أرصدة المخزن'!$A:$H,8,0),"")</f>
        <v/>
      </c>
    </row>
    <row r="3405" ht="18" customHeight="1" s="138">
      <c r="A3405" s="13" t="n">
        <v>3399</v>
      </c>
      <c r="B3405" s="14" t="n"/>
      <c r="C3405" s="47" t="n"/>
      <c r="D3405" s="47" t="n"/>
      <c r="E3405" s="49" t="n"/>
      <c r="F3405" s="28">
        <f>IFERROR(VLOOKUP(E3405,'أرصدة المخزن'!$A:$E,3,0),"")</f>
        <v/>
      </c>
      <c r="G3405" s="29">
        <f>IFERROR(VLOOKUP(E3405,'أرصدة المخزن'!$A:$H,4,FALSE),"")</f>
        <v/>
      </c>
      <c r="H3405" s="13" t="n"/>
      <c r="I3405" s="115" t="inlineStr">
        <is>
          <t>صرف</t>
        </is>
      </c>
      <c r="J3405" s="13" t="n"/>
      <c r="K3405" s="37">
        <f>IFERROR(VLOOKUP(E3405,'أرصدة المخزن'!$A:$H,8,0),"")</f>
        <v/>
      </c>
    </row>
    <row r="3406" ht="18" customHeight="1" s="138">
      <c r="A3406" s="13" t="n">
        <v>3400</v>
      </c>
      <c r="B3406" s="14" t="n"/>
      <c r="C3406" s="47" t="n"/>
      <c r="D3406" s="47" t="n"/>
      <c r="E3406" s="49" t="n"/>
      <c r="F3406" s="28">
        <f>IFERROR(VLOOKUP(E3406,'أرصدة المخزن'!$A:$E,3,0),"")</f>
        <v/>
      </c>
      <c r="G3406" s="29">
        <f>IFERROR(VLOOKUP(E3406,'أرصدة المخزن'!$A:$H,4,FALSE),"")</f>
        <v/>
      </c>
      <c r="H3406" s="13" t="n"/>
      <c r="I3406" s="115" t="inlineStr">
        <is>
          <t>صرف</t>
        </is>
      </c>
      <c r="J3406" s="13" t="n"/>
      <c r="K3406" s="37">
        <f>IFERROR(VLOOKUP(E3406,'أرصدة المخزن'!$A:$H,8,0),"")</f>
        <v/>
      </c>
    </row>
    <row r="3407" ht="18" customHeight="1" s="138">
      <c r="A3407" s="13" t="n">
        <v>3401</v>
      </c>
      <c r="B3407" s="14" t="n"/>
      <c r="C3407" s="47" t="n"/>
      <c r="D3407" s="47" t="n"/>
      <c r="E3407" s="49" t="n"/>
      <c r="F3407" s="28">
        <f>IFERROR(VLOOKUP(E3407,'أرصدة المخزن'!$A:$E,3,0),"")</f>
        <v/>
      </c>
      <c r="G3407" s="29">
        <f>IFERROR(VLOOKUP(E3407,'أرصدة المخزن'!$A:$H,4,FALSE),"")</f>
        <v/>
      </c>
      <c r="H3407" s="13" t="n"/>
      <c r="I3407" s="115" t="inlineStr">
        <is>
          <t>صرف</t>
        </is>
      </c>
      <c r="J3407" s="13" t="n"/>
      <c r="K3407" s="37">
        <f>IFERROR(VLOOKUP(E3407,'أرصدة المخزن'!$A:$H,8,0),"")</f>
        <v/>
      </c>
    </row>
    <row r="3408" ht="18" customHeight="1" s="138">
      <c r="A3408" s="13" t="n">
        <v>3402</v>
      </c>
      <c r="B3408" s="14" t="n"/>
      <c r="C3408" s="47" t="n"/>
      <c r="D3408" s="47" t="n"/>
      <c r="E3408" s="49" t="n"/>
      <c r="F3408" s="28">
        <f>IFERROR(VLOOKUP(E3408,'أرصدة المخزن'!$A:$E,3,0),"")</f>
        <v/>
      </c>
      <c r="G3408" s="29">
        <f>IFERROR(VLOOKUP(E3408,'أرصدة المخزن'!$A:$H,4,FALSE),"")</f>
        <v/>
      </c>
      <c r="H3408" s="13" t="n"/>
      <c r="I3408" s="115" t="inlineStr">
        <is>
          <t>صرف</t>
        </is>
      </c>
      <c r="J3408" s="13" t="n"/>
      <c r="K3408" s="37">
        <f>IFERROR(VLOOKUP(E3408,'أرصدة المخزن'!$A:$H,8,0),"")</f>
        <v/>
      </c>
    </row>
    <row r="3409" ht="18" customHeight="1" s="138">
      <c r="A3409" s="13" t="n">
        <v>3403</v>
      </c>
      <c r="B3409" s="14" t="n"/>
      <c r="C3409" s="47" t="n"/>
      <c r="D3409" s="47" t="n"/>
      <c r="E3409" s="49" t="n"/>
      <c r="F3409" s="28">
        <f>IFERROR(VLOOKUP(E3409,'أرصدة المخزن'!$A:$E,3,0),"")</f>
        <v/>
      </c>
      <c r="G3409" s="29">
        <f>IFERROR(VLOOKUP(E3409,'أرصدة المخزن'!$A:$H,4,FALSE),"")</f>
        <v/>
      </c>
      <c r="H3409" s="13" t="n"/>
      <c r="I3409" s="115" t="inlineStr">
        <is>
          <t>صرف</t>
        </is>
      </c>
      <c r="J3409" s="13" t="n"/>
      <c r="K3409" s="37">
        <f>IFERROR(VLOOKUP(E3409,'أرصدة المخزن'!$A:$H,8,0),"")</f>
        <v/>
      </c>
    </row>
    <row r="3410" ht="18" customHeight="1" s="138">
      <c r="A3410" s="13" t="n">
        <v>3404</v>
      </c>
      <c r="B3410" s="14" t="n"/>
      <c r="C3410" s="47" t="n"/>
      <c r="D3410" s="47" t="n"/>
      <c r="E3410" s="49" t="n"/>
      <c r="F3410" s="28">
        <f>IFERROR(VLOOKUP(E3410,'أرصدة المخزن'!$A:$E,3,0),"")</f>
        <v/>
      </c>
      <c r="G3410" s="29">
        <f>IFERROR(VLOOKUP(E3410,'أرصدة المخزن'!$A:$H,4,FALSE),"")</f>
        <v/>
      </c>
      <c r="H3410" s="13" t="n"/>
      <c r="I3410" s="115" t="inlineStr">
        <is>
          <t>صرف</t>
        </is>
      </c>
      <c r="J3410" s="13" t="n"/>
      <c r="K3410" s="37">
        <f>IFERROR(VLOOKUP(E3410,'أرصدة المخزن'!$A:$H,8,0),"")</f>
        <v/>
      </c>
    </row>
    <row r="3411" ht="18" customHeight="1" s="138">
      <c r="A3411" s="13" t="n">
        <v>3405</v>
      </c>
      <c r="B3411" s="14" t="n"/>
      <c r="C3411" s="47" t="n"/>
      <c r="D3411" s="47" t="n"/>
      <c r="E3411" s="49" t="n"/>
      <c r="F3411" s="28">
        <f>IFERROR(VLOOKUP(E3411,'أرصدة المخزن'!$A:$E,3,0),"")</f>
        <v/>
      </c>
      <c r="G3411" s="29">
        <f>IFERROR(VLOOKUP(E3411,'أرصدة المخزن'!$A:$H,4,FALSE),"")</f>
        <v/>
      </c>
      <c r="H3411" s="13" t="n"/>
      <c r="I3411" s="115" t="inlineStr">
        <is>
          <t>صرف</t>
        </is>
      </c>
      <c r="J3411" s="13" t="n"/>
      <c r="K3411" s="37">
        <f>IFERROR(VLOOKUP(E3411,'أرصدة المخزن'!$A:$H,8,0),"")</f>
        <v/>
      </c>
    </row>
    <row r="3412" ht="18" customHeight="1" s="138">
      <c r="A3412" s="13" t="n">
        <v>3406</v>
      </c>
      <c r="B3412" s="14" t="n"/>
      <c r="C3412" s="47" t="n"/>
      <c r="D3412" s="47" t="n"/>
      <c r="E3412" s="49" t="n"/>
      <c r="F3412" s="28">
        <f>IFERROR(VLOOKUP(E3412,'أرصدة المخزن'!$A:$E,3,0),"")</f>
        <v/>
      </c>
      <c r="G3412" s="29">
        <f>IFERROR(VLOOKUP(E3412,'أرصدة المخزن'!$A:$H,4,FALSE),"")</f>
        <v/>
      </c>
      <c r="H3412" s="13" t="n"/>
      <c r="I3412" s="115" t="inlineStr">
        <is>
          <t>صرف</t>
        </is>
      </c>
      <c r="J3412" s="13" t="n"/>
      <c r="K3412" s="37">
        <f>IFERROR(VLOOKUP(E3412,'أرصدة المخزن'!$A:$H,8,0),"")</f>
        <v/>
      </c>
    </row>
    <row r="3413" ht="18" customHeight="1" s="138">
      <c r="A3413" s="13" t="n">
        <v>3407</v>
      </c>
      <c r="B3413" s="14" t="n"/>
      <c r="C3413" s="47" t="n"/>
      <c r="D3413" s="47" t="n"/>
      <c r="E3413" s="49" t="n"/>
      <c r="F3413" s="28">
        <f>IFERROR(VLOOKUP(E3413,'أرصدة المخزن'!$A:$E,3,0),"")</f>
        <v/>
      </c>
      <c r="G3413" s="29">
        <f>IFERROR(VLOOKUP(E3413,'أرصدة المخزن'!$A:$H,4,FALSE),"")</f>
        <v/>
      </c>
      <c r="H3413" s="13" t="n"/>
      <c r="I3413" s="115" t="inlineStr">
        <is>
          <t>صرف</t>
        </is>
      </c>
      <c r="J3413" s="13" t="n"/>
      <c r="K3413" s="37">
        <f>IFERROR(VLOOKUP(E3413,'أرصدة المخزن'!$A:$H,8,0),"")</f>
        <v/>
      </c>
    </row>
    <row r="3414" ht="18" customHeight="1" s="138">
      <c r="A3414" s="13" t="n">
        <v>3408</v>
      </c>
      <c r="B3414" s="14" t="n"/>
      <c r="C3414" s="47" t="n"/>
      <c r="D3414" s="47" t="n"/>
      <c r="E3414" s="49" t="n"/>
      <c r="F3414" s="28">
        <f>IFERROR(VLOOKUP(E3414,'أرصدة المخزن'!$A:$E,3,0),"")</f>
        <v/>
      </c>
      <c r="G3414" s="29">
        <f>IFERROR(VLOOKUP(E3414,'أرصدة المخزن'!$A:$H,4,FALSE),"")</f>
        <v/>
      </c>
      <c r="H3414" s="13" t="n"/>
      <c r="I3414" s="115" t="inlineStr">
        <is>
          <t>صرف</t>
        </is>
      </c>
      <c r="J3414" s="13" t="n"/>
      <c r="K3414" s="37">
        <f>IFERROR(VLOOKUP(E3414,'أرصدة المخزن'!$A:$H,8,0),"")</f>
        <v/>
      </c>
    </row>
    <row r="3415" ht="18" customHeight="1" s="138">
      <c r="A3415" s="13" t="n">
        <v>3409</v>
      </c>
      <c r="B3415" s="14" t="n"/>
      <c r="C3415" s="47" t="n"/>
      <c r="D3415" s="47" t="n"/>
      <c r="E3415" s="49" t="n"/>
      <c r="F3415" s="28">
        <f>IFERROR(VLOOKUP(E3415,'أرصدة المخزن'!$A:$E,3,0),"")</f>
        <v/>
      </c>
      <c r="G3415" s="29">
        <f>IFERROR(VLOOKUP(E3415,'أرصدة المخزن'!$A:$H,4,FALSE),"")</f>
        <v/>
      </c>
      <c r="H3415" s="13" t="n"/>
      <c r="I3415" s="115" t="inlineStr">
        <is>
          <t>صرف</t>
        </is>
      </c>
      <c r="J3415" s="13" t="n"/>
      <c r="K3415" s="37">
        <f>IFERROR(VLOOKUP(E3415,'أرصدة المخزن'!$A:$H,8,0),"")</f>
        <v/>
      </c>
    </row>
    <row r="3416" ht="18" customHeight="1" s="138">
      <c r="A3416" s="13" t="n">
        <v>3410</v>
      </c>
      <c r="B3416" s="14" t="n"/>
      <c r="C3416" s="47" t="n"/>
      <c r="D3416" s="47" t="n"/>
      <c r="E3416" s="49" t="n"/>
      <c r="F3416" s="28">
        <f>IFERROR(VLOOKUP(E3416,'أرصدة المخزن'!$A:$E,3,0),"")</f>
        <v/>
      </c>
      <c r="G3416" s="29">
        <f>IFERROR(VLOOKUP(E3416,'أرصدة المخزن'!$A:$H,4,FALSE),"")</f>
        <v/>
      </c>
      <c r="H3416" s="13" t="n"/>
      <c r="I3416" s="115" t="inlineStr">
        <is>
          <t>صرف</t>
        </is>
      </c>
      <c r="J3416" s="13" t="n"/>
      <c r="K3416" s="37">
        <f>IFERROR(VLOOKUP(E3416,'أرصدة المخزن'!$A:$H,8,0),"")</f>
        <v/>
      </c>
    </row>
    <row r="3417" ht="18" customHeight="1" s="138">
      <c r="A3417" s="13" t="n">
        <v>3411</v>
      </c>
      <c r="B3417" s="14" t="n"/>
      <c r="C3417" s="47" t="n"/>
      <c r="D3417" s="47" t="n"/>
      <c r="E3417" s="49" t="n"/>
      <c r="F3417" s="28">
        <f>IFERROR(VLOOKUP(E3417,'أرصدة المخزن'!$A:$E,3,0),"")</f>
        <v/>
      </c>
      <c r="G3417" s="29">
        <f>IFERROR(VLOOKUP(E3417,'أرصدة المخزن'!$A:$H,4,FALSE),"")</f>
        <v/>
      </c>
      <c r="H3417" s="13" t="n"/>
      <c r="I3417" s="115" t="inlineStr">
        <is>
          <t>صرف</t>
        </is>
      </c>
      <c r="J3417" s="13" t="n"/>
      <c r="K3417" s="37">
        <f>IFERROR(VLOOKUP(E3417,'أرصدة المخزن'!$A:$H,8,0),"")</f>
        <v/>
      </c>
    </row>
    <row r="3418" ht="18" customHeight="1" s="138">
      <c r="A3418" s="13" t="n">
        <v>3412</v>
      </c>
      <c r="B3418" s="14" t="n"/>
      <c r="C3418" s="47" t="n"/>
      <c r="D3418" s="47" t="n"/>
      <c r="E3418" s="49" t="n"/>
      <c r="F3418" s="28">
        <f>IFERROR(VLOOKUP(E3418,'أرصدة المخزن'!$A:$E,3,0),"")</f>
        <v/>
      </c>
      <c r="G3418" s="29">
        <f>IFERROR(VLOOKUP(E3418,'أرصدة المخزن'!$A:$H,4,FALSE),"")</f>
        <v/>
      </c>
      <c r="H3418" s="13" t="n"/>
      <c r="I3418" s="115" t="inlineStr">
        <is>
          <t>صرف</t>
        </is>
      </c>
      <c r="J3418" s="13" t="n"/>
      <c r="K3418" s="37">
        <f>IFERROR(VLOOKUP(E3418,'أرصدة المخزن'!$A:$H,8,0),"")</f>
        <v/>
      </c>
    </row>
    <row r="3419" ht="18" customHeight="1" s="138">
      <c r="A3419" s="13" t="n">
        <v>3413</v>
      </c>
      <c r="B3419" s="14" t="n"/>
      <c r="C3419" s="47" t="n"/>
      <c r="D3419" s="47" t="n"/>
      <c r="E3419" s="49" t="n"/>
      <c r="F3419" s="28">
        <f>IFERROR(VLOOKUP(E3419,'أرصدة المخزن'!$A:$E,3,0),"")</f>
        <v/>
      </c>
      <c r="G3419" s="29">
        <f>IFERROR(VLOOKUP(E3419,'أرصدة المخزن'!$A:$H,4,FALSE),"")</f>
        <v/>
      </c>
      <c r="H3419" s="13" t="n"/>
      <c r="I3419" s="115" t="inlineStr">
        <is>
          <t>صرف</t>
        </is>
      </c>
      <c r="J3419" s="13" t="n"/>
      <c r="K3419" s="37">
        <f>IFERROR(VLOOKUP(E3419,'أرصدة المخزن'!$A:$H,8,0),"")</f>
        <v/>
      </c>
    </row>
    <row r="3420" ht="18" customHeight="1" s="138">
      <c r="A3420" s="13" t="n">
        <v>3414</v>
      </c>
      <c r="B3420" s="14" t="n"/>
      <c r="C3420" s="47" t="n"/>
      <c r="D3420" s="47" t="n"/>
      <c r="E3420" s="49" t="n"/>
      <c r="F3420" s="28">
        <f>IFERROR(VLOOKUP(E3420,'أرصدة المخزن'!$A:$E,3,0),"")</f>
        <v/>
      </c>
      <c r="G3420" s="29">
        <f>IFERROR(VLOOKUP(E3420,'أرصدة المخزن'!$A:$H,4,FALSE),"")</f>
        <v/>
      </c>
      <c r="H3420" s="13" t="n"/>
      <c r="I3420" s="115" t="inlineStr">
        <is>
          <t>صرف</t>
        </is>
      </c>
      <c r="J3420" s="13" t="n"/>
      <c r="K3420" s="37">
        <f>IFERROR(VLOOKUP(E3420,'أرصدة المخزن'!$A:$H,8,0),"")</f>
        <v/>
      </c>
    </row>
    <row r="3421" ht="18" customHeight="1" s="138">
      <c r="A3421" s="13" t="n">
        <v>3415</v>
      </c>
      <c r="B3421" s="14" t="n"/>
      <c r="C3421" s="47" t="n"/>
      <c r="D3421" s="47" t="n"/>
      <c r="E3421" s="49" t="n"/>
      <c r="F3421" s="28">
        <f>IFERROR(VLOOKUP(E3421,'أرصدة المخزن'!$A:$E,3,0),"")</f>
        <v/>
      </c>
      <c r="G3421" s="29">
        <f>IFERROR(VLOOKUP(E3421,'أرصدة المخزن'!$A:$H,4,FALSE),"")</f>
        <v/>
      </c>
      <c r="H3421" s="13" t="n"/>
      <c r="I3421" s="115" t="inlineStr">
        <is>
          <t>صرف</t>
        </is>
      </c>
      <c r="J3421" s="13" t="n"/>
      <c r="K3421" s="37">
        <f>IFERROR(VLOOKUP(E3421,'أرصدة المخزن'!$A:$H,8,0),"")</f>
        <v/>
      </c>
    </row>
    <row r="3422" ht="18" customHeight="1" s="138">
      <c r="A3422" s="13" t="n">
        <v>3416</v>
      </c>
      <c r="B3422" s="14" t="n"/>
      <c r="C3422" s="47" t="n"/>
      <c r="D3422" s="47" t="n"/>
      <c r="E3422" s="49" t="n"/>
      <c r="F3422" s="28">
        <f>IFERROR(VLOOKUP(E3422,'أرصدة المخزن'!$A:$E,3,0),"")</f>
        <v/>
      </c>
      <c r="G3422" s="29">
        <f>IFERROR(VLOOKUP(E3422,'أرصدة المخزن'!$A:$H,4,FALSE),"")</f>
        <v/>
      </c>
      <c r="H3422" s="13" t="n"/>
      <c r="I3422" s="115" t="inlineStr">
        <is>
          <t>صرف</t>
        </is>
      </c>
      <c r="J3422" s="13" t="n"/>
      <c r="K3422" s="37">
        <f>IFERROR(VLOOKUP(E3422,'أرصدة المخزن'!$A:$H,8,0),"")</f>
        <v/>
      </c>
    </row>
    <row r="3423" ht="18" customHeight="1" s="138">
      <c r="A3423" s="13" t="n">
        <v>3417</v>
      </c>
      <c r="B3423" s="14" t="n"/>
      <c r="C3423" s="47" t="n"/>
      <c r="D3423" s="47" t="n"/>
      <c r="E3423" s="49" t="n"/>
      <c r="F3423" s="28">
        <f>IFERROR(VLOOKUP(E3423,'أرصدة المخزن'!$A:$E,3,0),"")</f>
        <v/>
      </c>
      <c r="G3423" s="29">
        <f>IFERROR(VLOOKUP(E3423,'أرصدة المخزن'!$A:$H,4,FALSE),"")</f>
        <v/>
      </c>
      <c r="H3423" s="13" t="n"/>
      <c r="I3423" s="115" t="inlineStr">
        <is>
          <t>صرف</t>
        </is>
      </c>
      <c r="J3423" s="13" t="n"/>
      <c r="K3423" s="37">
        <f>IFERROR(VLOOKUP(E3423,'أرصدة المخزن'!$A:$H,8,0),"")</f>
        <v/>
      </c>
    </row>
    <row r="3424" ht="18" customHeight="1" s="138">
      <c r="A3424" s="13" t="n">
        <v>3418</v>
      </c>
      <c r="B3424" s="14" t="n"/>
      <c r="C3424" s="47" t="n"/>
      <c r="D3424" s="47" t="n"/>
      <c r="E3424" s="49" t="n"/>
      <c r="F3424" s="28">
        <f>IFERROR(VLOOKUP(E3424,'أرصدة المخزن'!$A:$E,3,0),"")</f>
        <v/>
      </c>
      <c r="G3424" s="29">
        <f>IFERROR(VLOOKUP(E3424,'أرصدة المخزن'!$A:$H,4,FALSE),"")</f>
        <v/>
      </c>
      <c r="H3424" s="13" t="n"/>
      <c r="I3424" s="115" t="inlineStr">
        <is>
          <t>صرف</t>
        </is>
      </c>
      <c r="J3424" s="13" t="n"/>
      <c r="K3424" s="37">
        <f>IFERROR(VLOOKUP(E3424,'أرصدة المخزن'!$A:$H,8,0),"")</f>
        <v/>
      </c>
    </row>
    <row r="3425" ht="18" customHeight="1" s="138">
      <c r="A3425" s="13" t="n">
        <v>3419</v>
      </c>
      <c r="B3425" s="14" t="n"/>
      <c r="C3425" s="47" t="n"/>
      <c r="D3425" s="47" t="n"/>
      <c r="E3425" s="49" t="n"/>
      <c r="F3425" s="28">
        <f>IFERROR(VLOOKUP(E3425,'أرصدة المخزن'!$A:$E,3,0),"")</f>
        <v/>
      </c>
      <c r="G3425" s="29">
        <f>IFERROR(VLOOKUP(E3425,'أرصدة المخزن'!$A:$H,4,FALSE),"")</f>
        <v/>
      </c>
      <c r="H3425" s="13" t="n"/>
      <c r="I3425" s="115" t="inlineStr">
        <is>
          <t>صرف</t>
        </is>
      </c>
      <c r="J3425" s="13" t="n"/>
      <c r="K3425" s="37">
        <f>IFERROR(VLOOKUP(E3425,'أرصدة المخزن'!$A:$H,8,0),"")</f>
        <v/>
      </c>
    </row>
    <row r="3426" ht="18" customHeight="1" s="138">
      <c r="A3426" s="13" t="n">
        <v>3420</v>
      </c>
      <c r="B3426" s="14" t="n"/>
      <c r="C3426" s="47" t="n"/>
      <c r="D3426" s="47" t="n"/>
      <c r="E3426" s="49" t="n"/>
      <c r="F3426" s="28">
        <f>IFERROR(VLOOKUP(E3426,'أرصدة المخزن'!$A:$E,3,0),"")</f>
        <v/>
      </c>
      <c r="G3426" s="29">
        <f>IFERROR(VLOOKUP(E3426,'أرصدة المخزن'!$A:$H,4,FALSE),"")</f>
        <v/>
      </c>
      <c r="H3426" s="13" t="n"/>
      <c r="I3426" s="115" t="inlineStr">
        <is>
          <t>صرف</t>
        </is>
      </c>
      <c r="J3426" s="13" t="n"/>
      <c r="K3426" s="37">
        <f>IFERROR(VLOOKUP(E3426,'أرصدة المخزن'!$A:$H,8,0),"")</f>
        <v/>
      </c>
    </row>
    <row r="3427" ht="18" customHeight="1" s="138">
      <c r="A3427" s="13" t="n">
        <v>3421</v>
      </c>
      <c r="B3427" s="14" t="n"/>
      <c r="C3427" s="47" t="n"/>
      <c r="D3427" s="47" t="n"/>
      <c r="E3427" s="49" t="n"/>
      <c r="F3427" s="28">
        <f>IFERROR(VLOOKUP(E3427,'أرصدة المخزن'!$A:$E,3,0),"")</f>
        <v/>
      </c>
      <c r="G3427" s="29">
        <f>IFERROR(VLOOKUP(E3427,'أرصدة المخزن'!$A:$H,4,FALSE),"")</f>
        <v/>
      </c>
      <c r="H3427" s="13" t="n"/>
      <c r="I3427" s="115" t="inlineStr">
        <is>
          <t>صرف</t>
        </is>
      </c>
      <c r="J3427" s="13" t="n"/>
      <c r="K3427" s="37">
        <f>IFERROR(VLOOKUP(E3427,'أرصدة المخزن'!$A:$H,8,0),"")</f>
        <v/>
      </c>
    </row>
    <row r="3428" ht="18" customHeight="1" s="138">
      <c r="A3428" s="13" t="n">
        <v>3422</v>
      </c>
      <c r="B3428" s="14" t="n"/>
      <c r="C3428" s="47" t="n"/>
      <c r="D3428" s="47" t="n"/>
      <c r="E3428" s="49" t="n"/>
      <c r="F3428" s="28">
        <f>IFERROR(VLOOKUP(E3428,'أرصدة المخزن'!$A:$E,3,0),"")</f>
        <v/>
      </c>
      <c r="G3428" s="29">
        <f>IFERROR(VLOOKUP(E3428,'أرصدة المخزن'!$A:$H,4,FALSE),"")</f>
        <v/>
      </c>
      <c r="H3428" s="13" t="n"/>
      <c r="I3428" s="115" t="inlineStr">
        <is>
          <t>صرف</t>
        </is>
      </c>
      <c r="J3428" s="13" t="n"/>
      <c r="K3428" s="37">
        <f>IFERROR(VLOOKUP(E3428,'أرصدة المخزن'!$A:$H,8,0),"")</f>
        <v/>
      </c>
    </row>
    <row r="3429" ht="18" customHeight="1" s="138">
      <c r="A3429" s="13" t="n">
        <v>3423</v>
      </c>
      <c r="B3429" s="14" t="n"/>
      <c r="C3429" s="47" t="n"/>
      <c r="D3429" s="47" t="n"/>
      <c r="E3429" s="49" t="n"/>
      <c r="F3429" s="28">
        <f>IFERROR(VLOOKUP(E3429,'أرصدة المخزن'!$A:$E,3,0),"")</f>
        <v/>
      </c>
      <c r="G3429" s="29">
        <f>IFERROR(VLOOKUP(E3429,'أرصدة المخزن'!$A:$H,4,FALSE),"")</f>
        <v/>
      </c>
      <c r="H3429" s="13" t="n"/>
      <c r="I3429" s="115" t="inlineStr">
        <is>
          <t>صرف</t>
        </is>
      </c>
      <c r="J3429" s="13" t="n"/>
      <c r="K3429" s="37">
        <f>IFERROR(VLOOKUP(E3429,'أرصدة المخزن'!$A:$H,8,0),"")</f>
        <v/>
      </c>
    </row>
    <row r="3430" ht="18" customHeight="1" s="138">
      <c r="A3430" s="13" t="n">
        <v>3424</v>
      </c>
      <c r="B3430" s="14" t="n"/>
      <c r="C3430" s="47" t="n"/>
      <c r="D3430" s="47" t="n"/>
      <c r="E3430" s="49" t="n"/>
      <c r="F3430" s="28">
        <f>IFERROR(VLOOKUP(E3430,'أرصدة المخزن'!$A:$E,3,0),"")</f>
        <v/>
      </c>
      <c r="G3430" s="29">
        <f>IFERROR(VLOOKUP(E3430,'أرصدة المخزن'!$A:$H,4,FALSE),"")</f>
        <v/>
      </c>
      <c r="H3430" s="13" t="n"/>
      <c r="I3430" s="115" t="inlineStr">
        <is>
          <t>صرف</t>
        </is>
      </c>
      <c r="J3430" s="13" t="n"/>
      <c r="K3430" s="37">
        <f>IFERROR(VLOOKUP(E3430,'أرصدة المخزن'!$A:$H,8,0),"")</f>
        <v/>
      </c>
    </row>
    <row r="3431" ht="18" customHeight="1" s="138">
      <c r="A3431" s="13" t="n">
        <v>3425</v>
      </c>
      <c r="B3431" s="14" t="n"/>
      <c r="C3431" s="47" t="n"/>
      <c r="D3431" s="47" t="n"/>
      <c r="E3431" s="49" t="n"/>
      <c r="F3431" s="28">
        <f>IFERROR(VLOOKUP(E3431,'أرصدة المخزن'!$A:$E,3,0),"")</f>
        <v/>
      </c>
      <c r="G3431" s="29">
        <f>IFERROR(VLOOKUP(E3431,'أرصدة المخزن'!$A:$H,4,FALSE),"")</f>
        <v/>
      </c>
      <c r="H3431" s="13" t="n"/>
      <c r="I3431" s="115" t="inlineStr">
        <is>
          <t>صرف</t>
        </is>
      </c>
      <c r="J3431" s="13" t="n"/>
      <c r="K3431" s="37">
        <f>IFERROR(VLOOKUP(E3431,'أرصدة المخزن'!$A:$H,8,0),"")</f>
        <v/>
      </c>
    </row>
    <row r="3432" ht="18" customHeight="1" s="138">
      <c r="A3432" s="13" t="n">
        <v>3426</v>
      </c>
      <c r="B3432" s="14" t="n"/>
      <c r="C3432" s="47" t="n"/>
      <c r="D3432" s="47" t="n"/>
      <c r="E3432" s="49" t="n"/>
      <c r="F3432" s="28">
        <f>IFERROR(VLOOKUP(E3432,'أرصدة المخزن'!$A:$E,3,0),"")</f>
        <v/>
      </c>
      <c r="G3432" s="29">
        <f>IFERROR(VLOOKUP(E3432,'أرصدة المخزن'!$A:$H,4,FALSE),"")</f>
        <v/>
      </c>
      <c r="H3432" s="13" t="n"/>
      <c r="I3432" s="115" t="inlineStr">
        <is>
          <t>صرف</t>
        </is>
      </c>
      <c r="J3432" s="13" t="n"/>
      <c r="K3432" s="37">
        <f>IFERROR(VLOOKUP(E3432,'أرصدة المخزن'!$A:$H,8,0),"")</f>
        <v/>
      </c>
    </row>
    <row r="3433" ht="18" customHeight="1" s="138">
      <c r="A3433" s="13" t="n">
        <v>3427</v>
      </c>
      <c r="B3433" s="14" t="n"/>
      <c r="C3433" s="47" t="n"/>
      <c r="D3433" s="47" t="n"/>
      <c r="E3433" s="49" t="n"/>
      <c r="F3433" s="28">
        <f>IFERROR(VLOOKUP(E3433,'أرصدة المخزن'!$A:$E,3,0),"")</f>
        <v/>
      </c>
      <c r="G3433" s="29">
        <f>IFERROR(VLOOKUP(E3433,'أرصدة المخزن'!$A:$H,4,FALSE),"")</f>
        <v/>
      </c>
      <c r="H3433" s="13" t="n"/>
      <c r="I3433" s="115" t="inlineStr">
        <is>
          <t>صرف</t>
        </is>
      </c>
      <c r="J3433" s="13" t="n"/>
      <c r="K3433" s="37">
        <f>IFERROR(VLOOKUP(E3433,'أرصدة المخزن'!$A:$H,8,0),"")</f>
        <v/>
      </c>
    </row>
    <row r="3434" ht="18" customHeight="1" s="138">
      <c r="A3434" s="13" t="n">
        <v>3428</v>
      </c>
      <c r="B3434" s="14" t="n"/>
      <c r="C3434" s="47" t="n"/>
      <c r="D3434" s="47" t="n"/>
      <c r="E3434" s="49" t="n"/>
      <c r="F3434" s="28">
        <f>IFERROR(VLOOKUP(E3434,'أرصدة المخزن'!$A:$E,3,0),"")</f>
        <v/>
      </c>
      <c r="G3434" s="29">
        <f>IFERROR(VLOOKUP(E3434,'أرصدة المخزن'!$A:$H,4,FALSE),"")</f>
        <v/>
      </c>
      <c r="H3434" s="13" t="n"/>
      <c r="I3434" s="115" t="inlineStr">
        <is>
          <t>صرف</t>
        </is>
      </c>
      <c r="J3434" s="13" t="n"/>
      <c r="K3434" s="37">
        <f>IFERROR(VLOOKUP(E3434,'أرصدة المخزن'!$A:$H,8,0),"")</f>
        <v/>
      </c>
    </row>
    <row r="3435" ht="18" customHeight="1" s="138">
      <c r="A3435" s="13" t="n">
        <v>3429</v>
      </c>
      <c r="B3435" s="14" t="n"/>
      <c r="C3435" s="47" t="n"/>
      <c r="D3435" s="47" t="n"/>
      <c r="E3435" s="49" t="n"/>
      <c r="F3435" s="28">
        <f>IFERROR(VLOOKUP(E3435,'أرصدة المخزن'!$A:$E,3,0),"")</f>
        <v/>
      </c>
      <c r="G3435" s="29">
        <f>IFERROR(VLOOKUP(E3435,'أرصدة المخزن'!$A:$H,4,FALSE),"")</f>
        <v/>
      </c>
      <c r="H3435" s="13" t="n"/>
      <c r="I3435" s="115" t="inlineStr">
        <is>
          <t>صرف</t>
        </is>
      </c>
      <c r="J3435" s="13" t="n"/>
      <c r="K3435" s="37">
        <f>IFERROR(VLOOKUP(E3435,'أرصدة المخزن'!$A:$H,8,0),"")</f>
        <v/>
      </c>
    </row>
    <row r="3436" ht="18" customHeight="1" s="138">
      <c r="A3436" s="13" t="n">
        <v>3430</v>
      </c>
      <c r="B3436" s="14" t="n"/>
      <c r="C3436" s="47" t="n"/>
      <c r="D3436" s="47" t="n"/>
      <c r="E3436" s="49" t="n"/>
      <c r="F3436" s="28">
        <f>IFERROR(VLOOKUP(E3436,'أرصدة المخزن'!$A:$E,3,0),"")</f>
        <v/>
      </c>
      <c r="G3436" s="29">
        <f>IFERROR(VLOOKUP(E3436,'أرصدة المخزن'!$A:$H,4,FALSE),"")</f>
        <v/>
      </c>
      <c r="H3436" s="13" t="n"/>
      <c r="I3436" s="115" t="inlineStr">
        <is>
          <t>صرف</t>
        </is>
      </c>
      <c r="J3436" s="13" t="n"/>
      <c r="K3436" s="37">
        <f>IFERROR(VLOOKUP(E3436,'أرصدة المخزن'!$A:$H,8,0),"")</f>
        <v/>
      </c>
    </row>
    <row r="3437" ht="18" customHeight="1" s="138">
      <c r="A3437" s="13" t="n">
        <v>3431</v>
      </c>
      <c r="B3437" s="14" t="n"/>
      <c r="C3437" s="47" t="n"/>
      <c r="D3437" s="47" t="n"/>
      <c r="E3437" s="49" t="n"/>
      <c r="F3437" s="28">
        <f>IFERROR(VLOOKUP(E3437,'أرصدة المخزن'!$A:$E,3,0),"")</f>
        <v/>
      </c>
      <c r="G3437" s="29">
        <f>IFERROR(VLOOKUP(E3437,'أرصدة المخزن'!$A:$H,4,FALSE),"")</f>
        <v/>
      </c>
      <c r="H3437" s="13" t="n"/>
      <c r="I3437" s="115" t="inlineStr">
        <is>
          <t>صرف</t>
        </is>
      </c>
      <c r="J3437" s="13" t="n"/>
      <c r="K3437" s="37">
        <f>IFERROR(VLOOKUP(E3437,'أرصدة المخزن'!$A:$H,8,0),"")</f>
        <v/>
      </c>
    </row>
    <row r="3438" ht="18" customHeight="1" s="138">
      <c r="A3438" s="13" t="n">
        <v>3432</v>
      </c>
      <c r="B3438" s="14" t="n"/>
      <c r="C3438" s="47" t="n"/>
      <c r="D3438" s="47" t="n"/>
      <c r="E3438" s="49" t="n"/>
      <c r="F3438" s="28">
        <f>IFERROR(VLOOKUP(E3438,'أرصدة المخزن'!$A:$E,3,0),"")</f>
        <v/>
      </c>
      <c r="G3438" s="29">
        <f>IFERROR(VLOOKUP(E3438,'أرصدة المخزن'!$A:$H,4,FALSE),"")</f>
        <v/>
      </c>
      <c r="H3438" s="13" t="n"/>
      <c r="I3438" s="115" t="inlineStr">
        <is>
          <t>صرف</t>
        </is>
      </c>
      <c r="J3438" s="13" t="n"/>
      <c r="K3438" s="37">
        <f>IFERROR(VLOOKUP(E3438,'أرصدة المخزن'!$A:$H,8,0),"")</f>
        <v/>
      </c>
    </row>
    <row r="3439" ht="18" customHeight="1" s="138">
      <c r="A3439" s="13" t="n">
        <v>3433</v>
      </c>
      <c r="B3439" s="14" t="n"/>
      <c r="C3439" s="47" t="n"/>
      <c r="D3439" s="47" t="n"/>
      <c r="E3439" s="49" t="n"/>
      <c r="F3439" s="28">
        <f>IFERROR(VLOOKUP(E3439,'أرصدة المخزن'!$A:$E,3,0),"")</f>
        <v/>
      </c>
      <c r="G3439" s="29">
        <f>IFERROR(VLOOKUP(E3439,'أرصدة المخزن'!$A:$H,4,FALSE),"")</f>
        <v/>
      </c>
      <c r="H3439" s="13" t="n"/>
      <c r="I3439" s="115" t="inlineStr">
        <is>
          <t>صرف</t>
        </is>
      </c>
      <c r="J3439" s="13" t="n"/>
      <c r="K3439" s="37">
        <f>IFERROR(VLOOKUP(E3439,'أرصدة المخزن'!$A:$H,8,0),"")</f>
        <v/>
      </c>
    </row>
    <row r="3440" ht="18" customHeight="1" s="138">
      <c r="A3440" s="13" t="n">
        <v>3434</v>
      </c>
      <c r="B3440" s="14" t="n"/>
      <c r="C3440" s="47" t="n"/>
      <c r="D3440" s="47" t="n"/>
      <c r="E3440" s="49" t="n"/>
      <c r="F3440" s="28">
        <f>IFERROR(VLOOKUP(E3440,'أرصدة المخزن'!$A:$E,3,0),"")</f>
        <v/>
      </c>
      <c r="G3440" s="29">
        <f>IFERROR(VLOOKUP(E3440,'أرصدة المخزن'!$A:$H,4,FALSE),"")</f>
        <v/>
      </c>
      <c r="H3440" s="13" t="n"/>
      <c r="I3440" s="115" t="inlineStr">
        <is>
          <t>صرف</t>
        </is>
      </c>
      <c r="J3440" s="13" t="n"/>
      <c r="K3440" s="37">
        <f>IFERROR(VLOOKUP(E3440,'أرصدة المخزن'!$A:$H,8,0),"")</f>
        <v/>
      </c>
    </row>
    <row r="3441" ht="18" customHeight="1" s="138">
      <c r="A3441" s="13" t="n">
        <v>3435</v>
      </c>
      <c r="B3441" s="14" t="n"/>
      <c r="C3441" s="47" t="n"/>
      <c r="D3441" s="47" t="n"/>
      <c r="E3441" s="49" t="n"/>
      <c r="F3441" s="28">
        <f>IFERROR(VLOOKUP(E3441,'أرصدة المخزن'!$A:$E,3,0),"")</f>
        <v/>
      </c>
      <c r="G3441" s="29">
        <f>IFERROR(VLOOKUP(E3441,'أرصدة المخزن'!$A:$H,4,FALSE),"")</f>
        <v/>
      </c>
      <c r="H3441" s="13" t="n"/>
      <c r="I3441" s="115" t="inlineStr">
        <is>
          <t>صرف</t>
        </is>
      </c>
      <c r="J3441" s="13" t="n"/>
      <c r="K3441" s="37">
        <f>IFERROR(VLOOKUP(E3441,'أرصدة المخزن'!$A:$H,8,0),"")</f>
        <v/>
      </c>
    </row>
    <row r="3442" ht="18" customHeight="1" s="138">
      <c r="A3442" s="13" t="n">
        <v>3436</v>
      </c>
      <c r="B3442" s="14" t="n"/>
      <c r="C3442" s="47" t="n"/>
      <c r="D3442" s="47" t="n"/>
      <c r="E3442" s="49" t="n"/>
      <c r="F3442" s="28">
        <f>IFERROR(VLOOKUP(E3442,'أرصدة المخزن'!$A:$E,3,0),"")</f>
        <v/>
      </c>
      <c r="G3442" s="29">
        <f>IFERROR(VLOOKUP(E3442,'أرصدة المخزن'!$A:$H,4,FALSE),"")</f>
        <v/>
      </c>
      <c r="H3442" s="13" t="n"/>
      <c r="I3442" s="115" t="inlineStr">
        <is>
          <t>صرف</t>
        </is>
      </c>
      <c r="J3442" s="13" t="n"/>
      <c r="K3442" s="37">
        <f>IFERROR(VLOOKUP(E3442,'أرصدة المخزن'!$A:$H,8,0),"")</f>
        <v/>
      </c>
    </row>
    <row r="3443" ht="18" customHeight="1" s="138">
      <c r="A3443" s="13" t="n">
        <v>3437</v>
      </c>
      <c r="B3443" s="14" t="n"/>
      <c r="C3443" s="47" t="n"/>
      <c r="D3443" s="47" t="n"/>
      <c r="E3443" s="49" t="n"/>
      <c r="F3443" s="28">
        <f>IFERROR(VLOOKUP(E3443,'أرصدة المخزن'!$A:$E,3,0),"")</f>
        <v/>
      </c>
      <c r="G3443" s="29">
        <f>IFERROR(VLOOKUP(E3443,'أرصدة المخزن'!$A:$H,4,FALSE),"")</f>
        <v/>
      </c>
      <c r="H3443" s="13" t="n"/>
      <c r="I3443" s="115" t="inlineStr">
        <is>
          <t>صرف</t>
        </is>
      </c>
      <c r="J3443" s="13" t="n"/>
      <c r="K3443" s="37">
        <f>IFERROR(VLOOKUP(E3443,'أرصدة المخزن'!$A:$H,8,0),"")</f>
        <v/>
      </c>
    </row>
    <row r="3444" ht="18" customHeight="1" s="138">
      <c r="A3444" s="13" t="n">
        <v>3438</v>
      </c>
      <c r="B3444" s="14" t="n"/>
      <c r="C3444" s="47" t="n"/>
      <c r="D3444" s="47" t="n"/>
      <c r="E3444" s="49" t="n"/>
      <c r="F3444" s="28">
        <f>IFERROR(VLOOKUP(E3444,'أرصدة المخزن'!$A:$E,3,0),"")</f>
        <v/>
      </c>
      <c r="G3444" s="29">
        <f>IFERROR(VLOOKUP(E3444,'أرصدة المخزن'!$A:$H,4,FALSE),"")</f>
        <v/>
      </c>
      <c r="H3444" s="13" t="n"/>
      <c r="I3444" s="115" t="inlineStr">
        <is>
          <t>صرف</t>
        </is>
      </c>
      <c r="J3444" s="13" t="n"/>
      <c r="K3444" s="37">
        <f>IFERROR(VLOOKUP(E3444,'أرصدة المخزن'!$A:$H,8,0),"")</f>
        <v/>
      </c>
    </row>
    <row r="3445" ht="18" customHeight="1" s="138">
      <c r="A3445" s="13" t="n">
        <v>3439</v>
      </c>
      <c r="B3445" s="14" t="n"/>
      <c r="C3445" s="47" t="n"/>
      <c r="D3445" s="47" t="n"/>
      <c r="E3445" s="49" t="n"/>
      <c r="F3445" s="28">
        <f>IFERROR(VLOOKUP(E3445,'أرصدة المخزن'!$A:$E,3,0),"")</f>
        <v/>
      </c>
      <c r="G3445" s="29">
        <f>IFERROR(VLOOKUP(E3445,'أرصدة المخزن'!$A:$H,4,FALSE),"")</f>
        <v/>
      </c>
      <c r="H3445" s="13" t="n"/>
      <c r="I3445" s="115" t="inlineStr">
        <is>
          <t>صرف</t>
        </is>
      </c>
      <c r="J3445" s="13" t="n"/>
      <c r="K3445" s="37">
        <f>IFERROR(VLOOKUP(E3445,'أرصدة المخزن'!$A:$H,8,0),"")</f>
        <v/>
      </c>
    </row>
    <row r="3446" ht="18" customHeight="1" s="138">
      <c r="A3446" s="13" t="n">
        <v>3440</v>
      </c>
      <c r="B3446" s="14" t="n"/>
      <c r="C3446" s="47" t="n"/>
      <c r="D3446" s="47" t="n"/>
      <c r="E3446" s="49" t="n"/>
      <c r="F3446" s="28">
        <f>IFERROR(VLOOKUP(E3446,'أرصدة المخزن'!$A:$E,3,0),"")</f>
        <v/>
      </c>
      <c r="G3446" s="29">
        <f>IFERROR(VLOOKUP(E3446,'أرصدة المخزن'!$A:$H,4,FALSE),"")</f>
        <v/>
      </c>
      <c r="H3446" s="13" t="n"/>
      <c r="I3446" s="115" t="inlineStr">
        <is>
          <t>صرف</t>
        </is>
      </c>
      <c r="J3446" s="13" t="n"/>
      <c r="K3446" s="37">
        <f>IFERROR(VLOOKUP(E3446,'أرصدة المخزن'!$A:$H,8,0),"")</f>
        <v/>
      </c>
    </row>
    <row r="3447" ht="18" customHeight="1" s="138">
      <c r="A3447" s="13" t="n">
        <v>3441</v>
      </c>
      <c r="B3447" s="14" t="n"/>
      <c r="C3447" s="47" t="n"/>
      <c r="D3447" s="47" t="n"/>
      <c r="E3447" s="49" t="n"/>
      <c r="F3447" s="28">
        <f>IFERROR(VLOOKUP(E3447,'أرصدة المخزن'!$A:$E,3,0),"")</f>
        <v/>
      </c>
      <c r="G3447" s="29">
        <f>IFERROR(VLOOKUP(E3447,'أرصدة المخزن'!$A:$H,4,FALSE),"")</f>
        <v/>
      </c>
      <c r="H3447" s="13" t="n"/>
      <c r="I3447" s="115" t="inlineStr">
        <is>
          <t>صرف</t>
        </is>
      </c>
      <c r="J3447" s="13" t="n"/>
      <c r="K3447" s="37">
        <f>IFERROR(VLOOKUP(E3447,'أرصدة المخزن'!$A:$H,8,0),"")</f>
        <v/>
      </c>
    </row>
    <row r="3448" ht="18" customHeight="1" s="138">
      <c r="A3448" s="13" t="n">
        <v>3442</v>
      </c>
      <c r="B3448" s="14" t="n"/>
      <c r="C3448" s="47" t="n"/>
      <c r="D3448" s="47" t="n"/>
      <c r="E3448" s="49" t="n"/>
      <c r="F3448" s="28">
        <f>IFERROR(VLOOKUP(E3448,'أرصدة المخزن'!$A:$E,3,0),"")</f>
        <v/>
      </c>
      <c r="G3448" s="29">
        <f>IFERROR(VLOOKUP(E3448,'أرصدة المخزن'!$A:$H,4,FALSE),"")</f>
        <v/>
      </c>
      <c r="H3448" s="13" t="n"/>
      <c r="I3448" s="115" t="inlineStr">
        <is>
          <t>صرف</t>
        </is>
      </c>
      <c r="J3448" s="13" t="n"/>
      <c r="K3448" s="37">
        <f>IFERROR(VLOOKUP(E3448,'أرصدة المخزن'!$A:$H,8,0),"")</f>
        <v/>
      </c>
    </row>
    <row r="3449" ht="18" customHeight="1" s="138">
      <c r="A3449" s="13" t="n">
        <v>3443</v>
      </c>
      <c r="B3449" s="14" t="n"/>
      <c r="C3449" s="47" t="n"/>
      <c r="D3449" s="47" t="n"/>
      <c r="E3449" s="49" t="n"/>
      <c r="F3449" s="28">
        <f>IFERROR(VLOOKUP(E3449,'أرصدة المخزن'!$A:$E,3,0),"")</f>
        <v/>
      </c>
      <c r="G3449" s="29">
        <f>IFERROR(VLOOKUP(E3449,'أرصدة المخزن'!$A:$H,4,FALSE),"")</f>
        <v/>
      </c>
      <c r="H3449" s="13" t="n"/>
      <c r="I3449" s="115" t="inlineStr">
        <is>
          <t>صرف</t>
        </is>
      </c>
      <c r="J3449" s="13" t="n"/>
      <c r="K3449" s="37">
        <f>IFERROR(VLOOKUP(E3449,'أرصدة المخزن'!$A:$H,8,0),"")</f>
        <v/>
      </c>
    </row>
    <row r="3450" ht="18" customHeight="1" s="138">
      <c r="A3450" s="13" t="n">
        <v>3444</v>
      </c>
      <c r="B3450" s="14" t="n"/>
      <c r="C3450" s="47" t="n"/>
      <c r="D3450" s="47" t="n"/>
      <c r="E3450" s="49" t="n"/>
      <c r="F3450" s="28">
        <f>IFERROR(VLOOKUP(E3450,'أرصدة المخزن'!$A:$E,3,0),"")</f>
        <v/>
      </c>
      <c r="G3450" s="29">
        <f>IFERROR(VLOOKUP(E3450,'أرصدة المخزن'!$A:$H,4,FALSE),"")</f>
        <v/>
      </c>
      <c r="H3450" s="13" t="n"/>
      <c r="I3450" s="115" t="inlineStr">
        <is>
          <t>صرف</t>
        </is>
      </c>
      <c r="J3450" s="13" t="n"/>
      <c r="K3450" s="37">
        <f>IFERROR(VLOOKUP(E3450,'أرصدة المخزن'!$A:$H,8,0),"")</f>
        <v/>
      </c>
    </row>
    <row r="3451" ht="18" customHeight="1" s="138">
      <c r="A3451" s="13" t="n">
        <v>3445</v>
      </c>
      <c r="B3451" s="14" t="n"/>
      <c r="C3451" s="47" t="n"/>
      <c r="D3451" s="47" t="n"/>
      <c r="E3451" s="49" t="n"/>
      <c r="F3451" s="28">
        <f>IFERROR(VLOOKUP(E3451,'أرصدة المخزن'!$A:$E,3,0),"")</f>
        <v/>
      </c>
      <c r="G3451" s="29">
        <f>IFERROR(VLOOKUP(E3451,'أرصدة المخزن'!$A:$H,4,FALSE),"")</f>
        <v/>
      </c>
      <c r="H3451" s="13" t="n"/>
      <c r="I3451" s="115" t="inlineStr">
        <is>
          <t>صرف</t>
        </is>
      </c>
      <c r="J3451" s="13" t="n"/>
      <c r="K3451" s="37">
        <f>IFERROR(VLOOKUP(E3451,'أرصدة المخزن'!$A:$H,8,0),"")</f>
        <v/>
      </c>
    </row>
    <row r="3452" ht="18" customHeight="1" s="138">
      <c r="A3452" s="13" t="n">
        <v>3446</v>
      </c>
      <c r="B3452" s="14" t="n"/>
      <c r="C3452" s="47" t="n"/>
      <c r="D3452" s="47" t="n"/>
      <c r="E3452" s="49" t="n"/>
      <c r="F3452" s="28">
        <f>IFERROR(VLOOKUP(E3452,'أرصدة المخزن'!$A:$E,3,0),"")</f>
        <v/>
      </c>
      <c r="G3452" s="29">
        <f>IFERROR(VLOOKUP(E3452,'أرصدة المخزن'!$A:$H,4,FALSE),"")</f>
        <v/>
      </c>
      <c r="H3452" s="13" t="n"/>
      <c r="I3452" s="115" t="inlineStr">
        <is>
          <t>صرف</t>
        </is>
      </c>
      <c r="J3452" s="13" t="n"/>
      <c r="K3452" s="37">
        <f>IFERROR(VLOOKUP(E3452,'أرصدة المخزن'!$A:$H,8,0),"")</f>
        <v/>
      </c>
    </row>
    <row r="3453" ht="18" customHeight="1" s="138">
      <c r="A3453" s="13" t="n">
        <v>3447</v>
      </c>
      <c r="B3453" s="14" t="n"/>
      <c r="C3453" s="47" t="n"/>
      <c r="D3453" s="47" t="n"/>
      <c r="E3453" s="49" t="n"/>
      <c r="F3453" s="28">
        <f>IFERROR(VLOOKUP(E3453,'أرصدة المخزن'!$A:$E,3,0),"")</f>
        <v/>
      </c>
      <c r="G3453" s="29">
        <f>IFERROR(VLOOKUP(E3453,'أرصدة المخزن'!$A:$H,4,FALSE),"")</f>
        <v/>
      </c>
      <c r="H3453" s="13" t="n"/>
      <c r="I3453" s="115" t="inlineStr">
        <is>
          <t>صرف</t>
        </is>
      </c>
      <c r="J3453" s="13" t="n"/>
      <c r="K3453" s="37">
        <f>IFERROR(VLOOKUP(E3453,'أرصدة المخزن'!$A:$H,8,0),"")</f>
        <v/>
      </c>
    </row>
    <row r="3454" ht="18" customHeight="1" s="138">
      <c r="A3454" s="13" t="n">
        <v>3448</v>
      </c>
      <c r="B3454" s="14" t="n"/>
      <c r="C3454" s="47" t="n"/>
      <c r="D3454" s="47" t="n"/>
      <c r="E3454" s="49" t="n"/>
      <c r="F3454" s="28">
        <f>IFERROR(VLOOKUP(E3454,'أرصدة المخزن'!$A:$E,3,0),"")</f>
        <v/>
      </c>
      <c r="G3454" s="29">
        <f>IFERROR(VLOOKUP(E3454,'أرصدة المخزن'!$A:$H,4,FALSE),"")</f>
        <v/>
      </c>
      <c r="H3454" s="13" t="n"/>
      <c r="I3454" s="115" t="inlineStr">
        <is>
          <t>صرف</t>
        </is>
      </c>
      <c r="J3454" s="13" t="n"/>
      <c r="K3454" s="37">
        <f>IFERROR(VLOOKUP(E3454,'أرصدة المخزن'!$A:$H,8,0),"")</f>
        <v/>
      </c>
    </row>
    <row r="3455" ht="18" customHeight="1" s="138">
      <c r="A3455" s="13" t="n">
        <v>3449</v>
      </c>
      <c r="B3455" s="14" t="n"/>
      <c r="C3455" s="47" t="n"/>
      <c r="D3455" s="47" t="n"/>
      <c r="E3455" s="49" t="n"/>
      <c r="F3455" s="28">
        <f>IFERROR(VLOOKUP(E3455,'أرصدة المخزن'!$A:$E,3,0),"")</f>
        <v/>
      </c>
      <c r="G3455" s="29">
        <f>IFERROR(VLOOKUP(E3455,'أرصدة المخزن'!$A:$H,4,FALSE),"")</f>
        <v/>
      </c>
      <c r="H3455" s="13" t="n"/>
      <c r="I3455" s="115" t="inlineStr">
        <is>
          <t>صرف</t>
        </is>
      </c>
      <c r="J3455" s="13" t="n"/>
      <c r="K3455" s="37">
        <f>IFERROR(VLOOKUP(E3455,'أرصدة المخزن'!$A:$H,8,0),"")</f>
        <v/>
      </c>
    </row>
    <row r="3456" ht="18" customHeight="1" s="138">
      <c r="A3456" s="13" t="n">
        <v>3450</v>
      </c>
      <c r="B3456" s="14" t="n"/>
      <c r="C3456" s="47" t="n"/>
      <c r="D3456" s="47" t="n"/>
      <c r="E3456" s="49" t="n"/>
      <c r="F3456" s="28">
        <f>IFERROR(VLOOKUP(E3456,'أرصدة المخزن'!$A:$E,3,0),"")</f>
        <v/>
      </c>
      <c r="G3456" s="29">
        <f>IFERROR(VLOOKUP(E3456,'أرصدة المخزن'!$A:$H,4,FALSE),"")</f>
        <v/>
      </c>
      <c r="H3456" s="13" t="n"/>
      <c r="I3456" s="115" t="inlineStr">
        <is>
          <t>صرف</t>
        </is>
      </c>
      <c r="J3456" s="13" t="n"/>
      <c r="K3456" s="37">
        <f>IFERROR(VLOOKUP(E3456,'أرصدة المخزن'!$A:$H,8,0),"")</f>
        <v/>
      </c>
    </row>
    <row r="3457" ht="18" customHeight="1" s="138">
      <c r="A3457" s="13" t="n">
        <v>3451</v>
      </c>
      <c r="B3457" s="14" t="n"/>
      <c r="C3457" s="47" t="n"/>
      <c r="D3457" s="47" t="n"/>
      <c r="E3457" s="49" t="n"/>
      <c r="F3457" s="28">
        <f>IFERROR(VLOOKUP(E3457,'أرصدة المخزن'!$A:$E,3,0),"")</f>
        <v/>
      </c>
      <c r="G3457" s="29">
        <f>IFERROR(VLOOKUP(E3457,'أرصدة المخزن'!$A:$H,4,FALSE),"")</f>
        <v/>
      </c>
      <c r="H3457" s="13" t="n"/>
      <c r="I3457" s="115" t="inlineStr">
        <is>
          <t>صرف</t>
        </is>
      </c>
      <c r="J3457" s="13" t="n"/>
      <c r="K3457" s="37">
        <f>IFERROR(VLOOKUP(E3457,'أرصدة المخزن'!$A:$H,8,0),"")</f>
        <v/>
      </c>
    </row>
    <row r="3458" ht="18" customHeight="1" s="138">
      <c r="A3458" s="13" t="n">
        <v>3452</v>
      </c>
      <c r="B3458" s="14" t="n"/>
      <c r="C3458" s="47" t="n"/>
      <c r="D3458" s="47" t="n"/>
      <c r="E3458" s="49" t="n"/>
      <c r="F3458" s="28">
        <f>IFERROR(VLOOKUP(E3458,'أرصدة المخزن'!$A:$E,3,0),"")</f>
        <v/>
      </c>
      <c r="G3458" s="29">
        <f>IFERROR(VLOOKUP(E3458,'أرصدة المخزن'!$A:$H,4,FALSE),"")</f>
        <v/>
      </c>
      <c r="H3458" s="13" t="n"/>
      <c r="I3458" s="115" t="inlineStr">
        <is>
          <t>صرف</t>
        </is>
      </c>
      <c r="J3458" s="13" t="n"/>
      <c r="K3458" s="37">
        <f>IFERROR(VLOOKUP(E3458,'أرصدة المخزن'!$A:$H,8,0),"")</f>
        <v/>
      </c>
    </row>
    <row r="3459" ht="18" customHeight="1" s="138">
      <c r="A3459" s="13" t="n">
        <v>3453</v>
      </c>
      <c r="B3459" s="14" t="n"/>
      <c r="C3459" s="47" t="n"/>
      <c r="D3459" s="47" t="n"/>
      <c r="E3459" s="49" t="n"/>
      <c r="F3459" s="28">
        <f>IFERROR(VLOOKUP(E3459,'أرصدة المخزن'!$A:$E,3,0),"")</f>
        <v/>
      </c>
      <c r="G3459" s="29">
        <f>IFERROR(VLOOKUP(E3459,'أرصدة المخزن'!$A:$H,4,FALSE),"")</f>
        <v/>
      </c>
      <c r="H3459" s="13" t="n"/>
      <c r="I3459" s="115" t="inlineStr">
        <is>
          <t>صرف</t>
        </is>
      </c>
      <c r="J3459" s="13" t="n"/>
      <c r="K3459" s="37">
        <f>IFERROR(VLOOKUP(E3459,'أرصدة المخزن'!$A:$H,8,0),"")</f>
        <v/>
      </c>
    </row>
    <row r="3460" ht="18" customHeight="1" s="138">
      <c r="A3460" s="13" t="n">
        <v>3454</v>
      </c>
      <c r="B3460" s="14" t="n"/>
      <c r="C3460" s="47" t="n"/>
      <c r="D3460" s="47" t="n"/>
      <c r="E3460" s="49" t="n"/>
      <c r="F3460" s="28">
        <f>IFERROR(VLOOKUP(E3460,'أرصدة المخزن'!$A:$E,3,0),"")</f>
        <v/>
      </c>
      <c r="G3460" s="29">
        <f>IFERROR(VLOOKUP(E3460,'أرصدة المخزن'!$A:$H,4,FALSE),"")</f>
        <v/>
      </c>
      <c r="H3460" s="13" t="n"/>
      <c r="I3460" s="115" t="inlineStr">
        <is>
          <t>صرف</t>
        </is>
      </c>
      <c r="J3460" s="13" t="n"/>
      <c r="K3460" s="37">
        <f>IFERROR(VLOOKUP(E3460,'أرصدة المخزن'!$A:$H,8,0),"")</f>
        <v/>
      </c>
    </row>
    <row r="3461" ht="18" customHeight="1" s="138">
      <c r="A3461" s="13" t="n">
        <v>3455</v>
      </c>
      <c r="B3461" s="14" t="n"/>
      <c r="C3461" s="47" t="n"/>
      <c r="D3461" s="47" t="n"/>
      <c r="E3461" s="49" t="n"/>
      <c r="F3461" s="28">
        <f>IFERROR(VLOOKUP(E3461,'أرصدة المخزن'!$A:$E,3,0),"")</f>
        <v/>
      </c>
      <c r="G3461" s="29">
        <f>IFERROR(VLOOKUP(E3461,'أرصدة المخزن'!$A:$H,4,FALSE),"")</f>
        <v/>
      </c>
      <c r="H3461" s="13" t="n"/>
      <c r="I3461" s="115" t="inlineStr">
        <is>
          <t>صرف</t>
        </is>
      </c>
      <c r="J3461" s="13" t="n"/>
      <c r="K3461" s="37">
        <f>IFERROR(VLOOKUP(E3461,'أرصدة المخزن'!$A:$H,8,0),"")</f>
        <v/>
      </c>
    </row>
    <row r="3462" ht="18" customHeight="1" s="138">
      <c r="A3462" s="13" t="n">
        <v>3456</v>
      </c>
      <c r="B3462" s="14" t="n"/>
      <c r="C3462" s="47" t="n"/>
      <c r="D3462" s="47" t="n"/>
      <c r="E3462" s="49" t="n"/>
      <c r="F3462" s="28">
        <f>IFERROR(VLOOKUP(E3462,'أرصدة المخزن'!$A:$E,3,0),"")</f>
        <v/>
      </c>
      <c r="G3462" s="29">
        <f>IFERROR(VLOOKUP(E3462,'أرصدة المخزن'!$A:$H,4,FALSE),"")</f>
        <v/>
      </c>
      <c r="H3462" s="13" t="n"/>
      <c r="I3462" s="115" t="inlineStr">
        <is>
          <t>صرف</t>
        </is>
      </c>
      <c r="J3462" s="13" t="n"/>
      <c r="K3462" s="37">
        <f>IFERROR(VLOOKUP(E3462,'أرصدة المخزن'!$A:$H,8,0),"")</f>
        <v/>
      </c>
    </row>
    <row r="3463" ht="18" customHeight="1" s="138">
      <c r="A3463" s="13" t="n">
        <v>3457</v>
      </c>
      <c r="B3463" s="14" t="n"/>
      <c r="C3463" s="47" t="n"/>
      <c r="D3463" s="47" t="n"/>
      <c r="E3463" s="49" t="n"/>
      <c r="F3463" s="28">
        <f>IFERROR(VLOOKUP(E3463,'أرصدة المخزن'!$A:$E,3,0),"")</f>
        <v/>
      </c>
      <c r="G3463" s="29">
        <f>IFERROR(VLOOKUP(E3463,'أرصدة المخزن'!$A:$H,4,FALSE),"")</f>
        <v/>
      </c>
      <c r="H3463" s="13" t="n"/>
      <c r="I3463" s="115" t="inlineStr">
        <is>
          <t>صرف</t>
        </is>
      </c>
      <c r="J3463" s="13" t="n"/>
      <c r="K3463" s="37">
        <f>IFERROR(VLOOKUP(E3463,'أرصدة المخزن'!$A:$H,8,0),"")</f>
        <v/>
      </c>
    </row>
    <row r="3464" ht="18" customHeight="1" s="138">
      <c r="A3464" s="13" t="n">
        <v>3458</v>
      </c>
      <c r="B3464" s="14" t="n"/>
      <c r="C3464" s="47" t="n"/>
      <c r="D3464" s="47" t="n"/>
      <c r="E3464" s="49" t="n"/>
      <c r="F3464" s="28">
        <f>IFERROR(VLOOKUP(E3464,'أرصدة المخزن'!$A:$E,3,0),"")</f>
        <v/>
      </c>
      <c r="G3464" s="29">
        <f>IFERROR(VLOOKUP(E3464,'أرصدة المخزن'!$A:$H,4,FALSE),"")</f>
        <v/>
      </c>
      <c r="H3464" s="13" t="n"/>
      <c r="I3464" s="115" t="inlineStr">
        <is>
          <t>صرف</t>
        </is>
      </c>
      <c r="J3464" s="13" t="n"/>
      <c r="K3464" s="37">
        <f>IFERROR(VLOOKUP(E3464,'أرصدة المخزن'!$A:$H,8,0),"")</f>
        <v/>
      </c>
    </row>
    <row r="3465" ht="18" customHeight="1" s="138">
      <c r="A3465" s="13" t="n">
        <v>3459</v>
      </c>
      <c r="B3465" s="14" t="n"/>
      <c r="C3465" s="47" t="n"/>
      <c r="D3465" s="47" t="n"/>
      <c r="E3465" s="49" t="n"/>
      <c r="F3465" s="28">
        <f>IFERROR(VLOOKUP(E3465,'أرصدة المخزن'!$A:$E,3,0),"")</f>
        <v/>
      </c>
      <c r="G3465" s="29">
        <f>IFERROR(VLOOKUP(E3465,'أرصدة المخزن'!$A:$H,4,FALSE),"")</f>
        <v/>
      </c>
      <c r="H3465" s="13" t="n"/>
      <c r="I3465" s="115" t="inlineStr">
        <is>
          <t>صرف</t>
        </is>
      </c>
      <c r="J3465" s="13" t="n"/>
      <c r="K3465" s="37">
        <f>IFERROR(VLOOKUP(E3465,'أرصدة المخزن'!$A:$H,8,0),"")</f>
        <v/>
      </c>
    </row>
    <row r="3466" ht="18" customHeight="1" s="138">
      <c r="A3466" s="13" t="n">
        <v>3460</v>
      </c>
      <c r="B3466" s="14" t="n"/>
      <c r="C3466" s="47" t="n"/>
      <c r="D3466" s="47" t="n"/>
      <c r="E3466" s="49" t="n"/>
      <c r="F3466" s="28">
        <f>IFERROR(VLOOKUP(E3466,'أرصدة المخزن'!$A:$E,3,0),"")</f>
        <v/>
      </c>
      <c r="G3466" s="29">
        <f>IFERROR(VLOOKUP(E3466,'أرصدة المخزن'!$A:$H,4,FALSE),"")</f>
        <v/>
      </c>
      <c r="H3466" s="13" t="n"/>
      <c r="I3466" s="115" t="inlineStr">
        <is>
          <t>صرف</t>
        </is>
      </c>
      <c r="J3466" s="13" t="n"/>
      <c r="K3466" s="37">
        <f>IFERROR(VLOOKUP(E3466,'أرصدة المخزن'!$A:$H,8,0),"")</f>
        <v/>
      </c>
    </row>
    <row r="3467" ht="18" customHeight="1" s="138">
      <c r="A3467" s="13" t="n">
        <v>3461</v>
      </c>
      <c r="B3467" s="14" t="n"/>
      <c r="C3467" s="47" t="n"/>
      <c r="D3467" s="47" t="n"/>
      <c r="E3467" s="49" t="n"/>
      <c r="F3467" s="28">
        <f>IFERROR(VLOOKUP(E3467,'أرصدة المخزن'!$A:$E,3,0),"")</f>
        <v/>
      </c>
      <c r="G3467" s="29">
        <f>IFERROR(VLOOKUP(E3467,'أرصدة المخزن'!$A:$H,4,FALSE),"")</f>
        <v/>
      </c>
      <c r="H3467" s="13" t="n"/>
      <c r="I3467" s="115" t="inlineStr">
        <is>
          <t>صرف</t>
        </is>
      </c>
      <c r="J3467" s="13" t="n"/>
      <c r="K3467" s="37">
        <f>IFERROR(VLOOKUP(E3467,'أرصدة المخزن'!$A:$H,8,0),"")</f>
        <v/>
      </c>
    </row>
    <row r="3468" ht="18" customHeight="1" s="138">
      <c r="A3468" s="13" t="n">
        <v>3462</v>
      </c>
      <c r="B3468" s="14" t="n"/>
      <c r="C3468" s="47" t="n"/>
      <c r="D3468" s="47" t="n"/>
      <c r="E3468" s="49" t="n"/>
      <c r="F3468" s="28">
        <f>IFERROR(VLOOKUP(E3468,'أرصدة المخزن'!$A:$E,3,0),"")</f>
        <v/>
      </c>
      <c r="G3468" s="29">
        <f>IFERROR(VLOOKUP(E3468,'أرصدة المخزن'!$A:$H,4,FALSE),"")</f>
        <v/>
      </c>
      <c r="H3468" s="13" t="n"/>
      <c r="I3468" s="115" t="inlineStr">
        <is>
          <t>صرف</t>
        </is>
      </c>
      <c r="J3468" s="13" t="n"/>
      <c r="K3468" s="37">
        <f>IFERROR(VLOOKUP(E3468,'أرصدة المخزن'!$A:$H,8,0),"")</f>
        <v/>
      </c>
    </row>
    <row r="3469" ht="18" customHeight="1" s="138">
      <c r="A3469" s="13" t="n">
        <v>3463</v>
      </c>
      <c r="B3469" s="14" t="n"/>
      <c r="C3469" s="47" t="n"/>
      <c r="D3469" s="47" t="n"/>
      <c r="E3469" s="49" t="n"/>
      <c r="F3469" s="28">
        <f>IFERROR(VLOOKUP(E3469,'أرصدة المخزن'!$A:$E,3,0),"")</f>
        <v/>
      </c>
      <c r="G3469" s="29">
        <f>IFERROR(VLOOKUP(E3469,'أرصدة المخزن'!$A:$H,4,FALSE),"")</f>
        <v/>
      </c>
      <c r="H3469" s="13" t="n"/>
      <c r="I3469" s="115" t="inlineStr">
        <is>
          <t>صرف</t>
        </is>
      </c>
      <c r="J3469" s="13" t="n"/>
      <c r="K3469" s="37">
        <f>IFERROR(VLOOKUP(E3469,'أرصدة المخزن'!$A:$H,8,0),"")</f>
        <v/>
      </c>
    </row>
    <row r="3470" ht="18" customHeight="1" s="138">
      <c r="A3470" s="13" t="n">
        <v>3464</v>
      </c>
      <c r="B3470" s="14" t="n"/>
      <c r="C3470" s="47" t="n"/>
      <c r="D3470" s="47" t="n"/>
      <c r="E3470" s="49" t="n"/>
      <c r="F3470" s="28">
        <f>IFERROR(VLOOKUP(E3470,'أرصدة المخزن'!$A:$E,3,0),"")</f>
        <v/>
      </c>
      <c r="G3470" s="29">
        <f>IFERROR(VLOOKUP(E3470,'أرصدة المخزن'!$A:$H,4,FALSE),"")</f>
        <v/>
      </c>
      <c r="H3470" s="13" t="n"/>
      <c r="I3470" s="115" t="inlineStr">
        <is>
          <t>صرف</t>
        </is>
      </c>
      <c r="J3470" s="13" t="n"/>
      <c r="K3470" s="37">
        <f>IFERROR(VLOOKUP(E3470,'أرصدة المخزن'!$A:$H,8,0),"")</f>
        <v/>
      </c>
    </row>
    <row r="3471" ht="18" customHeight="1" s="138">
      <c r="A3471" s="13" t="n">
        <v>3465</v>
      </c>
      <c r="B3471" s="14" t="n"/>
      <c r="C3471" s="47" t="n"/>
      <c r="D3471" s="47" t="n"/>
      <c r="E3471" s="49" t="n"/>
      <c r="F3471" s="28">
        <f>IFERROR(VLOOKUP(E3471,'أرصدة المخزن'!$A:$E,3,0),"")</f>
        <v/>
      </c>
      <c r="G3471" s="29">
        <f>IFERROR(VLOOKUP(E3471,'أرصدة المخزن'!$A:$H,4,FALSE),"")</f>
        <v/>
      </c>
      <c r="H3471" s="13" t="n"/>
      <c r="I3471" s="115" t="inlineStr">
        <is>
          <t>صرف</t>
        </is>
      </c>
      <c r="J3471" s="13" t="n"/>
      <c r="K3471" s="37">
        <f>IFERROR(VLOOKUP(E3471,'أرصدة المخزن'!$A:$H,8,0),"")</f>
        <v/>
      </c>
    </row>
    <row r="3472" ht="18" customHeight="1" s="138">
      <c r="A3472" s="13" t="n">
        <v>3466</v>
      </c>
      <c r="B3472" s="14" t="n"/>
      <c r="C3472" s="47" t="n"/>
      <c r="D3472" s="47" t="n"/>
      <c r="E3472" s="49" t="n"/>
      <c r="F3472" s="28">
        <f>IFERROR(VLOOKUP(E3472,'أرصدة المخزن'!$A:$E,3,0),"")</f>
        <v/>
      </c>
      <c r="G3472" s="29">
        <f>IFERROR(VLOOKUP(E3472,'أرصدة المخزن'!$A:$H,4,FALSE),"")</f>
        <v/>
      </c>
      <c r="H3472" s="13" t="n"/>
      <c r="I3472" s="115" t="inlineStr">
        <is>
          <t>صرف</t>
        </is>
      </c>
      <c r="J3472" s="13" t="n"/>
      <c r="K3472" s="37">
        <f>IFERROR(VLOOKUP(E3472,'أرصدة المخزن'!$A:$H,8,0),"")</f>
        <v/>
      </c>
    </row>
    <row r="3473" ht="18" customHeight="1" s="138">
      <c r="A3473" s="13" t="n">
        <v>3467</v>
      </c>
      <c r="B3473" s="14" t="n"/>
      <c r="C3473" s="47" t="n"/>
      <c r="D3473" s="47" t="n"/>
      <c r="E3473" s="49" t="n"/>
      <c r="F3473" s="28">
        <f>IFERROR(VLOOKUP(E3473,'أرصدة المخزن'!$A:$E,3,0),"")</f>
        <v/>
      </c>
      <c r="G3473" s="29">
        <f>IFERROR(VLOOKUP(E3473,'أرصدة المخزن'!$A:$H,4,FALSE),"")</f>
        <v/>
      </c>
      <c r="H3473" s="13" t="n"/>
      <c r="I3473" s="115" t="inlineStr">
        <is>
          <t>صرف</t>
        </is>
      </c>
      <c r="J3473" s="13" t="n"/>
      <c r="K3473" s="37">
        <f>IFERROR(VLOOKUP(E3473,'أرصدة المخزن'!$A:$H,8,0),"")</f>
        <v/>
      </c>
    </row>
    <row r="3474" ht="18" customHeight="1" s="138">
      <c r="A3474" s="13" t="n">
        <v>3468</v>
      </c>
      <c r="B3474" s="14" t="n"/>
      <c r="C3474" s="47" t="n"/>
      <c r="D3474" s="47" t="n"/>
      <c r="E3474" s="49" t="n"/>
      <c r="F3474" s="28">
        <f>IFERROR(VLOOKUP(E3474,'أرصدة المخزن'!$A:$E,3,0),"")</f>
        <v/>
      </c>
      <c r="G3474" s="29">
        <f>IFERROR(VLOOKUP(E3474,'أرصدة المخزن'!$A:$H,4,FALSE),"")</f>
        <v/>
      </c>
      <c r="H3474" s="13" t="n"/>
      <c r="I3474" s="115" t="inlineStr">
        <is>
          <t>صرف</t>
        </is>
      </c>
      <c r="J3474" s="13" t="n"/>
      <c r="K3474" s="37">
        <f>IFERROR(VLOOKUP(E3474,'أرصدة المخزن'!$A:$H,8,0),"")</f>
        <v/>
      </c>
    </row>
    <row r="3475" ht="18" customHeight="1" s="138">
      <c r="A3475" s="13" t="n">
        <v>3469</v>
      </c>
      <c r="B3475" s="14" t="n"/>
      <c r="C3475" s="47" t="n"/>
      <c r="D3475" s="47" t="n"/>
      <c r="E3475" s="49" t="n"/>
      <c r="F3475" s="28">
        <f>IFERROR(VLOOKUP(E3475,'أرصدة المخزن'!$A:$E,3,0),"")</f>
        <v/>
      </c>
      <c r="G3475" s="29">
        <f>IFERROR(VLOOKUP(E3475,'أرصدة المخزن'!$A:$H,4,FALSE),"")</f>
        <v/>
      </c>
      <c r="H3475" s="13" t="n"/>
      <c r="I3475" s="115" t="inlineStr">
        <is>
          <t>صرف</t>
        </is>
      </c>
      <c r="J3475" s="13" t="n"/>
      <c r="K3475" s="37">
        <f>IFERROR(VLOOKUP(E3475,'أرصدة المخزن'!$A:$H,8,0),"")</f>
        <v/>
      </c>
    </row>
    <row r="3476" ht="18" customHeight="1" s="138">
      <c r="A3476" s="13" t="n">
        <v>3470</v>
      </c>
      <c r="B3476" s="14" t="n"/>
      <c r="C3476" s="47" t="n"/>
      <c r="D3476" s="47" t="n"/>
      <c r="E3476" s="49" t="n"/>
      <c r="F3476" s="28">
        <f>IFERROR(VLOOKUP(E3476,'أرصدة المخزن'!$A:$E,3,0),"")</f>
        <v/>
      </c>
      <c r="G3476" s="29">
        <f>IFERROR(VLOOKUP(E3476,'أرصدة المخزن'!$A:$H,4,FALSE),"")</f>
        <v/>
      </c>
      <c r="H3476" s="13" t="n"/>
      <c r="I3476" s="115" t="inlineStr">
        <is>
          <t>صرف</t>
        </is>
      </c>
      <c r="J3476" s="13" t="n"/>
      <c r="K3476" s="37">
        <f>IFERROR(VLOOKUP(E3476,'أرصدة المخزن'!$A:$H,8,0),"")</f>
        <v/>
      </c>
    </row>
    <row r="3477" ht="18" customHeight="1" s="138">
      <c r="A3477" s="13" t="n">
        <v>3471</v>
      </c>
      <c r="B3477" s="14" t="n"/>
      <c r="C3477" s="47" t="n"/>
      <c r="D3477" s="47" t="n"/>
      <c r="E3477" s="49" t="n"/>
      <c r="F3477" s="28">
        <f>IFERROR(VLOOKUP(E3477,'أرصدة المخزن'!$A:$E,3,0),"")</f>
        <v/>
      </c>
      <c r="G3477" s="29">
        <f>IFERROR(VLOOKUP(E3477,'أرصدة المخزن'!$A:$H,4,FALSE),"")</f>
        <v/>
      </c>
      <c r="H3477" s="13" t="n"/>
      <c r="I3477" s="115" t="inlineStr">
        <is>
          <t>صرف</t>
        </is>
      </c>
      <c r="J3477" s="13" t="n"/>
      <c r="K3477" s="37">
        <f>IFERROR(VLOOKUP(E3477,'أرصدة المخزن'!$A:$H,8,0),"")</f>
        <v/>
      </c>
    </row>
    <row r="3478" ht="18" customHeight="1" s="138">
      <c r="A3478" s="13" t="n">
        <v>3472</v>
      </c>
      <c r="B3478" s="14" t="n"/>
      <c r="C3478" s="47" t="n"/>
      <c r="D3478" s="47" t="n"/>
      <c r="E3478" s="49" t="n"/>
      <c r="F3478" s="28">
        <f>IFERROR(VLOOKUP(E3478,'أرصدة المخزن'!$A:$E,3,0),"")</f>
        <v/>
      </c>
      <c r="G3478" s="29">
        <f>IFERROR(VLOOKUP(E3478,'أرصدة المخزن'!$A:$H,4,FALSE),"")</f>
        <v/>
      </c>
      <c r="H3478" s="13" t="n"/>
      <c r="I3478" s="115" t="inlineStr">
        <is>
          <t>صرف</t>
        </is>
      </c>
      <c r="J3478" s="13" t="n"/>
      <c r="K3478" s="37">
        <f>IFERROR(VLOOKUP(E3478,'أرصدة المخزن'!$A:$H,8,0),"")</f>
        <v/>
      </c>
    </row>
    <row r="3479" ht="18" customHeight="1" s="138">
      <c r="A3479" s="13" t="n">
        <v>3473</v>
      </c>
      <c r="B3479" s="14" t="n"/>
      <c r="C3479" s="47" t="n"/>
      <c r="D3479" s="47" t="n"/>
      <c r="E3479" s="49" t="n"/>
      <c r="F3479" s="28">
        <f>IFERROR(VLOOKUP(E3479,'أرصدة المخزن'!$A:$E,3,0),"")</f>
        <v/>
      </c>
      <c r="G3479" s="29">
        <f>IFERROR(VLOOKUP(E3479,'أرصدة المخزن'!$A:$H,4,FALSE),"")</f>
        <v/>
      </c>
      <c r="H3479" s="13" t="n"/>
      <c r="I3479" s="115" t="inlineStr">
        <is>
          <t>صرف</t>
        </is>
      </c>
      <c r="J3479" s="13" t="n"/>
      <c r="K3479" s="37">
        <f>IFERROR(VLOOKUP(E3479,'أرصدة المخزن'!$A:$H,8,0),"")</f>
        <v/>
      </c>
    </row>
    <row r="3480" ht="18" customHeight="1" s="138">
      <c r="A3480" s="13" t="n">
        <v>3474</v>
      </c>
      <c r="B3480" s="14" t="n"/>
      <c r="C3480" s="47" t="n"/>
      <c r="D3480" s="47" t="n"/>
      <c r="E3480" s="49" t="n"/>
      <c r="F3480" s="28">
        <f>IFERROR(VLOOKUP(E3480,'أرصدة المخزن'!$A:$E,3,0),"")</f>
        <v/>
      </c>
      <c r="G3480" s="29">
        <f>IFERROR(VLOOKUP(E3480,'أرصدة المخزن'!$A:$H,4,FALSE),"")</f>
        <v/>
      </c>
      <c r="H3480" s="13" t="n"/>
      <c r="I3480" s="115" t="inlineStr">
        <is>
          <t>صرف</t>
        </is>
      </c>
      <c r="J3480" s="13" t="n"/>
      <c r="K3480" s="37">
        <f>IFERROR(VLOOKUP(E3480,'أرصدة المخزن'!$A:$H,8,0),"")</f>
        <v/>
      </c>
    </row>
    <row r="3481" ht="18" customHeight="1" s="138">
      <c r="A3481" s="13" t="n">
        <v>3475</v>
      </c>
      <c r="B3481" s="14" t="n"/>
      <c r="C3481" s="47" t="n"/>
      <c r="D3481" s="47" t="n"/>
      <c r="E3481" s="49" t="n"/>
      <c r="F3481" s="28">
        <f>IFERROR(VLOOKUP(E3481,'أرصدة المخزن'!$A:$E,3,0),"")</f>
        <v/>
      </c>
      <c r="G3481" s="29">
        <f>IFERROR(VLOOKUP(E3481,'أرصدة المخزن'!$A:$H,4,FALSE),"")</f>
        <v/>
      </c>
      <c r="H3481" s="13" t="n"/>
      <c r="I3481" s="115" t="inlineStr">
        <is>
          <t>صرف</t>
        </is>
      </c>
      <c r="J3481" s="13" t="n"/>
      <c r="K3481" s="37">
        <f>IFERROR(VLOOKUP(E3481,'أرصدة المخزن'!$A:$H,8,0),"")</f>
        <v/>
      </c>
    </row>
    <row r="3482" ht="18" customHeight="1" s="138">
      <c r="A3482" s="13" t="n">
        <v>3476</v>
      </c>
      <c r="B3482" s="14" t="n"/>
      <c r="C3482" s="47" t="n"/>
      <c r="D3482" s="47" t="n"/>
      <c r="E3482" s="49" t="n"/>
      <c r="F3482" s="28">
        <f>IFERROR(VLOOKUP(E3482,'أرصدة المخزن'!$A:$E,3,0),"")</f>
        <v/>
      </c>
      <c r="G3482" s="29">
        <f>IFERROR(VLOOKUP(E3482,'أرصدة المخزن'!$A:$H,4,FALSE),"")</f>
        <v/>
      </c>
      <c r="H3482" s="13" t="n"/>
      <c r="I3482" s="115" t="inlineStr">
        <is>
          <t>صرف</t>
        </is>
      </c>
      <c r="J3482" s="13" t="n"/>
      <c r="K3482" s="37">
        <f>IFERROR(VLOOKUP(E3482,'أرصدة المخزن'!$A:$H,8,0),"")</f>
        <v/>
      </c>
    </row>
    <row r="3483" ht="18" customHeight="1" s="138">
      <c r="A3483" s="13" t="n">
        <v>3477</v>
      </c>
      <c r="B3483" s="14" t="n"/>
      <c r="C3483" s="47" t="n"/>
      <c r="D3483" s="47" t="n"/>
      <c r="E3483" s="49" t="n"/>
      <c r="F3483" s="28">
        <f>IFERROR(VLOOKUP(E3483,'أرصدة المخزن'!$A:$E,3,0),"")</f>
        <v/>
      </c>
      <c r="G3483" s="29">
        <f>IFERROR(VLOOKUP(E3483,'أرصدة المخزن'!$A:$H,4,FALSE),"")</f>
        <v/>
      </c>
      <c r="H3483" s="13" t="n"/>
      <c r="I3483" s="115" t="inlineStr">
        <is>
          <t>صرف</t>
        </is>
      </c>
      <c r="J3483" s="13" t="n"/>
      <c r="K3483" s="37">
        <f>IFERROR(VLOOKUP(E3483,'أرصدة المخزن'!$A:$H,8,0),"")</f>
        <v/>
      </c>
    </row>
    <row r="3484" ht="18" customHeight="1" s="138">
      <c r="A3484" s="13" t="n">
        <v>3478</v>
      </c>
      <c r="B3484" s="14" t="n"/>
      <c r="C3484" s="47" t="n"/>
      <c r="D3484" s="47" t="n"/>
      <c r="E3484" s="49" t="n"/>
      <c r="F3484" s="28">
        <f>IFERROR(VLOOKUP(E3484,'أرصدة المخزن'!$A:$E,3,0),"")</f>
        <v/>
      </c>
      <c r="G3484" s="29">
        <f>IFERROR(VLOOKUP(E3484,'أرصدة المخزن'!$A:$H,4,FALSE),"")</f>
        <v/>
      </c>
      <c r="H3484" s="13" t="n"/>
      <c r="I3484" s="115" t="inlineStr">
        <is>
          <t>صرف</t>
        </is>
      </c>
      <c r="J3484" s="13" t="n"/>
      <c r="K3484" s="37">
        <f>IFERROR(VLOOKUP(E3484,'أرصدة المخزن'!$A:$H,8,0),"")</f>
        <v/>
      </c>
    </row>
    <row r="3485" ht="18" customHeight="1" s="138">
      <c r="A3485" s="13" t="n">
        <v>3479</v>
      </c>
      <c r="B3485" s="14" t="n"/>
      <c r="C3485" s="47" t="n"/>
      <c r="D3485" s="47" t="n"/>
      <c r="E3485" s="49" t="n"/>
      <c r="F3485" s="28">
        <f>IFERROR(VLOOKUP(E3485,'أرصدة المخزن'!$A:$E,3,0),"")</f>
        <v/>
      </c>
      <c r="G3485" s="29">
        <f>IFERROR(VLOOKUP(E3485,'أرصدة المخزن'!$A:$H,4,FALSE),"")</f>
        <v/>
      </c>
      <c r="H3485" s="13" t="n"/>
      <c r="I3485" s="115" t="inlineStr">
        <is>
          <t>صرف</t>
        </is>
      </c>
      <c r="J3485" s="13" t="n"/>
      <c r="K3485" s="37">
        <f>IFERROR(VLOOKUP(E3485,'أرصدة المخزن'!$A:$H,8,0),"")</f>
        <v/>
      </c>
    </row>
    <row r="3486" ht="18" customHeight="1" s="138">
      <c r="A3486" s="13" t="n">
        <v>3480</v>
      </c>
      <c r="B3486" s="14" t="n"/>
      <c r="C3486" s="47" t="n"/>
      <c r="D3486" s="47" t="n"/>
      <c r="E3486" s="49" t="n"/>
      <c r="F3486" s="28">
        <f>IFERROR(VLOOKUP(E3486,'أرصدة المخزن'!$A:$E,3,0),"")</f>
        <v/>
      </c>
      <c r="G3486" s="29">
        <f>IFERROR(VLOOKUP(E3486,'أرصدة المخزن'!$A:$H,4,FALSE),"")</f>
        <v/>
      </c>
      <c r="H3486" s="13" t="n"/>
      <c r="I3486" s="115" t="inlineStr">
        <is>
          <t>صرف</t>
        </is>
      </c>
      <c r="J3486" s="13" t="n"/>
      <c r="K3486" s="37">
        <f>IFERROR(VLOOKUP(E3486,'أرصدة المخزن'!$A:$H,8,0),"")</f>
        <v/>
      </c>
    </row>
    <row r="3487" ht="18" customHeight="1" s="138">
      <c r="A3487" s="13" t="n">
        <v>3481</v>
      </c>
      <c r="B3487" s="14" t="n"/>
      <c r="C3487" s="47" t="n"/>
      <c r="D3487" s="47" t="n"/>
      <c r="E3487" s="49" t="n"/>
      <c r="F3487" s="28">
        <f>IFERROR(VLOOKUP(E3487,'أرصدة المخزن'!$A:$E,3,0),"")</f>
        <v/>
      </c>
      <c r="G3487" s="29">
        <f>IFERROR(VLOOKUP(E3487,'أرصدة المخزن'!$A:$H,4,FALSE),"")</f>
        <v/>
      </c>
      <c r="H3487" s="13" t="n"/>
      <c r="I3487" s="115" t="inlineStr">
        <is>
          <t>صرف</t>
        </is>
      </c>
      <c r="J3487" s="13" t="n"/>
      <c r="K3487" s="37">
        <f>IFERROR(VLOOKUP(E3487,'أرصدة المخزن'!$A:$H,8,0),"")</f>
        <v/>
      </c>
    </row>
    <row r="3488" ht="18" customHeight="1" s="138">
      <c r="A3488" s="13" t="n">
        <v>3482</v>
      </c>
      <c r="B3488" s="14" t="n"/>
      <c r="C3488" s="47" t="n"/>
      <c r="D3488" s="47" t="n"/>
      <c r="E3488" s="49" t="n"/>
      <c r="F3488" s="28">
        <f>IFERROR(VLOOKUP(E3488,'أرصدة المخزن'!$A:$E,3,0),"")</f>
        <v/>
      </c>
      <c r="G3488" s="29">
        <f>IFERROR(VLOOKUP(E3488,'أرصدة المخزن'!$A:$H,4,FALSE),"")</f>
        <v/>
      </c>
      <c r="H3488" s="13" t="n"/>
      <c r="I3488" s="115" t="inlineStr">
        <is>
          <t>صرف</t>
        </is>
      </c>
      <c r="J3488" s="13" t="n"/>
      <c r="K3488" s="37">
        <f>IFERROR(VLOOKUP(E3488,'أرصدة المخزن'!$A:$H,8,0),"")</f>
        <v/>
      </c>
    </row>
    <row r="3489" ht="18" customHeight="1" s="138">
      <c r="A3489" s="13" t="n">
        <v>3483</v>
      </c>
      <c r="B3489" s="14" t="n"/>
      <c r="C3489" s="47" t="n"/>
      <c r="D3489" s="47" t="n"/>
      <c r="E3489" s="49" t="n"/>
      <c r="F3489" s="28">
        <f>IFERROR(VLOOKUP(E3489,'أرصدة المخزن'!$A:$E,3,0),"")</f>
        <v/>
      </c>
      <c r="G3489" s="29">
        <f>IFERROR(VLOOKUP(E3489,'أرصدة المخزن'!$A:$H,4,FALSE),"")</f>
        <v/>
      </c>
      <c r="H3489" s="13" t="n"/>
      <c r="I3489" s="115" t="inlineStr">
        <is>
          <t>صرف</t>
        </is>
      </c>
      <c r="J3489" s="13" t="n"/>
      <c r="K3489" s="37">
        <f>IFERROR(VLOOKUP(E3489,'أرصدة المخزن'!$A:$H,8,0),"")</f>
        <v/>
      </c>
    </row>
    <row r="3490" ht="18" customHeight="1" s="138">
      <c r="A3490" s="13" t="n">
        <v>3484</v>
      </c>
      <c r="B3490" s="14" t="n"/>
      <c r="C3490" s="47" t="n"/>
      <c r="D3490" s="47" t="n"/>
      <c r="E3490" s="49" t="n"/>
      <c r="F3490" s="28">
        <f>IFERROR(VLOOKUP(E3490,'أرصدة المخزن'!$A:$E,3,0),"")</f>
        <v/>
      </c>
      <c r="G3490" s="29">
        <f>IFERROR(VLOOKUP(E3490,'أرصدة المخزن'!$A:$H,4,FALSE),"")</f>
        <v/>
      </c>
      <c r="H3490" s="13" t="n"/>
      <c r="I3490" s="115" t="inlineStr">
        <is>
          <t>صرف</t>
        </is>
      </c>
      <c r="J3490" s="13" t="n"/>
      <c r="K3490" s="37">
        <f>IFERROR(VLOOKUP(E3490,'أرصدة المخزن'!$A:$H,8,0),"")</f>
        <v/>
      </c>
    </row>
    <row r="3491" ht="18" customHeight="1" s="138">
      <c r="A3491" s="13" t="n">
        <v>3485</v>
      </c>
      <c r="B3491" s="14" t="n"/>
      <c r="C3491" s="47" t="n"/>
      <c r="D3491" s="47" t="n"/>
      <c r="E3491" s="49" t="n"/>
      <c r="F3491" s="28">
        <f>IFERROR(VLOOKUP(E3491,'أرصدة المخزن'!$A:$E,3,0),"")</f>
        <v/>
      </c>
      <c r="G3491" s="29">
        <f>IFERROR(VLOOKUP(E3491,'أرصدة المخزن'!$A:$H,4,FALSE),"")</f>
        <v/>
      </c>
      <c r="H3491" s="13" t="n"/>
      <c r="I3491" s="115" t="inlineStr">
        <is>
          <t>صرف</t>
        </is>
      </c>
      <c r="J3491" s="13" t="n"/>
      <c r="K3491" s="37">
        <f>IFERROR(VLOOKUP(E3491,'أرصدة المخزن'!$A:$H,8,0),"")</f>
        <v/>
      </c>
    </row>
    <row r="3492" ht="18" customHeight="1" s="138">
      <c r="A3492" s="13" t="n">
        <v>3486</v>
      </c>
      <c r="B3492" s="14" t="n"/>
      <c r="C3492" s="47" t="n"/>
      <c r="D3492" s="47" t="n"/>
      <c r="E3492" s="49" t="n"/>
      <c r="F3492" s="28">
        <f>IFERROR(VLOOKUP(E3492,'أرصدة المخزن'!$A:$E,3,0),"")</f>
        <v/>
      </c>
      <c r="G3492" s="29">
        <f>IFERROR(VLOOKUP(E3492,'أرصدة المخزن'!$A:$H,4,FALSE),"")</f>
        <v/>
      </c>
      <c r="H3492" s="13" t="n"/>
      <c r="I3492" s="115" t="inlineStr">
        <is>
          <t>صرف</t>
        </is>
      </c>
      <c r="J3492" s="13" t="n"/>
      <c r="K3492" s="37">
        <f>IFERROR(VLOOKUP(E3492,'أرصدة المخزن'!$A:$H,8,0),"")</f>
        <v/>
      </c>
    </row>
    <row r="3493" ht="18" customHeight="1" s="138">
      <c r="A3493" s="13" t="n">
        <v>3487</v>
      </c>
      <c r="B3493" s="14" t="n"/>
      <c r="C3493" s="47" t="n"/>
      <c r="D3493" s="47" t="n"/>
      <c r="E3493" s="49" t="n"/>
      <c r="F3493" s="28">
        <f>IFERROR(VLOOKUP(E3493,'أرصدة المخزن'!$A:$E,3,0),"")</f>
        <v/>
      </c>
      <c r="G3493" s="29">
        <f>IFERROR(VLOOKUP(E3493,'أرصدة المخزن'!$A:$H,4,FALSE),"")</f>
        <v/>
      </c>
      <c r="H3493" s="13" t="n"/>
      <c r="I3493" s="115" t="inlineStr">
        <is>
          <t>صرف</t>
        </is>
      </c>
      <c r="J3493" s="13" t="n"/>
      <c r="K3493" s="37">
        <f>IFERROR(VLOOKUP(E3493,'أرصدة المخزن'!$A:$H,8,0),"")</f>
        <v/>
      </c>
    </row>
    <row r="3494" ht="18" customHeight="1" s="138">
      <c r="A3494" s="13" t="n">
        <v>3488</v>
      </c>
      <c r="B3494" s="14" t="n"/>
      <c r="C3494" s="47" t="n"/>
      <c r="D3494" s="47" t="n"/>
      <c r="E3494" s="49" t="n"/>
      <c r="F3494" s="28">
        <f>IFERROR(VLOOKUP(E3494,'أرصدة المخزن'!$A:$E,3,0),"")</f>
        <v/>
      </c>
      <c r="G3494" s="29">
        <f>IFERROR(VLOOKUP(E3494,'أرصدة المخزن'!$A:$H,4,FALSE),"")</f>
        <v/>
      </c>
      <c r="H3494" s="13" t="n"/>
      <c r="I3494" s="115" t="inlineStr">
        <is>
          <t>صرف</t>
        </is>
      </c>
      <c r="J3494" s="13" t="n"/>
      <c r="K3494" s="37">
        <f>IFERROR(VLOOKUP(E3494,'أرصدة المخزن'!$A:$H,8,0),"")</f>
        <v/>
      </c>
    </row>
    <row r="3495" ht="18" customHeight="1" s="138">
      <c r="A3495" s="13" t="n">
        <v>3489</v>
      </c>
      <c r="B3495" s="14" t="n"/>
      <c r="C3495" s="47" t="n"/>
      <c r="D3495" s="47" t="n"/>
      <c r="E3495" s="49" t="n"/>
      <c r="F3495" s="28">
        <f>IFERROR(VLOOKUP(E3495,'أرصدة المخزن'!$A:$E,3,0),"")</f>
        <v/>
      </c>
      <c r="G3495" s="29">
        <f>IFERROR(VLOOKUP(E3495,'أرصدة المخزن'!$A:$H,4,FALSE),"")</f>
        <v/>
      </c>
      <c r="H3495" s="13" t="n"/>
      <c r="I3495" s="115" t="inlineStr">
        <is>
          <t>صرف</t>
        </is>
      </c>
      <c r="J3495" s="13" t="n"/>
      <c r="K3495" s="37">
        <f>IFERROR(VLOOKUP(E3495,'أرصدة المخزن'!$A:$H,8,0),"")</f>
        <v/>
      </c>
    </row>
    <row r="3496" ht="18" customHeight="1" s="138">
      <c r="A3496" s="13" t="n">
        <v>3490</v>
      </c>
      <c r="B3496" s="14" t="n"/>
      <c r="C3496" s="47" t="n"/>
      <c r="D3496" s="47" t="n"/>
      <c r="E3496" s="49" t="n"/>
      <c r="F3496" s="28">
        <f>IFERROR(VLOOKUP(E3496,'أرصدة المخزن'!$A:$E,3,0),"")</f>
        <v/>
      </c>
      <c r="G3496" s="29">
        <f>IFERROR(VLOOKUP(E3496,'أرصدة المخزن'!$A:$H,4,FALSE),"")</f>
        <v/>
      </c>
      <c r="H3496" s="13" t="n"/>
      <c r="I3496" s="115" t="inlineStr">
        <is>
          <t>صرف</t>
        </is>
      </c>
      <c r="J3496" s="13" t="n"/>
      <c r="K3496" s="37">
        <f>IFERROR(VLOOKUP(E3496,'أرصدة المخزن'!$A:$H,8,0),"")</f>
        <v/>
      </c>
    </row>
    <row r="3497" ht="18" customHeight="1" s="138">
      <c r="A3497" s="13" t="n">
        <v>3491</v>
      </c>
      <c r="B3497" s="14" t="n"/>
      <c r="C3497" s="47" t="n"/>
      <c r="D3497" s="47" t="n"/>
      <c r="E3497" s="49" t="n"/>
      <c r="F3497" s="28">
        <f>IFERROR(VLOOKUP(E3497,'أرصدة المخزن'!$A:$E,3,0),"")</f>
        <v/>
      </c>
      <c r="G3497" s="29">
        <f>IFERROR(VLOOKUP(E3497,'أرصدة المخزن'!$A:$H,4,FALSE),"")</f>
        <v/>
      </c>
      <c r="H3497" s="13" t="n"/>
      <c r="I3497" s="115" t="inlineStr">
        <is>
          <t>صرف</t>
        </is>
      </c>
      <c r="J3497" s="13" t="n"/>
      <c r="K3497" s="37">
        <f>IFERROR(VLOOKUP(E3497,'أرصدة المخزن'!$A:$H,8,0),"")</f>
        <v/>
      </c>
    </row>
    <row r="3498" ht="18" customHeight="1" s="138">
      <c r="A3498" s="13" t="n">
        <v>3492</v>
      </c>
      <c r="B3498" s="14" t="n"/>
      <c r="C3498" s="47" t="n"/>
      <c r="D3498" s="47" t="n"/>
      <c r="E3498" s="49" t="n"/>
      <c r="F3498" s="28">
        <f>IFERROR(VLOOKUP(E3498,'أرصدة المخزن'!$A:$E,3,0),"")</f>
        <v/>
      </c>
      <c r="G3498" s="29">
        <f>IFERROR(VLOOKUP(E3498,'أرصدة المخزن'!$A:$H,4,FALSE),"")</f>
        <v/>
      </c>
      <c r="H3498" s="13" t="n"/>
      <c r="I3498" s="115" t="inlineStr">
        <is>
          <t>صرف</t>
        </is>
      </c>
      <c r="J3498" s="13" t="n"/>
      <c r="K3498" s="37">
        <f>IFERROR(VLOOKUP(E3498,'أرصدة المخزن'!$A:$H,8,0),"")</f>
        <v/>
      </c>
    </row>
    <row r="3499" ht="18" customHeight="1" s="138">
      <c r="A3499" s="13" t="n">
        <v>3493</v>
      </c>
      <c r="B3499" s="14" t="n"/>
      <c r="C3499" s="47" t="n"/>
      <c r="D3499" s="47" t="n"/>
      <c r="E3499" s="49" t="n"/>
      <c r="F3499" s="28">
        <f>IFERROR(VLOOKUP(E3499,'أرصدة المخزن'!$A:$E,3,0),"")</f>
        <v/>
      </c>
      <c r="G3499" s="29">
        <f>IFERROR(VLOOKUP(E3499,'أرصدة المخزن'!$A:$H,4,FALSE),"")</f>
        <v/>
      </c>
      <c r="H3499" s="13" t="n"/>
      <c r="I3499" s="115" t="inlineStr">
        <is>
          <t>صرف</t>
        </is>
      </c>
      <c r="J3499" s="13" t="n"/>
      <c r="K3499" s="37">
        <f>IFERROR(VLOOKUP(E3499,'أرصدة المخزن'!$A:$H,8,0),"")</f>
        <v/>
      </c>
    </row>
    <row r="3500" ht="18" customHeight="1" s="138">
      <c r="A3500" s="13" t="n">
        <v>3494</v>
      </c>
      <c r="B3500" s="14" t="n"/>
      <c r="C3500" s="47" t="n"/>
      <c r="D3500" s="47" t="n"/>
      <c r="E3500" s="49" t="n"/>
      <c r="F3500" s="28">
        <f>IFERROR(VLOOKUP(E3500,'أرصدة المخزن'!$A:$E,3,0),"")</f>
        <v/>
      </c>
      <c r="G3500" s="29">
        <f>IFERROR(VLOOKUP(E3500,'أرصدة المخزن'!$A:$H,4,FALSE),"")</f>
        <v/>
      </c>
      <c r="H3500" s="13" t="n"/>
      <c r="I3500" s="115" t="inlineStr">
        <is>
          <t>صرف</t>
        </is>
      </c>
      <c r="J3500" s="13" t="n"/>
      <c r="K3500" s="37">
        <f>IFERROR(VLOOKUP(E3500,'أرصدة المخزن'!$A:$H,8,0),"")</f>
        <v/>
      </c>
    </row>
    <row r="3501" ht="18" customHeight="1" s="138">
      <c r="A3501" s="97" t="n">
        <v>3495</v>
      </c>
      <c r="B3501" s="98" t="n"/>
      <c r="C3501" s="113" t="n"/>
      <c r="D3501" s="113" t="n"/>
      <c r="E3501" s="114" t="n"/>
      <c r="F3501" s="28">
        <f>IFERROR(VLOOKUP(E3501,'أرصدة المخزن'!$A:$E,3,0),"")</f>
        <v/>
      </c>
      <c r="G3501" s="29">
        <f>IFERROR(VLOOKUP(E3501,'أرصدة المخزن'!$A:$H,4,FALSE),"")</f>
        <v/>
      </c>
      <c r="H3501" s="97" t="n"/>
      <c r="I3501" s="28" t="inlineStr">
        <is>
          <t>صرف</t>
        </is>
      </c>
      <c r="J3501" s="97" t="n"/>
      <c r="K3501" s="37">
        <f>IFERROR(VLOOKUP(E3501,'أرصدة المخزن'!$A:$H,8,0),"")</f>
        <v/>
      </c>
    </row>
    <row r="3502" ht="18" customHeight="1" s="138">
      <c r="A3502" s="97" t="n">
        <v>3496</v>
      </c>
      <c r="B3502" s="98" t="n"/>
      <c r="C3502" s="113" t="n"/>
      <c r="D3502" s="113" t="n"/>
      <c r="E3502" s="114" t="n"/>
      <c r="F3502" s="28">
        <f>IFERROR(VLOOKUP(E3502,'أرصدة المخزن'!$A:$E,3,0),"")</f>
        <v/>
      </c>
      <c r="G3502" s="29">
        <f>IFERROR(VLOOKUP(E3502,'أرصدة المخزن'!$A:$H,4,FALSE),"")</f>
        <v/>
      </c>
      <c r="H3502" s="97" t="n"/>
      <c r="I3502" s="28" t="inlineStr">
        <is>
          <t>صرف</t>
        </is>
      </c>
      <c r="J3502" s="97" t="n"/>
      <c r="K3502" s="37">
        <f>IFERROR(VLOOKUP(E3502,'أرصدة المخزن'!$A:$H,8,0),"")</f>
        <v/>
      </c>
    </row>
    <row r="3503" ht="18" customHeight="1" s="138">
      <c r="A3503" s="97" t="n">
        <v>3497</v>
      </c>
      <c r="B3503" s="98" t="n"/>
      <c r="C3503" s="113" t="n"/>
      <c r="D3503" s="113" t="n"/>
      <c r="E3503" s="114" t="n"/>
      <c r="F3503" s="28">
        <f>IFERROR(VLOOKUP(E3503,'أرصدة المخزن'!$A:$E,3,0),"")</f>
        <v/>
      </c>
      <c r="G3503" s="29">
        <f>IFERROR(VLOOKUP(E3503,'أرصدة المخزن'!$A:$H,4,FALSE),"")</f>
        <v/>
      </c>
      <c r="H3503" s="97" t="n"/>
      <c r="I3503" s="28" t="inlineStr">
        <is>
          <t>صرف</t>
        </is>
      </c>
      <c r="J3503" s="97" t="n"/>
      <c r="K3503" s="37">
        <f>IFERROR(VLOOKUP(E3503,'أرصدة المخزن'!$A:$H,8,0),"")</f>
        <v/>
      </c>
    </row>
    <row r="3504" ht="18" customHeight="1" s="138">
      <c r="A3504" s="97" t="n">
        <v>3498</v>
      </c>
      <c r="B3504" s="98" t="n"/>
      <c r="C3504" s="113" t="n"/>
      <c r="D3504" s="113" t="n"/>
      <c r="E3504" s="114" t="n"/>
      <c r="F3504" s="28">
        <f>IFERROR(VLOOKUP(E3504,'أرصدة المخزن'!$A:$E,3,0),"")</f>
        <v/>
      </c>
      <c r="G3504" s="29">
        <f>IFERROR(VLOOKUP(E3504,'أرصدة المخزن'!$A:$H,4,FALSE),"")</f>
        <v/>
      </c>
      <c r="H3504" s="97" t="n"/>
      <c r="I3504" s="28" t="inlineStr">
        <is>
          <t>صرف</t>
        </is>
      </c>
      <c r="J3504" s="97" t="n"/>
      <c r="K3504" s="37">
        <f>IFERROR(VLOOKUP(E3504,'أرصدة المخزن'!$A:$H,8,0),"")</f>
        <v/>
      </c>
    </row>
    <row r="3505" ht="18" customHeight="1" s="138">
      <c r="A3505" s="97" t="n">
        <v>3499</v>
      </c>
      <c r="B3505" s="98" t="n"/>
      <c r="C3505" s="113" t="n"/>
      <c r="D3505" s="113" t="n"/>
      <c r="E3505" s="114" t="n"/>
      <c r="F3505" s="28">
        <f>IFERROR(VLOOKUP(E3505,'أرصدة المخزن'!$A:$E,3,0),"")</f>
        <v/>
      </c>
      <c r="G3505" s="29">
        <f>IFERROR(VLOOKUP(E3505,'أرصدة المخزن'!$A:$H,4,FALSE),"")</f>
        <v/>
      </c>
      <c r="H3505" s="97" t="n"/>
      <c r="I3505" s="28" t="inlineStr">
        <is>
          <t>صرف</t>
        </is>
      </c>
      <c r="J3505" s="97" t="n"/>
      <c r="K3505" s="37">
        <f>IFERROR(VLOOKUP(E3505,'أرصدة المخزن'!$A:$H,8,0),"")</f>
        <v/>
      </c>
    </row>
    <row r="3506" ht="18" customHeight="1" s="138">
      <c r="A3506" s="97" t="n">
        <v>3500</v>
      </c>
      <c r="B3506" s="98" t="n"/>
      <c r="C3506" s="113" t="n"/>
      <c r="D3506" s="113" t="n"/>
      <c r="E3506" s="114" t="n"/>
      <c r="F3506" s="28">
        <f>IFERROR(VLOOKUP(E3506,'أرصدة المخزن'!$A:$E,3,0),"")</f>
        <v/>
      </c>
      <c r="G3506" s="29">
        <f>IFERROR(VLOOKUP(E3506,'أرصدة المخزن'!$A:$H,4,FALSE),"")</f>
        <v/>
      </c>
      <c r="H3506" s="97" t="n"/>
      <c r="I3506" s="28" t="inlineStr">
        <is>
          <t>صرف</t>
        </is>
      </c>
      <c r="J3506" s="97" t="n"/>
      <c r="K3506" s="37">
        <f>IFERROR(VLOOKUP(E3506,'أرصدة المخزن'!$A:$H,8,0),"")</f>
        <v/>
      </c>
    </row>
    <row r="3507" ht="18" customHeight="1" s="138">
      <c r="A3507" s="97" t="n">
        <v>3501</v>
      </c>
      <c r="B3507" s="98" t="n"/>
      <c r="C3507" s="113" t="n"/>
      <c r="D3507" s="113" t="n"/>
      <c r="E3507" s="114" t="n"/>
      <c r="F3507" s="28">
        <f>IFERROR(VLOOKUP(E3507,'أرصدة المخزن'!$A:$E,3,0),"")</f>
        <v/>
      </c>
      <c r="G3507" s="29">
        <f>IFERROR(VLOOKUP(E3507,'أرصدة المخزن'!$A:$H,4,FALSE),"")</f>
        <v/>
      </c>
      <c r="H3507" s="97" t="n"/>
      <c r="I3507" s="28" t="inlineStr">
        <is>
          <t>صرف</t>
        </is>
      </c>
      <c r="J3507" s="97" t="n"/>
      <c r="K3507" s="37">
        <f>IFERROR(VLOOKUP(E3507,'أرصدة المخزن'!$A:$H,8,0),"")</f>
        <v/>
      </c>
    </row>
    <row r="3508" ht="18" customHeight="1" s="138">
      <c r="A3508" s="97" t="n">
        <v>3502</v>
      </c>
      <c r="B3508" s="98" t="n"/>
      <c r="C3508" s="113" t="n"/>
      <c r="D3508" s="113" t="n"/>
      <c r="E3508" s="114" t="n"/>
      <c r="F3508" s="28">
        <f>IFERROR(VLOOKUP(E3508,'أرصدة المخزن'!$A:$E,3,0),"")</f>
        <v/>
      </c>
      <c r="G3508" s="29">
        <f>IFERROR(VLOOKUP(E3508,'أرصدة المخزن'!$A:$H,4,FALSE),"")</f>
        <v/>
      </c>
      <c r="H3508" s="97" t="n"/>
      <c r="I3508" s="28" t="inlineStr">
        <is>
          <t>صرف</t>
        </is>
      </c>
      <c r="J3508" s="97" t="n"/>
      <c r="K3508" s="37">
        <f>IFERROR(VLOOKUP(E3508,'أرصدة المخزن'!$A:$H,8,0),"")</f>
        <v/>
      </c>
    </row>
    <row r="3509" ht="18" customHeight="1" s="138">
      <c r="A3509" s="97" t="n">
        <v>3503</v>
      </c>
      <c r="B3509" s="98" t="n"/>
      <c r="C3509" s="113" t="n"/>
      <c r="D3509" s="113" t="n"/>
      <c r="E3509" s="114" t="n"/>
      <c r="F3509" s="28">
        <f>IFERROR(VLOOKUP(E3509,'أرصدة المخزن'!$A:$E,3,0),"")</f>
        <v/>
      </c>
      <c r="G3509" s="29">
        <f>IFERROR(VLOOKUP(E3509,'أرصدة المخزن'!$A:$H,4,FALSE),"")</f>
        <v/>
      </c>
      <c r="H3509" s="97" t="n"/>
      <c r="I3509" s="28" t="inlineStr">
        <is>
          <t>صرف</t>
        </is>
      </c>
      <c r="J3509" s="97" t="n"/>
      <c r="K3509" s="37">
        <f>IFERROR(VLOOKUP(E3509,'أرصدة المخزن'!$A:$H,8,0),"")</f>
        <v/>
      </c>
    </row>
    <row r="3510" ht="18" customHeight="1" s="138">
      <c r="A3510" s="97" t="n">
        <v>3504</v>
      </c>
      <c r="B3510" s="98" t="n"/>
      <c r="C3510" s="113" t="n"/>
      <c r="D3510" s="113" t="n"/>
      <c r="E3510" s="114" t="n"/>
      <c r="F3510" s="28">
        <f>IFERROR(VLOOKUP(E3510,'أرصدة المخزن'!$A:$E,3,0),"")</f>
        <v/>
      </c>
      <c r="G3510" s="29">
        <f>IFERROR(VLOOKUP(E3510,'أرصدة المخزن'!$A:$H,4,FALSE),"")</f>
        <v/>
      </c>
      <c r="H3510" s="97" t="n"/>
      <c r="I3510" s="28" t="inlineStr">
        <is>
          <t>صرف</t>
        </is>
      </c>
      <c r="J3510" s="97" t="n"/>
      <c r="K3510" s="37">
        <f>IFERROR(VLOOKUP(E3510,'أرصدة المخزن'!$A:$H,8,0),"")</f>
        <v/>
      </c>
    </row>
    <row r="3511" ht="18" customHeight="1" s="138">
      <c r="A3511" s="97" t="n">
        <v>3505</v>
      </c>
      <c r="B3511" s="98" t="n"/>
      <c r="C3511" s="113" t="n"/>
      <c r="D3511" s="113" t="n"/>
      <c r="E3511" s="114" t="n"/>
      <c r="F3511" s="28">
        <f>IFERROR(VLOOKUP(E3511,'أرصدة المخزن'!$A:$E,3,0),"")</f>
        <v/>
      </c>
      <c r="G3511" s="29">
        <f>IFERROR(VLOOKUP(E3511,'أرصدة المخزن'!$A:$H,4,FALSE),"")</f>
        <v/>
      </c>
      <c r="H3511" s="97" t="n"/>
      <c r="I3511" s="28" t="inlineStr">
        <is>
          <t>صرف</t>
        </is>
      </c>
      <c r="J3511" s="97" t="n"/>
      <c r="K3511" s="37">
        <f>IFERROR(VLOOKUP(E3511,'أرصدة المخزن'!$A:$H,8,0),"")</f>
        <v/>
      </c>
    </row>
    <row r="3512" ht="18" customHeight="1" s="138">
      <c r="A3512" s="97" t="n">
        <v>3506</v>
      </c>
      <c r="B3512" s="98" t="n"/>
      <c r="C3512" s="113" t="n"/>
      <c r="D3512" s="113" t="n"/>
      <c r="E3512" s="114" t="n"/>
      <c r="F3512" s="28">
        <f>IFERROR(VLOOKUP(E3512,'أرصدة المخزن'!$A:$E,3,0),"")</f>
        <v/>
      </c>
      <c r="G3512" s="29">
        <f>IFERROR(VLOOKUP(E3512,'أرصدة المخزن'!$A:$H,4,FALSE),"")</f>
        <v/>
      </c>
      <c r="H3512" s="97" t="n"/>
      <c r="I3512" s="28" t="inlineStr">
        <is>
          <t>صرف</t>
        </is>
      </c>
      <c r="J3512" s="97" t="n"/>
      <c r="K3512" s="37">
        <f>IFERROR(VLOOKUP(E3512,'أرصدة المخزن'!$A:$H,8,0),"")</f>
        <v/>
      </c>
    </row>
    <row r="3513" ht="18" customHeight="1" s="138">
      <c r="A3513" s="97" t="n">
        <v>3507</v>
      </c>
      <c r="B3513" s="98" t="n"/>
      <c r="C3513" s="113" t="n"/>
      <c r="D3513" s="113" t="n"/>
      <c r="E3513" s="114" t="n"/>
      <c r="F3513" s="28">
        <f>IFERROR(VLOOKUP(E3513,'أرصدة المخزن'!$A:$E,3,0),"")</f>
        <v/>
      </c>
      <c r="G3513" s="29">
        <f>IFERROR(VLOOKUP(E3513,'أرصدة المخزن'!$A:$H,4,FALSE),"")</f>
        <v/>
      </c>
      <c r="H3513" s="97" t="n"/>
      <c r="I3513" s="28" t="inlineStr">
        <is>
          <t>صرف</t>
        </is>
      </c>
      <c r="J3513" s="97" t="n"/>
      <c r="K3513" s="37">
        <f>IFERROR(VLOOKUP(E3513,'أرصدة المخزن'!$A:$H,8,0),"")</f>
        <v/>
      </c>
    </row>
    <row r="3514" ht="18" customHeight="1" s="138">
      <c r="A3514" s="97" t="n">
        <v>3508</v>
      </c>
      <c r="B3514" s="98" t="n"/>
      <c r="C3514" s="113" t="n"/>
      <c r="D3514" s="113" t="n"/>
      <c r="E3514" s="114" t="n"/>
      <c r="F3514" s="28">
        <f>IFERROR(VLOOKUP(E3514,'أرصدة المخزن'!$A:$E,3,0),"")</f>
        <v/>
      </c>
      <c r="G3514" s="29">
        <f>IFERROR(VLOOKUP(E3514,'أرصدة المخزن'!$A:$H,4,FALSE),"")</f>
        <v/>
      </c>
      <c r="H3514" s="97" t="n"/>
      <c r="I3514" s="28" t="inlineStr">
        <is>
          <t>صرف</t>
        </is>
      </c>
      <c r="J3514" s="97" t="n"/>
      <c r="K3514" s="37">
        <f>IFERROR(VLOOKUP(E3514,'أرصدة المخزن'!$A:$H,8,0),"")</f>
        <v/>
      </c>
    </row>
    <row r="3515" ht="18" customHeight="1" s="138">
      <c r="A3515" s="97" t="n">
        <v>3509</v>
      </c>
      <c r="B3515" s="98" t="n"/>
      <c r="C3515" s="113" t="n"/>
      <c r="D3515" s="113" t="n"/>
      <c r="E3515" s="114" t="n"/>
      <c r="F3515" s="28">
        <f>IFERROR(VLOOKUP(E3515,'أرصدة المخزن'!$A:$E,3,0),"")</f>
        <v/>
      </c>
      <c r="G3515" s="29">
        <f>IFERROR(VLOOKUP(E3515,'أرصدة المخزن'!$A:$H,4,FALSE),"")</f>
        <v/>
      </c>
      <c r="H3515" s="97" t="n"/>
      <c r="I3515" s="28" t="inlineStr">
        <is>
          <t>صرف</t>
        </is>
      </c>
      <c r="J3515" s="97" t="n"/>
      <c r="K3515" s="37">
        <f>IFERROR(VLOOKUP(E3515,'أرصدة المخزن'!$A:$H,8,0),"")</f>
        <v/>
      </c>
    </row>
    <row r="3516" ht="18" customHeight="1" s="138">
      <c r="A3516" s="97" t="n">
        <v>3510</v>
      </c>
      <c r="B3516" s="98" t="n"/>
      <c r="C3516" s="113" t="n"/>
      <c r="D3516" s="113" t="n"/>
      <c r="E3516" s="114" t="n"/>
      <c r="F3516" s="28">
        <f>IFERROR(VLOOKUP(E3516,'أرصدة المخزن'!$A:$E,3,0),"")</f>
        <v/>
      </c>
      <c r="G3516" s="29">
        <f>IFERROR(VLOOKUP(E3516,'أرصدة المخزن'!$A:$H,4,FALSE),"")</f>
        <v/>
      </c>
      <c r="H3516" s="97" t="n"/>
      <c r="I3516" s="28" t="inlineStr">
        <is>
          <t>صرف</t>
        </is>
      </c>
      <c r="J3516" s="97" t="n"/>
      <c r="K3516" s="37">
        <f>IFERROR(VLOOKUP(E3516,'أرصدة المخزن'!$A:$H,8,0),"")</f>
        <v/>
      </c>
    </row>
    <row r="3517" ht="18" customHeight="1" s="138">
      <c r="A3517" s="97" t="n">
        <v>3511</v>
      </c>
      <c r="B3517" s="98" t="n"/>
      <c r="C3517" s="113" t="n"/>
      <c r="D3517" s="113" t="n"/>
      <c r="E3517" s="114" t="n"/>
      <c r="F3517" s="28">
        <f>IFERROR(VLOOKUP(E3517,'أرصدة المخزن'!$A:$E,3,0),"")</f>
        <v/>
      </c>
      <c r="G3517" s="29">
        <f>IFERROR(VLOOKUP(E3517,'أرصدة المخزن'!$A:$H,4,FALSE),"")</f>
        <v/>
      </c>
      <c r="H3517" s="97" t="n"/>
      <c r="I3517" s="28" t="inlineStr">
        <is>
          <t>صرف</t>
        </is>
      </c>
      <c r="J3517" s="97" t="n"/>
      <c r="K3517" s="37">
        <f>IFERROR(VLOOKUP(E3517,'أرصدة المخزن'!$A:$H,8,0),"")</f>
        <v/>
      </c>
    </row>
    <row r="3518" ht="18" customHeight="1" s="138">
      <c r="A3518" s="97" t="n">
        <v>3512</v>
      </c>
      <c r="B3518" s="98" t="n"/>
      <c r="C3518" s="113" t="n"/>
      <c r="D3518" s="113" t="n"/>
      <c r="E3518" s="114" t="n"/>
      <c r="F3518" s="28">
        <f>IFERROR(VLOOKUP(E3518,'أرصدة المخزن'!$A:$E,3,0),"")</f>
        <v/>
      </c>
      <c r="G3518" s="29">
        <f>IFERROR(VLOOKUP(E3518,'أرصدة المخزن'!$A:$H,4,FALSE),"")</f>
        <v/>
      </c>
      <c r="H3518" s="97" t="n"/>
      <c r="I3518" s="28" t="inlineStr">
        <is>
          <t>صرف</t>
        </is>
      </c>
      <c r="J3518" s="97" t="n"/>
      <c r="K3518" s="37">
        <f>IFERROR(VLOOKUP(E3518,'أرصدة المخزن'!$A:$H,8,0),"")</f>
        <v/>
      </c>
    </row>
    <row r="3519" ht="18" customHeight="1" s="138">
      <c r="A3519" s="97" t="n">
        <v>3513</v>
      </c>
      <c r="B3519" s="98" t="n"/>
      <c r="C3519" s="113" t="n"/>
      <c r="D3519" s="113" t="n"/>
      <c r="E3519" s="114" t="n"/>
      <c r="F3519" s="28">
        <f>IFERROR(VLOOKUP(E3519,'أرصدة المخزن'!$A:$E,3,0),"")</f>
        <v/>
      </c>
      <c r="G3519" s="29">
        <f>IFERROR(VLOOKUP(E3519,'أرصدة المخزن'!$A:$H,4,FALSE),"")</f>
        <v/>
      </c>
      <c r="H3519" s="97" t="n"/>
      <c r="I3519" s="28" t="inlineStr">
        <is>
          <t>صرف</t>
        </is>
      </c>
      <c r="J3519" s="97" t="n"/>
      <c r="K3519" s="37">
        <f>IFERROR(VLOOKUP(E3519,'أرصدة المخزن'!$A:$H,8,0),"")</f>
        <v/>
      </c>
    </row>
    <row r="3520" ht="18" customHeight="1" s="138">
      <c r="A3520" s="97" t="n">
        <v>3514</v>
      </c>
      <c r="B3520" s="98" t="n"/>
      <c r="C3520" s="113" t="n"/>
      <c r="D3520" s="113" t="n"/>
      <c r="E3520" s="114" t="n"/>
      <c r="F3520" s="28">
        <f>IFERROR(VLOOKUP(E3520,'أرصدة المخزن'!$A:$E,3,0),"")</f>
        <v/>
      </c>
      <c r="G3520" s="29">
        <f>IFERROR(VLOOKUP(E3520,'أرصدة المخزن'!$A:$H,4,FALSE),"")</f>
        <v/>
      </c>
      <c r="H3520" s="97" t="n"/>
      <c r="I3520" s="28" t="inlineStr">
        <is>
          <t>صرف</t>
        </is>
      </c>
      <c r="J3520" s="97" t="n"/>
      <c r="K3520" s="37">
        <f>IFERROR(VLOOKUP(E3520,'أرصدة المخزن'!$A:$H,8,0),"")</f>
        <v/>
      </c>
    </row>
    <row r="3521" ht="18" customHeight="1" s="138">
      <c r="A3521" s="97" t="n">
        <v>3515</v>
      </c>
      <c r="B3521" s="98" t="n"/>
      <c r="C3521" s="113" t="n"/>
      <c r="D3521" s="113" t="n"/>
      <c r="E3521" s="114" t="n"/>
      <c r="F3521" s="28">
        <f>IFERROR(VLOOKUP(E3521,'أرصدة المخزن'!$A:$E,3,0),"")</f>
        <v/>
      </c>
      <c r="G3521" s="29">
        <f>IFERROR(VLOOKUP(E3521,'أرصدة المخزن'!$A:$H,4,FALSE),"")</f>
        <v/>
      </c>
      <c r="H3521" s="97" t="n"/>
      <c r="I3521" s="28" t="inlineStr">
        <is>
          <t>صرف</t>
        </is>
      </c>
      <c r="J3521" s="97" t="n"/>
      <c r="K3521" s="37">
        <f>IFERROR(VLOOKUP(E3521,'أرصدة المخزن'!$A:$H,8,0),"")</f>
        <v/>
      </c>
    </row>
    <row r="3522" ht="18" customHeight="1" s="138">
      <c r="A3522" s="97" t="n">
        <v>3516</v>
      </c>
      <c r="B3522" s="98" t="n"/>
      <c r="C3522" s="113" t="n"/>
      <c r="D3522" s="113" t="n"/>
      <c r="E3522" s="114" t="n"/>
      <c r="F3522" s="28">
        <f>IFERROR(VLOOKUP(E3522,'أرصدة المخزن'!$A:$E,3,0),"")</f>
        <v/>
      </c>
      <c r="G3522" s="29">
        <f>IFERROR(VLOOKUP(E3522,'أرصدة المخزن'!$A:$H,4,FALSE),"")</f>
        <v/>
      </c>
      <c r="H3522" s="97" t="n"/>
      <c r="I3522" s="28" t="inlineStr">
        <is>
          <t>صرف</t>
        </is>
      </c>
      <c r="J3522" s="97" t="n"/>
      <c r="K3522" s="37">
        <f>IFERROR(VLOOKUP(E3522,'أرصدة المخزن'!$A:$H,8,0),"")</f>
        <v/>
      </c>
    </row>
    <row r="3523" ht="18" customHeight="1" s="138">
      <c r="A3523" s="97" t="n">
        <v>3517</v>
      </c>
      <c r="B3523" s="98" t="n"/>
      <c r="C3523" s="113" t="n"/>
      <c r="D3523" s="113" t="n"/>
      <c r="E3523" s="114" t="n"/>
      <c r="F3523" s="28">
        <f>IFERROR(VLOOKUP(E3523,'أرصدة المخزن'!$A:$E,3,0),"")</f>
        <v/>
      </c>
      <c r="G3523" s="29">
        <f>IFERROR(VLOOKUP(E3523,'أرصدة المخزن'!$A:$H,4,FALSE),"")</f>
        <v/>
      </c>
      <c r="H3523" s="97" t="n"/>
      <c r="I3523" s="28" t="inlineStr">
        <is>
          <t>صرف</t>
        </is>
      </c>
      <c r="J3523" s="97" t="n"/>
      <c r="K3523" s="37">
        <f>IFERROR(VLOOKUP(E3523,'أرصدة المخزن'!$A:$H,8,0),"")</f>
        <v/>
      </c>
    </row>
    <row r="3524" ht="18" customHeight="1" s="138">
      <c r="A3524" s="97" t="n">
        <v>3518</v>
      </c>
      <c r="B3524" s="98" t="n"/>
      <c r="C3524" s="113" t="n"/>
      <c r="D3524" s="113" t="n"/>
      <c r="E3524" s="114" t="n"/>
      <c r="F3524" s="28">
        <f>IFERROR(VLOOKUP(E3524,'أرصدة المخزن'!$A:$E,3,0),"")</f>
        <v/>
      </c>
      <c r="G3524" s="29">
        <f>IFERROR(VLOOKUP(E3524,'أرصدة المخزن'!$A:$H,4,FALSE),"")</f>
        <v/>
      </c>
      <c r="H3524" s="97" t="n"/>
      <c r="I3524" s="28" t="inlineStr">
        <is>
          <t>صرف</t>
        </is>
      </c>
      <c r="J3524" s="97" t="n"/>
      <c r="K3524" s="37">
        <f>IFERROR(VLOOKUP(E3524,'أرصدة المخزن'!$A:$H,8,0),"")</f>
        <v/>
      </c>
    </row>
    <row r="3525" ht="18" customHeight="1" s="138">
      <c r="A3525" s="97" t="n">
        <v>3519</v>
      </c>
      <c r="B3525" s="98" t="n"/>
      <c r="C3525" s="113" t="n"/>
      <c r="D3525" s="113" t="n"/>
      <c r="E3525" s="114" t="n"/>
      <c r="F3525" s="28">
        <f>IFERROR(VLOOKUP(E3525,'أرصدة المخزن'!$A:$E,3,0),"")</f>
        <v/>
      </c>
      <c r="G3525" s="29">
        <f>IFERROR(VLOOKUP(E3525,'أرصدة المخزن'!$A:$H,4,FALSE),"")</f>
        <v/>
      </c>
      <c r="H3525" s="97" t="n"/>
      <c r="I3525" s="28" t="inlineStr">
        <is>
          <t>صرف</t>
        </is>
      </c>
      <c r="J3525" s="97" t="n"/>
      <c r="K3525" s="37">
        <f>IFERROR(VLOOKUP(E3525,'أرصدة المخزن'!$A:$H,8,0),"")</f>
        <v/>
      </c>
    </row>
    <row r="3526" ht="18" customHeight="1" s="138">
      <c r="A3526" s="97" t="n">
        <v>3520</v>
      </c>
      <c r="B3526" s="98" t="n"/>
      <c r="C3526" s="113" t="n"/>
      <c r="D3526" s="113" t="n"/>
      <c r="E3526" s="114" t="n"/>
      <c r="F3526" s="28">
        <f>IFERROR(VLOOKUP(E3526,'أرصدة المخزن'!$A:$E,3,0),"")</f>
        <v/>
      </c>
      <c r="G3526" s="29">
        <f>IFERROR(VLOOKUP(E3526,'أرصدة المخزن'!$A:$H,4,FALSE),"")</f>
        <v/>
      </c>
      <c r="H3526" s="97" t="n"/>
      <c r="I3526" s="28" t="inlineStr">
        <is>
          <t>صرف</t>
        </is>
      </c>
      <c r="J3526" s="97" t="n"/>
      <c r="K3526" s="37">
        <f>IFERROR(VLOOKUP(E3526,'أرصدة المخزن'!$A:$H,8,0),"")</f>
        <v/>
      </c>
    </row>
    <row r="3527" ht="18" customHeight="1" s="138">
      <c r="A3527" s="97" t="n">
        <v>3521</v>
      </c>
      <c r="B3527" s="98" t="n"/>
      <c r="C3527" s="113" t="n"/>
      <c r="D3527" s="113" t="n"/>
      <c r="E3527" s="114" t="n"/>
      <c r="F3527" s="28">
        <f>IFERROR(VLOOKUP(E3527,'أرصدة المخزن'!$A:$E,3,0),"")</f>
        <v/>
      </c>
      <c r="G3527" s="29">
        <f>IFERROR(VLOOKUP(E3527,'أرصدة المخزن'!$A:$H,4,FALSE),"")</f>
        <v/>
      </c>
      <c r="H3527" s="97" t="n"/>
      <c r="I3527" s="28" t="inlineStr">
        <is>
          <t>صرف</t>
        </is>
      </c>
      <c r="J3527" s="97" t="n"/>
      <c r="K3527" s="37">
        <f>IFERROR(VLOOKUP(E3527,'أرصدة المخزن'!$A:$H,8,0),"")</f>
        <v/>
      </c>
    </row>
    <row r="3528" ht="18" customHeight="1" s="138">
      <c r="A3528" s="97" t="n">
        <v>3522</v>
      </c>
      <c r="B3528" s="98" t="n"/>
      <c r="C3528" s="113" t="n"/>
      <c r="D3528" s="113" t="n"/>
      <c r="E3528" s="114" t="n"/>
      <c r="F3528" s="28">
        <f>IFERROR(VLOOKUP(E3528,'أرصدة المخزن'!$A:$E,3,0),"")</f>
        <v/>
      </c>
      <c r="G3528" s="29">
        <f>IFERROR(VLOOKUP(E3528,'أرصدة المخزن'!$A:$H,4,FALSE),"")</f>
        <v/>
      </c>
      <c r="H3528" s="97" t="n"/>
      <c r="I3528" s="28" t="inlineStr">
        <is>
          <t>صرف</t>
        </is>
      </c>
      <c r="J3528" s="97" t="n"/>
      <c r="K3528" s="37">
        <f>IFERROR(VLOOKUP(E3528,'أرصدة المخزن'!$A:$H,8,0),"")</f>
        <v/>
      </c>
    </row>
    <row r="3529" ht="18" customHeight="1" s="138">
      <c r="A3529" s="97" t="n">
        <v>3523</v>
      </c>
      <c r="B3529" s="98" t="n"/>
      <c r="C3529" s="113" t="n"/>
      <c r="D3529" s="113" t="n"/>
      <c r="E3529" s="114" t="n"/>
      <c r="F3529" s="28">
        <f>IFERROR(VLOOKUP(E3529,'أرصدة المخزن'!$A:$E,3,0),"")</f>
        <v/>
      </c>
      <c r="G3529" s="29">
        <f>IFERROR(VLOOKUP(E3529,'أرصدة المخزن'!$A:$H,4,FALSE),"")</f>
        <v/>
      </c>
      <c r="H3529" s="97" t="n"/>
      <c r="I3529" s="28" t="inlineStr">
        <is>
          <t>صرف</t>
        </is>
      </c>
      <c r="J3529" s="97" t="n"/>
      <c r="K3529" s="37">
        <f>IFERROR(VLOOKUP(E3529,'أرصدة المخزن'!$A:$H,8,0),"")</f>
        <v/>
      </c>
    </row>
    <row r="3530" ht="18" customHeight="1" s="138">
      <c r="A3530" s="97" t="n">
        <v>3524</v>
      </c>
      <c r="B3530" s="98" t="n"/>
      <c r="C3530" s="113" t="n"/>
      <c r="D3530" s="113" t="n"/>
      <c r="E3530" s="114" t="n"/>
      <c r="F3530" s="28">
        <f>IFERROR(VLOOKUP(E3530,'أرصدة المخزن'!$A:$E,3,0),"")</f>
        <v/>
      </c>
      <c r="G3530" s="29">
        <f>IFERROR(VLOOKUP(E3530,'أرصدة المخزن'!$A:$H,4,FALSE),"")</f>
        <v/>
      </c>
      <c r="H3530" s="97" t="n"/>
      <c r="I3530" s="28" t="inlineStr">
        <is>
          <t>صرف</t>
        </is>
      </c>
      <c r="J3530" s="97" t="n"/>
      <c r="K3530" s="37">
        <f>IFERROR(VLOOKUP(E3530,'أرصدة المخزن'!$A:$H,8,0),"")</f>
        <v/>
      </c>
    </row>
    <row r="3531" ht="18" customHeight="1" s="138">
      <c r="A3531" s="97" t="n">
        <v>3525</v>
      </c>
      <c r="B3531" s="98" t="n"/>
      <c r="C3531" s="113" t="n"/>
      <c r="D3531" s="113" t="n"/>
      <c r="E3531" s="114" t="n"/>
      <c r="F3531" s="28">
        <f>IFERROR(VLOOKUP(E3531,'أرصدة المخزن'!$A:$E,3,0),"")</f>
        <v/>
      </c>
      <c r="G3531" s="29">
        <f>IFERROR(VLOOKUP(E3531,'أرصدة المخزن'!$A:$H,4,FALSE),"")</f>
        <v/>
      </c>
      <c r="H3531" s="97" t="n"/>
      <c r="I3531" s="28" t="inlineStr">
        <is>
          <t>صرف</t>
        </is>
      </c>
      <c r="J3531" s="97" t="n"/>
      <c r="K3531" s="37">
        <f>IFERROR(VLOOKUP(E3531,'أرصدة المخزن'!$A:$H,8,0),"")</f>
        <v/>
      </c>
    </row>
    <row r="3532" ht="18" customHeight="1" s="138">
      <c r="A3532" s="97" t="n">
        <v>3526</v>
      </c>
      <c r="B3532" s="98" t="n"/>
      <c r="C3532" s="113" t="n"/>
      <c r="D3532" s="113" t="n"/>
      <c r="E3532" s="114" t="n"/>
      <c r="F3532" s="28">
        <f>IFERROR(VLOOKUP(E3532,'أرصدة المخزن'!$A:$E,3,0),"")</f>
        <v/>
      </c>
      <c r="G3532" s="29">
        <f>IFERROR(VLOOKUP(E3532,'أرصدة المخزن'!$A:$H,4,FALSE),"")</f>
        <v/>
      </c>
      <c r="H3532" s="97" t="n"/>
      <c r="I3532" s="28" t="inlineStr">
        <is>
          <t>صرف</t>
        </is>
      </c>
      <c r="J3532" s="97" t="n"/>
      <c r="K3532" s="37">
        <f>IFERROR(VLOOKUP(E3532,'أرصدة المخزن'!$A:$H,8,0),"")</f>
        <v/>
      </c>
    </row>
    <row r="3533" ht="18" customHeight="1" s="138">
      <c r="A3533" s="97" t="n">
        <v>3527</v>
      </c>
      <c r="B3533" s="98" t="n"/>
      <c r="C3533" s="113" t="n"/>
      <c r="D3533" s="113" t="n"/>
      <c r="E3533" s="114" t="n"/>
      <c r="F3533" s="28">
        <f>IFERROR(VLOOKUP(E3533,'أرصدة المخزن'!$A:$E,3,0),"")</f>
        <v/>
      </c>
      <c r="G3533" s="29">
        <f>IFERROR(VLOOKUP(E3533,'أرصدة المخزن'!$A:$H,4,FALSE),"")</f>
        <v/>
      </c>
      <c r="H3533" s="97" t="n"/>
      <c r="I3533" s="28" t="inlineStr">
        <is>
          <t>صرف</t>
        </is>
      </c>
      <c r="J3533" s="97" t="n"/>
      <c r="K3533" s="37">
        <f>IFERROR(VLOOKUP(E3533,'أرصدة المخزن'!$A:$H,8,0),"")</f>
        <v/>
      </c>
    </row>
    <row r="3534" ht="18" customHeight="1" s="138">
      <c r="A3534" s="97" t="n">
        <v>3528</v>
      </c>
      <c r="B3534" s="98" t="n"/>
      <c r="C3534" s="113" t="n"/>
      <c r="D3534" s="113" t="n"/>
      <c r="E3534" s="114" t="n"/>
      <c r="F3534" s="28">
        <f>IFERROR(VLOOKUP(E3534,'أرصدة المخزن'!$A:$E,3,0),"")</f>
        <v/>
      </c>
      <c r="G3534" s="29">
        <f>IFERROR(VLOOKUP(E3534,'أرصدة المخزن'!$A:$H,4,FALSE),"")</f>
        <v/>
      </c>
      <c r="H3534" s="97" t="n"/>
      <c r="I3534" s="28" t="inlineStr">
        <is>
          <t>صرف</t>
        </is>
      </c>
      <c r="J3534" s="97" t="n"/>
      <c r="K3534" s="37">
        <f>IFERROR(VLOOKUP(E3534,'أرصدة المخزن'!$A:$H,8,0),"")</f>
        <v/>
      </c>
    </row>
    <row r="3535" ht="18" customHeight="1" s="138">
      <c r="A3535" s="97" t="n">
        <v>3529</v>
      </c>
      <c r="B3535" s="98" t="n"/>
      <c r="C3535" s="113" t="n"/>
      <c r="D3535" s="113" t="n"/>
      <c r="E3535" s="114" t="n"/>
      <c r="F3535" s="28">
        <f>IFERROR(VLOOKUP(E3535,'أرصدة المخزن'!$A:$E,3,0),"")</f>
        <v/>
      </c>
      <c r="G3535" s="29">
        <f>IFERROR(VLOOKUP(E3535,'أرصدة المخزن'!$A:$H,4,FALSE),"")</f>
        <v/>
      </c>
      <c r="H3535" s="97" t="n"/>
      <c r="I3535" s="28" t="inlineStr">
        <is>
          <t>صرف</t>
        </is>
      </c>
      <c r="J3535" s="97" t="n"/>
      <c r="K3535" s="37">
        <f>IFERROR(VLOOKUP(E3535,'أرصدة المخزن'!$A:$H,8,0),"")</f>
        <v/>
      </c>
    </row>
    <row r="3536" ht="18" customHeight="1" s="138">
      <c r="A3536" s="97" t="n">
        <v>3530</v>
      </c>
      <c r="B3536" s="98" t="n"/>
      <c r="C3536" s="113" t="n"/>
      <c r="D3536" s="113" t="n"/>
      <c r="E3536" s="114" t="n"/>
      <c r="F3536" s="28">
        <f>IFERROR(VLOOKUP(E3536,'أرصدة المخزن'!$A:$E,3,0),"")</f>
        <v/>
      </c>
      <c r="G3536" s="29">
        <f>IFERROR(VLOOKUP(E3536,'أرصدة المخزن'!$A:$H,4,FALSE),"")</f>
        <v/>
      </c>
      <c r="H3536" s="97" t="n"/>
      <c r="I3536" s="28" t="inlineStr">
        <is>
          <t>صرف</t>
        </is>
      </c>
      <c r="J3536" s="97" t="n"/>
      <c r="K3536" s="37">
        <f>IFERROR(VLOOKUP(E3536,'أرصدة المخزن'!$A:$H,8,0),"")</f>
        <v/>
      </c>
    </row>
    <row r="3537" ht="18" customHeight="1" s="138">
      <c r="A3537" s="97" t="n">
        <v>3531</v>
      </c>
      <c r="B3537" s="98" t="n"/>
      <c r="C3537" s="113" t="n"/>
      <c r="D3537" s="113" t="n"/>
      <c r="E3537" s="114" t="n"/>
      <c r="F3537" s="28">
        <f>IFERROR(VLOOKUP(E3537,'أرصدة المخزن'!$A:$E,3,0),"")</f>
        <v/>
      </c>
      <c r="G3537" s="29">
        <f>IFERROR(VLOOKUP(E3537,'أرصدة المخزن'!$A:$H,4,FALSE),"")</f>
        <v/>
      </c>
      <c r="H3537" s="97" t="n"/>
      <c r="I3537" s="28" t="inlineStr">
        <is>
          <t>صرف</t>
        </is>
      </c>
      <c r="J3537" s="97" t="n"/>
      <c r="K3537" s="37">
        <f>IFERROR(VLOOKUP(E3537,'أرصدة المخزن'!$A:$H,8,0),"")</f>
        <v/>
      </c>
    </row>
    <row r="3538" ht="18" customHeight="1" s="138">
      <c r="A3538" s="97" t="n">
        <v>3532</v>
      </c>
      <c r="B3538" s="98" t="n"/>
      <c r="C3538" s="113" t="n"/>
      <c r="D3538" s="113" t="n"/>
      <c r="E3538" s="114" t="n"/>
      <c r="F3538" s="28">
        <f>IFERROR(VLOOKUP(E3538,'أرصدة المخزن'!$A:$E,3,0),"")</f>
        <v/>
      </c>
      <c r="G3538" s="29">
        <f>IFERROR(VLOOKUP(E3538,'أرصدة المخزن'!$A:$H,4,FALSE),"")</f>
        <v/>
      </c>
      <c r="H3538" s="97" t="n"/>
      <c r="I3538" s="28" t="inlineStr">
        <is>
          <t>صرف</t>
        </is>
      </c>
      <c r="J3538" s="97" t="n"/>
      <c r="K3538" s="37">
        <f>IFERROR(VLOOKUP(E3538,'أرصدة المخزن'!$A:$H,8,0),"")</f>
        <v/>
      </c>
    </row>
    <row r="3539" ht="18" customHeight="1" s="138">
      <c r="A3539" s="97" t="n">
        <v>3533</v>
      </c>
      <c r="B3539" s="98" t="n"/>
      <c r="C3539" s="113" t="n"/>
      <c r="D3539" s="113" t="n"/>
      <c r="E3539" s="114" t="n"/>
      <c r="F3539" s="28">
        <f>IFERROR(VLOOKUP(E3539,'أرصدة المخزن'!$A:$E,3,0),"")</f>
        <v/>
      </c>
      <c r="G3539" s="29">
        <f>IFERROR(VLOOKUP(E3539,'أرصدة المخزن'!$A:$H,4,FALSE),"")</f>
        <v/>
      </c>
      <c r="H3539" s="97" t="n"/>
      <c r="I3539" s="28" t="inlineStr">
        <is>
          <t>صرف</t>
        </is>
      </c>
      <c r="J3539" s="97" t="n"/>
      <c r="K3539" s="37">
        <f>IFERROR(VLOOKUP(E3539,'أرصدة المخزن'!$A:$H,8,0),"")</f>
        <v/>
      </c>
    </row>
    <row r="3540" ht="18" customHeight="1" s="138">
      <c r="A3540" s="97" t="n">
        <v>3534</v>
      </c>
      <c r="B3540" s="98" t="n"/>
      <c r="C3540" s="113" t="n"/>
      <c r="D3540" s="113" t="n"/>
      <c r="E3540" s="114" t="n"/>
      <c r="F3540" s="28">
        <f>IFERROR(VLOOKUP(E3540,'أرصدة المخزن'!$A:$E,3,0),"")</f>
        <v/>
      </c>
      <c r="G3540" s="29">
        <f>IFERROR(VLOOKUP(E3540,'أرصدة المخزن'!$A:$H,4,FALSE),"")</f>
        <v/>
      </c>
      <c r="H3540" s="97" t="n"/>
      <c r="I3540" s="28" t="inlineStr">
        <is>
          <t>صرف</t>
        </is>
      </c>
      <c r="J3540" s="97" t="n"/>
      <c r="K3540" s="37">
        <f>IFERROR(VLOOKUP(E3540,'أرصدة المخزن'!$A:$H,8,0),"")</f>
        <v/>
      </c>
    </row>
    <row r="3541" ht="18" customHeight="1" s="138">
      <c r="A3541" s="97" t="n">
        <v>3535</v>
      </c>
      <c r="B3541" s="98" t="n"/>
      <c r="C3541" s="113" t="n"/>
      <c r="D3541" s="113" t="n"/>
      <c r="E3541" s="114" t="n"/>
      <c r="F3541" s="28">
        <f>IFERROR(VLOOKUP(E3541,'أرصدة المخزن'!$A:$E,3,0),"")</f>
        <v/>
      </c>
      <c r="G3541" s="29">
        <f>IFERROR(VLOOKUP(E3541,'أرصدة المخزن'!$A:$H,4,FALSE),"")</f>
        <v/>
      </c>
      <c r="H3541" s="97" t="n"/>
      <c r="I3541" s="28" t="inlineStr">
        <is>
          <t>صرف</t>
        </is>
      </c>
      <c r="J3541" s="97" t="n"/>
      <c r="K3541" s="37">
        <f>IFERROR(VLOOKUP(E3541,'أرصدة المخزن'!$A:$H,8,0),"")</f>
        <v/>
      </c>
    </row>
    <row r="3542" ht="18" customHeight="1" s="138">
      <c r="A3542" s="97" t="n">
        <v>3536</v>
      </c>
      <c r="B3542" s="98" t="n"/>
      <c r="C3542" s="113" t="n"/>
      <c r="D3542" s="113" t="n"/>
      <c r="E3542" s="114" t="n"/>
      <c r="F3542" s="28">
        <f>IFERROR(VLOOKUP(E3542,'أرصدة المخزن'!$A:$E,3,0),"")</f>
        <v/>
      </c>
      <c r="G3542" s="29">
        <f>IFERROR(VLOOKUP(E3542,'أرصدة المخزن'!$A:$H,4,FALSE),"")</f>
        <v/>
      </c>
      <c r="H3542" s="97" t="n"/>
      <c r="I3542" s="28" t="inlineStr">
        <is>
          <t>صرف</t>
        </is>
      </c>
      <c r="J3542" s="97" t="n"/>
      <c r="K3542" s="37">
        <f>IFERROR(VLOOKUP(E3542,'أرصدة المخزن'!$A:$H,8,0),"")</f>
        <v/>
      </c>
    </row>
    <row r="3543" ht="18" customHeight="1" s="138">
      <c r="A3543" s="97" t="n">
        <v>3537</v>
      </c>
      <c r="B3543" s="98" t="n"/>
      <c r="C3543" s="113" t="n"/>
      <c r="D3543" s="113" t="n"/>
      <c r="E3543" s="114" t="n"/>
      <c r="F3543" s="28">
        <f>IFERROR(VLOOKUP(E3543,'أرصدة المخزن'!$A:$E,3,0),"")</f>
        <v/>
      </c>
      <c r="G3543" s="29">
        <f>IFERROR(VLOOKUP(E3543,'أرصدة المخزن'!$A:$H,4,FALSE),"")</f>
        <v/>
      </c>
      <c r="H3543" s="97" t="n"/>
      <c r="I3543" s="28" t="inlineStr">
        <is>
          <t>صرف</t>
        </is>
      </c>
      <c r="J3543" s="97" t="n"/>
      <c r="K3543" s="37">
        <f>IFERROR(VLOOKUP(E3543,'أرصدة المخزن'!$A:$H,8,0),"")</f>
        <v/>
      </c>
    </row>
    <row r="3544" ht="18" customHeight="1" s="138">
      <c r="A3544" s="97" t="n">
        <v>3538</v>
      </c>
      <c r="B3544" s="98" t="n"/>
      <c r="C3544" s="113" t="n"/>
      <c r="D3544" s="113" t="n"/>
      <c r="E3544" s="114" t="n"/>
      <c r="F3544" s="28">
        <f>IFERROR(VLOOKUP(E3544,'أرصدة المخزن'!$A:$E,3,0),"")</f>
        <v/>
      </c>
      <c r="G3544" s="29">
        <f>IFERROR(VLOOKUP(E3544,'أرصدة المخزن'!$A:$H,4,FALSE),"")</f>
        <v/>
      </c>
      <c r="H3544" s="97" t="n"/>
      <c r="I3544" s="28" t="inlineStr">
        <is>
          <t>صرف</t>
        </is>
      </c>
      <c r="J3544" s="97" t="n"/>
      <c r="K3544" s="37">
        <f>IFERROR(VLOOKUP(E3544,'أرصدة المخزن'!$A:$H,8,0),"")</f>
        <v/>
      </c>
    </row>
    <row r="3545" ht="18" customHeight="1" s="138">
      <c r="A3545" s="97" t="n">
        <v>3539</v>
      </c>
      <c r="B3545" s="98" t="n"/>
      <c r="C3545" s="113" t="n"/>
      <c r="D3545" s="113" t="n"/>
      <c r="E3545" s="114" t="n"/>
      <c r="F3545" s="28">
        <f>IFERROR(VLOOKUP(E3545,'أرصدة المخزن'!$A:$E,3,0),"")</f>
        <v/>
      </c>
      <c r="G3545" s="29">
        <f>IFERROR(VLOOKUP(E3545,'أرصدة المخزن'!$A:$H,4,FALSE),"")</f>
        <v/>
      </c>
      <c r="H3545" s="97" t="n"/>
      <c r="I3545" s="28" t="inlineStr">
        <is>
          <t>صرف</t>
        </is>
      </c>
      <c r="J3545" s="97" t="n"/>
      <c r="K3545" s="37">
        <f>IFERROR(VLOOKUP(E3545,'أرصدة المخزن'!$A:$H,8,0),"")</f>
        <v/>
      </c>
    </row>
    <row r="3546" ht="18" customHeight="1" s="138">
      <c r="A3546" s="97" t="n">
        <v>3540</v>
      </c>
      <c r="B3546" s="98" t="n"/>
      <c r="C3546" s="113" t="n"/>
      <c r="D3546" s="113" t="n"/>
      <c r="E3546" s="114" t="n"/>
      <c r="F3546" s="28">
        <f>IFERROR(VLOOKUP(E3546,'أرصدة المخزن'!$A:$E,3,0),"")</f>
        <v/>
      </c>
      <c r="G3546" s="29">
        <f>IFERROR(VLOOKUP(E3546,'أرصدة المخزن'!$A:$H,4,FALSE),"")</f>
        <v/>
      </c>
      <c r="H3546" s="97" t="n"/>
      <c r="I3546" s="28" t="inlineStr">
        <is>
          <t>صرف</t>
        </is>
      </c>
      <c r="J3546" s="97" t="n"/>
      <c r="K3546" s="37">
        <f>IFERROR(VLOOKUP(E3546,'أرصدة المخزن'!$A:$H,8,0),"")</f>
        <v/>
      </c>
    </row>
    <row r="3547" ht="18" customHeight="1" s="138">
      <c r="A3547" s="97" t="n">
        <v>3541</v>
      </c>
      <c r="B3547" s="98" t="n"/>
      <c r="C3547" s="113" t="n"/>
      <c r="D3547" s="113" t="n"/>
      <c r="E3547" s="114" t="n"/>
      <c r="F3547" s="28">
        <f>IFERROR(VLOOKUP(E3547,'أرصدة المخزن'!$A:$E,3,0),"")</f>
        <v/>
      </c>
      <c r="G3547" s="29">
        <f>IFERROR(VLOOKUP(E3547,'أرصدة المخزن'!$A:$H,4,FALSE),"")</f>
        <v/>
      </c>
      <c r="H3547" s="97" t="n"/>
      <c r="I3547" s="28" t="inlineStr">
        <is>
          <t>صرف</t>
        </is>
      </c>
      <c r="J3547" s="97" t="n"/>
      <c r="K3547" s="37">
        <f>IFERROR(VLOOKUP(E3547,'أرصدة المخزن'!$A:$H,8,0),"")</f>
        <v/>
      </c>
    </row>
    <row r="3548" ht="18" customHeight="1" s="138">
      <c r="A3548" s="97" t="n">
        <v>3542</v>
      </c>
      <c r="B3548" s="98" t="n"/>
      <c r="C3548" s="113" t="n"/>
      <c r="D3548" s="113" t="n"/>
      <c r="E3548" s="114" t="n"/>
      <c r="F3548" s="28">
        <f>IFERROR(VLOOKUP(E3548,'أرصدة المخزن'!$A:$E,3,0),"")</f>
        <v/>
      </c>
      <c r="G3548" s="29">
        <f>IFERROR(VLOOKUP(E3548,'أرصدة المخزن'!$A:$H,4,FALSE),"")</f>
        <v/>
      </c>
      <c r="H3548" s="97" t="n"/>
      <c r="I3548" s="28" t="inlineStr">
        <is>
          <t>صرف</t>
        </is>
      </c>
      <c r="J3548" s="97" t="n"/>
      <c r="K3548" s="37">
        <f>IFERROR(VLOOKUP(E3548,'أرصدة المخزن'!$A:$H,8,0),"")</f>
        <v/>
      </c>
    </row>
    <row r="3549" ht="18" customHeight="1" s="138">
      <c r="A3549" s="97" t="n">
        <v>3543</v>
      </c>
      <c r="B3549" s="98" t="n"/>
      <c r="C3549" s="113" t="n"/>
      <c r="D3549" s="113" t="n"/>
      <c r="E3549" s="114" t="n"/>
      <c r="F3549" s="28">
        <f>IFERROR(VLOOKUP(E3549,'أرصدة المخزن'!$A:$E,3,0),"")</f>
        <v/>
      </c>
      <c r="G3549" s="29">
        <f>IFERROR(VLOOKUP(E3549,'أرصدة المخزن'!$A:$H,4,FALSE),"")</f>
        <v/>
      </c>
      <c r="H3549" s="97" t="n"/>
      <c r="I3549" s="28" t="inlineStr">
        <is>
          <t>صرف</t>
        </is>
      </c>
      <c r="J3549" s="97" t="n"/>
      <c r="K3549" s="37">
        <f>IFERROR(VLOOKUP(E3549,'أرصدة المخزن'!$A:$H,8,0),"")</f>
        <v/>
      </c>
    </row>
    <row r="3550" ht="18" customHeight="1" s="138">
      <c r="A3550" s="97" t="n">
        <v>3544</v>
      </c>
      <c r="B3550" s="98" t="n"/>
      <c r="C3550" s="113" t="n"/>
      <c r="D3550" s="113" t="n"/>
      <c r="E3550" s="114" t="n"/>
      <c r="F3550" s="28">
        <f>IFERROR(VLOOKUP(E3550,'أرصدة المخزن'!$A:$E,3,0),"")</f>
        <v/>
      </c>
      <c r="G3550" s="29">
        <f>IFERROR(VLOOKUP(E3550,'أرصدة المخزن'!$A:$H,4,FALSE),"")</f>
        <v/>
      </c>
      <c r="H3550" s="97" t="n"/>
      <c r="I3550" s="28" t="inlineStr">
        <is>
          <t>صرف</t>
        </is>
      </c>
      <c r="J3550" s="97" t="n"/>
      <c r="K3550" s="37">
        <f>IFERROR(VLOOKUP(E3550,'أرصدة المخزن'!$A:$H,8,0),"")</f>
        <v/>
      </c>
    </row>
    <row r="3551" ht="18" customHeight="1" s="138">
      <c r="A3551" s="97" t="n">
        <v>3545</v>
      </c>
      <c r="B3551" s="98" t="n"/>
      <c r="C3551" s="113" t="n"/>
      <c r="D3551" s="113" t="n"/>
      <c r="E3551" s="114" t="n"/>
      <c r="F3551" s="28">
        <f>IFERROR(VLOOKUP(E3551,'أرصدة المخزن'!$A:$E,3,0),"")</f>
        <v/>
      </c>
      <c r="G3551" s="29">
        <f>IFERROR(VLOOKUP(E3551,'أرصدة المخزن'!$A:$H,4,FALSE),"")</f>
        <v/>
      </c>
      <c r="H3551" s="97" t="n"/>
      <c r="I3551" s="28" t="inlineStr">
        <is>
          <t>صرف</t>
        </is>
      </c>
      <c r="J3551" s="97" t="n"/>
      <c r="K3551" s="37">
        <f>IFERROR(VLOOKUP(E3551,'أرصدة المخزن'!$A:$H,8,0),"")</f>
        <v/>
      </c>
    </row>
    <row r="3552" ht="18" customHeight="1" s="138">
      <c r="A3552" s="97" t="n">
        <v>3546</v>
      </c>
      <c r="B3552" s="98" t="n"/>
      <c r="C3552" s="113" t="n"/>
      <c r="D3552" s="113" t="n"/>
      <c r="E3552" s="114" t="n"/>
      <c r="F3552" s="28">
        <f>IFERROR(VLOOKUP(E3552,'أرصدة المخزن'!$A:$E,3,0),"")</f>
        <v/>
      </c>
      <c r="G3552" s="29">
        <f>IFERROR(VLOOKUP(E3552,'أرصدة المخزن'!$A:$H,4,FALSE),"")</f>
        <v/>
      </c>
      <c r="H3552" s="97" t="n"/>
      <c r="I3552" s="28" t="inlineStr">
        <is>
          <t>صرف</t>
        </is>
      </c>
      <c r="J3552" s="97" t="n"/>
      <c r="K3552" s="37">
        <f>IFERROR(VLOOKUP(E3552,'أرصدة المخزن'!$A:$H,8,0),"")</f>
        <v/>
      </c>
    </row>
    <row r="3553" ht="18" customHeight="1" s="138">
      <c r="A3553" s="97" t="n">
        <v>3547</v>
      </c>
      <c r="B3553" s="98" t="n"/>
      <c r="C3553" s="113" t="n"/>
      <c r="D3553" s="113" t="n"/>
      <c r="E3553" s="114" t="n"/>
      <c r="F3553" s="28">
        <f>IFERROR(VLOOKUP(E3553,'أرصدة المخزن'!$A:$E,3,0),"")</f>
        <v/>
      </c>
      <c r="G3553" s="29">
        <f>IFERROR(VLOOKUP(E3553,'أرصدة المخزن'!$A:$H,4,FALSE),"")</f>
        <v/>
      </c>
      <c r="H3553" s="97" t="n"/>
      <c r="I3553" s="28" t="inlineStr">
        <is>
          <t>صرف</t>
        </is>
      </c>
      <c r="J3553" s="97" t="n"/>
      <c r="K3553" s="37">
        <f>IFERROR(VLOOKUP(E3553,'أرصدة المخزن'!$A:$H,8,0),"")</f>
        <v/>
      </c>
    </row>
    <row r="3554" ht="18" customHeight="1" s="138">
      <c r="A3554" s="97" t="n">
        <v>3548</v>
      </c>
      <c r="B3554" s="98" t="n"/>
      <c r="C3554" s="113" t="n"/>
      <c r="D3554" s="113" t="n"/>
      <c r="E3554" s="114" t="n"/>
      <c r="F3554" s="28">
        <f>IFERROR(VLOOKUP(E3554,'أرصدة المخزن'!$A:$E,3,0),"")</f>
        <v/>
      </c>
      <c r="G3554" s="29">
        <f>IFERROR(VLOOKUP(E3554,'أرصدة المخزن'!$A:$H,4,FALSE),"")</f>
        <v/>
      </c>
      <c r="H3554" s="97" t="n"/>
      <c r="I3554" s="28" t="inlineStr">
        <is>
          <t>صرف</t>
        </is>
      </c>
      <c r="J3554" s="97" t="n"/>
      <c r="K3554" s="37">
        <f>IFERROR(VLOOKUP(E3554,'أرصدة المخزن'!$A:$H,8,0),"")</f>
        <v/>
      </c>
    </row>
    <row r="3555" ht="18" customHeight="1" s="138">
      <c r="A3555" s="97" t="n">
        <v>3549</v>
      </c>
      <c r="B3555" s="98" t="n"/>
      <c r="C3555" s="113" t="n"/>
      <c r="D3555" s="113" t="n"/>
      <c r="E3555" s="114" t="n"/>
      <c r="F3555" s="28">
        <f>IFERROR(VLOOKUP(E3555,'أرصدة المخزن'!$A:$E,3,0),"")</f>
        <v/>
      </c>
      <c r="G3555" s="29">
        <f>IFERROR(VLOOKUP(E3555,'أرصدة المخزن'!$A:$H,4,FALSE),"")</f>
        <v/>
      </c>
      <c r="H3555" s="97" t="n"/>
      <c r="I3555" s="28" t="inlineStr">
        <is>
          <t>صرف</t>
        </is>
      </c>
      <c r="J3555" s="97" t="n"/>
      <c r="K3555" s="37">
        <f>IFERROR(VLOOKUP(E3555,'أرصدة المخزن'!$A:$H,8,0),"")</f>
        <v/>
      </c>
    </row>
    <row r="3556" ht="18" customHeight="1" s="138">
      <c r="A3556" s="97" t="n">
        <v>3550</v>
      </c>
      <c r="B3556" s="98" t="n"/>
      <c r="C3556" s="113" t="n"/>
      <c r="D3556" s="113" t="n"/>
      <c r="E3556" s="114" t="n"/>
      <c r="F3556" s="28">
        <f>IFERROR(VLOOKUP(E3556,'أرصدة المخزن'!$A:$E,3,0),"")</f>
        <v/>
      </c>
      <c r="G3556" s="29">
        <f>IFERROR(VLOOKUP(E3556,'أرصدة المخزن'!$A:$H,4,FALSE),"")</f>
        <v/>
      </c>
      <c r="H3556" s="97" t="n"/>
      <c r="I3556" s="28" t="inlineStr">
        <is>
          <t>صرف</t>
        </is>
      </c>
      <c r="J3556" s="97" t="n"/>
      <c r="K3556" s="37">
        <f>IFERROR(VLOOKUP(E3556,'أرصدة المخزن'!$A:$H,8,0),"")</f>
        <v/>
      </c>
    </row>
    <row r="3557" ht="18" customHeight="1" s="138">
      <c r="A3557" s="97" t="n">
        <v>3551</v>
      </c>
      <c r="B3557" s="98" t="n"/>
      <c r="C3557" s="113" t="n"/>
      <c r="D3557" s="113" t="n"/>
      <c r="E3557" s="114" t="n"/>
      <c r="F3557" s="28">
        <f>IFERROR(VLOOKUP(E3557,'أرصدة المخزن'!$A:$E,3,0),"")</f>
        <v/>
      </c>
      <c r="G3557" s="29">
        <f>IFERROR(VLOOKUP(E3557,'أرصدة المخزن'!$A:$H,4,FALSE),"")</f>
        <v/>
      </c>
      <c r="H3557" s="97" t="n"/>
      <c r="I3557" s="28" t="inlineStr">
        <is>
          <t>صرف</t>
        </is>
      </c>
      <c r="J3557" s="97" t="n"/>
      <c r="K3557" s="37">
        <f>IFERROR(VLOOKUP(E3557,'أرصدة المخزن'!$A:$H,8,0),"")</f>
        <v/>
      </c>
    </row>
    <row r="3558" ht="18" customHeight="1" s="138">
      <c r="A3558" s="97" t="n">
        <v>3552</v>
      </c>
      <c r="B3558" s="98" t="n"/>
      <c r="C3558" s="113" t="n"/>
      <c r="D3558" s="113" t="n"/>
      <c r="E3558" s="114" t="n"/>
      <c r="F3558" s="28">
        <f>IFERROR(VLOOKUP(E3558,'أرصدة المخزن'!$A:$E,3,0),"")</f>
        <v/>
      </c>
      <c r="G3558" s="29">
        <f>IFERROR(VLOOKUP(E3558,'أرصدة المخزن'!$A:$H,4,FALSE),"")</f>
        <v/>
      </c>
      <c r="H3558" s="97" t="n"/>
      <c r="I3558" s="28" t="inlineStr">
        <is>
          <t>صرف</t>
        </is>
      </c>
      <c r="J3558" s="97" t="n"/>
      <c r="K3558" s="37">
        <f>IFERROR(VLOOKUP(E3558,'أرصدة المخزن'!$A:$H,8,0),"")</f>
        <v/>
      </c>
    </row>
    <row r="3559" ht="18" customHeight="1" s="138">
      <c r="A3559" s="97" t="n">
        <v>3553</v>
      </c>
      <c r="B3559" s="98" t="n"/>
      <c r="C3559" s="113" t="n"/>
      <c r="D3559" s="113" t="n"/>
      <c r="E3559" s="114" t="n"/>
      <c r="F3559" s="28">
        <f>IFERROR(VLOOKUP(E3559,'أرصدة المخزن'!$A:$E,3,0),"")</f>
        <v/>
      </c>
      <c r="G3559" s="29">
        <f>IFERROR(VLOOKUP(E3559,'أرصدة المخزن'!$A:$H,4,FALSE),"")</f>
        <v/>
      </c>
      <c r="H3559" s="97" t="n"/>
      <c r="I3559" s="28" t="inlineStr">
        <is>
          <t>صرف</t>
        </is>
      </c>
      <c r="J3559" s="97" t="n"/>
      <c r="K3559" s="37">
        <f>IFERROR(VLOOKUP(E3559,'أرصدة المخزن'!$A:$H,8,0),"")</f>
        <v/>
      </c>
    </row>
    <row r="3560" ht="18" customHeight="1" s="138">
      <c r="A3560" s="97" t="n">
        <v>3554</v>
      </c>
      <c r="B3560" s="98" t="n"/>
      <c r="C3560" s="113" t="n"/>
      <c r="D3560" s="113" t="n"/>
      <c r="E3560" s="114" t="n"/>
      <c r="F3560" s="28">
        <f>IFERROR(VLOOKUP(E3560,'أرصدة المخزن'!$A:$E,3,0),"")</f>
        <v/>
      </c>
      <c r="G3560" s="29">
        <f>IFERROR(VLOOKUP(E3560,'أرصدة المخزن'!$A:$H,4,FALSE),"")</f>
        <v/>
      </c>
      <c r="H3560" s="97" t="n"/>
      <c r="I3560" s="28" t="inlineStr">
        <is>
          <t>صرف</t>
        </is>
      </c>
      <c r="J3560" s="97" t="n"/>
      <c r="K3560" s="37">
        <f>IFERROR(VLOOKUP(E3560,'أرصدة المخزن'!$A:$H,8,0),"")</f>
        <v/>
      </c>
    </row>
    <row r="3561" ht="18" customHeight="1" s="138">
      <c r="A3561" s="97" t="n">
        <v>3555</v>
      </c>
      <c r="B3561" s="98" t="n"/>
      <c r="C3561" s="113" t="n"/>
      <c r="D3561" s="113" t="n"/>
      <c r="E3561" s="114" t="n"/>
      <c r="F3561" s="28">
        <f>IFERROR(VLOOKUP(E3561,'أرصدة المخزن'!$A:$E,3,0),"")</f>
        <v/>
      </c>
      <c r="G3561" s="29">
        <f>IFERROR(VLOOKUP(E3561,'أرصدة المخزن'!$A:$H,4,FALSE),"")</f>
        <v/>
      </c>
      <c r="H3561" s="97" t="n"/>
      <c r="I3561" s="28" t="inlineStr">
        <is>
          <t>صرف</t>
        </is>
      </c>
      <c r="J3561" s="97" t="n"/>
      <c r="K3561" s="37">
        <f>IFERROR(VLOOKUP(E3561,'أرصدة المخزن'!$A:$H,8,0),"")</f>
        <v/>
      </c>
    </row>
    <row r="3562" ht="18" customHeight="1" s="138">
      <c r="A3562" s="97" t="n">
        <v>3556</v>
      </c>
      <c r="B3562" s="98" t="n"/>
      <c r="C3562" s="113" t="n"/>
      <c r="D3562" s="113" t="n"/>
      <c r="E3562" s="114" t="n"/>
      <c r="F3562" s="28">
        <f>IFERROR(VLOOKUP(E3562,'أرصدة المخزن'!$A:$E,3,0),"")</f>
        <v/>
      </c>
      <c r="G3562" s="29">
        <f>IFERROR(VLOOKUP(E3562,'أرصدة المخزن'!$A:$H,4,FALSE),"")</f>
        <v/>
      </c>
      <c r="H3562" s="97" t="n"/>
      <c r="I3562" s="28" t="inlineStr">
        <is>
          <t>صرف</t>
        </is>
      </c>
      <c r="J3562" s="97" t="n"/>
      <c r="K3562" s="37">
        <f>IFERROR(VLOOKUP(E3562,'أرصدة المخزن'!$A:$H,8,0),"")</f>
        <v/>
      </c>
    </row>
    <row r="3563" ht="18" customHeight="1" s="138">
      <c r="A3563" s="97" t="n">
        <v>3557</v>
      </c>
      <c r="B3563" s="98" t="n"/>
      <c r="C3563" s="113" t="n"/>
      <c r="D3563" s="113" t="n"/>
      <c r="E3563" s="114" t="n"/>
      <c r="F3563" s="28">
        <f>IFERROR(VLOOKUP(E3563,'أرصدة المخزن'!$A:$E,3,0),"")</f>
        <v/>
      </c>
      <c r="G3563" s="29">
        <f>IFERROR(VLOOKUP(E3563,'أرصدة المخزن'!$A:$H,4,FALSE),"")</f>
        <v/>
      </c>
      <c r="H3563" s="97" t="n"/>
      <c r="I3563" s="28" t="inlineStr">
        <is>
          <t>صرف</t>
        </is>
      </c>
      <c r="J3563" s="97" t="n"/>
      <c r="K3563" s="37">
        <f>IFERROR(VLOOKUP(E3563,'أرصدة المخزن'!$A:$H,8,0),"")</f>
        <v/>
      </c>
    </row>
    <row r="3564" ht="18" customHeight="1" s="138">
      <c r="A3564" s="97" t="n">
        <v>3558</v>
      </c>
      <c r="B3564" s="98" t="n"/>
      <c r="C3564" s="113" t="n"/>
      <c r="D3564" s="113" t="n"/>
      <c r="E3564" s="114" t="n"/>
      <c r="F3564" s="28">
        <f>IFERROR(VLOOKUP(E3564,'أرصدة المخزن'!$A:$E,3,0),"")</f>
        <v/>
      </c>
      <c r="G3564" s="29">
        <f>IFERROR(VLOOKUP(E3564,'أرصدة المخزن'!$A:$H,4,FALSE),"")</f>
        <v/>
      </c>
      <c r="H3564" s="97" t="n"/>
      <c r="I3564" s="28" t="inlineStr">
        <is>
          <t>صرف</t>
        </is>
      </c>
      <c r="J3564" s="97" t="n"/>
      <c r="K3564" s="37">
        <f>IFERROR(VLOOKUP(E3564,'أرصدة المخزن'!$A:$H,8,0),"")</f>
        <v/>
      </c>
    </row>
    <row r="3565" ht="18" customHeight="1" s="138">
      <c r="A3565" s="97" t="n">
        <v>3559</v>
      </c>
      <c r="B3565" s="98" t="n"/>
      <c r="C3565" s="113" t="n"/>
      <c r="D3565" s="113" t="n"/>
      <c r="E3565" s="114" t="n"/>
      <c r="F3565" s="28">
        <f>IFERROR(VLOOKUP(E3565,'أرصدة المخزن'!$A:$E,3,0),"")</f>
        <v/>
      </c>
      <c r="G3565" s="29">
        <f>IFERROR(VLOOKUP(E3565,'أرصدة المخزن'!$A:$H,4,FALSE),"")</f>
        <v/>
      </c>
      <c r="H3565" s="97" t="n"/>
      <c r="I3565" s="28" t="inlineStr">
        <is>
          <t>صرف</t>
        </is>
      </c>
      <c r="J3565" s="97" t="n"/>
      <c r="K3565" s="37">
        <f>IFERROR(VLOOKUP(E3565,'أرصدة المخزن'!$A:$H,8,0),"")</f>
        <v/>
      </c>
    </row>
    <row r="3566" ht="18" customHeight="1" s="138">
      <c r="A3566" s="97" t="n">
        <v>3560</v>
      </c>
      <c r="B3566" s="98" t="n"/>
      <c r="C3566" s="113" t="n"/>
      <c r="D3566" s="113" t="n"/>
      <c r="E3566" s="114" t="n"/>
      <c r="F3566" s="28">
        <f>IFERROR(VLOOKUP(E3566,'أرصدة المخزن'!$A:$E,3,0),"")</f>
        <v/>
      </c>
      <c r="G3566" s="29">
        <f>IFERROR(VLOOKUP(E3566,'أرصدة المخزن'!$A:$H,4,FALSE),"")</f>
        <v/>
      </c>
      <c r="H3566" s="97" t="n"/>
      <c r="I3566" s="28" t="inlineStr">
        <is>
          <t>صرف</t>
        </is>
      </c>
      <c r="J3566" s="97" t="n"/>
      <c r="K3566" s="37">
        <f>IFERROR(VLOOKUP(E3566,'أرصدة المخزن'!$A:$H,8,0),"")</f>
        <v/>
      </c>
    </row>
    <row r="3567" ht="18" customHeight="1" s="138">
      <c r="A3567" s="97" t="n">
        <v>3561</v>
      </c>
      <c r="B3567" s="98" t="n"/>
      <c r="C3567" s="113" t="n"/>
      <c r="D3567" s="113" t="n"/>
      <c r="E3567" s="114" t="n"/>
      <c r="F3567" s="28">
        <f>IFERROR(VLOOKUP(E3567,'أرصدة المخزن'!$A:$E,3,0),"")</f>
        <v/>
      </c>
      <c r="G3567" s="29">
        <f>IFERROR(VLOOKUP(E3567,'أرصدة المخزن'!$A:$H,4,FALSE),"")</f>
        <v/>
      </c>
      <c r="H3567" s="97" t="n"/>
      <c r="I3567" s="28" t="inlineStr">
        <is>
          <t>صرف</t>
        </is>
      </c>
      <c r="J3567" s="97" t="n"/>
      <c r="K3567" s="37">
        <f>IFERROR(VLOOKUP(E3567,'أرصدة المخزن'!$A:$H,8,0),"")</f>
        <v/>
      </c>
    </row>
    <row r="3568" ht="18" customHeight="1" s="138">
      <c r="A3568" s="97" t="n">
        <v>3562</v>
      </c>
      <c r="B3568" s="98" t="n"/>
      <c r="C3568" s="113" t="n"/>
      <c r="D3568" s="113" t="n"/>
      <c r="E3568" s="114" t="n"/>
      <c r="F3568" s="28">
        <f>IFERROR(VLOOKUP(E3568,'أرصدة المخزن'!$A:$E,3,0),"")</f>
        <v/>
      </c>
      <c r="G3568" s="29">
        <f>IFERROR(VLOOKUP(E3568,'أرصدة المخزن'!$A:$H,4,FALSE),"")</f>
        <v/>
      </c>
      <c r="H3568" s="97" t="n"/>
      <c r="I3568" s="28" t="inlineStr">
        <is>
          <t>صرف</t>
        </is>
      </c>
      <c r="J3568" s="97" t="n"/>
      <c r="K3568" s="37">
        <f>IFERROR(VLOOKUP(E3568,'أرصدة المخزن'!$A:$H,8,0),"")</f>
        <v/>
      </c>
    </row>
    <row r="3569" ht="18" customHeight="1" s="138">
      <c r="A3569" s="97" t="n">
        <v>3563</v>
      </c>
      <c r="B3569" s="98" t="n"/>
      <c r="C3569" s="113" t="n"/>
      <c r="D3569" s="113" t="n"/>
      <c r="E3569" s="114" t="n"/>
      <c r="F3569" s="28">
        <f>IFERROR(VLOOKUP(E3569,'أرصدة المخزن'!$A:$E,3,0),"")</f>
        <v/>
      </c>
      <c r="G3569" s="29">
        <f>IFERROR(VLOOKUP(E3569,'أرصدة المخزن'!$A:$H,4,FALSE),"")</f>
        <v/>
      </c>
      <c r="H3569" s="97" t="n"/>
      <c r="I3569" s="28" t="inlineStr">
        <is>
          <t>صرف</t>
        </is>
      </c>
      <c r="J3569" s="97" t="n"/>
      <c r="K3569" s="37">
        <f>IFERROR(VLOOKUP(E3569,'أرصدة المخزن'!$A:$H,8,0),"")</f>
        <v/>
      </c>
    </row>
    <row r="3570" ht="18" customHeight="1" s="138">
      <c r="A3570" s="97" t="n">
        <v>3564</v>
      </c>
      <c r="B3570" s="98" t="n"/>
      <c r="C3570" s="113" t="n"/>
      <c r="D3570" s="113" t="n"/>
      <c r="E3570" s="114" t="n"/>
      <c r="F3570" s="28">
        <f>IFERROR(VLOOKUP(E3570,'أرصدة المخزن'!$A:$E,3,0),"")</f>
        <v/>
      </c>
      <c r="G3570" s="29">
        <f>IFERROR(VLOOKUP(E3570,'أرصدة المخزن'!$A:$H,4,FALSE),"")</f>
        <v/>
      </c>
      <c r="H3570" s="97" t="n"/>
      <c r="I3570" s="28" t="inlineStr">
        <is>
          <t>صرف</t>
        </is>
      </c>
      <c r="J3570" s="97" t="n"/>
      <c r="K3570" s="37">
        <f>IFERROR(VLOOKUP(E3570,'أرصدة المخزن'!$A:$H,8,0),"")</f>
        <v/>
      </c>
    </row>
    <row r="3571" ht="18" customHeight="1" s="138">
      <c r="A3571" s="97" t="n">
        <v>3565</v>
      </c>
      <c r="B3571" s="98" t="n"/>
      <c r="C3571" s="113" t="n"/>
      <c r="D3571" s="113" t="n"/>
      <c r="E3571" s="114" t="n"/>
      <c r="F3571" s="28">
        <f>IFERROR(VLOOKUP(E3571,'أرصدة المخزن'!$A:$E,3,0),"")</f>
        <v/>
      </c>
      <c r="G3571" s="29">
        <f>IFERROR(VLOOKUP(E3571,'أرصدة المخزن'!$A:$H,4,FALSE),"")</f>
        <v/>
      </c>
      <c r="H3571" s="97" t="n"/>
      <c r="I3571" s="28" t="inlineStr">
        <is>
          <t>صرف</t>
        </is>
      </c>
      <c r="J3571" s="97" t="n"/>
      <c r="K3571" s="37">
        <f>IFERROR(VLOOKUP(E3571,'أرصدة المخزن'!$A:$H,8,0),"")</f>
        <v/>
      </c>
    </row>
    <row r="3572" ht="18" customHeight="1" s="138">
      <c r="A3572" s="97" t="n">
        <v>3566</v>
      </c>
      <c r="B3572" s="98" t="n"/>
      <c r="C3572" s="113" t="n"/>
      <c r="D3572" s="113" t="n"/>
      <c r="E3572" s="114" t="n"/>
      <c r="F3572" s="28">
        <f>IFERROR(VLOOKUP(E3572,'أرصدة المخزن'!$A:$E,3,0),"")</f>
        <v/>
      </c>
      <c r="G3572" s="29">
        <f>IFERROR(VLOOKUP(E3572,'أرصدة المخزن'!$A:$H,4,FALSE),"")</f>
        <v/>
      </c>
      <c r="H3572" s="97" t="n"/>
      <c r="I3572" s="28" t="inlineStr">
        <is>
          <t>صرف</t>
        </is>
      </c>
      <c r="J3572" s="97" t="n"/>
      <c r="K3572" s="37">
        <f>IFERROR(VLOOKUP(E3572,'أرصدة المخزن'!$A:$H,8,0),"")</f>
        <v/>
      </c>
    </row>
    <row r="3573" ht="18" customHeight="1" s="138">
      <c r="A3573" s="97" t="n">
        <v>3567</v>
      </c>
      <c r="B3573" s="98" t="n"/>
      <c r="C3573" s="113" t="n"/>
      <c r="D3573" s="113" t="n"/>
      <c r="E3573" s="114" t="n"/>
      <c r="F3573" s="28">
        <f>IFERROR(VLOOKUP(E3573,'أرصدة المخزن'!$A:$E,3,0),"")</f>
        <v/>
      </c>
      <c r="G3573" s="29">
        <f>IFERROR(VLOOKUP(E3573,'أرصدة المخزن'!$A:$H,4,FALSE),"")</f>
        <v/>
      </c>
      <c r="H3573" s="97" t="n"/>
      <c r="I3573" s="28" t="inlineStr">
        <is>
          <t>صرف</t>
        </is>
      </c>
      <c r="J3573" s="97" t="n"/>
      <c r="K3573" s="37">
        <f>IFERROR(VLOOKUP(E3573,'أرصدة المخزن'!$A:$H,8,0),"")</f>
        <v/>
      </c>
    </row>
    <row r="3574" ht="18" customHeight="1" s="138">
      <c r="A3574" s="97" t="n">
        <v>3568</v>
      </c>
      <c r="B3574" s="98" t="n"/>
      <c r="C3574" s="113" t="n"/>
      <c r="D3574" s="113" t="n"/>
      <c r="E3574" s="114" t="n"/>
      <c r="F3574" s="28">
        <f>IFERROR(VLOOKUP(E3574,'أرصدة المخزن'!$A:$E,3,0),"")</f>
        <v/>
      </c>
      <c r="G3574" s="29">
        <f>IFERROR(VLOOKUP(E3574,'أرصدة المخزن'!$A:$H,4,FALSE),"")</f>
        <v/>
      </c>
      <c r="H3574" s="97" t="n"/>
      <c r="I3574" s="28" t="inlineStr">
        <is>
          <t>صرف</t>
        </is>
      </c>
      <c r="J3574" s="97" t="n"/>
      <c r="K3574" s="37">
        <f>IFERROR(VLOOKUP(E3574,'أرصدة المخزن'!$A:$H,8,0),"")</f>
        <v/>
      </c>
    </row>
    <row r="3575" ht="18" customHeight="1" s="138">
      <c r="A3575" s="97" t="n">
        <v>3569</v>
      </c>
      <c r="B3575" s="98" t="n"/>
      <c r="C3575" s="113" t="n"/>
      <c r="D3575" s="113" t="n"/>
      <c r="E3575" s="114" t="n"/>
      <c r="F3575" s="28">
        <f>IFERROR(VLOOKUP(E3575,'أرصدة المخزن'!$A:$E,3,0),"")</f>
        <v/>
      </c>
      <c r="G3575" s="29">
        <f>IFERROR(VLOOKUP(E3575,'أرصدة المخزن'!$A:$H,4,FALSE),"")</f>
        <v/>
      </c>
      <c r="H3575" s="97" t="n"/>
      <c r="I3575" s="28" t="inlineStr">
        <is>
          <t>صرف</t>
        </is>
      </c>
      <c r="J3575" s="97" t="n"/>
      <c r="K3575" s="37">
        <f>IFERROR(VLOOKUP(E3575,'أرصدة المخزن'!$A:$H,8,0),"")</f>
        <v/>
      </c>
    </row>
    <row r="3576" ht="18" customHeight="1" s="138">
      <c r="A3576" s="97" t="n">
        <v>3570</v>
      </c>
      <c r="B3576" s="98" t="n"/>
      <c r="C3576" s="113" t="n"/>
      <c r="D3576" s="113" t="n"/>
      <c r="E3576" s="114" t="n"/>
      <c r="F3576" s="28">
        <f>IFERROR(VLOOKUP(E3576,'أرصدة المخزن'!$A:$E,3,0),"")</f>
        <v/>
      </c>
      <c r="G3576" s="29">
        <f>IFERROR(VLOOKUP(E3576,'أرصدة المخزن'!$A:$H,4,FALSE),"")</f>
        <v/>
      </c>
      <c r="H3576" s="97" t="n"/>
      <c r="I3576" s="28" t="inlineStr">
        <is>
          <t>صرف</t>
        </is>
      </c>
      <c r="J3576" s="97" t="n"/>
      <c r="K3576" s="37">
        <f>IFERROR(VLOOKUP(E3576,'أرصدة المخزن'!$A:$H,8,0),"")</f>
        <v/>
      </c>
    </row>
    <row r="3577" ht="18" customHeight="1" s="138">
      <c r="A3577" s="97" t="n">
        <v>3571</v>
      </c>
      <c r="B3577" s="98" t="n"/>
      <c r="C3577" s="113" t="n"/>
      <c r="D3577" s="113" t="n"/>
      <c r="E3577" s="114" t="n"/>
      <c r="F3577" s="28">
        <f>IFERROR(VLOOKUP(E3577,'أرصدة المخزن'!$A:$E,3,0),"")</f>
        <v/>
      </c>
      <c r="G3577" s="29">
        <f>IFERROR(VLOOKUP(E3577,'أرصدة المخزن'!$A:$H,4,FALSE),"")</f>
        <v/>
      </c>
      <c r="H3577" s="97" t="n"/>
      <c r="I3577" s="28" t="inlineStr">
        <is>
          <t>صرف</t>
        </is>
      </c>
      <c r="J3577" s="97" t="n"/>
      <c r="K3577" s="37">
        <f>IFERROR(VLOOKUP(E3577,'أرصدة المخزن'!$A:$H,8,0),"")</f>
        <v/>
      </c>
    </row>
    <row r="3578" ht="18" customHeight="1" s="138">
      <c r="A3578" s="97" t="n">
        <v>3572</v>
      </c>
      <c r="B3578" s="98" t="n"/>
      <c r="C3578" s="113" t="n"/>
      <c r="D3578" s="113" t="n"/>
      <c r="E3578" s="114" t="n"/>
      <c r="F3578" s="28">
        <f>IFERROR(VLOOKUP(E3578,'أرصدة المخزن'!$A:$E,3,0),"")</f>
        <v/>
      </c>
      <c r="G3578" s="29">
        <f>IFERROR(VLOOKUP(E3578,'أرصدة المخزن'!$A:$H,4,FALSE),"")</f>
        <v/>
      </c>
      <c r="H3578" s="97" t="n"/>
      <c r="I3578" s="28" t="inlineStr">
        <is>
          <t>صرف</t>
        </is>
      </c>
      <c r="J3578" s="97" t="n"/>
      <c r="K3578" s="37">
        <f>IFERROR(VLOOKUP(E3578,'أرصدة المخزن'!$A:$H,8,0),"")</f>
        <v/>
      </c>
    </row>
    <row r="3579" ht="18" customHeight="1" s="138">
      <c r="A3579" s="97" t="n">
        <v>3573</v>
      </c>
      <c r="B3579" s="98" t="n"/>
      <c r="C3579" s="113" t="n"/>
      <c r="D3579" s="113" t="n"/>
      <c r="E3579" s="114" t="n"/>
      <c r="F3579" s="28">
        <f>IFERROR(VLOOKUP(E3579,'أرصدة المخزن'!$A:$E,3,0),"")</f>
        <v/>
      </c>
      <c r="G3579" s="29">
        <f>IFERROR(VLOOKUP(E3579,'أرصدة المخزن'!$A:$H,4,FALSE),"")</f>
        <v/>
      </c>
      <c r="H3579" s="97" t="n"/>
      <c r="I3579" s="28" t="inlineStr">
        <is>
          <t>صرف</t>
        </is>
      </c>
      <c r="J3579" s="97" t="n"/>
      <c r="K3579" s="37">
        <f>IFERROR(VLOOKUP(E3579,'أرصدة المخزن'!$A:$H,8,0),"")</f>
        <v/>
      </c>
    </row>
    <row r="3580" ht="18" customHeight="1" s="138">
      <c r="A3580" s="97" t="n">
        <v>3574</v>
      </c>
      <c r="B3580" s="98" t="n"/>
      <c r="C3580" s="113" t="n"/>
      <c r="D3580" s="113" t="n"/>
      <c r="E3580" s="114" t="n"/>
      <c r="F3580" s="28">
        <f>IFERROR(VLOOKUP(E3580,'أرصدة المخزن'!$A:$E,3,0),"")</f>
        <v/>
      </c>
      <c r="G3580" s="29">
        <f>IFERROR(VLOOKUP(E3580,'أرصدة المخزن'!$A:$H,4,FALSE),"")</f>
        <v/>
      </c>
      <c r="H3580" s="97" t="n"/>
      <c r="I3580" s="28" t="inlineStr">
        <is>
          <t>صرف</t>
        </is>
      </c>
      <c r="J3580" s="97" t="n"/>
      <c r="K3580" s="37">
        <f>IFERROR(VLOOKUP(E3580,'أرصدة المخزن'!$A:$H,8,0),"")</f>
        <v/>
      </c>
    </row>
    <row r="3581" ht="18" customHeight="1" s="138">
      <c r="A3581" s="97" t="n">
        <v>3575</v>
      </c>
      <c r="B3581" s="98" t="n"/>
      <c r="C3581" s="113" t="n"/>
      <c r="D3581" s="113" t="n"/>
      <c r="E3581" s="114" t="n"/>
      <c r="F3581" s="28">
        <f>IFERROR(VLOOKUP(E3581,'أرصدة المخزن'!$A:$E,3,0),"")</f>
        <v/>
      </c>
      <c r="G3581" s="29">
        <f>IFERROR(VLOOKUP(E3581,'أرصدة المخزن'!$A:$H,4,FALSE),"")</f>
        <v/>
      </c>
      <c r="H3581" s="97" t="n"/>
      <c r="I3581" s="28" t="inlineStr">
        <is>
          <t>صرف</t>
        </is>
      </c>
      <c r="J3581" s="97" t="n"/>
      <c r="K3581" s="37">
        <f>IFERROR(VLOOKUP(E3581,'أرصدة المخزن'!$A:$H,8,0),"")</f>
        <v/>
      </c>
    </row>
    <row r="3582" ht="18" customHeight="1" s="138">
      <c r="A3582" s="97" t="n">
        <v>3576</v>
      </c>
      <c r="B3582" s="98" t="n"/>
      <c r="C3582" s="113" t="n"/>
      <c r="D3582" s="113" t="n"/>
      <c r="E3582" s="114" t="n"/>
      <c r="F3582" s="28">
        <f>IFERROR(VLOOKUP(E3582,'أرصدة المخزن'!$A:$E,3,0),"")</f>
        <v/>
      </c>
      <c r="G3582" s="29">
        <f>IFERROR(VLOOKUP(E3582,'أرصدة المخزن'!$A:$H,4,FALSE),"")</f>
        <v/>
      </c>
      <c r="H3582" s="97" t="n"/>
      <c r="I3582" s="28" t="inlineStr">
        <is>
          <t>صرف</t>
        </is>
      </c>
      <c r="J3582" s="97" t="n"/>
      <c r="K3582" s="37">
        <f>IFERROR(VLOOKUP(E3582,'أرصدة المخزن'!$A:$H,8,0),"")</f>
        <v/>
      </c>
    </row>
    <row r="3583" ht="18" customHeight="1" s="138">
      <c r="A3583" s="97" t="n">
        <v>3577</v>
      </c>
      <c r="B3583" s="98" t="n"/>
      <c r="C3583" s="113" t="n"/>
      <c r="D3583" s="113" t="n"/>
      <c r="E3583" s="114" t="n"/>
      <c r="F3583" s="28">
        <f>IFERROR(VLOOKUP(E3583,'أرصدة المخزن'!$A:$E,3,0),"")</f>
        <v/>
      </c>
      <c r="G3583" s="29">
        <f>IFERROR(VLOOKUP(E3583,'أرصدة المخزن'!$A:$H,4,FALSE),"")</f>
        <v/>
      </c>
      <c r="H3583" s="97" t="n"/>
      <c r="I3583" s="28" t="inlineStr">
        <is>
          <t>صرف</t>
        </is>
      </c>
      <c r="J3583" s="97" t="n"/>
      <c r="K3583" s="37">
        <f>IFERROR(VLOOKUP(E3583,'أرصدة المخزن'!$A:$H,8,0),"")</f>
        <v/>
      </c>
    </row>
    <row r="3584" ht="18" customHeight="1" s="138">
      <c r="A3584" s="97" t="n">
        <v>3578</v>
      </c>
      <c r="B3584" s="98" t="n"/>
      <c r="C3584" s="113" t="n"/>
      <c r="D3584" s="113" t="n"/>
      <c r="E3584" s="114" t="n"/>
      <c r="F3584" s="28">
        <f>IFERROR(VLOOKUP(E3584,'أرصدة المخزن'!$A:$E,3,0),"")</f>
        <v/>
      </c>
      <c r="G3584" s="29">
        <f>IFERROR(VLOOKUP(E3584,'أرصدة المخزن'!$A:$H,4,FALSE),"")</f>
        <v/>
      </c>
      <c r="H3584" s="97" t="n"/>
      <c r="I3584" s="28" t="inlineStr">
        <is>
          <t>صرف</t>
        </is>
      </c>
      <c r="J3584" s="97" t="n"/>
      <c r="K3584" s="37">
        <f>IFERROR(VLOOKUP(E3584,'أرصدة المخزن'!$A:$H,8,0),"")</f>
        <v/>
      </c>
    </row>
    <row r="3585" ht="18" customHeight="1" s="138">
      <c r="A3585" s="97" t="n">
        <v>3579</v>
      </c>
      <c r="B3585" s="98" t="n"/>
      <c r="C3585" s="113" t="n"/>
      <c r="D3585" s="113" t="n"/>
      <c r="E3585" s="114" t="n"/>
      <c r="F3585" s="28">
        <f>IFERROR(VLOOKUP(E3585,'أرصدة المخزن'!$A:$E,3,0),"")</f>
        <v/>
      </c>
      <c r="G3585" s="29">
        <f>IFERROR(VLOOKUP(E3585,'أرصدة المخزن'!$A:$H,4,FALSE),"")</f>
        <v/>
      </c>
      <c r="H3585" s="97" t="n"/>
      <c r="I3585" s="28" t="inlineStr">
        <is>
          <t>صرف</t>
        </is>
      </c>
      <c r="J3585" s="97" t="n"/>
      <c r="K3585" s="37">
        <f>IFERROR(VLOOKUP(E3585,'أرصدة المخزن'!$A:$H,8,0),"")</f>
        <v/>
      </c>
    </row>
    <row r="3586" ht="18" customHeight="1" s="138">
      <c r="A3586" s="97" t="n">
        <v>3580</v>
      </c>
      <c r="B3586" s="98" t="n"/>
      <c r="C3586" s="113" t="n"/>
      <c r="D3586" s="113" t="n"/>
      <c r="E3586" s="114" t="n"/>
      <c r="F3586" s="28">
        <f>IFERROR(VLOOKUP(E3586,'أرصدة المخزن'!$A:$E,3,0),"")</f>
        <v/>
      </c>
      <c r="G3586" s="29">
        <f>IFERROR(VLOOKUP(E3586,'أرصدة المخزن'!$A:$H,4,FALSE),"")</f>
        <v/>
      </c>
      <c r="H3586" s="97" t="n"/>
      <c r="I3586" s="28" t="inlineStr">
        <is>
          <t>صرف</t>
        </is>
      </c>
      <c r="J3586" s="97" t="n"/>
      <c r="K3586" s="37">
        <f>IFERROR(VLOOKUP(E3586,'أرصدة المخزن'!$A:$H,8,0),"")</f>
        <v/>
      </c>
    </row>
    <row r="3587" ht="18" customHeight="1" s="138">
      <c r="A3587" s="97" t="n">
        <v>3581</v>
      </c>
      <c r="B3587" s="98" t="n"/>
      <c r="C3587" s="113" t="n"/>
      <c r="D3587" s="113" t="n"/>
      <c r="E3587" s="114" t="n"/>
      <c r="F3587" s="28">
        <f>IFERROR(VLOOKUP(E3587,'أرصدة المخزن'!$A:$E,3,0),"")</f>
        <v/>
      </c>
      <c r="G3587" s="29">
        <f>IFERROR(VLOOKUP(E3587,'أرصدة المخزن'!$A:$H,4,FALSE),"")</f>
        <v/>
      </c>
      <c r="H3587" s="97" t="n"/>
      <c r="I3587" s="28" t="inlineStr">
        <is>
          <t>صرف</t>
        </is>
      </c>
      <c r="J3587" s="97" t="n"/>
      <c r="K3587" s="37">
        <f>IFERROR(VLOOKUP(E3587,'أرصدة المخزن'!$A:$H,8,0),"")</f>
        <v/>
      </c>
    </row>
    <row r="3588" ht="18" customHeight="1" s="138">
      <c r="A3588" s="97" t="n">
        <v>3582</v>
      </c>
      <c r="B3588" s="98" t="n"/>
      <c r="C3588" s="113" t="n"/>
      <c r="D3588" s="113" t="n"/>
      <c r="E3588" s="114" t="n"/>
      <c r="F3588" s="28">
        <f>IFERROR(VLOOKUP(E3588,'أرصدة المخزن'!$A:$E,3,0),"")</f>
        <v/>
      </c>
      <c r="G3588" s="29">
        <f>IFERROR(VLOOKUP(E3588,'أرصدة المخزن'!$A:$H,4,FALSE),"")</f>
        <v/>
      </c>
      <c r="H3588" s="97" t="n"/>
      <c r="I3588" s="28" t="inlineStr">
        <is>
          <t>صرف</t>
        </is>
      </c>
      <c r="J3588" s="97" t="n"/>
      <c r="K3588" s="37">
        <f>IFERROR(VLOOKUP(E3588,'أرصدة المخزن'!$A:$H,8,0),"")</f>
        <v/>
      </c>
    </row>
    <row r="3589" ht="18" customHeight="1" s="138">
      <c r="A3589" s="97" t="n">
        <v>3583</v>
      </c>
      <c r="B3589" s="98" t="n"/>
      <c r="C3589" s="113" t="n"/>
      <c r="D3589" s="113" t="n"/>
      <c r="E3589" s="114" t="n"/>
      <c r="F3589" s="28">
        <f>IFERROR(VLOOKUP(E3589,'أرصدة المخزن'!$A:$E,3,0),"")</f>
        <v/>
      </c>
      <c r="G3589" s="29">
        <f>IFERROR(VLOOKUP(E3589,'أرصدة المخزن'!$A:$H,4,FALSE),"")</f>
        <v/>
      </c>
      <c r="H3589" s="97" t="n"/>
      <c r="I3589" s="28" t="inlineStr">
        <is>
          <t>صرف</t>
        </is>
      </c>
      <c r="J3589" s="97" t="n"/>
      <c r="K3589" s="37">
        <f>IFERROR(VLOOKUP(E3589,'أرصدة المخزن'!$A:$H,8,0),"")</f>
        <v/>
      </c>
    </row>
    <row r="3590" ht="18" customHeight="1" s="138">
      <c r="A3590" s="97" t="n">
        <v>3584</v>
      </c>
      <c r="B3590" s="98" t="n"/>
      <c r="C3590" s="113" t="n"/>
      <c r="D3590" s="113" t="n"/>
      <c r="E3590" s="114" t="n"/>
      <c r="F3590" s="28">
        <f>IFERROR(VLOOKUP(E3590,'أرصدة المخزن'!$A:$E,3,0),"")</f>
        <v/>
      </c>
      <c r="G3590" s="29">
        <f>IFERROR(VLOOKUP(E3590,'أرصدة المخزن'!$A:$H,4,FALSE),"")</f>
        <v/>
      </c>
      <c r="H3590" s="97" t="n"/>
      <c r="I3590" s="28" t="inlineStr">
        <is>
          <t>صرف</t>
        </is>
      </c>
      <c r="J3590" s="97" t="n"/>
      <c r="K3590" s="37">
        <f>IFERROR(VLOOKUP(E3590,'أرصدة المخزن'!$A:$H,8,0),"")</f>
        <v/>
      </c>
    </row>
    <row r="3591" ht="18" customHeight="1" s="138">
      <c r="A3591" s="97" t="n">
        <v>3585</v>
      </c>
      <c r="B3591" s="98" t="n"/>
      <c r="C3591" s="113" t="n"/>
      <c r="D3591" s="113" t="n"/>
      <c r="E3591" s="114" t="n"/>
      <c r="F3591" s="28">
        <f>IFERROR(VLOOKUP(E3591,'أرصدة المخزن'!$A:$E,3,0),"")</f>
        <v/>
      </c>
      <c r="G3591" s="29">
        <f>IFERROR(VLOOKUP(E3591,'أرصدة المخزن'!$A:$H,4,FALSE),"")</f>
        <v/>
      </c>
      <c r="H3591" s="97" t="n"/>
      <c r="I3591" s="28" t="inlineStr">
        <is>
          <t>صرف</t>
        </is>
      </c>
      <c r="J3591" s="97" t="n"/>
      <c r="K3591" s="37">
        <f>IFERROR(VLOOKUP(E3591,'أرصدة المخزن'!$A:$H,8,0),"")</f>
        <v/>
      </c>
    </row>
    <row r="3592" ht="18" customHeight="1" s="138">
      <c r="A3592" s="97" t="n">
        <v>3586</v>
      </c>
      <c r="B3592" s="98" t="n"/>
      <c r="C3592" s="113" t="n"/>
      <c r="D3592" s="113" t="n"/>
      <c r="E3592" s="114" t="n"/>
      <c r="F3592" s="28">
        <f>IFERROR(VLOOKUP(E3592,'أرصدة المخزن'!$A:$E,3,0),"")</f>
        <v/>
      </c>
      <c r="G3592" s="29">
        <f>IFERROR(VLOOKUP(E3592,'أرصدة المخزن'!$A:$H,4,FALSE),"")</f>
        <v/>
      </c>
      <c r="H3592" s="97" t="n"/>
      <c r="I3592" s="28" t="inlineStr">
        <is>
          <t>صرف</t>
        </is>
      </c>
      <c r="J3592" s="97" t="n"/>
      <c r="K3592" s="37">
        <f>IFERROR(VLOOKUP(E3592,'أرصدة المخزن'!$A:$H,8,0),"")</f>
        <v/>
      </c>
    </row>
    <row r="3593" ht="18" customHeight="1" s="138">
      <c r="A3593" s="97" t="n">
        <v>3587</v>
      </c>
      <c r="B3593" s="98" t="n"/>
      <c r="C3593" s="113" t="n"/>
      <c r="D3593" s="113" t="n"/>
      <c r="E3593" s="114" t="n"/>
      <c r="F3593" s="28">
        <f>IFERROR(VLOOKUP(E3593,'أرصدة المخزن'!$A:$E,3,0),"")</f>
        <v/>
      </c>
      <c r="G3593" s="29">
        <f>IFERROR(VLOOKUP(E3593,'أرصدة المخزن'!$A:$H,4,FALSE),"")</f>
        <v/>
      </c>
      <c r="H3593" s="97" t="n"/>
      <c r="I3593" s="28" t="inlineStr">
        <is>
          <t>صرف</t>
        </is>
      </c>
      <c r="J3593" s="97" t="n"/>
      <c r="K3593" s="37">
        <f>IFERROR(VLOOKUP(E3593,'أرصدة المخزن'!$A:$H,8,0),"")</f>
        <v/>
      </c>
    </row>
    <row r="3594" ht="18" customHeight="1" s="138">
      <c r="A3594" s="97" t="n">
        <v>3588</v>
      </c>
      <c r="B3594" s="98" t="n"/>
      <c r="C3594" s="113" t="n"/>
      <c r="D3594" s="113" t="n"/>
      <c r="E3594" s="114" t="n"/>
      <c r="F3594" s="28">
        <f>IFERROR(VLOOKUP(E3594,'أرصدة المخزن'!$A:$E,3,0),"")</f>
        <v/>
      </c>
      <c r="G3594" s="29">
        <f>IFERROR(VLOOKUP(E3594,'أرصدة المخزن'!$A:$H,4,FALSE),"")</f>
        <v/>
      </c>
      <c r="H3594" s="97" t="n"/>
      <c r="I3594" s="28" t="inlineStr">
        <is>
          <t>صرف</t>
        </is>
      </c>
      <c r="J3594" s="97" t="n"/>
      <c r="K3594" s="37">
        <f>IFERROR(VLOOKUP(E3594,'أرصدة المخزن'!$A:$H,8,0),"")</f>
        <v/>
      </c>
    </row>
    <row r="3595" ht="18" customHeight="1" s="138">
      <c r="A3595" s="97" t="n">
        <v>3589</v>
      </c>
      <c r="B3595" s="98" t="n"/>
      <c r="C3595" s="113" t="n"/>
      <c r="D3595" s="113" t="n"/>
      <c r="E3595" s="114" t="n"/>
      <c r="F3595" s="28">
        <f>IFERROR(VLOOKUP(E3595,'أرصدة المخزن'!$A:$E,3,0),"")</f>
        <v/>
      </c>
      <c r="G3595" s="29">
        <f>IFERROR(VLOOKUP(E3595,'أرصدة المخزن'!$A:$H,4,FALSE),"")</f>
        <v/>
      </c>
      <c r="H3595" s="97" t="n"/>
      <c r="I3595" s="28" t="inlineStr">
        <is>
          <t>صرف</t>
        </is>
      </c>
      <c r="J3595" s="97" t="n"/>
      <c r="K3595" s="37">
        <f>IFERROR(VLOOKUP(E3595,'أرصدة المخزن'!$A:$H,8,0),"")</f>
        <v/>
      </c>
    </row>
    <row r="3596" ht="18" customHeight="1" s="138">
      <c r="A3596" s="97" t="n">
        <v>3590</v>
      </c>
      <c r="B3596" s="98" t="n"/>
      <c r="C3596" s="113" t="n"/>
      <c r="D3596" s="113" t="n"/>
      <c r="E3596" s="114" t="n"/>
      <c r="F3596" s="28">
        <f>IFERROR(VLOOKUP(E3596,'أرصدة المخزن'!$A:$E,3,0),"")</f>
        <v/>
      </c>
      <c r="G3596" s="29">
        <f>IFERROR(VLOOKUP(E3596,'أرصدة المخزن'!$A:$H,4,FALSE),"")</f>
        <v/>
      </c>
      <c r="H3596" s="97" t="n"/>
      <c r="I3596" s="28" t="inlineStr">
        <is>
          <t>صرف</t>
        </is>
      </c>
      <c r="J3596" s="97" t="n"/>
      <c r="K3596" s="37">
        <f>IFERROR(VLOOKUP(E3596,'أرصدة المخزن'!$A:$H,8,0),"")</f>
        <v/>
      </c>
    </row>
    <row r="3597" ht="18" customHeight="1" s="138">
      <c r="A3597" s="97" t="n">
        <v>3591</v>
      </c>
      <c r="B3597" s="98" t="n"/>
      <c r="C3597" s="113" t="n"/>
      <c r="D3597" s="113" t="n"/>
      <c r="E3597" s="114" t="n"/>
      <c r="F3597" s="28">
        <f>IFERROR(VLOOKUP(E3597,'أرصدة المخزن'!$A:$E,3,0),"")</f>
        <v/>
      </c>
      <c r="G3597" s="29">
        <f>IFERROR(VLOOKUP(E3597,'أرصدة المخزن'!$A:$H,4,FALSE),"")</f>
        <v/>
      </c>
      <c r="H3597" s="97" t="n"/>
      <c r="I3597" s="28" t="inlineStr">
        <is>
          <t>صرف</t>
        </is>
      </c>
      <c r="J3597" s="97" t="n"/>
      <c r="K3597" s="37">
        <f>IFERROR(VLOOKUP(E3597,'أرصدة المخزن'!$A:$H,8,0),"")</f>
        <v/>
      </c>
    </row>
    <row r="3598" ht="18" customHeight="1" s="138">
      <c r="A3598" s="97" t="n">
        <v>3592</v>
      </c>
      <c r="B3598" s="98" t="n"/>
      <c r="C3598" s="113" t="n"/>
      <c r="D3598" s="113" t="n"/>
      <c r="E3598" s="114" t="n"/>
      <c r="F3598" s="28">
        <f>IFERROR(VLOOKUP(E3598,'أرصدة المخزن'!$A:$E,3,0),"")</f>
        <v/>
      </c>
      <c r="G3598" s="29">
        <f>IFERROR(VLOOKUP(E3598,'أرصدة المخزن'!$A:$H,4,FALSE),"")</f>
        <v/>
      </c>
      <c r="H3598" s="97" t="n"/>
      <c r="I3598" s="28" t="inlineStr">
        <is>
          <t>صرف</t>
        </is>
      </c>
      <c r="J3598" s="97" t="n"/>
      <c r="K3598" s="37">
        <f>IFERROR(VLOOKUP(E3598,'أرصدة المخزن'!$A:$H,8,0),"")</f>
        <v/>
      </c>
    </row>
    <row r="3599" ht="18" customHeight="1" s="138">
      <c r="A3599" s="97" t="n">
        <v>3593</v>
      </c>
      <c r="B3599" s="98" t="n"/>
      <c r="C3599" s="113" t="n"/>
      <c r="D3599" s="113" t="n"/>
      <c r="E3599" s="114" t="n"/>
      <c r="F3599" s="28">
        <f>IFERROR(VLOOKUP(E3599,'أرصدة المخزن'!$A:$E,3,0),"")</f>
        <v/>
      </c>
      <c r="G3599" s="29">
        <f>IFERROR(VLOOKUP(E3599,'أرصدة المخزن'!$A:$H,4,FALSE),"")</f>
        <v/>
      </c>
      <c r="H3599" s="97" t="n"/>
      <c r="I3599" s="28" t="inlineStr">
        <is>
          <t>صرف</t>
        </is>
      </c>
      <c r="J3599" s="97" t="n"/>
      <c r="K3599" s="37">
        <f>IFERROR(VLOOKUP(E3599,'أرصدة المخزن'!$A:$H,8,0),"")</f>
        <v/>
      </c>
    </row>
    <row r="3600" ht="18" customHeight="1" s="138">
      <c r="A3600" s="97" t="n">
        <v>3594</v>
      </c>
      <c r="B3600" s="98" t="n"/>
      <c r="C3600" s="113" t="n"/>
      <c r="D3600" s="113" t="n"/>
      <c r="E3600" s="114" t="n"/>
      <c r="F3600" s="28">
        <f>IFERROR(VLOOKUP(E3600,'أرصدة المخزن'!$A:$E,3,0),"")</f>
        <v/>
      </c>
      <c r="G3600" s="29">
        <f>IFERROR(VLOOKUP(E3600,'أرصدة المخزن'!$A:$H,4,FALSE),"")</f>
        <v/>
      </c>
      <c r="H3600" s="97" t="n"/>
      <c r="I3600" s="28" t="inlineStr">
        <is>
          <t>صرف</t>
        </is>
      </c>
      <c r="J3600" s="97" t="n"/>
      <c r="K3600" s="37">
        <f>IFERROR(VLOOKUP(E3600,'أرصدة المخزن'!$A:$H,8,0),"")</f>
        <v/>
      </c>
    </row>
    <row r="3601" ht="18" customHeight="1" s="138">
      <c r="A3601" s="97" t="n">
        <v>3595</v>
      </c>
      <c r="B3601" s="98" t="n"/>
      <c r="C3601" s="113" t="n"/>
      <c r="D3601" s="113" t="n"/>
      <c r="E3601" s="114" t="n"/>
      <c r="F3601" s="28">
        <f>IFERROR(VLOOKUP(E3601,'أرصدة المخزن'!$A:$E,3,0),"")</f>
        <v/>
      </c>
      <c r="G3601" s="29">
        <f>IFERROR(VLOOKUP(E3601,'أرصدة المخزن'!$A:$H,4,FALSE),"")</f>
        <v/>
      </c>
      <c r="H3601" s="97" t="n"/>
      <c r="I3601" s="28" t="inlineStr">
        <is>
          <t>صرف</t>
        </is>
      </c>
      <c r="J3601" s="97" t="n"/>
      <c r="K3601" s="37">
        <f>IFERROR(VLOOKUP(E3601,'أرصدة المخزن'!$A:$H,8,0),"")</f>
        <v/>
      </c>
    </row>
    <row r="3602" ht="18" customHeight="1" s="138">
      <c r="A3602" s="97" t="n">
        <v>3596</v>
      </c>
      <c r="B3602" s="98" t="n"/>
      <c r="C3602" s="113" t="n"/>
      <c r="D3602" s="113" t="n"/>
      <c r="E3602" s="114" t="n"/>
      <c r="F3602" s="28">
        <f>IFERROR(VLOOKUP(E3602,'أرصدة المخزن'!$A:$E,3,0),"")</f>
        <v/>
      </c>
      <c r="G3602" s="29">
        <f>IFERROR(VLOOKUP(E3602,'أرصدة المخزن'!$A:$H,4,FALSE),"")</f>
        <v/>
      </c>
      <c r="H3602" s="97" t="n"/>
      <c r="I3602" s="28" t="inlineStr">
        <is>
          <t>صرف</t>
        </is>
      </c>
      <c r="J3602" s="97" t="n"/>
      <c r="K3602" s="37">
        <f>IFERROR(VLOOKUP(E3602,'أرصدة المخزن'!$A:$H,8,0),"")</f>
        <v/>
      </c>
    </row>
    <row r="3603" ht="18" customHeight="1" s="138">
      <c r="A3603" s="97" t="n">
        <v>3597</v>
      </c>
      <c r="B3603" s="98" t="n"/>
      <c r="C3603" s="113" t="n"/>
      <c r="D3603" s="113" t="n"/>
      <c r="E3603" s="114" t="n"/>
      <c r="F3603" s="28">
        <f>IFERROR(VLOOKUP(E3603,'أرصدة المخزن'!$A:$E,3,0),"")</f>
        <v/>
      </c>
      <c r="G3603" s="29">
        <f>IFERROR(VLOOKUP(E3603,'أرصدة المخزن'!$A:$H,4,FALSE),"")</f>
        <v/>
      </c>
      <c r="H3603" s="97" t="n"/>
      <c r="I3603" s="28" t="inlineStr">
        <is>
          <t>صرف</t>
        </is>
      </c>
      <c r="J3603" s="97" t="n"/>
      <c r="K3603" s="37">
        <f>IFERROR(VLOOKUP(E3603,'أرصدة المخزن'!$A:$H,8,0),"")</f>
        <v/>
      </c>
    </row>
    <row r="3604" ht="18" customHeight="1" s="138">
      <c r="A3604" s="97" t="n">
        <v>3598</v>
      </c>
      <c r="B3604" s="98" t="n"/>
      <c r="C3604" s="113" t="n"/>
      <c r="D3604" s="113" t="n"/>
      <c r="E3604" s="114" t="n"/>
      <c r="F3604" s="28">
        <f>IFERROR(VLOOKUP(E3604,'أرصدة المخزن'!$A:$E,3,0),"")</f>
        <v/>
      </c>
      <c r="G3604" s="29">
        <f>IFERROR(VLOOKUP(E3604,'أرصدة المخزن'!$A:$H,4,FALSE),"")</f>
        <v/>
      </c>
      <c r="H3604" s="97" t="n"/>
      <c r="I3604" s="28" t="inlineStr">
        <is>
          <t>صرف</t>
        </is>
      </c>
      <c r="J3604" s="97" t="n"/>
      <c r="K3604" s="37">
        <f>IFERROR(VLOOKUP(E3604,'أرصدة المخزن'!$A:$H,8,0),"")</f>
        <v/>
      </c>
    </row>
    <row r="3605" ht="18" customHeight="1" s="138">
      <c r="A3605" s="97" t="n">
        <v>3599</v>
      </c>
      <c r="B3605" s="98" t="n"/>
      <c r="C3605" s="113" t="n"/>
      <c r="D3605" s="113" t="n"/>
      <c r="E3605" s="114" t="n"/>
      <c r="F3605" s="28">
        <f>IFERROR(VLOOKUP(E3605,'أرصدة المخزن'!$A:$E,3,0),"")</f>
        <v/>
      </c>
      <c r="G3605" s="29">
        <f>IFERROR(VLOOKUP(E3605,'أرصدة المخزن'!$A:$H,4,FALSE),"")</f>
        <v/>
      </c>
      <c r="H3605" s="97" t="n"/>
      <c r="I3605" s="28" t="inlineStr">
        <is>
          <t>صرف</t>
        </is>
      </c>
      <c r="J3605" s="97" t="n"/>
      <c r="K3605" s="37">
        <f>IFERROR(VLOOKUP(E3605,'أرصدة المخزن'!$A:$H,8,0),"")</f>
        <v/>
      </c>
    </row>
    <row r="3606" ht="18" customHeight="1" s="138">
      <c r="A3606" s="97" t="n">
        <v>3600</v>
      </c>
      <c r="B3606" s="98" t="n"/>
      <c r="C3606" s="113" t="n"/>
      <c r="D3606" s="113" t="n"/>
      <c r="E3606" s="114" t="n"/>
      <c r="F3606" s="28">
        <f>IFERROR(VLOOKUP(E3606,'أرصدة المخزن'!$A:$E,3,0),"")</f>
        <v/>
      </c>
      <c r="G3606" s="29">
        <f>IFERROR(VLOOKUP(E3606,'أرصدة المخزن'!$A:$H,4,FALSE),"")</f>
        <v/>
      </c>
      <c r="H3606" s="97" t="n"/>
      <c r="I3606" s="28" t="inlineStr">
        <is>
          <t>صرف</t>
        </is>
      </c>
      <c r="J3606" s="97" t="n"/>
      <c r="K3606" s="37">
        <f>IFERROR(VLOOKUP(E3606,'أرصدة المخزن'!$A:$H,8,0),"")</f>
        <v/>
      </c>
    </row>
    <row r="3607" ht="18" customHeight="1" s="138">
      <c r="A3607" s="97" t="n">
        <v>3601</v>
      </c>
      <c r="B3607" s="98" t="n"/>
      <c r="C3607" s="113" t="n"/>
      <c r="D3607" s="113" t="n"/>
      <c r="E3607" s="114" t="n"/>
      <c r="F3607" s="28">
        <f>IFERROR(VLOOKUP(E3607,'أرصدة المخزن'!$A:$E,3,0),"")</f>
        <v/>
      </c>
      <c r="G3607" s="29">
        <f>IFERROR(VLOOKUP(E3607,'أرصدة المخزن'!$A:$H,4,FALSE),"")</f>
        <v/>
      </c>
      <c r="H3607" s="97" t="n"/>
      <c r="I3607" s="28" t="inlineStr">
        <is>
          <t>صرف</t>
        </is>
      </c>
      <c r="J3607" s="97" t="n"/>
      <c r="K3607" s="37">
        <f>IFERROR(VLOOKUP(E3607,'أرصدة المخزن'!$A:$H,8,0),"")</f>
        <v/>
      </c>
    </row>
    <row r="3608" ht="18" customHeight="1" s="138">
      <c r="A3608" s="97" t="n">
        <v>3602</v>
      </c>
      <c r="B3608" s="98" t="n"/>
      <c r="C3608" s="113" t="n"/>
      <c r="D3608" s="113" t="n"/>
      <c r="E3608" s="114" t="n"/>
      <c r="F3608" s="28">
        <f>IFERROR(VLOOKUP(E3608,'أرصدة المخزن'!$A:$E,3,0),"")</f>
        <v/>
      </c>
      <c r="G3608" s="29">
        <f>IFERROR(VLOOKUP(E3608,'أرصدة المخزن'!$A:$H,4,FALSE),"")</f>
        <v/>
      </c>
      <c r="H3608" s="97" t="n"/>
      <c r="I3608" s="28" t="inlineStr">
        <is>
          <t>صرف</t>
        </is>
      </c>
      <c r="J3608" s="97" t="n"/>
      <c r="K3608" s="37">
        <f>IFERROR(VLOOKUP(E3608,'أرصدة المخزن'!$A:$H,8,0),"")</f>
        <v/>
      </c>
    </row>
    <row r="3609" ht="18" customHeight="1" s="138">
      <c r="A3609" s="97" t="n">
        <v>3603</v>
      </c>
      <c r="B3609" s="98" t="n"/>
      <c r="C3609" s="113" t="n"/>
      <c r="D3609" s="113" t="n"/>
      <c r="E3609" s="114" t="n"/>
      <c r="F3609" s="28">
        <f>IFERROR(VLOOKUP(E3609,'أرصدة المخزن'!$A:$E,3,0),"")</f>
        <v/>
      </c>
      <c r="G3609" s="29">
        <f>IFERROR(VLOOKUP(E3609,'أرصدة المخزن'!$A:$H,4,FALSE),"")</f>
        <v/>
      </c>
      <c r="H3609" s="97" t="n"/>
      <c r="I3609" s="28" t="inlineStr">
        <is>
          <t>صرف</t>
        </is>
      </c>
      <c r="J3609" s="97" t="n"/>
      <c r="K3609" s="37">
        <f>IFERROR(VLOOKUP(E3609,'أرصدة المخزن'!$A:$H,8,0),"")</f>
        <v/>
      </c>
    </row>
    <row r="3610" ht="18" customHeight="1" s="138">
      <c r="A3610" s="97" t="n">
        <v>3604</v>
      </c>
      <c r="B3610" s="98" t="n"/>
      <c r="C3610" s="113" t="n"/>
      <c r="D3610" s="113" t="n"/>
      <c r="E3610" s="114" t="n"/>
      <c r="F3610" s="28">
        <f>IFERROR(VLOOKUP(E3610,'أرصدة المخزن'!$A:$E,3,0),"")</f>
        <v/>
      </c>
      <c r="G3610" s="29">
        <f>IFERROR(VLOOKUP(E3610,'أرصدة المخزن'!$A:$H,4,FALSE),"")</f>
        <v/>
      </c>
      <c r="H3610" s="97" t="n"/>
      <c r="I3610" s="28" t="inlineStr">
        <is>
          <t>صرف</t>
        </is>
      </c>
      <c r="J3610" s="97" t="n"/>
      <c r="K3610" s="37">
        <f>IFERROR(VLOOKUP(E3610,'أرصدة المخزن'!$A:$H,8,0),"")</f>
        <v/>
      </c>
    </row>
    <row r="3611" ht="18" customHeight="1" s="138">
      <c r="A3611" s="97" t="n">
        <v>3605</v>
      </c>
      <c r="B3611" s="98" t="n"/>
      <c r="C3611" s="113" t="n"/>
      <c r="D3611" s="113" t="n"/>
      <c r="E3611" s="114" t="n"/>
      <c r="F3611" s="28">
        <f>IFERROR(VLOOKUP(E3611,'أرصدة المخزن'!$A:$E,3,0),"")</f>
        <v/>
      </c>
      <c r="G3611" s="29">
        <f>IFERROR(VLOOKUP(E3611,'أرصدة المخزن'!$A:$H,4,FALSE),"")</f>
        <v/>
      </c>
      <c r="H3611" s="97" t="n"/>
      <c r="I3611" s="28" t="inlineStr">
        <is>
          <t>صرف</t>
        </is>
      </c>
      <c r="J3611" s="97" t="n"/>
      <c r="K3611" s="37">
        <f>IFERROR(VLOOKUP(E3611,'أرصدة المخزن'!$A:$H,8,0),"")</f>
        <v/>
      </c>
    </row>
    <row r="3612" ht="18" customHeight="1" s="138">
      <c r="A3612" s="97" t="n">
        <v>3606</v>
      </c>
      <c r="B3612" s="98" t="n"/>
      <c r="C3612" s="113" t="n"/>
      <c r="D3612" s="113" t="n"/>
      <c r="E3612" s="114" t="n"/>
      <c r="F3612" s="28">
        <f>IFERROR(VLOOKUP(E3612,'أرصدة المخزن'!$A:$E,3,0),"")</f>
        <v/>
      </c>
      <c r="G3612" s="29">
        <f>IFERROR(VLOOKUP(E3612,'أرصدة المخزن'!$A:$H,4,FALSE),"")</f>
        <v/>
      </c>
      <c r="H3612" s="97" t="n"/>
      <c r="I3612" s="28" t="inlineStr">
        <is>
          <t>صرف</t>
        </is>
      </c>
      <c r="J3612" s="97" t="n"/>
      <c r="K3612" s="37">
        <f>IFERROR(VLOOKUP(E3612,'أرصدة المخزن'!$A:$H,8,0),"")</f>
        <v/>
      </c>
    </row>
    <row r="3613" ht="18" customHeight="1" s="138">
      <c r="A3613" s="97" t="n">
        <v>3607</v>
      </c>
      <c r="B3613" s="98" t="n"/>
      <c r="C3613" s="113" t="n"/>
      <c r="D3613" s="113" t="n"/>
      <c r="E3613" s="114" t="n"/>
      <c r="F3613" s="28">
        <f>IFERROR(VLOOKUP(E3613,'أرصدة المخزن'!$A:$E,3,0),"")</f>
        <v/>
      </c>
      <c r="G3613" s="29">
        <f>IFERROR(VLOOKUP(E3613,'أرصدة المخزن'!$A:$H,4,FALSE),"")</f>
        <v/>
      </c>
      <c r="H3613" s="97" t="n"/>
      <c r="I3613" s="28" t="inlineStr">
        <is>
          <t>صرف</t>
        </is>
      </c>
      <c r="J3613" s="97" t="n"/>
      <c r="K3613" s="37">
        <f>IFERROR(VLOOKUP(E3613,'أرصدة المخزن'!$A:$H,8,0),"")</f>
        <v/>
      </c>
    </row>
    <row r="3614" ht="18" customHeight="1" s="138">
      <c r="A3614" s="97" t="n">
        <v>3608</v>
      </c>
      <c r="B3614" s="98" t="n"/>
      <c r="C3614" s="113" t="n"/>
      <c r="D3614" s="113" t="n"/>
      <c r="E3614" s="114" t="n"/>
      <c r="F3614" s="28">
        <f>IFERROR(VLOOKUP(E3614,'أرصدة المخزن'!$A:$E,3,0),"")</f>
        <v/>
      </c>
      <c r="G3614" s="29">
        <f>IFERROR(VLOOKUP(E3614,'أرصدة المخزن'!$A:$H,4,FALSE),"")</f>
        <v/>
      </c>
      <c r="H3614" s="97" t="n"/>
      <c r="I3614" s="28" t="inlineStr">
        <is>
          <t>صرف</t>
        </is>
      </c>
      <c r="J3614" s="97" t="n"/>
      <c r="K3614" s="37">
        <f>IFERROR(VLOOKUP(E3614,'أرصدة المخزن'!$A:$H,8,0),"")</f>
        <v/>
      </c>
    </row>
    <row r="3615" ht="18" customHeight="1" s="138">
      <c r="A3615" s="97" t="n">
        <v>3609</v>
      </c>
      <c r="B3615" s="98" t="n"/>
      <c r="C3615" s="113" t="n"/>
      <c r="D3615" s="113" t="n"/>
      <c r="E3615" s="114" t="n"/>
      <c r="F3615" s="28">
        <f>IFERROR(VLOOKUP(E3615,'أرصدة المخزن'!$A:$E,3,0),"")</f>
        <v/>
      </c>
      <c r="G3615" s="29">
        <f>IFERROR(VLOOKUP(E3615,'أرصدة المخزن'!$A:$H,4,FALSE),"")</f>
        <v/>
      </c>
      <c r="H3615" s="97" t="n"/>
      <c r="I3615" s="28" t="inlineStr">
        <is>
          <t>صرف</t>
        </is>
      </c>
      <c r="J3615" s="97" t="n"/>
      <c r="K3615" s="37">
        <f>IFERROR(VLOOKUP(E3615,'أرصدة المخزن'!$A:$H,8,0),"")</f>
        <v/>
      </c>
    </row>
    <row r="3616" ht="18" customHeight="1" s="138">
      <c r="A3616" s="97" t="n">
        <v>3610</v>
      </c>
      <c r="B3616" s="98" t="n"/>
      <c r="C3616" s="113" t="n"/>
      <c r="D3616" s="113" t="n"/>
      <c r="E3616" s="114" t="n"/>
      <c r="F3616" s="28">
        <f>IFERROR(VLOOKUP(E3616,'أرصدة المخزن'!$A:$E,3,0),"")</f>
        <v/>
      </c>
      <c r="G3616" s="29">
        <f>IFERROR(VLOOKUP(E3616,'أرصدة المخزن'!$A:$H,4,FALSE),"")</f>
        <v/>
      </c>
      <c r="H3616" s="97" t="n"/>
      <c r="I3616" s="28" t="inlineStr">
        <is>
          <t>صرف</t>
        </is>
      </c>
      <c r="J3616" s="97" t="n"/>
      <c r="K3616" s="37">
        <f>IFERROR(VLOOKUP(E3616,'أرصدة المخزن'!$A:$H,8,0),"")</f>
        <v/>
      </c>
    </row>
    <row r="3617" ht="18" customHeight="1" s="138">
      <c r="A3617" s="97" t="n">
        <v>3611</v>
      </c>
      <c r="B3617" s="98" t="n"/>
      <c r="C3617" s="113" t="n"/>
      <c r="D3617" s="113" t="n"/>
      <c r="E3617" s="114" t="n"/>
      <c r="F3617" s="28">
        <f>IFERROR(VLOOKUP(E3617,'أرصدة المخزن'!$A:$E,3,0),"")</f>
        <v/>
      </c>
      <c r="G3617" s="29">
        <f>IFERROR(VLOOKUP(E3617,'أرصدة المخزن'!$A:$H,4,FALSE),"")</f>
        <v/>
      </c>
      <c r="H3617" s="97" t="n"/>
      <c r="I3617" s="28" t="inlineStr">
        <is>
          <t>صرف</t>
        </is>
      </c>
      <c r="J3617" s="97" t="n"/>
      <c r="K3617" s="37">
        <f>IFERROR(VLOOKUP(E3617,'أرصدة المخزن'!$A:$H,8,0),"")</f>
        <v/>
      </c>
    </row>
    <row r="3618" ht="18" customHeight="1" s="138">
      <c r="A3618" s="97" t="n">
        <v>3612</v>
      </c>
      <c r="B3618" s="98" t="n"/>
      <c r="C3618" s="113" t="n"/>
      <c r="D3618" s="113" t="n"/>
      <c r="E3618" s="114" t="n"/>
      <c r="F3618" s="28">
        <f>IFERROR(VLOOKUP(E3618,'أرصدة المخزن'!$A:$E,3,0),"")</f>
        <v/>
      </c>
      <c r="G3618" s="29">
        <f>IFERROR(VLOOKUP(E3618,'أرصدة المخزن'!$A:$H,4,FALSE),"")</f>
        <v/>
      </c>
      <c r="H3618" s="97" t="n"/>
      <c r="I3618" s="28" t="inlineStr">
        <is>
          <t>صرف</t>
        </is>
      </c>
      <c r="J3618" s="97" t="n"/>
      <c r="K3618" s="37">
        <f>IFERROR(VLOOKUP(E3618,'أرصدة المخزن'!$A:$H,8,0),"")</f>
        <v/>
      </c>
    </row>
    <row r="3619" ht="18" customHeight="1" s="138">
      <c r="A3619" s="97" t="n">
        <v>3613</v>
      </c>
      <c r="B3619" s="98" t="n"/>
      <c r="C3619" s="113" t="n"/>
      <c r="D3619" s="113" t="n"/>
      <c r="E3619" s="114" t="n"/>
      <c r="F3619" s="28">
        <f>IFERROR(VLOOKUP(E3619,'أرصدة المخزن'!$A:$E,3,0),"")</f>
        <v/>
      </c>
      <c r="G3619" s="29">
        <f>IFERROR(VLOOKUP(E3619,'أرصدة المخزن'!$A:$H,4,FALSE),"")</f>
        <v/>
      </c>
      <c r="H3619" s="97" t="n"/>
      <c r="I3619" s="28" t="inlineStr">
        <is>
          <t>صرف</t>
        </is>
      </c>
      <c r="J3619" s="97" t="n"/>
      <c r="K3619" s="37">
        <f>IFERROR(VLOOKUP(E3619,'أرصدة المخزن'!$A:$H,8,0),"")</f>
        <v/>
      </c>
    </row>
    <row r="3620" ht="18" customHeight="1" s="138">
      <c r="A3620" s="97" t="n">
        <v>3614</v>
      </c>
      <c r="B3620" s="98" t="n"/>
      <c r="C3620" s="113" t="n"/>
      <c r="D3620" s="113" t="n"/>
      <c r="E3620" s="114" t="n"/>
      <c r="F3620" s="28">
        <f>IFERROR(VLOOKUP(E3620,'أرصدة المخزن'!$A:$E,3,0),"")</f>
        <v/>
      </c>
      <c r="G3620" s="29">
        <f>IFERROR(VLOOKUP(E3620,'أرصدة المخزن'!$A:$H,4,FALSE),"")</f>
        <v/>
      </c>
      <c r="H3620" s="97" t="n"/>
      <c r="I3620" s="28" t="inlineStr">
        <is>
          <t>صرف</t>
        </is>
      </c>
      <c r="J3620" s="97" t="n"/>
      <c r="K3620" s="37">
        <f>IFERROR(VLOOKUP(E3620,'أرصدة المخزن'!$A:$H,8,0),"")</f>
        <v/>
      </c>
    </row>
    <row r="3621" ht="18" customHeight="1" s="138">
      <c r="A3621" s="97" t="n">
        <v>3615</v>
      </c>
      <c r="B3621" s="98" t="n"/>
      <c r="C3621" s="113" t="n"/>
      <c r="D3621" s="113" t="n"/>
      <c r="E3621" s="114" t="n"/>
      <c r="F3621" s="28">
        <f>IFERROR(VLOOKUP(E3621,'أرصدة المخزن'!$A:$E,3,0),"")</f>
        <v/>
      </c>
      <c r="G3621" s="29">
        <f>IFERROR(VLOOKUP(E3621,'أرصدة المخزن'!$A:$H,4,FALSE),"")</f>
        <v/>
      </c>
      <c r="H3621" s="97" t="n"/>
      <c r="I3621" s="28" t="inlineStr">
        <is>
          <t>صرف</t>
        </is>
      </c>
      <c r="J3621" s="97" t="n"/>
      <c r="K3621" s="37">
        <f>IFERROR(VLOOKUP(E3621,'أرصدة المخزن'!$A:$H,8,0),"")</f>
        <v/>
      </c>
    </row>
    <row r="3622" ht="18" customHeight="1" s="138">
      <c r="A3622" s="97" t="n">
        <v>3616</v>
      </c>
      <c r="B3622" s="98" t="n"/>
      <c r="C3622" s="113" t="n"/>
      <c r="D3622" s="113" t="n"/>
      <c r="E3622" s="114" t="n"/>
      <c r="F3622" s="28">
        <f>IFERROR(VLOOKUP(E3622,'أرصدة المخزن'!$A:$E,3,0),"")</f>
        <v/>
      </c>
      <c r="G3622" s="29">
        <f>IFERROR(VLOOKUP(E3622,'أرصدة المخزن'!$A:$H,4,FALSE),"")</f>
        <v/>
      </c>
      <c r="H3622" s="97" t="n"/>
      <c r="I3622" s="28" t="inlineStr">
        <is>
          <t>صرف</t>
        </is>
      </c>
      <c r="J3622" s="97" t="n"/>
      <c r="K3622" s="37">
        <f>IFERROR(VLOOKUP(E3622,'أرصدة المخزن'!$A:$H,8,0),"")</f>
        <v/>
      </c>
    </row>
    <row r="3623" ht="18" customHeight="1" s="138">
      <c r="A3623" s="97" t="n">
        <v>3617</v>
      </c>
      <c r="B3623" s="98" t="n"/>
      <c r="C3623" s="113" t="n"/>
      <c r="D3623" s="113" t="n"/>
      <c r="E3623" s="114" t="n"/>
      <c r="F3623" s="28">
        <f>IFERROR(VLOOKUP(E3623,'أرصدة المخزن'!$A:$E,3,0),"")</f>
        <v/>
      </c>
      <c r="G3623" s="29">
        <f>IFERROR(VLOOKUP(E3623,'أرصدة المخزن'!$A:$H,4,FALSE),"")</f>
        <v/>
      </c>
      <c r="H3623" s="97" t="n"/>
      <c r="I3623" s="28" t="inlineStr">
        <is>
          <t>صرف</t>
        </is>
      </c>
      <c r="J3623" s="97" t="n"/>
      <c r="K3623" s="37">
        <f>IFERROR(VLOOKUP(E3623,'أرصدة المخزن'!$A:$H,8,0),"")</f>
        <v/>
      </c>
    </row>
    <row r="3624" ht="18" customHeight="1" s="138">
      <c r="A3624" s="97" t="n">
        <v>3618</v>
      </c>
      <c r="B3624" s="98" t="n"/>
      <c r="C3624" s="113" t="n"/>
      <c r="D3624" s="113" t="n"/>
      <c r="E3624" s="114" t="n"/>
      <c r="F3624" s="28">
        <f>IFERROR(VLOOKUP(E3624,'أرصدة المخزن'!$A:$E,3,0),"")</f>
        <v/>
      </c>
      <c r="G3624" s="29">
        <f>IFERROR(VLOOKUP(E3624,'أرصدة المخزن'!$A:$H,4,FALSE),"")</f>
        <v/>
      </c>
      <c r="H3624" s="97" t="n"/>
      <c r="I3624" s="28" t="inlineStr">
        <is>
          <t>صرف</t>
        </is>
      </c>
      <c r="J3624" s="97" t="n"/>
      <c r="K3624" s="37">
        <f>IFERROR(VLOOKUP(E3624,'أرصدة المخزن'!$A:$H,8,0),"")</f>
        <v/>
      </c>
    </row>
    <row r="3625" ht="18" customHeight="1" s="138">
      <c r="A3625" s="97" t="n">
        <v>3619</v>
      </c>
      <c r="B3625" s="98" t="n"/>
      <c r="C3625" s="113" t="n"/>
      <c r="D3625" s="113" t="n"/>
      <c r="E3625" s="114" t="n"/>
      <c r="F3625" s="28">
        <f>IFERROR(VLOOKUP(E3625,'أرصدة المخزن'!$A:$E,3,0),"")</f>
        <v/>
      </c>
      <c r="G3625" s="29">
        <f>IFERROR(VLOOKUP(E3625,'أرصدة المخزن'!$A:$H,4,FALSE),"")</f>
        <v/>
      </c>
      <c r="H3625" s="97" t="n"/>
      <c r="I3625" s="28" t="inlineStr">
        <is>
          <t>صرف</t>
        </is>
      </c>
      <c r="J3625" s="97" t="n"/>
      <c r="K3625" s="37">
        <f>IFERROR(VLOOKUP(E3625,'أرصدة المخزن'!$A:$H,8,0),"")</f>
        <v/>
      </c>
    </row>
    <row r="3626" ht="18" customHeight="1" s="138">
      <c r="A3626" s="97" t="n">
        <v>3620</v>
      </c>
      <c r="B3626" s="98" t="n"/>
      <c r="C3626" s="113" t="n"/>
      <c r="D3626" s="113" t="n"/>
      <c r="E3626" s="114" t="n"/>
      <c r="F3626" s="28">
        <f>IFERROR(VLOOKUP(E3626,'أرصدة المخزن'!$A:$E,3,0),"")</f>
        <v/>
      </c>
      <c r="G3626" s="29">
        <f>IFERROR(VLOOKUP(E3626,'أرصدة المخزن'!$A:$H,4,FALSE),"")</f>
        <v/>
      </c>
      <c r="H3626" s="97" t="n"/>
      <c r="I3626" s="28" t="inlineStr">
        <is>
          <t>صرف</t>
        </is>
      </c>
      <c r="J3626" s="97" t="n"/>
      <c r="K3626" s="37">
        <f>IFERROR(VLOOKUP(E3626,'أرصدة المخزن'!$A:$H,8,0),"")</f>
        <v/>
      </c>
    </row>
    <row r="3627" ht="18" customHeight="1" s="138">
      <c r="A3627" s="97" t="n">
        <v>3621</v>
      </c>
      <c r="B3627" s="98" t="n"/>
      <c r="C3627" s="113" t="n"/>
      <c r="D3627" s="113" t="n"/>
      <c r="E3627" s="114" t="n"/>
      <c r="F3627" s="28">
        <f>IFERROR(VLOOKUP(E3627,'أرصدة المخزن'!$A:$E,3,0),"")</f>
        <v/>
      </c>
      <c r="G3627" s="29">
        <f>IFERROR(VLOOKUP(E3627,'أرصدة المخزن'!$A:$H,4,FALSE),"")</f>
        <v/>
      </c>
      <c r="H3627" s="97" t="n"/>
      <c r="I3627" s="28" t="inlineStr">
        <is>
          <t>صرف</t>
        </is>
      </c>
      <c r="J3627" s="97" t="n"/>
      <c r="K3627" s="37">
        <f>IFERROR(VLOOKUP(E3627,'أرصدة المخزن'!$A:$H,8,0),"")</f>
        <v/>
      </c>
    </row>
    <row r="3628" ht="18" customHeight="1" s="138">
      <c r="A3628" s="97" t="n">
        <v>3622</v>
      </c>
      <c r="B3628" s="98" t="n"/>
      <c r="C3628" s="113" t="n"/>
      <c r="D3628" s="113" t="n"/>
      <c r="E3628" s="114" t="n"/>
      <c r="F3628" s="28">
        <f>IFERROR(VLOOKUP(E3628,'أرصدة المخزن'!$A:$E,3,0),"")</f>
        <v/>
      </c>
      <c r="G3628" s="29">
        <f>IFERROR(VLOOKUP(E3628,'أرصدة المخزن'!$A:$H,4,FALSE),"")</f>
        <v/>
      </c>
      <c r="H3628" s="97" t="n"/>
      <c r="I3628" s="28" t="inlineStr">
        <is>
          <t>صرف</t>
        </is>
      </c>
      <c r="J3628" s="97" t="n"/>
      <c r="K3628" s="37">
        <f>IFERROR(VLOOKUP(E3628,'أرصدة المخزن'!$A:$H,8,0),"")</f>
        <v/>
      </c>
    </row>
    <row r="3629" ht="18" customHeight="1" s="138">
      <c r="A3629" s="97" t="n">
        <v>3623</v>
      </c>
      <c r="B3629" s="98" t="n"/>
      <c r="C3629" s="113" t="n"/>
      <c r="D3629" s="113" t="n"/>
      <c r="E3629" s="114" t="n"/>
      <c r="F3629" s="28">
        <f>IFERROR(VLOOKUP(E3629,'أرصدة المخزن'!$A:$E,3,0),"")</f>
        <v/>
      </c>
      <c r="G3629" s="29">
        <f>IFERROR(VLOOKUP(E3629,'أرصدة المخزن'!$A:$H,4,FALSE),"")</f>
        <v/>
      </c>
      <c r="H3629" s="97" t="n"/>
      <c r="I3629" s="28" t="inlineStr">
        <is>
          <t>صرف</t>
        </is>
      </c>
      <c r="J3629" s="97" t="n"/>
      <c r="K3629" s="37">
        <f>IFERROR(VLOOKUP(E3629,'أرصدة المخزن'!$A:$H,8,0),"")</f>
        <v/>
      </c>
    </row>
    <row r="3630" ht="18" customHeight="1" s="138">
      <c r="A3630" s="97" t="n">
        <v>3624</v>
      </c>
      <c r="B3630" s="98" t="n"/>
      <c r="C3630" s="113" t="n"/>
      <c r="D3630" s="113" t="n"/>
      <c r="E3630" s="114" t="n"/>
      <c r="F3630" s="28">
        <f>IFERROR(VLOOKUP(E3630,'أرصدة المخزن'!$A:$E,3,0),"")</f>
        <v/>
      </c>
      <c r="G3630" s="29">
        <f>IFERROR(VLOOKUP(E3630,'أرصدة المخزن'!$A:$H,4,FALSE),"")</f>
        <v/>
      </c>
      <c r="H3630" s="97" t="n"/>
      <c r="I3630" s="28" t="inlineStr">
        <is>
          <t>صرف</t>
        </is>
      </c>
      <c r="J3630" s="97" t="n"/>
      <c r="K3630" s="37">
        <f>IFERROR(VLOOKUP(E3630,'أرصدة المخزن'!$A:$H,8,0),"")</f>
        <v/>
      </c>
    </row>
    <row r="3631" ht="18" customHeight="1" s="138">
      <c r="A3631" s="97" t="n">
        <v>3625</v>
      </c>
      <c r="B3631" s="98" t="n"/>
      <c r="C3631" s="113" t="n"/>
      <c r="D3631" s="113" t="n"/>
      <c r="E3631" s="114" t="n"/>
      <c r="F3631" s="28">
        <f>IFERROR(VLOOKUP(E3631,'أرصدة المخزن'!$A:$E,3,0),"")</f>
        <v/>
      </c>
      <c r="G3631" s="29">
        <f>IFERROR(VLOOKUP(E3631,'أرصدة المخزن'!$A:$H,4,FALSE),"")</f>
        <v/>
      </c>
      <c r="H3631" s="97" t="n"/>
      <c r="I3631" s="28" t="inlineStr">
        <is>
          <t>صرف</t>
        </is>
      </c>
      <c r="J3631" s="97" t="n"/>
      <c r="K3631" s="37">
        <f>IFERROR(VLOOKUP(E3631,'أرصدة المخزن'!$A:$H,8,0),"")</f>
        <v/>
      </c>
    </row>
    <row r="3632" ht="18" customHeight="1" s="138">
      <c r="A3632" s="97" t="n">
        <v>3626</v>
      </c>
      <c r="B3632" s="98" t="n"/>
      <c r="C3632" s="113" t="n"/>
      <c r="D3632" s="113" t="n"/>
      <c r="E3632" s="114" t="n"/>
      <c r="F3632" s="28">
        <f>IFERROR(VLOOKUP(E3632,'أرصدة المخزن'!$A:$E,3,0),"")</f>
        <v/>
      </c>
      <c r="G3632" s="29">
        <f>IFERROR(VLOOKUP(E3632,'أرصدة المخزن'!$A:$H,4,FALSE),"")</f>
        <v/>
      </c>
      <c r="H3632" s="97" t="n"/>
      <c r="I3632" s="28" t="inlineStr">
        <is>
          <t>صرف</t>
        </is>
      </c>
      <c r="J3632" s="97" t="n"/>
      <c r="K3632" s="37">
        <f>IFERROR(VLOOKUP(E3632,'أرصدة المخزن'!$A:$H,8,0),"")</f>
        <v/>
      </c>
    </row>
    <row r="3633" ht="18" customHeight="1" s="138">
      <c r="A3633" s="97" t="n">
        <v>3627</v>
      </c>
      <c r="B3633" s="98" t="n"/>
      <c r="C3633" s="113" t="n"/>
      <c r="D3633" s="113" t="n"/>
      <c r="E3633" s="114" t="n"/>
      <c r="F3633" s="28">
        <f>IFERROR(VLOOKUP(E3633,'أرصدة المخزن'!$A:$E,3,0),"")</f>
        <v/>
      </c>
      <c r="G3633" s="29">
        <f>IFERROR(VLOOKUP(E3633,'أرصدة المخزن'!$A:$H,4,FALSE),"")</f>
        <v/>
      </c>
      <c r="H3633" s="97" t="n"/>
      <c r="I3633" s="28" t="inlineStr">
        <is>
          <t>صرف</t>
        </is>
      </c>
      <c r="J3633" s="97" t="n"/>
      <c r="K3633" s="37">
        <f>IFERROR(VLOOKUP(E3633,'أرصدة المخزن'!$A:$H,8,0),"")</f>
        <v/>
      </c>
    </row>
    <row r="3634" ht="18" customHeight="1" s="138">
      <c r="A3634" s="97" t="n">
        <v>3628</v>
      </c>
      <c r="B3634" s="98" t="n"/>
      <c r="C3634" s="113" t="n"/>
      <c r="D3634" s="113" t="n"/>
      <c r="E3634" s="114" t="n"/>
      <c r="F3634" s="28">
        <f>IFERROR(VLOOKUP(E3634,'أرصدة المخزن'!$A:$E,3,0),"")</f>
        <v/>
      </c>
      <c r="G3634" s="29">
        <f>IFERROR(VLOOKUP(E3634,'أرصدة المخزن'!$A:$H,4,FALSE),"")</f>
        <v/>
      </c>
      <c r="H3634" s="97" t="n"/>
      <c r="I3634" s="28" t="inlineStr">
        <is>
          <t>صرف</t>
        </is>
      </c>
      <c r="J3634" s="97" t="n"/>
      <c r="K3634" s="37">
        <f>IFERROR(VLOOKUP(E3634,'أرصدة المخزن'!$A:$H,8,0),"")</f>
        <v/>
      </c>
    </row>
    <row r="3635" ht="18" customHeight="1" s="138">
      <c r="A3635" s="97" t="n">
        <v>3629</v>
      </c>
      <c r="B3635" s="98" t="n"/>
      <c r="C3635" s="113" t="n"/>
      <c r="D3635" s="113" t="n"/>
      <c r="E3635" s="114" t="n"/>
      <c r="F3635" s="28">
        <f>IFERROR(VLOOKUP(E3635,'أرصدة المخزن'!$A:$E,3,0),"")</f>
        <v/>
      </c>
      <c r="G3635" s="29">
        <f>IFERROR(VLOOKUP(E3635,'أرصدة المخزن'!$A:$H,4,FALSE),"")</f>
        <v/>
      </c>
      <c r="H3635" s="97" t="n"/>
      <c r="I3635" s="28" t="inlineStr">
        <is>
          <t>صرف</t>
        </is>
      </c>
      <c r="J3635" s="97" t="n"/>
      <c r="K3635" s="37">
        <f>IFERROR(VLOOKUP(E3635,'أرصدة المخزن'!$A:$H,8,0),"")</f>
        <v/>
      </c>
    </row>
    <row r="3636" ht="18" customHeight="1" s="138">
      <c r="A3636" s="97" t="n">
        <v>3630</v>
      </c>
      <c r="B3636" s="98" t="n"/>
      <c r="C3636" s="113" t="n"/>
      <c r="D3636" s="113" t="n"/>
      <c r="E3636" s="114" t="n"/>
      <c r="F3636" s="28">
        <f>IFERROR(VLOOKUP(E3636,'أرصدة المخزن'!$A:$E,3,0),"")</f>
        <v/>
      </c>
      <c r="G3636" s="29">
        <f>IFERROR(VLOOKUP(E3636,'أرصدة المخزن'!$A:$H,4,FALSE),"")</f>
        <v/>
      </c>
      <c r="H3636" s="97" t="n"/>
      <c r="I3636" s="28" t="inlineStr">
        <is>
          <t>صرف</t>
        </is>
      </c>
      <c r="J3636" s="97" t="n"/>
      <c r="K3636" s="37">
        <f>IFERROR(VLOOKUP(E3636,'أرصدة المخزن'!$A:$H,8,0),"")</f>
        <v/>
      </c>
    </row>
    <row r="3637" ht="18" customHeight="1" s="138">
      <c r="A3637" s="97" t="n">
        <v>3631</v>
      </c>
      <c r="B3637" s="98" t="n"/>
      <c r="C3637" s="113" t="n"/>
      <c r="D3637" s="113" t="n"/>
      <c r="E3637" s="114" t="n"/>
      <c r="F3637" s="28">
        <f>IFERROR(VLOOKUP(E3637,'أرصدة المخزن'!$A:$E,3,0),"")</f>
        <v/>
      </c>
      <c r="G3637" s="29">
        <f>IFERROR(VLOOKUP(E3637,'أرصدة المخزن'!$A:$H,4,FALSE),"")</f>
        <v/>
      </c>
      <c r="H3637" s="97" t="n"/>
      <c r="I3637" s="28" t="inlineStr">
        <is>
          <t>صرف</t>
        </is>
      </c>
      <c r="J3637" s="97" t="n"/>
      <c r="K3637" s="37">
        <f>IFERROR(VLOOKUP(E3637,'أرصدة المخزن'!$A:$H,8,0),"")</f>
        <v/>
      </c>
    </row>
    <row r="3638" ht="18" customHeight="1" s="138">
      <c r="A3638" s="97" t="n">
        <v>3632</v>
      </c>
      <c r="B3638" s="98" t="n"/>
      <c r="C3638" s="113" t="n"/>
      <c r="D3638" s="113" t="n"/>
      <c r="E3638" s="114" t="n"/>
      <c r="F3638" s="28">
        <f>IFERROR(VLOOKUP(E3638,'أرصدة المخزن'!$A:$E,3,0),"")</f>
        <v/>
      </c>
      <c r="G3638" s="29">
        <f>IFERROR(VLOOKUP(E3638,'أرصدة المخزن'!$A:$H,4,FALSE),"")</f>
        <v/>
      </c>
      <c r="H3638" s="97" t="n"/>
      <c r="I3638" s="28" t="inlineStr">
        <is>
          <t>صرف</t>
        </is>
      </c>
      <c r="J3638" s="97" t="n"/>
      <c r="K3638" s="37">
        <f>IFERROR(VLOOKUP(E3638,'أرصدة المخزن'!$A:$H,8,0),"")</f>
        <v/>
      </c>
    </row>
    <row r="3639" ht="18" customHeight="1" s="138">
      <c r="A3639" s="97" t="n">
        <v>3633</v>
      </c>
      <c r="B3639" s="98" t="n"/>
      <c r="C3639" s="113" t="n"/>
      <c r="D3639" s="113" t="n"/>
      <c r="E3639" s="114" t="n"/>
      <c r="F3639" s="28">
        <f>IFERROR(VLOOKUP(E3639,'أرصدة المخزن'!$A:$E,3,0),"")</f>
        <v/>
      </c>
      <c r="G3639" s="29">
        <f>IFERROR(VLOOKUP(E3639,'أرصدة المخزن'!$A:$H,4,FALSE),"")</f>
        <v/>
      </c>
      <c r="H3639" s="97" t="n"/>
      <c r="I3639" s="28" t="inlineStr">
        <is>
          <t>صرف</t>
        </is>
      </c>
      <c r="J3639" s="97" t="n"/>
      <c r="K3639" s="37">
        <f>IFERROR(VLOOKUP(E3639,'أرصدة المخزن'!$A:$H,8,0),"")</f>
        <v/>
      </c>
    </row>
    <row r="3640" ht="18" customHeight="1" s="138">
      <c r="A3640" s="97" t="n">
        <v>3634</v>
      </c>
      <c r="B3640" s="98" t="n"/>
      <c r="C3640" s="113" t="n"/>
      <c r="D3640" s="113" t="n"/>
      <c r="E3640" s="114" t="n"/>
      <c r="F3640" s="28">
        <f>IFERROR(VLOOKUP(E3640,'أرصدة المخزن'!$A:$E,3,0),"")</f>
        <v/>
      </c>
      <c r="G3640" s="29">
        <f>IFERROR(VLOOKUP(E3640,'أرصدة المخزن'!$A:$H,4,FALSE),"")</f>
        <v/>
      </c>
      <c r="H3640" s="97" t="n"/>
      <c r="I3640" s="28" t="inlineStr">
        <is>
          <t>صرف</t>
        </is>
      </c>
      <c r="J3640" s="97" t="n"/>
      <c r="K3640" s="37">
        <f>IFERROR(VLOOKUP(E3640,'أرصدة المخزن'!$A:$H,8,0),"")</f>
        <v/>
      </c>
    </row>
    <row r="3641" ht="18" customHeight="1" s="138">
      <c r="A3641" s="97" t="n">
        <v>3635</v>
      </c>
      <c r="B3641" s="98" t="n"/>
      <c r="C3641" s="113" t="n"/>
      <c r="D3641" s="113" t="n"/>
      <c r="E3641" s="114" t="n"/>
      <c r="F3641" s="28">
        <f>IFERROR(VLOOKUP(E3641,'أرصدة المخزن'!$A:$E,3,0),"")</f>
        <v/>
      </c>
      <c r="G3641" s="29">
        <f>IFERROR(VLOOKUP(E3641,'أرصدة المخزن'!$A:$H,4,FALSE),"")</f>
        <v/>
      </c>
      <c r="H3641" s="97" t="n"/>
      <c r="I3641" s="28" t="inlineStr">
        <is>
          <t>صرف</t>
        </is>
      </c>
      <c r="J3641" s="97" t="n"/>
      <c r="K3641" s="37">
        <f>IFERROR(VLOOKUP(E3641,'أرصدة المخزن'!$A:$H,8,0),"")</f>
        <v/>
      </c>
    </row>
    <row r="3642" ht="18" customHeight="1" s="138">
      <c r="A3642" s="97" t="n">
        <v>3636</v>
      </c>
      <c r="B3642" s="98" t="n"/>
      <c r="C3642" s="113" t="n"/>
      <c r="D3642" s="113" t="n"/>
      <c r="E3642" s="114" t="n"/>
      <c r="F3642" s="28">
        <f>IFERROR(VLOOKUP(E3642,'أرصدة المخزن'!$A:$E,3,0),"")</f>
        <v/>
      </c>
      <c r="G3642" s="29">
        <f>IFERROR(VLOOKUP(E3642,'أرصدة المخزن'!$A:$H,4,FALSE),"")</f>
        <v/>
      </c>
      <c r="H3642" s="97" t="n"/>
      <c r="I3642" s="28" t="inlineStr">
        <is>
          <t>صرف</t>
        </is>
      </c>
      <c r="J3642" s="97" t="n"/>
      <c r="K3642" s="37">
        <f>IFERROR(VLOOKUP(E3642,'أرصدة المخزن'!$A:$H,8,0),"")</f>
        <v/>
      </c>
    </row>
    <row r="3643" ht="18" customHeight="1" s="138">
      <c r="A3643" s="97" t="n">
        <v>3637</v>
      </c>
      <c r="B3643" s="98" t="n"/>
      <c r="C3643" s="113" t="n"/>
      <c r="D3643" s="113" t="n"/>
      <c r="E3643" s="114" t="n"/>
      <c r="F3643" s="28">
        <f>IFERROR(VLOOKUP(E3643,'أرصدة المخزن'!$A:$E,3,0),"")</f>
        <v/>
      </c>
      <c r="G3643" s="29">
        <f>IFERROR(VLOOKUP(E3643,'أرصدة المخزن'!$A:$H,4,FALSE),"")</f>
        <v/>
      </c>
      <c r="H3643" s="97" t="n"/>
      <c r="I3643" s="28" t="inlineStr">
        <is>
          <t>صرف</t>
        </is>
      </c>
      <c r="J3643" s="97" t="n"/>
      <c r="K3643" s="37">
        <f>IFERROR(VLOOKUP(E3643,'أرصدة المخزن'!$A:$H,8,0),"")</f>
        <v/>
      </c>
    </row>
    <row r="3644" ht="18" customHeight="1" s="138">
      <c r="A3644" s="97" t="n">
        <v>3638</v>
      </c>
      <c r="B3644" s="98" t="n"/>
      <c r="C3644" s="113" t="n"/>
      <c r="D3644" s="113" t="n"/>
      <c r="E3644" s="114" t="n"/>
      <c r="F3644" s="28">
        <f>IFERROR(VLOOKUP(E3644,'أرصدة المخزن'!$A:$E,3,0),"")</f>
        <v/>
      </c>
      <c r="G3644" s="29">
        <f>IFERROR(VLOOKUP(E3644,'أرصدة المخزن'!$A:$H,4,FALSE),"")</f>
        <v/>
      </c>
      <c r="H3644" s="97" t="n"/>
      <c r="I3644" s="28" t="inlineStr">
        <is>
          <t>صرف</t>
        </is>
      </c>
      <c r="J3644" s="97" t="n"/>
      <c r="K3644" s="37">
        <f>IFERROR(VLOOKUP(E3644,'أرصدة المخزن'!$A:$H,8,0),"")</f>
        <v/>
      </c>
    </row>
    <row r="3645" ht="18" customHeight="1" s="138">
      <c r="A3645" s="97" t="n">
        <v>3639</v>
      </c>
      <c r="B3645" s="98" t="n"/>
      <c r="C3645" s="113" t="n"/>
      <c r="D3645" s="113" t="n"/>
      <c r="E3645" s="114" t="n"/>
      <c r="F3645" s="28">
        <f>IFERROR(VLOOKUP(E3645,'أرصدة المخزن'!$A:$E,3,0),"")</f>
        <v/>
      </c>
      <c r="G3645" s="29">
        <f>IFERROR(VLOOKUP(E3645,'أرصدة المخزن'!$A:$H,4,FALSE),"")</f>
        <v/>
      </c>
      <c r="H3645" s="97" t="n"/>
      <c r="I3645" s="28" t="inlineStr">
        <is>
          <t>صرف</t>
        </is>
      </c>
      <c r="J3645" s="97" t="n"/>
      <c r="K3645" s="37">
        <f>IFERROR(VLOOKUP(E3645,'أرصدة المخزن'!$A:$H,8,0),"")</f>
        <v/>
      </c>
    </row>
    <row r="3646" ht="18" customHeight="1" s="138">
      <c r="A3646" s="97" t="n">
        <v>3640</v>
      </c>
      <c r="B3646" s="98" t="n"/>
      <c r="C3646" s="113" t="n"/>
      <c r="D3646" s="113" t="n"/>
      <c r="E3646" s="114" t="n"/>
      <c r="F3646" s="28">
        <f>IFERROR(VLOOKUP(E3646,'أرصدة المخزن'!$A:$E,3,0),"")</f>
        <v/>
      </c>
      <c r="G3646" s="29">
        <f>IFERROR(VLOOKUP(E3646,'أرصدة المخزن'!$A:$H,4,FALSE),"")</f>
        <v/>
      </c>
      <c r="H3646" s="97" t="n"/>
      <c r="I3646" s="28" t="inlineStr">
        <is>
          <t>صرف</t>
        </is>
      </c>
      <c r="J3646" s="97" t="n"/>
      <c r="K3646" s="37">
        <f>IFERROR(VLOOKUP(E3646,'أرصدة المخزن'!$A:$H,8,0),"")</f>
        <v/>
      </c>
    </row>
    <row r="3647" ht="18" customHeight="1" s="138">
      <c r="A3647" s="97" t="n">
        <v>3641</v>
      </c>
      <c r="B3647" s="98" t="n"/>
      <c r="C3647" s="113" t="n"/>
      <c r="D3647" s="113" t="n"/>
      <c r="E3647" s="114" t="n"/>
      <c r="F3647" s="28">
        <f>IFERROR(VLOOKUP(E3647,'أرصدة المخزن'!$A:$E,3,0),"")</f>
        <v/>
      </c>
      <c r="G3647" s="29">
        <f>IFERROR(VLOOKUP(E3647,'أرصدة المخزن'!$A:$H,4,FALSE),"")</f>
        <v/>
      </c>
      <c r="H3647" s="97" t="n"/>
      <c r="I3647" s="28" t="inlineStr">
        <is>
          <t>صرف</t>
        </is>
      </c>
      <c r="J3647" s="97" t="n"/>
      <c r="K3647" s="37">
        <f>IFERROR(VLOOKUP(E3647,'أرصدة المخزن'!$A:$H,8,0),"")</f>
        <v/>
      </c>
    </row>
    <row r="3648" ht="18" customHeight="1" s="138">
      <c r="A3648" s="97" t="n">
        <v>3642</v>
      </c>
      <c r="B3648" s="98" t="n"/>
      <c r="C3648" s="113" t="n"/>
      <c r="D3648" s="113" t="n"/>
      <c r="E3648" s="114" t="n"/>
      <c r="F3648" s="28">
        <f>IFERROR(VLOOKUP(E3648,'أرصدة المخزن'!$A:$E,3,0),"")</f>
        <v/>
      </c>
      <c r="G3648" s="29">
        <f>IFERROR(VLOOKUP(E3648,'أرصدة المخزن'!$A:$H,4,FALSE),"")</f>
        <v/>
      </c>
      <c r="H3648" s="97" t="n"/>
      <c r="I3648" s="28" t="inlineStr">
        <is>
          <t>صرف</t>
        </is>
      </c>
      <c r="J3648" s="97" t="n"/>
      <c r="K3648" s="37">
        <f>IFERROR(VLOOKUP(E3648,'أرصدة المخزن'!$A:$H,8,0),"")</f>
        <v/>
      </c>
    </row>
    <row r="3649" ht="18" customHeight="1" s="138">
      <c r="A3649" s="97" t="n">
        <v>3643</v>
      </c>
      <c r="B3649" s="98" t="n"/>
      <c r="C3649" s="113" t="n"/>
      <c r="D3649" s="113" t="n"/>
      <c r="E3649" s="114" t="n"/>
      <c r="F3649" s="28">
        <f>IFERROR(VLOOKUP(E3649,'أرصدة المخزن'!$A:$E,3,0),"")</f>
        <v/>
      </c>
      <c r="G3649" s="29">
        <f>IFERROR(VLOOKUP(E3649,'أرصدة المخزن'!$A:$H,4,FALSE),"")</f>
        <v/>
      </c>
      <c r="H3649" s="97" t="n"/>
      <c r="I3649" s="28" t="inlineStr">
        <is>
          <t>صرف</t>
        </is>
      </c>
      <c r="J3649" s="97" t="n"/>
      <c r="K3649" s="37">
        <f>IFERROR(VLOOKUP(E3649,'أرصدة المخزن'!$A:$H,8,0),"")</f>
        <v/>
      </c>
    </row>
    <row r="3650" ht="18" customHeight="1" s="138">
      <c r="A3650" s="97" t="n">
        <v>3644</v>
      </c>
      <c r="B3650" s="98" t="n"/>
      <c r="C3650" s="113" t="n"/>
      <c r="D3650" s="113" t="n"/>
      <c r="E3650" s="114" t="n"/>
      <c r="F3650" s="28">
        <f>IFERROR(VLOOKUP(E3650,'أرصدة المخزن'!$A:$E,3,0),"")</f>
        <v/>
      </c>
      <c r="G3650" s="29">
        <f>IFERROR(VLOOKUP(E3650,'أرصدة المخزن'!$A:$H,4,FALSE),"")</f>
        <v/>
      </c>
      <c r="H3650" s="97" t="n"/>
      <c r="I3650" s="28" t="inlineStr">
        <is>
          <t>صرف</t>
        </is>
      </c>
      <c r="J3650" s="97" t="n"/>
      <c r="K3650" s="37">
        <f>IFERROR(VLOOKUP(E3650,'أرصدة المخزن'!$A:$H,8,0),"")</f>
        <v/>
      </c>
    </row>
    <row r="3651" ht="18" customHeight="1" s="138">
      <c r="A3651" s="97" t="n">
        <v>3645</v>
      </c>
      <c r="B3651" s="98" t="n"/>
      <c r="C3651" s="113" t="n"/>
      <c r="D3651" s="113" t="n"/>
      <c r="E3651" s="114" t="n"/>
      <c r="F3651" s="28">
        <f>IFERROR(VLOOKUP(E3651,'أرصدة المخزن'!$A:$E,3,0),"")</f>
        <v/>
      </c>
      <c r="G3651" s="29">
        <f>IFERROR(VLOOKUP(E3651,'أرصدة المخزن'!$A:$H,4,FALSE),"")</f>
        <v/>
      </c>
      <c r="H3651" s="97" t="n"/>
      <c r="I3651" s="28" t="inlineStr">
        <is>
          <t>صرف</t>
        </is>
      </c>
      <c r="J3651" s="97" t="n"/>
      <c r="K3651" s="37">
        <f>IFERROR(VLOOKUP(E3651,'أرصدة المخزن'!$A:$H,8,0),"")</f>
        <v/>
      </c>
    </row>
    <row r="3652" ht="18" customHeight="1" s="138">
      <c r="A3652" s="97" t="n">
        <v>3646</v>
      </c>
      <c r="B3652" s="98" t="n"/>
      <c r="C3652" s="113" t="n"/>
      <c r="D3652" s="113" t="n"/>
      <c r="E3652" s="114" t="n"/>
      <c r="F3652" s="28">
        <f>IFERROR(VLOOKUP(E3652,'أرصدة المخزن'!$A:$E,3,0),"")</f>
        <v/>
      </c>
      <c r="G3652" s="29">
        <f>IFERROR(VLOOKUP(E3652,'أرصدة المخزن'!$A:$H,4,FALSE),"")</f>
        <v/>
      </c>
      <c r="H3652" s="97" t="n"/>
      <c r="I3652" s="28" t="inlineStr">
        <is>
          <t>صرف</t>
        </is>
      </c>
      <c r="J3652" s="97" t="n"/>
      <c r="K3652" s="37">
        <f>IFERROR(VLOOKUP(E3652,'أرصدة المخزن'!$A:$H,8,0),"")</f>
        <v/>
      </c>
    </row>
    <row r="3653" ht="18" customHeight="1" s="138">
      <c r="A3653" s="97" t="n">
        <v>3647</v>
      </c>
      <c r="B3653" s="98" t="n"/>
      <c r="C3653" s="113" t="n"/>
      <c r="D3653" s="113" t="n"/>
      <c r="E3653" s="114" t="n"/>
      <c r="F3653" s="28">
        <f>IFERROR(VLOOKUP(E3653,'أرصدة المخزن'!$A:$E,3,0),"")</f>
        <v/>
      </c>
      <c r="G3653" s="29">
        <f>IFERROR(VLOOKUP(E3653,'أرصدة المخزن'!$A:$H,4,FALSE),"")</f>
        <v/>
      </c>
      <c r="H3653" s="97" t="n"/>
      <c r="I3653" s="28" t="inlineStr">
        <is>
          <t>صرف</t>
        </is>
      </c>
      <c r="J3653" s="97" t="n"/>
      <c r="K3653" s="37">
        <f>IFERROR(VLOOKUP(E3653,'أرصدة المخزن'!$A:$H,8,0),"")</f>
        <v/>
      </c>
    </row>
    <row r="3654" ht="18" customHeight="1" s="138">
      <c r="A3654" s="97" t="n">
        <v>3648</v>
      </c>
      <c r="B3654" s="98" t="n"/>
      <c r="C3654" s="113" t="n"/>
      <c r="D3654" s="113" t="n"/>
      <c r="E3654" s="114" t="n"/>
      <c r="F3654" s="28">
        <f>IFERROR(VLOOKUP(E3654,'أرصدة المخزن'!$A:$E,3,0),"")</f>
        <v/>
      </c>
      <c r="G3654" s="29">
        <f>IFERROR(VLOOKUP(E3654,'أرصدة المخزن'!$A:$H,4,FALSE),"")</f>
        <v/>
      </c>
      <c r="H3654" s="97" t="n"/>
      <c r="I3654" s="28" t="inlineStr">
        <is>
          <t>صرف</t>
        </is>
      </c>
      <c r="J3654" s="97" t="n"/>
      <c r="K3654" s="37">
        <f>IFERROR(VLOOKUP(E3654,'أرصدة المخزن'!$A:$H,8,0),"")</f>
        <v/>
      </c>
    </row>
    <row r="3655" ht="18" customHeight="1" s="138">
      <c r="A3655" s="97" t="n">
        <v>3649</v>
      </c>
      <c r="B3655" s="98" t="n"/>
      <c r="C3655" s="113" t="n"/>
      <c r="D3655" s="113" t="n"/>
      <c r="E3655" s="114" t="n"/>
      <c r="F3655" s="28">
        <f>IFERROR(VLOOKUP(E3655,'أرصدة المخزن'!$A:$E,3,0),"")</f>
        <v/>
      </c>
      <c r="G3655" s="29">
        <f>IFERROR(VLOOKUP(E3655,'أرصدة المخزن'!$A:$H,4,FALSE),"")</f>
        <v/>
      </c>
      <c r="H3655" s="97" t="n"/>
      <c r="I3655" s="28" t="inlineStr">
        <is>
          <t>صرف</t>
        </is>
      </c>
      <c r="J3655" s="97" t="n"/>
      <c r="K3655" s="37">
        <f>IFERROR(VLOOKUP(E3655,'أرصدة المخزن'!$A:$H,8,0),"")</f>
        <v/>
      </c>
    </row>
    <row r="3656" ht="18" customHeight="1" s="138">
      <c r="A3656" s="97" t="n">
        <v>3650</v>
      </c>
      <c r="B3656" s="98" t="n"/>
      <c r="C3656" s="113" t="n"/>
      <c r="D3656" s="113" t="n"/>
      <c r="E3656" s="114" t="n"/>
      <c r="F3656" s="28">
        <f>IFERROR(VLOOKUP(E3656,'أرصدة المخزن'!$A:$E,3,0),"")</f>
        <v/>
      </c>
      <c r="G3656" s="29">
        <f>IFERROR(VLOOKUP(E3656,'أرصدة المخزن'!$A:$H,4,FALSE),"")</f>
        <v/>
      </c>
      <c r="H3656" s="97" t="n"/>
      <c r="I3656" s="28" t="inlineStr">
        <is>
          <t>صرف</t>
        </is>
      </c>
      <c r="J3656" s="97" t="n"/>
      <c r="K3656" s="37">
        <f>IFERROR(VLOOKUP(E3656,'أرصدة المخزن'!$A:$H,8,0),"")</f>
        <v/>
      </c>
    </row>
    <row r="3657" ht="18" customHeight="1" s="138">
      <c r="A3657" s="97" t="n">
        <v>3651</v>
      </c>
      <c r="B3657" s="98" t="n"/>
      <c r="C3657" s="113" t="n"/>
      <c r="D3657" s="113" t="n"/>
      <c r="E3657" s="114" t="n"/>
      <c r="F3657" s="28">
        <f>IFERROR(VLOOKUP(E3657,'أرصدة المخزن'!$A:$E,3,0),"")</f>
        <v/>
      </c>
      <c r="G3657" s="29">
        <f>IFERROR(VLOOKUP(E3657,'أرصدة المخزن'!$A:$H,4,FALSE),"")</f>
        <v/>
      </c>
      <c r="H3657" s="97" t="n"/>
      <c r="I3657" s="28" t="inlineStr">
        <is>
          <t>صرف</t>
        </is>
      </c>
      <c r="J3657" s="97" t="n"/>
      <c r="K3657" s="37">
        <f>IFERROR(VLOOKUP(E3657,'أرصدة المخزن'!$A:$H,8,0),"")</f>
        <v/>
      </c>
    </row>
    <row r="3658" ht="18" customHeight="1" s="138">
      <c r="A3658" s="97" t="n">
        <v>3652</v>
      </c>
      <c r="B3658" s="98" t="n"/>
      <c r="C3658" s="113" t="n"/>
      <c r="D3658" s="113" t="n"/>
      <c r="E3658" s="114" t="n"/>
      <c r="F3658" s="28">
        <f>IFERROR(VLOOKUP(E3658,'أرصدة المخزن'!$A:$E,3,0),"")</f>
        <v/>
      </c>
      <c r="G3658" s="29">
        <f>IFERROR(VLOOKUP(E3658,'أرصدة المخزن'!$A:$H,4,FALSE),"")</f>
        <v/>
      </c>
      <c r="H3658" s="97" t="n"/>
      <c r="I3658" s="28" t="inlineStr">
        <is>
          <t>صرف</t>
        </is>
      </c>
      <c r="J3658" s="97" t="n"/>
      <c r="K3658" s="37">
        <f>IFERROR(VLOOKUP(E3658,'أرصدة المخزن'!$A:$H,8,0),"")</f>
        <v/>
      </c>
    </row>
    <row r="3659" ht="18" customHeight="1" s="138">
      <c r="A3659" s="97" t="n">
        <v>3653</v>
      </c>
      <c r="B3659" s="98" t="n"/>
      <c r="C3659" s="113" t="n"/>
      <c r="D3659" s="113" t="n"/>
      <c r="E3659" s="114" t="n"/>
      <c r="F3659" s="28">
        <f>IFERROR(VLOOKUP(E3659,'أرصدة المخزن'!$A:$E,3,0),"")</f>
        <v/>
      </c>
      <c r="G3659" s="29">
        <f>IFERROR(VLOOKUP(E3659,'أرصدة المخزن'!$A:$H,4,FALSE),"")</f>
        <v/>
      </c>
      <c r="H3659" s="97" t="n"/>
      <c r="I3659" s="28" t="inlineStr">
        <is>
          <t>صرف</t>
        </is>
      </c>
      <c r="J3659" s="97" t="n"/>
      <c r="K3659" s="37">
        <f>IFERROR(VLOOKUP(E3659,'أرصدة المخزن'!$A:$H,8,0),"")</f>
        <v/>
      </c>
    </row>
    <row r="3660" ht="18" customHeight="1" s="138">
      <c r="A3660" s="97" t="n">
        <v>3654</v>
      </c>
      <c r="B3660" s="98" t="n"/>
      <c r="C3660" s="113" t="n"/>
      <c r="D3660" s="113" t="n"/>
      <c r="E3660" s="114" t="n"/>
      <c r="F3660" s="28">
        <f>IFERROR(VLOOKUP(E3660,'أرصدة المخزن'!$A:$E,3,0),"")</f>
        <v/>
      </c>
      <c r="G3660" s="29">
        <f>IFERROR(VLOOKUP(E3660,'أرصدة المخزن'!$A:$H,4,FALSE),"")</f>
        <v/>
      </c>
      <c r="H3660" s="97" t="n"/>
      <c r="I3660" s="28" t="inlineStr">
        <is>
          <t>صرف</t>
        </is>
      </c>
      <c r="J3660" s="97" t="n"/>
      <c r="K3660" s="37">
        <f>IFERROR(VLOOKUP(E3660,'أرصدة المخزن'!$A:$H,8,0),"")</f>
        <v/>
      </c>
    </row>
    <row r="3661" ht="18" customHeight="1" s="138">
      <c r="A3661" s="97" t="n">
        <v>3655</v>
      </c>
      <c r="B3661" s="98" t="n"/>
      <c r="C3661" s="113" t="n"/>
      <c r="D3661" s="113" t="n"/>
      <c r="E3661" s="114" t="n"/>
      <c r="F3661" s="28">
        <f>IFERROR(VLOOKUP(E3661,'أرصدة المخزن'!$A:$E,3,0),"")</f>
        <v/>
      </c>
      <c r="G3661" s="29">
        <f>IFERROR(VLOOKUP(E3661,'أرصدة المخزن'!$A:$H,4,FALSE),"")</f>
        <v/>
      </c>
      <c r="H3661" s="97" t="n"/>
      <c r="I3661" s="28" t="inlineStr">
        <is>
          <t>صرف</t>
        </is>
      </c>
      <c r="J3661" s="97" t="n"/>
      <c r="K3661" s="37">
        <f>IFERROR(VLOOKUP(E3661,'أرصدة المخزن'!$A:$H,8,0),"")</f>
        <v/>
      </c>
    </row>
    <row r="3662" ht="18" customHeight="1" s="138">
      <c r="A3662" s="97" t="n">
        <v>3656</v>
      </c>
      <c r="B3662" s="98" t="n"/>
      <c r="C3662" s="113" t="n"/>
      <c r="D3662" s="113" t="n"/>
      <c r="E3662" s="114" t="n"/>
      <c r="F3662" s="28">
        <f>IFERROR(VLOOKUP(E3662,'أرصدة المخزن'!$A:$E,3,0),"")</f>
        <v/>
      </c>
      <c r="G3662" s="29">
        <f>IFERROR(VLOOKUP(E3662,'أرصدة المخزن'!$A:$H,4,FALSE),"")</f>
        <v/>
      </c>
      <c r="H3662" s="97" t="n"/>
      <c r="I3662" s="28" t="inlineStr">
        <is>
          <t>صرف</t>
        </is>
      </c>
      <c r="J3662" s="97" t="n"/>
      <c r="K3662" s="37">
        <f>IFERROR(VLOOKUP(E3662,'أرصدة المخزن'!$A:$H,8,0),"")</f>
        <v/>
      </c>
    </row>
    <row r="3663" ht="18" customHeight="1" s="138">
      <c r="A3663" s="97" t="n">
        <v>3657</v>
      </c>
      <c r="B3663" s="98" t="n"/>
      <c r="C3663" s="113" t="n"/>
      <c r="D3663" s="113" t="n"/>
      <c r="E3663" s="114" t="n"/>
      <c r="F3663" s="28">
        <f>IFERROR(VLOOKUP(E3663,'أرصدة المخزن'!$A:$E,3,0),"")</f>
        <v/>
      </c>
      <c r="G3663" s="29">
        <f>IFERROR(VLOOKUP(E3663,'أرصدة المخزن'!$A:$H,4,FALSE),"")</f>
        <v/>
      </c>
      <c r="H3663" s="97" t="n"/>
      <c r="I3663" s="28" t="inlineStr">
        <is>
          <t>صرف</t>
        </is>
      </c>
      <c r="J3663" s="97" t="n"/>
      <c r="K3663" s="37">
        <f>IFERROR(VLOOKUP(E3663,'أرصدة المخزن'!$A:$H,8,0),"")</f>
        <v/>
      </c>
    </row>
    <row r="3664" ht="18" customHeight="1" s="138">
      <c r="A3664" s="97" t="n">
        <v>3658</v>
      </c>
      <c r="B3664" s="98" t="n"/>
      <c r="C3664" s="113" t="n"/>
      <c r="D3664" s="113" t="n"/>
      <c r="E3664" s="114" t="n"/>
      <c r="F3664" s="28">
        <f>IFERROR(VLOOKUP(E3664,'أرصدة المخزن'!$A:$E,3,0),"")</f>
        <v/>
      </c>
      <c r="G3664" s="29">
        <f>IFERROR(VLOOKUP(E3664,'أرصدة المخزن'!$A:$H,4,FALSE),"")</f>
        <v/>
      </c>
      <c r="H3664" s="97" t="n"/>
      <c r="I3664" s="28" t="inlineStr">
        <is>
          <t>صرف</t>
        </is>
      </c>
      <c r="J3664" s="97" t="n"/>
      <c r="K3664" s="37">
        <f>IFERROR(VLOOKUP(E3664,'أرصدة المخزن'!$A:$H,8,0),"")</f>
        <v/>
      </c>
    </row>
    <row r="3665" ht="18" customHeight="1" s="138">
      <c r="A3665" s="97" t="n">
        <v>3659</v>
      </c>
      <c r="B3665" s="98" t="n"/>
      <c r="C3665" s="113" t="n"/>
      <c r="D3665" s="113" t="n"/>
      <c r="E3665" s="114" t="n"/>
      <c r="F3665" s="28">
        <f>IFERROR(VLOOKUP(E3665,'أرصدة المخزن'!$A:$E,3,0),"")</f>
        <v/>
      </c>
      <c r="G3665" s="29">
        <f>IFERROR(VLOOKUP(E3665,'أرصدة المخزن'!$A:$H,4,FALSE),"")</f>
        <v/>
      </c>
      <c r="H3665" s="97" t="n"/>
      <c r="I3665" s="28" t="inlineStr">
        <is>
          <t>صرف</t>
        </is>
      </c>
      <c r="J3665" s="97" t="n"/>
      <c r="K3665" s="37">
        <f>IFERROR(VLOOKUP(E3665,'أرصدة المخزن'!$A:$H,8,0),"")</f>
        <v/>
      </c>
    </row>
    <row r="3666" ht="18" customHeight="1" s="138">
      <c r="A3666" s="97" t="n">
        <v>3660</v>
      </c>
      <c r="B3666" s="98" t="n"/>
      <c r="C3666" s="113" t="n"/>
      <c r="D3666" s="113" t="n"/>
      <c r="E3666" s="114" t="n"/>
      <c r="F3666" s="28">
        <f>IFERROR(VLOOKUP(E3666,'أرصدة المخزن'!$A:$E,3,0),"")</f>
        <v/>
      </c>
      <c r="G3666" s="29">
        <f>IFERROR(VLOOKUP(E3666,'أرصدة المخزن'!$A:$H,4,FALSE),"")</f>
        <v/>
      </c>
      <c r="H3666" s="97" t="n"/>
      <c r="I3666" s="28" t="inlineStr">
        <is>
          <t>صرف</t>
        </is>
      </c>
      <c r="J3666" s="97" t="n"/>
      <c r="K3666" s="37">
        <f>IFERROR(VLOOKUP(E3666,'أرصدة المخزن'!$A:$H,8,0),"")</f>
        <v/>
      </c>
    </row>
    <row r="3667" ht="18" customHeight="1" s="138">
      <c r="A3667" s="97" t="n">
        <v>3661</v>
      </c>
      <c r="B3667" s="98" t="n"/>
      <c r="C3667" s="113" t="n"/>
      <c r="D3667" s="113" t="n"/>
      <c r="E3667" s="114" t="n"/>
      <c r="F3667" s="28">
        <f>IFERROR(VLOOKUP(E3667,'أرصدة المخزن'!$A:$E,3,0),"")</f>
        <v/>
      </c>
      <c r="G3667" s="29">
        <f>IFERROR(VLOOKUP(E3667,'أرصدة المخزن'!$A:$H,4,FALSE),"")</f>
        <v/>
      </c>
      <c r="H3667" s="97" t="n"/>
      <c r="I3667" s="28" t="inlineStr">
        <is>
          <t>صرف</t>
        </is>
      </c>
      <c r="J3667" s="97" t="n"/>
      <c r="K3667" s="37">
        <f>IFERROR(VLOOKUP(E3667,'أرصدة المخزن'!$A:$H,8,0),"")</f>
        <v/>
      </c>
    </row>
    <row r="3668" ht="18" customHeight="1" s="138">
      <c r="A3668" s="97" t="n">
        <v>3662</v>
      </c>
      <c r="B3668" s="98" t="n"/>
      <c r="C3668" s="113" t="n"/>
      <c r="D3668" s="113" t="n"/>
      <c r="E3668" s="114" t="n"/>
      <c r="F3668" s="28">
        <f>IFERROR(VLOOKUP(E3668,'أرصدة المخزن'!$A:$E,3,0),"")</f>
        <v/>
      </c>
      <c r="G3668" s="29">
        <f>IFERROR(VLOOKUP(E3668,'أرصدة المخزن'!$A:$H,4,FALSE),"")</f>
        <v/>
      </c>
      <c r="H3668" s="97" t="n"/>
      <c r="I3668" s="28" t="inlineStr">
        <is>
          <t>صرف</t>
        </is>
      </c>
      <c r="J3668" s="97" t="n"/>
      <c r="K3668" s="37">
        <f>IFERROR(VLOOKUP(E3668,'أرصدة المخزن'!$A:$H,8,0),"")</f>
        <v/>
      </c>
    </row>
    <row r="3669" ht="18" customHeight="1" s="138">
      <c r="A3669" s="97" t="n">
        <v>3663</v>
      </c>
      <c r="B3669" s="98" t="n"/>
      <c r="C3669" s="113" t="n"/>
      <c r="D3669" s="113" t="n"/>
      <c r="E3669" s="114" t="n"/>
      <c r="F3669" s="28">
        <f>IFERROR(VLOOKUP(E3669,'أرصدة المخزن'!$A:$E,3,0),"")</f>
        <v/>
      </c>
      <c r="G3669" s="29">
        <f>IFERROR(VLOOKUP(E3669,'أرصدة المخزن'!$A:$H,4,FALSE),"")</f>
        <v/>
      </c>
      <c r="H3669" s="97" t="n"/>
      <c r="I3669" s="28" t="inlineStr">
        <is>
          <t>صرف</t>
        </is>
      </c>
      <c r="J3669" s="97" t="n"/>
      <c r="K3669" s="37">
        <f>IFERROR(VLOOKUP(E3669,'أرصدة المخزن'!$A:$H,8,0),"")</f>
        <v/>
      </c>
    </row>
    <row r="3670" ht="18" customHeight="1" s="138">
      <c r="A3670" s="97" t="n">
        <v>3664</v>
      </c>
      <c r="B3670" s="98" t="n"/>
      <c r="C3670" s="113" t="n"/>
      <c r="D3670" s="113" t="n"/>
      <c r="E3670" s="114" t="n"/>
      <c r="F3670" s="28">
        <f>IFERROR(VLOOKUP(E3670,'أرصدة المخزن'!$A:$E,3,0),"")</f>
        <v/>
      </c>
      <c r="G3670" s="29">
        <f>IFERROR(VLOOKUP(E3670,'أرصدة المخزن'!$A:$H,4,FALSE),"")</f>
        <v/>
      </c>
      <c r="H3670" s="97" t="n"/>
      <c r="I3670" s="28" t="inlineStr">
        <is>
          <t>صرف</t>
        </is>
      </c>
      <c r="J3670" s="97" t="n"/>
      <c r="K3670" s="37">
        <f>IFERROR(VLOOKUP(E3670,'أرصدة المخزن'!$A:$H,8,0),"")</f>
        <v/>
      </c>
    </row>
    <row r="3671" ht="18" customHeight="1" s="138">
      <c r="A3671" s="97" t="n">
        <v>3665</v>
      </c>
      <c r="B3671" s="98" t="n"/>
      <c r="C3671" s="113" t="n"/>
      <c r="D3671" s="113" t="n"/>
      <c r="E3671" s="114" t="n"/>
      <c r="F3671" s="28">
        <f>IFERROR(VLOOKUP(E3671,'أرصدة المخزن'!$A:$E,3,0),"")</f>
        <v/>
      </c>
      <c r="G3671" s="29">
        <f>IFERROR(VLOOKUP(E3671,'أرصدة المخزن'!$A:$H,4,FALSE),"")</f>
        <v/>
      </c>
      <c r="H3671" s="97" t="n"/>
      <c r="I3671" s="28" t="inlineStr">
        <is>
          <t>صرف</t>
        </is>
      </c>
      <c r="J3671" s="97" t="n"/>
      <c r="K3671" s="37">
        <f>IFERROR(VLOOKUP(E3671,'أرصدة المخزن'!$A:$H,8,0),"")</f>
        <v/>
      </c>
    </row>
    <row r="3672" ht="18" customHeight="1" s="138">
      <c r="A3672" s="97" t="n">
        <v>3666</v>
      </c>
      <c r="B3672" s="98" t="n"/>
      <c r="C3672" s="113" t="n"/>
      <c r="D3672" s="113" t="n"/>
      <c r="E3672" s="114" t="n"/>
      <c r="F3672" s="28">
        <f>IFERROR(VLOOKUP(E3672,'أرصدة المخزن'!$A:$E,3,0),"")</f>
        <v/>
      </c>
      <c r="G3672" s="29">
        <f>IFERROR(VLOOKUP(E3672,'أرصدة المخزن'!$A:$H,4,FALSE),"")</f>
        <v/>
      </c>
      <c r="H3672" s="97" t="n"/>
      <c r="I3672" s="28" t="inlineStr">
        <is>
          <t>صرف</t>
        </is>
      </c>
      <c r="J3672" s="97" t="n"/>
      <c r="K3672" s="37">
        <f>IFERROR(VLOOKUP(E3672,'أرصدة المخزن'!$A:$H,8,0),"")</f>
        <v/>
      </c>
    </row>
    <row r="3673" ht="18" customHeight="1" s="138">
      <c r="A3673" s="97" t="n">
        <v>3667</v>
      </c>
      <c r="B3673" s="98" t="n"/>
      <c r="C3673" s="113" t="n"/>
      <c r="D3673" s="113" t="n"/>
      <c r="E3673" s="114" t="n"/>
      <c r="F3673" s="28">
        <f>IFERROR(VLOOKUP(E3673,'أرصدة المخزن'!$A:$E,3,0),"")</f>
        <v/>
      </c>
      <c r="G3673" s="29">
        <f>IFERROR(VLOOKUP(E3673,'أرصدة المخزن'!$A:$H,4,FALSE),"")</f>
        <v/>
      </c>
      <c r="H3673" s="97" t="n"/>
      <c r="I3673" s="28" t="inlineStr">
        <is>
          <t>صرف</t>
        </is>
      </c>
      <c r="J3673" s="97" t="n"/>
      <c r="K3673" s="37">
        <f>IFERROR(VLOOKUP(E3673,'أرصدة المخزن'!$A:$H,8,0),"")</f>
        <v/>
      </c>
    </row>
    <row r="3674" ht="18" customHeight="1" s="138">
      <c r="A3674" s="97" t="n">
        <v>3668</v>
      </c>
      <c r="B3674" s="98" t="n"/>
      <c r="C3674" s="113" t="n"/>
      <c r="D3674" s="113" t="n"/>
      <c r="E3674" s="114" t="n"/>
      <c r="F3674" s="28">
        <f>IFERROR(VLOOKUP(E3674,'أرصدة المخزن'!$A:$E,3,0),"")</f>
        <v/>
      </c>
      <c r="G3674" s="29">
        <f>IFERROR(VLOOKUP(E3674,'أرصدة المخزن'!$A:$H,4,FALSE),"")</f>
        <v/>
      </c>
      <c r="H3674" s="97" t="n"/>
      <c r="I3674" s="28" t="inlineStr">
        <is>
          <t>صرف</t>
        </is>
      </c>
      <c r="J3674" s="97" t="n"/>
      <c r="K3674" s="37">
        <f>IFERROR(VLOOKUP(E3674,'أرصدة المخزن'!$A:$H,8,0),"")</f>
        <v/>
      </c>
    </row>
    <row r="3675" ht="18" customHeight="1" s="138">
      <c r="A3675" s="97" t="n">
        <v>3669</v>
      </c>
      <c r="B3675" s="98" t="n"/>
      <c r="C3675" s="113" t="n"/>
      <c r="D3675" s="113" t="n"/>
      <c r="E3675" s="114" t="n"/>
      <c r="F3675" s="28">
        <f>IFERROR(VLOOKUP(E3675,'أرصدة المخزن'!$A:$E,3,0),"")</f>
        <v/>
      </c>
      <c r="G3675" s="29">
        <f>IFERROR(VLOOKUP(E3675,'أرصدة المخزن'!$A:$H,4,FALSE),"")</f>
        <v/>
      </c>
      <c r="H3675" s="97" t="n"/>
      <c r="I3675" s="28" t="inlineStr">
        <is>
          <t>صرف</t>
        </is>
      </c>
      <c r="J3675" s="97" t="n"/>
      <c r="K3675" s="37">
        <f>IFERROR(VLOOKUP(E3675,'أرصدة المخزن'!$A:$H,8,0),"")</f>
        <v/>
      </c>
    </row>
    <row r="3676" ht="18" customHeight="1" s="138">
      <c r="A3676" s="97" t="n">
        <v>3670</v>
      </c>
      <c r="B3676" s="98" t="n"/>
      <c r="C3676" s="113" t="n"/>
      <c r="D3676" s="113" t="n"/>
      <c r="E3676" s="114" t="n"/>
      <c r="F3676" s="28">
        <f>IFERROR(VLOOKUP(E3676,'أرصدة المخزن'!$A:$E,3,0),"")</f>
        <v/>
      </c>
      <c r="G3676" s="29">
        <f>IFERROR(VLOOKUP(E3676,'أرصدة المخزن'!$A:$H,4,FALSE),"")</f>
        <v/>
      </c>
      <c r="H3676" s="97" t="n"/>
      <c r="I3676" s="28" t="inlineStr">
        <is>
          <t>صرف</t>
        </is>
      </c>
      <c r="J3676" s="97" t="n"/>
      <c r="K3676" s="37">
        <f>IFERROR(VLOOKUP(E3676,'أرصدة المخزن'!$A:$H,8,0),"")</f>
        <v/>
      </c>
    </row>
    <row r="3677" ht="18" customHeight="1" s="138">
      <c r="A3677" s="97" t="n">
        <v>3671</v>
      </c>
      <c r="B3677" s="98" t="n"/>
      <c r="C3677" s="113" t="n"/>
      <c r="D3677" s="113" t="n"/>
      <c r="E3677" s="114" t="n"/>
      <c r="F3677" s="28">
        <f>IFERROR(VLOOKUP(E3677,'أرصدة المخزن'!$A:$E,3,0),"")</f>
        <v/>
      </c>
      <c r="G3677" s="29">
        <f>IFERROR(VLOOKUP(E3677,'أرصدة المخزن'!$A:$H,4,FALSE),"")</f>
        <v/>
      </c>
      <c r="H3677" s="97" t="n"/>
      <c r="I3677" s="28" t="inlineStr">
        <is>
          <t>صرف</t>
        </is>
      </c>
      <c r="J3677" s="97" t="n"/>
      <c r="K3677" s="37">
        <f>IFERROR(VLOOKUP(E3677,'أرصدة المخزن'!$A:$H,8,0),"")</f>
        <v/>
      </c>
    </row>
    <row r="3678" ht="18" customHeight="1" s="138">
      <c r="A3678" s="97" t="n">
        <v>3672</v>
      </c>
      <c r="B3678" s="98" t="n"/>
      <c r="C3678" s="113" t="n"/>
      <c r="D3678" s="113" t="n"/>
      <c r="E3678" s="114" t="n"/>
      <c r="F3678" s="28">
        <f>IFERROR(VLOOKUP(E3678,'أرصدة المخزن'!$A:$E,3,0),"")</f>
        <v/>
      </c>
      <c r="G3678" s="29">
        <f>IFERROR(VLOOKUP(E3678,'أرصدة المخزن'!$A:$H,4,FALSE),"")</f>
        <v/>
      </c>
      <c r="H3678" s="97" t="n"/>
      <c r="I3678" s="28" t="inlineStr">
        <is>
          <t>صرف</t>
        </is>
      </c>
      <c r="J3678" s="97" t="n"/>
      <c r="K3678" s="37">
        <f>IFERROR(VLOOKUP(E3678,'أرصدة المخزن'!$A:$H,8,0),"")</f>
        <v/>
      </c>
    </row>
    <row r="3679" ht="18" customHeight="1" s="138">
      <c r="A3679" s="97" t="n">
        <v>3673</v>
      </c>
      <c r="B3679" s="98" t="n"/>
      <c r="C3679" s="113" t="n"/>
      <c r="D3679" s="113" t="n"/>
      <c r="E3679" s="114" t="n"/>
      <c r="F3679" s="28">
        <f>IFERROR(VLOOKUP(E3679,'أرصدة المخزن'!$A:$E,3,0),"")</f>
        <v/>
      </c>
      <c r="G3679" s="29">
        <f>IFERROR(VLOOKUP(E3679,'أرصدة المخزن'!$A:$H,4,FALSE),"")</f>
        <v/>
      </c>
      <c r="H3679" s="97" t="n"/>
      <c r="I3679" s="28" t="inlineStr">
        <is>
          <t>صرف</t>
        </is>
      </c>
      <c r="J3679" s="97" t="n"/>
      <c r="K3679" s="37">
        <f>IFERROR(VLOOKUP(E3679,'أرصدة المخزن'!$A:$H,8,0),"")</f>
        <v/>
      </c>
    </row>
    <row r="3680" ht="18" customHeight="1" s="138">
      <c r="A3680" s="97" t="n">
        <v>3674</v>
      </c>
      <c r="B3680" s="98" t="n"/>
      <c r="C3680" s="113" t="n"/>
      <c r="D3680" s="113" t="n"/>
      <c r="E3680" s="114" t="n"/>
      <c r="F3680" s="28">
        <f>IFERROR(VLOOKUP(E3680,'أرصدة المخزن'!$A:$E,3,0),"")</f>
        <v/>
      </c>
      <c r="G3680" s="29">
        <f>IFERROR(VLOOKUP(E3680,'أرصدة المخزن'!$A:$H,4,FALSE),"")</f>
        <v/>
      </c>
      <c r="H3680" s="97" t="n"/>
      <c r="I3680" s="28" t="inlineStr">
        <is>
          <t>صرف</t>
        </is>
      </c>
      <c r="J3680" s="97" t="n"/>
      <c r="K3680" s="37">
        <f>IFERROR(VLOOKUP(E3680,'أرصدة المخزن'!$A:$H,8,0),"")</f>
        <v/>
      </c>
    </row>
    <row r="3681" ht="18" customHeight="1" s="138">
      <c r="A3681" s="97" t="n">
        <v>3675</v>
      </c>
      <c r="B3681" s="98" t="n"/>
      <c r="C3681" s="113" t="n"/>
      <c r="D3681" s="113" t="n"/>
      <c r="E3681" s="114" t="n"/>
      <c r="F3681" s="28">
        <f>IFERROR(VLOOKUP(E3681,'أرصدة المخزن'!$A:$E,3,0),"")</f>
        <v/>
      </c>
      <c r="G3681" s="29">
        <f>IFERROR(VLOOKUP(E3681,'أرصدة المخزن'!$A:$H,4,FALSE),"")</f>
        <v/>
      </c>
      <c r="H3681" s="97" t="n"/>
      <c r="I3681" s="28" t="inlineStr">
        <is>
          <t>صرف</t>
        </is>
      </c>
      <c r="J3681" s="97" t="n"/>
      <c r="K3681" s="37">
        <f>IFERROR(VLOOKUP(E3681,'أرصدة المخزن'!$A:$H,8,0),"")</f>
        <v/>
      </c>
    </row>
    <row r="3682" ht="18" customHeight="1" s="138">
      <c r="A3682" s="97" t="n">
        <v>3676</v>
      </c>
      <c r="B3682" s="98" t="n"/>
      <c r="C3682" s="113" t="n"/>
      <c r="D3682" s="113" t="n"/>
      <c r="E3682" s="114" t="n"/>
      <c r="F3682" s="28">
        <f>IFERROR(VLOOKUP(E3682,'أرصدة المخزن'!$A:$E,3,0),"")</f>
        <v/>
      </c>
      <c r="G3682" s="29">
        <f>IFERROR(VLOOKUP(E3682,'أرصدة المخزن'!$A:$H,4,FALSE),"")</f>
        <v/>
      </c>
      <c r="H3682" s="97" t="n"/>
      <c r="I3682" s="28" t="inlineStr">
        <is>
          <t>صرف</t>
        </is>
      </c>
      <c r="J3682" s="97" t="n"/>
      <c r="K3682" s="37">
        <f>IFERROR(VLOOKUP(E3682,'أرصدة المخزن'!$A:$H,8,0),"")</f>
        <v/>
      </c>
    </row>
    <row r="3683" ht="18" customHeight="1" s="138">
      <c r="A3683" s="97" t="n">
        <v>3677</v>
      </c>
      <c r="B3683" s="98" t="n"/>
      <c r="C3683" s="113" t="n"/>
      <c r="D3683" s="113" t="n"/>
      <c r="E3683" s="114" t="n"/>
      <c r="F3683" s="28">
        <f>IFERROR(VLOOKUP(E3683,'أرصدة المخزن'!$A:$E,3,0),"")</f>
        <v/>
      </c>
      <c r="G3683" s="29">
        <f>IFERROR(VLOOKUP(E3683,'أرصدة المخزن'!$A:$H,4,FALSE),"")</f>
        <v/>
      </c>
      <c r="H3683" s="97" t="n"/>
      <c r="I3683" s="28" t="inlineStr">
        <is>
          <t>صرف</t>
        </is>
      </c>
      <c r="J3683" s="97" t="n"/>
      <c r="K3683" s="37">
        <f>IFERROR(VLOOKUP(E3683,'أرصدة المخزن'!$A:$H,8,0),"")</f>
        <v/>
      </c>
    </row>
    <row r="3684" ht="18" customHeight="1" s="138">
      <c r="A3684" s="97" t="n">
        <v>3678</v>
      </c>
      <c r="B3684" s="98" t="n"/>
      <c r="C3684" s="113" t="n"/>
      <c r="D3684" s="113" t="n"/>
      <c r="E3684" s="114" t="n"/>
      <c r="F3684" s="28">
        <f>IFERROR(VLOOKUP(E3684,'أرصدة المخزن'!$A:$E,3,0),"")</f>
        <v/>
      </c>
      <c r="G3684" s="29">
        <f>IFERROR(VLOOKUP(E3684,'أرصدة المخزن'!$A:$H,4,FALSE),"")</f>
        <v/>
      </c>
      <c r="H3684" s="97" t="n"/>
      <c r="I3684" s="28" t="inlineStr">
        <is>
          <t>صرف</t>
        </is>
      </c>
      <c r="J3684" s="97" t="n"/>
      <c r="K3684" s="37">
        <f>IFERROR(VLOOKUP(E3684,'أرصدة المخزن'!$A:$H,8,0),"")</f>
        <v/>
      </c>
    </row>
    <row r="3685" ht="18" customHeight="1" s="138">
      <c r="A3685" s="97" t="n">
        <v>3679</v>
      </c>
      <c r="B3685" s="98" t="n"/>
      <c r="C3685" s="113" t="n"/>
      <c r="D3685" s="113" t="n"/>
      <c r="E3685" s="114" t="n"/>
      <c r="F3685" s="28">
        <f>IFERROR(VLOOKUP(E3685,'أرصدة المخزن'!$A:$E,3,0),"")</f>
        <v/>
      </c>
      <c r="G3685" s="29">
        <f>IFERROR(VLOOKUP(E3685,'أرصدة المخزن'!$A:$H,4,FALSE),"")</f>
        <v/>
      </c>
      <c r="H3685" s="97" t="n"/>
      <c r="I3685" s="28" t="inlineStr">
        <is>
          <t>صرف</t>
        </is>
      </c>
      <c r="J3685" s="97" t="n"/>
      <c r="K3685" s="37">
        <f>IFERROR(VLOOKUP(E3685,'أرصدة المخزن'!$A:$H,8,0),"")</f>
        <v/>
      </c>
    </row>
    <row r="3686" ht="18" customHeight="1" s="138">
      <c r="A3686" s="97" t="n">
        <v>3680</v>
      </c>
      <c r="B3686" s="98" t="n"/>
      <c r="C3686" s="113" t="n"/>
      <c r="D3686" s="113" t="n"/>
      <c r="E3686" s="114" t="n"/>
      <c r="F3686" s="28">
        <f>IFERROR(VLOOKUP(E3686,'أرصدة المخزن'!$A:$E,3,0),"")</f>
        <v/>
      </c>
      <c r="G3686" s="29">
        <f>IFERROR(VLOOKUP(E3686,'أرصدة المخزن'!$A:$H,4,FALSE),"")</f>
        <v/>
      </c>
      <c r="H3686" s="97" t="n"/>
      <c r="I3686" s="28" t="inlineStr">
        <is>
          <t>صرف</t>
        </is>
      </c>
      <c r="J3686" s="97" t="n"/>
      <c r="K3686" s="37">
        <f>IFERROR(VLOOKUP(E3686,'أرصدة المخزن'!$A:$H,8,0),"")</f>
        <v/>
      </c>
    </row>
    <row r="3687" ht="18" customHeight="1" s="138">
      <c r="A3687" s="97" t="n">
        <v>3681</v>
      </c>
      <c r="B3687" s="98" t="n"/>
      <c r="C3687" s="113" t="n"/>
      <c r="D3687" s="113" t="n"/>
      <c r="E3687" s="114" t="n"/>
      <c r="F3687" s="28">
        <f>IFERROR(VLOOKUP(E3687,'أرصدة المخزن'!$A:$E,3,0),"")</f>
        <v/>
      </c>
      <c r="G3687" s="29">
        <f>IFERROR(VLOOKUP(E3687,'أرصدة المخزن'!$A:$H,4,FALSE),"")</f>
        <v/>
      </c>
      <c r="H3687" s="97" t="n"/>
      <c r="I3687" s="28" t="inlineStr">
        <is>
          <t>صرف</t>
        </is>
      </c>
      <c r="J3687" s="97" t="n"/>
      <c r="K3687" s="37">
        <f>IFERROR(VLOOKUP(E3687,'أرصدة المخزن'!$A:$H,8,0),"")</f>
        <v/>
      </c>
    </row>
    <row r="3688" ht="18" customHeight="1" s="138">
      <c r="A3688" s="97" t="n">
        <v>3682</v>
      </c>
      <c r="B3688" s="98" t="n"/>
      <c r="C3688" s="113" t="n"/>
      <c r="D3688" s="113" t="n"/>
      <c r="E3688" s="114" t="n"/>
      <c r="F3688" s="28">
        <f>IFERROR(VLOOKUP(E3688,'أرصدة المخزن'!$A:$E,3,0),"")</f>
        <v/>
      </c>
      <c r="G3688" s="29">
        <f>IFERROR(VLOOKUP(E3688,'أرصدة المخزن'!$A:$H,4,FALSE),"")</f>
        <v/>
      </c>
      <c r="H3688" s="97" t="n"/>
      <c r="I3688" s="28" t="inlineStr">
        <is>
          <t>صرف</t>
        </is>
      </c>
      <c r="J3688" s="97" t="n"/>
      <c r="K3688" s="37">
        <f>IFERROR(VLOOKUP(E3688,'أرصدة المخزن'!$A:$H,8,0),"")</f>
        <v/>
      </c>
    </row>
    <row r="3689" ht="18" customHeight="1" s="138">
      <c r="A3689" s="97" t="n">
        <v>3683</v>
      </c>
      <c r="B3689" s="98" t="n"/>
      <c r="C3689" s="113" t="n"/>
      <c r="D3689" s="113" t="n"/>
      <c r="E3689" s="114" t="n"/>
      <c r="F3689" s="28">
        <f>IFERROR(VLOOKUP(E3689,'أرصدة المخزن'!$A:$E,3,0),"")</f>
        <v/>
      </c>
      <c r="G3689" s="29">
        <f>IFERROR(VLOOKUP(E3689,'أرصدة المخزن'!$A:$H,4,FALSE),"")</f>
        <v/>
      </c>
      <c r="H3689" s="97" t="n"/>
      <c r="I3689" s="28" t="inlineStr">
        <is>
          <t>صرف</t>
        </is>
      </c>
      <c r="J3689" s="97" t="n"/>
      <c r="K3689" s="37">
        <f>IFERROR(VLOOKUP(E3689,'أرصدة المخزن'!$A:$H,8,0),"")</f>
        <v/>
      </c>
    </row>
    <row r="3690" ht="18" customHeight="1" s="138">
      <c r="A3690" s="97" t="n">
        <v>3684</v>
      </c>
      <c r="B3690" s="98" t="n"/>
      <c r="C3690" s="113" t="n"/>
      <c r="D3690" s="113" t="n"/>
      <c r="E3690" s="114" t="n"/>
      <c r="F3690" s="28">
        <f>IFERROR(VLOOKUP(E3690,'أرصدة المخزن'!$A:$E,3,0),"")</f>
        <v/>
      </c>
      <c r="G3690" s="29">
        <f>IFERROR(VLOOKUP(E3690,'أرصدة المخزن'!$A:$H,4,FALSE),"")</f>
        <v/>
      </c>
      <c r="H3690" s="97" t="n"/>
      <c r="I3690" s="28" t="inlineStr">
        <is>
          <t>صرف</t>
        </is>
      </c>
      <c r="J3690" s="97" t="n"/>
      <c r="K3690" s="37">
        <f>IFERROR(VLOOKUP(E3690,'أرصدة المخزن'!$A:$H,8,0),"")</f>
        <v/>
      </c>
    </row>
    <row r="3691" ht="18" customHeight="1" s="138">
      <c r="A3691" s="97" t="n">
        <v>3685</v>
      </c>
      <c r="B3691" s="98" t="n"/>
      <c r="C3691" s="113" t="n"/>
      <c r="D3691" s="113" t="n"/>
      <c r="E3691" s="114" t="n"/>
      <c r="F3691" s="28">
        <f>IFERROR(VLOOKUP(E3691,'أرصدة المخزن'!$A:$E,3,0),"")</f>
        <v/>
      </c>
      <c r="G3691" s="29">
        <f>IFERROR(VLOOKUP(E3691,'أرصدة المخزن'!$A:$H,4,FALSE),"")</f>
        <v/>
      </c>
      <c r="H3691" s="97" t="n"/>
      <c r="I3691" s="28" t="inlineStr">
        <is>
          <t>صرف</t>
        </is>
      </c>
      <c r="J3691" s="97" t="n"/>
      <c r="K3691" s="37">
        <f>IFERROR(VLOOKUP(E3691,'أرصدة المخزن'!$A:$H,8,0),"")</f>
        <v/>
      </c>
    </row>
    <row r="3692" ht="18" customHeight="1" s="138">
      <c r="A3692" s="97" t="n">
        <v>3686</v>
      </c>
      <c r="B3692" s="98" t="n"/>
      <c r="C3692" s="113" t="n"/>
      <c r="D3692" s="113" t="n"/>
      <c r="E3692" s="114" t="n"/>
      <c r="F3692" s="28">
        <f>IFERROR(VLOOKUP(E3692,'أرصدة المخزن'!$A:$E,3,0),"")</f>
        <v/>
      </c>
      <c r="G3692" s="29">
        <f>IFERROR(VLOOKUP(E3692,'أرصدة المخزن'!$A:$H,4,FALSE),"")</f>
        <v/>
      </c>
      <c r="H3692" s="97" t="n"/>
      <c r="I3692" s="28" t="inlineStr">
        <is>
          <t>صرف</t>
        </is>
      </c>
      <c r="J3692" s="97" t="n"/>
      <c r="K3692" s="37">
        <f>IFERROR(VLOOKUP(E3692,'أرصدة المخزن'!$A:$H,8,0),"")</f>
        <v/>
      </c>
    </row>
    <row r="3693" ht="18" customHeight="1" s="138">
      <c r="A3693" s="97" t="n">
        <v>3687</v>
      </c>
      <c r="B3693" s="98" t="n"/>
      <c r="C3693" s="113" t="n"/>
      <c r="D3693" s="113" t="n"/>
      <c r="E3693" s="114" t="n"/>
      <c r="F3693" s="28">
        <f>IFERROR(VLOOKUP(E3693,'أرصدة المخزن'!$A:$E,3,0),"")</f>
        <v/>
      </c>
      <c r="G3693" s="29">
        <f>IFERROR(VLOOKUP(E3693,'أرصدة المخزن'!$A:$H,4,FALSE),"")</f>
        <v/>
      </c>
      <c r="H3693" s="97" t="n"/>
      <c r="I3693" s="28" t="inlineStr">
        <is>
          <t>صرف</t>
        </is>
      </c>
      <c r="J3693" s="97" t="n"/>
      <c r="K3693" s="37">
        <f>IFERROR(VLOOKUP(E3693,'أرصدة المخزن'!$A:$H,8,0),"")</f>
        <v/>
      </c>
    </row>
    <row r="3694" ht="18" customHeight="1" s="138">
      <c r="A3694" s="97" t="n">
        <v>3688</v>
      </c>
      <c r="B3694" s="98" t="n"/>
      <c r="C3694" s="113" t="n"/>
      <c r="D3694" s="113" t="n"/>
      <c r="E3694" s="114" t="n"/>
      <c r="F3694" s="28">
        <f>IFERROR(VLOOKUP(E3694,'أرصدة المخزن'!$A:$E,3,0),"")</f>
        <v/>
      </c>
      <c r="G3694" s="29">
        <f>IFERROR(VLOOKUP(E3694,'أرصدة المخزن'!$A:$H,4,FALSE),"")</f>
        <v/>
      </c>
      <c r="H3694" s="97" t="n"/>
      <c r="I3694" s="28" t="inlineStr">
        <is>
          <t>صرف</t>
        </is>
      </c>
      <c r="J3694" s="97" t="n"/>
      <c r="K3694" s="37">
        <f>IFERROR(VLOOKUP(E3694,'أرصدة المخزن'!$A:$H,8,0),"")</f>
        <v/>
      </c>
    </row>
    <row r="3695" ht="18" customHeight="1" s="138">
      <c r="A3695" s="97" t="n">
        <v>3689</v>
      </c>
      <c r="B3695" s="98" t="n"/>
      <c r="C3695" s="113" t="n"/>
      <c r="D3695" s="113" t="n"/>
      <c r="E3695" s="114" t="n"/>
      <c r="F3695" s="28">
        <f>IFERROR(VLOOKUP(E3695,'أرصدة المخزن'!$A:$E,3,0),"")</f>
        <v/>
      </c>
      <c r="G3695" s="29">
        <f>IFERROR(VLOOKUP(E3695,'أرصدة المخزن'!$A:$H,4,FALSE),"")</f>
        <v/>
      </c>
      <c r="H3695" s="97" t="n"/>
      <c r="I3695" s="28" t="inlineStr">
        <is>
          <t>صرف</t>
        </is>
      </c>
      <c r="J3695" s="97" t="n"/>
      <c r="K3695" s="37">
        <f>IFERROR(VLOOKUP(E3695,'أرصدة المخزن'!$A:$H,8,0),"")</f>
        <v/>
      </c>
    </row>
    <row r="3696" ht="18" customHeight="1" s="138">
      <c r="A3696" s="97" t="n">
        <v>3690</v>
      </c>
      <c r="B3696" s="98" t="n"/>
      <c r="C3696" s="113" t="n"/>
      <c r="D3696" s="113" t="n"/>
      <c r="E3696" s="114" t="n"/>
      <c r="F3696" s="28">
        <f>IFERROR(VLOOKUP(E3696,'أرصدة المخزن'!$A:$E,3,0),"")</f>
        <v/>
      </c>
      <c r="G3696" s="29">
        <f>IFERROR(VLOOKUP(E3696,'أرصدة المخزن'!$A:$H,4,FALSE),"")</f>
        <v/>
      </c>
      <c r="H3696" s="97" t="n"/>
      <c r="I3696" s="28" t="inlineStr">
        <is>
          <t>صرف</t>
        </is>
      </c>
      <c r="J3696" s="97" t="n"/>
      <c r="K3696" s="37">
        <f>IFERROR(VLOOKUP(E3696,'أرصدة المخزن'!$A:$H,8,0),"")</f>
        <v/>
      </c>
    </row>
    <row r="3697" ht="18" customHeight="1" s="138">
      <c r="A3697" s="97" t="n">
        <v>3691</v>
      </c>
      <c r="B3697" s="98" t="n"/>
      <c r="C3697" s="113" t="n"/>
      <c r="D3697" s="113" t="n"/>
      <c r="E3697" s="114" t="n"/>
      <c r="F3697" s="28">
        <f>IFERROR(VLOOKUP(E3697,'أرصدة المخزن'!$A:$E,3,0),"")</f>
        <v/>
      </c>
      <c r="G3697" s="29">
        <f>IFERROR(VLOOKUP(E3697,'أرصدة المخزن'!$A:$H,4,FALSE),"")</f>
        <v/>
      </c>
      <c r="H3697" s="97" t="n"/>
      <c r="I3697" s="28" t="inlineStr">
        <is>
          <t>صرف</t>
        </is>
      </c>
      <c r="J3697" s="97" t="n"/>
      <c r="K3697" s="37">
        <f>IFERROR(VLOOKUP(E3697,'أرصدة المخزن'!$A:$H,8,0),"")</f>
        <v/>
      </c>
    </row>
    <row r="3698" ht="18" customHeight="1" s="138">
      <c r="A3698" s="97" t="n">
        <v>3692</v>
      </c>
      <c r="B3698" s="98" t="n"/>
      <c r="C3698" s="113" t="n"/>
      <c r="D3698" s="113" t="n"/>
      <c r="E3698" s="114" t="n"/>
      <c r="F3698" s="28">
        <f>IFERROR(VLOOKUP(E3698,'أرصدة المخزن'!$A:$E,3,0),"")</f>
        <v/>
      </c>
      <c r="G3698" s="29">
        <f>IFERROR(VLOOKUP(E3698,'أرصدة المخزن'!$A:$H,4,FALSE),"")</f>
        <v/>
      </c>
      <c r="H3698" s="97" t="n"/>
      <c r="I3698" s="28" t="inlineStr">
        <is>
          <t>صرف</t>
        </is>
      </c>
      <c r="J3698" s="97" t="n"/>
      <c r="K3698" s="37">
        <f>IFERROR(VLOOKUP(E3698,'أرصدة المخزن'!$A:$H,8,0),"")</f>
        <v/>
      </c>
    </row>
    <row r="3699" ht="18" customHeight="1" s="138">
      <c r="A3699" s="97" t="n">
        <v>3693</v>
      </c>
      <c r="B3699" s="98" t="n"/>
      <c r="C3699" s="113" t="n"/>
      <c r="D3699" s="113" t="n"/>
      <c r="E3699" s="114" t="n"/>
      <c r="F3699" s="28">
        <f>IFERROR(VLOOKUP(E3699,'أرصدة المخزن'!$A:$E,3,0),"")</f>
        <v/>
      </c>
      <c r="G3699" s="29">
        <f>IFERROR(VLOOKUP(E3699,'أرصدة المخزن'!$A:$H,4,FALSE),"")</f>
        <v/>
      </c>
      <c r="H3699" s="97" t="n"/>
      <c r="I3699" s="28" t="inlineStr">
        <is>
          <t>صرف</t>
        </is>
      </c>
      <c r="J3699" s="97" t="n"/>
      <c r="K3699" s="37">
        <f>IFERROR(VLOOKUP(E3699,'أرصدة المخزن'!$A:$H,8,0),"")</f>
        <v/>
      </c>
    </row>
    <row r="3700" ht="18" customHeight="1" s="138">
      <c r="A3700" s="97" t="n">
        <v>3694</v>
      </c>
      <c r="B3700" s="98" t="n"/>
      <c r="C3700" s="113" t="n"/>
      <c r="D3700" s="113" t="n"/>
      <c r="E3700" s="114" t="n"/>
      <c r="F3700" s="28">
        <f>IFERROR(VLOOKUP(E3700,'أرصدة المخزن'!$A:$E,3,0),"")</f>
        <v/>
      </c>
      <c r="G3700" s="29">
        <f>IFERROR(VLOOKUP(E3700,'أرصدة المخزن'!$A:$H,4,FALSE),"")</f>
        <v/>
      </c>
      <c r="H3700" s="97" t="n"/>
      <c r="I3700" s="28" t="inlineStr">
        <is>
          <t>صرف</t>
        </is>
      </c>
      <c r="J3700" s="97" t="n"/>
      <c r="K3700" s="37">
        <f>IFERROR(VLOOKUP(E3700,'أرصدة المخزن'!$A:$H,8,0),"")</f>
        <v/>
      </c>
    </row>
    <row r="3701" ht="18" customHeight="1" s="138">
      <c r="A3701" s="97" t="n">
        <v>3695</v>
      </c>
      <c r="B3701" s="98" t="n"/>
      <c r="C3701" s="113" t="n"/>
      <c r="D3701" s="113" t="n"/>
      <c r="E3701" s="114" t="n"/>
      <c r="F3701" s="28">
        <f>IFERROR(VLOOKUP(E3701,'أرصدة المخزن'!$A:$E,3,0),"")</f>
        <v/>
      </c>
      <c r="G3701" s="29">
        <f>IFERROR(VLOOKUP(E3701,'أرصدة المخزن'!$A:$H,4,FALSE),"")</f>
        <v/>
      </c>
      <c r="H3701" s="97" t="n"/>
      <c r="I3701" s="28" t="inlineStr">
        <is>
          <t>صرف</t>
        </is>
      </c>
      <c r="J3701" s="97" t="n"/>
      <c r="K3701" s="37">
        <f>IFERROR(VLOOKUP(E3701,'أرصدة المخزن'!$A:$H,8,0),"")</f>
        <v/>
      </c>
    </row>
    <row r="3702" ht="18" customHeight="1" s="138">
      <c r="A3702" s="97" t="n">
        <v>3696</v>
      </c>
      <c r="B3702" s="98" t="n"/>
      <c r="C3702" s="113" t="n"/>
      <c r="D3702" s="113" t="n"/>
      <c r="E3702" s="114" t="n"/>
      <c r="F3702" s="28">
        <f>IFERROR(VLOOKUP(E3702,'أرصدة المخزن'!$A:$E,3,0),"")</f>
        <v/>
      </c>
      <c r="G3702" s="29">
        <f>IFERROR(VLOOKUP(E3702,'أرصدة المخزن'!$A:$H,4,FALSE),"")</f>
        <v/>
      </c>
      <c r="H3702" s="97" t="n"/>
      <c r="I3702" s="28" t="inlineStr">
        <is>
          <t>صرف</t>
        </is>
      </c>
      <c r="J3702" s="97" t="n"/>
      <c r="K3702" s="37">
        <f>IFERROR(VLOOKUP(E3702,'أرصدة المخزن'!$A:$H,8,0),"")</f>
        <v/>
      </c>
    </row>
    <row r="3703" ht="18" customHeight="1" s="138">
      <c r="A3703" s="97" t="n">
        <v>3697</v>
      </c>
      <c r="B3703" s="98" t="n"/>
      <c r="C3703" s="113" t="n"/>
      <c r="D3703" s="113" t="n"/>
      <c r="E3703" s="114" t="n"/>
      <c r="F3703" s="28">
        <f>IFERROR(VLOOKUP(E3703,'أرصدة المخزن'!$A:$E,3,0),"")</f>
        <v/>
      </c>
      <c r="G3703" s="29">
        <f>IFERROR(VLOOKUP(E3703,'أرصدة المخزن'!$A:$H,4,FALSE),"")</f>
        <v/>
      </c>
      <c r="H3703" s="97" t="n"/>
      <c r="I3703" s="28" t="inlineStr">
        <is>
          <t>صرف</t>
        </is>
      </c>
      <c r="J3703" s="97" t="n"/>
      <c r="K3703" s="37">
        <f>IFERROR(VLOOKUP(E3703,'أرصدة المخزن'!$A:$H,8,0),"")</f>
        <v/>
      </c>
    </row>
    <row r="3704" ht="18" customHeight="1" s="138">
      <c r="A3704" s="97" t="n">
        <v>3698</v>
      </c>
      <c r="B3704" s="98" t="n"/>
      <c r="C3704" s="113" t="n"/>
      <c r="D3704" s="113" t="n"/>
      <c r="E3704" s="114" t="n"/>
      <c r="F3704" s="28">
        <f>IFERROR(VLOOKUP(E3704,'أرصدة المخزن'!$A:$E,3,0),"")</f>
        <v/>
      </c>
      <c r="G3704" s="29">
        <f>IFERROR(VLOOKUP(E3704,'أرصدة المخزن'!$A:$H,4,FALSE),"")</f>
        <v/>
      </c>
      <c r="H3704" s="97" t="n"/>
      <c r="I3704" s="28" t="inlineStr">
        <is>
          <t>صرف</t>
        </is>
      </c>
      <c r="J3704" s="97" t="n"/>
      <c r="K3704" s="37">
        <f>IFERROR(VLOOKUP(E3704,'أرصدة المخزن'!$A:$H,8,0),"")</f>
        <v/>
      </c>
    </row>
    <row r="3705" ht="18" customHeight="1" s="138">
      <c r="A3705" s="97" t="n">
        <v>3699</v>
      </c>
      <c r="B3705" s="98" t="n"/>
      <c r="C3705" s="113" t="n"/>
      <c r="D3705" s="113" t="n"/>
      <c r="E3705" s="114" t="n"/>
      <c r="F3705" s="28">
        <f>IFERROR(VLOOKUP(E3705,'أرصدة المخزن'!$A:$E,3,0),"")</f>
        <v/>
      </c>
      <c r="G3705" s="29">
        <f>IFERROR(VLOOKUP(E3705,'أرصدة المخزن'!$A:$H,4,FALSE),"")</f>
        <v/>
      </c>
      <c r="H3705" s="97" t="n"/>
      <c r="I3705" s="28" t="inlineStr">
        <is>
          <t>صرف</t>
        </is>
      </c>
      <c r="J3705" s="97" t="n"/>
      <c r="K3705" s="37">
        <f>IFERROR(VLOOKUP(E3705,'أرصدة المخزن'!$A:$H,8,0),"")</f>
        <v/>
      </c>
    </row>
    <row r="3706" ht="18" customHeight="1" s="138">
      <c r="A3706" s="97" t="n">
        <v>3700</v>
      </c>
      <c r="B3706" s="98" t="n"/>
      <c r="C3706" s="113" t="n"/>
      <c r="D3706" s="113" t="n"/>
      <c r="E3706" s="114" t="n"/>
      <c r="F3706" s="28">
        <f>IFERROR(VLOOKUP(E3706,'أرصدة المخزن'!$A:$E,3,0),"")</f>
        <v/>
      </c>
      <c r="G3706" s="29">
        <f>IFERROR(VLOOKUP(E3706,'أرصدة المخزن'!$A:$H,4,FALSE),"")</f>
        <v/>
      </c>
      <c r="H3706" s="97" t="n"/>
      <c r="I3706" s="28" t="inlineStr">
        <is>
          <t>صرف</t>
        </is>
      </c>
      <c r="J3706" s="97" t="n"/>
      <c r="K3706" s="37">
        <f>IFERROR(VLOOKUP(E3706,'أرصدة المخزن'!$A:$H,8,0),"")</f>
        <v/>
      </c>
    </row>
    <row r="3707" ht="18" customHeight="1" s="138">
      <c r="A3707" s="97" t="n">
        <v>3701</v>
      </c>
      <c r="B3707" s="98" t="n"/>
      <c r="C3707" s="113" t="n"/>
      <c r="D3707" s="113" t="n"/>
      <c r="E3707" s="114" t="n"/>
      <c r="F3707" s="28">
        <f>IFERROR(VLOOKUP(E3707,'أرصدة المخزن'!$A:$E,3,0),"")</f>
        <v/>
      </c>
      <c r="G3707" s="29">
        <f>IFERROR(VLOOKUP(E3707,'أرصدة المخزن'!$A:$H,4,FALSE),"")</f>
        <v/>
      </c>
      <c r="H3707" s="97" t="n"/>
      <c r="I3707" s="28" t="inlineStr">
        <is>
          <t>صرف</t>
        </is>
      </c>
      <c r="J3707" s="97" t="n"/>
      <c r="K3707" s="37">
        <f>IFERROR(VLOOKUP(E3707,'أرصدة المخزن'!$A:$H,8,0),"")</f>
        <v/>
      </c>
    </row>
    <row r="3708" ht="18" customHeight="1" s="138">
      <c r="A3708" s="97" t="n">
        <v>3702</v>
      </c>
      <c r="B3708" s="98" t="n"/>
      <c r="C3708" s="113" t="n"/>
      <c r="D3708" s="113" t="n"/>
      <c r="E3708" s="114" t="n"/>
      <c r="F3708" s="28">
        <f>IFERROR(VLOOKUP(E3708,'أرصدة المخزن'!$A:$E,3,0),"")</f>
        <v/>
      </c>
      <c r="G3708" s="29">
        <f>IFERROR(VLOOKUP(E3708,'أرصدة المخزن'!$A:$H,4,FALSE),"")</f>
        <v/>
      </c>
      <c r="H3708" s="97" t="n"/>
      <c r="I3708" s="28" t="inlineStr">
        <is>
          <t>صرف</t>
        </is>
      </c>
      <c r="J3708" s="97" t="n"/>
      <c r="K3708" s="37">
        <f>IFERROR(VLOOKUP(E3708,'أرصدة المخزن'!$A:$H,8,0),"")</f>
        <v/>
      </c>
    </row>
    <row r="3709" ht="18" customHeight="1" s="138">
      <c r="A3709" s="97" t="n">
        <v>3703</v>
      </c>
      <c r="B3709" s="98" t="n"/>
      <c r="C3709" s="113" t="n"/>
      <c r="D3709" s="113" t="n"/>
      <c r="E3709" s="114" t="n"/>
      <c r="F3709" s="28">
        <f>IFERROR(VLOOKUP(E3709,'أرصدة المخزن'!$A:$E,3,0),"")</f>
        <v/>
      </c>
      <c r="G3709" s="29">
        <f>IFERROR(VLOOKUP(E3709,'أرصدة المخزن'!$A:$H,4,FALSE),"")</f>
        <v/>
      </c>
      <c r="H3709" s="97" t="n"/>
      <c r="I3709" s="28" t="inlineStr">
        <is>
          <t>صرف</t>
        </is>
      </c>
      <c r="J3709" s="97" t="n"/>
      <c r="K3709" s="37">
        <f>IFERROR(VLOOKUP(E3709,'أرصدة المخزن'!$A:$H,8,0),"")</f>
        <v/>
      </c>
    </row>
    <row r="3710" ht="18" customHeight="1" s="138">
      <c r="A3710" s="97" t="n">
        <v>3704</v>
      </c>
      <c r="B3710" s="98" t="n"/>
      <c r="C3710" s="113" t="n"/>
      <c r="D3710" s="113" t="n"/>
      <c r="E3710" s="114" t="n"/>
      <c r="F3710" s="28">
        <f>IFERROR(VLOOKUP(E3710,'أرصدة المخزن'!$A:$E,3,0),"")</f>
        <v/>
      </c>
      <c r="G3710" s="29">
        <f>IFERROR(VLOOKUP(E3710,'أرصدة المخزن'!$A:$H,4,FALSE),"")</f>
        <v/>
      </c>
      <c r="H3710" s="97" t="n"/>
      <c r="I3710" s="28" t="inlineStr">
        <is>
          <t>صرف</t>
        </is>
      </c>
      <c r="J3710" s="97" t="n"/>
      <c r="K3710" s="37">
        <f>IFERROR(VLOOKUP(E3710,'أرصدة المخزن'!$A:$H,8,0),"")</f>
        <v/>
      </c>
    </row>
    <row r="3711" ht="18" customHeight="1" s="138">
      <c r="A3711" s="97" t="n">
        <v>3705</v>
      </c>
      <c r="B3711" s="98" t="n"/>
      <c r="C3711" s="113" t="n"/>
      <c r="D3711" s="113" t="n"/>
      <c r="E3711" s="114" t="n"/>
      <c r="F3711" s="28">
        <f>IFERROR(VLOOKUP(E3711,'أرصدة المخزن'!$A:$E,3,0),"")</f>
        <v/>
      </c>
      <c r="G3711" s="29">
        <f>IFERROR(VLOOKUP(E3711,'أرصدة المخزن'!$A:$H,4,FALSE),"")</f>
        <v/>
      </c>
      <c r="H3711" s="97" t="n"/>
      <c r="I3711" s="28" t="inlineStr">
        <is>
          <t>صرف</t>
        </is>
      </c>
      <c r="J3711" s="97" t="n"/>
      <c r="K3711" s="37">
        <f>IFERROR(VLOOKUP(E3711,'أرصدة المخزن'!$A:$H,8,0),"")</f>
        <v/>
      </c>
    </row>
    <row r="3712" ht="18" customHeight="1" s="138">
      <c r="A3712" s="97" t="n">
        <v>3706</v>
      </c>
      <c r="B3712" s="98" t="n"/>
      <c r="C3712" s="113" t="n"/>
      <c r="D3712" s="113" t="n"/>
      <c r="E3712" s="114" t="n"/>
      <c r="F3712" s="28">
        <f>IFERROR(VLOOKUP(E3712,'أرصدة المخزن'!$A:$E,3,0),"")</f>
        <v/>
      </c>
      <c r="G3712" s="29">
        <f>IFERROR(VLOOKUP(E3712,'أرصدة المخزن'!$A:$H,4,FALSE),"")</f>
        <v/>
      </c>
      <c r="H3712" s="97" t="n"/>
      <c r="I3712" s="28" t="inlineStr">
        <is>
          <t>صرف</t>
        </is>
      </c>
      <c r="J3712" s="97" t="n"/>
      <c r="K3712" s="37">
        <f>IFERROR(VLOOKUP(E3712,'أرصدة المخزن'!$A:$H,8,0),"")</f>
        <v/>
      </c>
    </row>
    <row r="3713" ht="18" customHeight="1" s="138">
      <c r="A3713" s="97" t="n">
        <v>3707</v>
      </c>
      <c r="B3713" s="98" t="n"/>
      <c r="C3713" s="113" t="n"/>
      <c r="D3713" s="113" t="n"/>
      <c r="E3713" s="114" t="n"/>
      <c r="F3713" s="28">
        <f>IFERROR(VLOOKUP(E3713,'أرصدة المخزن'!$A:$E,3,0),"")</f>
        <v/>
      </c>
      <c r="G3713" s="29">
        <f>IFERROR(VLOOKUP(E3713,'أرصدة المخزن'!$A:$H,4,FALSE),"")</f>
        <v/>
      </c>
      <c r="H3713" s="97" t="n"/>
      <c r="I3713" s="28" t="inlineStr">
        <is>
          <t>صرف</t>
        </is>
      </c>
      <c r="J3713" s="97" t="n"/>
      <c r="K3713" s="37">
        <f>IFERROR(VLOOKUP(E3713,'أرصدة المخزن'!$A:$H,8,0),"")</f>
        <v/>
      </c>
    </row>
    <row r="3714" ht="18" customHeight="1" s="138">
      <c r="A3714" s="97" t="n">
        <v>3708</v>
      </c>
      <c r="B3714" s="98" t="n"/>
      <c r="C3714" s="113" t="n"/>
      <c r="D3714" s="113" t="n"/>
      <c r="E3714" s="114" t="n"/>
      <c r="F3714" s="28">
        <f>IFERROR(VLOOKUP(E3714,'أرصدة المخزن'!$A:$E,3,0),"")</f>
        <v/>
      </c>
      <c r="G3714" s="29">
        <f>IFERROR(VLOOKUP(E3714,'أرصدة المخزن'!$A:$H,4,FALSE),"")</f>
        <v/>
      </c>
      <c r="H3714" s="97" t="n"/>
      <c r="I3714" s="28" t="inlineStr">
        <is>
          <t>صرف</t>
        </is>
      </c>
      <c r="J3714" s="97" t="n"/>
      <c r="K3714" s="37">
        <f>IFERROR(VLOOKUP(E3714,'أرصدة المخزن'!$A:$H,8,0),"")</f>
        <v/>
      </c>
    </row>
    <row r="3715" ht="18" customHeight="1" s="138">
      <c r="A3715" s="97" t="n">
        <v>3709</v>
      </c>
      <c r="B3715" s="98" t="n"/>
      <c r="C3715" s="113" t="n"/>
      <c r="D3715" s="113" t="n"/>
      <c r="E3715" s="114" t="n"/>
      <c r="F3715" s="28">
        <f>IFERROR(VLOOKUP(E3715,'أرصدة المخزن'!$A:$E,3,0),"")</f>
        <v/>
      </c>
      <c r="G3715" s="29">
        <f>IFERROR(VLOOKUP(E3715,'أرصدة المخزن'!$A:$H,4,FALSE),"")</f>
        <v/>
      </c>
      <c r="H3715" s="97" t="n"/>
      <c r="I3715" s="28" t="inlineStr">
        <is>
          <t>صرف</t>
        </is>
      </c>
      <c r="J3715" s="97" t="n"/>
      <c r="K3715" s="37">
        <f>IFERROR(VLOOKUP(E3715,'أرصدة المخزن'!$A:$H,8,0),"")</f>
        <v/>
      </c>
    </row>
    <row r="3716" ht="18" customHeight="1" s="138">
      <c r="A3716" s="97" t="n">
        <v>3710</v>
      </c>
      <c r="B3716" s="98" t="n"/>
      <c r="C3716" s="113" t="n"/>
      <c r="D3716" s="113" t="n"/>
      <c r="E3716" s="114" t="n"/>
      <c r="F3716" s="28">
        <f>IFERROR(VLOOKUP(E3716,'أرصدة المخزن'!$A:$E,3,0),"")</f>
        <v/>
      </c>
      <c r="G3716" s="29">
        <f>IFERROR(VLOOKUP(E3716,'أرصدة المخزن'!$A:$H,4,FALSE),"")</f>
        <v/>
      </c>
      <c r="H3716" s="97" t="n"/>
      <c r="I3716" s="28" t="inlineStr">
        <is>
          <t>صرف</t>
        </is>
      </c>
      <c r="J3716" s="97" t="n"/>
      <c r="K3716" s="37">
        <f>IFERROR(VLOOKUP(E3716,'أرصدة المخزن'!$A:$H,8,0),"")</f>
        <v/>
      </c>
    </row>
    <row r="3717" ht="18" customHeight="1" s="138">
      <c r="A3717" s="97" t="n">
        <v>3711</v>
      </c>
      <c r="B3717" s="98" t="n"/>
      <c r="C3717" s="113" t="n"/>
      <c r="D3717" s="113" t="n"/>
      <c r="E3717" s="114" t="n"/>
      <c r="F3717" s="28">
        <f>IFERROR(VLOOKUP(E3717,'أرصدة المخزن'!$A:$E,3,0),"")</f>
        <v/>
      </c>
      <c r="G3717" s="29">
        <f>IFERROR(VLOOKUP(E3717,'أرصدة المخزن'!$A:$H,4,FALSE),"")</f>
        <v/>
      </c>
      <c r="H3717" s="97" t="n"/>
      <c r="I3717" s="28" t="inlineStr">
        <is>
          <t>صرف</t>
        </is>
      </c>
      <c r="J3717" s="97" t="n"/>
      <c r="K3717" s="37">
        <f>IFERROR(VLOOKUP(E3717,'أرصدة المخزن'!$A:$H,8,0),"")</f>
        <v/>
      </c>
    </row>
    <row r="3718" ht="18" customHeight="1" s="138">
      <c r="A3718" s="97" t="n">
        <v>3712</v>
      </c>
      <c r="B3718" s="98" t="n"/>
      <c r="C3718" s="113" t="n"/>
      <c r="D3718" s="113" t="n"/>
      <c r="E3718" s="114" t="n"/>
      <c r="F3718" s="28">
        <f>IFERROR(VLOOKUP(E3718,'أرصدة المخزن'!$A:$E,3,0),"")</f>
        <v/>
      </c>
      <c r="G3718" s="29">
        <f>IFERROR(VLOOKUP(E3718,'أرصدة المخزن'!$A:$H,4,FALSE),"")</f>
        <v/>
      </c>
      <c r="H3718" s="97" t="n"/>
      <c r="I3718" s="28" t="inlineStr">
        <is>
          <t>صرف</t>
        </is>
      </c>
      <c r="J3718" s="97" t="n"/>
      <c r="K3718" s="37">
        <f>IFERROR(VLOOKUP(E3718,'أرصدة المخزن'!$A:$H,8,0),"")</f>
        <v/>
      </c>
    </row>
    <row r="3719" ht="18" customHeight="1" s="138">
      <c r="A3719" s="97" t="n">
        <v>3713</v>
      </c>
      <c r="B3719" s="98" t="n"/>
      <c r="C3719" s="113" t="n"/>
      <c r="D3719" s="113" t="n"/>
      <c r="E3719" s="114" t="n"/>
      <c r="F3719" s="28">
        <f>IFERROR(VLOOKUP(E3719,'أرصدة المخزن'!$A:$E,3,0),"")</f>
        <v/>
      </c>
      <c r="G3719" s="29">
        <f>IFERROR(VLOOKUP(E3719,'أرصدة المخزن'!$A:$H,4,FALSE),"")</f>
        <v/>
      </c>
      <c r="H3719" s="97" t="n"/>
      <c r="I3719" s="28" t="inlineStr">
        <is>
          <t>صرف</t>
        </is>
      </c>
      <c r="J3719" s="97" t="n"/>
      <c r="K3719" s="37">
        <f>IFERROR(VLOOKUP(E3719,'أرصدة المخزن'!$A:$H,8,0),"")</f>
        <v/>
      </c>
    </row>
    <row r="3720" ht="18" customHeight="1" s="138">
      <c r="A3720" s="97" t="n">
        <v>3714</v>
      </c>
      <c r="B3720" s="98" t="n"/>
      <c r="C3720" s="113" t="n"/>
      <c r="D3720" s="113" t="n"/>
      <c r="E3720" s="114" t="n"/>
      <c r="F3720" s="28">
        <f>IFERROR(VLOOKUP(E3720,'أرصدة المخزن'!$A:$E,3,0),"")</f>
        <v/>
      </c>
      <c r="G3720" s="29">
        <f>IFERROR(VLOOKUP(E3720,'أرصدة المخزن'!$A:$H,4,FALSE),"")</f>
        <v/>
      </c>
      <c r="H3720" s="97" t="n"/>
      <c r="I3720" s="28" t="inlineStr">
        <is>
          <t>صرف</t>
        </is>
      </c>
      <c r="J3720" s="97" t="n"/>
      <c r="K3720" s="37">
        <f>IFERROR(VLOOKUP(E3720,'أرصدة المخزن'!$A:$H,8,0),"")</f>
        <v/>
      </c>
    </row>
    <row r="3721" ht="18" customHeight="1" s="138">
      <c r="A3721" s="97" t="n">
        <v>3715</v>
      </c>
      <c r="B3721" s="98" t="n"/>
      <c r="C3721" s="113" t="n"/>
      <c r="D3721" s="113" t="n"/>
      <c r="E3721" s="114" t="n"/>
      <c r="F3721" s="28">
        <f>IFERROR(VLOOKUP(E3721,'أرصدة المخزن'!$A:$E,3,0),"")</f>
        <v/>
      </c>
      <c r="G3721" s="29">
        <f>IFERROR(VLOOKUP(E3721,'أرصدة المخزن'!$A:$H,4,FALSE),"")</f>
        <v/>
      </c>
      <c r="H3721" s="97" t="n"/>
      <c r="I3721" s="28" t="inlineStr">
        <is>
          <t>صرف</t>
        </is>
      </c>
      <c r="J3721" s="97" t="n"/>
      <c r="K3721" s="37">
        <f>IFERROR(VLOOKUP(E3721,'أرصدة المخزن'!$A:$H,8,0),"")</f>
        <v/>
      </c>
    </row>
    <row r="3722" ht="18" customHeight="1" s="138">
      <c r="A3722" s="97" t="n">
        <v>3716</v>
      </c>
      <c r="B3722" s="98" t="n"/>
      <c r="C3722" s="113" t="n"/>
      <c r="D3722" s="113" t="n"/>
      <c r="E3722" s="114" t="n"/>
      <c r="F3722" s="28">
        <f>IFERROR(VLOOKUP(E3722,'أرصدة المخزن'!$A:$E,3,0),"")</f>
        <v/>
      </c>
      <c r="G3722" s="29">
        <f>IFERROR(VLOOKUP(E3722,'أرصدة المخزن'!$A:$H,4,FALSE),"")</f>
        <v/>
      </c>
      <c r="H3722" s="97" t="n"/>
      <c r="I3722" s="28" t="inlineStr">
        <is>
          <t>صرف</t>
        </is>
      </c>
      <c r="J3722" s="97" t="n"/>
      <c r="K3722" s="37">
        <f>IFERROR(VLOOKUP(E3722,'أرصدة المخزن'!$A:$H,8,0),"")</f>
        <v/>
      </c>
    </row>
    <row r="3723" ht="18" customHeight="1" s="138">
      <c r="A3723" s="97" t="n">
        <v>3717</v>
      </c>
      <c r="B3723" s="98" t="n"/>
      <c r="C3723" s="113" t="n"/>
      <c r="D3723" s="113" t="n"/>
      <c r="E3723" s="114" t="n"/>
      <c r="F3723" s="28">
        <f>IFERROR(VLOOKUP(E3723,'أرصدة المخزن'!$A:$E,3,0),"")</f>
        <v/>
      </c>
      <c r="G3723" s="29">
        <f>IFERROR(VLOOKUP(E3723,'أرصدة المخزن'!$A:$H,4,FALSE),"")</f>
        <v/>
      </c>
      <c r="H3723" s="97" t="n"/>
      <c r="I3723" s="28" t="inlineStr">
        <is>
          <t>صرف</t>
        </is>
      </c>
      <c r="J3723" s="97" t="n"/>
      <c r="K3723" s="37">
        <f>IFERROR(VLOOKUP(E3723,'أرصدة المخزن'!$A:$H,8,0),"")</f>
        <v/>
      </c>
    </row>
    <row r="3724" ht="18" customHeight="1" s="138">
      <c r="A3724" s="97" t="n">
        <v>3718</v>
      </c>
      <c r="B3724" s="98" t="n"/>
      <c r="C3724" s="113" t="n"/>
      <c r="D3724" s="113" t="n"/>
      <c r="E3724" s="114" t="n"/>
      <c r="F3724" s="28">
        <f>IFERROR(VLOOKUP(E3724,'أرصدة المخزن'!$A:$E,3,0),"")</f>
        <v/>
      </c>
      <c r="G3724" s="29">
        <f>IFERROR(VLOOKUP(E3724,'أرصدة المخزن'!$A:$H,4,FALSE),"")</f>
        <v/>
      </c>
      <c r="H3724" s="97" t="n"/>
      <c r="I3724" s="28" t="inlineStr">
        <is>
          <t>صرف</t>
        </is>
      </c>
      <c r="J3724" s="97" t="n"/>
      <c r="K3724" s="37">
        <f>IFERROR(VLOOKUP(E3724,'أرصدة المخزن'!$A:$H,8,0),"")</f>
        <v/>
      </c>
    </row>
    <row r="3725" ht="18" customHeight="1" s="138">
      <c r="A3725" s="97" t="n">
        <v>3719</v>
      </c>
      <c r="B3725" s="98" t="n"/>
      <c r="C3725" s="113" t="n"/>
      <c r="D3725" s="113" t="n"/>
      <c r="E3725" s="114" t="n"/>
      <c r="F3725" s="28">
        <f>IFERROR(VLOOKUP(E3725,'أرصدة المخزن'!$A:$E,3,0),"")</f>
        <v/>
      </c>
      <c r="G3725" s="29">
        <f>IFERROR(VLOOKUP(E3725,'أرصدة المخزن'!$A:$H,4,FALSE),"")</f>
        <v/>
      </c>
      <c r="H3725" s="97" t="n"/>
      <c r="I3725" s="28" t="inlineStr">
        <is>
          <t>صرف</t>
        </is>
      </c>
      <c r="J3725" s="97" t="n"/>
      <c r="K3725" s="37">
        <f>IFERROR(VLOOKUP(E3725,'أرصدة المخزن'!$A:$H,8,0),"")</f>
        <v/>
      </c>
    </row>
    <row r="3726" ht="18" customHeight="1" s="138">
      <c r="A3726" s="97" t="n">
        <v>3720</v>
      </c>
      <c r="B3726" s="98" t="n"/>
      <c r="C3726" s="113" t="n"/>
      <c r="D3726" s="113" t="n"/>
      <c r="E3726" s="114" t="n"/>
      <c r="F3726" s="28">
        <f>IFERROR(VLOOKUP(E3726,'أرصدة المخزن'!$A:$E,3,0),"")</f>
        <v/>
      </c>
      <c r="G3726" s="29">
        <f>IFERROR(VLOOKUP(E3726,'أرصدة المخزن'!$A:$H,4,FALSE),"")</f>
        <v/>
      </c>
      <c r="H3726" s="97" t="n"/>
      <c r="I3726" s="28" t="inlineStr">
        <is>
          <t>صرف</t>
        </is>
      </c>
      <c r="J3726" s="97" t="n"/>
      <c r="K3726" s="37">
        <f>IFERROR(VLOOKUP(E3726,'أرصدة المخزن'!$A:$H,8,0),"")</f>
        <v/>
      </c>
    </row>
    <row r="3727" ht="18" customHeight="1" s="138">
      <c r="A3727" s="97" t="n">
        <v>3721</v>
      </c>
      <c r="B3727" s="98" t="n"/>
      <c r="C3727" s="113" t="n"/>
      <c r="D3727" s="113" t="n"/>
      <c r="E3727" s="114" t="n"/>
      <c r="F3727" s="28">
        <f>IFERROR(VLOOKUP(E3727,'أرصدة المخزن'!$A:$E,3,0),"")</f>
        <v/>
      </c>
      <c r="G3727" s="29">
        <f>IFERROR(VLOOKUP(E3727,'أرصدة المخزن'!$A:$H,4,FALSE),"")</f>
        <v/>
      </c>
      <c r="H3727" s="97" t="n"/>
      <c r="I3727" s="28" t="inlineStr">
        <is>
          <t>صرف</t>
        </is>
      </c>
      <c r="J3727" s="97" t="n"/>
      <c r="K3727" s="37">
        <f>IFERROR(VLOOKUP(E3727,'أرصدة المخزن'!$A:$H,8,0),"")</f>
        <v/>
      </c>
    </row>
    <row r="3728" ht="18" customHeight="1" s="138">
      <c r="A3728" s="97" t="n">
        <v>3722</v>
      </c>
      <c r="B3728" s="98" t="n"/>
      <c r="C3728" s="113" t="n"/>
      <c r="D3728" s="113" t="n"/>
      <c r="E3728" s="114" t="n"/>
      <c r="F3728" s="28">
        <f>IFERROR(VLOOKUP(E3728,'أرصدة المخزن'!$A:$E,3,0),"")</f>
        <v/>
      </c>
      <c r="G3728" s="29">
        <f>IFERROR(VLOOKUP(E3728,'أرصدة المخزن'!$A:$H,4,FALSE),"")</f>
        <v/>
      </c>
      <c r="H3728" s="97" t="n"/>
      <c r="I3728" s="28" t="inlineStr">
        <is>
          <t>صرف</t>
        </is>
      </c>
      <c r="J3728" s="97" t="n"/>
      <c r="K3728" s="37">
        <f>IFERROR(VLOOKUP(E3728,'أرصدة المخزن'!$A:$H,8,0),"")</f>
        <v/>
      </c>
    </row>
    <row r="3729" ht="18" customHeight="1" s="138">
      <c r="A3729" s="97" t="n">
        <v>3723</v>
      </c>
      <c r="B3729" s="98" t="n"/>
      <c r="C3729" s="113" t="n"/>
      <c r="D3729" s="113" t="n"/>
      <c r="E3729" s="114" t="n"/>
      <c r="F3729" s="28">
        <f>IFERROR(VLOOKUP(E3729,'أرصدة المخزن'!$A:$E,3,0),"")</f>
        <v/>
      </c>
      <c r="G3729" s="29">
        <f>IFERROR(VLOOKUP(E3729,'أرصدة المخزن'!$A:$H,4,FALSE),"")</f>
        <v/>
      </c>
      <c r="H3729" s="97" t="n"/>
      <c r="I3729" s="28" t="inlineStr">
        <is>
          <t>صرف</t>
        </is>
      </c>
      <c r="J3729" s="97" t="n"/>
      <c r="K3729" s="37">
        <f>IFERROR(VLOOKUP(E3729,'أرصدة المخزن'!$A:$H,8,0),"")</f>
        <v/>
      </c>
    </row>
    <row r="3730" ht="18" customHeight="1" s="138">
      <c r="A3730" s="97" t="n">
        <v>3724</v>
      </c>
      <c r="B3730" s="98" t="n"/>
      <c r="C3730" s="113" t="n"/>
      <c r="D3730" s="113" t="n"/>
      <c r="E3730" s="114" t="n"/>
      <c r="F3730" s="28">
        <f>IFERROR(VLOOKUP(E3730,'أرصدة المخزن'!$A:$E,3,0),"")</f>
        <v/>
      </c>
      <c r="G3730" s="29">
        <f>IFERROR(VLOOKUP(E3730,'أرصدة المخزن'!$A:$H,4,FALSE),"")</f>
        <v/>
      </c>
      <c r="H3730" s="97" t="n"/>
      <c r="I3730" s="28" t="inlineStr">
        <is>
          <t>صرف</t>
        </is>
      </c>
      <c r="J3730" s="97" t="n"/>
      <c r="K3730" s="37">
        <f>IFERROR(VLOOKUP(E3730,'أرصدة المخزن'!$A:$H,8,0),"")</f>
        <v/>
      </c>
    </row>
    <row r="3731" ht="18" customHeight="1" s="138">
      <c r="A3731" s="97" t="n">
        <v>3725</v>
      </c>
      <c r="B3731" s="98" t="n"/>
      <c r="C3731" s="113" t="n"/>
      <c r="D3731" s="113" t="n"/>
      <c r="E3731" s="114" t="n"/>
      <c r="F3731" s="28">
        <f>IFERROR(VLOOKUP(E3731,'أرصدة المخزن'!$A:$E,3,0),"")</f>
        <v/>
      </c>
      <c r="G3731" s="29">
        <f>IFERROR(VLOOKUP(E3731,'أرصدة المخزن'!$A:$H,4,FALSE),"")</f>
        <v/>
      </c>
      <c r="H3731" s="97" t="n"/>
      <c r="I3731" s="28" t="inlineStr">
        <is>
          <t>صرف</t>
        </is>
      </c>
      <c r="J3731" s="97" t="n"/>
      <c r="K3731" s="37">
        <f>IFERROR(VLOOKUP(E3731,'أرصدة المخزن'!$A:$H,8,0),"")</f>
        <v/>
      </c>
    </row>
    <row r="3732" ht="18" customHeight="1" s="138">
      <c r="A3732" s="97" t="n">
        <v>3726</v>
      </c>
      <c r="B3732" s="98" t="n"/>
      <c r="C3732" s="113" t="n"/>
      <c r="D3732" s="113" t="n"/>
      <c r="E3732" s="114" t="n"/>
      <c r="F3732" s="28">
        <f>IFERROR(VLOOKUP(E3732,'أرصدة المخزن'!$A:$E,3,0),"")</f>
        <v/>
      </c>
      <c r="G3732" s="29">
        <f>IFERROR(VLOOKUP(E3732,'أرصدة المخزن'!$A:$H,4,FALSE),"")</f>
        <v/>
      </c>
      <c r="H3732" s="97" t="n"/>
      <c r="I3732" s="28" t="inlineStr">
        <is>
          <t>صرف</t>
        </is>
      </c>
      <c r="J3732" s="97" t="n"/>
      <c r="K3732" s="37">
        <f>IFERROR(VLOOKUP(E3732,'أرصدة المخزن'!$A:$H,8,0),"")</f>
        <v/>
      </c>
    </row>
    <row r="3733" ht="18" customHeight="1" s="138">
      <c r="A3733" s="97" t="n">
        <v>3727</v>
      </c>
      <c r="B3733" s="98" t="n"/>
      <c r="C3733" s="113" t="n"/>
      <c r="D3733" s="113" t="n"/>
      <c r="E3733" s="114" t="n"/>
      <c r="F3733" s="28">
        <f>IFERROR(VLOOKUP(E3733,'أرصدة المخزن'!$A:$E,3,0),"")</f>
        <v/>
      </c>
      <c r="G3733" s="29">
        <f>IFERROR(VLOOKUP(E3733,'أرصدة المخزن'!$A:$H,4,FALSE),"")</f>
        <v/>
      </c>
      <c r="H3733" s="97" t="n"/>
      <c r="I3733" s="28" t="inlineStr">
        <is>
          <t>صرف</t>
        </is>
      </c>
      <c r="J3733" s="97" t="n"/>
      <c r="K3733" s="37">
        <f>IFERROR(VLOOKUP(E3733,'أرصدة المخزن'!$A:$H,8,0),"")</f>
        <v/>
      </c>
    </row>
    <row r="3734" ht="18" customHeight="1" s="138">
      <c r="A3734" s="97" t="n">
        <v>3728</v>
      </c>
      <c r="B3734" s="98" t="n"/>
      <c r="C3734" s="113" t="n"/>
      <c r="D3734" s="113" t="n"/>
      <c r="E3734" s="114" t="n"/>
      <c r="F3734" s="28">
        <f>IFERROR(VLOOKUP(E3734,'أرصدة المخزن'!$A:$E,3,0),"")</f>
        <v/>
      </c>
      <c r="G3734" s="29">
        <f>IFERROR(VLOOKUP(E3734,'أرصدة المخزن'!$A:$H,4,FALSE),"")</f>
        <v/>
      </c>
      <c r="H3734" s="97" t="n"/>
      <c r="I3734" s="28" t="inlineStr">
        <is>
          <t>صرف</t>
        </is>
      </c>
      <c r="J3734" s="97" t="n"/>
      <c r="K3734" s="37">
        <f>IFERROR(VLOOKUP(E3734,'أرصدة المخزن'!$A:$H,8,0),"")</f>
        <v/>
      </c>
    </row>
    <row r="3735" ht="18" customHeight="1" s="138">
      <c r="A3735" s="97" t="n">
        <v>3729</v>
      </c>
      <c r="B3735" s="98" t="n"/>
      <c r="C3735" s="113" t="n"/>
      <c r="D3735" s="113" t="n"/>
      <c r="E3735" s="114" t="n"/>
      <c r="F3735" s="28">
        <f>IFERROR(VLOOKUP(E3735,'أرصدة المخزن'!$A:$E,3,0),"")</f>
        <v/>
      </c>
      <c r="G3735" s="29">
        <f>IFERROR(VLOOKUP(E3735,'أرصدة المخزن'!$A:$H,4,FALSE),"")</f>
        <v/>
      </c>
      <c r="H3735" s="97" t="n"/>
      <c r="I3735" s="28" t="inlineStr">
        <is>
          <t>صرف</t>
        </is>
      </c>
      <c r="J3735" s="97" t="n"/>
      <c r="K3735" s="37">
        <f>IFERROR(VLOOKUP(E3735,'أرصدة المخزن'!$A:$H,8,0),"")</f>
        <v/>
      </c>
    </row>
    <row r="3736" ht="18" customHeight="1" s="138">
      <c r="A3736" s="97" t="n">
        <v>3730</v>
      </c>
      <c r="B3736" s="98" t="n"/>
      <c r="C3736" s="113" t="n"/>
      <c r="D3736" s="113" t="n"/>
      <c r="E3736" s="114" t="n"/>
      <c r="F3736" s="28">
        <f>IFERROR(VLOOKUP(E3736,'أرصدة المخزن'!$A:$E,3,0),"")</f>
        <v/>
      </c>
      <c r="G3736" s="29">
        <f>IFERROR(VLOOKUP(E3736,'أرصدة المخزن'!$A:$H,4,FALSE),"")</f>
        <v/>
      </c>
      <c r="H3736" s="97" t="n"/>
      <c r="I3736" s="28" t="inlineStr">
        <is>
          <t>صرف</t>
        </is>
      </c>
      <c r="J3736" s="97" t="n"/>
      <c r="K3736" s="37">
        <f>IFERROR(VLOOKUP(E3736,'أرصدة المخزن'!$A:$H,8,0),"")</f>
        <v/>
      </c>
    </row>
    <row r="3737" ht="18" customHeight="1" s="138">
      <c r="A3737" s="97" t="n">
        <v>3731</v>
      </c>
      <c r="B3737" s="98" t="n"/>
      <c r="C3737" s="113" t="n"/>
      <c r="D3737" s="113" t="n"/>
      <c r="E3737" s="114" t="n"/>
      <c r="F3737" s="28">
        <f>IFERROR(VLOOKUP(E3737,'أرصدة المخزن'!$A:$E,3,0),"")</f>
        <v/>
      </c>
      <c r="G3737" s="29">
        <f>IFERROR(VLOOKUP(E3737,'أرصدة المخزن'!$A:$H,4,FALSE),"")</f>
        <v/>
      </c>
      <c r="H3737" s="97" t="n"/>
      <c r="I3737" s="28" t="inlineStr">
        <is>
          <t>صرف</t>
        </is>
      </c>
      <c r="J3737" s="97" t="n"/>
      <c r="K3737" s="37">
        <f>IFERROR(VLOOKUP(E3737,'أرصدة المخزن'!$A:$H,8,0),"")</f>
        <v/>
      </c>
    </row>
    <row r="3738" ht="18" customHeight="1" s="138">
      <c r="A3738" s="97" t="n">
        <v>3732</v>
      </c>
      <c r="B3738" s="98" t="n"/>
      <c r="C3738" s="113" t="n"/>
      <c r="D3738" s="113" t="n"/>
      <c r="E3738" s="114" t="n"/>
      <c r="F3738" s="28">
        <f>IFERROR(VLOOKUP(E3738,'أرصدة المخزن'!$A:$E,3,0),"")</f>
        <v/>
      </c>
      <c r="G3738" s="29">
        <f>IFERROR(VLOOKUP(E3738,'أرصدة المخزن'!$A:$H,4,FALSE),"")</f>
        <v/>
      </c>
      <c r="H3738" s="97" t="n"/>
      <c r="I3738" s="28" t="inlineStr">
        <is>
          <t>صرف</t>
        </is>
      </c>
      <c r="J3738" s="97" t="n"/>
      <c r="K3738" s="37">
        <f>IFERROR(VLOOKUP(E3738,'أرصدة المخزن'!$A:$H,8,0),"")</f>
        <v/>
      </c>
    </row>
    <row r="3739" ht="18" customHeight="1" s="138">
      <c r="A3739" s="97" t="n">
        <v>3733</v>
      </c>
      <c r="B3739" s="98" t="n"/>
      <c r="C3739" s="113" t="n"/>
      <c r="D3739" s="113" t="n"/>
      <c r="E3739" s="114" t="n"/>
      <c r="F3739" s="28">
        <f>IFERROR(VLOOKUP(E3739,'أرصدة المخزن'!$A:$E,3,0),"")</f>
        <v/>
      </c>
      <c r="G3739" s="29">
        <f>IFERROR(VLOOKUP(E3739,'أرصدة المخزن'!$A:$H,4,FALSE),"")</f>
        <v/>
      </c>
      <c r="H3739" s="97" t="n"/>
      <c r="I3739" s="28" t="inlineStr">
        <is>
          <t>صرف</t>
        </is>
      </c>
      <c r="J3739" s="97" t="n"/>
      <c r="K3739" s="37">
        <f>IFERROR(VLOOKUP(E3739,'أرصدة المخزن'!$A:$H,8,0),"")</f>
        <v/>
      </c>
    </row>
    <row r="3740" ht="18" customHeight="1" s="138">
      <c r="A3740" s="97" t="n">
        <v>3734</v>
      </c>
      <c r="B3740" s="98" t="n"/>
      <c r="C3740" s="113" t="n"/>
      <c r="D3740" s="113" t="n"/>
      <c r="E3740" s="114" t="n"/>
      <c r="F3740" s="28">
        <f>IFERROR(VLOOKUP(E3740,'أرصدة المخزن'!$A:$E,3,0),"")</f>
        <v/>
      </c>
      <c r="G3740" s="29">
        <f>IFERROR(VLOOKUP(E3740,'أرصدة المخزن'!$A:$H,4,FALSE),"")</f>
        <v/>
      </c>
      <c r="H3740" s="97" t="n"/>
      <c r="I3740" s="28" t="inlineStr">
        <is>
          <t>صرف</t>
        </is>
      </c>
      <c r="J3740" s="97" t="n"/>
      <c r="K3740" s="37">
        <f>IFERROR(VLOOKUP(E3740,'أرصدة المخزن'!$A:$H,8,0),"")</f>
        <v/>
      </c>
    </row>
    <row r="3741" ht="18" customHeight="1" s="138">
      <c r="A3741" s="97" t="n">
        <v>3735</v>
      </c>
      <c r="B3741" s="98" t="n"/>
      <c r="C3741" s="113" t="n"/>
      <c r="D3741" s="113" t="n"/>
      <c r="E3741" s="114" t="n"/>
      <c r="F3741" s="28">
        <f>IFERROR(VLOOKUP(E3741,'أرصدة المخزن'!$A:$E,3,0),"")</f>
        <v/>
      </c>
      <c r="G3741" s="29">
        <f>IFERROR(VLOOKUP(E3741,'أرصدة المخزن'!$A:$H,4,FALSE),"")</f>
        <v/>
      </c>
      <c r="H3741" s="97" t="n"/>
      <c r="I3741" s="28" t="inlineStr">
        <is>
          <t>صرف</t>
        </is>
      </c>
      <c r="J3741" s="97" t="n"/>
      <c r="K3741" s="37">
        <f>IFERROR(VLOOKUP(E3741,'أرصدة المخزن'!$A:$H,8,0),"")</f>
        <v/>
      </c>
    </row>
    <row r="3742" ht="18" customHeight="1" s="138">
      <c r="A3742" s="97" t="n">
        <v>3736</v>
      </c>
      <c r="B3742" s="98" t="n"/>
      <c r="C3742" s="113" t="n"/>
      <c r="D3742" s="113" t="n"/>
      <c r="E3742" s="114" t="n"/>
      <c r="F3742" s="28">
        <f>IFERROR(VLOOKUP(E3742,'أرصدة المخزن'!$A:$E,3,0),"")</f>
        <v/>
      </c>
      <c r="G3742" s="29">
        <f>IFERROR(VLOOKUP(E3742,'أرصدة المخزن'!$A:$H,4,FALSE),"")</f>
        <v/>
      </c>
      <c r="H3742" s="97" t="n"/>
      <c r="I3742" s="28" t="inlineStr">
        <is>
          <t>صرف</t>
        </is>
      </c>
      <c r="J3742" s="97" t="n"/>
      <c r="K3742" s="37">
        <f>IFERROR(VLOOKUP(E3742,'أرصدة المخزن'!$A:$H,8,0),"")</f>
        <v/>
      </c>
    </row>
    <row r="3743" ht="18" customHeight="1" s="138">
      <c r="A3743" s="97" t="n">
        <v>3737</v>
      </c>
      <c r="B3743" s="98" t="n"/>
      <c r="C3743" s="113" t="n"/>
      <c r="D3743" s="113" t="n"/>
      <c r="E3743" s="114" t="n"/>
      <c r="F3743" s="28">
        <f>IFERROR(VLOOKUP(E3743,'أرصدة المخزن'!$A:$E,3,0),"")</f>
        <v/>
      </c>
      <c r="G3743" s="29">
        <f>IFERROR(VLOOKUP(E3743,'أرصدة المخزن'!$A:$H,4,FALSE),"")</f>
        <v/>
      </c>
      <c r="H3743" s="97" t="n"/>
      <c r="I3743" s="28" t="inlineStr">
        <is>
          <t>صرف</t>
        </is>
      </c>
      <c r="J3743" s="97" t="n"/>
      <c r="K3743" s="37">
        <f>IFERROR(VLOOKUP(E3743,'أرصدة المخزن'!$A:$H,8,0),"")</f>
        <v/>
      </c>
    </row>
    <row r="3744" ht="18" customHeight="1" s="138">
      <c r="A3744" s="97" t="n">
        <v>3738</v>
      </c>
      <c r="B3744" s="98" t="n"/>
      <c r="C3744" s="113" t="n"/>
      <c r="D3744" s="113" t="n"/>
      <c r="E3744" s="114" t="n"/>
      <c r="F3744" s="28">
        <f>IFERROR(VLOOKUP(E3744,'أرصدة المخزن'!$A:$E,3,0),"")</f>
        <v/>
      </c>
      <c r="G3744" s="29">
        <f>IFERROR(VLOOKUP(E3744,'أرصدة المخزن'!$A:$H,4,FALSE),"")</f>
        <v/>
      </c>
      <c r="H3744" s="97" t="n"/>
      <c r="I3744" s="28" t="inlineStr">
        <is>
          <t>صرف</t>
        </is>
      </c>
      <c r="J3744" s="97" t="n"/>
      <c r="K3744" s="37">
        <f>IFERROR(VLOOKUP(E3744,'أرصدة المخزن'!$A:$H,8,0),"")</f>
        <v/>
      </c>
    </row>
    <row r="3745" ht="18" customHeight="1" s="138">
      <c r="A3745" s="97" t="n">
        <v>3739</v>
      </c>
      <c r="B3745" s="98" t="n"/>
      <c r="C3745" s="113" t="n"/>
      <c r="D3745" s="113" t="n"/>
      <c r="E3745" s="114" t="n"/>
      <c r="F3745" s="28">
        <f>IFERROR(VLOOKUP(E3745,'أرصدة المخزن'!$A:$E,3,0),"")</f>
        <v/>
      </c>
      <c r="G3745" s="29">
        <f>IFERROR(VLOOKUP(E3745,'أرصدة المخزن'!$A:$H,4,FALSE),"")</f>
        <v/>
      </c>
      <c r="H3745" s="97" t="n"/>
      <c r="I3745" s="28" t="inlineStr">
        <is>
          <t>صرف</t>
        </is>
      </c>
      <c r="J3745" s="97" t="n"/>
      <c r="K3745" s="37">
        <f>IFERROR(VLOOKUP(E3745,'أرصدة المخزن'!$A:$H,8,0),"")</f>
        <v/>
      </c>
    </row>
    <row r="3746" ht="18" customHeight="1" s="138">
      <c r="A3746" s="97" t="n">
        <v>3740</v>
      </c>
      <c r="B3746" s="98" t="n"/>
      <c r="C3746" s="113" t="n"/>
      <c r="D3746" s="113" t="n"/>
      <c r="E3746" s="114" t="n"/>
      <c r="F3746" s="28">
        <f>IFERROR(VLOOKUP(E3746,'أرصدة المخزن'!$A:$E,3,0),"")</f>
        <v/>
      </c>
      <c r="G3746" s="29">
        <f>IFERROR(VLOOKUP(E3746,'أرصدة المخزن'!$A:$H,4,FALSE),"")</f>
        <v/>
      </c>
      <c r="H3746" s="97" t="n"/>
      <c r="I3746" s="28" t="inlineStr">
        <is>
          <t>صرف</t>
        </is>
      </c>
      <c r="J3746" s="97" t="n"/>
      <c r="K3746" s="37">
        <f>IFERROR(VLOOKUP(E3746,'أرصدة المخزن'!$A:$H,8,0),"")</f>
        <v/>
      </c>
    </row>
    <row r="3747" ht="18" customHeight="1" s="138">
      <c r="A3747" s="97" t="n">
        <v>3741</v>
      </c>
      <c r="B3747" s="98" t="n"/>
      <c r="C3747" s="113" t="n"/>
      <c r="D3747" s="113" t="n"/>
      <c r="E3747" s="114" t="n"/>
      <c r="F3747" s="28">
        <f>IFERROR(VLOOKUP(E3747,'أرصدة المخزن'!$A:$E,3,0),"")</f>
        <v/>
      </c>
      <c r="G3747" s="29">
        <f>IFERROR(VLOOKUP(E3747,'أرصدة المخزن'!$A:$H,4,FALSE),"")</f>
        <v/>
      </c>
      <c r="H3747" s="97" t="n"/>
      <c r="I3747" s="28" t="inlineStr">
        <is>
          <t>صرف</t>
        </is>
      </c>
      <c r="J3747" s="97" t="n"/>
      <c r="K3747" s="37">
        <f>IFERROR(VLOOKUP(E3747,'أرصدة المخزن'!$A:$H,8,0),"")</f>
        <v/>
      </c>
    </row>
    <row r="3748" ht="18" customHeight="1" s="138">
      <c r="A3748" s="97" t="n">
        <v>3742</v>
      </c>
      <c r="B3748" s="98" t="n"/>
      <c r="C3748" s="113" t="n"/>
      <c r="D3748" s="113" t="n"/>
      <c r="E3748" s="114" t="n"/>
      <c r="F3748" s="28">
        <f>IFERROR(VLOOKUP(E3748,'أرصدة المخزن'!$A:$E,3,0),"")</f>
        <v/>
      </c>
      <c r="G3748" s="29">
        <f>IFERROR(VLOOKUP(E3748,'أرصدة المخزن'!$A:$H,4,FALSE),"")</f>
        <v/>
      </c>
      <c r="H3748" s="97" t="n"/>
      <c r="I3748" s="28" t="inlineStr">
        <is>
          <t>صرف</t>
        </is>
      </c>
      <c r="J3748" s="97" t="n"/>
      <c r="K3748" s="37">
        <f>IFERROR(VLOOKUP(E3748,'أرصدة المخزن'!$A:$H,8,0),"")</f>
        <v/>
      </c>
    </row>
    <row r="3749" ht="18" customHeight="1" s="138">
      <c r="A3749" s="97" t="n">
        <v>3743</v>
      </c>
      <c r="B3749" s="98" t="n"/>
      <c r="C3749" s="113" t="n"/>
      <c r="D3749" s="113" t="n"/>
      <c r="E3749" s="114" t="n"/>
      <c r="F3749" s="28">
        <f>IFERROR(VLOOKUP(E3749,'أرصدة المخزن'!$A:$E,3,0),"")</f>
        <v/>
      </c>
      <c r="G3749" s="29">
        <f>IFERROR(VLOOKUP(E3749,'أرصدة المخزن'!$A:$H,4,FALSE),"")</f>
        <v/>
      </c>
      <c r="H3749" s="97" t="n"/>
      <c r="I3749" s="28" t="inlineStr">
        <is>
          <t>صرف</t>
        </is>
      </c>
      <c r="J3749" s="97" t="n"/>
      <c r="K3749" s="37">
        <f>IFERROR(VLOOKUP(E3749,'أرصدة المخزن'!$A:$H,8,0),"")</f>
        <v/>
      </c>
    </row>
    <row r="3750" ht="18" customHeight="1" s="138">
      <c r="A3750" s="97" t="n">
        <v>3744</v>
      </c>
      <c r="B3750" s="98" t="n"/>
      <c r="C3750" s="113" t="n"/>
      <c r="D3750" s="113" t="n"/>
      <c r="E3750" s="114" t="n"/>
      <c r="F3750" s="28">
        <f>IFERROR(VLOOKUP(E3750,'أرصدة المخزن'!$A:$E,3,0),"")</f>
        <v/>
      </c>
      <c r="G3750" s="29">
        <f>IFERROR(VLOOKUP(E3750,'أرصدة المخزن'!$A:$H,4,FALSE),"")</f>
        <v/>
      </c>
      <c r="H3750" s="97" t="n"/>
      <c r="I3750" s="28" t="inlineStr">
        <is>
          <t>صرف</t>
        </is>
      </c>
      <c r="J3750" s="97" t="n"/>
      <c r="K3750" s="37">
        <f>IFERROR(VLOOKUP(E3750,'أرصدة المخزن'!$A:$H,8,0),"")</f>
        <v/>
      </c>
    </row>
    <row r="3751" ht="18" customHeight="1" s="138">
      <c r="A3751" s="97" t="n">
        <v>3745</v>
      </c>
      <c r="B3751" s="98" t="n"/>
      <c r="C3751" s="113" t="n"/>
      <c r="D3751" s="113" t="n"/>
      <c r="E3751" s="114" t="n"/>
      <c r="F3751" s="28">
        <f>IFERROR(VLOOKUP(E3751,'أرصدة المخزن'!$A:$E,3,0),"")</f>
        <v/>
      </c>
      <c r="G3751" s="29">
        <f>IFERROR(VLOOKUP(E3751,'أرصدة المخزن'!$A:$H,4,FALSE),"")</f>
        <v/>
      </c>
      <c r="H3751" s="97" t="n"/>
      <c r="I3751" s="28" t="inlineStr">
        <is>
          <t>صرف</t>
        </is>
      </c>
      <c r="J3751" s="97" t="n"/>
      <c r="K3751" s="37">
        <f>IFERROR(VLOOKUP(E3751,'أرصدة المخزن'!$A:$H,8,0),"")</f>
        <v/>
      </c>
    </row>
    <row r="3752" ht="18" customHeight="1" s="138">
      <c r="A3752" s="97" t="n">
        <v>3746</v>
      </c>
      <c r="B3752" s="98" t="n"/>
      <c r="C3752" s="113" t="n"/>
      <c r="D3752" s="113" t="n"/>
      <c r="E3752" s="114" t="n"/>
      <c r="F3752" s="28">
        <f>IFERROR(VLOOKUP(E3752,'أرصدة المخزن'!$A:$E,3,0),"")</f>
        <v/>
      </c>
      <c r="G3752" s="29">
        <f>IFERROR(VLOOKUP(E3752,'أرصدة المخزن'!$A:$H,4,FALSE),"")</f>
        <v/>
      </c>
      <c r="H3752" s="97" t="n"/>
      <c r="I3752" s="28" t="inlineStr">
        <is>
          <t>صرف</t>
        </is>
      </c>
      <c r="J3752" s="97" t="n"/>
      <c r="K3752" s="37">
        <f>IFERROR(VLOOKUP(E3752,'أرصدة المخزن'!$A:$H,8,0),"")</f>
        <v/>
      </c>
    </row>
    <row r="3753" ht="18" customHeight="1" s="138">
      <c r="A3753" s="97" t="n">
        <v>3747</v>
      </c>
      <c r="B3753" s="98" t="n"/>
      <c r="C3753" s="113" t="n"/>
      <c r="D3753" s="113" t="n"/>
      <c r="E3753" s="114" t="n"/>
      <c r="F3753" s="28">
        <f>IFERROR(VLOOKUP(E3753,'أرصدة المخزن'!$A:$E,3,0),"")</f>
        <v/>
      </c>
      <c r="G3753" s="29">
        <f>IFERROR(VLOOKUP(E3753,'أرصدة المخزن'!$A:$H,4,FALSE),"")</f>
        <v/>
      </c>
      <c r="H3753" s="97" t="n"/>
      <c r="I3753" s="28" t="inlineStr">
        <is>
          <t>صرف</t>
        </is>
      </c>
      <c r="J3753" s="97" t="n"/>
      <c r="K3753" s="37">
        <f>IFERROR(VLOOKUP(E3753,'أرصدة المخزن'!$A:$H,8,0),"")</f>
        <v/>
      </c>
    </row>
    <row r="3754" ht="18" customHeight="1" s="138">
      <c r="A3754" s="97" t="n">
        <v>3748</v>
      </c>
      <c r="B3754" s="98" t="n"/>
      <c r="C3754" s="113" t="n"/>
      <c r="D3754" s="113" t="n"/>
      <c r="E3754" s="114" t="n"/>
      <c r="F3754" s="28">
        <f>IFERROR(VLOOKUP(E3754,'أرصدة المخزن'!$A:$E,3,0),"")</f>
        <v/>
      </c>
      <c r="G3754" s="29">
        <f>IFERROR(VLOOKUP(E3754,'أرصدة المخزن'!$A:$H,4,FALSE),"")</f>
        <v/>
      </c>
      <c r="H3754" s="97" t="n"/>
      <c r="I3754" s="28" t="inlineStr">
        <is>
          <t>صرف</t>
        </is>
      </c>
      <c r="J3754" s="97" t="n"/>
      <c r="K3754" s="37">
        <f>IFERROR(VLOOKUP(E3754,'أرصدة المخزن'!$A:$H,8,0),"")</f>
        <v/>
      </c>
    </row>
    <row r="3755" ht="18" customHeight="1" s="138">
      <c r="A3755" s="97" t="n">
        <v>3749</v>
      </c>
      <c r="B3755" s="98" t="n"/>
      <c r="C3755" s="113" t="n"/>
      <c r="D3755" s="113" t="n"/>
      <c r="E3755" s="114" t="n"/>
      <c r="F3755" s="28">
        <f>IFERROR(VLOOKUP(E3755,'أرصدة المخزن'!$A:$E,3,0),"")</f>
        <v/>
      </c>
      <c r="G3755" s="29">
        <f>IFERROR(VLOOKUP(E3755,'أرصدة المخزن'!$A:$H,4,FALSE),"")</f>
        <v/>
      </c>
      <c r="H3755" s="97" t="n"/>
      <c r="I3755" s="28" t="inlineStr">
        <is>
          <t>صرف</t>
        </is>
      </c>
      <c r="J3755" s="97" t="n"/>
      <c r="K3755" s="37">
        <f>IFERROR(VLOOKUP(E3755,'أرصدة المخزن'!$A:$H,8,0),"")</f>
        <v/>
      </c>
    </row>
    <row r="3756" ht="18" customHeight="1" s="138">
      <c r="A3756" s="97" t="n">
        <v>3750</v>
      </c>
      <c r="B3756" s="98" t="n"/>
      <c r="C3756" s="113" t="n"/>
      <c r="D3756" s="113" t="n"/>
      <c r="E3756" s="114" t="n"/>
      <c r="F3756" s="28">
        <f>IFERROR(VLOOKUP(E3756,'أرصدة المخزن'!$A:$E,3,0),"")</f>
        <v/>
      </c>
      <c r="G3756" s="29">
        <f>IFERROR(VLOOKUP(E3756,'أرصدة المخزن'!$A:$H,4,FALSE),"")</f>
        <v/>
      </c>
      <c r="H3756" s="97" t="n"/>
      <c r="I3756" s="28" t="inlineStr">
        <is>
          <t>صرف</t>
        </is>
      </c>
      <c r="J3756" s="97" t="n"/>
      <c r="K3756" s="37">
        <f>IFERROR(VLOOKUP(E3756,'أرصدة المخزن'!$A:$H,8,0),"")</f>
        <v/>
      </c>
    </row>
    <row r="3757" ht="18" customHeight="1" s="138">
      <c r="A3757" s="97" t="n">
        <v>3751</v>
      </c>
      <c r="B3757" s="98" t="n"/>
      <c r="C3757" s="113" t="n"/>
      <c r="D3757" s="113" t="n"/>
      <c r="E3757" s="114" t="n"/>
      <c r="F3757" s="28">
        <f>IFERROR(VLOOKUP(E3757,'أرصدة المخزن'!$A:$E,3,0),"")</f>
        <v/>
      </c>
      <c r="G3757" s="29">
        <f>IFERROR(VLOOKUP(E3757,'أرصدة المخزن'!$A:$H,4,FALSE),"")</f>
        <v/>
      </c>
      <c r="H3757" s="97" t="n"/>
      <c r="I3757" s="28" t="inlineStr">
        <is>
          <t>صرف</t>
        </is>
      </c>
      <c r="J3757" s="97" t="n"/>
      <c r="K3757" s="37">
        <f>IFERROR(VLOOKUP(E3757,'أرصدة المخزن'!$A:$H,8,0),"")</f>
        <v/>
      </c>
    </row>
    <row r="3758" ht="18" customHeight="1" s="138">
      <c r="A3758" s="97" t="n">
        <v>3752</v>
      </c>
      <c r="B3758" s="98" t="n"/>
      <c r="C3758" s="113" t="n"/>
      <c r="D3758" s="113" t="n"/>
      <c r="E3758" s="114" t="n"/>
      <c r="F3758" s="28">
        <f>IFERROR(VLOOKUP(E3758,'أرصدة المخزن'!$A:$E,3,0),"")</f>
        <v/>
      </c>
      <c r="G3758" s="29">
        <f>IFERROR(VLOOKUP(E3758,'أرصدة المخزن'!$A:$H,4,FALSE),"")</f>
        <v/>
      </c>
      <c r="H3758" s="97" t="n"/>
      <c r="I3758" s="28" t="inlineStr">
        <is>
          <t>صرف</t>
        </is>
      </c>
      <c r="J3758" s="97" t="n"/>
      <c r="K3758" s="37">
        <f>IFERROR(VLOOKUP(E3758,'أرصدة المخزن'!$A:$H,8,0),"")</f>
        <v/>
      </c>
    </row>
    <row r="3759" ht="18" customHeight="1" s="138">
      <c r="A3759" s="97" t="n">
        <v>3753</v>
      </c>
      <c r="B3759" s="98" t="n"/>
      <c r="C3759" s="113" t="n"/>
      <c r="D3759" s="113" t="n"/>
      <c r="E3759" s="114" t="n"/>
      <c r="F3759" s="28">
        <f>IFERROR(VLOOKUP(E3759,'أرصدة المخزن'!$A:$E,3,0),"")</f>
        <v/>
      </c>
      <c r="G3759" s="29">
        <f>IFERROR(VLOOKUP(E3759,'أرصدة المخزن'!$A:$H,4,FALSE),"")</f>
        <v/>
      </c>
      <c r="H3759" s="97" t="n"/>
      <c r="I3759" s="28" t="inlineStr">
        <is>
          <t>صرف</t>
        </is>
      </c>
      <c r="J3759" s="97" t="n"/>
      <c r="K3759" s="37">
        <f>IFERROR(VLOOKUP(E3759,'أرصدة المخزن'!$A:$H,8,0),"")</f>
        <v/>
      </c>
    </row>
    <row r="3760" ht="18" customHeight="1" s="138">
      <c r="A3760" s="97" t="n">
        <v>3754</v>
      </c>
      <c r="B3760" s="98" t="n"/>
      <c r="C3760" s="113" t="n"/>
      <c r="D3760" s="113" t="n"/>
      <c r="E3760" s="114" t="n"/>
      <c r="F3760" s="28">
        <f>IFERROR(VLOOKUP(E3760,'أرصدة المخزن'!$A:$E,3,0),"")</f>
        <v/>
      </c>
      <c r="G3760" s="29">
        <f>IFERROR(VLOOKUP(E3760,'أرصدة المخزن'!$A:$H,4,FALSE),"")</f>
        <v/>
      </c>
      <c r="H3760" s="97" t="n"/>
      <c r="I3760" s="28" t="inlineStr">
        <is>
          <t>صرف</t>
        </is>
      </c>
      <c r="J3760" s="97" t="n"/>
      <c r="K3760" s="37">
        <f>IFERROR(VLOOKUP(E3760,'أرصدة المخزن'!$A:$H,8,0),"")</f>
        <v/>
      </c>
    </row>
    <row r="3761" ht="18" customHeight="1" s="138">
      <c r="A3761" s="97" t="n">
        <v>3755</v>
      </c>
      <c r="B3761" s="98" t="n"/>
      <c r="C3761" s="113" t="n"/>
      <c r="D3761" s="113" t="n"/>
      <c r="E3761" s="114" t="n"/>
      <c r="F3761" s="28">
        <f>IFERROR(VLOOKUP(E3761,'أرصدة المخزن'!$A:$E,3,0),"")</f>
        <v/>
      </c>
      <c r="G3761" s="29">
        <f>IFERROR(VLOOKUP(E3761,'أرصدة المخزن'!$A:$H,4,FALSE),"")</f>
        <v/>
      </c>
      <c r="H3761" s="97" t="n"/>
      <c r="I3761" s="28" t="inlineStr">
        <is>
          <t>صرف</t>
        </is>
      </c>
      <c r="J3761" s="97" t="n"/>
      <c r="K3761" s="37">
        <f>IFERROR(VLOOKUP(E3761,'أرصدة المخزن'!$A:$H,8,0),"")</f>
        <v/>
      </c>
    </row>
    <row r="3762" ht="18" customHeight="1" s="138">
      <c r="A3762" s="97" t="n">
        <v>3756</v>
      </c>
      <c r="B3762" s="98" t="n"/>
      <c r="C3762" s="113" t="n"/>
      <c r="D3762" s="113" t="n"/>
      <c r="E3762" s="114" t="n"/>
      <c r="F3762" s="28">
        <f>IFERROR(VLOOKUP(E3762,'أرصدة المخزن'!$A:$E,3,0),"")</f>
        <v/>
      </c>
      <c r="G3762" s="29">
        <f>IFERROR(VLOOKUP(E3762,'أرصدة المخزن'!$A:$H,4,FALSE),"")</f>
        <v/>
      </c>
      <c r="H3762" s="97" t="n"/>
      <c r="I3762" s="28" t="inlineStr">
        <is>
          <t>صرف</t>
        </is>
      </c>
      <c r="J3762" s="97" t="n"/>
      <c r="K3762" s="37">
        <f>IFERROR(VLOOKUP(E3762,'أرصدة المخزن'!$A:$H,8,0),"")</f>
        <v/>
      </c>
    </row>
    <row r="3763" ht="18" customHeight="1" s="138">
      <c r="A3763" s="97" t="n">
        <v>3757</v>
      </c>
      <c r="B3763" s="98" t="n"/>
      <c r="C3763" s="113" t="n"/>
      <c r="D3763" s="113" t="n"/>
      <c r="E3763" s="114" t="n"/>
      <c r="F3763" s="28">
        <f>IFERROR(VLOOKUP(E3763,'أرصدة المخزن'!$A:$E,3,0),"")</f>
        <v/>
      </c>
      <c r="G3763" s="29">
        <f>IFERROR(VLOOKUP(E3763,'أرصدة المخزن'!$A:$H,4,FALSE),"")</f>
        <v/>
      </c>
      <c r="H3763" s="97" t="n"/>
      <c r="I3763" s="28" t="inlineStr">
        <is>
          <t>صرف</t>
        </is>
      </c>
      <c r="J3763" s="97" t="n"/>
      <c r="K3763" s="37">
        <f>IFERROR(VLOOKUP(E3763,'أرصدة المخزن'!$A:$H,8,0),"")</f>
        <v/>
      </c>
    </row>
    <row r="3764" ht="18" customHeight="1" s="138">
      <c r="A3764" s="97" t="n">
        <v>3758</v>
      </c>
      <c r="B3764" s="98" t="n"/>
      <c r="C3764" s="113" t="n"/>
      <c r="D3764" s="113" t="n"/>
      <c r="E3764" s="114" t="n"/>
      <c r="F3764" s="28">
        <f>IFERROR(VLOOKUP(E3764,'أرصدة المخزن'!$A:$E,3,0),"")</f>
        <v/>
      </c>
      <c r="G3764" s="29">
        <f>IFERROR(VLOOKUP(E3764,'أرصدة المخزن'!$A:$H,4,FALSE),"")</f>
        <v/>
      </c>
      <c r="H3764" s="97" t="n"/>
      <c r="I3764" s="28" t="inlineStr">
        <is>
          <t>صرف</t>
        </is>
      </c>
      <c r="J3764" s="97" t="n"/>
      <c r="K3764" s="37">
        <f>IFERROR(VLOOKUP(E3764,'أرصدة المخزن'!$A:$H,8,0),"")</f>
        <v/>
      </c>
    </row>
    <row r="3765" ht="18" customHeight="1" s="138">
      <c r="A3765" s="97" t="n">
        <v>3759</v>
      </c>
      <c r="B3765" s="98" t="n"/>
      <c r="C3765" s="113" t="n"/>
      <c r="D3765" s="113" t="n"/>
      <c r="E3765" s="114" t="n"/>
      <c r="F3765" s="28">
        <f>IFERROR(VLOOKUP(E3765,'أرصدة المخزن'!$A:$E,3,0),"")</f>
        <v/>
      </c>
      <c r="G3765" s="29">
        <f>IFERROR(VLOOKUP(E3765,'أرصدة المخزن'!$A:$H,4,FALSE),"")</f>
        <v/>
      </c>
      <c r="H3765" s="97" t="n"/>
      <c r="I3765" s="28" t="inlineStr">
        <is>
          <t>صرف</t>
        </is>
      </c>
      <c r="J3765" s="97" t="n"/>
      <c r="K3765" s="37">
        <f>IFERROR(VLOOKUP(E3765,'أرصدة المخزن'!$A:$H,8,0),"")</f>
        <v/>
      </c>
    </row>
    <row r="3766" ht="18" customHeight="1" s="138">
      <c r="A3766" s="97" t="n">
        <v>3760</v>
      </c>
      <c r="B3766" s="98" t="n"/>
      <c r="C3766" s="113" t="n"/>
      <c r="D3766" s="113" t="n"/>
      <c r="E3766" s="114" t="n"/>
      <c r="F3766" s="28">
        <f>IFERROR(VLOOKUP(E3766,'أرصدة المخزن'!$A:$E,3,0),"")</f>
        <v/>
      </c>
      <c r="G3766" s="29">
        <f>IFERROR(VLOOKUP(E3766,'أرصدة المخزن'!$A:$H,4,FALSE),"")</f>
        <v/>
      </c>
      <c r="H3766" s="97" t="n"/>
      <c r="I3766" s="28" t="inlineStr">
        <is>
          <t>صرف</t>
        </is>
      </c>
      <c r="J3766" s="97" t="n"/>
      <c r="K3766" s="37">
        <f>IFERROR(VLOOKUP(E3766,'أرصدة المخزن'!$A:$H,8,0),"")</f>
        <v/>
      </c>
    </row>
    <row r="3767" ht="18" customHeight="1" s="138">
      <c r="A3767" s="97" t="n">
        <v>3761</v>
      </c>
      <c r="B3767" s="98" t="n"/>
      <c r="C3767" s="113" t="n"/>
      <c r="D3767" s="113" t="n"/>
      <c r="E3767" s="114" t="n"/>
      <c r="F3767" s="28">
        <f>IFERROR(VLOOKUP(E3767,'أرصدة المخزن'!$A:$E,3,0),"")</f>
        <v/>
      </c>
      <c r="G3767" s="29">
        <f>IFERROR(VLOOKUP(E3767,'أرصدة المخزن'!$A:$H,4,FALSE),"")</f>
        <v/>
      </c>
      <c r="H3767" s="97" t="n"/>
      <c r="I3767" s="28" t="inlineStr">
        <is>
          <t>صرف</t>
        </is>
      </c>
      <c r="J3767" s="97" t="n"/>
      <c r="K3767" s="37">
        <f>IFERROR(VLOOKUP(E3767,'أرصدة المخزن'!$A:$H,8,0),"")</f>
        <v/>
      </c>
    </row>
    <row r="3768" ht="18" customHeight="1" s="138">
      <c r="A3768" s="97" t="n">
        <v>3762</v>
      </c>
      <c r="B3768" s="98" t="n"/>
      <c r="C3768" s="113" t="n"/>
      <c r="D3768" s="113" t="n"/>
      <c r="E3768" s="114" t="n"/>
      <c r="F3768" s="28">
        <f>IFERROR(VLOOKUP(E3768,'أرصدة المخزن'!$A:$E,3,0),"")</f>
        <v/>
      </c>
      <c r="G3768" s="29">
        <f>IFERROR(VLOOKUP(E3768,'أرصدة المخزن'!$A:$H,4,FALSE),"")</f>
        <v/>
      </c>
      <c r="H3768" s="97" t="n"/>
      <c r="I3768" s="28" t="inlineStr">
        <is>
          <t>صرف</t>
        </is>
      </c>
      <c r="J3768" s="97" t="n"/>
      <c r="K3768" s="37">
        <f>IFERROR(VLOOKUP(E3768,'أرصدة المخزن'!$A:$H,8,0),"")</f>
        <v/>
      </c>
    </row>
    <row r="3769" ht="18" customHeight="1" s="138">
      <c r="A3769" s="97" t="n">
        <v>3763</v>
      </c>
      <c r="B3769" s="98" t="n"/>
      <c r="C3769" s="113" t="n"/>
      <c r="D3769" s="113" t="n"/>
      <c r="E3769" s="114" t="n"/>
      <c r="F3769" s="28">
        <f>IFERROR(VLOOKUP(E3769,'أرصدة المخزن'!$A:$E,3,0),"")</f>
        <v/>
      </c>
      <c r="G3769" s="29">
        <f>IFERROR(VLOOKUP(E3769,'أرصدة المخزن'!$A:$H,4,FALSE),"")</f>
        <v/>
      </c>
      <c r="H3769" s="97" t="n"/>
      <c r="I3769" s="28" t="inlineStr">
        <is>
          <t>صرف</t>
        </is>
      </c>
      <c r="J3769" s="97" t="n"/>
      <c r="K3769" s="37">
        <f>IFERROR(VLOOKUP(E3769,'أرصدة المخزن'!$A:$H,8,0),"")</f>
        <v/>
      </c>
    </row>
    <row r="3770" ht="18" customHeight="1" s="138">
      <c r="A3770" s="97" t="n">
        <v>3764</v>
      </c>
      <c r="B3770" s="98" t="n"/>
      <c r="C3770" s="113" t="n"/>
      <c r="D3770" s="113" t="n"/>
      <c r="E3770" s="114" t="n"/>
      <c r="F3770" s="28">
        <f>IFERROR(VLOOKUP(E3770,'أرصدة المخزن'!$A:$E,3,0),"")</f>
        <v/>
      </c>
      <c r="G3770" s="29">
        <f>IFERROR(VLOOKUP(E3770,'أرصدة المخزن'!$A:$H,4,FALSE),"")</f>
        <v/>
      </c>
      <c r="H3770" s="97" t="n"/>
      <c r="I3770" s="28" t="inlineStr">
        <is>
          <t>صرف</t>
        </is>
      </c>
      <c r="J3770" s="97" t="n"/>
      <c r="K3770" s="37">
        <f>IFERROR(VLOOKUP(E3770,'أرصدة المخزن'!$A:$H,8,0),"")</f>
        <v/>
      </c>
    </row>
    <row r="3771" ht="18" customHeight="1" s="138">
      <c r="A3771" s="97" t="n">
        <v>3765</v>
      </c>
      <c r="B3771" s="98" t="n"/>
      <c r="C3771" s="113" t="n"/>
      <c r="D3771" s="113" t="n"/>
      <c r="E3771" s="114" t="n"/>
      <c r="F3771" s="28">
        <f>IFERROR(VLOOKUP(E3771,'أرصدة المخزن'!$A:$E,3,0),"")</f>
        <v/>
      </c>
      <c r="G3771" s="29">
        <f>IFERROR(VLOOKUP(E3771,'أرصدة المخزن'!$A:$H,4,FALSE),"")</f>
        <v/>
      </c>
      <c r="H3771" s="97" t="n"/>
      <c r="I3771" s="28" t="inlineStr">
        <is>
          <t>صرف</t>
        </is>
      </c>
      <c r="J3771" s="97" t="n"/>
      <c r="K3771" s="37">
        <f>IFERROR(VLOOKUP(E3771,'أرصدة المخزن'!$A:$H,8,0),"")</f>
        <v/>
      </c>
    </row>
    <row r="3772" ht="18" customHeight="1" s="138">
      <c r="A3772" s="97" t="n">
        <v>3766</v>
      </c>
      <c r="B3772" s="98" t="n"/>
      <c r="C3772" s="113" t="n"/>
      <c r="D3772" s="113" t="n"/>
      <c r="E3772" s="114" t="n"/>
      <c r="F3772" s="28">
        <f>IFERROR(VLOOKUP(E3772,'أرصدة المخزن'!$A:$E,3,0),"")</f>
        <v/>
      </c>
      <c r="G3772" s="29">
        <f>IFERROR(VLOOKUP(E3772,'أرصدة المخزن'!$A:$H,4,FALSE),"")</f>
        <v/>
      </c>
      <c r="H3772" s="97" t="n"/>
      <c r="I3772" s="28" t="inlineStr">
        <is>
          <t>صرف</t>
        </is>
      </c>
      <c r="J3772" s="97" t="n"/>
      <c r="K3772" s="37">
        <f>IFERROR(VLOOKUP(E3772,'أرصدة المخزن'!$A:$H,8,0),"")</f>
        <v/>
      </c>
    </row>
    <row r="3773" ht="18" customHeight="1" s="138">
      <c r="A3773" s="97" t="n">
        <v>3767</v>
      </c>
      <c r="B3773" s="98" t="n"/>
      <c r="C3773" s="113" t="n"/>
      <c r="D3773" s="113" t="n"/>
      <c r="E3773" s="114" t="n"/>
      <c r="F3773" s="28">
        <f>IFERROR(VLOOKUP(E3773,'أرصدة المخزن'!$A:$E,3,0),"")</f>
        <v/>
      </c>
      <c r="G3773" s="29">
        <f>IFERROR(VLOOKUP(E3773,'أرصدة المخزن'!$A:$H,4,FALSE),"")</f>
        <v/>
      </c>
      <c r="H3773" s="97" t="n"/>
      <c r="I3773" s="28" t="inlineStr">
        <is>
          <t>صرف</t>
        </is>
      </c>
      <c r="J3773" s="97" t="n"/>
      <c r="K3773" s="37">
        <f>IFERROR(VLOOKUP(E3773,'أرصدة المخزن'!$A:$H,8,0),"")</f>
        <v/>
      </c>
    </row>
    <row r="3774" ht="18" customHeight="1" s="138">
      <c r="A3774" s="97" t="n">
        <v>3768</v>
      </c>
      <c r="B3774" s="98" t="n"/>
      <c r="C3774" s="113" t="n"/>
      <c r="D3774" s="113" t="n"/>
      <c r="E3774" s="114" t="n"/>
      <c r="F3774" s="28">
        <f>IFERROR(VLOOKUP(E3774,'أرصدة المخزن'!$A:$E,3,0),"")</f>
        <v/>
      </c>
      <c r="G3774" s="29">
        <f>IFERROR(VLOOKUP(E3774,'أرصدة المخزن'!$A:$H,4,FALSE),"")</f>
        <v/>
      </c>
      <c r="H3774" s="97" t="n"/>
      <c r="I3774" s="28" t="inlineStr">
        <is>
          <t>صرف</t>
        </is>
      </c>
      <c r="J3774" s="97" t="n"/>
      <c r="K3774" s="37">
        <f>IFERROR(VLOOKUP(E3774,'أرصدة المخزن'!$A:$H,8,0),"")</f>
        <v/>
      </c>
    </row>
    <row r="3775" ht="18" customHeight="1" s="138">
      <c r="A3775" s="97" t="n">
        <v>3769</v>
      </c>
      <c r="B3775" s="98" t="n"/>
      <c r="C3775" s="113" t="n"/>
      <c r="D3775" s="113" t="n"/>
      <c r="E3775" s="114" t="n"/>
      <c r="F3775" s="28">
        <f>IFERROR(VLOOKUP(E3775,'أرصدة المخزن'!$A:$E,3,0),"")</f>
        <v/>
      </c>
      <c r="G3775" s="29">
        <f>IFERROR(VLOOKUP(E3775,'أرصدة المخزن'!$A:$H,4,FALSE),"")</f>
        <v/>
      </c>
      <c r="H3775" s="97" t="n"/>
      <c r="I3775" s="28" t="inlineStr">
        <is>
          <t>صرف</t>
        </is>
      </c>
      <c r="J3775" s="97" t="n"/>
      <c r="K3775" s="37">
        <f>IFERROR(VLOOKUP(E3775,'أرصدة المخزن'!$A:$H,8,0),"")</f>
        <v/>
      </c>
    </row>
    <row r="3776" ht="18" customHeight="1" s="138">
      <c r="A3776" s="97" t="n">
        <v>3770</v>
      </c>
      <c r="B3776" s="98" t="n"/>
      <c r="C3776" s="113" t="n"/>
      <c r="D3776" s="113" t="n"/>
      <c r="E3776" s="114" t="n"/>
      <c r="F3776" s="28">
        <f>IFERROR(VLOOKUP(E3776,'أرصدة المخزن'!$A:$E,3,0),"")</f>
        <v/>
      </c>
      <c r="G3776" s="29">
        <f>IFERROR(VLOOKUP(E3776,'أرصدة المخزن'!$A:$H,4,FALSE),"")</f>
        <v/>
      </c>
      <c r="H3776" s="97" t="n"/>
      <c r="I3776" s="28" t="inlineStr">
        <is>
          <t>صرف</t>
        </is>
      </c>
      <c r="J3776" s="97" t="n"/>
      <c r="K3776" s="37">
        <f>IFERROR(VLOOKUP(E3776,'أرصدة المخزن'!$A:$H,8,0),"")</f>
        <v/>
      </c>
    </row>
    <row r="3777" ht="18" customHeight="1" s="138">
      <c r="A3777" s="97" t="n">
        <v>3771</v>
      </c>
      <c r="B3777" s="98" t="n"/>
      <c r="C3777" s="113" t="n"/>
      <c r="D3777" s="113" t="n"/>
      <c r="E3777" s="114" t="n"/>
      <c r="F3777" s="28">
        <f>IFERROR(VLOOKUP(E3777,'أرصدة المخزن'!$A:$E,3,0),"")</f>
        <v/>
      </c>
      <c r="G3777" s="29">
        <f>IFERROR(VLOOKUP(E3777,'أرصدة المخزن'!$A:$H,4,FALSE),"")</f>
        <v/>
      </c>
      <c r="H3777" s="97" t="n"/>
      <c r="I3777" s="28" t="inlineStr">
        <is>
          <t>صرف</t>
        </is>
      </c>
      <c r="J3777" s="97" t="n"/>
      <c r="K3777" s="37">
        <f>IFERROR(VLOOKUP(E3777,'أرصدة المخزن'!$A:$H,8,0),"")</f>
        <v/>
      </c>
    </row>
    <row r="3778" ht="18" customHeight="1" s="138">
      <c r="A3778" s="97" t="n">
        <v>3772</v>
      </c>
      <c r="B3778" s="98" t="n"/>
      <c r="C3778" s="113" t="n"/>
      <c r="D3778" s="113" t="n"/>
      <c r="E3778" s="114" t="n"/>
      <c r="F3778" s="28">
        <f>IFERROR(VLOOKUP(E3778,'أرصدة المخزن'!$A:$E,3,0),"")</f>
        <v/>
      </c>
      <c r="G3778" s="29">
        <f>IFERROR(VLOOKUP(E3778,'أرصدة المخزن'!$A:$H,4,FALSE),"")</f>
        <v/>
      </c>
      <c r="H3778" s="97" t="n"/>
      <c r="I3778" s="28" t="inlineStr">
        <is>
          <t>صرف</t>
        </is>
      </c>
      <c r="J3778" s="97" t="n"/>
      <c r="K3778" s="37">
        <f>IFERROR(VLOOKUP(E3778,'أرصدة المخزن'!$A:$H,8,0),"")</f>
        <v/>
      </c>
    </row>
    <row r="3779" ht="18" customHeight="1" s="138">
      <c r="A3779" s="97" t="n">
        <v>3773</v>
      </c>
      <c r="B3779" s="98" t="n"/>
      <c r="C3779" s="113" t="n"/>
      <c r="D3779" s="113" t="n"/>
      <c r="E3779" s="114" t="n"/>
      <c r="F3779" s="28">
        <f>IFERROR(VLOOKUP(E3779,'أرصدة المخزن'!$A:$E,3,0),"")</f>
        <v/>
      </c>
      <c r="G3779" s="29">
        <f>IFERROR(VLOOKUP(E3779,'أرصدة المخزن'!$A:$H,4,FALSE),"")</f>
        <v/>
      </c>
      <c r="H3779" s="97" t="n"/>
      <c r="I3779" s="28" t="inlineStr">
        <is>
          <t>صرف</t>
        </is>
      </c>
      <c r="J3779" s="97" t="n"/>
      <c r="K3779" s="37">
        <f>IFERROR(VLOOKUP(E3779,'أرصدة المخزن'!$A:$H,8,0),"")</f>
        <v/>
      </c>
    </row>
    <row r="3780" ht="18" customHeight="1" s="138">
      <c r="A3780" s="97" t="n">
        <v>3774</v>
      </c>
      <c r="B3780" s="98" t="n"/>
      <c r="C3780" s="113" t="n"/>
      <c r="D3780" s="113" t="n"/>
      <c r="E3780" s="114" t="n"/>
      <c r="F3780" s="28">
        <f>IFERROR(VLOOKUP(E3780,'أرصدة المخزن'!$A:$E,3,0),"")</f>
        <v/>
      </c>
      <c r="G3780" s="29">
        <f>IFERROR(VLOOKUP(E3780,'أرصدة المخزن'!$A:$H,4,FALSE),"")</f>
        <v/>
      </c>
      <c r="H3780" s="97" t="n"/>
      <c r="I3780" s="28" t="inlineStr">
        <is>
          <t>صرف</t>
        </is>
      </c>
      <c r="J3780" s="97" t="n"/>
      <c r="K3780" s="37">
        <f>IFERROR(VLOOKUP(E3780,'أرصدة المخزن'!$A:$H,8,0),"")</f>
        <v/>
      </c>
    </row>
    <row r="3781" ht="18" customHeight="1" s="138">
      <c r="A3781" s="97" t="n">
        <v>3775</v>
      </c>
      <c r="B3781" s="98" t="n"/>
      <c r="C3781" s="113" t="n"/>
      <c r="D3781" s="113" t="n"/>
      <c r="E3781" s="114" t="n"/>
      <c r="F3781" s="28">
        <f>IFERROR(VLOOKUP(E3781,'أرصدة المخزن'!$A:$E,3,0),"")</f>
        <v/>
      </c>
      <c r="G3781" s="29">
        <f>IFERROR(VLOOKUP(E3781,'أرصدة المخزن'!$A:$H,4,FALSE),"")</f>
        <v/>
      </c>
      <c r="H3781" s="97" t="n"/>
      <c r="I3781" s="28" t="inlineStr">
        <is>
          <t>صرف</t>
        </is>
      </c>
      <c r="J3781" s="97" t="n"/>
      <c r="K3781" s="37">
        <f>IFERROR(VLOOKUP(E3781,'أرصدة المخزن'!$A:$H,8,0),"")</f>
        <v/>
      </c>
    </row>
    <row r="3782" ht="18" customHeight="1" s="138">
      <c r="A3782" s="97" t="n">
        <v>3776</v>
      </c>
      <c r="B3782" s="98" t="n"/>
      <c r="C3782" s="113" t="n"/>
      <c r="D3782" s="113" t="n"/>
      <c r="E3782" s="114" t="n"/>
      <c r="F3782" s="28">
        <f>IFERROR(VLOOKUP(E3782,'أرصدة المخزن'!$A:$E,3,0),"")</f>
        <v/>
      </c>
      <c r="G3782" s="29">
        <f>IFERROR(VLOOKUP(E3782,'أرصدة المخزن'!$A:$H,4,FALSE),"")</f>
        <v/>
      </c>
      <c r="H3782" s="97" t="n"/>
      <c r="I3782" s="28" t="inlineStr">
        <is>
          <t>صرف</t>
        </is>
      </c>
      <c r="J3782" s="97" t="n"/>
      <c r="K3782" s="37">
        <f>IFERROR(VLOOKUP(E3782,'أرصدة المخزن'!$A:$H,8,0),"")</f>
        <v/>
      </c>
    </row>
    <row r="3783" ht="18" customHeight="1" s="138">
      <c r="A3783" s="97" t="n">
        <v>3777</v>
      </c>
      <c r="B3783" s="98" t="n"/>
      <c r="C3783" s="113" t="n"/>
      <c r="D3783" s="113" t="n"/>
      <c r="E3783" s="114" t="n"/>
      <c r="F3783" s="28">
        <f>IFERROR(VLOOKUP(E3783,'أرصدة المخزن'!$A:$E,3,0),"")</f>
        <v/>
      </c>
      <c r="G3783" s="29">
        <f>IFERROR(VLOOKUP(E3783,'أرصدة المخزن'!$A:$H,4,FALSE),"")</f>
        <v/>
      </c>
      <c r="H3783" s="97" t="n"/>
      <c r="I3783" s="28" t="inlineStr">
        <is>
          <t>صرف</t>
        </is>
      </c>
      <c r="J3783" s="97" t="n"/>
      <c r="K3783" s="37">
        <f>IFERROR(VLOOKUP(E3783,'أرصدة المخزن'!$A:$H,8,0),"")</f>
        <v/>
      </c>
    </row>
    <row r="3784" ht="18" customHeight="1" s="138">
      <c r="A3784" s="97" t="n">
        <v>3778</v>
      </c>
      <c r="B3784" s="98" t="n"/>
      <c r="C3784" s="113" t="n"/>
      <c r="D3784" s="113" t="n"/>
      <c r="E3784" s="114" t="n"/>
      <c r="F3784" s="28">
        <f>IFERROR(VLOOKUP(E3784,'أرصدة المخزن'!$A:$E,3,0),"")</f>
        <v/>
      </c>
      <c r="G3784" s="29">
        <f>IFERROR(VLOOKUP(E3784,'أرصدة المخزن'!$A:$H,4,FALSE),"")</f>
        <v/>
      </c>
      <c r="H3784" s="97" t="n"/>
      <c r="I3784" s="28" t="inlineStr">
        <is>
          <t>صرف</t>
        </is>
      </c>
      <c r="J3784" s="97" t="n"/>
      <c r="K3784" s="37">
        <f>IFERROR(VLOOKUP(E3784,'أرصدة المخزن'!$A:$H,8,0),"")</f>
        <v/>
      </c>
    </row>
    <row r="3785" ht="18" customHeight="1" s="138">
      <c r="A3785" s="97" t="n">
        <v>3779</v>
      </c>
      <c r="B3785" s="98" t="n"/>
      <c r="C3785" s="113" t="n"/>
      <c r="D3785" s="113" t="n"/>
      <c r="E3785" s="114" t="n"/>
      <c r="F3785" s="28">
        <f>IFERROR(VLOOKUP(E3785,'أرصدة المخزن'!$A:$E,3,0),"")</f>
        <v/>
      </c>
      <c r="G3785" s="29">
        <f>IFERROR(VLOOKUP(E3785,'أرصدة المخزن'!$A:$H,4,FALSE),"")</f>
        <v/>
      </c>
      <c r="H3785" s="97" t="n"/>
      <c r="I3785" s="28" t="inlineStr">
        <is>
          <t>صرف</t>
        </is>
      </c>
      <c r="J3785" s="97" t="n"/>
      <c r="K3785" s="37">
        <f>IFERROR(VLOOKUP(E3785,'أرصدة المخزن'!$A:$H,8,0),"")</f>
        <v/>
      </c>
    </row>
    <row r="3786" ht="18" customHeight="1" s="138">
      <c r="A3786" s="97" t="n">
        <v>3780</v>
      </c>
      <c r="B3786" s="98" t="n"/>
      <c r="C3786" s="113" t="n"/>
      <c r="D3786" s="113" t="n"/>
      <c r="E3786" s="114" t="n"/>
      <c r="F3786" s="28">
        <f>IFERROR(VLOOKUP(E3786,'أرصدة المخزن'!$A:$E,3,0),"")</f>
        <v/>
      </c>
      <c r="G3786" s="29">
        <f>IFERROR(VLOOKUP(E3786,'أرصدة المخزن'!$A:$H,4,FALSE),"")</f>
        <v/>
      </c>
      <c r="H3786" s="97" t="n"/>
      <c r="I3786" s="28" t="inlineStr">
        <is>
          <t>صرف</t>
        </is>
      </c>
      <c r="J3786" s="97" t="n"/>
      <c r="K3786" s="37">
        <f>IFERROR(VLOOKUP(E3786,'أرصدة المخزن'!$A:$H,8,0),"")</f>
        <v/>
      </c>
    </row>
    <row r="3787" ht="18" customHeight="1" s="138">
      <c r="A3787" s="97" t="n">
        <v>3781</v>
      </c>
      <c r="B3787" s="98" t="n"/>
      <c r="C3787" s="113" t="n"/>
      <c r="D3787" s="113" t="n"/>
      <c r="E3787" s="114" t="n"/>
      <c r="F3787" s="28">
        <f>IFERROR(VLOOKUP(E3787,'أرصدة المخزن'!$A:$E,3,0),"")</f>
        <v/>
      </c>
      <c r="G3787" s="29">
        <f>IFERROR(VLOOKUP(E3787,'أرصدة المخزن'!$A:$H,4,FALSE),"")</f>
        <v/>
      </c>
      <c r="H3787" s="97" t="n"/>
      <c r="I3787" s="28" t="inlineStr">
        <is>
          <t>صرف</t>
        </is>
      </c>
      <c r="J3787" s="97" t="n"/>
      <c r="K3787" s="37">
        <f>IFERROR(VLOOKUP(E3787,'أرصدة المخزن'!$A:$H,8,0),"")</f>
        <v/>
      </c>
    </row>
    <row r="3788" ht="18" customHeight="1" s="138">
      <c r="A3788" s="97" t="n">
        <v>3782</v>
      </c>
      <c r="B3788" s="98" t="n"/>
      <c r="C3788" s="113" t="n"/>
      <c r="D3788" s="113" t="n"/>
      <c r="E3788" s="114" t="n"/>
      <c r="F3788" s="28">
        <f>IFERROR(VLOOKUP(E3788,'أرصدة المخزن'!$A:$E,3,0),"")</f>
        <v/>
      </c>
      <c r="G3788" s="29">
        <f>IFERROR(VLOOKUP(E3788,'أرصدة المخزن'!$A:$H,4,FALSE),"")</f>
        <v/>
      </c>
      <c r="H3788" s="97" t="n"/>
      <c r="I3788" s="28" t="inlineStr">
        <is>
          <t>صرف</t>
        </is>
      </c>
      <c r="J3788" s="97" t="n"/>
      <c r="K3788" s="37">
        <f>IFERROR(VLOOKUP(E3788,'أرصدة المخزن'!$A:$H,8,0),"")</f>
        <v/>
      </c>
    </row>
    <row r="3789" ht="18" customHeight="1" s="138">
      <c r="A3789" s="97" t="n">
        <v>3783</v>
      </c>
      <c r="B3789" s="98" t="n"/>
      <c r="C3789" s="113" t="n"/>
      <c r="D3789" s="113" t="n"/>
      <c r="E3789" s="114" t="n"/>
      <c r="F3789" s="28">
        <f>IFERROR(VLOOKUP(E3789,'أرصدة المخزن'!$A:$E,3,0),"")</f>
        <v/>
      </c>
      <c r="G3789" s="29">
        <f>IFERROR(VLOOKUP(E3789,'أرصدة المخزن'!$A:$H,4,FALSE),"")</f>
        <v/>
      </c>
      <c r="H3789" s="97" t="n"/>
      <c r="I3789" s="28" t="inlineStr">
        <is>
          <t>صرف</t>
        </is>
      </c>
      <c r="J3789" s="97" t="n"/>
      <c r="K3789" s="37">
        <f>IFERROR(VLOOKUP(E3789,'أرصدة المخزن'!$A:$H,8,0),"")</f>
        <v/>
      </c>
    </row>
    <row r="3790" ht="18" customHeight="1" s="138">
      <c r="A3790" s="97" t="n">
        <v>3784</v>
      </c>
      <c r="B3790" s="98" t="n"/>
      <c r="C3790" s="113" t="n"/>
      <c r="D3790" s="113" t="n"/>
      <c r="E3790" s="114" t="n"/>
      <c r="F3790" s="28">
        <f>IFERROR(VLOOKUP(E3790,'أرصدة المخزن'!$A:$E,3,0),"")</f>
        <v/>
      </c>
      <c r="G3790" s="29">
        <f>IFERROR(VLOOKUP(E3790,'أرصدة المخزن'!$A:$H,4,FALSE),"")</f>
        <v/>
      </c>
      <c r="H3790" s="97" t="n"/>
      <c r="I3790" s="28" t="inlineStr">
        <is>
          <t>صرف</t>
        </is>
      </c>
      <c r="J3790" s="97" t="n"/>
      <c r="K3790" s="37">
        <f>IFERROR(VLOOKUP(E3790,'أرصدة المخزن'!$A:$H,8,0),"")</f>
        <v/>
      </c>
    </row>
    <row r="3791" ht="18" customHeight="1" s="138">
      <c r="A3791" s="97" t="n">
        <v>3785</v>
      </c>
      <c r="B3791" s="98" t="n"/>
      <c r="C3791" s="113" t="n"/>
      <c r="D3791" s="113" t="n"/>
      <c r="E3791" s="114" t="n"/>
      <c r="F3791" s="28">
        <f>IFERROR(VLOOKUP(E3791,'أرصدة المخزن'!$A:$E,3,0),"")</f>
        <v/>
      </c>
      <c r="G3791" s="29">
        <f>IFERROR(VLOOKUP(E3791,'أرصدة المخزن'!$A:$H,4,FALSE),"")</f>
        <v/>
      </c>
      <c r="H3791" s="97" t="n"/>
      <c r="I3791" s="28" t="inlineStr">
        <is>
          <t>صرف</t>
        </is>
      </c>
      <c r="J3791" s="97" t="n"/>
      <c r="K3791" s="37">
        <f>IFERROR(VLOOKUP(E3791,'أرصدة المخزن'!$A:$H,8,0),"")</f>
        <v/>
      </c>
    </row>
    <row r="3792" ht="18" customHeight="1" s="138">
      <c r="A3792" s="97" t="n">
        <v>3786</v>
      </c>
      <c r="B3792" s="98" t="n"/>
      <c r="C3792" s="113" t="n"/>
      <c r="D3792" s="113" t="n"/>
      <c r="E3792" s="114" t="n"/>
      <c r="F3792" s="28">
        <f>IFERROR(VLOOKUP(E3792,'أرصدة المخزن'!$A:$E,3,0),"")</f>
        <v/>
      </c>
      <c r="G3792" s="29">
        <f>IFERROR(VLOOKUP(E3792,'أرصدة المخزن'!$A:$H,4,FALSE),"")</f>
        <v/>
      </c>
      <c r="H3792" s="97" t="n"/>
      <c r="I3792" s="28" t="inlineStr">
        <is>
          <t>صرف</t>
        </is>
      </c>
      <c r="J3792" s="97" t="n"/>
      <c r="K3792" s="37">
        <f>IFERROR(VLOOKUP(E3792,'أرصدة المخزن'!$A:$H,8,0),"")</f>
        <v/>
      </c>
    </row>
    <row r="3793" ht="18" customHeight="1" s="138">
      <c r="A3793" s="97" t="n">
        <v>3787</v>
      </c>
      <c r="B3793" s="98" t="n"/>
      <c r="C3793" s="113" t="n"/>
      <c r="D3793" s="113" t="n"/>
      <c r="E3793" s="114" t="n"/>
      <c r="F3793" s="28">
        <f>IFERROR(VLOOKUP(E3793,'أرصدة المخزن'!$A:$E,3,0),"")</f>
        <v/>
      </c>
      <c r="G3793" s="29">
        <f>IFERROR(VLOOKUP(E3793,'أرصدة المخزن'!$A:$H,4,FALSE),"")</f>
        <v/>
      </c>
      <c r="H3793" s="97" t="n"/>
      <c r="I3793" s="28" t="inlineStr">
        <is>
          <t>صرف</t>
        </is>
      </c>
      <c r="J3793" s="97" t="n"/>
      <c r="K3793" s="37">
        <f>IFERROR(VLOOKUP(E3793,'أرصدة المخزن'!$A:$H,8,0),"")</f>
        <v/>
      </c>
    </row>
    <row r="3794" ht="18" customHeight="1" s="138">
      <c r="A3794" s="97" t="n">
        <v>3788</v>
      </c>
      <c r="B3794" s="98" t="n"/>
      <c r="C3794" s="113" t="n"/>
      <c r="D3794" s="113" t="n"/>
      <c r="E3794" s="114" t="n"/>
      <c r="F3794" s="28">
        <f>IFERROR(VLOOKUP(E3794,'أرصدة المخزن'!$A:$E,3,0),"")</f>
        <v/>
      </c>
      <c r="G3794" s="29">
        <f>IFERROR(VLOOKUP(E3794,'أرصدة المخزن'!$A:$H,4,FALSE),"")</f>
        <v/>
      </c>
      <c r="H3794" s="97" t="n"/>
      <c r="I3794" s="28" t="inlineStr">
        <is>
          <t>صرف</t>
        </is>
      </c>
      <c r="J3794" s="97" t="n"/>
      <c r="K3794" s="37">
        <f>IFERROR(VLOOKUP(E3794,'أرصدة المخزن'!$A:$H,8,0),"")</f>
        <v/>
      </c>
    </row>
    <row r="3795" ht="18" customHeight="1" s="138">
      <c r="A3795" s="97" t="n">
        <v>3789</v>
      </c>
      <c r="B3795" s="98" t="n"/>
      <c r="C3795" s="113" t="n"/>
      <c r="D3795" s="113" t="n"/>
      <c r="E3795" s="114" t="n"/>
      <c r="F3795" s="28">
        <f>IFERROR(VLOOKUP(E3795,'أرصدة المخزن'!$A:$E,3,0),"")</f>
        <v/>
      </c>
      <c r="G3795" s="29">
        <f>IFERROR(VLOOKUP(E3795,'أرصدة المخزن'!$A:$H,4,FALSE),"")</f>
        <v/>
      </c>
      <c r="H3795" s="97" t="n"/>
      <c r="I3795" s="28" t="inlineStr">
        <is>
          <t>صرف</t>
        </is>
      </c>
      <c r="J3795" s="97" t="n"/>
      <c r="K3795" s="37">
        <f>IFERROR(VLOOKUP(E3795,'أرصدة المخزن'!$A:$H,8,0),"")</f>
        <v/>
      </c>
    </row>
    <row r="3796" ht="18" customHeight="1" s="138">
      <c r="A3796" s="97" t="n">
        <v>3790</v>
      </c>
      <c r="B3796" s="98" t="n"/>
      <c r="C3796" s="113" t="n"/>
      <c r="D3796" s="113" t="n"/>
      <c r="E3796" s="114" t="n"/>
      <c r="F3796" s="28">
        <f>IFERROR(VLOOKUP(E3796,'أرصدة المخزن'!$A:$E,3,0),"")</f>
        <v/>
      </c>
      <c r="G3796" s="29">
        <f>IFERROR(VLOOKUP(E3796,'أرصدة المخزن'!$A:$H,4,FALSE),"")</f>
        <v/>
      </c>
      <c r="H3796" s="97" t="n"/>
      <c r="I3796" s="28" t="inlineStr">
        <is>
          <t>صرف</t>
        </is>
      </c>
      <c r="J3796" s="97" t="n"/>
      <c r="K3796" s="37">
        <f>IFERROR(VLOOKUP(E3796,'أرصدة المخزن'!$A:$H,8,0),"")</f>
        <v/>
      </c>
    </row>
    <row r="3797" ht="18" customHeight="1" s="138">
      <c r="A3797" s="97" t="n">
        <v>3791</v>
      </c>
      <c r="B3797" s="98" t="n"/>
      <c r="C3797" s="113" t="n"/>
      <c r="D3797" s="113" t="n"/>
      <c r="E3797" s="114" t="n"/>
      <c r="F3797" s="28">
        <f>IFERROR(VLOOKUP(E3797,'أرصدة المخزن'!$A:$E,3,0),"")</f>
        <v/>
      </c>
      <c r="G3797" s="29">
        <f>IFERROR(VLOOKUP(E3797,'أرصدة المخزن'!$A:$H,4,FALSE),"")</f>
        <v/>
      </c>
      <c r="H3797" s="97" t="n"/>
      <c r="I3797" s="28" t="inlineStr">
        <is>
          <t>صرف</t>
        </is>
      </c>
      <c r="J3797" s="97" t="n"/>
      <c r="K3797" s="37">
        <f>IFERROR(VLOOKUP(E3797,'أرصدة المخزن'!$A:$H,8,0),"")</f>
        <v/>
      </c>
    </row>
    <row r="3798" ht="18" customHeight="1" s="138">
      <c r="A3798" s="97" t="n">
        <v>3792</v>
      </c>
      <c r="B3798" s="98" t="n"/>
      <c r="C3798" s="113" t="n"/>
      <c r="D3798" s="113" t="n"/>
      <c r="E3798" s="114" t="n"/>
      <c r="F3798" s="28">
        <f>IFERROR(VLOOKUP(E3798,'أرصدة المخزن'!$A:$E,3,0),"")</f>
        <v/>
      </c>
      <c r="G3798" s="29">
        <f>IFERROR(VLOOKUP(E3798,'أرصدة المخزن'!$A:$H,4,FALSE),"")</f>
        <v/>
      </c>
      <c r="H3798" s="97" t="n"/>
      <c r="I3798" s="28" t="inlineStr">
        <is>
          <t>صرف</t>
        </is>
      </c>
      <c r="J3798" s="97" t="n"/>
      <c r="K3798" s="37">
        <f>IFERROR(VLOOKUP(E3798,'أرصدة المخزن'!$A:$H,8,0),"")</f>
        <v/>
      </c>
    </row>
    <row r="3799" ht="18" customHeight="1" s="138">
      <c r="A3799" s="97" t="n">
        <v>3793</v>
      </c>
      <c r="B3799" s="98" t="n"/>
      <c r="C3799" s="113" t="n"/>
      <c r="D3799" s="113" t="n"/>
      <c r="E3799" s="114" t="n"/>
      <c r="F3799" s="28">
        <f>IFERROR(VLOOKUP(E3799,'أرصدة المخزن'!$A:$E,3,0),"")</f>
        <v/>
      </c>
      <c r="G3799" s="29">
        <f>IFERROR(VLOOKUP(E3799,'أرصدة المخزن'!$A:$H,4,FALSE),"")</f>
        <v/>
      </c>
      <c r="H3799" s="97" t="n"/>
      <c r="I3799" s="28" t="inlineStr">
        <is>
          <t>صرف</t>
        </is>
      </c>
      <c r="J3799" s="97" t="n"/>
      <c r="K3799" s="37">
        <f>IFERROR(VLOOKUP(E3799,'أرصدة المخزن'!$A:$H,8,0),"")</f>
        <v/>
      </c>
    </row>
    <row r="3800" ht="18" customHeight="1" s="138">
      <c r="A3800" s="97" t="n">
        <v>3794</v>
      </c>
      <c r="B3800" s="98" t="n"/>
      <c r="C3800" s="113" t="n"/>
      <c r="D3800" s="113" t="n"/>
      <c r="E3800" s="114" t="n"/>
      <c r="F3800" s="28">
        <f>IFERROR(VLOOKUP(E3800,'أرصدة المخزن'!$A:$E,3,0),"")</f>
        <v/>
      </c>
      <c r="G3800" s="29">
        <f>IFERROR(VLOOKUP(E3800,'أرصدة المخزن'!$A:$H,4,FALSE),"")</f>
        <v/>
      </c>
      <c r="H3800" s="97" t="n"/>
      <c r="I3800" s="28" t="inlineStr">
        <is>
          <t>صرف</t>
        </is>
      </c>
      <c r="J3800" s="97" t="n"/>
      <c r="K3800" s="37">
        <f>IFERROR(VLOOKUP(E3800,'أرصدة المخزن'!$A:$H,8,0),"")</f>
        <v/>
      </c>
    </row>
    <row r="3801" ht="18" customHeight="1" s="138">
      <c r="A3801" s="97" t="n">
        <v>3795</v>
      </c>
      <c r="B3801" s="98" t="n"/>
      <c r="C3801" s="113" t="n"/>
      <c r="D3801" s="113" t="n"/>
      <c r="E3801" s="114" t="n"/>
      <c r="F3801" s="28">
        <f>IFERROR(VLOOKUP(E3801,'أرصدة المخزن'!$A:$E,3,0),"")</f>
        <v/>
      </c>
      <c r="G3801" s="29">
        <f>IFERROR(VLOOKUP(E3801,'أرصدة المخزن'!$A:$H,4,FALSE),"")</f>
        <v/>
      </c>
      <c r="H3801" s="97" t="n"/>
      <c r="I3801" s="28" t="inlineStr">
        <is>
          <t>صرف</t>
        </is>
      </c>
      <c r="J3801" s="97" t="n"/>
      <c r="K3801" s="37">
        <f>IFERROR(VLOOKUP(E3801,'أرصدة المخزن'!$A:$H,8,0),"")</f>
        <v/>
      </c>
    </row>
    <row r="3802" ht="18" customHeight="1" s="138">
      <c r="A3802" s="97" t="n">
        <v>3796</v>
      </c>
      <c r="B3802" s="98" t="n"/>
      <c r="C3802" s="113" t="n"/>
      <c r="D3802" s="113" t="n"/>
      <c r="E3802" s="114" t="n"/>
      <c r="F3802" s="28">
        <f>IFERROR(VLOOKUP(E3802,'أرصدة المخزن'!$A:$E,3,0),"")</f>
        <v/>
      </c>
      <c r="G3802" s="29">
        <f>IFERROR(VLOOKUP(E3802,'أرصدة المخزن'!$A:$H,4,FALSE),"")</f>
        <v/>
      </c>
      <c r="H3802" s="97" t="n"/>
      <c r="I3802" s="28" t="inlineStr">
        <is>
          <t>صرف</t>
        </is>
      </c>
      <c r="J3802" s="97" t="n"/>
      <c r="K3802" s="37">
        <f>IFERROR(VLOOKUP(E3802,'أرصدة المخزن'!$A:$H,8,0),"")</f>
        <v/>
      </c>
    </row>
    <row r="3803" ht="18" customHeight="1" s="138">
      <c r="A3803" s="97" t="n">
        <v>3797</v>
      </c>
      <c r="B3803" s="98" t="n"/>
      <c r="C3803" s="113" t="n"/>
      <c r="D3803" s="113" t="n"/>
      <c r="E3803" s="114" t="n"/>
      <c r="F3803" s="28">
        <f>IFERROR(VLOOKUP(E3803,'أرصدة المخزن'!$A:$E,3,0),"")</f>
        <v/>
      </c>
      <c r="G3803" s="29">
        <f>IFERROR(VLOOKUP(E3803,'أرصدة المخزن'!$A:$H,4,FALSE),"")</f>
        <v/>
      </c>
      <c r="H3803" s="97" t="n"/>
      <c r="I3803" s="28" t="inlineStr">
        <is>
          <t>صرف</t>
        </is>
      </c>
      <c r="J3803" s="97" t="n"/>
      <c r="K3803" s="37">
        <f>IFERROR(VLOOKUP(E3803,'أرصدة المخزن'!$A:$H,8,0),"")</f>
        <v/>
      </c>
    </row>
    <row r="3804" ht="18" customHeight="1" s="138">
      <c r="A3804" s="97" t="n">
        <v>3798</v>
      </c>
      <c r="B3804" s="98" t="n"/>
      <c r="C3804" s="113" t="n"/>
      <c r="D3804" s="113" t="n"/>
      <c r="E3804" s="114" t="n"/>
      <c r="F3804" s="28">
        <f>IFERROR(VLOOKUP(E3804,'أرصدة المخزن'!$A:$E,3,0),"")</f>
        <v/>
      </c>
      <c r="G3804" s="29">
        <f>IFERROR(VLOOKUP(E3804,'أرصدة المخزن'!$A:$H,4,FALSE),"")</f>
        <v/>
      </c>
      <c r="H3804" s="97" t="n"/>
      <c r="I3804" s="28" t="inlineStr">
        <is>
          <t>صرف</t>
        </is>
      </c>
      <c r="J3804" s="97" t="n"/>
      <c r="K3804" s="37">
        <f>IFERROR(VLOOKUP(E3804,'أرصدة المخزن'!$A:$H,8,0),"")</f>
        <v/>
      </c>
    </row>
    <row r="3805" ht="18" customHeight="1" s="138">
      <c r="A3805" s="97" t="n">
        <v>3799</v>
      </c>
      <c r="B3805" s="98" t="n"/>
      <c r="C3805" s="113" t="n"/>
      <c r="D3805" s="113" t="n"/>
      <c r="E3805" s="114" t="n"/>
      <c r="F3805" s="28">
        <f>IFERROR(VLOOKUP(E3805,'أرصدة المخزن'!$A:$E,3,0),"")</f>
        <v/>
      </c>
      <c r="G3805" s="29">
        <f>IFERROR(VLOOKUP(E3805,'أرصدة المخزن'!$A:$H,4,FALSE),"")</f>
        <v/>
      </c>
      <c r="H3805" s="97" t="n"/>
      <c r="I3805" s="28" t="inlineStr">
        <is>
          <t>صرف</t>
        </is>
      </c>
      <c r="J3805" s="97" t="n"/>
      <c r="K3805" s="37">
        <f>IFERROR(VLOOKUP(E3805,'أرصدة المخزن'!$A:$H,8,0),"")</f>
        <v/>
      </c>
    </row>
    <row r="3806" ht="18" customHeight="1" s="138">
      <c r="A3806" s="97" t="n">
        <v>3800</v>
      </c>
      <c r="B3806" s="98" t="n"/>
      <c r="C3806" s="113" t="n"/>
      <c r="D3806" s="113" t="n"/>
      <c r="E3806" s="114" t="n"/>
      <c r="F3806" s="28">
        <f>IFERROR(VLOOKUP(E3806,'أرصدة المخزن'!$A:$E,3,0),"")</f>
        <v/>
      </c>
      <c r="G3806" s="29">
        <f>IFERROR(VLOOKUP(E3806,'أرصدة المخزن'!$A:$H,4,FALSE),"")</f>
        <v/>
      </c>
      <c r="H3806" s="97" t="n"/>
      <c r="I3806" s="28" t="inlineStr">
        <is>
          <t>صرف</t>
        </is>
      </c>
      <c r="J3806" s="97" t="n"/>
      <c r="K3806" s="37">
        <f>IFERROR(VLOOKUP(E3806,'أرصدة المخزن'!$A:$H,8,0),"")</f>
        <v/>
      </c>
    </row>
    <row r="3807" ht="18" customHeight="1" s="138">
      <c r="A3807" s="97" t="n">
        <v>3801</v>
      </c>
      <c r="B3807" s="98" t="n"/>
      <c r="C3807" s="113" t="n"/>
      <c r="D3807" s="113" t="n"/>
      <c r="E3807" s="114" t="n"/>
      <c r="F3807" s="28">
        <f>IFERROR(VLOOKUP(E3807,'أرصدة المخزن'!$A:$E,3,0),"")</f>
        <v/>
      </c>
      <c r="G3807" s="29">
        <f>IFERROR(VLOOKUP(E3807,'أرصدة المخزن'!$A:$H,4,FALSE),"")</f>
        <v/>
      </c>
      <c r="H3807" s="97" t="n"/>
      <c r="I3807" s="28" t="inlineStr">
        <is>
          <t>صرف</t>
        </is>
      </c>
      <c r="J3807" s="97" t="n"/>
      <c r="K3807" s="37">
        <f>IFERROR(VLOOKUP(E3807,'أرصدة المخزن'!$A:$H,8,0),"")</f>
        <v/>
      </c>
    </row>
    <row r="3808" ht="18" customHeight="1" s="138">
      <c r="A3808" s="97" t="n">
        <v>3802</v>
      </c>
      <c r="B3808" s="98" t="n"/>
      <c r="C3808" s="113" t="n"/>
      <c r="D3808" s="113" t="n"/>
      <c r="E3808" s="114" t="n"/>
      <c r="F3808" s="28">
        <f>IFERROR(VLOOKUP(E3808,'أرصدة المخزن'!$A:$E,3,0),"")</f>
        <v/>
      </c>
      <c r="G3808" s="29">
        <f>IFERROR(VLOOKUP(E3808,'أرصدة المخزن'!$A:$H,4,FALSE),"")</f>
        <v/>
      </c>
      <c r="H3808" s="97" t="n"/>
      <c r="I3808" s="28" t="inlineStr">
        <is>
          <t>صرف</t>
        </is>
      </c>
      <c r="J3808" s="97" t="n"/>
      <c r="K3808" s="37">
        <f>IFERROR(VLOOKUP(E3808,'أرصدة المخزن'!$A:$H,8,0),"")</f>
        <v/>
      </c>
    </row>
    <row r="3809" ht="18" customHeight="1" s="138">
      <c r="A3809" s="97" t="n">
        <v>3803</v>
      </c>
      <c r="B3809" s="98" t="n"/>
      <c r="C3809" s="113" t="n"/>
      <c r="D3809" s="113" t="n"/>
      <c r="E3809" s="114" t="n"/>
      <c r="F3809" s="28">
        <f>IFERROR(VLOOKUP(E3809,'أرصدة المخزن'!$A:$E,3,0),"")</f>
        <v/>
      </c>
      <c r="G3809" s="29">
        <f>IFERROR(VLOOKUP(E3809,'أرصدة المخزن'!$A:$H,4,FALSE),"")</f>
        <v/>
      </c>
      <c r="H3809" s="97" t="n"/>
      <c r="I3809" s="28" t="inlineStr">
        <is>
          <t>صرف</t>
        </is>
      </c>
      <c r="J3809" s="97" t="n"/>
      <c r="K3809" s="37">
        <f>IFERROR(VLOOKUP(E3809,'أرصدة المخزن'!$A:$H,8,0),"")</f>
        <v/>
      </c>
    </row>
    <row r="3810" ht="18" customHeight="1" s="138">
      <c r="A3810" s="97" t="n">
        <v>3804</v>
      </c>
      <c r="B3810" s="98" t="n"/>
      <c r="C3810" s="113" t="n"/>
      <c r="D3810" s="113" t="n"/>
      <c r="E3810" s="114" t="n"/>
      <c r="F3810" s="28">
        <f>IFERROR(VLOOKUP(E3810,'أرصدة المخزن'!$A:$E,3,0),"")</f>
        <v/>
      </c>
      <c r="G3810" s="29">
        <f>IFERROR(VLOOKUP(E3810,'أرصدة المخزن'!$A:$H,4,FALSE),"")</f>
        <v/>
      </c>
      <c r="H3810" s="97" t="n"/>
      <c r="I3810" s="28" t="inlineStr">
        <is>
          <t>صرف</t>
        </is>
      </c>
      <c r="J3810" s="97" t="n"/>
      <c r="K3810" s="37">
        <f>IFERROR(VLOOKUP(E3810,'أرصدة المخزن'!$A:$H,8,0),"")</f>
        <v/>
      </c>
    </row>
    <row r="3811" ht="18" customHeight="1" s="138">
      <c r="A3811" s="97" t="n">
        <v>3805</v>
      </c>
      <c r="B3811" s="98" t="n"/>
      <c r="C3811" s="113" t="n"/>
      <c r="D3811" s="113" t="n"/>
      <c r="E3811" s="114" t="n"/>
      <c r="F3811" s="28">
        <f>IFERROR(VLOOKUP(E3811,'أرصدة المخزن'!$A:$E,3,0),"")</f>
        <v/>
      </c>
      <c r="G3811" s="29">
        <f>IFERROR(VLOOKUP(E3811,'أرصدة المخزن'!$A:$H,4,FALSE),"")</f>
        <v/>
      </c>
      <c r="H3811" s="97" t="n"/>
      <c r="I3811" s="28" t="inlineStr">
        <is>
          <t>صرف</t>
        </is>
      </c>
      <c r="J3811" s="97" t="n"/>
      <c r="K3811" s="37">
        <f>IFERROR(VLOOKUP(E3811,'أرصدة المخزن'!$A:$H,8,0),"")</f>
        <v/>
      </c>
    </row>
    <row r="3812" ht="18" customHeight="1" s="138">
      <c r="A3812" s="97" t="n">
        <v>3806</v>
      </c>
      <c r="B3812" s="98" t="n"/>
      <c r="C3812" s="113" t="n"/>
      <c r="D3812" s="113" t="n"/>
      <c r="E3812" s="114" t="n"/>
      <c r="F3812" s="28">
        <f>IFERROR(VLOOKUP(E3812,'أرصدة المخزن'!$A:$E,3,0),"")</f>
        <v/>
      </c>
      <c r="G3812" s="29">
        <f>IFERROR(VLOOKUP(E3812,'أرصدة المخزن'!$A:$H,4,FALSE),"")</f>
        <v/>
      </c>
      <c r="H3812" s="97" t="n"/>
      <c r="I3812" s="28" t="inlineStr">
        <is>
          <t>صرف</t>
        </is>
      </c>
      <c r="J3812" s="97" t="n"/>
      <c r="K3812" s="37">
        <f>IFERROR(VLOOKUP(E3812,'أرصدة المخزن'!$A:$H,8,0),"")</f>
        <v/>
      </c>
    </row>
    <row r="3813" ht="18" customHeight="1" s="138">
      <c r="A3813" s="97" t="n">
        <v>3807</v>
      </c>
      <c r="B3813" s="98" t="n"/>
      <c r="C3813" s="113" t="n"/>
      <c r="D3813" s="113" t="n"/>
      <c r="E3813" s="114" t="n"/>
      <c r="F3813" s="28">
        <f>IFERROR(VLOOKUP(E3813,'أرصدة المخزن'!$A:$E,3,0),"")</f>
        <v/>
      </c>
      <c r="G3813" s="29">
        <f>IFERROR(VLOOKUP(E3813,'أرصدة المخزن'!$A:$H,4,FALSE),"")</f>
        <v/>
      </c>
      <c r="H3813" s="97" t="n"/>
      <c r="I3813" s="28" t="inlineStr">
        <is>
          <t>صرف</t>
        </is>
      </c>
      <c r="J3813" s="97" t="n"/>
      <c r="K3813" s="37">
        <f>IFERROR(VLOOKUP(E3813,'أرصدة المخزن'!$A:$H,8,0),"")</f>
        <v/>
      </c>
    </row>
    <row r="3814" ht="18" customHeight="1" s="138">
      <c r="A3814" s="97" t="n">
        <v>3808</v>
      </c>
      <c r="B3814" s="98" t="n"/>
      <c r="C3814" s="113" t="n"/>
      <c r="D3814" s="113" t="n"/>
      <c r="E3814" s="114" t="n"/>
      <c r="F3814" s="28">
        <f>IFERROR(VLOOKUP(E3814,'أرصدة المخزن'!$A:$E,3,0),"")</f>
        <v/>
      </c>
      <c r="G3814" s="29">
        <f>IFERROR(VLOOKUP(E3814,'أرصدة المخزن'!$A:$H,4,FALSE),"")</f>
        <v/>
      </c>
      <c r="H3814" s="97" t="n"/>
      <c r="I3814" s="28" t="inlineStr">
        <is>
          <t>صرف</t>
        </is>
      </c>
      <c r="J3814" s="97" t="n"/>
      <c r="K3814" s="37">
        <f>IFERROR(VLOOKUP(E3814,'أرصدة المخزن'!$A:$H,8,0),"")</f>
        <v/>
      </c>
    </row>
    <row r="3815" ht="18" customHeight="1" s="138">
      <c r="A3815" s="97" t="n">
        <v>3809</v>
      </c>
      <c r="B3815" s="98" t="n"/>
      <c r="C3815" s="113" t="n"/>
      <c r="D3815" s="113" t="n"/>
      <c r="E3815" s="114" t="n"/>
      <c r="F3815" s="28">
        <f>IFERROR(VLOOKUP(E3815,'أرصدة المخزن'!$A:$E,3,0),"")</f>
        <v/>
      </c>
      <c r="G3815" s="29">
        <f>IFERROR(VLOOKUP(E3815,'أرصدة المخزن'!$A:$H,4,FALSE),"")</f>
        <v/>
      </c>
      <c r="H3815" s="97" t="n"/>
      <c r="I3815" s="28" t="inlineStr">
        <is>
          <t>صرف</t>
        </is>
      </c>
      <c r="J3815" s="97" t="n"/>
      <c r="K3815" s="37">
        <f>IFERROR(VLOOKUP(E3815,'أرصدة المخزن'!$A:$H,8,0),"")</f>
        <v/>
      </c>
    </row>
    <row r="3816" ht="18" customHeight="1" s="138">
      <c r="A3816" s="97" t="n">
        <v>3810</v>
      </c>
      <c r="B3816" s="98" t="n"/>
      <c r="C3816" s="113" t="n"/>
      <c r="D3816" s="113" t="n"/>
      <c r="E3816" s="114" t="n"/>
      <c r="F3816" s="28">
        <f>IFERROR(VLOOKUP(E3816,'أرصدة المخزن'!$A:$E,3,0),"")</f>
        <v/>
      </c>
      <c r="G3816" s="29">
        <f>IFERROR(VLOOKUP(E3816,'أرصدة المخزن'!$A:$H,4,FALSE),"")</f>
        <v/>
      </c>
      <c r="H3816" s="97" t="n"/>
      <c r="I3816" s="28" t="inlineStr">
        <is>
          <t>صرف</t>
        </is>
      </c>
      <c r="J3816" s="97" t="n"/>
      <c r="K3816" s="37">
        <f>IFERROR(VLOOKUP(E3816,'أرصدة المخزن'!$A:$H,8,0),"")</f>
        <v/>
      </c>
    </row>
    <row r="3817" ht="18" customHeight="1" s="138">
      <c r="A3817" s="97" t="n">
        <v>3811</v>
      </c>
      <c r="B3817" s="98" t="n"/>
      <c r="C3817" s="113" t="n"/>
      <c r="D3817" s="113" t="n"/>
      <c r="E3817" s="114" t="n"/>
      <c r="F3817" s="28">
        <f>IFERROR(VLOOKUP(E3817,'أرصدة المخزن'!$A:$E,3,0),"")</f>
        <v/>
      </c>
      <c r="G3817" s="29">
        <f>IFERROR(VLOOKUP(E3817,'أرصدة المخزن'!$A:$H,4,FALSE),"")</f>
        <v/>
      </c>
      <c r="H3817" s="97" t="n"/>
      <c r="I3817" s="28" t="inlineStr">
        <is>
          <t>صرف</t>
        </is>
      </c>
      <c r="J3817" s="97" t="n"/>
      <c r="K3817" s="37">
        <f>IFERROR(VLOOKUP(E3817,'أرصدة المخزن'!$A:$H,8,0),"")</f>
        <v/>
      </c>
    </row>
    <row r="3818" ht="18" customHeight="1" s="138">
      <c r="A3818" s="97" t="n">
        <v>3812</v>
      </c>
      <c r="B3818" s="98" t="n"/>
      <c r="C3818" s="113" t="n"/>
      <c r="D3818" s="113" t="n"/>
      <c r="E3818" s="114" t="n"/>
      <c r="F3818" s="28">
        <f>IFERROR(VLOOKUP(E3818,'أرصدة المخزن'!$A:$E,3,0),"")</f>
        <v/>
      </c>
      <c r="G3818" s="29">
        <f>IFERROR(VLOOKUP(E3818,'أرصدة المخزن'!$A:$H,4,FALSE),"")</f>
        <v/>
      </c>
      <c r="H3818" s="97" t="n"/>
      <c r="I3818" s="28" t="inlineStr">
        <is>
          <t>صرف</t>
        </is>
      </c>
      <c r="J3818" s="97" t="n"/>
      <c r="K3818" s="37">
        <f>IFERROR(VLOOKUP(E3818,'أرصدة المخزن'!$A:$H,8,0),"")</f>
        <v/>
      </c>
    </row>
    <row r="3819" ht="18" customHeight="1" s="138">
      <c r="A3819" s="97" t="n">
        <v>3813</v>
      </c>
      <c r="B3819" s="98" t="n"/>
      <c r="C3819" s="113" t="n"/>
      <c r="D3819" s="113" t="n"/>
      <c r="E3819" s="114" t="n"/>
      <c r="F3819" s="28">
        <f>IFERROR(VLOOKUP(E3819,'أرصدة المخزن'!$A:$E,3,0),"")</f>
        <v/>
      </c>
      <c r="G3819" s="29">
        <f>IFERROR(VLOOKUP(E3819,'أرصدة المخزن'!$A:$H,4,FALSE),"")</f>
        <v/>
      </c>
      <c r="H3819" s="97" t="n"/>
      <c r="I3819" s="28" t="inlineStr">
        <is>
          <t>صرف</t>
        </is>
      </c>
      <c r="J3819" s="97" t="n"/>
      <c r="K3819" s="37">
        <f>IFERROR(VLOOKUP(E3819,'أرصدة المخزن'!$A:$H,8,0),"")</f>
        <v/>
      </c>
    </row>
    <row r="3820" ht="18" customHeight="1" s="138">
      <c r="A3820" s="97" t="n">
        <v>3814</v>
      </c>
      <c r="B3820" s="98" t="n"/>
      <c r="C3820" s="113" t="n"/>
      <c r="D3820" s="113" t="n"/>
      <c r="E3820" s="114" t="n"/>
      <c r="F3820" s="28">
        <f>IFERROR(VLOOKUP(E3820,'أرصدة المخزن'!$A:$E,3,0),"")</f>
        <v/>
      </c>
      <c r="G3820" s="29">
        <f>IFERROR(VLOOKUP(E3820,'أرصدة المخزن'!$A:$H,4,FALSE),"")</f>
        <v/>
      </c>
      <c r="H3820" s="97" t="n"/>
      <c r="I3820" s="28" t="inlineStr">
        <is>
          <t>صرف</t>
        </is>
      </c>
      <c r="J3820" s="97" t="n"/>
      <c r="K3820" s="37">
        <f>IFERROR(VLOOKUP(E3820,'أرصدة المخزن'!$A:$H,8,0),"")</f>
        <v/>
      </c>
    </row>
    <row r="3821" ht="18" customHeight="1" s="138">
      <c r="A3821" s="97" t="n">
        <v>3815</v>
      </c>
      <c r="B3821" s="98" t="n"/>
      <c r="C3821" s="113" t="n"/>
      <c r="D3821" s="113" t="n"/>
      <c r="E3821" s="114" t="n"/>
      <c r="F3821" s="28">
        <f>IFERROR(VLOOKUP(E3821,'أرصدة المخزن'!$A:$E,3,0),"")</f>
        <v/>
      </c>
      <c r="G3821" s="29">
        <f>IFERROR(VLOOKUP(E3821,'أرصدة المخزن'!$A:$H,4,FALSE),"")</f>
        <v/>
      </c>
      <c r="H3821" s="97" t="n"/>
      <c r="I3821" s="28" t="inlineStr">
        <is>
          <t>صرف</t>
        </is>
      </c>
      <c r="J3821" s="97" t="n"/>
      <c r="K3821" s="37">
        <f>IFERROR(VLOOKUP(E3821,'أرصدة المخزن'!$A:$H,8,0),"")</f>
        <v/>
      </c>
    </row>
    <row r="3822" ht="18" customHeight="1" s="138">
      <c r="A3822" s="97" t="n">
        <v>3816</v>
      </c>
      <c r="B3822" s="98" t="n"/>
      <c r="C3822" s="113" t="n"/>
      <c r="D3822" s="113" t="n"/>
      <c r="E3822" s="114" t="n"/>
      <c r="F3822" s="28">
        <f>IFERROR(VLOOKUP(E3822,'أرصدة المخزن'!$A:$E,3,0),"")</f>
        <v/>
      </c>
      <c r="G3822" s="29">
        <f>IFERROR(VLOOKUP(E3822,'أرصدة المخزن'!$A:$H,4,FALSE),"")</f>
        <v/>
      </c>
      <c r="H3822" s="97" t="n"/>
      <c r="I3822" s="28" t="inlineStr">
        <is>
          <t>صرف</t>
        </is>
      </c>
      <c r="J3822" s="97" t="n"/>
      <c r="K3822" s="37">
        <f>IFERROR(VLOOKUP(E3822,'أرصدة المخزن'!$A:$H,8,0),"")</f>
        <v/>
      </c>
    </row>
    <row r="3823" ht="18" customHeight="1" s="138">
      <c r="A3823" s="97" t="n">
        <v>3817</v>
      </c>
      <c r="B3823" s="98" t="n"/>
      <c r="C3823" s="113" t="n"/>
      <c r="D3823" s="113" t="n"/>
      <c r="E3823" s="114" t="n"/>
      <c r="F3823" s="28">
        <f>IFERROR(VLOOKUP(E3823,'أرصدة المخزن'!$A:$E,3,0),"")</f>
        <v/>
      </c>
      <c r="G3823" s="29">
        <f>IFERROR(VLOOKUP(E3823,'أرصدة المخزن'!$A:$H,4,FALSE),"")</f>
        <v/>
      </c>
      <c r="H3823" s="97" t="n"/>
      <c r="I3823" s="28" t="inlineStr">
        <is>
          <t>صرف</t>
        </is>
      </c>
      <c r="J3823" s="97" t="n"/>
      <c r="K3823" s="37">
        <f>IFERROR(VLOOKUP(E3823,'أرصدة المخزن'!$A:$H,8,0),"")</f>
        <v/>
      </c>
    </row>
    <row r="3824" ht="18" customHeight="1" s="138">
      <c r="A3824" s="97" t="n">
        <v>3818</v>
      </c>
      <c r="B3824" s="98" t="n"/>
      <c r="C3824" s="113" t="n"/>
      <c r="D3824" s="113" t="n"/>
      <c r="E3824" s="114" t="n"/>
      <c r="F3824" s="28">
        <f>IFERROR(VLOOKUP(E3824,'أرصدة المخزن'!$A:$E,3,0),"")</f>
        <v/>
      </c>
      <c r="G3824" s="29">
        <f>IFERROR(VLOOKUP(E3824,'أرصدة المخزن'!$A:$H,4,FALSE),"")</f>
        <v/>
      </c>
      <c r="H3824" s="97" t="n"/>
      <c r="I3824" s="28" t="inlineStr">
        <is>
          <t>صرف</t>
        </is>
      </c>
      <c r="J3824" s="97" t="n"/>
      <c r="K3824" s="37">
        <f>IFERROR(VLOOKUP(E3824,'أرصدة المخزن'!$A:$H,8,0),"")</f>
        <v/>
      </c>
    </row>
    <row r="3825" ht="18" customHeight="1" s="138">
      <c r="A3825" s="97" t="n">
        <v>3819</v>
      </c>
      <c r="B3825" s="98" t="n"/>
      <c r="C3825" s="113" t="n"/>
      <c r="D3825" s="113" t="n"/>
      <c r="E3825" s="114" t="n"/>
      <c r="F3825" s="28">
        <f>IFERROR(VLOOKUP(E3825,'أرصدة المخزن'!$A:$E,3,0),"")</f>
        <v/>
      </c>
      <c r="G3825" s="29">
        <f>IFERROR(VLOOKUP(E3825,'أرصدة المخزن'!$A:$H,4,FALSE),"")</f>
        <v/>
      </c>
      <c r="H3825" s="97" t="n"/>
      <c r="I3825" s="28" t="inlineStr">
        <is>
          <t>صرف</t>
        </is>
      </c>
      <c r="J3825" s="97" t="n"/>
      <c r="K3825" s="37">
        <f>IFERROR(VLOOKUP(E3825,'أرصدة المخزن'!$A:$H,8,0),"")</f>
        <v/>
      </c>
    </row>
    <row r="3826" ht="18" customHeight="1" s="138">
      <c r="A3826" s="97" t="n">
        <v>3820</v>
      </c>
      <c r="B3826" s="98" t="n"/>
      <c r="C3826" s="113" t="n"/>
      <c r="D3826" s="113" t="n"/>
      <c r="E3826" s="114" t="n"/>
      <c r="F3826" s="28">
        <f>IFERROR(VLOOKUP(E3826,'أرصدة المخزن'!$A:$E,3,0),"")</f>
        <v/>
      </c>
      <c r="G3826" s="29">
        <f>IFERROR(VLOOKUP(E3826,'أرصدة المخزن'!$A:$H,4,FALSE),"")</f>
        <v/>
      </c>
      <c r="H3826" s="97" t="n"/>
      <c r="I3826" s="28" t="inlineStr">
        <is>
          <t>صرف</t>
        </is>
      </c>
      <c r="J3826" s="97" t="n"/>
      <c r="K3826" s="37">
        <f>IFERROR(VLOOKUP(E3826,'أرصدة المخزن'!$A:$H,8,0),"")</f>
        <v/>
      </c>
    </row>
    <row r="3827" ht="18" customHeight="1" s="138">
      <c r="A3827" s="97" t="n">
        <v>3821</v>
      </c>
      <c r="B3827" s="98" t="n"/>
      <c r="C3827" s="113" t="n"/>
      <c r="D3827" s="113" t="n"/>
      <c r="E3827" s="114" t="n"/>
      <c r="F3827" s="28">
        <f>IFERROR(VLOOKUP(E3827,'أرصدة المخزن'!$A:$E,3,0),"")</f>
        <v/>
      </c>
      <c r="G3827" s="29">
        <f>IFERROR(VLOOKUP(E3827,'أرصدة المخزن'!$A:$H,4,FALSE),"")</f>
        <v/>
      </c>
      <c r="H3827" s="97" t="n"/>
      <c r="I3827" s="28" t="inlineStr">
        <is>
          <t>صرف</t>
        </is>
      </c>
      <c r="J3827" s="97" t="n"/>
      <c r="K3827" s="37">
        <f>IFERROR(VLOOKUP(E3827,'أرصدة المخزن'!$A:$H,8,0),"")</f>
        <v/>
      </c>
    </row>
    <row r="3828" ht="18" customHeight="1" s="138">
      <c r="A3828" s="97" t="n">
        <v>3822</v>
      </c>
      <c r="B3828" s="98" t="n"/>
      <c r="C3828" s="113" t="n"/>
      <c r="D3828" s="113" t="n"/>
      <c r="E3828" s="114" t="n"/>
      <c r="F3828" s="28">
        <f>IFERROR(VLOOKUP(E3828,'أرصدة المخزن'!$A:$E,3,0),"")</f>
        <v/>
      </c>
      <c r="G3828" s="29">
        <f>IFERROR(VLOOKUP(E3828,'أرصدة المخزن'!$A:$H,4,FALSE),"")</f>
        <v/>
      </c>
      <c r="H3828" s="97" t="n"/>
      <c r="I3828" s="28" t="inlineStr">
        <is>
          <t>صرف</t>
        </is>
      </c>
      <c r="J3828" s="97" t="n"/>
      <c r="K3828" s="37">
        <f>IFERROR(VLOOKUP(E3828,'أرصدة المخزن'!$A:$H,8,0),"")</f>
        <v/>
      </c>
    </row>
    <row r="3829" ht="18" customHeight="1" s="138">
      <c r="A3829" s="97" t="n">
        <v>3823</v>
      </c>
      <c r="B3829" s="98" t="n"/>
      <c r="C3829" s="113" t="n"/>
      <c r="D3829" s="113" t="n"/>
      <c r="E3829" s="114" t="n"/>
      <c r="F3829" s="28">
        <f>IFERROR(VLOOKUP(E3829,'أرصدة المخزن'!$A:$E,3,0),"")</f>
        <v/>
      </c>
      <c r="G3829" s="29">
        <f>IFERROR(VLOOKUP(E3829,'أرصدة المخزن'!$A:$H,4,FALSE),"")</f>
        <v/>
      </c>
      <c r="H3829" s="97" t="n"/>
      <c r="I3829" s="28" t="inlineStr">
        <is>
          <t>صرف</t>
        </is>
      </c>
      <c r="J3829" s="97" t="n"/>
      <c r="K3829" s="37">
        <f>IFERROR(VLOOKUP(E3829,'أرصدة المخزن'!$A:$H,8,0),"")</f>
        <v/>
      </c>
    </row>
    <row r="3830" ht="18" customHeight="1" s="138">
      <c r="A3830" s="97" t="n">
        <v>3824</v>
      </c>
      <c r="B3830" s="98" t="n"/>
      <c r="C3830" s="113" t="n"/>
      <c r="D3830" s="113" t="n"/>
      <c r="E3830" s="114" t="n"/>
      <c r="F3830" s="28">
        <f>IFERROR(VLOOKUP(E3830,'أرصدة المخزن'!$A:$E,3,0),"")</f>
        <v/>
      </c>
      <c r="G3830" s="29">
        <f>IFERROR(VLOOKUP(E3830,'أرصدة المخزن'!$A:$H,4,FALSE),"")</f>
        <v/>
      </c>
      <c r="H3830" s="97" t="n"/>
      <c r="I3830" s="28" t="inlineStr">
        <is>
          <t>صرف</t>
        </is>
      </c>
      <c r="J3830" s="97" t="n"/>
      <c r="K3830" s="37">
        <f>IFERROR(VLOOKUP(E3830,'أرصدة المخزن'!$A:$H,8,0),"")</f>
        <v/>
      </c>
    </row>
    <row r="3831" ht="18" customHeight="1" s="138">
      <c r="A3831" s="97" t="n">
        <v>3825</v>
      </c>
      <c r="B3831" s="98" t="n"/>
      <c r="C3831" s="113" t="n"/>
      <c r="D3831" s="113" t="n"/>
      <c r="E3831" s="114" t="n"/>
      <c r="F3831" s="28">
        <f>IFERROR(VLOOKUP(E3831,'أرصدة المخزن'!$A:$E,3,0),"")</f>
        <v/>
      </c>
      <c r="G3831" s="29">
        <f>IFERROR(VLOOKUP(E3831,'أرصدة المخزن'!$A:$H,4,FALSE),"")</f>
        <v/>
      </c>
      <c r="H3831" s="97" t="n"/>
      <c r="I3831" s="28" t="inlineStr">
        <is>
          <t>صرف</t>
        </is>
      </c>
      <c r="J3831" s="97" t="n"/>
      <c r="K3831" s="37">
        <f>IFERROR(VLOOKUP(E3831,'أرصدة المخزن'!$A:$H,8,0),"")</f>
        <v/>
      </c>
    </row>
    <row r="3832" ht="18" customHeight="1" s="138">
      <c r="A3832" s="97" t="n">
        <v>3826</v>
      </c>
      <c r="B3832" s="98" t="n"/>
      <c r="C3832" s="113" t="n"/>
      <c r="D3832" s="113" t="n"/>
      <c r="E3832" s="114" t="n"/>
      <c r="F3832" s="28">
        <f>IFERROR(VLOOKUP(E3832,'أرصدة المخزن'!$A:$E,3,0),"")</f>
        <v/>
      </c>
      <c r="G3832" s="29">
        <f>IFERROR(VLOOKUP(E3832,'أرصدة المخزن'!$A:$H,4,FALSE),"")</f>
        <v/>
      </c>
      <c r="H3832" s="97" t="n"/>
      <c r="I3832" s="28" t="inlineStr">
        <is>
          <t>صرف</t>
        </is>
      </c>
      <c r="J3832" s="97" t="n"/>
      <c r="K3832" s="37">
        <f>IFERROR(VLOOKUP(E3832,'أرصدة المخزن'!$A:$H,8,0),"")</f>
        <v/>
      </c>
    </row>
    <row r="3833" ht="18" customHeight="1" s="138">
      <c r="A3833" s="97" t="n">
        <v>3827</v>
      </c>
      <c r="B3833" s="98" t="n"/>
      <c r="C3833" s="113" t="n"/>
      <c r="D3833" s="113" t="n"/>
      <c r="E3833" s="114" t="n"/>
      <c r="F3833" s="28">
        <f>IFERROR(VLOOKUP(E3833,'أرصدة المخزن'!$A:$E,3,0),"")</f>
        <v/>
      </c>
      <c r="G3833" s="29">
        <f>IFERROR(VLOOKUP(E3833,'أرصدة المخزن'!$A:$H,4,FALSE),"")</f>
        <v/>
      </c>
      <c r="H3833" s="97" t="n"/>
      <c r="I3833" s="28" t="inlineStr">
        <is>
          <t>صرف</t>
        </is>
      </c>
      <c r="J3833" s="97" t="n"/>
      <c r="K3833" s="37">
        <f>IFERROR(VLOOKUP(E3833,'أرصدة المخزن'!$A:$H,8,0),"")</f>
        <v/>
      </c>
    </row>
    <row r="3834" ht="18" customHeight="1" s="138">
      <c r="A3834" s="97" t="n">
        <v>3828</v>
      </c>
      <c r="B3834" s="98" t="n"/>
      <c r="C3834" s="113" t="n"/>
      <c r="D3834" s="113" t="n"/>
      <c r="E3834" s="114" t="n"/>
      <c r="F3834" s="28">
        <f>IFERROR(VLOOKUP(E3834,'أرصدة المخزن'!$A:$E,3,0),"")</f>
        <v/>
      </c>
      <c r="G3834" s="29">
        <f>IFERROR(VLOOKUP(E3834,'أرصدة المخزن'!$A:$H,4,FALSE),"")</f>
        <v/>
      </c>
      <c r="H3834" s="97" t="n"/>
      <c r="I3834" s="28" t="inlineStr">
        <is>
          <t>صرف</t>
        </is>
      </c>
      <c r="J3834" s="97" t="n"/>
      <c r="K3834" s="37">
        <f>IFERROR(VLOOKUP(E3834,'أرصدة المخزن'!$A:$H,8,0),"")</f>
        <v/>
      </c>
    </row>
    <row r="3835" ht="18" customHeight="1" s="138">
      <c r="A3835" s="97" t="n">
        <v>3829</v>
      </c>
      <c r="B3835" s="98" t="n"/>
      <c r="C3835" s="113" t="n"/>
      <c r="D3835" s="113" t="n"/>
      <c r="E3835" s="114" t="n"/>
      <c r="F3835" s="28">
        <f>IFERROR(VLOOKUP(E3835,'أرصدة المخزن'!$A:$E,3,0),"")</f>
        <v/>
      </c>
      <c r="G3835" s="29">
        <f>IFERROR(VLOOKUP(E3835,'أرصدة المخزن'!$A:$H,4,FALSE),"")</f>
        <v/>
      </c>
      <c r="H3835" s="97" t="n"/>
      <c r="I3835" s="28" t="inlineStr">
        <is>
          <t>صرف</t>
        </is>
      </c>
      <c r="J3835" s="97" t="n"/>
      <c r="K3835" s="37">
        <f>IFERROR(VLOOKUP(E3835,'أرصدة المخزن'!$A:$H,8,0),"")</f>
        <v/>
      </c>
    </row>
    <row r="3836" ht="18" customHeight="1" s="138">
      <c r="A3836" s="97" t="n">
        <v>3830</v>
      </c>
      <c r="B3836" s="98" t="n"/>
      <c r="C3836" s="113" t="n"/>
      <c r="D3836" s="113" t="n"/>
      <c r="E3836" s="114" t="n"/>
      <c r="F3836" s="28">
        <f>IFERROR(VLOOKUP(E3836,'أرصدة المخزن'!$A:$E,3,0),"")</f>
        <v/>
      </c>
      <c r="G3836" s="29">
        <f>IFERROR(VLOOKUP(E3836,'أرصدة المخزن'!$A:$H,4,FALSE),"")</f>
        <v/>
      </c>
      <c r="H3836" s="97" t="n"/>
      <c r="I3836" s="28" t="inlineStr">
        <is>
          <t>صرف</t>
        </is>
      </c>
      <c r="J3836" s="97" t="n"/>
      <c r="K3836" s="37">
        <f>IFERROR(VLOOKUP(E3836,'أرصدة المخزن'!$A:$H,8,0),"")</f>
        <v/>
      </c>
    </row>
    <row r="3837" ht="18" customHeight="1" s="138">
      <c r="A3837" s="97" t="n">
        <v>3831</v>
      </c>
      <c r="B3837" s="98" t="n"/>
      <c r="C3837" s="113" t="n"/>
      <c r="D3837" s="113" t="n"/>
      <c r="E3837" s="114" t="n"/>
      <c r="F3837" s="28">
        <f>IFERROR(VLOOKUP(E3837,'أرصدة المخزن'!$A:$E,3,0),"")</f>
        <v/>
      </c>
      <c r="G3837" s="29">
        <f>IFERROR(VLOOKUP(E3837,'أرصدة المخزن'!$A:$H,4,FALSE),"")</f>
        <v/>
      </c>
      <c r="H3837" s="97" t="n"/>
      <c r="I3837" s="28" t="inlineStr">
        <is>
          <t>صرف</t>
        </is>
      </c>
      <c r="J3837" s="97" t="n"/>
      <c r="K3837" s="37">
        <f>IFERROR(VLOOKUP(E3837,'أرصدة المخزن'!$A:$H,8,0),"")</f>
        <v/>
      </c>
    </row>
    <row r="3838" ht="18" customHeight="1" s="138">
      <c r="A3838" s="97" t="n">
        <v>3832</v>
      </c>
      <c r="B3838" s="98" t="n"/>
      <c r="C3838" s="113" t="n"/>
      <c r="D3838" s="113" t="n"/>
      <c r="E3838" s="114" t="n"/>
      <c r="F3838" s="28">
        <f>IFERROR(VLOOKUP(E3838,'أرصدة المخزن'!$A:$E,3,0),"")</f>
        <v/>
      </c>
      <c r="G3838" s="29">
        <f>IFERROR(VLOOKUP(E3838,'أرصدة المخزن'!$A:$H,4,FALSE),"")</f>
        <v/>
      </c>
      <c r="H3838" s="97" t="n"/>
      <c r="I3838" s="28" t="inlineStr">
        <is>
          <t>صرف</t>
        </is>
      </c>
      <c r="J3838" s="97" t="n"/>
      <c r="K3838" s="37">
        <f>IFERROR(VLOOKUP(E3838,'أرصدة المخزن'!$A:$H,8,0),"")</f>
        <v/>
      </c>
    </row>
    <row r="3839" ht="18" customHeight="1" s="138">
      <c r="A3839" s="97" t="n">
        <v>3833</v>
      </c>
      <c r="B3839" s="98" t="n"/>
      <c r="C3839" s="113" t="n"/>
      <c r="D3839" s="113" t="n"/>
      <c r="E3839" s="114" t="n"/>
      <c r="F3839" s="28">
        <f>IFERROR(VLOOKUP(E3839,'أرصدة المخزن'!$A:$E,3,0),"")</f>
        <v/>
      </c>
      <c r="G3839" s="29">
        <f>IFERROR(VLOOKUP(E3839,'أرصدة المخزن'!$A:$H,4,FALSE),"")</f>
        <v/>
      </c>
      <c r="H3839" s="97" t="n"/>
      <c r="I3839" s="28" t="inlineStr">
        <is>
          <t>صرف</t>
        </is>
      </c>
      <c r="J3839" s="97" t="n"/>
      <c r="K3839" s="37">
        <f>IFERROR(VLOOKUP(E3839,'أرصدة المخزن'!$A:$H,8,0),"")</f>
        <v/>
      </c>
    </row>
    <row r="3840" ht="18" customHeight="1" s="138">
      <c r="A3840" s="97" t="n">
        <v>3834</v>
      </c>
      <c r="B3840" s="98" t="n"/>
      <c r="C3840" s="113" t="n"/>
      <c r="D3840" s="113" t="n"/>
      <c r="E3840" s="114" t="n"/>
      <c r="F3840" s="28">
        <f>IFERROR(VLOOKUP(E3840,'أرصدة المخزن'!$A:$E,3,0),"")</f>
        <v/>
      </c>
      <c r="G3840" s="29">
        <f>IFERROR(VLOOKUP(E3840,'أرصدة المخزن'!$A:$H,4,FALSE),"")</f>
        <v/>
      </c>
      <c r="H3840" s="97" t="n"/>
      <c r="I3840" s="28" t="inlineStr">
        <is>
          <t>صرف</t>
        </is>
      </c>
      <c r="J3840" s="97" t="n"/>
      <c r="K3840" s="37">
        <f>IFERROR(VLOOKUP(E3840,'أرصدة المخزن'!$A:$H,8,0),"")</f>
        <v/>
      </c>
    </row>
    <row r="3841" ht="18" customHeight="1" s="138">
      <c r="A3841" s="97" t="n">
        <v>3835</v>
      </c>
      <c r="B3841" s="98" t="n"/>
      <c r="C3841" s="113" t="n"/>
      <c r="D3841" s="113" t="n"/>
      <c r="E3841" s="114" t="n"/>
      <c r="F3841" s="28">
        <f>IFERROR(VLOOKUP(E3841,'أرصدة المخزن'!$A:$E,3,0),"")</f>
        <v/>
      </c>
      <c r="G3841" s="29">
        <f>IFERROR(VLOOKUP(E3841,'أرصدة المخزن'!$A:$H,4,FALSE),"")</f>
        <v/>
      </c>
      <c r="H3841" s="97" t="n"/>
      <c r="I3841" s="28" t="inlineStr">
        <is>
          <t>صرف</t>
        </is>
      </c>
      <c r="J3841" s="97" t="n"/>
      <c r="K3841" s="37">
        <f>IFERROR(VLOOKUP(E3841,'أرصدة المخزن'!$A:$H,8,0),"")</f>
        <v/>
      </c>
    </row>
    <row r="3842" ht="18" customHeight="1" s="138">
      <c r="A3842" s="97" t="n">
        <v>3836</v>
      </c>
      <c r="B3842" s="98" t="n"/>
      <c r="C3842" s="113" t="n"/>
      <c r="D3842" s="113" t="n"/>
      <c r="E3842" s="114" t="n"/>
      <c r="F3842" s="28">
        <f>IFERROR(VLOOKUP(E3842,'أرصدة المخزن'!$A:$E,3,0),"")</f>
        <v/>
      </c>
      <c r="G3842" s="29">
        <f>IFERROR(VLOOKUP(E3842,'أرصدة المخزن'!$A:$H,4,FALSE),"")</f>
        <v/>
      </c>
      <c r="H3842" s="97" t="n"/>
      <c r="I3842" s="28" t="inlineStr">
        <is>
          <t>صرف</t>
        </is>
      </c>
      <c r="J3842" s="97" t="n"/>
      <c r="K3842" s="37">
        <f>IFERROR(VLOOKUP(E3842,'أرصدة المخزن'!$A:$H,8,0),"")</f>
        <v/>
      </c>
    </row>
    <row r="3843" ht="18" customHeight="1" s="138">
      <c r="A3843" s="97" t="n">
        <v>3837</v>
      </c>
      <c r="B3843" s="98" t="n"/>
      <c r="C3843" s="113" t="n"/>
      <c r="D3843" s="113" t="n"/>
      <c r="E3843" s="114" t="n"/>
      <c r="F3843" s="28">
        <f>IFERROR(VLOOKUP(E3843,'أرصدة المخزن'!$A:$E,3,0),"")</f>
        <v/>
      </c>
      <c r="G3843" s="29">
        <f>IFERROR(VLOOKUP(E3843,'أرصدة المخزن'!$A:$H,4,FALSE),"")</f>
        <v/>
      </c>
      <c r="H3843" s="97" t="n"/>
      <c r="I3843" s="28" t="inlineStr">
        <is>
          <t>صرف</t>
        </is>
      </c>
      <c r="J3843" s="97" t="n"/>
      <c r="K3843" s="37">
        <f>IFERROR(VLOOKUP(E3843,'أرصدة المخزن'!$A:$H,8,0),"")</f>
        <v/>
      </c>
    </row>
    <row r="3844" ht="18" customHeight="1" s="138">
      <c r="A3844" s="97" t="n">
        <v>3838</v>
      </c>
      <c r="B3844" s="98" t="n"/>
      <c r="C3844" s="113" t="n"/>
      <c r="D3844" s="113" t="n"/>
      <c r="E3844" s="114" t="n"/>
      <c r="F3844" s="28">
        <f>IFERROR(VLOOKUP(E3844,'أرصدة المخزن'!$A:$E,3,0),"")</f>
        <v/>
      </c>
      <c r="G3844" s="29">
        <f>IFERROR(VLOOKUP(E3844,'أرصدة المخزن'!$A:$H,4,FALSE),"")</f>
        <v/>
      </c>
      <c r="H3844" s="97" t="n"/>
      <c r="I3844" s="28" t="inlineStr">
        <is>
          <t>صرف</t>
        </is>
      </c>
      <c r="J3844" s="97" t="n"/>
      <c r="K3844" s="37">
        <f>IFERROR(VLOOKUP(E3844,'أرصدة المخزن'!$A:$H,8,0),"")</f>
        <v/>
      </c>
    </row>
    <row r="3845" ht="18" customHeight="1" s="138">
      <c r="A3845" s="97" t="n">
        <v>3839</v>
      </c>
      <c r="B3845" s="98" t="n"/>
      <c r="C3845" s="113" t="n"/>
      <c r="D3845" s="113" t="n"/>
      <c r="E3845" s="114" t="n"/>
      <c r="F3845" s="28">
        <f>IFERROR(VLOOKUP(E3845,'أرصدة المخزن'!$A:$E,3,0),"")</f>
        <v/>
      </c>
      <c r="G3845" s="29">
        <f>IFERROR(VLOOKUP(E3845,'أرصدة المخزن'!$A:$H,4,FALSE),"")</f>
        <v/>
      </c>
      <c r="H3845" s="97" t="n"/>
      <c r="I3845" s="28" t="inlineStr">
        <is>
          <t>صرف</t>
        </is>
      </c>
      <c r="J3845" s="97" t="n"/>
      <c r="K3845" s="37">
        <f>IFERROR(VLOOKUP(E3845,'أرصدة المخزن'!$A:$H,8,0),"")</f>
        <v/>
      </c>
    </row>
    <row r="3846" ht="18" customHeight="1" s="138">
      <c r="A3846" s="97" t="n">
        <v>3840</v>
      </c>
      <c r="B3846" s="98" t="n"/>
      <c r="C3846" s="113" t="n"/>
      <c r="D3846" s="113" t="n"/>
      <c r="E3846" s="114" t="n"/>
      <c r="F3846" s="28">
        <f>IFERROR(VLOOKUP(E3846,'أرصدة المخزن'!$A:$E,3,0),"")</f>
        <v/>
      </c>
      <c r="G3846" s="29">
        <f>IFERROR(VLOOKUP(E3846,'أرصدة المخزن'!$A:$H,4,FALSE),"")</f>
        <v/>
      </c>
      <c r="H3846" s="97" t="n"/>
      <c r="I3846" s="28" t="inlineStr">
        <is>
          <t>صرف</t>
        </is>
      </c>
      <c r="J3846" s="97" t="n"/>
      <c r="K3846" s="37">
        <f>IFERROR(VLOOKUP(E3846,'أرصدة المخزن'!$A:$H,8,0),"")</f>
        <v/>
      </c>
    </row>
    <row r="3847" ht="18" customHeight="1" s="138">
      <c r="A3847" s="97" t="n">
        <v>3841</v>
      </c>
      <c r="B3847" s="98" t="n"/>
      <c r="C3847" s="113" t="n"/>
      <c r="D3847" s="113" t="n"/>
      <c r="E3847" s="114" t="n"/>
      <c r="F3847" s="28">
        <f>IFERROR(VLOOKUP(E3847,'أرصدة المخزن'!$A:$E,3,0),"")</f>
        <v/>
      </c>
      <c r="G3847" s="29">
        <f>IFERROR(VLOOKUP(E3847,'أرصدة المخزن'!$A:$H,4,FALSE),"")</f>
        <v/>
      </c>
      <c r="H3847" s="97" t="n"/>
      <c r="I3847" s="28" t="inlineStr">
        <is>
          <t>صرف</t>
        </is>
      </c>
      <c r="J3847" s="97" t="n"/>
      <c r="K3847" s="37">
        <f>IFERROR(VLOOKUP(E3847,'أرصدة المخزن'!$A:$H,8,0),"")</f>
        <v/>
      </c>
    </row>
    <row r="3848" ht="18" customHeight="1" s="138">
      <c r="A3848" s="97" t="n">
        <v>3842</v>
      </c>
      <c r="B3848" s="98" t="n"/>
      <c r="C3848" s="113" t="n"/>
      <c r="D3848" s="113" t="n"/>
      <c r="E3848" s="114" t="n"/>
      <c r="F3848" s="28">
        <f>IFERROR(VLOOKUP(E3848,'أرصدة المخزن'!$A:$E,3,0),"")</f>
        <v/>
      </c>
      <c r="G3848" s="29">
        <f>IFERROR(VLOOKUP(E3848,'أرصدة المخزن'!$A:$H,4,FALSE),"")</f>
        <v/>
      </c>
      <c r="H3848" s="97" t="n"/>
      <c r="I3848" s="28" t="inlineStr">
        <is>
          <t>صرف</t>
        </is>
      </c>
      <c r="J3848" s="97" t="n"/>
      <c r="K3848" s="37">
        <f>IFERROR(VLOOKUP(E3848,'أرصدة المخزن'!$A:$H,8,0),"")</f>
        <v/>
      </c>
    </row>
    <row r="3849" ht="18" customHeight="1" s="138">
      <c r="A3849" s="97" t="n">
        <v>3843</v>
      </c>
      <c r="B3849" s="98" t="n"/>
      <c r="C3849" s="113" t="n"/>
      <c r="D3849" s="113" t="n"/>
      <c r="E3849" s="114" t="n"/>
      <c r="F3849" s="28">
        <f>IFERROR(VLOOKUP(E3849,'أرصدة المخزن'!$A:$E,3,0),"")</f>
        <v/>
      </c>
      <c r="G3849" s="29">
        <f>IFERROR(VLOOKUP(E3849,'أرصدة المخزن'!$A:$H,4,FALSE),"")</f>
        <v/>
      </c>
      <c r="H3849" s="97" t="n"/>
      <c r="I3849" s="28" t="inlineStr">
        <is>
          <t>صرف</t>
        </is>
      </c>
      <c r="J3849" s="97" t="n"/>
      <c r="K3849" s="37">
        <f>IFERROR(VLOOKUP(E3849,'أرصدة المخزن'!$A:$H,8,0),"")</f>
        <v/>
      </c>
    </row>
    <row r="3850" ht="18" customHeight="1" s="138">
      <c r="A3850" s="97" t="n">
        <v>3844</v>
      </c>
      <c r="B3850" s="98" t="n"/>
      <c r="C3850" s="113" t="n"/>
      <c r="D3850" s="113" t="n"/>
      <c r="E3850" s="114" t="n"/>
      <c r="F3850" s="28">
        <f>IFERROR(VLOOKUP(E3850,'أرصدة المخزن'!$A:$E,3,0),"")</f>
        <v/>
      </c>
      <c r="G3850" s="29">
        <f>IFERROR(VLOOKUP(E3850,'أرصدة المخزن'!$A:$H,4,FALSE),"")</f>
        <v/>
      </c>
      <c r="H3850" s="97" t="n"/>
      <c r="I3850" s="28" t="inlineStr">
        <is>
          <t>صرف</t>
        </is>
      </c>
      <c r="J3850" s="97" t="n"/>
      <c r="K3850" s="37">
        <f>IFERROR(VLOOKUP(E3850,'أرصدة المخزن'!$A:$H,8,0),"")</f>
        <v/>
      </c>
    </row>
    <row r="3851" ht="18" customHeight="1" s="138">
      <c r="A3851" s="97" t="n">
        <v>3845</v>
      </c>
      <c r="B3851" s="98" t="n"/>
      <c r="C3851" s="113" t="n"/>
      <c r="D3851" s="113" t="n"/>
      <c r="E3851" s="114" t="n"/>
      <c r="F3851" s="28">
        <f>IFERROR(VLOOKUP(E3851,'أرصدة المخزن'!$A:$E,3,0),"")</f>
        <v/>
      </c>
      <c r="G3851" s="29">
        <f>IFERROR(VLOOKUP(E3851,'أرصدة المخزن'!$A:$H,4,FALSE),"")</f>
        <v/>
      </c>
      <c r="H3851" s="97" t="n"/>
      <c r="I3851" s="28" t="inlineStr">
        <is>
          <t>صرف</t>
        </is>
      </c>
      <c r="J3851" s="97" t="n"/>
      <c r="K3851" s="37">
        <f>IFERROR(VLOOKUP(E3851,'أرصدة المخزن'!$A:$H,8,0),"")</f>
        <v/>
      </c>
    </row>
    <row r="3852" ht="18" customHeight="1" s="138">
      <c r="A3852" s="97" t="n">
        <v>3846</v>
      </c>
      <c r="B3852" s="98" t="n"/>
      <c r="C3852" s="113" t="n"/>
      <c r="D3852" s="113" t="n"/>
      <c r="E3852" s="114" t="n"/>
      <c r="F3852" s="28">
        <f>IFERROR(VLOOKUP(E3852,'أرصدة المخزن'!$A:$E,3,0),"")</f>
        <v/>
      </c>
      <c r="G3852" s="29">
        <f>IFERROR(VLOOKUP(E3852,'أرصدة المخزن'!$A:$H,4,FALSE),"")</f>
        <v/>
      </c>
      <c r="H3852" s="97" t="n"/>
      <c r="I3852" s="28" t="inlineStr">
        <is>
          <t>صرف</t>
        </is>
      </c>
      <c r="J3852" s="97" t="n"/>
      <c r="K3852" s="37">
        <f>IFERROR(VLOOKUP(E3852,'أرصدة المخزن'!$A:$H,8,0),"")</f>
        <v/>
      </c>
    </row>
    <row r="3853" ht="18" customHeight="1" s="138">
      <c r="A3853" s="97" t="n">
        <v>3847</v>
      </c>
      <c r="B3853" s="98" t="n"/>
      <c r="C3853" s="113" t="n"/>
      <c r="D3853" s="113" t="n"/>
      <c r="E3853" s="114" t="n"/>
      <c r="F3853" s="28">
        <f>IFERROR(VLOOKUP(E3853,'أرصدة المخزن'!$A:$E,3,0),"")</f>
        <v/>
      </c>
      <c r="G3853" s="29">
        <f>IFERROR(VLOOKUP(E3853,'أرصدة المخزن'!$A:$H,4,FALSE),"")</f>
        <v/>
      </c>
      <c r="H3853" s="97" t="n"/>
      <c r="I3853" s="28" t="inlineStr">
        <is>
          <t>صرف</t>
        </is>
      </c>
      <c r="J3853" s="97" t="n"/>
      <c r="K3853" s="37">
        <f>IFERROR(VLOOKUP(E3853,'أرصدة المخزن'!$A:$H,8,0),"")</f>
        <v/>
      </c>
    </row>
    <row r="3854" ht="18" customHeight="1" s="138">
      <c r="A3854" s="97" t="n">
        <v>3848</v>
      </c>
      <c r="B3854" s="98" t="n"/>
      <c r="C3854" s="113" t="n"/>
      <c r="D3854" s="113" t="n"/>
      <c r="E3854" s="114" t="n"/>
      <c r="F3854" s="28">
        <f>IFERROR(VLOOKUP(E3854,'أرصدة المخزن'!$A:$E,3,0),"")</f>
        <v/>
      </c>
      <c r="G3854" s="29">
        <f>IFERROR(VLOOKUP(E3854,'أرصدة المخزن'!$A:$H,4,FALSE),"")</f>
        <v/>
      </c>
      <c r="H3854" s="97" t="n"/>
      <c r="I3854" s="28" t="inlineStr">
        <is>
          <t>صرف</t>
        </is>
      </c>
      <c r="J3854" s="97" t="n"/>
      <c r="K3854" s="37">
        <f>IFERROR(VLOOKUP(E3854,'أرصدة المخزن'!$A:$H,8,0),"")</f>
        <v/>
      </c>
    </row>
    <row r="3855" ht="18" customHeight="1" s="138">
      <c r="A3855" s="97" t="n">
        <v>3849</v>
      </c>
      <c r="B3855" s="98" t="n"/>
      <c r="C3855" s="113" t="n"/>
      <c r="D3855" s="113" t="n"/>
      <c r="E3855" s="114" t="n"/>
      <c r="F3855" s="28">
        <f>IFERROR(VLOOKUP(E3855,'أرصدة المخزن'!$A:$E,3,0),"")</f>
        <v/>
      </c>
      <c r="G3855" s="29">
        <f>IFERROR(VLOOKUP(E3855,'أرصدة المخزن'!$A:$H,4,FALSE),"")</f>
        <v/>
      </c>
      <c r="H3855" s="97" t="n"/>
      <c r="I3855" s="28" t="inlineStr">
        <is>
          <t>صرف</t>
        </is>
      </c>
      <c r="J3855" s="97" t="n"/>
      <c r="K3855" s="37">
        <f>IFERROR(VLOOKUP(E3855,'أرصدة المخزن'!$A:$H,8,0),"")</f>
        <v/>
      </c>
    </row>
    <row r="3856" ht="18" customHeight="1" s="138">
      <c r="A3856" s="97" t="n">
        <v>3850</v>
      </c>
      <c r="B3856" s="98" t="n"/>
      <c r="C3856" s="113" t="n"/>
      <c r="D3856" s="113" t="n"/>
      <c r="E3856" s="114" t="n"/>
      <c r="F3856" s="28">
        <f>IFERROR(VLOOKUP(E3856,'أرصدة المخزن'!$A:$E,3,0),"")</f>
        <v/>
      </c>
      <c r="G3856" s="29">
        <f>IFERROR(VLOOKUP(E3856,'أرصدة المخزن'!$A:$H,4,FALSE),"")</f>
        <v/>
      </c>
      <c r="H3856" s="97" t="n"/>
      <c r="I3856" s="28" t="inlineStr">
        <is>
          <t>صرف</t>
        </is>
      </c>
      <c r="J3856" s="97" t="n"/>
      <c r="K3856" s="37">
        <f>IFERROR(VLOOKUP(E3856,'أرصدة المخزن'!$A:$H,8,0),"")</f>
        <v/>
      </c>
    </row>
    <row r="3857" ht="18" customHeight="1" s="138">
      <c r="A3857" s="97" t="n">
        <v>3851</v>
      </c>
      <c r="B3857" s="98" t="n"/>
      <c r="C3857" s="113" t="n"/>
      <c r="D3857" s="113" t="n"/>
      <c r="E3857" s="114" t="n"/>
      <c r="F3857" s="28">
        <f>IFERROR(VLOOKUP(E3857,'أرصدة المخزن'!$A:$E,3,0),"")</f>
        <v/>
      </c>
      <c r="G3857" s="29">
        <f>IFERROR(VLOOKUP(E3857,'أرصدة المخزن'!$A:$H,4,FALSE),"")</f>
        <v/>
      </c>
      <c r="H3857" s="97" t="n"/>
      <c r="I3857" s="28" t="inlineStr">
        <is>
          <t>صرف</t>
        </is>
      </c>
      <c r="J3857" s="97" t="n"/>
      <c r="K3857" s="37">
        <f>IFERROR(VLOOKUP(E3857,'أرصدة المخزن'!$A:$H,8,0),"")</f>
        <v/>
      </c>
    </row>
    <row r="3858" ht="18" customHeight="1" s="138">
      <c r="A3858" s="97" t="n">
        <v>3852</v>
      </c>
      <c r="B3858" s="98" t="n"/>
      <c r="C3858" s="113" t="n"/>
      <c r="D3858" s="113" t="n"/>
      <c r="E3858" s="114" t="n"/>
      <c r="F3858" s="28">
        <f>IFERROR(VLOOKUP(E3858,'أرصدة المخزن'!$A:$E,3,0),"")</f>
        <v/>
      </c>
      <c r="G3858" s="29">
        <f>IFERROR(VLOOKUP(E3858,'أرصدة المخزن'!$A:$H,4,FALSE),"")</f>
        <v/>
      </c>
      <c r="H3858" s="97" t="n"/>
      <c r="I3858" s="28" t="inlineStr">
        <is>
          <t>صرف</t>
        </is>
      </c>
      <c r="J3858" s="97" t="n"/>
      <c r="K3858" s="37">
        <f>IFERROR(VLOOKUP(E3858,'أرصدة المخزن'!$A:$H,8,0),"")</f>
        <v/>
      </c>
    </row>
    <row r="3859" ht="18" customHeight="1" s="138">
      <c r="A3859" s="97" t="n">
        <v>3853</v>
      </c>
      <c r="B3859" s="98" t="n"/>
      <c r="C3859" s="113" t="n"/>
      <c r="D3859" s="113" t="n"/>
      <c r="E3859" s="114" t="n"/>
      <c r="F3859" s="28">
        <f>IFERROR(VLOOKUP(E3859,'أرصدة المخزن'!$A:$E,3,0),"")</f>
        <v/>
      </c>
      <c r="G3859" s="29">
        <f>IFERROR(VLOOKUP(E3859,'أرصدة المخزن'!$A:$H,4,FALSE),"")</f>
        <v/>
      </c>
      <c r="H3859" s="97" t="n"/>
      <c r="I3859" s="28" t="inlineStr">
        <is>
          <t>صرف</t>
        </is>
      </c>
      <c r="J3859" s="97" t="n"/>
      <c r="K3859" s="37">
        <f>IFERROR(VLOOKUP(E3859,'أرصدة المخزن'!$A:$H,8,0),"")</f>
        <v/>
      </c>
    </row>
    <row r="3860" ht="18" customHeight="1" s="138">
      <c r="A3860" s="97" t="n">
        <v>3854</v>
      </c>
      <c r="B3860" s="98" t="n"/>
      <c r="C3860" s="113" t="n"/>
      <c r="D3860" s="113" t="n"/>
      <c r="E3860" s="114" t="n"/>
      <c r="F3860" s="28">
        <f>IFERROR(VLOOKUP(E3860,'أرصدة المخزن'!$A:$E,3,0),"")</f>
        <v/>
      </c>
      <c r="G3860" s="29">
        <f>IFERROR(VLOOKUP(E3860,'أرصدة المخزن'!$A:$H,4,FALSE),"")</f>
        <v/>
      </c>
      <c r="H3860" s="97" t="n"/>
      <c r="I3860" s="28" t="inlineStr">
        <is>
          <t>صرف</t>
        </is>
      </c>
      <c r="J3860" s="97" t="n"/>
      <c r="K3860" s="37">
        <f>IFERROR(VLOOKUP(E3860,'أرصدة المخزن'!$A:$H,8,0),"")</f>
        <v/>
      </c>
    </row>
    <row r="3861" ht="18" customHeight="1" s="138">
      <c r="A3861" s="97" t="n">
        <v>3855</v>
      </c>
      <c r="B3861" s="98" t="n"/>
      <c r="C3861" s="113" t="n"/>
      <c r="D3861" s="113" t="n"/>
      <c r="E3861" s="114" t="n"/>
      <c r="F3861" s="28">
        <f>IFERROR(VLOOKUP(E3861,'أرصدة المخزن'!$A:$E,3,0),"")</f>
        <v/>
      </c>
      <c r="G3861" s="29">
        <f>IFERROR(VLOOKUP(E3861,'أرصدة المخزن'!$A:$H,4,FALSE),"")</f>
        <v/>
      </c>
      <c r="H3861" s="97" t="n"/>
      <c r="I3861" s="28" t="inlineStr">
        <is>
          <t>صرف</t>
        </is>
      </c>
      <c r="J3861" s="97" t="n"/>
      <c r="K3861" s="37">
        <f>IFERROR(VLOOKUP(E3861,'أرصدة المخزن'!$A:$H,8,0),"")</f>
        <v/>
      </c>
    </row>
    <row r="3862" ht="18" customHeight="1" s="138">
      <c r="A3862" s="97" t="n">
        <v>3856</v>
      </c>
      <c r="B3862" s="98" t="n"/>
      <c r="C3862" s="113" t="n"/>
      <c r="D3862" s="113" t="n"/>
      <c r="E3862" s="114" t="n"/>
      <c r="F3862" s="28">
        <f>IFERROR(VLOOKUP(E3862,'أرصدة المخزن'!$A:$E,3,0),"")</f>
        <v/>
      </c>
      <c r="G3862" s="29">
        <f>IFERROR(VLOOKUP(E3862,'أرصدة المخزن'!$A:$H,4,FALSE),"")</f>
        <v/>
      </c>
      <c r="H3862" s="97" t="n"/>
      <c r="I3862" s="28" t="inlineStr">
        <is>
          <t>صرف</t>
        </is>
      </c>
      <c r="J3862" s="97" t="n"/>
      <c r="K3862" s="37">
        <f>IFERROR(VLOOKUP(E3862,'أرصدة المخزن'!$A:$H,8,0),"")</f>
        <v/>
      </c>
    </row>
    <row r="3863" ht="18" customHeight="1" s="138">
      <c r="A3863" s="97" t="n">
        <v>3857</v>
      </c>
      <c r="B3863" s="98" t="n"/>
      <c r="C3863" s="113" t="n"/>
      <c r="D3863" s="113" t="n"/>
      <c r="E3863" s="114" t="n"/>
      <c r="F3863" s="28">
        <f>IFERROR(VLOOKUP(E3863,'أرصدة المخزن'!$A:$E,3,0),"")</f>
        <v/>
      </c>
      <c r="G3863" s="29">
        <f>IFERROR(VLOOKUP(E3863,'أرصدة المخزن'!$A:$H,4,FALSE),"")</f>
        <v/>
      </c>
      <c r="H3863" s="97" t="n"/>
      <c r="I3863" s="28" t="inlineStr">
        <is>
          <t>صرف</t>
        </is>
      </c>
      <c r="J3863" s="97" t="n"/>
      <c r="K3863" s="37">
        <f>IFERROR(VLOOKUP(E3863,'أرصدة المخزن'!$A:$H,8,0),"")</f>
        <v/>
      </c>
    </row>
    <row r="3864" ht="18" customHeight="1" s="138">
      <c r="A3864" s="97" t="n">
        <v>3858</v>
      </c>
      <c r="B3864" s="98" t="n"/>
      <c r="C3864" s="113" t="n"/>
      <c r="D3864" s="113" t="n"/>
      <c r="E3864" s="114" t="n"/>
      <c r="F3864" s="28">
        <f>IFERROR(VLOOKUP(E3864,'أرصدة المخزن'!$A:$E,3,0),"")</f>
        <v/>
      </c>
      <c r="G3864" s="29">
        <f>IFERROR(VLOOKUP(E3864,'أرصدة المخزن'!$A:$H,4,FALSE),"")</f>
        <v/>
      </c>
      <c r="H3864" s="97" t="n"/>
      <c r="I3864" s="28" t="inlineStr">
        <is>
          <t>صرف</t>
        </is>
      </c>
      <c r="J3864" s="97" t="n"/>
      <c r="K3864" s="37">
        <f>IFERROR(VLOOKUP(E3864,'أرصدة المخزن'!$A:$H,8,0),"")</f>
        <v/>
      </c>
    </row>
    <row r="3865" ht="18" customHeight="1" s="138">
      <c r="A3865" s="97" t="n">
        <v>3859</v>
      </c>
      <c r="B3865" s="98" t="n"/>
      <c r="C3865" s="113" t="n"/>
      <c r="D3865" s="113" t="n"/>
      <c r="E3865" s="114" t="n"/>
      <c r="F3865" s="28">
        <f>IFERROR(VLOOKUP(E3865,'أرصدة المخزن'!$A:$E,3,0),"")</f>
        <v/>
      </c>
      <c r="G3865" s="29">
        <f>IFERROR(VLOOKUP(E3865,'أرصدة المخزن'!$A:$H,4,FALSE),"")</f>
        <v/>
      </c>
      <c r="H3865" s="97" t="n"/>
      <c r="I3865" s="28" t="inlineStr">
        <is>
          <t>صرف</t>
        </is>
      </c>
      <c r="J3865" s="97" t="n"/>
      <c r="K3865" s="37">
        <f>IFERROR(VLOOKUP(E3865,'أرصدة المخزن'!$A:$H,8,0),"")</f>
        <v/>
      </c>
    </row>
    <row r="3866" ht="18" customHeight="1" s="138">
      <c r="A3866" s="97" t="n">
        <v>3860</v>
      </c>
      <c r="B3866" s="98" t="n"/>
      <c r="C3866" s="113" t="n"/>
      <c r="D3866" s="113" t="n"/>
      <c r="E3866" s="114" t="n"/>
      <c r="F3866" s="28">
        <f>IFERROR(VLOOKUP(E3866,'أرصدة المخزن'!$A:$E,3,0),"")</f>
        <v/>
      </c>
      <c r="G3866" s="29">
        <f>IFERROR(VLOOKUP(E3866,'أرصدة المخزن'!$A:$H,4,FALSE),"")</f>
        <v/>
      </c>
      <c r="H3866" s="97" t="n"/>
      <c r="I3866" s="28" t="inlineStr">
        <is>
          <t>صرف</t>
        </is>
      </c>
      <c r="J3866" s="97" t="n"/>
      <c r="K3866" s="37">
        <f>IFERROR(VLOOKUP(E3866,'أرصدة المخزن'!$A:$H,8,0),"")</f>
        <v/>
      </c>
    </row>
    <row r="3867" ht="18" customHeight="1" s="138">
      <c r="A3867" s="97" t="n">
        <v>3861</v>
      </c>
      <c r="B3867" s="98" t="n"/>
      <c r="C3867" s="113" t="n"/>
      <c r="D3867" s="113" t="n"/>
      <c r="E3867" s="114" t="n"/>
      <c r="F3867" s="28">
        <f>IFERROR(VLOOKUP(E3867,'أرصدة المخزن'!$A:$E,3,0),"")</f>
        <v/>
      </c>
      <c r="G3867" s="29">
        <f>IFERROR(VLOOKUP(E3867,'أرصدة المخزن'!$A:$H,4,FALSE),"")</f>
        <v/>
      </c>
      <c r="H3867" s="97" t="n"/>
      <c r="I3867" s="28" t="inlineStr">
        <is>
          <t>صرف</t>
        </is>
      </c>
      <c r="J3867" s="97" t="n"/>
      <c r="K3867" s="37">
        <f>IFERROR(VLOOKUP(E3867,'أرصدة المخزن'!$A:$H,8,0),"")</f>
        <v/>
      </c>
    </row>
    <row r="3868" ht="18" customHeight="1" s="138">
      <c r="A3868" s="97" t="n">
        <v>3862</v>
      </c>
      <c r="B3868" s="98" t="n"/>
      <c r="C3868" s="113" t="n"/>
      <c r="D3868" s="113" t="n"/>
      <c r="E3868" s="114" t="n"/>
      <c r="F3868" s="28">
        <f>IFERROR(VLOOKUP(E3868,'أرصدة المخزن'!$A:$E,3,0),"")</f>
        <v/>
      </c>
      <c r="G3868" s="29">
        <f>IFERROR(VLOOKUP(E3868,'أرصدة المخزن'!$A:$H,4,FALSE),"")</f>
        <v/>
      </c>
      <c r="H3868" s="97" t="n"/>
      <c r="I3868" s="28" t="inlineStr">
        <is>
          <t>صرف</t>
        </is>
      </c>
      <c r="J3868" s="97" t="n"/>
      <c r="K3868" s="37">
        <f>IFERROR(VLOOKUP(E3868,'أرصدة المخزن'!$A:$H,8,0),"")</f>
        <v/>
      </c>
    </row>
    <row r="3869" ht="18" customHeight="1" s="138">
      <c r="A3869" s="97" t="n">
        <v>3863</v>
      </c>
      <c r="B3869" s="98" t="n"/>
      <c r="C3869" s="113" t="n"/>
      <c r="D3869" s="113" t="n"/>
      <c r="E3869" s="114" t="n"/>
      <c r="F3869" s="28">
        <f>IFERROR(VLOOKUP(E3869,'أرصدة المخزن'!$A:$E,3,0),"")</f>
        <v/>
      </c>
      <c r="G3869" s="29">
        <f>IFERROR(VLOOKUP(E3869,'أرصدة المخزن'!$A:$H,4,FALSE),"")</f>
        <v/>
      </c>
      <c r="H3869" s="97" t="n"/>
      <c r="I3869" s="28" t="inlineStr">
        <is>
          <t>صرف</t>
        </is>
      </c>
      <c r="J3869" s="97" t="n"/>
      <c r="K3869" s="37">
        <f>IFERROR(VLOOKUP(E3869,'أرصدة المخزن'!$A:$H,8,0),"")</f>
        <v/>
      </c>
    </row>
    <row r="3870" ht="18" customHeight="1" s="138">
      <c r="A3870" s="97" t="n">
        <v>3864</v>
      </c>
      <c r="B3870" s="98" t="n"/>
      <c r="C3870" s="113" t="n"/>
      <c r="D3870" s="113" t="n"/>
      <c r="E3870" s="114" t="n"/>
      <c r="F3870" s="28">
        <f>IFERROR(VLOOKUP(E3870,'أرصدة المخزن'!$A:$E,3,0),"")</f>
        <v/>
      </c>
      <c r="G3870" s="29">
        <f>IFERROR(VLOOKUP(E3870,'أرصدة المخزن'!$A:$H,4,FALSE),"")</f>
        <v/>
      </c>
      <c r="H3870" s="97" t="n"/>
      <c r="I3870" s="28" t="inlineStr">
        <is>
          <t>صرف</t>
        </is>
      </c>
      <c r="J3870" s="97" t="n"/>
      <c r="K3870" s="37">
        <f>IFERROR(VLOOKUP(E3870,'أرصدة المخزن'!$A:$H,8,0),"")</f>
        <v/>
      </c>
    </row>
    <row r="3871" ht="18" customHeight="1" s="138">
      <c r="A3871" s="97" t="n">
        <v>3865</v>
      </c>
      <c r="B3871" s="98" t="n"/>
      <c r="C3871" s="113" t="n"/>
      <c r="D3871" s="113" t="n"/>
      <c r="E3871" s="114" t="n"/>
      <c r="F3871" s="28">
        <f>IFERROR(VLOOKUP(E3871,'أرصدة المخزن'!$A:$E,3,0),"")</f>
        <v/>
      </c>
      <c r="G3871" s="29">
        <f>IFERROR(VLOOKUP(E3871,'أرصدة المخزن'!$A:$H,4,FALSE),"")</f>
        <v/>
      </c>
      <c r="H3871" s="97" t="n"/>
      <c r="I3871" s="28" t="inlineStr">
        <is>
          <t>صرف</t>
        </is>
      </c>
      <c r="J3871" s="97" t="n"/>
      <c r="K3871" s="37">
        <f>IFERROR(VLOOKUP(E3871,'أرصدة المخزن'!$A:$H,8,0),"")</f>
        <v/>
      </c>
    </row>
    <row r="3872" ht="18" customHeight="1" s="138">
      <c r="A3872" s="97" t="n">
        <v>3866</v>
      </c>
      <c r="B3872" s="98" t="n"/>
      <c r="C3872" s="113" t="n"/>
      <c r="D3872" s="113" t="n"/>
      <c r="E3872" s="114" t="n"/>
      <c r="F3872" s="28">
        <f>IFERROR(VLOOKUP(E3872,'أرصدة المخزن'!$A:$E,3,0),"")</f>
        <v/>
      </c>
      <c r="G3872" s="29">
        <f>IFERROR(VLOOKUP(E3872,'أرصدة المخزن'!$A:$H,4,FALSE),"")</f>
        <v/>
      </c>
      <c r="H3872" s="97" t="n"/>
      <c r="I3872" s="28" t="inlineStr">
        <is>
          <t>صرف</t>
        </is>
      </c>
      <c r="J3872" s="97" t="n"/>
      <c r="K3872" s="37">
        <f>IFERROR(VLOOKUP(E3872,'أرصدة المخزن'!$A:$H,8,0),"")</f>
        <v/>
      </c>
    </row>
    <row r="3873" ht="18" customHeight="1" s="138">
      <c r="A3873" s="97" t="n">
        <v>3867</v>
      </c>
      <c r="B3873" s="98" t="n"/>
      <c r="C3873" s="113" t="n"/>
      <c r="D3873" s="113" t="n"/>
      <c r="E3873" s="114" t="n"/>
      <c r="F3873" s="28">
        <f>IFERROR(VLOOKUP(E3873,'أرصدة المخزن'!$A:$E,3,0),"")</f>
        <v/>
      </c>
      <c r="G3873" s="29">
        <f>IFERROR(VLOOKUP(E3873,'أرصدة المخزن'!$A:$H,4,FALSE),"")</f>
        <v/>
      </c>
      <c r="H3873" s="97" t="n"/>
      <c r="I3873" s="28" t="inlineStr">
        <is>
          <t>صرف</t>
        </is>
      </c>
      <c r="J3873" s="97" t="n"/>
      <c r="K3873" s="37">
        <f>IFERROR(VLOOKUP(E3873,'أرصدة المخزن'!$A:$H,8,0),"")</f>
        <v/>
      </c>
    </row>
    <row r="3874" ht="18" customHeight="1" s="138">
      <c r="A3874" s="97" t="n">
        <v>3868</v>
      </c>
      <c r="B3874" s="98" t="n"/>
      <c r="C3874" s="113" t="n"/>
      <c r="D3874" s="113" t="n"/>
      <c r="E3874" s="114" t="n"/>
      <c r="F3874" s="28">
        <f>IFERROR(VLOOKUP(E3874,'أرصدة المخزن'!$A:$E,3,0),"")</f>
        <v/>
      </c>
      <c r="G3874" s="29">
        <f>IFERROR(VLOOKUP(E3874,'أرصدة المخزن'!$A:$H,4,FALSE),"")</f>
        <v/>
      </c>
      <c r="H3874" s="97" t="n"/>
      <c r="I3874" s="28" t="inlineStr">
        <is>
          <t>صرف</t>
        </is>
      </c>
      <c r="J3874" s="97" t="n"/>
      <c r="K3874" s="37">
        <f>IFERROR(VLOOKUP(E3874,'أرصدة المخزن'!$A:$H,8,0),"")</f>
        <v/>
      </c>
    </row>
    <row r="3875" ht="18" customHeight="1" s="138">
      <c r="A3875" s="97" t="n">
        <v>3869</v>
      </c>
      <c r="B3875" s="98" t="n"/>
      <c r="C3875" s="113" t="n"/>
      <c r="D3875" s="113" t="n"/>
      <c r="E3875" s="114" t="n"/>
      <c r="F3875" s="28">
        <f>IFERROR(VLOOKUP(E3875,'أرصدة المخزن'!$A:$E,3,0),"")</f>
        <v/>
      </c>
      <c r="G3875" s="29">
        <f>IFERROR(VLOOKUP(E3875,'أرصدة المخزن'!$A:$H,4,FALSE),"")</f>
        <v/>
      </c>
      <c r="H3875" s="97" t="n"/>
      <c r="I3875" s="28" t="inlineStr">
        <is>
          <t>صرف</t>
        </is>
      </c>
      <c r="J3875" s="97" t="n"/>
      <c r="K3875" s="37">
        <f>IFERROR(VLOOKUP(E3875,'أرصدة المخزن'!$A:$H,8,0),"")</f>
        <v/>
      </c>
    </row>
    <row r="3876" ht="18" customHeight="1" s="138">
      <c r="A3876" s="97" t="n">
        <v>3870</v>
      </c>
      <c r="B3876" s="98" t="n"/>
      <c r="C3876" s="113" t="n"/>
      <c r="D3876" s="113" t="n"/>
      <c r="E3876" s="114" t="n"/>
      <c r="F3876" s="28">
        <f>IFERROR(VLOOKUP(E3876,'أرصدة المخزن'!$A:$E,3,0),"")</f>
        <v/>
      </c>
      <c r="G3876" s="29">
        <f>IFERROR(VLOOKUP(E3876,'أرصدة المخزن'!$A:$H,4,FALSE),"")</f>
        <v/>
      </c>
      <c r="H3876" s="97" t="n"/>
      <c r="I3876" s="28" t="inlineStr">
        <is>
          <t>صرف</t>
        </is>
      </c>
      <c r="J3876" s="97" t="n"/>
      <c r="K3876" s="37">
        <f>IFERROR(VLOOKUP(E3876,'أرصدة المخزن'!$A:$H,8,0),"")</f>
        <v/>
      </c>
    </row>
    <row r="3877" ht="18" customHeight="1" s="138">
      <c r="A3877" s="97" t="n">
        <v>3871</v>
      </c>
      <c r="B3877" s="98" t="n"/>
      <c r="C3877" s="113" t="n"/>
      <c r="D3877" s="113" t="n"/>
      <c r="E3877" s="114" t="n"/>
      <c r="F3877" s="28">
        <f>IFERROR(VLOOKUP(E3877,'أرصدة المخزن'!$A:$E,3,0),"")</f>
        <v/>
      </c>
      <c r="G3877" s="29">
        <f>IFERROR(VLOOKUP(E3877,'أرصدة المخزن'!$A:$H,4,FALSE),"")</f>
        <v/>
      </c>
      <c r="H3877" s="97" t="n"/>
      <c r="I3877" s="28" t="inlineStr">
        <is>
          <t>صرف</t>
        </is>
      </c>
      <c r="J3877" s="97" t="n"/>
      <c r="K3877" s="37">
        <f>IFERROR(VLOOKUP(E3877,'أرصدة المخزن'!$A:$H,8,0),"")</f>
        <v/>
      </c>
    </row>
    <row r="3878" ht="18" customHeight="1" s="138">
      <c r="A3878" s="97" t="n">
        <v>3872</v>
      </c>
      <c r="B3878" s="98" t="n"/>
      <c r="C3878" s="113" t="n"/>
      <c r="D3878" s="113" t="n"/>
      <c r="E3878" s="114" t="n"/>
      <c r="F3878" s="28">
        <f>IFERROR(VLOOKUP(E3878,'أرصدة المخزن'!$A:$E,3,0),"")</f>
        <v/>
      </c>
      <c r="G3878" s="29">
        <f>IFERROR(VLOOKUP(E3878,'أرصدة المخزن'!$A:$H,4,FALSE),"")</f>
        <v/>
      </c>
      <c r="H3878" s="97" t="n"/>
      <c r="I3878" s="28" t="inlineStr">
        <is>
          <t>صرف</t>
        </is>
      </c>
      <c r="J3878" s="97" t="n"/>
      <c r="K3878" s="37">
        <f>IFERROR(VLOOKUP(E3878,'أرصدة المخزن'!$A:$H,8,0),"")</f>
        <v/>
      </c>
    </row>
    <row r="3879" ht="18" customHeight="1" s="138">
      <c r="A3879" s="97" t="n">
        <v>3873</v>
      </c>
      <c r="B3879" s="98" t="n"/>
      <c r="C3879" s="113" t="n"/>
      <c r="D3879" s="113" t="n"/>
      <c r="E3879" s="114" t="n"/>
      <c r="F3879" s="28">
        <f>IFERROR(VLOOKUP(E3879,'أرصدة المخزن'!$A:$E,3,0),"")</f>
        <v/>
      </c>
      <c r="G3879" s="29">
        <f>IFERROR(VLOOKUP(E3879,'أرصدة المخزن'!$A:$H,4,FALSE),"")</f>
        <v/>
      </c>
      <c r="H3879" s="97" t="n"/>
      <c r="I3879" s="28" t="inlineStr">
        <is>
          <t>صرف</t>
        </is>
      </c>
      <c r="J3879" s="97" t="n"/>
      <c r="K3879" s="37">
        <f>IFERROR(VLOOKUP(E3879,'أرصدة المخزن'!$A:$H,8,0),"")</f>
        <v/>
      </c>
    </row>
    <row r="3880" ht="18" customHeight="1" s="138">
      <c r="A3880" s="97" t="n">
        <v>3874</v>
      </c>
      <c r="B3880" s="98" t="n"/>
      <c r="C3880" s="113" t="n"/>
      <c r="D3880" s="113" t="n"/>
      <c r="E3880" s="114" t="n"/>
      <c r="F3880" s="28">
        <f>IFERROR(VLOOKUP(E3880,'أرصدة المخزن'!$A:$E,3,0),"")</f>
        <v/>
      </c>
      <c r="G3880" s="29">
        <f>IFERROR(VLOOKUP(E3880,'أرصدة المخزن'!$A:$H,4,FALSE),"")</f>
        <v/>
      </c>
      <c r="H3880" s="97" t="n"/>
      <c r="I3880" s="28" t="inlineStr">
        <is>
          <t>صرف</t>
        </is>
      </c>
      <c r="J3880" s="97" t="n"/>
      <c r="K3880" s="37">
        <f>IFERROR(VLOOKUP(E3880,'أرصدة المخزن'!$A:$H,8,0),"")</f>
        <v/>
      </c>
    </row>
    <row r="3881" ht="18" customHeight="1" s="138">
      <c r="A3881" s="97" t="n">
        <v>3875</v>
      </c>
      <c r="B3881" s="98" t="n"/>
      <c r="C3881" s="113" t="n"/>
      <c r="D3881" s="113" t="n"/>
      <c r="E3881" s="114" t="n"/>
      <c r="F3881" s="28">
        <f>IFERROR(VLOOKUP(E3881,'أرصدة المخزن'!$A:$E,3,0),"")</f>
        <v/>
      </c>
      <c r="G3881" s="29">
        <f>IFERROR(VLOOKUP(E3881,'أرصدة المخزن'!$A:$H,4,FALSE),"")</f>
        <v/>
      </c>
      <c r="H3881" s="97" t="n"/>
      <c r="I3881" s="28" t="inlineStr">
        <is>
          <t>صرف</t>
        </is>
      </c>
      <c r="J3881" s="97" t="n"/>
      <c r="K3881" s="37">
        <f>IFERROR(VLOOKUP(E3881,'أرصدة المخزن'!$A:$H,8,0),"")</f>
        <v/>
      </c>
    </row>
    <row r="3882" ht="18" customHeight="1" s="138">
      <c r="A3882" s="97" t="n">
        <v>3876</v>
      </c>
      <c r="B3882" s="98" t="n"/>
      <c r="C3882" s="113" t="n"/>
      <c r="D3882" s="113" t="n"/>
      <c r="E3882" s="114" t="n"/>
      <c r="F3882" s="28">
        <f>IFERROR(VLOOKUP(E3882,'أرصدة المخزن'!$A:$E,3,0),"")</f>
        <v/>
      </c>
      <c r="G3882" s="29">
        <f>IFERROR(VLOOKUP(E3882,'أرصدة المخزن'!$A:$H,4,FALSE),"")</f>
        <v/>
      </c>
      <c r="H3882" s="97" t="n"/>
      <c r="I3882" s="28" t="inlineStr">
        <is>
          <t>صرف</t>
        </is>
      </c>
      <c r="J3882" s="97" t="n"/>
      <c r="K3882" s="37">
        <f>IFERROR(VLOOKUP(E3882,'أرصدة المخزن'!$A:$H,8,0),"")</f>
        <v/>
      </c>
    </row>
    <row r="3883" ht="18" customHeight="1" s="138">
      <c r="A3883" s="97" t="n">
        <v>3877</v>
      </c>
      <c r="B3883" s="98" t="n"/>
      <c r="C3883" s="113" t="n"/>
      <c r="D3883" s="113" t="n"/>
      <c r="E3883" s="114" t="n"/>
      <c r="F3883" s="28">
        <f>IFERROR(VLOOKUP(E3883,'أرصدة المخزن'!$A:$E,3,0),"")</f>
        <v/>
      </c>
      <c r="G3883" s="29">
        <f>IFERROR(VLOOKUP(E3883,'أرصدة المخزن'!$A:$H,4,FALSE),"")</f>
        <v/>
      </c>
      <c r="H3883" s="97" t="n"/>
      <c r="I3883" s="28" t="inlineStr">
        <is>
          <t>صرف</t>
        </is>
      </c>
      <c r="J3883" s="97" t="n"/>
      <c r="K3883" s="37">
        <f>IFERROR(VLOOKUP(E3883,'أرصدة المخزن'!$A:$H,8,0),"")</f>
        <v/>
      </c>
    </row>
    <row r="3884" ht="18" customHeight="1" s="138">
      <c r="A3884" s="97" t="n">
        <v>3878</v>
      </c>
      <c r="B3884" s="98" t="n"/>
      <c r="C3884" s="113" t="n"/>
      <c r="D3884" s="113" t="n"/>
      <c r="E3884" s="114" t="n"/>
      <c r="F3884" s="28">
        <f>IFERROR(VLOOKUP(E3884,'أرصدة المخزن'!$A:$E,3,0),"")</f>
        <v/>
      </c>
      <c r="G3884" s="29">
        <f>IFERROR(VLOOKUP(E3884,'أرصدة المخزن'!$A:$H,4,FALSE),"")</f>
        <v/>
      </c>
      <c r="H3884" s="97" t="n"/>
      <c r="I3884" s="28" t="inlineStr">
        <is>
          <t>صرف</t>
        </is>
      </c>
      <c r="J3884" s="97" t="n"/>
      <c r="K3884" s="37">
        <f>IFERROR(VLOOKUP(E3884,'أرصدة المخزن'!$A:$H,8,0),"")</f>
        <v/>
      </c>
    </row>
    <row r="3885" ht="18" customHeight="1" s="138">
      <c r="A3885" s="97" t="n">
        <v>3879</v>
      </c>
      <c r="B3885" s="98" t="n"/>
      <c r="C3885" s="113" t="n"/>
      <c r="D3885" s="113" t="n"/>
      <c r="E3885" s="114" t="n"/>
      <c r="F3885" s="28">
        <f>IFERROR(VLOOKUP(E3885,'أرصدة المخزن'!$A:$E,3,0),"")</f>
        <v/>
      </c>
      <c r="G3885" s="29">
        <f>IFERROR(VLOOKUP(E3885,'أرصدة المخزن'!$A:$H,4,FALSE),"")</f>
        <v/>
      </c>
      <c r="H3885" s="97" t="n"/>
      <c r="I3885" s="28" t="inlineStr">
        <is>
          <t>صرف</t>
        </is>
      </c>
      <c r="J3885" s="97" t="n"/>
      <c r="K3885" s="37">
        <f>IFERROR(VLOOKUP(E3885,'أرصدة المخزن'!$A:$H,8,0),"")</f>
        <v/>
      </c>
    </row>
    <row r="3886" ht="18" customHeight="1" s="138">
      <c r="A3886" s="97" t="n">
        <v>3880</v>
      </c>
      <c r="B3886" s="98" t="n"/>
      <c r="C3886" s="113" t="n"/>
      <c r="D3886" s="113" t="n"/>
      <c r="E3886" s="114" t="n"/>
      <c r="F3886" s="28">
        <f>IFERROR(VLOOKUP(E3886,'أرصدة المخزن'!$A:$E,3,0),"")</f>
        <v/>
      </c>
      <c r="G3886" s="29">
        <f>IFERROR(VLOOKUP(E3886,'أرصدة المخزن'!$A:$H,4,FALSE),"")</f>
        <v/>
      </c>
      <c r="H3886" s="97" t="n"/>
      <c r="I3886" s="28" t="inlineStr">
        <is>
          <t>صرف</t>
        </is>
      </c>
      <c r="J3886" s="97" t="n"/>
      <c r="K3886" s="37">
        <f>IFERROR(VLOOKUP(E3886,'أرصدة المخزن'!$A:$H,8,0),"")</f>
        <v/>
      </c>
    </row>
    <row r="3887" ht="18" customHeight="1" s="138">
      <c r="A3887" s="97" t="n">
        <v>3881</v>
      </c>
      <c r="B3887" s="98" t="n"/>
      <c r="C3887" s="113" t="n"/>
      <c r="D3887" s="113" t="n"/>
      <c r="E3887" s="114" t="n"/>
      <c r="F3887" s="28">
        <f>IFERROR(VLOOKUP(E3887,'أرصدة المخزن'!$A:$E,3,0),"")</f>
        <v/>
      </c>
      <c r="G3887" s="29">
        <f>IFERROR(VLOOKUP(E3887,'أرصدة المخزن'!$A:$H,4,FALSE),"")</f>
        <v/>
      </c>
      <c r="H3887" s="97" t="n"/>
      <c r="I3887" s="28" t="inlineStr">
        <is>
          <t>صرف</t>
        </is>
      </c>
      <c r="J3887" s="97" t="n"/>
      <c r="K3887" s="37">
        <f>IFERROR(VLOOKUP(E3887,'أرصدة المخزن'!$A:$H,8,0),"")</f>
        <v/>
      </c>
    </row>
    <row r="3888" ht="18" customHeight="1" s="138">
      <c r="A3888" s="97" t="n">
        <v>3882</v>
      </c>
      <c r="B3888" s="98" t="n"/>
      <c r="C3888" s="113" t="n"/>
      <c r="D3888" s="113" t="n"/>
      <c r="E3888" s="114" t="n"/>
      <c r="F3888" s="28">
        <f>IFERROR(VLOOKUP(E3888,'أرصدة المخزن'!$A:$E,3,0),"")</f>
        <v/>
      </c>
      <c r="G3888" s="29">
        <f>IFERROR(VLOOKUP(E3888,'أرصدة المخزن'!$A:$H,4,FALSE),"")</f>
        <v/>
      </c>
      <c r="H3888" s="97" t="n"/>
      <c r="I3888" s="28" t="inlineStr">
        <is>
          <t>صرف</t>
        </is>
      </c>
      <c r="J3888" s="97" t="n"/>
      <c r="K3888" s="37">
        <f>IFERROR(VLOOKUP(E3888,'أرصدة المخزن'!$A:$H,8,0),"")</f>
        <v/>
      </c>
    </row>
    <row r="3889" ht="18" customHeight="1" s="138">
      <c r="A3889" s="97" t="n">
        <v>3883</v>
      </c>
      <c r="B3889" s="98" t="n"/>
      <c r="C3889" s="113" t="n"/>
      <c r="D3889" s="113" t="n"/>
      <c r="E3889" s="114" t="n"/>
      <c r="F3889" s="28">
        <f>IFERROR(VLOOKUP(E3889,'أرصدة المخزن'!$A:$E,3,0),"")</f>
        <v/>
      </c>
      <c r="G3889" s="29">
        <f>IFERROR(VLOOKUP(E3889,'أرصدة المخزن'!$A:$H,4,FALSE),"")</f>
        <v/>
      </c>
      <c r="H3889" s="97" t="n"/>
      <c r="I3889" s="28" t="inlineStr">
        <is>
          <t>صرف</t>
        </is>
      </c>
      <c r="J3889" s="97" t="n"/>
      <c r="K3889" s="37">
        <f>IFERROR(VLOOKUP(E3889,'أرصدة المخزن'!$A:$H,8,0),"")</f>
        <v/>
      </c>
    </row>
    <row r="3890" ht="18" customHeight="1" s="138">
      <c r="A3890" s="97" t="n">
        <v>3884</v>
      </c>
      <c r="B3890" s="98" t="n"/>
      <c r="C3890" s="113" t="n"/>
      <c r="D3890" s="113" t="n"/>
      <c r="E3890" s="114" t="n"/>
      <c r="F3890" s="28">
        <f>IFERROR(VLOOKUP(E3890,'أرصدة المخزن'!$A:$E,3,0),"")</f>
        <v/>
      </c>
      <c r="G3890" s="29">
        <f>IFERROR(VLOOKUP(E3890,'أرصدة المخزن'!$A:$H,4,FALSE),"")</f>
        <v/>
      </c>
      <c r="H3890" s="97" t="n"/>
      <c r="I3890" s="28" t="inlineStr">
        <is>
          <t>صرف</t>
        </is>
      </c>
      <c r="J3890" s="97" t="n"/>
      <c r="K3890" s="37">
        <f>IFERROR(VLOOKUP(E3890,'أرصدة المخزن'!$A:$H,8,0),"")</f>
        <v/>
      </c>
    </row>
    <row r="3891" ht="18" customHeight="1" s="138">
      <c r="A3891" s="97" t="n">
        <v>3885</v>
      </c>
      <c r="B3891" s="98" t="n"/>
      <c r="C3891" s="113" t="n"/>
      <c r="D3891" s="113" t="n"/>
      <c r="E3891" s="114" t="n"/>
      <c r="F3891" s="28">
        <f>IFERROR(VLOOKUP(E3891,'أرصدة المخزن'!$A:$E,3,0),"")</f>
        <v/>
      </c>
      <c r="G3891" s="29">
        <f>IFERROR(VLOOKUP(E3891,'أرصدة المخزن'!$A:$H,4,FALSE),"")</f>
        <v/>
      </c>
      <c r="H3891" s="97" t="n"/>
      <c r="I3891" s="28" t="inlineStr">
        <is>
          <t>صرف</t>
        </is>
      </c>
      <c r="J3891" s="97" t="n"/>
      <c r="K3891" s="37">
        <f>IFERROR(VLOOKUP(E3891,'أرصدة المخزن'!$A:$H,8,0),"")</f>
        <v/>
      </c>
    </row>
    <row r="3892" ht="18" customHeight="1" s="138">
      <c r="A3892" s="97" t="n">
        <v>3886</v>
      </c>
      <c r="B3892" s="98" t="n"/>
      <c r="C3892" s="113" t="n"/>
      <c r="D3892" s="113" t="n"/>
      <c r="E3892" s="114" t="n"/>
      <c r="F3892" s="28">
        <f>IFERROR(VLOOKUP(E3892,'أرصدة المخزن'!$A:$E,3,0),"")</f>
        <v/>
      </c>
      <c r="G3892" s="29">
        <f>IFERROR(VLOOKUP(E3892,'أرصدة المخزن'!$A:$H,4,FALSE),"")</f>
        <v/>
      </c>
      <c r="H3892" s="97" t="n"/>
      <c r="I3892" s="28" t="inlineStr">
        <is>
          <t>صرف</t>
        </is>
      </c>
      <c r="J3892" s="97" t="n"/>
      <c r="K3892" s="37">
        <f>IFERROR(VLOOKUP(E3892,'أرصدة المخزن'!$A:$H,8,0),"")</f>
        <v/>
      </c>
    </row>
    <row r="3893" ht="18" customHeight="1" s="138">
      <c r="A3893" s="97" t="n">
        <v>3887</v>
      </c>
      <c r="B3893" s="98" t="n"/>
      <c r="C3893" s="113" t="n"/>
      <c r="D3893" s="113" t="n"/>
      <c r="E3893" s="114" t="n"/>
      <c r="F3893" s="28">
        <f>IFERROR(VLOOKUP(E3893,'أرصدة المخزن'!$A:$E,3,0),"")</f>
        <v/>
      </c>
      <c r="G3893" s="29">
        <f>IFERROR(VLOOKUP(E3893,'أرصدة المخزن'!$A:$H,4,FALSE),"")</f>
        <v/>
      </c>
      <c r="H3893" s="97" t="n"/>
      <c r="I3893" s="28" t="inlineStr">
        <is>
          <t>صرف</t>
        </is>
      </c>
      <c r="J3893" s="97" t="n"/>
      <c r="K3893" s="37">
        <f>IFERROR(VLOOKUP(E3893,'أرصدة المخزن'!$A:$H,8,0),"")</f>
        <v/>
      </c>
    </row>
    <row r="3894" ht="18" customHeight="1" s="138">
      <c r="A3894" s="97" t="n">
        <v>3888</v>
      </c>
      <c r="B3894" s="98" t="n"/>
      <c r="C3894" s="113" t="n"/>
      <c r="D3894" s="113" t="n"/>
      <c r="E3894" s="114" t="n"/>
      <c r="F3894" s="28">
        <f>IFERROR(VLOOKUP(E3894,'أرصدة المخزن'!$A:$E,3,0),"")</f>
        <v/>
      </c>
      <c r="G3894" s="29">
        <f>IFERROR(VLOOKUP(E3894,'أرصدة المخزن'!$A:$H,4,FALSE),"")</f>
        <v/>
      </c>
      <c r="H3894" s="97" t="n"/>
      <c r="I3894" s="28" t="inlineStr">
        <is>
          <t>صرف</t>
        </is>
      </c>
      <c r="J3894" s="97" t="n"/>
      <c r="K3894" s="37">
        <f>IFERROR(VLOOKUP(E3894,'أرصدة المخزن'!$A:$H,8,0),"")</f>
        <v/>
      </c>
    </row>
    <row r="3895" ht="18" customHeight="1" s="138">
      <c r="A3895" s="97" t="n">
        <v>3889</v>
      </c>
      <c r="B3895" s="98" t="n"/>
      <c r="C3895" s="113" t="n"/>
      <c r="D3895" s="113" t="n"/>
      <c r="E3895" s="114" t="n"/>
      <c r="F3895" s="28">
        <f>IFERROR(VLOOKUP(E3895,'أرصدة المخزن'!$A:$E,3,0),"")</f>
        <v/>
      </c>
      <c r="G3895" s="29">
        <f>IFERROR(VLOOKUP(E3895,'أرصدة المخزن'!$A:$H,4,FALSE),"")</f>
        <v/>
      </c>
      <c r="H3895" s="97" t="n"/>
      <c r="I3895" s="28" t="inlineStr">
        <is>
          <t>صرف</t>
        </is>
      </c>
      <c r="J3895" s="97" t="n"/>
      <c r="K3895" s="37">
        <f>IFERROR(VLOOKUP(E3895,'أرصدة المخزن'!$A:$H,8,0),"")</f>
        <v/>
      </c>
    </row>
    <row r="3896" ht="18" customHeight="1" s="138">
      <c r="A3896" s="97" t="n">
        <v>3890</v>
      </c>
      <c r="B3896" s="98" t="n"/>
      <c r="C3896" s="113" t="n"/>
      <c r="D3896" s="113" t="n"/>
      <c r="E3896" s="114" t="n"/>
      <c r="F3896" s="28">
        <f>IFERROR(VLOOKUP(E3896,'أرصدة المخزن'!$A:$E,3,0),"")</f>
        <v/>
      </c>
      <c r="G3896" s="29">
        <f>IFERROR(VLOOKUP(E3896,'أرصدة المخزن'!$A:$H,4,FALSE),"")</f>
        <v/>
      </c>
      <c r="H3896" s="97" t="n"/>
      <c r="I3896" s="28" t="inlineStr">
        <is>
          <t>صرف</t>
        </is>
      </c>
      <c r="J3896" s="97" t="n"/>
      <c r="K3896" s="37">
        <f>IFERROR(VLOOKUP(E3896,'أرصدة المخزن'!$A:$H,8,0),"")</f>
        <v/>
      </c>
    </row>
    <row r="3897" ht="18" customHeight="1" s="138">
      <c r="A3897" s="97" t="n">
        <v>3891</v>
      </c>
      <c r="B3897" s="98" t="n"/>
      <c r="C3897" s="113" t="n"/>
      <c r="D3897" s="113" t="n"/>
      <c r="E3897" s="114" t="n"/>
      <c r="F3897" s="28">
        <f>IFERROR(VLOOKUP(E3897,'أرصدة المخزن'!$A:$E,3,0),"")</f>
        <v/>
      </c>
      <c r="G3897" s="29">
        <f>IFERROR(VLOOKUP(E3897,'أرصدة المخزن'!$A:$H,4,FALSE),"")</f>
        <v/>
      </c>
      <c r="H3897" s="97" t="n"/>
      <c r="I3897" s="28" t="inlineStr">
        <is>
          <t>صرف</t>
        </is>
      </c>
      <c r="J3897" s="97" t="n"/>
      <c r="K3897" s="37">
        <f>IFERROR(VLOOKUP(E3897,'أرصدة المخزن'!$A:$H,8,0),"")</f>
        <v/>
      </c>
    </row>
    <row r="3898" ht="18" customHeight="1" s="138">
      <c r="A3898" s="97" t="n">
        <v>3892</v>
      </c>
      <c r="B3898" s="98" t="n"/>
      <c r="C3898" s="113" t="n"/>
      <c r="D3898" s="113" t="n"/>
      <c r="E3898" s="114" t="n"/>
      <c r="F3898" s="28">
        <f>IFERROR(VLOOKUP(E3898,'أرصدة المخزن'!$A:$E,3,0),"")</f>
        <v/>
      </c>
      <c r="G3898" s="29">
        <f>IFERROR(VLOOKUP(E3898,'أرصدة المخزن'!$A:$H,4,FALSE),"")</f>
        <v/>
      </c>
      <c r="H3898" s="97" t="n"/>
      <c r="I3898" s="28" t="inlineStr">
        <is>
          <t>صرف</t>
        </is>
      </c>
      <c r="J3898" s="97" t="n"/>
      <c r="K3898" s="37">
        <f>IFERROR(VLOOKUP(E3898,'أرصدة المخزن'!$A:$H,8,0),"")</f>
        <v/>
      </c>
    </row>
    <row r="3899" ht="18" customHeight="1" s="138">
      <c r="A3899" s="97" t="n">
        <v>3893</v>
      </c>
      <c r="B3899" s="98" t="n"/>
      <c r="C3899" s="113" t="n"/>
      <c r="D3899" s="113" t="n"/>
      <c r="E3899" s="114" t="n"/>
      <c r="F3899" s="28">
        <f>IFERROR(VLOOKUP(E3899,'أرصدة المخزن'!$A:$E,3,0),"")</f>
        <v/>
      </c>
      <c r="G3899" s="29">
        <f>IFERROR(VLOOKUP(E3899,'أرصدة المخزن'!$A:$H,4,FALSE),"")</f>
        <v/>
      </c>
      <c r="H3899" s="97" t="n"/>
      <c r="I3899" s="28" t="inlineStr">
        <is>
          <t>صرف</t>
        </is>
      </c>
      <c r="J3899" s="97" t="n"/>
      <c r="K3899" s="37">
        <f>IFERROR(VLOOKUP(E3899,'أرصدة المخزن'!$A:$H,8,0),"")</f>
        <v/>
      </c>
    </row>
    <row r="3900" ht="18" customHeight="1" s="138">
      <c r="A3900" s="97" t="n">
        <v>3894</v>
      </c>
      <c r="B3900" s="98" t="n"/>
      <c r="C3900" s="113" t="n"/>
      <c r="D3900" s="113" t="n"/>
      <c r="E3900" s="114" t="n"/>
      <c r="F3900" s="28">
        <f>IFERROR(VLOOKUP(E3900,'أرصدة المخزن'!$A:$E,3,0),"")</f>
        <v/>
      </c>
      <c r="G3900" s="29">
        <f>IFERROR(VLOOKUP(E3900,'أرصدة المخزن'!$A:$H,4,FALSE),"")</f>
        <v/>
      </c>
      <c r="H3900" s="97" t="n"/>
      <c r="I3900" s="28" t="inlineStr">
        <is>
          <t>صرف</t>
        </is>
      </c>
      <c r="J3900" s="97" t="n"/>
      <c r="K3900" s="37">
        <f>IFERROR(VLOOKUP(E3900,'أرصدة المخزن'!$A:$H,8,0),"")</f>
        <v/>
      </c>
    </row>
    <row r="3901" ht="18" customHeight="1" s="138">
      <c r="A3901" s="97" t="n">
        <v>3895</v>
      </c>
      <c r="B3901" s="98" t="n"/>
      <c r="C3901" s="113" t="n"/>
      <c r="D3901" s="113" t="n"/>
      <c r="E3901" s="114" t="n"/>
      <c r="F3901" s="28">
        <f>IFERROR(VLOOKUP(E3901,'أرصدة المخزن'!$A:$E,3,0),"")</f>
        <v/>
      </c>
      <c r="G3901" s="29">
        <f>IFERROR(VLOOKUP(E3901,'أرصدة المخزن'!$A:$H,4,FALSE),"")</f>
        <v/>
      </c>
      <c r="H3901" s="97" t="n"/>
      <c r="I3901" s="28" t="inlineStr">
        <is>
          <t>صرف</t>
        </is>
      </c>
      <c r="J3901" s="97" t="n"/>
      <c r="K3901" s="37">
        <f>IFERROR(VLOOKUP(E3901,'أرصدة المخزن'!$A:$H,8,0),"")</f>
        <v/>
      </c>
    </row>
    <row r="3902" ht="18" customHeight="1" s="138">
      <c r="A3902" s="97" t="n">
        <v>3896</v>
      </c>
      <c r="B3902" s="98" t="n"/>
      <c r="C3902" s="113" t="n"/>
      <c r="D3902" s="113" t="n"/>
      <c r="E3902" s="114" t="n"/>
      <c r="F3902" s="28">
        <f>IFERROR(VLOOKUP(E3902,'أرصدة المخزن'!$A:$E,3,0),"")</f>
        <v/>
      </c>
      <c r="G3902" s="29">
        <f>IFERROR(VLOOKUP(E3902,'أرصدة المخزن'!$A:$H,4,FALSE),"")</f>
        <v/>
      </c>
      <c r="H3902" s="97" t="n"/>
      <c r="I3902" s="28" t="inlineStr">
        <is>
          <t>صرف</t>
        </is>
      </c>
      <c r="J3902" s="97" t="n"/>
      <c r="K3902" s="37">
        <f>IFERROR(VLOOKUP(E3902,'أرصدة المخزن'!$A:$H,8,0),"")</f>
        <v/>
      </c>
    </row>
    <row r="3903" ht="18" customHeight="1" s="138">
      <c r="A3903" s="97" t="n">
        <v>3897</v>
      </c>
      <c r="B3903" s="98" t="n"/>
      <c r="C3903" s="113" t="n"/>
      <c r="D3903" s="113" t="n"/>
      <c r="E3903" s="114" t="n"/>
      <c r="F3903" s="28">
        <f>IFERROR(VLOOKUP(E3903,'أرصدة المخزن'!$A:$E,3,0),"")</f>
        <v/>
      </c>
      <c r="G3903" s="29">
        <f>IFERROR(VLOOKUP(E3903,'أرصدة المخزن'!$A:$H,4,FALSE),"")</f>
        <v/>
      </c>
      <c r="H3903" s="97" t="n"/>
      <c r="I3903" s="28" t="inlineStr">
        <is>
          <t>صرف</t>
        </is>
      </c>
      <c r="J3903" s="97" t="n"/>
      <c r="K3903" s="37">
        <f>IFERROR(VLOOKUP(E3903,'أرصدة المخزن'!$A:$H,8,0),"")</f>
        <v/>
      </c>
    </row>
    <row r="3904" ht="18" customHeight="1" s="138">
      <c r="A3904" s="97" t="n">
        <v>3898</v>
      </c>
      <c r="B3904" s="98" t="n"/>
      <c r="C3904" s="113" t="n"/>
      <c r="D3904" s="113" t="n"/>
      <c r="E3904" s="114" t="n"/>
      <c r="F3904" s="28">
        <f>IFERROR(VLOOKUP(E3904,'أرصدة المخزن'!$A:$E,3,0),"")</f>
        <v/>
      </c>
      <c r="G3904" s="29">
        <f>IFERROR(VLOOKUP(E3904,'أرصدة المخزن'!$A:$H,4,FALSE),"")</f>
        <v/>
      </c>
      <c r="H3904" s="97" t="n"/>
      <c r="I3904" s="28" t="inlineStr">
        <is>
          <t>صرف</t>
        </is>
      </c>
      <c r="J3904" s="97" t="n"/>
      <c r="K3904" s="37">
        <f>IFERROR(VLOOKUP(E3904,'أرصدة المخزن'!$A:$H,8,0),"")</f>
        <v/>
      </c>
    </row>
    <row r="3905" ht="18" customHeight="1" s="138">
      <c r="A3905" s="97" t="n">
        <v>3899</v>
      </c>
      <c r="B3905" s="98" t="n"/>
      <c r="C3905" s="113" t="n"/>
      <c r="D3905" s="113" t="n"/>
      <c r="E3905" s="114" t="n"/>
      <c r="F3905" s="28">
        <f>IFERROR(VLOOKUP(E3905,'أرصدة المخزن'!$A:$E,3,0),"")</f>
        <v/>
      </c>
      <c r="G3905" s="29">
        <f>IFERROR(VLOOKUP(E3905,'أرصدة المخزن'!$A:$H,4,FALSE),"")</f>
        <v/>
      </c>
      <c r="H3905" s="97" t="n"/>
      <c r="I3905" s="28" t="inlineStr">
        <is>
          <t>صرف</t>
        </is>
      </c>
      <c r="J3905" s="97" t="n"/>
      <c r="K3905" s="37">
        <f>IFERROR(VLOOKUP(E3905,'أرصدة المخزن'!$A:$H,8,0),"")</f>
        <v/>
      </c>
    </row>
    <row r="3906" ht="18" customHeight="1" s="138">
      <c r="A3906" s="97" t="n">
        <v>3900</v>
      </c>
      <c r="B3906" s="98" t="n"/>
      <c r="C3906" s="113" t="n"/>
      <c r="D3906" s="113" t="n"/>
      <c r="E3906" s="114" t="n"/>
      <c r="F3906" s="28">
        <f>IFERROR(VLOOKUP(E3906,'أرصدة المخزن'!$A:$E,3,0),"")</f>
        <v/>
      </c>
      <c r="G3906" s="29">
        <f>IFERROR(VLOOKUP(E3906,'أرصدة المخزن'!$A:$H,4,FALSE),"")</f>
        <v/>
      </c>
      <c r="H3906" s="97" t="n"/>
      <c r="I3906" s="28" t="inlineStr">
        <is>
          <t>صرف</t>
        </is>
      </c>
      <c r="J3906" s="97" t="n"/>
      <c r="K3906" s="37">
        <f>IFERROR(VLOOKUP(E3906,'أرصدة المخزن'!$A:$H,8,0),"")</f>
        <v/>
      </c>
    </row>
    <row r="3907" ht="18" customHeight="1" s="138">
      <c r="A3907" s="97" t="n">
        <v>3901</v>
      </c>
      <c r="B3907" s="98" t="n"/>
      <c r="C3907" s="113" t="n"/>
      <c r="D3907" s="113" t="n"/>
      <c r="E3907" s="114" t="n"/>
      <c r="F3907" s="28">
        <f>IFERROR(VLOOKUP(E3907,'أرصدة المخزن'!$A:$E,3,0),"")</f>
        <v/>
      </c>
      <c r="G3907" s="29">
        <f>IFERROR(VLOOKUP(E3907,'أرصدة المخزن'!$A:$H,4,FALSE),"")</f>
        <v/>
      </c>
      <c r="H3907" s="97" t="n"/>
      <c r="I3907" s="28" t="inlineStr">
        <is>
          <t>صرف</t>
        </is>
      </c>
      <c r="J3907" s="97" t="n"/>
      <c r="K3907" s="37">
        <f>IFERROR(VLOOKUP(E3907,'أرصدة المخزن'!$A:$H,8,0),"")</f>
        <v/>
      </c>
    </row>
    <row r="3908" ht="18" customHeight="1" s="138">
      <c r="A3908" s="97" t="n">
        <v>3902</v>
      </c>
      <c r="B3908" s="98" t="n"/>
      <c r="C3908" s="113" t="n"/>
      <c r="D3908" s="113" t="n"/>
      <c r="E3908" s="114" t="n"/>
      <c r="F3908" s="28">
        <f>IFERROR(VLOOKUP(E3908,'أرصدة المخزن'!$A:$E,3,0),"")</f>
        <v/>
      </c>
      <c r="G3908" s="29">
        <f>IFERROR(VLOOKUP(E3908,'أرصدة المخزن'!$A:$H,4,FALSE),"")</f>
        <v/>
      </c>
      <c r="H3908" s="97" t="n"/>
      <c r="I3908" s="28" t="inlineStr">
        <is>
          <t>صرف</t>
        </is>
      </c>
      <c r="J3908" s="97" t="n"/>
      <c r="K3908" s="37">
        <f>IFERROR(VLOOKUP(E3908,'أرصدة المخزن'!$A:$H,8,0),"")</f>
        <v/>
      </c>
    </row>
    <row r="3909" ht="18" customHeight="1" s="138">
      <c r="A3909" s="97" t="n">
        <v>3903</v>
      </c>
      <c r="B3909" s="98" t="n"/>
      <c r="C3909" s="113" t="n"/>
      <c r="D3909" s="113" t="n"/>
      <c r="E3909" s="114" t="n"/>
      <c r="F3909" s="28">
        <f>IFERROR(VLOOKUP(E3909,'أرصدة المخزن'!$A:$E,3,0),"")</f>
        <v/>
      </c>
      <c r="G3909" s="29">
        <f>IFERROR(VLOOKUP(E3909,'أرصدة المخزن'!$A:$H,4,FALSE),"")</f>
        <v/>
      </c>
      <c r="H3909" s="97" t="n"/>
      <c r="I3909" s="28" t="inlineStr">
        <is>
          <t>صرف</t>
        </is>
      </c>
      <c r="J3909" s="97" t="n"/>
      <c r="K3909" s="37">
        <f>IFERROR(VLOOKUP(E3909,'أرصدة المخزن'!$A:$H,8,0),"")</f>
        <v/>
      </c>
    </row>
    <row r="3910" ht="18" customHeight="1" s="138">
      <c r="A3910" s="97" t="n">
        <v>3904</v>
      </c>
      <c r="B3910" s="98" t="n"/>
      <c r="C3910" s="113" t="n"/>
      <c r="D3910" s="113" t="n"/>
      <c r="E3910" s="114" t="n"/>
      <c r="F3910" s="28">
        <f>IFERROR(VLOOKUP(E3910,'أرصدة المخزن'!$A:$E,3,0),"")</f>
        <v/>
      </c>
      <c r="G3910" s="29">
        <f>IFERROR(VLOOKUP(E3910,'أرصدة المخزن'!$A:$H,4,FALSE),"")</f>
        <v/>
      </c>
      <c r="H3910" s="97" t="n"/>
      <c r="I3910" s="28" t="inlineStr">
        <is>
          <t>صرف</t>
        </is>
      </c>
      <c r="J3910" s="97" t="n"/>
      <c r="K3910" s="37">
        <f>IFERROR(VLOOKUP(E3910,'أرصدة المخزن'!$A:$H,8,0),"")</f>
        <v/>
      </c>
    </row>
    <row r="3911" ht="18" customHeight="1" s="138">
      <c r="A3911" s="97" t="n">
        <v>3905</v>
      </c>
      <c r="B3911" s="98" t="n"/>
      <c r="C3911" s="113" t="n"/>
      <c r="D3911" s="113" t="n"/>
      <c r="E3911" s="114" t="n"/>
      <c r="F3911" s="28">
        <f>IFERROR(VLOOKUP(E3911,'أرصدة المخزن'!$A:$E,3,0),"")</f>
        <v/>
      </c>
      <c r="G3911" s="29">
        <f>IFERROR(VLOOKUP(E3911,'أرصدة المخزن'!$A:$H,4,FALSE),"")</f>
        <v/>
      </c>
      <c r="H3911" s="97" t="n"/>
      <c r="I3911" s="28" t="inlineStr">
        <is>
          <t>صرف</t>
        </is>
      </c>
      <c r="J3911" s="97" t="n"/>
      <c r="K3911" s="37">
        <f>IFERROR(VLOOKUP(E3911,'أرصدة المخزن'!$A:$H,8,0),"")</f>
        <v/>
      </c>
    </row>
    <row r="3912" ht="18" customHeight="1" s="138">
      <c r="A3912" s="97" t="n">
        <v>3906</v>
      </c>
      <c r="B3912" s="98" t="n"/>
      <c r="C3912" s="113" t="n"/>
      <c r="D3912" s="113" t="n"/>
      <c r="E3912" s="114" t="n"/>
      <c r="F3912" s="28">
        <f>IFERROR(VLOOKUP(E3912,'أرصدة المخزن'!$A:$E,3,0),"")</f>
        <v/>
      </c>
      <c r="G3912" s="29">
        <f>IFERROR(VLOOKUP(E3912,'أرصدة المخزن'!$A:$H,4,FALSE),"")</f>
        <v/>
      </c>
      <c r="H3912" s="97" t="n"/>
      <c r="I3912" s="28" t="inlineStr">
        <is>
          <t>صرف</t>
        </is>
      </c>
      <c r="J3912" s="97" t="n"/>
      <c r="K3912" s="37">
        <f>IFERROR(VLOOKUP(E3912,'أرصدة المخزن'!$A:$H,8,0),"")</f>
        <v/>
      </c>
    </row>
    <row r="3913" ht="18" customHeight="1" s="138">
      <c r="A3913" s="97" t="n">
        <v>3907</v>
      </c>
      <c r="B3913" s="98" t="n"/>
      <c r="C3913" s="113" t="n"/>
      <c r="D3913" s="113" t="n"/>
      <c r="E3913" s="114" t="n"/>
      <c r="F3913" s="28">
        <f>IFERROR(VLOOKUP(E3913,'أرصدة المخزن'!$A:$E,3,0),"")</f>
        <v/>
      </c>
      <c r="G3913" s="29">
        <f>IFERROR(VLOOKUP(E3913,'أرصدة المخزن'!$A:$H,4,FALSE),"")</f>
        <v/>
      </c>
      <c r="H3913" s="97" t="n"/>
      <c r="I3913" s="28" t="inlineStr">
        <is>
          <t>صرف</t>
        </is>
      </c>
      <c r="J3913" s="97" t="n"/>
      <c r="K3913" s="37">
        <f>IFERROR(VLOOKUP(E3913,'أرصدة المخزن'!$A:$H,8,0),"")</f>
        <v/>
      </c>
    </row>
    <row r="3914" ht="18" customHeight="1" s="138">
      <c r="A3914" s="97" t="n">
        <v>3908</v>
      </c>
      <c r="B3914" s="98" t="n"/>
      <c r="C3914" s="113" t="n"/>
      <c r="D3914" s="113" t="n"/>
      <c r="E3914" s="114" t="n"/>
      <c r="F3914" s="28">
        <f>IFERROR(VLOOKUP(E3914,'أرصدة المخزن'!$A:$E,3,0),"")</f>
        <v/>
      </c>
      <c r="G3914" s="29">
        <f>IFERROR(VLOOKUP(E3914,'أرصدة المخزن'!$A:$H,4,FALSE),"")</f>
        <v/>
      </c>
      <c r="H3914" s="97" t="n"/>
      <c r="I3914" s="28" t="inlineStr">
        <is>
          <t>صرف</t>
        </is>
      </c>
      <c r="J3914" s="97" t="n"/>
      <c r="K3914" s="37">
        <f>IFERROR(VLOOKUP(E3914,'أرصدة المخزن'!$A:$H,8,0),"")</f>
        <v/>
      </c>
    </row>
    <row r="3915" ht="18" customHeight="1" s="138">
      <c r="A3915" s="97" t="n">
        <v>3909</v>
      </c>
      <c r="B3915" s="98" t="n"/>
      <c r="C3915" s="113" t="n"/>
      <c r="D3915" s="113" t="n"/>
      <c r="E3915" s="114" t="n"/>
      <c r="F3915" s="28">
        <f>IFERROR(VLOOKUP(E3915,'أرصدة المخزن'!$A:$E,3,0),"")</f>
        <v/>
      </c>
      <c r="G3915" s="29">
        <f>IFERROR(VLOOKUP(E3915,'أرصدة المخزن'!$A:$H,4,FALSE),"")</f>
        <v/>
      </c>
      <c r="H3915" s="97" t="n"/>
      <c r="I3915" s="28" t="inlineStr">
        <is>
          <t>صرف</t>
        </is>
      </c>
      <c r="J3915" s="97" t="n"/>
      <c r="K3915" s="37">
        <f>IFERROR(VLOOKUP(E3915,'أرصدة المخزن'!$A:$H,8,0),"")</f>
        <v/>
      </c>
    </row>
    <row r="3916" ht="18" customHeight="1" s="138">
      <c r="A3916" s="97" t="n">
        <v>3910</v>
      </c>
      <c r="B3916" s="98" t="n"/>
      <c r="C3916" s="113" t="n"/>
      <c r="D3916" s="113" t="n"/>
      <c r="E3916" s="114" t="n"/>
      <c r="F3916" s="28">
        <f>IFERROR(VLOOKUP(E3916,'أرصدة المخزن'!$A:$E,3,0),"")</f>
        <v/>
      </c>
      <c r="G3916" s="29">
        <f>IFERROR(VLOOKUP(E3916,'أرصدة المخزن'!$A:$H,4,FALSE),"")</f>
        <v/>
      </c>
      <c r="H3916" s="97" t="n"/>
      <c r="I3916" s="28" t="inlineStr">
        <is>
          <t>صرف</t>
        </is>
      </c>
      <c r="J3916" s="97" t="n"/>
      <c r="K3916" s="37">
        <f>IFERROR(VLOOKUP(E3916,'أرصدة المخزن'!$A:$H,8,0),"")</f>
        <v/>
      </c>
    </row>
    <row r="3917" ht="18" customHeight="1" s="138">
      <c r="A3917" s="97" t="n">
        <v>3911</v>
      </c>
      <c r="B3917" s="98" t="n"/>
      <c r="C3917" s="113" t="n"/>
      <c r="D3917" s="113" t="n"/>
      <c r="E3917" s="114" t="n"/>
      <c r="F3917" s="28">
        <f>IFERROR(VLOOKUP(E3917,'أرصدة المخزن'!$A:$E,3,0),"")</f>
        <v/>
      </c>
      <c r="G3917" s="29">
        <f>IFERROR(VLOOKUP(E3917,'أرصدة المخزن'!$A:$H,4,FALSE),"")</f>
        <v/>
      </c>
      <c r="H3917" s="97" t="n"/>
      <c r="I3917" s="28" t="inlineStr">
        <is>
          <t>صرف</t>
        </is>
      </c>
      <c r="J3917" s="97" t="n"/>
      <c r="K3917" s="37">
        <f>IFERROR(VLOOKUP(E3917,'أرصدة المخزن'!$A:$H,8,0),"")</f>
        <v/>
      </c>
    </row>
    <row r="3918" ht="18" customHeight="1" s="138">
      <c r="A3918" s="97" t="n">
        <v>3912</v>
      </c>
      <c r="B3918" s="98" t="n"/>
      <c r="C3918" s="113" t="n"/>
      <c r="D3918" s="113" t="n"/>
      <c r="E3918" s="114" t="n"/>
      <c r="F3918" s="28">
        <f>IFERROR(VLOOKUP(E3918,'أرصدة المخزن'!$A:$E,3,0),"")</f>
        <v/>
      </c>
      <c r="G3918" s="29">
        <f>IFERROR(VLOOKUP(E3918,'أرصدة المخزن'!$A:$H,4,FALSE),"")</f>
        <v/>
      </c>
      <c r="H3918" s="97" t="n"/>
      <c r="I3918" s="28" t="inlineStr">
        <is>
          <t>صرف</t>
        </is>
      </c>
      <c r="J3918" s="97" t="n"/>
      <c r="K3918" s="37">
        <f>IFERROR(VLOOKUP(E3918,'أرصدة المخزن'!$A:$H,8,0),"")</f>
        <v/>
      </c>
    </row>
    <row r="3919" ht="18" customHeight="1" s="138">
      <c r="A3919" s="97" t="n">
        <v>3913</v>
      </c>
      <c r="B3919" s="98" t="n"/>
      <c r="C3919" s="113" t="n"/>
      <c r="D3919" s="113" t="n"/>
      <c r="E3919" s="114" t="n"/>
      <c r="F3919" s="28">
        <f>IFERROR(VLOOKUP(E3919,'أرصدة المخزن'!$A:$E,3,0),"")</f>
        <v/>
      </c>
      <c r="G3919" s="29">
        <f>IFERROR(VLOOKUP(E3919,'أرصدة المخزن'!$A:$H,4,FALSE),"")</f>
        <v/>
      </c>
      <c r="H3919" s="97" t="n"/>
      <c r="I3919" s="28" t="inlineStr">
        <is>
          <t>صرف</t>
        </is>
      </c>
      <c r="J3919" s="97" t="n"/>
      <c r="K3919" s="37">
        <f>IFERROR(VLOOKUP(E3919,'أرصدة المخزن'!$A:$H,8,0),"")</f>
        <v/>
      </c>
    </row>
    <row r="3920" ht="18" customHeight="1" s="138">
      <c r="A3920" s="97" t="n">
        <v>3914</v>
      </c>
      <c r="B3920" s="98" t="n"/>
      <c r="C3920" s="113" t="n"/>
      <c r="D3920" s="113" t="n"/>
      <c r="E3920" s="114" t="n"/>
      <c r="F3920" s="28">
        <f>IFERROR(VLOOKUP(E3920,'أرصدة المخزن'!$A:$E,3,0),"")</f>
        <v/>
      </c>
      <c r="G3920" s="29">
        <f>IFERROR(VLOOKUP(E3920,'أرصدة المخزن'!$A:$H,4,FALSE),"")</f>
        <v/>
      </c>
      <c r="H3920" s="97" t="n"/>
      <c r="I3920" s="28" t="inlineStr">
        <is>
          <t>صرف</t>
        </is>
      </c>
      <c r="J3920" s="97" t="n"/>
      <c r="K3920" s="37">
        <f>IFERROR(VLOOKUP(E3920,'أرصدة المخزن'!$A:$H,8,0),"")</f>
        <v/>
      </c>
    </row>
    <row r="3921" ht="18" customHeight="1" s="138">
      <c r="A3921" s="97" t="n">
        <v>3915</v>
      </c>
      <c r="B3921" s="98" t="n"/>
      <c r="C3921" s="113" t="n"/>
      <c r="D3921" s="113" t="n"/>
      <c r="E3921" s="114" t="n"/>
      <c r="F3921" s="28">
        <f>IFERROR(VLOOKUP(E3921,'أرصدة المخزن'!$A:$E,3,0),"")</f>
        <v/>
      </c>
      <c r="G3921" s="29">
        <f>IFERROR(VLOOKUP(E3921,'أرصدة المخزن'!$A:$H,4,FALSE),"")</f>
        <v/>
      </c>
      <c r="H3921" s="97" t="n"/>
      <c r="I3921" s="28" t="inlineStr">
        <is>
          <t>صرف</t>
        </is>
      </c>
      <c r="J3921" s="97" t="n"/>
      <c r="K3921" s="37">
        <f>IFERROR(VLOOKUP(E3921,'أرصدة المخزن'!$A:$H,8,0),"")</f>
        <v/>
      </c>
    </row>
    <row r="3922" ht="18" customHeight="1" s="138">
      <c r="A3922" s="97" t="n">
        <v>3916</v>
      </c>
      <c r="B3922" s="98" t="n"/>
      <c r="C3922" s="113" t="n"/>
      <c r="D3922" s="113" t="n"/>
      <c r="E3922" s="114" t="n"/>
      <c r="F3922" s="28">
        <f>IFERROR(VLOOKUP(E3922,'أرصدة المخزن'!$A:$E,3,0),"")</f>
        <v/>
      </c>
      <c r="G3922" s="29">
        <f>IFERROR(VLOOKUP(E3922,'أرصدة المخزن'!$A:$H,4,FALSE),"")</f>
        <v/>
      </c>
      <c r="H3922" s="97" t="n"/>
      <c r="I3922" s="28" t="inlineStr">
        <is>
          <t>صرف</t>
        </is>
      </c>
      <c r="J3922" s="97" t="n"/>
      <c r="K3922" s="37">
        <f>IFERROR(VLOOKUP(E3922,'أرصدة المخزن'!$A:$H,8,0),"")</f>
        <v/>
      </c>
    </row>
    <row r="3923" ht="18" customHeight="1" s="138">
      <c r="A3923" s="97" t="n">
        <v>3917</v>
      </c>
      <c r="B3923" s="98" t="n"/>
      <c r="C3923" s="113" t="n"/>
      <c r="D3923" s="113" t="n"/>
      <c r="E3923" s="114" t="n"/>
      <c r="F3923" s="28">
        <f>IFERROR(VLOOKUP(E3923,'أرصدة المخزن'!$A:$E,3,0),"")</f>
        <v/>
      </c>
      <c r="G3923" s="29">
        <f>IFERROR(VLOOKUP(E3923,'أرصدة المخزن'!$A:$H,4,FALSE),"")</f>
        <v/>
      </c>
      <c r="H3923" s="97" t="n"/>
      <c r="I3923" s="28" t="inlineStr">
        <is>
          <t>صرف</t>
        </is>
      </c>
      <c r="J3923" s="97" t="n"/>
      <c r="K3923" s="37">
        <f>IFERROR(VLOOKUP(E3923,'أرصدة المخزن'!$A:$H,8,0),"")</f>
        <v/>
      </c>
    </row>
    <row r="3924" ht="18" customHeight="1" s="138">
      <c r="A3924" s="97" t="n">
        <v>3918</v>
      </c>
      <c r="B3924" s="98" t="n"/>
      <c r="C3924" s="113" t="n"/>
      <c r="D3924" s="113" t="n"/>
      <c r="E3924" s="114" t="n"/>
      <c r="F3924" s="28">
        <f>IFERROR(VLOOKUP(E3924,'أرصدة المخزن'!$A:$E,3,0),"")</f>
        <v/>
      </c>
      <c r="G3924" s="29">
        <f>IFERROR(VLOOKUP(E3924,'أرصدة المخزن'!$A:$H,4,FALSE),"")</f>
        <v/>
      </c>
      <c r="H3924" s="97" t="n"/>
      <c r="I3924" s="28" t="inlineStr">
        <is>
          <t>صرف</t>
        </is>
      </c>
      <c r="J3924" s="97" t="n"/>
      <c r="K3924" s="37">
        <f>IFERROR(VLOOKUP(E3924,'أرصدة المخزن'!$A:$H,8,0),"")</f>
        <v/>
      </c>
    </row>
    <row r="3925" ht="18" customHeight="1" s="138">
      <c r="A3925" s="97" t="n">
        <v>3919</v>
      </c>
      <c r="B3925" s="98" t="n"/>
      <c r="C3925" s="113" t="n"/>
      <c r="D3925" s="113" t="n"/>
      <c r="E3925" s="114" t="n"/>
      <c r="F3925" s="28">
        <f>IFERROR(VLOOKUP(E3925,'أرصدة المخزن'!$A:$E,3,0),"")</f>
        <v/>
      </c>
      <c r="G3925" s="29">
        <f>IFERROR(VLOOKUP(E3925,'أرصدة المخزن'!$A:$H,4,FALSE),"")</f>
        <v/>
      </c>
      <c r="H3925" s="97" t="n"/>
      <c r="I3925" s="28" t="inlineStr">
        <is>
          <t>صرف</t>
        </is>
      </c>
      <c r="J3925" s="97" t="n"/>
      <c r="K3925" s="37">
        <f>IFERROR(VLOOKUP(E3925,'أرصدة المخزن'!$A:$H,8,0),"")</f>
        <v/>
      </c>
    </row>
    <row r="3926" ht="18" customHeight="1" s="138">
      <c r="A3926" s="97" t="n">
        <v>3920</v>
      </c>
      <c r="B3926" s="98" t="n"/>
      <c r="C3926" s="113" t="n"/>
      <c r="D3926" s="113" t="n"/>
      <c r="E3926" s="114" t="n"/>
      <c r="F3926" s="28">
        <f>IFERROR(VLOOKUP(E3926,'أرصدة المخزن'!$A:$E,3,0),"")</f>
        <v/>
      </c>
      <c r="G3926" s="29">
        <f>IFERROR(VLOOKUP(E3926,'أرصدة المخزن'!$A:$H,4,FALSE),"")</f>
        <v/>
      </c>
      <c r="H3926" s="97" t="n"/>
      <c r="I3926" s="28" t="inlineStr">
        <is>
          <t>صرف</t>
        </is>
      </c>
      <c r="J3926" s="97" t="n"/>
      <c r="K3926" s="37">
        <f>IFERROR(VLOOKUP(E3926,'أرصدة المخزن'!$A:$H,8,0),"")</f>
        <v/>
      </c>
    </row>
    <row r="3927" ht="18" customHeight="1" s="138">
      <c r="A3927" s="97" t="n">
        <v>3921</v>
      </c>
      <c r="B3927" s="98" t="n"/>
      <c r="C3927" s="113" t="n"/>
      <c r="D3927" s="113" t="n"/>
      <c r="E3927" s="114" t="n"/>
      <c r="F3927" s="28">
        <f>IFERROR(VLOOKUP(E3927,'أرصدة المخزن'!$A:$E,3,0),"")</f>
        <v/>
      </c>
      <c r="G3927" s="29">
        <f>IFERROR(VLOOKUP(E3927,'أرصدة المخزن'!$A:$H,4,FALSE),"")</f>
        <v/>
      </c>
      <c r="H3927" s="97" t="n"/>
      <c r="I3927" s="28" t="inlineStr">
        <is>
          <t>صرف</t>
        </is>
      </c>
      <c r="J3927" s="97" t="n"/>
      <c r="K3927" s="37">
        <f>IFERROR(VLOOKUP(E3927,'أرصدة المخزن'!$A:$H,8,0),"")</f>
        <v/>
      </c>
    </row>
    <row r="3928" ht="18" customHeight="1" s="138">
      <c r="A3928" s="97" t="n">
        <v>3922</v>
      </c>
      <c r="B3928" s="98" t="n"/>
      <c r="C3928" s="113" t="n"/>
      <c r="D3928" s="113" t="n"/>
      <c r="E3928" s="114" t="n"/>
      <c r="F3928" s="28">
        <f>IFERROR(VLOOKUP(E3928,'أرصدة المخزن'!$A:$E,3,0),"")</f>
        <v/>
      </c>
      <c r="G3928" s="29">
        <f>IFERROR(VLOOKUP(E3928,'أرصدة المخزن'!$A:$H,4,FALSE),"")</f>
        <v/>
      </c>
      <c r="H3928" s="97" t="n"/>
      <c r="I3928" s="28" t="inlineStr">
        <is>
          <t>صرف</t>
        </is>
      </c>
      <c r="J3928" s="97" t="n"/>
      <c r="K3928" s="37">
        <f>IFERROR(VLOOKUP(E3928,'أرصدة المخزن'!$A:$H,8,0),"")</f>
        <v/>
      </c>
    </row>
    <row r="3929" ht="18" customHeight="1" s="138">
      <c r="A3929" s="97" t="n">
        <v>3923</v>
      </c>
      <c r="B3929" s="98" t="n"/>
      <c r="C3929" s="113" t="n"/>
      <c r="D3929" s="113" t="n"/>
      <c r="E3929" s="114" t="n"/>
      <c r="F3929" s="28">
        <f>IFERROR(VLOOKUP(E3929,'أرصدة المخزن'!$A:$E,3,0),"")</f>
        <v/>
      </c>
      <c r="G3929" s="29">
        <f>IFERROR(VLOOKUP(E3929,'أرصدة المخزن'!$A:$H,4,FALSE),"")</f>
        <v/>
      </c>
      <c r="H3929" s="97" t="n"/>
      <c r="I3929" s="28" t="inlineStr">
        <is>
          <t>صرف</t>
        </is>
      </c>
      <c r="J3929" s="97" t="n"/>
      <c r="K3929" s="37">
        <f>IFERROR(VLOOKUP(E3929,'أرصدة المخزن'!$A:$H,8,0),"")</f>
        <v/>
      </c>
    </row>
    <row r="3930" ht="18" customHeight="1" s="138">
      <c r="A3930" s="97" t="n">
        <v>3924</v>
      </c>
      <c r="B3930" s="98" t="n"/>
      <c r="C3930" s="113" t="n"/>
      <c r="D3930" s="113" t="n"/>
      <c r="E3930" s="114" t="n"/>
      <c r="F3930" s="28">
        <f>IFERROR(VLOOKUP(E3930,'أرصدة المخزن'!$A:$E,3,0),"")</f>
        <v/>
      </c>
      <c r="G3930" s="29">
        <f>IFERROR(VLOOKUP(E3930,'أرصدة المخزن'!$A:$H,4,FALSE),"")</f>
        <v/>
      </c>
      <c r="H3930" s="97" t="n"/>
      <c r="I3930" s="28" t="inlineStr">
        <is>
          <t>صرف</t>
        </is>
      </c>
      <c r="J3930" s="97" t="n"/>
      <c r="K3930" s="37">
        <f>IFERROR(VLOOKUP(E3930,'أرصدة المخزن'!$A:$H,8,0),"")</f>
        <v/>
      </c>
    </row>
    <row r="3931" ht="18" customHeight="1" s="138">
      <c r="A3931" s="97" t="n">
        <v>3925</v>
      </c>
      <c r="B3931" s="98" t="n"/>
      <c r="C3931" s="113" t="n"/>
      <c r="D3931" s="113" t="n"/>
      <c r="E3931" s="114" t="n"/>
      <c r="F3931" s="28">
        <f>IFERROR(VLOOKUP(E3931,'أرصدة المخزن'!$A:$E,3,0),"")</f>
        <v/>
      </c>
      <c r="G3931" s="29">
        <f>IFERROR(VLOOKUP(E3931,'أرصدة المخزن'!$A:$H,4,FALSE),"")</f>
        <v/>
      </c>
      <c r="H3931" s="97" t="n"/>
      <c r="I3931" s="28" t="inlineStr">
        <is>
          <t>صرف</t>
        </is>
      </c>
      <c r="J3931" s="97" t="n"/>
      <c r="K3931" s="37">
        <f>IFERROR(VLOOKUP(E3931,'أرصدة المخزن'!$A:$H,8,0),"")</f>
        <v/>
      </c>
    </row>
    <row r="3932" ht="18" customHeight="1" s="138">
      <c r="A3932" s="97" t="n">
        <v>3926</v>
      </c>
      <c r="B3932" s="98" t="n"/>
      <c r="C3932" s="113" t="n"/>
      <c r="D3932" s="113" t="n"/>
      <c r="E3932" s="114" t="n"/>
      <c r="F3932" s="28">
        <f>IFERROR(VLOOKUP(E3932,'أرصدة المخزن'!$A:$E,3,0),"")</f>
        <v/>
      </c>
      <c r="G3932" s="29">
        <f>IFERROR(VLOOKUP(E3932,'أرصدة المخزن'!$A:$H,4,FALSE),"")</f>
        <v/>
      </c>
      <c r="H3932" s="97" t="n"/>
      <c r="I3932" s="28" t="inlineStr">
        <is>
          <t>صرف</t>
        </is>
      </c>
      <c r="J3932" s="97" t="n"/>
      <c r="K3932" s="37">
        <f>IFERROR(VLOOKUP(E3932,'أرصدة المخزن'!$A:$H,8,0),"")</f>
        <v/>
      </c>
    </row>
    <row r="3933" ht="18" customHeight="1" s="138">
      <c r="A3933" s="97" t="n">
        <v>3927</v>
      </c>
      <c r="B3933" s="98" t="n"/>
      <c r="C3933" s="113" t="n"/>
      <c r="D3933" s="113" t="n"/>
      <c r="E3933" s="114" t="n"/>
      <c r="F3933" s="28">
        <f>IFERROR(VLOOKUP(E3933,'أرصدة المخزن'!$A:$E,3,0),"")</f>
        <v/>
      </c>
      <c r="G3933" s="29">
        <f>IFERROR(VLOOKUP(E3933,'أرصدة المخزن'!$A:$H,4,FALSE),"")</f>
        <v/>
      </c>
      <c r="H3933" s="97" t="n"/>
      <c r="I3933" s="28" t="inlineStr">
        <is>
          <t>صرف</t>
        </is>
      </c>
      <c r="J3933" s="97" t="n"/>
      <c r="K3933" s="37">
        <f>IFERROR(VLOOKUP(E3933,'أرصدة المخزن'!$A:$H,8,0),"")</f>
        <v/>
      </c>
    </row>
    <row r="3934" ht="18" customHeight="1" s="138">
      <c r="A3934" s="97" t="n">
        <v>3928</v>
      </c>
      <c r="B3934" s="98" t="n"/>
      <c r="C3934" s="113" t="n"/>
      <c r="D3934" s="113" t="n"/>
      <c r="E3934" s="114" t="n"/>
      <c r="F3934" s="28">
        <f>IFERROR(VLOOKUP(E3934,'أرصدة المخزن'!$A:$E,3,0),"")</f>
        <v/>
      </c>
      <c r="G3934" s="29">
        <f>IFERROR(VLOOKUP(E3934,'أرصدة المخزن'!$A:$H,4,FALSE),"")</f>
        <v/>
      </c>
      <c r="H3934" s="97" t="n"/>
      <c r="I3934" s="28" t="inlineStr">
        <is>
          <t>صرف</t>
        </is>
      </c>
      <c r="J3934" s="97" t="n"/>
      <c r="K3934" s="37">
        <f>IFERROR(VLOOKUP(E3934,'أرصدة المخزن'!$A:$H,8,0),"")</f>
        <v/>
      </c>
    </row>
    <row r="3935" ht="18" customHeight="1" s="138">
      <c r="A3935" s="97" t="n">
        <v>3929</v>
      </c>
      <c r="B3935" s="98" t="n"/>
      <c r="C3935" s="113" t="n"/>
      <c r="D3935" s="113" t="n"/>
      <c r="E3935" s="114" t="n"/>
      <c r="F3935" s="28">
        <f>IFERROR(VLOOKUP(E3935,'أرصدة المخزن'!$A:$E,3,0),"")</f>
        <v/>
      </c>
      <c r="G3935" s="29">
        <f>IFERROR(VLOOKUP(E3935,'أرصدة المخزن'!$A:$H,4,FALSE),"")</f>
        <v/>
      </c>
      <c r="H3935" s="97" t="n"/>
      <c r="I3935" s="28" t="inlineStr">
        <is>
          <t>صرف</t>
        </is>
      </c>
      <c r="J3935" s="97" t="n"/>
      <c r="K3935" s="37">
        <f>IFERROR(VLOOKUP(E3935,'أرصدة المخزن'!$A:$H,8,0),"")</f>
        <v/>
      </c>
    </row>
    <row r="3936" ht="18" customHeight="1" s="138">
      <c r="A3936" s="97" t="n">
        <v>3930</v>
      </c>
      <c r="B3936" s="98" t="n"/>
      <c r="C3936" s="113" t="n"/>
      <c r="D3936" s="113" t="n"/>
      <c r="E3936" s="114" t="n"/>
      <c r="F3936" s="28">
        <f>IFERROR(VLOOKUP(E3936,'أرصدة المخزن'!$A:$E,3,0),"")</f>
        <v/>
      </c>
      <c r="G3936" s="29">
        <f>IFERROR(VLOOKUP(E3936,'أرصدة المخزن'!$A:$H,4,FALSE),"")</f>
        <v/>
      </c>
      <c r="H3936" s="97" t="n"/>
      <c r="I3936" s="28" t="inlineStr">
        <is>
          <t>صرف</t>
        </is>
      </c>
      <c r="J3936" s="97" t="n"/>
      <c r="K3936" s="37">
        <f>IFERROR(VLOOKUP(E3936,'أرصدة المخزن'!$A:$H,8,0),"")</f>
        <v/>
      </c>
    </row>
    <row r="3937" ht="18" customHeight="1" s="138">
      <c r="A3937" s="97" t="n">
        <v>3931</v>
      </c>
      <c r="B3937" s="98" t="n"/>
      <c r="C3937" s="113" t="n"/>
      <c r="D3937" s="113" t="n"/>
      <c r="E3937" s="114" t="n"/>
      <c r="F3937" s="28">
        <f>IFERROR(VLOOKUP(E3937,'أرصدة المخزن'!$A:$E,3,0),"")</f>
        <v/>
      </c>
      <c r="G3937" s="29">
        <f>IFERROR(VLOOKUP(E3937,'أرصدة المخزن'!$A:$H,4,FALSE),"")</f>
        <v/>
      </c>
      <c r="H3937" s="97" t="n"/>
      <c r="I3937" s="28" t="inlineStr">
        <is>
          <t>صرف</t>
        </is>
      </c>
      <c r="J3937" s="97" t="n"/>
      <c r="K3937" s="37">
        <f>IFERROR(VLOOKUP(E3937,'أرصدة المخزن'!$A:$H,8,0),"")</f>
        <v/>
      </c>
    </row>
    <row r="3938" ht="18" customHeight="1" s="138">
      <c r="A3938" s="97" t="n">
        <v>3932</v>
      </c>
      <c r="B3938" s="98" t="n"/>
      <c r="C3938" s="113" t="n"/>
      <c r="D3938" s="113" t="n"/>
      <c r="E3938" s="114" t="n"/>
      <c r="F3938" s="28">
        <f>IFERROR(VLOOKUP(E3938,'أرصدة المخزن'!$A:$E,3,0),"")</f>
        <v/>
      </c>
      <c r="G3938" s="29">
        <f>IFERROR(VLOOKUP(E3938,'أرصدة المخزن'!$A:$H,4,FALSE),"")</f>
        <v/>
      </c>
      <c r="H3938" s="97" t="n"/>
      <c r="I3938" s="28" t="inlineStr">
        <is>
          <t>صرف</t>
        </is>
      </c>
      <c r="J3938" s="97" t="n"/>
      <c r="K3938" s="37">
        <f>IFERROR(VLOOKUP(E3938,'أرصدة المخزن'!$A:$H,8,0),"")</f>
        <v/>
      </c>
    </row>
    <row r="3939" ht="18" customHeight="1" s="138">
      <c r="A3939" s="97" t="n">
        <v>3933</v>
      </c>
      <c r="B3939" s="98" t="n"/>
      <c r="C3939" s="113" t="n"/>
      <c r="D3939" s="113" t="n"/>
      <c r="E3939" s="114" t="n"/>
      <c r="F3939" s="28">
        <f>IFERROR(VLOOKUP(E3939,'أرصدة المخزن'!$A:$E,3,0),"")</f>
        <v/>
      </c>
      <c r="G3939" s="29">
        <f>IFERROR(VLOOKUP(E3939,'أرصدة المخزن'!$A:$H,4,FALSE),"")</f>
        <v/>
      </c>
      <c r="H3939" s="97" t="n"/>
      <c r="I3939" s="28" t="inlineStr">
        <is>
          <t>صرف</t>
        </is>
      </c>
      <c r="J3939" s="97" t="n"/>
      <c r="K3939" s="37">
        <f>IFERROR(VLOOKUP(E3939,'أرصدة المخزن'!$A:$H,8,0),"")</f>
        <v/>
      </c>
    </row>
    <row r="3940" ht="18" customHeight="1" s="138">
      <c r="A3940" s="97" t="n">
        <v>3934</v>
      </c>
      <c r="B3940" s="98" t="n"/>
      <c r="C3940" s="113" t="n"/>
      <c r="D3940" s="113" t="n"/>
      <c r="E3940" s="114" t="n"/>
      <c r="F3940" s="28">
        <f>IFERROR(VLOOKUP(E3940,'أرصدة المخزن'!$A:$E,3,0),"")</f>
        <v/>
      </c>
      <c r="G3940" s="29">
        <f>IFERROR(VLOOKUP(E3940,'أرصدة المخزن'!$A:$H,4,FALSE),"")</f>
        <v/>
      </c>
      <c r="H3940" s="97" t="n"/>
      <c r="I3940" s="28" t="inlineStr">
        <is>
          <t>صرف</t>
        </is>
      </c>
      <c r="J3940" s="97" t="n"/>
      <c r="K3940" s="37">
        <f>IFERROR(VLOOKUP(E3940,'أرصدة المخزن'!$A:$H,8,0),"")</f>
        <v/>
      </c>
    </row>
    <row r="3941" ht="18" customHeight="1" s="138">
      <c r="A3941" s="97" t="n">
        <v>3935</v>
      </c>
      <c r="B3941" s="98" t="n"/>
      <c r="C3941" s="113" t="n"/>
      <c r="D3941" s="113" t="n"/>
      <c r="E3941" s="114" t="n"/>
      <c r="F3941" s="28">
        <f>IFERROR(VLOOKUP(E3941,'أرصدة المخزن'!$A:$E,3,0),"")</f>
        <v/>
      </c>
      <c r="G3941" s="29">
        <f>IFERROR(VLOOKUP(E3941,'أرصدة المخزن'!$A:$H,4,FALSE),"")</f>
        <v/>
      </c>
      <c r="H3941" s="97" t="n"/>
      <c r="I3941" s="28" t="inlineStr">
        <is>
          <t>صرف</t>
        </is>
      </c>
      <c r="J3941" s="97" t="n"/>
      <c r="K3941" s="37">
        <f>IFERROR(VLOOKUP(E3941,'أرصدة المخزن'!$A:$H,8,0),"")</f>
        <v/>
      </c>
    </row>
    <row r="3942" ht="18" customHeight="1" s="138">
      <c r="A3942" s="97" t="n">
        <v>3936</v>
      </c>
      <c r="B3942" s="98" t="n"/>
      <c r="C3942" s="113" t="n"/>
      <c r="D3942" s="113" t="n"/>
      <c r="E3942" s="114" t="n"/>
      <c r="F3942" s="28">
        <f>IFERROR(VLOOKUP(E3942,'أرصدة المخزن'!$A:$E,3,0),"")</f>
        <v/>
      </c>
      <c r="G3942" s="29">
        <f>IFERROR(VLOOKUP(E3942,'أرصدة المخزن'!$A:$H,4,FALSE),"")</f>
        <v/>
      </c>
      <c r="H3942" s="97" t="n"/>
      <c r="I3942" s="28" t="inlineStr">
        <is>
          <t>صرف</t>
        </is>
      </c>
      <c r="J3942" s="97" t="n"/>
      <c r="K3942" s="37">
        <f>IFERROR(VLOOKUP(E3942,'أرصدة المخزن'!$A:$H,8,0),"")</f>
        <v/>
      </c>
    </row>
    <row r="3943" ht="18" customHeight="1" s="138">
      <c r="A3943" s="97" t="n">
        <v>3937</v>
      </c>
      <c r="B3943" s="98" t="n"/>
      <c r="C3943" s="113" t="n"/>
      <c r="D3943" s="113" t="n"/>
      <c r="E3943" s="114" t="n"/>
      <c r="F3943" s="28">
        <f>IFERROR(VLOOKUP(E3943,'أرصدة المخزن'!$A:$E,3,0),"")</f>
        <v/>
      </c>
      <c r="G3943" s="29">
        <f>IFERROR(VLOOKUP(E3943,'أرصدة المخزن'!$A:$H,4,FALSE),"")</f>
        <v/>
      </c>
      <c r="H3943" s="97" t="n"/>
      <c r="I3943" s="28" t="inlineStr">
        <is>
          <t>صرف</t>
        </is>
      </c>
      <c r="J3943" s="97" t="n"/>
      <c r="K3943" s="37">
        <f>IFERROR(VLOOKUP(E3943,'أرصدة المخزن'!$A:$H,8,0),"")</f>
        <v/>
      </c>
    </row>
    <row r="3944" ht="18" customHeight="1" s="138">
      <c r="A3944" s="97" t="n">
        <v>3938</v>
      </c>
      <c r="B3944" s="98" t="n"/>
      <c r="C3944" s="113" t="n"/>
      <c r="D3944" s="113" t="n"/>
      <c r="E3944" s="114" t="n"/>
      <c r="F3944" s="28">
        <f>IFERROR(VLOOKUP(E3944,'أرصدة المخزن'!$A:$E,3,0),"")</f>
        <v/>
      </c>
      <c r="G3944" s="29">
        <f>IFERROR(VLOOKUP(E3944,'أرصدة المخزن'!$A:$H,4,FALSE),"")</f>
        <v/>
      </c>
      <c r="H3944" s="97" t="n"/>
      <c r="I3944" s="28" t="inlineStr">
        <is>
          <t>صرف</t>
        </is>
      </c>
      <c r="J3944" s="97" t="n"/>
      <c r="K3944" s="37">
        <f>IFERROR(VLOOKUP(E3944,'أرصدة المخزن'!$A:$H,8,0),"")</f>
        <v/>
      </c>
    </row>
    <row r="3945" ht="18" customHeight="1" s="138">
      <c r="A3945" s="97" t="n">
        <v>3939</v>
      </c>
      <c r="B3945" s="98" t="n"/>
      <c r="C3945" s="113" t="n"/>
      <c r="D3945" s="113" t="n"/>
      <c r="E3945" s="114" t="n"/>
      <c r="F3945" s="28">
        <f>IFERROR(VLOOKUP(E3945,'أرصدة المخزن'!$A:$E,3,0),"")</f>
        <v/>
      </c>
      <c r="G3945" s="29">
        <f>IFERROR(VLOOKUP(E3945,'أرصدة المخزن'!$A:$H,4,FALSE),"")</f>
        <v/>
      </c>
      <c r="H3945" s="97" t="n"/>
      <c r="I3945" s="28" t="inlineStr">
        <is>
          <t>صرف</t>
        </is>
      </c>
      <c r="J3945" s="97" t="n"/>
      <c r="K3945" s="37">
        <f>IFERROR(VLOOKUP(E3945,'أرصدة المخزن'!$A:$H,8,0),"")</f>
        <v/>
      </c>
    </row>
    <row r="3946" ht="18" customHeight="1" s="138">
      <c r="A3946" s="97" t="n">
        <v>3940</v>
      </c>
      <c r="B3946" s="98" t="n"/>
      <c r="C3946" s="113" t="n"/>
      <c r="D3946" s="113" t="n"/>
      <c r="E3946" s="114" t="n"/>
      <c r="F3946" s="28">
        <f>IFERROR(VLOOKUP(E3946,'أرصدة المخزن'!$A:$E,3,0),"")</f>
        <v/>
      </c>
      <c r="G3946" s="29">
        <f>IFERROR(VLOOKUP(E3946,'أرصدة المخزن'!$A:$H,4,FALSE),"")</f>
        <v/>
      </c>
      <c r="H3946" s="97" t="n"/>
      <c r="I3946" s="28" t="inlineStr">
        <is>
          <t>صرف</t>
        </is>
      </c>
      <c r="J3946" s="97" t="n"/>
      <c r="K3946" s="37">
        <f>IFERROR(VLOOKUP(E3946,'أرصدة المخزن'!$A:$H,8,0),"")</f>
        <v/>
      </c>
    </row>
    <row r="3947" ht="18" customHeight="1" s="138">
      <c r="A3947" s="97" t="n">
        <v>3941</v>
      </c>
      <c r="B3947" s="98" t="n"/>
      <c r="C3947" s="113" t="n"/>
      <c r="D3947" s="113" t="n"/>
      <c r="E3947" s="114" t="n"/>
      <c r="F3947" s="28">
        <f>IFERROR(VLOOKUP(E3947,'أرصدة المخزن'!$A:$E,3,0),"")</f>
        <v/>
      </c>
      <c r="G3947" s="29">
        <f>IFERROR(VLOOKUP(E3947,'أرصدة المخزن'!$A:$H,4,FALSE),"")</f>
        <v/>
      </c>
      <c r="H3947" s="97" t="n"/>
      <c r="I3947" s="28" t="inlineStr">
        <is>
          <t>صرف</t>
        </is>
      </c>
      <c r="J3947" s="97" t="n"/>
      <c r="K3947" s="37">
        <f>IFERROR(VLOOKUP(E3947,'أرصدة المخزن'!$A:$H,8,0),"")</f>
        <v/>
      </c>
    </row>
    <row r="3948" ht="18" customHeight="1" s="138">
      <c r="A3948" s="97" t="n">
        <v>3942</v>
      </c>
      <c r="B3948" s="98" t="n"/>
      <c r="C3948" s="113" t="n"/>
      <c r="D3948" s="113" t="n"/>
      <c r="E3948" s="114" t="n"/>
      <c r="F3948" s="28">
        <f>IFERROR(VLOOKUP(E3948,'أرصدة المخزن'!$A:$E,3,0),"")</f>
        <v/>
      </c>
      <c r="G3948" s="29">
        <f>IFERROR(VLOOKUP(E3948,'أرصدة المخزن'!$A:$H,4,FALSE),"")</f>
        <v/>
      </c>
      <c r="H3948" s="97" t="n"/>
      <c r="I3948" s="28" t="inlineStr">
        <is>
          <t>صرف</t>
        </is>
      </c>
      <c r="J3948" s="97" t="n"/>
      <c r="K3948" s="37">
        <f>IFERROR(VLOOKUP(E3948,'أرصدة المخزن'!$A:$H,8,0),"")</f>
        <v/>
      </c>
    </row>
    <row r="3949" ht="18" customHeight="1" s="138">
      <c r="A3949" s="97" t="n">
        <v>3943</v>
      </c>
      <c r="B3949" s="98" t="n"/>
      <c r="C3949" s="113" t="n"/>
      <c r="D3949" s="113" t="n"/>
      <c r="E3949" s="114" t="n"/>
      <c r="F3949" s="28">
        <f>IFERROR(VLOOKUP(E3949,'أرصدة المخزن'!$A:$E,3,0),"")</f>
        <v/>
      </c>
      <c r="G3949" s="29">
        <f>IFERROR(VLOOKUP(E3949,'أرصدة المخزن'!$A:$H,4,FALSE),"")</f>
        <v/>
      </c>
      <c r="H3949" s="97" t="n"/>
      <c r="I3949" s="28" t="inlineStr">
        <is>
          <t>صرف</t>
        </is>
      </c>
      <c r="J3949" s="97" t="n"/>
      <c r="K3949" s="37">
        <f>IFERROR(VLOOKUP(E3949,'أرصدة المخزن'!$A:$H,8,0),"")</f>
        <v/>
      </c>
    </row>
    <row r="3950" ht="18" customHeight="1" s="138">
      <c r="A3950" s="97" t="n">
        <v>3944</v>
      </c>
      <c r="B3950" s="98" t="n"/>
      <c r="C3950" s="113" t="n"/>
      <c r="D3950" s="113" t="n"/>
      <c r="E3950" s="114" t="n"/>
      <c r="F3950" s="28">
        <f>IFERROR(VLOOKUP(E3950,'أرصدة المخزن'!$A:$E,3,0),"")</f>
        <v/>
      </c>
      <c r="G3950" s="29">
        <f>IFERROR(VLOOKUP(E3950,'أرصدة المخزن'!$A:$H,4,FALSE),"")</f>
        <v/>
      </c>
      <c r="H3950" s="97" t="n"/>
      <c r="I3950" s="28" t="inlineStr">
        <is>
          <t>صرف</t>
        </is>
      </c>
      <c r="J3950" s="97" t="n"/>
      <c r="K3950" s="37">
        <f>IFERROR(VLOOKUP(E3950,'أرصدة المخزن'!$A:$H,8,0),"")</f>
        <v/>
      </c>
    </row>
    <row r="3951" ht="18" customHeight="1" s="138">
      <c r="A3951" s="97" t="n">
        <v>3945</v>
      </c>
      <c r="B3951" s="98" t="n"/>
      <c r="C3951" s="113" t="n"/>
      <c r="D3951" s="113" t="n"/>
      <c r="E3951" s="114" t="n"/>
      <c r="F3951" s="28">
        <f>IFERROR(VLOOKUP(E3951,'أرصدة المخزن'!$A:$E,3,0),"")</f>
        <v/>
      </c>
      <c r="G3951" s="29">
        <f>IFERROR(VLOOKUP(E3951,'أرصدة المخزن'!$A:$H,4,FALSE),"")</f>
        <v/>
      </c>
      <c r="H3951" s="97" t="n"/>
      <c r="I3951" s="28" t="inlineStr">
        <is>
          <t>صرف</t>
        </is>
      </c>
      <c r="J3951" s="97" t="n"/>
      <c r="K3951" s="37">
        <f>IFERROR(VLOOKUP(E3951,'أرصدة المخزن'!$A:$H,8,0),"")</f>
        <v/>
      </c>
    </row>
    <row r="3952" ht="18" customHeight="1" s="138">
      <c r="A3952" s="97" t="n">
        <v>3946</v>
      </c>
      <c r="B3952" s="98" t="n"/>
      <c r="C3952" s="113" t="n"/>
      <c r="D3952" s="113" t="n"/>
      <c r="E3952" s="114" t="n"/>
      <c r="F3952" s="28">
        <f>IFERROR(VLOOKUP(E3952,'أرصدة المخزن'!$A:$E,3,0),"")</f>
        <v/>
      </c>
      <c r="G3952" s="29">
        <f>IFERROR(VLOOKUP(E3952,'أرصدة المخزن'!$A:$H,4,FALSE),"")</f>
        <v/>
      </c>
      <c r="H3952" s="97" t="n"/>
      <c r="I3952" s="28" t="inlineStr">
        <is>
          <t>صرف</t>
        </is>
      </c>
      <c r="J3952" s="97" t="n"/>
      <c r="K3952" s="37">
        <f>IFERROR(VLOOKUP(E3952,'أرصدة المخزن'!$A:$H,8,0),"")</f>
        <v/>
      </c>
    </row>
    <row r="3953" ht="18" customHeight="1" s="138">
      <c r="A3953" s="97" t="n">
        <v>3947</v>
      </c>
      <c r="B3953" s="98" t="n"/>
      <c r="C3953" s="113" t="n"/>
      <c r="D3953" s="113" t="n"/>
      <c r="E3953" s="114" t="n"/>
      <c r="F3953" s="28">
        <f>IFERROR(VLOOKUP(E3953,'أرصدة المخزن'!$A:$E,3,0),"")</f>
        <v/>
      </c>
      <c r="G3953" s="29">
        <f>IFERROR(VLOOKUP(E3953,'أرصدة المخزن'!$A:$H,4,FALSE),"")</f>
        <v/>
      </c>
      <c r="H3953" s="97" t="n"/>
      <c r="I3953" s="28" t="inlineStr">
        <is>
          <t>صرف</t>
        </is>
      </c>
      <c r="J3953" s="97" t="n"/>
      <c r="K3953" s="37">
        <f>IFERROR(VLOOKUP(E3953,'أرصدة المخزن'!$A:$H,8,0),"")</f>
        <v/>
      </c>
    </row>
    <row r="3954" ht="18" customHeight="1" s="138">
      <c r="A3954" s="97" t="n">
        <v>3948</v>
      </c>
      <c r="B3954" s="98" t="n"/>
      <c r="C3954" s="113" t="n"/>
      <c r="D3954" s="113" t="n"/>
      <c r="E3954" s="114" t="n"/>
      <c r="F3954" s="28">
        <f>IFERROR(VLOOKUP(E3954,'أرصدة المخزن'!$A:$E,3,0),"")</f>
        <v/>
      </c>
      <c r="G3954" s="29">
        <f>IFERROR(VLOOKUP(E3954,'أرصدة المخزن'!$A:$H,4,FALSE),"")</f>
        <v/>
      </c>
      <c r="H3954" s="97" t="n"/>
      <c r="I3954" s="28" t="inlineStr">
        <is>
          <t>صرف</t>
        </is>
      </c>
      <c r="J3954" s="97" t="n"/>
      <c r="K3954" s="37">
        <f>IFERROR(VLOOKUP(E3954,'أرصدة المخزن'!$A:$H,8,0),"")</f>
        <v/>
      </c>
    </row>
    <row r="3955" ht="18" customHeight="1" s="138">
      <c r="A3955" s="97" t="n">
        <v>3949</v>
      </c>
      <c r="B3955" s="98" t="n"/>
      <c r="C3955" s="113" t="n"/>
      <c r="D3955" s="113" t="n"/>
      <c r="E3955" s="114" t="n"/>
      <c r="F3955" s="28">
        <f>IFERROR(VLOOKUP(E3955,'أرصدة المخزن'!$A:$E,3,0),"")</f>
        <v/>
      </c>
      <c r="G3955" s="29">
        <f>IFERROR(VLOOKUP(E3955,'أرصدة المخزن'!$A:$H,4,FALSE),"")</f>
        <v/>
      </c>
      <c r="H3955" s="97" t="n"/>
      <c r="I3955" s="28" t="inlineStr">
        <is>
          <t>صرف</t>
        </is>
      </c>
      <c r="J3955" s="97" t="n"/>
      <c r="K3955" s="37">
        <f>IFERROR(VLOOKUP(E3955,'أرصدة المخزن'!$A:$H,8,0),"")</f>
        <v/>
      </c>
    </row>
    <row r="3956" ht="18" customHeight="1" s="138">
      <c r="A3956" s="97" t="n">
        <v>3950</v>
      </c>
      <c r="B3956" s="98" t="n"/>
      <c r="C3956" s="113" t="n"/>
      <c r="D3956" s="113" t="n"/>
      <c r="E3956" s="114" t="n"/>
      <c r="F3956" s="28">
        <f>IFERROR(VLOOKUP(E3956,'أرصدة المخزن'!$A:$E,3,0),"")</f>
        <v/>
      </c>
      <c r="G3956" s="29">
        <f>IFERROR(VLOOKUP(E3956,'أرصدة المخزن'!$A:$H,4,FALSE),"")</f>
        <v/>
      </c>
      <c r="H3956" s="97" t="n"/>
      <c r="I3956" s="28" t="inlineStr">
        <is>
          <t>صرف</t>
        </is>
      </c>
      <c r="J3956" s="97" t="n"/>
      <c r="K3956" s="37">
        <f>IFERROR(VLOOKUP(E3956,'أرصدة المخزن'!$A:$H,8,0),"")</f>
        <v/>
      </c>
    </row>
    <row r="3957" ht="18" customHeight="1" s="138">
      <c r="A3957" s="97" t="n">
        <v>3951</v>
      </c>
      <c r="B3957" s="98" t="n"/>
      <c r="C3957" s="113" t="n"/>
      <c r="D3957" s="113" t="n"/>
      <c r="E3957" s="114" t="n"/>
      <c r="F3957" s="28">
        <f>IFERROR(VLOOKUP(E3957,'أرصدة المخزن'!$A:$E,3,0),"")</f>
        <v/>
      </c>
      <c r="G3957" s="29">
        <f>IFERROR(VLOOKUP(E3957,'أرصدة المخزن'!$A:$H,4,FALSE),"")</f>
        <v/>
      </c>
      <c r="H3957" s="97" t="n"/>
      <c r="I3957" s="28" t="inlineStr">
        <is>
          <t>صرف</t>
        </is>
      </c>
      <c r="J3957" s="97" t="n"/>
      <c r="K3957" s="37">
        <f>IFERROR(VLOOKUP(E3957,'أرصدة المخزن'!$A:$H,8,0),"")</f>
        <v/>
      </c>
    </row>
    <row r="3958" ht="18" customHeight="1" s="138">
      <c r="A3958" s="97" t="n">
        <v>3952</v>
      </c>
      <c r="B3958" s="98" t="n"/>
      <c r="C3958" s="113" t="n"/>
      <c r="D3958" s="113" t="n"/>
      <c r="E3958" s="114" t="n"/>
      <c r="F3958" s="28">
        <f>IFERROR(VLOOKUP(E3958,'أرصدة المخزن'!$A:$E,3,0),"")</f>
        <v/>
      </c>
      <c r="G3958" s="29">
        <f>IFERROR(VLOOKUP(E3958,'أرصدة المخزن'!$A:$H,4,FALSE),"")</f>
        <v/>
      </c>
      <c r="H3958" s="97" t="n"/>
      <c r="I3958" s="28" t="inlineStr">
        <is>
          <t>صرف</t>
        </is>
      </c>
      <c r="J3958" s="97" t="n"/>
      <c r="K3958" s="37">
        <f>IFERROR(VLOOKUP(E3958,'أرصدة المخزن'!$A:$H,8,0),"")</f>
        <v/>
      </c>
    </row>
    <row r="3959" ht="18" customHeight="1" s="138">
      <c r="A3959" s="97" t="n">
        <v>3953</v>
      </c>
      <c r="B3959" s="98" t="n"/>
      <c r="C3959" s="113" t="n"/>
      <c r="D3959" s="113" t="n"/>
      <c r="E3959" s="114" t="n"/>
      <c r="F3959" s="28">
        <f>IFERROR(VLOOKUP(E3959,'أرصدة المخزن'!$A:$E,3,0),"")</f>
        <v/>
      </c>
      <c r="G3959" s="29">
        <f>IFERROR(VLOOKUP(E3959,'أرصدة المخزن'!$A:$H,4,FALSE),"")</f>
        <v/>
      </c>
      <c r="H3959" s="97" t="n"/>
      <c r="I3959" s="28" t="inlineStr">
        <is>
          <t>صرف</t>
        </is>
      </c>
      <c r="J3959" s="97" t="n"/>
      <c r="K3959" s="37">
        <f>IFERROR(VLOOKUP(E3959,'أرصدة المخزن'!$A:$H,8,0),"")</f>
        <v/>
      </c>
    </row>
    <row r="3960" ht="18" customHeight="1" s="138">
      <c r="A3960" s="97" t="n">
        <v>3954</v>
      </c>
      <c r="B3960" s="98" t="n"/>
      <c r="C3960" s="113" t="n"/>
      <c r="D3960" s="113" t="n"/>
      <c r="E3960" s="114" t="n"/>
      <c r="F3960" s="28">
        <f>IFERROR(VLOOKUP(E3960,'أرصدة المخزن'!$A:$E,3,0),"")</f>
        <v/>
      </c>
      <c r="G3960" s="29">
        <f>IFERROR(VLOOKUP(E3960,'أرصدة المخزن'!$A:$H,4,FALSE),"")</f>
        <v/>
      </c>
      <c r="H3960" s="97" t="n"/>
      <c r="I3960" s="28" t="inlineStr">
        <is>
          <t>صرف</t>
        </is>
      </c>
      <c r="J3960" s="97" t="n"/>
      <c r="K3960" s="37">
        <f>IFERROR(VLOOKUP(E3960,'أرصدة المخزن'!$A:$H,8,0),"")</f>
        <v/>
      </c>
    </row>
    <row r="3961" ht="18" customHeight="1" s="138">
      <c r="A3961" s="97" t="n">
        <v>3955</v>
      </c>
      <c r="B3961" s="98" t="n"/>
      <c r="C3961" s="113" t="n"/>
      <c r="D3961" s="113" t="n"/>
      <c r="E3961" s="114" t="n"/>
      <c r="F3961" s="28">
        <f>IFERROR(VLOOKUP(E3961,'أرصدة المخزن'!$A:$E,3,0),"")</f>
        <v/>
      </c>
      <c r="G3961" s="29">
        <f>IFERROR(VLOOKUP(E3961,'أرصدة المخزن'!$A:$H,4,FALSE),"")</f>
        <v/>
      </c>
      <c r="H3961" s="97" t="n"/>
      <c r="I3961" s="28" t="inlineStr">
        <is>
          <t>صرف</t>
        </is>
      </c>
      <c r="J3961" s="97" t="n"/>
      <c r="K3961" s="37">
        <f>IFERROR(VLOOKUP(E3961,'أرصدة المخزن'!$A:$H,8,0),"")</f>
        <v/>
      </c>
    </row>
    <row r="3962" ht="18" customHeight="1" s="138">
      <c r="A3962" s="97" t="n">
        <v>3956</v>
      </c>
      <c r="B3962" s="98" t="n"/>
      <c r="C3962" s="113" t="n"/>
      <c r="D3962" s="113" t="n"/>
      <c r="E3962" s="114" t="n"/>
      <c r="F3962" s="28">
        <f>IFERROR(VLOOKUP(E3962,'أرصدة المخزن'!$A:$E,3,0),"")</f>
        <v/>
      </c>
      <c r="G3962" s="29">
        <f>IFERROR(VLOOKUP(E3962,'أرصدة المخزن'!$A:$H,4,FALSE),"")</f>
        <v/>
      </c>
      <c r="H3962" s="97" t="n"/>
      <c r="I3962" s="28" t="inlineStr">
        <is>
          <t>صرف</t>
        </is>
      </c>
      <c r="J3962" s="97" t="n"/>
      <c r="K3962" s="37">
        <f>IFERROR(VLOOKUP(E3962,'أرصدة المخزن'!$A:$H,8,0),"")</f>
        <v/>
      </c>
    </row>
    <row r="3963" ht="18" customHeight="1" s="138">
      <c r="A3963" s="97" t="n">
        <v>3957</v>
      </c>
      <c r="B3963" s="98" t="n"/>
      <c r="C3963" s="113" t="n"/>
      <c r="D3963" s="113" t="n"/>
      <c r="E3963" s="114" t="n"/>
      <c r="F3963" s="28">
        <f>IFERROR(VLOOKUP(E3963,'أرصدة المخزن'!$A:$E,3,0),"")</f>
        <v/>
      </c>
      <c r="G3963" s="29">
        <f>IFERROR(VLOOKUP(E3963,'أرصدة المخزن'!$A:$H,4,FALSE),"")</f>
        <v/>
      </c>
      <c r="H3963" s="97" t="n"/>
      <c r="I3963" s="28" t="inlineStr">
        <is>
          <t>صرف</t>
        </is>
      </c>
      <c r="J3963" s="97" t="n"/>
      <c r="K3963" s="37">
        <f>IFERROR(VLOOKUP(E3963,'أرصدة المخزن'!$A:$H,8,0),"")</f>
        <v/>
      </c>
    </row>
    <row r="3964" ht="18" customHeight="1" s="138">
      <c r="A3964" s="97" t="n">
        <v>3958</v>
      </c>
      <c r="B3964" s="98" t="n"/>
      <c r="C3964" s="113" t="n"/>
      <c r="D3964" s="113" t="n"/>
      <c r="E3964" s="114" t="n"/>
      <c r="F3964" s="28">
        <f>IFERROR(VLOOKUP(E3964,'أرصدة المخزن'!$A:$E,3,0),"")</f>
        <v/>
      </c>
      <c r="G3964" s="29">
        <f>IFERROR(VLOOKUP(E3964,'أرصدة المخزن'!$A:$H,4,FALSE),"")</f>
        <v/>
      </c>
      <c r="H3964" s="97" t="n"/>
      <c r="I3964" s="28" t="inlineStr">
        <is>
          <t>صرف</t>
        </is>
      </c>
      <c r="J3964" s="97" t="n"/>
      <c r="K3964" s="37">
        <f>IFERROR(VLOOKUP(E3964,'أرصدة المخزن'!$A:$H,8,0),"")</f>
        <v/>
      </c>
    </row>
    <row r="3965" ht="18" customHeight="1" s="138">
      <c r="A3965" s="97" t="n">
        <v>3959</v>
      </c>
      <c r="B3965" s="98" t="n"/>
      <c r="C3965" s="113" t="n"/>
      <c r="D3965" s="113" t="n"/>
      <c r="E3965" s="114" t="n"/>
      <c r="F3965" s="28">
        <f>IFERROR(VLOOKUP(E3965,'أرصدة المخزن'!$A:$E,3,0),"")</f>
        <v/>
      </c>
      <c r="G3965" s="29">
        <f>IFERROR(VLOOKUP(E3965,'أرصدة المخزن'!$A:$H,4,FALSE),"")</f>
        <v/>
      </c>
      <c r="H3965" s="97" t="n"/>
      <c r="I3965" s="28" t="inlineStr">
        <is>
          <t>صرف</t>
        </is>
      </c>
      <c r="J3965" s="97" t="n"/>
      <c r="K3965" s="37">
        <f>IFERROR(VLOOKUP(E3965,'أرصدة المخزن'!$A:$H,8,0),"")</f>
        <v/>
      </c>
    </row>
    <row r="3966" ht="18" customHeight="1" s="138">
      <c r="A3966" s="97" t="n">
        <v>3960</v>
      </c>
      <c r="B3966" s="98" t="n"/>
      <c r="C3966" s="113" t="n"/>
      <c r="D3966" s="113" t="n"/>
      <c r="E3966" s="114" t="n"/>
      <c r="F3966" s="28">
        <f>IFERROR(VLOOKUP(E3966,'أرصدة المخزن'!$A:$E,3,0),"")</f>
        <v/>
      </c>
      <c r="G3966" s="29">
        <f>IFERROR(VLOOKUP(E3966,'أرصدة المخزن'!$A:$H,4,FALSE),"")</f>
        <v/>
      </c>
      <c r="H3966" s="97" t="n"/>
      <c r="I3966" s="28" t="inlineStr">
        <is>
          <t>صرف</t>
        </is>
      </c>
      <c r="J3966" s="97" t="n"/>
      <c r="K3966" s="37">
        <f>IFERROR(VLOOKUP(E3966,'أرصدة المخزن'!$A:$H,8,0),"")</f>
        <v/>
      </c>
    </row>
    <row r="3967" ht="18" customHeight="1" s="138">
      <c r="A3967" s="97" t="n">
        <v>3961</v>
      </c>
      <c r="B3967" s="98" t="n"/>
      <c r="C3967" s="113" t="n"/>
      <c r="D3967" s="113" t="n"/>
      <c r="E3967" s="114" t="n"/>
      <c r="F3967" s="28">
        <f>IFERROR(VLOOKUP(E3967,'أرصدة المخزن'!$A:$E,3,0),"")</f>
        <v/>
      </c>
      <c r="G3967" s="29">
        <f>IFERROR(VLOOKUP(E3967,'أرصدة المخزن'!$A:$H,4,FALSE),"")</f>
        <v/>
      </c>
      <c r="H3967" s="97" t="n"/>
      <c r="I3967" s="28" t="inlineStr">
        <is>
          <t>صرف</t>
        </is>
      </c>
      <c r="J3967" s="97" t="n"/>
      <c r="K3967" s="37">
        <f>IFERROR(VLOOKUP(E3967,'أرصدة المخزن'!$A:$H,8,0),"")</f>
        <v/>
      </c>
    </row>
    <row r="3968" ht="18" customHeight="1" s="138">
      <c r="A3968" s="97" t="n">
        <v>3962</v>
      </c>
      <c r="B3968" s="98" t="n"/>
      <c r="C3968" s="113" t="n"/>
      <c r="D3968" s="113" t="n"/>
      <c r="E3968" s="114" t="n"/>
      <c r="F3968" s="28">
        <f>IFERROR(VLOOKUP(E3968,'أرصدة المخزن'!$A:$E,3,0),"")</f>
        <v/>
      </c>
      <c r="G3968" s="29">
        <f>IFERROR(VLOOKUP(E3968,'أرصدة المخزن'!$A:$H,4,FALSE),"")</f>
        <v/>
      </c>
      <c r="H3968" s="97" t="n"/>
      <c r="I3968" s="28" t="inlineStr">
        <is>
          <t>صرف</t>
        </is>
      </c>
      <c r="J3968" s="97" t="n"/>
      <c r="K3968" s="37">
        <f>IFERROR(VLOOKUP(E3968,'أرصدة المخزن'!$A:$H,8,0),"")</f>
        <v/>
      </c>
    </row>
    <row r="3969" ht="18" customHeight="1" s="138">
      <c r="A3969" s="97" t="n">
        <v>3963</v>
      </c>
      <c r="B3969" s="98" t="n"/>
      <c r="C3969" s="113" t="n"/>
      <c r="D3969" s="113" t="n"/>
      <c r="E3969" s="114" t="n"/>
      <c r="F3969" s="28">
        <f>IFERROR(VLOOKUP(E3969,'أرصدة المخزن'!$A:$E,3,0),"")</f>
        <v/>
      </c>
      <c r="G3969" s="29">
        <f>IFERROR(VLOOKUP(E3969,'أرصدة المخزن'!$A:$H,4,FALSE),"")</f>
        <v/>
      </c>
      <c r="H3969" s="97" t="n"/>
      <c r="I3969" s="28" t="inlineStr">
        <is>
          <t>صرف</t>
        </is>
      </c>
      <c r="J3969" s="97" t="n"/>
      <c r="K3969" s="37">
        <f>IFERROR(VLOOKUP(E3969,'أرصدة المخزن'!$A:$H,8,0),"")</f>
        <v/>
      </c>
    </row>
    <row r="3970" ht="18" customHeight="1" s="138">
      <c r="A3970" s="97" t="n">
        <v>3964</v>
      </c>
      <c r="B3970" s="98" t="n"/>
      <c r="C3970" s="113" t="n"/>
      <c r="D3970" s="113" t="n"/>
      <c r="E3970" s="114" t="n"/>
      <c r="F3970" s="28">
        <f>IFERROR(VLOOKUP(E3970,'أرصدة المخزن'!$A:$E,3,0),"")</f>
        <v/>
      </c>
      <c r="G3970" s="29">
        <f>IFERROR(VLOOKUP(E3970,'أرصدة المخزن'!$A:$H,4,FALSE),"")</f>
        <v/>
      </c>
      <c r="H3970" s="97" t="n"/>
      <c r="I3970" s="28" t="inlineStr">
        <is>
          <t>صرف</t>
        </is>
      </c>
      <c r="J3970" s="97" t="n"/>
      <c r="K3970" s="37">
        <f>IFERROR(VLOOKUP(E3970,'أرصدة المخزن'!$A:$H,8,0),"")</f>
        <v/>
      </c>
    </row>
    <row r="3971" ht="18" customHeight="1" s="138">
      <c r="A3971" s="97" t="n">
        <v>3965</v>
      </c>
      <c r="B3971" s="98" t="n"/>
      <c r="C3971" s="113" t="n"/>
      <c r="D3971" s="113" t="n"/>
      <c r="E3971" s="114" t="n"/>
      <c r="F3971" s="28">
        <f>IFERROR(VLOOKUP(E3971,'أرصدة المخزن'!$A:$E,3,0),"")</f>
        <v/>
      </c>
      <c r="G3971" s="29">
        <f>IFERROR(VLOOKUP(E3971,'أرصدة المخزن'!$A:$H,4,FALSE),"")</f>
        <v/>
      </c>
      <c r="H3971" s="97" t="n"/>
      <c r="I3971" s="28" t="inlineStr">
        <is>
          <t>صرف</t>
        </is>
      </c>
      <c r="J3971" s="97" t="n"/>
      <c r="K3971" s="37">
        <f>IFERROR(VLOOKUP(E3971,'أرصدة المخزن'!$A:$H,8,0),"")</f>
        <v/>
      </c>
    </row>
    <row r="3972" ht="18" customHeight="1" s="138">
      <c r="A3972" s="97" t="n">
        <v>3966</v>
      </c>
      <c r="B3972" s="98" t="n"/>
      <c r="C3972" s="113" t="n"/>
      <c r="D3972" s="113" t="n"/>
      <c r="E3972" s="114" t="n"/>
      <c r="F3972" s="28">
        <f>IFERROR(VLOOKUP(E3972,'أرصدة المخزن'!$A:$E,3,0),"")</f>
        <v/>
      </c>
      <c r="G3972" s="29">
        <f>IFERROR(VLOOKUP(E3972,'أرصدة المخزن'!$A:$H,4,FALSE),"")</f>
        <v/>
      </c>
      <c r="H3972" s="97" t="n"/>
      <c r="I3972" s="28" t="inlineStr">
        <is>
          <t>صرف</t>
        </is>
      </c>
      <c r="J3972" s="97" t="n"/>
      <c r="K3972" s="37">
        <f>IFERROR(VLOOKUP(E3972,'أرصدة المخزن'!$A:$H,8,0),"")</f>
        <v/>
      </c>
    </row>
    <row r="3973" ht="18" customHeight="1" s="138">
      <c r="A3973" s="97" t="n">
        <v>3967</v>
      </c>
      <c r="B3973" s="98" t="n"/>
      <c r="C3973" s="113" t="n"/>
      <c r="D3973" s="113" t="n"/>
      <c r="E3973" s="114" t="n"/>
      <c r="F3973" s="28">
        <f>IFERROR(VLOOKUP(E3973,'أرصدة المخزن'!$A:$E,3,0),"")</f>
        <v/>
      </c>
      <c r="G3973" s="29">
        <f>IFERROR(VLOOKUP(E3973,'أرصدة المخزن'!$A:$H,4,FALSE),"")</f>
        <v/>
      </c>
      <c r="H3973" s="97" t="n"/>
      <c r="I3973" s="28" t="inlineStr">
        <is>
          <t>صرف</t>
        </is>
      </c>
      <c r="J3973" s="97" t="n"/>
      <c r="K3973" s="37">
        <f>IFERROR(VLOOKUP(E3973,'أرصدة المخزن'!$A:$H,8,0),"")</f>
        <v/>
      </c>
    </row>
    <row r="3974" ht="18" customHeight="1" s="138">
      <c r="A3974" s="97" t="n">
        <v>3968</v>
      </c>
      <c r="B3974" s="98" t="n"/>
      <c r="C3974" s="113" t="n"/>
      <c r="D3974" s="113" t="n"/>
      <c r="E3974" s="114" t="n"/>
      <c r="F3974" s="28">
        <f>IFERROR(VLOOKUP(E3974,'أرصدة المخزن'!$A:$E,3,0),"")</f>
        <v/>
      </c>
      <c r="G3974" s="29">
        <f>IFERROR(VLOOKUP(E3974,'أرصدة المخزن'!$A:$H,4,FALSE),"")</f>
        <v/>
      </c>
      <c r="H3974" s="97" t="n"/>
      <c r="I3974" s="28" t="inlineStr">
        <is>
          <t>صرف</t>
        </is>
      </c>
      <c r="J3974" s="97" t="n"/>
      <c r="K3974" s="37">
        <f>IFERROR(VLOOKUP(E3974,'أرصدة المخزن'!$A:$H,8,0),"")</f>
        <v/>
      </c>
    </row>
    <row r="3975" ht="18" customHeight="1" s="138">
      <c r="A3975" s="97" t="n">
        <v>3969</v>
      </c>
      <c r="B3975" s="98" t="n"/>
      <c r="C3975" s="113" t="n"/>
      <c r="D3975" s="113" t="n"/>
      <c r="E3975" s="114" t="n"/>
      <c r="F3975" s="28">
        <f>IFERROR(VLOOKUP(E3975,'أرصدة المخزن'!$A:$E,3,0),"")</f>
        <v/>
      </c>
      <c r="G3975" s="29">
        <f>IFERROR(VLOOKUP(E3975,'أرصدة المخزن'!$A:$H,4,FALSE),"")</f>
        <v/>
      </c>
      <c r="H3975" s="97" t="n"/>
      <c r="I3975" s="28" t="inlineStr">
        <is>
          <t>صرف</t>
        </is>
      </c>
      <c r="J3975" s="97" t="n"/>
      <c r="K3975" s="37">
        <f>IFERROR(VLOOKUP(E3975,'أرصدة المخزن'!$A:$H,8,0),"")</f>
        <v/>
      </c>
    </row>
    <row r="3976" ht="18" customHeight="1" s="138">
      <c r="A3976" s="97" t="n">
        <v>3970</v>
      </c>
      <c r="B3976" s="98" t="n"/>
      <c r="C3976" s="113" t="n"/>
      <c r="D3976" s="113" t="n"/>
      <c r="E3976" s="114" t="n"/>
      <c r="F3976" s="28">
        <f>IFERROR(VLOOKUP(E3976,'أرصدة المخزن'!$A:$E,3,0),"")</f>
        <v/>
      </c>
      <c r="G3976" s="29">
        <f>IFERROR(VLOOKUP(E3976,'أرصدة المخزن'!$A:$H,4,FALSE),"")</f>
        <v/>
      </c>
      <c r="H3976" s="97" t="n"/>
      <c r="I3976" s="28" t="inlineStr">
        <is>
          <t>صرف</t>
        </is>
      </c>
      <c r="J3976" s="97" t="n"/>
      <c r="K3976" s="37">
        <f>IFERROR(VLOOKUP(E3976,'أرصدة المخزن'!$A:$H,8,0),"")</f>
        <v/>
      </c>
    </row>
    <row r="3977" ht="18" customHeight="1" s="138">
      <c r="A3977" s="97" t="n">
        <v>3971</v>
      </c>
      <c r="B3977" s="98" t="n"/>
      <c r="C3977" s="113" t="n"/>
      <c r="D3977" s="113" t="n"/>
      <c r="E3977" s="114" t="n"/>
      <c r="F3977" s="28">
        <f>IFERROR(VLOOKUP(E3977,'أرصدة المخزن'!$A:$E,3,0),"")</f>
        <v/>
      </c>
      <c r="G3977" s="29">
        <f>IFERROR(VLOOKUP(E3977,'أرصدة المخزن'!$A:$H,4,FALSE),"")</f>
        <v/>
      </c>
      <c r="H3977" s="97" t="n"/>
      <c r="I3977" s="28" t="inlineStr">
        <is>
          <t>صرف</t>
        </is>
      </c>
      <c r="J3977" s="97" t="n"/>
      <c r="K3977" s="37">
        <f>IFERROR(VLOOKUP(E3977,'أرصدة المخزن'!$A:$H,8,0),"")</f>
        <v/>
      </c>
    </row>
    <row r="3978" ht="18" customHeight="1" s="138">
      <c r="A3978" s="97" t="n">
        <v>3972</v>
      </c>
      <c r="B3978" s="98" t="n"/>
      <c r="C3978" s="113" t="n"/>
      <c r="D3978" s="113" t="n"/>
      <c r="E3978" s="114" t="n"/>
      <c r="F3978" s="28">
        <f>IFERROR(VLOOKUP(E3978,'أرصدة المخزن'!$A:$E,3,0),"")</f>
        <v/>
      </c>
      <c r="G3978" s="29">
        <f>IFERROR(VLOOKUP(E3978,'أرصدة المخزن'!$A:$H,4,FALSE),"")</f>
        <v/>
      </c>
      <c r="H3978" s="97" t="n"/>
      <c r="I3978" s="28" t="inlineStr">
        <is>
          <t>صرف</t>
        </is>
      </c>
      <c r="J3978" s="97" t="n"/>
      <c r="K3978" s="37">
        <f>IFERROR(VLOOKUP(E3978,'أرصدة المخزن'!$A:$H,8,0),"")</f>
        <v/>
      </c>
    </row>
    <row r="3979" ht="18" customHeight="1" s="138">
      <c r="A3979" s="97" t="n">
        <v>3973</v>
      </c>
      <c r="B3979" s="98" t="n"/>
      <c r="C3979" s="113" t="n"/>
      <c r="D3979" s="113" t="n"/>
      <c r="E3979" s="114" t="n"/>
      <c r="F3979" s="28">
        <f>IFERROR(VLOOKUP(E3979,'أرصدة المخزن'!$A:$E,3,0),"")</f>
        <v/>
      </c>
      <c r="G3979" s="29">
        <f>IFERROR(VLOOKUP(E3979,'أرصدة المخزن'!$A:$H,4,FALSE),"")</f>
        <v/>
      </c>
      <c r="H3979" s="97" t="n"/>
      <c r="I3979" s="28" t="inlineStr">
        <is>
          <t>صرف</t>
        </is>
      </c>
      <c r="J3979" s="97" t="n"/>
      <c r="K3979" s="37">
        <f>IFERROR(VLOOKUP(E3979,'أرصدة المخزن'!$A:$H,8,0),"")</f>
        <v/>
      </c>
    </row>
    <row r="3980" ht="18" customHeight="1" s="138">
      <c r="A3980" s="97" t="n">
        <v>3974</v>
      </c>
      <c r="B3980" s="98" t="n"/>
      <c r="C3980" s="113" t="n"/>
      <c r="D3980" s="113" t="n"/>
      <c r="E3980" s="114" t="n"/>
      <c r="F3980" s="28">
        <f>IFERROR(VLOOKUP(E3980,'أرصدة المخزن'!$A:$E,3,0),"")</f>
        <v/>
      </c>
      <c r="G3980" s="29">
        <f>IFERROR(VLOOKUP(E3980,'أرصدة المخزن'!$A:$H,4,FALSE),"")</f>
        <v/>
      </c>
      <c r="H3980" s="97" t="n"/>
      <c r="I3980" s="28" t="inlineStr">
        <is>
          <t>صرف</t>
        </is>
      </c>
      <c r="J3980" s="97" t="n"/>
      <c r="K3980" s="37">
        <f>IFERROR(VLOOKUP(E3980,'أرصدة المخزن'!$A:$H,8,0),"")</f>
        <v/>
      </c>
    </row>
    <row r="3981" ht="18" customHeight="1" s="138">
      <c r="A3981" s="97" t="n">
        <v>3975</v>
      </c>
      <c r="B3981" s="98" t="n"/>
      <c r="C3981" s="113" t="n"/>
      <c r="D3981" s="113" t="n"/>
      <c r="E3981" s="114" t="n"/>
      <c r="F3981" s="28">
        <f>IFERROR(VLOOKUP(E3981,'أرصدة المخزن'!$A:$E,3,0),"")</f>
        <v/>
      </c>
      <c r="G3981" s="29">
        <f>IFERROR(VLOOKUP(E3981,'أرصدة المخزن'!$A:$H,4,FALSE),"")</f>
        <v/>
      </c>
      <c r="H3981" s="97" t="n"/>
      <c r="I3981" s="28" t="inlineStr">
        <is>
          <t>صرف</t>
        </is>
      </c>
      <c r="J3981" s="97" t="n"/>
      <c r="K3981" s="37">
        <f>IFERROR(VLOOKUP(E3981,'أرصدة المخزن'!$A:$H,8,0),"")</f>
        <v/>
      </c>
    </row>
    <row r="3982" ht="18" customHeight="1" s="138">
      <c r="A3982" s="97" t="n">
        <v>3976</v>
      </c>
      <c r="B3982" s="98" t="n"/>
      <c r="C3982" s="113" t="n"/>
      <c r="D3982" s="113" t="n"/>
      <c r="E3982" s="114" t="n"/>
      <c r="F3982" s="28">
        <f>IFERROR(VLOOKUP(E3982,'أرصدة المخزن'!$A:$E,3,0),"")</f>
        <v/>
      </c>
      <c r="G3982" s="29">
        <f>IFERROR(VLOOKUP(E3982,'أرصدة المخزن'!$A:$H,4,FALSE),"")</f>
        <v/>
      </c>
      <c r="H3982" s="97" t="n"/>
      <c r="I3982" s="28" t="inlineStr">
        <is>
          <t>صرف</t>
        </is>
      </c>
      <c r="J3982" s="97" t="n"/>
      <c r="K3982" s="37">
        <f>IFERROR(VLOOKUP(E3982,'أرصدة المخزن'!$A:$H,8,0),"")</f>
        <v/>
      </c>
    </row>
    <row r="3983" ht="18" customHeight="1" s="138">
      <c r="A3983" s="97" t="n">
        <v>3977</v>
      </c>
      <c r="B3983" s="98" t="n"/>
      <c r="C3983" s="113" t="n"/>
      <c r="D3983" s="113" t="n"/>
      <c r="E3983" s="114" t="n"/>
      <c r="F3983" s="28">
        <f>IFERROR(VLOOKUP(E3983,'أرصدة المخزن'!$A:$E,3,0),"")</f>
        <v/>
      </c>
      <c r="G3983" s="29">
        <f>IFERROR(VLOOKUP(E3983,'أرصدة المخزن'!$A:$H,4,FALSE),"")</f>
        <v/>
      </c>
      <c r="H3983" s="97" t="n"/>
      <c r="I3983" s="28" t="inlineStr">
        <is>
          <t>صرف</t>
        </is>
      </c>
      <c r="J3983" s="97" t="n"/>
      <c r="K3983" s="37">
        <f>IFERROR(VLOOKUP(E3983,'أرصدة المخزن'!$A:$H,8,0),"")</f>
        <v/>
      </c>
    </row>
    <row r="3984" ht="18" customHeight="1" s="138">
      <c r="A3984" s="97" t="n">
        <v>3978</v>
      </c>
      <c r="B3984" s="98" t="n"/>
      <c r="C3984" s="113" t="n"/>
      <c r="D3984" s="113" t="n"/>
      <c r="E3984" s="114" t="n"/>
      <c r="F3984" s="28">
        <f>IFERROR(VLOOKUP(E3984,'أرصدة المخزن'!$A:$E,3,0),"")</f>
        <v/>
      </c>
      <c r="G3984" s="29">
        <f>IFERROR(VLOOKUP(E3984,'أرصدة المخزن'!$A:$H,4,FALSE),"")</f>
        <v/>
      </c>
      <c r="H3984" s="97" t="n"/>
      <c r="I3984" s="28" t="inlineStr">
        <is>
          <t>صرف</t>
        </is>
      </c>
      <c r="J3984" s="97" t="n"/>
      <c r="K3984" s="37">
        <f>IFERROR(VLOOKUP(E3984,'أرصدة المخزن'!$A:$H,8,0),"")</f>
        <v/>
      </c>
    </row>
    <row r="3985" ht="18" customHeight="1" s="138">
      <c r="A3985" s="97" t="n">
        <v>3979</v>
      </c>
      <c r="B3985" s="98" t="n"/>
      <c r="C3985" s="113" t="n"/>
      <c r="D3985" s="113" t="n"/>
      <c r="E3985" s="114" t="n"/>
      <c r="F3985" s="28">
        <f>IFERROR(VLOOKUP(E3985,'أرصدة المخزن'!$A:$E,3,0),"")</f>
        <v/>
      </c>
      <c r="G3985" s="29">
        <f>IFERROR(VLOOKUP(E3985,'أرصدة المخزن'!$A:$H,4,FALSE),"")</f>
        <v/>
      </c>
      <c r="H3985" s="97" t="n"/>
      <c r="I3985" s="28" t="inlineStr">
        <is>
          <t>صرف</t>
        </is>
      </c>
      <c r="J3985" s="97" t="n"/>
      <c r="K3985" s="37">
        <f>IFERROR(VLOOKUP(E3985,'أرصدة المخزن'!$A:$H,8,0),"")</f>
        <v/>
      </c>
    </row>
    <row r="3986" ht="18" customHeight="1" s="138">
      <c r="A3986" s="97" t="n">
        <v>3980</v>
      </c>
      <c r="B3986" s="98" t="n"/>
      <c r="C3986" s="113" t="n"/>
      <c r="D3986" s="113" t="n"/>
      <c r="E3986" s="114" t="n"/>
      <c r="F3986" s="28">
        <f>IFERROR(VLOOKUP(E3986,'أرصدة المخزن'!$A:$E,3,0),"")</f>
        <v/>
      </c>
      <c r="G3986" s="29">
        <f>IFERROR(VLOOKUP(E3986,'أرصدة المخزن'!$A:$H,4,FALSE),"")</f>
        <v/>
      </c>
      <c r="H3986" s="97" t="n"/>
      <c r="I3986" s="28" t="inlineStr">
        <is>
          <t>صرف</t>
        </is>
      </c>
      <c r="J3986" s="97" t="n"/>
      <c r="K3986" s="37">
        <f>IFERROR(VLOOKUP(E3986,'أرصدة المخزن'!$A:$H,8,0),"")</f>
        <v/>
      </c>
    </row>
    <row r="3987" ht="18" customHeight="1" s="138">
      <c r="A3987" s="97" t="n">
        <v>3981</v>
      </c>
      <c r="B3987" s="98" t="n"/>
      <c r="C3987" s="113" t="n"/>
      <c r="D3987" s="113" t="n"/>
      <c r="E3987" s="114" t="n"/>
      <c r="F3987" s="28">
        <f>IFERROR(VLOOKUP(E3987,'أرصدة المخزن'!$A:$E,3,0),"")</f>
        <v/>
      </c>
      <c r="G3987" s="29">
        <f>IFERROR(VLOOKUP(E3987,'أرصدة المخزن'!$A:$H,4,FALSE),"")</f>
        <v/>
      </c>
      <c r="H3987" s="97" t="n"/>
      <c r="I3987" s="28" t="inlineStr">
        <is>
          <t>صرف</t>
        </is>
      </c>
      <c r="J3987" s="97" t="n"/>
      <c r="K3987" s="37">
        <f>IFERROR(VLOOKUP(E3987,'أرصدة المخزن'!$A:$H,8,0),"")</f>
        <v/>
      </c>
    </row>
    <row r="3988" ht="18" customHeight="1" s="138">
      <c r="A3988" s="97" t="n">
        <v>3982</v>
      </c>
      <c r="B3988" s="98" t="n"/>
      <c r="C3988" s="113" t="n"/>
      <c r="D3988" s="113" t="n"/>
      <c r="E3988" s="114" t="n"/>
      <c r="F3988" s="28">
        <f>IFERROR(VLOOKUP(E3988,'أرصدة المخزن'!$A:$E,3,0),"")</f>
        <v/>
      </c>
      <c r="G3988" s="29">
        <f>IFERROR(VLOOKUP(E3988,'أرصدة المخزن'!$A:$H,4,FALSE),"")</f>
        <v/>
      </c>
      <c r="H3988" s="97" t="n"/>
      <c r="I3988" s="28" t="inlineStr">
        <is>
          <t>صرف</t>
        </is>
      </c>
      <c r="J3988" s="97" t="n"/>
      <c r="K3988" s="37">
        <f>IFERROR(VLOOKUP(E3988,'أرصدة المخزن'!$A:$H,8,0),"")</f>
        <v/>
      </c>
    </row>
    <row r="3989" ht="18" customHeight="1" s="138">
      <c r="A3989" s="97" t="n">
        <v>3983</v>
      </c>
      <c r="B3989" s="98" t="n"/>
      <c r="C3989" s="113" t="n"/>
      <c r="D3989" s="113" t="n"/>
      <c r="E3989" s="114" t="n"/>
      <c r="F3989" s="28">
        <f>IFERROR(VLOOKUP(E3989,'أرصدة المخزن'!$A:$E,3,0),"")</f>
        <v/>
      </c>
      <c r="G3989" s="29">
        <f>IFERROR(VLOOKUP(E3989,'أرصدة المخزن'!$A:$H,4,FALSE),"")</f>
        <v/>
      </c>
      <c r="H3989" s="97" t="n"/>
      <c r="I3989" s="28" t="inlineStr">
        <is>
          <t>صرف</t>
        </is>
      </c>
      <c r="J3989" s="97" t="n"/>
      <c r="K3989" s="37">
        <f>IFERROR(VLOOKUP(E3989,'أرصدة المخزن'!$A:$H,8,0),"")</f>
        <v/>
      </c>
    </row>
    <row r="3990" ht="18" customHeight="1" s="138">
      <c r="A3990" s="97" t="n">
        <v>3984</v>
      </c>
      <c r="B3990" s="98" t="n"/>
      <c r="C3990" s="113" t="n"/>
      <c r="D3990" s="113" t="n"/>
      <c r="E3990" s="114" t="n"/>
      <c r="F3990" s="28">
        <f>IFERROR(VLOOKUP(E3990,'أرصدة المخزن'!$A:$E,3,0),"")</f>
        <v/>
      </c>
      <c r="G3990" s="29">
        <f>IFERROR(VLOOKUP(E3990,'أرصدة المخزن'!$A:$H,4,FALSE),"")</f>
        <v/>
      </c>
      <c r="H3990" s="97" t="n"/>
      <c r="I3990" s="28" t="inlineStr">
        <is>
          <t>صرف</t>
        </is>
      </c>
      <c r="J3990" s="97" t="n"/>
      <c r="K3990" s="37">
        <f>IFERROR(VLOOKUP(E3990,'أرصدة المخزن'!$A:$H,8,0),"")</f>
        <v/>
      </c>
    </row>
    <row r="3991" ht="18" customHeight="1" s="138">
      <c r="A3991" s="97" t="n">
        <v>3985</v>
      </c>
      <c r="B3991" s="98" t="n"/>
      <c r="C3991" s="113" t="n"/>
      <c r="D3991" s="113" t="n"/>
      <c r="E3991" s="114" t="n"/>
      <c r="F3991" s="28">
        <f>IFERROR(VLOOKUP(E3991,'أرصدة المخزن'!$A:$E,3,0),"")</f>
        <v/>
      </c>
      <c r="G3991" s="29">
        <f>IFERROR(VLOOKUP(E3991,'أرصدة المخزن'!$A:$H,4,FALSE),"")</f>
        <v/>
      </c>
      <c r="H3991" s="97" t="n"/>
      <c r="I3991" s="28" t="inlineStr">
        <is>
          <t>صرف</t>
        </is>
      </c>
      <c r="J3991" s="97" t="n"/>
      <c r="K3991" s="37">
        <f>IFERROR(VLOOKUP(E3991,'أرصدة المخزن'!$A:$H,8,0),"")</f>
        <v/>
      </c>
    </row>
    <row r="3992" ht="18" customHeight="1" s="138">
      <c r="A3992" s="97" t="n">
        <v>3986</v>
      </c>
      <c r="B3992" s="98" t="n"/>
      <c r="C3992" s="113" t="n"/>
      <c r="D3992" s="113" t="n"/>
      <c r="E3992" s="114" t="n"/>
      <c r="F3992" s="28">
        <f>IFERROR(VLOOKUP(E3992,'أرصدة المخزن'!$A:$E,3,0),"")</f>
        <v/>
      </c>
      <c r="G3992" s="29">
        <f>IFERROR(VLOOKUP(E3992,'أرصدة المخزن'!$A:$H,4,FALSE),"")</f>
        <v/>
      </c>
      <c r="H3992" s="97" t="n"/>
      <c r="I3992" s="28" t="inlineStr">
        <is>
          <t>صرف</t>
        </is>
      </c>
      <c r="J3992" s="97" t="n"/>
      <c r="K3992" s="37">
        <f>IFERROR(VLOOKUP(E3992,'أرصدة المخزن'!$A:$H,8,0),"")</f>
        <v/>
      </c>
    </row>
    <row r="3993" ht="18" customHeight="1" s="138">
      <c r="A3993" s="97" t="n">
        <v>3987</v>
      </c>
      <c r="B3993" s="98" t="n"/>
      <c r="C3993" s="113" t="n"/>
      <c r="D3993" s="113" t="n"/>
      <c r="E3993" s="114" t="n"/>
      <c r="F3993" s="28">
        <f>IFERROR(VLOOKUP(E3993,'أرصدة المخزن'!$A:$E,3,0),"")</f>
        <v/>
      </c>
      <c r="G3993" s="29">
        <f>IFERROR(VLOOKUP(E3993,'أرصدة المخزن'!$A:$H,4,FALSE),"")</f>
        <v/>
      </c>
      <c r="H3993" s="97" t="n"/>
      <c r="I3993" s="28" t="inlineStr">
        <is>
          <t>صرف</t>
        </is>
      </c>
      <c r="J3993" s="97" t="n"/>
      <c r="K3993" s="37">
        <f>IFERROR(VLOOKUP(E3993,'أرصدة المخزن'!$A:$H,8,0),"")</f>
        <v/>
      </c>
    </row>
    <row r="3994" ht="18" customHeight="1" s="138">
      <c r="A3994" s="97" t="n">
        <v>3988</v>
      </c>
      <c r="B3994" s="98" t="n"/>
      <c r="C3994" s="113" t="n"/>
      <c r="D3994" s="113" t="n"/>
      <c r="E3994" s="114" t="n"/>
      <c r="F3994" s="28">
        <f>IFERROR(VLOOKUP(E3994,'أرصدة المخزن'!$A:$E,3,0),"")</f>
        <v/>
      </c>
      <c r="G3994" s="29">
        <f>IFERROR(VLOOKUP(E3994,'أرصدة المخزن'!$A:$H,4,FALSE),"")</f>
        <v/>
      </c>
      <c r="H3994" s="97" t="n"/>
      <c r="I3994" s="28" t="inlineStr">
        <is>
          <t>صرف</t>
        </is>
      </c>
      <c r="J3994" s="97" t="n"/>
      <c r="K3994" s="37">
        <f>IFERROR(VLOOKUP(E3994,'أرصدة المخزن'!$A:$H,8,0),"")</f>
        <v/>
      </c>
    </row>
    <row r="3995" ht="18" customHeight="1" s="138">
      <c r="A3995" s="97" t="n">
        <v>3989</v>
      </c>
      <c r="B3995" s="98" t="n"/>
      <c r="C3995" s="113" t="n"/>
      <c r="D3995" s="113" t="n"/>
      <c r="E3995" s="114" t="n"/>
      <c r="F3995" s="28">
        <f>IFERROR(VLOOKUP(E3995,'أرصدة المخزن'!$A:$E,3,0),"")</f>
        <v/>
      </c>
      <c r="G3995" s="29">
        <f>IFERROR(VLOOKUP(E3995,'أرصدة المخزن'!$A:$H,4,FALSE),"")</f>
        <v/>
      </c>
      <c r="H3995" s="97" t="n"/>
      <c r="I3995" s="28" t="inlineStr">
        <is>
          <t>صرف</t>
        </is>
      </c>
      <c r="J3995" s="97" t="n"/>
      <c r="K3995" s="37">
        <f>IFERROR(VLOOKUP(E3995,'أرصدة المخزن'!$A:$H,8,0),"")</f>
        <v/>
      </c>
    </row>
    <row r="3996" ht="18" customHeight="1" s="138">
      <c r="A3996" s="97" t="n">
        <v>3990</v>
      </c>
      <c r="B3996" s="98" t="n"/>
      <c r="C3996" s="113" t="n"/>
      <c r="D3996" s="113" t="n"/>
      <c r="E3996" s="114" t="n"/>
      <c r="F3996" s="28">
        <f>IFERROR(VLOOKUP(E3996,'أرصدة المخزن'!$A:$E,3,0),"")</f>
        <v/>
      </c>
      <c r="G3996" s="29">
        <f>IFERROR(VLOOKUP(E3996,'أرصدة المخزن'!$A:$H,4,FALSE),"")</f>
        <v/>
      </c>
      <c r="H3996" s="97" t="n"/>
      <c r="I3996" s="28" t="inlineStr">
        <is>
          <t>صرف</t>
        </is>
      </c>
      <c r="J3996" s="97" t="n"/>
      <c r="K3996" s="37">
        <f>IFERROR(VLOOKUP(E3996,'أرصدة المخزن'!$A:$H,8,0),"")</f>
        <v/>
      </c>
    </row>
    <row r="3997" ht="18" customHeight="1" s="138">
      <c r="A3997" s="97" t="n">
        <v>3991</v>
      </c>
      <c r="B3997" s="98" t="n"/>
      <c r="C3997" s="113" t="n"/>
      <c r="D3997" s="113" t="n"/>
      <c r="E3997" s="114" t="n"/>
      <c r="F3997" s="28">
        <f>IFERROR(VLOOKUP(E3997,'أرصدة المخزن'!$A:$E,3,0),"")</f>
        <v/>
      </c>
      <c r="G3997" s="29">
        <f>IFERROR(VLOOKUP(E3997,'أرصدة المخزن'!$A:$H,4,FALSE),"")</f>
        <v/>
      </c>
      <c r="H3997" s="97" t="n"/>
      <c r="I3997" s="28" t="inlineStr">
        <is>
          <t>صرف</t>
        </is>
      </c>
      <c r="J3997" s="97" t="n"/>
      <c r="K3997" s="37">
        <f>IFERROR(VLOOKUP(E3997,'أرصدة المخزن'!$A:$H,8,0),"")</f>
        <v/>
      </c>
    </row>
    <row r="3998" ht="18" customHeight="1" s="138">
      <c r="A3998" s="97" t="n">
        <v>3992</v>
      </c>
      <c r="B3998" s="98" t="n"/>
      <c r="C3998" s="113" t="n"/>
      <c r="D3998" s="113" t="n"/>
      <c r="E3998" s="114" t="n"/>
      <c r="F3998" s="28">
        <f>IFERROR(VLOOKUP(E3998,'أرصدة المخزن'!$A:$E,3,0),"")</f>
        <v/>
      </c>
      <c r="G3998" s="29">
        <f>IFERROR(VLOOKUP(E3998,'أرصدة المخزن'!$A:$H,4,FALSE),"")</f>
        <v/>
      </c>
      <c r="H3998" s="97" t="n"/>
      <c r="I3998" s="28" t="inlineStr">
        <is>
          <t>صرف</t>
        </is>
      </c>
      <c r="J3998" s="97" t="n"/>
      <c r="K3998" s="37">
        <f>IFERROR(VLOOKUP(E3998,'أرصدة المخزن'!$A:$H,8,0),"")</f>
        <v/>
      </c>
    </row>
    <row r="3999" ht="18" customHeight="1" s="138">
      <c r="A3999" s="97" t="n">
        <v>3993</v>
      </c>
      <c r="B3999" s="98" t="n"/>
      <c r="C3999" s="113" t="n"/>
      <c r="D3999" s="113" t="n"/>
      <c r="E3999" s="114" t="n"/>
      <c r="F3999" s="28">
        <f>IFERROR(VLOOKUP(E3999,'أرصدة المخزن'!$A:$E,3,0),"")</f>
        <v/>
      </c>
      <c r="G3999" s="29">
        <f>IFERROR(VLOOKUP(E3999,'أرصدة المخزن'!$A:$H,4,FALSE),"")</f>
        <v/>
      </c>
      <c r="H3999" s="97" t="n"/>
      <c r="I3999" s="28" t="inlineStr">
        <is>
          <t>صرف</t>
        </is>
      </c>
      <c r="J3999" s="97" t="n"/>
      <c r="K3999" s="37">
        <f>IFERROR(VLOOKUP(E3999,'أرصدة المخزن'!$A:$H,8,0),"")</f>
        <v/>
      </c>
    </row>
    <row r="4000" ht="18" customHeight="1" s="138">
      <c r="A4000" s="97" t="n">
        <v>3994</v>
      </c>
      <c r="B4000" s="98" t="n"/>
      <c r="C4000" s="113" t="n"/>
      <c r="D4000" s="113" t="n"/>
      <c r="E4000" s="114" t="n"/>
      <c r="F4000" s="28">
        <f>IFERROR(VLOOKUP(E4000,'أرصدة المخزن'!$A:$E,3,0),"")</f>
        <v/>
      </c>
      <c r="G4000" s="29">
        <f>IFERROR(VLOOKUP(E4000,'أرصدة المخزن'!$A:$H,4,FALSE),"")</f>
        <v/>
      </c>
      <c r="H4000" s="97" t="n"/>
      <c r="I4000" s="28" t="inlineStr">
        <is>
          <t>صرف</t>
        </is>
      </c>
      <c r="J4000" s="97" t="n"/>
      <c r="K4000" s="37">
        <f>IFERROR(VLOOKUP(E4000,'أرصدة المخزن'!$A:$H,8,0),"")</f>
        <v/>
      </c>
    </row>
    <row r="4001" ht="18" customHeight="1" s="138">
      <c r="A4001" s="97" t="n">
        <v>3995</v>
      </c>
      <c r="B4001" s="98" t="n"/>
      <c r="C4001" s="113" t="n"/>
      <c r="D4001" s="113" t="n"/>
      <c r="E4001" s="114" t="n"/>
      <c r="F4001" s="28">
        <f>IFERROR(VLOOKUP(E4001,'أرصدة المخزن'!$A:$E,3,0),"")</f>
        <v/>
      </c>
      <c r="G4001" s="29">
        <f>IFERROR(VLOOKUP(E4001,'أرصدة المخزن'!$A:$H,4,FALSE),"")</f>
        <v/>
      </c>
      <c r="H4001" s="97" t="n"/>
      <c r="I4001" s="28" t="inlineStr">
        <is>
          <t>صرف</t>
        </is>
      </c>
      <c r="J4001" s="97" t="n"/>
      <c r="K4001" s="37">
        <f>IFERROR(VLOOKUP(E4001,'أرصدة المخزن'!$A:$H,8,0),"")</f>
        <v/>
      </c>
    </row>
    <row r="4002" ht="18" customHeight="1" s="138">
      <c r="A4002" s="97" t="n">
        <v>3996</v>
      </c>
      <c r="B4002" s="98" t="n"/>
      <c r="C4002" s="113" t="n"/>
      <c r="D4002" s="113" t="n"/>
      <c r="E4002" s="114" t="n"/>
      <c r="F4002" s="28">
        <f>IFERROR(VLOOKUP(E4002,'أرصدة المخزن'!$A:$E,3,0),"")</f>
        <v/>
      </c>
      <c r="G4002" s="29">
        <f>IFERROR(VLOOKUP(E4002,'أرصدة المخزن'!$A:$H,4,FALSE),"")</f>
        <v/>
      </c>
      <c r="H4002" s="97" t="n"/>
      <c r="I4002" s="28" t="inlineStr">
        <is>
          <t>صرف</t>
        </is>
      </c>
      <c r="J4002" s="97" t="n"/>
      <c r="K4002" s="37">
        <f>IFERROR(VLOOKUP(E4002,'أرصدة المخزن'!$A:$H,8,0),"")</f>
        <v/>
      </c>
    </row>
    <row r="4003" ht="18" customHeight="1" s="138">
      <c r="A4003" s="97" t="n">
        <v>3997</v>
      </c>
      <c r="B4003" s="98" t="n"/>
      <c r="C4003" s="113" t="n"/>
      <c r="D4003" s="113" t="n"/>
      <c r="E4003" s="114" t="n"/>
      <c r="F4003" s="28">
        <f>IFERROR(VLOOKUP(E4003,'أرصدة المخزن'!$A:$E,3,0),"")</f>
        <v/>
      </c>
      <c r="G4003" s="29">
        <f>IFERROR(VLOOKUP(E4003,'أرصدة المخزن'!$A:$H,4,FALSE),"")</f>
        <v/>
      </c>
      <c r="H4003" s="97" t="n"/>
      <c r="I4003" s="28" t="inlineStr">
        <is>
          <t>صرف</t>
        </is>
      </c>
      <c r="J4003" s="97" t="n"/>
      <c r="K4003" s="37">
        <f>IFERROR(VLOOKUP(E4003,'أرصدة المخزن'!$A:$H,8,0),"")</f>
        <v/>
      </c>
    </row>
    <row r="4004" ht="18" customHeight="1" s="138">
      <c r="A4004" s="97" t="n">
        <v>3998</v>
      </c>
      <c r="B4004" s="98" t="n"/>
      <c r="C4004" s="113" t="n"/>
      <c r="D4004" s="113" t="n"/>
      <c r="E4004" s="114" t="n"/>
      <c r="F4004" s="28">
        <f>IFERROR(VLOOKUP(E4004,'أرصدة المخزن'!$A:$E,3,0),"")</f>
        <v/>
      </c>
      <c r="G4004" s="29">
        <f>IFERROR(VLOOKUP(E4004,'أرصدة المخزن'!$A:$H,4,FALSE),"")</f>
        <v/>
      </c>
      <c r="H4004" s="97" t="n"/>
      <c r="I4004" s="28" t="inlineStr">
        <is>
          <t>صرف</t>
        </is>
      </c>
      <c r="J4004" s="97" t="n"/>
      <c r="K4004" s="37">
        <f>IFERROR(VLOOKUP(E4004,'أرصدة المخزن'!$A:$H,8,0),"")</f>
        <v/>
      </c>
    </row>
    <row r="4005" ht="18" customHeight="1" s="138">
      <c r="A4005" s="97" t="n">
        <v>3999</v>
      </c>
      <c r="B4005" s="98" t="n"/>
      <c r="C4005" s="113" t="n"/>
      <c r="D4005" s="113" t="n"/>
      <c r="E4005" s="114" t="n"/>
      <c r="F4005" s="28">
        <f>IFERROR(VLOOKUP(E4005,'أرصدة المخزن'!$A:$E,3,0),"")</f>
        <v/>
      </c>
      <c r="G4005" s="29">
        <f>IFERROR(VLOOKUP(E4005,'أرصدة المخزن'!$A:$H,4,FALSE),"")</f>
        <v/>
      </c>
      <c r="H4005" s="97" t="n"/>
      <c r="I4005" s="28" t="inlineStr">
        <is>
          <t>صرف</t>
        </is>
      </c>
      <c r="J4005" s="97" t="n"/>
      <c r="K4005" s="37">
        <f>IFERROR(VLOOKUP(E4005,'أرصدة المخزن'!$A:$H,8,0),"")</f>
        <v/>
      </c>
    </row>
    <row r="4006" ht="18" customHeight="1" s="138">
      <c r="A4006" s="97" t="n">
        <v>4000</v>
      </c>
      <c r="B4006" s="98" t="n"/>
      <c r="C4006" s="113" t="n"/>
      <c r="D4006" s="113" t="n"/>
      <c r="E4006" s="114" t="n"/>
      <c r="F4006" s="28">
        <f>IFERROR(VLOOKUP(E4006,'أرصدة المخزن'!$A:$E,3,0),"")</f>
        <v/>
      </c>
      <c r="G4006" s="29">
        <f>IFERROR(VLOOKUP(E4006,'أرصدة المخزن'!$A:$H,4,FALSE),"")</f>
        <v/>
      </c>
      <c r="H4006" s="97" t="n"/>
      <c r="I4006" s="28" t="inlineStr">
        <is>
          <t>صرف</t>
        </is>
      </c>
      <c r="J4006" s="97" t="n"/>
      <c r="K4006" s="37">
        <f>IFERROR(VLOOKUP(E4006,'أرصدة المخزن'!$A:$H,8,0),"")</f>
        <v/>
      </c>
    </row>
    <row r="4007" ht="18" customHeight="1" s="138">
      <c r="A4007" s="97" t="n">
        <v>4001</v>
      </c>
      <c r="B4007" s="98" t="n"/>
      <c r="C4007" s="113" t="n"/>
      <c r="D4007" s="113" t="n"/>
      <c r="E4007" s="114" t="n"/>
      <c r="F4007" s="28">
        <f>IFERROR(VLOOKUP(E4007,'أرصدة المخزن'!$A:$E,3,0),"")</f>
        <v/>
      </c>
      <c r="G4007" s="29">
        <f>IFERROR(VLOOKUP(E4007,'أرصدة المخزن'!$A:$H,4,FALSE),"")</f>
        <v/>
      </c>
      <c r="H4007" s="97" t="n"/>
      <c r="I4007" s="28" t="inlineStr">
        <is>
          <t>صرف</t>
        </is>
      </c>
      <c r="J4007" s="97" t="n"/>
      <c r="K4007" s="37">
        <f>IFERROR(VLOOKUP(E4007,'أرصدة المخزن'!$A:$H,8,0),"")</f>
        <v/>
      </c>
    </row>
    <row r="4008" ht="18" customHeight="1" s="138">
      <c r="A4008" s="97" t="n">
        <v>4002</v>
      </c>
      <c r="B4008" s="98" t="n"/>
      <c r="C4008" s="113" t="n"/>
      <c r="D4008" s="113" t="n"/>
      <c r="E4008" s="114" t="n"/>
      <c r="F4008" s="28">
        <f>IFERROR(VLOOKUP(E4008,'أرصدة المخزن'!$A:$E,3,0),"")</f>
        <v/>
      </c>
      <c r="G4008" s="29">
        <f>IFERROR(VLOOKUP(E4008,'أرصدة المخزن'!$A:$H,4,FALSE),"")</f>
        <v/>
      </c>
      <c r="H4008" s="97" t="n"/>
      <c r="I4008" s="28" t="inlineStr">
        <is>
          <t>صرف</t>
        </is>
      </c>
      <c r="J4008" s="97" t="n"/>
      <c r="K4008" s="37">
        <f>IFERROR(VLOOKUP(E4008,'أرصدة المخزن'!$A:$H,8,0),"")</f>
        <v/>
      </c>
    </row>
    <row r="4009" ht="18" customHeight="1" s="138">
      <c r="A4009" s="97" t="n">
        <v>4003</v>
      </c>
      <c r="B4009" s="98" t="n"/>
      <c r="C4009" s="113" t="n"/>
      <c r="D4009" s="113" t="n"/>
      <c r="E4009" s="114" t="n"/>
      <c r="F4009" s="28">
        <f>IFERROR(VLOOKUP(E4009,'أرصدة المخزن'!$A:$E,3,0),"")</f>
        <v/>
      </c>
      <c r="G4009" s="29">
        <f>IFERROR(VLOOKUP(E4009,'أرصدة المخزن'!$A:$H,4,FALSE),"")</f>
        <v/>
      </c>
      <c r="H4009" s="97" t="n"/>
      <c r="I4009" s="28" t="inlineStr">
        <is>
          <t>صرف</t>
        </is>
      </c>
      <c r="J4009" s="97" t="n"/>
      <c r="K4009" s="37">
        <f>IFERROR(VLOOKUP(E4009,'أرصدة المخزن'!$A:$H,8,0),"")</f>
        <v/>
      </c>
    </row>
    <row r="4010" ht="18" customHeight="1" s="138">
      <c r="A4010" s="97" t="n">
        <v>4004</v>
      </c>
      <c r="B4010" s="98" t="n"/>
      <c r="C4010" s="113" t="n"/>
      <c r="D4010" s="113" t="n"/>
      <c r="E4010" s="114" t="n"/>
      <c r="F4010" s="28">
        <f>IFERROR(VLOOKUP(E4010,'أرصدة المخزن'!$A:$E,3,0),"")</f>
        <v/>
      </c>
      <c r="G4010" s="29">
        <f>IFERROR(VLOOKUP(E4010,'أرصدة المخزن'!$A:$H,4,FALSE),"")</f>
        <v/>
      </c>
      <c r="H4010" s="97" t="n"/>
      <c r="I4010" s="28" t="inlineStr">
        <is>
          <t>صرف</t>
        </is>
      </c>
      <c r="J4010" s="97" t="n"/>
      <c r="K4010" s="37">
        <f>IFERROR(VLOOKUP(E4010,'أرصدة المخزن'!$A:$H,8,0),"")</f>
        <v/>
      </c>
    </row>
    <row r="4011" ht="18" customHeight="1" s="138">
      <c r="A4011" s="97" t="n">
        <v>4005</v>
      </c>
      <c r="B4011" s="98" t="n"/>
      <c r="C4011" s="113" t="n"/>
      <c r="D4011" s="113" t="n"/>
      <c r="E4011" s="114" t="n"/>
      <c r="F4011" s="28">
        <f>IFERROR(VLOOKUP(E4011,'أرصدة المخزن'!$A:$E,3,0),"")</f>
        <v/>
      </c>
      <c r="G4011" s="29">
        <f>IFERROR(VLOOKUP(E4011,'أرصدة المخزن'!$A:$H,4,FALSE),"")</f>
        <v/>
      </c>
      <c r="H4011" s="97" t="n"/>
      <c r="I4011" s="28" t="inlineStr">
        <is>
          <t>صرف</t>
        </is>
      </c>
      <c r="J4011" s="97" t="n"/>
      <c r="K4011" s="37">
        <f>IFERROR(VLOOKUP(E4011,'أرصدة المخزن'!$A:$H,8,0),"")</f>
        <v/>
      </c>
    </row>
    <row r="4012" ht="18" customHeight="1" s="138">
      <c r="A4012" s="97" t="n">
        <v>4006</v>
      </c>
      <c r="B4012" s="98" t="n"/>
      <c r="C4012" s="113" t="n"/>
      <c r="D4012" s="113" t="n"/>
      <c r="E4012" s="114" t="n"/>
      <c r="F4012" s="28">
        <f>IFERROR(VLOOKUP(E4012,'أرصدة المخزن'!$A:$E,3,0),"")</f>
        <v/>
      </c>
      <c r="G4012" s="29">
        <f>IFERROR(VLOOKUP(E4012,'أرصدة المخزن'!$A:$H,4,FALSE),"")</f>
        <v/>
      </c>
      <c r="H4012" s="97" t="n"/>
      <c r="I4012" s="28" t="inlineStr">
        <is>
          <t>صرف</t>
        </is>
      </c>
      <c r="J4012" s="97" t="n"/>
      <c r="K4012" s="37">
        <f>IFERROR(VLOOKUP(E4012,'أرصدة المخزن'!$A:$H,8,0),"")</f>
        <v/>
      </c>
    </row>
    <row r="4013" ht="18" customHeight="1" s="138">
      <c r="A4013" s="97" t="n">
        <v>4007</v>
      </c>
      <c r="B4013" s="98" t="n"/>
      <c r="C4013" s="113" t="n"/>
      <c r="D4013" s="113" t="n"/>
      <c r="E4013" s="114" t="n"/>
      <c r="F4013" s="28">
        <f>IFERROR(VLOOKUP(E4013,'أرصدة المخزن'!$A:$E,3,0),"")</f>
        <v/>
      </c>
      <c r="G4013" s="29">
        <f>IFERROR(VLOOKUP(E4013,'أرصدة المخزن'!$A:$H,4,FALSE),"")</f>
        <v/>
      </c>
      <c r="H4013" s="97" t="n"/>
      <c r="I4013" s="28" t="inlineStr">
        <is>
          <t>صرف</t>
        </is>
      </c>
      <c r="J4013" s="97" t="n"/>
      <c r="K4013" s="37">
        <f>IFERROR(VLOOKUP(E4013,'أرصدة المخزن'!$A:$H,8,0),"")</f>
        <v/>
      </c>
    </row>
    <row r="4014" ht="18" customHeight="1" s="138">
      <c r="A4014" s="97" t="n">
        <v>4008</v>
      </c>
      <c r="B4014" s="98" t="n"/>
      <c r="C4014" s="113" t="n"/>
      <c r="D4014" s="113" t="n"/>
      <c r="E4014" s="114" t="n"/>
      <c r="F4014" s="28">
        <f>IFERROR(VLOOKUP(E4014,'أرصدة المخزن'!$A:$E,3,0),"")</f>
        <v/>
      </c>
      <c r="G4014" s="29">
        <f>IFERROR(VLOOKUP(E4014,'أرصدة المخزن'!$A:$H,4,FALSE),"")</f>
        <v/>
      </c>
      <c r="H4014" s="97" t="n"/>
      <c r="I4014" s="28" t="inlineStr">
        <is>
          <t>صرف</t>
        </is>
      </c>
      <c r="J4014" s="97" t="n"/>
      <c r="K4014" s="37">
        <f>IFERROR(VLOOKUP(E4014,'أرصدة المخزن'!$A:$H,8,0),"")</f>
        <v/>
      </c>
    </row>
    <row r="4015" ht="18" customHeight="1" s="138">
      <c r="A4015" s="97" t="n">
        <v>4009</v>
      </c>
      <c r="B4015" s="98" t="n"/>
      <c r="C4015" s="113" t="n"/>
      <c r="D4015" s="113" t="n"/>
      <c r="E4015" s="114" t="n"/>
      <c r="F4015" s="28">
        <f>IFERROR(VLOOKUP(E4015,'أرصدة المخزن'!$A:$E,3,0),"")</f>
        <v/>
      </c>
      <c r="G4015" s="29">
        <f>IFERROR(VLOOKUP(E4015,'أرصدة المخزن'!$A:$H,4,FALSE),"")</f>
        <v/>
      </c>
      <c r="H4015" s="97" t="n"/>
      <c r="I4015" s="28" t="inlineStr">
        <is>
          <t>صرف</t>
        </is>
      </c>
      <c r="J4015" s="97" t="n"/>
      <c r="K4015" s="37">
        <f>IFERROR(VLOOKUP(E4015,'أرصدة المخزن'!$A:$H,8,0),"")</f>
        <v/>
      </c>
    </row>
    <row r="4016" ht="18" customHeight="1" s="138">
      <c r="A4016" s="97" t="n">
        <v>4010</v>
      </c>
      <c r="B4016" s="98" t="n"/>
      <c r="C4016" s="113" t="n"/>
      <c r="D4016" s="113" t="n"/>
      <c r="E4016" s="114" t="n"/>
      <c r="F4016" s="28">
        <f>IFERROR(VLOOKUP(E4016,'أرصدة المخزن'!$A:$E,3,0),"")</f>
        <v/>
      </c>
      <c r="G4016" s="29">
        <f>IFERROR(VLOOKUP(E4016,'أرصدة المخزن'!$A:$H,4,FALSE),"")</f>
        <v/>
      </c>
      <c r="H4016" s="97" t="n"/>
      <c r="I4016" s="28" t="inlineStr">
        <is>
          <t>صرف</t>
        </is>
      </c>
      <c r="J4016" s="97" t="n"/>
      <c r="K4016" s="37">
        <f>IFERROR(VLOOKUP(E4016,'أرصدة المخزن'!$A:$H,8,0),"")</f>
        <v/>
      </c>
    </row>
    <row r="4017" ht="18" customHeight="1" s="138">
      <c r="A4017" s="97" t="n">
        <v>4011</v>
      </c>
      <c r="B4017" s="98" t="n"/>
      <c r="C4017" s="113" t="n"/>
      <c r="D4017" s="113" t="n"/>
      <c r="E4017" s="114" t="n"/>
      <c r="F4017" s="28">
        <f>IFERROR(VLOOKUP(E4017,'أرصدة المخزن'!$A:$E,3,0),"")</f>
        <v/>
      </c>
      <c r="G4017" s="29">
        <f>IFERROR(VLOOKUP(E4017,'أرصدة المخزن'!$A:$H,4,FALSE),"")</f>
        <v/>
      </c>
      <c r="H4017" s="97" t="n"/>
      <c r="I4017" s="28" t="inlineStr">
        <is>
          <t>صرف</t>
        </is>
      </c>
      <c r="J4017" s="97" t="n"/>
      <c r="K4017" s="37">
        <f>IFERROR(VLOOKUP(E4017,'أرصدة المخزن'!$A:$H,8,0),"")</f>
        <v/>
      </c>
    </row>
    <row r="4018" ht="18" customHeight="1" s="138">
      <c r="A4018" s="97" t="n">
        <v>4012</v>
      </c>
      <c r="B4018" s="98" t="n"/>
      <c r="C4018" s="113" t="n"/>
      <c r="D4018" s="113" t="n"/>
      <c r="E4018" s="114" t="n"/>
      <c r="F4018" s="28">
        <f>IFERROR(VLOOKUP(E4018,'أرصدة المخزن'!$A:$E,3,0),"")</f>
        <v/>
      </c>
      <c r="G4018" s="29">
        <f>IFERROR(VLOOKUP(E4018,'أرصدة المخزن'!$A:$H,4,FALSE),"")</f>
        <v/>
      </c>
      <c r="H4018" s="97" t="n"/>
      <c r="I4018" s="28" t="inlineStr">
        <is>
          <t>صرف</t>
        </is>
      </c>
      <c r="J4018" s="97" t="n"/>
      <c r="K4018" s="37">
        <f>IFERROR(VLOOKUP(E4018,'أرصدة المخزن'!$A:$H,8,0),"")</f>
        <v/>
      </c>
    </row>
    <row r="4019" ht="18" customHeight="1" s="138">
      <c r="A4019" s="97" t="n">
        <v>4013</v>
      </c>
      <c r="B4019" s="98" t="n"/>
      <c r="C4019" s="113" t="n"/>
      <c r="D4019" s="113" t="n"/>
      <c r="E4019" s="114" t="n"/>
      <c r="F4019" s="28">
        <f>IFERROR(VLOOKUP(E4019,'أرصدة المخزن'!$A:$E,3,0),"")</f>
        <v/>
      </c>
      <c r="G4019" s="29">
        <f>IFERROR(VLOOKUP(E4019,'أرصدة المخزن'!$A:$H,4,FALSE),"")</f>
        <v/>
      </c>
      <c r="H4019" s="97" t="n"/>
      <c r="I4019" s="28" t="inlineStr">
        <is>
          <t>صرف</t>
        </is>
      </c>
      <c r="J4019" s="97" t="n"/>
      <c r="K4019" s="37">
        <f>IFERROR(VLOOKUP(E4019,'أرصدة المخزن'!$A:$H,8,0),"")</f>
        <v/>
      </c>
    </row>
    <row r="4020" ht="18" customHeight="1" s="138">
      <c r="A4020" s="97" t="n">
        <v>4014</v>
      </c>
      <c r="B4020" s="98" t="n"/>
      <c r="C4020" s="113" t="n"/>
      <c r="D4020" s="113" t="n"/>
      <c r="E4020" s="114" t="n"/>
      <c r="F4020" s="28">
        <f>IFERROR(VLOOKUP(E4020,'أرصدة المخزن'!$A:$E,3,0),"")</f>
        <v/>
      </c>
      <c r="G4020" s="29">
        <f>IFERROR(VLOOKUP(E4020,'أرصدة المخزن'!$A:$H,4,FALSE),"")</f>
        <v/>
      </c>
      <c r="H4020" s="97" t="n"/>
      <c r="I4020" s="28" t="inlineStr">
        <is>
          <t>صرف</t>
        </is>
      </c>
      <c r="J4020" s="97" t="n"/>
      <c r="K4020" s="37">
        <f>IFERROR(VLOOKUP(E4020,'أرصدة المخزن'!$A:$H,8,0),"")</f>
        <v/>
      </c>
    </row>
    <row r="4021" ht="18" customHeight="1" s="138">
      <c r="A4021" s="97" t="n">
        <v>4015</v>
      </c>
      <c r="B4021" s="98" t="n"/>
      <c r="C4021" s="113" t="n"/>
      <c r="D4021" s="113" t="n"/>
      <c r="E4021" s="114" t="n"/>
      <c r="F4021" s="28">
        <f>IFERROR(VLOOKUP(E4021,'أرصدة المخزن'!$A:$E,3,0),"")</f>
        <v/>
      </c>
      <c r="G4021" s="29">
        <f>IFERROR(VLOOKUP(E4021,'أرصدة المخزن'!$A:$H,4,FALSE),"")</f>
        <v/>
      </c>
      <c r="H4021" s="97" t="n"/>
      <c r="I4021" s="28" t="inlineStr">
        <is>
          <t>صرف</t>
        </is>
      </c>
      <c r="J4021" s="97" t="n"/>
      <c r="K4021" s="37">
        <f>IFERROR(VLOOKUP(E4021,'أرصدة المخزن'!$A:$H,8,0),"")</f>
        <v/>
      </c>
    </row>
    <row r="4022" ht="18" customHeight="1" s="138">
      <c r="A4022" s="97" t="n">
        <v>4016</v>
      </c>
      <c r="B4022" s="98" t="n"/>
      <c r="C4022" s="113" t="n"/>
      <c r="D4022" s="113" t="n"/>
      <c r="E4022" s="114" t="n"/>
      <c r="F4022" s="28">
        <f>IFERROR(VLOOKUP(E4022,'أرصدة المخزن'!$A:$E,3,0),"")</f>
        <v/>
      </c>
      <c r="G4022" s="29">
        <f>IFERROR(VLOOKUP(E4022,'أرصدة المخزن'!$A:$H,4,FALSE),"")</f>
        <v/>
      </c>
      <c r="H4022" s="97" t="n"/>
      <c r="I4022" s="28" t="inlineStr">
        <is>
          <t>صرف</t>
        </is>
      </c>
      <c r="J4022" s="97" t="n"/>
      <c r="K4022" s="37">
        <f>IFERROR(VLOOKUP(E4022,'أرصدة المخزن'!$A:$H,8,0),"")</f>
        <v/>
      </c>
    </row>
    <row r="4023" ht="18" customHeight="1" s="138">
      <c r="A4023" s="97" t="n">
        <v>4017</v>
      </c>
      <c r="B4023" s="98" t="n"/>
      <c r="C4023" s="113" t="n"/>
      <c r="D4023" s="113" t="n"/>
      <c r="E4023" s="114" t="n"/>
      <c r="F4023" s="28">
        <f>IFERROR(VLOOKUP(E4023,'أرصدة المخزن'!$A:$E,3,0),"")</f>
        <v/>
      </c>
      <c r="G4023" s="29">
        <f>IFERROR(VLOOKUP(E4023,'أرصدة المخزن'!$A:$H,4,FALSE),"")</f>
        <v/>
      </c>
      <c r="H4023" s="97" t="n"/>
      <c r="I4023" s="28" t="inlineStr">
        <is>
          <t>صرف</t>
        </is>
      </c>
      <c r="J4023" s="97" t="n"/>
      <c r="K4023" s="37">
        <f>IFERROR(VLOOKUP(E4023,'أرصدة المخزن'!$A:$H,8,0),"")</f>
        <v/>
      </c>
    </row>
    <row r="4024" ht="18" customHeight="1" s="138">
      <c r="A4024" s="97" t="n">
        <v>4018</v>
      </c>
      <c r="B4024" s="98" t="n"/>
      <c r="C4024" s="113" t="n"/>
      <c r="D4024" s="113" t="n"/>
      <c r="E4024" s="114" t="n"/>
      <c r="F4024" s="28">
        <f>IFERROR(VLOOKUP(E4024,'أرصدة المخزن'!$A:$E,3,0),"")</f>
        <v/>
      </c>
      <c r="G4024" s="29">
        <f>IFERROR(VLOOKUP(E4024,'أرصدة المخزن'!$A:$H,4,FALSE),"")</f>
        <v/>
      </c>
      <c r="H4024" s="97" t="n"/>
      <c r="I4024" s="28" t="inlineStr">
        <is>
          <t>صرف</t>
        </is>
      </c>
      <c r="J4024" s="97" t="n"/>
      <c r="K4024" s="37">
        <f>IFERROR(VLOOKUP(E4024,'أرصدة المخزن'!$A:$H,8,0),"")</f>
        <v/>
      </c>
    </row>
    <row r="4025" ht="18" customHeight="1" s="138">
      <c r="A4025" s="97" t="n">
        <v>4019</v>
      </c>
      <c r="B4025" s="98" t="n"/>
      <c r="C4025" s="113" t="n"/>
      <c r="D4025" s="113" t="n"/>
      <c r="E4025" s="114" t="n"/>
      <c r="F4025" s="28">
        <f>IFERROR(VLOOKUP(E4025,'أرصدة المخزن'!$A:$E,3,0),"")</f>
        <v/>
      </c>
      <c r="G4025" s="29">
        <f>IFERROR(VLOOKUP(E4025,'أرصدة المخزن'!$A:$H,4,FALSE),"")</f>
        <v/>
      </c>
      <c r="H4025" s="97" t="n"/>
      <c r="I4025" s="28" t="inlineStr">
        <is>
          <t>صرف</t>
        </is>
      </c>
      <c r="J4025" s="97" t="n"/>
      <c r="K4025" s="37">
        <f>IFERROR(VLOOKUP(E4025,'أرصدة المخزن'!$A:$H,8,0),"")</f>
        <v/>
      </c>
    </row>
    <row r="4026" ht="18" customHeight="1" s="138">
      <c r="A4026" s="97" t="n">
        <v>4020</v>
      </c>
      <c r="B4026" s="98" t="n"/>
      <c r="C4026" s="113" t="n"/>
      <c r="D4026" s="113" t="n"/>
      <c r="E4026" s="114" t="n"/>
      <c r="F4026" s="28">
        <f>IFERROR(VLOOKUP(E4026,'أرصدة المخزن'!$A:$E,3,0),"")</f>
        <v/>
      </c>
      <c r="G4026" s="29">
        <f>IFERROR(VLOOKUP(E4026,'أرصدة المخزن'!$A:$H,4,FALSE),"")</f>
        <v/>
      </c>
      <c r="H4026" s="97" t="n"/>
      <c r="I4026" s="28" t="inlineStr">
        <is>
          <t>صرف</t>
        </is>
      </c>
      <c r="J4026" s="97" t="n"/>
      <c r="K4026" s="37">
        <f>IFERROR(VLOOKUP(E4026,'أرصدة المخزن'!$A:$H,8,0),"")</f>
        <v/>
      </c>
    </row>
    <row r="4027" ht="18" customHeight="1" s="138">
      <c r="A4027" s="97" t="n">
        <v>4021</v>
      </c>
      <c r="B4027" s="98" t="n"/>
      <c r="C4027" s="113" t="n"/>
      <c r="D4027" s="113" t="n"/>
      <c r="E4027" s="114" t="n"/>
      <c r="F4027" s="28">
        <f>IFERROR(VLOOKUP(E4027,'أرصدة المخزن'!$A:$E,3,0),"")</f>
        <v/>
      </c>
      <c r="G4027" s="29">
        <f>IFERROR(VLOOKUP(E4027,'أرصدة المخزن'!$A:$H,4,FALSE),"")</f>
        <v/>
      </c>
      <c r="H4027" s="97" t="n"/>
      <c r="I4027" s="28" t="inlineStr">
        <is>
          <t>صرف</t>
        </is>
      </c>
      <c r="J4027" s="97" t="n"/>
      <c r="K4027" s="37">
        <f>IFERROR(VLOOKUP(E4027,'أرصدة المخزن'!$A:$H,8,0),"")</f>
        <v/>
      </c>
    </row>
    <row r="4028" ht="18" customHeight="1" s="138">
      <c r="A4028" s="97" t="n">
        <v>4022</v>
      </c>
      <c r="B4028" s="98" t="n"/>
      <c r="C4028" s="113" t="n"/>
      <c r="D4028" s="113" t="n"/>
      <c r="E4028" s="114" t="n"/>
      <c r="F4028" s="28">
        <f>IFERROR(VLOOKUP(E4028,'أرصدة المخزن'!$A:$E,3,0),"")</f>
        <v/>
      </c>
      <c r="G4028" s="29">
        <f>IFERROR(VLOOKUP(E4028,'أرصدة المخزن'!$A:$H,4,FALSE),"")</f>
        <v/>
      </c>
      <c r="H4028" s="97" t="n"/>
      <c r="I4028" s="28" t="inlineStr">
        <is>
          <t>صرف</t>
        </is>
      </c>
      <c r="J4028" s="97" t="n"/>
      <c r="K4028" s="37">
        <f>IFERROR(VLOOKUP(E4028,'أرصدة المخزن'!$A:$H,8,0),"")</f>
        <v/>
      </c>
    </row>
    <row r="4029" ht="18" customHeight="1" s="138">
      <c r="A4029" s="97" t="n">
        <v>4023</v>
      </c>
      <c r="B4029" s="98" t="n"/>
      <c r="C4029" s="113" t="n"/>
      <c r="D4029" s="113" t="n"/>
      <c r="E4029" s="114" t="n"/>
      <c r="F4029" s="28">
        <f>IFERROR(VLOOKUP(E4029,'أرصدة المخزن'!$A:$E,3,0),"")</f>
        <v/>
      </c>
      <c r="G4029" s="29">
        <f>IFERROR(VLOOKUP(E4029,'أرصدة المخزن'!$A:$H,4,FALSE),"")</f>
        <v/>
      </c>
      <c r="H4029" s="97" t="n"/>
      <c r="I4029" s="28" t="inlineStr">
        <is>
          <t>صرف</t>
        </is>
      </c>
      <c r="J4029" s="97" t="n"/>
      <c r="K4029" s="37">
        <f>IFERROR(VLOOKUP(E4029,'أرصدة المخزن'!$A:$H,8,0),"")</f>
        <v/>
      </c>
    </row>
    <row r="4030" ht="18" customHeight="1" s="138">
      <c r="A4030" s="97" t="n">
        <v>4024</v>
      </c>
      <c r="B4030" s="98" t="n"/>
      <c r="C4030" s="113" t="n"/>
      <c r="D4030" s="113" t="n"/>
      <c r="E4030" s="114" t="n"/>
      <c r="F4030" s="28">
        <f>IFERROR(VLOOKUP(E4030,'أرصدة المخزن'!$A:$E,3,0),"")</f>
        <v/>
      </c>
      <c r="G4030" s="29">
        <f>IFERROR(VLOOKUP(E4030,'أرصدة المخزن'!$A:$H,4,FALSE),"")</f>
        <v/>
      </c>
      <c r="H4030" s="97" t="n"/>
      <c r="I4030" s="28" t="inlineStr">
        <is>
          <t>صرف</t>
        </is>
      </c>
      <c r="J4030" s="97" t="n"/>
      <c r="K4030" s="37">
        <f>IFERROR(VLOOKUP(E4030,'أرصدة المخزن'!$A:$H,8,0),"")</f>
        <v/>
      </c>
    </row>
    <row r="4031" ht="18" customHeight="1" s="138">
      <c r="A4031" s="97" t="n">
        <v>4025</v>
      </c>
      <c r="B4031" s="98" t="n"/>
      <c r="C4031" s="113" t="n"/>
      <c r="D4031" s="113" t="n"/>
      <c r="E4031" s="114" t="n"/>
      <c r="F4031" s="28">
        <f>IFERROR(VLOOKUP(E4031,'أرصدة المخزن'!$A:$E,3,0),"")</f>
        <v/>
      </c>
      <c r="G4031" s="29">
        <f>IFERROR(VLOOKUP(E4031,'أرصدة المخزن'!$A:$H,4,FALSE),"")</f>
        <v/>
      </c>
      <c r="H4031" s="97" t="n"/>
      <c r="I4031" s="28" t="inlineStr">
        <is>
          <t>صرف</t>
        </is>
      </c>
      <c r="J4031" s="97" t="n"/>
      <c r="K4031" s="37">
        <f>IFERROR(VLOOKUP(E4031,'أرصدة المخزن'!$A:$H,8,0),"")</f>
        <v/>
      </c>
    </row>
    <row r="4032" ht="18" customHeight="1" s="138">
      <c r="A4032" s="97" t="n">
        <v>4026</v>
      </c>
      <c r="B4032" s="98" t="n"/>
      <c r="C4032" s="113" t="n"/>
      <c r="D4032" s="113" t="n"/>
      <c r="E4032" s="114" t="n"/>
      <c r="F4032" s="28">
        <f>IFERROR(VLOOKUP(E4032,'أرصدة المخزن'!$A:$E,3,0),"")</f>
        <v/>
      </c>
      <c r="G4032" s="29">
        <f>IFERROR(VLOOKUP(E4032,'أرصدة المخزن'!$A:$H,4,FALSE),"")</f>
        <v/>
      </c>
      <c r="H4032" s="97" t="n"/>
      <c r="I4032" s="28" t="inlineStr">
        <is>
          <t>صرف</t>
        </is>
      </c>
      <c r="J4032" s="97" t="n"/>
      <c r="K4032" s="37">
        <f>IFERROR(VLOOKUP(E4032,'أرصدة المخزن'!$A:$H,8,0),"")</f>
        <v/>
      </c>
    </row>
    <row r="4033" ht="18" customHeight="1" s="138">
      <c r="A4033" s="97" t="n">
        <v>4027</v>
      </c>
      <c r="B4033" s="98" t="n"/>
      <c r="C4033" s="113" t="n"/>
      <c r="D4033" s="113" t="n"/>
      <c r="E4033" s="114" t="n"/>
      <c r="F4033" s="28">
        <f>IFERROR(VLOOKUP(E4033,'أرصدة المخزن'!$A:$E,3,0),"")</f>
        <v/>
      </c>
      <c r="G4033" s="29">
        <f>IFERROR(VLOOKUP(E4033,'أرصدة المخزن'!$A:$H,4,FALSE),"")</f>
        <v/>
      </c>
      <c r="H4033" s="97" t="n"/>
      <c r="I4033" s="28" t="inlineStr">
        <is>
          <t>صرف</t>
        </is>
      </c>
      <c r="J4033" s="97" t="n"/>
      <c r="K4033" s="37">
        <f>IFERROR(VLOOKUP(E4033,'أرصدة المخزن'!$A:$H,8,0),"")</f>
        <v/>
      </c>
    </row>
    <row r="4034" ht="18" customHeight="1" s="138">
      <c r="A4034" s="97" t="n">
        <v>4028</v>
      </c>
      <c r="B4034" s="98" t="n"/>
      <c r="C4034" s="113" t="n"/>
      <c r="D4034" s="113" t="n"/>
      <c r="E4034" s="114" t="n"/>
      <c r="F4034" s="28">
        <f>IFERROR(VLOOKUP(E4034,'أرصدة المخزن'!$A:$E,3,0),"")</f>
        <v/>
      </c>
      <c r="G4034" s="29">
        <f>IFERROR(VLOOKUP(E4034,'أرصدة المخزن'!$A:$H,4,FALSE),"")</f>
        <v/>
      </c>
      <c r="H4034" s="97" t="n"/>
      <c r="I4034" s="28" t="inlineStr">
        <is>
          <t>صرف</t>
        </is>
      </c>
      <c r="J4034" s="97" t="n"/>
      <c r="K4034" s="37">
        <f>IFERROR(VLOOKUP(E4034,'أرصدة المخزن'!$A:$H,8,0),"")</f>
        <v/>
      </c>
    </row>
    <row r="4035" ht="18" customHeight="1" s="138">
      <c r="A4035" s="97" t="n">
        <v>4029</v>
      </c>
      <c r="B4035" s="98" t="n"/>
      <c r="C4035" s="113" t="n"/>
      <c r="D4035" s="113" t="n"/>
      <c r="E4035" s="114" t="n"/>
      <c r="F4035" s="28">
        <f>IFERROR(VLOOKUP(E4035,'أرصدة المخزن'!$A:$E,3,0),"")</f>
        <v/>
      </c>
      <c r="G4035" s="29">
        <f>IFERROR(VLOOKUP(E4035,'أرصدة المخزن'!$A:$H,4,FALSE),"")</f>
        <v/>
      </c>
      <c r="H4035" s="97" t="n"/>
      <c r="I4035" s="28" t="inlineStr">
        <is>
          <t>صرف</t>
        </is>
      </c>
      <c r="J4035" s="97" t="n"/>
      <c r="K4035" s="37">
        <f>IFERROR(VLOOKUP(E4035,'أرصدة المخزن'!$A:$H,8,0),"")</f>
        <v/>
      </c>
    </row>
    <row r="4036" ht="18" customHeight="1" s="138">
      <c r="A4036" s="97" t="n">
        <v>4030</v>
      </c>
      <c r="B4036" s="98" t="n"/>
      <c r="C4036" s="113" t="n"/>
      <c r="D4036" s="113" t="n"/>
      <c r="E4036" s="114" t="n"/>
      <c r="F4036" s="28">
        <f>IFERROR(VLOOKUP(E4036,'أرصدة المخزن'!$A:$E,3,0),"")</f>
        <v/>
      </c>
      <c r="G4036" s="29">
        <f>IFERROR(VLOOKUP(E4036,'أرصدة المخزن'!$A:$H,4,FALSE),"")</f>
        <v/>
      </c>
      <c r="H4036" s="97" t="n"/>
      <c r="I4036" s="28" t="inlineStr">
        <is>
          <t>صرف</t>
        </is>
      </c>
      <c r="J4036" s="97" t="n"/>
      <c r="K4036" s="37">
        <f>IFERROR(VLOOKUP(E4036,'أرصدة المخزن'!$A:$H,8,0),"")</f>
        <v/>
      </c>
    </row>
    <row r="4037" ht="18" customHeight="1" s="138">
      <c r="A4037" s="97" t="n">
        <v>4031</v>
      </c>
      <c r="B4037" s="98" t="n"/>
      <c r="C4037" s="113" t="n"/>
      <c r="D4037" s="113" t="n"/>
      <c r="E4037" s="114" t="n"/>
      <c r="F4037" s="28">
        <f>IFERROR(VLOOKUP(E4037,'أرصدة المخزن'!$A:$E,3,0),"")</f>
        <v/>
      </c>
      <c r="G4037" s="29">
        <f>IFERROR(VLOOKUP(E4037,'أرصدة المخزن'!$A:$H,4,FALSE),"")</f>
        <v/>
      </c>
      <c r="H4037" s="97" t="n"/>
      <c r="I4037" s="28" t="inlineStr">
        <is>
          <t>صرف</t>
        </is>
      </c>
      <c r="J4037" s="97" t="n"/>
      <c r="K4037" s="37">
        <f>IFERROR(VLOOKUP(E4037,'أرصدة المخزن'!$A:$H,8,0),"")</f>
        <v/>
      </c>
    </row>
    <row r="4038" ht="18" customHeight="1" s="138">
      <c r="A4038" s="97" t="n">
        <v>4032</v>
      </c>
      <c r="B4038" s="98" t="n"/>
      <c r="C4038" s="113" t="n"/>
      <c r="D4038" s="113" t="n"/>
      <c r="E4038" s="114" t="n"/>
      <c r="F4038" s="28">
        <f>IFERROR(VLOOKUP(E4038,'أرصدة المخزن'!$A:$E,3,0),"")</f>
        <v/>
      </c>
      <c r="G4038" s="29">
        <f>IFERROR(VLOOKUP(E4038,'أرصدة المخزن'!$A:$H,4,FALSE),"")</f>
        <v/>
      </c>
      <c r="H4038" s="97" t="n"/>
      <c r="I4038" s="28" t="inlineStr">
        <is>
          <t>صرف</t>
        </is>
      </c>
      <c r="J4038" s="97" t="n"/>
      <c r="K4038" s="37">
        <f>IFERROR(VLOOKUP(E4038,'أرصدة المخزن'!$A:$H,8,0),"")</f>
        <v/>
      </c>
    </row>
    <row r="4039" ht="18" customHeight="1" s="138">
      <c r="A4039" s="97" t="n">
        <v>4033</v>
      </c>
      <c r="B4039" s="98" t="n"/>
      <c r="C4039" s="113" t="n"/>
      <c r="D4039" s="113" t="n"/>
      <c r="E4039" s="114" t="n"/>
      <c r="F4039" s="28">
        <f>IFERROR(VLOOKUP(E4039,'أرصدة المخزن'!$A:$E,3,0),"")</f>
        <v/>
      </c>
      <c r="G4039" s="29">
        <f>IFERROR(VLOOKUP(E4039,'أرصدة المخزن'!$A:$H,4,FALSE),"")</f>
        <v/>
      </c>
      <c r="H4039" s="97" t="n"/>
      <c r="I4039" s="28" t="inlineStr">
        <is>
          <t>صرف</t>
        </is>
      </c>
      <c r="J4039" s="97" t="n"/>
      <c r="K4039" s="37">
        <f>IFERROR(VLOOKUP(E4039,'أرصدة المخزن'!$A:$H,8,0),"")</f>
        <v/>
      </c>
    </row>
    <row r="4040" ht="18" customHeight="1" s="138">
      <c r="A4040" s="97" t="n">
        <v>4034</v>
      </c>
      <c r="B4040" s="98" t="n"/>
      <c r="C4040" s="113" t="n"/>
      <c r="D4040" s="113" t="n"/>
      <c r="E4040" s="114" t="n"/>
      <c r="F4040" s="28">
        <f>IFERROR(VLOOKUP(E4040,'أرصدة المخزن'!$A:$E,3,0),"")</f>
        <v/>
      </c>
      <c r="G4040" s="29">
        <f>IFERROR(VLOOKUP(E4040,'أرصدة المخزن'!$A:$H,4,FALSE),"")</f>
        <v/>
      </c>
      <c r="H4040" s="97" t="n"/>
      <c r="I4040" s="28" t="inlineStr">
        <is>
          <t>صرف</t>
        </is>
      </c>
      <c r="J4040" s="97" t="n"/>
      <c r="K4040" s="37">
        <f>IFERROR(VLOOKUP(E4040,'أرصدة المخزن'!$A:$H,8,0),"")</f>
        <v/>
      </c>
    </row>
    <row r="4041" ht="18" customHeight="1" s="138">
      <c r="A4041" s="97" t="n">
        <v>4035</v>
      </c>
      <c r="B4041" s="98" t="n"/>
      <c r="C4041" s="113" t="n"/>
      <c r="D4041" s="113" t="n"/>
      <c r="E4041" s="114" t="n"/>
      <c r="F4041" s="28">
        <f>IFERROR(VLOOKUP(E4041,'أرصدة المخزن'!$A:$E,3,0),"")</f>
        <v/>
      </c>
      <c r="G4041" s="29">
        <f>IFERROR(VLOOKUP(E4041,'أرصدة المخزن'!$A:$H,4,FALSE),"")</f>
        <v/>
      </c>
      <c r="H4041" s="97" t="n"/>
      <c r="I4041" s="28" t="inlineStr">
        <is>
          <t>صرف</t>
        </is>
      </c>
      <c r="J4041" s="97" t="n"/>
      <c r="K4041" s="37">
        <f>IFERROR(VLOOKUP(E4041,'أرصدة المخزن'!$A:$H,8,0),"")</f>
        <v/>
      </c>
    </row>
    <row r="4042" ht="18" customHeight="1" s="138">
      <c r="A4042" s="97" t="n">
        <v>4036</v>
      </c>
      <c r="B4042" s="98" t="n"/>
      <c r="C4042" s="113" t="n"/>
      <c r="D4042" s="113" t="n"/>
      <c r="E4042" s="114" t="n"/>
      <c r="F4042" s="28">
        <f>IFERROR(VLOOKUP(E4042,'أرصدة المخزن'!$A:$E,3,0),"")</f>
        <v/>
      </c>
      <c r="G4042" s="29">
        <f>IFERROR(VLOOKUP(E4042,'أرصدة المخزن'!$A:$H,4,FALSE),"")</f>
        <v/>
      </c>
      <c r="H4042" s="97" t="n"/>
      <c r="I4042" s="28" t="inlineStr">
        <is>
          <t>صرف</t>
        </is>
      </c>
      <c r="J4042" s="97" t="n"/>
      <c r="K4042" s="37">
        <f>IFERROR(VLOOKUP(E4042,'أرصدة المخزن'!$A:$H,8,0),"")</f>
        <v/>
      </c>
    </row>
    <row r="4043" ht="18" customHeight="1" s="138">
      <c r="A4043" s="97" t="n">
        <v>4037</v>
      </c>
      <c r="B4043" s="98" t="n"/>
      <c r="C4043" s="113" t="n"/>
      <c r="D4043" s="113" t="n"/>
      <c r="E4043" s="114" t="n"/>
      <c r="F4043" s="28">
        <f>IFERROR(VLOOKUP(E4043,'أرصدة المخزن'!$A:$E,3,0),"")</f>
        <v/>
      </c>
      <c r="G4043" s="29">
        <f>IFERROR(VLOOKUP(E4043,'أرصدة المخزن'!$A:$H,4,FALSE),"")</f>
        <v/>
      </c>
      <c r="H4043" s="97" t="n"/>
      <c r="I4043" s="28" t="inlineStr">
        <is>
          <t>صرف</t>
        </is>
      </c>
      <c r="J4043" s="97" t="n"/>
      <c r="K4043" s="37">
        <f>IFERROR(VLOOKUP(E4043,'أرصدة المخزن'!$A:$H,8,0),"")</f>
        <v/>
      </c>
    </row>
    <row r="4044" ht="18" customHeight="1" s="138">
      <c r="A4044" s="97" t="n">
        <v>4038</v>
      </c>
      <c r="B4044" s="98" t="n"/>
      <c r="C4044" s="113" t="n"/>
      <c r="D4044" s="113" t="n"/>
      <c r="E4044" s="114" t="n"/>
      <c r="F4044" s="28">
        <f>IFERROR(VLOOKUP(E4044,'أرصدة المخزن'!$A:$E,3,0),"")</f>
        <v/>
      </c>
      <c r="G4044" s="29">
        <f>IFERROR(VLOOKUP(E4044,'أرصدة المخزن'!$A:$H,4,FALSE),"")</f>
        <v/>
      </c>
      <c r="H4044" s="97" t="n"/>
      <c r="I4044" s="28" t="inlineStr">
        <is>
          <t>صرف</t>
        </is>
      </c>
      <c r="J4044" s="97" t="n"/>
      <c r="K4044" s="37">
        <f>IFERROR(VLOOKUP(E4044,'أرصدة المخزن'!$A:$H,8,0),"")</f>
        <v/>
      </c>
    </row>
    <row r="4045" ht="18" customHeight="1" s="138">
      <c r="A4045" s="97" t="n">
        <v>4039</v>
      </c>
      <c r="B4045" s="98" t="n"/>
      <c r="C4045" s="113" t="n"/>
      <c r="D4045" s="113" t="n"/>
      <c r="E4045" s="114" t="n"/>
      <c r="F4045" s="28">
        <f>IFERROR(VLOOKUP(E4045,'أرصدة المخزن'!$A:$E,3,0),"")</f>
        <v/>
      </c>
      <c r="G4045" s="29">
        <f>IFERROR(VLOOKUP(E4045,'أرصدة المخزن'!$A:$H,4,FALSE),"")</f>
        <v/>
      </c>
      <c r="H4045" s="97" t="n"/>
      <c r="I4045" s="28" t="inlineStr">
        <is>
          <t>صرف</t>
        </is>
      </c>
      <c r="J4045" s="97" t="n"/>
      <c r="K4045" s="37">
        <f>IFERROR(VLOOKUP(E4045,'أرصدة المخزن'!$A:$H,8,0),"")</f>
        <v/>
      </c>
    </row>
    <row r="4046" ht="18" customHeight="1" s="138">
      <c r="A4046" s="97" t="n">
        <v>4040</v>
      </c>
      <c r="B4046" s="98" t="n"/>
      <c r="C4046" s="113" t="n"/>
      <c r="D4046" s="113" t="n"/>
      <c r="E4046" s="114" t="n"/>
      <c r="F4046" s="28">
        <f>IFERROR(VLOOKUP(E4046,'أرصدة المخزن'!$A:$E,3,0),"")</f>
        <v/>
      </c>
      <c r="G4046" s="29">
        <f>IFERROR(VLOOKUP(E4046,'أرصدة المخزن'!$A:$H,4,FALSE),"")</f>
        <v/>
      </c>
      <c r="H4046" s="97" t="n"/>
      <c r="I4046" s="28" t="inlineStr">
        <is>
          <t>صرف</t>
        </is>
      </c>
      <c r="J4046" s="97" t="n"/>
      <c r="K4046" s="37">
        <f>IFERROR(VLOOKUP(E4046,'أرصدة المخزن'!$A:$H,8,0),"")</f>
        <v/>
      </c>
    </row>
    <row r="4047" ht="18" customHeight="1" s="138">
      <c r="A4047" s="97" t="n">
        <v>4041</v>
      </c>
      <c r="B4047" s="98" t="n"/>
      <c r="C4047" s="113" t="n"/>
      <c r="D4047" s="113" t="n"/>
      <c r="E4047" s="114" t="n"/>
      <c r="F4047" s="28">
        <f>IFERROR(VLOOKUP(E4047,'أرصدة المخزن'!$A:$E,3,0),"")</f>
        <v/>
      </c>
      <c r="G4047" s="29">
        <f>IFERROR(VLOOKUP(E4047,'أرصدة المخزن'!$A:$H,4,FALSE),"")</f>
        <v/>
      </c>
      <c r="H4047" s="97" t="n"/>
      <c r="I4047" s="28" t="inlineStr">
        <is>
          <t>صرف</t>
        </is>
      </c>
      <c r="J4047" s="97" t="n"/>
      <c r="K4047" s="37">
        <f>IFERROR(VLOOKUP(E4047,'أرصدة المخزن'!$A:$H,8,0),"")</f>
        <v/>
      </c>
    </row>
    <row r="4048" ht="18" customHeight="1" s="138">
      <c r="A4048" s="97" t="n">
        <v>4042</v>
      </c>
      <c r="B4048" s="98" t="n"/>
      <c r="C4048" s="113" t="n"/>
      <c r="D4048" s="113" t="n"/>
      <c r="E4048" s="114" t="n"/>
      <c r="F4048" s="28">
        <f>IFERROR(VLOOKUP(E4048,'أرصدة المخزن'!$A:$E,3,0),"")</f>
        <v/>
      </c>
      <c r="G4048" s="29">
        <f>IFERROR(VLOOKUP(E4048,'أرصدة المخزن'!$A:$H,4,FALSE),"")</f>
        <v/>
      </c>
      <c r="H4048" s="97" t="n"/>
      <c r="I4048" s="28" t="inlineStr">
        <is>
          <t>صرف</t>
        </is>
      </c>
      <c r="J4048" s="97" t="n"/>
      <c r="K4048" s="37">
        <f>IFERROR(VLOOKUP(E4048,'أرصدة المخزن'!$A:$H,8,0),"")</f>
        <v/>
      </c>
    </row>
    <row r="4049" ht="18" customHeight="1" s="138">
      <c r="A4049" s="97" t="n">
        <v>4043</v>
      </c>
      <c r="B4049" s="98" t="n"/>
      <c r="C4049" s="113" t="n"/>
      <c r="D4049" s="113" t="n"/>
      <c r="E4049" s="114" t="n"/>
      <c r="F4049" s="28">
        <f>IFERROR(VLOOKUP(E4049,'أرصدة المخزن'!$A:$E,3,0),"")</f>
        <v/>
      </c>
      <c r="G4049" s="29">
        <f>IFERROR(VLOOKUP(E4049,'أرصدة المخزن'!$A:$H,4,FALSE),"")</f>
        <v/>
      </c>
      <c r="H4049" s="97" t="n"/>
      <c r="I4049" s="28" t="inlineStr">
        <is>
          <t>صرف</t>
        </is>
      </c>
      <c r="J4049" s="97" t="n"/>
      <c r="K4049" s="37">
        <f>IFERROR(VLOOKUP(E4049,'أرصدة المخزن'!$A:$H,8,0),"")</f>
        <v/>
      </c>
    </row>
    <row r="4050" ht="18" customHeight="1" s="138">
      <c r="A4050" s="97" t="n">
        <v>4044</v>
      </c>
      <c r="B4050" s="98" t="n"/>
      <c r="C4050" s="113" t="n"/>
      <c r="D4050" s="113" t="n"/>
      <c r="E4050" s="114" t="n"/>
      <c r="F4050" s="28">
        <f>IFERROR(VLOOKUP(E4050,'أرصدة المخزن'!$A:$E,3,0),"")</f>
        <v/>
      </c>
      <c r="G4050" s="29">
        <f>IFERROR(VLOOKUP(E4050,'أرصدة المخزن'!$A:$H,4,FALSE),"")</f>
        <v/>
      </c>
      <c r="H4050" s="97" t="n"/>
      <c r="I4050" s="28" t="inlineStr">
        <is>
          <t>صرف</t>
        </is>
      </c>
      <c r="J4050" s="97" t="n"/>
      <c r="K4050" s="37">
        <f>IFERROR(VLOOKUP(E4050,'أرصدة المخزن'!$A:$H,8,0),"")</f>
        <v/>
      </c>
    </row>
    <row r="4051" ht="18" customHeight="1" s="138">
      <c r="A4051" s="97" t="n">
        <v>4045</v>
      </c>
      <c r="B4051" s="98" t="n"/>
      <c r="C4051" s="113" t="n"/>
      <c r="D4051" s="113" t="n"/>
      <c r="E4051" s="114" t="n"/>
      <c r="F4051" s="28">
        <f>IFERROR(VLOOKUP(E4051,'أرصدة المخزن'!$A:$E,3,0),"")</f>
        <v/>
      </c>
      <c r="G4051" s="29">
        <f>IFERROR(VLOOKUP(E4051,'أرصدة المخزن'!$A:$H,4,FALSE),"")</f>
        <v/>
      </c>
      <c r="H4051" s="97" t="n"/>
      <c r="I4051" s="28" t="inlineStr">
        <is>
          <t>صرف</t>
        </is>
      </c>
      <c r="J4051" s="97" t="n"/>
      <c r="K4051" s="37">
        <f>IFERROR(VLOOKUP(E4051,'أرصدة المخزن'!$A:$H,8,0),"")</f>
        <v/>
      </c>
    </row>
    <row r="4052" ht="18" customHeight="1" s="138">
      <c r="A4052" s="97" t="n">
        <v>4046</v>
      </c>
      <c r="B4052" s="98" t="n"/>
      <c r="C4052" s="113" t="n"/>
      <c r="D4052" s="113" t="n"/>
      <c r="E4052" s="114" t="n"/>
      <c r="F4052" s="28">
        <f>IFERROR(VLOOKUP(E4052,'أرصدة المخزن'!$A:$E,3,0),"")</f>
        <v/>
      </c>
      <c r="G4052" s="29">
        <f>IFERROR(VLOOKUP(E4052,'أرصدة المخزن'!$A:$H,4,FALSE),"")</f>
        <v/>
      </c>
      <c r="H4052" s="97" t="n"/>
      <c r="I4052" s="28" t="inlineStr">
        <is>
          <t>صرف</t>
        </is>
      </c>
      <c r="J4052" s="97" t="n"/>
      <c r="K4052" s="37">
        <f>IFERROR(VLOOKUP(E4052,'أرصدة المخزن'!$A:$H,8,0),"")</f>
        <v/>
      </c>
    </row>
    <row r="4053" ht="18" customHeight="1" s="138">
      <c r="A4053" s="97" t="n">
        <v>4047</v>
      </c>
      <c r="B4053" s="98" t="n"/>
      <c r="C4053" s="113" t="n"/>
      <c r="D4053" s="113" t="n"/>
      <c r="E4053" s="114" t="n"/>
      <c r="F4053" s="28">
        <f>IFERROR(VLOOKUP(E4053,'أرصدة المخزن'!$A:$E,3,0),"")</f>
        <v/>
      </c>
      <c r="G4053" s="29">
        <f>IFERROR(VLOOKUP(E4053,'أرصدة المخزن'!$A:$H,4,FALSE),"")</f>
        <v/>
      </c>
      <c r="H4053" s="97" t="n"/>
      <c r="I4053" s="28" t="inlineStr">
        <is>
          <t>صرف</t>
        </is>
      </c>
      <c r="J4053" s="97" t="n"/>
      <c r="K4053" s="37">
        <f>IFERROR(VLOOKUP(E4053,'أرصدة المخزن'!$A:$H,8,0),"")</f>
        <v/>
      </c>
    </row>
    <row r="4054" ht="18" customHeight="1" s="138">
      <c r="A4054" s="97" t="n">
        <v>4048</v>
      </c>
      <c r="B4054" s="98" t="n"/>
      <c r="C4054" s="113" t="n"/>
      <c r="D4054" s="113" t="n"/>
      <c r="E4054" s="114" t="n"/>
      <c r="F4054" s="28">
        <f>IFERROR(VLOOKUP(E4054,'أرصدة المخزن'!$A:$E,3,0),"")</f>
        <v/>
      </c>
      <c r="G4054" s="29">
        <f>IFERROR(VLOOKUP(E4054,'أرصدة المخزن'!$A:$H,4,FALSE),"")</f>
        <v/>
      </c>
      <c r="H4054" s="97" t="n"/>
      <c r="I4054" s="28" t="inlineStr">
        <is>
          <t>صرف</t>
        </is>
      </c>
      <c r="J4054" s="97" t="n"/>
      <c r="K4054" s="37">
        <f>IFERROR(VLOOKUP(E4054,'أرصدة المخزن'!$A:$H,8,0),"")</f>
        <v/>
      </c>
    </row>
    <row r="4055" ht="18" customHeight="1" s="138">
      <c r="A4055" s="97" t="n">
        <v>4049</v>
      </c>
      <c r="B4055" s="98" t="n"/>
      <c r="C4055" s="113" t="n"/>
      <c r="D4055" s="113" t="n"/>
      <c r="E4055" s="114" t="n"/>
      <c r="F4055" s="28">
        <f>IFERROR(VLOOKUP(E4055,'أرصدة المخزن'!$A:$E,3,0),"")</f>
        <v/>
      </c>
      <c r="G4055" s="29">
        <f>IFERROR(VLOOKUP(E4055,'أرصدة المخزن'!$A:$H,4,FALSE),"")</f>
        <v/>
      </c>
      <c r="H4055" s="97" t="n"/>
      <c r="I4055" s="28" t="inlineStr">
        <is>
          <t>صرف</t>
        </is>
      </c>
      <c r="J4055" s="97" t="n"/>
      <c r="K4055" s="37">
        <f>IFERROR(VLOOKUP(E4055,'أرصدة المخزن'!$A:$H,8,0),"")</f>
        <v/>
      </c>
    </row>
    <row r="4056" ht="18" customHeight="1" s="138">
      <c r="A4056" s="97" t="n">
        <v>4050</v>
      </c>
      <c r="B4056" s="98" t="n"/>
      <c r="C4056" s="113" t="n"/>
      <c r="D4056" s="113" t="n"/>
      <c r="E4056" s="114" t="n"/>
      <c r="F4056" s="28">
        <f>IFERROR(VLOOKUP(E4056,'أرصدة المخزن'!$A:$E,3,0),"")</f>
        <v/>
      </c>
      <c r="G4056" s="29">
        <f>IFERROR(VLOOKUP(E4056,'أرصدة المخزن'!$A:$H,4,FALSE),"")</f>
        <v/>
      </c>
      <c r="H4056" s="97" t="n"/>
      <c r="I4056" s="28" t="inlineStr">
        <is>
          <t>صرف</t>
        </is>
      </c>
      <c r="J4056" s="97" t="n"/>
      <c r="K4056" s="37">
        <f>IFERROR(VLOOKUP(E4056,'أرصدة المخزن'!$A:$H,8,0),"")</f>
        <v/>
      </c>
    </row>
    <row r="4057" ht="18" customHeight="1" s="138">
      <c r="A4057" s="97" t="n">
        <v>4051</v>
      </c>
      <c r="B4057" s="98" t="n"/>
      <c r="C4057" s="113" t="n"/>
      <c r="D4057" s="113" t="n"/>
      <c r="E4057" s="114" t="n"/>
      <c r="F4057" s="28">
        <f>IFERROR(VLOOKUP(E4057,'أرصدة المخزن'!$A:$E,3,0),"")</f>
        <v/>
      </c>
      <c r="G4057" s="29">
        <f>IFERROR(VLOOKUP(E4057,'أرصدة المخزن'!$A:$H,4,FALSE),"")</f>
        <v/>
      </c>
      <c r="H4057" s="97" t="n"/>
      <c r="I4057" s="28" t="inlineStr">
        <is>
          <t>صرف</t>
        </is>
      </c>
      <c r="J4057" s="97" t="n"/>
      <c r="K4057" s="37">
        <f>IFERROR(VLOOKUP(E4057,'أرصدة المخزن'!$A:$H,8,0),"")</f>
        <v/>
      </c>
    </row>
    <row r="4058" ht="18" customHeight="1" s="138">
      <c r="A4058" s="97" t="n">
        <v>4052</v>
      </c>
      <c r="B4058" s="98" t="n"/>
      <c r="C4058" s="113" t="n"/>
      <c r="D4058" s="113" t="n"/>
      <c r="E4058" s="114" t="n"/>
      <c r="F4058" s="28">
        <f>IFERROR(VLOOKUP(E4058,'أرصدة المخزن'!$A:$E,3,0),"")</f>
        <v/>
      </c>
      <c r="G4058" s="29">
        <f>IFERROR(VLOOKUP(E4058,'أرصدة المخزن'!$A:$H,4,FALSE),"")</f>
        <v/>
      </c>
      <c r="H4058" s="97" t="n"/>
      <c r="I4058" s="28" t="inlineStr">
        <is>
          <t>صرف</t>
        </is>
      </c>
      <c r="J4058" s="97" t="n"/>
      <c r="K4058" s="37">
        <f>IFERROR(VLOOKUP(E4058,'أرصدة المخزن'!$A:$H,8,0),"")</f>
        <v/>
      </c>
    </row>
    <row r="4059" ht="18" customHeight="1" s="138">
      <c r="A4059" s="97" t="n">
        <v>4053</v>
      </c>
      <c r="B4059" s="98" t="n"/>
      <c r="C4059" s="113" t="n"/>
      <c r="D4059" s="113" t="n"/>
      <c r="E4059" s="114" t="n"/>
      <c r="F4059" s="28">
        <f>IFERROR(VLOOKUP(E4059,'أرصدة المخزن'!$A:$E,3,0),"")</f>
        <v/>
      </c>
      <c r="G4059" s="29">
        <f>IFERROR(VLOOKUP(E4059,'أرصدة المخزن'!$A:$H,4,FALSE),"")</f>
        <v/>
      </c>
      <c r="H4059" s="97" t="n"/>
      <c r="I4059" s="28" t="inlineStr">
        <is>
          <t>صرف</t>
        </is>
      </c>
      <c r="J4059" s="97" t="n"/>
      <c r="K4059" s="37">
        <f>IFERROR(VLOOKUP(E4059,'أرصدة المخزن'!$A:$H,8,0),"")</f>
        <v/>
      </c>
    </row>
    <row r="4060" ht="18" customHeight="1" s="138">
      <c r="A4060" s="97" t="n">
        <v>4054</v>
      </c>
      <c r="B4060" s="98" t="n"/>
      <c r="C4060" s="113" t="n"/>
      <c r="D4060" s="113" t="n"/>
      <c r="E4060" s="114" t="n"/>
      <c r="F4060" s="28">
        <f>IFERROR(VLOOKUP(E4060,'أرصدة المخزن'!$A:$E,3,0),"")</f>
        <v/>
      </c>
      <c r="G4060" s="29">
        <f>IFERROR(VLOOKUP(E4060,'أرصدة المخزن'!$A:$H,4,FALSE),"")</f>
        <v/>
      </c>
      <c r="H4060" s="97" t="n"/>
      <c r="I4060" s="28" t="inlineStr">
        <is>
          <t>صرف</t>
        </is>
      </c>
      <c r="J4060" s="97" t="n"/>
      <c r="K4060" s="37">
        <f>IFERROR(VLOOKUP(E4060,'أرصدة المخزن'!$A:$H,8,0),"")</f>
        <v/>
      </c>
    </row>
    <row r="4061" ht="18" customHeight="1" s="138">
      <c r="A4061" s="97" t="n">
        <v>4055</v>
      </c>
      <c r="B4061" s="98" t="n"/>
      <c r="C4061" s="113" t="n"/>
      <c r="D4061" s="113" t="n"/>
      <c r="E4061" s="114" t="n"/>
      <c r="F4061" s="28">
        <f>IFERROR(VLOOKUP(E4061,'أرصدة المخزن'!$A:$E,3,0),"")</f>
        <v/>
      </c>
      <c r="G4061" s="29">
        <f>IFERROR(VLOOKUP(E4061,'أرصدة المخزن'!$A:$H,4,FALSE),"")</f>
        <v/>
      </c>
      <c r="H4061" s="97" t="n"/>
      <c r="I4061" s="28" t="inlineStr">
        <is>
          <t>صرف</t>
        </is>
      </c>
      <c r="J4061" s="97" t="n"/>
      <c r="K4061" s="37">
        <f>IFERROR(VLOOKUP(E4061,'أرصدة المخزن'!$A:$H,8,0),"")</f>
        <v/>
      </c>
    </row>
    <row r="4062" ht="18" customHeight="1" s="138">
      <c r="A4062" s="97" t="n">
        <v>4056</v>
      </c>
      <c r="B4062" s="98" t="n"/>
      <c r="C4062" s="113" t="n"/>
      <c r="D4062" s="113" t="n"/>
      <c r="E4062" s="114" t="n"/>
      <c r="F4062" s="28">
        <f>IFERROR(VLOOKUP(E4062,'أرصدة المخزن'!$A:$E,3,0),"")</f>
        <v/>
      </c>
      <c r="G4062" s="29">
        <f>IFERROR(VLOOKUP(E4062,'أرصدة المخزن'!$A:$H,4,FALSE),"")</f>
        <v/>
      </c>
      <c r="H4062" s="97" t="n"/>
      <c r="I4062" s="28" t="inlineStr">
        <is>
          <t>صرف</t>
        </is>
      </c>
      <c r="J4062" s="97" t="n"/>
      <c r="K4062" s="37">
        <f>IFERROR(VLOOKUP(E4062,'أرصدة المخزن'!$A:$H,8,0),"")</f>
        <v/>
      </c>
    </row>
    <row r="4063" ht="18" customHeight="1" s="138">
      <c r="A4063" s="97" t="n">
        <v>4057</v>
      </c>
      <c r="B4063" s="98" t="n"/>
      <c r="C4063" s="113" t="n"/>
      <c r="D4063" s="113" t="n"/>
      <c r="E4063" s="114" t="n"/>
      <c r="F4063" s="28">
        <f>IFERROR(VLOOKUP(E4063,'أرصدة المخزن'!$A:$E,3,0),"")</f>
        <v/>
      </c>
      <c r="G4063" s="29">
        <f>IFERROR(VLOOKUP(E4063,'أرصدة المخزن'!$A:$H,4,FALSE),"")</f>
        <v/>
      </c>
      <c r="H4063" s="97" t="n"/>
      <c r="I4063" s="28" t="inlineStr">
        <is>
          <t>صرف</t>
        </is>
      </c>
      <c r="J4063" s="97" t="n"/>
      <c r="K4063" s="37">
        <f>IFERROR(VLOOKUP(E4063,'أرصدة المخزن'!$A:$H,8,0),"")</f>
        <v/>
      </c>
    </row>
    <row r="4064" ht="18" customHeight="1" s="138">
      <c r="A4064" s="97" t="n">
        <v>4058</v>
      </c>
      <c r="B4064" s="98" t="n"/>
      <c r="C4064" s="113" t="n"/>
      <c r="D4064" s="113" t="n"/>
      <c r="E4064" s="114" t="n"/>
      <c r="F4064" s="28">
        <f>IFERROR(VLOOKUP(E4064,'أرصدة المخزن'!$A:$E,3,0),"")</f>
        <v/>
      </c>
      <c r="G4064" s="29">
        <f>IFERROR(VLOOKUP(E4064,'أرصدة المخزن'!$A:$H,4,FALSE),"")</f>
        <v/>
      </c>
      <c r="H4064" s="97" t="n"/>
      <c r="I4064" s="28" t="inlineStr">
        <is>
          <t>صرف</t>
        </is>
      </c>
      <c r="J4064" s="97" t="n"/>
      <c r="K4064" s="37">
        <f>IFERROR(VLOOKUP(E4064,'أرصدة المخزن'!$A:$H,8,0),"")</f>
        <v/>
      </c>
    </row>
    <row r="4065" ht="18" customHeight="1" s="138">
      <c r="A4065" s="97" t="n">
        <v>4059</v>
      </c>
      <c r="B4065" s="98" t="n"/>
      <c r="C4065" s="113" t="n"/>
      <c r="D4065" s="113" t="n"/>
      <c r="E4065" s="114" t="n"/>
      <c r="F4065" s="28">
        <f>IFERROR(VLOOKUP(E4065,'أرصدة المخزن'!$A:$E,3,0),"")</f>
        <v/>
      </c>
      <c r="G4065" s="29">
        <f>IFERROR(VLOOKUP(E4065,'أرصدة المخزن'!$A:$H,4,FALSE),"")</f>
        <v/>
      </c>
      <c r="H4065" s="97" t="n"/>
      <c r="I4065" s="28" t="inlineStr">
        <is>
          <t>صرف</t>
        </is>
      </c>
      <c r="J4065" s="97" t="n"/>
      <c r="K4065" s="37">
        <f>IFERROR(VLOOKUP(E4065,'أرصدة المخزن'!$A:$H,8,0),"")</f>
        <v/>
      </c>
    </row>
    <row r="4066" ht="18" customHeight="1" s="138">
      <c r="A4066" s="97" t="n">
        <v>4060</v>
      </c>
      <c r="B4066" s="98" t="n"/>
      <c r="C4066" s="113" t="n"/>
      <c r="D4066" s="113" t="n"/>
      <c r="E4066" s="114" t="n"/>
      <c r="F4066" s="28">
        <f>IFERROR(VLOOKUP(E4066,'أرصدة المخزن'!$A:$E,3,0),"")</f>
        <v/>
      </c>
      <c r="G4066" s="29">
        <f>IFERROR(VLOOKUP(E4066,'أرصدة المخزن'!$A:$H,4,FALSE),"")</f>
        <v/>
      </c>
      <c r="H4066" s="97" t="n"/>
      <c r="I4066" s="28" t="inlineStr">
        <is>
          <t>صرف</t>
        </is>
      </c>
      <c r="J4066" s="97" t="n"/>
      <c r="K4066" s="37">
        <f>IFERROR(VLOOKUP(E4066,'أرصدة المخزن'!$A:$H,8,0),"")</f>
        <v/>
      </c>
    </row>
    <row r="4067" ht="18" customHeight="1" s="138">
      <c r="A4067" s="97" t="n">
        <v>4061</v>
      </c>
      <c r="B4067" s="98" t="n"/>
      <c r="C4067" s="113" t="n"/>
      <c r="D4067" s="113" t="n"/>
      <c r="E4067" s="114" t="n"/>
      <c r="F4067" s="28">
        <f>IFERROR(VLOOKUP(E4067,'أرصدة المخزن'!$A:$E,3,0),"")</f>
        <v/>
      </c>
      <c r="G4067" s="29">
        <f>IFERROR(VLOOKUP(E4067,'أرصدة المخزن'!$A:$H,4,FALSE),"")</f>
        <v/>
      </c>
      <c r="H4067" s="97" t="n"/>
      <c r="I4067" s="28" t="inlineStr">
        <is>
          <t>صرف</t>
        </is>
      </c>
      <c r="J4067" s="97" t="n"/>
      <c r="K4067" s="37">
        <f>IFERROR(VLOOKUP(E4067,'أرصدة المخزن'!$A:$H,8,0),"")</f>
        <v/>
      </c>
    </row>
    <row r="4068" ht="18" customHeight="1" s="138">
      <c r="A4068" s="97" t="n">
        <v>4062</v>
      </c>
      <c r="B4068" s="98" t="n"/>
      <c r="C4068" s="113" t="n"/>
      <c r="D4068" s="113" t="n"/>
      <c r="E4068" s="114" t="n"/>
      <c r="F4068" s="28">
        <f>IFERROR(VLOOKUP(E4068,'أرصدة المخزن'!$A:$E,3,0),"")</f>
        <v/>
      </c>
      <c r="G4068" s="29">
        <f>IFERROR(VLOOKUP(E4068,'أرصدة المخزن'!$A:$H,4,FALSE),"")</f>
        <v/>
      </c>
      <c r="H4068" s="97" t="n"/>
      <c r="I4068" s="28" t="inlineStr">
        <is>
          <t>صرف</t>
        </is>
      </c>
      <c r="J4068" s="97" t="n"/>
      <c r="K4068" s="37">
        <f>IFERROR(VLOOKUP(E4068,'أرصدة المخزن'!$A:$H,8,0),"")</f>
        <v/>
      </c>
    </row>
    <row r="4069" ht="18" customHeight="1" s="138">
      <c r="A4069" s="97" t="n">
        <v>4063</v>
      </c>
      <c r="B4069" s="98" t="n"/>
      <c r="C4069" s="113" t="n"/>
      <c r="D4069" s="113" t="n"/>
      <c r="E4069" s="114" t="n"/>
      <c r="F4069" s="28">
        <f>IFERROR(VLOOKUP(E4069,'أرصدة المخزن'!$A:$E,3,0),"")</f>
        <v/>
      </c>
      <c r="G4069" s="29">
        <f>IFERROR(VLOOKUP(E4069,'أرصدة المخزن'!$A:$H,4,FALSE),"")</f>
        <v/>
      </c>
      <c r="H4069" s="97" t="n"/>
      <c r="I4069" s="28" t="inlineStr">
        <is>
          <t>صرف</t>
        </is>
      </c>
      <c r="J4069" s="97" t="n"/>
      <c r="K4069" s="37">
        <f>IFERROR(VLOOKUP(E4069,'أرصدة المخزن'!$A:$H,8,0),"")</f>
        <v/>
      </c>
    </row>
    <row r="4070" ht="18" customHeight="1" s="138">
      <c r="A4070" s="97" t="n">
        <v>4064</v>
      </c>
      <c r="B4070" s="98" t="n"/>
      <c r="C4070" s="113" t="n"/>
      <c r="D4070" s="113" t="n"/>
      <c r="E4070" s="114" t="n"/>
      <c r="F4070" s="28">
        <f>IFERROR(VLOOKUP(E4070,'أرصدة المخزن'!$A:$E,3,0),"")</f>
        <v/>
      </c>
      <c r="G4070" s="29">
        <f>IFERROR(VLOOKUP(E4070,'أرصدة المخزن'!$A:$H,4,FALSE),"")</f>
        <v/>
      </c>
      <c r="H4070" s="97" t="n"/>
      <c r="I4070" s="28" t="inlineStr">
        <is>
          <t>صرف</t>
        </is>
      </c>
      <c r="J4070" s="97" t="n"/>
      <c r="K4070" s="37">
        <f>IFERROR(VLOOKUP(E4070,'أرصدة المخزن'!$A:$H,8,0),"")</f>
        <v/>
      </c>
    </row>
    <row r="4071" ht="18" customHeight="1" s="138">
      <c r="A4071" s="97" t="n">
        <v>4065</v>
      </c>
      <c r="B4071" s="98" t="n"/>
      <c r="C4071" s="113" t="n"/>
      <c r="D4071" s="113" t="n"/>
      <c r="E4071" s="114" t="n"/>
      <c r="F4071" s="28">
        <f>IFERROR(VLOOKUP(E4071,'أرصدة المخزن'!$A:$E,3,0),"")</f>
        <v/>
      </c>
      <c r="G4071" s="29">
        <f>IFERROR(VLOOKUP(E4071,'أرصدة المخزن'!$A:$H,4,FALSE),"")</f>
        <v/>
      </c>
      <c r="H4071" s="97" t="n"/>
      <c r="I4071" s="28" t="inlineStr">
        <is>
          <t>صرف</t>
        </is>
      </c>
      <c r="J4071" s="97" t="n"/>
      <c r="K4071" s="37">
        <f>IFERROR(VLOOKUP(E4071,'أرصدة المخزن'!$A:$H,8,0),"")</f>
        <v/>
      </c>
    </row>
    <row r="4072" ht="18" customHeight="1" s="138">
      <c r="A4072" s="97" t="n">
        <v>4066</v>
      </c>
      <c r="B4072" s="98" t="n"/>
      <c r="C4072" s="113" t="n"/>
      <c r="D4072" s="113" t="n"/>
      <c r="E4072" s="114" t="n"/>
      <c r="F4072" s="28">
        <f>IFERROR(VLOOKUP(E4072,'أرصدة المخزن'!$A:$E,3,0),"")</f>
        <v/>
      </c>
      <c r="G4072" s="29">
        <f>IFERROR(VLOOKUP(E4072,'أرصدة المخزن'!$A:$H,4,FALSE),"")</f>
        <v/>
      </c>
      <c r="H4072" s="97" t="n"/>
      <c r="I4072" s="28" t="inlineStr">
        <is>
          <t>صرف</t>
        </is>
      </c>
      <c r="J4072" s="97" t="n"/>
      <c r="K4072" s="37">
        <f>IFERROR(VLOOKUP(E4072,'أرصدة المخزن'!$A:$H,8,0),"")</f>
        <v/>
      </c>
    </row>
    <row r="4073" ht="18" customHeight="1" s="138">
      <c r="A4073" s="97" t="n">
        <v>4067</v>
      </c>
      <c r="B4073" s="98" t="n"/>
      <c r="C4073" s="113" t="n"/>
      <c r="D4073" s="113" t="n"/>
      <c r="E4073" s="114" t="n"/>
      <c r="F4073" s="28">
        <f>IFERROR(VLOOKUP(E4073,'أرصدة المخزن'!$A:$E,3,0),"")</f>
        <v/>
      </c>
      <c r="G4073" s="29">
        <f>IFERROR(VLOOKUP(E4073,'أرصدة المخزن'!$A:$H,4,FALSE),"")</f>
        <v/>
      </c>
      <c r="H4073" s="97" t="n"/>
      <c r="I4073" s="28" t="inlineStr">
        <is>
          <t>صرف</t>
        </is>
      </c>
      <c r="J4073" s="97" t="n"/>
      <c r="K4073" s="37">
        <f>IFERROR(VLOOKUP(E4073,'أرصدة المخزن'!$A:$H,8,0),"")</f>
        <v/>
      </c>
    </row>
    <row r="4074" ht="18" customHeight="1" s="138">
      <c r="A4074" s="97" t="n">
        <v>4068</v>
      </c>
      <c r="B4074" s="98" t="n"/>
      <c r="C4074" s="113" t="n"/>
      <c r="D4074" s="113" t="n"/>
      <c r="E4074" s="114" t="n"/>
      <c r="F4074" s="28">
        <f>IFERROR(VLOOKUP(E4074,'أرصدة المخزن'!$A:$E,3,0),"")</f>
        <v/>
      </c>
      <c r="G4074" s="29">
        <f>IFERROR(VLOOKUP(E4074,'أرصدة المخزن'!$A:$H,4,FALSE),"")</f>
        <v/>
      </c>
      <c r="H4074" s="97" t="n"/>
      <c r="I4074" s="28" t="inlineStr">
        <is>
          <t>صرف</t>
        </is>
      </c>
      <c r="J4074" s="97" t="n"/>
      <c r="K4074" s="37">
        <f>IFERROR(VLOOKUP(E4074,'أرصدة المخزن'!$A:$H,8,0),"")</f>
        <v/>
      </c>
    </row>
    <row r="4075" ht="18" customHeight="1" s="138">
      <c r="A4075" s="97" t="n">
        <v>4069</v>
      </c>
      <c r="B4075" s="98" t="n"/>
      <c r="C4075" s="113" t="n"/>
      <c r="D4075" s="113" t="n"/>
      <c r="E4075" s="114" t="n"/>
      <c r="F4075" s="28">
        <f>IFERROR(VLOOKUP(E4075,'أرصدة المخزن'!$A:$E,3,0),"")</f>
        <v/>
      </c>
      <c r="G4075" s="29">
        <f>IFERROR(VLOOKUP(E4075,'أرصدة المخزن'!$A:$H,4,FALSE),"")</f>
        <v/>
      </c>
      <c r="H4075" s="97" t="n"/>
      <c r="I4075" s="28" t="inlineStr">
        <is>
          <t>صرف</t>
        </is>
      </c>
      <c r="J4075" s="97" t="n"/>
      <c r="K4075" s="37">
        <f>IFERROR(VLOOKUP(E4075,'أرصدة المخزن'!$A:$H,8,0),"")</f>
        <v/>
      </c>
    </row>
    <row r="4076" ht="18" customHeight="1" s="138">
      <c r="A4076" s="97" t="n">
        <v>4070</v>
      </c>
      <c r="B4076" s="98" t="n"/>
      <c r="C4076" s="113" t="n"/>
      <c r="D4076" s="113" t="n"/>
      <c r="E4076" s="114" t="n"/>
      <c r="F4076" s="28">
        <f>IFERROR(VLOOKUP(E4076,'أرصدة المخزن'!$A:$E,3,0),"")</f>
        <v/>
      </c>
      <c r="G4076" s="29">
        <f>IFERROR(VLOOKUP(E4076,'أرصدة المخزن'!$A:$H,4,FALSE),"")</f>
        <v/>
      </c>
      <c r="H4076" s="97" t="n"/>
      <c r="I4076" s="28" t="inlineStr">
        <is>
          <t>صرف</t>
        </is>
      </c>
      <c r="J4076" s="97" t="n"/>
      <c r="K4076" s="37">
        <f>IFERROR(VLOOKUP(E4076,'أرصدة المخزن'!$A:$H,8,0),"")</f>
        <v/>
      </c>
    </row>
    <row r="4077" ht="18" customHeight="1" s="138">
      <c r="A4077" s="97" t="n">
        <v>4071</v>
      </c>
      <c r="B4077" s="98" t="n"/>
      <c r="C4077" s="113" t="n"/>
      <c r="D4077" s="113" t="n"/>
      <c r="E4077" s="114" t="n"/>
      <c r="F4077" s="28">
        <f>IFERROR(VLOOKUP(E4077,'أرصدة المخزن'!$A:$E,3,0),"")</f>
        <v/>
      </c>
      <c r="G4077" s="29">
        <f>IFERROR(VLOOKUP(E4077,'أرصدة المخزن'!$A:$H,4,FALSE),"")</f>
        <v/>
      </c>
      <c r="H4077" s="97" t="n"/>
      <c r="I4077" s="28" t="inlineStr">
        <is>
          <t>صرف</t>
        </is>
      </c>
      <c r="J4077" s="97" t="n"/>
      <c r="K4077" s="37">
        <f>IFERROR(VLOOKUP(E4077,'أرصدة المخزن'!$A:$H,8,0),"")</f>
        <v/>
      </c>
    </row>
    <row r="4078" ht="18" customHeight="1" s="138">
      <c r="A4078" s="97" t="n">
        <v>4072</v>
      </c>
      <c r="B4078" s="98" t="n"/>
      <c r="C4078" s="113" t="n"/>
      <c r="D4078" s="113" t="n"/>
      <c r="E4078" s="114" t="n"/>
      <c r="F4078" s="28">
        <f>IFERROR(VLOOKUP(E4078,'أرصدة المخزن'!$A:$E,3,0),"")</f>
        <v/>
      </c>
      <c r="G4078" s="29">
        <f>IFERROR(VLOOKUP(E4078,'أرصدة المخزن'!$A:$H,4,FALSE),"")</f>
        <v/>
      </c>
      <c r="H4078" s="97" t="n"/>
      <c r="I4078" s="28" t="inlineStr">
        <is>
          <t>صرف</t>
        </is>
      </c>
      <c r="J4078" s="97" t="n"/>
      <c r="K4078" s="37">
        <f>IFERROR(VLOOKUP(E4078,'أرصدة المخزن'!$A:$H,8,0),"")</f>
        <v/>
      </c>
    </row>
    <row r="4079" ht="18" customHeight="1" s="138">
      <c r="A4079" s="97" t="n">
        <v>4073</v>
      </c>
      <c r="B4079" s="98" t="n"/>
      <c r="C4079" s="113" t="n"/>
      <c r="D4079" s="113" t="n"/>
      <c r="E4079" s="114" t="n"/>
      <c r="F4079" s="28">
        <f>IFERROR(VLOOKUP(E4079,'أرصدة المخزن'!$A:$E,3,0),"")</f>
        <v/>
      </c>
      <c r="G4079" s="29">
        <f>IFERROR(VLOOKUP(E4079,'أرصدة المخزن'!$A:$H,4,FALSE),"")</f>
        <v/>
      </c>
      <c r="H4079" s="97" t="n"/>
      <c r="I4079" s="28" t="inlineStr">
        <is>
          <t>صرف</t>
        </is>
      </c>
      <c r="J4079" s="97" t="n"/>
      <c r="K4079" s="37">
        <f>IFERROR(VLOOKUP(E4079,'أرصدة المخزن'!$A:$H,8,0),"")</f>
        <v/>
      </c>
    </row>
    <row r="4080" ht="18" customHeight="1" s="138">
      <c r="A4080" s="97" t="n">
        <v>4074</v>
      </c>
      <c r="B4080" s="98" t="n"/>
      <c r="C4080" s="113" t="n"/>
      <c r="D4080" s="113" t="n"/>
      <c r="E4080" s="114" t="n"/>
      <c r="F4080" s="28">
        <f>IFERROR(VLOOKUP(E4080,'أرصدة المخزن'!$A:$E,3,0),"")</f>
        <v/>
      </c>
      <c r="G4080" s="29">
        <f>IFERROR(VLOOKUP(E4080,'أرصدة المخزن'!$A:$H,4,FALSE),"")</f>
        <v/>
      </c>
      <c r="H4080" s="97" t="n"/>
      <c r="I4080" s="28" t="inlineStr">
        <is>
          <t>صرف</t>
        </is>
      </c>
      <c r="J4080" s="97" t="n"/>
      <c r="K4080" s="37">
        <f>IFERROR(VLOOKUP(E4080,'أرصدة المخزن'!$A:$H,8,0),"")</f>
        <v/>
      </c>
    </row>
    <row r="4081" ht="18" customHeight="1" s="138">
      <c r="A4081" s="97" t="n">
        <v>4075</v>
      </c>
      <c r="B4081" s="98" t="n"/>
      <c r="C4081" s="113" t="n"/>
      <c r="D4081" s="113" t="n"/>
      <c r="E4081" s="114" t="n"/>
      <c r="F4081" s="28">
        <f>IFERROR(VLOOKUP(E4081,'أرصدة المخزن'!$A:$E,3,0),"")</f>
        <v/>
      </c>
      <c r="G4081" s="29">
        <f>IFERROR(VLOOKUP(E4081,'أرصدة المخزن'!$A:$H,4,FALSE),"")</f>
        <v/>
      </c>
      <c r="H4081" s="97" t="n"/>
      <c r="I4081" s="28" t="inlineStr">
        <is>
          <t>صرف</t>
        </is>
      </c>
      <c r="J4081" s="97" t="n"/>
      <c r="K4081" s="37">
        <f>IFERROR(VLOOKUP(E4081,'أرصدة المخزن'!$A:$H,8,0),"")</f>
        <v/>
      </c>
    </row>
    <row r="4082" ht="18" customHeight="1" s="138">
      <c r="A4082" s="97" t="n">
        <v>4076</v>
      </c>
      <c r="B4082" s="98" t="n"/>
      <c r="C4082" s="113" t="n"/>
      <c r="D4082" s="113" t="n"/>
      <c r="E4082" s="114" t="n"/>
      <c r="F4082" s="28">
        <f>IFERROR(VLOOKUP(E4082,'أرصدة المخزن'!$A:$E,3,0),"")</f>
        <v/>
      </c>
      <c r="G4082" s="29">
        <f>IFERROR(VLOOKUP(E4082,'أرصدة المخزن'!$A:$H,4,FALSE),"")</f>
        <v/>
      </c>
      <c r="H4082" s="97" t="n"/>
      <c r="I4082" s="28" t="inlineStr">
        <is>
          <t>صرف</t>
        </is>
      </c>
      <c r="J4082" s="97" t="n"/>
      <c r="K4082" s="37">
        <f>IFERROR(VLOOKUP(E4082,'أرصدة المخزن'!$A:$H,8,0),"")</f>
        <v/>
      </c>
    </row>
    <row r="4083" ht="18" customHeight="1" s="138">
      <c r="A4083" s="97" t="n">
        <v>4077</v>
      </c>
      <c r="B4083" s="98" t="n"/>
      <c r="C4083" s="113" t="n"/>
      <c r="D4083" s="113" t="n"/>
      <c r="E4083" s="114" t="n"/>
      <c r="F4083" s="28">
        <f>IFERROR(VLOOKUP(E4083,'أرصدة المخزن'!$A:$E,3,0),"")</f>
        <v/>
      </c>
      <c r="G4083" s="29">
        <f>IFERROR(VLOOKUP(E4083,'أرصدة المخزن'!$A:$H,4,FALSE),"")</f>
        <v/>
      </c>
      <c r="H4083" s="97" t="n"/>
      <c r="I4083" s="28" t="inlineStr">
        <is>
          <t>صرف</t>
        </is>
      </c>
      <c r="J4083" s="97" t="n"/>
      <c r="K4083" s="37">
        <f>IFERROR(VLOOKUP(E4083,'أرصدة المخزن'!$A:$H,8,0),"")</f>
        <v/>
      </c>
    </row>
    <row r="4084" ht="18" customHeight="1" s="138">
      <c r="A4084" s="97" t="n">
        <v>4078</v>
      </c>
      <c r="B4084" s="98" t="n"/>
      <c r="C4084" s="113" t="n"/>
      <c r="D4084" s="113" t="n"/>
      <c r="E4084" s="114" t="n"/>
      <c r="F4084" s="28">
        <f>IFERROR(VLOOKUP(E4084,'أرصدة المخزن'!$A:$E,3,0),"")</f>
        <v/>
      </c>
      <c r="G4084" s="29">
        <f>IFERROR(VLOOKUP(E4084,'أرصدة المخزن'!$A:$H,4,FALSE),"")</f>
        <v/>
      </c>
      <c r="H4084" s="97" t="n"/>
      <c r="I4084" s="28" t="inlineStr">
        <is>
          <t>صرف</t>
        </is>
      </c>
      <c r="J4084" s="97" t="n"/>
      <c r="K4084" s="37">
        <f>IFERROR(VLOOKUP(E4084,'أرصدة المخزن'!$A:$H,8,0),"")</f>
        <v/>
      </c>
    </row>
    <row r="4085" ht="18" customHeight="1" s="138">
      <c r="A4085" s="97" t="n">
        <v>4079</v>
      </c>
      <c r="B4085" s="98" t="n"/>
      <c r="C4085" s="113" t="n"/>
      <c r="D4085" s="113" t="n"/>
      <c r="E4085" s="114" t="n"/>
      <c r="F4085" s="28">
        <f>IFERROR(VLOOKUP(E4085,'أرصدة المخزن'!$A:$E,3,0),"")</f>
        <v/>
      </c>
      <c r="G4085" s="29">
        <f>IFERROR(VLOOKUP(E4085,'أرصدة المخزن'!$A:$H,4,FALSE),"")</f>
        <v/>
      </c>
      <c r="H4085" s="97" t="n"/>
      <c r="I4085" s="28" t="inlineStr">
        <is>
          <t>صرف</t>
        </is>
      </c>
      <c r="J4085" s="97" t="n"/>
      <c r="K4085" s="37">
        <f>IFERROR(VLOOKUP(E4085,'أرصدة المخزن'!$A:$H,8,0),"")</f>
        <v/>
      </c>
    </row>
    <row r="4086" ht="18" customHeight="1" s="138">
      <c r="A4086" s="97" t="n">
        <v>4080</v>
      </c>
      <c r="B4086" s="98" t="n"/>
      <c r="C4086" s="113" t="n"/>
      <c r="D4086" s="113" t="n"/>
      <c r="E4086" s="114" t="n"/>
      <c r="F4086" s="28">
        <f>IFERROR(VLOOKUP(E4086,'أرصدة المخزن'!$A:$E,3,0),"")</f>
        <v/>
      </c>
      <c r="G4086" s="29">
        <f>IFERROR(VLOOKUP(E4086,'أرصدة المخزن'!$A:$H,4,FALSE),"")</f>
        <v/>
      </c>
      <c r="H4086" s="97" t="n"/>
      <c r="I4086" s="28" t="inlineStr">
        <is>
          <t>صرف</t>
        </is>
      </c>
      <c r="J4086" s="97" t="n"/>
      <c r="K4086" s="37">
        <f>IFERROR(VLOOKUP(E4086,'أرصدة المخزن'!$A:$H,8,0),"")</f>
        <v/>
      </c>
    </row>
    <row r="4087" ht="18" customHeight="1" s="138">
      <c r="A4087" s="97" t="n">
        <v>4081</v>
      </c>
      <c r="B4087" s="98" t="n"/>
      <c r="C4087" s="113" t="n"/>
      <c r="D4087" s="113" t="n"/>
      <c r="E4087" s="114" t="n"/>
      <c r="F4087" s="28">
        <f>IFERROR(VLOOKUP(E4087,'أرصدة المخزن'!$A:$E,3,0),"")</f>
        <v/>
      </c>
      <c r="G4087" s="29">
        <f>IFERROR(VLOOKUP(E4087,'أرصدة المخزن'!$A:$H,4,FALSE),"")</f>
        <v/>
      </c>
      <c r="H4087" s="97" t="n"/>
      <c r="I4087" s="28" t="inlineStr">
        <is>
          <t>صرف</t>
        </is>
      </c>
      <c r="J4087" s="97" t="n"/>
      <c r="K4087" s="37">
        <f>IFERROR(VLOOKUP(E4087,'أرصدة المخزن'!$A:$H,8,0),"")</f>
        <v/>
      </c>
    </row>
    <row r="4088" ht="18" customHeight="1" s="138">
      <c r="A4088" s="97" t="n">
        <v>4082</v>
      </c>
      <c r="B4088" s="98" t="n"/>
      <c r="C4088" s="113" t="n"/>
      <c r="D4088" s="113" t="n"/>
      <c r="E4088" s="114" t="n"/>
      <c r="F4088" s="28">
        <f>IFERROR(VLOOKUP(E4088,'أرصدة المخزن'!$A:$E,3,0),"")</f>
        <v/>
      </c>
      <c r="G4088" s="29">
        <f>IFERROR(VLOOKUP(E4088,'أرصدة المخزن'!$A:$H,4,FALSE),"")</f>
        <v/>
      </c>
      <c r="H4088" s="97" t="n"/>
      <c r="I4088" s="28" t="inlineStr">
        <is>
          <t>صرف</t>
        </is>
      </c>
      <c r="J4088" s="97" t="n"/>
      <c r="K4088" s="37">
        <f>IFERROR(VLOOKUP(E4088,'أرصدة المخزن'!$A:$H,8,0),"")</f>
        <v/>
      </c>
    </row>
    <row r="4089" ht="18" customHeight="1" s="138">
      <c r="A4089" s="97" t="n">
        <v>4083</v>
      </c>
      <c r="B4089" s="98" t="n"/>
      <c r="C4089" s="113" t="n"/>
      <c r="D4089" s="113" t="n"/>
      <c r="E4089" s="114" t="n"/>
      <c r="F4089" s="28">
        <f>IFERROR(VLOOKUP(E4089,'أرصدة المخزن'!$A:$E,3,0),"")</f>
        <v/>
      </c>
      <c r="G4089" s="29">
        <f>IFERROR(VLOOKUP(E4089,'أرصدة المخزن'!$A:$H,4,FALSE),"")</f>
        <v/>
      </c>
      <c r="H4089" s="97" t="n"/>
      <c r="I4089" s="28" t="inlineStr">
        <is>
          <t>صرف</t>
        </is>
      </c>
      <c r="J4089" s="97" t="n"/>
      <c r="K4089" s="37">
        <f>IFERROR(VLOOKUP(E4089,'أرصدة المخزن'!$A:$H,8,0),"")</f>
        <v/>
      </c>
    </row>
    <row r="4090" ht="18" customHeight="1" s="138">
      <c r="A4090" s="97" t="n">
        <v>4084</v>
      </c>
      <c r="B4090" s="98" t="n"/>
      <c r="C4090" s="113" t="n"/>
      <c r="D4090" s="113" t="n"/>
      <c r="E4090" s="114" t="n"/>
      <c r="F4090" s="28">
        <f>IFERROR(VLOOKUP(E4090,'أرصدة المخزن'!$A:$E,3,0),"")</f>
        <v/>
      </c>
      <c r="G4090" s="29">
        <f>IFERROR(VLOOKUP(E4090,'أرصدة المخزن'!$A:$H,4,FALSE),"")</f>
        <v/>
      </c>
      <c r="H4090" s="97" t="n"/>
      <c r="I4090" s="28" t="inlineStr">
        <is>
          <t>صرف</t>
        </is>
      </c>
      <c r="J4090" s="97" t="n"/>
      <c r="K4090" s="37">
        <f>IFERROR(VLOOKUP(E4090,'أرصدة المخزن'!$A:$H,8,0),"")</f>
        <v/>
      </c>
    </row>
    <row r="4091" ht="18" customHeight="1" s="138">
      <c r="A4091" s="97" t="n">
        <v>4085</v>
      </c>
      <c r="B4091" s="98" t="n"/>
      <c r="C4091" s="113" t="n"/>
      <c r="D4091" s="113" t="n"/>
      <c r="E4091" s="114" t="n"/>
      <c r="F4091" s="28">
        <f>IFERROR(VLOOKUP(E4091,'أرصدة المخزن'!$A:$E,3,0),"")</f>
        <v/>
      </c>
      <c r="G4091" s="29">
        <f>IFERROR(VLOOKUP(E4091,'أرصدة المخزن'!$A:$H,4,FALSE),"")</f>
        <v/>
      </c>
      <c r="H4091" s="97" t="n"/>
      <c r="I4091" s="28" t="inlineStr">
        <is>
          <t>صرف</t>
        </is>
      </c>
      <c r="J4091" s="97" t="n"/>
      <c r="K4091" s="37">
        <f>IFERROR(VLOOKUP(E4091,'أرصدة المخزن'!$A:$H,8,0),"")</f>
        <v/>
      </c>
    </row>
    <row r="4092" ht="18" customHeight="1" s="138">
      <c r="A4092" s="97" t="n">
        <v>4086</v>
      </c>
      <c r="B4092" s="98" t="n"/>
      <c r="C4092" s="113" t="n"/>
      <c r="D4092" s="113" t="n"/>
      <c r="E4092" s="114" t="n"/>
      <c r="F4092" s="28">
        <f>IFERROR(VLOOKUP(E4092,'أرصدة المخزن'!$A:$E,3,0),"")</f>
        <v/>
      </c>
      <c r="G4092" s="29">
        <f>IFERROR(VLOOKUP(E4092,'أرصدة المخزن'!$A:$H,4,FALSE),"")</f>
        <v/>
      </c>
      <c r="H4092" s="97" t="n"/>
      <c r="I4092" s="28" t="inlineStr">
        <is>
          <t>صرف</t>
        </is>
      </c>
      <c r="J4092" s="97" t="n"/>
      <c r="K4092" s="37">
        <f>IFERROR(VLOOKUP(E4092,'أرصدة المخزن'!$A:$H,8,0),"")</f>
        <v/>
      </c>
    </row>
    <row r="4093" ht="18" customHeight="1" s="138">
      <c r="A4093" s="97" t="n">
        <v>4087</v>
      </c>
      <c r="B4093" s="98" t="n"/>
      <c r="C4093" s="113" t="n"/>
      <c r="D4093" s="113" t="n"/>
      <c r="E4093" s="114" t="n"/>
      <c r="F4093" s="28">
        <f>IFERROR(VLOOKUP(E4093,'أرصدة المخزن'!$A:$E,3,0),"")</f>
        <v/>
      </c>
      <c r="G4093" s="29">
        <f>IFERROR(VLOOKUP(E4093,'أرصدة المخزن'!$A:$H,4,FALSE),"")</f>
        <v/>
      </c>
      <c r="H4093" s="97" t="n"/>
      <c r="I4093" s="28" t="inlineStr">
        <is>
          <t>صرف</t>
        </is>
      </c>
      <c r="J4093" s="97" t="n"/>
      <c r="K4093" s="37">
        <f>IFERROR(VLOOKUP(E4093,'أرصدة المخزن'!$A:$H,8,0),"")</f>
        <v/>
      </c>
    </row>
    <row r="4094" ht="18" customHeight="1" s="138">
      <c r="A4094" s="97" t="n">
        <v>4088</v>
      </c>
      <c r="B4094" s="98" t="n"/>
      <c r="C4094" s="113" t="n"/>
      <c r="D4094" s="113" t="n"/>
      <c r="E4094" s="114" t="n"/>
      <c r="F4094" s="28">
        <f>IFERROR(VLOOKUP(E4094,'أرصدة المخزن'!$A:$E,3,0),"")</f>
        <v/>
      </c>
      <c r="G4094" s="29">
        <f>IFERROR(VLOOKUP(E4094,'أرصدة المخزن'!$A:$H,4,FALSE),"")</f>
        <v/>
      </c>
      <c r="H4094" s="97" t="n"/>
      <c r="I4094" s="28" t="inlineStr">
        <is>
          <t>صرف</t>
        </is>
      </c>
      <c r="J4094" s="97" t="n"/>
      <c r="K4094" s="37">
        <f>IFERROR(VLOOKUP(E4094,'أرصدة المخزن'!$A:$H,8,0),"")</f>
        <v/>
      </c>
    </row>
    <row r="4095" ht="18" customHeight="1" s="138">
      <c r="A4095" s="97" t="n">
        <v>4089</v>
      </c>
      <c r="B4095" s="98" t="n"/>
      <c r="C4095" s="113" t="n"/>
      <c r="D4095" s="113" t="n"/>
      <c r="E4095" s="114" t="n"/>
      <c r="F4095" s="28">
        <f>IFERROR(VLOOKUP(E4095,'أرصدة المخزن'!$A:$E,3,0),"")</f>
        <v/>
      </c>
      <c r="G4095" s="29">
        <f>IFERROR(VLOOKUP(E4095,'أرصدة المخزن'!$A:$H,4,FALSE),"")</f>
        <v/>
      </c>
      <c r="H4095" s="97" t="n"/>
      <c r="I4095" s="28" t="inlineStr">
        <is>
          <t>صرف</t>
        </is>
      </c>
      <c r="J4095" s="97" t="n"/>
      <c r="K4095" s="37">
        <f>IFERROR(VLOOKUP(E4095,'أرصدة المخزن'!$A:$H,8,0),"")</f>
        <v/>
      </c>
    </row>
    <row r="4096" ht="18" customHeight="1" s="138">
      <c r="A4096" s="97" t="n">
        <v>4090</v>
      </c>
      <c r="B4096" s="98" t="n"/>
      <c r="C4096" s="113" t="n"/>
      <c r="D4096" s="113" t="n"/>
      <c r="E4096" s="114" t="n"/>
      <c r="F4096" s="28">
        <f>IFERROR(VLOOKUP(E4096,'أرصدة المخزن'!$A:$E,3,0),"")</f>
        <v/>
      </c>
      <c r="G4096" s="29">
        <f>IFERROR(VLOOKUP(E4096,'أرصدة المخزن'!$A:$H,4,FALSE),"")</f>
        <v/>
      </c>
      <c r="H4096" s="97" t="n"/>
      <c r="I4096" s="28" t="inlineStr">
        <is>
          <t>صرف</t>
        </is>
      </c>
      <c r="J4096" s="97" t="n"/>
      <c r="K4096" s="37">
        <f>IFERROR(VLOOKUP(E4096,'أرصدة المخزن'!$A:$H,8,0),"")</f>
        <v/>
      </c>
    </row>
    <row r="4097" ht="18" customHeight="1" s="138">
      <c r="A4097" s="97" t="n">
        <v>4091</v>
      </c>
      <c r="B4097" s="98" t="n"/>
      <c r="C4097" s="113" t="n"/>
      <c r="D4097" s="113" t="n"/>
      <c r="E4097" s="114" t="n"/>
      <c r="F4097" s="28">
        <f>IFERROR(VLOOKUP(E4097,'أرصدة المخزن'!$A:$E,3,0),"")</f>
        <v/>
      </c>
      <c r="G4097" s="29">
        <f>IFERROR(VLOOKUP(E4097,'أرصدة المخزن'!$A:$H,4,FALSE),"")</f>
        <v/>
      </c>
      <c r="H4097" s="97" t="n"/>
      <c r="I4097" s="28" t="inlineStr">
        <is>
          <t>صرف</t>
        </is>
      </c>
      <c r="J4097" s="97" t="n"/>
      <c r="K4097" s="37">
        <f>IFERROR(VLOOKUP(E4097,'أرصدة المخزن'!$A:$H,8,0),"")</f>
        <v/>
      </c>
    </row>
    <row r="4098" ht="18" customHeight="1" s="138">
      <c r="A4098" s="97" t="n">
        <v>4092</v>
      </c>
      <c r="B4098" s="98" t="n"/>
      <c r="C4098" s="113" t="n"/>
      <c r="D4098" s="113" t="n"/>
      <c r="E4098" s="114" t="n"/>
      <c r="F4098" s="28">
        <f>IFERROR(VLOOKUP(E4098,'أرصدة المخزن'!$A:$E,3,0),"")</f>
        <v/>
      </c>
      <c r="G4098" s="29">
        <f>IFERROR(VLOOKUP(E4098,'أرصدة المخزن'!$A:$H,4,FALSE),"")</f>
        <v/>
      </c>
      <c r="H4098" s="97" t="n"/>
      <c r="I4098" s="28" t="inlineStr">
        <is>
          <t>صرف</t>
        </is>
      </c>
      <c r="J4098" s="97" t="n"/>
      <c r="K4098" s="37">
        <f>IFERROR(VLOOKUP(E4098,'أرصدة المخزن'!$A:$H,8,0),"")</f>
        <v/>
      </c>
    </row>
    <row r="4099" ht="18" customHeight="1" s="138">
      <c r="A4099" s="97" t="n">
        <v>4093</v>
      </c>
      <c r="B4099" s="98" t="n"/>
      <c r="C4099" s="113" t="n"/>
      <c r="D4099" s="113" t="n"/>
      <c r="E4099" s="114" t="n"/>
      <c r="F4099" s="28">
        <f>IFERROR(VLOOKUP(E4099,'أرصدة المخزن'!$A:$E,3,0),"")</f>
        <v/>
      </c>
      <c r="G4099" s="29">
        <f>IFERROR(VLOOKUP(E4099,'أرصدة المخزن'!$A:$H,4,FALSE),"")</f>
        <v/>
      </c>
      <c r="H4099" s="97" t="n"/>
      <c r="I4099" s="28" t="inlineStr">
        <is>
          <t>صرف</t>
        </is>
      </c>
      <c r="J4099" s="97" t="n"/>
      <c r="K4099" s="37">
        <f>IFERROR(VLOOKUP(E4099,'أرصدة المخزن'!$A:$H,8,0),"")</f>
        <v/>
      </c>
    </row>
    <row r="4100" ht="18" customHeight="1" s="138">
      <c r="A4100" s="97" t="n">
        <v>4094</v>
      </c>
      <c r="B4100" s="98" t="n"/>
      <c r="C4100" s="113" t="n"/>
      <c r="D4100" s="113" t="n"/>
      <c r="E4100" s="114" t="n"/>
      <c r="F4100" s="28">
        <f>IFERROR(VLOOKUP(E4100,'أرصدة المخزن'!$A:$E,3,0),"")</f>
        <v/>
      </c>
      <c r="G4100" s="29">
        <f>IFERROR(VLOOKUP(E4100,'أرصدة المخزن'!$A:$H,4,FALSE),"")</f>
        <v/>
      </c>
      <c r="H4100" s="97" t="n"/>
      <c r="I4100" s="28" t="inlineStr">
        <is>
          <t>صرف</t>
        </is>
      </c>
      <c r="J4100" s="97" t="n"/>
      <c r="K4100" s="37">
        <f>IFERROR(VLOOKUP(E4100,'أرصدة المخزن'!$A:$H,8,0),"")</f>
        <v/>
      </c>
    </row>
    <row r="4101" ht="18" customHeight="1" s="138">
      <c r="A4101" s="97" t="n">
        <v>4095</v>
      </c>
      <c r="B4101" s="98" t="n"/>
      <c r="C4101" s="113" t="n"/>
      <c r="D4101" s="113" t="n"/>
      <c r="E4101" s="114" t="n"/>
      <c r="F4101" s="28">
        <f>IFERROR(VLOOKUP(E4101,'أرصدة المخزن'!$A:$E,3,0),"")</f>
        <v/>
      </c>
      <c r="G4101" s="29">
        <f>IFERROR(VLOOKUP(E4101,'أرصدة المخزن'!$A:$H,4,FALSE),"")</f>
        <v/>
      </c>
      <c r="H4101" s="97" t="n"/>
      <c r="I4101" s="28" t="inlineStr">
        <is>
          <t>صرف</t>
        </is>
      </c>
      <c r="J4101" s="97" t="n"/>
      <c r="K4101" s="37">
        <f>IFERROR(VLOOKUP(E4101,'أرصدة المخزن'!$A:$H,8,0),"")</f>
        <v/>
      </c>
    </row>
    <row r="4102" ht="18" customHeight="1" s="138">
      <c r="A4102" s="97" t="n">
        <v>4096</v>
      </c>
      <c r="B4102" s="98" t="n"/>
      <c r="C4102" s="113" t="n"/>
      <c r="D4102" s="113" t="n"/>
      <c r="E4102" s="114" t="n"/>
      <c r="F4102" s="28">
        <f>IFERROR(VLOOKUP(E4102,'أرصدة المخزن'!$A:$E,3,0),"")</f>
        <v/>
      </c>
      <c r="G4102" s="29">
        <f>IFERROR(VLOOKUP(E4102,'أرصدة المخزن'!$A:$H,4,FALSE),"")</f>
        <v/>
      </c>
      <c r="H4102" s="97" t="n"/>
      <c r="I4102" s="28" t="inlineStr">
        <is>
          <t>صرف</t>
        </is>
      </c>
      <c r="J4102" s="97" t="n"/>
      <c r="K4102" s="37">
        <f>IFERROR(VLOOKUP(E4102,'أرصدة المخزن'!$A:$H,8,0),"")</f>
        <v/>
      </c>
    </row>
    <row r="4103" ht="18" customHeight="1" s="138">
      <c r="A4103" s="97" t="n">
        <v>4097</v>
      </c>
      <c r="B4103" s="98" t="n"/>
      <c r="C4103" s="113" t="n"/>
      <c r="D4103" s="113" t="n"/>
      <c r="E4103" s="114" t="n"/>
      <c r="F4103" s="28">
        <f>IFERROR(VLOOKUP(E4103,'أرصدة المخزن'!$A:$E,3,0),"")</f>
        <v/>
      </c>
      <c r="G4103" s="29">
        <f>IFERROR(VLOOKUP(E4103,'أرصدة المخزن'!$A:$H,4,FALSE),"")</f>
        <v/>
      </c>
      <c r="H4103" s="97" t="n"/>
      <c r="I4103" s="28" t="inlineStr">
        <is>
          <t>صرف</t>
        </is>
      </c>
      <c r="J4103" s="97" t="n"/>
      <c r="K4103" s="37">
        <f>IFERROR(VLOOKUP(E4103,'أرصدة المخزن'!$A:$H,8,0),"")</f>
        <v/>
      </c>
    </row>
    <row r="4104" ht="18" customHeight="1" s="138">
      <c r="A4104" s="97" t="n">
        <v>4098</v>
      </c>
      <c r="B4104" s="98" t="n"/>
      <c r="C4104" s="113" t="n"/>
      <c r="D4104" s="113" t="n"/>
      <c r="E4104" s="114" t="n"/>
      <c r="F4104" s="28">
        <f>IFERROR(VLOOKUP(E4104,'أرصدة المخزن'!$A:$E,3,0),"")</f>
        <v/>
      </c>
      <c r="G4104" s="29">
        <f>IFERROR(VLOOKUP(E4104,'أرصدة المخزن'!$A:$H,4,FALSE),"")</f>
        <v/>
      </c>
      <c r="H4104" s="97" t="n"/>
      <c r="I4104" s="28" t="inlineStr">
        <is>
          <t>صرف</t>
        </is>
      </c>
      <c r="J4104" s="97" t="n"/>
      <c r="K4104" s="37">
        <f>IFERROR(VLOOKUP(E4104,'أرصدة المخزن'!$A:$H,8,0),"")</f>
        <v/>
      </c>
    </row>
    <row r="4105" ht="18" customHeight="1" s="138">
      <c r="A4105" s="97" t="n">
        <v>4099</v>
      </c>
      <c r="B4105" s="98" t="n"/>
      <c r="C4105" s="113" t="n"/>
      <c r="D4105" s="113" t="n"/>
      <c r="E4105" s="114" t="n"/>
      <c r="F4105" s="28">
        <f>IFERROR(VLOOKUP(E4105,'أرصدة المخزن'!$A:$E,3,0),"")</f>
        <v/>
      </c>
      <c r="G4105" s="29">
        <f>IFERROR(VLOOKUP(E4105,'أرصدة المخزن'!$A:$H,4,FALSE),"")</f>
        <v/>
      </c>
      <c r="H4105" s="97" t="n"/>
      <c r="I4105" s="28" t="inlineStr">
        <is>
          <t>صرف</t>
        </is>
      </c>
      <c r="J4105" s="97" t="n"/>
      <c r="K4105" s="37">
        <f>IFERROR(VLOOKUP(E4105,'أرصدة المخزن'!$A:$H,8,0),"")</f>
        <v/>
      </c>
    </row>
    <row r="4106" ht="18" customHeight="1" s="138">
      <c r="A4106" s="97" t="n">
        <v>4100</v>
      </c>
      <c r="B4106" s="98" t="n"/>
      <c r="C4106" s="113" t="n"/>
      <c r="D4106" s="113" t="n"/>
      <c r="E4106" s="114" t="n"/>
      <c r="F4106" s="28">
        <f>IFERROR(VLOOKUP(E4106,'أرصدة المخزن'!$A:$E,3,0),"")</f>
        <v/>
      </c>
      <c r="G4106" s="29">
        <f>IFERROR(VLOOKUP(E4106,'أرصدة المخزن'!$A:$H,4,FALSE),"")</f>
        <v/>
      </c>
      <c r="H4106" s="97" t="n"/>
      <c r="I4106" s="28" t="inlineStr">
        <is>
          <t>صرف</t>
        </is>
      </c>
      <c r="J4106" s="97" t="n"/>
      <c r="K4106" s="37">
        <f>IFERROR(VLOOKUP(E4106,'أرصدة المخزن'!$A:$H,8,0),"")</f>
        <v/>
      </c>
    </row>
    <row r="4107" ht="18" customHeight="1" s="138">
      <c r="A4107" s="97" t="n">
        <v>4101</v>
      </c>
      <c r="B4107" s="98" t="n"/>
      <c r="C4107" s="113" t="n"/>
      <c r="D4107" s="113" t="n"/>
      <c r="E4107" s="114" t="n"/>
      <c r="F4107" s="28">
        <f>IFERROR(VLOOKUP(E4107,'أرصدة المخزن'!$A:$E,3,0),"")</f>
        <v/>
      </c>
      <c r="G4107" s="29">
        <f>IFERROR(VLOOKUP(E4107,'أرصدة المخزن'!$A:$H,4,FALSE),"")</f>
        <v/>
      </c>
      <c r="H4107" s="97" t="n"/>
      <c r="I4107" s="28" t="inlineStr">
        <is>
          <t>صرف</t>
        </is>
      </c>
      <c r="J4107" s="97" t="n"/>
      <c r="K4107" s="37">
        <f>IFERROR(VLOOKUP(E4107,'أرصدة المخزن'!$A:$H,8,0),"")</f>
        <v/>
      </c>
    </row>
    <row r="4108" ht="18" customHeight="1" s="138">
      <c r="A4108" s="97" t="n">
        <v>4102</v>
      </c>
      <c r="B4108" s="98" t="n"/>
      <c r="C4108" s="113" t="n"/>
      <c r="D4108" s="113" t="n"/>
      <c r="E4108" s="114" t="n"/>
      <c r="F4108" s="28">
        <f>IFERROR(VLOOKUP(E4108,'أرصدة المخزن'!$A:$E,3,0),"")</f>
        <v/>
      </c>
      <c r="G4108" s="29">
        <f>IFERROR(VLOOKUP(E4108,'أرصدة المخزن'!$A:$H,4,FALSE),"")</f>
        <v/>
      </c>
      <c r="H4108" s="97" t="n"/>
      <c r="I4108" s="28" t="inlineStr">
        <is>
          <t>صرف</t>
        </is>
      </c>
      <c r="J4108" s="97" t="n"/>
      <c r="K4108" s="37">
        <f>IFERROR(VLOOKUP(E4108,'أرصدة المخزن'!$A:$H,8,0),"")</f>
        <v/>
      </c>
    </row>
    <row r="4109" ht="18" customHeight="1" s="138">
      <c r="A4109" s="97" t="n">
        <v>4103</v>
      </c>
      <c r="B4109" s="98" t="n"/>
      <c r="C4109" s="113" t="n"/>
      <c r="D4109" s="113" t="n"/>
      <c r="E4109" s="114" t="n"/>
      <c r="F4109" s="28">
        <f>IFERROR(VLOOKUP(E4109,'أرصدة المخزن'!$A:$E,3,0),"")</f>
        <v/>
      </c>
      <c r="G4109" s="29">
        <f>IFERROR(VLOOKUP(E4109,'أرصدة المخزن'!$A:$H,4,FALSE),"")</f>
        <v/>
      </c>
      <c r="H4109" s="97" t="n"/>
      <c r="I4109" s="28" t="inlineStr">
        <is>
          <t>صرف</t>
        </is>
      </c>
      <c r="J4109" s="97" t="n"/>
      <c r="K4109" s="37">
        <f>IFERROR(VLOOKUP(E4109,'أرصدة المخزن'!$A:$H,8,0),"")</f>
        <v/>
      </c>
    </row>
    <row r="4110" ht="18" customHeight="1" s="138">
      <c r="A4110" s="97" t="n">
        <v>4104</v>
      </c>
      <c r="B4110" s="98" t="n"/>
      <c r="C4110" s="113" t="n"/>
      <c r="D4110" s="113" t="n"/>
      <c r="E4110" s="114" t="n"/>
      <c r="F4110" s="28">
        <f>IFERROR(VLOOKUP(E4110,'أرصدة المخزن'!$A:$E,3,0),"")</f>
        <v/>
      </c>
      <c r="G4110" s="29">
        <f>IFERROR(VLOOKUP(E4110,'أرصدة المخزن'!$A:$H,4,FALSE),"")</f>
        <v/>
      </c>
      <c r="H4110" s="97" t="n"/>
      <c r="I4110" s="28" t="inlineStr">
        <is>
          <t>صرف</t>
        </is>
      </c>
      <c r="J4110" s="97" t="n"/>
      <c r="K4110" s="37">
        <f>IFERROR(VLOOKUP(E4110,'أرصدة المخزن'!$A:$H,8,0),"")</f>
        <v/>
      </c>
    </row>
    <row r="4111" ht="18" customHeight="1" s="138">
      <c r="A4111" s="97" t="n">
        <v>4105</v>
      </c>
      <c r="B4111" s="98" t="n"/>
      <c r="C4111" s="113" t="n"/>
      <c r="D4111" s="113" t="n"/>
      <c r="E4111" s="114" t="n"/>
      <c r="F4111" s="28">
        <f>IFERROR(VLOOKUP(E4111,'أرصدة المخزن'!$A:$E,3,0),"")</f>
        <v/>
      </c>
      <c r="G4111" s="29">
        <f>IFERROR(VLOOKUP(E4111,'أرصدة المخزن'!$A:$H,4,FALSE),"")</f>
        <v/>
      </c>
      <c r="H4111" s="97" t="n"/>
      <c r="I4111" s="28" t="inlineStr">
        <is>
          <t>صرف</t>
        </is>
      </c>
      <c r="J4111" s="97" t="n"/>
      <c r="K4111" s="37">
        <f>IFERROR(VLOOKUP(E4111,'أرصدة المخزن'!$A:$H,8,0),"")</f>
        <v/>
      </c>
    </row>
    <row r="4112" ht="18" customHeight="1" s="138">
      <c r="A4112" s="97" t="n">
        <v>4106</v>
      </c>
      <c r="B4112" s="98" t="n"/>
      <c r="C4112" s="113" t="n"/>
      <c r="D4112" s="113" t="n"/>
      <c r="E4112" s="114" t="n"/>
      <c r="F4112" s="28">
        <f>IFERROR(VLOOKUP(E4112,'أرصدة المخزن'!$A:$E,3,0),"")</f>
        <v/>
      </c>
      <c r="G4112" s="29">
        <f>IFERROR(VLOOKUP(E4112,'أرصدة المخزن'!$A:$H,4,FALSE),"")</f>
        <v/>
      </c>
      <c r="H4112" s="97" t="n"/>
      <c r="I4112" s="28" t="inlineStr">
        <is>
          <t>صرف</t>
        </is>
      </c>
      <c r="J4112" s="97" t="n"/>
      <c r="K4112" s="37">
        <f>IFERROR(VLOOKUP(E4112,'أرصدة المخزن'!$A:$H,8,0),"")</f>
        <v/>
      </c>
    </row>
    <row r="4113" ht="18" customHeight="1" s="138">
      <c r="A4113" s="97" t="n">
        <v>4107</v>
      </c>
      <c r="B4113" s="98" t="n"/>
      <c r="C4113" s="113" t="n"/>
      <c r="D4113" s="113" t="n"/>
      <c r="E4113" s="114" t="n"/>
      <c r="F4113" s="28">
        <f>IFERROR(VLOOKUP(E4113,'أرصدة المخزن'!$A:$E,3,0),"")</f>
        <v/>
      </c>
      <c r="G4113" s="29">
        <f>IFERROR(VLOOKUP(E4113,'أرصدة المخزن'!$A:$H,4,FALSE),"")</f>
        <v/>
      </c>
      <c r="H4113" s="97" t="n"/>
      <c r="I4113" s="28" t="inlineStr">
        <is>
          <t>صرف</t>
        </is>
      </c>
      <c r="J4113" s="97" t="n"/>
      <c r="K4113" s="37">
        <f>IFERROR(VLOOKUP(E4113,'أرصدة المخزن'!$A:$H,8,0),"")</f>
        <v/>
      </c>
    </row>
    <row r="4114" ht="18" customHeight="1" s="138">
      <c r="A4114" s="97" t="n">
        <v>4108</v>
      </c>
      <c r="B4114" s="98" t="n"/>
      <c r="C4114" s="113" t="n"/>
      <c r="D4114" s="113" t="n"/>
      <c r="E4114" s="114" t="n"/>
      <c r="F4114" s="28">
        <f>IFERROR(VLOOKUP(E4114,'أرصدة المخزن'!$A:$E,3,0),"")</f>
        <v/>
      </c>
      <c r="G4114" s="29">
        <f>IFERROR(VLOOKUP(E4114,'أرصدة المخزن'!$A:$H,4,FALSE),"")</f>
        <v/>
      </c>
      <c r="H4114" s="97" t="n"/>
      <c r="I4114" s="28" t="inlineStr">
        <is>
          <t>صرف</t>
        </is>
      </c>
      <c r="J4114" s="97" t="n"/>
      <c r="K4114" s="37">
        <f>IFERROR(VLOOKUP(E4114,'أرصدة المخزن'!$A:$H,8,0),"")</f>
        <v/>
      </c>
    </row>
    <row r="4115" ht="18" customHeight="1" s="138">
      <c r="A4115" s="97" t="n">
        <v>4109</v>
      </c>
      <c r="B4115" s="98" t="n"/>
      <c r="C4115" s="113" t="n"/>
      <c r="D4115" s="113" t="n"/>
      <c r="E4115" s="114" t="n"/>
      <c r="F4115" s="28">
        <f>IFERROR(VLOOKUP(E4115,'أرصدة المخزن'!$A:$E,3,0),"")</f>
        <v/>
      </c>
      <c r="G4115" s="29">
        <f>IFERROR(VLOOKUP(E4115,'أرصدة المخزن'!$A:$H,4,FALSE),"")</f>
        <v/>
      </c>
      <c r="H4115" s="97" t="n"/>
      <c r="I4115" s="28" t="inlineStr">
        <is>
          <t>صرف</t>
        </is>
      </c>
      <c r="J4115" s="97" t="n"/>
      <c r="K4115" s="37">
        <f>IFERROR(VLOOKUP(E4115,'أرصدة المخزن'!$A:$H,8,0),"")</f>
        <v/>
      </c>
    </row>
    <row r="4116" ht="18" customHeight="1" s="138">
      <c r="A4116" s="97" t="n">
        <v>4110</v>
      </c>
      <c r="B4116" s="98" t="n"/>
      <c r="C4116" s="113" t="n"/>
      <c r="D4116" s="113" t="n"/>
      <c r="E4116" s="114" t="n"/>
      <c r="F4116" s="28">
        <f>IFERROR(VLOOKUP(E4116,'أرصدة المخزن'!$A:$E,3,0),"")</f>
        <v/>
      </c>
      <c r="G4116" s="29">
        <f>IFERROR(VLOOKUP(E4116,'أرصدة المخزن'!$A:$H,4,FALSE),"")</f>
        <v/>
      </c>
      <c r="H4116" s="97" t="n"/>
      <c r="I4116" s="28" t="inlineStr">
        <is>
          <t>صرف</t>
        </is>
      </c>
      <c r="J4116" s="97" t="n"/>
      <c r="K4116" s="37">
        <f>IFERROR(VLOOKUP(E4116,'أرصدة المخزن'!$A:$H,8,0),"")</f>
        <v/>
      </c>
    </row>
    <row r="4117" ht="18" customHeight="1" s="138">
      <c r="A4117" s="97" t="n">
        <v>4111</v>
      </c>
      <c r="B4117" s="98" t="n"/>
      <c r="C4117" s="113" t="n"/>
      <c r="D4117" s="113" t="n"/>
      <c r="E4117" s="114" t="n"/>
      <c r="F4117" s="28">
        <f>IFERROR(VLOOKUP(E4117,'أرصدة المخزن'!$A:$E,3,0),"")</f>
        <v/>
      </c>
      <c r="G4117" s="29">
        <f>IFERROR(VLOOKUP(E4117,'أرصدة المخزن'!$A:$H,4,FALSE),"")</f>
        <v/>
      </c>
      <c r="H4117" s="97" t="n"/>
      <c r="I4117" s="28" t="inlineStr">
        <is>
          <t>صرف</t>
        </is>
      </c>
      <c r="J4117" s="97" t="n"/>
      <c r="K4117" s="37">
        <f>IFERROR(VLOOKUP(E4117,'أرصدة المخزن'!$A:$H,8,0),"")</f>
        <v/>
      </c>
    </row>
    <row r="4118" ht="18" customHeight="1" s="138">
      <c r="A4118" s="97" t="n">
        <v>4112</v>
      </c>
      <c r="B4118" s="98" t="n"/>
      <c r="C4118" s="113" t="n"/>
      <c r="D4118" s="113" t="n"/>
      <c r="E4118" s="114" t="n"/>
      <c r="F4118" s="28">
        <f>IFERROR(VLOOKUP(E4118,'أرصدة المخزن'!$A:$E,3,0),"")</f>
        <v/>
      </c>
      <c r="G4118" s="29">
        <f>IFERROR(VLOOKUP(E4118,'أرصدة المخزن'!$A:$H,4,FALSE),"")</f>
        <v/>
      </c>
      <c r="H4118" s="97" t="n"/>
      <c r="I4118" s="28" t="inlineStr">
        <is>
          <t>صرف</t>
        </is>
      </c>
      <c r="J4118" s="97" t="n"/>
      <c r="K4118" s="37">
        <f>IFERROR(VLOOKUP(E4118,'أرصدة المخزن'!$A:$H,8,0),"")</f>
        <v/>
      </c>
    </row>
    <row r="4119" ht="18" customHeight="1" s="138">
      <c r="A4119" s="97" t="n">
        <v>4113</v>
      </c>
      <c r="B4119" s="98" t="n"/>
      <c r="C4119" s="113" t="n"/>
      <c r="D4119" s="113" t="n"/>
      <c r="E4119" s="114" t="n"/>
      <c r="F4119" s="28">
        <f>IFERROR(VLOOKUP(E4119,'أرصدة المخزن'!$A:$E,3,0),"")</f>
        <v/>
      </c>
      <c r="G4119" s="29">
        <f>IFERROR(VLOOKUP(E4119,'أرصدة المخزن'!$A:$H,4,FALSE),"")</f>
        <v/>
      </c>
      <c r="H4119" s="97" t="n"/>
      <c r="I4119" s="28" t="inlineStr">
        <is>
          <t>صرف</t>
        </is>
      </c>
      <c r="J4119" s="97" t="n"/>
      <c r="K4119" s="37">
        <f>IFERROR(VLOOKUP(E4119,'أرصدة المخزن'!$A:$H,8,0),"")</f>
        <v/>
      </c>
    </row>
    <row r="4120" ht="18" customHeight="1" s="138">
      <c r="A4120" s="97" t="n">
        <v>4114</v>
      </c>
      <c r="B4120" s="98" t="n"/>
      <c r="C4120" s="113" t="n"/>
      <c r="D4120" s="113" t="n"/>
      <c r="E4120" s="114" t="n"/>
      <c r="F4120" s="28">
        <f>IFERROR(VLOOKUP(E4120,'أرصدة المخزن'!$A:$E,3,0),"")</f>
        <v/>
      </c>
      <c r="G4120" s="29">
        <f>IFERROR(VLOOKUP(E4120,'أرصدة المخزن'!$A:$H,4,FALSE),"")</f>
        <v/>
      </c>
      <c r="H4120" s="97" t="n"/>
      <c r="I4120" s="28" t="inlineStr">
        <is>
          <t>صرف</t>
        </is>
      </c>
      <c r="J4120" s="97" t="n"/>
      <c r="K4120" s="37">
        <f>IFERROR(VLOOKUP(E4120,'أرصدة المخزن'!$A:$H,8,0),"")</f>
        <v/>
      </c>
    </row>
    <row r="4121" ht="18" customHeight="1" s="138">
      <c r="A4121" s="97" t="n">
        <v>4115</v>
      </c>
      <c r="B4121" s="98" t="n"/>
      <c r="C4121" s="113" t="n"/>
      <c r="D4121" s="113" t="n"/>
      <c r="E4121" s="114" t="n"/>
      <c r="F4121" s="28">
        <f>IFERROR(VLOOKUP(E4121,'أرصدة المخزن'!$A:$E,3,0),"")</f>
        <v/>
      </c>
      <c r="G4121" s="29">
        <f>IFERROR(VLOOKUP(E4121,'أرصدة المخزن'!$A:$H,4,FALSE),"")</f>
        <v/>
      </c>
      <c r="H4121" s="97" t="n"/>
      <c r="I4121" s="28" t="inlineStr">
        <is>
          <t>صرف</t>
        </is>
      </c>
      <c r="J4121" s="97" t="n"/>
      <c r="K4121" s="37">
        <f>IFERROR(VLOOKUP(E4121,'أرصدة المخزن'!$A:$H,8,0),"")</f>
        <v/>
      </c>
    </row>
    <row r="4122" ht="18" customHeight="1" s="138">
      <c r="A4122" s="97" t="n">
        <v>4116</v>
      </c>
      <c r="B4122" s="98" t="n"/>
      <c r="C4122" s="113" t="n"/>
      <c r="D4122" s="113" t="n"/>
      <c r="E4122" s="114" t="n"/>
      <c r="F4122" s="28">
        <f>IFERROR(VLOOKUP(E4122,'أرصدة المخزن'!$A:$E,3,0),"")</f>
        <v/>
      </c>
      <c r="G4122" s="29">
        <f>IFERROR(VLOOKUP(E4122,'أرصدة المخزن'!$A:$H,4,FALSE),"")</f>
        <v/>
      </c>
      <c r="H4122" s="97" t="n"/>
      <c r="I4122" s="28" t="inlineStr">
        <is>
          <t>صرف</t>
        </is>
      </c>
      <c r="J4122" s="97" t="n"/>
      <c r="K4122" s="37">
        <f>IFERROR(VLOOKUP(E4122,'أرصدة المخزن'!$A:$H,8,0),"")</f>
        <v/>
      </c>
    </row>
    <row r="4123" ht="18" customHeight="1" s="138">
      <c r="A4123" s="97" t="n">
        <v>4117</v>
      </c>
      <c r="B4123" s="98" t="n"/>
      <c r="C4123" s="113" t="n"/>
      <c r="D4123" s="113" t="n"/>
      <c r="E4123" s="114" t="n"/>
      <c r="F4123" s="28">
        <f>IFERROR(VLOOKUP(E4123,'أرصدة المخزن'!$A:$E,3,0),"")</f>
        <v/>
      </c>
      <c r="G4123" s="29">
        <f>IFERROR(VLOOKUP(E4123,'أرصدة المخزن'!$A:$H,4,FALSE),"")</f>
        <v/>
      </c>
      <c r="H4123" s="97" t="n"/>
      <c r="I4123" s="28" t="inlineStr">
        <is>
          <t>صرف</t>
        </is>
      </c>
      <c r="J4123" s="97" t="n"/>
      <c r="K4123" s="37">
        <f>IFERROR(VLOOKUP(E4123,'أرصدة المخزن'!$A:$H,8,0),"")</f>
        <v/>
      </c>
    </row>
    <row r="4124" ht="18" customHeight="1" s="138">
      <c r="A4124" s="97" t="n">
        <v>4118</v>
      </c>
      <c r="B4124" s="98" t="n"/>
      <c r="C4124" s="113" t="n"/>
      <c r="D4124" s="113" t="n"/>
      <c r="E4124" s="114" t="n"/>
      <c r="F4124" s="28">
        <f>IFERROR(VLOOKUP(E4124,'أرصدة المخزن'!$A:$E,3,0),"")</f>
        <v/>
      </c>
      <c r="G4124" s="29">
        <f>IFERROR(VLOOKUP(E4124,'أرصدة المخزن'!$A:$H,4,FALSE),"")</f>
        <v/>
      </c>
      <c r="H4124" s="97" t="n"/>
      <c r="I4124" s="28" t="inlineStr">
        <is>
          <t>صرف</t>
        </is>
      </c>
      <c r="J4124" s="97" t="n"/>
      <c r="K4124" s="37">
        <f>IFERROR(VLOOKUP(E4124,'أرصدة المخزن'!$A:$H,8,0),"")</f>
        <v/>
      </c>
    </row>
    <row r="4125" ht="18" customHeight="1" s="138">
      <c r="A4125" s="97" t="n">
        <v>4119</v>
      </c>
      <c r="B4125" s="98" t="n"/>
      <c r="C4125" s="113" t="n"/>
      <c r="D4125" s="113" t="n"/>
      <c r="E4125" s="114" t="n"/>
      <c r="F4125" s="28">
        <f>IFERROR(VLOOKUP(E4125,'أرصدة المخزن'!$A:$E,3,0),"")</f>
        <v/>
      </c>
      <c r="G4125" s="29">
        <f>IFERROR(VLOOKUP(E4125,'أرصدة المخزن'!$A:$H,4,FALSE),"")</f>
        <v/>
      </c>
      <c r="H4125" s="97" t="n"/>
      <c r="I4125" s="28" t="inlineStr">
        <is>
          <t>صرف</t>
        </is>
      </c>
      <c r="J4125" s="97" t="n"/>
      <c r="K4125" s="37">
        <f>IFERROR(VLOOKUP(E4125,'أرصدة المخزن'!$A:$H,8,0),"")</f>
        <v/>
      </c>
    </row>
    <row r="4126" ht="18" customHeight="1" s="138">
      <c r="A4126" s="97" t="n">
        <v>4120</v>
      </c>
      <c r="B4126" s="98" t="n"/>
      <c r="C4126" s="113" t="n"/>
      <c r="D4126" s="113" t="n"/>
      <c r="E4126" s="114" t="n"/>
      <c r="F4126" s="28">
        <f>IFERROR(VLOOKUP(E4126,'أرصدة المخزن'!$A:$E,3,0),"")</f>
        <v/>
      </c>
      <c r="G4126" s="29">
        <f>IFERROR(VLOOKUP(E4126,'أرصدة المخزن'!$A:$H,4,FALSE),"")</f>
        <v/>
      </c>
      <c r="H4126" s="97" t="n"/>
      <c r="I4126" s="28" t="inlineStr">
        <is>
          <t>صرف</t>
        </is>
      </c>
      <c r="J4126" s="97" t="n"/>
      <c r="K4126" s="37">
        <f>IFERROR(VLOOKUP(E4126,'أرصدة المخزن'!$A:$H,8,0),"")</f>
        <v/>
      </c>
    </row>
    <row r="4127" ht="18" customHeight="1" s="138">
      <c r="A4127" s="97" t="n">
        <v>4121</v>
      </c>
      <c r="B4127" s="98" t="n"/>
      <c r="C4127" s="113" t="n"/>
      <c r="D4127" s="113" t="n"/>
      <c r="E4127" s="114" t="n"/>
      <c r="F4127" s="28">
        <f>IFERROR(VLOOKUP(E4127,'أرصدة المخزن'!$A:$E,3,0),"")</f>
        <v/>
      </c>
      <c r="G4127" s="29">
        <f>IFERROR(VLOOKUP(E4127,'أرصدة المخزن'!$A:$H,4,FALSE),"")</f>
        <v/>
      </c>
      <c r="H4127" s="97" t="n"/>
      <c r="I4127" s="28" t="inlineStr">
        <is>
          <t>صرف</t>
        </is>
      </c>
      <c r="J4127" s="97" t="n"/>
      <c r="K4127" s="37">
        <f>IFERROR(VLOOKUP(E4127,'أرصدة المخزن'!$A:$H,8,0),"")</f>
        <v/>
      </c>
    </row>
    <row r="4128" ht="18" customHeight="1" s="138">
      <c r="A4128" s="97" t="n">
        <v>4122</v>
      </c>
      <c r="B4128" s="98" t="n"/>
      <c r="C4128" s="113" t="n"/>
      <c r="D4128" s="113" t="n"/>
      <c r="E4128" s="114" t="n"/>
      <c r="F4128" s="28">
        <f>IFERROR(VLOOKUP(E4128,'أرصدة المخزن'!$A:$E,3,0),"")</f>
        <v/>
      </c>
      <c r="G4128" s="29">
        <f>IFERROR(VLOOKUP(E4128,'أرصدة المخزن'!$A:$H,4,FALSE),"")</f>
        <v/>
      </c>
      <c r="H4128" s="97" t="n"/>
      <c r="I4128" s="28" t="inlineStr">
        <is>
          <t>صرف</t>
        </is>
      </c>
      <c r="J4128" s="97" t="n"/>
      <c r="K4128" s="37">
        <f>IFERROR(VLOOKUP(E4128,'أرصدة المخزن'!$A:$H,8,0),"")</f>
        <v/>
      </c>
    </row>
    <row r="4129" ht="18" customHeight="1" s="138">
      <c r="A4129" s="97" t="n">
        <v>4123</v>
      </c>
      <c r="B4129" s="98" t="n"/>
      <c r="C4129" s="113" t="n"/>
      <c r="D4129" s="113" t="n"/>
      <c r="E4129" s="114" t="n"/>
      <c r="F4129" s="28">
        <f>IFERROR(VLOOKUP(E4129,'أرصدة المخزن'!$A:$E,3,0),"")</f>
        <v/>
      </c>
      <c r="G4129" s="29">
        <f>IFERROR(VLOOKUP(E4129,'أرصدة المخزن'!$A:$H,4,FALSE),"")</f>
        <v/>
      </c>
      <c r="H4129" s="97" t="n"/>
      <c r="I4129" s="28" t="inlineStr">
        <is>
          <t>صرف</t>
        </is>
      </c>
      <c r="J4129" s="97" t="n"/>
      <c r="K4129" s="37">
        <f>IFERROR(VLOOKUP(E4129,'أرصدة المخزن'!$A:$H,8,0),"")</f>
        <v/>
      </c>
    </row>
    <row r="4130" ht="18" customHeight="1" s="138">
      <c r="A4130" s="97" t="n">
        <v>4124</v>
      </c>
      <c r="B4130" s="98" t="n"/>
      <c r="C4130" s="113" t="n"/>
      <c r="D4130" s="113" t="n"/>
      <c r="E4130" s="114" t="n"/>
      <c r="F4130" s="28">
        <f>IFERROR(VLOOKUP(E4130,'أرصدة المخزن'!$A:$E,3,0),"")</f>
        <v/>
      </c>
      <c r="G4130" s="29">
        <f>IFERROR(VLOOKUP(E4130,'أرصدة المخزن'!$A:$H,4,FALSE),"")</f>
        <v/>
      </c>
      <c r="H4130" s="97" t="n"/>
      <c r="I4130" s="28" t="inlineStr">
        <is>
          <t>صرف</t>
        </is>
      </c>
      <c r="J4130" s="97" t="n"/>
      <c r="K4130" s="37">
        <f>IFERROR(VLOOKUP(E4130,'أرصدة المخزن'!$A:$H,8,0),"")</f>
        <v/>
      </c>
    </row>
    <row r="4131" ht="18" customHeight="1" s="138">
      <c r="A4131" s="97" t="n">
        <v>4125</v>
      </c>
      <c r="B4131" s="98" t="n"/>
      <c r="C4131" s="113" t="n"/>
      <c r="D4131" s="113" t="n"/>
      <c r="E4131" s="114" t="n"/>
      <c r="F4131" s="28">
        <f>IFERROR(VLOOKUP(E4131,'أرصدة المخزن'!$A:$E,3,0),"")</f>
        <v/>
      </c>
      <c r="G4131" s="29">
        <f>IFERROR(VLOOKUP(E4131,'أرصدة المخزن'!$A:$H,4,FALSE),"")</f>
        <v/>
      </c>
      <c r="H4131" s="97" t="n"/>
      <c r="I4131" s="28" t="inlineStr">
        <is>
          <t>صرف</t>
        </is>
      </c>
      <c r="J4131" s="97" t="n"/>
      <c r="K4131" s="37">
        <f>IFERROR(VLOOKUP(E4131,'أرصدة المخزن'!$A:$H,8,0),"")</f>
        <v/>
      </c>
    </row>
    <row r="4132" ht="18" customHeight="1" s="138">
      <c r="A4132" s="97" t="n">
        <v>4126</v>
      </c>
      <c r="B4132" s="98" t="n"/>
      <c r="C4132" s="113" t="n"/>
      <c r="D4132" s="113" t="n"/>
      <c r="E4132" s="114" t="n"/>
      <c r="F4132" s="28">
        <f>IFERROR(VLOOKUP(E4132,'أرصدة المخزن'!$A:$E,3,0),"")</f>
        <v/>
      </c>
      <c r="G4132" s="29">
        <f>IFERROR(VLOOKUP(E4132,'أرصدة المخزن'!$A:$H,4,FALSE),"")</f>
        <v/>
      </c>
      <c r="H4132" s="97" t="n"/>
      <c r="I4132" s="28" t="inlineStr">
        <is>
          <t>صرف</t>
        </is>
      </c>
      <c r="J4132" s="97" t="n"/>
      <c r="K4132" s="37">
        <f>IFERROR(VLOOKUP(E4132,'أرصدة المخزن'!$A:$H,8,0),"")</f>
        <v/>
      </c>
    </row>
    <row r="4133" ht="18" customHeight="1" s="138">
      <c r="A4133" s="97" t="n">
        <v>4127</v>
      </c>
      <c r="B4133" s="98" t="n"/>
      <c r="C4133" s="113" t="n"/>
      <c r="D4133" s="113" t="n"/>
      <c r="E4133" s="114" t="n"/>
      <c r="F4133" s="28">
        <f>IFERROR(VLOOKUP(E4133,'أرصدة المخزن'!$A:$E,3,0),"")</f>
        <v/>
      </c>
      <c r="G4133" s="29">
        <f>IFERROR(VLOOKUP(E4133,'أرصدة المخزن'!$A:$H,4,FALSE),"")</f>
        <v/>
      </c>
      <c r="H4133" s="97" t="n"/>
      <c r="I4133" s="28" t="inlineStr">
        <is>
          <t>صرف</t>
        </is>
      </c>
      <c r="J4133" s="97" t="n"/>
      <c r="K4133" s="37">
        <f>IFERROR(VLOOKUP(E4133,'أرصدة المخزن'!$A:$H,8,0),"")</f>
        <v/>
      </c>
    </row>
    <row r="4134" ht="18" customHeight="1" s="138">
      <c r="A4134" s="97" t="n">
        <v>4128</v>
      </c>
      <c r="B4134" s="98" t="n"/>
      <c r="C4134" s="113" t="n"/>
      <c r="D4134" s="113" t="n"/>
      <c r="E4134" s="114" t="n"/>
      <c r="F4134" s="28">
        <f>IFERROR(VLOOKUP(E4134,'أرصدة المخزن'!$A:$E,3,0),"")</f>
        <v/>
      </c>
      <c r="G4134" s="29">
        <f>IFERROR(VLOOKUP(E4134,'أرصدة المخزن'!$A:$H,4,FALSE),"")</f>
        <v/>
      </c>
      <c r="H4134" s="97" t="n"/>
      <c r="I4134" s="28" t="inlineStr">
        <is>
          <t>صرف</t>
        </is>
      </c>
      <c r="J4134" s="97" t="n"/>
      <c r="K4134" s="37">
        <f>IFERROR(VLOOKUP(E4134,'أرصدة المخزن'!$A:$H,8,0),"")</f>
        <v/>
      </c>
    </row>
    <row r="4135" ht="18" customHeight="1" s="138">
      <c r="A4135" s="97" t="n">
        <v>4129</v>
      </c>
      <c r="B4135" s="98" t="n"/>
      <c r="C4135" s="113" t="n"/>
      <c r="D4135" s="113" t="n"/>
      <c r="E4135" s="114" t="n"/>
      <c r="F4135" s="28">
        <f>IFERROR(VLOOKUP(E4135,'أرصدة المخزن'!$A:$E,3,0),"")</f>
        <v/>
      </c>
      <c r="G4135" s="29">
        <f>IFERROR(VLOOKUP(E4135,'أرصدة المخزن'!$A:$H,4,FALSE),"")</f>
        <v/>
      </c>
      <c r="H4135" s="97" t="n"/>
      <c r="I4135" s="28" t="inlineStr">
        <is>
          <t>صرف</t>
        </is>
      </c>
      <c r="J4135" s="97" t="n"/>
      <c r="K4135" s="37">
        <f>IFERROR(VLOOKUP(E4135,'أرصدة المخزن'!$A:$H,8,0),"")</f>
        <v/>
      </c>
    </row>
    <row r="4136" ht="18" customHeight="1" s="138">
      <c r="A4136" s="97" t="n">
        <v>4130</v>
      </c>
      <c r="B4136" s="98" t="n"/>
      <c r="C4136" s="113" t="n"/>
      <c r="D4136" s="113" t="n"/>
      <c r="E4136" s="114" t="n"/>
      <c r="F4136" s="28">
        <f>IFERROR(VLOOKUP(E4136,'أرصدة المخزن'!$A:$E,3,0),"")</f>
        <v/>
      </c>
      <c r="G4136" s="29">
        <f>IFERROR(VLOOKUP(E4136,'أرصدة المخزن'!$A:$H,4,FALSE),"")</f>
        <v/>
      </c>
      <c r="H4136" s="97" t="n"/>
      <c r="I4136" s="28" t="inlineStr">
        <is>
          <t>صرف</t>
        </is>
      </c>
      <c r="J4136" s="97" t="n"/>
      <c r="K4136" s="37">
        <f>IFERROR(VLOOKUP(E4136,'أرصدة المخزن'!$A:$H,8,0),"")</f>
        <v/>
      </c>
    </row>
    <row r="4137" ht="18" customHeight="1" s="138">
      <c r="A4137" s="97" t="n">
        <v>4131</v>
      </c>
      <c r="B4137" s="98" t="n"/>
      <c r="C4137" s="113" t="n"/>
      <c r="D4137" s="113" t="n"/>
      <c r="E4137" s="114" t="n"/>
      <c r="F4137" s="28">
        <f>IFERROR(VLOOKUP(E4137,'أرصدة المخزن'!$A:$E,3,0),"")</f>
        <v/>
      </c>
      <c r="G4137" s="29">
        <f>IFERROR(VLOOKUP(E4137,'أرصدة المخزن'!$A:$H,4,FALSE),"")</f>
        <v/>
      </c>
      <c r="H4137" s="97" t="n"/>
      <c r="I4137" s="28" t="inlineStr">
        <is>
          <t>صرف</t>
        </is>
      </c>
      <c r="J4137" s="97" t="n"/>
      <c r="K4137" s="37">
        <f>IFERROR(VLOOKUP(E4137,'أرصدة المخزن'!$A:$H,8,0),"")</f>
        <v/>
      </c>
    </row>
    <row r="4138" ht="18" customHeight="1" s="138">
      <c r="A4138" s="97" t="n">
        <v>4132</v>
      </c>
      <c r="B4138" s="98" t="n"/>
      <c r="C4138" s="113" t="n"/>
      <c r="D4138" s="113" t="n"/>
      <c r="E4138" s="114" t="n"/>
      <c r="F4138" s="28">
        <f>IFERROR(VLOOKUP(E4138,'أرصدة المخزن'!$A:$E,3,0),"")</f>
        <v/>
      </c>
      <c r="G4138" s="29">
        <f>IFERROR(VLOOKUP(E4138,'أرصدة المخزن'!$A:$H,4,FALSE),"")</f>
        <v/>
      </c>
      <c r="H4138" s="97" t="n"/>
      <c r="I4138" s="28" t="inlineStr">
        <is>
          <t>صرف</t>
        </is>
      </c>
      <c r="J4138" s="97" t="n"/>
      <c r="K4138" s="37">
        <f>IFERROR(VLOOKUP(E4138,'أرصدة المخزن'!$A:$H,8,0),"")</f>
        <v/>
      </c>
    </row>
    <row r="4139" ht="18" customHeight="1" s="138">
      <c r="A4139" s="97" t="n">
        <v>4133</v>
      </c>
      <c r="B4139" s="98" t="n"/>
      <c r="C4139" s="113" t="n"/>
      <c r="D4139" s="113" t="n"/>
      <c r="E4139" s="114" t="n"/>
      <c r="F4139" s="28">
        <f>IFERROR(VLOOKUP(E4139,'أرصدة المخزن'!$A:$E,3,0),"")</f>
        <v/>
      </c>
      <c r="G4139" s="29">
        <f>IFERROR(VLOOKUP(E4139,'أرصدة المخزن'!$A:$H,4,FALSE),"")</f>
        <v/>
      </c>
      <c r="H4139" s="97" t="n"/>
      <c r="I4139" s="28" t="inlineStr">
        <is>
          <t>صرف</t>
        </is>
      </c>
      <c r="J4139" s="97" t="n"/>
      <c r="K4139" s="37">
        <f>IFERROR(VLOOKUP(E4139,'أرصدة المخزن'!$A:$H,8,0),"")</f>
        <v/>
      </c>
    </row>
    <row r="4140" ht="18" customHeight="1" s="138">
      <c r="A4140" s="97" t="n">
        <v>4134</v>
      </c>
      <c r="B4140" s="98" t="n"/>
      <c r="C4140" s="113" t="n"/>
      <c r="D4140" s="113" t="n"/>
      <c r="E4140" s="114" t="n"/>
      <c r="F4140" s="28">
        <f>IFERROR(VLOOKUP(E4140,'أرصدة المخزن'!$A:$E,3,0),"")</f>
        <v/>
      </c>
      <c r="G4140" s="29">
        <f>IFERROR(VLOOKUP(E4140,'أرصدة المخزن'!$A:$H,4,FALSE),"")</f>
        <v/>
      </c>
      <c r="H4140" s="97" t="n"/>
      <c r="I4140" s="28" t="inlineStr">
        <is>
          <t>صرف</t>
        </is>
      </c>
      <c r="J4140" s="97" t="n"/>
      <c r="K4140" s="37">
        <f>IFERROR(VLOOKUP(E4140,'أرصدة المخزن'!$A:$H,8,0),"")</f>
        <v/>
      </c>
    </row>
    <row r="4141" ht="18" customHeight="1" s="138">
      <c r="A4141" s="97" t="n">
        <v>4135</v>
      </c>
      <c r="B4141" s="98" t="n"/>
      <c r="C4141" s="113" t="n"/>
      <c r="D4141" s="113" t="n"/>
      <c r="E4141" s="114" t="n"/>
      <c r="F4141" s="28">
        <f>IFERROR(VLOOKUP(E4141,'أرصدة المخزن'!$A:$E,3,0),"")</f>
        <v/>
      </c>
      <c r="G4141" s="29">
        <f>IFERROR(VLOOKUP(E4141,'أرصدة المخزن'!$A:$H,4,FALSE),"")</f>
        <v/>
      </c>
      <c r="H4141" s="97" t="n"/>
      <c r="I4141" s="28" t="inlineStr">
        <is>
          <t>صرف</t>
        </is>
      </c>
      <c r="J4141" s="97" t="n"/>
      <c r="K4141" s="37">
        <f>IFERROR(VLOOKUP(E4141,'أرصدة المخزن'!$A:$H,8,0),"")</f>
        <v/>
      </c>
    </row>
    <row r="4142" ht="18" customHeight="1" s="138">
      <c r="A4142" s="97" t="n">
        <v>4136</v>
      </c>
      <c r="B4142" s="98" t="n"/>
      <c r="C4142" s="113" t="n"/>
      <c r="D4142" s="113" t="n"/>
      <c r="E4142" s="114" t="n"/>
      <c r="F4142" s="28">
        <f>IFERROR(VLOOKUP(E4142,'أرصدة المخزن'!$A:$E,3,0),"")</f>
        <v/>
      </c>
      <c r="G4142" s="29">
        <f>IFERROR(VLOOKUP(E4142,'أرصدة المخزن'!$A:$H,4,FALSE),"")</f>
        <v/>
      </c>
      <c r="H4142" s="97" t="n"/>
      <c r="I4142" s="28" t="inlineStr">
        <is>
          <t>صرف</t>
        </is>
      </c>
      <c r="J4142" s="97" t="n"/>
      <c r="K4142" s="37">
        <f>IFERROR(VLOOKUP(E4142,'أرصدة المخزن'!$A:$H,8,0),"")</f>
        <v/>
      </c>
    </row>
    <row r="4143" ht="18" customHeight="1" s="138">
      <c r="A4143" s="97" t="n">
        <v>4137</v>
      </c>
      <c r="B4143" s="98" t="n"/>
      <c r="C4143" s="113" t="n"/>
      <c r="D4143" s="113" t="n"/>
      <c r="E4143" s="114" t="n"/>
      <c r="F4143" s="28">
        <f>IFERROR(VLOOKUP(E4143,'أرصدة المخزن'!$A:$E,3,0),"")</f>
        <v/>
      </c>
      <c r="G4143" s="29">
        <f>IFERROR(VLOOKUP(E4143,'أرصدة المخزن'!$A:$H,4,FALSE),"")</f>
        <v/>
      </c>
      <c r="H4143" s="97" t="n"/>
      <c r="I4143" s="28" t="inlineStr">
        <is>
          <t>صرف</t>
        </is>
      </c>
      <c r="J4143" s="97" t="n"/>
      <c r="K4143" s="37">
        <f>IFERROR(VLOOKUP(E4143,'أرصدة المخزن'!$A:$H,8,0),"")</f>
        <v/>
      </c>
    </row>
    <row r="4144" ht="18" customHeight="1" s="138">
      <c r="A4144" s="97" t="n">
        <v>4138</v>
      </c>
      <c r="B4144" s="98" t="n"/>
      <c r="C4144" s="113" t="n"/>
      <c r="D4144" s="113" t="n"/>
      <c r="E4144" s="114" t="n"/>
      <c r="F4144" s="28">
        <f>IFERROR(VLOOKUP(E4144,'أرصدة المخزن'!$A:$E,3,0),"")</f>
        <v/>
      </c>
      <c r="G4144" s="29">
        <f>IFERROR(VLOOKUP(E4144,'أرصدة المخزن'!$A:$H,4,FALSE),"")</f>
        <v/>
      </c>
      <c r="H4144" s="97" t="n"/>
      <c r="I4144" s="28" t="inlineStr">
        <is>
          <t>صرف</t>
        </is>
      </c>
      <c r="J4144" s="97" t="n"/>
      <c r="K4144" s="37">
        <f>IFERROR(VLOOKUP(E4144,'أرصدة المخزن'!$A:$H,8,0),"")</f>
        <v/>
      </c>
    </row>
    <row r="4145" ht="18" customHeight="1" s="138">
      <c r="A4145" s="97" t="n">
        <v>4139</v>
      </c>
      <c r="B4145" s="98" t="n"/>
      <c r="C4145" s="113" t="n"/>
      <c r="D4145" s="113" t="n"/>
      <c r="E4145" s="114" t="n"/>
      <c r="F4145" s="28">
        <f>IFERROR(VLOOKUP(E4145,'أرصدة المخزن'!$A:$E,3,0),"")</f>
        <v/>
      </c>
      <c r="G4145" s="29">
        <f>IFERROR(VLOOKUP(E4145,'أرصدة المخزن'!$A:$H,4,FALSE),"")</f>
        <v/>
      </c>
      <c r="H4145" s="97" t="n"/>
      <c r="I4145" s="28" t="inlineStr">
        <is>
          <t>صرف</t>
        </is>
      </c>
      <c r="J4145" s="97" t="n"/>
      <c r="K4145" s="37">
        <f>IFERROR(VLOOKUP(E4145,'أرصدة المخزن'!$A:$H,8,0),"")</f>
        <v/>
      </c>
    </row>
    <row r="4146" ht="18" customHeight="1" s="138">
      <c r="A4146" s="97" t="n">
        <v>4140</v>
      </c>
      <c r="B4146" s="98" t="n"/>
      <c r="C4146" s="113" t="n"/>
      <c r="D4146" s="113" t="n"/>
      <c r="E4146" s="114" t="n"/>
      <c r="F4146" s="28">
        <f>IFERROR(VLOOKUP(E4146,'أرصدة المخزن'!$A:$E,3,0),"")</f>
        <v/>
      </c>
      <c r="G4146" s="29">
        <f>IFERROR(VLOOKUP(E4146,'أرصدة المخزن'!$A:$H,4,FALSE),"")</f>
        <v/>
      </c>
      <c r="H4146" s="97" t="n"/>
      <c r="I4146" s="28" t="inlineStr">
        <is>
          <t>صرف</t>
        </is>
      </c>
      <c r="J4146" s="97" t="n"/>
      <c r="K4146" s="37">
        <f>IFERROR(VLOOKUP(E4146,'أرصدة المخزن'!$A:$H,8,0),"")</f>
        <v/>
      </c>
    </row>
    <row r="4147" ht="18" customHeight="1" s="138">
      <c r="A4147" s="97" t="n">
        <v>4141</v>
      </c>
      <c r="B4147" s="98" t="n"/>
      <c r="C4147" s="113" t="n"/>
      <c r="D4147" s="113" t="n"/>
      <c r="E4147" s="114" t="n"/>
      <c r="F4147" s="28">
        <f>IFERROR(VLOOKUP(E4147,'أرصدة المخزن'!$A:$E,3,0),"")</f>
        <v/>
      </c>
      <c r="G4147" s="29">
        <f>IFERROR(VLOOKUP(E4147,'أرصدة المخزن'!$A:$H,4,FALSE),"")</f>
        <v/>
      </c>
      <c r="H4147" s="97" t="n"/>
      <c r="I4147" s="28" t="inlineStr">
        <is>
          <t>صرف</t>
        </is>
      </c>
      <c r="J4147" s="97" t="n"/>
      <c r="K4147" s="37">
        <f>IFERROR(VLOOKUP(E4147,'أرصدة المخزن'!$A:$H,8,0),"")</f>
        <v/>
      </c>
    </row>
    <row r="4148" ht="18" customHeight="1" s="138">
      <c r="A4148" s="97" t="n">
        <v>4142</v>
      </c>
      <c r="B4148" s="98" t="n"/>
      <c r="C4148" s="113" t="n"/>
      <c r="D4148" s="113" t="n"/>
      <c r="E4148" s="114" t="n"/>
      <c r="F4148" s="28">
        <f>IFERROR(VLOOKUP(E4148,'أرصدة المخزن'!$A:$E,3,0),"")</f>
        <v/>
      </c>
      <c r="G4148" s="29">
        <f>IFERROR(VLOOKUP(E4148,'أرصدة المخزن'!$A:$H,4,FALSE),"")</f>
        <v/>
      </c>
      <c r="H4148" s="97" t="n"/>
      <c r="I4148" s="28" t="inlineStr">
        <is>
          <t>صرف</t>
        </is>
      </c>
      <c r="J4148" s="97" t="n"/>
      <c r="K4148" s="37">
        <f>IFERROR(VLOOKUP(E4148,'أرصدة المخزن'!$A:$H,8,0),"")</f>
        <v/>
      </c>
    </row>
    <row r="4149" ht="18" customHeight="1" s="138">
      <c r="A4149" s="97" t="n">
        <v>4143</v>
      </c>
      <c r="B4149" s="98" t="n"/>
      <c r="C4149" s="113" t="n"/>
      <c r="D4149" s="113" t="n"/>
      <c r="E4149" s="114" t="n"/>
      <c r="F4149" s="28">
        <f>IFERROR(VLOOKUP(E4149,'أرصدة المخزن'!$A:$E,3,0),"")</f>
        <v/>
      </c>
      <c r="G4149" s="29">
        <f>IFERROR(VLOOKUP(E4149,'أرصدة المخزن'!$A:$H,4,FALSE),"")</f>
        <v/>
      </c>
      <c r="H4149" s="97" t="n"/>
      <c r="I4149" s="28" t="inlineStr">
        <is>
          <t>صرف</t>
        </is>
      </c>
      <c r="J4149" s="97" t="n"/>
      <c r="K4149" s="37">
        <f>IFERROR(VLOOKUP(E4149,'أرصدة المخزن'!$A:$H,8,0),"")</f>
        <v/>
      </c>
    </row>
    <row r="4150" ht="18" customHeight="1" s="138">
      <c r="A4150" s="97" t="n">
        <v>4144</v>
      </c>
      <c r="B4150" s="98" t="n"/>
      <c r="C4150" s="113" t="n"/>
      <c r="D4150" s="113" t="n"/>
      <c r="E4150" s="114" t="n"/>
      <c r="F4150" s="28">
        <f>IFERROR(VLOOKUP(E4150,'أرصدة المخزن'!$A:$E,3,0),"")</f>
        <v/>
      </c>
      <c r="G4150" s="29">
        <f>IFERROR(VLOOKUP(E4150,'أرصدة المخزن'!$A:$H,4,FALSE),"")</f>
        <v/>
      </c>
      <c r="H4150" s="97" t="n"/>
      <c r="I4150" s="28" t="inlineStr">
        <is>
          <t>صرف</t>
        </is>
      </c>
      <c r="J4150" s="97" t="n"/>
      <c r="K4150" s="37">
        <f>IFERROR(VLOOKUP(E4150,'أرصدة المخزن'!$A:$H,8,0),"")</f>
        <v/>
      </c>
    </row>
    <row r="4151" ht="18" customHeight="1" s="138">
      <c r="A4151" s="97" t="n">
        <v>4145</v>
      </c>
      <c r="B4151" s="98" t="n"/>
      <c r="C4151" s="113" t="n"/>
      <c r="D4151" s="113" t="n"/>
      <c r="E4151" s="114" t="n"/>
      <c r="F4151" s="28">
        <f>IFERROR(VLOOKUP(E4151,'أرصدة المخزن'!$A:$E,3,0),"")</f>
        <v/>
      </c>
      <c r="G4151" s="29">
        <f>IFERROR(VLOOKUP(E4151,'أرصدة المخزن'!$A:$H,4,FALSE),"")</f>
        <v/>
      </c>
      <c r="H4151" s="97" t="n"/>
      <c r="I4151" s="28" t="inlineStr">
        <is>
          <t>صرف</t>
        </is>
      </c>
      <c r="J4151" s="97" t="n"/>
      <c r="K4151" s="37">
        <f>IFERROR(VLOOKUP(E4151,'أرصدة المخزن'!$A:$H,8,0),"")</f>
        <v/>
      </c>
    </row>
    <row r="4152" ht="18" customHeight="1" s="138">
      <c r="A4152" s="97" t="n">
        <v>4146</v>
      </c>
      <c r="B4152" s="98" t="n"/>
      <c r="C4152" s="113" t="n"/>
      <c r="D4152" s="113" t="n"/>
      <c r="E4152" s="114" t="n"/>
      <c r="F4152" s="28">
        <f>IFERROR(VLOOKUP(E4152,'أرصدة المخزن'!$A:$E,3,0),"")</f>
        <v/>
      </c>
      <c r="G4152" s="29">
        <f>IFERROR(VLOOKUP(E4152,'أرصدة المخزن'!$A:$H,4,FALSE),"")</f>
        <v/>
      </c>
      <c r="H4152" s="97" t="n"/>
      <c r="I4152" s="28" t="inlineStr">
        <is>
          <t>صرف</t>
        </is>
      </c>
      <c r="J4152" s="97" t="n"/>
      <c r="K4152" s="37">
        <f>IFERROR(VLOOKUP(E4152,'أرصدة المخزن'!$A:$H,8,0),"")</f>
        <v/>
      </c>
    </row>
    <row r="4153" ht="18" customHeight="1" s="138">
      <c r="A4153" s="97" t="n">
        <v>4147</v>
      </c>
      <c r="B4153" s="98" t="n"/>
      <c r="C4153" s="113" t="n"/>
      <c r="D4153" s="113" t="n"/>
      <c r="E4153" s="114" t="n"/>
      <c r="F4153" s="28">
        <f>IFERROR(VLOOKUP(E4153,'أرصدة المخزن'!$A:$E,3,0),"")</f>
        <v/>
      </c>
      <c r="G4153" s="29">
        <f>IFERROR(VLOOKUP(E4153,'أرصدة المخزن'!$A:$H,4,FALSE),"")</f>
        <v/>
      </c>
      <c r="H4153" s="97" t="n"/>
      <c r="I4153" s="28" t="inlineStr">
        <is>
          <t>صرف</t>
        </is>
      </c>
      <c r="J4153" s="97" t="n"/>
      <c r="K4153" s="37">
        <f>IFERROR(VLOOKUP(E4153,'أرصدة المخزن'!$A:$H,8,0),"")</f>
        <v/>
      </c>
    </row>
    <row r="4154" ht="18" customHeight="1" s="138">
      <c r="A4154" s="97" t="n">
        <v>4148</v>
      </c>
      <c r="B4154" s="98" t="n"/>
      <c r="C4154" s="113" t="n"/>
      <c r="D4154" s="113" t="n"/>
      <c r="E4154" s="114" t="n"/>
      <c r="F4154" s="28">
        <f>IFERROR(VLOOKUP(E4154,'أرصدة المخزن'!$A:$E,3,0),"")</f>
        <v/>
      </c>
      <c r="G4154" s="29">
        <f>IFERROR(VLOOKUP(E4154,'أرصدة المخزن'!$A:$H,4,FALSE),"")</f>
        <v/>
      </c>
      <c r="H4154" s="97" t="n"/>
      <c r="I4154" s="28" t="inlineStr">
        <is>
          <t>صرف</t>
        </is>
      </c>
      <c r="J4154" s="97" t="n"/>
      <c r="K4154" s="37">
        <f>IFERROR(VLOOKUP(E4154,'أرصدة المخزن'!$A:$H,8,0),"")</f>
        <v/>
      </c>
    </row>
    <row r="4155" ht="18" customHeight="1" s="138">
      <c r="A4155" s="97" t="n">
        <v>4149</v>
      </c>
      <c r="B4155" s="98" t="n"/>
      <c r="C4155" s="113" t="n"/>
      <c r="D4155" s="113" t="n"/>
      <c r="E4155" s="114" t="n"/>
      <c r="F4155" s="28">
        <f>IFERROR(VLOOKUP(E4155,'أرصدة المخزن'!$A:$E,3,0),"")</f>
        <v/>
      </c>
      <c r="G4155" s="29">
        <f>IFERROR(VLOOKUP(E4155,'أرصدة المخزن'!$A:$H,4,FALSE),"")</f>
        <v/>
      </c>
      <c r="H4155" s="97" t="n"/>
      <c r="I4155" s="28" t="inlineStr">
        <is>
          <t>صرف</t>
        </is>
      </c>
      <c r="J4155" s="97" t="n"/>
      <c r="K4155" s="37">
        <f>IFERROR(VLOOKUP(E4155,'أرصدة المخزن'!$A:$H,8,0),"")</f>
        <v/>
      </c>
    </row>
    <row r="4156" ht="18" customHeight="1" s="138">
      <c r="A4156" s="97" t="n">
        <v>4150</v>
      </c>
      <c r="B4156" s="98" t="n"/>
      <c r="C4156" s="113" t="n"/>
      <c r="D4156" s="113" t="n"/>
      <c r="E4156" s="114" t="n"/>
      <c r="F4156" s="28">
        <f>IFERROR(VLOOKUP(E4156,'أرصدة المخزن'!$A:$E,3,0),"")</f>
        <v/>
      </c>
      <c r="G4156" s="29">
        <f>IFERROR(VLOOKUP(E4156,'أرصدة المخزن'!$A:$H,4,FALSE),"")</f>
        <v/>
      </c>
      <c r="H4156" s="97" t="n"/>
      <c r="I4156" s="28" t="inlineStr">
        <is>
          <t>صرف</t>
        </is>
      </c>
      <c r="J4156" s="97" t="n"/>
      <c r="K4156" s="37">
        <f>IFERROR(VLOOKUP(E4156,'أرصدة المخزن'!$A:$H,8,0),"")</f>
        <v/>
      </c>
    </row>
    <row r="4157" ht="18" customHeight="1" s="138">
      <c r="A4157" s="97" t="n">
        <v>4151</v>
      </c>
      <c r="B4157" s="98" t="n"/>
      <c r="C4157" s="113" t="n"/>
      <c r="D4157" s="113" t="n"/>
      <c r="E4157" s="114" t="n"/>
      <c r="F4157" s="28">
        <f>IFERROR(VLOOKUP(E4157,'أرصدة المخزن'!$A:$E,3,0),"")</f>
        <v/>
      </c>
      <c r="G4157" s="29">
        <f>IFERROR(VLOOKUP(E4157,'أرصدة المخزن'!$A:$H,4,FALSE),"")</f>
        <v/>
      </c>
      <c r="H4157" s="97" t="n"/>
      <c r="I4157" s="28" t="inlineStr">
        <is>
          <t>صرف</t>
        </is>
      </c>
      <c r="J4157" s="97" t="n"/>
      <c r="K4157" s="37">
        <f>IFERROR(VLOOKUP(E4157,'أرصدة المخزن'!$A:$H,8,0),"")</f>
        <v/>
      </c>
    </row>
    <row r="4158" ht="18" customHeight="1" s="138">
      <c r="A4158" s="97" t="n">
        <v>4152</v>
      </c>
      <c r="B4158" s="98" t="n"/>
      <c r="C4158" s="113" t="n"/>
      <c r="D4158" s="113" t="n"/>
      <c r="E4158" s="114" t="n"/>
      <c r="F4158" s="28">
        <f>IFERROR(VLOOKUP(E4158,'أرصدة المخزن'!$A:$E,3,0),"")</f>
        <v/>
      </c>
      <c r="G4158" s="29">
        <f>IFERROR(VLOOKUP(E4158,'أرصدة المخزن'!$A:$H,4,FALSE),"")</f>
        <v/>
      </c>
      <c r="H4158" s="97" t="n"/>
      <c r="I4158" s="28" t="inlineStr">
        <is>
          <t>صرف</t>
        </is>
      </c>
      <c r="J4158" s="97" t="n"/>
      <c r="K4158" s="37">
        <f>IFERROR(VLOOKUP(E4158,'أرصدة المخزن'!$A:$H,8,0),"")</f>
        <v/>
      </c>
    </row>
    <row r="4159" ht="18" customHeight="1" s="138">
      <c r="A4159" s="97" t="n">
        <v>4153</v>
      </c>
      <c r="B4159" s="98" t="n"/>
      <c r="C4159" s="113" t="n"/>
      <c r="D4159" s="113" t="n"/>
      <c r="E4159" s="114" t="n"/>
      <c r="F4159" s="28">
        <f>IFERROR(VLOOKUP(E4159,'أرصدة المخزن'!$A:$E,3,0),"")</f>
        <v/>
      </c>
      <c r="G4159" s="29">
        <f>IFERROR(VLOOKUP(E4159,'أرصدة المخزن'!$A:$H,4,FALSE),"")</f>
        <v/>
      </c>
      <c r="H4159" s="97" t="n"/>
      <c r="I4159" s="28" t="inlineStr">
        <is>
          <t>صرف</t>
        </is>
      </c>
      <c r="J4159" s="97" t="n"/>
      <c r="K4159" s="37">
        <f>IFERROR(VLOOKUP(E4159,'أرصدة المخزن'!$A:$H,8,0),"")</f>
        <v/>
      </c>
    </row>
    <row r="4160" ht="18" customHeight="1" s="138">
      <c r="A4160" s="97" t="n">
        <v>4154</v>
      </c>
      <c r="B4160" s="98" t="n"/>
      <c r="C4160" s="113" t="n"/>
      <c r="D4160" s="113" t="n"/>
      <c r="E4160" s="114" t="n"/>
      <c r="F4160" s="28">
        <f>IFERROR(VLOOKUP(E4160,'أرصدة المخزن'!$A:$E,3,0),"")</f>
        <v/>
      </c>
      <c r="G4160" s="29">
        <f>IFERROR(VLOOKUP(E4160,'أرصدة المخزن'!$A:$H,4,FALSE),"")</f>
        <v/>
      </c>
      <c r="H4160" s="97" t="n"/>
      <c r="I4160" s="28" t="inlineStr">
        <is>
          <t>صرف</t>
        </is>
      </c>
      <c r="J4160" s="97" t="n"/>
      <c r="K4160" s="37">
        <f>IFERROR(VLOOKUP(E4160,'أرصدة المخزن'!$A:$H,8,0),"")</f>
        <v/>
      </c>
    </row>
    <row r="4161" ht="18" customHeight="1" s="138">
      <c r="A4161" s="97" t="n">
        <v>4155</v>
      </c>
      <c r="B4161" s="98" t="n"/>
      <c r="C4161" s="113" t="n"/>
      <c r="D4161" s="113" t="n"/>
      <c r="E4161" s="114" t="n"/>
      <c r="F4161" s="28">
        <f>IFERROR(VLOOKUP(E4161,'أرصدة المخزن'!$A:$E,3,0),"")</f>
        <v/>
      </c>
      <c r="G4161" s="29">
        <f>IFERROR(VLOOKUP(E4161,'أرصدة المخزن'!$A:$H,4,FALSE),"")</f>
        <v/>
      </c>
      <c r="H4161" s="97" t="n"/>
      <c r="I4161" s="28" t="inlineStr">
        <is>
          <t>صرف</t>
        </is>
      </c>
      <c r="J4161" s="97" t="n"/>
      <c r="K4161" s="37">
        <f>IFERROR(VLOOKUP(E4161,'أرصدة المخزن'!$A:$H,8,0),"")</f>
        <v/>
      </c>
    </row>
    <row r="4162" ht="18" customHeight="1" s="138">
      <c r="A4162" s="97" t="n">
        <v>4156</v>
      </c>
      <c r="B4162" s="98" t="n"/>
      <c r="C4162" s="113" t="n"/>
      <c r="D4162" s="113" t="n"/>
      <c r="E4162" s="114" t="n"/>
      <c r="F4162" s="28">
        <f>IFERROR(VLOOKUP(E4162,'أرصدة المخزن'!$A:$E,3,0),"")</f>
        <v/>
      </c>
      <c r="G4162" s="29">
        <f>IFERROR(VLOOKUP(E4162,'أرصدة المخزن'!$A:$H,4,FALSE),"")</f>
        <v/>
      </c>
      <c r="H4162" s="97" t="n"/>
      <c r="I4162" s="28" t="inlineStr">
        <is>
          <t>صرف</t>
        </is>
      </c>
      <c r="J4162" s="97" t="n"/>
      <c r="K4162" s="37">
        <f>IFERROR(VLOOKUP(E4162,'أرصدة المخزن'!$A:$H,8,0),"")</f>
        <v/>
      </c>
    </row>
    <row r="4163" ht="18" customHeight="1" s="138">
      <c r="A4163" s="97" t="n">
        <v>4157</v>
      </c>
      <c r="B4163" s="98" t="n"/>
      <c r="C4163" s="113" t="n"/>
      <c r="D4163" s="113" t="n"/>
      <c r="E4163" s="114" t="n"/>
      <c r="F4163" s="28">
        <f>IFERROR(VLOOKUP(E4163,'أرصدة المخزن'!$A:$E,3,0),"")</f>
        <v/>
      </c>
      <c r="G4163" s="29">
        <f>IFERROR(VLOOKUP(E4163,'أرصدة المخزن'!$A:$H,4,FALSE),"")</f>
        <v/>
      </c>
      <c r="H4163" s="97" t="n"/>
      <c r="I4163" s="28" t="inlineStr">
        <is>
          <t>صرف</t>
        </is>
      </c>
      <c r="J4163" s="97" t="n"/>
      <c r="K4163" s="37">
        <f>IFERROR(VLOOKUP(E4163,'أرصدة المخزن'!$A:$H,8,0),"")</f>
        <v/>
      </c>
    </row>
    <row r="4164" ht="18" customHeight="1" s="138">
      <c r="A4164" s="97" t="n">
        <v>4158</v>
      </c>
      <c r="B4164" s="98" t="n"/>
      <c r="C4164" s="113" t="n"/>
      <c r="D4164" s="113" t="n"/>
      <c r="E4164" s="114" t="n"/>
      <c r="F4164" s="28">
        <f>IFERROR(VLOOKUP(E4164,'أرصدة المخزن'!$A:$E,3,0),"")</f>
        <v/>
      </c>
      <c r="G4164" s="29">
        <f>IFERROR(VLOOKUP(E4164,'أرصدة المخزن'!$A:$H,4,FALSE),"")</f>
        <v/>
      </c>
      <c r="H4164" s="97" t="n"/>
      <c r="I4164" s="28" t="inlineStr">
        <is>
          <t>صرف</t>
        </is>
      </c>
      <c r="J4164" s="97" t="n"/>
      <c r="K4164" s="37">
        <f>IFERROR(VLOOKUP(E4164,'أرصدة المخزن'!$A:$H,8,0),"")</f>
        <v/>
      </c>
    </row>
    <row r="4165" ht="18" customHeight="1" s="138">
      <c r="A4165" s="97" t="n">
        <v>4159</v>
      </c>
      <c r="B4165" s="98" t="n"/>
      <c r="C4165" s="113" t="n"/>
      <c r="D4165" s="113" t="n"/>
      <c r="E4165" s="114" t="n"/>
      <c r="F4165" s="28">
        <f>IFERROR(VLOOKUP(E4165,'أرصدة المخزن'!$A:$E,3,0),"")</f>
        <v/>
      </c>
      <c r="G4165" s="29">
        <f>IFERROR(VLOOKUP(E4165,'أرصدة المخزن'!$A:$H,4,FALSE),"")</f>
        <v/>
      </c>
      <c r="H4165" s="97" t="n"/>
      <c r="I4165" s="28" t="inlineStr">
        <is>
          <t>صرف</t>
        </is>
      </c>
      <c r="J4165" s="97" t="n"/>
      <c r="K4165" s="37">
        <f>IFERROR(VLOOKUP(E4165,'أرصدة المخزن'!$A:$H,8,0),"")</f>
        <v/>
      </c>
    </row>
    <row r="4166" ht="18" customHeight="1" s="138">
      <c r="A4166" s="97" t="n">
        <v>4160</v>
      </c>
      <c r="B4166" s="98" t="n"/>
      <c r="C4166" s="113" t="n"/>
      <c r="D4166" s="113" t="n"/>
      <c r="E4166" s="114" t="n"/>
      <c r="F4166" s="28">
        <f>IFERROR(VLOOKUP(E4166,'أرصدة المخزن'!$A:$E,3,0),"")</f>
        <v/>
      </c>
      <c r="G4166" s="29">
        <f>IFERROR(VLOOKUP(E4166,'أرصدة المخزن'!$A:$H,4,FALSE),"")</f>
        <v/>
      </c>
      <c r="H4166" s="97" t="n"/>
      <c r="I4166" s="28" t="inlineStr">
        <is>
          <t>صرف</t>
        </is>
      </c>
      <c r="J4166" s="97" t="n"/>
      <c r="K4166" s="37">
        <f>IFERROR(VLOOKUP(E4166,'أرصدة المخزن'!$A:$H,8,0),"")</f>
        <v/>
      </c>
    </row>
    <row r="4167" ht="18" customHeight="1" s="138">
      <c r="A4167" s="97" t="n">
        <v>4161</v>
      </c>
      <c r="B4167" s="98" t="n"/>
      <c r="C4167" s="113" t="n"/>
      <c r="D4167" s="113" t="n"/>
      <c r="E4167" s="114" t="n"/>
      <c r="F4167" s="28">
        <f>IFERROR(VLOOKUP(E4167,'أرصدة المخزن'!$A:$E,3,0),"")</f>
        <v/>
      </c>
      <c r="G4167" s="29">
        <f>IFERROR(VLOOKUP(E4167,'أرصدة المخزن'!$A:$H,4,FALSE),"")</f>
        <v/>
      </c>
      <c r="H4167" s="97" t="n"/>
      <c r="I4167" s="28" t="inlineStr">
        <is>
          <t>صرف</t>
        </is>
      </c>
      <c r="J4167" s="97" t="n"/>
      <c r="K4167" s="37">
        <f>IFERROR(VLOOKUP(E4167,'أرصدة المخزن'!$A:$H,8,0),"")</f>
        <v/>
      </c>
    </row>
    <row r="4168" ht="18" customHeight="1" s="138">
      <c r="A4168" s="97" t="n">
        <v>4162</v>
      </c>
      <c r="B4168" s="98" t="n"/>
      <c r="C4168" s="113" t="n"/>
      <c r="D4168" s="113" t="n"/>
      <c r="E4168" s="114" t="n"/>
      <c r="F4168" s="28">
        <f>IFERROR(VLOOKUP(E4168,'أرصدة المخزن'!$A:$E,3,0),"")</f>
        <v/>
      </c>
      <c r="G4168" s="29">
        <f>IFERROR(VLOOKUP(E4168,'أرصدة المخزن'!$A:$H,4,FALSE),"")</f>
        <v/>
      </c>
      <c r="H4168" s="97" t="n"/>
      <c r="I4168" s="28" t="inlineStr">
        <is>
          <t>صرف</t>
        </is>
      </c>
      <c r="J4168" s="97" t="n"/>
      <c r="K4168" s="37">
        <f>IFERROR(VLOOKUP(E4168,'أرصدة المخزن'!$A:$H,8,0),"")</f>
        <v/>
      </c>
    </row>
    <row r="4169" ht="18" customHeight="1" s="138">
      <c r="A4169" s="97" t="n">
        <v>4163</v>
      </c>
      <c r="B4169" s="98" t="n"/>
      <c r="C4169" s="113" t="n"/>
      <c r="D4169" s="113" t="n"/>
      <c r="E4169" s="114" t="n"/>
      <c r="F4169" s="28">
        <f>IFERROR(VLOOKUP(E4169,'أرصدة المخزن'!$A:$E,3,0),"")</f>
        <v/>
      </c>
      <c r="G4169" s="29">
        <f>IFERROR(VLOOKUP(E4169,'أرصدة المخزن'!$A:$H,4,FALSE),"")</f>
        <v/>
      </c>
      <c r="H4169" s="97" t="n"/>
      <c r="I4169" s="28" t="inlineStr">
        <is>
          <t>صرف</t>
        </is>
      </c>
      <c r="J4169" s="97" t="n"/>
      <c r="K4169" s="37">
        <f>IFERROR(VLOOKUP(E4169,'أرصدة المخزن'!$A:$H,8,0),"")</f>
        <v/>
      </c>
    </row>
    <row r="4170" ht="18" customHeight="1" s="138">
      <c r="A4170" s="97" t="n">
        <v>4164</v>
      </c>
      <c r="B4170" s="98" t="n"/>
      <c r="C4170" s="113" t="n"/>
      <c r="D4170" s="113" t="n"/>
      <c r="E4170" s="114" t="n"/>
      <c r="F4170" s="28">
        <f>IFERROR(VLOOKUP(E4170,'أرصدة المخزن'!$A:$E,3,0),"")</f>
        <v/>
      </c>
      <c r="G4170" s="29">
        <f>IFERROR(VLOOKUP(E4170,'أرصدة المخزن'!$A:$H,4,FALSE),"")</f>
        <v/>
      </c>
      <c r="H4170" s="97" t="n"/>
      <c r="I4170" s="28" t="inlineStr">
        <is>
          <t>صرف</t>
        </is>
      </c>
      <c r="J4170" s="97" t="n"/>
      <c r="K4170" s="37">
        <f>IFERROR(VLOOKUP(E4170,'أرصدة المخزن'!$A:$H,8,0),"")</f>
        <v/>
      </c>
    </row>
    <row r="4171" ht="18" customHeight="1" s="138">
      <c r="A4171" s="97" t="n">
        <v>4165</v>
      </c>
      <c r="B4171" s="98" t="n"/>
      <c r="C4171" s="113" t="n"/>
      <c r="D4171" s="113" t="n"/>
      <c r="E4171" s="114" t="n"/>
      <c r="F4171" s="28">
        <f>IFERROR(VLOOKUP(E4171,'أرصدة المخزن'!$A:$E,3,0),"")</f>
        <v/>
      </c>
      <c r="G4171" s="29">
        <f>IFERROR(VLOOKUP(E4171,'أرصدة المخزن'!$A:$H,4,FALSE),"")</f>
        <v/>
      </c>
      <c r="H4171" s="97" t="n"/>
      <c r="I4171" s="28" t="inlineStr">
        <is>
          <t>صرف</t>
        </is>
      </c>
      <c r="J4171" s="97" t="n"/>
      <c r="K4171" s="37">
        <f>IFERROR(VLOOKUP(E4171,'أرصدة المخزن'!$A:$H,8,0),"")</f>
        <v/>
      </c>
    </row>
    <row r="4172" ht="18" customHeight="1" s="138">
      <c r="A4172" s="97" t="n">
        <v>4166</v>
      </c>
      <c r="B4172" s="98" t="n"/>
      <c r="C4172" s="113" t="n"/>
      <c r="D4172" s="113" t="n"/>
      <c r="E4172" s="114" t="n"/>
      <c r="F4172" s="28">
        <f>IFERROR(VLOOKUP(E4172,'أرصدة المخزن'!$A:$E,3,0),"")</f>
        <v/>
      </c>
      <c r="G4172" s="29">
        <f>IFERROR(VLOOKUP(E4172,'أرصدة المخزن'!$A:$H,4,FALSE),"")</f>
        <v/>
      </c>
      <c r="H4172" s="97" t="n"/>
      <c r="I4172" s="28" t="inlineStr">
        <is>
          <t>صرف</t>
        </is>
      </c>
      <c r="J4172" s="97" t="n"/>
      <c r="K4172" s="37">
        <f>IFERROR(VLOOKUP(E4172,'أرصدة المخزن'!$A:$H,8,0),"")</f>
        <v/>
      </c>
    </row>
    <row r="4173" ht="18" customHeight="1" s="138">
      <c r="A4173" s="97" t="n">
        <v>4167</v>
      </c>
      <c r="B4173" s="98" t="n"/>
      <c r="C4173" s="113" t="n"/>
      <c r="D4173" s="113" t="n"/>
      <c r="E4173" s="114" t="n"/>
      <c r="F4173" s="28">
        <f>IFERROR(VLOOKUP(E4173,'أرصدة المخزن'!$A:$E,3,0),"")</f>
        <v/>
      </c>
      <c r="G4173" s="29">
        <f>IFERROR(VLOOKUP(E4173,'أرصدة المخزن'!$A:$H,4,FALSE),"")</f>
        <v/>
      </c>
      <c r="H4173" s="97" t="n"/>
      <c r="I4173" s="28" t="inlineStr">
        <is>
          <t>صرف</t>
        </is>
      </c>
      <c r="J4173" s="97" t="n"/>
      <c r="K4173" s="37">
        <f>IFERROR(VLOOKUP(E4173,'أرصدة المخزن'!$A:$H,8,0),"")</f>
        <v/>
      </c>
    </row>
    <row r="4174" ht="18" customHeight="1" s="138">
      <c r="A4174" s="97" t="n">
        <v>4168</v>
      </c>
      <c r="B4174" s="98" t="n"/>
      <c r="C4174" s="113" t="n"/>
      <c r="D4174" s="113" t="n"/>
      <c r="E4174" s="114" t="n"/>
      <c r="F4174" s="28">
        <f>IFERROR(VLOOKUP(E4174,'أرصدة المخزن'!$A:$E,3,0),"")</f>
        <v/>
      </c>
      <c r="G4174" s="29">
        <f>IFERROR(VLOOKUP(E4174,'أرصدة المخزن'!$A:$H,4,FALSE),"")</f>
        <v/>
      </c>
      <c r="H4174" s="97" t="n"/>
      <c r="I4174" s="28" t="inlineStr">
        <is>
          <t>صرف</t>
        </is>
      </c>
      <c r="J4174" s="97" t="n"/>
      <c r="K4174" s="37">
        <f>IFERROR(VLOOKUP(E4174,'أرصدة المخزن'!$A:$H,8,0),"")</f>
        <v/>
      </c>
    </row>
    <row r="4175" ht="18" customHeight="1" s="138">
      <c r="A4175" s="97" t="n">
        <v>4169</v>
      </c>
      <c r="B4175" s="98" t="n"/>
      <c r="C4175" s="113" t="n"/>
      <c r="D4175" s="113" t="n"/>
      <c r="E4175" s="114" t="n"/>
      <c r="F4175" s="28">
        <f>IFERROR(VLOOKUP(E4175,'أرصدة المخزن'!$A:$E,3,0),"")</f>
        <v/>
      </c>
      <c r="G4175" s="29">
        <f>IFERROR(VLOOKUP(E4175,'أرصدة المخزن'!$A:$H,4,FALSE),"")</f>
        <v/>
      </c>
      <c r="H4175" s="97" t="n"/>
      <c r="I4175" s="28" t="inlineStr">
        <is>
          <t>صرف</t>
        </is>
      </c>
      <c r="J4175" s="97" t="n"/>
      <c r="K4175" s="37">
        <f>IFERROR(VLOOKUP(E4175,'أرصدة المخزن'!$A:$H,8,0),"")</f>
        <v/>
      </c>
    </row>
    <row r="4176" ht="18" customHeight="1" s="138">
      <c r="A4176" s="97" t="n">
        <v>4170</v>
      </c>
      <c r="B4176" s="98" t="n"/>
      <c r="C4176" s="113" t="n"/>
      <c r="D4176" s="113" t="n"/>
      <c r="E4176" s="114" t="n"/>
      <c r="F4176" s="28">
        <f>IFERROR(VLOOKUP(E4176,'أرصدة المخزن'!$A:$E,3,0),"")</f>
        <v/>
      </c>
      <c r="G4176" s="29">
        <f>IFERROR(VLOOKUP(E4176,'أرصدة المخزن'!$A:$H,4,FALSE),"")</f>
        <v/>
      </c>
      <c r="H4176" s="97" t="n"/>
      <c r="I4176" s="28" t="inlineStr">
        <is>
          <t>صرف</t>
        </is>
      </c>
      <c r="J4176" s="97" t="n"/>
      <c r="K4176" s="37">
        <f>IFERROR(VLOOKUP(E4176,'أرصدة المخزن'!$A:$H,8,0),"")</f>
        <v/>
      </c>
    </row>
    <row r="4177" ht="18" customHeight="1" s="138">
      <c r="A4177" s="97" t="n">
        <v>4171</v>
      </c>
      <c r="B4177" s="98" t="n"/>
      <c r="C4177" s="113" t="n"/>
      <c r="D4177" s="113" t="n"/>
      <c r="E4177" s="114" t="n"/>
      <c r="F4177" s="28">
        <f>IFERROR(VLOOKUP(E4177,'أرصدة المخزن'!$A:$E,3,0),"")</f>
        <v/>
      </c>
      <c r="G4177" s="29">
        <f>IFERROR(VLOOKUP(E4177,'أرصدة المخزن'!$A:$H,4,FALSE),"")</f>
        <v/>
      </c>
      <c r="H4177" s="97" t="n"/>
      <c r="I4177" s="28" t="inlineStr">
        <is>
          <t>صرف</t>
        </is>
      </c>
      <c r="J4177" s="97" t="n"/>
      <c r="K4177" s="37">
        <f>IFERROR(VLOOKUP(E4177,'أرصدة المخزن'!$A:$H,8,0),"")</f>
        <v/>
      </c>
    </row>
    <row r="4178" ht="18" customHeight="1" s="138">
      <c r="A4178" s="97" t="n">
        <v>4172</v>
      </c>
      <c r="B4178" s="98" t="n"/>
      <c r="C4178" s="113" t="n"/>
      <c r="D4178" s="113" t="n"/>
      <c r="E4178" s="114" t="n"/>
      <c r="F4178" s="28">
        <f>IFERROR(VLOOKUP(E4178,'أرصدة المخزن'!$A:$E,3,0),"")</f>
        <v/>
      </c>
      <c r="G4178" s="29">
        <f>IFERROR(VLOOKUP(E4178,'أرصدة المخزن'!$A:$H,4,FALSE),"")</f>
        <v/>
      </c>
      <c r="H4178" s="97" t="n"/>
      <c r="I4178" s="28" t="inlineStr">
        <is>
          <t>صرف</t>
        </is>
      </c>
      <c r="J4178" s="97" t="n"/>
      <c r="K4178" s="37">
        <f>IFERROR(VLOOKUP(E4178,'أرصدة المخزن'!$A:$H,8,0),"")</f>
        <v/>
      </c>
    </row>
    <row r="4179" ht="18" customHeight="1" s="138">
      <c r="A4179" s="97" t="n">
        <v>4173</v>
      </c>
      <c r="B4179" s="98" t="n"/>
      <c r="C4179" s="113" t="n"/>
      <c r="D4179" s="113" t="n"/>
      <c r="E4179" s="114" t="n"/>
      <c r="F4179" s="28">
        <f>IFERROR(VLOOKUP(E4179,'أرصدة المخزن'!$A:$E,3,0),"")</f>
        <v/>
      </c>
      <c r="G4179" s="29">
        <f>IFERROR(VLOOKUP(E4179,'أرصدة المخزن'!$A:$H,4,FALSE),"")</f>
        <v/>
      </c>
      <c r="H4179" s="97" t="n"/>
      <c r="I4179" s="28" t="inlineStr">
        <is>
          <t>صرف</t>
        </is>
      </c>
      <c r="J4179" s="97" t="n"/>
      <c r="K4179" s="37">
        <f>IFERROR(VLOOKUP(E4179,'أرصدة المخزن'!$A:$H,8,0),"")</f>
        <v/>
      </c>
    </row>
    <row r="4180" ht="18" customHeight="1" s="138">
      <c r="A4180" s="97" t="n">
        <v>4174</v>
      </c>
      <c r="B4180" s="98" t="n"/>
      <c r="C4180" s="113" t="n"/>
      <c r="D4180" s="113" t="n"/>
      <c r="E4180" s="114" t="n"/>
      <c r="F4180" s="28">
        <f>IFERROR(VLOOKUP(E4180,'أرصدة المخزن'!$A:$E,3,0),"")</f>
        <v/>
      </c>
      <c r="G4180" s="29">
        <f>IFERROR(VLOOKUP(E4180,'أرصدة المخزن'!$A:$H,4,FALSE),"")</f>
        <v/>
      </c>
      <c r="H4180" s="97" t="n"/>
      <c r="I4180" s="28" t="inlineStr">
        <is>
          <t>صرف</t>
        </is>
      </c>
      <c r="J4180" s="97" t="n"/>
      <c r="K4180" s="37">
        <f>IFERROR(VLOOKUP(E4180,'أرصدة المخزن'!$A:$H,8,0),"")</f>
        <v/>
      </c>
    </row>
    <row r="4181" ht="18" customHeight="1" s="138">
      <c r="A4181" s="97" t="n">
        <v>4175</v>
      </c>
      <c r="B4181" s="98" t="n"/>
      <c r="C4181" s="113" t="n"/>
      <c r="D4181" s="113" t="n"/>
      <c r="E4181" s="114" t="n"/>
      <c r="F4181" s="28">
        <f>IFERROR(VLOOKUP(E4181,'أرصدة المخزن'!$A:$E,3,0),"")</f>
        <v/>
      </c>
      <c r="G4181" s="29">
        <f>IFERROR(VLOOKUP(E4181,'أرصدة المخزن'!$A:$H,4,FALSE),"")</f>
        <v/>
      </c>
      <c r="H4181" s="97" t="n"/>
      <c r="I4181" s="28" t="inlineStr">
        <is>
          <t>صرف</t>
        </is>
      </c>
      <c r="J4181" s="97" t="n"/>
      <c r="K4181" s="37">
        <f>IFERROR(VLOOKUP(E4181,'أرصدة المخزن'!$A:$H,8,0),"")</f>
        <v/>
      </c>
    </row>
    <row r="4182" ht="18" customHeight="1" s="138">
      <c r="A4182" s="97" t="n">
        <v>4176</v>
      </c>
      <c r="B4182" s="98" t="n"/>
      <c r="C4182" s="113" t="n"/>
      <c r="D4182" s="113" t="n"/>
      <c r="E4182" s="114" t="n"/>
      <c r="F4182" s="28">
        <f>IFERROR(VLOOKUP(E4182,'أرصدة المخزن'!$A:$E,3,0),"")</f>
        <v/>
      </c>
      <c r="G4182" s="29">
        <f>IFERROR(VLOOKUP(E4182,'أرصدة المخزن'!$A:$H,4,FALSE),"")</f>
        <v/>
      </c>
      <c r="H4182" s="97" t="n"/>
      <c r="I4182" s="28" t="inlineStr">
        <is>
          <t>صرف</t>
        </is>
      </c>
      <c r="J4182" s="97" t="n"/>
      <c r="K4182" s="37">
        <f>IFERROR(VLOOKUP(E4182,'أرصدة المخزن'!$A:$H,8,0),"")</f>
        <v/>
      </c>
    </row>
    <row r="4183" ht="18" customHeight="1" s="138">
      <c r="A4183" s="97" t="n">
        <v>4177</v>
      </c>
      <c r="B4183" s="98" t="n"/>
      <c r="C4183" s="113" t="n"/>
      <c r="D4183" s="113" t="n"/>
      <c r="E4183" s="114" t="n"/>
      <c r="F4183" s="28">
        <f>IFERROR(VLOOKUP(E4183,'أرصدة المخزن'!$A:$E,3,0),"")</f>
        <v/>
      </c>
      <c r="G4183" s="29">
        <f>IFERROR(VLOOKUP(E4183,'أرصدة المخزن'!$A:$H,4,FALSE),"")</f>
        <v/>
      </c>
      <c r="H4183" s="97" t="n"/>
      <c r="I4183" s="28" t="inlineStr">
        <is>
          <t>صرف</t>
        </is>
      </c>
      <c r="J4183" s="97" t="n"/>
      <c r="K4183" s="37">
        <f>IFERROR(VLOOKUP(E4183,'أرصدة المخزن'!$A:$H,8,0),"")</f>
        <v/>
      </c>
    </row>
    <row r="4184" ht="18" customHeight="1" s="138">
      <c r="A4184" s="97" t="n">
        <v>4178</v>
      </c>
      <c r="B4184" s="98" t="n"/>
      <c r="C4184" s="113" t="n"/>
      <c r="D4184" s="113" t="n"/>
      <c r="E4184" s="114" t="n"/>
      <c r="F4184" s="28">
        <f>IFERROR(VLOOKUP(E4184,'أرصدة المخزن'!$A:$E,3,0),"")</f>
        <v/>
      </c>
      <c r="G4184" s="29">
        <f>IFERROR(VLOOKUP(E4184,'أرصدة المخزن'!$A:$H,4,FALSE),"")</f>
        <v/>
      </c>
      <c r="H4184" s="97" t="n"/>
      <c r="I4184" s="28" t="inlineStr">
        <is>
          <t>صرف</t>
        </is>
      </c>
      <c r="J4184" s="97" t="n"/>
      <c r="K4184" s="37">
        <f>IFERROR(VLOOKUP(E4184,'أرصدة المخزن'!$A:$H,8,0),"")</f>
        <v/>
      </c>
    </row>
    <row r="4185" ht="18" customHeight="1" s="138">
      <c r="A4185" s="97" t="n">
        <v>4179</v>
      </c>
      <c r="B4185" s="98" t="n"/>
      <c r="C4185" s="113" t="n"/>
      <c r="D4185" s="113" t="n"/>
      <c r="E4185" s="114" t="n"/>
      <c r="F4185" s="28">
        <f>IFERROR(VLOOKUP(E4185,'أرصدة المخزن'!$A:$E,3,0),"")</f>
        <v/>
      </c>
      <c r="G4185" s="29">
        <f>IFERROR(VLOOKUP(E4185,'أرصدة المخزن'!$A:$H,4,FALSE),"")</f>
        <v/>
      </c>
      <c r="H4185" s="97" t="n"/>
      <c r="I4185" s="28" t="inlineStr">
        <is>
          <t>صرف</t>
        </is>
      </c>
      <c r="J4185" s="97" t="n"/>
      <c r="K4185" s="37">
        <f>IFERROR(VLOOKUP(E4185,'أرصدة المخزن'!$A:$H,8,0),"")</f>
        <v/>
      </c>
    </row>
    <row r="4186" ht="18" customHeight="1" s="138">
      <c r="A4186" s="97" t="n">
        <v>4180</v>
      </c>
      <c r="B4186" s="98" t="n"/>
      <c r="C4186" s="113" t="n"/>
      <c r="D4186" s="113" t="n"/>
      <c r="E4186" s="114" t="n"/>
      <c r="F4186" s="28">
        <f>IFERROR(VLOOKUP(E4186,'أرصدة المخزن'!$A:$E,3,0),"")</f>
        <v/>
      </c>
      <c r="G4186" s="29">
        <f>IFERROR(VLOOKUP(E4186,'أرصدة المخزن'!$A:$H,4,FALSE),"")</f>
        <v/>
      </c>
      <c r="H4186" s="97" t="n"/>
      <c r="I4186" s="28" t="inlineStr">
        <is>
          <t>صرف</t>
        </is>
      </c>
      <c r="J4186" s="97" t="n"/>
      <c r="K4186" s="37">
        <f>IFERROR(VLOOKUP(E4186,'أرصدة المخزن'!$A:$H,8,0),"")</f>
        <v/>
      </c>
    </row>
    <row r="4187" ht="18" customHeight="1" s="138">
      <c r="A4187" s="97" t="n">
        <v>4181</v>
      </c>
      <c r="B4187" s="98" t="n"/>
      <c r="C4187" s="113" t="n"/>
      <c r="D4187" s="113" t="n"/>
      <c r="E4187" s="114" t="n"/>
      <c r="F4187" s="28">
        <f>IFERROR(VLOOKUP(E4187,'أرصدة المخزن'!$A:$E,3,0),"")</f>
        <v/>
      </c>
      <c r="G4187" s="29">
        <f>IFERROR(VLOOKUP(E4187,'أرصدة المخزن'!$A:$H,4,FALSE),"")</f>
        <v/>
      </c>
      <c r="H4187" s="97" t="n"/>
      <c r="I4187" s="28" t="inlineStr">
        <is>
          <t>صرف</t>
        </is>
      </c>
      <c r="J4187" s="97" t="n"/>
      <c r="K4187" s="37">
        <f>IFERROR(VLOOKUP(E4187,'أرصدة المخزن'!$A:$H,8,0),"")</f>
        <v/>
      </c>
    </row>
    <row r="4188" ht="18" customHeight="1" s="138">
      <c r="A4188" s="97" t="n">
        <v>4182</v>
      </c>
      <c r="B4188" s="98" t="n"/>
      <c r="C4188" s="113" t="n"/>
      <c r="D4188" s="113" t="n"/>
      <c r="E4188" s="114" t="n"/>
      <c r="F4188" s="28">
        <f>IFERROR(VLOOKUP(E4188,'أرصدة المخزن'!$A:$E,3,0),"")</f>
        <v/>
      </c>
      <c r="G4188" s="29">
        <f>IFERROR(VLOOKUP(E4188,'أرصدة المخزن'!$A:$H,4,FALSE),"")</f>
        <v/>
      </c>
      <c r="H4188" s="97" t="n"/>
      <c r="I4188" s="28" t="inlineStr">
        <is>
          <t>صرف</t>
        </is>
      </c>
      <c r="J4188" s="97" t="n"/>
      <c r="K4188" s="37">
        <f>IFERROR(VLOOKUP(E4188,'أرصدة المخزن'!$A:$H,8,0),"")</f>
        <v/>
      </c>
    </row>
    <row r="4189" ht="18" customHeight="1" s="138">
      <c r="A4189" s="97" t="n">
        <v>4183</v>
      </c>
      <c r="B4189" s="98" t="n"/>
      <c r="C4189" s="113" t="n"/>
      <c r="D4189" s="113" t="n"/>
      <c r="E4189" s="114" t="n"/>
      <c r="F4189" s="28">
        <f>IFERROR(VLOOKUP(E4189,'أرصدة المخزن'!$A:$E,3,0),"")</f>
        <v/>
      </c>
      <c r="G4189" s="29">
        <f>IFERROR(VLOOKUP(E4189,'أرصدة المخزن'!$A:$H,4,FALSE),"")</f>
        <v/>
      </c>
      <c r="H4189" s="97" t="n"/>
      <c r="I4189" s="28" t="inlineStr">
        <is>
          <t>صرف</t>
        </is>
      </c>
      <c r="J4189" s="97" t="n"/>
      <c r="K4189" s="37">
        <f>IFERROR(VLOOKUP(E4189,'أرصدة المخزن'!$A:$H,8,0),"")</f>
        <v/>
      </c>
    </row>
    <row r="4190" ht="18" customHeight="1" s="138">
      <c r="A4190" s="97" t="n">
        <v>4184</v>
      </c>
      <c r="B4190" s="98" t="n"/>
      <c r="C4190" s="113" t="n"/>
      <c r="D4190" s="113" t="n"/>
      <c r="E4190" s="114" t="n"/>
      <c r="F4190" s="28">
        <f>IFERROR(VLOOKUP(E4190,'أرصدة المخزن'!$A:$E,3,0),"")</f>
        <v/>
      </c>
      <c r="G4190" s="29">
        <f>IFERROR(VLOOKUP(E4190,'أرصدة المخزن'!$A:$H,4,FALSE),"")</f>
        <v/>
      </c>
      <c r="H4190" s="97" t="n"/>
      <c r="I4190" s="28" t="inlineStr">
        <is>
          <t>صرف</t>
        </is>
      </c>
      <c r="J4190" s="97" t="n"/>
      <c r="K4190" s="37">
        <f>IFERROR(VLOOKUP(E4190,'أرصدة المخزن'!$A:$H,8,0),"")</f>
        <v/>
      </c>
    </row>
    <row r="4191" ht="18" customHeight="1" s="138">
      <c r="A4191" s="97" t="n">
        <v>4185</v>
      </c>
      <c r="B4191" s="98" t="n"/>
      <c r="C4191" s="113" t="n"/>
      <c r="D4191" s="113" t="n"/>
      <c r="E4191" s="114" t="n"/>
      <c r="F4191" s="28">
        <f>IFERROR(VLOOKUP(E4191,'أرصدة المخزن'!$A:$E,3,0),"")</f>
        <v/>
      </c>
      <c r="G4191" s="29">
        <f>IFERROR(VLOOKUP(E4191,'أرصدة المخزن'!$A:$H,4,FALSE),"")</f>
        <v/>
      </c>
      <c r="H4191" s="97" t="n"/>
      <c r="I4191" s="28" t="inlineStr">
        <is>
          <t>صرف</t>
        </is>
      </c>
      <c r="J4191" s="97" t="n"/>
      <c r="K4191" s="37">
        <f>IFERROR(VLOOKUP(E4191,'أرصدة المخزن'!$A:$H,8,0),"")</f>
        <v/>
      </c>
    </row>
    <row r="4192" ht="18" customHeight="1" s="138">
      <c r="A4192" s="97" t="n">
        <v>4186</v>
      </c>
      <c r="B4192" s="98" t="n"/>
      <c r="C4192" s="113" t="n"/>
      <c r="D4192" s="113" t="n"/>
      <c r="E4192" s="114" t="n"/>
      <c r="F4192" s="28">
        <f>IFERROR(VLOOKUP(E4192,'أرصدة المخزن'!$A:$E,3,0),"")</f>
        <v/>
      </c>
      <c r="G4192" s="29">
        <f>IFERROR(VLOOKUP(E4192,'أرصدة المخزن'!$A:$H,4,FALSE),"")</f>
        <v/>
      </c>
      <c r="H4192" s="97" t="n"/>
      <c r="I4192" s="28" t="inlineStr">
        <is>
          <t>صرف</t>
        </is>
      </c>
      <c r="J4192" s="97" t="n"/>
      <c r="K4192" s="37">
        <f>IFERROR(VLOOKUP(E4192,'أرصدة المخزن'!$A:$H,8,0),"")</f>
        <v/>
      </c>
    </row>
    <row r="4193" ht="18" customHeight="1" s="138">
      <c r="A4193" s="97" t="n">
        <v>4187</v>
      </c>
      <c r="B4193" s="98" t="n"/>
      <c r="C4193" s="113" t="n"/>
      <c r="D4193" s="113" t="n"/>
      <c r="E4193" s="114" t="n"/>
      <c r="F4193" s="28">
        <f>IFERROR(VLOOKUP(E4193,'أرصدة المخزن'!$A:$E,3,0),"")</f>
        <v/>
      </c>
      <c r="G4193" s="29">
        <f>IFERROR(VLOOKUP(E4193,'أرصدة المخزن'!$A:$H,4,FALSE),"")</f>
        <v/>
      </c>
      <c r="H4193" s="97" t="n"/>
      <c r="I4193" s="28" t="inlineStr">
        <is>
          <t>صرف</t>
        </is>
      </c>
      <c r="J4193" s="97" t="n"/>
      <c r="K4193" s="37">
        <f>IFERROR(VLOOKUP(E4193,'أرصدة المخزن'!$A:$H,8,0),"")</f>
        <v/>
      </c>
    </row>
    <row r="4194" ht="18" customHeight="1" s="138">
      <c r="A4194" s="97" t="n">
        <v>4188</v>
      </c>
      <c r="B4194" s="98" t="n"/>
      <c r="C4194" s="113" t="n"/>
      <c r="D4194" s="113" t="n"/>
      <c r="E4194" s="114" t="n"/>
      <c r="F4194" s="28">
        <f>IFERROR(VLOOKUP(E4194,'أرصدة المخزن'!$A:$E,3,0),"")</f>
        <v/>
      </c>
      <c r="G4194" s="29">
        <f>IFERROR(VLOOKUP(E4194,'أرصدة المخزن'!$A:$H,4,FALSE),"")</f>
        <v/>
      </c>
      <c r="H4194" s="97" t="n"/>
      <c r="I4194" s="28" t="inlineStr">
        <is>
          <t>صرف</t>
        </is>
      </c>
      <c r="J4194" s="97" t="n"/>
      <c r="K4194" s="37">
        <f>IFERROR(VLOOKUP(E4194,'أرصدة المخزن'!$A:$H,8,0),"")</f>
        <v/>
      </c>
    </row>
    <row r="4195" ht="18" customHeight="1" s="138">
      <c r="A4195" s="97" t="n">
        <v>4189</v>
      </c>
      <c r="B4195" s="98" t="n"/>
      <c r="C4195" s="113" t="n"/>
      <c r="D4195" s="113" t="n"/>
      <c r="E4195" s="114" t="n"/>
      <c r="F4195" s="28">
        <f>IFERROR(VLOOKUP(E4195,'أرصدة المخزن'!$A:$E,3,0),"")</f>
        <v/>
      </c>
      <c r="G4195" s="29">
        <f>IFERROR(VLOOKUP(E4195,'أرصدة المخزن'!$A:$H,4,FALSE),"")</f>
        <v/>
      </c>
      <c r="H4195" s="97" t="n"/>
      <c r="I4195" s="28" t="inlineStr">
        <is>
          <t>صرف</t>
        </is>
      </c>
      <c r="J4195" s="97" t="n"/>
      <c r="K4195" s="37">
        <f>IFERROR(VLOOKUP(E4195,'أرصدة المخزن'!$A:$H,8,0),"")</f>
        <v/>
      </c>
    </row>
    <row r="4196" ht="18" customHeight="1" s="138">
      <c r="A4196" s="97" t="n">
        <v>4190</v>
      </c>
      <c r="B4196" s="98" t="n"/>
      <c r="C4196" s="113" t="n"/>
      <c r="D4196" s="113" t="n"/>
      <c r="E4196" s="114" t="n"/>
      <c r="F4196" s="28">
        <f>IFERROR(VLOOKUP(E4196,'أرصدة المخزن'!$A:$E,3,0),"")</f>
        <v/>
      </c>
      <c r="G4196" s="29">
        <f>IFERROR(VLOOKUP(E4196,'أرصدة المخزن'!$A:$H,4,FALSE),"")</f>
        <v/>
      </c>
      <c r="H4196" s="97" t="n"/>
      <c r="I4196" s="28" t="inlineStr">
        <is>
          <t>صرف</t>
        </is>
      </c>
      <c r="J4196" s="97" t="n"/>
      <c r="K4196" s="37">
        <f>IFERROR(VLOOKUP(E4196,'أرصدة المخزن'!$A:$H,8,0),"")</f>
        <v/>
      </c>
    </row>
    <row r="4197" ht="18" customHeight="1" s="138">
      <c r="A4197" s="97" t="n">
        <v>4191</v>
      </c>
      <c r="B4197" s="98" t="n"/>
      <c r="C4197" s="113" t="n"/>
      <c r="D4197" s="113" t="n"/>
      <c r="E4197" s="114" t="n"/>
      <c r="F4197" s="28">
        <f>IFERROR(VLOOKUP(E4197,'أرصدة المخزن'!$A:$E,3,0),"")</f>
        <v/>
      </c>
      <c r="G4197" s="29">
        <f>IFERROR(VLOOKUP(E4197,'أرصدة المخزن'!$A:$H,4,FALSE),"")</f>
        <v/>
      </c>
      <c r="H4197" s="97" t="n"/>
      <c r="I4197" s="28" t="inlineStr">
        <is>
          <t>صرف</t>
        </is>
      </c>
      <c r="J4197" s="97" t="n"/>
      <c r="K4197" s="37">
        <f>IFERROR(VLOOKUP(E4197,'أرصدة المخزن'!$A:$H,8,0),"")</f>
        <v/>
      </c>
    </row>
    <row r="4198" ht="18" customHeight="1" s="138">
      <c r="A4198" s="97" t="n">
        <v>4192</v>
      </c>
      <c r="B4198" s="98" t="n"/>
      <c r="C4198" s="113" t="n"/>
      <c r="D4198" s="113" t="n"/>
      <c r="E4198" s="114" t="n"/>
      <c r="F4198" s="28">
        <f>IFERROR(VLOOKUP(E4198,'أرصدة المخزن'!$A:$E,3,0),"")</f>
        <v/>
      </c>
      <c r="G4198" s="29">
        <f>IFERROR(VLOOKUP(E4198,'أرصدة المخزن'!$A:$H,4,FALSE),"")</f>
        <v/>
      </c>
      <c r="H4198" s="97" t="n"/>
      <c r="I4198" s="28" t="inlineStr">
        <is>
          <t>صرف</t>
        </is>
      </c>
      <c r="J4198" s="97" t="n"/>
      <c r="K4198" s="37">
        <f>IFERROR(VLOOKUP(E4198,'أرصدة المخزن'!$A:$H,8,0),"")</f>
        <v/>
      </c>
    </row>
    <row r="4199" ht="18" customHeight="1" s="138">
      <c r="A4199" s="97" t="n">
        <v>4193</v>
      </c>
      <c r="B4199" s="98" t="n"/>
      <c r="C4199" s="113" t="n"/>
      <c r="D4199" s="113" t="n"/>
      <c r="E4199" s="114" t="n"/>
      <c r="F4199" s="28">
        <f>IFERROR(VLOOKUP(E4199,'أرصدة المخزن'!$A:$E,3,0),"")</f>
        <v/>
      </c>
      <c r="G4199" s="29">
        <f>IFERROR(VLOOKUP(E4199,'أرصدة المخزن'!$A:$H,4,FALSE),"")</f>
        <v/>
      </c>
      <c r="H4199" s="97" t="n"/>
      <c r="I4199" s="28" t="inlineStr">
        <is>
          <t>صرف</t>
        </is>
      </c>
      <c r="J4199" s="97" t="n"/>
      <c r="K4199" s="37">
        <f>IFERROR(VLOOKUP(E4199,'أرصدة المخزن'!$A:$H,8,0),"")</f>
        <v/>
      </c>
    </row>
    <row r="4200" ht="18" customHeight="1" s="138">
      <c r="A4200" s="97" t="n">
        <v>4194</v>
      </c>
      <c r="B4200" s="98" t="n"/>
      <c r="C4200" s="113" t="n"/>
      <c r="D4200" s="113" t="n"/>
      <c r="E4200" s="114" t="n"/>
      <c r="F4200" s="28">
        <f>IFERROR(VLOOKUP(E4200,'أرصدة المخزن'!$A:$E,3,0),"")</f>
        <v/>
      </c>
      <c r="G4200" s="29">
        <f>IFERROR(VLOOKUP(E4200,'أرصدة المخزن'!$A:$H,4,FALSE),"")</f>
        <v/>
      </c>
      <c r="H4200" s="97" t="n"/>
      <c r="I4200" s="28" t="inlineStr">
        <is>
          <t>صرف</t>
        </is>
      </c>
      <c r="J4200" s="97" t="n"/>
      <c r="K4200" s="37">
        <f>IFERROR(VLOOKUP(E4200,'أرصدة المخزن'!$A:$H,8,0),"")</f>
        <v/>
      </c>
    </row>
    <row r="4201" ht="18" customHeight="1" s="138">
      <c r="A4201" s="97" t="n">
        <v>4195</v>
      </c>
      <c r="B4201" s="98" t="n"/>
      <c r="C4201" s="113" t="n"/>
      <c r="D4201" s="113" t="n"/>
      <c r="E4201" s="114" t="n"/>
      <c r="F4201" s="28">
        <f>IFERROR(VLOOKUP(E4201,'أرصدة المخزن'!$A:$E,3,0),"")</f>
        <v/>
      </c>
      <c r="G4201" s="29">
        <f>IFERROR(VLOOKUP(E4201,'أرصدة المخزن'!$A:$H,4,FALSE),"")</f>
        <v/>
      </c>
      <c r="H4201" s="97" t="n"/>
      <c r="I4201" s="28" t="inlineStr">
        <is>
          <t>صرف</t>
        </is>
      </c>
      <c r="J4201" s="97" t="n"/>
      <c r="K4201" s="37">
        <f>IFERROR(VLOOKUP(E4201,'أرصدة المخزن'!$A:$H,8,0),"")</f>
        <v/>
      </c>
    </row>
    <row r="4202" ht="18" customHeight="1" s="138">
      <c r="A4202" s="97" t="n">
        <v>4196</v>
      </c>
      <c r="B4202" s="98" t="n"/>
      <c r="C4202" s="113" t="n"/>
      <c r="D4202" s="113" t="n"/>
      <c r="E4202" s="114" t="n"/>
      <c r="F4202" s="28">
        <f>IFERROR(VLOOKUP(E4202,'أرصدة المخزن'!$A:$E,3,0),"")</f>
        <v/>
      </c>
      <c r="G4202" s="29">
        <f>IFERROR(VLOOKUP(E4202,'أرصدة المخزن'!$A:$H,4,FALSE),"")</f>
        <v/>
      </c>
      <c r="H4202" s="97" t="n"/>
      <c r="I4202" s="28" t="inlineStr">
        <is>
          <t>صرف</t>
        </is>
      </c>
      <c r="J4202" s="97" t="n"/>
      <c r="K4202" s="37">
        <f>IFERROR(VLOOKUP(E4202,'أرصدة المخزن'!$A:$H,8,0),"")</f>
        <v/>
      </c>
    </row>
    <row r="4203" ht="18" customHeight="1" s="138">
      <c r="A4203" s="97" t="n">
        <v>4197</v>
      </c>
      <c r="B4203" s="98" t="n"/>
      <c r="C4203" s="113" t="n"/>
      <c r="D4203" s="113" t="n"/>
      <c r="E4203" s="114" t="n"/>
      <c r="F4203" s="28">
        <f>IFERROR(VLOOKUP(E4203,'أرصدة المخزن'!$A:$E,3,0),"")</f>
        <v/>
      </c>
      <c r="G4203" s="29">
        <f>IFERROR(VLOOKUP(E4203,'أرصدة المخزن'!$A:$H,4,FALSE),"")</f>
        <v/>
      </c>
      <c r="H4203" s="97" t="n"/>
      <c r="I4203" s="28" t="inlineStr">
        <is>
          <t>صرف</t>
        </is>
      </c>
      <c r="J4203" s="97" t="n"/>
      <c r="K4203" s="37">
        <f>IFERROR(VLOOKUP(E4203,'أرصدة المخزن'!$A:$H,8,0),"")</f>
        <v/>
      </c>
    </row>
    <row r="4204" ht="18" customHeight="1" s="138">
      <c r="A4204" s="97" t="n">
        <v>4198</v>
      </c>
      <c r="B4204" s="98" t="n"/>
      <c r="C4204" s="113" t="n"/>
      <c r="D4204" s="113" t="n"/>
      <c r="E4204" s="114" t="n"/>
      <c r="F4204" s="28">
        <f>IFERROR(VLOOKUP(E4204,'أرصدة المخزن'!$A:$E,3,0),"")</f>
        <v/>
      </c>
      <c r="G4204" s="29">
        <f>IFERROR(VLOOKUP(E4204,'أرصدة المخزن'!$A:$H,4,FALSE),"")</f>
        <v/>
      </c>
      <c r="H4204" s="97" t="n"/>
      <c r="I4204" s="28" t="inlineStr">
        <is>
          <t>صرف</t>
        </is>
      </c>
      <c r="J4204" s="97" t="n"/>
      <c r="K4204" s="37">
        <f>IFERROR(VLOOKUP(E4204,'أرصدة المخزن'!$A:$H,8,0),"")</f>
        <v/>
      </c>
    </row>
    <row r="4205" ht="18" customHeight="1" s="138">
      <c r="A4205" s="97" t="n">
        <v>4199</v>
      </c>
      <c r="B4205" s="98" t="n"/>
      <c r="C4205" s="113" t="n"/>
      <c r="D4205" s="113" t="n"/>
      <c r="E4205" s="114" t="n"/>
      <c r="F4205" s="28">
        <f>IFERROR(VLOOKUP(E4205,'أرصدة المخزن'!$A:$E,3,0),"")</f>
        <v/>
      </c>
      <c r="G4205" s="29">
        <f>IFERROR(VLOOKUP(E4205,'أرصدة المخزن'!$A:$H,4,FALSE),"")</f>
        <v/>
      </c>
      <c r="H4205" s="97" t="n"/>
      <c r="I4205" s="28" t="inlineStr">
        <is>
          <t>صرف</t>
        </is>
      </c>
      <c r="J4205" s="97" t="n"/>
      <c r="K4205" s="37">
        <f>IFERROR(VLOOKUP(E4205,'أرصدة المخزن'!$A:$H,8,0),"")</f>
        <v/>
      </c>
    </row>
    <row r="4206" ht="18" customHeight="1" s="138">
      <c r="A4206" s="97" t="n">
        <v>4200</v>
      </c>
      <c r="B4206" s="98" t="n"/>
      <c r="C4206" s="113" t="n"/>
      <c r="D4206" s="113" t="n"/>
      <c r="E4206" s="114" t="n"/>
      <c r="F4206" s="28">
        <f>IFERROR(VLOOKUP(E4206,'أرصدة المخزن'!$A:$E,3,0),"")</f>
        <v/>
      </c>
      <c r="G4206" s="29">
        <f>IFERROR(VLOOKUP(E4206,'أرصدة المخزن'!$A:$H,4,FALSE),"")</f>
        <v/>
      </c>
      <c r="H4206" s="97" t="n"/>
      <c r="I4206" s="28" t="inlineStr">
        <is>
          <t>صرف</t>
        </is>
      </c>
      <c r="J4206" s="97" t="n"/>
      <c r="K4206" s="37">
        <f>IFERROR(VLOOKUP(E4206,'أرصدة المخزن'!$A:$H,8,0),"")</f>
        <v/>
      </c>
    </row>
    <row r="4207" ht="18" customHeight="1" s="138">
      <c r="A4207" s="97" t="n">
        <v>4201</v>
      </c>
      <c r="B4207" s="98" t="n"/>
      <c r="C4207" s="113" t="n"/>
      <c r="D4207" s="113" t="n"/>
      <c r="E4207" s="114" t="n"/>
      <c r="F4207" s="28">
        <f>IFERROR(VLOOKUP(E4207,'أرصدة المخزن'!$A:$E,3,0),"")</f>
        <v/>
      </c>
      <c r="G4207" s="29">
        <f>IFERROR(VLOOKUP(E4207,'أرصدة المخزن'!$A:$H,4,FALSE),"")</f>
        <v/>
      </c>
      <c r="H4207" s="97" t="n"/>
      <c r="I4207" s="28" t="inlineStr">
        <is>
          <t>صرف</t>
        </is>
      </c>
      <c r="J4207" s="97" t="n"/>
      <c r="K4207" s="37">
        <f>IFERROR(VLOOKUP(E4207,'أرصدة المخزن'!$A:$H,8,0),"")</f>
        <v/>
      </c>
    </row>
    <row r="4208" ht="18" customHeight="1" s="138">
      <c r="A4208" s="97" t="n">
        <v>4202</v>
      </c>
      <c r="B4208" s="98" t="n"/>
      <c r="C4208" s="113" t="n"/>
      <c r="D4208" s="113" t="n"/>
      <c r="E4208" s="114" t="n"/>
      <c r="F4208" s="28">
        <f>IFERROR(VLOOKUP(E4208,'أرصدة المخزن'!$A:$E,3,0),"")</f>
        <v/>
      </c>
      <c r="G4208" s="29">
        <f>IFERROR(VLOOKUP(E4208,'أرصدة المخزن'!$A:$H,4,FALSE),"")</f>
        <v/>
      </c>
      <c r="H4208" s="97" t="n"/>
      <c r="I4208" s="28" t="inlineStr">
        <is>
          <t>صرف</t>
        </is>
      </c>
      <c r="J4208" s="97" t="n"/>
      <c r="K4208" s="37">
        <f>IFERROR(VLOOKUP(E4208,'أرصدة المخزن'!$A:$H,8,0),"")</f>
        <v/>
      </c>
    </row>
    <row r="4209" ht="18" customHeight="1" s="138">
      <c r="A4209" s="97" t="n">
        <v>4203</v>
      </c>
      <c r="B4209" s="98" t="n"/>
      <c r="C4209" s="113" t="n"/>
      <c r="D4209" s="113" t="n"/>
      <c r="E4209" s="114" t="n"/>
      <c r="F4209" s="28">
        <f>IFERROR(VLOOKUP(E4209,'أرصدة المخزن'!$A:$E,3,0),"")</f>
        <v/>
      </c>
      <c r="G4209" s="29">
        <f>IFERROR(VLOOKUP(E4209,'أرصدة المخزن'!$A:$H,4,FALSE),"")</f>
        <v/>
      </c>
      <c r="H4209" s="97" t="n"/>
      <c r="I4209" s="28" t="inlineStr">
        <is>
          <t>صرف</t>
        </is>
      </c>
      <c r="J4209" s="97" t="n"/>
      <c r="K4209" s="37">
        <f>IFERROR(VLOOKUP(E4209,'أرصدة المخزن'!$A:$H,8,0),"")</f>
        <v/>
      </c>
    </row>
    <row r="4210" ht="18" customHeight="1" s="138">
      <c r="A4210" s="97" t="n">
        <v>4204</v>
      </c>
      <c r="B4210" s="98" t="n"/>
      <c r="C4210" s="113" t="n"/>
      <c r="D4210" s="113" t="n"/>
      <c r="E4210" s="114" t="n"/>
      <c r="F4210" s="28">
        <f>IFERROR(VLOOKUP(E4210,'أرصدة المخزن'!$A:$E,3,0),"")</f>
        <v/>
      </c>
      <c r="G4210" s="29">
        <f>IFERROR(VLOOKUP(E4210,'أرصدة المخزن'!$A:$H,4,FALSE),"")</f>
        <v/>
      </c>
      <c r="H4210" s="97" t="n"/>
      <c r="I4210" s="28" t="inlineStr">
        <is>
          <t>صرف</t>
        </is>
      </c>
      <c r="J4210" s="97" t="n"/>
      <c r="K4210" s="37">
        <f>IFERROR(VLOOKUP(E4210,'أرصدة المخزن'!$A:$H,8,0),"")</f>
        <v/>
      </c>
    </row>
    <row r="4211" ht="18" customHeight="1" s="138">
      <c r="A4211" s="97" t="n">
        <v>4205</v>
      </c>
      <c r="B4211" s="98" t="n"/>
      <c r="C4211" s="113" t="n"/>
      <c r="D4211" s="113" t="n"/>
      <c r="E4211" s="114" t="n"/>
      <c r="F4211" s="28">
        <f>IFERROR(VLOOKUP(E4211,'أرصدة المخزن'!$A:$E,3,0),"")</f>
        <v/>
      </c>
      <c r="G4211" s="29">
        <f>IFERROR(VLOOKUP(E4211,'أرصدة المخزن'!$A:$H,4,FALSE),"")</f>
        <v/>
      </c>
      <c r="H4211" s="97" t="n"/>
      <c r="I4211" s="28" t="inlineStr">
        <is>
          <t>صرف</t>
        </is>
      </c>
      <c r="J4211" s="97" t="n"/>
      <c r="K4211" s="37">
        <f>IFERROR(VLOOKUP(E4211,'أرصدة المخزن'!$A:$H,8,0),"")</f>
        <v/>
      </c>
    </row>
    <row r="4212" ht="18" customHeight="1" s="138">
      <c r="A4212" s="97" t="n">
        <v>4206</v>
      </c>
      <c r="B4212" s="98" t="n"/>
      <c r="C4212" s="113" t="n"/>
      <c r="D4212" s="113" t="n"/>
      <c r="E4212" s="114" t="n"/>
      <c r="F4212" s="28">
        <f>IFERROR(VLOOKUP(E4212,'أرصدة المخزن'!$A:$E,3,0),"")</f>
        <v/>
      </c>
      <c r="G4212" s="29">
        <f>IFERROR(VLOOKUP(E4212,'أرصدة المخزن'!$A:$H,4,FALSE),"")</f>
        <v/>
      </c>
      <c r="H4212" s="97" t="n"/>
      <c r="I4212" s="28" t="inlineStr">
        <is>
          <t>صرف</t>
        </is>
      </c>
      <c r="J4212" s="97" t="n"/>
      <c r="K4212" s="37">
        <f>IFERROR(VLOOKUP(E4212,'أرصدة المخزن'!$A:$H,8,0),"")</f>
        <v/>
      </c>
    </row>
    <row r="4213" ht="18" customHeight="1" s="138">
      <c r="A4213" s="97" t="n">
        <v>4207</v>
      </c>
      <c r="B4213" s="98" t="n"/>
      <c r="C4213" s="113" t="n"/>
      <c r="D4213" s="113" t="n"/>
      <c r="E4213" s="114" t="n"/>
      <c r="F4213" s="28">
        <f>IFERROR(VLOOKUP(E4213,'أرصدة المخزن'!$A:$E,3,0),"")</f>
        <v/>
      </c>
      <c r="G4213" s="29">
        <f>IFERROR(VLOOKUP(E4213,'أرصدة المخزن'!$A:$H,4,FALSE),"")</f>
        <v/>
      </c>
      <c r="H4213" s="97" t="n"/>
      <c r="I4213" s="28" t="inlineStr">
        <is>
          <t>صرف</t>
        </is>
      </c>
      <c r="J4213" s="97" t="n"/>
      <c r="K4213" s="37">
        <f>IFERROR(VLOOKUP(E4213,'أرصدة المخزن'!$A:$H,8,0),"")</f>
        <v/>
      </c>
    </row>
    <row r="4214" ht="18" customHeight="1" s="138">
      <c r="A4214" s="97" t="n">
        <v>4208</v>
      </c>
      <c r="B4214" s="98" t="n"/>
      <c r="C4214" s="113" t="n"/>
      <c r="D4214" s="113" t="n"/>
      <c r="E4214" s="114" t="n"/>
      <c r="F4214" s="28">
        <f>IFERROR(VLOOKUP(E4214,'أرصدة المخزن'!$A:$E,3,0),"")</f>
        <v/>
      </c>
      <c r="G4214" s="29">
        <f>IFERROR(VLOOKUP(E4214,'أرصدة المخزن'!$A:$H,4,FALSE),"")</f>
        <v/>
      </c>
      <c r="H4214" s="97" t="n"/>
      <c r="I4214" s="28" t="inlineStr">
        <is>
          <t>صرف</t>
        </is>
      </c>
      <c r="J4214" s="97" t="n"/>
      <c r="K4214" s="37">
        <f>IFERROR(VLOOKUP(E4214,'أرصدة المخزن'!$A:$H,8,0),"")</f>
        <v/>
      </c>
    </row>
    <row r="4215" ht="18" customHeight="1" s="138">
      <c r="A4215" s="97" t="n">
        <v>4209</v>
      </c>
      <c r="B4215" s="98" t="n"/>
      <c r="C4215" s="113" t="n"/>
      <c r="D4215" s="113" t="n"/>
      <c r="E4215" s="114" t="n"/>
      <c r="F4215" s="28">
        <f>IFERROR(VLOOKUP(E4215,'أرصدة المخزن'!$A:$E,3,0),"")</f>
        <v/>
      </c>
      <c r="G4215" s="29">
        <f>IFERROR(VLOOKUP(E4215,'أرصدة المخزن'!$A:$H,4,FALSE),"")</f>
        <v/>
      </c>
      <c r="H4215" s="97" t="n"/>
      <c r="I4215" s="28" t="inlineStr">
        <is>
          <t>صرف</t>
        </is>
      </c>
      <c r="J4215" s="97" t="n"/>
      <c r="K4215" s="37">
        <f>IFERROR(VLOOKUP(E4215,'أرصدة المخزن'!$A:$H,8,0),"")</f>
        <v/>
      </c>
    </row>
    <row r="4216" ht="18" customHeight="1" s="138">
      <c r="A4216" s="97" t="n">
        <v>4210</v>
      </c>
      <c r="B4216" s="98" t="n"/>
      <c r="C4216" s="113" t="n"/>
      <c r="D4216" s="113" t="n"/>
      <c r="E4216" s="114" t="n"/>
      <c r="F4216" s="28">
        <f>IFERROR(VLOOKUP(E4216,'أرصدة المخزن'!$A:$E,3,0),"")</f>
        <v/>
      </c>
      <c r="G4216" s="29">
        <f>IFERROR(VLOOKUP(E4216,'أرصدة المخزن'!$A:$H,4,FALSE),"")</f>
        <v/>
      </c>
      <c r="H4216" s="97" t="n"/>
      <c r="I4216" s="28" t="inlineStr">
        <is>
          <t>صرف</t>
        </is>
      </c>
      <c r="J4216" s="97" t="n"/>
      <c r="K4216" s="37">
        <f>IFERROR(VLOOKUP(E4216,'أرصدة المخزن'!$A:$H,8,0),"")</f>
        <v/>
      </c>
    </row>
    <row r="4217" ht="18" customHeight="1" s="138">
      <c r="A4217" s="97" t="n">
        <v>4211</v>
      </c>
      <c r="B4217" s="98" t="n"/>
      <c r="C4217" s="113" t="n"/>
      <c r="D4217" s="113" t="n"/>
      <c r="E4217" s="114" t="n"/>
      <c r="F4217" s="28">
        <f>IFERROR(VLOOKUP(E4217,'أرصدة المخزن'!$A:$E,3,0),"")</f>
        <v/>
      </c>
      <c r="G4217" s="29">
        <f>IFERROR(VLOOKUP(E4217,'أرصدة المخزن'!$A:$H,4,FALSE),"")</f>
        <v/>
      </c>
      <c r="H4217" s="97" t="n"/>
      <c r="I4217" s="28" t="inlineStr">
        <is>
          <t>صرف</t>
        </is>
      </c>
      <c r="J4217" s="97" t="n"/>
      <c r="K4217" s="37">
        <f>IFERROR(VLOOKUP(E4217,'أرصدة المخزن'!$A:$H,8,0),"")</f>
        <v/>
      </c>
    </row>
    <row r="4218" ht="18" customHeight="1" s="138">
      <c r="A4218" s="97" t="n">
        <v>4212</v>
      </c>
      <c r="B4218" s="98" t="n"/>
      <c r="C4218" s="113" t="n"/>
      <c r="D4218" s="113" t="n"/>
      <c r="E4218" s="114" t="n"/>
      <c r="F4218" s="28">
        <f>IFERROR(VLOOKUP(E4218,'أرصدة المخزن'!$A:$E,3,0),"")</f>
        <v/>
      </c>
      <c r="G4218" s="29">
        <f>IFERROR(VLOOKUP(E4218,'أرصدة المخزن'!$A:$H,4,FALSE),"")</f>
        <v/>
      </c>
      <c r="H4218" s="97" t="n"/>
      <c r="I4218" s="28" t="inlineStr">
        <is>
          <t>صرف</t>
        </is>
      </c>
      <c r="J4218" s="97" t="n"/>
      <c r="K4218" s="37">
        <f>IFERROR(VLOOKUP(E4218,'أرصدة المخزن'!$A:$H,8,0),"")</f>
        <v/>
      </c>
    </row>
    <row r="4219" ht="18" customHeight="1" s="138">
      <c r="A4219" s="97" t="n">
        <v>4213</v>
      </c>
      <c r="B4219" s="98" t="n"/>
      <c r="C4219" s="113" t="n"/>
      <c r="D4219" s="113" t="n"/>
      <c r="E4219" s="114" t="n"/>
      <c r="F4219" s="28">
        <f>IFERROR(VLOOKUP(E4219,'أرصدة المخزن'!$A:$E,3,0),"")</f>
        <v/>
      </c>
      <c r="G4219" s="29">
        <f>IFERROR(VLOOKUP(E4219,'أرصدة المخزن'!$A:$H,4,FALSE),"")</f>
        <v/>
      </c>
      <c r="H4219" s="97" t="n"/>
      <c r="I4219" s="28" t="inlineStr">
        <is>
          <t>صرف</t>
        </is>
      </c>
      <c r="J4219" s="97" t="n"/>
      <c r="K4219" s="37">
        <f>IFERROR(VLOOKUP(E4219,'أرصدة المخزن'!$A:$H,8,0),"")</f>
        <v/>
      </c>
    </row>
    <row r="4220" ht="18" customHeight="1" s="138">
      <c r="A4220" s="97" t="n">
        <v>4214</v>
      </c>
      <c r="B4220" s="98" t="n"/>
      <c r="C4220" s="113" t="n"/>
      <c r="D4220" s="113" t="n"/>
      <c r="E4220" s="114" t="n"/>
      <c r="F4220" s="28">
        <f>IFERROR(VLOOKUP(E4220,'أرصدة المخزن'!$A:$E,3,0),"")</f>
        <v/>
      </c>
      <c r="G4220" s="29">
        <f>IFERROR(VLOOKUP(E4220,'أرصدة المخزن'!$A:$H,4,FALSE),"")</f>
        <v/>
      </c>
      <c r="H4220" s="97" t="n"/>
      <c r="I4220" s="28" t="inlineStr">
        <is>
          <t>صرف</t>
        </is>
      </c>
      <c r="J4220" s="97" t="n"/>
      <c r="K4220" s="37">
        <f>IFERROR(VLOOKUP(E4220,'أرصدة المخزن'!$A:$H,8,0),"")</f>
        <v/>
      </c>
    </row>
    <row r="4221" ht="18" customHeight="1" s="138">
      <c r="A4221" s="97" t="n">
        <v>4215</v>
      </c>
      <c r="B4221" s="98" t="n"/>
      <c r="C4221" s="113" t="n"/>
      <c r="D4221" s="113" t="n"/>
      <c r="E4221" s="114" t="n"/>
      <c r="F4221" s="28">
        <f>IFERROR(VLOOKUP(E4221,'أرصدة المخزن'!$A:$E,3,0),"")</f>
        <v/>
      </c>
      <c r="G4221" s="29">
        <f>IFERROR(VLOOKUP(E4221,'أرصدة المخزن'!$A:$H,4,FALSE),"")</f>
        <v/>
      </c>
      <c r="H4221" s="97" t="n"/>
      <c r="I4221" s="28" t="inlineStr">
        <is>
          <t>صرف</t>
        </is>
      </c>
      <c r="J4221" s="97" t="n"/>
      <c r="K4221" s="37">
        <f>IFERROR(VLOOKUP(E4221,'أرصدة المخزن'!$A:$H,8,0),"")</f>
        <v/>
      </c>
    </row>
    <row r="4222" ht="18" customHeight="1" s="138">
      <c r="A4222" s="97" t="n">
        <v>4216</v>
      </c>
      <c r="B4222" s="98" t="n"/>
      <c r="C4222" s="113" t="n"/>
      <c r="D4222" s="113" t="n"/>
      <c r="E4222" s="114" t="n"/>
      <c r="F4222" s="28">
        <f>IFERROR(VLOOKUP(E4222,'أرصدة المخزن'!$A:$E,3,0),"")</f>
        <v/>
      </c>
      <c r="G4222" s="29">
        <f>IFERROR(VLOOKUP(E4222,'أرصدة المخزن'!$A:$H,4,FALSE),"")</f>
        <v/>
      </c>
      <c r="H4222" s="97" t="n"/>
      <c r="I4222" s="28" t="inlineStr">
        <is>
          <t>صرف</t>
        </is>
      </c>
      <c r="J4222" s="97" t="n"/>
      <c r="K4222" s="37">
        <f>IFERROR(VLOOKUP(E4222,'أرصدة المخزن'!$A:$H,8,0),"")</f>
        <v/>
      </c>
    </row>
    <row r="4223" ht="18" customHeight="1" s="138">
      <c r="A4223" s="97" t="n">
        <v>4217</v>
      </c>
      <c r="B4223" s="98" t="n"/>
      <c r="C4223" s="113" t="n"/>
      <c r="D4223" s="113" t="n"/>
      <c r="E4223" s="114" t="n"/>
      <c r="F4223" s="28">
        <f>IFERROR(VLOOKUP(E4223,'أرصدة المخزن'!$A:$E,3,0),"")</f>
        <v/>
      </c>
      <c r="G4223" s="29">
        <f>IFERROR(VLOOKUP(E4223,'أرصدة المخزن'!$A:$H,4,FALSE),"")</f>
        <v/>
      </c>
      <c r="H4223" s="97" t="n"/>
      <c r="I4223" s="28" t="inlineStr">
        <is>
          <t>صرف</t>
        </is>
      </c>
      <c r="J4223" s="97" t="n"/>
      <c r="K4223" s="37">
        <f>IFERROR(VLOOKUP(E4223,'أرصدة المخزن'!$A:$H,8,0),"")</f>
        <v/>
      </c>
    </row>
    <row r="4224" ht="18" customHeight="1" s="138">
      <c r="A4224" s="97" t="n">
        <v>4218</v>
      </c>
      <c r="B4224" s="98" t="n"/>
      <c r="C4224" s="113" t="n"/>
      <c r="D4224" s="113" t="n"/>
      <c r="E4224" s="114" t="n"/>
      <c r="F4224" s="28">
        <f>IFERROR(VLOOKUP(E4224,'أرصدة المخزن'!$A:$E,3,0),"")</f>
        <v/>
      </c>
      <c r="G4224" s="29">
        <f>IFERROR(VLOOKUP(E4224,'أرصدة المخزن'!$A:$H,4,FALSE),"")</f>
        <v/>
      </c>
      <c r="H4224" s="97" t="n"/>
      <c r="I4224" s="28" t="inlineStr">
        <is>
          <t>صرف</t>
        </is>
      </c>
      <c r="J4224" s="97" t="n"/>
      <c r="K4224" s="37">
        <f>IFERROR(VLOOKUP(E4224,'أرصدة المخزن'!$A:$H,8,0),"")</f>
        <v/>
      </c>
    </row>
    <row r="4225" ht="18" customHeight="1" s="138">
      <c r="A4225" s="97" t="n">
        <v>4219</v>
      </c>
      <c r="B4225" s="98" t="n"/>
      <c r="C4225" s="113" t="n"/>
      <c r="D4225" s="113" t="n"/>
      <c r="E4225" s="114" t="n"/>
      <c r="F4225" s="28">
        <f>IFERROR(VLOOKUP(E4225,'أرصدة المخزن'!$A:$E,3,0),"")</f>
        <v/>
      </c>
      <c r="G4225" s="29">
        <f>IFERROR(VLOOKUP(E4225,'أرصدة المخزن'!$A:$H,4,FALSE),"")</f>
        <v/>
      </c>
      <c r="H4225" s="97" t="n"/>
      <c r="I4225" s="28" t="inlineStr">
        <is>
          <t>صرف</t>
        </is>
      </c>
      <c r="J4225" s="97" t="n"/>
      <c r="K4225" s="37">
        <f>IFERROR(VLOOKUP(E4225,'أرصدة المخزن'!$A:$H,8,0),"")</f>
        <v/>
      </c>
    </row>
    <row r="4226" ht="18" customHeight="1" s="138">
      <c r="A4226" s="97" t="n">
        <v>4220</v>
      </c>
      <c r="B4226" s="98" t="n"/>
      <c r="C4226" s="113" t="n"/>
      <c r="D4226" s="113" t="n"/>
      <c r="E4226" s="114" t="n"/>
      <c r="F4226" s="28">
        <f>IFERROR(VLOOKUP(E4226,'أرصدة المخزن'!$A:$E,3,0),"")</f>
        <v/>
      </c>
      <c r="G4226" s="29">
        <f>IFERROR(VLOOKUP(E4226,'أرصدة المخزن'!$A:$H,4,FALSE),"")</f>
        <v/>
      </c>
      <c r="H4226" s="97" t="n"/>
      <c r="I4226" s="28" t="inlineStr">
        <is>
          <t>صرف</t>
        </is>
      </c>
      <c r="J4226" s="97" t="n"/>
      <c r="K4226" s="37">
        <f>IFERROR(VLOOKUP(E4226,'أرصدة المخزن'!$A:$H,8,0),"")</f>
        <v/>
      </c>
    </row>
    <row r="4227" ht="18" customHeight="1" s="138">
      <c r="A4227" s="97" t="n">
        <v>4221</v>
      </c>
      <c r="B4227" s="98" t="n"/>
      <c r="C4227" s="113" t="n"/>
      <c r="D4227" s="113" t="n"/>
      <c r="E4227" s="114" t="n"/>
      <c r="F4227" s="28">
        <f>IFERROR(VLOOKUP(E4227,'أرصدة المخزن'!$A:$E,3,0),"")</f>
        <v/>
      </c>
      <c r="G4227" s="29">
        <f>IFERROR(VLOOKUP(E4227,'أرصدة المخزن'!$A:$H,4,FALSE),"")</f>
        <v/>
      </c>
      <c r="H4227" s="97" t="n"/>
      <c r="I4227" s="28" t="inlineStr">
        <is>
          <t>صرف</t>
        </is>
      </c>
      <c r="J4227" s="97" t="n"/>
      <c r="K4227" s="37">
        <f>IFERROR(VLOOKUP(E4227,'أرصدة المخزن'!$A:$H,8,0),"")</f>
        <v/>
      </c>
    </row>
    <row r="4228" ht="18" customHeight="1" s="138">
      <c r="A4228" s="97" t="n">
        <v>4222</v>
      </c>
      <c r="B4228" s="98" t="n"/>
      <c r="C4228" s="113" t="n"/>
      <c r="D4228" s="113" t="n"/>
      <c r="E4228" s="114" t="n"/>
      <c r="F4228" s="28">
        <f>IFERROR(VLOOKUP(E4228,'أرصدة المخزن'!$A:$E,3,0),"")</f>
        <v/>
      </c>
      <c r="G4228" s="29">
        <f>IFERROR(VLOOKUP(E4228,'أرصدة المخزن'!$A:$H,4,FALSE),"")</f>
        <v/>
      </c>
      <c r="H4228" s="97" t="n"/>
      <c r="I4228" s="28" t="inlineStr">
        <is>
          <t>صرف</t>
        </is>
      </c>
      <c r="J4228" s="97" t="n"/>
      <c r="K4228" s="37">
        <f>IFERROR(VLOOKUP(E4228,'أرصدة المخزن'!$A:$H,8,0),"")</f>
        <v/>
      </c>
    </row>
    <row r="4229" ht="18" customHeight="1" s="138">
      <c r="A4229" s="97" t="n">
        <v>4223</v>
      </c>
      <c r="B4229" s="98" t="n"/>
      <c r="C4229" s="113" t="n"/>
      <c r="D4229" s="113" t="n"/>
      <c r="E4229" s="114" t="n"/>
      <c r="F4229" s="28">
        <f>IFERROR(VLOOKUP(E4229,'أرصدة المخزن'!$A:$E,3,0),"")</f>
        <v/>
      </c>
      <c r="G4229" s="29">
        <f>IFERROR(VLOOKUP(E4229,'أرصدة المخزن'!$A:$H,4,FALSE),"")</f>
        <v/>
      </c>
      <c r="H4229" s="97" t="n"/>
      <c r="I4229" s="28" t="inlineStr">
        <is>
          <t>صرف</t>
        </is>
      </c>
      <c r="J4229" s="97" t="n"/>
      <c r="K4229" s="37">
        <f>IFERROR(VLOOKUP(E4229,'أرصدة المخزن'!$A:$H,8,0),"")</f>
        <v/>
      </c>
    </row>
    <row r="4230" ht="18" customHeight="1" s="138">
      <c r="A4230" s="97" t="n">
        <v>4224</v>
      </c>
      <c r="B4230" s="98" t="n"/>
      <c r="C4230" s="113" t="n"/>
      <c r="D4230" s="113" t="n"/>
      <c r="E4230" s="114" t="n"/>
      <c r="F4230" s="28">
        <f>IFERROR(VLOOKUP(E4230,'أرصدة المخزن'!$A:$E,3,0),"")</f>
        <v/>
      </c>
      <c r="G4230" s="29">
        <f>IFERROR(VLOOKUP(E4230,'أرصدة المخزن'!$A:$H,4,FALSE),"")</f>
        <v/>
      </c>
      <c r="H4230" s="97" t="n"/>
      <c r="I4230" s="28" t="inlineStr">
        <is>
          <t>صرف</t>
        </is>
      </c>
      <c r="J4230" s="97" t="n"/>
      <c r="K4230" s="37">
        <f>IFERROR(VLOOKUP(E4230,'أرصدة المخزن'!$A:$H,8,0),"")</f>
        <v/>
      </c>
    </row>
    <row r="4231" ht="18" customHeight="1" s="138">
      <c r="A4231" s="97" t="n">
        <v>4225</v>
      </c>
      <c r="B4231" s="98" t="n"/>
      <c r="C4231" s="113" t="n"/>
      <c r="D4231" s="113" t="n"/>
      <c r="E4231" s="114" t="n"/>
      <c r="F4231" s="28">
        <f>IFERROR(VLOOKUP(E4231,'أرصدة المخزن'!$A:$E,3,0),"")</f>
        <v/>
      </c>
      <c r="G4231" s="29">
        <f>IFERROR(VLOOKUP(E4231,'أرصدة المخزن'!$A:$H,4,FALSE),"")</f>
        <v/>
      </c>
      <c r="H4231" s="97" t="n"/>
      <c r="I4231" s="28" t="inlineStr">
        <is>
          <t>صرف</t>
        </is>
      </c>
      <c r="J4231" s="97" t="n"/>
      <c r="K4231" s="37">
        <f>IFERROR(VLOOKUP(E4231,'أرصدة المخزن'!$A:$H,8,0),"")</f>
        <v/>
      </c>
    </row>
    <row r="4232" ht="18" customHeight="1" s="138">
      <c r="A4232" s="97" t="n">
        <v>4226</v>
      </c>
      <c r="B4232" s="98" t="n"/>
      <c r="C4232" s="113" t="n"/>
      <c r="D4232" s="113" t="n"/>
      <c r="E4232" s="114" t="n"/>
      <c r="F4232" s="28">
        <f>IFERROR(VLOOKUP(E4232,'أرصدة المخزن'!$A:$E,3,0),"")</f>
        <v/>
      </c>
      <c r="G4232" s="29">
        <f>IFERROR(VLOOKUP(E4232,'أرصدة المخزن'!$A:$H,4,FALSE),"")</f>
        <v/>
      </c>
      <c r="H4232" s="97" t="n"/>
      <c r="I4232" s="28" t="inlineStr">
        <is>
          <t>صرف</t>
        </is>
      </c>
      <c r="J4232" s="97" t="n"/>
      <c r="K4232" s="37">
        <f>IFERROR(VLOOKUP(E4232,'أرصدة المخزن'!$A:$H,8,0),"")</f>
        <v/>
      </c>
    </row>
    <row r="4233" ht="18" customHeight="1" s="138">
      <c r="A4233" s="97" t="n">
        <v>4227</v>
      </c>
      <c r="B4233" s="98" t="n"/>
      <c r="C4233" s="113" t="n"/>
      <c r="D4233" s="113" t="n"/>
      <c r="E4233" s="114" t="n"/>
      <c r="F4233" s="28">
        <f>IFERROR(VLOOKUP(E4233,'أرصدة المخزن'!$A:$E,3,0),"")</f>
        <v/>
      </c>
      <c r="G4233" s="29">
        <f>IFERROR(VLOOKUP(E4233,'أرصدة المخزن'!$A:$H,4,FALSE),"")</f>
        <v/>
      </c>
      <c r="H4233" s="97" t="n"/>
      <c r="I4233" s="28" t="inlineStr">
        <is>
          <t>صرف</t>
        </is>
      </c>
      <c r="J4233" s="97" t="n"/>
      <c r="K4233" s="37">
        <f>IFERROR(VLOOKUP(E4233,'أرصدة المخزن'!$A:$H,8,0),"")</f>
        <v/>
      </c>
    </row>
    <row r="4234" ht="18" customHeight="1" s="138">
      <c r="A4234" s="97" t="n">
        <v>4228</v>
      </c>
      <c r="B4234" s="98" t="n"/>
      <c r="C4234" s="113" t="n"/>
      <c r="D4234" s="113" t="n"/>
      <c r="E4234" s="114" t="n"/>
      <c r="F4234" s="28">
        <f>IFERROR(VLOOKUP(E4234,'أرصدة المخزن'!$A:$E,3,0),"")</f>
        <v/>
      </c>
      <c r="G4234" s="29">
        <f>IFERROR(VLOOKUP(E4234,'أرصدة المخزن'!$A:$H,4,FALSE),"")</f>
        <v/>
      </c>
      <c r="H4234" s="97" t="n"/>
      <c r="I4234" s="28" t="inlineStr">
        <is>
          <t>صرف</t>
        </is>
      </c>
      <c r="J4234" s="97" t="n"/>
      <c r="K4234" s="37">
        <f>IFERROR(VLOOKUP(E4234,'أرصدة المخزن'!$A:$H,8,0),"")</f>
        <v/>
      </c>
    </row>
    <row r="4235" ht="18" customHeight="1" s="138">
      <c r="A4235" s="97" t="n">
        <v>4229</v>
      </c>
      <c r="B4235" s="98" t="n"/>
      <c r="C4235" s="113" t="n"/>
      <c r="D4235" s="113" t="n"/>
      <c r="E4235" s="114" t="n"/>
      <c r="F4235" s="28">
        <f>IFERROR(VLOOKUP(E4235,'أرصدة المخزن'!$A:$E,3,0),"")</f>
        <v/>
      </c>
      <c r="G4235" s="29">
        <f>IFERROR(VLOOKUP(E4235,'أرصدة المخزن'!$A:$H,4,FALSE),"")</f>
        <v/>
      </c>
      <c r="H4235" s="97" t="n"/>
      <c r="I4235" s="28" t="inlineStr">
        <is>
          <t>صرف</t>
        </is>
      </c>
      <c r="J4235" s="97" t="n"/>
      <c r="K4235" s="37">
        <f>IFERROR(VLOOKUP(E4235,'أرصدة المخزن'!$A:$H,8,0),"")</f>
        <v/>
      </c>
    </row>
    <row r="4236" ht="18" customHeight="1" s="138">
      <c r="A4236" s="97" t="n">
        <v>4230</v>
      </c>
      <c r="B4236" s="98" t="n"/>
      <c r="C4236" s="113" t="n"/>
      <c r="D4236" s="113" t="n"/>
      <c r="E4236" s="114" t="n"/>
      <c r="F4236" s="28">
        <f>IFERROR(VLOOKUP(E4236,'أرصدة المخزن'!$A:$E,3,0),"")</f>
        <v/>
      </c>
      <c r="G4236" s="29">
        <f>IFERROR(VLOOKUP(E4236,'أرصدة المخزن'!$A:$H,4,FALSE),"")</f>
        <v/>
      </c>
      <c r="H4236" s="97" t="n"/>
      <c r="I4236" s="28" t="inlineStr">
        <is>
          <t>صرف</t>
        </is>
      </c>
      <c r="J4236" s="97" t="n"/>
      <c r="K4236" s="37">
        <f>IFERROR(VLOOKUP(E4236,'أرصدة المخزن'!$A:$H,8,0),"")</f>
        <v/>
      </c>
    </row>
    <row r="4237" ht="18" customHeight="1" s="138">
      <c r="A4237" s="97" t="n">
        <v>4231</v>
      </c>
      <c r="B4237" s="98" t="n"/>
      <c r="C4237" s="113" t="n"/>
      <c r="D4237" s="113" t="n"/>
      <c r="E4237" s="114" t="n"/>
      <c r="F4237" s="28">
        <f>IFERROR(VLOOKUP(E4237,'أرصدة المخزن'!$A:$E,3,0),"")</f>
        <v/>
      </c>
      <c r="G4237" s="29">
        <f>IFERROR(VLOOKUP(E4237,'أرصدة المخزن'!$A:$H,4,FALSE),"")</f>
        <v/>
      </c>
      <c r="H4237" s="97" t="n"/>
      <c r="I4237" s="28" t="inlineStr">
        <is>
          <t>صرف</t>
        </is>
      </c>
      <c r="J4237" s="97" t="n"/>
      <c r="K4237" s="37">
        <f>IFERROR(VLOOKUP(E4237,'أرصدة المخزن'!$A:$H,8,0),"")</f>
        <v/>
      </c>
    </row>
    <row r="4238" ht="18" customHeight="1" s="138">
      <c r="A4238" s="97" t="n">
        <v>4232</v>
      </c>
      <c r="B4238" s="98" t="n"/>
      <c r="C4238" s="113" t="n"/>
      <c r="D4238" s="113" t="n"/>
      <c r="E4238" s="114" t="n"/>
      <c r="F4238" s="28">
        <f>IFERROR(VLOOKUP(E4238,'أرصدة المخزن'!$A:$E,3,0),"")</f>
        <v/>
      </c>
      <c r="G4238" s="29">
        <f>IFERROR(VLOOKUP(E4238,'أرصدة المخزن'!$A:$H,4,FALSE),"")</f>
        <v/>
      </c>
      <c r="H4238" s="97" t="n"/>
      <c r="I4238" s="28" t="inlineStr">
        <is>
          <t>صرف</t>
        </is>
      </c>
      <c r="J4238" s="97" t="n"/>
      <c r="K4238" s="37">
        <f>IFERROR(VLOOKUP(E4238,'أرصدة المخزن'!$A:$H,8,0),"")</f>
        <v/>
      </c>
    </row>
    <row r="4239" ht="18" customHeight="1" s="138">
      <c r="A4239" s="97" t="n">
        <v>4233</v>
      </c>
      <c r="B4239" s="98" t="n"/>
      <c r="C4239" s="113" t="n"/>
      <c r="D4239" s="113" t="n"/>
      <c r="E4239" s="114" t="n"/>
      <c r="F4239" s="28">
        <f>IFERROR(VLOOKUP(E4239,'أرصدة المخزن'!$A:$E,3,0),"")</f>
        <v/>
      </c>
      <c r="G4239" s="29">
        <f>IFERROR(VLOOKUP(E4239,'أرصدة المخزن'!$A:$H,4,FALSE),"")</f>
        <v/>
      </c>
      <c r="H4239" s="97" t="n"/>
      <c r="I4239" s="28" t="inlineStr">
        <is>
          <t>صرف</t>
        </is>
      </c>
      <c r="J4239" s="97" t="n"/>
      <c r="K4239" s="37">
        <f>IFERROR(VLOOKUP(E4239,'أرصدة المخزن'!$A:$H,8,0),"")</f>
        <v/>
      </c>
    </row>
    <row r="4240" ht="18" customHeight="1" s="138">
      <c r="A4240" s="97" t="n">
        <v>4234</v>
      </c>
      <c r="B4240" s="98" t="n"/>
      <c r="C4240" s="113" t="n"/>
      <c r="D4240" s="113" t="n"/>
      <c r="E4240" s="114" t="n"/>
      <c r="F4240" s="28">
        <f>IFERROR(VLOOKUP(E4240,'أرصدة المخزن'!$A:$E,3,0),"")</f>
        <v/>
      </c>
      <c r="G4240" s="29">
        <f>IFERROR(VLOOKUP(E4240,'أرصدة المخزن'!$A:$H,4,FALSE),"")</f>
        <v/>
      </c>
      <c r="H4240" s="97" t="n"/>
      <c r="I4240" s="28" t="inlineStr">
        <is>
          <t>صرف</t>
        </is>
      </c>
      <c r="J4240" s="97" t="n"/>
      <c r="K4240" s="37">
        <f>IFERROR(VLOOKUP(E4240,'أرصدة المخزن'!$A:$H,8,0),"")</f>
        <v/>
      </c>
    </row>
    <row r="4241" ht="18" customHeight="1" s="138">
      <c r="A4241" s="97" t="n">
        <v>4235</v>
      </c>
      <c r="B4241" s="98" t="n"/>
      <c r="C4241" s="113" t="n"/>
      <c r="D4241" s="113" t="n"/>
      <c r="E4241" s="114" t="n"/>
      <c r="F4241" s="28">
        <f>IFERROR(VLOOKUP(E4241,'أرصدة المخزن'!$A:$E,3,0),"")</f>
        <v/>
      </c>
      <c r="G4241" s="29">
        <f>IFERROR(VLOOKUP(E4241,'أرصدة المخزن'!$A:$H,4,FALSE),"")</f>
        <v/>
      </c>
      <c r="H4241" s="97" t="n"/>
      <c r="I4241" s="28" t="inlineStr">
        <is>
          <t>صرف</t>
        </is>
      </c>
      <c r="J4241" s="97" t="n"/>
      <c r="K4241" s="37">
        <f>IFERROR(VLOOKUP(E4241,'أرصدة المخزن'!$A:$H,8,0),"")</f>
        <v/>
      </c>
    </row>
    <row r="4242" ht="18" customHeight="1" s="138">
      <c r="A4242" s="97" t="n">
        <v>4236</v>
      </c>
      <c r="B4242" s="98" t="n"/>
      <c r="C4242" s="113" t="n"/>
      <c r="D4242" s="113" t="n"/>
      <c r="E4242" s="114" t="n"/>
      <c r="F4242" s="28">
        <f>IFERROR(VLOOKUP(E4242,'أرصدة المخزن'!$A:$E,3,0),"")</f>
        <v/>
      </c>
      <c r="G4242" s="29">
        <f>IFERROR(VLOOKUP(E4242,'أرصدة المخزن'!$A:$H,4,FALSE),"")</f>
        <v/>
      </c>
      <c r="H4242" s="97" t="n"/>
      <c r="I4242" s="28" t="inlineStr">
        <is>
          <t>صرف</t>
        </is>
      </c>
      <c r="J4242" s="97" t="n"/>
      <c r="K4242" s="37">
        <f>IFERROR(VLOOKUP(E4242,'أرصدة المخزن'!$A:$H,8,0),"")</f>
        <v/>
      </c>
    </row>
    <row r="4243" ht="18" customHeight="1" s="138">
      <c r="A4243" s="97" t="n">
        <v>4237</v>
      </c>
      <c r="B4243" s="98" t="n"/>
      <c r="C4243" s="113" t="n"/>
      <c r="D4243" s="113" t="n"/>
      <c r="E4243" s="114" t="n"/>
      <c r="F4243" s="28">
        <f>IFERROR(VLOOKUP(E4243,'أرصدة المخزن'!$A:$E,3,0),"")</f>
        <v/>
      </c>
      <c r="G4243" s="29">
        <f>IFERROR(VLOOKUP(E4243,'أرصدة المخزن'!$A:$H,4,FALSE),"")</f>
        <v/>
      </c>
      <c r="H4243" s="97" t="n"/>
      <c r="I4243" s="28" t="inlineStr">
        <is>
          <t>صرف</t>
        </is>
      </c>
      <c r="J4243" s="97" t="n"/>
      <c r="K4243" s="37">
        <f>IFERROR(VLOOKUP(E4243,'أرصدة المخزن'!$A:$H,8,0),"")</f>
        <v/>
      </c>
    </row>
    <row r="4244" ht="18" customHeight="1" s="138">
      <c r="A4244" s="97" t="n">
        <v>4238</v>
      </c>
      <c r="B4244" s="98" t="n"/>
      <c r="C4244" s="113" t="n"/>
      <c r="D4244" s="113" t="n"/>
      <c r="E4244" s="114" t="n"/>
      <c r="F4244" s="28">
        <f>IFERROR(VLOOKUP(E4244,'أرصدة المخزن'!$A:$E,3,0),"")</f>
        <v/>
      </c>
      <c r="G4244" s="29">
        <f>IFERROR(VLOOKUP(E4244,'أرصدة المخزن'!$A:$H,4,FALSE),"")</f>
        <v/>
      </c>
      <c r="H4244" s="97" t="n"/>
      <c r="I4244" s="28" t="inlineStr">
        <is>
          <t>صرف</t>
        </is>
      </c>
      <c r="J4244" s="97" t="n"/>
      <c r="K4244" s="37">
        <f>IFERROR(VLOOKUP(E4244,'أرصدة المخزن'!$A:$H,8,0),"")</f>
        <v/>
      </c>
    </row>
    <row r="4245" ht="18" customHeight="1" s="138">
      <c r="A4245" s="97" t="n">
        <v>4239</v>
      </c>
      <c r="B4245" s="98" t="n"/>
      <c r="C4245" s="113" t="n"/>
      <c r="D4245" s="113" t="n"/>
      <c r="E4245" s="114" t="n"/>
      <c r="F4245" s="28">
        <f>IFERROR(VLOOKUP(E4245,'أرصدة المخزن'!$A:$E,3,0),"")</f>
        <v/>
      </c>
      <c r="G4245" s="29">
        <f>IFERROR(VLOOKUP(E4245,'أرصدة المخزن'!$A:$H,4,FALSE),"")</f>
        <v/>
      </c>
      <c r="H4245" s="97" t="n"/>
      <c r="I4245" s="28" t="inlineStr">
        <is>
          <t>صرف</t>
        </is>
      </c>
      <c r="J4245" s="97" t="n"/>
      <c r="K4245" s="37">
        <f>IFERROR(VLOOKUP(E4245,'أرصدة المخزن'!$A:$H,8,0),"")</f>
        <v/>
      </c>
    </row>
    <row r="4246" ht="18" customHeight="1" s="138">
      <c r="A4246" s="97" t="n">
        <v>4240</v>
      </c>
      <c r="B4246" s="98" t="n"/>
      <c r="C4246" s="113" t="n"/>
      <c r="D4246" s="113" t="n"/>
      <c r="E4246" s="114" t="n"/>
      <c r="F4246" s="28">
        <f>IFERROR(VLOOKUP(E4246,'أرصدة المخزن'!$A:$E,3,0),"")</f>
        <v/>
      </c>
      <c r="G4246" s="29">
        <f>IFERROR(VLOOKUP(E4246,'أرصدة المخزن'!$A:$H,4,FALSE),"")</f>
        <v/>
      </c>
      <c r="H4246" s="97" t="n"/>
      <c r="I4246" s="28" t="inlineStr">
        <is>
          <t>صرف</t>
        </is>
      </c>
      <c r="J4246" s="97" t="n"/>
      <c r="K4246" s="37">
        <f>IFERROR(VLOOKUP(E4246,'أرصدة المخزن'!$A:$H,8,0),"")</f>
        <v/>
      </c>
    </row>
    <row r="4247" ht="18" customHeight="1" s="138">
      <c r="A4247" s="97" t="n">
        <v>4241</v>
      </c>
      <c r="B4247" s="98" t="n"/>
      <c r="C4247" s="113" t="n"/>
      <c r="D4247" s="113" t="n"/>
      <c r="E4247" s="114" t="n"/>
      <c r="F4247" s="28">
        <f>IFERROR(VLOOKUP(E4247,'أرصدة المخزن'!$A:$E,3,0),"")</f>
        <v/>
      </c>
      <c r="G4247" s="29">
        <f>IFERROR(VLOOKUP(E4247,'أرصدة المخزن'!$A:$H,4,FALSE),"")</f>
        <v/>
      </c>
      <c r="H4247" s="97" t="n"/>
      <c r="I4247" s="28" t="inlineStr">
        <is>
          <t>صرف</t>
        </is>
      </c>
      <c r="J4247" s="97" t="n"/>
      <c r="K4247" s="37">
        <f>IFERROR(VLOOKUP(E4247,'أرصدة المخزن'!$A:$H,8,0),"")</f>
        <v/>
      </c>
    </row>
    <row r="4248" ht="18" customHeight="1" s="138">
      <c r="A4248" s="97" t="n">
        <v>4242</v>
      </c>
      <c r="B4248" s="98" t="n"/>
      <c r="C4248" s="113" t="n"/>
      <c r="D4248" s="113" t="n"/>
      <c r="E4248" s="114" t="n"/>
      <c r="F4248" s="28">
        <f>IFERROR(VLOOKUP(E4248,'أرصدة المخزن'!$A:$E,3,0),"")</f>
        <v/>
      </c>
      <c r="G4248" s="29">
        <f>IFERROR(VLOOKUP(E4248,'أرصدة المخزن'!$A:$H,4,FALSE),"")</f>
        <v/>
      </c>
      <c r="H4248" s="97" t="n"/>
      <c r="I4248" s="28" t="inlineStr">
        <is>
          <t>صرف</t>
        </is>
      </c>
      <c r="J4248" s="97" t="n"/>
      <c r="K4248" s="37">
        <f>IFERROR(VLOOKUP(E4248,'أرصدة المخزن'!$A:$H,8,0),"")</f>
        <v/>
      </c>
    </row>
    <row r="4249" ht="18" customHeight="1" s="138">
      <c r="A4249" s="97" t="n">
        <v>4243</v>
      </c>
      <c r="B4249" s="98" t="n"/>
      <c r="C4249" s="113" t="n"/>
      <c r="D4249" s="113" t="n"/>
      <c r="E4249" s="114" t="n"/>
      <c r="F4249" s="28">
        <f>IFERROR(VLOOKUP(E4249,'أرصدة المخزن'!$A:$E,3,0),"")</f>
        <v/>
      </c>
      <c r="G4249" s="29">
        <f>IFERROR(VLOOKUP(E4249,'أرصدة المخزن'!$A:$H,4,FALSE),"")</f>
        <v/>
      </c>
      <c r="H4249" s="97" t="n"/>
      <c r="I4249" s="28" t="inlineStr">
        <is>
          <t>صرف</t>
        </is>
      </c>
      <c r="J4249" s="97" t="n"/>
      <c r="K4249" s="37">
        <f>IFERROR(VLOOKUP(E4249,'أرصدة المخزن'!$A:$H,8,0),"")</f>
        <v/>
      </c>
    </row>
    <row r="4250" ht="18" customHeight="1" s="138">
      <c r="A4250" s="97" t="n">
        <v>4244</v>
      </c>
      <c r="B4250" s="98" t="n"/>
      <c r="C4250" s="113" t="n"/>
      <c r="D4250" s="113" t="n"/>
      <c r="E4250" s="114" t="n"/>
      <c r="F4250" s="28">
        <f>IFERROR(VLOOKUP(E4250,'أرصدة المخزن'!$A:$E,3,0),"")</f>
        <v/>
      </c>
      <c r="G4250" s="29">
        <f>IFERROR(VLOOKUP(E4250,'أرصدة المخزن'!$A:$H,4,FALSE),"")</f>
        <v/>
      </c>
      <c r="H4250" s="97" t="n"/>
      <c r="I4250" s="28" t="inlineStr">
        <is>
          <t>صرف</t>
        </is>
      </c>
      <c r="J4250" s="97" t="n"/>
      <c r="K4250" s="37">
        <f>IFERROR(VLOOKUP(E4250,'أرصدة المخزن'!$A:$H,8,0),"")</f>
        <v/>
      </c>
    </row>
    <row r="4251" ht="18" customHeight="1" s="138">
      <c r="A4251" s="97" t="n">
        <v>4245</v>
      </c>
      <c r="B4251" s="98" t="n"/>
      <c r="C4251" s="113" t="n"/>
      <c r="D4251" s="113" t="n"/>
      <c r="E4251" s="114" t="n"/>
      <c r="F4251" s="28">
        <f>IFERROR(VLOOKUP(E4251,'أرصدة المخزن'!$A:$E,3,0),"")</f>
        <v/>
      </c>
      <c r="G4251" s="29">
        <f>IFERROR(VLOOKUP(E4251,'أرصدة المخزن'!$A:$H,4,FALSE),"")</f>
        <v/>
      </c>
      <c r="H4251" s="97" t="n"/>
      <c r="I4251" s="28" t="inlineStr">
        <is>
          <t>صرف</t>
        </is>
      </c>
      <c r="J4251" s="97" t="n"/>
      <c r="K4251" s="37">
        <f>IFERROR(VLOOKUP(E4251,'أرصدة المخزن'!$A:$H,8,0),"")</f>
        <v/>
      </c>
    </row>
    <row r="4252" ht="18" customHeight="1" s="138">
      <c r="A4252" s="97" t="n">
        <v>4246</v>
      </c>
      <c r="B4252" s="98" t="n"/>
      <c r="C4252" s="113" t="n"/>
      <c r="D4252" s="113" t="n"/>
      <c r="E4252" s="114" t="n"/>
      <c r="F4252" s="28">
        <f>IFERROR(VLOOKUP(E4252,'أرصدة المخزن'!$A:$E,3,0),"")</f>
        <v/>
      </c>
      <c r="G4252" s="29">
        <f>IFERROR(VLOOKUP(E4252,'أرصدة المخزن'!$A:$H,4,FALSE),"")</f>
        <v/>
      </c>
      <c r="H4252" s="97" t="n"/>
      <c r="I4252" s="28" t="inlineStr">
        <is>
          <t>صرف</t>
        </is>
      </c>
      <c r="J4252" s="97" t="n"/>
      <c r="K4252" s="37">
        <f>IFERROR(VLOOKUP(E4252,'أرصدة المخزن'!$A:$H,8,0),"")</f>
        <v/>
      </c>
    </row>
    <row r="4253" ht="18" customHeight="1" s="138">
      <c r="A4253" s="97" t="n">
        <v>4247</v>
      </c>
      <c r="B4253" s="98" t="n"/>
      <c r="C4253" s="113" t="n"/>
      <c r="D4253" s="113" t="n"/>
      <c r="E4253" s="114" t="n"/>
      <c r="F4253" s="28">
        <f>IFERROR(VLOOKUP(E4253,'أرصدة المخزن'!$A:$E,3,0),"")</f>
        <v/>
      </c>
      <c r="G4253" s="29">
        <f>IFERROR(VLOOKUP(E4253,'أرصدة المخزن'!$A:$H,4,FALSE),"")</f>
        <v/>
      </c>
      <c r="H4253" s="97" t="n"/>
      <c r="I4253" s="28" t="inlineStr">
        <is>
          <t>صرف</t>
        </is>
      </c>
      <c r="J4253" s="97" t="n"/>
      <c r="K4253" s="37">
        <f>IFERROR(VLOOKUP(E4253,'أرصدة المخزن'!$A:$H,8,0),"")</f>
        <v/>
      </c>
    </row>
    <row r="4254" ht="18" customHeight="1" s="138">
      <c r="A4254" s="97" t="n">
        <v>4248</v>
      </c>
      <c r="B4254" s="98" t="n"/>
      <c r="C4254" s="113" t="n"/>
      <c r="D4254" s="113" t="n"/>
      <c r="E4254" s="114" t="n"/>
      <c r="F4254" s="28">
        <f>IFERROR(VLOOKUP(E4254,'أرصدة المخزن'!$A:$E,3,0),"")</f>
        <v/>
      </c>
      <c r="G4254" s="29">
        <f>IFERROR(VLOOKUP(E4254,'أرصدة المخزن'!$A:$H,4,FALSE),"")</f>
        <v/>
      </c>
      <c r="H4254" s="97" t="n"/>
      <c r="I4254" s="28" t="inlineStr">
        <is>
          <t>صرف</t>
        </is>
      </c>
      <c r="J4254" s="97" t="n"/>
      <c r="K4254" s="37">
        <f>IFERROR(VLOOKUP(E4254,'أرصدة المخزن'!$A:$H,8,0),"")</f>
        <v/>
      </c>
    </row>
    <row r="4255" ht="18" customHeight="1" s="138">
      <c r="A4255" s="97" t="n">
        <v>4249</v>
      </c>
      <c r="B4255" s="98" t="n"/>
      <c r="C4255" s="113" t="n"/>
      <c r="D4255" s="113" t="n"/>
      <c r="E4255" s="114" t="n"/>
      <c r="F4255" s="28">
        <f>IFERROR(VLOOKUP(E4255,'أرصدة المخزن'!$A:$E,3,0),"")</f>
        <v/>
      </c>
      <c r="G4255" s="29">
        <f>IFERROR(VLOOKUP(E4255,'أرصدة المخزن'!$A:$H,4,FALSE),"")</f>
        <v/>
      </c>
      <c r="H4255" s="97" t="n"/>
      <c r="I4255" s="28" t="inlineStr">
        <is>
          <t>صرف</t>
        </is>
      </c>
      <c r="J4255" s="97" t="n"/>
      <c r="K4255" s="37">
        <f>IFERROR(VLOOKUP(E4255,'أرصدة المخزن'!$A:$H,8,0),"")</f>
        <v/>
      </c>
    </row>
    <row r="4256" ht="18" customHeight="1" s="138">
      <c r="A4256" s="97" t="n">
        <v>4250</v>
      </c>
      <c r="B4256" s="98" t="n"/>
      <c r="C4256" s="113" t="n"/>
      <c r="D4256" s="113" t="n"/>
      <c r="E4256" s="114" t="n"/>
      <c r="F4256" s="28">
        <f>IFERROR(VLOOKUP(E4256,'أرصدة المخزن'!$A:$E,3,0),"")</f>
        <v/>
      </c>
      <c r="G4256" s="29">
        <f>IFERROR(VLOOKUP(E4256,'أرصدة المخزن'!$A:$H,4,FALSE),"")</f>
        <v/>
      </c>
      <c r="H4256" s="97" t="n"/>
      <c r="I4256" s="28" t="inlineStr">
        <is>
          <t>صرف</t>
        </is>
      </c>
      <c r="J4256" s="97" t="n"/>
      <c r="K4256" s="37">
        <f>IFERROR(VLOOKUP(E4256,'أرصدة المخزن'!$A:$H,8,0),"")</f>
        <v/>
      </c>
    </row>
    <row r="4257" ht="18" customHeight="1" s="138">
      <c r="A4257" s="97" t="n">
        <v>4251</v>
      </c>
      <c r="B4257" s="98" t="n"/>
      <c r="C4257" s="113" t="n"/>
      <c r="D4257" s="113" t="n"/>
      <c r="E4257" s="114" t="n"/>
      <c r="F4257" s="28">
        <f>IFERROR(VLOOKUP(E4257,'أرصدة المخزن'!$A:$E,3,0),"")</f>
        <v/>
      </c>
      <c r="G4257" s="29">
        <f>IFERROR(VLOOKUP(E4257,'أرصدة المخزن'!$A:$H,4,FALSE),"")</f>
        <v/>
      </c>
      <c r="H4257" s="97" t="n"/>
      <c r="I4257" s="28" t="inlineStr">
        <is>
          <t>صرف</t>
        </is>
      </c>
      <c r="J4257" s="97" t="n"/>
      <c r="K4257" s="37">
        <f>IFERROR(VLOOKUP(E4257,'أرصدة المخزن'!$A:$H,8,0),"")</f>
        <v/>
      </c>
    </row>
    <row r="4258" ht="18" customHeight="1" s="138">
      <c r="A4258" s="97" t="n">
        <v>4252</v>
      </c>
      <c r="B4258" s="98" t="n"/>
      <c r="C4258" s="113" t="n"/>
      <c r="D4258" s="113" t="n"/>
      <c r="E4258" s="114" t="n"/>
      <c r="F4258" s="28">
        <f>IFERROR(VLOOKUP(E4258,'أرصدة المخزن'!$A:$E,3,0),"")</f>
        <v/>
      </c>
      <c r="G4258" s="29">
        <f>IFERROR(VLOOKUP(E4258,'أرصدة المخزن'!$A:$H,4,FALSE),"")</f>
        <v/>
      </c>
      <c r="H4258" s="97" t="n"/>
      <c r="I4258" s="28" t="inlineStr">
        <is>
          <t>صرف</t>
        </is>
      </c>
      <c r="J4258" s="97" t="n"/>
      <c r="K4258" s="37">
        <f>IFERROR(VLOOKUP(E4258,'أرصدة المخزن'!$A:$H,8,0),"")</f>
        <v/>
      </c>
    </row>
    <row r="4259" ht="18" customHeight="1" s="138">
      <c r="A4259" s="97" t="n">
        <v>4253</v>
      </c>
      <c r="B4259" s="98" t="n"/>
      <c r="C4259" s="113" t="n"/>
      <c r="D4259" s="113" t="n"/>
      <c r="E4259" s="114" t="n"/>
      <c r="F4259" s="28">
        <f>IFERROR(VLOOKUP(E4259,'أرصدة المخزن'!$A:$E,3,0),"")</f>
        <v/>
      </c>
      <c r="G4259" s="29">
        <f>IFERROR(VLOOKUP(E4259,'أرصدة المخزن'!$A:$H,4,FALSE),"")</f>
        <v/>
      </c>
      <c r="H4259" s="97" t="n"/>
      <c r="I4259" s="28" t="inlineStr">
        <is>
          <t>صرف</t>
        </is>
      </c>
      <c r="J4259" s="97" t="n"/>
      <c r="K4259" s="37">
        <f>IFERROR(VLOOKUP(E4259,'أرصدة المخزن'!$A:$H,8,0),"")</f>
        <v/>
      </c>
    </row>
    <row r="4260" ht="18" customHeight="1" s="138">
      <c r="A4260" s="97" t="n">
        <v>4254</v>
      </c>
      <c r="B4260" s="98" t="n"/>
      <c r="C4260" s="113" t="n"/>
      <c r="D4260" s="113" t="n"/>
      <c r="E4260" s="114" t="n"/>
      <c r="F4260" s="28">
        <f>IFERROR(VLOOKUP(E4260,'أرصدة المخزن'!$A:$E,3,0),"")</f>
        <v/>
      </c>
      <c r="G4260" s="29">
        <f>IFERROR(VLOOKUP(E4260,'أرصدة المخزن'!$A:$H,4,FALSE),"")</f>
        <v/>
      </c>
      <c r="H4260" s="97" t="n"/>
      <c r="I4260" s="28" t="inlineStr">
        <is>
          <t>صرف</t>
        </is>
      </c>
      <c r="J4260" s="97" t="n"/>
      <c r="K4260" s="37">
        <f>IFERROR(VLOOKUP(E4260,'أرصدة المخزن'!$A:$H,8,0),"")</f>
        <v/>
      </c>
    </row>
    <row r="4261" ht="18" customHeight="1" s="138">
      <c r="A4261" s="97" t="n">
        <v>4255</v>
      </c>
      <c r="B4261" s="98" t="n"/>
      <c r="C4261" s="113" t="n"/>
      <c r="D4261" s="113" t="n"/>
      <c r="E4261" s="114" t="n"/>
      <c r="F4261" s="28">
        <f>IFERROR(VLOOKUP(E4261,'أرصدة المخزن'!$A:$E,3,0),"")</f>
        <v/>
      </c>
      <c r="G4261" s="29">
        <f>IFERROR(VLOOKUP(E4261,'أرصدة المخزن'!$A:$H,4,FALSE),"")</f>
        <v/>
      </c>
      <c r="H4261" s="97" t="n"/>
      <c r="I4261" s="28" t="inlineStr">
        <is>
          <t>صرف</t>
        </is>
      </c>
      <c r="J4261" s="97" t="n"/>
      <c r="K4261" s="37">
        <f>IFERROR(VLOOKUP(E4261,'أرصدة المخزن'!$A:$H,8,0),"")</f>
        <v/>
      </c>
    </row>
    <row r="4262" ht="18" customHeight="1" s="138">
      <c r="A4262" s="97" t="n">
        <v>4256</v>
      </c>
      <c r="B4262" s="98" t="n"/>
      <c r="C4262" s="113" t="n"/>
      <c r="D4262" s="113" t="n"/>
      <c r="E4262" s="114" t="n"/>
      <c r="F4262" s="28">
        <f>IFERROR(VLOOKUP(E4262,'أرصدة المخزن'!$A:$E,3,0),"")</f>
        <v/>
      </c>
      <c r="G4262" s="29">
        <f>IFERROR(VLOOKUP(E4262,'أرصدة المخزن'!$A:$H,4,FALSE),"")</f>
        <v/>
      </c>
      <c r="H4262" s="97" t="n"/>
      <c r="I4262" s="28" t="inlineStr">
        <is>
          <t>صرف</t>
        </is>
      </c>
      <c r="J4262" s="97" t="n"/>
      <c r="K4262" s="37">
        <f>IFERROR(VLOOKUP(E4262,'أرصدة المخزن'!$A:$H,8,0),"")</f>
        <v/>
      </c>
    </row>
    <row r="4263" ht="18" customHeight="1" s="138">
      <c r="A4263" s="97" t="n">
        <v>4257</v>
      </c>
      <c r="B4263" s="98" t="n"/>
      <c r="C4263" s="113" t="n"/>
      <c r="D4263" s="113" t="n"/>
      <c r="E4263" s="114" t="n"/>
      <c r="F4263" s="28">
        <f>IFERROR(VLOOKUP(E4263,'أرصدة المخزن'!$A:$E,3,0),"")</f>
        <v/>
      </c>
      <c r="G4263" s="29">
        <f>IFERROR(VLOOKUP(E4263,'أرصدة المخزن'!$A:$H,4,FALSE),"")</f>
        <v/>
      </c>
      <c r="H4263" s="97" t="n"/>
      <c r="I4263" s="28" t="inlineStr">
        <is>
          <t>صرف</t>
        </is>
      </c>
      <c r="J4263" s="97" t="n"/>
      <c r="K4263" s="37">
        <f>IFERROR(VLOOKUP(E4263,'أرصدة المخزن'!$A:$H,8,0),"")</f>
        <v/>
      </c>
    </row>
    <row r="4264" ht="18" customHeight="1" s="138">
      <c r="A4264" s="97" t="n">
        <v>4258</v>
      </c>
      <c r="B4264" s="98" t="n"/>
      <c r="C4264" s="113" t="n"/>
      <c r="D4264" s="113" t="n"/>
      <c r="E4264" s="114" t="n"/>
      <c r="F4264" s="28">
        <f>IFERROR(VLOOKUP(E4264,'أرصدة المخزن'!$A:$E,3,0),"")</f>
        <v/>
      </c>
      <c r="G4264" s="29">
        <f>IFERROR(VLOOKUP(E4264,'أرصدة المخزن'!$A:$H,4,FALSE),"")</f>
        <v/>
      </c>
      <c r="H4264" s="97" t="n"/>
      <c r="I4264" s="28" t="inlineStr">
        <is>
          <t>صرف</t>
        </is>
      </c>
      <c r="J4264" s="97" t="n"/>
      <c r="K4264" s="37">
        <f>IFERROR(VLOOKUP(E4264,'أرصدة المخزن'!$A:$H,8,0),"")</f>
        <v/>
      </c>
    </row>
    <row r="4265" ht="18" customHeight="1" s="138">
      <c r="A4265" s="97" t="n">
        <v>4259</v>
      </c>
      <c r="B4265" s="98" t="n"/>
      <c r="C4265" s="113" t="n"/>
      <c r="D4265" s="113" t="n"/>
      <c r="E4265" s="114" t="n"/>
      <c r="F4265" s="28">
        <f>IFERROR(VLOOKUP(E4265,'أرصدة المخزن'!$A:$E,3,0),"")</f>
        <v/>
      </c>
      <c r="G4265" s="29">
        <f>IFERROR(VLOOKUP(E4265,'أرصدة المخزن'!$A:$H,4,FALSE),"")</f>
        <v/>
      </c>
      <c r="H4265" s="97" t="n"/>
      <c r="I4265" s="28" t="inlineStr">
        <is>
          <t>صرف</t>
        </is>
      </c>
      <c r="J4265" s="97" t="n"/>
      <c r="K4265" s="37">
        <f>IFERROR(VLOOKUP(E4265,'أرصدة المخزن'!$A:$H,8,0),"")</f>
        <v/>
      </c>
    </row>
    <row r="4266" ht="18" customHeight="1" s="138">
      <c r="A4266" s="97" t="n">
        <v>4260</v>
      </c>
      <c r="B4266" s="98" t="n"/>
      <c r="C4266" s="113" t="n"/>
      <c r="D4266" s="113" t="n"/>
      <c r="E4266" s="114" t="n"/>
      <c r="F4266" s="28">
        <f>IFERROR(VLOOKUP(E4266,'أرصدة المخزن'!$A:$E,3,0),"")</f>
        <v/>
      </c>
      <c r="G4266" s="29">
        <f>IFERROR(VLOOKUP(E4266,'أرصدة المخزن'!$A:$H,4,FALSE),"")</f>
        <v/>
      </c>
      <c r="H4266" s="97" t="n"/>
      <c r="I4266" s="28" t="inlineStr">
        <is>
          <t>صرف</t>
        </is>
      </c>
      <c r="J4266" s="97" t="n"/>
      <c r="K4266" s="37">
        <f>IFERROR(VLOOKUP(E4266,'أرصدة المخزن'!$A:$H,8,0),"")</f>
        <v/>
      </c>
    </row>
    <row r="4267" ht="18" customHeight="1" s="138">
      <c r="A4267" s="97" t="n">
        <v>4261</v>
      </c>
      <c r="B4267" s="98" t="n"/>
      <c r="C4267" s="113" t="n"/>
      <c r="D4267" s="113" t="n"/>
      <c r="E4267" s="114" t="n"/>
      <c r="F4267" s="28">
        <f>IFERROR(VLOOKUP(E4267,'أرصدة المخزن'!$A:$E,3,0),"")</f>
        <v/>
      </c>
      <c r="G4267" s="29">
        <f>IFERROR(VLOOKUP(E4267,'أرصدة المخزن'!$A:$H,4,FALSE),"")</f>
        <v/>
      </c>
      <c r="H4267" s="97" t="n"/>
      <c r="I4267" s="28" t="inlineStr">
        <is>
          <t>صرف</t>
        </is>
      </c>
      <c r="J4267" s="97" t="n"/>
      <c r="K4267" s="37">
        <f>IFERROR(VLOOKUP(E4267,'أرصدة المخزن'!$A:$H,8,0),"")</f>
        <v/>
      </c>
    </row>
    <row r="4268" ht="18" customHeight="1" s="138">
      <c r="A4268" s="97" t="n">
        <v>4262</v>
      </c>
      <c r="B4268" s="98" t="n"/>
      <c r="C4268" s="113" t="n"/>
      <c r="D4268" s="113" t="n"/>
      <c r="E4268" s="114" t="n"/>
      <c r="F4268" s="28">
        <f>IFERROR(VLOOKUP(E4268,'أرصدة المخزن'!$A:$E,3,0),"")</f>
        <v/>
      </c>
      <c r="G4268" s="29">
        <f>IFERROR(VLOOKUP(E4268,'أرصدة المخزن'!$A:$H,4,FALSE),"")</f>
        <v/>
      </c>
      <c r="H4268" s="97" t="n"/>
      <c r="I4268" s="28" t="inlineStr">
        <is>
          <t>صرف</t>
        </is>
      </c>
      <c r="J4268" s="97" t="n"/>
      <c r="K4268" s="37">
        <f>IFERROR(VLOOKUP(E4268,'أرصدة المخزن'!$A:$H,8,0),"")</f>
        <v/>
      </c>
    </row>
    <row r="4269" ht="18" customHeight="1" s="138">
      <c r="A4269" s="97" t="n">
        <v>4263</v>
      </c>
      <c r="B4269" s="98" t="n"/>
      <c r="C4269" s="113" t="n"/>
      <c r="D4269" s="113" t="n"/>
      <c r="E4269" s="114" t="n"/>
      <c r="F4269" s="28">
        <f>IFERROR(VLOOKUP(E4269,'أرصدة المخزن'!$A:$E,3,0),"")</f>
        <v/>
      </c>
      <c r="G4269" s="29">
        <f>IFERROR(VLOOKUP(E4269,'أرصدة المخزن'!$A:$H,4,FALSE),"")</f>
        <v/>
      </c>
      <c r="H4269" s="97" t="n"/>
      <c r="I4269" s="28" t="inlineStr">
        <is>
          <t>صرف</t>
        </is>
      </c>
      <c r="J4269" s="97" t="n"/>
      <c r="K4269" s="37">
        <f>IFERROR(VLOOKUP(E4269,'أرصدة المخزن'!$A:$H,8,0),"")</f>
        <v/>
      </c>
    </row>
    <row r="4270" ht="18" customHeight="1" s="138">
      <c r="A4270" s="97" t="n">
        <v>4264</v>
      </c>
      <c r="B4270" s="98" t="n"/>
      <c r="C4270" s="113" t="n"/>
      <c r="D4270" s="113" t="n"/>
      <c r="E4270" s="114" t="n"/>
      <c r="F4270" s="28">
        <f>IFERROR(VLOOKUP(E4270,'أرصدة المخزن'!$A:$E,3,0),"")</f>
        <v/>
      </c>
      <c r="G4270" s="29">
        <f>IFERROR(VLOOKUP(E4270,'أرصدة المخزن'!$A:$H,4,FALSE),"")</f>
        <v/>
      </c>
      <c r="H4270" s="97" t="n"/>
      <c r="I4270" s="28" t="inlineStr">
        <is>
          <t>صرف</t>
        </is>
      </c>
      <c r="J4270" s="97" t="n"/>
      <c r="K4270" s="37">
        <f>IFERROR(VLOOKUP(E4270,'أرصدة المخزن'!$A:$H,8,0),"")</f>
        <v/>
      </c>
    </row>
    <row r="4271" ht="18" customHeight="1" s="138">
      <c r="A4271" s="97" t="n">
        <v>4265</v>
      </c>
      <c r="B4271" s="98" t="n"/>
      <c r="C4271" s="113" t="n"/>
      <c r="D4271" s="113" t="n"/>
      <c r="E4271" s="114" t="n"/>
      <c r="F4271" s="28">
        <f>IFERROR(VLOOKUP(E4271,'أرصدة المخزن'!$A:$E,3,0),"")</f>
        <v/>
      </c>
      <c r="G4271" s="29">
        <f>IFERROR(VLOOKUP(E4271,'أرصدة المخزن'!$A:$H,4,FALSE),"")</f>
        <v/>
      </c>
      <c r="H4271" s="97" t="n"/>
      <c r="I4271" s="28" t="inlineStr">
        <is>
          <t>صرف</t>
        </is>
      </c>
      <c r="J4271" s="97" t="n"/>
      <c r="K4271" s="37">
        <f>IFERROR(VLOOKUP(E4271,'أرصدة المخزن'!$A:$H,8,0),"")</f>
        <v/>
      </c>
    </row>
    <row r="4272" ht="18" customHeight="1" s="138">
      <c r="A4272" s="97" t="n">
        <v>4266</v>
      </c>
      <c r="B4272" s="98" t="n"/>
      <c r="C4272" s="113" t="n"/>
      <c r="D4272" s="113" t="n"/>
      <c r="E4272" s="114" t="n"/>
      <c r="F4272" s="28">
        <f>IFERROR(VLOOKUP(E4272,'أرصدة المخزن'!$A:$E,3,0),"")</f>
        <v/>
      </c>
      <c r="G4272" s="29">
        <f>IFERROR(VLOOKUP(E4272,'أرصدة المخزن'!$A:$H,4,FALSE),"")</f>
        <v/>
      </c>
      <c r="H4272" s="97" t="n"/>
      <c r="I4272" s="28" t="inlineStr">
        <is>
          <t>صرف</t>
        </is>
      </c>
      <c r="J4272" s="97" t="n"/>
      <c r="K4272" s="37">
        <f>IFERROR(VLOOKUP(E4272,'أرصدة المخزن'!$A:$H,8,0),"")</f>
        <v/>
      </c>
    </row>
    <row r="4273" ht="18" customHeight="1" s="138">
      <c r="A4273" s="97" t="n">
        <v>4267</v>
      </c>
      <c r="B4273" s="98" t="n"/>
      <c r="C4273" s="113" t="n"/>
      <c r="D4273" s="113" t="n"/>
      <c r="E4273" s="114" t="n"/>
      <c r="F4273" s="28">
        <f>IFERROR(VLOOKUP(E4273,'أرصدة المخزن'!$A:$E,3,0),"")</f>
        <v/>
      </c>
      <c r="G4273" s="29">
        <f>IFERROR(VLOOKUP(E4273,'أرصدة المخزن'!$A:$H,4,FALSE),"")</f>
        <v/>
      </c>
      <c r="H4273" s="97" t="n"/>
      <c r="I4273" s="28" t="inlineStr">
        <is>
          <t>صرف</t>
        </is>
      </c>
      <c r="J4273" s="97" t="n"/>
      <c r="K4273" s="37">
        <f>IFERROR(VLOOKUP(E4273,'أرصدة المخزن'!$A:$H,8,0),"")</f>
        <v/>
      </c>
    </row>
    <row r="4274" ht="18" customHeight="1" s="138">
      <c r="A4274" s="97" t="n">
        <v>4268</v>
      </c>
      <c r="B4274" s="98" t="n"/>
      <c r="C4274" s="113" t="n"/>
      <c r="D4274" s="113" t="n"/>
      <c r="E4274" s="114" t="n"/>
      <c r="F4274" s="28">
        <f>IFERROR(VLOOKUP(E4274,'أرصدة المخزن'!$A:$E,3,0),"")</f>
        <v/>
      </c>
      <c r="G4274" s="29">
        <f>IFERROR(VLOOKUP(E4274,'أرصدة المخزن'!$A:$H,4,FALSE),"")</f>
        <v/>
      </c>
      <c r="H4274" s="97" t="n"/>
      <c r="I4274" s="28" t="inlineStr">
        <is>
          <t>صرف</t>
        </is>
      </c>
      <c r="J4274" s="97" t="n"/>
      <c r="K4274" s="37">
        <f>IFERROR(VLOOKUP(E4274,'أرصدة المخزن'!$A:$H,8,0),"")</f>
        <v/>
      </c>
    </row>
    <row r="4275" ht="18" customHeight="1" s="138">
      <c r="A4275" s="97" t="n">
        <v>4269</v>
      </c>
      <c r="B4275" s="98" t="n"/>
      <c r="C4275" s="113" t="n"/>
      <c r="D4275" s="113" t="n"/>
      <c r="E4275" s="114" t="n"/>
      <c r="F4275" s="28">
        <f>IFERROR(VLOOKUP(E4275,'أرصدة المخزن'!$A:$E,3,0),"")</f>
        <v/>
      </c>
      <c r="G4275" s="29">
        <f>IFERROR(VLOOKUP(E4275,'أرصدة المخزن'!$A:$H,4,FALSE),"")</f>
        <v/>
      </c>
      <c r="H4275" s="97" t="n"/>
      <c r="I4275" s="28" t="inlineStr">
        <is>
          <t>صرف</t>
        </is>
      </c>
      <c r="J4275" s="97" t="n"/>
      <c r="K4275" s="37">
        <f>IFERROR(VLOOKUP(E4275,'أرصدة المخزن'!$A:$H,8,0),"")</f>
        <v/>
      </c>
    </row>
    <row r="4276" ht="18" customHeight="1" s="138">
      <c r="A4276" s="97" t="n">
        <v>4270</v>
      </c>
      <c r="B4276" s="98" t="n"/>
      <c r="C4276" s="113" t="n"/>
      <c r="D4276" s="113" t="n"/>
      <c r="E4276" s="114" t="n"/>
      <c r="F4276" s="28">
        <f>IFERROR(VLOOKUP(E4276,'أرصدة المخزن'!$A:$E,3,0),"")</f>
        <v/>
      </c>
      <c r="G4276" s="29">
        <f>IFERROR(VLOOKUP(E4276,'أرصدة المخزن'!$A:$H,4,FALSE),"")</f>
        <v/>
      </c>
      <c r="H4276" s="97" t="n"/>
      <c r="I4276" s="28" t="inlineStr">
        <is>
          <t>صرف</t>
        </is>
      </c>
      <c r="J4276" s="97" t="n"/>
      <c r="K4276" s="37">
        <f>IFERROR(VLOOKUP(E4276,'أرصدة المخزن'!$A:$H,8,0),"")</f>
        <v/>
      </c>
    </row>
    <row r="4277" ht="18" customHeight="1" s="138">
      <c r="A4277" s="97" t="n">
        <v>4271</v>
      </c>
      <c r="B4277" s="98" t="n"/>
      <c r="C4277" s="113" t="n"/>
      <c r="D4277" s="113" t="n"/>
      <c r="E4277" s="114" t="n"/>
      <c r="F4277" s="28">
        <f>IFERROR(VLOOKUP(E4277,'أرصدة المخزن'!$A:$E,3,0),"")</f>
        <v/>
      </c>
      <c r="G4277" s="29">
        <f>IFERROR(VLOOKUP(E4277,'أرصدة المخزن'!$A:$H,4,FALSE),"")</f>
        <v/>
      </c>
      <c r="H4277" s="97" t="n"/>
      <c r="I4277" s="28" t="inlineStr">
        <is>
          <t>صرف</t>
        </is>
      </c>
      <c r="J4277" s="97" t="n"/>
      <c r="K4277" s="37">
        <f>IFERROR(VLOOKUP(E4277,'أرصدة المخزن'!$A:$H,8,0),"")</f>
        <v/>
      </c>
    </row>
    <row r="4278" ht="18" customHeight="1" s="138">
      <c r="A4278" s="97" t="n">
        <v>4272</v>
      </c>
      <c r="B4278" s="98" t="n"/>
      <c r="C4278" s="113" t="n"/>
      <c r="D4278" s="113" t="n"/>
      <c r="E4278" s="114" t="n"/>
      <c r="F4278" s="28">
        <f>IFERROR(VLOOKUP(E4278,'أرصدة المخزن'!$A:$E,3,0),"")</f>
        <v/>
      </c>
      <c r="G4278" s="29">
        <f>IFERROR(VLOOKUP(E4278,'أرصدة المخزن'!$A:$H,4,FALSE),"")</f>
        <v/>
      </c>
      <c r="H4278" s="97" t="n"/>
      <c r="I4278" s="28" t="inlineStr">
        <is>
          <t>صرف</t>
        </is>
      </c>
      <c r="J4278" s="97" t="n"/>
      <c r="K4278" s="37">
        <f>IFERROR(VLOOKUP(E4278,'أرصدة المخزن'!$A:$H,8,0),"")</f>
        <v/>
      </c>
    </row>
    <row r="4279" ht="18" customHeight="1" s="138">
      <c r="A4279" s="97" t="n">
        <v>4273</v>
      </c>
      <c r="B4279" s="98" t="n"/>
      <c r="C4279" s="113" t="n"/>
      <c r="D4279" s="113" t="n"/>
      <c r="E4279" s="114" t="n"/>
      <c r="F4279" s="28">
        <f>IFERROR(VLOOKUP(E4279,'أرصدة المخزن'!$A:$E,3,0),"")</f>
        <v/>
      </c>
      <c r="G4279" s="29">
        <f>IFERROR(VLOOKUP(E4279,'أرصدة المخزن'!$A:$H,4,FALSE),"")</f>
        <v/>
      </c>
      <c r="H4279" s="97" t="n"/>
      <c r="I4279" s="28" t="inlineStr">
        <is>
          <t>صرف</t>
        </is>
      </c>
      <c r="J4279" s="97" t="n"/>
      <c r="K4279" s="37">
        <f>IFERROR(VLOOKUP(E4279,'أرصدة المخزن'!$A:$H,8,0),"")</f>
        <v/>
      </c>
    </row>
    <row r="4280" ht="18" customHeight="1" s="138">
      <c r="A4280" s="97" t="n">
        <v>4274</v>
      </c>
      <c r="B4280" s="98" t="n"/>
      <c r="C4280" s="113" t="n"/>
      <c r="D4280" s="113" t="n"/>
      <c r="E4280" s="114" t="n"/>
      <c r="F4280" s="28">
        <f>IFERROR(VLOOKUP(E4280,'أرصدة المخزن'!$A:$E,3,0),"")</f>
        <v/>
      </c>
      <c r="G4280" s="29">
        <f>IFERROR(VLOOKUP(E4280,'أرصدة المخزن'!$A:$H,4,FALSE),"")</f>
        <v/>
      </c>
      <c r="H4280" s="97" t="n"/>
      <c r="I4280" s="28" t="inlineStr">
        <is>
          <t>صرف</t>
        </is>
      </c>
      <c r="J4280" s="97" t="n"/>
      <c r="K4280" s="37">
        <f>IFERROR(VLOOKUP(E4280,'أرصدة المخزن'!$A:$H,8,0),"")</f>
        <v/>
      </c>
    </row>
    <row r="4281" ht="18" customHeight="1" s="138">
      <c r="A4281" s="97" t="n">
        <v>4275</v>
      </c>
      <c r="B4281" s="98" t="n"/>
      <c r="C4281" s="113" t="n"/>
      <c r="D4281" s="113" t="n"/>
      <c r="E4281" s="114" t="n"/>
      <c r="F4281" s="28">
        <f>IFERROR(VLOOKUP(E4281,'أرصدة المخزن'!$A:$E,3,0),"")</f>
        <v/>
      </c>
      <c r="G4281" s="29">
        <f>IFERROR(VLOOKUP(E4281,'أرصدة المخزن'!$A:$H,4,FALSE),"")</f>
        <v/>
      </c>
      <c r="H4281" s="97" t="n"/>
      <c r="I4281" s="28" t="inlineStr">
        <is>
          <t>صرف</t>
        </is>
      </c>
      <c r="J4281" s="97" t="n"/>
      <c r="K4281" s="37">
        <f>IFERROR(VLOOKUP(E4281,'أرصدة المخزن'!$A:$H,8,0),"")</f>
        <v/>
      </c>
    </row>
    <row r="4282" ht="18" customHeight="1" s="138">
      <c r="A4282" s="97" t="n">
        <v>4276</v>
      </c>
      <c r="B4282" s="98" t="n"/>
      <c r="C4282" s="113" t="n"/>
      <c r="D4282" s="113" t="n"/>
      <c r="E4282" s="114" t="n"/>
      <c r="F4282" s="28">
        <f>IFERROR(VLOOKUP(E4282,'أرصدة المخزن'!$A:$E,3,0),"")</f>
        <v/>
      </c>
      <c r="G4282" s="29">
        <f>IFERROR(VLOOKUP(E4282,'أرصدة المخزن'!$A:$H,4,FALSE),"")</f>
        <v/>
      </c>
      <c r="H4282" s="97" t="n"/>
      <c r="I4282" s="28" t="inlineStr">
        <is>
          <t>صرف</t>
        </is>
      </c>
      <c r="J4282" s="97" t="n"/>
      <c r="K4282" s="37">
        <f>IFERROR(VLOOKUP(E4282,'أرصدة المخزن'!$A:$H,8,0),"")</f>
        <v/>
      </c>
    </row>
    <row r="4283" ht="18" customHeight="1" s="138">
      <c r="A4283" s="97" t="n">
        <v>4277</v>
      </c>
      <c r="B4283" s="98" t="n"/>
      <c r="C4283" s="113" t="n"/>
      <c r="D4283" s="113" t="n"/>
      <c r="E4283" s="114" t="n"/>
      <c r="F4283" s="28">
        <f>IFERROR(VLOOKUP(E4283,'أرصدة المخزن'!$A:$E,3,0),"")</f>
        <v/>
      </c>
      <c r="G4283" s="29">
        <f>IFERROR(VLOOKUP(E4283,'أرصدة المخزن'!$A:$H,4,FALSE),"")</f>
        <v/>
      </c>
      <c r="H4283" s="97" t="n"/>
      <c r="I4283" s="28" t="inlineStr">
        <is>
          <t>صرف</t>
        </is>
      </c>
      <c r="J4283" s="97" t="n"/>
      <c r="K4283" s="37">
        <f>IFERROR(VLOOKUP(E4283,'أرصدة المخزن'!$A:$H,8,0),"")</f>
        <v/>
      </c>
    </row>
    <row r="4284" ht="18" customHeight="1" s="138">
      <c r="A4284" s="97" t="n">
        <v>4278</v>
      </c>
      <c r="B4284" s="98" t="n"/>
      <c r="C4284" s="113" t="n"/>
      <c r="D4284" s="113" t="n"/>
      <c r="E4284" s="114" t="n"/>
      <c r="F4284" s="28">
        <f>IFERROR(VLOOKUP(E4284,'أرصدة المخزن'!$A:$E,3,0),"")</f>
        <v/>
      </c>
      <c r="G4284" s="29">
        <f>IFERROR(VLOOKUP(E4284,'أرصدة المخزن'!$A:$H,4,FALSE),"")</f>
        <v/>
      </c>
      <c r="H4284" s="97" t="n"/>
      <c r="I4284" s="28" t="inlineStr">
        <is>
          <t>صرف</t>
        </is>
      </c>
      <c r="J4284" s="97" t="n"/>
      <c r="K4284" s="37">
        <f>IFERROR(VLOOKUP(E4284,'أرصدة المخزن'!$A:$H,8,0),"")</f>
        <v/>
      </c>
    </row>
    <row r="4285" ht="18" customHeight="1" s="138">
      <c r="A4285" s="97" t="n">
        <v>4279</v>
      </c>
      <c r="B4285" s="98" t="n"/>
      <c r="C4285" s="113" t="n"/>
      <c r="D4285" s="113" t="n"/>
      <c r="E4285" s="114" t="n"/>
      <c r="F4285" s="28">
        <f>IFERROR(VLOOKUP(E4285,'أرصدة المخزن'!$A:$E,3,0),"")</f>
        <v/>
      </c>
      <c r="G4285" s="29">
        <f>IFERROR(VLOOKUP(E4285,'أرصدة المخزن'!$A:$H,4,FALSE),"")</f>
        <v/>
      </c>
      <c r="H4285" s="97" t="n"/>
      <c r="I4285" s="28" t="inlineStr">
        <is>
          <t>صرف</t>
        </is>
      </c>
      <c r="J4285" s="97" t="n"/>
      <c r="K4285" s="37">
        <f>IFERROR(VLOOKUP(E4285,'أرصدة المخزن'!$A:$H,8,0),"")</f>
        <v/>
      </c>
    </row>
    <row r="4286" ht="18" customHeight="1" s="138">
      <c r="A4286" s="97" t="n">
        <v>4280</v>
      </c>
      <c r="B4286" s="98" t="n"/>
      <c r="C4286" s="113" t="n"/>
      <c r="D4286" s="113" t="n"/>
      <c r="E4286" s="114" t="n"/>
      <c r="F4286" s="28">
        <f>IFERROR(VLOOKUP(E4286,'أرصدة المخزن'!$A:$E,3,0),"")</f>
        <v/>
      </c>
      <c r="G4286" s="29">
        <f>IFERROR(VLOOKUP(E4286,'أرصدة المخزن'!$A:$H,4,FALSE),"")</f>
        <v/>
      </c>
      <c r="H4286" s="97" t="n"/>
      <c r="I4286" s="28" t="inlineStr">
        <is>
          <t>صرف</t>
        </is>
      </c>
      <c r="J4286" s="97" t="n"/>
      <c r="K4286" s="37">
        <f>IFERROR(VLOOKUP(E4286,'أرصدة المخزن'!$A:$H,8,0),"")</f>
        <v/>
      </c>
    </row>
    <row r="4287" ht="18" customHeight="1" s="138">
      <c r="A4287" s="97" t="n">
        <v>4281</v>
      </c>
      <c r="B4287" s="98" t="n"/>
      <c r="C4287" s="113" t="n"/>
      <c r="D4287" s="113" t="n"/>
      <c r="E4287" s="114" t="n"/>
      <c r="F4287" s="28">
        <f>IFERROR(VLOOKUP(E4287,'أرصدة المخزن'!$A:$E,3,0),"")</f>
        <v/>
      </c>
      <c r="G4287" s="29">
        <f>IFERROR(VLOOKUP(E4287,'أرصدة المخزن'!$A:$H,4,FALSE),"")</f>
        <v/>
      </c>
      <c r="H4287" s="97" t="n"/>
      <c r="I4287" s="28" t="inlineStr">
        <is>
          <t>صرف</t>
        </is>
      </c>
      <c r="J4287" s="97" t="n"/>
      <c r="K4287" s="37">
        <f>IFERROR(VLOOKUP(E4287,'أرصدة المخزن'!$A:$H,8,0),"")</f>
        <v/>
      </c>
    </row>
    <row r="4288" ht="18" customHeight="1" s="138">
      <c r="A4288" s="97" t="n">
        <v>4282</v>
      </c>
      <c r="B4288" s="98" t="n"/>
      <c r="C4288" s="113" t="n"/>
      <c r="D4288" s="113" t="n"/>
      <c r="E4288" s="114" t="n"/>
      <c r="F4288" s="28">
        <f>IFERROR(VLOOKUP(E4288,'أرصدة المخزن'!$A:$E,3,0),"")</f>
        <v/>
      </c>
      <c r="G4288" s="29">
        <f>IFERROR(VLOOKUP(E4288,'أرصدة المخزن'!$A:$H,4,FALSE),"")</f>
        <v/>
      </c>
      <c r="H4288" s="97" t="n"/>
      <c r="I4288" s="28" t="inlineStr">
        <is>
          <t>صرف</t>
        </is>
      </c>
      <c r="J4288" s="97" t="n"/>
      <c r="K4288" s="37">
        <f>IFERROR(VLOOKUP(E4288,'أرصدة المخزن'!$A:$H,8,0),"")</f>
        <v/>
      </c>
    </row>
    <row r="4289" ht="18" customHeight="1" s="138">
      <c r="A4289" s="97" t="n">
        <v>4283</v>
      </c>
      <c r="B4289" s="98" t="n"/>
      <c r="C4289" s="113" t="n"/>
      <c r="D4289" s="113" t="n"/>
      <c r="E4289" s="114" t="n"/>
      <c r="F4289" s="28">
        <f>IFERROR(VLOOKUP(E4289,'أرصدة المخزن'!$A:$E,3,0),"")</f>
        <v/>
      </c>
      <c r="G4289" s="29">
        <f>IFERROR(VLOOKUP(E4289,'أرصدة المخزن'!$A:$H,4,FALSE),"")</f>
        <v/>
      </c>
      <c r="H4289" s="97" t="n"/>
      <c r="I4289" s="28" t="inlineStr">
        <is>
          <t>صرف</t>
        </is>
      </c>
      <c r="J4289" s="97" t="n"/>
      <c r="K4289" s="37">
        <f>IFERROR(VLOOKUP(E4289,'أرصدة المخزن'!$A:$H,8,0),"")</f>
        <v/>
      </c>
    </row>
    <row r="4290" ht="18" customHeight="1" s="138">
      <c r="A4290" s="97" t="n">
        <v>4284</v>
      </c>
      <c r="B4290" s="98" t="n"/>
      <c r="C4290" s="113" t="n"/>
      <c r="D4290" s="113" t="n"/>
      <c r="E4290" s="114" t="n"/>
      <c r="F4290" s="28">
        <f>IFERROR(VLOOKUP(E4290,'أرصدة المخزن'!$A:$E,3,0),"")</f>
        <v/>
      </c>
      <c r="G4290" s="29">
        <f>IFERROR(VLOOKUP(E4290,'أرصدة المخزن'!$A:$H,4,FALSE),"")</f>
        <v/>
      </c>
      <c r="H4290" s="97" t="n"/>
      <c r="I4290" s="28" t="inlineStr">
        <is>
          <t>صرف</t>
        </is>
      </c>
      <c r="J4290" s="97" t="n"/>
      <c r="K4290" s="37">
        <f>IFERROR(VLOOKUP(E4290,'أرصدة المخزن'!$A:$H,8,0),"")</f>
        <v/>
      </c>
    </row>
    <row r="4291" ht="18" customHeight="1" s="138">
      <c r="A4291" s="97" t="n">
        <v>4285</v>
      </c>
      <c r="B4291" s="98" t="n"/>
      <c r="C4291" s="113" t="n"/>
      <c r="D4291" s="113" t="n"/>
      <c r="E4291" s="114" t="n"/>
      <c r="F4291" s="28">
        <f>IFERROR(VLOOKUP(E4291,'أرصدة المخزن'!$A:$E,3,0),"")</f>
        <v/>
      </c>
      <c r="G4291" s="29">
        <f>IFERROR(VLOOKUP(E4291,'أرصدة المخزن'!$A:$H,4,FALSE),"")</f>
        <v/>
      </c>
      <c r="H4291" s="97" t="n"/>
      <c r="I4291" s="28" t="inlineStr">
        <is>
          <t>صرف</t>
        </is>
      </c>
      <c r="J4291" s="97" t="n"/>
      <c r="K4291" s="37">
        <f>IFERROR(VLOOKUP(E4291,'أرصدة المخزن'!$A:$H,8,0),"")</f>
        <v/>
      </c>
    </row>
    <row r="4292" ht="18" customHeight="1" s="138">
      <c r="A4292" s="97" t="n">
        <v>4286</v>
      </c>
      <c r="B4292" s="98" t="n"/>
      <c r="C4292" s="113" t="n"/>
      <c r="D4292" s="113" t="n"/>
      <c r="E4292" s="114" t="n"/>
      <c r="F4292" s="28">
        <f>IFERROR(VLOOKUP(E4292,'أرصدة المخزن'!$A:$E,3,0),"")</f>
        <v/>
      </c>
      <c r="G4292" s="29">
        <f>IFERROR(VLOOKUP(E4292,'أرصدة المخزن'!$A:$H,4,FALSE),"")</f>
        <v/>
      </c>
      <c r="H4292" s="97" t="n"/>
      <c r="I4292" s="28" t="inlineStr">
        <is>
          <t>صرف</t>
        </is>
      </c>
      <c r="J4292" s="97" t="n"/>
      <c r="K4292" s="37">
        <f>IFERROR(VLOOKUP(E4292,'أرصدة المخزن'!$A:$H,8,0),"")</f>
        <v/>
      </c>
    </row>
    <row r="4293" ht="18" customHeight="1" s="138">
      <c r="A4293" s="97" t="n">
        <v>4287</v>
      </c>
      <c r="B4293" s="98" t="n"/>
      <c r="C4293" s="113" t="n"/>
      <c r="D4293" s="113" t="n"/>
      <c r="E4293" s="114" t="n"/>
      <c r="F4293" s="28">
        <f>IFERROR(VLOOKUP(E4293,'أرصدة المخزن'!$A:$E,3,0),"")</f>
        <v/>
      </c>
      <c r="G4293" s="29">
        <f>IFERROR(VLOOKUP(E4293,'أرصدة المخزن'!$A:$H,4,FALSE),"")</f>
        <v/>
      </c>
      <c r="H4293" s="97" t="n"/>
      <c r="I4293" s="28" t="inlineStr">
        <is>
          <t>صرف</t>
        </is>
      </c>
      <c r="J4293" s="97" t="n"/>
      <c r="K4293" s="37">
        <f>IFERROR(VLOOKUP(E4293,'أرصدة المخزن'!$A:$H,8,0),"")</f>
        <v/>
      </c>
    </row>
    <row r="4294" ht="18" customHeight="1" s="138">
      <c r="A4294" s="97" t="n">
        <v>4288</v>
      </c>
      <c r="B4294" s="98" t="n"/>
      <c r="C4294" s="113" t="n"/>
      <c r="D4294" s="113" t="n"/>
      <c r="E4294" s="114" t="n"/>
      <c r="F4294" s="28">
        <f>IFERROR(VLOOKUP(E4294,'أرصدة المخزن'!$A:$E,3,0),"")</f>
        <v/>
      </c>
      <c r="G4294" s="29">
        <f>IFERROR(VLOOKUP(E4294,'أرصدة المخزن'!$A:$H,4,FALSE),"")</f>
        <v/>
      </c>
      <c r="H4294" s="97" t="n"/>
      <c r="I4294" s="28" t="inlineStr">
        <is>
          <t>صرف</t>
        </is>
      </c>
      <c r="J4294" s="97" t="n"/>
      <c r="K4294" s="37">
        <f>IFERROR(VLOOKUP(E4294,'أرصدة المخزن'!$A:$H,8,0),"")</f>
        <v/>
      </c>
    </row>
    <row r="4295" ht="18" customHeight="1" s="138">
      <c r="A4295" s="97" t="n">
        <v>4289</v>
      </c>
      <c r="B4295" s="98" t="n"/>
      <c r="C4295" s="113" t="n"/>
      <c r="D4295" s="113" t="n"/>
      <c r="E4295" s="114" t="n"/>
      <c r="F4295" s="28">
        <f>IFERROR(VLOOKUP(E4295,'أرصدة المخزن'!$A:$E,3,0),"")</f>
        <v/>
      </c>
      <c r="G4295" s="29">
        <f>IFERROR(VLOOKUP(E4295,'أرصدة المخزن'!$A:$H,4,FALSE),"")</f>
        <v/>
      </c>
      <c r="H4295" s="97" t="n"/>
      <c r="I4295" s="28" t="inlineStr">
        <is>
          <t>صرف</t>
        </is>
      </c>
      <c r="J4295" s="97" t="n"/>
      <c r="K4295" s="37">
        <f>IFERROR(VLOOKUP(E4295,'أرصدة المخزن'!$A:$H,8,0),"")</f>
        <v/>
      </c>
    </row>
    <row r="4296" ht="18" customHeight="1" s="138">
      <c r="A4296" s="97" t="n">
        <v>4290</v>
      </c>
      <c r="B4296" s="98" t="n"/>
      <c r="C4296" s="113" t="n"/>
      <c r="D4296" s="113" t="n"/>
      <c r="E4296" s="114" t="n"/>
      <c r="F4296" s="28">
        <f>IFERROR(VLOOKUP(E4296,'أرصدة المخزن'!$A:$E,3,0),"")</f>
        <v/>
      </c>
      <c r="G4296" s="29">
        <f>IFERROR(VLOOKUP(E4296,'أرصدة المخزن'!$A:$H,4,FALSE),"")</f>
        <v/>
      </c>
      <c r="H4296" s="97" t="n"/>
      <c r="I4296" s="28" t="inlineStr">
        <is>
          <t>صرف</t>
        </is>
      </c>
      <c r="J4296" s="97" t="n"/>
      <c r="K4296" s="37">
        <f>IFERROR(VLOOKUP(E4296,'أرصدة المخزن'!$A:$H,8,0),"")</f>
        <v/>
      </c>
    </row>
    <row r="4297" ht="18" customHeight="1" s="138">
      <c r="A4297" s="97" t="n">
        <v>4291</v>
      </c>
      <c r="B4297" s="98" t="n"/>
      <c r="C4297" s="113" t="n"/>
      <c r="D4297" s="113" t="n"/>
      <c r="E4297" s="114" t="n"/>
      <c r="F4297" s="28">
        <f>IFERROR(VLOOKUP(E4297,'أرصدة المخزن'!$A:$E,3,0),"")</f>
        <v/>
      </c>
      <c r="G4297" s="29">
        <f>IFERROR(VLOOKUP(E4297,'أرصدة المخزن'!$A:$H,4,FALSE),"")</f>
        <v/>
      </c>
      <c r="H4297" s="97" t="n"/>
      <c r="I4297" s="28" t="inlineStr">
        <is>
          <t>صرف</t>
        </is>
      </c>
      <c r="J4297" s="97" t="n"/>
      <c r="K4297" s="37">
        <f>IFERROR(VLOOKUP(E4297,'أرصدة المخزن'!$A:$H,8,0),"")</f>
        <v/>
      </c>
    </row>
    <row r="4298" ht="18" customHeight="1" s="138">
      <c r="A4298" s="97" t="n">
        <v>4292</v>
      </c>
      <c r="B4298" s="98" t="n"/>
      <c r="C4298" s="113" t="n"/>
      <c r="D4298" s="113" t="n"/>
      <c r="E4298" s="114" t="n"/>
      <c r="F4298" s="28">
        <f>IFERROR(VLOOKUP(E4298,'أرصدة المخزن'!$A:$E,3,0),"")</f>
        <v/>
      </c>
      <c r="G4298" s="29">
        <f>IFERROR(VLOOKUP(E4298,'أرصدة المخزن'!$A:$H,4,FALSE),"")</f>
        <v/>
      </c>
      <c r="H4298" s="97" t="n"/>
      <c r="I4298" s="28" t="inlineStr">
        <is>
          <t>صرف</t>
        </is>
      </c>
      <c r="J4298" s="97" t="n"/>
      <c r="K4298" s="37">
        <f>IFERROR(VLOOKUP(E4298,'أرصدة المخزن'!$A:$H,8,0),"")</f>
        <v/>
      </c>
    </row>
    <row r="4299" ht="18" customHeight="1" s="138">
      <c r="A4299" s="97" t="n">
        <v>4293</v>
      </c>
      <c r="B4299" s="98" t="n"/>
      <c r="C4299" s="113" t="n"/>
      <c r="D4299" s="113" t="n"/>
      <c r="E4299" s="114" t="n"/>
      <c r="F4299" s="28">
        <f>IFERROR(VLOOKUP(E4299,'أرصدة المخزن'!$A:$E,3,0),"")</f>
        <v/>
      </c>
      <c r="G4299" s="29">
        <f>IFERROR(VLOOKUP(E4299,'أرصدة المخزن'!$A:$H,4,FALSE),"")</f>
        <v/>
      </c>
      <c r="H4299" s="97" t="n"/>
      <c r="I4299" s="28" t="inlineStr">
        <is>
          <t>صرف</t>
        </is>
      </c>
      <c r="J4299" s="97" t="n"/>
      <c r="K4299" s="37">
        <f>IFERROR(VLOOKUP(E4299,'أرصدة المخزن'!$A:$H,8,0),"")</f>
        <v/>
      </c>
    </row>
    <row r="4300" ht="18" customHeight="1" s="138">
      <c r="A4300" s="97" t="n">
        <v>4294</v>
      </c>
      <c r="B4300" s="98" t="n"/>
      <c r="C4300" s="113" t="n"/>
      <c r="D4300" s="113" t="n"/>
      <c r="E4300" s="114" t="n"/>
      <c r="F4300" s="28">
        <f>IFERROR(VLOOKUP(E4300,'أرصدة المخزن'!$A:$E,3,0),"")</f>
        <v/>
      </c>
      <c r="G4300" s="29">
        <f>IFERROR(VLOOKUP(E4300,'أرصدة المخزن'!$A:$H,4,FALSE),"")</f>
        <v/>
      </c>
      <c r="H4300" s="97" t="n"/>
      <c r="I4300" s="28" t="inlineStr">
        <is>
          <t>صرف</t>
        </is>
      </c>
      <c r="J4300" s="97" t="n"/>
      <c r="K4300" s="37">
        <f>IFERROR(VLOOKUP(E4300,'أرصدة المخزن'!$A:$H,8,0),"")</f>
        <v/>
      </c>
    </row>
    <row r="4301" ht="18" customHeight="1" s="138">
      <c r="A4301" s="97" t="n">
        <v>4295</v>
      </c>
      <c r="B4301" s="98" t="n"/>
      <c r="C4301" s="113" t="n"/>
      <c r="D4301" s="113" t="n"/>
      <c r="E4301" s="114" t="n"/>
      <c r="F4301" s="28">
        <f>IFERROR(VLOOKUP(E4301,'أرصدة المخزن'!$A:$E,3,0),"")</f>
        <v/>
      </c>
      <c r="G4301" s="29">
        <f>IFERROR(VLOOKUP(E4301,'أرصدة المخزن'!$A:$H,4,FALSE),"")</f>
        <v/>
      </c>
      <c r="H4301" s="97" t="n"/>
      <c r="I4301" s="28" t="inlineStr">
        <is>
          <t>صرف</t>
        </is>
      </c>
      <c r="J4301" s="97" t="n"/>
      <c r="K4301" s="37">
        <f>IFERROR(VLOOKUP(E4301,'أرصدة المخزن'!$A:$H,8,0),"")</f>
        <v/>
      </c>
    </row>
    <row r="4302" ht="18" customHeight="1" s="138">
      <c r="A4302" s="97" t="n">
        <v>4296</v>
      </c>
      <c r="B4302" s="98" t="n"/>
      <c r="C4302" s="113" t="n"/>
      <c r="D4302" s="113" t="n"/>
      <c r="E4302" s="114" t="n"/>
      <c r="F4302" s="28">
        <f>IFERROR(VLOOKUP(E4302,'أرصدة المخزن'!$A:$E,3,0),"")</f>
        <v/>
      </c>
      <c r="G4302" s="29">
        <f>IFERROR(VLOOKUP(E4302,'أرصدة المخزن'!$A:$H,4,FALSE),"")</f>
        <v/>
      </c>
      <c r="H4302" s="97" t="n"/>
      <c r="I4302" s="28" t="inlineStr">
        <is>
          <t>صرف</t>
        </is>
      </c>
      <c r="J4302" s="97" t="n"/>
      <c r="K4302" s="37">
        <f>IFERROR(VLOOKUP(E4302,'أرصدة المخزن'!$A:$H,8,0),"")</f>
        <v/>
      </c>
    </row>
    <row r="4303" ht="18" customHeight="1" s="138">
      <c r="A4303" s="97" t="n">
        <v>4297</v>
      </c>
      <c r="B4303" s="98" t="n"/>
      <c r="C4303" s="113" t="n"/>
      <c r="D4303" s="113" t="n"/>
      <c r="E4303" s="114" t="n"/>
      <c r="F4303" s="28">
        <f>IFERROR(VLOOKUP(E4303,'أرصدة المخزن'!$A:$E,3,0),"")</f>
        <v/>
      </c>
      <c r="G4303" s="29">
        <f>IFERROR(VLOOKUP(E4303,'أرصدة المخزن'!$A:$H,4,FALSE),"")</f>
        <v/>
      </c>
      <c r="H4303" s="97" t="n"/>
      <c r="I4303" s="28" t="inlineStr">
        <is>
          <t>صرف</t>
        </is>
      </c>
      <c r="J4303" s="97" t="n"/>
      <c r="K4303" s="37">
        <f>IFERROR(VLOOKUP(E4303,'أرصدة المخزن'!$A:$H,8,0),"")</f>
        <v/>
      </c>
    </row>
    <row r="4304" ht="18" customHeight="1" s="138">
      <c r="A4304" s="97" t="n">
        <v>4298</v>
      </c>
      <c r="B4304" s="98" t="n"/>
      <c r="C4304" s="113" t="n"/>
      <c r="D4304" s="113" t="n"/>
      <c r="E4304" s="114" t="n"/>
      <c r="F4304" s="28">
        <f>IFERROR(VLOOKUP(E4304,'أرصدة المخزن'!$A:$E,3,0),"")</f>
        <v/>
      </c>
      <c r="G4304" s="29">
        <f>IFERROR(VLOOKUP(E4304,'أرصدة المخزن'!$A:$H,4,FALSE),"")</f>
        <v/>
      </c>
      <c r="H4304" s="97" t="n"/>
      <c r="I4304" s="28" t="inlineStr">
        <is>
          <t>صرف</t>
        </is>
      </c>
      <c r="J4304" s="97" t="n"/>
      <c r="K4304" s="37">
        <f>IFERROR(VLOOKUP(E4304,'أرصدة المخزن'!$A:$H,8,0),"")</f>
        <v/>
      </c>
    </row>
    <row r="4305" ht="18" customHeight="1" s="138">
      <c r="A4305" s="97" t="n">
        <v>4299</v>
      </c>
      <c r="B4305" s="98" t="n"/>
      <c r="C4305" s="113" t="n"/>
      <c r="D4305" s="113" t="n"/>
      <c r="E4305" s="114" t="n"/>
      <c r="F4305" s="28">
        <f>IFERROR(VLOOKUP(E4305,'أرصدة المخزن'!$A:$E,3,0),"")</f>
        <v/>
      </c>
      <c r="G4305" s="29">
        <f>IFERROR(VLOOKUP(E4305,'أرصدة المخزن'!$A:$H,4,FALSE),"")</f>
        <v/>
      </c>
      <c r="H4305" s="97" t="n"/>
      <c r="I4305" s="28" t="inlineStr">
        <is>
          <t>صرف</t>
        </is>
      </c>
      <c r="J4305" s="97" t="n"/>
      <c r="K4305" s="37">
        <f>IFERROR(VLOOKUP(E4305,'أرصدة المخزن'!$A:$H,8,0),"")</f>
        <v/>
      </c>
    </row>
    <row r="4306" ht="18" customHeight="1" s="138">
      <c r="A4306" s="97" t="n">
        <v>4300</v>
      </c>
      <c r="B4306" s="98" t="n"/>
      <c r="C4306" s="113" t="n"/>
      <c r="D4306" s="113" t="n"/>
      <c r="E4306" s="114" t="n"/>
      <c r="F4306" s="28">
        <f>IFERROR(VLOOKUP(E4306,'أرصدة المخزن'!$A:$E,3,0),"")</f>
        <v/>
      </c>
      <c r="G4306" s="29">
        <f>IFERROR(VLOOKUP(E4306,'أرصدة المخزن'!$A:$H,4,FALSE),"")</f>
        <v/>
      </c>
      <c r="H4306" s="97" t="n"/>
      <c r="I4306" s="28" t="inlineStr">
        <is>
          <t>صرف</t>
        </is>
      </c>
      <c r="J4306" s="97" t="n"/>
      <c r="K4306" s="37">
        <f>IFERROR(VLOOKUP(E4306,'أرصدة المخزن'!$A:$H,8,0),"")</f>
        <v/>
      </c>
    </row>
    <row r="4307" ht="18" customHeight="1" s="138">
      <c r="A4307" s="97" t="n">
        <v>4301</v>
      </c>
      <c r="B4307" s="98" t="n"/>
      <c r="C4307" s="113" t="n"/>
      <c r="D4307" s="113" t="n"/>
      <c r="E4307" s="114" t="n"/>
      <c r="F4307" s="28">
        <f>IFERROR(VLOOKUP(E4307,'أرصدة المخزن'!$A:$E,3,0),"")</f>
        <v/>
      </c>
      <c r="G4307" s="29">
        <f>IFERROR(VLOOKUP(E4307,'أرصدة المخزن'!$A:$H,4,FALSE),"")</f>
        <v/>
      </c>
      <c r="H4307" s="97" t="n"/>
      <c r="I4307" s="28" t="inlineStr">
        <is>
          <t>صرف</t>
        </is>
      </c>
      <c r="J4307" s="97" t="n"/>
      <c r="K4307" s="37">
        <f>IFERROR(VLOOKUP(E4307,'أرصدة المخزن'!$A:$H,8,0),"")</f>
        <v/>
      </c>
    </row>
    <row r="4308" ht="18" customHeight="1" s="138">
      <c r="A4308" s="97" t="n">
        <v>4302</v>
      </c>
      <c r="B4308" s="98" t="n"/>
      <c r="C4308" s="113" t="n"/>
      <c r="D4308" s="113" t="n"/>
      <c r="E4308" s="114" t="n"/>
      <c r="F4308" s="28">
        <f>IFERROR(VLOOKUP(E4308,'أرصدة المخزن'!$A:$E,3,0),"")</f>
        <v/>
      </c>
      <c r="G4308" s="29">
        <f>IFERROR(VLOOKUP(E4308,'أرصدة المخزن'!$A:$H,4,FALSE),"")</f>
        <v/>
      </c>
      <c r="H4308" s="97" t="n"/>
      <c r="I4308" s="28" t="inlineStr">
        <is>
          <t>صرف</t>
        </is>
      </c>
      <c r="J4308" s="97" t="n"/>
      <c r="K4308" s="37">
        <f>IFERROR(VLOOKUP(E4308,'أرصدة المخزن'!$A:$H,8,0),"")</f>
        <v/>
      </c>
    </row>
    <row r="4309" ht="18" customHeight="1" s="138">
      <c r="A4309" s="97" t="n">
        <v>4303</v>
      </c>
      <c r="B4309" s="98" t="n"/>
      <c r="C4309" s="113" t="n"/>
      <c r="D4309" s="113" t="n"/>
      <c r="E4309" s="114" t="n"/>
      <c r="F4309" s="28">
        <f>IFERROR(VLOOKUP(E4309,'أرصدة المخزن'!$A:$E,3,0),"")</f>
        <v/>
      </c>
      <c r="G4309" s="29">
        <f>IFERROR(VLOOKUP(E4309,'أرصدة المخزن'!$A:$H,4,FALSE),"")</f>
        <v/>
      </c>
      <c r="H4309" s="97" t="n"/>
      <c r="I4309" s="28" t="inlineStr">
        <is>
          <t>صرف</t>
        </is>
      </c>
      <c r="J4309" s="97" t="n"/>
      <c r="K4309" s="37">
        <f>IFERROR(VLOOKUP(E4309,'أرصدة المخزن'!$A:$H,8,0),"")</f>
        <v/>
      </c>
    </row>
    <row r="4310" ht="18" customHeight="1" s="138">
      <c r="A4310" s="97" t="n">
        <v>4304</v>
      </c>
      <c r="B4310" s="98" t="n"/>
      <c r="C4310" s="113" t="n"/>
      <c r="D4310" s="113" t="n"/>
      <c r="E4310" s="114" t="n"/>
      <c r="F4310" s="28">
        <f>IFERROR(VLOOKUP(E4310,'أرصدة المخزن'!$A:$E,3,0),"")</f>
        <v/>
      </c>
      <c r="G4310" s="29">
        <f>IFERROR(VLOOKUP(E4310,'أرصدة المخزن'!$A:$H,4,FALSE),"")</f>
        <v/>
      </c>
      <c r="H4310" s="97" t="n"/>
      <c r="I4310" s="28" t="inlineStr">
        <is>
          <t>صرف</t>
        </is>
      </c>
      <c r="J4310" s="97" t="n"/>
      <c r="K4310" s="37">
        <f>IFERROR(VLOOKUP(E4310,'أرصدة المخزن'!$A:$H,8,0),"")</f>
        <v/>
      </c>
    </row>
    <row r="4311" ht="18" customHeight="1" s="138">
      <c r="A4311" s="97" t="n">
        <v>4305</v>
      </c>
      <c r="B4311" s="98" t="n"/>
      <c r="C4311" s="113" t="n"/>
      <c r="D4311" s="113" t="n"/>
      <c r="E4311" s="114" t="n"/>
      <c r="F4311" s="28">
        <f>IFERROR(VLOOKUP(E4311,'أرصدة المخزن'!$A:$E,3,0),"")</f>
        <v/>
      </c>
      <c r="G4311" s="29">
        <f>IFERROR(VLOOKUP(E4311,'أرصدة المخزن'!$A:$H,4,FALSE),"")</f>
        <v/>
      </c>
      <c r="H4311" s="97" t="n"/>
      <c r="I4311" s="28" t="inlineStr">
        <is>
          <t>صرف</t>
        </is>
      </c>
      <c r="J4311" s="97" t="n"/>
      <c r="K4311" s="37">
        <f>IFERROR(VLOOKUP(E4311,'أرصدة المخزن'!$A:$H,8,0),"")</f>
        <v/>
      </c>
    </row>
    <row r="4312" ht="18" customHeight="1" s="138">
      <c r="A4312" s="97" t="n">
        <v>4306</v>
      </c>
      <c r="B4312" s="98" t="n"/>
      <c r="C4312" s="113" t="n"/>
      <c r="D4312" s="113" t="n"/>
      <c r="E4312" s="114" t="n"/>
      <c r="F4312" s="28">
        <f>IFERROR(VLOOKUP(E4312,'أرصدة المخزن'!$A:$E,3,0),"")</f>
        <v/>
      </c>
      <c r="G4312" s="29">
        <f>IFERROR(VLOOKUP(E4312,'أرصدة المخزن'!$A:$H,4,FALSE),"")</f>
        <v/>
      </c>
      <c r="H4312" s="97" t="n"/>
      <c r="I4312" s="28" t="inlineStr">
        <is>
          <t>صرف</t>
        </is>
      </c>
      <c r="J4312" s="97" t="n"/>
      <c r="K4312" s="37">
        <f>IFERROR(VLOOKUP(E4312,'أرصدة المخزن'!$A:$H,8,0),"")</f>
        <v/>
      </c>
    </row>
    <row r="4313" ht="18" customHeight="1" s="138">
      <c r="A4313" s="97" t="n">
        <v>4307</v>
      </c>
      <c r="B4313" s="98" t="n"/>
      <c r="C4313" s="113" t="n"/>
      <c r="D4313" s="113" t="n"/>
      <c r="E4313" s="114" t="n"/>
      <c r="F4313" s="28">
        <f>IFERROR(VLOOKUP(E4313,'أرصدة المخزن'!$A:$E,3,0),"")</f>
        <v/>
      </c>
      <c r="G4313" s="29">
        <f>IFERROR(VLOOKUP(E4313,'أرصدة المخزن'!$A:$H,4,FALSE),"")</f>
        <v/>
      </c>
      <c r="H4313" s="97" t="n"/>
      <c r="I4313" s="28" t="inlineStr">
        <is>
          <t>صرف</t>
        </is>
      </c>
      <c r="J4313" s="97" t="n"/>
      <c r="K4313" s="37">
        <f>IFERROR(VLOOKUP(E4313,'أرصدة المخزن'!$A:$H,8,0),"")</f>
        <v/>
      </c>
    </row>
    <row r="4314" ht="18" customHeight="1" s="138">
      <c r="A4314" s="97" t="n">
        <v>4308</v>
      </c>
      <c r="B4314" s="98" t="n"/>
      <c r="C4314" s="113" t="n"/>
      <c r="D4314" s="113" t="n"/>
      <c r="E4314" s="114" t="n"/>
      <c r="F4314" s="28">
        <f>IFERROR(VLOOKUP(E4314,'أرصدة المخزن'!$A:$E,3,0),"")</f>
        <v/>
      </c>
      <c r="G4314" s="29">
        <f>IFERROR(VLOOKUP(E4314,'أرصدة المخزن'!$A:$H,4,FALSE),"")</f>
        <v/>
      </c>
      <c r="H4314" s="97" t="n"/>
      <c r="I4314" s="28" t="inlineStr">
        <is>
          <t>صرف</t>
        </is>
      </c>
      <c r="J4314" s="97" t="n"/>
      <c r="K4314" s="37">
        <f>IFERROR(VLOOKUP(E4314,'أرصدة المخزن'!$A:$H,8,0),"")</f>
        <v/>
      </c>
    </row>
    <row r="4315" ht="18" customHeight="1" s="138">
      <c r="A4315" s="97" t="n">
        <v>4309</v>
      </c>
      <c r="B4315" s="98" t="n"/>
      <c r="C4315" s="113" t="n"/>
      <c r="D4315" s="113" t="n"/>
      <c r="E4315" s="114" t="n"/>
      <c r="F4315" s="28">
        <f>IFERROR(VLOOKUP(E4315,'أرصدة المخزن'!$A:$E,3,0),"")</f>
        <v/>
      </c>
      <c r="G4315" s="29">
        <f>IFERROR(VLOOKUP(E4315,'أرصدة المخزن'!$A:$H,4,FALSE),"")</f>
        <v/>
      </c>
      <c r="H4315" s="97" t="n"/>
      <c r="I4315" s="28" t="inlineStr">
        <is>
          <t>صرف</t>
        </is>
      </c>
      <c r="J4315" s="97" t="n"/>
      <c r="K4315" s="37">
        <f>IFERROR(VLOOKUP(E4315,'أرصدة المخزن'!$A:$H,8,0),"")</f>
        <v/>
      </c>
    </row>
    <row r="4316" ht="18" customHeight="1" s="138">
      <c r="A4316" s="97" t="n">
        <v>4310</v>
      </c>
      <c r="B4316" s="98" t="n"/>
      <c r="C4316" s="113" t="n"/>
      <c r="D4316" s="113" t="n"/>
      <c r="E4316" s="114" t="n"/>
      <c r="F4316" s="28">
        <f>IFERROR(VLOOKUP(E4316,'أرصدة المخزن'!$A:$E,3,0),"")</f>
        <v/>
      </c>
      <c r="G4316" s="29">
        <f>IFERROR(VLOOKUP(E4316,'أرصدة المخزن'!$A:$H,4,FALSE),"")</f>
        <v/>
      </c>
      <c r="H4316" s="97" t="n"/>
      <c r="I4316" s="28" t="inlineStr">
        <is>
          <t>صرف</t>
        </is>
      </c>
      <c r="J4316" s="97" t="n"/>
      <c r="K4316" s="37">
        <f>IFERROR(VLOOKUP(E4316,'أرصدة المخزن'!$A:$H,8,0),"")</f>
        <v/>
      </c>
    </row>
    <row r="4317" ht="18" customHeight="1" s="138">
      <c r="A4317" s="97" t="n">
        <v>4311</v>
      </c>
      <c r="B4317" s="98" t="n"/>
      <c r="C4317" s="113" t="n"/>
      <c r="D4317" s="113" t="n"/>
      <c r="E4317" s="114" t="n"/>
      <c r="F4317" s="28">
        <f>IFERROR(VLOOKUP(E4317,'أرصدة المخزن'!$A:$E,3,0),"")</f>
        <v/>
      </c>
      <c r="G4317" s="29">
        <f>IFERROR(VLOOKUP(E4317,'أرصدة المخزن'!$A:$H,4,FALSE),"")</f>
        <v/>
      </c>
      <c r="H4317" s="97" t="n"/>
      <c r="I4317" s="28" t="inlineStr">
        <is>
          <t>صرف</t>
        </is>
      </c>
      <c r="J4317" s="97" t="n"/>
      <c r="K4317" s="37">
        <f>IFERROR(VLOOKUP(E4317,'أرصدة المخزن'!$A:$H,8,0),"")</f>
        <v/>
      </c>
    </row>
    <row r="4318" ht="18" customHeight="1" s="138">
      <c r="A4318" s="97" t="n">
        <v>4312</v>
      </c>
      <c r="B4318" s="98" t="n"/>
      <c r="C4318" s="113" t="n"/>
      <c r="D4318" s="113" t="n"/>
      <c r="E4318" s="114" t="n"/>
      <c r="F4318" s="28">
        <f>IFERROR(VLOOKUP(E4318,'أرصدة المخزن'!$A:$E,3,0),"")</f>
        <v/>
      </c>
      <c r="G4318" s="29">
        <f>IFERROR(VLOOKUP(E4318,'أرصدة المخزن'!$A:$H,4,FALSE),"")</f>
        <v/>
      </c>
      <c r="H4318" s="97" t="n"/>
      <c r="I4318" s="28" t="inlineStr">
        <is>
          <t>صرف</t>
        </is>
      </c>
      <c r="J4318" s="97" t="n"/>
      <c r="K4318" s="37">
        <f>IFERROR(VLOOKUP(E4318,'أرصدة المخزن'!$A:$H,8,0),"")</f>
        <v/>
      </c>
    </row>
    <row r="4319" ht="18" customHeight="1" s="138">
      <c r="A4319" s="97" t="n">
        <v>4313</v>
      </c>
      <c r="B4319" s="98" t="n"/>
      <c r="C4319" s="113" t="n"/>
      <c r="D4319" s="113" t="n"/>
      <c r="E4319" s="114" t="n"/>
      <c r="F4319" s="28">
        <f>IFERROR(VLOOKUP(E4319,'أرصدة المخزن'!$A:$E,3,0),"")</f>
        <v/>
      </c>
      <c r="G4319" s="29">
        <f>IFERROR(VLOOKUP(E4319,'أرصدة المخزن'!$A:$H,4,FALSE),"")</f>
        <v/>
      </c>
      <c r="H4319" s="97" t="n"/>
      <c r="I4319" s="28" t="inlineStr">
        <is>
          <t>صرف</t>
        </is>
      </c>
      <c r="J4319" s="97" t="n"/>
      <c r="K4319" s="37">
        <f>IFERROR(VLOOKUP(E4319,'أرصدة المخزن'!$A:$H,8,0),"")</f>
        <v/>
      </c>
    </row>
    <row r="4320" ht="18" customHeight="1" s="138">
      <c r="A4320" s="97" t="n">
        <v>4314</v>
      </c>
      <c r="B4320" s="98" t="n"/>
      <c r="C4320" s="113" t="n"/>
      <c r="D4320" s="113" t="n"/>
      <c r="E4320" s="114" t="n"/>
      <c r="F4320" s="28">
        <f>IFERROR(VLOOKUP(E4320,'أرصدة المخزن'!$A:$E,3,0),"")</f>
        <v/>
      </c>
      <c r="G4320" s="29">
        <f>IFERROR(VLOOKUP(E4320,'أرصدة المخزن'!$A:$H,4,FALSE),"")</f>
        <v/>
      </c>
      <c r="H4320" s="97" t="n"/>
      <c r="I4320" s="28" t="inlineStr">
        <is>
          <t>صرف</t>
        </is>
      </c>
      <c r="J4320" s="97" t="n"/>
      <c r="K4320" s="37">
        <f>IFERROR(VLOOKUP(E4320,'أرصدة المخزن'!$A:$H,8,0),"")</f>
        <v/>
      </c>
    </row>
    <row r="4321" ht="18" customHeight="1" s="138">
      <c r="A4321" s="97" t="n">
        <v>4315</v>
      </c>
      <c r="B4321" s="98" t="n"/>
      <c r="C4321" s="113" t="n"/>
      <c r="D4321" s="113" t="n"/>
      <c r="E4321" s="114" t="n"/>
      <c r="F4321" s="28">
        <f>IFERROR(VLOOKUP(E4321,'أرصدة المخزن'!$A:$E,3,0),"")</f>
        <v/>
      </c>
      <c r="G4321" s="29">
        <f>IFERROR(VLOOKUP(E4321,'أرصدة المخزن'!$A:$H,4,FALSE),"")</f>
        <v/>
      </c>
      <c r="H4321" s="97" t="n"/>
      <c r="I4321" s="28" t="inlineStr">
        <is>
          <t>صرف</t>
        </is>
      </c>
      <c r="J4321" s="97" t="n"/>
      <c r="K4321" s="37">
        <f>IFERROR(VLOOKUP(E4321,'أرصدة المخزن'!$A:$H,8,0),"")</f>
        <v/>
      </c>
    </row>
    <row r="4322" ht="18" customHeight="1" s="138">
      <c r="A4322" s="97" t="n">
        <v>4316</v>
      </c>
      <c r="B4322" s="98" t="n"/>
      <c r="C4322" s="113" t="n"/>
      <c r="D4322" s="113" t="n"/>
      <c r="E4322" s="114" t="n"/>
      <c r="F4322" s="28">
        <f>IFERROR(VLOOKUP(E4322,'أرصدة المخزن'!$A:$E,3,0),"")</f>
        <v/>
      </c>
      <c r="G4322" s="29">
        <f>IFERROR(VLOOKUP(E4322,'أرصدة المخزن'!$A:$H,4,FALSE),"")</f>
        <v/>
      </c>
      <c r="H4322" s="97" t="n"/>
      <c r="I4322" s="28" t="inlineStr">
        <is>
          <t>صرف</t>
        </is>
      </c>
      <c r="J4322" s="97" t="n"/>
      <c r="K4322" s="37">
        <f>IFERROR(VLOOKUP(E4322,'أرصدة المخزن'!$A:$H,8,0),"")</f>
        <v/>
      </c>
    </row>
    <row r="4323" ht="18" customHeight="1" s="138">
      <c r="A4323" s="97" t="n">
        <v>4317</v>
      </c>
      <c r="B4323" s="98" t="n"/>
      <c r="C4323" s="113" t="n"/>
      <c r="D4323" s="113" t="n"/>
      <c r="E4323" s="114" t="n"/>
      <c r="F4323" s="28">
        <f>IFERROR(VLOOKUP(E4323,'أرصدة المخزن'!$A:$E,3,0),"")</f>
        <v/>
      </c>
      <c r="G4323" s="29">
        <f>IFERROR(VLOOKUP(E4323,'أرصدة المخزن'!$A:$H,4,FALSE),"")</f>
        <v/>
      </c>
      <c r="H4323" s="97" t="n"/>
      <c r="I4323" s="28" t="inlineStr">
        <is>
          <t>صرف</t>
        </is>
      </c>
      <c r="J4323" s="97" t="n"/>
      <c r="K4323" s="37">
        <f>IFERROR(VLOOKUP(E4323,'أرصدة المخزن'!$A:$H,8,0),"")</f>
        <v/>
      </c>
    </row>
    <row r="4324" ht="18" customHeight="1" s="138">
      <c r="A4324" s="97" t="n">
        <v>4318</v>
      </c>
      <c r="B4324" s="98" t="n"/>
      <c r="C4324" s="113" t="n"/>
      <c r="D4324" s="113" t="n"/>
      <c r="E4324" s="114" t="n"/>
      <c r="F4324" s="28">
        <f>IFERROR(VLOOKUP(E4324,'أرصدة المخزن'!$A:$E,3,0),"")</f>
        <v/>
      </c>
      <c r="G4324" s="29">
        <f>IFERROR(VLOOKUP(E4324,'أرصدة المخزن'!$A:$H,4,FALSE),"")</f>
        <v/>
      </c>
      <c r="H4324" s="97" t="n"/>
      <c r="I4324" s="28" t="inlineStr">
        <is>
          <t>صرف</t>
        </is>
      </c>
      <c r="J4324" s="97" t="n"/>
      <c r="K4324" s="37">
        <f>IFERROR(VLOOKUP(E4324,'أرصدة المخزن'!$A:$H,8,0),"")</f>
        <v/>
      </c>
    </row>
    <row r="4325" ht="18" customHeight="1" s="138">
      <c r="A4325" s="97" t="n">
        <v>4319</v>
      </c>
      <c r="B4325" s="98" t="n"/>
      <c r="C4325" s="113" t="n"/>
      <c r="D4325" s="113" t="n"/>
      <c r="E4325" s="114" t="n"/>
      <c r="F4325" s="28">
        <f>IFERROR(VLOOKUP(E4325,'أرصدة المخزن'!$A:$E,3,0),"")</f>
        <v/>
      </c>
      <c r="G4325" s="29">
        <f>IFERROR(VLOOKUP(E4325,'أرصدة المخزن'!$A:$H,4,FALSE),"")</f>
        <v/>
      </c>
      <c r="H4325" s="97" t="n"/>
      <c r="I4325" s="28" t="inlineStr">
        <is>
          <t>صرف</t>
        </is>
      </c>
      <c r="J4325" s="97" t="n"/>
      <c r="K4325" s="37">
        <f>IFERROR(VLOOKUP(E4325,'أرصدة المخزن'!$A:$H,8,0),"")</f>
        <v/>
      </c>
    </row>
    <row r="4326" ht="18" customHeight="1" s="138">
      <c r="A4326" s="97" t="n">
        <v>4320</v>
      </c>
      <c r="B4326" s="98" t="n"/>
      <c r="C4326" s="113" t="n"/>
      <c r="D4326" s="113" t="n"/>
      <c r="E4326" s="114" t="n"/>
      <c r="F4326" s="28">
        <f>IFERROR(VLOOKUP(E4326,'أرصدة المخزن'!$A:$E,3,0),"")</f>
        <v/>
      </c>
      <c r="G4326" s="29">
        <f>IFERROR(VLOOKUP(E4326,'أرصدة المخزن'!$A:$H,4,FALSE),"")</f>
        <v/>
      </c>
      <c r="H4326" s="97" t="n"/>
      <c r="I4326" s="28" t="inlineStr">
        <is>
          <t>صرف</t>
        </is>
      </c>
      <c r="J4326" s="97" t="n"/>
      <c r="K4326" s="37">
        <f>IFERROR(VLOOKUP(E4326,'أرصدة المخزن'!$A:$H,8,0),"")</f>
        <v/>
      </c>
    </row>
    <row r="4327" ht="18" customHeight="1" s="138">
      <c r="A4327" s="97" t="n">
        <v>4321</v>
      </c>
      <c r="B4327" s="98" t="n"/>
      <c r="C4327" s="113" t="n"/>
      <c r="D4327" s="113" t="n"/>
      <c r="E4327" s="114" t="n"/>
      <c r="F4327" s="28">
        <f>IFERROR(VLOOKUP(E4327,'أرصدة المخزن'!$A:$E,3,0),"")</f>
        <v/>
      </c>
      <c r="G4327" s="29">
        <f>IFERROR(VLOOKUP(E4327,'أرصدة المخزن'!$A:$H,4,FALSE),"")</f>
        <v/>
      </c>
      <c r="H4327" s="97" t="n"/>
      <c r="I4327" s="28" t="inlineStr">
        <is>
          <t>صرف</t>
        </is>
      </c>
      <c r="J4327" s="97" t="n"/>
      <c r="K4327" s="37">
        <f>IFERROR(VLOOKUP(E4327,'أرصدة المخزن'!$A:$H,8,0),"")</f>
        <v/>
      </c>
    </row>
    <row r="4328" ht="18" customHeight="1" s="138">
      <c r="A4328" s="97" t="n">
        <v>4322</v>
      </c>
      <c r="B4328" s="98" t="n"/>
      <c r="C4328" s="113" t="n"/>
      <c r="D4328" s="113" t="n"/>
      <c r="E4328" s="114" t="n"/>
      <c r="F4328" s="28">
        <f>IFERROR(VLOOKUP(E4328,'أرصدة المخزن'!$A:$E,3,0),"")</f>
        <v/>
      </c>
      <c r="G4328" s="29">
        <f>IFERROR(VLOOKUP(E4328,'أرصدة المخزن'!$A:$H,4,FALSE),"")</f>
        <v/>
      </c>
      <c r="H4328" s="97" t="n"/>
      <c r="I4328" s="28" t="inlineStr">
        <is>
          <t>صرف</t>
        </is>
      </c>
      <c r="J4328" s="97" t="n"/>
      <c r="K4328" s="37">
        <f>IFERROR(VLOOKUP(E4328,'أرصدة المخزن'!$A:$H,8,0),"")</f>
        <v/>
      </c>
    </row>
    <row r="4329" ht="18" customHeight="1" s="138">
      <c r="A4329" s="97" t="n">
        <v>4323</v>
      </c>
      <c r="B4329" s="98" t="n"/>
      <c r="C4329" s="113" t="n"/>
      <c r="D4329" s="113" t="n"/>
      <c r="E4329" s="114" t="n"/>
      <c r="F4329" s="28">
        <f>IFERROR(VLOOKUP(E4329,'أرصدة المخزن'!$A:$E,3,0),"")</f>
        <v/>
      </c>
      <c r="G4329" s="29">
        <f>IFERROR(VLOOKUP(E4329,'أرصدة المخزن'!$A:$H,4,FALSE),"")</f>
        <v/>
      </c>
      <c r="H4329" s="97" t="n"/>
      <c r="I4329" s="28" t="inlineStr">
        <is>
          <t>صرف</t>
        </is>
      </c>
      <c r="J4329" s="97" t="n"/>
      <c r="K4329" s="37">
        <f>IFERROR(VLOOKUP(E4329,'أرصدة المخزن'!$A:$H,8,0),"")</f>
        <v/>
      </c>
    </row>
    <row r="4330" ht="18" customHeight="1" s="138">
      <c r="A4330" s="97" t="n">
        <v>4324</v>
      </c>
      <c r="B4330" s="98" t="n"/>
      <c r="C4330" s="113" t="n"/>
      <c r="D4330" s="113" t="n"/>
      <c r="E4330" s="114" t="n"/>
      <c r="F4330" s="28">
        <f>IFERROR(VLOOKUP(E4330,'أرصدة المخزن'!$A:$E,3,0),"")</f>
        <v/>
      </c>
      <c r="G4330" s="29">
        <f>IFERROR(VLOOKUP(E4330,'أرصدة المخزن'!$A:$H,4,FALSE),"")</f>
        <v/>
      </c>
      <c r="H4330" s="97" t="n"/>
      <c r="I4330" s="28" t="inlineStr">
        <is>
          <t>صرف</t>
        </is>
      </c>
      <c r="J4330" s="97" t="n"/>
      <c r="K4330" s="37">
        <f>IFERROR(VLOOKUP(E4330,'أرصدة المخزن'!$A:$H,8,0),"")</f>
        <v/>
      </c>
    </row>
    <row r="4331" ht="18" customHeight="1" s="138">
      <c r="A4331" s="97" t="n">
        <v>4325</v>
      </c>
      <c r="B4331" s="98" t="n"/>
      <c r="C4331" s="113" t="n"/>
      <c r="D4331" s="113" t="n"/>
      <c r="E4331" s="114" t="n"/>
      <c r="F4331" s="28">
        <f>IFERROR(VLOOKUP(E4331,'أرصدة المخزن'!$A:$E,3,0),"")</f>
        <v/>
      </c>
      <c r="G4331" s="29">
        <f>IFERROR(VLOOKUP(E4331,'أرصدة المخزن'!$A:$H,4,FALSE),"")</f>
        <v/>
      </c>
      <c r="H4331" s="97" t="n"/>
      <c r="I4331" s="28" t="inlineStr">
        <is>
          <t>صرف</t>
        </is>
      </c>
      <c r="J4331" s="97" t="n"/>
      <c r="K4331" s="37">
        <f>IFERROR(VLOOKUP(E4331,'أرصدة المخزن'!$A:$H,8,0),"")</f>
        <v/>
      </c>
    </row>
    <row r="4332" ht="18" customHeight="1" s="138">
      <c r="A4332" s="97" t="n">
        <v>4326</v>
      </c>
      <c r="B4332" s="98" t="n"/>
      <c r="C4332" s="113" t="n"/>
      <c r="D4332" s="113" t="n"/>
      <c r="E4332" s="114" t="n"/>
      <c r="F4332" s="28">
        <f>IFERROR(VLOOKUP(E4332,'أرصدة المخزن'!$A:$E,3,0),"")</f>
        <v/>
      </c>
      <c r="G4332" s="29">
        <f>IFERROR(VLOOKUP(E4332,'أرصدة المخزن'!$A:$H,4,FALSE),"")</f>
        <v/>
      </c>
      <c r="H4332" s="97" t="n"/>
      <c r="I4332" s="28" t="inlineStr">
        <is>
          <t>صرف</t>
        </is>
      </c>
      <c r="J4332" s="97" t="n"/>
      <c r="K4332" s="37">
        <f>IFERROR(VLOOKUP(E4332,'أرصدة المخزن'!$A:$H,8,0),"")</f>
        <v/>
      </c>
    </row>
    <row r="4333" ht="18" customHeight="1" s="138">
      <c r="A4333" s="97" t="n">
        <v>4327</v>
      </c>
      <c r="B4333" s="98" t="n"/>
      <c r="C4333" s="113" t="n"/>
      <c r="D4333" s="113" t="n"/>
      <c r="E4333" s="114" t="n"/>
      <c r="F4333" s="28">
        <f>IFERROR(VLOOKUP(E4333,'أرصدة المخزن'!$A:$E,3,0),"")</f>
        <v/>
      </c>
      <c r="G4333" s="29">
        <f>IFERROR(VLOOKUP(E4333,'أرصدة المخزن'!$A:$H,4,FALSE),"")</f>
        <v/>
      </c>
      <c r="H4333" s="97" t="n"/>
      <c r="I4333" s="28" t="inlineStr">
        <is>
          <t>صرف</t>
        </is>
      </c>
      <c r="J4333" s="97" t="n"/>
      <c r="K4333" s="37">
        <f>IFERROR(VLOOKUP(E4333,'أرصدة المخزن'!$A:$H,8,0),"")</f>
        <v/>
      </c>
    </row>
    <row r="4334" ht="18" customHeight="1" s="138">
      <c r="A4334" s="97" t="n">
        <v>4328</v>
      </c>
      <c r="B4334" s="98" t="n"/>
      <c r="C4334" s="113" t="n"/>
      <c r="D4334" s="113" t="n"/>
      <c r="E4334" s="114" t="n"/>
      <c r="F4334" s="28">
        <f>IFERROR(VLOOKUP(E4334,'أرصدة المخزن'!$A:$E,3,0),"")</f>
        <v/>
      </c>
      <c r="G4334" s="29">
        <f>IFERROR(VLOOKUP(E4334,'أرصدة المخزن'!$A:$H,4,FALSE),"")</f>
        <v/>
      </c>
      <c r="H4334" s="97" t="n"/>
      <c r="I4334" s="28" t="inlineStr">
        <is>
          <t>صرف</t>
        </is>
      </c>
      <c r="J4334" s="97" t="n"/>
      <c r="K4334" s="37">
        <f>IFERROR(VLOOKUP(E4334,'أرصدة المخزن'!$A:$H,8,0),"")</f>
        <v/>
      </c>
    </row>
    <row r="4335" ht="18" customHeight="1" s="138">
      <c r="A4335" s="97" t="n">
        <v>4329</v>
      </c>
      <c r="B4335" s="98" t="n"/>
      <c r="C4335" s="113" t="n"/>
      <c r="D4335" s="113" t="n"/>
      <c r="E4335" s="114" t="n"/>
      <c r="F4335" s="28">
        <f>IFERROR(VLOOKUP(E4335,'أرصدة المخزن'!$A:$E,3,0),"")</f>
        <v/>
      </c>
      <c r="G4335" s="29">
        <f>IFERROR(VLOOKUP(E4335,'أرصدة المخزن'!$A:$H,4,FALSE),"")</f>
        <v/>
      </c>
      <c r="H4335" s="97" t="n"/>
      <c r="I4335" s="28" t="inlineStr">
        <is>
          <t>صرف</t>
        </is>
      </c>
      <c r="J4335" s="97" t="n"/>
      <c r="K4335" s="37">
        <f>IFERROR(VLOOKUP(E4335,'أرصدة المخزن'!$A:$H,8,0),"")</f>
        <v/>
      </c>
    </row>
    <row r="4336" ht="18" customHeight="1" s="138">
      <c r="A4336" s="97" t="n">
        <v>4330</v>
      </c>
      <c r="B4336" s="98" t="n"/>
      <c r="C4336" s="113" t="n"/>
      <c r="D4336" s="113" t="n"/>
      <c r="E4336" s="114" t="n"/>
      <c r="F4336" s="28">
        <f>IFERROR(VLOOKUP(E4336,'أرصدة المخزن'!$A:$E,3,0),"")</f>
        <v/>
      </c>
      <c r="G4336" s="29">
        <f>IFERROR(VLOOKUP(E4336,'أرصدة المخزن'!$A:$H,4,FALSE),"")</f>
        <v/>
      </c>
      <c r="H4336" s="97" t="n"/>
      <c r="I4336" s="28" t="inlineStr">
        <is>
          <t>صرف</t>
        </is>
      </c>
      <c r="J4336" s="97" t="n"/>
      <c r="K4336" s="37">
        <f>IFERROR(VLOOKUP(E4336,'أرصدة المخزن'!$A:$H,8,0),"")</f>
        <v/>
      </c>
    </row>
    <row r="4337" ht="18" customHeight="1" s="138">
      <c r="A4337" s="97" t="n">
        <v>4331</v>
      </c>
      <c r="B4337" s="98" t="n"/>
      <c r="C4337" s="113" t="n"/>
      <c r="D4337" s="113" t="n"/>
      <c r="E4337" s="114" t="n"/>
      <c r="F4337" s="28">
        <f>IFERROR(VLOOKUP(E4337,'أرصدة المخزن'!$A:$E,3,0),"")</f>
        <v/>
      </c>
      <c r="G4337" s="29">
        <f>IFERROR(VLOOKUP(E4337,'أرصدة المخزن'!$A:$H,4,FALSE),"")</f>
        <v/>
      </c>
      <c r="H4337" s="97" t="n"/>
      <c r="I4337" s="28" t="inlineStr">
        <is>
          <t>صرف</t>
        </is>
      </c>
      <c r="J4337" s="97" t="n"/>
      <c r="K4337" s="37">
        <f>IFERROR(VLOOKUP(E4337,'أرصدة المخزن'!$A:$H,8,0),"")</f>
        <v/>
      </c>
    </row>
    <row r="4338" ht="18" customHeight="1" s="138">
      <c r="A4338" s="97" t="n">
        <v>4332</v>
      </c>
      <c r="B4338" s="98" t="n"/>
      <c r="C4338" s="113" t="n"/>
      <c r="D4338" s="113" t="n"/>
      <c r="E4338" s="114" t="n"/>
      <c r="F4338" s="28">
        <f>IFERROR(VLOOKUP(E4338,'أرصدة المخزن'!$A:$E,3,0),"")</f>
        <v/>
      </c>
      <c r="G4338" s="29">
        <f>IFERROR(VLOOKUP(E4338,'أرصدة المخزن'!$A:$H,4,FALSE),"")</f>
        <v/>
      </c>
      <c r="H4338" s="97" t="n"/>
      <c r="I4338" s="28" t="inlineStr">
        <is>
          <t>صرف</t>
        </is>
      </c>
      <c r="J4338" s="97" t="n"/>
      <c r="K4338" s="37">
        <f>IFERROR(VLOOKUP(E4338,'أرصدة المخزن'!$A:$H,8,0),"")</f>
        <v/>
      </c>
    </row>
    <row r="4339" ht="18" customHeight="1" s="138">
      <c r="A4339" s="97" t="n">
        <v>4333</v>
      </c>
      <c r="B4339" s="98" t="n"/>
      <c r="C4339" s="113" t="n"/>
      <c r="D4339" s="113" t="n"/>
      <c r="E4339" s="114" t="n"/>
      <c r="F4339" s="28">
        <f>IFERROR(VLOOKUP(E4339,'أرصدة المخزن'!$A:$E,3,0),"")</f>
        <v/>
      </c>
      <c r="G4339" s="29">
        <f>IFERROR(VLOOKUP(E4339,'أرصدة المخزن'!$A:$H,4,FALSE),"")</f>
        <v/>
      </c>
      <c r="H4339" s="97" t="n"/>
      <c r="I4339" s="28" t="inlineStr">
        <is>
          <t>صرف</t>
        </is>
      </c>
      <c r="J4339" s="97" t="n"/>
      <c r="K4339" s="37">
        <f>IFERROR(VLOOKUP(E4339,'أرصدة المخزن'!$A:$H,8,0),"")</f>
        <v/>
      </c>
    </row>
    <row r="4340" ht="18" customHeight="1" s="138">
      <c r="A4340" s="97" t="n">
        <v>4334</v>
      </c>
      <c r="B4340" s="98" t="n"/>
      <c r="C4340" s="113" t="n"/>
      <c r="D4340" s="113" t="n"/>
      <c r="E4340" s="114" t="n"/>
      <c r="F4340" s="28">
        <f>IFERROR(VLOOKUP(E4340,'أرصدة المخزن'!$A:$E,3,0),"")</f>
        <v/>
      </c>
      <c r="G4340" s="29">
        <f>IFERROR(VLOOKUP(E4340,'أرصدة المخزن'!$A:$H,4,FALSE),"")</f>
        <v/>
      </c>
      <c r="H4340" s="97" t="n"/>
      <c r="I4340" s="28" t="inlineStr">
        <is>
          <t>صرف</t>
        </is>
      </c>
      <c r="J4340" s="97" t="n"/>
      <c r="K4340" s="37">
        <f>IFERROR(VLOOKUP(E4340,'أرصدة المخزن'!$A:$H,8,0),"")</f>
        <v/>
      </c>
    </row>
    <row r="4341" ht="18" customHeight="1" s="138">
      <c r="A4341" s="97" t="n">
        <v>4335</v>
      </c>
      <c r="B4341" s="98" t="n"/>
      <c r="C4341" s="113" t="n"/>
      <c r="D4341" s="113" t="n"/>
      <c r="E4341" s="114" t="n"/>
      <c r="F4341" s="28">
        <f>IFERROR(VLOOKUP(E4341,'أرصدة المخزن'!$A:$E,3,0),"")</f>
        <v/>
      </c>
      <c r="G4341" s="29">
        <f>IFERROR(VLOOKUP(E4341,'أرصدة المخزن'!$A:$H,4,FALSE),"")</f>
        <v/>
      </c>
      <c r="H4341" s="97" t="n"/>
      <c r="I4341" s="28" t="inlineStr">
        <is>
          <t>صرف</t>
        </is>
      </c>
      <c r="J4341" s="97" t="n"/>
      <c r="K4341" s="37">
        <f>IFERROR(VLOOKUP(E4341,'أرصدة المخزن'!$A:$H,8,0),"")</f>
        <v/>
      </c>
    </row>
    <row r="4342" ht="18" customHeight="1" s="138">
      <c r="A4342" s="97" t="n">
        <v>4336</v>
      </c>
      <c r="B4342" s="98" t="n"/>
      <c r="C4342" s="113" t="n"/>
      <c r="D4342" s="113" t="n"/>
      <c r="E4342" s="114" t="n"/>
      <c r="F4342" s="28">
        <f>IFERROR(VLOOKUP(E4342,'أرصدة المخزن'!$A:$E,3,0),"")</f>
        <v/>
      </c>
      <c r="G4342" s="29">
        <f>IFERROR(VLOOKUP(E4342,'أرصدة المخزن'!$A:$H,4,FALSE),"")</f>
        <v/>
      </c>
      <c r="H4342" s="97" t="n"/>
      <c r="I4342" s="28" t="inlineStr">
        <is>
          <t>صرف</t>
        </is>
      </c>
      <c r="J4342" s="97" t="n"/>
      <c r="K4342" s="37">
        <f>IFERROR(VLOOKUP(E4342,'أرصدة المخزن'!$A:$H,8,0),"")</f>
        <v/>
      </c>
    </row>
    <row r="4343" ht="18" customHeight="1" s="138">
      <c r="A4343" s="97" t="n">
        <v>4337</v>
      </c>
      <c r="B4343" s="98" t="n"/>
      <c r="C4343" s="113" t="n"/>
      <c r="D4343" s="113" t="n"/>
      <c r="E4343" s="114" t="n"/>
      <c r="F4343" s="28">
        <f>IFERROR(VLOOKUP(E4343,'أرصدة المخزن'!$A:$E,3,0),"")</f>
        <v/>
      </c>
      <c r="G4343" s="29">
        <f>IFERROR(VLOOKUP(E4343,'أرصدة المخزن'!$A:$H,4,FALSE),"")</f>
        <v/>
      </c>
      <c r="H4343" s="97" t="n"/>
      <c r="I4343" s="28" t="inlineStr">
        <is>
          <t>صرف</t>
        </is>
      </c>
      <c r="J4343" s="97" t="n"/>
      <c r="K4343" s="37">
        <f>IFERROR(VLOOKUP(E4343,'أرصدة المخزن'!$A:$H,8,0),"")</f>
        <v/>
      </c>
    </row>
    <row r="4344" ht="18" customHeight="1" s="138">
      <c r="A4344" s="97" t="n">
        <v>4338</v>
      </c>
      <c r="B4344" s="98" t="n"/>
      <c r="C4344" s="113" t="n"/>
      <c r="D4344" s="113" t="n"/>
      <c r="E4344" s="114" t="n"/>
      <c r="F4344" s="28">
        <f>IFERROR(VLOOKUP(E4344,'أرصدة المخزن'!$A:$E,3,0),"")</f>
        <v/>
      </c>
      <c r="G4344" s="29">
        <f>IFERROR(VLOOKUP(E4344,'أرصدة المخزن'!$A:$H,4,FALSE),"")</f>
        <v/>
      </c>
      <c r="H4344" s="97" t="n"/>
      <c r="I4344" s="28" t="inlineStr">
        <is>
          <t>صرف</t>
        </is>
      </c>
      <c r="J4344" s="97" t="n"/>
      <c r="K4344" s="37">
        <f>IFERROR(VLOOKUP(E4344,'أرصدة المخزن'!$A:$H,8,0),"")</f>
        <v/>
      </c>
    </row>
    <row r="4345" ht="18" customHeight="1" s="138">
      <c r="A4345" s="97" t="n">
        <v>4339</v>
      </c>
      <c r="B4345" s="98" t="n"/>
      <c r="C4345" s="113" t="n"/>
      <c r="D4345" s="113" t="n"/>
      <c r="E4345" s="114" t="n"/>
      <c r="F4345" s="28">
        <f>IFERROR(VLOOKUP(E4345,'أرصدة المخزن'!$A:$E,3,0),"")</f>
        <v/>
      </c>
      <c r="G4345" s="29">
        <f>IFERROR(VLOOKUP(E4345,'أرصدة المخزن'!$A:$H,4,FALSE),"")</f>
        <v/>
      </c>
      <c r="H4345" s="97" t="n"/>
      <c r="I4345" s="28" t="inlineStr">
        <is>
          <t>صرف</t>
        </is>
      </c>
      <c r="J4345" s="97" t="n"/>
      <c r="K4345" s="37">
        <f>IFERROR(VLOOKUP(E4345,'أرصدة المخزن'!$A:$H,8,0),"")</f>
        <v/>
      </c>
    </row>
    <row r="4346" ht="18" customHeight="1" s="138">
      <c r="A4346" s="97" t="n">
        <v>4340</v>
      </c>
      <c r="B4346" s="98" t="n"/>
      <c r="C4346" s="113" t="n"/>
      <c r="D4346" s="113" t="n"/>
      <c r="E4346" s="114" t="n"/>
      <c r="F4346" s="28">
        <f>IFERROR(VLOOKUP(E4346,'أرصدة المخزن'!$A:$E,3,0),"")</f>
        <v/>
      </c>
      <c r="G4346" s="29">
        <f>IFERROR(VLOOKUP(E4346,'أرصدة المخزن'!$A:$H,4,FALSE),"")</f>
        <v/>
      </c>
      <c r="H4346" s="97" t="n"/>
      <c r="I4346" s="28" t="inlineStr">
        <is>
          <t>صرف</t>
        </is>
      </c>
      <c r="J4346" s="97" t="n"/>
      <c r="K4346" s="37">
        <f>IFERROR(VLOOKUP(E4346,'أرصدة المخزن'!$A:$H,8,0),"")</f>
        <v/>
      </c>
    </row>
    <row r="4347" ht="18" customHeight="1" s="138">
      <c r="A4347" s="97" t="n">
        <v>4341</v>
      </c>
      <c r="B4347" s="98" t="n"/>
      <c r="C4347" s="113" t="n"/>
      <c r="D4347" s="113" t="n"/>
      <c r="E4347" s="114" t="n"/>
      <c r="F4347" s="28">
        <f>IFERROR(VLOOKUP(E4347,'أرصدة المخزن'!$A:$E,3,0),"")</f>
        <v/>
      </c>
      <c r="G4347" s="29">
        <f>IFERROR(VLOOKUP(E4347,'أرصدة المخزن'!$A:$H,4,FALSE),"")</f>
        <v/>
      </c>
      <c r="H4347" s="97" t="n"/>
      <c r="I4347" s="28" t="inlineStr">
        <is>
          <t>صرف</t>
        </is>
      </c>
      <c r="J4347" s="97" t="n"/>
      <c r="K4347" s="37">
        <f>IFERROR(VLOOKUP(E4347,'أرصدة المخزن'!$A:$H,8,0),"")</f>
        <v/>
      </c>
    </row>
    <row r="4348" ht="18" customHeight="1" s="138">
      <c r="A4348" s="97" t="n">
        <v>4342</v>
      </c>
      <c r="B4348" s="98" t="n"/>
      <c r="C4348" s="113" t="n"/>
      <c r="D4348" s="113" t="n"/>
      <c r="E4348" s="114" t="n"/>
      <c r="F4348" s="28">
        <f>IFERROR(VLOOKUP(E4348,'أرصدة المخزن'!$A:$E,3,0),"")</f>
        <v/>
      </c>
      <c r="G4348" s="29">
        <f>IFERROR(VLOOKUP(E4348,'أرصدة المخزن'!$A:$H,4,FALSE),"")</f>
        <v/>
      </c>
      <c r="H4348" s="97" t="n"/>
      <c r="I4348" s="28" t="inlineStr">
        <is>
          <t>صرف</t>
        </is>
      </c>
      <c r="J4348" s="97" t="n"/>
      <c r="K4348" s="37">
        <f>IFERROR(VLOOKUP(E4348,'أرصدة المخزن'!$A:$H,8,0),"")</f>
        <v/>
      </c>
    </row>
    <row r="4349" ht="18" customHeight="1" s="138">
      <c r="A4349" s="97" t="n">
        <v>4343</v>
      </c>
      <c r="B4349" s="98" t="n"/>
      <c r="C4349" s="113" t="n"/>
      <c r="D4349" s="113" t="n"/>
      <c r="E4349" s="114" t="n"/>
      <c r="F4349" s="28">
        <f>IFERROR(VLOOKUP(E4349,'أرصدة المخزن'!$A:$E,3,0),"")</f>
        <v/>
      </c>
      <c r="G4349" s="29">
        <f>IFERROR(VLOOKUP(E4349,'أرصدة المخزن'!$A:$H,4,FALSE),"")</f>
        <v/>
      </c>
      <c r="H4349" s="97" t="n"/>
      <c r="I4349" s="28" t="inlineStr">
        <is>
          <t>صرف</t>
        </is>
      </c>
      <c r="J4349" s="97" t="n"/>
      <c r="K4349" s="37">
        <f>IFERROR(VLOOKUP(E4349,'أرصدة المخزن'!$A:$H,8,0),"")</f>
        <v/>
      </c>
    </row>
    <row r="4350" ht="18" customHeight="1" s="138">
      <c r="A4350" s="97" t="n">
        <v>4344</v>
      </c>
      <c r="B4350" s="98" t="n"/>
      <c r="C4350" s="113" t="n"/>
      <c r="D4350" s="113" t="n"/>
      <c r="E4350" s="114" t="n"/>
      <c r="F4350" s="28">
        <f>IFERROR(VLOOKUP(E4350,'أرصدة المخزن'!$A:$E,3,0),"")</f>
        <v/>
      </c>
      <c r="G4350" s="29">
        <f>IFERROR(VLOOKUP(E4350,'أرصدة المخزن'!$A:$H,4,FALSE),"")</f>
        <v/>
      </c>
      <c r="H4350" s="97" t="n"/>
      <c r="I4350" s="28" t="inlineStr">
        <is>
          <t>صرف</t>
        </is>
      </c>
      <c r="J4350" s="97" t="n"/>
      <c r="K4350" s="37">
        <f>IFERROR(VLOOKUP(E4350,'أرصدة المخزن'!$A:$H,8,0),"")</f>
        <v/>
      </c>
    </row>
    <row r="4351" ht="18" customHeight="1" s="138">
      <c r="A4351" s="97" t="n">
        <v>4345</v>
      </c>
      <c r="B4351" s="98" t="n"/>
      <c r="C4351" s="113" t="n"/>
      <c r="D4351" s="113" t="n"/>
      <c r="E4351" s="114" t="n"/>
      <c r="F4351" s="28">
        <f>IFERROR(VLOOKUP(E4351,'أرصدة المخزن'!$A:$E,3,0),"")</f>
        <v/>
      </c>
      <c r="G4351" s="29">
        <f>IFERROR(VLOOKUP(E4351,'أرصدة المخزن'!$A:$H,4,FALSE),"")</f>
        <v/>
      </c>
      <c r="H4351" s="97" t="n"/>
      <c r="I4351" s="28" t="inlineStr">
        <is>
          <t>صرف</t>
        </is>
      </c>
      <c r="J4351" s="97" t="n"/>
      <c r="K4351" s="37">
        <f>IFERROR(VLOOKUP(E4351,'أرصدة المخزن'!$A:$H,8,0),"")</f>
        <v/>
      </c>
    </row>
    <row r="4352" ht="18" customHeight="1" s="138">
      <c r="A4352" s="97" t="n">
        <v>4346</v>
      </c>
      <c r="B4352" s="98" t="n"/>
      <c r="C4352" s="113" t="n"/>
      <c r="D4352" s="113" t="n"/>
      <c r="E4352" s="114" t="n"/>
      <c r="F4352" s="28">
        <f>IFERROR(VLOOKUP(E4352,'أرصدة المخزن'!$A:$E,3,0),"")</f>
        <v/>
      </c>
      <c r="G4352" s="29">
        <f>IFERROR(VLOOKUP(E4352,'أرصدة المخزن'!$A:$H,4,FALSE),"")</f>
        <v/>
      </c>
      <c r="H4352" s="97" t="n"/>
      <c r="I4352" s="28" t="inlineStr">
        <is>
          <t>صرف</t>
        </is>
      </c>
      <c r="J4352" s="97" t="n"/>
      <c r="K4352" s="37">
        <f>IFERROR(VLOOKUP(E4352,'أرصدة المخزن'!$A:$H,8,0),"")</f>
        <v/>
      </c>
    </row>
    <row r="4353" ht="18" customHeight="1" s="138">
      <c r="A4353" s="97" t="n">
        <v>4347</v>
      </c>
      <c r="B4353" s="98" t="n"/>
      <c r="C4353" s="113" t="n"/>
      <c r="D4353" s="113" t="n"/>
      <c r="E4353" s="114" t="n"/>
      <c r="F4353" s="28">
        <f>IFERROR(VLOOKUP(E4353,'أرصدة المخزن'!$A:$E,3,0),"")</f>
        <v/>
      </c>
      <c r="G4353" s="29">
        <f>IFERROR(VLOOKUP(E4353,'أرصدة المخزن'!$A:$H,4,FALSE),"")</f>
        <v/>
      </c>
      <c r="H4353" s="97" t="n"/>
      <c r="I4353" s="28" t="inlineStr">
        <is>
          <t>صرف</t>
        </is>
      </c>
      <c r="J4353" s="97" t="n"/>
      <c r="K4353" s="37">
        <f>IFERROR(VLOOKUP(E4353,'أرصدة المخزن'!$A:$H,8,0),"")</f>
        <v/>
      </c>
    </row>
    <row r="4354" ht="18" customHeight="1" s="138">
      <c r="A4354" s="97" t="n">
        <v>4348</v>
      </c>
      <c r="B4354" s="98" t="n"/>
      <c r="C4354" s="113" t="n"/>
      <c r="D4354" s="113" t="n"/>
      <c r="E4354" s="114" t="n"/>
      <c r="F4354" s="28">
        <f>IFERROR(VLOOKUP(E4354,'أرصدة المخزن'!$A:$E,3,0),"")</f>
        <v/>
      </c>
      <c r="G4354" s="29">
        <f>IFERROR(VLOOKUP(E4354,'أرصدة المخزن'!$A:$H,4,FALSE),"")</f>
        <v/>
      </c>
      <c r="H4354" s="97" t="n"/>
      <c r="I4354" s="28" t="inlineStr">
        <is>
          <t>صرف</t>
        </is>
      </c>
      <c r="J4354" s="97" t="n"/>
      <c r="K4354" s="37">
        <f>IFERROR(VLOOKUP(E4354,'أرصدة المخزن'!$A:$H,8,0),"")</f>
        <v/>
      </c>
    </row>
    <row r="4355" ht="18" customHeight="1" s="138">
      <c r="A4355" s="97" t="n">
        <v>4349</v>
      </c>
      <c r="B4355" s="98" t="n"/>
      <c r="C4355" s="113" t="n"/>
      <c r="D4355" s="113" t="n"/>
      <c r="E4355" s="114" t="n"/>
      <c r="F4355" s="28">
        <f>IFERROR(VLOOKUP(E4355,'أرصدة المخزن'!$A:$E,3,0),"")</f>
        <v/>
      </c>
      <c r="G4355" s="29">
        <f>IFERROR(VLOOKUP(E4355,'أرصدة المخزن'!$A:$H,4,FALSE),"")</f>
        <v/>
      </c>
      <c r="H4355" s="97" t="n"/>
      <c r="I4355" s="28" t="inlineStr">
        <is>
          <t>صرف</t>
        </is>
      </c>
      <c r="J4355" s="97" t="n"/>
      <c r="K4355" s="37">
        <f>IFERROR(VLOOKUP(E4355,'أرصدة المخزن'!$A:$H,8,0),"")</f>
        <v/>
      </c>
    </row>
    <row r="4356" ht="18" customHeight="1" s="138">
      <c r="A4356" s="97" t="n">
        <v>4350</v>
      </c>
      <c r="B4356" s="98" t="n"/>
      <c r="C4356" s="113" t="n"/>
      <c r="D4356" s="113" t="n"/>
      <c r="E4356" s="114" t="n"/>
      <c r="F4356" s="28">
        <f>IFERROR(VLOOKUP(E4356,'أرصدة المخزن'!$A:$E,3,0),"")</f>
        <v/>
      </c>
      <c r="G4356" s="29">
        <f>IFERROR(VLOOKUP(E4356,'أرصدة المخزن'!$A:$H,4,FALSE),"")</f>
        <v/>
      </c>
      <c r="H4356" s="97" t="n"/>
      <c r="I4356" s="28" t="inlineStr">
        <is>
          <t>صرف</t>
        </is>
      </c>
      <c r="J4356" s="97" t="n"/>
      <c r="K4356" s="37">
        <f>IFERROR(VLOOKUP(E4356,'أرصدة المخزن'!$A:$H,8,0),"")</f>
        <v/>
      </c>
    </row>
    <row r="4357" ht="18" customHeight="1" s="138">
      <c r="A4357" s="97" t="n">
        <v>4351</v>
      </c>
      <c r="B4357" s="98" t="n"/>
      <c r="C4357" s="113" t="n"/>
      <c r="D4357" s="113" t="n"/>
      <c r="E4357" s="114" t="n"/>
      <c r="F4357" s="28">
        <f>IFERROR(VLOOKUP(E4357,'أرصدة المخزن'!$A:$E,3,0),"")</f>
        <v/>
      </c>
      <c r="G4357" s="29">
        <f>IFERROR(VLOOKUP(E4357,'أرصدة المخزن'!$A:$H,4,FALSE),"")</f>
        <v/>
      </c>
      <c r="H4357" s="97" t="n"/>
      <c r="I4357" s="28" t="inlineStr">
        <is>
          <t>صرف</t>
        </is>
      </c>
      <c r="J4357" s="97" t="n"/>
      <c r="K4357" s="37">
        <f>IFERROR(VLOOKUP(E4357,'أرصدة المخزن'!$A:$H,8,0),"")</f>
        <v/>
      </c>
    </row>
    <row r="4358" ht="18" customHeight="1" s="138">
      <c r="A4358" s="97" t="n">
        <v>4352</v>
      </c>
      <c r="B4358" s="98" t="n"/>
      <c r="C4358" s="113" t="n"/>
      <c r="D4358" s="113" t="n"/>
      <c r="E4358" s="114" t="n"/>
      <c r="F4358" s="28">
        <f>IFERROR(VLOOKUP(E4358,'أرصدة المخزن'!$A:$E,3,0),"")</f>
        <v/>
      </c>
      <c r="G4358" s="29">
        <f>IFERROR(VLOOKUP(E4358,'أرصدة المخزن'!$A:$H,4,FALSE),"")</f>
        <v/>
      </c>
      <c r="H4358" s="97" t="n"/>
      <c r="I4358" s="28" t="inlineStr">
        <is>
          <t>صرف</t>
        </is>
      </c>
      <c r="J4358" s="97" t="n"/>
      <c r="K4358" s="37">
        <f>IFERROR(VLOOKUP(E4358,'أرصدة المخزن'!$A:$H,8,0),"")</f>
        <v/>
      </c>
    </row>
    <row r="4359" ht="18" customHeight="1" s="138">
      <c r="A4359" s="97" t="n">
        <v>4353</v>
      </c>
      <c r="B4359" s="98" t="n"/>
      <c r="C4359" s="113" t="n"/>
      <c r="D4359" s="113" t="n"/>
      <c r="E4359" s="114" t="n"/>
      <c r="F4359" s="28">
        <f>IFERROR(VLOOKUP(E4359,'أرصدة المخزن'!$A:$E,3,0),"")</f>
        <v/>
      </c>
      <c r="G4359" s="29">
        <f>IFERROR(VLOOKUP(E4359,'أرصدة المخزن'!$A:$H,4,FALSE),"")</f>
        <v/>
      </c>
      <c r="H4359" s="97" t="n"/>
      <c r="I4359" s="28" t="inlineStr">
        <is>
          <t>صرف</t>
        </is>
      </c>
      <c r="J4359" s="97" t="n"/>
      <c r="K4359" s="37">
        <f>IFERROR(VLOOKUP(E4359,'أرصدة المخزن'!$A:$H,8,0),"")</f>
        <v/>
      </c>
    </row>
    <row r="4360" ht="18" customHeight="1" s="138">
      <c r="A4360" s="97" t="n">
        <v>4354</v>
      </c>
      <c r="B4360" s="98" t="n"/>
      <c r="C4360" s="113" t="n"/>
      <c r="D4360" s="113" t="n"/>
      <c r="E4360" s="114" t="n"/>
      <c r="F4360" s="28">
        <f>IFERROR(VLOOKUP(E4360,'أرصدة المخزن'!$A:$E,3,0),"")</f>
        <v/>
      </c>
      <c r="G4360" s="29">
        <f>IFERROR(VLOOKUP(E4360,'أرصدة المخزن'!$A:$H,4,FALSE),"")</f>
        <v/>
      </c>
      <c r="H4360" s="97" t="n"/>
      <c r="I4360" s="28" t="inlineStr">
        <is>
          <t>صرف</t>
        </is>
      </c>
      <c r="J4360" s="97" t="n"/>
      <c r="K4360" s="37">
        <f>IFERROR(VLOOKUP(E4360,'أرصدة المخزن'!$A:$H,8,0),"")</f>
        <v/>
      </c>
    </row>
    <row r="4361" ht="18" customHeight="1" s="138">
      <c r="A4361" s="97" t="n">
        <v>4355</v>
      </c>
      <c r="B4361" s="98" t="n"/>
      <c r="C4361" s="113" t="n"/>
      <c r="D4361" s="113" t="n"/>
      <c r="E4361" s="114" t="n"/>
      <c r="F4361" s="28">
        <f>IFERROR(VLOOKUP(E4361,'أرصدة المخزن'!$A:$E,3,0),"")</f>
        <v/>
      </c>
      <c r="G4361" s="29">
        <f>IFERROR(VLOOKUP(E4361,'أرصدة المخزن'!$A:$H,4,FALSE),"")</f>
        <v/>
      </c>
      <c r="H4361" s="97" t="n"/>
      <c r="I4361" s="28" t="inlineStr">
        <is>
          <t>صرف</t>
        </is>
      </c>
      <c r="J4361" s="97" t="n"/>
      <c r="K4361" s="37">
        <f>IFERROR(VLOOKUP(E4361,'أرصدة المخزن'!$A:$H,8,0),"")</f>
        <v/>
      </c>
    </row>
    <row r="4362" ht="18" customHeight="1" s="138">
      <c r="A4362" s="97" t="n">
        <v>4356</v>
      </c>
      <c r="B4362" s="98" t="n"/>
      <c r="C4362" s="113" t="n"/>
      <c r="D4362" s="113" t="n"/>
      <c r="E4362" s="114" t="n"/>
      <c r="F4362" s="28">
        <f>IFERROR(VLOOKUP(E4362,'أرصدة المخزن'!$A:$E,3,0),"")</f>
        <v/>
      </c>
      <c r="G4362" s="29">
        <f>IFERROR(VLOOKUP(E4362,'أرصدة المخزن'!$A:$H,4,FALSE),"")</f>
        <v/>
      </c>
      <c r="H4362" s="97" t="n"/>
      <c r="I4362" s="28" t="inlineStr">
        <is>
          <t>صرف</t>
        </is>
      </c>
      <c r="J4362" s="97" t="n"/>
      <c r="K4362" s="37">
        <f>IFERROR(VLOOKUP(E4362,'أرصدة المخزن'!$A:$H,8,0),"")</f>
        <v/>
      </c>
    </row>
    <row r="4363" ht="18" customHeight="1" s="138">
      <c r="A4363" s="97" t="n">
        <v>4357</v>
      </c>
      <c r="B4363" s="98" t="n"/>
      <c r="C4363" s="113" t="n"/>
      <c r="D4363" s="113" t="n"/>
      <c r="E4363" s="114" t="n"/>
      <c r="F4363" s="28">
        <f>IFERROR(VLOOKUP(E4363,'أرصدة المخزن'!$A:$E,3,0),"")</f>
        <v/>
      </c>
      <c r="G4363" s="29">
        <f>IFERROR(VLOOKUP(E4363,'أرصدة المخزن'!$A:$H,4,FALSE),"")</f>
        <v/>
      </c>
      <c r="H4363" s="97" t="n"/>
      <c r="I4363" s="28" t="inlineStr">
        <is>
          <t>صرف</t>
        </is>
      </c>
      <c r="J4363" s="97" t="n"/>
      <c r="K4363" s="37">
        <f>IFERROR(VLOOKUP(E4363,'أرصدة المخزن'!$A:$H,8,0),"")</f>
        <v/>
      </c>
    </row>
    <row r="4364" ht="18" customHeight="1" s="138">
      <c r="A4364" s="97" t="n">
        <v>4358</v>
      </c>
      <c r="B4364" s="98" t="n"/>
      <c r="C4364" s="113" t="n"/>
      <c r="D4364" s="113" t="n"/>
      <c r="E4364" s="114" t="n"/>
      <c r="F4364" s="28">
        <f>IFERROR(VLOOKUP(E4364,'أرصدة المخزن'!$A:$E,3,0),"")</f>
        <v/>
      </c>
      <c r="G4364" s="29">
        <f>IFERROR(VLOOKUP(E4364,'أرصدة المخزن'!$A:$H,4,FALSE),"")</f>
        <v/>
      </c>
      <c r="H4364" s="97" t="n"/>
      <c r="I4364" s="28" t="inlineStr">
        <is>
          <t>صرف</t>
        </is>
      </c>
      <c r="J4364" s="97" t="n"/>
      <c r="K4364" s="37">
        <f>IFERROR(VLOOKUP(E4364,'أرصدة المخزن'!$A:$H,8,0),"")</f>
        <v/>
      </c>
    </row>
    <row r="4365" ht="18" customHeight="1" s="138">
      <c r="A4365" s="97" t="n">
        <v>4359</v>
      </c>
      <c r="B4365" s="98" t="n"/>
      <c r="C4365" s="113" t="n"/>
      <c r="D4365" s="113" t="n"/>
      <c r="E4365" s="114" t="n"/>
      <c r="F4365" s="28">
        <f>IFERROR(VLOOKUP(E4365,'أرصدة المخزن'!$A:$E,3,0),"")</f>
        <v/>
      </c>
      <c r="G4365" s="29">
        <f>IFERROR(VLOOKUP(E4365,'أرصدة المخزن'!$A:$H,4,FALSE),"")</f>
        <v/>
      </c>
      <c r="H4365" s="97" t="n"/>
      <c r="I4365" s="28" t="inlineStr">
        <is>
          <t>صرف</t>
        </is>
      </c>
      <c r="J4365" s="97" t="n"/>
      <c r="K4365" s="37">
        <f>IFERROR(VLOOKUP(E4365,'أرصدة المخزن'!$A:$H,8,0),"")</f>
        <v/>
      </c>
    </row>
    <row r="4366" ht="18" customHeight="1" s="138">
      <c r="A4366" s="97" t="n">
        <v>4360</v>
      </c>
      <c r="B4366" s="98" t="n"/>
      <c r="C4366" s="113" t="n"/>
      <c r="D4366" s="113" t="n"/>
      <c r="E4366" s="114" t="n"/>
      <c r="F4366" s="28">
        <f>IFERROR(VLOOKUP(E4366,'أرصدة المخزن'!$A:$E,3,0),"")</f>
        <v/>
      </c>
      <c r="G4366" s="29">
        <f>IFERROR(VLOOKUP(E4366,'أرصدة المخزن'!$A:$H,4,FALSE),"")</f>
        <v/>
      </c>
      <c r="H4366" s="97" t="n"/>
      <c r="I4366" s="28" t="inlineStr">
        <is>
          <t>صرف</t>
        </is>
      </c>
      <c r="J4366" s="97" t="n"/>
      <c r="K4366" s="37">
        <f>IFERROR(VLOOKUP(E4366,'أرصدة المخزن'!$A:$H,8,0),"")</f>
        <v/>
      </c>
    </row>
    <row r="4367" ht="18" customHeight="1" s="138">
      <c r="A4367" s="97" t="n">
        <v>4361</v>
      </c>
      <c r="B4367" s="98" t="n"/>
      <c r="C4367" s="113" t="n"/>
      <c r="D4367" s="113" t="n"/>
      <c r="E4367" s="114" t="n"/>
      <c r="F4367" s="28">
        <f>IFERROR(VLOOKUP(E4367,'أرصدة المخزن'!$A:$E,3,0),"")</f>
        <v/>
      </c>
      <c r="G4367" s="29">
        <f>IFERROR(VLOOKUP(E4367,'أرصدة المخزن'!$A:$H,4,FALSE),"")</f>
        <v/>
      </c>
      <c r="H4367" s="97" t="n"/>
      <c r="I4367" s="28" t="inlineStr">
        <is>
          <t>صرف</t>
        </is>
      </c>
      <c r="J4367" s="97" t="n"/>
      <c r="K4367" s="37">
        <f>IFERROR(VLOOKUP(E4367,'أرصدة المخزن'!$A:$H,8,0),"")</f>
        <v/>
      </c>
    </row>
    <row r="4368" ht="18" customHeight="1" s="138">
      <c r="A4368" s="97" t="n">
        <v>4362</v>
      </c>
      <c r="B4368" s="98" t="n"/>
      <c r="C4368" s="113" t="n"/>
      <c r="D4368" s="113" t="n"/>
      <c r="E4368" s="114" t="n"/>
      <c r="F4368" s="28">
        <f>IFERROR(VLOOKUP(E4368,'أرصدة المخزن'!$A:$E,3,0),"")</f>
        <v/>
      </c>
      <c r="G4368" s="29">
        <f>IFERROR(VLOOKUP(E4368,'أرصدة المخزن'!$A:$H,4,FALSE),"")</f>
        <v/>
      </c>
      <c r="H4368" s="97" t="n"/>
      <c r="I4368" s="28" t="inlineStr">
        <is>
          <t>صرف</t>
        </is>
      </c>
      <c r="J4368" s="97" t="n"/>
      <c r="K4368" s="37">
        <f>IFERROR(VLOOKUP(E4368,'أرصدة المخزن'!$A:$H,8,0),"")</f>
        <v/>
      </c>
    </row>
    <row r="4369" ht="18" customHeight="1" s="138">
      <c r="A4369" s="97" t="n">
        <v>4363</v>
      </c>
      <c r="B4369" s="98" t="n"/>
      <c r="C4369" s="113" t="n"/>
      <c r="D4369" s="113" t="n"/>
      <c r="E4369" s="114" t="n"/>
      <c r="F4369" s="28">
        <f>IFERROR(VLOOKUP(E4369,'أرصدة المخزن'!$A:$E,3,0),"")</f>
        <v/>
      </c>
      <c r="G4369" s="29">
        <f>IFERROR(VLOOKUP(E4369,'أرصدة المخزن'!$A:$H,4,FALSE),"")</f>
        <v/>
      </c>
      <c r="H4369" s="97" t="n"/>
      <c r="I4369" s="28" t="inlineStr">
        <is>
          <t>صرف</t>
        </is>
      </c>
      <c r="J4369" s="97" t="n"/>
      <c r="K4369" s="37">
        <f>IFERROR(VLOOKUP(E4369,'أرصدة المخزن'!$A:$H,8,0),"")</f>
        <v/>
      </c>
    </row>
    <row r="4370" ht="18" customHeight="1" s="138">
      <c r="A4370" s="97" t="n">
        <v>4364</v>
      </c>
      <c r="B4370" s="98" t="n"/>
      <c r="C4370" s="113" t="n"/>
      <c r="D4370" s="113" t="n"/>
      <c r="E4370" s="114" t="n"/>
      <c r="F4370" s="28">
        <f>IFERROR(VLOOKUP(E4370,'أرصدة المخزن'!$A:$E,3,0),"")</f>
        <v/>
      </c>
      <c r="G4370" s="29">
        <f>IFERROR(VLOOKUP(E4370,'أرصدة المخزن'!$A:$H,4,FALSE),"")</f>
        <v/>
      </c>
      <c r="H4370" s="97" t="n"/>
      <c r="I4370" s="28" t="inlineStr">
        <is>
          <t>صرف</t>
        </is>
      </c>
      <c r="J4370" s="97" t="n"/>
      <c r="K4370" s="37">
        <f>IFERROR(VLOOKUP(E4370,'أرصدة المخزن'!$A:$H,8,0),"")</f>
        <v/>
      </c>
    </row>
    <row r="4371" ht="18" customHeight="1" s="138">
      <c r="A4371" s="97" t="n">
        <v>4365</v>
      </c>
      <c r="B4371" s="98" t="n"/>
      <c r="C4371" s="113" t="n"/>
      <c r="D4371" s="113" t="n"/>
      <c r="E4371" s="114" t="n"/>
      <c r="F4371" s="28">
        <f>IFERROR(VLOOKUP(E4371,'أرصدة المخزن'!$A:$E,3,0),"")</f>
        <v/>
      </c>
      <c r="G4371" s="29">
        <f>IFERROR(VLOOKUP(E4371,'أرصدة المخزن'!$A:$H,4,FALSE),"")</f>
        <v/>
      </c>
      <c r="H4371" s="97" t="n"/>
      <c r="I4371" s="28" t="inlineStr">
        <is>
          <t>صرف</t>
        </is>
      </c>
      <c r="J4371" s="97" t="n"/>
      <c r="K4371" s="37">
        <f>IFERROR(VLOOKUP(E4371,'أرصدة المخزن'!$A:$H,8,0),"")</f>
        <v/>
      </c>
    </row>
    <row r="4372" ht="18" customHeight="1" s="138">
      <c r="A4372" s="97" t="n">
        <v>4366</v>
      </c>
      <c r="B4372" s="98" t="n"/>
      <c r="C4372" s="113" t="n"/>
      <c r="D4372" s="113" t="n"/>
      <c r="E4372" s="114" t="n"/>
      <c r="F4372" s="28">
        <f>IFERROR(VLOOKUP(E4372,'أرصدة المخزن'!$A:$E,3,0),"")</f>
        <v/>
      </c>
      <c r="G4372" s="29">
        <f>IFERROR(VLOOKUP(E4372,'أرصدة المخزن'!$A:$H,4,FALSE),"")</f>
        <v/>
      </c>
      <c r="H4372" s="97" t="n"/>
      <c r="I4372" s="28" t="inlineStr">
        <is>
          <t>صرف</t>
        </is>
      </c>
      <c r="J4372" s="97" t="n"/>
      <c r="K4372" s="37">
        <f>IFERROR(VLOOKUP(E4372,'أرصدة المخزن'!$A:$H,8,0),"")</f>
        <v/>
      </c>
    </row>
    <row r="4373" ht="18" customHeight="1" s="138">
      <c r="A4373" s="97" t="n">
        <v>4367</v>
      </c>
      <c r="B4373" s="98" t="n"/>
      <c r="C4373" s="113" t="n"/>
      <c r="D4373" s="113" t="n"/>
      <c r="E4373" s="114" t="n"/>
      <c r="F4373" s="28">
        <f>IFERROR(VLOOKUP(E4373,'أرصدة المخزن'!$A:$E,3,0),"")</f>
        <v/>
      </c>
      <c r="G4373" s="29">
        <f>IFERROR(VLOOKUP(E4373,'أرصدة المخزن'!$A:$H,4,FALSE),"")</f>
        <v/>
      </c>
      <c r="H4373" s="97" t="n"/>
      <c r="I4373" s="28" t="inlineStr">
        <is>
          <t>صرف</t>
        </is>
      </c>
      <c r="J4373" s="97" t="n"/>
      <c r="K4373" s="37">
        <f>IFERROR(VLOOKUP(E4373,'أرصدة المخزن'!$A:$H,8,0),"")</f>
        <v/>
      </c>
    </row>
    <row r="4374" ht="18" customHeight="1" s="138">
      <c r="A4374" s="97" t="n">
        <v>4368</v>
      </c>
      <c r="B4374" s="98" t="n"/>
      <c r="C4374" s="113" t="n"/>
      <c r="D4374" s="113" t="n"/>
      <c r="E4374" s="114" t="n"/>
      <c r="F4374" s="28">
        <f>IFERROR(VLOOKUP(E4374,'أرصدة المخزن'!$A:$E,3,0),"")</f>
        <v/>
      </c>
      <c r="G4374" s="29">
        <f>IFERROR(VLOOKUP(E4374,'أرصدة المخزن'!$A:$H,4,FALSE),"")</f>
        <v/>
      </c>
      <c r="H4374" s="97" t="n"/>
      <c r="I4374" s="28" t="inlineStr">
        <is>
          <t>صرف</t>
        </is>
      </c>
      <c r="J4374" s="97" t="n"/>
      <c r="K4374" s="37">
        <f>IFERROR(VLOOKUP(E4374,'أرصدة المخزن'!$A:$H,8,0),"")</f>
        <v/>
      </c>
    </row>
    <row r="4375" ht="18" customHeight="1" s="138">
      <c r="A4375" s="97" t="n">
        <v>4369</v>
      </c>
      <c r="B4375" s="98" t="n"/>
      <c r="C4375" s="113" t="n"/>
      <c r="D4375" s="113" t="n"/>
      <c r="E4375" s="114" t="n"/>
      <c r="F4375" s="28">
        <f>IFERROR(VLOOKUP(E4375,'أرصدة المخزن'!$A:$E,3,0),"")</f>
        <v/>
      </c>
      <c r="G4375" s="29">
        <f>IFERROR(VLOOKUP(E4375,'أرصدة المخزن'!$A:$H,4,FALSE),"")</f>
        <v/>
      </c>
      <c r="H4375" s="97" t="n"/>
      <c r="I4375" s="28" t="inlineStr">
        <is>
          <t>صرف</t>
        </is>
      </c>
      <c r="J4375" s="97" t="n"/>
      <c r="K4375" s="37">
        <f>IFERROR(VLOOKUP(E4375,'أرصدة المخزن'!$A:$H,8,0),"")</f>
        <v/>
      </c>
    </row>
    <row r="4376" ht="18" customHeight="1" s="138">
      <c r="A4376" s="97" t="n">
        <v>4370</v>
      </c>
      <c r="B4376" s="98" t="n"/>
      <c r="C4376" s="113" t="n"/>
      <c r="D4376" s="113" t="n"/>
      <c r="E4376" s="114" t="n"/>
      <c r="F4376" s="28">
        <f>IFERROR(VLOOKUP(E4376,'أرصدة المخزن'!$A:$E,3,0),"")</f>
        <v/>
      </c>
      <c r="G4376" s="29">
        <f>IFERROR(VLOOKUP(E4376,'أرصدة المخزن'!$A:$H,4,FALSE),"")</f>
        <v/>
      </c>
      <c r="H4376" s="97" t="n"/>
      <c r="I4376" s="28" t="inlineStr">
        <is>
          <t>صرف</t>
        </is>
      </c>
      <c r="J4376" s="97" t="n"/>
      <c r="K4376" s="37">
        <f>IFERROR(VLOOKUP(E4376,'أرصدة المخزن'!$A:$H,8,0),"")</f>
        <v/>
      </c>
    </row>
    <row r="4377" ht="18" customHeight="1" s="138">
      <c r="A4377" s="97" t="n">
        <v>4371</v>
      </c>
      <c r="B4377" s="98" t="n"/>
      <c r="C4377" s="113" t="n"/>
      <c r="D4377" s="113" t="n"/>
      <c r="E4377" s="114" t="n"/>
      <c r="F4377" s="28">
        <f>IFERROR(VLOOKUP(E4377,'أرصدة المخزن'!$A:$E,3,0),"")</f>
        <v/>
      </c>
      <c r="G4377" s="29">
        <f>IFERROR(VLOOKUP(E4377,'أرصدة المخزن'!$A:$H,4,FALSE),"")</f>
        <v/>
      </c>
      <c r="H4377" s="97" t="n"/>
      <c r="I4377" s="28" t="inlineStr">
        <is>
          <t>صرف</t>
        </is>
      </c>
      <c r="J4377" s="97" t="n"/>
      <c r="K4377" s="37">
        <f>IFERROR(VLOOKUP(E4377,'أرصدة المخزن'!$A:$H,8,0),"")</f>
        <v/>
      </c>
    </row>
    <row r="4378" ht="18" customHeight="1" s="138">
      <c r="A4378" s="97" t="n">
        <v>4372</v>
      </c>
      <c r="B4378" s="98" t="n"/>
      <c r="C4378" s="113" t="n"/>
      <c r="D4378" s="113" t="n"/>
      <c r="E4378" s="114" t="n"/>
      <c r="F4378" s="28">
        <f>IFERROR(VLOOKUP(E4378,'أرصدة المخزن'!$A:$E,3,0),"")</f>
        <v/>
      </c>
      <c r="G4378" s="29">
        <f>IFERROR(VLOOKUP(E4378,'أرصدة المخزن'!$A:$H,4,FALSE),"")</f>
        <v/>
      </c>
      <c r="H4378" s="97" t="n"/>
      <c r="I4378" s="28" t="inlineStr">
        <is>
          <t>صرف</t>
        </is>
      </c>
      <c r="J4378" s="97" t="n"/>
      <c r="K4378" s="37">
        <f>IFERROR(VLOOKUP(E4378,'أرصدة المخزن'!$A:$H,8,0),"")</f>
        <v/>
      </c>
    </row>
    <row r="4379" ht="18" customHeight="1" s="138">
      <c r="A4379" s="97" t="n">
        <v>4373</v>
      </c>
      <c r="B4379" s="98" t="n"/>
      <c r="C4379" s="113" t="n"/>
      <c r="D4379" s="113" t="n"/>
      <c r="E4379" s="114" t="n"/>
      <c r="F4379" s="28">
        <f>IFERROR(VLOOKUP(E4379,'أرصدة المخزن'!$A:$E,3,0),"")</f>
        <v/>
      </c>
      <c r="G4379" s="29">
        <f>IFERROR(VLOOKUP(E4379,'أرصدة المخزن'!$A:$H,4,FALSE),"")</f>
        <v/>
      </c>
      <c r="H4379" s="97" t="n"/>
      <c r="I4379" s="28" t="inlineStr">
        <is>
          <t>صرف</t>
        </is>
      </c>
      <c r="J4379" s="97" t="n"/>
      <c r="K4379" s="37">
        <f>IFERROR(VLOOKUP(E4379,'أرصدة المخزن'!$A:$H,8,0),"")</f>
        <v/>
      </c>
    </row>
    <row r="4380" ht="18" customHeight="1" s="138">
      <c r="A4380" s="97" t="n">
        <v>4374</v>
      </c>
      <c r="B4380" s="98" t="n"/>
      <c r="C4380" s="113" t="n"/>
      <c r="D4380" s="113" t="n"/>
      <c r="E4380" s="114" t="n"/>
      <c r="F4380" s="28">
        <f>IFERROR(VLOOKUP(E4380,'أرصدة المخزن'!$A:$E,3,0),"")</f>
        <v/>
      </c>
      <c r="G4380" s="29">
        <f>IFERROR(VLOOKUP(E4380,'أرصدة المخزن'!$A:$H,4,FALSE),"")</f>
        <v/>
      </c>
      <c r="H4380" s="97" t="n"/>
      <c r="I4380" s="28" t="inlineStr">
        <is>
          <t>صرف</t>
        </is>
      </c>
      <c r="J4380" s="97" t="n"/>
      <c r="K4380" s="37">
        <f>IFERROR(VLOOKUP(E4380,'أرصدة المخزن'!$A:$H,8,0),"")</f>
        <v/>
      </c>
    </row>
    <row r="4381" ht="18" customHeight="1" s="138">
      <c r="A4381" s="97" t="n">
        <v>4375</v>
      </c>
      <c r="B4381" s="98" t="n"/>
      <c r="C4381" s="113" t="n"/>
      <c r="D4381" s="113" t="n"/>
      <c r="E4381" s="114" t="n"/>
      <c r="F4381" s="28">
        <f>IFERROR(VLOOKUP(E4381,'أرصدة المخزن'!$A:$E,3,0),"")</f>
        <v/>
      </c>
      <c r="G4381" s="29">
        <f>IFERROR(VLOOKUP(E4381,'أرصدة المخزن'!$A:$H,4,FALSE),"")</f>
        <v/>
      </c>
      <c r="H4381" s="97" t="n"/>
      <c r="I4381" s="28" t="inlineStr">
        <is>
          <t>صرف</t>
        </is>
      </c>
      <c r="J4381" s="97" t="n"/>
      <c r="K4381" s="37">
        <f>IFERROR(VLOOKUP(E4381,'أرصدة المخزن'!$A:$H,8,0),"")</f>
        <v/>
      </c>
    </row>
    <row r="4382" ht="18" customHeight="1" s="138">
      <c r="A4382" s="97" t="n">
        <v>4376</v>
      </c>
      <c r="B4382" s="98" t="n"/>
      <c r="C4382" s="113" t="n"/>
      <c r="D4382" s="113" t="n"/>
      <c r="E4382" s="114" t="n"/>
      <c r="F4382" s="28">
        <f>IFERROR(VLOOKUP(E4382,'أرصدة المخزن'!$A:$E,3,0),"")</f>
        <v/>
      </c>
      <c r="G4382" s="29">
        <f>IFERROR(VLOOKUP(E4382,'أرصدة المخزن'!$A:$H,4,FALSE),"")</f>
        <v/>
      </c>
      <c r="H4382" s="97" t="n"/>
      <c r="I4382" s="28" t="inlineStr">
        <is>
          <t>صرف</t>
        </is>
      </c>
      <c r="J4382" s="97" t="n"/>
      <c r="K4382" s="37">
        <f>IFERROR(VLOOKUP(E4382,'أرصدة المخزن'!$A:$H,8,0),"")</f>
        <v/>
      </c>
    </row>
    <row r="4383" ht="18" customHeight="1" s="138">
      <c r="A4383" s="97" t="n">
        <v>4377</v>
      </c>
      <c r="B4383" s="98" t="n"/>
      <c r="C4383" s="113" t="n"/>
      <c r="D4383" s="113" t="n"/>
      <c r="E4383" s="114" t="n"/>
      <c r="F4383" s="28">
        <f>IFERROR(VLOOKUP(E4383,'أرصدة المخزن'!$A:$E,3,0),"")</f>
        <v/>
      </c>
      <c r="G4383" s="29">
        <f>IFERROR(VLOOKUP(E4383,'أرصدة المخزن'!$A:$H,4,FALSE),"")</f>
        <v/>
      </c>
      <c r="H4383" s="97" t="n"/>
      <c r="I4383" s="28" t="inlineStr">
        <is>
          <t>صرف</t>
        </is>
      </c>
      <c r="J4383" s="97" t="n"/>
      <c r="K4383" s="37">
        <f>IFERROR(VLOOKUP(E4383,'أرصدة المخزن'!$A:$H,8,0),"")</f>
        <v/>
      </c>
    </row>
    <row r="4384" ht="18" customHeight="1" s="138">
      <c r="A4384" s="97" t="n">
        <v>4378</v>
      </c>
      <c r="B4384" s="98" t="n"/>
      <c r="C4384" s="113" t="n"/>
      <c r="D4384" s="113" t="n"/>
      <c r="E4384" s="114" t="n"/>
      <c r="F4384" s="28">
        <f>IFERROR(VLOOKUP(E4384,'أرصدة المخزن'!$A:$E,3,0),"")</f>
        <v/>
      </c>
      <c r="G4384" s="29">
        <f>IFERROR(VLOOKUP(E4384,'أرصدة المخزن'!$A:$H,4,FALSE),"")</f>
        <v/>
      </c>
      <c r="H4384" s="97" t="n"/>
      <c r="I4384" s="28" t="inlineStr">
        <is>
          <t>صرف</t>
        </is>
      </c>
      <c r="J4384" s="97" t="n"/>
      <c r="K4384" s="37">
        <f>IFERROR(VLOOKUP(E4384,'أرصدة المخزن'!$A:$H,8,0),"")</f>
        <v/>
      </c>
    </row>
    <row r="4385" ht="18" customHeight="1" s="138">
      <c r="A4385" s="97" t="n">
        <v>4379</v>
      </c>
      <c r="B4385" s="98" t="n"/>
      <c r="C4385" s="113" t="n"/>
      <c r="D4385" s="113" t="n"/>
      <c r="E4385" s="114" t="n"/>
      <c r="F4385" s="28">
        <f>IFERROR(VLOOKUP(E4385,'أرصدة المخزن'!$A:$E,3,0),"")</f>
        <v/>
      </c>
      <c r="G4385" s="29">
        <f>IFERROR(VLOOKUP(E4385,'أرصدة المخزن'!$A:$H,4,FALSE),"")</f>
        <v/>
      </c>
      <c r="H4385" s="97" t="n"/>
      <c r="I4385" s="28" t="inlineStr">
        <is>
          <t>صرف</t>
        </is>
      </c>
      <c r="J4385" s="97" t="n"/>
      <c r="K4385" s="37">
        <f>IFERROR(VLOOKUP(E4385,'أرصدة المخزن'!$A:$H,8,0),"")</f>
        <v/>
      </c>
    </row>
    <row r="4386" ht="18" customHeight="1" s="138">
      <c r="A4386" s="97" t="n">
        <v>4380</v>
      </c>
      <c r="B4386" s="98" t="n"/>
      <c r="C4386" s="113" t="n"/>
      <c r="D4386" s="113" t="n"/>
      <c r="E4386" s="114" t="n"/>
      <c r="F4386" s="28">
        <f>IFERROR(VLOOKUP(E4386,'أرصدة المخزن'!$A:$E,3,0),"")</f>
        <v/>
      </c>
      <c r="G4386" s="29">
        <f>IFERROR(VLOOKUP(E4386,'أرصدة المخزن'!$A:$H,4,FALSE),"")</f>
        <v/>
      </c>
      <c r="H4386" s="97" t="n"/>
      <c r="I4386" s="28" t="inlineStr">
        <is>
          <t>صرف</t>
        </is>
      </c>
      <c r="J4386" s="97" t="n"/>
      <c r="K4386" s="37">
        <f>IFERROR(VLOOKUP(E4386,'أرصدة المخزن'!$A:$H,8,0),"")</f>
        <v/>
      </c>
    </row>
    <row r="4387" ht="18" customHeight="1" s="138">
      <c r="A4387" s="97" t="n">
        <v>4381</v>
      </c>
      <c r="B4387" s="98" t="n"/>
      <c r="C4387" s="113" t="n"/>
      <c r="D4387" s="113" t="n"/>
      <c r="E4387" s="114" t="n"/>
      <c r="F4387" s="28">
        <f>IFERROR(VLOOKUP(E4387,'أرصدة المخزن'!$A:$E,3,0),"")</f>
        <v/>
      </c>
      <c r="G4387" s="29">
        <f>IFERROR(VLOOKUP(E4387,'أرصدة المخزن'!$A:$H,4,FALSE),"")</f>
        <v/>
      </c>
      <c r="H4387" s="97" t="n"/>
      <c r="I4387" s="28" t="inlineStr">
        <is>
          <t>صرف</t>
        </is>
      </c>
      <c r="J4387" s="97" t="n"/>
      <c r="K4387" s="37">
        <f>IFERROR(VLOOKUP(E4387,'أرصدة المخزن'!$A:$H,8,0),"")</f>
        <v/>
      </c>
    </row>
    <row r="4388" ht="18" customHeight="1" s="138">
      <c r="A4388" s="97" t="n">
        <v>4382</v>
      </c>
      <c r="B4388" s="98" t="n"/>
      <c r="C4388" s="113" t="n"/>
      <c r="D4388" s="113" t="n"/>
      <c r="E4388" s="114" t="n"/>
      <c r="F4388" s="28">
        <f>IFERROR(VLOOKUP(E4388,'أرصدة المخزن'!$A:$E,3,0),"")</f>
        <v/>
      </c>
      <c r="G4388" s="29">
        <f>IFERROR(VLOOKUP(E4388,'أرصدة المخزن'!$A:$H,4,FALSE),"")</f>
        <v/>
      </c>
      <c r="H4388" s="97" t="n"/>
      <c r="I4388" s="28" t="inlineStr">
        <is>
          <t>صرف</t>
        </is>
      </c>
      <c r="J4388" s="97" t="n"/>
      <c r="K4388" s="37">
        <f>IFERROR(VLOOKUP(E4388,'أرصدة المخزن'!$A:$H,8,0),"")</f>
        <v/>
      </c>
    </row>
    <row r="4389" ht="18" customHeight="1" s="138">
      <c r="A4389" s="97" t="n">
        <v>4383</v>
      </c>
      <c r="B4389" s="98" t="n"/>
      <c r="C4389" s="113" t="n"/>
      <c r="D4389" s="113" t="n"/>
      <c r="E4389" s="114" t="n"/>
      <c r="F4389" s="28">
        <f>IFERROR(VLOOKUP(E4389,'أرصدة المخزن'!$A:$E,3,0),"")</f>
        <v/>
      </c>
      <c r="G4389" s="29">
        <f>IFERROR(VLOOKUP(E4389,'أرصدة المخزن'!$A:$H,4,FALSE),"")</f>
        <v/>
      </c>
      <c r="H4389" s="97" t="n"/>
      <c r="I4389" s="28" t="inlineStr">
        <is>
          <t>صرف</t>
        </is>
      </c>
      <c r="J4389" s="97" t="n"/>
      <c r="K4389" s="37">
        <f>IFERROR(VLOOKUP(E4389,'أرصدة المخزن'!$A:$H,8,0),"")</f>
        <v/>
      </c>
    </row>
    <row r="4390" ht="18" customHeight="1" s="138">
      <c r="A4390" s="97" t="n">
        <v>4384</v>
      </c>
      <c r="B4390" s="98" t="n"/>
      <c r="C4390" s="113" t="n"/>
      <c r="D4390" s="113" t="n"/>
      <c r="E4390" s="114" t="n"/>
      <c r="F4390" s="28">
        <f>IFERROR(VLOOKUP(E4390,'أرصدة المخزن'!$A:$E,3,0),"")</f>
        <v/>
      </c>
      <c r="G4390" s="29">
        <f>IFERROR(VLOOKUP(E4390,'أرصدة المخزن'!$A:$H,4,FALSE),"")</f>
        <v/>
      </c>
      <c r="H4390" s="97" t="n"/>
      <c r="I4390" s="28" t="inlineStr">
        <is>
          <t>صرف</t>
        </is>
      </c>
      <c r="J4390" s="97" t="n"/>
      <c r="K4390" s="37">
        <f>IFERROR(VLOOKUP(E4390,'أرصدة المخزن'!$A:$H,8,0),"")</f>
        <v/>
      </c>
    </row>
    <row r="4391" ht="18" customHeight="1" s="138">
      <c r="A4391" s="97" t="n">
        <v>4385</v>
      </c>
      <c r="B4391" s="98" t="n"/>
      <c r="C4391" s="113" t="n"/>
      <c r="D4391" s="113" t="n"/>
      <c r="E4391" s="114" t="n"/>
      <c r="F4391" s="28">
        <f>IFERROR(VLOOKUP(E4391,'أرصدة المخزن'!$A:$E,3,0),"")</f>
        <v/>
      </c>
      <c r="G4391" s="29">
        <f>IFERROR(VLOOKUP(E4391,'أرصدة المخزن'!$A:$H,4,FALSE),"")</f>
        <v/>
      </c>
      <c r="H4391" s="97" t="n"/>
      <c r="I4391" s="28" t="inlineStr">
        <is>
          <t>صرف</t>
        </is>
      </c>
      <c r="J4391" s="97" t="n"/>
      <c r="K4391" s="37">
        <f>IFERROR(VLOOKUP(E4391,'أرصدة المخزن'!$A:$H,8,0),"")</f>
        <v/>
      </c>
    </row>
    <row r="4392" ht="18" customHeight="1" s="138">
      <c r="A4392" s="97" t="n">
        <v>4386</v>
      </c>
      <c r="B4392" s="98" t="n"/>
      <c r="C4392" s="113" t="n"/>
      <c r="D4392" s="113" t="n"/>
      <c r="E4392" s="114" t="n"/>
      <c r="F4392" s="28">
        <f>IFERROR(VLOOKUP(E4392,'أرصدة المخزن'!$A:$E,3,0),"")</f>
        <v/>
      </c>
      <c r="G4392" s="29">
        <f>IFERROR(VLOOKUP(E4392,'أرصدة المخزن'!$A:$H,4,FALSE),"")</f>
        <v/>
      </c>
      <c r="H4392" s="97" t="n"/>
      <c r="I4392" s="28" t="inlineStr">
        <is>
          <t>صرف</t>
        </is>
      </c>
      <c r="J4392" s="97" t="n"/>
      <c r="K4392" s="37">
        <f>IFERROR(VLOOKUP(E4392,'أرصدة المخزن'!$A:$H,8,0),"")</f>
        <v/>
      </c>
    </row>
    <row r="4393" ht="18" customHeight="1" s="138">
      <c r="A4393" s="97" t="n">
        <v>4387</v>
      </c>
      <c r="B4393" s="98" t="n"/>
      <c r="C4393" s="113" t="n"/>
      <c r="D4393" s="113" t="n"/>
      <c r="E4393" s="114" t="n"/>
      <c r="F4393" s="28">
        <f>IFERROR(VLOOKUP(E4393,'أرصدة المخزن'!$A:$E,3,0),"")</f>
        <v/>
      </c>
      <c r="G4393" s="29">
        <f>IFERROR(VLOOKUP(E4393,'أرصدة المخزن'!$A:$H,4,FALSE),"")</f>
        <v/>
      </c>
      <c r="H4393" s="97" t="n"/>
      <c r="I4393" s="28" t="inlineStr">
        <is>
          <t>صرف</t>
        </is>
      </c>
      <c r="J4393" s="97" t="n"/>
      <c r="K4393" s="37">
        <f>IFERROR(VLOOKUP(E4393,'أرصدة المخزن'!$A:$H,8,0),"")</f>
        <v/>
      </c>
    </row>
    <row r="4394" ht="18" customHeight="1" s="138">
      <c r="A4394" s="97" t="n">
        <v>4388</v>
      </c>
      <c r="B4394" s="98" t="n"/>
      <c r="C4394" s="113" t="n"/>
      <c r="D4394" s="113" t="n"/>
      <c r="E4394" s="114" t="n"/>
      <c r="F4394" s="28">
        <f>IFERROR(VLOOKUP(E4394,'أرصدة المخزن'!$A:$E,3,0),"")</f>
        <v/>
      </c>
      <c r="G4394" s="29">
        <f>IFERROR(VLOOKUP(E4394,'أرصدة المخزن'!$A:$H,4,FALSE),"")</f>
        <v/>
      </c>
      <c r="H4394" s="97" t="n"/>
      <c r="I4394" s="28" t="inlineStr">
        <is>
          <t>صرف</t>
        </is>
      </c>
      <c r="J4394" s="97" t="n"/>
      <c r="K4394" s="37">
        <f>IFERROR(VLOOKUP(E4394,'أرصدة المخزن'!$A:$H,8,0),"")</f>
        <v/>
      </c>
    </row>
    <row r="4395" ht="18" customHeight="1" s="138">
      <c r="A4395" s="97" t="n">
        <v>4389</v>
      </c>
      <c r="B4395" s="98" t="n"/>
      <c r="C4395" s="113" t="n"/>
      <c r="D4395" s="113" t="n"/>
      <c r="E4395" s="114" t="n"/>
      <c r="F4395" s="28">
        <f>IFERROR(VLOOKUP(E4395,'أرصدة المخزن'!$A:$E,3,0),"")</f>
        <v/>
      </c>
      <c r="G4395" s="29">
        <f>IFERROR(VLOOKUP(E4395,'أرصدة المخزن'!$A:$H,4,FALSE),"")</f>
        <v/>
      </c>
      <c r="H4395" s="97" t="n"/>
      <c r="I4395" s="28" t="inlineStr">
        <is>
          <t>صرف</t>
        </is>
      </c>
      <c r="J4395" s="97" t="n"/>
      <c r="K4395" s="37">
        <f>IFERROR(VLOOKUP(E4395,'أرصدة المخزن'!$A:$H,8,0),"")</f>
        <v/>
      </c>
    </row>
    <row r="4396" ht="18" customHeight="1" s="138">
      <c r="A4396" s="97" t="n">
        <v>4390</v>
      </c>
      <c r="B4396" s="98" t="n"/>
      <c r="C4396" s="113" t="n"/>
      <c r="D4396" s="113" t="n"/>
      <c r="E4396" s="114" t="n"/>
      <c r="F4396" s="28">
        <f>IFERROR(VLOOKUP(E4396,'أرصدة المخزن'!$A:$E,3,0),"")</f>
        <v/>
      </c>
      <c r="G4396" s="29">
        <f>IFERROR(VLOOKUP(E4396,'أرصدة المخزن'!$A:$H,4,FALSE),"")</f>
        <v/>
      </c>
      <c r="H4396" s="97" t="n"/>
      <c r="I4396" s="28" t="inlineStr">
        <is>
          <t>صرف</t>
        </is>
      </c>
      <c r="J4396" s="97" t="n"/>
      <c r="K4396" s="37">
        <f>IFERROR(VLOOKUP(E4396,'أرصدة المخزن'!$A:$H,8,0),"")</f>
        <v/>
      </c>
    </row>
    <row r="4397" ht="18" customHeight="1" s="138">
      <c r="A4397" s="97" t="n">
        <v>4391</v>
      </c>
      <c r="B4397" s="98" t="n"/>
      <c r="C4397" s="113" t="n"/>
      <c r="D4397" s="113" t="n"/>
      <c r="E4397" s="114" t="n"/>
      <c r="F4397" s="28">
        <f>IFERROR(VLOOKUP(E4397,'أرصدة المخزن'!$A:$E,3,0),"")</f>
        <v/>
      </c>
      <c r="G4397" s="29">
        <f>IFERROR(VLOOKUP(E4397,'أرصدة المخزن'!$A:$H,4,FALSE),"")</f>
        <v/>
      </c>
      <c r="H4397" s="97" t="n"/>
      <c r="I4397" s="28" t="inlineStr">
        <is>
          <t>صرف</t>
        </is>
      </c>
      <c r="J4397" s="97" t="n"/>
      <c r="K4397" s="37">
        <f>IFERROR(VLOOKUP(E4397,'أرصدة المخزن'!$A:$H,8,0),"")</f>
        <v/>
      </c>
    </row>
    <row r="4398" ht="18" customHeight="1" s="138">
      <c r="A4398" s="97" t="n">
        <v>4392</v>
      </c>
      <c r="B4398" s="98" t="n"/>
      <c r="C4398" s="113" t="n"/>
      <c r="D4398" s="113" t="n"/>
      <c r="E4398" s="114" t="n"/>
      <c r="F4398" s="28">
        <f>IFERROR(VLOOKUP(E4398,'أرصدة المخزن'!$A:$E,3,0),"")</f>
        <v/>
      </c>
      <c r="G4398" s="29">
        <f>IFERROR(VLOOKUP(E4398,'أرصدة المخزن'!$A:$H,4,FALSE),"")</f>
        <v/>
      </c>
      <c r="H4398" s="97" t="n"/>
      <c r="I4398" s="28" t="inlineStr">
        <is>
          <t>صرف</t>
        </is>
      </c>
      <c r="J4398" s="97" t="n"/>
      <c r="K4398" s="37">
        <f>IFERROR(VLOOKUP(E4398,'أرصدة المخزن'!$A:$H,8,0),"")</f>
        <v/>
      </c>
    </row>
    <row r="4399" ht="18" customHeight="1" s="138">
      <c r="A4399" s="97" t="n">
        <v>4393</v>
      </c>
      <c r="B4399" s="98" t="n"/>
      <c r="C4399" s="113" t="n"/>
      <c r="D4399" s="113" t="n"/>
      <c r="E4399" s="114" t="n"/>
      <c r="F4399" s="28">
        <f>IFERROR(VLOOKUP(E4399,'أرصدة المخزن'!$A:$E,3,0),"")</f>
        <v/>
      </c>
      <c r="G4399" s="29">
        <f>IFERROR(VLOOKUP(E4399,'أرصدة المخزن'!$A:$H,4,FALSE),"")</f>
        <v/>
      </c>
      <c r="H4399" s="97" t="n"/>
      <c r="I4399" s="28" t="inlineStr">
        <is>
          <t>صرف</t>
        </is>
      </c>
      <c r="J4399" s="97" t="n"/>
      <c r="K4399" s="37">
        <f>IFERROR(VLOOKUP(E4399,'أرصدة المخزن'!$A:$H,8,0),"")</f>
        <v/>
      </c>
    </row>
    <row r="4400" ht="18" customHeight="1" s="138">
      <c r="A4400" s="97" t="n">
        <v>4394</v>
      </c>
      <c r="B4400" s="98" t="n"/>
      <c r="C4400" s="113" t="n"/>
      <c r="D4400" s="113" t="n"/>
      <c r="E4400" s="114" t="n"/>
      <c r="F4400" s="28">
        <f>IFERROR(VLOOKUP(E4400,'أرصدة المخزن'!$A:$E,3,0),"")</f>
        <v/>
      </c>
      <c r="G4400" s="29">
        <f>IFERROR(VLOOKUP(E4400,'أرصدة المخزن'!$A:$H,4,FALSE),"")</f>
        <v/>
      </c>
      <c r="H4400" s="97" t="n"/>
      <c r="I4400" s="28" t="inlineStr">
        <is>
          <t>صرف</t>
        </is>
      </c>
      <c r="J4400" s="97" t="n"/>
      <c r="K4400" s="37">
        <f>IFERROR(VLOOKUP(E4400,'أرصدة المخزن'!$A:$H,8,0),"")</f>
        <v/>
      </c>
    </row>
    <row r="4401" ht="18" customHeight="1" s="138">
      <c r="A4401" s="97" t="n">
        <v>4395</v>
      </c>
      <c r="B4401" s="98" t="n"/>
      <c r="C4401" s="113" t="n"/>
      <c r="D4401" s="113" t="n"/>
      <c r="E4401" s="114" t="n"/>
      <c r="F4401" s="28">
        <f>IFERROR(VLOOKUP(E4401,'أرصدة المخزن'!$A:$E,3,0),"")</f>
        <v/>
      </c>
      <c r="G4401" s="29">
        <f>IFERROR(VLOOKUP(E4401,'أرصدة المخزن'!$A:$H,4,FALSE),"")</f>
        <v/>
      </c>
      <c r="H4401" s="97" t="n"/>
      <c r="I4401" s="28" t="inlineStr">
        <is>
          <t>صرف</t>
        </is>
      </c>
      <c r="J4401" s="97" t="n"/>
      <c r="K4401" s="37">
        <f>IFERROR(VLOOKUP(E4401,'أرصدة المخزن'!$A:$H,8,0),"")</f>
        <v/>
      </c>
    </row>
    <row r="4402" ht="18" customHeight="1" s="138">
      <c r="A4402" s="97" t="n">
        <v>4396</v>
      </c>
      <c r="B4402" s="98" t="n"/>
      <c r="C4402" s="113" t="n"/>
      <c r="D4402" s="113" t="n"/>
      <c r="E4402" s="114" t="n"/>
      <c r="F4402" s="28">
        <f>IFERROR(VLOOKUP(E4402,'أرصدة المخزن'!$A:$E,3,0),"")</f>
        <v/>
      </c>
      <c r="G4402" s="29">
        <f>IFERROR(VLOOKUP(E4402,'أرصدة المخزن'!$A:$H,4,FALSE),"")</f>
        <v/>
      </c>
      <c r="H4402" s="97" t="n"/>
      <c r="I4402" s="28" t="inlineStr">
        <is>
          <t>صرف</t>
        </is>
      </c>
      <c r="J4402" s="97" t="n"/>
      <c r="K4402" s="37">
        <f>IFERROR(VLOOKUP(E4402,'أرصدة المخزن'!$A:$H,8,0),"")</f>
        <v/>
      </c>
    </row>
    <row r="4403" ht="18" customHeight="1" s="138">
      <c r="A4403" s="97" t="n">
        <v>4397</v>
      </c>
      <c r="B4403" s="98" t="n"/>
      <c r="C4403" s="113" t="n"/>
      <c r="D4403" s="113" t="n"/>
      <c r="E4403" s="114" t="n"/>
      <c r="F4403" s="28">
        <f>IFERROR(VLOOKUP(E4403,'أرصدة المخزن'!$A:$E,3,0),"")</f>
        <v/>
      </c>
      <c r="G4403" s="29">
        <f>IFERROR(VLOOKUP(E4403,'أرصدة المخزن'!$A:$H,4,FALSE),"")</f>
        <v/>
      </c>
      <c r="H4403" s="97" t="n"/>
      <c r="I4403" s="28" t="inlineStr">
        <is>
          <t>صرف</t>
        </is>
      </c>
      <c r="J4403" s="97" t="n"/>
      <c r="K4403" s="37">
        <f>IFERROR(VLOOKUP(E4403,'أرصدة المخزن'!$A:$H,8,0),"")</f>
        <v/>
      </c>
    </row>
    <row r="4404" ht="18" customHeight="1" s="138">
      <c r="A4404" s="97" t="n">
        <v>4398</v>
      </c>
      <c r="B4404" s="98" t="n"/>
      <c r="C4404" s="113" t="n"/>
      <c r="D4404" s="113" t="n"/>
      <c r="E4404" s="114" t="n"/>
      <c r="F4404" s="28">
        <f>IFERROR(VLOOKUP(E4404,'أرصدة المخزن'!$A:$E,3,0),"")</f>
        <v/>
      </c>
      <c r="G4404" s="29">
        <f>IFERROR(VLOOKUP(E4404,'أرصدة المخزن'!$A:$H,4,FALSE),"")</f>
        <v/>
      </c>
      <c r="H4404" s="97" t="n"/>
      <c r="I4404" s="28" t="inlineStr">
        <is>
          <t>صرف</t>
        </is>
      </c>
      <c r="J4404" s="97" t="n"/>
      <c r="K4404" s="37">
        <f>IFERROR(VLOOKUP(E4404,'أرصدة المخزن'!$A:$H,8,0),"")</f>
        <v/>
      </c>
    </row>
    <row r="4405" ht="18" customHeight="1" s="138">
      <c r="A4405" s="97" t="n">
        <v>4399</v>
      </c>
      <c r="B4405" s="98" t="n"/>
      <c r="C4405" s="113" t="n"/>
      <c r="D4405" s="113" t="n"/>
      <c r="E4405" s="114" t="n"/>
      <c r="F4405" s="28">
        <f>IFERROR(VLOOKUP(E4405,'أرصدة المخزن'!$A:$E,3,0),"")</f>
        <v/>
      </c>
      <c r="G4405" s="29">
        <f>IFERROR(VLOOKUP(E4405,'أرصدة المخزن'!$A:$H,4,FALSE),"")</f>
        <v/>
      </c>
      <c r="H4405" s="97" t="n"/>
      <c r="I4405" s="28" t="inlineStr">
        <is>
          <t>صرف</t>
        </is>
      </c>
      <c r="J4405" s="97" t="n"/>
      <c r="K4405" s="37">
        <f>IFERROR(VLOOKUP(E4405,'أرصدة المخزن'!$A:$H,8,0),"")</f>
        <v/>
      </c>
    </row>
    <row r="4406" ht="18" customHeight="1" s="138">
      <c r="A4406" s="97" t="n">
        <v>4400</v>
      </c>
      <c r="B4406" s="98" t="n"/>
      <c r="C4406" s="113" t="n"/>
      <c r="D4406" s="113" t="n"/>
      <c r="E4406" s="114" t="n"/>
      <c r="F4406" s="28">
        <f>IFERROR(VLOOKUP(E4406,'أرصدة المخزن'!$A:$E,3,0),"")</f>
        <v/>
      </c>
      <c r="G4406" s="29">
        <f>IFERROR(VLOOKUP(E4406,'أرصدة المخزن'!$A:$H,4,FALSE),"")</f>
        <v/>
      </c>
      <c r="H4406" s="97" t="n"/>
      <c r="I4406" s="28" t="inlineStr">
        <is>
          <t>صرف</t>
        </is>
      </c>
      <c r="J4406" s="97" t="n"/>
      <c r="K4406" s="37">
        <f>IFERROR(VLOOKUP(E4406,'أرصدة المخزن'!$A:$H,8,0),"")</f>
        <v/>
      </c>
    </row>
    <row r="4407" ht="18" customHeight="1" s="138">
      <c r="A4407" s="97" t="n">
        <v>4401</v>
      </c>
      <c r="B4407" s="98" t="n"/>
      <c r="C4407" s="113" t="n"/>
      <c r="D4407" s="113" t="n"/>
      <c r="E4407" s="114" t="n"/>
      <c r="F4407" s="28">
        <f>IFERROR(VLOOKUP(E4407,'أرصدة المخزن'!$A:$E,3,0),"")</f>
        <v/>
      </c>
      <c r="G4407" s="29">
        <f>IFERROR(VLOOKUP(E4407,'أرصدة المخزن'!$A:$H,4,FALSE),"")</f>
        <v/>
      </c>
      <c r="H4407" s="97" t="n"/>
      <c r="I4407" s="28" t="inlineStr">
        <is>
          <t>صرف</t>
        </is>
      </c>
      <c r="J4407" s="97" t="n"/>
      <c r="K4407" s="37">
        <f>IFERROR(VLOOKUP(E4407,'أرصدة المخزن'!$A:$H,8,0),"")</f>
        <v/>
      </c>
    </row>
    <row r="4408" ht="18" customHeight="1" s="138">
      <c r="A4408" s="97" t="n">
        <v>4402</v>
      </c>
      <c r="B4408" s="98" t="n"/>
      <c r="C4408" s="113" t="n"/>
      <c r="D4408" s="113" t="n"/>
      <c r="E4408" s="114" t="n"/>
      <c r="F4408" s="28">
        <f>IFERROR(VLOOKUP(E4408,'أرصدة المخزن'!$A:$E,3,0),"")</f>
        <v/>
      </c>
      <c r="G4408" s="29">
        <f>IFERROR(VLOOKUP(E4408,'أرصدة المخزن'!$A:$H,4,FALSE),"")</f>
        <v/>
      </c>
      <c r="H4408" s="97" t="n"/>
      <c r="I4408" s="28" t="inlineStr">
        <is>
          <t>صرف</t>
        </is>
      </c>
      <c r="J4408" s="97" t="n"/>
      <c r="K4408" s="37">
        <f>IFERROR(VLOOKUP(E4408,'أرصدة المخزن'!$A:$H,8,0),"")</f>
        <v/>
      </c>
    </row>
    <row r="4409" ht="18" customHeight="1" s="138">
      <c r="A4409" s="97" t="n">
        <v>4403</v>
      </c>
      <c r="B4409" s="98" t="n"/>
      <c r="C4409" s="113" t="n"/>
      <c r="D4409" s="113" t="n"/>
      <c r="E4409" s="114" t="n"/>
      <c r="F4409" s="28">
        <f>IFERROR(VLOOKUP(E4409,'أرصدة المخزن'!$A:$E,3,0),"")</f>
        <v/>
      </c>
      <c r="G4409" s="29">
        <f>IFERROR(VLOOKUP(E4409,'أرصدة المخزن'!$A:$H,4,FALSE),"")</f>
        <v/>
      </c>
      <c r="H4409" s="97" t="n"/>
      <c r="I4409" s="28" t="inlineStr">
        <is>
          <t>صرف</t>
        </is>
      </c>
      <c r="J4409" s="97" t="n"/>
      <c r="K4409" s="37">
        <f>IFERROR(VLOOKUP(E4409,'أرصدة المخزن'!$A:$H,8,0),"")</f>
        <v/>
      </c>
    </row>
    <row r="4410" ht="18" customHeight="1" s="138">
      <c r="A4410" s="97" t="n">
        <v>4404</v>
      </c>
      <c r="B4410" s="98" t="n"/>
      <c r="C4410" s="113" t="n"/>
      <c r="D4410" s="113" t="n"/>
      <c r="E4410" s="114" t="n"/>
      <c r="F4410" s="28">
        <f>IFERROR(VLOOKUP(E4410,'أرصدة المخزن'!$A:$E,3,0),"")</f>
        <v/>
      </c>
      <c r="G4410" s="29">
        <f>IFERROR(VLOOKUP(E4410,'أرصدة المخزن'!$A:$H,4,FALSE),"")</f>
        <v/>
      </c>
      <c r="H4410" s="97" t="n"/>
      <c r="I4410" s="28" t="inlineStr">
        <is>
          <t>صرف</t>
        </is>
      </c>
      <c r="J4410" s="97" t="n"/>
      <c r="K4410" s="37">
        <f>IFERROR(VLOOKUP(E4410,'أرصدة المخزن'!$A:$H,8,0),"")</f>
        <v/>
      </c>
    </row>
    <row r="4411" ht="18" customHeight="1" s="138">
      <c r="A4411" s="97" t="n">
        <v>4405</v>
      </c>
      <c r="B4411" s="98" t="n"/>
      <c r="C4411" s="113" t="n"/>
      <c r="D4411" s="113" t="n"/>
      <c r="E4411" s="114" t="n"/>
      <c r="F4411" s="28">
        <f>IFERROR(VLOOKUP(E4411,'أرصدة المخزن'!$A:$E,3,0),"")</f>
        <v/>
      </c>
      <c r="G4411" s="29">
        <f>IFERROR(VLOOKUP(E4411,'أرصدة المخزن'!$A:$H,4,FALSE),"")</f>
        <v/>
      </c>
      <c r="H4411" s="97" t="n"/>
      <c r="I4411" s="28" t="inlineStr">
        <is>
          <t>صرف</t>
        </is>
      </c>
      <c r="J4411" s="97" t="n"/>
      <c r="K4411" s="37">
        <f>IFERROR(VLOOKUP(E4411,'أرصدة المخزن'!$A:$H,8,0),"")</f>
        <v/>
      </c>
    </row>
    <row r="4412" ht="18" customHeight="1" s="138">
      <c r="A4412" s="97" t="n">
        <v>4406</v>
      </c>
      <c r="B4412" s="98" t="n"/>
      <c r="C4412" s="113" t="n"/>
      <c r="D4412" s="113" t="n"/>
      <c r="E4412" s="114" t="n"/>
      <c r="F4412" s="28">
        <f>IFERROR(VLOOKUP(E4412,'أرصدة المخزن'!$A:$E,3,0),"")</f>
        <v/>
      </c>
      <c r="G4412" s="29">
        <f>IFERROR(VLOOKUP(E4412,'أرصدة المخزن'!$A:$H,4,FALSE),"")</f>
        <v/>
      </c>
      <c r="H4412" s="97" t="n"/>
      <c r="I4412" s="28" t="inlineStr">
        <is>
          <t>صرف</t>
        </is>
      </c>
      <c r="J4412" s="97" t="n"/>
      <c r="K4412" s="37">
        <f>IFERROR(VLOOKUP(E4412,'أرصدة المخزن'!$A:$H,8,0),"")</f>
        <v/>
      </c>
    </row>
    <row r="4413" ht="18" customHeight="1" s="138">
      <c r="A4413" s="97" t="n">
        <v>4407</v>
      </c>
      <c r="B4413" s="98" t="n"/>
      <c r="C4413" s="113" t="n"/>
      <c r="D4413" s="113" t="n"/>
      <c r="E4413" s="114" t="n"/>
      <c r="F4413" s="28">
        <f>IFERROR(VLOOKUP(E4413,'أرصدة المخزن'!$A:$E,3,0),"")</f>
        <v/>
      </c>
      <c r="G4413" s="29">
        <f>IFERROR(VLOOKUP(E4413,'أرصدة المخزن'!$A:$H,4,FALSE),"")</f>
        <v/>
      </c>
      <c r="H4413" s="97" t="n"/>
      <c r="I4413" s="28" t="inlineStr">
        <is>
          <t>صرف</t>
        </is>
      </c>
      <c r="J4413" s="97" t="n"/>
      <c r="K4413" s="37">
        <f>IFERROR(VLOOKUP(E4413,'أرصدة المخزن'!$A:$H,8,0),"")</f>
        <v/>
      </c>
    </row>
    <row r="4414" ht="18" customHeight="1" s="138">
      <c r="A4414" s="97" t="n">
        <v>4408</v>
      </c>
      <c r="B4414" s="98" t="n"/>
      <c r="C4414" s="113" t="n"/>
      <c r="D4414" s="113" t="n"/>
      <c r="E4414" s="114" t="n"/>
      <c r="F4414" s="28">
        <f>IFERROR(VLOOKUP(E4414,'أرصدة المخزن'!$A:$E,3,0),"")</f>
        <v/>
      </c>
      <c r="G4414" s="29">
        <f>IFERROR(VLOOKUP(E4414,'أرصدة المخزن'!$A:$H,4,FALSE),"")</f>
        <v/>
      </c>
      <c r="H4414" s="97" t="n"/>
      <c r="I4414" s="28" t="inlineStr">
        <is>
          <t>صرف</t>
        </is>
      </c>
      <c r="J4414" s="97" t="n"/>
      <c r="K4414" s="37">
        <f>IFERROR(VLOOKUP(E4414,'أرصدة المخزن'!$A:$H,8,0),"")</f>
        <v/>
      </c>
    </row>
    <row r="4415" ht="18" customHeight="1" s="138">
      <c r="A4415" s="97" t="n">
        <v>4409</v>
      </c>
      <c r="B4415" s="98" t="n"/>
      <c r="C4415" s="113" t="n"/>
      <c r="D4415" s="113" t="n"/>
      <c r="E4415" s="114" t="n"/>
      <c r="F4415" s="28">
        <f>IFERROR(VLOOKUP(E4415,'أرصدة المخزن'!$A:$E,3,0),"")</f>
        <v/>
      </c>
      <c r="G4415" s="29">
        <f>IFERROR(VLOOKUP(E4415,'أرصدة المخزن'!$A:$H,4,FALSE),"")</f>
        <v/>
      </c>
      <c r="H4415" s="97" t="n"/>
      <c r="I4415" s="28" t="inlineStr">
        <is>
          <t>صرف</t>
        </is>
      </c>
      <c r="J4415" s="97" t="n"/>
      <c r="K4415" s="37">
        <f>IFERROR(VLOOKUP(E4415,'أرصدة المخزن'!$A:$H,8,0),"")</f>
        <v/>
      </c>
    </row>
    <row r="4416" ht="18" customHeight="1" s="138">
      <c r="A4416" s="97" t="n">
        <v>4410</v>
      </c>
      <c r="B4416" s="98" t="n"/>
      <c r="C4416" s="113" t="n"/>
      <c r="D4416" s="113" t="n"/>
      <c r="E4416" s="114" t="n"/>
      <c r="F4416" s="28">
        <f>IFERROR(VLOOKUP(E4416,'أرصدة المخزن'!$A:$E,3,0),"")</f>
        <v/>
      </c>
      <c r="G4416" s="29">
        <f>IFERROR(VLOOKUP(E4416,'أرصدة المخزن'!$A:$H,4,FALSE),"")</f>
        <v/>
      </c>
      <c r="H4416" s="97" t="n"/>
      <c r="I4416" s="28" t="inlineStr">
        <is>
          <t>صرف</t>
        </is>
      </c>
      <c r="J4416" s="97" t="n"/>
      <c r="K4416" s="37">
        <f>IFERROR(VLOOKUP(E4416,'أرصدة المخزن'!$A:$H,8,0),"")</f>
        <v/>
      </c>
    </row>
    <row r="4417" ht="18" customHeight="1" s="138">
      <c r="A4417" s="97" t="n">
        <v>4411</v>
      </c>
      <c r="B4417" s="98" t="n"/>
      <c r="C4417" s="113" t="n"/>
      <c r="D4417" s="113" t="n"/>
      <c r="E4417" s="114" t="n"/>
      <c r="F4417" s="28">
        <f>IFERROR(VLOOKUP(E4417,'أرصدة المخزن'!$A:$E,3,0),"")</f>
        <v/>
      </c>
      <c r="G4417" s="29">
        <f>IFERROR(VLOOKUP(E4417,'أرصدة المخزن'!$A:$H,4,FALSE),"")</f>
        <v/>
      </c>
      <c r="H4417" s="97" t="n"/>
      <c r="I4417" s="28" t="inlineStr">
        <is>
          <t>صرف</t>
        </is>
      </c>
      <c r="J4417" s="97" t="n"/>
      <c r="K4417" s="37">
        <f>IFERROR(VLOOKUP(E4417,'أرصدة المخزن'!$A:$H,8,0),"")</f>
        <v/>
      </c>
    </row>
    <row r="4418" ht="18" customHeight="1" s="138">
      <c r="A4418" s="97" t="n">
        <v>4412</v>
      </c>
      <c r="B4418" s="98" t="n"/>
      <c r="C4418" s="113" t="n"/>
      <c r="D4418" s="113" t="n"/>
      <c r="E4418" s="114" t="n"/>
      <c r="F4418" s="28">
        <f>IFERROR(VLOOKUP(E4418,'أرصدة المخزن'!$A:$E,3,0),"")</f>
        <v/>
      </c>
      <c r="G4418" s="29">
        <f>IFERROR(VLOOKUP(E4418,'أرصدة المخزن'!$A:$H,4,FALSE),"")</f>
        <v/>
      </c>
      <c r="H4418" s="97" t="n"/>
      <c r="I4418" s="28" t="inlineStr">
        <is>
          <t>صرف</t>
        </is>
      </c>
      <c r="J4418" s="97" t="n"/>
      <c r="K4418" s="37">
        <f>IFERROR(VLOOKUP(E4418,'أرصدة المخزن'!$A:$H,8,0),"")</f>
        <v/>
      </c>
    </row>
    <row r="4419" ht="18" customHeight="1" s="138">
      <c r="A4419" s="97" t="n">
        <v>4413</v>
      </c>
      <c r="B4419" s="98" t="n"/>
      <c r="C4419" s="113" t="n"/>
      <c r="D4419" s="113" t="n"/>
      <c r="E4419" s="114" t="n"/>
      <c r="F4419" s="28">
        <f>IFERROR(VLOOKUP(E4419,'أرصدة المخزن'!$A:$E,3,0),"")</f>
        <v/>
      </c>
      <c r="G4419" s="29">
        <f>IFERROR(VLOOKUP(E4419,'أرصدة المخزن'!$A:$H,4,FALSE),"")</f>
        <v/>
      </c>
      <c r="H4419" s="97" t="n"/>
      <c r="I4419" s="28" t="inlineStr">
        <is>
          <t>صرف</t>
        </is>
      </c>
      <c r="J4419" s="97" t="n"/>
      <c r="K4419" s="37">
        <f>IFERROR(VLOOKUP(E4419,'أرصدة المخزن'!$A:$H,8,0),"")</f>
        <v/>
      </c>
    </row>
    <row r="4420" ht="18" customHeight="1" s="138">
      <c r="A4420" s="97" t="n">
        <v>4414</v>
      </c>
      <c r="B4420" s="98" t="n"/>
      <c r="C4420" s="113" t="n"/>
      <c r="D4420" s="113" t="n"/>
      <c r="E4420" s="114" t="n"/>
      <c r="F4420" s="28">
        <f>IFERROR(VLOOKUP(E4420,'أرصدة المخزن'!$A:$E,3,0),"")</f>
        <v/>
      </c>
      <c r="G4420" s="29">
        <f>IFERROR(VLOOKUP(E4420,'أرصدة المخزن'!$A:$H,4,FALSE),"")</f>
        <v/>
      </c>
      <c r="H4420" s="97" t="n"/>
      <c r="I4420" s="28" t="inlineStr">
        <is>
          <t>صرف</t>
        </is>
      </c>
      <c r="J4420" s="97" t="n"/>
      <c r="K4420" s="37">
        <f>IFERROR(VLOOKUP(E4420,'أرصدة المخزن'!$A:$H,8,0),"")</f>
        <v/>
      </c>
    </row>
    <row r="4421" ht="18" customHeight="1" s="138">
      <c r="A4421" s="97" t="n">
        <v>4415</v>
      </c>
      <c r="B4421" s="98" t="n"/>
      <c r="C4421" s="113" t="n"/>
      <c r="D4421" s="113" t="n"/>
      <c r="E4421" s="114" t="n"/>
      <c r="F4421" s="28">
        <f>IFERROR(VLOOKUP(E4421,'أرصدة المخزن'!$A:$E,3,0),"")</f>
        <v/>
      </c>
      <c r="G4421" s="29">
        <f>IFERROR(VLOOKUP(E4421,'أرصدة المخزن'!$A:$H,4,FALSE),"")</f>
        <v/>
      </c>
      <c r="H4421" s="97" t="n"/>
      <c r="I4421" s="28" t="inlineStr">
        <is>
          <t>صرف</t>
        </is>
      </c>
      <c r="J4421" s="97" t="n"/>
      <c r="K4421" s="37">
        <f>IFERROR(VLOOKUP(E4421,'أرصدة المخزن'!$A:$H,8,0),"")</f>
        <v/>
      </c>
    </row>
    <row r="4422" ht="18" customHeight="1" s="138">
      <c r="A4422" s="97" t="n">
        <v>4416</v>
      </c>
      <c r="B4422" s="98" t="n"/>
      <c r="C4422" s="113" t="n"/>
      <c r="D4422" s="113" t="n"/>
      <c r="E4422" s="114" t="n"/>
      <c r="F4422" s="28">
        <f>IFERROR(VLOOKUP(E4422,'أرصدة المخزن'!$A:$E,3,0),"")</f>
        <v/>
      </c>
      <c r="G4422" s="29">
        <f>IFERROR(VLOOKUP(E4422,'أرصدة المخزن'!$A:$H,4,FALSE),"")</f>
        <v/>
      </c>
      <c r="H4422" s="97" t="n"/>
      <c r="I4422" s="28" t="inlineStr">
        <is>
          <t>صرف</t>
        </is>
      </c>
      <c r="J4422" s="97" t="n"/>
      <c r="K4422" s="37">
        <f>IFERROR(VLOOKUP(E4422,'أرصدة المخزن'!$A:$H,8,0),"")</f>
        <v/>
      </c>
    </row>
    <row r="4423" ht="18" customHeight="1" s="138">
      <c r="A4423" s="97" t="n">
        <v>4417</v>
      </c>
      <c r="B4423" s="98" t="n"/>
      <c r="C4423" s="113" t="n"/>
      <c r="D4423" s="113" t="n"/>
      <c r="E4423" s="114" t="n"/>
      <c r="F4423" s="28">
        <f>IFERROR(VLOOKUP(E4423,'أرصدة المخزن'!$A:$E,3,0),"")</f>
        <v/>
      </c>
      <c r="G4423" s="29">
        <f>IFERROR(VLOOKUP(E4423,'أرصدة المخزن'!$A:$H,4,FALSE),"")</f>
        <v/>
      </c>
      <c r="H4423" s="97" t="n"/>
      <c r="I4423" s="28" t="inlineStr">
        <is>
          <t>صرف</t>
        </is>
      </c>
      <c r="J4423" s="97" t="n"/>
      <c r="K4423" s="37">
        <f>IFERROR(VLOOKUP(E4423,'أرصدة المخزن'!$A:$H,8,0),"")</f>
        <v/>
      </c>
    </row>
    <row r="4424" ht="18" customHeight="1" s="138">
      <c r="A4424" s="97" t="n">
        <v>4418</v>
      </c>
      <c r="B4424" s="98" t="n"/>
      <c r="C4424" s="113" t="n"/>
      <c r="D4424" s="113" t="n"/>
      <c r="E4424" s="114" t="n"/>
      <c r="F4424" s="28">
        <f>IFERROR(VLOOKUP(E4424,'أرصدة المخزن'!$A:$E,3,0),"")</f>
        <v/>
      </c>
      <c r="G4424" s="29">
        <f>IFERROR(VLOOKUP(E4424,'أرصدة المخزن'!$A:$H,4,FALSE),"")</f>
        <v/>
      </c>
      <c r="H4424" s="97" t="n"/>
      <c r="I4424" s="28" t="inlineStr">
        <is>
          <t>صرف</t>
        </is>
      </c>
      <c r="J4424" s="97" t="n"/>
      <c r="K4424" s="37">
        <f>IFERROR(VLOOKUP(E4424,'أرصدة المخزن'!$A:$H,8,0),"")</f>
        <v/>
      </c>
    </row>
    <row r="4425" ht="18" customHeight="1" s="138">
      <c r="A4425" s="97" t="n">
        <v>4419</v>
      </c>
      <c r="B4425" s="98" t="n"/>
      <c r="C4425" s="113" t="n"/>
      <c r="D4425" s="113" t="n"/>
      <c r="E4425" s="114" t="n"/>
      <c r="F4425" s="28">
        <f>IFERROR(VLOOKUP(E4425,'أرصدة المخزن'!$A:$E,3,0),"")</f>
        <v/>
      </c>
      <c r="G4425" s="29">
        <f>IFERROR(VLOOKUP(E4425,'أرصدة المخزن'!$A:$H,4,FALSE),"")</f>
        <v/>
      </c>
      <c r="H4425" s="97" t="n"/>
      <c r="I4425" s="28" t="inlineStr">
        <is>
          <t>صرف</t>
        </is>
      </c>
      <c r="J4425" s="97" t="n"/>
      <c r="K4425" s="37">
        <f>IFERROR(VLOOKUP(E4425,'أرصدة المخزن'!$A:$H,8,0),"")</f>
        <v/>
      </c>
    </row>
    <row r="4426" ht="18" customHeight="1" s="138">
      <c r="A4426" s="97" t="n">
        <v>4420</v>
      </c>
      <c r="B4426" s="98" t="n"/>
      <c r="C4426" s="113" t="n"/>
      <c r="D4426" s="113" t="n"/>
      <c r="E4426" s="114" t="n"/>
      <c r="F4426" s="28">
        <f>IFERROR(VLOOKUP(E4426,'أرصدة المخزن'!$A:$E,3,0),"")</f>
        <v/>
      </c>
      <c r="G4426" s="29">
        <f>IFERROR(VLOOKUP(E4426,'أرصدة المخزن'!$A:$H,4,FALSE),"")</f>
        <v/>
      </c>
      <c r="H4426" s="97" t="n"/>
      <c r="I4426" s="28" t="inlineStr">
        <is>
          <t>صرف</t>
        </is>
      </c>
      <c r="J4426" s="97" t="n"/>
      <c r="K4426" s="37">
        <f>IFERROR(VLOOKUP(E4426,'أرصدة المخزن'!$A:$H,8,0),"")</f>
        <v/>
      </c>
    </row>
    <row r="4427" ht="18" customHeight="1" s="138">
      <c r="A4427" s="97" t="n">
        <v>4421</v>
      </c>
      <c r="B4427" s="98" t="n"/>
      <c r="C4427" s="113" t="n"/>
      <c r="D4427" s="113" t="n"/>
      <c r="E4427" s="114" t="n"/>
      <c r="F4427" s="28">
        <f>IFERROR(VLOOKUP(E4427,'أرصدة المخزن'!$A:$E,3,0),"")</f>
        <v/>
      </c>
      <c r="G4427" s="29">
        <f>IFERROR(VLOOKUP(E4427,'أرصدة المخزن'!$A:$H,4,FALSE),"")</f>
        <v/>
      </c>
      <c r="H4427" s="97" t="n"/>
      <c r="I4427" s="28" t="inlineStr">
        <is>
          <t>صرف</t>
        </is>
      </c>
      <c r="J4427" s="97" t="n"/>
      <c r="K4427" s="37">
        <f>IFERROR(VLOOKUP(E4427,'أرصدة المخزن'!$A:$H,8,0),"")</f>
        <v/>
      </c>
    </row>
    <row r="4428" ht="18" customHeight="1" s="138">
      <c r="A4428" s="97" t="n">
        <v>4422</v>
      </c>
      <c r="B4428" s="98" t="n"/>
      <c r="C4428" s="113" t="n"/>
      <c r="D4428" s="113" t="n"/>
      <c r="E4428" s="114" t="n"/>
      <c r="F4428" s="28">
        <f>IFERROR(VLOOKUP(E4428,'أرصدة المخزن'!$A:$E,3,0),"")</f>
        <v/>
      </c>
      <c r="G4428" s="29">
        <f>IFERROR(VLOOKUP(E4428,'أرصدة المخزن'!$A:$H,4,FALSE),"")</f>
        <v/>
      </c>
      <c r="H4428" s="97" t="n"/>
      <c r="I4428" s="28" t="inlineStr">
        <is>
          <t>صرف</t>
        </is>
      </c>
      <c r="J4428" s="97" t="n"/>
      <c r="K4428" s="37">
        <f>IFERROR(VLOOKUP(E4428,'أرصدة المخزن'!$A:$H,8,0),"")</f>
        <v/>
      </c>
    </row>
    <row r="4429" ht="18" customHeight="1" s="138">
      <c r="A4429" s="97" t="n">
        <v>4423</v>
      </c>
      <c r="B4429" s="98" t="n"/>
      <c r="C4429" s="113" t="n"/>
      <c r="D4429" s="113" t="n"/>
      <c r="E4429" s="114" t="n"/>
      <c r="F4429" s="28">
        <f>IFERROR(VLOOKUP(E4429,'أرصدة المخزن'!$A:$E,3,0),"")</f>
        <v/>
      </c>
      <c r="G4429" s="29">
        <f>IFERROR(VLOOKUP(E4429,'أرصدة المخزن'!$A:$H,4,FALSE),"")</f>
        <v/>
      </c>
      <c r="H4429" s="97" t="n"/>
      <c r="I4429" s="28" t="inlineStr">
        <is>
          <t>صرف</t>
        </is>
      </c>
      <c r="J4429" s="97" t="n"/>
      <c r="K4429" s="37">
        <f>IFERROR(VLOOKUP(E4429,'أرصدة المخزن'!$A:$H,8,0),"")</f>
        <v/>
      </c>
    </row>
    <row r="4430" ht="18" customHeight="1" s="138">
      <c r="A4430" s="97" t="n">
        <v>4424</v>
      </c>
      <c r="B4430" s="98" t="n"/>
      <c r="C4430" s="113" t="n"/>
      <c r="D4430" s="113" t="n"/>
      <c r="E4430" s="114" t="n"/>
      <c r="F4430" s="28">
        <f>IFERROR(VLOOKUP(E4430,'أرصدة المخزن'!$A:$E,3,0),"")</f>
        <v/>
      </c>
      <c r="G4430" s="29">
        <f>IFERROR(VLOOKUP(E4430,'أرصدة المخزن'!$A:$H,4,FALSE),"")</f>
        <v/>
      </c>
      <c r="H4430" s="97" t="n"/>
      <c r="I4430" s="28" t="inlineStr">
        <is>
          <t>صرف</t>
        </is>
      </c>
      <c r="J4430" s="97" t="n"/>
      <c r="K4430" s="37">
        <f>IFERROR(VLOOKUP(E4430,'أرصدة المخزن'!$A:$H,8,0),"")</f>
        <v/>
      </c>
    </row>
    <row r="4431" ht="18" customHeight="1" s="138">
      <c r="A4431" s="97" t="n">
        <v>4425</v>
      </c>
      <c r="B4431" s="98" t="n"/>
      <c r="C4431" s="113" t="n"/>
      <c r="D4431" s="113" t="n"/>
      <c r="E4431" s="114" t="n"/>
      <c r="F4431" s="28">
        <f>IFERROR(VLOOKUP(E4431,'أرصدة المخزن'!$A:$E,3,0),"")</f>
        <v/>
      </c>
      <c r="G4431" s="29">
        <f>IFERROR(VLOOKUP(E4431,'أرصدة المخزن'!$A:$H,4,FALSE),"")</f>
        <v/>
      </c>
      <c r="H4431" s="97" t="n"/>
      <c r="I4431" s="28" t="inlineStr">
        <is>
          <t>صرف</t>
        </is>
      </c>
      <c r="J4431" s="97" t="n"/>
      <c r="K4431" s="37">
        <f>IFERROR(VLOOKUP(E4431,'أرصدة المخزن'!$A:$H,8,0),"")</f>
        <v/>
      </c>
    </row>
    <row r="4432" ht="18" customHeight="1" s="138">
      <c r="A4432" s="97" t="n">
        <v>4426</v>
      </c>
      <c r="B4432" s="98" t="n"/>
      <c r="C4432" s="113" t="n"/>
      <c r="D4432" s="113" t="n"/>
      <c r="E4432" s="114" t="n"/>
      <c r="F4432" s="28">
        <f>IFERROR(VLOOKUP(E4432,'أرصدة المخزن'!$A:$E,3,0),"")</f>
        <v/>
      </c>
      <c r="G4432" s="29">
        <f>IFERROR(VLOOKUP(E4432,'أرصدة المخزن'!$A:$H,4,FALSE),"")</f>
        <v/>
      </c>
      <c r="H4432" s="97" t="n"/>
      <c r="I4432" s="28" t="inlineStr">
        <is>
          <t>صرف</t>
        </is>
      </c>
      <c r="J4432" s="97" t="n"/>
      <c r="K4432" s="37">
        <f>IFERROR(VLOOKUP(E4432,'أرصدة المخزن'!$A:$H,8,0),"")</f>
        <v/>
      </c>
    </row>
    <row r="4433" ht="18" customHeight="1" s="138">
      <c r="A4433" s="97" t="n">
        <v>4427</v>
      </c>
      <c r="B4433" s="98" t="n"/>
      <c r="C4433" s="113" t="n"/>
      <c r="D4433" s="113" t="n"/>
      <c r="E4433" s="114" t="n"/>
      <c r="F4433" s="28">
        <f>IFERROR(VLOOKUP(E4433,'أرصدة المخزن'!$A:$E,3,0),"")</f>
        <v/>
      </c>
      <c r="G4433" s="29">
        <f>IFERROR(VLOOKUP(E4433,'أرصدة المخزن'!$A:$H,4,FALSE),"")</f>
        <v/>
      </c>
      <c r="H4433" s="97" t="n"/>
      <c r="I4433" s="28" t="inlineStr">
        <is>
          <t>صرف</t>
        </is>
      </c>
      <c r="J4433" s="97" t="n"/>
      <c r="K4433" s="37">
        <f>IFERROR(VLOOKUP(E4433,'أرصدة المخزن'!$A:$H,8,0),"")</f>
        <v/>
      </c>
    </row>
    <row r="4434" ht="18" customHeight="1" s="138">
      <c r="A4434" s="97" t="n">
        <v>4428</v>
      </c>
      <c r="B4434" s="98" t="n"/>
      <c r="C4434" s="113" t="n"/>
      <c r="D4434" s="113" t="n"/>
      <c r="E4434" s="114" t="n"/>
      <c r="F4434" s="28">
        <f>IFERROR(VLOOKUP(E4434,'أرصدة المخزن'!$A:$E,3,0),"")</f>
        <v/>
      </c>
      <c r="G4434" s="29">
        <f>IFERROR(VLOOKUP(E4434,'أرصدة المخزن'!$A:$H,4,FALSE),"")</f>
        <v/>
      </c>
      <c r="H4434" s="97" t="n"/>
      <c r="I4434" s="28" t="inlineStr">
        <is>
          <t>صرف</t>
        </is>
      </c>
      <c r="J4434" s="97" t="n"/>
      <c r="K4434" s="37">
        <f>IFERROR(VLOOKUP(E4434,'أرصدة المخزن'!$A:$H,8,0),"")</f>
        <v/>
      </c>
    </row>
    <row r="4435" ht="18" customHeight="1" s="138">
      <c r="A4435" s="97" t="n">
        <v>4429</v>
      </c>
      <c r="B4435" s="98" t="n"/>
      <c r="C4435" s="113" t="n"/>
      <c r="D4435" s="113" t="n"/>
      <c r="E4435" s="114" t="n"/>
      <c r="F4435" s="28">
        <f>IFERROR(VLOOKUP(E4435,'أرصدة المخزن'!$A:$E,3,0),"")</f>
        <v/>
      </c>
      <c r="G4435" s="29">
        <f>IFERROR(VLOOKUP(E4435,'أرصدة المخزن'!$A:$H,4,FALSE),"")</f>
        <v/>
      </c>
      <c r="H4435" s="97" t="n"/>
      <c r="I4435" s="28" t="inlineStr">
        <is>
          <t>صرف</t>
        </is>
      </c>
      <c r="J4435" s="97" t="n"/>
      <c r="K4435" s="37">
        <f>IFERROR(VLOOKUP(E4435,'أرصدة المخزن'!$A:$H,8,0),"")</f>
        <v/>
      </c>
    </row>
    <row r="4436" ht="18" customHeight="1" s="138">
      <c r="A4436" s="97" t="n">
        <v>4430</v>
      </c>
      <c r="B4436" s="98" t="n"/>
      <c r="C4436" s="113" t="n"/>
      <c r="D4436" s="113" t="n"/>
      <c r="E4436" s="114" t="n"/>
      <c r="F4436" s="28">
        <f>IFERROR(VLOOKUP(E4436,'أرصدة المخزن'!$A:$E,3,0),"")</f>
        <v/>
      </c>
      <c r="G4436" s="29">
        <f>IFERROR(VLOOKUP(E4436,'أرصدة المخزن'!$A:$H,4,FALSE),"")</f>
        <v/>
      </c>
      <c r="H4436" s="97" t="n"/>
      <c r="I4436" s="28" t="inlineStr">
        <is>
          <t>صرف</t>
        </is>
      </c>
      <c r="J4436" s="97" t="n"/>
      <c r="K4436" s="37">
        <f>IFERROR(VLOOKUP(E4436,'أرصدة المخزن'!$A:$H,8,0),"")</f>
        <v/>
      </c>
    </row>
    <row r="4437" ht="18" customHeight="1" s="138">
      <c r="A4437" s="97" t="n">
        <v>4431</v>
      </c>
      <c r="B4437" s="98" t="n"/>
      <c r="C4437" s="113" t="n"/>
      <c r="D4437" s="113" t="n"/>
      <c r="E4437" s="114" t="n"/>
      <c r="F4437" s="28">
        <f>IFERROR(VLOOKUP(E4437,'أرصدة المخزن'!$A:$E,3,0),"")</f>
        <v/>
      </c>
      <c r="G4437" s="29">
        <f>IFERROR(VLOOKUP(E4437,'أرصدة المخزن'!$A:$H,4,FALSE),"")</f>
        <v/>
      </c>
      <c r="H4437" s="97" t="n"/>
      <c r="I4437" s="28" t="inlineStr">
        <is>
          <t>صرف</t>
        </is>
      </c>
      <c r="J4437" s="97" t="n"/>
      <c r="K4437" s="37">
        <f>IFERROR(VLOOKUP(E4437,'أرصدة المخزن'!$A:$H,8,0),"")</f>
        <v/>
      </c>
    </row>
    <row r="4438" ht="18" customHeight="1" s="138">
      <c r="A4438" s="97" t="n">
        <v>4432</v>
      </c>
      <c r="B4438" s="98" t="n"/>
      <c r="C4438" s="113" t="n"/>
      <c r="D4438" s="113" t="n"/>
      <c r="E4438" s="114" t="n"/>
      <c r="F4438" s="28">
        <f>IFERROR(VLOOKUP(E4438,'أرصدة المخزن'!$A:$E,3,0),"")</f>
        <v/>
      </c>
      <c r="G4438" s="29">
        <f>IFERROR(VLOOKUP(E4438,'أرصدة المخزن'!$A:$H,4,FALSE),"")</f>
        <v/>
      </c>
      <c r="H4438" s="97" t="n"/>
      <c r="I4438" s="28" t="inlineStr">
        <is>
          <t>صرف</t>
        </is>
      </c>
      <c r="J4438" s="97" t="n"/>
      <c r="K4438" s="37">
        <f>IFERROR(VLOOKUP(E4438,'أرصدة المخزن'!$A:$H,8,0),"")</f>
        <v/>
      </c>
    </row>
    <row r="4439" ht="18" customHeight="1" s="138">
      <c r="A4439" s="97" t="n">
        <v>4433</v>
      </c>
      <c r="B4439" s="98" t="n"/>
      <c r="C4439" s="113" t="n"/>
      <c r="D4439" s="113" t="n"/>
      <c r="E4439" s="114" t="n"/>
      <c r="F4439" s="28">
        <f>IFERROR(VLOOKUP(E4439,'أرصدة المخزن'!$A:$E,3,0),"")</f>
        <v/>
      </c>
      <c r="G4439" s="29">
        <f>IFERROR(VLOOKUP(E4439,'أرصدة المخزن'!$A:$H,4,FALSE),"")</f>
        <v/>
      </c>
      <c r="H4439" s="97" t="n"/>
      <c r="I4439" s="28" t="inlineStr">
        <is>
          <t>صرف</t>
        </is>
      </c>
      <c r="J4439" s="97" t="n"/>
      <c r="K4439" s="37">
        <f>IFERROR(VLOOKUP(E4439,'أرصدة المخزن'!$A:$H,8,0),"")</f>
        <v/>
      </c>
    </row>
    <row r="4440" ht="18" customHeight="1" s="138">
      <c r="A4440" s="97" t="n">
        <v>4434</v>
      </c>
      <c r="B4440" s="98" t="n"/>
      <c r="C4440" s="113" t="n"/>
      <c r="D4440" s="113" t="n"/>
      <c r="E4440" s="114" t="n"/>
      <c r="F4440" s="28">
        <f>IFERROR(VLOOKUP(E4440,'أرصدة المخزن'!$A:$E,3,0),"")</f>
        <v/>
      </c>
      <c r="G4440" s="29">
        <f>IFERROR(VLOOKUP(E4440,'أرصدة المخزن'!$A:$H,4,FALSE),"")</f>
        <v/>
      </c>
      <c r="H4440" s="97" t="n"/>
      <c r="I4440" s="28" t="inlineStr">
        <is>
          <t>صرف</t>
        </is>
      </c>
      <c r="J4440" s="97" t="n"/>
      <c r="K4440" s="37">
        <f>IFERROR(VLOOKUP(E4440,'أرصدة المخزن'!$A:$H,8,0),"")</f>
        <v/>
      </c>
    </row>
    <row r="4441" ht="18" customHeight="1" s="138">
      <c r="A4441" s="97" t="n">
        <v>4435</v>
      </c>
      <c r="B4441" s="98" t="n"/>
      <c r="C4441" s="113" t="n"/>
      <c r="D4441" s="113" t="n"/>
      <c r="E4441" s="114" t="n"/>
      <c r="F4441" s="28">
        <f>IFERROR(VLOOKUP(E4441,'أرصدة المخزن'!$A:$E,3,0),"")</f>
        <v/>
      </c>
      <c r="G4441" s="29">
        <f>IFERROR(VLOOKUP(E4441,'أرصدة المخزن'!$A:$H,4,FALSE),"")</f>
        <v/>
      </c>
      <c r="H4441" s="97" t="n"/>
      <c r="I4441" s="28" t="inlineStr">
        <is>
          <t>صرف</t>
        </is>
      </c>
      <c r="J4441" s="97" t="n"/>
      <c r="K4441" s="37">
        <f>IFERROR(VLOOKUP(E4441,'أرصدة المخزن'!$A:$H,8,0),"")</f>
        <v/>
      </c>
    </row>
    <row r="4442" ht="18" customHeight="1" s="138">
      <c r="A4442" s="97" t="n">
        <v>4436</v>
      </c>
      <c r="B4442" s="98" t="n"/>
      <c r="C4442" s="113" t="n"/>
      <c r="D4442" s="113" t="n"/>
      <c r="E4442" s="114" t="n"/>
      <c r="F4442" s="28">
        <f>IFERROR(VLOOKUP(E4442,'أرصدة المخزن'!$A:$E,3,0),"")</f>
        <v/>
      </c>
      <c r="G4442" s="29">
        <f>IFERROR(VLOOKUP(E4442,'أرصدة المخزن'!$A:$H,4,FALSE),"")</f>
        <v/>
      </c>
      <c r="H4442" s="97" t="n"/>
      <c r="I4442" s="28" t="inlineStr">
        <is>
          <t>صرف</t>
        </is>
      </c>
      <c r="J4442" s="97" t="n"/>
      <c r="K4442" s="37">
        <f>IFERROR(VLOOKUP(E4442,'أرصدة المخزن'!$A:$H,8,0),"")</f>
        <v/>
      </c>
    </row>
    <row r="4443" ht="18" customHeight="1" s="138">
      <c r="A4443" s="97" t="n">
        <v>4437</v>
      </c>
      <c r="B4443" s="98" t="n"/>
      <c r="C4443" s="113" t="n"/>
      <c r="D4443" s="113" t="n"/>
      <c r="E4443" s="114" t="n"/>
      <c r="F4443" s="28">
        <f>IFERROR(VLOOKUP(E4443,'أرصدة المخزن'!$A:$E,3,0),"")</f>
        <v/>
      </c>
      <c r="G4443" s="29">
        <f>IFERROR(VLOOKUP(E4443,'أرصدة المخزن'!$A:$H,4,FALSE),"")</f>
        <v/>
      </c>
      <c r="H4443" s="97" t="n"/>
      <c r="I4443" s="28" t="inlineStr">
        <is>
          <t>صرف</t>
        </is>
      </c>
      <c r="J4443" s="97" t="n"/>
      <c r="K4443" s="37">
        <f>IFERROR(VLOOKUP(E4443,'أرصدة المخزن'!$A:$H,8,0),"")</f>
        <v/>
      </c>
    </row>
    <row r="4444" ht="18" customHeight="1" s="138">
      <c r="A4444" s="97" t="n">
        <v>4438</v>
      </c>
      <c r="B4444" s="98" t="n"/>
      <c r="C4444" s="113" t="n"/>
      <c r="D4444" s="113" t="n"/>
      <c r="E4444" s="114" t="n"/>
      <c r="F4444" s="28">
        <f>IFERROR(VLOOKUP(E4444,'أرصدة المخزن'!$A:$E,3,0),"")</f>
        <v/>
      </c>
      <c r="G4444" s="29">
        <f>IFERROR(VLOOKUP(E4444,'أرصدة المخزن'!$A:$H,4,FALSE),"")</f>
        <v/>
      </c>
      <c r="H4444" s="97" t="n"/>
      <c r="I4444" s="28" t="inlineStr">
        <is>
          <t>صرف</t>
        </is>
      </c>
      <c r="J4444" s="97" t="n"/>
      <c r="K4444" s="37">
        <f>IFERROR(VLOOKUP(E4444,'أرصدة المخزن'!$A:$H,8,0),"")</f>
        <v/>
      </c>
    </row>
    <row r="4445" ht="18" customHeight="1" s="138">
      <c r="A4445" s="97" t="n">
        <v>4439</v>
      </c>
      <c r="B4445" s="98" t="n"/>
      <c r="C4445" s="113" t="n"/>
      <c r="D4445" s="113" t="n"/>
      <c r="E4445" s="114" t="n"/>
      <c r="F4445" s="28">
        <f>IFERROR(VLOOKUP(E4445,'أرصدة المخزن'!$A:$E,3,0),"")</f>
        <v/>
      </c>
      <c r="G4445" s="29">
        <f>IFERROR(VLOOKUP(E4445,'أرصدة المخزن'!$A:$H,4,FALSE),"")</f>
        <v/>
      </c>
      <c r="H4445" s="97" t="n"/>
      <c r="I4445" s="28" t="inlineStr">
        <is>
          <t>صرف</t>
        </is>
      </c>
      <c r="J4445" s="97" t="n"/>
      <c r="K4445" s="37">
        <f>IFERROR(VLOOKUP(E4445,'أرصدة المخزن'!$A:$H,8,0),"")</f>
        <v/>
      </c>
    </row>
    <row r="4446" ht="18" customHeight="1" s="138">
      <c r="A4446" s="97" t="n">
        <v>4440</v>
      </c>
      <c r="B4446" s="98" t="n"/>
      <c r="C4446" s="113" t="n"/>
      <c r="D4446" s="113" t="n"/>
      <c r="E4446" s="114" t="n"/>
      <c r="F4446" s="28">
        <f>IFERROR(VLOOKUP(E4446,'أرصدة المخزن'!$A:$E,3,0),"")</f>
        <v/>
      </c>
      <c r="G4446" s="29">
        <f>IFERROR(VLOOKUP(E4446,'أرصدة المخزن'!$A:$H,4,FALSE),"")</f>
        <v/>
      </c>
      <c r="H4446" s="97" t="n"/>
      <c r="I4446" s="28" t="inlineStr">
        <is>
          <t>صرف</t>
        </is>
      </c>
      <c r="J4446" s="97" t="n"/>
      <c r="K4446" s="37">
        <f>IFERROR(VLOOKUP(E4446,'أرصدة المخزن'!$A:$H,8,0),"")</f>
        <v/>
      </c>
    </row>
    <row r="4447" ht="18" customHeight="1" s="138">
      <c r="A4447" s="97" t="n">
        <v>4441</v>
      </c>
      <c r="B4447" s="98" t="n"/>
      <c r="C4447" s="113" t="n"/>
      <c r="D4447" s="113" t="n"/>
      <c r="E4447" s="114" t="n"/>
      <c r="F4447" s="28">
        <f>IFERROR(VLOOKUP(E4447,'أرصدة المخزن'!$A:$E,3,0),"")</f>
        <v/>
      </c>
      <c r="G4447" s="29">
        <f>IFERROR(VLOOKUP(E4447,'أرصدة المخزن'!$A:$H,4,FALSE),"")</f>
        <v/>
      </c>
      <c r="H4447" s="97" t="n"/>
      <c r="I4447" s="28" t="inlineStr">
        <is>
          <t>صرف</t>
        </is>
      </c>
      <c r="J4447" s="97" t="n"/>
      <c r="K4447" s="37">
        <f>IFERROR(VLOOKUP(E4447,'أرصدة المخزن'!$A:$H,8,0),"")</f>
        <v/>
      </c>
    </row>
    <row r="4448" ht="18" customHeight="1" s="138">
      <c r="A4448" s="97" t="n">
        <v>4442</v>
      </c>
      <c r="B4448" s="98" t="n"/>
      <c r="C4448" s="113" t="n"/>
      <c r="D4448" s="113" t="n"/>
      <c r="E4448" s="114" t="n"/>
      <c r="F4448" s="28">
        <f>IFERROR(VLOOKUP(E4448,'أرصدة المخزن'!$A:$E,3,0),"")</f>
        <v/>
      </c>
      <c r="G4448" s="29">
        <f>IFERROR(VLOOKUP(E4448,'أرصدة المخزن'!$A:$H,4,FALSE),"")</f>
        <v/>
      </c>
      <c r="H4448" s="97" t="n"/>
      <c r="I4448" s="28" t="inlineStr">
        <is>
          <t>صرف</t>
        </is>
      </c>
      <c r="J4448" s="97" t="n"/>
      <c r="K4448" s="37">
        <f>IFERROR(VLOOKUP(E4448,'أرصدة المخزن'!$A:$H,8,0),"")</f>
        <v/>
      </c>
    </row>
    <row r="4449" ht="18" customHeight="1" s="138">
      <c r="A4449" s="97" t="n">
        <v>4443</v>
      </c>
      <c r="B4449" s="98" t="n"/>
      <c r="C4449" s="113" t="n"/>
      <c r="D4449" s="113" t="n"/>
      <c r="E4449" s="114" t="n"/>
      <c r="F4449" s="28">
        <f>IFERROR(VLOOKUP(E4449,'أرصدة المخزن'!$A:$E,3,0),"")</f>
        <v/>
      </c>
      <c r="G4449" s="29">
        <f>IFERROR(VLOOKUP(E4449,'أرصدة المخزن'!$A:$H,4,FALSE),"")</f>
        <v/>
      </c>
      <c r="H4449" s="97" t="n"/>
      <c r="I4449" s="28" t="inlineStr">
        <is>
          <t>صرف</t>
        </is>
      </c>
      <c r="J4449" s="97" t="n"/>
      <c r="K4449" s="37">
        <f>IFERROR(VLOOKUP(E4449,'أرصدة المخزن'!$A:$H,8,0),"")</f>
        <v/>
      </c>
    </row>
    <row r="4450" ht="18" customHeight="1" s="138">
      <c r="A4450" s="97" t="n">
        <v>4444</v>
      </c>
      <c r="B4450" s="98" t="n"/>
      <c r="C4450" s="113" t="n"/>
      <c r="D4450" s="113" t="n"/>
      <c r="E4450" s="114" t="n"/>
      <c r="F4450" s="28">
        <f>IFERROR(VLOOKUP(E4450,'أرصدة المخزن'!$A:$E,3,0),"")</f>
        <v/>
      </c>
      <c r="G4450" s="29">
        <f>IFERROR(VLOOKUP(E4450,'أرصدة المخزن'!$A:$H,4,FALSE),"")</f>
        <v/>
      </c>
      <c r="H4450" s="97" t="n"/>
      <c r="I4450" s="28" t="inlineStr">
        <is>
          <t>صرف</t>
        </is>
      </c>
      <c r="J4450" s="97" t="n"/>
      <c r="K4450" s="37">
        <f>IFERROR(VLOOKUP(E4450,'أرصدة المخزن'!$A:$H,8,0),"")</f>
        <v/>
      </c>
    </row>
    <row r="4451" ht="18" customHeight="1" s="138">
      <c r="A4451" s="97" t="n">
        <v>4445</v>
      </c>
      <c r="B4451" s="98" t="n"/>
      <c r="C4451" s="113" t="n"/>
      <c r="D4451" s="113" t="n"/>
      <c r="E4451" s="114" t="n"/>
      <c r="F4451" s="28">
        <f>IFERROR(VLOOKUP(E4451,'أرصدة المخزن'!$A:$E,3,0),"")</f>
        <v/>
      </c>
      <c r="G4451" s="29">
        <f>IFERROR(VLOOKUP(E4451,'أرصدة المخزن'!$A:$H,4,FALSE),"")</f>
        <v/>
      </c>
      <c r="H4451" s="97" t="n"/>
      <c r="I4451" s="28" t="inlineStr">
        <is>
          <t>صرف</t>
        </is>
      </c>
      <c r="J4451" s="97" t="n"/>
      <c r="K4451" s="37">
        <f>IFERROR(VLOOKUP(E4451,'أرصدة المخزن'!$A:$H,8,0),"")</f>
        <v/>
      </c>
    </row>
    <row r="4452" ht="18" customHeight="1" s="138">
      <c r="A4452" s="97" t="n">
        <v>4446</v>
      </c>
      <c r="B4452" s="98" t="n"/>
      <c r="C4452" s="113" t="n"/>
      <c r="D4452" s="113" t="n"/>
      <c r="E4452" s="114" t="n"/>
      <c r="F4452" s="28">
        <f>IFERROR(VLOOKUP(E4452,'أرصدة المخزن'!$A:$E,3,0),"")</f>
        <v/>
      </c>
      <c r="G4452" s="29">
        <f>IFERROR(VLOOKUP(E4452,'أرصدة المخزن'!$A:$H,4,FALSE),"")</f>
        <v/>
      </c>
      <c r="H4452" s="97" t="n"/>
      <c r="I4452" s="28" t="inlineStr">
        <is>
          <t>صرف</t>
        </is>
      </c>
      <c r="J4452" s="97" t="n"/>
      <c r="K4452" s="37">
        <f>IFERROR(VLOOKUP(E4452,'أرصدة المخزن'!$A:$H,8,0),"")</f>
        <v/>
      </c>
    </row>
    <row r="4453" ht="18" customHeight="1" s="138">
      <c r="A4453" s="97" t="n">
        <v>4447</v>
      </c>
      <c r="B4453" s="98" t="n"/>
      <c r="C4453" s="113" t="n"/>
      <c r="D4453" s="113" t="n"/>
      <c r="E4453" s="114" t="n"/>
      <c r="F4453" s="28">
        <f>IFERROR(VLOOKUP(E4453,'أرصدة المخزن'!$A:$E,3,0),"")</f>
        <v/>
      </c>
      <c r="G4453" s="29">
        <f>IFERROR(VLOOKUP(E4453,'أرصدة المخزن'!$A:$H,4,FALSE),"")</f>
        <v/>
      </c>
      <c r="H4453" s="97" t="n"/>
      <c r="I4453" s="28" t="inlineStr">
        <is>
          <t>صرف</t>
        </is>
      </c>
      <c r="J4453" s="97" t="n"/>
      <c r="K4453" s="37">
        <f>IFERROR(VLOOKUP(E4453,'أرصدة المخزن'!$A:$H,8,0),"")</f>
        <v/>
      </c>
    </row>
    <row r="4454" ht="18" customHeight="1" s="138">
      <c r="A4454" s="97" t="n">
        <v>4448</v>
      </c>
      <c r="B4454" s="98" t="n"/>
      <c r="C4454" s="113" t="n"/>
      <c r="D4454" s="113" t="n"/>
      <c r="E4454" s="114" t="n"/>
      <c r="F4454" s="28">
        <f>IFERROR(VLOOKUP(E4454,'أرصدة المخزن'!$A:$E,3,0),"")</f>
        <v/>
      </c>
      <c r="G4454" s="29">
        <f>IFERROR(VLOOKUP(E4454,'أرصدة المخزن'!$A:$H,4,FALSE),"")</f>
        <v/>
      </c>
      <c r="H4454" s="97" t="n"/>
      <c r="I4454" s="28" t="inlineStr">
        <is>
          <t>صرف</t>
        </is>
      </c>
      <c r="J4454" s="97" t="n"/>
      <c r="K4454" s="37">
        <f>IFERROR(VLOOKUP(E4454,'أرصدة المخزن'!$A:$H,8,0),"")</f>
        <v/>
      </c>
    </row>
    <row r="4455" ht="18" customHeight="1" s="138">
      <c r="A4455" s="97" t="n">
        <v>4449</v>
      </c>
      <c r="B4455" s="98" t="n"/>
      <c r="C4455" s="113" t="n"/>
      <c r="D4455" s="113" t="n"/>
      <c r="E4455" s="114" t="n"/>
      <c r="F4455" s="28">
        <f>IFERROR(VLOOKUP(E4455,'أرصدة المخزن'!$A:$E,3,0),"")</f>
        <v/>
      </c>
      <c r="G4455" s="29">
        <f>IFERROR(VLOOKUP(E4455,'أرصدة المخزن'!$A:$H,4,FALSE),"")</f>
        <v/>
      </c>
      <c r="H4455" s="97" t="n"/>
      <c r="I4455" s="28" t="inlineStr">
        <is>
          <t>صرف</t>
        </is>
      </c>
      <c r="J4455" s="97" t="n"/>
      <c r="K4455" s="37">
        <f>IFERROR(VLOOKUP(E4455,'أرصدة المخزن'!$A:$H,8,0),"")</f>
        <v/>
      </c>
    </row>
    <row r="4456" ht="18" customHeight="1" s="138">
      <c r="A4456" s="97" t="n">
        <v>4450</v>
      </c>
      <c r="B4456" s="98" t="n"/>
      <c r="C4456" s="113" t="n"/>
      <c r="D4456" s="113" t="n"/>
      <c r="E4456" s="114" t="n"/>
      <c r="F4456" s="28">
        <f>IFERROR(VLOOKUP(E4456,'أرصدة المخزن'!$A:$E,3,0),"")</f>
        <v/>
      </c>
      <c r="G4456" s="29">
        <f>IFERROR(VLOOKUP(E4456,'أرصدة المخزن'!$A:$H,4,FALSE),"")</f>
        <v/>
      </c>
      <c r="H4456" s="97" t="n"/>
      <c r="I4456" s="28" t="inlineStr">
        <is>
          <t>صرف</t>
        </is>
      </c>
      <c r="J4456" s="97" t="n"/>
      <c r="K4456" s="37">
        <f>IFERROR(VLOOKUP(E4456,'أرصدة المخزن'!$A:$H,8,0),"")</f>
        <v/>
      </c>
    </row>
    <row r="4457" ht="18" customHeight="1" s="138">
      <c r="A4457" s="97" t="n">
        <v>4451</v>
      </c>
      <c r="B4457" s="98" t="n"/>
      <c r="C4457" s="113" t="n"/>
      <c r="D4457" s="113" t="n"/>
      <c r="E4457" s="114" t="n"/>
      <c r="F4457" s="28">
        <f>IFERROR(VLOOKUP(E4457,'أرصدة المخزن'!$A:$E,3,0),"")</f>
        <v/>
      </c>
      <c r="G4457" s="29">
        <f>IFERROR(VLOOKUP(E4457,'أرصدة المخزن'!$A:$H,4,FALSE),"")</f>
        <v/>
      </c>
      <c r="H4457" s="97" t="n"/>
      <c r="I4457" s="28" t="inlineStr">
        <is>
          <t>صرف</t>
        </is>
      </c>
      <c r="J4457" s="97" t="n"/>
      <c r="K4457" s="37">
        <f>IFERROR(VLOOKUP(E4457,'أرصدة المخزن'!$A:$H,8,0),"")</f>
        <v/>
      </c>
    </row>
    <row r="4458" ht="18" customHeight="1" s="138">
      <c r="A4458" s="97" t="n">
        <v>4452</v>
      </c>
      <c r="B4458" s="98" t="n"/>
      <c r="C4458" s="113" t="n"/>
      <c r="D4458" s="113" t="n"/>
      <c r="E4458" s="114" t="n"/>
      <c r="F4458" s="28">
        <f>IFERROR(VLOOKUP(E4458,'أرصدة المخزن'!$A:$E,3,0),"")</f>
        <v/>
      </c>
      <c r="G4458" s="29">
        <f>IFERROR(VLOOKUP(E4458,'أرصدة المخزن'!$A:$H,4,FALSE),"")</f>
        <v/>
      </c>
      <c r="H4458" s="97" t="n"/>
      <c r="I4458" s="28" t="inlineStr">
        <is>
          <t>صرف</t>
        </is>
      </c>
      <c r="J4458" s="97" t="n"/>
      <c r="K4458" s="37">
        <f>IFERROR(VLOOKUP(E4458,'أرصدة المخزن'!$A:$H,8,0),"")</f>
        <v/>
      </c>
    </row>
    <row r="4459" ht="18" customHeight="1" s="138">
      <c r="A4459" s="97" t="n">
        <v>4453</v>
      </c>
      <c r="B4459" s="98" t="n"/>
      <c r="C4459" s="113" t="n"/>
      <c r="D4459" s="113" t="n"/>
      <c r="E4459" s="114" t="n"/>
      <c r="F4459" s="28">
        <f>IFERROR(VLOOKUP(E4459,'أرصدة المخزن'!$A:$E,3,0),"")</f>
        <v/>
      </c>
      <c r="G4459" s="29">
        <f>IFERROR(VLOOKUP(E4459,'أرصدة المخزن'!$A:$H,4,FALSE),"")</f>
        <v/>
      </c>
      <c r="H4459" s="97" t="n"/>
      <c r="I4459" s="28" t="inlineStr">
        <is>
          <t>صرف</t>
        </is>
      </c>
      <c r="J4459" s="97" t="n"/>
      <c r="K4459" s="37">
        <f>IFERROR(VLOOKUP(E4459,'أرصدة المخزن'!$A:$H,8,0),"")</f>
        <v/>
      </c>
    </row>
    <row r="4460" ht="18" customHeight="1" s="138">
      <c r="A4460" s="97" t="n">
        <v>4454</v>
      </c>
      <c r="B4460" s="98" t="n"/>
      <c r="C4460" s="113" t="n"/>
      <c r="D4460" s="113" t="n"/>
      <c r="E4460" s="114" t="n"/>
      <c r="F4460" s="28">
        <f>IFERROR(VLOOKUP(E4460,'أرصدة المخزن'!$A:$E,3,0),"")</f>
        <v/>
      </c>
      <c r="G4460" s="29">
        <f>IFERROR(VLOOKUP(E4460,'أرصدة المخزن'!$A:$H,4,FALSE),"")</f>
        <v/>
      </c>
      <c r="H4460" s="97" t="n"/>
      <c r="I4460" s="28" t="inlineStr">
        <is>
          <t>صرف</t>
        </is>
      </c>
      <c r="J4460" s="97" t="n"/>
      <c r="K4460" s="37">
        <f>IFERROR(VLOOKUP(E4460,'أرصدة المخزن'!$A:$H,8,0),"")</f>
        <v/>
      </c>
    </row>
    <row r="4461" ht="18" customHeight="1" s="138">
      <c r="A4461" s="97" t="n">
        <v>4455</v>
      </c>
      <c r="B4461" s="98" t="n"/>
      <c r="C4461" s="113" t="n"/>
      <c r="D4461" s="113" t="n"/>
      <c r="E4461" s="114" t="n"/>
      <c r="F4461" s="28">
        <f>IFERROR(VLOOKUP(E4461,'أرصدة المخزن'!$A:$E,3,0),"")</f>
        <v/>
      </c>
      <c r="G4461" s="29">
        <f>IFERROR(VLOOKUP(E4461,'أرصدة المخزن'!$A:$H,4,FALSE),"")</f>
        <v/>
      </c>
      <c r="H4461" s="97" t="n"/>
      <c r="I4461" s="28" t="inlineStr">
        <is>
          <t>صرف</t>
        </is>
      </c>
      <c r="J4461" s="97" t="n"/>
      <c r="K4461" s="37">
        <f>IFERROR(VLOOKUP(E4461,'أرصدة المخزن'!$A:$H,8,0),"")</f>
        <v/>
      </c>
    </row>
    <row r="4462" ht="18" customHeight="1" s="138">
      <c r="A4462" s="97" t="n">
        <v>4456</v>
      </c>
      <c r="B4462" s="98" t="n"/>
      <c r="C4462" s="113" t="n"/>
      <c r="D4462" s="113" t="n"/>
      <c r="E4462" s="114" t="n"/>
      <c r="F4462" s="28">
        <f>IFERROR(VLOOKUP(E4462,'أرصدة المخزن'!$A:$E,3,0),"")</f>
        <v/>
      </c>
      <c r="G4462" s="29">
        <f>IFERROR(VLOOKUP(E4462,'أرصدة المخزن'!$A:$H,4,FALSE),"")</f>
        <v/>
      </c>
      <c r="H4462" s="97" t="n"/>
      <c r="I4462" s="28" t="inlineStr">
        <is>
          <t>صرف</t>
        </is>
      </c>
      <c r="J4462" s="97" t="n"/>
      <c r="K4462" s="37">
        <f>IFERROR(VLOOKUP(E4462,'أرصدة المخزن'!$A:$H,8,0),"")</f>
        <v/>
      </c>
    </row>
    <row r="4463" ht="18" customHeight="1" s="138">
      <c r="A4463" s="97" t="n">
        <v>4457</v>
      </c>
      <c r="B4463" s="98" t="n"/>
      <c r="C4463" s="113" t="n"/>
      <c r="D4463" s="113" t="n"/>
      <c r="E4463" s="114" t="n"/>
      <c r="F4463" s="28">
        <f>IFERROR(VLOOKUP(E4463,'أرصدة المخزن'!$A:$E,3,0),"")</f>
        <v/>
      </c>
      <c r="G4463" s="29">
        <f>IFERROR(VLOOKUP(E4463,'أرصدة المخزن'!$A:$H,4,FALSE),"")</f>
        <v/>
      </c>
      <c r="H4463" s="97" t="n"/>
      <c r="I4463" s="28" t="inlineStr">
        <is>
          <t>صرف</t>
        </is>
      </c>
      <c r="J4463" s="97" t="n"/>
      <c r="K4463" s="37">
        <f>IFERROR(VLOOKUP(E4463,'أرصدة المخزن'!$A:$H,8,0),"")</f>
        <v/>
      </c>
    </row>
    <row r="4464" ht="18" customHeight="1" s="138">
      <c r="A4464" s="97" t="n">
        <v>4458</v>
      </c>
      <c r="B4464" s="98" t="n"/>
      <c r="C4464" s="113" t="n"/>
      <c r="D4464" s="113" t="n"/>
      <c r="E4464" s="114" t="n"/>
      <c r="F4464" s="28">
        <f>IFERROR(VLOOKUP(E4464,'أرصدة المخزن'!$A:$E,3,0),"")</f>
        <v/>
      </c>
      <c r="G4464" s="29">
        <f>IFERROR(VLOOKUP(E4464,'أرصدة المخزن'!$A:$H,4,FALSE),"")</f>
        <v/>
      </c>
      <c r="H4464" s="97" t="n"/>
      <c r="I4464" s="28" t="inlineStr">
        <is>
          <t>صرف</t>
        </is>
      </c>
      <c r="J4464" s="97" t="n"/>
      <c r="K4464" s="37">
        <f>IFERROR(VLOOKUP(E4464,'أرصدة المخزن'!$A:$H,8,0),"")</f>
        <v/>
      </c>
    </row>
    <row r="4465" ht="18" customHeight="1" s="138">
      <c r="A4465" s="97" t="n">
        <v>4459</v>
      </c>
      <c r="B4465" s="98" t="n"/>
      <c r="C4465" s="113" t="n"/>
      <c r="D4465" s="113" t="n"/>
      <c r="E4465" s="114" t="n"/>
      <c r="F4465" s="28">
        <f>IFERROR(VLOOKUP(E4465,'أرصدة المخزن'!$A:$E,3,0),"")</f>
        <v/>
      </c>
      <c r="G4465" s="29">
        <f>IFERROR(VLOOKUP(E4465,'أرصدة المخزن'!$A:$H,4,FALSE),"")</f>
        <v/>
      </c>
      <c r="H4465" s="97" t="n"/>
      <c r="I4465" s="28" t="inlineStr">
        <is>
          <t>صرف</t>
        </is>
      </c>
      <c r="J4465" s="97" t="n"/>
      <c r="K4465" s="37">
        <f>IFERROR(VLOOKUP(E4465,'أرصدة المخزن'!$A:$H,8,0),"")</f>
        <v/>
      </c>
    </row>
    <row r="4466" ht="18" customHeight="1" s="138">
      <c r="A4466" s="97" t="n">
        <v>4460</v>
      </c>
      <c r="B4466" s="98" t="n"/>
      <c r="C4466" s="113" t="n"/>
      <c r="D4466" s="113" t="n"/>
      <c r="E4466" s="114" t="n"/>
      <c r="F4466" s="28">
        <f>IFERROR(VLOOKUP(E4466,'أرصدة المخزن'!$A:$E,3,0),"")</f>
        <v/>
      </c>
      <c r="G4466" s="29">
        <f>IFERROR(VLOOKUP(E4466,'أرصدة المخزن'!$A:$H,4,FALSE),"")</f>
        <v/>
      </c>
      <c r="H4466" s="97" t="n"/>
      <c r="I4466" s="28" t="inlineStr">
        <is>
          <t>صرف</t>
        </is>
      </c>
      <c r="J4466" s="97" t="n"/>
      <c r="K4466" s="37">
        <f>IFERROR(VLOOKUP(E4466,'أرصدة المخزن'!$A:$H,8,0),"")</f>
        <v/>
      </c>
    </row>
    <row r="4467" ht="18" customHeight="1" s="138">
      <c r="A4467" s="97" t="n">
        <v>4461</v>
      </c>
      <c r="B4467" s="98" t="n"/>
      <c r="C4467" s="113" t="n"/>
      <c r="D4467" s="113" t="n"/>
      <c r="E4467" s="114" t="n"/>
      <c r="F4467" s="28">
        <f>IFERROR(VLOOKUP(E4467,'أرصدة المخزن'!$A:$E,3,0),"")</f>
        <v/>
      </c>
      <c r="G4467" s="29">
        <f>IFERROR(VLOOKUP(E4467,'أرصدة المخزن'!$A:$H,4,FALSE),"")</f>
        <v/>
      </c>
      <c r="H4467" s="97" t="n"/>
      <c r="I4467" s="28" t="inlineStr">
        <is>
          <t>صرف</t>
        </is>
      </c>
      <c r="J4467" s="97" t="n"/>
      <c r="K4467" s="37">
        <f>IFERROR(VLOOKUP(E4467,'أرصدة المخزن'!$A:$H,8,0),"")</f>
        <v/>
      </c>
    </row>
    <row r="4468" ht="18" customHeight="1" s="138">
      <c r="A4468" s="97" t="n">
        <v>4462</v>
      </c>
      <c r="B4468" s="98" t="n"/>
      <c r="C4468" s="113" t="n"/>
      <c r="D4468" s="113" t="n"/>
      <c r="E4468" s="114" t="n"/>
      <c r="F4468" s="28">
        <f>IFERROR(VLOOKUP(E4468,'أرصدة المخزن'!$A:$E,3,0),"")</f>
        <v/>
      </c>
      <c r="G4468" s="29">
        <f>IFERROR(VLOOKUP(E4468,'أرصدة المخزن'!$A:$H,4,FALSE),"")</f>
        <v/>
      </c>
      <c r="H4468" s="97" t="n"/>
      <c r="I4468" s="28" t="inlineStr">
        <is>
          <t>صرف</t>
        </is>
      </c>
      <c r="J4468" s="97" t="n"/>
      <c r="K4468" s="37">
        <f>IFERROR(VLOOKUP(E4468,'أرصدة المخزن'!$A:$H,8,0),"")</f>
        <v/>
      </c>
    </row>
    <row r="4469" ht="18" customHeight="1" s="138">
      <c r="A4469" s="97" t="n">
        <v>4463</v>
      </c>
      <c r="B4469" s="98" t="n"/>
      <c r="C4469" s="113" t="n"/>
      <c r="D4469" s="113" t="n"/>
      <c r="E4469" s="114" t="n"/>
      <c r="F4469" s="28">
        <f>IFERROR(VLOOKUP(E4469,'أرصدة المخزن'!$A:$E,3,0),"")</f>
        <v/>
      </c>
      <c r="G4469" s="29">
        <f>IFERROR(VLOOKUP(E4469,'أرصدة المخزن'!$A:$H,4,FALSE),"")</f>
        <v/>
      </c>
      <c r="H4469" s="97" t="n"/>
      <c r="I4469" s="28" t="inlineStr">
        <is>
          <t>صرف</t>
        </is>
      </c>
      <c r="J4469" s="97" t="n"/>
      <c r="K4469" s="37">
        <f>IFERROR(VLOOKUP(E4469,'أرصدة المخزن'!$A:$H,8,0),"")</f>
        <v/>
      </c>
    </row>
    <row r="4470" ht="18" customHeight="1" s="138">
      <c r="A4470" s="97" t="n">
        <v>4464</v>
      </c>
      <c r="B4470" s="98" t="n"/>
      <c r="C4470" s="113" t="n"/>
      <c r="D4470" s="113" t="n"/>
      <c r="E4470" s="114" t="n"/>
      <c r="F4470" s="28">
        <f>IFERROR(VLOOKUP(E4470,'أرصدة المخزن'!$A:$E,3,0),"")</f>
        <v/>
      </c>
      <c r="G4470" s="29">
        <f>IFERROR(VLOOKUP(E4470,'أرصدة المخزن'!$A:$H,4,FALSE),"")</f>
        <v/>
      </c>
      <c r="H4470" s="97" t="n"/>
      <c r="I4470" s="28" t="inlineStr">
        <is>
          <t>صرف</t>
        </is>
      </c>
      <c r="J4470" s="97" t="n"/>
      <c r="K4470" s="37">
        <f>IFERROR(VLOOKUP(E4470,'أرصدة المخزن'!$A:$H,8,0),"")</f>
        <v/>
      </c>
    </row>
    <row r="4471" ht="18" customHeight="1" s="138">
      <c r="A4471" s="97" t="n">
        <v>4465</v>
      </c>
      <c r="B4471" s="98" t="n"/>
      <c r="C4471" s="113" t="n"/>
      <c r="D4471" s="113" t="n"/>
      <c r="E4471" s="114" t="n"/>
      <c r="F4471" s="28">
        <f>IFERROR(VLOOKUP(E4471,'أرصدة المخزن'!$A:$E,3,0),"")</f>
        <v/>
      </c>
      <c r="G4471" s="29">
        <f>IFERROR(VLOOKUP(E4471,'أرصدة المخزن'!$A:$H,4,FALSE),"")</f>
        <v/>
      </c>
      <c r="H4471" s="97" t="n"/>
      <c r="I4471" s="28" t="inlineStr">
        <is>
          <t>صرف</t>
        </is>
      </c>
      <c r="J4471" s="97" t="n"/>
      <c r="K4471" s="37">
        <f>IFERROR(VLOOKUP(E4471,'أرصدة المخزن'!$A:$H,8,0),"")</f>
        <v/>
      </c>
    </row>
    <row r="4472" ht="18" customHeight="1" s="138">
      <c r="A4472" s="97" t="n">
        <v>4466</v>
      </c>
      <c r="B4472" s="98" t="n"/>
      <c r="C4472" s="113" t="n"/>
      <c r="D4472" s="113" t="n"/>
      <c r="E4472" s="114" t="n"/>
      <c r="F4472" s="28">
        <f>IFERROR(VLOOKUP(E4472,'أرصدة المخزن'!$A:$E,3,0),"")</f>
        <v/>
      </c>
      <c r="G4472" s="29">
        <f>IFERROR(VLOOKUP(E4472,'أرصدة المخزن'!$A:$H,4,FALSE),"")</f>
        <v/>
      </c>
      <c r="H4472" s="97" t="n"/>
      <c r="I4472" s="28" t="inlineStr">
        <is>
          <t>صرف</t>
        </is>
      </c>
      <c r="J4472" s="97" t="n"/>
      <c r="K4472" s="37">
        <f>IFERROR(VLOOKUP(E4472,'أرصدة المخزن'!$A:$H,8,0),"")</f>
        <v/>
      </c>
    </row>
    <row r="4473" ht="18" customHeight="1" s="138">
      <c r="A4473" s="97" t="n">
        <v>4467</v>
      </c>
      <c r="B4473" s="98" t="n"/>
      <c r="C4473" s="113" t="n"/>
      <c r="D4473" s="113" t="n"/>
      <c r="E4473" s="114" t="n"/>
      <c r="F4473" s="28">
        <f>IFERROR(VLOOKUP(E4473,'أرصدة المخزن'!$A:$E,3,0),"")</f>
        <v/>
      </c>
      <c r="G4473" s="29">
        <f>IFERROR(VLOOKUP(E4473,'أرصدة المخزن'!$A:$H,4,FALSE),"")</f>
        <v/>
      </c>
      <c r="H4473" s="97" t="n"/>
      <c r="I4473" s="28" t="inlineStr">
        <is>
          <t>صرف</t>
        </is>
      </c>
      <c r="J4473" s="97" t="n"/>
      <c r="K4473" s="37">
        <f>IFERROR(VLOOKUP(E4473,'أرصدة المخزن'!$A:$H,8,0),"")</f>
        <v/>
      </c>
    </row>
    <row r="4474" ht="18" customHeight="1" s="138">
      <c r="A4474" s="97" t="n">
        <v>4468</v>
      </c>
      <c r="B4474" s="98" t="n"/>
      <c r="C4474" s="113" t="n"/>
      <c r="D4474" s="113" t="n"/>
      <c r="E4474" s="114" t="n"/>
      <c r="F4474" s="28">
        <f>IFERROR(VLOOKUP(E4474,'أرصدة المخزن'!$A:$E,3,0),"")</f>
        <v/>
      </c>
      <c r="G4474" s="29">
        <f>IFERROR(VLOOKUP(E4474,'أرصدة المخزن'!$A:$H,4,FALSE),"")</f>
        <v/>
      </c>
      <c r="H4474" s="97" t="n"/>
      <c r="I4474" s="28" t="inlineStr">
        <is>
          <t>صرف</t>
        </is>
      </c>
      <c r="J4474" s="97" t="n"/>
      <c r="K4474" s="37">
        <f>IFERROR(VLOOKUP(E4474,'أرصدة المخزن'!$A:$H,8,0),"")</f>
        <v/>
      </c>
    </row>
    <row r="4475" ht="18" customHeight="1" s="138">
      <c r="A4475" s="97" t="n">
        <v>4469</v>
      </c>
      <c r="B4475" s="98" t="n"/>
      <c r="C4475" s="113" t="n"/>
      <c r="D4475" s="113" t="n"/>
      <c r="E4475" s="114" t="n"/>
      <c r="F4475" s="28">
        <f>IFERROR(VLOOKUP(E4475,'أرصدة المخزن'!$A:$E,3,0),"")</f>
        <v/>
      </c>
      <c r="G4475" s="29">
        <f>IFERROR(VLOOKUP(E4475,'أرصدة المخزن'!$A:$H,4,FALSE),"")</f>
        <v/>
      </c>
      <c r="H4475" s="97" t="n"/>
      <c r="I4475" s="28" t="inlineStr">
        <is>
          <t>صرف</t>
        </is>
      </c>
      <c r="J4475" s="97" t="n"/>
      <c r="K4475" s="37">
        <f>IFERROR(VLOOKUP(E4475,'أرصدة المخزن'!$A:$H,8,0),"")</f>
        <v/>
      </c>
    </row>
    <row r="4476" ht="18" customHeight="1" s="138">
      <c r="A4476" s="97" t="n">
        <v>4470</v>
      </c>
      <c r="B4476" s="98" t="n"/>
      <c r="C4476" s="113" t="n"/>
      <c r="D4476" s="113" t="n"/>
      <c r="E4476" s="114" t="n"/>
      <c r="F4476" s="28">
        <f>IFERROR(VLOOKUP(E4476,'أرصدة المخزن'!$A:$E,3,0),"")</f>
        <v/>
      </c>
      <c r="G4476" s="29">
        <f>IFERROR(VLOOKUP(E4476,'أرصدة المخزن'!$A:$H,4,FALSE),"")</f>
        <v/>
      </c>
      <c r="H4476" s="97" t="n"/>
      <c r="I4476" s="28" t="inlineStr">
        <is>
          <t>صرف</t>
        </is>
      </c>
      <c r="J4476" s="97" t="n"/>
      <c r="K4476" s="37">
        <f>IFERROR(VLOOKUP(E4476,'أرصدة المخزن'!$A:$H,8,0),"")</f>
        <v/>
      </c>
    </row>
    <row r="4477" ht="18" customHeight="1" s="138">
      <c r="A4477" s="97" t="n">
        <v>4471</v>
      </c>
      <c r="B4477" s="98" t="n"/>
      <c r="C4477" s="113" t="n"/>
      <c r="D4477" s="113" t="n"/>
      <c r="E4477" s="114" t="n"/>
      <c r="F4477" s="28">
        <f>IFERROR(VLOOKUP(E4477,'أرصدة المخزن'!$A:$E,3,0),"")</f>
        <v/>
      </c>
      <c r="G4477" s="29">
        <f>IFERROR(VLOOKUP(E4477,'أرصدة المخزن'!$A:$H,4,FALSE),"")</f>
        <v/>
      </c>
      <c r="H4477" s="97" t="n"/>
      <c r="I4477" s="28" t="inlineStr">
        <is>
          <t>صرف</t>
        </is>
      </c>
      <c r="J4477" s="97" t="n"/>
      <c r="K4477" s="37">
        <f>IFERROR(VLOOKUP(E4477,'أرصدة المخزن'!$A:$H,8,0),"")</f>
        <v/>
      </c>
    </row>
    <row r="4478" ht="18" customHeight="1" s="138">
      <c r="A4478" s="97" t="n">
        <v>4472</v>
      </c>
      <c r="B4478" s="98" t="n"/>
      <c r="C4478" s="113" t="n"/>
      <c r="D4478" s="113" t="n"/>
      <c r="E4478" s="114" t="n"/>
      <c r="F4478" s="28">
        <f>IFERROR(VLOOKUP(E4478,'أرصدة المخزن'!$A:$E,3,0),"")</f>
        <v/>
      </c>
      <c r="G4478" s="29">
        <f>IFERROR(VLOOKUP(E4478,'أرصدة المخزن'!$A:$H,4,FALSE),"")</f>
        <v/>
      </c>
      <c r="H4478" s="97" t="n"/>
      <c r="I4478" s="28" t="inlineStr">
        <is>
          <t>صرف</t>
        </is>
      </c>
      <c r="J4478" s="97" t="n"/>
      <c r="K4478" s="37">
        <f>IFERROR(VLOOKUP(E4478,'أرصدة المخزن'!$A:$H,8,0),"")</f>
        <v/>
      </c>
    </row>
    <row r="4479" ht="18" customHeight="1" s="138">
      <c r="A4479" s="97" t="n">
        <v>4473</v>
      </c>
      <c r="B4479" s="98" t="n"/>
      <c r="C4479" s="113" t="n"/>
      <c r="D4479" s="113" t="n"/>
      <c r="E4479" s="114" t="n"/>
      <c r="F4479" s="28">
        <f>IFERROR(VLOOKUP(E4479,'أرصدة المخزن'!$A:$E,3,0),"")</f>
        <v/>
      </c>
      <c r="G4479" s="29">
        <f>IFERROR(VLOOKUP(E4479,'أرصدة المخزن'!$A:$H,4,FALSE),"")</f>
        <v/>
      </c>
      <c r="H4479" s="97" t="n"/>
      <c r="I4479" s="28" t="inlineStr">
        <is>
          <t>صرف</t>
        </is>
      </c>
      <c r="J4479" s="97" t="n"/>
      <c r="K4479" s="37">
        <f>IFERROR(VLOOKUP(E4479,'أرصدة المخزن'!$A:$H,8,0),"")</f>
        <v/>
      </c>
    </row>
    <row r="4480" ht="18" customHeight="1" s="138">
      <c r="A4480" s="97" t="n">
        <v>4474</v>
      </c>
      <c r="B4480" s="98" t="n"/>
      <c r="C4480" s="113" t="n"/>
      <c r="D4480" s="113" t="n"/>
      <c r="E4480" s="114" t="n"/>
      <c r="F4480" s="28">
        <f>IFERROR(VLOOKUP(E4480,'أرصدة المخزن'!$A:$E,3,0),"")</f>
        <v/>
      </c>
      <c r="G4480" s="29">
        <f>IFERROR(VLOOKUP(E4480,'أرصدة المخزن'!$A:$H,4,FALSE),"")</f>
        <v/>
      </c>
      <c r="H4480" s="97" t="n"/>
      <c r="I4480" s="28" t="inlineStr">
        <is>
          <t>صرف</t>
        </is>
      </c>
      <c r="J4480" s="97" t="n"/>
      <c r="K4480" s="37">
        <f>IFERROR(VLOOKUP(E4480,'أرصدة المخزن'!$A:$H,8,0),"")</f>
        <v/>
      </c>
    </row>
    <row r="4481" ht="18" customHeight="1" s="138">
      <c r="A4481" s="97" t="n">
        <v>4475</v>
      </c>
      <c r="B4481" s="98" t="n"/>
      <c r="C4481" s="113" t="n"/>
      <c r="D4481" s="113" t="n"/>
      <c r="E4481" s="114" t="n"/>
      <c r="F4481" s="28">
        <f>IFERROR(VLOOKUP(E4481,'أرصدة المخزن'!$A:$E,3,0),"")</f>
        <v/>
      </c>
      <c r="G4481" s="29">
        <f>IFERROR(VLOOKUP(E4481,'أرصدة المخزن'!$A:$H,4,FALSE),"")</f>
        <v/>
      </c>
      <c r="H4481" s="97" t="n"/>
      <c r="I4481" s="28" t="inlineStr">
        <is>
          <t>صرف</t>
        </is>
      </c>
      <c r="J4481" s="97" t="n"/>
      <c r="K4481" s="37">
        <f>IFERROR(VLOOKUP(E4481,'أرصدة المخزن'!$A:$H,8,0),"")</f>
        <v/>
      </c>
    </row>
    <row r="4482" ht="18" customHeight="1" s="138">
      <c r="A4482" s="97" t="n">
        <v>4476</v>
      </c>
      <c r="B4482" s="98" t="n"/>
      <c r="C4482" s="113" t="n"/>
      <c r="D4482" s="113" t="n"/>
      <c r="E4482" s="114" t="n"/>
      <c r="F4482" s="28">
        <f>IFERROR(VLOOKUP(E4482,'أرصدة المخزن'!$A:$E,3,0),"")</f>
        <v/>
      </c>
      <c r="G4482" s="29">
        <f>IFERROR(VLOOKUP(E4482,'أرصدة المخزن'!$A:$H,4,FALSE),"")</f>
        <v/>
      </c>
      <c r="H4482" s="97" t="n"/>
      <c r="I4482" s="28" t="inlineStr">
        <is>
          <t>صرف</t>
        </is>
      </c>
      <c r="J4482" s="97" t="n"/>
      <c r="K4482" s="37">
        <f>IFERROR(VLOOKUP(E4482,'أرصدة المخزن'!$A:$H,8,0),"")</f>
        <v/>
      </c>
    </row>
    <row r="4483" ht="18" customHeight="1" s="138">
      <c r="A4483" s="97" t="n">
        <v>4477</v>
      </c>
      <c r="B4483" s="98" t="n"/>
      <c r="C4483" s="113" t="n"/>
      <c r="D4483" s="113" t="n"/>
      <c r="E4483" s="114" t="n"/>
      <c r="F4483" s="28">
        <f>IFERROR(VLOOKUP(E4483,'أرصدة المخزن'!$A:$E,3,0),"")</f>
        <v/>
      </c>
      <c r="G4483" s="29">
        <f>IFERROR(VLOOKUP(E4483,'أرصدة المخزن'!$A:$H,4,FALSE),"")</f>
        <v/>
      </c>
      <c r="H4483" s="97" t="n"/>
      <c r="I4483" s="28" t="inlineStr">
        <is>
          <t>صرف</t>
        </is>
      </c>
      <c r="J4483" s="97" t="n"/>
      <c r="K4483" s="37">
        <f>IFERROR(VLOOKUP(E4483,'أرصدة المخزن'!$A:$H,8,0),"")</f>
        <v/>
      </c>
    </row>
    <row r="4484" ht="18" customHeight="1" s="138">
      <c r="A4484" s="97" t="n">
        <v>4478</v>
      </c>
      <c r="B4484" s="98" t="n"/>
      <c r="C4484" s="113" t="n"/>
      <c r="D4484" s="113" t="n"/>
      <c r="E4484" s="114" t="n"/>
      <c r="F4484" s="28">
        <f>IFERROR(VLOOKUP(E4484,'أرصدة المخزن'!$A:$E,3,0),"")</f>
        <v/>
      </c>
      <c r="G4484" s="29">
        <f>IFERROR(VLOOKUP(E4484,'أرصدة المخزن'!$A:$H,4,FALSE),"")</f>
        <v/>
      </c>
      <c r="H4484" s="97" t="n"/>
      <c r="I4484" s="28" t="inlineStr">
        <is>
          <t>صرف</t>
        </is>
      </c>
      <c r="J4484" s="97" t="n"/>
      <c r="K4484" s="37">
        <f>IFERROR(VLOOKUP(E4484,'أرصدة المخزن'!$A:$H,8,0),"")</f>
        <v/>
      </c>
    </row>
    <row r="4485" ht="18" customHeight="1" s="138">
      <c r="A4485" s="97" t="n">
        <v>4479</v>
      </c>
      <c r="B4485" s="98" t="n"/>
      <c r="C4485" s="113" t="n"/>
      <c r="D4485" s="113" t="n"/>
      <c r="E4485" s="114" t="n"/>
      <c r="F4485" s="28">
        <f>IFERROR(VLOOKUP(E4485,'أرصدة المخزن'!$A:$E,3,0),"")</f>
        <v/>
      </c>
      <c r="G4485" s="29">
        <f>IFERROR(VLOOKUP(E4485,'أرصدة المخزن'!$A:$H,4,FALSE),"")</f>
        <v/>
      </c>
      <c r="H4485" s="97" t="n"/>
      <c r="I4485" s="28" t="inlineStr">
        <is>
          <t>صرف</t>
        </is>
      </c>
      <c r="J4485" s="97" t="n"/>
      <c r="K4485" s="37">
        <f>IFERROR(VLOOKUP(E4485,'أرصدة المخزن'!$A:$H,8,0),"")</f>
        <v/>
      </c>
    </row>
    <row r="4486" ht="18" customHeight="1" s="138">
      <c r="A4486" s="97" t="n">
        <v>4480</v>
      </c>
      <c r="B4486" s="98" t="n"/>
      <c r="C4486" s="113" t="n"/>
      <c r="D4486" s="113" t="n"/>
      <c r="E4486" s="114" t="n"/>
      <c r="F4486" s="28">
        <f>IFERROR(VLOOKUP(E4486,'أرصدة المخزن'!$A:$E,3,0),"")</f>
        <v/>
      </c>
      <c r="G4486" s="29">
        <f>IFERROR(VLOOKUP(E4486,'أرصدة المخزن'!$A:$H,4,FALSE),"")</f>
        <v/>
      </c>
      <c r="H4486" s="97" t="n"/>
      <c r="I4486" s="28" t="inlineStr">
        <is>
          <t>صرف</t>
        </is>
      </c>
      <c r="J4486" s="97" t="n"/>
      <c r="K4486" s="37">
        <f>IFERROR(VLOOKUP(E4486,'أرصدة المخزن'!$A:$H,8,0),"")</f>
        <v/>
      </c>
    </row>
    <row r="4487" ht="18" customHeight="1" s="138">
      <c r="A4487" s="97" t="n">
        <v>4481</v>
      </c>
      <c r="B4487" s="98" t="n"/>
      <c r="C4487" s="113" t="n"/>
      <c r="D4487" s="113" t="n"/>
      <c r="E4487" s="114" t="n"/>
      <c r="F4487" s="28">
        <f>IFERROR(VLOOKUP(E4487,'أرصدة المخزن'!$A:$E,3,0),"")</f>
        <v/>
      </c>
      <c r="G4487" s="29">
        <f>IFERROR(VLOOKUP(E4487,'أرصدة المخزن'!$A:$H,4,FALSE),"")</f>
        <v/>
      </c>
      <c r="H4487" s="97" t="n"/>
      <c r="I4487" s="28" t="inlineStr">
        <is>
          <t>صرف</t>
        </is>
      </c>
      <c r="J4487" s="97" t="n"/>
      <c r="K4487" s="37">
        <f>IFERROR(VLOOKUP(E4487,'أرصدة المخزن'!$A:$H,8,0),"")</f>
        <v/>
      </c>
    </row>
    <row r="4488" ht="18" customHeight="1" s="138">
      <c r="A4488" s="97" t="n">
        <v>4482</v>
      </c>
      <c r="B4488" s="98" t="n"/>
      <c r="C4488" s="113" t="n"/>
      <c r="D4488" s="113" t="n"/>
      <c r="E4488" s="114" t="n"/>
      <c r="F4488" s="28">
        <f>IFERROR(VLOOKUP(E4488,'أرصدة المخزن'!$A:$E,3,0),"")</f>
        <v/>
      </c>
      <c r="G4488" s="29">
        <f>IFERROR(VLOOKUP(E4488,'أرصدة المخزن'!$A:$H,4,FALSE),"")</f>
        <v/>
      </c>
      <c r="H4488" s="97" t="n"/>
      <c r="I4488" s="28" t="inlineStr">
        <is>
          <t>صرف</t>
        </is>
      </c>
      <c r="J4488" s="97" t="n"/>
      <c r="K4488" s="37">
        <f>IFERROR(VLOOKUP(E4488,'أرصدة المخزن'!$A:$H,8,0),"")</f>
        <v/>
      </c>
    </row>
    <row r="4489" ht="18" customHeight="1" s="138">
      <c r="A4489" s="97" t="n">
        <v>4483</v>
      </c>
      <c r="B4489" s="98" t="n"/>
      <c r="C4489" s="113" t="n"/>
      <c r="D4489" s="113" t="n"/>
      <c r="E4489" s="114" t="n"/>
      <c r="F4489" s="28">
        <f>IFERROR(VLOOKUP(E4489,'أرصدة المخزن'!$A:$E,3,0),"")</f>
        <v/>
      </c>
      <c r="G4489" s="29">
        <f>IFERROR(VLOOKUP(E4489,'أرصدة المخزن'!$A:$H,4,FALSE),"")</f>
        <v/>
      </c>
      <c r="H4489" s="97" t="n"/>
      <c r="I4489" s="28" t="inlineStr">
        <is>
          <t>صرف</t>
        </is>
      </c>
      <c r="J4489" s="97" t="n"/>
      <c r="K4489" s="37">
        <f>IFERROR(VLOOKUP(E4489,'أرصدة المخزن'!$A:$H,8,0),"")</f>
        <v/>
      </c>
    </row>
    <row r="4490" ht="18" customHeight="1" s="138">
      <c r="A4490" s="97" t="n">
        <v>4484</v>
      </c>
      <c r="B4490" s="98" t="n"/>
      <c r="C4490" s="113" t="n"/>
      <c r="D4490" s="113" t="n"/>
      <c r="E4490" s="114" t="n"/>
      <c r="F4490" s="28">
        <f>IFERROR(VLOOKUP(E4490,'أرصدة المخزن'!$A:$E,3,0),"")</f>
        <v/>
      </c>
      <c r="G4490" s="29">
        <f>IFERROR(VLOOKUP(E4490,'أرصدة المخزن'!$A:$H,4,FALSE),"")</f>
        <v/>
      </c>
      <c r="H4490" s="97" t="n"/>
      <c r="I4490" s="28" t="inlineStr">
        <is>
          <t>صرف</t>
        </is>
      </c>
      <c r="J4490" s="97" t="n"/>
      <c r="K4490" s="37">
        <f>IFERROR(VLOOKUP(E4490,'أرصدة المخزن'!$A:$H,8,0),"")</f>
        <v/>
      </c>
    </row>
    <row r="4491" ht="18" customHeight="1" s="138">
      <c r="A4491" s="97" t="n">
        <v>4485</v>
      </c>
      <c r="B4491" s="98" t="n"/>
      <c r="C4491" s="113" t="n"/>
      <c r="D4491" s="113" t="n"/>
      <c r="E4491" s="114" t="n"/>
      <c r="F4491" s="28">
        <f>IFERROR(VLOOKUP(E4491,'أرصدة المخزن'!$A:$E,3,0),"")</f>
        <v/>
      </c>
      <c r="G4491" s="29">
        <f>IFERROR(VLOOKUP(E4491,'أرصدة المخزن'!$A:$H,4,FALSE),"")</f>
        <v/>
      </c>
      <c r="H4491" s="97" t="n"/>
      <c r="I4491" s="28" t="inlineStr">
        <is>
          <t>صرف</t>
        </is>
      </c>
      <c r="J4491" s="97" t="n"/>
      <c r="K4491" s="37">
        <f>IFERROR(VLOOKUP(E4491,'أرصدة المخزن'!$A:$H,8,0),"")</f>
        <v/>
      </c>
    </row>
    <row r="4492" ht="18" customHeight="1" s="138">
      <c r="A4492" s="97" t="n">
        <v>4486</v>
      </c>
      <c r="B4492" s="98" t="n"/>
      <c r="C4492" s="113" t="n"/>
      <c r="D4492" s="113" t="n"/>
      <c r="E4492" s="114" t="n"/>
      <c r="F4492" s="28">
        <f>IFERROR(VLOOKUP(E4492,'أرصدة المخزن'!$A:$E,3,0),"")</f>
        <v/>
      </c>
      <c r="G4492" s="29">
        <f>IFERROR(VLOOKUP(E4492,'أرصدة المخزن'!$A:$H,4,FALSE),"")</f>
        <v/>
      </c>
      <c r="H4492" s="97" t="n"/>
      <c r="I4492" s="28" t="inlineStr">
        <is>
          <t>صرف</t>
        </is>
      </c>
      <c r="J4492" s="97" t="n"/>
      <c r="K4492" s="37">
        <f>IFERROR(VLOOKUP(E4492,'أرصدة المخزن'!$A:$H,8,0),"")</f>
        <v/>
      </c>
    </row>
    <row r="4493" ht="18" customHeight="1" s="138">
      <c r="A4493" s="97" t="n">
        <v>4487</v>
      </c>
      <c r="B4493" s="98" t="n"/>
      <c r="C4493" s="113" t="n"/>
      <c r="D4493" s="113" t="n"/>
      <c r="E4493" s="114" t="n"/>
      <c r="F4493" s="28">
        <f>IFERROR(VLOOKUP(E4493,'أرصدة المخزن'!$A:$E,3,0),"")</f>
        <v/>
      </c>
      <c r="G4493" s="29">
        <f>IFERROR(VLOOKUP(E4493,'أرصدة المخزن'!$A:$H,4,FALSE),"")</f>
        <v/>
      </c>
      <c r="H4493" s="97" t="n"/>
      <c r="I4493" s="28" t="inlineStr">
        <is>
          <t>صرف</t>
        </is>
      </c>
      <c r="J4493" s="97" t="n"/>
      <c r="K4493" s="37">
        <f>IFERROR(VLOOKUP(E4493,'أرصدة المخزن'!$A:$H,8,0),"")</f>
        <v/>
      </c>
    </row>
    <row r="4494" ht="18" customHeight="1" s="138">
      <c r="A4494" s="97" t="n">
        <v>4488</v>
      </c>
      <c r="B4494" s="98" t="n"/>
      <c r="C4494" s="113" t="n"/>
      <c r="D4494" s="113" t="n"/>
      <c r="E4494" s="114" t="n"/>
      <c r="F4494" s="28">
        <f>IFERROR(VLOOKUP(E4494,'أرصدة المخزن'!$A:$E,3,0),"")</f>
        <v/>
      </c>
      <c r="G4494" s="29">
        <f>IFERROR(VLOOKUP(E4494,'أرصدة المخزن'!$A:$H,4,FALSE),"")</f>
        <v/>
      </c>
      <c r="H4494" s="97" t="n"/>
      <c r="I4494" s="28" t="inlineStr">
        <is>
          <t>صرف</t>
        </is>
      </c>
      <c r="J4494" s="97" t="n"/>
      <c r="K4494" s="37">
        <f>IFERROR(VLOOKUP(E4494,'أرصدة المخزن'!$A:$H,8,0),"")</f>
        <v/>
      </c>
    </row>
    <row r="4495" ht="18" customHeight="1" s="138">
      <c r="A4495" s="97" t="n">
        <v>4489</v>
      </c>
      <c r="B4495" s="98" t="n"/>
      <c r="C4495" s="113" t="n"/>
      <c r="D4495" s="113" t="n"/>
      <c r="E4495" s="114" t="n"/>
      <c r="F4495" s="28">
        <f>IFERROR(VLOOKUP(E4495,'أرصدة المخزن'!$A:$E,3,0),"")</f>
        <v/>
      </c>
      <c r="G4495" s="29">
        <f>IFERROR(VLOOKUP(E4495,'أرصدة المخزن'!$A:$H,4,FALSE),"")</f>
        <v/>
      </c>
      <c r="H4495" s="97" t="n"/>
      <c r="I4495" s="28" t="inlineStr">
        <is>
          <t>صرف</t>
        </is>
      </c>
      <c r="J4495" s="97" t="n"/>
      <c r="K4495" s="37">
        <f>IFERROR(VLOOKUP(E4495,'أرصدة المخزن'!$A:$H,8,0),"")</f>
        <v/>
      </c>
    </row>
    <row r="4496" ht="18" customHeight="1" s="138">
      <c r="A4496" s="97" t="n">
        <v>4490</v>
      </c>
      <c r="B4496" s="98" t="n"/>
      <c r="C4496" s="113" t="n"/>
      <c r="D4496" s="113" t="n"/>
      <c r="E4496" s="114" t="n"/>
      <c r="F4496" s="28">
        <f>IFERROR(VLOOKUP(E4496,'أرصدة المخزن'!$A:$E,3,0),"")</f>
        <v/>
      </c>
      <c r="G4496" s="29">
        <f>IFERROR(VLOOKUP(E4496,'أرصدة المخزن'!$A:$H,4,FALSE),"")</f>
        <v/>
      </c>
      <c r="H4496" s="97" t="n"/>
      <c r="I4496" s="28" t="inlineStr">
        <is>
          <t>صرف</t>
        </is>
      </c>
      <c r="J4496" s="97" t="n"/>
      <c r="K4496" s="37">
        <f>IFERROR(VLOOKUP(E4496,'أرصدة المخزن'!$A:$H,8,0),"")</f>
        <v/>
      </c>
    </row>
    <row r="4497" ht="18" customHeight="1" s="138">
      <c r="A4497" s="97" t="n">
        <v>4491</v>
      </c>
      <c r="B4497" s="98" t="n"/>
      <c r="C4497" s="113" t="n"/>
      <c r="D4497" s="113" t="n"/>
      <c r="E4497" s="114" t="n"/>
      <c r="F4497" s="28">
        <f>IFERROR(VLOOKUP(E4497,'أرصدة المخزن'!$A:$E,3,0),"")</f>
        <v/>
      </c>
      <c r="G4497" s="29">
        <f>IFERROR(VLOOKUP(E4497,'أرصدة المخزن'!$A:$H,4,FALSE),"")</f>
        <v/>
      </c>
      <c r="H4497" s="97" t="n"/>
      <c r="I4497" s="28" t="inlineStr">
        <is>
          <t>صرف</t>
        </is>
      </c>
      <c r="J4497" s="97" t="n"/>
      <c r="K4497" s="37">
        <f>IFERROR(VLOOKUP(E4497,'أرصدة المخزن'!$A:$H,8,0),"")</f>
        <v/>
      </c>
    </row>
    <row r="4498" ht="18" customHeight="1" s="138">
      <c r="A4498" s="97" t="n">
        <v>4492</v>
      </c>
      <c r="B4498" s="98" t="n"/>
      <c r="C4498" s="113" t="n"/>
      <c r="D4498" s="113" t="n"/>
      <c r="E4498" s="114" t="n"/>
      <c r="F4498" s="28">
        <f>IFERROR(VLOOKUP(E4498,'أرصدة المخزن'!$A:$E,3,0),"")</f>
        <v/>
      </c>
      <c r="G4498" s="29">
        <f>IFERROR(VLOOKUP(E4498,'أرصدة المخزن'!$A:$H,4,FALSE),"")</f>
        <v/>
      </c>
      <c r="H4498" s="97" t="n"/>
      <c r="I4498" s="28" t="inlineStr">
        <is>
          <t>صرف</t>
        </is>
      </c>
      <c r="J4498" s="97" t="n"/>
      <c r="K4498" s="37">
        <f>IFERROR(VLOOKUP(E4498,'أرصدة المخزن'!$A:$H,8,0),"")</f>
        <v/>
      </c>
    </row>
    <row r="4499" ht="18" customHeight="1" s="138">
      <c r="A4499" s="97" t="n">
        <v>4493</v>
      </c>
      <c r="B4499" s="98" t="n"/>
      <c r="C4499" s="113" t="n"/>
      <c r="D4499" s="113" t="n"/>
      <c r="E4499" s="114" t="n"/>
      <c r="F4499" s="28">
        <f>IFERROR(VLOOKUP(E4499,'أرصدة المخزن'!$A:$E,3,0),"")</f>
        <v/>
      </c>
      <c r="G4499" s="29">
        <f>IFERROR(VLOOKUP(E4499,'أرصدة المخزن'!$A:$H,4,FALSE),"")</f>
        <v/>
      </c>
      <c r="H4499" s="97" t="n"/>
      <c r="I4499" s="28" t="inlineStr">
        <is>
          <t>صرف</t>
        </is>
      </c>
      <c r="J4499" s="97" t="n"/>
      <c r="K4499" s="37">
        <f>IFERROR(VLOOKUP(E4499,'أرصدة المخزن'!$A:$H,8,0),"")</f>
        <v/>
      </c>
    </row>
    <row r="4500" ht="18" customHeight="1" s="138">
      <c r="A4500" s="97" t="n">
        <v>4494</v>
      </c>
      <c r="B4500" s="98" t="n"/>
      <c r="C4500" s="113" t="n"/>
      <c r="D4500" s="113" t="n"/>
      <c r="E4500" s="114" t="n"/>
      <c r="F4500" s="28">
        <f>IFERROR(VLOOKUP(E4500,'أرصدة المخزن'!$A:$E,3,0),"")</f>
        <v/>
      </c>
      <c r="G4500" s="29">
        <f>IFERROR(VLOOKUP(E4500,'أرصدة المخزن'!$A:$H,4,FALSE),"")</f>
        <v/>
      </c>
      <c r="H4500" s="97" t="n"/>
      <c r="I4500" s="28" t="inlineStr">
        <is>
          <t>صرف</t>
        </is>
      </c>
      <c r="J4500" s="97" t="n"/>
      <c r="K4500" s="37">
        <f>IFERROR(VLOOKUP(E4500,'أرصدة المخزن'!$A:$H,8,0),"")</f>
        <v/>
      </c>
    </row>
    <row r="4501" ht="18" customHeight="1" s="138">
      <c r="A4501" s="97" t="n">
        <v>4495</v>
      </c>
      <c r="B4501" s="98" t="n"/>
      <c r="C4501" s="113" t="n"/>
      <c r="D4501" s="113" t="n"/>
      <c r="E4501" s="114" t="n"/>
      <c r="F4501" s="28">
        <f>IFERROR(VLOOKUP(E4501,'أرصدة المخزن'!$A:$E,3,0),"")</f>
        <v/>
      </c>
      <c r="G4501" s="29">
        <f>IFERROR(VLOOKUP(E4501,'أرصدة المخزن'!$A:$H,4,FALSE),"")</f>
        <v/>
      </c>
      <c r="H4501" s="97" t="n"/>
      <c r="I4501" s="28" t="inlineStr">
        <is>
          <t>صرف</t>
        </is>
      </c>
      <c r="J4501" s="97" t="n"/>
      <c r="K4501" s="37">
        <f>IFERROR(VLOOKUP(E4501,'أرصدة المخزن'!$A:$H,8,0),"")</f>
        <v/>
      </c>
    </row>
    <row r="4502" ht="18" customHeight="1" s="138">
      <c r="A4502" s="97" t="n">
        <v>4496</v>
      </c>
      <c r="B4502" s="98" t="n"/>
      <c r="C4502" s="113" t="n"/>
      <c r="D4502" s="113" t="n"/>
      <c r="E4502" s="114" t="n"/>
      <c r="F4502" s="28">
        <f>IFERROR(VLOOKUP(E4502,'أرصدة المخزن'!$A:$E,3,0),"")</f>
        <v/>
      </c>
      <c r="G4502" s="29">
        <f>IFERROR(VLOOKUP(E4502,'أرصدة المخزن'!$A:$H,4,FALSE),"")</f>
        <v/>
      </c>
      <c r="H4502" s="97" t="n"/>
      <c r="I4502" s="28" t="inlineStr">
        <is>
          <t>صرف</t>
        </is>
      </c>
      <c r="J4502" s="97" t="n"/>
      <c r="K4502" s="37">
        <f>IFERROR(VLOOKUP(E4502,'أرصدة المخزن'!$A:$H,8,0),"")</f>
        <v/>
      </c>
    </row>
    <row r="4503" ht="18" customHeight="1" s="138">
      <c r="A4503" s="97" t="n">
        <v>4497</v>
      </c>
      <c r="B4503" s="98" t="n"/>
      <c r="C4503" s="113" t="n"/>
      <c r="D4503" s="113" t="n"/>
      <c r="E4503" s="114" t="n"/>
      <c r="F4503" s="28">
        <f>IFERROR(VLOOKUP(E4503,'أرصدة المخزن'!$A:$E,3,0),"")</f>
        <v/>
      </c>
      <c r="G4503" s="29">
        <f>IFERROR(VLOOKUP(E4503,'أرصدة المخزن'!$A:$H,4,FALSE),"")</f>
        <v/>
      </c>
      <c r="H4503" s="97" t="n"/>
      <c r="I4503" s="28" t="inlineStr">
        <is>
          <t>صرف</t>
        </is>
      </c>
      <c r="J4503" s="97" t="n"/>
      <c r="K4503" s="37">
        <f>IFERROR(VLOOKUP(E4503,'أرصدة المخزن'!$A:$H,8,0),"")</f>
        <v/>
      </c>
    </row>
    <row r="4504" ht="18" customHeight="1" s="138">
      <c r="A4504" s="97" t="n">
        <v>4498</v>
      </c>
      <c r="B4504" s="98" t="n"/>
      <c r="C4504" s="113" t="n"/>
      <c r="D4504" s="113" t="n"/>
      <c r="E4504" s="114" t="n"/>
      <c r="F4504" s="28">
        <f>IFERROR(VLOOKUP(E4504,'أرصدة المخزن'!$A:$E,3,0),"")</f>
        <v/>
      </c>
      <c r="G4504" s="29">
        <f>IFERROR(VLOOKUP(E4504,'أرصدة المخزن'!$A:$H,4,FALSE),"")</f>
        <v/>
      </c>
      <c r="H4504" s="97" t="n"/>
      <c r="I4504" s="28" t="inlineStr">
        <is>
          <t>صرف</t>
        </is>
      </c>
      <c r="J4504" s="97" t="n"/>
      <c r="K4504" s="37">
        <f>IFERROR(VLOOKUP(E4504,'أرصدة المخزن'!$A:$H,8,0),"")</f>
        <v/>
      </c>
    </row>
    <row r="4505" ht="18" customHeight="1" s="138">
      <c r="A4505" s="97" t="n">
        <v>4499</v>
      </c>
      <c r="B4505" s="98" t="n"/>
      <c r="C4505" s="113" t="n"/>
      <c r="D4505" s="113" t="n"/>
      <c r="E4505" s="114" t="n"/>
      <c r="F4505" s="28">
        <f>IFERROR(VLOOKUP(E4505,'أرصدة المخزن'!$A:$E,3,0),"")</f>
        <v/>
      </c>
      <c r="G4505" s="29">
        <f>IFERROR(VLOOKUP(E4505,'أرصدة المخزن'!$A:$H,4,FALSE),"")</f>
        <v/>
      </c>
      <c r="H4505" s="97" t="n"/>
      <c r="I4505" s="28" t="inlineStr">
        <is>
          <t>صرف</t>
        </is>
      </c>
      <c r="J4505" s="97" t="n"/>
      <c r="K4505" s="37">
        <f>IFERROR(VLOOKUP(E4505,'أرصدة المخزن'!$A:$H,8,0),"")</f>
        <v/>
      </c>
    </row>
    <row r="4506" ht="18" customHeight="1" s="138">
      <c r="A4506" s="97" t="n">
        <v>4500</v>
      </c>
      <c r="B4506" s="98" t="n"/>
      <c r="C4506" s="113" t="n"/>
      <c r="D4506" s="113" t="n"/>
      <c r="E4506" s="114" t="n"/>
      <c r="F4506" s="28">
        <f>IFERROR(VLOOKUP(E4506,'أرصدة المخزن'!$A:$E,3,0),"")</f>
        <v/>
      </c>
      <c r="G4506" s="29">
        <f>IFERROR(VLOOKUP(E4506,'أرصدة المخزن'!$A:$H,4,FALSE),"")</f>
        <v/>
      </c>
      <c r="H4506" s="97" t="n"/>
      <c r="I4506" s="28" t="inlineStr">
        <is>
          <t>صرف</t>
        </is>
      </c>
      <c r="J4506" s="97" t="n"/>
      <c r="K4506" s="37">
        <f>IFERROR(VLOOKUP(E4506,'أرصدة المخزن'!$A:$H,8,0),"")</f>
        <v/>
      </c>
    </row>
    <row r="4507" ht="18" customHeight="1" s="138">
      <c r="A4507" s="97" t="n">
        <v>4501</v>
      </c>
      <c r="B4507" s="98" t="n"/>
      <c r="C4507" s="113" t="n"/>
      <c r="D4507" s="113" t="n"/>
      <c r="E4507" s="114" t="n"/>
      <c r="F4507" s="28">
        <f>IFERROR(VLOOKUP(E4507,'أرصدة المخزن'!$A:$E,3,0),"")</f>
        <v/>
      </c>
      <c r="G4507" s="29">
        <f>IFERROR(VLOOKUP(E4507,'أرصدة المخزن'!$A:$H,4,FALSE),"")</f>
        <v/>
      </c>
      <c r="H4507" s="97" t="n"/>
      <c r="I4507" s="28" t="inlineStr">
        <is>
          <t>صرف</t>
        </is>
      </c>
      <c r="J4507" s="97" t="n"/>
      <c r="K4507" s="37">
        <f>IFERROR(VLOOKUP(E4507,'أرصدة المخزن'!$A:$H,8,0),"")</f>
        <v/>
      </c>
    </row>
    <row r="4508" ht="18" customHeight="1" s="138">
      <c r="A4508" s="97" t="n">
        <v>4502</v>
      </c>
      <c r="B4508" s="98" t="n"/>
      <c r="C4508" s="113" t="n"/>
      <c r="D4508" s="113" t="n"/>
      <c r="E4508" s="114" t="n"/>
      <c r="F4508" s="28">
        <f>IFERROR(VLOOKUP(E4508,'أرصدة المخزن'!$A:$E,3,0),"")</f>
        <v/>
      </c>
      <c r="G4508" s="29">
        <f>IFERROR(VLOOKUP(E4508,'أرصدة المخزن'!$A:$H,4,FALSE),"")</f>
        <v/>
      </c>
      <c r="H4508" s="97" t="n"/>
      <c r="I4508" s="28" t="inlineStr">
        <is>
          <t>صرف</t>
        </is>
      </c>
      <c r="J4508" s="97" t="n"/>
      <c r="K4508" s="37">
        <f>IFERROR(VLOOKUP(E4508,'أرصدة المخزن'!$A:$H,8,0),"")</f>
        <v/>
      </c>
    </row>
    <row r="4509" ht="18" customHeight="1" s="138">
      <c r="A4509" s="97" t="n">
        <v>4503</v>
      </c>
      <c r="B4509" s="98" t="n"/>
      <c r="C4509" s="113" t="n"/>
      <c r="D4509" s="113" t="n"/>
      <c r="E4509" s="114" t="n"/>
      <c r="F4509" s="28">
        <f>IFERROR(VLOOKUP(E4509,'أرصدة المخزن'!$A:$E,3,0),"")</f>
        <v/>
      </c>
      <c r="G4509" s="29">
        <f>IFERROR(VLOOKUP(E4509,'أرصدة المخزن'!$A:$H,4,FALSE),"")</f>
        <v/>
      </c>
      <c r="H4509" s="97" t="n"/>
      <c r="I4509" s="28" t="inlineStr">
        <is>
          <t>صرف</t>
        </is>
      </c>
      <c r="J4509" s="97" t="n"/>
      <c r="K4509" s="37">
        <f>IFERROR(VLOOKUP(E4509,'أرصدة المخزن'!$A:$H,8,0),"")</f>
        <v/>
      </c>
    </row>
    <row r="4510" ht="18" customHeight="1" s="138">
      <c r="A4510" s="97" t="n">
        <v>4504</v>
      </c>
      <c r="B4510" s="98" t="n"/>
      <c r="C4510" s="113" t="n"/>
      <c r="D4510" s="113" t="n"/>
      <c r="E4510" s="114" t="n"/>
      <c r="F4510" s="28">
        <f>IFERROR(VLOOKUP(E4510,'أرصدة المخزن'!$A:$E,3,0),"")</f>
        <v/>
      </c>
      <c r="G4510" s="29">
        <f>IFERROR(VLOOKUP(E4510,'أرصدة المخزن'!$A:$H,4,FALSE),"")</f>
        <v/>
      </c>
      <c r="H4510" s="97" t="n"/>
      <c r="I4510" s="28" t="inlineStr">
        <is>
          <t>صرف</t>
        </is>
      </c>
      <c r="J4510" s="97" t="n"/>
      <c r="K4510" s="37">
        <f>IFERROR(VLOOKUP(E4510,'أرصدة المخزن'!$A:$H,8,0),"")</f>
        <v/>
      </c>
    </row>
    <row r="4511" ht="18" customHeight="1" s="138">
      <c r="A4511" s="97" t="n">
        <v>4505</v>
      </c>
      <c r="B4511" s="98" t="n"/>
      <c r="C4511" s="113" t="n"/>
      <c r="D4511" s="113" t="n"/>
      <c r="E4511" s="114" t="n"/>
      <c r="F4511" s="28">
        <f>IFERROR(VLOOKUP(E4511,'أرصدة المخزن'!$A:$E,3,0),"")</f>
        <v/>
      </c>
      <c r="G4511" s="29">
        <f>IFERROR(VLOOKUP(E4511,'أرصدة المخزن'!$A:$H,4,FALSE),"")</f>
        <v/>
      </c>
      <c r="H4511" s="97" t="n"/>
      <c r="I4511" s="28" t="inlineStr">
        <is>
          <t>صرف</t>
        </is>
      </c>
      <c r="J4511" s="97" t="n"/>
      <c r="K4511" s="37">
        <f>IFERROR(VLOOKUP(E4511,'أرصدة المخزن'!$A:$H,8,0),"")</f>
        <v/>
      </c>
    </row>
    <row r="4512" ht="18" customHeight="1" s="138">
      <c r="A4512" s="97" t="n">
        <v>4506</v>
      </c>
      <c r="B4512" s="98" t="n"/>
      <c r="C4512" s="113" t="n"/>
      <c r="D4512" s="113" t="n"/>
      <c r="E4512" s="114" t="n"/>
      <c r="F4512" s="28">
        <f>IFERROR(VLOOKUP(E4512,'أرصدة المخزن'!$A:$E,3,0),"")</f>
        <v/>
      </c>
      <c r="G4512" s="29">
        <f>IFERROR(VLOOKUP(E4512,'أرصدة المخزن'!$A:$H,4,FALSE),"")</f>
        <v/>
      </c>
      <c r="H4512" s="97" t="n"/>
      <c r="I4512" s="28" t="inlineStr">
        <is>
          <t>صرف</t>
        </is>
      </c>
      <c r="J4512" s="97" t="n"/>
      <c r="K4512" s="37">
        <f>IFERROR(VLOOKUP(E4512,'أرصدة المخزن'!$A:$H,8,0),"")</f>
        <v/>
      </c>
    </row>
    <row r="4513" ht="18" customHeight="1" s="138">
      <c r="A4513" s="97" t="n">
        <v>4507</v>
      </c>
      <c r="B4513" s="98" t="n"/>
      <c r="C4513" s="113" t="n"/>
      <c r="D4513" s="113" t="n"/>
      <c r="E4513" s="114" t="n"/>
      <c r="F4513" s="28">
        <f>IFERROR(VLOOKUP(E4513,'أرصدة المخزن'!$A:$E,3,0),"")</f>
        <v/>
      </c>
      <c r="G4513" s="29">
        <f>IFERROR(VLOOKUP(E4513,'أرصدة المخزن'!$A:$H,4,FALSE),"")</f>
        <v/>
      </c>
      <c r="H4513" s="97" t="n"/>
      <c r="I4513" s="28" t="inlineStr">
        <is>
          <t>صرف</t>
        </is>
      </c>
      <c r="J4513" s="97" t="n"/>
      <c r="K4513" s="37">
        <f>IFERROR(VLOOKUP(E4513,'أرصدة المخزن'!$A:$H,8,0),"")</f>
        <v/>
      </c>
    </row>
    <row r="4514" ht="18" customHeight="1" s="138">
      <c r="A4514" s="97" t="n">
        <v>4508</v>
      </c>
      <c r="B4514" s="98" t="n"/>
      <c r="C4514" s="113" t="n"/>
      <c r="D4514" s="113" t="n"/>
      <c r="E4514" s="114" t="n"/>
      <c r="F4514" s="28">
        <f>IFERROR(VLOOKUP(E4514,'أرصدة المخزن'!$A:$E,3,0),"")</f>
        <v/>
      </c>
      <c r="G4514" s="29">
        <f>IFERROR(VLOOKUP(E4514,'أرصدة المخزن'!$A:$H,4,FALSE),"")</f>
        <v/>
      </c>
      <c r="H4514" s="97" t="n"/>
      <c r="I4514" s="28" t="inlineStr">
        <is>
          <t>صرف</t>
        </is>
      </c>
      <c r="J4514" s="97" t="n"/>
      <c r="K4514" s="37">
        <f>IFERROR(VLOOKUP(E4514,'أرصدة المخزن'!$A:$H,8,0),"")</f>
        <v/>
      </c>
    </row>
    <row r="4515" ht="18" customHeight="1" s="138">
      <c r="A4515" s="97" t="n">
        <v>4509</v>
      </c>
      <c r="B4515" s="98" t="n"/>
      <c r="C4515" s="113" t="n"/>
      <c r="D4515" s="113" t="n"/>
      <c r="E4515" s="114" t="n"/>
      <c r="F4515" s="28">
        <f>IFERROR(VLOOKUP(E4515,'أرصدة المخزن'!$A:$E,3,0),"")</f>
        <v/>
      </c>
      <c r="G4515" s="29">
        <f>IFERROR(VLOOKUP(E4515,'أرصدة المخزن'!$A:$H,4,FALSE),"")</f>
        <v/>
      </c>
      <c r="H4515" s="97" t="n"/>
      <c r="I4515" s="28" t="inlineStr">
        <is>
          <t>صرف</t>
        </is>
      </c>
      <c r="J4515" s="97" t="n"/>
      <c r="K4515" s="37">
        <f>IFERROR(VLOOKUP(E4515,'أرصدة المخزن'!$A:$H,8,0),"")</f>
        <v/>
      </c>
    </row>
    <row r="4516" ht="18" customHeight="1" s="138">
      <c r="A4516" s="97" t="n">
        <v>4510</v>
      </c>
      <c r="B4516" s="98" t="n"/>
      <c r="C4516" s="113" t="n"/>
      <c r="D4516" s="113" t="n"/>
      <c r="E4516" s="114" t="n"/>
      <c r="F4516" s="28">
        <f>IFERROR(VLOOKUP(E4516,'أرصدة المخزن'!$A:$E,3,0),"")</f>
        <v/>
      </c>
      <c r="G4516" s="29">
        <f>IFERROR(VLOOKUP(E4516,'أرصدة المخزن'!$A:$H,4,FALSE),"")</f>
        <v/>
      </c>
      <c r="H4516" s="97" t="n"/>
      <c r="I4516" s="28" t="inlineStr">
        <is>
          <t>صرف</t>
        </is>
      </c>
      <c r="J4516" s="97" t="n"/>
      <c r="K4516" s="37">
        <f>IFERROR(VLOOKUP(E4516,'أرصدة المخزن'!$A:$H,8,0),"")</f>
        <v/>
      </c>
    </row>
    <row r="4517" ht="18" customHeight="1" s="138">
      <c r="A4517" s="97" t="n">
        <v>4511</v>
      </c>
      <c r="B4517" s="98" t="n"/>
      <c r="C4517" s="113" t="n"/>
      <c r="D4517" s="113" t="n"/>
      <c r="E4517" s="114" t="n"/>
      <c r="F4517" s="28">
        <f>IFERROR(VLOOKUP(E4517,'أرصدة المخزن'!$A:$E,3,0),"")</f>
        <v/>
      </c>
      <c r="G4517" s="29">
        <f>IFERROR(VLOOKUP(E4517,'أرصدة المخزن'!$A:$H,4,FALSE),"")</f>
        <v/>
      </c>
      <c r="H4517" s="97" t="n"/>
      <c r="I4517" s="28" t="inlineStr">
        <is>
          <t>صرف</t>
        </is>
      </c>
      <c r="J4517" s="97" t="n"/>
      <c r="K4517" s="37">
        <f>IFERROR(VLOOKUP(E4517,'أرصدة المخزن'!$A:$H,8,0),"")</f>
        <v/>
      </c>
    </row>
    <row r="4518" ht="18" customHeight="1" s="138">
      <c r="A4518" s="97" t="n">
        <v>4512</v>
      </c>
      <c r="B4518" s="98" t="n"/>
      <c r="C4518" s="113" t="n"/>
      <c r="D4518" s="113" t="n"/>
      <c r="E4518" s="114" t="n"/>
      <c r="F4518" s="28">
        <f>IFERROR(VLOOKUP(E4518,'أرصدة المخزن'!$A:$E,3,0),"")</f>
        <v/>
      </c>
      <c r="G4518" s="29">
        <f>IFERROR(VLOOKUP(E4518,'أرصدة المخزن'!$A:$H,4,FALSE),"")</f>
        <v/>
      </c>
      <c r="H4518" s="97" t="n"/>
      <c r="I4518" s="28" t="inlineStr">
        <is>
          <t>صرف</t>
        </is>
      </c>
      <c r="J4518" s="97" t="n"/>
      <c r="K4518" s="37">
        <f>IFERROR(VLOOKUP(E4518,'أرصدة المخزن'!$A:$H,8,0),"")</f>
        <v/>
      </c>
    </row>
    <row r="4519" ht="18" customHeight="1" s="138">
      <c r="A4519" s="97" t="n">
        <v>4513</v>
      </c>
      <c r="B4519" s="98" t="n"/>
      <c r="C4519" s="113" t="n"/>
      <c r="D4519" s="113" t="n"/>
      <c r="E4519" s="114" t="n"/>
      <c r="F4519" s="28">
        <f>IFERROR(VLOOKUP(E4519,'أرصدة المخزن'!$A:$E,3,0),"")</f>
        <v/>
      </c>
      <c r="G4519" s="29">
        <f>IFERROR(VLOOKUP(E4519,'أرصدة المخزن'!$A:$H,4,FALSE),"")</f>
        <v/>
      </c>
      <c r="H4519" s="97" t="n"/>
      <c r="I4519" s="28" t="inlineStr">
        <is>
          <t>صرف</t>
        </is>
      </c>
      <c r="J4519" s="97" t="n"/>
      <c r="K4519" s="37">
        <f>IFERROR(VLOOKUP(E4519,'أرصدة المخزن'!$A:$H,8,0),"")</f>
        <v/>
      </c>
    </row>
    <row r="4520" ht="18" customHeight="1" s="138">
      <c r="A4520" s="97" t="n">
        <v>4514</v>
      </c>
      <c r="B4520" s="98" t="n"/>
      <c r="C4520" s="113" t="n"/>
      <c r="D4520" s="113" t="n"/>
      <c r="E4520" s="114" t="n"/>
      <c r="F4520" s="28">
        <f>IFERROR(VLOOKUP(E4520,'أرصدة المخزن'!$A:$E,3,0),"")</f>
        <v/>
      </c>
      <c r="G4520" s="29">
        <f>IFERROR(VLOOKUP(E4520,'أرصدة المخزن'!$A:$H,4,FALSE),"")</f>
        <v/>
      </c>
      <c r="H4520" s="97" t="n"/>
      <c r="I4520" s="28" t="inlineStr">
        <is>
          <t>صرف</t>
        </is>
      </c>
      <c r="J4520" s="97" t="n"/>
      <c r="K4520" s="37">
        <f>IFERROR(VLOOKUP(E4520,'أرصدة المخزن'!$A:$H,8,0),"")</f>
        <v/>
      </c>
    </row>
    <row r="4521" ht="18" customHeight="1" s="138">
      <c r="A4521" s="97" t="n">
        <v>4515</v>
      </c>
      <c r="B4521" s="98" t="n"/>
      <c r="C4521" s="113" t="n"/>
      <c r="D4521" s="113" t="n"/>
      <c r="E4521" s="114" t="n"/>
      <c r="F4521" s="28">
        <f>IFERROR(VLOOKUP(E4521,'أرصدة المخزن'!$A:$E,3,0),"")</f>
        <v/>
      </c>
      <c r="G4521" s="29">
        <f>IFERROR(VLOOKUP(E4521,'أرصدة المخزن'!$A:$H,4,FALSE),"")</f>
        <v/>
      </c>
      <c r="H4521" s="97" t="n"/>
      <c r="I4521" s="28" t="inlineStr">
        <is>
          <t>صرف</t>
        </is>
      </c>
      <c r="J4521" s="97" t="n"/>
      <c r="K4521" s="37">
        <f>IFERROR(VLOOKUP(E4521,'أرصدة المخزن'!$A:$H,8,0),"")</f>
        <v/>
      </c>
    </row>
    <row r="4522" ht="18" customHeight="1" s="138">
      <c r="A4522" s="97" t="n">
        <v>4516</v>
      </c>
      <c r="B4522" s="98" t="n"/>
      <c r="C4522" s="113" t="n"/>
      <c r="D4522" s="113" t="n"/>
      <c r="E4522" s="114" t="n"/>
      <c r="F4522" s="28">
        <f>IFERROR(VLOOKUP(E4522,'أرصدة المخزن'!$A:$E,3,0),"")</f>
        <v/>
      </c>
      <c r="G4522" s="29">
        <f>IFERROR(VLOOKUP(E4522,'أرصدة المخزن'!$A:$H,4,FALSE),"")</f>
        <v/>
      </c>
      <c r="H4522" s="97" t="n"/>
      <c r="I4522" s="28" t="inlineStr">
        <is>
          <t>صرف</t>
        </is>
      </c>
      <c r="J4522" s="97" t="n"/>
      <c r="K4522" s="37">
        <f>IFERROR(VLOOKUP(E4522,'أرصدة المخزن'!$A:$H,8,0),"")</f>
        <v/>
      </c>
    </row>
    <row r="4523" ht="18" customHeight="1" s="138">
      <c r="A4523" s="97" t="n">
        <v>4517</v>
      </c>
      <c r="B4523" s="98" t="n"/>
      <c r="C4523" s="113" t="n"/>
      <c r="D4523" s="113" t="n"/>
      <c r="E4523" s="114" t="n"/>
      <c r="F4523" s="28">
        <f>IFERROR(VLOOKUP(E4523,'أرصدة المخزن'!$A:$E,3,0),"")</f>
        <v/>
      </c>
      <c r="G4523" s="29">
        <f>IFERROR(VLOOKUP(E4523,'أرصدة المخزن'!$A:$H,4,FALSE),"")</f>
        <v/>
      </c>
      <c r="H4523" s="97" t="n"/>
      <c r="I4523" s="28" t="inlineStr">
        <is>
          <t>صرف</t>
        </is>
      </c>
      <c r="J4523" s="97" t="n"/>
      <c r="K4523" s="37">
        <f>IFERROR(VLOOKUP(E4523,'أرصدة المخزن'!$A:$H,8,0),"")</f>
        <v/>
      </c>
    </row>
    <row r="4524" ht="18" customHeight="1" s="138">
      <c r="A4524" s="97" t="n">
        <v>4518</v>
      </c>
      <c r="B4524" s="98" t="n"/>
      <c r="C4524" s="113" t="n"/>
      <c r="D4524" s="113" t="n"/>
      <c r="E4524" s="114" t="n"/>
      <c r="F4524" s="28">
        <f>IFERROR(VLOOKUP(E4524,'أرصدة المخزن'!$A:$E,3,0),"")</f>
        <v/>
      </c>
      <c r="G4524" s="29">
        <f>IFERROR(VLOOKUP(E4524,'أرصدة المخزن'!$A:$H,4,FALSE),"")</f>
        <v/>
      </c>
      <c r="H4524" s="97" t="n"/>
      <c r="I4524" s="28" t="inlineStr">
        <is>
          <t>صرف</t>
        </is>
      </c>
      <c r="J4524" s="97" t="n"/>
      <c r="K4524" s="37">
        <f>IFERROR(VLOOKUP(E4524,'أرصدة المخزن'!$A:$H,8,0),"")</f>
        <v/>
      </c>
    </row>
    <row r="4525" ht="18" customHeight="1" s="138">
      <c r="A4525" s="97" t="n">
        <v>4519</v>
      </c>
      <c r="B4525" s="98" t="n"/>
      <c r="C4525" s="113" t="n"/>
      <c r="D4525" s="113" t="n"/>
      <c r="E4525" s="114" t="n"/>
      <c r="F4525" s="28">
        <f>IFERROR(VLOOKUP(E4525,'أرصدة المخزن'!$A:$E,3,0),"")</f>
        <v/>
      </c>
      <c r="G4525" s="29">
        <f>IFERROR(VLOOKUP(E4525,'أرصدة المخزن'!$A:$H,4,FALSE),"")</f>
        <v/>
      </c>
      <c r="H4525" s="97" t="n"/>
      <c r="I4525" s="28" t="inlineStr">
        <is>
          <t>صرف</t>
        </is>
      </c>
      <c r="J4525" s="97" t="n"/>
      <c r="K4525" s="37">
        <f>IFERROR(VLOOKUP(E4525,'أرصدة المخزن'!$A:$H,8,0),"")</f>
        <v/>
      </c>
    </row>
    <row r="4526" ht="18" customHeight="1" s="138">
      <c r="A4526" s="97" t="n">
        <v>4520</v>
      </c>
      <c r="B4526" s="98" t="n"/>
      <c r="C4526" s="113" t="n"/>
      <c r="D4526" s="113" t="n"/>
      <c r="E4526" s="114" t="n"/>
      <c r="F4526" s="28">
        <f>IFERROR(VLOOKUP(E4526,'أرصدة المخزن'!$A:$E,3,0),"")</f>
        <v/>
      </c>
      <c r="G4526" s="29">
        <f>IFERROR(VLOOKUP(E4526,'أرصدة المخزن'!$A:$H,4,FALSE),"")</f>
        <v/>
      </c>
      <c r="H4526" s="97" t="n"/>
      <c r="I4526" s="28" t="inlineStr">
        <is>
          <t>صرف</t>
        </is>
      </c>
      <c r="J4526" s="97" t="n"/>
      <c r="K4526" s="37">
        <f>IFERROR(VLOOKUP(E4526,'أرصدة المخزن'!$A:$H,8,0),"")</f>
        <v/>
      </c>
    </row>
    <row r="4527" ht="18" customHeight="1" s="138">
      <c r="A4527" s="97" t="n">
        <v>4521</v>
      </c>
      <c r="B4527" s="98" t="n"/>
      <c r="C4527" s="113" t="n"/>
      <c r="D4527" s="113" t="n"/>
      <c r="E4527" s="114" t="n"/>
      <c r="F4527" s="28">
        <f>IFERROR(VLOOKUP(E4527,'أرصدة المخزن'!$A:$E,3,0),"")</f>
        <v/>
      </c>
      <c r="G4527" s="29">
        <f>IFERROR(VLOOKUP(E4527,'أرصدة المخزن'!$A:$H,4,FALSE),"")</f>
        <v/>
      </c>
      <c r="H4527" s="97" t="n"/>
      <c r="I4527" s="28" t="inlineStr">
        <is>
          <t>صرف</t>
        </is>
      </c>
      <c r="J4527" s="97" t="n"/>
      <c r="K4527" s="37">
        <f>IFERROR(VLOOKUP(E4527,'أرصدة المخزن'!$A:$H,8,0),"")</f>
        <v/>
      </c>
    </row>
    <row r="4528" ht="18" customHeight="1" s="138">
      <c r="A4528" s="97" t="n">
        <v>4522</v>
      </c>
      <c r="B4528" s="98" t="n"/>
      <c r="C4528" s="113" t="n"/>
      <c r="D4528" s="113" t="n"/>
      <c r="E4528" s="114" t="n"/>
      <c r="F4528" s="28">
        <f>IFERROR(VLOOKUP(E4528,'أرصدة المخزن'!$A:$E,3,0),"")</f>
        <v/>
      </c>
      <c r="G4528" s="29">
        <f>IFERROR(VLOOKUP(E4528,'أرصدة المخزن'!$A:$H,4,FALSE),"")</f>
        <v/>
      </c>
      <c r="H4528" s="97" t="n"/>
      <c r="I4528" s="28" t="inlineStr">
        <is>
          <t>صرف</t>
        </is>
      </c>
      <c r="J4528" s="97" t="n"/>
      <c r="K4528" s="37">
        <f>IFERROR(VLOOKUP(E4528,'أرصدة المخزن'!$A:$H,8,0),"")</f>
        <v/>
      </c>
    </row>
    <row r="4529" ht="18" customHeight="1" s="138">
      <c r="A4529" s="97" t="n">
        <v>4523</v>
      </c>
      <c r="B4529" s="98" t="n"/>
      <c r="C4529" s="113" t="n"/>
      <c r="D4529" s="113" t="n"/>
      <c r="E4529" s="114" t="n"/>
      <c r="F4529" s="28">
        <f>IFERROR(VLOOKUP(E4529,'أرصدة المخزن'!$A:$E,3,0),"")</f>
        <v/>
      </c>
      <c r="G4529" s="29">
        <f>IFERROR(VLOOKUP(E4529,'أرصدة المخزن'!$A:$H,4,FALSE),"")</f>
        <v/>
      </c>
      <c r="H4529" s="97" t="n"/>
      <c r="I4529" s="28" t="inlineStr">
        <is>
          <t>صرف</t>
        </is>
      </c>
      <c r="J4529" s="97" t="n"/>
      <c r="K4529" s="37">
        <f>IFERROR(VLOOKUP(E4529,'أرصدة المخزن'!$A:$H,8,0),"")</f>
        <v/>
      </c>
    </row>
    <row r="4530" ht="18" customHeight="1" s="138">
      <c r="A4530" s="97" t="n">
        <v>4524</v>
      </c>
      <c r="B4530" s="98" t="n"/>
      <c r="C4530" s="113" t="n"/>
      <c r="D4530" s="113" t="n"/>
      <c r="E4530" s="114" t="n"/>
      <c r="F4530" s="28">
        <f>IFERROR(VLOOKUP(E4530,'أرصدة المخزن'!$A:$E,3,0),"")</f>
        <v/>
      </c>
      <c r="G4530" s="29">
        <f>IFERROR(VLOOKUP(E4530,'أرصدة المخزن'!$A:$H,4,FALSE),"")</f>
        <v/>
      </c>
      <c r="H4530" s="97" t="n"/>
      <c r="I4530" s="28" t="inlineStr">
        <is>
          <t>صرف</t>
        </is>
      </c>
      <c r="J4530" s="97" t="n"/>
      <c r="K4530" s="37">
        <f>IFERROR(VLOOKUP(E4530,'أرصدة المخزن'!$A:$H,8,0),"")</f>
        <v/>
      </c>
    </row>
    <row r="4531" ht="18" customHeight="1" s="138">
      <c r="A4531" s="97" t="n">
        <v>4525</v>
      </c>
      <c r="B4531" s="98" t="n"/>
      <c r="C4531" s="113" t="n"/>
      <c r="D4531" s="113" t="n"/>
      <c r="E4531" s="114" t="n"/>
      <c r="F4531" s="28">
        <f>IFERROR(VLOOKUP(E4531,'أرصدة المخزن'!$A:$E,3,0),"")</f>
        <v/>
      </c>
      <c r="G4531" s="29">
        <f>IFERROR(VLOOKUP(E4531,'أرصدة المخزن'!$A:$H,4,FALSE),"")</f>
        <v/>
      </c>
      <c r="H4531" s="97" t="n"/>
      <c r="I4531" s="28" t="inlineStr">
        <is>
          <t>صرف</t>
        </is>
      </c>
      <c r="J4531" s="97" t="n"/>
      <c r="K4531" s="37">
        <f>IFERROR(VLOOKUP(E4531,'أرصدة المخزن'!$A:$H,8,0),"")</f>
        <v/>
      </c>
    </row>
    <row r="4532" ht="18" customHeight="1" s="138">
      <c r="A4532" s="97" t="n">
        <v>4526</v>
      </c>
      <c r="B4532" s="98" t="n"/>
      <c r="C4532" s="113" t="n"/>
      <c r="D4532" s="113" t="n"/>
      <c r="E4532" s="114" t="n"/>
      <c r="F4532" s="28">
        <f>IFERROR(VLOOKUP(E4532,'أرصدة المخزن'!$A:$E,3,0),"")</f>
        <v/>
      </c>
      <c r="G4532" s="29">
        <f>IFERROR(VLOOKUP(E4532,'أرصدة المخزن'!$A:$H,4,FALSE),"")</f>
        <v/>
      </c>
      <c r="H4532" s="97" t="n"/>
      <c r="I4532" s="28" t="inlineStr">
        <is>
          <t>صرف</t>
        </is>
      </c>
      <c r="J4532" s="97" t="n"/>
      <c r="K4532" s="37">
        <f>IFERROR(VLOOKUP(E4532,'أرصدة المخزن'!$A:$H,8,0),"")</f>
        <v/>
      </c>
    </row>
    <row r="4533" ht="18" customHeight="1" s="138">
      <c r="A4533" s="97" t="n">
        <v>4527</v>
      </c>
      <c r="B4533" s="98" t="n"/>
      <c r="C4533" s="113" t="n"/>
      <c r="D4533" s="113" t="n"/>
      <c r="E4533" s="114" t="n"/>
      <c r="F4533" s="28">
        <f>IFERROR(VLOOKUP(E4533,'أرصدة المخزن'!$A:$E,3,0),"")</f>
        <v/>
      </c>
      <c r="G4533" s="29">
        <f>IFERROR(VLOOKUP(E4533,'أرصدة المخزن'!$A:$H,4,FALSE),"")</f>
        <v/>
      </c>
      <c r="H4533" s="97" t="n"/>
      <c r="I4533" s="28" t="inlineStr">
        <is>
          <t>صرف</t>
        </is>
      </c>
      <c r="J4533" s="97" t="n"/>
      <c r="K4533" s="37">
        <f>IFERROR(VLOOKUP(E4533,'أرصدة المخزن'!$A:$H,8,0),"")</f>
        <v/>
      </c>
    </row>
    <row r="4534" ht="18" customHeight="1" s="138">
      <c r="A4534" s="97" t="n">
        <v>4528</v>
      </c>
      <c r="B4534" s="98" t="n"/>
      <c r="C4534" s="113" t="n"/>
      <c r="D4534" s="113" t="n"/>
      <c r="E4534" s="114" t="n"/>
      <c r="F4534" s="28">
        <f>IFERROR(VLOOKUP(E4534,'أرصدة المخزن'!$A:$E,3,0),"")</f>
        <v/>
      </c>
      <c r="G4534" s="29">
        <f>IFERROR(VLOOKUP(E4534,'أرصدة المخزن'!$A:$H,4,FALSE),"")</f>
        <v/>
      </c>
      <c r="H4534" s="97" t="n"/>
      <c r="I4534" s="28" t="inlineStr">
        <is>
          <t>صرف</t>
        </is>
      </c>
      <c r="J4534" s="97" t="n"/>
      <c r="K4534" s="37">
        <f>IFERROR(VLOOKUP(E4534,'أرصدة المخزن'!$A:$H,8,0),"")</f>
        <v/>
      </c>
    </row>
    <row r="4535" ht="18" customHeight="1" s="138">
      <c r="A4535" s="97" t="n">
        <v>4529</v>
      </c>
      <c r="B4535" s="98" t="n"/>
      <c r="C4535" s="113" t="n"/>
      <c r="D4535" s="113" t="n"/>
      <c r="E4535" s="114" t="n"/>
      <c r="F4535" s="28">
        <f>IFERROR(VLOOKUP(E4535,'أرصدة المخزن'!$A:$E,3,0),"")</f>
        <v/>
      </c>
      <c r="G4535" s="29">
        <f>IFERROR(VLOOKUP(E4535,'أرصدة المخزن'!$A:$H,4,FALSE),"")</f>
        <v/>
      </c>
      <c r="H4535" s="97" t="n"/>
      <c r="I4535" s="28" t="inlineStr">
        <is>
          <t>صرف</t>
        </is>
      </c>
      <c r="J4535" s="97" t="n"/>
      <c r="K4535" s="37">
        <f>IFERROR(VLOOKUP(E4535,'أرصدة المخزن'!$A:$H,8,0),"")</f>
        <v/>
      </c>
    </row>
    <row r="4536" ht="18" customHeight="1" s="138">
      <c r="A4536" s="97" t="n">
        <v>4530</v>
      </c>
      <c r="B4536" s="98" t="n"/>
      <c r="C4536" s="113" t="n"/>
      <c r="D4536" s="113" t="n"/>
      <c r="E4536" s="114" t="n"/>
      <c r="F4536" s="28">
        <f>IFERROR(VLOOKUP(E4536,'أرصدة المخزن'!$A:$E,3,0),"")</f>
        <v/>
      </c>
      <c r="G4536" s="29">
        <f>IFERROR(VLOOKUP(E4536,'أرصدة المخزن'!$A:$H,4,FALSE),"")</f>
        <v/>
      </c>
      <c r="H4536" s="97" t="n"/>
      <c r="I4536" s="28" t="inlineStr">
        <is>
          <t>صرف</t>
        </is>
      </c>
      <c r="J4536" s="97" t="n"/>
      <c r="K4536" s="37">
        <f>IFERROR(VLOOKUP(E4536,'أرصدة المخزن'!$A:$H,8,0),"")</f>
        <v/>
      </c>
    </row>
    <row r="4537" ht="18" customHeight="1" s="138">
      <c r="A4537" s="97" t="n">
        <v>4531</v>
      </c>
      <c r="B4537" s="98" t="n"/>
      <c r="C4537" s="113" t="n"/>
      <c r="D4537" s="113" t="n"/>
      <c r="E4537" s="114" t="n"/>
      <c r="F4537" s="28">
        <f>IFERROR(VLOOKUP(E4537,'أرصدة المخزن'!$A:$E,3,0),"")</f>
        <v/>
      </c>
      <c r="G4537" s="29">
        <f>IFERROR(VLOOKUP(E4537,'أرصدة المخزن'!$A:$H,4,FALSE),"")</f>
        <v/>
      </c>
      <c r="H4537" s="97" t="n"/>
      <c r="I4537" s="28" t="inlineStr">
        <is>
          <t>صرف</t>
        </is>
      </c>
      <c r="J4537" s="97" t="n"/>
      <c r="K4537" s="37">
        <f>IFERROR(VLOOKUP(E4537,'أرصدة المخزن'!$A:$H,8,0),"")</f>
        <v/>
      </c>
    </row>
    <row r="4538" ht="18" customHeight="1" s="138">
      <c r="A4538" s="97" t="n">
        <v>4532</v>
      </c>
      <c r="B4538" s="98" t="n"/>
      <c r="C4538" s="113" t="n"/>
      <c r="D4538" s="113" t="n"/>
      <c r="E4538" s="114" t="n"/>
      <c r="F4538" s="28">
        <f>IFERROR(VLOOKUP(E4538,'أرصدة المخزن'!$A:$E,3,0),"")</f>
        <v/>
      </c>
      <c r="G4538" s="29">
        <f>IFERROR(VLOOKUP(E4538,'أرصدة المخزن'!$A:$H,4,FALSE),"")</f>
        <v/>
      </c>
      <c r="H4538" s="97" t="n"/>
      <c r="I4538" s="28" t="inlineStr">
        <is>
          <t>صرف</t>
        </is>
      </c>
      <c r="J4538" s="97" t="n"/>
      <c r="K4538" s="37">
        <f>IFERROR(VLOOKUP(E4538,'أرصدة المخزن'!$A:$H,8,0),"")</f>
        <v/>
      </c>
    </row>
    <row r="4539" ht="18" customHeight="1" s="138">
      <c r="A4539" s="97" t="n">
        <v>4533</v>
      </c>
      <c r="B4539" s="98" t="n"/>
      <c r="C4539" s="113" t="n"/>
      <c r="D4539" s="113" t="n"/>
      <c r="E4539" s="114" t="n"/>
      <c r="F4539" s="28">
        <f>IFERROR(VLOOKUP(E4539,'أرصدة المخزن'!$A:$E,3,0),"")</f>
        <v/>
      </c>
      <c r="G4539" s="29">
        <f>IFERROR(VLOOKUP(E4539,'أرصدة المخزن'!$A:$H,4,FALSE),"")</f>
        <v/>
      </c>
      <c r="H4539" s="97" t="n"/>
      <c r="I4539" s="28" t="inlineStr">
        <is>
          <t>صرف</t>
        </is>
      </c>
      <c r="J4539" s="97" t="n"/>
      <c r="K4539" s="37">
        <f>IFERROR(VLOOKUP(E4539,'أرصدة المخزن'!$A:$H,8,0),"")</f>
        <v/>
      </c>
    </row>
    <row r="4540" ht="18" customHeight="1" s="138">
      <c r="A4540" s="97" t="n">
        <v>4534</v>
      </c>
      <c r="B4540" s="98" t="n"/>
      <c r="C4540" s="113" t="n"/>
      <c r="D4540" s="113" t="n"/>
      <c r="E4540" s="114" t="n"/>
      <c r="F4540" s="28">
        <f>IFERROR(VLOOKUP(E4540,'أرصدة المخزن'!$A:$E,3,0),"")</f>
        <v/>
      </c>
      <c r="G4540" s="29">
        <f>IFERROR(VLOOKUP(E4540,'أرصدة المخزن'!$A:$H,4,FALSE),"")</f>
        <v/>
      </c>
      <c r="H4540" s="97" t="n"/>
      <c r="I4540" s="28" t="inlineStr">
        <is>
          <t>صرف</t>
        </is>
      </c>
      <c r="J4540" s="97" t="n"/>
      <c r="K4540" s="37">
        <f>IFERROR(VLOOKUP(E4540,'أرصدة المخزن'!$A:$H,8,0),"")</f>
        <v/>
      </c>
    </row>
    <row r="4541" ht="18" customHeight="1" s="138">
      <c r="A4541" s="97" t="n">
        <v>4535</v>
      </c>
      <c r="B4541" s="98" t="n"/>
      <c r="C4541" s="113" t="n"/>
      <c r="D4541" s="113" t="n"/>
      <c r="E4541" s="114" t="n"/>
      <c r="F4541" s="28">
        <f>IFERROR(VLOOKUP(E4541,'أرصدة المخزن'!$A:$E,3,0),"")</f>
        <v/>
      </c>
      <c r="G4541" s="29">
        <f>IFERROR(VLOOKUP(E4541,'أرصدة المخزن'!$A:$H,4,FALSE),"")</f>
        <v/>
      </c>
      <c r="H4541" s="97" t="n"/>
      <c r="I4541" s="28" t="inlineStr">
        <is>
          <t>صرف</t>
        </is>
      </c>
      <c r="J4541" s="97" t="n"/>
      <c r="K4541" s="37">
        <f>IFERROR(VLOOKUP(E4541,'أرصدة المخزن'!$A:$H,8,0),"")</f>
        <v/>
      </c>
    </row>
    <row r="4542" ht="18" customHeight="1" s="138">
      <c r="A4542" s="97" t="n">
        <v>4536</v>
      </c>
      <c r="B4542" s="98" t="n"/>
      <c r="C4542" s="113" t="n"/>
      <c r="D4542" s="113" t="n"/>
      <c r="E4542" s="114" t="n"/>
      <c r="F4542" s="28">
        <f>IFERROR(VLOOKUP(E4542,'أرصدة المخزن'!$A:$E,3,0),"")</f>
        <v/>
      </c>
      <c r="G4542" s="29">
        <f>IFERROR(VLOOKUP(E4542,'أرصدة المخزن'!$A:$H,4,FALSE),"")</f>
        <v/>
      </c>
      <c r="H4542" s="97" t="n"/>
      <c r="I4542" s="28" t="inlineStr">
        <is>
          <t>صرف</t>
        </is>
      </c>
      <c r="J4542" s="97" t="n"/>
      <c r="K4542" s="37">
        <f>IFERROR(VLOOKUP(E4542,'أرصدة المخزن'!$A:$H,8,0),"")</f>
        <v/>
      </c>
    </row>
    <row r="4543" ht="18" customHeight="1" s="138">
      <c r="A4543" s="97" t="n">
        <v>4537</v>
      </c>
      <c r="B4543" s="98" t="n"/>
      <c r="C4543" s="113" t="n"/>
      <c r="D4543" s="113" t="n"/>
      <c r="E4543" s="114" t="n"/>
      <c r="F4543" s="28">
        <f>IFERROR(VLOOKUP(E4543,'أرصدة المخزن'!$A:$E,3,0),"")</f>
        <v/>
      </c>
      <c r="G4543" s="29">
        <f>IFERROR(VLOOKUP(E4543,'أرصدة المخزن'!$A:$H,4,FALSE),"")</f>
        <v/>
      </c>
      <c r="H4543" s="97" t="n"/>
      <c r="I4543" s="28" t="inlineStr">
        <is>
          <t>صرف</t>
        </is>
      </c>
      <c r="J4543" s="97" t="n"/>
      <c r="K4543" s="37">
        <f>IFERROR(VLOOKUP(E4543,'أرصدة المخزن'!$A:$H,8,0),"")</f>
        <v/>
      </c>
    </row>
    <row r="4544" ht="18" customHeight="1" s="138">
      <c r="A4544" s="97" t="n">
        <v>4538</v>
      </c>
      <c r="B4544" s="98" t="n"/>
      <c r="C4544" s="113" t="n"/>
      <c r="D4544" s="113" t="n"/>
      <c r="E4544" s="114" t="n"/>
      <c r="F4544" s="28">
        <f>IFERROR(VLOOKUP(E4544,'أرصدة المخزن'!$A:$E,3,0),"")</f>
        <v/>
      </c>
      <c r="G4544" s="29">
        <f>IFERROR(VLOOKUP(E4544,'أرصدة المخزن'!$A:$H,4,FALSE),"")</f>
        <v/>
      </c>
      <c r="H4544" s="97" t="n"/>
      <c r="I4544" s="28" t="inlineStr">
        <is>
          <t>صرف</t>
        </is>
      </c>
      <c r="J4544" s="97" t="n"/>
      <c r="K4544" s="37">
        <f>IFERROR(VLOOKUP(E4544,'أرصدة المخزن'!$A:$H,8,0),"")</f>
        <v/>
      </c>
    </row>
    <row r="4545" ht="18" customHeight="1" s="138">
      <c r="A4545" s="97" t="n">
        <v>4539</v>
      </c>
      <c r="B4545" s="98" t="n"/>
      <c r="C4545" s="113" t="n"/>
      <c r="D4545" s="113" t="n"/>
      <c r="E4545" s="114" t="n"/>
      <c r="F4545" s="28">
        <f>IFERROR(VLOOKUP(E4545,'أرصدة المخزن'!$A:$E,3,0),"")</f>
        <v/>
      </c>
      <c r="G4545" s="29">
        <f>IFERROR(VLOOKUP(E4545,'أرصدة المخزن'!$A:$H,4,FALSE),"")</f>
        <v/>
      </c>
      <c r="H4545" s="97" t="n"/>
      <c r="I4545" s="28" t="inlineStr">
        <is>
          <t>صرف</t>
        </is>
      </c>
      <c r="J4545" s="97" t="n"/>
      <c r="K4545" s="37">
        <f>IFERROR(VLOOKUP(E4545,'أرصدة المخزن'!$A:$H,8,0),"")</f>
        <v/>
      </c>
    </row>
    <row r="4546" ht="18" customHeight="1" s="138">
      <c r="A4546" s="97" t="n">
        <v>4540</v>
      </c>
      <c r="B4546" s="98" t="n"/>
      <c r="C4546" s="113" t="n"/>
      <c r="D4546" s="113" t="n"/>
      <c r="E4546" s="114" t="n"/>
      <c r="F4546" s="28">
        <f>IFERROR(VLOOKUP(E4546,'أرصدة المخزن'!$A:$E,3,0),"")</f>
        <v/>
      </c>
      <c r="G4546" s="29">
        <f>IFERROR(VLOOKUP(E4546,'أرصدة المخزن'!$A:$H,4,FALSE),"")</f>
        <v/>
      </c>
      <c r="H4546" s="97" t="n"/>
      <c r="I4546" s="28" t="inlineStr">
        <is>
          <t>صرف</t>
        </is>
      </c>
      <c r="J4546" s="97" t="n"/>
      <c r="K4546" s="37">
        <f>IFERROR(VLOOKUP(E4546,'أرصدة المخزن'!$A:$H,8,0),"")</f>
        <v/>
      </c>
    </row>
    <row r="4547" ht="18" customHeight="1" s="138">
      <c r="A4547" s="97" t="n">
        <v>4541</v>
      </c>
      <c r="B4547" s="98" t="n"/>
      <c r="C4547" s="113" t="n"/>
      <c r="D4547" s="113" t="n"/>
      <c r="E4547" s="114" t="n"/>
      <c r="F4547" s="28">
        <f>IFERROR(VLOOKUP(E4547,'أرصدة المخزن'!$A:$E,3,0),"")</f>
        <v/>
      </c>
      <c r="G4547" s="29">
        <f>IFERROR(VLOOKUP(E4547,'أرصدة المخزن'!$A:$H,4,FALSE),"")</f>
        <v/>
      </c>
      <c r="H4547" s="97" t="n"/>
      <c r="I4547" s="28" t="inlineStr">
        <is>
          <t>صرف</t>
        </is>
      </c>
      <c r="J4547" s="97" t="n"/>
      <c r="K4547" s="37">
        <f>IFERROR(VLOOKUP(E4547,'أرصدة المخزن'!$A:$H,8,0),"")</f>
        <v/>
      </c>
    </row>
    <row r="4548" ht="18" customHeight="1" s="138">
      <c r="A4548" s="97" t="n">
        <v>4542</v>
      </c>
      <c r="B4548" s="98" t="n"/>
      <c r="C4548" s="113" t="n"/>
      <c r="D4548" s="113" t="n"/>
      <c r="E4548" s="114" t="n"/>
      <c r="F4548" s="28">
        <f>IFERROR(VLOOKUP(E4548,'أرصدة المخزن'!$A:$E,3,0),"")</f>
        <v/>
      </c>
      <c r="G4548" s="29">
        <f>IFERROR(VLOOKUP(E4548,'أرصدة المخزن'!$A:$H,4,FALSE),"")</f>
        <v/>
      </c>
      <c r="H4548" s="97" t="n"/>
      <c r="I4548" s="28" t="inlineStr">
        <is>
          <t>صرف</t>
        </is>
      </c>
      <c r="J4548" s="97" t="n"/>
      <c r="K4548" s="37">
        <f>IFERROR(VLOOKUP(E4548,'أرصدة المخزن'!$A:$H,8,0),"")</f>
        <v/>
      </c>
    </row>
    <row r="4549" ht="18" customHeight="1" s="138">
      <c r="A4549" s="97" t="n">
        <v>4543</v>
      </c>
      <c r="B4549" s="98" t="n"/>
      <c r="C4549" s="113" t="n"/>
      <c r="D4549" s="113" t="n"/>
      <c r="E4549" s="114" t="n"/>
      <c r="F4549" s="28">
        <f>IFERROR(VLOOKUP(E4549,'أرصدة المخزن'!$A:$E,3,0),"")</f>
        <v/>
      </c>
      <c r="G4549" s="29">
        <f>IFERROR(VLOOKUP(E4549,'أرصدة المخزن'!$A:$H,4,FALSE),"")</f>
        <v/>
      </c>
      <c r="H4549" s="97" t="n"/>
      <c r="I4549" s="28" t="inlineStr">
        <is>
          <t>صرف</t>
        </is>
      </c>
      <c r="J4549" s="97" t="n"/>
      <c r="K4549" s="37">
        <f>IFERROR(VLOOKUP(E4549,'أرصدة المخزن'!$A:$H,8,0),"")</f>
        <v/>
      </c>
    </row>
    <row r="4550" ht="18" customHeight="1" s="138">
      <c r="A4550" s="97" t="n">
        <v>4544</v>
      </c>
      <c r="B4550" s="98" t="n"/>
      <c r="C4550" s="113" t="n"/>
      <c r="D4550" s="113" t="n"/>
      <c r="E4550" s="114" t="n"/>
      <c r="F4550" s="28">
        <f>IFERROR(VLOOKUP(E4550,'أرصدة المخزن'!$A:$E,3,0),"")</f>
        <v/>
      </c>
      <c r="G4550" s="29">
        <f>IFERROR(VLOOKUP(E4550,'أرصدة المخزن'!$A:$H,4,FALSE),"")</f>
        <v/>
      </c>
      <c r="H4550" s="97" t="n"/>
      <c r="I4550" s="28" t="inlineStr">
        <is>
          <t>صرف</t>
        </is>
      </c>
      <c r="J4550" s="97" t="n"/>
      <c r="K4550" s="37">
        <f>IFERROR(VLOOKUP(E4550,'أرصدة المخزن'!$A:$H,8,0),"")</f>
        <v/>
      </c>
    </row>
    <row r="4551" ht="18" customHeight="1" s="138">
      <c r="A4551" s="97" t="n">
        <v>4545</v>
      </c>
      <c r="B4551" s="98" t="n"/>
      <c r="C4551" s="113" t="n"/>
      <c r="D4551" s="113" t="n"/>
      <c r="E4551" s="114" t="n"/>
      <c r="F4551" s="28">
        <f>IFERROR(VLOOKUP(E4551,'أرصدة المخزن'!$A:$E,3,0),"")</f>
        <v/>
      </c>
      <c r="G4551" s="29">
        <f>IFERROR(VLOOKUP(E4551,'أرصدة المخزن'!$A:$H,4,FALSE),"")</f>
        <v/>
      </c>
      <c r="H4551" s="97" t="n"/>
      <c r="I4551" s="28" t="inlineStr">
        <is>
          <t>صرف</t>
        </is>
      </c>
      <c r="J4551" s="97" t="n"/>
      <c r="K4551" s="37">
        <f>IFERROR(VLOOKUP(E4551,'أرصدة المخزن'!$A:$H,8,0),"")</f>
        <v/>
      </c>
    </row>
    <row r="4552" ht="18" customHeight="1" s="138">
      <c r="A4552" s="97" t="n">
        <v>4546</v>
      </c>
      <c r="B4552" s="98" t="n"/>
      <c r="C4552" s="113" t="n"/>
      <c r="D4552" s="113" t="n"/>
      <c r="E4552" s="114" t="n"/>
      <c r="F4552" s="28">
        <f>IFERROR(VLOOKUP(E4552,'أرصدة المخزن'!$A:$E,3,0),"")</f>
        <v/>
      </c>
      <c r="G4552" s="29">
        <f>IFERROR(VLOOKUP(E4552,'أرصدة المخزن'!$A:$H,4,FALSE),"")</f>
        <v/>
      </c>
      <c r="H4552" s="97" t="n"/>
      <c r="I4552" s="28" t="inlineStr">
        <is>
          <t>صرف</t>
        </is>
      </c>
      <c r="J4552" s="97" t="n"/>
      <c r="K4552" s="37">
        <f>IFERROR(VLOOKUP(E4552,'أرصدة المخزن'!$A:$H,8,0),"")</f>
        <v/>
      </c>
    </row>
    <row r="4553" ht="18" customHeight="1" s="138">
      <c r="A4553" s="97" t="n">
        <v>4547</v>
      </c>
      <c r="B4553" s="98" t="n"/>
      <c r="C4553" s="113" t="n"/>
      <c r="D4553" s="113" t="n"/>
      <c r="E4553" s="114" t="n"/>
      <c r="F4553" s="28">
        <f>IFERROR(VLOOKUP(E4553,'أرصدة المخزن'!$A:$E,3,0),"")</f>
        <v/>
      </c>
      <c r="G4553" s="29">
        <f>IFERROR(VLOOKUP(E4553,'أرصدة المخزن'!$A:$H,4,FALSE),"")</f>
        <v/>
      </c>
      <c r="H4553" s="97" t="n"/>
      <c r="I4553" s="28" t="inlineStr">
        <is>
          <t>صرف</t>
        </is>
      </c>
      <c r="J4553" s="97" t="n"/>
      <c r="K4553" s="37">
        <f>IFERROR(VLOOKUP(E4553,'أرصدة المخزن'!$A:$H,8,0),"")</f>
        <v/>
      </c>
    </row>
    <row r="4554" ht="18" customHeight="1" s="138">
      <c r="A4554" s="97" t="n">
        <v>4548</v>
      </c>
      <c r="B4554" s="98" t="n"/>
      <c r="C4554" s="113" t="n"/>
      <c r="D4554" s="113" t="n"/>
      <c r="E4554" s="114" t="n"/>
      <c r="F4554" s="28">
        <f>IFERROR(VLOOKUP(E4554,'أرصدة المخزن'!$A:$E,3,0),"")</f>
        <v/>
      </c>
      <c r="G4554" s="29">
        <f>IFERROR(VLOOKUP(E4554,'أرصدة المخزن'!$A:$H,4,FALSE),"")</f>
        <v/>
      </c>
      <c r="H4554" s="97" t="n"/>
      <c r="I4554" s="28" t="inlineStr">
        <is>
          <t>صرف</t>
        </is>
      </c>
      <c r="J4554" s="97" t="n"/>
      <c r="K4554" s="37">
        <f>IFERROR(VLOOKUP(E4554,'أرصدة المخزن'!$A:$H,8,0),"")</f>
        <v/>
      </c>
    </row>
    <row r="4555" ht="18" customHeight="1" s="138">
      <c r="A4555" s="97" t="n">
        <v>4549</v>
      </c>
      <c r="B4555" s="98" t="n"/>
      <c r="C4555" s="113" t="n"/>
      <c r="D4555" s="113" t="n"/>
      <c r="E4555" s="114" t="n"/>
      <c r="F4555" s="28">
        <f>IFERROR(VLOOKUP(E4555,'أرصدة المخزن'!$A:$E,3,0),"")</f>
        <v/>
      </c>
      <c r="G4555" s="29">
        <f>IFERROR(VLOOKUP(E4555,'أرصدة المخزن'!$A:$H,4,FALSE),"")</f>
        <v/>
      </c>
      <c r="H4555" s="97" t="n"/>
      <c r="I4555" s="28" t="inlineStr">
        <is>
          <t>صرف</t>
        </is>
      </c>
      <c r="J4555" s="97" t="n"/>
      <c r="K4555" s="37">
        <f>IFERROR(VLOOKUP(E4555,'أرصدة المخزن'!$A:$H,8,0),"")</f>
        <v/>
      </c>
    </row>
    <row r="4556" ht="18" customHeight="1" s="138">
      <c r="A4556" s="97" t="n">
        <v>4550</v>
      </c>
      <c r="B4556" s="98" t="n"/>
      <c r="C4556" s="113" t="n"/>
      <c r="D4556" s="113" t="n"/>
      <c r="E4556" s="114" t="n"/>
      <c r="F4556" s="28">
        <f>IFERROR(VLOOKUP(E4556,'أرصدة المخزن'!$A:$E,3,0),"")</f>
        <v/>
      </c>
      <c r="G4556" s="29">
        <f>IFERROR(VLOOKUP(E4556,'أرصدة المخزن'!$A:$H,4,FALSE),"")</f>
        <v/>
      </c>
      <c r="H4556" s="97" t="n"/>
      <c r="I4556" s="28" t="inlineStr">
        <is>
          <t>صرف</t>
        </is>
      </c>
      <c r="J4556" s="97" t="n"/>
      <c r="K4556" s="37">
        <f>IFERROR(VLOOKUP(E4556,'أرصدة المخزن'!$A:$H,8,0),"")</f>
        <v/>
      </c>
    </row>
    <row r="4557" ht="18" customHeight="1" s="138">
      <c r="A4557" s="97" t="n">
        <v>4551</v>
      </c>
      <c r="B4557" s="98" t="n"/>
      <c r="C4557" s="113" t="n"/>
      <c r="D4557" s="113" t="n"/>
      <c r="E4557" s="114" t="n"/>
      <c r="F4557" s="28">
        <f>IFERROR(VLOOKUP(E4557,'أرصدة المخزن'!$A:$E,3,0),"")</f>
        <v/>
      </c>
      <c r="G4557" s="29">
        <f>IFERROR(VLOOKUP(E4557,'أرصدة المخزن'!$A:$H,4,FALSE),"")</f>
        <v/>
      </c>
      <c r="H4557" s="97" t="n"/>
      <c r="I4557" s="28" t="inlineStr">
        <is>
          <t>صرف</t>
        </is>
      </c>
      <c r="J4557" s="97" t="n"/>
      <c r="K4557" s="37">
        <f>IFERROR(VLOOKUP(E4557,'أرصدة المخزن'!$A:$H,8,0),"")</f>
        <v/>
      </c>
    </row>
    <row r="4558" ht="18" customHeight="1" s="138">
      <c r="A4558" s="97" t="n">
        <v>4552</v>
      </c>
      <c r="B4558" s="98" t="n"/>
      <c r="C4558" s="113" t="n"/>
      <c r="D4558" s="113" t="n"/>
      <c r="E4558" s="114" t="n"/>
      <c r="F4558" s="28">
        <f>IFERROR(VLOOKUP(E4558,'أرصدة المخزن'!$A:$E,3,0),"")</f>
        <v/>
      </c>
      <c r="G4558" s="29">
        <f>IFERROR(VLOOKUP(E4558,'أرصدة المخزن'!$A:$H,4,FALSE),"")</f>
        <v/>
      </c>
      <c r="H4558" s="97" t="n"/>
      <c r="I4558" s="28" t="inlineStr">
        <is>
          <t>صرف</t>
        </is>
      </c>
      <c r="J4558" s="97" t="n"/>
      <c r="K4558" s="37">
        <f>IFERROR(VLOOKUP(E4558,'أرصدة المخزن'!$A:$H,8,0),"")</f>
        <v/>
      </c>
    </row>
    <row r="4559" ht="18" customHeight="1" s="138">
      <c r="A4559" s="97" t="n">
        <v>4553</v>
      </c>
      <c r="B4559" s="98" t="n"/>
      <c r="C4559" s="113" t="n"/>
      <c r="D4559" s="113" t="n"/>
      <c r="E4559" s="114" t="n"/>
      <c r="F4559" s="28">
        <f>IFERROR(VLOOKUP(E4559,'أرصدة المخزن'!$A:$E,3,0),"")</f>
        <v/>
      </c>
      <c r="G4559" s="29">
        <f>IFERROR(VLOOKUP(E4559,'أرصدة المخزن'!$A:$H,4,FALSE),"")</f>
        <v/>
      </c>
      <c r="H4559" s="97" t="n"/>
      <c r="I4559" s="28" t="inlineStr">
        <is>
          <t>صرف</t>
        </is>
      </c>
      <c r="J4559" s="97" t="n"/>
      <c r="K4559" s="37">
        <f>IFERROR(VLOOKUP(E4559,'أرصدة المخزن'!$A:$H,8,0),"")</f>
        <v/>
      </c>
    </row>
    <row r="4560" ht="18" customHeight="1" s="138">
      <c r="A4560" s="97" t="n">
        <v>4554</v>
      </c>
      <c r="B4560" s="98" t="n"/>
      <c r="C4560" s="113" t="n"/>
      <c r="D4560" s="113" t="n"/>
      <c r="E4560" s="114" t="n"/>
      <c r="F4560" s="28">
        <f>IFERROR(VLOOKUP(E4560,'أرصدة المخزن'!$A:$E,3,0),"")</f>
        <v/>
      </c>
      <c r="G4560" s="29">
        <f>IFERROR(VLOOKUP(E4560,'أرصدة المخزن'!$A:$H,4,FALSE),"")</f>
        <v/>
      </c>
      <c r="H4560" s="97" t="n"/>
      <c r="I4560" s="28" t="inlineStr">
        <is>
          <t>صرف</t>
        </is>
      </c>
      <c r="J4560" s="97" t="n"/>
      <c r="K4560" s="37">
        <f>IFERROR(VLOOKUP(E4560,'أرصدة المخزن'!$A:$H,8,0),"")</f>
        <v/>
      </c>
    </row>
    <row r="4561" ht="18" customHeight="1" s="138">
      <c r="A4561" s="97" t="n">
        <v>4555</v>
      </c>
      <c r="B4561" s="98" t="n"/>
      <c r="C4561" s="113" t="n"/>
      <c r="D4561" s="113" t="n"/>
      <c r="E4561" s="114" t="n"/>
      <c r="F4561" s="28">
        <f>IFERROR(VLOOKUP(E4561,'أرصدة المخزن'!$A:$E,3,0),"")</f>
        <v/>
      </c>
      <c r="G4561" s="29">
        <f>IFERROR(VLOOKUP(E4561,'أرصدة المخزن'!$A:$H,4,FALSE),"")</f>
        <v/>
      </c>
      <c r="H4561" s="97" t="n"/>
      <c r="I4561" s="28" t="inlineStr">
        <is>
          <t>صرف</t>
        </is>
      </c>
      <c r="J4561" s="97" t="n"/>
      <c r="K4561" s="37">
        <f>IFERROR(VLOOKUP(E4561,'أرصدة المخزن'!$A:$H,8,0),"")</f>
        <v/>
      </c>
    </row>
    <row r="4562" ht="18" customHeight="1" s="138">
      <c r="A4562" s="97" t="n">
        <v>4556</v>
      </c>
      <c r="B4562" s="98" t="n"/>
      <c r="C4562" s="113" t="n"/>
      <c r="D4562" s="113" t="n"/>
      <c r="E4562" s="114" t="n"/>
      <c r="F4562" s="28">
        <f>IFERROR(VLOOKUP(E4562,'أرصدة المخزن'!$A:$E,3,0),"")</f>
        <v/>
      </c>
      <c r="G4562" s="29">
        <f>IFERROR(VLOOKUP(E4562,'أرصدة المخزن'!$A:$H,4,FALSE),"")</f>
        <v/>
      </c>
      <c r="H4562" s="97" t="n"/>
      <c r="I4562" s="28" t="inlineStr">
        <is>
          <t>صرف</t>
        </is>
      </c>
      <c r="J4562" s="97" t="n"/>
      <c r="K4562" s="37">
        <f>IFERROR(VLOOKUP(E4562,'أرصدة المخزن'!$A:$H,8,0),"")</f>
        <v/>
      </c>
    </row>
    <row r="4563" ht="18" customHeight="1" s="138">
      <c r="A4563" s="97" t="n">
        <v>4557</v>
      </c>
      <c r="B4563" s="98" t="n"/>
      <c r="C4563" s="113" t="n"/>
      <c r="D4563" s="113" t="n"/>
      <c r="E4563" s="114" t="n"/>
      <c r="F4563" s="28">
        <f>IFERROR(VLOOKUP(E4563,'أرصدة المخزن'!$A:$E,3,0),"")</f>
        <v/>
      </c>
      <c r="G4563" s="29">
        <f>IFERROR(VLOOKUP(E4563,'أرصدة المخزن'!$A:$H,4,FALSE),"")</f>
        <v/>
      </c>
      <c r="H4563" s="97" t="n"/>
      <c r="I4563" s="28" t="inlineStr">
        <is>
          <t>صرف</t>
        </is>
      </c>
      <c r="J4563" s="97" t="n"/>
      <c r="K4563" s="37">
        <f>IFERROR(VLOOKUP(E4563,'أرصدة المخزن'!$A:$H,8,0),"")</f>
        <v/>
      </c>
    </row>
    <row r="4564" ht="18" customHeight="1" s="138">
      <c r="A4564" s="97" t="n">
        <v>4558</v>
      </c>
      <c r="B4564" s="98" t="n"/>
      <c r="C4564" s="113" t="n"/>
      <c r="D4564" s="113" t="n"/>
      <c r="E4564" s="114" t="n"/>
      <c r="F4564" s="28">
        <f>IFERROR(VLOOKUP(E4564,'أرصدة المخزن'!$A:$E,3,0),"")</f>
        <v/>
      </c>
      <c r="G4564" s="29">
        <f>IFERROR(VLOOKUP(E4564,'أرصدة المخزن'!$A:$H,4,FALSE),"")</f>
        <v/>
      </c>
      <c r="H4564" s="97" t="n"/>
      <c r="I4564" s="28" t="inlineStr">
        <is>
          <t>صرف</t>
        </is>
      </c>
      <c r="J4564" s="97" t="n"/>
      <c r="K4564" s="37">
        <f>IFERROR(VLOOKUP(E4564,'أرصدة المخزن'!$A:$H,8,0),"")</f>
        <v/>
      </c>
    </row>
    <row r="4565" ht="18" customHeight="1" s="138">
      <c r="A4565" s="97" t="n">
        <v>4559</v>
      </c>
      <c r="B4565" s="98" t="n"/>
      <c r="C4565" s="113" t="n"/>
      <c r="D4565" s="113" t="n"/>
      <c r="E4565" s="114" t="n"/>
      <c r="F4565" s="28">
        <f>IFERROR(VLOOKUP(E4565,'أرصدة المخزن'!$A:$E,3,0),"")</f>
        <v/>
      </c>
      <c r="G4565" s="29">
        <f>IFERROR(VLOOKUP(E4565,'أرصدة المخزن'!$A:$H,4,FALSE),"")</f>
        <v/>
      </c>
      <c r="H4565" s="97" t="n"/>
      <c r="I4565" s="28" t="inlineStr">
        <is>
          <t>صرف</t>
        </is>
      </c>
      <c r="J4565" s="97" t="n"/>
      <c r="K4565" s="37">
        <f>IFERROR(VLOOKUP(E4565,'أرصدة المخزن'!$A:$H,8,0),"")</f>
        <v/>
      </c>
    </row>
    <row r="4566" ht="18" customHeight="1" s="138">
      <c r="A4566" s="97" t="n">
        <v>4560</v>
      </c>
      <c r="B4566" s="98" t="n"/>
      <c r="C4566" s="113" t="n"/>
      <c r="D4566" s="113" t="n"/>
      <c r="E4566" s="114" t="n"/>
      <c r="F4566" s="28">
        <f>IFERROR(VLOOKUP(E4566,'أرصدة المخزن'!$A:$E,3,0),"")</f>
        <v/>
      </c>
      <c r="G4566" s="29">
        <f>IFERROR(VLOOKUP(E4566,'أرصدة المخزن'!$A:$H,4,FALSE),"")</f>
        <v/>
      </c>
      <c r="H4566" s="97" t="n"/>
      <c r="I4566" s="28" t="inlineStr">
        <is>
          <t>صرف</t>
        </is>
      </c>
      <c r="J4566" s="97" t="n"/>
      <c r="K4566" s="37">
        <f>IFERROR(VLOOKUP(E4566,'أرصدة المخزن'!$A:$H,8,0),"")</f>
        <v/>
      </c>
    </row>
    <row r="4567" ht="18" customHeight="1" s="138">
      <c r="A4567" s="97" t="n">
        <v>4561</v>
      </c>
      <c r="B4567" s="98" t="n"/>
      <c r="C4567" s="113" t="n"/>
      <c r="D4567" s="113" t="n"/>
      <c r="E4567" s="114" t="n"/>
      <c r="F4567" s="28">
        <f>IFERROR(VLOOKUP(E4567,'أرصدة المخزن'!$A:$E,3,0),"")</f>
        <v/>
      </c>
      <c r="G4567" s="29">
        <f>IFERROR(VLOOKUP(E4567,'أرصدة المخزن'!$A:$H,4,FALSE),"")</f>
        <v/>
      </c>
      <c r="H4567" s="97" t="n"/>
      <c r="I4567" s="28" t="inlineStr">
        <is>
          <t>صرف</t>
        </is>
      </c>
      <c r="J4567" s="97" t="n"/>
      <c r="K4567" s="37">
        <f>IFERROR(VLOOKUP(E4567,'أرصدة المخزن'!$A:$H,8,0),"")</f>
        <v/>
      </c>
    </row>
    <row r="4568" ht="18" customHeight="1" s="138">
      <c r="A4568" s="97" t="n">
        <v>4562</v>
      </c>
      <c r="B4568" s="98" t="n"/>
      <c r="C4568" s="113" t="n"/>
      <c r="D4568" s="113" t="n"/>
      <c r="E4568" s="114" t="n"/>
      <c r="F4568" s="28">
        <f>IFERROR(VLOOKUP(E4568,'أرصدة المخزن'!$A:$E,3,0),"")</f>
        <v/>
      </c>
      <c r="G4568" s="29">
        <f>IFERROR(VLOOKUP(E4568,'أرصدة المخزن'!$A:$H,4,FALSE),"")</f>
        <v/>
      </c>
      <c r="H4568" s="97" t="n"/>
      <c r="I4568" s="28" t="inlineStr">
        <is>
          <t>صرف</t>
        </is>
      </c>
      <c r="J4568" s="97" t="n"/>
      <c r="K4568" s="37">
        <f>IFERROR(VLOOKUP(E4568,'أرصدة المخزن'!$A:$H,8,0),"")</f>
        <v/>
      </c>
    </row>
    <row r="4569" ht="18" customHeight="1" s="138">
      <c r="A4569" s="97" t="n">
        <v>4563</v>
      </c>
      <c r="B4569" s="98" t="n"/>
      <c r="C4569" s="113" t="n"/>
      <c r="D4569" s="113" t="n"/>
      <c r="E4569" s="114" t="n"/>
      <c r="F4569" s="28">
        <f>IFERROR(VLOOKUP(E4569,'أرصدة المخزن'!$A:$E,3,0),"")</f>
        <v/>
      </c>
      <c r="G4569" s="29">
        <f>IFERROR(VLOOKUP(E4569,'أرصدة المخزن'!$A:$H,4,FALSE),"")</f>
        <v/>
      </c>
      <c r="H4569" s="97" t="n"/>
      <c r="I4569" s="28" t="inlineStr">
        <is>
          <t>صرف</t>
        </is>
      </c>
      <c r="J4569" s="97" t="n"/>
      <c r="K4569" s="37">
        <f>IFERROR(VLOOKUP(E4569,'أرصدة المخزن'!$A:$H,8,0),"")</f>
        <v/>
      </c>
    </row>
    <row r="4570" ht="18" customHeight="1" s="138">
      <c r="A4570" s="97" t="n">
        <v>4564</v>
      </c>
      <c r="B4570" s="98" t="n"/>
      <c r="C4570" s="113" t="n"/>
      <c r="D4570" s="113" t="n"/>
      <c r="E4570" s="114" t="n"/>
      <c r="F4570" s="28">
        <f>IFERROR(VLOOKUP(E4570,'أرصدة المخزن'!$A:$E,3,0),"")</f>
        <v/>
      </c>
      <c r="G4570" s="29">
        <f>IFERROR(VLOOKUP(E4570,'أرصدة المخزن'!$A:$H,4,FALSE),"")</f>
        <v/>
      </c>
      <c r="H4570" s="97" t="n"/>
      <c r="I4570" s="28" t="inlineStr">
        <is>
          <t>صرف</t>
        </is>
      </c>
      <c r="J4570" s="97" t="n"/>
      <c r="K4570" s="37">
        <f>IFERROR(VLOOKUP(E4570,'أرصدة المخزن'!$A:$H,8,0),"")</f>
        <v/>
      </c>
    </row>
    <row r="4571" ht="18" customHeight="1" s="138">
      <c r="A4571" s="97" t="n">
        <v>4565</v>
      </c>
      <c r="B4571" s="98" t="n"/>
      <c r="C4571" s="113" t="n"/>
      <c r="D4571" s="113" t="n"/>
      <c r="E4571" s="114" t="n"/>
      <c r="F4571" s="28">
        <f>IFERROR(VLOOKUP(E4571,'أرصدة المخزن'!$A:$E,3,0),"")</f>
        <v/>
      </c>
      <c r="G4571" s="29">
        <f>IFERROR(VLOOKUP(E4571,'أرصدة المخزن'!$A:$H,4,FALSE),"")</f>
        <v/>
      </c>
      <c r="H4571" s="97" t="n"/>
      <c r="I4571" s="28" t="inlineStr">
        <is>
          <t>صرف</t>
        </is>
      </c>
      <c r="J4571" s="97" t="n"/>
      <c r="K4571" s="37">
        <f>IFERROR(VLOOKUP(E4571,'أرصدة المخزن'!$A:$H,8,0),"")</f>
        <v/>
      </c>
    </row>
    <row r="4572" ht="18" customHeight="1" s="138">
      <c r="A4572" s="97" t="n">
        <v>4566</v>
      </c>
      <c r="B4572" s="98" t="n"/>
      <c r="C4572" s="113" t="n"/>
      <c r="D4572" s="113" t="n"/>
      <c r="E4572" s="114" t="n"/>
      <c r="F4572" s="28">
        <f>IFERROR(VLOOKUP(E4572,'أرصدة المخزن'!$A:$E,3,0),"")</f>
        <v/>
      </c>
      <c r="G4572" s="29">
        <f>IFERROR(VLOOKUP(E4572,'أرصدة المخزن'!$A:$H,4,FALSE),"")</f>
        <v/>
      </c>
      <c r="H4572" s="97" t="n"/>
      <c r="I4572" s="28" t="inlineStr">
        <is>
          <t>صرف</t>
        </is>
      </c>
      <c r="J4572" s="97" t="n"/>
      <c r="K4572" s="37">
        <f>IFERROR(VLOOKUP(E4572,'أرصدة المخزن'!$A:$H,8,0),"")</f>
        <v/>
      </c>
    </row>
    <row r="4573" ht="18" customHeight="1" s="138">
      <c r="A4573" s="97" t="n">
        <v>4567</v>
      </c>
      <c r="B4573" s="98" t="n"/>
      <c r="C4573" s="113" t="n"/>
      <c r="D4573" s="113" t="n"/>
      <c r="E4573" s="114" t="n"/>
      <c r="F4573" s="28">
        <f>IFERROR(VLOOKUP(E4573,'أرصدة المخزن'!$A:$E,3,0),"")</f>
        <v/>
      </c>
      <c r="G4573" s="29">
        <f>IFERROR(VLOOKUP(E4573,'أرصدة المخزن'!$A:$H,4,FALSE),"")</f>
        <v/>
      </c>
      <c r="H4573" s="97" t="n"/>
      <c r="I4573" s="28" t="inlineStr">
        <is>
          <t>صرف</t>
        </is>
      </c>
      <c r="J4573" s="97" t="n"/>
      <c r="K4573" s="37">
        <f>IFERROR(VLOOKUP(E4573,'أرصدة المخزن'!$A:$H,8,0),"")</f>
        <v/>
      </c>
    </row>
    <row r="4574" ht="18" customHeight="1" s="138">
      <c r="A4574" s="97" t="n">
        <v>4568</v>
      </c>
      <c r="B4574" s="98" t="n"/>
      <c r="C4574" s="113" t="n"/>
      <c r="D4574" s="113" t="n"/>
      <c r="E4574" s="114" t="n"/>
      <c r="F4574" s="28">
        <f>IFERROR(VLOOKUP(E4574,'أرصدة المخزن'!$A:$E,3,0),"")</f>
        <v/>
      </c>
      <c r="G4574" s="29">
        <f>IFERROR(VLOOKUP(E4574,'أرصدة المخزن'!$A:$H,4,FALSE),"")</f>
        <v/>
      </c>
      <c r="H4574" s="97" t="n"/>
      <c r="I4574" s="28" t="inlineStr">
        <is>
          <t>صرف</t>
        </is>
      </c>
      <c r="J4574" s="97" t="n"/>
      <c r="K4574" s="37">
        <f>IFERROR(VLOOKUP(E4574,'أرصدة المخزن'!$A:$H,8,0),"")</f>
        <v/>
      </c>
    </row>
    <row r="4575" ht="18" customHeight="1" s="138">
      <c r="A4575" s="97" t="n">
        <v>4569</v>
      </c>
      <c r="B4575" s="98" t="n"/>
      <c r="C4575" s="113" t="n"/>
      <c r="D4575" s="113" t="n"/>
      <c r="E4575" s="114" t="n"/>
      <c r="F4575" s="28">
        <f>IFERROR(VLOOKUP(E4575,'أرصدة المخزن'!$A:$E,3,0),"")</f>
        <v/>
      </c>
      <c r="G4575" s="29">
        <f>IFERROR(VLOOKUP(E4575,'أرصدة المخزن'!$A:$H,4,FALSE),"")</f>
        <v/>
      </c>
      <c r="H4575" s="97" t="n"/>
      <c r="I4575" s="28" t="inlineStr">
        <is>
          <t>صرف</t>
        </is>
      </c>
      <c r="J4575" s="97" t="n"/>
      <c r="K4575" s="37">
        <f>IFERROR(VLOOKUP(E4575,'أرصدة المخزن'!$A:$H,8,0),"")</f>
        <v/>
      </c>
    </row>
    <row r="4576" ht="18" customHeight="1" s="138">
      <c r="A4576" s="97" t="n">
        <v>4570</v>
      </c>
      <c r="B4576" s="98" t="n"/>
      <c r="C4576" s="113" t="n"/>
      <c r="D4576" s="113" t="n"/>
      <c r="E4576" s="114" t="n"/>
      <c r="F4576" s="28">
        <f>IFERROR(VLOOKUP(E4576,'أرصدة المخزن'!$A:$E,3,0),"")</f>
        <v/>
      </c>
      <c r="G4576" s="29">
        <f>IFERROR(VLOOKUP(E4576,'أرصدة المخزن'!$A:$H,4,FALSE),"")</f>
        <v/>
      </c>
      <c r="H4576" s="97" t="n"/>
      <c r="I4576" s="28" t="inlineStr">
        <is>
          <t>صرف</t>
        </is>
      </c>
      <c r="J4576" s="97" t="n"/>
      <c r="K4576" s="37">
        <f>IFERROR(VLOOKUP(E4576,'أرصدة المخزن'!$A:$H,8,0),"")</f>
        <v/>
      </c>
    </row>
    <row r="4577" ht="18" customHeight="1" s="138">
      <c r="A4577" s="97" t="n">
        <v>4571</v>
      </c>
      <c r="B4577" s="98" t="n"/>
      <c r="C4577" s="113" t="n"/>
      <c r="D4577" s="113" t="n"/>
      <c r="E4577" s="114" t="n"/>
      <c r="F4577" s="28">
        <f>IFERROR(VLOOKUP(E4577,'أرصدة المخزن'!$A:$E,3,0),"")</f>
        <v/>
      </c>
      <c r="G4577" s="29">
        <f>IFERROR(VLOOKUP(E4577,'أرصدة المخزن'!$A:$H,4,FALSE),"")</f>
        <v/>
      </c>
      <c r="H4577" s="97" t="n"/>
      <c r="I4577" s="28" t="inlineStr">
        <is>
          <t>صرف</t>
        </is>
      </c>
      <c r="J4577" s="97" t="n"/>
      <c r="K4577" s="37">
        <f>IFERROR(VLOOKUP(E4577,'أرصدة المخزن'!$A:$H,8,0),"")</f>
        <v/>
      </c>
    </row>
    <row r="4578" ht="18" customHeight="1" s="138">
      <c r="A4578" s="97" t="n">
        <v>4572</v>
      </c>
      <c r="B4578" s="98" t="n"/>
      <c r="C4578" s="113" t="n"/>
      <c r="D4578" s="113" t="n"/>
      <c r="E4578" s="114" t="n"/>
      <c r="F4578" s="28">
        <f>IFERROR(VLOOKUP(E4578,'أرصدة المخزن'!$A:$E,3,0),"")</f>
        <v/>
      </c>
      <c r="G4578" s="29">
        <f>IFERROR(VLOOKUP(E4578,'أرصدة المخزن'!$A:$H,4,FALSE),"")</f>
        <v/>
      </c>
      <c r="H4578" s="97" t="n"/>
      <c r="I4578" s="28" t="inlineStr">
        <is>
          <t>صرف</t>
        </is>
      </c>
      <c r="J4578" s="97" t="n"/>
      <c r="K4578" s="37">
        <f>IFERROR(VLOOKUP(E4578,'أرصدة المخزن'!$A:$H,8,0),"")</f>
        <v/>
      </c>
    </row>
    <row r="4579" ht="18" customHeight="1" s="138">
      <c r="A4579" s="97" t="n">
        <v>4573</v>
      </c>
      <c r="B4579" s="98" t="n"/>
      <c r="C4579" s="113" t="n"/>
      <c r="D4579" s="113" t="n"/>
      <c r="E4579" s="114" t="n"/>
      <c r="F4579" s="28">
        <f>IFERROR(VLOOKUP(E4579,'أرصدة المخزن'!$A:$E,3,0),"")</f>
        <v/>
      </c>
      <c r="G4579" s="29">
        <f>IFERROR(VLOOKUP(E4579,'أرصدة المخزن'!$A:$H,4,FALSE),"")</f>
        <v/>
      </c>
      <c r="H4579" s="97" t="n"/>
      <c r="I4579" s="28" t="inlineStr">
        <is>
          <t>صرف</t>
        </is>
      </c>
      <c r="J4579" s="97" t="n"/>
      <c r="K4579" s="37">
        <f>IFERROR(VLOOKUP(E4579,'أرصدة المخزن'!$A:$H,8,0),"")</f>
        <v/>
      </c>
    </row>
    <row r="4580" ht="18" customHeight="1" s="138">
      <c r="A4580" s="97" t="n">
        <v>4574</v>
      </c>
      <c r="B4580" s="98" t="n"/>
      <c r="C4580" s="113" t="n"/>
      <c r="D4580" s="113" t="n"/>
      <c r="E4580" s="114" t="n"/>
      <c r="F4580" s="28">
        <f>IFERROR(VLOOKUP(E4580,'أرصدة المخزن'!$A:$E,3,0),"")</f>
        <v/>
      </c>
      <c r="G4580" s="29">
        <f>IFERROR(VLOOKUP(E4580,'أرصدة المخزن'!$A:$H,4,FALSE),"")</f>
        <v/>
      </c>
      <c r="H4580" s="97" t="n"/>
      <c r="I4580" s="28" t="inlineStr">
        <is>
          <t>صرف</t>
        </is>
      </c>
      <c r="J4580" s="97" t="n"/>
      <c r="K4580" s="37">
        <f>IFERROR(VLOOKUP(E4580,'أرصدة المخزن'!$A:$H,8,0),"")</f>
        <v/>
      </c>
    </row>
    <row r="4581" ht="18" customHeight="1" s="138">
      <c r="A4581" s="97" t="n">
        <v>4575</v>
      </c>
      <c r="B4581" s="98" t="n"/>
      <c r="C4581" s="113" t="n"/>
      <c r="D4581" s="113" t="n"/>
      <c r="E4581" s="114" t="n"/>
      <c r="F4581" s="28">
        <f>IFERROR(VLOOKUP(E4581,'أرصدة المخزن'!$A:$E,3,0),"")</f>
        <v/>
      </c>
      <c r="G4581" s="29">
        <f>IFERROR(VLOOKUP(E4581,'أرصدة المخزن'!$A:$H,4,FALSE),"")</f>
        <v/>
      </c>
      <c r="H4581" s="97" t="n"/>
      <c r="I4581" s="28" t="inlineStr">
        <is>
          <t>صرف</t>
        </is>
      </c>
      <c r="J4581" s="97" t="n"/>
      <c r="K4581" s="37">
        <f>IFERROR(VLOOKUP(E4581,'أرصدة المخزن'!$A:$H,8,0),"")</f>
        <v/>
      </c>
    </row>
    <row r="4582" ht="18" customHeight="1" s="138">
      <c r="A4582" s="97" t="n">
        <v>4576</v>
      </c>
      <c r="B4582" s="98" t="n"/>
      <c r="C4582" s="113" t="n"/>
      <c r="D4582" s="113" t="n"/>
      <c r="E4582" s="114" t="n"/>
      <c r="F4582" s="28">
        <f>IFERROR(VLOOKUP(E4582,'أرصدة المخزن'!$A:$E,3,0),"")</f>
        <v/>
      </c>
      <c r="G4582" s="29">
        <f>IFERROR(VLOOKUP(E4582,'أرصدة المخزن'!$A:$H,4,FALSE),"")</f>
        <v/>
      </c>
      <c r="H4582" s="97" t="n"/>
      <c r="I4582" s="28" t="inlineStr">
        <is>
          <t>صرف</t>
        </is>
      </c>
      <c r="J4582" s="97" t="n"/>
      <c r="K4582" s="37">
        <f>IFERROR(VLOOKUP(E4582,'أرصدة المخزن'!$A:$H,8,0),"")</f>
        <v/>
      </c>
    </row>
    <row r="4583" ht="18" customHeight="1" s="138">
      <c r="A4583" s="97" t="n">
        <v>4577</v>
      </c>
      <c r="B4583" s="98" t="n"/>
      <c r="C4583" s="113" t="n"/>
      <c r="D4583" s="113" t="n"/>
      <c r="E4583" s="114" t="n"/>
      <c r="F4583" s="28">
        <f>IFERROR(VLOOKUP(E4583,'أرصدة المخزن'!$A:$E,3,0),"")</f>
        <v/>
      </c>
      <c r="G4583" s="29">
        <f>IFERROR(VLOOKUP(E4583,'أرصدة المخزن'!$A:$H,4,FALSE),"")</f>
        <v/>
      </c>
      <c r="H4583" s="97" t="n"/>
      <c r="I4583" s="28" t="inlineStr">
        <is>
          <t>صرف</t>
        </is>
      </c>
      <c r="J4583" s="97" t="n"/>
      <c r="K4583" s="37">
        <f>IFERROR(VLOOKUP(E4583,'أرصدة المخزن'!$A:$H,8,0),"")</f>
        <v/>
      </c>
    </row>
    <row r="4584" ht="18" customHeight="1" s="138">
      <c r="A4584" s="97" t="n">
        <v>4578</v>
      </c>
      <c r="B4584" s="98" t="n"/>
      <c r="C4584" s="113" t="n"/>
      <c r="D4584" s="113" t="n"/>
      <c r="E4584" s="114" t="n"/>
      <c r="F4584" s="28">
        <f>IFERROR(VLOOKUP(E4584,'أرصدة المخزن'!$A:$E,3,0),"")</f>
        <v/>
      </c>
      <c r="G4584" s="29">
        <f>IFERROR(VLOOKUP(E4584,'أرصدة المخزن'!$A:$H,4,FALSE),"")</f>
        <v/>
      </c>
      <c r="H4584" s="97" t="n"/>
      <c r="I4584" s="28" t="inlineStr">
        <is>
          <t>صرف</t>
        </is>
      </c>
      <c r="J4584" s="97" t="n"/>
      <c r="K4584" s="37">
        <f>IFERROR(VLOOKUP(E4584,'أرصدة المخزن'!$A:$H,8,0),"")</f>
        <v/>
      </c>
    </row>
    <row r="4585" ht="18" customHeight="1" s="138">
      <c r="A4585" s="97" t="n">
        <v>4579</v>
      </c>
      <c r="B4585" s="98" t="n"/>
      <c r="C4585" s="113" t="n"/>
      <c r="D4585" s="113" t="n"/>
      <c r="E4585" s="114" t="n"/>
      <c r="F4585" s="28">
        <f>IFERROR(VLOOKUP(E4585,'أرصدة المخزن'!$A:$E,3,0),"")</f>
        <v/>
      </c>
      <c r="G4585" s="29">
        <f>IFERROR(VLOOKUP(E4585,'أرصدة المخزن'!$A:$H,4,FALSE),"")</f>
        <v/>
      </c>
      <c r="H4585" s="97" t="n"/>
      <c r="I4585" s="28" t="inlineStr">
        <is>
          <t>صرف</t>
        </is>
      </c>
      <c r="J4585" s="97" t="n"/>
      <c r="K4585" s="37">
        <f>IFERROR(VLOOKUP(E4585,'أرصدة المخزن'!$A:$H,8,0),"")</f>
        <v/>
      </c>
    </row>
    <row r="4586" ht="18" customHeight="1" s="138">
      <c r="A4586" s="97" t="n">
        <v>4580</v>
      </c>
      <c r="B4586" s="98" t="n"/>
      <c r="C4586" s="113" t="n"/>
      <c r="D4586" s="113" t="n"/>
      <c r="E4586" s="114" t="n"/>
      <c r="F4586" s="28">
        <f>IFERROR(VLOOKUP(E4586,'أرصدة المخزن'!$A:$E,3,0),"")</f>
        <v/>
      </c>
      <c r="G4586" s="29">
        <f>IFERROR(VLOOKUP(E4586,'أرصدة المخزن'!$A:$H,4,FALSE),"")</f>
        <v/>
      </c>
      <c r="H4586" s="97" t="n"/>
      <c r="I4586" s="28" t="inlineStr">
        <is>
          <t>صرف</t>
        </is>
      </c>
      <c r="J4586" s="97" t="n"/>
      <c r="K4586" s="37">
        <f>IFERROR(VLOOKUP(E4586,'أرصدة المخزن'!$A:$H,8,0),"")</f>
        <v/>
      </c>
    </row>
    <row r="4587" ht="18" customHeight="1" s="138">
      <c r="A4587" s="97" t="n">
        <v>4581</v>
      </c>
      <c r="B4587" s="98" t="n"/>
      <c r="C4587" s="113" t="n"/>
      <c r="D4587" s="113" t="n"/>
      <c r="E4587" s="114" t="n"/>
      <c r="F4587" s="28">
        <f>IFERROR(VLOOKUP(E4587,'أرصدة المخزن'!$A:$E,3,0),"")</f>
        <v/>
      </c>
      <c r="G4587" s="29">
        <f>IFERROR(VLOOKUP(E4587,'أرصدة المخزن'!$A:$H,4,FALSE),"")</f>
        <v/>
      </c>
      <c r="H4587" s="97" t="n"/>
      <c r="I4587" s="28" t="inlineStr">
        <is>
          <t>صرف</t>
        </is>
      </c>
      <c r="J4587" s="97" t="n"/>
      <c r="K4587" s="37">
        <f>IFERROR(VLOOKUP(E4587,'أرصدة المخزن'!$A:$H,8,0),"")</f>
        <v/>
      </c>
    </row>
    <row r="4588" ht="18" customHeight="1" s="138">
      <c r="A4588" s="97" t="n">
        <v>4582</v>
      </c>
      <c r="B4588" s="98" t="n"/>
      <c r="C4588" s="113" t="n"/>
      <c r="D4588" s="113" t="n"/>
      <c r="E4588" s="114" t="n"/>
      <c r="F4588" s="28">
        <f>IFERROR(VLOOKUP(E4588,'أرصدة المخزن'!$A:$E,3,0),"")</f>
        <v/>
      </c>
      <c r="G4588" s="29">
        <f>IFERROR(VLOOKUP(E4588,'أرصدة المخزن'!$A:$H,4,FALSE),"")</f>
        <v/>
      </c>
      <c r="H4588" s="97" t="n"/>
      <c r="I4588" s="28" t="inlineStr">
        <is>
          <t>صرف</t>
        </is>
      </c>
      <c r="J4588" s="97" t="n"/>
      <c r="K4588" s="37">
        <f>IFERROR(VLOOKUP(E4588,'أرصدة المخزن'!$A:$H,8,0),"")</f>
        <v/>
      </c>
    </row>
    <row r="4589" ht="18" customHeight="1" s="138">
      <c r="A4589" s="97" t="n">
        <v>4583</v>
      </c>
      <c r="B4589" s="98" t="n"/>
      <c r="C4589" s="113" t="n"/>
      <c r="D4589" s="113" t="n"/>
      <c r="E4589" s="114" t="n"/>
      <c r="F4589" s="28">
        <f>IFERROR(VLOOKUP(E4589,'أرصدة المخزن'!$A:$E,3,0),"")</f>
        <v/>
      </c>
      <c r="G4589" s="29">
        <f>IFERROR(VLOOKUP(E4589,'أرصدة المخزن'!$A:$H,4,FALSE),"")</f>
        <v/>
      </c>
      <c r="H4589" s="97" t="n"/>
      <c r="I4589" s="28" t="inlineStr">
        <is>
          <t>صرف</t>
        </is>
      </c>
      <c r="J4589" s="97" t="n"/>
      <c r="K4589" s="37">
        <f>IFERROR(VLOOKUP(E4589,'أرصدة المخزن'!$A:$H,8,0),"")</f>
        <v/>
      </c>
    </row>
    <row r="4590" ht="18" customHeight="1" s="138">
      <c r="A4590" s="97" t="n">
        <v>4584</v>
      </c>
      <c r="B4590" s="98" t="n"/>
      <c r="C4590" s="113" t="n"/>
      <c r="D4590" s="113" t="n"/>
      <c r="E4590" s="114" t="n"/>
      <c r="F4590" s="28">
        <f>IFERROR(VLOOKUP(E4590,'أرصدة المخزن'!$A:$E,3,0),"")</f>
        <v/>
      </c>
      <c r="G4590" s="29">
        <f>IFERROR(VLOOKUP(E4590,'أرصدة المخزن'!$A:$H,4,FALSE),"")</f>
        <v/>
      </c>
      <c r="H4590" s="97" t="n"/>
      <c r="I4590" s="28" t="inlineStr">
        <is>
          <t>صرف</t>
        </is>
      </c>
      <c r="J4590" s="97" t="n"/>
      <c r="K4590" s="37">
        <f>IFERROR(VLOOKUP(E4590,'أرصدة المخزن'!$A:$H,8,0),"")</f>
        <v/>
      </c>
    </row>
    <row r="4591" ht="18" customHeight="1" s="138">
      <c r="A4591" s="97" t="n">
        <v>4585</v>
      </c>
      <c r="B4591" s="98" t="n"/>
      <c r="C4591" s="113" t="n"/>
      <c r="D4591" s="113" t="n"/>
      <c r="E4591" s="114" t="n"/>
      <c r="F4591" s="28">
        <f>IFERROR(VLOOKUP(E4591,'أرصدة المخزن'!$A:$E,3,0),"")</f>
        <v/>
      </c>
      <c r="G4591" s="29">
        <f>IFERROR(VLOOKUP(E4591,'أرصدة المخزن'!$A:$H,4,FALSE),"")</f>
        <v/>
      </c>
      <c r="H4591" s="97" t="n"/>
      <c r="I4591" s="28" t="inlineStr">
        <is>
          <t>صرف</t>
        </is>
      </c>
      <c r="J4591" s="97" t="n"/>
      <c r="K4591" s="37">
        <f>IFERROR(VLOOKUP(E4591,'أرصدة المخزن'!$A:$H,8,0),"")</f>
        <v/>
      </c>
    </row>
    <row r="4592" ht="18" customHeight="1" s="138">
      <c r="A4592" s="97" t="n">
        <v>4586</v>
      </c>
      <c r="B4592" s="98" t="n"/>
      <c r="C4592" s="113" t="n"/>
      <c r="D4592" s="113" t="n"/>
      <c r="E4592" s="114" t="n"/>
      <c r="F4592" s="28">
        <f>IFERROR(VLOOKUP(E4592,'أرصدة المخزن'!$A:$E,3,0),"")</f>
        <v/>
      </c>
      <c r="G4592" s="29">
        <f>IFERROR(VLOOKUP(E4592,'أرصدة المخزن'!$A:$H,4,FALSE),"")</f>
        <v/>
      </c>
      <c r="H4592" s="97" t="n"/>
      <c r="I4592" s="28" t="inlineStr">
        <is>
          <t>صرف</t>
        </is>
      </c>
      <c r="J4592" s="97" t="n"/>
      <c r="K4592" s="37">
        <f>IFERROR(VLOOKUP(E4592,'أرصدة المخزن'!$A:$H,8,0),"")</f>
        <v/>
      </c>
    </row>
    <row r="4593" ht="18" customHeight="1" s="138">
      <c r="A4593" s="97" t="n">
        <v>4587</v>
      </c>
      <c r="B4593" s="98" t="n"/>
      <c r="C4593" s="113" t="n"/>
      <c r="D4593" s="113" t="n"/>
      <c r="E4593" s="114" t="n"/>
      <c r="F4593" s="28">
        <f>IFERROR(VLOOKUP(E4593,'أرصدة المخزن'!$A:$E,3,0),"")</f>
        <v/>
      </c>
      <c r="G4593" s="29">
        <f>IFERROR(VLOOKUP(E4593,'أرصدة المخزن'!$A:$H,4,FALSE),"")</f>
        <v/>
      </c>
      <c r="H4593" s="97" t="n"/>
      <c r="I4593" s="28" t="inlineStr">
        <is>
          <t>صرف</t>
        </is>
      </c>
      <c r="J4593" s="97" t="n"/>
      <c r="K4593" s="37">
        <f>IFERROR(VLOOKUP(E4593,'أرصدة المخزن'!$A:$H,8,0),"")</f>
        <v/>
      </c>
    </row>
    <row r="4594" ht="18" customHeight="1" s="138">
      <c r="A4594" s="97" t="n">
        <v>4588</v>
      </c>
      <c r="B4594" s="98" t="n"/>
      <c r="C4594" s="113" t="n"/>
      <c r="D4594" s="113" t="n"/>
      <c r="E4594" s="114" t="n"/>
      <c r="F4594" s="28">
        <f>IFERROR(VLOOKUP(E4594,'أرصدة المخزن'!$A:$E,3,0),"")</f>
        <v/>
      </c>
      <c r="G4594" s="29">
        <f>IFERROR(VLOOKUP(E4594,'أرصدة المخزن'!$A:$H,4,FALSE),"")</f>
        <v/>
      </c>
      <c r="H4594" s="97" t="n"/>
      <c r="I4594" s="28" t="inlineStr">
        <is>
          <t>صرف</t>
        </is>
      </c>
      <c r="J4594" s="97" t="n"/>
      <c r="K4594" s="37">
        <f>IFERROR(VLOOKUP(E4594,'أرصدة المخزن'!$A:$H,8,0),"")</f>
        <v/>
      </c>
    </row>
    <row r="4595" ht="18" customHeight="1" s="138">
      <c r="A4595" s="97" t="n">
        <v>4589</v>
      </c>
      <c r="B4595" s="98" t="n"/>
      <c r="C4595" s="113" t="n"/>
      <c r="D4595" s="113" t="n"/>
      <c r="E4595" s="114" t="n"/>
      <c r="F4595" s="28">
        <f>IFERROR(VLOOKUP(E4595,'أرصدة المخزن'!$A:$E,3,0),"")</f>
        <v/>
      </c>
      <c r="G4595" s="29">
        <f>IFERROR(VLOOKUP(E4595,'أرصدة المخزن'!$A:$H,4,FALSE),"")</f>
        <v/>
      </c>
      <c r="H4595" s="97" t="n"/>
      <c r="I4595" s="28" t="inlineStr">
        <is>
          <t>صرف</t>
        </is>
      </c>
      <c r="J4595" s="97" t="n"/>
      <c r="K4595" s="37">
        <f>IFERROR(VLOOKUP(E4595,'أرصدة المخزن'!$A:$H,8,0),"")</f>
        <v/>
      </c>
    </row>
    <row r="4596" ht="18" customHeight="1" s="138">
      <c r="A4596" s="97" t="n">
        <v>4590</v>
      </c>
      <c r="B4596" s="98" t="n"/>
      <c r="C4596" s="113" t="n"/>
      <c r="D4596" s="113" t="n"/>
      <c r="E4596" s="114" t="n"/>
      <c r="F4596" s="28">
        <f>IFERROR(VLOOKUP(E4596,'أرصدة المخزن'!$A:$E,3,0),"")</f>
        <v/>
      </c>
      <c r="G4596" s="29">
        <f>IFERROR(VLOOKUP(E4596,'أرصدة المخزن'!$A:$H,4,FALSE),"")</f>
        <v/>
      </c>
      <c r="H4596" s="97" t="n"/>
      <c r="I4596" s="28" t="inlineStr">
        <is>
          <t>صرف</t>
        </is>
      </c>
      <c r="J4596" s="97" t="n"/>
      <c r="K4596" s="37">
        <f>IFERROR(VLOOKUP(E4596,'أرصدة المخزن'!$A:$H,8,0),"")</f>
        <v/>
      </c>
    </row>
    <row r="4597" ht="18" customHeight="1" s="138">
      <c r="A4597" s="97" t="n">
        <v>4591</v>
      </c>
      <c r="B4597" s="98" t="n"/>
      <c r="C4597" s="113" t="n"/>
      <c r="D4597" s="113" t="n"/>
      <c r="E4597" s="114" t="n"/>
      <c r="F4597" s="28">
        <f>IFERROR(VLOOKUP(E4597,'أرصدة المخزن'!$A:$E,3,0),"")</f>
        <v/>
      </c>
      <c r="G4597" s="29">
        <f>IFERROR(VLOOKUP(E4597,'أرصدة المخزن'!$A:$H,4,FALSE),"")</f>
        <v/>
      </c>
      <c r="H4597" s="97" t="n"/>
      <c r="I4597" s="28" t="inlineStr">
        <is>
          <t>صرف</t>
        </is>
      </c>
      <c r="J4597" s="97" t="n"/>
      <c r="K4597" s="37">
        <f>IFERROR(VLOOKUP(E4597,'أرصدة المخزن'!$A:$H,8,0),"")</f>
        <v/>
      </c>
    </row>
    <row r="4598" ht="18" customHeight="1" s="138">
      <c r="A4598" s="97" t="n">
        <v>4592</v>
      </c>
      <c r="B4598" s="98" t="n"/>
      <c r="C4598" s="113" t="n"/>
      <c r="D4598" s="113" t="n"/>
      <c r="E4598" s="114" t="n"/>
      <c r="F4598" s="28">
        <f>IFERROR(VLOOKUP(E4598,'أرصدة المخزن'!$A:$E,3,0),"")</f>
        <v/>
      </c>
      <c r="G4598" s="29">
        <f>IFERROR(VLOOKUP(E4598,'أرصدة المخزن'!$A:$H,4,FALSE),"")</f>
        <v/>
      </c>
      <c r="H4598" s="97" t="n"/>
      <c r="I4598" s="28" t="inlineStr">
        <is>
          <t>صرف</t>
        </is>
      </c>
      <c r="J4598" s="97" t="n"/>
      <c r="K4598" s="37">
        <f>IFERROR(VLOOKUP(E4598,'أرصدة المخزن'!$A:$H,8,0),"")</f>
        <v/>
      </c>
    </row>
    <row r="4599" ht="18" customHeight="1" s="138">
      <c r="A4599" s="97" t="n">
        <v>4593</v>
      </c>
      <c r="B4599" s="98" t="n"/>
      <c r="C4599" s="113" t="n"/>
      <c r="D4599" s="113" t="n"/>
      <c r="E4599" s="114" t="n"/>
      <c r="F4599" s="28">
        <f>IFERROR(VLOOKUP(E4599,'أرصدة المخزن'!$A:$E,3,0),"")</f>
        <v/>
      </c>
      <c r="G4599" s="29">
        <f>IFERROR(VLOOKUP(E4599,'أرصدة المخزن'!$A:$H,4,FALSE),"")</f>
        <v/>
      </c>
      <c r="H4599" s="97" t="n"/>
      <c r="I4599" s="28" t="inlineStr">
        <is>
          <t>صرف</t>
        </is>
      </c>
      <c r="J4599" s="97" t="n"/>
      <c r="K4599" s="37">
        <f>IFERROR(VLOOKUP(E4599,'أرصدة المخزن'!$A:$H,8,0),"")</f>
        <v/>
      </c>
    </row>
    <row r="4600" ht="18" customHeight="1" s="138">
      <c r="A4600" s="97" t="n">
        <v>4594</v>
      </c>
      <c r="B4600" s="98" t="n"/>
      <c r="C4600" s="113" t="n"/>
      <c r="D4600" s="113" t="n"/>
      <c r="E4600" s="114" t="n"/>
      <c r="F4600" s="28">
        <f>IFERROR(VLOOKUP(E4600,'أرصدة المخزن'!$A:$E,3,0),"")</f>
        <v/>
      </c>
      <c r="G4600" s="29">
        <f>IFERROR(VLOOKUP(E4600,'أرصدة المخزن'!$A:$H,4,FALSE),"")</f>
        <v/>
      </c>
      <c r="H4600" s="97" t="n"/>
      <c r="I4600" s="28" t="inlineStr">
        <is>
          <t>صرف</t>
        </is>
      </c>
      <c r="J4600" s="97" t="n"/>
      <c r="K4600" s="37">
        <f>IFERROR(VLOOKUP(E4600,'أرصدة المخزن'!$A:$H,8,0),"")</f>
        <v/>
      </c>
    </row>
    <row r="4601" ht="18" customHeight="1" s="138">
      <c r="A4601" s="97" t="n">
        <v>4595</v>
      </c>
      <c r="B4601" s="98" t="n"/>
      <c r="C4601" s="113" t="n"/>
      <c r="D4601" s="113" t="n"/>
      <c r="E4601" s="114" t="n"/>
      <c r="F4601" s="28">
        <f>IFERROR(VLOOKUP(E4601,'أرصدة المخزن'!$A:$E,3,0),"")</f>
        <v/>
      </c>
      <c r="G4601" s="29">
        <f>IFERROR(VLOOKUP(E4601,'أرصدة المخزن'!$A:$H,4,FALSE),"")</f>
        <v/>
      </c>
      <c r="H4601" s="97" t="n"/>
      <c r="I4601" s="28" t="inlineStr">
        <is>
          <t>صرف</t>
        </is>
      </c>
      <c r="J4601" s="97" t="n"/>
      <c r="K4601" s="37">
        <f>IFERROR(VLOOKUP(E4601,'أرصدة المخزن'!$A:$H,8,0),"")</f>
        <v/>
      </c>
    </row>
    <row r="4602" ht="18" customHeight="1" s="138">
      <c r="A4602" s="97" t="n">
        <v>4596</v>
      </c>
      <c r="B4602" s="98" t="n"/>
      <c r="C4602" s="113" t="n"/>
      <c r="D4602" s="113" t="n"/>
      <c r="E4602" s="114" t="n"/>
      <c r="F4602" s="28">
        <f>IFERROR(VLOOKUP(E4602,'أرصدة المخزن'!$A:$E,3,0),"")</f>
        <v/>
      </c>
      <c r="G4602" s="29">
        <f>IFERROR(VLOOKUP(E4602,'أرصدة المخزن'!$A:$H,4,FALSE),"")</f>
        <v/>
      </c>
      <c r="H4602" s="97" t="n"/>
      <c r="I4602" s="28" t="inlineStr">
        <is>
          <t>صرف</t>
        </is>
      </c>
      <c r="J4602" s="97" t="n"/>
      <c r="K4602" s="37">
        <f>IFERROR(VLOOKUP(E4602,'أرصدة المخزن'!$A:$H,8,0),"")</f>
        <v/>
      </c>
    </row>
    <row r="4603" ht="18" customHeight="1" s="138">
      <c r="A4603" s="97" t="n">
        <v>4597</v>
      </c>
      <c r="B4603" s="98" t="n"/>
      <c r="C4603" s="113" t="n"/>
      <c r="D4603" s="113" t="n"/>
      <c r="E4603" s="114" t="n"/>
      <c r="F4603" s="28">
        <f>IFERROR(VLOOKUP(E4603,'أرصدة المخزن'!$A:$E,3,0),"")</f>
        <v/>
      </c>
      <c r="G4603" s="29">
        <f>IFERROR(VLOOKUP(E4603,'أرصدة المخزن'!$A:$H,4,FALSE),"")</f>
        <v/>
      </c>
      <c r="H4603" s="97" t="n"/>
      <c r="I4603" s="28" t="inlineStr">
        <is>
          <t>صرف</t>
        </is>
      </c>
      <c r="J4603" s="97" t="n"/>
      <c r="K4603" s="37">
        <f>IFERROR(VLOOKUP(E4603,'أرصدة المخزن'!$A:$H,8,0),"")</f>
        <v/>
      </c>
    </row>
    <row r="4604" ht="18" customHeight="1" s="138">
      <c r="A4604" s="97" t="n">
        <v>4598</v>
      </c>
      <c r="B4604" s="98" t="n"/>
      <c r="C4604" s="113" t="n"/>
      <c r="D4604" s="113" t="n"/>
      <c r="E4604" s="114" t="n"/>
      <c r="F4604" s="28">
        <f>IFERROR(VLOOKUP(E4604,'أرصدة المخزن'!$A:$E,3,0),"")</f>
        <v/>
      </c>
      <c r="G4604" s="29">
        <f>IFERROR(VLOOKUP(E4604,'أرصدة المخزن'!$A:$H,4,FALSE),"")</f>
        <v/>
      </c>
      <c r="H4604" s="97" t="n"/>
      <c r="I4604" s="28" t="inlineStr">
        <is>
          <t>صرف</t>
        </is>
      </c>
      <c r="J4604" s="97" t="n"/>
      <c r="K4604" s="37">
        <f>IFERROR(VLOOKUP(E4604,'أرصدة المخزن'!$A:$H,8,0),"")</f>
        <v/>
      </c>
    </row>
    <row r="4605" ht="18" customHeight="1" s="138">
      <c r="A4605" s="97" t="n">
        <v>4599</v>
      </c>
      <c r="B4605" s="98" t="n"/>
      <c r="C4605" s="113" t="n"/>
      <c r="D4605" s="113" t="n"/>
      <c r="E4605" s="114" t="n"/>
      <c r="F4605" s="28">
        <f>IFERROR(VLOOKUP(E4605,'أرصدة المخزن'!$A:$E,3,0),"")</f>
        <v/>
      </c>
      <c r="G4605" s="29">
        <f>IFERROR(VLOOKUP(E4605,'أرصدة المخزن'!$A:$H,4,FALSE),"")</f>
        <v/>
      </c>
      <c r="H4605" s="97" t="n"/>
      <c r="I4605" s="28" t="inlineStr">
        <is>
          <t>صرف</t>
        </is>
      </c>
      <c r="J4605" s="97" t="n"/>
      <c r="K4605" s="37">
        <f>IFERROR(VLOOKUP(E4605,'أرصدة المخزن'!$A:$H,8,0),"")</f>
        <v/>
      </c>
    </row>
    <row r="4606" ht="18" customHeight="1" s="138">
      <c r="A4606" s="97" t="n">
        <v>4600</v>
      </c>
      <c r="B4606" s="98" t="n"/>
      <c r="C4606" s="113" t="n"/>
      <c r="D4606" s="113" t="n"/>
      <c r="E4606" s="114" t="n"/>
      <c r="F4606" s="28">
        <f>IFERROR(VLOOKUP(E4606,'أرصدة المخزن'!$A:$E,3,0),"")</f>
        <v/>
      </c>
      <c r="G4606" s="29">
        <f>IFERROR(VLOOKUP(E4606,'أرصدة المخزن'!$A:$H,4,FALSE),"")</f>
        <v/>
      </c>
      <c r="H4606" s="97" t="n"/>
      <c r="I4606" s="28" t="inlineStr">
        <is>
          <t>صرف</t>
        </is>
      </c>
      <c r="J4606" s="97" t="n"/>
      <c r="K4606" s="37">
        <f>IFERROR(VLOOKUP(E4606,'أرصدة المخزن'!$A:$H,8,0),"")</f>
        <v/>
      </c>
    </row>
    <row r="4607" ht="18" customHeight="1" s="138">
      <c r="A4607" s="97" t="n">
        <v>4601</v>
      </c>
      <c r="B4607" s="98" t="n"/>
      <c r="C4607" s="113" t="n"/>
      <c r="D4607" s="113" t="n"/>
      <c r="E4607" s="114" t="n"/>
      <c r="F4607" s="28">
        <f>IFERROR(VLOOKUP(E4607,'أرصدة المخزن'!$A:$E,3,0),"")</f>
        <v/>
      </c>
      <c r="G4607" s="29">
        <f>IFERROR(VLOOKUP(E4607,'أرصدة المخزن'!$A:$H,4,FALSE),"")</f>
        <v/>
      </c>
      <c r="H4607" s="97" t="n"/>
      <c r="I4607" s="28" t="inlineStr">
        <is>
          <t>صرف</t>
        </is>
      </c>
      <c r="J4607" s="97" t="n"/>
      <c r="K4607" s="37">
        <f>IFERROR(VLOOKUP(E4607,'أرصدة المخزن'!$A:$H,8,0),"")</f>
        <v/>
      </c>
    </row>
    <row r="4608" ht="18" customHeight="1" s="138">
      <c r="A4608" s="97" t="n">
        <v>4602</v>
      </c>
      <c r="B4608" s="98" t="n"/>
      <c r="C4608" s="113" t="n"/>
      <c r="D4608" s="113" t="n"/>
      <c r="E4608" s="114" t="n"/>
      <c r="F4608" s="28">
        <f>IFERROR(VLOOKUP(E4608,'أرصدة المخزن'!$A:$E,3,0),"")</f>
        <v/>
      </c>
      <c r="G4608" s="29">
        <f>IFERROR(VLOOKUP(E4608,'أرصدة المخزن'!$A:$H,4,FALSE),"")</f>
        <v/>
      </c>
      <c r="H4608" s="97" t="n"/>
      <c r="I4608" s="28" t="inlineStr">
        <is>
          <t>صرف</t>
        </is>
      </c>
      <c r="J4608" s="97" t="n"/>
      <c r="K4608" s="37">
        <f>IFERROR(VLOOKUP(E4608,'أرصدة المخزن'!$A:$H,8,0),"")</f>
        <v/>
      </c>
    </row>
    <row r="4609" ht="18" customHeight="1" s="138">
      <c r="A4609" s="97" t="n">
        <v>4603</v>
      </c>
      <c r="B4609" s="98" t="n"/>
      <c r="C4609" s="113" t="n"/>
      <c r="D4609" s="113" t="n"/>
      <c r="E4609" s="114" t="n"/>
      <c r="F4609" s="28">
        <f>IFERROR(VLOOKUP(E4609,'أرصدة المخزن'!$A:$E,3,0),"")</f>
        <v/>
      </c>
      <c r="G4609" s="29">
        <f>IFERROR(VLOOKUP(E4609,'أرصدة المخزن'!$A:$H,4,FALSE),"")</f>
        <v/>
      </c>
      <c r="H4609" s="97" t="n"/>
      <c r="I4609" s="28" t="inlineStr">
        <is>
          <t>صرف</t>
        </is>
      </c>
      <c r="J4609" s="97" t="n"/>
      <c r="K4609" s="37">
        <f>IFERROR(VLOOKUP(E4609,'أرصدة المخزن'!$A:$H,8,0),"")</f>
        <v/>
      </c>
    </row>
    <row r="4610" ht="18" customHeight="1" s="138">
      <c r="A4610" s="97" t="n">
        <v>4604</v>
      </c>
      <c r="B4610" s="98" t="n"/>
      <c r="C4610" s="113" t="n"/>
      <c r="D4610" s="113" t="n"/>
      <c r="E4610" s="114" t="n"/>
      <c r="F4610" s="28">
        <f>IFERROR(VLOOKUP(E4610,'أرصدة المخزن'!$A:$E,3,0),"")</f>
        <v/>
      </c>
      <c r="G4610" s="29">
        <f>IFERROR(VLOOKUP(E4610,'أرصدة المخزن'!$A:$H,4,FALSE),"")</f>
        <v/>
      </c>
      <c r="H4610" s="97" t="n"/>
      <c r="I4610" s="28" t="inlineStr">
        <is>
          <t>صرف</t>
        </is>
      </c>
      <c r="J4610" s="97" t="n"/>
      <c r="K4610" s="37">
        <f>IFERROR(VLOOKUP(E4610,'أرصدة المخزن'!$A:$H,8,0),"")</f>
        <v/>
      </c>
    </row>
    <row r="4611" ht="18" customHeight="1" s="138">
      <c r="A4611" s="97" t="n">
        <v>4605</v>
      </c>
      <c r="B4611" s="98" t="n"/>
      <c r="C4611" s="113" t="n"/>
      <c r="D4611" s="113" t="n"/>
      <c r="E4611" s="114" t="n"/>
      <c r="F4611" s="28">
        <f>IFERROR(VLOOKUP(E4611,'أرصدة المخزن'!$A:$E,3,0),"")</f>
        <v/>
      </c>
      <c r="G4611" s="29">
        <f>IFERROR(VLOOKUP(E4611,'أرصدة المخزن'!$A:$H,4,FALSE),"")</f>
        <v/>
      </c>
      <c r="H4611" s="97" t="n"/>
      <c r="I4611" s="28" t="inlineStr">
        <is>
          <t>صرف</t>
        </is>
      </c>
      <c r="J4611" s="97" t="n"/>
      <c r="K4611" s="37">
        <f>IFERROR(VLOOKUP(E4611,'أرصدة المخزن'!$A:$H,8,0),"")</f>
        <v/>
      </c>
    </row>
    <row r="4612" ht="18" customHeight="1" s="138">
      <c r="A4612" s="97" t="n">
        <v>4606</v>
      </c>
      <c r="B4612" s="98" t="n"/>
      <c r="C4612" s="113" t="n"/>
      <c r="D4612" s="113" t="n"/>
      <c r="E4612" s="114" t="n"/>
      <c r="F4612" s="28">
        <f>IFERROR(VLOOKUP(E4612,'أرصدة المخزن'!$A:$E,3,0),"")</f>
        <v/>
      </c>
      <c r="G4612" s="29">
        <f>IFERROR(VLOOKUP(E4612,'أرصدة المخزن'!$A:$H,4,FALSE),"")</f>
        <v/>
      </c>
      <c r="H4612" s="97" t="n"/>
      <c r="I4612" s="28" t="inlineStr">
        <is>
          <t>صرف</t>
        </is>
      </c>
      <c r="J4612" s="97" t="n"/>
      <c r="K4612" s="37">
        <f>IFERROR(VLOOKUP(E4612,'أرصدة المخزن'!$A:$H,8,0),"")</f>
        <v/>
      </c>
    </row>
    <row r="4613" ht="18" customHeight="1" s="138">
      <c r="A4613" s="97" t="n">
        <v>4607</v>
      </c>
      <c r="B4613" s="98" t="n"/>
      <c r="C4613" s="113" t="n"/>
      <c r="D4613" s="113" t="n"/>
      <c r="E4613" s="114" t="n"/>
      <c r="F4613" s="28">
        <f>IFERROR(VLOOKUP(E4613,'أرصدة المخزن'!$A:$E,3,0),"")</f>
        <v/>
      </c>
      <c r="G4613" s="29">
        <f>IFERROR(VLOOKUP(E4613,'أرصدة المخزن'!$A:$H,4,FALSE),"")</f>
        <v/>
      </c>
      <c r="H4613" s="97" t="n"/>
      <c r="I4613" s="28" t="inlineStr">
        <is>
          <t>صرف</t>
        </is>
      </c>
      <c r="J4613" s="97" t="n"/>
      <c r="K4613" s="37">
        <f>IFERROR(VLOOKUP(E4613,'أرصدة المخزن'!$A:$H,8,0),"")</f>
        <v/>
      </c>
    </row>
    <row r="4614" ht="18" customHeight="1" s="138">
      <c r="A4614" s="97" t="n">
        <v>4608</v>
      </c>
      <c r="B4614" s="98" t="n"/>
      <c r="C4614" s="113" t="n"/>
      <c r="D4614" s="113" t="n"/>
      <c r="E4614" s="114" t="n"/>
      <c r="F4614" s="28">
        <f>IFERROR(VLOOKUP(E4614,'أرصدة المخزن'!$A:$E,3,0),"")</f>
        <v/>
      </c>
      <c r="G4614" s="29">
        <f>IFERROR(VLOOKUP(E4614,'أرصدة المخزن'!$A:$H,4,FALSE),"")</f>
        <v/>
      </c>
      <c r="H4614" s="97" t="n"/>
      <c r="I4614" s="28" t="inlineStr">
        <is>
          <t>صرف</t>
        </is>
      </c>
      <c r="J4614" s="97" t="n"/>
      <c r="K4614" s="37">
        <f>IFERROR(VLOOKUP(E4614,'أرصدة المخزن'!$A:$H,8,0),"")</f>
        <v/>
      </c>
    </row>
    <row r="4615" ht="18" customHeight="1" s="138">
      <c r="A4615" s="97" t="n">
        <v>4609</v>
      </c>
      <c r="B4615" s="98" t="n"/>
      <c r="C4615" s="113" t="n"/>
      <c r="D4615" s="113" t="n"/>
      <c r="E4615" s="114" t="n"/>
      <c r="F4615" s="28">
        <f>IFERROR(VLOOKUP(E4615,'أرصدة المخزن'!$A:$E,3,0),"")</f>
        <v/>
      </c>
      <c r="G4615" s="29">
        <f>IFERROR(VLOOKUP(E4615,'أرصدة المخزن'!$A:$H,4,FALSE),"")</f>
        <v/>
      </c>
      <c r="H4615" s="97" t="n"/>
      <c r="I4615" s="28" t="inlineStr">
        <is>
          <t>صرف</t>
        </is>
      </c>
      <c r="J4615" s="97" t="n"/>
      <c r="K4615" s="37">
        <f>IFERROR(VLOOKUP(E4615,'أرصدة المخزن'!$A:$H,8,0),"")</f>
        <v/>
      </c>
    </row>
    <row r="4616" ht="18" customHeight="1" s="138">
      <c r="A4616" s="97" t="n">
        <v>4610</v>
      </c>
      <c r="B4616" s="98" t="n"/>
      <c r="C4616" s="113" t="n"/>
      <c r="D4616" s="113" t="n"/>
      <c r="E4616" s="114" t="n"/>
      <c r="F4616" s="28">
        <f>IFERROR(VLOOKUP(E4616,'أرصدة المخزن'!$A:$E,3,0),"")</f>
        <v/>
      </c>
      <c r="G4616" s="29">
        <f>IFERROR(VLOOKUP(E4616,'أرصدة المخزن'!$A:$H,4,FALSE),"")</f>
        <v/>
      </c>
      <c r="H4616" s="97" t="n"/>
      <c r="I4616" s="28" t="inlineStr">
        <is>
          <t>صرف</t>
        </is>
      </c>
      <c r="J4616" s="97" t="n"/>
      <c r="K4616" s="37">
        <f>IFERROR(VLOOKUP(E4616,'أرصدة المخزن'!$A:$H,8,0),"")</f>
        <v/>
      </c>
    </row>
    <row r="4617" ht="18" customHeight="1" s="138">
      <c r="A4617" s="97" t="n">
        <v>4611</v>
      </c>
      <c r="B4617" s="98" t="n"/>
      <c r="C4617" s="113" t="n"/>
      <c r="D4617" s="113" t="n"/>
      <c r="E4617" s="114" t="n"/>
      <c r="F4617" s="28">
        <f>IFERROR(VLOOKUP(E4617,'أرصدة المخزن'!$A:$E,3,0),"")</f>
        <v/>
      </c>
      <c r="G4617" s="29">
        <f>IFERROR(VLOOKUP(E4617,'أرصدة المخزن'!$A:$H,4,FALSE),"")</f>
        <v/>
      </c>
      <c r="H4617" s="97" t="n"/>
      <c r="I4617" s="28" t="inlineStr">
        <is>
          <t>صرف</t>
        </is>
      </c>
      <c r="J4617" s="97" t="n"/>
      <c r="K4617" s="37">
        <f>IFERROR(VLOOKUP(E4617,'أرصدة المخزن'!$A:$H,8,0),"")</f>
        <v/>
      </c>
    </row>
    <row r="4618" ht="18" customHeight="1" s="138">
      <c r="A4618" s="97" t="n">
        <v>4612</v>
      </c>
      <c r="B4618" s="98" t="n"/>
      <c r="C4618" s="113" t="n"/>
      <c r="D4618" s="113" t="n"/>
      <c r="E4618" s="114" t="n"/>
      <c r="F4618" s="28">
        <f>IFERROR(VLOOKUP(E4618,'أرصدة المخزن'!$A:$E,3,0),"")</f>
        <v/>
      </c>
      <c r="G4618" s="29">
        <f>IFERROR(VLOOKUP(E4618,'أرصدة المخزن'!$A:$H,4,FALSE),"")</f>
        <v/>
      </c>
      <c r="H4618" s="97" t="n"/>
      <c r="I4618" s="28" t="inlineStr">
        <is>
          <t>صرف</t>
        </is>
      </c>
      <c r="J4618" s="97" t="n"/>
      <c r="K4618" s="37">
        <f>IFERROR(VLOOKUP(E4618,'أرصدة المخزن'!$A:$H,8,0),"")</f>
        <v/>
      </c>
    </row>
    <row r="4619" ht="18" customHeight="1" s="138">
      <c r="A4619" s="97" t="n">
        <v>4613</v>
      </c>
      <c r="B4619" s="98" t="n"/>
      <c r="C4619" s="113" t="n"/>
      <c r="D4619" s="113" t="n"/>
      <c r="E4619" s="114" t="n"/>
      <c r="F4619" s="28">
        <f>IFERROR(VLOOKUP(E4619,'أرصدة المخزن'!$A:$E,3,0),"")</f>
        <v/>
      </c>
      <c r="G4619" s="29">
        <f>IFERROR(VLOOKUP(E4619,'أرصدة المخزن'!$A:$H,4,FALSE),"")</f>
        <v/>
      </c>
      <c r="H4619" s="97" t="n"/>
      <c r="I4619" s="28" t="inlineStr">
        <is>
          <t>صرف</t>
        </is>
      </c>
      <c r="J4619" s="97" t="n"/>
      <c r="K4619" s="37">
        <f>IFERROR(VLOOKUP(E4619,'أرصدة المخزن'!$A:$H,8,0),"")</f>
        <v/>
      </c>
    </row>
    <row r="4620" ht="18" customHeight="1" s="138">
      <c r="A4620" s="97" t="n">
        <v>4614</v>
      </c>
      <c r="B4620" s="98" t="n"/>
      <c r="C4620" s="113" t="n"/>
      <c r="D4620" s="113" t="n"/>
      <c r="E4620" s="114" t="n"/>
      <c r="F4620" s="28">
        <f>IFERROR(VLOOKUP(E4620,'أرصدة المخزن'!$A:$E,3,0),"")</f>
        <v/>
      </c>
      <c r="G4620" s="29">
        <f>IFERROR(VLOOKUP(E4620,'أرصدة المخزن'!$A:$H,4,FALSE),"")</f>
        <v/>
      </c>
      <c r="H4620" s="97" t="n"/>
      <c r="I4620" s="28" t="inlineStr">
        <is>
          <t>صرف</t>
        </is>
      </c>
      <c r="J4620" s="97" t="n"/>
      <c r="K4620" s="37">
        <f>IFERROR(VLOOKUP(E4620,'أرصدة المخزن'!$A:$H,8,0),"")</f>
        <v/>
      </c>
    </row>
    <row r="4621" ht="18" customHeight="1" s="138">
      <c r="A4621" s="97" t="n">
        <v>4615</v>
      </c>
      <c r="B4621" s="98" t="n"/>
      <c r="C4621" s="113" t="n"/>
      <c r="D4621" s="113" t="n"/>
      <c r="E4621" s="114" t="n"/>
      <c r="F4621" s="28">
        <f>IFERROR(VLOOKUP(E4621,'أرصدة المخزن'!$A:$E,3,0),"")</f>
        <v/>
      </c>
      <c r="G4621" s="29">
        <f>IFERROR(VLOOKUP(E4621,'أرصدة المخزن'!$A:$H,4,FALSE),"")</f>
        <v/>
      </c>
      <c r="H4621" s="97" t="n"/>
      <c r="I4621" s="28" t="inlineStr">
        <is>
          <t>صرف</t>
        </is>
      </c>
      <c r="J4621" s="97" t="n"/>
      <c r="K4621" s="37">
        <f>IFERROR(VLOOKUP(E4621,'أرصدة المخزن'!$A:$H,8,0),"")</f>
        <v/>
      </c>
    </row>
    <row r="4622" ht="18" customHeight="1" s="138">
      <c r="A4622" s="97" t="n">
        <v>4616</v>
      </c>
      <c r="B4622" s="98" t="n"/>
      <c r="C4622" s="113" t="n"/>
      <c r="D4622" s="113" t="n"/>
      <c r="E4622" s="114" t="n"/>
      <c r="F4622" s="28">
        <f>IFERROR(VLOOKUP(E4622,'أرصدة المخزن'!$A:$E,3,0),"")</f>
        <v/>
      </c>
      <c r="G4622" s="29">
        <f>IFERROR(VLOOKUP(E4622,'أرصدة المخزن'!$A:$H,4,FALSE),"")</f>
        <v/>
      </c>
      <c r="H4622" s="97" t="n"/>
      <c r="I4622" s="28" t="inlineStr">
        <is>
          <t>صرف</t>
        </is>
      </c>
      <c r="J4622" s="97" t="n"/>
      <c r="K4622" s="37">
        <f>IFERROR(VLOOKUP(E4622,'أرصدة المخزن'!$A:$H,8,0),"")</f>
        <v/>
      </c>
    </row>
    <row r="4623" ht="18" customHeight="1" s="138">
      <c r="A4623" s="97" t="n">
        <v>4617</v>
      </c>
      <c r="B4623" s="98" t="n"/>
      <c r="C4623" s="113" t="n"/>
      <c r="D4623" s="113" t="n"/>
      <c r="E4623" s="114" t="n"/>
      <c r="F4623" s="28">
        <f>IFERROR(VLOOKUP(E4623,'أرصدة المخزن'!$A:$E,3,0),"")</f>
        <v/>
      </c>
      <c r="G4623" s="29">
        <f>IFERROR(VLOOKUP(E4623,'أرصدة المخزن'!$A:$H,4,FALSE),"")</f>
        <v/>
      </c>
      <c r="H4623" s="97" t="n"/>
      <c r="I4623" s="28" t="inlineStr">
        <is>
          <t>صرف</t>
        </is>
      </c>
      <c r="J4623" s="97" t="n"/>
      <c r="K4623" s="37">
        <f>IFERROR(VLOOKUP(E4623,'أرصدة المخزن'!$A:$H,8,0),"")</f>
        <v/>
      </c>
    </row>
    <row r="4624" ht="18" customHeight="1" s="138">
      <c r="A4624" s="97" t="n">
        <v>4618</v>
      </c>
      <c r="B4624" s="98" t="n"/>
      <c r="C4624" s="113" t="n"/>
      <c r="D4624" s="113" t="n"/>
      <c r="E4624" s="114" t="n"/>
      <c r="F4624" s="28">
        <f>IFERROR(VLOOKUP(E4624,'أرصدة المخزن'!$A:$E,3,0),"")</f>
        <v/>
      </c>
      <c r="G4624" s="29">
        <f>IFERROR(VLOOKUP(E4624,'أرصدة المخزن'!$A:$H,4,FALSE),"")</f>
        <v/>
      </c>
      <c r="H4624" s="97" t="n"/>
      <c r="I4624" s="28" t="inlineStr">
        <is>
          <t>صرف</t>
        </is>
      </c>
      <c r="J4624" s="97" t="n"/>
      <c r="K4624" s="37">
        <f>IFERROR(VLOOKUP(E4624,'أرصدة المخزن'!$A:$H,8,0),"")</f>
        <v/>
      </c>
    </row>
    <row r="4625" ht="18" customHeight="1" s="138">
      <c r="A4625" s="97" t="n">
        <v>4619</v>
      </c>
      <c r="B4625" s="98" t="n"/>
      <c r="C4625" s="113" t="n"/>
      <c r="D4625" s="113" t="n"/>
      <c r="E4625" s="114" t="n"/>
      <c r="F4625" s="28">
        <f>IFERROR(VLOOKUP(E4625,'أرصدة المخزن'!$A:$E,3,0),"")</f>
        <v/>
      </c>
      <c r="G4625" s="29">
        <f>IFERROR(VLOOKUP(E4625,'أرصدة المخزن'!$A:$H,4,FALSE),"")</f>
        <v/>
      </c>
      <c r="H4625" s="97" t="n"/>
      <c r="I4625" s="28" t="inlineStr">
        <is>
          <t>صرف</t>
        </is>
      </c>
      <c r="J4625" s="97" t="n"/>
      <c r="K4625" s="37">
        <f>IFERROR(VLOOKUP(E4625,'أرصدة المخزن'!$A:$H,8,0),"")</f>
        <v/>
      </c>
    </row>
    <row r="4626" ht="18" customHeight="1" s="138">
      <c r="A4626" s="97" t="n">
        <v>4620</v>
      </c>
      <c r="B4626" s="98" t="n"/>
      <c r="C4626" s="113" t="n"/>
      <c r="D4626" s="113" t="n"/>
      <c r="E4626" s="114" t="n"/>
      <c r="F4626" s="28">
        <f>IFERROR(VLOOKUP(E4626,'أرصدة المخزن'!$A:$E,3,0),"")</f>
        <v/>
      </c>
      <c r="G4626" s="29">
        <f>IFERROR(VLOOKUP(E4626,'أرصدة المخزن'!$A:$H,4,FALSE),"")</f>
        <v/>
      </c>
      <c r="H4626" s="97" t="n"/>
      <c r="I4626" s="28" t="inlineStr">
        <is>
          <t>صرف</t>
        </is>
      </c>
      <c r="J4626" s="97" t="n"/>
      <c r="K4626" s="37">
        <f>IFERROR(VLOOKUP(E4626,'أرصدة المخزن'!$A:$H,8,0),"")</f>
        <v/>
      </c>
    </row>
    <row r="4627" ht="18" customHeight="1" s="138">
      <c r="A4627" s="97" t="n">
        <v>4621</v>
      </c>
      <c r="B4627" s="98" t="n"/>
      <c r="C4627" s="113" t="n"/>
      <c r="D4627" s="113" t="n"/>
      <c r="E4627" s="114" t="n"/>
      <c r="F4627" s="28">
        <f>IFERROR(VLOOKUP(E4627,'أرصدة المخزن'!$A:$E,3,0),"")</f>
        <v/>
      </c>
      <c r="G4627" s="29">
        <f>IFERROR(VLOOKUP(E4627,'أرصدة المخزن'!$A:$H,4,FALSE),"")</f>
        <v/>
      </c>
      <c r="H4627" s="97" t="n"/>
      <c r="I4627" s="28" t="inlineStr">
        <is>
          <t>صرف</t>
        </is>
      </c>
      <c r="J4627" s="97" t="n"/>
      <c r="K4627" s="37">
        <f>IFERROR(VLOOKUP(E4627,'أرصدة المخزن'!$A:$H,8,0),"")</f>
        <v/>
      </c>
    </row>
    <row r="4628" ht="18" customHeight="1" s="138">
      <c r="A4628" s="97" t="n">
        <v>4622</v>
      </c>
      <c r="B4628" s="98" t="n"/>
      <c r="C4628" s="113" t="n"/>
      <c r="D4628" s="113" t="n"/>
      <c r="E4628" s="114" t="n"/>
      <c r="F4628" s="28">
        <f>IFERROR(VLOOKUP(E4628,'أرصدة المخزن'!$A:$E,3,0),"")</f>
        <v/>
      </c>
      <c r="G4628" s="29">
        <f>IFERROR(VLOOKUP(E4628,'أرصدة المخزن'!$A:$H,4,FALSE),"")</f>
        <v/>
      </c>
      <c r="H4628" s="97" t="n"/>
      <c r="I4628" s="28" t="inlineStr">
        <is>
          <t>صرف</t>
        </is>
      </c>
      <c r="J4628" s="97" t="n"/>
      <c r="K4628" s="37">
        <f>IFERROR(VLOOKUP(E4628,'أرصدة المخزن'!$A:$H,8,0),"")</f>
        <v/>
      </c>
    </row>
    <row r="4629" ht="18" customHeight="1" s="138">
      <c r="A4629" s="97" t="n">
        <v>4623</v>
      </c>
      <c r="B4629" s="98" t="n"/>
      <c r="C4629" s="113" t="n"/>
      <c r="D4629" s="113" t="n"/>
      <c r="E4629" s="114" t="n"/>
      <c r="F4629" s="28">
        <f>IFERROR(VLOOKUP(E4629,'أرصدة المخزن'!$A:$E,3,0),"")</f>
        <v/>
      </c>
      <c r="G4629" s="29">
        <f>IFERROR(VLOOKUP(E4629,'أرصدة المخزن'!$A:$H,4,FALSE),"")</f>
        <v/>
      </c>
      <c r="H4629" s="97" t="n"/>
      <c r="I4629" s="28" t="inlineStr">
        <is>
          <t>صرف</t>
        </is>
      </c>
      <c r="J4629" s="97" t="n"/>
      <c r="K4629" s="37">
        <f>IFERROR(VLOOKUP(E4629,'أرصدة المخزن'!$A:$H,8,0),"")</f>
        <v/>
      </c>
    </row>
    <row r="4630" ht="18" customHeight="1" s="138">
      <c r="A4630" s="97" t="n">
        <v>4624</v>
      </c>
      <c r="B4630" s="98" t="n"/>
      <c r="C4630" s="113" t="n"/>
      <c r="D4630" s="113" t="n"/>
      <c r="E4630" s="114" t="n"/>
      <c r="F4630" s="28">
        <f>IFERROR(VLOOKUP(E4630,'أرصدة المخزن'!$A:$E,3,0),"")</f>
        <v/>
      </c>
      <c r="G4630" s="29">
        <f>IFERROR(VLOOKUP(E4630,'أرصدة المخزن'!$A:$H,4,FALSE),"")</f>
        <v/>
      </c>
      <c r="H4630" s="97" t="n"/>
      <c r="I4630" s="28" t="inlineStr">
        <is>
          <t>صرف</t>
        </is>
      </c>
      <c r="J4630" s="97" t="n"/>
      <c r="K4630" s="37">
        <f>IFERROR(VLOOKUP(E4630,'أرصدة المخزن'!$A:$H,8,0),"")</f>
        <v/>
      </c>
    </row>
    <row r="4631" ht="18" customHeight="1" s="138">
      <c r="A4631" s="97" t="n">
        <v>4625</v>
      </c>
      <c r="B4631" s="98" t="n"/>
      <c r="C4631" s="113" t="n"/>
      <c r="D4631" s="113" t="n"/>
      <c r="E4631" s="114" t="n"/>
      <c r="F4631" s="28">
        <f>IFERROR(VLOOKUP(E4631,'أرصدة المخزن'!$A:$E,3,0),"")</f>
        <v/>
      </c>
      <c r="G4631" s="29">
        <f>IFERROR(VLOOKUP(E4631,'أرصدة المخزن'!$A:$H,4,FALSE),"")</f>
        <v/>
      </c>
      <c r="H4631" s="97" t="n"/>
      <c r="I4631" s="28" t="inlineStr">
        <is>
          <t>صرف</t>
        </is>
      </c>
      <c r="J4631" s="97" t="n"/>
      <c r="K4631" s="37">
        <f>IFERROR(VLOOKUP(E4631,'أرصدة المخزن'!$A:$H,8,0),"")</f>
        <v/>
      </c>
    </row>
    <row r="4632" ht="18" customHeight="1" s="138">
      <c r="A4632" s="97" t="n">
        <v>4626</v>
      </c>
      <c r="B4632" s="98" t="n"/>
      <c r="C4632" s="113" t="n"/>
      <c r="D4632" s="113" t="n"/>
      <c r="E4632" s="114" t="n"/>
      <c r="F4632" s="28">
        <f>IFERROR(VLOOKUP(E4632,'أرصدة المخزن'!$A:$E,3,0),"")</f>
        <v/>
      </c>
      <c r="G4632" s="29">
        <f>IFERROR(VLOOKUP(E4632,'أرصدة المخزن'!$A:$H,4,FALSE),"")</f>
        <v/>
      </c>
      <c r="H4632" s="97" t="n"/>
      <c r="I4632" s="28" t="inlineStr">
        <is>
          <t>صرف</t>
        </is>
      </c>
      <c r="J4632" s="97" t="n"/>
      <c r="K4632" s="37">
        <f>IFERROR(VLOOKUP(E4632,'أرصدة المخزن'!$A:$H,8,0),"")</f>
        <v/>
      </c>
    </row>
    <row r="4633" ht="18" customHeight="1" s="138">
      <c r="A4633" s="97" t="n">
        <v>4627</v>
      </c>
      <c r="B4633" s="98" t="n"/>
      <c r="C4633" s="113" t="n"/>
      <c r="D4633" s="113" t="n"/>
      <c r="E4633" s="114" t="n"/>
      <c r="F4633" s="28">
        <f>IFERROR(VLOOKUP(E4633,'أرصدة المخزن'!$A:$E,3,0),"")</f>
        <v/>
      </c>
      <c r="G4633" s="29">
        <f>IFERROR(VLOOKUP(E4633,'أرصدة المخزن'!$A:$H,4,FALSE),"")</f>
        <v/>
      </c>
      <c r="H4633" s="97" t="n"/>
      <c r="I4633" s="28" t="inlineStr">
        <is>
          <t>صرف</t>
        </is>
      </c>
      <c r="J4633" s="97" t="n"/>
      <c r="K4633" s="37">
        <f>IFERROR(VLOOKUP(E4633,'أرصدة المخزن'!$A:$H,8,0),"")</f>
        <v/>
      </c>
    </row>
    <row r="4634" ht="18" customHeight="1" s="138">
      <c r="A4634" s="97" t="n">
        <v>4628</v>
      </c>
      <c r="B4634" s="98" t="n"/>
      <c r="C4634" s="113" t="n"/>
      <c r="D4634" s="113" t="n"/>
      <c r="E4634" s="114" t="n"/>
      <c r="F4634" s="28">
        <f>IFERROR(VLOOKUP(E4634,'أرصدة المخزن'!$A:$E,3,0),"")</f>
        <v/>
      </c>
      <c r="G4634" s="29">
        <f>IFERROR(VLOOKUP(E4634,'أرصدة المخزن'!$A:$H,4,FALSE),"")</f>
        <v/>
      </c>
      <c r="H4634" s="97" t="n"/>
      <c r="I4634" s="28" t="inlineStr">
        <is>
          <t>صرف</t>
        </is>
      </c>
      <c r="J4634" s="97" t="n"/>
      <c r="K4634" s="37">
        <f>IFERROR(VLOOKUP(E4634,'أرصدة المخزن'!$A:$H,8,0),"")</f>
        <v/>
      </c>
    </row>
    <row r="4635" ht="18" customHeight="1" s="138">
      <c r="A4635" s="97" t="n">
        <v>4629</v>
      </c>
      <c r="B4635" s="98" t="n"/>
      <c r="C4635" s="113" t="n"/>
      <c r="D4635" s="113" t="n"/>
      <c r="E4635" s="114" t="n"/>
      <c r="F4635" s="28">
        <f>IFERROR(VLOOKUP(E4635,'أرصدة المخزن'!$A:$E,3,0),"")</f>
        <v/>
      </c>
      <c r="G4635" s="29">
        <f>IFERROR(VLOOKUP(E4635,'أرصدة المخزن'!$A:$H,4,FALSE),"")</f>
        <v/>
      </c>
      <c r="H4635" s="97" t="n"/>
      <c r="I4635" s="28" t="inlineStr">
        <is>
          <t>صرف</t>
        </is>
      </c>
      <c r="J4635" s="97" t="n"/>
      <c r="K4635" s="37">
        <f>IFERROR(VLOOKUP(E4635,'أرصدة المخزن'!$A:$H,8,0),"")</f>
        <v/>
      </c>
    </row>
    <row r="4636" ht="18" customHeight="1" s="138">
      <c r="A4636" s="97" t="n">
        <v>4630</v>
      </c>
      <c r="B4636" s="98" t="n"/>
      <c r="C4636" s="113" t="n"/>
      <c r="D4636" s="113" t="n"/>
      <c r="E4636" s="114" t="n"/>
      <c r="F4636" s="28">
        <f>IFERROR(VLOOKUP(E4636,'أرصدة المخزن'!$A:$E,3,0),"")</f>
        <v/>
      </c>
      <c r="G4636" s="29">
        <f>IFERROR(VLOOKUP(E4636,'أرصدة المخزن'!$A:$H,4,FALSE),"")</f>
        <v/>
      </c>
      <c r="H4636" s="97" t="n"/>
      <c r="I4636" s="28" t="inlineStr">
        <is>
          <t>صرف</t>
        </is>
      </c>
      <c r="J4636" s="97" t="n"/>
      <c r="K4636" s="37">
        <f>IFERROR(VLOOKUP(E4636,'أرصدة المخزن'!$A:$H,8,0),"")</f>
        <v/>
      </c>
    </row>
    <row r="4637" ht="18" customHeight="1" s="138">
      <c r="A4637" s="97" t="n">
        <v>4631</v>
      </c>
      <c r="B4637" s="98" t="n"/>
      <c r="C4637" s="113" t="n"/>
      <c r="D4637" s="113" t="n"/>
      <c r="E4637" s="114" t="n"/>
      <c r="F4637" s="28">
        <f>IFERROR(VLOOKUP(E4637,'أرصدة المخزن'!$A:$E,3,0),"")</f>
        <v/>
      </c>
      <c r="G4637" s="29">
        <f>IFERROR(VLOOKUP(E4637,'أرصدة المخزن'!$A:$H,4,FALSE),"")</f>
        <v/>
      </c>
      <c r="H4637" s="97" t="n"/>
      <c r="I4637" s="28" t="inlineStr">
        <is>
          <t>صرف</t>
        </is>
      </c>
      <c r="J4637" s="97" t="n"/>
      <c r="K4637" s="37">
        <f>IFERROR(VLOOKUP(E4637,'أرصدة المخزن'!$A:$H,8,0),"")</f>
        <v/>
      </c>
    </row>
    <row r="4638" ht="18" customHeight="1" s="138">
      <c r="A4638" s="97" t="n">
        <v>4632</v>
      </c>
      <c r="B4638" s="98" t="n"/>
      <c r="C4638" s="113" t="n"/>
      <c r="D4638" s="113" t="n"/>
      <c r="E4638" s="114" t="n"/>
      <c r="F4638" s="28">
        <f>IFERROR(VLOOKUP(E4638,'أرصدة المخزن'!$A:$E,3,0),"")</f>
        <v/>
      </c>
      <c r="G4638" s="29">
        <f>IFERROR(VLOOKUP(E4638,'أرصدة المخزن'!$A:$H,4,FALSE),"")</f>
        <v/>
      </c>
      <c r="H4638" s="97" t="n"/>
      <c r="I4638" s="28" t="inlineStr">
        <is>
          <t>صرف</t>
        </is>
      </c>
      <c r="J4638" s="97" t="n"/>
      <c r="K4638" s="37">
        <f>IFERROR(VLOOKUP(E4638,'أرصدة المخزن'!$A:$H,8,0),"")</f>
        <v/>
      </c>
    </row>
    <row r="4639" ht="18" customHeight="1" s="138">
      <c r="A4639" s="97" t="n">
        <v>4633</v>
      </c>
      <c r="B4639" s="98" t="n"/>
      <c r="C4639" s="113" t="n"/>
      <c r="D4639" s="113" t="n"/>
      <c r="E4639" s="114" t="n"/>
      <c r="F4639" s="28">
        <f>IFERROR(VLOOKUP(E4639,'أرصدة المخزن'!$A:$E,3,0),"")</f>
        <v/>
      </c>
      <c r="G4639" s="29">
        <f>IFERROR(VLOOKUP(E4639,'أرصدة المخزن'!$A:$H,4,FALSE),"")</f>
        <v/>
      </c>
      <c r="H4639" s="97" t="n"/>
      <c r="I4639" s="28" t="inlineStr">
        <is>
          <t>صرف</t>
        </is>
      </c>
      <c r="J4639" s="97" t="n"/>
      <c r="K4639" s="37">
        <f>IFERROR(VLOOKUP(E4639,'أرصدة المخزن'!$A:$H,8,0),"")</f>
        <v/>
      </c>
    </row>
    <row r="4640" ht="18" customHeight="1" s="138">
      <c r="A4640" s="97" t="n">
        <v>4634</v>
      </c>
      <c r="B4640" s="98" t="n"/>
      <c r="C4640" s="113" t="n"/>
      <c r="D4640" s="113" t="n"/>
      <c r="E4640" s="114" t="n"/>
      <c r="F4640" s="28">
        <f>IFERROR(VLOOKUP(E4640,'أرصدة المخزن'!$A:$E,3,0),"")</f>
        <v/>
      </c>
      <c r="G4640" s="29">
        <f>IFERROR(VLOOKUP(E4640,'أرصدة المخزن'!$A:$H,4,FALSE),"")</f>
        <v/>
      </c>
      <c r="H4640" s="97" t="n"/>
      <c r="I4640" s="28" t="inlineStr">
        <is>
          <t>صرف</t>
        </is>
      </c>
      <c r="J4640" s="97" t="n"/>
      <c r="K4640" s="37">
        <f>IFERROR(VLOOKUP(E4640,'أرصدة المخزن'!$A:$H,8,0),"")</f>
        <v/>
      </c>
    </row>
    <row r="4641" ht="18" customHeight="1" s="138">
      <c r="A4641" s="97" t="n">
        <v>4635</v>
      </c>
      <c r="B4641" s="98" t="n"/>
      <c r="C4641" s="113" t="n"/>
      <c r="D4641" s="113" t="n"/>
      <c r="E4641" s="114" t="n"/>
      <c r="F4641" s="28">
        <f>IFERROR(VLOOKUP(E4641,'أرصدة المخزن'!$A:$E,3,0),"")</f>
        <v/>
      </c>
      <c r="G4641" s="29">
        <f>IFERROR(VLOOKUP(E4641,'أرصدة المخزن'!$A:$H,4,FALSE),"")</f>
        <v/>
      </c>
      <c r="H4641" s="97" t="n"/>
      <c r="I4641" s="28" t="inlineStr">
        <is>
          <t>صرف</t>
        </is>
      </c>
      <c r="J4641" s="97" t="n"/>
      <c r="K4641" s="37">
        <f>IFERROR(VLOOKUP(E4641,'أرصدة المخزن'!$A:$H,8,0),"")</f>
        <v/>
      </c>
    </row>
    <row r="4642" ht="18" customHeight="1" s="138">
      <c r="A4642" s="97" t="n">
        <v>4636</v>
      </c>
      <c r="B4642" s="98" t="n"/>
      <c r="C4642" s="113" t="n"/>
      <c r="D4642" s="113" t="n"/>
      <c r="E4642" s="114" t="n"/>
      <c r="F4642" s="28">
        <f>IFERROR(VLOOKUP(E4642,'أرصدة المخزن'!$A:$E,3,0),"")</f>
        <v/>
      </c>
      <c r="G4642" s="29">
        <f>IFERROR(VLOOKUP(E4642,'أرصدة المخزن'!$A:$H,4,FALSE),"")</f>
        <v/>
      </c>
      <c r="H4642" s="97" t="n"/>
      <c r="I4642" s="28" t="inlineStr">
        <is>
          <t>صرف</t>
        </is>
      </c>
      <c r="J4642" s="97" t="n"/>
      <c r="K4642" s="37">
        <f>IFERROR(VLOOKUP(E4642,'أرصدة المخزن'!$A:$H,8,0),"")</f>
        <v/>
      </c>
    </row>
    <row r="4643" ht="18" customHeight="1" s="138">
      <c r="A4643" s="97" t="n">
        <v>4637</v>
      </c>
      <c r="B4643" s="98" t="n"/>
      <c r="C4643" s="113" t="n"/>
      <c r="D4643" s="113" t="n"/>
      <c r="E4643" s="114" t="n"/>
      <c r="F4643" s="28">
        <f>IFERROR(VLOOKUP(E4643,'أرصدة المخزن'!$A:$E,3,0),"")</f>
        <v/>
      </c>
      <c r="G4643" s="29">
        <f>IFERROR(VLOOKUP(E4643,'أرصدة المخزن'!$A:$H,4,FALSE),"")</f>
        <v/>
      </c>
      <c r="H4643" s="97" t="n"/>
      <c r="I4643" s="28" t="inlineStr">
        <is>
          <t>صرف</t>
        </is>
      </c>
      <c r="J4643" s="97" t="n"/>
      <c r="K4643" s="37">
        <f>IFERROR(VLOOKUP(E4643,'أرصدة المخزن'!$A:$H,8,0),"")</f>
        <v/>
      </c>
    </row>
    <row r="4644" ht="18" customHeight="1" s="138">
      <c r="A4644" s="97" t="n">
        <v>4638</v>
      </c>
      <c r="B4644" s="98" t="n"/>
      <c r="C4644" s="113" t="n"/>
      <c r="D4644" s="113" t="n"/>
      <c r="E4644" s="114" t="n"/>
      <c r="F4644" s="28">
        <f>IFERROR(VLOOKUP(E4644,'أرصدة المخزن'!$A:$E,3,0),"")</f>
        <v/>
      </c>
      <c r="G4644" s="29">
        <f>IFERROR(VLOOKUP(E4644,'أرصدة المخزن'!$A:$H,4,FALSE),"")</f>
        <v/>
      </c>
      <c r="H4644" s="97" t="n"/>
      <c r="I4644" s="28" t="inlineStr">
        <is>
          <t>صرف</t>
        </is>
      </c>
      <c r="J4644" s="97" t="n"/>
      <c r="K4644" s="37">
        <f>IFERROR(VLOOKUP(E4644,'أرصدة المخزن'!$A:$H,8,0),"")</f>
        <v/>
      </c>
    </row>
    <row r="4645" ht="18" customHeight="1" s="138">
      <c r="A4645" s="97" t="n">
        <v>4639</v>
      </c>
      <c r="B4645" s="98" t="n"/>
      <c r="C4645" s="113" t="n"/>
      <c r="D4645" s="113" t="n"/>
      <c r="E4645" s="114" t="n"/>
      <c r="F4645" s="28">
        <f>IFERROR(VLOOKUP(E4645,'أرصدة المخزن'!$A:$E,3,0),"")</f>
        <v/>
      </c>
      <c r="G4645" s="29">
        <f>IFERROR(VLOOKUP(E4645,'أرصدة المخزن'!$A:$H,4,FALSE),"")</f>
        <v/>
      </c>
      <c r="H4645" s="97" t="n"/>
      <c r="I4645" s="28" t="inlineStr">
        <is>
          <t>صرف</t>
        </is>
      </c>
      <c r="J4645" s="97" t="n"/>
      <c r="K4645" s="37">
        <f>IFERROR(VLOOKUP(E4645,'أرصدة المخزن'!$A:$H,8,0),"")</f>
        <v/>
      </c>
    </row>
    <row r="4646" ht="18" customHeight="1" s="138">
      <c r="A4646" s="97" t="n">
        <v>4640</v>
      </c>
      <c r="B4646" s="98" t="n"/>
      <c r="C4646" s="113" t="n"/>
      <c r="D4646" s="113" t="n"/>
      <c r="E4646" s="114" t="n"/>
      <c r="F4646" s="28">
        <f>IFERROR(VLOOKUP(E4646,'أرصدة المخزن'!$A:$E,3,0),"")</f>
        <v/>
      </c>
      <c r="G4646" s="29">
        <f>IFERROR(VLOOKUP(E4646,'أرصدة المخزن'!$A:$H,4,FALSE),"")</f>
        <v/>
      </c>
      <c r="H4646" s="97" t="n"/>
      <c r="I4646" s="28" t="inlineStr">
        <is>
          <t>صرف</t>
        </is>
      </c>
      <c r="J4646" s="97" t="n"/>
      <c r="K4646" s="37">
        <f>IFERROR(VLOOKUP(E4646,'أرصدة المخزن'!$A:$H,8,0),"")</f>
        <v/>
      </c>
    </row>
    <row r="4647" ht="18" customHeight="1" s="138">
      <c r="A4647" s="97" t="n">
        <v>4641</v>
      </c>
      <c r="B4647" s="98" t="n"/>
      <c r="C4647" s="113" t="n"/>
      <c r="D4647" s="113" t="n"/>
      <c r="E4647" s="114" t="n"/>
      <c r="F4647" s="28">
        <f>IFERROR(VLOOKUP(E4647,'أرصدة المخزن'!$A:$E,3,0),"")</f>
        <v/>
      </c>
      <c r="G4647" s="29">
        <f>IFERROR(VLOOKUP(E4647,'أرصدة المخزن'!$A:$H,4,FALSE),"")</f>
        <v/>
      </c>
      <c r="H4647" s="97" t="n"/>
      <c r="I4647" s="28" t="inlineStr">
        <is>
          <t>صرف</t>
        </is>
      </c>
      <c r="J4647" s="97" t="n"/>
      <c r="K4647" s="37">
        <f>IFERROR(VLOOKUP(E4647,'أرصدة المخزن'!$A:$H,8,0),"")</f>
        <v/>
      </c>
    </row>
    <row r="4648" ht="18" customHeight="1" s="138">
      <c r="A4648" s="97" t="n">
        <v>4642</v>
      </c>
      <c r="B4648" s="98" t="n"/>
      <c r="C4648" s="113" t="n"/>
      <c r="D4648" s="113" t="n"/>
      <c r="E4648" s="114" t="n"/>
      <c r="F4648" s="28">
        <f>IFERROR(VLOOKUP(E4648,'أرصدة المخزن'!$A:$E,3,0),"")</f>
        <v/>
      </c>
      <c r="G4648" s="29">
        <f>IFERROR(VLOOKUP(E4648,'أرصدة المخزن'!$A:$H,4,FALSE),"")</f>
        <v/>
      </c>
      <c r="H4648" s="97" t="n"/>
      <c r="I4648" s="28" t="inlineStr">
        <is>
          <t>صرف</t>
        </is>
      </c>
      <c r="J4648" s="97" t="n"/>
      <c r="K4648" s="37">
        <f>IFERROR(VLOOKUP(E4648,'أرصدة المخزن'!$A:$H,8,0),"")</f>
        <v/>
      </c>
    </row>
    <row r="4649" ht="18" customHeight="1" s="138">
      <c r="A4649" s="97" t="n">
        <v>4643</v>
      </c>
      <c r="B4649" s="98" t="n"/>
      <c r="C4649" s="113" t="n"/>
      <c r="D4649" s="113" t="n"/>
      <c r="E4649" s="114" t="n"/>
      <c r="F4649" s="28">
        <f>IFERROR(VLOOKUP(E4649,'أرصدة المخزن'!$A:$E,3,0),"")</f>
        <v/>
      </c>
      <c r="G4649" s="29">
        <f>IFERROR(VLOOKUP(E4649,'أرصدة المخزن'!$A:$H,4,FALSE),"")</f>
        <v/>
      </c>
      <c r="H4649" s="97" t="n"/>
      <c r="I4649" s="28" t="inlineStr">
        <is>
          <t>صرف</t>
        </is>
      </c>
      <c r="J4649" s="97" t="n"/>
      <c r="K4649" s="37">
        <f>IFERROR(VLOOKUP(E4649,'أرصدة المخزن'!$A:$H,8,0),"")</f>
        <v/>
      </c>
    </row>
    <row r="4650" ht="18" customHeight="1" s="138">
      <c r="A4650" s="97" t="n">
        <v>4644</v>
      </c>
      <c r="B4650" s="98" t="n"/>
      <c r="C4650" s="113" t="n"/>
      <c r="D4650" s="113" t="n"/>
      <c r="E4650" s="114" t="n"/>
      <c r="F4650" s="28">
        <f>IFERROR(VLOOKUP(E4650,'أرصدة المخزن'!$A:$E,3,0),"")</f>
        <v/>
      </c>
      <c r="G4650" s="29">
        <f>IFERROR(VLOOKUP(E4650,'أرصدة المخزن'!$A:$H,4,FALSE),"")</f>
        <v/>
      </c>
      <c r="H4650" s="97" t="n"/>
      <c r="I4650" s="28" t="inlineStr">
        <is>
          <t>صرف</t>
        </is>
      </c>
      <c r="J4650" s="97" t="n"/>
      <c r="K4650" s="37">
        <f>IFERROR(VLOOKUP(E4650,'أرصدة المخزن'!$A:$H,8,0),"")</f>
        <v/>
      </c>
    </row>
    <row r="4651" ht="18" customHeight="1" s="138">
      <c r="A4651" s="97" t="n">
        <v>4645</v>
      </c>
      <c r="B4651" s="98" t="n"/>
      <c r="C4651" s="113" t="n"/>
      <c r="D4651" s="113" t="n"/>
      <c r="E4651" s="114" t="n"/>
      <c r="F4651" s="28">
        <f>IFERROR(VLOOKUP(E4651,'أرصدة المخزن'!$A:$E,3,0),"")</f>
        <v/>
      </c>
      <c r="G4651" s="29">
        <f>IFERROR(VLOOKUP(E4651,'أرصدة المخزن'!$A:$H,4,FALSE),"")</f>
        <v/>
      </c>
      <c r="H4651" s="97" t="n"/>
      <c r="I4651" s="28" t="inlineStr">
        <is>
          <t>صرف</t>
        </is>
      </c>
      <c r="J4651" s="97" t="n"/>
      <c r="K4651" s="37">
        <f>IFERROR(VLOOKUP(E4651,'أرصدة المخزن'!$A:$H,8,0),"")</f>
        <v/>
      </c>
    </row>
    <row r="4652" ht="18" customHeight="1" s="138">
      <c r="A4652" s="97" t="n">
        <v>4646</v>
      </c>
      <c r="B4652" s="98" t="n"/>
      <c r="C4652" s="113" t="n"/>
      <c r="D4652" s="113" t="n"/>
      <c r="E4652" s="114" t="n"/>
      <c r="F4652" s="28">
        <f>IFERROR(VLOOKUP(E4652,'أرصدة المخزن'!$A:$E,3,0),"")</f>
        <v/>
      </c>
      <c r="G4652" s="29">
        <f>IFERROR(VLOOKUP(E4652,'أرصدة المخزن'!$A:$H,4,FALSE),"")</f>
        <v/>
      </c>
      <c r="H4652" s="97" t="n"/>
      <c r="I4652" s="28" t="inlineStr">
        <is>
          <t>صرف</t>
        </is>
      </c>
      <c r="J4652" s="97" t="n"/>
      <c r="K4652" s="37">
        <f>IFERROR(VLOOKUP(E4652,'أرصدة المخزن'!$A:$H,8,0),"")</f>
        <v/>
      </c>
    </row>
    <row r="4653" ht="18" customHeight="1" s="138">
      <c r="A4653" s="97" t="n">
        <v>4647</v>
      </c>
      <c r="B4653" s="98" t="n"/>
      <c r="C4653" s="113" t="n"/>
      <c r="D4653" s="113" t="n"/>
      <c r="E4653" s="114" t="n"/>
      <c r="F4653" s="28">
        <f>IFERROR(VLOOKUP(E4653,'أرصدة المخزن'!$A:$E,3,0),"")</f>
        <v/>
      </c>
      <c r="G4653" s="29">
        <f>IFERROR(VLOOKUP(E4653,'أرصدة المخزن'!$A:$H,4,FALSE),"")</f>
        <v/>
      </c>
      <c r="H4653" s="97" t="n"/>
      <c r="I4653" s="28" t="inlineStr">
        <is>
          <t>صرف</t>
        </is>
      </c>
      <c r="J4653" s="97" t="n"/>
      <c r="K4653" s="37">
        <f>IFERROR(VLOOKUP(E4653,'أرصدة المخزن'!$A:$H,8,0),"")</f>
        <v/>
      </c>
    </row>
    <row r="4654" ht="18" customHeight="1" s="138">
      <c r="A4654" s="97" t="n">
        <v>4648</v>
      </c>
      <c r="B4654" s="98" t="n"/>
      <c r="C4654" s="113" t="n"/>
      <c r="D4654" s="113" t="n"/>
      <c r="E4654" s="114" t="n"/>
      <c r="F4654" s="28">
        <f>IFERROR(VLOOKUP(E4654,'أرصدة المخزن'!$A:$E,3,0),"")</f>
        <v/>
      </c>
      <c r="G4654" s="29">
        <f>IFERROR(VLOOKUP(E4654,'أرصدة المخزن'!$A:$H,4,FALSE),"")</f>
        <v/>
      </c>
      <c r="H4654" s="97" t="n"/>
      <c r="I4654" s="28" t="inlineStr">
        <is>
          <t>صرف</t>
        </is>
      </c>
      <c r="J4654" s="97" t="n"/>
      <c r="K4654" s="37">
        <f>IFERROR(VLOOKUP(E4654,'أرصدة المخزن'!$A:$H,8,0),"")</f>
        <v/>
      </c>
    </row>
    <row r="4655" ht="18" customHeight="1" s="138">
      <c r="A4655" s="97" t="n">
        <v>4649</v>
      </c>
      <c r="B4655" s="98" t="n"/>
      <c r="C4655" s="113" t="n"/>
      <c r="D4655" s="113" t="n"/>
      <c r="E4655" s="114" t="n"/>
      <c r="F4655" s="28">
        <f>IFERROR(VLOOKUP(E4655,'أرصدة المخزن'!$A:$E,3,0),"")</f>
        <v/>
      </c>
      <c r="G4655" s="29">
        <f>IFERROR(VLOOKUP(E4655,'أرصدة المخزن'!$A:$H,4,FALSE),"")</f>
        <v/>
      </c>
      <c r="H4655" s="97" t="n"/>
      <c r="I4655" s="28" t="inlineStr">
        <is>
          <t>صرف</t>
        </is>
      </c>
      <c r="J4655" s="97" t="n"/>
      <c r="K4655" s="37">
        <f>IFERROR(VLOOKUP(E4655,'أرصدة المخزن'!$A:$H,8,0),"")</f>
        <v/>
      </c>
    </row>
    <row r="4656" ht="18" customHeight="1" s="138">
      <c r="A4656" s="97" t="n">
        <v>4650</v>
      </c>
      <c r="B4656" s="98" t="n"/>
      <c r="C4656" s="113" t="n"/>
      <c r="D4656" s="113" t="n"/>
      <c r="E4656" s="114" t="n"/>
      <c r="F4656" s="28">
        <f>IFERROR(VLOOKUP(E4656,'أرصدة المخزن'!$A:$E,3,0),"")</f>
        <v/>
      </c>
      <c r="G4656" s="29">
        <f>IFERROR(VLOOKUP(E4656,'أرصدة المخزن'!$A:$H,4,FALSE),"")</f>
        <v/>
      </c>
      <c r="H4656" s="97" t="n"/>
      <c r="I4656" s="28" t="inlineStr">
        <is>
          <t>صرف</t>
        </is>
      </c>
      <c r="J4656" s="97" t="n"/>
      <c r="K4656" s="37">
        <f>IFERROR(VLOOKUP(E4656,'أرصدة المخزن'!$A:$H,8,0),"")</f>
        <v/>
      </c>
    </row>
    <row r="4657" ht="18" customHeight="1" s="138">
      <c r="A4657" s="97" t="n">
        <v>4651</v>
      </c>
      <c r="B4657" s="98" t="n"/>
      <c r="C4657" s="113" t="n"/>
      <c r="D4657" s="113" t="n"/>
      <c r="E4657" s="114" t="n"/>
      <c r="F4657" s="28">
        <f>IFERROR(VLOOKUP(E4657,'أرصدة المخزن'!$A:$E,3,0),"")</f>
        <v/>
      </c>
      <c r="G4657" s="29">
        <f>IFERROR(VLOOKUP(E4657,'أرصدة المخزن'!$A:$H,4,FALSE),"")</f>
        <v/>
      </c>
      <c r="H4657" s="97" t="n"/>
      <c r="I4657" s="28" t="inlineStr">
        <is>
          <t>صرف</t>
        </is>
      </c>
      <c r="J4657" s="97" t="n"/>
      <c r="K4657" s="37">
        <f>IFERROR(VLOOKUP(E4657,'أرصدة المخزن'!$A:$H,8,0),"")</f>
        <v/>
      </c>
    </row>
    <row r="4658" ht="18" customHeight="1" s="138">
      <c r="A4658" s="97" t="n">
        <v>4652</v>
      </c>
      <c r="B4658" s="98" t="n"/>
      <c r="C4658" s="113" t="n"/>
      <c r="D4658" s="113" t="n"/>
      <c r="E4658" s="114" t="n"/>
      <c r="F4658" s="28">
        <f>IFERROR(VLOOKUP(E4658,'أرصدة المخزن'!$A:$E,3,0),"")</f>
        <v/>
      </c>
      <c r="G4658" s="29">
        <f>IFERROR(VLOOKUP(E4658,'أرصدة المخزن'!$A:$H,4,FALSE),"")</f>
        <v/>
      </c>
      <c r="H4658" s="97" t="n"/>
      <c r="I4658" s="28" t="inlineStr">
        <is>
          <t>صرف</t>
        </is>
      </c>
      <c r="J4658" s="97" t="n"/>
      <c r="K4658" s="37">
        <f>IFERROR(VLOOKUP(E4658,'أرصدة المخزن'!$A:$H,8,0),"")</f>
        <v/>
      </c>
    </row>
    <row r="4659" ht="18" customHeight="1" s="138">
      <c r="A4659" s="97" t="n">
        <v>4653</v>
      </c>
      <c r="B4659" s="98" t="n"/>
      <c r="C4659" s="113" t="n"/>
      <c r="D4659" s="113" t="n"/>
      <c r="E4659" s="114" t="n"/>
      <c r="F4659" s="28">
        <f>IFERROR(VLOOKUP(E4659,'أرصدة المخزن'!$A:$E,3,0),"")</f>
        <v/>
      </c>
      <c r="G4659" s="29">
        <f>IFERROR(VLOOKUP(E4659,'أرصدة المخزن'!$A:$H,4,FALSE),"")</f>
        <v/>
      </c>
      <c r="H4659" s="97" t="n"/>
      <c r="I4659" s="28" t="inlineStr">
        <is>
          <t>صرف</t>
        </is>
      </c>
      <c r="J4659" s="97" t="n"/>
      <c r="K4659" s="37">
        <f>IFERROR(VLOOKUP(E4659,'أرصدة المخزن'!$A:$H,8,0),"")</f>
        <v/>
      </c>
    </row>
    <row r="4660" ht="18" customHeight="1" s="138">
      <c r="A4660" s="97" t="n">
        <v>4654</v>
      </c>
      <c r="B4660" s="98" t="n"/>
      <c r="C4660" s="113" t="n"/>
      <c r="D4660" s="113" t="n"/>
      <c r="E4660" s="114" t="n"/>
      <c r="F4660" s="28">
        <f>IFERROR(VLOOKUP(E4660,'أرصدة المخزن'!$A:$E,3,0),"")</f>
        <v/>
      </c>
      <c r="G4660" s="29">
        <f>IFERROR(VLOOKUP(E4660,'أرصدة المخزن'!$A:$H,4,FALSE),"")</f>
        <v/>
      </c>
      <c r="H4660" s="97" t="n"/>
      <c r="I4660" s="28" t="inlineStr">
        <is>
          <t>صرف</t>
        </is>
      </c>
      <c r="J4660" s="97" t="n"/>
      <c r="K4660" s="37">
        <f>IFERROR(VLOOKUP(E4660,'أرصدة المخزن'!$A:$H,8,0),"")</f>
        <v/>
      </c>
    </row>
    <row r="4661" ht="18" customHeight="1" s="138">
      <c r="A4661" s="97" t="n">
        <v>4655</v>
      </c>
      <c r="B4661" s="98" t="n"/>
      <c r="C4661" s="113" t="n"/>
      <c r="D4661" s="113" t="n"/>
      <c r="E4661" s="114" t="n"/>
      <c r="F4661" s="28">
        <f>IFERROR(VLOOKUP(E4661,'أرصدة المخزن'!$A:$E,3,0),"")</f>
        <v/>
      </c>
      <c r="G4661" s="29">
        <f>IFERROR(VLOOKUP(E4661,'أرصدة المخزن'!$A:$H,4,FALSE),"")</f>
        <v/>
      </c>
      <c r="H4661" s="97" t="n"/>
      <c r="I4661" s="28" t="inlineStr">
        <is>
          <t>صرف</t>
        </is>
      </c>
      <c r="J4661" s="97" t="n"/>
      <c r="K4661" s="37">
        <f>IFERROR(VLOOKUP(E4661,'أرصدة المخزن'!$A:$H,8,0),"")</f>
        <v/>
      </c>
    </row>
    <row r="4662" ht="18" customHeight="1" s="138">
      <c r="A4662" s="97" t="n">
        <v>4656</v>
      </c>
      <c r="B4662" s="98" t="n"/>
      <c r="C4662" s="113" t="n"/>
      <c r="D4662" s="113" t="n"/>
      <c r="E4662" s="114" t="n"/>
      <c r="F4662" s="28">
        <f>IFERROR(VLOOKUP(E4662,'أرصدة المخزن'!$A:$E,3,0),"")</f>
        <v/>
      </c>
      <c r="G4662" s="29">
        <f>IFERROR(VLOOKUP(E4662,'أرصدة المخزن'!$A:$H,4,FALSE),"")</f>
        <v/>
      </c>
      <c r="H4662" s="97" t="n"/>
      <c r="I4662" s="28" t="inlineStr">
        <is>
          <t>صرف</t>
        </is>
      </c>
      <c r="J4662" s="97" t="n"/>
      <c r="K4662" s="37">
        <f>IFERROR(VLOOKUP(E4662,'أرصدة المخزن'!$A:$H,8,0),"")</f>
        <v/>
      </c>
    </row>
    <row r="4663" ht="18" customHeight="1" s="138">
      <c r="A4663" s="97" t="n">
        <v>4657</v>
      </c>
      <c r="B4663" s="98" t="n"/>
      <c r="C4663" s="113" t="n"/>
      <c r="D4663" s="113" t="n"/>
      <c r="E4663" s="114" t="n"/>
      <c r="F4663" s="28">
        <f>IFERROR(VLOOKUP(E4663,'أرصدة المخزن'!$A:$E,3,0),"")</f>
        <v/>
      </c>
      <c r="G4663" s="29">
        <f>IFERROR(VLOOKUP(E4663,'أرصدة المخزن'!$A:$H,4,FALSE),"")</f>
        <v/>
      </c>
      <c r="H4663" s="97" t="n"/>
      <c r="I4663" s="28" t="inlineStr">
        <is>
          <t>صرف</t>
        </is>
      </c>
      <c r="J4663" s="97" t="n"/>
      <c r="K4663" s="37">
        <f>IFERROR(VLOOKUP(E4663,'أرصدة المخزن'!$A:$H,8,0),"")</f>
        <v/>
      </c>
    </row>
    <row r="4664" ht="18" customHeight="1" s="138">
      <c r="A4664" s="97" t="n">
        <v>4658</v>
      </c>
      <c r="B4664" s="98" t="n"/>
      <c r="C4664" s="113" t="n"/>
      <c r="D4664" s="113" t="n"/>
      <c r="E4664" s="114" t="n"/>
      <c r="F4664" s="28">
        <f>IFERROR(VLOOKUP(E4664,'أرصدة المخزن'!$A:$E,3,0),"")</f>
        <v/>
      </c>
      <c r="G4664" s="29">
        <f>IFERROR(VLOOKUP(E4664,'أرصدة المخزن'!$A:$H,4,FALSE),"")</f>
        <v/>
      </c>
      <c r="H4664" s="97" t="n"/>
      <c r="I4664" s="28" t="inlineStr">
        <is>
          <t>صرف</t>
        </is>
      </c>
      <c r="J4664" s="97" t="n"/>
      <c r="K4664" s="37">
        <f>IFERROR(VLOOKUP(E4664,'أرصدة المخزن'!$A:$H,8,0),"")</f>
        <v/>
      </c>
    </row>
    <row r="4665" ht="18" customHeight="1" s="138">
      <c r="A4665" s="97" t="n">
        <v>4659</v>
      </c>
      <c r="B4665" s="98" t="n"/>
      <c r="C4665" s="113" t="n"/>
      <c r="D4665" s="113" t="n"/>
      <c r="E4665" s="114" t="n"/>
      <c r="F4665" s="28">
        <f>IFERROR(VLOOKUP(E4665,'أرصدة المخزن'!$A:$E,3,0),"")</f>
        <v/>
      </c>
      <c r="G4665" s="29">
        <f>IFERROR(VLOOKUP(E4665,'أرصدة المخزن'!$A:$H,4,FALSE),"")</f>
        <v/>
      </c>
      <c r="H4665" s="97" t="n"/>
      <c r="I4665" s="28" t="inlineStr">
        <is>
          <t>صرف</t>
        </is>
      </c>
      <c r="J4665" s="97" t="n"/>
      <c r="K4665" s="37">
        <f>IFERROR(VLOOKUP(E4665,'أرصدة المخزن'!$A:$H,8,0),"")</f>
        <v/>
      </c>
    </row>
    <row r="4666" ht="18" customHeight="1" s="138">
      <c r="A4666" s="97" t="n">
        <v>4660</v>
      </c>
      <c r="B4666" s="98" t="n"/>
      <c r="C4666" s="113" t="n"/>
      <c r="D4666" s="113" t="n"/>
      <c r="E4666" s="114" t="n"/>
      <c r="F4666" s="28">
        <f>IFERROR(VLOOKUP(E4666,'أرصدة المخزن'!$A:$E,3,0),"")</f>
        <v/>
      </c>
      <c r="G4666" s="29">
        <f>IFERROR(VLOOKUP(E4666,'أرصدة المخزن'!$A:$H,4,FALSE),"")</f>
        <v/>
      </c>
      <c r="H4666" s="97" t="n"/>
      <c r="I4666" s="28" t="inlineStr">
        <is>
          <t>صرف</t>
        </is>
      </c>
      <c r="J4666" s="97" t="n"/>
      <c r="K4666" s="37">
        <f>IFERROR(VLOOKUP(E4666,'أرصدة المخزن'!$A:$H,8,0),"")</f>
        <v/>
      </c>
    </row>
    <row r="4667" ht="18" customHeight="1" s="138">
      <c r="A4667" s="97" t="n">
        <v>4661</v>
      </c>
      <c r="B4667" s="98" t="n"/>
      <c r="C4667" s="113" t="n"/>
      <c r="D4667" s="113" t="n"/>
      <c r="E4667" s="114" t="n"/>
      <c r="F4667" s="28">
        <f>IFERROR(VLOOKUP(E4667,'أرصدة المخزن'!$A:$E,3,0),"")</f>
        <v/>
      </c>
      <c r="G4667" s="29">
        <f>IFERROR(VLOOKUP(E4667,'أرصدة المخزن'!$A:$H,4,FALSE),"")</f>
        <v/>
      </c>
      <c r="H4667" s="97" t="n"/>
      <c r="I4667" s="28" t="inlineStr">
        <is>
          <t>صرف</t>
        </is>
      </c>
      <c r="J4667" s="97" t="n"/>
      <c r="K4667" s="37">
        <f>IFERROR(VLOOKUP(E4667,'أرصدة المخزن'!$A:$H,8,0),"")</f>
        <v/>
      </c>
    </row>
    <row r="4668" ht="18" customHeight="1" s="138">
      <c r="A4668" s="97" t="n">
        <v>4662</v>
      </c>
      <c r="B4668" s="98" t="n"/>
      <c r="C4668" s="113" t="n"/>
      <c r="D4668" s="113" t="n"/>
      <c r="E4668" s="114" t="n"/>
      <c r="F4668" s="28">
        <f>IFERROR(VLOOKUP(E4668,'أرصدة المخزن'!$A:$E,3,0),"")</f>
        <v/>
      </c>
      <c r="G4668" s="29">
        <f>IFERROR(VLOOKUP(E4668,'أرصدة المخزن'!$A:$H,4,FALSE),"")</f>
        <v/>
      </c>
      <c r="H4668" s="97" t="n"/>
      <c r="I4668" s="28" t="inlineStr">
        <is>
          <t>صرف</t>
        </is>
      </c>
      <c r="J4668" s="97" t="n"/>
      <c r="K4668" s="37">
        <f>IFERROR(VLOOKUP(E4668,'أرصدة المخزن'!$A:$H,8,0),"")</f>
        <v/>
      </c>
    </row>
    <row r="4669" ht="18" customHeight="1" s="138">
      <c r="A4669" s="97" t="n">
        <v>4663</v>
      </c>
      <c r="B4669" s="98" t="n"/>
      <c r="C4669" s="113" t="n"/>
      <c r="D4669" s="113" t="n"/>
      <c r="E4669" s="114" t="n"/>
      <c r="F4669" s="28">
        <f>IFERROR(VLOOKUP(E4669,'أرصدة المخزن'!$A:$E,3,0),"")</f>
        <v/>
      </c>
      <c r="G4669" s="29">
        <f>IFERROR(VLOOKUP(E4669,'أرصدة المخزن'!$A:$H,4,FALSE),"")</f>
        <v/>
      </c>
      <c r="H4669" s="97" t="n"/>
      <c r="I4669" s="28" t="inlineStr">
        <is>
          <t>صرف</t>
        </is>
      </c>
      <c r="J4669" s="97" t="n"/>
      <c r="K4669" s="37">
        <f>IFERROR(VLOOKUP(E4669,'أرصدة المخزن'!$A:$H,8,0),"")</f>
        <v/>
      </c>
    </row>
    <row r="4670" ht="18" customHeight="1" s="138">
      <c r="A4670" s="97" t="n">
        <v>4664</v>
      </c>
      <c r="B4670" s="98" t="n"/>
      <c r="C4670" s="113" t="n"/>
      <c r="D4670" s="113" t="n"/>
      <c r="E4670" s="114" t="n"/>
      <c r="F4670" s="28">
        <f>IFERROR(VLOOKUP(E4670,'أرصدة المخزن'!$A:$E,3,0),"")</f>
        <v/>
      </c>
      <c r="G4670" s="29">
        <f>IFERROR(VLOOKUP(E4670,'أرصدة المخزن'!$A:$H,4,FALSE),"")</f>
        <v/>
      </c>
      <c r="H4670" s="97" t="n"/>
      <c r="I4670" s="28" t="inlineStr">
        <is>
          <t>صرف</t>
        </is>
      </c>
      <c r="J4670" s="97" t="n"/>
      <c r="K4670" s="37">
        <f>IFERROR(VLOOKUP(E4670,'أرصدة المخزن'!$A:$H,8,0),"")</f>
        <v/>
      </c>
    </row>
    <row r="4671" ht="18" customHeight="1" s="138">
      <c r="A4671" s="97" t="n">
        <v>4665</v>
      </c>
      <c r="B4671" s="98" t="n"/>
      <c r="C4671" s="113" t="n"/>
      <c r="D4671" s="113" t="n"/>
      <c r="E4671" s="114" t="n"/>
      <c r="F4671" s="28">
        <f>IFERROR(VLOOKUP(E4671,'أرصدة المخزن'!$A:$E,3,0),"")</f>
        <v/>
      </c>
      <c r="G4671" s="29">
        <f>IFERROR(VLOOKUP(E4671,'أرصدة المخزن'!$A:$H,4,FALSE),"")</f>
        <v/>
      </c>
      <c r="H4671" s="97" t="n"/>
      <c r="I4671" s="28" t="inlineStr">
        <is>
          <t>صرف</t>
        </is>
      </c>
      <c r="J4671" s="97" t="n"/>
      <c r="K4671" s="37">
        <f>IFERROR(VLOOKUP(E4671,'أرصدة المخزن'!$A:$H,8,0),"")</f>
        <v/>
      </c>
    </row>
    <row r="4672" ht="18" customHeight="1" s="138">
      <c r="A4672" s="97" t="n">
        <v>4666</v>
      </c>
      <c r="B4672" s="98" t="n"/>
      <c r="C4672" s="113" t="n"/>
      <c r="D4672" s="113" t="n"/>
      <c r="E4672" s="114" t="n"/>
      <c r="F4672" s="28">
        <f>IFERROR(VLOOKUP(E4672,'أرصدة المخزن'!$A:$E,3,0),"")</f>
        <v/>
      </c>
      <c r="G4672" s="29">
        <f>IFERROR(VLOOKUP(E4672,'أرصدة المخزن'!$A:$H,4,FALSE),"")</f>
        <v/>
      </c>
      <c r="H4672" s="97" t="n"/>
      <c r="I4672" s="28" t="inlineStr">
        <is>
          <t>صرف</t>
        </is>
      </c>
      <c r="J4672" s="97" t="n"/>
      <c r="K4672" s="37">
        <f>IFERROR(VLOOKUP(E4672,'أرصدة المخزن'!$A:$H,8,0),"")</f>
        <v/>
      </c>
    </row>
    <row r="4673" ht="18" customHeight="1" s="138">
      <c r="A4673" s="97" t="n">
        <v>4667</v>
      </c>
      <c r="B4673" s="98" t="n"/>
      <c r="C4673" s="113" t="n"/>
      <c r="D4673" s="113" t="n"/>
      <c r="E4673" s="114" t="n"/>
      <c r="F4673" s="28">
        <f>IFERROR(VLOOKUP(E4673,'أرصدة المخزن'!$A:$E,3,0),"")</f>
        <v/>
      </c>
      <c r="G4673" s="29">
        <f>IFERROR(VLOOKUP(E4673,'أرصدة المخزن'!$A:$H,4,FALSE),"")</f>
        <v/>
      </c>
      <c r="H4673" s="97" t="n"/>
      <c r="I4673" s="28" t="inlineStr">
        <is>
          <t>صرف</t>
        </is>
      </c>
      <c r="J4673" s="97" t="n"/>
      <c r="K4673" s="37">
        <f>IFERROR(VLOOKUP(E4673,'أرصدة المخزن'!$A:$H,8,0),"")</f>
        <v/>
      </c>
    </row>
    <row r="4674" ht="18" customHeight="1" s="138">
      <c r="A4674" s="97" t="n">
        <v>4668</v>
      </c>
      <c r="B4674" s="98" t="n"/>
      <c r="C4674" s="113" t="n"/>
      <c r="D4674" s="113" t="n"/>
      <c r="E4674" s="114" t="n"/>
      <c r="F4674" s="28">
        <f>IFERROR(VLOOKUP(E4674,'أرصدة المخزن'!$A:$E,3,0),"")</f>
        <v/>
      </c>
      <c r="G4674" s="29">
        <f>IFERROR(VLOOKUP(E4674,'أرصدة المخزن'!$A:$H,4,FALSE),"")</f>
        <v/>
      </c>
      <c r="H4674" s="97" t="n"/>
      <c r="I4674" s="28" t="inlineStr">
        <is>
          <t>صرف</t>
        </is>
      </c>
      <c r="J4674" s="97" t="n"/>
      <c r="K4674" s="37">
        <f>IFERROR(VLOOKUP(E4674,'أرصدة المخزن'!$A:$H,8,0),"")</f>
        <v/>
      </c>
    </row>
    <row r="4675" ht="18" customHeight="1" s="138">
      <c r="A4675" s="97" t="n">
        <v>4669</v>
      </c>
      <c r="B4675" s="98" t="n"/>
      <c r="C4675" s="113" t="n"/>
      <c r="D4675" s="113" t="n"/>
      <c r="E4675" s="114" t="n"/>
      <c r="F4675" s="28">
        <f>IFERROR(VLOOKUP(E4675,'أرصدة المخزن'!$A:$E,3,0),"")</f>
        <v/>
      </c>
      <c r="G4675" s="29">
        <f>IFERROR(VLOOKUP(E4675,'أرصدة المخزن'!$A:$H,4,FALSE),"")</f>
        <v/>
      </c>
      <c r="H4675" s="97" t="n"/>
      <c r="I4675" s="28" t="inlineStr">
        <is>
          <t>صرف</t>
        </is>
      </c>
      <c r="J4675" s="97" t="n"/>
      <c r="K4675" s="37">
        <f>IFERROR(VLOOKUP(E4675,'أرصدة المخزن'!$A:$H,8,0),"")</f>
        <v/>
      </c>
    </row>
    <row r="4676" ht="18" customHeight="1" s="138">
      <c r="A4676" s="97" t="n">
        <v>4670</v>
      </c>
      <c r="B4676" s="98" t="n"/>
      <c r="C4676" s="113" t="n"/>
      <c r="D4676" s="113" t="n"/>
      <c r="E4676" s="114" t="n"/>
      <c r="F4676" s="28">
        <f>IFERROR(VLOOKUP(E4676,'أرصدة المخزن'!$A:$E,3,0),"")</f>
        <v/>
      </c>
      <c r="G4676" s="29">
        <f>IFERROR(VLOOKUP(E4676,'أرصدة المخزن'!$A:$H,4,FALSE),"")</f>
        <v/>
      </c>
      <c r="H4676" s="97" t="n"/>
      <c r="I4676" s="28" t="inlineStr">
        <is>
          <t>صرف</t>
        </is>
      </c>
      <c r="J4676" s="97" t="n"/>
      <c r="K4676" s="37">
        <f>IFERROR(VLOOKUP(E4676,'أرصدة المخزن'!$A:$H,8,0),"")</f>
        <v/>
      </c>
    </row>
    <row r="4677" ht="18" customHeight="1" s="138">
      <c r="A4677" s="97" t="n">
        <v>4671</v>
      </c>
      <c r="B4677" s="98" t="n"/>
      <c r="C4677" s="113" t="n"/>
      <c r="D4677" s="113" t="n"/>
      <c r="E4677" s="114" t="n"/>
      <c r="F4677" s="28">
        <f>IFERROR(VLOOKUP(E4677,'أرصدة المخزن'!$A:$E,3,0),"")</f>
        <v/>
      </c>
      <c r="G4677" s="29">
        <f>IFERROR(VLOOKUP(E4677,'أرصدة المخزن'!$A:$H,4,FALSE),"")</f>
        <v/>
      </c>
      <c r="H4677" s="97" t="n"/>
      <c r="I4677" s="28" t="inlineStr">
        <is>
          <t>صرف</t>
        </is>
      </c>
      <c r="J4677" s="97" t="n"/>
      <c r="K4677" s="37">
        <f>IFERROR(VLOOKUP(E4677,'أرصدة المخزن'!$A:$H,8,0),"")</f>
        <v/>
      </c>
    </row>
    <row r="4678" ht="18" customHeight="1" s="138">
      <c r="A4678" s="97" t="n">
        <v>4672</v>
      </c>
      <c r="B4678" s="98" t="n"/>
      <c r="C4678" s="113" t="n"/>
      <c r="D4678" s="113" t="n"/>
      <c r="E4678" s="114" t="n"/>
      <c r="F4678" s="28">
        <f>IFERROR(VLOOKUP(E4678,'أرصدة المخزن'!$A:$E,3,0),"")</f>
        <v/>
      </c>
      <c r="G4678" s="29">
        <f>IFERROR(VLOOKUP(E4678,'أرصدة المخزن'!$A:$H,4,FALSE),"")</f>
        <v/>
      </c>
      <c r="H4678" s="97" t="n"/>
      <c r="I4678" s="28" t="inlineStr">
        <is>
          <t>صرف</t>
        </is>
      </c>
      <c r="J4678" s="97" t="n"/>
      <c r="K4678" s="37">
        <f>IFERROR(VLOOKUP(E4678,'أرصدة المخزن'!$A:$H,8,0),"")</f>
        <v/>
      </c>
    </row>
    <row r="4679" ht="18" customHeight="1" s="138">
      <c r="A4679" s="97" t="n">
        <v>4673</v>
      </c>
      <c r="B4679" s="98" t="n"/>
      <c r="C4679" s="113" t="n"/>
      <c r="D4679" s="113" t="n"/>
      <c r="E4679" s="114" t="n"/>
      <c r="F4679" s="28">
        <f>IFERROR(VLOOKUP(E4679,'أرصدة المخزن'!$A:$E,3,0),"")</f>
        <v/>
      </c>
      <c r="G4679" s="29">
        <f>IFERROR(VLOOKUP(E4679,'أرصدة المخزن'!$A:$H,4,FALSE),"")</f>
        <v/>
      </c>
      <c r="H4679" s="97" t="n"/>
      <c r="I4679" s="28" t="inlineStr">
        <is>
          <t>صرف</t>
        </is>
      </c>
      <c r="J4679" s="97" t="n"/>
      <c r="K4679" s="37">
        <f>IFERROR(VLOOKUP(E4679,'أرصدة المخزن'!$A:$H,8,0),"")</f>
        <v/>
      </c>
    </row>
    <row r="4680" ht="18" customHeight="1" s="138">
      <c r="A4680" s="97" t="n">
        <v>4674</v>
      </c>
      <c r="B4680" s="98" t="n"/>
      <c r="C4680" s="113" t="n"/>
      <c r="D4680" s="113" t="n"/>
      <c r="E4680" s="114" t="n"/>
      <c r="F4680" s="28">
        <f>IFERROR(VLOOKUP(E4680,'أرصدة المخزن'!$A:$E,3,0),"")</f>
        <v/>
      </c>
      <c r="G4680" s="29">
        <f>IFERROR(VLOOKUP(E4680,'أرصدة المخزن'!$A:$H,4,FALSE),"")</f>
        <v/>
      </c>
      <c r="H4680" s="97" t="n"/>
      <c r="I4680" s="28" t="inlineStr">
        <is>
          <t>صرف</t>
        </is>
      </c>
      <c r="J4680" s="97" t="n"/>
      <c r="K4680" s="37">
        <f>IFERROR(VLOOKUP(E4680,'أرصدة المخزن'!$A:$H,8,0),"")</f>
        <v/>
      </c>
    </row>
    <row r="4681" ht="18" customHeight="1" s="138">
      <c r="A4681" s="97" t="n">
        <v>4675</v>
      </c>
      <c r="B4681" s="98" t="n"/>
      <c r="C4681" s="113" t="n"/>
      <c r="D4681" s="113" t="n"/>
      <c r="E4681" s="114" t="n"/>
      <c r="F4681" s="28">
        <f>IFERROR(VLOOKUP(E4681,'أرصدة المخزن'!$A:$E,3,0),"")</f>
        <v/>
      </c>
      <c r="G4681" s="29">
        <f>IFERROR(VLOOKUP(E4681,'أرصدة المخزن'!$A:$H,4,FALSE),"")</f>
        <v/>
      </c>
      <c r="H4681" s="97" t="n"/>
      <c r="I4681" s="28" t="inlineStr">
        <is>
          <t>صرف</t>
        </is>
      </c>
      <c r="J4681" s="97" t="n"/>
      <c r="K4681" s="37">
        <f>IFERROR(VLOOKUP(E4681,'أرصدة المخزن'!$A:$H,8,0),"")</f>
        <v/>
      </c>
    </row>
    <row r="4682" ht="18" customHeight="1" s="138">
      <c r="A4682" s="97" t="n">
        <v>4676</v>
      </c>
      <c r="B4682" s="98" t="n"/>
      <c r="C4682" s="113" t="n"/>
      <c r="D4682" s="113" t="n"/>
      <c r="E4682" s="114" t="n"/>
      <c r="F4682" s="28">
        <f>IFERROR(VLOOKUP(E4682,'أرصدة المخزن'!$A:$E,3,0),"")</f>
        <v/>
      </c>
      <c r="G4682" s="29">
        <f>IFERROR(VLOOKUP(E4682,'أرصدة المخزن'!$A:$H,4,FALSE),"")</f>
        <v/>
      </c>
      <c r="H4682" s="97" t="n"/>
      <c r="I4682" s="28" t="inlineStr">
        <is>
          <t>صرف</t>
        </is>
      </c>
      <c r="J4682" s="97" t="n"/>
      <c r="K4682" s="37">
        <f>IFERROR(VLOOKUP(E4682,'أرصدة المخزن'!$A:$H,8,0),"")</f>
        <v/>
      </c>
    </row>
    <row r="4683" ht="18" customHeight="1" s="138">
      <c r="A4683" s="97" t="n">
        <v>4677</v>
      </c>
      <c r="B4683" s="98" t="n"/>
      <c r="C4683" s="113" t="n"/>
      <c r="D4683" s="113" t="n"/>
      <c r="E4683" s="114" t="n"/>
      <c r="F4683" s="28">
        <f>IFERROR(VLOOKUP(E4683,'أرصدة المخزن'!$A:$E,3,0),"")</f>
        <v/>
      </c>
      <c r="G4683" s="29">
        <f>IFERROR(VLOOKUP(E4683,'أرصدة المخزن'!$A:$H,4,FALSE),"")</f>
        <v/>
      </c>
      <c r="H4683" s="97" t="n"/>
      <c r="I4683" s="28" t="inlineStr">
        <is>
          <t>صرف</t>
        </is>
      </c>
      <c r="J4683" s="97" t="n"/>
      <c r="K4683" s="37">
        <f>IFERROR(VLOOKUP(E4683,'أرصدة المخزن'!$A:$H,8,0),"")</f>
        <v/>
      </c>
    </row>
    <row r="4684" ht="18" customHeight="1" s="138">
      <c r="A4684" s="97" t="n">
        <v>4678</v>
      </c>
      <c r="B4684" s="98" t="n"/>
      <c r="C4684" s="113" t="n"/>
      <c r="D4684" s="113" t="n"/>
      <c r="E4684" s="114" t="n"/>
      <c r="F4684" s="28">
        <f>IFERROR(VLOOKUP(E4684,'أرصدة المخزن'!$A:$E,3,0),"")</f>
        <v/>
      </c>
      <c r="G4684" s="29">
        <f>IFERROR(VLOOKUP(E4684,'أرصدة المخزن'!$A:$H,4,FALSE),"")</f>
        <v/>
      </c>
      <c r="H4684" s="97" t="n"/>
      <c r="I4684" s="28" t="inlineStr">
        <is>
          <t>صرف</t>
        </is>
      </c>
      <c r="J4684" s="97" t="n"/>
      <c r="K4684" s="37">
        <f>IFERROR(VLOOKUP(E4684,'أرصدة المخزن'!$A:$H,8,0),"")</f>
        <v/>
      </c>
    </row>
    <row r="4685" ht="18" customHeight="1" s="138">
      <c r="A4685" s="97" t="n">
        <v>4679</v>
      </c>
      <c r="B4685" s="98" t="n"/>
      <c r="C4685" s="113" t="n"/>
      <c r="D4685" s="113" t="n"/>
      <c r="E4685" s="114" t="n"/>
      <c r="F4685" s="28">
        <f>IFERROR(VLOOKUP(E4685,'أرصدة المخزن'!$A:$E,3,0),"")</f>
        <v/>
      </c>
      <c r="G4685" s="29">
        <f>IFERROR(VLOOKUP(E4685,'أرصدة المخزن'!$A:$H,4,FALSE),"")</f>
        <v/>
      </c>
      <c r="H4685" s="97" t="n"/>
      <c r="I4685" s="28" t="inlineStr">
        <is>
          <t>صرف</t>
        </is>
      </c>
      <c r="J4685" s="97" t="n"/>
      <c r="K4685" s="37">
        <f>IFERROR(VLOOKUP(E4685,'أرصدة المخزن'!$A:$H,8,0),"")</f>
        <v/>
      </c>
    </row>
    <row r="4686" ht="18" customHeight="1" s="138">
      <c r="A4686" s="97" t="n">
        <v>4680</v>
      </c>
      <c r="B4686" s="98" t="n"/>
      <c r="C4686" s="113" t="n"/>
      <c r="D4686" s="113" t="n"/>
      <c r="E4686" s="114" t="n"/>
      <c r="F4686" s="28">
        <f>IFERROR(VLOOKUP(E4686,'أرصدة المخزن'!$A:$E,3,0),"")</f>
        <v/>
      </c>
      <c r="G4686" s="29">
        <f>IFERROR(VLOOKUP(E4686,'أرصدة المخزن'!$A:$H,4,FALSE),"")</f>
        <v/>
      </c>
      <c r="H4686" s="97" t="n"/>
      <c r="I4686" s="28" t="inlineStr">
        <is>
          <t>صرف</t>
        </is>
      </c>
      <c r="J4686" s="97" t="n"/>
      <c r="K4686" s="37">
        <f>IFERROR(VLOOKUP(E4686,'أرصدة المخزن'!$A:$H,8,0),"")</f>
        <v/>
      </c>
    </row>
    <row r="4687" ht="18" customHeight="1" s="138">
      <c r="A4687" s="97" t="n">
        <v>4681</v>
      </c>
      <c r="B4687" s="98" t="n"/>
      <c r="C4687" s="113" t="n"/>
      <c r="D4687" s="113" t="n"/>
      <c r="E4687" s="114" t="n"/>
      <c r="F4687" s="28">
        <f>IFERROR(VLOOKUP(E4687,'أرصدة المخزن'!$A:$E,3,0),"")</f>
        <v/>
      </c>
      <c r="G4687" s="29">
        <f>IFERROR(VLOOKUP(E4687,'أرصدة المخزن'!$A:$H,4,FALSE),"")</f>
        <v/>
      </c>
      <c r="H4687" s="97" t="n"/>
      <c r="I4687" s="28" t="inlineStr">
        <is>
          <t>صرف</t>
        </is>
      </c>
      <c r="J4687" s="97" t="n"/>
      <c r="K4687" s="37">
        <f>IFERROR(VLOOKUP(E4687,'أرصدة المخزن'!$A:$H,8,0),"")</f>
        <v/>
      </c>
    </row>
    <row r="4688" ht="18" customHeight="1" s="138">
      <c r="A4688" s="97" t="n">
        <v>4682</v>
      </c>
      <c r="B4688" s="98" t="n"/>
      <c r="C4688" s="113" t="n"/>
      <c r="D4688" s="113" t="n"/>
      <c r="E4688" s="114" t="n"/>
      <c r="F4688" s="28">
        <f>IFERROR(VLOOKUP(E4688,'أرصدة المخزن'!$A:$E,3,0),"")</f>
        <v/>
      </c>
      <c r="G4688" s="29">
        <f>IFERROR(VLOOKUP(E4688,'أرصدة المخزن'!$A:$H,4,FALSE),"")</f>
        <v/>
      </c>
      <c r="H4688" s="97" t="n"/>
      <c r="I4688" s="28" t="inlineStr">
        <is>
          <t>صرف</t>
        </is>
      </c>
      <c r="J4688" s="97" t="n"/>
      <c r="K4688" s="37">
        <f>IFERROR(VLOOKUP(E4688,'أرصدة المخزن'!$A:$H,8,0),"")</f>
        <v/>
      </c>
    </row>
    <row r="4689" ht="18" customHeight="1" s="138">
      <c r="A4689" s="97" t="n">
        <v>4683</v>
      </c>
      <c r="B4689" s="98" t="n"/>
      <c r="C4689" s="113" t="n"/>
      <c r="D4689" s="113" t="n"/>
      <c r="E4689" s="114" t="n"/>
      <c r="F4689" s="28">
        <f>IFERROR(VLOOKUP(E4689,'أرصدة المخزن'!$A:$E,3,0),"")</f>
        <v/>
      </c>
      <c r="G4689" s="29">
        <f>IFERROR(VLOOKUP(E4689,'أرصدة المخزن'!$A:$H,4,FALSE),"")</f>
        <v/>
      </c>
      <c r="H4689" s="97" t="n"/>
      <c r="I4689" s="28" t="inlineStr">
        <is>
          <t>صرف</t>
        </is>
      </c>
      <c r="J4689" s="97" t="n"/>
      <c r="K4689" s="37">
        <f>IFERROR(VLOOKUP(E4689,'أرصدة المخزن'!$A:$H,8,0),"")</f>
        <v/>
      </c>
    </row>
    <row r="4690" ht="18" customHeight="1" s="138">
      <c r="A4690" s="97" t="n">
        <v>4684</v>
      </c>
      <c r="B4690" s="98" t="n"/>
      <c r="C4690" s="113" t="n"/>
      <c r="D4690" s="113" t="n"/>
      <c r="E4690" s="114" t="n"/>
      <c r="F4690" s="28">
        <f>IFERROR(VLOOKUP(E4690,'أرصدة المخزن'!$A:$E,3,0),"")</f>
        <v/>
      </c>
      <c r="G4690" s="29">
        <f>IFERROR(VLOOKUP(E4690,'أرصدة المخزن'!$A:$H,4,FALSE),"")</f>
        <v/>
      </c>
      <c r="H4690" s="97" t="n"/>
      <c r="I4690" s="28" t="inlineStr">
        <is>
          <t>صرف</t>
        </is>
      </c>
      <c r="J4690" s="97" t="n"/>
      <c r="K4690" s="37">
        <f>IFERROR(VLOOKUP(E4690,'أرصدة المخزن'!$A:$H,8,0),"")</f>
        <v/>
      </c>
    </row>
    <row r="4691" ht="18" customHeight="1" s="138">
      <c r="A4691" s="97" t="n">
        <v>4685</v>
      </c>
      <c r="B4691" s="98" t="n"/>
      <c r="C4691" s="113" t="n"/>
      <c r="D4691" s="113" t="n"/>
      <c r="E4691" s="114" t="n"/>
      <c r="F4691" s="28">
        <f>IFERROR(VLOOKUP(E4691,'أرصدة المخزن'!$A:$E,3,0),"")</f>
        <v/>
      </c>
      <c r="G4691" s="29">
        <f>IFERROR(VLOOKUP(E4691,'أرصدة المخزن'!$A:$H,4,FALSE),"")</f>
        <v/>
      </c>
      <c r="H4691" s="97" t="n"/>
      <c r="I4691" s="28" t="inlineStr">
        <is>
          <t>صرف</t>
        </is>
      </c>
      <c r="J4691" s="97" t="n"/>
      <c r="K4691" s="37">
        <f>IFERROR(VLOOKUP(E4691,'أرصدة المخزن'!$A:$H,8,0),"")</f>
        <v/>
      </c>
    </row>
    <row r="4692" ht="18" customHeight="1" s="138">
      <c r="A4692" s="97" t="n">
        <v>4686</v>
      </c>
      <c r="B4692" s="98" t="n"/>
      <c r="C4692" s="113" t="n"/>
      <c r="D4692" s="113" t="n"/>
      <c r="E4692" s="114" t="n"/>
      <c r="F4692" s="28">
        <f>IFERROR(VLOOKUP(E4692,'أرصدة المخزن'!$A:$E,3,0),"")</f>
        <v/>
      </c>
      <c r="G4692" s="29">
        <f>IFERROR(VLOOKUP(E4692,'أرصدة المخزن'!$A:$H,4,FALSE),"")</f>
        <v/>
      </c>
      <c r="H4692" s="97" t="n"/>
      <c r="I4692" s="28" t="inlineStr">
        <is>
          <t>صرف</t>
        </is>
      </c>
      <c r="J4692" s="97" t="n"/>
      <c r="K4692" s="37">
        <f>IFERROR(VLOOKUP(E4692,'أرصدة المخزن'!$A:$H,8,0),"")</f>
        <v/>
      </c>
    </row>
    <row r="4693" ht="18" customHeight="1" s="138">
      <c r="A4693" s="97" t="n">
        <v>4687</v>
      </c>
      <c r="B4693" s="98" t="n"/>
      <c r="C4693" s="113" t="n"/>
      <c r="D4693" s="113" t="n"/>
      <c r="E4693" s="114" t="n"/>
      <c r="F4693" s="28">
        <f>IFERROR(VLOOKUP(E4693,'أرصدة المخزن'!$A:$E,3,0),"")</f>
        <v/>
      </c>
      <c r="G4693" s="29">
        <f>IFERROR(VLOOKUP(E4693,'أرصدة المخزن'!$A:$H,4,FALSE),"")</f>
        <v/>
      </c>
      <c r="H4693" s="97" t="n"/>
      <c r="I4693" s="28" t="inlineStr">
        <is>
          <t>صرف</t>
        </is>
      </c>
      <c r="J4693" s="97" t="n"/>
      <c r="K4693" s="37">
        <f>IFERROR(VLOOKUP(E4693,'أرصدة المخزن'!$A:$H,8,0),"")</f>
        <v/>
      </c>
    </row>
    <row r="4694" ht="18" customHeight="1" s="138">
      <c r="A4694" s="97" t="n">
        <v>4688</v>
      </c>
      <c r="B4694" s="98" t="n"/>
      <c r="C4694" s="113" t="n"/>
      <c r="D4694" s="113" t="n"/>
      <c r="E4694" s="114" t="n"/>
      <c r="F4694" s="28">
        <f>IFERROR(VLOOKUP(E4694,'أرصدة المخزن'!$A:$E,3,0),"")</f>
        <v/>
      </c>
      <c r="G4694" s="29">
        <f>IFERROR(VLOOKUP(E4694,'أرصدة المخزن'!$A:$H,4,FALSE),"")</f>
        <v/>
      </c>
      <c r="H4694" s="97" t="n"/>
      <c r="I4694" s="28" t="inlineStr">
        <is>
          <t>صرف</t>
        </is>
      </c>
      <c r="J4694" s="97" t="n"/>
      <c r="K4694" s="37">
        <f>IFERROR(VLOOKUP(E4694,'أرصدة المخزن'!$A:$H,8,0),"")</f>
        <v/>
      </c>
    </row>
    <row r="4695" ht="18" customHeight="1" s="138">
      <c r="A4695" s="97" t="n">
        <v>4689</v>
      </c>
      <c r="B4695" s="98" t="n"/>
      <c r="C4695" s="113" t="n"/>
      <c r="D4695" s="113" t="n"/>
      <c r="E4695" s="114" t="n"/>
      <c r="F4695" s="28">
        <f>IFERROR(VLOOKUP(E4695,'أرصدة المخزن'!$A:$E,3,0),"")</f>
        <v/>
      </c>
      <c r="G4695" s="29">
        <f>IFERROR(VLOOKUP(E4695,'أرصدة المخزن'!$A:$H,4,FALSE),"")</f>
        <v/>
      </c>
      <c r="H4695" s="97" t="n"/>
      <c r="I4695" s="28" t="inlineStr">
        <is>
          <t>صرف</t>
        </is>
      </c>
      <c r="J4695" s="97" t="n"/>
      <c r="K4695" s="37">
        <f>IFERROR(VLOOKUP(E4695,'أرصدة المخزن'!$A:$H,8,0),"")</f>
        <v/>
      </c>
    </row>
    <row r="4696" ht="18" customHeight="1" s="138">
      <c r="A4696" s="97" t="n">
        <v>4690</v>
      </c>
      <c r="B4696" s="98" t="n"/>
      <c r="C4696" s="113" t="n"/>
      <c r="D4696" s="113" t="n"/>
      <c r="E4696" s="114" t="n"/>
      <c r="F4696" s="28">
        <f>IFERROR(VLOOKUP(E4696,'أرصدة المخزن'!$A:$E,3,0),"")</f>
        <v/>
      </c>
      <c r="G4696" s="29">
        <f>IFERROR(VLOOKUP(E4696,'أرصدة المخزن'!$A:$H,4,FALSE),"")</f>
        <v/>
      </c>
      <c r="H4696" s="97" t="n"/>
      <c r="I4696" s="28" t="inlineStr">
        <is>
          <t>صرف</t>
        </is>
      </c>
      <c r="J4696" s="97" t="n"/>
      <c r="K4696" s="37">
        <f>IFERROR(VLOOKUP(E4696,'أرصدة المخزن'!$A:$H,8,0),"")</f>
        <v/>
      </c>
    </row>
    <row r="4697" ht="18" customHeight="1" s="138">
      <c r="A4697" s="97" t="n">
        <v>4691</v>
      </c>
      <c r="B4697" s="98" t="n"/>
      <c r="C4697" s="113" t="n"/>
      <c r="D4697" s="113" t="n"/>
      <c r="E4697" s="114" t="n"/>
      <c r="F4697" s="28">
        <f>IFERROR(VLOOKUP(E4697,'أرصدة المخزن'!$A:$E,3,0),"")</f>
        <v/>
      </c>
      <c r="G4697" s="29">
        <f>IFERROR(VLOOKUP(E4697,'أرصدة المخزن'!$A:$H,4,FALSE),"")</f>
        <v/>
      </c>
      <c r="H4697" s="97" t="n"/>
      <c r="I4697" s="28" t="inlineStr">
        <is>
          <t>صرف</t>
        </is>
      </c>
      <c r="J4697" s="97" t="n"/>
      <c r="K4697" s="37">
        <f>IFERROR(VLOOKUP(E4697,'أرصدة المخزن'!$A:$H,8,0),"")</f>
        <v/>
      </c>
    </row>
    <row r="4698" ht="18" customHeight="1" s="138">
      <c r="A4698" s="97" t="n">
        <v>4692</v>
      </c>
      <c r="B4698" s="98" t="n"/>
      <c r="C4698" s="113" t="n"/>
      <c r="D4698" s="113" t="n"/>
      <c r="E4698" s="114" t="n"/>
      <c r="F4698" s="28">
        <f>IFERROR(VLOOKUP(E4698,'أرصدة المخزن'!$A:$E,3,0),"")</f>
        <v/>
      </c>
      <c r="G4698" s="29">
        <f>IFERROR(VLOOKUP(E4698,'أرصدة المخزن'!$A:$H,4,FALSE),"")</f>
        <v/>
      </c>
      <c r="H4698" s="97" t="n"/>
      <c r="I4698" s="28" t="inlineStr">
        <is>
          <t>صرف</t>
        </is>
      </c>
      <c r="J4698" s="97" t="n"/>
      <c r="K4698" s="37">
        <f>IFERROR(VLOOKUP(E4698,'أرصدة المخزن'!$A:$H,8,0),"")</f>
        <v/>
      </c>
    </row>
    <row r="4699" ht="18" customHeight="1" s="138">
      <c r="A4699" s="97" t="n">
        <v>4693</v>
      </c>
      <c r="B4699" s="98" t="n"/>
      <c r="C4699" s="113" t="n"/>
      <c r="D4699" s="113" t="n"/>
      <c r="E4699" s="114" t="n"/>
      <c r="F4699" s="28">
        <f>IFERROR(VLOOKUP(E4699,'أرصدة المخزن'!$A:$E,3,0),"")</f>
        <v/>
      </c>
      <c r="G4699" s="29">
        <f>IFERROR(VLOOKUP(E4699,'أرصدة المخزن'!$A:$H,4,FALSE),"")</f>
        <v/>
      </c>
      <c r="H4699" s="97" t="n"/>
      <c r="I4699" s="28" t="inlineStr">
        <is>
          <t>صرف</t>
        </is>
      </c>
      <c r="J4699" s="97" t="n"/>
      <c r="K4699" s="37">
        <f>IFERROR(VLOOKUP(E4699,'أرصدة المخزن'!$A:$H,8,0),"")</f>
        <v/>
      </c>
    </row>
    <row r="4700" ht="18" customHeight="1" s="138">
      <c r="A4700" s="97" t="n">
        <v>4694</v>
      </c>
      <c r="B4700" s="98" t="n"/>
      <c r="C4700" s="113" t="n"/>
      <c r="D4700" s="113" t="n"/>
      <c r="E4700" s="114" t="n"/>
      <c r="F4700" s="28">
        <f>IFERROR(VLOOKUP(E4700,'أرصدة المخزن'!$A:$E,3,0),"")</f>
        <v/>
      </c>
      <c r="G4700" s="29">
        <f>IFERROR(VLOOKUP(E4700,'أرصدة المخزن'!$A:$H,4,FALSE),"")</f>
        <v/>
      </c>
      <c r="H4700" s="97" t="n"/>
      <c r="I4700" s="28" t="inlineStr">
        <is>
          <t>صرف</t>
        </is>
      </c>
      <c r="J4700" s="97" t="n"/>
      <c r="K4700" s="37">
        <f>IFERROR(VLOOKUP(E4700,'أرصدة المخزن'!$A:$H,8,0),"")</f>
        <v/>
      </c>
    </row>
    <row r="4701" ht="18" customHeight="1" s="138">
      <c r="A4701" s="97" t="n">
        <v>4695</v>
      </c>
      <c r="B4701" s="98" t="n"/>
      <c r="C4701" s="113" t="n"/>
      <c r="D4701" s="113" t="n"/>
      <c r="E4701" s="114" t="n"/>
      <c r="F4701" s="28">
        <f>IFERROR(VLOOKUP(E4701,'أرصدة المخزن'!$A:$E,3,0),"")</f>
        <v/>
      </c>
      <c r="G4701" s="29">
        <f>IFERROR(VLOOKUP(E4701,'أرصدة المخزن'!$A:$H,4,FALSE),"")</f>
        <v/>
      </c>
      <c r="H4701" s="97" t="n"/>
      <c r="I4701" s="28" t="inlineStr">
        <is>
          <t>صرف</t>
        </is>
      </c>
      <c r="J4701" s="97" t="n"/>
      <c r="K4701" s="37">
        <f>IFERROR(VLOOKUP(E4701,'أرصدة المخزن'!$A:$H,8,0),"")</f>
        <v/>
      </c>
    </row>
    <row r="4702" ht="18" customHeight="1" s="138">
      <c r="A4702" s="97" t="n">
        <v>4696</v>
      </c>
      <c r="B4702" s="98" t="n"/>
      <c r="C4702" s="113" t="n"/>
      <c r="D4702" s="113" t="n"/>
      <c r="E4702" s="114" t="n"/>
      <c r="F4702" s="28">
        <f>IFERROR(VLOOKUP(E4702,'أرصدة المخزن'!$A:$E,3,0),"")</f>
        <v/>
      </c>
      <c r="G4702" s="29">
        <f>IFERROR(VLOOKUP(E4702,'أرصدة المخزن'!$A:$H,4,FALSE),"")</f>
        <v/>
      </c>
      <c r="H4702" s="97" t="n"/>
      <c r="I4702" s="28" t="inlineStr">
        <is>
          <t>صرف</t>
        </is>
      </c>
      <c r="J4702" s="97" t="n"/>
      <c r="K4702" s="37">
        <f>IFERROR(VLOOKUP(E4702,'أرصدة المخزن'!$A:$H,8,0),"")</f>
        <v/>
      </c>
    </row>
    <row r="4703" ht="18" customHeight="1" s="138">
      <c r="A4703" s="97" t="n">
        <v>4697</v>
      </c>
      <c r="B4703" s="98" t="n"/>
      <c r="C4703" s="113" t="n"/>
      <c r="D4703" s="113" t="n"/>
      <c r="E4703" s="114" t="n"/>
      <c r="F4703" s="28">
        <f>IFERROR(VLOOKUP(E4703,'أرصدة المخزن'!$A:$E,3,0),"")</f>
        <v/>
      </c>
      <c r="G4703" s="29">
        <f>IFERROR(VLOOKUP(E4703,'أرصدة المخزن'!$A:$H,4,FALSE),"")</f>
        <v/>
      </c>
      <c r="H4703" s="97" t="n"/>
      <c r="I4703" s="28" t="inlineStr">
        <is>
          <t>صرف</t>
        </is>
      </c>
      <c r="J4703" s="97" t="n"/>
      <c r="K4703" s="37">
        <f>IFERROR(VLOOKUP(E4703,'أرصدة المخزن'!$A:$H,8,0),"")</f>
        <v/>
      </c>
    </row>
    <row r="4704" ht="18" customHeight="1" s="138">
      <c r="A4704" s="97" t="n">
        <v>4698</v>
      </c>
      <c r="B4704" s="98" t="n"/>
      <c r="C4704" s="113" t="n"/>
      <c r="D4704" s="113" t="n"/>
      <c r="E4704" s="114" t="n"/>
      <c r="F4704" s="28">
        <f>IFERROR(VLOOKUP(E4704,'أرصدة المخزن'!$A:$E,3,0),"")</f>
        <v/>
      </c>
      <c r="G4704" s="29">
        <f>IFERROR(VLOOKUP(E4704,'أرصدة المخزن'!$A:$H,4,FALSE),"")</f>
        <v/>
      </c>
      <c r="H4704" s="97" t="n"/>
      <c r="I4704" s="28" t="inlineStr">
        <is>
          <t>صرف</t>
        </is>
      </c>
      <c r="J4704" s="97" t="n"/>
      <c r="K4704" s="37">
        <f>IFERROR(VLOOKUP(E4704,'أرصدة المخزن'!$A:$H,8,0),"")</f>
        <v/>
      </c>
    </row>
    <row r="4705" ht="18" customHeight="1" s="138">
      <c r="A4705" s="97" t="n">
        <v>4699</v>
      </c>
      <c r="B4705" s="98" t="n"/>
      <c r="C4705" s="113" t="n"/>
      <c r="D4705" s="113" t="n"/>
      <c r="E4705" s="114" t="n"/>
      <c r="F4705" s="28">
        <f>IFERROR(VLOOKUP(E4705,'أرصدة المخزن'!$A:$E,3,0),"")</f>
        <v/>
      </c>
      <c r="G4705" s="29">
        <f>IFERROR(VLOOKUP(E4705,'أرصدة المخزن'!$A:$H,4,FALSE),"")</f>
        <v/>
      </c>
      <c r="H4705" s="97" t="n"/>
      <c r="I4705" s="28" t="inlineStr">
        <is>
          <t>صرف</t>
        </is>
      </c>
      <c r="J4705" s="97" t="n"/>
      <c r="K4705" s="37">
        <f>IFERROR(VLOOKUP(E4705,'أرصدة المخزن'!$A:$H,8,0),"")</f>
        <v/>
      </c>
    </row>
    <row r="4706" ht="18" customHeight="1" s="138">
      <c r="A4706" s="97" t="n">
        <v>4700</v>
      </c>
      <c r="B4706" s="98" t="n"/>
      <c r="C4706" s="113" t="n"/>
      <c r="D4706" s="113" t="n"/>
      <c r="E4706" s="114" t="n"/>
      <c r="F4706" s="28">
        <f>IFERROR(VLOOKUP(E4706,'أرصدة المخزن'!$A:$E,3,0),"")</f>
        <v/>
      </c>
      <c r="G4706" s="29">
        <f>IFERROR(VLOOKUP(E4706,'أرصدة المخزن'!$A:$H,4,FALSE),"")</f>
        <v/>
      </c>
      <c r="H4706" s="97" t="n"/>
      <c r="I4706" s="28" t="inlineStr">
        <is>
          <t>صرف</t>
        </is>
      </c>
      <c r="J4706" s="97" t="n"/>
      <c r="K4706" s="37">
        <f>IFERROR(VLOOKUP(E4706,'أرصدة المخزن'!$A:$H,8,0),"")</f>
        <v/>
      </c>
    </row>
    <row r="4707" ht="18" customHeight="1" s="138">
      <c r="A4707" s="97" t="n">
        <v>4701</v>
      </c>
      <c r="B4707" s="98" t="n"/>
      <c r="C4707" s="113" t="n"/>
      <c r="D4707" s="113" t="n"/>
      <c r="E4707" s="114" t="n"/>
      <c r="F4707" s="28">
        <f>IFERROR(VLOOKUP(E4707,'أرصدة المخزن'!$A:$E,3,0),"")</f>
        <v/>
      </c>
      <c r="G4707" s="29">
        <f>IFERROR(VLOOKUP(E4707,'أرصدة المخزن'!$A:$H,4,FALSE),"")</f>
        <v/>
      </c>
      <c r="H4707" s="97" t="n"/>
      <c r="I4707" s="28" t="inlineStr">
        <is>
          <t>صرف</t>
        </is>
      </c>
      <c r="J4707" s="97" t="n"/>
      <c r="K4707" s="37">
        <f>IFERROR(VLOOKUP(E4707,'أرصدة المخزن'!$A:$H,8,0),"")</f>
        <v/>
      </c>
    </row>
    <row r="4708" ht="18" customHeight="1" s="138">
      <c r="A4708" s="97" t="n">
        <v>4702</v>
      </c>
      <c r="B4708" s="98" t="n"/>
      <c r="C4708" s="113" t="n"/>
      <c r="D4708" s="113" t="n"/>
      <c r="E4708" s="114" t="n"/>
      <c r="F4708" s="28">
        <f>IFERROR(VLOOKUP(E4708,'أرصدة المخزن'!$A:$E,3,0),"")</f>
        <v/>
      </c>
      <c r="G4708" s="29">
        <f>IFERROR(VLOOKUP(E4708,'أرصدة المخزن'!$A:$H,4,FALSE),"")</f>
        <v/>
      </c>
      <c r="H4708" s="97" t="n"/>
      <c r="I4708" s="28" t="inlineStr">
        <is>
          <t>صرف</t>
        </is>
      </c>
      <c r="J4708" s="97" t="n"/>
      <c r="K4708" s="37">
        <f>IFERROR(VLOOKUP(E4708,'أرصدة المخزن'!$A:$H,8,0),"")</f>
        <v/>
      </c>
    </row>
    <row r="4709" ht="18" customHeight="1" s="138">
      <c r="A4709" s="97" t="n">
        <v>4703</v>
      </c>
      <c r="B4709" s="98" t="n"/>
      <c r="C4709" s="113" t="n"/>
      <c r="D4709" s="113" t="n"/>
      <c r="E4709" s="114" t="n"/>
      <c r="F4709" s="28">
        <f>IFERROR(VLOOKUP(E4709,'أرصدة المخزن'!$A:$E,3,0),"")</f>
        <v/>
      </c>
      <c r="G4709" s="29">
        <f>IFERROR(VLOOKUP(E4709,'أرصدة المخزن'!$A:$H,4,FALSE),"")</f>
        <v/>
      </c>
      <c r="H4709" s="97" t="n"/>
      <c r="I4709" s="28" t="inlineStr">
        <is>
          <t>صرف</t>
        </is>
      </c>
      <c r="J4709" s="97" t="n"/>
      <c r="K4709" s="37">
        <f>IFERROR(VLOOKUP(E4709,'أرصدة المخزن'!$A:$H,8,0),"")</f>
        <v/>
      </c>
    </row>
    <row r="4710" ht="18" customHeight="1" s="138">
      <c r="A4710" s="97" t="n">
        <v>4704</v>
      </c>
      <c r="B4710" s="98" t="n"/>
      <c r="C4710" s="113" t="n"/>
      <c r="D4710" s="113" t="n"/>
      <c r="E4710" s="114" t="n"/>
      <c r="F4710" s="28">
        <f>IFERROR(VLOOKUP(E4710,'أرصدة المخزن'!$A:$E,3,0),"")</f>
        <v/>
      </c>
      <c r="G4710" s="29">
        <f>IFERROR(VLOOKUP(E4710,'أرصدة المخزن'!$A:$H,4,FALSE),"")</f>
        <v/>
      </c>
      <c r="H4710" s="97" t="n"/>
      <c r="I4710" s="28" t="inlineStr">
        <is>
          <t>صرف</t>
        </is>
      </c>
      <c r="J4710" s="97" t="n"/>
      <c r="K4710" s="37">
        <f>IFERROR(VLOOKUP(E4710,'أرصدة المخزن'!$A:$H,8,0),"")</f>
        <v/>
      </c>
    </row>
    <row r="4711" ht="18" customHeight="1" s="138">
      <c r="A4711" s="97" t="n">
        <v>4705</v>
      </c>
      <c r="B4711" s="98" t="n"/>
      <c r="C4711" s="113" t="n"/>
      <c r="D4711" s="113" t="n"/>
      <c r="E4711" s="114" t="n"/>
      <c r="F4711" s="28">
        <f>IFERROR(VLOOKUP(E4711,'أرصدة المخزن'!$A:$E,3,0),"")</f>
        <v/>
      </c>
      <c r="G4711" s="29">
        <f>IFERROR(VLOOKUP(E4711,'أرصدة المخزن'!$A:$H,4,FALSE),"")</f>
        <v/>
      </c>
      <c r="H4711" s="97" t="n"/>
      <c r="I4711" s="28" t="inlineStr">
        <is>
          <t>صرف</t>
        </is>
      </c>
      <c r="J4711" s="97" t="n"/>
      <c r="K4711" s="37">
        <f>IFERROR(VLOOKUP(E4711,'أرصدة المخزن'!$A:$H,8,0),"")</f>
        <v/>
      </c>
    </row>
    <row r="4712" ht="18" customHeight="1" s="138">
      <c r="A4712" s="97" t="n">
        <v>4706</v>
      </c>
      <c r="B4712" s="98" t="n"/>
      <c r="C4712" s="113" t="n"/>
      <c r="D4712" s="113" t="n"/>
      <c r="E4712" s="114" t="n"/>
      <c r="F4712" s="28">
        <f>IFERROR(VLOOKUP(E4712,'أرصدة المخزن'!$A:$E,3,0),"")</f>
        <v/>
      </c>
      <c r="G4712" s="29">
        <f>IFERROR(VLOOKUP(E4712,'أرصدة المخزن'!$A:$H,4,FALSE),"")</f>
        <v/>
      </c>
      <c r="H4712" s="97" t="n"/>
      <c r="I4712" s="28" t="inlineStr">
        <is>
          <t>صرف</t>
        </is>
      </c>
      <c r="J4712" s="97" t="n"/>
      <c r="K4712" s="37">
        <f>IFERROR(VLOOKUP(E4712,'أرصدة المخزن'!$A:$H,8,0),"")</f>
        <v/>
      </c>
    </row>
    <row r="4713" ht="18" customHeight="1" s="138">
      <c r="A4713" s="97" t="n">
        <v>4707</v>
      </c>
      <c r="B4713" s="98" t="n"/>
      <c r="C4713" s="113" t="n"/>
      <c r="D4713" s="113" t="n"/>
      <c r="E4713" s="114" t="n"/>
      <c r="F4713" s="28">
        <f>IFERROR(VLOOKUP(E4713,'أرصدة المخزن'!$A:$E,3,0),"")</f>
        <v/>
      </c>
      <c r="G4713" s="29">
        <f>IFERROR(VLOOKUP(E4713,'أرصدة المخزن'!$A:$H,4,FALSE),"")</f>
        <v/>
      </c>
      <c r="H4713" s="97" t="n"/>
      <c r="I4713" s="28" t="inlineStr">
        <is>
          <t>صرف</t>
        </is>
      </c>
      <c r="J4713" s="97" t="n"/>
      <c r="K4713" s="37">
        <f>IFERROR(VLOOKUP(E4713,'أرصدة المخزن'!$A:$H,8,0),"")</f>
        <v/>
      </c>
    </row>
    <row r="4714" ht="18" customHeight="1" s="138">
      <c r="A4714" s="97" t="n">
        <v>4708</v>
      </c>
      <c r="B4714" s="98" t="n"/>
      <c r="C4714" s="113" t="n"/>
      <c r="D4714" s="113" t="n"/>
      <c r="E4714" s="114" t="n"/>
      <c r="F4714" s="28">
        <f>IFERROR(VLOOKUP(E4714,'أرصدة المخزن'!$A:$E,3,0),"")</f>
        <v/>
      </c>
      <c r="G4714" s="29">
        <f>IFERROR(VLOOKUP(E4714,'أرصدة المخزن'!$A:$H,4,FALSE),"")</f>
        <v/>
      </c>
      <c r="H4714" s="97" t="n"/>
      <c r="I4714" s="28" t="inlineStr">
        <is>
          <t>صرف</t>
        </is>
      </c>
      <c r="J4714" s="97" t="n"/>
      <c r="K4714" s="37">
        <f>IFERROR(VLOOKUP(E4714,'أرصدة المخزن'!$A:$H,8,0),"")</f>
        <v/>
      </c>
    </row>
    <row r="4715" ht="18" customHeight="1" s="138">
      <c r="A4715" s="97" t="n">
        <v>4709</v>
      </c>
      <c r="B4715" s="98" t="n"/>
      <c r="C4715" s="113" t="n"/>
      <c r="D4715" s="113" t="n"/>
      <c r="E4715" s="114" t="n"/>
      <c r="F4715" s="28">
        <f>IFERROR(VLOOKUP(E4715,'أرصدة المخزن'!$A:$E,3,0),"")</f>
        <v/>
      </c>
      <c r="G4715" s="29">
        <f>IFERROR(VLOOKUP(E4715,'أرصدة المخزن'!$A:$H,4,FALSE),"")</f>
        <v/>
      </c>
      <c r="H4715" s="97" t="n"/>
      <c r="I4715" s="28" t="inlineStr">
        <is>
          <t>صرف</t>
        </is>
      </c>
      <c r="J4715" s="97" t="n"/>
      <c r="K4715" s="37">
        <f>IFERROR(VLOOKUP(E4715,'أرصدة المخزن'!$A:$H,8,0),"")</f>
        <v/>
      </c>
    </row>
    <row r="4716" ht="18" customHeight="1" s="138">
      <c r="A4716" s="97" t="n">
        <v>4710</v>
      </c>
      <c r="B4716" s="98" t="n"/>
      <c r="C4716" s="113" t="n"/>
      <c r="D4716" s="113" t="n"/>
      <c r="E4716" s="114" t="n"/>
      <c r="F4716" s="28">
        <f>IFERROR(VLOOKUP(E4716,'أرصدة المخزن'!$A:$E,3,0),"")</f>
        <v/>
      </c>
      <c r="G4716" s="29">
        <f>IFERROR(VLOOKUP(E4716,'أرصدة المخزن'!$A:$H,4,FALSE),"")</f>
        <v/>
      </c>
      <c r="H4716" s="97" t="n"/>
      <c r="I4716" s="28" t="inlineStr">
        <is>
          <t>صرف</t>
        </is>
      </c>
      <c r="J4716" s="97" t="n"/>
      <c r="K4716" s="37">
        <f>IFERROR(VLOOKUP(E4716,'أرصدة المخزن'!$A:$H,8,0),"")</f>
        <v/>
      </c>
    </row>
    <row r="4717" ht="18" customHeight="1" s="138">
      <c r="A4717" s="97" t="n">
        <v>4711</v>
      </c>
      <c r="B4717" s="98" t="n"/>
      <c r="C4717" s="113" t="n"/>
      <c r="D4717" s="113" t="n"/>
      <c r="E4717" s="114" t="n"/>
      <c r="F4717" s="28">
        <f>IFERROR(VLOOKUP(E4717,'أرصدة المخزن'!$A:$E,3,0),"")</f>
        <v/>
      </c>
      <c r="G4717" s="29">
        <f>IFERROR(VLOOKUP(E4717,'أرصدة المخزن'!$A:$H,4,FALSE),"")</f>
        <v/>
      </c>
      <c r="H4717" s="97" t="n"/>
      <c r="I4717" s="28" t="inlineStr">
        <is>
          <t>صرف</t>
        </is>
      </c>
      <c r="J4717" s="97" t="n"/>
      <c r="K4717" s="37">
        <f>IFERROR(VLOOKUP(E4717,'أرصدة المخزن'!$A:$H,8,0),"")</f>
        <v/>
      </c>
    </row>
    <row r="4718" ht="18" customHeight="1" s="138">
      <c r="A4718" s="97" t="n">
        <v>4712</v>
      </c>
      <c r="B4718" s="98" t="n"/>
      <c r="C4718" s="113" t="n"/>
      <c r="D4718" s="113" t="n"/>
      <c r="E4718" s="114" t="n"/>
      <c r="F4718" s="28">
        <f>IFERROR(VLOOKUP(E4718,'أرصدة المخزن'!$A:$E,3,0),"")</f>
        <v/>
      </c>
      <c r="G4718" s="29">
        <f>IFERROR(VLOOKUP(E4718,'أرصدة المخزن'!$A:$H,4,FALSE),"")</f>
        <v/>
      </c>
      <c r="H4718" s="97" t="n"/>
      <c r="I4718" s="28" t="inlineStr">
        <is>
          <t>صرف</t>
        </is>
      </c>
      <c r="J4718" s="97" t="n"/>
      <c r="K4718" s="37">
        <f>IFERROR(VLOOKUP(E4718,'أرصدة المخزن'!$A:$H,8,0),"")</f>
        <v/>
      </c>
    </row>
    <row r="4719" ht="18" customHeight="1" s="138">
      <c r="A4719" s="97" t="n">
        <v>4713</v>
      </c>
      <c r="B4719" s="98" t="n"/>
      <c r="C4719" s="113" t="n"/>
      <c r="D4719" s="113" t="n"/>
      <c r="E4719" s="114" t="n"/>
      <c r="F4719" s="28">
        <f>IFERROR(VLOOKUP(E4719,'أرصدة المخزن'!$A:$E,3,0),"")</f>
        <v/>
      </c>
      <c r="G4719" s="29">
        <f>IFERROR(VLOOKUP(E4719,'أرصدة المخزن'!$A:$H,4,FALSE),"")</f>
        <v/>
      </c>
      <c r="H4719" s="97" t="n"/>
      <c r="I4719" s="28" t="inlineStr">
        <is>
          <t>صرف</t>
        </is>
      </c>
      <c r="J4719" s="97" t="n"/>
      <c r="K4719" s="37">
        <f>IFERROR(VLOOKUP(E4719,'أرصدة المخزن'!$A:$H,8,0),"")</f>
        <v/>
      </c>
    </row>
    <row r="4720" ht="18" customHeight="1" s="138">
      <c r="A4720" s="97" t="n">
        <v>4714</v>
      </c>
      <c r="B4720" s="98" t="n"/>
      <c r="C4720" s="113" t="n"/>
      <c r="D4720" s="113" t="n"/>
      <c r="E4720" s="114" t="n"/>
      <c r="F4720" s="28">
        <f>IFERROR(VLOOKUP(E4720,'أرصدة المخزن'!$A:$E,3,0),"")</f>
        <v/>
      </c>
      <c r="G4720" s="29">
        <f>IFERROR(VLOOKUP(E4720,'أرصدة المخزن'!$A:$H,4,FALSE),"")</f>
        <v/>
      </c>
      <c r="H4720" s="97" t="n"/>
      <c r="I4720" s="28" t="inlineStr">
        <is>
          <t>صرف</t>
        </is>
      </c>
      <c r="J4720" s="97" t="n"/>
      <c r="K4720" s="37">
        <f>IFERROR(VLOOKUP(E4720,'أرصدة المخزن'!$A:$H,8,0),"")</f>
        <v/>
      </c>
    </row>
    <row r="4721" ht="18" customHeight="1" s="138">
      <c r="A4721" s="97" t="n">
        <v>4715</v>
      </c>
      <c r="B4721" s="98" t="n"/>
      <c r="C4721" s="113" t="n"/>
      <c r="D4721" s="113" t="n"/>
      <c r="E4721" s="114" t="n"/>
      <c r="F4721" s="28">
        <f>IFERROR(VLOOKUP(E4721,'أرصدة المخزن'!$A:$E,3,0),"")</f>
        <v/>
      </c>
      <c r="G4721" s="29">
        <f>IFERROR(VLOOKUP(E4721,'أرصدة المخزن'!$A:$H,4,FALSE),"")</f>
        <v/>
      </c>
      <c r="H4721" s="97" t="n"/>
      <c r="I4721" s="28" t="inlineStr">
        <is>
          <t>صرف</t>
        </is>
      </c>
      <c r="J4721" s="97" t="n"/>
      <c r="K4721" s="37">
        <f>IFERROR(VLOOKUP(E4721,'أرصدة المخزن'!$A:$H,8,0),"")</f>
        <v/>
      </c>
    </row>
    <row r="4722" ht="18" customHeight="1" s="138">
      <c r="A4722" s="97" t="n">
        <v>4716</v>
      </c>
      <c r="B4722" s="98" t="n"/>
      <c r="C4722" s="113" t="n"/>
      <c r="D4722" s="113" t="n"/>
      <c r="E4722" s="114" t="n"/>
      <c r="F4722" s="28">
        <f>IFERROR(VLOOKUP(E4722,'أرصدة المخزن'!$A:$E,3,0),"")</f>
        <v/>
      </c>
      <c r="G4722" s="29">
        <f>IFERROR(VLOOKUP(E4722,'أرصدة المخزن'!$A:$H,4,FALSE),"")</f>
        <v/>
      </c>
      <c r="H4722" s="97" t="n"/>
      <c r="I4722" s="28" t="inlineStr">
        <is>
          <t>صرف</t>
        </is>
      </c>
      <c r="J4722" s="97" t="n"/>
      <c r="K4722" s="37">
        <f>IFERROR(VLOOKUP(E4722,'أرصدة المخزن'!$A:$H,8,0),"")</f>
        <v/>
      </c>
    </row>
    <row r="4723" ht="18" customHeight="1" s="138">
      <c r="A4723" s="97" t="n">
        <v>4717</v>
      </c>
      <c r="B4723" s="98" t="n"/>
      <c r="C4723" s="113" t="n"/>
      <c r="D4723" s="113" t="n"/>
      <c r="E4723" s="114" t="n"/>
      <c r="F4723" s="28">
        <f>IFERROR(VLOOKUP(E4723,'أرصدة المخزن'!$A:$E,3,0),"")</f>
        <v/>
      </c>
      <c r="G4723" s="29">
        <f>IFERROR(VLOOKUP(E4723,'أرصدة المخزن'!$A:$H,4,FALSE),"")</f>
        <v/>
      </c>
      <c r="H4723" s="97" t="n"/>
      <c r="I4723" s="28" t="inlineStr">
        <is>
          <t>صرف</t>
        </is>
      </c>
      <c r="J4723" s="97" t="n"/>
      <c r="K4723" s="37">
        <f>IFERROR(VLOOKUP(E4723,'أرصدة المخزن'!$A:$H,8,0),"")</f>
        <v/>
      </c>
    </row>
    <row r="4724" ht="18" customHeight="1" s="138">
      <c r="A4724" s="97" t="n">
        <v>4718</v>
      </c>
      <c r="B4724" s="98" t="n"/>
      <c r="C4724" s="113" t="n"/>
      <c r="D4724" s="113" t="n"/>
      <c r="E4724" s="114" t="n"/>
      <c r="F4724" s="28">
        <f>IFERROR(VLOOKUP(E4724,'أرصدة المخزن'!$A:$E,3,0),"")</f>
        <v/>
      </c>
      <c r="G4724" s="29">
        <f>IFERROR(VLOOKUP(E4724,'أرصدة المخزن'!$A:$H,4,FALSE),"")</f>
        <v/>
      </c>
      <c r="H4724" s="97" t="n"/>
      <c r="I4724" s="28" t="inlineStr">
        <is>
          <t>صرف</t>
        </is>
      </c>
      <c r="J4724" s="97" t="n"/>
      <c r="K4724" s="37">
        <f>IFERROR(VLOOKUP(E4724,'أرصدة المخزن'!$A:$H,8,0),"")</f>
        <v/>
      </c>
    </row>
    <row r="4725" ht="18" customHeight="1" s="138">
      <c r="A4725" s="97" t="n">
        <v>4719</v>
      </c>
      <c r="B4725" s="98" t="n"/>
      <c r="C4725" s="113" t="n"/>
      <c r="D4725" s="113" t="n"/>
      <c r="E4725" s="114" t="n"/>
      <c r="F4725" s="28">
        <f>IFERROR(VLOOKUP(E4725,'أرصدة المخزن'!$A:$E,3,0),"")</f>
        <v/>
      </c>
      <c r="G4725" s="29">
        <f>IFERROR(VLOOKUP(E4725,'أرصدة المخزن'!$A:$H,4,FALSE),"")</f>
        <v/>
      </c>
      <c r="H4725" s="97" t="n"/>
      <c r="I4725" s="28" t="inlineStr">
        <is>
          <t>صرف</t>
        </is>
      </c>
      <c r="J4725" s="97" t="n"/>
      <c r="K4725" s="37">
        <f>IFERROR(VLOOKUP(E4725,'أرصدة المخزن'!$A:$H,8,0),"")</f>
        <v/>
      </c>
    </row>
    <row r="4726" ht="18" customHeight="1" s="138">
      <c r="A4726" s="97" t="n">
        <v>4720</v>
      </c>
      <c r="B4726" s="98" t="n"/>
      <c r="C4726" s="113" t="n"/>
      <c r="D4726" s="113" t="n"/>
      <c r="E4726" s="114" t="n"/>
      <c r="F4726" s="28">
        <f>IFERROR(VLOOKUP(E4726,'أرصدة المخزن'!$A:$E,3,0),"")</f>
        <v/>
      </c>
      <c r="G4726" s="29">
        <f>IFERROR(VLOOKUP(E4726,'أرصدة المخزن'!$A:$H,4,FALSE),"")</f>
        <v/>
      </c>
      <c r="H4726" s="97" t="n"/>
      <c r="I4726" s="28" t="inlineStr">
        <is>
          <t>صرف</t>
        </is>
      </c>
      <c r="J4726" s="97" t="n"/>
      <c r="K4726" s="37">
        <f>IFERROR(VLOOKUP(E4726,'أرصدة المخزن'!$A:$H,8,0),"")</f>
        <v/>
      </c>
    </row>
    <row r="4727" ht="18" customHeight="1" s="138">
      <c r="A4727" s="97" t="n">
        <v>4721</v>
      </c>
      <c r="B4727" s="98" t="n"/>
      <c r="C4727" s="113" t="n"/>
      <c r="D4727" s="113" t="n"/>
      <c r="E4727" s="114" t="n"/>
      <c r="F4727" s="28">
        <f>IFERROR(VLOOKUP(E4727,'أرصدة المخزن'!$A:$E,3,0),"")</f>
        <v/>
      </c>
      <c r="G4727" s="29">
        <f>IFERROR(VLOOKUP(E4727,'أرصدة المخزن'!$A:$H,4,FALSE),"")</f>
        <v/>
      </c>
      <c r="H4727" s="97" t="n"/>
      <c r="I4727" s="28" t="inlineStr">
        <is>
          <t>صرف</t>
        </is>
      </c>
      <c r="J4727" s="97" t="n"/>
      <c r="K4727" s="37">
        <f>IFERROR(VLOOKUP(E4727,'أرصدة المخزن'!$A:$H,8,0),"")</f>
        <v/>
      </c>
    </row>
    <row r="4728" ht="18" customHeight="1" s="138">
      <c r="A4728" s="97" t="n">
        <v>4722</v>
      </c>
      <c r="B4728" s="98" t="n"/>
      <c r="C4728" s="113" t="n"/>
      <c r="D4728" s="113" t="n"/>
      <c r="E4728" s="114" t="n"/>
      <c r="F4728" s="28">
        <f>IFERROR(VLOOKUP(E4728,'أرصدة المخزن'!$A:$E,3,0),"")</f>
        <v/>
      </c>
      <c r="G4728" s="29">
        <f>IFERROR(VLOOKUP(E4728,'أرصدة المخزن'!$A:$H,4,FALSE),"")</f>
        <v/>
      </c>
      <c r="H4728" s="97" t="n"/>
      <c r="I4728" s="28" t="inlineStr">
        <is>
          <t>صرف</t>
        </is>
      </c>
      <c r="J4728" s="97" t="n"/>
      <c r="K4728" s="37">
        <f>IFERROR(VLOOKUP(E4728,'أرصدة المخزن'!$A:$H,8,0),"")</f>
        <v/>
      </c>
    </row>
    <row r="4729" ht="18" customHeight="1" s="138">
      <c r="A4729" s="97" t="n">
        <v>4723</v>
      </c>
      <c r="B4729" s="98" t="n"/>
      <c r="C4729" s="113" t="n"/>
      <c r="D4729" s="113" t="n"/>
      <c r="E4729" s="114" t="n"/>
      <c r="F4729" s="28">
        <f>IFERROR(VLOOKUP(E4729,'أرصدة المخزن'!$A:$E,3,0),"")</f>
        <v/>
      </c>
      <c r="G4729" s="29">
        <f>IFERROR(VLOOKUP(E4729,'أرصدة المخزن'!$A:$H,4,FALSE),"")</f>
        <v/>
      </c>
      <c r="H4729" s="97" t="n"/>
      <c r="I4729" s="28" t="inlineStr">
        <is>
          <t>صرف</t>
        </is>
      </c>
      <c r="J4729" s="97" t="n"/>
      <c r="K4729" s="37">
        <f>IFERROR(VLOOKUP(E4729,'أرصدة المخزن'!$A:$H,8,0),"")</f>
        <v/>
      </c>
    </row>
    <row r="4730" ht="18" customHeight="1" s="138">
      <c r="A4730" s="97" t="n">
        <v>4724</v>
      </c>
      <c r="B4730" s="98" t="n"/>
      <c r="C4730" s="113" t="n"/>
      <c r="D4730" s="113" t="n"/>
      <c r="E4730" s="114" t="n"/>
      <c r="F4730" s="28">
        <f>IFERROR(VLOOKUP(E4730,'أرصدة المخزن'!$A:$E,3,0),"")</f>
        <v/>
      </c>
      <c r="G4730" s="29">
        <f>IFERROR(VLOOKUP(E4730,'أرصدة المخزن'!$A:$H,4,FALSE),"")</f>
        <v/>
      </c>
      <c r="H4730" s="97" t="n"/>
      <c r="I4730" s="28" t="inlineStr">
        <is>
          <t>صرف</t>
        </is>
      </c>
      <c r="J4730" s="97" t="n"/>
      <c r="K4730" s="37">
        <f>IFERROR(VLOOKUP(E4730,'أرصدة المخزن'!$A:$H,8,0),"")</f>
        <v/>
      </c>
    </row>
    <row r="4731" ht="18" customHeight="1" s="138">
      <c r="A4731" s="97" t="n">
        <v>4725</v>
      </c>
      <c r="B4731" s="98" t="n"/>
      <c r="C4731" s="113" t="n"/>
      <c r="D4731" s="113" t="n"/>
      <c r="E4731" s="114" t="n"/>
      <c r="F4731" s="28">
        <f>IFERROR(VLOOKUP(E4731,'أرصدة المخزن'!$A:$E,3,0),"")</f>
        <v/>
      </c>
      <c r="G4731" s="29">
        <f>IFERROR(VLOOKUP(E4731,'أرصدة المخزن'!$A:$H,4,FALSE),"")</f>
        <v/>
      </c>
      <c r="H4731" s="97" t="n"/>
      <c r="I4731" s="28" t="inlineStr">
        <is>
          <t>صرف</t>
        </is>
      </c>
      <c r="J4731" s="97" t="n"/>
      <c r="K4731" s="37">
        <f>IFERROR(VLOOKUP(E4731,'أرصدة المخزن'!$A:$H,8,0),"")</f>
        <v/>
      </c>
    </row>
    <row r="4732" ht="18" customHeight="1" s="138">
      <c r="A4732" s="97" t="n">
        <v>4726</v>
      </c>
      <c r="B4732" s="98" t="n"/>
      <c r="C4732" s="113" t="n"/>
      <c r="D4732" s="113" t="n"/>
      <c r="E4732" s="114" t="n"/>
      <c r="F4732" s="28">
        <f>IFERROR(VLOOKUP(E4732,'أرصدة المخزن'!$A:$E,3,0),"")</f>
        <v/>
      </c>
      <c r="G4732" s="29">
        <f>IFERROR(VLOOKUP(E4732,'أرصدة المخزن'!$A:$H,4,FALSE),"")</f>
        <v/>
      </c>
      <c r="H4732" s="97" t="n"/>
      <c r="I4732" s="28" t="inlineStr">
        <is>
          <t>صرف</t>
        </is>
      </c>
      <c r="J4732" s="97" t="n"/>
      <c r="K4732" s="37">
        <f>IFERROR(VLOOKUP(E4732,'أرصدة المخزن'!$A:$H,8,0),"")</f>
        <v/>
      </c>
    </row>
    <row r="4733" ht="18" customHeight="1" s="138">
      <c r="A4733" s="97" t="n">
        <v>4727</v>
      </c>
      <c r="B4733" s="98" t="n"/>
      <c r="C4733" s="113" t="n"/>
      <c r="D4733" s="113" t="n"/>
      <c r="E4733" s="114" t="n"/>
      <c r="F4733" s="28">
        <f>IFERROR(VLOOKUP(E4733,'أرصدة المخزن'!$A:$E,3,0),"")</f>
        <v/>
      </c>
      <c r="G4733" s="29">
        <f>IFERROR(VLOOKUP(E4733,'أرصدة المخزن'!$A:$H,4,FALSE),"")</f>
        <v/>
      </c>
      <c r="H4733" s="97" t="n"/>
      <c r="I4733" s="28" t="inlineStr">
        <is>
          <t>صرف</t>
        </is>
      </c>
      <c r="J4733" s="97" t="n"/>
      <c r="K4733" s="37">
        <f>IFERROR(VLOOKUP(E4733,'أرصدة المخزن'!$A:$H,8,0),"")</f>
        <v/>
      </c>
    </row>
    <row r="4734" ht="18" customHeight="1" s="138">
      <c r="A4734" s="97" t="n">
        <v>4728</v>
      </c>
      <c r="B4734" s="98" t="n"/>
      <c r="C4734" s="113" t="n"/>
      <c r="D4734" s="113" t="n"/>
      <c r="E4734" s="114" t="n"/>
      <c r="F4734" s="28">
        <f>IFERROR(VLOOKUP(E4734,'أرصدة المخزن'!$A:$E,3,0),"")</f>
        <v/>
      </c>
      <c r="G4734" s="29">
        <f>IFERROR(VLOOKUP(E4734,'أرصدة المخزن'!$A:$H,4,FALSE),"")</f>
        <v/>
      </c>
      <c r="H4734" s="97" t="n"/>
      <c r="I4734" s="28" t="inlineStr">
        <is>
          <t>صرف</t>
        </is>
      </c>
      <c r="J4734" s="97" t="n"/>
      <c r="K4734" s="37">
        <f>IFERROR(VLOOKUP(E4734,'أرصدة المخزن'!$A:$H,8,0),"")</f>
        <v/>
      </c>
    </row>
    <row r="4735" ht="18" customHeight="1" s="138">
      <c r="A4735" s="97" t="n">
        <v>4729</v>
      </c>
      <c r="B4735" s="98" t="n"/>
      <c r="C4735" s="113" t="n"/>
      <c r="D4735" s="113" t="n"/>
      <c r="E4735" s="114" t="n"/>
      <c r="F4735" s="28">
        <f>IFERROR(VLOOKUP(E4735,'أرصدة المخزن'!$A:$E,3,0),"")</f>
        <v/>
      </c>
      <c r="G4735" s="29">
        <f>IFERROR(VLOOKUP(E4735,'أرصدة المخزن'!$A:$H,4,FALSE),"")</f>
        <v/>
      </c>
      <c r="H4735" s="97" t="n"/>
      <c r="I4735" s="28" t="inlineStr">
        <is>
          <t>صرف</t>
        </is>
      </c>
      <c r="J4735" s="97" t="n"/>
      <c r="K4735" s="37">
        <f>IFERROR(VLOOKUP(E4735,'أرصدة المخزن'!$A:$H,8,0),"")</f>
        <v/>
      </c>
    </row>
    <row r="4736" ht="18" customHeight="1" s="138">
      <c r="A4736" s="97" t="n">
        <v>4730</v>
      </c>
      <c r="B4736" s="98" t="n"/>
      <c r="C4736" s="113" t="n"/>
      <c r="D4736" s="113" t="n"/>
      <c r="E4736" s="114" t="n"/>
      <c r="F4736" s="28">
        <f>IFERROR(VLOOKUP(E4736,'أرصدة المخزن'!$A:$E,3,0),"")</f>
        <v/>
      </c>
      <c r="G4736" s="29">
        <f>IFERROR(VLOOKUP(E4736,'أرصدة المخزن'!$A:$H,4,FALSE),"")</f>
        <v/>
      </c>
      <c r="H4736" s="97" t="n"/>
      <c r="I4736" s="28" t="inlineStr">
        <is>
          <t>صرف</t>
        </is>
      </c>
      <c r="J4736" s="97" t="n"/>
      <c r="K4736" s="37">
        <f>IFERROR(VLOOKUP(E4736,'أرصدة المخزن'!$A:$H,8,0),"")</f>
        <v/>
      </c>
    </row>
    <row r="4737" ht="18" customHeight="1" s="138">
      <c r="A4737" s="97" t="n">
        <v>4731</v>
      </c>
      <c r="B4737" s="98" t="n"/>
      <c r="C4737" s="113" t="n"/>
      <c r="D4737" s="113" t="n"/>
      <c r="E4737" s="114" t="n"/>
      <c r="F4737" s="28">
        <f>IFERROR(VLOOKUP(E4737,'أرصدة المخزن'!$A:$E,3,0),"")</f>
        <v/>
      </c>
      <c r="G4737" s="29">
        <f>IFERROR(VLOOKUP(E4737,'أرصدة المخزن'!$A:$H,4,FALSE),"")</f>
        <v/>
      </c>
      <c r="H4737" s="97" t="n"/>
      <c r="I4737" s="28" t="inlineStr">
        <is>
          <t>صرف</t>
        </is>
      </c>
      <c r="J4737" s="97" t="n"/>
      <c r="K4737" s="37">
        <f>IFERROR(VLOOKUP(E4737,'أرصدة المخزن'!$A:$H,8,0),"")</f>
        <v/>
      </c>
    </row>
    <row r="4738" ht="18" customHeight="1" s="138">
      <c r="A4738" s="97" t="n">
        <v>4732</v>
      </c>
      <c r="B4738" s="98" t="n"/>
      <c r="C4738" s="113" t="n"/>
      <c r="D4738" s="113" t="n"/>
      <c r="E4738" s="114" t="n"/>
      <c r="F4738" s="28">
        <f>IFERROR(VLOOKUP(E4738,'أرصدة المخزن'!$A:$E,3,0),"")</f>
        <v/>
      </c>
      <c r="G4738" s="29">
        <f>IFERROR(VLOOKUP(E4738,'أرصدة المخزن'!$A:$H,4,FALSE),"")</f>
        <v/>
      </c>
      <c r="H4738" s="97" t="n"/>
      <c r="I4738" s="28" t="inlineStr">
        <is>
          <t>صرف</t>
        </is>
      </c>
      <c r="J4738" s="97" t="n"/>
      <c r="K4738" s="37">
        <f>IFERROR(VLOOKUP(E4738,'أرصدة المخزن'!$A:$H,8,0),"")</f>
        <v/>
      </c>
    </row>
    <row r="4739" ht="18" customHeight="1" s="138">
      <c r="A4739" s="97" t="n">
        <v>4733</v>
      </c>
      <c r="B4739" s="98" t="n"/>
      <c r="C4739" s="113" t="n"/>
      <c r="D4739" s="113" t="n"/>
      <c r="E4739" s="114" t="n"/>
      <c r="F4739" s="28">
        <f>IFERROR(VLOOKUP(E4739,'أرصدة المخزن'!$A:$E,3,0),"")</f>
        <v/>
      </c>
      <c r="G4739" s="29">
        <f>IFERROR(VLOOKUP(E4739,'أرصدة المخزن'!$A:$H,4,FALSE),"")</f>
        <v/>
      </c>
      <c r="H4739" s="97" t="n"/>
      <c r="I4739" s="28" t="inlineStr">
        <is>
          <t>صرف</t>
        </is>
      </c>
      <c r="J4739" s="97" t="n"/>
      <c r="K4739" s="37">
        <f>IFERROR(VLOOKUP(E4739,'أرصدة المخزن'!$A:$H,8,0),"")</f>
        <v/>
      </c>
    </row>
    <row r="4740" ht="18" customHeight="1" s="138">
      <c r="A4740" s="97" t="n">
        <v>4734</v>
      </c>
      <c r="B4740" s="98" t="n"/>
      <c r="C4740" s="113" t="n"/>
      <c r="D4740" s="113" t="n"/>
      <c r="E4740" s="114" t="n"/>
      <c r="F4740" s="28">
        <f>IFERROR(VLOOKUP(E4740,'أرصدة المخزن'!$A:$E,3,0),"")</f>
        <v/>
      </c>
      <c r="G4740" s="29">
        <f>IFERROR(VLOOKUP(E4740,'أرصدة المخزن'!$A:$H,4,FALSE),"")</f>
        <v/>
      </c>
      <c r="H4740" s="97" t="n"/>
      <c r="I4740" s="28" t="inlineStr">
        <is>
          <t>صرف</t>
        </is>
      </c>
      <c r="J4740" s="97" t="n"/>
      <c r="K4740" s="37">
        <f>IFERROR(VLOOKUP(E4740,'أرصدة المخزن'!$A:$H,8,0),"")</f>
        <v/>
      </c>
    </row>
    <row r="4741" ht="18" customHeight="1" s="138">
      <c r="A4741" s="97" t="n">
        <v>4735</v>
      </c>
      <c r="B4741" s="98" t="n"/>
      <c r="C4741" s="113" t="n"/>
      <c r="D4741" s="113" t="n"/>
      <c r="E4741" s="114" t="n"/>
      <c r="F4741" s="28">
        <f>IFERROR(VLOOKUP(E4741,'أرصدة المخزن'!$A:$E,3,0),"")</f>
        <v/>
      </c>
      <c r="G4741" s="29">
        <f>IFERROR(VLOOKUP(E4741,'أرصدة المخزن'!$A:$H,4,FALSE),"")</f>
        <v/>
      </c>
      <c r="H4741" s="97" t="n"/>
      <c r="I4741" s="28" t="inlineStr">
        <is>
          <t>صرف</t>
        </is>
      </c>
      <c r="J4741" s="97" t="n"/>
      <c r="K4741" s="37">
        <f>IFERROR(VLOOKUP(E4741,'أرصدة المخزن'!$A:$H,8,0),"")</f>
        <v/>
      </c>
    </row>
    <row r="4742" ht="18" customHeight="1" s="138">
      <c r="A4742" s="97" t="n">
        <v>4736</v>
      </c>
      <c r="B4742" s="98" t="n"/>
      <c r="C4742" s="113" t="n"/>
      <c r="D4742" s="113" t="n"/>
      <c r="E4742" s="114" t="n"/>
      <c r="F4742" s="28">
        <f>IFERROR(VLOOKUP(E4742,'أرصدة المخزن'!$A:$E,3,0),"")</f>
        <v/>
      </c>
      <c r="G4742" s="29">
        <f>IFERROR(VLOOKUP(E4742,'أرصدة المخزن'!$A:$H,4,FALSE),"")</f>
        <v/>
      </c>
      <c r="H4742" s="97" t="n"/>
      <c r="I4742" s="28" t="inlineStr">
        <is>
          <t>صرف</t>
        </is>
      </c>
      <c r="J4742" s="97" t="n"/>
      <c r="K4742" s="37">
        <f>IFERROR(VLOOKUP(E4742,'أرصدة المخزن'!$A:$H,8,0),"")</f>
        <v/>
      </c>
    </row>
    <row r="4743" ht="18" customHeight="1" s="138">
      <c r="A4743" s="97" t="n">
        <v>4737</v>
      </c>
      <c r="B4743" s="98" t="n"/>
      <c r="C4743" s="113" t="n"/>
      <c r="D4743" s="113" t="n"/>
      <c r="E4743" s="114" t="n"/>
      <c r="F4743" s="28">
        <f>IFERROR(VLOOKUP(E4743,'أرصدة المخزن'!$A:$E,3,0),"")</f>
        <v/>
      </c>
      <c r="G4743" s="29">
        <f>IFERROR(VLOOKUP(E4743,'أرصدة المخزن'!$A:$H,4,FALSE),"")</f>
        <v/>
      </c>
      <c r="H4743" s="97" t="n"/>
      <c r="I4743" s="28" t="inlineStr">
        <is>
          <t>صرف</t>
        </is>
      </c>
      <c r="J4743" s="97" t="n"/>
      <c r="K4743" s="37">
        <f>IFERROR(VLOOKUP(E4743,'أرصدة المخزن'!$A:$H,8,0),"")</f>
        <v/>
      </c>
    </row>
    <row r="4744" ht="18" customHeight="1" s="138">
      <c r="A4744" s="97" t="n">
        <v>4738</v>
      </c>
      <c r="B4744" s="98" t="n"/>
      <c r="C4744" s="113" t="n"/>
      <c r="D4744" s="113" t="n"/>
      <c r="E4744" s="114" t="n"/>
      <c r="F4744" s="28">
        <f>IFERROR(VLOOKUP(E4744,'أرصدة المخزن'!$A:$E,3,0),"")</f>
        <v/>
      </c>
      <c r="G4744" s="29">
        <f>IFERROR(VLOOKUP(E4744,'أرصدة المخزن'!$A:$H,4,FALSE),"")</f>
        <v/>
      </c>
      <c r="H4744" s="97" t="n"/>
      <c r="I4744" s="28" t="inlineStr">
        <is>
          <t>صرف</t>
        </is>
      </c>
      <c r="J4744" s="97" t="n"/>
      <c r="K4744" s="37">
        <f>IFERROR(VLOOKUP(E4744,'أرصدة المخزن'!$A:$H,8,0),"")</f>
        <v/>
      </c>
    </row>
    <row r="4745" ht="18" customHeight="1" s="138">
      <c r="A4745" s="97" t="n">
        <v>4739</v>
      </c>
      <c r="B4745" s="98" t="n"/>
      <c r="C4745" s="113" t="n"/>
      <c r="D4745" s="113" t="n"/>
      <c r="E4745" s="114" t="n"/>
      <c r="F4745" s="28">
        <f>IFERROR(VLOOKUP(E4745,'أرصدة المخزن'!$A:$E,3,0),"")</f>
        <v/>
      </c>
      <c r="G4745" s="29">
        <f>IFERROR(VLOOKUP(E4745,'أرصدة المخزن'!$A:$H,4,FALSE),"")</f>
        <v/>
      </c>
      <c r="H4745" s="97" t="n"/>
      <c r="I4745" s="28" t="inlineStr">
        <is>
          <t>صرف</t>
        </is>
      </c>
      <c r="J4745" s="97" t="n"/>
      <c r="K4745" s="37">
        <f>IFERROR(VLOOKUP(E4745,'أرصدة المخزن'!$A:$H,8,0),"")</f>
        <v/>
      </c>
    </row>
    <row r="4746" ht="18" customHeight="1" s="138">
      <c r="A4746" s="97" t="n">
        <v>4740</v>
      </c>
      <c r="B4746" s="98" t="n"/>
      <c r="C4746" s="113" t="n"/>
      <c r="D4746" s="113" t="n"/>
      <c r="E4746" s="114" t="n"/>
      <c r="F4746" s="28">
        <f>IFERROR(VLOOKUP(E4746,'أرصدة المخزن'!$A:$E,3,0),"")</f>
        <v/>
      </c>
      <c r="G4746" s="29">
        <f>IFERROR(VLOOKUP(E4746,'أرصدة المخزن'!$A:$H,4,FALSE),"")</f>
        <v/>
      </c>
      <c r="H4746" s="97" t="n"/>
      <c r="I4746" s="28" t="inlineStr">
        <is>
          <t>صرف</t>
        </is>
      </c>
      <c r="J4746" s="97" t="n"/>
      <c r="K4746" s="37">
        <f>IFERROR(VLOOKUP(E4746,'أرصدة المخزن'!$A:$H,8,0),"")</f>
        <v/>
      </c>
    </row>
    <row r="4747" ht="18" customHeight="1" s="138">
      <c r="A4747" s="97" t="n">
        <v>4741</v>
      </c>
      <c r="B4747" s="98" t="n"/>
      <c r="C4747" s="113" t="n"/>
      <c r="D4747" s="113" t="n"/>
      <c r="E4747" s="114" t="n"/>
      <c r="F4747" s="28">
        <f>IFERROR(VLOOKUP(E4747,'أرصدة المخزن'!$A:$E,3,0),"")</f>
        <v/>
      </c>
      <c r="G4747" s="29">
        <f>IFERROR(VLOOKUP(E4747,'أرصدة المخزن'!$A:$H,4,FALSE),"")</f>
        <v/>
      </c>
      <c r="H4747" s="97" t="n"/>
      <c r="I4747" s="28" t="inlineStr">
        <is>
          <t>صرف</t>
        </is>
      </c>
      <c r="J4747" s="97" t="n"/>
      <c r="K4747" s="37">
        <f>IFERROR(VLOOKUP(E4747,'أرصدة المخزن'!$A:$H,8,0),"")</f>
        <v/>
      </c>
    </row>
    <row r="4748" ht="18" customHeight="1" s="138">
      <c r="A4748" s="97" t="n">
        <v>4742</v>
      </c>
      <c r="B4748" s="98" t="n"/>
      <c r="C4748" s="113" t="n"/>
      <c r="D4748" s="113" t="n"/>
      <c r="E4748" s="114" t="n"/>
      <c r="F4748" s="28">
        <f>IFERROR(VLOOKUP(E4748,'أرصدة المخزن'!$A:$E,3,0),"")</f>
        <v/>
      </c>
      <c r="G4748" s="29">
        <f>IFERROR(VLOOKUP(E4748,'أرصدة المخزن'!$A:$H,4,FALSE),"")</f>
        <v/>
      </c>
      <c r="H4748" s="97" t="n"/>
      <c r="I4748" s="28" t="inlineStr">
        <is>
          <t>صرف</t>
        </is>
      </c>
      <c r="J4748" s="97" t="n"/>
      <c r="K4748" s="37">
        <f>IFERROR(VLOOKUP(E4748,'أرصدة المخزن'!$A:$H,8,0),"")</f>
        <v/>
      </c>
    </row>
    <row r="4749" ht="18" customHeight="1" s="138">
      <c r="A4749" s="97" t="n">
        <v>4743</v>
      </c>
      <c r="B4749" s="98" t="n"/>
      <c r="C4749" s="113" t="n"/>
      <c r="D4749" s="113" t="n"/>
      <c r="E4749" s="114" t="n"/>
      <c r="F4749" s="28">
        <f>IFERROR(VLOOKUP(E4749,'أرصدة المخزن'!$A:$E,3,0),"")</f>
        <v/>
      </c>
      <c r="G4749" s="29">
        <f>IFERROR(VLOOKUP(E4749,'أرصدة المخزن'!$A:$H,4,FALSE),"")</f>
        <v/>
      </c>
      <c r="H4749" s="97" t="n"/>
      <c r="I4749" s="28" t="inlineStr">
        <is>
          <t>صرف</t>
        </is>
      </c>
      <c r="J4749" s="97" t="n"/>
      <c r="K4749" s="37">
        <f>IFERROR(VLOOKUP(E4749,'أرصدة المخزن'!$A:$H,8,0),"")</f>
        <v/>
      </c>
    </row>
    <row r="4750" ht="18" customHeight="1" s="138">
      <c r="A4750" s="97" t="n">
        <v>4744</v>
      </c>
      <c r="B4750" s="98" t="n"/>
      <c r="C4750" s="113" t="n"/>
      <c r="D4750" s="113" t="n"/>
      <c r="E4750" s="114" t="n"/>
      <c r="F4750" s="28">
        <f>IFERROR(VLOOKUP(E4750,'أرصدة المخزن'!$A:$E,3,0),"")</f>
        <v/>
      </c>
      <c r="G4750" s="29">
        <f>IFERROR(VLOOKUP(E4750,'أرصدة المخزن'!$A:$H,4,FALSE),"")</f>
        <v/>
      </c>
      <c r="H4750" s="97" t="n"/>
      <c r="I4750" s="28" t="inlineStr">
        <is>
          <t>صرف</t>
        </is>
      </c>
      <c r="J4750" s="97" t="n"/>
      <c r="K4750" s="37">
        <f>IFERROR(VLOOKUP(E4750,'أرصدة المخزن'!$A:$H,8,0),"")</f>
        <v/>
      </c>
    </row>
    <row r="4751" ht="18" customHeight="1" s="138">
      <c r="A4751" s="97" t="n">
        <v>4745</v>
      </c>
      <c r="B4751" s="98" t="n"/>
      <c r="C4751" s="113" t="n"/>
      <c r="D4751" s="113" t="n"/>
      <c r="E4751" s="114" t="n"/>
      <c r="F4751" s="28">
        <f>IFERROR(VLOOKUP(E4751,'أرصدة المخزن'!$A:$E,3,0),"")</f>
        <v/>
      </c>
      <c r="G4751" s="29">
        <f>IFERROR(VLOOKUP(E4751,'أرصدة المخزن'!$A:$H,4,FALSE),"")</f>
        <v/>
      </c>
      <c r="H4751" s="97" t="n"/>
      <c r="I4751" s="28" t="inlineStr">
        <is>
          <t>صرف</t>
        </is>
      </c>
      <c r="J4751" s="97" t="n"/>
      <c r="K4751" s="37">
        <f>IFERROR(VLOOKUP(E4751,'أرصدة المخزن'!$A:$H,8,0),"")</f>
        <v/>
      </c>
    </row>
    <row r="4752" ht="18" customHeight="1" s="138">
      <c r="A4752" s="97" t="n">
        <v>4746</v>
      </c>
      <c r="B4752" s="98" t="n"/>
      <c r="C4752" s="113" t="n"/>
      <c r="D4752" s="113" t="n"/>
      <c r="E4752" s="114" t="n"/>
      <c r="F4752" s="28">
        <f>IFERROR(VLOOKUP(E4752,'أرصدة المخزن'!$A:$E,3,0),"")</f>
        <v/>
      </c>
      <c r="G4752" s="29">
        <f>IFERROR(VLOOKUP(E4752,'أرصدة المخزن'!$A:$H,4,FALSE),"")</f>
        <v/>
      </c>
      <c r="H4752" s="97" t="n"/>
      <c r="I4752" s="28" t="inlineStr">
        <is>
          <t>صرف</t>
        </is>
      </c>
      <c r="J4752" s="97" t="n"/>
      <c r="K4752" s="37">
        <f>IFERROR(VLOOKUP(E4752,'أرصدة المخزن'!$A:$H,8,0),"")</f>
        <v/>
      </c>
    </row>
    <row r="4753" ht="18" customHeight="1" s="138">
      <c r="A4753" s="97" t="n">
        <v>4747</v>
      </c>
      <c r="B4753" s="98" t="n"/>
      <c r="C4753" s="113" t="n"/>
      <c r="D4753" s="113" t="n"/>
      <c r="E4753" s="114" t="n"/>
      <c r="F4753" s="28">
        <f>IFERROR(VLOOKUP(E4753,'أرصدة المخزن'!$A:$E,3,0),"")</f>
        <v/>
      </c>
      <c r="G4753" s="29">
        <f>IFERROR(VLOOKUP(E4753,'أرصدة المخزن'!$A:$H,4,FALSE),"")</f>
        <v/>
      </c>
      <c r="H4753" s="97" t="n"/>
      <c r="I4753" s="28" t="inlineStr">
        <is>
          <t>صرف</t>
        </is>
      </c>
      <c r="J4753" s="97" t="n"/>
      <c r="K4753" s="37">
        <f>IFERROR(VLOOKUP(E4753,'أرصدة المخزن'!$A:$H,8,0),"")</f>
        <v/>
      </c>
    </row>
    <row r="4754" ht="18" customHeight="1" s="138">
      <c r="A4754" s="97" t="n">
        <v>4748</v>
      </c>
      <c r="B4754" s="98" t="n"/>
      <c r="C4754" s="113" t="n"/>
      <c r="D4754" s="113" t="n"/>
      <c r="E4754" s="114" t="n"/>
      <c r="F4754" s="28">
        <f>IFERROR(VLOOKUP(E4754,'أرصدة المخزن'!$A:$E,3,0),"")</f>
        <v/>
      </c>
      <c r="G4754" s="29">
        <f>IFERROR(VLOOKUP(E4754,'أرصدة المخزن'!$A:$H,4,FALSE),"")</f>
        <v/>
      </c>
      <c r="H4754" s="97" t="n"/>
      <c r="I4754" s="28" t="inlineStr">
        <is>
          <t>صرف</t>
        </is>
      </c>
      <c r="J4754" s="97" t="n"/>
      <c r="K4754" s="37">
        <f>IFERROR(VLOOKUP(E4754,'أرصدة المخزن'!$A:$H,8,0),"")</f>
        <v/>
      </c>
    </row>
    <row r="4755" ht="18" customHeight="1" s="138">
      <c r="A4755" s="97" t="n">
        <v>4749</v>
      </c>
      <c r="B4755" s="98" t="n"/>
      <c r="C4755" s="113" t="n"/>
      <c r="D4755" s="113" t="n"/>
      <c r="E4755" s="114" t="n"/>
      <c r="F4755" s="28">
        <f>IFERROR(VLOOKUP(E4755,'أرصدة المخزن'!$A:$E,3,0),"")</f>
        <v/>
      </c>
      <c r="G4755" s="29">
        <f>IFERROR(VLOOKUP(E4755,'أرصدة المخزن'!$A:$H,4,FALSE),"")</f>
        <v/>
      </c>
      <c r="H4755" s="97" t="n"/>
      <c r="I4755" s="28" t="inlineStr">
        <is>
          <t>صرف</t>
        </is>
      </c>
      <c r="J4755" s="97" t="n"/>
      <c r="K4755" s="37">
        <f>IFERROR(VLOOKUP(E4755,'أرصدة المخزن'!$A:$H,8,0),"")</f>
        <v/>
      </c>
    </row>
    <row r="4756" ht="18" customHeight="1" s="138">
      <c r="A4756" s="97" t="n">
        <v>4750</v>
      </c>
      <c r="B4756" s="98" t="n"/>
      <c r="C4756" s="113" t="n"/>
      <c r="D4756" s="113" t="n"/>
      <c r="E4756" s="114" t="n"/>
      <c r="F4756" s="28">
        <f>IFERROR(VLOOKUP(E4756,'أرصدة المخزن'!$A:$E,3,0),"")</f>
        <v/>
      </c>
      <c r="G4756" s="29">
        <f>IFERROR(VLOOKUP(E4756,'أرصدة المخزن'!$A:$H,4,FALSE),"")</f>
        <v/>
      </c>
      <c r="H4756" s="97" t="n"/>
      <c r="I4756" s="28" t="inlineStr">
        <is>
          <t>صرف</t>
        </is>
      </c>
      <c r="J4756" s="97" t="n"/>
      <c r="K4756" s="37">
        <f>IFERROR(VLOOKUP(E4756,'أرصدة المخزن'!$A:$H,8,0),"")</f>
        <v/>
      </c>
    </row>
    <row r="4757" ht="18" customHeight="1" s="138">
      <c r="A4757" s="97" t="n">
        <v>4751</v>
      </c>
      <c r="B4757" s="98" t="n"/>
      <c r="C4757" s="113" t="n"/>
      <c r="D4757" s="113" t="n"/>
      <c r="E4757" s="114" t="n"/>
      <c r="F4757" s="28">
        <f>IFERROR(VLOOKUP(E4757,'أرصدة المخزن'!$A:$E,3,0),"")</f>
        <v/>
      </c>
      <c r="G4757" s="29">
        <f>IFERROR(VLOOKUP(E4757,'أرصدة المخزن'!$A:$H,4,FALSE),"")</f>
        <v/>
      </c>
      <c r="H4757" s="97" t="n"/>
      <c r="I4757" s="28" t="inlineStr">
        <is>
          <t>صرف</t>
        </is>
      </c>
      <c r="J4757" s="97" t="n"/>
      <c r="K4757" s="37">
        <f>IFERROR(VLOOKUP(E4757,'أرصدة المخزن'!$A:$H,8,0),"")</f>
        <v/>
      </c>
    </row>
    <row r="4758" ht="18" customHeight="1" s="138">
      <c r="A4758" s="97" t="n">
        <v>4752</v>
      </c>
      <c r="B4758" s="98" t="n"/>
      <c r="C4758" s="113" t="n"/>
      <c r="D4758" s="113" t="n"/>
      <c r="E4758" s="114" t="n"/>
      <c r="F4758" s="28">
        <f>IFERROR(VLOOKUP(E4758,'أرصدة المخزن'!$A:$E,3,0),"")</f>
        <v/>
      </c>
      <c r="G4758" s="29">
        <f>IFERROR(VLOOKUP(E4758,'أرصدة المخزن'!$A:$H,4,FALSE),"")</f>
        <v/>
      </c>
      <c r="H4758" s="97" t="n"/>
      <c r="I4758" s="28" t="inlineStr">
        <is>
          <t>صرف</t>
        </is>
      </c>
      <c r="J4758" s="97" t="n"/>
      <c r="K4758" s="37">
        <f>IFERROR(VLOOKUP(E4758,'أرصدة المخزن'!$A:$H,8,0),"")</f>
        <v/>
      </c>
    </row>
    <row r="4759" ht="18" customHeight="1" s="138">
      <c r="A4759" s="97" t="n">
        <v>4753</v>
      </c>
      <c r="B4759" s="98" t="n"/>
      <c r="C4759" s="113" t="n"/>
      <c r="D4759" s="113" t="n"/>
      <c r="E4759" s="114" t="n"/>
      <c r="F4759" s="28">
        <f>IFERROR(VLOOKUP(E4759,'أرصدة المخزن'!$A:$E,3,0),"")</f>
        <v/>
      </c>
      <c r="G4759" s="29">
        <f>IFERROR(VLOOKUP(E4759,'أرصدة المخزن'!$A:$H,4,FALSE),"")</f>
        <v/>
      </c>
      <c r="H4759" s="97" t="n"/>
      <c r="I4759" s="28" t="inlineStr">
        <is>
          <t>صرف</t>
        </is>
      </c>
      <c r="J4759" s="97" t="n"/>
      <c r="K4759" s="37">
        <f>IFERROR(VLOOKUP(E4759,'أرصدة المخزن'!$A:$H,8,0),"")</f>
        <v/>
      </c>
    </row>
    <row r="4760" ht="18" customHeight="1" s="138">
      <c r="A4760" s="97" t="n">
        <v>4754</v>
      </c>
      <c r="B4760" s="98" t="n"/>
      <c r="C4760" s="113" t="n"/>
      <c r="D4760" s="113" t="n"/>
      <c r="E4760" s="114" t="n"/>
      <c r="F4760" s="28">
        <f>IFERROR(VLOOKUP(E4760,'أرصدة المخزن'!$A:$E,3,0),"")</f>
        <v/>
      </c>
      <c r="G4760" s="29">
        <f>IFERROR(VLOOKUP(E4760,'أرصدة المخزن'!$A:$H,4,FALSE),"")</f>
        <v/>
      </c>
      <c r="H4760" s="97" t="n"/>
      <c r="I4760" s="28" t="inlineStr">
        <is>
          <t>صرف</t>
        </is>
      </c>
      <c r="J4760" s="97" t="n"/>
      <c r="K4760" s="37">
        <f>IFERROR(VLOOKUP(E4760,'أرصدة المخزن'!$A:$H,8,0),"")</f>
        <v/>
      </c>
    </row>
    <row r="4761" ht="18" customHeight="1" s="138">
      <c r="A4761" s="97" t="n">
        <v>4755</v>
      </c>
      <c r="B4761" s="98" t="n"/>
      <c r="C4761" s="113" t="n"/>
      <c r="D4761" s="113" t="n"/>
      <c r="E4761" s="114" t="n"/>
      <c r="F4761" s="28">
        <f>IFERROR(VLOOKUP(E4761,'أرصدة المخزن'!$A:$E,3,0),"")</f>
        <v/>
      </c>
      <c r="G4761" s="29">
        <f>IFERROR(VLOOKUP(E4761,'أرصدة المخزن'!$A:$H,4,FALSE),"")</f>
        <v/>
      </c>
      <c r="H4761" s="97" t="n"/>
      <c r="I4761" s="28" t="inlineStr">
        <is>
          <t>صرف</t>
        </is>
      </c>
      <c r="J4761" s="97" t="n"/>
      <c r="K4761" s="37">
        <f>IFERROR(VLOOKUP(E4761,'أرصدة المخزن'!$A:$H,8,0),"")</f>
        <v/>
      </c>
    </row>
    <row r="4762" ht="18" customHeight="1" s="138">
      <c r="A4762" s="97" t="n">
        <v>4756</v>
      </c>
      <c r="B4762" s="98" t="n"/>
      <c r="C4762" s="113" t="n"/>
      <c r="D4762" s="113" t="n"/>
      <c r="E4762" s="114" t="n"/>
      <c r="F4762" s="28">
        <f>IFERROR(VLOOKUP(E4762,'أرصدة المخزن'!$A:$E,3,0),"")</f>
        <v/>
      </c>
      <c r="G4762" s="29">
        <f>IFERROR(VLOOKUP(E4762,'أرصدة المخزن'!$A:$H,4,FALSE),"")</f>
        <v/>
      </c>
      <c r="H4762" s="97" t="n"/>
      <c r="I4762" s="28" t="inlineStr">
        <is>
          <t>صرف</t>
        </is>
      </c>
      <c r="J4762" s="97" t="n"/>
      <c r="K4762" s="37">
        <f>IFERROR(VLOOKUP(E4762,'أرصدة المخزن'!$A:$H,8,0),"")</f>
        <v/>
      </c>
    </row>
    <row r="4763" ht="18" customHeight="1" s="138">
      <c r="A4763" s="97" t="n">
        <v>4757</v>
      </c>
      <c r="B4763" s="98" t="n"/>
      <c r="C4763" s="113" t="n"/>
      <c r="D4763" s="113" t="n"/>
      <c r="E4763" s="114" t="n"/>
      <c r="F4763" s="28">
        <f>IFERROR(VLOOKUP(E4763,'أرصدة المخزن'!$A:$E,3,0),"")</f>
        <v/>
      </c>
      <c r="G4763" s="29">
        <f>IFERROR(VLOOKUP(E4763,'أرصدة المخزن'!$A:$H,4,FALSE),"")</f>
        <v/>
      </c>
      <c r="H4763" s="97" t="n"/>
      <c r="I4763" s="28" t="inlineStr">
        <is>
          <t>صرف</t>
        </is>
      </c>
      <c r="J4763" s="97" t="n"/>
      <c r="K4763" s="37">
        <f>IFERROR(VLOOKUP(E4763,'أرصدة المخزن'!$A:$H,8,0),"")</f>
        <v/>
      </c>
    </row>
    <row r="4764" ht="18" customHeight="1" s="138">
      <c r="A4764" s="97" t="n">
        <v>4758</v>
      </c>
      <c r="B4764" s="98" t="n"/>
      <c r="C4764" s="113" t="n"/>
      <c r="D4764" s="113" t="n"/>
      <c r="E4764" s="114" t="n"/>
      <c r="F4764" s="28">
        <f>IFERROR(VLOOKUP(E4764,'أرصدة المخزن'!$A:$E,3,0),"")</f>
        <v/>
      </c>
      <c r="G4764" s="29">
        <f>IFERROR(VLOOKUP(E4764,'أرصدة المخزن'!$A:$H,4,FALSE),"")</f>
        <v/>
      </c>
      <c r="H4764" s="97" t="n"/>
      <c r="I4764" s="28" t="inlineStr">
        <is>
          <t>صرف</t>
        </is>
      </c>
      <c r="J4764" s="97" t="n"/>
      <c r="K4764" s="37">
        <f>IFERROR(VLOOKUP(E4764,'أرصدة المخزن'!$A:$H,8,0),"")</f>
        <v/>
      </c>
    </row>
    <row r="4765" ht="18" customHeight="1" s="138">
      <c r="A4765" s="97" t="n">
        <v>4759</v>
      </c>
      <c r="B4765" s="98" t="n"/>
      <c r="C4765" s="113" t="n"/>
      <c r="D4765" s="113" t="n"/>
      <c r="E4765" s="114" t="n"/>
      <c r="F4765" s="28">
        <f>IFERROR(VLOOKUP(E4765,'أرصدة المخزن'!$A:$E,3,0),"")</f>
        <v/>
      </c>
      <c r="G4765" s="29">
        <f>IFERROR(VLOOKUP(E4765,'أرصدة المخزن'!$A:$H,4,FALSE),"")</f>
        <v/>
      </c>
      <c r="H4765" s="97" t="n"/>
      <c r="I4765" s="28" t="inlineStr">
        <is>
          <t>صرف</t>
        </is>
      </c>
      <c r="J4765" s="97" t="n"/>
      <c r="K4765" s="37">
        <f>IFERROR(VLOOKUP(E4765,'أرصدة المخزن'!$A:$H,8,0),"")</f>
        <v/>
      </c>
    </row>
    <row r="4766" ht="18" customHeight="1" s="138">
      <c r="A4766" s="97" t="n">
        <v>4760</v>
      </c>
      <c r="B4766" s="98" t="n"/>
      <c r="C4766" s="113" t="n"/>
      <c r="D4766" s="113" t="n"/>
      <c r="E4766" s="114" t="n"/>
      <c r="F4766" s="28">
        <f>IFERROR(VLOOKUP(E4766,'أرصدة المخزن'!$A:$E,3,0),"")</f>
        <v/>
      </c>
      <c r="G4766" s="29">
        <f>IFERROR(VLOOKUP(E4766,'أرصدة المخزن'!$A:$H,4,FALSE),"")</f>
        <v/>
      </c>
      <c r="H4766" s="97" t="n"/>
      <c r="I4766" s="28" t="inlineStr">
        <is>
          <t>صرف</t>
        </is>
      </c>
      <c r="J4766" s="97" t="n"/>
      <c r="K4766" s="37">
        <f>IFERROR(VLOOKUP(E4766,'أرصدة المخزن'!$A:$H,8,0),"")</f>
        <v/>
      </c>
    </row>
    <row r="4767" ht="18" customHeight="1" s="138">
      <c r="A4767" s="97" t="n">
        <v>4761</v>
      </c>
      <c r="B4767" s="98" t="n"/>
      <c r="C4767" s="113" t="n"/>
      <c r="D4767" s="113" t="n"/>
      <c r="E4767" s="114" t="n"/>
      <c r="F4767" s="28">
        <f>IFERROR(VLOOKUP(E4767,'أرصدة المخزن'!$A:$E,3,0),"")</f>
        <v/>
      </c>
      <c r="G4767" s="29">
        <f>IFERROR(VLOOKUP(E4767,'أرصدة المخزن'!$A:$H,4,FALSE),"")</f>
        <v/>
      </c>
      <c r="H4767" s="97" t="n"/>
      <c r="I4767" s="28" t="inlineStr">
        <is>
          <t>صرف</t>
        </is>
      </c>
      <c r="J4767" s="97" t="n"/>
      <c r="K4767" s="37">
        <f>IFERROR(VLOOKUP(E4767,'أرصدة المخزن'!$A:$H,8,0),"")</f>
        <v/>
      </c>
    </row>
    <row r="4768" ht="18" customHeight="1" s="138">
      <c r="A4768" s="97" t="n">
        <v>4762</v>
      </c>
      <c r="B4768" s="98" t="n"/>
      <c r="C4768" s="113" t="n"/>
      <c r="D4768" s="113" t="n"/>
      <c r="E4768" s="114" t="n"/>
      <c r="F4768" s="28">
        <f>IFERROR(VLOOKUP(E4768,'أرصدة المخزن'!$A:$E,3,0),"")</f>
        <v/>
      </c>
      <c r="G4768" s="29">
        <f>IFERROR(VLOOKUP(E4768,'أرصدة المخزن'!$A:$H,4,FALSE),"")</f>
        <v/>
      </c>
      <c r="H4768" s="97" t="n"/>
      <c r="I4768" s="28" t="inlineStr">
        <is>
          <t>صرف</t>
        </is>
      </c>
      <c r="J4768" s="97" t="n"/>
      <c r="K4768" s="37">
        <f>IFERROR(VLOOKUP(E4768,'أرصدة المخزن'!$A:$H,8,0),"")</f>
        <v/>
      </c>
    </row>
    <row r="4769" ht="18" customHeight="1" s="138">
      <c r="A4769" s="97" t="n">
        <v>4763</v>
      </c>
      <c r="B4769" s="98" t="n"/>
      <c r="C4769" s="113" t="n"/>
      <c r="D4769" s="113" t="n"/>
      <c r="E4769" s="114" t="n"/>
      <c r="F4769" s="28">
        <f>IFERROR(VLOOKUP(E4769,'أرصدة المخزن'!$A:$E,3,0),"")</f>
        <v/>
      </c>
      <c r="G4769" s="29">
        <f>IFERROR(VLOOKUP(E4769,'أرصدة المخزن'!$A:$H,4,FALSE),"")</f>
        <v/>
      </c>
      <c r="H4769" s="97" t="n"/>
      <c r="I4769" s="28" t="inlineStr">
        <is>
          <t>صرف</t>
        </is>
      </c>
      <c r="J4769" s="97" t="n"/>
      <c r="K4769" s="37">
        <f>IFERROR(VLOOKUP(E4769,'أرصدة المخزن'!$A:$H,8,0),"")</f>
        <v/>
      </c>
    </row>
    <row r="4770" ht="18" customHeight="1" s="138">
      <c r="A4770" s="97" t="n">
        <v>4764</v>
      </c>
      <c r="B4770" s="98" t="n"/>
      <c r="C4770" s="113" t="n"/>
      <c r="D4770" s="113" t="n"/>
      <c r="E4770" s="114" t="n"/>
      <c r="F4770" s="28">
        <f>IFERROR(VLOOKUP(E4770,'أرصدة المخزن'!$A:$E,3,0),"")</f>
        <v/>
      </c>
      <c r="G4770" s="29">
        <f>IFERROR(VLOOKUP(E4770,'أرصدة المخزن'!$A:$H,4,FALSE),"")</f>
        <v/>
      </c>
      <c r="H4770" s="97" t="n"/>
      <c r="I4770" s="28" t="inlineStr">
        <is>
          <t>صرف</t>
        </is>
      </c>
      <c r="J4770" s="97" t="n"/>
      <c r="K4770" s="37">
        <f>IFERROR(VLOOKUP(E4770,'أرصدة المخزن'!$A:$H,8,0),"")</f>
        <v/>
      </c>
    </row>
    <row r="4771" ht="18" customHeight="1" s="138">
      <c r="A4771" s="97" t="n">
        <v>4765</v>
      </c>
      <c r="B4771" s="98" t="n"/>
      <c r="C4771" s="113" t="n"/>
      <c r="D4771" s="113" t="n"/>
      <c r="E4771" s="114" t="n"/>
      <c r="F4771" s="28">
        <f>IFERROR(VLOOKUP(E4771,'أرصدة المخزن'!$A:$E,3,0),"")</f>
        <v/>
      </c>
      <c r="G4771" s="29">
        <f>IFERROR(VLOOKUP(E4771,'أرصدة المخزن'!$A:$H,4,FALSE),"")</f>
        <v/>
      </c>
      <c r="H4771" s="97" t="n"/>
      <c r="I4771" s="28" t="inlineStr">
        <is>
          <t>صرف</t>
        </is>
      </c>
      <c r="J4771" s="97" t="n"/>
      <c r="K4771" s="37">
        <f>IFERROR(VLOOKUP(E4771,'أرصدة المخزن'!$A:$H,8,0),"")</f>
        <v/>
      </c>
    </row>
    <row r="4772" ht="18" customHeight="1" s="138">
      <c r="A4772" s="97" t="n">
        <v>4766</v>
      </c>
      <c r="B4772" s="98" t="n"/>
      <c r="C4772" s="113" t="n"/>
      <c r="D4772" s="113" t="n"/>
      <c r="E4772" s="114" t="n"/>
      <c r="F4772" s="28">
        <f>IFERROR(VLOOKUP(E4772,'أرصدة المخزن'!$A:$E,3,0),"")</f>
        <v/>
      </c>
      <c r="G4772" s="29">
        <f>IFERROR(VLOOKUP(E4772,'أرصدة المخزن'!$A:$H,4,FALSE),"")</f>
        <v/>
      </c>
      <c r="H4772" s="97" t="n"/>
      <c r="I4772" s="28" t="inlineStr">
        <is>
          <t>صرف</t>
        </is>
      </c>
      <c r="J4772" s="97" t="n"/>
      <c r="K4772" s="37">
        <f>IFERROR(VLOOKUP(E4772,'أرصدة المخزن'!$A:$H,8,0),"")</f>
        <v/>
      </c>
    </row>
    <row r="4773" ht="18" customHeight="1" s="138">
      <c r="A4773" s="97" t="n">
        <v>4767</v>
      </c>
      <c r="B4773" s="98" t="n"/>
      <c r="C4773" s="113" t="n"/>
      <c r="D4773" s="113" t="n"/>
      <c r="E4773" s="114" t="n"/>
      <c r="F4773" s="28">
        <f>IFERROR(VLOOKUP(E4773,'أرصدة المخزن'!$A:$E,3,0),"")</f>
        <v/>
      </c>
      <c r="G4773" s="29">
        <f>IFERROR(VLOOKUP(E4773,'أرصدة المخزن'!$A:$H,4,FALSE),"")</f>
        <v/>
      </c>
      <c r="H4773" s="97" t="n"/>
      <c r="I4773" s="28" t="inlineStr">
        <is>
          <t>صرف</t>
        </is>
      </c>
      <c r="J4773" s="97" t="n"/>
      <c r="K4773" s="37">
        <f>IFERROR(VLOOKUP(E4773,'أرصدة المخزن'!$A:$H,8,0),"")</f>
        <v/>
      </c>
    </row>
    <row r="4774" ht="18" customHeight="1" s="138">
      <c r="A4774" s="97" t="n">
        <v>4768</v>
      </c>
      <c r="B4774" s="98" t="n"/>
      <c r="C4774" s="113" t="n"/>
      <c r="D4774" s="113" t="n"/>
      <c r="E4774" s="114" t="n"/>
      <c r="F4774" s="28">
        <f>IFERROR(VLOOKUP(E4774,'أرصدة المخزن'!$A:$E,3,0),"")</f>
        <v/>
      </c>
      <c r="G4774" s="29">
        <f>IFERROR(VLOOKUP(E4774,'أرصدة المخزن'!$A:$H,4,FALSE),"")</f>
        <v/>
      </c>
      <c r="H4774" s="97" t="n"/>
      <c r="I4774" s="28" t="inlineStr">
        <is>
          <t>صرف</t>
        </is>
      </c>
      <c r="J4774" s="97" t="n"/>
      <c r="K4774" s="37">
        <f>IFERROR(VLOOKUP(E4774,'أرصدة المخزن'!$A:$H,8,0),"")</f>
        <v/>
      </c>
    </row>
    <row r="4775" ht="18" customHeight="1" s="138">
      <c r="A4775" s="97" t="n">
        <v>4769</v>
      </c>
      <c r="B4775" s="98" t="n"/>
      <c r="C4775" s="113" t="n"/>
      <c r="D4775" s="113" t="n"/>
      <c r="E4775" s="114" t="n"/>
      <c r="F4775" s="28">
        <f>IFERROR(VLOOKUP(E4775,'أرصدة المخزن'!$A:$E,3,0),"")</f>
        <v/>
      </c>
      <c r="G4775" s="29">
        <f>IFERROR(VLOOKUP(E4775,'أرصدة المخزن'!$A:$H,4,FALSE),"")</f>
        <v/>
      </c>
      <c r="H4775" s="97" t="n"/>
      <c r="I4775" s="28" t="inlineStr">
        <is>
          <t>صرف</t>
        </is>
      </c>
      <c r="J4775" s="97" t="n"/>
      <c r="K4775" s="37">
        <f>IFERROR(VLOOKUP(E4775,'أرصدة المخزن'!$A:$H,8,0),"")</f>
        <v/>
      </c>
    </row>
    <row r="4776" ht="18" customHeight="1" s="138">
      <c r="A4776" s="97" t="n">
        <v>4770</v>
      </c>
      <c r="B4776" s="98" t="n"/>
      <c r="C4776" s="113" t="n"/>
      <c r="D4776" s="113" t="n"/>
      <c r="E4776" s="114" t="n"/>
      <c r="F4776" s="28">
        <f>IFERROR(VLOOKUP(E4776,'أرصدة المخزن'!$A:$E,3,0),"")</f>
        <v/>
      </c>
      <c r="G4776" s="29">
        <f>IFERROR(VLOOKUP(E4776,'أرصدة المخزن'!$A:$H,4,FALSE),"")</f>
        <v/>
      </c>
      <c r="H4776" s="97" t="n"/>
      <c r="I4776" s="28" t="inlineStr">
        <is>
          <t>صرف</t>
        </is>
      </c>
      <c r="J4776" s="97" t="n"/>
      <c r="K4776" s="37">
        <f>IFERROR(VLOOKUP(E4776,'أرصدة المخزن'!$A:$H,8,0),"")</f>
        <v/>
      </c>
    </row>
    <row r="4777" ht="18" customHeight="1" s="138">
      <c r="A4777" s="97" t="n">
        <v>4771</v>
      </c>
      <c r="B4777" s="98" t="n"/>
      <c r="C4777" s="113" t="n"/>
      <c r="D4777" s="113" t="n"/>
      <c r="E4777" s="114" t="n"/>
      <c r="F4777" s="28">
        <f>IFERROR(VLOOKUP(E4777,'أرصدة المخزن'!$A:$E,3,0),"")</f>
        <v/>
      </c>
      <c r="G4777" s="29">
        <f>IFERROR(VLOOKUP(E4777,'أرصدة المخزن'!$A:$H,4,FALSE),"")</f>
        <v/>
      </c>
      <c r="H4777" s="97" t="n"/>
      <c r="I4777" s="28" t="inlineStr">
        <is>
          <t>صرف</t>
        </is>
      </c>
      <c r="J4777" s="97" t="n"/>
      <c r="K4777" s="37">
        <f>IFERROR(VLOOKUP(E4777,'أرصدة المخزن'!$A:$H,8,0),"")</f>
        <v/>
      </c>
    </row>
    <row r="4778" ht="18" customHeight="1" s="138">
      <c r="A4778" s="97" t="n">
        <v>4772</v>
      </c>
      <c r="B4778" s="98" t="n"/>
      <c r="C4778" s="113" t="n"/>
      <c r="D4778" s="113" t="n"/>
      <c r="E4778" s="114" t="n"/>
      <c r="F4778" s="28">
        <f>IFERROR(VLOOKUP(E4778,'أرصدة المخزن'!$A:$E,3,0),"")</f>
        <v/>
      </c>
      <c r="G4778" s="29">
        <f>IFERROR(VLOOKUP(E4778,'أرصدة المخزن'!$A:$H,4,FALSE),"")</f>
        <v/>
      </c>
      <c r="H4778" s="97" t="n"/>
      <c r="I4778" s="28" t="inlineStr">
        <is>
          <t>صرف</t>
        </is>
      </c>
      <c r="J4778" s="97" t="n"/>
      <c r="K4778" s="37">
        <f>IFERROR(VLOOKUP(E4778,'أرصدة المخزن'!$A:$H,8,0),"")</f>
        <v/>
      </c>
    </row>
    <row r="4779" ht="18" customHeight="1" s="138">
      <c r="A4779" s="97" t="n">
        <v>4773</v>
      </c>
      <c r="B4779" s="98" t="n"/>
      <c r="C4779" s="113" t="n"/>
      <c r="D4779" s="113" t="n"/>
      <c r="E4779" s="114" t="n"/>
      <c r="F4779" s="28">
        <f>IFERROR(VLOOKUP(E4779,'أرصدة المخزن'!$A:$E,3,0),"")</f>
        <v/>
      </c>
      <c r="G4779" s="29">
        <f>IFERROR(VLOOKUP(E4779,'أرصدة المخزن'!$A:$H,4,FALSE),"")</f>
        <v/>
      </c>
      <c r="H4779" s="97" t="n"/>
      <c r="I4779" s="28" t="inlineStr">
        <is>
          <t>صرف</t>
        </is>
      </c>
      <c r="J4779" s="97" t="n"/>
      <c r="K4779" s="37">
        <f>IFERROR(VLOOKUP(E4779,'أرصدة المخزن'!$A:$H,8,0),"")</f>
        <v/>
      </c>
    </row>
    <row r="4780" ht="18" customHeight="1" s="138">
      <c r="A4780" s="97" t="n">
        <v>4774</v>
      </c>
      <c r="B4780" s="98" t="n"/>
      <c r="C4780" s="113" t="n"/>
      <c r="D4780" s="113" t="n"/>
      <c r="E4780" s="114" t="n"/>
      <c r="F4780" s="28">
        <f>IFERROR(VLOOKUP(E4780,'أرصدة المخزن'!$A:$E,3,0),"")</f>
        <v/>
      </c>
      <c r="G4780" s="29">
        <f>IFERROR(VLOOKUP(E4780,'أرصدة المخزن'!$A:$H,4,FALSE),"")</f>
        <v/>
      </c>
      <c r="H4780" s="97" t="n"/>
      <c r="I4780" s="28" t="inlineStr">
        <is>
          <t>صرف</t>
        </is>
      </c>
      <c r="J4780" s="97" t="n"/>
      <c r="K4780" s="37">
        <f>IFERROR(VLOOKUP(E4780,'أرصدة المخزن'!$A:$H,8,0),"")</f>
        <v/>
      </c>
    </row>
    <row r="4781" ht="18" customHeight="1" s="138">
      <c r="A4781" s="97" t="n">
        <v>4775</v>
      </c>
      <c r="B4781" s="98" t="n"/>
      <c r="C4781" s="113" t="n"/>
      <c r="D4781" s="113" t="n"/>
      <c r="E4781" s="114" t="n"/>
      <c r="F4781" s="28">
        <f>IFERROR(VLOOKUP(E4781,'أرصدة المخزن'!$A:$E,3,0),"")</f>
        <v/>
      </c>
      <c r="G4781" s="29">
        <f>IFERROR(VLOOKUP(E4781,'أرصدة المخزن'!$A:$H,4,FALSE),"")</f>
        <v/>
      </c>
      <c r="H4781" s="97" t="n"/>
      <c r="I4781" s="28" t="inlineStr">
        <is>
          <t>صرف</t>
        </is>
      </c>
      <c r="J4781" s="97" t="n"/>
      <c r="K4781" s="37">
        <f>IFERROR(VLOOKUP(E4781,'أرصدة المخزن'!$A:$H,8,0),"")</f>
        <v/>
      </c>
    </row>
    <row r="4782" ht="18" customHeight="1" s="138">
      <c r="A4782" s="97" t="n">
        <v>4776</v>
      </c>
      <c r="B4782" s="98" t="n"/>
      <c r="C4782" s="113" t="n"/>
      <c r="D4782" s="113" t="n"/>
      <c r="E4782" s="114" t="n"/>
      <c r="F4782" s="28">
        <f>IFERROR(VLOOKUP(E4782,'أرصدة المخزن'!$A:$E,3,0),"")</f>
        <v/>
      </c>
      <c r="G4782" s="29">
        <f>IFERROR(VLOOKUP(E4782,'أرصدة المخزن'!$A:$H,4,FALSE),"")</f>
        <v/>
      </c>
      <c r="H4782" s="97" t="n"/>
      <c r="I4782" s="28" t="inlineStr">
        <is>
          <t>صرف</t>
        </is>
      </c>
      <c r="J4782" s="97" t="n"/>
      <c r="K4782" s="37">
        <f>IFERROR(VLOOKUP(E4782,'أرصدة المخزن'!$A:$H,8,0),"")</f>
        <v/>
      </c>
    </row>
    <row r="4783" ht="18" customHeight="1" s="138">
      <c r="A4783" s="97" t="n">
        <v>4777</v>
      </c>
      <c r="B4783" s="98" t="n"/>
      <c r="C4783" s="113" t="n"/>
      <c r="D4783" s="113" t="n"/>
      <c r="E4783" s="114" t="n"/>
      <c r="F4783" s="28">
        <f>IFERROR(VLOOKUP(E4783,'أرصدة المخزن'!$A:$E,3,0),"")</f>
        <v/>
      </c>
      <c r="G4783" s="29">
        <f>IFERROR(VLOOKUP(E4783,'أرصدة المخزن'!$A:$H,4,FALSE),"")</f>
        <v/>
      </c>
      <c r="H4783" s="97" t="n"/>
      <c r="I4783" s="28" t="inlineStr">
        <is>
          <t>صرف</t>
        </is>
      </c>
      <c r="J4783" s="97" t="n"/>
      <c r="K4783" s="37">
        <f>IFERROR(VLOOKUP(E4783,'أرصدة المخزن'!$A:$H,8,0),"")</f>
        <v/>
      </c>
    </row>
    <row r="4784" ht="18" customHeight="1" s="138">
      <c r="A4784" s="97" t="n">
        <v>4778</v>
      </c>
      <c r="B4784" s="98" t="n"/>
      <c r="C4784" s="113" t="n"/>
      <c r="D4784" s="113" t="n"/>
      <c r="E4784" s="114" t="n"/>
      <c r="F4784" s="28">
        <f>IFERROR(VLOOKUP(E4784,'أرصدة المخزن'!$A:$E,3,0),"")</f>
        <v/>
      </c>
      <c r="G4784" s="29">
        <f>IFERROR(VLOOKUP(E4784,'أرصدة المخزن'!$A:$H,4,FALSE),"")</f>
        <v/>
      </c>
      <c r="H4784" s="97" t="n"/>
      <c r="I4784" s="28" t="inlineStr">
        <is>
          <t>صرف</t>
        </is>
      </c>
      <c r="J4784" s="97" t="n"/>
      <c r="K4784" s="37">
        <f>IFERROR(VLOOKUP(E4784,'أرصدة المخزن'!$A:$H,8,0),"")</f>
        <v/>
      </c>
    </row>
    <row r="4785" ht="18" customHeight="1" s="138">
      <c r="A4785" s="97" t="n">
        <v>4779</v>
      </c>
      <c r="B4785" s="98" t="n"/>
      <c r="C4785" s="113" t="n"/>
      <c r="D4785" s="113" t="n"/>
      <c r="E4785" s="114" t="n"/>
      <c r="F4785" s="28">
        <f>IFERROR(VLOOKUP(E4785,'أرصدة المخزن'!$A:$E,3,0),"")</f>
        <v/>
      </c>
      <c r="G4785" s="29">
        <f>IFERROR(VLOOKUP(E4785,'أرصدة المخزن'!$A:$H,4,FALSE),"")</f>
        <v/>
      </c>
      <c r="H4785" s="97" t="n"/>
      <c r="I4785" s="28" t="inlineStr">
        <is>
          <t>صرف</t>
        </is>
      </c>
      <c r="J4785" s="97" t="n"/>
      <c r="K4785" s="37">
        <f>IFERROR(VLOOKUP(E4785,'أرصدة المخزن'!$A:$H,8,0),"")</f>
        <v/>
      </c>
    </row>
    <row r="4786" ht="18" customHeight="1" s="138">
      <c r="A4786" s="97" t="n">
        <v>4780</v>
      </c>
      <c r="B4786" s="98" t="n"/>
      <c r="C4786" s="113" t="n"/>
      <c r="D4786" s="113" t="n"/>
      <c r="E4786" s="114" t="n"/>
      <c r="F4786" s="28">
        <f>IFERROR(VLOOKUP(E4786,'أرصدة المخزن'!$A:$E,3,0),"")</f>
        <v/>
      </c>
      <c r="G4786" s="29">
        <f>IFERROR(VLOOKUP(E4786,'أرصدة المخزن'!$A:$H,4,FALSE),"")</f>
        <v/>
      </c>
      <c r="H4786" s="97" t="n"/>
      <c r="I4786" s="28" t="inlineStr">
        <is>
          <t>صرف</t>
        </is>
      </c>
      <c r="J4786" s="97" t="n"/>
      <c r="K4786" s="37">
        <f>IFERROR(VLOOKUP(E4786,'أرصدة المخزن'!$A:$H,8,0),"")</f>
        <v/>
      </c>
    </row>
    <row r="4787" ht="18" customHeight="1" s="138">
      <c r="A4787" s="97" t="n">
        <v>4781</v>
      </c>
      <c r="B4787" s="98" t="n"/>
      <c r="C4787" s="113" t="n"/>
      <c r="D4787" s="113" t="n"/>
      <c r="E4787" s="114" t="n"/>
      <c r="F4787" s="28">
        <f>IFERROR(VLOOKUP(E4787,'أرصدة المخزن'!$A:$E,3,0),"")</f>
        <v/>
      </c>
      <c r="G4787" s="29">
        <f>IFERROR(VLOOKUP(E4787,'أرصدة المخزن'!$A:$H,4,FALSE),"")</f>
        <v/>
      </c>
      <c r="H4787" s="97" t="n"/>
      <c r="I4787" s="28" t="inlineStr">
        <is>
          <t>صرف</t>
        </is>
      </c>
      <c r="J4787" s="97" t="n"/>
      <c r="K4787" s="37">
        <f>IFERROR(VLOOKUP(E4787,'أرصدة المخزن'!$A:$H,8,0),"")</f>
        <v/>
      </c>
    </row>
    <row r="4788" ht="18" customHeight="1" s="138">
      <c r="A4788" s="97" t="n">
        <v>4782</v>
      </c>
      <c r="B4788" s="98" t="n"/>
      <c r="C4788" s="113" t="n"/>
      <c r="D4788" s="113" t="n"/>
      <c r="E4788" s="114" t="n"/>
      <c r="F4788" s="28">
        <f>IFERROR(VLOOKUP(E4788,'أرصدة المخزن'!$A:$E,3,0),"")</f>
        <v/>
      </c>
      <c r="G4788" s="29">
        <f>IFERROR(VLOOKUP(E4788,'أرصدة المخزن'!$A:$H,4,FALSE),"")</f>
        <v/>
      </c>
      <c r="H4788" s="97" t="n"/>
      <c r="I4788" s="28" t="inlineStr">
        <is>
          <t>صرف</t>
        </is>
      </c>
      <c r="J4788" s="97" t="n"/>
      <c r="K4788" s="37">
        <f>IFERROR(VLOOKUP(E4788,'أرصدة المخزن'!$A:$H,8,0),"")</f>
        <v/>
      </c>
    </row>
    <row r="4789" ht="18" customHeight="1" s="138">
      <c r="A4789" s="97" t="n">
        <v>4783</v>
      </c>
      <c r="B4789" s="98" t="n"/>
      <c r="C4789" s="113" t="n"/>
      <c r="D4789" s="113" t="n"/>
      <c r="E4789" s="114" t="n"/>
      <c r="F4789" s="28">
        <f>IFERROR(VLOOKUP(E4789,'أرصدة المخزن'!$A:$E,3,0),"")</f>
        <v/>
      </c>
      <c r="G4789" s="29">
        <f>IFERROR(VLOOKUP(E4789,'أرصدة المخزن'!$A:$H,4,FALSE),"")</f>
        <v/>
      </c>
      <c r="H4789" s="97" t="n"/>
      <c r="I4789" s="28" t="inlineStr">
        <is>
          <t>صرف</t>
        </is>
      </c>
      <c r="J4789" s="97" t="n"/>
      <c r="K4789" s="37">
        <f>IFERROR(VLOOKUP(E4789,'أرصدة المخزن'!$A:$H,8,0),"")</f>
        <v/>
      </c>
    </row>
    <row r="4790" ht="18" customHeight="1" s="138">
      <c r="A4790" s="97" t="n">
        <v>4784</v>
      </c>
      <c r="B4790" s="98" t="n"/>
      <c r="C4790" s="113" t="n"/>
      <c r="D4790" s="113" t="n"/>
      <c r="E4790" s="114" t="n"/>
      <c r="F4790" s="28">
        <f>IFERROR(VLOOKUP(E4790,'أرصدة المخزن'!$A:$E,3,0),"")</f>
        <v/>
      </c>
      <c r="G4790" s="29">
        <f>IFERROR(VLOOKUP(E4790,'أرصدة المخزن'!$A:$H,4,FALSE),"")</f>
        <v/>
      </c>
      <c r="H4790" s="97" t="n"/>
      <c r="I4790" s="28" t="inlineStr">
        <is>
          <t>صرف</t>
        </is>
      </c>
      <c r="J4790" s="97" t="n"/>
      <c r="K4790" s="37">
        <f>IFERROR(VLOOKUP(E4790,'أرصدة المخزن'!$A:$H,8,0),"")</f>
        <v/>
      </c>
    </row>
    <row r="4791" ht="18" customHeight="1" s="138">
      <c r="A4791" s="97" t="n">
        <v>4785</v>
      </c>
      <c r="B4791" s="98" t="n"/>
      <c r="C4791" s="113" t="n"/>
      <c r="D4791" s="113" t="n"/>
      <c r="E4791" s="114" t="n"/>
      <c r="F4791" s="28">
        <f>IFERROR(VLOOKUP(E4791,'أرصدة المخزن'!$A:$E,3,0),"")</f>
        <v/>
      </c>
      <c r="G4791" s="29">
        <f>IFERROR(VLOOKUP(E4791,'أرصدة المخزن'!$A:$H,4,FALSE),"")</f>
        <v/>
      </c>
      <c r="H4791" s="97" t="n"/>
      <c r="I4791" s="28" t="inlineStr">
        <is>
          <t>صرف</t>
        </is>
      </c>
      <c r="J4791" s="97" t="n"/>
      <c r="K4791" s="37">
        <f>IFERROR(VLOOKUP(E4791,'أرصدة المخزن'!$A:$H,8,0),"")</f>
        <v/>
      </c>
    </row>
    <row r="4792" ht="18" customHeight="1" s="138">
      <c r="A4792" s="97" t="n">
        <v>4786</v>
      </c>
      <c r="B4792" s="98" t="n"/>
      <c r="C4792" s="113" t="n"/>
      <c r="D4792" s="113" t="n"/>
      <c r="E4792" s="114" t="n"/>
      <c r="F4792" s="28">
        <f>IFERROR(VLOOKUP(E4792,'أرصدة المخزن'!$A:$E,3,0),"")</f>
        <v/>
      </c>
      <c r="G4792" s="29">
        <f>IFERROR(VLOOKUP(E4792,'أرصدة المخزن'!$A:$H,4,FALSE),"")</f>
        <v/>
      </c>
      <c r="H4792" s="97" t="n"/>
      <c r="I4792" s="28" t="inlineStr">
        <is>
          <t>صرف</t>
        </is>
      </c>
      <c r="J4792" s="97" t="n"/>
      <c r="K4792" s="37">
        <f>IFERROR(VLOOKUP(E4792,'أرصدة المخزن'!$A:$H,8,0),"")</f>
        <v/>
      </c>
    </row>
    <row r="4793" ht="18" customHeight="1" s="138">
      <c r="A4793" s="97" t="n">
        <v>4787</v>
      </c>
      <c r="B4793" s="98" t="n"/>
      <c r="C4793" s="113" t="n"/>
      <c r="D4793" s="113" t="n"/>
      <c r="E4793" s="114" t="n"/>
      <c r="F4793" s="28">
        <f>IFERROR(VLOOKUP(E4793,'أرصدة المخزن'!$A:$E,3,0),"")</f>
        <v/>
      </c>
      <c r="G4793" s="29">
        <f>IFERROR(VLOOKUP(E4793,'أرصدة المخزن'!$A:$H,4,FALSE),"")</f>
        <v/>
      </c>
      <c r="H4793" s="97" t="n"/>
      <c r="I4793" s="28" t="inlineStr">
        <is>
          <t>صرف</t>
        </is>
      </c>
      <c r="J4793" s="97" t="n"/>
      <c r="K4793" s="37">
        <f>IFERROR(VLOOKUP(E4793,'أرصدة المخزن'!$A:$H,8,0),"")</f>
        <v/>
      </c>
    </row>
    <row r="4794" ht="18" customHeight="1" s="138">
      <c r="A4794" s="97" t="n">
        <v>4788</v>
      </c>
      <c r="B4794" s="98" t="n"/>
      <c r="C4794" s="113" t="n"/>
      <c r="D4794" s="113" t="n"/>
      <c r="E4794" s="114" t="n"/>
      <c r="F4794" s="28">
        <f>IFERROR(VLOOKUP(E4794,'أرصدة المخزن'!$A:$E,3,0),"")</f>
        <v/>
      </c>
      <c r="G4794" s="29">
        <f>IFERROR(VLOOKUP(E4794,'أرصدة المخزن'!$A:$H,4,FALSE),"")</f>
        <v/>
      </c>
      <c r="H4794" s="97" t="n"/>
      <c r="I4794" s="28" t="inlineStr">
        <is>
          <t>صرف</t>
        </is>
      </c>
      <c r="J4794" s="97" t="n"/>
      <c r="K4794" s="37">
        <f>IFERROR(VLOOKUP(E4794,'أرصدة المخزن'!$A:$H,8,0),"")</f>
        <v/>
      </c>
    </row>
    <row r="4795" ht="18" customHeight="1" s="138">
      <c r="A4795" s="97" t="n">
        <v>4789</v>
      </c>
      <c r="B4795" s="98" t="n"/>
      <c r="C4795" s="113" t="n"/>
      <c r="D4795" s="113" t="n"/>
      <c r="E4795" s="114" t="n"/>
      <c r="F4795" s="28">
        <f>IFERROR(VLOOKUP(E4795,'أرصدة المخزن'!$A:$E,3,0),"")</f>
        <v/>
      </c>
      <c r="G4795" s="29">
        <f>IFERROR(VLOOKUP(E4795,'أرصدة المخزن'!$A:$H,4,FALSE),"")</f>
        <v/>
      </c>
      <c r="H4795" s="97" t="n"/>
      <c r="I4795" s="28" t="inlineStr">
        <is>
          <t>صرف</t>
        </is>
      </c>
      <c r="J4795" s="97" t="n"/>
      <c r="K4795" s="37">
        <f>IFERROR(VLOOKUP(E4795,'أرصدة المخزن'!$A:$H,8,0),"")</f>
        <v/>
      </c>
    </row>
    <row r="4796" ht="18" customHeight="1" s="138">
      <c r="A4796" s="97" t="n">
        <v>4790</v>
      </c>
      <c r="B4796" s="98" t="n"/>
      <c r="C4796" s="113" t="n"/>
      <c r="D4796" s="113" t="n"/>
      <c r="E4796" s="114" t="n"/>
      <c r="F4796" s="28">
        <f>IFERROR(VLOOKUP(E4796,'أرصدة المخزن'!$A:$E,3,0),"")</f>
        <v/>
      </c>
      <c r="G4796" s="29">
        <f>IFERROR(VLOOKUP(E4796,'أرصدة المخزن'!$A:$H,4,FALSE),"")</f>
        <v/>
      </c>
      <c r="H4796" s="97" t="n"/>
      <c r="I4796" s="28" t="inlineStr">
        <is>
          <t>صرف</t>
        </is>
      </c>
      <c r="J4796" s="97" t="n"/>
      <c r="K4796" s="37">
        <f>IFERROR(VLOOKUP(E4796,'أرصدة المخزن'!$A:$H,8,0),"")</f>
        <v/>
      </c>
    </row>
    <row r="4797" ht="18" customHeight="1" s="138">
      <c r="A4797" s="97" t="n">
        <v>4791</v>
      </c>
      <c r="B4797" s="98" t="n"/>
      <c r="C4797" s="113" t="n"/>
      <c r="D4797" s="113" t="n"/>
      <c r="E4797" s="114" t="n"/>
      <c r="F4797" s="28">
        <f>IFERROR(VLOOKUP(E4797,'أرصدة المخزن'!$A:$E,3,0),"")</f>
        <v/>
      </c>
      <c r="G4797" s="29">
        <f>IFERROR(VLOOKUP(E4797,'أرصدة المخزن'!$A:$H,4,FALSE),"")</f>
        <v/>
      </c>
      <c r="H4797" s="97" t="n"/>
      <c r="I4797" s="28" t="inlineStr">
        <is>
          <t>صرف</t>
        </is>
      </c>
      <c r="J4797" s="97" t="n"/>
      <c r="K4797" s="37">
        <f>IFERROR(VLOOKUP(E4797,'أرصدة المخزن'!$A:$H,8,0),"")</f>
        <v/>
      </c>
    </row>
    <row r="4798" ht="18" customHeight="1" s="138">
      <c r="A4798" s="97" t="n">
        <v>4792</v>
      </c>
      <c r="B4798" s="98" t="n"/>
      <c r="C4798" s="113" t="n"/>
      <c r="D4798" s="113" t="n"/>
      <c r="E4798" s="114" t="n"/>
      <c r="F4798" s="28">
        <f>IFERROR(VLOOKUP(E4798,'أرصدة المخزن'!$A:$E,3,0),"")</f>
        <v/>
      </c>
      <c r="G4798" s="29">
        <f>IFERROR(VLOOKUP(E4798,'أرصدة المخزن'!$A:$H,4,FALSE),"")</f>
        <v/>
      </c>
      <c r="H4798" s="97" t="n"/>
      <c r="I4798" s="28" t="inlineStr">
        <is>
          <t>صرف</t>
        </is>
      </c>
      <c r="J4798" s="97" t="n"/>
      <c r="K4798" s="37">
        <f>IFERROR(VLOOKUP(E4798,'أرصدة المخزن'!$A:$H,8,0),"")</f>
        <v/>
      </c>
    </row>
    <row r="4799" ht="18" customHeight="1" s="138">
      <c r="A4799" s="97" t="n">
        <v>4793</v>
      </c>
      <c r="B4799" s="98" t="n"/>
      <c r="C4799" s="113" t="n"/>
      <c r="D4799" s="113" t="n"/>
      <c r="E4799" s="114" t="n"/>
      <c r="F4799" s="28">
        <f>IFERROR(VLOOKUP(E4799,'أرصدة المخزن'!$A:$E,3,0),"")</f>
        <v/>
      </c>
      <c r="G4799" s="29">
        <f>IFERROR(VLOOKUP(E4799,'أرصدة المخزن'!$A:$H,4,FALSE),"")</f>
        <v/>
      </c>
      <c r="H4799" s="97" t="n"/>
      <c r="I4799" s="28" t="inlineStr">
        <is>
          <t>صرف</t>
        </is>
      </c>
      <c r="J4799" s="97" t="n"/>
      <c r="K4799" s="37">
        <f>IFERROR(VLOOKUP(E4799,'أرصدة المخزن'!$A:$H,8,0),"")</f>
        <v/>
      </c>
    </row>
    <row r="4800" ht="18" customHeight="1" s="138">
      <c r="A4800" s="97" t="n">
        <v>4794</v>
      </c>
      <c r="B4800" s="98" t="n"/>
      <c r="C4800" s="113" t="n"/>
      <c r="D4800" s="113" t="n"/>
      <c r="E4800" s="114" t="n"/>
      <c r="F4800" s="28">
        <f>IFERROR(VLOOKUP(E4800,'أرصدة المخزن'!$A:$E,3,0),"")</f>
        <v/>
      </c>
      <c r="G4800" s="29">
        <f>IFERROR(VLOOKUP(E4800,'أرصدة المخزن'!$A:$H,4,FALSE),"")</f>
        <v/>
      </c>
      <c r="H4800" s="97" t="n"/>
      <c r="I4800" s="28" t="inlineStr">
        <is>
          <t>صرف</t>
        </is>
      </c>
      <c r="J4800" s="97" t="n"/>
      <c r="K4800" s="37">
        <f>IFERROR(VLOOKUP(E4800,'أرصدة المخزن'!$A:$H,8,0),"")</f>
        <v/>
      </c>
    </row>
    <row r="4801" ht="18" customHeight="1" s="138">
      <c r="A4801" s="97" t="n">
        <v>4795</v>
      </c>
      <c r="B4801" s="98" t="n"/>
      <c r="C4801" s="113" t="n"/>
      <c r="D4801" s="113" t="n"/>
      <c r="E4801" s="114" t="n"/>
      <c r="F4801" s="28">
        <f>IFERROR(VLOOKUP(E4801,'أرصدة المخزن'!$A:$E,3,0),"")</f>
        <v/>
      </c>
      <c r="G4801" s="29">
        <f>IFERROR(VLOOKUP(E4801,'أرصدة المخزن'!$A:$H,4,FALSE),"")</f>
        <v/>
      </c>
      <c r="H4801" s="97" t="n"/>
      <c r="I4801" s="28" t="inlineStr">
        <is>
          <t>صرف</t>
        </is>
      </c>
      <c r="J4801" s="97" t="n"/>
      <c r="K4801" s="37">
        <f>IFERROR(VLOOKUP(E4801,'أرصدة المخزن'!$A:$H,8,0),"")</f>
        <v/>
      </c>
    </row>
    <row r="4802" ht="18" customHeight="1" s="138">
      <c r="A4802" s="97" t="n">
        <v>4796</v>
      </c>
      <c r="B4802" s="98" t="n"/>
      <c r="C4802" s="113" t="n"/>
      <c r="D4802" s="113" t="n"/>
      <c r="E4802" s="114" t="n"/>
      <c r="F4802" s="28">
        <f>IFERROR(VLOOKUP(E4802,'أرصدة المخزن'!$A:$E,3,0),"")</f>
        <v/>
      </c>
      <c r="G4802" s="29">
        <f>IFERROR(VLOOKUP(E4802,'أرصدة المخزن'!$A:$H,4,FALSE),"")</f>
        <v/>
      </c>
      <c r="H4802" s="97" t="n"/>
      <c r="I4802" s="28" t="inlineStr">
        <is>
          <t>صرف</t>
        </is>
      </c>
      <c r="J4802" s="97" t="n"/>
      <c r="K4802" s="37">
        <f>IFERROR(VLOOKUP(E4802,'أرصدة المخزن'!$A:$H,8,0),"")</f>
        <v/>
      </c>
    </row>
    <row r="4803" ht="18" customHeight="1" s="138">
      <c r="A4803" s="97" t="n">
        <v>4797</v>
      </c>
      <c r="B4803" s="98" t="n"/>
      <c r="C4803" s="113" t="n"/>
      <c r="D4803" s="113" t="n"/>
      <c r="E4803" s="114" t="n"/>
      <c r="F4803" s="28">
        <f>IFERROR(VLOOKUP(E4803,'أرصدة المخزن'!$A:$E,3,0),"")</f>
        <v/>
      </c>
      <c r="G4803" s="29">
        <f>IFERROR(VLOOKUP(E4803,'أرصدة المخزن'!$A:$H,4,FALSE),"")</f>
        <v/>
      </c>
      <c r="H4803" s="97" t="n"/>
      <c r="I4803" s="28" t="inlineStr">
        <is>
          <t>صرف</t>
        </is>
      </c>
      <c r="J4803" s="97" t="n"/>
      <c r="K4803" s="37">
        <f>IFERROR(VLOOKUP(E4803,'أرصدة المخزن'!$A:$H,8,0),"")</f>
        <v/>
      </c>
    </row>
    <row r="4804" ht="18" customHeight="1" s="138">
      <c r="A4804" s="97" t="n">
        <v>4798</v>
      </c>
      <c r="B4804" s="98" t="n"/>
      <c r="C4804" s="113" t="n"/>
      <c r="D4804" s="113" t="n"/>
      <c r="E4804" s="114" t="n"/>
      <c r="F4804" s="28">
        <f>IFERROR(VLOOKUP(E4804,'أرصدة المخزن'!$A:$E,3,0),"")</f>
        <v/>
      </c>
      <c r="G4804" s="29">
        <f>IFERROR(VLOOKUP(E4804,'أرصدة المخزن'!$A:$H,4,FALSE),"")</f>
        <v/>
      </c>
      <c r="H4804" s="97" t="n"/>
      <c r="I4804" s="28" t="inlineStr">
        <is>
          <t>صرف</t>
        </is>
      </c>
      <c r="J4804" s="97" t="n"/>
      <c r="K4804" s="37">
        <f>IFERROR(VLOOKUP(E4804,'أرصدة المخزن'!$A:$H,8,0),"")</f>
        <v/>
      </c>
    </row>
    <row r="4805" ht="18" customHeight="1" s="138">
      <c r="A4805" s="97" t="n">
        <v>4799</v>
      </c>
      <c r="B4805" s="98" t="n"/>
      <c r="C4805" s="113" t="n"/>
      <c r="D4805" s="113" t="n"/>
      <c r="E4805" s="114" t="n"/>
      <c r="F4805" s="28">
        <f>IFERROR(VLOOKUP(E4805,'أرصدة المخزن'!$A:$E,3,0),"")</f>
        <v/>
      </c>
      <c r="G4805" s="29">
        <f>IFERROR(VLOOKUP(E4805,'أرصدة المخزن'!$A:$H,4,FALSE),"")</f>
        <v/>
      </c>
      <c r="H4805" s="97" t="n"/>
      <c r="I4805" s="28" t="inlineStr">
        <is>
          <t>صرف</t>
        </is>
      </c>
      <c r="J4805" s="97" t="n"/>
      <c r="K4805" s="37">
        <f>IFERROR(VLOOKUP(E4805,'أرصدة المخزن'!$A:$H,8,0),"")</f>
        <v/>
      </c>
    </row>
    <row r="4806" ht="18" customHeight="1" s="138">
      <c r="A4806" s="97" t="n">
        <v>4800</v>
      </c>
      <c r="B4806" s="98" t="n"/>
      <c r="C4806" s="113" t="n"/>
      <c r="D4806" s="113" t="n"/>
      <c r="E4806" s="114" t="n"/>
      <c r="F4806" s="28">
        <f>IFERROR(VLOOKUP(E4806,'أرصدة المخزن'!$A:$E,3,0),"")</f>
        <v/>
      </c>
      <c r="G4806" s="29">
        <f>IFERROR(VLOOKUP(E4806,'أرصدة المخزن'!$A:$H,4,FALSE),"")</f>
        <v/>
      </c>
      <c r="H4806" s="97" t="n"/>
      <c r="I4806" s="28" t="inlineStr">
        <is>
          <t>صرف</t>
        </is>
      </c>
      <c r="J4806" s="97" t="n"/>
      <c r="K4806" s="37">
        <f>IFERROR(VLOOKUP(E4806,'أرصدة المخزن'!$A:$H,8,0),"")</f>
        <v/>
      </c>
    </row>
    <row r="4807" ht="18" customHeight="1" s="138">
      <c r="A4807" s="97" t="n">
        <v>4801</v>
      </c>
      <c r="B4807" s="98" t="n"/>
      <c r="C4807" s="113" t="n"/>
      <c r="D4807" s="113" t="n"/>
      <c r="E4807" s="114" t="n"/>
      <c r="F4807" s="28">
        <f>IFERROR(VLOOKUP(E4807,'أرصدة المخزن'!$A:$E,3,0),"")</f>
        <v/>
      </c>
      <c r="G4807" s="29">
        <f>IFERROR(VLOOKUP(E4807,'أرصدة المخزن'!$A:$H,4,FALSE),"")</f>
        <v/>
      </c>
      <c r="H4807" s="97" t="n"/>
      <c r="I4807" s="28" t="inlineStr">
        <is>
          <t>صرف</t>
        </is>
      </c>
      <c r="J4807" s="97" t="n"/>
      <c r="K4807" s="37">
        <f>IFERROR(VLOOKUP(E4807,'أرصدة المخزن'!$A:$H,8,0),"")</f>
        <v/>
      </c>
    </row>
    <row r="4808" ht="18" customHeight="1" s="138">
      <c r="A4808" s="97" t="n">
        <v>4802</v>
      </c>
      <c r="B4808" s="98" t="n"/>
      <c r="C4808" s="113" t="n"/>
      <c r="D4808" s="113" t="n"/>
      <c r="E4808" s="114" t="n"/>
      <c r="F4808" s="28">
        <f>IFERROR(VLOOKUP(E4808,'أرصدة المخزن'!$A:$E,3,0),"")</f>
        <v/>
      </c>
      <c r="G4808" s="29">
        <f>IFERROR(VLOOKUP(E4808,'أرصدة المخزن'!$A:$H,4,FALSE),"")</f>
        <v/>
      </c>
      <c r="H4808" s="97" t="n"/>
      <c r="I4808" s="28" t="inlineStr">
        <is>
          <t>صرف</t>
        </is>
      </c>
      <c r="J4808" s="97" t="n"/>
      <c r="K4808" s="37">
        <f>IFERROR(VLOOKUP(E4808,'أرصدة المخزن'!$A:$H,8,0),"")</f>
        <v/>
      </c>
    </row>
    <row r="4809" ht="18" customHeight="1" s="138">
      <c r="A4809" s="97" t="n">
        <v>4803</v>
      </c>
      <c r="B4809" s="98" t="n"/>
      <c r="C4809" s="113" t="n"/>
      <c r="D4809" s="113" t="n"/>
      <c r="E4809" s="114" t="n"/>
      <c r="F4809" s="28">
        <f>IFERROR(VLOOKUP(E4809,'أرصدة المخزن'!$A:$E,3,0),"")</f>
        <v/>
      </c>
      <c r="G4809" s="29">
        <f>IFERROR(VLOOKUP(E4809,'أرصدة المخزن'!$A:$H,4,FALSE),"")</f>
        <v/>
      </c>
      <c r="H4809" s="97" t="n"/>
      <c r="I4809" s="28" t="inlineStr">
        <is>
          <t>صرف</t>
        </is>
      </c>
      <c r="J4809" s="97" t="n"/>
      <c r="K4809" s="37">
        <f>IFERROR(VLOOKUP(E4809,'أرصدة المخزن'!$A:$H,8,0),"")</f>
        <v/>
      </c>
    </row>
    <row r="4810" ht="18" customHeight="1" s="138">
      <c r="A4810" s="97" t="n">
        <v>4804</v>
      </c>
      <c r="B4810" s="98" t="n"/>
      <c r="C4810" s="113" t="n"/>
      <c r="D4810" s="113" t="n"/>
      <c r="E4810" s="114" t="n"/>
      <c r="F4810" s="28">
        <f>IFERROR(VLOOKUP(E4810,'أرصدة المخزن'!$A:$E,3,0),"")</f>
        <v/>
      </c>
      <c r="G4810" s="29">
        <f>IFERROR(VLOOKUP(E4810,'أرصدة المخزن'!$A:$H,4,FALSE),"")</f>
        <v/>
      </c>
      <c r="H4810" s="97" t="n"/>
      <c r="I4810" s="28" t="inlineStr">
        <is>
          <t>صرف</t>
        </is>
      </c>
      <c r="J4810" s="97" t="n"/>
      <c r="K4810" s="37">
        <f>IFERROR(VLOOKUP(E4810,'أرصدة المخزن'!$A:$H,8,0),"")</f>
        <v/>
      </c>
    </row>
    <row r="4811" ht="18" customHeight="1" s="138">
      <c r="A4811" s="97" t="n">
        <v>4805</v>
      </c>
      <c r="B4811" s="98" t="n"/>
      <c r="C4811" s="113" t="n"/>
      <c r="D4811" s="113" t="n"/>
      <c r="E4811" s="114" t="n"/>
      <c r="F4811" s="28">
        <f>IFERROR(VLOOKUP(E4811,'أرصدة المخزن'!$A:$E,3,0),"")</f>
        <v/>
      </c>
      <c r="G4811" s="29">
        <f>IFERROR(VLOOKUP(E4811,'أرصدة المخزن'!$A:$H,4,FALSE),"")</f>
        <v/>
      </c>
      <c r="H4811" s="97" t="n"/>
      <c r="I4811" s="28" t="inlineStr">
        <is>
          <t>صرف</t>
        </is>
      </c>
      <c r="J4811" s="97" t="n"/>
      <c r="K4811" s="37">
        <f>IFERROR(VLOOKUP(E4811,'أرصدة المخزن'!$A:$H,8,0),"")</f>
        <v/>
      </c>
    </row>
    <row r="4812" ht="18" customHeight="1" s="138">
      <c r="A4812" s="97" t="n">
        <v>4806</v>
      </c>
      <c r="B4812" s="98" t="n"/>
      <c r="C4812" s="113" t="n"/>
      <c r="D4812" s="113" t="n"/>
      <c r="E4812" s="114" t="n"/>
      <c r="F4812" s="28">
        <f>IFERROR(VLOOKUP(E4812,'أرصدة المخزن'!$A:$E,3,0),"")</f>
        <v/>
      </c>
      <c r="G4812" s="29">
        <f>IFERROR(VLOOKUP(E4812,'أرصدة المخزن'!$A:$H,4,FALSE),"")</f>
        <v/>
      </c>
      <c r="H4812" s="97" t="n"/>
      <c r="I4812" s="28" t="inlineStr">
        <is>
          <t>صرف</t>
        </is>
      </c>
      <c r="J4812" s="97" t="n"/>
      <c r="K4812" s="37">
        <f>IFERROR(VLOOKUP(E4812,'أرصدة المخزن'!$A:$H,8,0),"")</f>
        <v/>
      </c>
    </row>
    <row r="4813" ht="18" customHeight="1" s="138">
      <c r="A4813" s="97" t="n">
        <v>4807</v>
      </c>
      <c r="B4813" s="98" t="n"/>
      <c r="C4813" s="113" t="n"/>
      <c r="D4813" s="113" t="n"/>
      <c r="E4813" s="114" t="n"/>
      <c r="F4813" s="28">
        <f>IFERROR(VLOOKUP(E4813,'أرصدة المخزن'!$A:$E,3,0),"")</f>
        <v/>
      </c>
      <c r="G4813" s="29">
        <f>IFERROR(VLOOKUP(E4813,'أرصدة المخزن'!$A:$H,4,FALSE),"")</f>
        <v/>
      </c>
      <c r="H4813" s="97" t="n"/>
      <c r="I4813" s="28" t="inlineStr">
        <is>
          <t>صرف</t>
        </is>
      </c>
      <c r="J4813" s="97" t="n"/>
      <c r="K4813" s="37">
        <f>IFERROR(VLOOKUP(E4813,'أرصدة المخزن'!$A:$H,8,0),"")</f>
        <v/>
      </c>
    </row>
    <row r="4814" ht="18" customHeight="1" s="138">
      <c r="A4814" s="97" t="n">
        <v>4808</v>
      </c>
      <c r="B4814" s="98" t="n"/>
      <c r="C4814" s="113" t="n"/>
      <c r="D4814" s="113" t="n"/>
      <c r="E4814" s="114" t="n"/>
      <c r="F4814" s="28">
        <f>IFERROR(VLOOKUP(E4814,'أرصدة المخزن'!$A:$E,3,0),"")</f>
        <v/>
      </c>
      <c r="G4814" s="29">
        <f>IFERROR(VLOOKUP(E4814,'أرصدة المخزن'!$A:$H,4,FALSE),"")</f>
        <v/>
      </c>
      <c r="H4814" s="97" t="n"/>
      <c r="I4814" s="28" t="inlineStr">
        <is>
          <t>صرف</t>
        </is>
      </c>
      <c r="J4814" s="97" t="n"/>
      <c r="K4814" s="37">
        <f>IFERROR(VLOOKUP(E4814,'أرصدة المخزن'!$A:$H,8,0),"")</f>
        <v/>
      </c>
    </row>
    <row r="4815" ht="18" customHeight="1" s="138">
      <c r="A4815" s="97" t="n">
        <v>4809</v>
      </c>
      <c r="B4815" s="98" t="n"/>
      <c r="C4815" s="113" t="n"/>
      <c r="D4815" s="113" t="n"/>
      <c r="E4815" s="114" t="n"/>
      <c r="F4815" s="28">
        <f>IFERROR(VLOOKUP(E4815,'أرصدة المخزن'!$A:$E,3,0),"")</f>
        <v/>
      </c>
      <c r="G4815" s="29">
        <f>IFERROR(VLOOKUP(E4815,'أرصدة المخزن'!$A:$H,4,FALSE),"")</f>
        <v/>
      </c>
      <c r="H4815" s="97" t="n"/>
      <c r="I4815" s="28" t="inlineStr">
        <is>
          <t>صرف</t>
        </is>
      </c>
      <c r="J4815" s="97" t="n"/>
      <c r="K4815" s="37">
        <f>IFERROR(VLOOKUP(E4815,'أرصدة المخزن'!$A:$H,8,0),"")</f>
        <v/>
      </c>
    </row>
    <row r="4816" ht="18" customHeight="1" s="138">
      <c r="A4816" s="97" t="n">
        <v>4810</v>
      </c>
      <c r="B4816" s="98" t="n"/>
      <c r="C4816" s="113" t="n"/>
      <c r="D4816" s="113" t="n"/>
      <c r="E4816" s="114" t="n"/>
      <c r="F4816" s="28">
        <f>IFERROR(VLOOKUP(E4816,'أرصدة المخزن'!$A:$E,3,0),"")</f>
        <v/>
      </c>
      <c r="G4816" s="29">
        <f>IFERROR(VLOOKUP(E4816,'أرصدة المخزن'!$A:$H,4,FALSE),"")</f>
        <v/>
      </c>
      <c r="H4816" s="97" t="n"/>
      <c r="I4816" s="28" t="inlineStr">
        <is>
          <t>صرف</t>
        </is>
      </c>
      <c r="J4816" s="97" t="n"/>
      <c r="K4816" s="37">
        <f>IFERROR(VLOOKUP(E4816,'أرصدة المخزن'!$A:$H,8,0),"")</f>
        <v/>
      </c>
    </row>
    <row r="4817" ht="18" customHeight="1" s="138">
      <c r="A4817" s="97" t="n">
        <v>4811</v>
      </c>
      <c r="B4817" s="98" t="n"/>
      <c r="C4817" s="113" t="n"/>
      <c r="D4817" s="113" t="n"/>
      <c r="E4817" s="114" t="n"/>
      <c r="F4817" s="28">
        <f>IFERROR(VLOOKUP(E4817,'أرصدة المخزن'!$A:$E,3,0),"")</f>
        <v/>
      </c>
      <c r="G4817" s="29">
        <f>IFERROR(VLOOKUP(E4817,'أرصدة المخزن'!$A:$H,4,FALSE),"")</f>
        <v/>
      </c>
      <c r="H4817" s="97" t="n"/>
      <c r="I4817" s="28" t="inlineStr">
        <is>
          <t>صرف</t>
        </is>
      </c>
      <c r="J4817" s="97" t="n"/>
      <c r="K4817" s="37">
        <f>IFERROR(VLOOKUP(E4817,'أرصدة المخزن'!$A:$H,8,0),"")</f>
        <v/>
      </c>
    </row>
    <row r="4818" ht="18" customHeight="1" s="138">
      <c r="A4818" s="97" t="n">
        <v>4812</v>
      </c>
      <c r="B4818" s="98" t="n"/>
      <c r="C4818" s="113" t="n"/>
      <c r="D4818" s="113" t="n"/>
      <c r="E4818" s="114" t="n"/>
      <c r="F4818" s="28">
        <f>IFERROR(VLOOKUP(E4818,'أرصدة المخزن'!$A:$E,3,0),"")</f>
        <v/>
      </c>
      <c r="G4818" s="29">
        <f>IFERROR(VLOOKUP(E4818,'أرصدة المخزن'!$A:$H,4,FALSE),"")</f>
        <v/>
      </c>
      <c r="H4818" s="97" t="n"/>
      <c r="I4818" s="28" t="inlineStr">
        <is>
          <t>صرف</t>
        </is>
      </c>
      <c r="J4818" s="97" t="n"/>
      <c r="K4818" s="37">
        <f>IFERROR(VLOOKUP(E4818,'أرصدة المخزن'!$A:$H,8,0),"")</f>
        <v/>
      </c>
    </row>
    <row r="4819" ht="18" customHeight="1" s="138">
      <c r="A4819" s="97" t="n">
        <v>4813</v>
      </c>
      <c r="B4819" s="98" t="n"/>
      <c r="C4819" s="113" t="n"/>
      <c r="D4819" s="113" t="n"/>
      <c r="E4819" s="114" t="n"/>
      <c r="F4819" s="28">
        <f>IFERROR(VLOOKUP(E4819,'أرصدة المخزن'!$A:$E,3,0),"")</f>
        <v/>
      </c>
      <c r="G4819" s="29">
        <f>IFERROR(VLOOKUP(E4819,'أرصدة المخزن'!$A:$H,4,FALSE),"")</f>
        <v/>
      </c>
      <c r="H4819" s="97" t="n"/>
      <c r="I4819" s="28" t="inlineStr">
        <is>
          <t>صرف</t>
        </is>
      </c>
      <c r="J4819" s="97" t="n"/>
      <c r="K4819" s="37">
        <f>IFERROR(VLOOKUP(E4819,'أرصدة المخزن'!$A:$H,8,0),"")</f>
        <v/>
      </c>
    </row>
    <row r="4820" ht="18" customHeight="1" s="138">
      <c r="A4820" s="97" t="n">
        <v>4814</v>
      </c>
      <c r="B4820" s="98" t="n"/>
      <c r="C4820" s="113" t="n"/>
      <c r="D4820" s="113" t="n"/>
      <c r="E4820" s="114" t="n"/>
      <c r="F4820" s="28">
        <f>IFERROR(VLOOKUP(E4820,'أرصدة المخزن'!$A:$E,3,0),"")</f>
        <v/>
      </c>
      <c r="G4820" s="29">
        <f>IFERROR(VLOOKUP(E4820,'أرصدة المخزن'!$A:$H,4,FALSE),"")</f>
        <v/>
      </c>
      <c r="H4820" s="97" t="n"/>
      <c r="I4820" s="28" t="inlineStr">
        <is>
          <t>صرف</t>
        </is>
      </c>
      <c r="J4820" s="97" t="n"/>
      <c r="K4820" s="37">
        <f>IFERROR(VLOOKUP(E4820,'أرصدة المخزن'!$A:$H,8,0),"")</f>
        <v/>
      </c>
    </row>
    <row r="4821" ht="18" customHeight="1" s="138">
      <c r="A4821" s="97" t="n">
        <v>4815</v>
      </c>
      <c r="B4821" s="98" t="n"/>
      <c r="C4821" s="113" t="n"/>
      <c r="D4821" s="113" t="n"/>
      <c r="E4821" s="114" t="n"/>
      <c r="F4821" s="28">
        <f>IFERROR(VLOOKUP(E4821,'أرصدة المخزن'!$A:$E,3,0),"")</f>
        <v/>
      </c>
      <c r="G4821" s="29">
        <f>IFERROR(VLOOKUP(E4821,'أرصدة المخزن'!$A:$H,4,FALSE),"")</f>
        <v/>
      </c>
      <c r="H4821" s="97" t="n"/>
      <c r="I4821" s="28" t="inlineStr">
        <is>
          <t>صرف</t>
        </is>
      </c>
      <c r="J4821" s="97" t="n"/>
      <c r="K4821" s="37">
        <f>IFERROR(VLOOKUP(E4821,'أرصدة المخزن'!$A:$H,8,0),"")</f>
        <v/>
      </c>
    </row>
    <row r="4822" ht="18" customHeight="1" s="138">
      <c r="A4822" s="97" t="n">
        <v>4816</v>
      </c>
      <c r="B4822" s="98" t="n"/>
      <c r="C4822" s="113" t="n"/>
      <c r="D4822" s="113" t="n"/>
      <c r="E4822" s="114" t="n"/>
      <c r="F4822" s="28">
        <f>IFERROR(VLOOKUP(E4822,'أرصدة المخزن'!$A:$E,3,0),"")</f>
        <v/>
      </c>
      <c r="G4822" s="29">
        <f>IFERROR(VLOOKUP(E4822,'أرصدة المخزن'!$A:$H,4,FALSE),"")</f>
        <v/>
      </c>
      <c r="H4822" s="97" t="n"/>
      <c r="I4822" s="28" t="inlineStr">
        <is>
          <t>صرف</t>
        </is>
      </c>
      <c r="J4822" s="97" t="n"/>
      <c r="K4822" s="37">
        <f>IFERROR(VLOOKUP(E4822,'أرصدة المخزن'!$A:$H,8,0),"")</f>
        <v/>
      </c>
    </row>
    <row r="4823" ht="18" customHeight="1" s="138">
      <c r="A4823" s="97" t="n">
        <v>4817</v>
      </c>
      <c r="B4823" s="98" t="n"/>
      <c r="C4823" s="113" t="n"/>
      <c r="D4823" s="113" t="n"/>
      <c r="E4823" s="114" t="n"/>
      <c r="F4823" s="28">
        <f>IFERROR(VLOOKUP(E4823,'أرصدة المخزن'!$A:$E,3,0),"")</f>
        <v/>
      </c>
      <c r="G4823" s="29">
        <f>IFERROR(VLOOKUP(E4823,'أرصدة المخزن'!$A:$H,4,FALSE),"")</f>
        <v/>
      </c>
      <c r="H4823" s="97" t="n"/>
      <c r="I4823" s="28" t="inlineStr">
        <is>
          <t>صرف</t>
        </is>
      </c>
      <c r="J4823" s="97" t="n"/>
      <c r="K4823" s="37">
        <f>IFERROR(VLOOKUP(E4823,'أرصدة المخزن'!$A:$H,8,0),"")</f>
        <v/>
      </c>
    </row>
    <row r="4824" ht="18" customHeight="1" s="138">
      <c r="A4824" s="97" t="n">
        <v>4818</v>
      </c>
      <c r="B4824" s="98" t="n"/>
      <c r="C4824" s="113" t="n"/>
      <c r="D4824" s="113" t="n"/>
      <c r="E4824" s="114" t="n"/>
      <c r="F4824" s="28">
        <f>IFERROR(VLOOKUP(E4824,'أرصدة المخزن'!$A:$E,3,0),"")</f>
        <v/>
      </c>
      <c r="G4824" s="29">
        <f>IFERROR(VLOOKUP(E4824,'أرصدة المخزن'!$A:$H,4,FALSE),"")</f>
        <v/>
      </c>
      <c r="H4824" s="97" t="n"/>
      <c r="I4824" s="28" t="inlineStr">
        <is>
          <t>صرف</t>
        </is>
      </c>
      <c r="J4824" s="97" t="n"/>
      <c r="K4824" s="37">
        <f>IFERROR(VLOOKUP(E4824,'أرصدة المخزن'!$A:$H,8,0),"")</f>
        <v/>
      </c>
    </row>
    <row r="4825" ht="18" customHeight="1" s="138">
      <c r="A4825" s="97" t="n">
        <v>4819</v>
      </c>
      <c r="B4825" s="98" t="n"/>
      <c r="C4825" s="113" t="n"/>
      <c r="D4825" s="113" t="n"/>
      <c r="E4825" s="114" t="n"/>
      <c r="F4825" s="28">
        <f>IFERROR(VLOOKUP(E4825,'أرصدة المخزن'!$A:$E,3,0),"")</f>
        <v/>
      </c>
      <c r="G4825" s="29">
        <f>IFERROR(VLOOKUP(E4825,'أرصدة المخزن'!$A:$H,4,FALSE),"")</f>
        <v/>
      </c>
      <c r="H4825" s="97" t="n"/>
      <c r="I4825" s="28" t="inlineStr">
        <is>
          <t>صرف</t>
        </is>
      </c>
      <c r="J4825" s="97" t="n"/>
      <c r="K4825" s="37">
        <f>IFERROR(VLOOKUP(E4825,'أرصدة المخزن'!$A:$H,8,0),"")</f>
        <v/>
      </c>
    </row>
    <row r="4826" ht="18" customHeight="1" s="138">
      <c r="A4826" s="97" t="n">
        <v>4820</v>
      </c>
      <c r="B4826" s="98" t="n"/>
      <c r="C4826" s="113" t="n"/>
      <c r="D4826" s="113" t="n"/>
      <c r="E4826" s="114" t="n"/>
      <c r="F4826" s="28">
        <f>IFERROR(VLOOKUP(E4826,'أرصدة المخزن'!$A:$E,3,0),"")</f>
        <v/>
      </c>
      <c r="G4826" s="29">
        <f>IFERROR(VLOOKUP(E4826,'أرصدة المخزن'!$A:$H,4,FALSE),"")</f>
        <v/>
      </c>
      <c r="H4826" s="97" t="n"/>
      <c r="I4826" s="28" t="inlineStr">
        <is>
          <t>صرف</t>
        </is>
      </c>
      <c r="J4826" s="97" t="n"/>
      <c r="K4826" s="37">
        <f>IFERROR(VLOOKUP(E4826,'أرصدة المخزن'!$A:$H,8,0),"")</f>
        <v/>
      </c>
    </row>
    <row r="4827" ht="18" customHeight="1" s="138">
      <c r="A4827" s="97" t="n">
        <v>4821</v>
      </c>
      <c r="B4827" s="98" t="n"/>
      <c r="C4827" s="113" t="n"/>
      <c r="D4827" s="113" t="n"/>
      <c r="E4827" s="114" t="n"/>
      <c r="F4827" s="28">
        <f>IFERROR(VLOOKUP(E4827,'أرصدة المخزن'!$A:$E,3,0),"")</f>
        <v/>
      </c>
      <c r="G4827" s="29">
        <f>IFERROR(VLOOKUP(E4827,'أرصدة المخزن'!$A:$H,4,FALSE),"")</f>
        <v/>
      </c>
      <c r="H4827" s="97" t="n"/>
      <c r="I4827" s="28" t="inlineStr">
        <is>
          <t>صرف</t>
        </is>
      </c>
      <c r="J4827" s="97" t="n"/>
      <c r="K4827" s="37">
        <f>IFERROR(VLOOKUP(E4827,'أرصدة المخزن'!$A:$H,8,0),"")</f>
        <v/>
      </c>
    </row>
    <row r="4828" ht="18" customHeight="1" s="138">
      <c r="A4828" s="97" t="n">
        <v>4822</v>
      </c>
      <c r="B4828" s="98" t="n"/>
      <c r="C4828" s="113" t="n"/>
      <c r="D4828" s="113" t="n"/>
      <c r="E4828" s="114" t="n"/>
      <c r="F4828" s="28">
        <f>IFERROR(VLOOKUP(E4828,'أرصدة المخزن'!$A:$E,3,0),"")</f>
        <v/>
      </c>
      <c r="G4828" s="29">
        <f>IFERROR(VLOOKUP(E4828,'أرصدة المخزن'!$A:$H,4,FALSE),"")</f>
        <v/>
      </c>
      <c r="H4828" s="97" t="n"/>
      <c r="I4828" s="28" t="inlineStr">
        <is>
          <t>صرف</t>
        </is>
      </c>
      <c r="J4828" s="97" t="n"/>
      <c r="K4828" s="37">
        <f>IFERROR(VLOOKUP(E4828,'أرصدة المخزن'!$A:$H,8,0),"")</f>
        <v/>
      </c>
    </row>
    <row r="4829" ht="18" customHeight="1" s="138">
      <c r="A4829" s="97" t="n">
        <v>4823</v>
      </c>
      <c r="B4829" s="98" t="n"/>
      <c r="C4829" s="113" t="n"/>
      <c r="D4829" s="113" t="n"/>
      <c r="E4829" s="114" t="n"/>
      <c r="F4829" s="28">
        <f>IFERROR(VLOOKUP(E4829,'أرصدة المخزن'!$A:$E,3,0),"")</f>
        <v/>
      </c>
      <c r="G4829" s="29">
        <f>IFERROR(VLOOKUP(E4829,'أرصدة المخزن'!$A:$H,4,FALSE),"")</f>
        <v/>
      </c>
      <c r="H4829" s="97" t="n"/>
      <c r="I4829" s="28" t="inlineStr">
        <is>
          <t>صرف</t>
        </is>
      </c>
      <c r="J4829" s="97" t="n"/>
      <c r="K4829" s="37">
        <f>IFERROR(VLOOKUP(E4829,'أرصدة المخزن'!$A:$H,8,0),"")</f>
        <v/>
      </c>
    </row>
    <row r="4830" ht="18" customHeight="1" s="138">
      <c r="A4830" s="97" t="n">
        <v>4824</v>
      </c>
      <c r="B4830" s="98" t="n"/>
      <c r="C4830" s="113" t="n"/>
      <c r="D4830" s="113" t="n"/>
      <c r="E4830" s="114" t="n"/>
      <c r="F4830" s="28">
        <f>IFERROR(VLOOKUP(E4830,'أرصدة المخزن'!$A:$E,3,0),"")</f>
        <v/>
      </c>
      <c r="G4830" s="29">
        <f>IFERROR(VLOOKUP(E4830,'أرصدة المخزن'!$A:$H,4,FALSE),"")</f>
        <v/>
      </c>
      <c r="H4830" s="97" t="n"/>
      <c r="I4830" s="28" t="inlineStr">
        <is>
          <t>صرف</t>
        </is>
      </c>
      <c r="J4830" s="97" t="n"/>
      <c r="K4830" s="37">
        <f>IFERROR(VLOOKUP(E4830,'أرصدة المخزن'!$A:$H,8,0),"")</f>
        <v/>
      </c>
    </row>
    <row r="4831" ht="18" customHeight="1" s="138">
      <c r="A4831" s="97" t="n">
        <v>4825</v>
      </c>
      <c r="B4831" s="98" t="n"/>
      <c r="C4831" s="113" t="n"/>
      <c r="D4831" s="113" t="n"/>
      <c r="E4831" s="114" t="n"/>
      <c r="F4831" s="28">
        <f>IFERROR(VLOOKUP(E4831,'أرصدة المخزن'!$A:$E,3,0),"")</f>
        <v/>
      </c>
      <c r="G4831" s="29">
        <f>IFERROR(VLOOKUP(E4831,'أرصدة المخزن'!$A:$H,4,FALSE),"")</f>
        <v/>
      </c>
      <c r="H4831" s="97" t="n"/>
      <c r="I4831" s="28" t="inlineStr">
        <is>
          <t>صرف</t>
        </is>
      </c>
      <c r="J4831" s="97" t="n"/>
      <c r="K4831" s="37">
        <f>IFERROR(VLOOKUP(E4831,'أرصدة المخزن'!$A:$H,8,0),"")</f>
        <v/>
      </c>
    </row>
    <row r="4832" ht="18" customHeight="1" s="138">
      <c r="A4832" s="97" t="n">
        <v>4826</v>
      </c>
      <c r="B4832" s="98" t="n"/>
      <c r="C4832" s="113" t="n"/>
      <c r="D4832" s="113" t="n"/>
      <c r="E4832" s="114" t="n"/>
      <c r="F4832" s="28">
        <f>IFERROR(VLOOKUP(E4832,'أرصدة المخزن'!$A:$E,3,0),"")</f>
        <v/>
      </c>
      <c r="G4832" s="29">
        <f>IFERROR(VLOOKUP(E4832,'أرصدة المخزن'!$A:$H,4,FALSE),"")</f>
        <v/>
      </c>
      <c r="H4832" s="97" t="n"/>
      <c r="I4832" s="28" t="inlineStr">
        <is>
          <t>صرف</t>
        </is>
      </c>
      <c r="J4832" s="97" t="n"/>
      <c r="K4832" s="37">
        <f>IFERROR(VLOOKUP(E4832,'أرصدة المخزن'!$A:$H,8,0),"")</f>
        <v/>
      </c>
    </row>
    <row r="4833" ht="18" customHeight="1" s="138">
      <c r="A4833" s="97" t="n">
        <v>4827</v>
      </c>
      <c r="B4833" s="98" t="n"/>
      <c r="C4833" s="113" t="n"/>
      <c r="D4833" s="113" t="n"/>
      <c r="E4833" s="114" t="n"/>
      <c r="F4833" s="28">
        <f>IFERROR(VLOOKUP(E4833,'أرصدة المخزن'!$A:$E,3,0),"")</f>
        <v/>
      </c>
      <c r="G4833" s="29">
        <f>IFERROR(VLOOKUP(E4833,'أرصدة المخزن'!$A:$H,4,FALSE),"")</f>
        <v/>
      </c>
      <c r="H4833" s="97" t="n"/>
      <c r="I4833" s="28" t="inlineStr">
        <is>
          <t>صرف</t>
        </is>
      </c>
      <c r="J4833" s="97" t="n"/>
      <c r="K4833" s="37">
        <f>IFERROR(VLOOKUP(E4833,'أرصدة المخزن'!$A:$H,8,0),"")</f>
        <v/>
      </c>
    </row>
    <row r="4834" ht="18" customHeight="1" s="138">
      <c r="A4834" s="97" t="n">
        <v>4828</v>
      </c>
      <c r="B4834" s="98" t="n"/>
      <c r="C4834" s="113" t="n"/>
      <c r="D4834" s="113" t="n"/>
      <c r="E4834" s="114" t="n"/>
      <c r="F4834" s="28">
        <f>IFERROR(VLOOKUP(E4834,'أرصدة المخزن'!$A:$E,3,0),"")</f>
        <v/>
      </c>
      <c r="G4834" s="29">
        <f>IFERROR(VLOOKUP(E4834,'أرصدة المخزن'!$A:$H,4,FALSE),"")</f>
        <v/>
      </c>
      <c r="H4834" s="97" t="n"/>
      <c r="I4834" s="28" t="inlineStr">
        <is>
          <t>صرف</t>
        </is>
      </c>
      <c r="J4834" s="97" t="n"/>
      <c r="K4834" s="37">
        <f>IFERROR(VLOOKUP(E4834,'أرصدة المخزن'!$A:$H,8,0),"")</f>
        <v/>
      </c>
    </row>
    <row r="4835" ht="18" customHeight="1" s="138">
      <c r="A4835" s="97" t="n">
        <v>4829</v>
      </c>
      <c r="B4835" s="98" t="n"/>
      <c r="C4835" s="113" t="n"/>
      <c r="D4835" s="113" t="n"/>
      <c r="E4835" s="114" t="n"/>
      <c r="F4835" s="28">
        <f>IFERROR(VLOOKUP(E4835,'أرصدة المخزن'!$A:$E,3,0),"")</f>
        <v/>
      </c>
      <c r="G4835" s="29">
        <f>IFERROR(VLOOKUP(E4835,'أرصدة المخزن'!$A:$H,4,FALSE),"")</f>
        <v/>
      </c>
      <c r="H4835" s="97" t="n"/>
      <c r="I4835" s="28" t="inlineStr">
        <is>
          <t>صرف</t>
        </is>
      </c>
      <c r="J4835" s="97" t="n"/>
      <c r="K4835" s="37">
        <f>IFERROR(VLOOKUP(E4835,'أرصدة المخزن'!$A:$H,8,0),"")</f>
        <v/>
      </c>
    </row>
    <row r="4836" ht="18" customHeight="1" s="138">
      <c r="A4836" s="97" t="n">
        <v>4830</v>
      </c>
      <c r="B4836" s="98" t="n"/>
      <c r="C4836" s="113" t="n"/>
      <c r="D4836" s="113" t="n"/>
      <c r="E4836" s="114" t="n"/>
      <c r="F4836" s="28">
        <f>IFERROR(VLOOKUP(E4836,'أرصدة المخزن'!$A:$E,3,0),"")</f>
        <v/>
      </c>
      <c r="G4836" s="29">
        <f>IFERROR(VLOOKUP(E4836,'أرصدة المخزن'!$A:$H,4,FALSE),"")</f>
        <v/>
      </c>
      <c r="H4836" s="97" t="n"/>
      <c r="I4836" s="28" t="inlineStr">
        <is>
          <t>صرف</t>
        </is>
      </c>
      <c r="J4836" s="97" t="n"/>
      <c r="K4836" s="37">
        <f>IFERROR(VLOOKUP(E4836,'أرصدة المخزن'!$A:$H,8,0),"")</f>
        <v/>
      </c>
    </row>
    <row r="4837" ht="18" customHeight="1" s="138">
      <c r="A4837" s="97" t="n">
        <v>4831</v>
      </c>
      <c r="B4837" s="98" t="n"/>
      <c r="C4837" s="113" t="n"/>
      <c r="D4837" s="113" t="n"/>
      <c r="E4837" s="114" t="n"/>
      <c r="F4837" s="28">
        <f>IFERROR(VLOOKUP(E4837,'أرصدة المخزن'!$A:$E,3,0),"")</f>
        <v/>
      </c>
      <c r="G4837" s="29">
        <f>IFERROR(VLOOKUP(E4837,'أرصدة المخزن'!$A:$H,4,FALSE),"")</f>
        <v/>
      </c>
      <c r="H4837" s="97" t="n"/>
      <c r="I4837" s="28" t="inlineStr">
        <is>
          <t>صرف</t>
        </is>
      </c>
      <c r="J4837" s="97" t="n"/>
      <c r="K4837" s="37">
        <f>IFERROR(VLOOKUP(E4837,'أرصدة المخزن'!$A:$H,8,0),"")</f>
        <v/>
      </c>
    </row>
    <row r="4838" ht="18" customHeight="1" s="138">
      <c r="A4838" s="97" t="n">
        <v>4832</v>
      </c>
      <c r="B4838" s="98" t="n"/>
      <c r="C4838" s="113" t="n"/>
      <c r="D4838" s="113" t="n"/>
      <c r="E4838" s="114" t="n"/>
      <c r="F4838" s="28">
        <f>IFERROR(VLOOKUP(E4838,'أرصدة المخزن'!$A:$E,3,0),"")</f>
        <v/>
      </c>
      <c r="G4838" s="29">
        <f>IFERROR(VLOOKUP(E4838,'أرصدة المخزن'!$A:$H,4,FALSE),"")</f>
        <v/>
      </c>
      <c r="H4838" s="97" t="n"/>
      <c r="I4838" s="28" t="inlineStr">
        <is>
          <t>صرف</t>
        </is>
      </c>
      <c r="J4838" s="97" t="n"/>
      <c r="K4838" s="37">
        <f>IFERROR(VLOOKUP(E4838,'أرصدة المخزن'!$A:$H,8,0),"")</f>
        <v/>
      </c>
    </row>
    <row r="4839" ht="18" customHeight="1" s="138">
      <c r="A4839" s="97" t="n">
        <v>4833</v>
      </c>
      <c r="B4839" s="98" t="n"/>
      <c r="C4839" s="113" t="n"/>
      <c r="D4839" s="113" t="n"/>
      <c r="E4839" s="114" t="n"/>
      <c r="F4839" s="28">
        <f>IFERROR(VLOOKUP(E4839,'أرصدة المخزن'!$A:$E,3,0),"")</f>
        <v/>
      </c>
      <c r="G4839" s="29">
        <f>IFERROR(VLOOKUP(E4839,'أرصدة المخزن'!$A:$H,4,FALSE),"")</f>
        <v/>
      </c>
      <c r="H4839" s="97" t="n"/>
      <c r="I4839" s="28" t="inlineStr">
        <is>
          <t>صرف</t>
        </is>
      </c>
      <c r="J4839" s="97" t="n"/>
      <c r="K4839" s="37">
        <f>IFERROR(VLOOKUP(E4839,'أرصدة المخزن'!$A:$H,8,0),"")</f>
        <v/>
      </c>
    </row>
    <row r="4840" ht="18" customHeight="1" s="138">
      <c r="A4840" s="97" t="n">
        <v>4834</v>
      </c>
      <c r="B4840" s="98" t="n"/>
      <c r="C4840" s="113" t="n"/>
      <c r="D4840" s="113" t="n"/>
      <c r="E4840" s="114" t="n"/>
      <c r="F4840" s="28">
        <f>IFERROR(VLOOKUP(E4840,'أرصدة المخزن'!$A:$E,3,0),"")</f>
        <v/>
      </c>
      <c r="G4840" s="29">
        <f>IFERROR(VLOOKUP(E4840,'أرصدة المخزن'!$A:$H,4,FALSE),"")</f>
        <v/>
      </c>
      <c r="H4840" s="97" t="n"/>
      <c r="I4840" s="28" t="inlineStr">
        <is>
          <t>صرف</t>
        </is>
      </c>
      <c r="J4840" s="97" t="n"/>
      <c r="K4840" s="37">
        <f>IFERROR(VLOOKUP(E4840,'أرصدة المخزن'!$A:$H,8,0),"")</f>
        <v/>
      </c>
    </row>
    <row r="4841" ht="18" customHeight="1" s="138">
      <c r="A4841" s="97" t="n">
        <v>4835</v>
      </c>
      <c r="B4841" s="98" t="n"/>
      <c r="C4841" s="113" t="n"/>
      <c r="D4841" s="113" t="n"/>
      <c r="E4841" s="114" t="n"/>
      <c r="F4841" s="28">
        <f>IFERROR(VLOOKUP(E4841,'أرصدة المخزن'!$A:$E,3,0),"")</f>
        <v/>
      </c>
      <c r="G4841" s="29">
        <f>IFERROR(VLOOKUP(E4841,'أرصدة المخزن'!$A:$H,4,FALSE),"")</f>
        <v/>
      </c>
      <c r="H4841" s="97" t="n"/>
      <c r="I4841" s="28" t="inlineStr">
        <is>
          <t>صرف</t>
        </is>
      </c>
      <c r="J4841" s="97" t="n"/>
      <c r="K4841" s="37">
        <f>IFERROR(VLOOKUP(E4841,'أرصدة المخزن'!$A:$H,8,0),"")</f>
        <v/>
      </c>
    </row>
    <row r="4842" ht="18" customHeight="1" s="138">
      <c r="A4842" s="97" t="n">
        <v>4836</v>
      </c>
      <c r="B4842" s="98" t="n"/>
      <c r="C4842" s="113" t="n"/>
      <c r="D4842" s="113" t="n"/>
      <c r="E4842" s="114" t="n"/>
      <c r="F4842" s="28">
        <f>IFERROR(VLOOKUP(E4842,'أرصدة المخزن'!$A:$E,3,0),"")</f>
        <v/>
      </c>
      <c r="G4842" s="29">
        <f>IFERROR(VLOOKUP(E4842,'أرصدة المخزن'!$A:$H,4,FALSE),"")</f>
        <v/>
      </c>
      <c r="H4842" s="97" t="n"/>
      <c r="I4842" s="28" t="inlineStr">
        <is>
          <t>صرف</t>
        </is>
      </c>
      <c r="J4842" s="97" t="n"/>
      <c r="K4842" s="37">
        <f>IFERROR(VLOOKUP(E4842,'أرصدة المخزن'!$A:$H,8,0),"")</f>
        <v/>
      </c>
    </row>
    <row r="4843" ht="18" customHeight="1" s="138">
      <c r="A4843" s="97" t="n">
        <v>4837</v>
      </c>
      <c r="B4843" s="98" t="n"/>
      <c r="C4843" s="113" t="n"/>
      <c r="D4843" s="113" t="n"/>
      <c r="E4843" s="114" t="n"/>
      <c r="F4843" s="28">
        <f>IFERROR(VLOOKUP(E4843,'أرصدة المخزن'!$A:$E,3,0),"")</f>
        <v/>
      </c>
      <c r="G4843" s="29">
        <f>IFERROR(VLOOKUP(E4843,'أرصدة المخزن'!$A:$H,4,FALSE),"")</f>
        <v/>
      </c>
      <c r="H4843" s="97" t="n"/>
      <c r="I4843" s="28" t="inlineStr">
        <is>
          <t>صرف</t>
        </is>
      </c>
      <c r="J4843" s="97" t="n"/>
      <c r="K4843" s="37">
        <f>IFERROR(VLOOKUP(E4843,'أرصدة المخزن'!$A:$H,8,0),"")</f>
        <v/>
      </c>
    </row>
    <row r="4844" ht="18" customHeight="1" s="138">
      <c r="A4844" s="97" t="n">
        <v>4838</v>
      </c>
      <c r="B4844" s="98" t="n"/>
      <c r="C4844" s="113" t="n"/>
      <c r="D4844" s="113" t="n"/>
      <c r="E4844" s="114" t="n"/>
      <c r="F4844" s="28">
        <f>IFERROR(VLOOKUP(E4844,'أرصدة المخزن'!$A:$E,3,0),"")</f>
        <v/>
      </c>
      <c r="G4844" s="29">
        <f>IFERROR(VLOOKUP(E4844,'أرصدة المخزن'!$A:$H,4,FALSE),"")</f>
        <v/>
      </c>
      <c r="H4844" s="97" t="n"/>
      <c r="I4844" s="28" t="inlineStr">
        <is>
          <t>صرف</t>
        </is>
      </c>
      <c r="J4844" s="97" t="n"/>
      <c r="K4844" s="37">
        <f>IFERROR(VLOOKUP(E4844,'أرصدة المخزن'!$A:$H,8,0),"")</f>
        <v/>
      </c>
    </row>
    <row r="4845" ht="18" customHeight="1" s="138">
      <c r="A4845" s="97" t="n">
        <v>4839</v>
      </c>
      <c r="B4845" s="98" t="n"/>
      <c r="C4845" s="113" t="n"/>
      <c r="D4845" s="113" t="n"/>
      <c r="E4845" s="114" t="n"/>
      <c r="F4845" s="28">
        <f>IFERROR(VLOOKUP(E4845,'أرصدة المخزن'!$A:$E,3,0),"")</f>
        <v/>
      </c>
      <c r="G4845" s="29">
        <f>IFERROR(VLOOKUP(E4845,'أرصدة المخزن'!$A:$H,4,FALSE),"")</f>
        <v/>
      </c>
      <c r="H4845" s="97" t="n"/>
      <c r="I4845" s="28" t="inlineStr">
        <is>
          <t>صرف</t>
        </is>
      </c>
      <c r="J4845" s="97" t="n"/>
      <c r="K4845" s="37">
        <f>IFERROR(VLOOKUP(E4845,'أرصدة المخزن'!$A:$H,8,0),"")</f>
        <v/>
      </c>
    </row>
    <row r="4846" ht="18" customHeight="1" s="138">
      <c r="A4846" s="97" t="n">
        <v>4840</v>
      </c>
      <c r="B4846" s="98" t="n"/>
      <c r="C4846" s="113" t="n"/>
      <c r="D4846" s="113" t="n"/>
      <c r="E4846" s="114" t="n"/>
      <c r="F4846" s="28">
        <f>IFERROR(VLOOKUP(E4846,'أرصدة المخزن'!$A:$E,3,0),"")</f>
        <v/>
      </c>
      <c r="G4846" s="29">
        <f>IFERROR(VLOOKUP(E4846,'أرصدة المخزن'!$A:$H,4,FALSE),"")</f>
        <v/>
      </c>
      <c r="H4846" s="97" t="n"/>
      <c r="I4846" s="28" t="inlineStr">
        <is>
          <t>صرف</t>
        </is>
      </c>
      <c r="J4846" s="97" t="n"/>
      <c r="K4846" s="37">
        <f>IFERROR(VLOOKUP(E4846,'أرصدة المخزن'!$A:$H,8,0),"")</f>
        <v/>
      </c>
    </row>
    <row r="4847" ht="18" customHeight="1" s="138">
      <c r="A4847" s="97" t="n">
        <v>4841</v>
      </c>
      <c r="B4847" s="98" t="n"/>
      <c r="C4847" s="113" t="n"/>
      <c r="D4847" s="113" t="n"/>
      <c r="E4847" s="114" t="n"/>
      <c r="F4847" s="28">
        <f>IFERROR(VLOOKUP(E4847,'أرصدة المخزن'!$A:$E,3,0),"")</f>
        <v/>
      </c>
      <c r="G4847" s="29">
        <f>IFERROR(VLOOKUP(E4847,'أرصدة المخزن'!$A:$H,4,FALSE),"")</f>
        <v/>
      </c>
      <c r="H4847" s="97" t="n"/>
      <c r="I4847" s="28" t="inlineStr">
        <is>
          <t>صرف</t>
        </is>
      </c>
      <c r="J4847" s="97" t="n"/>
      <c r="K4847" s="37">
        <f>IFERROR(VLOOKUP(E4847,'أرصدة المخزن'!$A:$H,8,0),"")</f>
        <v/>
      </c>
    </row>
    <row r="4848" ht="18" customHeight="1" s="138">
      <c r="A4848" s="97" t="n">
        <v>4842</v>
      </c>
      <c r="B4848" s="98" t="n"/>
      <c r="C4848" s="113" t="n"/>
      <c r="D4848" s="113" t="n"/>
      <c r="E4848" s="114" t="n"/>
      <c r="F4848" s="28">
        <f>IFERROR(VLOOKUP(E4848,'أرصدة المخزن'!$A:$E,3,0),"")</f>
        <v/>
      </c>
      <c r="G4848" s="29">
        <f>IFERROR(VLOOKUP(E4848,'أرصدة المخزن'!$A:$H,4,FALSE),"")</f>
        <v/>
      </c>
      <c r="H4848" s="97" t="n"/>
      <c r="I4848" s="28" t="inlineStr">
        <is>
          <t>صرف</t>
        </is>
      </c>
      <c r="J4848" s="97" t="n"/>
      <c r="K4848" s="37">
        <f>IFERROR(VLOOKUP(E4848,'أرصدة المخزن'!$A:$H,8,0),"")</f>
        <v/>
      </c>
    </row>
    <row r="4849" ht="18" customHeight="1" s="138">
      <c r="A4849" s="97" t="n">
        <v>4843</v>
      </c>
      <c r="B4849" s="98" t="n"/>
      <c r="C4849" s="113" t="n"/>
      <c r="D4849" s="113" t="n"/>
      <c r="E4849" s="114" t="n"/>
      <c r="F4849" s="28">
        <f>IFERROR(VLOOKUP(E4849,'أرصدة المخزن'!$A:$E,3,0),"")</f>
        <v/>
      </c>
      <c r="G4849" s="29">
        <f>IFERROR(VLOOKUP(E4849,'أرصدة المخزن'!$A:$H,4,FALSE),"")</f>
        <v/>
      </c>
      <c r="H4849" s="97" t="n"/>
      <c r="I4849" s="28" t="inlineStr">
        <is>
          <t>صرف</t>
        </is>
      </c>
      <c r="J4849" s="97" t="n"/>
      <c r="K4849" s="37">
        <f>IFERROR(VLOOKUP(E4849,'أرصدة المخزن'!$A:$H,8,0),"")</f>
        <v/>
      </c>
    </row>
    <row r="4850" ht="18" customHeight="1" s="138">
      <c r="A4850" s="97" t="n">
        <v>4844</v>
      </c>
      <c r="B4850" s="98" t="n"/>
      <c r="C4850" s="113" t="n"/>
      <c r="D4850" s="113" t="n"/>
      <c r="E4850" s="114" t="n"/>
      <c r="F4850" s="28">
        <f>IFERROR(VLOOKUP(E4850,'أرصدة المخزن'!$A:$E,3,0),"")</f>
        <v/>
      </c>
      <c r="G4850" s="29">
        <f>IFERROR(VLOOKUP(E4850,'أرصدة المخزن'!$A:$H,4,FALSE),"")</f>
        <v/>
      </c>
      <c r="H4850" s="97" t="n"/>
      <c r="I4850" s="28" t="inlineStr">
        <is>
          <t>صرف</t>
        </is>
      </c>
      <c r="J4850" s="97" t="n"/>
      <c r="K4850" s="37">
        <f>IFERROR(VLOOKUP(E4850,'أرصدة المخزن'!$A:$H,8,0),"")</f>
        <v/>
      </c>
    </row>
    <row r="4851" ht="18" customHeight="1" s="138">
      <c r="A4851" s="97" t="n">
        <v>4845</v>
      </c>
      <c r="B4851" s="98" t="n"/>
      <c r="C4851" s="113" t="n"/>
      <c r="D4851" s="113" t="n"/>
      <c r="E4851" s="114" t="n"/>
      <c r="F4851" s="28">
        <f>IFERROR(VLOOKUP(E4851,'أرصدة المخزن'!$A:$E,3,0),"")</f>
        <v/>
      </c>
      <c r="G4851" s="29">
        <f>IFERROR(VLOOKUP(E4851,'أرصدة المخزن'!$A:$H,4,FALSE),"")</f>
        <v/>
      </c>
      <c r="H4851" s="97" t="n"/>
      <c r="I4851" s="28" t="inlineStr">
        <is>
          <t>صرف</t>
        </is>
      </c>
      <c r="J4851" s="97" t="n"/>
      <c r="K4851" s="37">
        <f>IFERROR(VLOOKUP(E4851,'أرصدة المخزن'!$A:$H,8,0),"")</f>
        <v/>
      </c>
    </row>
    <row r="4852" ht="18" customHeight="1" s="138">
      <c r="A4852" s="97" t="n">
        <v>4846</v>
      </c>
      <c r="B4852" s="98" t="n"/>
      <c r="C4852" s="113" t="n"/>
      <c r="D4852" s="113" t="n"/>
      <c r="E4852" s="114" t="n"/>
      <c r="F4852" s="28">
        <f>IFERROR(VLOOKUP(E4852,'أرصدة المخزن'!$A:$E,3,0),"")</f>
        <v/>
      </c>
      <c r="G4852" s="29">
        <f>IFERROR(VLOOKUP(E4852,'أرصدة المخزن'!$A:$H,4,FALSE),"")</f>
        <v/>
      </c>
      <c r="H4852" s="97" t="n"/>
      <c r="I4852" s="28" t="inlineStr">
        <is>
          <t>صرف</t>
        </is>
      </c>
      <c r="J4852" s="97" t="n"/>
      <c r="K4852" s="37">
        <f>IFERROR(VLOOKUP(E4852,'أرصدة المخزن'!$A:$H,8,0),"")</f>
        <v/>
      </c>
    </row>
    <row r="4853" ht="18" customHeight="1" s="138">
      <c r="A4853" s="97" t="n">
        <v>4847</v>
      </c>
      <c r="B4853" s="98" t="n"/>
      <c r="C4853" s="113" t="n"/>
      <c r="D4853" s="113" t="n"/>
      <c r="E4853" s="114" t="n"/>
      <c r="F4853" s="28">
        <f>IFERROR(VLOOKUP(E4853,'أرصدة المخزن'!$A:$E,3,0),"")</f>
        <v/>
      </c>
      <c r="G4853" s="29">
        <f>IFERROR(VLOOKUP(E4853,'أرصدة المخزن'!$A:$H,4,FALSE),"")</f>
        <v/>
      </c>
      <c r="H4853" s="97" t="n"/>
      <c r="I4853" s="28" t="inlineStr">
        <is>
          <t>صرف</t>
        </is>
      </c>
      <c r="J4853" s="97" t="n"/>
      <c r="K4853" s="37">
        <f>IFERROR(VLOOKUP(E4853,'أرصدة المخزن'!$A:$H,8,0),"")</f>
        <v/>
      </c>
    </row>
    <row r="4854" ht="18" customHeight="1" s="138">
      <c r="A4854" s="97" t="n">
        <v>4848</v>
      </c>
      <c r="B4854" s="98" t="n"/>
      <c r="C4854" s="113" t="n"/>
      <c r="D4854" s="113" t="n"/>
      <c r="E4854" s="114" t="n"/>
      <c r="F4854" s="28">
        <f>IFERROR(VLOOKUP(E4854,'أرصدة المخزن'!$A:$E,3,0),"")</f>
        <v/>
      </c>
      <c r="G4854" s="29">
        <f>IFERROR(VLOOKUP(E4854,'أرصدة المخزن'!$A:$H,4,FALSE),"")</f>
        <v/>
      </c>
      <c r="H4854" s="97" t="n"/>
      <c r="I4854" s="28" t="inlineStr">
        <is>
          <t>صرف</t>
        </is>
      </c>
      <c r="J4854" s="97" t="n"/>
      <c r="K4854" s="37">
        <f>IFERROR(VLOOKUP(E4854,'أرصدة المخزن'!$A:$H,8,0),"")</f>
        <v/>
      </c>
    </row>
    <row r="4855" ht="18" customHeight="1" s="138">
      <c r="A4855" s="97" t="n">
        <v>4849</v>
      </c>
      <c r="B4855" s="98" t="n"/>
      <c r="C4855" s="113" t="n"/>
      <c r="D4855" s="113" t="n"/>
      <c r="E4855" s="114" t="n"/>
      <c r="F4855" s="28">
        <f>IFERROR(VLOOKUP(E4855,'أرصدة المخزن'!$A:$E,3,0),"")</f>
        <v/>
      </c>
      <c r="G4855" s="29">
        <f>IFERROR(VLOOKUP(E4855,'أرصدة المخزن'!$A:$H,4,FALSE),"")</f>
        <v/>
      </c>
      <c r="H4855" s="97" t="n"/>
      <c r="I4855" s="28" t="inlineStr">
        <is>
          <t>صرف</t>
        </is>
      </c>
      <c r="J4855" s="97" t="n"/>
      <c r="K4855" s="37">
        <f>IFERROR(VLOOKUP(E4855,'أرصدة المخزن'!$A:$H,8,0),"")</f>
        <v/>
      </c>
    </row>
    <row r="4856" ht="18" customHeight="1" s="138">
      <c r="A4856" s="97" t="n">
        <v>4850</v>
      </c>
      <c r="B4856" s="98" t="n"/>
      <c r="C4856" s="113" t="n"/>
      <c r="D4856" s="113" t="n"/>
      <c r="E4856" s="114" t="n"/>
      <c r="F4856" s="28">
        <f>IFERROR(VLOOKUP(E4856,'أرصدة المخزن'!$A:$E,3,0),"")</f>
        <v/>
      </c>
      <c r="G4856" s="29">
        <f>IFERROR(VLOOKUP(E4856,'أرصدة المخزن'!$A:$H,4,FALSE),"")</f>
        <v/>
      </c>
      <c r="H4856" s="97" t="n"/>
      <c r="I4856" s="28" t="inlineStr">
        <is>
          <t>صرف</t>
        </is>
      </c>
      <c r="J4856" s="97" t="n"/>
      <c r="K4856" s="37">
        <f>IFERROR(VLOOKUP(E4856,'أرصدة المخزن'!$A:$H,8,0),"")</f>
        <v/>
      </c>
    </row>
    <row r="4857" ht="18" customHeight="1" s="138">
      <c r="A4857" s="97" t="n">
        <v>4851</v>
      </c>
      <c r="B4857" s="98" t="n"/>
      <c r="C4857" s="113" t="n"/>
      <c r="D4857" s="113" t="n"/>
      <c r="E4857" s="114" t="n"/>
      <c r="F4857" s="28">
        <f>IFERROR(VLOOKUP(E4857,'أرصدة المخزن'!$A:$E,3,0),"")</f>
        <v/>
      </c>
      <c r="G4857" s="29">
        <f>IFERROR(VLOOKUP(E4857,'أرصدة المخزن'!$A:$H,4,FALSE),"")</f>
        <v/>
      </c>
      <c r="H4857" s="97" t="n"/>
      <c r="I4857" s="28" t="inlineStr">
        <is>
          <t>صرف</t>
        </is>
      </c>
      <c r="J4857" s="97" t="n"/>
      <c r="K4857" s="37">
        <f>IFERROR(VLOOKUP(E4857,'أرصدة المخزن'!$A:$H,8,0),"")</f>
        <v/>
      </c>
    </row>
    <row r="4858" ht="18" customHeight="1" s="138">
      <c r="A4858" s="97" t="n">
        <v>4852</v>
      </c>
      <c r="B4858" s="98" t="n"/>
      <c r="C4858" s="113" t="n"/>
      <c r="D4858" s="113" t="n"/>
      <c r="E4858" s="114" t="n"/>
      <c r="F4858" s="28">
        <f>IFERROR(VLOOKUP(E4858,'أرصدة المخزن'!$A:$E,3,0),"")</f>
        <v/>
      </c>
      <c r="G4858" s="29">
        <f>IFERROR(VLOOKUP(E4858,'أرصدة المخزن'!$A:$H,4,FALSE),"")</f>
        <v/>
      </c>
      <c r="H4858" s="97" t="n"/>
      <c r="I4858" s="28" t="inlineStr">
        <is>
          <t>صرف</t>
        </is>
      </c>
      <c r="J4858" s="97" t="n"/>
      <c r="K4858" s="37">
        <f>IFERROR(VLOOKUP(E4858,'أرصدة المخزن'!$A:$H,8,0),"")</f>
        <v/>
      </c>
    </row>
    <row r="4859" ht="18" customHeight="1" s="138">
      <c r="A4859" s="97" t="n">
        <v>4853</v>
      </c>
      <c r="B4859" s="98" t="n"/>
      <c r="C4859" s="113" t="n"/>
      <c r="D4859" s="113" t="n"/>
      <c r="E4859" s="114" t="n"/>
      <c r="F4859" s="28">
        <f>IFERROR(VLOOKUP(E4859,'أرصدة المخزن'!$A:$E,3,0),"")</f>
        <v/>
      </c>
      <c r="G4859" s="29">
        <f>IFERROR(VLOOKUP(E4859,'أرصدة المخزن'!$A:$H,4,FALSE),"")</f>
        <v/>
      </c>
      <c r="H4859" s="97" t="n"/>
      <c r="I4859" s="28" t="inlineStr">
        <is>
          <t>صرف</t>
        </is>
      </c>
      <c r="J4859" s="97" t="n"/>
      <c r="K4859" s="37">
        <f>IFERROR(VLOOKUP(E4859,'أرصدة المخزن'!$A:$H,8,0),"")</f>
        <v/>
      </c>
    </row>
    <row r="4860" ht="18" customHeight="1" s="138">
      <c r="A4860" s="97" t="n">
        <v>4854</v>
      </c>
      <c r="B4860" s="98" t="n"/>
      <c r="C4860" s="113" t="n"/>
      <c r="D4860" s="113" t="n"/>
      <c r="E4860" s="114" t="n"/>
      <c r="F4860" s="28">
        <f>IFERROR(VLOOKUP(E4860,'أرصدة المخزن'!$A:$E,3,0),"")</f>
        <v/>
      </c>
      <c r="G4860" s="29">
        <f>IFERROR(VLOOKUP(E4860,'أرصدة المخزن'!$A:$H,4,FALSE),"")</f>
        <v/>
      </c>
      <c r="H4860" s="97" t="n"/>
      <c r="I4860" s="28" t="inlineStr">
        <is>
          <t>صرف</t>
        </is>
      </c>
      <c r="J4860" s="97" t="n"/>
      <c r="K4860" s="37">
        <f>IFERROR(VLOOKUP(E4860,'أرصدة المخزن'!$A:$H,8,0),"")</f>
        <v/>
      </c>
    </row>
    <row r="4861" ht="18" customHeight="1" s="138">
      <c r="A4861" s="97" t="n">
        <v>4855</v>
      </c>
      <c r="B4861" s="98" t="n"/>
      <c r="C4861" s="113" t="n"/>
      <c r="D4861" s="113" t="n"/>
      <c r="E4861" s="114" t="n"/>
      <c r="F4861" s="28">
        <f>IFERROR(VLOOKUP(E4861,'أرصدة المخزن'!$A:$E,3,0),"")</f>
        <v/>
      </c>
      <c r="G4861" s="29">
        <f>IFERROR(VLOOKUP(E4861,'أرصدة المخزن'!$A:$H,4,FALSE),"")</f>
        <v/>
      </c>
      <c r="H4861" s="97" t="n"/>
      <c r="I4861" s="28" t="inlineStr">
        <is>
          <t>صرف</t>
        </is>
      </c>
      <c r="J4861" s="97" t="n"/>
      <c r="K4861" s="37">
        <f>IFERROR(VLOOKUP(E4861,'أرصدة المخزن'!$A:$H,8,0),"")</f>
        <v/>
      </c>
    </row>
    <row r="4862" ht="18" customHeight="1" s="138">
      <c r="A4862" s="97" t="n">
        <v>4856</v>
      </c>
      <c r="B4862" s="98" t="n"/>
      <c r="C4862" s="113" t="n"/>
      <c r="D4862" s="113" t="n"/>
      <c r="E4862" s="114" t="n"/>
      <c r="F4862" s="28">
        <f>IFERROR(VLOOKUP(E4862,'أرصدة المخزن'!$A:$E,3,0),"")</f>
        <v/>
      </c>
      <c r="G4862" s="29">
        <f>IFERROR(VLOOKUP(E4862,'أرصدة المخزن'!$A:$H,4,FALSE),"")</f>
        <v/>
      </c>
      <c r="H4862" s="97" t="n"/>
      <c r="I4862" s="28" t="inlineStr">
        <is>
          <t>صرف</t>
        </is>
      </c>
      <c r="J4862" s="97" t="n"/>
      <c r="K4862" s="37">
        <f>IFERROR(VLOOKUP(E4862,'أرصدة المخزن'!$A:$H,8,0),"")</f>
        <v/>
      </c>
    </row>
    <row r="4863" ht="18" customHeight="1" s="138">
      <c r="A4863" s="97" t="n">
        <v>4857</v>
      </c>
      <c r="B4863" s="98" t="n"/>
      <c r="C4863" s="113" t="n"/>
      <c r="D4863" s="113" t="n"/>
      <c r="E4863" s="114" t="n"/>
      <c r="F4863" s="28">
        <f>IFERROR(VLOOKUP(E4863,'أرصدة المخزن'!$A:$E,3,0),"")</f>
        <v/>
      </c>
      <c r="G4863" s="29">
        <f>IFERROR(VLOOKUP(E4863,'أرصدة المخزن'!$A:$H,4,FALSE),"")</f>
        <v/>
      </c>
      <c r="H4863" s="97" t="n"/>
      <c r="I4863" s="28" t="inlineStr">
        <is>
          <t>صرف</t>
        </is>
      </c>
      <c r="J4863" s="97" t="n"/>
      <c r="K4863" s="37">
        <f>IFERROR(VLOOKUP(E4863,'أرصدة المخزن'!$A:$H,8,0),"")</f>
        <v/>
      </c>
    </row>
    <row r="4864" ht="18" customHeight="1" s="138">
      <c r="A4864" s="97" t="n">
        <v>4858</v>
      </c>
      <c r="B4864" s="98" t="n"/>
      <c r="C4864" s="113" t="n"/>
      <c r="D4864" s="113" t="n"/>
      <c r="E4864" s="114" t="n"/>
      <c r="F4864" s="28">
        <f>IFERROR(VLOOKUP(E4864,'أرصدة المخزن'!$A:$E,3,0),"")</f>
        <v/>
      </c>
      <c r="G4864" s="29">
        <f>IFERROR(VLOOKUP(E4864,'أرصدة المخزن'!$A:$H,4,FALSE),"")</f>
        <v/>
      </c>
      <c r="H4864" s="97" t="n"/>
      <c r="I4864" s="28" t="inlineStr">
        <is>
          <t>صرف</t>
        </is>
      </c>
      <c r="J4864" s="97" t="n"/>
      <c r="K4864" s="37">
        <f>IFERROR(VLOOKUP(E4864,'أرصدة المخزن'!$A:$H,8,0),"")</f>
        <v/>
      </c>
    </row>
    <row r="4865" ht="18" customHeight="1" s="138">
      <c r="A4865" s="97" t="n">
        <v>4859</v>
      </c>
      <c r="B4865" s="98" t="n"/>
      <c r="C4865" s="113" t="n"/>
      <c r="D4865" s="113" t="n"/>
      <c r="E4865" s="114" t="n"/>
      <c r="F4865" s="28">
        <f>IFERROR(VLOOKUP(E4865,'أرصدة المخزن'!$A:$E,3,0),"")</f>
        <v/>
      </c>
      <c r="G4865" s="29">
        <f>IFERROR(VLOOKUP(E4865,'أرصدة المخزن'!$A:$H,4,FALSE),"")</f>
        <v/>
      </c>
      <c r="H4865" s="97" t="n"/>
      <c r="I4865" s="28" t="inlineStr">
        <is>
          <t>صرف</t>
        </is>
      </c>
      <c r="J4865" s="97" t="n"/>
      <c r="K4865" s="37">
        <f>IFERROR(VLOOKUP(E4865,'أرصدة المخزن'!$A:$H,8,0),"")</f>
        <v/>
      </c>
    </row>
    <row r="4866" ht="18" customHeight="1" s="138">
      <c r="A4866" s="97" t="n">
        <v>4860</v>
      </c>
      <c r="B4866" s="98" t="n"/>
      <c r="C4866" s="113" t="n"/>
      <c r="D4866" s="113" t="n"/>
      <c r="E4866" s="114" t="n"/>
      <c r="F4866" s="28">
        <f>IFERROR(VLOOKUP(E4866,'أرصدة المخزن'!$A:$E,3,0),"")</f>
        <v/>
      </c>
      <c r="G4866" s="29">
        <f>IFERROR(VLOOKUP(E4866,'أرصدة المخزن'!$A:$H,4,FALSE),"")</f>
        <v/>
      </c>
      <c r="H4866" s="97" t="n"/>
      <c r="I4866" s="28" t="inlineStr">
        <is>
          <t>صرف</t>
        </is>
      </c>
      <c r="J4866" s="97" t="n"/>
      <c r="K4866" s="37">
        <f>IFERROR(VLOOKUP(E4866,'أرصدة المخزن'!$A:$H,8,0),"")</f>
        <v/>
      </c>
    </row>
    <row r="4867" ht="18" customHeight="1" s="138">
      <c r="A4867" s="97" t="n">
        <v>4861</v>
      </c>
      <c r="B4867" s="98" t="n"/>
      <c r="C4867" s="113" t="n"/>
      <c r="D4867" s="113" t="n"/>
      <c r="E4867" s="114" t="n"/>
      <c r="F4867" s="28">
        <f>IFERROR(VLOOKUP(E4867,'أرصدة المخزن'!$A:$E,3,0),"")</f>
        <v/>
      </c>
      <c r="G4867" s="29">
        <f>IFERROR(VLOOKUP(E4867,'أرصدة المخزن'!$A:$H,4,FALSE),"")</f>
        <v/>
      </c>
      <c r="H4867" s="97" t="n"/>
      <c r="I4867" s="28" t="inlineStr">
        <is>
          <t>صرف</t>
        </is>
      </c>
      <c r="J4867" s="97" t="n"/>
      <c r="K4867" s="37">
        <f>IFERROR(VLOOKUP(E4867,'أرصدة المخزن'!$A:$H,8,0),"")</f>
        <v/>
      </c>
    </row>
    <row r="4868" ht="18" customHeight="1" s="138">
      <c r="A4868" s="97" t="n">
        <v>4862</v>
      </c>
      <c r="B4868" s="98" t="n"/>
      <c r="C4868" s="113" t="n"/>
      <c r="D4868" s="113" t="n"/>
      <c r="E4868" s="114" t="n"/>
      <c r="F4868" s="28">
        <f>IFERROR(VLOOKUP(E4868,'أرصدة المخزن'!$A:$E,3,0),"")</f>
        <v/>
      </c>
      <c r="G4868" s="29">
        <f>IFERROR(VLOOKUP(E4868,'أرصدة المخزن'!$A:$H,4,FALSE),"")</f>
        <v/>
      </c>
      <c r="H4868" s="97" t="n"/>
      <c r="I4868" s="28" t="inlineStr">
        <is>
          <t>صرف</t>
        </is>
      </c>
      <c r="J4868" s="97" t="n"/>
      <c r="K4868" s="37">
        <f>IFERROR(VLOOKUP(E4868,'أرصدة المخزن'!$A:$H,8,0),"")</f>
        <v/>
      </c>
    </row>
    <row r="4869" ht="18" customHeight="1" s="138">
      <c r="A4869" s="97" t="n">
        <v>4863</v>
      </c>
      <c r="B4869" s="98" t="n"/>
      <c r="C4869" s="113" t="n"/>
      <c r="D4869" s="113" t="n"/>
      <c r="E4869" s="114" t="n"/>
      <c r="F4869" s="28">
        <f>IFERROR(VLOOKUP(E4869,'أرصدة المخزن'!$A:$E,3,0),"")</f>
        <v/>
      </c>
      <c r="G4869" s="29">
        <f>IFERROR(VLOOKUP(E4869,'أرصدة المخزن'!$A:$H,4,FALSE),"")</f>
        <v/>
      </c>
      <c r="H4869" s="97" t="n"/>
      <c r="I4869" s="28" t="inlineStr">
        <is>
          <t>صرف</t>
        </is>
      </c>
      <c r="J4869" s="97" t="n"/>
      <c r="K4869" s="37">
        <f>IFERROR(VLOOKUP(E4869,'أرصدة المخزن'!$A:$H,8,0),"")</f>
        <v/>
      </c>
    </row>
    <row r="4870" ht="18" customHeight="1" s="138">
      <c r="A4870" s="97" t="n">
        <v>4864</v>
      </c>
      <c r="B4870" s="98" t="n"/>
      <c r="C4870" s="113" t="n"/>
      <c r="D4870" s="113" t="n"/>
      <c r="E4870" s="114" t="n"/>
      <c r="F4870" s="28">
        <f>IFERROR(VLOOKUP(E4870,'أرصدة المخزن'!$A:$E,3,0),"")</f>
        <v/>
      </c>
      <c r="G4870" s="29">
        <f>IFERROR(VLOOKUP(E4870,'أرصدة المخزن'!$A:$H,4,FALSE),"")</f>
        <v/>
      </c>
      <c r="H4870" s="97" t="n"/>
      <c r="I4870" s="28" t="inlineStr">
        <is>
          <t>صرف</t>
        </is>
      </c>
      <c r="J4870" s="97" t="n"/>
      <c r="K4870" s="37">
        <f>IFERROR(VLOOKUP(E4870,'أرصدة المخزن'!$A:$H,8,0),"")</f>
        <v/>
      </c>
    </row>
    <row r="4871" ht="18" customHeight="1" s="138">
      <c r="A4871" s="97" t="n">
        <v>4865</v>
      </c>
      <c r="B4871" s="98" t="n"/>
      <c r="C4871" s="113" t="n"/>
      <c r="D4871" s="113" t="n"/>
      <c r="E4871" s="114" t="n"/>
      <c r="F4871" s="28">
        <f>IFERROR(VLOOKUP(E4871,'أرصدة المخزن'!$A:$E,3,0),"")</f>
        <v/>
      </c>
      <c r="G4871" s="29">
        <f>IFERROR(VLOOKUP(E4871,'أرصدة المخزن'!$A:$H,4,FALSE),"")</f>
        <v/>
      </c>
      <c r="H4871" s="97" t="n"/>
      <c r="I4871" s="28" t="inlineStr">
        <is>
          <t>صرف</t>
        </is>
      </c>
      <c r="J4871" s="97" t="n"/>
      <c r="K4871" s="37">
        <f>IFERROR(VLOOKUP(E4871,'أرصدة المخزن'!$A:$H,8,0),"")</f>
        <v/>
      </c>
    </row>
    <row r="4872" ht="18" customHeight="1" s="138">
      <c r="A4872" s="97" t="n">
        <v>4866</v>
      </c>
      <c r="B4872" s="98" t="n"/>
      <c r="C4872" s="113" t="n"/>
      <c r="D4872" s="113" t="n"/>
      <c r="E4872" s="114" t="n"/>
      <c r="F4872" s="28">
        <f>IFERROR(VLOOKUP(E4872,'أرصدة المخزن'!$A:$E,3,0),"")</f>
        <v/>
      </c>
      <c r="G4872" s="29">
        <f>IFERROR(VLOOKUP(E4872,'أرصدة المخزن'!$A:$H,4,FALSE),"")</f>
        <v/>
      </c>
      <c r="H4872" s="97" t="n"/>
      <c r="I4872" s="28" t="inlineStr">
        <is>
          <t>صرف</t>
        </is>
      </c>
      <c r="J4872" s="97" t="n"/>
      <c r="K4872" s="37">
        <f>IFERROR(VLOOKUP(E4872,'أرصدة المخزن'!$A:$H,8,0),"")</f>
        <v/>
      </c>
    </row>
    <row r="4873" ht="18" customHeight="1" s="138">
      <c r="A4873" s="97" t="n">
        <v>4867</v>
      </c>
      <c r="B4873" s="98" t="n"/>
      <c r="C4873" s="113" t="n"/>
      <c r="D4873" s="113" t="n"/>
      <c r="E4873" s="114" t="n"/>
      <c r="F4873" s="28">
        <f>IFERROR(VLOOKUP(E4873,'أرصدة المخزن'!$A:$E,3,0),"")</f>
        <v/>
      </c>
      <c r="G4873" s="29">
        <f>IFERROR(VLOOKUP(E4873,'أرصدة المخزن'!$A:$H,4,FALSE),"")</f>
        <v/>
      </c>
      <c r="H4873" s="97" t="n"/>
      <c r="I4873" s="28" t="inlineStr">
        <is>
          <t>صرف</t>
        </is>
      </c>
      <c r="J4873" s="97" t="n"/>
      <c r="K4873" s="37">
        <f>IFERROR(VLOOKUP(E4873,'أرصدة المخزن'!$A:$H,8,0),"")</f>
        <v/>
      </c>
    </row>
    <row r="4874" ht="18" customHeight="1" s="138">
      <c r="A4874" s="97" t="n">
        <v>4868</v>
      </c>
      <c r="B4874" s="98" t="n"/>
      <c r="C4874" s="113" t="n"/>
      <c r="D4874" s="113" t="n"/>
      <c r="E4874" s="114" t="n"/>
      <c r="F4874" s="28">
        <f>IFERROR(VLOOKUP(E4874,'أرصدة المخزن'!$A:$E,3,0),"")</f>
        <v/>
      </c>
      <c r="G4874" s="29">
        <f>IFERROR(VLOOKUP(E4874,'أرصدة المخزن'!$A:$H,4,FALSE),"")</f>
        <v/>
      </c>
      <c r="H4874" s="97" t="n"/>
      <c r="I4874" s="28" t="inlineStr">
        <is>
          <t>صرف</t>
        </is>
      </c>
      <c r="J4874" s="97" t="n"/>
      <c r="K4874" s="37">
        <f>IFERROR(VLOOKUP(E4874,'أرصدة المخزن'!$A:$H,8,0),"")</f>
        <v/>
      </c>
    </row>
    <row r="4875" ht="18" customHeight="1" s="138">
      <c r="A4875" s="97" t="n">
        <v>4869</v>
      </c>
      <c r="B4875" s="98" t="n"/>
      <c r="C4875" s="113" t="n"/>
      <c r="D4875" s="113" t="n"/>
      <c r="E4875" s="114" t="n"/>
      <c r="F4875" s="28">
        <f>IFERROR(VLOOKUP(E4875,'أرصدة المخزن'!$A:$E,3,0),"")</f>
        <v/>
      </c>
      <c r="G4875" s="29">
        <f>IFERROR(VLOOKUP(E4875,'أرصدة المخزن'!$A:$H,4,FALSE),"")</f>
        <v/>
      </c>
      <c r="H4875" s="97" t="n"/>
      <c r="I4875" s="28" t="inlineStr">
        <is>
          <t>صرف</t>
        </is>
      </c>
      <c r="J4875" s="97" t="n"/>
      <c r="K4875" s="37">
        <f>IFERROR(VLOOKUP(E4875,'أرصدة المخزن'!$A:$H,8,0),"")</f>
        <v/>
      </c>
    </row>
    <row r="4876" ht="18" customHeight="1" s="138">
      <c r="A4876" s="97" t="n">
        <v>4870</v>
      </c>
      <c r="B4876" s="98" t="n"/>
      <c r="C4876" s="113" t="n"/>
      <c r="D4876" s="113" t="n"/>
      <c r="E4876" s="114" t="n"/>
      <c r="F4876" s="28">
        <f>IFERROR(VLOOKUP(E4876,'أرصدة المخزن'!$A:$E,3,0),"")</f>
        <v/>
      </c>
      <c r="G4876" s="29">
        <f>IFERROR(VLOOKUP(E4876,'أرصدة المخزن'!$A:$H,4,FALSE),"")</f>
        <v/>
      </c>
      <c r="H4876" s="97" t="n"/>
      <c r="I4876" s="28" t="inlineStr">
        <is>
          <t>صرف</t>
        </is>
      </c>
      <c r="J4876" s="97" t="n"/>
      <c r="K4876" s="37">
        <f>IFERROR(VLOOKUP(E4876,'أرصدة المخزن'!$A:$H,8,0),"")</f>
        <v/>
      </c>
    </row>
    <row r="4877" ht="18" customHeight="1" s="138">
      <c r="A4877" s="97" t="n">
        <v>4871</v>
      </c>
      <c r="B4877" s="98" t="n"/>
      <c r="C4877" s="113" t="n"/>
      <c r="D4877" s="113" t="n"/>
      <c r="E4877" s="114" t="n"/>
      <c r="F4877" s="28">
        <f>IFERROR(VLOOKUP(E4877,'أرصدة المخزن'!$A:$E,3,0),"")</f>
        <v/>
      </c>
      <c r="G4877" s="29">
        <f>IFERROR(VLOOKUP(E4877,'أرصدة المخزن'!$A:$H,4,FALSE),"")</f>
        <v/>
      </c>
      <c r="H4877" s="97" t="n"/>
      <c r="I4877" s="28" t="inlineStr">
        <is>
          <t>صرف</t>
        </is>
      </c>
      <c r="J4877" s="97" t="n"/>
      <c r="K4877" s="37">
        <f>IFERROR(VLOOKUP(E4877,'أرصدة المخزن'!$A:$H,8,0),"")</f>
        <v/>
      </c>
    </row>
    <row r="4878" ht="18" customHeight="1" s="138">
      <c r="A4878" s="97" t="n">
        <v>4872</v>
      </c>
      <c r="B4878" s="98" t="n"/>
      <c r="C4878" s="113" t="n"/>
      <c r="D4878" s="113" t="n"/>
      <c r="E4878" s="114" t="n"/>
      <c r="F4878" s="28">
        <f>IFERROR(VLOOKUP(E4878,'أرصدة المخزن'!$A:$E,3,0),"")</f>
        <v/>
      </c>
      <c r="G4878" s="29">
        <f>IFERROR(VLOOKUP(E4878,'أرصدة المخزن'!$A:$H,4,FALSE),"")</f>
        <v/>
      </c>
      <c r="H4878" s="97" t="n"/>
      <c r="I4878" s="28" t="inlineStr">
        <is>
          <t>صرف</t>
        </is>
      </c>
      <c r="J4878" s="97" t="n"/>
      <c r="K4878" s="37">
        <f>IFERROR(VLOOKUP(E4878,'أرصدة المخزن'!$A:$H,8,0),"")</f>
        <v/>
      </c>
    </row>
    <row r="4879" ht="18" customHeight="1" s="138">
      <c r="A4879" s="97" t="n">
        <v>4873</v>
      </c>
      <c r="B4879" s="98" t="n"/>
      <c r="C4879" s="113" t="n"/>
      <c r="D4879" s="113" t="n"/>
      <c r="E4879" s="114" t="n"/>
      <c r="F4879" s="28">
        <f>IFERROR(VLOOKUP(E4879,'أرصدة المخزن'!$A:$E,3,0),"")</f>
        <v/>
      </c>
      <c r="G4879" s="29">
        <f>IFERROR(VLOOKUP(E4879,'أرصدة المخزن'!$A:$H,4,FALSE),"")</f>
        <v/>
      </c>
      <c r="H4879" s="97" t="n"/>
      <c r="I4879" s="28" t="inlineStr">
        <is>
          <t>صرف</t>
        </is>
      </c>
      <c r="J4879" s="97" t="n"/>
      <c r="K4879" s="37">
        <f>IFERROR(VLOOKUP(E4879,'أرصدة المخزن'!$A:$H,8,0),"")</f>
        <v/>
      </c>
    </row>
    <row r="4880" ht="18" customHeight="1" s="138">
      <c r="A4880" s="97" t="n">
        <v>4874</v>
      </c>
      <c r="B4880" s="98" t="n"/>
      <c r="C4880" s="113" t="n"/>
      <c r="D4880" s="113" t="n"/>
      <c r="E4880" s="114" t="n"/>
      <c r="F4880" s="28">
        <f>IFERROR(VLOOKUP(E4880,'أرصدة المخزن'!$A:$E,3,0),"")</f>
        <v/>
      </c>
      <c r="G4880" s="29">
        <f>IFERROR(VLOOKUP(E4880,'أرصدة المخزن'!$A:$H,4,FALSE),"")</f>
        <v/>
      </c>
      <c r="H4880" s="97" t="n"/>
      <c r="I4880" s="28" t="inlineStr">
        <is>
          <t>صرف</t>
        </is>
      </c>
      <c r="J4880" s="97" t="n"/>
      <c r="K4880" s="37">
        <f>IFERROR(VLOOKUP(E4880,'أرصدة المخزن'!$A:$H,8,0),"")</f>
        <v/>
      </c>
    </row>
    <row r="4881" ht="18" customHeight="1" s="138">
      <c r="A4881" s="97" t="n">
        <v>4875</v>
      </c>
      <c r="B4881" s="98" t="n"/>
      <c r="C4881" s="113" t="n"/>
      <c r="D4881" s="113" t="n"/>
      <c r="E4881" s="114" t="n"/>
      <c r="F4881" s="28">
        <f>IFERROR(VLOOKUP(E4881,'أرصدة المخزن'!$A:$E,3,0),"")</f>
        <v/>
      </c>
      <c r="G4881" s="29">
        <f>IFERROR(VLOOKUP(E4881,'أرصدة المخزن'!$A:$H,4,FALSE),"")</f>
        <v/>
      </c>
      <c r="H4881" s="97" t="n"/>
      <c r="I4881" s="28" t="inlineStr">
        <is>
          <t>صرف</t>
        </is>
      </c>
      <c r="J4881" s="97" t="n"/>
      <c r="K4881" s="37">
        <f>IFERROR(VLOOKUP(E4881,'أرصدة المخزن'!$A:$H,8,0),"")</f>
        <v/>
      </c>
    </row>
    <row r="4882" ht="18" customHeight="1" s="138">
      <c r="A4882" s="97" t="n">
        <v>4876</v>
      </c>
      <c r="B4882" s="98" t="n"/>
      <c r="C4882" s="113" t="n"/>
      <c r="D4882" s="113" t="n"/>
      <c r="E4882" s="114" t="n"/>
      <c r="F4882" s="28">
        <f>IFERROR(VLOOKUP(E4882,'أرصدة المخزن'!$A:$E,3,0),"")</f>
        <v/>
      </c>
      <c r="G4882" s="29">
        <f>IFERROR(VLOOKUP(E4882,'أرصدة المخزن'!$A:$H,4,FALSE),"")</f>
        <v/>
      </c>
      <c r="H4882" s="97" t="n"/>
      <c r="I4882" s="28" t="inlineStr">
        <is>
          <t>صرف</t>
        </is>
      </c>
      <c r="J4882" s="97" t="n"/>
      <c r="K4882" s="37">
        <f>IFERROR(VLOOKUP(E4882,'أرصدة المخزن'!$A:$H,8,0),"")</f>
        <v/>
      </c>
    </row>
    <row r="4883" ht="18" customHeight="1" s="138">
      <c r="A4883" s="97" t="n">
        <v>4877</v>
      </c>
      <c r="B4883" s="98" t="n"/>
      <c r="C4883" s="113" t="n"/>
      <c r="D4883" s="113" t="n"/>
      <c r="E4883" s="114" t="n"/>
      <c r="F4883" s="28">
        <f>IFERROR(VLOOKUP(E4883,'أرصدة المخزن'!$A:$E,3,0),"")</f>
        <v/>
      </c>
      <c r="G4883" s="29">
        <f>IFERROR(VLOOKUP(E4883,'أرصدة المخزن'!$A:$H,4,FALSE),"")</f>
        <v/>
      </c>
      <c r="H4883" s="97" t="n"/>
      <c r="I4883" s="28" t="inlineStr">
        <is>
          <t>صرف</t>
        </is>
      </c>
      <c r="J4883" s="97" t="n"/>
      <c r="K4883" s="37">
        <f>IFERROR(VLOOKUP(E4883,'أرصدة المخزن'!$A:$H,8,0),"")</f>
        <v/>
      </c>
    </row>
    <row r="4884" ht="18" customHeight="1" s="138">
      <c r="A4884" s="97" t="n">
        <v>4878</v>
      </c>
      <c r="B4884" s="98" t="n"/>
      <c r="C4884" s="113" t="n"/>
      <c r="D4884" s="113" t="n"/>
      <c r="E4884" s="114" t="n"/>
      <c r="F4884" s="28">
        <f>IFERROR(VLOOKUP(E4884,'أرصدة المخزن'!$A:$E,3,0),"")</f>
        <v/>
      </c>
      <c r="G4884" s="29">
        <f>IFERROR(VLOOKUP(E4884,'أرصدة المخزن'!$A:$H,4,FALSE),"")</f>
        <v/>
      </c>
      <c r="H4884" s="97" t="n"/>
      <c r="I4884" s="28" t="inlineStr">
        <is>
          <t>صرف</t>
        </is>
      </c>
      <c r="J4884" s="97" t="n"/>
      <c r="K4884" s="37">
        <f>IFERROR(VLOOKUP(E4884,'أرصدة المخزن'!$A:$H,8,0),"")</f>
        <v/>
      </c>
    </row>
    <row r="4885" ht="18" customHeight="1" s="138">
      <c r="A4885" s="97" t="n">
        <v>4879</v>
      </c>
      <c r="B4885" s="98" t="n"/>
      <c r="C4885" s="113" t="n"/>
      <c r="D4885" s="113" t="n"/>
      <c r="E4885" s="114" t="n"/>
      <c r="F4885" s="28">
        <f>IFERROR(VLOOKUP(E4885,'أرصدة المخزن'!$A:$E,3,0),"")</f>
        <v/>
      </c>
      <c r="G4885" s="29">
        <f>IFERROR(VLOOKUP(E4885,'أرصدة المخزن'!$A:$H,4,FALSE),"")</f>
        <v/>
      </c>
      <c r="H4885" s="97" t="n"/>
      <c r="I4885" s="28" t="inlineStr">
        <is>
          <t>صرف</t>
        </is>
      </c>
      <c r="J4885" s="97" t="n"/>
      <c r="K4885" s="37">
        <f>IFERROR(VLOOKUP(E4885,'أرصدة المخزن'!$A:$H,8,0),"")</f>
        <v/>
      </c>
    </row>
    <row r="4886" ht="18" customHeight="1" s="138">
      <c r="A4886" s="97" t="n">
        <v>4880</v>
      </c>
      <c r="B4886" s="98" t="n"/>
      <c r="C4886" s="113" t="n"/>
      <c r="D4886" s="113" t="n"/>
      <c r="E4886" s="114" t="n"/>
      <c r="F4886" s="28">
        <f>IFERROR(VLOOKUP(E4886,'أرصدة المخزن'!$A:$E,3,0),"")</f>
        <v/>
      </c>
      <c r="G4886" s="29">
        <f>IFERROR(VLOOKUP(E4886,'أرصدة المخزن'!$A:$H,4,FALSE),"")</f>
        <v/>
      </c>
      <c r="H4886" s="97" t="n"/>
      <c r="I4886" s="28" t="inlineStr">
        <is>
          <t>صرف</t>
        </is>
      </c>
      <c r="J4886" s="97" t="n"/>
      <c r="K4886" s="37">
        <f>IFERROR(VLOOKUP(E4886,'أرصدة المخزن'!$A:$H,8,0),"")</f>
        <v/>
      </c>
    </row>
    <row r="4887" ht="18" customHeight="1" s="138">
      <c r="A4887" s="97" t="n">
        <v>4881</v>
      </c>
      <c r="B4887" s="98" t="n"/>
      <c r="C4887" s="113" t="n"/>
      <c r="D4887" s="113" t="n"/>
      <c r="E4887" s="114" t="n"/>
      <c r="F4887" s="28">
        <f>IFERROR(VLOOKUP(E4887,'أرصدة المخزن'!$A:$E,3,0),"")</f>
        <v/>
      </c>
      <c r="G4887" s="29">
        <f>IFERROR(VLOOKUP(E4887,'أرصدة المخزن'!$A:$H,4,FALSE),"")</f>
        <v/>
      </c>
      <c r="H4887" s="97" t="n"/>
      <c r="I4887" s="28" t="inlineStr">
        <is>
          <t>صرف</t>
        </is>
      </c>
      <c r="J4887" s="97" t="n"/>
      <c r="K4887" s="37">
        <f>IFERROR(VLOOKUP(E4887,'أرصدة المخزن'!$A:$H,8,0),"")</f>
        <v/>
      </c>
    </row>
    <row r="4888" ht="18" customHeight="1" s="138">
      <c r="A4888" s="97" t="n">
        <v>4882</v>
      </c>
      <c r="B4888" s="98" t="n"/>
      <c r="C4888" s="113" t="n"/>
      <c r="D4888" s="113" t="n"/>
      <c r="E4888" s="114" t="n"/>
      <c r="F4888" s="28">
        <f>IFERROR(VLOOKUP(E4888,'أرصدة المخزن'!$A:$E,3,0),"")</f>
        <v/>
      </c>
      <c r="G4888" s="29">
        <f>IFERROR(VLOOKUP(E4888,'أرصدة المخزن'!$A:$H,4,FALSE),"")</f>
        <v/>
      </c>
      <c r="H4888" s="97" t="n"/>
      <c r="I4888" s="28" t="inlineStr">
        <is>
          <t>صرف</t>
        </is>
      </c>
      <c r="J4888" s="97" t="n"/>
      <c r="K4888" s="37">
        <f>IFERROR(VLOOKUP(E4888,'أرصدة المخزن'!$A:$H,8,0),"")</f>
        <v/>
      </c>
    </row>
    <row r="4889" ht="18" customHeight="1" s="138">
      <c r="A4889" s="97" t="n">
        <v>4883</v>
      </c>
      <c r="B4889" s="98" t="n"/>
      <c r="C4889" s="113" t="n"/>
      <c r="D4889" s="113" t="n"/>
      <c r="E4889" s="114" t="n"/>
      <c r="F4889" s="28">
        <f>IFERROR(VLOOKUP(E4889,'أرصدة المخزن'!$A:$E,3,0),"")</f>
        <v/>
      </c>
      <c r="G4889" s="29">
        <f>IFERROR(VLOOKUP(E4889,'أرصدة المخزن'!$A:$H,4,FALSE),"")</f>
        <v/>
      </c>
      <c r="H4889" s="97" t="n"/>
      <c r="I4889" s="28" t="inlineStr">
        <is>
          <t>صرف</t>
        </is>
      </c>
      <c r="J4889" s="97" t="n"/>
      <c r="K4889" s="37">
        <f>IFERROR(VLOOKUP(E4889,'أرصدة المخزن'!$A:$H,8,0),"")</f>
        <v/>
      </c>
    </row>
    <row r="4890" ht="18" customHeight="1" s="138">
      <c r="A4890" s="97" t="n">
        <v>4884</v>
      </c>
      <c r="B4890" s="98" t="n"/>
      <c r="C4890" s="113" t="n"/>
      <c r="D4890" s="113" t="n"/>
      <c r="E4890" s="114" t="n"/>
      <c r="F4890" s="28">
        <f>IFERROR(VLOOKUP(E4890,'أرصدة المخزن'!$A:$E,3,0),"")</f>
        <v/>
      </c>
      <c r="G4890" s="29">
        <f>IFERROR(VLOOKUP(E4890,'أرصدة المخزن'!$A:$H,4,FALSE),"")</f>
        <v/>
      </c>
      <c r="H4890" s="97" t="n"/>
      <c r="I4890" s="28" t="inlineStr">
        <is>
          <t>صرف</t>
        </is>
      </c>
      <c r="J4890" s="97" t="n"/>
      <c r="K4890" s="37">
        <f>IFERROR(VLOOKUP(E4890,'أرصدة المخزن'!$A:$H,8,0),"")</f>
        <v/>
      </c>
    </row>
    <row r="4891" ht="18" customHeight="1" s="138">
      <c r="A4891" s="97" t="n">
        <v>4885</v>
      </c>
      <c r="B4891" s="98" t="n"/>
      <c r="C4891" s="113" t="n"/>
      <c r="D4891" s="113" t="n"/>
      <c r="E4891" s="114" t="n"/>
      <c r="F4891" s="28">
        <f>IFERROR(VLOOKUP(E4891,'أرصدة المخزن'!$A:$E,3,0),"")</f>
        <v/>
      </c>
      <c r="G4891" s="29">
        <f>IFERROR(VLOOKUP(E4891,'أرصدة المخزن'!$A:$H,4,FALSE),"")</f>
        <v/>
      </c>
      <c r="H4891" s="97" t="n"/>
      <c r="I4891" s="28" t="inlineStr">
        <is>
          <t>صرف</t>
        </is>
      </c>
      <c r="J4891" s="97" t="n"/>
      <c r="K4891" s="37">
        <f>IFERROR(VLOOKUP(E4891,'أرصدة المخزن'!$A:$H,8,0),"")</f>
        <v/>
      </c>
    </row>
    <row r="4892" ht="18" customHeight="1" s="138">
      <c r="A4892" s="97" t="n">
        <v>4886</v>
      </c>
      <c r="B4892" s="98" t="n"/>
      <c r="C4892" s="113" t="n"/>
      <c r="D4892" s="113" t="n"/>
      <c r="E4892" s="114" t="n"/>
      <c r="F4892" s="28">
        <f>IFERROR(VLOOKUP(E4892,'أرصدة المخزن'!$A:$E,3,0),"")</f>
        <v/>
      </c>
      <c r="G4892" s="29">
        <f>IFERROR(VLOOKUP(E4892,'أرصدة المخزن'!$A:$H,4,FALSE),"")</f>
        <v/>
      </c>
      <c r="H4892" s="97" t="n"/>
      <c r="I4892" s="28" t="inlineStr">
        <is>
          <t>صرف</t>
        </is>
      </c>
      <c r="J4892" s="97" t="n"/>
      <c r="K4892" s="37">
        <f>IFERROR(VLOOKUP(E4892,'أرصدة المخزن'!$A:$H,8,0),"")</f>
        <v/>
      </c>
    </row>
    <row r="4893" ht="18" customHeight="1" s="138">
      <c r="A4893" s="97" t="n">
        <v>4887</v>
      </c>
      <c r="B4893" s="98" t="n"/>
      <c r="C4893" s="113" t="n"/>
      <c r="D4893" s="113" t="n"/>
      <c r="E4893" s="114" t="n"/>
      <c r="F4893" s="28">
        <f>IFERROR(VLOOKUP(E4893,'أرصدة المخزن'!$A:$E,3,0),"")</f>
        <v/>
      </c>
      <c r="G4893" s="29">
        <f>IFERROR(VLOOKUP(E4893,'أرصدة المخزن'!$A:$H,4,FALSE),"")</f>
        <v/>
      </c>
      <c r="H4893" s="97" t="n"/>
      <c r="I4893" s="28" t="inlineStr">
        <is>
          <t>صرف</t>
        </is>
      </c>
      <c r="J4893" s="97" t="n"/>
      <c r="K4893" s="37">
        <f>IFERROR(VLOOKUP(E4893,'أرصدة المخزن'!$A:$H,8,0),"")</f>
        <v/>
      </c>
    </row>
    <row r="4894" ht="18" customHeight="1" s="138">
      <c r="A4894" s="97" t="n">
        <v>4888</v>
      </c>
      <c r="B4894" s="98" t="n"/>
      <c r="C4894" s="113" t="n"/>
      <c r="D4894" s="113" t="n"/>
      <c r="E4894" s="114" t="n"/>
      <c r="F4894" s="28">
        <f>IFERROR(VLOOKUP(E4894,'أرصدة المخزن'!$A:$E,3,0),"")</f>
        <v/>
      </c>
      <c r="G4894" s="29">
        <f>IFERROR(VLOOKUP(E4894,'أرصدة المخزن'!$A:$H,4,FALSE),"")</f>
        <v/>
      </c>
      <c r="H4894" s="97" t="n"/>
      <c r="I4894" s="28" t="inlineStr">
        <is>
          <t>صرف</t>
        </is>
      </c>
      <c r="J4894" s="97" t="n"/>
      <c r="K4894" s="37">
        <f>IFERROR(VLOOKUP(E4894,'أرصدة المخزن'!$A:$H,8,0),"")</f>
        <v/>
      </c>
    </row>
    <row r="4895" ht="18" customHeight="1" s="138">
      <c r="A4895" s="97" t="n">
        <v>4889</v>
      </c>
      <c r="B4895" s="98" t="n"/>
      <c r="C4895" s="113" t="n"/>
      <c r="D4895" s="113" t="n"/>
      <c r="E4895" s="114" t="n"/>
      <c r="F4895" s="28">
        <f>IFERROR(VLOOKUP(E4895,'أرصدة المخزن'!$A:$E,3,0),"")</f>
        <v/>
      </c>
      <c r="G4895" s="29">
        <f>IFERROR(VLOOKUP(E4895,'أرصدة المخزن'!$A:$H,4,FALSE),"")</f>
        <v/>
      </c>
      <c r="H4895" s="97" t="n"/>
      <c r="I4895" s="28" t="inlineStr">
        <is>
          <t>صرف</t>
        </is>
      </c>
      <c r="J4895" s="97" t="n"/>
      <c r="K4895" s="37">
        <f>IFERROR(VLOOKUP(E4895,'أرصدة المخزن'!$A:$H,8,0),"")</f>
        <v/>
      </c>
    </row>
    <row r="4896" ht="18" customHeight="1" s="138">
      <c r="A4896" s="97" t="n">
        <v>4890</v>
      </c>
      <c r="B4896" s="98" t="n"/>
      <c r="C4896" s="113" t="n"/>
      <c r="D4896" s="113" t="n"/>
      <c r="E4896" s="114" t="n"/>
      <c r="F4896" s="28">
        <f>IFERROR(VLOOKUP(E4896,'أرصدة المخزن'!$A:$E,3,0),"")</f>
        <v/>
      </c>
      <c r="G4896" s="29">
        <f>IFERROR(VLOOKUP(E4896,'أرصدة المخزن'!$A:$H,4,FALSE),"")</f>
        <v/>
      </c>
      <c r="H4896" s="97" t="n"/>
      <c r="I4896" s="28" t="inlineStr">
        <is>
          <t>صرف</t>
        </is>
      </c>
      <c r="J4896" s="97" t="n"/>
      <c r="K4896" s="37">
        <f>IFERROR(VLOOKUP(E4896,'أرصدة المخزن'!$A:$H,8,0),"")</f>
        <v/>
      </c>
    </row>
    <row r="4897" ht="18" customHeight="1" s="138">
      <c r="A4897" s="97" t="n">
        <v>4891</v>
      </c>
      <c r="B4897" s="98" t="n"/>
      <c r="C4897" s="113" t="n"/>
      <c r="D4897" s="113" t="n"/>
      <c r="E4897" s="114" t="n"/>
      <c r="F4897" s="28">
        <f>IFERROR(VLOOKUP(E4897,'أرصدة المخزن'!$A:$E,3,0),"")</f>
        <v/>
      </c>
      <c r="G4897" s="29">
        <f>IFERROR(VLOOKUP(E4897,'أرصدة المخزن'!$A:$H,4,FALSE),"")</f>
        <v/>
      </c>
      <c r="H4897" s="97" t="n"/>
      <c r="I4897" s="28" t="inlineStr">
        <is>
          <t>صرف</t>
        </is>
      </c>
      <c r="J4897" s="97" t="n"/>
      <c r="K4897" s="37">
        <f>IFERROR(VLOOKUP(E4897,'أرصدة المخزن'!$A:$H,8,0),"")</f>
        <v/>
      </c>
    </row>
    <row r="4898" ht="18" customHeight="1" s="138">
      <c r="A4898" s="97" t="n">
        <v>4892</v>
      </c>
      <c r="B4898" s="98" t="n"/>
      <c r="C4898" s="113" t="n"/>
      <c r="D4898" s="113" t="n"/>
      <c r="E4898" s="114" t="n"/>
      <c r="F4898" s="28">
        <f>IFERROR(VLOOKUP(E4898,'أرصدة المخزن'!$A:$E,3,0),"")</f>
        <v/>
      </c>
      <c r="G4898" s="29">
        <f>IFERROR(VLOOKUP(E4898,'أرصدة المخزن'!$A:$H,4,FALSE),"")</f>
        <v/>
      </c>
      <c r="H4898" s="97" t="n"/>
      <c r="I4898" s="28" t="inlineStr">
        <is>
          <t>صرف</t>
        </is>
      </c>
      <c r="J4898" s="97" t="n"/>
      <c r="K4898" s="37">
        <f>IFERROR(VLOOKUP(E4898,'أرصدة المخزن'!$A:$H,8,0),"")</f>
        <v/>
      </c>
    </row>
    <row r="4899" ht="18" customHeight="1" s="138">
      <c r="A4899" s="97" t="n">
        <v>4893</v>
      </c>
      <c r="B4899" s="98" t="n"/>
      <c r="C4899" s="113" t="n"/>
      <c r="D4899" s="113" t="n"/>
      <c r="E4899" s="114" t="n"/>
      <c r="F4899" s="28">
        <f>IFERROR(VLOOKUP(E4899,'أرصدة المخزن'!$A:$E,3,0),"")</f>
        <v/>
      </c>
      <c r="G4899" s="29">
        <f>IFERROR(VLOOKUP(E4899,'أرصدة المخزن'!$A:$H,4,FALSE),"")</f>
        <v/>
      </c>
      <c r="H4899" s="97" t="n"/>
      <c r="I4899" s="28" t="inlineStr">
        <is>
          <t>صرف</t>
        </is>
      </c>
      <c r="J4899" s="97" t="n"/>
      <c r="K4899" s="37">
        <f>IFERROR(VLOOKUP(E4899,'أرصدة المخزن'!$A:$H,8,0),"")</f>
        <v/>
      </c>
    </row>
    <row r="4900" ht="18" customHeight="1" s="138">
      <c r="A4900" s="97" t="n">
        <v>4894</v>
      </c>
      <c r="B4900" s="98" t="n"/>
      <c r="C4900" s="113" t="n"/>
      <c r="D4900" s="113" t="n"/>
      <c r="E4900" s="114" t="n"/>
      <c r="F4900" s="28">
        <f>IFERROR(VLOOKUP(E4900,'أرصدة المخزن'!$A:$E,3,0),"")</f>
        <v/>
      </c>
      <c r="G4900" s="29">
        <f>IFERROR(VLOOKUP(E4900,'أرصدة المخزن'!$A:$H,4,FALSE),"")</f>
        <v/>
      </c>
      <c r="H4900" s="97" t="n"/>
      <c r="I4900" s="28" t="inlineStr">
        <is>
          <t>صرف</t>
        </is>
      </c>
      <c r="J4900" s="97" t="n"/>
      <c r="K4900" s="37">
        <f>IFERROR(VLOOKUP(E4900,'أرصدة المخزن'!$A:$H,8,0),"")</f>
        <v/>
      </c>
    </row>
    <row r="4901" ht="18" customHeight="1" s="138">
      <c r="A4901" s="97" t="n">
        <v>4895</v>
      </c>
      <c r="B4901" s="98" t="n"/>
      <c r="C4901" s="113" t="n"/>
      <c r="D4901" s="113" t="n"/>
      <c r="E4901" s="114" t="n"/>
      <c r="F4901" s="28">
        <f>IFERROR(VLOOKUP(E4901,'أرصدة المخزن'!$A:$E,3,0),"")</f>
        <v/>
      </c>
      <c r="G4901" s="29">
        <f>IFERROR(VLOOKUP(E4901,'أرصدة المخزن'!$A:$H,4,FALSE),"")</f>
        <v/>
      </c>
      <c r="H4901" s="97" t="n"/>
      <c r="I4901" s="28" t="inlineStr">
        <is>
          <t>صرف</t>
        </is>
      </c>
      <c r="J4901" s="97" t="n"/>
      <c r="K4901" s="37">
        <f>IFERROR(VLOOKUP(E4901,'أرصدة المخزن'!$A:$H,8,0),"")</f>
        <v/>
      </c>
    </row>
    <row r="4902" ht="18" customHeight="1" s="138">
      <c r="A4902" s="97" t="n">
        <v>4896</v>
      </c>
      <c r="B4902" s="98" t="n"/>
      <c r="C4902" s="113" t="n"/>
      <c r="D4902" s="113" t="n"/>
      <c r="E4902" s="114" t="n"/>
      <c r="F4902" s="28">
        <f>IFERROR(VLOOKUP(E4902,'أرصدة المخزن'!$A:$E,3,0),"")</f>
        <v/>
      </c>
      <c r="G4902" s="29">
        <f>IFERROR(VLOOKUP(E4902,'أرصدة المخزن'!$A:$H,4,FALSE),"")</f>
        <v/>
      </c>
      <c r="H4902" s="97" t="n"/>
      <c r="I4902" s="28" t="inlineStr">
        <is>
          <t>صرف</t>
        </is>
      </c>
      <c r="J4902" s="97" t="n"/>
      <c r="K4902" s="37">
        <f>IFERROR(VLOOKUP(E4902,'أرصدة المخزن'!$A:$H,8,0),"")</f>
        <v/>
      </c>
    </row>
    <row r="4903" ht="18" customHeight="1" s="138">
      <c r="A4903" s="97" t="n">
        <v>4897</v>
      </c>
      <c r="B4903" s="98" t="n"/>
      <c r="C4903" s="113" t="n"/>
      <c r="D4903" s="113" t="n"/>
      <c r="E4903" s="114" t="n"/>
      <c r="F4903" s="28">
        <f>IFERROR(VLOOKUP(E4903,'أرصدة المخزن'!$A:$E,3,0),"")</f>
        <v/>
      </c>
      <c r="G4903" s="29">
        <f>IFERROR(VLOOKUP(E4903,'أرصدة المخزن'!$A:$H,4,FALSE),"")</f>
        <v/>
      </c>
      <c r="H4903" s="97" t="n"/>
      <c r="I4903" s="28" t="inlineStr">
        <is>
          <t>صرف</t>
        </is>
      </c>
      <c r="J4903" s="97" t="n"/>
      <c r="K4903" s="37">
        <f>IFERROR(VLOOKUP(E4903,'أرصدة المخزن'!$A:$H,8,0),"")</f>
        <v/>
      </c>
    </row>
    <row r="4904" ht="18" customHeight="1" s="138">
      <c r="A4904" s="97" t="n">
        <v>4898</v>
      </c>
      <c r="B4904" s="98" t="n"/>
      <c r="C4904" s="113" t="n"/>
      <c r="D4904" s="113" t="n"/>
      <c r="E4904" s="114" t="n"/>
      <c r="F4904" s="28">
        <f>IFERROR(VLOOKUP(E4904,'أرصدة المخزن'!$A:$E,3,0),"")</f>
        <v/>
      </c>
      <c r="G4904" s="29">
        <f>IFERROR(VLOOKUP(E4904,'أرصدة المخزن'!$A:$H,4,FALSE),"")</f>
        <v/>
      </c>
      <c r="H4904" s="97" t="n"/>
      <c r="I4904" s="28" t="inlineStr">
        <is>
          <t>صرف</t>
        </is>
      </c>
      <c r="J4904" s="97" t="n"/>
      <c r="K4904" s="37">
        <f>IFERROR(VLOOKUP(E4904,'أرصدة المخزن'!$A:$H,8,0),"")</f>
        <v/>
      </c>
    </row>
    <row r="4905" ht="18" customHeight="1" s="138">
      <c r="A4905" s="97" t="n">
        <v>4899</v>
      </c>
      <c r="B4905" s="98" t="n"/>
      <c r="C4905" s="113" t="n"/>
      <c r="D4905" s="113" t="n"/>
      <c r="E4905" s="114" t="n"/>
      <c r="F4905" s="28">
        <f>IFERROR(VLOOKUP(E4905,'أرصدة المخزن'!$A:$E,3,0),"")</f>
        <v/>
      </c>
      <c r="G4905" s="29">
        <f>IFERROR(VLOOKUP(E4905,'أرصدة المخزن'!$A:$H,4,FALSE),"")</f>
        <v/>
      </c>
      <c r="H4905" s="97" t="n"/>
      <c r="I4905" s="28" t="inlineStr">
        <is>
          <t>صرف</t>
        </is>
      </c>
      <c r="J4905" s="97" t="n"/>
      <c r="K4905" s="37">
        <f>IFERROR(VLOOKUP(E4905,'أرصدة المخزن'!$A:$H,8,0),"")</f>
        <v/>
      </c>
    </row>
    <row r="4906" ht="18" customHeight="1" s="138">
      <c r="A4906" s="97" t="n">
        <v>4900</v>
      </c>
      <c r="B4906" s="98" t="n"/>
      <c r="C4906" s="113" t="n"/>
      <c r="D4906" s="113" t="n"/>
      <c r="E4906" s="114" t="n"/>
      <c r="F4906" s="28">
        <f>IFERROR(VLOOKUP(E4906,'أرصدة المخزن'!$A:$E,3,0),"")</f>
        <v/>
      </c>
      <c r="G4906" s="29">
        <f>IFERROR(VLOOKUP(E4906,'أرصدة المخزن'!$A:$H,4,FALSE),"")</f>
        <v/>
      </c>
      <c r="H4906" s="97" t="n"/>
      <c r="I4906" s="28" t="inlineStr">
        <is>
          <t>صرف</t>
        </is>
      </c>
      <c r="J4906" s="97" t="n"/>
      <c r="K4906" s="37">
        <f>IFERROR(VLOOKUP(E4906,'أرصدة المخزن'!$A:$H,8,0),"")</f>
        <v/>
      </c>
    </row>
    <row r="4907" ht="18" customHeight="1" s="138">
      <c r="A4907" s="97" t="n">
        <v>4901</v>
      </c>
      <c r="B4907" s="98" t="n"/>
      <c r="C4907" s="113" t="n"/>
      <c r="D4907" s="113" t="n"/>
      <c r="E4907" s="114" t="n"/>
      <c r="F4907" s="28">
        <f>IFERROR(VLOOKUP(E4907,'أرصدة المخزن'!$A:$E,3,0),"")</f>
        <v/>
      </c>
      <c r="G4907" s="29">
        <f>IFERROR(VLOOKUP(E4907,'أرصدة المخزن'!$A:$H,4,FALSE),"")</f>
        <v/>
      </c>
      <c r="H4907" s="97" t="n"/>
      <c r="I4907" s="28" t="inlineStr">
        <is>
          <t>صرف</t>
        </is>
      </c>
      <c r="J4907" s="97" t="n"/>
      <c r="K4907" s="37">
        <f>IFERROR(VLOOKUP(E4907,'أرصدة المخزن'!$A:$H,8,0),"")</f>
        <v/>
      </c>
    </row>
    <row r="4908" ht="18" customHeight="1" s="138">
      <c r="A4908" s="97" t="n">
        <v>4902</v>
      </c>
      <c r="B4908" s="98" t="n"/>
      <c r="C4908" s="113" t="n"/>
      <c r="D4908" s="113" t="n"/>
      <c r="E4908" s="114" t="n"/>
      <c r="F4908" s="28">
        <f>IFERROR(VLOOKUP(E4908,'أرصدة المخزن'!$A:$E,3,0),"")</f>
        <v/>
      </c>
      <c r="G4908" s="29">
        <f>IFERROR(VLOOKUP(E4908,'أرصدة المخزن'!$A:$H,4,FALSE),"")</f>
        <v/>
      </c>
      <c r="H4908" s="97" t="n"/>
      <c r="I4908" s="28" t="inlineStr">
        <is>
          <t>صرف</t>
        </is>
      </c>
      <c r="J4908" s="97" t="n"/>
      <c r="K4908" s="37">
        <f>IFERROR(VLOOKUP(E4908,'أرصدة المخزن'!$A:$H,8,0),"")</f>
        <v/>
      </c>
    </row>
    <row r="4909" ht="18" customHeight="1" s="138">
      <c r="A4909" s="97" t="n">
        <v>4903</v>
      </c>
      <c r="B4909" s="98" t="n"/>
      <c r="C4909" s="113" t="n"/>
      <c r="D4909" s="113" t="n"/>
      <c r="E4909" s="114" t="n"/>
      <c r="F4909" s="28">
        <f>IFERROR(VLOOKUP(E4909,'أرصدة المخزن'!$A:$E,3,0),"")</f>
        <v/>
      </c>
      <c r="G4909" s="29">
        <f>IFERROR(VLOOKUP(E4909,'أرصدة المخزن'!$A:$H,4,FALSE),"")</f>
        <v/>
      </c>
      <c r="H4909" s="97" t="n"/>
      <c r="I4909" s="28" t="inlineStr">
        <is>
          <t>صرف</t>
        </is>
      </c>
      <c r="J4909" s="97" t="n"/>
      <c r="K4909" s="37">
        <f>IFERROR(VLOOKUP(E4909,'أرصدة المخزن'!$A:$H,8,0),"")</f>
        <v/>
      </c>
    </row>
    <row r="4910" ht="18" customHeight="1" s="138">
      <c r="A4910" s="97" t="n">
        <v>4904</v>
      </c>
      <c r="B4910" s="98" t="n"/>
      <c r="C4910" s="113" t="n"/>
      <c r="D4910" s="113" t="n"/>
      <c r="E4910" s="114" t="n"/>
      <c r="F4910" s="28">
        <f>IFERROR(VLOOKUP(E4910,'أرصدة المخزن'!$A:$E,3,0),"")</f>
        <v/>
      </c>
      <c r="G4910" s="29">
        <f>IFERROR(VLOOKUP(E4910,'أرصدة المخزن'!$A:$H,4,FALSE),"")</f>
        <v/>
      </c>
      <c r="H4910" s="97" t="n"/>
      <c r="I4910" s="28" t="inlineStr">
        <is>
          <t>صرف</t>
        </is>
      </c>
      <c r="J4910" s="97" t="n"/>
      <c r="K4910" s="37">
        <f>IFERROR(VLOOKUP(E4910,'أرصدة المخزن'!$A:$H,8,0),"")</f>
        <v/>
      </c>
    </row>
    <row r="4911" ht="18" customHeight="1" s="138">
      <c r="A4911" s="97" t="n">
        <v>4905</v>
      </c>
      <c r="B4911" s="98" t="n"/>
      <c r="C4911" s="113" t="n"/>
      <c r="D4911" s="113" t="n"/>
      <c r="E4911" s="114" t="n"/>
      <c r="F4911" s="28">
        <f>IFERROR(VLOOKUP(E4911,'أرصدة المخزن'!$A:$E,3,0),"")</f>
        <v/>
      </c>
      <c r="G4911" s="29">
        <f>IFERROR(VLOOKUP(E4911,'أرصدة المخزن'!$A:$H,4,FALSE),"")</f>
        <v/>
      </c>
      <c r="H4911" s="97" t="n"/>
      <c r="I4911" s="28" t="inlineStr">
        <is>
          <t>صرف</t>
        </is>
      </c>
      <c r="J4911" s="97" t="n"/>
      <c r="K4911" s="37">
        <f>IFERROR(VLOOKUP(E4911,'أرصدة المخزن'!$A:$H,8,0),"")</f>
        <v/>
      </c>
    </row>
    <row r="4912" ht="18" customHeight="1" s="138">
      <c r="A4912" s="97" t="n">
        <v>4906</v>
      </c>
      <c r="B4912" s="98" t="n"/>
      <c r="C4912" s="113" t="n"/>
      <c r="D4912" s="113" t="n"/>
      <c r="E4912" s="114" t="n"/>
      <c r="F4912" s="28">
        <f>IFERROR(VLOOKUP(E4912,'أرصدة المخزن'!$A:$E,3,0),"")</f>
        <v/>
      </c>
      <c r="G4912" s="29">
        <f>IFERROR(VLOOKUP(E4912,'أرصدة المخزن'!$A:$H,4,FALSE),"")</f>
        <v/>
      </c>
      <c r="H4912" s="97" t="n"/>
      <c r="I4912" s="28" t="inlineStr">
        <is>
          <t>صرف</t>
        </is>
      </c>
      <c r="J4912" s="97" t="n"/>
      <c r="K4912" s="37">
        <f>IFERROR(VLOOKUP(E4912,'أرصدة المخزن'!$A:$H,8,0),"")</f>
        <v/>
      </c>
    </row>
    <row r="4913" ht="18" customHeight="1" s="138">
      <c r="A4913" s="97" t="n">
        <v>4907</v>
      </c>
      <c r="B4913" s="98" t="n"/>
      <c r="C4913" s="113" t="n"/>
      <c r="D4913" s="113" t="n"/>
      <c r="E4913" s="114" t="n"/>
      <c r="F4913" s="28">
        <f>IFERROR(VLOOKUP(E4913,'أرصدة المخزن'!$A:$E,3,0),"")</f>
        <v/>
      </c>
      <c r="G4913" s="29">
        <f>IFERROR(VLOOKUP(E4913,'أرصدة المخزن'!$A:$H,4,FALSE),"")</f>
        <v/>
      </c>
      <c r="H4913" s="97" t="n"/>
      <c r="I4913" s="28" t="inlineStr">
        <is>
          <t>صرف</t>
        </is>
      </c>
      <c r="J4913" s="97" t="n"/>
      <c r="K4913" s="37">
        <f>IFERROR(VLOOKUP(E4913,'أرصدة المخزن'!$A:$H,8,0),"")</f>
        <v/>
      </c>
    </row>
    <row r="4914" ht="18" customHeight="1" s="138">
      <c r="A4914" s="97" t="n">
        <v>4908</v>
      </c>
      <c r="B4914" s="98" t="n"/>
      <c r="C4914" s="113" t="n"/>
      <c r="D4914" s="113" t="n"/>
      <c r="E4914" s="114" t="n"/>
      <c r="F4914" s="28">
        <f>IFERROR(VLOOKUP(E4914,'أرصدة المخزن'!$A:$E,3,0),"")</f>
        <v/>
      </c>
      <c r="G4914" s="29">
        <f>IFERROR(VLOOKUP(E4914,'أرصدة المخزن'!$A:$H,4,FALSE),"")</f>
        <v/>
      </c>
      <c r="H4914" s="97" t="n"/>
      <c r="I4914" s="28" t="inlineStr">
        <is>
          <t>صرف</t>
        </is>
      </c>
      <c r="J4914" s="97" t="n"/>
      <c r="K4914" s="37">
        <f>IFERROR(VLOOKUP(E4914,'أرصدة المخزن'!$A:$H,8,0),"")</f>
        <v/>
      </c>
    </row>
    <row r="4915" ht="18" customHeight="1" s="138">
      <c r="A4915" s="97" t="n">
        <v>4909</v>
      </c>
      <c r="B4915" s="98" t="n"/>
      <c r="C4915" s="113" t="n"/>
      <c r="D4915" s="113" t="n"/>
      <c r="E4915" s="114" t="n"/>
      <c r="F4915" s="28">
        <f>IFERROR(VLOOKUP(E4915,'أرصدة المخزن'!$A:$E,3,0),"")</f>
        <v/>
      </c>
      <c r="G4915" s="29">
        <f>IFERROR(VLOOKUP(E4915,'أرصدة المخزن'!$A:$H,4,FALSE),"")</f>
        <v/>
      </c>
      <c r="H4915" s="97" t="n"/>
      <c r="I4915" s="28" t="inlineStr">
        <is>
          <t>صرف</t>
        </is>
      </c>
      <c r="J4915" s="97" t="n"/>
      <c r="K4915" s="37">
        <f>IFERROR(VLOOKUP(E4915,'أرصدة المخزن'!$A:$H,8,0),"")</f>
        <v/>
      </c>
    </row>
    <row r="4916" ht="18" customHeight="1" s="138">
      <c r="A4916" s="97" t="n">
        <v>4910</v>
      </c>
      <c r="B4916" s="98" t="n"/>
      <c r="C4916" s="113" t="n"/>
      <c r="D4916" s="113" t="n"/>
      <c r="E4916" s="114" t="n"/>
      <c r="F4916" s="28">
        <f>IFERROR(VLOOKUP(E4916,'أرصدة المخزن'!$A:$E,3,0),"")</f>
        <v/>
      </c>
      <c r="G4916" s="29">
        <f>IFERROR(VLOOKUP(E4916,'أرصدة المخزن'!$A:$H,4,FALSE),"")</f>
        <v/>
      </c>
      <c r="H4916" s="97" t="n"/>
      <c r="I4916" s="28" t="inlineStr">
        <is>
          <t>صرف</t>
        </is>
      </c>
      <c r="J4916" s="97" t="n"/>
      <c r="K4916" s="37">
        <f>IFERROR(VLOOKUP(E4916,'أرصدة المخزن'!$A:$H,8,0),"")</f>
        <v/>
      </c>
    </row>
    <row r="4917" ht="18" customHeight="1" s="138">
      <c r="A4917" s="97" t="n">
        <v>4911</v>
      </c>
      <c r="B4917" s="98" t="n"/>
      <c r="C4917" s="113" t="n"/>
      <c r="D4917" s="113" t="n"/>
      <c r="E4917" s="114" t="n"/>
      <c r="F4917" s="28">
        <f>IFERROR(VLOOKUP(E4917,'أرصدة المخزن'!$A:$E,3,0),"")</f>
        <v/>
      </c>
      <c r="G4917" s="29">
        <f>IFERROR(VLOOKUP(E4917,'أرصدة المخزن'!$A:$H,4,FALSE),"")</f>
        <v/>
      </c>
      <c r="H4917" s="97" t="n"/>
      <c r="I4917" s="28" t="inlineStr">
        <is>
          <t>صرف</t>
        </is>
      </c>
      <c r="J4917" s="97" t="n"/>
      <c r="K4917" s="37">
        <f>IFERROR(VLOOKUP(E4917,'أرصدة المخزن'!$A:$H,8,0),"")</f>
        <v/>
      </c>
    </row>
    <row r="4918" ht="18" customHeight="1" s="138">
      <c r="A4918" s="97" t="n">
        <v>4912</v>
      </c>
      <c r="B4918" s="98" t="n"/>
      <c r="C4918" s="113" t="n"/>
      <c r="D4918" s="113" t="n"/>
      <c r="E4918" s="114" t="n"/>
      <c r="F4918" s="28">
        <f>IFERROR(VLOOKUP(E4918,'أرصدة المخزن'!$A:$E,3,0),"")</f>
        <v/>
      </c>
      <c r="G4918" s="29">
        <f>IFERROR(VLOOKUP(E4918,'أرصدة المخزن'!$A:$H,4,FALSE),"")</f>
        <v/>
      </c>
      <c r="H4918" s="97" t="n"/>
      <c r="I4918" s="28" t="inlineStr">
        <is>
          <t>صرف</t>
        </is>
      </c>
      <c r="J4918" s="97" t="n"/>
      <c r="K4918" s="37">
        <f>IFERROR(VLOOKUP(E4918,'أرصدة المخزن'!$A:$H,8,0),"")</f>
        <v/>
      </c>
    </row>
    <row r="4919" ht="18" customHeight="1" s="138">
      <c r="A4919" s="97" t="n">
        <v>4913</v>
      </c>
      <c r="B4919" s="98" t="n"/>
      <c r="C4919" s="113" t="n"/>
      <c r="D4919" s="113" t="n"/>
      <c r="E4919" s="114" t="n"/>
      <c r="F4919" s="28">
        <f>IFERROR(VLOOKUP(E4919,'أرصدة المخزن'!$A:$E,3,0),"")</f>
        <v/>
      </c>
      <c r="G4919" s="29">
        <f>IFERROR(VLOOKUP(E4919,'أرصدة المخزن'!$A:$H,4,FALSE),"")</f>
        <v/>
      </c>
      <c r="H4919" s="97" t="n"/>
      <c r="I4919" s="28" t="inlineStr">
        <is>
          <t>صرف</t>
        </is>
      </c>
      <c r="J4919" s="97" t="n"/>
      <c r="K4919" s="37">
        <f>IFERROR(VLOOKUP(E4919,'أرصدة المخزن'!$A:$H,8,0),"")</f>
        <v/>
      </c>
    </row>
    <row r="4920" ht="18" customHeight="1" s="138">
      <c r="A4920" s="97" t="n">
        <v>4914</v>
      </c>
      <c r="B4920" s="98" t="n"/>
      <c r="C4920" s="113" t="n"/>
      <c r="D4920" s="113" t="n"/>
      <c r="E4920" s="114" t="n"/>
      <c r="F4920" s="28">
        <f>IFERROR(VLOOKUP(E4920,'أرصدة المخزن'!$A:$E,3,0),"")</f>
        <v/>
      </c>
      <c r="G4920" s="29">
        <f>IFERROR(VLOOKUP(E4920,'أرصدة المخزن'!$A:$H,4,FALSE),"")</f>
        <v/>
      </c>
      <c r="H4920" s="97" t="n"/>
      <c r="I4920" s="28" t="inlineStr">
        <is>
          <t>صرف</t>
        </is>
      </c>
      <c r="J4920" s="97" t="n"/>
      <c r="K4920" s="37">
        <f>IFERROR(VLOOKUP(E4920,'أرصدة المخزن'!$A:$H,8,0),"")</f>
        <v/>
      </c>
    </row>
    <row r="4921" ht="18" customHeight="1" s="138">
      <c r="A4921" s="97" t="n">
        <v>4915</v>
      </c>
      <c r="B4921" s="98" t="n"/>
      <c r="C4921" s="113" t="n"/>
      <c r="D4921" s="113" t="n"/>
      <c r="E4921" s="114" t="n"/>
      <c r="F4921" s="28">
        <f>IFERROR(VLOOKUP(E4921,'أرصدة المخزن'!$A:$E,3,0),"")</f>
        <v/>
      </c>
      <c r="G4921" s="29">
        <f>IFERROR(VLOOKUP(E4921,'أرصدة المخزن'!$A:$H,4,FALSE),"")</f>
        <v/>
      </c>
      <c r="H4921" s="97" t="n"/>
      <c r="I4921" s="28" t="inlineStr">
        <is>
          <t>صرف</t>
        </is>
      </c>
      <c r="J4921" s="97" t="n"/>
      <c r="K4921" s="37">
        <f>IFERROR(VLOOKUP(E4921,'أرصدة المخزن'!$A:$H,8,0),"")</f>
        <v/>
      </c>
    </row>
    <row r="4922" ht="18" customHeight="1" s="138">
      <c r="A4922" s="97" t="n">
        <v>4916</v>
      </c>
      <c r="B4922" s="98" t="n"/>
      <c r="C4922" s="113" t="n"/>
      <c r="D4922" s="113" t="n"/>
      <c r="E4922" s="114" t="n"/>
      <c r="F4922" s="28">
        <f>IFERROR(VLOOKUP(E4922,'أرصدة المخزن'!$A:$E,3,0),"")</f>
        <v/>
      </c>
      <c r="G4922" s="29">
        <f>IFERROR(VLOOKUP(E4922,'أرصدة المخزن'!$A:$H,4,FALSE),"")</f>
        <v/>
      </c>
      <c r="H4922" s="97" t="n"/>
      <c r="I4922" s="28" t="inlineStr">
        <is>
          <t>صرف</t>
        </is>
      </c>
      <c r="J4922" s="97" t="n"/>
      <c r="K4922" s="37">
        <f>IFERROR(VLOOKUP(E4922,'أرصدة المخزن'!$A:$H,8,0),"")</f>
        <v/>
      </c>
    </row>
    <row r="4923" ht="18" customHeight="1" s="138">
      <c r="A4923" s="97" t="n">
        <v>4917</v>
      </c>
      <c r="B4923" s="98" t="n"/>
      <c r="C4923" s="113" t="n"/>
      <c r="D4923" s="113" t="n"/>
      <c r="E4923" s="114" t="n"/>
      <c r="F4923" s="28">
        <f>IFERROR(VLOOKUP(E4923,'أرصدة المخزن'!$A:$E,3,0),"")</f>
        <v/>
      </c>
      <c r="G4923" s="29">
        <f>IFERROR(VLOOKUP(E4923,'أرصدة المخزن'!$A:$H,4,FALSE),"")</f>
        <v/>
      </c>
      <c r="H4923" s="97" t="n"/>
      <c r="I4923" s="28" t="inlineStr">
        <is>
          <t>صرف</t>
        </is>
      </c>
      <c r="J4923" s="97" t="n"/>
      <c r="K4923" s="37">
        <f>IFERROR(VLOOKUP(E4923,'أرصدة المخزن'!$A:$H,8,0),"")</f>
        <v/>
      </c>
    </row>
    <row r="4924" ht="18" customHeight="1" s="138">
      <c r="A4924" s="97" t="n">
        <v>4918</v>
      </c>
      <c r="B4924" s="98" t="n"/>
      <c r="C4924" s="113" t="n"/>
      <c r="D4924" s="113" t="n"/>
      <c r="E4924" s="114" t="n"/>
      <c r="F4924" s="28">
        <f>IFERROR(VLOOKUP(E4924,'أرصدة المخزن'!$A:$E,3,0),"")</f>
        <v/>
      </c>
      <c r="G4924" s="29">
        <f>IFERROR(VLOOKUP(E4924,'أرصدة المخزن'!$A:$H,4,FALSE),"")</f>
        <v/>
      </c>
      <c r="H4924" s="97" t="n"/>
      <c r="I4924" s="28" t="inlineStr">
        <is>
          <t>صرف</t>
        </is>
      </c>
      <c r="J4924" s="97" t="n"/>
      <c r="K4924" s="37">
        <f>IFERROR(VLOOKUP(E4924,'أرصدة المخزن'!$A:$H,8,0),"")</f>
        <v/>
      </c>
    </row>
    <row r="4925" ht="18" customHeight="1" s="138">
      <c r="A4925" s="97" t="n">
        <v>4919</v>
      </c>
      <c r="B4925" s="98" t="n"/>
      <c r="C4925" s="113" t="n"/>
      <c r="D4925" s="113" t="n"/>
      <c r="E4925" s="114" t="n"/>
      <c r="F4925" s="28">
        <f>IFERROR(VLOOKUP(E4925,'أرصدة المخزن'!$A:$E,3,0),"")</f>
        <v/>
      </c>
      <c r="G4925" s="29">
        <f>IFERROR(VLOOKUP(E4925,'أرصدة المخزن'!$A:$H,4,FALSE),"")</f>
        <v/>
      </c>
      <c r="H4925" s="97" t="n"/>
      <c r="I4925" s="28" t="inlineStr">
        <is>
          <t>صرف</t>
        </is>
      </c>
      <c r="J4925" s="97" t="n"/>
      <c r="K4925" s="37">
        <f>IFERROR(VLOOKUP(E4925,'أرصدة المخزن'!$A:$H,8,0),"")</f>
        <v/>
      </c>
    </row>
    <row r="4926" ht="18" customHeight="1" s="138">
      <c r="A4926" s="97" t="n">
        <v>4920</v>
      </c>
      <c r="B4926" s="98" t="n"/>
      <c r="C4926" s="113" t="n"/>
      <c r="D4926" s="113" t="n"/>
      <c r="E4926" s="114" t="n"/>
      <c r="F4926" s="28">
        <f>IFERROR(VLOOKUP(E4926,'أرصدة المخزن'!$A:$E,3,0),"")</f>
        <v/>
      </c>
      <c r="G4926" s="29">
        <f>IFERROR(VLOOKUP(E4926,'أرصدة المخزن'!$A:$H,4,FALSE),"")</f>
        <v/>
      </c>
      <c r="H4926" s="97" t="n"/>
      <c r="I4926" s="28" t="inlineStr">
        <is>
          <t>صرف</t>
        </is>
      </c>
      <c r="J4926" s="97" t="n"/>
      <c r="K4926" s="37">
        <f>IFERROR(VLOOKUP(E4926,'أرصدة المخزن'!$A:$H,8,0),"")</f>
        <v/>
      </c>
    </row>
    <row r="4927" ht="18" customHeight="1" s="138">
      <c r="A4927" s="97" t="n">
        <v>4921</v>
      </c>
      <c r="B4927" s="98" t="n"/>
      <c r="C4927" s="113" t="n"/>
      <c r="D4927" s="113" t="n"/>
      <c r="E4927" s="114" t="n"/>
      <c r="F4927" s="28">
        <f>IFERROR(VLOOKUP(E4927,'أرصدة المخزن'!$A:$E,3,0),"")</f>
        <v/>
      </c>
      <c r="G4927" s="29">
        <f>IFERROR(VLOOKUP(E4927,'أرصدة المخزن'!$A:$H,4,FALSE),"")</f>
        <v/>
      </c>
      <c r="H4927" s="97" t="n"/>
      <c r="I4927" s="28" t="inlineStr">
        <is>
          <t>صرف</t>
        </is>
      </c>
      <c r="J4927" s="97" t="n"/>
      <c r="K4927" s="37">
        <f>IFERROR(VLOOKUP(E4927,'أرصدة المخزن'!$A:$H,8,0),"")</f>
        <v/>
      </c>
    </row>
    <row r="4928" ht="18" customHeight="1" s="138">
      <c r="A4928" s="97" t="n">
        <v>4922</v>
      </c>
      <c r="B4928" s="98" t="n"/>
      <c r="C4928" s="113" t="n"/>
      <c r="D4928" s="113" t="n"/>
      <c r="E4928" s="114" t="n"/>
      <c r="F4928" s="28">
        <f>IFERROR(VLOOKUP(E4928,'أرصدة المخزن'!$A:$E,3,0),"")</f>
        <v/>
      </c>
      <c r="G4928" s="29">
        <f>IFERROR(VLOOKUP(E4928,'أرصدة المخزن'!$A:$H,4,FALSE),"")</f>
        <v/>
      </c>
      <c r="H4928" s="97" t="n"/>
      <c r="I4928" s="28" t="inlineStr">
        <is>
          <t>صرف</t>
        </is>
      </c>
      <c r="J4928" s="97" t="n"/>
      <c r="K4928" s="37">
        <f>IFERROR(VLOOKUP(E4928,'أرصدة المخزن'!$A:$H,8,0),"")</f>
        <v/>
      </c>
    </row>
    <row r="4929" ht="18" customHeight="1" s="138">
      <c r="A4929" s="97" t="n">
        <v>4923</v>
      </c>
      <c r="B4929" s="98" t="n"/>
      <c r="C4929" s="113" t="n"/>
      <c r="D4929" s="113" t="n"/>
      <c r="E4929" s="114" t="n"/>
      <c r="F4929" s="28">
        <f>IFERROR(VLOOKUP(E4929,'أرصدة المخزن'!$A:$E,3,0),"")</f>
        <v/>
      </c>
      <c r="G4929" s="29">
        <f>IFERROR(VLOOKUP(E4929,'أرصدة المخزن'!$A:$H,4,FALSE),"")</f>
        <v/>
      </c>
      <c r="H4929" s="97" t="n"/>
      <c r="I4929" s="28" t="inlineStr">
        <is>
          <t>صرف</t>
        </is>
      </c>
      <c r="J4929" s="97" t="n"/>
      <c r="K4929" s="37">
        <f>IFERROR(VLOOKUP(E4929,'أرصدة المخزن'!$A:$H,8,0),"")</f>
        <v/>
      </c>
    </row>
    <row r="4930" ht="18" customHeight="1" s="138">
      <c r="A4930" s="97" t="n">
        <v>4924</v>
      </c>
      <c r="B4930" s="98" t="n"/>
      <c r="C4930" s="113" t="n"/>
      <c r="D4930" s="113" t="n"/>
      <c r="E4930" s="114" t="n"/>
      <c r="F4930" s="28">
        <f>IFERROR(VLOOKUP(E4930,'أرصدة المخزن'!$A:$E,3,0),"")</f>
        <v/>
      </c>
      <c r="G4930" s="29">
        <f>IFERROR(VLOOKUP(E4930,'أرصدة المخزن'!$A:$H,4,FALSE),"")</f>
        <v/>
      </c>
      <c r="H4930" s="97" t="n"/>
      <c r="I4930" s="28" t="inlineStr">
        <is>
          <t>صرف</t>
        </is>
      </c>
      <c r="J4930" s="97" t="n"/>
      <c r="K4930" s="37">
        <f>IFERROR(VLOOKUP(E4930,'أرصدة المخزن'!$A:$H,8,0),"")</f>
        <v/>
      </c>
    </row>
    <row r="4931" ht="18" customHeight="1" s="138">
      <c r="A4931" s="97" t="n">
        <v>4925</v>
      </c>
      <c r="B4931" s="98" t="n"/>
      <c r="C4931" s="113" t="n"/>
      <c r="D4931" s="113" t="n"/>
      <c r="E4931" s="114" t="n"/>
      <c r="F4931" s="28">
        <f>IFERROR(VLOOKUP(E4931,'أرصدة المخزن'!$A:$E,3,0),"")</f>
        <v/>
      </c>
      <c r="G4931" s="29">
        <f>IFERROR(VLOOKUP(E4931,'أرصدة المخزن'!$A:$H,4,FALSE),"")</f>
        <v/>
      </c>
      <c r="H4931" s="97" t="n"/>
      <c r="I4931" s="28" t="inlineStr">
        <is>
          <t>صرف</t>
        </is>
      </c>
      <c r="J4931" s="97" t="n"/>
      <c r="K4931" s="37">
        <f>IFERROR(VLOOKUP(E4931,'أرصدة المخزن'!$A:$H,8,0),"")</f>
        <v/>
      </c>
    </row>
    <row r="4932" ht="18" customHeight="1" s="138">
      <c r="A4932" s="97" t="n">
        <v>4926</v>
      </c>
      <c r="B4932" s="98" t="n"/>
      <c r="C4932" s="113" t="n"/>
      <c r="D4932" s="113" t="n"/>
      <c r="E4932" s="114" t="n"/>
      <c r="F4932" s="28">
        <f>IFERROR(VLOOKUP(E4932,'أرصدة المخزن'!$A:$E,3,0),"")</f>
        <v/>
      </c>
      <c r="G4932" s="29">
        <f>IFERROR(VLOOKUP(E4932,'أرصدة المخزن'!$A:$H,4,FALSE),"")</f>
        <v/>
      </c>
      <c r="H4932" s="97" t="n"/>
      <c r="I4932" s="28" t="inlineStr">
        <is>
          <t>صرف</t>
        </is>
      </c>
      <c r="J4932" s="97" t="n"/>
      <c r="K4932" s="37">
        <f>IFERROR(VLOOKUP(E4932,'أرصدة المخزن'!$A:$H,8,0),"")</f>
        <v/>
      </c>
    </row>
    <row r="4933" ht="18" customHeight="1" s="138">
      <c r="A4933" s="97" t="n">
        <v>4927</v>
      </c>
      <c r="B4933" s="98" t="n"/>
      <c r="C4933" s="113" t="n"/>
      <c r="D4933" s="113" t="n"/>
      <c r="E4933" s="114" t="n"/>
      <c r="F4933" s="28">
        <f>IFERROR(VLOOKUP(E4933,'أرصدة المخزن'!$A:$E,3,0),"")</f>
        <v/>
      </c>
      <c r="G4933" s="29">
        <f>IFERROR(VLOOKUP(E4933,'أرصدة المخزن'!$A:$H,4,FALSE),"")</f>
        <v/>
      </c>
      <c r="H4933" s="97" t="n"/>
      <c r="I4933" s="28" t="inlineStr">
        <is>
          <t>صرف</t>
        </is>
      </c>
      <c r="J4933" s="97" t="n"/>
      <c r="K4933" s="37">
        <f>IFERROR(VLOOKUP(E4933,'أرصدة المخزن'!$A:$H,8,0),"")</f>
        <v/>
      </c>
    </row>
    <row r="4934" ht="18" customHeight="1" s="138">
      <c r="A4934" s="97" t="n">
        <v>4928</v>
      </c>
      <c r="B4934" s="98" t="n"/>
      <c r="C4934" s="113" t="n"/>
      <c r="D4934" s="113" t="n"/>
      <c r="E4934" s="114" t="n"/>
      <c r="F4934" s="28">
        <f>IFERROR(VLOOKUP(E4934,'أرصدة المخزن'!$A:$E,3,0),"")</f>
        <v/>
      </c>
      <c r="G4934" s="29">
        <f>IFERROR(VLOOKUP(E4934,'أرصدة المخزن'!$A:$H,4,FALSE),"")</f>
        <v/>
      </c>
      <c r="H4934" s="97" t="n"/>
      <c r="I4934" s="28" t="inlineStr">
        <is>
          <t>صرف</t>
        </is>
      </c>
      <c r="J4934" s="97" t="n"/>
      <c r="K4934" s="37">
        <f>IFERROR(VLOOKUP(E4934,'أرصدة المخزن'!$A:$H,8,0),"")</f>
        <v/>
      </c>
    </row>
    <row r="4935" ht="18" customHeight="1" s="138">
      <c r="A4935" s="97" t="n">
        <v>4929</v>
      </c>
      <c r="B4935" s="98" t="n"/>
      <c r="C4935" s="113" t="n"/>
      <c r="D4935" s="113" t="n"/>
      <c r="E4935" s="114" t="n"/>
      <c r="F4935" s="28">
        <f>IFERROR(VLOOKUP(E4935,'أرصدة المخزن'!$A:$E,3,0),"")</f>
        <v/>
      </c>
      <c r="G4935" s="29">
        <f>IFERROR(VLOOKUP(E4935,'أرصدة المخزن'!$A:$H,4,FALSE),"")</f>
        <v/>
      </c>
      <c r="H4935" s="97" t="n"/>
      <c r="I4935" s="28" t="inlineStr">
        <is>
          <t>صرف</t>
        </is>
      </c>
      <c r="J4935" s="97" t="n"/>
      <c r="K4935" s="37">
        <f>IFERROR(VLOOKUP(E4935,'أرصدة المخزن'!$A:$H,8,0),"")</f>
        <v/>
      </c>
    </row>
    <row r="4936" ht="18" customHeight="1" s="138">
      <c r="A4936" s="97" t="n">
        <v>4930</v>
      </c>
      <c r="B4936" s="98" t="n"/>
      <c r="C4936" s="113" t="n"/>
      <c r="D4936" s="113" t="n"/>
      <c r="E4936" s="114" t="n"/>
      <c r="F4936" s="28">
        <f>IFERROR(VLOOKUP(E4936,'أرصدة المخزن'!$A:$E,3,0),"")</f>
        <v/>
      </c>
      <c r="G4936" s="29">
        <f>IFERROR(VLOOKUP(E4936,'أرصدة المخزن'!$A:$H,4,FALSE),"")</f>
        <v/>
      </c>
      <c r="H4936" s="97" t="n"/>
      <c r="I4936" s="28" t="inlineStr">
        <is>
          <t>صرف</t>
        </is>
      </c>
      <c r="J4936" s="97" t="n"/>
      <c r="K4936" s="37">
        <f>IFERROR(VLOOKUP(E4936,'أرصدة المخزن'!$A:$H,8,0),"")</f>
        <v/>
      </c>
    </row>
    <row r="4937" ht="18" customHeight="1" s="138">
      <c r="A4937" s="97" t="n">
        <v>4931</v>
      </c>
      <c r="B4937" s="98" t="n"/>
      <c r="C4937" s="113" t="n"/>
      <c r="D4937" s="113" t="n"/>
      <c r="E4937" s="114" t="n"/>
      <c r="F4937" s="28">
        <f>IFERROR(VLOOKUP(E4937,'أرصدة المخزن'!$A:$E,3,0),"")</f>
        <v/>
      </c>
      <c r="G4937" s="29">
        <f>IFERROR(VLOOKUP(E4937,'أرصدة المخزن'!$A:$H,4,FALSE),"")</f>
        <v/>
      </c>
      <c r="H4937" s="97" t="n"/>
      <c r="I4937" s="28" t="inlineStr">
        <is>
          <t>صرف</t>
        </is>
      </c>
      <c r="J4937" s="97" t="n"/>
      <c r="K4937" s="37">
        <f>IFERROR(VLOOKUP(E4937,'أرصدة المخزن'!$A:$H,8,0),"")</f>
        <v/>
      </c>
    </row>
    <row r="4938" ht="18" customHeight="1" s="138">
      <c r="A4938" s="97" t="n">
        <v>4932</v>
      </c>
      <c r="B4938" s="98" t="n"/>
      <c r="C4938" s="113" t="n"/>
      <c r="D4938" s="113" t="n"/>
      <c r="E4938" s="114" t="n"/>
      <c r="F4938" s="28">
        <f>IFERROR(VLOOKUP(E4938,'أرصدة المخزن'!$A:$E,3,0),"")</f>
        <v/>
      </c>
      <c r="G4938" s="29">
        <f>IFERROR(VLOOKUP(E4938,'أرصدة المخزن'!$A:$H,4,FALSE),"")</f>
        <v/>
      </c>
      <c r="H4938" s="97" t="n"/>
      <c r="I4938" s="28" t="inlineStr">
        <is>
          <t>صرف</t>
        </is>
      </c>
      <c r="J4938" s="97" t="n"/>
      <c r="K4938" s="37">
        <f>IFERROR(VLOOKUP(E4938,'أرصدة المخزن'!$A:$H,8,0),"")</f>
        <v/>
      </c>
    </row>
    <row r="4939" ht="18" customHeight="1" s="138">
      <c r="A4939" s="97" t="n">
        <v>4933</v>
      </c>
      <c r="B4939" s="98" t="n"/>
      <c r="C4939" s="113" t="n"/>
      <c r="D4939" s="113" t="n"/>
      <c r="E4939" s="114" t="n"/>
      <c r="F4939" s="28">
        <f>IFERROR(VLOOKUP(E4939,'أرصدة المخزن'!$A:$E,3,0),"")</f>
        <v/>
      </c>
      <c r="G4939" s="29">
        <f>IFERROR(VLOOKUP(E4939,'أرصدة المخزن'!$A:$H,4,FALSE),"")</f>
        <v/>
      </c>
      <c r="H4939" s="97" t="n"/>
      <c r="I4939" s="28" t="inlineStr">
        <is>
          <t>صرف</t>
        </is>
      </c>
      <c r="J4939" s="97" t="n"/>
      <c r="K4939" s="37">
        <f>IFERROR(VLOOKUP(E4939,'أرصدة المخزن'!$A:$H,8,0),"")</f>
        <v/>
      </c>
    </row>
    <row r="4940" ht="18" customHeight="1" s="138">
      <c r="A4940" s="97" t="n">
        <v>4934</v>
      </c>
      <c r="B4940" s="98" t="n"/>
      <c r="C4940" s="113" t="n"/>
      <c r="D4940" s="113" t="n"/>
      <c r="E4940" s="114" t="n"/>
      <c r="F4940" s="28">
        <f>IFERROR(VLOOKUP(E4940,'أرصدة المخزن'!$A:$E,3,0),"")</f>
        <v/>
      </c>
      <c r="G4940" s="29">
        <f>IFERROR(VLOOKUP(E4940,'أرصدة المخزن'!$A:$H,4,FALSE),"")</f>
        <v/>
      </c>
      <c r="H4940" s="97" t="n"/>
      <c r="I4940" s="28" t="inlineStr">
        <is>
          <t>صرف</t>
        </is>
      </c>
      <c r="J4940" s="97" t="n"/>
      <c r="K4940" s="37">
        <f>IFERROR(VLOOKUP(E4940,'أرصدة المخزن'!$A:$H,8,0),"")</f>
        <v/>
      </c>
    </row>
    <row r="4941" ht="18" customHeight="1" s="138">
      <c r="A4941" s="97" t="n">
        <v>4935</v>
      </c>
      <c r="B4941" s="98" t="n"/>
      <c r="C4941" s="113" t="n"/>
      <c r="D4941" s="113" t="n"/>
      <c r="E4941" s="114" t="n"/>
      <c r="F4941" s="28">
        <f>IFERROR(VLOOKUP(E4941,'أرصدة المخزن'!$A:$E,3,0),"")</f>
        <v/>
      </c>
      <c r="G4941" s="29">
        <f>IFERROR(VLOOKUP(E4941,'أرصدة المخزن'!$A:$H,4,FALSE),"")</f>
        <v/>
      </c>
      <c r="H4941" s="97" t="n"/>
      <c r="I4941" s="28" t="inlineStr">
        <is>
          <t>صرف</t>
        </is>
      </c>
      <c r="J4941" s="97" t="n"/>
      <c r="K4941" s="37">
        <f>IFERROR(VLOOKUP(E4941,'أرصدة المخزن'!$A:$H,8,0),"")</f>
        <v/>
      </c>
    </row>
    <row r="4942" ht="18" customHeight="1" s="138">
      <c r="A4942" s="97" t="n">
        <v>4936</v>
      </c>
      <c r="B4942" s="98" t="n"/>
      <c r="C4942" s="113" t="n"/>
      <c r="D4942" s="113" t="n"/>
      <c r="E4942" s="114" t="n"/>
      <c r="F4942" s="28">
        <f>IFERROR(VLOOKUP(E4942,'أرصدة المخزن'!$A:$E,3,0),"")</f>
        <v/>
      </c>
      <c r="G4942" s="29">
        <f>IFERROR(VLOOKUP(E4942,'أرصدة المخزن'!$A:$H,4,FALSE),"")</f>
        <v/>
      </c>
      <c r="H4942" s="97" t="n"/>
      <c r="I4942" s="28" t="inlineStr">
        <is>
          <t>صرف</t>
        </is>
      </c>
      <c r="J4942" s="97" t="n"/>
      <c r="K4942" s="37">
        <f>IFERROR(VLOOKUP(E4942,'أرصدة المخزن'!$A:$H,8,0),"")</f>
        <v/>
      </c>
    </row>
    <row r="4943" ht="18" customHeight="1" s="138">
      <c r="A4943" s="97" t="n">
        <v>4937</v>
      </c>
      <c r="B4943" s="98" t="n"/>
      <c r="C4943" s="113" t="n"/>
      <c r="D4943" s="113" t="n"/>
      <c r="E4943" s="114" t="n"/>
      <c r="F4943" s="28">
        <f>IFERROR(VLOOKUP(E4943,'أرصدة المخزن'!$A:$E,3,0),"")</f>
        <v/>
      </c>
      <c r="G4943" s="29">
        <f>IFERROR(VLOOKUP(E4943,'أرصدة المخزن'!$A:$H,4,FALSE),"")</f>
        <v/>
      </c>
      <c r="H4943" s="97" t="n"/>
      <c r="I4943" s="28" t="inlineStr">
        <is>
          <t>صرف</t>
        </is>
      </c>
      <c r="J4943" s="97" t="n"/>
      <c r="K4943" s="37">
        <f>IFERROR(VLOOKUP(E4943,'أرصدة المخزن'!$A:$H,8,0),"")</f>
        <v/>
      </c>
    </row>
    <row r="4944" ht="18" customHeight="1" s="138">
      <c r="A4944" s="97" t="n">
        <v>4938</v>
      </c>
      <c r="B4944" s="98" t="n"/>
      <c r="C4944" s="113" t="n"/>
      <c r="D4944" s="113" t="n"/>
      <c r="E4944" s="114" t="n"/>
      <c r="F4944" s="28">
        <f>IFERROR(VLOOKUP(E4944,'أرصدة المخزن'!$A:$E,3,0),"")</f>
        <v/>
      </c>
      <c r="G4944" s="29">
        <f>IFERROR(VLOOKUP(E4944,'أرصدة المخزن'!$A:$H,4,FALSE),"")</f>
        <v/>
      </c>
      <c r="H4944" s="97" t="n"/>
      <c r="I4944" s="28" t="inlineStr">
        <is>
          <t>صرف</t>
        </is>
      </c>
      <c r="J4944" s="97" t="n"/>
      <c r="K4944" s="37">
        <f>IFERROR(VLOOKUP(E4944,'أرصدة المخزن'!$A:$H,8,0),"")</f>
        <v/>
      </c>
    </row>
    <row r="4945" ht="18" customHeight="1" s="138">
      <c r="A4945" s="97" t="n">
        <v>4939</v>
      </c>
      <c r="B4945" s="98" t="n"/>
      <c r="C4945" s="113" t="n"/>
      <c r="D4945" s="113" t="n"/>
      <c r="E4945" s="114" t="n"/>
      <c r="F4945" s="28">
        <f>IFERROR(VLOOKUP(E4945,'أرصدة المخزن'!$A:$E,3,0),"")</f>
        <v/>
      </c>
      <c r="G4945" s="29">
        <f>IFERROR(VLOOKUP(E4945,'أرصدة المخزن'!$A:$H,4,FALSE),"")</f>
        <v/>
      </c>
      <c r="H4945" s="97" t="n"/>
      <c r="I4945" s="28" t="inlineStr">
        <is>
          <t>صرف</t>
        </is>
      </c>
      <c r="J4945" s="97" t="n"/>
      <c r="K4945" s="37">
        <f>IFERROR(VLOOKUP(E4945,'أرصدة المخزن'!$A:$H,8,0),"")</f>
        <v/>
      </c>
    </row>
    <row r="4946" ht="18" customHeight="1" s="138">
      <c r="A4946" s="97" t="n">
        <v>4940</v>
      </c>
      <c r="B4946" s="98" t="n"/>
      <c r="C4946" s="113" t="n"/>
      <c r="D4946" s="113" t="n"/>
      <c r="E4946" s="114" t="n"/>
      <c r="F4946" s="28">
        <f>IFERROR(VLOOKUP(E4946,'أرصدة المخزن'!$A:$E,3,0),"")</f>
        <v/>
      </c>
      <c r="G4946" s="29">
        <f>IFERROR(VLOOKUP(E4946,'أرصدة المخزن'!$A:$H,4,FALSE),"")</f>
        <v/>
      </c>
      <c r="H4946" s="97" t="n"/>
      <c r="I4946" s="28" t="inlineStr">
        <is>
          <t>صرف</t>
        </is>
      </c>
      <c r="J4946" s="97" t="n"/>
      <c r="K4946" s="37">
        <f>IFERROR(VLOOKUP(E4946,'أرصدة المخزن'!$A:$H,8,0),"")</f>
        <v/>
      </c>
    </row>
    <row r="4947" ht="18" customHeight="1" s="138">
      <c r="A4947" s="97" t="n">
        <v>4941</v>
      </c>
      <c r="B4947" s="98" t="n"/>
      <c r="C4947" s="113" t="n"/>
      <c r="D4947" s="113" t="n"/>
      <c r="E4947" s="114" t="n"/>
      <c r="F4947" s="28">
        <f>IFERROR(VLOOKUP(E4947,'أرصدة المخزن'!$A:$E,3,0),"")</f>
        <v/>
      </c>
      <c r="G4947" s="29">
        <f>IFERROR(VLOOKUP(E4947,'أرصدة المخزن'!$A:$H,4,FALSE),"")</f>
        <v/>
      </c>
      <c r="H4947" s="97" t="n"/>
      <c r="I4947" s="28" t="inlineStr">
        <is>
          <t>صرف</t>
        </is>
      </c>
      <c r="J4947" s="97" t="n"/>
      <c r="K4947" s="37">
        <f>IFERROR(VLOOKUP(E4947,'أرصدة المخزن'!$A:$H,8,0),"")</f>
        <v/>
      </c>
    </row>
    <row r="4948" ht="18" customHeight="1" s="138">
      <c r="A4948" s="97" t="n">
        <v>4942</v>
      </c>
      <c r="B4948" s="98" t="n"/>
      <c r="C4948" s="113" t="n"/>
      <c r="D4948" s="113" t="n"/>
      <c r="E4948" s="114" t="n"/>
      <c r="F4948" s="28">
        <f>IFERROR(VLOOKUP(E4948,'أرصدة المخزن'!$A:$E,3,0),"")</f>
        <v/>
      </c>
      <c r="G4948" s="29">
        <f>IFERROR(VLOOKUP(E4948,'أرصدة المخزن'!$A:$H,4,FALSE),"")</f>
        <v/>
      </c>
      <c r="H4948" s="97" t="n"/>
      <c r="I4948" s="28" t="inlineStr">
        <is>
          <t>صرف</t>
        </is>
      </c>
      <c r="J4948" s="97" t="n"/>
      <c r="K4948" s="37">
        <f>IFERROR(VLOOKUP(E4948,'أرصدة المخزن'!$A:$H,8,0),"")</f>
        <v/>
      </c>
    </row>
    <row r="4949" ht="18" customHeight="1" s="138">
      <c r="A4949" s="97" t="n">
        <v>4943</v>
      </c>
      <c r="B4949" s="98" t="n"/>
      <c r="C4949" s="113" t="n"/>
      <c r="D4949" s="113" t="n"/>
      <c r="E4949" s="114" t="n"/>
      <c r="F4949" s="28">
        <f>IFERROR(VLOOKUP(E4949,'أرصدة المخزن'!$A:$E,3,0),"")</f>
        <v/>
      </c>
      <c r="G4949" s="29">
        <f>IFERROR(VLOOKUP(E4949,'أرصدة المخزن'!$A:$H,4,FALSE),"")</f>
        <v/>
      </c>
      <c r="H4949" s="97" t="n"/>
      <c r="I4949" s="28" t="inlineStr">
        <is>
          <t>صرف</t>
        </is>
      </c>
      <c r="J4949" s="97" t="n"/>
      <c r="K4949" s="37">
        <f>IFERROR(VLOOKUP(E4949,'أرصدة المخزن'!$A:$H,8,0),"")</f>
        <v/>
      </c>
    </row>
    <row r="4950" ht="18" customHeight="1" s="138">
      <c r="A4950" s="97" t="n">
        <v>4944</v>
      </c>
      <c r="B4950" s="98" t="n"/>
      <c r="C4950" s="113" t="n"/>
      <c r="D4950" s="113" t="n"/>
      <c r="E4950" s="114" t="n"/>
      <c r="F4950" s="28">
        <f>IFERROR(VLOOKUP(E4950,'أرصدة المخزن'!$A:$E,3,0),"")</f>
        <v/>
      </c>
      <c r="G4950" s="29">
        <f>IFERROR(VLOOKUP(E4950,'أرصدة المخزن'!$A:$H,4,FALSE),"")</f>
        <v/>
      </c>
      <c r="H4950" s="97" t="n"/>
      <c r="I4950" s="28" t="inlineStr">
        <is>
          <t>صرف</t>
        </is>
      </c>
      <c r="J4950" s="97" t="n"/>
      <c r="K4950" s="37">
        <f>IFERROR(VLOOKUP(E4950,'أرصدة المخزن'!$A:$H,8,0),"")</f>
        <v/>
      </c>
    </row>
    <row r="4951" ht="18" customHeight="1" s="138">
      <c r="A4951" s="97" t="n">
        <v>4945</v>
      </c>
      <c r="B4951" s="98" t="n"/>
      <c r="C4951" s="113" t="n"/>
      <c r="D4951" s="113" t="n"/>
      <c r="E4951" s="114" t="n"/>
      <c r="F4951" s="28">
        <f>IFERROR(VLOOKUP(E4951,'أرصدة المخزن'!$A:$E,3,0),"")</f>
        <v/>
      </c>
      <c r="G4951" s="29">
        <f>IFERROR(VLOOKUP(E4951,'أرصدة المخزن'!$A:$H,4,FALSE),"")</f>
        <v/>
      </c>
      <c r="H4951" s="97" t="n"/>
      <c r="I4951" s="28" t="inlineStr">
        <is>
          <t>صرف</t>
        </is>
      </c>
      <c r="J4951" s="97" t="n"/>
      <c r="K4951" s="37">
        <f>IFERROR(VLOOKUP(E4951,'أرصدة المخزن'!$A:$H,8,0),"")</f>
        <v/>
      </c>
    </row>
    <row r="4952" ht="18" customHeight="1" s="138">
      <c r="A4952" s="97" t="n">
        <v>4946</v>
      </c>
      <c r="B4952" s="98" t="n"/>
      <c r="C4952" s="113" t="n"/>
      <c r="D4952" s="113" t="n"/>
      <c r="E4952" s="114" t="n"/>
      <c r="F4952" s="28">
        <f>IFERROR(VLOOKUP(E4952,'أرصدة المخزن'!$A:$E,3,0),"")</f>
        <v/>
      </c>
      <c r="G4952" s="29">
        <f>IFERROR(VLOOKUP(E4952,'أرصدة المخزن'!$A:$H,4,FALSE),"")</f>
        <v/>
      </c>
      <c r="H4952" s="97" t="n"/>
      <c r="I4952" s="28" t="inlineStr">
        <is>
          <t>صرف</t>
        </is>
      </c>
      <c r="J4952" s="97" t="n"/>
      <c r="K4952" s="37">
        <f>IFERROR(VLOOKUP(E4952,'أرصدة المخزن'!$A:$H,8,0),"")</f>
        <v/>
      </c>
    </row>
    <row r="4953" ht="18" customHeight="1" s="138">
      <c r="A4953" s="97" t="n">
        <v>4947</v>
      </c>
      <c r="B4953" s="98" t="n"/>
      <c r="C4953" s="113" t="n"/>
      <c r="D4953" s="113" t="n"/>
      <c r="E4953" s="114" t="n"/>
      <c r="F4953" s="28">
        <f>IFERROR(VLOOKUP(E4953,'أرصدة المخزن'!$A:$E,3,0),"")</f>
        <v/>
      </c>
      <c r="G4953" s="29">
        <f>IFERROR(VLOOKUP(E4953,'أرصدة المخزن'!$A:$H,4,FALSE),"")</f>
        <v/>
      </c>
      <c r="H4953" s="97" t="n"/>
      <c r="I4953" s="28" t="inlineStr">
        <is>
          <t>صرف</t>
        </is>
      </c>
      <c r="J4953" s="97" t="n"/>
      <c r="K4953" s="37">
        <f>IFERROR(VLOOKUP(E4953,'أرصدة المخزن'!$A:$H,8,0),"")</f>
        <v/>
      </c>
    </row>
    <row r="4954" ht="18" customHeight="1" s="138">
      <c r="A4954" s="97" t="n">
        <v>4948</v>
      </c>
      <c r="B4954" s="98" t="n"/>
      <c r="C4954" s="113" t="n"/>
      <c r="D4954" s="113" t="n"/>
      <c r="E4954" s="114" t="n"/>
      <c r="F4954" s="28">
        <f>IFERROR(VLOOKUP(E4954,'أرصدة المخزن'!$A:$E,3,0),"")</f>
        <v/>
      </c>
      <c r="G4954" s="29">
        <f>IFERROR(VLOOKUP(E4954,'أرصدة المخزن'!$A:$H,4,FALSE),"")</f>
        <v/>
      </c>
      <c r="H4954" s="97" t="n"/>
      <c r="I4954" s="28" t="inlineStr">
        <is>
          <t>صرف</t>
        </is>
      </c>
      <c r="J4954" s="97" t="n"/>
      <c r="K4954" s="37">
        <f>IFERROR(VLOOKUP(E4954,'أرصدة المخزن'!$A:$H,8,0),"")</f>
        <v/>
      </c>
    </row>
    <row r="4955" ht="18" customHeight="1" s="138">
      <c r="A4955" s="97" t="n">
        <v>4949</v>
      </c>
      <c r="B4955" s="98" t="n"/>
      <c r="C4955" s="113" t="n"/>
      <c r="D4955" s="113" t="n"/>
      <c r="E4955" s="114" t="n"/>
      <c r="F4955" s="28">
        <f>IFERROR(VLOOKUP(E4955,'أرصدة المخزن'!$A:$E,3,0),"")</f>
        <v/>
      </c>
      <c r="G4955" s="29">
        <f>IFERROR(VLOOKUP(E4955,'أرصدة المخزن'!$A:$H,4,FALSE),"")</f>
        <v/>
      </c>
      <c r="H4955" s="97" t="n"/>
      <c r="I4955" s="28" t="inlineStr">
        <is>
          <t>صرف</t>
        </is>
      </c>
      <c r="J4955" s="97" t="n"/>
      <c r="K4955" s="37">
        <f>IFERROR(VLOOKUP(E4955,'أرصدة المخزن'!$A:$H,8,0),"")</f>
        <v/>
      </c>
    </row>
    <row r="4956" ht="18" customHeight="1" s="138">
      <c r="A4956" s="97" t="n">
        <v>4950</v>
      </c>
      <c r="B4956" s="98" t="n"/>
      <c r="C4956" s="113" t="n"/>
      <c r="D4956" s="113" t="n"/>
      <c r="E4956" s="114" t="n"/>
      <c r="F4956" s="28">
        <f>IFERROR(VLOOKUP(E4956,'أرصدة المخزن'!$A:$E,3,0),"")</f>
        <v/>
      </c>
      <c r="G4956" s="29">
        <f>IFERROR(VLOOKUP(E4956,'أرصدة المخزن'!$A:$H,4,FALSE),"")</f>
        <v/>
      </c>
      <c r="H4956" s="97" t="n"/>
      <c r="I4956" s="28" t="inlineStr">
        <is>
          <t>صرف</t>
        </is>
      </c>
      <c r="J4956" s="97" t="n"/>
      <c r="K4956" s="37">
        <f>IFERROR(VLOOKUP(E4956,'أرصدة المخزن'!$A:$H,8,0),"")</f>
        <v/>
      </c>
    </row>
    <row r="4957" ht="18" customHeight="1" s="138">
      <c r="A4957" s="97" t="n">
        <v>4951</v>
      </c>
      <c r="B4957" s="98" t="n"/>
      <c r="C4957" s="113" t="n"/>
      <c r="D4957" s="113" t="n"/>
      <c r="E4957" s="114" t="n"/>
      <c r="F4957" s="28">
        <f>IFERROR(VLOOKUP(E4957,'أرصدة المخزن'!$A:$E,3,0),"")</f>
        <v/>
      </c>
      <c r="G4957" s="29">
        <f>IFERROR(VLOOKUP(E4957,'أرصدة المخزن'!$A:$H,4,FALSE),"")</f>
        <v/>
      </c>
      <c r="H4957" s="97" t="n"/>
      <c r="I4957" s="28" t="inlineStr">
        <is>
          <t>صرف</t>
        </is>
      </c>
      <c r="J4957" s="97" t="n"/>
      <c r="K4957" s="37">
        <f>IFERROR(VLOOKUP(E4957,'أرصدة المخزن'!$A:$H,8,0),"")</f>
        <v/>
      </c>
    </row>
    <row r="4958" ht="18" customHeight="1" s="138">
      <c r="A4958" s="97" t="n">
        <v>4952</v>
      </c>
      <c r="B4958" s="98" t="n"/>
      <c r="C4958" s="113" t="n"/>
      <c r="D4958" s="113" t="n"/>
      <c r="E4958" s="114" t="n"/>
      <c r="F4958" s="28">
        <f>IFERROR(VLOOKUP(E4958,'أرصدة المخزن'!$A:$E,3,0),"")</f>
        <v/>
      </c>
      <c r="G4958" s="29">
        <f>IFERROR(VLOOKUP(E4958,'أرصدة المخزن'!$A:$H,4,FALSE),"")</f>
        <v/>
      </c>
      <c r="H4958" s="97" t="n"/>
      <c r="I4958" s="28" t="inlineStr">
        <is>
          <t>صرف</t>
        </is>
      </c>
      <c r="J4958" s="97" t="n"/>
      <c r="K4958" s="37">
        <f>IFERROR(VLOOKUP(E4958,'أرصدة المخزن'!$A:$H,8,0),"")</f>
        <v/>
      </c>
    </row>
    <row r="4959" ht="18" customHeight="1" s="138">
      <c r="A4959" s="97" t="n">
        <v>4953</v>
      </c>
      <c r="B4959" s="98" t="n"/>
      <c r="C4959" s="113" t="n"/>
      <c r="D4959" s="113" t="n"/>
      <c r="E4959" s="114" t="n"/>
      <c r="F4959" s="28">
        <f>IFERROR(VLOOKUP(E4959,'أرصدة المخزن'!$A:$E,3,0),"")</f>
        <v/>
      </c>
      <c r="G4959" s="29">
        <f>IFERROR(VLOOKUP(E4959,'أرصدة المخزن'!$A:$H,4,FALSE),"")</f>
        <v/>
      </c>
      <c r="H4959" s="97" t="n"/>
      <c r="I4959" s="28" t="inlineStr">
        <is>
          <t>صرف</t>
        </is>
      </c>
      <c r="J4959" s="97" t="n"/>
      <c r="K4959" s="37">
        <f>IFERROR(VLOOKUP(E4959,'أرصدة المخزن'!$A:$H,8,0),"")</f>
        <v/>
      </c>
    </row>
    <row r="4960" ht="18" customHeight="1" s="138">
      <c r="A4960" s="97" t="n">
        <v>4954</v>
      </c>
      <c r="B4960" s="98" t="n"/>
      <c r="C4960" s="113" t="n"/>
      <c r="D4960" s="113" t="n"/>
      <c r="E4960" s="114" t="n"/>
      <c r="F4960" s="28">
        <f>IFERROR(VLOOKUP(E4960,'أرصدة المخزن'!$A:$E,3,0),"")</f>
        <v/>
      </c>
      <c r="G4960" s="29">
        <f>IFERROR(VLOOKUP(E4960,'أرصدة المخزن'!$A:$H,4,FALSE),"")</f>
        <v/>
      </c>
      <c r="H4960" s="97" t="n"/>
      <c r="I4960" s="28" t="inlineStr">
        <is>
          <t>صرف</t>
        </is>
      </c>
      <c r="J4960" s="97" t="n"/>
      <c r="K4960" s="37">
        <f>IFERROR(VLOOKUP(E4960,'أرصدة المخزن'!$A:$H,8,0),"")</f>
        <v/>
      </c>
    </row>
    <row r="4961" ht="18" customHeight="1" s="138">
      <c r="A4961" s="97" t="n">
        <v>4955</v>
      </c>
      <c r="B4961" s="98" t="n"/>
      <c r="C4961" s="113" t="n"/>
      <c r="D4961" s="113" t="n"/>
      <c r="E4961" s="114" t="n"/>
      <c r="F4961" s="28">
        <f>IFERROR(VLOOKUP(E4961,'أرصدة المخزن'!$A:$E,3,0),"")</f>
        <v/>
      </c>
      <c r="G4961" s="29">
        <f>IFERROR(VLOOKUP(E4961,'أرصدة المخزن'!$A:$H,4,FALSE),"")</f>
        <v/>
      </c>
      <c r="H4961" s="97" t="n"/>
      <c r="I4961" s="28" t="inlineStr">
        <is>
          <t>صرف</t>
        </is>
      </c>
      <c r="J4961" s="97" t="n"/>
      <c r="K4961" s="37">
        <f>IFERROR(VLOOKUP(E4961,'أرصدة المخزن'!$A:$H,8,0),"")</f>
        <v/>
      </c>
    </row>
    <row r="4962" ht="18" customHeight="1" s="138">
      <c r="A4962" s="97" t="n">
        <v>4956</v>
      </c>
      <c r="B4962" s="98" t="n"/>
      <c r="C4962" s="113" t="n"/>
      <c r="D4962" s="113" t="n"/>
      <c r="E4962" s="114" t="n"/>
      <c r="F4962" s="28">
        <f>IFERROR(VLOOKUP(E4962,'أرصدة المخزن'!$A:$E,3,0),"")</f>
        <v/>
      </c>
      <c r="G4962" s="29">
        <f>IFERROR(VLOOKUP(E4962,'أرصدة المخزن'!$A:$H,4,FALSE),"")</f>
        <v/>
      </c>
      <c r="H4962" s="97" t="n"/>
      <c r="I4962" s="28" t="inlineStr">
        <is>
          <t>صرف</t>
        </is>
      </c>
      <c r="J4962" s="97" t="n"/>
      <c r="K4962" s="37">
        <f>IFERROR(VLOOKUP(E4962,'أرصدة المخزن'!$A:$H,8,0),"")</f>
        <v/>
      </c>
    </row>
    <row r="4963" ht="18" customHeight="1" s="138">
      <c r="A4963" s="97" t="n">
        <v>4957</v>
      </c>
      <c r="B4963" s="98" t="n"/>
      <c r="C4963" s="113" t="n"/>
      <c r="D4963" s="113" t="n"/>
      <c r="E4963" s="114" t="n"/>
      <c r="F4963" s="28">
        <f>IFERROR(VLOOKUP(E4963,'أرصدة المخزن'!$A:$E,3,0),"")</f>
        <v/>
      </c>
      <c r="G4963" s="29">
        <f>IFERROR(VLOOKUP(E4963,'أرصدة المخزن'!$A:$H,4,FALSE),"")</f>
        <v/>
      </c>
      <c r="H4963" s="97" t="n"/>
      <c r="I4963" s="28" t="inlineStr">
        <is>
          <t>صرف</t>
        </is>
      </c>
      <c r="J4963" s="97" t="n"/>
      <c r="K4963" s="37">
        <f>IFERROR(VLOOKUP(E4963,'أرصدة المخزن'!$A:$H,8,0),"")</f>
        <v/>
      </c>
    </row>
    <row r="4964" ht="18" customHeight="1" s="138">
      <c r="A4964" s="97" t="n">
        <v>4958</v>
      </c>
      <c r="B4964" s="98" t="n"/>
      <c r="C4964" s="113" t="n"/>
      <c r="D4964" s="113" t="n"/>
      <c r="E4964" s="114" t="n"/>
      <c r="F4964" s="28">
        <f>IFERROR(VLOOKUP(E4964,'أرصدة المخزن'!$A:$E,3,0),"")</f>
        <v/>
      </c>
      <c r="G4964" s="29">
        <f>IFERROR(VLOOKUP(E4964,'أرصدة المخزن'!$A:$H,4,FALSE),"")</f>
        <v/>
      </c>
      <c r="H4964" s="97" t="n"/>
      <c r="I4964" s="28" t="inlineStr">
        <is>
          <t>صرف</t>
        </is>
      </c>
      <c r="J4964" s="97" t="n"/>
      <c r="K4964" s="37">
        <f>IFERROR(VLOOKUP(E4964,'أرصدة المخزن'!$A:$H,8,0),"")</f>
        <v/>
      </c>
    </row>
    <row r="4965" ht="18" customHeight="1" s="138">
      <c r="A4965" s="97" t="n">
        <v>4959</v>
      </c>
      <c r="B4965" s="98" t="n"/>
      <c r="C4965" s="113" t="n"/>
      <c r="D4965" s="113" t="n"/>
      <c r="E4965" s="114" t="n"/>
      <c r="F4965" s="28">
        <f>IFERROR(VLOOKUP(E4965,'أرصدة المخزن'!$A:$E,3,0),"")</f>
        <v/>
      </c>
      <c r="G4965" s="29">
        <f>IFERROR(VLOOKUP(E4965,'أرصدة المخزن'!$A:$H,4,FALSE),"")</f>
        <v/>
      </c>
      <c r="H4965" s="97" t="n"/>
      <c r="I4965" s="28" t="inlineStr">
        <is>
          <t>صرف</t>
        </is>
      </c>
      <c r="J4965" s="97" t="n"/>
      <c r="K4965" s="37">
        <f>IFERROR(VLOOKUP(E4965,'أرصدة المخزن'!$A:$H,8,0),"")</f>
        <v/>
      </c>
    </row>
    <row r="4966" ht="18" customHeight="1" s="138">
      <c r="A4966" s="97" t="n">
        <v>4960</v>
      </c>
      <c r="B4966" s="98" t="n"/>
      <c r="C4966" s="113" t="n"/>
      <c r="D4966" s="113" t="n"/>
      <c r="E4966" s="114" t="n"/>
      <c r="F4966" s="28">
        <f>IFERROR(VLOOKUP(E4966,'أرصدة المخزن'!$A:$E,3,0),"")</f>
        <v/>
      </c>
      <c r="G4966" s="29">
        <f>IFERROR(VLOOKUP(E4966,'أرصدة المخزن'!$A:$H,4,FALSE),"")</f>
        <v/>
      </c>
      <c r="H4966" s="97" t="n"/>
      <c r="I4966" s="28" t="inlineStr">
        <is>
          <t>صرف</t>
        </is>
      </c>
      <c r="J4966" s="97" t="n"/>
      <c r="K4966" s="37">
        <f>IFERROR(VLOOKUP(E4966,'أرصدة المخزن'!$A:$H,8,0),"")</f>
        <v/>
      </c>
    </row>
    <row r="4967" ht="18" customHeight="1" s="138">
      <c r="A4967" s="97" t="n">
        <v>4961</v>
      </c>
      <c r="B4967" s="98" t="n"/>
      <c r="C4967" s="113" t="n"/>
      <c r="D4967" s="113" t="n"/>
      <c r="E4967" s="114" t="n"/>
      <c r="F4967" s="28">
        <f>IFERROR(VLOOKUP(E4967,'أرصدة المخزن'!$A:$E,3,0),"")</f>
        <v/>
      </c>
      <c r="G4967" s="29">
        <f>IFERROR(VLOOKUP(E4967,'أرصدة المخزن'!$A:$H,4,FALSE),"")</f>
        <v/>
      </c>
      <c r="H4967" s="97" t="n"/>
      <c r="I4967" s="28" t="inlineStr">
        <is>
          <t>صرف</t>
        </is>
      </c>
      <c r="J4967" s="97" t="n"/>
      <c r="K4967" s="37">
        <f>IFERROR(VLOOKUP(E4967,'أرصدة المخزن'!$A:$H,8,0),"")</f>
        <v/>
      </c>
    </row>
    <row r="4968" ht="18" customHeight="1" s="138">
      <c r="A4968" s="97" t="n">
        <v>4962</v>
      </c>
      <c r="B4968" s="98" t="n"/>
      <c r="C4968" s="113" t="n"/>
      <c r="D4968" s="113" t="n"/>
      <c r="E4968" s="114" t="n"/>
      <c r="F4968" s="28">
        <f>IFERROR(VLOOKUP(E4968,'أرصدة المخزن'!$A:$E,3,0),"")</f>
        <v/>
      </c>
      <c r="G4968" s="29">
        <f>IFERROR(VLOOKUP(E4968,'أرصدة المخزن'!$A:$H,4,FALSE),"")</f>
        <v/>
      </c>
      <c r="H4968" s="97" t="n"/>
      <c r="I4968" s="28" t="inlineStr">
        <is>
          <t>صرف</t>
        </is>
      </c>
      <c r="J4968" s="97" t="n"/>
      <c r="K4968" s="37">
        <f>IFERROR(VLOOKUP(E4968,'أرصدة المخزن'!$A:$H,8,0),"")</f>
        <v/>
      </c>
    </row>
    <row r="4969" ht="18" customHeight="1" s="138">
      <c r="A4969" s="97" t="n">
        <v>4963</v>
      </c>
      <c r="B4969" s="98" t="n"/>
      <c r="C4969" s="113" t="n"/>
      <c r="D4969" s="113" t="n"/>
      <c r="E4969" s="114" t="n"/>
      <c r="F4969" s="28">
        <f>IFERROR(VLOOKUP(E4969,'أرصدة المخزن'!$A:$E,3,0),"")</f>
        <v/>
      </c>
      <c r="G4969" s="29">
        <f>IFERROR(VLOOKUP(E4969,'أرصدة المخزن'!$A:$H,4,FALSE),"")</f>
        <v/>
      </c>
      <c r="H4969" s="97" t="n"/>
      <c r="I4969" s="28" t="inlineStr">
        <is>
          <t>صرف</t>
        </is>
      </c>
      <c r="J4969" s="97" t="n"/>
      <c r="K4969" s="37">
        <f>IFERROR(VLOOKUP(E4969,'أرصدة المخزن'!$A:$H,8,0),"")</f>
        <v/>
      </c>
    </row>
    <row r="4970" ht="18" customHeight="1" s="138">
      <c r="A4970" s="97" t="n">
        <v>4964</v>
      </c>
      <c r="B4970" s="98" t="n"/>
      <c r="C4970" s="113" t="n"/>
      <c r="D4970" s="113" t="n"/>
      <c r="E4970" s="114" t="n"/>
      <c r="F4970" s="28">
        <f>IFERROR(VLOOKUP(E4970,'أرصدة المخزن'!$A:$E,3,0),"")</f>
        <v/>
      </c>
      <c r="G4970" s="29">
        <f>IFERROR(VLOOKUP(E4970,'أرصدة المخزن'!$A:$H,4,FALSE),"")</f>
        <v/>
      </c>
      <c r="H4970" s="97" t="n"/>
      <c r="I4970" s="28" t="inlineStr">
        <is>
          <t>صرف</t>
        </is>
      </c>
      <c r="J4970" s="97" t="n"/>
      <c r="K4970" s="37">
        <f>IFERROR(VLOOKUP(E4970,'أرصدة المخزن'!$A:$H,8,0),"")</f>
        <v/>
      </c>
    </row>
    <row r="4971" ht="18" customHeight="1" s="138">
      <c r="A4971" s="97" t="n">
        <v>4965</v>
      </c>
      <c r="B4971" s="98" t="n"/>
      <c r="C4971" s="113" t="n"/>
      <c r="D4971" s="113" t="n"/>
      <c r="E4971" s="114" t="n"/>
      <c r="F4971" s="28">
        <f>IFERROR(VLOOKUP(E4971,'أرصدة المخزن'!$A:$E,3,0),"")</f>
        <v/>
      </c>
      <c r="G4971" s="29">
        <f>IFERROR(VLOOKUP(E4971,'أرصدة المخزن'!$A:$H,4,FALSE),"")</f>
        <v/>
      </c>
      <c r="H4971" s="97" t="n"/>
      <c r="I4971" s="28" t="inlineStr">
        <is>
          <t>صرف</t>
        </is>
      </c>
      <c r="J4971" s="97" t="n"/>
      <c r="K4971" s="37">
        <f>IFERROR(VLOOKUP(E4971,'أرصدة المخزن'!$A:$H,8,0),"")</f>
        <v/>
      </c>
    </row>
    <row r="4972" ht="18" customHeight="1" s="138">
      <c r="A4972" s="97" t="n">
        <v>4966</v>
      </c>
      <c r="B4972" s="98" t="n"/>
      <c r="C4972" s="113" t="n"/>
      <c r="D4972" s="113" t="n"/>
      <c r="E4972" s="114" t="n"/>
      <c r="F4972" s="28">
        <f>IFERROR(VLOOKUP(E4972,'أرصدة المخزن'!$A:$E,3,0),"")</f>
        <v/>
      </c>
      <c r="G4972" s="29">
        <f>IFERROR(VLOOKUP(E4972,'أرصدة المخزن'!$A:$H,4,FALSE),"")</f>
        <v/>
      </c>
      <c r="H4972" s="97" t="n"/>
      <c r="I4972" s="28" t="inlineStr">
        <is>
          <t>صرف</t>
        </is>
      </c>
      <c r="J4972" s="97" t="n"/>
      <c r="K4972" s="37">
        <f>IFERROR(VLOOKUP(E4972,'أرصدة المخزن'!$A:$H,8,0),"")</f>
        <v/>
      </c>
    </row>
    <row r="4973" ht="18" customHeight="1" s="138">
      <c r="A4973" s="97" t="n">
        <v>4967</v>
      </c>
      <c r="B4973" s="98" t="n"/>
      <c r="C4973" s="113" t="n"/>
      <c r="D4973" s="113" t="n"/>
      <c r="E4973" s="114" t="n"/>
      <c r="F4973" s="28">
        <f>IFERROR(VLOOKUP(E4973,'أرصدة المخزن'!$A:$E,3,0),"")</f>
        <v/>
      </c>
      <c r="G4973" s="29">
        <f>IFERROR(VLOOKUP(E4973,'أرصدة المخزن'!$A:$H,4,FALSE),"")</f>
        <v/>
      </c>
      <c r="H4973" s="97" t="n"/>
      <c r="I4973" s="28" t="inlineStr">
        <is>
          <t>صرف</t>
        </is>
      </c>
      <c r="J4973" s="97" t="n"/>
      <c r="K4973" s="37">
        <f>IFERROR(VLOOKUP(E4973,'أرصدة المخزن'!$A:$H,8,0),"")</f>
        <v/>
      </c>
    </row>
    <row r="4974" ht="18" customHeight="1" s="138">
      <c r="A4974" s="97" t="n">
        <v>4968</v>
      </c>
      <c r="B4974" s="98" t="n"/>
      <c r="C4974" s="113" t="n"/>
      <c r="D4974" s="113" t="n"/>
      <c r="E4974" s="114" t="n"/>
      <c r="F4974" s="28">
        <f>IFERROR(VLOOKUP(E4974,'أرصدة المخزن'!$A:$E,3,0),"")</f>
        <v/>
      </c>
      <c r="G4974" s="29">
        <f>IFERROR(VLOOKUP(E4974,'أرصدة المخزن'!$A:$H,4,FALSE),"")</f>
        <v/>
      </c>
      <c r="H4974" s="97" t="n"/>
      <c r="I4974" s="28" t="inlineStr">
        <is>
          <t>صرف</t>
        </is>
      </c>
      <c r="J4974" s="97" t="n"/>
      <c r="K4974" s="37">
        <f>IFERROR(VLOOKUP(E4974,'أرصدة المخزن'!$A:$H,8,0),"")</f>
        <v/>
      </c>
    </row>
    <row r="4975" ht="18" customHeight="1" s="138">
      <c r="A4975" s="97" t="n">
        <v>4969</v>
      </c>
      <c r="B4975" s="98" t="n"/>
      <c r="C4975" s="113" t="n"/>
      <c r="D4975" s="113" t="n"/>
      <c r="E4975" s="114" t="n"/>
      <c r="F4975" s="28">
        <f>IFERROR(VLOOKUP(E4975,'أرصدة المخزن'!$A:$E,3,0),"")</f>
        <v/>
      </c>
      <c r="G4975" s="29">
        <f>IFERROR(VLOOKUP(E4975,'أرصدة المخزن'!$A:$H,4,FALSE),"")</f>
        <v/>
      </c>
      <c r="H4975" s="97" t="n"/>
      <c r="I4975" s="28" t="inlineStr">
        <is>
          <t>صرف</t>
        </is>
      </c>
      <c r="J4975" s="97" t="n"/>
      <c r="K4975" s="37">
        <f>IFERROR(VLOOKUP(E4975,'أرصدة المخزن'!$A:$H,8,0),"")</f>
        <v/>
      </c>
    </row>
    <row r="4976" ht="18" customHeight="1" s="138">
      <c r="A4976" s="97" t="n">
        <v>4970</v>
      </c>
      <c r="B4976" s="98" t="n"/>
      <c r="C4976" s="113" t="n"/>
      <c r="D4976" s="113" t="n"/>
      <c r="E4976" s="114" t="n"/>
      <c r="F4976" s="28">
        <f>IFERROR(VLOOKUP(E4976,'أرصدة المخزن'!$A:$E,3,0),"")</f>
        <v/>
      </c>
      <c r="G4976" s="29">
        <f>IFERROR(VLOOKUP(E4976,'أرصدة المخزن'!$A:$H,4,FALSE),"")</f>
        <v/>
      </c>
      <c r="H4976" s="97" t="n"/>
      <c r="I4976" s="28" t="inlineStr">
        <is>
          <t>صرف</t>
        </is>
      </c>
      <c r="J4976" s="97" t="n"/>
      <c r="K4976" s="37">
        <f>IFERROR(VLOOKUP(E4976,'أرصدة المخزن'!$A:$H,8,0),"")</f>
        <v/>
      </c>
    </row>
    <row r="4977" ht="18" customHeight="1" s="138">
      <c r="A4977" s="97" t="n">
        <v>4971</v>
      </c>
      <c r="B4977" s="98" t="n"/>
      <c r="C4977" s="113" t="n"/>
      <c r="D4977" s="113" t="n"/>
      <c r="E4977" s="114" t="n"/>
      <c r="F4977" s="28">
        <f>IFERROR(VLOOKUP(E4977,'أرصدة المخزن'!$A:$E,3,0),"")</f>
        <v/>
      </c>
      <c r="G4977" s="29">
        <f>IFERROR(VLOOKUP(E4977,'أرصدة المخزن'!$A:$H,4,FALSE),"")</f>
        <v/>
      </c>
      <c r="H4977" s="97" t="n"/>
      <c r="I4977" s="28" t="inlineStr">
        <is>
          <t>صرف</t>
        </is>
      </c>
      <c r="J4977" s="97" t="n"/>
      <c r="K4977" s="37">
        <f>IFERROR(VLOOKUP(E4977,'أرصدة المخزن'!$A:$H,8,0),"")</f>
        <v/>
      </c>
    </row>
    <row r="4978" ht="18" customHeight="1" s="138">
      <c r="A4978" s="97" t="n">
        <v>4972</v>
      </c>
      <c r="B4978" s="98" t="n"/>
      <c r="C4978" s="113" t="n"/>
      <c r="D4978" s="113" t="n"/>
      <c r="E4978" s="114" t="n"/>
      <c r="F4978" s="28">
        <f>IFERROR(VLOOKUP(E4978,'أرصدة المخزن'!$A:$E,3,0),"")</f>
        <v/>
      </c>
      <c r="G4978" s="29">
        <f>IFERROR(VLOOKUP(E4978,'أرصدة المخزن'!$A:$H,4,FALSE),"")</f>
        <v/>
      </c>
      <c r="H4978" s="97" t="n"/>
      <c r="I4978" s="28" t="inlineStr">
        <is>
          <t>صرف</t>
        </is>
      </c>
      <c r="J4978" s="97" t="n"/>
      <c r="K4978" s="37">
        <f>IFERROR(VLOOKUP(E4978,'أرصدة المخزن'!$A:$H,8,0),"")</f>
        <v/>
      </c>
    </row>
    <row r="4979" ht="18" customHeight="1" s="138">
      <c r="A4979" s="97" t="n">
        <v>4973</v>
      </c>
      <c r="B4979" s="98" t="n"/>
      <c r="C4979" s="113" t="n"/>
      <c r="D4979" s="113" t="n"/>
      <c r="E4979" s="114" t="n"/>
      <c r="F4979" s="28">
        <f>IFERROR(VLOOKUP(E4979,'أرصدة المخزن'!$A:$E,3,0),"")</f>
        <v/>
      </c>
      <c r="G4979" s="29">
        <f>IFERROR(VLOOKUP(E4979,'أرصدة المخزن'!$A:$H,4,FALSE),"")</f>
        <v/>
      </c>
      <c r="H4979" s="97" t="n"/>
      <c r="I4979" s="28" t="inlineStr">
        <is>
          <t>صرف</t>
        </is>
      </c>
      <c r="J4979" s="97" t="n"/>
      <c r="K4979" s="37">
        <f>IFERROR(VLOOKUP(E4979,'أرصدة المخزن'!$A:$H,8,0),"")</f>
        <v/>
      </c>
    </row>
    <row r="4980" ht="18" customHeight="1" s="138">
      <c r="A4980" s="97" t="n">
        <v>4974</v>
      </c>
      <c r="B4980" s="98" t="n"/>
      <c r="C4980" s="113" t="n"/>
      <c r="D4980" s="113" t="n"/>
      <c r="E4980" s="114" t="n"/>
      <c r="F4980" s="28">
        <f>IFERROR(VLOOKUP(E4980,'أرصدة المخزن'!$A:$E,3,0),"")</f>
        <v/>
      </c>
      <c r="G4980" s="29">
        <f>IFERROR(VLOOKUP(E4980,'أرصدة المخزن'!$A:$H,4,FALSE),"")</f>
        <v/>
      </c>
      <c r="H4980" s="97" t="n"/>
      <c r="I4980" s="28" t="inlineStr">
        <is>
          <t>صرف</t>
        </is>
      </c>
      <c r="J4980" s="97" t="n"/>
      <c r="K4980" s="37">
        <f>IFERROR(VLOOKUP(E4980,'أرصدة المخزن'!$A:$H,8,0),"")</f>
        <v/>
      </c>
    </row>
    <row r="4981" ht="18" customHeight="1" s="138">
      <c r="A4981" s="97" t="n">
        <v>4975</v>
      </c>
      <c r="B4981" s="98" t="n"/>
      <c r="C4981" s="113" t="n"/>
      <c r="D4981" s="113" t="n"/>
      <c r="E4981" s="114" t="n"/>
      <c r="F4981" s="28">
        <f>IFERROR(VLOOKUP(E4981,'أرصدة المخزن'!$A:$E,3,0),"")</f>
        <v/>
      </c>
      <c r="G4981" s="29">
        <f>IFERROR(VLOOKUP(E4981,'أرصدة المخزن'!$A:$H,4,FALSE),"")</f>
        <v/>
      </c>
      <c r="H4981" s="97" t="n"/>
      <c r="I4981" s="28" t="inlineStr">
        <is>
          <t>صرف</t>
        </is>
      </c>
      <c r="J4981" s="97" t="n"/>
      <c r="K4981" s="37">
        <f>IFERROR(VLOOKUP(E4981,'أرصدة المخزن'!$A:$H,8,0),"")</f>
        <v/>
      </c>
    </row>
    <row r="4982" ht="18" customHeight="1" s="138">
      <c r="A4982" s="97" t="n">
        <v>4976</v>
      </c>
      <c r="B4982" s="98" t="n"/>
      <c r="C4982" s="113" t="n"/>
      <c r="D4982" s="113" t="n"/>
      <c r="E4982" s="114" t="n"/>
      <c r="F4982" s="28">
        <f>IFERROR(VLOOKUP(E4982,'أرصدة المخزن'!$A:$E,3,0),"")</f>
        <v/>
      </c>
      <c r="G4982" s="29">
        <f>IFERROR(VLOOKUP(E4982,'أرصدة المخزن'!$A:$H,4,FALSE),"")</f>
        <v/>
      </c>
      <c r="H4982" s="97" t="n"/>
      <c r="I4982" s="28" t="inlineStr">
        <is>
          <t>صرف</t>
        </is>
      </c>
      <c r="J4982" s="97" t="n"/>
      <c r="K4982" s="37">
        <f>IFERROR(VLOOKUP(E4982,'أرصدة المخزن'!$A:$H,8,0),"")</f>
        <v/>
      </c>
    </row>
    <row r="4983" ht="18" customHeight="1" s="138">
      <c r="A4983" s="97" t="n">
        <v>4977</v>
      </c>
      <c r="B4983" s="98" t="n"/>
      <c r="C4983" s="113" t="n"/>
      <c r="D4983" s="113" t="n"/>
      <c r="E4983" s="114" t="n"/>
      <c r="F4983" s="28">
        <f>IFERROR(VLOOKUP(E4983,'أرصدة المخزن'!$A:$E,3,0),"")</f>
        <v/>
      </c>
      <c r="G4983" s="29">
        <f>IFERROR(VLOOKUP(E4983,'أرصدة المخزن'!$A:$H,4,FALSE),"")</f>
        <v/>
      </c>
      <c r="H4983" s="97" t="n"/>
      <c r="I4983" s="28" t="inlineStr">
        <is>
          <t>صرف</t>
        </is>
      </c>
      <c r="J4983" s="97" t="n"/>
      <c r="K4983" s="37">
        <f>IFERROR(VLOOKUP(E4983,'أرصدة المخزن'!$A:$H,8,0),"")</f>
        <v/>
      </c>
    </row>
    <row r="4984" ht="18" customHeight="1" s="138">
      <c r="A4984" s="97" t="n">
        <v>4978</v>
      </c>
      <c r="B4984" s="98" t="n"/>
      <c r="C4984" s="113" t="n"/>
      <c r="D4984" s="113" t="n"/>
      <c r="E4984" s="114" t="n"/>
      <c r="F4984" s="28">
        <f>IFERROR(VLOOKUP(E4984,'أرصدة المخزن'!$A:$E,3,0),"")</f>
        <v/>
      </c>
      <c r="G4984" s="29">
        <f>IFERROR(VLOOKUP(E4984,'أرصدة المخزن'!$A:$H,4,FALSE),"")</f>
        <v/>
      </c>
      <c r="H4984" s="97" t="n"/>
      <c r="I4984" s="28" t="inlineStr">
        <is>
          <t>صرف</t>
        </is>
      </c>
      <c r="J4984" s="97" t="n"/>
      <c r="K4984" s="37">
        <f>IFERROR(VLOOKUP(E4984,'أرصدة المخزن'!$A:$H,8,0),"")</f>
        <v/>
      </c>
    </row>
    <row r="4985" ht="18" customHeight="1" s="138">
      <c r="A4985" s="97" t="n">
        <v>4979</v>
      </c>
      <c r="B4985" s="98" t="n"/>
      <c r="C4985" s="113" t="n"/>
      <c r="D4985" s="113" t="n"/>
      <c r="E4985" s="114" t="n"/>
      <c r="F4985" s="28">
        <f>IFERROR(VLOOKUP(E4985,'أرصدة المخزن'!$A:$E,3,0),"")</f>
        <v/>
      </c>
      <c r="G4985" s="29">
        <f>IFERROR(VLOOKUP(E4985,'أرصدة المخزن'!$A:$H,4,FALSE),"")</f>
        <v/>
      </c>
      <c r="H4985" s="97" t="n"/>
      <c r="I4985" s="28" t="inlineStr">
        <is>
          <t>صرف</t>
        </is>
      </c>
      <c r="J4985" s="97" t="n"/>
      <c r="K4985" s="37">
        <f>IFERROR(VLOOKUP(E4985,'أرصدة المخزن'!$A:$H,8,0),"")</f>
        <v/>
      </c>
    </row>
    <row r="4986" ht="18" customHeight="1" s="138">
      <c r="A4986" s="97" t="n">
        <v>4980</v>
      </c>
      <c r="B4986" s="98" t="n"/>
      <c r="C4986" s="113" t="n"/>
      <c r="D4986" s="113" t="n"/>
      <c r="E4986" s="114" t="n"/>
      <c r="F4986" s="28">
        <f>IFERROR(VLOOKUP(E4986,'أرصدة المخزن'!$A:$E,3,0),"")</f>
        <v/>
      </c>
      <c r="G4986" s="29">
        <f>IFERROR(VLOOKUP(E4986,'أرصدة المخزن'!$A:$H,4,FALSE),"")</f>
        <v/>
      </c>
      <c r="H4986" s="97" t="n"/>
      <c r="I4986" s="28" t="inlineStr">
        <is>
          <t>صرف</t>
        </is>
      </c>
      <c r="J4986" s="97" t="n"/>
      <c r="K4986" s="37">
        <f>IFERROR(VLOOKUP(E4986,'أرصدة المخزن'!$A:$H,8,0),"")</f>
        <v/>
      </c>
    </row>
    <row r="4987" ht="18" customHeight="1" s="138">
      <c r="A4987" s="97" t="n">
        <v>4981</v>
      </c>
      <c r="B4987" s="98" t="n"/>
      <c r="C4987" s="113" t="n"/>
      <c r="D4987" s="113" t="n"/>
      <c r="E4987" s="114" t="n"/>
      <c r="F4987" s="28">
        <f>IFERROR(VLOOKUP(E4987,'أرصدة المخزن'!$A:$E,3,0),"")</f>
        <v/>
      </c>
      <c r="G4987" s="29">
        <f>IFERROR(VLOOKUP(E4987,'أرصدة المخزن'!$A:$H,4,FALSE),"")</f>
        <v/>
      </c>
      <c r="H4987" s="97" t="n"/>
      <c r="I4987" s="28" t="inlineStr">
        <is>
          <t>صرف</t>
        </is>
      </c>
      <c r="J4987" s="97" t="n"/>
      <c r="K4987" s="37">
        <f>IFERROR(VLOOKUP(E4987,'أرصدة المخزن'!$A:$H,8,0),"")</f>
        <v/>
      </c>
    </row>
    <row r="4988" ht="18" customHeight="1" s="138">
      <c r="A4988" s="97" t="n">
        <v>4982</v>
      </c>
      <c r="B4988" s="98" t="n"/>
      <c r="C4988" s="113" t="n"/>
      <c r="D4988" s="113" t="n"/>
      <c r="E4988" s="114" t="n"/>
      <c r="F4988" s="28">
        <f>IFERROR(VLOOKUP(E4988,'أرصدة المخزن'!$A:$E,3,0),"")</f>
        <v/>
      </c>
      <c r="G4988" s="29">
        <f>IFERROR(VLOOKUP(E4988,'أرصدة المخزن'!$A:$H,4,FALSE),"")</f>
        <v/>
      </c>
      <c r="H4988" s="97" t="n"/>
      <c r="I4988" s="28" t="inlineStr">
        <is>
          <t>صرف</t>
        </is>
      </c>
      <c r="J4988" s="97" t="n"/>
      <c r="K4988" s="37">
        <f>IFERROR(VLOOKUP(E4988,'أرصدة المخزن'!$A:$H,8,0),"")</f>
        <v/>
      </c>
    </row>
    <row r="4989" ht="18" customHeight="1" s="138">
      <c r="A4989" s="97" t="n">
        <v>4983</v>
      </c>
      <c r="B4989" s="98" t="n"/>
      <c r="C4989" s="113" t="n"/>
      <c r="D4989" s="113" t="n"/>
      <c r="E4989" s="114" t="n"/>
      <c r="F4989" s="28">
        <f>IFERROR(VLOOKUP(E4989,'أرصدة المخزن'!$A:$E,3,0),"")</f>
        <v/>
      </c>
      <c r="G4989" s="29">
        <f>IFERROR(VLOOKUP(E4989,'أرصدة المخزن'!$A:$H,4,FALSE),"")</f>
        <v/>
      </c>
      <c r="H4989" s="97" t="n"/>
      <c r="I4989" s="28" t="inlineStr">
        <is>
          <t>صرف</t>
        </is>
      </c>
      <c r="J4989" s="97" t="n"/>
      <c r="K4989" s="37">
        <f>IFERROR(VLOOKUP(E4989,'أرصدة المخزن'!$A:$H,8,0),"")</f>
        <v/>
      </c>
    </row>
    <row r="4990" ht="18" customHeight="1" s="138">
      <c r="A4990" s="97" t="n">
        <v>4984</v>
      </c>
      <c r="B4990" s="98" t="n"/>
      <c r="C4990" s="113" t="n"/>
      <c r="D4990" s="113" t="n"/>
      <c r="E4990" s="114" t="n"/>
      <c r="F4990" s="28">
        <f>IFERROR(VLOOKUP(E4990,'أرصدة المخزن'!$A:$E,3,0),"")</f>
        <v/>
      </c>
      <c r="G4990" s="29">
        <f>IFERROR(VLOOKUP(E4990,'أرصدة المخزن'!$A:$H,4,FALSE),"")</f>
        <v/>
      </c>
      <c r="H4990" s="97" t="n"/>
      <c r="I4990" s="28" t="inlineStr">
        <is>
          <t>صرف</t>
        </is>
      </c>
      <c r="J4990" s="97" t="n"/>
      <c r="K4990" s="37">
        <f>IFERROR(VLOOKUP(E4990,'أرصدة المخزن'!$A:$H,8,0),"")</f>
        <v/>
      </c>
    </row>
    <row r="4991" ht="18" customHeight="1" s="138">
      <c r="A4991" s="97" t="n">
        <v>4985</v>
      </c>
      <c r="B4991" s="98" t="n"/>
      <c r="C4991" s="113" t="n"/>
      <c r="D4991" s="113" t="n"/>
      <c r="E4991" s="114" t="n"/>
      <c r="F4991" s="28">
        <f>IFERROR(VLOOKUP(E4991,'أرصدة المخزن'!$A:$E,3,0),"")</f>
        <v/>
      </c>
      <c r="G4991" s="29">
        <f>IFERROR(VLOOKUP(E4991,'أرصدة المخزن'!$A:$H,4,FALSE),"")</f>
        <v/>
      </c>
      <c r="H4991" s="97" t="n"/>
      <c r="I4991" s="28" t="inlineStr">
        <is>
          <t>صرف</t>
        </is>
      </c>
      <c r="J4991" s="97" t="n"/>
      <c r="K4991" s="37">
        <f>IFERROR(VLOOKUP(E4991,'أرصدة المخزن'!$A:$H,8,0),"")</f>
        <v/>
      </c>
    </row>
    <row r="4992" ht="18" customHeight="1" s="138">
      <c r="A4992" s="97" t="n">
        <v>4986</v>
      </c>
      <c r="B4992" s="98" t="n"/>
      <c r="C4992" s="113" t="n"/>
      <c r="D4992" s="113" t="n"/>
      <c r="E4992" s="114" t="n"/>
      <c r="F4992" s="28">
        <f>IFERROR(VLOOKUP(E4992,'أرصدة المخزن'!$A:$E,3,0),"")</f>
        <v/>
      </c>
      <c r="G4992" s="29">
        <f>IFERROR(VLOOKUP(E4992,'أرصدة المخزن'!$A:$H,4,FALSE),"")</f>
        <v/>
      </c>
      <c r="H4992" s="97" t="n"/>
      <c r="I4992" s="28" t="inlineStr">
        <is>
          <t>صرف</t>
        </is>
      </c>
      <c r="J4992" s="97" t="n"/>
      <c r="K4992" s="37">
        <f>IFERROR(VLOOKUP(E4992,'أرصدة المخزن'!$A:$H,8,0),"")</f>
        <v/>
      </c>
    </row>
    <row r="4993" ht="18" customHeight="1" s="138">
      <c r="A4993" s="97" t="n">
        <v>4987</v>
      </c>
      <c r="B4993" s="98" t="n"/>
      <c r="C4993" s="113" t="n"/>
      <c r="D4993" s="113" t="n"/>
      <c r="E4993" s="114" t="n"/>
      <c r="F4993" s="28">
        <f>IFERROR(VLOOKUP(E4993,'أرصدة المخزن'!$A:$E,3,0),"")</f>
        <v/>
      </c>
      <c r="G4993" s="29">
        <f>IFERROR(VLOOKUP(E4993,'أرصدة المخزن'!$A:$H,4,FALSE),"")</f>
        <v/>
      </c>
      <c r="H4993" s="97" t="n"/>
      <c r="I4993" s="28" t="inlineStr">
        <is>
          <t>صرف</t>
        </is>
      </c>
      <c r="J4993" s="97" t="n"/>
      <c r="K4993" s="37">
        <f>IFERROR(VLOOKUP(E4993,'أرصدة المخزن'!$A:$H,8,0),"")</f>
        <v/>
      </c>
    </row>
    <row r="4994" ht="18" customHeight="1" s="138">
      <c r="A4994" s="97" t="n">
        <v>4988</v>
      </c>
      <c r="B4994" s="98" t="n"/>
      <c r="C4994" s="113" t="n"/>
      <c r="D4994" s="113" t="n"/>
      <c r="E4994" s="114" t="n"/>
      <c r="F4994" s="28">
        <f>IFERROR(VLOOKUP(E4994,'أرصدة المخزن'!$A:$E,3,0),"")</f>
        <v/>
      </c>
      <c r="G4994" s="29">
        <f>IFERROR(VLOOKUP(E4994,'أرصدة المخزن'!$A:$H,4,FALSE),"")</f>
        <v/>
      </c>
      <c r="H4994" s="97" t="n"/>
      <c r="I4994" s="28" t="inlineStr">
        <is>
          <t>صرف</t>
        </is>
      </c>
      <c r="J4994" s="97" t="n"/>
      <c r="K4994" s="37">
        <f>IFERROR(VLOOKUP(E4994,'أرصدة المخزن'!$A:$H,8,0),"")</f>
        <v/>
      </c>
    </row>
    <row r="4995" ht="18" customHeight="1" s="138">
      <c r="A4995" s="97" t="n">
        <v>4989</v>
      </c>
      <c r="B4995" s="98" t="n"/>
      <c r="C4995" s="113" t="n"/>
      <c r="D4995" s="113" t="n"/>
      <c r="E4995" s="114" t="n"/>
      <c r="F4995" s="28">
        <f>IFERROR(VLOOKUP(E4995,'أرصدة المخزن'!$A:$E,3,0),"")</f>
        <v/>
      </c>
      <c r="G4995" s="29">
        <f>IFERROR(VLOOKUP(E4995,'أرصدة المخزن'!$A:$H,4,FALSE),"")</f>
        <v/>
      </c>
      <c r="H4995" s="97" t="n"/>
      <c r="I4995" s="28" t="inlineStr">
        <is>
          <t>صرف</t>
        </is>
      </c>
      <c r="J4995" s="97" t="n"/>
      <c r="K4995" s="37">
        <f>IFERROR(VLOOKUP(E4995,'أرصدة المخزن'!$A:$H,8,0),"")</f>
        <v/>
      </c>
    </row>
    <row r="4996" ht="18" customHeight="1" s="138">
      <c r="A4996" s="97" t="n">
        <v>4990</v>
      </c>
      <c r="B4996" s="98" t="n"/>
      <c r="C4996" s="113" t="n"/>
      <c r="D4996" s="113" t="n"/>
      <c r="E4996" s="114" t="n"/>
      <c r="F4996" s="28">
        <f>IFERROR(VLOOKUP(E4996,'أرصدة المخزن'!$A:$E,3,0),"")</f>
        <v/>
      </c>
      <c r="G4996" s="29">
        <f>IFERROR(VLOOKUP(E4996,'أرصدة المخزن'!$A:$H,4,FALSE),"")</f>
        <v/>
      </c>
      <c r="H4996" s="97" t="n"/>
      <c r="I4996" s="28" t="inlineStr">
        <is>
          <t>صرف</t>
        </is>
      </c>
      <c r="J4996" s="97" t="n"/>
      <c r="K4996" s="37">
        <f>IFERROR(VLOOKUP(E4996,'أرصدة المخزن'!$A:$H,8,0),"")</f>
        <v/>
      </c>
    </row>
    <row r="4997" ht="18" customHeight="1" s="138">
      <c r="A4997" s="97" t="n">
        <v>4991</v>
      </c>
      <c r="B4997" s="98" t="n"/>
      <c r="C4997" s="113" t="n"/>
      <c r="D4997" s="113" t="n"/>
      <c r="E4997" s="114" t="n"/>
      <c r="F4997" s="28">
        <f>IFERROR(VLOOKUP(E4997,'أرصدة المخزن'!$A:$E,3,0),"")</f>
        <v/>
      </c>
      <c r="G4997" s="29">
        <f>IFERROR(VLOOKUP(E4997,'أرصدة المخزن'!$A:$H,4,FALSE),"")</f>
        <v/>
      </c>
      <c r="H4997" s="97" t="n"/>
      <c r="I4997" s="28" t="inlineStr">
        <is>
          <t>صرف</t>
        </is>
      </c>
      <c r="J4997" s="97" t="n"/>
      <c r="K4997" s="37">
        <f>IFERROR(VLOOKUP(E4997,'أرصدة المخزن'!$A:$H,8,0),"")</f>
        <v/>
      </c>
    </row>
    <row r="4998" ht="18" customHeight="1" s="138">
      <c r="A4998" s="97" t="n">
        <v>4992</v>
      </c>
      <c r="B4998" s="98" t="n"/>
      <c r="C4998" s="113" t="n"/>
      <c r="D4998" s="113" t="n"/>
      <c r="E4998" s="114" t="n"/>
      <c r="F4998" s="28">
        <f>IFERROR(VLOOKUP(E4998,'أرصدة المخزن'!$A:$E,3,0),"")</f>
        <v/>
      </c>
      <c r="G4998" s="29">
        <f>IFERROR(VLOOKUP(E4998,'أرصدة المخزن'!$A:$H,4,FALSE),"")</f>
        <v/>
      </c>
      <c r="H4998" s="97" t="n"/>
      <c r="I4998" s="28" t="inlineStr">
        <is>
          <t>صرف</t>
        </is>
      </c>
      <c r="J4998" s="97" t="n"/>
      <c r="K4998" s="37">
        <f>IFERROR(VLOOKUP(E4998,'أرصدة المخزن'!$A:$H,8,0),"")</f>
        <v/>
      </c>
    </row>
    <row r="4999" ht="18" customHeight="1" s="138">
      <c r="A4999" s="97" t="n">
        <v>4993</v>
      </c>
      <c r="B4999" s="98" t="n"/>
      <c r="C4999" s="113" t="n"/>
      <c r="D4999" s="113" t="n"/>
      <c r="E4999" s="114" t="n"/>
      <c r="F4999" s="28">
        <f>IFERROR(VLOOKUP(E4999,'أرصدة المخزن'!$A:$E,3,0),"")</f>
        <v/>
      </c>
      <c r="G4999" s="29">
        <f>IFERROR(VLOOKUP(E4999,'أرصدة المخزن'!$A:$H,4,FALSE),"")</f>
        <v/>
      </c>
      <c r="H4999" s="97" t="n"/>
      <c r="I4999" s="28" t="inlineStr">
        <is>
          <t>صرف</t>
        </is>
      </c>
      <c r="J4999" s="97" t="n"/>
      <c r="K4999" s="37">
        <f>IFERROR(VLOOKUP(E4999,'أرصدة المخزن'!$A:$H,8,0),"")</f>
        <v/>
      </c>
    </row>
    <row r="5000" ht="18" customHeight="1" s="138">
      <c r="A5000" s="97" t="n">
        <v>4994</v>
      </c>
      <c r="B5000" s="98" t="n"/>
      <c r="C5000" s="113" t="n"/>
      <c r="D5000" s="113" t="n"/>
      <c r="E5000" s="114" t="n"/>
      <c r="F5000" s="28">
        <f>IFERROR(VLOOKUP(E5000,'أرصدة المخزن'!$A:$E,3,0),"")</f>
        <v/>
      </c>
      <c r="G5000" s="29">
        <f>IFERROR(VLOOKUP(E5000,'أرصدة المخزن'!$A:$H,4,FALSE),"")</f>
        <v/>
      </c>
      <c r="H5000" s="97" t="n"/>
      <c r="I5000" s="28" t="inlineStr">
        <is>
          <t>صرف</t>
        </is>
      </c>
      <c r="J5000" s="97" t="n"/>
      <c r="K5000" s="37">
        <f>IFERROR(VLOOKUP(E5000,'أرصدة المخزن'!$A:$H,8,0),"")</f>
        <v/>
      </c>
    </row>
    <row r="5001" ht="18" customHeight="1" s="138">
      <c r="A5001" s="97" t="n">
        <v>4995</v>
      </c>
      <c r="B5001" s="98" t="n"/>
      <c r="C5001" s="113" t="n"/>
      <c r="D5001" s="113" t="n"/>
      <c r="E5001" s="114" t="n"/>
      <c r="F5001" s="28">
        <f>IFERROR(VLOOKUP(E5001,'أرصدة المخزن'!$A:$E,3,0),"")</f>
        <v/>
      </c>
      <c r="G5001" s="29">
        <f>IFERROR(VLOOKUP(E5001,'أرصدة المخزن'!$A:$H,4,FALSE),"")</f>
        <v/>
      </c>
      <c r="H5001" s="97" t="n"/>
      <c r="I5001" s="28" t="inlineStr">
        <is>
          <t>صرف</t>
        </is>
      </c>
      <c r="J5001" s="97" t="n"/>
      <c r="K5001" s="37">
        <f>IFERROR(VLOOKUP(E5001,'أرصدة المخزن'!$A:$H,8,0),"")</f>
        <v/>
      </c>
    </row>
    <row r="5002" ht="18" customHeight="1" s="138">
      <c r="A5002" s="97" t="n">
        <v>4996</v>
      </c>
      <c r="B5002" s="98" t="n"/>
      <c r="C5002" s="113" t="n"/>
      <c r="D5002" s="113" t="n"/>
      <c r="E5002" s="114" t="n"/>
      <c r="F5002" s="28">
        <f>IFERROR(VLOOKUP(E5002,'أرصدة المخزن'!$A:$E,3,0),"")</f>
        <v/>
      </c>
      <c r="G5002" s="29">
        <f>IFERROR(VLOOKUP(E5002,'أرصدة المخزن'!$A:$H,4,FALSE),"")</f>
        <v/>
      </c>
      <c r="H5002" s="97" t="n"/>
      <c r="I5002" s="28" t="inlineStr">
        <is>
          <t>صرف</t>
        </is>
      </c>
      <c r="J5002" s="97" t="n"/>
      <c r="K5002" s="37">
        <f>IFERROR(VLOOKUP(E5002,'أرصدة المخزن'!$A:$H,8,0),"")</f>
        <v/>
      </c>
    </row>
    <row r="5003" ht="18" customHeight="1" s="138">
      <c r="A5003" s="97" t="n">
        <v>4997</v>
      </c>
      <c r="B5003" s="98" t="n"/>
      <c r="C5003" s="113" t="n"/>
      <c r="D5003" s="113" t="n"/>
      <c r="E5003" s="114" t="n"/>
      <c r="F5003" s="28">
        <f>IFERROR(VLOOKUP(E5003,'أرصدة المخزن'!$A:$E,3,0),"")</f>
        <v/>
      </c>
      <c r="G5003" s="29">
        <f>IFERROR(VLOOKUP(E5003,'أرصدة المخزن'!$A:$H,4,FALSE),"")</f>
        <v/>
      </c>
      <c r="H5003" s="97" t="n"/>
      <c r="I5003" s="28" t="inlineStr">
        <is>
          <t>صرف</t>
        </is>
      </c>
      <c r="J5003" s="97" t="n"/>
      <c r="K5003" s="37">
        <f>IFERROR(VLOOKUP(E5003,'أرصدة المخزن'!$A:$H,8,0),"")</f>
        <v/>
      </c>
    </row>
    <row r="5004" ht="18" customHeight="1" s="138">
      <c r="A5004" s="97" t="n">
        <v>4998</v>
      </c>
      <c r="B5004" s="98" t="n"/>
      <c r="C5004" s="113" t="n"/>
      <c r="D5004" s="113" t="n"/>
      <c r="E5004" s="114" t="n"/>
      <c r="F5004" s="28">
        <f>IFERROR(VLOOKUP(E5004,'أرصدة المخزن'!$A:$E,3,0),"")</f>
        <v/>
      </c>
      <c r="G5004" s="29">
        <f>IFERROR(VLOOKUP(E5004,'أرصدة المخزن'!$A:$H,4,FALSE),"")</f>
        <v/>
      </c>
      <c r="H5004" s="97" t="n"/>
      <c r="I5004" s="28" t="inlineStr">
        <is>
          <t>صرف</t>
        </is>
      </c>
      <c r="J5004" s="97" t="n"/>
      <c r="K5004" s="37">
        <f>IFERROR(VLOOKUP(E5004,'أرصدة المخزن'!$A:$H,8,0),"")</f>
        <v/>
      </c>
    </row>
    <row r="5005" ht="18" customHeight="1" s="138">
      <c r="A5005" s="97" t="n">
        <v>4999</v>
      </c>
      <c r="B5005" s="98" t="n"/>
      <c r="C5005" s="113" t="n"/>
      <c r="D5005" s="113" t="n"/>
      <c r="E5005" s="114" t="n"/>
      <c r="F5005" s="28">
        <f>IFERROR(VLOOKUP(E5005,'أرصدة المخزن'!$A:$E,3,0),"")</f>
        <v/>
      </c>
      <c r="G5005" s="29">
        <f>IFERROR(VLOOKUP(E5005,'أرصدة المخزن'!$A:$H,4,FALSE),"")</f>
        <v/>
      </c>
      <c r="H5005" s="97" t="n"/>
      <c r="I5005" s="28" t="inlineStr">
        <is>
          <t>صرف</t>
        </is>
      </c>
      <c r="J5005" s="97" t="n"/>
      <c r="K5005" s="37">
        <f>IFERROR(VLOOKUP(E5005,'أرصدة المخزن'!$A:$H,8,0),"")</f>
        <v/>
      </c>
    </row>
    <row r="5006" ht="18" customHeight="1" s="138">
      <c r="A5006" s="97" t="n">
        <v>5000</v>
      </c>
      <c r="B5006" s="98" t="n"/>
      <c r="C5006" s="113" t="n"/>
      <c r="D5006" s="113" t="n"/>
      <c r="E5006" s="114" t="n"/>
      <c r="F5006" s="28">
        <f>IFERROR(VLOOKUP(E5006,'أرصدة المخزن'!$A:$E,3,0),"")</f>
        <v/>
      </c>
      <c r="G5006" s="29">
        <f>IFERROR(VLOOKUP(E5006,'أرصدة المخزن'!$A:$H,4,FALSE),"")</f>
        <v/>
      </c>
      <c r="H5006" s="97" t="n"/>
      <c r="I5006" s="28" t="inlineStr">
        <is>
          <t>صرف</t>
        </is>
      </c>
      <c r="J5006" s="97" t="n"/>
      <c r="K5006" s="37">
        <f>IFERROR(VLOOKUP(E5006,'أرصدة المخزن'!$A:$H,8,0),"")</f>
        <v/>
      </c>
    </row>
    <row r="5007" ht="18" customHeight="1" s="138">
      <c r="A5007" s="97" t="n">
        <v>5001</v>
      </c>
      <c r="B5007" s="98" t="n"/>
      <c r="C5007" s="113" t="n"/>
      <c r="D5007" s="113" t="n"/>
      <c r="E5007" s="114" t="n"/>
      <c r="F5007" s="28">
        <f>IFERROR(VLOOKUP(E5007,'أرصدة المخزن'!$A:$E,3,0),"")</f>
        <v/>
      </c>
      <c r="G5007" s="29">
        <f>IFERROR(VLOOKUP(E5007,'أرصدة المخزن'!$A:$H,4,FALSE),"")</f>
        <v/>
      </c>
      <c r="H5007" s="97" t="n"/>
      <c r="I5007" s="28" t="inlineStr">
        <is>
          <t>صرف</t>
        </is>
      </c>
      <c r="J5007" s="97" t="n"/>
      <c r="K5007" s="37">
        <f>IFERROR(VLOOKUP(E5007,'أرصدة المخزن'!$A:$H,8,0),"")</f>
        <v/>
      </c>
    </row>
    <row r="5008" ht="18" customHeight="1" s="138">
      <c r="A5008" s="97" t="n">
        <v>5002</v>
      </c>
      <c r="B5008" s="98" t="n"/>
      <c r="C5008" s="113" t="n"/>
      <c r="D5008" s="113" t="n"/>
      <c r="E5008" s="114" t="n"/>
      <c r="F5008" s="28">
        <f>IFERROR(VLOOKUP(E5008,'أرصدة المخزن'!$A:$E,3,0),"")</f>
        <v/>
      </c>
      <c r="G5008" s="29">
        <f>IFERROR(VLOOKUP(E5008,'أرصدة المخزن'!$A:$H,4,FALSE),"")</f>
        <v/>
      </c>
      <c r="H5008" s="97" t="n"/>
      <c r="I5008" s="28" t="inlineStr">
        <is>
          <t>صرف</t>
        </is>
      </c>
      <c r="J5008" s="97" t="n"/>
      <c r="K5008" s="37">
        <f>IFERROR(VLOOKUP(E5008,'أرصدة المخزن'!$A:$H,8,0),"")</f>
        <v/>
      </c>
    </row>
    <row r="5009" ht="18" customHeight="1" s="138">
      <c r="A5009" s="97" t="n">
        <v>5003</v>
      </c>
      <c r="B5009" s="98" t="n"/>
      <c r="C5009" s="113" t="n"/>
      <c r="D5009" s="113" t="n"/>
      <c r="E5009" s="114" t="n"/>
      <c r="F5009" s="28">
        <f>IFERROR(VLOOKUP(E5009,'أرصدة المخزن'!$A:$E,3,0),"")</f>
        <v/>
      </c>
      <c r="G5009" s="29">
        <f>IFERROR(VLOOKUP(E5009,'أرصدة المخزن'!$A:$H,4,FALSE),"")</f>
        <v/>
      </c>
      <c r="H5009" s="97" t="n"/>
      <c r="I5009" s="28" t="inlineStr">
        <is>
          <t>صرف</t>
        </is>
      </c>
      <c r="J5009" s="97" t="n"/>
      <c r="K5009" s="37">
        <f>IFERROR(VLOOKUP(E5009,'أرصدة المخزن'!$A:$H,8,0),"")</f>
        <v/>
      </c>
    </row>
    <row r="5010" ht="18" customHeight="1" s="138">
      <c r="A5010" s="97" t="n">
        <v>5004</v>
      </c>
      <c r="B5010" s="98" t="n"/>
      <c r="C5010" s="113" t="n"/>
      <c r="D5010" s="113" t="n"/>
      <c r="E5010" s="114" t="n"/>
      <c r="F5010" s="28">
        <f>IFERROR(VLOOKUP(E5010,'أرصدة المخزن'!$A:$E,3,0),"")</f>
        <v/>
      </c>
      <c r="G5010" s="29">
        <f>IFERROR(VLOOKUP(E5010,'أرصدة المخزن'!$A:$H,4,FALSE),"")</f>
        <v/>
      </c>
      <c r="H5010" s="97" t="n"/>
      <c r="I5010" s="28" t="inlineStr">
        <is>
          <t>صرف</t>
        </is>
      </c>
      <c r="J5010" s="97" t="n"/>
      <c r="K5010" s="37">
        <f>IFERROR(VLOOKUP(E5010,'أرصدة المخزن'!$A:$H,8,0),"")</f>
        <v/>
      </c>
    </row>
    <row r="5011" ht="18" customHeight="1" s="138">
      <c r="A5011" s="97" t="n">
        <v>5005</v>
      </c>
      <c r="B5011" s="98" t="n"/>
      <c r="C5011" s="113" t="n"/>
      <c r="D5011" s="113" t="n"/>
      <c r="E5011" s="114" t="n"/>
      <c r="F5011" s="28">
        <f>IFERROR(VLOOKUP(E5011,'أرصدة المخزن'!$A:$E,3,0),"")</f>
        <v/>
      </c>
      <c r="G5011" s="29">
        <f>IFERROR(VLOOKUP(E5011,'أرصدة المخزن'!$A:$H,4,FALSE),"")</f>
        <v/>
      </c>
      <c r="H5011" s="97" t="n"/>
      <c r="I5011" s="28" t="inlineStr">
        <is>
          <t>صرف</t>
        </is>
      </c>
      <c r="J5011" s="97" t="n"/>
      <c r="K5011" s="37">
        <f>IFERROR(VLOOKUP(E5011,'أرصدة المخزن'!$A:$H,8,0),"")</f>
        <v/>
      </c>
    </row>
    <row r="5012" ht="18" customHeight="1" s="138">
      <c r="A5012" s="97" t="n">
        <v>5006</v>
      </c>
      <c r="B5012" s="98" t="n"/>
      <c r="C5012" s="113" t="n"/>
      <c r="D5012" s="113" t="n"/>
      <c r="E5012" s="114" t="n"/>
      <c r="F5012" s="28">
        <f>IFERROR(VLOOKUP(E5012,'أرصدة المخزن'!$A:$E,3,0),"")</f>
        <v/>
      </c>
      <c r="G5012" s="29">
        <f>IFERROR(VLOOKUP(E5012,'أرصدة المخزن'!$A:$H,4,FALSE),"")</f>
        <v/>
      </c>
      <c r="H5012" s="97" t="n"/>
      <c r="I5012" s="28" t="inlineStr">
        <is>
          <t>صرف</t>
        </is>
      </c>
      <c r="J5012" s="97" t="n"/>
      <c r="K5012" s="37">
        <f>IFERROR(VLOOKUP(E5012,'أرصدة المخزن'!$A:$H,8,0),"")</f>
        <v/>
      </c>
    </row>
    <row r="5013" ht="18" customHeight="1" s="138">
      <c r="A5013" s="97" t="n">
        <v>5007</v>
      </c>
      <c r="B5013" s="98" t="n"/>
      <c r="C5013" s="113" t="n"/>
      <c r="D5013" s="113" t="n"/>
      <c r="E5013" s="114" t="n"/>
      <c r="F5013" s="28">
        <f>IFERROR(VLOOKUP(E5013,'أرصدة المخزن'!$A:$E,3,0),"")</f>
        <v/>
      </c>
      <c r="G5013" s="29">
        <f>IFERROR(VLOOKUP(E5013,'أرصدة المخزن'!$A:$H,4,FALSE),"")</f>
        <v/>
      </c>
      <c r="H5013" s="97" t="n"/>
      <c r="I5013" s="28" t="inlineStr">
        <is>
          <t>صرف</t>
        </is>
      </c>
      <c r="J5013" s="97" t="n"/>
      <c r="K5013" s="37">
        <f>IFERROR(VLOOKUP(E5013,'أرصدة المخزن'!$A:$H,8,0),"")</f>
        <v/>
      </c>
    </row>
    <row r="5014" ht="18" customHeight="1" s="138">
      <c r="A5014" s="97" t="n">
        <v>5008</v>
      </c>
      <c r="B5014" s="98" t="n"/>
      <c r="C5014" s="113" t="n"/>
      <c r="D5014" s="113" t="n"/>
      <c r="E5014" s="114" t="n"/>
      <c r="F5014" s="28">
        <f>IFERROR(VLOOKUP(E5014,'أرصدة المخزن'!$A:$E,3,0),"")</f>
        <v/>
      </c>
      <c r="G5014" s="29">
        <f>IFERROR(VLOOKUP(E5014,'أرصدة المخزن'!$A:$H,4,FALSE),"")</f>
        <v/>
      </c>
      <c r="H5014" s="97" t="n"/>
      <c r="I5014" s="28" t="inlineStr">
        <is>
          <t>صرف</t>
        </is>
      </c>
      <c r="J5014" s="97" t="n"/>
      <c r="K5014" s="37">
        <f>IFERROR(VLOOKUP(E5014,'أرصدة المخزن'!$A:$H,8,0),"")</f>
        <v/>
      </c>
    </row>
    <row r="5015" ht="18" customHeight="1" s="138">
      <c r="A5015" s="97" t="n">
        <v>5009</v>
      </c>
      <c r="B5015" s="98" t="n"/>
      <c r="C5015" s="113" t="n"/>
      <c r="D5015" s="113" t="n"/>
      <c r="E5015" s="114" t="n"/>
      <c r="F5015" s="28">
        <f>IFERROR(VLOOKUP(E5015,'أرصدة المخزن'!$A:$E,3,0),"")</f>
        <v/>
      </c>
      <c r="G5015" s="29">
        <f>IFERROR(VLOOKUP(E5015,'أرصدة المخزن'!$A:$H,4,FALSE),"")</f>
        <v/>
      </c>
      <c r="H5015" s="97" t="n"/>
      <c r="I5015" s="28" t="inlineStr">
        <is>
          <t>صرف</t>
        </is>
      </c>
      <c r="J5015" s="97" t="n"/>
      <c r="K5015" s="37">
        <f>IFERROR(VLOOKUP(E5015,'أرصدة المخزن'!$A:$H,8,0),"")</f>
        <v/>
      </c>
    </row>
    <row r="5016" ht="18" customHeight="1" s="138">
      <c r="A5016" s="97" t="n">
        <v>5010</v>
      </c>
      <c r="B5016" s="98" t="n"/>
      <c r="C5016" s="113" t="n"/>
      <c r="D5016" s="113" t="n"/>
      <c r="E5016" s="114" t="n"/>
      <c r="F5016" s="28">
        <f>IFERROR(VLOOKUP(E5016,'أرصدة المخزن'!$A:$E,3,0),"")</f>
        <v/>
      </c>
      <c r="G5016" s="29">
        <f>IFERROR(VLOOKUP(E5016,'أرصدة المخزن'!$A:$H,4,FALSE),"")</f>
        <v/>
      </c>
      <c r="H5016" s="97" t="n"/>
      <c r="I5016" s="28" t="inlineStr">
        <is>
          <t>صرف</t>
        </is>
      </c>
      <c r="J5016" s="97" t="n"/>
      <c r="K5016" s="37">
        <f>IFERROR(VLOOKUP(E5016,'أرصدة المخزن'!$A:$H,8,0),"")</f>
        <v/>
      </c>
    </row>
    <row r="5017" ht="18" customHeight="1" s="138">
      <c r="A5017" s="97" t="n">
        <v>5011</v>
      </c>
      <c r="B5017" s="98" t="n"/>
      <c r="C5017" s="113" t="n"/>
      <c r="D5017" s="113" t="n"/>
      <c r="E5017" s="114" t="n"/>
      <c r="F5017" s="28">
        <f>IFERROR(VLOOKUP(E5017,'أرصدة المخزن'!$A:$E,3,0),"")</f>
        <v/>
      </c>
      <c r="G5017" s="29">
        <f>IFERROR(VLOOKUP(E5017,'أرصدة المخزن'!$A:$H,4,FALSE),"")</f>
        <v/>
      </c>
      <c r="H5017" s="97" t="n"/>
      <c r="I5017" s="28" t="inlineStr">
        <is>
          <t>صرف</t>
        </is>
      </c>
      <c r="J5017" s="97" t="n"/>
      <c r="K5017" s="37">
        <f>IFERROR(VLOOKUP(E5017,'أرصدة المخزن'!$A:$H,8,0),"")</f>
        <v/>
      </c>
    </row>
    <row r="5018" ht="18" customHeight="1" s="138">
      <c r="A5018" s="97" t="n">
        <v>5012</v>
      </c>
      <c r="B5018" s="98" t="n"/>
      <c r="C5018" s="113" t="n"/>
      <c r="D5018" s="113" t="n"/>
      <c r="E5018" s="114" t="n"/>
      <c r="F5018" s="28">
        <f>IFERROR(VLOOKUP(E5018,'أرصدة المخزن'!$A:$E,3,0),"")</f>
        <v/>
      </c>
      <c r="G5018" s="29">
        <f>IFERROR(VLOOKUP(E5018,'أرصدة المخزن'!$A:$H,4,FALSE),"")</f>
        <v/>
      </c>
      <c r="H5018" s="97" t="n"/>
      <c r="I5018" s="28" t="inlineStr">
        <is>
          <t>صرف</t>
        </is>
      </c>
      <c r="J5018" s="97" t="n"/>
      <c r="K5018" s="37">
        <f>IFERROR(VLOOKUP(E5018,'أرصدة المخزن'!$A:$H,8,0),"")</f>
        <v/>
      </c>
    </row>
    <row r="5019" ht="18" customHeight="1" s="138">
      <c r="A5019" s="97" t="n">
        <v>5013</v>
      </c>
      <c r="B5019" s="98" t="n"/>
      <c r="C5019" s="113" t="n"/>
      <c r="D5019" s="113" t="n"/>
      <c r="E5019" s="114" t="n"/>
      <c r="F5019" s="28">
        <f>IFERROR(VLOOKUP(E5019,'أرصدة المخزن'!$A:$E,3,0),"")</f>
        <v/>
      </c>
      <c r="G5019" s="29">
        <f>IFERROR(VLOOKUP(E5019,'أرصدة المخزن'!$A:$H,4,FALSE),"")</f>
        <v/>
      </c>
      <c r="H5019" s="97" t="n"/>
      <c r="I5019" s="28" t="inlineStr">
        <is>
          <t>صرف</t>
        </is>
      </c>
      <c r="J5019" s="97" t="n"/>
      <c r="K5019" s="37">
        <f>IFERROR(VLOOKUP(E5019,'أرصدة المخزن'!$A:$H,8,0),"")</f>
        <v/>
      </c>
    </row>
    <row r="5020" ht="18" customHeight="1" s="138">
      <c r="A5020" s="97" t="n">
        <v>5014</v>
      </c>
      <c r="B5020" s="98" t="n"/>
      <c r="C5020" s="113" t="n"/>
      <c r="D5020" s="113" t="n"/>
      <c r="E5020" s="114" t="n"/>
      <c r="F5020" s="28">
        <f>IFERROR(VLOOKUP(E5020,'أرصدة المخزن'!$A:$E,3,0),"")</f>
        <v/>
      </c>
      <c r="G5020" s="29">
        <f>IFERROR(VLOOKUP(E5020,'أرصدة المخزن'!$A:$H,4,FALSE),"")</f>
        <v/>
      </c>
      <c r="H5020" s="97" t="n"/>
      <c r="I5020" s="28" t="inlineStr">
        <is>
          <t>صرف</t>
        </is>
      </c>
      <c r="J5020" s="97" t="n"/>
      <c r="K5020" s="37">
        <f>IFERROR(VLOOKUP(E5020,'أرصدة المخزن'!$A:$H,8,0),"")</f>
        <v/>
      </c>
    </row>
    <row r="5021" ht="18" customHeight="1" s="138">
      <c r="A5021" s="97" t="n">
        <v>5015</v>
      </c>
      <c r="B5021" s="98" t="n"/>
      <c r="C5021" s="113" t="n"/>
      <c r="D5021" s="113" t="n"/>
      <c r="E5021" s="114" t="n"/>
      <c r="F5021" s="28">
        <f>IFERROR(VLOOKUP(E5021,'أرصدة المخزن'!$A:$E,3,0),"")</f>
        <v/>
      </c>
      <c r="G5021" s="29">
        <f>IFERROR(VLOOKUP(E5021,'أرصدة المخزن'!$A:$H,4,FALSE),"")</f>
        <v/>
      </c>
      <c r="H5021" s="97" t="n"/>
      <c r="I5021" s="28" t="inlineStr">
        <is>
          <t>صرف</t>
        </is>
      </c>
      <c r="J5021" s="97" t="n"/>
      <c r="K5021" s="37">
        <f>IFERROR(VLOOKUP(E5021,'أرصدة المخزن'!$A:$H,8,0),"")</f>
        <v/>
      </c>
    </row>
    <row r="5022" ht="18" customHeight="1" s="138">
      <c r="A5022" s="97" t="n">
        <v>5016</v>
      </c>
      <c r="B5022" s="98" t="n"/>
      <c r="C5022" s="113" t="n"/>
      <c r="D5022" s="113" t="n"/>
      <c r="E5022" s="114" t="n"/>
      <c r="F5022" s="28">
        <f>IFERROR(VLOOKUP(E5022,'أرصدة المخزن'!$A:$E,3,0),"")</f>
        <v/>
      </c>
      <c r="G5022" s="29">
        <f>IFERROR(VLOOKUP(E5022,'أرصدة المخزن'!$A:$H,4,FALSE),"")</f>
        <v/>
      </c>
      <c r="H5022" s="97" t="n"/>
      <c r="I5022" s="28" t="inlineStr">
        <is>
          <t>صرف</t>
        </is>
      </c>
      <c r="J5022" s="97" t="n"/>
      <c r="K5022" s="37">
        <f>IFERROR(VLOOKUP(E5022,'أرصدة المخزن'!$A:$H,8,0),"")</f>
        <v/>
      </c>
    </row>
    <row r="5023" ht="18" customHeight="1" s="138">
      <c r="A5023" s="97" t="n">
        <v>5017</v>
      </c>
      <c r="B5023" s="98" t="n"/>
      <c r="C5023" s="113" t="n"/>
      <c r="D5023" s="113" t="n"/>
      <c r="E5023" s="114" t="n"/>
      <c r="F5023" s="28">
        <f>IFERROR(VLOOKUP(E5023,'أرصدة المخزن'!$A:$E,3,0),"")</f>
        <v/>
      </c>
      <c r="G5023" s="29">
        <f>IFERROR(VLOOKUP(E5023,'أرصدة المخزن'!$A:$H,4,FALSE),"")</f>
        <v/>
      </c>
      <c r="H5023" s="97" t="n"/>
      <c r="I5023" s="28" t="inlineStr">
        <is>
          <t>صرف</t>
        </is>
      </c>
      <c r="J5023" s="97" t="n"/>
      <c r="K5023" s="37">
        <f>IFERROR(VLOOKUP(E5023,'أرصدة المخزن'!$A:$H,8,0),"")</f>
        <v/>
      </c>
    </row>
    <row r="5024" ht="18" customHeight="1" s="138">
      <c r="A5024" s="97" t="n">
        <v>5018</v>
      </c>
      <c r="B5024" s="98" t="n"/>
      <c r="C5024" s="113" t="n"/>
      <c r="D5024" s="113" t="n"/>
      <c r="E5024" s="114" t="n"/>
      <c r="F5024" s="28">
        <f>IFERROR(VLOOKUP(E5024,'أرصدة المخزن'!$A:$E,3,0),"")</f>
        <v/>
      </c>
      <c r="G5024" s="29">
        <f>IFERROR(VLOOKUP(E5024,'أرصدة المخزن'!$A:$H,4,FALSE),"")</f>
        <v/>
      </c>
      <c r="H5024" s="97" t="n"/>
      <c r="I5024" s="28" t="inlineStr">
        <is>
          <t>صرف</t>
        </is>
      </c>
      <c r="J5024" s="97" t="n"/>
      <c r="K5024" s="37">
        <f>IFERROR(VLOOKUP(E5024,'أرصدة المخزن'!$A:$H,8,0),"")</f>
        <v/>
      </c>
    </row>
    <row r="5025" ht="18" customHeight="1" s="138">
      <c r="A5025" s="97" t="n">
        <v>5019</v>
      </c>
      <c r="B5025" s="98" t="n"/>
      <c r="C5025" s="113" t="n"/>
      <c r="D5025" s="113" t="n"/>
      <c r="E5025" s="114" t="n"/>
      <c r="F5025" s="28">
        <f>IFERROR(VLOOKUP(E5025,'أرصدة المخزن'!$A:$E,3,0),"")</f>
        <v/>
      </c>
      <c r="G5025" s="29">
        <f>IFERROR(VLOOKUP(E5025,'أرصدة المخزن'!$A:$H,4,FALSE),"")</f>
        <v/>
      </c>
      <c r="H5025" s="97" t="n"/>
      <c r="I5025" s="28" t="inlineStr">
        <is>
          <t>صرف</t>
        </is>
      </c>
      <c r="J5025" s="97" t="n"/>
      <c r="K5025" s="37">
        <f>IFERROR(VLOOKUP(E5025,'أرصدة المخزن'!$A:$H,8,0),"")</f>
        <v/>
      </c>
    </row>
    <row r="5026" ht="18" customHeight="1" s="138">
      <c r="A5026" s="97" t="n">
        <v>5020</v>
      </c>
      <c r="B5026" s="98" t="n"/>
      <c r="C5026" s="113" t="n"/>
      <c r="D5026" s="113" t="n"/>
      <c r="E5026" s="114" t="n"/>
      <c r="F5026" s="28">
        <f>IFERROR(VLOOKUP(E5026,'أرصدة المخزن'!$A:$E,3,0),"")</f>
        <v/>
      </c>
      <c r="G5026" s="29">
        <f>IFERROR(VLOOKUP(E5026,'أرصدة المخزن'!$A:$H,4,FALSE),"")</f>
        <v/>
      </c>
      <c r="H5026" s="97" t="n"/>
      <c r="I5026" s="28" t="inlineStr">
        <is>
          <t>صرف</t>
        </is>
      </c>
      <c r="J5026" s="97" t="n"/>
      <c r="K5026" s="37">
        <f>IFERROR(VLOOKUP(E5026,'أرصدة المخزن'!$A:$H,8,0),"")</f>
        <v/>
      </c>
    </row>
    <row r="5027" ht="18" customHeight="1" s="138">
      <c r="A5027" s="97" t="n">
        <v>5021</v>
      </c>
      <c r="B5027" s="98" t="n"/>
      <c r="C5027" s="113" t="n"/>
      <c r="D5027" s="113" t="n"/>
      <c r="E5027" s="114" t="n"/>
      <c r="F5027" s="28">
        <f>IFERROR(VLOOKUP(E5027,'أرصدة المخزن'!$A:$E,3,0),"")</f>
        <v/>
      </c>
      <c r="G5027" s="29">
        <f>IFERROR(VLOOKUP(E5027,'أرصدة المخزن'!$A:$H,4,FALSE),"")</f>
        <v/>
      </c>
      <c r="H5027" s="97" t="n"/>
      <c r="I5027" s="28" t="inlineStr">
        <is>
          <t>صرف</t>
        </is>
      </c>
      <c r="J5027" s="97" t="n"/>
      <c r="K5027" s="37">
        <f>IFERROR(VLOOKUP(E5027,'أرصدة المخزن'!$A:$H,8,0),"")</f>
        <v/>
      </c>
    </row>
    <row r="5028" ht="18" customHeight="1" s="138">
      <c r="A5028" s="97" t="n">
        <v>5022</v>
      </c>
      <c r="B5028" s="98" t="n"/>
      <c r="C5028" s="113" t="n"/>
      <c r="D5028" s="113" t="n"/>
      <c r="E5028" s="114" t="n"/>
      <c r="F5028" s="28">
        <f>IFERROR(VLOOKUP(E5028,'أرصدة المخزن'!$A:$E,3,0),"")</f>
        <v/>
      </c>
      <c r="G5028" s="29">
        <f>IFERROR(VLOOKUP(E5028,'أرصدة المخزن'!$A:$H,4,FALSE),"")</f>
        <v/>
      </c>
      <c r="H5028" s="97" t="n"/>
      <c r="I5028" s="28" t="inlineStr">
        <is>
          <t>صرف</t>
        </is>
      </c>
      <c r="J5028" s="97" t="n"/>
      <c r="K5028" s="37">
        <f>IFERROR(VLOOKUP(E5028,'أرصدة المخزن'!$A:$H,8,0),"")</f>
        <v/>
      </c>
    </row>
    <row r="5029" ht="18" customHeight="1" s="138">
      <c r="A5029" s="97" t="n">
        <v>5023</v>
      </c>
      <c r="B5029" s="98" t="n"/>
      <c r="C5029" s="113" t="n"/>
      <c r="D5029" s="113" t="n"/>
      <c r="E5029" s="114" t="n"/>
      <c r="F5029" s="28">
        <f>IFERROR(VLOOKUP(E5029,'أرصدة المخزن'!$A:$E,3,0),"")</f>
        <v/>
      </c>
      <c r="G5029" s="29">
        <f>IFERROR(VLOOKUP(E5029,'أرصدة المخزن'!$A:$H,4,FALSE),"")</f>
        <v/>
      </c>
      <c r="H5029" s="97" t="n"/>
      <c r="I5029" s="28" t="inlineStr">
        <is>
          <t>صرف</t>
        </is>
      </c>
      <c r="J5029" s="97" t="n"/>
      <c r="K5029" s="37">
        <f>IFERROR(VLOOKUP(E5029,'أرصدة المخزن'!$A:$H,8,0),"")</f>
        <v/>
      </c>
    </row>
    <row r="5030" ht="18" customHeight="1" s="138">
      <c r="A5030" s="97" t="n">
        <v>5024</v>
      </c>
      <c r="B5030" s="98" t="n"/>
      <c r="C5030" s="113" t="n"/>
      <c r="D5030" s="113" t="n"/>
      <c r="E5030" s="114" t="n"/>
      <c r="F5030" s="28">
        <f>IFERROR(VLOOKUP(E5030,'أرصدة المخزن'!$A:$E,3,0),"")</f>
        <v/>
      </c>
      <c r="G5030" s="29">
        <f>IFERROR(VLOOKUP(E5030,'أرصدة المخزن'!$A:$H,4,FALSE),"")</f>
        <v/>
      </c>
      <c r="H5030" s="97" t="n"/>
      <c r="I5030" s="28" t="inlineStr">
        <is>
          <t>صرف</t>
        </is>
      </c>
      <c r="J5030" s="97" t="n"/>
      <c r="K5030" s="37">
        <f>IFERROR(VLOOKUP(E5030,'أرصدة المخزن'!$A:$H,8,0),"")</f>
        <v/>
      </c>
    </row>
    <row r="5031" ht="18" customHeight="1" s="138">
      <c r="A5031" s="97" t="n">
        <v>5025</v>
      </c>
      <c r="B5031" s="98" t="n"/>
      <c r="C5031" s="113" t="n"/>
      <c r="D5031" s="113" t="n"/>
      <c r="E5031" s="114" t="n"/>
      <c r="F5031" s="28">
        <f>IFERROR(VLOOKUP(E5031,'أرصدة المخزن'!$A:$E,3,0),"")</f>
        <v/>
      </c>
      <c r="G5031" s="29">
        <f>IFERROR(VLOOKUP(E5031,'أرصدة المخزن'!$A:$H,4,FALSE),"")</f>
        <v/>
      </c>
      <c r="H5031" s="97" t="n"/>
      <c r="I5031" s="28" t="inlineStr">
        <is>
          <t>صرف</t>
        </is>
      </c>
      <c r="J5031" s="97" t="n"/>
      <c r="K5031" s="37">
        <f>IFERROR(VLOOKUP(E5031,'أرصدة المخزن'!$A:$H,8,0),"")</f>
        <v/>
      </c>
    </row>
    <row r="5032" ht="18" customHeight="1" s="138">
      <c r="A5032" s="97" t="n">
        <v>5026</v>
      </c>
      <c r="B5032" s="98" t="n"/>
      <c r="C5032" s="113" t="n"/>
      <c r="D5032" s="113" t="n"/>
      <c r="E5032" s="114" t="n"/>
      <c r="F5032" s="28">
        <f>IFERROR(VLOOKUP(E5032,'أرصدة المخزن'!$A:$E,3,0),"")</f>
        <v/>
      </c>
      <c r="G5032" s="29">
        <f>IFERROR(VLOOKUP(E5032,'أرصدة المخزن'!$A:$H,4,FALSE),"")</f>
        <v/>
      </c>
      <c r="H5032" s="97" t="n"/>
      <c r="I5032" s="28" t="inlineStr">
        <is>
          <t>صرف</t>
        </is>
      </c>
      <c r="J5032" s="97" t="n"/>
      <c r="K5032" s="37">
        <f>IFERROR(VLOOKUP(E5032,'أرصدة المخزن'!$A:$H,8,0),"")</f>
        <v/>
      </c>
    </row>
    <row r="5033" ht="18" customHeight="1" s="138">
      <c r="A5033" s="97" t="n">
        <v>5027</v>
      </c>
      <c r="B5033" s="98" t="n"/>
      <c r="C5033" s="113" t="n"/>
      <c r="D5033" s="113" t="n"/>
      <c r="E5033" s="114" t="n"/>
      <c r="F5033" s="28">
        <f>IFERROR(VLOOKUP(E5033,'أرصدة المخزن'!$A:$E,3,0),"")</f>
        <v/>
      </c>
      <c r="G5033" s="29">
        <f>IFERROR(VLOOKUP(E5033,'أرصدة المخزن'!$A:$H,4,FALSE),"")</f>
        <v/>
      </c>
      <c r="H5033" s="97" t="n"/>
      <c r="I5033" s="28" t="inlineStr">
        <is>
          <t>صرف</t>
        </is>
      </c>
      <c r="J5033" s="97" t="n"/>
      <c r="K5033" s="37">
        <f>IFERROR(VLOOKUP(E5033,'أرصدة المخزن'!$A:$H,8,0),"")</f>
        <v/>
      </c>
    </row>
    <row r="5034" ht="18" customHeight="1" s="138">
      <c r="A5034" s="97" t="n">
        <v>5028</v>
      </c>
      <c r="B5034" s="98" t="n"/>
      <c r="C5034" s="113" t="n"/>
      <c r="D5034" s="113" t="n"/>
      <c r="E5034" s="114" t="n"/>
      <c r="F5034" s="28">
        <f>IFERROR(VLOOKUP(E5034,'أرصدة المخزن'!$A:$E,3,0),"")</f>
        <v/>
      </c>
      <c r="G5034" s="29">
        <f>IFERROR(VLOOKUP(E5034,'أرصدة المخزن'!$A:$H,4,FALSE),"")</f>
        <v/>
      </c>
      <c r="H5034" s="97" t="n"/>
      <c r="I5034" s="28" t="inlineStr">
        <is>
          <t>صرف</t>
        </is>
      </c>
      <c r="J5034" s="97" t="n"/>
      <c r="K5034" s="37">
        <f>IFERROR(VLOOKUP(E5034,'أرصدة المخزن'!$A:$H,8,0),"")</f>
        <v/>
      </c>
    </row>
    <row r="5035" ht="18" customHeight="1" s="138">
      <c r="A5035" s="97" t="n">
        <v>5029</v>
      </c>
      <c r="B5035" s="98" t="n"/>
      <c r="C5035" s="113" t="n"/>
      <c r="D5035" s="113" t="n"/>
      <c r="E5035" s="114" t="n"/>
      <c r="F5035" s="28">
        <f>IFERROR(VLOOKUP(E5035,'أرصدة المخزن'!$A:$E,3,0),"")</f>
        <v/>
      </c>
      <c r="G5035" s="29">
        <f>IFERROR(VLOOKUP(E5035,'أرصدة المخزن'!$A:$H,4,FALSE),"")</f>
        <v/>
      </c>
      <c r="H5035" s="97" t="n"/>
      <c r="I5035" s="28" t="inlineStr">
        <is>
          <t>صرف</t>
        </is>
      </c>
      <c r="J5035" s="97" t="n"/>
      <c r="K5035" s="37">
        <f>IFERROR(VLOOKUP(E5035,'أرصدة المخزن'!$A:$H,8,0),"")</f>
        <v/>
      </c>
    </row>
    <row r="5036" ht="18" customHeight="1" s="138">
      <c r="A5036" s="97" t="n">
        <v>5030</v>
      </c>
      <c r="B5036" s="98" t="n"/>
      <c r="C5036" s="113" t="n"/>
      <c r="D5036" s="113" t="n"/>
      <c r="E5036" s="114" t="n"/>
      <c r="F5036" s="28">
        <f>IFERROR(VLOOKUP(E5036,'أرصدة المخزن'!$A:$E,3,0),"")</f>
        <v/>
      </c>
      <c r="G5036" s="29">
        <f>IFERROR(VLOOKUP(E5036,'أرصدة المخزن'!$A:$H,4,FALSE),"")</f>
        <v/>
      </c>
      <c r="H5036" s="97" t="n"/>
      <c r="I5036" s="28" t="inlineStr">
        <is>
          <t>صرف</t>
        </is>
      </c>
      <c r="J5036" s="97" t="n"/>
      <c r="K5036" s="37">
        <f>IFERROR(VLOOKUP(E5036,'أرصدة المخزن'!$A:$H,8,0),"")</f>
        <v/>
      </c>
    </row>
    <row r="5037" ht="18" customHeight="1" s="138">
      <c r="A5037" s="97" t="n">
        <v>5031</v>
      </c>
      <c r="B5037" s="98" t="n"/>
      <c r="C5037" s="113" t="n"/>
      <c r="D5037" s="113" t="n"/>
      <c r="E5037" s="114" t="n"/>
      <c r="F5037" s="28">
        <f>IFERROR(VLOOKUP(E5037,'أرصدة المخزن'!$A:$E,3,0),"")</f>
        <v/>
      </c>
      <c r="G5037" s="29">
        <f>IFERROR(VLOOKUP(E5037,'أرصدة المخزن'!$A:$H,4,FALSE),"")</f>
        <v/>
      </c>
      <c r="H5037" s="97" t="n"/>
      <c r="I5037" s="28" t="inlineStr">
        <is>
          <t>صرف</t>
        </is>
      </c>
      <c r="J5037" s="97" t="n"/>
      <c r="K5037" s="37">
        <f>IFERROR(VLOOKUP(E5037,'أرصدة المخزن'!$A:$H,8,0),"")</f>
        <v/>
      </c>
    </row>
    <row r="5038" ht="18" customHeight="1" s="138">
      <c r="A5038" s="97" t="n">
        <v>5032</v>
      </c>
      <c r="B5038" s="98" t="n"/>
      <c r="C5038" s="113" t="n"/>
      <c r="D5038" s="113" t="n"/>
      <c r="E5038" s="114" t="n"/>
      <c r="F5038" s="28">
        <f>IFERROR(VLOOKUP(E5038,'أرصدة المخزن'!$A:$E,3,0),"")</f>
        <v/>
      </c>
      <c r="G5038" s="29">
        <f>IFERROR(VLOOKUP(E5038,'أرصدة المخزن'!$A:$H,4,FALSE),"")</f>
        <v/>
      </c>
      <c r="H5038" s="97" t="n"/>
      <c r="I5038" s="28" t="inlineStr">
        <is>
          <t>صرف</t>
        </is>
      </c>
      <c r="J5038" s="97" t="n"/>
      <c r="K5038" s="37">
        <f>IFERROR(VLOOKUP(E5038,'أرصدة المخزن'!$A:$H,8,0),"")</f>
        <v/>
      </c>
    </row>
    <row r="5039" ht="18" customHeight="1" s="138">
      <c r="A5039" s="97" t="n">
        <v>5033</v>
      </c>
      <c r="B5039" s="98" t="n"/>
      <c r="C5039" s="113" t="n"/>
      <c r="D5039" s="113" t="n"/>
      <c r="E5039" s="114" t="n"/>
      <c r="F5039" s="28">
        <f>IFERROR(VLOOKUP(E5039,'أرصدة المخزن'!$A:$E,3,0),"")</f>
        <v/>
      </c>
      <c r="G5039" s="29">
        <f>IFERROR(VLOOKUP(E5039,'أرصدة المخزن'!$A:$H,4,FALSE),"")</f>
        <v/>
      </c>
      <c r="H5039" s="97" t="n"/>
      <c r="I5039" s="28" t="inlineStr">
        <is>
          <t>صرف</t>
        </is>
      </c>
      <c r="J5039" s="97" t="n"/>
      <c r="K5039" s="37">
        <f>IFERROR(VLOOKUP(E5039,'أرصدة المخزن'!$A:$H,8,0),"")</f>
        <v/>
      </c>
    </row>
    <row r="5040" ht="18" customHeight="1" s="138">
      <c r="A5040" s="97" t="n">
        <v>5034</v>
      </c>
      <c r="B5040" s="98" t="n"/>
      <c r="C5040" s="113" t="n"/>
      <c r="D5040" s="113" t="n"/>
      <c r="E5040" s="114" t="n"/>
      <c r="F5040" s="28">
        <f>IFERROR(VLOOKUP(E5040,'أرصدة المخزن'!$A:$E,3,0),"")</f>
        <v/>
      </c>
      <c r="G5040" s="29">
        <f>IFERROR(VLOOKUP(E5040,'أرصدة المخزن'!$A:$H,4,FALSE),"")</f>
        <v/>
      </c>
      <c r="H5040" s="97" t="n"/>
      <c r="I5040" s="28" t="inlineStr">
        <is>
          <t>صرف</t>
        </is>
      </c>
      <c r="J5040" s="97" t="n"/>
      <c r="K5040" s="37">
        <f>IFERROR(VLOOKUP(E5040,'أرصدة المخزن'!$A:$H,8,0),"")</f>
        <v/>
      </c>
    </row>
    <row r="5041" ht="18" customHeight="1" s="138">
      <c r="A5041" s="97" t="n">
        <v>5035</v>
      </c>
      <c r="B5041" s="98" t="n"/>
      <c r="C5041" s="113" t="n"/>
      <c r="D5041" s="113" t="n"/>
      <c r="E5041" s="114" t="n"/>
      <c r="F5041" s="28">
        <f>IFERROR(VLOOKUP(E5041,'أرصدة المخزن'!$A:$E,3,0),"")</f>
        <v/>
      </c>
      <c r="G5041" s="29">
        <f>IFERROR(VLOOKUP(E5041,'أرصدة المخزن'!$A:$H,4,FALSE),"")</f>
        <v/>
      </c>
      <c r="H5041" s="97" t="n"/>
      <c r="I5041" s="28" t="inlineStr">
        <is>
          <t>صرف</t>
        </is>
      </c>
      <c r="J5041" s="97" t="n"/>
      <c r="K5041" s="37">
        <f>IFERROR(VLOOKUP(E5041,'أرصدة المخزن'!$A:$H,8,0),"")</f>
        <v/>
      </c>
    </row>
    <row r="5042" ht="18" customHeight="1" s="138">
      <c r="A5042" s="97" t="n">
        <v>5036</v>
      </c>
      <c r="B5042" s="98" t="n"/>
      <c r="C5042" s="113" t="n"/>
      <c r="D5042" s="113" t="n"/>
      <c r="E5042" s="114" t="n"/>
      <c r="F5042" s="28">
        <f>IFERROR(VLOOKUP(E5042,'أرصدة المخزن'!$A:$E,3,0),"")</f>
        <v/>
      </c>
      <c r="G5042" s="29">
        <f>IFERROR(VLOOKUP(E5042,'أرصدة المخزن'!$A:$H,4,FALSE),"")</f>
        <v/>
      </c>
      <c r="H5042" s="97" t="n"/>
      <c r="I5042" s="28" t="inlineStr">
        <is>
          <t>صرف</t>
        </is>
      </c>
      <c r="J5042" s="97" t="n"/>
      <c r="K5042" s="37">
        <f>IFERROR(VLOOKUP(E5042,'أرصدة المخزن'!$A:$H,8,0),"")</f>
        <v/>
      </c>
    </row>
    <row r="5043" ht="18" customHeight="1" s="138">
      <c r="A5043" s="97" t="n">
        <v>5037</v>
      </c>
      <c r="B5043" s="98" t="n"/>
      <c r="C5043" s="113" t="n"/>
      <c r="D5043" s="113" t="n"/>
      <c r="E5043" s="114" t="n"/>
      <c r="F5043" s="28">
        <f>IFERROR(VLOOKUP(E5043,'أرصدة المخزن'!$A:$E,3,0),"")</f>
        <v/>
      </c>
      <c r="G5043" s="29">
        <f>IFERROR(VLOOKUP(E5043,'أرصدة المخزن'!$A:$H,4,FALSE),"")</f>
        <v/>
      </c>
      <c r="H5043" s="97" t="n"/>
      <c r="I5043" s="28" t="inlineStr">
        <is>
          <t>صرف</t>
        </is>
      </c>
      <c r="J5043" s="97" t="n"/>
      <c r="K5043" s="37">
        <f>IFERROR(VLOOKUP(E5043,'أرصدة المخزن'!$A:$H,8,0),"")</f>
        <v/>
      </c>
    </row>
    <row r="5044" ht="18" customHeight="1" s="138">
      <c r="A5044" s="97" t="n">
        <v>5038</v>
      </c>
      <c r="B5044" s="98" t="n"/>
      <c r="C5044" s="113" t="n"/>
      <c r="D5044" s="113" t="n"/>
      <c r="E5044" s="114" t="n"/>
      <c r="F5044" s="28">
        <f>IFERROR(VLOOKUP(E5044,'أرصدة المخزن'!$A:$E,3,0),"")</f>
        <v/>
      </c>
      <c r="G5044" s="29">
        <f>IFERROR(VLOOKUP(E5044,'أرصدة المخزن'!$A:$H,4,FALSE),"")</f>
        <v/>
      </c>
      <c r="H5044" s="97" t="n"/>
      <c r="I5044" s="28" t="inlineStr">
        <is>
          <t>صرف</t>
        </is>
      </c>
      <c r="J5044" s="97" t="n"/>
      <c r="K5044" s="37">
        <f>IFERROR(VLOOKUP(E5044,'أرصدة المخزن'!$A:$H,8,0),"")</f>
        <v/>
      </c>
    </row>
    <row r="5045" ht="18" customHeight="1" s="138">
      <c r="A5045" s="97" t="n">
        <v>5039</v>
      </c>
      <c r="B5045" s="98" t="n"/>
      <c r="C5045" s="113" t="n"/>
      <c r="D5045" s="113" t="n"/>
      <c r="E5045" s="114" t="n"/>
      <c r="F5045" s="28">
        <f>IFERROR(VLOOKUP(E5045,'أرصدة المخزن'!$A:$E,3,0),"")</f>
        <v/>
      </c>
      <c r="G5045" s="29">
        <f>IFERROR(VLOOKUP(E5045,'أرصدة المخزن'!$A:$H,4,FALSE),"")</f>
        <v/>
      </c>
      <c r="H5045" s="97" t="n"/>
      <c r="I5045" s="28" t="inlineStr">
        <is>
          <t>صرف</t>
        </is>
      </c>
      <c r="J5045" s="97" t="n"/>
      <c r="K5045" s="37">
        <f>IFERROR(VLOOKUP(E5045,'أرصدة المخزن'!$A:$H,8,0),"")</f>
        <v/>
      </c>
    </row>
    <row r="5046" ht="18" customHeight="1" s="138">
      <c r="A5046" s="97" t="n">
        <v>5040</v>
      </c>
      <c r="B5046" s="98" t="n"/>
      <c r="C5046" s="113" t="n"/>
      <c r="D5046" s="113" t="n"/>
      <c r="E5046" s="114" t="n"/>
      <c r="F5046" s="28">
        <f>IFERROR(VLOOKUP(E5046,'أرصدة المخزن'!$A:$E,3,0),"")</f>
        <v/>
      </c>
      <c r="G5046" s="29">
        <f>IFERROR(VLOOKUP(E5046,'أرصدة المخزن'!$A:$H,4,FALSE),"")</f>
        <v/>
      </c>
      <c r="H5046" s="97" t="n"/>
      <c r="I5046" s="28" t="inlineStr">
        <is>
          <t>صرف</t>
        </is>
      </c>
      <c r="J5046" s="97" t="n"/>
      <c r="K5046" s="37">
        <f>IFERROR(VLOOKUP(E5046,'أرصدة المخزن'!$A:$H,8,0),"")</f>
        <v/>
      </c>
    </row>
    <row r="5047" ht="18" customHeight="1" s="138">
      <c r="A5047" s="97" t="n">
        <v>5041</v>
      </c>
      <c r="B5047" s="98" t="n"/>
      <c r="C5047" s="113" t="n"/>
      <c r="D5047" s="113" t="n"/>
      <c r="E5047" s="114" t="n"/>
      <c r="F5047" s="28">
        <f>IFERROR(VLOOKUP(E5047,'أرصدة المخزن'!$A:$E,3,0),"")</f>
        <v/>
      </c>
      <c r="G5047" s="29">
        <f>IFERROR(VLOOKUP(E5047,'أرصدة المخزن'!$A:$H,4,FALSE),"")</f>
        <v/>
      </c>
      <c r="H5047" s="97" t="n"/>
      <c r="I5047" s="28" t="inlineStr">
        <is>
          <t>صرف</t>
        </is>
      </c>
      <c r="J5047" s="97" t="n"/>
      <c r="K5047" s="37">
        <f>IFERROR(VLOOKUP(E5047,'أرصدة المخزن'!$A:$H,8,0),"")</f>
        <v/>
      </c>
    </row>
    <row r="5048" ht="18" customHeight="1" s="138">
      <c r="A5048" s="97" t="n">
        <v>5042</v>
      </c>
      <c r="B5048" s="98" t="n"/>
      <c r="C5048" s="113" t="n"/>
      <c r="D5048" s="113" t="n"/>
      <c r="E5048" s="114" t="n"/>
      <c r="F5048" s="28">
        <f>IFERROR(VLOOKUP(E5048,'أرصدة المخزن'!$A:$E,3,0),"")</f>
        <v/>
      </c>
      <c r="G5048" s="29">
        <f>IFERROR(VLOOKUP(E5048,'أرصدة المخزن'!$A:$H,4,FALSE),"")</f>
        <v/>
      </c>
      <c r="H5048" s="97" t="n"/>
      <c r="I5048" s="28" t="inlineStr">
        <is>
          <t>صرف</t>
        </is>
      </c>
      <c r="J5048" s="97" t="n"/>
      <c r="K5048" s="37">
        <f>IFERROR(VLOOKUP(E5048,'أرصدة المخزن'!$A:$H,8,0),"")</f>
        <v/>
      </c>
    </row>
    <row r="5049" ht="18" customHeight="1" s="138">
      <c r="A5049" s="97" t="n">
        <v>5043</v>
      </c>
      <c r="B5049" s="98" t="n"/>
      <c r="C5049" s="113" t="n"/>
      <c r="D5049" s="113" t="n"/>
      <c r="E5049" s="114" t="n"/>
      <c r="F5049" s="28">
        <f>IFERROR(VLOOKUP(E5049,'أرصدة المخزن'!$A:$E,3,0),"")</f>
        <v/>
      </c>
      <c r="G5049" s="29">
        <f>IFERROR(VLOOKUP(E5049,'أرصدة المخزن'!$A:$H,4,FALSE),"")</f>
        <v/>
      </c>
      <c r="H5049" s="97" t="n"/>
      <c r="I5049" s="28" t="inlineStr">
        <is>
          <t>صرف</t>
        </is>
      </c>
      <c r="J5049" s="97" t="n"/>
      <c r="K5049" s="37">
        <f>IFERROR(VLOOKUP(E5049,'أرصدة المخزن'!$A:$H,8,0),"")</f>
        <v/>
      </c>
    </row>
    <row r="5050" ht="18" customHeight="1" s="138">
      <c r="A5050" s="97" t="n">
        <v>5044</v>
      </c>
      <c r="B5050" s="98" t="n"/>
      <c r="C5050" s="113" t="n"/>
      <c r="D5050" s="113" t="n"/>
      <c r="E5050" s="114" t="n"/>
      <c r="F5050" s="28">
        <f>IFERROR(VLOOKUP(E5050,'أرصدة المخزن'!$A:$E,3,0),"")</f>
        <v/>
      </c>
      <c r="G5050" s="29">
        <f>IFERROR(VLOOKUP(E5050,'أرصدة المخزن'!$A:$H,4,FALSE),"")</f>
        <v/>
      </c>
      <c r="H5050" s="97" t="n"/>
      <c r="I5050" s="28" t="inlineStr">
        <is>
          <t>صرف</t>
        </is>
      </c>
      <c r="J5050" s="97" t="n"/>
      <c r="K5050" s="37">
        <f>IFERROR(VLOOKUP(E5050,'أرصدة المخزن'!$A:$H,8,0),"")</f>
        <v/>
      </c>
    </row>
    <row r="5051" ht="18" customHeight="1" s="138">
      <c r="A5051" s="97" t="n">
        <v>5045</v>
      </c>
      <c r="B5051" s="98" t="n"/>
      <c r="C5051" s="113" t="n"/>
      <c r="D5051" s="113" t="n"/>
      <c r="E5051" s="114" t="n"/>
      <c r="F5051" s="28">
        <f>IFERROR(VLOOKUP(E5051,'أرصدة المخزن'!$A:$E,3,0),"")</f>
        <v/>
      </c>
      <c r="G5051" s="29">
        <f>IFERROR(VLOOKUP(E5051,'أرصدة المخزن'!$A:$H,4,FALSE),"")</f>
        <v/>
      </c>
      <c r="H5051" s="97" t="n"/>
      <c r="I5051" s="28" t="inlineStr">
        <is>
          <t>صرف</t>
        </is>
      </c>
      <c r="J5051" s="97" t="n"/>
      <c r="K5051" s="37">
        <f>IFERROR(VLOOKUP(E5051,'أرصدة المخزن'!$A:$H,8,0),"")</f>
        <v/>
      </c>
    </row>
    <row r="5052" ht="18" customHeight="1" s="138">
      <c r="A5052" s="97" t="n">
        <v>5046</v>
      </c>
      <c r="B5052" s="98" t="n"/>
      <c r="C5052" s="113" t="n"/>
      <c r="D5052" s="113" t="n"/>
      <c r="E5052" s="114" t="n"/>
      <c r="F5052" s="28">
        <f>IFERROR(VLOOKUP(E5052,'أرصدة المخزن'!$A:$E,3,0),"")</f>
        <v/>
      </c>
      <c r="G5052" s="29">
        <f>IFERROR(VLOOKUP(E5052,'أرصدة المخزن'!$A:$H,4,FALSE),"")</f>
        <v/>
      </c>
      <c r="H5052" s="97" t="n"/>
      <c r="I5052" s="28" t="inlineStr">
        <is>
          <t>صرف</t>
        </is>
      </c>
      <c r="J5052" s="97" t="n"/>
      <c r="K5052" s="37">
        <f>IFERROR(VLOOKUP(E5052,'أرصدة المخزن'!$A:$H,8,0),"")</f>
        <v/>
      </c>
    </row>
    <row r="5053" ht="18" customHeight="1" s="138">
      <c r="A5053" s="97" t="n">
        <v>5047</v>
      </c>
      <c r="B5053" s="98" t="n"/>
      <c r="C5053" s="113" t="n"/>
      <c r="D5053" s="113" t="n"/>
      <c r="E5053" s="114" t="n"/>
      <c r="F5053" s="28">
        <f>IFERROR(VLOOKUP(E5053,'أرصدة المخزن'!$A:$E,3,0),"")</f>
        <v/>
      </c>
      <c r="G5053" s="29">
        <f>IFERROR(VLOOKUP(E5053,'أرصدة المخزن'!$A:$H,4,FALSE),"")</f>
        <v/>
      </c>
      <c r="H5053" s="97" t="n"/>
      <c r="I5053" s="28" t="inlineStr">
        <is>
          <t>صرف</t>
        </is>
      </c>
      <c r="J5053" s="97" t="n"/>
      <c r="K5053" s="37">
        <f>IFERROR(VLOOKUP(E5053,'أرصدة المخزن'!$A:$H,8,0),"")</f>
        <v/>
      </c>
    </row>
    <row r="5054" ht="18" customHeight="1" s="138">
      <c r="A5054" s="97" t="n">
        <v>5048</v>
      </c>
      <c r="B5054" s="98" t="n"/>
      <c r="C5054" s="113" t="n"/>
      <c r="D5054" s="113" t="n"/>
      <c r="E5054" s="114" t="n"/>
      <c r="F5054" s="28">
        <f>IFERROR(VLOOKUP(E5054,'أرصدة المخزن'!$A:$E,3,0),"")</f>
        <v/>
      </c>
      <c r="G5054" s="29">
        <f>IFERROR(VLOOKUP(E5054,'أرصدة المخزن'!$A:$H,4,FALSE),"")</f>
        <v/>
      </c>
      <c r="H5054" s="97" t="n"/>
      <c r="I5054" s="28" t="inlineStr">
        <is>
          <t>صرف</t>
        </is>
      </c>
      <c r="J5054" s="97" t="n"/>
      <c r="K5054" s="37">
        <f>IFERROR(VLOOKUP(E5054,'أرصدة المخزن'!$A:$H,8,0),"")</f>
        <v/>
      </c>
    </row>
    <row r="5055" ht="18" customHeight="1" s="138">
      <c r="A5055" s="97" t="n">
        <v>5049</v>
      </c>
      <c r="B5055" s="98" t="n"/>
      <c r="C5055" s="113" t="n"/>
      <c r="D5055" s="113" t="n"/>
      <c r="E5055" s="114" t="n"/>
      <c r="F5055" s="28">
        <f>IFERROR(VLOOKUP(E5055,'أرصدة المخزن'!$A:$E,3,0),"")</f>
        <v/>
      </c>
      <c r="G5055" s="29">
        <f>IFERROR(VLOOKUP(E5055,'أرصدة المخزن'!$A:$H,4,FALSE),"")</f>
        <v/>
      </c>
      <c r="H5055" s="97" t="n"/>
      <c r="I5055" s="28" t="inlineStr">
        <is>
          <t>صرف</t>
        </is>
      </c>
      <c r="J5055" s="97" t="n"/>
      <c r="K5055" s="37">
        <f>IFERROR(VLOOKUP(E5055,'أرصدة المخزن'!$A:$H,8,0),"")</f>
        <v/>
      </c>
    </row>
    <row r="5056" ht="18" customHeight="1" s="138">
      <c r="A5056" s="97" t="n">
        <v>5050</v>
      </c>
      <c r="B5056" s="98" t="n"/>
      <c r="C5056" s="113" t="n"/>
      <c r="D5056" s="113" t="n"/>
      <c r="E5056" s="114" t="n"/>
      <c r="F5056" s="28">
        <f>IFERROR(VLOOKUP(E5056,'أرصدة المخزن'!$A:$E,3,0),"")</f>
        <v/>
      </c>
      <c r="G5056" s="29">
        <f>IFERROR(VLOOKUP(E5056,'أرصدة المخزن'!$A:$H,4,FALSE),"")</f>
        <v/>
      </c>
      <c r="H5056" s="97" t="n"/>
      <c r="I5056" s="28" t="inlineStr">
        <is>
          <t>صرف</t>
        </is>
      </c>
      <c r="J5056" s="97" t="n"/>
      <c r="K5056" s="37">
        <f>IFERROR(VLOOKUP(E5056,'أرصدة المخزن'!$A:$H,8,0),"")</f>
        <v/>
      </c>
    </row>
    <row r="5057" ht="18" customHeight="1" s="138">
      <c r="A5057" s="97" t="n">
        <v>5051</v>
      </c>
      <c r="B5057" s="98" t="n"/>
      <c r="C5057" s="113" t="n"/>
      <c r="D5057" s="113" t="n"/>
      <c r="E5057" s="114" t="n"/>
      <c r="F5057" s="28">
        <f>IFERROR(VLOOKUP(E5057,'أرصدة المخزن'!$A:$E,3,0),"")</f>
        <v/>
      </c>
      <c r="G5057" s="29">
        <f>IFERROR(VLOOKUP(E5057,'أرصدة المخزن'!$A:$H,4,FALSE),"")</f>
        <v/>
      </c>
      <c r="H5057" s="97" t="n"/>
      <c r="I5057" s="28" t="inlineStr">
        <is>
          <t>صرف</t>
        </is>
      </c>
      <c r="J5057" s="97" t="n"/>
      <c r="K5057" s="37">
        <f>IFERROR(VLOOKUP(E5057,'أرصدة المخزن'!$A:$H,8,0),"")</f>
        <v/>
      </c>
    </row>
    <row r="5058" ht="18" customHeight="1" s="138">
      <c r="A5058" s="97" t="n">
        <v>5052</v>
      </c>
      <c r="B5058" s="98" t="n"/>
      <c r="C5058" s="113" t="n"/>
      <c r="D5058" s="113" t="n"/>
      <c r="E5058" s="114" t="n"/>
      <c r="F5058" s="28">
        <f>IFERROR(VLOOKUP(E5058,'أرصدة المخزن'!$A:$E,3,0),"")</f>
        <v/>
      </c>
      <c r="G5058" s="29">
        <f>IFERROR(VLOOKUP(E5058,'أرصدة المخزن'!$A:$H,4,FALSE),"")</f>
        <v/>
      </c>
      <c r="H5058" s="97" t="n"/>
      <c r="I5058" s="28" t="inlineStr">
        <is>
          <t>صرف</t>
        </is>
      </c>
      <c r="J5058" s="97" t="n"/>
      <c r="K5058" s="37">
        <f>IFERROR(VLOOKUP(E5058,'أرصدة المخزن'!$A:$H,8,0),"")</f>
        <v/>
      </c>
    </row>
    <row r="5059" ht="18" customHeight="1" s="138">
      <c r="A5059" s="97" t="n">
        <v>5053</v>
      </c>
      <c r="B5059" s="98" t="n"/>
      <c r="C5059" s="113" t="n"/>
      <c r="D5059" s="113" t="n"/>
      <c r="E5059" s="114" t="n"/>
      <c r="F5059" s="28">
        <f>IFERROR(VLOOKUP(E5059,'أرصدة المخزن'!$A:$E,3,0),"")</f>
        <v/>
      </c>
      <c r="G5059" s="29">
        <f>IFERROR(VLOOKUP(E5059,'أرصدة المخزن'!$A:$H,4,FALSE),"")</f>
        <v/>
      </c>
      <c r="H5059" s="97" t="n"/>
      <c r="I5059" s="28" t="inlineStr">
        <is>
          <t>صرف</t>
        </is>
      </c>
      <c r="J5059" s="97" t="n"/>
      <c r="K5059" s="37">
        <f>IFERROR(VLOOKUP(E5059,'أرصدة المخزن'!$A:$H,8,0),"")</f>
        <v/>
      </c>
    </row>
    <row r="5060" ht="18" customHeight="1" s="138">
      <c r="A5060" s="97" t="n">
        <v>5054</v>
      </c>
      <c r="B5060" s="98" t="n"/>
      <c r="C5060" s="113" t="n"/>
      <c r="D5060" s="113" t="n"/>
      <c r="E5060" s="114" t="n"/>
      <c r="F5060" s="28">
        <f>IFERROR(VLOOKUP(E5060,'أرصدة المخزن'!$A:$E,3,0),"")</f>
        <v/>
      </c>
      <c r="G5060" s="29">
        <f>IFERROR(VLOOKUP(E5060,'أرصدة المخزن'!$A:$H,4,FALSE),"")</f>
        <v/>
      </c>
      <c r="H5060" s="97" t="n"/>
      <c r="I5060" s="28" t="inlineStr">
        <is>
          <t>صرف</t>
        </is>
      </c>
      <c r="J5060" s="97" t="n"/>
      <c r="K5060" s="37">
        <f>IFERROR(VLOOKUP(E5060,'أرصدة المخزن'!$A:$H,8,0),"")</f>
        <v/>
      </c>
    </row>
    <row r="5061" ht="18" customHeight="1" s="138">
      <c r="A5061" s="97" t="n">
        <v>5055</v>
      </c>
      <c r="B5061" s="98" t="n"/>
      <c r="C5061" s="113" t="n"/>
      <c r="D5061" s="113" t="n"/>
      <c r="E5061" s="114" t="n"/>
      <c r="F5061" s="28">
        <f>IFERROR(VLOOKUP(E5061,'أرصدة المخزن'!$A:$E,3,0),"")</f>
        <v/>
      </c>
      <c r="G5061" s="29">
        <f>IFERROR(VLOOKUP(E5061,'أرصدة المخزن'!$A:$H,4,FALSE),"")</f>
        <v/>
      </c>
      <c r="H5061" s="97" t="n"/>
      <c r="I5061" s="28" t="inlineStr">
        <is>
          <t>صرف</t>
        </is>
      </c>
      <c r="J5061" s="97" t="n"/>
      <c r="K5061" s="37">
        <f>IFERROR(VLOOKUP(E5061,'أرصدة المخزن'!$A:$H,8,0),"")</f>
        <v/>
      </c>
    </row>
    <row r="5062" ht="18" customHeight="1" s="138">
      <c r="A5062" s="97" t="n">
        <v>5056</v>
      </c>
      <c r="B5062" s="98" t="n"/>
      <c r="C5062" s="113" t="n"/>
      <c r="D5062" s="113" t="n"/>
      <c r="E5062" s="114" t="n"/>
      <c r="F5062" s="28">
        <f>IFERROR(VLOOKUP(E5062,'أرصدة المخزن'!$A:$E,3,0),"")</f>
        <v/>
      </c>
      <c r="G5062" s="29">
        <f>IFERROR(VLOOKUP(E5062,'أرصدة المخزن'!$A:$H,4,FALSE),"")</f>
        <v/>
      </c>
      <c r="H5062" s="97" t="n"/>
      <c r="I5062" s="28" t="inlineStr">
        <is>
          <t>صرف</t>
        </is>
      </c>
      <c r="J5062" s="97" t="n"/>
      <c r="K5062" s="37">
        <f>IFERROR(VLOOKUP(E5062,'أرصدة المخزن'!$A:$H,8,0),"")</f>
        <v/>
      </c>
    </row>
    <row r="5063" ht="18" customHeight="1" s="138">
      <c r="A5063" s="97" t="n">
        <v>5057</v>
      </c>
      <c r="B5063" s="98" t="n"/>
      <c r="C5063" s="113" t="n"/>
      <c r="D5063" s="113" t="n"/>
      <c r="E5063" s="114" t="n"/>
      <c r="F5063" s="28">
        <f>IFERROR(VLOOKUP(E5063,'أرصدة المخزن'!$A:$E,3,0),"")</f>
        <v/>
      </c>
      <c r="G5063" s="29">
        <f>IFERROR(VLOOKUP(E5063,'أرصدة المخزن'!$A:$H,4,FALSE),"")</f>
        <v/>
      </c>
      <c r="H5063" s="97" t="n"/>
      <c r="I5063" s="28" t="inlineStr">
        <is>
          <t>صرف</t>
        </is>
      </c>
      <c r="J5063" s="97" t="n"/>
      <c r="K5063" s="37">
        <f>IFERROR(VLOOKUP(E5063,'أرصدة المخزن'!$A:$H,8,0),"")</f>
        <v/>
      </c>
    </row>
    <row r="5064" ht="18" customHeight="1" s="138">
      <c r="A5064" s="97" t="n">
        <v>5058</v>
      </c>
      <c r="B5064" s="98" t="n"/>
      <c r="C5064" s="113" t="n"/>
      <c r="D5064" s="113" t="n"/>
      <c r="E5064" s="114" t="n"/>
      <c r="F5064" s="28">
        <f>IFERROR(VLOOKUP(E5064,'أرصدة المخزن'!$A:$E,3,0),"")</f>
        <v/>
      </c>
      <c r="G5064" s="29">
        <f>IFERROR(VLOOKUP(E5064,'أرصدة المخزن'!$A:$H,4,FALSE),"")</f>
        <v/>
      </c>
      <c r="H5064" s="97" t="n"/>
      <c r="I5064" s="28" t="inlineStr">
        <is>
          <t>صرف</t>
        </is>
      </c>
      <c r="J5064" s="97" t="n"/>
      <c r="K5064" s="37">
        <f>IFERROR(VLOOKUP(E5064,'أرصدة المخزن'!$A:$H,8,0),"")</f>
        <v/>
      </c>
    </row>
    <row r="5065" ht="18" customHeight="1" s="138">
      <c r="A5065" s="97" t="n">
        <v>5059</v>
      </c>
      <c r="B5065" s="98" t="n"/>
      <c r="C5065" s="113" t="n"/>
      <c r="D5065" s="113" t="n"/>
      <c r="E5065" s="114" t="n"/>
      <c r="F5065" s="28">
        <f>IFERROR(VLOOKUP(E5065,'أرصدة المخزن'!$A:$E,3,0),"")</f>
        <v/>
      </c>
      <c r="G5065" s="29">
        <f>IFERROR(VLOOKUP(E5065,'أرصدة المخزن'!$A:$H,4,FALSE),"")</f>
        <v/>
      </c>
      <c r="H5065" s="97" t="n"/>
      <c r="I5065" s="28" t="inlineStr">
        <is>
          <t>صرف</t>
        </is>
      </c>
      <c r="J5065" s="97" t="n"/>
      <c r="K5065" s="37">
        <f>IFERROR(VLOOKUP(E5065,'أرصدة المخزن'!$A:$H,8,0),"")</f>
        <v/>
      </c>
    </row>
    <row r="5066" ht="18" customHeight="1" s="138">
      <c r="A5066" s="97" t="n">
        <v>5060</v>
      </c>
      <c r="B5066" s="98" t="n"/>
      <c r="C5066" s="113" t="n"/>
      <c r="D5066" s="113" t="n"/>
      <c r="E5066" s="114" t="n"/>
      <c r="F5066" s="28">
        <f>IFERROR(VLOOKUP(E5066,'أرصدة المخزن'!$A:$E,3,0),"")</f>
        <v/>
      </c>
      <c r="G5066" s="29">
        <f>IFERROR(VLOOKUP(E5066,'أرصدة المخزن'!$A:$H,4,FALSE),"")</f>
        <v/>
      </c>
      <c r="H5066" s="97" t="n"/>
      <c r="I5066" s="28" t="inlineStr">
        <is>
          <t>صرف</t>
        </is>
      </c>
      <c r="J5066" s="97" t="n"/>
      <c r="K5066" s="37">
        <f>IFERROR(VLOOKUP(E5066,'أرصدة المخزن'!$A:$H,8,0),"")</f>
        <v/>
      </c>
    </row>
    <row r="5067" ht="18" customHeight="1" s="138">
      <c r="A5067" s="97" t="n">
        <v>5061</v>
      </c>
      <c r="B5067" s="98" t="n"/>
      <c r="C5067" s="113" t="n"/>
      <c r="D5067" s="113" t="n"/>
      <c r="E5067" s="114" t="n"/>
      <c r="F5067" s="28">
        <f>IFERROR(VLOOKUP(E5067,'أرصدة المخزن'!$A:$E,3,0),"")</f>
        <v/>
      </c>
      <c r="G5067" s="29">
        <f>IFERROR(VLOOKUP(E5067,'أرصدة المخزن'!$A:$H,4,FALSE),"")</f>
        <v/>
      </c>
      <c r="H5067" s="97" t="n"/>
      <c r="I5067" s="28" t="inlineStr">
        <is>
          <t>صرف</t>
        </is>
      </c>
      <c r="J5067" s="97" t="n"/>
      <c r="K5067" s="37">
        <f>IFERROR(VLOOKUP(E5067,'أرصدة المخزن'!$A:$H,8,0),"")</f>
        <v/>
      </c>
    </row>
    <row r="5068" ht="18" customHeight="1" s="138">
      <c r="A5068" s="97" t="n">
        <v>5062</v>
      </c>
      <c r="B5068" s="98" t="n"/>
      <c r="C5068" s="113" t="n"/>
      <c r="D5068" s="113" t="n"/>
      <c r="E5068" s="114" t="n"/>
      <c r="F5068" s="28">
        <f>IFERROR(VLOOKUP(E5068,'أرصدة المخزن'!$A:$E,3,0),"")</f>
        <v/>
      </c>
      <c r="G5068" s="29">
        <f>IFERROR(VLOOKUP(E5068,'أرصدة المخزن'!$A:$H,4,FALSE),"")</f>
        <v/>
      </c>
      <c r="H5068" s="97" t="n"/>
      <c r="I5068" s="28" t="inlineStr">
        <is>
          <t>صرف</t>
        </is>
      </c>
      <c r="J5068" s="97" t="n"/>
      <c r="K5068" s="37">
        <f>IFERROR(VLOOKUP(E5068,'أرصدة المخزن'!$A:$H,8,0),"")</f>
        <v/>
      </c>
    </row>
    <row r="5069" ht="18" customHeight="1" s="138">
      <c r="A5069" s="97" t="n">
        <v>5063</v>
      </c>
      <c r="B5069" s="98" t="n"/>
      <c r="C5069" s="113" t="n"/>
      <c r="D5069" s="113" t="n"/>
      <c r="E5069" s="114" t="n"/>
      <c r="F5069" s="28">
        <f>IFERROR(VLOOKUP(E5069,'أرصدة المخزن'!$A:$E,3,0),"")</f>
        <v/>
      </c>
      <c r="G5069" s="29">
        <f>IFERROR(VLOOKUP(E5069,'أرصدة المخزن'!$A:$H,4,FALSE),"")</f>
        <v/>
      </c>
      <c r="H5069" s="97" t="n"/>
      <c r="I5069" s="28" t="inlineStr">
        <is>
          <t>صرف</t>
        </is>
      </c>
      <c r="J5069" s="97" t="n"/>
      <c r="K5069" s="37">
        <f>IFERROR(VLOOKUP(E5069,'أرصدة المخزن'!$A:$H,8,0),"")</f>
        <v/>
      </c>
    </row>
    <row r="5070" ht="18" customHeight="1" s="138">
      <c r="A5070" s="97" t="n">
        <v>5064</v>
      </c>
      <c r="B5070" s="98" t="n"/>
      <c r="C5070" s="113" t="n"/>
      <c r="D5070" s="113" t="n"/>
      <c r="E5070" s="114" t="n"/>
      <c r="F5070" s="28">
        <f>IFERROR(VLOOKUP(E5070,'أرصدة المخزن'!$A:$E,3,0),"")</f>
        <v/>
      </c>
      <c r="G5070" s="29">
        <f>IFERROR(VLOOKUP(E5070,'أرصدة المخزن'!$A:$H,4,FALSE),"")</f>
        <v/>
      </c>
      <c r="H5070" s="97" t="n"/>
      <c r="I5070" s="28" t="inlineStr">
        <is>
          <t>صرف</t>
        </is>
      </c>
      <c r="J5070" s="97" t="n"/>
      <c r="K5070" s="37">
        <f>IFERROR(VLOOKUP(E5070,'أرصدة المخزن'!$A:$H,8,0),"")</f>
        <v/>
      </c>
    </row>
    <row r="5071" ht="18" customHeight="1" s="138">
      <c r="A5071" s="97" t="n">
        <v>5065</v>
      </c>
      <c r="B5071" s="98" t="n"/>
      <c r="C5071" s="113" t="n"/>
      <c r="D5071" s="113" t="n"/>
      <c r="E5071" s="114" t="n"/>
      <c r="F5071" s="28">
        <f>IFERROR(VLOOKUP(E5071,'أرصدة المخزن'!$A:$E,3,0),"")</f>
        <v/>
      </c>
      <c r="G5071" s="29">
        <f>IFERROR(VLOOKUP(E5071,'أرصدة المخزن'!$A:$H,4,FALSE),"")</f>
        <v/>
      </c>
      <c r="H5071" s="97" t="n"/>
      <c r="I5071" s="28" t="inlineStr">
        <is>
          <t>صرف</t>
        </is>
      </c>
      <c r="J5071" s="97" t="n"/>
      <c r="K5071" s="37">
        <f>IFERROR(VLOOKUP(E5071,'أرصدة المخزن'!$A:$H,8,0),"")</f>
        <v/>
      </c>
    </row>
    <row r="5072" ht="18" customHeight="1" s="138">
      <c r="A5072" s="97" t="n">
        <v>5066</v>
      </c>
      <c r="B5072" s="98" t="n"/>
      <c r="C5072" s="113" t="n"/>
      <c r="D5072" s="113" t="n"/>
      <c r="E5072" s="114" t="n"/>
      <c r="F5072" s="28">
        <f>IFERROR(VLOOKUP(E5072,'أرصدة المخزن'!$A:$E,3,0),"")</f>
        <v/>
      </c>
      <c r="G5072" s="29">
        <f>IFERROR(VLOOKUP(E5072,'أرصدة المخزن'!$A:$H,4,FALSE),"")</f>
        <v/>
      </c>
      <c r="H5072" s="97" t="n"/>
      <c r="I5072" s="28" t="inlineStr">
        <is>
          <t>صرف</t>
        </is>
      </c>
      <c r="J5072" s="97" t="n"/>
      <c r="K5072" s="37">
        <f>IFERROR(VLOOKUP(E5072,'أرصدة المخزن'!$A:$H,8,0),"")</f>
        <v/>
      </c>
    </row>
    <row r="5073" ht="18" customHeight="1" s="138">
      <c r="A5073" s="97" t="n">
        <v>5067</v>
      </c>
      <c r="B5073" s="98" t="n"/>
      <c r="C5073" s="113" t="n"/>
      <c r="D5073" s="113" t="n"/>
      <c r="E5073" s="114" t="n"/>
      <c r="F5073" s="28">
        <f>IFERROR(VLOOKUP(E5073,'أرصدة المخزن'!$A:$E,3,0),"")</f>
        <v/>
      </c>
      <c r="G5073" s="29">
        <f>IFERROR(VLOOKUP(E5073,'أرصدة المخزن'!$A:$H,4,FALSE),"")</f>
        <v/>
      </c>
      <c r="H5073" s="97" t="n"/>
      <c r="I5073" s="28" t="inlineStr">
        <is>
          <t>صرف</t>
        </is>
      </c>
      <c r="J5073" s="97" t="n"/>
      <c r="K5073" s="37">
        <f>IFERROR(VLOOKUP(E5073,'أرصدة المخزن'!$A:$H,8,0),"")</f>
        <v/>
      </c>
    </row>
    <row r="5074" ht="18" customHeight="1" s="138">
      <c r="A5074" s="97" t="n">
        <v>5068</v>
      </c>
      <c r="B5074" s="98" t="n"/>
      <c r="C5074" s="113" t="n"/>
      <c r="D5074" s="113" t="n"/>
      <c r="E5074" s="114" t="n"/>
      <c r="F5074" s="28">
        <f>IFERROR(VLOOKUP(E5074,'أرصدة المخزن'!$A:$E,3,0),"")</f>
        <v/>
      </c>
      <c r="G5074" s="29">
        <f>IFERROR(VLOOKUP(E5074,'أرصدة المخزن'!$A:$H,4,FALSE),"")</f>
        <v/>
      </c>
      <c r="H5074" s="97" t="n"/>
      <c r="I5074" s="28" t="inlineStr">
        <is>
          <t>صرف</t>
        </is>
      </c>
      <c r="J5074" s="97" t="n"/>
      <c r="K5074" s="37">
        <f>IFERROR(VLOOKUP(E5074,'أرصدة المخزن'!$A:$H,8,0),"")</f>
        <v/>
      </c>
    </row>
    <row r="5075" ht="18" customHeight="1" s="138">
      <c r="A5075" s="97" t="n">
        <v>5069</v>
      </c>
      <c r="B5075" s="98" t="n"/>
      <c r="C5075" s="113" t="n"/>
      <c r="D5075" s="113" t="n"/>
      <c r="E5075" s="114" t="n"/>
      <c r="F5075" s="28">
        <f>IFERROR(VLOOKUP(E5075,'أرصدة المخزن'!$A:$E,3,0),"")</f>
        <v/>
      </c>
      <c r="G5075" s="29">
        <f>IFERROR(VLOOKUP(E5075,'أرصدة المخزن'!$A:$H,4,FALSE),"")</f>
        <v/>
      </c>
      <c r="H5075" s="97" t="n"/>
      <c r="I5075" s="28" t="inlineStr">
        <is>
          <t>صرف</t>
        </is>
      </c>
      <c r="J5075" s="97" t="n"/>
      <c r="K5075" s="37">
        <f>IFERROR(VLOOKUP(E5075,'أرصدة المخزن'!$A:$H,8,0),"")</f>
        <v/>
      </c>
    </row>
    <row r="5076" ht="18" customHeight="1" s="138">
      <c r="A5076" s="97" t="n">
        <v>5070</v>
      </c>
      <c r="B5076" s="98" t="n"/>
      <c r="C5076" s="113" t="n"/>
      <c r="D5076" s="113" t="n"/>
      <c r="E5076" s="114" t="n"/>
      <c r="F5076" s="28">
        <f>IFERROR(VLOOKUP(E5076,'أرصدة المخزن'!$A:$E,3,0),"")</f>
        <v/>
      </c>
      <c r="G5076" s="29">
        <f>IFERROR(VLOOKUP(E5076,'أرصدة المخزن'!$A:$H,4,FALSE),"")</f>
        <v/>
      </c>
      <c r="H5076" s="97" t="n"/>
      <c r="I5076" s="28" t="inlineStr">
        <is>
          <t>صرف</t>
        </is>
      </c>
      <c r="J5076" s="97" t="n"/>
      <c r="K5076" s="37">
        <f>IFERROR(VLOOKUP(E5076,'أرصدة المخزن'!$A:$H,8,0),"")</f>
        <v/>
      </c>
    </row>
    <row r="5077" ht="18" customHeight="1" s="138">
      <c r="A5077" s="97" t="n">
        <v>5071</v>
      </c>
      <c r="B5077" s="98" t="n"/>
      <c r="C5077" s="113" t="n"/>
      <c r="D5077" s="113" t="n"/>
      <c r="E5077" s="114" t="n"/>
      <c r="F5077" s="28">
        <f>IFERROR(VLOOKUP(E5077,'أرصدة المخزن'!$A:$E,3,0),"")</f>
        <v/>
      </c>
      <c r="G5077" s="29">
        <f>IFERROR(VLOOKUP(E5077,'أرصدة المخزن'!$A:$H,4,FALSE),"")</f>
        <v/>
      </c>
      <c r="H5077" s="97" t="n"/>
      <c r="I5077" s="28" t="inlineStr">
        <is>
          <t>صرف</t>
        </is>
      </c>
      <c r="J5077" s="97" t="n"/>
      <c r="K5077" s="37">
        <f>IFERROR(VLOOKUP(E5077,'أرصدة المخزن'!$A:$H,8,0),"")</f>
        <v/>
      </c>
    </row>
    <row r="5078" ht="18" customHeight="1" s="138">
      <c r="A5078" s="97" t="n">
        <v>5072</v>
      </c>
      <c r="B5078" s="98" t="n"/>
      <c r="C5078" s="113" t="n"/>
      <c r="D5078" s="113" t="n"/>
      <c r="E5078" s="114" t="n"/>
      <c r="F5078" s="28">
        <f>IFERROR(VLOOKUP(E5078,'أرصدة المخزن'!$A:$E,3,0),"")</f>
        <v/>
      </c>
      <c r="G5078" s="29">
        <f>IFERROR(VLOOKUP(E5078,'أرصدة المخزن'!$A:$H,4,FALSE),"")</f>
        <v/>
      </c>
      <c r="H5078" s="97" t="n"/>
      <c r="I5078" s="28" t="inlineStr">
        <is>
          <t>صرف</t>
        </is>
      </c>
      <c r="J5078" s="97" t="n"/>
      <c r="K5078" s="37">
        <f>IFERROR(VLOOKUP(E5078,'أرصدة المخزن'!$A:$H,8,0),"")</f>
        <v/>
      </c>
    </row>
    <row r="5079" ht="18" customHeight="1" s="138">
      <c r="A5079" s="97" t="n">
        <v>5073</v>
      </c>
      <c r="B5079" s="98" t="n"/>
      <c r="C5079" s="113" t="n"/>
      <c r="D5079" s="113" t="n"/>
      <c r="E5079" s="114" t="n"/>
      <c r="F5079" s="28">
        <f>IFERROR(VLOOKUP(E5079,'أرصدة المخزن'!$A:$E,3,0),"")</f>
        <v/>
      </c>
      <c r="G5079" s="29">
        <f>IFERROR(VLOOKUP(E5079,'أرصدة المخزن'!$A:$H,4,FALSE),"")</f>
        <v/>
      </c>
      <c r="H5079" s="97" t="n"/>
      <c r="I5079" s="28" t="inlineStr">
        <is>
          <t>صرف</t>
        </is>
      </c>
      <c r="J5079" s="97" t="n"/>
      <c r="K5079" s="37">
        <f>IFERROR(VLOOKUP(E5079,'أرصدة المخزن'!$A:$H,8,0),"")</f>
        <v/>
      </c>
    </row>
    <row r="5080" ht="18" customHeight="1" s="138">
      <c r="A5080" s="97" t="n">
        <v>5074</v>
      </c>
      <c r="B5080" s="98" t="n"/>
      <c r="C5080" s="113" t="n"/>
      <c r="D5080" s="113" t="n"/>
      <c r="E5080" s="114" t="n"/>
      <c r="F5080" s="28">
        <f>IFERROR(VLOOKUP(E5080,'أرصدة المخزن'!$A:$E,3,0),"")</f>
        <v/>
      </c>
      <c r="G5080" s="29">
        <f>IFERROR(VLOOKUP(E5080,'أرصدة المخزن'!$A:$H,4,FALSE),"")</f>
        <v/>
      </c>
      <c r="H5080" s="97" t="n"/>
      <c r="I5080" s="28" t="inlineStr">
        <is>
          <t>صرف</t>
        </is>
      </c>
      <c r="J5080" s="97" t="n"/>
      <c r="K5080" s="37">
        <f>IFERROR(VLOOKUP(E5080,'أرصدة المخزن'!$A:$H,8,0),"")</f>
        <v/>
      </c>
    </row>
    <row r="5081" ht="18" customHeight="1" s="138">
      <c r="A5081" s="97" t="n">
        <v>5075</v>
      </c>
      <c r="B5081" s="98" t="n"/>
      <c r="C5081" s="113" t="n"/>
      <c r="D5081" s="113" t="n"/>
      <c r="E5081" s="114" t="n"/>
      <c r="F5081" s="28">
        <f>IFERROR(VLOOKUP(E5081,'أرصدة المخزن'!$A:$E,3,0),"")</f>
        <v/>
      </c>
      <c r="G5081" s="29">
        <f>IFERROR(VLOOKUP(E5081,'أرصدة المخزن'!$A:$H,4,FALSE),"")</f>
        <v/>
      </c>
      <c r="H5081" s="97" t="n"/>
      <c r="I5081" s="28" t="inlineStr">
        <is>
          <t>صرف</t>
        </is>
      </c>
      <c r="J5081" s="97" t="n"/>
      <c r="K5081" s="37">
        <f>IFERROR(VLOOKUP(E5081,'أرصدة المخزن'!$A:$H,8,0),"")</f>
        <v/>
      </c>
    </row>
    <row r="5082" ht="18" customHeight="1" s="138">
      <c r="A5082" s="97" t="n">
        <v>5076</v>
      </c>
      <c r="B5082" s="98" t="n"/>
      <c r="C5082" s="113" t="n"/>
      <c r="D5082" s="113" t="n"/>
      <c r="E5082" s="114" t="n"/>
      <c r="F5082" s="28">
        <f>IFERROR(VLOOKUP(E5082,'أرصدة المخزن'!$A:$E,3,0),"")</f>
        <v/>
      </c>
      <c r="G5082" s="29">
        <f>IFERROR(VLOOKUP(E5082,'أرصدة المخزن'!$A:$H,4,FALSE),"")</f>
        <v/>
      </c>
      <c r="H5082" s="97" t="n"/>
      <c r="I5082" s="28" t="inlineStr">
        <is>
          <t>صرف</t>
        </is>
      </c>
      <c r="J5082" s="97" t="n"/>
      <c r="K5082" s="37">
        <f>IFERROR(VLOOKUP(E5082,'أرصدة المخزن'!$A:$H,8,0),"")</f>
        <v/>
      </c>
    </row>
    <row r="5083" ht="18" customHeight="1" s="138">
      <c r="A5083" s="97" t="n">
        <v>5077</v>
      </c>
      <c r="B5083" s="98" t="n"/>
      <c r="C5083" s="113" t="n"/>
      <c r="D5083" s="113" t="n"/>
      <c r="E5083" s="114" t="n"/>
      <c r="F5083" s="28">
        <f>IFERROR(VLOOKUP(E5083,'أرصدة المخزن'!$A:$E,3,0),"")</f>
        <v/>
      </c>
      <c r="G5083" s="29">
        <f>IFERROR(VLOOKUP(E5083,'أرصدة المخزن'!$A:$H,4,FALSE),"")</f>
        <v/>
      </c>
      <c r="H5083" s="97" t="n"/>
      <c r="I5083" s="28" t="inlineStr">
        <is>
          <t>صرف</t>
        </is>
      </c>
      <c r="J5083" s="97" t="n"/>
      <c r="K5083" s="37">
        <f>IFERROR(VLOOKUP(E5083,'أرصدة المخزن'!$A:$H,8,0),"")</f>
        <v/>
      </c>
    </row>
    <row r="5084" ht="18" customHeight="1" s="138">
      <c r="A5084" s="97" t="n">
        <v>5078</v>
      </c>
      <c r="B5084" s="98" t="n"/>
      <c r="C5084" s="113" t="n"/>
      <c r="D5084" s="113" t="n"/>
      <c r="E5084" s="114" t="n"/>
      <c r="F5084" s="28">
        <f>IFERROR(VLOOKUP(E5084,'أرصدة المخزن'!$A:$E,3,0),"")</f>
        <v/>
      </c>
      <c r="G5084" s="29">
        <f>IFERROR(VLOOKUP(E5084,'أرصدة المخزن'!$A:$H,4,FALSE),"")</f>
        <v/>
      </c>
      <c r="H5084" s="97" t="n"/>
      <c r="I5084" s="28" t="inlineStr">
        <is>
          <t>صرف</t>
        </is>
      </c>
      <c r="J5084" s="97" t="n"/>
      <c r="K5084" s="37">
        <f>IFERROR(VLOOKUP(E5084,'أرصدة المخزن'!$A:$H,8,0),"")</f>
        <v/>
      </c>
    </row>
    <row r="5085" ht="18" customHeight="1" s="138">
      <c r="A5085" s="97" t="n">
        <v>5079</v>
      </c>
      <c r="B5085" s="98" t="n"/>
      <c r="C5085" s="113" t="n"/>
      <c r="D5085" s="113" t="n"/>
      <c r="E5085" s="114" t="n"/>
      <c r="F5085" s="28">
        <f>IFERROR(VLOOKUP(E5085,'أرصدة المخزن'!$A:$E,3,0),"")</f>
        <v/>
      </c>
      <c r="G5085" s="29">
        <f>IFERROR(VLOOKUP(E5085,'أرصدة المخزن'!$A:$H,4,FALSE),"")</f>
        <v/>
      </c>
      <c r="H5085" s="97" t="n"/>
      <c r="I5085" s="28" t="inlineStr">
        <is>
          <t>صرف</t>
        </is>
      </c>
      <c r="J5085" s="97" t="n"/>
      <c r="K5085" s="37">
        <f>IFERROR(VLOOKUP(E5085,'أرصدة المخزن'!$A:$H,8,0),"")</f>
        <v/>
      </c>
    </row>
    <row r="5086" ht="18" customHeight="1" s="138">
      <c r="A5086" s="97" t="n">
        <v>5080</v>
      </c>
      <c r="B5086" s="98" t="n"/>
      <c r="C5086" s="113" t="n"/>
      <c r="D5086" s="113" t="n"/>
      <c r="E5086" s="114" t="n"/>
      <c r="F5086" s="28">
        <f>IFERROR(VLOOKUP(E5086,'أرصدة المخزن'!$A:$E,3,0),"")</f>
        <v/>
      </c>
      <c r="G5086" s="29">
        <f>IFERROR(VLOOKUP(E5086,'أرصدة المخزن'!$A:$H,4,FALSE),"")</f>
        <v/>
      </c>
      <c r="H5086" s="97" t="n"/>
      <c r="I5086" s="28" t="inlineStr">
        <is>
          <t>صرف</t>
        </is>
      </c>
      <c r="J5086" s="97" t="n"/>
      <c r="K5086" s="37">
        <f>IFERROR(VLOOKUP(E5086,'أرصدة المخزن'!$A:$H,8,0),"")</f>
        <v/>
      </c>
    </row>
    <row r="5087" ht="18" customHeight="1" s="138">
      <c r="A5087" s="97" t="n">
        <v>5081</v>
      </c>
      <c r="B5087" s="98" t="n"/>
      <c r="C5087" s="113" t="n"/>
      <c r="D5087" s="113" t="n"/>
      <c r="E5087" s="114" t="n"/>
      <c r="F5087" s="28">
        <f>IFERROR(VLOOKUP(E5087,'أرصدة المخزن'!$A:$E,3,0),"")</f>
        <v/>
      </c>
      <c r="G5087" s="29">
        <f>IFERROR(VLOOKUP(E5087,'أرصدة المخزن'!$A:$H,4,FALSE),"")</f>
        <v/>
      </c>
      <c r="H5087" s="97" t="n"/>
      <c r="I5087" s="28" t="inlineStr">
        <is>
          <t>صرف</t>
        </is>
      </c>
      <c r="J5087" s="97" t="n"/>
      <c r="K5087" s="37">
        <f>IFERROR(VLOOKUP(E5087,'أرصدة المخزن'!$A:$H,8,0),"")</f>
        <v/>
      </c>
    </row>
    <row r="5088" ht="18" customHeight="1" s="138">
      <c r="A5088" s="97" t="n">
        <v>5082</v>
      </c>
      <c r="B5088" s="98" t="n"/>
      <c r="C5088" s="113" t="n"/>
      <c r="D5088" s="113" t="n"/>
      <c r="E5088" s="114" t="n"/>
      <c r="F5088" s="28">
        <f>IFERROR(VLOOKUP(E5088,'أرصدة المخزن'!$A:$E,3,0),"")</f>
        <v/>
      </c>
      <c r="G5088" s="29">
        <f>IFERROR(VLOOKUP(E5088,'أرصدة المخزن'!$A:$H,4,FALSE),"")</f>
        <v/>
      </c>
      <c r="H5088" s="97" t="n"/>
      <c r="I5088" s="28" t="inlineStr">
        <is>
          <t>صرف</t>
        </is>
      </c>
      <c r="J5088" s="97" t="n"/>
      <c r="K5088" s="37">
        <f>IFERROR(VLOOKUP(E5088,'أرصدة المخزن'!$A:$H,8,0),"")</f>
        <v/>
      </c>
    </row>
    <row r="5089" ht="18" customHeight="1" s="138">
      <c r="A5089" s="97" t="n">
        <v>5083</v>
      </c>
      <c r="B5089" s="98" t="n"/>
      <c r="C5089" s="113" t="n"/>
      <c r="D5089" s="113" t="n"/>
      <c r="E5089" s="114" t="n"/>
      <c r="F5089" s="28">
        <f>IFERROR(VLOOKUP(E5089,'أرصدة المخزن'!$A:$E,3,0),"")</f>
        <v/>
      </c>
      <c r="G5089" s="29">
        <f>IFERROR(VLOOKUP(E5089,'أرصدة المخزن'!$A:$H,4,FALSE),"")</f>
        <v/>
      </c>
      <c r="H5089" s="97" t="n"/>
      <c r="I5089" s="28" t="inlineStr">
        <is>
          <t>صرف</t>
        </is>
      </c>
      <c r="J5089" s="97" t="n"/>
      <c r="K5089" s="37">
        <f>IFERROR(VLOOKUP(E5089,'أرصدة المخزن'!$A:$H,8,0),"")</f>
        <v/>
      </c>
    </row>
    <row r="5090" ht="18" customHeight="1" s="138">
      <c r="A5090" s="97" t="n">
        <v>5084</v>
      </c>
      <c r="B5090" s="98" t="n"/>
      <c r="C5090" s="113" t="n"/>
      <c r="D5090" s="113" t="n"/>
      <c r="E5090" s="114" t="n"/>
      <c r="F5090" s="28">
        <f>IFERROR(VLOOKUP(E5090,'أرصدة المخزن'!$A:$E,3,0),"")</f>
        <v/>
      </c>
      <c r="G5090" s="29">
        <f>IFERROR(VLOOKUP(E5090,'أرصدة المخزن'!$A:$H,4,FALSE),"")</f>
        <v/>
      </c>
      <c r="H5090" s="97" t="n"/>
      <c r="I5090" s="28" t="inlineStr">
        <is>
          <t>صرف</t>
        </is>
      </c>
      <c r="J5090" s="97" t="n"/>
      <c r="K5090" s="37">
        <f>IFERROR(VLOOKUP(E5090,'أرصدة المخزن'!$A:$H,8,0),"")</f>
        <v/>
      </c>
    </row>
    <row r="5091" ht="18" customHeight="1" s="138">
      <c r="A5091" s="97" t="n">
        <v>5085</v>
      </c>
      <c r="B5091" s="98" t="n"/>
      <c r="C5091" s="113" t="n"/>
      <c r="D5091" s="113" t="n"/>
      <c r="E5091" s="114" t="n"/>
      <c r="F5091" s="28">
        <f>IFERROR(VLOOKUP(E5091,'أرصدة المخزن'!$A:$E,3,0),"")</f>
        <v/>
      </c>
      <c r="G5091" s="29">
        <f>IFERROR(VLOOKUP(E5091,'أرصدة المخزن'!$A:$H,4,FALSE),"")</f>
        <v/>
      </c>
      <c r="H5091" s="97" t="n"/>
      <c r="I5091" s="28" t="inlineStr">
        <is>
          <t>صرف</t>
        </is>
      </c>
      <c r="J5091" s="97" t="n"/>
      <c r="K5091" s="37">
        <f>IFERROR(VLOOKUP(E5091,'أرصدة المخزن'!$A:$H,8,0),"")</f>
        <v/>
      </c>
    </row>
    <row r="5092" ht="18" customHeight="1" s="138">
      <c r="A5092" s="97" t="n">
        <v>5086</v>
      </c>
      <c r="B5092" s="98" t="n"/>
      <c r="C5092" s="113" t="n"/>
      <c r="D5092" s="113" t="n"/>
      <c r="E5092" s="114" t="n"/>
      <c r="F5092" s="28">
        <f>IFERROR(VLOOKUP(E5092,'أرصدة المخزن'!$A:$E,3,0),"")</f>
        <v/>
      </c>
      <c r="G5092" s="29">
        <f>IFERROR(VLOOKUP(E5092,'أرصدة المخزن'!$A:$H,4,FALSE),"")</f>
        <v/>
      </c>
      <c r="H5092" s="97" t="n"/>
      <c r="I5092" s="28" t="inlineStr">
        <is>
          <t>صرف</t>
        </is>
      </c>
      <c r="J5092" s="97" t="n"/>
      <c r="K5092" s="37">
        <f>IFERROR(VLOOKUP(E5092,'أرصدة المخزن'!$A:$H,8,0),"")</f>
        <v/>
      </c>
    </row>
    <row r="5093" ht="18" customHeight="1" s="138">
      <c r="A5093" s="97" t="n">
        <v>5087</v>
      </c>
      <c r="B5093" s="98" t="n"/>
      <c r="C5093" s="113" t="n"/>
      <c r="D5093" s="113" t="n"/>
      <c r="E5093" s="114" t="n"/>
      <c r="F5093" s="28">
        <f>IFERROR(VLOOKUP(E5093,'أرصدة المخزن'!$A:$E,3,0),"")</f>
        <v/>
      </c>
      <c r="G5093" s="29">
        <f>IFERROR(VLOOKUP(E5093,'أرصدة المخزن'!$A:$H,4,FALSE),"")</f>
        <v/>
      </c>
      <c r="H5093" s="97" t="n"/>
      <c r="I5093" s="28" t="inlineStr">
        <is>
          <t>صرف</t>
        </is>
      </c>
      <c r="J5093" s="97" t="n"/>
      <c r="K5093" s="37">
        <f>IFERROR(VLOOKUP(E5093,'أرصدة المخزن'!$A:$H,8,0),"")</f>
        <v/>
      </c>
    </row>
    <row r="5094" ht="18" customHeight="1" s="138">
      <c r="A5094" s="97" t="n">
        <v>5088</v>
      </c>
      <c r="B5094" s="98" t="n"/>
      <c r="C5094" s="113" t="n"/>
      <c r="D5094" s="113" t="n"/>
      <c r="E5094" s="114" t="n"/>
      <c r="F5094" s="28">
        <f>IFERROR(VLOOKUP(E5094,'أرصدة المخزن'!$A:$E,3,0),"")</f>
        <v/>
      </c>
      <c r="G5094" s="29">
        <f>IFERROR(VLOOKUP(E5094,'أرصدة المخزن'!$A:$H,4,FALSE),"")</f>
        <v/>
      </c>
      <c r="H5094" s="97" t="n"/>
      <c r="I5094" s="28" t="inlineStr">
        <is>
          <t>صرف</t>
        </is>
      </c>
      <c r="J5094" s="97" t="n"/>
      <c r="K5094" s="37">
        <f>IFERROR(VLOOKUP(E5094,'أرصدة المخزن'!$A:$H,8,0),"")</f>
        <v/>
      </c>
    </row>
    <row r="5095" ht="18" customHeight="1" s="138">
      <c r="A5095" s="97" t="n">
        <v>5089</v>
      </c>
      <c r="B5095" s="98" t="n"/>
      <c r="C5095" s="113" t="n"/>
      <c r="D5095" s="113" t="n"/>
      <c r="E5095" s="114" t="n"/>
      <c r="F5095" s="28">
        <f>IFERROR(VLOOKUP(E5095,'أرصدة المخزن'!$A:$E,3,0),"")</f>
        <v/>
      </c>
      <c r="G5095" s="29">
        <f>IFERROR(VLOOKUP(E5095,'أرصدة المخزن'!$A:$H,4,FALSE),"")</f>
        <v/>
      </c>
      <c r="H5095" s="97" t="n"/>
      <c r="I5095" s="28" t="inlineStr">
        <is>
          <t>صرف</t>
        </is>
      </c>
      <c r="J5095" s="97" t="n"/>
      <c r="K5095" s="37">
        <f>IFERROR(VLOOKUP(E5095,'أرصدة المخزن'!$A:$H,8,0),"")</f>
        <v/>
      </c>
    </row>
    <row r="5096" ht="18" customHeight="1" s="138">
      <c r="A5096" s="97" t="n">
        <v>5090</v>
      </c>
      <c r="B5096" s="98" t="n"/>
      <c r="C5096" s="113" t="n"/>
      <c r="D5096" s="113" t="n"/>
      <c r="E5096" s="114" t="n"/>
      <c r="F5096" s="28">
        <f>IFERROR(VLOOKUP(E5096,'أرصدة المخزن'!$A:$E,3,0),"")</f>
        <v/>
      </c>
      <c r="G5096" s="29">
        <f>IFERROR(VLOOKUP(E5096,'أرصدة المخزن'!$A:$H,4,FALSE),"")</f>
        <v/>
      </c>
      <c r="H5096" s="97" t="n"/>
      <c r="I5096" s="28" t="inlineStr">
        <is>
          <t>صرف</t>
        </is>
      </c>
      <c r="J5096" s="97" t="n"/>
      <c r="K5096" s="37">
        <f>IFERROR(VLOOKUP(E5096,'أرصدة المخزن'!$A:$H,8,0),"")</f>
        <v/>
      </c>
    </row>
    <row r="5097" ht="18" customHeight="1" s="138">
      <c r="A5097" s="97" t="n">
        <v>5091</v>
      </c>
      <c r="B5097" s="98" t="n"/>
      <c r="C5097" s="113" t="n"/>
      <c r="D5097" s="113" t="n"/>
      <c r="E5097" s="114" t="n"/>
      <c r="F5097" s="28">
        <f>IFERROR(VLOOKUP(E5097,'أرصدة المخزن'!$A:$E,3,0),"")</f>
        <v/>
      </c>
      <c r="G5097" s="29">
        <f>IFERROR(VLOOKUP(E5097,'أرصدة المخزن'!$A:$H,4,FALSE),"")</f>
        <v/>
      </c>
      <c r="H5097" s="97" t="n"/>
      <c r="I5097" s="28" t="inlineStr">
        <is>
          <t>صرف</t>
        </is>
      </c>
      <c r="J5097" s="97" t="n"/>
      <c r="K5097" s="37">
        <f>IFERROR(VLOOKUP(E5097,'أرصدة المخزن'!$A:$H,8,0),"")</f>
        <v/>
      </c>
    </row>
    <row r="5098" ht="18" customHeight="1" s="138">
      <c r="A5098" s="97" t="n">
        <v>5092</v>
      </c>
      <c r="B5098" s="98" t="n"/>
      <c r="C5098" s="113" t="n"/>
      <c r="D5098" s="113" t="n"/>
      <c r="E5098" s="114" t="n"/>
      <c r="F5098" s="28">
        <f>IFERROR(VLOOKUP(E5098,'أرصدة المخزن'!$A:$E,3,0),"")</f>
        <v/>
      </c>
      <c r="G5098" s="29">
        <f>IFERROR(VLOOKUP(E5098,'أرصدة المخزن'!$A:$H,4,FALSE),"")</f>
        <v/>
      </c>
      <c r="H5098" s="97" t="n"/>
      <c r="I5098" s="28" t="inlineStr">
        <is>
          <t>صرف</t>
        </is>
      </c>
      <c r="J5098" s="97" t="n"/>
      <c r="K5098" s="37">
        <f>IFERROR(VLOOKUP(E5098,'أرصدة المخزن'!$A:$H,8,0),"")</f>
        <v/>
      </c>
    </row>
    <row r="5099" ht="18" customHeight="1" s="138">
      <c r="A5099" s="97" t="n">
        <v>5093</v>
      </c>
      <c r="B5099" s="98" t="n"/>
      <c r="C5099" s="113" t="n"/>
      <c r="D5099" s="113" t="n"/>
      <c r="E5099" s="114" t="n"/>
      <c r="F5099" s="28">
        <f>IFERROR(VLOOKUP(E5099,'أرصدة المخزن'!$A:$E,3,0),"")</f>
        <v/>
      </c>
      <c r="G5099" s="29">
        <f>IFERROR(VLOOKUP(E5099,'أرصدة المخزن'!$A:$H,4,FALSE),"")</f>
        <v/>
      </c>
      <c r="H5099" s="97" t="n"/>
      <c r="I5099" s="28" t="inlineStr">
        <is>
          <t>صرف</t>
        </is>
      </c>
      <c r="J5099" s="97" t="n"/>
      <c r="K5099" s="37">
        <f>IFERROR(VLOOKUP(E5099,'أرصدة المخزن'!$A:$H,8,0),"")</f>
        <v/>
      </c>
    </row>
    <row r="5100" ht="18" customHeight="1" s="138">
      <c r="A5100" s="97" t="n">
        <v>5094</v>
      </c>
      <c r="B5100" s="98" t="n"/>
      <c r="C5100" s="113" t="n"/>
      <c r="D5100" s="113" t="n"/>
      <c r="E5100" s="114" t="n"/>
      <c r="F5100" s="28">
        <f>IFERROR(VLOOKUP(E5100,'أرصدة المخزن'!$A:$E,3,0),"")</f>
        <v/>
      </c>
      <c r="G5100" s="29">
        <f>IFERROR(VLOOKUP(E5100,'أرصدة المخزن'!$A:$H,4,FALSE),"")</f>
        <v/>
      </c>
      <c r="H5100" s="97" t="n"/>
      <c r="I5100" s="28" t="inlineStr">
        <is>
          <t>صرف</t>
        </is>
      </c>
      <c r="J5100" s="97" t="n"/>
      <c r="K5100" s="37">
        <f>IFERROR(VLOOKUP(E5100,'أرصدة المخزن'!$A:$H,8,0),"")</f>
        <v/>
      </c>
    </row>
    <row r="5101" ht="18" customHeight="1" s="138">
      <c r="A5101" s="97" t="n">
        <v>5095</v>
      </c>
      <c r="B5101" s="98" t="n"/>
      <c r="C5101" s="113" t="n"/>
      <c r="D5101" s="113" t="n"/>
      <c r="E5101" s="114" t="n"/>
      <c r="F5101" s="28">
        <f>IFERROR(VLOOKUP(E5101,'أرصدة المخزن'!$A:$E,3,0),"")</f>
        <v/>
      </c>
      <c r="G5101" s="29">
        <f>IFERROR(VLOOKUP(E5101,'أرصدة المخزن'!$A:$H,4,FALSE),"")</f>
        <v/>
      </c>
      <c r="H5101" s="97" t="n"/>
      <c r="I5101" s="28" t="inlineStr">
        <is>
          <t>صرف</t>
        </is>
      </c>
      <c r="J5101" s="97" t="n"/>
      <c r="K5101" s="37">
        <f>IFERROR(VLOOKUP(E5101,'أرصدة المخزن'!$A:$H,8,0),"")</f>
        <v/>
      </c>
    </row>
    <row r="5102" ht="18" customHeight="1" s="138">
      <c r="A5102" s="97" t="n">
        <v>5096</v>
      </c>
      <c r="B5102" s="98" t="n"/>
      <c r="C5102" s="113" t="n"/>
      <c r="D5102" s="113" t="n"/>
      <c r="E5102" s="114" t="n"/>
      <c r="F5102" s="28">
        <f>IFERROR(VLOOKUP(E5102,'أرصدة المخزن'!$A:$E,3,0),"")</f>
        <v/>
      </c>
      <c r="G5102" s="29">
        <f>IFERROR(VLOOKUP(E5102,'أرصدة المخزن'!$A:$H,4,FALSE),"")</f>
        <v/>
      </c>
      <c r="H5102" s="97" t="n"/>
      <c r="I5102" s="28" t="inlineStr">
        <is>
          <t>صرف</t>
        </is>
      </c>
      <c r="J5102" s="97" t="n"/>
      <c r="K5102" s="37">
        <f>IFERROR(VLOOKUP(E5102,'أرصدة المخزن'!$A:$H,8,0),"")</f>
        <v/>
      </c>
    </row>
    <row r="5103" ht="18" customHeight="1" s="138">
      <c r="A5103" s="97" t="n">
        <v>5097</v>
      </c>
      <c r="B5103" s="98" t="n"/>
      <c r="C5103" s="113" t="n"/>
      <c r="D5103" s="113" t="n"/>
      <c r="E5103" s="114" t="n"/>
      <c r="F5103" s="28">
        <f>IFERROR(VLOOKUP(E5103,'أرصدة المخزن'!$A:$E,3,0),"")</f>
        <v/>
      </c>
      <c r="G5103" s="29">
        <f>IFERROR(VLOOKUP(E5103,'أرصدة المخزن'!$A:$H,4,FALSE),"")</f>
        <v/>
      </c>
      <c r="H5103" s="97" t="n"/>
      <c r="I5103" s="28" t="inlineStr">
        <is>
          <t>صرف</t>
        </is>
      </c>
      <c r="J5103" s="97" t="n"/>
      <c r="K5103" s="37">
        <f>IFERROR(VLOOKUP(E5103,'أرصدة المخزن'!$A:$H,8,0),"")</f>
        <v/>
      </c>
    </row>
    <row r="5104" ht="18" customHeight="1" s="138">
      <c r="A5104" s="97" t="n">
        <v>5098</v>
      </c>
      <c r="B5104" s="98" t="n"/>
      <c r="C5104" s="113" t="n"/>
      <c r="D5104" s="113" t="n"/>
      <c r="E5104" s="114" t="n"/>
      <c r="F5104" s="28">
        <f>IFERROR(VLOOKUP(E5104,'أرصدة المخزن'!$A:$E,3,0),"")</f>
        <v/>
      </c>
      <c r="G5104" s="29">
        <f>IFERROR(VLOOKUP(E5104,'أرصدة المخزن'!$A:$H,4,FALSE),"")</f>
        <v/>
      </c>
      <c r="H5104" s="97" t="n"/>
      <c r="I5104" s="28" t="inlineStr">
        <is>
          <t>صرف</t>
        </is>
      </c>
      <c r="J5104" s="97" t="n"/>
      <c r="K5104" s="37">
        <f>IFERROR(VLOOKUP(E5104,'أرصدة المخزن'!$A:$H,8,0),"")</f>
        <v/>
      </c>
    </row>
    <row r="5105" ht="18" customHeight="1" s="138">
      <c r="A5105" s="97" t="n">
        <v>5099</v>
      </c>
      <c r="B5105" s="98" t="n"/>
      <c r="C5105" s="113" t="n"/>
      <c r="D5105" s="113" t="n"/>
      <c r="E5105" s="114" t="n"/>
      <c r="F5105" s="28">
        <f>IFERROR(VLOOKUP(E5105,'أرصدة المخزن'!$A:$E,3,0),"")</f>
        <v/>
      </c>
      <c r="G5105" s="29">
        <f>IFERROR(VLOOKUP(E5105,'أرصدة المخزن'!$A:$H,4,FALSE),"")</f>
        <v/>
      </c>
      <c r="H5105" s="97" t="n"/>
      <c r="I5105" s="28" t="inlineStr">
        <is>
          <t>صرف</t>
        </is>
      </c>
      <c r="J5105" s="97" t="n"/>
      <c r="K5105" s="37">
        <f>IFERROR(VLOOKUP(E5105,'أرصدة المخزن'!$A:$H,8,0),"")</f>
        <v/>
      </c>
    </row>
    <row r="5106" ht="18" customHeight="1" s="138">
      <c r="A5106" s="97" t="n">
        <v>5100</v>
      </c>
      <c r="B5106" s="98" t="n"/>
      <c r="C5106" s="113" t="n"/>
      <c r="D5106" s="113" t="n"/>
      <c r="E5106" s="114" t="n"/>
      <c r="F5106" s="28">
        <f>IFERROR(VLOOKUP(E5106,'أرصدة المخزن'!$A:$E,3,0),"")</f>
        <v/>
      </c>
      <c r="G5106" s="29">
        <f>IFERROR(VLOOKUP(E5106,'أرصدة المخزن'!$A:$H,4,FALSE),"")</f>
        <v/>
      </c>
      <c r="H5106" s="97" t="n"/>
      <c r="I5106" s="28" t="inlineStr">
        <is>
          <t>صرف</t>
        </is>
      </c>
      <c r="J5106" s="97" t="n"/>
      <c r="K5106" s="37">
        <f>IFERROR(VLOOKUP(E5106,'أرصدة المخزن'!$A:$H,8,0),"")</f>
        <v/>
      </c>
    </row>
    <row r="5107" ht="18" customHeight="1" s="138">
      <c r="A5107" s="97" t="n">
        <v>5101</v>
      </c>
      <c r="B5107" s="98" t="n"/>
      <c r="C5107" s="113" t="n"/>
      <c r="D5107" s="113" t="n"/>
      <c r="E5107" s="114" t="n"/>
      <c r="F5107" s="28">
        <f>IFERROR(VLOOKUP(E5107,'أرصدة المخزن'!$A:$E,3,0),"")</f>
        <v/>
      </c>
      <c r="G5107" s="29">
        <f>IFERROR(VLOOKUP(E5107,'أرصدة المخزن'!$A:$H,4,FALSE),"")</f>
        <v/>
      </c>
      <c r="H5107" s="97" t="n"/>
      <c r="I5107" s="28" t="inlineStr">
        <is>
          <t>صرف</t>
        </is>
      </c>
      <c r="J5107" s="97" t="n"/>
      <c r="K5107" s="37">
        <f>IFERROR(VLOOKUP(E5107,'أرصدة المخزن'!$A:$H,8,0),"")</f>
        <v/>
      </c>
    </row>
    <row r="5108" ht="18" customHeight="1" s="138">
      <c r="A5108" s="97" t="n">
        <v>5102</v>
      </c>
      <c r="B5108" s="98" t="n"/>
      <c r="C5108" s="113" t="n"/>
      <c r="D5108" s="113" t="n"/>
      <c r="E5108" s="114" t="n"/>
      <c r="F5108" s="28">
        <f>IFERROR(VLOOKUP(E5108,'أرصدة المخزن'!$A:$E,3,0),"")</f>
        <v/>
      </c>
      <c r="G5108" s="29">
        <f>IFERROR(VLOOKUP(E5108,'أرصدة المخزن'!$A:$H,4,FALSE),"")</f>
        <v/>
      </c>
      <c r="H5108" s="97" t="n"/>
      <c r="I5108" s="28" t="inlineStr">
        <is>
          <t>صرف</t>
        </is>
      </c>
      <c r="J5108" s="97" t="n"/>
      <c r="K5108" s="37">
        <f>IFERROR(VLOOKUP(E5108,'أرصدة المخزن'!$A:$H,8,0),"")</f>
        <v/>
      </c>
    </row>
    <row r="5109" ht="18" customHeight="1" s="138">
      <c r="A5109" s="97" t="n">
        <v>5103</v>
      </c>
      <c r="B5109" s="98" t="n"/>
      <c r="C5109" s="113" t="n"/>
      <c r="D5109" s="113" t="n"/>
      <c r="E5109" s="114" t="n"/>
      <c r="F5109" s="28">
        <f>IFERROR(VLOOKUP(E5109,'أرصدة المخزن'!$A:$E,3,0),"")</f>
        <v/>
      </c>
      <c r="G5109" s="29">
        <f>IFERROR(VLOOKUP(E5109,'أرصدة المخزن'!$A:$H,4,FALSE),"")</f>
        <v/>
      </c>
      <c r="H5109" s="97" t="n"/>
      <c r="I5109" s="28" t="inlineStr">
        <is>
          <t>صرف</t>
        </is>
      </c>
      <c r="J5109" s="97" t="n"/>
      <c r="K5109" s="37">
        <f>IFERROR(VLOOKUP(E5109,'أرصدة المخزن'!$A:$H,8,0),"")</f>
        <v/>
      </c>
    </row>
    <row r="5110" ht="18" customHeight="1" s="138">
      <c r="A5110" s="97" t="n">
        <v>5104</v>
      </c>
      <c r="B5110" s="98" t="n"/>
      <c r="C5110" s="113" t="n"/>
      <c r="D5110" s="113" t="n"/>
      <c r="E5110" s="114" t="n"/>
      <c r="F5110" s="28">
        <f>IFERROR(VLOOKUP(E5110,'أرصدة المخزن'!$A:$E,3,0),"")</f>
        <v/>
      </c>
      <c r="G5110" s="29">
        <f>IFERROR(VLOOKUP(E5110,'أرصدة المخزن'!$A:$H,4,FALSE),"")</f>
        <v/>
      </c>
      <c r="H5110" s="97" t="n"/>
      <c r="I5110" s="28" t="inlineStr">
        <is>
          <t>صرف</t>
        </is>
      </c>
      <c r="J5110" s="97" t="n"/>
      <c r="K5110" s="37">
        <f>IFERROR(VLOOKUP(E5110,'أرصدة المخزن'!$A:$H,8,0),"")</f>
        <v/>
      </c>
    </row>
    <row r="5111" ht="18" customHeight="1" s="138">
      <c r="A5111" s="97" t="n">
        <v>5105</v>
      </c>
      <c r="B5111" s="98" t="n"/>
      <c r="C5111" s="113" t="n"/>
      <c r="D5111" s="113" t="n"/>
      <c r="E5111" s="114" t="n"/>
      <c r="F5111" s="28">
        <f>IFERROR(VLOOKUP(E5111,'أرصدة المخزن'!$A:$E,3,0),"")</f>
        <v/>
      </c>
      <c r="G5111" s="29">
        <f>IFERROR(VLOOKUP(E5111,'أرصدة المخزن'!$A:$H,4,FALSE),"")</f>
        <v/>
      </c>
      <c r="H5111" s="97" t="n"/>
      <c r="I5111" s="28" t="inlineStr">
        <is>
          <t>صرف</t>
        </is>
      </c>
      <c r="J5111" s="97" t="n"/>
      <c r="K5111" s="37">
        <f>IFERROR(VLOOKUP(E5111,'أرصدة المخزن'!$A:$H,8,0),"")</f>
        <v/>
      </c>
    </row>
    <row r="5112" ht="18" customHeight="1" s="138">
      <c r="A5112" s="97" t="n">
        <v>5106</v>
      </c>
      <c r="B5112" s="98" t="n"/>
      <c r="C5112" s="113" t="n"/>
      <c r="D5112" s="113" t="n"/>
      <c r="E5112" s="114" t="n"/>
      <c r="F5112" s="28">
        <f>IFERROR(VLOOKUP(E5112,'أرصدة المخزن'!$A:$E,3,0),"")</f>
        <v/>
      </c>
      <c r="G5112" s="29">
        <f>IFERROR(VLOOKUP(E5112,'أرصدة المخزن'!$A:$H,4,FALSE),"")</f>
        <v/>
      </c>
      <c r="H5112" s="97" t="n"/>
      <c r="I5112" s="28" t="inlineStr">
        <is>
          <t>صرف</t>
        </is>
      </c>
      <c r="J5112" s="97" t="n"/>
      <c r="K5112" s="37">
        <f>IFERROR(VLOOKUP(E5112,'أرصدة المخزن'!$A:$H,8,0),"")</f>
        <v/>
      </c>
    </row>
    <row r="5113" ht="18" customHeight="1" s="138">
      <c r="A5113" s="97" t="n">
        <v>5107</v>
      </c>
      <c r="B5113" s="98" t="n"/>
      <c r="C5113" s="113" t="n"/>
      <c r="D5113" s="113" t="n"/>
      <c r="E5113" s="114" t="n"/>
      <c r="F5113" s="28">
        <f>IFERROR(VLOOKUP(E5113,'أرصدة المخزن'!$A:$E,3,0),"")</f>
        <v/>
      </c>
      <c r="G5113" s="29">
        <f>IFERROR(VLOOKUP(E5113,'أرصدة المخزن'!$A:$H,4,FALSE),"")</f>
        <v/>
      </c>
      <c r="H5113" s="97" t="n"/>
      <c r="I5113" s="28" t="inlineStr">
        <is>
          <t>صرف</t>
        </is>
      </c>
      <c r="J5113" s="97" t="n"/>
      <c r="K5113" s="37">
        <f>IFERROR(VLOOKUP(E5113,'أرصدة المخزن'!$A:$H,8,0),"")</f>
        <v/>
      </c>
    </row>
    <row r="5114" ht="18" customHeight="1" s="138">
      <c r="A5114" s="97" t="n">
        <v>5108</v>
      </c>
      <c r="B5114" s="98" t="n"/>
      <c r="C5114" s="113" t="n"/>
      <c r="D5114" s="113" t="n"/>
      <c r="E5114" s="114" t="n"/>
      <c r="F5114" s="28">
        <f>IFERROR(VLOOKUP(E5114,'أرصدة المخزن'!$A:$E,3,0),"")</f>
        <v/>
      </c>
      <c r="G5114" s="29">
        <f>IFERROR(VLOOKUP(E5114,'أرصدة المخزن'!$A:$H,4,FALSE),"")</f>
        <v/>
      </c>
      <c r="H5114" s="97" t="n"/>
      <c r="I5114" s="28" t="inlineStr">
        <is>
          <t>صرف</t>
        </is>
      </c>
      <c r="J5114" s="97" t="n"/>
      <c r="K5114" s="37">
        <f>IFERROR(VLOOKUP(E5114,'أرصدة المخزن'!$A:$H,8,0),"")</f>
        <v/>
      </c>
    </row>
    <row r="5115" ht="18" customHeight="1" s="138">
      <c r="A5115" s="97" t="n">
        <v>5109</v>
      </c>
      <c r="B5115" s="98" t="n"/>
      <c r="C5115" s="113" t="n"/>
      <c r="D5115" s="113" t="n"/>
      <c r="E5115" s="114" t="n"/>
      <c r="F5115" s="28">
        <f>IFERROR(VLOOKUP(E5115,'أرصدة المخزن'!$A:$E,3,0),"")</f>
        <v/>
      </c>
      <c r="G5115" s="29">
        <f>IFERROR(VLOOKUP(E5115,'أرصدة المخزن'!$A:$H,4,FALSE),"")</f>
        <v/>
      </c>
      <c r="H5115" s="97" t="n"/>
      <c r="I5115" s="28" t="inlineStr">
        <is>
          <t>صرف</t>
        </is>
      </c>
      <c r="J5115" s="97" t="n"/>
      <c r="K5115" s="37">
        <f>IFERROR(VLOOKUP(E5115,'أرصدة المخزن'!$A:$H,8,0),"")</f>
        <v/>
      </c>
    </row>
    <row r="5116" ht="18" customHeight="1" s="138">
      <c r="A5116" s="97" t="n">
        <v>5110</v>
      </c>
      <c r="B5116" s="98" t="n"/>
      <c r="C5116" s="113" t="n"/>
      <c r="D5116" s="113" t="n"/>
      <c r="E5116" s="114" t="n"/>
      <c r="F5116" s="28">
        <f>IFERROR(VLOOKUP(E5116,'أرصدة المخزن'!$A:$E,3,0),"")</f>
        <v/>
      </c>
      <c r="G5116" s="29">
        <f>IFERROR(VLOOKUP(E5116,'أرصدة المخزن'!$A:$H,4,FALSE),"")</f>
        <v/>
      </c>
      <c r="H5116" s="97" t="n"/>
      <c r="I5116" s="28" t="inlineStr">
        <is>
          <t>صرف</t>
        </is>
      </c>
      <c r="J5116" s="97" t="n"/>
      <c r="K5116" s="37">
        <f>IFERROR(VLOOKUP(E5116,'أرصدة المخزن'!$A:$H,8,0),"")</f>
        <v/>
      </c>
    </row>
    <row r="5117" ht="18" customHeight="1" s="138">
      <c r="A5117" s="97" t="n">
        <v>5111</v>
      </c>
      <c r="B5117" s="98" t="n"/>
      <c r="C5117" s="113" t="n"/>
      <c r="D5117" s="113" t="n"/>
      <c r="E5117" s="114" t="n"/>
      <c r="F5117" s="28">
        <f>IFERROR(VLOOKUP(E5117,'أرصدة المخزن'!$A:$E,3,0),"")</f>
        <v/>
      </c>
      <c r="G5117" s="29">
        <f>IFERROR(VLOOKUP(E5117,'أرصدة المخزن'!$A:$H,4,FALSE),"")</f>
        <v/>
      </c>
      <c r="H5117" s="97" t="n"/>
      <c r="I5117" s="28" t="inlineStr">
        <is>
          <t>صرف</t>
        </is>
      </c>
      <c r="J5117" s="97" t="n"/>
      <c r="K5117" s="37">
        <f>IFERROR(VLOOKUP(E5117,'أرصدة المخزن'!$A:$H,8,0),"")</f>
        <v/>
      </c>
    </row>
    <row r="5118" ht="18" customHeight="1" s="138">
      <c r="A5118" s="97" t="n">
        <v>5112</v>
      </c>
      <c r="B5118" s="98" t="n"/>
      <c r="C5118" s="113" t="n"/>
      <c r="D5118" s="113" t="n"/>
      <c r="E5118" s="114" t="n"/>
      <c r="F5118" s="28">
        <f>IFERROR(VLOOKUP(E5118,'أرصدة المخزن'!$A:$E,3,0),"")</f>
        <v/>
      </c>
      <c r="G5118" s="29">
        <f>IFERROR(VLOOKUP(E5118,'أرصدة المخزن'!$A:$H,4,FALSE),"")</f>
        <v/>
      </c>
      <c r="H5118" s="97" t="n"/>
      <c r="I5118" s="28" t="inlineStr">
        <is>
          <t>صرف</t>
        </is>
      </c>
      <c r="J5118" s="97" t="n"/>
      <c r="K5118" s="37">
        <f>IFERROR(VLOOKUP(E5118,'أرصدة المخزن'!$A:$H,8,0),"")</f>
        <v/>
      </c>
    </row>
    <row r="5119" ht="18" customHeight="1" s="138">
      <c r="A5119" s="97" t="n">
        <v>5113</v>
      </c>
      <c r="B5119" s="98" t="n"/>
      <c r="C5119" s="113" t="n"/>
      <c r="D5119" s="113" t="n"/>
      <c r="E5119" s="114" t="n"/>
      <c r="F5119" s="28">
        <f>IFERROR(VLOOKUP(E5119,'أرصدة المخزن'!$A:$E,3,0),"")</f>
        <v/>
      </c>
      <c r="G5119" s="29">
        <f>IFERROR(VLOOKUP(E5119,'أرصدة المخزن'!$A:$H,4,FALSE),"")</f>
        <v/>
      </c>
      <c r="H5119" s="97" t="n"/>
      <c r="I5119" s="28" t="inlineStr">
        <is>
          <t>صرف</t>
        </is>
      </c>
      <c r="J5119" s="97" t="n"/>
      <c r="K5119" s="37">
        <f>IFERROR(VLOOKUP(E5119,'أرصدة المخزن'!$A:$H,8,0),"")</f>
        <v/>
      </c>
    </row>
    <row r="5120" ht="18" customHeight="1" s="138">
      <c r="A5120" s="97" t="n">
        <v>5114</v>
      </c>
      <c r="B5120" s="98" t="n"/>
      <c r="C5120" s="113" t="n"/>
      <c r="D5120" s="113" t="n"/>
      <c r="E5120" s="114" t="n"/>
      <c r="F5120" s="28">
        <f>IFERROR(VLOOKUP(E5120,'أرصدة المخزن'!$A:$E,3,0),"")</f>
        <v/>
      </c>
      <c r="G5120" s="29">
        <f>IFERROR(VLOOKUP(E5120,'أرصدة المخزن'!$A:$H,4,FALSE),"")</f>
        <v/>
      </c>
      <c r="H5120" s="97" t="n"/>
      <c r="I5120" s="28" t="inlineStr">
        <is>
          <t>صرف</t>
        </is>
      </c>
      <c r="J5120" s="97" t="n"/>
      <c r="K5120" s="37">
        <f>IFERROR(VLOOKUP(E5120,'أرصدة المخزن'!$A:$H,8,0),"")</f>
        <v/>
      </c>
    </row>
    <row r="5121" ht="18" customHeight="1" s="138">
      <c r="A5121" s="97" t="n">
        <v>5115</v>
      </c>
      <c r="B5121" s="98" t="n"/>
      <c r="C5121" s="113" t="n"/>
      <c r="D5121" s="113" t="n"/>
      <c r="E5121" s="114" t="n"/>
      <c r="F5121" s="28">
        <f>IFERROR(VLOOKUP(E5121,'أرصدة المخزن'!$A:$E,3,0),"")</f>
        <v/>
      </c>
      <c r="G5121" s="29">
        <f>IFERROR(VLOOKUP(E5121,'أرصدة المخزن'!$A:$H,4,FALSE),"")</f>
        <v/>
      </c>
      <c r="H5121" s="97" t="n"/>
      <c r="I5121" s="28" t="inlineStr">
        <is>
          <t>صرف</t>
        </is>
      </c>
      <c r="J5121" s="97" t="n"/>
      <c r="K5121" s="37">
        <f>IFERROR(VLOOKUP(E5121,'أرصدة المخزن'!$A:$H,8,0),"")</f>
        <v/>
      </c>
    </row>
    <row r="5122" ht="18" customHeight="1" s="138">
      <c r="A5122" s="97" t="n">
        <v>5116</v>
      </c>
      <c r="B5122" s="98" t="n"/>
      <c r="C5122" s="113" t="n"/>
      <c r="D5122" s="113" t="n"/>
      <c r="E5122" s="114" t="n"/>
      <c r="F5122" s="28">
        <f>IFERROR(VLOOKUP(E5122,'أرصدة المخزن'!$A:$E,3,0),"")</f>
        <v/>
      </c>
      <c r="G5122" s="29">
        <f>IFERROR(VLOOKUP(E5122,'أرصدة المخزن'!$A:$H,4,FALSE),"")</f>
        <v/>
      </c>
      <c r="H5122" s="97" t="n"/>
      <c r="I5122" s="28" t="inlineStr">
        <is>
          <t>صرف</t>
        </is>
      </c>
      <c r="J5122" s="97" t="n"/>
      <c r="K5122" s="37">
        <f>IFERROR(VLOOKUP(E5122,'أرصدة المخزن'!$A:$H,8,0),"")</f>
        <v/>
      </c>
    </row>
    <row r="5123" ht="18" customHeight="1" s="138">
      <c r="A5123" s="97" t="n">
        <v>5117</v>
      </c>
      <c r="B5123" s="98" t="n"/>
      <c r="C5123" s="113" t="n"/>
      <c r="D5123" s="113" t="n"/>
      <c r="E5123" s="114" t="n"/>
      <c r="F5123" s="28">
        <f>IFERROR(VLOOKUP(E5123,'أرصدة المخزن'!$A:$E,3,0),"")</f>
        <v/>
      </c>
      <c r="G5123" s="29">
        <f>IFERROR(VLOOKUP(E5123,'أرصدة المخزن'!$A:$H,4,FALSE),"")</f>
        <v/>
      </c>
      <c r="H5123" s="97" t="n"/>
      <c r="I5123" s="28" t="inlineStr">
        <is>
          <t>صرف</t>
        </is>
      </c>
      <c r="J5123" s="97" t="n"/>
      <c r="K5123" s="37">
        <f>IFERROR(VLOOKUP(E5123,'أرصدة المخزن'!$A:$H,8,0),"")</f>
        <v/>
      </c>
    </row>
    <row r="5124" ht="18" customHeight="1" s="138">
      <c r="A5124" s="97" t="n">
        <v>5118</v>
      </c>
      <c r="B5124" s="98" t="n"/>
      <c r="C5124" s="113" t="n"/>
      <c r="D5124" s="113" t="n"/>
      <c r="E5124" s="114" t="n"/>
      <c r="F5124" s="28">
        <f>IFERROR(VLOOKUP(E5124,'أرصدة المخزن'!$A:$E,3,0),"")</f>
        <v/>
      </c>
      <c r="G5124" s="29">
        <f>IFERROR(VLOOKUP(E5124,'أرصدة المخزن'!$A:$H,4,FALSE),"")</f>
        <v/>
      </c>
      <c r="H5124" s="97" t="n"/>
      <c r="I5124" s="28" t="inlineStr">
        <is>
          <t>صرف</t>
        </is>
      </c>
      <c r="J5124" s="97" t="n"/>
      <c r="K5124" s="37">
        <f>IFERROR(VLOOKUP(E5124,'أرصدة المخزن'!$A:$H,8,0),"")</f>
        <v/>
      </c>
    </row>
    <row r="5125" ht="18" customHeight="1" s="138">
      <c r="A5125" s="97" t="n">
        <v>5119</v>
      </c>
      <c r="B5125" s="98" t="n"/>
      <c r="C5125" s="113" t="n"/>
      <c r="D5125" s="113" t="n"/>
      <c r="E5125" s="114" t="n"/>
      <c r="F5125" s="28">
        <f>IFERROR(VLOOKUP(E5125,'أرصدة المخزن'!$A:$E,3,0),"")</f>
        <v/>
      </c>
      <c r="G5125" s="29">
        <f>IFERROR(VLOOKUP(E5125,'أرصدة المخزن'!$A:$H,4,FALSE),"")</f>
        <v/>
      </c>
      <c r="H5125" s="97" t="n"/>
      <c r="I5125" s="28" t="inlineStr">
        <is>
          <t>صرف</t>
        </is>
      </c>
      <c r="J5125" s="97" t="n"/>
      <c r="K5125" s="37">
        <f>IFERROR(VLOOKUP(E5125,'أرصدة المخزن'!$A:$H,8,0),"")</f>
        <v/>
      </c>
    </row>
    <row r="5126" ht="18" customHeight="1" s="138">
      <c r="A5126" s="97" t="n">
        <v>5120</v>
      </c>
      <c r="B5126" s="98" t="n"/>
      <c r="C5126" s="113" t="n"/>
      <c r="D5126" s="113" t="n"/>
      <c r="E5126" s="114" t="n"/>
      <c r="F5126" s="28">
        <f>IFERROR(VLOOKUP(E5126,'أرصدة المخزن'!$A:$E,3,0),"")</f>
        <v/>
      </c>
      <c r="G5126" s="29">
        <f>IFERROR(VLOOKUP(E5126,'أرصدة المخزن'!$A:$H,4,FALSE),"")</f>
        <v/>
      </c>
      <c r="H5126" s="97" t="n"/>
      <c r="I5126" s="28" t="inlineStr">
        <is>
          <t>صرف</t>
        </is>
      </c>
      <c r="J5126" s="97" t="n"/>
      <c r="K5126" s="37">
        <f>IFERROR(VLOOKUP(E5126,'أرصدة المخزن'!$A:$H,8,0),"")</f>
        <v/>
      </c>
    </row>
    <row r="5127" ht="18" customHeight="1" s="138">
      <c r="A5127" s="97" t="n">
        <v>5121</v>
      </c>
      <c r="B5127" s="98" t="n"/>
      <c r="C5127" s="113" t="n"/>
      <c r="D5127" s="113" t="n"/>
      <c r="E5127" s="114" t="n"/>
      <c r="F5127" s="28">
        <f>IFERROR(VLOOKUP(E5127,'أرصدة المخزن'!$A:$E,3,0),"")</f>
        <v/>
      </c>
      <c r="G5127" s="29">
        <f>IFERROR(VLOOKUP(E5127,'أرصدة المخزن'!$A:$H,4,FALSE),"")</f>
        <v/>
      </c>
      <c r="H5127" s="97" t="n"/>
      <c r="I5127" s="28" t="inlineStr">
        <is>
          <t>صرف</t>
        </is>
      </c>
      <c r="J5127" s="97" t="n"/>
      <c r="K5127" s="37">
        <f>IFERROR(VLOOKUP(E5127,'أرصدة المخزن'!$A:$H,8,0),"")</f>
        <v/>
      </c>
    </row>
    <row r="5128" ht="18" customHeight="1" s="138">
      <c r="A5128" s="97" t="n">
        <v>5122</v>
      </c>
      <c r="B5128" s="98" t="n"/>
      <c r="C5128" s="113" t="n"/>
      <c r="D5128" s="113" t="n"/>
      <c r="E5128" s="114" t="n"/>
      <c r="F5128" s="28">
        <f>IFERROR(VLOOKUP(E5128,'أرصدة المخزن'!$A:$E,3,0),"")</f>
        <v/>
      </c>
      <c r="G5128" s="29">
        <f>IFERROR(VLOOKUP(E5128,'أرصدة المخزن'!$A:$H,4,FALSE),"")</f>
        <v/>
      </c>
      <c r="H5128" s="97" t="n"/>
      <c r="I5128" s="28" t="inlineStr">
        <is>
          <t>صرف</t>
        </is>
      </c>
      <c r="J5128" s="97" t="n"/>
      <c r="K5128" s="37">
        <f>IFERROR(VLOOKUP(E5128,'أرصدة المخزن'!$A:$H,8,0),"")</f>
        <v/>
      </c>
    </row>
    <row r="5129" ht="18" customHeight="1" s="138">
      <c r="A5129" s="97" t="n">
        <v>5123</v>
      </c>
      <c r="B5129" s="98" t="n"/>
      <c r="C5129" s="113" t="n"/>
      <c r="D5129" s="113" t="n"/>
      <c r="E5129" s="114" t="n"/>
      <c r="F5129" s="28">
        <f>IFERROR(VLOOKUP(E5129,'أرصدة المخزن'!$A:$E,3,0),"")</f>
        <v/>
      </c>
      <c r="G5129" s="29">
        <f>IFERROR(VLOOKUP(E5129,'أرصدة المخزن'!$A:$H,4,FALSE),"")</f>
        <v/>
      </c>
      <c r="H5129" s="97" t="n"/>
      <c r="I5129" s="28" t="inlineStr">
        <is>
          <t>صرف</t>
        </is>
      </c>
      <c r="J5129" s="97" t="n"/>
      <c r="K5129" s="37">
        <f>IFERROR(VLOOKUP(E5129,'أرصدة المخزن'!$A:$H,8,0),"")</f>
        <v/>
      </c>
    </row>
    <row r="5130" ht="18" customHeight="1" s="138">
      <c r="A5130" s="97" t="n">
        <v>5124</v>
      </c>
      <c r="B5130" s="98" t="n"/>
      <c r="C5130" s="113" t="n"/>
      <c r="D5130" s="113" t="n"/>
      <c r="E5130" s="114" t="n"/>
      <c r="F5130" s="28">
        <f>IFERROR(VLOOKUP(E5130,'أرصدة المخزن'!$A:$E,3,0),"")</f>
        <v/>
      </c>
      <c r="G5130" s="29">
        <f>IFERROR(VLOOKUP(E5130,'أرصدة المخزن'!$A:$H,4,FALSE),"")</f>
        <v/>
      </c>
      <c r="H5130" s="97" t="n"/>
      <c r="I5130" s="28" t="inlineStr">
        <is>
          <t>صرف</t>
        </is>
      </c>
      <c r="J5130" s="97" t="n"/>
      <c r="K5130" s="37">
        <f>IFERROR(VLOOKUP(E5130,'أرصدة المخزن'!$A:$H,8,0),"")</f>
        <v/>
      </c>
    </row>
    <row r="5131" ht="18" customHeight="1" s="138">
      <c r="A5131" s="97" t="n">
        <v>5125</v>
      </c>
      <c r="B5131" s="98" t="n"/>
      <c r="C5131" s="113" t="n"/>
      <c r="D5131" s="113" t="n"/>
      <c r="E5131" s="114" t="n"/>
      <c r="F5131" s="28">
        <f>IFERROR(VLOOKUP(E5131,'أرصدة المخزن'!$A:$E,3,0),"")</f>
        <v/>
      </c>
      <c r="G5131" s="29">
        <f>IFERROR(VLOOKUP(E5131,'أرصدة المخزن'!$A:$H,4,FALSE),"")</f>
        <v/>
      </c>
      <c r="H5131" s="97" t="n"/>
      <c r="I5131" s="28" t="inlineStr">
        <is>
          <t>صرف</t>
        </is>
      </c>
      <c r="J5131" s="97" t="n"/>
      <c r="K5131" s="37">
        <f>IFERROR(VLOOKUP(E5131,'أرصدة المخزن'!$A:$H,8,0),"")</f>
        <v/>
      </c>
    </row>
    <row r="5132" ht="18" customHeight="1" s="138">
      <c r="A5132" s="97" t="n">
        <v>5126</v>
      </c>
      <c r="B5132" s="98" t="n"/>
      <c r="C5132" s="113" t="n"/>
      <c r="D5132" s="113" t="n"/>
      <c r="E5132" s="114" t="n"/>
      <c r="F5132" s="28">
        <f>IFERROR(VLOOKUP(E5132,'أرصدة المخزن'!$A:$E,3,0),"")</f>
        <v/>
      </c>
      <c r="G5132" s="29">
        <f>IFERROR(VLOOKUP(E5132,'أرصدة المخزن'!$A:$H,4,FALSE),"")</f>
        <v/>
      </c>
      <c r="H5132" s="97" t="n"/>
      <c r="I5132" s="28" t="inlineStr">
        <is>
          <t>صرف</t>
        </is>
      </c>
      <c r="J5132" s="97" t="n"/>
      <c r="K5132" s="37">
        <f>IFERROR(VLOOKUP(E5132,'أرصدة المخزن'!$A:$H,8,0),"")</f>
        <v/>
      </c>
    </row>
    <row r="5133" ht="18" customHeight="1" s="138">
      <c r="A5133" s="97" t="n">
        <v>5127</v>
      </c>
      <c r="B5133" s="98" t="n"/>
      <c r="C5133" s="113" t="n"/>
      <c r="D5133" s="113" t="n"/>
      <c r="E5133" s="114" t="n"/>
      <c r="F5133" s="28">
        <f>IFERROR(VLOOKUP(E5133,'أرصدة المخزن'!$A:$E,3,0),"")</f>
        <v/>
      </c>
      <c r="G5133" s="29">
        <f>IFERROR(VLOOKUP(E5133,'أرصدة المخزن'!$A:$H,4,FALSE),"")</f>
        <v/>
      </c>
      <c r="H5133" s="97" t="n"/>
      <c r="I5133" s="28" t="inlineStr">
        <is>
          <t>صرف</t>
        </is>
      </c>
      <c r="J5133" s="97" t="n"/>
      <c r="K5133" s="37">
        <f>IFERROR(VLOOKUP(E5133,'أرصدة المخزن'!$A:$H,8,0),"")</f>
        <v/>
      </c>
    </row>
    <row r="5134" ht="18" customHeight="1" s="138">
      <c r="A5134" s="97" t="n">
        <v>5128</v>
      </c>
      <c r="B5134" s="98" t="n"/>
      <c r="C5134" s="113" t="n"/>
      <c r="D5134" s="113" t="n"/>
      <c r="E5134" s="114" t="n"/>
      <c r="F5134" s="28">
        <f>IFERROR(VLOOKUP(E5134,'أرصدة المخزن'!$A:$E,3,0),"")</f>
        <v/>
      </c>
      <c r="G5134" s="29">
        <f>IFERROR(VLOOKUP(E5134,'أرصدة المخزن'!$A:$H,4,FALSE),"")</f>
        <v/>
      </c>
      <c r="H5134" s="97" t="n"/>
      <c r="I5134" s="28" t="inlineStr">
        <is>
          <t>صرف</t>
        </is>
      </c>
      <c r="J5134" s="97" t="n"/>
      <c r="K5134" s="37">
        <f>IFERROR(VLOOKUP(E5134,'أرصدة المخزن'!$A:$H,8,0),"")</f>
        <v/>
      </c>
    </row>
    <row r="5135" ht="18" customHeight="1" s="138">
      <c r="A5135" s="97" t="n">
        <v>5129</v>
      </c>
      <c r="B5135" s="98" t="n"/>
      <c r="C5135" s="113" t="n"/>
      <c r="D5135" s="113" t="n"/>
      <c r="E5135" s="114" t="n"/>
      <c r="F5135" s="28">
        <f>IFERROR(VLOOKUP(E5135,'أرصدة المخزن'!$A:$E,3,0),"")</f>
        <v/>
      </c>
      <c r="G5135" s="29">
        <f>IFERROR(VLOOKUP(E5135,'أرصدة المخزن'!$A:$H,4,FALSE),"")</f>
        <v/>
      </c>
      <c r="H5135" s="97" t="n"/>
      <c r="I5135" s="28" t="inlineStr">
        <is>
          <t>صرف</t>
        </is>
      </c>
      <c r="J5135" s="97" t="n"/>
      <c r="K5135" s="37">
        <f>IFERROR(VLOOKUP(E5135,'أرصدة المخزن'!$A:$H,8,0),"")</f>
        <v/>
      </c>
    </row>
    <row r="5136" ht="18" customHeight="1" s="138">
      <c r="A5136" s="97" t="n">
        <v>5130</v>
      </c>
      <c r="B5136" s="98" t="n"/>
      <c r="C5136" s="113" t="n"/>
      <c r="D5136" s="113" t="n"/>
      <c r="E5136" s="114" t="n"/>
      <c r="F5136" s="28">
        <f>IFERROR(VLOOKUP(E5136,'أرصدة المخزن'!$A:$E,3,0),"")</f>
        <v/>
      </c>
      <c r="G5136" s="29">
        <f>IFERROR(VLOOKUP(E5136,'أرصدة المخزن'!$A:$H,4,FALSE),"")</f>
        <v/>
      </c>
      <c r="H5136" s="97" t="n"/>
      <c r="I5136" s="28" t="inlineStr">
        <is>
          <t>صرف</t>
        </is>
      </c>
      <c r="J5136" s="97" t="n"/>
      <c r="K5136" s="37">
        <f>IFERROR(VLOOKUP(E5136,'أرصدة المخزن'!$A:$H,8,0),"")</f>
        <v/>
      </c>
    </row>
    <row r="5137" ht="18" customHeight="1" s="138">
      <c r="A5137" s="97" t="n">
        <v>5131</v>
      </c>
      <c r="B5137" s="98" t="n"/>
      <c r="C5137" s="113" t="n"/>
      <c r="D5137" s="113" t="n"/>
      <c r="E5137" s="114" t="n"/>
      <c r="F5137" s="28">
        <f>IFERROR(VLOOKUP(E5137,'أرصدة المخزن'!$A:$E,3,0),"")</f>
        <v/>
      </c>
      <c r="G5137" s="29">
        <f>IFERROR(VLOOKUP(E5137,'أرصدة المخزن'!$A:$H,4,FALSE),"")</f>
        <v/>
      </c>
      <c r="H5137" s="97" t="n"/>
      <c r="I5137" s="28" t="inlineStr">
        <is>
          <t>صرف</t>
        </is>
      </c>
      <c r="J5137" s="97" t="n"/>
      <c r="K5137" s="37">
        <f>IFERROR(VLOOKUP(E5137,'أرصدة المخزن'!$A:$H,8,0),"")</f>
        <v/>
      </c>
    </row>
    <row r="5138" ht="18" customHeight="1" s="138">
      <c r="A5138" s="97" t="n">
        <v>5132</v>
      </c>
      <c r="B5138" s="98" t="n"/>
      <c r="C5138" s="113" t="n"/>
      <c r="D5138" s="113" t="n"/>
      <c r="E5138" s="114" t="n"/>
      <c r="F5138" s="28">
        <f>IFERROR(VLOOKUP(E5138,'أرصدة المخزن'!$A:$E,3,0),"")</f>
        <v/>
      </c>
      <c r="G5138" s="29">
        <f>IFERROR(VLOOKUP(E5138,'أرصدة المخزن'!$A:$H,4,FALSE),"")</f>
        <v/>
      </c>
      <c r="H5138" s="97" t="n"/>
      <c r="I5138" s="28" t="inlineStr">
        <is>
          <t>صرف</t>
        </is>
      </c>
      <c r="J5138" s="97" t="n"/>
      <c r="K5138" s="37">
        <f>IFERROR(VLOOKUP(E5138,'أرصدة المخزن'!$A:$H,8,0),"")</f>
        <v/>
      </c>
    </row>
    <row r="5139" ht="18" customHeight="1" s="138">
      <c r="A5139" s="97" t="n">
        <v>5133</v>
      </c>
      <c r="B5139" s="98" t="n"/>
      <c r="C5139" s="113" t="n"/>
      <c r="D5139" s="113" t="n"/>
      <c r="E5139" s="114" t="n"/>
      <c r="F5139" s="28">
        <f>IFERROR(VLOOKUP(E5139,'أرصدة المخزن'!$A:$E,3,0),"")</f>
        <v/>
      </c>
      <c r="G5139" s="29">
        <f>IFERROR(VLOOKUP(E5139,'أرصدة المخزن'!$A:$H,4,FALSE),"")</f>
        <v/>
      </c>
      <c r="H5139" s="97" t="n"/>
      <c r="I5139" s="28" t="inlineStr">
        <is>
          <t>صرف</t>
        </is>
      </c>
      <c r="J5139" s="97" t="n"/>
      <c r="K5139" s="37">
        <f>IFERROR(VLOOKUP(E5139,'أرصدة المخزن'!$A:$H,8,0),"")</f>
        <v/>
      </c>
    </row>
    <row r="5140" ht="18" customHeight="1" s="138">
      <c r="A5140" s="97" t="n">
        <v>5134</v>
      </c>
      <c r="B5140" s="98" t="n"/>
      <c r="C5140" s="113" t="n"/>
      <c r="D5140" s="113" t="n"/>
      <c r="E5140" s="114" t="n"/>
      <c r="F5140" s="28">
        <f>IFERROR(VLOOKUP(E5140,'أرصدة المخزن'!$A:$E,3,0),"")</f>
        <v/>
      </c>
      <c r="G5140" s="29">
        <f>IFERROR(VLOOKUP(E5140,'أرصدة المخزن'!$A:$H,4,FALSE),"")</f>
        <v/>
      </c>
      <c r="H5140" s="97" t="n"/>
      <c r="I5140" s="28" t="inlineStr">
        <is>
          <t>صرف</t>
        </is>
      </c>
      <c r="J5140" s="97" t="n"/>
      <c r="K5140" s="37">
        <f>IFERROR(VLOOKUP(E5140,'أرصدة المخزن'!$A:$H,8,0),"")</f>
        <v/>
      </c>
    </row>
    <row r="5141" ht="18" customHeight="1" s="138">
      <c r="A5141" s="97" t="n">
        <v>5135</v>
      </c>
      <c r="B5141" s="98" t="n"/>
      <c r="C5141" s="113" t="n"/>
      <c r="D5141" s="113" t="n"/>
      <c r="E5141" s="114" t="n"/>
      <c r="F5141" s="28">
        <f>IFERROR(VLOOKUP(E5141,'أرصدة المخزن'!$A:$E,3,0),"")</f>
        <v/>
      </c>
      <c r="G5141" s="29">
        <f>IFERROR(VLOOKUP(E5141,'أرصدة المخزن'!$A:$H,4,FALSE),"")</f>
        <v/>
      </c>
      <c r="H5141" s="97" t="n"/>
      <c r="I5141" s="28" t="inlineStr">
        <is>
          <t>صرف</t>
        </is>
      </c>
      <c r="J5141" s="97" t="n"/>
      <c r="K5141" s="37">
        <f>IFERROR(VLOOKUP(E5141,'أرصدة المخزن'!$A:$H,8,0),"")</f>
        <v/>
      </c>
    </row>
    <row r="5142" ht="18" customHeight="1" s="138">
      <c r="A5142" s="97" t="n">
        <v>5136</v>
      </c>
      <c r="B5142" s="98" t="n"/>
      <c r="C5142" s="113" t="n"/>
      <c r="D5142" s="113" t="n"/>
      <c r="E5142" s="114" t="n"/>
      <c r="F5142" s="28">
        <f>IFERROR(VLOOKUP(E5142,'أرصدة المخزن'!$A:$E,3,0),"")</f>
        <v/>
      </c>
      <c r="G5142" s="29">
        <f>IFERROR(VLOOKUP(E5142,'أرصدة المخزن'!$A:$H,4,FALSE),"")</f>
        <v/>
      </c>
      <c r="H5142" s="97" t="n"/>
      <c r="I5142" s="28" t="inlineStr">
        <is>
          <t>صرف</t>
        </is>
      </c>
      <c r="J5142" s="97" t="n"/>
      <c r="K5142" s="37">
        <f>IFERROR(VLOOKUP(E5142,'أرصدة المخزن'!$A:$H,8,0),"")</f>
        <v/>
      </c>
    </row>
    <row r="5143" ht="18" customHeight="1" s="138">
      <c r="A5143" s="97" t="n">
        <v>5137</v>
      </c>
      <c r="B5143" s="98" t="n"/>
      <c r="C5143" s="113" t="n"/>
      <c r="D5143" s="113" t="n"/>
      <c r="E5143" s="114" t="n"/>
      <c r="F5143" s="28">
        <f>IFERROR(VLOOKUP(E5143,'أرصدة المخزن'!$A:$E,3,0),"")</f>
        <v/>
      </c>
      <c r="G5143" s="29">
        <f>IFERROR(VLOOKUP(E5143,'أرصدة المخزن'!$A:$H,4,FALSE),"")</f>
        <v/>
      </c>
      <c r="H5143" s="97" t="n"/>
      <c r="I5143" s="28" t="inlineStr">
        <is>
          <t>صرف</t>
        </is>
      </c>
      <c r="J5143" s="97" t="n"/>
      <c r="K5143" s="37">
        <f>IFERROR(VLOOKUP(E5143,'أرصدة المخزن'!$A:$H,8,0),"")</f>
        <v/>
      </c>
    </row>
    <row r="5144" ht="18" customHeight="1" s="138">
      <c r="A5144" s="97" t="n">
        <v>5138</v>
      </c>
      <c r="B5144" s="98" t="n"/>
      <c r="C5144" s="113" t="n"/>
      <c r="D5144" s="113" t="n"/>
      <c r="E5144" s="114" t="n"/>
      <c r="F5144" s="28">
        <f>IFERROR(VLOOKUP(E5144,'أرصدة المخزن'!$A:$E,3,0),"")</f>
        <v/>
      </c>
      <c r="G5144" s="29">
        <f>IFERROR(VLOOKUP(E5144,'أرصدة المخزن'!$A:$H,4,FALSE),"")</f>
        <v/>
      </c>
      <c r="H5144" s="97" t="n"/>
      <c r="I5144" s="28" t="inlineStr">
        <is>
          <t>صرف</t>
        </is>
      </c>
      <c r="J5144" s="97" t="n"/>
      <c r="K5144" s="37">
        <f>IFERROR(VLOOKUP(E5144,'أرصدة المخزن'!$A:$H,8,0),"")</f>
        <v/>
      </c>
    </row>
    <row r="5145" ht="18" customHeight="1" s="138">
      <c r="A5145" s="97" t="n">
        <v>5139</v>
      </c>
      <c r="B5145" s="98" t="n"/>
      <c r="C5145" s="113" t="n"/>
      <c r="D5145" s="113" t="n"/>
      <c r="E5145" s="114" t="n"/>
      <c r="F5145" s="28">
        <f>IFERROR(VLOOKUP(E5145,'أرصدة المخزن'!$A:$E,3,0),"")</f>
        <v/>
      </c>
      <c r="G5145" s="29">
        <f>IFERROR(VLOOKUP(E5145,'أرصدة المخزن'!$A:$H,4,FALSE),"")</f>
        <v/>
      </c>
      <c r="H5145" s="97" t="n"/>
      <c r="I5145" s="28" t="inlineStr">
        <is>
          <t>صرف</t>
        </is>
      </c>
      <c r="J5145" s="97" t="n"/>
      <c r="K5145" s="37">
        <f>IFERROR(VLOOKUP(E5145,'أرصدة المخزن'!$A:$H,8,0),"")</f>
        <v/>
      </c>
    </row>
    <row r="5146" ht="18" customHeight="1" s="138">
      <c r="A5146" s="97" t="n">
        <v>5140</v>
      </c>
      <c r="B5146" s="98" t="n"/>
      <c r="C5146" s="113" t="n"/>
      <c r="D5146" s="113" t="n"/>
      <c r="E5146" s="114" t="n"/>
      <c r="F5146" s="28">
        <f>IFERROR(VLOOKUP(E5146,'أرصدة المخزن'!$A:$E,3,0),"")</f>
        <v/>
      </c>
      <c r="G5146" s="29">
        <f>IFERROR(VLOOKUP(E5146,'أرصدة المخزن'!$A:$H,4,FALSE),"")</f>
        <v/>
      </c>
      <c r="H5146" s="97" t="n"/>
      <c r="I5146" s="28" t="inlineStr">
        <is>
          <t>صرف</t>
        </is>
      </c>
      <c r="J5146" s="97" t="n"/>
      <c r="K5146" s="37">
        <f>IFERROR(VLOOKUP(E5146,'أرصدة المخزن'!$A:$H,8,0),"")</f>
        <v/>
      </c>
    </row>
    <row r="5147" ht="18" customHeight="1" s="138">
      <c r="A5147" s="97" t="n">
        <v>5141</v>
      </c>
      <c r="B5147" s="98" t="n"/>
      <c r="C5147" s="113" t="n"/>
      <c r="D5147" s="113" t="n"/>
      <c r="E5147" s="114" t="n"/>
      <c r="F5147" s="28">
        <f>IFERROR(VLOOKUP(E5147,'أرصدة المخزن'!$A:$E,3,0),"")</f>
        <v/>
      </c>
      <c r="G5147" s="29">
        <f>IFERROR(VLOOKUP(E5147,'أرصدة المخزن'!$A:$H,4,FALSE),"")</f>
        <v/>
      </c>
      <c r="H5147" s="97" t="n"/>
      <c r="I5147" s="28" t="inlineStr">
        <is>
          <t>صرف</t>
        </is>
      </c>
      <c r="J5147" s="97" t="n"/>
      <c r="K5147" s="37">
        <f>IFERROR(VLOOKUP(E5147,'أرصدة المخزن'!$A:$H,8,0),"")</f>
        <v/>
      </c>
    </row>
    <row r="5148" ht="18" customHeight="1" s="138">
      <c r="A5148" s="97" t="n">
        <v>5142</v>
      </c>
      <c r="B5148" s="98" t="n"/>
      <c r="C5148" s="113" t="n"/>
      <c r="D5148" s="113" t="n"/>
      <c r="E5148" s="114" t="n"/>
      <c r="F5148" s="28">
        <f>IFERROR(VLOOKUP(E5148,'أرصدة المخزن'!$A:$E,3,0),"")</f>
        <v/>
      </c>
      <c r="G5148" s="29">
        <f>IFERROR(VLOOKUP(E5148,'أرصدة المخزن'!$A:$H,4,FALSE),"")</f>
        <v/>
      </c>
      <c r="H5148" s="97" t="n"/>
      <c r="I5148" s="28" t="inlineStr">
        <is>
          <t>صرف</t>
        </is>
      </c>
      <c r="J5148" s="97" t="n"/>
      <c r="K5148" s="37">
        <f>IFERROR(VLOOKUP(E5148,'أرصدة المخزن'!$A:$H,8,0),"")</f>
        <v/>
      </c>
    </row>
    <row r="5149" ht="18" customHeight="1" s="138">
      <c r="A5149" s="97" t="n">
        <v>5143</v>
      </c>
      <c r="B5149" s="98" t="n"/>
      <c r="C5149" s="113" t="n"/>
      <c r="D5149" s="113" t="n"/>
      <c r="E5149" s="114" t="n"/>
      <c r="F5149" s="28">
        <f>IFERROR(VLOOKUP(E5149,'أرصدة المخزن'!$A:$E,3,0),"")</f>
        <v/>
      </c>
      <c r="G5149" s="29">
        <f>IFERROR(VLOOKUP(E5149,'أرصدة المخزن'!$A:$H,4,FALSE),"")</f>
        <v/>
      </c>
      <c r="H5149" s="97" t="n"/>
      <c r="I5149" s="28" t="inlineStr">
        <is>
          <t>صرف</t>
        </is>
      </c>
      <c r="J5149" s="97" t="n"/>
      <c r="K5149" s="37">
        <f>IFERROR(VLOOKUP(E5149,'أرصدة المخزن'!$A:$H,8,0),"")</f>
        <v/>
      </c>
    </row>
    <row r="5150" ht="18" customHeight="1" s="138">
      <c r="A5150" s="97" t="n">
        <v>5144</v>
      </c>
      <c r="B5150" s="98" t="n"/>
      <c r="C5150" s="113" t="n"/>
      <c r="D5150" s="113" t="n"/>
      <c r="E5150" s="114" t="n"/>
      <c r="F5150" s="28">
        <f>IFERROR(VLOOKUP(E5150,'أرصدة المخزن'!$A:$E,3,0),"")</f>
        <v/>
      </c>
      <c r="G5150" s="29">
        <f>IFERROR(VLOOKUP(E5150,'أرصدة المخزن'!$A:$H,4,FALSE),"")</f>
        <v/>
      </c>
      <c r="H5150" s="97" t="n"/>
      <c r="I5150" s="28" t="inlineStr">
        <is>
          <t>صرف</t>
        </is>
      </c>
      <c r="J5150" s="97" t="n"/>
      <c r="K5150" s="37">
        <f>IFERROR(VLOOKUP(E5150,'أرصدة المخزن'!$A:$H,8,0),"")</f>
        <v/>
      </c>
    </row>
    <row r="5151" ht="18" customHeight="1" s="138">
      <c r="A5151" s="97" t="n">
        <v>5145</v>
      </c>
      <c r="B5151" s="98" t="n"/>
      <c r="C5151" s="113" t="n"/>
      <c r="D5151" s="113" t="n"/>
      <c r="E5151" s="114" t="n"/>
      <c r="F5151" s="28">
        <f>IFERROR(VLOOKUP(E5151,'أرصدة المخزن'!$A:$E,3,0),"")</f>
        <v/>
      </c>
      <c r="G5151" s="29">
        <f>IFERROR(VLOOKUP(E5151,'أرصدة المخزن'!$A:$H,4,FALSE),"")</f>
        <v/>
      </c>
      <c r="H5151" s="97" t="n"/>
      <c r="I5151" s="28" t="inlineStr">
        <is>
          <t>صرف</t>
        </is>
      </c>
      <c r="J5151" s="97" t="n"/>
      <c r="K5151" s="37">
        <f>IFERROR(VLOOKUP(E5151,'أرصدة المخزن'!$A:$H,8,0),"")</f>
        <v/>
      </c>
    </row>
    <row r="5152" ht="18" customHeight="1" s="138">
      <c r="A5152" s="97" t="n">
        <v>5146</v>
      </c>
      <c r="B5152" s="98" t="n"/>
      <c r="C5152" s="113" t="n"/>
      <c r="D5152" s="113" t="n"/>
      <c r="E5152" s="114" t="n"/>
      <c r="F5152" s="28">
        <f>IFERROR(VLOOKUP(E5152,'أرصدة المخزن'!$A:$E,3,0),"")</f>
        <v/>
      </c>
      <c r="G5152" s="29">
        <f>IFERROR(VLOOKUP(E5152,'أرصدة المخزن'!$A:$H,4,FALSE),"")</f>
        <v/>
      </c>
      <c r="H5152" s="97" t="n"/>
      <c r="I5152" s="28" t="inlineStr">
        <is>
          <t>صرف</t>
        </is>
      </c>
      <c r="J5152" s="97" t="n"/>
      <c r="K5152" s="37">
        <f>IFERROR(VLOOKUP(E5152,'أرصدة المخزن'!$A:$H,8,0),"")</f>
        <v/>
      </c>
    </row>
    <row r="5153" ht="18" customHeight="1" s="138">
      <c r="A5153" s="97" t="n">
        <v>5147</v>
      </c>
      <c r="B5153" s="98" t="n"/>
      <c r="C5153" s="113" t="n"/>
      <c r="D5153" s="113" t="n"/>
      <c r="E5153" s="114" t="n"/>
      <c r="F5153" s="28">
        <f>IFERROR(VLOOKUP(E5153,'أرصدة المخزن'!$A:$E,3,0),"")</f>
        <v/>
      </c>
      <c r="G5153" s="29">
        <f>IFERROR(VLOOKUP(E5153,'أرصدة المخزن'!$A:$H,4,FALSE),"")</f>
        <v/>
      </c>
      <c r="H5153" s="97" t="n"/>
      <c r="I5153" s="28" t="inlineStr">
        <is>
          <t>صرف</t>
        </is>
      </c>
      <c r="J5153" s="97" t="n"/>
      <c r="K5153" s="37">
        <f>IFERROR(VLOOKUP(E5153,'أرصدة المخزن'!$A:$H,8,0),"")</f>
        <v/>
      </c>
    </row>
    <row r="5154" ht="18" customHeight="1" s="138">
      <c r="A5154" s="97" t="n">
        <v>5148</v>
      </c>
      <c r="B5154" s="98" t="n"/>
      <c r="C5154" s="113" t="n"/>
      <c r="D5154" s="113" t="n"/>
      <c r="E5154" s="114" t="n"/>
      <c r="F5154" s="28">
        <f>IFERROR(VLOOKUP(E5154,'أرصدة المخزن'!$A:$E,3,0),"")</f>
        <v/>
      </c>
      <c r="G5154" s="29">
        <f>IFERROR(VLOOKUP(E5154,'أرصدة المخزن'!$A:$H,4,FALSE),"")</f>
        <v/>
      </c>
      <c r="H5154" s="97" t="n"/>
      <c r="I5154" s="28" t="inlineStr">
        <is>
          <t>صرف</t>
        </is>
      </c>
      <c r="J5154" s="97" t="n"/>
      <c r="K5154" s="37">
        <f>IFERROR(VLOOKUP(E5154,'أرصدة المخزن'!$A:$H,8,0),"")</f>
        <v/>
      </c>
    </row>
    <row r="5155" ht="18" customHeight="1" s="138">
      <c r="A5155" s="97" t="n">
        <v>5149</v>
      </c>
      <c r="B5155" s="98" t="n"/>
      <c r="C5155" s="113" t="n"/>
      <c r="D5155" s="113" t="n"/>
      <c r="E5155" s="114" t="n"/>
      <c r="F5155" s="28">
        <f>IFERROR(VLOOKUP(E5155,'أرصدة المخزن'!$A:$E,3,0),"")</f>
        <v/>
      </c>
      <c r="G5155" s="29">
        <f>IFERROR(VLOOKUP(E5155,'أرصدة المخزن'!$A:$H,4,FALSE),"")</f>
        <v/>
      </c>
      <c r="H5155" s="97" t="n"/>
      <c r="I5155" s="28" t="inlineStr">
        <is>
          <t>صرف</t>
        </is>
      </c>
      <c r="J5155" s="97" t="n"/>
      <c r="K5155" s="37">
        <f>IFERROR(VLOOKUP(E5155,'أرصدة المخزن'!$A:$H,8,0),"")</f>
        <v/>
      </c>
    </row>
    <row r="5156" ht="18" customHeight="1" s="138">
      <c r="A5156" s="97" t="n">
        <v>5150</v>
      </c>
      <c r="B5156" s="98" t="n"/>
      <c r="C5156" s="113" t="n"/>
      <c r="D5156" s="113" t="n"/>
      <c r="E5156" s="114" t="n"/>
      <c r="F5156" s="28">
        <f>IFERROR(VLOOKUP(E5156,'أرصدة المخزن'!$A:$E,3,0),"")</f>
        <v/>
      </c>
      <c r="G5156" s="29">
        <f>IFERROR(VLOOKUP(E5156,'أرصدة المخزن'!$A:$H,4,FALSE),"")</f>
        <v/>
      </c>
      <c r="H5156" s="97" t="n"/>
      <c r="I5156" s="28" t="inlineStr">
        <is>
          <t>صرف</t>
        </is>
      </c>
      <c r="J5156" s="97" t="n"/>
      <c r="K5156" s="37">
        <f>IFERROR(VLOOKUP(E5156,'أرصدة المخزن'!$A:$H,8,0),"")</f>
        <v/>
      </c>
    </row>
    <row r="5157" ht="18" customHeight="1" s="138">
      <c r="A5157" s="97" t="n">
        <v>5151</v>
      </c>
      <c r="B5157" s="98" t="n"/>
      <c r="C5157" s="113" t="n"/>
      <c r="D5157" s="113" t="n"/>
      <c r="E5157" s="114" t="n"/>
      <c r="F5157" s="28">
        <f>IFERROR(VLOOKUP(E5157,'أرصدة المخزن'!$A:$E,3,0),"")</f>
        <v/>
      </c>
      <c r="G5157" s="29">
        <f>IFERROR(VLOOKUP(E5157,'أرصدة المخزن'!$A:$H,4,FALSE),"")</f>
        <v/>
      </c>
      <c r="H5157" s="97" t="n"/>
      <c r="I5157" s="28" t="inlineStr">
        <is>
          <t>صرف</t>
        </is>
      </c>
      <c r="J5157" s="97" t="n"/>
      <c r="K5157" s="37">
        <f>IFERROR(VLOOKUP(E5157,'أرصدة المخزن'!$A:$H,8,0),"")</f>
        <v/>
      </c>
    </row>
    <row r="5158" ht="18" customHeight="1" s="138">
      <c r="A5158" s="97" t="n">
        <v>5152</v>
      </c>
      <c r="B5158" s="98" t="n"/>
      <c r="C5158" s="113" t="n"/>
      <c r="D5158" s="113" t="n"/>
      <c r="E5158" s="114" t="n"/>
      <c r="F5158" s="28">
        <f>IFERROR(VLOOKUP(E5158,'أرصدة المخزن'!$A:$E,3,0),"")</f>
        <v/>
      </c>
      <c r="G5158" s="29">
        <f>IFERROR(VLOOKUP(E5158,'أرصدة المخزن'!$A:$H,4,FALSE),"")</f>
        <v/>
      </c>
      <c r="H5158" s="97" t="n"/>
      <c r="I5158" s="28" t="inlineStr">
        <is>
          <t>صرف</t>
        </is>
      </c>
      <c r="J5158" s="97" t="n"/>
      <c r="K5158" s="37">
        <f>IFERROR(VLOOKUP(E5158,'أرصدة المخزن'!$A:$H,8,0),"")</f>
        <v/>
      </c>
    </row>
    <row r="5159" ht="18" customHeight="1" s="138">
      <c r="A5159" s="97" t="n">
        <v>5153</v>
      </c>
      <c r="B5159" s="98" t="n"/>
      <c r="C5159" s="113" t="n"/>
      <c r="D5159" s="113" t="n"/>
      <c r="E5159" s="114" t="n"/>
      <c r="F5159" s="28">
        <f>IFERROR(VLOOKUP(E5159,'أرصدة المخزن'!$A:$E,3,0),"")</f>
        <v/>
      </c>
      <c r="G5159" s="29">
        <f>IFERROR(VLOOKUP(E5159,'أرصدة المخزن'!$A:$H,4,FALSE),"")</f>
        <v/>
      </c>
      <c r="H5159" s="97" t="n"/>
      <c r="I5159" s="28" t="inlineStr">
        <is>
          <t>صرف</t>
        </is>
      </c>
      <c r="J5159" s="97" t="n"/>
      <c r="K5159" s="37">
        <f>IFERROR(VLOOKUP(E5159,'أرصدة المخزن'!$A:$H,8,0),"")</f>
        <v/>
      </c>
    </row>
    <row r="5160" ht="18" customHeight="1" s="138">
      <c r="A5160" s="97" t="n">
        <v>5154</v>
      </c>
      <c r="B5160" s="98" t="n"/>
      <c r="C5160" s="113" t="n"/>
      <c r="D5160" s="113" t="n"/>
      <c r="E5160" s="114" t="n"/>
      <c r="F5160" s="28">
        <f>IFERROR(VLOOKUP(E5160,'أرصدة المخزن'!$A:$E,3,0),"")</f>
        <v/>
      </c>
      <c r="G5160" s="29">
        <f>IFERROR(VLOOKUP(E5160,'أرصدة المخزن'!$A:$H,4,FALSE),"")</f>
        <v/>
      </c>
      <c r="H5160" s="97" t="n"/>
      <c r="I5160" s="28" t="inlineStr">
        <is>
          <t>صرف</t>
        </is>
      </c>
      <c r="J5160" s="97" t="n"/>
      <c r="K5160" s="37">
        <f>IFERROR(VLOOKUP(E5160,'أرصدة المخزن'!$A:$H,8,0),"")</f>
        <v/>
      </c>
    </row>
    <row r="5161" ht="18" customHeight="1" s="138">
      <c r="A5161" s="97" t="n">
        <v>5155</v>
      </c>
      <c r="B5161" s="98" t="n"/>
      <c r="C5161" s="113" t="n"/>
      <c r="D5161" s="113" t="n"/>
      <c r="E5161" s="114" t="n"/>
      <c r="F5161" s="28">
        <f>IFERROR(VLOOKUP(E5161,'أرصدة المخزن'!$A:$E,3,0),"")</f>
        <v/>
      </c>
      <c r="G5161" s="29">
        <f>IFERROR(VLOOKUP(E5161,'أرصدة المخزن'!$A:$H,4,FALSE),"")</f>
        <v/>
      </c>
      <c r="H5161" s="97" t="n"/>
      <c r="I5161" s="28" t="inlineStr">
        <is>
          <t>صرف</t>
        </is>
      </c>
      <c r="J5161" s="97" t="n"/>
      <c r="K5161" s="37">
        <f>IFERROR(VLOOKUP(E5161,'أرصدة المخزن'!$A:$H,8,0),"")</f>
        <v/>
      </c>
    </row>
    <row r="5162" ht="18" customHeight="1" s="138">
      <c r="A5162" s="97" t="n">
        <v>5156</v>
      </c>
      <c r="B5162" s="98" t="n"/>
      <c r="C5162" s="113" t="n"/>
      <c r="D5162" s="113" t="n"/>
      <c r="E5162" s="114" t="n"/>
      <c r="F5162" s="28">
        <f>IFERROR(VLOOKUP(E5162,'أرصدة المخزن'!$A:$E,3,0),"")</f>
        <v/>
      </c>
      <c r="G5162" s="29">
        <f>IFERROR(VLOOKUP(E5162,'أرصدة المخزن'!$A:$H,4,FALSE),"")</f>
        <v/>
      </c>
      <c r="H5162" s="97" t="n"/>
      <c r="I5162" s="28" t="inlineStr">
        <is>
          <t>صرف</t>
        </is>
      </c>
      <c r="J5162" s="97" t="n"/>
      <c r="K5162" s="37">
        <f>IFERROR(VLOOKUP(E5162,'أرصدة المخزن'!$A:$H,8,0),"")</f>
        <v/>
      </c>
    </row>
    <row r="5163" ht="18" customHeight="1" s="138">
      <c r="A5163" s="97" t="n">
        <v>5157</v>
      </c>
      <c r="B5163" s="98" t="n"/>
      <c r="C5163" s="113" t="n"/>
      <c r="D5163" s="113" t="n"/>
      <c r="E5163" s="114" t="n"/>
      <c r="F5163" s="28">
        <f>IFERROR(VLOOKUP(E5163,'أرصدة المخزن'!$A:$E,3,0),"")</f>
        <v/>
      </c>
      <c r="G5163" s="29">
        <f>IFERROR(VLOOKUP(E5163,'أرصدة المخزن'!$A:$H,4,FALSE),"")</f>
        <v/>
      </c>
      <c r="H5163" s="97" t="n"/>
      <c r="I5163" s="28" t="inlineStr">
        <is>
          <t>صرف</t>
        </is>
      </c>
      <c r="J5163" s="97" t="n"/>
      <c r="K5163" s="37">
        <f>IFERROR(VLOOKUP(E5163,'أرصدة المخزن'!$A:$H,8,0),"")</f>
        <v/>
      </c>
    </row>
    <row r="5164" ht="18" customHeight="1" s="138">
      <c r="A5164" s="97" t="n">
        <v>5158</v>
      </c>
      <c r="B5164" s="98" t="n"/>
      <c r="C5164" s="113" t="n"/>
      <c r="D5164" s="113" t="n"/>
      <c r="E5164" s="114" t="n"/>
      <c r="F5164" s="28">
        <f>IFERROR(VLOOKUP(E5164,'أرصدة المخزن'!$A:$E,3,0),"")</f>
        <v/>
      </c>
      <c r="G5164" s="29">
        <f>IFERROR(VLOOKUP(E5164,'أرصدة المخزن'!$A:$H,4,FALSE),"")</f>
        <v/>
      </c>
      <c r="H5164" s="97" t="n"/>
      <c r="I5164" s="28" t="inlineStr">
        <is>
          <t>صرف</t>
        </is>
      </c>
      <c r="J5164" s="97" t="n"/>
      <c r="K5164" s="37">
        <f>IFERROR(VLOOKUP(E5164,'أرصدة المخزن'!$A:$H,8,0),"")</f>
        <v/>
      </c>
    </row>
    <row r="5165" ht="18" customHeight="1" s="138">
      <c r="A5165" s="97" t="n">
        <v>5159</v>
      </c>
      <c r="B5165" s="98" t="n"/>
      <c r="C5165" s="113" t="n"/>
      <c r="D5165" s="113" t="n"/>
      <c r="E5165" s="114" t="n"/>
      <c r="F5165" s="28">
        <f>IFERROR(VLOOKUP(E5165,'أرصدة المخزن'!$A:$E,3,0),"")</f>
        <v/>
      </c>
      <c r="G5165" s="29">
        <f>IFERROR(VLOOKUP(E5165,'أرصدة المخزن'!$A:$H,4,FALSE),"")</f>
        <v/>
      </c>
      <c r="H5165" s="97" t="n"/>
      <c r="I5165" s="28" t="inlineStr">
        <is>
          <t>صرف</t>
        </is>
      </c>
      <c r="J5165" s="97" t="n"/>
      <c r="K5165" s="37">
        <f>IFERROR(VLOOKUP(E5165,'أرصدة المخزن'!$A:$H,8,0),"")</f>
        <v/>
      </c>
    </row>
    <row r="5166" ht="18" customHeight="1" s="138">
      <c r="A5166" s="97" t="n">
        <v>5160</v>
      </c>
      <c r="B5166" s="98" t="n"/>
      <c r="C5166" s="113" t="n"/>
      <c r="D5166" s="113" t="n"/>
      <c r="E5166" s="114" t="n"/>
      <c r="F5166" s="28">
        <f>IFERROR(VLOOKUP(E5166,'أرصدة المخزن'!$A:$E,3,0),"")</f>
        <v/>
      </c>
      <c r="G5166" s="29">
        <f>IFERROR(VLOOKUP(E5166,'أرصدة المخزن'!$A:$H,4,FALSE),"")</f>
        <v/>
      </c>
      <c r="H5166" s="97" t="n"/>
      <c r="I5166" s="28" t="inlineStr">
        <is>
          <t>صرف</t>
        </is>
      </c>
      <c r="J5166" s="97" t="n"/>
      <c r="K5166" s="37">
        <f>IFERROR(VLOOKUP(E5166,'أرصدة المخزن'!$A:$H,8,0),"")</f>
        <v/>
      </c>
    </row>
    <row r="5167" ht="18" customHeight="1" s="138">
      <c r="A5167" s="97" t="n">
        <v>5161</v>
      </c>
      <c r="B5167" s="98" t="n"/>
      <c r="C5167" s="113" t="n"/>
      <c r="D5167" s="113" t="n"/>
      <c r="E5167" s="114" t="n"/>
      <c r="F5167" s="28">
        <f>IFERROR(VLOOKUP(E5167,'أرصدة المخزن'!$A:$E,3,0),"")</f>
        <v/>
      </c>
      <c r="G5167" s="29">
        <f>IFERROR(VLOOKUP(E5167,'أرصدة المخزن'!$A:$H,4,FALSE),"")</f>
        <v/>
      </c>
      <c r="H5167" s="97" t="n"/>
      <c r="I5167" s="28" t="inlineStr">
        <is>
          <t>صرف</t>
        </is>
      </c>
      <c r="J5167" s="97" t="n"/>
      <c r="K5167" s="37">
        <f>IFERROR(VLOOKUP(E5167,'أرصدة المخزن'!$A:$H,8,0),"")</f>
        <v/>
      </c>
    </row>
    <row r="5168" ht="18" customHeight="1" s="138">
      <c r="A5168" s="97" t="n">
        <v>5162</v>
      </c>
      <c r="B5168" s="98" t="n"/>
      <c r="C5168" s="113" t="n"/>
      <c r="D5168" s="113" t="n"/>
      <c r="E5168" s="114" t="n"/>
      <c r="F5168" s="28">
        <f>IFERROR(VLOOKUP(E5168,'أرصدة المخزن'!$A:$E,3,0),"")</f>
        <v/>
      </c>
      <c r="G5168" s="29">
        <f>IFERROR(VLOOKUP(E5168,'أرصدة المخزن'!$A:$H,4,FALSE),"")</f>
        <v/>
      </c>
      <c r="H5168" s="97" t="n"/>
      <c r="I5168" s="28" t="inlineStr">
        <is>
          <t>صرف</t>
        </is>
      </c>
      <c r="J5168" s="97" t="n"/>
      <c r="K5168" s="37">
        <f>IFERROR(VLOOKUP(E5168,'أرصدة المخزن'!$A:$H,8,0),"")</f>
        <v/>
      </c>
    </row>
    <row r="5169" ht="18" customHeight="1" s="138">
      <c r="A5169" s="97" t="n">
        <v>5163</v>
      </c>
      <c r="B5169" s="98" t="n"/>
      <c r="C5169" s="113" t="n"/>
      <c r="D5169" s="113" t="n"/>
      <c r="E5169" s="114" t="n"/>
      <c r="F5169" s="28">
        <f>IFERROR(VLOOKUP(E5169,'أرصدة المخزن'!$A:$E,3,0),"")</f>
        <v/>
      </c>
      <c r="G5169" s="29">
        <f>IFERROR(VLOOKUP(E5169,'أرصدة المخزن'!$A:$H,4,FALSE),"")</f>
        <v/>
      </c>
      <c r="H5169" s="97" t="n"/>
      <c r="I5169" s="28" t="inlineStr">
        <is>
          <t>صرف</t>
        </is>
      </c>
      <c r="J5169" s="97" t="n"/>
      <c r="K5169" s="37">
        <f>IFERROR(VLOOKUP(E5169,'أرصدة المخزن'!$A:$H,8,0),"")</f>
        <v/>
      </c>
    </row>
    <row r="5170" ht="18" customHeight="1" s="138">
      <c r="A5170" s="97" t="n">
        <v>5164</v>
      </c>
      <c r="B5170" s="98" t="n"/>
      <c r="C5170" s="113" t="n"/>
      <c r="D5170" s="113" t="n"/>
      <c r="E5170" s="114" t="n"/>
      <c r="F5170" s="28">
        <f>IFERROR(VLOOKUP(E5170,'أرصدة المخزن'!$A:$E,3,0),"")</f>
        <v/>
      </c>
      <c r="G5170" s="29">
        <f>IFERROR(VLOOKUP(E5170,'أرصدة المخزن'!$A:$H,4,FALSE),"")</f>
        <v/>
      </c>
      <c r="H5170" s="97" t="n"/>
      <c r="I5170" s="28" t="inlineStr">
        <is>
          <t>صرف</t>
        </is>
      </c>
      <c r="J5170" s="97" t="n"/>
      <c r="K5170" s="37">
        <f>IFERROR(VLOOKUP(E5170,'أرصدة المخزن'!$A:$H,8,0),"")</f>
        <v/>
      </c>
    </row>
    <row r="5171" ht="18" customHeight="1" s="138">
      <c r="A5171" s="97" t="n">
        <v>5165</v>
      </c>
      <c r="B5171" s="98" t="n"/>
      <c r="C5171" s="113" t="n"/>
      <c r="D5171" s="113" t="n"/>
      <c r="E5171" s="114" t="n"/>
      <c r="F5171" s="28">
        <f>IFERROR(VLOOKUP(E5171,'أرصدة المخزن'!$A:$E,3,0),"")</f>
        <v/>
      </c>
      <c r="G5171" s="29">
        <f>IFERROR(VLOOKUP(E5171,'أرصدة المخزن'!$A:$H,4,FALSE),"")</f>
        <v/>
      </c>
      <c r="H5171" s="97" t="n"/>
      <c r="I5171" s="28" t="inlineStr">
        <is>
          <t>صرف</t>
        </is>
      </c>
      <c r="J5171" s="97" t="n"/>
      <c r="K5171" s="37">
        <f>IFERROR(VLOOKUP(E5171,'أرصدة المخزن'!$A:$H,8,0),"")</f>
        <v/>
      </c>
    </row>
    <row r="5172" ht="18" customHeight="1" s="138">
      <c r="A5172" s="97" t="n">
        <v>5166</v>
      </c>
      <c r="B5172" s="98" t="n"/>
      <c r="C5172" s="113" t="n"/>
      <c r="D5172" s="113" t="n"/>
      <c r="E5172" s="114" t="n"/>
      <c r="F5172" s="28">
        <f>IFERROR(VLOOKUP(E5172,'أرصدة المخزن'!$A:$E,3,0),"")</f>
        <v/>
      </c>
      <c r="G5172" s="29">
        <f>IFERROR(VLOOKUP(E5172,'أرصدة المخزن'!$A:$H,4,FALSE),"")</f>
        <v/>
      </c>
      <c r="H5172" s="97" t="n"/>
      <c r="I5172" s="28" t="inlineStr">
        <is>
          <t>صرف</t>
        </is>
      </c>
      <c r="J5172" s="97" t="n"/>
      <c r="K5172" s="37">
        <f>IFERROR(VLOOKUP(E5172,'أرصدة المخزن'!$A:$H,8,0),"")</f>
        <v/>
      </c>
    </row>
    <row r="5173" ht="18" customHeight="1" s="138">
      <c r="A5173" s="97" t="n">
        <v>5167</v>
      </c>
      <c r="B5173" s="98" t="n"/>
      <c r="C5173" s="113" t="n"/>
      <c r="D5173" s="113" t="n"/>
      <c r="E5173" s="114" t="n"/>
      <c r="F5173" s="28">
        <f>IFERROR(VLOOKUP(E5173,'أرصدة المخزن'!$A:$E,3,0),"")</f>
        <v/>
      </c>
      <c r="G5173" s="29">
        <f>IFERROR(VLOOKUP(E5173,'أرصدة المخزن'!$A:$H,4,FALSE),"")</f>
        <v/>
      </c>
      <c r="H5173" s="97" t="n"/>
      <c r="I5173" s="28" t="inlineStr">
        <is>
          <t>صرف</t>
        </is>
      </c>
      <c r="J5173" s="97" t="n"/>
      <c r="K5173" s="37">
        <f>IFERROR(VLOOKUP(E5173,'أرصدة المخزن'!$A:$H,8,0),"")</f>
        <v/>
      </c>
    </row>
    <row r="5174" ht="18" customHeight="1" s="138">
      <c r="A5174" s="97" t="n">
        <v>5168</v>
      </c>
      <c r="B5174" s="98" t="n"/>
      <c r="C5174" s="113" t="n"/>
      <c r="D5174" s="113" t="n"/>
      <c r="E5174" s="114" t="n"/>
      <c r="F5174" s="28">
        <f>IFERROR(VLOOKUP(E5174,'أرصدة المخزن'!$A:$E,3,0),"")</f>
        <v/>
      </c>
      <c r="G5174" s="29">
        <f>IFERROR(VLOOKUP(E5174,'أرصدة المخزن'!$A:$H,4,FALSE),"")</f>
        <v/>
      </c>
      <c r="H5174" s="97" t="n"/>
      <c r="I5174" s="28" t="inlineStr">
        <is>
          <t>صرف</t>
        </is>
      </c>
      <c r="J5174" s="97" t="n"/>
      <c r="K5174" s="37">
        <f>IFERROR(VLOOKUP(E5174,'أرصدة المخزن'!$A:$H,8,0),"")</f>
        <v/>
      </c>
    </row>
    <row r="5175" ht="18" customHeight="1" s="138">
      <c r="A5175" s="97" t="n">
        <v>5169</v>
      </c>
      <c r="B5175" s="98" t="n"/>
      <c r="C5175" s="113" t="n"/>
      <c r="D5175" s="113" t="n"/>
      <c r="E5175" s="114" t="n"/>
      <c r="F5175" s="28">
        <f>IFERROR(VLOOKUP(E5175,'أرصدة المخزن'!$A:$E,3,0),"")</f>
        <v/>
      </c>
      <c r="G5175" s="29">
        <f>IFERROR(VLOOKUP(E5175,'أرصدة المخزن'!$A:$H,4,FALSE),"")</f>
        <v/>
      </c>
      <c r="H5175" s="97" t="n"/>
      <c r="I5175" s="28" t="inlineStr">
        <is>
          <t>صرف</t>
        </is>
      </c>
      <c r="J5175" s="97" t="n"/>
      <c r="K5175" s="37">
        <f>IFERROR(VLOOKUP(E5175,'أرصدة المخزن'!$A:$H,8,0),"")</f>
        <v/>
      </c>
    </row>
    <row r="5176" ht="18" customHeight="1" s="138">
      <c r="A5176" s="97" t="n">
        <v>5170</v>
      </c>
      <c r="B5176" s="98" t="n"/>
      <c r="C5176" s="113" t="n"/>
      <c r="D5176" s="113" t="n"/>
      <c r="E5176" s="114" t="n"/>
      <c r="F5176" s="28">
        <f>IFERROR(VLOOKUP(E5176,'أرصدة المخزن'!$A:$E,3,0),"")</f>
        <v/>
      </c>
      <c r="G5176" s="29">
        <f>IFERROR(VLOOKUP(E5176,'أرصدة المخزن'!$A:$H,4,FALSE),"")</f>
        <v/>
      </c>
      <c r="H5176" s="97" t="n"/>
      <c r="I5176" s="28" t="inlineStr">
        <is>
          <t>صرف</t>
        </is>
      </c>
      <c r="J5176" s="97" t="n"/>
      <c r="K5176" s="37">
        <f>IFERROR(VLOOKUP(E5176,'أرصدة المخزن'!$A:$H,8,0),"")</f>
        <v/>
      </c>
    </row>
    <row r="5177" ht="18" customHeight="1" s="138">
      <c r="A5177" s="97" t="n">
        <v>5171</v>
      </c>
      <c r="B5177" s="98" t="n"/>
      <c r="C5177" s="113" t="n"/>
      <c r="D5177" s="113" t="n"/>
      <c r="E5177" s="114" t="n"/>
      <c r="F5177" s="28">
        <f>IFERROR(VLOOKUP(E5177,'أرصدة المخزن'!$A:$E,3,0),"")</f>
        <v/>
      </c>
      <c r="G5177" s="29">
        <f>IFERROR(VLOOKUP(E5177,'أرصدة المخزن'!$A:$H,4,FALSE),"")</f>
        <v/>
      </c>
      <c r="H5177" s="97" t="n"/>
      <c r="I5177" s="28" t="inlineStr">
        <is>
          <t>صرف</t>
        </is>
      </c>
      <c r="J5177" s="97" t="n"/>
      <c r="K5177" s="37">
        <f>IFERROR(VLOOKUP(E5177,'أرصدة المخزن'!$A:$H,8,0),"")</f>
        <v/>
      </c>
    </row>
    <row r="5178" ht="18" customHeight="1" s="138">
      <c r="A5178" s="97" t="n">
        <v>5172</v>
      </c>
      <c r="B5178" s="98" t="n"/>
      <c r="C5178" s="113" t="n"/>
      <c r="D5178" s="113" t="n"/>
      <c r="E5178" s="114" t="n"/>
      <c r="F5178" s="28">
        <f>IFERROR(VLOOKUP(E5178,'أرصدة المخزن'!$A:$E,3,0),"")</f>
        <v/>
      </c>
      <c r="G5178" s="29">
        <f>IFERROR(VLOOKUP(E5178,'أرصدة المخزن'!$A:$H,4,FALSE),"")</f>
        <v/>
      </c>
      <c r="H5178" s="97" t="n"/>
      <c r="I5178" s="28" t="inlineStr">
        <is>
          <t>صرف</t>
        </is>
      </c>
      <c r="J5178" s="97" t="n"/>
      <c r="K5178" s="37">
        <f>IFERROR(VLOOKUP(E5178,'أرصدة المخزن'!$A:$H,8,0),"")</f>
        <v/>
      </c>
    </row>
    <row r="5179" ht="18" customHeight="1" s="138">
      <c r="A5179" s="97" t="n">
        <v>5173</v>
      </c>
      <c r="B5179" s="98" t="n"/>
      <c r="C5179" s="113" t="n"/>
      <c r="D5179" s="113" t="n"/>
      <c r="E5179" s="114" t="n"/>
      <c r="F5179" s="28">
        <f>IFERROR(VLOOKUP(E5179,'أرصدة المخزن'!$A:$E,3,0),"")</f>
        <v/>
      </c>
      <c r="G5179" s="29">
        <f>IFERROR(VLOOKUP(E5179,'أرصدة المخزن'!$A:$H,4,FALSE),"")</f>
        <v/>
      </c>
      <c r="H5179" s="97" t="n"/>
      <c r="I5179" s="28" t="inlineStr">
        <is>
          <t>صرف</t>
        </is>
      </c>
      <c r="J5179" s="97" t="n"/>
      <c r="K5179" s="37">
        <f>IFERROR(VLOOKUP(E5179,'أرصدة المخزن'!$A:$H,8,0),"")</f>
        <v/>
      </c>
    </row>
    <row r="5180" ht="18" customHeight="1" s="138">
      <c r="A5180" s="97" t="n">
        <v>5174</v>
      </c>
      <c r="B5180" s="98" t="n"/>
      <c r="C5180" s="113" t="n"/>
      <c r="D5180" s="113" t="n"/>
      <c r="E5180" s="114" t="n"/>
      <c r="F5180" s="28">
        <f>IFERROR(VLOOKUP(E5180,'أرصدة المخزن'!$A:$E,3,0),"")</f>
        <v/>
      </c>
      <c r="G5180" s="29">
        <f>IFERROR(VLOOKUP(E5180,'أرصدة المخزن'!$A:$H,4,FALSE),"")</f>
        <v/>
      </c>
      <c r="H5180" s="97" t="n"/>
      <c r="I5180" s="28" t="inlineStr">
        <is>
          <t>صرف</t>
        </is>
      </c>
      <c r="J5180" s="97" t="n"/>
      <c r="K5180" s="37">
        <f>IFERROR(VLOOKUP(E5180,'أرصدة المخزن'!$A:$H,8,0),"")</f>
        <v/>
      </c>
    </row>
    <row r="5181" ht="18" customHeight="1" s="138">
      <c r="A5181" s="97" t="n">
        <v>5175</v>
      </c>
      <c r="B5181" s="98" t="n"/>
      <c r="C5181" s="113" t="n"/>
      <c r="D5181" s="113" t="n"/>
      <c r="E5181" s="114" t="n"/>
      <c r="F5181" s="28">
        <f>IFERROR(VLOOKUP(E5181,'أرصدة المخزن'!$A:$E,3,0),"")</f>
        <v/>
      </c>
      <c r="G5181" s="29">
        <f>IFERROR(VLOOKUP(E5181,'أرصدة المخزن'!$A:$H,4,FALSE),"")</f>
        <v/>
      </c>
      <c r="H5181" s="97" t="n"/>
      <c r="I5181" s="28" t="inlineStr">
        <is>
          <t>صرف</t>
        </is>
      </c>
      <c r="J5181" s="97" t="n"/>
      <c r="K5181" s="37">
        <f>IFERROR(VLOOKUP(E5181,'أرصدة المخزن'!$A:$H,8,0),"")</f>
        <v/>
      </c>
    </row>
    <row r="5182" ht="18" customHeight="1" s="138">
      <c r="A5182" s="97" t="n">
        <v>5176</v>
      </c>
      <c r="B5182" s="98" t="n"/>
      <c r="C5182" s="113" t="n"/>
      <c r="D5182" s="113" t="n"/>
      <c r="E5182" s="114" t="n"/>
      <c r="F5182" s="28">
        <f>IFERROR(VLOOKUP(E5182,'أرصدة المخزن'!$A:$E,3,0),"")</f>
        <v/>
      </c>
      <c r="G5182" s="29">
        <f>IFERROR(VLOOKUP(E5182,'أرصدة المخزن'!$A:$H,4,FALSE),"")</f>
        <v/>
      </c>
      <c r="H5182" s="97" t="n"/>
      <c r="I5182" s="28" t="inlineStr">
        <is>
          <t>صرف</t>
        </is>
      </c>
      <c r="J5182" s="97" t="n"/>
      <c r="K5182" s="37">
        <f>IFERROR(VLOOKUP(E5182,'أرصدة المخزن'!$A:$H,8,0),"")</f>
        <v/>
      </c>
    </row>
    <row r="5183" ht="18" customHeight="1" s="138">
      <c r="A5183" s="97" t="n">
        <v>5177</v>
      </c>
      <c r="B5183" s="98" t="n"/>
      <c r="C5183" s="113" t="n"/>
      <c r="D5183" s="113" t="n"/>
      <c r="E5183" s="114" t="n"/>
      <c r="F5183" s="28">
        <f>IFERROR(VLOOKUP(E5183,'أرصدة المخزن'!$A:$E,3,0),"")</f>
        <v/>
      </c>
      <c r="G5183" s="29">
        <f>IFERROR(VLOOKUP(E5183,'أرصدة المخزن'!$A:$H,4,FALSE),"")</f>
        <v/>
      </c>
      <c r="H5183" s="97" t="n"/>
      <c r="I5183" s="28" t="inlineStr">
        <is>
          <t>صرف</t>
        </is>
      </c>
      <c r="J5183" s="97" t="n"/>
      <c r="K5183" s="37">
        <f>IFERROR(VLOOKUP(E5183,'أرصدة المخزن'!$A:$H,8,0),"")</f>
        <v/>
      </c>
    </row>
    <row r="5184" ht="18" customHeight="1" s="138">
      <c r="A5184" s="97" t="n">
        <v>5178</v>
      </c>
      <c r="B5184" s="98" t="n"/>
      <c r="C5184" s="113" t="n"/>
      <c r="D5184" s="113" t="n"/>
      <c r="E5184" s="114" t="n"/>
      <c r="F5184" s="28">
        <f>IFERROR(VLOOKUP(E5184,'أرصدة المخزن'!$A:$E,3,0),"")</f>
        <v/>
      </c>
      <c r="G5184" s="29">
        <f>IFERROR(VLOOKUP(E5184,'أرصدة المخزن'!$A:$H,4,FALSE),"")</f>
        <v/>
      </c>
      <c r="H5184" s="97" t="n"/>
      <c r="I5184" s="28" t="inlineStr">
        <is>
          <t>صرف</t>
        </is>
      </c>
      <c r="J5184" s="97" t="n"/>
      <c r="K5184" s="37">
        <f>IFERROR(VLOOKUP(E5184,'أرصدة المخزن'!$A:$H,8,0),"")</f>
        <v/>
      </c>
    </row>
    <row r="5185" ht="18" customHeight="1" s="138">
      <c r="A5185" s="97" t="n">
        <v>5179</v>
      </c>
      <c r="B5185" s="98" t="n"/>
      <c r="C5185" s="113" t="n"/>
      <c r="D5185" s="113" t="n"/>
      <c r="E5185" s="114" t="n"/>
      <c r="F5185" s="28">
        <f>IFERROR(VLOOKUP(E5185,'أرصدة المخزن'!$A:$E,3,0),"")</f>
        <v/>
      </c>
      <c r="G5185" s="29">
        <f>IFERROR(VLOOKUP(E5185,'أرصدة المخزن'!$A:$H,4,FALSE),"")</f>
        <v/>
      </c>
      <c r="H5185" s="97" t="n"/>
      <c r="I5185" s="28" t="inlineStr">
        <is>
          <t>صرف</t>
        </is>
      </c>
      <c r="J5185" s="97" t="n"/>
      <c r="K5185" s="37">
        <f>IFERROR(VLOOKUP(E5185,'أرصدة المخزن'!$A:$H,8,0),"")</f>
        <v/>
      </c>
    </row>
    <row r="5186" ht="18" customHeight="1" s="138">
      <c r="A5186" s="97" t="n">
        <v>5180</v>
      </c>
      <c r="B5186" s="98" t="n"/>
      <c r="C5186" s="113" t="n"/>
      <c r="D5186" s="113" t="n"/>
      <c r="E5186" s="114" t="n"/>
      <c r="F5186" s="28">
        <f>IFERROR(VLOOKUP(E5186,'أرصدة المخزن'!$A:$E,3,0),"")</f>
        <v/>
      </c>
      <c r="G5186" s="29">
        <f>IFERROR(VLOOKUP(E5186,'أرصدة المخزن'!$A:$H,4,FALSE),"")</f>
        <v/>
      </c>
      <c r="H5186" s="97" t="n"/>
      <c r="I5186" s="28" t="inlineStr">
        <is>
          <t>صرف</t>
        </is>
      </c>
      <c r="J5186" s="97" t="n"/>
      <c r="K5186" s="37">
        <f>IFERROR(VLOOKUP(E5186,'أرصدة المخزن'!$A:$H,8,0),"")</f>
        <v/>
      </c>
    </row>
    <row r="5187" ht="18" customHeight="1" s="138">
      <c r="A5187" s="97" t="n">
        <v>5181</v>
      </c>
      <c r="B5187" s="98" t="n"/>
      <c r="C5187" s="113" t="n"/>
      <c r="D5187" s="113" t="n"/>
      <c r="E5187" s="114" t="n"/>
      <c r="F5187" s="28">
        <f>IFERROR(VLOOKUP(E5187,'أرصدة المخزن'!$A:$E,3,0),"")</f>
        <v/>
      </c>
      <c r="G5187" s="29">
        <f>IFERROR(VLOOKUP(E5187,'أرصدة المخزن'!$A:$H,4,FALSE),"")</f>
        <v/>
      </c>
      <c r="H5187" s="97" t="n"/>
      <c r="I5187" s="28" t="inlineStr">
        <is>
          <t>صرف</t>
        </is>
      </c>
      <c r="J5187" s="97" t="n"/>
      <c r="K5187" s="37">
        <f>IFERROR(VLOOKUP(E5187,'أرصدة المخزن'!$A:$H,8,0),"")</f>
        <v/>
      </c>
    </row>
    <row r="5188" ht="18" customHeight="1" s="138">
      <c r="A5188" s="97" t="n">
        <v>5182</v>
      </c>
      <c r="B5188" s="98" t="n"/>
      <c r="C5188" s="113" t="n"/>
      <c r="D5188" s="113" t="n"/>
      <c r="E5188" s="114" t="n"/>
      <c r="F5188" s="28">
        <f>IFERROR(VLOOKUP(E5188,'أرصدة المخزن'!$A:$E,3,0),"")</f>
        <v/>
      </c>
      <c r="G5188" s="29">
        <f>IFERROR(VLOOKUP(E5188,'أرصدة المخزن'!$A:$H,4,FALSE),"")</f>
        <v/>
      </c>
      <c r="H5188" s="97" t="n"/>
      <c r="I5188" s="28" t="inlineStr">
        <is>
          <t>صرف</t>
        </is>
      </c>
      <c r="J5188" s="97" t="n"/>
      <c r="K5188" s="37">
        <f>IFERROR(VLOOKUP(E5188,'أرصدة المخزن'!$A:$H,8,0),"")</f>
        <v/>
      </c>
    </row>
    <row r="5189" ht="18" customHeight="1" s="138">
      <c r="A5189" s="97" t="n">
        <v>5183</v>
      </c>
      <c r="B5189" s="98" t="n"/>
      <c r="C5189" s="113" t="n"/>
      <c r="D5189" s="113" t="n"/>
      <c r="E5189" s="114" t="n"/>
      <c r="F5189" s="28">
        <f>IFERROR(VLOOKUP(E5189,'أرصدة المخزن'!$A:$E,3,0),"")</f>
        <v/>
      </c>
      <c r="G5189" s="29">
        <f>IFERROR(VLOOKUP(E5189,'أرصدة المخزن'!$A:$H,4,FALSE),"")</f>
        <v/>
      </c>
      <c r="H5189" s="97" t="n"/>
      <c r="I5189" s="28" t="inlineStr">
        <is>
          <t>صرف</t>
        </is>
      </c>
      <c r="J5189" s="97" t="n"/>
      <c r="K5189" s="37">
        <f>IFERROR(VLOOKUP(E5189,'أرصدة المخزن'!$A:$H,8,0),"")</f>
        <v/>
      </c>
    </row>
    <row r="5190" ht="18" customHeight="1" s="138">
      <c r="A5190" s="97" t="n">
        <v>5184</v>
      </c>
      <c r="B5190" s="98" t="n"/>
      <c r="C5190" s="113" t="n"/>
      <c r="D5190" s="113" t="n"/>
      <c r="E5190" s="114" t="n"/>
      <c r="F5190" s="28">
        <f>IFERROR(VLOOKUP(E5190,'أرصدة المخزن'!$A:$E,3,0),"")</f>
        <v/>
      </c>
      <c r="G5190" s="29">
        <f>IFERROR(VLOOKUP(E5190,'أرصدة المخزن'!$A:$H,4,FALSE),"")</f>
        <v/>
      </c>
      <c r="H5190" s="97" t="n"/>
      <c r="I5190" s="28" t="inlineStr">
        <is>
          <t>صرف</t>
        </is>
      </c>
      <c r="J5190" s="97" t="n"/>
      <c r="K5190" s="37">
        <f>IFERROR(VLOOKUP(E5190,'أرصدة المخزن'!$A:$H,8,0),"")</f>
        <v/>
      </c>
    </row>
    <row r="5191" ht="18" customHeight="1" s="138">
      <c r="A5191" s="97" t="n">
        <v>5185</v>
      </c>
      <c r="B5191" s="98" t="n"/>
      <c r="C5191" s="113" t="n"/>
      <c r="D5191" s="113" t="n"/>
      <c r="E5191" s="114" t="n"/>
      <c r="F5191" s="28">
        <f>IFERROR(VLOOKUP(E5191,'أرصدة المخزن'!$A:$E,3,0),"")</f>
        <v/>
      </c>
      <c r="G5191" s="29">
        <f>IFERROR(VLOOKUP(E5191,'أرصدة المخزن'!$A:$H,4,FALSE),"")</f>
        <v/>
      </c>
      <c r="H5191" s="97" t="n"/>
      <c r="I5191" s="28" t="inlineStr">
        <is>
          <t>صرف</t>
        </is>
      </c>
      <c r="J5191" s="97" t="n"/>
      <c r="K5191" s="37">
        <f>IFERROR(VLOOKUP(E5191,'أرصدة المخزن'!$A:$H,8,0),"")</f>
        <v/>
      </c>
    </row>
    <row r="5192" ht="18" customHeight="1" s="138">
      <c r="A5192" s="97" t="n">
        <v>5186</v>
      </c>
      <c r="B5192" s="98" t="n"/>
      <c r="C5192" s="113" t="n"/>
      <c r="D5192" s="113" t="n"/>
      <c r="E5192" s="114" t="n"/>
      <c r="F5192" s="28">
        <f>IFERROR(VLOOKUP(E5192,'أرصدة المخزن'!$A:$E,3,0),"")</f>
        <v/>
      </c>
      <c r="G5192" s="29">
        <f>IFERROR(VLOOKUP(E5192,'أرصدة المخزن'!$A:$H,4,FALSE),"")</f>
        <v/>
      </c>
      <c r="H5192" s="97" t="n"/>
      <c r="I5192" s="28" t="inlineStr">
        <is>
          <t>صرف</t>
        </is>
      </c>
      <c r="J5192" s="97" t="n"/>
      <c r="K5192" s="37">
        <f>IFERROR(VLOOKUP(E5192,'أرصدة المخزن'!$A:$H,8,0),"")</f>
        <v/>
      </c>
    </row>
    <row r="5193" ht="18" customHeight="1" s="138">
      <c r="A5193" s="97" t="n">
        <v>5187</v>
      </c>
      <c r="B5193" s="98" t="n"/>
      <c r="C5193" s="113" t="n"/>
      <c r="D5193" s="113" t="n"/>
      <c r="E5193" s="114" t="n"/>
      <c r="F5193" s="28">
        <f>IFERROR(VLOOKUP(E5193,'أرصدة المخزن'!$A:$E,3,0),"")</f>
        <v/>
      </c>
      <c r="G5193" s="29">
        <f>IFERROR(VLOOKUP(E5193,'أرصدة المخزن'!$A:$H,4,FALSE),"")</f>
        <v/>
      </c>
      <c r="H5193" s="97" t="n"/>
      <c r="I5193" s="28" t="inlineStr">
        <is>
          <t>صرف</t>
        </is>
      </c>
      <c r="J5193" s="97" t="n"/>
      <c r="K5193" s="37">
        <f>IFERROR(VLOOKUP(E5193,'أرصدة المخزن'!$A:$H,8,0),"")</f>
        <v/>
      </c>
    </row>
    <row r="5194" ht="18" customHeight="1" s="138">
      <c r="A5194" s="97" t="n">
        <v>5188</v>
      </c>
      <c r="B5194" s="98" t="n"/>
      <c r="C5194" s="113" t="n"/>
      <c r="D5194" s="113" t="n"/>
      <c r="E5194" s="114" t="n"/>
      <c r="F5194" s="28">
        <f>IFERROR(VLOOKUP(E5194,'أرصدة المخزن'!$A:$E,3,0),"")</f>
        <v/>
      </c>
      <c r="G5194" s="29">
        <f>IFERROR(VLOOKUP(E5194,'أرصدة المخزن'!$A:$H,4,FALSE),"")</f>
        <v/>
      </c>
      <c r="H5194" s="97" t="n"/>
      <c r="I5194" s="28" t="inlineStr">
        <is>
          <t>صرف</t>
        </is>
      </c>
      <c r="J5194" s="97" t="n"/>
      <c r="K5194" s="37">
        <f>IFERROR(VLOOKUP(E5194,'أرصدة المخزن'!$A:$H,8,0),"")</f>
        <v/>
      </c>
    </row>
    <row r="5195" ht="18" customHeight="1" s="138">
      <c r="A5195" s="97" t="n">
        <v>5189</v>
      </c>
      <c r="B5195" s="98" t="n"/>
      <c r="C5195" s="113" t="n"/>
      <c r="D5195" s="113" t="n"/>
      <c r="E5195" s="114" t="n"/>
      <c r="F5195" s="28">
        <f>IFERROR(VLOOKUP(E5195,'أرصدة المخزن'!$A:$E,3,0),"")</f>
        <v/>
      </c>
      <c r="G5195" s="29">
        <f>IFERROR(VLOOKUP(E5195,'أرصدة المخزن'!$A:$H,4,FALSE),"")</f>
        <v/>
      </c>
      <c r="H5195" s="97" t="n"/>
      <c r="I5195" s="28" t="inlineStr">
        <is>
          <t>صرف</t>
        </is>
      </c>
      <c r="J5195" s="97" t="n"/>
      <c r="K5195" s="37">
        <f>IFERROR(VLOOKUP(E5195,'أرصدة المخزن'!$A:$H,8,0),"")</f>
        <v/>
      </c>
    </row>
    <row r="5196" ht="18" customHeight="1" s="138">
      <c r="A5196" s="97" t="n">
        <v>5190</v>
      </c>
      <c r="B5196" s="98" t="n"/>
      <c r="C5196" s="113" t="n"/>
      <c r="D5196" s="113" t="n"/>
      <c r="E5196" s="114" t="n"/>
      <c r="F5196" s="28">
        <f>IFERROR(VLOOKUP(E5196,'أرصدة المخزن'!$A:$E,3,0),"")</f>
        <v/>
      </c>
      <c r="G5196" s="29">
        <f>IFERROR(VLOOKUP(E5196,'أرصدة المخزن'!$A:$H,4,FALSE),"")</f>
        <v/>
      </c>
      <c r="H5196" s="97" t="n"/>
      <c r="I5196" s="28" t="inlineStr">
        <is>
          <t>صرف</t>
        </is>
      </c>
      <c r="J5196" s="97" t="n"/>
      <c r="K5196" s="37">
        <f>IFERROR(VLOOKUP(E5196,'أرصدة المخزن'!$A:$H,8,0),"")</f>
        <v/>
      </c>
    </row>
    <row r="5197" ht="18" customHeight="1" s="138">
      <c r="A5197" s="97" t="n">
        <v>5191</v>
      </c>
      <c r="B5197" s="98" t="n"/>
      <c r="C5197" s="113" t="n"/>
      <c r="D5197" s="113" t="n"/>
      <c r="E5197" s="114" t="n"/>
      <c r="F5197" s="28">
        <f>IFERROR(VLOOKUP(E5197,'أرصدة المخزن'!$A:$E,3,0),"")</f>
        <v/>
      </c>
      <c r="G5197" s="29">
        <f>IFERROR(VLOOKUP(E5197,'أرصدة المخزن'!$A:$H,4,FALSE),"")</f>
        <v/>
      </c>
      <c r="H5197" s="97" t="n"/>
      <c r="I5197" s="28" t="inlineStr">
        <is>
          <t>صرف</t>
        </is>
      </c>
      <c r="J5197" s="97" t="n"/>
      <c r="K5197" s="37">
        <f>IFERROR(VLOOKUP(E5197,'أرصدة المخزن'!$A:$H,8,0),"")</f>
        <v/>
      </c>
    </row>
    <row r="5198" ht="18" customHeight="1" s="138">
      <c r="A5198" s="97" t="n">
        <v>5192</v>
      </c>
      <c r="B5198" s="98" t="n"/>
      <c r="C5198" s="113" t="n"/>
      <c r="D5198" s="113" t="n"/>
      <c r="E5198" s="114" t="n"/>
      <c r="F5198" s="28">
        <f>IFERROR(VLOOKUP(E5198,'أرصدة المخزن'!$A:$E,3,0),"")</f>
        <v/>
      </c>
      <c r="G5198" s="29">
        <f>IFERROR(VLOOKUP(E5198,'أرصدة المخزن'!$A:$H,4,FALSE),"")</f>
        <v/>
      </c>
      <c r="H5198" s="97" t="n"/>
      <c r="I5198" s="28" t="inlineStr">
        <is>
          <t>صرف</t>
        </is>
      </c>
      <c r="J5198" s="97" t="n"/>
      <c r="K5198" s="37">
        <f>IFERROR(VLOOKUP(E5198,'أرصدة المخزن'!$A:$H,8,0),"")</f>
        <v/>
      </c>
    </row>
    <row r="5199" ht="18" customHeight="1" s="138">
      <c r="A5199" s="97" t="n">
        <v>5193</v>
      </c>
      <c r="B5199" s="98" t="n"/>
      <c r="C5199" s="113" t="n"/>
      <c r="D5199" s="113" t="n"/>
      <c r="E5199" s="114" t="n"/>
      <c r="F5199" s="28">
        <f>IFERROR(VLOOKUP(E5199,'أرصدة المخزن'!$A:$E,3,0),"")</f>
        <v/>
      </c>
      <c r="G5199" s="29">
        <f>IFERROR(VLOOKUP(E5199,'أرصدة المخزن'!$A:$H,4,FALSE),"")</f>
        <v/>
      </c>
      <c r="H5199" s="97" t="n"/>
      <c r="I5199" s="28" t="inlineStr">
        <is>
          <t>صرف</t>
        </is>
      </c>
      <c r="J5199" s="97" t="n"/>
      <c r="K5199" s="37">
        <f>IFERROR(VLOOKUP(E5199,'أرصدة المخزن'!$A:$H,8,0),"")</f>
        <v/>
      </c>
    </row>
    <row r="5200" ht="18" customHeight="1" s="138">
      <c r="A5200" s="97" t="n">
        <v>5194</v>
      </c>
      <c r="B5200" s="98" t="n"/>
      <c r="C5200" s="113" t="n"/>
      <c r="D5200" s="113" t="n"/>
      <c r="E5200" s="114" t="n"/>
      <c r="F5200" s="28">
        <f>IFERROR(VLOOKUP(E5200,'أرصدة المخزن'!$A:$E,3,0),"")</f>
        <v/>
      </c>
      <c r="G5200" s="29">
        <f>IFERROR(VLOOKUP(E5200,'أرصدة المخزن'!$A:$H,4,FALSE),"")</f>
        <v/>
      </c>
      <c r="H5200" s="97" t="n"/>
      <c r="I5200" s="28" t="inlineStr">
        <is>
          <t>صرف</t>
        </is>
      </c>
      <c r="J5200" s="97" t="n"/>
      <c r="K5200" s="37">
        <f>IFERROR(VLOOKUP(E5200,'أرصدة المخزن'!$A:$H,8,0),"")</f>
        <v/>
      </c>
    </row>
    <row r="5201" ht="18" customHeight="1" s="138">
      <c r="A5201" s="97" t="n">
        <v>5195</v>
      </c>
      <c r="B5201" s="98" t="n"/>
      <c r="C5201" s="113" t="n"/>
      <c r="D5201" s="113" t="n"/>
      <c r="E5201" s="114" t="n"/>
      <c r="F5201" s="28">
        <f>IFERROR(VLOOKUP(E5201,'أرصدة المخزن'!$A:$E,3,0),"")</f>
        <v/>
      </c>
      <c r="G5201" s="29">
        <f>IFERROR(VLOOKUP(E5201,'أرصدة المخزن'!$A:$H,4,FALSE),"")</f>
        <v/>
      </c>
      <c r="H5201" s="97" t="n"/>
      <c r="I5201" s="28" t="inlineStr">
        <is>
          <t>صرف</t>
        </is>
      </c>
      <c r="J5201" s="97" t="n"/>
      <c r="K5201" s="37">
        <f>IFERROR(VLOOKUP(E5201,'أرصدة المخزن'!$A:$H,8,0),"")</f>
        <v/>
      </c>
    </row>
    <row r="5202" ht="18" customHeight="1" s="138">
      <c r="A5202" s="97" t="n">
        <v>5196</v>
      </c>
      <c r="B5202" s="98" t="n"/>
      <c r="C5202" s="113" t="n"/>
      <c r="D5202" s="113" t="n"/>
      <c r="E5202" s="114" t="n"/>
      <c r="F5202" s="28">
        <f>IFERROR(VLOOKUP(E5202,'أرصدة المخزن'!$A:$E,3,0),"")</f>
        <v/>
      </c>
      <c r="G5202" s="29">
        <f>IFERROR(VLOOKUP(E5202,'أرصدة المخزن'!$A:$H,4,FALSE),"")</f>
        <v/>
      </c>
      <c r="H5202" s="97" t="n"/>
      <c r="I5202" s="28" t="inlineStr">
        <is>
          <t>صرف</t>
        </is>
      </c>
      <c r="J5202" s="97" t="n"/>
      <c r="K5202" s="37">
        <f>IFERROR(VLOOKUP(E5202,'أرصدة المخزن'!$A:$H,8,0),"")</f>
        <v/>
      </c>
    </row>
    <row r="5203" ht="18" customHeight="1" s="138">
      <c r="A5203" s="97" t="n">
        <v>5197</v>
      </c>
      <c r="B5203" s="98" t="n"/>
      <c r="C5203" s="113" t="n"/>
      <c r="D5203" s="113" t="n"/>
      <c r="E5203" s="114" t="n"/>
      <c r="F5203" s="28">
        <f>IFERROR(VLOOKUP(E5203,'أرصدة المخزن'!$A:$E,3,0),"")</f>
        <v/>
      </c>
      <c r="G5203" s="29">
        <f>IFERROR(VLOOKUP(E5203,'أرصدة المخزن'!$A:$H,4,FALSE),"")</f>
        <v/>
      </c>
      <c r="H5203" s="97" t="n"/>
      <c r="I5203" s="28" t="inlineStr">
        <is>
          <t>صرف</t>
        </is>
      </c>
      <c r="J5203" s="97" t="n"/>
      <c r="K5203" s="37">
        <f>IFERROR(VLOOKUP(E5203,'أرصدة المخزن'!$A:$H,8,0),"")</f>
        <v/>
      </c>
    </row>
    <row r="5204" ht="18" customHeight="1" s="138">
      <c r="A5204" s="97" t="n">
        <v>5198</v>
      </c>
      <c r="B5204" s="98" t="n"/>
      <c r="C5204" s="113" t="n"/>
      <c r="D5204" s="113" t="n"/>
      <c r="E5204" s="114" t="n"/>
      <c r="F5204" s="28">
        <f>IFERROR(VLOOKUP(E5204,'أرصدة المخزن'!$A:$E,3,0),"")</f>
        <v/>
      </c>
      <c r="G5204" s="29">
        <f>IFERROR(VLOOKUP(E5204,'أرصدة المخزن'!$A:$H,4,FALSE),"")</f>
        <v/>
      </c>
      <c r="H5204" s="97" t="n"/>
      <c r="I5204" s="28" t="inlineStr">
        <is>
          <t>صرف</t>
        </is>
      </c>
      <c r="J5204" s="97" t="n"/>
      <c r="K5204" s="37">
        <f>IFERROR(VLOOKUP(E5204,'أرصدة المخزن'!$A:$H,8,0),"")</f>
        <v/>
      </c>
    </row>
    <row r="5205" ht="18" customHeight="1" s="138">
      <c r="A5205" s="97" t="n">
        <v>5199</v>
      </c>
      <c r="B5205" s="98" t="n"/>
      <c r="C5205" s="113" t="n"/>
      <c r="D5205" s="113" t="n"/>
      <c r="E5205" s="114" t="n"/>
      <c r="F5205" s="28">
        <f>IFERROR(VLOOKUP(E5205,'أرصدة المخزن'!$A:$E,3,0),"")</f>
        <v/>
      </c>
      <c r="G5205" s="29">
        <f>IFERROR(VLOOKUP(E5205,'أرصدة المخزن'!$A:$H,4,FALSE),"")</f>
        <v/>
      </c>
      <c r="H5205" s="97" t="n"/>
      <c r="I5205" s="28" t="inlineStr">
        <is>
          <t>صرف</t>
        </is>
      </c>
      <c r="J5205" s="97" t="n"/>
      <c r="K5205" s="37">
        <f>IFERROR(VLOOKUP(E5205,'أرصدة المخزن'!$A:$H,8,0),"")</f>
        <v/>
      </c>
    </row>
    <row r="5206" ht="18" customHeight="1" s="138">
      <c r="A5206" s="97" t="n">
        <v>5200</v>
      </c>
      <c r="B5206" s="98" t="n"/>
      <c r="C5206" s="113" t="n"/>
      <c r="D5206" s="113" t="n"/>
      <c r="E5206" s="114" t="n"/>
      <c r="F5206" s="28">
        <f>IFERROR(VLOOKUP(E5206,'أرصدة المخزن'!$A:$E,3,0),"")</f>
        <v/>
      </c>
      <c r="G5206" s="29">
        <f>IFERROR(VLOOKUP(E5206,'أرصدة المخزن'!$A:$H,4,FALSE),"")</f>
        <v/>
      </c>
      <c r="H5206" s="97" t="n"/>
      <c r="I5206" s="28" t="inlineStr">
        <is>
          <t>صرف</t>
        </is>
      </c>
      <c r="J5206" s="97" t="n"/>
      <c r="K5206" s="37">
        <f>IFERROR(VLOOKUP(E5206,'أرصدة المخزن'!$A:$H,8,0),"")</f>
        <v/>
      </c>
    </row>
    <row r="5207" ht="18" customHeight="1" s="138">
      <c r="A5207" s="97" t="n">
        <v>5201</v>
      </c>
      <c r="B5207" s="98" t="n"/>
      <c r="C5207" s="113" t="n"/>
      <c r="D5207" s="113" t="n"/>
      <c r="E5207" s="114" t="n"/>
      <c r="F5207" s="28">
        <f>IFERROR(VLOOKUP(E5207,'أرصدة المخزن'!$A:$E,3,0),"")</f>
        <v/>
      </c>
      <c r="G5207" s="29">
        <f>IFERROR(VLOOKUP(E5207,'أرصدة المخزن'!$A:$H,4,FALSE),"")</f>
        <v/>
      </c>
      <c r="H5207" s="97" t="n"/>
      <c r="I5207" s="28" t="inlineStr">
        <is>
          <t>صرف</t>
        </is>
      </c>
      <c r="J5207" s="97" t="n"/>
      <c r="K5207" s="37">
        <f>IFERROR(VLOOKUP(E5207,'أرصدة المخزن'!$A:$H,8,0),"")</f>
        <v/>
      </c>
    </row>
    <row r="5208" ht="18" customHeight="1" s="138">
      <c r="A5208" s="97" t="n">
        <v>5202</v>
      </c>
      <c r="B5208" s="98" t="n"/>
      <c r="C5208" s="113" t="n"/>
      <c r="D5208" s="113" t="n"/>
      <c r="E5208" s="114" t="n"/>
      <c r="F5208" s="28">
        <f>IFERROR(VLOOKUP(E5208,'أرصدة المخزن'!$A:$E,3,0),"")</f>
        <v/>
      </c>
      <c r="G5208" s="29">
        <f>IFERROR(VLOOKUP(E5208,'أرصدة المخزن'!$A:$H,4,FALSE),"")</f>
        <v/>
      </c>
      <c r="H5208" s="97" t="n"/>
      <c r="I5208" s="28" t="inlineStr">
        <is>
          <t>صرف</t>
        </is>
      </c>
      <c r="J5208" s="97" t="n"/>
      <c r="K5208" s="37">
        <f>IFERROR(VLOOKUP(E5208,'أرصدة المخزن'!$A:$H,8,0),"")</f>
        <v/>
      </c>
    </row>
    <row r="5209" ht="18" customHeight="1" s="138">
      <c r="A5209" s="97" t="n">
        <v>5203</v>
      </c>
      <c r="B5209" s="98" t="n"/>
      <c r="C5209" s="113" t="n"/>
      <c r="D5209" s="113" t="n"/>
      <c r="E5209" s="114" t="n"/>
      <c r="F5209" s="28">
        <f>IFERROR(VLOOKUP(E5209,'أرصدة المخزن'!$A:$E,3,0),"")</f>
        <v/>
      </c>
      <c r="G5209" s="29">
        <f>IFERROR(VLOOKUP(E5209,'أرصدة المخزن'!$A:$H,4,FALSE),"")</f>
        <v/>
      </c>
      <c r="H5209" s="97" t="n"/>
      <c r="I5209" s="28" t="inlineStr">
        <is>
          <t>صرف</t>
        </is>
      </c>
      <c r="J5209" s="97" t="n"/>
      <c r="K5209" s="37">
        <f>IFERROR(VLOOKUP(E5209,'أرصدة المخزن'!$A:$H,8,0),"")</f>
        <v/>
      </c>
    </row>
    <row r="5210" ht="18" customHeight="1" s="138">
      <c r="A5210" s="97" t="n">
        <v>5204</v>
      </c>
      <c r="B5210" s="98" t="n"/>
      <c r="C5210" s="113" t="n"/>
      <c r="D5210" s="113" t="n"/>
      <c r="E5210" s="114" t="n"/>
      <c r="F5210" s="28">
        <f>IFERROR(VLOOKUP(E5210,'أرصدة المخزن'!$A:$E,3,0),"")</f>
        <v/>
      </c>
      <c r="G5210" s="29">
        <f>IFERROR(VLOOKUP(E5210,'أرصدة المخزن'!$A:$H,4,FALSE),"")</f>
        <v/>
      </c>
      <c r="H5210" s="97" t="n"/>
      <c r="I5210" s="28" t="inlineStr">
        <is>
          <t>صرف</t>
        </is>
      </c>
      <c r="J5210" s="97" t="n"/>
      <c r="K5210" s="37">
        <f>IFERROR(VLOOKUP(E5210,'أرصدة المخزن'!$A:$H,8,0),"")</f>
        <v/>
      </c>
    </row>
    <row r="5211" ht="18" customHeight="1" s="138">
      <c r="A5211" s="97" t="n">
        <v>5205</v>
      </c>
      <c r="B5211" s="98" t="n"/>
      <c r="C5211" s="113" t="n"/>
      <c r="D5211" s="113" t="n"/>
      <c r="E5211" s="114" t="n"/>
      <c r="F5211" s="28">
        <f>IFERROR(VLOOKUP(E5211,'أرصدة المخزن'!$A:$E,3,0),"")</f>
        <v/>
      </c>
      <c r="G5211" s="29">
        <f>IFERROR(VLOOKUP(E5211,'أرصدة المخزن'!$A:$H,4,FALSE),"")</f>
        <v/>
      </c>
      <c r="H5211" s="97" t="n"/>
      <c r="I5211" s="28" t="inlineStr">
        <is>
          <t>صرف</t>
        </is>
      </c>
      <c r="J5211" s="97" t="n"/>
      <c r="K5211" s="37">
        <f>IFERROR(VLOOKUP(E5211,'أرصدة المخزن'!$A:$H,8,0),"")</f>
        <v/>
      </c>
    </row>
    <row r="5212" ht="18" customHeight="1" s="138">
      <c r="A5212" s="97" t="n">
        <v>5206</v>
      </c>
      <c r="B5212" s="98" t="n"/>
      <c r="C5212" s="113" t="n"/>
      <c r="D5212" s="113" t="n"/>
      <c r="E5212" s="114" t="n"/>
      <c r="F5212" s="28">
        <f>IFERROR(VLOOKUP(E5212,'أرصدة المخزن'!$A:$E,3,0),"")</f>
        <v/>
      </c>
      <c r="G5212" s="29">
        <f>IFERROR(VLOOKUP(E5212,'أرصدة المخزن'!$A:$H,4,FALSE),"")</f>
        <v/>
      </c>
      <c r="H5212" s="97" t="n"/>
      <c r="I5212" s="28" t="inlineStr">
        <is>
          <t>صرف</t>
        </is>
      </c>
      <c r="J5212" s="97" t="n"/>
      <c r="K5212" s="37">
        <f>IFERROR(VLOOKUP(E5212,'أرصدة المخزن'!$A:$H,8,0),"")</f>
        <v/>
      </c>
    </row>
    <row r="5213" ht="18" customHeight="1" s="138">
      <c r="A5213" s="97" t="n">
        <v>5207</v>
      </c>
      <c r="B5213" s="98" t="n"/>
      <c r="C5213" s="113" t="n"/>
      <c r="D5213" s="113" t="n"/>
      <c r="E5213" s="114" t="n"/>
      <c r="F5213" s="28">
        <f>IFERROR(VLOOKUP(E5213,'أرصدة المخزن'!$A:$E,3,0),"")</f>
        <v/>
      </c>
      <c r="G5213" s="29">
        <f>IFERROR(VLOOKUP(E5213,'أرصدة المخزن'!$A:$H,4,FALSE),"")</f>
        <v/>
      </c>
      <c r="H5213" s="97" t="n"/>
      <c r="I5213" s="28" t="inlineStr">
        <is>
          <t>صرف</t>
        </is>
      </c>
      <c r="J5213" s="97" t="n"/>
      <c r="K5213" s="37">
        <f>IFERROR(VLOOKUP(E5213,'أرصدة المخزن'!$A:$H,8,0),"")</f>
        <v/>
      </c>
    </row>
    <row r="5214" ht="18" customHeight="1" s="138">
      <c r="A5214" s="97" t="n">
        <v>5208</v>
      </c>
      <c r="B5214" s="98" t="n"/>
      <c r="C5214" s="113" t="n"/>
      <c r="D5214" s="113" t="n"/>
      <c r="E5214" s="114" t="n"/>
      <c r="F5214" s="28">
        <f>IFERROR(VLOOKUP(E5214,'أرصدة المخزن'!$A:$E,3,0),"")</f>
        <v/>
      </c>
      <c r="G5214" s="29">
        <f>IFERROR(VLOOKUP(E5214,'أرصدة المخزن'!$A:$H,4,FALSE),"")</f>
        <v/>
      </c>
      <c r="H5214" s="97" t="n"/>
      <c r="I5214" s="28" t="inlineStr">
        <is>
          <t>صرف</t>
        </is>
      </c>
      <c r="J5214" s="97" t="n"/>
      <c r="K5214" s="37">
        <f>IFERROR(VLOOKUP(E5214,'أرصدة المخزن'!$A:$H,8,0),"")</f>
        <v/>
      </c>
    </row>
    <row r="5215" ht="18" customHeight="1" s="138">
      <c r="A5215" s="97" t="n">
        <v>5209</v>
      </c>
      <c r="B5215" s="98" t="n"/>
      <c r="C5215" s="113" t="n"/>
      <c r="D5215" s="113" t="n"/>
      <c r="E5215" s="114" t="n"/>
      <c r="F5215" s="28">
        <f>IFERROR(VLOOKUP(E5215,'أرصدة المخزن'!$A:$E,3,0),"")</f>
        <v/>
      </c>
      <c r="G5215" s="29">
        <f>IFERROR(VLOOKUP(E5215,'أرصدة المخزن'!$A:$H,4,FALSE),"")</f>
        <v/>
      </c>
      <c r="H5215" s="97" t="n"/>
      <c r="I5215" s="28" t="inlineStr">
        <is>
          <t>صرف</t>
        </is>
      </c>
      <c r="J5215" s="97" t="n"/>
      <c r="K5215" s="37">
        <f>IFERROR(VLOOKUP(E5215,'أرصدة المخزن'!$A:$H,8,0),"")</f>
        <v/>
      </c>
    </row>
    <row r="5216" ht="18" customHeight="1" s="138">
      <c r="A5216" s="97" t="n">
        <v>5210</v>
      </c>
      <c r="B5216" s="98" t="n"/>
      <c r="C5216" s="113" t="n"/>
      <c r="D5216" s="113" t="n"/>
      <c r="E5216" s="114" t="n"/>
      <c r="F5216" s="28">
        <f>IFERROR(VLOOKUP(E5216,'أرصدة المخزن'!$A:$E,3,0),"")</f>
        <v/>
      </c>
      <c r="G5216" s="29">
        <f>IFERROR(VLOOKUP(E5216,'أرصدة المخزن'!$A:$H,4,FALSE),"")</f>
        <v/>
      </c>
      <c r="H5216" s="97" t="n"/>
      <c r="I5216" s="28" t="inlineStr">
        <is>
          <t>صرف</t>
        </is>
      </c>
      <c r="J5216" s="97" t="n"/>
      <c r="K5216" s="37">
        <f>IFERROR(VLOOKUP(E5216,'أرصدة المخزن'!$A:$H,8,0),"")</f>
        <v/>
      </c>
    </row>
    <row r="5217" ht="18" customHeight="1" s="138">
      <c r="A5217" s="97" t="n">
        <v>5211</v>
      </c>
      <c r="B5217" s="98" t="n"/>
      <c r="C5217" s="113" t="n"/>
      <c r="D5217" s="113" t="n"/>
      <c r="E5217" s="114" t="n"/>
      <c r="F5217" s="28">
        <f>IFERROR(VLOOKUP(E5217,'أرصدة المخزن'!$A:$E,3,0),"")</f>
        <v/>
      </c>
      <c r="G5217" s="29">
        <f>IFERROR(VLOOKUP(E5217,'أرصدة المخزن'!$A:$H,4,FALSE),"")</f>
        <v/>
      </c>
      <c r="H5217" s="97" t="n"/>
      <c r="I5217" s="28" t="inlineStr">
        <is>
          <t>صرف</t>
        </is>
      </c>
      <c r="J5217" s="97" t="n"/>
      <c r="K5217" s="37">
        <f>IFERROR(VLOOKUP(E5217,'أرصدة المخزن'!$A:$H,8,0),"")</f>
        <v/>
      </c>
    </row>
    <row r="5218" ht="18" customHeight="1" s="138">
      <c r="A5218" s="97" t="n">
        <v>5212</v>
      </c>
      <c r="B5218" s="98" t="n"/>
      <c r="C5218" s="113" t="n"/>
      <c r="D5218" s="113" t="n"/>
      <c r="E5218" s="114" t="n"/>
      <c r="F5218" s="28">
        <f>IFERROR(VLOOKUP(E5218,'أرصدة المخزن'!$A:$E,3,0),"")</f>
        <v/>
      </c>
      <c r="G5218" s="29">
        <f>IFERROR(VLOOKUP(E5218,'أرصدة المخزن'!$A:$H,4,FALSE),"")</f>
        <v/>
      </c>
      <c r="H5218" s="97" t="n"/>
      <c r="I5218" s="28" t="inlineStr">
        <is>
          <t>صرف</t>
        </is>
      </c>
      <c r="J5218" s="97" t="n"/>
      <c r="K5218" s="37">
        <f>IFERROR(VLOOKUP(E5218,'أرصدة المخزن'!$A:$H,8,0),"")</f>
        <v/>
      </c>
    </row>
    <row r="5219" ht="18" customHeight="1" s="138">
      <c r="A5219" s="97" t="n">
        <v>5213</v>
      </c>
      <c r="B5219" s="98" t="n"/>
      <c r="C5219" s="113" t="n"/>
      <c r="D5219" s="113" t="n"/>
      <c r="E5219" s="114" t="n"/>
      <c r="F5219" s="28">
        <f>IFERROR(VLOOKUP(E5219,'أرصدة المخزن'!$A:$E,3,0),"")</f>
        <v/>
      </c>
      <c r="G5219" s="29">
        <f>IFERROR(VLOOKUP(E5219,'أرصدة المخزن'!$A:$H,4,FALSE),"")</f>
        <v/>
      </c>
      <c r="H5219" s="97" t="n"/>
      <c r="I5219" s="28" t="inlineStr">
        <is>
          <t>صرف</t>
        </is>
      </c>
      <c r="J5219" s="97" t="n"/>
      <c r="K5219" s="37">
        <f>IFERROR(VLOOKUP(E5219,'أرصدة المخزن'!$A:$H,8,0),"")</f>
        <v/>
      </c>
    </row>
    <row r="5220" ht="18" customHeight="1" s="138">
      <c r="A5220" s="97" t="n">
        <v>5214</v>
      </c>
      <c r="B5220" s="98" t="n"/>
      <c r="C5220" s="113" t="n"/>
      <c r="D5220" s="113" t="n"/>
      <c r="E5220" s="114" t="n"/>
      <c r="F5220" s="28">
        <f>IFERROR(VLOOKUP(E5220,'أرصدة المخزن'!$A:$E,3,0),"")</f>
        <v/>
      </c>
      <c r="G5220" s="29">
        <f>IFERROR(VLOOKUP(E5220,'أرصدة المخزن'!$A:$H,4,FALSE),"")</f>
        <v/>
      </c>
      <c r="H5220" s="97" t="n"/>
      <c r="I5220" s="28" t="inlineStr">
        <is>
          <t>صرف</t>
        </is>
      </c>
      <c r="J5220" s="97" t="n"/>
      <c r="K5220" s="37">
        <f>IFERROR(VLOOKUP(E5220,'أرصدة المخزن'!$A:$H,8,0),"")</f>
        <v/>
      </c>
    </row>
    <row r="5221" ht="18" customHeight="1" s="138">
      <c r="A5221" s="97" t="n">
        <v>5215</v>
      </c>
      <c r="B5221" s="98" t="n"/>
      <c r="C5221" s="113" t="n"/>
      <c r="D5221" s="113" t="n"/>
      <c r="E5221" s="114" t="n"/>
      <c r="F5221" s="28">
        <f>IFERROR(VLOOKUP(E5221,'أرصدة المخزن'!$A:$E,3,0),"")</f>
        <v/>
      </c>
      <c r="G5221" s="29">
        <f>IFERROR(VLOOKUP(E5221,'أرصدة المخزن'!$A:$H,4,FALSE),"")</f>
        <v/>
      </c>
      <c r="H5221" s="97" t="n"/>
      <c r="I5221" s="28" t="inlineStr">
        <is>
          <t>صرف</t>
        </is>
      </c>
      <c r="J5221" s="97" t="n"/>
      <c r="K5221" s="37">
        <f>IFERROR(VLOOKUP(E5221,'أرصدة المخزن'!$A:$H,8,0),"")</f>
        <v/>
      </c>
    </row>
    <row r="5222" ht="18" customHeight="1" s="138">
      <c r="A5222" s="97" t="n">
        <v>5216</v>
      </c>
      <c r="B5222" s="98" t="n"/>
      <c r="C5222" s="113" t="n"/>
      <c r="D5222" s="113" t="n"/>
      <c r="E5222" s="114" t="n"/>
      <c r="F5222" s="28">
        <f>IFERROR(VLOOKUP(E5222,'أرصدة المخزن'!$A:$E,3,0),"")</f>
        <v/>
      </c>
      <c r="G5222" s="29">
        <f>IFERROR(VLOOKUP(E5222,'أرصدة المخزن'!$A:$H,4,FALSE),"")</f>
        <v/>
      </c>
      <c r="H5222" s="97" t="n"/>
      <c r="I5222" s="28" t="inlineStr">
        <is>
          <t>صرف</t>
        </is>
      </c>
      <c r="J5222" s="97" t="n"/>
      <c r="K5222" s="37">
        <f>IFERROR(VLOOKUP(E5222,'أرصدة المخزن'!$A:$H,8,0),"")</f>
        <v/>
      </c>
    </row>
    <row r="5223" ht="18" customHeight="1" s="138">
      <c r="A5223" s="97" t="n">
        <v>5217</v>
      </c>
      <c r="B5223" s="98" t="n"/>
      <c r="C5223" s="113" t="n"/>
      <c r="D5223" s="113" t="n"/>
      <c r="E5223" s="114" t="n"/>
      <c r="F5223" s="28">
        <f>IFERROR(VLOOKUP(E5223,'أرصدة المخزن'!$A:$E,3,0),"")</f>
        <v/>
      </c>
      <c r="G5223" s="29">
        <f>IFERROR(VLOOKUP(E5223,'أرصدة المخزن'!$A:$H,4,FALSE),"")</f>
        <v/>
      </c>
      <c r="H5223" s="97" t="n"/>
      <c r="I5223" s="28" t="inlineStr">
        <is>
          <t>صرف</t>
        </is>
      </c>
      <c r="J5223" s="97" t="n"/>
      <c r="K5223" s="37">
        <f>IFERROR(VLOOKUP(E5223,'أرصدة المخزن'!$A:$H,8,0),"")</f>
        <v/>
      </c>
    </row>
    <row r="5224" ht="18" customHeight="1" s="138">
      <c r="A5224" s="97" t="n">
        <v>5218</v>
      </c>
      <c r="B5224" s="98" t="n"/>
      <c r="C5224" s="113" t="n"/>
      <c r="D5224" s="113" t="n"/>
      <c r="E5224" s="114" t="n"/>
      <c r="F5224" s="28">
        <f>IFERROR(VLOOKUP(E5224,'أرصدة المخزن'!$A:$E,3,0),"")</f>
        <v/>
      </c>
      <c r="G5224" s="29">
        <f>IFERROR(VLOOKUP(E5224,'أرصدة المخزن'!$A:$H,4,FALSE),"")</f>
        <v/>
      </c>
      <c r="H5224" s="97" t="n"/>
      <c r="I5224" s="28" t="inlineStr">
        <is>
          <t>صرف</t>
        </is>
      </c>
      <c r="J5224" s="97" t="n"/>
      <c r="K5224" s="37">
        <f>IFERROR(VLOOKUP(E5224,'أرصدة المخزن'!$A:$H,8,0),"")</f>
        <v/>
      </c>
    </row>
    <row r="5225" ht="18" customHeight="1" s="138">
      <c r="A5225" s="97" t="n">
        <v>5219</v>
      </c>
      <c r="B5225" s="98" t="n"/>
      <c r="C5225" s="113" t="n"/>
      <c r="D5225" s="113" t="n"/>
      <c r="E5225" s="114" t="n"/>
      <c r="F5225" s="28">
        <f>IFERROR(VLOOKUP(E5225,'أرصدة المخزن'!$A:$E,3,0),"")</f>
        <v/>
      </c>
      <c r="G5225" s="29">
        <f>IFERROR(VLOOKUP(E5225,'أرصدة المخزن'!$A:$H,4,FALSE),"")</f>
        <v/>
      </c>
      <c r="H5225" s="97" t="n"/>
      <c r="I5225" s="28" t="inlineStr">
        <is>
          <t>صرف</t>
        </is>
      </c>
      <c r="J5225" s="97" t="n"/>
      <c r="K5225" s="37">
        <f>IFERROR(VLOOKUP(E5225,'أرصدة المخزن'!$A:$H,8,0),"")</f>
        <v/>
      </c>
    </row>
    <row r="5226" ht="18" customHeight="1" s="138">
      <c r="A5226" s="97" t="n">
        <v>5220</v>
      </c>
      <c r="B5226" s="98" t="n"/>
      <c r="C5226" s="113" t="n"/>
      <c r="D5226" s="113" t="n"/>
      <c r="E5226" s="114" t="n"/>
      <c r="F5226" s="28">
        <f>IFERROR(VLOOKUP(E5226,'أرصدة المخزن'!$A:$E,3,0),"")</f>
        <v/>
      </c>
      <c r="G5226" s="29">
        <f>IFERROR(VLOOKUP(E5226,'أرصدة المخزن'!$A:$H,4,FALSE),"")</f>
        <v/>
      </c>
      <c r="H5226" s="97" t="n"/>
      <c r="I5226" s="28" t="inlineStr">
        <is>
          <t>صرف</t>
        </is>
      </c>
      <c r="J5226" s="97" t="n"/>
      <c r="K5226" s="37">
        <f>IFERROR(VLOOKUP(E5226,'أرصدة المخزن'!$A:$H,8,0),"")</f>
        <v/>
      </c>
    </row>
    <row r="5227" ht="18" customHeight="1" s="138">
      <c r="A5227" s="97" t="n">
        <v>5221</v>
      </c>
      <c r="B5227" s="98" t="n"/>
      <c r="C5227" s="113" t="n"/>
      <c r="D5227" s="113" t="n"/>
      <c r="E5227" s="114" t="n"/>
      <c r="F5227" s="28">
        <f>IFERROR(VLOOKUP(E5227,'أرصدة المخزن'!$A:$E,3,0),"")</f>
        <v/>
      </c>
      <c r="G5227" s="29">
        <f>IFERROR(VLOOKUP(E5227,'أرصدة المخزن'!$A:$H,4,FALSE),"")</f>
        <v/>
      </c>
      <c r="H5227" s="97" t="n"/>
      <c r="I5227" s="28" t="inlineStr">
        <is>
          <t>صرف</t>
        </is>
      </c>
      <c r="J5227" s="97" t="n"/>
      <c r="K5227" s="37">
        <f>IFERROR(VLOOKUP(E5227,'أرصدة المخزن'!$A:$H,8,0),"")</f>
        <v/>
      </c>
    </row>
    <row r="5228" ht="18" customHeight="1" s="138">
      <c r="A5228" s="97" t="n">
        <v>5222</v>
      </c>
      <c r="B5228" s="98" t="n"/>
      <c r="C5228" s="113" t="n"/>
      <c r="D5228" s="113" t="n"/>
      <c r="E5228" s="114" t="n"/>
      <c r="F5228" s="28">
        <f>IFERROR(VLOOKUP(E5228,'أرصدة المخزن'!$A:$E,3,0),"")</f>
        <v/>
      </c>
      <c r="G5228" s="29">
        <f>IFERROR(VLOOKUP(E5228,'أرصدة المخزن'!$A:$H,4,FALSE),"")</f>
        <v/>
      </c>
      <c r="H5228" s="97" t="n"/>
      <c r="I5228" s="28" t="inlineStr">
        <is>
          <t>صرف</t>
        </is>
      </c>
      <c r="J5228" s="97" t="n"/>
      <c r="K5228" s="37">
        <f>IFERROR(VLOOKUP(E5228,'أرصدة المخزن'!$A:$H,8,0),"")</f>
        <v/>
      </c>
    </row>
    <row r="5229" ht="18" customHeight="1" s="138">
      <c r="A5229" s="97" t="n">
        <v>5223</v>
      </c>
      <c r="B5229" s="98" t="n"/>
      <c r="C5229" s="113" t="n"/>
      <c r="D5229" s="113" t="n"/>
      <c r="E5229" s="114" t="n"/>
      <c r="F5229" s="28">
        <f>IFERROR(VLOOKUP(E5229,'أرصدة المخزن'!$A:$E,3,0),"")</f>
        <v/>
      </c>
      <c r="G5229" s="29">
        <f>IFERROR(VLOOKUP(E5229,'أرصدة المخزن'!$A:$H,4,FALSE),"")</f>
        <v/>
      </c>
      <c r="H5229" s="97" t="n"/>
      <c r="I5229" s="28" t="inlineStr">
        <is>
          <t>صرف</t>
        </is>
      </c>
      <c r="J5229" s="97" t="n"/>
      <c r="K5229" s="37">
        <f>IFERROR(VLOOKUP(E5229,'أرصدة المخزن'!$A:$H,8,0),"")</f>
        <v/>
      </c>
    </row>
    <row r="5230" ht="18" customHeight="1" s="138">
      <c r="A5230" s="97" t="n">
        <v>5224</v>
      </c>
      <c r="B5230" s="98" t="n"/>
      <c r="C5230" s="113" t="n"/>
      <c r="D5230" s="113" t="n"/>
      <c r="E5230" s="114" t="n"/>
      <c r="F5230" s="28">
        <f>IFERROR(VLOOKUP(E5230,'أرصدة المخزن'!$A:$E,3,0),"")</f>
        <v/>
      </c>
      <c r="G5230" s="29">
        <f>IFERROR(VLOOKUP(E5230,'أرصدة المخزن'!$A:$H,4,FALSE),"")</f>
        <v/>
      </c>
      <c r="H5230" s="97" t="n"/>
      <c r="I5230" s="28" t="inlineStr">
        <is>
          <t>صرف</t>
        </is>
      </c>
      <c r="J5230" s="97" t="n"/>
      <c r="K5230" s="37">
        <f>IFERROR(VLOOKUP(E5230,'أرصدة المخزن'!$A:$H,8,0),"")</f>
        <v/>
      </c>
    </row>
    <row r="5231" ht="18" customHeight="1" s="138">
      <c r="A5231" s="97" t="n">
        <v>5225</v>
      </c>
      <c r="B5231" s="98" t="n"/>
      <c r="C5231" s="113" t="n"/>
      <c r="D5231" s="113" t="n"/>
      <c r="E5231" s="114" t="n"/>
      <c r="F5231" s="28">
        <f>IFERROR(VLOOKUP(E5231,'أرصدة المخزن'!$A:$E,3,0),"")</f>
        <v/>
      </c>
      <c r="G5231" s="29">
        <f>IFERROR(VLOOKUP(E5231,'أرصدة المخزن'!$A:$H,4,FALSE),"")</f>
        <v/>
      </c>
      <c r="H5231" s="97" t="n"/>
      <c r="I5231" s="28" t="inlineStr">
        <is>
          <t>صرف</t>
        </is>
      </c>
      <c r="J5231" s="97" t="n"/>
      <c r="K5231" s="37">
        <f>IFERROR(VLOOKUP(E5231,'أرصدة المخزن'!$A:$H,8,0),"")</f>
        <v/>
      </c>
    </row>
    <row r="5232" ht="18" customHeight="1" s="138">
      <c r="A5232" s="97" t="n">
        <v>5226</v>
      </c>
      <c r="B5232" s="98" t="n"/>
      <c r="C5232" s="113" t="n"/>
      <c r="D5232" s="113" t="n"/>
      <c r="E5232" s="114" t="n"/>
      <c r="F5232" s="28">
        <f>IFERROR(VLOOKUP(E5232,'أرصدة المخزن'!$A:$E,3,0),"")</f>
        <v/>
      </c>
      <c r="G5232" s="29">
        <f>IFERROR(VLOOKUP(E5232,'أرصدة المخزن'!$A:$H,4,FALSE),"")</f>
        <v/>
      </c>
      <c r="H5232" s="97" t="n"/>
      <c r="I5232" s="28" t="inlineStr">
        <is>
          <t>صرف</t>
        </is>
      </c>
      <c r="J5232" s="97" t="n"/>
      <c r="K5232" s="37">
        <f>IFERROR(VLOOKUP(E5232,'أرصدة المخزن'!$A:$H,8,0),"")</f>
        <v/>
      </c>
    </row>
    <row r="5233" ht="18" customHeight="1" s="138">
      <c r="A5233" s="97" t="n">
        <v>5227</v>
      </c>
      <c r="B5233" s="98" t="n"/>
      <c r="C5233" s="113" t="n"/>
      <c r="D5233" s="113" t="n"/>
      <c r="E5233" s="114" t="n"/>
      <c r="F5233" s="28">
        <f>IFERROR(VLOOKUP(E5233,'أرصدة المخزن'!$A:$E,3,0),"")</f>
        <v/>
      </c>
      <c r="G5233" s="29">
        <f>IFERROR(VLOOKUP(E5233,'أرصدة المخزن'!$A:$H,4,FALSE),"")</f>
        <v/>
      </c>
      <c r="H5233" s="97" t="n"/>
      <c r="I5233" s="28" t="inlineStr">
        <is>
          <t>صرف</t>
        </is>
      </c>
      <c r="J5233" s="97" t="n"/>
      <c r="K5233" s="37">
        <f>IFERROR(VLOOKUP(E5233,'أرصدة المخزن'!$A:$H,8,0),"")</f>
        <v/>
      </c>
    </row>
    <row r="5234" ht="18" customHeight="1" s="138">
      <c r="A5234" s="97" t="n">
        <v>5228</v>
      </c>
      <c r="B5234" s="98" t="n"/>
      <c r="C5234" s="113" t="n"/>
      <c r="D5234" s="113" t="n"/>
      <c r="E5234" s="114" t="n"/>
      <c r="F5234" s="28">
        <f>IFERROR(VLOOKUP(E5234,'أرصدة المخزن'!$A:$E,3,0),"")</f>
        <v/>
      </c>
      <c r="G5234" s="29">
        <f>IFERROR(VLOOKUP(E5234,'أرصدة المخزن'!$A:$H,4,FALSE),"")</f>
        <v/>
      </c>
      <c r="H5234" s="97" t="n"/>
      <c r="I5234" s="28" t="inlineStr">
        <is>
          <t>صرف</t>
        </is>
      </c>
      <c r="J5234" s="97" t="n"/>
      <c r="K5234" s="37">
        <f>IFERROR(VLOOKUP(E5234,'أرصدة المخزن'!$A:$H,8,0),"")</f>
        <v/>
      </c>
    </row>
    <row r="5235" ht="18" customHeight="1" s="138">
      <c r="A5235" s="97" t="n">
        <v>5229</v>
      </c>
      <c r="B5235" s="98" t="n"/>
      <c r="C5235" s="113" t="n"/>
      <c r="D5235" s="113" t="n"/>
      <c r="E5235" s="114" t="n"/>
      <c r="F5235" s="28">
        <f>IFERROR(VLOOKUP(E5235,'أرصدة المخزن'!$A:$E,3,0),"")</f>
        <v/>
      </c>
      <c r="G5235" s="29">
        <f>IFERROR(VLOOKUP(E5235,'أرصدة المخزن'!$A:$H,4,FALSE),"")</f>
        <v/>
      </c>
      <c r="H5235" s="97" t="n"/>
      <c r="I5235" s="28" t="inlineStr">
        <is>
          <t>صرف</t>
        </is>
      </c>
      <c r="J5235" s="97" t="n"/>
      <c r="K5235" s="37">
        <f>IFERROR(VLOOKUP(E5235,'أرصدة المخزن'!$A:$H,8,0),"")</f>
        <v/>
      </c>
    </row>
    <row r="5236" ht="18" customHeight="1" s="138">
      <c r="A5236" s="97" t="n">
        <v>5230</v>
      </c>
      <c r="B5236" s="98" t="n"/>
      <c r="C5236" s="113" t="n"/>
      <c r="D5236" s="113" t="n"/>
      <c r="E5236" s="114" t="n"/>
      <c r="F5236" s="28">
        <f>IFERROR(VLOOKUP(E5236,'أرصدة المخزن'!$A:$E,3,0),"")</f>
        <v/>
      </c>
      <c r="G5236" s="29">
        <f>IFERROR(VLOOKUP(E5236,'أرصدة المخزن'!$A:$H,4,FALSE),"")</f>
        <v/>
      </c>
      <c r="H5236" s="97" t="n"/>
      <c r="I5236" s="28" t="inlineStr">
        <is>
          <t>صرف</t>
        </is>
      </c>
      <c r="J5236" s="97" t="n"/>
      <c r="K5236" s="37">
        <f>IFERROR(VLOOKUP(E5236,'أرصدة المخزن'!$A:$H,8,0),"")</f>
        <v/>
      </c>
    </row>
    <row r="5237" ht="18" customHeight="1" s="138">
      <c r="A5237" s="97" t="n">
        <v>5231</v>
      </c>
      <c r="B5237" s="98" t="n"/>
      <c r="C5237" s="113" t="n"/>
      <c r="D5237" s="113" t="n"/>
      <c r="E5237" s="114" t="n"/>
      <c r="F5237" s="28">
        <f>IFERROR(VLOOKUP(E5237,'أرصدة المخزن'!$A:$E,3,0),"")</f>
        <v/>
      </c>
      <c r="G5237" s="29">
        <f>IFERROR(VLOOKUP(E5237,'أرصدة المخزن'!$A:$H,4,FALSE),"")</f>
        <v/>
      </c>
      <c r="H5237" s="97" t="n"/>
      <c r="I5237" s="28" t="inlineStr">
        <is>
          <t>صرف</t>
        </is>
      </c>
      <c r="J5237" s="97" t="n"/>
      <c r="K5237" s="37">
        <f>IFERROR(VLOOKUP(E5237,'أرصدة المخزن'!$A:$H,8,0),"")</f>
        <v/>
      </c>
    </row>
    <row r="5238" ht="18" customHeight="1" s="138">
      <c r="A5238" s="97" t="n">
        <v>5232</v>
      </c>
      <c r="B5238" s="98" t="n"/>
      <c r="C5238" s="113" t="n"/>
      <c r="D5238" s="113" t="n"/>
      <c r="E5238" s="114" t="n"/>
      <c r="F5238" s="28">
        <f>IFERROR(VLOOKUP(E5238,'أرصدة المخزن'!$A:$E,3,0),"")</f>
        <v/>
      </c>
      <c r="G5238" s="29">
        <f>IFERROR(VLOOKUP(E5238,'أرصدة المخزن'!$A:$H,4,FALSE),"")</f>
        <v/>
      </c>
      <c r="H5238" s="97" t="n"/>
      <c r="I5238" s="28" t="inlineStr">
        <is>
          <t>صرف</t>
        </is>
      </c>
      <c r="J5238" s="97" t="n"/>
      <c r="K5238" s="37">
        <f>IFERROR(VLOOKUP(E5238,'أرصدة المخزن'!$A:$H,8,0),"")</f>
        <v/>
      </c>
    </row>
    <row r="5239" ht="18" customHeight="1" s="138">
      <c r="A5239" s="97" t="n">
        <v>5233</v>
      </c>
      <c r="B5239" s="98" t="n"/>
      <c r="C5239" s="113" t="n"/>
      <c r="D5239" s="113" t="n"/>
      <c r="E5239" s="114" t="n"/>
      <c r="F5239" s="28">
        <f>IFERROR(VLOOKUP(E5239,'أرصدة المخزن'!$A:$E,3,0),"")</f>
        <v/>
      </c>
      <c r="G5239" s="29">
        <f>IFERROR(VLOOKUP(E5239,'أرصدة المخزن'!$A:$H,4,FALSE),"")</f>
        <v/>
      </c>
      <c r="H5239" s="97" t="n"/>
      <c r="I5239" s="28" t="inlineStr">
        <is>
          <t>صرف</t>
        </is>
      </c>
      <c r="J5239" s="97" t="n"/>
      <c r="K5239" s="37">
        <f>IFERROR(VLOOKUP(E5239,'أرصدة المخزن'!$A:$H,8,0),"")</f>
        <v/>
      </c>
    </row>
    <row r="5240" ht="18" customHeight="1" s="138">
      <c r="A5240" s="97" t="n">
        <v>5234</v>
      </c>
      <c r="B5240" s="98" t="n"/>
      <c r="C5240" s="113" t="n"/>
      <c r="D5240" s="113" t="n"/>
      <c r="E5240" s="114" t="n"/>
      <c r="F5240" s="28">
        <f>IFERROR(VLOOKUP(E5240,'أرصدة المخزن'!$A:$E,3,0),"")</f>
        <v/>
      </c>
      <c r="G5240" s="29">
        <f>IFERROR(VLOOKUP(E5240,'أرصدة المخزن'!$A:$H,4,FALSE),"")</f>
        <v/>
      </c>
      <c r="H5240" s="97" t="n"/>
      <c r="I5240" s="28" t="inlineStr">
        <is>
          <t>صرف</t>
        </is>
      </c>
      <c r="J5240" s="97" t="n"/>
      <c r="K5240" s="37">
        <f>IFERROR(VLOOKUP(E5240,'أرصدة المخزن'!$A:$H,8,0),"")</f>
        <v/>
      </c>
    </row>
    <row r="5241" ht="18" customHeight="1" s="138">
      <c r="A5241" s="97" t="n">
        <v>5235</v>
      </c>
      <c r="B5241" s="98" t="n"/>
      <c r="C5241" s="113" t="n"/>
      <c r="D5241" s="113" t="n"/>
      <c r="E5241" s="114" t="n"/>
      <c r="F5241" s="28">
        <f>IFERROR(VLOOKUP(E5241,'أرصدة المخزن'!$A:$E,3,0),"")</f>
        <v/>
      </c>
      <c r="G5241" s="29">
        <f>IFERROR(VLOOKUP(E5241,'أرصدة المخزن'!$A:$H,4,FALSE),"")</f>
        <v/>
      </c>
      <c r="H5241" s="97" t="n"/>
      <c r="I5241" s="28" t="inlineStr">
        <is>
          <t>صرف</t>
        </is>
      </c>
      <c r="J5241" s="97" t="n"/>
      <c r="K5241" s="37">
        <f>IFERROR(VLOOKUP(E5241,'أرصدة المخزن'!$A:$H,8,0),"")</f>
        <v/>
      </c>
    </row>
    <row r="5242" ht="18" customHeight="1" s="138">
      <c r="A5242" s="97" t="n">
        <v>5236</v>
      </c>
      <c r="B5242" s="98" t="n"/>
      <c r="C5242" s="113" t="n"/>
      <c r="D5242" s="113" t="n"/>
      <c r="E5242" s="114" t="n"/>
      <c r="F5242" s="28">
        <f>IFERROR(VLOOKUP(E5242,'أرصدة المخزن'!$A:$E,3,0),"")</f>
        <v/>
      </c>
      <c r="G5242" s="29">
        <f>IFERROR(VLOOKUP(E5242,'أرصدة المخزن'!$A:$H,4,FALSE),"")</f>
        <v/>
      </c>
      <c r="H5242" s="97" t="n"/>
      <c r="I5242" s="28" t="inlineStr">
        <is>
          <t>صرف</t>
        </is>
      </c>
      <c r="J5242" s="97" t="n"/>
      <c r="K5242" s="37">
        <f>IFERROR(VLOOKUP(E5242,'أرصدة المخزن'!$A:$H,8,0),"")</f>
        <v/>
      </c>
    </row>
    <row r="5243" ht="18" customHeight="1" s="138">
      <c r="A5243" s="97" t="n">
        <v>5237</v>
      </c>
      <c r="B5243" s="98" t="n"/>
      <c r="C5243" s="113" t="n"/>
      <c r="D5243" s="113" t="n"/>
      <c r="E5243" s="114" t="n"/>
      <c r="F5243" s="28">
        <f>IFERROR(VLOOKUP(E5243,'أرصدة المخزن'!$A:$E,3,0),"")</f>
        <v/>
      </c>
      <c r="G5243" s="29">
        <f>IFERROR(VLOOKUP(E5243,'أرصدة المخزن'!$A:$H,4,FALSE),"")</f>
        <v/>
      </c>
      <c r="H5243" s="97" t="n"/>
      <c r="I5243" s="28" t="inlineStr">
        <is>
          <t>صرف</t>
        </is>
      </c>
      <c r="J5243" s="97" t="n"/>
      <c r="K5243" s="37">
        <f>IFERROR(VLOOKUP(E5243,'أرصدة المخزن'!$A:$H,8,0),"")</f>
        <v/>
      </c>
    </row>
    <row r="5244" ht="18" customHeight="1" s="138">
      <c r="A5244" s="97" t="n">
        <v>5238</v>
      </c>
      <c r="B5244" s="98" t="n"/>
      <c r="C5244" s="113" t="n"/>
      <c r="D5244" s="113" t="n"/>
      <c r="E5244" s="114" t="n"/>
      <c r="F5244" s="28">
        <f>IFERROR(VLOOKUP(E5244,'أرصدة المخزن'!$A:$E,3,0),"")</f>
        <v/>
      </c>
      <c r="G5244" s="29">
        <f>IFERROR(VLOOKUP(E5244,'أرصدة المخزن'!$A:$H,4,FALSE),"")</f>
        <v/>
      </c>
      <c r="H5244" s="97" t="n"/>
      <c r="I5244" s="28" t="inlineStr">
        <is>
          <t>صرف</t>
        </is>
      </c>
      <c r="J5244" s="97" t="n"/>
      <c r="K5244" s="37">
        <f>IFERROR(VLOOKUP(E5244,'أرصدة المخزن'!$A:$H,8,0),"")</f>
        <v/>
      </c>
    </row>
    <row r="5245" ht="18" customHeight="1" s="138">
      <c r="A5245" s="97" t="n">
        <v>5239</v>
      </c>
      <c r="B5245" s="98" t="n"/>
      <c r="C5245" s="113" t="n"/>
      <c r="D5245" s="113" t="n"/>
      <c r="E5245" s="114" t="n"/>
      <c r="F5245" s="28">
        <f>IFERROR(VLOOKUP(E5245,'أرصدة المخزن'!$A:$E,3,0),"")</f>
        <v/>
      </c>
      <c r="G5245" s="29">
        <f>IFERROR(VLOOKUP(E5245,'أرصدة المخزن'!$A:$H,4,FALSE),"")</f>
        <v/>
      </c>
      <c r="H5245" s="97" t="n"/>
      <c r="I5245" s="28" t="inlineStr">
        <is>
          <t>صرف</t>
        </is>
      </c>
      <c r="J5245" s="97" t="n"/>
      <c r="K5245" s="37">
        <f>IFERROR(VLOOKUP(E5245,'أرصدة المخزن'!$A:$H,8,0),"")</f>
        <v/>
      </c>
    </row>
    <row r="5246" ht="18" customHeight="1" s="138">
      <c r="A5246" s="97" t="n">
        <v>5240</v>
      </c>
      <c r="B5246" s="98" t="n"/>
      <c r="C5246" s="113" t="n"/>
      <c r="D5246" s="113" t="n"/>
      <c r="E5246" s="114" t="n"/>
      <c r="F5246" s="28">
        <f>IFERROR(VLOOKUP(E5246,'أرصدة المخزن'!$A:$E,3,0),"")</f>
        <v/>
      </c>
      <c r="G5246" s="29">
        <f>IFERROR(VLOOKUP(E5246,'أرصدة المخزن'!$A:$H,4,FALSE),"")</f>
        <v/>
      </c>
      <c r="H5246" s="97" t="n"/>
      <c r="I5246" s="28" t="inlineStr">
        <is>
          <t>صرف</t>
        </is>
      </c>
      <c r="J5246" s="97" t="n"/>
      <c r="K5246" s="37">
        <f>IFERROR(VLOOKUP(E5246,'أرصدة المخزن'!$A:$H,8,0),"")</f>
        <v/>
      </c>
    </row>
    <row r="5247" ht="18" customHeight="1" s="138">
      <c r="A5247" s="97" t="n">
        <v>5241</v>
      </c>
      <c r="B5247" s="98" t="n"/>
      <c r="C5247" s="113" t="n"/>
      <c r="D5247" s="113" t="n"/>
      <c r="E5247" s="114" t="n"/>
      <c r="F5247" s="28">
        <f>IFERROR(VLOOKUP(E5247,'أرصدة المخزن'!$A:$E,3,0),"")</f>
        <v/>
      </c>
      <c r="G5247" s="29">
        <f>IFERROR(VLOOKUP(E5247,'أرصدة المخزن'!$A:$H,4,FALSE),"")</f>
        <v/>
      </c>
      <c r="H5247" s="97" t="n"/>
      <c r="I5247" s="28" t="inlineStr">
        <is>
          <t>صرف</t>
        </is>
      </c>
      <c r="J5247" s="97" t="n"/>
      <c r="K5247" s="37">
        <f>IFERROR(VLOOKUP(E5247,'أرصدة المخزن'!$A:$H,8,0),"")</f>
        <v/>
      </c>
    </row>
    <row r="5248" ht="18" customHeight="1" s="138">
      <c r="A5248" s="97" t="n">
        <v>5242</v>
      </c>
      <c r="B5248" s="98" t="n"/>
      <c r="C5248" s="113" t="n"/>
      <c r="D5248" s="113" t="n"/>
      <c r="E5248" s="114" t="n"/>
      <c r="F5248" s="28">
        <f>IFERROR(VLOOKUP(E5248,'أرصدة المخزن'!$A:$E,3,0),"")</f>
        <v/>
      </c>
      <c r="G5248" s="29">
        <f>IFERROR(VLOOKUP(E5248,'أرصدة المخزن'!$A:$H,4,FALSE),"")</f>
        <v/>
      </c>
      <c r="H5248" s="97" t="n"/>
      <c r="I5248" s="28" t="inlineStr">
        <is>
          <t>صرف</t>
        </is>
      </c>
      <c r="J5248" s="97" t="n"/>
      <c r="K5248" s="37">
        <f>IFERROR(VLOOKUP(E5248,'أرصدة المخزن'!$A:$H,8,0),"")</f>
        <v/>
      </c>
    </row>
    <row r="5249" ht="18" customHeight="1" s="138">
      <c r="A5249" s="97" t="n">
        <v>5243</v>
      </c>
      <c r="B5249" s="98" t="n"/>
      <c r="C5249" s="113" t="n"/>
      <c r="D5249" s="113" t="n"/>
      <c r="E5249" s="114" t="n"/>
      <c r="F5249" s="28">
        <f>IFERROR(VLOOKUP(E5249,'أرصدة المخزن'!$A:$E,3,0),"")</f>
        <v/>
      </c>
      <c r="G5249" s="29">
        <f>IFERROR(VLOOKUP(E5249,'أرصدة المخزن'!$A:$H,4,FALSE),"")</f>
        <v/>
      </c>
      <c r="H5249" s="97" t="n"/>
      <c r="I5249" s="28" t="inlineStr">
        <is>
          <t>صرف</t>
        </is>
      </c>
      <c r="J5249" s="97" t="n"/>
      <c r="K5249" s="37">
        <f>IFERROR(VLOOKUP(E5249,'أرصدة المخزن'!$A:$H,8,0),"")</f>
        <v/>
      </c>
    </row>
    <row r="5250" ht="18" customHeight="1" s="138">
      <c r="A5250" s="97" t="n">
        <v>5244</v>
      </c>
      <c r="B5250" s="98" t="n"/>
      <c r="C5250" s="113" t="n"/>
      <c r="D5250" s="113" t="n"/>
      <c r="E5250" s="114" t="n"/>
      <c r="F5250" s="28">
        <f>IFERROR(VLOOKUP(E5250,'أرصدة المخزن'!$A:$E,3,0),"")</f>
        <v/>
      </c>
      <c r="G5250" s="29">
        <f>IFERROR(VLOOKUP(E5250,'أرصدة المخزن'!$A:$H,4,FALSE),"")</f>
        <v/>
      </c>
      <c r="H5250" s="97" t="n"/>
      <c r="I5250" s="28" t="inlineStr">
        <is>
          <t>صرف</t>
        </is>
      </c>
      <c r="J5250" s="97" t="n"/>
      <c r="K5250" s="37">
        <f>IFERROR(VLOOKUP(E5250,'أرصدة المخزن'!$A:$H,8,0),"")</f>
        <v/>
      </c>
    </row>
    <row r="5251" ht="18" customHeight="1" s="138">
      <c r="A5251" s="97" t="n">
        <v>5245</v>
      </c>
      <c r="B5251" s="98" t="n"/>
      <c r="C5251" s="113" t="n"/>
      <c r="D5251" s="113" t="n"/>
      <c r="E5251" s="114" t="n"/>
      <c r="F5251" s="28">
        <f>IFERROR(VLOOKUP(E5251,'أرصدة المخزن'!$A:$E,3,0),"")</f>
        <v/>
      </c>
      <c r="G5251" s="29">
        <f>IFERROR(VLOOKUP(E5251,'أرصدة المخزن'!$A:$H,4,FALSE),"")</f>
        <v/>
      </c>
      <c r="H5251" s="97" t="n"/>
      <c r="I5251" s="28" t="inlineStr">
        <is>
          <t>صرف</t>
        </is>
      </c>
      <c r="J5251" s="97" t="n"/>
      <c r="K5251" s="37">
        <f>IFERROR(VLOOKUP(E5251,'أرصدة المخزن'!$A:$H,8,0),"")</f>
        <v/>
      </c>
    </row>
    <row r="5252" ht="18" customHeight="1" s="138">
      <c r="A5252" s="97" t="n">
        <v>5246</v>
      </c>
      <c r="B5252" s="98" t="n"/>
      <c r="C5252" s="113" t="n"/>
      <c r="D5252" s="113" t="n"/>
      <c r="E5252" s="114" t="n"/>
      <c r="F5252" s="28">
        <f>IFERROR(VLOOKUP(E5252,'أرصدة المخزن'!$A:$E,3,0),"")</f>
        <v/>
      </c>
      <c r="G5252" s="29">
        <f>IFERROR(VLOOKUP(E5252,'أرصدة المخزن'!$A:$H,4,FALSE),"")</f>
        <v/>
      </c>
      <c r="H5252" s="97" t="n"/>
      <c r="I5252" s="28" t="inlineStr">
        <is>
          <t>صرف</t>
        </is>
      </c>
      <c r="J5252" s="97" t="n"/>
      <c r="K5252" s="37">
        <f>IFERROR(VLOOKUP(E5252,'أرصدة المخزن'!$A:$H,8,0),"")</f>
        <v/>
      </c>
    </row>
    <row r="5253" ht="18" customHeight="1" s="138">
      <c r="A5253" s="97" t="n">
        <v>5247</v>
      </c>
      <c r="B5253" s="98" t="n"/>
      <c r="C5253" s="113" t="n"/>
      <c r="D5253" s="113" t="n"/>
      <c r="E5253" s="114" t="n"/>
      <c r="F5253" s="28">
        <f>IFERROR(VLOOKUP(E5253,'أرصدة المخزن'!$A:$E,3,0),"")</f>
        <v/>
      </c>
      <c r="G5253" s="29">
        <f>IFERROR(VLOOKUP(E5253,'أرصدة المخزن'!$A:$H,4,FALSE),"")</f>
        <v/>
      </c>
      <c r="H5253" s="97" t="n"/>
      <c r="I5253" s="28" t="inlineStr">
        <is>
          <t>صرف</t>
        </is>
      </c>
      <c r="J5253" s="97" t="n"/>
      <c r="K5253" s="37">
        <f>IFERROR(VLOOKUP(E5253,'أرصدة المخزن'!$A:$H,8,0),"")</f>
        <v/>
      </c>
    </row>
    <row r="5254" ht="18" customHeight="1" s="138">
      <c r="A5254" s="97" t="n">
        <v>5248</v>
      </c>
      <c r="B5254" s="98" t="n"/>
      <c r="C5254" s="113" t="n"/>
      <c r="D5254" s="113" t="n"/>
      <c r="E5254" s="114" t="n"/>
      <c r="F5254" s="28">
        <f>IFERROR(VLOOKUP(E5254,'أرصدة المخزن'!$A:$E,3,0),"")</f>
        <v/>
      </c>
      <c r="G5254" s="29">
        <f>IFERROR(VLOOKUP(E5254,'أرصدة المخزن'!$A:$H,4,FALSE),"")</f>
        <v/>
      </c>
      <c r="H5254" s="97" t="n"/>
      <c r="I5254" s="28" t="inlineStr">
        <is>
          <t>صرف</t>
        </is>
      </c>
      <c r="J5254" s="97" t="n"/>
      <c r="K5254" s="37">
        <f>IFERROR(VLOOKUP(E5254,'أرصدة المخزن'!$A:$H,8,0),"")</f>
        <v/>
      </c>
    </row>
    <row r="5255" ht="18" customHeight="1" s="138">
      <c r="A5255" s="97" t="n">
        <v>5249</v>
      </c>
      <c r="B5255" s="98" t="n"/>
      <c r="C5255" s="113" t="n"/>
      <c r="D5255" s="113" t="n"/>
      <c r="E5255" s="114" t="n"/>
      <c r="F5255" s="28">
        <f>IFERROR(VLOOKUP(E5255,'أرصدة المخزن'!$A:$E,3,0),"")</f>
        <v/>
      </c>
      <c r="G5255" s="29">
        <f>IFERROR(VLOOKUP(E5255,'أرصدة المخزن'!$A:$H,4,FALSE),"")</f>
        <v/>
      </c>
      <c r="H5255" s="97" t="n"/>
      <c r="I5255" s="28" t="inlineStr">
        <is>
          <t>صرف</t>
        </is>
      </c>
      <c r="J5255" s="97" t="n"/>
      <c r="K5255" s="37">
        <f>IFERROR(VLOOKUP(E5255,'أرصدة المخزن'!$A:$H,8,0),"")</f>
        <v/>
      </c>
    </row>
    <row r="5256" ht="18" customHeight="1" s="138">
      <c r="A5256" s="97" t="n">
        <v>5250</v>
      </c>
      <c r="B5256" s="98" t="n"/>
      <c r="C5256" s="113" t="n"/>
      <c r="D5256" s="113" t="n"/>
      <c r="E5256" s="114" t="n"/>
      <c r="F5256" s="28">
        <f>IFERROR(VLOOKUP(E5256,'أرصدة المخزن'!$A:$E,3,0),"")</f>
        <v/>
      </c>
      <c r="G5256" s="29">
        <f>IFERROR(VLOOKUP(E5256,'أرصدة المخزن'!$A:$H,4,FALSE),"")</f>
        <v/>
      </c>
      <c r="H5256" s="97" t="n"/>
      <c r="I5256" s="28" t="inlineStr">
        <is>
          <t>صرف</t>
        </is>
      </c>
      <c r="J5256" s="97" t="n"/>
      <c r="K5256" s="37">
        <f>IFERROR(VLOOKUP(E5256,'أرصدة المخزن'!$A:$H,8,0),"")</f>
        <v/>
      </c>
    </row>
    <row r="5257" ht="18" customHeight="1" s="138">
      <c r="A5257" s="97" t="n">
        <v>5251</v>
      </c>
      <c r="B5257" s="98" t="n"/>
      <c r="C5257" s="113" t="n"/>
      <c r="D5257" s="113" t="n"/>
      <c r="E5257" s="114" t="n"/>
      <c r="F5257" s="28">
        <f>IFERROR(VLOOKUP(E5257,'أرصدة المخزن'!$A:$E,3,0),"")</f>
        <v/>
      </c>
      <c r="G5257" s="29">
        <f>IFERROR(VLOOKUP(E5257,'أرصدة المخزن'!$A:$H,4,FALSE),"")</f>
        <v/>
      </c>
      <c r="H5257" s="97" t="n"/>
      <c r="I5257" s="28" t="inlineStr">
        <is>
          <t>صرف</t>
        </is>
      </c>
      <c r="J5257" s="97" t="n"/>
      <c r="K5257" s="37">
        <f>IFERROR(VLOOKUP(E5257,'أرصدة المخزن'!$A:$H,8,0),"")</f>
        <v/>
      </c>
    </row>
    <row r="5258" ht="18" customHeight="1" s="138">
      <c r="A5258" s="97" t="n">
        <v>5252</v>
      </c>
      <c r="B5258" s="98" t="n"/>
      <c r="C5258" s="113" t="n"/>
      <c r="D5258" s="113" t="n"/>
      <c r="E5258" s="114" t="n"/>
      <c r="F5258" s="28">
        <f>IFERROR(VLOOKUP(E5258,'أرصدة المخزن'!$A:$E,3,0),"")</f>
        <v/>
      </c>
      <c r="G5258" s="29">
        <f>IFERROR(VLOOKUP(E5258,'أرصدة المخزن'!$A:$H,4,FALSE),"")</f>
        <v/>
      </c>
      <c r="H5258" s="97" t="n"/>
      <c r="I5258" s="28" t="inlineStr">
        <is>
          <t>صرف</t>
        </is>
      </c>
      <c r="J5258" s="97" t="n"/>
      <c r="K5258" s="37">
        <f>IFERROR(VLOOKUP(E5258,'أرصدة المخزن'!$A:$H,8,0),"")</f>
        <v/>
      </c>
    </row>
    <row r="5259" ht="18" customHeight="1" s="138">
      <c r="A5259" s="97" t="n">
        <v>5253</v>
      </c>
      <c r="B5259" s="98" t="n"/>
      <c r="C5259" s="113" t="n"/>
      <c r="D5259" s="113" t="n"/>
      <c r="E5259" s="114" t="n"/>
      <c r="F5259" s="28">
        <f>IFERROR(VLOOKUP(E5259,'أرصدة المخزن'!$A:$E,3,0),"")</f>
        <v/>
      </c>
      <c r="G5259" s="29">
        <f>IFERROR(VLOOKUP(E5259,'أرصدة المخزن'!$A:$H,4,FALSE),"")</f>
        <v/>
      </c>
      <c r="H5259" s="97" t="n"/>
      <c r="I5259" s="28" t="inlineStr">
        <is>
          <t>صرف</t>
        </is>
      </c>
      <c r="J5259" s="97" t="n"/>
      <c r="K5259" s="37">
        <f>IFERROR(VLOOKUP(E5259,'أرصدة المخزن'!$A:$H,8,0),"")</f>
        <v/>
      </c>
    </row>
    <row r="5260" ht="18" customHeight="1" s="138">
      <c r="A5260" s="97" t="n">
        <v>5254</v>
      </c>
      <c r="B5260" s="98" t="n"/>
      <c r="C5260" s="113" t="n"/>
      <c r="D5260" s="113" t="n"/>
      <c r="E5260" s="114" t="n"/>
      <c r="F5260" s="28">
        <f>IFERROR(VLOOKUP(E5260,'أرصدة المخزن'!$A:$E,3,0),"")</f>
        <v/>
      </c>
      <c r="G5260" s="29">
        <f>IFERROR(VLOOKUP(E5260,'أرصدة المخزن'!$A:$H,4,FALSE),"")</f>
        <v/>
      </c>
      <c r="H5260" s="97" t="n"/>
      <c r="I5260" s="28" t="inlineStr">
        <is>
          <t>صرف</t>
        </is>
      </c>
      <c r="J5260" s="97" t="n"/>
      <c r="K5260" s="37">
        <f>IFERROR(VLOOKUP(E5260,'أرصدة المخزن'!$A:$H,8,0),"")</f>
        <v/>
      </c>
    </row>
    <row r="5261" ht="18" customHeight="1" s="138">
      <c r="A5261" s="97" t="n">
        <v>5255</v>
      </c>
      <c r="B5261" s="98" t="n"/>
      <c r="C5261" s="113" t="n"/>
      <c r="D5261" s="113" t="n"/>
      <c r="E5261" s="114" t="n"/>
      <c r="F5261" s="28">
        <f>IFERROR(VLOOKUP(E5261,'أرصدة المخزن'!$A:$E,3,0),"")</f>
        <v/>
      </c>
      <c r="G5261" s="29">
        <f>IFERROR(VLOOKUP(E5261,'أرصدة المخزن'!$A:$H,4,FALSE),"")</f>
        <v/>
      </c>
      <c r="H5261" s="97" t="n"/>
      <c r="I5261" s="28" t="inlineStr">
        <is>
          <t>صرف</t>
        </is>
      </c>
      <c r="J5261" s="97" t="n"/>
      <c r="K5261" s="37">
        <f>IFERROR(VLOOKUP(E5261,'أرصدة المخزن'!$A:$H,8,0),"")</f>
        <v/>
      </c>
    </row>
    <row r="5262" ht="18" customHeight="1" s="138">
      <c r="A5262" s="97" t="n">
        <v>5256</v>
      </c>
      <c r="B5262" s="98" t="n"/>
      <c r="C5262" s="113" t="n"/>
      <c r="D5262" s="113" t="n"/>
      <c r="E5262" s="114" t="n"/>
      <c r="F5262" s="28">
        <f>IFERROR(VLOOKUP(E5262,'أرصدة المخزن'!$A:$E,3,0),"")</f>
        <v/>
      </c>
      <c r="G5262" s="29">
        <f>IFERROR(VLOOKUP(E5262,'أرصدة المخزن'!$A:$H,4,FALSE),"")</f>
        <v/>
      </c>
      <c r="H5262" s="97" t="n"/>
      <c r="I5262" s="28" t="inlineStr">
        <is>
          <t>صرف</t>
        </is>
      </c>
      <c r="J5262" s="97" t="n"/>
      <c r="K5262" s="37">
        <f>IFERROR(VLOOKUP(E5262,'أرصدة المخزن'!$A:$H,8,0),"")</f>
        <v/>
      </c>
    </row>
    <row r="5263" ht="18" customHeight="1" s="138">
      <c r="A5263" s="97" t="n">
        <v>5257</v>
      </c>
      <c r="B5263" s="98" t="n"/>
      <c r="C5263" s="113" t="n"/>
      <c r="D5263" s="113" t="n"/>
      <c r="E5263" s="114" t="n"/>
      <c r="F5263" s="28">
        <f>IFERROR(VLOOKUP(E5263,'أرصدة المخزن'!$A:$E,3,0),"")</f>
        <v/>
      </c>
      <c r="G5263" s="29">
        <f>IFERROR(VLOOKUP(E5263,'أرصدة المخزن'!$A:$H,4,FALSE),"")</f>
        <v/>
      </c>
      <c r="H5263" s="97" t="n"/>
      <c r="I5263" s="28" t="inlineStr">
        <is>
          <t>صرف</t>
        </is>
      </c>
      <c r="J5263" s="97" t="n"/>
      <c r="K5263" s="37">
        <f>IFERROR(VLOOKUP(E5263,'أرصدة المخزن'!$A:$H,8,0),"")</f>
        <v/>
      </c>
    </row>
    <row r="5264" ht="18" customHeight="1" s="138">
      <c r="A5264" s="97" t="n">
        <v>5258</v>
      </c>
      <c r="B5264" s="98" t="n"/>
      <c r="C5264" s="113" t="n"/>
      <c r="D5264" s="113" t="n"/>
      <c r="E5264" s="114" t="n"/>
      <c r="F5264" s="28">
        <f>IFERROR(VLOOKUP(E5264,'أرصدة المخزن'!$A:$E,3,0),"")</f>
        <v/>
      </c>
      <c r="G5264" s="29">
        <f>IFERROR(VLOOKUP(E5264,'أرصدة المخزن'!$A:$H,4,FALSE),"")</f>
        <v/>
      </c>
      <c r="H5264" s="97" t="n"/>
      <c r="I5264" s="28" t="inlineStr">
        <is>
          <t>صرف</t>
        </is>
      </c>
      <c r="J5264" s="97" t="n"/>
      <c r="K5264" s="37">
        <f>IFERROR(VLOOKUP(E5264,'أرصدة المخزن'!$A:$H,8,0),"")</f>
        <v/>
      </c>
    </row>
    <row r="5265" ht="18" customHeight="1" s="138">
      <c r="A5265" s="97" t="n">
        <v>5259</v>
      </c>
      <c r="B5265" s="98" t="n"/>
      <c r="C5265" s="113" t="n"/>
      <c r="D5265" s="113" t="n"/>
      <c r="E5265" s="114" t="n"/>
      <c r="F5265" s="28">
        <f>IFERROR(VLOOKUP(E5265,'أرصدة المخزن'!$A:$E,3,0),"")</f>
        <v/>
      </c>
      <c r="G5265" s="29">
        <f>IFERROR(VLOOKUP(E5265,'أرصدة المخزن'!$A:$H,4,FALSE),"")</f>
        <v/>
      </c>
      <c r="H5265" s="97" t="n"/>
      <c r="I5265" s="28" t="inlineStr">
        <is>
          <t>صرف</t>
        </is>
      </c>
      <c r="J5265" s="97" t="n"/>
      <c r="K5265" s="37">
        <f>IFERROR(VLOOKUP(E5265,'أرصدة المخزن'!$A:$H,8,0),"")</f>
        <v/>
      </c>
    </row>
    <row r="5266" ht="18" customHeight="1" s="138">
      <c r="A5266" s="97" t="n">
        <v>5260</v>
      </c>
      <c r="B5266" s="98" t="n"/>
      <c r="C5266" s="113" t="n"/>
      <c r="D5266" s="113" t="n"/>
      <c r="E5266" s="114" t="n"/>
      <c r="F5266" s="28">
        <f>IFERROR(VLOOKUP(E5266,'أرصدة المخزن'!$A:$E,3,0),"")</f>
        <v/>
      </c>
      <c r="G5266" s="29">
        <f>IFERROR(VLOOKUP(E5266,'أرصدة المخزن'!$A:$H,4,FALSE),"")</f>
        <v/>
      </c>
      <c r="H5266" s="97" t="n"/>
      <c r="I5266" s="28" t="inlineStr">
        <is>
          <t>صرف</t>
        </is>
      </c>
      <c r="J5266" s="97" t="n"/>
      <c r="K5266" s="37">
        <f>IFERROR(VLOOKUP(E5266,'أرصدة المخزن'!$A:$H,8,0),"")</f>
        <v/>
      </c>
    </row>
    <row r="5267" ht="18" customHeight="1" s="138">
      <c r="A5267" s="97" t="n">
        <v>5261</v>
      </c>
      <c r="B5267" s="98" t="n"/>
      <c r="C5267" s="113" t="n"/>
      <c r="D5267" s="113" t="n"/>
      <c r="E5267" s="114" t="n"/>
      <c r="F5267" s="28">
        <f>IFERROR(VLOOKUP(E5267,'أرصدة المخزن'!$A:$E,3,0),"")</f>
        <v/>
      </c>
      <c r="G5267" s="29">
        <f>IFERROR(VLOOKUP(E5267,'أرصدة المخزن'!$A:$H,4,FALSE),"")</f>
        <v/>
      </c>
      <c r="H5267" s="97" t="n"/>
      <c r="I5267" s="28" t="inlineStr">
        <is>
          <t>صرف</t>
        </is>
      </c>
      <c r="J5267" s="97" t="n"/>
      <c r="K5267" s="37">
        <f>IFERROR(VLOOKUP(E5267,'أرصدة المخزن'!$A:$H,8,0),"")</f>
        <v/>
      </c>
    </row>
    <row r="5268" ht="18" customHeight="1" s="138">
      <c r="A5268" s="97" t="n">
        <v>5262</v>
      </c>
      <c r="B5268" s="98" t="n"/>
      <c r="C5268" s="113" t="n"/>
      <c r="D5268" s="113" t="n"/>
      <c r="E5268" s="114" t="n"/>
      <c r="F5268" s="28">
        <f>IFERROR(VLOOKUP(E5268,'أرصدة المخزن'!$A:$E,3,0),"")</f>
        <v/>
      </c>
      <c r="G5268" s="29">
        <f>IFERROR(VLOOKUP(E5268,'أرصدة المخزن'!$A:$H,4,FALSE),"")</f>
        <v/>
      </c>
      <c r="H5268" s="97" t="n"/>
      <c r="I5268" s="28" t="inlineStr">
        <is>
          <t>صرف</t>
        </is>
      </c>
      <c r="J5268" s="97" t="n"/>
      <c r="K5268" s="37">
        <f>IFERROR(VLOOKUP(E5268,'أرصدة المخزن'!$A:$H,8,0),"")</f>
        <v/>
      </c>
    </row>
    <row r="5269" ht="18" customHeight="1" s="138">
      <c r="A5269" s="97" t="n">
        <v>5263</v>
      </c>
      <c r="B5269" s="98" t="n"/>
      <c r="C5269" s="113" t="n"/>
      <c r="D5269" s="113" t="n"/>
      <c r="E5269" s="114" t="n"/>
      <c r="F5269" s="28">
        <f>IFERROR(VLOOKUP(E5269,'أرصدة المخزن'!$A:$E,3,0),"")</f>
        <v/>
      </c>
      <c r="G5269" s="29">
        <f>IFERROR(VLOOKUP(E5269,'أرصدة المخزن'!$A:$H,4,FALSE),"")</f>
        <v/>
      </c>
      <c r="H5269" s="97" t="n"/>
      <c r="I5269" s="28" t="inlineStr">
        <is>
          <t>صرف</t>
        </is>
      </c>
      <c r="J5269" s="97" t="n"/>
      <c r="K5269" s="37">
        <f>IFERROR(VLOOKUP(E5269,'أرصدة المخزن'!$A:$H,8,0),"")</f>
        <v/>
      </c>
    </row>
    <row r="5270" ht="18" customHeight="1" s="138">
      <c r="A5270" s="97" t="n">
        <v>5264</v>
      </c>
      <c r="B5270" s="98" t="n"/>
      <c r="C5270" s="113" t="n"/>
      <c r="D5270" s="113" t="n"/>
      <c r="E5270" s="114" t="n"/>
      <c r="F5270" s="28">
        <f>IFERROR(VLOOKUP(E5270,'أرصدة المخزن'!$A:$E,3,0),"")</f>
        <v/>
      </c>
      <c r="G5270" s="29">
        <f>IFERROR(VLOOKUP(E5270,'أرصدة المخزن'!$A:$H,4,FALSE),"")</f>
        <v/>
      </c>
      <c r="H5270" s="97" t="n"/>
      <c r="I5270" s="28" t="inlineStr">
        <is>
          <t>صرف</t>
        </is>
      </c>
      <c r="J5270" s="97" t="n"/>
      <c r="K5270" s="37">
        <f>IFERROR(VLOOKUP(E5270,'أرصدة المخزن'!$A:$H,8,0),"")</f>
        <v/>
      </c>
    </row>
    <row r="5271" ht="18" customHeight="1" s="138">
      <c r="A5271" s="97" t="n">
        <v>5265</v>
      </c>
      <c r="B5271" s="98" t="n"/>
      <c r="C5271" s="113" t="n"/>
      <c r="D5271" s="113" t="n"/>
      <c r="E5271" s="114" t="n"/>
      <c r="F5271" s="28">
        <f>IFERROR(VLOOKUP(E5271,'أرصدة المخزن'!$A:$E,3,0),"")</f>
        <v/>
      </c>
      <c r="G5271" s="29">
        <f>IFERROR(VLOOKUP(E5271,'أرصدة المخزن'!$A:$H,4,FALSE),"")</f>
        <v/>
      </c>
      <c r="H5271" s="97" t="n"/>
      <c r="I5271" s="28" t="inlineStr">
        <is>
          <t>صرف</t>
        </is>
      </c>
      <c r="J5271" s="97" t="n"/>
      <c r="K5271" s="37">
        <f>IFERROR(VLOOKUP(E5271,'أرصدة المخزن'!$A:$H,8,0),"")</f>
        <v/>
      </c>
    </row>
    <row r="5272" ht="18" customHeight="1" s="138">
      <c r="A5272" s="97" t="n">
        <v>5266</v>
      </c>
      <c r="B5272" s="98" t="n"/>
      <c r="C5272" s="113" t="n"/>
      <c r="D5272" s="113" t="n"/>
      <c r="E5272" s="114" t="n"/>
      <c r="F5272" s="28">
        <f>IFERROR(VLOOKUP(E5272,'أرصدة المخزن'!$A:$E,3,0),"")</f>
        <v/>
      </c>
      <c r="G5272" s="29">
        <f>IFERROR(VLOOKUP(E5272,'أرصدة المخزن'!$A:$H,4,FALSE),"")</f>
        <v/>
      </c>
      <c r="H5272" s="97" t="n"/>
      <c r="I5272" s="28" t="inlineStr">
        <is>
          <t>صرف</t>
        </is>
      </c>
      <c r="J5272" s="97" t="n"/>
      <c r="K5272" s="37">
        <f>IFERROR(VLOOKUP(E5272,'أرصدة المخزن'!$A:$H,8,0),"")</f>
        <v/>
      </c>
    </row>
    <row r="5273" ht="18" customHeight="1" s="138">
      <c r="A5273" s="97" t="n">
        <v>5267</v>
      </c>
      <c r="B5273" s="98" t="n"/>
      <c r="C5273" s="113" t="n"/>
      <c r="D5273" s="113" t="n"/>
      <c r="E5273" s="114" t="n"/>
      <c r="F5273" s="28">
        <f>IFERROR(VLOOKUP(E5273,'أرصدة المخزن'!$A:$E,3,0),"")</f>
        <v/>
      </c>
      <c r="G5273" s="29">
        <f>IFERROR(VLOOKUP(E5273,'أرصدة المخزن'!$A:$H,4,FALSE),"")</f>
        <v/>
      </c>
      <c r="H5273" s="97" t="n"/>
      <c r="I5273" s="28" t="inlineStr">
        <is>
          <t>صرف</t>
        </is>
      </c>
      <c r="J5273" s="97" t="n"/>
      <c r="K5273" s="37">
        <f>IFERROR(VLOOKUP(E5273,'أرصدة المخزن'!$A:$H,8,0),"")</f>
        <v/>
      </c>
    </row>
    <row r="5274" ht="18" customHeight="1" s="138">
      <c r="A5274" s="97" t="n">
        <v>5268</v>
      </c>
      <c r="B5274" s="98" t="n"/>
      <c r="C5274" s="113" t="n"/>
      <c r="D5274" s="113" t="n"/>
      <c r="E5274" s="114" t="n"/>
      <c r="F5274" s="28">
        <f>IFERROR(VLOOKUP(E5274,'أرصدة المخزن'!$A:$E,3,0),"")</f>
        <v/>
      </c>
      <c r="G5274" s="29">
        <f>IFERROR(VLOOKUP(E5274,'أرصدة المخزن'!$A:$H,4,FALSE),"")</f>
        <v/>
      </c>
      <c r="H5274" s="97" t="n"/>
      <c r="I5274" s="28" t="inlineStr">
        <is>
          <t>صرف</t>
        </is>
      </c>
      <c r="J5274" s="97" t="n"/>
      <c r="K5274" s="37">
        <f>IFERROR(VLOOKUP(E5274,'أرصدة المخزن'!$A:$H,8,0),"")</f>
        <v/>
      </c>
    </row>
    <row r="5275" ht="18" customHeight="1" s="138">
      <c r="A5275" s="97" t="n">
        <v>5269</v>
      </c>
      <c r="B5275" s="98" t="n"/>
      <c r="C5275" s="113" t="n"/>
      <c r="D5275" s="113" t="n"/>
      <c r="E5275" s="114" t="n"/>
      <c r="F5275" s="28">
        <f>IFERROR(VLOOKUP(E5275,'أرصدة المخزن'!$A:$E,3,0),"")</f>
        <v/>
      </c>
      <c r="G5275" s="29">
        <f>IFERROR(VLOOKUP(E5275,'أرصدة المخزن'!$A:$H,4,FALSE),"")</f>
        <v/>
      </c>
      <c r="H5275" s="97" t="n"/>
      <c r="I5275" s="28" t="inlineStr">
        <is>
          <t>صرف</t>
        </is>
      </c>
      <c r="J5275" s="97" t="n"/>
      <c r="K5275" s="37">
        <f>IFERROR(VLOOKUP(E5275,'أرصدة المخزن'!$A:$H,8,0),"")</f>
        <v/>
      </c>
    </row>
    <row r="5276" ht="18" customHeight="1" s="138">
      <c r="A5276" s="97" t="n">
        <v>5270</v>
      </c>
      <c r="B5276" s="98" t="n"/>
      <c r="C5276" s="113" t="n"/>
      <c r="D5276" s="113" t="n"/>
      <c r="E5276" s="114" t="n"/>
      <c r="F5276" s="28">
        <f>IFERROR(VLOOKUP(E5276,'أرصدة المخزن'!$A:$E,3,0),"")</f>
        <v/>
      </c>
      <c r="G5276" s="29">
        <f>IFERROR(VLOOKUP(E5276,'أرصدة المخزن'!$A:$H,4,FALSE),"")</f>
        <v/>
      </c>
      <c r="H5276" s="97" t="n"/>
      <c r="I5276" s="28" t="inlineStr">
        <is>
          <t>صرف</t>
        </is>
      </c>
      <c r="J5276" s="97" t="n"/>
      <c r="K5276" s="37">
        <f>IFERROR(VLOOKUP(E5276,'أرصدة المخزن'!$A:$H,8,0),"")</f>
        <v/>
      </c>
    </row>
    <row r="5277" ht="18" customHeight="1" s="138">
      <c r="A5277" s="97" t="n">
        <v>5271</v>
      </c>
      <c r="B5277" s="98" t="n"/>
      <c r="C5277" s="113" t="n"/>
      <c r="D5277" s="113" t="n"/>
      <c r="E5277" s="114" t="n"/>
      <c r="F5277" s="28">
        <f>IFERROR(VLOOKUP(E5277,'أرصدة المخزن'!$A:$E,3,0),"")</f>
        <v/>
      </c>
      <c r="G5277" s="29">
        <f>IFERROR(VLOOKUP(E5277,'أرصدة المخزن'!$A:$H,4,FALSE),"")</f>
        <v/>
      </c>
      <c r="H5277" s="97" t="n"/>
      <c r="I5277" s="28" t="inlineStr">
        <is>
          <t>صرف</t>
        </is>
      </c>
      <c r="J5277" s="97" t="n"/>
      <c r="K5277" s="37">
        <f>IFERROR(VLOOKUP(E5277,'أرصدة المخزن'!$A:$H,8,0),"")</f>
        <v/>
      </c>
    </row>
    <row r="5278" ht="18" customHeight="1" s="138">
      <c r="A5278" s="97" t="n">
        <v>5272</v>
      </c>
      <c r="B5278" s="98" t="n"/>
      <c r="C5278" s="113" t="n"/>
      <c r="D5278" s="113" t="n"/>
      <c r="E5278" s="114" t="n"/>
      <c r="F5278" s="28">
        <f>IFERROR(VLOOKUP(E5278,'أرصدة المخزن'!$A:$E,3,0),"")</f>
        <v/>
      </c>
      <c r="G5278" s="29">
        <f>IFERROR(VLOOKUP(E5278,'أرصدة المخزن'!$A:$H,4,FALSE),"")</f>
        <v/>
      </c>
      <c r="H5278" s="97" t="n"/>
      <c r="I5278" s="28" t="inlineStr">
        <is>
          <t>صرف</t>
        </is>
      </c>
      <c r="J5278" s="97" t="n"/>
      <c r="K5278" s="37">
        <f>IFERROR(VLOOKUP(E5278,'أرصدة المخزن'!$A:$H,8,0),"")</f>
        <v/>
      </c>
    </row>
    <row r="5279" ht="18" customHeight="1" s="138">
      <c r="A5279" s="97" t="n">
        <v>5273</v>
      </c>
      <c r="B5279" s="98" t="n"/>
      <c r="C5279" s="113" t="n"/>
      <c r="D5279" s="113" t="n"/>
      <c r="E5279" s="114" t="n"/>
      <c r="F5279" s="28">
        <f>IFERROR(VLOOKUP(E5279,'أرصدة المخزن'!$A:$E,3,0),"")</f>
        <v/>
      </c>
      <c r="G5279" s="29">
        <f>IFERROR(VLOOKUP(E5279,'أرصدة المخزن'!$A:$H,4,FALSE),"")</f>
        <v/>
      </c>
      <c r="H5279" s="97" t="n"/>
      <c r="I5279" s="28" t="inlineStr">
        <is>
          <t>صرف</t>
        </is>
      </c>
      <c r="J5279" s="97" t="n"/>
      <c r="K5279" s="37">
        <f>IFERROR(VLOOKUP(E5279,'أرصدة المخزن'!$A:$H,8,0),"")</f>
        <v/>
      </c>
    </row>
    <row r="5280" ht="18" customHeight="1" s="138">
      <c r="A5280" s="97" t="n">
        <v>5274</v>
      </c>
      <c r="B5280" s="98" t="n"/>
      <c r="C5280" s="113" t="n"/>
      <c r="D5280" s="113" t="n"/>
      <c r="E5280" s="114" t="n"/>
      <c r="F5280" s="28">
        <f>IFERROR(VLOOKUP(E5280,'أرصدة المخزن'!$A:$E,3,0),"")</f>
        <v/>
      </c>
      <c r="G5280" s="29">
        <f>IFERROR(VLOOKUP(E5280,'أرصدة المخزن'!$A:$H,4,FALSE),"")</f>
        <v/>
      </c>
      <c r="H5280" s="97" t="n"/>
      <c r="I5280" s="28" t="inlineStr">
        <is>
          <t>صرف</t>
        </is>
      </c>
      <c r="J5280" s="97" t="n"/>
      <c r="K5280" s="37">
        <f>IFERROR(VLOOKUP(E5280,'أرصدة المخزن'!$A:$H,8,0),"")</f>
        <v/>
      </c>
    </row>
    <row r="5281" ht="18" customHeight="1" s="138">
      <c r="A5281" s="97" t="n">
        <v>5275</v>
      </c>
      <c r="B5281" s="98" t="n"/>
      <c r="C5281" s="113" t="n"/>
      <c r="D5281" s="113" t="n"/>
      <c r="E5281" s="114" t="n"/>
      <c r="F5281" s="28">
        <f>IFERROR(VLOOKUP(E5281,'أرصدة المخزن'!$A:$E,3,0),"")</f>
        <v/>
      </c>
      <c r="G5281" s="29">
        <f>IFERROR(VLOOKUP(E5281,'أرصدة المخزن'!$A:$H,4,FALSE),"")</f>
        <v/>
      </c>
      <c r="H5281" s="97" t="n"/>
      <c r="I5281" s="28" t="inlineStr">
        <is>
          <t>صرف</t>
        </is>
      </c>
      <c r="J5281" s="97" t="n"/>
      <c r="K5281" s="37">
        <f>IFERROR(VLOOKUP(E5281,'أرصدة المخزن'!$A:$H,8,0),"")</f>
        <v/>
      </c>
    </row>
    <row r="5282" ht="18" customHeight="1" s="138">
      <c r="A5282" s="97" t="n">
        <v>5276</v>
      </c>
      <c r="B5282" s="98" t="n"/>
      <c r="C5282" s="113" t="n"/>
      <c r="D5282" s="113" t="n"/>
      <c r="E5282" s="114" t="n"/>
      <c r="F5282" s="28">
        <f>IFERROR(VLOOKUP(E5282,'أرصدة المخزن'!$A:$E,3,0),"")</f>
        <v/>
      </c>
      <c r="G5282" s="29">
        <f>IFERROR(VLOOKUP(E5282,'أرصدة المخزن'!$A:$H,4,FALSE),"")</f>
        <v/>
      </c>
      <c r="H5282" s="97" t="n"/>
      <c r="I5282" s="28" t="inlineStr">
        <is>
          <t>صرف</t>
        </is>
      </c>
      <c r="J5282" s="97" t="n"/>
      <c r="K5282" s="37">
        <f>IFERROR(VLOOKUP(E5282,'أرصدة المخزن'!$A:$H,8,0),"")</f>
        <v/>
      </c>
    </row>
    <row r="5283" ht="18" customHeight="1" s="138">
      <c r="A5283" s="97" t="n">
        <v>5277</v>
      </c>
      <c r="B5283" s="98" t="n"/>
      <c r="C5283" s="113" t="n"/>
      <c r="D5283" s="113" t="n"/>
      <c r="E5283" s="114" t="n"/>
      <c r="F5283" s="28">
        <f>IFERROR(VLOOKUP(E5283,'أرصدة المخزن'!$A:$E,3,0),"")</f>
        <v/>
      </c>
      <c r="G5283" s="29">
        <f>IFERROR(VLOOKUP(E5283,'أرصدة المخزن'!$A:$H,4,FALSE),"")</f>
        <v/>
      </c>
      <c r="H5283" s="97" t="n"/>
      <c r="I5283" s="28" t="inlineStr">
        <is>
          <t>صرف</t>
        </is>
      </c>
      <c r="J5283" s="97" t="n"/>
      <c r="K5283" s="37">
        <f>IFERROR(VLOOKUP(E5283,'أرصدة المخزن'!$A:$H,8,0),"")</f>
        <v/>
      </c>
    </row>
    <row r="5284" ht="18" customHeight="1" s="138">
      <c r="A5284" s="97" t="n">
        <v>5278</v>
      </c>
      <c r="B5284" s="98" t="n"/>
      <c r="C5284" s="113" t="n"/>
      <c r="D5284" s="113" t="n"/>
      <c r="E5284" s="114" t="n"/>
      <c r="F5284" s="28">
        <f>IFERROR(VLOOKUP(E5284,'أرصدة المخزن'!$A:$E,3,0),"")</f>
        <v/>
      </c>
      <c r="G5284" s="29">
        <f>IFERROR(VLOOKUP(E5284,'أرصدة المخزن'!$A:$H,4,FALSE),"")</f>
        <v/>
      </c>
      <c r="H5284" s="97" t="n"/>
      <c r="I5284" s="28" t="inlineStr">
        <is>
          <t>صرف</t>
        </is>
      </c>
      <c r="J5284" s="97" t="n"/>
      <c r="K5284" s="37">
        <f>IFERROR(VLOOKUP(E5284,'أرصدة المخزن'!$A:$H,8,0),"")</f>
        <v/>
      </c>
    </row>
    <row r="5285" ht="18" customHeight="1" s="138">
      <c r="A5285" s="97" t="n">
        <v>5279</v>
      </c>
      <c r="B5285" s="98" t="n"/>
      <c r="C5285" s="113" t="n"/>
      <c r="D5285" s="113" t="n"/>
      <c r="E5285" s="114" t="n"/>
      <c r="F5285" s="28">
        <f>IFERROR(VLOOKUP(E5285,'أرصدة المخزن'!$A:$E,3,0),"")</f>
        <v/>
      </c>
      <c r="G5285" s="29">
        <f>IFERROR(VLOOKUP(E5285,'أرصدة المخزن'!$A:$H,4,FALSE),"")</f>
        <v/>
      </c>
      <c r="H5285" s="97" t="n"/>
      <c r="I5285" s="28" t="inlineStr">
        <is>
          <t>صرف</t>
        </is>
      </c>
      <c r="J5285" s="97" t="n"/>
      <c r="K5285" s="37">
        <f>IFERROR(VLOOKUP(E5285,'أرصدة المخزن'!$A:$H,8,0),"")</f>
        <v/>
      </c>
    </row>
    <row r="5286" ht="18" customHeight="1" s="138">
      <c r="A5286" s="97" t="n">
        <v>5280</v>
      </c>
      <c r="B5286" s="98" t="n"/>
      <c r="C5286" s="113" t="n"/>
      <c r="D5286" s="113" t="n"/>
      <c r="E5286" s="114" t="n"/>
      <c r="F5286" s="28">
        <f>IFERROR(VLOOKUP(E5286,'أرصدة المخزن'!$A:$E,3,0),"")</f>
        <v/>
      </c>
      <c r="G5286" s="29">
        <f>IFERROR(VLOOKUP(E5286,'أرصدة المخزن'!$A:$H,4,FALSE),"")</f>
        <v/>
      </c>
      <c r="H5286" s="97" t="n"/>
      <c r="I5286" s="28" t="inlineStr">
        <is>
          <t>صرف</t>
        </is>
      </c>
      <c r="J5286" s="97" t="n"/>
      <c r="K5286" s="37">
        <f>IFERROR(VLOOKUP(E5286,'أرصدة المخزن'!$A:$H,8,0),"")</f>
        <v/>
      </c>
    </row>
    <row r="5287" ht="18" customHeight="1" s="138">
      <c r="A5287" s="97" t="n">
        <v>5281</v>
      </c>
      <c r="B5287" s="98" t="n"/>
      <c r="C5287" s="113" t="n"/>
      <c r="D5287" s="113" t="n"/>
      <c r="E5287" s="114" t="n"/>
      <c r="F5287" s="28">
        <f>IFERROR(VLOOKUP(E5287,'أرصدة المخزن'!$A:$E,3,0),"")</f>
        <v/>
      </c>
      <c r="G5287" s="29">
        <f>IFERROR(VLOOKUP(E5287,'أرصدة المخزن'!$A:$H,4,FALSE),"")</f>
        <v/>
      </c>
      <c r="H5287" s="97" t="n"/>
      <c r="I5287" s="28" t="inlineStr">
        <is>
          <t>صرف</t>
        </is>
      </c>
      <c r="J5287" s="97" t="n"/>
      <c r="K5287" s="37">
        <f>IFERROR(VLOOKUP(E5287,'أرصدة المخزن'!$A:$H,8,0),"")</f>
        <v/>
      </c>
    </row>
    <row r="5288" ht="18" customHeight="1" s="138">
      <c r="A5288" s="97" t="n">
        <v>5282</v>
      </c>
      <c r="B5288" s="98" t="n"/>
      <c r="C5288" s="113" t="n"/>
      <c r="D5288" s="113" t="n"/>
      <c r="E5288" s="114" t="n"/>
      <c r="F5288" s="28">
        <f>IFERROR(VLOOKUP(E5288,'أرصدة المخزن'!$A:$E,3,0),"")</f>
        <v/>
      </c>
      <c r="G5288" s="29">
        <f>IFERROR(VLOOKUP(E5288,'أرصدة المخزن'!$A:$H,4,FALSE),"")</f>
        <v/>
      </c>
      <c r="H5288" s="97" t="n"/>
      <c r="I5288" s="28" t="inlineStr">
        <is>
          <t>صرف</t>
        </is>
      </c>
      <c r="J5288" s="97" t="n"/>
      <c r="K5288" s="37">
        <f>IFERROR(VLOOKUP(E5288,'أرصدة المخزن'!$A:$H,8,0),"")</f>
        <v/>
      </c>
    </row>
    <row r="5289" ht="18" customHeight="1" s="138">
      <c r="A5289" s="97" t="n">
        <v>5283</v>
      </c>
      <c r="B5289" s="98" t="n"/>
      <c r="C5289" s="113" t="n"/>
      <c r="D5289" s="113" t="n"/>
      <c r="E5289" s="114" t="n"/>
      <c r="F5289" s="28">
        <f>IFERROR(VLOOKUP(E5289,'أرصدة المخزن'!$A:$E,3,0),"")</f>
        <v/>
      </c>
      <c r="G5289" s="29">
        <f>IFERROR(VLOOKUP(E5289,'أرصدة المخزن'!$A:$H,4,FALSE),"")</f>
        <v/>
      </c>
      <c r="H5289" s="97" t="n"/>
      <c r="I5289" s="28" t="inlineStr">
        <is>
          <t>صرف</t>
        </is>
      </c>
      <c r="J5289" s="97" t="n"/>
      <c r="K5289" s="37">
        <f>IFERROR(VLOOKUP(E5289,'أرصدة المخزن'!$A:$H,8,0),"")</f>
        <v/>
      </c>
    </row>
    <row r="5290" ht="18" customHeight="1" s="138">
      <c r="A5290" s="97" t="n">
        <v>5284</v>
      </c>
      <c r="B5290" s="98" t="n"/>
      <c r="C5290" s="113" t="n"/>
      <c r="D5290" s="113" t="n"/>
      <c r="E5290" s="114" t="n"/>
      <c r="F5290" s="28">
        <f>IFERROR(VLOOKUP(E5290,'أرصدة المخزن'!$A:$E,3,0),"")</f>
        <v/>
      </c>
      <c r="G5290" s="29">
        <f>IFERROR(VLOOKUP(E5290,'أرصدة المخزن'!$A:$H,4,FALSE),"")</f>
        <v/>
      </c>
      <c r="H5290" s="97" t="n"/>
      <c r="I5290" s="28" t="inlineStr">
        <is>
          <t>صرف</t>
        </is>
      </c>
      <c r="J5290" s="97" t="n"/>
      <c r="K5290" s="37">
        <f>IFERROR(VLOOKUP(E5290,'أرصدة المخزن'!$A:$H,8,0),"")</f>
        <v/>
      </c>
    </row>
    <row r="5291" ht="18" customHeight="1" s="138">
      <c r="A5291" s="97" t="n">
        <v>5285</v>
      </c>
      <c r="B5291" s="98" t="n"/>
      <c r="C5291" s="113" t="n"/>
      <c r="D5291" s="113" t="n"/>
      <c r="E5291" s="114" t="n"/>
      <c r="F5291" s="28">
        <f>IFERROR(VLOOKUP(E5291,'أرصدة المخزن'!$A:$E,3,0),"")</f>
        <v/>
      </c>
      <c r="G5291" s="29">
        <f>IFERROR(VLOOKUP(E5291,'أرصدة المخزن'!$A:$H,4,FALSE),"")</f>
        <v/>
      </c>
      <c r="H5291" s="97" t="n"/>
      <c r="I5291" s="28" t="inlineStr">
        <is>
          <t>صرف</t>
        </is>
      </c>
      <c r="J5291" s="97" t="n"/>
      <c r="K5291" s="37">
        <f>IFERROR(VLOOKUP(E5291,'أرصدة المخزن'!$A:$H,8,0),"")</f>
        <v/>
      </c>
    </row>
    <row r="5292" ht="18" customHeight="1" s="138">
      <c r="A5292" s="97" t="n">
        <v>5286</v>
      </c>
      <c r="B5292" s="98" t="n"/>
      <c r="C5292" s="113" t="n"/>
      <c r="D5292" s="113" t="n"/>
      <c r="E5292" s="114" t="n"/>
      <c r="F5292" s="28">
        <f>IFERROR(VLOOKUP(E5292,'أرصدة المخزن'!$A:$E,3,0),"")</f>
        <v/>
      </c>
      <c r="G5292" s="29">
        <f>IFERROR(VLOOKUP(E5292,'أرصدة المخزن'!$A:$H,4,FALSE),"")</f>
        <v/>
      </c>
      <c r="H5292" s="97" t="n"/>
      <c r="I5292" s="28" t="inlineStr">
        <is>
          <t>صرف</t>
        </is>
      </c>
      <c r="J5292" s="97" t="n"/>
      <c r="K5292" s="37">
        <f>IFERROR(VLOOKUP(E5292,'أرصدة المخزن'!$A:$H,8,0),"")</f>
        <v/>
      </c>
    </row>
    <row r="5293" ht="18" customHeight="1" s="138">
      <c r="A5293" s="97" t="n">
        <v>5287</v>
      </c>
      <c r="B5293" s="98" t="n"/>
      <c r="C5293" s="113" t="n"/>
      <c r="D5293" s="113" t="n"/>
      <c r="E5293" s="114" t="n"/>
      <c r="F5293" s="28">
        <f>IFERROR(VLOOKUP(E5293,'أرصدة المخزن'!$A:$E,3,0),"")</f>
        <v/>
      </c>
      <c r="G5293" s="29">
        <f>IFERROR(VLOOKUP(E5293,'أرصدة المخزن'!$A:$H,4,FALSE),"")</f>
        <v/>
      </c>
      <c r="H5293" s="97" t="n"/>
      <c r="I5293" s="28" t="inlineStr">
        <is>
          <t>صرف</t>
        </is>
      </c>
      <c r="J5293" s="97" t="n"/>
      <c r="K5293" s="37">
        <f>IFERROR(VLOOKUP(E5293,'أرصدة المخزن'!$A:$H,8,0),"")</f>
        <v/>
      </c>
    </row>
    <row r="5294" ht="18" customHeight="1" s="138">
      <c r="A5294" s="97" t="n">
        <v>5288</v>
      </c>
      <c r="B5294" s="98" t="n"/>
      <c r="C5294" s="113" t="n"/>
      <c r="D5294" s="113" t="n"/>
      <c r="E5294" s="114" t="n"/>
      <c r="F5294" s="28">
        <f>IFERROR(VLOOKUP(E5294,'أرصدة المخزن'!$A:$E,3,0),"")</f>
        <v/>
      </c>
      <c r="G5294" s="29">
        <f>IFERROR(VLOOKUP(E5294,'أرصدة المخزن'!$A:$H,4,FALSE),"")</f>
        <v/>
      </c>
      <c r="H5294" s="97" t="n"/>
      <c r="I5294" s="28" t="inlineStr">
        <is>
          <t>صرف</t>
        </is>
      </c>
      <c r="J5294" s="97" t="n"/>
      <c r="K5294" s="37">
        <f>IFERROR(VLOOKUP(E5294,'أرصدة المخزن'!$A:$H,8,0),"")</f>
        <v/>
      </c>
    </row>
    <row r="5295" ht="18" customHeight="1" s="138">
      <c r="A5295" s="97" t="n">
        <v>5289</v>
      </c>
      <c r="B5295" s="98" t="n"/>
      <c r="C5295" s="113" t="n"/>
      <c r="D5295" s="113" t="n"/>
      <c r="E5295" s="114" t="n"/>
      <c r="F5295" s="28">
        <f>IFERROR(VLOOKUP(E5295,'أرصدة المخزن'!$A:$E,3,0),"")</f>
        <v/>
      </c>
      <c r="G5295" s="29">
        <f>IFERROR(VLOOKUP(E5295,'أرصدة المخزن'!$A:$H,4,FALSE),"")</f>
        <v/>
      </c>
      <c r="H5295" s="97" t="n"/>
      <c r="I5295" s="28" t="inlineStr">
        <is>
          <t>صرف</t>
        </is>
      </c>
      <c r="J5295" s="97" t="n"/>
      <c r="K5295" s="37">
        <f>IFERROR(VLOOKUP(E5295,'أرصدة المخزن'!$A:$H,8,0),"")</f>
        <v/>
      </c>
    </row>
    <row r="5296" ht="18" customHeight="1" s="138">
      <c r="A5296" s="97" t="n">
        <v>5290</v>
      </c>
      <c r="B5296" s="98" t="n"/>
      <c r="C5296" s="113" t="n"/>
      <c r="D5296" s="113" t="n"/>
      <c r="E5296" s="114" t="n"/>
      <c r="F5296" s="28">
        <f>IFERROR(VLOOKUP(E5296,'أرصدة المخزن'!$A:$E,3,0),"")</f>
        <v/>
      </c>
      <c r="G5296" s="29">
        <f>IFERROR(VLOOKUP(E5296,'أرصدة المخزن'!$A:$H,4,FALSE),"")</f>
        <v/>
      </c>
      <c r="H5296" s="97" t="n"/>
      <c r="I5296" s="28" t="inlineStr">
        <is>
          <t>صرف</t>
        </is>
      </c>
      <c r="J5296" s="97" t="n"/>
      <c r="K5296" s="37">
        <f>IFERROR(VLOOKUP(E5296,'أرصدة المخزن'!$A:$H,8,0),"")</f>
        <v/>
      </c>
    </row>
    <row r="5297" ht="18" customHeight="1" s="138">
      <c r="A5297" s="97" t="n">
        <v>5291</v>
      </c>
      <c r="B5297" s="98" t="n"/>
      <c r="C5297" s="113" t="n"/>
      <c r="D5297" s="113" t="n"/>
      <c r="E5297" s="114" t="n"/>
      <c r="F5297" s="28">
        <f>IFERROR(VLOOKUP(E5297,'أرصدة المخزن'!$A:$E,3,0),"")</f>
        <v/>
      </c>
      <c r="G5297" s="29">
        <f>IFERROR(VLOOKUP(E5297,'أرصدة المخزن'!$A:$H,4,FALSE),"")</f>
        <v/>
      </c>
      <c r="H5297" s="97" t="n"/>
      <c r="I5297" s="28" t="inlineStr">
        <is>
          <t>صرف</t>
        </is>
      </c>
      <c r="J5297" s="97" t="n"/>
      <c r="K5297" s="37">
        <f>IFERROR(VLOOKUP(E5297,'أرصدة المخزن'!$A:$H,8,0),"")</f>
        <v/>
      </c>
    </row>
    <row r="5298" ht="18" customHeight="1" s="138">
      <c r="A5298" s="97" t="n">
        <v>5292</v>
      </c>
      <c r="B5298" s="98" t="n"/>
      <c r="C5298" s="113" t="n"/>
      <c r="D5298" s="113" t="n"/>
      <c r="E5298" s="114" t="n"/>
      <c r="F5298" s="28">
        <f>IFERROR(VLOOKUP(E5298,'أرصدة المخزن'!$A:$E,3,0),"")</f>
        <v/>
      </c>
      <c r="G5298" s="29">
        <f>IFERROR(VLOOKUP(E5298,'أرصدة المخزن'!$A:$H,4,FALSE),"")</f>
        <v/>
      </c>
      <c r="H5298" s="97" t="n"/>
      <c r="I5298" s="28" t="inlineStr">
        <is>
          <t>صرف</t>
        </is>
      </c>
      <c r="J5298" s="97" t="n"/>
      <c r="K5298" s="37">
        <f>IFERROR(VLOOKUP(E5298,'أرصدة المخزن'!$A:$H,8,0),"")</f>
        <v/>
      </c>
    </row>
    <row r="5299" ht="18" customHeight="1" s="138">
      <c r="A5299" s="97" t="n">
        <v>5293</v>
      </c>
      <c r="B5299" s="98" t="n"/>
      <c r="C5299" s="113" t="n"/>
      <c r="D5299" s="113" t="n"/>
      <c r="E5299" s="114" t="n"/>
      <c r="F5299" s="28">
        <f>IFERROR(VLOOKUP(E5299,'أرصدة المخزن'!$A:$E,3,0),"")</f>
        <v/>
      </c>
      <c r="G5299" s="29">
        <f>IFERROR(VLOOKUP(E5299,'أرصدة المخزن'!$A:$H,4,FALSE),"")</f>
        <v/>
      </c>
      <c r="H5299" s="97" t="n"/>
      <c r="I5299" s="28" t="inlineStr">
        <is>
          <t>صرف</t>
        </is>
      </c>
      <c r="J5299" s="97" t="n"/>
      <c r="K5299" s="37">
        <f>IFERROR(VLOOKUP(E5299,'أرصدة المخزن'!$A:$H,8,0),"")</f>
        <v/>
      </c>
    </row>
    <row r="5300" ht="18" customHeight="1" s="138">
      <c r="A5300" s="97" t="n">
        <v>5294</v>
      </c>
      <c r="B5300" s="98" t="n"/>
      <c r="C5300" s="113" t="n"/>
      <c r="D5300" s="113" t="n"/>
      <c r="E5300" s="114" t="n"/>
      <c r="F5300" s="28">
        <f>IFERROR(VLOOKUP(E5300,'أرصدة المخزن'!$A:$E,3,0),"")</f>
        <v/>
      </c>
      <c r="G5300" s="29">
        <f>IFERROR(VLOOKUP(E5300,'أرصدة المخزن'!$A:$H,4,FALSE),"")</f>
        <v/>
      </c>
      <c r="H5300" s="97" t="n"/>
      <c r="I5300" s="28" t="inlineStr">
        <is>
          <t>صرف</t>
        </is>
      </c>
      <c r="J5300" s="97" t="n"/>
      <c r="K5300" s="37">
        <f>IFERROR(VLOOKUP(E5300,'أرصدة المخزن'!$A:$H,8,0),"")</f>
        <v/>
      </c>
    </row>
    <row r="5301" ht="18" customHeight="1" s="138">
      <c r="A5301" s="97" t="n">
        <v>5295</v>
      </c>
      <c r="B5301" s="98" t="n"/>
      <c r="C5301" s="113" t="n"/>
      <c r="D5301" s="113" t="n"/>
      <c r="E5301" s="114" t="n"/>
      <c r="F5301" s="28">
        <f>IFERROR(VLOOKUP(E5301,'أرصدة المخزن'!$A:$E,3,0),"")</f>
        <v/>
      </c>
      <c r="G5301" s="29">
        <f>IFERROR(VLOOKUP(E5301,'أرصدة المخزن'!$A:$H,4,FALSE),"")</f>
        <v/>
      </c>
      <c r="H5301" s="97" t="n"/>
      <c r="I5301" s="28" t="inlineStr">
        <is>
          <t>صرف</t>
        </is>
      </c>
      <c r="J5301" s="97" t="n"/>
      <c r="K5301" s="37">
        <f>IFERROR(VLOOKUP(E5301,'أرصدة المخزن'!$A:$H,8,0),"")</f>
        <v/>
      </c>
    </row>
    <row r="5302" ht="18" customHeight="1" s="138">
      <c r="A5302" s="97" t="n">
        <v>5296</v>
      </c>
      <c r="B5302" s="98" t="n"/>
      <c r="C5302" s="113" t="n"/>
      <c r="D5302" s="113" t="n"/>
      <c r="E5302" s="114" t="n"/>
      <c r="F5302" s="28">
        <f>IFERROR(VLOOKUP(E5302,'أرصدة المخزن'!$A:$E,3,0),"")</f>
        <v/>
      </c>
      <c r="G5302" s="29">
        <f>IFERROR(VLOOKUP(E5302,'أرصدة المخزن'!$A:$H,4,FALSE),"")</f>
        <v/>
      </c>
      <c r="H5302" s="97" t="n"/>
      <c r="I5302" s="28" t="inlineStr">
        <is>
          <t>صرف</t>
        </is>
      </c>
      <c r="J5302" s="97" t="n"/>
      <c r="K5302" s="37">
        <f>IFERROR(VLOOKUP(E5302,'أرصدة المخزن'!$A:$H,8,0),"")</f>
        <v/>
      </c>
    </row>
    <row r="5303" ht="18" customHeight="1" s="138">
      <c r="A5303" s="97" t="n">
        <v>5297</v>
      </c>
      <c r="B5303" s="98" t="n"/>
      <c r="C5303" s="113" t="n"/>
      <c r="D5303" s="113" t="n"/>
      <c r="E5303" s="114" t="n"/>
      <c r="F5303" s="28">
        <f>IFERROR(VLOOKUP(E5303,'أرصدة المخزن'!$A:$E,3,0),"")</f>
        <v/>
      </c>
      <c r="G5303" s="29">
        <f>IFERROR(VLOOKUP(E5303,'أرصدة المخزن'!$A:$H,4,FALSE),"")</f>
        <v/>
      </c>
      <c r="H5303" s="97" t="n"/>
      <c r="I5303" s="28" t="inlineStr">
        <is>
          <t>صرف</t>
        </is>
      </c>
      <c r="J5303" s="97" t="n"/>
      <c r="K5303" s="37">
        <f>IFERROR(VLOOKUP(E5303,'أرصدة المخزن'!$A:$H,8,0),"")</f>
        <v/>
      </c>
    </row>
    <row r="5304" ht="18" customHeight="1" s="138">
      <c r="A5304" s="97" t="n">
        <v>5298</v>
      </c>
      <c r="B5304" s="98" t="n"/>
      <c r="C5304" s="113" t="n"/>
      <c r="D5304" s="113" t="n"/>
      <c r="E5304" s="114" t="n"/>
      <c r="F5304" s="28">
        <f>IFERROR(VLOOKUP(E5304,'أرصدة المخزن'!$A:$E,3,0),"")</f>
        <v/>
      </c>
      <c r="G5304" s="29">
        <f>IFERROR(VLOOKUP(E5304,'أرصدة المخزن'!$A:$H,4,FALSE),"")</f>
        <v/>
      </c>
      <c r="H5304" s="97" t="n"/>
      <c r="I5304" s="28" t="inlineStr">
        <is>
          <t>صرف</t>
        </is>
      </c>
      <c r="J5304" s="97" t="n"/>
      <c r="K5304" s="37">
        <f>IFERROR(VLOOKUP(E5304,'أرصدة المخزن'!$A:$H,8,0),"")</f>
        <v/>
      </c>
    </row>
    <row r="5305" ht="18" customHeight="1" s="138">
      <c r="A5305" s="97" t="n">
        <v>5299</v>
      </c>
      <c r="B5305" s="98" t="n"/>
      <c r="C5305" s="113" t="n"/>
      <c r="D5305" s="113" t="n"/>
      <c r="E5305" s="114" t="n"/>
      <c r="F5305" s="28">
        <f>IFERROR(VLOOKUP(E5305,'أرصدة المخزن'!$A:$E,3,0),"")</f>
        <v/>
      </c>
      <c r="G5305" s="29">
        <f>IFERROR(VLOOKUP(E5305,'أرصدة المخزن'!$A:$H,4,FALSE),"")</f>
        <v/>
      </c>
      <c r="H5305" s="97" t="n"/>
      <c r="I5305" s="28" t="inlineStr">
        <is>
          <t>صرف</t>
        </is>
      </c>
      <c r="J5305" s="97" t="n"/>
      <c r="K5305" s="37">
        <f>IFERROR(VLOOKUP(E5305,'أرصدة المخزن'!$A:$H,8,0),"")</f>
        <v/>
      </c>
    </row>
    <row r="5306" ht="18" customHeight="1" s="138">
      <c r="A5306" s="97" t="n">
        <v>5300</v>
      </c>
      <c r="B5306" s="98" t="n"/>
      <c r="C5306" s="113" t="n"/>
      <c r="D5306" s="113" t="n"/>
      <c r="E5306" s="114" t="n"/>
      <c r="F5306" s="28">
        <f>IFERROR(VLOOKUP(E5306,'أرصدة المخزن'!$A:$E,3,0),"")</f>
        <v/>
      </c>
      <c r="G5306" s="29">
        <f>IFERROR(VLOOKUP(E5306,'أرصدة المخزن'!$A:$H,4,FALSE),"")</f>
        <v/>
      </c>
      <c r="H5306" s="97" t="n"/>
      <c r="I5306" s="28" t="inlineStr">
        <is>
          <t>صرف</t>
        </is>
      </c>
      <c r="J5306" s="97" t="n"/>
      <c r="K5306" s="37">
        <f>IFERROR(VLOOKUP(E5306,'أرصدة المخزن'!$A:$H,8,0),"")</f>
        <v/>
      </c>
    </row>
    <row r="5307" ht="18" customHeight="1" s="138">
      <c r="A5307" s="97" t="n">
        <v>5301</v>
      </c>
      <c r="B5307" s="98" t="n"/>
      <c r="C5307" s="113" t="n"/>
      <c r="D5307" s="113" t="n"/>
      <c r="E5307" s="114" t="n"/>
      <c r="F5307" s="28">
        <f>IFERROR(VLOOKUP(E5307,'أرصدة المخزن'!$A:$E,3,0),"")</f>
        <v/>
      </c>
      <c r="G5307" s="29">
        <f>IFERROR(VLOOKUP(E5307,'أرصدة المخزن'!$A:$H,4,FALSE),"")</f>
        <v/>
      </c>
      <c r="H5307" s="97" t="n"/>
      <c r="I5307" s="28" t="inlineStr">
        <is>
          <t>صرف</t>
        </is>
      </c>
      <c r="J5307" s="97" t="n"/>
      <c r="K5307" s="37">
        <f>IFERROR(VLOOKUP(E5307,'أرصدة المخزن'!$A:$H,8,0),"")</f>
        <v/>
      </c>
    </row>
    <row r="5308" ht="18" customHeight="1" s="138">
      <c r="A5308" s="97" t="n">
        <v>5302</v>
      </c>
      <c r="B5308" s="98" t="n"/>
      <c r="C5308" s="113" t="n"/>
      <c r="D5308" s="113" t="n"/>
      <c r="E5308" s="114" t="n"/>
      <c r="F5308" s="28">
        <f>IFERROR(VLOOKUP(E5308,'أرصدة المخزن'!$A:$E,3,0),"")</f>
        <v/>
      </c>
      <c r="G5308" s="29">
        <f>IFERROR(VLOOKUP(E5308,'أرصدة المخزن'!$A:$H,4,FALSE),"")</f>
        <v/>
      </c>
      <c r="H5308" s="97" t="n"/>
      <c r="I5308" s="28" t="inlineStr">
        <is>
          <t>صرف</t>
        </is>
      </c>
      <c r="J5308" s="97" t="n"/>
      <c r="K5308" s="37">
        <f>IFERROR(VLOOKUP(E5308,'أرصدة المخزن'!$A:$H,8,0),"")</f>
        <v/>
      </c>
    </row>
    <row r="5309" ht="18" customHeight="1" s="138">
      <c r="A5309" s="97" t="n">
        <v>5303</v>
      </c>
      <c r="B5309" s="98" t="n"/>
      <c r="C5309" s="113" t="n"/>
      <c r="D5309" s="113" t="n"/>
      <c r="E5309" s="114" t="n"/>
      <c r="F5309" s="28">
        <f>IFERROR(VLOOKUP(E5309,'أرصدة المخزن'!$A:$E,3,0),"")</f>
        <v/>
      </c>
      <c r="G5309" s="29">
        <f>IFERROR(VLOOKUP(E5309,'أرصدة المخزن'!$A:$H,4,FALSE),"")</f>
        <v/>
      </c>
      <c r="H5309" s="97" t="n"/>
      <c r="I5309" s="28" t="inlineStr">
        <is>
          <t>صرف</t>
        </is>
      </c>
      <c r="J5309" s="97" t="n"/>
      <c r="K5309" s="37">
        <f>IFERROR(VLOOKUP(E5309,'أرصدة المخزن'!$A:$H,8,0),"")</f>
        <v/>
      </c>
    </row>
    <row r="5310" ht="18" customHeight="1" s="138">
      <c r="A5310" s="97" t="n">
        <v>5304</v>
      </c>
      <c r="B5310" s="98" t="n"/>
      <c r="C5310" s="113" t="n"/>
      <c r="D5310" s="113" t="n"/>
      <c r="E5310" s="114" t="n"/>
      <c r="F5310" s="28">
        <f>IFERROR(VLOOKUP(E5310,'أرصدة المخزن'!$A:$E,3,0),"")</f>
        <v/>
      </c>
      <c r="G5310" s="29">
        <f>IFERROR(VLOOKUP(E5310,'أرصدة المخزن'!$A:$H,4,FALSE),"")</f>
        <v/>
      </c>
      <c r="H5310" s="97" t="n"/>
      <c r="I5310" s="28" t="inlineStr">
        <is>
          <t>صرف</t>
        </is>
      </c>
      <c r="J5310" s="97" t="n"/>
      <c r="K5310" s="37">
        <f>IFERROR(VLOOKUP(E5310,'أرصدة المخزن'!$A:$H,8,0),"")</f>
        <v/>
      </c>
    </row>
    <row r="5311" ht="18" customHeight="1" s="138">
      <c r="A5311" s="97" t="n">
        <v>5305</v>
      </c>
      <c r="B5311" s="98" t="n"/>
      <c r="C5311" s="113" t="n"/>
      <c r="D5311" s="113" t="n"/>
      <c r="E5311" s="114" t="n"/>
      <c r="F5311" s="28">
        <f>IFERROR(VLOOKUP(E5311,'أرصدة المخزن'!$A:$E,3,0),"")</f>
        <v/>
      </c>
      <c r="G5311" s="29">
        <f>IFERROR(VLOOKUP(E5311,'أرصدة المخزن'!$A:$H,4,FALSE),"")</f>
        <v/>
      </c>
      <c r="H5311" s="97" t="n"/>
      <c r="I5311" s="28" t="inlineStr">
        <is>
          <t>صرف</t>
        </is>
      </c>
      <c r="J5311" s="97" t="n"/>
      <c r="K5311" s="37">
        <f>IFERROR(VLOOKUP(E5311,'أرصدة المخزن'!$A:$H,8,0),"")</f>
        <v/>
      </c>
    </row>
    <row r="5312" ht="18" customHeight="1" s="138">
      <c r="A5312" s="97" t="n">
        <v>5306</v>
      </c>
      <c r="B5312" s="98" t="n"/>
      <c r="C5312" s="113" t="n"/>
      <c r="D5312" s="113" t="n"/>
      <c r="E5312" s="114" t="n"/>
      <c r="F5312" s="28">
        <f>IFERROR(VLOOKUP(E5312,'أرصدة المخزن'!$A:$E,3,0),"")</f>
        <v/>
      </c>
      <c r="G5312" s="29">
        <f>IFERROR(VLOOKUP(E5312,'أرصدة المخزن'!$A:$H,4,FALSE),"")</f>
        <v/>
      </c>
      <c r="H5312" s="97" t="n"/>
      <c r="I5312" s="28" t="inlineStr">
        <is>
          <t>صرف</t>
        </is>
      </c>
      <c r="J5312" s="97" t="n"/>
      <c r="K5312" s="37">
        <f>IFERROR(VLOOKUP(E5312,'أرصدة المخزن'!$A:$H,8,0),"")</f>
        <v/>
      </c>
    </row>
    <row r="5313" ht="18" customHeight="1" s="138">
      <c r="A5313" s="97" t="n">
        <v>5307</v>
      </c>
      <c r="B5313" s="98" t="n"/>
      <c r="C5313" s="113" t="n"/>
      <c r="D5313" s="113" t="n"/>
      <c r="E5313" s="114" t="n"/>
      <c r="F5313" s="28">
        <f>IFERROR(VLOOKUP(E5313,'أرصدة المخزن'!$A:$E,3,0),"")</f>
        <v/>
      </c>
      <c r="G5313" s="29">
        <f>IFERROR(VLOOKUP(E5313,'أرصدة المخزن'!$A:$H,4,FALSE),"")</f>
        <v/>
      </c>
      <c r="H5313" s="97" t="n"/>
      <c r="I5313" s="28" t="inlineStr">
        <is>
          <t>صرف</t>
        </is>
      </c>
      <c r="J5313" s="97" t="n"/>
      <c r="K5313" s="37">
        <f>IFERROR(VLOOKUP(E5313,'أرصدة المخزن'!$A:$H,8,0),"")</f>
        <v/>
      </c>
    </row>
    <row r="5314" ht="18" customHeight="1" s="138">
      <c r="A5314" s="97" t="n">
        <v>5308</v>
      </c>
      <c r="B5314" s="98" t="n"/>
      <c r="C5314" s="113" t="n"/>
      <c r="D5314" s="113" t="n"/>
      <c r="E5314" s="114" t="n"/>
      <c r="F5314" s="28">
        <f>IFERROR(VLOOKUP(E5314,'أرصدة المخزن'!$A:$E,3,0),"")</f>
        <v/>
      </c>
      <c r="G5314" s="29">
        <f>IFERROR(VLOOKUP(E5314,'أرصدة المخزن'!$A:$H,4,FALSE),"")</f>
        <v/>
      </c>
      <c r="H5314" s="97" t="n"/>
      <c r="I5314" s="28" t="inlineStr">
        <is>
          <t>صرف</t>
        </is>
      </c>
      <c r="J5314" s="97" t="n"/>
      <c r="K5314" s="37">
        <f>IFERROR(VLOOKUP(E5314,'أرصدة المخزن'!$A:$H,8,0),"")</f>
        <v/>
      </c>
    </row>
    <row r="5315" ht="18" customHeight="1" s="138">
      <c r="A5315" s="97" t="n">
        <v>5309</v>
      </c>
      <c r="B5315" s="98" t="n"/>
      <c r="C5315" s="113" t="n"/>
      <c r="D5315" s="113" t="n"/>
      <c r="E5315" s="114" t="n"/>
      <c r="F5315" s="28">
        <f>IFERROR(VLOOKUP(E5315,'أرصدة المخزن'!$A:$E,3,0),"")</f>
        <v/>
      </c>
      <c r="G5315" s="29">
        <f>IFERROR(VLOOKUP(E5315,'أرصدة المخزن'!$A:$H,4,FALSE),"")</f>
        <v/>
      </c>
      <c r="H5315" s="97" t="n"/>
      <c r="I5315" s="28" t="inlineStr">
        <is>
          <t>صرف</t>
        </is>
      </c>
      <c r="J5315" s="97" t="n"/>
      <c r="K5315" s="37">
        <f>IFERROR(VLOOKUP(E5315,'أرصدة المخزن'!$A:$H,8,0),"")</f>
        <v/>
      </c>
    </row>
    <row r="5316" ht="18" customHeight="1" s="138">
      <c r="A5316" s="97" t="n">
        <v>5310</v>
      </c>
      <c r="B5316" s="98" t="n"/>
      <c r="C5316" s="113" t="n"/>
      <c r="D5316" s="113" t="n"/>
      <c r="E5316" s="114" t="n"/>
      <c r="F5316" s="28">
        <f>IFERROR(VLOOKUP(E5316,'أرصدة المخزن'!$A:$E,3,0),"")</f>
        <v/>
      </c>
      <c r="G5316" s="29">
        <f>IFERROR(VLOOKUP(E5316,'أرصدة المخزن'!$A:$H,4,FALSE),"")</f>
        <v/>
      </c>
      <c r="H5316" s="97" t="n"/>
      <c r="I5316" s="28" t="inlineStr">
        <is>
          <t>صرف</t>
        </is>
      </c>
      <c r="J5316" s="97" t="n"/>
      <c r="K5316" s="37">
        <f>IFERROR(VLOOKUP(E5316,'أرصدة المخزن'!$A:$H,8,0),"")</f>
        <v/>
      </c>
    </row>
    <row r="5317" ht="18" customHeight="1" s="138">
      <c r="A5317" s="97" t="n">
        <v>5311</v>
      </c>
      <c r="B5317" s="98" t="n"/>
      <c r="C5317" s="113" t="n"/>
      <c r="D5317" s="113" t="n"/>
      <c r="E5317" s="114" t="n"/>
      <c r="F5317" s="28">
        <f>IFERROR(VLOOKUP(E5317,'أرصدة المخزن'!$A:$E,3,0),"")</f>
        <v/>
      </c>
      <c r="G5317" s="29">
        <f>IFERROR(VLOOKUP(E5317,'أرصدة المخزن'!$A:$H,4,FALSE),"")</f>
        <v/>
      </c>
      <c r="H5317" s="97" t="n"/>
      <c r="I5317" s="28" t="inlineStr">
        <is>
          <t>صرف</t>
        </is>
      </c>
      <c r="J5317" s="97" t="n"/>
      <c r="K5317" s="37">
        <f>IFERROR(VLOOKUP(E5317,'أرصدة المخزن'!$A:$H,8,0),"")</f>
        <v/>
      </c>
    </row>
    <row r="5318" ht="18" customHeight="1" s="138">
      <c r="A5318" s="97" t="n">
        <v>5312</v>
      </c>
      <c r="B5318" s="98" t="n"/>
      <c r="C5318" s="113" t="n"/>
      <c r="D5318" s="113" t="n"/>
      <c r="E5318" s="114" t="n"/>
      <c r="F5318" s="28">
        <f>IFERROR(VLOOKUP(E5318,'أرصدة المخزن'!$A:$E,3,0),"")</f>
        <v/>
      </c>
      <c r="G5318" s="29">
        <f>IFERROR(VLOOKUP(E5318,'أرصدة المخزن'!$A:$H,4,FALSE),"")</f>
        <v/>
      </c>
      <c r="H5318" s="97" t="n"/>
      <c r="I5318" s="28" t="inlineStr">
        <is>
          <t>صرف</t>
        </is>
      </c>
      <c r="J5318" s="97" t="n"/>
      <c r="K5318" s="37">
        <f>IFERROR(VLOOKUP(E5318,'أرصدة المخزن'!$A:$H,8,0),"")</f>
        <v/>
      </c>
    </row>
    <row r="5319" ht="18" customHeight="1" s="138">
      <c r="A5319" s="97" t="n">
        <v>5313</v>
      </c>
      <c r="B5319" s="98" t="n"/>
      <c r="C5319" s="113" t="n"/>
      <c r="D5319" s="113" t="n"/>
      <c r="E5319" s="114" t="n"/>
      <c r="F5319" s="28">
        <f>IFERROR(VLOOKUP(E5319,'أرصدة المخزن'!$A:$E,3,0),"")</f>
        <v/>
      </c>
      <c r="G5319" s="29">
        <f>IFERROR(VLOOKUP(E5319,'أرصدة المخزن'!$A:$H,4,FALSE),"")</f>
        <v/>
      </c>
      <c r="H5319" s="97" t="n"/>
      <c r="I5319" s="28" t="inlineStr">
        <is>
          <t>صرف</t>
        </is>
      </c>
      <c r="J5319" s="97" t="n"/>
      <c r="K5319" s="37">
        <f>IFERROR(VLOOKUP(E5319,'أرصدة المخزن'!$A:$H,8,0),"")</f>
        <v/>
      </c>
    </row>
    <row r="5320" ht="18" customHeight="1" s="138">
      <c r="A5320" s="97" t="n">
        <v>5314</v>
      </c>
      <c r="B5320" s="98" t="n"/>
      <c r="C5320" s="113" t="n"/>
      <c r="D5320" s="113" t="n"/>
      <c r="E5320" s="114" t="n"/>
      <c r="F5320" s="28">
        <f>IFERROR(VLOOKUP(E5320,'أرصدة المخزن'!$A:$E,3,0),"")</f>
        <v/>
      </c>
      <c r="G5320" s="29">
        <f>IFERROR(VLOOKUP(E5320,'أرصدة المخزن'!$A:$H,4,FALSE),"")</f>
        <v/>
      </c>
      <c r="H5320" s="97" t="n"/>
      <c r="I5320" s="28" t="inlineStr">
        <is>
          <t>صرف</t>
        </is>
      </c>
      <c r="J5320" s="97" t="n"/>
      <c r="K5320" s="37">
        <f>IFERROR(VLOOKUP(E5320,'أرصدة المخزن'!$A:$H,8,0),"")</f>
        <v/>
      </c>
    </row>
    <row r="5321" ht="18" customHeight="1" s="138">
      <c r="A5321" s="97" t="n">
        <v>5315</v>
      </c>
      <c r="B5321" s="98" t="n"/>
      <c r="C5321" s="113" t="n"/>
      <c r="D5321" s="113" t="n"/>
      <c r="E5321" s="114" t="n"/>
      <c r="F5321" s="28">
        <f>IFERROR(VLOOKUP(E5321,'أرصدة المخزن'!$A:$E,3,0),"")</f>
        <v/>
      </c>
      <c r="G5321" s="29">
        <f>IFERROR(VLOOKUP(E5321,'أرصدة المخزن'!$A:$H,4,FALSE),"")</f>
        <v/>
      </c>
      <c r="H5321" s="97" t="n"/>
      <c r="I5321" s="28" t="inlineStr">
        <is>
          <t>صرف</t>
        </is>
      </c>
      <c r="J5321" s="97" t="n"/>
      <c r="K5321" s="37">
        <f>IFERROR(VLOOKUP(E5321,'أرصدة المخزن'!$A:$H,8,0),"")</f>
        <v/>
      </c>
    </row>
    <row r="5322" ht="18" customHeight="1" s="138">
      <c r="A5322" s="97" t="n">
        <v>5316</v>
      </c>
      <c r="B5322" s="98" t="n"/>
      <c r="C5322" s="113" t="n"/>
      <c r="D5322" s="113" t="n"/>
      <c r="E5322" s="114" t="n"/>
      <c r="F5322" s="28">
        <f>IFERROR(VLOOKUP(E5322,'أرصدة المخزن'!$A:$E,3,0),"")</f>
        <v/>
      </c>
      <c r="G5322" s="29">
        <f>IFERROR(VLOOKUP(E5322,'أرصدة المخزن'!$A:$H,4,FALSE),"")</f>
        <v/>
      </c>
      <c r="H5322" s="97" t="n"/>
      <c r="I5322" s="28" t="inlineStr">
        <is>
          <t>صرف</t>
        </is>
      </c>
      <c r="J5322" s="97" t="n"/>
      <c r="K5322" s="37">
        <f>IFERROR(VLOOKUP(E5322,'أرصدة المخزن'!$A:$H,8,0),"")</f>
        <v/>
      </c>
    </row>
    <row r="5323" ht="18" customHeight="1" s="138">
      <c r="A5323" s="97" t="n">
        <v>5317</v>
      </c>
      <c r="B5323" s="98" t="n"/>
      <c r="C5323" s="113" t="n"/>
      <c r="D5323" s="113" t="n"/>
      <c r="E5323" s="114" t="n"/>
      <c r="F5323" s="28">
        <f>IFERROR(VLOOKUP(E5323,'أرصدة المخزن'!$A:$E,3,0),"")</f>
        <v/>
      </c>
      <c r="G5323" s="29">
        <f>IFERROR(VLOOKUP(E5323,'أرصدة المخزن'!$A:$H,4,FALSE),"")</f>
        <v/>
      </c>
      <c r="H5323" s="97" t="n"/>
      <c r="I5323" s="28" t="inlineStr">
        <is>
          <t>صرف</t>
        </is>
      </c>
      <c r="J5323" s="97" t="n"/>
      <c r="K5323" s="37">
        <f>IFERROR(VLOOKUP(E5323,'أرصدة المخزن'!$A:$H,8,0),"")</f>
        <v/>
      </c>
    </row>
    <row r="5324" ht="18" customHeight="1" s="138">
      <c r="A5324" s="97" t="n">
        <v>5318</v>
      </c>
      <c r="B5324" s="98" t="n"/>
      <c r="C5324" s="113" t="n"/>
      <c r="D5324" s="113" t="n"/>
      <c r="E5324" s="114" t="n"/>
      <c r="F5324" s="28">
        <f>IFERROR(VLOOKUP(E5324,'أرصدة المخزن'!$A:$E,3,0),"")</f>
        <v/>
      </c>
      <c r="G5324" s="29">
        <f>IFERROR(VLOOKUP(E5324,'أرصدة المخزن'!$A:$H,4,FALSE),"")</f>
        <v/>
      </c>
      <c r="H5324" s="97" t="n"/>
      <c r="I5324" s="28" t="inlineStr">
        <is>
          <t>صرف</t>
        </is>
      </c>
      <c r="J5324" s="97" t="n"/>
      <c r="K5324" s="37">
        <f>IFERROR(VLOOKUP(E5324,'أرصدة المخزن'!$A:$H,8,0),"")</f>
        <v/>
      </c>
    </row>
    <row r="5325" ht="18" customHeight="1" s="138">
      <c r="A5325" s="97" t="n">
        <v>5319</v>
      </c>
      <c r="B5325" s="98" t="n"/>
      <c r="C5325" s="113" t="n"/>
      <c r="D5325" s="113" t="n"/>
      <c r="E5325" s="114" t="n"/>
      <c r="F5325" s="28">
        <f>IFERROR(VLOOKUP(E5325,'أرصدة المخزن'!$A:$E,3,0),"")</f>
        <v/>
      </c>
      <c r="G5325" s="29">
        <f>IFERROR(VLOOKUP(E5325,'أرصدة المخزن'!$A:$H,4,FALSE),"")</f>
        <v/>
      </c>
      <c r="H5325" s="97" t="n"/>
      <c r="I5325" s="28" t="inlineStr">
        <is>
          <t>صرف</t>
        </is>
      </c>
      <c r="J5325" s="97" t="n"/>
      <c r="K5325" s="37">
        <f>IFERROR(VLOOKUP(E5325,'أرصدة المخزن'!$A:$H,8,0),"")</f>
        <v/>
      </c>
    </row>
    <row r="5326" ht="18" customHeight="1" s="138">
      <c r="A5326" s="97" t="n">
        <v>5320</v>
      </c>
      <c r="B5326" s="98" t="n"/>
      <c r="C5326" s="113" t="n"/>
      <c r="D5326" s="113" t="n"/>
      <c r="E5326" s="114" t="n"/>
      <c r="F5326" s="28">
        <f>IFERROR(VLOOKUP(E5326,'أرصدة المخزن'!$A:$E,3,0),"")</f>
        <v/>
      </c>
      <c r="G5326" s="29">
        <f>IFERROR(VLOOKUP(E5326,'أرصدة المخزن'!$A:$H,4,FALSE),"")</f>
        <v/>
      </c>
      <c r="H5326" s="97" t="n"/>
      <c r="I5326" s="28" t="inlineStr">
        <is>
          <t>صرف</t>
        </is>
      </c>
      <c r="J5326" s="97" t="n"/>
      <c r="K5326" s="37">
        <f>IFERROR(VLOOKUP(E5326,'أرصدة المخزن'!$A:$H,8,0),"")</f>
        <v/>
      </c>
    </row>
    <row r="5327" ht="18" customHeight="1" s="138">
      <c r="A5327" s="97" t="n">
        <v>5321</v>
      </c>
      <c r="B5327" s="98" t="n"/>
      <c r="C5327" s="113" t="n"/>
      <c r="D5327" s="113" t="n"/>
      <c r="E5327" s="114" t="n"/>
      <c r="F5327" s="28">
        <f>IFERROR(VLOOKUP(E5327,'أرصدة المخزن'!$A:$E,3,0),"")</f>
        <v/>
      </c>
      <c r="G5327" s="29">
        <f>IFERROR(VLOOKUP(E5327,'أرصدة المخزن'!$A:$H,4,FALSE),"")</f>
        <v/>
      </c>
      <c r="H5327" s="97" t="n"/>
      <c r="I5327" s="28" t="inlineStr">
        <is>
          <t>صرف</t>
        </is>
      </c>
      <c r="J5327" s="97" t="n"/>
      <c r="K5327" s="37">
        <f>IFERROR(VLOOKUP(E5327,'أرصدة المخزن'!$A:$H,8,0),"")</f>
        <v/>
      </c>
    </row>
    <row r="5328" ht="18" customHeight="1" s="138">
      <c r="A5328" s="97" t="n">
        <v>5322</v>
      </c>
      <c r="B5328" s="98" t="n"/>
      <c r="C5328" s="113" t="n"/>
      <c r="D5328" s="113" t="n"/>
      <c r="E5328" s="114" t="n"/>
      <c r="F5328" s="28">
        <f>IFERROR(VLOOKUP(E5328,'أرصدة المخزن'!$A:$E,3,0),"")</f>
        <v/>
      </c>
      <c r="G5328" s="29">
        <f>IFERROR(VLOOKUP(E5328,'أرصدة المخزن'!$A:$H,4,FALSE),"")</f>
        <v/>
      </c>
      <c r="H5328" s="97" t="n"/>
      <c r="I5328" s="28" t="inlineStr">
        <is>
          <t>صرف</t>
        </is>
      </c>
      <c r="J5328" s="97" t="n"/>
      <c r="K5328" s="37">
        <f>IFERROR(VLOOKUP(E5328,'أرصدة المخزن'!$A:$H,8,0),"")</f>
        <v/>
      </c>
    </row>
    <row r="5329" ht="18" customHeight="1" s="138">
      <c r="A5329" s="97" t="n">
        <v>5323</v>
      </c>
      <c r="B5329" s="98" t="n"/>
      <c r="C5329" s="113" t="n"/>
      <c r="D5329" s="113" t="n"/>
      <c r="E5329" s="114" t="n"/>
      <c r="F5329" s="28">
        <f>IFERROR(VLOOKUP(E5329,'أرصدة المخزن'!$A:$E,3,0),"")</f>
        <v/>
      </c>
      <c r="G5329" s="29">
        <f>IFERROR(VLOOKUP(E5329,'أرصدة المخزن'!$A:$H,4,FALSE),"")</f>
        <v/>
      </c>
      <c r="H5329" s="97" t="n"/>
      <c r="I5329" s="28" t="inlineStr">
        <is>
          <t>صرف</t>
        </is>
      </c>
      <c r="J5329" s="97" t="n"/>
      <c r="K5329" s="37">
        <f>IFERROR(VLOOKUP(E5329,'أرصدة المخزن'!$A:$H,8,0),"")</f>
        <v/>
      </c>
    </row>
    <row r="5330" ht="18" customHeight="1" s="138">
      <c r="A5330" s="97" t="n">
        <v>5324</v>
      </c>
      <c r="B5330" s="98" t="n"/>
      <c r="C5330" s="113" t="n"/>
      <c r="D5330" s="113" t="n"/>
      <c r="E5330" s="114" t="n"/>
      <c r="F5330" s="28">
        <f>IFERROR(VLOOKUP(E5330,'أرصدة المخزن'!$A:$E,3,0),"")</f>
        <v/>
      </c>
      <c r="G5330" s="29">
        <f>IFERROR(VLOOKUP(E5330,'أرصدة المخزن'!$A:$H,4,FALSE),"")</f>
        <v/>
      </c>
      <c r="H5330" s="97" t="n"/>
      <c r="I5330" s="28" t="inlineStr">
        <is>
          <t>صرف</t>
        </is>
      </c>
      <c r="J5330" s="97" t="n"/>
      <c r="K5330" s="37">
        <f>IFERROR(VLOOKUP(E5330,'أرصدة المخزن'!$A:$H,8,0),"")</f>
        <v/>
      </c>
    </row>
    <row r="5331" ht="18" customHeight="1" s="138">
      <c r="A5331" s="97" t="n">
        <v>5325</v>
      </c>
      <c r="B5331" s="98" t="n"/>
      <c r="C5331" s="113" t="n"/>
      <c r="D5331" s="113" t="n"/>
      <c r="E5331" s="114" t="n"/>
      <c r="F5331" s="28">
        <f>IFERROR(VLOOKUP(E5331,'أرصدة المخزن'!$A:$E,3,0),"")</f>
        <v/>
      </c>
      <c r="G5331" s="29">
        <f>IFERROR(VLOOKUP(E5331,'أرصدة المخزن'!$A:$H,4,FALSE),"")</f>
        <v/>
      </c>
      <c r="H5331" s="97" t="n"/>
      <c r="I5331" s="28" t="inlineStr">
        <is>
          <t>صرف</t>
        </is>
      </c>
      <c r="J5331" s="97" t="n"/>
      <c r="K5331" s="37">
        <f>IFERROR(VLOOKUP(E5331,'أرصدة المخزن'!$A:$H,8,0),"")</f>
        <v/>
      </c>
    </row>
    <row r="5332" ht="18" customHeight="1" s="138">
      <c r="A5332" s="97" t="n">
        <v>5326</v>
      </c>
      <c r="B5332" s="98" t="n"/>
      <c r="C5332" s="113" t="n"/>
      <c r="D5332" s="113" t="n"/>
      <c r="E5332" s="114" t="n"/>
      <c r="F5332" s="28">
        <f>IFERROR(VLOOKUP(E5332,'أرصدة المخزن'!$A:$E,3,0),"")</f>
        <v/>
      </c>
      <c r="G5332" s="29">
        <f>IFERROR(VLOOKUP(E5332,'أرصدة المخزن'!$A:$H,4,FALSE),"")</f>
        <v/>
      </c>
      <c r="H5332" s="97" t="n"/>
      <c r="I5332" s="28" t="inlineStr">
        <is>
          <t>صرف</t>
        </is>
      </c>
      <c r="J5332" s="97" t="n"/>
      <c r="K5332" s="37">
        <f>IFERROR(VLOOKUP(E5332,'أرصدة المخزن'!$A:$H,8,0),"")</f>
        <v/>
      </c>
    </row>
    <row r="5333" ht="18" customHeight="1" s="138">
      <c r="A5333" s="97" t="n">
        <v>5327</v>
      </c>
      <c r="B5333" s="98" t="n"/>
      <c r="C5333" s="113" t="n"/>
      <c r="D5333" s="113" t="n"/>
      <c r="E5333" s="114" t="n"/>
      <c r="F5333" s="28">
        <f>IFERROR(VLOOKUP(E5333,'أرصدة المخزن'!$A:$E,3,0),"")</f>
        <v/>
      </c>
      <c r="G5333" s="29">
        <f>IFERROR(VLOOKUP(E5333,'أرصدة المخزن'!$A:$H,4,FALSE),"")</f>
        <v/>
      </c>
      <c r="H5333" s="97" t="n"/>
      <c r="I5333" s="28" t="inlineStr">
        <is>
          <t>صرف</t>
        </is>
      </c>
      <c r="J5333" s="97" t="n"/>
      <c r="K5333" s="37">
        <f>IFERROR(VLOOKUP(E5333,'أرصدة المخزن'!$A:$H,8,0),"")</f>
        <v/>
      </c>
    </row>
    <row r="5334" ht="18" customHeight="1" s="138">
      <c r="A5334" s="97" t="n">
        <v>5328</v>
      </c>
      <c r="B5334" s="98" t="n"/>
      <c r="C5334" s="113" t="n"/>
      <c r="D5334" s="113" t="n"/>
      <c r="E5334" s="114" t="n"/>
      <c r="F5334" s="28">
        <f>IFERROR(VLOOKUP(E5334,'أرصدة المخزن'!$A:$E,3,0),"")</f>
        <v/>
      </c>
      <c r="G5334" s="29">
        <f>IFERROR(VLOOKUP(E5334,'أرصدة المخزن'!$A:$H,4,FALSE),"")</f>
        <v/>
      </c>
      <c r="H5334" s="97" t="n"/>
      <c r="I5334" s="28" t="inlineStr">
        <is>
          <t>صرف</t>
        </is>
      </c>
      <c r="J5334" s="97" t="n"/>
      <c r="K5334" s="37">
        <f>IFERROR(VLOOKUP(E5334,'أرصدة المخزن'!$A:$H,8,0),"")</f>
        <v/>
      </c>
    </row>
    <row r="5335" ht="18" customHeight="1" s="138">
      <c r="A5335" s="97" t="n">
        <v>5329</v>
      </c>
      <c r="B5335" s="98" t="n"/>
      <c r="C5335" s="113" t="n"/>
      <c r="D5335" s="113" t="n"/>
      <c r="E5335" s="114" t="n"/>
      <c r="F5335" s="28">
        <f>IFERROR(VLOOKUP(E5335,'أرصدة المخزن'!$A:$E,3,0),"")</f>
        <v/>
      </c>
      <c r="G5335" s="29">
        <f>IFERROR(VLOOKUP(E5335,'أرصدة المخزن'!$A:$H,4,FALSE),"")</f>
        <v/>
      </c>
      <c r="H5335" s="97" t="n"/>
      <c r="I5335" s="28" t="inlineStr">
        <is>
          <t>صرف</t>
        </is>
      </c>
      <c r="J5335" s="97" t="n"/>
      <c r="K5335" s="37">
        <f>IFERROR(VLOOKUP(E5335,'أرصدة المخزن'!$A:$H,8,0),"")</f>
        <v/>
      </c>
    </row>
    <row r="5336" ht="18" customHeight="1" s="138">
      <c r="A5336" s="97" t="n">
        <v>5330</v>
      </c>
      <c r="B5336" s="98" t="n"/>
      <c r="C5336" s="113" t="n"/>
      <c r="D5336" s="113" t="n"/>
      <c r="E5336" s="114" t="n"/>
      <c r="F5336" s="28">
        <f>IFERROR(VLOOKUP(E5336,'أرصدة المخزن'!$A:$E,3,0),"")</f>
        <v/>
      </c>
      <c r="G5336" s="29">
        <f>IFERROR(VLOOKUP(E5336,'أرصدة المخزن'!$A:$H,4,FALSE),"")</f>
        <v/>
      </c>
      <c r="H5336" s="97" t="n"/>
      <c r="I5336" s="28" t="inlineStr">
        <is>
          <t>صرف</t>
        </is>
      </c>
      <c r="J5336" s="97" t="n"/>
      <c r="K5336" s="37">
        <f>IFERROR(VLOOKUP(E5336,'أرصدة المخزن'!$A:$H,8,0),"")</f>
        <v/>
      </c>
    </row>
    <row r="5337" ht="18" customHeight="1" s="138">
      <c r="A5337" s="97" t="n">
        <v>5331</v>
      </c>
      <c r="B5337" s="98" t="n"/>
      <c r="C5337" s="113" t="n"/>
      <c r="D5337" s="113" t="n"/>
      <c r="E5337" s="114" t="n"/>
      <c r="F5337" s="28">
        <f>IFERROR(VLOOKUP(E5337,'أرصدة المخزن'!$A:$E,3,0),"")</f>
        <v/>
      </c>
      <c r="G5337" s="29">
        <f>IFERROR(VLOOKUP(E5337,'أرصدة المخزن'!$A:$H,4,FALSE),"")</f>
        <v/>
      </c>
      <c r="H5337" s="97" t="n"/>
      <c r="I5337" s="28" t="inlineStr">
        <is>
          <t>صرف</t>
        </is>
      </c>
      <c r="J5337" s="97" t="n"/>
      <c r="K5337" s="37">
        <f>IFERROR(VLOOKUP(E5337,'أرصدة المخزن'!$A:$H,8,0),"")</f>
        <v/>
      </c>
    </row>
    <row r="5338" ht="18" customHeight="1" s="138">
      <c r="A5338" s="97" t="n">
        <v>5332</v>
      </c>
      <c r="B5338" s="98" t="n"/>
      <c r="C5338" s="113" t="n"/>
      <c r="D5338" s="113" t="n"/>
      <c r="E5338" s="114" t="n"/>
      <c r="F5338" s="28">
        <f>IFERROR(VLOOKUP(E5338,'أرصدة المخزن'!$A:$E,3,0),"")</f>
        <v/>
      </c>
      <c r="G5338" s="29">
        <f>IFERROR(VLOOKUP(E5338,'أرصدة المخزن'!$A:$H,4,FALSE),"")</f>
        <v/>
      </c>
      <c r="H5338" s="97" t="n"/>
      <c r="I5338" s="28" t="inlineStr">
        <is>
          <t>صرف</t>
        </is>
      </c>
      <c r="J5338" s="97" t="n"/>
      <c r="K5338" s="37">
        <f>IFERROR(VLOOKUP(E5338,'أرصدة المخزن'!$A:$H,8,0),"")</f>
        <v/>
      </c>
    </row>
    <row r="5339" ht="18" customHeight="1" s="138">
      <c r="A5339" s="97" t="n">
        <v>5333</v>
      </c>
      <c r="B5339" s="98" t="n"/>
      <c r="C5339" s="113" t="n"/>
      <c r="D5339" s="113" t="n"/>
      <c r="E5339" s="114" t="n"/>
      <c r="F5339" s="28">
        <f>IFERROR(VLOOKUP(E5339,'أرصدة المخزن'!$A:$E,3,0),"")</f>
        <v/>
      </c>
      <c r="G5339" s="29">
        <f>IFERROR(VLOOKUP(E5339,'أرصدة المخزن'!$A:$H,4,FALSE),"")</f>
        <v/>
      </c>
      <c r="H5339" s="97" t="n"/>
      <c r="I5339" s="28" t="inlineStr">
        <is>
          <t>صرف</t>
        </is>
      </c>
      <c r="J5339" s="97" t="n"/>
      <c r="K5339" s="37">
        <f>IFERROR(VLOOKUP(E5339,'أرصدة المخزن'!$A:$H,8,0),"")</f>
        <v/>
      </c>
    </row>
    <row r="5340" ht="18" customHeight="1" s="138">
      <c r="A5340" s="97" t="n">
        <v>5334</v>
      </c>
      <c r="B5340" s="98" t="n"/>
      <c r="C5340" s="113" t="n"/>
      <c r="D5340" s="113" t="n"/>
      <c r="E5340" s="114" t="n"/>
      <c r="F5340" s="28">
        <f>IFERROR(VLOOKUP(E5340,'أرصدة المخزن'!$A:$E,3,0),"")</f>
        <v/>
      </c>
      <c r="G5340" s="29">
        <f>IFERROR(VLOOKUP(E5340,'أرصدة المخزن'!$A:$H,4,FALSE),"")</f>
        <v/>
      </c>
      <c r="H5340" s="97" t="n"/>
      <c r="I5340" s="28" t="inlineStr">
        <is>
          <t>صرف</t>
        </is>
      </c>
      <c r="J5340" s="97" t="n"/>
      <c r="K5340" s="37">
        <f>IFERROR(VLOOKUP(E5340,'أرصدة المخزن'!$A:$H,8,0),"")</f>
        <v/>
      </c>
    </row>
    <row r="5341" ht="18" customHeight="1" s="138">
      <c r="A5341" s="97" t="n">
        <v>5335</v>
      </c>
      <c r="B5341" s="98" t="n"/>
      <c r="C5341" s="113" t="n"/>
      <c r="D5341" s="113" t="n"/>
      <c r="E5341" s="114" t="n"/>
      <c r="F5341" s="28">
        <f>IFERROR(VLOOKUP(E5341,'أرصدة المخزن'!$A:$E,3,0),"")</f>
        <v/>
      </c>
      <c r="G5341" s="29">
        <f>IFERROR(VLOOKUP(E5341,'أرصدة المخزن'!$A:$H,4,FALSE),"")</f>
        <v/>
      </c>
      <c r="H5341" s="97" t="n"/>
      <c r="I5341" s="28" t="inlineStr">
        <is>
          <t>صرف</t>
        </is>
      </c>
      <c r="J5341" s="97" t="n"/>
      <c r="K5341" s="37">
        <f>IFERROR(VLOOKUP(E5341,'أرصدة المخزن'!$A:$H,8,0),"")</f>
        <v/>
      </c>
    </row>
    <row r="5342" ht="18" customHeight="1" s="138">
      <c r="A5342" s="97" t="n">
        <v>5336</v>
      </c>
      <c r="B5342" s="98" t="n"/>
      <c r="C5342" s="113" t="n"/>
      <c r="D5342" s="113" t="n"/>
      <c r="E5342" s="114" t="n"/>
      <c r="F5342" s="28">
        <f>IFERROR(VLOOKUP(E5342,'أرصدة المخزن'!$A:$E,3,0),"")</f>
        <v/>
      </c>
      <c r="G5342" s="29">
        <f>IFERROR(VLOOKUP(E5342,'أرصدة المخزن'!$A:$H,4,FALSE),"")</f>
        <v/>
      </c>
      <c r="H5342" s="97" t="n"/>
      <c r="I5342" s="28" t="inlineStr">
        <is>
          <t>صرف</t>
        </is>
      </c>
      <c r="J5342" s="97" t="n"/>
      <c r="K5342" s="37">
        <f>IFERROR(VLOOKUP(E5342,'أرصدة المخزن'!$A:$H,8,0),"")</f>
        <v/>
      </c>
    </row>
    <row r="5343" ht="18" customHeight="1" s="138">
      <c r="A5343" s="97" t="n">
        <v>5337</v>
      </c>
      <c r="B5343" s="98" t="n"/>
      <c r="C5343" s="113" t="n"/>
      <c r="D5343" s="113" t="n"/>
      <c r="E5343" s="114" t="n"/>
      <c r="F5343" s="28">
        <f>IFERROR(VLOOKUP(E5343,'أرصدة المخزن'!$A:$E,3,0),"")</f>
        <v/>
      </c>
      <c r="G5343" s="29">
        <f>IFERROR(VLOOKUP(E5343,'أرصدة المخزن'!$A:$H,4,FALSE),"")</f>
        <v/>
      </c>
      <c r="H5343" s="97" t="n"/>
      <c r="I5343" s="28" t="inlineStr">
        <is>
          <t>صرف</t>
        </is>
      </c>
      <c r="J5343" s="97" t="n"/>
      <c r="K5343" s="37">
        <f>IFERROR(VLOOKUP(E5343,'أرصدة المخزن'!$A:$H,8,0),"")</f>
        <v/>
      </c>
    </row>
    <row r="5344" ht="18" customHeight="1" s="138">
      <c r="A5344" s="97" t="n">
        <v>5338</v>
      </c>
      <c r="B5344" s="98" t="n"/>
      <c r="C5344" s="113" t="n"/>
      <c r="D5344" s="113" t="n"/>
      <c r="E5344" s="114" t="n"/>
      <c r="F5344" s="28">
        <f>IFERROR(VLOOKUP(E5344,'أرصدة المخزن'!$A:$E,3,0),"")</f>
        <v/>
      </c>
      <c r="G5344" s="29">
        <f>IFERROR(VLOOKUP(E5344,'أرصدة المخزن'!$A:$H,4,FALSE),"")</f>
        <v/>
      </c>
      <c r="H5344" s="97" t="n"/>
      <c r="I5344" s="28" t="inlineStr">
        <is>
          <t>صرف</t>
        </is>
      </c>
      <c r="J5344" s="97" t="n"/>
      <c r="K5344" s="37">
        <f>IFERROR(VLOOKUP(E5344,'أرصدة المخزن'!$A:$H,8,0),"")</f>
        <v/>
      </c>
    </row>
    <row r="5345" ht="18" customHeight="1" s="138">
      <c r="A5345" s="97" t="n">
        <v>5339</v>
      </c>
      <c r="B5345" s="98" t="n"/>
      <c r="C5345" s="113" t="n"/>
      <c r="D5345" s="113" t="n"/>
      <c r="E5345" s="114" t="n"/>
      <c r="F5345" s="28">
        <f>IFERROR(VLOOKUP(E5345,'أرصدة المخزن'!$A:$E,3,0),"")</f>
        <v/>
      </c>
      <c r="G5345" s="29">
        <f>IFERROR(VLOOKUP(E5345,'أرصدة المخزن'!$A:$H,4,FALSE),"")</f>
        <v/>
      </c>
      <c r="H5345" s="97" t="n"/>
      <c r="I5345" s="28" t="inlineStr">
        <is>
          <t>صرف</t>
        </is>
      </c>
      <c r="J5345" s="97" t="n"/>
      <c r="K5345" s="37">
        <f>IFERROR(VLOOKUP(E5345,'أرصدة المخزن'!$A:$H,8,0),"")</f>
        <v/>
      </c>
    </row>
    <row r="5346" ht="18" customHeight="1" s="138">
      <c r="A5346" s="97" t="n">
        <v>5340</v>
      </c>
      <c r="B5346" s="98" t="n"/>
      <c r="C5346" s="113" t="n"/>
      <c r="D5346" s="113" t="n"/>
      <c r="E5346" s="114" t="n"/>
      <c r="F5346" s="28">
        <f>IFERROR(VLOOKUP(E5346,'أرصدة المخزن'!$A:$E,3,0),"")</f>
        <v/>
      </c>
      <c r="G5346" s="29">
        <f>IFERROR(VLOOKUP(E5346,'أرصدة المخزن'!$A:$H,4,FALSE),"")</f>
        <v/>
      </c>
      <c r="H5346" s="97" t="n"/>
      <c r="I5346" s="28" t="inlineStr">
        <is>
          <t>صرف</t>
        </is>
      </c>
      <c r="J5346" s="97" t="n"/>
      <c r="K5346" s="37">
        <f>IFERROR(VLOOKUP(E5346,'أرصدة المخزن'!$A:$H,8,0),"")</f>
        <v/>
      </c>
    </row>
    <row r="5347" ht="18" customHeight="1" s="138">
      <c r="A5347" s="97" t="n">
        <v>5341</v>
      </c>
      <c r="B5347" s="98" t="n"/>
      <c r="C5347" s="113" t="n"/>
      <c r="D5347" s="113" t="n"/>
      <c r="E5347" s="114" t="n"/>
      <c r="F5347" s="28">
        <f>IFERROR(VLOOKUP(E5347,'أرصدة المخزن'!$A:$E,3,0),"")</f>
        <v/>
      </c>
      <c r="G5347" s="29">
        <f>IFERROR(VLOOKUP(E5347,'أرصدة المخزن'!$A:$H,4,FALSE),"")</f>
        <v/>
      </c>
      <c r="H5347" s="97" t="n"/>
      <c r="I5347" s="28" t="inlineStr">
        <is>
          <t>صرف</t>
        </is>
      </c>
      <c r="J5347" s="97" t="n"/>
      <c r="K5347" s="37">
        <f>IFERROR(VLOOKUP(E5347,'أرصدة المخزن'!$A:$H,8,0),"")</f>
        <v/>
      </c>
    </row>
    <row r="5348" ht="18" customHeight="1" s="138">
      <c r="A5348" s="97" t="n">
        <v>5342</v>
      </c>
      <c r="B5348" s="98" t="n"/>
      <c r="C5348" s="113" t="n"/>
      <c r="D5348" s="113" t="n"/>
      <c r="E5348" s="114" t="n"/>
      <c r="F5348" s="28">
        <f>IFERROR(VLOOKUP(E5348,'أرصدة المخزن'!$A:$E,3,0),"")</f>
        <v/>
      </c>
      <c r="G5348" s="29">
        <f>IFERROR(VLOOKUP(E5348,'أرصدة المخزن'!$A:$H,4,FALSE),"")</f>
        <v/>
      </c>
      <c r="H5348" s="97" t="n"/>
      <c r="I5348" s="28" t="inlineStr">
        <is>
          <t>صرف</t>
        </is>
      </c>
      <c r="J5348" s="97" t="n"/>
      <c r="K5348" s="37">
        <f>IFERROR(VLOOKUP(E5348,'أرصدة المخزن'!$A:$H,8,0),"")</f>
        <v/>
      </c>
    </row>
    <row r="5349" ht="18" customHeight="1" s="138">
      <c r="A5349" s="97" t="n">
        <v>5343</v>
      </c>
      <c r="B5349" s="98" t="n"/>
      <c r="C5349" s="113" t="n"/>
      <c r="D5349" s="113" t="n"/>
      <c r="E5349" s="114" t="n"/>
      <c r="F5349" s="28">
        <f>IFERROR(VLOOKUP(E5349,'أرصدة المخزن'!$A:$E,3,0),"")</f>
        <v/>
      </c>
      <c r="G5349" s="29">
        <f>IFERROR(VLOOKUP(E5349,'أرصدة المخزن'!$A:$H,4,FALSE),"")</f>
        <v/>
      </c>
      <c r="H5349" s="97" t="n"/>
      <c r="I5349" s="28" t="inlineStr">
        <is>
          <t>صرف</t>
        </is>
      </c>
      <c r="J5349" s="97" t="n"/>
      <c r="K5349" s="37">
        <f>IFERROR(VLOOKUP(E5349,'أرصدة المخزن'!$A:$H,8,0),"")</f>
        <v/>
      </c>
    </row>
    <row r="5350" ht="18" customHeight="1" s="138">
      <c r="A5350" s="97" t="n">
        <v>5344</v>
      </c>
      <c r="B5350" s="98" t="n"/>
      <c r="C5350" s="113" t="n"/>
      <c r="D5350" s="113" t="n"/>
      <c r="E5350" s="114" t="n"/>
      <c r="F5350" s="28">
        <f>IFERROR(VLOOKUP(E5350,'أرصدة المخزن'!$A:$E,3,0),"")</f>
        <v/>
      </c>
      <c r="G5350" s="29">
        <f>IFERROR(VLOOKUP(E5350,'أرصدة المخزن'!$A:$H,4,FALSE),"")</f>
        <v/>
      </c>
      <c r="H5350" s="97" t="n"/>
      <c r="I5350" s="28" t="inlineStr">
        <is>
          <t>صرف</t>
        </is>
      </c>
      <c r="J5350" s="97" t="n"/>
      <c r="K5350" s="37">
        <f>IFERROR(VLOOKUP(E5350,'أرصدة المخزن'!$A:$H,8,0),"")</f>
        <v/>
      </c>
    </row>
    <row r="5351" ht="18" customHeight="1" s="138">
      <c r="A5351" s="97" t="n">
        <v>5345</v>
      </c>
      <c r="B5351" s="98" t="n"/>
      <c r="C5351" s="113" t="n"/>
      <c r="D5351" s="113" t="n"/>
      <c r="E5351" s="114" t="n"/>
      <c r="F5351" s="28">
        <f>IFERROR(VLOOKUP(E5351,'أرصدة المخزن'!$A:$E,3,0),"")</f>
        <v/>
      </c>
      <c r="G5351" s="29">
        <f>IFERROR(VLOOKUP(E5351,'أرصدة المخزن'!$A:$H,4,FALSE),"")</f>
        <v/>
      </c>
      <c r="H5351" s="97" t="n"/>
      <c r="I5351" s="28" t="inlineStr">
        <is>
          <t>صرف</t>
        </is>
      </c>
      <c r="J5351" s="97" t="n"/>
      <c r="K5351" s="37">
        <f>IFERROR(VLOOKUP(E5351,'أرصدة المخزن'!$A:$H,8,0),"")</f>
        <v/>
      </c>
    </row>
    <row r="5352" ht="18" customHeight="1" s="138">
      <c r="A5352" s="97" t="n">
        <v>5346</v>
      </c>
      <c r="B5352" s="98" t="n"/>
      <c r="C5352" s="113" t="n"/>
      <c r="D5352" s="113" t="n"/>
      <c r="E5352" s="114" t="n"/>
      <c r="F5352" s="28">
        <f>IFERROR(VLOOKUP(E5352,'أرصدة المخزن'!$A:$E,3,0),"")</f>
        <v/>
      </c>
      <c r="G5352" s="29">
        <f>IFERROR(VLOOKUP(E5352,'أرصدة المخزن'!$A:$H,4,FALSE),"")</f>
        <v/>
      </c>
      <c r="H5352" s="97" t="n"/>
      <c r="I5352" s="28" t="inlineStr">
        <is>
          <t>صرف</t>
        </is>
      </c>
      <c r="J5352" s="97" t="n"/>
      <c r="K5352" s="37">
        <f>IFERROR(VLOOKUP(E5352,'أرصدة المخزن'!$A:$H,8,0),"")</f>
        <v/>
      </c>
    </row>
    <row r="5353" ht="18" customHeight="1" s="138">
      <c r="A5353" s="97" t="n">
        <v>5347</v>
      </c>
      <c r="B5353" s="98" t="n"/>
      <c r="C5353" s="113" t="n"/>
      <c r="D5353" s="113" t="n"/>
      <c r="E5353" s="114" t="n"/>
      <c r="F5353" s="28">
        <f>IFERROR(VLOOKUP(E5353,'أرصدة المخزن'!$A:$E,3,0),"")</f>
        <v/>
      </c>
      <c r="G5353" s="29">
        <f>IFERROR(VLOOKUP(E5353,'أرصدة المخزن'!$A:$H,4,FALSE),"")</f>
        <v/>
      </c>
      <c r="H5353" s="97" t="n"/>
      <c r="I5353" s="28" t="inlineStr">
        <is>
          <t>صرف</t>
        </is>
      </c>
      <c r="J5353" s="97" t="n"/>
      <c r="K5353" s="37">
        <f>IFERROR(VLOOKUP(E5353,'أرصدة المخزن'!$A:$H,8,0),"")</f>
        <v/>
      </c>
    </row>
    <row r="5354" ht="18" customHeight="1" s="138">
      <c r="A5354" s="97" t="n">
        <v>5348</v>
      </c>
      <c r="B5354" s="98" t="n"/>
      <c r="C5354" s="113" t="n"/>
      <c r="D5354" s="113" t="n"/>
      <c r="E5354" s="114" t="n"/>
      <c r="F5354" s="28">
        <f>IFERROR(VLOOKUP(E5354,'أرصدة المخزن'!$A:$E,3,0),"")</f>
        <v/>
      </c>
      <c r="G5354" s="29">
        <f>IFERROR(VLOOKUP(E5354,'أرصدة المخزن'!$A:$H,4,FALSE),"")</f>
        <v/>
      </c>
      <c r="H5354" s="97" t="n"/>
      <c r="I5354" s="28" t="inlineStr">
        <is>
          <t>صرف</t>
        </is>
      </c>
      <c r="J5354" s="97" t="n"/>
      <c r="K5354" s="37">
        <f>IFERROR(VLOOKUP(E5354,'أرصدة المخزن'!$A:$H,8,0),"")</f>
        <v/>
      </c>
    </row>
    <row r="5355" ht="18" customHeight="1" s="138">
      <c r="A5355" s="97" t="n">
        <v>5349</v>
      </c>
      <c r="B5355" s="98" t="n"/>
      <c r="C5355" s="113" t="n"/>
      <c r="D5355" s="113" t="n"/>
      <c r="E5355" s="114" t="n"/>
      <c r="F5355" s="28">
        <f>IFERROR(VLOOKUP(E5355,'أرصدة المخزن'!$A:$E,3,0),"")</f>
        <v/>
      </c>
      <c r="G5355" s="29">
        <f>IFERROR(VLOOKUP(E5355,'أرصدة المخزن'!$A:$H,4,FALSE),"")</f>
        <v/>
      </c>
      <c r="H5355" s="97" t="n"/>
      <c r="I5355" s="28" t="inlineStr">
        <is>
          <t>صرف</t>
        </is>
      </c>
      <c r="J5355" s="97" t="n"/>
      <c r="K5355" s="37">
        <f>IFERROR(VLOOKUP(E5355,'أرصدة المخزن'!$A:$H,8,0),"")</f>
        <v/>
      </c>
    </row>
    <row r="5356" ht="18" customHeight="1" s="138">
      <c r="A5356" s="97" t="n">
        <v>5350</v>
      </c>
      <c r="B5356" s="98" t="n"/>
      <c r="C5356" s="113" t="n"/>
      <c r="D5356" s="113" t="n"/>
      <c r="E5356" s="114" t="n"/>
      <c r="F5356" s="28">
        <f>IFERROR(VLOOKUP(E5356,'أرصدة المخزن'!$A:$E,3,0),"")</f>
        <v/>
      </c>
      <c r="G5356" s="29">
        <f>IFERROR(VLOOKUP(E5356,'أرصدة المخزن'!$A:$H,4,FALSE),"")</f>
        <v/>
      </c>
      <c r="H5356" s="97" t="n"/>
      <c r="I5356" s="28" t="inlineStr">
        <is>
          <t>صرف</t>
        </is>
      </c>
      <c r="J5356" s="97" t="n"/>
      <c r="K5356" s="37">
        <f>IFERROR(VLOOKUP(E5356,'أرصدة المخزن'!$A:$H,8,0),"")</f>
        <v/>
      </c>
    </row>
    <row r="5357" ht="18" customHeight="1" s="138">
      <c r="A5357" s="97" t="n">
        <v>5351</v>
      </c>
      <c r="B5357" s="98" t="n"/>
      <c r="C5357" s="113" t="n"/>
      <c r="D5357" s="113" t="n"/>
      <c r="E5357" s="114" t="n"/>
      <c r="F5357" s="28">
        <f>IFERROR(VLOOKUP(E5357,'أرصدة المخزن'!$A:$E,3,0),"")</f>
        <v/>
      </c>
      <c r="G5357" s="29">
        <f>IFERROR(VLOOKUP(E5357,'أرصدة المخزن'!$A:$H,4,FALSE),"")</f>
        <v/>
      </c>
      <c r="H5357" s="97" t="n"/>
      <c r="I5357" s="28" t="inlineStr">
        <is>
          <t>صرف</t>
        </is>
      </c>
      <c r="J5357" s="97" t="n"/>
      <c r="K5357" s="37">
        <f>IFERROR(VLOOKUP(E5357,'أرصدة المخزن'!$A:$H,8,0),"")</f>
        <v/>
      </c>
    </row>
    <row r="5358" ht="18" customHeight="1" s="138">
      <c r="A5358" s="97" t="n">
        <v>5352</v>
      </c>
      <c r="B5358" s="98" t="n"/>
      <c r="C5358" s="113" t="n"/>
      <c r="D5358" s="113" t="n"/>
      <c r="E5358" s="114" t="n"/>
      <c r="F5358" s="28">
        <f>IFERROR(VLOOKUP(E5358,'أرصدة المخزن'!$A:$E,3,0),"")</f>
        <v/>
      </c>
      <c r="G5358" s="29">
        <f>IFERROR(VLOOKUP(E5358,'أرصدة المخزن'!$A:$H,4,FALSE),"")</f>
        <v/>
      </c>
      <c r="H5358" s="97" t="n"/>
      <c r="I5358" s="28" t="inlineStr">
        <is>
          <t>صرف</t>
        </is>
      </c>
      <c r="J5358" s="97" t="n"/>
      <c r="K5358" s="37">
        <f>IFERROR(VLOOKUP(E5358,'أرصدة المخزن'!$A:$H,8,0),"")</f>
        <v/>
      </c>
    </row>
    <row r="5359" ht="18" customHeight="1" s="138">
      <c r="A5359" s="97" t="n">
        <v>5353</v>
      </c>
      <c r="B5359" s="98" t="n"/>
      <c r="C5359" s="113" t="n"/>
      <c r="D5359" s="113" t="n"/>
      <c r="E5359" s="114" t="n"/>
      <c r="F5359" s="28">
        <f>IFERROR(VLOOKUP(E5359,'أرصدة المخزن'!$A:$E,3,0),"")</f>
        <v/>
      </c>
      <c r="G5359" s="29">
        <f>IFERROR(VLOOKUP(E5359,'أرصدة المخزن'!$A:$H,4,FALSE),"")</f>
        <v/>
      </c>
      <c r="H5359" s="97" t="n"/>
      <c r="I5359" s="28" t="inlineStr">
        <is>
          <t>صرف</t>
        </is>
      </c>
      <c r="J5359" s="97" t="n"/>
      <c r="K5359" s="37">
        <f>IFERROR(VLOOKUP(E5359,'أرصدة المخزن'!$A:$H,8,0),"")</f>
        <v/>
      </c>
    </row>
    <row r="5360" ht="18" customHeight="1" s="138">
      <c r="A5360" s="97" t="n">
        <v>5354</v>
      </c>
      <c r="B5360" s="98" t="n"/>
      <c r="C5360" s="113" t="n"/>
      <c r="D5360" s="113" t="n"/>
      <c r="E5360" s="114" t="n"/>
      <c r="F5360" s="28">
        <f>IFERROR(VLOOKUP(E5360,'أرصدة المخزن'!$A:$E,3,0),"")</f>
        <v/>
      </c>
      <c r="G5360" s="29">
        <f>IFERROR(VLOOKUP(E5360,'أرصدة المخزن'!$A:$H,4,FALSE),"")</f>
        <v/>
      </c>
      <c r="H5360" s="97" t="n"/>
      <c r="I5360" s="28" t="inlineStr">
        <is>
          <t>صرف</t>
        </is>
      </c>
      <c r="J5360" s="97" t="n"/>
      <c r="K5360" s="37">
        <f>IFERROR(VLOOKUP(E5360,'أرصدة المخزن'!$A:$H,8,0),"")</f>
        <v/>
      </c>
    </row>
    <row r="5361" ht="18" customHeight="1" s="138">
      <c r="A5361" s="97" t="n">
        <v>5355</v>
      </c>
      <c r="B5361" s="98" t="n"/>
      <c r="C5361" s="113" t="n"/>
      <c r="D5361" s="113" t="n"/>
      <c r="E5361" s="114" t="n"/>
      <c r="F5361" s="28">
        <f>IFERROR(VLOOKUP(E5361,'أرصدة المخزن'!$A:$E,3,0),"")</f>
        <v/>
      </c>
      <c r="G5361" s="29">
        <f>IFERROR(VLOOKUP(E5361,'أرصدة المخزن'!$A:$H,4,FALSE),"")</f>
        <v/>
      </c>
      <c r="H5361" s="97" t="n"/>
      <c r="I5361" s="28" t="inlineStr">
        <is>
          <t>صرف</t>
        </is>
      </c>
      <c r="J5361" s="97" t="n"/>
      <c r="K5361" s="37">
        <f>IFERROR(VLOOKUP(E5361,'أرصدة المخزن'!$A:$H,8,0),"")</f>
        <v/>
      </c>
    </row>
    <row r="5362" ht="18" customHeight="1" s="138">
      <c r="A5362" s="97" t="n">
        <v>5356</v>
      </c>
      <c r="B5362" s="98" t="n"/>
      <c r="C5362" s="113" t="n"/>
      <c r="D5362" s="113" t="n"/>
      <c r="E5362" s="114" t="n"/>
      <c r="F5362" s="28">
        <f>IFERROR(VLOOKUP(E5362,'أرصدة المخزن'!$A:$E,3,0),"")</f>
        <v/>
      </c>
      <c r="G5362" s="29">
        <f>IFERROR(VLOOKUP(E5362,'أرصدة المخزن'!$A:$H,4,FALSE),"")</f>
        <v/>
      </c>
      <c r="H5362" s="97" t="n"/>
      <c r="I5362" s="28" t="inlineStr">
        <is>
          <t>صرف</t>
        </is>
      </c>
      <c r="J5362" s="97" t="n"/>
      <c r="K5362" s="37">
        <f>IFERROR(VLOOKUP(E5362,'أرصدة المخزن'!$A:$H,8,0),"")</f>
        <v/>
      </c>
    </row>
    <row r="5363" ht="18" customHeight="1" s="138">
      <c r="A5363" s="97" t="n">
        <v>5357</v>
      </c>
      <c r="B5363" s="98" t="n"/>
      <c r="C5363" s="113" t="n"/>
      <c r="D5363" s="113" t="n"/>
      <c r="E5363" s="114" t="n"/>
      <c r="F5363" s="28">
        <f>IFERROR(VLOOKUP(E5363,'أرصدة المخزن'!$A:$E,3,0),"")</f>
        <v/>
      </c>
      <c r="G5363" s="29">
        <f>IFERROR(VLOOKUP(E5363,'أرصدة المخزن'!$A:$H,4,FALSE),"")</f>
        <v/>
      </c>
      <c r="H5363" s="97" t="n"/>
      <c r="I5363" s="28" t="inlineStr">
        <is>
          <t>صرف</t>
        </is>
      </c>
      <c r="J5363" s="97" t="n"/>
      <c r="K5363" s="37">
        <f>IFERROR(VLOOKUP(E5363,'أرصدة المخزن'!$A:$H,8,0),"")</f>
        <v/>
      </c>
    </row>
    <row r="5364" ht="18" customHeight="1" s="138">
      <c r="A5364" s="97" t="n">
        <v>5358</v>
      </c>
      <c r="B5364" s="98" t="n"/>
      <c r="C5364" s="113" t="n"/>
      <c r="D5364" s="113" t="n"/>
      <c r="E5364" s="114" t="n"/>
      <c r="F5364" s="28">
        <f>IFERROR(VLOOKUP(E5364,'أرصدة المخزن'!$A:$E,3,0),"")</f>
        <v/>
      </c>
      <c r="G5364" s="29">
        <f>IFERROR(VLOOKUP(E5364,'أرصدة المخزن'!$A:$H,4,FALSE),"")</f>
        <v/>
      </c>
      <c r="H5364" s="97" t="n"/>
      <c r="I5364" s="28" t="inlineStr">
        <is>
          <t>صرف</t>
        </is>
      </c>
      <c r="J5364" s="97" t="n"/>
      <c r="K5364" s="37">
        <f>IFERROR(VLOOKUP(E5364,'أرصدة المخزن'!$A:$H,8,0),"")</f>
        <v/>
      </c>
    </row>
    <row r="5365" ht="18" customHeight="1" s="138">
      <c r="A5365" s="97" t="n">
        <v>5359</v>
      </c>
      <c r="B5365" s="98" t="n"/>
      <c r="C5365" s="113" t="n"/>
      <c r="D5365" s="113" t="n"/>
      <c r="E5365" s="114" t="n"/>
      <c r="F5365" s="28">
        <f>IFERROR(VLOOKUP(E5365,'أرصدة المخزن'!$A:$E,3,0),"")</f>
        <v/>
      </c>
      <c r="G5365" s="29">
        <f>IFERROR(VLOOKUP(E5365,'أرصدة المخزن'!$A:$H,4,FALSE),"")</f>
        <v/>
      </c>
      <c r="H5365" s="97" t="n"/>
      <c r="I5365" s="28" t="inlineStr">
        <is>
          <t>صرف</t>
        </is>
      </c>
      <c r="J5365" s="97" t="n"/>
      <c r="K5365" s="37">
        <f>IFERROR(VLOOKUP(E5365,'أرصدة المخزن'!$A:$H,8,0),"")</f>
        <v/>
      </c>
    </row>
    <row r="5366" ht="18" customHeight="1" s="138">
      <c r="A5366" s="97" t="n">
        <v>5360</v>
      </c>
      <c r="B5366" s="98" t="n"/>
      <c r="C5366" s="113" t="n"/>
      <c r="D5366" s="113" t="n"/>
      <c r="E5366" s="114" t="n"/>
      <c r="F5366" s="28">
        <f>IFERROR(VLOOKUP(E5366,'أرصدة المخزن'!$A:$E,3,0),"")</f>
        <v/>
      </c>
      <c r="G5366" s="29">
        <f>IFERROR(VLOOKUP(E5366,'أرصدة المخزن'!$A:$H,4,FALSE),"")</f>
        <v/>
      </c>
      <c r="H5366" s="97" t="n"/>
      <c r="I5366" s="28" t="inlineStr">
        <is>
          <t>صرف</t>
        </is>
      </c>
      <c r="J5366" s="97" t="n"/>
      <c r="K5366" s="37">
        <f>IFERROR(VLOOKUP(E5366,'أرصدة المخزن'!$A:$H,8,0),"")</f>
        <v/>
      </c>
    </row>
    <row r="5367" ht="18" customHeight="1" s="138">
      <c r="A5367" s="97" t="n">
        <v>5361</v>
      </c>
      <c r="B5367" s="98" t="n"/>
      <c r="C5367" s="113" t="n"/>
      <c r="D5367" s="113" t="n"/>
      <c r="E5367" s="114" t="n"/>
      <c r="F5367" s="28">
        <f>IFERROR(VLOOKUP(E5367,'أرصدة المخزن'!$A:$E,3,0),"")</f>
        <v/>
      </c>
      <c r="G5367" s="29">
        <f>IFERROR(VLOOKUP(E5367,'أرصدة المخزن'!$A:$H,4,FALSE),"")</f>
        <v/>
      </c>
      <c r="H5367" s="97" t="n"/>
      <c r="I5367" s="28" t="inlineStr">
        <is>
          <t>صرف</t>
        </is>
      </c>
      <c r="J5367" s="97" t="n"/>
      <c r="K5367" s="37">
        <f>IFERROR(VLOOKUP(E5367,'أرصدة المخزن'!$A:$H,8,0),"")</f>
        <v/>
      </c>
    </row>
    <row r="5368" ht="18" customHeight="1" s="138">
      <c r="A5368" s="97" t="n">
        <v>5362</v>
      </c>
      <c r="B5368" s="98" t="n"/>
      <c r="C5368" s="113" t="n"/>
      <c r="D5368" s="113" t="n"/>
      <c r="E5368" s="114" t="n"/>
      <c r="F5368" s="28">
        <f>IFERROR(VLOOKUP(E5368,'أرصدة المخزن'!$A:$E,3,0),"")</f>
        <v/>
      </c>
      <c r="G5368" s="29">
        <f>IFERROR(VLOOKUP(E5368,'أرصدة المخزن'!$A:$H,4,FALSE),"")</f>
        <v/>
      </c>
      <c r="H5368" s="97" t="n"/>
      <c r="I5368" s="28" t="inlineStr">
        <is>
          <t>صرف</t>
        </is>
      </c>
      <c r="J5368" s="97" t="n"/>
      <c r="K5368" s="37">
        <f>IFERROR(VLOOKUP(E5368,'أرصدة المخزن'!$A:$H,8,0),"")</f>
        <v/>
      </c>
    </row>
    <row r="5369" ht="18" customHeight="1" s="138">
      <c r="A5369" s="97" t="n">
        <v>5363</v>
      </c>
      <c r="B5369" s="98" t="n"/>
      <c r="C5369" s="113" t="n"/>
      <c r="D5369" s="113" t="n"/>
      <c r="E5369" s="114" t="n"/>
      <c r="F5369" s="28">
        <f>IFERROR(VLOOKUP(E5369,'أرصدة المخزن'!$A:$E,3,0),"")</f>
        <v/>
      </c>
      <c r="G5369" s="29">
        <f>IFERROR(VLOOKUP(E5369,'أرصدة المخزن'!$A:$H,4,FALSE),"")</f>
        <v/>
      </c>
      <c r="H5369" s="97" t="n"/>
      <c r="I5369" s="28" t="inlineStr">
        <is>
          <t>صرف</t>
        </is>
      </c>
      <c r="J5369" s="97" t="n"/>
      <c r="K5369" s="37">
        <f>IFERROR(VLOOKUP(E5369,'أرصدة المخزن'!$A:$H,8,0),"")</f>
        <v/>
      </c>
    </row>
    <row r="5370" ht="18" customHeight="1" s="138">
      <c r="A5370" s="97" t="n">
        <v>5364</v>
      </c>
      <c r="B5370" s="98" t="n"/>
      <c r="C5370" s="113" t="n"/>
      <c r="D5370" s="113" t="n"/>
      <c r="E5370" s="114" t="n"/>
      <c r="F5370" s="28">
        <f>IFERROR(VLOOKUP(E5370,'أرصدة المخزن'!$A:$E,3,0),"")</f>
        <v/>
      </c>
      <c r="G5370" s="29">
        <f>IFERROR(VLOOKUP(E5370,'أرصدة المخزن'!$A:$H,4,FALSE),"")</f>
        <v/>
      </c>
      <c r="H5370" s="97" t="n"/>
      <c r="I5370" s="28" t="inlineStr">
        <is>
          <t>صرف</t>
        </is>
      </c>
      <c r="J5370" s="97" t="n"/>
      <c r="K5370" s="37">
        <f>IFERROR(VLOOKUP(E5370,'أرصدة المخزن'!$A:$H,8,0),"")</f>
        <v/>
      </c>
    </row>
    <row r="5371" ht="18" customHeight="1" s="138">
      <c r="A5371" s="97" t="n">
        <v>5365</v>
      </c>
      <c r="B5371" s="98" t="n"/>
      <c r="C5371" s="113" t="n"/>
      <c r="D5371" s="113" t="n"/>
      <c r="E5371" s="114" t="n"/>
      <c r="F5371" s="28">
        <f>IFERROR(VLOOKUP(E5371,'أرصدة المخزن'!$A:$E,3,0),"")</f>
        <v/>
      </c>
      <c r="G5371" s="29">
        <f>IFERROR(VLOOKUP(E5371,'أرصدة المخزن'!$A:$H,4,FALSE),"")</f>
        <v/>
      </c>
      <c r="H5371" s="97" t="n"/>
      <c r="I5371" s="28" t="inlineStr">
        <is>
          <t>صرف</t>
        </is>
      </c>
      <c r="J5371" s="97" t="n"/>
      <c r="K5371" s="37">
        <f>IFERROR(VLOOKUP(E5371,'أرصدة المخزن'!$A:$H,8,0),"")</f>
        <v/>
      </c>
    </row>
    <row r="5372" ht="18" customHeight="1" s="138">
      <c r="A5372" s="97" t="n">
        <v>5366</v>
      </c>
      <c r="B5372" s="98" t="n"/>
      <c r="C5372" s="113" t="n"/>
      <c r="D5372" s="113" t="n"/>
      <c r="E5372" s="114" t="n"/>
      <c r="F5372" s="28">
        <f>IFERROR(VLOOKUP(E5372,'أرصدة المخزن'!$A:$E,3,0),"")</f>
        <v/>
      </c>
      <c r="G5372" s="29">
        <f>IFERROR(VLOOKUP(E5372,'أرصدة المخزن'!$A:$H,4,FALSE),"")</f>
        <v/>
      </c>
      <c r="H5372" s="97" t="n"/>
      <c r="I5372" s="28" t="inlineStr">
        <is>
          <t>صرف</t>
        </is>
      </c>
      <c r="J5372" s="97" t="n"/>
      <c r="K5372" s="37">
        <f>IFERROR(VLOOKUP(E5372,'أرصدة المخزن'!$A:$H,8,0),"")</f>
        <v/>
      </c>
    </row>
    <row r="5373" ht="18" customHeight="1" s="138">
      <c r="A5373" s="97" t="n">
        <v>5367</v>
      </c>
      <c r="B5373" s="98" t="n"/>
      <c r="C5373" s="113" t="n"/>
      <c r="D5373" s="113" t="n"/>
      <c r="E5373" s="114" t="n"/>
      <c r="F5373" s="28">
        <f>IFERROR(VLOOKUP(E5373,'أرصدة المخزن'!$A:$E,3,0),"")</f>
        <v/>
      </c>
      <c r="G5373" s="29">
        <f>IFERROR(VLOOKUP(E5373,'أرصدة المخزن'!$A:$H,4,FALSE),"")</f>
        <v/>
      </c>
      <c r="H5373" s="97" t="n"/>
      <c r="I5373" s="28" t="inlineStr">
        <is>
          <t>صرف</t>
        </is>
      </c>
      <c r="J5373" s="97" t="n"/>
      <c r="K5373" s="37">
        <f>IFERROR(VLOOKUP(E5373,'أرصدة المخزن'!$A:$H,8,0),"")</f>
        <v/>
      </c>
    </row>
    <row r="5374" ht="18" customHeight="1" s="138">
      <c r="A5374" s="97" t="n">
        <v>5368</v>
      </c>
      <c r="B5374" s="98" t="n"/>
      <c r="C5374" s="113" t="n"/>
      <c r="D5374" s="113" t="n"/>
      <c r="E5374" s="114" t="n"/>
      <c r="F5374" s="28">
        <f>IFERROR(VLOOKUP(E5374,'أرصدة المخزن'!$A:$E,3,0),"")</f>
        <v/>
      </c>
      <c r="G5374" s="29">
        <f>IFERROR(VLOOKUP(E5374,'أرصدة المخزن'!$A:$H,4,FALSE),"")</f>
        <v/>
      </c>
      <c r="H5374" s="97" t="n"/>
      <c r="I5374" s="28" t="inlineStr">
        <is>
          <t>صرف</t>
        </is>
      </c>
      <c r="J5374" s="97" t="n"/>
      <c r="K5374" s="37">
        <f>IFERROR(VLOOKUP(E5374,'أرصدة المخزن'!$A:$H,8,0),"")</f>
        <v/>
      </c>
    </row>
    <row r="5375" ht="18" customHeight="1" s="138">
      <c r="A5375" s="97" t="n">
        <v>5369</v>
      </c>
      <c r="B5375" s="98" t="n"/>
      <c r="C5375" s="113" t="n"/>
      <c r="D5375" s="113" t="n"/>
      <c r="E5375" s="114" t="n"/>
      <c r="F5375" s="28">
        <f>IFERROR(VLOOKUP(E5375,'أرصدة المخزن'!$A:$E,3,0),"")</f>
        <v/>
      </c>
      <c r="G5375" s="29">
        <f>IFERROR(VLOOKUP(E5375,'أرصدة المخزن'!$A:$H,4,FALSE),"")</f>
        <v/>
      </c>
      <c r="H5375" s="97" t="n"/>
      <c r="I5375" s="28" t="inlineStr">
        <is>
          <t>صرف</t>
        </is>
      </c>
      <c r="J5375" s="97" t="n"/>
      <c r="K5375" s="37">
        <f>IFERROR(VLOOKUP(E5375,'أرصدة المخزن'!$A:$H,8,0),"")</f>
        <v/>
      </c>
    </row>
    <row r="5376" ht="18" customHeight="1" s="138">
      <c r="A5376" s="97" t="n">
        <v>5370</v>
      </c>
      <c r="B5376" s="98" t="n"/>
      <c r="C5376" s="113" t="n"/>
      <c r="D5376" s="113" t="n"/>
      <c r="E5376" s="114" t="n"/>
      <c r="F5376" s="28">
        <f>IFERROR(VLOOKUP(E5376,'أرصدة المخزن'!$A:$E,3,0),"")</f>
        <v/>
      </c>
      <c r="G5376" s="29">
        <f>IFERROR(VLOOKUP(E5376,'أرصدة المخزن'!$A:$H,4,FALSE),"")</f>
        <v/>
      </c>
      <c r="H5376" s="97" t="n"/>
      <c r="I5376" s="28" t="inlineStr">
        <is>
          <t>صرف</t>
        </is>
      </c>
      <c r="J5376" s="97" t="n"/>
      <c r="K5376" s="37">
        <f>IFERROR(VLOOKUP(E5376,'أرصدة المخزن'!$A:$H,8,0),"")</f>
        <v/>
      </c>
    </row>
    <row r="5377" ht="18" customHeight="1" s="138">
      <c r="A5377" s="97" t="n">
        <v>5371</v>
      </c>
      <c r="B5377" s="98" t="n"/>
      <c r="C5377" s="113" t="n"/>
      <c r="D5377" s="113" t="n"/>
      <c r="E5377" s="114" t="n"/>
      <c r="F5377" s="28">
        <f>IFERROR(VLOOKUP(E5377,'أرصدة المخزن'!$A:$E,3,0),"")</f>
        <v/>
      </c>
      <c r="G5377" s="29">
        <f>IFERROR(VLOOKUP(E5377,'أرصدة المخزن'!$A:$H,4,FALSE),"")</f>
        <v/>
      </c>
      <c r="H5377" s="97" t="n"/>
      <c r="I5377" s="28" t="inlineStr">
        <is>
          <t>صرف</t>
        </is>
      </c>
      <c r="J5377" s="97" t="n"/>
      <c r="K5377" s="37">
        <f>IFERROR(VLOOKUP(E5377,'أرصدة المخزن'!$A:$H,8,0),"")</f>
        <v/>
      </c>
    </row>
    <row r="5378" ht="18" customHeight="1" s="138">
      <c r="A5378" s="97" t="n">
        <v>5372</v>
      </c>
      <c r="B5378" s="98" t="n"/>
      <c r="C5378" s="113" t="n"/>
      <c r="D5378" s="113" t="n"/>
      <c r="E5378" s="114" t="n"/>
      <c r="F5378" s="28">
        <f>IFERROR(VLOOKUP(E5378,'أرصدة المخزن'!$A:$E,3,0),"")</f>
        <v/>
      </c>
      <c r="G5378" s="29">
        <f>IFERROR(VLOOKUP(E5378,'أرصدة المخزن'!$A:$H,4,FALSE),"")</f>
        <v/>
      </c>
      <c r="H5378" s="97" t="n"/>
      <c r="I5378" s="28" t="inlineStr">
        <is>
          <t>صرف</t>
        </is>
      </c>
      <c r="J5378" s="97" t="n"/>
      <c r="K5378" s="37">
        <f>IFERROR(VLOOKUP(E5378,'أرصدة المخزن'!$A:$H,8,0),"")</f>
        <v/>
      </c>
    </row>
    <row r="5379" ht="18" customHeight="1" s="138">
      <c r="A5379" s="97" t="n">
        <v>5373</v>
      </c>
      <c r="B5379" s="98" t="n"/>
      <c r="C5379" s="113" t="n"/>
      <c r="D5379" s="113" t="n"/>
      <c r="E5379" s="114" t="n"/>
      <c r="F5379" s="28">
        <f>IFERROR(VLOOKUP(E5379,'أرصدة المخزن'!$A:$E,3,0),"")</f>
        <v/>
      </c>
      <c r="G5379" s="29">
        <f>IFERROR(VLOOKUP(E5379,'أرصدة المخزن'!$A:$H,4,FALSE),"")</f>
        <v/>
      </c>
      <c r="H5379" s="97" t="n"/>
      <c r="I5379" s="28" t="inlineStr">
        <is>
          <t>صرف</t>
        </is>
      </c>
      <c r="J5379" s="97" t="n"/>
      <c r="K5379" s="37">
        <f>IFERROR(VLOOKUP(E5379,'أرصدة المخزن'!$A:$H,8,0),"")</f>
        <v/>
      </c>
    </row>
    <row r="5380" ht="18" customHeight="1" s="138">
      <c r="A5380" s="97" t="n">
        <v>5374</v>
      </c>
      <c r="B5380" s="98" t="n"/>
      <c r="C5380" s="113" t="n"/>
      <c r="D5380" s="113" t="n"/>
      <c r="E5380" s="114" t="n"/>
      <c r="F5380" s="28">
        <f>IFERROR(VLOOKUP(E5380,'أرصدة المخزن'!$A:$E,3,0),"")</f>
        <v/>
      </c>
      <c r="G5380" s="29">
        <f>IFERROR(VLOOKUP(E5380,'أرصدة المخزن'!$A:$H,4,FALSE),"")</f>
        <v/>
      </c>
      <c r="H5380" s="97" t="n"/>
      <c r="I5380" s="28" t="inlineStr">
        <is>
          <t>صرف</t>
        </is>
      </c>
      <c r="J5380" s="97" t="n"/>
      <c r="K5380" s="37">
        <f>IFERROR(VLOOKUP(E5380,'أرصدة المخزن'!$A:$H,8,0),"")</f>
        <v/>
      </c>
    </row>
    <row r="5381" ht="18" customHeight="1" s="138">
      <c r="A5381" s="97" t="n">
        <v>5375</v>
      </c>
      <c r="B5381" s="98" t="n"/>
      <c r="C5381" s="113" t="n"/>
      <c r="D5381" s="113" t="n"/>
      <c r="E5381" s="114" t="n"/>
      <c r="F5381" s="28">
        <f>IFERROR(VLOOKUP(E5381,'أرصدة المخزن'!$A:$E,3,0),"")</f>
        <v/>
      </c>
      <c r="G5381" s="29">
        <f>IFERROR(VLOOKUP(E5381,'أرصدة المخزن'!$A:$H,4,FALSE),"")</f>
        <v/>
      </c>
      <c r="H5381" s="97" t="n"/>
      <c r="I5381" s="28" t="inlineStr">
        <is>
          <t>صرف</t>
        </is>
      </c>
      <c r="J5381" s="97" t="n"/>
      <c r="K5381" s="37">
        <f>IFERROR(VLOOKUP(E5381,'أرصدة المخزن'!$A:$H,8,0),"")</f>
        <v/>
      </c>
    </row>
    <row r="5382" ht="18" customHeight="1" s="138">
      <c r="A5382" s="97" t="n">
        <v>5376</v>
      </c>
      <c r="B5382" s="98" t="n"/>
      <c r="C5382" s="113" t="n"/>
      <c r="D5382" s="113" t="n"/>
      <c r="E5382" s="114" t="n"/>
      <c r="F5382" s="28">
        <f>IFERROR(VLOOKUP(E5382,'أرصدة المخزن'!$A:$E,3,0),"")</f>
        <v/>
      </c>
      <c r="G5382" s="29">
        <f>IFERROR(VLOOKUP(E5382,'أرصدة المخزن'!$A:$H,4,FALSE),"")</f>
        <v/>
      </c>
      <c r="H5382" s="97" t="n"/>
      <c r="I5382" s="28" t="inlineStr">
        <is>
          <t>صرف</t>
        </is>
      </c>
      <c r="J5382" s="97" t="n"/>
      <c r="K5382" s="37">
        <f>IFERROR(VLOOKUP(E5382,'أرصدة المخزن'!$A:$H,8,0),"")</f>
        <v/>
      </c>
    </row>
    <row r="5383" ht="18" customHeight="1" s="138">
      <c r="A5383" s="97" t="n">
        <v>5377</v>
      </c>
      <c r="B5383" s="98" t="n"/>
      <c r="C5383" s="113" t="n"/>
      <c r="D5383" s="113" t="n"/>
      <c r="E5383" s="114" t="n"/>
      <c r="F5383" s="28">
        <f>IFERROR(VLOOKUP(E5383,'أرصدة المخزن'!$A:$E,3,0),"")</f>
        <v/>
      </c>
      <c r="G5383" s="29">
        <f>IFERROR(VLOOKUP(E5383,'أرصدة المخزن'!$A:$H,4,FALSE),"")</f>
        <v/>
      </c>
      <c r="H5383" s="97" t="n"/>
      <c r="I5383" s="28" t="inlineStr">
        <is>
          <t>صرف</t>
        </is>
      </c>
      <c r="J5383" s="97" t="n"/>
      <c r="K5383" s="37">
        <f>IFERROR(VLOOKUP(E5383,'أرصدة المخزن'!$A:$H,8,0),"")</f>
        <v/>
      </c>
    </row>
    <row r="5384" ht="18" customHeight="1" s="138">
      <c r="A5384" s="97" t="n">
        <v>5378</v>
      </c>
      <c r="B5384" s="98" t="n"/>
      <c r="C5384" s="113" t="n"/>
      <c r="D5384" s="113" t="n"/>
      <c r="E5384" s="114" t="n"/>
      <c r="F5384" s="28">
        <f>IFERROR(VLOOKUP(E5384,'أرصدة المخزن'!$A:$E,3,0),"")</f>
        <v/>
      </c>
      <c r="G5384" s="29">
        <f>IFERROR(VLOOKUP(E5384,'أرصدة المخزن'!$A:$H,4,FALSE),"")</f>
        <v/>
      </c>
      <c r="H5384" s="97" t="n"/>
      <c r="I5384" s="28" t="inlineStr">
        <is>
          <t>صرف</t>
        </is>
      </c>
      <c r="J5384" s="97" t="n"/>
      <c r="K5384" s="37">
        <f>IFERROR(VLOOKUP(E5384,'أرصدة المخزن'!$A:$H,8,0),"")</f>
        <v/>
      </c>
    </row>
    <row r="5385" ht="18" customHeight="1" s="138">
      <c r="A5385" s="97" t="n">
        <v>5379</v>
      </c>
      <c r="B5385" s="98" t="n"/>
      <c r="C5385" s="113" t="n"/>
      <c r="D5385" s="113" t="n"/>
      <c r="E5385" s="114" t="n"/>
      <c r="F5385" s="28">
        <f>IFERROR(VLOOKUP(E5385,'أرصدة المخزن'!$A:$E,3,0),"")</f>
        <v/>
      </c>
      <c r="G5385" s="29">
        <f>IFERROR(VLOOKUP(E5385,'أرصدة المخزن'!$A:$H,4,FALSE),"")</f>
        <v/>
      </c>
      <c r="H5385" s="97" t="n"/>
      <c r="I5385" s="28" t="inlineStr">
        <is>
          <t>صرف</t>
        </is>
      </c>
      <c r="J5385" s="97" t="n"/>
      <c r="K5385" s="37">
        <f>IFERROR(VLOOKUP(E5385,'أرصدة المخزن'!$A:$H,8,0),"")</f>
        <v/>
      </c>
    </row>
    <row r="5386" ht="18" customHeight="1" s="138">
      <c r="A5386" s="97" t="n">
        <v>5380</v>
      </c>
      <c r="B5386" s="98" t="n"/>
      <c r="C5386" s="113" t="n"/>
      <c r="D5386" s="113" t="n"/>
      <c r="E5386" s="114" t="n"/>
      <c r="F5386" s="28">
        <f>IFERROR(VLOOKUP(E5386,'أرصدة المخزن'!$A:$E,3,0),"")</f>
        <v/>
      </c>
      <c r="G5386" s="29">
        <f>IFERROR(VLOOKUP(E5386,'أرصدة المخزن'!$A:$H,4,FALSE),"")</f>
        <v/>
      </c>
      <c r="H5386" s="97" t="n"/>
      <c r="I5386" s="28" t="inlineStr">
        <is>
          <t>صرف</t>
        </is>
      </c>
      <c r="J5386" s="97" t="n"/>
      <c r="K5386" s="37">
        <f>IFERROR(VLOOKUP(E5386,'أرصدة المخزن'!$A:$H,8,0),"")</f>
        <v/>
      </c>
    </row>
    <row r="5387" ht="18" customHeight="1" s="138">
      <c r="A5387" s="97" t="n">
        <v>5381</v>
      </c>
      <c r="B5387" s="98" t="n"/>
      <c r="C5387" s="113" t="n"/>
      <c r="D5387" s="113" t="n"/>
      <c r="E5387" s="114" t="n"/>
      <c r="F5387" s="28">
        <f>IFERROR(VLOOKUP(E5387,'أرصدة المخزن'!$A:$E,3,0),"")</f>
        <v/>
      </c>
      <c r="G5387" s="29">
        <f>IFERROR(VLOOKUP(E5387,'أرصدة المخزن'!$A:$H,4,FALSE),"")</f>
        <v/>
      </c>
      <c r="H5387" s="97" t="n"/>
      <c r="I5387" s="28" t="inlineStr">
        <is>
          <t>صرف</t>
        </is>
      </c>
      <c r="J5387" s="97" t="n"/>
      <c r="K5387" s="37">
        <f>IFERROR(VLOOKUP(E5387,'أرصدة المخزن'!$A:$H,8,0),"")</f>
        <v/>
      </c>
    </row>
    <row r="5388" ht="18" customHeight="1" s="138">
      <c r="A5388" s="97" t="n">
        <v>5382</v>
      </c>
      <c r="B5388" s="98" t="n"/>
      <c r="C5388" s="113" t="n"/>
      <c r="D5388" s="113" t="n"/>
      <c r="E5388" s="114" t="n"/>
      <c r="F5388" s="28">
        <f>IFERROR(VLOOKUP(E5388,'أرصدة المخزن'!$A:$E,3,0),"")</f>
        <v/>
      </c>
      <c r="G5388" s="29">
        <f>IFERROR(VLOOKUP(E5388,'أرصدة المخزن'!$A:$H,4,FALSE),"")</f>
        <v/>
      </c>
      <c r="H5388" s="97" t="n"/>
      <c r="I5388" s="28" t="inlineStr">
        <is>
          <t>صرف</t>
        </is>
      </c>
      <c r="J5388" s="97" t="n"/>
      <c r="K5388" s="37">
        <f>IFERROR(VLOOKUP(E5388,'أرصدة المخزن'!$A:$H,8,0),"")</f>
        <v/>
      </c>
    </row>
    <row r="5389" ht="18" customHeight="1" s="138">
      <c r="A5389" s="97" t="n">
        <v>5383</v>
      </c>
      <c r="B5389" s="98" t="n"/>
      <c r="C5389" s="113" t="n"/>
      <c r="D5389" s="113" t="n"/>
      <c r="E5389" s="114" t="n"/>
      <c r="F5389" s="28">
        <f>IFERROR(VLOOKUP(E5389,'أرصدة المخزن'!$A:$E,3,0),"")</f>
        <v/>
      </c>
      <c r="G5389" s="29">
        <f>IFERROR(VLOOKUP(E5389,'أرصدة المخزن'!$A:$H,4,FALSE),"")</f>
        <v/>
      </c>
      <c r="H5389" s="97" t="n"/>
      <c r="I5389" s="28" t="inlineStr">
        <is>
          <t>صرف</t>
        </is>
      </c>
      <c r="J5389" s="97" t="n"/>
      <c r="K5389" s="37">
        <f>IFERROR(VLOOKUP(E5389,'أرصدة المخزن'!$A:$H,8,0),"")</f>
        <v/>
      </c>
    </row>
    <row r="5390" ht="18" customHeight="1" s="138">
      <c r="A5390" s="97" t="n">
        <v>5384</v>
      </c>
      <c r="B5390" s="98" t="n"/>
      <c r="C5390" s="113" t="n"/>
      <c r="D5390" s="113" t="n"/>
      <c r="E5390" s="114" t="n"/>
      <c r="F5390" s="28">
        <f>IFERROR(VLOOKUP(E5390,'أرصدة المخزن'!$A:$E,3,0),"")</f>
        <v/>
      </c>
      <c r="G5390" s="29">
        <f>IFERROR(VLOOKUP(E5390,'أرصدة المخزن'!$A:$H,4,FALSE),"")</f>
        <v/>
      </c>
      <c r="H5390" s="97" t="n"/>
      <c r="I5390" s="28" t="inlineStr">
        <is>
          <t>صرف</t>
        </is>
      </c>
      <c r="J5390" s="97" t="n"/>
      <c r="K5390" s="37">
        <f>IFERROR(VLOOKUP(E5390,'أرصدة المخزن'!$A:$H,8,0),"")</f>
        <v/>
      </c>
    </row>
    <row r="5391" ht="18" customHeight="1" s="138">
      <c r="A5391" s="97" t="n">
        <v>5385</v>
      </c>
      <c r="B5391" s="98" t="n"/>
      <c r="C5391" s="113" t="n"/>
      <c r="D5391" s="113" t="n"/>
      <c r="E5391" s="114" t="n"/>
      <c r="F5391" s="28">
        <f>IFERROR(VLOOKUP(E5391,'أرصدة المخزن'!$A:$E,3,0),"")</f>
        <v/>
      </c>
      <c r="G5391" s="29">
        <f>IFERROR(VLOOKUP(E5391,'أرصدة المخزن'!$A:$H,4,FALSE),"")</f>
        <v/>
      </c>
      <c r="H5391" s="97" t="n"/>
      <c r="I5391" s="28" t="inlineStr">
        <is>
          <t>صرف</t>
        </is>
      </c>
      <c r="J5391" s="97" t="n"/>
      <c r="K5391" s="37">
        <f>IFERROR(VLOOKUP(E5391,'أرصدة المخزن'!$A:$H,8,0),"")</f>
        <v/>
      </c>
    </row>
    <row r="5392" ht="18" customHeight="1" s="138">
      <c r="A5392" s="97" t="n">
        <v>5386</v>
      </c>
      <c r="B5392" s="98" t="n"/>
      <c r="C5392" s="113" t="n"/>
      <c r="D5392" s="113" t="n"/>
      <c r="E5392" s="114" t="n"/>
      <c r="F5392" s="28">
        <f>IFERROR(VLOOKUP(E5392,'أرصدة المخزن'!$A:$E,3,0),"")</f>
        <v/>
      </c>
      <c r="G5392" s="29">
        <f>IFERROR(VLOOKUP(E5392,'أرصدة المخزن'!$A:$H,4,FALSE),"")</f>
        <v/>
      </c>
      <c r="H5392" s="97" t="n"/>
      <c r="I5392" s="28" t="inlineStr">
        <is>
          <t>صرف</t>
        </is>
      </c>
      <c r="J5392" s="97" t="n"/>
      <c r="K5392" s="37">
        <f>IFERROR(VLOOKUP(E5392,'أرصدة المخزن'!$A:$H,8,0),"")</f>
        <v/>
      </c>
    </row>
    <row r="5393" ht="18" customHeight="1" s="138">
      <c r="A5393" s="97" t="n">
        <v>5387</v>
      </c>
      <c r="B5393" s="98" t="n"/>
      <c r="C5393" s="113" t="n"/>
      <c r="D5393" s="113" t="n"/>
      <c r="E5393" s="114" t="n"/>
      <c r="F5393" s="28">
        <f>IFERROR(VLOOKUP(E5393,'أرصدة المخزن'!$A:$E,3,0),"")</f>
        <v/>
      </c>
      <c r="G5393" s="29">
        <f>IFERROR(VLOOKUP(E5393,'أرصدة المخزن'!$A:$H,4,FALSE),"")</f>
        <v/>
      </c>
      <c r="H5393" s="97" t="n"/>
      <c r="I5393" s="28" t="inlineStr">
        <is>
          <t>صرف</t>
        </is>
      </c>
      <c r="J5393" s="97" t="n"/>
      <c r="K5393" s="37">
        <f>IFERROR(VLOOKUP(E5393,'أرصدة المخزن'!$A:$H,8,0),"")</f>
        <v/>
      </c>
    </row>
    <row r="5394" ht="18" customHeight="1" s="138">
      <c r="A5394" s="97" t="n">
        <v>5388</v>
      </c>
      <c r="B5394" s="98" t="n"/>
      <c r="C5394" s="113" t="n"/>
      <c r="D5394" s="113" t="n"/>
      <c r="E5394" s="114" t="n"/>
      <c r="F5394" s="28">
        <f>IFERROR(VLOOKUP(E5394,'أرصدة المخزن'!$A:$E,3,0),"")</f>
        <v/>
      </c>
      <c r="G5394" s="29">
        <f>IFERROR(VLOOKUP(E5394,'أرصدة المخزن'!$A:$H,4,FALSE),"")</f>
        <v/>
      </c>
      <c r="H5394" s="97" t="n"/>
      <c r="I5394" s="28" t="inlineStr">
        <is>
          <t>صرف</t>
        </is>
      </c>
      <c r="J5394" s="97" t="n"/>
      <c r="K5394" s="37">
        <f>IFERROR(VLOOKUP(E5394,'أرصدة المخزن'!$A:$H,8,0),"")</f>
        <v/>
      </c>
    </row>
    <row r="5395" ht="18" customHeight="1" s="138">
      <c r="A5395" s="97" t="n">
        <v>5389</v>
      </c>
      <c r="B5395" s="98" t="n"/>
      <c r="C5395" s="113" t="n"/>
      <c r="D5395" s="113" t="n"/>
      <c r="E5395" s="114" t="n"/>
      <c r="F5395" s="28">
        <f>IFERROR(VLOOKUP(E5395,'أرصدة المخزن'!$A:$E,3,0),"")</f>
        <v/>
      </c>
      <c r="G5395" s="29">
        <f>IFERROR(VLOOKUP(E5395,'أرصدة المخزن'!$A:$H,4,FALSE),"")</f>
        <v/>
      </c>
      <c r="H5395" s="97" t="n"/>
      <c r="I5395" s="28" t="inlineStr">
        <is>
          <t>صرف</t>
        </is>
      </c>
      <c r="J5395" s="97" t="n"/>
      <c r="K5395" s="37">
        <f>IFERROR(VLOOKUP(E5395,'أرصدة المخزن'!$A:$H,8,0),"")</f>
        <v/>
      </c>
    </row>
    <row r="5396" ht="18" customHeight="1" s="138">
      <c r="A5396" s="97" t="n">
        <v>5390</v>
      </c>
      <c r="B5396" s="98" t="n"/>
      <c r="C5396" s="113" t="n"/>
      <c r="D5396" s="113" t="n"/>
      <c r="E5396" s="114" t="n"/>
      <c r="F5396" s="28">
        <f>IFERROR(VLOOKUP(E5396,'أرصدة المخزن'!$A:$E,3,0),"")</f>
        <v/>
      </c>
      <c r="G5396" s="29">
        <f>IFERROR(VLOOKUP(E5396,'أرصدة المخزن'!$A:$H,4,FALSE),"")</f>
        <v/>
      </c>
      <c r="H5396" s="97" t="n"/>
      <c r="I5396" s="28" t="inlineStr">
        <is>
          <t>صرف</t>
        </is>
      </c>
      <c r="J5396" s="97" t="n"/>
      <c r="K5396" s="37">
        <f>IFERROR(VLOOKUP(E5396,'أرصدة المخزن'!$A:$H,8,0),"")</f>
        <v/>
      </c>
    </row>
    <row r="5397" ht="18" customHeight="1" s="138">
      <c r="A5397" s="97" t="n">
        <v>5391</v>
      </c>
      <c r="B5397" s="98" t="n"/>
      <c r="C5397" s="113" t="n"/>
      <c r="D5397" s="113" t="n"/>
      <c r="E5397" s="114" t="n"/>
      <c r="F5397" s="28">
        <f>IFERROR(VLOOKUP(E5397,'أرصدة المخزن'!$A:$E,3,0),"")</f>
        <v/>
      </c>
      <c r="G5397" s="29">
        <f>IFERROR(VLOOKUP(E5397,'أرصدة المخزن'!$A:$H,4,FALSE),"")</f>
        <v/>
      </c>
      <c r="H5397" s="97" t="n"/>
      <c r="I5397" s="28" t="inlineStr">
        <is>
          <t>صرف</t>
        </is>
      </c>
      <c r="J5397" s="97" t="n"/>
      <c r="K5397" s="37">
        <f>IFERROR(VLOOKUP(E5397,'أرصدة المخزن'!$A:$H,8,0),"")</f>
        <v/>
      </c>
    </row>
    <row r="5398" ht="18" customHeight="1" s="138">
      <c r="A5398" s="97" t="n">
        <v>5392</v>
      </c>
      <c r="B5398" s="98" t="n"/>
      <c r="C5398" s="113" t="n"/>
      <c r="D5398" s="113" t="n"/>
      <c r="E5398" s="114" t="n"/>
      <c r="F5398" s="28">
        <f>IFERROR(VLOOKUP(E5398,'أرصدة المخزن'!$A:$E,3,0),"")</f>
        <v/>
      </c>
      <c r="G5398" s="29">
        <f>IFERROR(VLOOKUP(E5398,'أرصدة المخزن'!$A:$H,4,FALSE),"")</f>
        <v/>
      </c>
      <c r="H5398" s="97" t="n"/>
      <c r="I5398" s="28" t="inlineStr">
        <is>
          <t>صرف</t>
        </is>
      </c>
      <c r="J5398" s="97" t="n"/>
      <c r="K5398" s="37">
        <f>IFERROR(VLOOKUP(E5398,'أرصدة المخزن'!$A:$H,8,0),"")</f>
        <v/>
      </c>
    </row>
    <row r="5399" ht="18" customHeight="1" s="138">
      <c r="A5399" s="97" t="n">
        <v>5393</v>
      </c>
      <c r="B5399" s="98" t="n"/>
      <c r="C5399" s="113" t="n"/>
      <c r="D5399" s="113" t="n"/>
      <c r="E5399" s="114" t="n"/>
      <c r="F5399" s="28">
        <f>IFERROR(VLOOKUP(E5399,'أرصدة المخزن'!$A:$E,3,0),"")</f>
        <v/>
      </c>
      <c r="G5399" s="29">
        <f>IFERROR(VLOOKUP(E5399,'أرصدة المخزن'!$A:$H,4,FALSE),"")</f>
        <v/>
      </c>
      <c r="H5399" s="97" t="n"/>
      <c r="I5399" s="28" t="inlineStr">
        <is>
          <t>صرف</t>
        </is>
      </c>
      <c r="J5399" s="97" t="n"/>
      <c r="K5399" s="37">
        <f>IFERROR(VLOOKUP(E5399,'أرصدة المخزن'!$A:$H,8,0),"")</f>
        <v/>
      </c>
    </row>
    <row r="5400" ht="18" customHeight="1" s="138">
      <c r="A5400" s="97" t="n">
        <v>5394</v>
      </c>
      <c r="B5400" s="98" t="n"/>
      <c r="C5400" s="113" t="n"/>
      <c r="D5400" s="113" t="n"/>
      <c r="E5400" s="114" t="n"/>
      <c r="F5400" s="28">
        <f>IFERROR(VLOOKUP(E5400,'أرصدة المخزن'!$A:$E,3,0),"")</f>
        <v/>
      </c>
      <c r="G5400" s="29">
        <f>IFERROR(VLOOKUP(E5400,'أرصدة المخزن'!$A:$H,4,FALSE),"")</f>
        <v/>
      </c>
      <c r="H5400" s="97" t="n"/>
      <c r="I5400" s="28" t="inlineStr">
        <is>
          <t>صرف</t>
        </is>
      </c>
      <c r="J5400" s="97" t="n"/>
      <c r="K5400" s="37">
        <f>IFERROR(VLOOKUP(E5400,'أرصدة المخزن'!$A:$H,8,0),"")</f>
        <v/>
      </c>
    </row>
    <row r="5401" ht="18" customHeight="1" s="138">
      <c r="A5401" s="97" t="n">
        <v>5395</v>
      </c>
      <c r="B5401" s="98" t="n"/>
      <c r="C5401" s="113" t="n"/>
      <c r="D5401" s="113" t="n"/>
      <c r="E5401" s="114" t="n"/>
      <c r="F5401" s="28">
        <f>IFERROR(VLOOKUP(E5401,'أرصدة المخزن'!$A:$E,3,0),"")</f>
        <v/>
      </c>
      <c r="G5401" s="29">
        <f>IFERROR(VLOOKUP(E5401,'أرصدة المخزن'!$A:$H,4,FALSE),"")</f>
        <v/>
      </c>
      <c r="H5401" s="97" t="n"/>
      <c r="I5401" s="28" t="inlineStr">
        <is>
          <t>صرف</t>
        </is>
      </c>
      <c r="J5401" s="97" t="n"/>
      <c r="K5401" s="37">
        <f>IFERROR(VLOOKUP(E5401,'أرصدة المخزن'!$A:$H,8,0),"")</f>
        <v/>
      </c>
    </row>
    <row r="5402" ht="18" customHeight="1" s="138">
      <c r="A5402" s="97" t="n">
        <v>5396</v>
      </c>
      <c r="B5402" s="98" t="n"/>
      <c r="C5402" s="113" t="n"/>
      <c r="D5402" s="113" t="n"/>
      <c r="E5402" s="114" t="n"/>
      <c r="F5402" s="28">
        <f>IFERROR(VLOOKUP(E5402,'أرصدة المخزن'!$A:$E,3,0),"")</f>
        <v/>
      </c>
      <c r="G5402" s="29">
        <f>IFERROR(VLOOKUP(E5402,'أرصدة المخزن'!$A:$H,4,FALSE),"")</f>
        <v/>
      </c>
      <c r="H5402" s="97" t="n"/>
      <c r="I5402" s="28" t="inlineStr">
        <is>
          <t>صرف</t>
        </is>
      </c>
      <c r="J5402" s="97" t="n"/>
      <c r="K5402" s="37">
        <f>IFERROR(VLOOKUP(E5402,'أرصدة المخزن'!$A:$H,8,0),"")</f>
        <v/>
      </c>
    </row>
    <row r="5403" ht="18" customHeight="1" s="138">
      <c r="A5403" s="97" t="n">
        <v>5397</v>
      </c>
      <c r="B5403" s="98" t="n"/>
      <c r="C5403" s="113" t="n"/>
      <c r="D5403" s="113" t="n"/>
      <c r="E5403" s="114" t="n"/>
      <c r="F5403" s="28">
        <f>IFERROR(VLOOKUP(E5403,'أرصدة المخزن'!$A:$E,3,0),"")</f>
        <v/>
      </c>
      <c r="G5403" s="29">
        <f>IFERROR(VLOOKUP(E5403,'أرصدة المخزن'!$A:$H,4,FALSE),"")</f>
        <v/>
      </c>
      <c r="H5403" s="97" t="n"/>
      <c r="I5403" s="28" t="inlineStr">
        <is>
          <t>صرف</t>
        </is>
      </c>
      <c r="J5403" s="97" t="n"/>
      <c r="K5403" s="37">
        <f>IFERROR(VLOOKUP(E5403,'أرصدة المخزن'!$A:$H,8,0),"")</f>
        <v/>
      </c>
    </row>
    <row r="5404" ht="18" customHeight="1" s="138">
      <c r="A5404" s="97" t="n">
        <v>5398</v>
      </c>
      <c r="B5404" s="98" t="n"/>
      <c r="C5404" s="113" t="n"/>
      <c r="D5404" s="113" t="n"/>
      <c r="E5404" s="114" t="n"/>
      <c r="F5404" s="28">
        <f>IFERROR(VLOOKUP(E5404,'أرصدة المخزن'!$A:$E,3,0),"")</f>
        <v/>
      </c>
      <c r="G5404" s="29">
        <f>IFERROR(VLOOKUP(E5404,'أرصدة المخزن'!$A:$H,4,FALSE),"")</f>
        <v/>
      </c>
      <c r="H5404" s="97" t="n"/>
      <c r="I5404" s="28" t="inlineStr">
        <is>
          <t>صرف</t>
        </is>
      </c>
      <c r="J5404" s="97" t="n"/>
      <c r="K5404" s="37">
        <f>IFERROR(VLOOKUP(E5404,'أرصدة المخزن'!$A:$H,8,0),"")</f>
        <v/>
      </c>
    </row>
    <row r="5405" ht="18" customHeight="1" s="138">
      <c r="A5405" s="97" t="n">
        <v>5399</v>
      </c>
      <c r="B5405" s="98" t="n"/>
      <c r="C5405" s="113" t="n"/>
      <c r="D5405" s="113" t="n"/>
      <c r="E5405" s="114" t="n"/>
      <c r="F5405" s="28">
        <f>IFERROR(VLOOKUP(E5405,'أرصدة المخزن'!$A:$E,3,0),"")</f>
        <v/>
      </c>
      <c r="G5405" s="29">
        <f>IFERROR(VLOOKUP(E5405,'أرصدة المخزن'!$A:$H,4,FALSE),"")</f>
        <v/>
      </c>
      <c r="H5405" s="97" t="n"/>
      <c r="I5405" s="28" t="inlineStr">
        <is>
          <t>صرف</t>
        </is>
      </c>
      <c r="J5405" s="97" t="n"/>
      <c r="K5405" s="37">
        <f>IFERROR(VLOOKUP(E5405,'أرصدة المخزن'!$A:$H,8,0),"")</f>
        <v/>
      </c>
    </row>
    <row r="5406" ht="18" customHeight="1" s="138">
      <c r="A5406" s="97" t="n">
        <v>5400</v>
      </c>
      <c r="B5406" s="98" t="n"/>
      <c r="C5406" s="113" t="n"/>
      <c r="D5406" s="113" t="n"/>
      <c r="E5406" s="114" t="n"/>
      <c r="F5406" s="28">
        <f>IFERROR(VLOOKUP(E5406,'أرصدة المخزن'!$A:$E,3,0),"")</f>
        <v/>
      </c>
      <c r="G5406" s="29">
        <f>IFERROR(VLOOKUP(E5406,'أرصدة المخزن'!$A:$H,4,FALSE),"")</f>
        <v/>
      </c>
      <c r="H5406" s="97" t="n"/>
      <c r="I5406" s="28" t="inlineStr">
        <is>
          <t>صرف</t>
        </is>
      </c>
      <c r="J5406" s="97" t="n"/>
      <c r="K5406" s="37">
        <f>IFERROR(VLOOKUP(E5406,'أرصدة المخزن'!$A:$H,8,0),"")</f>
        <v/>
      </c>
    </row>
    <row r="5407" ht="18" customHeight="1" s="138">
      <c r="A5407" s="97" t="n">
        <v>5401</v>
      </c>
      <c r="B5407" s="98" t="n"/>
      <c r="C5407" s="113" t="n"/>
      <c r="D5407" s="113" t="n"/>
      <c r="E5407" s="114" t="n"/>
      <c r="F5407" s="28">
        <f>IFERROR(VLOOKUP(E5407,'أرصدة المخزن'!$A:$E,3,0),"")</f>
        <v/>
      </c>
      <c r="G5407" s="29">
        <f>IFERROR(VLOOKUP(E5407,'أرصدة المخزن'!$A:$H,4,FALSE),"")</f>
        <v/>
      </c>
      <c r="H5407" s="97" t="n"/>
      <c r="I5407" s="28" t="inlineStr">
        <is>
          <t>صرف</t>
        </is>
      </c>
      <c r="J5407" s="97" t="n"/>
      <c r="K5407" s="37">
        <f>IFERROR(VLOOKUP(E5407,'أرصدة المخزن'!$A:$H,8,0),"")</f>
        <v/>
      </c>
    </row>
    <row r="5408" ht="18" customHeight="1" s="138">
      <c r="A5408" s="97" t="n">
        <v>5402</v>
      </c>
      <c r="B5408" s="98" t="n"/>
      <c r="C5408" s="113" t="n"/>
      <c r="D5408" s="113" t="n"/>
      <c r="E5408" s="114" t="n"/>
      <c r="F5408" s="28">
        <f>IFERROR(VLOOKUP(E5408,'أرصدة المخزن'!$A:$E,3,0),"")</f>
        <v/>
      </c>
      <c r="G5408" s="29">
        <f>IFERROR(VLOOKUP(E5408,'أرصدة المخزن'!$A:$H,4,FALSE),"")</f>
        <v/>
      </c>
      <c r="H5408" s="97" t="n"/>
      <c r="I5408" s="28" t="inlineStr">
        <is>
          <t>صرف</t>
        </is>
      </c>
      <c r="J5408" s="97" t="n"/>
      <c r="K5408" s="37">
        <f>IFERROR(VLOOKUP(E5408,'أرصدة المخزن'!$A:$H,8,0),"")</f>
        <v/>
      </c>
    </row>
    <row r="5409" ht="18" customHeight="1" s="138">
      <c r="A5409" s="97" t="n">
        <v>5403</v>
      </c>
      <c r="B5409" s="98" t="n"/>
      <c r="C5409" s="113" t="n"/>
      <c r="D5409" s="113" t="n"/>
      <c r="E5409" s="114" t="n"/>
      <c r="F5409" s="28">
        <f>IFERROR(VLOOKUP(E5409,'أرصدة المخزن'!$A:$E,3,0),"")</f>
        <v/>
      </c>
      <c r="G5409" s="29">
        <f>IFERROR(VLOOKUP(E5409,'أرصدة المخزن'!$A:$H,4,FALSE),"")</f>
        <v/>
      </c>
      <c r="H5409" s="97" t="n"/>
      <c r="I5409" s="28" t="inlineStr">
        <is>
          <t>صرف</t>
        </is>
      </c>
      <c r="J5409" s="97" t="n"/>
      <c r="K5409" s="37">
        <f>IFERROR(VLOOKUP(E5409,'أرصدة المخزن'!$A:$H,8,0),"")</f>
        <v/>
      </c>
    </row>
    <row r="5410" ht="18" customHeight="1" s="138">
      <c r="A5410" s="97" t="n">
        <v>5404</v>
      </c>
      <c r="B5410" s="98" t="n"/>
      <c r="C5410" s="113" t="n"/>
      <c r="D5410" s="113" t="n"/>
      <c r="E5410" s="114" t="n"/>
      <c r="F5410" s="28">
        <f>IFERROR(VLOOKUP(E5410,'أرصدة المخزن'!$A:$E,3,0),"")</f>
        <v/>
      </c>
      <c r="G5410" s="29">
        <f>IFERROR(VLOOKUP(E5410,'أرصدة المخزن'!$A:$H,4,FALSE),"")</f>
        <v/>
      </c>
      <c r="H5410" s="97" t="n"/>
      <c r="I5410" s="28" t="inlineStr">
        <is>
          <t>صرف</t>
        </is>
      </c>
      <c r="J5410" s="97" t="n"/>
      <c r="K5410" s="37">
        <f>IFERROR(VLOOKUP(E5410,'أرصدة المخزن'!$A:$H,8,0),"")</f>
        <v/>
      </c>
    </row>
    <row r="5411" ht="18" customHeight="1" s="138">
      <c r="A5411" s="97" t="n">
        <v>5405</v>
      </c>
      <c r="B5411" s="98" t="n"/>
      <c r="C5411" s="113" t="n"/>
      <c r="D5411" s="113" t="n"/>
      <c r="E5411" s="114" t="n"/>
      <c r="F5411" s="28">
        <f>IFERROR(VLOOKUP(E5411,'أرصدة المخزن'!$A:$E,3,0),"")</f>
        <v/>
      </c>
      <c r="G5411" s="29">
        <f>IFERROR(VLOOKUP(E5411,'أرصدة المخزن'!$A:$H,4,FALSE),"")</f>
        <v/>
      </c>
      <c r="H5411" s="97" t="n"/>
      <c r="I5411" s="28" t="inlineStr">
        <is>
          <t>صرف</t>
        </is>
      </c>
      <c r="J5411" s="97" t="n"/>
      <c r="K5411" s="37">
        <f>IFERROR(VLOOKUP(E5411,'أرصدة المخزن'!$A:$H,8,0),"")</f>
        <v/>
      </c>
    </row>
    <row r="5412" ht="18" customHeight="1" s="138">
      <c r="A5412" s="97" t="n">
        <v>5406</v>
      </c>
      <c r="B5412" s="98" t="n"/>
      <c r="C5412" s="113" t="n"/>
      <c r="D5412" s="113" t="n"/>
      <c r="E5412" s="114" t="n"/>
      <c r="F5412" s="28">
        <f>IFERROR(VLOOKUP(E5412,'أرصدة المخزن'!$A:$E,3,0),"")</f>
        <v/>
      </c>
      <c r="G5412" s="29">
        <f>IFERROR(VLOOKUP(E5412,'أرصدة المخزن'!$A:$H,4,FALSE),"")</f>
        <v/>
      </c>
      <c r="H5412" s="97" t="n"/>
      <c r="I5412" s="28" t="inlineStr">
        <is>
          <t>صرف</t>
        </is>
      </c>
      <c r="J5412" s="97" t="n"/>
      <c r="K5412" s="37">
        <f>IFERROR(VLOOKUP(E5412,'أرصدة المخزن'!$A:$H,8,0),"")</f>
        <v/>
      </c>
    </row>
    <row r="5413" ht="18" customHeight="1" s="138">
      <c r="A5413" s="97" t="n">
        <v>5407</v>
      </c>
      <c r="B5413" s="98" t="n"/>
      <c r="C5413" s="113" t="n"/>
      <c r="D5413" s="113" t="n"/>
      <c r="E5413" s="114" t="n"/>
      <c r="F5413" s="28">
        <f>IFERROR(VLOOKUP(E5413,'أرصدة المخزن'!$A:$E,3,0),"")</f>
        <v/>
      </c>
      <c r="G5413" s="29">
        <f>IFERROR(VLOOKUP(E5413,'أرصدة المخزن'!$A:$H,4,FALSE),"")</f>
        <v/>
      </c>
      <c r="H5413" s="97" t="n"/>
      <c r="I5413" s="28" t="inlineStr">
        <is>
          <t>صرف</t>
        </is>
      </c>
      <c r="J5413" s="97" t="n"/>
      <c r="K5413" s="37">
        <f>IFERROR(VLOOKUP(E5413,'أرصدة المخزن'!$A:$H,8,0),"")</f>
        <v/>
      </c>
    </row>
    <row r="5414" ht="18" customHeight="1" s="138">
      <c r="A5414" s="97" t="n">
        <v>5408</v>
      </c>
      <c r="B5414" s="98" t="n"/>
      <c r="C5414" s="113" t="n"/>
      <c r="D5414" s="113" t="n"/>
      <c r="E5414" s="114" t="n"/>
      <c r="F5414" s="28">
        <f>IFERROR(VLOOKUP(E5414,'أرصدة المخزن'!$A:$E,3,0),"")</f>
        <v/>
      </c>
      <c r="G5414" s="29">
        <f>IFERROR(VLOOKUP(E5414,'أرصدة المخزن'!$A:$H,4,FALSE),"")</f>
        <v/>
      </c>
      <c r="H5414" s="97" t="n"/>
      <c r="I5414" s="28" t="inlineStr">
        <is>
          <t>صرف</t>
        </is>
      </c>
      <c r="J5414" s="97" t="n"/>
      <c r="K5414" s="37">
        <f>IFERROR(VLOOKUP(E5414,'أرصدة المخزن'!$A:$H,8,0),"")</f>
        <v/>
      </c>
    </row>
    <row r="5415" ht="18" customHeight="1" s="138">
      <c r="A5415" s="97" t="n">
        <v>5409</v>
      </c>
      <c r="B5415" s="98" t="n"/>
      <c r="C5415" s="113" t="n"/>
      <c r="D5415" s="113" t="n"/>
      <c r="E5415" s="114" t="n"/>
      <c r="F5415" s="28">
        <f>IFERROR(VLOOKUP(E5415,'أرصدة المخزن'!$A:$E,3,0),"")</f>
        <v/>
      </c>
      <c r="G5415" s="29">
        <f>IFERROR(VLOOKUP(E5415,'أرصدة المخزن'!$A:$H,4,FALSE),"")</f>
        <v/>
      </c>
      <c r="H5415" s="97" t="n"/>
      <c r="I5415" s="28" t="inlineStr">
        <is>
          <t>صرف</t>
        </is>
      </c>
      <c r="J5415" s="97" t="n"/>
      <c r="K5415" s="37">
        <f>IFERROR(VLOOKUP(E5415,'أرصدة المخزن'!$A:$H,8,0),"")</f>
        <v/>
      </c>
    </row>
    <row r="5416" ht="18" customHeight="1" s="138">
      <c r="A5416" s="97" t="n">
        <v>5410</v>
      </c>
      <c r="B5416" s="98" t="n"/>
      <c r="C5416" s="113" t="n"/>
      <c r="D5416" s="113" t="n"/>
      <c r="E5416" s="114" t="n"/>
      <c r="F5416" s="28">
        <f>IFERROR(VLOOKUP(E5416,'أرصدة المخزن'!$A:$E,3,0),"")</f>
        <v/>
      </c>
      <c r="G5416" s="29">
        <f>IFERROR(VLOOKUP(E5416,'أرصدة المخزن'!$A:$H,4,FALSE),"")</f>
        <v/>
      </c>
      <c r="H5416" s="97" t="n"/>
      <c r="I5416" s="28" t="inlineStr">
        <is>
          <t>صرف</t>
        </is>
      </c>
      <c r="J5416" s="97" t="n"/>
      <c r="K5416" s="37">
        <f>IFERROR(VLOOKUP(E5416,'أرصدة المخزن'!$A:$H,8,0),"")</f>
        <v/>
      </c>
    </row>
    <row r="5417" ht="18" customHeight="1" s="138">
      <c r="A5417" s="97" t="n">
        <v>5411</v>
      </c>
      <c r="B5417" s="98" t="n"/>
      <c r="C5417" s="113" t="n"/>
      <c r="D5417" s="113" t="n"/>
      <c r="E5417" s="114" t="n"/>
      <c r="F5417" s="28">
        <f>IFERROR(VLOOKUP(E5417,'أرصدة المخزن'!$A:$E,3,0),"")</f>
        <v/>
      </c>
      <c r="G5417" s="29">
        <f>IFERROR(VLOOKUP(E5417,'أرصدة المخزن'!$A:$H,4,FALSE),"")</f>
        <v/>
      </c>
      <c r="H5417" s="97" t="n"/>
      <c r="I5417" s="28" t="inlineStr">
        <is>
          <t>صرف</t>
        </is>
      </c>
      <c r="J5417" s="97" t="n"/>
      <c r="K5417" s="37">
        <f>IFERROR(VLOOKUP(E5417,'أرصدة المخزن'!$A:$H,8,0),"")</f>
        <v/>
      </c>
    </row>
    <row r="5418" ht="18" customHeight="1" s="138">
      <c r="A5418" s="97" t="n">
        <v>5412</v>
      </c>
      <c r="B5418" s="98" t="n"/>
      <c r="C5418" s="113" t="n"/>
      <c r="D5418" s="113" t="n"/>
      <c r="E5418" s="114" t="n"/>
      <c r="F5418" s="28">
        <f>IFERROR(VLOOKUP(E5418,'أرصدة المخزن'!$A:$E,3,0),"")</f>
        <v/>
      </c>
      <c r="G5418" s="29">
        <f>IFERROR(VLOOKUP(E5418,'أرصدة المخزن'!$A:$H,4,FALSE),"")</f>
        <v/>
      </c>
      <c r="H5418" s="97" t="n"/>
      <c r="I5418" s="28" t="inlineStr">
        <is>
          <t>صرف</t>
        </is>
      </c>
      <c r="J5418" s="97" t="n"/>
      <c r="K5418" s="37">
        <f>IFERROR(VLOOKUP(E5418,'أرصدة المخزن'!$A:$H,8,0),"")</f>
        <v/>
      </c>
    </row>
    <row r="5419" ht="18" customHeight="1" s="138">
      <c r="A5419" s="97" t="n">
        <v>5413</v>
      </c>
      <c r="B5419" s="98" t="n"/>
      <c r="C5419" s="113" t="n"/>
      <c r="D5419" s="113" t="n"/>
      <c r="E5419" s="114" t="n"/>
      <c r="F5419" s="28">
        <f>IFERROR(VLOOKUP(E5419,'أرصدة المخزن'!$A:$E,3,0),"")</f>
        <v/>
      </c>
      <c r="G5419" s="29">
        <f>IFERROR(VLOOKUP(E5419,'أرصدة المخزن'!$A:$H,4,FALSE),"")</f>
        <v/>
      </c>
      <c r="H5419" s="97" t="n"/>
      <c r="I5419" s="28" t="inlineStr">
        <is>
          <t>صرف</t>
        </is>
      </c>
      <c r="J5419" s="97" t="n"/>
      <c r="K5419" s="37">
        <f>IFERROR(VLOOKUP(E5419,'أرصدة المخزن'!$A:$H,8,0),"")</f>
        <v/>
      </c>
    </row>
    <row r="5420" ht="18" customHeight="1" s="138">
      <c r="A5420" s="97" t="n">
        <v>5414</v>
      </c>
      <c r="B5420" s="98" t="n"/>
      <c r="C5420" s="113" t="n"/>
      <c r="D5420" s="113" t="n"/>
      <c r="E5420" s="114" t="n"/>
      <c r="F5420" s="28">
        <f>IFERROR(VLOOKUP(E5420,'أرصدة المخزن'!$A:$E,3,0),"")</f>
        <v/>
      </c>
      <c r="G5420" s="29">
        <f>IFERROR(VLOOKUP(E5420,'أرصدة المخزن'!$A:$H,4,FALSE),"")</f>
        <v/>
      </c>
      <c r="H5420" s="97" t="n"/>
      <c r="I5420" s="28" t="inlineStr">
        <is>
          <t>صرف</t>
        </is>
      </c>
      <c r="J5420" s="97" t="n"/>
      <c r="K5420" s="37">
        <f>IFERROR(VLOOKUP(E5420,'أرصدة المخزن'!$A:$H,8,0),"")</f>
        <v/>
      </c>
    </row>
    <row r="5421" ht="18" customHeight="1" s="138">
      <c r="A5421" s="97" t="n">
        <v>5415</v>
      </c>
      <c r="B5421" s="98" t="n"/>
      <c r="C5421" s="113" t="n"/>
      <c r="D5421" s="113" t="n"/>
      <c r="E5421" s="114" t="n"/>
      <c r="F5421" s="28">
        <f>IFERROR(VLOOKUP(E5421,'أرصدة المخزن'!$A:$E,3,0),"")</f>
        <v/>
      </c>
      <c r="G5421" s="29">
        <f>IFERROR(VLOOKUP(E5421,'أرصدة المخزن'!$A:$H,4,FALSE),"")</f>
        <v/>
      </c>
      <c r="H5421" s="97" t="n"/>
      <c r="I5421" s="28" t="inlineStr">
        <is>
          <t>صرف</t>
        </is>
      </c>
      <c r="J5421" s="97" t="n"/>
      <c r="K5421" s="37">
        <f>IFERROR(VLOOKUP(E5421,'أرصدة المخزن'!$A:$H,8,0),"")</f>
        <v/>
      </c>
    </row>
    <row r="5422" ht="18" customHeight="1" s="138">
      <c r="A5422" s="97" t="n">
        <v>5416</v>
      </c>
      <c r="B5422" s="98" t="n"/>
      <c r="C5422" s="113" t="n"/>
      <c r="D5422" s="113" t="n"/>
      <c r="E5422" s="114" t="n"/>
      <c r="F5422" s="28">
        <f>IFERROR(VLOOKUP(E5422,'أرصدة المخزن'!$A:$E,3,0),"")</f>
        <v/>
      </c>
      <c r="G5422" s="29">
        <f>IFERROR(VLOOKUP(E5422,'أرصدة المخزن'!$A:$H,4,FALSE),"")</f>
        <v/>
      </c>
      <c r="H5422" s="97" t="n"/>
      <c r="I5422" s="28" t="inlineStr">
        <is>
          <t>صرف</t>
        </is>
      </c>
      <c r="J5422" s="97" t="n"/>
      <c r="K5422" s="37">
        <f>IFERROR(VLOOKUP(E5422,'أرصدة المخزن'!$A:$H,8,0),"")</f>
        <v/>
      </c>
    </row>
    <row r="5423" ht="18" customHeight="1" s="138">
      <c r="A5423" s="97" t="n">
        <v>5417</v>
      </c>
      <c r="B5423" s="98" t="n"/>
      <c r="C5423" s="113" t="n"/>
      <c r="D5423" s="113" t="n"/>
      <c r="E5423" s="114" t="n"/>
      <c r="F5423" s="28">
        <f>IFERROR(VLOOKUP(E5423,'أرصدة المخزن'!$A:$E,3,0),"")</f>
        <v/>
      </c>
      <c r="G5423" s="29">
        <f>IFERROR(VLOOKUP(E5423,'أرصدة المخزن'!$A:$H,4,FALSE),"")</f>
        <v/>
      </c>
      <c r="H5423" s="97" t="n"/>
      <c r="I5423" s="28" t="inlineStr">
        <is>
          <t>صرف</t>
        </is>
      </c>
      <c r="J5423" s="97" t="n"/>
      <c r="K5423" s="37">
        <f>IFERROR(VLOOKUP(E5423,'أرصدة المخزن'!$A:$H,8,0),"")</f>
        <v/>
      </c>
    </row>
    <row r="5424" ht="18" customHeight="1" s="138">
      <c r="A5424" s="97" t="n">
        <v>5418</v>
      </c>
      <c r="B5424" s="98" t="n"/>
      <c r="C5424" s="113" t="n"/>
      <c r="D5424" s="113" t="n"/>
      <c r="E5424" s="114" t="n"/>
      <c r="F5424" s="28">
        <f>IFERROR(VLOOKUP(E5424,'أرصدة المخزن'!$A:$E,3,0),"")</f>
        <v/>
      </c>
      <c r="G5424" s="29">
        <f>IFERROR(VLOOKUP(E5424,'أرصدة المخزن'!$A:$H,4,FALSE),"")</f>
        <v/>
      </c>
      <c r="H5424" s="97" t="n"/>
      <c r="I5424" s="28" t="inlineStr">
        <is>
          <t>صرف</t>
        </is>
      </c>
      <c r="J5424" s="97" t="n"/>
      <c r="K5424" s="37">
        <f>IFERROR(VLOOKUP(E5424,'أرصدة المخزن'!$A:$H,8,0),"")</f>
        <v/>
      </c>
    </row>
    <row r="5425" ht="18" customHeight="1" s="138">
      <c r="A5425" s="97" t="n">
        <v>5419</v>
      </c>
      <c r="B5425" s="98" t="n"/>
      <c r="C5425" s="113" t="n"/>
      <c r="D5425" s="113" t="n"/>
      <c r="E5425" s="114" t="n"/>
      <c r="F5425" s="28">
        <f>IFERROR(VLOOKUP(E5425,'أرصدة المخزن'!$A:$E,3,0),"")</f>
        <v/>
      </c>
      <c r="G5425" s="29">
        <f>IFERROR(VLOOKUP(E5425,'أرصدة المخزن'!$A:$H,4,FALSE),"")</f>
        <v/>
      </c>
      <c r="H5425" s="97" t="n"/>
      <c r="I5425" s="28" t="inlineStr">
        <is>
          <t>صرف</t>
        </is>
      </c>
      <c r="J5425" s="97" t="n"/>
      <c r="K5425" s="37">
        <f>IFERROR(VLOOKUP(E5425,'أرصدة المخزن'!$A:$H,8,0),"")</f>
        <v/>
      </c>
    </row>
    <row r="5426" ht="18" customHeight="1" s="138">
      <c r="A5426" s="97" t="n">
        <v>5420</v>
      </c>
      <c r="B5426" s="98" t="n"/>
      <c r="C5426" s="113" t="n"/>
      <c r="D5426" s="113" t="n"/>
      <c r="E5426" s="114" t="n"/>
      <c r="F5426" s="28">
        <f>IFERROR(VLOOKUP(E5426,'أرصدة المخزن'!$A:$E,3,0),"")</f>
        <v/>
      </c>
      <c r="G5426" s="29">
        <f>IFERROR(VLOOKUP(E5426,'أرصدة المخزن'!$A:$H,4,FALSE),"")</f>
        <v/>
      </c>
      <c r="H5426" s="97" t="n"/>
      <c r="I5426" s="28" t="inlineStr">
        <is>
          <t>صرف</t>
        </is>
      </c>
      <c r="J5426" s="97" t="n"/>
      <c r="K5426" s="37">
        <f>IFERROR(VLOOKUP(E5426,'أرصدة المخزن'!$A:$H,8,0),"")</f>
        <v/>
      </c>
    </row>
    <row r="5427" ht="18" customHeight="1" s="138">
      <c r="A5427" s="97" t="n">
        <v>5421</v>
      </c>
      <c r="B5427" s="98" t="n"/>
      <c r="C5427" s="113" t="n"/>
      <c r="D5427" s="113" t="n"/>
      <c r="E5427" s="114" t="n"/>
      <c r="F5427" s="28">
        <f>IFERROR(VLOOKUP(E5427,'أرصدة المخزن'!$A:$E,3,0),"")</f>
        <v/>
      </c>
      <c r="G5427" s="29">
        <f>IFERROR(VLOOKUP(E5427,'أرصدة المخزن'!$A:$H,4,FALSE),"")</f>
        <v/>
      </c>
      <c r="H5427" s="97" t="n"/>
      <c r="I5427" s="28" t="inlineStr">
        <is>
          <t>صرف</t>
        </is>
      </c>
      <c r="J5427" s="97" t="n"/>
      <c r="K5427" s="37">
        <f>IFERROR(VLOOKUP(E5427,'أرصدة المخزن'!$A:$H,8,0),"")</f>
        <v/>
      </c>
    </row>
    <row r="5428" ht="18" customHeight="1" s="138">
      <c r="A5428" s="97" t="n">
        <v>5422</v>
      </c>
      <c r="B5428" s="98" t="n"/>
      <c r="C5428" s="113" t="n"/>
      <c r="D5428" s="113" t="n"/>
      <c r="E5428" s="114" t="n"/>
      <c r="F5428" s="28">
        <f>IFERROR(VLOOKUP(E5428,'أرصدة المخزن'!$A:$E,3,0),"")</f>
        <v/>
      </c>
      <c r="G5428" s="29">
        <f>IFERROR(VLOOKUP(E5428,'أرصدة المخزن'!$A:$H,4,FALSE),"")</f>
        <v/>
      </c>
      <c r="H5428" s="97" t="n"/>
      <c r="I5428" s="28" t="inlineStr">
        <is>
          <t>صرف</t>
        </is>
      </c>
      <c r="J5428" s="97" t="n"/>
      <c r="K5428" s="37">
        <f>IFERROR(VLOOKUP(E5428,'أرصدة المخزن'!$A:$H,8,0),"")</f>
        <v/>
      </c>
    </row>
    <row r="5429" ht="18" customHeight="1" s="138">
      <c r="A5429" s="97" t="n">
        <v>5423</v>
      </c>
      <c r="B5429" s="98" t="n"/>
      <c r="C5429" s="113" t="n"/>
      <c r="D5429" s="113" t="n"/>
      <c r="E5429" s="114" t="n"/>
      <c r="F5429" s="28">
        <f>IFERROR(VLOOKUP(E5429,'أرصدة المخزن'!$A:$E,3,0),"")</f>
        <v/>
      </c>
      <c r="G5429" s="29">
        <f>IFERROR(VLOOKUP(E5429,'أرصدة المخزن'!$A:$H,4,FALSE),"")</f>
        <v/>
      </c>
      <c r="H5429" s="97" t="n"/>
      <c r="I5429" s="28" t="inlineStr">
        <is>
          <t>صرف</t>
        </is>
      </c>
      <c r="J5429" s="97" t="n"/>
      <c r="K5429" s="37">
        <f>IFERROR(VLOOKUP(E5429,'أرصدة المخزن'!$A:$H,8,0),"")</f>
        <v/>
      </c>
    </row>
    <row r="5430" ht="18" customHeight="1" s="138">
      <c r="A5430" s="97" t="n">
        <v>5424</v>
      </c>
      <c r="B5430" s="98" t="n"/>
      <c r="C5430" s="113" t="n"/>
      <c r="D5430" s="113" t="n"/>
      <c r="E5430" s="114" t="n"/>
      <c r="F5430" s="28">
        <f>IFERROR(VLOOKUP(E5430,'أرصدة المخزن'!$A:$E,3,0),"")</f>
        <v/>
      </c>
      <c r="G5430" s="29">
        <f>IFERROR(VLOOKUP(E5430,'أرصدة المخزن'!$A:$H,4,FALSE),"")</f>
        <v/>
      </c>
      <c r="H5430" s="97" t="n"/>
      <c r="I5430" s="28" t="inlineStr">
        <is>
          <t>صرف</t>
        </is>
      </c>
      <c r="J5430" s="97" t="n"/>
      <c r="K5430" s="37">
        <f>IFERROR(VLOOKUP(E5430,'أرصدة المخزن'!$A:$H,8,0),"")</f>
        <v/>
      </c>
    </row>
    <row r="5431" ht="18" customHeight="1" s="138">
      <c r="A5431" s="97" t="n">
        <v>5425</v>
      </c>
      <c r="B5431" s="98" t="n"/>
      <c r="C5431" s="113" t="n"/>
      <c r="D5431" s="113" t="n"/>
      <c r="E5431" s="114" t="n"/>
      <c r="F5431" s="28">
        <f>IFERROR(VLOOKUP(E5431,'أرصدة المخزن'!$A:$E,3,0),"")</f>
        <v/>
      </c>
      <c r="G5431" s="29">
        <f>IFERROR(VLOOKUP(E5431,'أرصدة المخزن'!$A:$H,4,FALSE),"")</f>
        <v/>
      </c>
      <c r="H5431" s="97" t="n"/>
      <c r="I5431" s="28" t="inlineStr">
        <is>
          <t>صرف</t>
        </is>
      </c>
      <c r="J5431" s="97" t="n"/>
      <c r="K5431" s="37">
        <f>IFERROR(VLOOKUP(E5431,'أرصدة المخزن'!$A:$H,8,0),"")</f>
        <v/>
      </c>
    </row>
    <row r="5432" ht="18" customHeight="1" s="138">
      <c r="A5432" s="97" t="n">
        <v>5426</v>
      </c>
      <c r="B5432" s="98" t="n"/>
      <c r="C5432" s="113" t="n"/>
      <c r="D5432" s="113" t="n"/>
      <c r="E5432" s="114" t="n"/>
      <c r="F5432" s="28">
        <f>IFERROR(VLOOKUP(E5432,'أرصدة المخزن'!$A:$E,3,0),"")</f>
        <v/>
      </c>
      <c r="G5432" s="29">
        <f>IFERROR(VLOOKUP(E5432,'أرصدة المخزن'!$A:$H,4,FALSE),"")</f>
        <v/>
      </c>
      <c r="H5432" s="97" t="n"/>
      <c r="I5432" s="28" t="inlineStr">
        <is>
          <t>صرف</t>
        </is>
      </c>
      <c r="J5432" s="97" t="n"/>
      <c r="K5432" s="37">
        <f>IFERROR(VLOOKUP(E5432,'أرصدة المخزن'!$A:$H,8,0),"")</f>
        <v/>
      </c>
    </row>
    <row r="5433" ht="18" customHeight="1" s="138">
      <c r="A5433" s="97" t="n">
        <v>5427</v>
      </c>
      <c r="B5433" s="98" t="n"/>
      <c r="C5433" s="113" t="n"/>
      <c r="D5433" s="113" t="n"/>
      <c r="E5433" s="114" t="n"/>
      <c r="F5433" s="28">
        <f>IFERROR(VLOOKUP(E5433,'أرصدة المخزن'!$A:$E,3,0),"")</f>
        <v/>
      </c>
      <c r="G5433" s="29">
        <f>IFERROR(VLOOKUP(E5433,'أرصدة المخزن'!$A:$H,4,FALSE),"")</f>
        <v/>
      </c>
      <c r="H5433" s="97" t="n"/>
      <c r="I5433" s="28" t="inlineStr">
        <is>
          <t>صرف</t>
        </is>
      </c>
      <c r="J5433" s="97" t="n"/>
      <c r="K5433" s="37">
        <f>IFERROR(VLOOKUP(E5433,'أرصدة المخزن'!$A:$H,8,0),"")</f>
        <v/>
      </c>
    </row>
    <row r="5434" ht="18" customHeight="1" s="138">
      <c r="A5434" s="97" t="n">
        <v>5428</v>
      </c>
      <c r="B5434" s="98" t="n"/>
      <c r="C5434" s="113" t="n"/>
      <c r="D5434" s="113" t="n"/>
      <c r="E5434" s="114" t="n"/>
      <c r="F5434" s="28">
        <f>IFERROR(VLOOKUP(E5434,'أرصدة المخزن'!$A:$E,3,0),"")</f>
        <v/>
      </c>
      <c r="G5434" s="29">
        <f>IFERROR(VLOOKUP(E5434,'أرصدة المخزن'!$A:$H,4,FALSE),"")</f>
        <v/>
      </c>
      <c r="H5434" s="97" t="n"/>
      <c r="I5434" s="28" t="inlineStr">
        <is>
          <t>صرف</t>
        </is>
      </c>
      <c r="J5434" s="97" t="n"/>
      <c r="K5434" s="37">
        <f>IFERROR(VLOOKUP(E5434,'أرصدة المخزن'!$A:$H,8,0),"")</f>
        <v/>
      </c>
    </row>
    <row r="5435" ht="18" customHeight="1" s="138">
      <c r="A5435" s="97" t="n">
        <v>5429</v>
      </c>
      <c r="B5435" s="98" t="n"/>
      <c r="C5435" s="113" t="n"/>
      <c r="D5435" s="113" t="n"/>
      <c r="E5435" s="114" t="n"/>
      <c r="F5435" s="28">
        <f>IFERROR(VLOOKUP(E5435,'أرصدة المخزن'!$A:$E,3,0),"")</f>
        <v/>
      </c>
      <c r="G5435" s="29">
        <f>IFERROR(VLOOKUP(E5435,'أرصدة المخزن'!$A:$H,4,FALSE),"")</f>
        <v/>
      </c>
      <c r="H5435" s="97" t="n"/>
      <c r="I5435" s="28" t="inlineStr">
        <is>
          <t>صرف</t>
        </is>
      </c>
      <c r="J5435" s="97" t="n"/>
      <c r="K5435" s="37">
        <f>IFERROR(VLOOKUP(E5435,'أرصدة المخزن'!$A:$H,8,0),"")</f>
        <v/>
      </c>
    </row>
    <row r="5436" ht="18" customHeight="1" s="138">
      <c r="A5436" s="97" t="n">
        <v>5430</v>
      </c>
      <c r="B5436" s="98" t="n"/>
      <c r="C5436" s="113" t="n"/>
      <c r="D5436" s="113" t="n"/>
      <c r="E5436" s="114" t="n"/>
      <c r="F5436" s="28">
        <f>IFERROR(VLOOKUP(E5436,'أرصدة المخزن'!$A:$E,3,0),"")</f>
        <v/>
      </c>
      <c r="G5436" s="29">
        <f>IFERROR(VLOOKUP(E5436,'أرصدة المخزن'!$A:$H,4,FALSE),"")</f>
        <v/>
      </c>
      <c r="H5436" s="97" t="n"/>
      <c r="I5436" s="28" t="inlineStr">
        <is>
          <t>صرف</t>
        </is>
      </c>
      <c r="J5436" s="97" t="n"/>
      <c r="K5436" s="37">
        <f>IFERROR(VLOOKUP(E5436,'أرصدة المخزن'!$A:$H,8,0),"")</f>
        <v/>
      </c>
    </row>
    <row r="5437" ht="18" customHeight="1" s="138">
      <c r="A5437" s="97" t="n">
        <v>5431</v>
      </c>
      <c r="B5437" s="98" t="n"/>
      <c r="C5437" s="113" t="n"/>
      <c r="D5437" s="113" t="n"/>
      <c r="E5437" s="114" t="n"/>
      <c r="F5437" s="28">
        <f>IFERROR(VLOOKUP(E5437,'أرصدة المخزن'!$A:$E,3,0),"")</f>
        <v/>
      </c>
      <c r="G5437" s="29">
        <f>IFERROR(VLOOKUP(E5437,'أرصدة المخزن'!$A:$H,4,FALSE),"")</f>
        <v/>
      </c>
      <c r="H5437" s="97" t="n"/>
      <c r="I5437" s="28" t="inlineStr">
        <is>
          <t>صرف</t>
        </is>
      </c>
      <c r="J5437" s="97" t="n"/>
      <c r="K5437" s="37">
        <f>IFERROR(VLOOKUP(E5437,'أرصدة المخزن'!$A:$H,8,0),"")</f>
        <v/>
      </c>
    </row>
    <row r="5438" ht="18" customHeight="1" s="138">
      <c r="A5438" s="97" t="n">
        <v>5432</v>
      </c>
      <c r="B5438" s="98" t="n"/>
      <c r="C5438" s="113" t="n"/>
      <c r="D5438" s="113" t="n"/>
      <c r="E5438" s="114" t="n"/>
      <c r="F5438" s="28">
        <f>IFERROR(VLOOKUP(E5438,'أرصدة المخزن'!$A:$E,3,0),"")</f>
        <v/>
      </c>
      <c r="G5438" s="29">
        <f>IFERROR(VLOOKUP(E5438,'أرصدة المخزن'!$A:$H,4,FALSE),"")</f>
        <v/>
      </c>
      <c r="H5438" s="97" t="n"/>
      <c r="I5438" s="28" t="inlineStr">
        <is>
          <t>صرف</t>
        </is>
      </c>
      <c r="J5438" s="97" t="n"/>
      <c r="K5438" s="37">
        <f>IFERROR(VLOOKUP(E5438,'أرصدة المخزن'!$A:$H,8,0),"")</f>
        <v/>
      </c>
    </row>
    <row r="5439" ht="18" customHeight="1" s="138">
      <c r="A5439" s="97" t="n">
        <v>5433</v>
      </c>
      <c r="B5439" s="98" t="n"/>
      <c r="C5439" s="113" t="n"/>
      <c r="D5439" s="113" t="n"/>
      <c r="E5439" s="114" t="n"/>
      <c r="F5439" s="28">
        <f>IFERROR(VLOOKUP(E5439,'أرصدة المخزن'!$A:$E,3,0),"")</f>
        <v/>
      </c>
      <c r="G5439" s="29">
        <f>IFERROR(VLOOKUP(E5439,'أرصدة المخزن'!$A:$H,4,FALSE),"")</f>
        <v/>
      </c>
      <c r="H5439" s="97" t="n"/>
      <c r="I5439" s="28" t="inlineStr">
        <is>
          <t>صرف</t>
        </is>
      </c>
      <c r="J5439" s="97" t="n"/>
      <c r="K5439" s="37">
        <f>IFERROR(VLOOKUP(E5439,'أرصدة المخزن'!$A:$H,8,0),"")</f>
        <v/>
      </c>
    </row>
    <row r="5440" ht="18" customHeight="1" s="138">
      <c r="A5440" s="97" t="n">
        <v>5434</v>
      </c>
      <c r="B5440" s="98" t="n"/>
      <c r="C5440" s="113" t="n"/>
      <c r="D5440" s="113" t="n"/>
      <c r="E5440" s="114" t="n"/>
      <c r="F5440" s="28">
        <f>IFERROR(VLOOKUP(E5440,'أرصدة المخزن'!$A:$E,3,0),"")</f>
        <v/>
      </c>
      <c r="G5440" s="29">
        <f>IFERROR(VLOOKUP(E5440,'أرصدة المخزن'!$A:$H,4,FALSE),"")</f>
        <v/>
      </c>
      <c r="H5440" s="97" t="n"/>
      <c r="I5440" s="28" t="inlineStr">
        <is>
          <t>صرف</t>
        </is>
      </c>
      <c r="J5440" s="97" t="n"/>
      <c r="K5440" s="37">
        <f>IFERROR(VLOOKUP(E5440,'أرصدة المخزن'!$A:$H,8,0),"")</f>
        <v/>
      </c>
    </row>
    <row r="5441" ht="18" customHeight="1" s="138">
      <c r="A5441" s="97" t="n">
        <v>5435</v>
      </c>
      <c r="B5441" s="98" t="n"/>
      <c r="C5441" s="113" t="n"/>
      <c r="D5441" s="113" t="n"/>
      <c r="E5441" s="114" t="n"/>
      <c r="F5441" s="28">
        <f>IFERROR(VLOOKUP(E5441,'أرصدة المخزن'!$A:$E,3,0),"")</f>
        <v/>
      </c>
      <c r="G5441" s="29">
        <f>IFERROR(VLOOKUP(E5441,'أرصدة المخزن'!$A:$H,4,FALSE),"")</f>
        <v/>
      </c>
      <c r="H5441" s="97" t="n"/>
      <c r="I5441" s="28" t="inlineStr">
        <is>
          <t>صرف</t>
        </is>
      </c>
      <c r="J5441" s="97" t="n"/>
      <c r="K5441" s="37">
        <f>IFERROR(VLOOKUP(E5441,'أرصدة المخزن'!$A:$H,8,0),"")</f>
        <v/>
      </c>
    </row>
    <row r="5442" ht="18" customHeight="1" s="138">
      <c r="A5442" s="97" t="n">
        <v>5436</v>
      </c>
      <c r="B5442" s="98" t="n"/>
      <c r="C5442" s="113" t="n"/>
      <c r="D5442" s="113" t="n"/>
      <c r="E5442" s="114" t="n"/>
      <c r="F5442" s="28">
        <f>IFERROR(VLOOKUP(E5442,'أرصدة المخزن'!$A:$E,3,0),"")</f>
        <v/>
      </c>
      <c r="G5442" s="29">
        <f>IFERROR(VLOOKUP(E5442,'أرصدة المخزن'!$A:$H,4,FALSE),"")</f>
        <v/>
      </c>
      <c r="H5442" s="97" t="n"/>
      <c r="I5442" s="28" t="inlineStr">
        <is>
          <t>صرف</t>
        </is>
      </c>
      <c r="J5442" s="97" t="n"/>
      <c r="K5442" s="37">
        <f>IFERROR(VLOOKUP(E5442,'أرصدة المخزن'!$A:$H,8,0),"")</f>
        <v/>
      </c>
    </row>
    <row r="5443" ht="18" customHeight="1" s="138">
      <c r="A5443" s="97" t="n">
        <v>5437</v>
      </c>
      <c r="B5443" s="98" t="n"/>
      <c r="C5443" s="113" t="n"/>
      <c r="D5443" s="113" t="n"/>
      <c r="E5443" s="114" t="n"/>
      <c r="F5443" s="28">
        <f>IFERROR(VLOOKUP(E5443,'أرصدة المخزن'!$A:$E,3,0),"")</f>
        <v/>
      </c>
      <c r="G5443" s="29">
        <f>IFERROR(VLOOKUP(E5443,'أرصدة المخزن'!$A:$H,4,FALSE),"")</f>
        <v/>
      </c>
      <c r="H5443" s="97" t="n"/>
      <c r="I5443" s="28" t="inlineStr">
        <is>
          <t>صرف</t>
        </is>
      </c>
      <c r="J5443" s="97" t="n"/>
      <c r="K5443" s="37">
        <f>IFERROR(VLOOKUP(E5443,'أرصدة المخزن'!$A:$H,8,0),"")</f>
        <v/>
      </c>
    </row>
    <row r="5444" ht="18" customHeight="1" s="138">
      <c r="A5444" s="97" t="n">
        <v>5438</v>
      </c>
      <c r="B5444" s="98" t="n"/>
      <c r="C5444" s="113" t="n"/>
      <c r="D5444" s="113" t="n"/>
      <c r="E5444" s="114" t="n"/>
      <c r="F5444" s="28">
        <f>IFERROR(VLOOKUP(E5444,'أرصدة المخزن'!$A:$E,3,0),"")</f>
        <v/>
      </c>
      <c r="G5444" s="29">
        <f>IFERROR(VLOOKUP(E5444,'أرصدة المخزن'!$A:$H,4,FALSE),"")</f>
        <v/>
      </c>
      <c r="H5444" s="97" t="n"/>
      <c r="I5444" s="28" t="inlineStr">
        <is>
          <t>صرف</t>
        </is>
      </c>
      <c r="J5444" s="97" t="n"/>
      <c r="K5444" s="37">
        <f>IFERROR(VLOOKUP(E5444,'أرصدة المخزن'!$A:$H,8,0),"")</f>
        <v/>
      </c>
    </row>
    <row r="5445" ht="18" customHeight="1" s="138">
      <c r="A5445" s="97" t="n">
        <v>5439</v>
      </c>
      <c r="B5445" s="98" t="n"/>
      <c r="C5445" s="113" t="n"/>
      <c r="D5445" s="113" t="n"/>
      <c r="E5445" s="114" t="n"/>
      <c r="F5445" s="28">
        <f>IFERROR(VLOOKUP(E5445,'أرصدة المخزن'!$A:$E,3,0),"")</f>
        <v/>
      </c>
      <c r="G5445" s="29">
        <f>IFERROR(VLOOKUP(E5445,'أرصدة المخزن'!$A:$H,4,FALSE),"")</f>
        <v/>
      </c>
      <c r="H5445" s="97" t="n"/>
      <c r="I5445" s="28" t="inlineStr">
        <is>
          <t>صرف</t>
        </is>
      </c>
      <c r="J5445" s="97" t="n"/>
      <c r="K5445" s="37">
        <f>IFERROR(VLOOKUP(E5445,'أرصدة المخزن'!$A:$H,8,0),"")</f>
        <v/>
      </c>
    </row>
    <row r="5446" ht="18" customHeight="1" s="138">
      <c r="A5446" s="97" t="n">
        <v>5440</v>
      </c>
      <c r="B5446" s="98" t="n"/>
      <c r="C5446" s="113" t="n"/>
      <c r="D5446" s="113" t="n"/>
      <c r="E5446" s="114" t="n"/>
      <c r="F5446" s="28">
        <f>IFERROR(VLOOKUP(E5446,'أرصدة المخزن'!$A:$E,3,0),"")</f>
        <v/>
      </c>
      <c r="G5446" s="29">
        <f>IFERROR(VLOOKUP(E5446,'أرصدة المخزن'!$A:$H,4,FALSE),"")</f>
        <v/>
      </c>
      <c r="H5446" s="97" t="n"/>
      <c r="I5446" s="28" t="inlineStr">
        <is>
          <t>صرف</t>
        </is>
      </c>
      <c r="J5446" s="97" t="n"/>
      <c r="K5446" s="37">
        <f>IFERROR(VLOOKUP(E5446,'أرصدة المخزن'!$A:$H,8,0),"")</f>
        <v/>
      </c>
    </row>
    <row r="5447" ht="18" customHeight="1" s="138">
      <c r="A5447" s="97" t="n">
        <v>5441</v>
      </c>
      <c r="B5447" s="98" t="n"/>
      <c r="C5447" s="113" t="n"/>
      <c r="D5447" s="113" t="n"/>
      <c r="E5447" s="114" t="n"/>
      <c r="F5447" s="28">
        <f>IFERROR(VLOOKUP(E5447,'أرصدة المخزن'!$A:$E,3,0),"")</f>
        <v/>
      </c>
      <c r="G5447" s="29">
        <f>IFERROR(VLOOKUP(E5447,'أرصدة المخزن'!$A:$H,4,FALSE),"")</f>
        <v/>
      </c>
      <c r="H5447" s="97" t="n"/>
      <c r="I5447" s="28" t="inlineStr">
        <is>
          <t>صرف</t>
        </is>
      </c>
      <c r="J5447" s="97" t="n"/>
      <c r="K5447" s="37">
        <f>IFERROR(VLOOKUP(E5447,'أرصدة المخزن'!$A:$H,8,0),"")</f>
        <v/>
      </c>
    </row>
    <row r="5448" ht="18" customHeight="1" s="138">
      <c r="A5448" s="97" t="n">
        <v>5442</v>
      </c>
      <c r="B5448" s="98" t="n"/>
      <c r="C5448" s="113" t="n"/>
      <c r="D5448" s="113" t="n"/>
      <c r="E5448" s="114" t="n"/>
      <c r="F5448" s="28">
        <f>IFERROR(VLOOKUP(E5448,'أرصدة المخزن'!$A:$E,3,0),"")</f>
        <v/>
      </c>
      <c r="G5448" s="29">
        <f>IFERROR(VLOOKUP(E5448,'أرصدة المخزن'!$A:$H,4,FALSE),"")</f>
        <v/>
      </c>
      <c r="H5448" s="97" t="n"/>
      <c r="I5448" s="28" t="inlineStr">
        <is>
          <t>صرف</t>
        </is>
      </c>
      <c r="J5448" s="97" t="n"/>
      <c r="K5448" s="37">
        <f>IFERROR(VLOOKUP(E5448,'أرصدة المخزن'!$A:$H,8,0),"")</f>
        <v/>
      </c>
    </row>
    <row r="5449" ht="18" customHeight="1" s="138">
      <c r="A5449" s="97" t="n">
        <v>5443</v>
      </c>
      <c r="B5449" s="98" t="n"/>
      <c r="C5449" s="113" t="n"/>
      <c r="D5449" s="113" t="n"/>
      <c r="E5449" s="114" t="n"/>
      <c r="F5449" s="28">
        <f>IFERROR(VLOOKUP(E5449,'أرصدة المخزن'!$A:$E,3,0),"")</f>
        <v/>
      </c>
      <c r="G5449" s="29">
        <f>IFERROR(VLOOKUP(E5449,'أرصدة المخزن'!$A:$H,4,FALSE),"")</f>
        <v/>
      </c>
      <c r="H5449" s="97" t="n"/>
      <c r="I5449" s="28" t="inlineStr">
        <is>
          <t>صرف</t>
        </is>
      </c>
      <c r="J5449" s="97" t="n"/>
      <c r="K5449" s="37">
        <f>IFERROR(VLOOKUP(E5449,'أرصدة المخزن'!$A:$H,8,0),"")</f>
        <v/>
      </c>
    </row>
    <row r="5450" ht="18" customHeight="1" s="138">
      <c r="A5450" s="97" t="n">
        <v>5444</v>
      </c>
      <c r="B5450" s="98" t="n"/>
      <c r="C5450" s="113" t="n"/>
      <c r="D5450" s="113" t="n"/>
      <c r="E5450" s="114" t="n"/>
      <c r="F5450" s="28">
        <f>IFERROR(VLOOKUP(E5450,'أرصدة المخزن'!$A:$E,3,0),"")</f>
        <v/>
      </c>
      <c r="G5450" s="29">
        <f>IFERROR(VLOOKUP(E5450,'أرصدة المخزن'!$A:$H,4,FALSE),"")</f>
        <v/>
      </c>
      <c r="H5450" s="97" t="n"/>
      <c r="I5450" s="28" t="inlineStr">
        <is>
          <t>صرف</t>
        </is>
      </c>
      <c r="J5450" s="97" t="n"/>
      <c r="K5450" s="37">
        <f>IFERROR(VLOOKUP(E5450,'أرصدة المخزن'!$A:$H,8,0),"")</f>
        <v/>
      </c>
    </row>
    <row r="5451" ht="18" customHeight="1" s="138">
      <c r="A5451" s="97" t="n">
        <v>5445</v>
      </c>
      <c r="B5451" s="98" t="n"/>
      <c r="C5451" s="113" t="n"/>
      <c r="D5451" s="113" t="n"/>
      <c r="E5451" s="114" t="n"/>
      <c r="F5451" s="28">
        <f>IFERROR(VLOOKUP(E5451,'أرصدة المخزن'!$A:$E,3,0),"")</f>
        <v/>
      </c>
      <c r="G5451" s="29">
        <f>IFERROR(VLOOKUP(E5451,'أرصدة المخزن'!$A:$H,4,FALSE),"")</f>
        <v/>
      </c>
      <c r="H5451" s="97" t="n"/>
      <c r="I5451" s="28" t="inlineStr">
        <is>
          <t>صرف</t>
        </is>
      </c>
      <c r="J5451" s="97" t="n"/>
      <c r="K5451" s="37">
        <f>IFERROR(VLOOKUP(E5451,'أرصدة المخزن'!$A:$H,8,0),"")</f>
        <v/>
      </c>
    </row>
    <row r="5452" ht="18" customHeight="1" s="138">
      <c r="A5452" s="97" t="n">
        <v>5446</v>
      </c>
      <c r="B5452" s="98" t="n"/>
      <c r="C5452" s="113" t="n"/>
      <c r="D5452" s="113" t="n"/>
      <c r="E5452" s="114" t="n"/>
      <c r="F5452" s="28">
        <f>IFERROR(VLOOKUP(E5452,'أرصدة المخزن'!$A:$E,3,0),"")</f>
        <v/>
      </c>
      <c r="G5452" s="29">
        <f>IFERROR(VLOOKUP(E5452,'أرصدة المخزن'!$A:$H,4,FALSE),"")</f>
        <v/>
      </c>
      <c r="H5452" s="97" t="n"/>
      <c r="I5452" s="28" t="inlineStr">
        <is>
          <t>صرف</t>
        </is>
      </c>
      <c r="J5452" s="97" t="n"/>
      <c r="K5452" s="37">
        <f>IFERROR(VLOOKUP(E5452,'أرصدة المخزن'!$A:$H,8,0),"")</f>
        <v/>
      </c>
    </row>
    <row r="5453" ht="18" customHeight="1" s="138">
      <c r="A5453" s="97" t="n">
        <v>5447</v>
      </c>
      <c r="B5453" s="98" t="n"/>
      <c r="C5453" s="113" t="n"/>
      <c r="D5453" s="113" t="n"/>
      <c r="E5453" s="114" t="n"/>
      <c r="F5453" s="28">
        <f>IFERROR(VLOOKUP(E5453,'أرصدة المخزن'!$A:$E,3,0),"")</f>
        <v/>
      </c>
      <c r="G5453" s="29">
        <f>IFERROR(VLOOKUP(E5453,'أرصدة المخزن'!$A:$H,4,FALSE),"")</f>
        <v/>
      </c>
      <c r="H5453" s="97" t="n"/>
      <c r="I5453" s="28" t="inlineStr">
        <is>
          <t>صرف</t>
        </is>
      </c>
      <c r="J5453" s="97" t="n"/>
      <c r="K5453" s="37">
        <f>IFERROR(VLOOKUP(E5453,'أرصدة المخزن'!$A:$H,8,0),"")</f>
        <v/>
      </c>
    </row>
    <row r="5454" ht="18" customHeight="1" s="138">
      <c r="A5454" s="97" t="n">
        <v>5448</v>
      </c>
      <c r="B5454" s="98" t="n"/>
      <c r="C5454" s="113" t="n"/>
      <c r="D5454" s="113" t="n"/>
      <c r="E5454" s="114" t="n"/>
      <c r="F5454" s="28">
        <f>IFERROR(VLOOKUP(E5454,'أرصدة المخزن'!$A:$E,3,0),"")</f>
        <v/>
      </c>
      <c r="G5454" s="29">
        <f>IFERROR(VLOOKUP(E5454,'أرصدة المخزن'!$A:$H,4,FALSE),"")</f>
        <v/>
      </c>
      <c r="H5454" s="97" t="n"/>
      <c r="I5454" s="28" t="inlineStr">
        <is>
          <t>صرف</t>
        </is>
      </c>
      <c r="J5454" s="97" t="n"/>
      <c r="K5454" s="37">
        <f>IFERROR(VLOOKUP(E5454,'أرصدة المخزن'!$A:$H,8,0),"")</f>
        <v/>
      </c>
    </row>
    <row r="5455" ht="18" customHeight="1" s="138">
      <c r="A5455" s="97" t="n">
        <v>5449</v>
      </c>
      <c r="B5455" s="98" t="n"/>
      <c r="C5455" s="113" t="n"/>
      <c r="D5455" s="113" t="n"/>
      <c r="E5455" s="114" t="n"/>
      <c r="F5455" s="28">
        <f>IFERROR(VLOOKUP(E5455,'أرصدة المخزن'!$A:$E,3,0),"")</f>
        <v/>
      </c>
      <c r="G5455" s="29">
        <f>IFERROR(VLOOKUP(E5455,'أرصدة المخزن'!$A:$H,4,FALSE),"")</f>
        <v/>
      </c>
      <c r="H5455" s="97" t="n"/>
      <c r="I5455" s="28" t="inlineStr">
        <is>
          <t>صرف</t>
        </is>
      </c>
      <c r="J5455" s="97" t="n"/>
      <c r="K5455" s="37">
        <f>IFERROR(VLOOKUP(E5455,'أرصدة المخزن'!$A:$H,8,0),"")</f>
        <v/>
      </c>
    </row>
    <row r="5456" ht="18" customHeight="1" s="138">
      <c r="A5456" s="97" t="n">
        <v>5450</v>
      </c>
      <c r="B5456" s="98" t="n"/>
      <c r="C5456" s="113" t="n"/>
      <c r="D5456" s="113" t="n"/>
      <c r="E5456" s="114" t="n"/>
      <c r="F5456" s="28">
        <f>IFERROR(VLOOKUP(E5456,'أرصدة المخزن'!$A:$E,3,0),"")</f>
        <v/>
      </c>
      <c r="G5456" s="29">
        <f>IFERROR(VLOOKUP(E5456,'أرصدة المخزن'!$A:$H,4,FALSE),"")</f>
        <v/>
      </c>
      <c r="H5456" s="97" t="n"/>
      <c r="I5456" s="28" t="inlineStr">
        <is>
          <t>صرف</t>
        </is>
      </c>
      <c r="J5456" s="97" t="n"/>
      <c r="K5456" s="37">
        <f>IFERROR(VLOOKUP(E5456,'أرصدة المخزن'!$A:$H,8,0),"")</f>
        <v/>
      </c>
    </row>
    <row r="5457" ht="18" customHeight="1" s="138">
      <c r="A5457" s="97" t="n">
        <v>5451</v>
      </c>
      <c r="B5457" s="98" t="n"/>
      <c r="C5457" s="113" t="n"/>
      <c r="D5457" s="113" t="n"/>
      <c r="E5457" s="114" t="n"/>
      <c r="F5457" s="28">
        <f>IFERROR(VLOOKUP(E5457,'أرصدة المخزن'!$A:$E,3,0),"")</f>
        <v/>
      </c>
      <c r="G5457" s="29">
        <f>IFERROR(VLOOKUP(E5457,'أرصدة المخزن'!$A:$H,4,FALSE),"")</f>
        <v/>
      </c>
      <c r="H5457" s="97" t="n"/>
      <c r="I5457" s="28" t="inlineStr">
        <is>
          <t>صرف</t>
        </is>
      </c>
      <c r="J5457" s="97" t="n"/>
      <c r="K5457" s="37">
        <f>IFERROR(VLOOKUP(E5457,'أرصدة المخزن'!$A:$H,8,0),"")</f>
        <v/>
      </c>
    </row>
    <row r="5458" ht="18" customHeight="1" s="138">
      <c r="A5458" s="97" t="n">
        <v>5452</v>
      </c>
      <c r="B5458" s="98" t="n"/>
      <c r="C5458" s="113" t="n"/>
      <c r="D5458" s="113" t="n"/>
      <c r="E5458" s="114" t="n"/>
      <c r="F5458" s="28">
        <f>IFERROR(VLOOKUP(E5458,'أرصدة المخزن'!$A:$E,3,0),"")</f>
        <v/>
      </c>
      <c r="G5458" s="29">
        <f>IFERROR(VLOOKUP(E5458,'أرصدة المخزن'!$A:$H,4,FALSE),"")</f>
        <v/>
      </c>
      <c r="H5458" s="97" t="n"/>
      <c r="I5458" s="28" t="inlineStr">
        <is>
          <t>صرف</t>
        </is>
      </c>
      <c r="J5458" s="97" t="n"/>
      <c r="K5458" s="37">
        <f>IFERROR(VLOOKUP(E5458,'أرصدة المخزن'!$A:$H,8,0),"")</f>
        <v/>
      </c>
    </row>
    <row r="5459" ht="18" customHeight="1" s="138">
      <c r="A5459" s="97" t="n">
        <v>5453</v>
      </c>
      <c r="B5459" s="98" t="n"/>
      <c r="C5459" s="113" t="n"/>
      <c r="D5459" s="113" t="n"/>
      <c r="E5459" s="114" t="n"/>
      <c r="F5459" s="28">
        <f>IFERROR(VLOOKUP(E5459,'أرصدة المخزن'!$A:$E,3,0),"")</f>
        <v/>
      </c>
      <c r="G5459" s="29">
        <f>IFERROR(VLOOKUP(E5459,'أرصدة المخزن'!$A:$H,4,FALSE),"")</f>
        <v/>
      </c>
      <c r="H5459" s="97" t="n"/>
      <c r="I5459" s="28" t="inlineStr">
        <is>
          <t>صرف</t>
        </is>
      </c>
      <c r="J5459" s="97" t="n"/>
      <c r="K5459" s="37">
        <f>IFERROR(VLOOKUP(E5459,'أرصدة المخزن'!$A:$H,8,0),"")</f>
        <v/>
      </c>
    </row>
    <row r="5460" ht="18" customHeight="1" s="138">
      <c r="A5460" s="97" t="n">
        <v>5454</v>
      </c>
      <c r="B5460" s="98" t="n"/>
      <c r="C5460" s="113" t="n"/>
      <c r="D5460" s="113" t="n"/>
      <c r="E5460" s="114" t="n"/>
      <c r="F5460" s="28">
        <f>IFERROR(VLOOKUP(E5460,'أرصدة المخزن'!$A:$E,3,0),"")</f>
        <v/>
      </c>
      <c r="G5460" s="29">
        <f>IFERROR(VLOOKUP(E5460,'أرصدة المخزن'!$A:$H,4,FALSE),"")</f>
        <v/>
      </c>
      <c r="H5460" s="97" t="n"/>
      <c r="I5460" s="28" t="inlineStr">
        <is>
          <t>صرف</t>
        </is>
      </c>
      <c r="J5460" s="97" t="n"/>
      <c r="K5460" s="37">
        <f>IFERROR(VLOOKUP(E5460,'أرصدة المخزن'!$A:$H,8,0),"")</f>
        <v/>
      </c>
    </row>
    <row r="5461" ht="18" customHeight="1" s="138">
      <c r="A5461" s="97" t="n">
        <v>5455</v>
      </c>
      <c r="B5461" s="98" t="n"/>
      <c r="C5461" s="113" t="n"/>
      <c r="D5461" s="113" t="n"/>
      <c r="E5461" s="114" t="n"/>
      <c r="F5461" s="28">
        <f>IFERROR(VLOOKUP(E5461,'أرصدة المخزن'!$A:$E,3,0),"")</f>
        <v/>
      </c>
      <c r="G5461" s="29">
        <f>IFERROR(VLOOKUP(E5461,'أرصدة المخزن'!$A:$H,4,FALSE),"")</f>
        <v/>
      </c>
      <c r="H5461" s="97" t="n"/>
      <c r="I5461" s="28" t="inlineStr">
        <is>
          <t>صرف</t>
        </is>
      </c>
      <c r="J5461" s="97" t="n"/>
      <c r="K5461" s="37">
        <f>IFERROR(VLOOKUP(E5461,'أرصدة المخزن'!$A:$H,8,0),"")</f>
        <v/>
      </c>
    </row>
    <row r="5462" ht="18" customHeight="1" s="138">
      <c r="A5462" s="97" t="n">
        <v>5456</v>
      </c>
      <c r="B5462" s="98" t="n"/>
      <c r="C5462" s="113" t="n"/>
      <c r="D5462" s="113" t="n"/>
      <c r="E5462" s="114" t="n"/>
      <c r="F5462" s="28">
        <f>IFERROR(VLOOKUP(E5462,'أرصدة المخزن'!$A:$E,3,0),"")</f>
        <v/>
      </c>
      <c r="G5462" s="29">
        <f>IFERROR(VLOOKUP(E5462,'أرصدة المخزن'!$A:$H,4,FALSE),"")</f>
        <v/>
      </c>
      <c r="H5462" s="97" t="n"/>
      <c r="I5462" s="28" t="inlineStr">
        <is>
          <t>صرف</t>
        </is>
      </c>
      <c r="J5462" s="97" t="n"/>
      <c r="K5462" s="37">
        <f>IFERROR(VLOOKUP(E5462,'أرصدة المخزن'!$A:$H,8,0),"")</f>
        <v/>
      </c>
    </row>
    <row r="5463" ht="18" customHeight="1" s="138">
      <c r="A5463" s="97" t="n">
        <v>5457</v>
      </c>
      <c r="B5463" s="98" t="n"/>
      <c r="C5463" s="113" t="n"/>
      <c r="D5463" s="113" t="n"/>
      <c r="E5463" s="114" t="n"/>
      <c r="F5463" s="28">
        <f>IFERROR(VLOOKUP(E5463,'أرصدة المخزن'!$A:$E,3,0),"")</f>
        <v/>
      </c>
      <c r="G5463" s="29">
        <f>IFERROR(VLOOKUP(E5463,'أرصدة المخزن'!$A:$H,4,FALSE),"")</f>
        <v/>
      </c>
      <c r="H5463" s="97" t="n"/>
      <c r="I5463" s="28" t="inlineStr">
        <is>
          <t>صرف</t>
        </is>
      </c>
      <c r="J5463" s="97" t="n"/>
      <c r="K5463" s="37">
        <f>IFERROR(VLOOKUP(E5463,'أرصدة المخزن'!$A:$H,8,0),"")</f>
        <v/>
      </c>
    </row>
    <row r="5464" ht="18" customHeight="1" s="138">
      <c r="A5464" s="97" t="n">
        <v>5458</v>
      </c>
      <c r="B5464" s="98" t="n"/>
      <c r="C5464" s="113" t="n"/>
      <c r="D5464" s="113" t="n"/>
      <c r="E5464" s="114" t="n"/>
      <c r="F5464" s="28">
        <f>IFERROR(VLOOKUP(E5464,'أرصدة المخزن'!$A:$E,3,0),"")</f>
        <v/>
      </c>
      <c r="G5464" s="29">
        <f>IFERROR(VLOOKUP(E5464,'أرصدة المخزن'!$A:$H,4,FALSE),"")</f>
        <v/>
      </c>
      <c r="H5464" s="97" t="n"/>
      <c r="I5464" s="28" t="inlineStr">
        <is>
          <t>صرف</t>
        </is>
      </c>
      <c r="J5464" s="97" t="n"/>
      <c r="K5464" s="37">
        <f>IFERROR(VLOOKUP(E5464,'أرصدة المخزن'!$A:$H,8,0),"")</f>
        <v/>
      </c>
    </row>
    <row r="5465" ht="18" customHeight="1" s="138">
      <c r="A5465" s="97" t="n">
        <v>5459</v>
      </c>
      <c r="B5465" s="98" t="n"/>
      <c r="C5465" s="113" t="n"/>
      <c r="D5465" s="113" t="n"/>
      <c r="E5465" s="114" t="n"/>
      <c r="F5465" s="28">
        <f>IFERROR(VLOOKUP(E5465,'أرصدة المخزن'!$A:$E,3,0),"")</f>
        <v/>
      </c>
      <c r="G5465" s="29">
        <f>IFERROR(VLOOKUP(E5465,'أرصدة المخزن'!$A:$H,4,FALSE),"")</f>
        <v/>
      </c>
      <c r="H5465" s="97" t="n"/>
      <c r="I5465" s="28" t="inlineStr">
        <is>
          <t>صرف</t>
        </is>
      </c>
      <c r="J5465" s="97" t="n"/>
      <c r="K5465" s="37">
        <f>IFERROR(VLOOKUP(E5465,'أرصدة المخزن'!$A:$H,8,0),"")</f>
        <v/>
      </c>
    </row>
    <row r="5466" ht="18" customHeight="1" s="138">
      <c r="A5466" s="97" t="n">
        <v>5460</v>
      </c>
      <c r="B5466" s="98" t="n"/>
      <c r="C5466" s="113" t="n"/>
      <c r="D5466" s="113" t="n"/>
      <c r="E5466" s="114" t="n"/>
      <c r="F5466" s="28">
        <f>IFERROR(VLOOKUP(E5466,'أرصدة المخزن'!$A:$E,3,0),"")</f>
        <v/>
      </c>
      <c r="G5466" s="29">
        <f>IFERROR(VLOOKUP(E5466,'أرصدة المخزن'!$A:$H,4,FALSE),"")</f>
        <v/>
      </c>
      <c r="H5466" s="97" t="n"/>
      <c r="I5466" s="28" t="inlineStr">
        <is>
          <t>صرف</t>
        </is>
      </c>
      <c r="J5466" s="97" t="n"/>
      <c r="K5466" s="37">
        <f>IFERROR(VLOOKUP(E5466,'أرصدة المخزن'!$A:$H,8,0),"")</f>
        <v/>
      </c>
    </row>
    <row r="5467" ht="18" customHeight="1" s="138">
      <c r="A5467" s="97" t="n">
        <v>5461</v>
      </c>
      <c r="B5467" s="98" t="n"/>
      <c r="C5467" s="113" t="n"/>
      <c r="D5467" s="113" t="n"/>
      <c r="E5467" s="114" t="n"/>
      <c r="F5467" s="28">
        <f>IFERROR(VLOOKUP(E5467,'أرصدة المخزن'!$A:$E,3,0),"")</f>
        <v/>
      </c>
      <c r="G5467" s="29">
        <f>IFERROR(VLOOKUP(E5467,'أرصدة المخزن'!$A:$H,4,FALSE),"")</f>
        <v/>
      </c>
      <c r="H5467" s="97" t="n"/>
      <c r="I5467" s="28" t="inlineStr">
        <is>
          <t>صرف</t>
        </is>
      </c>
      <c r="J5467" s="97" t="n"/>
      <c r="K5467" s="37">
        <f>IFERROR(VLOOKUP(E5467,'أرصدة المخزن'!$A:$H,8,0),"")</f>
        <v/>
      </c>
    </row>
    <row r="5468" ht="18" customHeight="1" s="138">
      <c r="A5468" s="97" t="n">
        <v>5462</v>
      </c>
      <c r="B5468" s="98" t="n"/>
      <c r="C5468" s="113" t="n"/>
      <c r="D5468" s="113" t="n"/>
      <c r="E5468" s="114" t="n"/>
      <c r="F5468" s="28">
        <f>IFERROR(VLOOKUP(E5468,'أرصدة المخزن'!$A:$E,3,0),"")</f>
        <v/>
      </c>
      <c r="G5468" s="29">
        <f>IFERROR(VLOOKUP(E5468,'أرصدة المخزن'!$A:$H,4,FALSE),"")</f>
        <v/>
      </c>
      <c r="H5468" s="97" t="n"/>
      <c r="I5468" s="28" t="inlineStr">
        <is>
          <t>صرف</t>
        </is>
      </c>
      <c r="J5468" s="97" t="n"/>
      <c r="K5468" s="37">
        <f>IFERROR(VLOOKUP(E5468,'أرصدة المخزن'!$A:$H,8,0),"")</f>
        <v/>
      </c>
    </row>
    <row r="5469" ht="18" customHeight="1" s="138">
      <c r="A5469" s="97" t="n">
        <v>5463</v>
      </c>
      <c r="B5469" s="98" t="n"/>
      <c r="C5469" s="113" t="n"/>
      <c r="D5469" s="113" t="n"/>
      <c r="E5469" s="114" t="n"/>
      <c r="F5469" s="28">
        <f>IFERROR(VLOOKUP(E5469,'أرصدة المخزن'!$A:$E,3,0),"")</f>
        <v/>
      </c>
      <c r="G5469" s="29">
        <f>IFERROR(VLOOKUP(E5469,'أرصدة المخزن'!$A:$H,4,FALSE),"")</f>
        <v/>
      </c>
      <c r="H5469" s="97" t="n"/>
      <c r="I5469" s="28" t="inlineStr">
        <is>
          <t>صرف</t>
        </is>
      </c>
      <c r="J5469" s="97" t="n"/>
      <c r="K5469" s="37">
        <f>IFERROR(VLOOKUP(E5469,'أرصدة المخزن'!$A:$H,8,0),"")</f>
        <v/>
      </c>
    </row>
    <row r="5470" ht="18" customHeight="1" s="138">
      <c r="A5470" s="97" t="n">
        <v>5464</v>
      </c>
      <c r="B5470" s="98" t="n"/>
      <c r="C5470" s="113" t="n"/>
      <c r="D5470" s="113" t="n"/>
      <c r="E5470" s="114" t="n"/>
      <c r="F5470" s="28">
        <f>IFERROR(VLOOKUP(E5470,'أرصدة المخزن'!$A:$E,3,0),"")</f>
        <v/>
      </c>
      <c r="G5470" s="29">
        <f>IFERROR(VLOOKUP(E5470,'أرصدة المخزن'!$A:$H,4,FALSE),"")</f>
        <v/>
      </c>
      <c r="H5470" s="97" t="n"/>
      <c r="I5470" s="28" t="inlineStr">
        <is>
          <t>صرف</t>
        </is>
      </c>
      <c r="J5470" s="97" t="n"/>
      <c r="K5470" s="37">
        <f>IFERROR(VLOOKUP(E5470,'أرصدة المخزن'!$A:$H,8,0),"")</f>
        <v/>
      </c>
    </row>
    <row r="5471" ht="18" customHeight="1" s="138">
      <c r="A5471" s="97" t="n">
        <v>5465</v>
      </c>
      <c r="B5471" s="98" t="n"/>
      <c r="C5471" s="113" t="n"/>
      <c r="D5471" s="113" t="n"/>
      <c r="E5471" s="114" t="n"/>
      <c r="F5471" s="28">
        <f>IFERROR(VLOOKUP(E5471,'أرصدة المخزن'!$A:$E,3,0),"")</f>
        <v/>
      </c>
      <c r="G5471" s="29">
        <f>IFERROR(VLOOKUP(E5471,'أرصدة المخزن'!$A:$H,4,FALSE),"")</f>
        <v/>
      </c>
      <c r="H5471" s="97" t="n"/>
      <c r="I5471" s="28" t="inlineStr">
        <is>
          <t>صرف</t>
        </is>
      </c>
      <c r="J5471" s="97" t="n"/>
      <c r="K5471" s="37">
        <f>IFERROR(VLOOKUP(E5471,'أرصدة المخزن'!$A:$H,8,0),"")</f>
        <v/>
      </c>
    </row>
    <row r="5472" ht="18" customHeight="1" s="138">
      <c r="A5472" s="97" t="n">
        <v>5466</v>
      </c>
      <c r="B5472" s="98" t="n"/>
      <c r="C5472" s="113" t="n"/>
      <c r="D5472" s="113" t="n"/>
      <c r="E5472" s="114" t="n"/>
      <c r="F5472" s="28">
        <f>IFERROR(VLOOKUP(E5472,'أرصدة المخزن'!$A:$E,3,0),"")</f>
        <v/>
      </c>
      <c r="G5472" s="29">
        <f>IFERROR(VLOOKUP(E5472,'أرصدة المخزن'!$A:$H,4,FALSE),"")</f>
        <v/>
      </c>
      <c r="H5472" s="97" t="n"/>
      <c r="I5472" s="28" t="inlineStr">
        <is>
          <t>صرف</t>
        </is>
      </c>
      <c r="J5472" s="97" t="n"/>
      <c r="K5472" s="37">
        <f>IFERROR(VLOOKUP(E5472,'أرصدة المخزن'!$A:$H,8,0),"")</f>
        <v/>
      </c>
    </row>
    <row r="5473" ht="18" customHeight="1" s="138">
      <c r="A5473" s="97" t="n">
        <v>5467</v>
      </c>
      <c r="B5473" s="98" t="n"/>
      <c r="C5473" s="113" t="n"/>
      <c r="D5473" s="113" t="n"/>
      <c r="E5473" s="114" t="n"/>
      <c r="F5473" s="28">
        <f>IFERROR(VLOOKUP(E5473,'أرصدة المخزن'!$A:$E,3,0),"")</f>
        <v/>
      </c>
      <c r="G5473" s="29">
        <f>IFERROR(VLOOKUP(E5473,'أرصدة المخزن'!$A:$H,4,FALSE),"")</f>
        <v/>
      </c>
      <c r="H5473" s="97" t="n"/>
      <c r="I5473" s="28" t="inlineStr">
        <is>
          <t>صرف</t>
        </is>
      </c>
      <c r="J5473" s="97" t="n"/>
      <c r="K5473" s="37">
        <f>IFERROR(VLOOKUP(E5473,'أرصدة المخزن'!$A:$H,8,0),"")</f>
        <v/>
      </c>
    </row>
    <row r="5474" ht="18" customHeight="1" s="138">
      <c r="A5474" s="97" t="n">
        <v>5468</v>
      </c>
      <c r="B5474" s="98" t="n"/>
      <c r="C5474" s="113" t="n"/>
      <c r="D5474" s="113" t="n"/>
      <c r="E5474" s="114" t="n"/>
      <c r="F5474" s="28">
        <f>IFERROR(VLOOKUP(E5474,'أرصدة المخزن'!$A:$E,3,0),"")</f>
        <v/>
      </c>
      <c r="G5474" s="29">
        <f>IFERROR(VLOOKUP(E5474,'أرصدة المخزن'!$A:$H,4,FALSE),"")</f>
        <v/>
      </c>
      <c r="H5474" s="97" t="n"/>
      <c r="I5474" s="28" t="inlineStr">
        <is>
          <t>صرف</t>
        </is>
      </c>
      <c r="J5474" s="97" t="n"/>
      <c r="K5474" s="37">
        <f>IFERROR(VLOOKUP(E5474,'أرصدة المخزن'!$A:$H,8,0),"")</f>
        <v/>
      </c>
    </row>
    <row r="5475" ht="18" customHeight="1" s="138">
      <c r="A5475" s="97" t="n">
        <v>5469</v>
      </c>
      <c r="B5475" s="98" t="n"/>
      <c r="C5475" s="113" t="n"/>
      <c r="D5475" s="113" t="n"/>
      <c r="E5475" s="114" t="n"/>
      <c r="F5475" s="28">
        <f>IFERROR(VLOOKUP(E5475,'أرصدة المخزن'!$A:$E,3,0),"")</f>
        <v/>
      </c>
      <c r="G5475" s="29">
        <f>IFERROR(VLOOKUP(E5475,'أرصدة المخزن'!$A:$H,4,FALSE),"")</f>
        <v/>
      </c>
      <c r="H5475" s="97" t="n"/>
      <c r="I5475" s="28" t="inlineStr">
        <is>
          <t>صرف</t>
        </is>
      </c>
      <c r="J5475" s="97" t="n"/>
      <c r="K5475" s="37">
        <f>IFERROR(VLOOKUP(E5475,'أرصدة المخزن'!$A:$H,8,0),"")</f>
        <v/>
      </c>
    </row>
    <row r="5476" ht="18" customHeight="1" s="138">
      <c r="A5476" s="97" t="n">
        <v>5470</v>
      </c>
      <c r="B5476" s="98" t="n"/>
      <c r="C5476" s="113" t="n"/>
      <c r="D5476" s="113" t="n"/>
      <c r="E5476" s="114" t="n"/>
      <c r="F5476" s="28">
        <f>IFERROR(VLOOKUP(E5476,'أرصدة المخزن'!$A:$E,3,0),"")</f>
        <v/>
      </c>
      <c r="G5476" s="29">
        <f>IFERROR(VLOOKUP(E5476,'أرصدة المخزن'!$A:$H,4,FALSE),"")</f>
        <v/>
      </c>
      <c r="H5476" s="97" t="n"/>
      <c r="I5476" s="28" t="inlineStr">
        <is>
          <t>صرف</t>
        </is>
      </c>
      <c r="J5476" s="97" t="n"/>
      <c r="K5476" s="37">
        <f>IFERROR(VLOOKUP(E5476,'أرصدة المخزن'!$A:$H,8,0),"")</f>
        <v/>
      </c>
    </row>
    <row r="5477" ht="18" customHeight="1" s="138">
      <c r="A5477" s="97" t="n">
        <v>5471</v>
      </c>
      <c r="B5477" s="98" t="n"/>
      <c r="C5477" s="113" t="n"/>
      <c r="D5477" s="113" t="n"/>
      <c r="E5477" s="114" t="n"/>
      <c r="F5477" s="28">
        <f>IFERROR(VLOOKUP(E5477,'أرصدة المخزن'!$A:$E,3,0),"")</f>
        <v/>
      </c>
      <c r="G5477" s="29">
        <f>IFERROR(VLOOKUP(E5477,'أرصدة المخزن'!$A:$H,4,FALSE),"")</f>
        <v/>
      </c>
      <c r="H5477" s="97" t="n"/>
      <c r="I5477" s="28" t="inlineStr">
        <is>
          <t>صرف</t>
        </is>
      </c>
      <c r="J5477" s="97" t="n"/>
      <c r="K5477" s="37">
        <f>IFERROR(VLOOKUP(E5477,'أرصدة المخزن'!$A:$H,8,0),"")</f>
        <v/>
      </c>
    </row>
    <row r="5478" ht="18" customHeight="1" s="138">
      <c r="A5478" s="97" t="n">
        <v>5472</v>
      </c>
      <c r="B5478" s="98" t="n"/>
      <c r="C5478" s="113" t="n"/>
      <c r="D5478" s="113" t="n"/>
      <c r="E5478" s="114" t="n"/>
      <c r="F5478" s="28">
        <f>IFERROR(VLOOKUP(E5478,'أرصدة المخزن'!$A:$E,3,0),"")</f>
        <v/>
      </c>
      <c r="G5478" s="29">
        <f>IFERROR(VLOOKUP(E5478,'أرصدة المخزن'!$A:$H,4,FALSE),"")</f>
        <v/>
      </c>
      <c r="H5478" s="97" t="n"/>
      <c r="I5478" s="28" t="inlineStr">
        <is>
          <t>صرف</t>
        </is>
      </c>
      <c r="J5478" s="97" t="n"/>
      <c r="K5478" s="37">
        <f>IFERROR(VLOOKUP(E5478,'أرصدة المخزن'!$A:$H,8,0),"")</f>
        <v/>
      </c>
    </row>
    <row r="5479" ht="18" customHeight="1" s="138">
      <c r="A5479" s="97" t="n">
        <v>5473</v>
      </c>
      <c r="B5479" s="98" t="n"/>
      <c r="C5479" s="113" t="n"/>
      <c r="D5479" s="113" t="n"/>
      <c r="E5479" s="114" t="n"/>
      <c r="F5479" s="28">
        <f>IFERROR(VLOOKUP(E5479,'أرصدة المخزن'!$A:$E,3,0),"")</f>
        <v/>
      </c>
      <c r="G5479" s="29">
        <f>IFERROR(VLOOKUP(E5479,'أرصدة المخزن'!$A:$H,4,FALSE),"")</f>
        <v/>
      </c>
      <c r="H5479" s="97" t="n"/>
      <c r="I5479" s="28" t="inlineStr">
        <is>
          <t>صرف</t>
        </is>
      </c>
      <c r="J5479" s="97" t="n"/>
      <c r="K5479" s="37">
        <f>IFERROR(VLOOKUP(E5479,'أرصدة المخزن'!$A:$H,8,0),"")</f>
        <v/>
      </c>
    </row>
    <row r="5480" ht="18" customHeight="1" s="138">
      <c r="A5480" s="97" t="n">
        <v>5474</v>
      </c>
      <c r="B5480" s="98" t="n"/>
      <c r="C5480" s="113" t="n"/>
      <c r="D5480" s="113" t="n"/>
      <c r="E5480" s="114" t="n"/>
      <c r="F5480" s="28">
        <f>IFERROR(VLOOKUP(E5480,'أرصدة المخزن'!$A:$E,3,0),"")</f>
        <v/>
      </c>
      <c r="G5480" s="29">
        <f>IFERROR(VLOOKUP(E5480,'أرصدة المخزن'!$A:$H,4,FALSE),"")</f>
        <v/>
      </c>
      <c r="H5480" s="97" t="n"/>
      <c r="I5480" s="28" t="inlineStr">
        <is>
          <t>صرف</t>
        </is>
      </c>
      <c r="J5480" s="97" t="n"/>
      <c r="K5480" s="37">
        <f>IFERROR(VLOOKUP(E5480,'أرصدة المخزن'!$A:$H,8,0),"")</f>
        <v/>
      </c>
    </row>
    <row r="5481" ht="18" customHeight="1" s="138">
      <c r="A5481" s="97" t="n">
        <v>5475</v>
      </c>
      <c r="B5481" s="98" t="n"/>
      <c r="C5481" s="113" t="n"/>
      <c r="D5481" s="113" t="n"/>
      <c r="E5481" s="114" t="n"/>
      <c r="F5481" s="28">
        <f>IFERROR(VLOOKUP(E5481,'أرصدة المخزن'!$A:$E,3,0),"")</f>
        <v/>
      </c>
      <c r="G5481" s="29">
        <f>IFERROR(VLOOKUP(E5481,'أرصدة المخزن'!$A:$H,4,FALSE),"")</f>
        <v/>
      </c>
      <c r="H5481" s="97" t="n"/>
      <c r="I5481" s="28" t="inlineStr">
        <is>
          <t>صرف</t>
        </is>
      </c>
      <c r="J5481" s="97" t="n"/>
      <c r="K5481" s="37">
        <f>IFERROR(VLOOKUP(E5481,'أرصدة المخزن'!$A:$H,8,0),"")</f>
        <v/>
      </c>
    </row>
    <row r="5482" ht="18" customHeight="1" s="138">
      <c r="A5482" s="97" t="n">
        <v>5476</v>
      </c>
      <c r="B5482" s="98" t="n"/>
      <c r="C5482" s="113" t="n"/>
      <c r="D5482" s="113" t="n"/>
      <c r="E5482" s="114" t="n"/>
      <c r="F5482" s="28">
        <f>IFERROR(VLOOKUP(E5482,'أرصدة المخزن'!$A:$E,3,0),"")</f>
        <v/>
      </c>
      <c r="G5482" s="29">
        <f>IFERROR(VLOOKUP(E5482,'أرصدة المخزن'!$A:$H,4,FALSE),"")</f>
        <v/>
      </c>
      <c r="H5482" s="97" t="n"/>
      <c r="I5482" s="28" t="inlineStr">
        <is>
          <t>صرف</t>
        </is>
      </c>
      <c r="J5482" s="97" t="n"/>
      <c r="K5482" s="37">
        <f>IFERROR(VLOOKUP(E5482,'أرصدة المخزن'!$A:$H,8,0),"")</f>
        <v/>
      </c>
    </row>
    <row r="5483" ht="18" customHeight="1" s="138">
      <c r="A5483" s="97" t="n">
        <v>5477</v>
      </c>
      <c r="B5483" s="98" t="n"/>
      <c r="C5483" s="113" t="n"/>
      <c r="D5483" s="113" t="n"/>
      <c r="E5483" s="114" t="n"/>
      <c r="F5483" s="28">
        <f>IFERROR(VLOOKUP(E5483,'أرصدة المخزن'!$A:$E,3,0),"")</f>
        <v/>
      </c>
      <c r="G5483" s="29">
        <f>IFERROR(VLOOKUP(E5483,'أرصدة المخزن'!$A:$H,4,FALSE),"")</f>
        <v/>
      </c>
      <c r="H5483" s="97" t="n"/>
      <c r="I5483" s="28" t="inlineStr">
        <is>
          <t>صرف</t>
        </is>
      </c>
      <c r="J5483" s="97" t="n"/>
      <c r="K5483" s="37">
        <f>IFERROR(VLOOKUP(E5483,'أرصدة المخزن'!$A:$H,8,0),"")</f>
        <v/>
      </c>
    </row>
    <row r="5484" ht="18" customHeight="1" s="138">
      <c r="A5484" s="97" t="n">
        <v>5478</v>
      </c>
      <c r="B5484" s="98" t="n"/>
      <c r="C5484" s="113" t="n"/>
      <c r="D5484" s="113" t="n"/>
      <c r="E5484" s="114" t="n"/>
      <c r="F5484" s="28">
        <f>IFERROR(VLOOKUP(E5484,'أرصدة المخزن'!$A:$E,3,0),"")</f>
        <v/>
      </c>
      <c r="G5484" s="29">
        <f>IFERROR(VLOOKUP(E5484,'أرصدة المخزن'!$A:$H,4,FALSE),"")</f>
        <v/>
      </c>
      <c r="H5484" s="97" t="n"/>
      <c r="I5484" s="28" t="inlineStr">
        <is>
          <t>صرف</t>
        </is>
      </c>
      <c r="J5484" s="97" t="n"/>
      <c r="K5484" s="37">
        <f>IFERROR(VLOOKUP(E5484,'أرصدة المخزن'!$A:$H,8,0),"")</f>
        <v/>
      </c>
    </row>
    <row r="5485" ht="18" customHeight="1" s="138">
      <c r="A5485" s="97" t="n">
        <v>5479</v>
      </c>
      <c r="B5485" s="98" t="n"/>
      <c r="C5485" s="113" t="n"/>
      <c r="D5485" s="113" t="n"/>
      <c r="E5485" s="114" t="n"/>
      <c r="F5485" s="28">
        <f>IFERROR(VLOOKUP(E5485,'أرصدة المخزن'!$A:$E,3,0),"")</f>
        <v/>
      </c>
      <c r="G5485" s="29">
        <f>IFERROR(VLOOKUP(E5485,'أرصدة المخزن'!$A:$H,4,FALSE),"")</f>
        <v/>
      </c>
      <c r="H5485" s="97" t="n"/>
      <c r="I5485" s="28" t="inlineStr">
        <is>
          <t>صرف</t>
        </is>
      </c>
      <c r="J5485" s="97" t="n"/>
      <c r="K5485" s="37">
        <f>IFERROR(VLOOKUP(E5485,'أرصدة المخزن'!$A:$H,8,0),"")</f>
        <v/>
      </c>
    </row>
    <row r="5486" ht="18" customHeight="1" s="138">
      <c r="A5486" s="97" t="n">
        <v>5480</v>
      </c>
      <c r="B5486" s="98" t="n"/>
      <c r="C5486" s="113" t="n"/>
      <c r="D5486" s="113" t="n"/>
      <c r="E5486" s="114" t="n"/>
      <c r="F5486" s="28">
        <f>IFERROR(VLOOKUP(E5486,'أرصدة المخزن'!$A:$E,3,0),"")</f>
        <v/>
      </c>
      <c r="G5486" s="29">
        <f>IFERROR(VLOOKUP(E5486,'أرصدة المخزن'!$A:$H,4,FALSE),"")</f>
        <v/>
      </c>
      <c r="H5486" s="97" t="n"/>
      <c r="I5486" s="28" t="inlineStr">
        <is>
          <t>صرف</t>
        </is>
      </c>
      <c r="J5486" s="97" t="n"/>
      <c r="K5486" s="37">
        <f>IFERROR(VLOOKUP(E5486,'أرصدة المخزن'!$A:$H,8,0),"")</f>
        <v/>
      </c>
    </row>
    <row r="5487" ht="18" customHeight="1" s="138">
      <c r="A5487" s="97" t="n">
        <v>5481</v>
      </c>
      <c r="B5487" s="98" t="n"/>
      <c r="C5487" s="113" t="n"/>
      <c r="D5487" s="113" t="n"/>
      <c r="E5487" s="114" t="n"/>
      <c r="F5487" s="28">
        <f>IFERROR(VLOOKUP(E5487,'أرصدة المخزن'!$A:$E,3,0),"")</f>
        <v/>
      </c>
      <c r="G5487" s="29">
        <f>IFERROR(VLOOKUP(E5487,'أرصدة المخزن'!$A:$H,4,FALSE),"")</f>
        <v/>
      </c>
      <c r="H5487" s="97" t="n"/>
      <c r="I5487" s="28" t="inlineStr">
        <is>
          <t>صرف</t>
        </is>
      </c>
      <c r="J5487" s="97" t="n"/>
      <c r="K5487" s="37">
        <f>IFERROR(VLOOKUP(E5487,'أرصدة المخزن'!$A:$H,8,0),"")</f>
        <v/>
      </c>
    </row>
    <row r="5488" ht="18" customHeight="1" s="138">
      <c r="A5488" s="97" t="n">
        <v>5482</v>
      </c>
      <c r="B5488" s="98" t="n"/>
      <c r="C5488" s="113" t="n"/>
      <c r="D5488" s="113" t="n"/>
      <c r="E5488" s="114" t="n"/>
      <c r="F5488" s="28">
        <f>IFERROR(VLOOKUP(E5488,'أرصدة المخزن'!$A:$E,3,0),"")</f>
        <v/>
      </c>
      <c r="G5488" s="29">
        <f>IFERROR(VLOOKUP(E5488,'أرصدة المخزن'!$A:$H,4,FALSE),"")</f>
        <v/>
      </c>
      <c r="H5488" s="97" t="n"/>
      <c r="I5488" s="28" t="inlineStr">
        <is>
          <t>صرف</t>
        </is>
      </c>
      <c r="J5488" s="97" t="n"/>
      <c r="K5488" s="37">
        <f>IFERROR(VLOOKUP(E5488,'أرصدة المخزن'!$A:$H,8,0),"")</f>
        <v/>
      </c>
    </row>
    <row r="5489" ht="18" customHeight="1" s="138">
      <c r="A5489" s="97" t="n">
        <v>5483</v>
      </c>
      <c r="B5489" s="98" t="n"/>
      <c r="C5489" s="113" t="n"/>
      <c r="D5489" s="113" t="n"/>
      <c r="E5489" s="114" t="n"/>
      <c r="F5489" s="28">
        <f>IFERROR(VLOOKUP(E5489,'أرصدة المخزن'!$A:$E,3,0),"")</f>
        <v/>
      </c>
      <c r="G5489" s="29">
        <f>IFERROR(VLOOKUP(E5489,'أرصدة المخزن'!$A:$H,4,FALSE),"")</f>
        <v/>
      </c>
      <c r="H5489" s="97" t="n"/>
      <c r="I5489" s="28" t="inlineStr">
        <is>
          <t>صرف</t>
        </is>
      </c>
      <c r="J5489" s="97" t="n"/>
      <c r="K5489" s="37">
        <f>IFERROR(VLOOKUP(E5489,'أرصدة المخزن'!$A:$H,8,0),"")</f>
        <v/>
      </c>
    </row>
    <row r="5490" ht="18" customHeight="1" s="138">
      <c r="A5490" s="97" t="n">
        <v>5484</v>
      </c>
      <c r="B5490" s="98" t="n"/>
      <c r="C5490" s="113" t="n"/>
      <c r="D5490" s="113" t="n"/>
      <c r="E5490" s="114" t="n"/>
      <c r="F5490" s="28">
        <f>IFERROR(VLOOKUP(E5490,'أرصدة المخزن'!$A:$E,3,0),"")</f>
        <v/>
      </c>
      <c r="G5490" s="29">
        <f>IFERROR(VLOOKUP(E5490,'أرصدة المخزن'!$A:$H,4,FALSE),"")</f>
        <v/>
      </c>
      <c r="H5490" s="97" t="n"/>
      <c r="I5490" s="28" t="inlineStr">
        <is>
          <t>صرف</t>
        </is>
      </c>
      <c r="J5490" s="97" t="n"/>
      <c r="K5490" s="37">
        <f>IFERROR(VLOOKUP(E5490,'أرصدة المخزن'!$A:$H,8,0),"")</f>
        <v/>
      </c>
    </row>
    <row r="5491" ht="18" customHeight="1" s="138">
      <c r="A5491" s="97" t="n">
        <v>5485</v>
      </c>
      <c r="B5491" s="98" t="n"/>
      <c r="C5491" s="113" t="n"/>
      <c r="D5491" s="113" t="n"/>
      <c r="E5491" s="114" t="n"/>
      <c r="F5491" s="28">
        <f>IFERROR(VLOOKUP(E5491,'أرصدة المخزن'!$A:$E,3,0),"")</f>
        <v/>
      </c>
      <c r="G5491" s="29">
        <f>IFERROR(VLOOKUP(E5491,'أرصدة المخزن'!$A:$H,4,FALSE),"")</f>
        <v/>
      </c>
      <c r="H5491" s="97" t="n"/>
      <c r="I5491" s="28" t="inlineStr">
        <is>
          <t>صرف</t>
        </is>
      </c>
      <c r="J5491" s="97" t="n"/>
      <c r="K5491" s="37">
        <f>IFERROR(VLOOKUP(E5491,'أرصدة المخزن'!$A:$H,8,0),"")</f>
        <v/>
      </c>
    </row>
    <row r="5492" ht="18" customHeight="1" s="138">
      <c r="A5492" s="97" t="n">
        <v>5486</v>
      </c>
      <c r="B5492" s="98" t="n"/>
      <c r="C5492" s="113" t="n"/>
      <c r="D5492" s="113" t="n"/>
      <c r="E5492" s="114" t="n"/>
      <c r="F5492" s="28">
        <f>IFERROR(VLOOKUP(E5492,'أرصدة المخزن'!$A:$E,3,0),"")</f>
        <v/>
      </c>
      <c r="G5492" s="29">
        <f>IFERROR(VLOOKUP(E5492,'أرصدة المخزن'!$A:$H,4,FALSE),"")</f>
        <v/>
      </c>
      <c r="H5492" s="97" t="n"/>
      <c r="I5492" s="28" t="inlineStr">
        <is>
          <t>صرف</t>
        </is>
      </c>
      <c r="J5492" s="97" t="n"/>
      <c r="K5492" s="37">
        <f>IFERROR(VLOOKUP(E5492,'أرصدة المخزن'!$A:$H,8,0),"")</f>
        <v/>
      </c>
    </row>
    <row r="5493" ht="18" customHeight="1" s="138">
      <c r="A5493" s="97" t="n">
        <v>5487</v>
      </c>
      <c r="B5493" s="98" t="n"/>
      <c r="C5493" s="113" t="n"/>
      <c r="D5493" s="113" t="n"/>
      <c r="E5493" s="114" t="n"/>
      <c r="F5493" s="28">
        <f>IFERROR(VLOOKUP(E5493,'أرصدة المخزن'!$A:$E,3,0),"")</f>
        <v/>
      </c>
      <c r="G5493" s="29">
        <f>IFERROR(VLOOKUP(E5493,'أرصدة المخزن'!$A:$H,4,FALSE),"")</f>
        <v/>
      </c>
      <c r="H5493" s="97" t="n"/>
      <c r="I5493" s="28" t="inlineStr">
        <is>
          <t>صرف</t>
        </is>
      </c>
      <c r="J5493" s="97" t="n"/>
      <c r="K5493" s="37">
        <f>IFERROR(VLOOKUP(E5493,'أرصدة المخزن'!$A:$H,8,0),"")</f>
        <v/>
      </c>
    </row>
    <row r="5494" ht="18" customHeight="1" s="138">
      <c r="A5494" s="97" t="n">
        <v>5488</v>
      </c>
      <c r="B5494" s="98" t="n"/>
      <c r="C5494" s="113" t="n"/>
      <c r="D5494" s="113" t="n"/>
      <c r="E5494" s="114" t="n"/>
      <c r="F5494" s="28">
        <f>IFERROR(VLOOKUP(E5494,'أرصدة المخزن'!$A:$E,3,0),"")</f>
        <v/>
      </c>
      <c r="G5494" s="29">
        <f>IFERROR(VLOOKUP(E5494,'أرصدة المخزن'!$A:$H,4,FALSE),"")</f>
        <v/>
      </c>
      <c r="H5494" s="97" t="n"/>
      <c r="I5494" s="28" t="inlineStr">
        <is>
          <t>صرف</t>
        </is>
      </c>
      <c r="J5494" s="97" t="n"/>
      <c r="K5494" s="37">
        <f>IFERROR(VLOOKUP(E5494,'أرصدة المخزن'!$A:$H,8,0),"")</f>
        <v/>
      </c>
    </row>
    <row r="5495" ht="18" customHeight="1" s="138">
      <c r="A5495" s="97" t="n">
        <v>5489</v>
      </c>
      <c r="B5495" s="98" t="n"/>
      <c r="C5495" s="113" t="n"/>
      <c r="D5495" s="113" t="n"/>
      <c r="E5495" s="114" t="n"/>
      <c r="F5495" s="28">
        <f>IFERROR(VLOOKUP(E5495,'أرصدة المخزن'!$A:$E,3,0),"")</f>
        <v/>
      </c>
      <c r="G5495" s="29">
        <f>IFERROR(VLOOKUP(E5495,'أرصدة المخزن'!$A:$H,4,FALSE),"")</f>
        <v/>
      </c>
      <c r="H5495" s="97" t="n"/>
      <c r="I5495" s="28" t="inlineStr">
        <is>
          <t>صرف</t>
        </is>
      </c>
      <c r="J5495" s="97" t="n"/>
      <c r="K5495" s="37">
        <f>IFERROR(VLOOKUP(E5495,'أرصدة المخزن'!$A:$H,8,0),"")</f>
        <v/>
      </c>
    </row>
    <row r="5496" ht="18" customHeight="1" s="138">
      <c r="A5496" s="97" t="n">
        <v>5490</v>
      </c>
      <c r="B5496" s="98" t="n"/>
      <c r="C5496" s="113" t="n"/>
      <c r="D5496" s="113" t="n"/>
      <c r="E5496" s="114" t="n"/>
      <c r="F5496" s="28">
        <f>IFERROR(VLOOKUP(E5496,'أرصدة المخزن'!$A:$E,3,0),"")</f>
        <v/>
      </c>
      <c r="G5496" s="29">
        <f>IFERROR(VLOOKUP(E5496,'أرصدة المخزن'!$A:$H,4,FALSE),"")</f>
        <v/>
      </c>
      <c r="H5496" s="97" t="n"/>
      <c r="I5496" s="28" t="inlineStr">
        <is>
          <t>صرف</t>
        </is>
      </c>
      <c r="J5496" s="97" t="n"/>
      <c r="K5496" s="37">
        <f>IFERROR(VLOOKUP(E5496,'أرصدة المخزن'!$A:$H,8,0),"")</f>
        <v/>
      </c>
    </row>
    <row r="5497" ht="18" customHeight="1" s="138">
      <c r="A5497" s="97" t="n">
        <v>5491</v>
      </c>
      <c r="B5497" s="98" t="n"/>
      <c r="C5497" s="113" t="n"/>
      <c r="D5497" s="113" t="n"/>
      <c r="E5497" s="114" t="n"/>
      <c r="F5497" s="28">
        <f>IFERROR(VLOOKUP(E5497,'أرصدة المخزن'!$A:$E,3,0),"")</f>
        <v/>
      </c>
      <c r="G5497" s="29">
        <f>IFERROR(VLOOKUP(E5497,'أرصدة المخزن'!$A:$H,4,FALSE),"")</f>
        <v/>
      </c>
      <c r="H5497" s="97" t="n"/>
      <c r="I5497" s="28" t="inlineStr">
        <is>
          <t>صرف</t>
        </is>
      </c>
      <c r="J5497" s="97" t="n"/>
      <c r="K5497" s="37">
        <f>IFERROR(VLOOKUP(E5497,'أرصدة المخزن'!$A:$H,8,0),"")</f>
        <v/>
      </c>
    </row>
    <row r="5498" ht="18" customHeight="1" s="138">
      <c r="A5498" s="97" t="n">
        <v>5492</v>
      </c>
      <c r="B5498" s="98" t="n"/>
      <c r="C5498" s="113" t="n"/>
      <c r="D5498" s="113" t="n"/>
      <c r="E5498" s="114" t="n"/>
      <c r="F5498" s="28">
        <f>IFERROR(VLOOKUP(E5498,'أرصدة المخزن'!$A:$E,3,0),"")</f>
        <v/>
      </c>
      <c r="G5498" s="29">
        <f>IFERROR(VLOOKUP(E5498,'أرصدة المخزن'!$A:$H,4,FALSE),"")</f>
        <v/>
      </c>
      <c r="H5498" s="97" t="n"/>
      <c r="I5498" s="28" t="inlineStr">
        <is>
          <t>صرف</t>
        </is>
      </c>
      <c r="J5498" s="97" t="n"/>
      <c r="K5498" s="37">
        <f>IFERROR(VLOOKUP(E5498,'أرصدة المخزن'!$A:$H,8,0),"")</f>
        <v/>
      </c>
    </row>
    <row r="5499" ht="18" customHeight="1" s="138">
      <c r="A5499" s="97" t="n">
        <v>5493</v>
      </c>
      <c r="B5499" s="98" t="n"/>
      <c r="C5499" s="113" t="n"/>
      <c r="D5499" s="113" t="n"/>
      <c r="E5499" s="114" t="n"/>
      <c r="F5499" s="28">
        <f>IFERROR(VLOOKUP(E5499,'أرصدة المخزن'!$A:$E,3,0),"")</f>
        <v/>
      </c>
      <c r="G5499" s="29">
        <f>IFERROR(VLOOKUP(E5499,'أرصدة المخزن'!$A:$H,4,FALSE),"")</f>
        <v/>
      </c>
      <c r="H5499" s="97" t="n"/>
      <c r="I5499" s="28" t="inlineStr">
        <is>
          <t>صرف</t>
        </is>
      </c>
      <c r="J5499" s="97" t="n"/>
      <c r="K5499" s="37">
        <f>IFERROR(VLOOKUP(E5499,'أرصدة المخزن'!$A:$H,8,0),"")</f>
        <v/>
      </c>
    </row>
    <row r="5500" ht="18" customHeight="1" s="138">
      <c r="A5500" s="97" t="n">
        <v>5494</v>
      </c>
      <c r="B5500" s="98" t="n"/>
      <c r="C5500" s="113" t="n"/>
      <c r="D5500" s="113" t="n"/>
      <c r="E5500" s="114" t="n"/>
      <c r="F5500" s="28">
        <f>IFERROR(VLOOKUP(E5500,'أرصدة المخزن'!$A:$E,3,0),"")</f>
        <v/>
      </c>
      <c r="G5500" s="29">
        <f>IFERROR(VLOOKUP(E5500,'أرصدة المخزن'!$A:$H,4,FALSE),"")</f>
        <v/>
      </c>
      <c r="H5500" s="97" t="n"/>
      <c r="I5500" s="28" t="inlineStr">
        <is>
          <t>صرف</t>
        </is>
      </c>
      <c r="J5500" s="97" t="n"/>
      <c r="K5500" s="37">
        <f>IFERROR(VLOOKUP(E5500,'أرصدة المخزن'!$A:$H,8,0),"")</f>
        <v/>
      </c>
    </row>
    <row r="5501" ht="18" customHeight="1" s="138">
      <c r="A5501" s="97" t="n">
        <v>5495</v>
      </c>
      <c r="B5501" s="98" t="n"/>
      <c r="C5501" s="113" t="n"/>
      <c r="D5501" s="113" t="n"/>
      <c r="E5501" s="114" t="n"/>
      <c r="F5501" s="28">
        <f>IFERROR(VLOOKUP(E5501,'أرصدة المخزن'!$A:$E,3,0),"")</f>
        <v/>
      </c>
      <c r="G5501" s="29">
        <f>IFERROR(VLOOKUP(E5501,'أرصدة المخزن'!$A:$H,4,FALSE),"")</f>
        <v/>
      </c>
      <c r="H5501" s="97" t="n"/>
      <c r="I5501" s="28" t="inlineStr">
        <is>
          <t>صرف</t>
        </is>
      </c>
      <c r="J5501" s="97" t="n"/>
      <c r="K5501" s="37">
        <f>IFERROR(VLOOKUP(E5501,'أرصدة المخزن'!$A:$H,8,0),"")</f>
        <v/>
      </c>
    </row>
    <row r="5502" ht="18" customHeight="1" s="138">
      <c r="A5502" s="97" t="n">
        <v>5496</v>
      </c>
      <c r="B5502" s="98" t="n"/>
      <c r="C5502" s="113" t="n"/>
      <c r="D5502" s="113" t="n"/>
      <c r="E5502" s="114" t="n"/>
      <c r="F5502" s="28">
        <f>IFERROR(VLOOKUP(E5502,'أرصدة المخزن'!$A:$E,3,0),"")</f>
        <v/>
      </c>
      <c r="G5502" s="29">
        <f>IFERROR(VLOOKUP(E5502,'أرصدة المخزن'!$A:$H,4,FALSE),"")</f>
        <v/>
      </c>
      <c r="H5502" s="97" t="n"/>
      <c r="I5502" s="28" t="inlineStr">
        <is>
          <t>صرف</t>
        </is>
      </c>
      <c r="J5502" s="97" t="n"/>
      <c r="K5502" s="37">
        <f>IFERROR(VLOOKUP(E5502,'أرصدة المخزن'!$A:$H,8,0),"")</f>
        <v/>
      </c>
    </row>
    <row r="5503" ht="18" customHeight="1" s="138">
      <c r="A5503" s="97" t="n">
        <v>5497</v>
      </c>
      <c r="B5503" s="98" t="n"/>
      <c r="C5503" s="113" t="n"/>
      <c r="D5503" s="113" t="n"/>
      <c r="E5503" s="114" t="n"/>
      <c r="F5503" s="28">
        <f>IFERROR(VLOOKUP(E5503,'أرصدة المخزن'!$A:$E,3,0),"")</f>
        <v/>
      </c>
      <c r="G5503" s="29">
        <f>IFERROR(VLOOKUP(E5503,'أرصدة المخزن'!$A:$H,4,FALSE),"")</f>
        <v/>
      </c>
      <c r="H5503" s="97" t="n"/>
      <c r="I5503" s="28" t="inlineStr">
        <is>
          <t>صرف</t>
        </is>
      </c>
      <c r="J5503" s="97" t="n"/>
      <c r="K5503" s="37">
        <f>IFERROR(VLOOKUP(E5503,'أرصدة المخزن'!$A:$H,8,0),"")</f>
        <v/>
      </c>
    </row>
    <row r="5504" ht="18" customHeight="1" s="138">
      <c r="A5504" s="97" t="n">
        <v>5498</v>
      </c>
      <c r="B5504" s="98" t="n"/>
      <c r="C5504" s="113" t="n"/>
      <c r="D5504" s="113" t="n"/>
      <c r="E5504" s="114" t="n"/>
      <c r="F5504" s="28">
        <f>IFERROR(VLOOKUP(E5504,'أرصدة المخزن'!$A:$E,3,0),"")</f>
        <v/>
      </c>
      <c r="G5504" s="29">
        <f>IFERROR(VLOOKUP(E5504,'أرصدة المخزن'!$A:$H,4,FALSE),"")</f>
        <v/>
      </c>
      <c r="H5504" s="97" t="n"/>
      <c r="I5504" s="28" t="inlineStr">
        <is>
          <t>صرف</t>
        </is>
      </c>
      <c r="J5504" s="97" t="n"/>
      <c r="K5504" s="37">
        <f>IFERROR(VLOOKUP(E5504,'أرصدة المخزن'!$A:$H,8,0),"")</f>
        <v/>
      </c>
    </row>
    <row r="5505" ht="18" customHeight="1" s="138">
      <c r="A5505" s="97" t="n">
        <v>5499</v>
      </c>
      <c r="B5505" s="98" t="n"/>
      <c r="C5505" s="113" t="n"/>
      <c r="D5505" s="113" t="n"/>
      <c r="E5505" s="114" t="n"/>
      <c r="F5505" s="28">
        <f>IFERROR(VLOOKUP(E5505,'أرصدة المخزن'!$A:$E,3,0),"")</f>
        <v/>
      </c>
      <c r="G5505" s="29">
        <f>IFERROR(VLOOKUP(E5505,'أرصدة المخزن'!$A:$H,4,FALSE),"")</f>
        <v/>
      </c>
      <c r="H5505" s="97" t="n"/>
      <c r="I5505" s="28" t="inlineStr">
        <is>
          <t>صرف</t>
        </is>
      </c>
      <c r="J5505" s="97" t="n"/>
      <c r="K5505" s="37">
        <f>IFERROR(VLOOKUP(E5505,'أرصدة المخزن'!$A:$H,8,0),"")</f>
        <v/>
      </c>
    </row>
    <row r="5506" ht="18" customHeight="1" s="138">
      <c r="A5506" s="97" t="n">
        <v>5500</v>
      </c>
      <c r="B5506" s="98" t="n"/>
      <c r="C5506" s="113" t="n"/>
      <c r="D5506" s="113" t="n"/>
      <c r="E5506" s="114" t="n"/>
      <c r="F5506" s="28">
        <f>IFERROR(VLOOKUP(E5506,'أرصدة المخزن'!$A:$E,3,0),"")</f>
        <v/>
      </c>
      <c r="G5506" s="29">
        <f>IFERROR(VLOOKUP(E5506,'أرصدة المخزن'!$A:$H,4,FALSE),"")</f>
        <v/>
      </c>
      <c r="H5506" s="97" t="n"/>
      <c r="I5506" s="28" t="inlineStr">
        <is>
          <t>صرف</t>
        </is>
      </c>
      <c r="J5506" s="97" t="n"/>
      <c r="K5506" s="37">
        <f>IFERROR(VLOOKUP(E5506,'أرصدة المخزن'!$A:$H,8,0),"")</f>
        <v/>
      </c>
    </row>
    <row r="5507" ht="18" customHeight="1" s="138">
      <c r="A5507" s="97" t="n">
        <v>5501</v>
      </c>
      <c r="B5507" s="98" t="n"/>
      <c r="C5507" s="113" t="n"/>
      <c r="D5507" s="113" t="n"/>
      <c r="E5507" s="114" t="n"/>
      <c r="F5507" s="28">
        <f>IFERROR(VLOOKUP(E5507,'أرصدة المخزن'!$A:$E,3,0),"")</f>
        <v/>
      </c>
      <c r="G5507" s="29">
        <f>IFERROR(VLOOKUP(E5507,'أرصدة المخزن'!$A:$H,4,FALSE),"")</f>
        <v/>
      </c>
      <c r="H5507" s="97" t="n"/>
      <c r="I5507" s="28" t="inlineStr">
        <is>
          <t>صرف</t>
        </is>
      </c>
      <c r="J5507" s="97" t="n"/>
      <c r="K5507" s="37">
        <f>IFERROR(VLOOKUP(E5507,'أرصدة المخزن'!$A:$H,8,0),"")</f>
        <v/>
      </c>
    </row>
    <row r="5508" ht="18" customHeight="1" s="138">
      <c r="A5508" s="97" t="n">
        <v>5502</v>
      </c>
      <c r="B5508" s="98" t="n"/>
      <c r="C5508" s="113" t="n"/>
      <c r="D5508" s="113" t="n"/>
      <c r="E5508" s="114" t="n"/>
      <c r="F5508" s="28">
        <f>IFERROR(VLOOKUP(E5508,'أرصدة المخزن'!$A:$E,3,0),"")</f>
        <v/>
      </c>
      <c r="G5508" s="29">
        <f>IFERROR(VLOOKUP(E5508,'أرصدة المخزن'!$A:$H,4,FALSE),"")</f>
        <v/>
      </c>
      <c r="H5508" s="97" t="n"/>
      <c r="I5508" s="28" t="inlineStr">
        <is>
          <t>صرف</t>
        </is>
      </c>
      <c r="J5508" s="97" t="n"/>
      <c r="K5508" s="37">
        <f>IFERROR(VLOOKUP(E5508,'أرصدة المخزن'!$A:$H,8,0),"")</f>
        <v/>
      </c>
    </row>
    <row r="5509" ht="18" customHeight="1" s="138">
      <c r="A5509" s="97" t="n">
        <v>5503</v>
      </c>
      <c r="B5509" s="98" t="n"/>
      <c r="C5509" s="113" t="n"/>
      <c r="D5509" s="113" t="n"/>
      <c r="E5509" s="114" t="n"/>
      <c r="F5509" s="28">
        <f>IFERROR(VLOOKUP(E5509,'أرصدة المخزن'!$A:$E,3,0),"")</f>
        <v/>
      </c>
      <c r="G5509" s="29">
        <f>IFERROR(VLOOKUP(E5509,'أرصدة المخزن'!$A:$H,4,FALSE),"")</f>
        <v/>
      </c>
      <c r="H5509" s="97" t="n"/>
      <c r="I5509" s="28" t="inlineStr">
        <is>
          <t>صرف</t>
        </is>
      </c>
      <c r="J5509" s="97" t="n"/>
      <c r="K5509" s="37">
        <f>IFERROR(VLOOKUP(E5509,'أرصدة المخزن'!$A:$H,8,0),"")</f>
        <v/>
      </c>
    </row>
    <row r="5510" ht="18" customHeight="1" s="138">
      <c r="A5510" s="97" t="n">
        <v>5504</v>
      </c>
      <c r="B5510" s="98" t="n"/>
      <c r="C5510" s="113" t="n"/>
      <c r="D5510" s="113" t="n"/>
      <c r="E5510" s="114" t="n"/>
      <c r="F5510" s="28">
        <f>IFERROR(VLOOKUP(E5510,'أرصدة المخزن'!$A:$E,3,0),"")</f>
        <v/>
      </c>
      <c r="G5510" s="29">
        <f>IFERROR(VLOOKUP(E5510,'أرصدة المخزن'!$A:$H,4,FALSE),"")</f>
        <v/>
      </c>
      <c r="H5510" s="97" t="n"/>
      <c r="I5510" s="28" t="inlineStr">
        <is>
          <t>صرف</t>
        </is>
      </c>
      <c r="J5510" s="97" t="n"/>
      <c r="K5510" s="37">
        <f>IFERROR(VLOOKUP(E5510,'أرصدة المخزن'!$A:$H,8,0),"")</f>
        <v/>
      </c>
    </row>
    <row r="5511" ht="18" customHeight="1" s="138">
      <c r="A5511" s="97" t="n">
        <v>5505</v>
      </c>
      <c r="B5511" s="98" t="n"/>
      <c r="C5511" s="113" t="n"/>
      <c r="D5511" s="113" t="n"/>
      <c r="E5511" s="114" t="n"/>
      <c r="F5511" s="28">
        <f>IFERROR(VLOOKUP(E5511,'أرصدة المخزن'!$A:$E,3,0),"")</f>
        <v/>
      </c>
      <c r="G5511" s="29">
        <f>IFERROR(VLOOKUP(E5511,'أرصدة المخزن'!$A:$H,4,FALSE),"")</f>
        <v/>
      </c>
      <c r="H5511" s="97" t="n"/>
      <c r="I5511" s="28" t="inlineStr">
        <is>
          <t>صرف</t>
        </is>
      </c>
      <c r="J5511" s="97" t="n"/>
      <c r="K5511" s="37">
        <f>IFERROR(VLOOKUP(E5511,'أرصدة المخزن'!$A:$H,8,0),"")</f>
        <v/>
      </c>
    </row>
    <row r="5512" ht="18" customHeight="1" s="138">
      <c r="A5512" s="97" t="n">
        <v>5506</v>
      </c>
      <c r="B5512" s="98" t="n"/>
      <c r="C5512" s="113" t="n"/>
      <c r="D5512" s="113" t="n"/>
      <c r="E5512" s="114" t="n"/>
      <c r="F5512" s="28">
        <f>IFERROR(VLOOKUP(E5512,'أرصدة المخزن'!$A:$E,3,0),"")</f>
        <v/>
      </c>
      <c r="G5512" s="29">
        <f>IFERROR(VLOOKUP(E5512,'أرصدة المخزن'!$A:$H,4,FALSE),"")</f>
        <v/>
      </c>
      <c r="H5512" s="97" t="n"/>
      <c r="I5512" s="28" t="inlineStr">
        <is>
          <t>صرف</t>
        </is>
      </c>
      <c r="J5512" s="97" t="n"/>
      <c r="K5512" s="37">
        <f>IFERROR(VLOOKUP(E5512,'أرصدة المخزن'!$A:$H,8,0),"")</f>
        <v/>
      </c>
    </row>
    <row r="5513" ht="18" customHeight="1" s="138">
      <c r="A5513" s="97" t="n">
        <v>5507</v>
      </c>
      <c r="B5513" s="98" t="n"/>
      <c r="C5513" s="113" t="n"/>
      <c r="D5513" s="113" t="n"/>
      <c r="E5513" s="114" t="n"/>
      <c r="F5513" s="28">
        <f>IFERROR(VLOOKUP(E5513,'أرصدة المخزن'!$A:$E,3,0),"")</f>
        <v/>
      </c>
      <c r="G5513" s="29">
        <f>IFERROR(VLOOKUP(E5513,'أرصدة المخزن'!$A:$H,4,FALSE),"")</f>
        <v/>
      </c>
      <c r="H5513" s="97" t="n"/>
      <c r="I5513" s="28" t="inlineStr">
        <is>
          <t>صرف</t>
        </is>
      </c>
      <c r="J5513" s="97" t="n"/>
      <c r="K5513" s="37">
        <f>IFERROR(VLOOKUP(E5513,'أرصدة المخزن'!$A:$H,8,0),"")</f>
        <v/>
      </c>
    </row>
    <row r="5514" ht="18" customHeight="1" s="138">
      <c r="A5514" s="97" t="n">
        <v>5508</v>
      </c>
      <c r="B5514" s="98" t="n"/>
      <c r="C5514" s="113" t="n"/>
      <c r="D5514" s="113" t="n"/>
      <c r="E5514" s="114" t="n"/>
      <c r="F5514" s="28">
        <f>IFERROR(VLOOKUP(E5514,'أرصدة المخزن'!$A:$E,3,0),"")</f>
        <v/>
      </c>
      <c r="G5514" s="29">
        <f>IFERROR(VLOOKUP(E5514,'أرصدة المخزن'!$A:$H,4,FALSE),"")</f>
        <v/>
      </c>
      <c r="H5514" s="97" t="n"/>
      <c r="I5514" s="28" t="inlineStr">
        <is>
          <t>صرف</t>
        </is>
      </c>
      <c r="J5514" s="97" t="n"/>
      <c r="K5514" s="37">
        <f>IFERROR(VLOOKUP(E5514,'أرصدة المخزن'!$A:$H,8,0),"")</f>
        <v/>
      </c>
    </row>
    <row r="5515" ht="18" customHeight="1" s="138">
      <c r="A5515" s="97" t="n">
        <v>5509</v>
      </c>
      <c r="B5515" s="98" t="n"/>
      <c r="C5515" s="113" t="n"/>
      <c r="D5515" s="113" t="n"/>
      <c r="E5515" s="114" t="n"/>
      <c r="F5515" s="28">
        <f>IFERROR(VLOOKUP(E5515,'أرصدة المخزن'!$A:$E,3,0),"")</f>
        <v/>
      </c>
      <c r="G5515" s="29">
        <f>IFERROR(VLOOKUP(E5515,'أرصدة المخزن'!$A:$H,4,FALSE),"")</f>
        <v/>
      </c>
      <c r="H5515" s="97" t="n"/>
      <c r="I5515" s="28" t="inlineStr">
        <is>
          <t>صرف</t>
        </is>
      </c>
      <c r="J5515" s="97" t="n"/>
      <c r="K5515" s="37">
        <f>IFERROR(VLOOKUP(E5515,'أرصدة المخزن'!$A:$H,8,0),"")</f>
        <v/>
      </c>
    </row>
    <row r="5516" ht="18" customHeight="1" s="138">
      <c r="A5516" s="97" t="n">
        <v>5510</v>
      </c>
      <c r="B5516" s="98" t="n"/>
      <c r="C5516" s="113" t="n"/>
      <c r="D5516" s="113" t="n"/>
      <c r="E5516" s="114" t="n"/>
      <c r="F5516" s="28">
        <f>IFERROR(VLOOKUP(E5516,'أرصدة المخزن'!$A:$E,3,0),"")</f>
        <v/>
      </c>
      <c r="G5516" s="29">
        <f>IFERROR(VLOOKUP(E5516,'أرصدة المخزن'!$A:$H,4,FALSE),"")</f>
        <v/>
      </c>
      <c r="H5516" s="97" t="n"/>
      <c r="I5516" s="28" t="inlineStr">
        <is>
          <t>صرف</t>
        </is>
      </c>
      <c r="J5516" s="97" t="n"/>
      <c r="K5516" s="37">
        <f>IFERROR(VLOOKUP(E5516,'أرصدة المخزن'!$A:$H,8,0),"")</f>
        <v/>
      </c>
    </row>
    <row r="5517" ht="18" customHeight="1" s="138">
      <c r="A5517" s="97" t="n">
        <v>5511</v>
      </c>
      <c r="B5517" s="98" t="n"/>
      <c r="C5517" s="113" t="n"/>
      <c r="D5517" s="113" t="n"/>
      <c r="E5517" s="114" t="n"/>
      <c r="F5517" s="28">
        <f>IFERROR(VLOOKUP(E5517,'أرصدة المخزن'!$A:$E,3,0),"")</f>
        <v/>
      </c>
      <c r="G5517" s="29">
        <f>IFERROR(VLOOKUP(E5517,'أرصدة المخزن'!$A:$H,4,FALSE),"")</f>
        <v/>
      </c>
      <c r="H5517" s="97" t="n"/>
      <c r="I5517" s="28" t="inlineStr">
        <is>
          <t>صرف</t>
        </is>
      </c>
      <c r="J5517" s="97" t="n"/>
      <c r="K5517" s="37">
        <f>IFERROR(VLOOKUP(E5517,'أرصدة المخزن'!$A:$H,8,0),"")</f>
        <v/>
      </c>
    </row>
    <row r="5518" ht="18" customHeight="1" s="138">
      <c r="A5518" s="97" t="n">
        <v>5512</v>
      </c>
      <c r="B5518" s="98" t="n"/>
      <c r="C5518" s="113" t="n"/>
      <c r="D5518" s="113" t="n"/>
      <c r="E5518" s="114" t="n"/>
      <c r="F5518" s="28">
        <f>IFERROR(VLOOKUP(E5518,'أرصدة المخزن'!$A:$E,3,0),"")</f>
        <v/>
      </c>
      <c r="G5518" s="29">
        <f>IFERROR(VLOOKUP(E5518,'أرصدة المخزن'!$A:$H,4,FALSE),"")</f>
        <v/>
      </c>
      <c r="H5518" s="97" t="n"/>
      <c r="I5518" s="28" t="inlineStr">
        <is>
          <t>صرف</t>
        </is>
      </c>
      <c r="J5518" s="97" t="n"/>
      <c r="K5518" s="37">
        <f>IFERROR(VLOOKUP(E5518,'أرصدة المخزن'!$A:$H,8,0),"")</f>
        <v/>
      </c>
    </row>
    <row r="5519" ht="18" customHeight="1" s="138">
      <c r="A5519" s="97" t="n">
        <v>5513</v>
      </c>
      <c r="B5519" s="98" t="n"/>
      <c r="C5519" s="113" t="n"/>
      <c r="D5519" s="113" t="n"/>
      <c r="E5519" s="114" t="n"/>
      <c r="F5519" s="28">
        <f>IFERROR(VLOOKUP(E5519,'أرصدة المخزن'!$A:$E,3,0),"")</f>
        <v/>
      </c>
      <c r="G5519" s="29">
        <f>IFERROR(VLOOKUP(E5519,'أرصدة المخزن'!$A:$H,4,FALSE),"")</f>
        <v/>
      </c>
      <c r="H5519" s="97" t="n"/>
      <c r="I5519" s="28" t="inlineStr">
        <is>
          <t>صرف</t>
        </is>
      </c>
      <c r="J5519" s="97" t="n"/>
      <c r="K5519" s="37">
        <f>IFERROR(VLOOKUP(E5519,'أرصدة المخزن'!$A:$H,8,0),"")</f>
        <v/>
      </c>
    </row>
    <row r="5520" ht="18" customHeight="1" s="138">
      <c r="A5520" s="97" t="n">
        <v>5514</v>
      </c>
      <c r="B5520" s="98" t="n"/>
      <c r="C5520" s="113" t="n"/>
      <c r="D5520" s="113" t="n"/>
      <c r="E5520" s="114" t="n"/>
      <c r="F5520" s="28">
        <f>IFERROR(VLOOKUP(E5520,'أرصدة المخزن'!$A:$E,3,0),"")</f>
        <v/>
      </c>
      <c r="G5520" s="29">
        <f>IFERROR(VLOOKUP(E5520,'أرصدة المخزن'!$A:$H,4,FALSE),"")</f>
        <v/>
      </c>
      <c r="H5520" s="97" t="n"/>
      <c r="I5520" s="28" t="inlineStr">
        <is>
          <t>صرف</t>
        </is>
      </c>
      <c r="J5520" s="97" t="n"/>
      <c r="K5520" s="37">
        <f>IFERROR(VLOOKUP(E5520,'أرصدة المخزن'!$A:$H,8,0),"")</f>
        <v/>
      </c>
    </row>
    <row r="5521" ht="18" customHeight="1" s="138">
      <c r="A5521" s="97" t="n">
        <v>5515</v>
      </c>
      <c r="B5521" s="98" t="n"/>
      <c r="C5521" s="113" t="n"/>
      <c r="D5521" s="113" t="n"/>
      <c r="E5521" s="114" t="n"/>
      <c r="F5521" s="28">
        <f>IFERROR(VLOOKUP(E5521,'أرصدة المخزن'!$A:$E,3,0),"")</f>
        <v/>
      </c>
      <c r="G5521" s="29">
        <f>IFERROR(VLOOKUP(E5521,'أرصدة المخزن'!$A:$H,4,FALSE),"")</f>
        <v/>
      </c>
      <c r="H5521" s="97" t="n"/>
      <c r="I5521" s="28" t="inlineStr">
        <is>
          <t>صرف</t>
        </is>
      </c>
      <c r="J5521" s="97" t="n"/>
      <c r="K5521" s="37">
        <f>IFERROR(VLOOKUP(E5521,'أرصدة المخزن'!$A:$H,8,0),"")</f>
        <v/>
      </c>
    </row>
    <row r="5522" ht="18" customHeight="1" s="138">
      <c r="A5522" s="97" t="n">
        <v>5516</v>
      </c>
      <c r="B5522" s="98" t="n"/>
      <c r="C5522" s="113" t="n"/>
      <c r="D5522" s="113" t="n"/>
      <c r="E5522" s="114" t="n"/>
      <c r="F5522" s="28">
        <f>IFERROR(VLOOKUP(E5522,'أرصدة المخزن'!$A:$E,3,0),"")</f>
        <v/>
      </c>
      <c r="G5522" s="29">
        <f>IFERROR(VLOOKUP(E5522,'أرصدة المخزن'!$A:$H,4,FALSE),"")</f>
        <v/>
      </c>
      <c r="H5522" s="97" t="n"/>
      <c r="I5522" s="28" t="inlineStr">
        <is>
          <t>صرف</t>
        </is>
      </c>
      <c r="J5522" s="97" t="n"/>
      <c r="K5522" s="37">
        <f>IFERROR(VLOOKUP(E5522,'أرصدة المخزن'!$A:$H,8,0),"")</f>
        <v/>
      </c>
    </row>
    <row r="5523" ht="18" customHeight="1" s="138">
      <c r="A5523" s="97" t="n">
        <v>5517</v>
      </c>
      <c r="B5523" s="98" t="n"/>
      <c r="C5523" s="113" t="n"/>
      <c r="D5523" s="113" t="n"/>
      <c r="E5523" s="114" t="n"/>
      <c r="F5523" s="28">
        <f>IFERROR(VLOOKUP(E5523,'أرصدة المخزن'!$A:$E,3,0),"")</f>
        <v/>
      </c>
      <c r="G5523" s="29">
        <f>IFERROR(VLOOKUP(E5523,'أرصدة المخزن'!$A:$H,4,FALSE),"")</f>
        <v/>
      </c>
      <c r="H5523" s="97" t="n"/>
      <c r="I5523" s="28" t="inlineStr">
        <is>
          <t>صرف</t>
        </is>
      </c>
      <c r="J5523" s="97" t="n"/>
      <c r="K5523" s="37">
        <f>IFERROR(VLOOKUP(E5523,'أرصدة المخزن'!$A:$H,8,0),"")</f>
        <v/>
      </c>
    </row>
    <row r="5524" ht="18" customHeight="1" s="138">
      <c r="A5524" s="97" t="n">
        <v>5518</v>
      </c>
      <c r="B5524" s="98" t="n"/>
      <c r="C5524" s="113" t="n"/>
      <c r="D5524" s="113" t="n"/>
      <c r="E5524" s="114" t="n"/>
      <c r="F5524" s="28">
        <f>IFERROR(VLOOKUP(E5524,'أرصدة المخزن'!$A:$E,3,0),"")</f>
        <v/>
      </c>
      <c r="G5524" s="29">
        <f>IFERROR(VLOOKUP(E5524,'أرصدة المخزن'!$A:$H,4,FALSE),"")</f>
        <v/>
      </c>
      <c r="H5524" s="97" t="n"/>
      <c r="I5524" s="28" t="inlineStr">
        <is>
          <t>صرف</t>
        </is>
      </c>
      <c r="J5524" s="97" t="n"/>
      <c r="K5524" s="37">
        <f>IFERROR(VLOOKUP(E5524,'أرصدة المخزن'!$A:$H,8,0),"")</f>
        <v/>
      </c>
    </row>
    <row r="5525" ht="18" customHeight="1" s="138">
      <c r="A5525" s="97" t="n">
        <v>5519</v>
      </c>
      <c r="B5525" s="98" t="n"/>
      <c r="C5525" s="113" t="n"/>
      <c r="D5525" s="113" t="n"/>
      <c r="E5525" s="114" t="n"/>
      <c r="F5525" s="28">
        <f>IFERROR(VLOOKUP(E5525,'أرصدة المخزن'!$A:$E,3,0),"")</f>
        <v/>
      </c>
      <c r="G5525" s="29">
        <f>IFERROR(VLOOKUP(E5525,'أرصدة المخزن'!$A:$H,4,FALSE),"")</f>
        <v/>
      </c>
      <c r="H5525" s="97" t="n"/>
      <c r="I5525" s="28" t="inlineStr">
        <is>
          <t>صرف</t>
        </is>
      </c>
      <c r="J5525" s="97" t="n"/>
      <c r="K5525" s="37">
        <f>IFERROR(VLOOKUP(E5525,'أرصدة المخزن'!$A:$H,8,0),"")</f>
        <v/>
      </c>
    </row>
    <row r="5526" ht="18" customHeight="1" s="138">
      <c r="A5526" s="97" t="n">
        <v>5520</v>
      </c>
      <c r="B5526" s="98" t="n"/>
      <c r="C5526" s="113" t="n"/>
      <c r="D5526" s="113" t="n"/>
      <c r="E5526" s="114" t="n"/>
      <c r="F5526" s="28">
        <f>IFERROR(VLOOKUP(E5526,'أرصدة المخزن'!$A:$E,3,0),"")</f>
        <v/>
      </c>
      <c r="G5526" s="29">
        <f>IFERROR(VLOOKUP(E5526,'أرصدة المخزن'!$A:$H,4,FALSE),"")</f>
        <v/>
      </c>
      <c r="H5526" s="97" t="n"/>
      <c r="I5526" s="28" t="inlineStr">
        <is>
          <t>صرف</t>
        </is>
      </c>
      <c r="J5526" s="97" t="n"/>
      <c r="K5526" s="37">
        <f>IFERROR(VLOOKUP(E5526,'أرصدة المخزن'!$A:$H,8,0),"")</f>
        <v/>
      </c>
    </row>
    <row r="5527" ht="18" customHeight="1" s="138">
      <c r="A5527" s="97" t="n">
        <v>5521</v>
      </c>
      <c r="B5527" s="98" t="n"/>
      <c r="C5527" s="113" t="n"/>
      <c r="D5527" s="113" t="n"/>
      <c r="E5527" s="114" t="n"/>
      <c r="F5527" s="28">
        <f>IFERROR(VLOOKUP(E5527,'أرصدة المخزن'!$A:$E,3,0),"")</f>
        <v/>
      </c>
      <c r="G5527" s="29">
        <f>IFERROR(VLOOKUP(E5527,'أرصدة المخزن'!$A:$H,4,FALSE),"")</f>
        <v/>
      </c>
      <c r="H5527" s="97" t="n"/>
      <c r="I5527" s="28" t="inlineStr">
        <is>
          <t>صرف</t>
        </is>
      </c>
      <c r="J5527" s="97" t="n"/>
      <c r="K5527" s="37">
        <f>IFERROR(VLOOKUP(E5527,'أرصدة المخزن'!$A:$H,8,0),"")</f>
        <v/>
      </c>
    </row>
    <row r="5528" ht="18" customHeight="1" s="138">
      <c r="A5528" s="97" t="n">
        <v>5522</v>
      </c>
      <c r="B5528" s="98" t="n"/>
      <c r="C5528" s="113" t="n"/>
      <c r="D5528" s="113" t="n"/>
      <c r="E5528" s="114" t="n"/>
      <c r="F5528" s="28">
        <f>IFERROR(VLOOKUP(E5528,'أرصدة المخزن'!$A:$E,3,0),"")</f>
        <v/>
      </c>
      <c r="G5528" s="29">
        <f>IFERROR(VLOOKUP(E5528,'أرصدة المخزن'!$A:$H,4,FALSE),"")</f>
        <v/>
      </c>
      <c r="H5528" s="97" t="n"/>
      <c r="I5528" s="28" t="inlineStr">
        <is>
          <t>صرف</t>
        </is>
      </c>
      <c r="J5528" s="97" t="n"/>
      <c r="K5528" s="37">
        <f>IFERROR(VLOOKUP(E5528,'أرصدة المخزن'!$A:$H,8,0),"")</f>
        <v/>
      </c>
    </row>
    <row r="5529" ht="18" customHeight="1" s="138">
      <c r="A5529" s="97" t="n">
        <v>5523</v>
      </c>
      <c r="B5529" s="98" t="n"/>
      <c r="C5529" s="113" t="n"/>
      <c r="D5529" s="113" t="n"/>
      <c r="E5529" s="114" t="n"/>
      <c r="F5529" s="28">
        <f>IFERROR(VLOOKUP(E5529,'أرصدة المخزن'!$A:$E,3,0),"")</f>
        <v/>
      </c>
      <c r="G5529" s="29">
        <f>IFERROR(VLOOKUP(E5529,'أرصدة المخزن'!$A:$H,4,FALSE),"")</f>
        <v/>
      </c>
      <c r="H5529" s="97" t="n"/>
      <c r="I5529" s="28" t="inlineStr">
        <is>
          <t>صرف</t>
        </is>
      </c>
      <c r="J5529" s="97" t="n"/>
      <c r="K5529" s="37">
        <f>IFERROR(VLOOKUP(E5529,'أرصدة المخزن'!$A:$H,8,0),"")</f>
        <v/>
      </c>
    </row>
    <row r="5530" ht="18" customHeight="1" s="138">
      <c r="A5530" s="97" t="n">
        <v>5524</v>
      </c>
      <c r="B5530" s="98" t="n"/>
      <c r="C5530" s="113" t="n"/>
      <c r="D5530" s="113" t="n"/>
      <c r="E5530" s="114" t="n"/>
      <c r="F5530" s="28">
        <f>IFERROR(VLOOKUP(E5530,'أرصدة المخزن'!$A:$E,3,0),"")</f>
        <v/>
      </c>
      <c r="G5530" s="29">
        <f>IFERROR(VLOOKUP(E5530,'أرصدة المخزن'!$A:$H,4,FALSE),"")</f>
        <v/>
      </c>
      <c r="H5530" s="97" t="n"/>
      <c r="I5530" s="28" t="inlineStr">
        <is>
          <t>صرف</t>
        </is>
      </c>
      <c r="J5530" s="97" t="n"/>
      <c r="K5530" s="37">
        <f>IFERROR(VLOOKUP(E5530,'أرصدة المخزن'!$A:$H,8,0),"")</f>
        <v/>
      </c>
    </row>
    <row r="5531" ht="18" customHeight="1" s="138">
      <c r="A5531" s="97" t="n">
        <v>5525</v>
      </c>
      <c r="B5531" s="98" t="n"/>
      <c r="C5531" s="113" t="n"/>
      <c r="D5531" s="113" t="n"/>
      <c r="E5531" s="114" t="n"/>
      <c r="F5531" s="28">
        <f>IFERROR(VLOOKUP(E5531,'أرصدة المخزن'!$A:$E,3,0),"")</f>
        <v/>
      </c>
      <c r="G5531" s="29">
        <f>IFERROR(VLOOKUP(E5531,'أرصدة المخزن'!$A:$H,4,FALSE),"")</f>
        <v/>
      </c>
      <c r="H5531" s="97" t="n"/>
      <c r="I5531" s="28" t="inlineStr">
        <is>
          <t>صرف</t>
        </is>
      </c>
      <c r="J5531" s="97" t="n"/>
      <c r="K5531" s="37">
        <f>IFERROR(VLOOKUP(E5531,'أرصدة المخزن'!$A:$H,8,0),"")</f>
        <v/>
      </c>
    </row>
    <row r="5532" ht="18" customHeight="1" s="138">
      <c r="A5532" s="97" t="n">
        <v>5526</v>
      </c>
      <c r="B5532" s="98" t="n"/>
      <c r="C5532" s="113" t="n"/>
      <c r="D5532" s="113" t="n"/>
      <c r="E5532" s="114" t="n"/>
      <c r="F5532" s="28">
        <f>IFERROR(VLOOKUP(E5532,'أرصدة المخزن'!$A:$E,3,0),"")</f>
        <v/>
      </c>
      <c r="G5532" s="29">
        <f>IFERROR(VLOOKUP(E5532,'أرصدة المخزن'!$A:$H,4,FALSE),"")</f>
        <v/>
      </c>
      <c r="H5532" s="97" t="n"/>
      <c r="I5532" s="28" t="inlineStr">
        <is>
          <t>صرف</t>
        </is>
      </c>
      <c r="J5532" s="97" t="n"/>
      <c r="K5532" s="37">
        <f>IFERROR(VLOOKUP(E5532,'أرصدة المخزن'!$A:$H,8,0),"")</f>
        <v/>
      </c>
    </row>
    <row r="5533" ht="18" customHeight="1" s="138">
      <c r="A5533" s="97" t="n">
        <v>5527</v>
      </c>
      <c r="B5533" s="98" t="n"/>
      <c r="C5533" s="113" t="n"/>
      <c r="D5533" s="113" t="n"/>
      <c r="E5533" s="114" t="n"/>
      <c r="F5533" s="28">
        <f>IFERROR(VLOOKUP(E5533,'أرصدة المخزن'!$A:$E,3,0),"")</f>
        <v/>
      </c>
      <c r="G5533" s="29">
        <f>IFERROR(VLOOKUP(E5533,'أرصدة المخزن'!$A:$H,4,FALSE),"")</f>
        <v/>
      </c>
      <c r="H5533" s="97" t="n"/>
      <c r="I5533" s="28" t="inlineStr">
        <is>
          <t>صرف</t>
        </is>
      </c>
      <c r="J5533" s="97" t="n"/>
      <c r="K5533" s="37">
        <f>IFERROR(VLOOKUP(E5533,'أرصدة المخزن'!$A:$H,8,0),"")</f>
        <v/>
      </c>
    </row>
    <row r="5534" ht="18" customHeight="1" s="138">
      <c r="A5534" s="97" t="n">
        <v>5528</v>
      </c>
      <c r="B5534" s="98" t="n"/>
      <c r="C5534" s="113" t="n"/>
      <c r="D5534" s="113" t="n"/>
      <c r="E5534" s="114" t="n"/>
      <c r="F5534" s="28">
        <f>IFERROR(VLOOKUP(E5534,'أرصدة المخزن'!$A:$E,3,0),"")</f>
        <v/>
      </c>
      <c r="G5534" s="29">
        <f>IFERROR(VLOOKUP(E5534,'أرصدة المخزن'!$A:$H,4,FALSE),"")</f>
        <v/>
      </c>
      <c r="H5534" s="97" t="n"/>
      <c r="I5534" s="28" t="inlineStr">
        <is>
          <t>صرف</t>
        </is>
      </c>
      <c r="J5534" s="97" t="n"/>
      <c r="K5534" s="37">
        <f>IFERROR(VLOOKUP(E5534,'أرصدة المخزن'!$A:$H,8,0),"")</f>
        <v/>
      </c>
    </row>
    <row r="5535" ht="18" customHeight="1" s="138">
      <c r="A5535" s="97" t="n">
        <v>5529</v>
      </c>
      <c r="B5535" s="98" t="n"/>
      <c r="C5535" s="113" t="n"/>
      <c r="D5535" s="113" t="n"/>
      <c r="E5535" s="114" t="n"/>
      <c r="F5535" s="28">
        <f>IFERROR(VLOOKUP(E5535,'أرصدة المخزن'!$A:$E,3,0),"")</f>
        <v/>
      </c>
      <c r="G5535" s="29">
        <f>IFERROR(VLOOKUP(E5535,'أرصدة المخزن'!$A:$H,4,FALSE),"")</f>
        <v/>
      </c>
      <c r="H5535" s="97" t="n"/>
      <c r="I5535" s="28" t="inlineStr">
        <is>
          <t>صرف</t>
        </is>
      </c>
      <c r="J5535" s="97" t="n"/>
      <c r="K5535" s="37">
        <f>IFERROR(VLOOKUP(E5535,'أرصدة المخزن'!$A:$H,8,0),"")</f>
        <v/>
      </c>
    </row>
    <row r="5536" ht="18" customHeight="1" s="138">
      <c r="A5536" s="97" t="n">
        <v>5530</v>
      </c>
      <c r="B5536" s="98" t="n"/>
      <c r="C5536" s="113" t="n"/>
      <c r="D5536" s="113" t="n"/>
      <c r="E5536" s="114" t="n"/>
      <c r="F5536" s="28">
        <f>IFERROR(VLOOKUP(E5536,'أرصدة المخزن'!$A:$E,3,0),"")</f>
        <v/>
      </c>
      <c r="G5536" s="29">
        <f>IFERROR(VLOOKUP(E5536,'أرصدة المخزن'!$A:$H,4,FALSE),"")</f>
        <v/>
      </c>
      <c r="H5536" s="97" t="n"/>
      <c r="I5536" s="28" t="inlineStr">
        <is>
          <t>صرف</t>
        </is>
      </c>
      <c r="J5536" s="97" t="n"/>
      <c r="K5536" s="37">
        <f>IFERROR(VLOOKUP(E5536,'أرصدة المخزن'!$A:$H,8,0),"")</f>
        <v/>
      </c>
    </row>
    <row r="5537" ht="18" customHeight="1" s="138">
      <c r="A5537" s="97" t="n">
        <v>5531</v>
      </c>
      <c r="B5537" s="98" t="n"/>
      <c r="C5537" s="113" t="n"/>
      <c r="D5537" s="113" t="n"/>
      <c r="E5537" s="114" t="n"/>
      <c r="F5537" s="28">
        <f>IFERROR(VLOOKUP(E5537,'أرصدة المخزن'!$A:$E,3,0),"")</f>
        <v/>
      </c>
      <c r="G5537" s="29">
        <f>IFERROR(VLOOKUP(E5537,'أرصدة المخزن'!$A:$H,4,FALSE),"")</f>
        <v/>
      </c>
      <c r="H5537" s="97" t="n"/>
      <c r="I5537" s="28" t="inlineStr">
        <is>
          <t>صرف</t>
        </is>
      </c>
      <c r="J5537" s="97" t="n"/>
      <c r="K5537" s="37">
        <f>IFERROR(VLOOKUP(E5537,'أرصدة المخزن'!$A:$H,8,0),"")</f>
        <v/>
      </c>
    </row>
    <row r="5538" ht="18" customHeight="1" s="138">
      <c r="A5538" s="97" t="n">
        <v>5532</v>
      </c>
      <c r="B5538" s="98" t="n"/>
      <c r="C5538" s="113" t="n"/>
      <c r="D5538" s="113" t="n"/>
      <c r="E5538" s="114" t="n"/>
      <c r="F5538" s="28">
        <f>IFERROR(VLOOKUP(E5538,'أرصدة المخزن'!$A:$E,3,0),"")</f>
        <v/>
      </c>
      <c r="G5538" s="29">
        <f>IFERROR(VLOOKUP(E5538,'أرصدة المخزن'!$A:$H,4,FALSE),"")</f>
        <v/>
      </c>
      <c r="H5538" s="97" t="n"/>
      <c r="I5538" s="28" t="inlineStr">
        <is>
          <t>صرف</t>
        </is>
      </c>
      <c r="J5538" s="97" t="n"/>
      <c r="K5538" s="37">
        <f>IFERROR(VLOOKUP(E5538,'أرصدة المخزن'!$A:$H,8,0),"")</f>
        <v/>
      </c>
    </row>
    <row r="5539" ht="18" customHeight="1" s="138">
      <c r="A5539" s="97" t="n">
        <v>5533</v>
      </c>
      <c r="B5539" s="98" t="n"/>
      <c r="C5539" s="113" t="n"/>
      <c r="D5539" s="113" t="n"/>
      <c r="E5539" s="114" t="n"/>
      <c r="F5539" s="28">
        <f>IFERROR(VLOOKUP(E5539,'أرصدة المخزن'!$A:$E,3,0),"")</f>
        <v/>
      </c>
      <c r="G5539" s="29">
        <f>IFERROR(VLOOKUP(E5539,'أرصدة المخزن'!$A:$H,4,FALSE),"")</f>
        <v/>
      </c>
      <c r="H5539" s="97" t="n"/>
      <c r="I5539" s="28" t="inlineStr">
        <is>
          <t>صرف</t>
        </is>
      </c>
      <c r="J5539" s="97" t="n"/>
      <c r="K5539" s="37">
        <f>IFERROR(VLOOKUP(E5539,'أرصدة المخزن'!$A:$H,8,0),"")</f>
        <v/>
      </c>
    </row>
    <row r="5540" ht="18" customHeight="1" s="138">
      <c r="A5540" s="97" t="n">
        <v>5534</v>
      </c>
      <c r="B5540" s="98" t="n"/>
      <c r="C5540" s="113" t="n"/>
      <c r="D5540" s="113" t="n"/>
      <c r="E5540" s="114" t="n"/>
      <c r="F5540" s="28">
        <f>IFERROR(VLOOKUP(E5540,'أرصدة المخزن'!$A:$E,3,0),"")</f>
        <v/>
      </c>
      <c r="G5540" s="29">
        <f>IFERROR(VLOOKUP(E5540,'أرصدة المخزن'!$A:$H,4,FALSE),"")</f>
        <v/>
      </c>
      <c r="H5540" s="97" t="n"/>
      <c r="I5540" s="28" t="inlineStr">
        <is>
          <t>صرف</t>
        </is>
      </c>
      <c r="J5540" s="97" t="n"/>
      <c r="K5540" s="37">
        <f>IFERROR(VLOOKUP(E5540,'أرصدة المخزن'!$A:$H,8,0),"")</f>
        <v/>
      </c>
    </row>
    <row r="5541" ht="18" customHeight="1" s="138">
      <c r="A5541" s="97" t="n">
        <v>5535</v>
      </c>
      <c r="B5541" s="98" t="n"/>
      <c r="C5541" s="113" t="n"/>
      <c r="D5541" s="113" t="n"/>
      <c r="E5541" s="114" t="n"/>
      <c r="F5541" s="28">
        <f>IFERROR(VLOOKUP(E5541,'أرصدة المخزن'!$A:$E,3,0),"")</f>
        <v/>
      </c>
      <c r="G5541" s="29">
        <f>IFERROR(VLOOKUP(E5541,'أرصدة المخزن'!$A:$H,4,FALSE),"")</f>
        <v/>
      </c>
      <c r="H5541" s="97" t="n"/>
      <c r="I5541" s="28" t="inlineStr">
        <is>
          <t>صرف</t>
        </is>
      </c>
      <c r="J5541" s="97" t="n"/>
      <c r="K5541" s="37">
        <f>IFERROR(VLOOKUP(E5541,'أرصدة المخزن'!$A:$H,8,0),"")</f>
        <v/>
      </c>
    </row>
    <row r="5542" ht="18" customHeight="1" s="138">
      <c r="A5542" s="97" t="n">
        <v>5536</v>
      </c>
      <c r="B5542" s="98" t="n"/>
      <c r="C5542" s="113" t="n"/>
      <c r="D5542" s="113" t="n"/>
      <c r="E5542" s="114" t="n"/>
      <c r="F5542" s="28">
        <f>IFERROR(VLOOKUP(E5542,'أرصدة المخزن'!$A:$E,3,0),"")</f>
        <v/>
      </c>
      <c r="G5542" s="29">
        <f>IFERROR(VLOOKUP(E5542,'أرصدة المخزن'!$A:$H,4,FALSE),"")</f>
        <v/>
      </c>
      <c r="H5542" s="97" t="n"/>
      <c r="I5542" s="28" t="inlineStr">
        <is>
          <t>صرف</t>
        </is>
      </c>
      <c r="J5542" s="97" t="n"/>
      <c r="K5542" s="37">
        <f>IFERROR(VLOOKUP(E5542,'أرصدة المخزن'!$A:$H,8,0),"")</f>
        <v/>
      </c>
    </row>
    <row r="5543" ht="18" customHeight="1" s="138">
      <c r="A5543" s="97" t="n">
        <v>5537</v>
      </c>
      <c r="B5543" s="98" t="n"/>
      <c r="C5543" s="113" t="n"/>
      <c r="D5543" s="113" t="n"/>
      <c r="E5543" s="114" t="n"/>
      <c r="F5543" s="28">
        <f>IFERROR(VLOOKUP(E5543,'أرصدة المخزن'!$A:$E,3,0),"")</f>
        <v/>
      </c>
      <c r="G5543" s="29">
        <f>IFERROR(VLOOKUP(E5543,'أرصدة المخزن'!$A:$H,4,FALSE),"")</f>
        <v/>
      </c>
      <c r="H5543" s="97" t="n"/>
      <c r="I5543" s="28" t="inlineStr">
        <is>
          <t>صرف</t>
        </is>
      </c>
      <c r="J5543" s="97" t="n"/>
      <c r="K5543" s="37">
        <f>IFERROR(VLOOKUP(E5543,'أرصدة المخزن'!$A:$H,8,0),"")</f>
        <v/>
      </c>
    </row>
    <row r="5544" ht="18" customHeight="1" s="138">
      <c r="A5544" s="97" t="n">
        <v>5538</v>
      </c>
      <c r="B5544" s="98" t="n"/>
      <c r="C5544" s="113" t="n"/>
      <c r="D5544" s="113" t="n"/>
      <c r="E5544" s="114" t="n"/>
      <c r="F5544" s="28">
        <f>IFERROR(VLOOKUP(E5544,'أرصدة المخزن'!$A:$E,3,0),"")</f>
        <v/>
      </c>
      <c r="G5544" s="29">
        <f>IFERROR(VLOOKUP(E5544,'أرصدة المخزن'!$A:$H,4,FALSE),"")</f>
        <v/>
      </c>
      <c r="H5544" s="97" t="n"/>
      <c r="I5544" s="28" t="inlineStr">
        <is>
          <t>صرف</t>
        </is>
      </c>
      <c r="J5544" s="97" t="n"/>
      <c r="K5544" s="37">
        <f>IFERROR(VLOOKUP(E5544,'أرصدة المخزن'!$A:$H,8,0),"")</f>
        <v/>
      </c>
    </row>
    <row r="5545" ht="18" customHeight="1" s="138">
      <c r="A5545" s="97" t="n">
        <v>5539</v>
      </c>
      <c r="B5545" s="98" t="n"/>
      <c r="C5545" s="113" t="n"/>
      <c r="D5545" s="113" t="n"/>
      <c r="E5545" s="114" t="n"/>
      <c r="F5545" s="28">
        <f>IFERROR(VLOOKUP(E5545,'أرصدة المخزن'!$A:$E,3,0),"")</f>
        <v/>
      </c>
      <c r="G5545" s="29">
        <f>IFERROR(VLOOKUP(E5545,'أرصدة المخزن'!$A:$H,4,FALSE),"")</f>
        <v/>
      </c>
      <c r="H5545" s="97" t="n"/>
      <c r="I5545" s="28" t="inlineStr">
        <is>
          <t>صرف</t>
        </is>
      </c>
      <c r="J5545" s="97" t="n"/>
      <c r="K5545" s="37">
        <f>IFERROR(VLOOKUP(E5545,'أرصدة المخزن'!$A:$H,8,0),"")</f>
        <v/>
      </c>
    </row>
    <row r="5546" ht="18" customHeight="1" s="138">
      <c r="A5546" s="97" t="n">
        <v>5540</v>
      </c>
      <c r="B5546" s="98" t="n"/>
      <c r="C5546" s="113" t="n"/>
      <c r="D5546" s="113" t="n"/>
      <c r="E5546" s="114" t="n"/>
      <c r="F5546" s="28">
        <f>IFERROR(VLOOKUP(E5546,'أرصدة المخزن'!$A:$E,3,0),"")</f>
        <v/>
      </c>
      <c r="G5546" s="29">
        <f>IFERROR(VLOOKUP(E5546,'أرصدة المخزن'!$A:$H,4,FALSE),"")</f>
        <v/>
      </c>
      <c r="H5546" s="97" t="n"/>
      <c r="I5546" s="28" t="inlineStr">
        <is>
          <t>صرف</t>
        </is>
      </c>
      <c r="J5546" s="97" t="n"/>
      <c r="K5546" s="37">
        <f>IFERROR(VLOOKUP(E5546,'أرصدة المخزن'!$A:$H,8,0),"")</f>
        <v/>
      </c>
    </row>
    <row r="5547" ht="18" customHeight="1" s="138">
      <c r="A5547" s="97" t="n">
        <v>5541</v>
      </c>
      <c r="B5547" s="98" t="n"/>
      <c r="C5547" s="113" t="n"/>
      <c r="D5547" s="113" t="n"/>
      <c r="E5547" s="114" t="n"/>
      <c r="F5547" s="28">
        <f>IFERROR(VLOOKUP(E5547,'أرصدة المخزن'!$A:$E,3,0),"")</f>
        <v/>
      </c>
      <c r="G5547" s="29">
        <f>IFERROR(VLOOKUP(E5547,'أرصدة المخزن'!$A:$H,4,FALSE),"")</f>
        <v/>
      </c>
      <c r="H5547" s="97" t="n"/>
      <c r="I5547" s="28" t="inlineStr">
        <is>
          <t>صرف</t>
        </is>
      </c>
      <c r="J5547" s="97" t="n"/>
      <c r="K5547" s="37">
        <f>IFERROR(VLOOKUP(E5547,'أرصدة المخزن'!$A:$H,8,0),"")</f>
        <v/>
      </c>
    </row>
    <row r="5548" ht="18" customHeight="1" s="138">
      <c r="A5548" s="97" t="n">
        <v>5542</v>
      </c>
      <c r="B5548" s="98" t="n"/>
      <c r="C5548" s="113" t="n"/>
      <c r="D5548" s="113" t="n"/>
      <c r="E5548" s="114" t="n"/>
      <c r="F5548" s="28">
        <f>IFERROR(VLOOKUP(E5548,'أرصدة المخزن'!$A:$E,3,0),"")</f>
        <v/>
      </c>
      <c r="G5548" s="29">
        <f>IFERROR(VLOOKUP(E5548,'أرصدة المخزن'!$A:$H,4,FALSE),"")</f>
        <v/>
      </c>
      <c r="H5548" s="97" t="n"/>
      <c r="I5548" s="28" t="inlineStr">
        <is>
          <t>صرف</t>
        </is>
      </c>
      <c r="J5548" s="97" t="n"/>
      <c r="K5548" s="37">
        <f>IFERROR(VLOOKUP(E5548,'أرصدة المخزن'!$A:$H,8,0),"")</f>
        <v/>
      </c>
    </row>
    <row r="5549" ht="18" customHeight="1" s="138">
      <c r="A5549" s="97" t="n">
        <v>5543</v>
      </c>
      <c r="B5549" s="98" t="n"/>
      <c r="C5549" s="113" t="n"/>
      <c r="D5549" s="113" t="n"/>
      <c r="E5549" s="114" t="n"/>
      <c r="F5549" s="28">
        <f>IFERROR(VLOOKUP(E5549,'أرصدة المخزن'!$A:$E,3,0),"")</f>
        <v/>
      </c>
      <c r="G5549" s="29">
        <f>IFERROR(VLOOKUP(E5549,'أرصدة المخزن'!$A:$H,4,FALSE),"")</f>
        <v/>
      </c>
      <c r="H5549" s="97" t="n"/>
      <c r="I5549" s="28" t="inlineStr">
        <is>
          <t>صرف</t>
        </is>
      </c>
      <c r="J5549" s="97" t="n"/>
      <c r="K5549" s="37">
        <f>IFERROR(VLOOKUP(E5549,'أرصدة المخزن'!$A:$H,8,0),"")</f>
        <v/>
      </c>
    </row>
    <row r="5550" ht="18" customHeight="1" s="138">
      <c r="A5550" s="97" t="n">
        <v>5544</v>
      </c>
      <c r="B5550" s="98" t="n"/>
      <c r="C5550" s="113" t="n"/>
      <c r="D5550" s="113" t="n"/>
      <c r="E5550" s="114" t="n"/>
      <c r="F5550" s="28">
        <f>IFERROR(VLOOKUP(E5550,'أرصدة المخزن'!$A:$E,3,0),"")</f>
        <v/>
      </c>
      <c r="G5550" s="29">
        <f>IFERROR(VLOOKUP(E5550,'أرصدة المخزن'!$A:$H,4,FALSE),"")</f>
        <v/>
      </c>
      <c r="H5550" s="97" t="n"/>
      <c r="I5550" s="28" t="inlineStr">
        <is>
          <t>صرف</t>
        </is>
      </c>
      <c r="J5550" s="97" t="n"/>
      <c r="K5550" s="37">
        <f>IFERROR(VLOOKUP(E5550,'أرصدة المخزن'!$A:$H,8,0),"")</f>
        <v/>
      </c>
    </row>
    <row r="5551" ht="18" customHeight="1" s="138">
      <c r="A5551" s="97" t="n">
        <v>5545</v>
      </c>
      <c r="B5551" s="98" t="n"/>
      <c r="C5551" s="113" t="n"/>
      <c r="D5551" s="113" t="n"/>
      <c r="E5551" s="114" t="n"/>
      <c r="F5551" s="28">
        <f>IFERROR(VLOOKUP(E5551,'أرصدة المخزن'!$A:$E,3,0),"")</f>
        <v/>
      </c>
      <c r="G5551" s="29">
        <f>IFERROR(VLOOKUP(E5551,'أرصدة المخزن'!$A:$H,4,FALSE),"")</f>
        <v/>
      </c>
      <c r="H5551" s="97" t="n"/>
      <c r="I5551" s="28" t="inlineStr">
        <is>
          <t>صرف</t>
        </is>
      </c>
      <c r="J5551" s="97" t="n"/>
      <c r="K5551" s="37">
        <f>IFERROR(VLOOKUP(E5551,'أرصدة المخزن'!$A:$H,8,0),"")</f>
        <v/>
      </c>
    </row>
    <row r="5552" ht="18" customHeight="1" s="138">
      <c r="A5552" s="97" t="n">
        <v>5546</v>
      </c>
      <c r="B5552" s="98" t="n"/>
      <c r="C5552" s="113" t="n"/>
      <c r="D5552" s="113" t="n"/>
      <c r="E5552" s="114" t="n"/>
      <c r="F5552" s="28">
        <f>IFERROR(VLOOKUP(E5552,'أرصدة المخزن'!$A:$E,3,0),"")</f>
        <v/>
      </c>
      <c r="G5552" s="29">
        <f>IFERROR(VLOOKUP(E5552,'أرصدة المخزن'!$A:$H,4,FALSE),"")</f>
        <v/>
      </c>
      <c r="H5552" s="97" t="n"/>
      <c r="I5552" s="28" t="inlineStr">
        <is>
          <t>صرف</t>
        </is>
      </c>
      <c r="J5552" s="97" t="n"/>
      <c r="K5552" s="37">
        <f>IFERROR(VLOOKUP(E5552,'أرصدة المخزن'!$A:$H,8,0),"")</f>
        <v/>
      </c>
    </row>
    <row r="5553" ht="18" customHeight="1" s="138">
      <c r="A5553" s="97" t="n">
        <v>5547</v>
      </c>
      <c r="B5553" s="98" t="n"/>
      <c r="C5553" s="113" t="n"/>
      <c r="D5553" s="113" t="n"/>
      <c r="E5553" s="114" t="n"/>
      <c r="F5553" s="28">
        <f>IFERROR(VLOOKUP(E5553,'أرصدة المخزن'!$A:$E,3,0),"")</f>
        <v/>
      </c>
      <c r="G5553" s="29">
        <f>IFERROR(VLOOKUP(E5553,'أرصدة المخزن'!$A:$H,4,FALSE),"")</f>
        <v/>
      </c>
      <c r="H5553" s="97" t="n"/>
      <c r="I5553" s="28" t="inlineStr">
        <is>
          <t>صرف</t>
        </is>
      </c>
      <c r="J5553" s="97" t="n"/>
      <c r="K5553" s="37">
        <f>IFERROR(VLOOKUP(E5553,'أرصدة المخزن'!$A:$H,8,0),"")</f>
        <v/>
      </c>
    </row>
    <row r="5554" ht="18" customHeight="1" s="138">
      <c r="A5554" s="97" t="n">
        <v>5548</v>
      </c>
      <c r="B5554" s="98" t="n"/>
      <c r="C5554" s="113" t="n"/>
      <c r="D5554" s="113" t="n"/>
      <c r="E5554" s="114" t="n"/>
      <c r="F5554" s="28">
        <f>IFERROR(VLOOKUP(E5554,'أرصدة المخزن'!$A:$E,3,0),"")</f>
        <v/>
      </c>
      <c r="G5554" s="29">
        <f>IFERROR(VLOOKUP(E5554,'أرصدة المخزن'!$A:$H,4,FALSE),"")</f>
        <v/>
      </c>
      <c r="H5554" s="97" t="n"/>
      <c r="I5554" s="28" t="inlineStr">
        <is>
          <t>صرف</t>
        </is>
      </c>
      <c r="J5554" s="97" t="n"/>
      <c r="K5554" s="37">
        <f>IFERROR(VLOOKUP(E5554,'أرصدة المخزن'!$A:$H,8,0),"")</f>
        <v/>
      </c>
    </row>
    <row r="5555" ht="18" customHeight="1" s="138">
      <c r="A5555" s="97" t="n">
        <v>5549</v>
      </c>
      <c r="B5555" s="98" t="n"/>
      <c r="C5555" s="113" t="n"/>
      <c r="D5555" s="113" t="n"/>
      <c r="E5555" s="114" t="n"/>
      <c r="F5555" s="28">
        <f>IFERROR(VLOOKUP(E5555,'أرصدة المخزن'!$A:$E,3,0),"")</f>
        <v/>
      </c>
      <c r="G5555" s="29">
        <f>IFERROR(VLOOKUP(E5555,'أرصدة المخزن'!$A:$H,4,FALSE),"")</f>
        <v/>
      </c>
      <c r="H5555" s="97" t="n"/>
      <c r="I5555" s="28" t="inlineStr">
        <is>
          <t>صرف</t>
        </is>
      </c>
      <c r="J5555" s="97" t="n"/>
      <c r="K5555" s="37">
        <f>IFERROR(VLOOKUP(E5555,'أرصدة المخزن'!$A:$H,8,0),"")</f>
        <v/>
      </c>
    </row>
    <row r="5556" ht="18" customHeight="1" s="138">
      <c r="A5556" s="97" t="n">
        <v>5550</v>
      </c>
      <c r="B5556" s="98" t="n"/>
      <c r="C5556" s="113" t="n"/>
      <c r="D5556" s="113" t="n"/>
      <c r="E5556" s="114" t="n"/>
      <c r="F5556" s="28">
        <f>IFERROR(VLOOKUP(E5556,'أرصدة المخزن'!$A:$E,3,0),"")</f>
        <v/>
      </c>
      <c r="G5556" s="29">
        <f>IFERROR(VLOOKUP(E5556,'أرصدة المخزن'!$A:$H,4,FALSE),"")</f>
        <v/>
      </c>
      <c r="H5556" s="97" t="n"/>
      <c r="I5556" s="28" t="inlineStr">
        <is>
          <t>صرف</t>
        </is>
      </c>
      <c r="J5556" s="97" t="n"/>
      <c r="K5556" s="37">
        <f>IFERROR(VLOOKUP(E5556,'أرصدة المخزن'!$A:$H,8,0),"")</f>
        <v/>
      </c>
    </row>
    <row r="5557" ht="18" customHeight="1" s="138">
      <c r="A5557" s="97" t="n">
        <v>5551</v>
      </c>
      <c r="B5557" s="98" t="n"/>
      <c r="C5557" s="113" t="n"/>
      <c r="D5557" s="113" t="n"/>
      <c r="E5557" s="114" t="n"/>
      <c r="F5557" s="28">
        <f>IFERROR(VLOOKUP(E5557,'أرصدة المخزن'!$A:$E,3,0),"")</f>
        <v/>
      </c>
      <c r="G5557" s="29">
        <f>IFERROR(VLOOKUP(E5557,'أرصدة المخزن'!$A:$H,4,FALSE),"")</f>
        <v/>
      </c>
      <c r="H5557" s="97" t="n"/>
      <c r="I5557" s="28" t="inlineStr">
        <is>
          <t>صرف</t>
        </is>
      </c>
      <c r="J5557" s="97" t="n"/>
      <c r="K5557" s="37">
        <f>IFERROR(VLOOKUP(E5557,'أرصدة المخزن'!$A:$H,8,0),"")</f>
        <v/>
      </c>
    </row>
    <row r="5558" ht="18" customHeight="1" s="138">
      <c r="A5558" s="97" t="n">
        <v>5552</v>
      </c>
      <c r="B5558" s="98" t="n"/>
      <c r="C5558" s="113" t="n"/>
      <c r="D5558" s="113" t="n"/>
      <c r="E5558" s="114" t="n"/>
      <c r="F5558" s="28">
        <f>IFERROR(VLOOKUP(E5558,'أرصدة المخزن'!$A:$E,3,0),"")</f>
        <v/>
      </c>
      <c r="G5558" s="29">
        <f>IFERROR(VLOOKUP(E5558,'أرصدة المخزن'!$A:$H,4,FALSE),"")</f>
        <v/>
      </c>
      <c r="H5558" s="97" t="n"/>
      <c r="I5558" s="28" t="inlineStr">
        <is>
          <t>صرف</t>
        </is>
      </c>
      <c r="J5558" s="97" t="n"/>
      <c r="K5558" s="37">
        <f>IFERROR(VLOOKUP(E5558,'أرصدة المخزن'!$A:$H,8,0),"")</f>
        <v/>
      </c>
    </row>
    <row r="5559" ht="18" customHeight="1" s="138">
      <c r="A5559" s="97" t="n">
        <v>5553</v>
      </c>
      <c r="B5559" s="98" t="n"/>
      <c r="C5559" s="113" t="n"/>
      <c r="D5559" s="113" t="n"/>
      <c r="E5559" s="114" t="n"/>
      <c r="F5559" s="28">
        <f>IFERROR(VLOOKUP(E5559,'أرصدة المخزن'!$A:$E,3,0),"")</f>
        <v/>
      </c>
      <c r="G5559" s="29">
        <f>IFERROR(VLOOKUP(E5559,'أرصدة المخزن'!$A:$H,4,FALSE),"")</f>
        <v/>
      </c>
      <c r="H5559" s="97" t="n"/>
      <c r="I5559" s="28" t="inlineStr">
        <is>
          <t>صرف</t>
        </is>
      </c>
      <c r="J5559" s="97" t="n"/>
      <c r="K5559" s="37">
        <f>IFERROR(VLOOKUP(E5559,'أرصدة المخزن'!$A:$H,8,0),"")</f>
        <v/>
      </c>
    </row>
    <row r="5560" ht="18" customHeight="1" s="138">
      <c r="A5560" s="97" t="n">
        <v>5554</v>
      </c>
      <c r="B5560" s="98" t="n"/>
      <c r="C5560" s="113" t="n"/>
      <c r="D5560" s="113" t="n"/>
      <c r="E5560" s="114" t="n"/>
      <c r="F5560" s="28">
        <f>IFERROR(VLOOKUP(E5560,'أرصدة المخزن'!$A:$E,3,0),"")</f>
        <v/>
      </c>
      <c r="G5560" s="29">
        <f>IFERROR(VLOOKUP(E5560,'أرصدة المخزن'!$A:$H,4,FALSE),"")</f>
        <v/>
      </c>
      <c r="H5560" s="97" t="n"/>
      <c r="I5560" s="28" t="inlineStr">
        <is>
          <t>صرف</t>
        </is>
      </c>
      <c r="J5560" s="97" t="n"/>
      <c r="K5560" s="37">
        <f>IFERROR(VLOOKUP(E5560,'أرصدة المخزن'!$A:$H,8,0),"")</f>
        <v/>
      </c>
    </row>
    <row r="5561" ht="18" customHeight="1" s="138">
      <c r="A5561" s="97" t="n">
        <v>5555</v>
      </c>
      <c r="B5561" s="98" t="n"/>
      <c r="C5561" s="113" t="n"/>
      <c r="D5561" s="113" t="n"/>
      <c r="E5561" s="114" t="n"/>
      <c r="F5561" s="28">
        <f>IFERROR(VLOOKUP(E5561,'أرصدة المخزن'!$A:$E,3,0),"")</f>
        <v/>
      </c>
      <c r="G5561" s="29">
        <f>IFERROR(VLOOKUP(E5561,'أرصدة المخزن'!$A:$H,4,FALSE),"")</f>
        <v/>
      </c>
      <c r="H5561" s="97" t="n"/>
      <c r="I5561" s="28" t="inlineStr">
        <is>
          <t>صرف</t>
        </is>
      </c>
      <c r="J5561" s="97" t="n"/>
      <c r="K5561" s="37">
        <f>IFERROR(VLOOKUP(E5561,'أرصدة المخزن'!$A:$H,8,0),"")</f>
        <v/>
      </c>
    </row>
    <row r="5562" ht="18" customHeight="1" s="138">
      <c r="A5562" s="97" t="n">
        <v>5556</v>
      </c>
      <c r="B5562" s="98" t="n"/>
      <c r="C5562" s="113" t="n"/>
      <c r="D5562" s="113" t="n"/>
      <c r="E5562" s="114" t="n"/>
      <c r="F5562" s="28">
        <f>IFERROR(VLOOKUP(E5562,'أرصدة المخزن'!$A:$E,3,0),"")</f>
        <v/>
      </c>
      <c r="G5562" s="29">
        <f>IFERROR(VLOOKUP(E5562,'أرصدة المخزن'!$A:$H,4,FALSE),"")</f>
        <v/>
      </c>
      <c r="H5562" s="97" t="n"/>
      <c r="I5562" s="28" t="inlineStr">
        <is>
          <t>صرف</t>
        </is>
      </c>
      <c r="J5562" s="97" t="n"/>
      <c r="K5562" s="37">
        <f>IFERROR(VLOOKUP(E5562,'أرصدة المخزن'!$A:$H,8,0),"")</f>
        <v/>
      </c>
    </row>
    <row r="5563" ht="18" customHeight="1" s="138">
      <c r="A5563" s="97" t="n">
        <v>5557</v>
      </c>
      <c r="B5563" s="98" t="n"/>
      <c r="C5563" s="113" t="n"/>
      <c r="D5563" s="113" t="n"/>
      <c r="E5563" s="114" t="n"/>
      <c r="F5563" s="28">
        <f>IFERROR(VLOOKUP(E5563,'أرصدة المخزن'!$A:$E,3,0),"")</f>
        <v/>
      </c>
      <c r="G5563" s="29">
        <f>IFERROR(VLOOKUP(E5563,'أرصدة المخزن'!$A:$H,4,FALSE),"")</f>
        <v/>
      </c>
      <c r="H5563" s="97" t="n"/>
      <c r="I5563" s="28" t="inlineStr">
        <is>
          <t>صرف</t>
        </is>
      </c>
      <c r="J5563" s="97" t="n"/>
      <c r="K5563" s="37">
        <f>IFERROR(VLOOKUP(E5563,'أرصدة المخزن'!$A:$H,8,0),"")</f>
        <v/>
      </c>
    </row>
    <row r="5564" ht="18" customHeight="1" s="138">
      <c r="A5564" s="97" t="n">
        <v>5558</v>
      </c>
      <c r="B5564" s="98" t="n"/>
      <c r="C5564" s="113" t="n"/>
      <c r="D5564" s="113" t="n"/>
      <c r="E5564" s="114" t="n"/>
      <c r="F5564" s="28">
        <f>IFERROR(VLOOKUP(E5564,'أرصدة المخزن'!$A:$E,3,0),"")</f>
        <v/>
      </c>
      <c r="G5564" s="29">
        <f>IFERROR(VLOOKUP(E5564,'أرصدة المخزن'!$A:$H,4,FALSE),"")</f>
        <v/>
      </c>
      <c r="H5564" s="97" t="n"/>
      <c r="I5564" s="28" t="inlineStr">
        <is>
          <t>صرف</t>
        </is>
      </c>
      <c r="J5564" s="97" t="n"/>
      <c r="K5564" s="37">
        <f>IFERROR(VLOOKUP(E5564,'أرصدة المخزن'!$A:$H,8,0),"")</f>
        <v/>
      </c>
    </row>
    <row r="5565" ht="18" customHeight="1" s="138">
      <c r="A5565" s="97" t="n">
        <v>5559</v>
      </c>
      <c r="B5565" s="98" t="n"/>
      <c r="C5565" s="113" t="n"/>
      <c r="D5565" s="113" t="n"/>
      <c r="E5565" s="114" t="n"/>
      <c r="F5565" s="28">
        <f>IFERROR(VLOOKUP(E5565,'أرصدة المخزن'!$A:$E,3,0),"")</f>
        <v/>
      </c>
      <c r="G5565" s="29">
        <f>IFERROR(VLOOKUP(E5565,'أرصدة المخزن'!$A:$H,4,FALSE),"")</f>
        <v/>
      </c>
      <c r="H5565" s="97" t="n"/>
      <c r="I5565" s="28" t="inlineStr">
        <is>
          <t>صرف</t>
        </is>
      </c>
      <c r="J5565" s="97" t="n"/>
      <c r="K5565" s="37">
        <f>IFERROR(VLOOKUP(E5565,'أرصدة المخزن'!$A:$H,8,0),"")</f>
        <v/>
      </c>
    </row>
    <row r="5566" ht="18" customHeight="1" s="138">
      <c r="A5566" s="97" t="n">
        <v>5560</v>
      </c>
      <c r="B5566" s="98" t="n"/>
      <c r="C5566" s="113" t="n"/>
      <c r="D5566" s="113" t="n"/>
      <c r="E5566" s="114" t="n"/>
      <c r="F5566" s="28">
        <f>IFERROR(VLOOKUP(E5566,'أرصدة المخزن'!$A:$E,3,0),"")</f>
        <v/>
      </c>
      <c r="G5566" s="29">
        <f>IFERROR(VLOOKUP(E5566,'أرصدة المخزن'!$A:$H,4,FALSE),"")</f>
        <v/>
      </c>
      <c r="H5566" s="97" t="n"/>
      <c r="I5566" s="28" t="inlineStr">
        <is>
          <t>صرف</t>
        </is>
      </c>
      <c r="J5566" s="97" t="n"/>
      <c r="K5566" s="37">
        <f>IFERROR(VLOOKUP(E5566,'أرصدة المخزن'!$A:$H,8,0),"")</f>
        <v/>
      </c>
    </row>
    <row r="5567" ht="18" customHeight="1" s="138">
      <c r="A5567" s="97" t="n">
        <v>5561</v>
      </c>
      <c r="B5567" s="98" t="n"/>
      <c r="C5567" s="113" t="n"/>
      <c r="D5567" s="113" t="n"/>
      <c r="E5567" s="114" t="n"/>
      <c r="F5567" s="28">
        <f>IFERROR(VLOOKUP(E5567,'أرصدة المخزن'!$A:$E,3,0),"")</f>
        <v/>
      </c>
      <c r="G5567" s="29">
        <f>IFERROR(VLOOKUP(E5567,'أرصدة المخزن'!$A:$H,4,FALSE),"")</f>
        <v/>
      </c>
      <c r="H5567" s="97" t="n"/>
      <c r="I5567" s="28" t="inlineStr">
        <is>
          <t>صرف</t>
        </is>
      </c>
      <c r="J5567" s="97" t="n"/>
      <c r="K5567" s="37">
        <f>IFERROR(VLOOKUP(E5567,'أرصدة المخزن'!$A:$H,8,0),"")</f>
        <v/>
      </c>
    </row>
    <row r="5568" ht="18" customHeight="1" s="138">
      <c r="A5568" s="97" t="n">
        <v>5562</v>
      </c>
      <c r="B5568" s="98" t="n"/>
      <c r="C5568" s="113" t="n"/>
      <c r="D5568" s="113" t="n"/>
      <c r="E5568" s="114" t="n"/>
      <c r="F5568" s="28">
        <f>IFERROR(VLOOKUP(E5568,'أرصدة المخزن'!$A:$E,3,0),"")</f>
        <v/>
      </c>
      <c r="G5568" s="29">
        <f>IFERROR(VLOOKUP(E5568,'أرصدة المخزن'!$A:$H,4,FALSE),"")</f>
        <v/>
      </c>
      <c r="H5568" s="97" t="n"/>
      <c r="I5568" s="28" t="inlineStr">
        <is>
          <t>صرف</t>
        </is>
      </c>
      <c r="J5568" s="97" t="n"/>
      <c r="K5568" s="37">
        <f>IFERROR(VLOOKUP(E5568,'أرصدة المخزن'!$A:$H,8,0),"")</f>
        <v/>
      </c>
    </row>
    <row r="5569" ht="18" customHeight="1" s="138">
      <c r="A5569" s="97" t="n">
        <v>5563</v>
      </c>
      <c r="B5569" s="98" t="n"/>
      <c r="C5569" s="113" t="n"/>
      <c r="D5569" s="113" t="n"/>
      <c r="E5569" s="114" t="n"/>
      <c r="F5569" s="28">
        <f>IFERROR(VLOOKUP(E5569,'أرصدة المخزن'!$A:$E,3,0),"")</f>
        <v/>
      </c>
      <c r="G5569" s="29">
        <f>IFERROR(VLOOKUP(E5569,'أرصدة المخزن'!$A:$H,4,FALSE),"")</f>
        <v/>
      </c>
      <c r="H5569" s="97" t="n"/>
      <c r="I5569" s="28" t="inlineStr">
        <is>
          <t>صرف</t>
        </is>
      </c>
      <c r="J5569" s="97" t="n"/>
      <c r="K5569" s="37">
        <f>IFERROR(VLOOKUP(E5569,'أرصدة المخزن'!$A:$H,8,0),"")</f>
        <v/>
      </c>
    </row>
    <row r="5570" ht="18" customHeight="1" s="138">
      <c r="A5570" s="97" t="n">
        <v>5564</v>
      </c>
      <c r="B5570" s="98" t="n"/>
      <c r="C5570" s="113" t="n"/>
      <c r="D5570" s="113" t="n"/>
      <c r="E5570" s="114" t="n"/>
      <c r="F5570" s="28">
        <f>IFERROR(VLOOKUP(E5570,'أرصدة المخزن'!$A:$E,3,0),"")</f>
        <v/>
      </c>
      <c r="G5570" s="29">
        <f>IFERROR(VLOOKUP(E5570,'أرصدة المخزن'!$A:$H,4,FALSE),"")</f>
        <v/>
      </c>
      <c r="H5570" s="97" t="n"/>
      <c r="I5570" s="28" t="inlineStr">
        <is>
          <t>صرف</t>
        </is>
      </c>
      <c r="J5570" s="97" t="n"/>
      <c r="K5570" s="37">
        <f>IFERROR(VLOOKUP(E5570,'أرصدة المخزن'!$A:$H,8,0),"")</f>
        <v/>
      </c>
    </row>
    <row r="5571" ht="18" customHeight="1" s="138">
      <c r="A5571" s="97" t="n">
        <v>5565</v>
      </c>
      <c r="B5571" s="98" t="n"/>
      <c r="C5571" s="113" t="n"/>
      <c r="D5571" s="113" t="n"/>
      <c r="E5571" s="114" t="n"/>
      <c r="F5571" s="28">
        <f>IFERROR(VLOOKUP(E5571,'أرصدة المخزن'!$A:$E,3,0),"")</f>
        <v/>
      </c>
      <c r="G5571" s="29">
        <f>IFERROR(VLOOKUP(E5571,'أرصدة المخزن'!$A:$H,4,FALSE),"")</f>
        <v/>
      </c>
      <c r="H5571" s="97" t="n"/>
      <c r="I5571" s="28" t="inlineStr">
        <is>
          <t>صرف</t>
        </is>
      </c>
      <c r="J5571" s="97" t="n"/>
      <c r="K5571" s="37">
        <f>IFERROR(VLOOKUP(E5571,'أرصدة المخزن'!$A:$H,8,0),"")</f>
        <v/>
      </c>
    </row>
    <row r="5572" ht="18" customHeight="1" s="138">
      <c r="A5572" s="97" t="n">
        <v>5566</v>
      </c>
      <c r="B5572" s="98" t="n"/>
      <c r="C5572" s="113" t="n"/>
      <c r="D5572" s="113" t="n"/>
      <c r="E5572" s="114" t="n"/>
      <c r="F5572" s="28">
        <f>IFERROR(VLOOKUP(E5572,'أرصدة المخزن'!$A:$E,3,0),"")</f>
        <v/>
      </c>
      <c r="G5572" s="29">
        <f>IFERROR(VLOOKUP(E5572,'أرصدة المخزن'!$A:$H,4,FALSE),"")</f>
        <v/>
      </c>
      <c r="H5572" s="97" t="n"/>
      <c r="I5572" s="28" t="inlineStr">
        <is>
          <t>صرف</t>
        </is>
      </c>
      <c r="J5572" s="97" t="n"/>
      <c r="K5572" s="37">
        <f>IFERROR(VLOOKUP(E5572,'أرصدة المخزن'!$A:$H,8,0),"")</f>
        <v/>
      </c>
    </row>
    <row r="5573" ht="18" customHeight="1" s="138">
      <c r="A5573" s="97" t="n">
        <v>5567</v>
      </c>
      <c r="B5573" s="98" t="n"/>
      <c r="C5573" s="113" t="n"/>
      <c r="D5573" s="113" t="n"/>
      <c r="E5573" s="114" t="n"/>
      <c r="F5573" s="28">
        <f>IFERROR(VLOOKUP(E5573,'أرصدة المخزن'!$A:$E,3,0),"")</f>
        <v/>
      </c>
      <c r="G5573" s="29">
        <f>IFERROR(VLOOKUP(E5573,'أرصدة المخزن'!$A:$H,4,FALSE),"")</f>
        <v/>
      </c>
      <c r="H5573" s="97" t="n"/>
      <c r="I5573" s="28" t="inlineStr">
        <is>
          <t>صرف</t>
        </is>
      </c>
      <c r="J5573" s="97" t="n"/>
      <c r="K5573" s="37">
        <f>IFERROR(VLOOKUP(E5573,'أرصدة المخزن'!$A:$H,8,0),"")</f>
        <v/>
      </c>
    </row>
    <row r="5574" ht="18" customHeight="1" s="138">
      <c r="A5574" s="97" t="n">
        <v>5568</v>
      </c>
      <c r="B5574" s="98" t="n"/>
      <c r="C5574" s="113" t="n"/>
      <c r="D5574" s="113" t="n"/>
      <c r="E5574" s="114" t="n"/>
      <c r="F5574" s="28">
        <f>IFERROR(VLOOKUP(E5574,'أرصدة المخزن'!$A:$E,3,0),"")</f>
        <v/>
      </c>
      <c r="G5574" s="29">
        <f>IFERROR(VLOOKUP(E5574,'أرصدة المخزن'!$A:$H,4,FALSE),"")</f>
        <v/>
      </c>
      <c r="H5574" s="97" t="n"/>
      <c r="I5574" s="28" t="inlineStr">
        <is>
          <t>صرف</t>
        </is>
      </c>
      <c r="J5574" s="97" t="n"/>
      <c r="K5574" s="37">
        <f>IFERROR(VLOOKUP(E5574,'أرصدة المخزن'!$A:$H,8,0),"")</f>
        <v/>
      </c>
    </row>
    <row r="5575" ht="18" customHeight="1" s="138">
      <c r="A5575" s="97" t="n">
        <v>5569</v>
      </c>
      <c r="B5575" s="98" t="n"/>
      <c r="C5575" s="113" t="n"/>
      <c r="D5575" s="113" t="n"/>
      <c r="E5575" s="114" t="n"/>
      <c r="F5575" s="28">
        <f>IFERROR(VLOOKUP(E5575,'أرصدة المخزن'!$A:$E,3,0),"")</f>
        <v/>
      </c>
      <c r="G5575" s="29">
        <f>IFERROR(VLOOKUP(E5575,'أرصدة المخزن'!$A:$H,4,FALSE),"")</f>
        <v/>
      </c>
      <c r="H5575" s="97" t="n"/>
      <c r="I5575" s="28" t="inlineStr">
        <is>
          <t>صرف</t>
        </is>
      </c>
      <c r="J5575" s="97" t="n"/>
      <c r="K5575" s="37">
        <f>IFERROR(VLOOKUP(E5575,'أرصدة المخزن'!$A:$H,8,0),"")</f>
        <v/>
      </c>
    </row>
    <row r="5576" ht="18" customHeight="1" s="138">
      <c r="A5576" s="97" t="n">
        <v>5570</v>
      </c>
      <c r="B5576" s="98" t="n"/>
      <c r="C5576" s="113" t="n"/>
      <c r="D5576" s="113" t="n"/>
      <c r="E5576" s="114" t="n"/>
      <c r="F5576" s="28">
        <f>IFERROR(VLOOKUP(E5576,'أرصدة المخزن'!$A:$E,3,0),"")</f>
        <v/>
      </c>
      <c r="G5576" s="29">
        <f>IFERROR(VLOOKUP(E5576,'أرصدة المخزن'!$A:$H,4,FALSE),"")</f>
        <v/>
      </c>
      <c r="H5576" s="97" t="n"/>
      <c r="I5576" s="28" t="inlineStr">
        <is>
          <t>صرف</t>
        </is>
      </c>
      <c r="J5576" s="97" t="n"/>
      <c r="K5576" s="37">
        <f>IFERROR(VLOOKUP(E5576,'أرصدة المخزن'!$A:$H,8,0),"")</f>
        <v/>
      </c>
    </row>
    <row r="5577" ht="18" customHeight="1" s="138">
      <c r="A5577" s="97" t="n">
        <v>5571</v>
      </c>
      <c r="B5577" s="98" t="n"/>
      <c r="C5577" s="113" t="n"/>
      <c r="D5577" s="113" t="n"/>
      <c r="E5577" s="114" t="n"/>
      <c r="F5577" s="28">
        <f>IFERROR(VLOOKUP(E5577,'أرصدة المخزن'!$A:$E,3,0),"")</f>
        <v/>
      </c>
      <c r="G5577" s="29">
        <f>IFERROR(VLOOKUP(E5577,'أرصدة المخزن'!$A:$H,4,FALSE),"")</f>
        <v/>
      </c>
      <c r="H5577" s="97" t="n"/>
      <c r="I5577" s="28" t="inlineStr">
        <is>
          <t>صرف</t>
        </is>
      </c>
      <c r="J5577" s="97" t="n"/>
      <c r="K5577" s="37">
        <f>IFERROR(VLOOKUP(E5577,'أرصدة المخزن'!$A:$H,8,0),"")</f>
        <v/>
      </c>
    </row>
    <row r="5578" ht="18" customHeight="1" s="138">
      <c r="A5578" s="97" t="n">
        <v>5572</v>
      </c>
      <c r="B5578" s="98" t="n"/>
      <c r="C5578" s="113" t="n"/>
      <c r="D5578" s="113" t="n"/>
      <c r="E5578" s="114" t="n"/>
      <c r="F5578" s="28">
        <f>IFERROR(VLOOKUP(E5578,'أرصدة المخزن'!$A:$E,3,0),"")</f>
        <v/>
      </c>
      <c r="G5578" s="29">
        <f>IFERROR(VLOOKUP(E5578,'أرصدة المخزن'!$A:$H,4,FALSE),"")</f>
        <v/>
      </c>
      <c r="H5578" s="97" t="n"/>
      <c r="I5578" s="28" t="inlineStr">
        <is>
          <t>صرف</t>
        </is>
      </c>
      <c r="J5578" s="97" t="n"/>
      <c r="K5578" s="37">
        <f>IFERROR(VLOOKUP(E5578,'أرصدة المخزن'!$A:$H,8,0),"")</f>
        <v/>
      </c>
    </row>
    <row r="5579" ht="18" customHeight="1" s="138">
      <c r="A5579" s="97" t="n">
        <v>5573</v>
      </c>
      <c r="B5579" s="98" t="n"/>
      <c r="C5579" s="113" t="n"/>
      <c r="D5579" s="113" t="n"/>
      <c r="E5579" s="114" t="n"/>
      <c r="F5579" s="28">
        <f>IFERROR(VLOOKUP(E5579,'أرصدة المخزن'!$A:$E,3,0),"")</f>
        <v/>
      </c>
      <c r="G5579" s="29">
        <f>IFERROR(VLOOKUP(E5579,'أرصدة المخزن'!$A:$H,4,FALSE),"")</f>
        <v/>
      </c>
      <c r="H5579" s="97" t="n"/>
      <c r="I5579" s="28" t="inlineStr">
        <is>
          <t>صرف</t>
        </is>
      </c>
      <c r="J5579" s="97" t="n"/>
      <c r="K5579" s="37">
        <f>IFERROR(VLOOKUP(E5579,'أرصدة المخزن'!$A:$H,8,0),"")</f>
        <v/>
      </c>
    </row>
    <row r="5580" ht="18" customHeight="1" s="138">
      <c r="A5580" s="97" t="n">
        <v>5574</v>
      </c>
      <c r="B5580" s="98" t="n"/>
      <c r="C5580" s="113" t="n"/>
      <c r="D5580" s="113" t="n"/>
      <c r="E5580" s="114" t="n"/>
      <c r="F5580" s="28">
        <f>IFERROR(VLOOKUP(E5580,'أرصدة المخزن'!$A:$E,3,0),"")</f>
        <v/>
      </c>
      <c r="G5580" s="29">
        <f>IFERROR(VLOOKUP(E5580,'أرصدة المخزن'!$A:$H,4,FALSE),"")</f>
        <v/>
      </c>
      <c r="H5580" s="97" t="n"/>
      <c r="I5580" s="28" t="inlineStr">
        <is>
          <t>صرف</t>
        </is>
      </c>
      <c r="J5580" s="97" t="n"/>
      <c r="K5580" s="37">
        <f>IFERROR(VLOOKUP(E5580,'أرصدة المخزن'!$A:$H,8,0),"")</f>
        <v/>
      </c>
    </row>
    <row r="5581" ht="18" customHeight="1" s="138">
      <c r="A5581" s="97" t="n">
        <v>5575</v>
      </c>
      <c r="B5581" s="98" t="n"/>
      <c r="C5581" s="113" t="n"/>
      <c r="D5581" s="113" t="n"/>
      <c r="E5581" s="114" t="n"/>
      <c r="F5581" s="28">
        <f>IFERROR(VLOOKUP(E5581,'أرصدة المخزن'!$A:$E,3,0),"")</f>
        <v/>
      </c>
      <c r="G5581" s="29">
        <f>IFERROR(VLOOKUP(E5581,'أرصدة المخزن'!$A:$H,4,FALSE),"")</f>
        <v/>
      </c>
      <c r="H5581" s="97" t="n"/>
      <c r="I5581" s="28" t="inlineStr">
        <is>
          <t>صرف</t>
        </is>
      </c>
      <c r="J5581" s="97" t="n"/>
      <c r="K5581" s="37">
        <f>IFERROR(VLOOKUP(E5581,'أرصدة المخزن'!$A:$H,8,0),"")</f>
        <v/>
      </c>
    </row>
    <row r="5582" ht="18" customHeight="1" s="138">
      <c r="A5582" s="97" t="n">
        <v>5576</v>
      </c>
      <c r="B5582" s="98" t="n"/>
      <c r="C5582" s="113" t="n"/>
      <c r="D5582" s="113" t="n"/>
      <c r="E5582" s="114" t="n"/>
      <c r="F5582" s="28">
        <f>IFERROR(VLOOKUP(E5582,'أرصدة المخزن'!$A:$E,3,0),"")</f>
        <v/>
      </c>
      <c r="G5582" s="29">
        <f>IFERROR(VLOOKUP(E5582,'أرصدة المخزن'!$A:$H,4,FALSE),"")</f>
        <v/>
      </c>
      <c r="H5582" s="97" t="n"/>
      <c r="I5582" s="28" t="inlineStr">
        <is>
          <t>صرف</t>
        </is>
      </c>
      <c r="J5582" s="97" t="n"/>
      <c r="K5582" s="37">
        <f>IFERROR(VLOOKUP(E5582,'أرصدة المخزن'!$A:$H,8,0),"")</f>
        <v/>
      </c>
    </row>
    <row r="5583" ht="18" customHeight="1" s="138">
      <c r="A5583" s="97" t="n">
        <v>5577</v>
      </c>
      <c r="B5583" s="98" t="n"/>
      <c r="C5583" s="113" t="n"/>
      <c r="D5583" s="113" t="n"/>
      <c r="E5583" s="114" t="n"/>
      <c r="F5583" s="28">
        <f>IFERROR(VLOOKUP(E5583,'أرصدة المخزن'!$A:$E,3,0),"")</f>
        <v/>
      </c>
      <c r="G5583" s="29">
        <f>IFERROR(VLOOKUP(E5583,'أرصدة المخزن'!$A:$H,4,FALSE),"")</f>
        <v/>
      </c>
      <c r="H5583" s="97" t="n"/>
      <c r="I5583" s="28" t="inlineStr">
        <is>
          <t>صرف</t>
        </is>
      </c>
      <c r="J5583" s="97" t="n"/>
      <c r="K5583" s="37">
        <f>IFERROR(VLOOKUP(E5583,'أرصدة المخزن'!$A:$H,8,0),"")</f>
        <v/>
      </c>
    </row>
    <row r="5584" ht="18" customHeight="1" s="138">
      <c r="A5584" s="97" t="n">
        <v>5578</v>
      </c>
      <c r="B5584" s="98" t="n"/>
      <c r="C5584" s="113" t="n"/>
      <c r="D5584" s="113" t="n"/>
      <c r="E5584" s="114" t="n"/>
      <c r="F5584" s="28">
        <f>IFERROR(VLOOKUP(E5584,'أرصدة المخزن'!$A:$E,3,0),"")</f>
        <v/>
      </c>
      <c r="G5584" s="29">
        <f>IFERROR(VLOOKUP(E5584,'أرصدة المخزن'!$A:$H,4,FALSE),"")</f>
        <v/>
      </c>
      <c r="H5584" s="97" t="n"/>
      <c r="I5584" s="28" t="inlineStr">
        <is>
          <t>صرف</t>
        </is>
      </c>
      <c r="J5584" s="97" t="n"/>
      <c r="K5584" s="37">
        <f>IFERROR(VLOOKUP(E5584,'أرصدة المخزن'!$A:$H,8,0),"")</f>
        <v/>
      </c>
    </row>
    <row r="5585" ht="18" customHeight="1" s="138">
      <c r="A5585" s="97" t="n">
        <v>5579</v>
      </c>
      <c r="B5585" s="98" t="n"/>
      <c r="C5585" s="113" t="n"/>
      <c r="D5585" s="113" t="n"/>
      <c r="E5585" s="114" t="n"/>
      <c r="F5585" s="28">
        <f>IFERROR(VLOOKUP(E5585,'أرصدة المخزن'!$A:$E,3,0),"")</f>
        <v/>
      </c>
      <c r="G5585" s="29">
        <f>IFERROR(VLOOKUP(E5585,'أرصدة المخزن'!$A:$H,4,FALSE),"")</f>
        <v/>
      </c>
      <c r="H5585" s="97" t="n"/>
      <c r="I5585" s="28" t="inlineStr">
        <is>
          <t>صرف</t>
        </is>
      </c>
      <c r="J5585" s="97" t="n"/>
      <c r="K5585" s="37">
        <f>IFERROR(VLOOKUP(E5585,'أرصدة المخزن'!$A:$H,8,0),"")</f>
        <v/>
      </c>
    </row>
    <row r="5586" ht="18" customHeight="1" s="138">
      <c r="A5586" s="97" t="n">
        <v>5580</v>
      </c>
      <c r="B5586" s="98" t="n"/>
      <c r="C5586" s="113" t="n"/>
      <c r="D5586" s="113" t="n"/>
      <c r="E5586" s="114" t="n"/>
      <c r="F5586" s="28">
        <f>IFERROR(VLOOKUP(E5586,'أرصدة المخزن'!$A:$E,3,0),"")</f>
        <v/>
      </c>
      <c r="G5586" s="29">
        <f>IFERROR(VLOOKUP(E5586,'أرصدة المخزن'!$A:$H,4,FALSE),"")</f>
        <v/>
      </c>
      <c r="H5586" s="97" t="n"/>
      <c r="I5586" s="28" t="inlineStr">
        <is>
          <t>صرف</t>
        </is>
      </c>
      <c r="J5586" s="97" t="n"/>
      <c r="K5586" s="37">
        <f>IFERROR(VLOOKUP(E5586,'أرصدة المخزن'!$A:$H,8,0),"")</f>
        <v/>
      </c>
    </row>
    <row r="5587" ht="18" customHeight="1" s="138">
      <c r="A5587" s="97" t="n">
        <v>5581</v>
      </c>
      <c r="B5587" s="98" t="n"/>
      <c r="C5587" s="113" t="n"/>
      <c r="D5587" s="113" t="n"/>
      <c r="E5587" s="114" t="n"/>
      <c r="F5587" s="28">
        <f>IFERROR(VLOOKUP(E5587,'أرصدة المخزن'!$A:$E,3,0),"")</f>
        <v/>
      </c>
      <c r="G5587" s="29">
        <f>IFERROR(VLOOKUP(E5587,'أرصدة المخزن'!$A:$H,4,FALSE),"")</f>
        <v/>
      </c>
      <c r="H5587" s="97" t="n"/>
      <c r="I5587" s="28" t="inlineStr">
        <is>
          <t>صرف</t>
        </is>
      </c>
      <c r="J5587" s="97" t="n"/>
      <c r="K5587" s="37">
        <f>IFERROR(VLOOKUP(E5587,'أرصدة المخزن'!$A:$H,8,0),"")</f>
        <v/>
      </c>
    </row>
    <row r="5588" ht="18" customHeight="1" s="138">
      <c r="A5588" s="97" t="n">
        <v>5582</v>
      </c>
      <c r="B5588" s="98" t="n"/>
      <c r="C5588" s="113" t="n"/>
      <c r="D5588" s="113" t="n"/>
      <c r="E5588" s="114" t="n"/>
      <c r="F5588" s="28">
        <f>IFERROR(VLOOKUP(E5588,'أرصدة المخزن'!$A:$E,3,0),"")</f>
        <v/>
      </c>
      <c r="G5588" s="29">
        <f>IFERROR(VLOOKUP(E5588,'أرصدة المخزن'!$A:$H,4,FALSE),"")</f>
        <v/>
      </c>
      <c r="H5588" s="97" t="n"/>
      <c r="I5588" s="28" t="inlineStr">
        <is>
          <t>صرف</t>
        </is>
      </c>
      <c r="J5588" s="97" t="n"/>
      <c r="K5588" s="37">
        <f>IFERROR(VLOOKUP(E5588,'أرصدة المخزن'!$A:$H,8,0),"")</f>
        <v/>
      </c>
    </row>
    <row r="5589" ht="18" customHeight="1" s="138">
      <c r="A5589" s="97" t="n">
        <v>5583</v>
      </c>
      <c r="B5589" s="98" t="n"/>
      <c r="C5589" s="113" t="n"/>
      <c r="D5589" s="113" t="n"/>
      <c r="E5589" s="114" t="n"/>
      <c r="F5589" s="28">
        <f>IFERROR(VLOOKUP(E5589,'أرصدة المخزن'!$A:$E,3,0),"")</f>
        <v/>
      </c>
      <c r="G5589" s="29">
        <f>IFERROR(VLOOKUP(E5589,'أرصدة المخزن'!$A:$H,4,FALSE),"")</f>
        <v/>
      </c>
      <c r="H5589" s="97" t="n"/>
      <c r="I5589" s="28" t="inlineStr">
        <is>
          <t>صرف</t>
        </is>
      </c>
      <c r="J5589" s="97" t="n"/>
      <c r="K5589" s="37">
        <f>IFERROR(VLOOKUP(E5589,'أرصدة المخزن'!$A:$H,8,0),"")</f>
        <v/>
      </c>
    </row>
    <row r="5590" ht="18" customHeight="1" s="138">
      <c r="A5590" s="97" t="n">
        <v>5584</v>
      </c>
      <c r="B5590" s="98" t="n"/>
      <c r="C5590" s="113" t="n"/>
      <c r="D5590" s="113" t="n"/>
      <c r="E5590" s="114" t="n"/>
      <c r="F5590" s="28">
        <f>IFERROR(VLOOKUP(E5590,'أرصدة المخزن'!$A:$E,3,0),"")</f>
        <v/>
      </c>
      <c r="G5590" s="29">
        <f>IFERROR(VLOOKUP(E5590,'أرصدة المخزن'!$A:$H,4,FALSE),"")</f>
        <v/>
      </c>
      <c r="H5590" s="97" t="n"/>
      <c r="I5590" s="28" t="inlineStr">
        <is>
          <t>صرف</t>
        </is>
      </c>
      <c r="J5590" s="97" t="n"/>
      <c r="K5590" s="37">
        <f>IFERROR(VLOOKUP(E5590,'أرصدة المخزن'!$A:$H,8,0),"")</f>
        <v/>
      </c>
    </row>
    <row r="5591" ht="18" customHeight="1" s="138">
      <c r="A5591" s="97" t="n">
        <v>5585</v>
      </c>
      <c r="B5591" s="98" t="n"/>
      <c r="C5591" s="113" t="n"/>
      <c r="D5591" s="113" t="n"/>
      <c r="E5591" s="114" t="n"/>
      <c r="F5591" s="28">
        <f>IFERROR(VLOOKUP(E5591,'أرصدة المخزن'!$A:$E,3,0),"")</f>
        <v/>
      </c>
      <c r="G5591" s="29">
        <f>IFERROR(VLOOKUP(E5591,'أرصدة المخزن'!$A:$H,4,FALSE),"")</f>
        <v/>
      </c>
      <c r="H5591" s="97" t="n"/>
      <c r="I5591" s="28" t="inlineStr">
        <is>
          <t>صرف</t>
        </is>
      </c>
      <c r="J5591" s="97" t="n"/>
      <c r="K5591" s="37">
        <f>IFERROR(VLOOKUP(E5591,'أرصدة المخزن'!$A:$H,8,0),"")</f>
        <v/>
      </c>
    </row>
    <row r="5592" ht="18" customHeight="1" s="138">
      <c r="A5592" s="97" t="n">
        <v>5586</v>
      </c>
      <c r="B5592" s="98" t="n"/>
      <c r="C5592" s="113" t="n"/>
      <c r="D5592" s="113" t="n"/>
      <c r="E5592" s="114" t="n"/>
      <c r="F5592" s="28">
        <f>IFERROR(VLOOKUP(E5592,'أرصدة المخزن'!$A:$E,3,0),"")</f>
        <v/>
      </c>
      <c r="G5592" s="29">
        <f>IFERROR(VLOOKUP(E5592,'أرصدة المخزن'!$A:$H,4,FALSE),"")</f>
        <v/>
      </c>
      <c r="H5592" s="97" t="n"/>
      <c r="I5592" s="28" t="inlineStr">
        <is>
          <t>صرف</t>
        </is>
      </c>
      <c r="J5592" s="97" t="n"/>
      <c r="K5592" s="37">
        <f>IFERROR(VLOOKUP(E5592,'أرصدة المخزن'!$A:$H,8,0),"")</f>
        <v/>
      </c>
    </row>
    <row r="5593" ht="18" customHeight="1" s="138">
      <c r="A5593" s="97" t="n">
        <v>5587</v>
      </c>
      <c r="B5593" s="98" t="n"/>
      <c r="C5593" s="113" t="n"/>
      <c r="D5593" s="113" t="n"/>
      <c r="E5593" s="114" t="n"/>
      <c r="F5593" s="28">
        <f>IFERROR(VLOOKUP(E5593,'أرصدة المخزن'!$A:$E,3,0),"")</f>
        <v/>
      </c>
      <c r="G5593" s="29">
        <f>IFERROR(VLOOKUP(E5593,'أرصدة المخزن'!$A:$H,4,FALSE),"")</f>
        <v/>
      </c>
      <c r="H5593" s="97" t="n"/>
      <c r="I5593" s="28" t="inlineStr">
        <is>
          <t>صرف</t>
        </is>
      </c>
      <c r="J5593" s="97" t="n"/>
      <c r="K5593" s="37">
        <f>IFERROR(VLOOKUP(E5593,'أرصدة المخزن'!$A:$H,8,0),"")</f>
        <v/>
      </c>
    </row>
    <row r="5594" ht="18" customHeight="1" s="138">
      <c r="A5594" s="97" t="n">
        <v>5588</v>
      </c>
      <c r="B5594" s="98" t="n"/>
      <c r="C5594" s="113" t="n"/>
      <c r="D5594" s="113" t="n"/>
      <c r="E5594" s="114" t="n"/>
      <c r="F5594" s="28">
        <f>IFERROR(VLOOKUP(E5594,'أرصدة المخزن'!$A:$E,3,0),"")</f>
        <v/>
      </c>
      <c r="G5594" s="29">
        <f>IFERROR(VLOOKUP(E5594,'أرصدة المخزن'!$A:$H,4,FALSE),"")</f>
        <v/>
      </c>
      <c r="H5594" s="97" t="n"/>
      <c r="I5594" s="28" t="inlineStr">
        <is>
          <t>صرف</t>
        </is>
      </c>
      <c r="J5594" s="97" t="n"/>
      <c r="K5594" s="37">
        <f>IFERROR(VLOOKUP(E5594,'أرصدة المخزن'!$A:$H,8,0),"")</f>
        <v/>
      </c>
    </row>
    <row r="5595" ht="18" customHeight="1" s="138">
      <c r="A5595" s="97" t="n">
        <v>5589</v>
      </c>
      <c r="B5595" s="98" t="n"/>
      <c r="C5595" s="113" t="n"/>
      <c r="D5595" s="113" t="n"/>
      <c r="E5595" s="114" t="n"/>
      <c r="F5595" s="28">
        <f>IFERROR(VLOOKUP(E5595,'أرصدة المخزن'!$A:$E,3,0),"")</f>
        <v/>
      </c>
      <c r="G5595" s="29">
        <f>IFERROR(VLOOKUP(E5595,'أرصدة المخزن'!$A:$H,4,FALSE),"")</f>
        <v/>
      </c>
      <c r="H5595" s="97" t="n"/>
      <c r="I5595" s="28" t="inlineStr">
        <is>
          <t>صرف</t>
        </is>
      </c>
      <c r="J5595" s="97" t="n"/>
      <c r="K5595" s="37">
        <f>IFERROR(VLOOKUP(E5595,'أرصدة المخزن'!$A:$H,8,0),"")</f>
        <v/>
      </c>
    </row>
    <row r="5596" ht="18" customHeight="1" s="138">
      <c r="A5596" s="97" t="n">
        <v>5590</v>
      </c>
      <c r="B5596" s="98" t="n"/>
      <c r="C5596" s="113" t="n"/>
      <c r="D5596" s="113" t="n"/>
      <c r="E5596" s="114" t="n"/>
      <c r="F5596" s="28">
        <f>IFERROR(VLOOKUP(E5596,'أرصدة المخزن'!$A:$E,3,0),"")</f>
        <v/>
      </c>
      <c r="G5596" s="29">
        <f>IFERROR(VLOOKUP(E5596,'أرصدة المخزن'!$A:$H,4,FALSE),"")</f>
        <v/>
      </c>
      <c r="H5596" s="97" t="n"/>
      <c r="I5596" s="28" t="inlineStr">
        <is>
          <t>صرف</t>
        </is>
      </c>
      <c r="J5596" s="97" t="n"/>
      <c r="K5596" s="37">
        <f>IFERROR(VLOOKUP(E5596,'أرصدة المخزن'!$A:$H,8,0),"")</f>
        <v/>
      </c>
    </row>
    <row r="5597" ht="18" customHeight="1" s="138">
      <c r="A5597" s="97" t="n">
        <v>5591</v>
      </c>
      <c r="B5597" s="98" t="n"/>
      <c r="C5597" s="113" t="n"/>
      <c r="D5597" s="113" t="n"/>
      <c r="E5597" s="114" t="n"/>
      <c r="F5597" s="28">
        <f>IFERROR(VLOOKUP(E5597,'أرصدة المخزن'!$A:$E,3,0),"")</f>
        <v/>
      </c>
      <c r="G5597" s="29">
        <f>IFERROR(VLOOKUP(E5597,'أرصدة المخزن'!$A:$H,4,FALSE),"")</f>
        <v/>
      </c>
      <c r="H5597" s="97" t="n"/>
      <c r="I5597" s="28" t="inlineStr">
        <is>
          <t>صرف</t>
        </is>
      </c>
      <c r="J5597" s="97" t="n"/>
      <c r="K5597" s="37">
        <f>IFERROR(VLOOKUP(E5597,'أرصدة المخزن'!$A:$H,8,0),"")</f>
        <v/>
      </c>
    </row>
    <row r="5598" ht="18" customHeight="1" s="138">
      <c r="A5598" s="97" t="n">
        <v>5592</v>
      </c>
      <c r="B5598" s="98" t="n"/>
      <c r="C5598" s="113" t="n"/>
      <c r="D5598" s="113" t="n"/>
      <c r="E5598" s="114" t="n"/>
      <c r="F5598" s="28">
        <f>IFERROR(VLOOKUP(E5598,'أرصدة المخزن'!$A:$E,3,0),"")</f>
        <v/>
      </c>
      <c r="G5598" s="29">
        <f>IFERROR(VLOOKUP(E5598,'أرصدة المخزن'!$A:$H,4,FALSE),"")</f>
        <v/>
      </c>
      <c r="H5598" s="97" t="n"/>
      <c r="I5598" s="28" t="inlineStr">
        <is>
          <t>صرف</t>
        </is>
      </c>
      <c r="J5598" s="97" t="n"/>
      <c r="K5598" s="37">
        <f>IFERROR(VLOOKUP(E5598,'أرصدة المخزن'!$A:$H,8,0),"")</f>
        <v/>
      </c>
    </row>
    <row r="5599" ht="18" customHeight="1" s="138">
      <c r="A5599" s="97" t="n">
        <v>5593</v>
      </c>
      <c r="B5599" s="98" t="n"/>
      <c r="C5599" s="113" t="n"/>
      <c r="D5599" s="113" t="n"/>
      <c r="E5599" s="114" t="n"/>
      <c r="F5599" s="28">
        <f>IFERROR(VLOOKUP(E5599,'أرصدة المخزن'!$A:$E,3,0),"")</f>
        <v/>
      </c>
      <c r="G5599" s="29">
        <f>IFERROR(VLOOKUP(E5599,'أرصدة المخزن'!$A:$H,4,FALSE),"")</f>
        <v/>
      </c>
      <c r="H5599" s="97" t="n"/>
      <c r="I5599" s="28" t="inlineStr">
        <is>
          <t>صرف</t>
        </is>
      </c>
      <c r="J5599" s="97" t="n"/>
      <c r="K5599" s="37">
        <f>IFERROR(VLOOKUP(E5599,'أرصدة المخزن'!$A:$H,8,0),"")</f>
        <v/>
      </c>
    </row>
    <row r="5600" ht="18" customHeight="1" s="138">
      <c r="A5600" s="97" t="n">
        <v>5594</v>
      </c>
      <c r="B5600" s="98" t="n"/>
      <c r="C5600" s="113" t="n"/>
      <c r="D5600" s="113" t="n"/>
      <c r="E5600" s="114" t="n"/>
      <c r="F5600" s="28">
        <f>IFERROR(VLOOKUP(E5600,'أرصدة المخزن'!$A:$E,3,0),"")</f>
        <v/>
      </c>
      <c r="G5600" s="29">
        <f>IFERROR(VLOOKUP(E5600,'أرصدة المخزن'!$A:$H,4,FALSE),"")</f>
        <v/>
      </c>
      <c r="H5600" s="97" t="n"/>
      <c r="I5600" s="28" t="inlineStr">
        <is>
          <t>صرف</t>
        </is>
      </c>
      <c r="J5600" s="97" t="n"/>
      <c r="K5600" s="37">
        <f>IFERROR(VLOOKUP(E5600,'أرصدة المخزن'!$A:$H,8,0),"")</f>
        <v/>
      </c>
    </row>
    <row r="5601" ht="18" customHeight="1" s="138">
      <c r="A5601" s="97" t="n">
        <v>5595</v>
      </c>
      <c r="B5601" s="98" t="n"/>
      <c r="C5601" s="113" t="n"/>
      <c r="D5601" s="113" t="n"/>
      <c r="E5601" s="114" t="n"/>
      <c r="F5601" s="28">
        <f>IFERROR(VLOOKUP(E5601,'أرصدة المخزن'!$A:$E,3,0),"")</f>
        <v/>
      </c>
      <c r="G5601" s="29">
        <f>IFERROR(VLOOKUP(E5601,'أرصدة المخزن'!$A:$H,4,FALSE),"")</f>
        <v/>
      </c>
      <c r="H5601" s="97" t="n"/>
      <c r="I5601" s="28" t="inlineStr">
        <is>
          <t>صرف</t>
        </is>
      </c>
      <c r="J5601" s="97" t="n"/>
      <c r="K5601" s="37">
        <f>IFERROR(VLOOKUP(E5601,'أرصدة المخزن'!$A:$H,8,0),"")</f>
        <v/>
      </c>
    </row>
    <row r="5602" ht="18" customHeight="1" s="138">
      <c r="A5602" s="97" t="n">
        <v>5596</v>
      </c>
      <c r="B5602" s="98" t="n"/>
      <c r="C5602" s="113" t="n"/>
      <c r="D5602" s="113" t="n"/>
      <c r="E5602" s="114" t="n"/>
      <c r="F5602" s="28">
        <f>IFERROR(VLOOKUP(E5602,'أرصدة المخزن'!$A:$E,3,0),"")</f>
        <v/>
      </c>
      <c r="G5602" s="29">
        <f>IFERROR(VLOOKUP(E5602,'أرصدة المخزن'!$A:$H,4,FALSE),"")</f>
        <v/>
      </c>
      <c r="H5602" s="97" t="n"/>
      <c r="I5602" s="28" t="inlineStr">
        <is>
          <t>صرف</t>
        </is>
      </c>
      <c r="J5602" s="97" t="n"/>
      <c r="K5602" s="37">
        <f>IFERROR(VLOOKUP(E5602,'أرصدة المخزن'!$A:$H,8,0),"")</f>
        <v/>
      </c>
    </row>
    <row r="5603" ht="18" customHeight="1" s="138">
      <c r="A5603" s="97" t="n">
        <v>5597</v>
      </c>
      <c r="B5603" s="98" t="n"/>
      <c r="C5603" s="113" t="n"/>
      <c r="D5603" s="113" t="n"/>
      <c r="E5603" s="114" t="n"/>
      <c r="F5603" s="28">
        <f>IFERROR(VLOOKUP(E5603,'أرصدة المخزن'!$A:$E,3,0),"")</f>
        <v/>
      </c>
      <c r="G5603" s="29">
        <f>IFERROR(VLOOKUP(E5603,'أرصدة المخزن'!$A:$H,4,FALSE),"")</f>
        <v/>
      </c>
      <c r="H5603" s="97" t="n"/>
      <c r="I5603" s="28" t="inlineStr">
        <is>
          <t>صرف</t>
        </is>
      </c>
      <c r="J5603" s="97" t="n"/>
      <c r="K5603" s="37">
        <f>IFERROR(VLOOKUP(E5603,'أرصدة المخزن'!$A:$H,8,0),"")</f>
        <v/>
      </c>
    </row>
    <row r="5604" ht="18" customHeight="1" s="138">
      <c r="A5604" s="97" t="n">
        <v>5598</v>
      </c>
      <c r="B5604" s="98" t="n"/>
      <c r="C5604" s="113" t="n"/>
      <c r="D5604" s="113" t="n"/>
      <c r="E5604" s="114" t="n"/>
      <c r="F5604" s="28">
        <f>IFERROR(VLOOKUP(E5604,'أرصدة المخزن'!$A:$E,3,0),"")</f>
        <v/>
      </c>
      <c r="G5604" s="29">
        <f>IFERROR(VLOOKUP(E5604,'أرصدة المخزن'!$A:$H,4,FALSE),"")</f>
        <v/>
      </c>
      <c r="H5604" s="97" t="n"/>
      <c r="I5604" s="28" t="inlineStr">
        <is>
          <t>صرف</t>
        </is>
      </c>
      <c r="J5604" s="97" t="n"/>
      <c r="K5604" s="37">
        <f>IFERROR(VLOOKUP(E5604,'أرصدة المخزن'!$A:$H,8,0),"")</f>
        <v/>
      </c>
    </row>
    <row r="5605" ht="18" customHeight="1" s="138">
      <c r="A5605" s="97" t="n">
        <v>5599</v>
      </c>
      <c r="B5605" s="98" t="n"/>
      <c r="C5605" s="113" t="n"/>
      <c r="D5605" s="113" t="n"/>
      <c r="E5605" s="114" t="n"/>
      <c r="F5605" s="28">
        <f>IFERROR(VLOOKUP(E5605,'أرصدة المخزن'!$A:$E,3,0),"")</f>
        <v/>
      </c>
      <c r="G5605" s="29">
        <f>IFERROR(VLOOKUP(E5605,'أرصدة المخزن'!$A:$H,4,FALSE),"")</f>
        <v/>
      </c>
      <c r="H5605" s="97" t="n"/>
      <c r="I5605" s="28" t="inlineStr">
        <is>
          <t>صرف</t>
        </is>
      </c>
      <c r="J5605" s="97" t="n"/>
      <c r="K5605" s="37">
        <f>IFERROR(VLOOKUP(E5605,'أرصدة المخزن'!$A:$H,8,0),"")</f>
        <v/>
      </c>
    </row>
    <row r="5606" ht="18" customHeight="1" s="138">
      <c r="A5606" s="97" t="n">
        <v>5600</v>
      </c>
      <c r="B5606" s="98" t="n"/>
      <c r="C5606" s="113" t="n"/>
      <c r="D5606" s="113" t="n"/>
      <c r="E5606" s="114" t="n"/>
      <c r="F5606" s="28">
        <f>IFERROR(VLOOKUP(E5606,'أرصدة المخزن'!$A:$E,3,0),"")</f>
        <v/>
      </c>
      <c r="G5606" s="29">
        <f>IFERROR(VLOOKUP(E5606,'أرصدة المخزن'!$A:$H,4,FALSE),"")</f>
        <v/>
      </c>
      <c r="H5606" s="97" t="n"/>
      <c r="I5606" s="28" t="inlineStr">
        <is>
          <t>صرف</t>
        </is>
      </c>
      <c r="J5606" s="97" t="n"/>
      <c r="K5606" s="37">
        <f>IFERROR(VLOOKUP(E5606,'أرصدة المخزن'!$A:$H,8,0),"")</f>
        <v/>
      </c>
    </row>
    <row r="5607" ht="18" customHeight="1" s="138">
      <c r="A5607" s="97" t="n">
        <v>5601</v>
      </c>
      <c r="B5607" s="98" t="n"/>
      <c r="C5607" s="113" t="n"/>
      <c r="D5607" s="113" t="n"/>
      <c r="E5607" s="114" t="n"/>
      <c r="F5607" s="28">
        <f>IFERROR(VLOOKUP(E5607,'أرصدة المخزن'!$A:$E,3,0),"")</f>
        <v/>
      </c>
      <c r="G5607" s="29">
        <f>IFERROR(VLOOKUP(E5607,'أرصدة المخزن'!$A:$H,4,FALSE),"")</f>
        <v/>
      </c>
      <c r="H5607" s="97" t="n"/>
      <c r="I5607" s="28" t="inlineStr">
        <is>
          <t>صرف</t>
        </is>
      </c>
      <c r="J5607" s="97" t="n"/>
      <c r="K5607" s="37">
        <f>IFERROR(VLOOKUP(E5607,'أرصدة المخزن'!$A:$H,8,0),"")</f>
        <v/>
      </c>
    </row>
    <row r="5608" ht="18" customHeight="1" s="138">
      <c r="A5608" s="97" t="n">
        <v>5602</v>
      </c>
      <c r="B5608" s="98" t="n"/>
      <c r="C5608" s="113" t="n"/>
      <c r="D5608" s="113" t="n"/>
      <c r="E5608" s="114" t="n"/>
      <c r="F5608" s="28">
        <f>IFERROR(VLOOKUP(E5608,'أرصدة المخزن'!$A:$E,3,0),"")</f>
        <v/>
      </c>
      <c r="G5608" s="29">
        <f>IFERROR(VLOOKUP(E5608,'أرصدة المخزن'!$A:$H,4,FALSE),"")</f>
        <v/>
      </c>
      <c r="H5608" s="97" t="n"/>
      <c r="I5608" s="28" t="inlineStr">
        <is>
          <t>صرف</t>
        </is>
      </c>
      <c r="J5608" s="97" t="n"/>
      <c r="K5608" s="37">
        <f>IFERROR(VLOOKUP(E5608,'أرصدة المخزن'!$A:$H,8,0),"")</f>
        <v/>
      </c>
    </row>
    <row r="5609" ht="18" customHeight="1" s="138">
      <c r="A5609" s="97" t="n">
        <v>5603</v>
      </c>
      <c r="B5609" s="98" t="n"/>
      <c r="C5609" s="113" t="n"/>
      <c r="D5609" s="113" t="n"/>
      <c r="E5609" s="114" t="n"/>
      <c r="F5609" s="28">
        <f>IFERROR(VLOOKUP(E5609,'أرصدة المخزن'!$A:$E,3,0),"")</f>
        <v/>
      </c>
      <c r="G5609" s="29">
        <f>IFERROR(VLOOKUP(E5609,'أرصدة المخزن'!$A:$H,4,FALSE),"")</f>
        <v/>
      </c>
      <c r="H5609" s="97" t="n"/>
      <c r="I5609" s="28" t="inlineStr">
        <is>
          <t>صرف</t>
        </is>
      </c>
      <c r="J5609" s="97" t="n"/>
      <c r="K5609" s="37">
        <f>IFERROR(VLOOKUP(E5609,'أرصدة المخزن'!$A:$H,8,0),"")</f>
        <v/>
      </c>
    </row>
    <row r="5610" ht="18" customHeight="1" s="138">
      <c r="A5610" s="97" t="n">
        <v>5604</v>
      </c>
      <c r="B5610" s="98" t="n"/>
      <c r="C5610" s="113" t="n"/>
      <c r="D5610" s="113" t="n"/>
      <c r="E5610" s="114" t="n"/>
      <c r="F5610" s="28">
        <f>IFERROR(VLOOKUP(E5610,'أرصدة المخزن'!$A:$E,3,0),"")</f>
        <v/>
      </c>
      <c r="G5610" s="29">
        <f>IFERROR(VLOOKUP(E5610,'أرصدة المخزن'!$A:$H,4,FALSE),"")</f>
        <v/>
      </c>
      <c r="H5610" s="97" t="n"/>
      <c r="I5610" s="28" t="inlineStr">
        <is>
          <t>صرف</t>
        </is>
      </c>
      <c r="J5610" s="97" t="n"/>
      <c r="K5610" s="37">
        <f>IFERROR(VLOOKUP(E5610,'أرصدة المخزن'!$A:$H,8,0),"")</f>
        <v/>
      </c>
    </row>
    <row r="5611" ht="18" customHeight="1" s="138">
      <c r="A5611" s="97" t="n">
        <v>5605</v>
      </c>
      <c r="B5611" s="98" t="n"/>
      <c r="C5611" s="113" t="n"/>
      <c r="D5611" s="113" t="n"/>
      <c r="E5611" s="114" t="n"/>
      <c r="F5611" s="28">
        <f>IFERROR(VLOOKUP(E5611,'أرصدة المخزن'!$A:$E,3,0),"")</f>
        <v/>
      </c>
      <c r="G5611" s="29">
        <f>IFERROR(VLOOKUP(E5611,'أرصدة المخزن'!$A:$H,4,FALSE),"")</f>
        <v/>
      </c>
      <c r="H5611" s="97" t="n"/>
      <c r="I5611" s="28" t="inlineStr">
        <is>
          <t>صرف</t>
        </is>
      </c>
      <c r="J5611" s="97" t="n"/>
      <c r="K5611" s="37">
        <f>IFERROR(VLOOKUP(E5611,'أرصدة المخزن'!$A:$H,8,0),"")</f>
        <v/>
      </c>
    </row>
    <row r="5612" ht="18" customHeight="1" s="138">
      <c r="A5612" s="97" t="n">
        <v>5606</v>
      </c>
      <c r="B5612" s="98" t="n"/>
      <c r="C5612" s="113" t="n"/>
      <c r="D5612" s="113" t="n"/>
      <c r="E5612" s="114" t="n"/>
      <c r="F5612" s="28">
        <f>IFERROR(VLOOKUP(E5612,'أرصدة المخزن'!$A:$E,3,0),"")</f>
        <v/>
      </c>
      <c r="G5612" s="29">
        <f>IFERROR(VLOOKUP(E5612,'أرصدة المخزن'!$A:$H,4,FALSE),"")</f>
        <v/>
      </c>
      <c r="H5612" s="97" t="n"/>
      <c r="I5612" s="28" t="inlineStr">
        <is>
          <t>صرف</t>
        </is>
      </c>
      <c r="J5612" s="97" t="n"/>
      <c r="K5612" s="37">
        <f>IFERROR(VLOOKUP(E5612,'أرصدة المخزن'!$A:$H,8,0),"")</f>
        <v/>
      </c>
    </row>
    <row r="5613" ht="18" customHeight="1" s="138">
      <c r="A5613" s="97" t="n">
        <v>5607</v>
      </c>
      <c r="B5613" s="98" t="n"/>
      <c r="C5613" s="113" t="n"/>
      <c r="D5613" s="113" t="n"/>
      <c r="E5613" s="114" t="n"/>
      <c r="F5613" s="28">
        <f>IFERROR(VLOOKUP(E5613,'أرصدة المخزن'!$A:$E,3,0),"")</f>
        <v/>
      </c>
      <c r="G5613" s="29">
        <f>IFERROR(VLOOKUP(E5613,'أرصدة المخزن'!$A:$H,4,FALSE),"")</f>
        <v/>
      </c>
      <c r="H5613" s="97" t="n"/>
      <c r="I5613" s="28" t="inlineStr">
        <is>
          <t>صرف</t>
        </is>
      </c>
      <c r="J5613" s="97" t="n"/>
      <c r="K5613" s="37">
        <f>IFERROR(VLOOKUP(E5613,'أرصدة المخزن'!$A:$H,8,0),"")</f>
        <v/>
      </c>
    </row>
    <row r="5614" ht="18" customHeight="1" s="138">
      <c r="A5614" s="97" t="n">
        <v>5608</v>
      </c>
      <c r="B5614" s="98" t="n"/>
      <c r="C5614" s="113" t="n"/>
      <c r="D5614" s="113" t="n"/>
      <c r="E5614" s="114" t="n"/>
      <c r="F5614" s="28">
        <f>IFERROR(VLOOKUP(E5614,'أرصدة المخزن'!$A:$E,3,0),"")</f>
        <v/>
      </c>
      <c r="G5614" s="29">
        <f>IFERROR(VLOOKUP(E5614,'أرصدة المخزن'!$A:$H,4,FALSE),"")</f>
        <v/>
      </c>
      <c r="H5614" s="97" t="n"/>
      <c r="I5614" s="28" t="inlineStr">
        <is>
          <t>صرف</t>
        </is>
      </c>
      <c r="J5614" s="97" t="n"/>
      <c r="K5614" s="37">
        <f>IFERROR(VLOOKUP(E5614,'أرصدة المخزن'!$A:$H,8,0),"")</f>
        <v/>
      </c>
    </row>
    <row r="5615" ht="18" customHeight="1" s="138">
      <c r="A5615" s="97" t="n">
        <v>5609</v>
      </c>
      <c r="B5615" s="98" t="n"/>
      <c r="C5615" s="113" t="n"/>
      <c r="D5615" s="113" t="n"/>
      <c r="E5615" s="114" t="n"/>
      <c r="F5615" s="28">
        <f>IFERROR(VLOOKUP(E5615,'أرصدة المخزن'!$A:$E,3,0),"")</f>
        <v/>
      </c>
      <c r="G5615" s="29">
        <f>IFERROR(VLOOKUP(E5615,'أرصدة المخزن'!$A:$H,4,FALSE),"")</f>
        <v/>
      </c>
      <c r="H5615" s="97" t="n"/>
      <c r="I5615" s="28" t="inlineStr">
        <is>
          <t>صرف</t>
        </is>
      </c>
      <c r="J5615" s="97" t="n"/>
      <c r="K5615" s="37">
        <f>IFERROR(VLOOKUP(E5615,'أرصدة المخزن'!$A:$H,8,0),"")</f>
        <v/>
      </c>
    </row>
    <row r="5616" ht="18" customHeight="1" s="138">
      <c r="A5616" s="97" t="n">
        <v>5610</v>
      </c>
      <c r="B5616" s="98" t="n"/>
      <c r="C5616" s="113" t="n"/>
      <c r="D5616" s="113" t="n"/>
      <c r="E5616" s="114" t="n"/>
      <c r="F5616" s="28">
        <f>IFERROR(VLOOKUP(E5616,'أرصدة المخزن'!$A:$E,3,0),"")</f>
        <v/>
      </c>
      <c r="G5616" s="29">
        <f>IFERROR(VLOOKUP(E5616,'أرصدة المخزن'!$A:$H,4,FALSE),"")</f>
        <v/>
      </c>
      <c r="H5616" s="97" t="n"/>
      <c r="I5616" s="28" t="inlineStr">
        <is>
          <t>صرف</t>
        </is>
      </c>
      <c r="J5616" s="97" t="n"/>
      <c r="K5616" s="37">
        <f>IFERROR(VLOOKUP(E5616,'أرصدة المخزن'!$A:$H,8,0),"")</f>
        <v/>
      </c>
    </row>
    <row r="5617" ht="18" customHeight="1" s="138">
      <c r="A5617" s="97" t="n">
        <v>5611</v>
      </c>
      <c r="B5617" s="98" t="n"/>
      <c r="C5617" s="113" t="n"/>
      <c r="D5617" s="113" t="n"/>
      <c r="E5617" s="114" t="n"/>
      <c r="F5617" s="28">
        <f>IFERROR(VLOOKUP(E5617,'أرصدة المخزن'!$A:$E,3,0),"")</f>
        <v/>
      </c>
      <c r="G5617" s="29">
        <f>IFERROR(VLOOKUP(E5617,'أرصدة المخزن'!$A:$H,4,FALSE),"")</f>
        <v/>
      </c>
      <c r="H5617" s="97" t="n"/>
      <c r="I5617" s="28" t="inlineStr">
        <is>
          <t>صرف</t>
        </is>
      </c>
      <c r="J5617" s="97" t="n"/>
      <c r="K5617" s="37">
        <f>IFERROR(VLOOKUP(E5617,'أرصدة المخزن'!$A:$H,8,0),"")</f>
        <v/>
      </c>
    </row>
    <row r="5618" ht="18" customHeight="1" s="138">
      <c r="A5618" s="97" t="n">
        <v>5612</v>
      </c>
      <c r="B5618" s="98" t="n"/>
      <c r="C5618" s="113" t="n"/>
      <c r="D5618" s="113" t="n"/>
      <c r="E5618" s="114" t="n"/>
      <c r="F5618" s="28">
        <f>IFERROR(VLOOKUP(E5618,'أرصدة المخزن'!$A:$E,3,0),"")</f>
        <v/>
      </c>
      <c r="G5618" s="29">
        <f>IFERROR(VLOOKUP(E5618,'أرصدة المخزن'!$A:$H,4,FALSE),"")</f>
        <v/>
      </c>
      <c r="H5618" s="97" t="n"/>
      <c r="I5618" s="28" t="inlineStr">
        <is>
          <t>صرف</t>
        </is>
      </c>
      <c r="J5618" s="97" t="n"/>
      <c r="K5618" s="37">
        <f>IFERROR(VLOOKUP(E5618,'أرصدة المخزن'!$A:$H,8,0),"")</f>
        <v/>
      </c>
    </row>
    <row r="5619" ht="18" customHeight="1" s="138">
      <c r="A5619" s="97" t="n">
        <v>5613</v>
      </c>
      <c r="B5619" s="98" t="n"/>
      <c r="C5619" s="113" t="n"/>
      <c r="D5619" s="113" t="n"/>
      <c r="E5619" s="114" t="n"/>
      <c r="F5619" s="28">
        <f>IFERROR(VLOOKUP(E5619,'أرصدة المخزن'!$A:$E,3,0),"")</f>
        <v/>
      </c>
      <c r="G5619" s="29">
        <f>IFERROR(VLOOKUP(E5619,'أرصدة المخزن'!$A:$H,4,FALSE),"")</f>
        <v/>
      </c>
      <c r="H5619" s="97" t="n"/>
      <c r="I5619" s="28" t="inlineStr">
        <is>
          <t>صرف</t>
        </is>
      </c>
      <c r="J5619" s="97" t="n"/>
      <c r="K5619" s="37">
        <f>IFERROR(VLOOKUP(E5619,'أرصدة المخزن'!$A:$H,8,0),"")</f>
        <v/>
      </c>
    </row>
    <row r="5620" ht="18" customHeight="1" s="138">
      <c r="A5620" s="97" t="n">
        <v>5614</v>
      </c>
      <c r="B5620" s="98" t="n"/>
      <c r="C5620" s="113" t="n"/>
      <c r="D5620" s="113" t="n"/>
      <c r="E5620" s="114" t="n"/>
      <c r="F5620" s="28">
        <f>IFERROR(VLOOKUP(E5620,'أرصدة المخزن'!$A:$E,3,0),"")</f>
        <v/>
      </c>
      <c r="G5620" s="29">
        <f>IFERROR(VLOOKUP(E5620,'أرصدة المخزن'!$A:$H,4,FALSE),"")</f>
        <v/>
      </c>
      <c r="H5620" s="97" t="n"/>
      <c r="I5620" s="28" t="inlineStr">
        <is>
          <t>صرف</t>
        </is>
      </c>
      <c r="J5620" s="97" t="n"/>
      <c r="K5620" s="37">
        <f>IFERROR(VLOOKUP(E5620,'أرصدة المخزن'!$A:$H,8,0),"")</f>
        <v/>
      </c>
    </row>
    <row r="5621" ht="18" customHeight="1" s="138">
      <c r="A5621" s="97" t="n">
        <v>5615</v>
      </c>
      <c r="B5621" s="98" t="n"/>
      <c r="C5621" s="113" t="n"/>
      <c r="D5621" s="113" t="n"/>
      <c r="E5621" s="114" t="n"/>
      <c r="F5621" s="28">
        <f>IFERROR(VLOOKUP(E5621,'أرصدة المخزن'!$A:$E,3,0),"")</f>
        <v/>
      </c>
      <c r="G5621" s="29">
        <f>IFERROR(VLOOKUP(E5621,'أرصدة المخزن'!$A:$H,4,FALSE),"")</f>
        <v/>
      </c>
      <c r="H5621" s="97" t="n"/>
      <c r="I5621" s="28" t="inlineStr">
        <is>
          <t>صرف</t>
        </is>
      </c>
      <c r="J5621" s="97" t="n"/>
      <c r="K5621" s="37">
        <f>IFERROR(VLOOKUP(E5621,'أرصدة المخزن'!$A:$H,8,0),"")</f>
        <v/>
      </c>
    </row>
    <row r="5622" ht="18" customHeight="1" s="138">
      <c r="A5622" s="97" t="n">
        <v>5616</v>
      </c>
      <c r="B5622" s="98" t="n"/>
      <c r="C5622" s="113" t="n"/>
      <c r="D5622" s="113" t="n"/>
      <c r="E5622" s="114" t="n"/>
      <c r="F5622" s="28">
        <f>IFERROR(VLOOKUP(E5622,'أرصدة المخزن'!$A:$E,3,0),"")</f>
        <v/>
      </c>
      <c r="G5622" s="29">
        <f>IFERROR(VLOOKUP(E5622,'أرصدة المخزن'!$A:$H,4,FALSE),"")</f>
        <v/>
      </c>
      <c r="H5622" s="97" t="n"/>
      <c r="I5622" s="28" t="inlineStr">
        <is>
          <t>صرف</t>
        </is>
      </c>
      <c r="J5622" s="97" t="n"/>
      <c r="K5622" s="37">
        <f>IFERROR(VLOOKUP(E5622,'أرصدة المخزن'!$A:$H,8,0),"")</f>
        <v/>
      </c>
    </row>
    <row r="5623" ht="18" customHeight="1" s="138">
      <c r="A5623" s="97" t="n">
        <v>5617</v>
      </c>
      <c r="B5623" s="98" t="n"/>
      <c r="C5623" s="113" t="n"/>
      <c r="D5623" s="113" t="n"/>
      <c r="E5623" s="114" t="n"/>
      <c r="F5623" s="28">
        <f>IFERROR(VLOOKUP(E5623,'أرصدة المخزن'!$A:$E,3,0),"")</f>
        <v/>
      </c>
      <c r="G5623" s="29">
        <f>IFERROR(VLOOKUP(E5623,'أرصدة المخزن'!$A:$H,4,FALSE),"")</f>
        <v/>
      </c>
      <c r="H5623" s="97" t="n"/>
      <c r="I5623" s="28" t="inlineStr">
        <is>
          <t>صرف</t>
        </is>
      </c>
      <c r="J5623" s="97" t="n"/>
      <c r="K5623" s="37">
        <f>IFERROR(VLOOKUP(E5623,'أرصدة المخزن'!$A:$H,8,0),"")</f>
        <v/>
      </c>
    </row>
    <row r="5624" ht="18" customHeight="1" s="138">
      <c r="A5624" s="97" t="n">
        <v>5618</v>
      </c>
      <c r="B5624" s="98" t="n"/>
      <c r="C5624" s="113" t="n"/>
      <c r="D5624" s="113" t="n"/>
      <c r="E5624" s="114" t="n"/>
      <c r="F5624" s="28">
        <f>IFERROR(VLOOKUP(E5624,'أرصدة المخزن'!$A:$E,3,0),"")</f>
        <v/>
      </c>
      <c r="G5624" s="29">
        <f>IFERROR(VLOOKUP(E5624,'أرصدة المخزن'!$A:$H,4,FALSE),"")</f>
        <v/>
      </c>
      <c r="H5624" s="97" t="n"/>
      <c r="I5624" s="28" t="inlineStr">
        <is>
          <t>صرف</t>
        </is>
      </c>
      <c r="J5624" s="97" t="n"/>
      <c r="K5624" s="37">
        <f>IFERROR(VLOOKUP(E5624,'أرصدة المخزن'!$A:$H,8,0),"")</f>
        <v/>
      </c>
    </row>
    <row r="5625" ht="18" customHeight="1" s="138">
      <c r="A5625" s="97" t="n">
        <v>5619</v>
      </c>
      <c r="B5625" s="98" t="n"/>
      <c r="C5625" s="113" t="n"/>
      <c r="D5625" s="113" t="n"/>
      <c r="E5625" s="114" t="n"/>
      <c r="F5625" s="28">
        <f>IFERROR(VLOOKUP(E5625,'أرصدة المخزن'!$A:$E,3,0),"")</f>
        <v/>
      </c>
      <c r="G5625" s="29">
        <f>IFERROR(VLOOKUP(E5625,'أرصدة المخزن'!$A:$H,4,FALSE),"")</f>
        <v/>
      </c>
      <c r="H5625" s="97" t="n"/>
      <c r="I5625" s="28" t="inlineStr">
        <is>
          <t>صرف</t>
        </is>
      </c>
      <c r="J5625" s="97" t="n"/>
      <c r="K5625" s="37">
        <f>IFERROR(VLOOKUP(E5625,'أرصدة المخزن'!$A:$H,8,0),"")</f>
        <v/>
      </c>
    </row>
    <row r="5626" ht="18" customHeight="1" s="138">
      <c r="A5626" s="97" t="n">
        <v>5620</v>
      </c>
      <c r="B5626" s="98" t="n"/>
      <c r="C5626" s="113" t="n"/>
      <c r="D5626" s="113" t="n"/>
      <c r="E5626" s="114" t="n"/>
      <c r="F5626" s="28">
        <f>IFERROR(VLOOKUP(E5626,'أرصدة المخزن'!$A:$E,3,0),"")</f>
        <v/>
      </c>
      <c r="G5626" s="29">
        <f>IFERROR(VLOOKUP(E5626,'أرصدة المخزن'!$A:$H,4,FALSE),"")</f>
        <v/>
      </c>
      <c r="H5626" s="97" t="n"/>
      <c r="I5626" s="28" t="inlineStr">
        <is>
          <t>صرف</t>
        </is>
      </c>
      <c r="J5626" s="97" t="n"/>
      <c r="K5626" s="37">
        <f>IFERROR(VLOOKUP(E5626,'أرصدة المخزن'!$A:$H,8,0),"")</f>
        <v/>
      </c>
    </row>
    <row r="5627" ht="18" customHeight="1" s="138">
      <c r="A5627" s="97" t="n">
        <v>5621</v>
      </c>
      <c r="B5627" s="98" t="n"/>
      <c r="C5627" s="113" t="n"/>
      <c r="D5627" s="113" t="n"/>
      <c r="E5627" s="114" t="n"/>
      <c r="F5627" s="28">
        <f>IFERROR(VLOOKUP(E5627,'أرصدة المخزن'!$A:$E,3,0),"")</f>
        <v/>
      </c>
      <c r="G5627" s="29">
        <f>IFERROR(VLOOKUP(E5627,'أرصدة المخزن'!$A:$H,4,FALSE),"")</f>
        <v/>
      </c>
      <c r="H5627" s="97" t="n"/>
      <c r="I5627" s="28" t="inlineStr">
        <is>
          <t>صرف</t>
        </is>
      </c>
      <c r="J5627" s="97" t="n"/>
      <c r="K5627" s="37">
        <f>IFERROR(VLOOKUP(E5627,'أرصدة المخزن'!$A:$H,8,0),"")</f>
        <v/>
      </c>
    </row>
    <row r="5628" ht="18" customHeight="1" s="138">
      <c r="A5628" s="97" t="n">
        <v>5622</v>
      </c>
      <c r="B5628" s="98" t="n"/>
      <c r="C5628" s="113" t="n"/>
      <c r="D5628" s="113" t="n"/>
      <c r="E5628" s="114" t="n"/>
      <c r="F5628" s="28">
        <f>IFERROR(VLOOKUP(E5628,'أرصدة المخزن'!$A:$E,3,0),"")</f>
        <v/>
      </c>
      <c r="G5628" s="29">
        <f>IFERROR(VLOOKUP(E5628,'أرصدة المخزن'!$A:$H,4,FALSE),"")</f>
        <v/>
      </c>
      <c r="H5628" s="97" t="n"/>
      <c r="I5628" s="28" t="inlineStr">
        <is>
          <t>صرف</t>
        </is>
      </c>
      <c r="J5628" s="97" t="n"/>
      <c r="K5628" s="37">
        <f>IFERROR(VLOOKUP(E5628,'أرصدة المخزن'!$A:$H,8,0),"")</f>
        <v/>
      </c>
    </row>
    <row r="5629" ht="18" customHeight="1" s="138">
      <c r="A5629" s="97" t="n">
        <v>5623</v>
      </c>
      <c r="B5629" s="98" t="n"/>
      <c r="C5629" s="113" t="n"/>
      <c r="D5629" s="113" t="n"/>
      <c r="E5629" s="114" t="n"/>
      <c r="F5629" s="28">
        <f>IFERROR(VLOOKUP(E5629,'أرصدة المخزن'!$A:$E,3,0),"")</f>
        <v/>
      </c>
      <c r="G5629" s="29">
        <f>IFERROR(VLOOKUP(E5629,'أرصدة المخزن'!$A:$H,4,FALSE),"")</f>
        <v/>
      </c>
      <c r="H5629" s="97" t="n"/>
      <c r="I5629" s="28" t="inlineStr">
        <is>
          <t>صرف</t>
        </is>
      </c>
      <c r="J5629" s="97" t="n"/>
      <c r="K5629" s="37">
        <f>IFERROR(VLOOKUP(E5629,'أرصدة المخزن'!$A:$H,8,0),"")</f>
        <v/>
      </c>
    </row>
    <row r="5630" ht="18" customHeight="1" s="138">
      <c r="A5630" s="97" t="n">
        <v>5624</v>
      </c>
      <c r="B5630" s="98" t="n"/>
      <c r="C5630" s="113" t="n"/>
      <c r="D5630" s="113" t="n"/>
      <c r="E5630" s="114" t="n"/>
      <c r="F5630" s="28">
        <f>IFERROR(VLOOKUP(E5630,'أرصدة المخزن'!$A:$E,3,0),"")</f>
        <v/>
      </c>
      <c r="G5630" s="29">
        <f>IFERROR(VLOOKUP(E5630,'أرصدة المخزن'!$A:$H,4,FALSE),"")</f>
        <v/>
      </c>
      <c r="H5630" s="97" t="n"/>
      <c r="I5630" s="28" t="inlineStr">
        <is>
          <t>صرف</t>
        </is>
      </c>
      <c r="J5630" s="97" t="n"/>
      <c r="K5630" s="37">
        <f>IFERROR(VLOOKUP(E5630,'أرصدة المخزن'!$A:$H,8,0),"")</f>
        <v/>
      </c>
    </row>
    <row r="5631" ht="18" customHeight="1" s="138">
      <c r="A5631" s="97" t="n">
        <v>5625</v>
      </c>
      <c r="B5631" s="98" t="n"/>
      <c r="C5631" s="113" t="n"/>
      <c r="D5631" s="113" t="n"/>
      <c r="E5631" s="114" t="n"/>
      <c r="F5631" s="28">
        <f>IFERROR(VLOOKUP(E5631,'أرصدة المخزن'!$A:$E,3,0),"")</f>
        <v/>
      </c>
      <c r="G5631" s="29">
        <f>IFERROR(VLOOKUP(E5631,'أرصدة المخزن'!$A:$H,4,FALSE),"")</f>
        <v/>
      </c>
      <c r="H5631" s="97" t="n"/>
      <c r="I5631" s="28" t="inlineStr">
        <is>
          <t>صرف</t>
        </is>
      </c>
      <c r="J5631" s="97" t="n"/>
      <c r="K5631" s="37">
        <f>IFERROR(VLOOKUP(E5631,'أرصدة المخزن'!$A:$H,8,0),"")</f>
        <v/>
      </c>
    </row>
    <row r="5632" ht="18" customHeight="1" s="138">
      <c r="A5632" s="97" t="n">
        <v>5626</v>
      </c>
      <c r="B5632" s="98" t="n"/>
      <c r="C5632" s="113" t="n"/>
      <c r="D5632" s="113" t="n"/>
      <c r="E5632" s="114" t="n"/>
      <c r="F5632" s="28">
        <f>IFERROR(VLOOKUP(E5632,'أرصدة المخزن'!$A:$E,3,0),"")</f>
        <v/>
      </c>
      <c r="G5632" s="29">
        <f>IFERROR(VLOOKUP(E5632,'أرصدة المخزن'!$A:$H,4,FALSE),"")</f>
        <v/>
      </c>
      <c r="H5632" s="97" t="n"/>
      <c r="I5632" s="28" t="inlineStr">
        <is>
          <t>صرف</t>
        </is>
      </c>
      <c r="J5632" s="97" t="n"/>
      <c r="K5632" s="37">
        <f>IFERROR(VLOOKUP(E5632,'أرصدة المخزن'!$A:$H,8,0),"")</f>
        <v/>
      </c>
    </row>
    <row r="5633" ht="18" customHeight="1" s="138">
      <c r="A5633" s="97" t="n">
        <v>5627</v>
      </c>
      <c r="B5633" s="98" t="n"/>
      <c r="C5633" s="113" t="n"/>
      <c r="D5633" s="113" t="n"/>
      <c r="E5633" s="114" t="n"/>
      <c r="F5633" s="28">
        <f>IFERROR(VLOOKUP(E5633,'أرصدة المخزن'!$A:$E,3,0),"")</f>
        <v/>
      </c>
      <c r="G5633" s="29">
        <f>IFERROR(VLOOKUP(E5633,'أرصدة المخزن'!$A:$H,4,FALSE),"")</f>
        <v/>
      </c>
      <c r="H5633" s="97" t="n"/>
      <c r="I5633" s="28" t="inlineStr">
        <is>
          <t>صرف</t>
        </is>
      </c>
      <c r="J5633" s="97" t="n"/>
      <c r="K5633" s="37">
        <f>IFERROR(VLOOKUP(E5633,'أرصدة المخزن'!$A:$H,8,0),"")</f>
        <v/>
      </c>
    </row>
    <row r="5634" ht="18" customHeight="1" s="138">
      <c r="A5634" s="97" t="n">
        <v>5628</v>
      </c>
      <c r="B5634" s="98" t="n"/>
      <c r="C5634" s="113" t="n"/>
      <c r="D5634" s="113" t="n"/>
      <c r="E5634" s="114" t="n"/>
      <c r="F5634" s="28">
        <f>IFERROR(VLOOKUP(E5634,'أرصدة المخزن'!$A:$E,3,0),"")</f>
        <v/>
      </c>
      <c r="G5634" s="29">
        <f>IFERROR(VLOOKUP(E5634,'أرصدة المخزن'!$A:$H,4,FALSE),"")</f>
        <v/>
      </c>
      <c r="H5634" s="97" t="n"/>
      <c r="I5634" s="28" t="inlineStr">
        <is>
          <t>صرف</t>
        </is>
      </c>
      <c r="J5634" s="97" t="n"/>
      <c r="K5634" s="37">
        <f>IFERROR(VLOOKUP(E5634,'أرصدة المخزن'!$A:$H,8,0),"")</f>
        <v/>
      </c>
    </row>
    <row r="5635" ht="18" customHeight="1" s="138">
      <c r="A5635" s="97" t="n">
        <v>5629</v>
      </c>
      <c r="B5635" s="98" t="n"/>
      <c r="C5635" s="113" t="n"/>
      <c r="D5635" s="113" t="n"/>
      <c r="E5635" s="114" t="n"/>
      <c r="F5635" s="28">
        <f>IFERROR(VLOOKUP(E5635,'أرصدة المخزن'!$A:$E,3,0),"")</f>
        <v/>
      </c>
      <c r="G5635" s="29">
        <f>IFERROR(VLOOKUP(E5635,'أرصدة المخزن'!$A:$H,4,FALSE),"")</f>
        <v/>
      </c>
      <c r="H5635" s="97" t="n"/>
      <c r="I5635" s="28" t="inlineStr">
        <is>
          <t>صرف</t>
        </is>
      </c>
      <c r="J5635" s="97" t="n"/>
      <c r="K5635" s="37">
        <f>IFERROR(VLOOKUP(E5635,'أرصدة المخزن'!$A:$H,8,0),"")</f>
        <v/>
      </c>
    </row>
    <row r="5636" ht="18" customHeight="1" s="138">
      <c r="A5636" s="97" t="n">
        <v>5630</v>
      </c>
      <c r="B5636" s="98" t="n"/>
      <c r="C5636" s="113" t="n"/>
      <c r="D5636" s="113" t="n"/>
      <c r="E5636" s="114" t="n"/>
      <c r="F5636" s="28">
        <f>IFERROR(VLOOKUP(E5636,'أرصدة المخزن'!$A:$E,3,0),"")</f>
        <v/>
      </c>
      <c r="G5636" s="29">
        <f>IFERROR(VLOOKUP(E5636,'أرصدة المخزن'!$A:$H,4,FALSE),"")</f>
        <v/>
      </c>
      <c r="H5636" s="97" t="n"/>
      <c r="I5636" s="28" t="inlineStr">
        <is>
          <t>صرف</t>
        </is>
      </c>
      <c r="J5636" s="97" t="n"/>
      <c r="K5636" s="37">
        <f>IFERROR(VLOOKUP(E5636,'أرصدة المخزن'!$A:$H,8,0),"")</f>
        <v/>
      </c>
    </row>
    <row r="5637" ht="18" customHeight="1" s="138">
      <c r="A5637" s="97" t="n">
        <v>5631</v>
      </c>
      <c r="B5637" s="98" t="n"/>
      <c r="C5637" s="113" t="n"/>
      <c r="D5637" s="113" t="n"/>
      <c r="E5637" s="114" t="n"/>
      <c r="F5637" s="28">
        <f>IFERROR(VLOOKUP(E5637,'أرصدة المخزن'!$A:$E,3,0),"")</f>
        <v/>
      </c>
      <c r="G5637" s="29">
        <f>IFERROR(VLOOKUP(E5637,'أرصدة المخزن'!$A:$H,4,FALSE),"")</f>
        <v/>
      </c>
      <c r="H5637" s="97" t="n"/>
      <c r="I5637" s="28" t="inlineStr">
        <is>
          <t>صرف</t>
        </is>
      </c>
      <c r="J5637" s="97" t="n"/>
      <c r="K5637" s="37">
        <f>IFERROR(VLOOKUP(E5637,'أرصدة المخزن'!$A:$H,8,0),"")</f>
        <v/>
      </c>
    </row>
    <row r="5638" ht="18" customHeight="1" s="138">
      <c r="A5638" s="97" t="n">
        <v>5632</v>
      </c>
      <c r="B5638" s="98" t="n"/>
      <c r="C5638" s="113" t="n"/>
      <c r="D5638" s="113" t="n"/>
      <c r="E5638" s="114" t="n"/>
      <c r="F5638" s="28">
        <f>IFERROR(VLOOKUP(E5638,'أرصدة المخزن'!$A:$E,3,0),"")</f>
        <v/>
      </c>
      <c r="G5638" s="29">
        <f>IFERROR(VLOOKUP(E5638,'أرصدة المخزن'!$A:$H,4,FALSE),"")</f>
        <v/>
      </c>
      <c r="H5638" s="97" t="n"/>
      <c r="I5638" s="28" t="inlineStr">
        <is>
          <t>صرف</t>
        </is>
      </c>
      <c r="J5638" s="97" t="n"/>
      <c r="K5638" s="37">
        <f>IFERROR(VLOOKUP(E5638,'أرصدة المخزن'!$A:$H,8,0),"")</f>
        <v/>
      </c>
    </row>
    <row r="5639" ht="18" customHeight="1" s="138">
      <c r="A5639" s="97" t="n">
        <v>5633</v>
      </c>
      <c r="B5639" s="98" t="n"/>
      <c r="C5639" s="113" t="n"/>
      <c r="D5639" s="113" t="n"/>
      <c r="E5639" s="114" t="n"/>
      <c r="F5639" s="28">
        <f>IFERROR(VLOOKUP(E5639,'أرصدة المخزن'!$A:$E,3,0),"")</f>
        <v/>
      </c>
      <c r="G5639" s="29">
        <f>IFERROR(VLOOKUP(E5639,'أرصدة المخزن'!$A:$H,4,FALSE),"")</f>
        <v/>
      </c>
      <c r="H5639" s="97" t="n"/>
      <c r="I5639" s="28" t="inlineStr">
        <is>
          <t>صرف</t>
        </is>
      </c>
      <c r="J5639" s="97" t="n"/>
      <c r="K5639" s="37">
        <f>IFERROR(VLOOKUP(E5639,'أرصدة المخزن'!$A:$H,8,0),"")</f>
        <v/>
      </c>
    </row>
    <row r="5640" ht="18" customHeight="1" s="138">
      <c r="A5640" s="97" t="n">
        <v>5634</v>
      </c>
      <c r="B5640" s="98" t="n"/>
      <c r="C5640" s="113" t="n"/>
      <c r="D5640" s="113" t="n"/>
      <c r="E5640" s="114" t="n"/>
      <c r="F5640" s="28">
        <f>IFERROR(VLOOKUP(E5640,'أرصدة المخزن'!$A:$E,3,0),"")</f>
        <v/>
      </c>
      <c r="G5640" s="29">
        <f>IFERROR(VLOOKUP(E5640,'أرصدة المخزن'!$A:$H,4,FALSE),"")</f>
        <v/>
      </c>
      <c r="H5640" s="97" t="n"/>
      <c r="I5640" s="28" t="inlineStr">
        <is>
          <t>صرف</t>
        </is>
      </c>
      <c r="J5640" s="97" t="n"/>
      <c r="K5640" s="37">
        <f>IFERROR(VLOOKUP(E5640,'أرصدة المخزن'!$A:$H,8,0),"")</f>
        <v/>
      </c>
    </row>
    <row r="5641" ht="18" customHeight="1" s="138">
      <c r="A5641" s="97" t="n">
        <v>5635</v>
      </c>
      <c r="B5641" s="98" t="n"/>
      <c r="C5641" s="113" t="n"/>
      <c r="D5641" s="113" t="n"/>
      <c r="E5641" s="114" t="n"/>
      <c r="F5641" s="28">
        <f>IFERROR(VLOOKUP(E5641,'أرصدة المخزن'!$A:$E,3,0),"")</f>
        <v/>
      </c>
      <c r="G5641" s="29">
        <f>IFERROR(VLOOKUP(E5641,'أرصدة المخزن'!$A:$H,4,FALSE),"")</f>
        <v/>
      </c>
      <c r="H5641" s="97" t="n"/>
      <c r="I5641" s="28" t="inlineStr">
        <is>
          <t>صرف</t>
        </is>
      </c>
      <c r="J5641" s="97" t="n"/>
      <c r="K5641" s="37">
        <f>IFERROR(VLOOKUP(E5641,'أرصدة المخزن'!$A:$H,8,0),"")</f>
        <v/>
      </c>
    </row>
    <row r="5642" ht="18" customHeight="1" s="138">
      <c r="A5642" s="97" t="n">
        <v>5636</v>
      </c>
      <c r="B5642" s="98" t="n"/>
      <c r="C5642" s="113" t="n"/>
      <c r="D5642" s="113" t="n"/>
      <c r="E5642" s="114" t="n"/>
      <c r="F5642" s="28">
        <f>IFERROR(VLOOKUP(E5642,'أرصدة المخزن'!$A:$E,3,0),"")</f>
        <v/>
      </c>
      <c r="G5642" s="29">
        <f>IFERROR(VLOOKUP(E5642,'أرصدة المخزن'!$A:$H,4,FALSE),"")</f>
        <v/>
      </c>
      <c r="H5642" s="97" t="n"/>
      <c r="I5642" s="28" t="inlineStr">
        <is>
          <t>صرف</t>
        </is>
      </c>
      <c r="J5642" s="97" t="n"/>
      <c r="K5642" s="37">
        <f>IFERROR(VLOOKUP(E5642,'أرصدة المخزن'!$A:$H,8,0),"")</f>
        <v/>
      </c>
    </row>
    <row r="5643" ht="18" customHeight="1" s="138">
      <c r="A5643" s="97" t="n">
        <v>5637</v>
      </c>
      <c r="B5643" s="98" t="n"/>
      <c r="C5643" s="113" t="n"/>
      <c r="D5643" s="113" t="n"/>
      <c r="E5643" s="114" t="n"/>
      <c r="F5643" s="28">
        <f>IFERROR(VLOOKUP(E5643,'أرصدة المخزن'!$A:$E,3,0),"")</f>
        <v/>
      </c>
      <c r="G5643" s="29">
        <f>IFERROR(VLOOKUP(E5643,'أرصدة المخزن'!$A:$H,4,FALSE),"")</f>
        <v/>
      </c>
      <c r="H5643" s="97" t="n"/>
      <c r="I5643" s="28" t="inlineStr">
        <is>
          <t>صرف</t>
        </is>
      </c>
      <c r="J5643" s="97" t="n"/>
      <c r="K5643" s="37">
        <f>IFERROR(VLOOKUP(E5643,'أرصدة المخزن'!$A:$H,8,0),"")</f>
        <v/>
      </c>
    </row>
    <row r="5644" ht="18" customHeight="1" s="138">
      <c r="A5644" s="97" t="n">
        <v>5638</v>
      </c>
      <c r="B5644" s="98" t="n"/>
      <c r="C5644" s="113" t="n"/>
      <c r="D5644" s="113" t="n"/>
      <c r="E5644" s="114" t="n"/>
      <c r="F5644" s="28">
        <f>IFERROR(VLOOKUP(E5644,'أرصدة المخزن'!$A:$E,3,0),"")</f>
        <v/>
      </c>
      <c r="G5644" s="29">
        <f>IFERROR(VLOOKUP(E5644,'أرصدة المخزن'!$A:$H,4,FALSE),"")</f>
        <v/>
      </c>
      <c r="H5644" s="97" t="n"/>
      <c r="I5644" s="28" t="inlineStr">
        <is>
          <t>صرف</t>
        </is>
      </c>
      <c r="J5644" s="97" t="n"/>
      <c r="K5644" s="37">
        <f>IFERROR(VLOOKUP(E5644,'أرصدة المخزن'!$A:$H,8,0),"")</f>
        <v/>
      </c>
    </row>
    <row r="5645" ht="18" customHeight="1" s="138">
      <c r="A5645" s="97" t="n">
        <v>5639</v>
      </c>
      <c r="B5645" s="98" t="n"/>
      <c r="C5645" s="113" t="n"/>
      <c r="D5645" s="113" t="n"/>
      <c r="E5645" s="114" t="n"/>
      <c r="F5645" s="28">
        <f>IFERROR(VLOOKUP(E5645,'أرصدة المخزن'!$A:$E,3,0),"")</f>
        <v/>
      </c>
      <c r="G5645" s="29">
        <f>IFERROR(VLOOKUP(E5645,'أرصدة المخزن'!$A:$H,4,FALSE),"")</f>
        <v/>
      </c>
      <c r="H5645" s="97" t="n"/>
      <c r="I5645" s="28" t="inlineStr">
        <is>
          <t>صرف</t>
        </is>
      </c>
      <c r="J5645" s="97" t="n"/>
      <c r="K5645" s="37">
        <f>IFERROR(VLOOKUP(E5645,'أرصدة المخزن'!$A:$H,8,0),"")</f>
        <v/>
      </c>
    </row>
    <row r="5646" ht="18" customHeight="1" s="138">
      <c r="A5646" s="97" t="n">
        <v>5640</v>
      </c>
      <c r="B5646" s="98" t="n"/>
      <c r="C5646" s="113" t="n"/>
      <c r="D5646" s="113" t="n"/>
      <c r="E5646" s="114" t="n"/>
      <c r="F5646" s="28">
        <f>IFERROR(VLOOKUP(E5646,'أرصدة المخزن'!$A:$E,3,0),"")</f>
        <v/>
      </c>
      <c r="G5646" s="29">
        <f>IFERROR(VLOOKUP(E5646,'أرصدة المخزن'!$A:$H,4,FALSE),"")</f>
        <v/>
      </c>
      <c r="H5646" s="97" t="n"/>
      <c r="I5646" s="28" t="inlineStr">
        <is>
          <t>صرف</t>
        </is>
      </c>
      <c r="J5646" s="97" t="n"/>
      <c r="K5646" s="37">
        <f>IFERROR(VLOOKUP(E5646,'أرصدة المخزن'!$A:$H,8,0),"")</f>
        <v/>
      </c>
    </row>
    <row r="5647" ht="18" customHeight="1" s="138">
      <c r="A5647" s="97" t="n">
        <v>5641</v>
      </c>
      <c r="B5647" s="98" t="n"/>
      <c r="C5647" s="113" t="n"/>
      <c r="D5647" s="113" t="n"/>
      <c r="E5647" s="114" t="n"/>
      <c r="F5647" s="28">
        <f>IFERROR(VLOOKUP(E5647,'أرصدة المخزن'!$A:$E,3,0),"")</f>
        <v/>
      </c>
      <c r="G5647" s="29">
        <f>IFERROR(VLOOKUP(E5647,'أرصدة المخزن'!$A:$H,4,FALSE),"")</f>
        <v/>
      </c>
      <c r="H5647" s="97" t="n"/>
      <c r="I5647" s="28" t="inlineStr">
        <is>
          <t>صرف</t>
        </is>
      </c>
      <c r="J5647" s="97" t="n"/>
      <c r="K5647" s="37">
        <f>IFERROR(VLOOKUP(E5647,'أرصدة المخزن'!$A:$H,8,0),"")</f>
        <v/>
      </c>
    </row>
    <row r="5648" ht="18" customHeight="1" s="138">
      <c r="A5648" s="97" t="n">
        <v>5642</v>
      </c>
      <c r="B5648" s="98" t="n"/>
      <c r="C5648" s="113" t="n"/>
      <c r="D5648" s="113" t="n"/>
      <c r="E5648" s="114" t="n"/>
      <c r="F5648" s="28">
        <f>IFERROR(VLOOKUP(E5648,'أرصدة المخزن'!$A:$E,3,0),"")</f>
        <v/>
      </c>
      <c r="G5648" s="29">
        <f>IFERROR(VLOOKUP(E5648,'أرصدة المخزن'!$A:$H,4,FALSE),"")</f>
        <v/>
      </c>
      <c r="H5648" s="97" t="n"/>
      <c r="I5648" s="28" t="inlineStr">
        <is>
          <t>صرف</t>
        </is>
      </c>
      <c r="J5648" s="97" t="n"/>
      <c r="K5648" s="37">
        <f>IFERROR(VLOOKUP(E5648,'أرصدة المخزن'!$A:$H,8,0),"")</f>
        <v/>
      </c>
    </row>
    <row r="5649" ht="18" customHeight="1" s="138">
      <c r="A5649" s="97" t="n">
        <v>5643</v>
      </c>
      <c r="B5649" s="98" t="n"/>
      <c r="C5649" s="113" t="n"/>
      <c r="D5649" s="113" t="n"/>
      <c r="E5649" s="114" t="n"/>
      <c r="F5649" s="28">
        <f>IFERROR(VLOOKUP(E5649,'أرصدة المخزن'!$A:$E,3,0),"")</f>
        <v/>
      </c>
      <c r="G5649" s="29">
        <f>IFERROR(VLOOKUP(E5649,'أرصدة المخزن'!$A:$H,4,FALSE),"")</f>
        <v/>
      </c>
      <c r="H5649" s="97" t="n"/>
      <c r="I5649" s="28" t="inlineStr">
        <is>
          <t>صرف</t>
        </is>
      </c>
      <c r="J5649" s="97" t="n"/>
      <c r="K5649" s="37">
        <f>IFERROR(VLOOKUP(E5649,'أرصدة المخزن'!$A:$H,8,0),"")</f>
        <v/>
      </c>
    </row>
    <row r="5650" ht="18" customHeight="1" s="138">
      <c r="A5650" s="97" t="n">
        <v>5644</v>
      </c>
      <c r="B5650" s="98" t="n"/>
      <c r="C5650" s="113" t="n"/>
      <c r="D5650" s="113" t="n"/>
      <c r="E5650" s="114" t="n"/>
      <c r="F5650" s="28">
        <f>IFERROR(VLOOKUP(E5650,'أرصدة المخزن'!$A:$E,3,0),"")</f>
        <v/>
      </c>
      <c r="G5650" s="29">
        <f>IFERROR(VLOOKUP(E5650,'أرصدة المخزن'!$A:$H,4,FALSE),"")</f>
        <v/>
      </c>
      <c r="H5650" s="97" t="n"/>
      <c r="I5650" s="28" t="inlineStr">
        <is>
          <t>صرف</t>
        </is>
      </c>
      <c r="J5650" s="97" t="n"/>
      <c r="K5650" s="37">
        <f>IFERROR(VLOOKUP(E5650,'أرصدة المخزن'!$A:$H,8,0),"")</f>
        <v/>
      </c>
    </row>
    <row r="5651" ht="18" customHeight="1" s="138">
      <c r="A5651" s="97" t="n">
        <v>5645</v>
      </c>
      <c r="B5651" s="98" t="n"/>
      <c r="C5651" s="113" t="n"/>
      <c r="D5651" s="113" t="n"/>
      <c r="E5651" s="114" t="n"/>
      <c r="F5651" s="28">
        <f>IFERROR(VLOOKUP(E5651,'أرصدة المخزن'!$A:$E,3,0),"")</f>
        <v/>
      </c>
      <c r="G5651" s="29">
        <f>IFERROR(VLOOKUP(E5651,'أرصدة المخزن'!$A:$H,4,FALSE),"")</f>
        <v/>
      </c>
      <c r="H5651" s="97" t="n"/>
      <c r="I5651" s="28" t="inlineStr">
        <is>
          <t>صرف</t>
        </is>
      </c>
      <c r="J5651" s="97" t="n"/>
      <c r="K5651" s="37">
        <f>IFERROR(VLOOKUP(E5651,'أرصدة المخزن'!$A:$H,8,0),"")</f>
        <v/>
      </c>
    </row>
    <row r="5652" ht="18" customHeight="1" s="138">
      <c r="A5652" s="97" t="n">
        <v>5646</v>
      </c>
      <c r="B5652" s="98" t="n"/>
      <c r="C5652" s="113" t="n"/>
      <c r="D5652" s="113" t="n"/>
      <c r="E5652" s="114" t="n"/>
      <c r="F5652" s="28">
        <f>IFERROR(VLOOKUP(E5652,'أرصدة المخزن'!$A:$E,3,0),"")</f>
        <v/>
      </c>
      <c r="G5652" s="29">
        <f>IFERROR(VLOOKUP(E5652,'أرصدة المخزن'!$A:$H,4,FALSE),"")</f>
        <v/>
      </c>
      <c r="H5652" s="97" t="n"/>
      <c r="I5652" s="28" t="inlineStr">
        <is>
          <t>صرف</t>
        </is>
      </c>
      <c r="J5652" s="97" t="n"/>
      <c r="K5652" s="37">
        <f>IFERROR(VLOOKUP(E5652,'أرصدة المخزن'!$A:$H,8,0),"")</f>
        <v/>
      </c>
    </row>
    <row r="5653" ht="18" customHeight="1" s="138">
      <c r="A5653" s="97" t="n">
        <v>5647</v>
      </c>
      <c r="B5653" s="98" t="n"/>
      <c r="C5653" s="113" t="n"/>
      <c r="D5653" s="113" t="n"/>
      <c r="E5653" s="114" t="n"/>
      <c r="F5653" s="28">
        <f>IFERROR(VLOOKUP(E5653,'أرصدة المخزن'!$A:$E,3,0),"")</f>
        <v/>
      </c>
      <c r="G5653" s="29">
        <f>IFERROR(VLOOKUP(E5653,'أرصدة المخزن'!$A:$H,4,FALSE),"")</f>
        <v/>
      </c>
      <c r="H5653" s="97" t="n"/>
      <c r="I5653" s="28" t="inlineStr">
        <is>
          <t>صرف</t>
        </is>
      </c>
      <c r="J5653" s="97" t="n"/>
      <c r="K5653" s="37">
        <f>IFERROR(VLOOKUP(E5653,'أرصدة المخزن'!$A:$H,8,0),"")</f>
        <v/>
      </c>
    </row>
    <row r="5654" ht="18" customHeight="1" s="138">
      <c r="A5654" s="97" t="n">
        <v>5648</v>
      </c>
      <c r="B5654" s="98" t="n"/>
      <c r="C5654" s="113" t="n"/>
      <c r="D5654" s="113" t="n"/>
      <c r="E5654" s="114" t="n"/>
      <c r="F5654" s="28">
        <f>IFERROR(VLOOKUP(E5654,'أرصدة المخزن'!$A:$E,3,0),"")</f>
        <v/>
      </c>
      <c r="G5654" s="29">
        <f>IFERROR(VLOOKUP(E5654,'أرصدة المخزن'!$A:$H,4,FALSE),"")</f>
        <v/>
      </c>
      <c r="H5654" s="97" t="n"/>
      <c r="I5654" s="28" t="inlineStr">
        <is>
          <t>صرف</t>
        </is>
      </c>
      <c r="J5654" s="97" t="n"/>
      <c r="K5654" s="37">
        <f>IFERROR(VLOOKUP(E5654,'أرصدة المخزن'!$A:$H,8,0),"")</f>
        <v/>
      </c>
    </row>
    <row r="5655" ht="18" customHeight="1" s="138">
      <c r="A5655" s="97" t="n">
        <v>5649</v>
      </c>
      <c r="B5655" s="98" t="n"/>
      <c r="C5655" s="113" t="n"/>
      <c r="D5655" s="113" t="n"/>
      <c r="E5655" s="114" t="n"/>
      <c r="F5655" s="28">
        <f>IFERROR(VLOOKUP(E5655,'أرصدة المخزن'!$A:$E,3,0),"")</f>
        <v/>
      </c>
      <c r="G5655" s="29">
        <f>IFERROR(VLOOKUP(E5655,'أرصدة المخزن'!$A:$H,4,FALSE),"")</f>
        <v/>
      </c>
      <c r="H5655" s="97" t="n"/>
      <c r="I5655" s="28" t="inlineStr">
        <is>
          <t>صرف</t>
        </is>
      </c>
      <c r="J5655" s="97" t="n"/>
      <c r="K5655" s="37">
        <f>IFERROR(VLOOKUP(E5655,'أرصدة المخزن'!$A:$H,8,0),"")</f>
        <v/>
      </c>
    </row>
    <row r="5656" ht="18" customHeight="1" s="138">
      <c r="A5656" s="97" t="n">
        <v>5650</v>
      </c>
      <c r="B5656" s="98" t="n"/>
      <c r="C5656" s="113" t="n"/>
      <c r="D5656" s="113" t="n"/>
      <c r="E5656" s="114" t="n"/>
      <c r="F5656" s="28">
        <f>IFERROR(VLOOKUP(E5656,'أرصدة المخزن'!$A:$E,3,0),"")</f>
        <v/>
      </c>
      <c r="G5656" s="29">
        <f>IFERROR(VLOOKUP(E5656,'أرصدة المخزن'!$A:$H,4,FALSE),"")</f>
        <v/>
      </c>
      <c r="H5656" s="97" t="n"/>
      <c r="I5656" s="28" t="inlineStr">
        <is>
          <t>صرف</t>
        </is>
      </c>
      <c r="J5656" s="97" t="n"/>
      <c r="K5656" s="37">
        <f>IFERROR(VLOOKUP(E5656,'أرصدة المخزن'!$A:$H,8,0),"")</f>
        <v/>
      </c>
    </row>
    <row r="5657" ht="18" customHeight="1" s="138">
      <c r="A5657" s="97" t="n">
        <v>5651</v>
      </c>
      <c r="B5657" s="98" t="n"/>
      <c r="C5657" s="113" t="n"/>
      <c r="D5657" s="113" t="n"/>
      <c r="E5657" s="114" t="n"/>
      <c r="F5657" s="28">
        <f>IFERROR(VLOOKUP(E5657,'أرصدة المخزن'!$A:$E,3,0),"")</f>
        <v/>
      </c>
      <c r="G5657" s="29">
        <f>IFERROR(VLOOKUP(E5657,'أرصدة المخزن'!$A:$H,4,FALSE),"")</f>
        <v/>
      </c>
      <c r="H5657" s="97" t="n"/>
      <c r="I5657" s="28" t="inlineStr">
        <is>
          <t>صرف</t>
        </is>
      </c>
      <c r="J5657" s="97" t="n"/>
      <c r="K5657" s="37">
        <f>IFERROR(VLOOKUP(E5657,'أرصدة المخزن'!$A:$H,8,0),"")</f>
        <v/>
      </c>
    </row>
    <row r="5658" ht="18" customHeight="1" s="138">
      <c r="A5658" s="97" t="n">
        <v>5652</v>
      </c>
      <c r="B5658" s="98" t="n"/>
      <c r="C5658" s="113" t="n"/>
      <c r="D5658" s="113" t="n"/>
      <c r="E5658" s="114" t="n"/>
      <c r="F5658" s="28">
        <f>IFERROR(VLOOKUP(E5658,'أرصدة المخزن'!$A:$E,3,0),"")</f>
        <v/>
      </c>
      <c r="G5658" s="29">
        <f>IFERROR(VLOOKUP(E5658,'أرصدة المخزن'!$A:$H,4,FALSE),"")</f>
        <v/>
      </c>
      <c r="H5658" s="97" t="n"/>
      <c r="I5658" s="28" t="inlineStr">
        <is>
          <t>صرف</t>
        </is>
      </c>
      <c r="J5658" s="97" t="n"/>
      <c r="K5658" s="37">
        <f>IFERROR(VLOOKUP(E5658,'أرصدة المخزن'!$A:$H,8,0),"")</f>
        <v/>
      </c>
    </row>
    <row r="5659" ht="18" customHeight="1" s="138">
      <c r="A5659" s="97" t="n">
        <v>5653</v>
      </c>
      <c r="B5659" s="98" t="n"/>
      <c r="C5659" s="113" t="n"/>
      <c r="D5659" s="113" t="n"/>
      <c r="E5659" s="114" t="n"/>
      <c r="F5659" s="28">
        <f>IFERROR(VLOOKUP(E5659,'أرصدة المخزن'!$A:$E,3,0),"")</f>
        <v/>
      </c>
      <c r="G5659" s="29">
        <f>IFERROR(VLOOKUP(E5659,'أرصدة المخزن'!$A:$H,4,FALSE),"")</f>
        <v/>
      </c>
      <c r="H5659" s="97" t="n"/>
      <c r="I5659" s="28" t="inlineStr">
        <is>
          <t>صرف</t>
        </is>
      </c>
      <c r="J5659" s="97" t="n"/>
      <c r="K5659" s="37">
        <f>IFERROR(VLOOKUP(E5659,'أرصدة المخزن'!$A:$H,8,0),"")</f>
        <v/>
      </c>
    </row>
    <row r="5660" ht="18" customHeight="1" s="138">
      <c r="A5660" s="97" t="n">
        <v>5654</v>
      </c>
      <c r="B5660" s="98" t="n"/>
      <c r="C5660" s="113" t="n"/>
      <c r="D5660" s="113" t="n"/>
      <c r="E5660" s="114" t="n"/>
      <c r="F5660" s="28">
        <f>IFERROR(VLOOKUP(E5660,'أرصدة المخزن'!$A:$E,3,0),"")</f>
        <v/>
      </c>
      <c r="G5660" s="29">
        <f>IFERROR(VLOOKUP(E5660,'أرصدة المخزن'!$A:$H,4,FALSE),"")</f>
        <v/>
      </c>
      <c r="H5660" s="97" t="n"/>
      <c r="I5660" s="28" t="inlineStr">
        <is>
          <t>صرف</t>
        </is>
      </c>
      <c r="J5660" s="97" t="n"/>
      <c r="K5660" s="37">
        <f>IFERROR(VLOOKUP(E5660,'أرصدة المخزن'!$A:$H,8,0),"")</f>
        <v/>
      </c>
    </row>
    <row r="5661" ht="18" customHeight="1" s="138">
      <c r="A5661" s="97" t="n">
        <v>5655</v>
      </c>
      <c r="B5661" s="98" t="n"/>
      <c r="C5661" s="113" t="n"/>
      <c r="D5661" s="113" t="n"/>
      <c r="E5661" s="114" t="n"/>
      <c r="F5661" s="28">
        <f>IFERROR(VLOOKUP(E5661,'أرصدة المخزن'!$A:$E,3,0),"")</f>
        <v/>
      </c>
      <c r="G5661" s="29">
        <f>IFERROR(VLOOKUP(E5661,'أرصدة المخزن'!$A:$H,4,FALSE),"")</f>
        <v/>
      </c>
      <c r="H5661" s="97" t="n"/>
      <c r="I5661" s="28" t="inlineStr">
        <is>
          <t>صرف</t>
        </is>
      </c>
      <c r="J5661" s="97" t="n"/>
      <c r="K5661" s="37">
        <f>IFERROR(VLOOKUP(E5661,'أرصدة المخزن'!$A:$H,8,0),"")</f>
        <v/>
      </c>
    </row>
    <row r="5662" ht="18" customHeight="1" s="138">
      <c r="A5662" s="97" t="n">
        <v>5656</v>
      </c>
      <c r="B5662" s="98" t="n"/>
      <c r="C5662" s="113" t="n"/>
      <c r="D5662" s="113" t="n"/>
      <c r="E5662" s="114" t="n"/>
      <c r="F5662" s="28">
        <f>IFERROR(VLOOKUP(E5662,'أرصدة المخزن'!$A:$E,3,0),"")</f>
        <v/>
      </c>
      <c r="G5662" s="29">
        <f>IFERROR(VLOOKUP(E5662,'أرصدة المخزن'!$A:$H,4,FALSE),"")</f>
        <v/>
      </c>
      <c r="H5662" s="97" t="n"/>
      <c r="I5662" s="28" t="inlineStr">
        <is>
          <t>صرف</t>
        </is>
      </c>
      <c r="J5662" s="97" t="n"/>
      <c r="K5662" s="37">
        <f>IFERROR(VLOOKUP(E5662,'أرصدة المخزن'!$A:$H,8,0),"")</f>
        <v/>
      </c>
    </row>
    <row r="5663" ht="18" customHeight="1" s="138">
      <c r="A5663" s="97" t="n">
        <v>5657</v>
      </c>
      <c r="B5663" s="98" t="n"/>
      <c r="C5663" s="113" t="n"/>
      <c r="D5663" s="113" t="n"/>
      <c r="E5663" s="114" t="n"/>
      <c r="F5663" s="28">
        <f>IFERROR(VLOOKUP(E5663,'أرصدة المخزن'!$A:$E,3,0),"")</f>
        <v/>
      </c>
      <c r="G5663" s="29">
        <f>IFERROR(VLOOKUP(E5663,'أرصدة المخزن'!$A:$H,4,FALSE),"")</f>
        <v/>
      </c>
      <c r="H5663" s="97" t="n"/>
      <c r="I5663" s="28" t="inlineStr">
        <is>
          <t>صرف</t>
        </is>
      </c>
      <c r="J5663" s="97" t="n"/>
      <c r="K5663" s="37">
        <f>IFERROR(VLOOKUP(E5663,'أرصدة المخزن'!$A:$H,8,0),"")</f>
        <v/>
      </c>
    </row>
    <row r="5664" ht="18" customHeight="1" s="138">
      <c r="A5664" s="97" t="n">
        <v>5658</v>
      </c>
      <c r="B5664" s="98" t="n"/>
      <c r="C5664" s="113" t="n"/>
      <c r="D5664" s="113" t="n"/>
      <c r="E5664" s="114" t="n"/>
      <c r="F5664" s="28">
        <f>IFERROR(VLOOKUP(E5664,'أرصدة المخزن'!$A:$E,3,0),"")</f>
        <v/>
      </c>
      <c r="G5664" s="29">
        <f>IFERROR(VLOOKUP(E5664,'أرصدة المخزن'!$A:$H,4,FALSE),"")</f>
        <v/>
      </c>
      <c r="H5664" s="97" t="n"/>
      <c r="I5664" s="28" t="inlineStr">
        <is>
          <t>صرف</t>
        </is>
      </c>
      <c r="J5664" s="97" t="n"/>
      <c r="K5664" s="37">
        <f>IFERROR(VLOOKUP(E5664,'أرصدة المخزن'!$A:$H,8,0),"")</f>
        <v/>
      </c>
    </row>
    <row r="5665" ht="18" customHeight="1" s="138">
      <c r="A5665" s="97" t="n">
        <v>5659</v>
      </c>
      <c r="B5665" s="98" t="n"/>
      <c r="C5665" s="113" t="n"/>
      <c r="D5665" s="113" t="n"/>
      <c r="E5665" s="114" t="n"/>
      <c r="F5665" s="28">
        <f>IFERROR(VLOOKUP(E5665,'أرصدة المخزن'!$A:$E,3,0),"")</f>
        <v/>
      </c>
      <c r="G5665" s="29">
        <f>IFERROR(VLOOKUP(E5665,'أرصدة المخزن'!$A:$H,4,FALSE),"")</f>
        <v/>
      </c>
      <c r="H5665" s="97" t="n"/>
      <c r="I5665" s="28" t="inlineStr">
        <is>
          <t>صرف</t>
        </is>
      </c>
      <c r="J5665" s="97" t="n"/>
      <c r="K5665" s="37">
        <f>IFERROR(VLOOKUP(E5665,'أرصدة المخزن'!$A:$H,8,0),"")</f>
        <v/>
      </c>
    </row>
    <row r="5666" ht="18" customHeight="1" s="138">
      <c r="A5666" s="97" t="n">
        <v>5660</v>
      </c>
      <c r="B5666" s="98" t="n"/>
      <c r="C5666" s="113" t="n"/>
      <c r="D5666" s="113" t="n"/>
      <c r="E5666" s="114" t="n"/>
      <c r="F5666" s="28">
        <f>IFERROR(VLOOKUP(E5666,'أرصدة المخزن'!$A:$E,3,0),"")</f>
        <v/>
      </c>
      <c r="G5666" s="29">
        <f>IFERROR(VLOOKUP(E5666,'أرصدة المخزن'!$A:$H,4,FALSE),"")</f>
        <v/>
      </c>
      <c r="H5666" s="97" t="n"/>
      <c r="I5666" s="28" t="inlineStr">
        <is>
          <t>صرف</t>
        </is>
      </c>
      <c r="J5666" s="97" t="n"/>
      <c r="K5666" s="37">
        <f>IFERROR(VLOOKUP(E5666,'أرصدة المخزن'!$A:$H,8,0),"")</f>
        <v/>
      </c>
    </row>
    <row r="5667" ht="18" customHeight="1" s="138">
      <c r="A5667" s="97" t="n">
        <v>5661</v>
      </c>
      <c r="B5667" s="98" t="n"/>
      <c r="C5667" s="113" t="n"/>
      <c r="D5667" s="113" t="n"/>
      <c r="E5667" s="114" t="n"/>
      <c r="F5667" s="28">
        <f>IFERROR(VLOOKUP(E5667,'أرصدة المخزن'!$A:$E,3,0),"")</f>
        <v/>
      </c>
      <c r="G5667" s="29">
        <f>IFERROR(VLOOKUP(E5667,'أرصدة المخزن'!$A:$H,4,FALSE),"")</f>
        <v/>
      </c>
      <c r="H5667" s="97" t="n"/>
      <c r="I5667" s="28" t="inlineStr">
        <is>
          <t>صرف</t>
        </is>
      </c>
      <c r="J5667" s="97" t="n"/>
      <c r="K5667" s="37">
        <f>IFERROR(VLOOKUP(E5667,'أرصدة المخزن'!$A:$H,8,0),"")</f>
        <v/>
      </c>
    </row>
    <row r="5668" ht="18" customHeight="1" s="138">
      <c r="A5668" s="97" t="n">
        <v>5662</v>
      </c>
      <c r="B5668" s="98" t="n"/>
      <c r="C5668" s="113" t="n"/>
      <c r="D5668" s="113" t="n"/>
      <c r="E5668" s="114" t="n"/>
      <c r="F5668" s="28">
        <f>IFERROR(VLOOKUP(E5668,'أرصدة المخزن'!$A:$E,3,0),"")</f>
        <v/>
      </c>
      <c r="G5668" s="29">
        <f>IFERROR(VLOOKUP(E5668,'أرصدة المخزن'!$A:$H,4,FALSE),"")</f>
        <v/>
      </c>
      <c r="H5668" s="97" t="n"/>
      <c r="I5668" s="28" t="inlineStr">
        <is>
          <t>صرف</t>
        </is>
      </c>
      <c r="J5668" s="97" t="n"/>
      <c r="K5668" s="37">
        <f>IFERROR(VLOOKUP(E5668,'أرصدة المخزن'!$A:$H,8,0),"")</f>
        <v/>
      </c>
    </row>
    <row r="5669" ht="18" customHeight="1" s="138">
      <c r="A5669" s="97" t="n">
        <v>5663</v>
      </c>
      <c r="B5669" s="98" t="n"/>
      <c r="C5669" s="113" t="n"/>
      <c r="D5669" s="113" t="n"/>
      <c r="E5669" s="114" t="n"/>
      <c r="F5669" s="28">
        <f>IFERROR(VLOOKUP(E5669,'أرصدة المخزن'!$A:$E,3,0),"")</f>
        <v/>
      </c>
      <c r="G5669" s="29">
        <f>IFERROR(VLOOKUP(E5669,'أرصدة المخزن'!$A:$H,4,FALSE),"")</f>
        <v/>
      </c>
      <c r="H5669" s="97" t="n"/>
      <c r="I5669" s="28" t="inlineStr">
        <is>
          <t>صرف</t>
        </is>
      </c>
      <c r="J5669" s="97" t="n"/>
      <c r="K5669" s="37">
        <f>IFERROR(VLOOKUP(E5669,'أرصدة المخزن'!$A:$H,8,0),"")</f>
        <v/>
      </c>
    </row>
    <row r="5670" ht="18" customHeight="1" s="138">
      <c r="A5670" s="97" t="n">
        <v>5664</v>
      </c>
      <c r="B5670" s="98" t="n"/>
      <c r="C5670" s="113" t="n"/>
      <c r="D5670" s="113" t="n"/>
      <c r="E5670" s="114" t="n"/>
      <c r="F5670" s="28">
        <f>IFERROR(VLOOKUP(E5670,'أرصدة المخزن'!$A:$E,3,0),"")</f>
        <v/>
      </c>
      <c r="G5670" s="29">
        <f>IFERROR(VLOOKUP(E5670,'أرصدة المخزن'!$A:$H,4,FALSE),"")</f>
        <v/>
      </c>
      <c r="H5670" s="97" t="n"/>
      <c r="I5670" s="28" t="inlineStr">
        <is>
          <t>صرف</t>
        </is>
      </c>
      <c r="J5670" s="97" t="n"/>
      <c r="K5670" s="37">
        <f>IFERROR(VLOOKUP(E5670,'أرصدة المخزن'!$A:$H,8,0),"")</f>
        <v/>
      </c>
    </row>
    <row r="5671" ht="18" customHeight="1" s="138">
      <c r="A5671" s="97" t="n">
        <v>5665</v>
      </c>
      <c r="B5671" s="98" t="n"/>
      <c r="C5671" s="113" t="n"/>
      <c r="D5671" s="113" t="n"/>
      <c r="E5671" s="114" t="n"/>
      <c r="F5671" s="28">
        <f>IFERROR(VLOOKUP(E5671,'أرصدة المخزن'!$A:$E,3,0),"")</f>
        <v/>
      </c>
      <c r="G5671" s="29">
        <f>IFERROR(VLOOKUP(E5671,'أرصدة المخزن'!$A:$H,4,FALSE),"")</f>
        <v/>
      </c>
      <c r="H5671" s="97" t="n"/>
      <c r="I5671" s="28" t="inlineStr">
        <is>
          <t>صرف</t>
        </is>
      </c>
      <c r="J5671" s="97" t="n"/>
      <c r="K5671" s="37">
        <f>IFERROR(VLOOKUP(E5671,'أرصدة المخزن'!$A:$H,8,0),"")</f>
        <v/>
      </c>
    </row>
    <row r="5672" ht="18" customHeight="1" s="138">
      <c r="A5672" s="97" t="n">
        <v>5666</v>
      </c>
      <c r="B5672" s="98" t="n"/>
      <c r="C5672" s="113" t="n"/>
      <c r="D5672" s="113" t="n"/>
      <c r="E5672" s="114" t="n"/>
      <c r="F5672" s="28">
        <f>IFERROR(VLOOKUP(E5672,'أرصدة المخزن'!$A:$E,3,0),"")</f>
        <v/>
      </c>
      <c r="G5672" s="29">
        <f>IFERROR(VLOOKUP(E5672,'أرصدة المخزن'!$A:$H,4,FALSE),"")</f>
        <v/>
      </c>
      <c r="H5672" s="97" t="n"/>
      <c r="I5672" s="28" t="inlineStr">
        <is>
          <t>صرف</t>
        </is>
      </c>
      <c r="J5672" s="97" t="n"/>
      <c r="K5672" s="37">
        <f>IFERROR(VLOOKUP(E5672,'أرصدة المخزن'!$A:$H,8,0),"")</f>
        <v/>
      </c>
    </row>
    <row r="5673" ht="18" customHeight="1" s="138">
      <c r="A5673" s="97" t="n">
        <v>5667</v>
      </c>
      <c r="B5673" s="98" t="n"/>
      <c r="C5673" s="113" t="n"/>
      <c r="D5673" s="113" t="n"/>
      <c r="E5673" s="114" t="n"/>
      <c r="F5673" s="28">
        <f>IFERROR(VLOOKUP(E5673,'أرصدة المخزن'!$A:$E,3,0),"")</f>
        <v/>
      </c>
      <c r="G5673" s="29">
        <f>IFERROR(VLOOKUP(E5673,'أرصدة المخزن'!$A:$H,4,FALSE),"")</f>
        <v/>
      </c>
      <c r="H5673" s="97" t="n"/>
      <c r="I5673" s="28" t="inlineStr">
        <is>
          <t>صرف</t>
        </is>
      </c>
      <c r="J5673" s="97" t="n"/>
      <c r="K5673" s="37">
        <f>IFERROR(VLOOKUP(E5673,'أرصدة المخزن'!$A:$H,8,0),"")</f>
        <v/>
      </c>
    </row>
    <row r="5674" ht="18" customHeight="1" s="138">
      <c r="A5674" s="97" t="n">
        <v>5668</v>
      </c>
      <c r="B5674" s="98" t="n"/>
      <c r="C5674" s="113" t="n"/>
      <c r="D5674" s="113" t="n"/>
      <c r="E5674" s="114" t="n"/>
      <c r="F5674" s="28">
        <f>IFERROR(VLOOKUP(E5674,'أرصدة المخزن'!$A:$E,3,0),"")</f>
        <v/>
      </c>
      <c r="G5674" s="29">
        <f>IFERROR(VLOOKUP(E5674,'أرصدة المخزن'!$A:$H,4,FALSE),"")</f>
        <v/>
      </c>
      <c r="H5674" s="97" t="n"/>
      <c r="I5674" s="28" t="inlineStr">
        <is>
          <t>صرف</t>
        </is>
      </c>
      <c r="J5674" s="97" t="n"/>
      <c r="K5674" s="37">
        <f>IFERROR(VLOOKUP(E5674,'أرصدة المخزن'!$A:$H,8,0),"")</f>
        <v/>
      </c>
    </row>
    <row r="5675" ht="18" customHeight="1" s="138">
      <c r="A5675" s="97" t="n">
        <v>5669</v>
      </c>
      <c r="B5675" s="98" t="n"/>
      <c r="C5675" s="113" t="n"/>
      <c r="D5675" s="113" t="n"/>
      <c r="E5675" s="114" t="n"/>
      <c r="F5675" s="28">
        <f>IFERROR(VLOOKUP(E5675,'أرصدة المخزن'!$A:$E,3,0),"")</f>
        <v/>
      </c>
      <c r="G5675" s="29">
        <f>IFERROR(VLOOKUP(E5675,'أرصدة المخزن'!$A:$H,4,FALSE),"")</f>
        <v/>
      </c>
      <c r="H5675" s="97" t="n"/>
      <c r="I5675" s="28" t="inlineStr">
        <is>
          <t>صرف</t>
        </is>
      </c>
      <c r="J5675" s="97" t="n"/>
      <c r="K5675" s="37">
        <f>IFERROR(VLOOKUP(E5675,'أرصدة المخزن'!$A:$H,8,0),"")</f>
        <v/>
      </c>
    </row>
    <row r="5676" ht="18" customHeight="1" s="138">
      <c r="A5676" s="97" t="n">
        <v>5670</v>
      </c>
      <c r="B5676" s="98" t="n"/>
      <c r="C5676" s="113" t="n"/>
      <c r="D5676" s="113" t="n"/>
      <c r="E5676" s="114" t="n"/>
      <c r="F5676" s="28">
        <f>IFERROR(VLOOKUP(E5676,'أرصدة المخزن'!$A:$E,3,0),"")</f>
        <v/>
      </c>
      <c r="G5676" s="29">
        <f>IFERROR(VLOOKUP(E5676,'أرصدة المخزن'!$A:$H,4,FALSE),"")</f>
        <v/>
      </c>
      <c r="H5676" s="97" t="n"/>
      <c r="I5676" s="28" t="inlineStr">
        <is>
          <t>صرف</t>
        </is>
      </c>
      <c r="J5676" s="97" t="n"/>
      <c r="K5676" s="37">
        <f>IFERROR(VLOOKUP(E5676,'أرصدة المخزن'!$A:$H,8,0),"")</f>
        <v/>
      </c>
    </row>
    <row r="5677" ht="18" customHeight="1" s="138">
      <c r="A5677" s="97" t="n">
        <v>5671</v>
      </c>
      <c r="B5677" s="98" t="n"/>
      <c r="C5677" s="113" t="n"/>
      <c r="D5677" s="113" t="n"/>
      <c r="E5677" s="114" t="n"/>
      <c r="F5677" s="28">
        <f>IFERROR(VLOOKUP(E5677,'أرصدة المخزن'!$A:$E,3,0),"")</f>
        <v/>
      </c>
      <c r="G5677" s="29">
        <f>IFERROR(VLOOKUP(E5677,'أرصدة المخزن'!$A:$H,4,FALSE),"")</f>
        <v/>
      </c>
      <c r="H5677" s="97" t="n"/>
      <c r="I5677" s="28" t="inlineStr">
        <is>
          <t>صرف</t>
        </is>
      </c>
      <c r="J5677" s="97" t="n"/>
      <c r="K5677" s="37">
        <f>IFERROR(VLOOKUP(E5677,'أرصدة المخزن'!$A:$H,8,0),"")</f>
        <v/>
      </c>
    </row>
    <row r="5678" ht="18" customHeight="1" s="138">
      <c r="A5678" s="97" t="n">
        <v>5672</v>
      </c>
      <c r="B5678" s="98" t="n"/>
      <c r="C5678" s="113" t="n"/>
      <c r="D5678" s="113" t="n"/>
      <c r="E5678" s="114" t="n"/>
      <c r="F5678" s="28">
        <f>IFERROR(VLOOKUP(E5678,'أرصدة المخزن'!$A:$E,3,0),"")</f>
        <v/>
      </c>
      <c r="G5678" s="29">
        <f>IFERROR(VLOOKUP(E5678,'أرصدة المخزن'!$A:$H,4,FALSE),"")</f>
        <v/>
      </c>
      <c r="H5678" s="97" t="n"/>
      <c r="I5678" s="28" t="inlineStr">
        <is>
          <t>صرف</t>
        </is>
      </c>
      <c r="J5678" s="97" t="n"/>
      <c r="K5678" s="37">
        <f>IFERROR(VLOOKUP(E5678,'أرصدة المخزن'!$A:$H,8,0),"")</f>
        <v/>
      </c>
    </row>
    <row r="5679" ht="18" customHeight="1" s="138">
      <c r="A5679" s="97" t="n">
        <v>5673</v>
      </c>
      <c r="B5679" s="98" t="n"/>
      <c r="C5679" s="113" t="n"/>
      <c r="D5679" s="113" t="n"/>
      <c r="E5679" s="114" t="n"/>
      <c r="F5679" s="28">
        <f>IFERROR(VLOOKUP(E5679,'أرصدة المخزن'!$A:$E,3,0),"")</f>
        <v/>
      </c>
      <c r="G5679" s="29">
        <f>IFERROR(VLOOKUP(E5679,'أرصدة المخزن'!$A:$H,4,FALSE),"")</f>
        <v/>
      </c>
      <c r="H5679" s="97" t="n"/>
      <c r="I5679" s="28" t="inlineStr">
        <is>
          <t>صرف</t>
        </is>
      </c>
      <c r="J5679" s="97" t="n"/>
      <c r="K5679" s="37">
        <f>IFERROR(VLOOKUP(E5679,'أرصدة المخزن'!$A:$H,8,0),"")</f>
        <v/>
      </c>
    </row>
    <row r="5680" ht="18" customHeight="1" s="138">
      <c r="A5680" s="97" t="n">
        <v>5674</v>
      </c>
      <c r="B5680" s="98" t="n"/>
      <c r="C5680" s="113" t="n"/>
      <c r="D5680" s="113" t="n"/>
      <c r="E5680" s="114" t="n"/>
      <c r="F5680" s="28">
        <f>IFERROR(VLOOKUP(E5680,'أرصدة المخزن'!$A:$E,3,0),"")</f>
        <v/>
      </c>
      <c r="G5680" s="29">
        <f>IFERROR(VLOOKUP(E5680,'أرصدة المخزن'!$A:$H,4,FALSE),"")</f>
        <v/>
      </c>
      <c r="H5680" s="97" t="n"/>
      <c r="I5680" s="28" t="inlineStr">
        <is>
          <t>صرف</t>
        </is>
      </c>
      <c r="J5680" s="97" t="n"/>
      <c r="K5680" s="37">
        <f>IFERROR(VLOOKUP(E5680,'أرصدة المخزن'!$A:$H,8,0),"")</f>
        <v/>
      </c>
    </row>
    <row r="5681" ht="18" customHeight="1" s="138">
      <c r="A5681" s="97" t="n">
        <v>5675</v>
      </c>
      <c r="B5681" s="98" t="n"/>
      <c r="C5681" s="113" t="n"/>
      <c r="D5681" s="113" t="n"/>
      <c r="E5681" s="114" t="n"/>
      <c r="F5681" s="28">
        <f>IFERROR(VLOOKUP(E5681,'أرصدة المخزن'!$A:$E,3,0),"")</f>
        <v/>
      </c>
      <c r="G5681" s="29">
        <f>IFERROR(VLOOKUP(E5681,'أرصدة المخزن'!$A:$H,4,FALSE),"")</f>
        <v/>
      </c>
      <c r="H5681" s="97" t="n"/>
      <c r="I5681" s="28" t="inlineStr">
        <is>
          <t>صرف</t>
        </is>
      </c>
      <c r="J5681" s="97" t="n"/>
      <c r="K5681" s="37">
        <f>IFERROR(VLOOKUP(E5681,'أرصدة المخزن'!$A:$H,8,0),"")</f>
        <v/>
      </c>
    </row>
    <row r="5682" ht="18" customHeight="1" s="138">
      <c r="A5682" s="97" t="n">
        <v>5676</v>
      </c>
      <c r="B5682" s="98" t="n"/>
      <c r="C5682" s="113" t="n"/>
      <c r="D5682" s="113" t="n"/>
      <c r="E5682" s="114" t="n"/>
      <c r="F5682" s="28">
        <f>IFERROR(VLOOKUP(E5682,'أرصدة المخزن'!$A:$E,3,0),"")</f>
        <v/>
      </c>
      <c r="G5682" s="29">
        <f>IFERROR(VLOOKUP(E5682,'أرصدة المخزن'!$A:$H,4,FALSE),"")</f>
        <v/>
      </c>
      <c r="H5682" s="97" t="n"/>
      <c r="I5682" s="28" t="inlineStr">
        <is>
          <t>صرف</t>
        </is>
      </c>
      <c r="J5682" s="97" t="n"/>
      <c r="K5682" s="37">
        <f>IFERROR(VLOOKUP(E5682,'أرصدة المخزن'!$A:$H,8,0),"")</f>
        <v/>
      </c>
    </row>
    <row r="5683" ht="18" customHeight="1" s="138">
      <c r="A5683" s="97" t="n">
        <v>5677</v>
      </c>
      <c r="B5683" s="98" t="n"/>
      <c r="C5683" s="113" t="n"/>
      <c r="D5683" s="113" t="n"/>
      <c r="E5683" s="114" t="n"/>
      <c r="F5683" s="28">
        <f>IFERROR(VLOOKUP(E5683,'أرصدة المخزن'!$A:$E,3,0),"")</f>
        <v/>
      </c>
      <c r="G5683" s="29">
        <f>IFERROR(VLOOKUP(E5683,'أرصدة المخزن'!$A:$H,4,FALSE),"")</f>
        <v/>
      </c>
      <c r="H5683" s="97" t="n"/>
      <c r="I5683" s="28" t="inlineStr">
        <is>
          <t>صرف</t>
        </is>
      </c>
      <c r="J5683" s="97" t="n"/>
      <c r="K5683" s="37">
        <f>IFERROR(VLOOKUP(E5683,'أرصدة المخزن'!$A:$H,8,0),"")</f>
        <v/>
      </c>
    </row>
    <row r="5684" ht="18" customHeight="1" s="138">
      <c r="A5684" s="97" t="n">
        <v>5678</v>
      </c>
      <c r="B5684" s="98" t="n"/>
      <c r="C5684" s="113" t="n"/>
      <c r="D5684" s="113" t="n"/>
      <c r="E5684" s="114" t="n"/>
      <c r="F5684" s="28">
        <f>IFERROR(VLOOKUP(E5684,'أرصدة المخزن'!$A:$E,3,0),"")</f>
        <v/>
      </c>
      <c r="G5684" s="29">
        <f>IFERROR(VLOOKUP(E5684,'أرصدة المخزن'!$A:$H,4,FALSE),"")</f>
        <v/>
      </c>
      <c r="H5684" s="97" t="n"/>
      <c r="I5684" s="28" t="inlineStr">
        <is>
          <t>صرف</t>
        </is>
      </c>
      <c r="J5684" s="97" t="n"/>
      <c r="K5684" s="37">
        <f>IFERROR(VLOOKUP(E5684,'أرصدة المخزن'!$A:$H,8,0),"")</f>
        <v/>
      </c>
    </row>
    <row r="5685" ht="18" customHeight="1" s="138">
      <c r="A5685" s="97" t="n">
        <v>5679</v>
      </c>
      <c r="B5685" s="98" t="n"/>
      <c r="C5685" s="113" t="n"/>
      <c r="D5685" s="113" t="n"/>
      <c r="E5685" s="114" t="n"/>
      <c r="F5685" s="28">
        <f>IFERROR(VLOOKUP(E5685,'أرصدة المخزن'!$A:$E,3,0),"")</f>
        <v/>
      </c>
      <c r="G5685" s="29">
        <f>IFERROR(VLOOKUP(E5685,'أرصدة المخزن'!$A:$H,4,FALSE),"")</f>
        <v/>
      </c>
      <c r="H5685" s="97" t="n"/>
      <c r="I5685" s="28" t="inlineStr">
        <is>
          <t>صرف</t>
        </is>
      </c>
      <c r="J5685" s="97" t="n"/>
      <c r="K5685" s="37">
        <f>IFERROR(VLOOKUP(E5685,'أرصدة المخزن'!$A:$H,8,0),"")</f>
        <v/>
      </c>
    </row>
    <row r="5686" ht="18" customHeight="1" s="138">
      <c r="A5686" s="97" t="n">
        <v>5680</v>
      </c>
      <c r="B5686" s="98" t="n"/>
      <c r="C5686" s="113" t="n"/>
      <c r="D5686" s="113" t="n"/>
      <c r="E5686" s="114" t="n"/>
      <c r="F5686" s="28">
        <f>IFERROR(VLOOKUP(E5686,'أرصدة المخزن'!$A:$E,3,0),"")</f>
        <v/>
      </c>
      <c r="G5686" s="29">
        <f>IFERROR(VLOOKUP(E5686,'أرصدة المخزن'!$A:$H,4,FALSE),"")</f>
        <v/>
      </c>
      <c r="H5686" s="97" t="n"/>
      <c r="I5686" s="28" t="inlineStr">
        <is>
          <t>صرف</t>
        </is>
      </c>
      <c r="J5686" s="97" t="n"/>
      <c r="K5686" s="37">
        <f>IFERROR(VLOOKUP(E5686,'أرصدة المخزن'!$A:$H,8,0),"")</f>
        <v/>
      </c>
    </row>
    <row r="5687" ht="18" customHeight="1" s="138">
      <c r="A5687" s="97" t="n">
        <v>5681</v>
      </c>
      <c r="B5687" s="98" t="n"/>
      <c r="C5687" s="113" t="n"/>
      <c r="D5687" s="113" t="n"/>
      <c r="E5687" s="114" t="n"/>
      <c r="F5687" s="28">
        <f>IFERROR(VLOOKUP(E5687,'أرصدة المخزن'!$A:$E,3,0),"")</f>
        <v/>
      </c>
      <c r="G5687" s="29">
        <f>IFERROR(VLOOKUP(E5687,'أرصدة المخزن'!$A:$H,4,FALSE),"")</f>
        <v/>
      </c>
      <c r="H5687" s="97" t="n"/>
      <c r="I5687" s="28" t="inlineStr">
        <is>
          <t>صرف</t>
        </is>
      </c>
      <c r="J5687" s="97" t="n"/>
      <c r="K5687" s="37">
        <f>IFERROR(VLOOKUP(E5687,'أرصدة المخزن'!$A:$H,8,0),"")</f>
        <v/>
      </c>
    </row>
    <row r="5688" ht="18" customHeight="1" s="138">
      <c r="A5688" s="97" t="n">
        <v>5682</v>
      </c>
      <c r="B5688" s="98" t="n"/>
      <c r="C5688" s="113" t="n"/>
      <c r="D5688" s="113" t="n"/>
      <c r="E5688" s="114" t="n"/>
      <c r="F5688" s="28">
        <f>IFERROR(VLOOKUP(E5688,'أرصدة المخزن'!$A:$E,3,0),"")</f>
        <v/>
      </c>
      <c r="G5688" s="29">
        <f>IFERROR(VLOOKUP(E5688,'أرصدة المخزن'!$A:$H,4,FALSE),"")</f>
        <v/>
      </c>
      <c r="H5688" s="97" t="n"/>
      <c r="I5688" s="28" t="inlineStr">
        <is>
          <t>صرف</t>
        </is>
      </c>
      <c r="J5688" s="97" t="n"/>
      <c r="K5688" s="37">
        <f>IFERROR(VLOOKUP(E5688,'أرصدة المخزن'!$A:$H,8,0),"")</f>
        <v/>
      </c>
    </row>
    <row r="5689" ht="18" customHeight="1" s="138">
      <c r="A5689" s="97" t="n">
        <v>5683</v>
      </c>
      <c r="B5689" s="98" t="n"/>
      <c r="C5689" s="113" t="n"/>
      <c r="D5689" s="113" t="n"/>
      <c r="E5689" s="114" t="n"/>
      <c r="F5689" s="28">
        <f>IFERROR(VLOOKUP(E5689,'أرصدة المخزن'!$A:$E,3,0),"")</f>
        <v/>
      </c>
      <c r="G5689" s="29">
        <f>IFERROR(VLOOKUP(E5689,'أرصدة المخزن'!$A:$H,4,FALSE),"")</f>
        <v/>
      </c>
      <c r="H5689" s="97" t="n"/>
      <c r="I5689" s="28" t="inlineStr">
        <is>
          <t>صرف</t>
        </is>
      </c>
      <c r="J5689" s="97" t="n"/>
      <c r="K5689" s="37">
        <f>IFERROR(VLOOKUP(E5689,'أرصدة المخزن'!$A:$H,8,0),"")</f>
        <v/>
      </c>
    </row>
    <row r="5690" ht="18" customHeight="1" s="138">
      <c r="A5690" s="97" t="n">
        <v>5684</v>
      </c>
      <c r="B5690" s="98" t="n"/>
      <c r="C5690" s="113" t="n"/>
      <c r="D5690" s="113" t="n"/>
      <c r="E5690" s="114" t="n"/>
      <c r="F5690" s="28">
        <f>IFERROR(VLOOKUP(E5690,'أرصدة المخزن'!$A:$E,3,0),"")</f>
        <v/>
      </c>
      <c r="G5690" s="29">
        <f>IFERROR(VLOOKUP(E5690,'أرصدة المخزن'!$A:$H,4,FALSE),"")</f>
        <v/>
      </c>
      <c r="H5690" s="97" t="n"/>
      <c r="I5690" s="28" t="inlineStr">
        <is>
          <t>صرف</t>
        </is>
      </c>
      <c r="J5690" s="97" t="n"/>
      <c r="K5690" s="37">
        <f>IFERROR(VLOOKUP(E5690,'أرصدة المخزن'!$A:$H,8,0),"")</f>
        <v/>
      </c>
    </row>
    <row r="5691" ht="18" customHeight="1" s="138">
      <c r="A5691" s="97" t="n">
        <v>5685</v>
      </c>
      <c r="B5691" s="98" t="n"/>
      <c r="C5691" s="113" t="n"/>
      <c r="D5691" s="113" t="n"/>
      <c r="E5691" s="114" t="n"/>
      <c r="F5691" s="28">
        <f>IFERROR(VLOOKUP(E5691,'أرصدة المخزن'!$A:$E,3,0),"")</f>
        <v/>
      </c>
      <c r="G5691" s="29">
        <f>IFERROR(VLOOKUP(E5691,'أرصدة المخزن'!$A:$H,4,FALSE),"")</f>
        <v/>
      </c>
      <c r="H5691" s="97" t="n"/>
      <c r="I5691" s="28" t="inlineStr">
        <is>
          <t>صرف</t>
        </is>
      </c>
      <c r="J5691" s="97" t="n"/>
      <c r="K5691" s="37">
        <f>IFERROR(VLOOKUP(E5691,'أرصدة المخزن'!$A:$H,8,0),"")</f>
        <v/>
      </c>
    </row>
    <row r="5692" ht="18" customHeight="1" s="138">
      <c r="A5692" s="97" t="n">
        <v>5686</v>
      </c>
      <c r="B5692" s="98" t="n"/>
      <c r="C5692" s="113" t="n"/>
      <c r="D5692" s="113" t="n"/>
      <c r="E5692" s="114" t="n"/>
      <c r="F5692" s="28">
        <f>IFERROR(VLOOKUP(E5692,'أرصدة المخزن'!$A:$E,3,0),"")</f>
        <v/>
      </c>
      <c r="G5692" s="29">
        <f>IFERROR(VLOOKUP(E5692,'أرصدة المخزن'!$A:$H,4,FALSE),"")</f>
        <v/>
      </c>
      <c r="H5692" s="97" t="n"/>
      <c r="I5692" s="28" t="inlineStr">
        <is>
          <t>صرف</t>
        </is>
      </c>
      <c r="J5692" s="97" t="n"/>
      <c r="K5692" s="37">
        <f>IFERROR(VLOOKUP(E5692,'أرصدة المخزن'!$A:$H,8,0),"")</f>
        <v/>
      </c>
    </row>
    <row r="5693" ht="18" customHeight="1" s="138">
      <c r="A5693" s="97" t="n">
        <v>5687</v>
      </c>
      <c r="B5693" s="98" t="n"/>
      <c r="C5693" s="113" t="n"/>
      <c r="D5693" s="113" t="n"/>
      <c r="E5693" s="114" t="n"/>
      <c r="F5693" s="28">
        <f>IFERROR(VLOOKUP(E5693,'أرصدة المخزن'!$A:$E,3,0),"")</f>
        <v/>
      </c>
      <c r="G5693" s="29">
        <f>IFERROR(VLOOKUP(E5693,'أرصدة المخزن'!$A:$H,4,FALSE),"")</f>
        <v/>
      </c>
      <c r="H5693" s="97" t="n"/>
      <c r="I5693" s="28" t="inlineStr">
        <is>
          <t>صرف</t>
        </is>
      </c>
      <c r="J5693" s="97" t="n"/>
      <c r="K5693" s="37">
        <f>IFERROR(VLOOKUP(E5693,'أرصدة المخزن'!$A:$H,8,0),"")</f>
        <v/>
      </c>
    </row>
    <row r="5694" ht="18" customHeight="1" s="138">
      <c r="A5694" s="97" t="n">
        <v>5688</v>
      </c>
      <c r="B5694" s="98" t="n"/>
      <c r="C5694" s="113" t="n"/>
      <c r="D5694" s="113" t="n"/>
      <c r="E5694" s="114" t="n"/>
      <c r="F5694" s="28">
        <f>IFERROR(VLOOKUP(E5694,'أرصدة المخزن'!$A:$E,3,0),"")</f>
        <v/>
      </c>
      <c r="G5694" s="29">
        <f>IFERROR(VLOOKUP(E5694,'أرصدة المخزن'!$A:$H,4,FALSE),"")</f>
        <v/>
      </c>
      <c r="H5694" s="97" t="n"/>
      <c r="I5694" s="28" t="inlineStr">
        <is>
          <t>صرف</t>
        </is>
      </c>
      <c r="J5694" s="97" t="n"/>
      <c r="K5694" s="37">
        <f>IFERROR(VLOOKUP(E5694,'أرصدة المخزن'!$A:$H,8,0),"")</f>
        <v/>
      </c>
    </row>
    <row r="5695" ht="18" customHeight="1" s="138">
      <c r="A5695" s="97" t="n">
        <v>5689</v>
      </c>
      <c r="B5695" s="98" t="n"/>
      <c r="C5695" s="113" t="n"/>
      <c r="D5695" s="113" t="n"/>
      <c r="E5695" s="114" t="n"/>
      <c r="F5695" s="28">
        <f>IFERROR(VLOOKUP(E5695,'أرصدة المخزن'!$A:$E,3,0),"")</f>
        <v/>
      </c>
      <c r="G5695" s="29">
        <f>IFERROR(VLOOKUP(E5695,'أرصدة المخزن'!$A:$H,4,FALSE),"")</f>
        <v/>
      </c>
      <c r="H5695" s="97" t="n"/>
      <c r="I5695" s="28" t="inlineStr">
        <is>
          <t>صرف</t>
        </is>
      </c>
      <c r="J5695" s="97" t="n"/>
      <c r="K5695" s="37">
        <f>IFERROR(VLOOKUP(E5695,'أرصدة المخزن'!$A:$H,8,0),"")</f>
        <v/>
      </c>
    </row>
    <row r="5696" ht="18" customHeight="1" s="138">
      <c r="A5696" s="97" t="n">
        <v>5690</v>
      </c>
      <c r="B5696" s="98" t="n"/>
      <c r="C5696" s="113" t="n"/>
      <c r="D5696" s="113" t="n"/>
      <c r="E5696" s="114" t="n"/>
      <c r="F5696" s="28">
        <f>IFERROR(VLOOKUP(E5696,'أرصدة المخزن'!$A:$E,3,0),"")</f>
        <v/>
      </c>
      <c r="G5696" s="29">
        <f>IFERROR(VLOOKUP(E5696,'أرصدة المخزن'!$A:$H,4,FALSE),"")</f>
        <v/>
      </c>
      <c r="H5696" s="97" t="n"/>
      <c r="I5696" s="28" t="inlineStr">
        <is>
          <t>صرف</t>
        </is>
      </c>
      <c r="J5696" s="97" t="n"/>
      <c r="K5696" s="37">
        <f>IFERROR(VLOOKUP(E5696,'أرصدة المخزن'!$A:$H,8,0),"")</f>
        <v/>
      </c>
    </row>
    <row r="5697" ht="18" customHeight="1" s="138">
      <c r="A5697" s="97" t="n">
        <v>5691</v>
      </c>
      <c r="B5697" s="98" t="n"/>
      <c r="C5697" s="113" t="n"/>
      <c r="D5697" s="113" t="n"/>
      <c r="E5697" s="114" t="n"/>
      <c r="F5697" s="28">
        <f>IFERROR(VLOOKUP(E5697,'أرصدة المخزن'!$A:$E,3,0),"")</f>
        <v/>
      </c>
      <c r="G5697" s="29">
        <f>IFERROR(VLOOKUP(E5697,'أرصدة المخزن'!$A:$H,4,FALSE),"")</f>
        <v/>
      </c>
      <c r="H5697" s="97" t="n"/>
      <c r="I5697" s="28" t="inlineStr">
        <is>
          <t>صرف</t>
        </is>
      </c>
      <c r="J5697" s="97" t="n"/>
      <c r="K5697" s="37">
        <f>IFERROR(VLOOKUP(E5697,'أرصدة المخزن'!$A:$H,8,0),"")</f>
        <v/>
      </c>
    </row>
    <row r="5698" ht="18" customHeight="1" s="138">
      <c r="A5698" s="97" t="n">
        <v>5692</v>
      </c>
      <c r="B5698" s="98" t="n"/>
      <c r="C5698" s="113" t="n"/>
      <c r="D5698" s="113" t="n"/>
      <c r="E5698" s="114" t="n"/>
      <c r="F5698" s="28">
        <f>IFERROR(VLOOKUP(E5698,'أرصدة المخزن'!$A:$E,3,0),"")</f>
        <v/>
      </c>
      <c r="G5698" s="29">
        <f>IFERROR(VLOOKUP(E5698,'أرصدة المخزن'!$A:$H,4,FALSE),"")</f>
        <v/>
      </c>
      <c r="H5698" s="97" t="n"/>
      <c r="I5698" s="28" t="inlineStr">
        <is>
          <t>صرف</t>
        </is>
      </c>
      <c r="J5698" s="97" t="n"/>
      <c r="K5698" s="37">
        <f>IFERROR(VLOOKUP(E5698,'أرصدة المخزن'!$A:$H,8,0),"")</f>
        <v/>
      </c>
    </row>
    <row r="5699" ht="18" customHeight="1" s="138">
      <c r="A5699" s="97" t="n">
        <v>5693</v>
      </c>
      <c r="B5699" s="98" t="n"/>
      <c r="C5699" s="113" t="n"/>
      <c r="D5699" s="113" t="n"/>
      <c r="E5699" s="114" t="n"/>
      <c r="F5699" s="28">
        <f>IFERROR(VLOOKUP(E5699,'أرصدة المخزن'!$A:$E,3,0),"")</f>
        <v/>
      </c>
      <c r="G5699" s="29">
        <f>IFERROR(VLOOKUP(E5699,'أرصدة المخزن'!$A:$H,4,FALSE),"")</f>
        <v/>
      </c>
      <c r="H5699" s="97" t="n"/>
      <c r="I5699" s="28" t="inlineStr">
        <is>
          <t>صرف</t>
        </is>
      </c>
      <c r="J5699" s="97" t="n"/>
      <c r="K5699" s="37">
        <f>IFERROR(VLOOKUP(E5699,'أرصدة المخزن'!$A:$H,8,0),"")</f>
        <v/>
      </c>
    </row>
    <row r="5700" ht="18" customHeight="1" s="138">
      <c r="A5700" s="97" t="n">
        <v>5694</v>
      </c>
      <c r="B5700" s="98" t="n"/>
      <c r="C5700" s="113" t="n"/>
      <c r="D5700" s="113" t="n"/>
      <c r="E5700" s="114" t="n"/>
      <c r="F5700" s="28">
        <f>IFERROR(VLOOKUP(E5700,'أرصدة المخزن'!$A:$E,3,0),"")</f>
        <v/>
      </c>
      <c r="G5700" s="29">
        <f>IFERROR(VLOOKUP(E5700,'أرصدة المخزن'!$A:$H,4,FALSE),"")</f>
        <v/>
      </c>
      <c r="H5700" s="97" t="n"/>
      <c r="I5700" s="28" t="inlineStr">
        <is>
          <t>صرف</t>
        </is>
      </c>
      <c r="J5700" s="97" t="n"/>
      <c r="K5700" s="37">
        <f>IFERROR(VLOOKUP(E5700,'أرصدة المخزن'!$A:$H,8,0),"")</f>
        <v/>
      </c>
    </row>
    <row r="5701" ht="18" customHeight="1" s="138">
      <c r="A5701" s="97" t="n">
        <v>5695</v>
      </c>
      <c r="B5701" s="98" t="n"/>
      <c r="C5701" s="113" t="n"/>
      <c r="D5701" s="113" t="n"/>
      <c r="E5701" s="114" t="n"/>
      <c r="F5701" s="28">
        <f>IFERROR(VLOOKUP(E5701,'أرصدة المخزن'!$A:$E,3,0),"")</f>
        <v/>
      </c>
      <c r="G5701" s="29">
        <f>IFERROR(VLOOKUP(E5701,'أرصدة المخزن'!$A:$H,4,FALSE),"")</f>
        <v/>
      </c>
      <c r="H5701" s="97" t="n"/>
      <c r="I5701" s="28" t="inlineStr">
        <is>
          <t>صرف</t>
        </is>
      </c>
      <c r="J5701" s="97" t="n"/>
      <c r="K5701" s="37">
        <f>IFERROR(VLOOKUP(E5701,'أرصدة المخزن'!$A:$H,8,0),"")</f>
        <v/>
      </c>
    </row>
    <row r="5702" ht="18" customHeight="1" s="138">
      <c r="A5702" s="97" t="n">
        <v>5696</v>
      </c>
      <c r="B5702" s="98" t="n"/>
      <c r="C5702" s="113" t="n"/>
      <c r="D5702" s="113" t="n"/>
      <c r="E5702" s="114" t="n"/>
      <c r="F5702" s="28">
        <f>IFERROR(VLOOKUP(E5702,'أرصدة المخزن'!$A:$E,3,0),"")</f>
        <v/>
      </c>
      <c r="G5702" s="29">
        <f>IFERROR(VLOOKUP(E5702,'أرصدة المخزن'!$A:$H,4,FALSE),"")</f>
        <v/>
      </c>
      <c r="H5702" s="97" t="n"/>
      <c r="I5702" s="28" t="inlineStr">
        <is>
          <t>صرف</t>
        </is>
      </c>
      <c r="J5702" s="97" t="n"/>
      <c r="K5702" s="37">
        <f>IFERROR(VLOOKUP(E5702,'أرصدة المخزن'!$A:$H,8,0),"")</f>
        <v/>
      </c>
    </row>
    <row r="5703" ht="18" customHeight="1" s="138">
      <c r="A5703" s="97" t="n">
        <v>5697</v>
      </c>
      <c r="B5703" s="98" t="n"/>
      <c r="C5703" s="113" t="n"/>
      <c r="D5703" s="113" t="n"/>
      <c r="E5703" s="114" t="n"/>
      <c r="F5703" s="28">
        <f>IFERROR(VLOOKUP(E5703,'أرصدة المخزن'!$A:$E,3,0),"")</f>
        <v/>
      </c>
      <c r="G5703" s="29">
        <f>IFERROR(VLOOKUP(E5703,'أرصدة المخزن'!$A:$H,4,FALSE),"")</f>
        <v/>
      </c>
      <c r="H5703" s="97" t="n"/>
      <c r="I5703" s="28" t="inlineStr">
        <is>
          <t>صرف</t>
        </is>
      </c>
      <c r="J5703" s="97" t="n"/>
      <c r="K5703" s="37">
        <f>IFERROR(VLOOKUP(E5703,'أرصدة المخزن'!$A:$H,8,0),"")</f>
        <v/>
      </c>
    </row>
    <row r="5704" ht="18" customHeight="1" s="138">
      <c r="A5704" s="97" t="n">
        <v>5698</v>
      </c>
      <c r="B5704" s="98" t="n"/>
      <c r="C5704" s="113" t="n"/>
      <c r="D5704" s="113" t="n"/>
      <c r="E5704" s="114" t="n"/>
      <c r="F5704" s="28">
        <f>IFERROR(VLOOKUP(E5704,'أرصدة المخزن'!$A:$E,3,0),"")</f>
        <v/>
      </c>
      <c r="G5704" s="29">
        <f>IFERROR(VLOOKUP(E5704,'أرصدة المخزن'!$A:$H,4,FALSE),"")</f>
        <v/>
      </c>
      <c r="H5704" s="97" t="n"/>
      <c r="I5704" s="28" t="inlineStr">
        <is>
          <t>صرف</t>
        </is>
      </c>
      <c r="J5704" s="97" t="n"/>
      <c r="K5704" s="37">
        <f>IFERROR(VLOOKUP(E5704,'أرصدة المخزن'!$A:$H,8,0),"")</f>
        <v/>
      </c>
    </row>
    <row r="5705" ht="18" customHeight="1" s="138">
      <c r="A5705" s="97" t="n">
        <v>5699</v>
      </c>
      <c r="B5705" s="98" t="n"/>
      <c r="C5705" s="113" t="n"/>
      <c r="D5705" s="113" t="n"/>
      <c r="E5705" s="114" t="n"/>
      <c r="F5705" s="28">
        <f>IFERROR(VLOOKUP(E5705,'أرصدة المخزن'!$A:$E,3,0),"")</f>
        <v/>
      </c>
      <c r="G5705" s="29">
        <f>IFERROR(VLOOKUP(E5705,'أرصدة المخزن'!$A:$H,4,FALSE),"")</f>
        <v/>
      </c>
      <c r="H5705" s="97" t="n"/>
      <c r="I5705" s="28" t="inlineStr">
        <is>
          <t>صرف</t>
        </is>
      </c>
      <c r="J5705" s="97" t="n"/>
      <c r="K5705" s="37">
        <f>IFERROR(VLOOKUP(E5705,'أرصدة المخزن'!$A:$H,8,0),"")</f>
        <v/>
      </c>
    </row>
    <row r="5706" ht="18" customHeight="1" s="138">
      <c r="A5706" s="97" t="n">
        <v>5700</v>
      </c>
      <c r="B5706" s="98" t="n"/>
      <c r="C5706" s="113" t="n"/>
      <c r="D5706" s="113" t="n"/>
      <c r="E5706" s="114" t="n"/>
      <c r="F5706" s="28">
        <f>IFERROR(VLOOKUP(E5706,'أرصدة المخزن'!$A:$E,3,0),"")</f>
        <v/>
      </c>
      <c r="G5706" s="29">
        <f>IFERROR(VLOOKUP(E5706,'أرصدة المخزن'!$A:$H,4,FALSE),"")</f>
        <v/>
      </c>
      <c r="H5706" s="97" t="n"/>
      <c r="I5706" s="28" t="inlineStr">
        <is>
          <t>صرف</t>
        </is>
      </c>
      <c r="J5706" s="97" t="n"/>
      <c r="K5706" s="37">
        <f>IFERROR(VLOOKUP(E5706,'أرصدة المخزن'!$A:$H,8,0),"")</f>
        <v/>
      </c>
    </row>
    <row r="5707" ht="18" customHeight="1" s="138">
      <c r="A5707" s="97" t="n">
        <v>5701</v>
      </c>
      <c r="B5707" s="98" t="n"/>
      <c r="C5707" s="113" t="n"/>
      <c r="D5707" s="113" t="n"/>
      <c r="E5707" s="114" t="n"/>
      <c r="F5707" s="28">
        <f>IFERROR(VLOOKUP(E5707,'أرصدة المخزن'!$A:$E,3,0),"")</f>
        <v/>
      </c>
      <c r="G5707" s="29">
        <f>IFERROR(VLOOKUP(E5707,'أرصدة المخزن'!$A:$H,4,FALSE),"")</f>
        <v/>
      </c>
      <c r="H5707" s="97" t="n"/>
      <c r="I5707" s="28" t="inlineStr">
        <is>
          <t>صرف</t>
        </is>
      </c>
      <c r="J5707" s="97" t="n"/>
      <c r="K5707" s="37">
        <f>IFERROR(VLOOKUP(E5707,'أرصدة المخزن'!$A:$H,8,0),"")</f>
        <v/>
      </c>
    </row>
    <row r="5708" ht="18" customHeight="1" s="138">
      <c r="A5708" s="97" t="n">
        <v>5702</v>
      </c>
      <c r="B5708" s="98" t="n"/>
      <c r="C5708" s="113" t="n"/>
      <c r="D5708" s="113" t="n"/>
      <c r="E5708" s="114" t="n"/>
      <c r="F5708" s="28">
        <f>IFERROR(VLOOKUP(E5708,'أرصدة المخزن'!$A:$E,3,0),"")</f>
        <v/>
      </c>
      <c r="G5708" s="29">
        <f>IFERROR(VLOOKUP(E5708,'أرصدة المخزن'!$A:$H,4,FALSE),"")</f>
        <v/>
      </c>
      <c r="H5708" s="97" t="n"/>
      <c r="I5708" s="28" t="inlineStr">
        <is>
          <t>صرف</t>
        </is>
      </c>
      <c r="J5708" s="97" t="n"/>
      <c r="K5708" s="37">
        <f>IFERROR(VLOOKUP(E5708,'أرصدة المخزن'!$A:$H,8,0),"")</f>
        <v/>
      </c>
    </row>
    <row r="5709" ht="18" customHeight="1" s="138">
      <c r="A5709" s="97" t="n">
        <v>5703</v>
      </c>
      <c r="B5709" s="98" t="n"/>
      <c r="C5709" s="113" t="n"/>
      <c r="D5709" s="113" t="n"/>
      <c r="E5709" s="114" t="n"/>
      <c r="F5709" s="28">
        <f>IFERROR(VLOOKUP(E5709,'أرصدة المخزن'!$A:$E,3,0),"")</f>
        <v/>
      </c>
      <c r="G5709" s="29">
        <f>IFERROR(VLOOKUP(E5709,'أرصدة المخزن'!$A:$H,4,FALSE),"")</f>
        <v/>
      </c>
      <c r="H5709" s="97" t="n"/>
      <c r="I5709" s="28" t="inlineStr">
        <is>
          <t>صرف</t>
        </is>
      </c>
      <c r="J5709" s="97" t="n"/>
      <c r="K5709" s="37">
        <f>IFERROR(VLOOKUP(E5709,'أرصدة المخزن'!$A:$H,8,0),"")</f>
        <v/>
      </c>
    </row>
    <row r="5710" ht="18" customHeight="1" s="138">
      <c r="A5710" s="97" t="n">
        <v>5704</v>
      </c>
      <c r="B5710" s="98" t="n"/>
      <c r="C5710" s="113" t="n"/>
      <c r="D5710" s="113" t="n"/>
      <c r="E5710" s="114" t="n"/>
      <c r="F5710" s="28">
        <f>IFERROR(VLOOKUP(E5710,'أرصدة المخزن'!$A:$E,3,0),"")</f>
        <v/>
      </c>
      <c r="G5710" s="29">
        <f>IFERROR(VLOOKUP(E5710,'أرصدة المخزن'!$A:$H,4,FALSE),"")</f>
        <v/>
      </c>
      <c r="H5710" s="97" t="n"/>
      <c r="I5710" s="28" t="inlineStr">
        <is>
          <t>صرف</t>
        </is>
      </c>
      <c r="J5710" s="97" t="n"/>
      <c r="K5710" s="37">
        <f>IFERROR(VLOOKUP(E5710,'أرصدة المخزن'!$A:$H,8,0),"")</f>
        <v/>
      </c>
    </row>
    <row r="5711" ht="18" customHeight="1" s="138">
      <c r="A5711" s="97" t="n">
        <v>5705</v>
      </c>
      <c r="B5711" s="98" t="n"/>
      <c r="C5711" s="113" t="n"/>
      <c r="D5711" s="113" t="n"/>
      <c r="E5711" s="114" t="n"/>
      <c r="F5711" s="28">
        <f>IFERROR(VLOOKUP(E5711,'أرصدة المخزن'!$A:$E,3,0),"")</f>
        <v/>
      </c>
      <c r="G5711" s="29">
        <f>IFERROR(VLOOKUP(E5711,'أرصدة المخزن'!$A:$H,4,FALSE),"")</f>
        <v/>
      </c>
      <c r="H5711" s="97" t="n"/>
      <c r="I5711" s="28" t="inlineStr">
        <is>
          <t>صرف</t>
        </is>
      </c>
      <c r="J5711" s="97" t="n"/>
      <c r="K5711" s="37">
        <f>IFERROR(VLOOKUP(E5711,'أرصدة المخزن'!$A:$H,8,0),"")</f>
        <v/>
      </c>
    </row>
    <row r="5712" ht="18" customHeight="1" s="138">
      <c r="A5712" s="97" t="n">
        <v>5706</v>
      </c>
      <c r="B5712" s="98" t="n"/>
      <c r="C5712" s="113" t="n"/>
      <c r="D5712" s="113" t="n"/>
      <c r="E5712" s="114" t="n"/>
      <c r="F5712" s="28">
        <f>IFERROR(VLOOKUP(E5712,'أرصدة المخزن'!$A:$E,3,0),"")</f>
        <v/>
      </c>
      <c r="G5712" s="29">
        <f>IFERROR(VLOOKUP(E5712,'أرصدة المخزن'!$A:$H,4,FALSE),"")</f>
        <v/>
      </c>
      <c r="H5712" s="97" t="n"/>
      <c r="I5712" s="28" t="inlineStr">
        <is>
          <t>صرف</t>
        </is>
      </c>
      <c r="J5712" s="97" t="n"/>
      <c r="K5712" s="37">
        <f>IFERROR(VLOOKUP(E5712,'أرصدة المخزن'!$A:$H,8,0),"")</f>
        <v/>
      </c>
    </row>
    <row r="5713" ht="18" customHeight="1" s="138">
      <c r="A5713" s="97" t="n">
        <v>5707</v>
      </c>
      <c r="B5713" s="98" t="n"/>
      <c r="C5713" s="113" t="n"/>
      <c r="D5713" s="113" t="n"/>
      <c r="E5713" s="114" t="n"/>
      <c r="F5713" s="28">
        <f>IFERROR(VLOOKUP(E5713,'أرصدة المخزن'!$A:$E,3,0),"")</f>
        <v/>
      </c>
      <c r="G5713" s="29">
        <f>IFERROR(VLOOKUP(E5713,'أرصدة المخزن'!$A:$H,4,FALSE),"")</f>
        <v/>
      </c>
      <c r="H5713" s="97" t="n"/>
      <c r="I5713" s="28" t="inlineStr">
        <is>
          <t>صرف</t>
        </is>
      </c>
      <c r="J5713" s="97" t="n"/>
      <c r="K5713" s="37">
        <f>IFERROR(VLOOKUP(E5713,'أرصدة المخزن'!$A:$H,8,0),"")</f>
        <v/>
      </c>
    </row>
    <row r="5714" ht="18" customHeight="1" s="138">
      <c r="A5714" s="97" t="n">
        <v>5708</v>
      </c>
      <c r="B5714" s="98" t="n"/>
      <c r="C5714" s="113" t="n"/>
      <c r="D5714" s="113" t="n"/>
      <c r="E5714" s="114" t="n"/>
      <c r="F5714" s="28">
        <f>IFERROR(VLOOKUP(E5714,'أرصدة المخزن'!$A:$E,3,0),"")</f>
        <v/>
      </c>
      <c r="G5714" s="29">
        <f>IFERROR(VLOOKUP(E5714,'أرصدة المخزن'!$A:$H,4,FALSE),"")</f>
        <v/>
      </c>
      <c r="H5714" s="97" t="n"/>
      <c r="I5714" s="28" t="inlineStr">
        <is>
          <t>صرف</t>
        </is>
      </c>
      <c r="J5714" s="97" t="n"/>
      <c r="K5714" s="37">
        <f>IFERROR(VLOOKUP(E5714,'أرصدة المخزن'!$A:$H,8,0),"")</f>
        <v/>
      </c>
    </row>
    <row r="5715" ht="18" customHeight="1" s="138">
      <c r="A5715" s="97" t="n">
        <v>5709</v>
      </c>
      <c r="B5715" s="98" t="n"/>
      <c r="C5715" s="113" t="n"/>
      <c r="D5715" s="113" t="n"/>
      <c r="E5715" s="114" t="n"/>
      <c r="F5715" s="28">
        <f>IFERROR(VLOOKUP(E5715,'أرصدة المخزن'!$A:$E,3,0),"")</f>
        <v/>
      </c>
      <c r="G5715" s="29">
        <f>IFERROR(VLOOKUP(E5715,'أرصدة المخزن'!$A:$H,4,FALSE),"")</f>
        <v/>
      </c>
      <c r="H5715" s="97" t="n"/>
      <c r="I5715" s="28" t="inlineStr">
        <is>
          <t>صرف</t>
        </is>
      </c>
      <c r="J5715" s="97" t="n"/>
      <c r="K5715" s="37">
        <f>IFERROR(VLOOKUP(E5715,'أرصدة المخزن'!$A:$H,8,0),"")</f>
        <v/>
      </c>
    </row>
    <row r="5716" ht="18" customHeight="1" s="138">
      <c r="A5716" s="97" t="n">
        <v>5710</v>
      </c>
      <c r="B5716" s="98" t="n"/>
      <c r="C5716" s="113" t="n"/>
      <c r="D5716" s="113" t="n"/>
      <c r="E5716" s="114" t="n"/>
      <c r="F5716" s="28">
        <f>IFERROR(VLOOKUP(E5716,'أرصدة المخزن'!$A:$E,3,0),"")</f>
        <v/>
      </c>
      <c r="G5716" s="29">
        <f>IFERROR(VLOOKUP(E5716,'أرصدة المخزن'!$A:$H,4,FALSE),"")</f>
        <v/>
      </c>
      <c r="H5716" s="97" t="n"/>
      <c r="I5716" s="28" t="inlineStr">
        <is>
          <t>صرف</t>
        </is>
      </c>
      <c r="J5716" s="97" t="n"/>
      <c r="K5716" s="37">
        <f>IFERROR(VLOOKUP(E5716,'أرصدة المخزن'!$A:$H,8,0),"")</f>
        <v/>
      </c>
    </row>
    <row r="5717" ht="18" customHeight="1" s="138">
      <c r="A5717" s="97" t="n">
        <v>5711</v>
      </c>
      <c r="B5717" s="98" t="n"/>
      <c r="C5717" s="113" t="n"/>
      <c r="D5717" s="113" t="n"/>
      <c r="E5717" s="114" t="n"/>
      <c r="F5717" s="28">
        <f>IFERROR(VLOOKUP(E5717,'أرصدة المخزن'!$A:$E,3,0),"")</f>
        <v/>
      </c>
      <c r="G5717" s="29">
        <f>IFERROR(VLOOKUP(E5717,'أرصدة المخزن'!$A:$H,4,FALSE),"")</f>
        <v/>
      </c>
      <c r="H5717" s="97" t="n"/>
      <c r="I5717" s="28" t="inlineStr">
        <is>
          <t>صرف</t>
        </is>
      </c>
      <c r="J5717" s="97" t="n"/>
      <c r="K5717" s="37">
        <f>IFERROR(VLOOKUP(E5717,'أرصدة المخزن'!$A:$H,8,0),"")</f>
        <v/>
      </c>
    </row>
    <row r="5718" ht="18" customHeight="1" s="138">
      <c r="A5718" s="97" t="n">
        <v>5712</v>
      </c>
      <c r="B5718" s="98" t="n"/>
      <c r="C5718" s="113" t="n"/>
      <c r="D5718" s="113" t="n"/>
      <c r="E5718" s="114" t="n"/>
      <c r="F5718" s="28">
        <f>IFERROR(VLOOKUP(E5718,'أرصدة المخزن'!$A:$E,3,0),"")</f>
        <v/>
      </c>
      <c r="G5718" s="29">
        <f>IFERROR(VLOOKUP(E5718,'أرصدة المخزن'!$A:$H,4,FALSE),"")</f>
        <v/>
      </c>
      <c r="H5718" s="97" t="n"/>
      <c r="I5718" s="28" t="inlineStr">
        <is>
          <t>صرف</t>
        </is>
      </c>
      <c r="J5718" s="97" t="n"/>
      <c r="K5718" s="37">
        <f>IFERROR(VLOOKUP(E5718,'أرصدة المخزن'!$A:$H,8,0),"")</f>
        <v/>
      </c>
    </row>
    <row r="5719" ht="18" customHeight="1" s="138">
      <c r="A5719" s="97" t="n">
        <v>5713</v>
      </c>
      <c r="B5719" s="98" t="n"/>
      <c r="C5719" s="113" t="n"/>
      <c r="D5719" s="113" t="n"/>
      <c r="E5719" s="114" t="n"/>
      <c r="F5719" s="28">
        <f>IFERROR(VLOOKUP(E5719,'أرصدة المخزن'!$A:$E,3,0),"")</f>
        <v/>
      </c>
      <c r="G5719" s="29">
        <f>IFERROR(VLOOKUP(E5719,'أرصدة المخزن'!$A:$H,4,FALSE),"")</f>
        <v/>
      </c>
      <c r="H5719" s="97" t="n"/>
      <c r="I5719" s="28" t="inlineStr">
        <is>
          <t>صرف</t>
        </is>
      </c>
      <c r="J5719" s="97" t="n"/>
      <c r="K5719" s="37">
        <f>IFERROR(VLOOKUP(E5719,'أرصدة المخزن'!$A:$H,8,0),"")</f>
        <v/>
      </c>
    </row>
    <row r="5720" ht="18" customHeight="1" s="138">
      <c r="A5720" s="97" t="n">
        <v>5714</v>
      </c>
      <c r="B5720" s="98" t="n"/>
      <c r="C5720" s="113" t="n"/>
      <c r="D5720" s="113" t="n"/>
      <c r="E5720" s="114" t="n"/>
      <c r="F5720" s="28">
        <f>IFERROR(VLOOKUP(E5720,'أرصدة المخزن'!$A:$E,3,0),"")</f>
        <v/>
      </c>
      <c r="G5720" s="29">
        <f>IFERROR(VLOOKUP(E5720,'أرصدة المخزن'!$A:$H,4,FALSE),"")</f>
        <v/>
      </c>
      <c r="H5720" s="97" t="n"/>
      <c r="I5720" s="28" t="inlineStr">
        <is>
          <t>صرف</t>
        </is>
      </c>
      <c r="J5720" s="97" t="n"/>
      <c r="K5720" s="37">
        <f>IFERROR(VLOOKUP(E5720,'أرصدة المخزن'!$A:$H,8,0),"")</f>
        <v/>
      </c>
    </row>
    <row r="5721" ht="18" customHeight="1" s="138">
      <c r="A5721" s="97" t="n">
        <v>5715</v>
      </c>
      <c r="B5721" s="98" t="n"/>
      <c r="C5721" s="113" t="n"/>
      <c r="D5721" s="113" t="n"/>
      <c r="E5721" s="114" t="n"/>
      <c r="F5721" s="28">
        <f>IFERROR(VLOOKUP(E5721,'أرصدة المخزن'!$A:$E,3,0),"")</f>
        <v/>
      </c>
      <c r="G5721" s="29">
        <f>IFERROR(VLOOKUP(E5721,'أرصدة المخزن'!$A:$H,4,FALSE),"")</f>
        <v/>
      </c>
      <c r="H5721" s="97" t="n"/>
      <c r="I5721" s="28" t="inlineStr">
        <is>
          <t>صرف</t>
        </is>
      </c>
      <c r="J5721" s="97" t="n"/>
      <c r="K5721" s="37">
        <f>IFERROR(VLOOKUP(E5721,'أرصدة المخزن'!$A:$H,8,0),"")</f>
        <v/>
      </c>
    </row>
    <row r="5722" ht="18" customHeight="1" s="138">
      <c r="A5722" s="97" t="n">
        <v>5716</v>
      </c>
      <c r="B5722" s="98" t="n"/>
      <c r="C5722" s="113" t="n"/>
      <c r="D5722" s="113" t="n"/>
      <c r="E5722" s="114" t="n"/>
      <c r="F5722" s="28">
        <f>IFERROR(VLOOKUP(E5722,'أرصدة المخزن'!$A:$E,3,0),"")</f>
        <v/>
      </c>
      <c r="G5722" s="29">
        <f>IFERROR(VLOOKUP(E5722,'أرصدة المخزن'!$A:$H,4,FALSE),"")</f>
        <v/>
      </c>
      <c r="H5722" s="97" t="n"/>
      <c r="I5722" s="28" t="inlineStr">
        <is>
          <t>صرف</t>
        </is>
      </c>
      <c r="J5722" s="97" t="n"/>
      <c r="K5722" s="37">
        <f>IFERROR(VLOOKUP(E5722,'أرصدة المخزن'!$A:$H,8,0),"")</f>
        <v/>
      </c>
    </row>
    <row r="5723" ht="18" customHeight="1" s="138">
      <c r="A5723" s="97" t="n">
        <v>5717</v>
      </c>
      <c r="B5723" s="98" t="n"/>
      <c r="C5723" s="113" t="n"/>
      <c r="D5723" s="113" t="n"/>
      <c r="E5723" s="114" t="n"/>
      <c r="F5723" s="28">
        <f>IFERROR(VLOOKUP(E5723,'أرصدة المخزن'!$A:$E,3,0),"")</f>
        <v/>
      </c>
      <c r="G5723" s="29">
        <f>IFERROR(VLOOKUP(E5723,'أرصدة المخزن'!$A:$H,4,FALSE),"")</f>
        <v/>
      </c>
      <c r="H5723" s="97" t="n"/>
      <c r="I5723" s="28" t="inlineStr">
        <is>
          <t>صرف</t>
        </is>
      </c>
      <c r="J5723" s="97" t="n"/>
      <c r="K5723" s="37">
        <f>IFERROR(VLOOKUP(E5723,'أرصدة المخزن'!$A:$H,8,0),"")</f>
        <v/>
      </c>
    </row>
    <row r="5724" ht="18" customHeight="1" s="138">
      <c r="A5724" s="97" t="n">
        <v>5718</v>
      </c>
      <c r="B5724" s="98" t="n"/>
      <c r="C5724" s="113" t="n"/>
      <c r="D5724" s="113" t="n"/>
      <c r="E5724" s="114" t="n"/>
      <c r="F5724" s="28">
        <f>IFERROR(VLOOKUP(E5724,'أرصدة المخزن'!$A:$E,3,0),"")</f>
        <v/>
      </c>
      <c r="G5724" s="29">
        <f>IFERROR(VLOOKUP(E5724,'أرصدة المخزن'!$A:$H,4,FALSE),"")</f>
        <v/>
      </c>
      <c r="H5724" s="97" t="n"/>
      <c r="I5724" s="28" t="inlineStr">
        <is>
          <t>صرف</t>
        </is>
      </c>
      <c r="J5724" s="97" t="n"/>
      <c r="K5724" s="37">
        <f>IFERROR(VLOOKUP(E5724,'أرصدة المخزن'!$A:$H,8,0),"")</f>
        <v/>
      </c>
    </row>
    <row r="5725" ht="18" customHeight="1" s="138">
      <c r="A5725" s="97" t="n">
        <v>5719</v>
      </c>
      <c r="B5725" s="98" t="n"/>
      <c r="C5725" s="113" t="n"/>
      <c r="D5725" s="113" t="n"/>
      <c r="E5725" s="114" t="n"/>
      <c r="F5725" s="28">
        <f>IFERROR(VLOOKUP(E5725,'أرصدة المخزن'!$A:$E,3,0),"")</f>
        <v/>
      </c>
      <c r="G5725" s="29">
        <f>IFERROR(VLOOKUP(E5725,'أرصدة المخزن'!$A:$H,4,FALSE),"")</f>
        <v/>
      </c>
      <c r="H5725" s="97" t="n"/>
      <c r="I5725" s="28" t="inlineStr">
        <is>
          <t>صرف</t>
        </is>
      </c>
      <c r="J5725" s="97" t="n"/>
      <c r="K5725" s="37">
        <f>IFERROR(VLOOKUP(E5725,'أرصدة المخزن'!$A:$H,8,0),"")</f>
        <v/>
      </c>
    </row>
    <row r="5726" ht="18" customHeight="1" s="138">
      <c r="A5726" s="97" t="n">
        <v>5720</v>
      </c>
      <c r="B5726" s="98" t="n"/>
      <c r="C5726" s="113" t="n"/>
      <c r="D5726" s="113" t="n"/>
      <c r="E5726" s="114" t="n"/>
      <c r="F5726" s="28">
        <f>IFERROR(VLOOKUP(E5726,'أرصدة المخزن'!$A:$E,3,0),"")</f>
        <v/>
      </c>
      <c r="G5726" s="29">
        <f>IFERROR(VLOOKUP(E5726,'أرصدة المخزن'!$A:$H,4,FALSE),"")</f>
        <v/>
      </c>
      <c r="H5726" s="97" t="n"/>
      <c r="I5726" s="28" t="inlineStr">
        <is>
          <t>صرف</t>
        </is>
      </c>
      <c r="J5726" s="97" t="n"/>
      <c r="K5726" s="37">
        <f>IFERROR(VLOOKUP(E5726,'أرصدة المخزن'!$A:$H,8,0),"")</f>
        <v/>
      </c>
    </row>
    <row r="5727" ht="18" customHeight="1" s="138">
      <c r="A5727" s="97" t="n">
        <v>5721</v>
      </c>
      <c r="B5727" s="98" t="n"/>
      <c r="C5727" s="113" t="n"/>
      <c r="D5727" s="113" t="n"/>
      <c r="E5727" s="114" t="n"/>
      <c r="F5727" s="28">
        <f>IFERROR(VLOOKUP(E5727,'أرصدة المخزن'!$A:$E,3,0),"")</f>
        <v/>
      </c>
      <c r="G5727" s="29">
        <f>IFERROR(VLOOKUP(E5727,'أرصدة المخزن'!$A:$H,4,FALSE),"")</f>
        <v/>
      </c>
      <c r="H5727" s="97" t="n"/>
      <c r="I5727" s="28" t="inlineStr">
        <is>
          <t>صرف</t>
        </is>
      </c>
      <c r="J5727" s="97" t="n"/>
      <c r="K5727" s="37">
        <f>IFERROR(VLOOKUP(E5727,'أرصدة المخزن'!$A:$H,8,0),"")</f>
        <v/>
      </c>
    </row>
    <row r="5728" ht="18" customHeight="1" s="138">
      <c r="A5728" s="97" t="n">
        <v>5722</v>
      </c>
      <c r="B5728" s="98" t="n"/>
      <c r="C5728" s="113" t="n"/>
      <c r="D5728" s="113" t="n"/>
      <c r="E5728" s="114" t="n"/>
      <c r="F5728" s="28">
        <f>IFERROR(VLOOKUP(E5728,'أرصدة المخزن'!$A:$E,3,0),"")</f>
        <v/>
      </c>
      <c r="G5728" s="29">
        <f>IFERROR(VLOOKUP(E5728,'أرصدة المخزن'!$A:$H,4,FALSE),"")</f>
        <v/>
      </c>
      <c r="H5728" s="97" t="n"/>
      <c r="I5728" s="28" t="inlineStr">
        <is>
          <t>صرف</t>
        </is>
      </c>
      <c r="J5728" s="97" t="n"/>
      <c r="K5728" s="37">
        <f>IFERROR(VLOOKUP(E5728,'أرصدة المخزن'!$A:$H,8,0),"")</f>
        <v/>
      </c>
    </row>
    <row r="5729" ht="18" customHeight="1" s="138">
      <c r="A5729" s="97" t="n">
        <v>5723</v>
      </c>
      <c r="B5729" s="98" t="n"/>
      <c r="C5729" s="113" t="n"/>
      <c r="D5729" s="113" t="n"/>
      <c r="E5729" s="114" t="n"/>
      <c r="F5729" s="28">
        <f>IFERROR(VLOOKUP(E5729,'أرصدة المخزن'!$A:$E,3,0),"")</f>
        <v/>
      </c>
      <c r="G5729" s="29">
        <f>IFERROR(VLOOKUP(E5729,'أرصدة المخزن'!$A:$H,4,FALSE),"")</f>
        <v/>
      </c>
      <c r="H5729" s="97" t="n"/>
      <c r="I5729" s="28" t="inlineStr">
        <is>
          <t>صرف</t>
        </is>
      </c>
      <c r="J5729" s="97" t="n"/>
      <c r="K5729" s="37">
        <f>IFERROR(VLOOKUP(E5729,'أرصدة المخزن'!$A:$H,8,0),"")</f>
        <v/>
      </c>
    </row>
    <row r="5730" ht="18" customHeight="1" s="138">
      <c r="A5730" s="97" t="n">
        <v>5724</v>
      </c>
      <c r="B5730" s="98" t="n"/>
      <c r="C5730" s="113" t="n"/>
      <c r="D5730" s="113" t="n"/>
      <c r="E5730" s="114" t="n"/>
      <c r="F5730" s="28">
        <f>IFERROR(VLOOKUP(E5730,'أرصدة المخزن'!$A:$E,3,0),"")</f>
        <v/>
      </c>
      <c r="G5730" s="29">
        <f>IFERROR(VLOOKUP(E5730,'أرصدة المخزن'!$A:$H,4,FALSE),"")</f>
        <v/>
      </c>
      <c r="H5730" s="97" t="n"/>
      <c r="I5730" s="28" t="inlineStr">
        <is>
          <t>صرف</t>
        </is>
      </c>
      <c r="J5730" s="97" t="n"/>
      <c r="K5730" s="37">
        <f>IFERROR(VLOOKUP(E5730,'أرصدة المخزن'!$A:$H,8,0),"")</f>
        <v/>
      </c>
    </row>
    <row r="5731" ht="18" customHeight="1" s="138">
      <c r="A5731" s="97" t="n">
        <v>5725</v>
      </c>
      <c r="B5731" s="98" t="n"/>
      <c r="C5731" s="113" t="n"/>
      <c r="D5731" s="113" t="n"/>
      <c r="E5731" s="114" t="n"/>
      <c r="F5731" s="28">
        <f>IFERROR(VLOOKUP(E5731,'أرصدة المخزن'!$A:$E,3,0),"")</f>
        <v/>
      </c>
      <c r="G5731" s="29">
        <f>IFERROR(VLOOKUP(E5731,'أرصدة المخزن'!$A:$H,4,FALSE),"")</f>
        <v/>
      </c>
      <c r="H5731" s="97" t="n"/>
      <c r="I5731" s="28" t="inlineStr">
        <is>
          <t>صرف</t>
        </is>
      </c>
      <c r="J5731" s="97" t="n"/>
      <c r="K5731" s="37">
        <f>IFERROR(VLOOKUP(E5731,'أرصدة المخزن'!$A:$H,8,0),"")</f>
        <v/>
      </c>
    </row>
    <row r="5732" ht="18" customHeight="1" s="138">
      <c r="A5732" s="97" t="n">
        <v>5726</v>
      </c>
      <c r="B5732" s="98" t="n"/>
      <c r="C5732" s="113" t="n"/>
      <c r="D5732" s="113" t="n"/>
      <c r="E5732" s="114" t="n"/>
      <c r="F5732" s="28">
        <f>IFERROR(VLOOKUP(E5732,'أرصدة المخزن'!$A:$E,3,0),"")</f>
        <v/>
      </c>
      <c r="G5732" s="29">
        <f>IFERROR(VLOOKUP(E5732,'أرصدة المخزن'!$A:$H,4,FALSE),"")</f>
        <v/>
      </c>
      <c r="H5732" s="97" t="n"/>
      <c r="I5732" s="28" t="inlineStr">
        <is>
          <t>صرف</t>
        </is>
      </c>
      <c r="J5732" s="97" t="n"/>
      <c r="K5732" s="37">
        <f>IFERROR(VLOOKUP(E5732,'أرصدة المخزن'!$A:$H,8,0),"")</f>
        <v/>
      </c>
    </row>
    <row r="5733" ht="18" customHeight="1" s="138">
      <c r="A5733" s="97" t="n">
        <v>5727</v>
      </c>
      <c r="B5733" s="98" t="n"/>
      <c r="C5733" s="113" t="n"/>
      <c r="D5733" s="113" t="n"/>
      <c r="E5733" s="114" t="n"/>
      <c r="F5733" s="28">
        <f>IFERROR(VLOOKUP(E5733,'أرصدة المخزن'!$A:$E,3,0),"")</f>
        <v/>
      </c>
      <c r="G5733" s="29">
        <f>IFERROR(VLOOKUP(E5733,'أرصدة المخزن'!$A:$H,4,FALSE),"")</f>
        <v/>
      </c>
      <c r="H5733" s="97" t="n"/>
      <c r="I5733" s="28" t="inlineStr">
        <is>
          <t>صرف</t>
        </is>
      </c>
      <c r="J5733" s="97" t="n"/>
      <c r="K5733" s="37">
        <f>IFERROR(VLOOKUP(E5733,'أرصدة المخزن'!$A:$H,8,0),"")</f>
        <v/>
      </c>
    </row>
    <row r="5734" ht="18" customHeight="1" s="138">
      <c r="A5734" s="97" t="n">
        <v>5728</v>
      </c>
      <c r="B5734" s="98" t="n"/>
      <c r="C5734" s="113" t="n"/>
      <c r="D5734" s="113" t="n"/>
      <c r="E5734" s="114" t="n"/>
      <c r="F5734" s="28">
        <f>IFERROR(VLOOKUP(E5734,'أرصدة المخزن'!$A:$E,3,0),"")</f>
        <v/>
      </c>
      <c r="G5734" s="29">
        <f>IFERROR(VLOOKUP(E5734,'أرصدة المخزن'!$A:$H,4,FALSE),"")</f>
        <v/>
      </c>
      <c r="H5734" s="97" t="n"/>
      <c r="I5734" s="28" t="inlineStr">
        <is>
          <t>صرف</t>
        </is>
      </c>
      <c r="J5734" s="97" t="n"/>
      <c r="K5734" s="37">
        <f>IFERROR(VLOOKUP(E5734,'أرصدة المخزن'!$A:$H,8,0),"")</f>
        <v/>
      </c>
    </row>
    <row r="5735" ht="18" customHeight="1" s="138">
      <c r="A5735" s="97" t="n">
        <v>5729</v>
      </c>
      <c r="B5735" s="98" t="n"/>
      <c r="C5735" s="113" t="n"/>
      <c r="D5735" s="113" t="n"/>
      <c r="E5735" s="114" t="n"/>
      <c r="F5735" s="28">
        <f>IFERROR(VLOOKUP(E5735,'أرصدة المخزن'!$A:$E,3,0),"")</f>
        <v/>
      </c>
      <c r="G5735" s="29">
        <f>IFERROR(VLOOKUP(E5735,'أرصدة المخزن'!$A:$H,4,FALSE),"")</f>
        <v/>
      </c>
      <c r="H5735" s="97" t="n"/>
      <c r="I5735" s="28" t="inlineStr">
        <is>
          <t>صرف</t>
        </is>
      </c>
      <c r="J5735" s="97" t="n"/>
      <c r="K5735" s="37">
        <f>IFERROR(VLOOKUP(E5735,'أرصدة المخزن'!$A:$H,8,0),"")</f>
        <v/>
      </c>
    </row>
    <row r="5736" ht="18" customHeight="1" s="138">
      <c r="A5736" s="97" t="n">
        <v>5730</v>
      </c>
      <c r="B5736" s="98" t="n"/>
      <c r="C5736" s="113" t="n"/>
      <c r="D5736" s="113" t="n"/>
      <c r="E5736" s="114" t="n"/>
      <c r="F5736" s="28">
        <f>IFERROR(VLOOKUP(E5736,'أرصدة المخزن'!$A:$E,3,0),"")</f>
        <v/>
      </c>
      <c r="G5736" s="29">
        <f>IFERROR(VLOOKUP(E5736,'أرصدة المخزن'!$A:$H,4,FALSE),"")</f>
        <v/>
      </c>
      <c r="H5736" s="97" t="n"/>
      <c r="I5736" s="28" t="inlineStr">
        <is>
          <t>صرف</t>
        </is>
      </c>
      <c r="J5736" s="97" t="n"/>
      <c r="K5736" s="37">
        <f>IFERROR(VLOOKUP(E5736,'أرصدة المخزن'!$A:$H,8,0),"")</f>
        <v/>
      </c>
    </row>
    <row r="5737" ht="18" customHeight="1" s="138">
      <c r="A5737" s="97" t="n">
        <v>5731</v>
      </c>
      <c r="B5737" s="98" t="n"/>
      <c r="C5737" s="113" t="n"/>
      <c r="D5737" s="113" t="n"/>
      <c r="E5737" s="114" t="n"/>
      <c r="F5737" s="28">
        <f>IFERROR(VLOOKUP(E5737,'أرصدة المخزن'!$A:$E,3,0),"")</f>
        <v/>
      </c>
      <c r="G5737" s="29">
        <f>IFERROR(VLOOKUP(E5737,'أرصدة المخزن'!$A:$H,4,FALSE),"")</f>
        <v/>
      </c>
      <c r="H5737" s="97" t="n"/>
      <c r="I5737" s="28" t="inlineStr">
        <is>
          <t>صرف</t>
        </is>
      </c>
      <c r="J5737" s="97" t="n"/>
      <c r="K5737" s="37">
        <f>IFERROR(VLOOKUP(E5737,'أرصدة المخزن'!$A:$H,8,0),"")</f>
        <v/>
      </c>
    </row>
    <row r="5738" ht="18" customHeight="1" s="138">
      <c r="A5738" s="97" t="n">
        <v>5732</v>
      </c>
      <c r="B5738" s="98" t="n"/>
      <c r="C5738" s="113" t="n"/>
      <c r="D5738" s="113" t="n"/>
      <c r="E5738" s="114" t="n"/>
      <c r="F5738" s="28">
        <f>IFERROR(VLOOKUP(E5738,'أرصدة المخزن'!$A:$E,3,0),"")</f>
        <v/>
      </c>
      <c r="G5738" s="29">
        <f>IFERROR(VLOOKUP(E5738,'أرصدة المخزن'!$A:$H,4,FALSE),"")</f>
        <v/>
      </c>
      <c r="H5738" s="97" t="n"/>
      <c r="I5738" s="28" t="inlineStr">
        <is>
          <t>صرف</t>
        </is>
      </c>
      <c r="J5738" s="97" t="n"/>
      <c r="K5738" s="37">
        <f>IFERROR(VLOOKUP(E5738,'أرصدة المخزن'!$A:$H,8,0),"")</f>
        <v/>
      </c>
    </row>
    <row r="5739" ht="18" customHeight="1" s="138">
      <c r="A5739" s="97" t="n">
        <v>5733</v>
      </c>
      <c r="B5739" s="98" t="n"/>
      <c r="C5739" s="113" t="n"/>
      <c r="D5739" s="113" t="n"/>
      <c r="E5739" s="114" t="n"/>
      <c r="F5739" s="28">
        <f>IFERROR(VLOOKUP(E5739,'أرصدة المخزن'!$A:$E,3,0),"")</f>
        <v/>
      </c>
      <c r="G5739" s="29">
        <f>IFERROR(VLOOKUP(E5739,'أرصدة المخزن'!$A:$H,4,FALSE),"")</f>
        <v/>
      </c>
      <c r="H5739" s="97" t="n"/>
      <c r="I5739" s="28" t="inlineStr">
        <is>
          <t>صرف</t>
        </is>
      </c>
      <c r="J5739" s="97" t="n"/>
      <c r="K5739" s="37">
        <f>IFERROR(VLOOKUP(E5739,'أرصدة المخزن'!$A:$H,8,0),"")</f>
        <v/>
      </c>
    </row>
    <row r="5740" ht="18" customHeight="1" s="138">
      <c r="A5740" s="97" t="n">
        <v>5734</v>
      </c>
      <c r="B5740" s="98" t="n"/>
      <c r="C5740" s="113" t="n"/>
      <c r="D5740" s="113" t="n"/>
      <c r="E5740" s="114" t="n"/>
      <c r="F5740" s="28">
        <f>IFERROR(VLOOKUP(E5740,'أرصدة المخزن'!$A:$E,3,0),"")</f>
        <v/>
      </c>
      <c r="G5740" s="29">
        <f>IFERROR(VLOOKUP(E5740,'أرصدة المخزن'!$A:$H,4,FALSE),"")</f>
        <v/>
      </c>
      <c r="H5740" s="97" t="n"/>
      <c r="I5740" s="28" t="inlineStr">
        <is>
          <t>صرف</t>
        </is>
      </c>
      <c r="J5740" s="97" t="n"/>
      <c r="K5740" s="37">
        <f>IFERROR(VLOOKUP(E5740,'أرصدة المخزن'!$A:$H,8,0),"")</f>
        <v/>
      </c>
    </row>
    <row r="5741" ht="18" customHeight="1" s="138">
      <c r="A5741" s="97" t="n">
        <v>5735</v>
      </c>
      <c r="B5741" s="98" t="n"/>
      <c r="C5741" s="113" t="n"/>
      <c r="D5741" s="113" t="n"/>
      <c r="E5741" s="114" t="n"/>
      <c r="F5741" s="28">
        <f>IFERROR(VLOOKUP(E5741,'أرصدة المخزن'!$A:$E,3,0),"")</f>
        <v/>
      </c>
      <c r="G5741" s="29">
        <f>IFERROR(VLOOKUP(E5741,'أرصدة المخزن'!$A:$H,4,FALSE),"")</f>
        <v/>
      </c>
      <c r="H5741" s="97" t="n"/>
      <c r="I5741" s="28" t="inlineStr">
        <is>
          <t>صرف</t>
        </is>
      </c>
      <c r="J5741" s="97" t="n"/>
      <c r="K5741" s="37">
        <f>IFERROR(VLOOKUP(E5741,'أرصدة المخزن'!$A:$H,8,0),"")</f>
        <v/>
      </c>
    </row>
    <row r="5742" ht="18" customHeight="1" s="138">
      <c r="A5742" s="97" t="n">
        <v>5736</v>
      </c>
      <c r="B5742" s="98" t="n"/>
      <c r="C5742" s="113" t="n"/>
      <c r="D5742" s="113" t="n"/>
      <c r="E5742" s="114" t="n"/>
      <c r="F5742" s="28">
        <f>IFERROR(VLOOKUP(E5742,'أرصدة المخزن'!$A:$E,3,0),"")</f>
        <v/>
      </c>
      <c r="G5742" s="29">
        <f>IFERROR(VLOOKUP(E5742,'أرصدة المخزن'!$A:$H,4,FALSE),"")</f>
        <v/>
      </c>
      <c r="H5742" s="97" t="n"/>
      <c r="I5742" s="28" t="inlineStr">
        <is>
          <t>صرف</t>
        </is>
      </c>
      <c r="J5742" s="97" t="n"/>
      <c r="K5742" s="37">
        <f>IFERROR(VLOOKUP(E5742,'أرصدة المخزن'!$A:$H,8,0),"")</f>
        <v/>
      </c>
    </row>
    <row r="5743" ht="18" customHeight="1" s="138">
      <c r="A5743" s="97" t="n">
        <v>5737</v>
      </c>
      <c r="B5743" s="98" t="n"/>
      <c r="C5743" s="113" t="n"/>
      <c r="D5743" s="113" t="n"/>
      <c r="E5743" s="114" t="n"/>
      <c r="F5743" s="28">
        <f>IFERROR(VLOOKUP(E5743,'أرصدة المخزن'!$A:$E,3,0),"")</f>
        <v/>
      </c>
      <c r="G5743" s="29">
        <f>IFERROR(VLOOKUP(E5743,'أرصدة المخزن'!$A:$H,4,FALSE),"")</f>
        <v/>
      </c>
      <c r="H5743" s="97" t="n"/>
      <c r="I5743" s="28" t="inlineStr">
        <is>
          <t>صرف</t>
        </is>
      </c>
      <c r="J5743" s="97" t="n"/>
      <c r="K5743" s="37">
        <f>IFERROR(VLOOKUP(E5743,'أرصدة المخزن'!$A:$H,8,0),"")</f>
        <v/>
      </c>
    </row>
    <row r="5744" ht="18" customHeight="1" s="138">
      <c r="A5744" s="97" t="n">
        <v>5738</v>
      </c>
      <c r="B5744" s="98" t="n"/>
      <c r="C5744" s="113" t="n"/>
      <c r="D5744" s="113" t="n"/>
      <c r="E5744" s="114" t="n"/>
      <c r="F5744" s="28">
        <f>IFERROR(VLOOKUP(E5744,'أرصدة المخزن'!$A:$E,3,0),"")</f>
        <v/>
      </c>
      <c r="G5744" s="29">
        <f>IFERROR(VLOOKUP(E5744,'أرصدة المخزن'!$A:$H,4,FALSE),"")</f>
        <v/>
      </c>
      <c r="H5744" s="97" t="n"/>
      <c r="I5744" s="28" t="inlineStr">
        <is>
          <t>صرف</t>
        </is>
      </c>
      <c r="J5744" s="97" t="n"/>
      <c r="K5744" s="37">
        <f>IFERROR(VLOOKUP(E5744,'أرصدة المخزن'!$A:$H,8,0),"")</f>
        <v/>
      </c>
    </row>
    <row r="5745" ht="18" customHeight="1" s="138">
      <c r="A5745" s="97" t="n">
        <v>5739</v>
      </c>
      <c r="B5745" s="98" t="n"/>
      <c r="C5745" s="113" t="n"/>
      <c r="D5745" s="113" t="n"/>
      <c r="E5745" s="114" t="n"/>
      <c r="F5745" s="28">
        <f>IFERROR(VLOOKUP(E5745,'أرصدة المخزن'!$A:$E,3,0),"")</f>
        <v/>
      </c>
      <c r="G5745" s="29">
        <f>IFERROR(VLOOKUP(E5745,'أرصدة المخزن'!$A:$H,4,FALSE),"")</f>
        <v/>
      </c>
      <c r="H5745" s="97" t="n"/>
      <c r="I5745" s="28" t="inlineStr">
        <is>
          <t>صرف</t>
        </is>
      </c>
      <c r="J5745" s="97" t="n"/>
      <c r="K5745" s="37">
        <f>IFERROR(VLOOKUP(E5745,'أرصدة المخزن'!$A:$H,8,0),"")</f>
        <v/>
      </c>
    </row>
    <row r="5746" ht="18" customHeight="1" s="138">
      <c r="A5746" s="97" t="n">
        <v>5740</v>
      </c>
      <c r="B5746" s="98" t="n"/>
      <c r="C5746" s="113" t="n"/>
      <c r="D5746" s="113" t="n"/>
      <c r="E5746" s="114" t="n"/>
      <c r="F5746" s="28">
        <f>IFERROR(VLOOKUP(E5746,'أرصدة المخزن'!$A:$E,3,0),"")</f>
        <v/>
      </c>
      <c r="G5746" s="29">
        <f>IFERROR(VLOOKUP(E5746,'أرصدة المخزن'!$A:$H,4,FALSE),"")</f>
        <v/>
      </c>
      <c r="H5746" s="97" t="n"/>
      <c r="I5746" s="28" t="inlineStr">
        <is>
          <t>صرف</t>
        </is>
      </c>
      <c r="J5746" s="97" t="n"/>
      <c r="K5746" s="37">
        <f>IFERROR(VLOOKUP(E5746,'أرصدة المخزن'!$A:$H,8,0),"")</f>
        <v/>
      </c>
    </row>
    <row r="5747" ht="18" customHeight="1" s="138">
      <c r="A5747" s="97" t="n">
        <v>5741</v>
      </c>
      <c r="B5747" s="98" t="n"/>
      <c r="C5747" s="113" t="n"/>
      <c r="D5747" s="113" t="n"/>
      <c r="E5747" s="114" t="n"/>
      <c r="F5747" s="28">
        <f>IFERROR(VLOOKUP(E5747,'أرصدة المخزن'!$A:$E,3,0),"")</f>
        <v/>
      </c>
      <c r="G5747" s="29">
        <f>IFERROR(VLOOKUP(E5747,'أرصدة المخزن'!$A:$H,4,FALSE),"")</f>
        <v/>
      </c>
      <c r="H5747" s="97" t="n"/>
      <c r="I5747" s="28" t="inlineStr">
        <is>
          <t>صرف</t>
        </is>
      </c>
      <c r="J5747" s="97" t="n"/>
      <c r="K5747" s="37">
        <f>IFERROR(VLOOKUP(E5747,'أرصدة المخزن'!$A:$H,8,0),"")</f>
        <v/>
      </c>
    </row>
    <row r="5748" ht="18" customHeight="1" s="138">
      <c r="A5748" s="97" t="n">
        <v>5742</v>
      </c>
      <c r="B5748" s="98" t="n"/>
      <c r="C5748" s="113" t="n"/>
      <c r="D5748" s="113" t="n"/>
      <c r="E5748" s="114" t="n"/>
      <c r="F5748" s="28">
        <f>IFERROR(VLOOKUP(E5748,'أرصدة المخزن'!$A:$E,3,0),"")</f>
        <v/>
      </c>
      <c r="G5748" s="29">
        <f>IFERROR(VLOOKUP(E5748,'أرصدة المخزن'!$A:$H,4,FALSE),"")</f>
        <v/>
      </c>
      <c r="H5748" s="97" t="n"/>
      <c r="I5748" s="28" t="inlineStr">
        <is>
          <t>صرف</t>
        </is>
      </c>
      <c r="J5748" s="97" t="n"/>
      <c r="K5748" s="37">
        <f>IFERROR(VLOOKUP(E5748,'أرصدة المخزن'!$A:$H,8,0),"")</f>
        <v/>
      </c>
    </row>
    <row r="5749" ht="18" customHeight="1" s="138">
      <c r="A5749" s="97" t="n">
        <v>5743</v>
      </c>
      <c r="B5749" s="98" t="n"/>
      <c r="C5749" s="113" t="n"/>
      <c r="D5749" s="113" t="n"/>
      <c r="E5749" s="114" t="n"/>
      <c r="F5749" s="28">
        <f>IFERROR(VLOOKUP(E5749,'أرصدة المخزن'!$A:$E,3,0),"")</f>
        <v/>
      </c>
      <c r="G5749" s="29">
        <f>IFERROR(VLOOKUP(E5749,'أرصدة المخزن'!$A:$H,4,FALSE),"")</f>
        <v/>
      </c>
      <c r="H5749" s="97" t="n"/>
      <c r="I5749" s="28" t="inlineStr">
        <is>
          <t>صرف</t>
        </is>
      </c>
      <c r="J5749" s="97" t="n"/>
      <c r="K5749" s="37">
        <f>IFERROR(VLOOKUP(E5749,'أرصدة المخزن'!$A:$H,8,0),"")</f>
        <v/>
      </c>
    </row>
    <row r="5750" ht="18" customHeight="1" s="138">
      <c r="A5750" s="97" t="n">
        <v>5744</v>
      </c>
      <c r="B5750" s="98" t="n"/>
      <c r="C5750" s="113" t="n"/>
      <c r="D5750" s="113" t="n"/>
      <c r="E5750" s="114" t="n"/>
      <c r="F5750" s="28">
        <f>IFERROR(VLOOKUP(E5750,'أرصدة المخزن'!$A:$E,3,0),"")</f>
        <v/>
      </c>
      <c r="G5750" s="29">
        <f>IFERROR(VLOOKUP(E5750,'أرصدة المخزن'!$A:$H,4,FALSE),"")</f>
        <v/>
      </c>
      <c r="H5750" s="97" t="n"/>
      <c r="I5750" s="28" t="inlineStr">
        <is>
          <t>صرف</t>
        </is>
      </c>
      <c r="J5750" s="97" t="n"/>
      <c r="K5750" s="37">
        <f>IFERROR(VLOOKUP(E5750,'أرصدة المخزن'!$A:$H,8,0),"")</f>
        <v/>
      </c>
    </row>
    <row r="5751" ht="18" customHeight="1" s="138">
      <c r="A5751" s="97" t="n">
        <v>5745</v>
      </c>
      <c r="B5751" s="98" t="n"/>
      <c r="C5751" s="113" t="n"/>
      <c r="D5751" s="113" t="n"/>
      <c r="E5751" s="114" t="n"/>
      <c r="F5751" s="28">
        <f>IFERROR(VLOOKUP(E5751,'أرصدة المخزن'!$A:$E,3,0),"")</f>
        <v/>
      </c>
      <c r="G5751" s="29">
        <f>IFERROR(VLOOKUP(E5751,'أرصدة المخزن'!$A:$H,4,FALSE),"")</f>
        <v/>
      </c>
      <c r="H5751" s="97" t="n"/>
      <c r="I5751" s="28" t="inlineStr">
        <is>
          <t>صرف</t>
        </is>
      </c>
      <c r="J5751" s="97" t="n"/>
      <c r="K5751" s="37">
        <f>IFERROR(VLOOKUP(E5751,'أرصدة المخزن'!$A:$H,8,0),"")</f>
        <v/>
      </c>
    </row>
    <row r="5752" ht="18" customHeight="1" s="138">
      <c r="A5752" s="97" t="n">
        <v>5746</v>
      </c>
      <c r="B5752" s="98" t="n"/>
      <c r="C5752" s="113" t="n"/>
      <c r="D5752" s="113" t="n"/>
      <c r="E5752" s="114" t="n"/>
      <c r="F5752" s="28">
        <f>IFERROR(VLOOKUP(E5752,'أرصدة المخزن'!$A:$E,3,0),"")</f>
        <v/>
      </c>
      <c r="G5752" s="29">
        <f>IFERROR(VLOOKUP(E5752,'أرصدة المخزن'!$A:$H,4,FALSE),"")</f>
        <v/>
      </c>
      <c r="H5752" s="97" t="n"/>
      <c r="I5752" s="28" t="inlineStr">
        <is>
          <t>صرف</t>
        </is>
      </c>
      <c r="J5752" s="97" t="n"/>
      <c r="K5752" s="37">
        <f>IFERROR(VLOOKUP(E5752,'أرصدة المخزن'!$A:$H,8,0),"")</f>
        <v/>
      </c>
    </row>
    <row r="5753" ht="18" customHeight="1" s="138">
      <c r="A5753" s="97" t="n">
        <v>5747</v>
      </c>
      <c r="B5753" s="98" t="n"/>
      <c r="C5753" s="113" t="n"/>
      <c r="D5753" s="113" t="n"/>
      <c r="E5753" s="114" t="n"/>
      <c r="F5753" s="28">
        <f>IFERROR(VLOOKUP(E5753,'أرصدة المخزن'!$A:$E,3,0),"")</f>
        <v/>
      </c>
      <c r="G5753" s="29">
        <f>IFERROR(VLOOKUP(E5753,'أرصدة المخزن'!$A:$H,4,FALSE),"")</f>
        <v/>
      </c>
      <c r="H5753" s="97" t="n"/>
      <c r="I5753" s="28" t="inlineStr">
        <is>
          <t>صرف</t>
        </is>
      </c>
      <c r="J5753" s="97" t="n"/>
      <c r="K5753" s="37">
        <f>IFERROR(VLOOKUP(E5753,'أرصدة المخزن'!$A:$H,8,0),"")</f>
        <v/>
      </c>
    </row>
    <row r="5754" ht="18" customHeight="1" s="138">
      <c r="A5754" s="97" t="n">
        <v>5748</v>
      </c>
      <c r="B5754" s="98" t="n"/>
      <c r="C5754" s="113" t="n"/>
      <c r="D5754" s="113" t="n"/>
      <c r="E5754" s="114" t="n"/>
      <c r="F5754" s="28">
        <f>IFERROR(VLOOKUP(E5754,'أرصدة المخزن'!$A:$E,3,0),"")</f>
        <v/>
      </c>
      <c r="G5754" s="29">
        <f>IFERROR(VLOOKUP(E5754,'أرصدة المخزن'!$A:$H,4,FALSE),"")</f>
        <v/>
      </c>
      <c r="H5754" s="97" t="n"/>
      <c r="I5754" s="28" t="inlineStr">
        <is>
          <t>صرف</t>
        </is>
      </c>
      <c r="J5754" s="97" t="n"/>
      <c r="K5754" s="37">
        <f>IFERROR(VLOOKUP(E5754,'أرصدة المخزن'!$A:$H,8,0),"")</f>
        <v/>
      </c>
    </row>
    <row r="5755" ht="18" customHeight="1" s="138">
      <c r="A5755" s="97" t="n">
        <v>5749</v>
      </c>
      <c r="B5755" s="98" t="n"/>
      <c r="C5755" s="113" t="n"/>
      <c r="D5755" s="113" t="n"/>
      <c r="E5755" s="114" t="n"/>
      <c r="F5755" s="28">
        <f>IFERROR(VLOOKUP(E5755,'أرصدة المخزن'!$A:$E,3,0),"")</f>
        <v/>
      </c>
      <c r="G5755" s="29">
        <f>IFERROR(VLOOKUP(E5755,'أرصدة المخزن'!$A:$H,4,FALSE),"")</f>
        <v/>
      </c>
      <c r="H5755" s="97" t="n"/>
      <c r="I5755" s="28" t="inlineStr">
        <is>
          <t>صرف</t>
        </is>
      </c>
      <c r="J5755" s="97" t="n"/>
      <c r="K5755" s="37">
        <f>IFERROR(VLOOKUP(E5755,'أرصدة المخزن'!$A:$H,8,0),"")</f>
        <v/>
      </c>
    </row>
    <row r="5756" ht="18" customHeight="1" s="138">
      <c r="A5756" s="97" t="n">
        <v>5750</v>
      </c>
      <c r="B5756" s="98" t="n"/>
      <c r="C5756" s="113" t="n"/>
      <c r="D5756" s="113" t="n"/>
      <c r="E5756" s="114" t="n"/>
      <c r="F5756" s="28">
        <f>IFERROR(VLOOKUP(E5756,'أرصدة المخزن'!$A:$E,3,0),"")</f>
        <v/>
      </c>
      <c r="G5756" s="29">
        <f>IFERROR(VLOOKUP(E5756,'أرصدة المخزن'!$A:$H,4,FALSE),"")</f>
        <v/>
      </c>
      <c r="H5756" s="97" t="n"/>
      <c r="I5756" s="28" t="inlineStr">
        <is>
          <t>صرف</t>
        </is>
      </c>
      <c r="J5756" s="97" t="n"/>
      <c r="K5756" s="37">
        <f>IFERROR(VLOOKUP(E5756,'أرصدة المخزن'!$A:$H,8,0),"")</f>
        <v/>
      </c>
    </row>
    <row r="5757" ht="18" customHeight="1" s="138">
      <c r="A5757" s="97" t="n">
        <v>5751</v>
      </c>
      <c r="B5757" s="98" t="n"/>
      <c r="C5757" s="113" t="n"/>
      <c r="D5757" s="113" t="n"/>
      <c r="E5757" s="114" t="n"/>
      <c r="F5757" s="28">
        <f>IFERROR(VLOOKUP(E5757,'أرصدة المخزن'!$A:$E,3,0),"")</f>
        <v/>
      </c>
      <c r="G5757" s="29">
        <f>IFERROR(VLOOKUP(E5757,'أرصدة المخزن'!$A:$H,4,FALSE),"")</f>
        <v/>
      </c>
      <c r="H5757" s="97" t="n"/>
      <c r="I5757" s="28" t="inlineStr">
        <is>
          <t>صرف</t>
        </is>
      </c>
      <c r="J5757" s="97" t="n"/>
      <c r="K5757" s="37">
        <f>IFERROR(VLOOKUP(E5757,'أرصدة المخزن'!$A:$H,8,0),"")</f>
        <v/>
      </c>
    </row>
    <row r="5758" ht="18" customHeight="1" s="138">
      <c r="A5758" s="97" t="n">
        <v>5752</v>
      </c>
      <c r="B5758" s="98" t="n"/>
      <c r="C5758" s="113" t="n"/>
      <c r="D5758" s="113" t="n"/>
      <c r="E5758" s="114" t="n"/>
      <c r="F5758" s="28">
        <f>IFERROR(VLOOKUP(E5758,'أرصدة المخزن'!$A:$E,3,0),"")</f>
        <v/>
      </c>
      <c r="G5758" s="29">
        <f>IFERROR(VLOOKUP(E5758,'أرصدة المخزن'!$A:$H,4,FALSE),"")</f>
        <v/>
      </c>
      <c r="H5758" s="97" t="n"/>
      <c r="I5758" s="28" t="inlineStr">
        <is>
          <t>صرف</t>
        </is>
      </c>
      <c r="J5758" s="97" t="n"/>
      <c r="K5758" s="37">
        <f>IFERROR(VLOOKUP(E5758,'أرصدة المخزن'!$A:$H,8,0),"")</f>
        <v/>
      </c>
    </row>
    <row r="5759" ht="18" customHeight="1" s="138">
      <c r="A5759" s="97" t="n">
        <v>5753</v>
      </c>
      <c r="B5759" s="98" t="n"/>
      <c r="C5759" s="113" t="n"/>
      <c r="D5759" s="113" t="n"/>
      <c r="E5759" s="114" t="n"/>
      <c r="F5759" s="28">
        <f>IFERROR(VLOOKUP(E5759,'أرصدة المخزن'!$A:$E,3,0),"")</f>
        <v/>
      </c>
      <c r="G5759" s="29">
        <f>IFERROR(VLOOKUP(E5759,'أرصدة المخزن'!$A:$H,4,FALSE),"")</f>
        <v/>
      </c>
      <c r="H5759" s="97" t="n"/>
      <c r="I5759" s="28" t="inlineStr">
        <is>
          <t>صرف</t>
        </is>
      </c>
      <c r="J5759" s="97" t="n"/>
      <c r="K5759" s="37">
        <f>IFERROR(VLOOKUP(E5759,'أرصدة المخزن'!$A:$H,8,0),"")</f>
        <v/>
      </c>
    </row>
    <row r="5760" ht="18" customHeight="1" s="138">
      <c r="A5760" s="97" t="n">
        <v>5754</v>
      </c>
      <c r="B5760" s="98" t="n"/>
      <c r="C5760" s="113" t="n"/>
      <c r="D5760" s="113" t="n"/>
      <c r="E5760" s="114" t="n"/>
      <c r="F5760" s="28">
        <f>IFERROR(VLOOKUP(E5760,'أرصدة المخزن'!$A:$E,3,0),"")</f>
        <v/>
      </c>
      <c r="G5760" s="29">
        <f>IFERROR(VLOOKUP(E5760,'أرصدة المخزن'!$A:$H,4,FALSE),"")</f>
        <v/>
      </c>
      <c r="H5760" s="97" t="n"/>
      <c r="I5760" s="28" t="inlineStr">
        <is>
          <t>صرف</t>
        </is>
      </c>
      <c r="J5760" s="97" t="n"/>
      <c r="K5760" s="37">
        <f>IFERROR(VLOOKUP(E5760,'أرصدة المخزن'!$A:$H,8,0),"")</f>
        <v/>
      </c>
    </row>
    <row r="5761" ht="18" customHeight="1" s="138">
      <c r="A5761" s="97" t="n">
        <v>5755</v>
      </c>
      <c r="B5761" s="98" t="n"/>
      <c r="C5761" s="113" t="n"/>
      <c r="D5761" s="113" t="n"/>
      <c r="E5761" s="114" t="n"/>
      <c r="F5761" s="28">
        <f>IFERROR(VLOOKUP(E5761,'أرصدة المخزن'!$A:$E,3,0),"")</f>
        <v/>
      </c>
      <c r="G5761" s="29">
        <f>IFERROR(VLOOKUP(E5761,'أرصدة المخزن'!$A:$H,4,FALSE),"")</f>
        <v/>
      </c>
      <c r="H5761" s="97" t="n"/>
      <c r="I5761" s="28" t="inlineStr">
        <is>
          <t>صرف</t>
        </is>
      </c>
      <c r="J5761" s="97" t="n"/>
      <c r="K5761" s="37">
        <f>IFERROR(VLOOKUP(E5761,'أرصدة المخزن'!$A:$H,8,0),"")</f>
        <v/>
      </c>
    </row>
    <row r="5762" ht="18" customHeight="1" s="138">
      <c r="A5762" s="97" t="n">
        <v>5756</v>
      </c>
      <c r="B5762" s="98" t="n"/>
      <c r="C5762" s="113" t="n"/>
      <c r="D5762" s="113" t="n"/>
      <c r="E5762" s="114" t="n"/>
      <c r="F5762" s="28">
        <f>IFERROR(VLOOKUP(E5762,'أرصدة المخزن'!$A:$E,3,0),"")</f>
        <v/>
      </c>
      <c r="G5762" s="29">
        <f>IFERROR(VLOOKUP(E5762,'أرصدة المخزن'!$A:$H,4,FALSE),"")</f>
        <v/>
      </c>
      <c r="H5762" s="97" t="n"/>
      <c r="I5762" s="28" t="inlineStr">
        <is>
          <t>صرف</t>
        </is>
      </c>
      <c r="J5762" s="97" t="n"/>
      <c r="K5762" s="37">
        <f>IFERROR(VLOOKUP(E5762,'أرصدة المخزن'!$A:$H,8,0),"")</f>
        <v/>
      </c>
    </row>
    <row r="5763" ht="18" customHeight="1" s="138">
      <c r="A5763" s="97" t="n">
        <v>5757</v>
      </c>
      <c r="B5763" s="98" t="n"/>
      <c r="C5763" s="113" t="n"/>
      <c r="D5763" s="113" t="n"/>
      <c r="E5763" s="114" t="n"/>
      <c r="F5763" s="28">
        <f>IFERROR(VLOOKUP(E5763,'أرصدة المخزن'!$A:$E,3,0),"")</f>
        <v/>
      </c>
      <c r="G5763" s="29">
        <f>IFERROR(VLOOKUP(E5763,'أرصدة المخزن'!$A:$H,4,FALSE),"")</f>
        <v/>
      </c>
      <c r="H5763" s="97" t="n"/>
      <c r="I5763" s="28" t="inlineStr">
        <is>
          <t>صرف</t>
        </is>
      </c>
      <c r="J5763" s="97" t="n"/>
      <c r="K5763" s="37">
        <f>IFERROR(VLOOKUP(E5763,'أرصدة المخزن'!$A:$H,8,0),"")</f>
        <v/>
      </c>
    </row>
    <row r="5764" ht="18" customHeight="1" s="138">
      <c r="A5764" s="97" t="n">
        <v>5758</v>
      </c>
      <c r="B5764" s="98" t="n"/>
      <c r="C5764" s="113" t="n"/>
      <c r="D5764" s="113" t="n"/>
      <c r="E5764" s="114" t="n"/>
      <c r="F5764" s="28">
        <f>IFERROR(VLOOKUP(E5764,'أرصدة المخزن'!$A:$E,3,0),"")</f>
        <v/>
      </c>
      <c r="G5764" s="29">
        <f>IFERROR(VLOOKUP(E5764,'أرصدة المخزن'!$A:$H,4,FALSE),"")</f>
        <v/>
      </c>
      <c r="H5764" s="97" t="n"/>
      <c r="I5764" s="28" t="inlineStr">
        <is>
          <t>صرف</t>
        </is>
      </c>
      <c r="J5764" s="97" t="n"/>
      <c r="K5764" s="37">
        <f>IFERROR(VLOOKUP(E5764,'أرصدة المخزن'!$A:$H,8,0),"")</f>
        <v/>
      </c>
    </row>
    <row r="5765" ht="18" customHeight="1" s="138">
      <c r="A5765" s="97" t="n">
        <v>5759</v>
      </c>
      <c r="B5765" s="98" t="n"/>
      <c r="C5765" s="113" t="n"/>
      <c r="D5765" s="113" t="n"/>
      <c r="E5765" s="114" t="n"/>
      <c r="F5765" s="28">
        <f>IFERROR(VLOOKUP(E5765,'أرصدة المخزن'!$A:$E,3,0),"")</f>
        <v/>
      </c>
      <c r="G5765" s="29">
        <f>IFERROR(VLOOKUP(E5765,'أرصدة المخزن'!$A:$H,4,FALSE),"")</f>
        <v/>
      </c>
      <c r="H5765" s="97" t="n"/>
      <c r="I5765" s="28" t="inlineStr">
        <is>
          <t>صرف</t>
        </is>
      </c>
      <c r="J5765" s="97" t="n"/>
      <c r="K5765" s="37">
        <f>IFERROR(VLOOKUP(E5765,'أرصدة المخزن'!$A:$H,8,0),"")</f>
        <v/>
      </c>
    </row>
    <row r="5766" ht="18" customHeight="1" s="138">
      <c r="A5766" s="97" t="n">
        <v>5760</v>
      </c>
      <c r="B5766" s="98" t="n"/>
      <c r="C5766" s="113" t="n"/>
      <c r="D5766" s="113" t="n"/>
      <c r="E5766" s="114" t="n"/>
      <c r="F5766" s="28">
        <f>IFERROR(VLOOKUP(E5766,'أرصدة المخزن'!$A:$E,3,0),"")</f>
        <v/>
      </c>
      <c r="G5766" s="29">
        <f>IFERROR(VLOOKUP(E5766,'أرصدة المخزن'!$A:$H,4,FALSE),"")</f>
        <v/>
      </c>
      <c r="H5766" s="97" t="n"/>
      <c r="I5766" s="28" t="inlineStr">
        <is>
          <t>صرف</t>
        </is>
      </c>
      <c r="J5766" s="97" t="n"/>
      <c r="K5766" s="37">
        <f>IFERROR(VLOOKUP(E5766,'أرصدة المخزن'!$A:$H,8,0),"")</f>
        <v/>
      </c>
    </row>
    <row r="5767" ht="18" customHeight="1" s="138">
      <c r="A5767" s="97" t="n">
        <v>5761</v>
      </c>
      <c r="B5767" s="98" t="n"/>
      <c r="C5767" s="113" t="n"/>
      <c r="D5767" s="113" t="n"/>
      <c r="E5767" s="114" t="n"/>
      <c r="F5767" s="28">
        <f>IFERROR(VLOOKUP(E5767,'أرصدة المخزن'!$A:$E,3,0),"")</f>
        <v/>
      </c>
      <c r="G5767" s="29">
        <f>IFERROR(VLOOKUP(E5767,'أرصدة المخزن'!$A:$H,4,FALSE),"")</f>
        <v/>
      </c>
      <c r="H5767" s="97" t="n"/>
      <c r="I5767" s="28" t="inlineStr">
        <is>
          <t>صرف</t>
        </is>
      </c>
      <c r="J5767" s="97" t="n"/>
      <c r="K5767" s="37">
        <f>IFERROR(VLOOKUP(E5767,'أرصدة المخزن'!$A:$H,8,0),"")</f>
        <v/>
      </c>
    </row>
    <row r="5768" ht="18" customHeight="1" s="138">
      <c r="A5768" s="97" t="n">
        <v>5762</v>
      </c>
      <c r="B5768" s="98" t="n"/>
      <c r="C5768" s="113" t="n"/>
      <c r="D5768" s="113" t="n"/>
      <c r="E5768" s="114" t="n"/>
      <c r="F5768" s="28">
        <f>IFERROR(VLOOKUP(E5768,'أرصدة المخزن'!$A:$E,3,0),"")</f>
        <v/>
      </c>
      <c r="G5768" s="29">
        <f>IFERROR(VLOOKUP(E5768,'أرصدة المخزن'!$A:$H,4,FALSE),"")</f>
        <v/>
      </c>
      <c r="H5768" s="97" t="n"/>
      <c r="I5768" s="28" t="inlineStr">
        <is>
          <t>صرف</t>
        </is>
      </c>
      <c r="J5768" s="97" t="n"/>
      <c r="K5768" s="37">
        <f>IFERROR(VLOOKUP(E5768,'أرصدة المخزن'!$A:$H,8,0),"")</f>
        <v/>
      </c>
    </row>
    <row r="5769" ht="18" customHeight="1" s="138">
      <c r="A5769" s="97" t="n">
        <v>5763</v>
      </c>
      <c r="B5769" s="98" t="n"/>
      <c r="C5769" s="113" t="n"/>
      <c r="D5769" s="113" t="n"/>
      <c r="E5769" s="114" t="n"/>
      <c r="F5769" s="28">
        <f>IFERROR(VLOOKUP(E5769,'أرصدة المخزن'!$A:$E,3,0),"")</f>
        <v/>
      </c>
      <c r="G5769" s="29">
        <f>IFERROR(VLOOKUP(E5769,'أرصدة المخزن'!$A:$H,4,FALSE),"")</f>
        <v/>
      </c>
      <c r="H5769" s="97" t="n"/>
      <c r="I5769" s="28" t="inlineStr">
        <is>
          <t>صرف</t>
        </is>
      </c>
      <c r="J5769" s="97" t="n"/>
      <c r="K5769" s="37">
        <f>IFERROR(VLOOKUP(E5769,'أرصدة المخزن'!$A:$H,8,0),"")</f>
        <v/>
      </c>
    </row>
    <row r="5770" ht="18" customHeight="1" s="138">
      <c r="A5770" s="97" t="n">
        <v>5764</v>
      </c>
      <c r="B5770" s="98" t="n"/>
      <c r="C5770" s="113" t="n"/>
      <c r="D5770" s="113" t="n"/>
      <c r="E5770" s="114" t="n"/>
      <c r="F5770" s="28">
        <f>IFERROR(VLOOKUP(E5770,'أرصدة المخزن'!$A:$E,3,0),"")</f>
        <v/>
      </c>
      <c r="G5770" s="29">
        <f>IFERROR(VLOOKUP(E5770,'أرصدة المخزن'!$A:$H,4,FALSE),"")</f>
        <v/>
      </c>
      <c r="H5770" s="97" t="n"/>
      <c r="I5770" s="28" t="inlineStr">
        <is>
          <t>صرف</t>
        </is>
      </c>
      <c r="J5770" s="97" t="n"/>
      <c r="K5770" s="37">
        <f>IFERROR(VLOOKUP(E5770,'أرصدة المخزن'!$A:$H,8,0),"")</f>
        <v/>
      </c>
    </row>
    <row r="5771" ht="18" customHeight="1" s="138">
      <c r="A5771" s="97" t="n">
        <v>5765</v>
      </c>
      <c r="B5771" s="98" t="n"/>
      <c r="C5771" s="113" t="n"/>
      <c r="D5771" s="113" t="n"/>
      <c r="E5771" s="114" t="n"/>
      <c r="F5771" s="28">
        <f>IFERROR(VLOOKUP(E5771,'أرصدة المخزن'!$A:$E,3,0),"")</f>
        <v/>
      </c>
      <c r="G5771" s="29">
        <f>IFERROR(VLOOKUP(E5771,'أرصدة المخزن'!$A:$H,4,FALSE),"")</f>
        <v/>
      </c>
      <c r="H5771" s="97" t="n"/>
      <c r="I5771" s="28" t="inlineStr">
        <is>
          <t>صرف</t>
        </is>
      </c>
      <c r="J5771" s="97" t="n"/>
      <c r="K5771" s="37">
        <f>IFERROR(VLOOKUP(E5771,'أرصدة المخزن'!$A:$H,8,0),"")</f>
        <v/>
      </c>
    </row>
    <row r="5772" ht="18" customHeight="1" s="138">
      <c r="A5772" s="97" t="n">
        <v>5766</v>
      </c>
      <c r="B5772" s="98" t="n"/>
      <c r="C5772" s="113" t="n"/>
      <c r="D5772" s="113" t="n"/>
      <c r="E5772" s="114" t="n"/>
      <c r="F5772" s="28">
        <f>IFERROR(VLOOKUP(E5772,'أرصدة المخزن'!$A:$E,3,0),"")</f>
        <v/>
      </c>
      <c r="G5772" s="29">
        <f>IFERROR(VLOOKUP(E5772,'أرصدة المخزن'!$A:$H,4,FALSE),"")</f>
        <v/>
      </c>
      <c r="H5772" s="97" t="n"/>
      <c r="I5772" s="28" t="inlineStr">
        <is>
          <t>صرف</t>
        </is>
      </c>
      <c r="J5772" s="97" t="n"/>
      <c r="K5772" s="37">
        <f>IFERROR(VLOOKUP(E5772,'أرصدة المخزن'!$A:$H,8,0),"")</f>
        <v/>
      </c>
    </row>
    <row r="5773" ht="18" customHeight="1" s="138">
      <c r="A5773" s="97" t="n">
        <v>5767</v>
      </c>
      <c r="B5773" s="98" t="n"/>
      <c r="C5773" s="113" t="n"/>
      <c r="D5773" s="113" t="n"/>
      <c r="E5773" s="114" t="n"/>
      <c r="F5773" s="28">
        <f>IFERROR(VLOOKUP(E5773,'أرصدة المخزن'!$A:$E,3,0),"")</f>
        <v/>
      </c>
      <c r="G5773" s="29">
        <f>IFERROR(VLOOKUP(E5773,'أرصدة المخزن'!$A:$H,4,FALSE),"")</f>
        <v/>
      </c>
      <c r="H5773" s="97" t="n"/>
      <c r="I5773" s="28" t="inlineStr">
        <is>
          <t>صرف</t>
        </is>
      </c>
      <c r="J5773" s="97" t="n"/>
      <c r="K5773" s="37">
        <f>IFERROR(VLOOKUP(E5773,'أرصدة المخزن'!$A:$H,8,0),"")</f>
        <v/>
      </c>
    </row>
    <row r="5774" ht="18" customHeight="1" s="138">
      <c r="A5774" s="97" t="n">
        <v>5768</v>
      </c>
      <c r="B5774" s="98" t="n"/>
      <c r="C5774" s="113" t="n"/>
      <c r="D5774" s="113" t="n"/>
      <c r="E5774" s="114" t="n"/>
      <c r="F5774" s="28">
        <f>IFERROR(VLOOKUP(E5774,'أرصدة المخزن'!$A:$E,3,0),"")</f>
        <v/>
      </c>
      <c r="G5774" s="29">
        <f>IFERROR(VLOOKUP(E5774,'أرصدة المخزن'!$A:$H,4,FALSE),"")</f>
        <v/>
      </c>
      <c r="H5774" s="97" t="n"/>
      <c r="I5774" s="28" t="inlineStr">
        <is>
          <t>صرف</t>
        </is>
      </c>
      <c r="J5774" s="97" t="n"/>
      <c r="K5774" s="37">
        <f>IFERROR(VLOOKUP(E5774,'أرصدة المخزن'!$A:$H,8,0),"")</f>
        <v/>
      </c>
    </row>
    <row r="5775" ht="18" customHeight="1" s="138">
      <c r="A5775" s="97" t="n">
        <v>5769</v>
      </c>
      <c r="B5775" s="98" t="n"/>
      <c r="C5775" s="113" t="n"/>
      <c r="D5775" s="113" t="n"/>
      <c r="E5775" s="114" t="n"/>
      <c r="F5775" s="28">
        <f>IFERROR(VLOOKUP(E5775,'أرصدة المخزن'!$A:$E,3,0),"")</f>
        <v/>
      </c>
      <c r="G5775" s="29">
        <f>IFERROR(VLOOKUP(E5775,'أرصدة المخزن'!$A:$H,4,FALSE),"")</f>
        <v/>
      </c>
      <c r="H5775" s="97" t="n"/>
      <c r="I5775" s="28" t="inlineStr">
        <is>
          <t>صرف</t>
        </is>
      </c>
      <c r="J5775" s="97" t="n"/>
      <c r="K5775" s="37">
        <f>IFERROR(VLOOKUP(E5775,'أرصدة المخزن'!$A:$H,8,0),"")</f>
        <v/>
      </c>
    </row>
    <row r="5776" ht="18" customHeight="1" s="138">
      <c r="A5776" s="97" t="n">
        <v>5770</v>
      </c>
      <c r="B5776" s="98" t="n"/>
      <c r="C5776" s="113" t="n"/>
      <c r="D5776" s="113" t="n"/>
      <c r="E5776" s="114" t="n"/>
      <c r="F5776" s="28">
        <f>IFERROR(VLOOKUP(E5776,'أرصدة المخزن'!$A:$E,3,0),"")</f>
        <v/>
      </c>
      <c r="G5776" s="29">
        <f>IFERROR(VLOOKUP(E5776,'أرصدة المخزن'!$A:$H,4,FALSE),"")</f>
        <v/>
      </c>
      <c r="H5776" s="97" t="n"/>
      <c r="I5776" s="28" t="inlineStr">
        <is>
          <t>صرف</t>
        </is>
      </c>
      <c r="J5776" s="97" t="n"/>
      <c r="K5776" s="37">
        <f>IFERROR(VLOOKUP(E5776,'أرصدة المخزن'!$A:$H,8,0),"")</f>
        <v/>
      </c>
    </row>
    <row r="5777" ht="18" customHeight="1" s="138">
      <c r="A5777" s="97" t="n">
        <v>5771</v>
      </c>
      <c r="B5777" s="98" t="n"/>
      <c r="C5777" s="113" t="n"/>
      <c r="D5777" s="113" t="n"/>
      <c r="E5777" s="114" t="n"/>
      <c r="F5777" s="28">
        <f>IFERROR(VLOOKUP(E5777,'أرصدة المخزن'!$A:$E,3,0),"")</f>
        <v/>
      </c>
      <c r="G5777" s="29">
        <f>IFERROR(VLOOKUP(E5777,'أرصدة المخزن'!$A:$H,4,FALSE),"")</f>
        <v/>
      </c>
      <c r="H5777" s="97" t="n"/>
      <c r="I5777" s="28" t="inlineStr">
        <is>
          <t>صرف</t>
        </is>
      </c>
      <c r="J5777" s="97" t="n"/>
      <c r="K5777" s="37">
        <f>IFERROR(VLOOKUP(E5777,'أرصدة المخزن'!$A:$H,8,0),"")</f>
        <v/>
      </c>
    </row>
    <row r="5778" ht="18" customHeight="1" s="138">
      <c r="A5778" s="97" t="n">
        <v>5772</v>
      </c>
      <c r="B5778" s="98" t="n"/>
      <c r="C5778" s="113" t="n"/>
      <c r="D5778" s="113" t="n"/>
      <c r="E5778" s="114" t="n"/>
      <c r="F5778" s="28">
        <f>IFERROR(VLOOKUP(E5778,'أرصدة المخزن'!$A:$E,3,0),"")</f>
        <v/>
      </c>
      <c r="G5778" s="29">
        <f>IFERROR(VLOOKUP(E5778,'أرصدة المخزن'!$A:$H,4,FALSE),"")</f>
        <v/>
      </c>
      <c r="H5778" s="97" t="n"/>
      <c r="I5778" s="28" t="inlineStr">
        <is>
          <t>صرف</t>
        </is>
      </c>
      <c r="J5778" s="97" t="n"/>
      <c r="K5778" s="37">
        <f>IFERROR(VLOOKUP(E5778,'أرصدة المخزن'!$A:$H,8,0),"")</f>
        <v/>
      </c>
    </row>
    <row r="5779" ht="18" customHeight="1" s="138">
      <c r="A5779" s="97" t="n">
        <v>5773</v>
      </c>
      <c r="B5779" s="98" t="n"/>
      <c r="C5779" s="113" t="n"/>
      <c r="D5779" s="113" t="n"/>
      <c r="E5779" s="114" t="n"/>
      <c r="F5779" s="28">
        <f>IFERROR(VLOOKUP(E5779,'أرصدة المخزن'!$A:$E,3,0),"")</f>
        <v/>
      </c>
      <c r="G5779" s="29">
        <f>IFERROR(VLOOKUP(E5779,'أرصدة المخزن'!$A:$H,4,FALSE),"")</f>
        <v/>
      </c>
      <c r="H5779" s="97" t="n"/>
      <c r="I5779" s="28" t="inlineStr">
        <is>
          <t>صرف</t>
        </is>
      </c>
      <c r="J5779" s="97" t="n"/>
      <c r="K5779" s="37">
        <f>IFERROR(VLOOKUP(E5779,'أرصدة المخزن'!$A:$H,8,0),"")</f>
        <v/>
      </c>
    </row>
    <row r="5780" ht="18" customHeight="1" s="138">
      <c r="A5780" s="97" t="n">
        <v>5774</v>
      </c>
      <c r="B5780" s="98" t="n"/>
      <c r="C5780" s="113" t="n"/>
      <c r="D5780" s="113" t="n"/>
      <c r="E5780" s="114" t="n"/>
      <c r="F5780" s="28">
        <f>IFERROR(VLOOKUP(E5780,'أرصدة المخزن'!$A:$E,3,0),"")</f>
        <v/>
      </c>
      <c r="G5780" s="29">
        <f>IFERROR(VLOOKUP(E5780,'أرصدة المخزن'!$A:$H,4,FALSE),"")</f>
        <v/>
      </c>
      <c r="H5780" s="97" t="n"/>
      <c r="I5780" s="28" t="inlineStr">
        <is>
          <t>صرف</t>
        </is>
      </c>
      <c r="J5780" s="97" t="n"/>
      <c r="K5780" s="37">
        <f>IFERROR(VLOOKUP(E5780,'أرصدة المخزن'!$A:$H,8,0),"")</f>
        <v/>
      </c>
    </row>
    <row r="5781" ht="18" customHeight="1" s="138">
      <c r="A5781" s="97" t="n">
        <v>5775</v>
      </c>
      <c r="B5781" s="98" t="n"/>
      <c r="C5781" s="113" t="n"/>
      <c r="D5781" s="113" t="n"/>
      <c r="E5781" s="114" t="n"/>
      <c r="F5781" s="28">
        <f>IFERROR(VLOOKUP(E5781,'أرصدة المخزن'!$A:$E,3,0),"")</f>
        <v/>
      </c>
      <c r="G5781" s="29">
        <f>IFERROR(VLOOKUP(E5781,'أرصدة المخزن'!$A:$H,4,FALSE),"")</f>
        <v/>
      </c>
      <c r="H5781" s="97" t="n"/>
      <c r="I5781" s="28" t="inlineStr">
        <is>
          <t>صرف</t>
        </is>
      </c>
      <c r="J5781" s="97" t="n"/>
      <c r="K5781" s="37">
        <f>IFERROR(VLOOKUP(E5781,'أرصدة المخزن'!$A:$H,8,0),"")</f>
        <v/>
      </c>
    </row>
    <row r="5782" ht="18" customHeight="1" s="138">
      <c r="A5782" s="97" t="n">
        <v>5776</v>
      </c>
      <c r="B5782" s="98" t="n"/>
      <c r="C5782" s="113" t="n"/>
      <c r="D5782" s="113" t="n"/>
      <c r="E5782" s="114" t="n"/>
      <c r="F5782" s="28">
        <f>IFERROR(VLOOKUP(E5782,'أرصدة المخزن'!$A:$E,3,0),"")</f>
        <v/>
      </c>
      <c r="G5782" s="29">
        <f>IFERROR(VLOOKUP(E5782,'أرصدة المخزن'!$A:$H,4,FALSE),"")</f>
        <v/>
      </c>
      <c r="H5782" s="97" t="n"/>
      <c r="I5782" s="28" t="inlineStr">
        <is>
          <t>صرف</t>
        </is>
      </c>
      <c r="J5782" s="97" t="n"/>
      <c r="K5782" s="37">
        <f>IFERROR(VLOOKUP(E5782,'أرصدة المخزن'!$A:$H,8,0),"")</f>
        <v/>
      </c>
    </row>
    <row r="5783" ht="18" customHeight="1" s="138">
      <c r="A5783" s="97" t="n">
        <v>5777</v>
      </c>
      <c r="B5783" s="98" t="n"/>
      <c r="C5783" s="113" t="n"/>
      <c r="D5783" s="113" t="n"/>
      <c r="E5783" s="114" t="n"/>
      <c r="F5783" s="28">
        <f>IFERROR(VLOOKUP(E5783,'أرصدة المخزن'!$A:$E,3,0),"")</f>
        <v/>
      </c>
      <c r="G5783" s="29">
        <f>IFERROR(VLOOKUP(E5783,'أرصدة المخزن'!$A:$H,4,FALSE),"")</f>
        <v/>
      </c>
      <c r="H5783" s="97" t="n"/>
      <c r="I5783" s="28" t="inlineStr">
        <is>
          <t>صرف</t>
        </is>
      </c>
      <c r="J5783" s="97" t="n"/>
      <c r="K5783" s="37">
        <f>IFERROR(VLOOKUP(E5783,'أرصدة المخزن'!$A:$H,8,0),"")</f>
        <v/>
      </c>
    </row>
    <row r="5784" ht="18" customHeight="1" s="138">
      <c r="A5784" s="97" t="n">
        <v>5778</v>
      </c>
      <c r="B5784" s="98" t="n"/>
      <c r="C5784" s="113" t="n"/>
      <c r="D5784" s="113" t="n"/>
      <c r="E5784" s="114" t="n"/>
      <c r="F5784" s="28">
        <f>IFERROR(VLOOKUP(E5784,'أرصدة المخزن'!$A:$E,3,0),"")</f>
        <v/>
      </c>
      <c r="G5784" s="29">
        <f>IFERROR(VLOOKUP(E5784,'أرصدة المخزن'!$A:$H,4,FALSE),"")</f>
        <v/>
      </c>
      <c r="H5784" s="97" t="n"/>
      <c r="I5784" s="28" t="inlineStr">
        <is>
          <t>صرف</t>
        </is>
      </c>
      <c r="J5784" s="97" t="n"/>
      <c r="K5784" s="37">
        <f>IFERROR(VLOOKUP(E5784,'أرصدة المخزن'!$A:$H,8,0),"")</f>
        <v/>
      </c>
    </row>
    <row r="5785" ht="18" customHeight="1" s="138">
      <c r="A5785" s="97" t="n">
        <v>5779</v>
      </c>
      <c r="B5785" s="98" t="n"/>
      <c r="C5785" s="113" t="n"/>
      <c r="D5785" s="113" t="n"/>
      <c r="E5785" s="114" t="n"/>
      <c r="F5785" s="28">
        <f>IFERROR(VLOOKUP(E5785,'أرصدة المخزن'!$A:$E,3,0),"")</f>
        <v/>
      </c>
      <c r="G5785" s="29">
        <f>IFERROR(VLOOKUP(E5785,'أرصدة المخزن'!$A:$H,4,FALSE),"")</f>
        <v/>
      </c>
      <c r="H5785" s="97" t="n"/>
      <c r="I5785" s="28" t="inlineStr">
        <is>
          <t>صرف</t>
        </is>
      </c>
      <c r="J5785" s="97" t="n"/>
      <c r="K5785" s="37">
        <f>IFERROR(VLOOKUP(E5785,'أرصدة المخزن'!$A:$H,8,0),"")</f>
        <v/>
      </c>
    </row>
    <row r="5786" ht="18" customHeight="1" s="138">
      <c r="A5786" s="97" t="n">
        <v>5780</v>
      </c>
      <c r="B5786" s="98" t="n"/>
      <c r="C5786" s="113" t="n"/>
      <c r="D5786" s="113" t="n"/>
      <c r="E5786" s="114" t="n"/>
      <c r="F5786" s="28">
        <f>IFERROR(VLOOKUP(E5786,'أرصدة المخزن'!$A:$E,3,0),"")</f>
        <v/>
      </c>
      <c r="G5786" s="29">
        <f>IFERROR(VLOOKUP(E5786,'أرصدة المخزن'!$A:$H,4,FALSE),"")</f>
        <v/>
      </c>
      <c r="H5786" s="97" t="n"/>
      <c r="I5786" s="28" t="inlineStr">
        <is>
          <t>صرف</t>
        </is>
      </c>
      <c r="J5786" s="97" t="n"/>
      <c r="K5786" s="37">
        <f>IFERROR(VLOOKUP(E5786,'أرصدة المخزن'!$A:$H,8,0),"")</f>
        <v/>
      </c>
    </row>
    <row r="5787" ht="18" customHeight="1" s="138">
      <c r="A5787" s="97" t="n">
        <v>5781</v>
      </c>
      <c r="B5787" s="98" t="n"/>
      <c r="C5787" s="113" t="n"/>
      <c r="D5787" s="113" t="n"/>
      <c r="E5787" s="114" t="n"/>
      <c r="F5787" s="28">
        <f>IFERROR(VLOOKUP(E5787,'أرصدة المخزن'!$A:$E,3,0),"")</f>
        <v/>
      </c>
      <c r="G5787" s="29">
        <f>IFERROR(VLOOKUP(E5787,'أرصدة المخزن'!$A:$H,4,FALSE),"")</f>
        <v/>
      </c>
      <c r="H5787" s="97" t="n"/>
      <c r="I5787" s="28" t="inlineStr">
        <is>
          <t>صرف</t>
        </is>
      </c>
      <c r="J5787" s="97" t="n"/>
      <c r="K5787" s="37">
        <f>IFERROR(VLOOKUP(E5787,'أرصدة المخزن'!$A:$H,8,0),"")</f>
        <v/>
      </c>
    </row>
    <row r="5788" ht="18" customHeight="1" s="138">
      <c r="A5788" s="97" t="n">
        <v>5782</v>
      </c>
      <c r="B5788" s="98" t="n"/>
      <c r="C5788" s="113" t="n"/>
      <c r="D5788" s="113" t="n"/>
      <c r="E5788" s="114" t="n"/>
      <c r="F5788" s="28">
        <f>IFERROR(VLOOKUP(E5788,'أرصدة المخزن'!$A:$E,3,0),"")</f>
        <v/>
      </c>
      <c r="G5788" s="29">
        <f>IFERROR(VLOOKUP(E5788,'أرصدة المخزن'!$A:$H,4,FALSE),"")</f>
        <v/>
      </c>
      <c r="H5788" s="97" t="n"/>
      <c r="I5788" s="28" t="inlineStr">
        <is>
          <t>صرف</t>
        </is>
      </c>
      <c r="J5788" s="97" t="n"/>
      <c r="K5788" s="37">
        <f>IFERROR(VLOOKUP(E5788,'أرصدة المخزن'!$A:$H,8,0),"")</f>
        <v/>
      </c>
    </row>
    <row r="5789" ht="18" customHeight="1" s="138">
      <c r="A5789" s="97" t="n">
        <v>5783</v>
      </c>
      <c r="B5789" s="98" t="n"/>
      <c r="C5789" s="113" t="n"/>
      <c r="D5789" s="113" t="n"/>
      <c r="E5789" s="114" t="n"/>
      <c r="F5789" s="28">
        <f>IFERROR(VLOOKUP(E5789,'أرصدة المخزن'!$A:$E,3,0),"")</f>
        <v/>
      </c>
      <c r="G5789" s="29">
        <f>IFERROR(VLOOKUP(E5789,'أرصدة المخزن'!$A:$H,4,FALSE),"")</f>
        <v/>
      </c>
      <c r="H5789" s="97" t="n"/>
      <c r="I5789" s="28" t="inlineStr">
        <is>
          <t>صرف</t>
        </is>
      </c>
      <c r="J5789" s="97" t="n"/>
      <c r="K5789" s="37">
        <f>IFERROR(VLOOKUP(E5789,'أرصدة المخزن'!$A:$H,8,0),"")</f>
        <v/>
      </c>
    </row>
    <row r="5790" ht="18" customHeight="1" s="138">
      <c r="A5790" s="97" t="n">
        <v>5784</v>
      </c>
      <c r="B5790" s="98" t="n"/>
      <c r="C5790" s="113" t="n"/>
      <c r="D5790" s="113" t="n"/>
      <c r="E5790" s="114" t="n"/>
      <c r="F5790" s="28">
        <f>IFERROR(VLOOKUP(E5790,'أرصدة المخزن'!$A:$E,3,0),"")</f>
        <v/>
      </c>
      <c r="G5790" s="29">
        <f>IFERROR(VLOOKUP(E5790,'أرصدة المخزن'!$A:$H,4,FALSE),"")</f>
        <v/>
      </c>
      <c r="H5790" s="97" t="n"/>
      <c r="I5790" s="28" t="inlineStr">
        <is>
          <t>صرف</t>
        </is>
      </c>
      <c r="J5790" s="97" t="n"/>
      <c r="K5790" s="37">
        <f>IFERROR(VLOOKUP(E5790,'أرصدة المخزن'!$A:$H,8,0),"")</f>
        <v/>
      </c>
    </row>
    <row r="5791" ht="18" customHeight="1" s="138">
      <c r="A5791" s="97" t="n">
        <v>5785</v>
      </c>
      <c r="B5791" s="98" t="n"/>
      <c r="C5791" s="113" t="n"/>
      <c r="D5791" s="113" t="n"/>
      <c r="E5791" s="114" t="n"/>
      <c r="F5791" s="28">
        <f>IFERROR(VLOOKUP(E5791,'أرصدة المخزن'!$A:$E,3,0),"")</f>
        <v/>
      </c>
      <c r="G5791" s="29">
        <f>IFERROR(VLOOKUP(E5791,'أرصدة المخزن'!$A:$H,4,FALSE),"")</f>
        <v/>
      </c>
      <c r="H5791" s="97" t="n"/>
      <c r="I5791" s="28" t="inlineStr">
        <is>
          <t>صرف</t>
        </is>
      </c>
      <c r="J5791" s="97" t="n"/>
      <c r="K5791" s="37">
        <f>IFERROR(VLOOKUP(E5791,'أرصدة المخزن'!$A:$H,8,0),"")</f>
        <v/>
      </c>
    </row>
    <row r="5792" ht="18" customHeight="1" s="138">
      <c r="A5792" s="97" t="n">
        <v>5786</v>
      </c>
      <c r="B5792" s="98" t="n"/>
      <c r="C5792" s="113" t="n"/>
      <c r="D5792" s="113" t="n"/>
      <c r="E5792" s="114" t="n"/>
      <c r="F5792" s="28">
        <f>IFERROR(VLOOKUP(E5792,'أرصدة المخزن'!$A:$E,3,0),"")</f>
        <v/>
      </c>
      <c r="G5792" s="29">
        <f>IFERROR(VLOOKUP(E5792,'أرصدة المخزن'!$A:$H,4,FALSE),"")</f>
        <v/>
      </c>
      <c r="H5792" s="97" t="n"/>
      <c r="I5792" s="28" t="inlineStr">
        <is>
          <t>صرف</t>
        </is>
      </c>
      <c r="J5792" s="97" t="n"/>
      <c r="K5792" s="37">
        <f>IFERROR(VLOOKUP(E5792,'أرصدة المخزن'!$A:$H,8,0),"")</f>
        <v/>
      </c>
    </row>
    <row r="5793" ht="18" customHeight="1" s="138">
      <c r="A5793" s="97" t="n">
        <v>5787</v>
      </c>
      <c r="B5793" s="98" t="n"/>
      <c r="C5793" s="113" t="n"/>
      <c r="D5793" s="113" t="n"/>
      <c r="E5793" s="114" t="n"/>
      <c r="F5793" s="28">
        <f>IFERROR(VLOOKUP(E5793,'أرصدة المخزن'!$A:$E,3,0),"")</f>
        <v/>
      </c>
      <c r="G5793" s="29">
        <f>IFERROR(VLOOKUP(E5793,'أرصدة المخزن'!$A:$H,4,FALSE),"")</f>
        <v/>
      </c>
      <c r="H5793" s="97" t="n"/>
      <c r="I5793" s="28" t="inlineStr">
        <is>
          <t>صرف</t>
        </is>
      </c>
      <c r="J5793" s="97" t="n"/>
      <c r="K5793" s="37">
        <f>IFERROR(VLOOKUP(E5793,'أرصدة المخزن'!$A:$H,8,0),"")</f>
        <v/>
      </c>
    </row>
    <row r="5794" ht="18" customHeight="1" s="138">
      <c r="A5794" s="97" t="n">
        <v>5788</v>
      </c>
      <c r="B5794" s="98" t="n"/>
      <c r="C5794" s="113" t="n"/>
      <c r="D5794" s="113" t="n"/>
      <c r="E5794" s="114" t="n"/>
      <c r="F5794" s="28">
        <f>IFERROR(VLOOKUP(E5794,'أرصدة المخزن'!$A:$E,3,0),"")</f>
        <v/>
      </c>
      <c r="G5794" s="29">
        <f>IFERROR(VLOOKUP(E5794,'أرصدة المخزن'!$A:$H,4,FALSE),"")</f>
        <v/>
      </c>
      <c r="H5794" s="97" t="n"/>
      <c r="I5794" s="28" t="inlineStr">
        <is>
          <t>صرف</t>
        </is>
      </c>
      <c r="J5794" s="97" t="n"/>
      <c r="K5794" s="37">
        <f>IFERROR(VLOOKUP(E5794,'أرصدة المخزن'!$A:$H,8,0),"")</f>
        <v/>
      </c>
    </row>
    <row r="5795" ht="18" customHeight="1" s="138">
      <c r="A5795" s="97" t="n">
        <v>5789</v>
      </c>
      <c r="B5795" s="98" t="n"/>
      <c r="C5795" s="113" t="n"/>
      <c r="D5795" s="113" t="n"/>
      <c r="E5795" s="114" t="n"/>
      <c r="F5795" s="28">
        <f>IFERROR(VLOOKUP(E5795,'أرصدة المخزن'!$A:$E,3,0),"")</f>
        <v/>
      </c>
      <c r="G5795" s="29">
        <f>IFERROR(VLOOKUP(E5795,'أرصدة المخزن'!$A:$H,4,FALSE),"")</f>
        <v/>
      </c>
      <c r="H5795" s="97" t="n"/>
      <c r="I5795" s="28" t="inlineStr">
        <is>
          <t>صرف</t>
        </is>
      </c>
      <c r="J5795" s="97" t="n"/>
      <c r="K5795" s="37">
        <f>IFERROR(VLOOKUP(E5795,'أرصدة المخزن'!$A:$H,8,0),"")</f>
        <v/>
      </c>
    </row>
    <row r="5796" ht="18" customHeight="1" s="138">
      <c r="A5796" s="97" t="n">
        <v>5790</v>
      </c>
      <c r="B5796" s="98" t="n"/>
      <c r="C5796" s="113" t="n"/>
      <c r="D5796" s="113" t="n"/>
      <c r="E5796" s="114" t="n"/>
      <c r="F5796" s="28">
        <f>IFERROR(VLOOKUP(E5796,'أرصدة المخزن'!$A:$E,3,0),"")</f>
        <v/>
      </c>
      <c r="G5796" s="29">
        <f>IFERROR(VLOOKUP(E5796,'أرصدة المخزن'!$A:$H,4,FALSE),"")</f>
        <v/>
      </c>
      <c r="H5796" s="97" t="n"/>
      <c r="I5796" s="28" t="inlineStr">
        <is>
          <t>صرف</t>
        </is>
      </c>
      <c r="J5796" s="97" t="n"/>
      <c r="K5796" s="37">
        <f>IFERROR(VLOOKUP(E5796,'أرصدة المخزن'!$A:$H,8,0),"")</f>
        <v/>
      </c>
    </row>
    <row r="5797" ht="18" customHeight="1" s="138">
      <c r="A5797" s="97" t="n">
        <v>5791</v>
      </c>
      <c r="B5797" s="98" t="n"/>
      <c r="C5797" s="113" t="n"/>
      <c r="D5797" s="113" t="n"/>
      <c r="E5797" s="114" t="n"/>
      <c r="F5797" s="28">
        <f>IFERROR(VLOOKUP(E5797,'أرصدة المخزن'!$A:$E,3,0),"")</f>
        <v/>
      </c>
      <c r="G5797" s="29">
        <f>IFERROR(VLOOKUP(E5797,'أرصدة المخزن'!$A:$H,4,FALSE),"")</f>
        <v/>
      </c>
      <c r="H5797" s="97" t="n"/>
      <c r="I5797" s="28" t="inlineStr">
        <is>
          <t>صرف</t>
        </is>
      </c>
      <c r="J5797" s="97" t="n"/>
      <c r="K5797" s="37">
        <f>IFERROR(VLOOKUP(E5797,'أرصدة المخزن'!$A:$H,8,0),"")</f>
        <v/>
      </c>
    </row>
    <row r="5798" ht="18" customHeight="1" s="138">
      <c r="A5798" s="97" t="n">
        <v>5792</v>
      </c>
      <c r="B5798" s="98" t="n"/>
      <c r="C5798" s="113" t="n"/>
      <c r="D5798" s="113" t="n"/>
      <c r="E5798" s="114" t="n"/>
      <c r="F5798" s="28">
        <f>IFERROR(VLOOKUP(E5798,'أرصدة المخزن'!$A:$E,3,0),"")</f>
        <v/>
      </c>
      <c r="G5798" s="29">
        <f>IFERROR(VLOOKUP(E5798,'أرصدة المخزن'!$A:$H,4,FALSE),"")</f>
        <v/>
      </c>
      <c r="H5798" s="97" t="n"/>
      <c r="I5798" s="28" t="inlineStr">
        <is>
          <t>صرف</t>
        </is>
      </c>
      <c r="J5798" s="97" t="n"/>
      <c r="K5798" s="37">
        <f>IFERROR(VLOOKUP(E5798,'أرصدة المخزن'!$A:$H,8,0),"")</f>
        <v/>
      </c>
    </row>
    <row r="5799" ht="18" customHeight="1" s="138">
      <c r="A5799" s="97" t="n">
        <v>5793</v>
      </c>
      <c r="B5799" s="98" t="n"/>
      <c r="C5799" s="113" t="n"/>
      <c r="D5799" s="113" t="n"/>
      <c r="E5799" s="114" t="n"/>
      <c r="F5799" s="28">
        <f>IFERROR(VLOOKUP(E5799,'أرصدة المخزن'!$A:$E,3,0),"")</f>
        <v/>
      </c>
      <c r="G5799" s="29">
        <f>IFERROR(VLOOKUP(E5799,'أرصدة المخزن'!$A:$H,4,FALSE),"")</f>
        <v/>
      </c>
      <c r="H5799" s="97" t="n"/>
      <c r="I5799" s="28" t="inlineStr">
        <is>
          <t>صرف</t>
        </is>
      </c>
      <c r="J5799" s="97" t="n"/>
      <c r="K5799" s="37">
        <f>IFERROR(VLOOKUP(E5799,'أرصدة المخزن'!$A:$H,8,0),"")</f>
        <v/>
      </c>
    </row>
    <row r="5800" ht="18" customHeight="1" s="138">
      <c r="A5800" s="97" t="n">
        <v>5794</v>
      </c>
      <c r="B5800" s="98" t="n"/>
      <c r="C5800" s="113" t="n"/>
      <c r="D5800" s="113" t="n"/>
      <c r="E5800" s="114" t="n"/>
      <c r="F5800" s="28">
        <f>IFERROR(VLOOKUP(E5800,'أرصدة المخزن'!$A:$E,3,0),"")</f>
        <v/>
      </c>
      <c r="G5800" s="29">
        <f>IFERROR(VLOOKUP(E5800,'أرصدة المخزن'!$A:$H,4,FALSE),"")</f>
        <v/>
      </c>
      <c r="H5800" s="97" t="n"/>
      <c r="I5800" s="28" t="inlineStr">
        <is>
          <t>صرف</t>
        </is>
      </c>
      <c r="J5800" s="97" t="n"/>
      <c r="K5800" s="37">
        <f>IFERROR(VLOOKUP(E5800,'أرصدة المخزن'!$A:$H,8,0),"")</f>
        <v/>
      </c>
    </row>
    <row r="5801" ht="18" customHeight="1" s="138">
      <c r="A5801" s="97" t="n">
        <v>5795</v>
      </c>
      <c r="B5801" s="98" t="n"/>
      <c r="C5801" s="113" t="n"/>
      <c r="D5801" s="113" t="n"/>
      <c r="E5801" s="114" t="n"/>
      <c r="F5801" s="28">
        <f>IFERROR(VLOOKUP(E5801,'أرصدة المخزن'!$A:$E,3,0),"")</f>
        <v/>
      </c>
      <c r="G5801" s="29">
        <f>IFERROR(VLOOKUP(E5801,'أرصدة المخزن'!$A:$H,4,FALSE),"")</f>
        <v/>
      </c>
      <c r="H5801" s="97" t="n"/>
      <c r="I5801" s="28" t="inlineStr">
        <is>
          <t>صرف</t>
        </is>
      </c>
      <c r="J5801" s="97" t="n"/>
      <c r="K5801" s="37">
        <f>IFERROR(VLOOKUP(E5801,'أرصدة المخزن'!$A:$H,8,0),"")</f>
        <v/>
      </c>
    </row>
    <row r="5802" ht="18" customHeight="1" s="138">
      <c r="A5802" s="97" t="n">
        <v>5796</v>
      </c>
      <c r="B5802" s="98" t="n"/>
      <c r="C5802" s="113" t="n"/>
      <c r="D5802" s="113" t="n"/>
      <c r="E5802" s="114" t="n"/>
      <c r="F5802" s="28">
        <f>IFERROR(VLOOKUP(E5802,'أرصدة المخزن'!$A:$E,3,0),"")</f>
        <v/>
      </c>
      <c r="G5802" s="29">
        <f>IFERROR(VLOOKUP(E5802,'أرصدة المخزن'!$A:$H,4,FALSE),"")</f>
        <v/>
      </c>
      <c r="H5802" s="97" t="n"/>
      <c r="I5802" s="28" t="inlineStr">
        <is>
          <t>صرف</t>
        </is>
      </c>
      <c r="J5802" s="97" t="n"/>
      <c r="K5802" s="37">
        <f>IFERROR(VLOOKUP(E5802,'أرصدة المخزن'!$A:$H,8,0),"")</f>
        <v/>
      </c>
    </row>
    <row r="5803" ht="18" customHeight="1" s="138">
      <c r="A5803" s="97" t="n">
        <v>5797</v>
      </c>
      <c r="B5803" s="98" t="n"/>
      <c r="C5803" s="113" t="n"/>
      <c r="D5803" s="113" t="n"/>
      <c r="E5803" s="114" t="n"/>
      <c r="F5803" s="28">
        <f>IFERROR(VLOOKUP(E5803,'أرصدة المخزن'!$A:$E,3,0),"")</f>
        <v/>
      </c>
      <c r="G5803" s="29">
        <f>IFERROR(VLOOKUP(E5803,'أرصدة المخزن'!$A:$H,4,FALSE),"")</f>
        <v/>
      </c>
      <c r="H5803" s="97" t="n"/>
      <c r="I5803" s="28" t="inlineStr">
        <is>
          <t>صرف</t>
        </is>
      </c>
      <c r="J5803" s="97" t="n"/>
      <c r="K5803" s="37">
        <f>IFERROR(VLOOKUP(E5803,'أرصدة المخزن'!$A:$H,8,0),"")</f>
        <v/>
      </c>
    </row>
    <row r="5804" ht="18" customHeight="1" s="138">
      <c r="A5804" s="97" t="n">
        <v>5798</v>
      </c>
      <c r="B5804" s="98" t="n"/>
      <c r="C5804" s="113" t="n"/>
      <c r="D5804" s="113" t="n"/>
      <c r="E5804" s="114" t="n"/>
      <c r="F5804" s="28">
        <f>IFERROR(VLOOKUP(E5804,'أرصدة المخزن'!$A:$E,3,0),"")</f>
        <v/>
      </c>
      <c r="G5804" s="29">
        <f>IFERROR(VLOOKUP(E5804,'أرصدة المخزن'!$A:$H,4,FALSE),"")</f>
        <v/>
      </c>
      <c r="H5804" s="97" t="n"/>
      <c r="I5804" s="28" t="inlineStr">
        <is>
          <t>صرف</t>
        </is>
      </c>
      <c r="J5804" s="97" t="n"/>
      <c r="K5804" s="37">
        <f>IFERROR(VLOOKUP(E5804,'أرصدة المخزن'!$A:$H,8,0),"")</f>
        <v/>
      </c>
    </row>
    <row r="5805" ht="18" customHeight="1" s="138">
      <c r="A5805" s="97" t="n">
        <v>5799</v>
      </c>
      <c r="B5805" s="98" t="n"/>
      <c r="C5805" s="113" t="n"/>
      <c r="D5805" s="113" t="n"/>
      <c r="E5805" s="114" t="n"/>
      <c r="F5805" s="28">
        <f>IFERROR(VLOOKUP(E5805,'أرصدة المخزن'!$A:$E,3,0),"")</f>
        <v/>
      </c>
      <c r="G5805" s="29">
        <f>IFERROR(VLOOKUP(E5805,'أرصدة المخزن'!$A:$H,4,FALSE),"")</f>
        <v/>
      </c>
      <c r="H5805" s="97" t="n"/>
      <c r="I5805" s="28" t="inlineStr">
        <is>
          <t>صرف</t>
        </is>
      </c>
      <c r="J5805" s="97" t="n"/>
      <c r="K5805" s="37">
        <f>IFERROR(VLOOKUP(E5805,'أرصدة المخزن'!$A:$H,8,0),"")</f>
        <v/>
      </c>
    </row>
    <row r="5806" ht="18" customHeight="1" s="138">
      <c r="A5806" s="97" t="n">
        <v>5800</v>
      </c>
      <c r="B5806" s="98" t="n"/>
      <c r="C5806" s="113" t="n"/>
      <c r="D5806" s="113" t="n"/>
      <c r="E5806" s="114" t="n"/>
      <c r="F5806" s="28">
        <f>IFERROR(VLOOKUP(E5806,'أرصدة المخزن'!$A:$E,3,0),"")</f>
        <v/>
      </c>
      <c r="G5806" s="29">
        <f>IFERROR(VLOOKUP(E5806,'أرصدة المخزن'!$A:$H,4,FALSE),"")</f>
        <v/>
      </c>
      <c r="H5806" s="97" t="n"/>
      <c r="I5806" s="28" t="inlineStr">
        <is>
          <t>صرف</t>
        </is>
      </c>
      <c r="J5806" s="97" t="n"/>
      <c r="K5806" s="37">
        <f>IFERROR(VLOOKUP(E5806,'أرصدة المخزن'!$A:$H,8,0),"")</f>
        <v/>
      </c>
    </row>
    <row r="5807" ht="18" customHeight="1" s="138">
      <c r="A5807" s="97" t="n">
        <v>5801</v>
      </c>
      <c r="B5807" s="98" t="n"/>
      <c r="C5807" s="113" t="n"/>
      <c r="D5807" s="113" t="n"/>
      <c r="E5807" s="114" t="n"/>
      <c r="F5807" s="28">
        <f>IFERROR(VLOOKUP(E5807,'أرصدة المخزن'!$A:$E,3,0),"")</f>
        <v/>
      </c>
      <c r="G5807" s="29">
        <f>IFERROR(VLOOKUP(E5807,'أرصدة المخزن'!$A:$H,4,FALSE),"")</f>
        <v/>
      </c>
      <c r="H5807" s="97" t="n"/>
      <c r="I5807" s="28" t="inlineStr">
        <is>
          <t>صرف</t>
        </is>
      </c>
      <c r="J5807" s="97" t="n"/>
      <c r="K5807" s="37">
        <f>IFERROR(VLOOKUP(E5807,'أرصدة المخزن'!$A:$H,8,0),"")</f>
        <v/>
      </c>
    </row>
    <row r="5808" ht="18" customHeight="1" s="138">
      <c r="A5808" s="97" t="n">
        <v>5802</v>
      </c>
      <c r="B5808" s="98" t="n"/>
      <c r="C5808" s="113" t="n"/>
      <c r="D5808" s="113" t="n"/>
      <c r="E5808" s="114" t="n"/>
      <c r="F5808" s="28">
        <f>IFERROR(VLOOKUP(E5808,'أرصدة المخزن'!$A:$E,3,0),"")</f>
        <v/>
      </c>
      <c r="G5808" s="29">
        <f>IFERROR(VLOOKUP(E5808,'أرصدة المخزن'!$A:$H,4,FALSE),"")</f>
        <v/>
      </c>
      <c r="H5808" s="97" t="n"/>
      <c r="I5808" s="28" t="inlineStr">
        <is>
          <t>صرف</t>
        </is>
      </c>
      <c r="J5808" s="97" t="n"/>
      <c r="K5808" s="37">
        <f>IFERROR(VLOOKUP(E5808,'أرصدة المخزن'!$A:$H,8,0),"")</f>
        <v/>
      </c>
    </row>
    <row r="5809" ht="18" customHeight="1" s="138">
      <c r="A5809" s="97" t="n">
        <v>5803</v>
      </c>
      <c r="B5809" s="98" t="n"/>
      <c r="C5809" s="113" t="n"/>
      <c r="D5809" s="113" t="n"/>
      <c r="E5809" s="114" t="n"/>
      <c r="F5809" s="28">
        <f>IFERROR(VLOOKUP(E5809,'أرصدة المخزن'!$A:$E,3,0),"")</f>
        <v/>
      </c>
      <c r="G5809" s="29">
        <f>IFERROR(VLOOKUP(E5809,'أرصدة المخزن'!$A:$H,4,FALSE),"")</f>
        <v/>
      </c>
      <c r="H5809" s="97" t="n"/>
      <c r="I5809" s="28" t="inlineStr">
        <is>
          <t>صرف</t>
        </is>
      </c>
      <c r="J5809" s="97" t="n"/>
      <c r="K5809" s="37">
        <f>IFERROR(VLOOKUP(E5809,'أرصدة المخزن'!$A:$H,8,0),"")</f>
        <v/>
      </c>
    </row>
    <row r="5810" ht="18" customHeight="1" s="138">
      <c r="A5810" s="97" t="n">
        <v>5804</v>
      </c>
      <c r="B5810" s="98" t="n"/>
      <c r="C5810" s="113" t="n"/>
      <c r="D5810" s="113" t="n"/>
      <c r="E5810" s="114" t="n"/>
      <c r="F5810" s="28">
        <f>IFERROR(VLOOKUP(E5810,'أرصدة المخزن'!$A:$E,3,0),"")</f>
        <v/>
      </c>
      <c r="G5810" s="29">
        <f>IFERROR(VLOOKUP(E5810,'أرصدة المخزن'!$A:$H,4,FALSE),"")</f>
        <v/>
      </c>
      <c r="H5810" s="97" t="n"/>
      <c r="I5810" s="28" t="inlineStr">
        <is>
          <t>صرف</t>
        </is>
      </c>
      <c r="J5810" s="97" t="n"/>
      <c r="K5810" s="37">
        <f>IFERROR(VLOOKUP(E5810,'أرصدة المخزن'!$A:$H,8,0),"")</f>
        <v/>
      </c>
    </row>
    <row r="5811" ht="18" customHeight="1" s="138">
      <c r="A5811" s="97" t="n">
        <v>5805</v>
      </c>
      <c r="B5811" s="98" t="n"/>
      <c r="C5811" s="113" t="n"/>
      <c r="D5811" s="113" t="n"/>
      <c r="E5811" s="114" t="n"/>
      <c r="F5811" s="28">
        <f>IFERROR(VLOOKUP(E5811,'أرصدة المخزن'!$A:$E,3,0),"")</f>
        <v/>
      </c>
      <c r="G5811" s="29">
        <f>IFERROR(VLOOKUP(E5811,'أرصدة المخزن'!$A:$H,4,FALSE),"")</f>
        <v/>
      </c>
      <c r="H5811" s="97" t="n"/>
      <c r="I5811" s="28" t="inlineStr">
        <is>
          <t>صرف</t>
        </is>
      </c>
      <c r="J5811" s="97" t="n"/>
      <c r="K5811" s="37">
        <f>IFERROR(VLOOKUP(E5811,'أرصدة المخزن'!$A:$H,8,0),"")</f>
        <v/>
      </c>
    </row>
    <row r="5812" ht="18" customHeight="1" s="138">
      <c r="A5812" s="97" t="n">
        <v>5806</v>
      </c>
      <c r="B5812" s="98" t="n"/>
      <c r="C5812" s="113" t="n"/>
      <c r="D5812" s="113" t="n"/>
      <c r="E5812" s="114" t="n"/>
      <c r="F5812" s="28">
        <f>IFERROR(VLOOKUP(E5812,'أرصدة المخزن'!$A:$E,3,0),"")</f>
        <v/>
      </c>
      <c r="G5812" s="29">
        <f>IFERROR(VLOOKUP(E5812,'أرصدة المخزن'!$A:$H,4,FALSE),"")</f>
        <v/>
      </c>
      <c r="H5812" s="97" t="n"/>
      <c r="I5812" s="28" t="inlineStr">
        <is>
          <t>صرف</t>
        </is>
      </c>
      <c r="J5812" s="97" t="n"/>
      <c r="K5812" s="37">
        <f>IFERROR(VLOOKUP(E5812,'أرصدة المخزن'!$A:$H,8,0),"")</f>
        <v/>
      </c>
    </row>
    <row r="5813" ht="18" customHeight="1" s="138">
      <c r="A5813" s="97" t="n">
        <v>5807</v>
      </c>
      <c r="B5813" s="98" t="n"/>
      <c r="C5813" s="113" t="n"/>
      <c r="D5813" s="113" t="n"/>
      <c r="E5813" s="114" t="n"/>
      <c r="F5813" s="28">
        <f>IFERROR(VLOOKUP(E5813,'أرصدة المخزن'!$A:$E,3,0),"")</f>
        <v/>
      </c>
      <c r="G5813" s="29">
        <f>IFERROR(VLOOKUP(E5813,'أرصدة المخزن'!$A:$H,4,FALSE),"")</f>
        <v/>
      </c>
      <c r="H5813" s="97" t="n"/>
      <c r="I5813" s="28" t="inlineStr">
        <is>
          <t>صرف</t>
        </is>
      </c>
      <c r="J5813" s="97" t="n"/>
      <c r="K5813" s="37">
        <f>IFERROR(VLOOKUP(E5813,'أرصدة المخزن'!$A:$H,8,0),"")</f>
        <v/>
      </c>
    </row>
    <row r="5814" ht="18" customHeight="1" s="138">
      <c r="A5814" s="97" t="n">
        <v>5808</v>
      </c>
      <c r="B5814" s="98" t="n"/>
      <c r="C5814" s="113" t="n"/>
      <c r="D5814" s="113" t="n"/>
      <c r="E5814" s="114" t="n"/>
      <c r="F5814" s="28">
        <f>IFERROR(VLOOKUP(E5814,'أرصدة المخزن'!$A:$E,3,0),"")</f>
        <v/>
      </c>
      <c r="G5814" s="29">
        <f>IFERROR(VLOOKUP(E5814,'أرصدة المخزن'!$A:$H,4,FALSE),"")</f>
        <v/>
      </c>
      <c r="H5814" s="97" t="n"/>
      <c r="I5814" s="28" t="inlineStr">
        <is>
          <t>صرف</t>
        </is>
      </c>
      <c r="J5814" s="97" t="n"/>
      <c r="K5814" s="37">
        <f>IFERROR(VLOOKUP(E5814,'أرصدة المخزن'!$A:$H,8,0),"")</f>
        <v/>
      </c>
    </row>
    <row r="5815" ht="18" customHeight="1" s="138">
      <c r="A5815" s="97" t="n">
        <v>5809</v>
      </c>
      <c r="B5815" s="98" t="n"/>
      <c r="C5815" s="113" t="n"/>
      <c r="D5815" s="113" t="n"/>
      <c r="E5815" s="114" t="n"/>
      <c r="F5815" s="28">
        <f>IFERROR(VLOOKUP(E5815,'أرصدة المخزن'!$A:$E,3,0),"")</f>
        <v/>
      </c>
      <c r="G5815" s="29">
        <f>IFERROR(VLOOKUP(E5815,'أرصدة المخزن'!$A:$H,4,FALSE),"")</f>
        <v/>
      </c>
      <c r="H5815" s="97" t="n"/>
      <c r="I5815" s="28" t="inlineStr">
        <is>
          <t>صرف</t>
        </is>
      </c>
      <c r="J5815" s="97" t="n"/>
      <c r="K5815" s="37">
        <f>IFERROR(VLOOKUP(E5815,'أرصدة المخزن'!$A:$H,8,0),"")</f>
        <v/>
      </c>
    </row>
    <row r="5816" ht="18" customHeight="1" s="138">
      <c r="A5816" s="97" t="n">
        <v>5810</v>
      </c>
      <c r="B5816" s="98" t="n"/>
      <c r="C5816" s="113" t="n"/>
      <c r="D5816" s="113" t="n"/>
      <c r="E5816" s="114" t="n"/>
      <c r="F5816" s="28">
        <f>IFERROR(VLOOKUP(E5816,'أرصدة المخزن'!$A:$E,3,0),"")</f>
        <v/>
      </c>
      <c r="G5816" s="29">
        <f>IFERROR(VLOOKUP(E5816,'أرصدة المخزن'!$A:$H,4,FALSE),"")</f>
        <v/>
      </c>
      <c r="H5816" s="97" t="n"/>
      <c r="I5816" s="28" t="inlineStr">
        <is>
          <t>صرف</t>
        </is>
      </c>
      <c r="J5816" s="97" t="n"/>
      <c r="K5816" s="37">
        <f>IFERROR(VLOOKUP(E5816,'أرصدة المخزن'!$A:$H,8,0),"")</f>
        <v/>
      </c>
    </row>
    <row r="5817" ht="18" customHeight="1" s="138">
      <c r="A5817" s="97" t="n">
        <v>5811</v>
      </c>
      <c r="B5817" s="98" t="n"/>
      <c r="C5817" s="113" t="n"/>
      <c r="D5817" s="113" t="n"/>
      <c r="E5817" s="114" t="n"/>
      <c r="F5817" s="28">
        <f>IFERROR(VLOOKUP(E5817,'أرصدة المخزن'!$A:$E,3,0),"")</f>
        <v/>
      </c>
      <c r="G5817" s="29">
        <f>IFERROR(VLOOKUP(E5817,'أرصدة المخزن'!$A:$H,4,FALSE),"")</f>
        <v/>
      </c>
      <c r="H5817" s="97" t="n"/>
      <c r="I5817" s="28" t="inlineStr">
        <is>
          <t>صرف</t>
        </is>
      </c>
      <c r="J5817" s="97" t="n"/>
      <c r="K5817" s="37">
        <f>IFERROR(VLOOKUP(E5817,'أرصدة المخزن'!$A:$H,8,0),"")</f>
        <v/>
      </c>
    </row>
    <row r="5818" ht="18" customHeight="1" s="138">
      <c r="A5818" s="97" t="n">
        <v>5812</v>
      </c>
      <c r="B5818" s="98" t="n"/>
      <c r="C5818" s="113" t="n"/>
      <c r="D5818" s="113" t="n"/>
      <c r="E5818" s="114" t="n"/>
      <c r="F5818" s="28">
        <f>IFERROR(VLOOKUP(E5818,'أرصدة المخزن'!$A:$E,3,0),"")</f>
        <v/>
      </c>
      <c r="G5818" s="29">
        <f>IFERROR(VLOOKUP(E5818,'أرصدة المخزن'!$A:$H,4,FALSE),"")</f>
        <v/>
      </c>
      <c r="H5818" s="97" t="n"/>
      <c r="I5818" s="28" t="inlineStr">
        <is>
          <t>صرف</t>
        </is>
      </c>
      <c r="J5818" s="97" t="n"/>
      <c r="K5818" s="37">
        <f>IFERROR(VLOOKUP(E5818,'أرصدة المخزن'!$A:$H,8,0),"")</f>
        <v/>
      </c>
    </row>
    <row r="5819" ht="18" customHeight="1" s="138">
      <c r="A5819" s="97" t="n">
        <v>5813</v>
      </c>
      <c r="B5819" s="98" t="n"/>
      <c r="C5819" s="113" t="n"/>
      <c r="D5819" s="113" t="n"/>
      <c r="E5819" s="114" t="n"/>
      <c r="F5819" s="28">
        <f>IFERROR(VLOOKUP(E5819,'أرصدة المخزن'!$A:$E,3,0),"")</f>
        <v/>
      </c>
      <c r="G5819" s="29">
        <f>IFERROR(VLOOKUP(E5819,'أرصدة المخزن'!$A:$H,4,FALSE),"")</f>
        <v/>
      </c>
      <c r="H5819" s="97" t="n"/>
      <c r="I5819" s="28" t="inlineStr">
        <is>
          <t>صرف</t>
        </is>
      </c>
      <c r="J5819" s="97" t="n"/>
      <c r="K5819" s="37">
        <f>IFERROR(VLOOKUP(E5819,'أرصدة المخزن'!$A:$H,8,0),"")</f>
        <v/>
      </c>
    </row>
    <row r="5820" ht="18" customHeight="1" s="138">
      <c r="A5820" s="97" t="n">
        <v>5814</v>
      </c>
      <c r="B5820" s="98" t="n"/>
      <c r="C5820" s="113" t="n"/>
      <c r="D5820" s="113" t="n"/>
      <c r="E5820" s="114" t="n"/>
      <c r="F5820" s="28">
        <f>IFERROR(VLOOKUP(E5820,'أرصدة المخزن'!$A:$E,3,0),"")</f>
        <v/>
      </c>
      <c r="G5820" s="29">
        <f>IFERROR(VLOOKUP(E5820,'أرصدة المخزن'!$A:$H,4,FALSE),"")</f>
        <v/>
      </c>
      <c r="H5820" s="97" t="n"/>
      <c r="I5820" s="28" t="inlineStr">
        <is>
          <t>صرف</t>
        </is>
      </c>
      <c r="J5820" s="97" t="n"/>
      <c r="K5820" s="37">
        <f>IFERROR(VLOOKUP(E5820,'أرصدة المخزن'!$A:$H,8,0),"")</f>
        <v/>
      </c>
    </row>
    <row r="5821" ht="18" customHeight="1" s="138">
      <c r="A5821" s="97" t="n">
        <v>5815</v>
      </c>
      <c r="B5821" s="98" t="n"/>
      <c r="C5821" s="113" t="n"/>
      <c r="D5821" s="113" t="n"/>
      <c r="E5821" s="114" t="n"/>
      <c r="F5821" s="28">
        <f>IFERROR(VLOOKUP(E5821,'أرصدة المخزن'!$A:$E,3,0),"")</f>
        <v/>
      </c>
      <c r="G5821" s="29">
        <f>IFERROR(VLOOKUP(E5821,'أرصدة المخزن'!$A:$H,4,FALSE),"")</f>
        <v/>
      </c>
      <c r="H5821" s="97" t="n"/>
      <c r="I5821" s="28" t="inlineStr">
        <is>
          <t>صرف</t>
        </is>
      </c>
      <c r="J5821" s="97" t="n"/>
      <c r="K5821" s="37">
        <f>IFERROR(VLOOKUP(E5821,'أرصدة المخزن'!$A:$H,8,0),"")</f>
        <v/>
      </c>
    </row>
    <row r="5822" ht="18" customHeight="1" s="138">
      <c r="A5822" s="97" t="n">
        <v>5816</v>
      </c>
      <c r="B5822" s="98" t="n"/>
      <c r="C5822" s="113" t="n"/>
      <c r="D5822" s="113" t="n"/>
      <c r="E5822" s="114" t="n"/>
      <c r="F5822" s="28">
        <f>IFERROR(VLOOKUP(E5822,'أرصدة المخزن'!$A:$E,3,0),"")</f>
        <v/>
      </c>
      <c r="G5822" s="29">
        <f>IFERROR(VLOOKUP(E5822,'أرصدة المخزن'!$A:$H,4,FALSE),"")</f>
        <v/>
      </c>
      <c r="H5822" s="97" t="n"/>
      <c r="I5822" s="28" t="inlineStr">
        <is>
          <t>صرف</t>
        </is>
      </c>
      <c r="J5822" s="97" t="n"/>
      <c r="K5822" s="37">
        <f>IFERROR(VLOOKUP(E5822,'أرصدة المخزن'!$A:$H,8,0),"")</f>
        <v/>
      </c>
    </row>
    <row r="5823" ht="18" customHeight="1" s="138">
      <c r="A5823" s="97" t="n">
        <v>5817</v>
      </c>
      <c r="B5823" s="98" t="n"/>
      <c r="C5823" s="113" t="n"/>
      <c r="D5823" s="113" t="n"/>
      <c r="E5823" s="114" t="n"/>
      <c r="F5823" s="28">
        <f>IFERROR(VLOOKUP(E5823,'أرصدة المخزن'!$A:$E,3,0),"")</f>
        <v/>
      </c>
      <c r="G5823" s="29">
        <f>IFERROR(VLOOKUP(E5823,'أرصدة المخزن'!$A:$H,4,FALSE),"")</f>
        <v/>
      </c>
      <c r="H5823" s="97" t="n"/>
      <c r="I5823" s="28" t="inlineStr">
        <is>
          <t>صرف</t>
        </is>
      </c>
      <c r="J5823" s="97" t="n"/>
      <c r="K5823" s="37">
        <f>IFERROR(VLOOKUP(E5823,'أرصدة المخزن'!$A:$H,8,0),"")</f>
        <v/>
      </c>
    </row>
    <row r="5824" ht="18" customHeight="1" s="138">
      <c r="A5824" s="97" t="n">
        <v>5818</v>
      </c>
      <c r="B5824" s="98" t="n"/>
      <c r="C5824" s="113" t="n"/>
      <c r="D5824" s="113" t="n"/>
      <c r="E5824" s="114" t="n"/>
      <c r="F5824" s="28">
        <f>IFERROR(VLOOKUP(E5824,'أرصدة المخزن'!$A:$E,3,0),"")</f>
        <v/>
      </c>
      <c r="G5824" s="29">
        <f>IFERROR(VLOOKUP(E5824,'أرصدة المخزن'!$A:$H,4,FALSE),"")</f>
        <v/>
      </c>
      <c r="H5824" s="97" t="n"/>
      <c r="I5824" s="28" t="inlineStr">
        <is>
          <t>صرف</t>
        </is>
      </c>
      <c r="J5824" s="97" t="n"/>
      <c r="K5824" s="37">
        <f>IFERROR(VLOOKUP(E5824,'أرصدة المخزن'!$A:$H,8,0),"")</f>
        <v/>
      </c>
    </row>
    <row r="5825" ht="18" customHeight="1" s="138">
      <c r="A5825" s="97" t="n">
        <v>5819</v>
      </c>
      <c r="B5825" s="98" t="n"/>
      <c r="C5825" s="113" t="n"/>
      <c r="D5825" s="113" t="n"/>
      <c r="E5825" s="114" t="n"/>
      <c r="F5825" s="28">
        <f>IFERROR(VLOOKUP(E5825,'أرصدة المخزن'!$A:$E,3,0),"")</f>
        <v/>
      </c>
      <c r="G5825" s="29">
        <f>IFERROR(VLOOKUP(E5825,'أرصدة المخزن'!$A:$H,4,FALSE),"")</f>
        <v/>
      </c>
      <c r="H5825" s="97" t="n"/>
      <c r="I5825" s="28" t="inlineStr">
        <is>
          <t>صرف</t>
        </is>
      </c>
      <c r="J5825" s="97" t="n"/>
      <c r="K5825" s="37">
        <f>IFERROR(VLOOKUP(E5825,'أرصدة المخزن'!$A:$H,8,0),"")</f>
        <v/>
      </c>
    </row>
    <row r="5826" ht="18" customHeight="1" s="138">
      <c r="A5826" s="97" t="n">
        <v>5820</v>
      </c>
      <c r="B5826" s="98" t="n"/>
      <c r="C5826" s="113" t="n"/>
      <c r="D5826" s="113" t="n"/>
      <c r="E5826" s="114" t="n"/>
      <c r="F5826" s="28">
        <f>IFERROR(VLOOKUP(E5826,'أرصدة المخزن'!$A:$E,3,0),"")</f>
        <v/>
      </c>
      <c r="G5826" s="29">
        <f>IFERROR(VLOOKUP(E5826,'أرصدة المخزن'!$A:$H,4,FALSE),"")</f>
        <v/>
      </c>
      <c r="H5826" s="97" t="n"/>
      <c r="I5826" s="28" t="inlineStr">
        <is>
          <t>صرف</t>
        </is>
      </c>
      <c r="J5826" s="97" t="n"/>
      <c r="K5826" s="37">
        <f>IFERROR(VLOOKUP(E5826,'أرصدة المخزن'!$A:$H,8,0),"")</f>
        <v/>
      </c>
    </row>
    <row r="5827" ht="18" customHeight="1" s="138">
      <c r="A5827" s="97" t="n">
        <v>5821</v>
      </c>
      <c r="B5827" s="98" t="n"/>
      <c r="C5827" s="113" t="n"/>
      <c r="D5827" s="113" t="n"/>
      <c r="E5827" s="114" t="n"/>
      <c r="F5827" s="28">
        <f>IFERROR(VLOOKUP(E5827,'أرصدة المخزن'!$A:$E,3,0),"")</f>
        <v/>
      </c>
      <c r="G5827" s="29">
        <f>IFERROR(VLOOKUP(E5827,'أرصدة المخزن'!$A:$H,4,FALSE),"")</f>
        <v/>
      </c>
      <c r="H5827" s="97" t="n"/>
      <c r="I5827" s="28" t="inlineStr">
        <is>
          <t>صرف</t>
        </is>
      </c>
      <c r="J5827" s="97" t="n"/>
      <c r="K5827" s="37">
        <f>IFERROR(VLOOKUP(E5827,'أرصدة المخزن'!$A:$H,8,0),"")</f>
        <v/>
      </c>
    </row>
    <row r="5828" ht="18" customHeight="1" s="138">
      <c r="A5828" s="97" t="n">
        <v>5822</v>
      </c>
      <c r="B5828" s="98" t="n"/>
      <c r="C5828" s="113" t="n"/>
      <c r="D5828" s="113" t="n"/>
      <c r="E5828" s="114" t="n"/>
      <c r="F5828" s="28">
        <f>IFERROR(VLOOKUP(E5828,'أرصدة المخزن'!$A:$E,3,0),"")</f>
        <v/>
      </c>
      <c r="G5828" s="29">
        <f>IFERROR(VLOOKUP(E5828,'أرصدة المخزن'!$A:$H,4,FALSE),"")</f>
        <v/>
      </c>
      <c r="H5828" s="97" t="n"/>
      <c r="I5828" s="28" t="inlineStr">
        <is>
          <t>صرف</t>
        </is>
      </c>
      <c r="J5828" s="97" t="n"/>
      <c r="K5828" s="37">
        <f>IFERROR(VLOOKUP(E5828,'أرصدة المخزن'!$A:$H,8,0),"")</f>
        <v/>
      </c>
    </row>
    <row r="5829" ht="18" customHeight="1" s="138">
      <c r="A5829" s="97" t="n">
        <v>5823</v>
      </c>
      <c r="B5829" s="98" t="n"/>
      <c r="C5829" s="113" t="n"/>
      <c r="D5829" s="113" t="n"/>
      <c r="E5829" s="114" t="n"/>
      <c r="F5829" s="28">
        <f>IFERROR(VLOOKUP(E5829,'أرصدة المخزن'!$A:$E,3,0),"")</f>
        <v/>
      </c>
      <c r="G5829" s="29">
        <f>IFERROR(VLOOKUP(E5829,'أرصدة المخزن'!$A:$H,4,FALSE),"")</f>
        <v/>
      </c>
      <c r="H5829" s="97" t="n"/>
      <c r="I5829" s="28" t="inlineStr">
        <is>
          <t>صرف</t>
        </is>
      </c>
      <c r="J5829" s="97" t="n"/>
      <c r="K5829" s="37">
        <f>IFERROR(VLOOKUP(E5829,'أرصدة المخزن'!$A:$H,8,0),"")</f>
        <v/>
      </c>
    </row>
    <row r="5830" ht="18" customHeight="1" s="138">
      <c r="A5830" s="97" t="n">
        <v>5824</v>
      </c>
      <c r="B5830" s="98" t="n"/>
      <c r="C5830" s="113" t="n"/>
      <c r="D5830" s="113" t="n"/>
      <c r="E5830" s="114" t="n"/>
      <c r="F5830" s="28">
        <f>IFERROR(VLOOKUP(E5830,'أرصدة المخزن'!$A:$E,3,0),"")</f>
        <v/>
      </c>
      <c r="G5830" s="29">
        <f>IFERROR(VLOOKUP(E5830,'أرصدة المخزن'!$A:$H,4,FALSE),"")</f>
        <v/>
      </c>
      <c r="H5830" s="97" t="n"/>
      <c r="I5830" s="28" t="inlineStr">
        <is>
          <t>صرف</t>
        </is>
      </c>
      <c r="J5830" s="97" t="n"/>
      <c r="K5830" s="37">
        <f>IFERROR(VLOOKUP(E5830,'أرصدة المخزن'!$A:$H,8,0),"")</f>
        <v/>
      </c>
    </row>
    <row r="5831" ht="18" customHeight="1" s="138">
      <c r="A5831" s="97" t="n">
        <v>5825</v>
      </c>
      <c r="B5831" s="98" t="n"/>
      <c r="C5831" s="113" t="n"/>
      <c r="D5831" s="113" t="n"/>
      <c r="E5831" s="114" t="n"/>
      <c r="F5831" s="28">
        <f>IFERROR(VLOOKUP(E5831,'أرصدة المخزن'!$A:$E,3,0),"")</f>
        <v/>
      </c>
      <c r="G5831" s="29">
        <f>IFERROR(VLOOKUP(E5831,'أرصدة المخزن'!$A:$H,4,FALSE),"")</f>
        <v/>
      </c>
      <c r="H5831" s="97" t="n"/>
      <c r="I5831" s="28" t="inlineStr">
        <is>
          <t>صرف</t>
        </is>
      </c>
      <c r="J5831" s="97" t="n"/>
      <c r="K5831" s="37">
        <f>IFERROR(VLOOKUP(E5831,'أرصدة المخزن'!$A:$H,8,0),"")</f>
        <v/>
      </c>
    </row>
    <row r="5832" ht="18" customHeight="1" s="138">
      <c r="A5832" s="97" t="n">
        <v>5826</v>
      </c>
      <c r="B5832" s="98" t="n"/>
      <c r="C5832" s="113" t="n"/>
      <c r="D5832" s="113" t="n"/>
      <c r="E5832" s="114" t="n"/>
      <c r="F5832" s="28">
        <f>IFERROR(VLOOKUP(E5832,'أرصدة المخزن'!$A:$E,3,0),"")</f>
        <v/>
      </c>
      <c r="G5832" s="29">
        <f>IFERROR(VLOOKUP(E5832,'أرصدة المخزن'!$A:$H,4,FALSE),"")</f>
        <v/>
      </c>
      <c r="H5832" s="97" t="n"/>
      <c r="I5832" s="28" t="inlineStr">
        <is>
          <t>صرف</t>
        </is>
      </c>
      <c r="J5832" s="97" t="n"/>
      <c r="K5832" s="37">
        <f>IFERROR(VLOOKUP(E5832,'أرصدة المخزن'!$A:$H,8,0),"")</f>
        <v/>
      </c>
    </row>
    <row r="5833" ht="18" customHeight="1" s="138">
      <c r="A5833" s="97" t="n">
        <v>5827</v>
      </c>
      <c r="B5833" s="98" t="n"/>
      <c r="C5833" s="113" t="n"/>
      <c r="D5833" s="113" t="n"/>
      <c r="E5833" s="114" t="n"/>
      <c r="F5833" s="28">
        <f>IFERROR(VLOOKUP(E5833,'أرصدة المخزن'!$A:$E,3,0),"")</f>
        <v/>
      </c>
      <c r="G5833" s="29">
        <f>IFERROR(VLOOKUP(E5833,'أرصدة المخزن'!$A:$H,4,FALSE),"")</f>
        <v/>
      </c>
      <c r="H5833" s="97" t="n"/>
      <c r="I5833" s="28" t="inlineStr">
        <is>
          <t>صرف</t>
        </is>
      </c>
      <c r="J5833" s="97" t="n"/>
      <c r="K5833" s="37">
        <f>IFERROR(VLOOKUP(E5833,'أرصدة المخزن'!$A:$H,8,0),"")</f>
        <v/>
      </c>
    </row>
    <row r="5834" ht="18" customHeight="1" s="138">
      <c r="A5834" s="97" t="n">
        <v>5828</v>
      </c>
      <c r="B5834" s="98" t="n"/>
      <c r="C5834" s="113" t="n"/>
      <c r="D5834" s="113" t="n"/>
      <c r="E5834" s="114" t="n"/>
      <c r="F5834" s="28">
        <f>IFERROR(VLOOKUP(E5834,'أرصدة المخزن'!$A:$E,3,0),"")</f>
        <v/>
      </c>
      <c r="G5834" s="29">
        <f>IFERROR(VLOOKUP(E5834,'أرصدة المخزن'!$A:$H,4,FALSE),"")</f>
        <v/>
      </c>
      <c r="H5834" s="97" t="n"/>
      <c r="I5834" s="28" t="inlineStr">
        <is>
          <t>صرف</t>
        </is>
      </c>
      <c r="J5834" s="97" t="n"/>
      <c r="K5834" s="37">
        <f>IFERROR(VLOOKUP(E5834,'أرصدة المخزن'!$A:$H,8,0),"")</f>
        <v/>
      </c>
    </row>
    <row r="5835" ht="18" customHeight="1" s="138">
      <c r="A5835" s="97" t="n">
        <v>5829</v>
      </c>
      <c r="B5835" s="98" t="n"/>
      <c r="C5835" s="113" t="n"/>
      <c r="D5835" s="113" t="n"/>
      <c r="E5835" s="114" t="n"/>
      <c r="F5835" s="28">
        <f>IFERROR(VLOOKUP(E5835,'أرصدة المخزن'!$A:$E,3,0),"")</f>
        <v/>
      </c>
      <c r="G5835" s="29">
        <f>IFERROR(VLOOKUP(E5835,'أرصدة المخزن'!$A:$H,4,FALSE),"")</f>
        <v/>
      </c>
      <c r="H5835" s="97" t="n"/>
      <c r="I5835" s="28" t="inlineStr">
        <is>
          <t>صرف</t>
        </is>
      </c>
      <c r="J5835" s="97" t="n"/>
      <c r="K5835" s="37">
        <f>IFERROR(VLOOKUP(E5835,'أرصدة المخزن'!$A:$H,8,0),"")</f>
        <v/>
      </c>
    </row>
    <row r="5836" ht="18" customHeight="1" s="138">
      <c r="A5836" s="97" t="n">
        <v>5830</v>
      </c>
      <c r="B5836" s="98" t="n"/>
      <c r="C5836" s="113" t="n"/>
      <c r="D5836" s="113" t="n"/>
      <c r="E5836" s="114" t="n"/>
      <c r="F5836" s="28">
        <f>IFERROR(VLOOKUP(E5836,'أرصدة المخزن'!$A:$E,3,0),"")</f>
        <v/>
      </c>
      <c r="G5836" s="29">
        <f>IFERROR(VLOOKUP(E5836,'أرصدة المخزن'!$A:$H,4,FALSE),"")</f>
        <v/>
      </c>
      <c r="H5836" s="97" t="n"/>
      <c r="I5836" s="28" t="inlineStr">
        <is>
          <t>صرف</t>
        </is>
      </c>
      <c r="J5836" s="97" t="n"/>
      <c r="K5836" s="37">
        <f>IFERROR(VLOOKUP(E5836,'أرصدة المخزن'!$A:$H,8,0),"")</f>
        <v/>
      </c>
    </row>
    <row r="5837" ht="18" customHeight="1" s="138">
      <c r="A5837" s="97" t="n">
        <v>5831</v>
      </c>
      <c r="B5837" s="98" t="n"/>
      <c r="C5837" s="113" t="n"/>
      <c r="D5837" s="113" t="n"/>
      <c r="E5837" s="114" t="n"/>
      <c r="F5837" s="28">
        <f>IFERROR(VLOOKUP(E5837,'أرصدة المخزن'!$A:$E,3,0),"")</f>
        <v/>
      </c>
      <c r="G5837" s="29">
        <f>IFERROR(VLOOKUP(E5837,'أرصدة المخزن'!$A:$H,4,FALSE),"")</f>
        <v/>
      </c>
      <c r="H5837" s="97" t="n"/>
      <c r="I5837" s="28" t="inlineStr">
        <is>
          <t>صرف</t>
        </is>
      </c>
      <c r="J5837" s="97" t="n"/>
      <c r="K5837" s="37">
        <f>IFERROR(VLOOKUP(E5837,'أرصدة المخزن'!$A:$H,8,0),"")</f>
        <v/>
      </c>
    </row>
    <row r="5838" ht="18" customHeight="1" s="138">
      <c r="A5838" s="97" t="n">
        <v>5832</v>
      </c>
      <c r="B5838" s="98" t="n"/>
      <c r="C5838" s="113" t="n"/>
      <c r="D5838" s="113" t="n"/>
      <c r="E5838" s="114" t="n"/>
      <c r="F5838" s="28">
        <f>IFERROR(VLOOKUP(E5838,'أرصدة المخزن'!$A:$E,3,0),"")</f>
        <v/>
      </c>
      <c r="G5838" s="29">
        <f>IFERROR(VLOOKUP(E5838,'أرصدة المخزن'!$A:$H,4,FALSE),"")</f>
        <v/>
      </c>
      <c r="H5838" s="97" t="n"/>
      <c r="I5838" s="28" t="inlineStr">
        <is>
          <t>صرف</t>
        </is>
      </c>
      <c r="J5838" s="97" t="n"/>
      <c r="K5838" s="37">
        <f>IFERROR(VLOOKUP(E5838,'أرصدة المخزن'!$A:$H,8,0),"")</f>
        <v/>
      </c>
    </row>
    <row r="5839" ht="18" customHeight="1" s="138">
      <c r="A5839" s="97" t="n">
        <v>5833</v>
      </c>
      <c r="B5839" s="98" t="n"/>
      <c r="C5839" s="113" t="n"/>
      <c r="D5839" s="113" t="n"/>
      <c r="E5839" s="114" t="n"/>
      <c r="F5839" s="28">
        <f>IFERROR(VLOOKUP(E5839,'أرصدة المخزن'!$A:$E,3,0),"")</f>
        <v/>
      </c>
      <c r="G5839" s="29">
        <f>IFERROR(VLOOKUP(E5839,'أرصدة المخزن'!$A:$H,4,FALSE),"")</f>
        <v/>
      </c>
      <c r="H5839" s="97" t="n"/>
      <c r="I5839" s="28" t="inlineStr">
        <is>
          <t>صرف</t>
        </is>
      </c>
      <c r="J5839" s="97" t="n"/>
      <c r="K5839" s="37">
        <f>IFERROR(VLOOKUP(E5839,'أرصدة المخزن'!$A:$H,8,0),"")</f>
        <v/>
      </c>
    </row>
    <row r="5840" ht="18" customHeight="1" s="138">
      <c r="A5840" s="97" t="n">
        <v>5834</v>
      </c>
      <c r="B5840" s="98" t="n"/>
      <c r="C5840" s="113" t="n"/>
      <c r="D5840" s="113" t="n"/>
      <c r="E5840" s="114" t="n"/>
      <c r="F5840" s="28">
        <f>IFERROR(VLOOKUP(E5840,'أرصدة المخزن'!$A:$E,3,0),"")</f>
        <v/>
      </c>
      <c r="G5840" s="29">
        <f>IFERROR(VLOOKUP(E5840,'أرصدة المخزن'!$A:$H,4,FALSE),"")</f>
        <v/>
      </c>
      <c r="H5840" s="97" t="n"/>
      <c r="I5840" s="28" t="inlineStr">
        <is>
          <t>صرف</t>
        </is>
      </c>
      <c r="J5840" s="97" t="n"/>
      <c r="K5840" s="37">
        <f>IFERROR(VLOOKUP(E5840,'أرصدة المخزن'!$A:$H,8,0),"")</f>
        <v/>
      </c>
    </row>
    <row r="5841" ht="18" customHeight="1" s="138">
      <c r="A5841" s="97" t="n">
        <v>5835</v>
      </c>
      <c r="B5841" s="98" t="n"/>
      <c r="C5841" s="113" t="n"/>
      <c r="D5841" s="113" t="n"/>
      <c r="E5841" s="114" t="n"/>
      <c r="F5841" s="28">
        <f>IFERROR(VLOOKUP(E5841,'أرصدة المخزن'!$A:$E,3,0),"")</f>
        <v/>
      </c>
      <c r="G5841" s="29">
        <f>IFERROR(VLOOKUP(E5841,'أرصدة المخزن'!$A:$H,4,FALSE),"")</f>
        <v/>
      </c>
      <c r="H5841" s="97" t="n"/>
      <c r="I5841" s="28" t="inlineStr">
        <is>
          <t>صرف</t>
        </is>
      </c>
      <c r="J5841" s="97" t="n"/>
      <c r="K5841" s="37">
        <f>IFERROR(VLOOKUP(E5841,'أرصدة المخزن'!$A:$H,8,0),"")</f>
        <v/>
      </c>
    </row>
    <row r="5842" ht="18" customHeight="1" s="138">
      <c r="A5842" s="97" t="n">
        <v>5836</v>
      </c>
      <c r="B5842" s="98" t="n"/>
      <c r="C5842" s="113" t="n"/>
      <c r="D5842" s="113" t="n"/>
      <c r="E5842" s="114" t="n"/>
      <c r="F5842" s="28">
        <f>IFERROR(VLOOKUP(E5842,'أرصدة المخزن'!$A:$E,3,0),"")</f>
        <v/>
      </c>
      <c r="G5842" s="29">
        <f>IFERROR(VLOOKUP(E5842,'أرصدة المخزن'!$A:$H,4,FALSE),"")</f>
        <v/>
      </c>
      <c r="H5842" s="97" t="n"/>
      <c r="I5842" s="28" t="inlineStr">
        <is>
          <t>صرف</t>
        </is>
      </c>
      <c r="J5842" s="97" t="n"/>
      <c r="K5842" s="37">
        <f>IFERROR(VLOOKUP(E5842,'أرصدة المخزن'!$A:$H,8,0),"")</f>
        <v/>
      </c>
    </row>
    <row r="5843" ht="18" customHeight="1" s="138">
      <c r="A5843" s="97" t="n">
        <v>5837</v>
      </c>
      <c r="B5843" s="98" t="n"/>
      <c r="C5843" s="113" t="n"/>
      <c r="D5843" s="113" t="n"/>
      <c r="E5843" s="114" t="n"/>
      <c r="F5843" s="28">
        <f>IFERROR(VLOOKUP(E5843,'أرصدة المخزن'!$A:$E,3,0),"")</f>
        <v/>
      </c>
      <c r="G5843" s="29">
        <f>IFERROR(VLOOKUP(E5843,'أرصدة المخزن'!$A:$H,4,FALSE),"")</f>
        <v/>
      </c>
      <c r="H5843" s="97" t="n"/>
      <c r="I5843" s="28" t="inlineStr">
        <is>
          <t>صرف</t>
        </is>
      </c>
      <c r="J5843" s="97" t="n"/>
      <c r="K5843" s="37">
        <f>IFERROR(VLOOKUP(E5843,'أرصدة المخزن'!$A:$H,8,0),"")</f>
        <v/>
      </c>
    </row>
    <row r="5844" ht="18" customHeight="1" s="138">
      <c r="A5844" s="97" t="n">
        <v>5838</v>
      </c>
      <c r="B5844" s="98" t="n"/>
      <c r="C5844" s="113" t="n"/>
      <c r="D5844" s="113" t="n"/>
      <c r="E5844" s="114" t="n"/>
      <c r="F5844" s="28">
        <f>IFERROR(VLOOKUP(E5844,'أرصدة المخزن'!$A:$E,3,0),"")</f>
        <v/>
      </c>
      <c r="G5844" s="29">
        <f>IFERROR(VLOOKUP(E5844,'أرصدة المخزن'!$A:$H,4,FALSE),"")</f>
        <v/>
      </c>
      <c r="H5844" s="97" t="n"/>
      <c r="I5844" s="28" t="inlineStr">
        <is>
          <t>صرف</t>
        </is>
      </c>
      <c r="J5844" s="97" t="n"/>
      <c r="K5844" s="37">
        <f>IFERROR(VLOOKUP(E5844,'أرصدة المخزن'!$A:$H,8,0),"")</f>
        <v/>
      </c>
    </row>
    <row r="5845" ht="18" customHeight="1" s="138">
      <c r="A5845" s="97" t="n">
        <v>5839</v>
      </c>
      <c r="B5845" s="98" t="n"/>
      <c r="C5845" s="113" t="n"/>
      <c r="D5845" s="113" t="n"/>
      <c r="E5845" s="114" t="n"/>
      <c r="F5845" s="28">
        <f>IFERROR(VLOOKUP(E5845,'أرصدة المخزن'!$A:$E,3,0),"")</f>
        <v/>
      </c>
      <c r="G5845" s="29">
        <f>IFERROR(VLOOKUP(E5845,'أرصدة المخزن'!$A:$H,4,FALSE),"")</f>
        <v/>
      </c>
      <c r="H5845" s="97" t="n"/>
      <c r="I5845" s="28" t="inlineStr">
        <is>
          <t>صرف</t>
        </is>
      </c>
      <c r="J5845" s="97" t="n"/>
      <c r="K5845" s="37">
        <f>IFERROR(VLOOKUP(E5845,'أرصدة المخزن'!$A:$H,8,0),"")</f>
        <v/>
      </c>
    </row>
    <row r="5846" ht="18" customHeight="1" s="138">
      <c r="A5846" s="97" t="n">
        <v>5840</v>
      </c>
      <c r="B5846" s="98" t="n"/>
      <c r="C5846" s="113" t="n"/>
      <c r="D5846" s="113" t="n"/>
      <c r="E5846" s="114" t="n"/>
      <c r="F5846" s="28">
        <f>IFERROR(VLOOKUP(E5846,'أرصدة المخزن'!$A:$E,3,0),"")</f>
        <v/>
      </c>
      <c r="G5846" s="29">
        <f>IFERROR(VLOOKUP(E5846,'أرصدة المخزن'!$A:$H,4,FALSE),"")</f>
        <v/>
      </c>
      <c r="H5846" s="97" t="n"/>
      <c r="I5846" s="28" t="inlineStr">
        <is>
          <t>صرف</t>
        </is>
      </c>
      <c r="J5846" s="97" t="n"/>
      <c r="K5846" s="37">
        <f>IFERROR(VLOOKUP(E5846,'أرصدة المخزن'!$A:$H,8,0),"")</f>
        <v/>
      </c>
    </row>
    <row r="5847" ht="18" customHeight="1" s="138">
      <c r="A5847" s="97" t="n">
        <v>5841</v>
      </c>
      <c r="B5847" s="98" t="n"/>
      <c r="C5847" s="113" t="n"/>
      <c r="D5847" s="113" t="n"/>
      <c r="E5847" s="114" t="n"/>
      <c r="F5847" s="28">
        <f>IFERROR(VLOOKUP(E5847,'أرصدة المخزن'!$A:$E,3,0),"")</f>
        <v/>
      </c>
      <c r="G5847" s="29">
        <f>IFERROR(VLOOKUP(E5847,'أرصدة المخزن'!$A:$H,4,FALSE),"")</f>
        <v/>
      </c>
      <c r="H5847" s="97" t="n"/>
      <c r="I5847" s="28" t="inlineStr">
        <is>
          <t>صرف</t>
        </is>
      </c>
      <c r="J5847" s="97" t="n"/>
      <c r="K5847" s="37">
        <f>IFERROR(VLOOKUP(E5847,'أرصدة المخزن'!$A:$H,8,0),"")</f>
        <v/>
      </c>
    </row>
    <row r="5848" ht="18" customHeight="1" s="138">
      <c r="A5848" s="97" t="n">
        <v>5842</v>
      </c>
      <c r="B5848" s="98" t="n"/>
      <c r="C5848" s="113" t="n"/>
      <c r="D5848" s="113" t="n"/>
      <c r="E5848" s="114" t="n"/>
      <c r="F5848" s="28">
        <f>IFERROR(VLOOKUP(E5848,'أرصدة المخزن'!$A:$E,3,0),"")</f>
        <v/>
      </c>
      <c r="G5848" s="29">
        <f>IFERROR(VLOOKUP(E5848,'أرصدة المخزن'!$A:$H,4,FALSE),"")</f>
        <v/>
      </c>
      <c r="H5848" s="97" t="n"/>
      <c r="I5848" s="28" t="inlineStr">
        <is>
          <t>صرف</t>
        </is>
      </c>
      <c r="J5848" s="97" t="n"/>
      <c r="K5848" s="37">
        <f>IFERROR(VLOOKUP(E5848,'أرصدة المخزن'!$A:$H,8,0),"")</f>
        <v/>
      </c>
    </row>
    <row r="5849" ht="18" customHeight="1" s="138">
      <c r="A5849" s="97" t="n">
        <v>5843</v>
      </c>
      <c r="B5849" s="98" t="n"/>
      <c r="C5849" s="113" t="n"/>
      <c r="D5849" s="113" t="n"/>
      <c r="E5849" s="114" t="n"/>
      <c r="F5849" s="28">
        <f>IFERROR(VLOOKUP(E5849,'أرصدة المخزن'!$A:$E,3,0),"")</f>
        <v/>
      </c>
      <c r="G5849" s="29">
        <f>IFERROR(VLOOKUP(E5849,'أرصدة المخزن'!$A:$H,4,FALSE),"")</f>
        <v/>
      </c>
      <c r="H5849" s="97" t="n"/>
      <c r="I5849" s="28" t="inlineStr">
        <is>
          <t>صرف</t>
        </is>
      </c>
      <c r="J5849" s="97" t="n"/>
      <c r="K5849" s="37">
        <f>IFERROR(VLOOKUP(E5849,'أرصدة المخزن'!$A:$H,8,0),"")</f>
        <v/>
      </c>
    </row>
    <row r="5850" ht="18" customHeight="1" s="138">
      <c r="A5850" s="97" t="n">
        <v>5844</v>
      </c>
      <c r="B5850" s="98" t="n"/>
      <c r="C5850" s="113" t="n"/>
      <c r="D5850" s="113" t="n"/>
      <c r="E5850" s="114" t="n"/>
      <c r="F5850" s="28">
        <f>IFERROR(VLOOKUP(E5850,'أرصدة المخزن'!$A:$E,3,0),"")</f>
        <v/>
      </c>
      <c r="G5850" s="29">
        <f>IFERROR(VLOOKUP(E5850,'أرصدة المخزن'!$A:$H,4,FALSE),"")</f>
        <v/>
      </c>
      <c r="H5850" s="97" t="n"/>
      <c r="I5850" s="28" t="inlineStr">
        <is>
          <t>صرف</t>
        </is>
      </c>
      <c r="J5850" s="97" t="n"/>
      <c r="K5850" s="37">
        <f>IFERROR(VLOOKUP(E5850,'أرصدة المخزن'!$A:$H,8,0),"")</f>
        <v/>
      </c>
    </row>
    <row r="5851" ht="18" customHeight="1" s="138">
      <c r="A5851" s="97" t="n">
        <v>5845</v>
      </c>
      <c r="B5851" s="98" t="n"/>
      <c r="C5851" s="113" t="n"/>
      <c r="D5851" s="113" t="n"/>
      <c r="E5851" s="114" t="n"/>
      <c r="F5851" s="28">
        <f>IFERROR(VLOOKUP(E5851,'أرصدة المخزن'!$A:$E,3,0),"")</f>
        <v/>
      </c>
      <c r="G5851" s="29">
        <f>IFERROR(VLOOKUP(E5851,'أرصدة المخزن'!$A:$H,4,FALSE),"")</f>
        <v/>
      </c>
      <c r="H5851" s="97" t="n"/>
      <c r="I5851" s="28" t="inlineStr">
        <is>
          <t>صرف</t>
        </is>
      </c>
      <c r="J5851" s="97" t="n"/>
      <c r="K5851" s="37">
        <f>IFERROR(VLOOKUP(E5851,'أرصدة المخزن'!$A:$H,8,0),"")</f>
        <v/>
      </c>
    </row>
    <row r="5852" ht="18" customHeight="1" s="138">
      <c r="A5852" s="97" t="n">
        <v>5846</v>
      </c>
      <c r="B5852" s="98" t="n"/>
      <c r="C5852" s="113" t="n"/>
      <c r="D5852" s="113" t="n"/>
      <c r="E5852" s="114" t="n"/>
      <c r="F5852" s="28">
        <f>IFERROR(VLOOKUP(E5852,'أرصدة المخزن'!$A:$E,3,0),"")</f>
        <v/>
      </c>
      <c r="G5852" s="29">
        <f>IFERROR(VLOOKUP(E5852,'أرصدة المخزن'!$A:$H,4,FALSE),"")</f>
        <v/>
      </c>
      <c r="H5852" s="97" t="n"/>
      <c r="I5852" s="28" t="inlineStr">
        <is>
          <t>صرف</t>
        </is>
      </c>
      <c r="J5852" s="97" t="n"/>
      <c r="K5852" s="37">
        <f>IFERROR(VLOOKUP(E5852,'أرصدة المخزن'!$A:$H,8,0),"")</f>
        <v/>
      </c>
    </row>
    <row r="5853" ht="18" customHeight="1" s="138">
      <c r="A5853" s="97" t="n">
        <v>5847</v>
      </c>
      <c r="B5853" s="98" t="n"/>
      <c r="C5853" s="113" t="n"/>
      <c r="D5853" s="113" t="n"/>
      <c r="E5853" s="114" t="n"/>
      <c r="F5853" s="28">
        <f>IFERROR(VLOOKUP(E5853,'أرصدة المخزن'!$A:$E,3,0),"")</f>
        <v/>
      </c>
      <c r="G5853" s="29">
        <f>IFERROR(VLOOKUP(E5853,'أرصدة المخزن'!$A:$H,4,FALSE),"")</f>
        <v/>
      </c>
      <c r="H5853" s="97" t="n"/>
      <c r="I5853" s="28" t="inlineStr">
        <is>
          <t>صرف</t>
        </is>
      </c>
      <c r="J5853" s="97" t="n"/>
      <c r="K5853" s="37">
        <f>IFERROR(VLOOKUP(E5853,'أرصدة المخزن'!$A:$H,8,0),"")</f>
        <v/>
      </c>
    </row>
    <row r="5854" ht="18" customHeight="1" s="138">
      <c r="A5854" s="97" t="n">
        <v>5848</v>
      </c>
      <c r="B5854" s="98" t="n"/>
      <c r="C5854" s="113" t="n"/>
      <c r="D5854" s="113" t="n"/>
      <c r="E5854" s="114" t="n"/>
      <c r="F5854" s="28">
        <f>IFERROR(VLOOKUP(E5854,'أرصدة المخزن'!$A:$E,3,0),"")</f>
        <v/>
      </c>
      <c r="G5854" s="29">
        <f>IFERROR(VLOOKUP(E5854,'أرصدة المخزن'!$A:$H,4,FALSE),"")</f>
        <v/>
      </c>
      <c r="H5854" s="97" t="n"/>
      <c r="I5854" s="28" t="inlineStr">
        <is>
          <t>صرف</t>
        </is>
      </c>
      <c r="J5854" s="97" t="n"/>
      <c r="K5854" s="37">
        <f>IFERROR(VLOOKUP(E5854,'أرصدة المخزن'!$A:$H,8,0),"")</f>
        <v/>
      </c>
    </row>
    <row r="5855" ht="18" customHeight="1" s="138">
      <c r="A5855" s="97" t="n">
        <v>5849</v>
      </c>
      <c r="B5855" s="98" t="n"/>
      <c r="C5855" s="113" t="n"/>
      <c r="D5855" s="113" t="n"/>
      <c r="E5855" s="114" t="n"/>
      <c r="F5855" s="28">
        <f>IFERROR(VLOOKUP(E5855,'أرصدة المخزن'!$A:$E,3,0),"")</f>
        <v/>
      </c>
      <c r="G5855" s="29">
        <f>IFERROR(VLOOKUP(E5855,'أرصدة المخزن'!$A:$H,4,FALSE),"")</f>
        <v/>
      </c>
      <c r="H5855" s="97" t="n"/>
      <c r="I5855" s="28" t="inlineStr">
        <is>
          <t>صرف</t>
        </is>
      </c>
      <c r="J5855" s="97" t="n"/>
      <c r="K5855" s="37">
        <f>IFERROR(VLOOKUP(E5855,'أرصدة المخزن'!$A:$H,8,0),"")</f>
        <v/>
      </c>
    </row>
    <row r="5856" ht="18" customHeight="1" s="138">
      <c r="A5856" s="97" t="n">
        <v>5850</v>
      </c>
      <c r="B5856" s="98" t="n"/>
      <c r="C5856" s="113" t="n"/>
      <c r="D5856" s="113" t="n"/>
      <c r="E5856" s="114" t="n"/>
      <c r="F5856" s="28">
        <f>IFERROR(VLOOKUP(E5856,'أرصدة المخزن'!$A:$E,3,0),"")</f>
        <v/>
      </c>
      <c r="G5856" s="29">
        <f>IFERROR(VLOOKUP(E5856,'أرصدة المخزن'!$A:$H,4,FALSE),"")</f>
        <v/>
      </c>
      <c r="H5856" s="97" t="n"/>
      <c r="I5856" s="28" t="inlineStr">
        <is>
          <t>صرف</t>
        </is>
      </c>
      <c r="J5856" s="97" t="n"/>
      <c r="K5856" s="37">
        <f>IFERROR(VLOOKUP(E5856,'أرصدة المخزن'!$A:$H,8,0),"")</f>
        <v/>
      </c>
    </row>
    <row r="5857" ht="18" customHeight="1" s="138">
      <c r="A5857" s="97" t="n">
        <v>5851</v>
      </c>
      <c r="B5857" s="98" t="n"/>
      <c r="C5857" s="113" t="n"/>
      <c r="D5857" s="113" t="n"/>
      <c r="E5857" s="114" t="n"/>
      <c r="F5857" s="28">
        <f>IFERROR(VLOOKUP(E5857,'أرصدة المخزن'!$A:$E,3,0),"")</f>
        <v/>
      </c>
      <c r="G5857" s="29">
        <f>IFERROR(VLOOKUP(E5857,'أرصدة المخزن'!$A:$H,4,FALSE),"")</f>
        <v/>
      </c>
      <c r="H5857" s="97" t="n"/>
      <c r="I5857" s="28" t="inlineStr">
        <is>
          <t>صرف</t>
        </is>
      </c>
      <c r="J5857" s="97" t="n"/>
      <c r="K5857" s="37">
        <f>IFERROR(VLOOKUP(E5857,'أرصدة المخزن'!$A:$H,8,0),"")</f>
        <v/>
      </c>
    </row>
    <row r="5858" ht="18" customHeight="1" s="138">
      <c r="A5858" s="97" t="n">
        <v>5852</v>
      </c>
      <c r="B5858" s="98" t="n"/>
      <c r="C5858" s="113" t="n"/>
      <c r="D5858" s="113" t="n"/>
      <c r="E5858" s="114" t="n"/>
      <c r="F5858" s="28">
        <f>IFERROR(VLOOKUP(E5858,'أرصدة المخزن'!$A:$E,3,0),"")</f>
        <v/>
      </c>
      <c r="G5858" s="29">
        <f>IFERROR(VLOOKUP(E5858,'أرصدة المخزن'!$A:$H,4,FALSE),"")</f>
        <v/>
      </c>
      <c r="H5858" s="97" t="n"/>
      <c r="I5858" s="28" t="inlineStr">
        <is>
          <t>صرف</t>
        </is>
      </c>
      <c r="J5858" s="97" t="n"/>
      <c r="K5858" s="37">
        <f>IFERROR(VLOOKUP(E5858,'أرصدة المخزن'!$A:$H,8,0),"")</f>
        <v/>
      </c>
    </row>
    <row r="5859" ht="18" customHeight="1" s="138">
      <c r="A5859" s="97" t="n">
        <v>5853</v>
      </c>
      <c r="B5859" s="98" t="n"/>
      <c r="C5859" s="113" t="n"/>
      <c r="D5859" s="113" t="n"/>
      <c r="E5859" s="114" t="n"/>
      <c r="F5859" s="28">
        <f>IFERROR(VLOOKUP(E5859,'أرصدة المخزن'!$A:$E,3,0),"")</f>
        <v/>
      </c>
      <c r="G5859" s="29">
        <f>IFERROR(VLOOKUP(E5859,'أرصدة المخزن'!$A:$H,4,FALSE),"")</f>
        <v/>
      </c>
      <c r="H5859" s="97" t="n"/>
      <c r="I5859" s="28" t="inlineStr">
        <is>
          <t>صرف</t>
        </is>
      </c>
      <c r="J5859" s="97" t="n"/>
      <c r="K5859" s="37">
        <f>IFERROR(VLOOKUP(E5859,'أرصدة المخزن'!$A:$H,8,0),"")</f>
        <v/>
      </c>
    </row>
    <row r="5860" ht="18" customHeight="1" s="138">
      <c r="A5860" s="97" t="n">
        <v>5854</v>
      </c>
      <c r="B5860" s="98" t="n"/>
      <c r="C5860" s="113" t="n"/>
      <c r="D5860" s="113" t="n"/>
      <c r="E5860" s="114" t="n"/>
      <c r="F5860" s="28">
        <f>IFERROR(VLOOKUP(E5860,'أرصدة المخزن'!$A:$E,3,0),"")</f>
        <v/>
      </c>
      <c r="G5860" s="29">
        <f>IFERROR(VLOOKUP(E5860,'أرصدة المخزن'!$A:$H,4,FALSE),"")</f>
        <v/>
      </c>
      <c r="H5860" s="97" t="n"/>
      <c r="I5860" s="28" t="inlineStr">
        <is>
          <t>صرف</t>
        </is>
      </c>
      <c r="J5860" s="97" t="n"/>
      <c r="K5860" s="37">
        <f>IFERROR(VLOOKUP(E5860,'أرصدة المخزن'!$A:$H,8,0),"")</f>
        <v/>
      </c>
    </row>
    <row r="5861" ht="18" customHeight="1" s="138">
      <c r="A5861" s="97" t="n">
        <v>5855</v>
      </c>
      <c r="B5861" s="98" t="n"/>
      <c r="C5861" s="113" t="n"/>
      <c r="D5861" s="113" t="n"/>
      <c r="E5861" s="114" t="n"/>
      <c r="F5861" s="28">
        <f>IFERROR(VLOOKUP(E5861,'أرصدة المخزن'!$A:$E,3,0),"")</f>
        <v/>
      </c>
      <c r="G5861" s="29">
        <f>IFERROR(VLOOKUP(E5861,'أرصدة المخزن'!$A:$H,4,FALSE),"")</f>
        <v/>
      </c>
      <c r="H5861" s="97" t="n"/>
      <c r="I5861" s="28" t="inlineStr">
        <is>
          <t>صرف</t>
        </is>
      </c>
      <c r="J5861" s="97" t="n"/>
      <c r="K5861" s="37">
        <f>IFERROR(VLOOKUP(E5861,'أرصدة المخزن'!$A:$H,8,0),"")</f>
        <v/>
      </c>
    </row>
    <row r="5862" ht="18" customHeight="1" s="138">
      <c r="A5862" s="97" t="n">
        <v>5856</v>
      </c>
      <c r="B5862" s="98" t="n"/>
      <c r="C5862" s="113" t="n"/>
      <c r="D5862" s="113" t="n"/>
      <c r="E5862" s="114" t="n"/>
      <c r="F5862" s="28">
        <f>IFERROR(VLOOKUP(E5862,'أرصدة المخزن'!$A:$E,3,0),"")</f>
        <v/>
      </c>
      <c r="G5862" s="29">
        <f>IFERROR(VLOOKUP(E5862,'أرصدة المخزن'!$A:$H,4,FALSE),"")</f>
        <v/>
      </c>
      <c r="H5862" s="97" t="n"/>
      <c r="I5862" s="28" t="inlineStr">
        <is>
          <t>صرف</t>
        </is>
      </c>
      <c r="J5862" s="97" t="n"/>
      <c r="K5862" s="37">
        <f>IFERROR(VLOOKUP(E5862,'أرصدة المخزن'!$A:$H,8,0),"")</f>
        <v/>
      </c>
    </row>
    <row r="5863" ht="18" customHeight="1" s="138">
      <c r="A5863" s="97" t="n">
        <v>5857</v>
      </c>
      <c r="B5863" s="98" t="n"/>
      <c r="C5863" s="113" t="n"/>
      <c r="D5863" s="113" t="n"/>
      <c r="E5863" s="114" t="n"/>
      <c r="F5863" s="28">
        <f>IFERROR(VLOOKUP(E5863,'أرصدة المخزن'!$A:$E,3,0),"")</f>
        <v/>
      </c>
      <c r="G5863" s="29">
        <f>IFERROR(VLOOKUP(E5863,'أرصدة المخزن'!$A:$H,4,FALSE),"")</f>
        <v/>
      </c>
      <c r="H5863" s="97" t="n"/>
      <c r="I5863" s="28" t="inlineStr">
        <is>
          <t>صرف</t>
        </is>
      </c>
      <c r="J5863" s="97" t="n"/>
      <c r="K5863" s="37">
        <f>IFERROR(VLOOKUP(E5863,'أرصدة المخزن'!$A:$H,8,0),"")</f>
        <v/>
      </c>
    </row>
    <row r="5864" ht="18" customHeight="1" s="138">
      <c r="A5864" s="97" t="n">
        <v>5858</v>
      </c>
      <c r="B5864" s="98" t="n"/>
      <c r="C5864" s="113" t="n"/>
      <c r="D5864" s="113" t="n"/>
      <c r="E5864" s="114" t="n"/>
      <c r="F5864" s="28">
        <f>IFERROR(VLOOKUP(E5864,'أرصدة المخزن'!$A:$E,3,0),"")</f>
        <v/>
      </c>
      <c r="G5864" s="29">
        <f>IFERROR(VLOOKUP(E5864,'أرصدة المخزن'!$A:$H,4,FALSE),"")</f>
        <v/>
      </c>
      <c r="H5864" s="97" t="n"/>
      <c r="I5864" s="28" t="inlineStr">
        <is>
          <t>صرف</t>
        </is>
      </c>
      <c r="J5864" s="97" t="n"/>
      <c r="K5864" s="37">
        <f>IFERROR(VLOOKUP(E5864,'أرصدة المخزن'!$A:$H,8,0),"")</f>
        <v/>
      </c>
    </row>
    <row r="5865" ht="18" customHeight="1" s="138">
      <c r="A5865" s="97" t="n">
        <v>5859</v>
      </c>
      <c r="B5865" s="98" t="n"/>
      <c r="C5865" s="113" t="n"/>
      <c r="D5865" s="113" t="n"/>
      <c r="E5865" s="114" t="n"/>
      <c r="F5865" s="28">
        <f>IFERROR(VLOOKUP(E5865,'أرصدة المخزن'!$A:$E,3,0),"")</f>
        <v/>
      </c>
      <c r="G5865" s="29">
        <f>IFERROR(VLOOKUP(E5865,'أرصدة المخزن'!$A:$H,4,FALSE),"")</f>
        <v/>
      </c>
      <c r="H5865" s="97" t="n"/>
      <c r="I5865" s="28" t="inlineStr">
        <is>
          <t>صرف</t>
        </is>
      </c>
      <c r="J5865" s="97" t="n"/>
      <c r="K5865" s="37">
        <f>IFERROR(VLOOKUP(E5865,'أرصدة المخزن'!$A:$H,8,0),"")</f>
        <v/>
      </c>
    </row>
    <row r="5866" ht="18" customHeight="1" s="138">
      <c r="A5866" s="97" t="n">
        <v>5860</v>
      </c>
      <c r="B5866" s="98" t="n"/>
      <c r="C5866" s="113" t="n"/>
      <c r="D5866" s="113" t="n"/>
      <c r="E5866" s="114" t="n"/>
      <c r="F5866" s="28">
        <f>IFERROR(VLOOKUP(E5866,'أرصدة المخزن'!$A:$E,3,0),"")</f>
        <v/>
      </c>
      <c r="G5866" s="29">
        <f>IFERROR(VLOOKUP(E5866,'أرصدة المخزن'!$A:$H,4,FALSE),"")</f>
        <v/>
      </c>
      <c r="H5866" s="97" t="n"/>
      <c r="I5866" s="28" t="inlineStr">
        <is>
          <t>صرف</t>
        </is>
      </c>
      <c r="J5866" s="97" t="n"/>
      <c r="K5866" s="37">
        <f>IFERROR(VLOOKUP(E5866,'أرصدة المخزن'!$A:$H,8,0),"")</f>
        <v/>
      </c>
    </row>
    <row r="5867" ht="18" customHeight="1" s="138">
      <c r="A5867" s="97" t="n">
        <v>5861</v>
      </c>
      <c r="B5867" s="98" t="n"/>
      <c r="C5867" s="113" t="n"/>
      <c r="D5867" s="113" t="n"/>
      <c r="E5867" s="114" t="n"/>
      <c r="F5867" s="28">
        <f>IFERROR(VLOOKUP(E5867,'أرصدة المخزن'!$A:$E,3,0),"")</f>
        <v/>
      </c>
      <c r="G5867" s="29">
        <f>IFERROR(VLOOKUP(E5867,'أرصدة المخزن'!$A:$H,4,FALSE),"")</f>
        <v/>
      </c>
      <c r="H5867" s="97" t="n"/>
      <c r="I5867" s="28" t="inlineStr">
        <is>
          <t>صرف</t>
        </is>
      </c>
      <c r="J5867" s="97" t="n"/>
      <c r="K5867" s="37">
        <f>IFERROR(VLOOKUP(E5867,'أرصدة المخزن'!$A:$H,8,0),"")</f>
        <v/>
      </c>
    </row>
    <row r="5868" ht="18" customHeight="1" s="138">
      <c r="A5868" s="97" t="n">
        <v>5862</v>
      </c>
      <c r="B5868" s="98" t="n"/>
      <c r="C5868" s="113" t="n"/>
      <c r="D5868" s="113" t="n"/>
      <c r="E5868" s="114" t="n"/>
      <c r="F5868" s="28">
        <f>IFERROR(VLOOKUP(E5868,'أرصدة المخزن'!$A:$E,3,0),"")</f>
        <v/>
      </c>
      <c r="G5868" s="29">
        <f>IFERROR(VLOOKUP(E5868,'أرصدة المخزن'!$A:$H,4,FALSE),"")</f>
        <v/>
      </c>
      <c r="H5868" s="97" t="n"/>
      <c r="I5868" s="28" t="inlineStr">
        <is>
          <t>صرف</t>
        </is>
      </c>
      <c r="J5868" s="97" t="n"/>
      <c r="K5868" s="37">
        <f>IFERROR(VLOOKUP(E5868,'أرصدة المخزن'!$A:$H,8,0),"")</f>
        <v/>
      </c>
    </row>
    <row r="5869" ht="18" customHeight="1" s="138">
      <c r="A5869" s="97" t="n">
        <v>5863</v>
      </c>
      <c r="B5869" s="98" t="n"/>
      <c r="C5869" s="113" t="n"/>
      <c r="D5869" s="113" t="n"/>
      <c r="E5869" s="114" t="n"/>
      <c r="F5869" s="28">
        <f>IFERROR(VLOOKUP(E5869,'أرصدة المخزن'!$A:$E,3,0),"")</f>
        <v/>
      </c>
      <c r="G5869" s="29">
        <f>IFERROR(VLOOKUP(E5869,'أرصدة المخزن'!$A:$H,4,FALSE),"")</f>
        <v/>
      </c>
      <c r="H5869" s="97" t="n"/>
      <c r="I5869" s="28" t="inlineStr">
        <is>
          <t>صرف</t>
        </is>
      </c>
      <c r="J5869" s="97" t="n"/>
      <c r="K5869" s="37">
        <f>IFERROR(VLOOKUP(E5869,'أرصدة المخزن'!$A:$H,8,0),"")</f>
        <v/>
      </c>
    </row>
    <row r="5870" ht="18" customHeight="1" s="138">
      <c r="A5870" s="97" t="n">
        <v>5864</v>
      </c>
      <c r="B5870" s="98" t="n"/>
      <c r="C5870" s="113" t="n"/>
      <c r="D5870" s="113" t="n"/>
      <c r="E5870" s="114" t="n"/>
      <c r="F5870" s="28">
        <f>IFERROR(VLOOKUP(E5870,'أرصدة المخزن'!$A:$E,3,0),"")</f>
        <v/>
      </c>
      <c r="G5870" s="29">
        <f>IFERROR(VLOOKUP(E5870,'أرصدة المخزن'!$A:$H,4,FALSE),"")</f>
        <v/>
      </c>
      <c r="H5870" s="97" t="n"/>
      <c r="I5870" s="28" t="inlineStr">
        <is>
          <t>صرف</t>
        </is>
      </c>
      <c r="J5870" s="97" t="n"/>
      <c r="K5870" s="37">
        <f>IFERROR(VLOOKUP(E5870,'أرصدة المخزن'!$A:$H,8,0),"")</f>
        <v/>
      </c>
    </row>
    <row r="5871" ht="18" customHeight="1" s="138">
      <c r="A5871" s="97" t="n">
        <v>5865</v>
      </c>
      <c r="B5871" s="98" t="n"/>
      <c r="C5871" s="113" t="n"/>
      <c r="D5871" s="113" t="n"/>
      <c r="E5871" s="114" t="n"/>
      <c r="F5871" s="28">
        <f>IFERROR(VLOOKUP(E5871,'أرصدة المخزن'!$A:$E,3,0),"")</f>
        <v/>
      </c>
      <c r="G5871" s="29">
        <f>IFERROR(VLOOKUP(E5871,'أرصدة المخزن'!$A:$H,4,FALSE),"")</f>
        <v/>
      </c>
      <c r="H5871" s="97" t="n"/>
      <c r="I5871" s="28" t="inlineStr">
        <is>
          <t>صرف</t>
        </is>
      </c>
      <c r="J5871" s="97" t="n"/>
      <c r="K5871" s="37">
        <f>IFERROR(VLOOKUP(E5871,'أرصدة المخزن'!$A:$H,8,0),"")</f>
        <v/>
      </c>
    </row>
    <row r="5872" ht="18" customHeight="1" s="138">
      <c r="A5872" s="97" t="n">
        <v>5866</v>
      </c>
      <c r="B5872" s="98" t="n"/>
      <c r="C5872" s="113" t="n"/>
      <c r="D5872" s="113" t="n"/>
      <c r="E5872" s="114" t="n"/>
      <c r="F5872" s="28">
        <f>IFERROR(VLOOKUP(E5872,'أرصدة المخزن'!$A:$E,3,0),"")</f>
        <v/>
      </c>
      <c r="G5872" s="29">
        <f>IFERROR(VLOOKUP(E5872,'أرصدة المخزن'!$A:$H,4,FALSE),"")</f>
        <v/>
      </c>
      <c r="H5872" s="97" t="n"/>
      <c r="I5872" s="28" t="inlineStr">
        <is>
          <t>صرف</t>
        </is>
      </c>
      <c r="J5872" s="97" t="n"/>
      <c r="K5872" s="37">
        <f>IFERROR(VLOOKUP(E5872,'أرصدة المخزن'!$A:$H,8,0),"")</f>
        <v/>
      </c>
    </row>
    <row r="5873" ht="18" customHeight="1" s="138">
      <c r="A5873" s="97" t="n">
        <v>5867</v>
      </c>
      <c r="B5873" s="98" t="n"/>
      <c r="C5873" s="113" t="n"/>
      <c r="D5873" s="113" t="n"/>
      <c r="E5873" s="114" t="n"/>
      <c r="F5873" s="28">
        <f>IFERROR(VLOOKUP(E5873,'أرصدة المخزن'!$A:$E,3,0),"")</f>
        <v/>
      </c>
      <c r="G5873" s="29">
        <f>IFERROR(VLOOKUP(E5873,'أرصدة المخزن'!$A:$H,4,FALSE),"")</f>
        <v/>
      </c>
      <c r="H5873" s="97" t="n"/>
      <c r="I5873" s="28" t="inlineStr">
        <is>
          <t>صرف</t>
        </is>
      </c>
      <c r="J5873" s="97" t="n"/>
      <c r="K5873" s="37">
        <f>IFERROR(VLOOKUP(E5873,'أرصدة المخزن'!$A:$H,8,0),"")</f>
        <v/>
      </c>
    </row>
    <row r="5874" ht="18" customHeight="1" s="138">
      <c r="A5874" s="97" t="n">
        <v>5868</v>
      </c>
      <c r="B5874" s="98" t="n"/>
      <c r="C5874" s="113" t="n"/>
      <c r="D5874" s="113" t="n"/>
      <c r="E5874" s="114" t="n"/>
      <c r="F5874" s="28">
        <f>IFERROR(VLOOKUP(E5874,'أرصدة المخزن'!$A:$E,3,0),"")</f>
        <v/>
      </c>
      <c r="G5874" s="29">
        <f>IFERROR(VLOOKUP(E5874,'أرصدة المخزن'!$A:$H,4,FALSE),"")</f>
        <v/>
      </c>
      <c r="H5874" s="97" t="n"/>
      <c r="I5874" s="28" t="inlineStr">
        <is>
          <t>صرف</t>
        </is>
      </c>
      <c r="J5874" s="97" t="n"/>
      <c r="K5874" s="37">
        <f>IFERROR(VLOOKUP(E5874,'أرصدة المخزن'!$A:$H,8,0),"")</f>
        <v/>
      </c>
    </row>
    <row r="5875" ht="18" customHeight="1" s="138">
      <c r="A5875" s="97" t="n">
        <v>5869</v>
      </c>
      <c r="B5875" s="98" t="n"/>
      <c r="C5875" s="113" t="n"/>
      <c r="D5875" s="113" t="n"/>
      <c r="E5875" s="114" t="n"/>
      <c r="F5875" s="28">
        <f>IFERROR(VLOOKUP(E5875,'أرصدة المخزن'!$A:$E,3,0),"")</f>
        <v/>
      </c>
      <c r="G5875" s="29">
        <f>IFERROR(VLOOKUP(E5875,'أرصدة المخزن'!$A:$H,4,FALSE),"")</f>
        <v/>
      </c>
      <c r="H5875" s="97" t="n"/>
      <c r="I5875" s="28" t="inlineStr">
        <is>
          <t>صرف</t>
        </is>
      </c>
      <c r="J5875" s="97" t="n"/>
      <c r="K5875" s="37">
        <f>IFERROR(VLOOKUP(E5875,'أرصدة المخزن'!$A:$H,8,0),"")</f>
        <v/>
      </c>
    </row>
    <row r="5876" ht="18" customHeight="1" s="138">
      <c r="A5876" s="97" t="n">
        <v>5870</v>
      </c>
      <c r="B5876" s="98" t="n"/>
      <c r="C5876" s="113" t="n"/>
      <c r="D5876" s="113" t="n"/>
      <c r="E5876" s="114" t="n"/>
      <c r="F5876" s="28">
        <f>IFERROR(VLOOKUP(E5876,'أرصدة المخزن'!$A:$E,3,0),"")</f>
        <v/>
      </c>
      <c r="G5876" s="29">
        <f>IFERROR(VLOOKUP(E5876,'أرصدة المخزن'!$A:$H,4,FALSE),"")</f>
        <v/>
      </c>
      <c r="H5876" s="97" t="n"/>
      <c r="I5876" s="28" t="inlineStr">
        <is>
          <t>صرف</t>
        </is>
      </c>
      <c r="J5876" s="97" t="n"/>
      <c r="K5876" s="37">
        <f>IFERROR(VLOOKUP(E5876,'أرصدة المخزن'!$A:$H,8,0),"")</f>
        <v/>
      </c>
    </row>
    <row r="5877" ht="18" customHeight="1" s="138">
      <c r="A5877" s="97" t="n">
        <v>5871</v>
      </c>
      <c r="B5877" s="98" t="n"/>
      <c r="C5877" s="113" t="n"/>
      <c r="D5877" s="113" t="n"/>
      <c r="E5877" s="114" t="n"/>
      <c r="F5877" s="28">
        <f>IFERROR(VLOOKUP(E5877,'أرصدة المخزن'!$A:$E,3,0),"")</f>
        <v/>
      </c>
      <c r="G5877" s="29">
        <f>IFERROR(VLOOKUP(E5877,'أرصدة المخزن'!$A:$H,4,FALSE),"")</f>
        <v/>
      </c>
      <c r="H5877" s="97" t="n"/>
      <c r="I5877" s="28" t="inlineStr">
        <is>
          <t>صرف</t>
        </is>
      </c>
      <c r="J5877" s="97" t="n"/>
      <c r="K5877" s="37">
        <f>IFERROR(VLOOKUP(E5877,'أرصدة المخزن'!$A:$H,8,0),"")</f>
        <v/>
      </c>
    </row>
    <row r="5878" ht="18" customHeight="1" s="138">
      <c r="A5878" s="97" t="n">
        <v>5872</v>
      </c>
      <c r="B5878" s="98" t="n"/>
      <c r="C5878" s="113" t="n"/>
      <c r="D5878" s="113" t="n"/>
      <c r="E5878" s="114" t="n"/>
      <c r="F5878" s="28">
        <f>IFERROR(VLOOKUP(E5878,'أرصدة المخزن'!$A:$E,3,0),"")</f>
        <v/>
      </c>
      <c r="G5878" s="29">
        <f>IFERROR(VLOOKUP(E5878,'أرصدة المخزن'!$A:$H,4,FALSE),"")</f>
        <v/>
      </c>
      <c r="H5878" s="97" t="n"/>
      <c r="I5878" s="28" t="inlineStr">
        <is>
          <t>صرف</t>
        </is>
      </c>
      <c r="J5878" s="97" t="n"/>
      <c r="K5878" s="37">
        <f>IFERROR(VLOOKUP(E5878,'أرصدة المخزن'!$A:$H,8,0),"")</f>
        <v/>
      </c>
    </row>
    <row r="5879" ht="18" customHeight="1" s="138">
      <c r="A5879" s="97" t="n">
        <v>5873</v>
      </c>
      <c r="B5879" s="98" t="n"/>
      <c r="C5879" s="113" t="n"/>
      <c r="D5879" s="113" t="n"/>
      <c r="E5879" s="114" t="n"/>
      <c r="F5879" s="28">
        <f>IFERROR(VLOOKUP(E5879,'أرصدة المخزن'!$A:$E,3,0),"")</f>
        <v/>
      </c>
      <c r="G5879" s="29">
        <f>IFERROR(VLOOKUP(E5879,'أرصدة المخزن'!$A:$H,4,FALSE),"")</f>
        <v/>
      </c>
      <c r="H5879" s="97" t="n"/>
      <c r="I5879" s="28" t="inlineStr">
        <is>
          <t>صرف</t>
        </is>
      </c>
      <c r="J5879" s="97" t="n"/>
      <c r="K5879" s="37">
        <f>IFERROR(VLOOKUP(E5879,'أرصدة المخزن'!$A:$H,8,0),"")</f>
        <v/>
      </c>
    </row>
    <row r="5880" ht="18" customHeight="1" s="138">
      <c r="A5880" s="97" t="n">
        <v>5874</v>
      </c>
      <c r="B5880" s="98" t="n"/>
      <c r="C5880" s="113" t="n"/>
      <c r="D5880" s="113" t="n"/>
      <c r="E5880" s="114" t="n"/>
      <c r="F5880" s="28">
        <f>IFERROR(VLOOKUP(E5880,'أرصدة المخزن'!$A:$E,3,0),"")</f>
        <v/>
      </c>
      <c r="G5880" s="29">
        <f>IFERROR(VLOOKUP(E5880,'أرصدة المخزن'!$A:$H,4,FALSE),"")</f>
        <v/>
      </c>
      <c r="H5880" s="97" t="n"/>
      <c r="I5880" s="28" t="inlineStr">
        <is>
          <t>صرف</t>
        </is>
      </c>
      <c r="J5880" s="97" t="n"/>
      <c r="K5880" s="37">
        <f>IFERROR(VLOOKUP(E5880,'أرصدة المخزن'!$A:$H,8,0),"")</f>
        <v/>
      </c>
    </row>
    <row r="5881" ht="18" customHeight="1" s="138">
      <c r="A5881" s="97" t="n">
        <v>5875</v>
      </c>
      <c r="B5881" s="98" t="n"/>
      <c r="C5881" s="113" t="n"/>
      <c r="D5881" s="113" t="n"/>
      <c r="E5881" s="114" t="n"/>
      <c r="F5881" s="28">
        <f>IFERROR(VLOOKUP(E5881,'أرصدة المخزن'!$A:$E,3,0),"")</f>
        <v/>
      </c>
      <c r="G5881" s="29">
        <f>IFERROR(VLOOKUP(E5881,'أرصدة المخزن'!$A:$H,4,FALSE),"")</f>
        <v/>
      </c>
      <c r="H5881" s="97" t="n"/>
      <c r="I5881" s="28" t="inlineStr">
        <is>
          <t>صرف</t>
        </is>
      </c>
      <c r="J5881" s="97" t="n"/>
      <c r="K5881" s="37">
        <f>IFERROR(VLOOKUP(E5881,'أرصدة المخزن'!$A:$H,8,0),"")</f>
        <v/>
      </c>
    </row>
    <row r="5882" ht="18" customHeight="1" s="138">
      <c r="A5882" s="97" t="n">
        <v>5876</v>
      </c>
      <c r="B5882" s="98" t="n"/>
      <c r="C5882" s="113" t="n"/>
      <c r="D5882" s="113" t="n"/>
      <c r="E5882" s="114" t="n"/>
      <c r="F5882" s="28">
        <f>IFERROR(VLOOKUP(E5882,'أرصدة المخزن'!$A:$E,3,0),"")</f>
        <v/>
      </c>
      <c r="G5882" s="29">
        <f>IFERROR(VLOOKUP(E5882,'أرصدة المخزن'!$A:$H,4,FALSE),"")</f>
        <v/>
      </c>
      <c r="H5882" s="97" t="n"/>
      <c r="I5882" s="28" t="inlineStr">
        <is>
          <t>صرف</t>
        </is>
      </c>
      <c r="J5882" s="97" t="n"/>
      <c r="K5882" s="37">
        <f>IFERROR(VLOOKUP(E5882,'أرصدة المخزن'!$A:$H,8,0),"")</f>
        <v/>
      </c>
    </row>
    <row r="5883" ht="18" customHeight="1" s="138">
      <c r="A5883" s="97" t="n">
        <v>5877</v>
      </c>
      <c r="B5883" s="98" t="n"/>
      <c r="C5883" s="113" t="n"/>
      <c r="D5883" s="113" t="n"/>
      <c r="E5883" s="114" t="n"/>
      <c r="F5883" s="28">
        <f>IFERROR(VLOOKUP(E5883,'أرصدة المخزن'!$A:$E,3,0),"")</f>
        <v/>
      </c>
      <c r="G5883" s="29">
        <f>IFERROR(VLOOKUP(E5883,'أرصدة المخزن'!$A:$H,4,FALSE),"")</f>
        <v/>
      </c>
      <c r="H5883" s="97" t="n"/>
      <c r="I5883" s="28" t="inlineStr">
        <is>
          <t>صرف</t>
        </is>
      </c>
      <c r="J5883" s="97" t="n"/>
      <c r="K5883" s="37">
        <f>IFERROR(VLOOKUP(E5883,'أرصدة المخزن'!$A:$H,8,0),"")</f>
        <v/>
      </c>
    </row>
    <row r="5884" ht="18" customHeight="1" s="138">
      <c r="A5884" s="97" t="n">
        <v>5878</v>
      </c>
      <c r="B5884" s="98" t="n"/>
      <c r="C5884" s="113" t="n"/>
      <c r="D5884" s="113" t="n"/>
      <c r="E5884" s="114" t="n"/>
      <c r="F5884" s="28">
        <f>IFERROR(VLOOKUP(E5884,'أرصدة المخزن'!$A:$E,3,0),"")</f>
        <v/>
      </c>
      <c r="G5884" s="29">
        <f>IFERROR(VLOOKUP(E5884,'أرصدة المخزن'!$A:$H,4,FALSE),"")</f>
        <v/>
      </c>
      <c r="H5884" s="97" t="n"/>
      <c r="I5884" s="28" t="inlineStr">
        <is>
          <t>صرف</t>
        </is>
      </c>
      <c r="J5884" s="97" t="n"/>
      <c r="K5884" s="37">
        <f>IFERROR(VLOOKUP(E5884,'أرصدة المخزن'!$A:$H,8,0),"")</f>
        <v/>
      </c>
    </row>
    <row r="5885" ht="18" customHeight="1" s="138">
      <c r="A5885" s="97" t="n">
        <v>5879</v>
      </c>
      <c r="B5885" s="98" t="n"/>
      <c r="C5885" s="113" t="n"/>
      <c r="D5885" s="113" t="n"/>
      <c r="E5885" s="114" t="n"/>
      <c r="F5885" s="28">
        <f>IFERROR(VLOOKUP(E5885,'أرصدة المخزن'!$A:$E,3,0),"")</f>
        <v/>
      </c>
      <c r="G5885" s="29">
        <f>IFERROR(VLOOKUP(E5885,'أرصدة المخزن'!$A:$H,4,FALSE),"")</f>
        <v/>
      </c>
      <c r="H5885" s="97" t="n"/>
      <c r="I5885" s="28" t="inlineStr">
        <is>
          <t>صرف</t>
        </is>
      </c>
      <c r="J5885" s="97" t="n"/>
      <c r="K5885" s="37">
        <f>IFERROR(VLOOKUP(E5885,'أرصدة المخزن'!$A:$H,8,0),"")</f>
        <v/>
      </c>
    </row>
    <row r="5886" ht="18" customHeight="1" s="138">
      <c r="A5886" s="97" t="n">
        <v>5880</v>
      </c>
      <c r="B5886" s="98" t="n"/>
      <c r="C5886" s="113" t="n"/>
      <c r="D5886" s="113" t="n"/>
      <c r="E5886" s="114" t="n"/>
      <c r="F5886" s="28">
        <f>IFERROR(VLOOKUP(E5886,'أرصدة المخزن'!$A:$E,3,0),"")</f>
        <v/>
      </c>
      <c r="G5886" s="29">
        <f>IFERROR(VLOOKUP(E5886,'أرصدة المخزن'!$A:$H,4,FALSE),"")</f>
        <v/>
      </c>
      <c r="H5886" s="97" t="n"/>
      <c r="I5886" s="28" t="inlineStr">
        <is>
          <t>صرف</t>
        </is>
      </c>
      <c r="J5886" s="97" t="n"/>
      <c r="K5886" s="37">
        <f>IFERROR(VLOOKUP(E5886,'أرصدة المخزن'!$A:$H,8,0),"")</f>
        <v/>
      </c>
    </row>
    <row r="5887" ht="18" customHeight="1" s="138">
      <c r="A5887" s="97" t="n">
        <v>5881</v>
      </c>
      <c r="B5887" s="98" t="n"/>
      <c r="C5887" s="113" t="n"/>
      <c r="D5887" s="113" t="n"/>
      <c r="E5887" s="114" t="n"/>
      <c r="F5887" s="28">
        <f>IFERROR(VLOOKUP(E5887,'أرصدة المخزن'!$A:$E,3,0),"")</f>
        <v/>
      </c>
      <c r="G5887" s="29">
        <f>IFERROR(VLOOKUP(E5887,'أرصدة المخزن'!$A:$H,4,FALSE),"")</f>
        <v/>
      </c>
      <c r="H5887" s="97" t="n"/>
      <c r="I5887" s="28" t="inlineStr">
        <is>
          <t>صرف</t>
        </is>
      </c>
      <c r="J5887" s="97" t="n"/>
      <c r="K5887" s="37">
        <f>IFERROR(VLOOKUP(E5887,'أرصدة المخزن'!$A:$H,8,0),"")</f>
        <v/>
      </c>
    </row>
    <row r="5888" ht="18" customHeight="1" s="138">
      <c r="A5888" s="97" t="n">
        <v>5882</v>
      </c>
      <c r="B5888" s="98" t="n"/>
      <c r="C5888" s="113" t="n"/>
      <c r="D5888" s="113" t="n"/>
      <c r="E5888" s="114" t="n"/>
      <c r="F5888" s="28">
        <f>IFERROR(VLOOKUP(E5888,'أرصدة المخزن'!$A:$E,3,0),"")</f>
        <v/>
      </c>
      <c r="G5888" s="29">
        <f>IFERROR(VLOOKUP(E5888,'أرصدة المخزن'!$A:$H,4,FALSE),"")</f>
        <v/>
      </c>
      <c r="H5888" s="97" t="n"/>
      <c r="I5888" s="28" t="inlineStr">
        <is>
          <t>صرف</t>
        </is>
      </c>
      <c r="J5888" s="97" t="n"/>
      <c r="K5888" s="37">
        <f>IFERROR(VLOOKUP(E5888,'أرصدة المخزن'!$A:$H,8,0),"")</f>
        <v/>
      </c>
    </row>
    <row r="5889" ht="18" customHeight="1" s="138">
      <c r="A5889" s="97" t="n">
        <v>5883</v>
      </c>
      <c r="B5889" s="98" t="n"/>
      <c r="C5889" s="113" t="n"/>
      <c r="D5889" s="113" t="n"/>
      <c r="E5889" s="114" t="n"/>
      <c r="F5889" s="28">
        <f>IFERROR(VLOOKUP(E5889,'أرصدة المخزن'!$A:$E,3,0),"")</f>
        <v/>
      </c>
      <c r="G5889" s="29">
        <f>IFERROR(VLOOKUP(E5889,'أرصدة المخزن'!$A:$H,4,FALSE),"")</f>
        <v/>
      </c>
      <c r="H5889" s="97" t="n"/>
      <c r="I5889" s="28" t="inlineStr">
        <is>
          <t>صرف</t>
        </is>
      </c>
      <c r="J5889" s="97" t="n"/>
      <c r="K5889" s="37">
        <f>IFERROR(VLOOKUP(E5889,'أرصدة المخزن'!$A:$H,8,0),"")</f>
        <v/>
      </c>
    </row>
    <row r="5890" ht="18" customHeight="1" s="138">
      <c r="A5890" s="97" t="n">
        <v>5884</v>
      </c>
      <c r="B5890" s="98" t="n"/>
      <c r="C5890" s="113" t="n"/>
      <c r="D5890" s="113" t="n"/>
      <c r="E5890" s="114" t="n"/>
      <c r="F5890" s="28">
        <f>IFERROR(VLOOKUP(E5890,'أرصدة المخزن'!$A:$E,3,0),"")</f>
        <v/>
      </c>
      <c r="G5890" s="29">
        <f>IFERROR(VLOOKUP(E5890,'أرصدة المخزن'!$A:$H,4,FALSE),"")</f>
        <v/>
      </c>
      <c r="H5890" s="97" t="n"/>
      <c r="I5890" s="28" t="inlineStr">
        <is>
          <t>صرف</t>
        </is>
      </c>
      <c r="J5890" s="97" t="n"/>
      <c r="K5890" s="37">
        <f>IFERROR(VLOOKUP(E5890,'أرصدة المخزن'!$A:$H,8,0),"")</f>
        <v/>
      </c>
    </row>
    <row r="5891" ht="18" customHeight="1" s="138">
      <c r="A5891" s="97" t="n">
        <v>5885</v>
      </c>
      <c r="B5891" s="98" t="n"/>
      <c r="C5891" s="113" t="n"/>
      <c r="D5891" s="113" t="n"/>
      <c r="E5891" s="114" t="n"/>
      <c r="F5891" s="28">
        <f>IFERROR(VLOOKUP(E5891,'أرصدة المخزن'!$A:$E,3,0),"")</f>
        <v/>
      </c>
      <c r="G5891" s="29">
        <f>IFERROR(VLOOKUP(E5891,'أرصدة المخزن'!$A:$H,4,FALSE),"")</f>
        <v/>
      </c>
      <c r="H5891" s="97" t="n"/>
      <c r="I5891" s="28" t="inlineStr">
        <is>
          <t>صرف</t>
        </is>
      </c>
      <c r="J5891" s="97" t="n"/>
      <c r="K5891" s="37">
        <f>IFERROR(VLOOKUP(E5891,'أرصدة المخزن'!$A:$H,8,0),"")</f>
        <v/>
      </c>
    </row>
    <row r="5892" ht="18" customHeight="1" s="138">
      <c r="A5892" s="97" t="n">
        <v>5886</v>
      </c>
      <c r="B5892" s="98" t="n"/>
      <c r="C5892" s="113" t="n"/>
      <c r="D5892" s="113" t="n"/>
      <c r="E5892" s="114" t="n"/>
      <c r="F5892" s="28">
        <f>IFERROR(VLOOKUP(E5892,'أرصدة المخزن'!$A:$E,3,0),"")</f>
        <v/>
      </c>
      <c r="G5892" s="29">
        <f>IFERROR(VLOOKUP(E5892,'أرصدة المخزن'!$A:$H,4,FALSE),"")</f>
        <v/>
      </c>
      <c r="H5892" s="97" t="n"/>
      <c r="I5892" s="28" t="inlineStr">
        <is>
          <t>صرف</t>
        </is>
      </c>
      <c r="J5892" s="97" t="n"/>
      <c r="K5892" s="37">
        <f>IFERROR(VLOOKUP(E5892,'أرصدة المخزن'!$A:$H,8,0),"")</f>
        <v/>
      </c>
    </row>
    <row r="5893" ht="18" customHeight="1" s="138">
      <c r="A5893" s="97" t="n">
        <v>5887</v>
      </c>
      <c r="B5893" s="98" t="n"/>
      <c r="C5893" s="113" t="n"/>
      <c r="D5893" s="113" t="n"/>
      <c r="E5893" s="114" t="n"/>
      <c r="F5893" s="28">
        <f>IFERROR(VLOOKUP(E5893,'أرصدة المخزن'!$A:$E,3,0),"")</f>
        <v/>
      </c>
      <c r="G5893" s="29">
        <f>IFERROR(VLOOKUP(E5893,'أرصدة المخزن'!$A:$H,4,FALSE),"")</f>
        <v/>
      </c>
      <c r="H5893" s="97" t="n"/>
      <c r="I5893" s="28" t="inlineStr">
        <is>
          <t>صرف</t>
        </is>
      </c>
      <c r="J5893" s="97" t="n"/>
      <c r="K5893" s="37">
        <f>IFERROR(VLOOKUP(E5893,'أرصدة المخزن'!$A:$H,8,0),"")</f>
        <v/>
      </c>
    </row>
    <row r="5894" ht="18" customHeight="1" s="138">
      <c r="A5894" s="97" t="n">
        <v>5888</v>
      </c>
      <c r="B5894" s="98" t="n"/>
      <c r="C5894" s="113" t="n"/>
      <c r="D5894" s="113" t="n"/>
      <c r="E5894" s="114" t="n"/>
      <c r="F5894" s="28">
        <f>IFERROR(VLOOKUP(E5894,'أرصدة المخزن'!$A:$E,3,0),"")</f>
        <v/>
      </c>
      <c r="G5894" s="29">
        <f>IFERROR(VLOOKUP(E5894,'أرصدة المخزن'!$A:$H,4,FALSE),"")</f>
        <v/>
      </c>
      <c r="H5894" s="97" t="n"/>
      <c r="I5894" s="28" t="inlineStr">
        <is>
          <t>صرف</t>
        </is>
      </c>
      <c r="J5894" s="97" t="n"/>
      <c r="K5894" s="37">
        <f>IFERROR(VLOOKUP(E5894,'أرصدة المخزن'!$A:$H,8,0),"")</f>
        <v/>
      </c>
    </row>
    <row r="5895" ht="18" customHeight="1" s="138">
      <c r="A5895" s="97" t="n">
        <v>5889</v>
      </c>
      <c r="B5895" s="98" t="n"/>
      <c r="C5895" s="113" t="n"/>
      <c r="D5895" s="113" t="n"/>
      <c r="E5895" s="114" t="n"/>
      <c r="F5895" s="28">
        <f>IFERROR(VLOOKUP(E5895,'أرصدة المخزن'!$A:$E,3,0),"")</f>
        <v/>
      </c>
      <c r="G5895" s="29">
        <f>IFERROR(VLOOKUP(E5895,'أرصدة المخزن'!$A:$H,4,FALSE),"")</f>
        <v/>
      </c>
      <c r="H5895" s="97" t="n"/>
      <c r="I5895" s="28" t="inlineStr">
        <is>
          <t>صرف</t>
        </is>
      </c>
      <c r="J5895" s="97" t="n"/>
      <c r="K5895" s="37">
        <f>IFERROR(VLOOKUP(E5895,'أرصدة المخزن'!$A:$H,8,0),"")</f>
        <v/>
      </c>
    </row>
    <row r="5896" ht="18" customHeight="1" s="138">
      <c r="A5896" s="97" t="n">
        <v>5890</v>
      </c>
      <c r="B5896" s="98" t="n"/>
      <c r="C5896" s="113" t="n"/>
      <c r="D5896" s="113" t="n"/>
      <c r="E5896" s="114" t="n"/>
      <c r="F5896" s="28">
        <f>IFERROR(VLOOKUP(E5896,'أرصدة المخزن'!$A:$E,3,0),"")</f>
        <v/>
      </c>
      <c r="G5896" s="29">
        <f>IFERROR(VLOOKUP(E5896,'أرصدة المخزن'!$A:$H,4,FALSE),"")</f>
        <v/>
      </c>
      <c r="H5896" s="97" t="n"/>
      <c r="I5896" s="28" t="inlineStr">
        <is>
          <t>صرف</t>
        </is>
      </c>
      <c r="J5896" s="97" t="n"/>
      <c r="K5896" s="37">
        <f>IFERROR(VLOOKUP(E5896,'أرصدة المخزن'!$A:$H,8,0),"")</f>
        <v/>
      </c>
    </row>
    <row r="5897" ht="18" customHeight="1" s="138">
      <c r="A5897" s="97" t="n">
        <v>5891</v>
      </c>
      <c r="B5897" s="98" t="n"/>
      <c r="C5897" s="113" t="n"/>
      <c r="D5897" s="113" t="n"/>
      <c r="E5897" s="114" t="n"/>
      <c r="F5897" s="28">
        <f>IFERROR(VLOOKUP(E5897,'أرصدة المخزن'!$A:$E,3,0),"")</f>
        <v/>
      </c>
      <c r="G5897" s="29">
        <f>IFERROR(VLOOKUP(E5897,'أرصدة المخزن'!$A:$H,4,FALSE),"")</f>
        <v/>
      </c>
      <c r="H5897" s="97" t="n"/>
      <c r="I5897" s="28" t="inlineStr">
        <is>
          <t>صرف</t>
        </is>
      </c>
      <c r="J5897" s="97" t="n"/>
      <c r="K5897" s="37">
        <f>IFERROR(VLOOKUP(E5897,'أرصدة المخزن'!$A:$H,8,0),"")</f>
        <v/>
      </c>
    </row>
    <row r="5898" ht="18" customHeight="1" s="138">
      <c r="A5898" s="97" t="n">
        <v>5892</v>
      </c>
      <c r="B5898" s="98" t="n"/>
      <c r="C5898" s="113" t="n"/>
      <c r="D5898" s="113" t="n"/>
      <c r="E5898" s="114" t="n"/>
      <c r="F5898" s="28">
        <f>IFERROR(VLOOKUP(E5898,'أرصدة المخزن'!$A:$E,3,0),"")</f>
        <v/>
      </c>
      <c r="G5898" s="29">
        <f>IFERROR(VLOOKUP(E5898,'أرصدة المخزن'!$A:$H,4,FALSE),"")</f>
        <v/>
      </c>
      <c r="H5898" s="97" t="n"/>
      <c r="I5898" s="28" t="inlineStr">
        <is>
          <t>صرف</t>
        </is>
      </c>
      <c r="J5898" s="97" t="n"/>
      <c r="K5898" s="37">
        <f>IFERROR(VLOOKUP(E5898,'أرصدة المخزن'!$A:$H,8,0),"")</f>
        <v/>
      </c>
    </row>
    <row r="5899" ht="18" customHeight="1" s="138">
      <c r="A5899" s="97" t="n">
        <v>5893</v>
      </c>
      <c r="B5899" s="98" t="n"/>
      <c r="C5899" s="113" t="n"/>
      <c r="D5899" s="113" t="n"/>
      <c r="E5899" s="114" t="n"/>
      <c r="F5899" s="28">
        <f>IFERROR(VLOOKUP(E5899,'أرصدة المخزن'!$A:$E,3,0),"")</f>
        <v/>
      </c>
      <c r="G5899" s="29">
        <f>IFERROR(VLOOKUP(E5899,'أرصدة المخزن'!$A:$H,4,FALSE),"")</f>
        <v/>
      </c>
      <c r="H5899" s="97" t="n"/>
      <c r="I5899" s="28" t="inlineStr">
        <is>
          <t>صرف</t>
        </is>
      </c>
      <c r="J5899" s="97" t="n"/>
      <c r="K5899" s="37">
        <f>IFERROR(VLOOKUP(E5899,'أرصدة المخزن'!$A:$H,8,0),"")</f>
        <v/>
      </c>
    </row>
    <row r="5900" ht="18" customHeight="1" s="138">
      <c r="A5900" s="97" t="n">
        <v>5894</v>
      </c>
      <c r="B5900" s="98" t="n"/>
      <c r="C5900" s="113" t="n"/>
      <c r="D5900" s="113" t="n"/>
      <c r="E5900" s="114" t="n"/>
      <c r="F5900" s="28">
        <f>IFERROR(VLOOKUP(E5900,'أرصدة المخزن'!$A:$E,3,0),"")</f>
        <v/>
      </c>
      <c r="G5900" s="29">
        <f>IFERROR(VLOOKUP(E5900,'أرصدة المخزن'!$A:$H,4,FALSE),"")</f>
        <v/>
      </c>
      <c r="H5900" s="97" t="n"/>
      <c r="I5900" s="28" t="inlineStr">
        <is>
          <t>صرف</t>
        </is>
      </c>
      <c r="J5900" s="97" t="n"/>
      <c r="K5900" s="37">
        <f>IFERROR(VLOOKUP(E5900,'أرصدة المخزن'!$A:$H,8,0),"")</f>
        <v/>
      </c>
    </row>
    <row r="5901" ht="18" customHeight="1" s="138">
      <c r="A5901" s="97" t="n">
        <v>5895</v>
      </c>
      <c r="B5901" s="98" t="n"/>
      <c r="C5901" s="113" t="n"/>
      <c r="D5901" s="113" t="n"/>
      <c r="E5901" s="114" t="n"/>
      <c r="F5901" s="28">
        <f>IFERROR(VLOOKUP(E5901,'أرصدة المخزن'!$A:$E,3,0),"")</f>
        <v/>
      </c>
      <c r="G5901" s="29">
        <f>IFERROR(VLOOKUP(E5901,'أرصدة المخزن'!$A:$H,4,FALSE),"")</f>
        <v/>
      </c>
      <c r="H5901" s="97" t="n"/>
      <c r="I5901" s="28" t="inlineStr">
        <is>
          <t>صرف</t>
        </is>
      </c>
      <c r="J5901" s="97" t="n"/>
      <c r="K5901" s="37">
        <f>IFERROR(VLOOKUP(E5901,'أرصدة المخزن'!$A:$H,8,0),"")</f>
        <v/>
      </c>
    </row>
    <row r="5902" ht="18" customHeight="1" s="138">
      <c r="A5902" s="97" t="n">
        <v>5896</v>
      </c>
      <c r="B5902" s="98" t="n"/>
      <c r="C5902" s="113" t="n"/>
      <c r="D5902" s="113" t="n"/>
      <c r="E5902" s="114" t="n"/>
      <c r="F5902" s="28">
        <f>IFERROR(VLOOKUP(E5902,'أرصدة المخزن'!$A:$E,3,0),"")</f>
        <v/>
      </c>
      <c r="G5902" s="29">
        <f>IFERROR(VLOOKUP(E5902,'أرصدة المخزن'!$A:$H,4,FALSE),"")</f>
        <v/>
      </c>
      <c r="H5902" s="97" t="n"/>
      <c r="I5902" s="28" t="inlineStr">
        <is>
          <t>صرف</t>
        </is>
      </c>
      <c r="J5902" s="97" t="n"/>
      <c r="K5902" s="37">
        <f>IFERROR(VLOOKUP(E5902,'أرصدة المخزن'!$A:$H,8,0),"")</f>
        <v/>
      </c>
    </row>
    <row r="5903" ht="18" customHeight="1" s="138">
      <c r="A5903" s="97" t="n">
        <v>5897</v>
      </c>
      <c r="B5903" s="98" t="n"/>
      <c r="C5903" s="113" t="n"/>
      <c r="D5903" s="113" t="n"/>
      <c r="E5903" s="114" t="n"/>
      <c r="F5903" s="28">
        <f>IFERROR(VLOOKUP(E5903,'أرصدة المخزن'!$A:$E,3,0),"")</f>
        <v/>
      </c>
      <c r="G5903" s="29">
        <f>IFERROR(VLOOKUP(E5903,'أرصدة المخزن'!$A:$H,4,FALSE),"")</f>
        <v/>
      </c>
      <c r="H5903" s="97" t="n"/>
      <c r="I5903" s="28" t="inlineStr">
        <is>
          <t>صرف</t>
        </is>
      </c>
      <c r="J5903" s="97" t="n"/>
      <c r="K5903" s="37">
        <f>IFERROR(VLOOKUP(E5903,'أرصدة المخزن'!$A:$H,8,0),"")</f>
        <v/>
      </c>
    </row>
    <row r="5904" ht="18" customHeight="1" s="138">
      <c r="A5904" s="97" t="n">
        <v>5898</v>
      </c>
      <c r="B5904" s="98" t="n"/>
      <c r="C5904" s="113" t="n"/>
      <c r="D5904" s="113" t="n"/>
      <c r="E5904" s="114" t="n"/>
      <c r="F5904" s="28">
        <f>IFERROR(VLOOKUP(E5904,'أرصدة المخزن'!$A:$E,3,0),"")</f>
        <v/>
      </c>
      <c r="G5904" s="29">
        <f>IFERROR(VLOOKUP(E5904,'أرصدة المخزن'!$A:$H,4,FALSE),"")</f>
        <v/>
      </c>
      <c r="H5904" s="97" t="n"/>
      <c r="I5904" s="28" t="inlineStr">
        <is>
          <t>صرف</t>
        </is>
      </c>
      <c r="J5904" s="97" t="n"/>
      <c r="K5904" s="37">
        <f>IFERROR(VLOOKUP(E5904,'أرصدة المخزن'!$A:$H,8,0),"")</f>
        <v/>
      </c>
    </row>
    <row r="5905" ht="18" customHeight="1" s="138">
      <c r="A5905" s="97" t="n">
        <v>5899</v>
      </c>
      <c r="B5905" s="98" t="n"/>
      <c r="C5905" s="113" t="n"/>
      <c r="D5905" s="113" t="n"/>
      <c r="E5905" s="114" t="n"/>
      <c r="F5905" s="28">
        <f>IFERROR(VLOOKUP(E5905,'أرصدة المخزن'!$A:$E,3,0),"")</f>
        <v/>
      </c>
      <c r="G5905" s="29">
        <f>IFERROR(VLOOKUP(E5905,'أرصدة المخزن'!$A:$H,4,FALSE),"")</f>
        <v/>
      </c>
      <c r="H5905" s="97" t="n"/>
      <c r="I5905" s="28" t="inlineStr">
        <is>
          <t>صرف</t>
        </is>
      </c>
      <c r="J5905" s="97" t="n"/>
      <c r="K5905" s="37">
        <f>IFERROR(VLOOKUP(E5905,'أرصدة المخزن'!$A:$H,8,0),"")</f>
        <v/>
      </c>
    </row>
    <row r="5906" ht="18" customHeight="1" s="138">
      <c r="A5906" s="97" t="n">
        <v>5900</v>
      </c>
      <c r="B5906" s="98" t="n"/>
      <c r="C5906" s="113" t="n"/>
      <c r="D5906" s="113" t="n"/>
      <c r="E5906" s="114" t="n"/>
      <c r="F5906" s="28">
        <f>IFERROR(VLOOKUP(E5906,'أرصدة المخزن'!$A:$E,3,0),"")</f>
        <v/>
      </c>
      <c r="G5906" s="29">
        <f>IFERROR(VLOOKUP(E5906,'أرصدة المخزن'!$A:$H,4,FALSE),"")</f>
        <v/>
      </c>
      <c r="H5906" s="97" t="n"/>
      <c r="I5906" s="28" t="inlineStr">
        <is>
          <t>صرف</t>
        </is>
      </c>
      <c r="J5906" s="97" t="n"/>
      <c r="K5906" s="37">
        <f>IFERROR(VLOOKUP(E5906,'أرصدة المخزن'!$A:$H,8,0),"")</f>
        <v/>
      </c>
    </row>
    <row r="5907" ht="18" customHeight="1" s="138">
      <c r="A5907" s="97" t="n">
        <v>5901</v>
      </c>
      <c r="B5907" s="98" t="n"/>
      <c r="C5907" s="113" t="n"/>
      <c r="D5907" s="113" t="n"/>
      <c r="E5907" s="114" t="n"/>
      <c r="F5907" s="28">
        <f>IFERROR(VLOOKUP(E5907,'أرصدة المخزن'!$A:$E,3,0),"")</f>
        <v/>
      </c>
      <c r="G5907" s="29">
        <f>IFERROR(VLOOKUP(E5907,'أرصدة المخزن'!$A:$H,4,FALSE),"")</f>
        <v/>
      </c>
      <c r="H5907" s="97" t="n"/>
      <c r="I5907" s="28" t="inlineStr">
        <is>
          <t>صرف</t>
        </is>
      </c>
      <c r="J5907" s="97" t="n"/>
      <c r="K5907" s="37">
        <f>IFERROR(VLOOKUP(E5907,'أرصدة المخزن'!$A:$H,8,0),"")</f>
        <v/>
      </c>
    </row>
    <row r="5908" ht="18" customHeight="1" s="138">
      <c r="A5908" s="97" t="n">
        <v>5902</v>
      </c>
      <c r="B5908" s="98" t="n"/>
      <c r="C5908" s="113" t="n"/>
      <c r="D5908" s="113" t="n"/>
      <c r="E5908" s="114" t="n"/>
      <c r="F5908" s="28">
        <f>IFERROR(VLOOKUP(E5908,'أرصدة المخزن'!$A:$E,3,0),"")</f>
        <v/>
      </c>
      <c r="G5908" s="29">
        <f>IFERROR(VLOOKUP(E5908,'أرصدة المخزن'!$A:$H,4,FALSE),"")</f>
        <v/>
      </c>
      <c r="H5908" s="97" t="n"/>
      <c r="I5908" s="28" t="inlineStr">
        <is>
          <t>صرف</t>
        </is>
      </c>
      <c r="J5908" s="97" t="n"/>
      <c r="K5908" s="37">
        <f>IFERROR(VLOOKUP(E5908,'أرصدة المخزن'!$A:$H,8,0),"")</f>
        <v/>
      </c>
    </row>
    <row r="5909" ht="18" customHeight="1" s="138">
      <c r="A5909" s="97" t="n">
        <v>5903</v>
      </c>
      <c r="B5909" s="98" t="n"/>
      <c r="C5909" s="113" t="n"/>
      <c r="D5909" s="113" t="n"/>
      <c r="E5909" s="114" t="n"/>
      <c r="F5909" s="28">
        <f>IFERROR(VLOOKUP(E5909,'أرصدة المخزن'!$A:$E,3,0),"")</f>
        <v/>
      </c>
      <c r="G5909" s="29">
        <f>IFERROR(VLOOKUP(E5909,'أرصدة المخزن'!$A:$H,4,FALSE),"")</f>
        <v/>
      </c>
      <c r="H5909" s="97" t="n"/>
      <c r="I5909" s="28" t="inlineStr">
        <is>
          <t>صرف</t>
        </is>
      </c>
      <c r="J5909" s="97" t="n"/>
      <c r="K5909" s="37">
        <f>IFERROR(VLOOKUP(E5909,'أرصدة المخزن'!$A:$H,8,0),"")</f>
        <v/>
      </c>
    </row>
    <row r="5910" ht="18" customHeight="1" s="138">
      <c r="A5910" s="97" t="n">
        <v>5904</v>
      </c>
      <c r="B5910" s="98" t="n"/>
      <c r="C5910" s="113" t="n"/>
      <c r="D5910" s="113" t="n"/>
      <c r="E5910" s="114" t="n"/>
      <c r="F5910" s="28">
        <f>IFERROR(VLOOKUP(E5910,'أرصدة المخزن'!$A:$E,3,0),"")</f>
        <v/>
      </c>
      <c r="G5910" s="29">
        <f>IFERROR(VLOOKUP(E5910,'أرصدة المخزن'!$A:$H,4,FALSE),"")</f>
        <v/>
      </c>
      <c r="H5910" s="97" t="n"/>
      <c r="I5910" s="28" t="inlineStr">
        <is>
          <t>صرف</t>
        </is>
      </c>
      <c r="J5910" s="97" t="n"/>
      <c r="K5910" s="37">
        <f>IFERROR(VLOOKUP(E5910,'أرصدة المخزن'!$A:$H,8,0),"")</f>
        <v/>
      </c>
    </row>
    <row r="5911" ht="18" customHeight="1" s="138">
      <c r="A5911" s="97" t="n">
        <v>5905</v>
      </c>
      <c r="B5911" s="98" t="n"/>
      <c r="C5911" s="113" t="n"/>
      <c r="D5911" s="113" t="n"/>
      <c r="E5911" s="114" t="n"/>
      <c r="F5911" s="28">
        <f>IFERROR(VLOOKUP(E5911,'أرصدة المخزن'!$A:$E,3,0),"")</f>
        <v/>
      </c>
      <c r="G5911" s="29">
        <f>IFERROR(VLOOKUP(E5911,'أرصدة المخزن'!$A:$H,4,FALSE),"")</f>
        <v/>
      </c>
      <c r="H5911" s="97" t="n"/>
      <c r="I5911" s="28" t="inlineStr">
        <is>
          <t>صرف</t>
        </is>
      </c>
      <c r="J5911" s="97" t="n"/>
      <c r="K5911" s="37">
        <f>IFERROR(VLOOKUP(E5911,'أرصدة المخزن'!$A:$H,8,0),"")</f>
        <v/>
      </c>
    </row>
    <row r="5912" ht="18" customHeight="1" s="138">
      <c r="A5912" s="97" t="n">
        <v>5906</v>
      </c>
      <c r="B5912" s="98" t="n"/>
      <c r="C5912" s="113" t="n"/>
      <c r="D5912" s="113" t="n"/>
      <c r="E5912" s="114" t="n"/>
      <c r="F5912" s="28">
        <f>IFERROR(VLOOKUP(E5912,'أرصدة المخزن'!$A:$E,3,0),"")</f>
        <v/>
      </c>
      <c r="G5912" s="29">
        <f>IFERROR(VLOOKUP(E5912,'أرصدة المخزن'!$A:$H,4,FALSE),"")</f>
        <v/>
      </c>
      <c r="H5912" s="97" t="n"/>
      <c r="I5912" s="28" t="inlineStr">
        <is>
          <t>صرف</t>
        </is>
      </c>
      <c r="J5912" s="97" t="n"/>
      <c r="K5912" s="37">
        <f>IFERROR(VLOOKUP(E5912,'أرصدة المخزن'!$A:$H,8,0),"")</f>
        <v/>
      </c>
    </row>
    <row r="5913" ht="18" customHeight="1" s="138">
      <c r="A5913" s="97" t="n">
        <v>5907</v>
      </c>
      <c r="B5913" s="98" t="n"/>
      <c r="C5913" s="113" t="n"/>
      <c r="D5913" s="113" t="n"/>
      <c r="E5913" s="114" t="n"/>
      <c r="F5913" s="28">
        <f>IFERROR(VLOOKUP(E5913,'أرصدة المخزن'!$A:$E,3,0),"")</f>
        <v/>
      </c>
      <c r="G5913" s="29">
        <f>IFERROR(VLOOKUP(E5913,'أرصدة المخزن'!$A:$H,4,FALSE),"")</f>
        <v/>
      </c>
      <c r="H5913" s="97" t="n"/>
      <c r="I5913" s="28" t="inlineStr">
        <is>
          <t>صرف</t>
        </is>
      </c>
      <c r="J5913" s="97" t="n"/>
      <c r="K5913" s="37">
        <f>IFERROR(VLOOKUP(E5913,'أرصدة المخزن'!$A:$H,8,0),"")</f>
        <v/>
      </c>
    </row>
    <row r="5914" ht="18" customHeight="1" s="138">
      <c r="A5914" s="97" t="n">
        <v>5908</v>
      </c>
      <c r="B5914" s="98" t="n"/>
      <c r="C5914" s="113" t="n"/>
      <c r="D5914" s="113" t="n"/>
      <c r="E5914" s="114" t="n"/>
      <c r="F5914" s="28">
        <f>IFERROR(VLOOKUP(E5914,'أرصدة المخزن'!$A:$E,3,0),"")</f>
        <v/>
      </c>
      <c r="G5914" s="29">
        <f>IFERROR(VLOOKUP(E5914,'أرصدة المخزن'!$A:$H,4,FALSE),"")</f>
        <v/>
      </c>
      <c r="H5914" s="97" t="n"/>
      <c r="I5914" s="28" t="inlineStr">
        <is>
          <t>صرف</t>
        </is>
      </c>
      <c r="J5914" s="97" t="n"/>
      <c r="K5914" s="37">
        <f>IFERROR(VLOOKUP(E5914,'أرصدة المخزن'!$A:$H,8,0),"")</f>
        <v/>
      </c>
    </row>
    <row r="5915" ht="18" customHeight="1" s="138">
      <c r="A5915" s="97" t="n">
        <v>5909</v>
      </c>
      <c r="B5915" s="98" t="n"/>
      <c r="C5915" s="113" t="n"/>
      <c r="D5915" s="113" t="n"/>
      <c r="E5915" s="114" t="n"/>
      <c r="F5915" s="28">
        <f>IFERROR(VLOOKUP(E5915,'أرصدة المخزن'!$A:$E,3,0),"")</f>
        <v/>
      </c>
      <c r="G5915" s="29">
        <f>IFERROR(VLOOKUP(E5915,'أرصدة المخزن'!$A:$H,4,FALSE),"")</f>
        <v/>
      </c>
      <c r="H5915" s="97" t="n"/>
      <c r="I5915" s="28" t="inlineStr">
        <is>
          <t>صرف</t>
        </is>
      </c>
      <c r="J5915" s="97" t="n"/>
      <c r="K5915" s="37">
        <f>IFERROR(VLOOKUP(E5915,'أرصدة المخزن'!$A:$H,8,0),"")</f>
        <v/>
      </c>
    </row>
    <row r="5916" ht="18" customHeight="1" s="138">
      <c r="A5916" s="97" t="n">
        <v>5910</v>
      </c>
      <c r="B5916" s="98" t="n"/>
      <c r="C5916" s="113" t="n"/>
      <c r="D5916" s="113" t="n"/>
      <c r="E5916" s="114" t="n"/>
      <c r="F5916" s="28">
        <f>IFERROR(VLOOKUP(E5916,'أرصدة المخزن'!$A:$E,3,0),"")</f>
        <v/>
      </c>
      <c r="G5916" s="29">
        <f>IFERROR(VLOOKUP(E5916,'أرصدة المخزن'!$A:$H,4,FALSE),"")</f>
        <v/>
      </c>
      <c r="H5916" s="97" t="n"/>
      <c r="I5916" s="28" t="inlineStr">
        <is>
          <t>صرف</t>
        </is>
      </c>
      <c r="J5916" s="97" t="n"/>
      <c r="K5916" s="37">
        <f>IFERROR(VLOOKUP(E5916,'أرصدة المخزن'!$A:$H,8,0),"")</f>
        <v/>
      </c>
    </row>
    <row r="5917" ht="18" customHeight="1" s="138">
      <c r="A5917" s="97" t="n">
        <v>5911</v>
      </c>
      <c r="B5917" s="98" t="n"/>
      <c r="C5917" s="113" t="n"/>
      <c r="D5917" s="113" t="n"/>
      <c r="E5917" s="114" t="n"/>
      <c r="F5917" s="28">
        <f>IFERROR(VLOOKUP(E5917,'أرصدة المخزن'!$A:$E,3,0),"")</f>
        <v/>
      </c>
      <c r="G5917" s="29">
        <f>IFERROR(VLOOKUP(E5917,'أرصدة المخزن'!$A:$H,4,FALSE),"")</f>
        <v/>
      </c>
      <c r="H5917" s="97" t="n"/>
      <c r="I5917" s="28" t="inlineStr">
        <is>
          <t>صرف</t>
        </is>
      </c>
      <c r="J5917" s="97" t="n"/>
      <c r="K5917" s="37">
        <f>IFERROR(VLOOKUP(E5917,'أرصدة المخزن'!$A:$H,8,0),"")</f>
        <v/>
      </c>
    </row>
    <row r="5918" ht="18" customHeight="1" s="138">
      <c r="A5918" s="97" t="n">
        <v>5912</v>
      </c>
      <c r="B5918" s="98" t="n"/>
      <c r="C5918" s="113" t="n"/>
      <c r="D5918" s="113" t="n"/>
      <c r="E5918" s="114" t="n"/>
      <c r="F5918" s="28">
        <f>IFERROR(VLOOKUP(E5918,'أرصدة المخزن'!$A:$E,3,0),"")</f>
        <v/>
      </c>
      <c r="G5918" s="29">
        <f>IFERROR(VLOOKUP(E5918,'أرصدة المخزن'!$A:$H,4,FALSE),"")</f>
        <v/>
      </c>
      <c r="H5918" s="97" t="n"/>
      <c r="I5918" s="28" t="inlineStr">
        <is>
          <t>صرف</t>
        </is>
      </c>
      <c r="J5918" s="97" t="n"/>
      <c r="K5918" s="37">
        <f>IFERROR(VLOOKUP(E5918,'أرصدة المخزن'!$A:$H,8,0),"")</f>
        <v/>
      </c>
    </row>
    <row r="5919" ht="18" customHeight="1" s="138">
      <c r="A5919" s="97" t="n">
        <v>5913</v>
      </c>
      <c r="B5919" s="98" t="n"/>
      <c r="C5919" s="113" t="n"/>
      <c r="D5919" s="113" t="n"/>
      <c r="E5919" s="114" t="n"/>
      <c r="F5919" s="28">
        <f>IFERROR(VLOOKUP(E5919,'أرصدة المخزن'!$A:$E,3,0),"")</f>
        <v/>
      </c>
      <c r="G5919" s="29">
        <f>IFERROR(VLOOKUP(E5919,'أرصدة المخزن'!$A:$H,4,FALSE),"")</f>
        <v/>
      </c>
      <c r="H5919" s="97" t="n"/>
      <c r="I5919" s="28" t="inlineStr">
        <is>
          <t>صرف</t>
        </is>
      </c>
      <c r="J5919" s="97" t="n"/>
      <c r="K5919" s="37">
        <f>IFERROR(VLOOKUP(E5919,'أرصدة المخزن'!$A:$H,8,0),"")</f>
        <v/>
      </c>
    </row>
    <row r="5920" ht="18" customHeight="1" s="138">
      <c r="A5920" s="97" t="n">
        <v>5914</v>
      </c>
      <c r="B5920" s="98" t="n"/>
      <c r="C5920" s="113" t="n"/>
      <c r="D5920" s="113" t="n"/>
      <c r="E5920" s="114" t="n"/>
      <c r="F5920" s="28">
        <f>IFERROR(VLOOKUP(E5920,'أرصدة المخزن'!$A:$E,3,0),"")</f>
        <v/>
      </c>
      <c r="G5920" s="29">
        <f>IFERROR(VLOOKUP(E5920,'أرصدة المخزن'!$A:$H,4,FALSE),"")</f>
        <v/>
      </c>
      <c r="H5920" s="97" t="n"/>
      <c r="I5920" s="28" t="inlineStr">
        <is>
          <t>صرف</t>
        </is>
      </c>
      <c r="J5920" s="97" t="n"/>
      <c r="K5920" s="37">
        <f>IFERROR(VLOOKUP(E5920,'أرصدة المخزن'!$A:$H,8,0),"")</f>
        <v/>
      </c>
    </row>
    <row r="5921" ht="18" customHeight="1" s="138">
      <c r="A5921" s="97" t="n">
        <v>5915</v>
      </c>
      <c r="B5921" s="98" t="n"/>
      <c r="C5921" s="113" t="n"/>
      <c r="D5921" s="113" t="n"/>
      <c r="E5921" s="114" t="n"/>
      <c r="F5921" s="28">
        <f>IFERROR(VLOOKUP(E5921,'أرصدة المخزن'!$A:$E,3,0),"")</f>
        <v/>
      </c>
      <c r="G5921" s="29">
        <f>IFERROR(VLOOKUP(E5921,'أرصدة المخزن'!$A:$H,4,FALSE),"")</f>
        <v/>
      </c>
      <c r="H5921" s="97" t="n"/>
      <c r="I5921" s="28" t="inlineStr">
        <is>
          <t>صرف</t>
        </is>
      </c>
      <c r="J5921" s="97" t="n"/>
      <c r="K5921" s="37">
        <f>IFERROR(VLOOKUP(E5921,'أرصدة المخزن'!$A:$H,8,0),"")</f>
        <v/>
      </c>
    </row>
    <row r="5922" ht="18" customHeight="1" s="138">
      <c r="A5922" s="97" t="n">
        <v>5916</v>
      </c>
      <c r="B5922" s="98" t="n"/>
      <c r="C5922" s="113" t="n"/>
      <c r="D5922" s="113" t="n"/>
      <c r="E5922" s="114" t="n"/>
      <c r="F5922" s="28">
        <f>IFERROR(VLOOKUP(E5922,'أرصدة المخزن'!$A:$E,3,0),"")</f>
        <v/>
      </c>
      <c r="G5922" s="29">
        <f>IFERROR(VLOOKUP(E5922,'أرصدة المخزن'!$A:$H,4,FALSE),"")</f>
        <v/>
      </c>
      <c r="H5922" s="97" t="n"/>
      <c r="I5922" s="28" t="inlineStr">
        <is>
          <t>صرف</t>
        </is>
      </c>
      <c r="J5922" s="97" t="n"/>
      <c r="K5922" s="37">
        <f>IFERROR(VLOOKUP(E5922,'أرصدة المخزن'!$A:$H,8,0),"")</f>
        <v/>
      </c>
    </row>
    <row r="5923" ht="18" customHeight="1" s="138">
      <c r="A5923" s="97" t="n">
        <v>5917</v>
      </c>
      <c r="B5923" s="98" t="n"/>
      <c r="C5923" s="113" t="n"/>
      <c r="D5923" s="113" t="n"/>
      <c r="E5923" s="114" t="n"/>
      <c r="F5923" s="28">
        <f>IFERROR(VLOOKUP(E5923,'أرصدة المخزن'!$A:$E,3,0),"")</f>
        <v/>
      </c>
      <c r="G5923" s="29">
        <f>IFERROR(VLOOKUP(E5923,'أرصدة المخزن'!$A:$H,4,FALSE),"")</f>
        <v/>
      </c>
      <c r="H5923" s="97" t="n"/>
      <c r="I5923" s="28" t="inlineStr">
        <is>
          <t>صرف</t>
        </is>
      </c>
      <c r="J5923" s="97" t="n"/>
      <c r="K5923" s="37">
        <f>IFERROR(VLOOKUP(E5923,'أرصدة المخزن'!$A:$H,8,0),"")</f>
        <v/>
      </c>
    </row>
    <row r="5924" ht="18" customHeight="1" s="138">
      <c r="A5924" s="97" t="n">
        <v>5918</v>
      </c>
      <c r="B5924" s="98" t="n"/>
      <c r="C5924" s="113" t="n"/>
      <c r="D5924" s="113" t="n"/>
      <c r="E5924" s="114" t="n"/>
      <c r="F5924" s="28">
        <f>IFERROR(VLOOKUP(E5924,'أرصدة المخزن'!$A:$E,3,0),"")</f>
        <v/>
      </c>
      <c r="G5924" s="29">
        <f>IFERROR(VLOOKUP(E5924,'أرصدة المخزن'!$A:$H,4,FALSE),"")</f>
        <v/>
      </c>
      <c r="H5924" s="97" t="n"/>
      <c r="I5924" s="28" t="inlineStr">
        <is>
          <t>صرف</t>
        </is>
      </c>
      <c r="J5924" s="97" t="n"/>
      <c r="K5924" s="37">
        <f>IFERROR(VLOOKUP(E5924,'أرصدة المخزن'!$A:$H,8,0),"")</f>
        <v/>
      </c>
    </row>
    <row r="5925" ht="18" customHeight="1" s="138">
      <c r="A5925" s="97" t="n">
        <v>5919</v>
      </c>
      <c r="B5925" s="98" t="n"/>
      <c r="C5925" s="113" t="n"/>
      <c r="D5925" s="113" t="n"/>
      <c r="E5925" s="114" t="n"/>
      <c r="F5925" s="28">
        <f>IFERROR(VLOOKUP(E5925,'أرصدة المخزن'!$A:$E,3,0),"")</f>
        <v/>
      </c>
      <c r="G5925" s="29">
        <f>IFERROR(VLOOKUP(E5925,'أرصدة المخزن'!$A:$H,4,FALSE),"")</f>
        <v/>
      </c>
      <c r="H5925" s="97" t="n"/>
      <c r="I5925" s="28" t="inlineStr">
        <is>
          <t>صرف</t>
        </is>
      </c>
      <c r="J5925" s="97" t="n"/>
      <c r="K5925" s="37">
        <f>IFERROR(VLOOKUP(E5925,'أرصدة المخزن'!$A:$H,8,0),"")</f>
        <v/>
      </c>
    </row>
    <row r="5926" ht="18" customHeight="1" s="138">
      <c r="A5926" s="97" t="n">
        <v>5920</v>
      </c>
      <c r="B5926" s="98" t="n"/>
      <c r="C5926" s="113" t="n"/>
      <c r="D5926" s="113" t="n"/>
      <c r="E5926" s="114" t="n"/>
      <c r="F5926" s="28">
        <f>IFERROR(VLOOKUP(E5926,'أرصدة المخزن'!$A:$E,3,0),"")</f>
        <v/>
      </c>
      <c r="G5926" s="29">
        <f>IFERROR(VLOOKUP(E5926,'أرصدة المخزن'!$A:$H,4,FALSE),"")</f>
        <v/>
      </c>
      <c r="H5926" s="97" t="n"/>
      <c r="I5926" s="28" t="inlineStr">
        <is>
          <t>صرف</t>
        </is>
      </c>
      <c r="J5926" s="97" t="n"/>
      <c r="K5926" s="37">
        <f>IFERROR(VLOOKUP(E5926,'أرصدة المخزن'!$A:$H,8,0),"")</f>
        <v/>
      </c>
    </row>
    <row r="5927" ht="18" customHeight="1" s="138">
      <c r="A5927" s="97" t="n">
        <v>5921</v>
      </c>
      <c r="B5927" s="98" t="n"/>
      <c r="C5927" s="113" t="n"/>
      <c r="D5927" s="113" t="n"/>
      <c r="E5927" s="114" t="n"/>
      <c r="F5927" s="28">
        <f>IFERROR(VLOOKUP(E5927,'أرصدة المخزن'!$A:$E,3,0),"")</f>
        <v/>
      </c>
      <c r="G5927" s="29">
        <f>IFERROR(VLOOKUP(E5927,'أرصدة المخزن'!$A:$H,4,FALSE),"")</f>
        <v/>
      </c>
      <c r="H5927" s="97" t="n"/>
      <c r="I5927" s="28" t="inlineStr">
        <is>
          <t>صرف</t>
        </is>
      </c>
      <c r="J5927" s="97" t="n"/>
      <c r="K5927" s="37">
        <f>IFERROR(VLOOKUP(E5927,'أرصدة المخزن'!$A:$H,8,0),"")</f>
        <v/>
      </c>
    </row>
    <row r="5928" ht="18" customHeight="1" s="138">
      <c r="A5928" s="97" t="n">
        <v>5922</v>
      </c>
      <c r="B5928" s="98" t="n"/>
      <c r="C5928" s="113" t="n"/>
      <c r="D5928" s="113" t="n"/>
      <c r="E5928" s="114" t="n"/>
      <c r="F5928" s="28">
        <f>IFERROR(VLOOKUP(E5928,'أرصدة المخزن'!$A:$E,3,0),"")</f>
        <v/>
      </c>
      <c r="G5928" s="29">
        <f>IFERROR(VLOOKUP(E5928,'أرصدة المخزن'!$A:$H,4,FALSE),"")</f>
        <v/>
      </c>
      <c r="H5928" s="97" t="n"/>
      <c r="I5928" s="28" t="inlineStr">
        <is>
          <t>صرف</t>
        </is>
      </c>
      <c r="J5928" s="97" t="n"/>
      <c r="K5928" s="37">
        <f>IFERROR(VLOOKUP(E5928,'أرصدة المخزن'!$A:$H,8,0),"")</f>
        <v/>
      </c>
    </row>
    <row r="5929" ht="18" customHeight="1" s="138">
      <c r="A5929" s="97" t="n">
        <v>5923</v>
      </c>
      <c r="B5929" s="98" t="n"/>
      <c r="C5929" s="113" t="n"/>
      <c r="D5929" s="113" t="n"/>
      <c r="E5929" s="114" t="n"/>
      <c r="F5929" s="28">
        <f>IFERROR(VLOOKUP(E5929,'أرصدة المخزن'!$A:$E,3,0),"")</f>
        <v/>
      </c>
      <c r="G5929" s="29">
        <f>IFERROR(VLOOKUP(E5929,'أرصدة المخزن'!$A:$H,4,FALSE),"")</f>
        <v/>
      </c>
      <c r="H5929" s="97" t="n"/>
      <c r="I5929" s="28" t="inlineStr">
        <is>
          <t>صرف</t>
        </is>
      </c>
      <c r="J5929" s="97" t="n"/>
      <c r="K5929" s="37">
        <f>IFERROR(VLOOKUP(E5929,'أرصدة المخزن'!$A:$H,8,0),"")</f>
        <v/>
      </c>
    </row>
    <row r="5930" ht="18" customHeight="1" s="138">
      <c r="A5930" s="97" t="n">
        <v>5924</v>
      </c>
      <c r="B5930" s="98" t="n"/>
      <c r="C5930" s="113" t="n"/>
      <c r="D5930" s="113" t="n"/>
      <c r="E5930" s="114" t="n"/>
      <c r="F5930" s="28">
        <f>IFERROR(VLOOKUP(E5930,'أرصدة المخزن'!$A:$E,3,0),"")</f>
        <v/>
      </c>
      <c r="G5930" s="29">
        <f>IFERROR(VLOOKUP(E5930,'أرصدة المخزن'!$A:$H,4,FALSE),"")</f>
        <v/>
      </c>
      <c r="H5930" s="97" t="n"/>
      <c r="I5930" s="28" t="inlineStr">
        <is>
          <t>صرف</t>
        </is>
      </c>
      <c r="J5930" s="97" t="n"/>
      <c r="K5930" s="37">
        <f>IFERROR(VLOOKUP(E5930,'أرصدة المخزن'!$A:$H,8,0),"")</f>
        <v/>
      </c>
    </row>
    <row r="5931" ht="18" customHeight="1" s="138">
      <c r="A5931" s="97" t="n">
        <v>5925</v>
      </c>
      <c r="B5931" s="98" t="n"/>
      <c r="C5931" s="113" t="n"/>
      <c r="D5931" s="113" t="n"/>
      <c r="E5931" s="114" t="n"/>
      <c r="F5931" s="28">
        <f>IFERROR(VLOOKUP(E5931,'أرصدة المخزن'!$A:$E,3,0),"")</f>
        <v/>
      </c>
      <c r="G5931" s="29">
        <f>IFERROR(VLOOKUP(E5931,'أرصدة المخزن'!$A:$H,4,FALSE),"")</f>
        <v/>
      </c>
      <c r="H5931" s="97" t="n"/>
      <c r="I5931" s="28" t="inlineStr">
        <is>
          <t>صرف</t>
        </is>
      </c>
      <c r="J5931" s="97" t="n"/>
      <c r="K5931" s="37">
        <f>IFERROR(VLOOKUP(E5931,'أرصدة المخزن'!$A:$H,8,0),"")</f>
        <v/>
      </c>
    </row>
    <row r="5932" ht="18" customHeight="1" s="138">
      <c r="A5932" s="97" t="n">
        <v>5926</v>
      </c>
      <c r="B5932" s="98" t="n"/>
      <c r="C5932" s="113" t="n"/>
      <c r="D5932" s="113" t="n"/>
      <c r="E5932" s="114" t="n"/>
      <c r="F5932" s="28">
        <f>IFERROR(VLOOKUP(E5932,'أرصدة المخزن'!$A:$E,3,0),"")</f>
        <v/>
      </c>
      <c r="G5932" s="29">
        <f>IFERROR(VLOOKUP(E5932,'أرصدة المخزن'!$A:$H,4,FALSE),"")</f>
        <v/>
      </c>
      <c r="H5932" s="97" t="n"/>
      <c r="I5932" s="28" t="inlineStr">
        <is>
          <t>صرف</t>
        </is>
      </c>
      <c r="J5932" s="97" t="n"/>
      <c r="K5932" s="37">
        <f>IFERROR(VLOOKUP(E5932,'أرصدة المخزن'!$A:$H,8,0),"")</f>
        <v/>
      </c>
    </row>
    <row r="5933" ht="18" customHeight="1" s="138">
      <c r="A5933" s="97" t="n">
        <v>5927</v>
      </c>
      <c r="B5933" s="98" t="n"/>
      <c r="C5933" s="113" t="n"/>
      <c r="D5933" s="113" t="n"/>
      <c r="E5933" s="114" t="n"/>
      <c r="F5933" s="28">
        <f>IFERROR(VLOOKUP(E5933,'أرصدة المخزن'!$A:$E,3,0),"")</f>
        <v/>
      </c>
      <c r="G5933" s="29">
        <f>IFERROR(VLOOKUP(E5933,'أرصدة المخزن'!$A:$H,4,FALSE),"")</f>
        <v/>
      </c>
      <c r="H5933" s="97" t="n"/>
      <c r="I5933" s="28" t="inlineStr">
        <is>
          <t>صرف</t>
        </is>
      </c>
      <c r="J5933" s="97" t="n"/>
      <c r="K5933" s="37">
        <f>IFERROR(VLOOKUP(E5933,'أرصدة المخزن'!$A:$H,8,0),"")</f>
        <v/>
      </c>
    </row>
    <row r="5934" ht="18" customHeight="1" s="138">
      <c r="A5934" s="97" t="n">
        <v>5928</v>
      </c>
      <c r="B5934" s="98" t="n"/>
      <c r="C5934" s="113" t="n"/>
      <c r="D5934" s="113" t="n"/>
      <c r="E5934" s="114" t="n"/>
      <c r="F5934" s="28">
        <f>IFERROR(VLOOKUP(E5934,'أرصدة المخزن'!$A:$E,3,0),"")</f>
        <v/>
      </c>
      <c r="G5934" s="29">
        <f>IFERROR(VLOOKUP(E5934,'أرصدة المخزن'!$A:$H,4,FALSE),"")</f>
        <v/>
      </c>
      <c r="H5934" s="97" t="n"/>
      <c r="I5934" s="28" t="inlineStr">
        <is>
          <t>صرف</t>
        </is>
      </c>
      <c r="J5934" s="97" t="n"/>
      <c r="K5934" s="37">
        <f>IFERROR(VLOOKUP(E5934,'أرصدة المخزن'!$A:$H,8,0),"")</f>
        <v/>
      </c>
    </row>
    <row r="5935" ht="18" customHeight="1" s="138">
      <c r="A5935" s="97" t="n">
        <v>5929</v>
      </c>
      <c r="B5935" s="98" t="n"/>
      <c r="C5935" s="113" t="n"/>
      <c r="D5935" s="113" t="n"/>
      <c r="E5935" s="114" t="n"/>
      <c r="F5935" s="28">
        <f>IFERROR(VLOOKUP(E5935,'أرصدة المخزن'!$A:$E,3,0),"")</f>
        <v/>
      </c>
      <c r="G5935" s="29">
        <f>IFERROR(VLOOKUP(E5935,'أرصدة المخزن'!$A:$H,4,FALSE),"")</f>
        <v/>
      </c>
      <c r="H5935" s="97" t="n"/>
      <c r="I5935" s="28" t="inlineStr">
        <is>
          <t>صرف</t>
        </is>
      </c>
      <c r="J5935" s="97" t="n"/>
      <c r="K5935" s="37">
        <f>IFERROR(VLOOKUP(E5935,'أرصدة المخزن'!$A:$H,8,0),"")</f>
        <v/>
      </c>
    </row>
    <row r="5936" ht="18" customHeight="1" s="138">
      <c r="A5936" s="97" t="n">
        <v>5930</v>
      </c>
      <c r="B5936" s="98" t="n"/>
      <c r="C5936" s="113" t="n"/>
      <c r="D5936" s="113" t="n"/>
      <c r="E5936" s="114" t="n"/>
      <c r="F5936" s="28">
        <f>IFERROR(VLOOKUP(E5936,'أرصدة المخزن'!$A:$E,3,0),"")</f>
        <v/>
      </c>
      <c r="G5936" s="29">
        <f>IFERROR(VLOOKUP(E5936,'أرصدة المخزن'!$A:$H,4,FALSE),"")</f>
        <v/>
      </c>
      <c r="H5936" s="97" t="n"/>
      <c r="I5936" s="28" t="inlineStr">
        <is>
          <t>صرف</t>
        </is>
      </c>
      <c r="J5936" s="97" t="n"/>
      <c r="K5936" s="37">
        <f>IFERROR(VLOOKUP(E5936,'أرصدة المخزن'!$A:$H,8,0),"")</f>
        <v/>
      </c>
    </row>
    <row r="5937" ht="18" customHeight="1" s="138">
      <c r="A5937" s="97" t="n">
        <v>5931</v>
      </c>
      <c r="B5937" s="98" t="n"/>
      <c r="C5937" s="113" t="n"/>
      <c r="D5937" s="113" t="n"/>
      <c r="E5937" s="114" t="n"/>
      <c r="F5937" s="28">
        <f>IFERROR(VLOOKUP(E5937,'أرصدة المخزن'!$A:$E,3,0),"")</f>
        <v/>
      </c>
      <c r="G5937" s="29">
        <f>IFERROR(VLOOKUP(E5937,'أرصدة المخزن'!$A:$H,4,FALSE),"")</f>
        <v/>
      </c>
      <c r="H5937" s="97" t="n"/>
      <c r="I5937" s="28" t="inlineStr">
        <is>
          <t>صرف</t>
        </is>
      </c>
      <c r="J5937" s="97" t="n"/>
      <c r="K5937" s="37">
        <f>IFERROR(VLOOKUP(E5937,'أرصدة المخزن'!$A:$H,8,0),"")</f>
        <v/>
      </c>
    </row>
    <row r="5938" ht="18" customHeight="1" s="138">
      <c r="A5938" s="97" t="n">
        <v>5932</v>
      </c>
      <c r="B5938" s="98" t="n"/>
      <c r="C5938" s="113" t="n"/>
      <c r="D5938" s="113" t="n"/>
      <c r="E5938" s="114" t="n"/>
      <c r="F5938" s="28">
        <f>IFERROR(VLOOKUP(E5938,'أرصدة المخزن'!$A:$E,3,0),"")</f>
        <v/>
      </c>
      <c r="G5938" s="29">
        <f>IFERROR(VLOOKUP(E5938,'أرصدة المخزن'!$A:$H,4,FALSE),"")</f>
        <v/>
      </c>
      <c r="H5938" s="97" t="n"/>
      <c r="I5938" s="28" t="inlineStr">
        <is>
          <t>صرف</t>
        </is>
      </c>
      <c r="J5938" s="97" t="n"/>
      <c r="K5938" s="37">
        <f>IFERROR(VLOOKUP(E5938,'أرصدة المخزن'!$A:$H,8,0),"")</f>
        <v/>
      </c>
    </row>
    <row r="5939" ht="18" customHeight="1" s="138">
      <c r="A5939" s="97" t="n">
        <v>5933</v>
      </c>
      <c r="B5939" s="98" t="n"/>
      <c r="C5939" s="113" t="n"/>
      <c r="D5939" s="113" t="n"/>
      <c r="E5939" s="114" t="n"/>
      <c r="F5939" s="28">
        <f>IFERROR(VLOOKUP(E5939,'أرصدة المخزن'!$A:$E,3,0),"")</f>
        <v/>
      </c>
      <c r="G5939" s="29">
        <f>IFERROR(VLOOKUP(E5939,'أرصدة المخزن'!$A:$H,4,FALSE),"")</f>
        <v/>
      </c>
      <c r="H5939" s="97" t="n"/>
      <c r="I5939" s="28" t="inlineStr">
        <is>
          <t>صرف</t>
        </is>
      </c>
      <c r="J5939" s="97" t="n"/>
      <c r="K5939" s="37">
        <f>IFERROR(VLOOKUP(E5939,'أرصدة المخزن'!$A:$H,8,0),"")</f>
        <v/>
      </c>
    </row>
    <row r="5940" ht="18" customHeight="1" s="138">
      <c r="A5940" s="97" t="n">
        <v>5934</v>
      </c>
      <c r="B5940" s="98" t="n"/>
      <c r="C5940" s="113" t="n"/>
      <c r="D5940" s="113" t="n"/>
      <c r="E5940" s="114" t="n"/>
      <c r="F5940" s="28">
        <f>IFERROR(VLOOKUP(E5940,'أرصدة المخزن'!$A:$E,3,0),"")</f>
        <v/>
      </c>
      <c r="G5940" s="29">
        <f>IFERROR(VLOOKUP(E5940,'أرصدة المخزن'!$A:$H,4,FALSE),"")</f>
        <v/>
      </c>
      <c r="H5940" s="97" t="n"/>
      <c r="I5940" s="28" t="inlineStr">
        <is>
          <t>صرف</t>
        </is>
      </c>
      <c r="J5940" s="97" t="n"/>
      <c r="K5940" s="37">
        <f>IFERROR(VLOOKUP(E5940,'أرصدة المخزن'!$A:$H,8,0),"")</f>
        <v/>
      </c>
    </row>
    <row r="5941" ht="18" customHeight="1" s="138">
      <c r="A5941" s="97" t="n">
        <v>5935</v>
      </c>
      <c r="B5941" s="98" t="n"/>
      <c r="C5941" s="113" t="n"/>
      <c r="D5941" s="113" t="n"/>
      <c r="E5941" s="114" t="n"/>
      <c r="F5941" s="28">
        <f>IFERROR(VLOOKUP(E5941,'أرصدة المخزن'!$A:$E,3,0),"")</f>
        <v/>
      </c>
      <c r="G5941" s="29">
        <f>IFERROR(VLOOKUP(E5941,'أرصدة المخزن'!$A:$H,4,FALSE),"")</f>
        <v/>
      </c>
      <c r="H5941" s="97" t="n"/>
      <c r="I5941" s="28" t="inlineStr">
        <is>
          <t>صرف</t>
        </is>
      </c>
      <c r="J5941" s="97" t="n"/>
      <c r="K5941" s="37">
        <f>IFERROR(VLOOKUP(E5941,'أرصدة المخزن'!$A:$H,8,0),"")</f>
        <v/>
      </c>
    </row>
    <row r="5942" ht="18" customHeight="1" s="138">
      <c r="A5942" s="97" t="n">
        <v>5936</v>
      </c>
      <c r="B5942" s="98" t="n"/>
      <c r="C5942" s="113" t="n"/>
      <c r="D5942" s="113" t="n"/>
      <c r="E5942" s="114" t="n"/>
      <c r="F5942" s="28">
        <f>IFERROR(VLOOKUP(E5942,'أرصدة المخزن'!$A:$E,3,0),"")</f>
        <v/>
      </c>
      <c r="G5942" s="29">
        <f>IFERROR(VLOOKUP(E5942,'أرصدة المخزن'!$A:$H,4,FALSE),"")</f>
        <v/>
      </c>
      <c r="H5942" s="97" t="n"/>
      <c r="I5942" s="28" t="inlineStr">
        <is>
          <t>صرف</t>
        </is>
      </c>
      <c r="J5942" s="97" t="n"/>
      <c r="K5942" s="37">
        <f>IFERROR(VLOOKUP(E5942,'أرصدة المخزن'!$A:$H,8,0),"")</f>
        <v/>
      </c>
    </row>
    <row r="5943" ht="18" customHeight="1" s="138">
      <c r="A5943" s="97" t="n">
        <v>5937</v>
      </c>
      <c r="B5943" s="98" t="n"/>
      <c r="C5943" s="113" t="n"/>
      <c r="D5943" s="113" t="n"/>
      <c r="E5943" s="114" t="n"/>
      <c r="F5943" s="28">
        <f>IFERROR(VLOOKUP(E5943,'أرصدة المخزن'!$A:$E,3,0),"")</f>
        <v/>
      </c>
      <c r="G5943" s="29">
        <f>IFERROR(VLOOKUP(E5943,'أرصدة المخزن'!$A:$H,4,FALSE),"")</f>
        <v/>
      </c>
      <c r="H5943" s="97" t="n"/>
      <c r="I5943" s="28" t="inlineStr">
        <is>
          <t>صرف</t>
        </is>
      </c>
      <c r="J5943" s="97" t="n"/>
      <c r="K5943" s="37">
        <f>IFERROR(VLOOKUP(E5943,'أرصدة المخزن'!$A:$H,8,0),"")</f>
        <v/>
      </c>
    </row>
    <row r="5944" ht="18" customHeight="1" s="138">
      <c r="A5944" s="97" t="n">
        <v>5938</v>
      </c>
      <c r="B5944" s="98" t="n"/>
      <c r="C5944" s="113" t="n"/>
      <c r="D5944" s="113" t="n"/>
      <c r="E5944" s="114" t="n"/>
      <c r="F5944" s="28">
        <f>IFERROR(VLOOKUP(E5944,'أرصدة المخزن'!$A:$E,3,0),"")</f>
        <v/>
      </c>
      <c r="G5944" s="29">
        <f>IFERROR(VLOOKUP(E5944,'أرصدة المخزن'!$A:$H,4,FALSE),"")</f>
        <v/>
      </c>
      <c r="H5944" s="97" t="n"/>
      <c r="I5944" s="28" t="inlineStr">
        <is>
          <t>صرف</t>
        </is>
      </c>
      <c r="J5944" s="97" t="n"/>
      <c r="K5944" s="37">
        <f>IFERROR(VLOOKUP(E5944,'أرصدة المخزن'!$A:$H,8,0),"")</f>
        <v/>
      </c>
    </row>
    <row r="5945" ht="18" customHeight="1" s="138">
      <c r="A5945" s="97" t="n">
        <v>5939</v>
      </c>
      <c r="B5945" s="98" t="n"/>
      <c r="C5945" s="113" t="n"/>
      <c r="D5945" s="113" t="n"/>
      <c r="E5945" s="114" t="n"/>
      <c r="F5945" s="28">
        <f>IFERROR(VLOOKUP(E5945,'أرصدة المخزن'!$A:$E,3,0),"")</f>
        <v/>
      </c>
      <c r="G5945" s="29">
        <f>IFERROR(VLOOKUP(E5945,'أرصدة المخزن'!$A:$H,4,FALSE),"")</f>
        <v/>
      </c>
      <c r="H5945" s="97" t="n"/>
      <c r="I5945" s="28" t="inlineStr">
        <is>
          <t>صرف</t>
        </is>
      </c>
      <c r="J5945" s="97" t="n"/>
      <c r="K5945" s="37">
        <f>IFERROR(VLOOKUP(E5945,'أرصدة المخزن'!$A:$H,8,0),"")</f>
        <v/>
      </c>
    </row>
    <row r="5946" ht="18" customHeight="1" s="138">
      <c r="A5946" s="97" t="n">
        <v>5940</v>
      </c>
      <c r="B5946" s="98" t="n"/>
      <c r="C5946" s="113" t="n"/>
      <c r="D5946" s="113" t="n"/>
      <c r="E5946" s="114" t="n"/>
      <c r="F5946" s="28">
        <f>IFERROR(VLOOKUP(E5946,'أرصدة المخزن'!$A:$E,3,0),"")</f>
        <v/>
      </c>
      <c r="G5946" s="29">
        <f>IFERROR(VLOOKUP(E5946,'أرصدة المخزن'!$A:$H,4,FALSE),"")</f>
        <v/>
      </c>
      <c r="H5946" s="97" t="n"/>
      <c r="I5946" s="28" t="inlineStr">
        <is>
          <t>صرف</t>
        </is>
      </c>
      <c r="J5946" s="97" t="n"/>
      <c r="K5946" s="37">
        <f>IFERROR(VLOOKUP(E5946,'أرصدة المخزن'!$A:$H,8,0),"")</f>
        <v/>
      </c>
    </row>
    <row r="5947" ht="18" customHeight="1" s="138">
      <c r="A5947" s="97" t="n">
        <v>5941</v>
      </c>
      <c r="B5947" s="98" t="n"/>
      <c r="C5947" s="113" t="n"/>
      <c r="D5947" s="113" t="n"/>
      <c r="E5947" s="114" t="n"/>
      <c r="F5947" s="28">
        <f>IFERROR(VLOOKUP(E5947,'أرصدة المخزن'!$A:$E,3,0),"")</f>
        <v/>
      </c>
      <c r="G5947" s="29">
        <f>IFERROR(VLOOKUP(E5947,'أرصدة المخزن'!$A:$H,4,FALSE),"")</f>
        <v/>
      </c>
      <c r="H5947" s="97" t="n"/>
      <c r="I5947" s="28" t="inlineStr">
        <is>
          <t>صرف</t>
        </is>
      </c>
      <c r="J5947" s="97" t="n"/>
      <c r="K5947" s="37">
        <f>IFERROR(VLOOKUP(E5947,'أرصدة المخزن'!$A:$H,8,0),"")</f>
        <v/>
      </c>
    </row>
    <row r="5948" ht="18" customHeight="1" s="138">
      <c r="A5948" s="97" t="n">
        <v>5942</v>
      </c>
      <c r="B5948" s="98" t="n"/>
      <c r="C5948" s="113" t="n"/>
      <c r="D5948" s="113" t="n"/>
      <c r="E5948" s="114" t="n"/>
      <c r="F5948" s="28">
        <f>IFERROR(VLOOKUP(E5948,'أرصدة المخزن'!$A:$E,3,0),"")</f>
        <v/>
      </c>
      <c r="G5948" s="29">
        <f>IFERROR(VLOOKUP(E5948,'أرصدة المخزن'!$A:$H,4,FALSE),"")</f>
        <v/>
      </c>
      <c r="H5948" s="97" t="n"/>
      <c r="I5948" s="28" t="inlineStr">
        <is>
          <t>صرف</t>
        </is>
      </c>
      <c r="J5948" s="97" t="n"/>
      <c r="K5948" s="37">
        <f>IFERROR(VLOOKUP(E5948,'أرصدة المخزن'!$A:$H,8,0),"")</f>
        <v/>
      </c>
    </row>
    <row r="5949" ht="18" customHeight="1" s="138">
      <c r="A5949" s="97" t="n">
        <v>5943</v>
      </c>
      <c r="B5949" s="98" t="n"/>
      <c r="C5949" s="113" t="n"/>
      <c r="D5949" s="113" t="n"/>
      <c r="E5949" s="114" t="n"/>
      <c r="F5949" s="28">
        <f>IFERROR(VLOOKUP(E5949,'أرصدة المخزن'!$A:$E,3,0),"")</f>
        <v/>
      </c>
      <c r="G5949" s="29">
        <f>IFERROR(VLOOKUP(E5949,'أرصدة المخزن'!$A:$H,4,FALSE),"")</f>
        <v/>
      </c>
      <c r="H5949" s="97" t="n"/>
      <c r="I5949" s="28" t="inlineStr">
        <is>
          <t>صرف</t>
        </is>
      </c>
      <c r="J5949" s="97" t="n"/>
      <c r="K5949" s="37">
        <f>IFERROR(VLOOKUP(E5949,'أرصدة المخزن'!$A:$H,8,0),"")</f>
        <v/>
      </c>
    </row>
    <row r="5950" ht="18" customHeight="1" s="138">
      <c r="A5950" s="97" t="n">
        <v>5944</v>
      </c>
      <c r="B5950" s="98" t="n"/>
      <c r="C5950" s="113" t="n"/>
      <c r="D5950" s="113" t="n"/>
      <c r="E5950" s="114" t="n"/>
      <c r="F5950" s="28">
        <f>IFERROR(VLOOKUP(E5950,'أرصدة المخزن'!$A:$E,3,0),"")</f>
        <v/>
      </c>
      <c r="G5950" s="29">
        <f>IFERROR(VLOOKUP(E5950,'أرصدة المخزن'!$A:$H,4,FALSE),"")</f>
        <v/>
      </c>
      <c r="H5950" s="97" t="n"/>
      <c r="I5950" s="28" t="inlineStr">
        <is>
          <t>صرف</t>
        </is>
      </c>
      <c r="J5950" s="97" t="n"/>
      <c r="K5950" s="37">
        <f>IFERROR(VLOOKUP(E5950,'أرصدة المخزن'!$A:$H,8,0),"")</f>
        <v/>
      </c>
    </row>
    <row r="5951" ht="18" customHeight="1" s="138">
      <c r="A5951" s="97" t="n">
        <v>5945</v>
      </c>
      <c r="B5951" s="98" t="n"/>
      <c r="C5951" s="113" t="n"/>
      <c r="D5951" s="113" t="n"/>
      <c r="E5951" s="114" t="n"/>
      <c r="F5951" s="28">
        <f>IFERROR(VLOOKUP(E5951,'أرصدة المخزن'!$A:$E,3,0),"")</f>
        <v/>
      </c>
      <c r="G5951" s="29">
        <f>IFERROR(VLOOKUP(E5951,'أرصدة المخزن'!$A:$H,4,FALSE),"")</f>
        <v/>
      </c>
      <c r="H5951" s="97" t="n"/>
      <c r="I5951" s="28" t="inlineStr">
        <is>
          <t>صرف</t>
        </is>
      </c>
      <c r="J5951" s="97" t="n"/>
      <c r="K5951" s="37">
        <f>IFERROR(VLOOKUP(E5951,'أرصدة المخزن'!$A:$H,8,0),"")</f>
        <v/>
      </c>
    </row>
    <row r="5952" ht="18" customHeight="1" s="138">
      <c r="A5952" s="97" t="n">
        <v>5946</v>
      </c>
      <c r="B5952" s="98" t="n"/>
      <c r="C5952" s="113" t="n"/>
      <c r="D5952" s="113" t="n"/>
      <c r="E5952" s="114" t="n"/>
      <c r="F5952" s="28">
        <f>IFERROR(VLOOKUP(E5952,'أرصدة المخزن'!$A:$E,3,0),"")</f>
        <v/>
      </c>
      <c r="G5952" s="29">
        <f>IFERROR(VLOOKUP(E5952,'أرصدة المخزن'!$A:$H,4,FALSE),"")</f>
        <v/>
      </c>
      <c r="H5952" s="97" t="n"/>
      <c r="I5952" s="28" t="inlineStr">
        <is>
          <t>صرف</t>
        </is>
      </c>
      <c r="J5952" s="97" t="n"/>
      <c r="K5952" s="37">
        <f>IFERROR(VLOOKUP(E5952,'أرصدة المخزن'!$A:$H,8,0),"")</f>
        <v/>
      </c>
    </row>
    <row r="5953" ht="18" customHeight="1" s="138">
      <c r="A5953" s="97" t="n">
        <v>5947</v>
      </c>
      <c r="B5953" s="98" t="n"/>
      <c r="C5953" s="113" t="n"/>
      <c r="D5953" s="113" t="n"/>
      <c r="E5953" s="114" t="n"/>
      <c r="F5953" s="28">
        <f>IFERROR(VLOOKUP(E5953,'أرصدة المخزن'!$A:$E,3,0),"")</f>
        <v/>
      </c>
      <c r="G5953" s="29">
        <f>IFERROR(VLOOKUP(E5953,'أرصدة المخزن'!$A:$H,4,FALSE),"")</f>
        <v/>
      </c>
      <c r="H5953" s="97" t="n"/>
      <c r="I5953" s="28" t="inlineStr">
        <is>
          <t>صرف</t>
        </is>
      </c>
      <c r="J5953" s="97" t="n"/>
      <c r="K5953" s="37">
        <f>IFERROR(VLOOKUP(E5953,'أرصدة المخزن'!$A:$H,8,0),"")</f>
        <v/>
      </c>
    </row>
    <row r="5954" ht="18" customHeight="1" s="138">
      <c r="A5954" s="97" t="n">
        <v>5948</v>
      </c>
      <c r="B5954" s="98" t="n"/>
      <c r="C5954" s="113" t="n"/>
      <c r="D5954" s="113" t="n"/>
      <c r="E5954" s="114" t="n"/>
      <c r="F5954" s="28">
        <f>IFERROR(VLOOKUP(E5954,'أرصدة المخزن'!$A:$E,3,0),"")</f>
        <v/>
      </c>
      <c r="G5954" s="29">
        <f>IFERROR(VLOOKUP(E5954,'أرصدة المخزن'!$A:$H,4,FALSE),"")</f>
        <v/>
      </c>
      <c r="H5954" s="97" t="n"/>
      <c r="I5954" s="28" t="inlineStr">
        <is>
          <t>صرف</t>
        </is>
      </c>
      <c r="J5954" s="97" t="n"/>
      <c r="K5954" s="37">
        <f>IFERROR(VLOOKUP(E5954,'أرصدة المخزن'!$A:$H,8,0),"")</f>
        <v/>
      </c>
    </row>
    <row r="5955" ht="18" customHeight="1" s="138">
      <c r="A5955" s="97" t="n">
        <v>5949</v>
      </c>
      <c r="B5955" s="98" t="n"/>
      <c r="C5955" s="113" t="n"/>
      <c r="D5955" s="113" t="n"/>
      <c r="E5955" s="114" t="n"/>
      <c r="F5955" s="28">
        <f>IFERROR(VLOOKUP(E5955,'أرصدة المخزن'!$A:$E,3,0),"")</f>
        <v/>
      </c>
      <c r="G5955" s="29">
        <f>IFERROR(VLOOKUP(E5955,'أرصدة المخزن'!$A:$H,4,FALSE),"")</f>
        <v/>
      </c>
      <c r="H5955" s="97" t="n"/>
      <c r="I5955" s="28" t="inlineStr">
        <is>
          <t>صرف</t>
        </is>
      </c>
      <c r="J5955" s="97" t="n"/>
      <c r="K5955" s="37">
        <f>IFERROR(VLOOKUP(E5955,'أرصدة المخزن'!$A:$H,8,0),"")</f>
        <v/>
      </c>
    </row>
    <row r="5956" ht="18" customHeight="1" s="138">
      <c r="A5956" s="97" t="n">
        <v>5950</v>
      </c>
      <c r="B5956" s="98" t="n"/>
      <c r="C5956" s="113" t="n"/>
      <c r="D5956" s="113" t="n"/>
      <c r="E5956" s="114" t="n"/>
      <c r="F5956" s="28">
        <f>IFERROR(VLOOKUP(E5956,'أرصدة المخزن'!$A:$E,3,0),"")</f>
        <v/>
      </c>
      <c r="G5956" s="29">
        <f>IFERROR(VLOOKUP(E5956,'أرصدة المخزن'!$A:$H,4,FALSE),"")</f>
        <v/>
      </c>
      <c r="H5956" s="97" t="n"/>
      <c r="I5956" s="28" t="inlineStr">
        <is>
          <t>صرف</t>
        </is>
      </c>
      <c r="J5956" s="97" t="n"/>
      <c r="K5956" s="37">
        <f>IFERROR(VLOOKUP(E5956,'أرصدة المخزن'!$A:$H,8,0),"")</f>
        <v/>
      </c>
    </row>
    <row r="5957" ht="18" customHeight="1" s="138">
      <c r="A5957" s="97" t="n">
        <v>5951</v>
      </c>
      <c r="B5957" s="98" t="n"/>
      <c r="C5957" s="113" t="n"/>
      <c r="D5957" s="113" t="n"/>
      <c r="E5957" s="114" t="n"/>
      <c r="F5957" s="28">
        <f>IFERROR(VLOOKUP(E5957,'أرصدة المخزن'!$A:$E,3,0),"")</f>
        <v/>
      </c>
      <c r="G5957" s="29">
        <f>IFERROR(VLOOKUP(E5957,'أرصدة المخزن'!$A:$H,4,FALSE),"")</f>
        <v/>
      </c>
      <c r="H5957" s="97" t="n"/>
      <c r="I5957" s="28" t="inlineStr">
        <is>
          <t>صرف</t>
        </is>
      </c>
      <c r="J5957" s="97" t="n"/>
      <c r="K5957" s="37">
        <f>IFERROR(VLOOKUP(E5957,'أرصدة المخزن'!$A:$H,8,0),"")</f>
        <v/>
      </c>
    </row>
    <row r="5958" ht="18" customHeight="1" s="138">
      <c r="A5958" s="97" t="n">
        <v>5952</v>
      </c>
      <c r="B5958" s="98" t="n"/>
      <c r="C5958" s="113" t="n"/>
      <c r="D5958" s="113" t="n"/>
      <c r="E5958" s="114" t="n"/>
      <c r="F5958" s="28">
        <f>IFERROR(VLOOKUP(E5958,'أرصدة المخزن'!$A:$E,3,0),"")</f>
        <v/>
      </c>
      <c r="G5958" s="29">
        <f>IFERROR(VLOOKUP(E5958,'أرصدة المخزن'!$A:$H,4,FALSE),"")</f>
        <v/>
      </c>
      <c r="H5958" s="97" t="n"/>
      <c r="I5958" s="28" t="inlineStr">
        <is>
          <t>صرف</t>
        </is>
      </c>
      <c r="J5958" s="97" t="n"/>
      <c r="K5958" s="37">
        <f>IFERROR(VLOOKUP(E5958,'أرصدة المخزن'!$A:$H,8,0),"")</f>
        <v/>
      </c>
    </row>
    <row r="5959" ht="18" customHeight="1" s="138">
      <c r="A5959" s="97" t="n">
        <v>5953</v>
      </c>
      <c r="B5959" s="98" t="n"/>
      <c r="C5959" s="113" t="n"/>
      <c r="D5959" s="113" t="n"/>
      <c r="E5959" s="114" t="n"/>
      <c r="F5959" s="28">
        <f>IFERROR(VLOOKUP(E5959,'أرصدة المخزن'!$A:$E,3,0),"")</f>
        <v/>
      </c>
      <c r="G5959" s="29">
        <f>IFERROR(VLOOKUP(E5959,'أرصدة المخزن'!$A:$H,4,FALSE),"")</f>
        <v/>
      </c>
      <c r="H5959" s="97" t="n"/>
      <c r="I5959" s="28" t="inlineStr">
        <is>
          <t>صرف</t>
        </is>
      </c>
      <c r="J5959" s="97" t="n"/>
      <c r="K5959" s="37">
        <f>IFERROR(VLOOKUP(E5959,'أرصدة المخزن'!$A:$H,8,0),"")</f>
        <v/>
      </c>
    </row>
    <row r="5960" ht="18" customHeight="1" s="138">
      <c r="A5960" s="97" t="n">
        <v>5954</v>
      </c>
      <c r="B5960" s="98" t="n"/>
      <c r="C5960" s="113" t="n"/>
      <c r="D5960" s="113" t="n"/>
      <c r="E5960" s="114" t="n"/>
      <c r="F5960" s="28">
        <f>IFERROR(VLOOKUP(E5960,'أرصدة المخزن'!$A:$E,3,0),"")</f>
        <v/>
      </c>
      <c r="G5960" s="29">
        <f>IFERROR(VLOOKUP(E5960,'أرصدة المخزن'!$A:$H,4,FALSE),"")</f>
        <v/>
      </c>
      <c r="H5960" s="97" t="n"/>
      <c r="I5960" s="28" t="inlineStr">
        <is>
          <t>صرف</t>
        </is>
      </c>
      <c r="J5960" s="97" t="n"/>
      <c r="K5960" s="37">
        <f>IFERROR(VLOOKUP(E5960,'أرصدة المخزن'!$A:$H,8,0),"")</f>
        <v/>
      </c>
    </row>
    <row r="5961" ht="18" customHeight="1" s="138">
      <c r="A5961" s="97" t="n">
        <v>5955</v>
      </c>
      <c r="B5961" s="98" t="n"/>
      <c r="C5961" s="113" t="n"/>
      <c r="D5961" s="113" t="n"/>
      <c r="E5961" s="114" t="n"/>
      <c r="F5961" s="28">
        <f>IFERROR(VLOOKUP(E5961,'أرصدة المخزن'!$A:$E,3,0),"")</f>
        <v/>
      </c>
      <c r="G5961" s="29">
        <f>IFERROR(VLOOKUP(E5961,'أرصدة المخزن'!$A:$H,4,FALSE),"")</f>
        <v/>
      </c>
      <c r="H5961" s="97" t="n"/>
      <c r="I5961" s="28" t="inlineStr">
        <is>
          <t>صرف</t>
        </is>
      </c>
      <c r="J5961" s="97" t="n"/>
      <c r="K5961" s="37">
        <f>IFERROR(VLOOKUP(E5961,'أرصدة المخزن'!$A:$H,8,0),"")</f>
        <v/>
      </c>
    </row>
    <row r="5962" ht="18" customHeight="1" s="138">
      <c r="A5962" s="97" t="n">
        <v>5956</v>
      </c>
      <c r="B5962" s="98" t="n"/>
      <c r="C5962" s="113" t="n"/>
      <c r="D5962" s="113" t="n"/>
      <c r="E5962" s="114" t="n"/>
      <c r="F5962" s="28">
        <f>IFERROR(VLOOKUP(E5962,'أرصدة المخزن'!$A:$E,3,0),"")</f>
        <v/>
      </c>
      <c r="G5962" s="29">
        <f>IFERROR(VLOOKUP(E5962,'أرصدة المخزن'!$A:$H,4,FALSE),"")</f>
        <v/>
      </c>
      <c r="H5962" s="97" t="n"/>
      <c r="I5962" s="28" t="inlineStr">
        <is>
          <t>صرف</t>
        </is>
      </c>
      <c r="J5962" s="97" t="n"/>
      <c r="K5962" s="37">
        <f>IFERROR(VLOOKUP(E5962,'أرصدة المخزن'!$A:$H,8,0),"")</f>
        <v/>
      </c>
    </row>
    <row r="5963" ht="18" customHeight="1" s="138">
      <c r="A5963" s="97" t="n">
        <v>5957</v>
      </c>
      <c r="B5963" s="98" t="n"/>
      <c r="C5963" s="113" t="n"/>
      <c r="D5963" s="113" t="n"/>
      <c r="E5963" s="114" t="n"/>
      <c r="F5963" s="28">
        <f>IFERROR(VLOOKUP(E5963,'أرصدة المخزن'!$A:$E,3,0),"")</f>
        <v/>
      </c>
      <c r="G5963" s="29">
        <f>IFERROR(VLOOKUP(E5963,'أرصدة المخزن'!$A:$H,4,FALSE),"")</f>
        <v/>
      </c>
      <c r="H5963" s="97" t="n"/>
      <c r="I5963" s="28" t="inlineStr">
        <is>
          <t>صرف</t>
        </is>
      </c>
      <c r="J5963" s="97" t="n"/>
      <c r="K5963" s="37">
        <f>IFERROR(VLOOKUP(E5963,'أرصدة المخزن'!$A:$H,8,0),"")</f>
        <v/>
      </c>
    </row>
    <row r="5964" ht="18" customHeight="1" s="138">
      <c r="A5964" s="97" t="n">
        <v>5958</v>
      </c>
      <c r="B5964" s="98" t="n"/>
      <c r="C5964" s="113" t="n"/>
      <c r="D5964" s="113" t="n"/>
      <c r="E5964" s="114" t="n"/>
      <c r="F5964" s="28">
        <f>IFERROR(VLOOKUP(E5964,'أرصدة المخزن'!$A:$E,3,0),"")</f>
        <v/>
      </c>
      <c r="G5964" s="29">
        <f>IFERROR(VLOOKUP(E5964,'أرصدة المخزن'!$A:$H,4,FALSE),"")</f>
        <v/>
      </c>
      <c r="H5964" s="97" t="n"/>
      <c r="I5964" s="28" t="inlineStr">
        <is>
          <t>صرف</t>
        </is>
      </c>
      <c r="J5964" s="97" t="n"/>
      <c r="K5964" s="37">
        <f>IFERROR(VLOOKUP(E5964,'أرصدة المخزن'!$A:$H,8,0),"")</f>
        <v/>
      </c>
    </row>
    <row r="5965" ht="18" customHeight="1" s="138">
      <c r="A5965" s="97" t="n">
        <v>5959</v>
      </c>
      <c r="B5965" s="98" t="n"/>
      <c r="C5965" s="113" t="n"/>
      <c r="D5965" s="113" t="n"/>
      <c r="E5965" s="114" t="n"/>
      <c r="F5965" s="28">
        <f>IFERROR(VLOOKUP(E5965,'أرصدة المخزن'!$A:$E,3,0),"")</f>
        <v/>
      </c>
      <c r="G5965" s="29">
        <f>IFERROR(VLOOKUP(E5965,'أرصدة المخزن'!$A:$H,4,FALSE),"")</f>
        <v/>
      </c>
      <c r="H5965" s="97" t="n"/>
      <c r="I5965" s="28" t="inlineStr">
        <is>
          <t>صرف</t>
        </is>
      </c>
      <c r="J5965" s="97" t="n"/>
      <c r="K5965" s="37">
        <f>IFERROR(VLOOKUP(E5965,'أرصدة المخزن'!$A:$H,8,0),"")</f>
        <v/>
      </c>
    </row>
    <row r="5966" ht="18" customHeight="1" s="138">
      <c r="A5966" s="97" t="n">
        <v>5960</v>
      </c>
      <c r="B5966" s="98" t="n"/>
      <c r="C5966" s="113" t="n"/>
      <c r="D5966" s="113" t="n"/>
      <c r="E5966" s="114" t="n"/>
      <c r="F5966" s="28">
        <f>IFERROR(VLOOKUP(E5966,'أرصدة المخزن'!$A:$E,3,0),"")</f>
        <v/>
      </c>
      <c r="G5966" s="29">
        <f>IFERROR(VLOOKUP(E5966,'أرصدة المخزن'!$A:$H,4,FALSE),"")</f>
        <v/>
      </c>
      <c r="H5966" s="97" t="n"/>
      <c r="I5966" s="28" t="inlineStr">
        <is>
          <t>صرف</t>
        </is>
      </c>
      <c r="J5966" s="97" t="n"/>
      <c r="K5966" s="37">
        <f>IFERROR(VLOOKUP(E5966,'أرصدة المخزن'!$A:$H,8,0),"")</f>
        <v/>
      </c>
    </row>
    <row r="5967" ht="18" customHeight="1" s="138">
      <c r="A5967" s="97" t="n">
        <v>5961</v>
      </c>
      <c r="B5967" s="98" t="n"/>
      <c r="C5967" s="113" t="n"/>
      <c r="D5967" s="113" t="n"/>
      <c r="E5967" s="114" t="n"/>
      <c r="F5967" s="28">
        <f>IFERROR(VLOOKUP(E5967,'أرصدة المخزن'!$A:$E,3,0),"")</f>
        <v/>
      </c>
      <c r="G5967" s="29">
        <f>IFERROR(VLOOKUP(E5967,'أرصدة المخزن'!$A:$H,4,FALSE),"")</f>
        <v/>
      </c>
      <c r="H5967" s="97" t="n"/>
      <c r="I5967" s="28" t="inlineStr">
        <is>
          <t>صرف</t>
        </is>
      </c>
      <c r="J5967" s="97" t="n"/>
      <c r="K5967" s="37">
        <f>IFERROR(VLOOKUP(E5967,'أرصدة المخزن'!$A:$H,8,0),"")</f>
        <v/>
      </c>
    </row>
    <row r="5968" ht="18" customHeight="1" s="138">
      <c r="A5968" s="97" t="n">
        <v>5962</v>
      </c>
      <c r="B5968" s="98" t="n"/>
      <c r="C5968" s="113" t="n"/>
      <c r="D5968" s="113" t="n"/>
      <c r="E5968" s="114" t="n"/>
      <c r="F5968" s="28">
        <f>IFERROR(VLOOKUP(E5968,'أرصدة المخزن'!$A:$E,3,0),"")</f>
        <v/>
      </c>
      <c r="G5968" s="29">
        <f>IFERROR(VLOOKUP(E5968,'أرصدة المخزن'!$A:$H,4,FALSE),"")</f>
        <v/>
      </c>
      <c r="H5968" s="97" t="n"/>
      <c r="I5968" s="28" t="inlineStr">
        <is>
          <t>صرف</t>
        </is>
      </c>
      <c r="J5968" s="97" t="n"/>
      <c r="K5968" s="37">
        <f>IFERROR(VLOOKUP(E5968,'أرصدة المخزن'!$A:$H,8,0),"")</f>
        <v/>
      </c>
    </row>
    <row r="5969" ht="18" customHeight="1" s="138">
      <c r="A5969" s="97" t="n">
        <v>5963</v>
      </c>
      <c r="B5969" s="98" t="n"/>
      <c r="C5969" s="113" t="n"/>
      <c r="D5969" s="113" t="n"/>
      <c r="E5969" s="114" t="n"/>
      <c r="F5969" s="28">
        <f>IFERROR(VLOOKUP(E5969,'أرصدة المخزن'!$A:$E,3,0),"")</f>
        <v/>
      </c>
      <c r="G5969" s="29">
        <f>IFERROR(VLOOKUP(E5969,'أرصدة المخزن'!$A:$H,4,FALSE),"")</f>
        <v/>
      </c>
      <c r="H5969" s="97" t="n"/>
      <c r="I5969" s="28" t="inlineStr">
        <is>
          <t>صرف</t>
        </is>
      </c>
      <c r="J5969" s="97" t="n"/>
      <c r="K5969" s="37">
        <f>IFERROR(VLOOKUP(E5969,'أرصدة المخزن'!$A:$H,8,0),"")</f>
        <v/>
      </c>
    </row>
    <row r="5970" ht="18" customHeight="1" s="138">
      <c r="A5970" s="97" t="n">
        <v>5964</v>
      </c>
      <c r="B5970" s="98" t="n"/>
      <c r="C5970" s="113" t="n"/>
      <c r="D5970" s="113" t="n"/>
      <c r="E5970" s="114" t="n"/>
      <c r="F5970" s="28">
        <f>IFERROR(VLOOKUP(E5970,'أرصدة المخزن'!$A:$E,3,0),"")</f>
        <v/>
      </c>
      <c r="G5970" s="29">
        <f>IFERROR(VLOOKUP(E5970,'أرصدة المخزن'!$A:$H,4,FALSE),"")</f>
        <v/>
      </c>
      <c r="H5970" s="97" t="n"/>
      <c r="I5970" s="28" t="inlineStr">
        <is>
          <t>صرف</t>
        </is>
      </c>
      <c r="J5970" s="97" t="n"/>
      <c r="K5970" s="37">
        <f>IFERROR(VLOOKUP(E5970,'أرصدة المخزن'!$A:$H,8,0),"")</f>
        <v/>
      </c>
    </row>
    <row r="5971" ht="18" customHeight="1" s="138">
      <c r="A5971" s="97" t="n">
        <v>5965</v>
      </c>
      <c r="B5971" s="98" t="n"/>
      <c r="C5971" s="113" t="n"/>
      <c r="D5971" s="113" t="n"/>
      <c r="E5971" s="114" t="n"/>
      <c r="F5971" s="28">
        <f>IFERROR(VLOOKUP(E5971,'أرصدة المخزن'!$A:$E,3,0),"")</f>
        <v/>
      </c>
      <c r="G5971" s="29">
        <f>IFERROR(VLOOKUP(E5971,'أرصدة المخزن'!$A:$H,4,FALSE),"")</f>
        <v/>
      </c>
      <c r="H5971" s="97" t="n"/>
      <c r="I5971" s="28" t="inlineStr">
        <is>
          <t>صرف</t>
        </is>
      </c>
      <c r="J5971" s="97" t="n"/>
      <c r="K5971" s="37">
        <f>IFERROR(VLOOKUP(E5971,'أرصدة المخزن'!$A:$H,8,0),"")</f>
        <v/>
      </c>
    </row>
    <row r="5972" ht="18" customHeight="1" s="138">
      <c r="A5972" s="97" t="n">
        <v>5966</v>
      </c>
      <c r="B5972" s="98" t="n"/>
      <c r="C5972" s="113" t="n"/>
      <c r="D5972" s="113" t="n"/>
      <c r="E5972" s="114" t="n"/>
      <c r="F5972" s="28">
        <f>IFERROR(VLOOKUP(E5972,'أرصدة المخزن'!$A:$E,3,0),"")</f>
        <v/>
      </c>
      <c r="G5972" s="29">
        <f>IFERROR(VLOOKUP(E5972,'أرصدة المخزن'!$A:$H,4,FALSE),"")</f>
        <v/>
      </c>
      <c r="H5972" s="97" t="n"/>
      <c r="I5972" s="28" t="inlineStr">
        <is>
          <t>صرف</t>
        </is>
      </c>
      <c r="J5972" s="97" t="n"/>
      <c r="K5972" s="37">
        <f>IFERROR(VLOOKUP(E5972,'أرصدة المخزن'!$A:$H,8,0),"")</f>
        <v/>
      </c>
    </row>
    <row r="5973" ht="18" customHeight="1" s="138">
      <c r="A5973" s="97" t="n">
        <v>5967</v>
      </c>
      <c r="B5973" s="98" t="n"/>
      <c r="C5973" s="113" t="n"/>
      <c r="D5973" s="113" t="n"/>
      <c r="E5973" s="114" t="n"/>
      <c r="F5973" s="28">
        <f>IFERROR(VLOOKUP(E5973,'أرصدة المخزن'!$A:$E,3,0),"")</f>
        <v/>
      </c>
      <c r="G5973" s="29">
        <f>IFERROR(VLOOKUP(E5973,'أرصدة المخزن'!$A:$H,4,FALSE),"")</f>
        <v/>
      </c>
      <c r="H5973" s="97" t="n"/>
      <c r="I5973" s="28" t="inlineStr">
        <is>
          <t>صرف</t>
        </is>
      </c>
      <c r="J5973" s="97" t="n"/>
      <c r="K5973" s="37">
        <f>IFERROR(VLOOKUP(E5973,'أرصدة المخزن'!$A:$H,8,0),"")</f>
        <v/>
      </c>
    </row>
    <row r="5974" ht="18" customHeight="1" s="138">
      <c r="A5974" s="97" t="n">
        <v>5968</v>
      </c>
      <c r="B5974" s="98" t="n"/>
      <c r="C5974" s="113" t="n"/>
      <c r="D5974" s="113" t="n"/>
      <c r="E5974" s="114" t="n"/>
      <c r="F5974" s="28">
        <f>IFERROR(VLOOKUP(E5974,'أرصدة المخزن'!$A:$E,3,0),"")</f>
        <v/>
      </c>
      <c r="G5974" s="29">
        <f>IFERROR(VLOOKUP(E5974,'أرصدة المخزن'!$A:$H,4,FALSE),"")</f>
        <v/>
      </c>
      <c r="H5974" s="97" t="n"/>
      <c r="I5974" s="28" t="inlineStr">
        <is>
          <t>صرف</t>
        </is>
      </c>
      <c r="J5974" s="97" t="n"/>
      <c r="K5974" s="37">
        <f>IFERROR(VLOOKUP(E5974,'أرصدة المخزن'!$A:$H,8,0),"")</f>
        <v/>
      </c>
    </row>
    <row r="5975" ht="18" customHeight="1" s="138">
      <c r="A5975" s="97" t="n">
        <v>5969</v>
      </c>
      <c r="B5975" s="98" t="n"/>
      <c r="C5975" s="113" t="n"/>
      <c r="D5975" s="113" t="n"/>
      <c r="E5975" s="114" t="n"/>
      <c r="F5975" s="28">
        <f>IFERROR(VLOOKUP(E5975,'أرصدة المخزن'!$A:$E,3,0),"")</f>
        <v/>
      </c>
      <c r="G5975" s="29">
        <f>IFERROR(VLOOKUP(E5975,'أرصدة المخزن'!$A:$H,4,FALSE),"")</f>
        <v/>
      </c>
      <c r="H5975" s="97" t="n"/>
      <c r="I5975" s="28" t="inlineStr">
        <is>
          <t>صرف</t>
        </is>
      </c>
      <c r="J5975" s="97" t="n"/>
      <c r="K5975" s="37">
        <f>IFERROR(VLOOKUP(E5975,'أرصدة المخزن'!$A:$H,8,0),"")</f>
        <v/>
      </c>
    </row>
    <row r="5976" ht="18" customHeight="1" s="138">
      <c r="A5976" s="97" t="n">
        <v>5970</v>
      </c>
      <c r="B5976" s="98" t="n"/>
      <c r="C5976" s="113" t="n"/>
      <c r="D5976" s="113" t="n"/>
      <c r="E5976" s="114" t="n"/>
      <c r="F5976" s="28">
        <f>IFERROR(VLOOKUP(E5976,'أرصدة المخزن'!$A:$E,3,0),"")</f>
        <v/>
      </c>
      <c r="G5976" s="29">
        <f>IFERROR(VLOOKUP(E5976,'أرصدة المخزن'!$A:$H,4,FALSE),"")</f>
        <v/>
      </c>
      <c r="H5976" s="97" t="n"/>
      <c r="I5976" s="28" t="inlineStr">
        <is>
          <t>صرف</t>
        </is>
      </c>
      <c r="J5976" s="97" t="n"/>
      <c r="K5976" s="37">
        <f>IFERROR(VLOOKUP(E5976,'أرصدة المخزن'!$A:$H,8,0),"")</f>
        <v/>
      </c>
    </row>
    <row r="5977" ht="18" customHeight="1" s="138">
      <c r="A5977" s="97" t="n">
        <v>5971</v>
      </c>
      <c r="B5977" s="98" t="n"/>
      <c r="C5977" s="113" t="n"/>
      <c r="D5977" s="113" t="n"/>
      <c r="E5977" s="114" t="n"/>
      <c r="F5977" s="28">
        <f>IFERROR(VLOOKUP(E5977,'أرصدة المخزن'!$A:$E,3,0),"")</f>
        <v/>
      </c>
      <c r="G5977" s="29">
        <f>IFERROR(VLOOKUP(E5977,'أرصدة المخزن'!$A:$H,4,FALSE),"")</f>
        <v/>
      </c>
      <c r="H5977" s="97" t="n"/>
      <c r="I5977" s="28" t="inlineStr">
        <is>
          <t>صرف</t>
        </is>
      </c>
      <c r="J5977" s="97" t="n"/>
      <c r="K5977" s="37">
        <f>IFERROR(VLOOKUP(E5977,'أرصدة المخزن'!$A:$H,8,0),"")</f>
        <v/>
      </c>
    </row>
    <row r="5978" ht="18" customHeight="1" s="138">
      <c r="A5978" s="97" t="n">
        <v>5972</v>
      </c>
      <c r="B5978" s="98" t="n"/>
      <c r="C5978" s="113" t="n"/>
      <c r="D5978" s="113" t="n"/>
      <c r="E5978" s="114" t="n"/>
      <c r="F5978" s="28">
        <f>IFERROR(VLOOKUP(E5978,'أرصدة المخزن'!$A:$E,3,0),"")</f>
        <v/>
      </c>
      <c r="G5978" s="29">
        <f>IFERROR(VLOOKUP(E5978,'أرصدة المخزن'!$A:$H,4,FALSE),"")</f>
        <v/>
      </c>
      <c r="H5978" s="97" t="n"/>
      <c r="I5978" s="28" t="inlineStr">
        <is>
          <t>صرف</t>
        </is>
      </c>
      <c r="J5978" s="97" t="n"/>
      <c r="K5978" s="37">
        <f>IFERROR(VLOOKUP(E5978,'أرصدة المخزن'!$A:$H,8,0),"")</f>
        <v/>
      </c>
    </row>
    <row r="5979" ht="18" customHeight="1" s="138">
      <c r="A5979" s="97" t="n">
        <v>5973</v>
      </c>
      <c r="B5979" s="98" t="n"/>
      <c r="C5979" s="113" t="n"/>
      <c r="D5979" s="113" t="n"/>
      <c r="E5979" s="114" t="n"/>
      <c r="F5979" s="28">
        <f>IFERROR(VLOOKUP(E5979,'أرصدة المخزن'!$A:$E,3,0),"")</f>
        <v/>
      </c>
      <c r="G5979" s="29">
        <f>IFERROR(VLOOKUP(E5979,'أرصدة المخزن'!$A:$H,4,FALSE),"")</f>
        <v/>
      </c>
      <c r="H5979" s="97" t="n"/>
      <c r="I5979" s="28" t="inlineStr">
        <is>
          <t>صرف</t>
        </is>
      </c>
      <c r="J5979" s="97" t="n"/>
      <c r="K5979" s="37">
        <f>IFERROR(VLOOKUP(E5979,'أرصدة المخزن'!$A:$H,8,0),"")</f>
        <v/>
      </c>
    </row>
    <row r="5980" ht="18" customHeight="1" s="138">
      <c r="A5980" s="97" t="n">
        <v>5974</v>
      </c>
      <c r="B5980" s="98" t="n"/>
      <c r="C5980" s="113" t="n"/>
      <c r="D5980" s="113" t="n"/>
      <c r="E5980" s="114" t="n"/>
      <c r="F5980" s="28">
        <f>IFERROR(VLOOKUP(E5980,'أرصدة المخزن'!$A:$E,3,0),"")</f>
        <v/>
      </c>
      <c r="G5980" s="29">
        <f>IFERROR(VLOOKUP(E5980,'أرصدة المخزن'!$A:$H,4,FALSE),"")</f>
        <v/>
      </c>
      <c r="H5980" s="97" t="n"/>
      <c r="I5980" s="28" t="inlineStr">
        <is>
          <t>صرف</t>
        </is>
      </c>
      <c r="J5980" s="97" t="n"/>
      <c r="K5980" s="37">
        <f>IFERROR(VLOOKUP(E5980,'أرصدة المخزن'!$A:$H,8,0),"")</f>
        <v/>
      </c>
    </row>
    <row r="5981" ht="18" customHeight="1" s="138">
      <c r="A5981" s="97" t="n">
        <v>5975</v>
      </c>
      <c r="B5981" s="98" t="n"/>
      <c r="C5981" s="113" t="n"/>
      <c r="D5981" s="113" t="n"/>
      <c r="E5981" s="114" t="n"/>
      <c r="F5981" s="28">
        <f>IFERROR(VLOOKUP(E5981,'أرصدة المخزن'!$A:$E,3,0),"")</f>
        <v/>
      </c>
      <c r="G5981" s="29">
        <f>IFERROR(VLOOKUP(E5981,'أرصدة المخزن'!$A:$H,4,FALSE),"")</f>
        <v/>
      </c>
      <c r="H5981" s="97" t="n"/>
      <c r="I5981" s="28" t="inlineStr">
        <is>
          <t>صرف</t>
        </is>
      </c>
      <c r="J5981" s="97" t="n"/>
      <c r="K5981" s="37">
        <f>IFERROR(VLOOKUP(E5981,'أرصدة المخزن'!$A:$H,8,0),"")</f>
        <v/>
      </c>
    </row>
    <row r="5982" ht="18" customHeight="1" s="138">
      <c r="A5982" s="97" t="n">
        <v>5976</v>
      </c>
      <c r="B5982" s="98" t="n"/>
      <c r="C5982" s="113" t="n"/>
      <c r="D5982" s="113" t="n"/>
      <c r="E5982" s="114" t="n"/>
      <c r="F5982" s="28">
        <f>IFERROR(VLOOKUP(E5982,'أرصدة المخزن'!$A:$E,3,0),"")</f>
        <v/>
      </c>
      <c r="G5982" s="29">
        <f>IFERROR(VLOOKUP(E5982,'أرصدة المخزن'!$A:$H,4,FALSE),"")</f>
        <v/>
      </c>
      <c r="H5982" s="97" t="n"/>
      <c r="I5982" s="28" t="inlineStr">
        <is>
          <t>صرف</t>
        </is>
      </c>
      <c r="J5982" s="97" t="n"/>
      <c r="K5982" s="37">
        <f>IFERROR(VLOOKUP(E5982,'أرصدة المخزن'!$A:$H,8,0),"")</f>
        <v/>
      </c>
    </row>
    <row r="5983" ht="18" customHeight="1" s="138">
      <c r="A5983" s="97" t="n">
        <v>5977</v>
      </c>
      <c r="B5983" s="98" t="n"/>
      <c r="C5983" s="113" t="n"/>
      <c r="D5983" s="113" t="n"/>
      <c r="E5983" s="114" t="n"/>
      <c r="F5983" s="28">
        <f>IFERROR(VLOOKUP(E5983,'أرصدة المخزن'!$A:$E,3,0),"")</f>
        <v/>
      </c>
      <c r="G5983" s="29">
        <f>IFERROR(VLOOKUP(E5983,'أرصدة المخزن'!$A:$H,4,FALSE),"")</f>
        <v/>
      </c>
      <c r="H5983" s="97" t="n"/>
      <c r="I5983" s="28" t="inlineStr">
        <is>
          <t>صرف</t>
        </is>
      </c>
      <c r="J5983" s="97" t="n"/>
      <c r="K5983" s="37">
        <f>IFERROR(VLOOKUP(E5983,'أرصدة المخزن'!$A:$H,8,0),"")</f>
        <v/>
      </c>
    </row>
    <row r="5984" ht="18" customHeight="1" s="138">
      <c r="A5984" s="97" t="n">
        <v>5978</v>
      </c>
      <c r="B5984" s="98" t="n"/>
      <c r="C5984" s="113" t="n"/>
      <c r="D5984" s="113" t="n"/>
      <c r="E5984" s="114" t="n"/>
      <c r="F5984" s="28">
        <f>IFERROR(VLOOKUP(E5984,'أرصدة المخزن'!$A:$E,3,0),"")</f>
        <v/>
      </c>
      <c r="G5984" s="29">
        <f>IFERROR(VLOOKUP(E5984,'أرصدة المخزن'!$A:$H,4,FALSE),"")</f>
        <v/>
      </c>
      <c r="H5984" s="97" t="n"/>
      <c r="I5984" s="28" t="inlineStr">
        <is>
          <t>صرف</t>
        </is>
      </c>
      <c r="J5984" s="97" t="n"/>
      <c r="K5984" s="37">
        <f>IFERROR(VLOOKUP(E5984,'أرصدة المخزن'!$A:$H,8,0),"")</f>
        <v/>
      </c>
    </row>
    <row r="5985" ht="18" customHeight="1" s="138">
      <c r="A5985" s="97" t="n">
        <v>5979</v>
      </c>
      <c r="B5985" s="98" t="n"/>
      <c r="C5985" s="113" t="n"/>
      <c r="D5985" s="113" t="n"/>
      <c r="E5985" s="114" t="n"/>
      <c r="F5985" s="28">
        <f>IFERROR(VLOOKUP(E5985,'أرصدة المخزن'!$A:$E,3,0),"")</f>
        <v/>
      </c>
      <c r="G5985" s="29">
        <f>IFERROR(VLOOKUP(E5985,'أرصدة المخزن'!$A:$H,4,FALSE),"")</f>
        <v/>
      </c>
      <c r="H5985" s="97" t="n"/>
      <c r="I5985" s="28" t="inlineStr">
        <is>
          <t>صرف</t>
        </is>
      </c>
      <c r="J5985" s="97" t="n"/>
      <c r="K5985" s="37">
        <f>IFERROR(VLOOKUP(E5985,'أرصدة المخزن'!$A:$H,8,0),"")</f>
        <v/>
      </c>
    </row>
    <row r="5986" ht="18" customHeight="1" s="138">
      <c r="A5986" s="97" t="n">
        <v>5980</v>
      </c>
      <c r="B5986" s="98" t="n"/>
      <c r="C5986" s="113" t="n"/>
      <c r="D5986" s="113" t="n"/>
      <c r="E5986" s="114" t="n"/>
      <c r="F5986" s="28">
        <f>IFERROR(VLOOKUP(E5986,'أرصدة المخزن'!$A:$E,3,0),"")</f>
        <v/>
      </c>
      <c r="G5986" s="29">
        <f>IFERROR(VLOOKUP(E5986,'أرصدة المخزن'!$A:$H,4,FALSE),"")</f>
        <v/>
      </c>
      <c r="H5986" s="97" t="n"/>
      <c r="I5986" s="28" t="inlineStr">
        <is>
          <t>صرف</t>
        </is>
      </c>
      <c r="J5986" s="97" t="n"/>
      <c r="K5986" s="37">
        <f>IFERROR(VLOOKUP(E5986,'أرصدة المخزن'!$A:$H,8,0),"")</f>
        <v/>
      </c>
    </row>
    <row r="5987" ht="18" customHeight="1" s="138">
      <c r="A5987" s="97" t="n">
        <v>5981</v>
      </c>
      <c r="B5987" s="98" t="n"/>
      <c r="C5987" s="113" t="n"/>
      <c r="D5987" s="113" t="n"/>
      <c r="E5987" s="114" t="n"/>
      <c r="F5987" s="28">
        <f>IFERROR(VLOOKUP(E5987,'أرصدة المخزن'!$A:$E,3,0),"")</f>
        <v/>
      </c>
      <c r="G5987" s="29">
        <f>IFERROR(VLOOKUP(E5987,'أرصدة المخزن'!$A:$H,4,FALSE),"")</f>
        <v/>
      </c>
      <c r="H5987" s="97" t="n"/>
      <c r="I5987" s="28" t="inlineStr">
        <is>
          <t>صرف</t>
        </is>
      </c>
      <c r="J5987" s="97" t="n"/>
      <c r="K5987" s="37">
        <f>IFERROR(VLOOKUP(E5987,'أرصدة المخزن'!$A:$H,8,0),"")</f>
        <v/>
      </c>
    </row>
    <row r="5988" ht="18" customHeight="1" s="138">
      <c r="A5988" s="97" t="n">
        <v>5982</v>
      </c>
      <c r="B5988" s="98" t="n"/>
      <c r="C5988" s="113" t="n"/>
      <c r="D5988" s="113" t="n"/>
      <c r="E5988" s="114" t="n"/>
      <c r="F5988" s="28">
        <f>IFERROR(VLOOKUP(E5988,'أرصدة المخزن'!$A:$E,3,0),"")</f>
        <v/>
      </c>
      <c r="G5988" s="29">
        <f>IFERROR(VLOOKUP(E5988,'أرصدة المخزن'!$A:$H,4,FALSE),"")</f>
        <v/>
      </c>
      <c r="H5988" s="97" t="n"/>
      <c r="I5988" s="28" t="inlineStr">
        <is>
          <t>صرف</t>
        </is>
      </c>
      <c r="J5988" s="97" t="n"/>
      <c r="K5988" s="37">
        <f>IFERROR(VLOOKUP(E5988,'أرصدة المخزن'!$A:$H,8,0),"")</f>
        <v/>
      </c>
    </row>
    <row r="5989" ht="18" customHeight="1" s="138">
      <c r="A5989" s="97" t="n">
        <v>5983</v>
      </c>
      <c r="B5989" s="98" t="n"/>
      <c r="C5989" s="113" t="n"/>
      <c r="D5989" s="113" t="n"/>
      <c r="E5989" s="114" t="n"/>
      <c r="F5989" s="28">
        <f>IFERROR(VLOOKUP(E5989,'أرصدة المخزن'!$A:$E,3,0),"")</f>
        <v/>
      </c>
      <c r="G5989" s="29">
        <f>IFERROR(VLOOKUP(E5989,'أرصدة المخزن'!$A:$H,4,FALSE),"")</f>
        <v/>
      </c>
      <c r="H5989" s="97" t="n"/>
      <c r="I5989" s="28" t="inlineStr">
        <is>
          <t>صرف</t>
        </is>
      </c>
      <c r="J5989" s="97" t="n"/>
      <c r="K5989" s="37">
        <f>IFERROR(VLOOKUP(E5989,'أرصدة المخزن'!$A:$H,8,0),"")</f>
        <v/>
      </c>
    </row>
    <row r="5990" ht="18" customHeight="1" s="138">
      <c r="A5990" s="97" t="n">
        <v>5984</v>
      </c>
      <c r="B5990" s="98" t="n"/>
      <c r="C5990" s="113" t="n"/>
      <c r="D5990" s="113" t="n"/>
      <c r="E5990" s="114" t="n"/>
      <c r="F5990" s="28">
        <f>IFERROR(VLOOKUP(E5990,'أرصدة المخزن'!$A:$E,3,0),"")</f>
        <v/>
      </c>
      <c r="G5990" s="29">
        <f>IFERROR(VLOOKUP(E5990,'أرصدة المخزن'!$A:$H,4,FALSE),"")</f>
        <v/>
      </c>
      <c r="H5990" s="97" t="n"/>
      <c r="I5990" s="28" t="inlineStr">
        <is>
          <t>صرف</t>
        </is>
      </c>
      <c r="J5990" s="97" t="n"/>
      <c r="K5990" s="37">
        <f>IFERROR(VLOOKUP(E5990,'أرصدة المخزن'!$A:$H,8,0),"")</f>
        <v/>
      </c>
    </row>
    <row r="5991" ht="18" customHeight="1" s="138">
      <c r="A5991" s="97" t="n">
        <v>5985</v>
      </c>
      <c r="B5991" s="98" t="n"/>
      <c r="C5991" s="113" t="n"/>
      <c r="D5991" s="113" t="n"/>
      <c r="E5991" s="114" t="n"/>
      <c r="F5991" s="28">
        <f>IFERROR(VLOOKUP(E5991,'أرصدة المخزن'!$A:$E,3,0),"")</f>
        <v/>
      </c>
      <c r="G5991" s="29">
        <f>IFERROR(VLOOKUP(E5991,'أرصدة المخزن'!$A:$H,4,FALSE),"")</f>
        <v/>
      </c>
      <c r="H5991" s="97" t="n"/>
      <c r="I5991" s="28" t="inlineStr">
        <is>
          <t>صرف</t>
        </is>
      </c>
      <c r="J5991" s="97" t="n"/>
      <c r="K5991" s="37">
        <f>IFERROR(VLOOKUP(E5991,'أرصدة المخزن'!$A:$H,8,0),"")</f>
        <v/>
      </c>
    </row>
    <row r="5992" ht="18" customHeight="1" s="138">
      <c r="A5992" s="97" t="n">
        <v>5986</v>
      </c>
      <c r="B5992" s="98" t="n"/>
      <c r="C5992" s="113" t="n"/>
      <c r="D5992" s="113" t="n"/>
      <c r="E5992" s="114" t="n"/>
      <c r="F5992" s="28">
        <f>IFERROR(VLOOKUP(E5992,'أرصدة المخزن'!$A:$E,3,0),"")</f>
        <v/>
      </c>
      <c r="G5992" s="29">
        <f>IFERROR(VLOOKUP(E5992,'أرصدة المخزن'!$A:$H,4,FALSE),"")</f>
        <v/>
      </c>
      <c r="H5992" s="97" t="n"/>
      <c r="I5992" s="28" t="inlineStr">
        <is>
          <t>صرف</t>
        </is>
      </c>
      <c r="J5992" s="97" t="n"/>
      <c r="K5992" s="37">
        <f>IFERROR(VLOOKUP(E5992,'أرصدة المخزن'!$A:$H,8,0),"")</f>
        <v/>
      </c>
    </row>
    <row r="5993" ht="18" customHeight="1" s="138">
      <c r="A5993" s="97" t="n">
        <v>5987</v>
      </c>
      <c r="B5993" s="98" t="n"/>
      <c r="C5993" s="113" t="n"/>
      <c r="D5993" s="113" t="n"/>
      <c r="E5993" s="114" t="n"/>
      <c r="F5993" s="28">
        <f>IFERROR(VLOOKUP(E5993,'أرصدة المخزن'!$A:$E,3,0),"")</f>
        <v/>
      </c>
      <c r="G5993" s="29">
        <f>IFERROR(VLOOKUP(E5993,'أرصدة المخزن'!$A:$H,4,FALSE),"")</f>
        <v/>
      </c>
      <c r="H5993" s="97" t="n"/>
      <c r="I5993" s="28" t="inlineStr">
        <is>
          <t>صرف</t>
        </is>
      </c>
      <c r="J5993" s="97" t="n"/>
      <c r="K5993" s="37">
        <f>IFERROR(VLOOKUP(E5993,'أرصدة المخزن'!$A:$H,8,0),"")</f>
        <v/>
      </c>
    </row>
    <row r="5994" ht="18" customHeight="1" s="138">
      <c r="A5994" s="97" t="n">
        <v>5988</v>
      </c>
      <c r="B5994" s="98" t="n"/>
      <c r="C5994" s="113" t="n"/>
      <c r="D5994" s="113" t="n"/>
      <c r="E5994" s="114" t="n"/>
      <c r="F5994" s="28">
        <f>IFERROR(VLOOKUP(E5994,'أرصدة المخزن'!$A:$E,3,0),"")</f>
        <v/>
      </c>
      <c r="G5994" s="29">
        <f>IFERROR(VLOOKUP(E5994,'أرصدة المخزن'!$A:$H,4,FALSE),"")</f>
        <v/>
      </c>
      <c r="H5994" s="97" t="n"/>
      <c r="I5994" s="28" t="inlineStr">
        <is>
          <t>صرف</t>
        </is>
      </c>
      <c r="J5994" s="97" t="n"/>
      <c r="K5994" s="37">
        <f>IFERROR(VLOOKUP(E5994,'أرصدة المخزن'!$A:$H,8,0),"")</f>
        <v/>
      </c>
    </row>
    <row r="5995" ht="18" customHeight="1" s="138">
      <c r="A5995" s="97" t="n">
        <v>5989</v>
      </c>
      <c r="B5995" s="98" t="n"/>
      <c r="C5995" s="113" t="n"/>
      <c r="D5995" s="113" t="n"/>
      <c r="E5995" s="114" t="n"/>
      <c r="F5995" s="28">
        <f>IFERROR(VLOOKUP(E5995,'أرصدة المخزن'!$A:$E,3,0),"")</f>
        <v/>
      </c>
      <c r="G5995" s="29">
        <f>IFERROR(VLOOKUP(E5995,'أرصدة المخزن'!$A:$H,4,FALSE),"")</f>
        <v/>
      </c>
      <c r="H5995" s="97" t="n"/>
      <c r="I5995" s="28" t="inlineStr">
        <is>
          <t>صرف</t>
        </is>
      </c>
      <c r="J5995" s="97" t="n"/>
      <c r="K5995" s="37">
        <f>IFERROR(VLOOKUP(E5995,'أرصدة المخزن'!$A:$H,8,0),"")</f>
        <v/>
      </c>
    </row>
    <row r="5996" ht="18" customHeight="1" s="138">
      <c r="A5996" s="97" t="n">
        <v>5990</v>
      </c>
      <c r="B5996" s="98" t="n"/>
      <c r="C5996" s="113" t="n"/>
      <c r="D5996" s="113" t="n"/>
      <c r="E5996" s="114" t="n"/>
      <c r="F5996" s="28">
        <f>IFERROR(VLOOKUP(E5996,'أرصدة المخزن'!$A:$E,3,0),"")</f>
        <v/>
      </c>
      <c r="G5996" s="29">
        <f>IFERROR(VLOOKUP(E5996,'أرصدة المخزن'!$A:$H,4,FALSE),"")</f>
        <v/>
      </c>
      <c r="H5996" s="97" t="n"/>
      <c r="I5996" s="28" t="inlineStr">
        <is>
          <t>صرف</t>
        </is>
      </c>
      <c r="J5996" s="97" t="n"/>
      <c r="K5996" s="37">
        <f>IFERROR(VLOOKUP(E5996,'أرصدة المخزن'!$A:$H,8,0),"")</f>
        <v/>
      </c>
    </row>
    <row r="5997" ht="18" customHeight="1" s="138">
      <c r="A5997" s="97" t="n">
        <v>5991</v>
      </c>
      <c r="B5997" s="98" t="n"/>
      <c r="C5997" s="113" t="n"/>
      <c r="D5997" s="113" t="n"/>
      <c r="E5997" s="114" t="n"/>
      <c r="F5997" s="28">
        <f>IFERROR(VLOOKUP(E5997,'أرصدة المخزن'!$A:$E,3,0),"")</f>
        <v/>
      </c>
      <c r="G5997" s="29">
        <f>IFERROR(VLOOKUP(E5997,'أرصدة المخزن'!$A:$H,4,FALSE),"")</f>
        <v/>
      </c>
      <c r="H5997" s="97" t="n"/>
      <c r="I5997" s="28" t="inlineStr">
        <is>
          <t>صرف</t>
        </is>
      </c>
      <c r="J5997" s="97" t="n"/>
      <c r="K5997" s="37">
        <f>IFERROR(VLOOKUP(E5997,'أرصدة المخزن'!$A:$H,8,0),"")</f>
        <v/>
      </c>
    </row>
    <row r="5998" ht="18" customHeight="1" s="138">
      <c r="A5998" s="97" t="n">
        <v>5992</v>
      </c>
      <c r="B5998" s="98" t="n"/>
      <c r="C5998" s="113" t="n"/>
      <c r="D5998" s="113" t="n"/>
      <c r="E5998" s="114" t="n"/>
      <c r="F5998" s="28">
        <f>IFERROR(VLOOKUP(E5998,'أرصدة المخزن'!$A:$E,3,0),"")</f>
        <v/>
      </c>
      <c r="G5998" s="29">
        <f>IFERROR(VLOOKUP(E5998,'أرصدة المخزن'!$A:$H,4,FALSE),"")</f>
        <v/>
      </c>
      <c r="H5998" s="97" t="n"/>
      <c r="I5998" s="28" t="inlineStr">
        <is>
          <t>صرف</t>
        </is>
      </c>
      <c r="J5998" s="97" t="n"/>
      <c r="K5998" s="37">
        <f>IFERROR(VLOOKUP(E5998,'أرصدة المخزن'!$A:$H,8,0),"")</f>
        <v/>
      </c>
    </row>
    <row r="5999" ht="18" customHeight="1" s="138">
      <c r="A5999" s="97" t="n">
        <v>5993</v>
      </c>
      <c r="B5999" s="98" t="n"/>
      <c r="C5999" s="113" t="n"/>
      <c r="D5999" s="113" t="n"/>
      <c r="E5999" s="114" t="n"/>
      <c r="F5999" s="28">
        <f>IFERROR(VLOOKUP(E5999,'أرصدة المخزن'!$A:$E,3,0),"")</f>
        <v/>
      </c>
      <c r="G5999" s="29">
        <f>IFERROR(VLOOKUP(E5999,'أرصدة المخزن'!$A:$H,4,FALSE),"")</f>
        <v/>
      </c>
      <c r="H5999" s="97" t="n"/>
      <c r="I5999" s="28" t="inlineStr">
        <is>
          <t>صرف</t>
        </is>
      </c>
      <c r="J5999" s="97" t="n"/>
      <c r="K5999" s="37">
        <f>IFERROR(VLOOKUP(E5999,'أرصدة المخزن'!$A:$H,8,0),"")</f>
        <v/>
      </c>
    </row>
    <row r="6000" ht="18" customHeight="1" s="138">
      <c r="A6000" s="97" t="n">
        <v>5994</v>
      </c>
      <c r="B6000" s="98" t="n"/>
      <c r="C6000" s="113" t="n"/>
      <c r="D6000" s="113" t="n"/>
      <c r="E6000" s="114" t="n"/>
      <c r="F6000" s="28">
        <f>IFERROR(VLOOKUP(E6000,'أرصدة المخزن'!$A:$E,3,0),"")</f>
        <v/>
      </c>
      <c r="G6000" s="29">
        <f>IFERROR(VLOOKUP(E6000,'أرصدة المخزن'!$A:$H,4,FALSE),"")</f>
        <v/>
      </c>
      <c r="H6000" s="97" t="n"/>
      <c r="I6000" s="28" t="inlineStr">
        <is>
          <t>صرف</t>
        </is>
      </c>
      <c r="J6000" s="97" t="n"/>
      <c r="K6000" s="37">
        <f>IFERROR(VLOOKUP(E6000,'أرصدة المخزن'!$A:$H,8,0),"")</f>
        <v/>
      </c>
    </row>
    <row r="6001" ht="18" customHeight="1" s="138">
      <c r="A6001" s="97" t="n">
        <v>5995</v>
      </c>
      <c r="B6001" s="98" t="n"/>
      <c r="C6001" s="113" t="n"/>
      <c r="D6001" s="113" t="n"/>
      <c r="E6001" s="114" t="n"/>
      <c r="F6001" s="28">
        <f>IFERROR(VLOOKUP(E6001,'أرصدة المخزن'!$A:$E,3,0),"")</f>
        <v/>
      </c>
      <c r="G6001" s="29">
        <f>IFERROR(VLOOKUP(E6001,'أرصدة المخزن'!$A:$H,4,FALSE),"")</f>
        <v/>
      </c>
      <c r="H6001" s="97" t="n"/>
      <c r="I6001" s="28" t="inlineStr">
        <is>
          <t>صرف</t>
        </is>
      </c>
      <c r="J6001" s="97" t="n"/>
      <c r="K6001" s="37">
        <f>IFERROR(VLOOKUP(E6001,'أرصدة المخزن'!$A:$H,8,0),"")</f>
        <v/>
      </c>
    </row>
    <row r="6002" ht="18" customHeight="1" s="138">
      <c r="A6002" s="97" t="n">
        <v>5996</v>
      </c>
      <c r="B6002" s="98" t="n"/>
      <c r="C6002" s="113" t="n"/>
      <c r="D6002" s="113" t="n"/>
      <c r="E6002" s="114" t="n"/>
      <c r="F6002" s="28">
        <f>IFERROR(VLOOKUP(E6002,'أرصدة المخزن'!$A:$E,3,0),"")</f>
        <v/>
      </c>
      <c r="G6002" s="29">
        <f>IFERROR(VLOOKUP(E6002,'أرصدة المخزن'!$A:$H,4,FALSE),"")</f>
        <v/>
      </c>
      <c r="H6002" s="97" t="n"/>
      <c r="I6002" s="28" t="inlineStr">
        <is>
          <t>صرف</t>
        </is>
      </c>
      <c r="J6002" s="97" t="n"/>
      <c r="K6002" s="37">
        <f>IFERROR(VLOOKUP(E6002,'أرصدة المخزن'!$A:$H,8,0),"")</f>
        <v/>
      </c>
    </row>
    <row r="6003" ht="18" customHeight="1" s="138">
      <c r="A6003" s="97" t="n">
        <v>5997</v>
      </c>
      <c r="B6003" s="98" t="n"/>
      <c r="C6003" s="113" t="n"/>
      <c r="D6003" s="113" t="n"/>
      <c r="E6003" s="114" t="n"/>
      <c r="F6003" s="28">
        <f>IFERROR(VLOOKUP(E6003,'أرصدة المخزن'!$A:$E,3,0),"")</f>
        <v/>
      </c>
      <c r="G6003" s="29">
        <f>IFERROR(VLOOKUP(E6003,'أرصدة المخزن'!$A:$H,4,FALSE),"")</f>
        <v/>
      </c>
      <c r="H6003" s="97" t="n"/>
      <c r="I6003" s="28" t="inlineStr">
        <is>
          <t>صرف</t>
        </is>
      </c>
      <c r="J6003" s="97" t="n"/>
      <c r="K6003" s="37">
        <f>IFERROR(VLOOKUP(E6003,'أرصدة المخزن'!$A:$H,8,0),"")</f>
        <v/>
      </c>
    </row>
    <row r="6004" ht="18" customHeight="1" s="138">
      <c r="A6004" s="97" t="n">
        <v>5998</v>
      </c>
      <c r="B6004" s="98" t="n"/>
      <c r="C6004" s="113" t="n"/>
      <c r="D6004" s="113" t="n"/>
      <c r="E6004" s="114" t="n"/>
      <c r="F6004" s="28">
        <f>IFERROR(VLOOKUP(E6004,'أرصدة المخزن'!$A:$E,3,0),"")</f>
        <v/>
      </c>
      <c r="G6004" s="29">
        <f>IFERROR(VLOOKUP(E6004,'أرصدة المخزن'!$A:$H,4,FALSE),"")</f>
        <v/>
      </c>
      <c r="H6004" s="97" t="n"/>
      <c r="I6004" s="28" t="inlineStr">
        <is>
          <t>صرف</t>
        </is>
      </c>
      <c r="J6004" s="97" t="n"/>
      <c r="K6004" s="37">
        <f>IFERROR(VLOOKUP(E6004,'أرصدة المخزن'!$A:$H,8,0),"")</f>
        <v/>
      </c>
    </row>
    <row r="6005" ht="18" customHeight="1" s="138">
      <c r="A6005" s="97" t="n">
        <v>5999</v>
      </c>
      <c r="B6005" s="98" t="n"/>
      <c r="C6005" s="113" t="n"/>
      <c r="D6005" s="113" t="n"/>
      <c r="E6005" s="114" t="n"/>
      <c r="F6005" s="28">
        <f>IFERROR(VLOOKUP(E6005,'أرصدة المخزن'!$A:$E,3,0),"")</f>
        <v/>
      </c>
      <c r="G6005" s="29">
        <f>IFERROR(VLOOKUP(E6005,'أرصدة المخزن'!$A:$H,4,FALSE),"")</f>
        <v/>
      </c>
      <c r="H6005" s="97" t="n"/>
      <c r="I6005" s="28" t="inlineStr">
        <is>
          <t>صرف</t>
        </is>
      </c>
      <c r="J6005" s="97" t="n"/>
      <c r="K6005" s="37">
        <f>IFERROR(VLOOKUP(E6005,'أرصدة المخزن'!$A:$H,8,0),"")</f>
        <v/>
      </c>
    </row>
    <row r="6006" ht="18" customHeight="1" s="138">
      <c r="A6006" s="97" t="n">
        <v>6000</v>
      </c>
      <c r="B6006" s="98" t="n"/>
      <c r="C6006" s="113" t="n"/>
      <c r="D6006" s="113" t="n"/>
      <c r="E6006" s="114" t="n"/>
      <c r="F6006" s="28">
        <f>IFERROR(VLOOKUP(E6006,'أرصدة المخزن'!$A:$E,3,0),"")</f>
        <v/>
      </c>
      <c r="G6006" s="29">
        <f>IFERROR(VLOOKUP(E6006,'أرصدة المخزن'!$A:$H,4,FALSE),"")</f>
        <v/>
      </c>
      <c r="H6006" s="97" t="n"/>
      <c r="I6006" s="28" t="inlineStr">
        <is>
          <t>صرف</t>
        </is>
      </c>
      <c r="J6006" s="97" t="n"/>
      <c r="K6006" s="37">
        <f>IFERROR(VLOOKUP(E6006,'أرصدة المخزن'!$A:$H,8,0),"")</f>
        <v/>
      </c>
    </row>
    <row r="6007" ht="18" customHeight="1" s="138">
      <c r="A6007" s="97" t="n">
        <v>6001</v>
      </c>
      <c r="B6007" s="98" t="n"/>
      <c r="C6007" s="113" t="n"/>
      <c r="D6007" s="113" t="n"/>
      <c r="E6007" s="114" t="n"/>
      <c r="F6007" s="28">
        <f>IFERROR(VLOOKUP(E6007,'أرصدة المخزن'!$A:$E,3,0),"")</f>
        <v/>
      </c>
      <c r="G6007" s="29">
        <f>IFERROR(VLOOKUP(E6007,'أرصدة المخزن'!$A:$H,4,FALSE),"")</f>
        <v/>
      </c>
      <c r="H6007" s="97" t="n"/>
      <c r="I6007" s="28" t="inlineStr">
        <is>
          <t>صرف</t>
        </is>
      </c>
      <c r="J6007" s="97" t="n"/>
      <c r="K6007" s="37">
        <f>IFERROR(VLOOKUP(E6007,'أرصدة المخزن'!$A:$H,8,0),"")</f>
        <v/>
      </c>
    </row>
    <row r="6008" ht="18" customHeight="1" s="138">
      <c r="A6008" s="97" t="n">
        <v>6002</v>
      </c>
      <c r="B6008" s="98" t="n"/>
      <c r="C6008" s="113" t="n"/>
      <c r="D6008" s="113" t="n"/>
      <c r="E6008" s="114" t="n"/>
      <c r="F6008" s="28">
        <f>IFERROR(VLOOKUP(E6008,'أرصدة المخزن'!$A:$E,3,0),"")</f>
        <v/>
      </c>
      <c r="G6008" s="29">
        <f>IFERROR(VLOOKUP(E6008,'أرصدة المخزن'!$A:$H,4,FALSE),"")</f>
        <v/>
      </c>
      <c r="H6008" s="97" t="n"/>
      <c r="I6008" s="28" t="inlineStr">
        <is>
          <t>صرف</t>
        </is>
      </c>
      <c r="J6008" s="97" t="n"/>
      <c r="K6008" s="37">
        <f>IFERROR(VLOOKUP(E6008,'أرصدة المخزن'!$A:$H,8,0),"")</f>
        <v/>
      </c>
    </row>
    <row r="6009" ht="18" customHeight="1" s="138">
      <c r="A6009" s="97" t="n">
        <v>6003</v>
      </c>
      <c r="B6009" s="98" t="n"/>
      <c r="C6009" s="113" t="n"/>
      <c r="D6009" s="113" t="n"/>
      <c r="E6009" s="114" t="n"/>
      <c r="F6009" s="28">
        <f>IFERROR(VLOOKUP(E6009,'أرصدة المخزن'!$A:$E,3,0),"")</f>
        <v/>
      </c>
      <c r="G6009" s="29">
        <f>IFERROR(VLOOKUP(E6009,'أرصدة المخزن'!$A:$H,4,FALSE),"")</f>
        <v/>
      </c>
      <c r="H6009" s="97" t="n"/>
      <c r="I6009" s="28" t="inlineStr">
        <is>
          <t>صرف</t>
        </is>
      </c>
      <c r="J6009" s="97" t="n"/>
      <c r="K6009" s="37">
        <f>IFERROR(VLOOKUP(E6009,'أرصدة المخزن'!$A:$H,8,0),"")</f>
        <v/>
      </c>
    </row>
    <row r="6010" ht="18" customHeight="1" s="138">
      <c r="A6010" s="97" t="n">
        <v>6004</v>
      </c>
      <c r="B6010" s="98" t="n"/>
      <c r="C6010" s="113" t="n"/>
      <c r="D6010" s="113" t="n"/>
      <c r="E6010" s="114" t="n"/>
      <c r="F6010" s="28">
        <f>IFERROR(VLOOKUP(E6010,'أرصدة المخزن'!$A:$E,3,0),"")</f>
        <v/>
      </c>
      <c r="G6010" s="29">
        <f>IFERROR(VLOOKUP(E6010,'أرصدة المخزن'!$A:$H,4,FALSE),"")</f>
        <v/>
      </c>
      <c r="H6010" s="97" t="n"/>
      <c r="I6010" s="28" t="inlineStr">
        <is>
          <t>صرف</t>
        </is>
      </c>
      <c r="J6010" s="97" t="n"/>
      <c r="K6010" s="37">
        <f>IFERROR(VLOOKUP(E6010,'أرصدة المخزن'!$A:$H,8,0),"")</f>
        <v/>
      </c>
    </row>
    <row r="6011" ht="18" customHeight="1" s="138">
      <c r="A6011" s="97" t="n">
        <v>6005</v>
      </c>
      <c r="B6011" s="98" t="n"/>
      <c r="C6011" s="113" t="n"/>
      <c r="D6011" s="113" t="n"/>
      <c r="E6011" s="114" t="n"/>
      <c r="F6011" s="28">
        <f>IFERROR(VLOOKUP(E6011,'أرصدة المخزن'!$A:$E,3,0),"")</f>
        <v/>
      </c>
      <c r="G6011" s="29">
        <f>IFERROR(VLOOKUP(E6011,'أرصدة المخزن'!$A:$H,4,FALSE),"")</f>
        <v/>
      </c>
      <c r="H6011" s="97" t="n"/>
      <c r="I6011" s="28" t="inlineStr">
        <is>
          <t>صرف</t>
        </is>
      </c>
      <c r="J6011" s="97" t="n"/>
      <c r="K6011" s="37">
        <f>IFERROR(VLOOKUP(E6011,'أرصدة المخزن'!$A:$H,8,0),"")</f>
        <v/>
      </c>
    </row>
    <row r="6012" ht="18" customHeight="1" s="138">
      <c r="A6012" s="97" t="n">
        <v>6006</v>
      </c>
      <c r="B6012" s="98" t="n"/>
      <c r="C6012" s="113" t="n"/>
      <c r="D6012" s="113" t="n"/>
      <c r="E6012" s="114" t="n"/>
      <c r="F6012" s="28">
        <f>IFERROR(VLOOKUP(E6012,'أرصدة المخزن'!$A:$E,3,0),"")</f>
        <v/>
      </c>
      <c r="G6012" s="29">
        <f>IFERROR(VLOOKUP(E6012,'أرصدة المخزن'!$A:$H,4,FALSE),"")</f>
        <v/>
      </c>
      <c r="H6012" s="97" t="n"/>
      <c r="I6012" s="28" t="inlineStr">
        <is>
          <t>صرف</t>
        </is>
      </c>
      <c r="J6012" s="97" t="n"/>
      <c r="K6012" s="37">
        <f>IFERROR(VLOOKUP(E6012,'أرصدة المخزن'!$A:$H,8,0),"")</f>
        <v/>
      </c>
    </row>
    <row r="6013" ht="18" customHeight="1" s="138">
      <c r="A6013" s="97" t="n">
        <v>6007</v>
      </c>
      <c r="B6013" s="98" t="n"/>
      <c r="C6013" s="113" t="n"/>
      <c r="D6013" s="113" t="n"/>
      <c r="E6013" s="114" t="n"/>
      <c r="F6013" s="28">
        <f>IFERROR(VLOOKUP(E6013,'أرصدة المخزن'!$A:$E,3,0),"")</f>
        <v/>
      </c>
      <c r="G6013" s="29">
        <f>IFERROR(VLOOKUP(E6013,'أرصدة المخزن'!$A:$H,4,FALSE),"")</f>
        <v/>
      </c>
      <c r="H6013" s="97" t="n"/>
      <c r="I6013" s="28" t="inlineStr">
        <is>
          <t>صرف</t>
        </is>
      </c>
      <c r="J6013" s="97" t="n"/>
      <c r="K6013" s="37">
        <f>IFERROR(VLOOKUP(E6013,'أرصدة المخزن'!$A:$H,8,0),"")</f>
        <v/>
      </c>
    </row>
    <row r="6014" ht="18" customHeight="1" s="138">
      <c r="A6014" s="97" t="n">
        <v>6008</v>
      </c>
      <c r="B6014" s="98" t="n"/>
      <c r="C6014" s="113" t="n"/>
      <c r="D6014" s="113" t="n"/>
      <c r="E6014" s="114" t="n"/>
      <c r="F6014" s="28">
        <f>IFERROR(VLOOKUP(E6014,'أرصدة المخزن'!$A:$E,3,0),"")</f>
        <v/>
      </c>
      <c r="G6014" s="29">
        <f>IFERROR(VLOOKUP(E6014,'أرصدة المخزن'!$A:$H,4,FALSE),"")</f>
        <v/>
      </c>
      <c r="H6014" s="97" t="n"/>
      <c r="I6014" s="28" t="inlineStr">
        <is>
          <t>صرف</t>
        </is>
      </c>
      <c r="J6014" s="97" t="n"/>
      <c r="K6014" s="37">
        <f>IFERROR(VLOOKUP(E6014,'أرصدة المخزن'!$A:$H,8,0),"")</f>
        <v/>
      </c>
    </row>
    <row r="6015" ht="18" customHeight="1" s="138">
      <c r="A6015" s="97" t="n">
        <v>6009</v>
      </c>
      <c r="B6015" s="98" t="n"/>
      <c r="C6015" s="113" t="n"/>
      <c r="D6015" s="113" t="n"/>
      <c r="E6015" s="114" t="n"/>
      <c r="F6015" s="28">
        <f>IFERROR(VLOOKUP(E6015,'أرصدة المخزن'!$A:$E,3,0),"")</f>
        <v/>
      </c>
      <c r="G6015" s="29">
        <f>IFERROR(VLOOKUP(E6015,'أرصدة المخزن'!$A:$H,4,FALSE),"")</f>
        <v/>
      </c>
      <c r="H6015" s="97" t="n"/>
      <c r="I6015" s="28" t="inlineStr">
        <is>
          <t>صرف</t>
        </is>
      </c>
      <c r="J6015" s="97" t="n"/>
      <c r="K6015" s="37">
        <f>IFERROR(VLOOKUP(E6015,'أرصدة المخزن'!$A:$H,8,0),"")</f>
        <v/>
      </c>
    </row>
    <row r="6016" ht="18" customHeight="1" s="138">
      <c r="A6016" s="97" t="n">
        <v>6010</v>
      </c>
      <c r="B6016" s="98" t="n"/>
      <c r="C6016" s="113" t="n"/>
      <c r="D6016" s="113" t="n"/>
      <c r="E6016" s="114" t="n"/>
      <c r="F6016" s="28">
        <f>IFERROR(VLOOKUP(E6016,'أرصدة المخزن'!$A:$E,3,0),"")</f>
        <v/>
      </c>
      <c r="G6016" s="29">
        <f>IFERROR(VLOOKUP(E6016,'أرصدة المخزن'!$A:$H,4,FALSE),"")</f>
        <v/>
      </c>
      <c r="H6016" s="97" t="n"/>
      <c r="I6016" s="28" t="inlineStr">
        <is>
          <t>صرف</t>
        </is>
      </c>
      <c r="J6016" s="97" t="n"/>
      <c r="K6016" s="37">
        <f>IFERROR(VLOOKUP(E6016,'أرصدة المخزن'!$A:$H,8,0),"")</f>
        <v/>
      </c>
    </row>
    <row r="6017" ht="18" customHeight="1" s="138">
      <c r="A6017" s="97" t="n">
        <v>6011</v>
      </c>
      <c r="B6017" s="98" t="n"/>
      <c r="C6017" s="113" t="n"/>
      <c r="D6017" s="113" t="n"/>
      <c r="E6017" s="114" t="n"/>
      <c r="F6017" s="28">
        <f>IFERROR(VLOOKUP(E6017,'أرصدة المخزن'!$A:$E,3,0),"")</f>
        <v/>
      </c>
      <c r="G6017" s="29">
        <f>IFERROR(VLOOKUP(E6017,'أرصدة المخزن'!$A:$H,4,FALSE),"")</f>
        <v/>
      </c>
      <c r="H6017" s="97" t="n"/>
      <c r="I6017" s="28" t="inlineStr">
        <is>
          <t>صرف</t>
        </is>
      </c>
      <c r="J6017" s="97" t="n"/>
      <c r="K6017" s="37">
        <f>IFERROR(VLOOKUP(E6017,'أرصدة المخزن'!$A:$H,8,0),"")</f>
        <v/>
      </c>
    </row>
    <row r="6018" ht="18" customHeight="1" s="138">
      <c r="A6018" s="97" t="n">
        <v>6012</v>
      </c>
      <c r="B6018" s="98" t="n"/>
      <c r="C6018" s="113" t="n"/>
      <c r="D6018" s="113" t="n"/>
      <c r="E6018" s="114" t="n"/>
      <c r="F6018" s="28">
        <f>IFERROR(VLOOKUP(E6018,'أرصدة المخزن'!$A:$E,3,0),"")</f>
        <v/>
      </c>
      <c r="G6018" s="29">
        <f>IFERROR(VLOOKUP(E6018,'أرصدة المخزن'!$A:$H,4,FALSE),"")</f>
        <v/>
      </c>
      <c r="H6018" s="97" t="n"/>
      <c r="I6018" s="28" t="inlineStr">
        <is>
          <t>صرف</t>
        </is>
      </c>
      <c r="J6018" s="97" t="n"/>
      <c r="K6018" s="37">
        <f>IFERROR(VLOOKUP(E6018,'أرصدة المخزن'!$A:$H,8,0),"")</f>
        <v/>
      </c>
    </row>
    <row r="6019" ht="18" customHeight="1" s="138">
      <c r="A6019" s="97" t="n">
        <v>6013</v>
      </c>
      <c r="B6019" s="98" t="n"/>
      <c r="C6019" s="113" t="n"/>
      <c r="D6019" s="113" t="n"/>
      <c r="E6019" s="114" t="n"/>
      <c r="F6019" s="28">
        <f>IFERROR(VLOOKUP(E6019,'أرصدة المخزن'!$A:$E,3,0),"")</f>
        <v/>
      </c>
      <c r="G6019" s="29">
        <f>IFERROR(VLOOKUP(E6019,'أرصدة المخزن'!$A:$H,4,FALSE),"")</f>
        <v/>
      </c>
      <c r="H6019" s="97" t="n"/>
      <c r="I6019" s="28" t="inlineStr">
        <is>
          <t>صرف</t>
        </is>
      </c>
      <c r="J6019" s="97" t="n"/>
      <c r="K6019" s="37">
        <f>IFERROR(VLOOKUP(E6019,'أرصدة المخزن'!$A:$H,8,0),"")</f>
        <v/>
      </c>
    </row>
    <row r="6020" ht="18" customHeight="1" s="138">
      <c r="A6020" s="97" t="n">
        <v>6014</v>
      </c>
      <c r="B6020" s="98" t="n"/>
      <c r="C6020" s="113" t="n"/>
      <c r="D6020" s="113" t="n"/>
      <c r="E6020" s="114" t="n"/>
      <c r="F6020" s="28">
        <f>IFERROR(VLOOKUP(E6020,'أرصدة المخزن'!$A:$E,3,0),"")</f>
        <v/>
      </c>
      <c r="G6020" s="29">
        <f>IFERROR(VLOOKUP(E6020,'أرصدة المخزن'!$A:$H,4,FALSE),"")</f>
        <v/>
      </c>
      <c r="H6020" s="97" t="n"/>
      <c r="I6020" s="28" t="inlineStr">
        <is>
          <t>صرف</t>
        </is>
      </c>
      <c r="J6020" s="97" t="n"/>
      <c r="K6020" s="37">
        <f>IFERROR(VLOOKUP(E6020,'أرصدة المخزن'!$A:$H,8,0),"")</f>
        <v/>
      </c>
    </row>
    <row r="6021" ht="18" customHeight="1" s="138">
      <c r="A6021" s="97" t="n">
        <v>6015</v>
      </c>
      <c r="B6021" s="98" t="n"/>
      <c r="C6021" s="113" t="n"/>
      <c r="D6021" s="113" t="n"/>
      <c r="E6021" s="114" t="n"/>
      <c r="F6021" s="28">
        <f>IFERROR(VLOOKUP(E6021,'أرصدة المخزن'!$A:$E,3,0),"")</f>
        <v/>
      </c>
      <c r="G6021" s="29">
        <f>IFERROR(VLOOKUP(E6021,'أرصدة المخزن'!$A:$H,4,FALSE),"")</f>
        <v/>
      </c>
      <c r="H6021" s="97" t="n"/>
      <c r="I6021" s="28" t="inlineStr">
        <is>
          <t>صرف</t>
        </is>
      </c>
      <c r="J6021" s="97" t="n"/>
      <c r="K6021" s="37">
        <f>IFERROR(VLOOKUP(E6021,'أرصدة المخزن'!$A:$H,8,0),"")</f>
        <v/>
      </c>
    </row>
    <row r="6022" ht="18" customHeight="1" s="138">
      <c r="A6022" s="97" t="n">
        <v>6016</v>
      </c>
      <c r="B6022" s="98" t="n"/>
      <c r="C6022" s="113" t="n"/>
      <c r="D6022" s="113" t="n"/>
      <c r="E6022" s="114" t="n"/>
      <c r="F6022" s="28">
        <f>IFERROR(VLOOKUP(E6022,'أرصدة المخزن'!$A:$E,3,0),"")</f>
        <v/>
      </c>
      <c r="G6022" s="29">
        <f>IFERROR(VLOOKUP(E6022,'أرصدة المخزن'!$A:$H,4,FALSE),"")</f>
        <v/>
      </c>
      <c r="H6022" s="97" t="n"/>
      <c r="I6022" s="28" t="inlineStr">
        <is>
          <t>صرف</t>
        </is>
      </c>
      <c r="J6022" s="97" t="n"/>
      <c r="K6022" s="37">
        <f>IFERROR(VLOOKUP(E6022,'أرصدة المخزن'!$A:$H,8,0),"")</f>
        <v/>
      </c>
    </row>
    <row r="6023" ht="18" customHeight="1" s="138">
      <c r="A6023" s="97" t="n">
        <v>6017</v>
      </c>
      <c r="B6023" s="98" t="n"/>
      <c r="C6023" s="113" t="n"/>
      <c r="D6023" s="113" t="n"/>
      <c r="E6023" s="114" t="n"/>
      <c r="F6023" s="28">
        <f>IFERROR(VLOOKUP(E6023,'أرصدة المخزن'!$A:$E,3,0),"")</f>
        <v/>
      </c>
      <c r="G6023" s="29">
        <f>IFERROR(VLOOKUP(E6023,'أرصدة المخزن'!$A:$H,4,FALSE),"")</f>
        <v/>
      </c>
      <c r="H6023" s="97" t="n"/>
      <c r="I6023" s="28" t="inlineStr">
        <is>
          <t>صرف</t>
        </is>
      </c>
      <c r="J6023" s="97" t="n"/>
      <c r="K6023" s="37">
        <f>IFERROR(VLOOKUP(E6023,'أرصدة المخزن'!$A:$H,8,0),"")</f>
        <v/>
      </c>
    </row>
    <row r="6024" ht="18" customHeight="1" s="138">
      <c r="A6024" s="97" t="n">
        <v>6018</v>
      </c>
      <c r="B6024" s="98" t="n"/>
      <c r="C6024" s="113" t="n"/>
      <c r="D6024" s="113" t="n"/>
      <c r="E6024" s="114" t="n"/>
      <c r="F6024" s="28">
        <f>IFERROR(VLOOKUP(E6024,'أرصدة المخزن'!$A:$E,3,0),"")</f>
        <v/>
      </c>
      <c r="G6024" s="29">
        <f>IFERROR(VLOOKUP(E6024,'أرصدة المخزن'!$A:$H,4,FALSE),"")</f>
        <v/>
      </c>
      <c r="H6024" s="97" t="n"/>
      <c r="I6024" s="28" t="inlineStr">
        <is>
          <t>صرف</t>
        </is>
      </c>
      <c r="J6024" s="97" t="n"/>
      <c r="K6024" s="37">
        <f>IFERROR(VLOOKUP(E6024,'أرصدة المخزن'!$A:$H,8,0),"")</f>
        <v/>
      </c>
    </row>
    <row r="6025" ht="18" customHeight="1" s="138">
      <c r="A6025" s="97" t="n">
        <v>6019</v>
      </c>
      <c r="B6025" s="98" t="n"/>
      <c r="C6025" s="113" t="n"/>
      <c r="D6025" s="113" t="n"/>
      <c r="E6025" s="114" t="n"/>
      <c r="F6025" s="28">
        <f>IFERROR(VLOOKUP(E6025,'أرصدة المخزن'!$A:$E,3,0),"")</f>
        <v/>
      </c>
      <c r="G6025" s="29">
        <f>IFERROR(VLOOKUP(E6025,'أرصدة المخزن'!$A:$H,4,FALSE),"")</f>
        <v/>
      </c>
      <c r="H6025" s="97" t="n"/>
      <c r="I6025" s="28" t="inlineStr">
        <is>
          <t>صرف</t>
        </is>
      </c>
      <c r="J6025" s="97" t="n"/>
      <c r="K6025" s="37">
        <f>IFERROR(VLOOKUP(E6025,'أرصدة المخزن'!$A:$H,8,0),"")</f>
        <v/>
      </c>
    </row>
    <row r="6026" ht="18" customHeight="1" s="138">
      <c r="A6026" s="97" t="n">
        <v>6020</v>
      </c>
      <c r="B6026" s="98" t="n"/>
      <c r="C6026" s="113" t="n"/>
      <c r="D6026" s="113" t="n"/>
      <c r="E6026" s="114" t="n"/>
      <c r="F6026" s="28">
        <f>IFERROR(VLOOKUP(E6026,'أرصدة المخزن'!$A:$E,3,0),"")</f>
        <v/>
      </c>
      <c r="G6026" s="29">
        <f>IFERROR(VLOOKUP(E6026,'أرصدة المخزن'!$A:$H,4,FALSE),"")</f>
        <v/>
      </c>
      <c r="H6026" s="97" t="n"/>
      <c r="I6026" s="28" t="inlineStr">
        <is>
          <t>صرف</t>
        </is>
      </c>
      <c r="J6026" s="97" t="n"/>
      <c r="K6026" s="37">
        <f>IFERROR(VLOOKUP(E6026,'أرصدة المخزن'!$A:$H,8,0),"")</f>
        <v/>
      </c>
    </row>
    <row r="6027" ht="18" customHeight="1" s="138">
      <c r="A6027" s="97" t="n">
        <v>6021</v>
      </c>
      <c r="B6027" s="98" t="n"/>
      <c r="C6027" s="113" t="n"/>
      <c r="D6027" s="113" t="n"/>
      <c r="E6027" s="114" t="n"/>
      <c r="F6027" s="28">
        <f>IFERROR(VLOOKUP(E6027,'أرصدة المخزن'!$A:$E,3,0),"")</f>
        <v/>
      </c>
      <c r="G6027" s="29">
        <f>IFERROR(VLOOKUP(E6027,'أرصدة المخزن'!$A:$H,4,FALSE),"")</f>
        <v/>
      </c>
      <c r="H6027" s="97" t="n"/>
      <c r="I6027" s="28" t="inlineStr">
        <is>
          <t>صرف</t>
        </is>
      </c>
      <c r="J6027" s="97" t="n"/>
      <c r="K6027" s="37">
        <f>IFERROR(VLOOKUP(E6027,'أرصدة المخزن'!$A:$H,8,0),"")</f>
        <v/>
      </c>
    </row>
    <row r="6028" ht="18" customHeight="1" s="138">
      <c r="A6028" s="97" t="n">
        <v>6022</v>
      </c>
      <c r="B6028" s="98" t="n"/>
      <c r="C6028" s="113" t="n"/>
      <c r="D6028" s="113" t="n"/>
      <c r="E6028" s="114" t="n"/>
      <c r="F6028" s="28">
        <f>IFERROR(VLOOKUP(E6028,'أرصدة المخزن'!$A:$E,3,0),"")</f>
        <v/>
      </c>
      <c r="G6028" s="29">
        <f>IFERROR(VLOOKUP(E6028,'أرصدة المخزن'!$A:$H,4,FALSE),"")</f>
        <v/>
      </c>
      <c r="H6028" s="97" t="n"/>
      <c r="I6028" s="28" t="inlineStr">
        <is>
          <t>صرف</t>
        </is>
      </c>
      <c r="J6028" s="97" t="n"/>
      <c r="K6028" s="37">
        <f>IFERROR(VLOOKUP(E6028,'أرصدة المخزن'!$A:$H,8,0),"")</f>
        <v/>
      </c>
    </row>
    <row r="6029" ht="18" customHeight="1" s="138">
      <c r="A6029" s="97" t="n">
        <v>6023</v>
      </c>
      <c r="B6029" s="98" t="n"/>
      <c r="C6029" s="113" t="n"/>
      <c r="D6029" s="113" t="n"/>
      <c r="E6029" s="114" t="n"/>
      <c r="F6029" s="28">
        <f>IFERROR(VLOOKUP(E6029,'أرصدة المخزن'!$A:$E,3,0),"")</f>
        <v/>
      </c>
      <c r="G6029" s="29">
        <f>IFERROR(VLOOKUP(E6029,'أرصدة المخزن'!$A:$H,4,FALSE),"")</f>
        <v/>
      </c>
      <c r="H6029" s="97" t="n"/>
      <c r="I6029" s="28" t="inlineStr">
        <is>
          <t>صرف</t>
        </is>
      </c>
      <c r="J6029" s="97" t="n"/>
      <c r="K6029" s="37">
        <f>IFERROR(VLOOKUP(E6029,'أرصدة المخزن'!$A:$H,8,0),"")</f>
        <v/>
      </c>
    </row>
    <row r="6030" ht="18" customHeight="1" s="138">
      <c r="A6030" s="97" t="n">
        <v>6024</v>
      </c>
      <c r="B6030" s="98" t="n"/>
      <c r="C6030" s="113" t="n"/>
      <c r="D6030" s="113" t="n"/>
      <c r="E6030" s="114" t="n"/>
      <c r="F6030" s="28">
        <f>IFERROR(VLOOKUP(E6030,'أرصدة المخزن'!$A:$E,3,0),"")</f>
        <v/>
      </c>
      <c r="G6030" s="29">
        <f>IFERROR(VLOOKUP(E6030,'أرصدة المخزن'!$A:$H,4,FALSE),"")</f>
        <v/>
      </c>
      <c r="H6030" s="97" t="n"/>
      <c r="I6030" s="28" t="inlineStr">
        <is>
          <t>صرف</t>
        </is>
      </c>
      <c r="J6030" s="97" t="n"/>
      <c r="K6030" s="37">
        <f>IFERROR(VLOOKUP(E6030,'أرصدة المخزن'!$A:$H,8,0),"")</f>
        <v/>
      </c>
    </row>
    <row r="6031" ht="18" customHeight="1" s="138">
      <c r="A6031" s="97" t="n">
        <v>6025</v>
      </c>
      <c r="B6031" s="98" t="n"/>
      <c r="C6031" s="113" t="n"/>
      <c r="D6031" s="113" t="n"/>
      <c r="E6031" s="114" t="n"/>
      <c r="F6031" s="28">
        <f>IFERROR(VLOOKUP(E6031,'أرصدة المخزن'!$A:$E,3,0),"")</f>
        <v/>
      </c>
      <c r="G6031" s="29">
        <f>IFERROR(VLOOKUP(E6031,'أرصدة المخزن'!$A:$H,4,FALSE),"")</f>
        <v/>
      </c>
      <c r="H6031" s="97" t="n"/>
      <c r="I6031" s="28" t="inlineStr">
        <is>
          <t>صرف</t>
        </is>
      </c>
      <c r="J6031" s="97" t="n"/>
      <c r="K6031" s="37">
        <f>IFERROR(VLOOKUP(E6031,'أرصدة المخزن'!$A:$H,8,0),"")</f>
        <v/>
      </c>
    </row>
    <row r="6032" ht="18" customHeight="1" s="138">
      <c r="A6032" s="97" t="n">
        <v>6026</v>
      </c>
      <c r="B6032" s="98" t="n"/>
      <c r="C6032" s="113" t="n"/>
      <c r="D6032" s="113" t="n"/>
      <c r="E6032" s="114" t="n"/>
      <c r="F6032" s="28">
        <f>IFERROR(VLOOKUP(E6032,'أرصدة المخزن'!$A:$E,3,0),"")</f>
        <v/>
      </c>
      <c r="G6032" s="29">
        <f>IFERROR(VLOOKUP(E6032,'أرصدة المخزن'!$A:$H,4,FALSE),"")</f>
        <v/>
      </c>
      <c r="H6032" s="97" t="n"/>
      <c r="I6032" s="28" t="inlineStr">
        <is>
          <t>صرف</t>
        </is>
      </c>
      <c r="J6032" s="97" t="n"/>
      <c r="K6032" s="37">
        <f>IFERROR(VLOOKUP(E6032,'أرصدة المخزن'!$A:$H,8,0),"")</f>
        <v/>
      </c>
    </row>
    <row r="6033" ht="18" customHeight="1" s="138">
      <c r="A6033" s="97" t="n">
        <v>6027</v>
      </c>
      <c r="B6033" s="98" t="n"/>
      <c r="C6033" s="113" t="n"/>
      <c r="D6033" s="113" t="n"/>
      <c r="E6033" s="114" t="n"/>
      <c r="F6033" s="28">
        <f>IFERROR(VLOOKUP(E6033,'أرصدة المخزن'!$A:$E,3,0),"")</f>
        <v/>
      </c>
      <c r="G6033" s="29">
        <f>IFERROR(VLOOKUP(E6033,'أرصدة المخزن'!$A:$H,4,FALSE),"")</f>
        <v/>
      </c>
      <c r="H6033" s="97" t="n"/>
      <c r="I6033" s="28" t="inlineStr">
        <is>
          <t>صرف</t>
        </is>
      </c>
      <c r="J6033" s="97" t="n"/>
      <c r="K6033" s="37">
        <f>IFERROR(VLOOKUP(E6033,'أرصدة المخزن'!$A:$H,8,0),"")</f>
        <v/>
      </c>
    </row>
    <row r="6034" ht="18" customHeight="1" s="138">
      <c r="A6034" s="97" t="n">
        <v>6028</v>
      </c>
      <c r="B6034" s="98" t="n"/>
      <c r="C6034" s="113" t="n"/>
      <c r="D6034" s="113" t="n"/>
      <c r="E6034" s="114" t="n"/>
      <c r="F6034" s="28">
        <f>IFERROR(VLOOKUP(E6034,'أرصدة المخزن'!$A:$E,3,0),"")</f>
        <v/>
      </c>
      <c r="G6034" s="29">
        <f>IFERROR(VLOOKUP(E6034,'أرصدة المخزن'!$A:$H,4,FALSE),"")</f>
        <v/>
      </c>
      <c r="H6034" s="97" t="n"/>
      <c r="I6034" s="28" t="inlineStr">
        <is>
          <t>صرف</t>
        </is>
      </c>
      <c r="J6034" s="97" t="n"/>
      <c r="K6034" s="37">
        <f>IFERROR(VLOOKUP(E6034,'أرصدة المخزن'!$A:$H,8,0),"")</f>
        <v/>
      </c>
    </row>
    <row r="6035" ht="18" customHeight="1" s="138">
      <c r="A6035" s="97" t="n">
        <v>6029</v>
      </c>
      <c r="B6035" s="98" t="n"/>
      <c r="C6035" s="113" t="n"/>
      <c r="D6035" s="113" t="n"/>
      <c r="E6035" s="114" t="n"/>
      <c r="F6035" s="28">
        <f>IFERROR(VLOOKUP(E6035,'أرصدة المخزن'!$A:$E,3,0),"")</f>
        <v/>
      </c>
      <c r="G6035" s="29">
        <f>IFERROR(VLOOKUP(E6035,'أرصدة المخزن'!$A:$H,4,FALSE),"")</f>
        <v/>
      </c>
      <c r="H6035" s="97" t="n"/>
      <c r="I6035" s="28" t="inlineStr">
        <is>
          <t>صرف</t>
        </is>
      </c>
      <c r="J6035" s="97" t="n"/>
      <c r="K6035" s="37">
        <f>IFERROR(VLOOKUP(E6035,'أرصدة المخزن'!$A:$H,8,0),"")</f>
        <v/>
      </c>
    </row>
    <row r="6036" ht="18" customHeight="1" s="138">
      <c r="A6036" s="97" t="n">
        <v>6030</v>
      </c>
      <c r="B6036" s="98" t="n"/>
      <c r="C6036" s="113" t="n"/>
      <c r="D6036" s="113" t="n"/>
      <c r="E6036" s="114" t="n"/>
      <c r="F6036" s="28">
        <f>IFERROR(VLOOKUP(E6036,'أرصدة المخزن'!$A:$E,3,0),"")</f>
        <v/>
      </c>
      <c r="G6036" s="29">
        <f>IFERROR(VLOOKUP(E6036,'أرصدة المخزن'!$A:$H,4,FALSE),"")</f>
        <v/>
      </c>
      <c r="H6036" s="97" t="n"/>
      <c r="I6036" s="28" t="inlineStr">
        <is>
          <t>صرف</t>
        </is>
      </c>
      <c r="J6036" s="97" t="n"/>
      <c r="K6036" s="37">
        <f>IFERROR(VLOOKUP(E6036,'أرصدة المخزن'!$A:$H,8,0),"")</f>
        <v/>
      </c>
    </row>
    <row r="6037" ht="18" customHeight="1" s="138">
      <c r="A6037" s="97" t="n">
        <v>6031</v>
      </c>
      <c r="B6037" s="98" t="n"/>
      <c r="C6037" s="113" t="n"/>
      <c r="D6037" s="113" t="n"/>
      <c r="E6037" s="114" t="n"/>
      <c r="F6037" s="28">
        <f>IFERROR(VLOOKUP(E6037,'أرصدة المخزن'!$A:$E,3,0),"")</f>
        <v/>
      </c>
      <c r="G6037" s="29">
        <f>IFERROR(VLOOKUP(E6037,'أرصدة المخزن'!$A:$H,4,FALSE),"")</f>
        <v/>
      </c>
      <c r="H6037" s="97" t="n"/>
      <c r="I6037" s="28" t="inlineStr">
        <is>
          <t>صرف</t>
        </is>
      </c>
      <c r="J6037" s="97" t="n"/>
      <c r="K6037" s="37">
        <f>IFERROR(VLOOKUP(E6037,'أرصدة المخزن'!$A:$H,8,0),"")</f>
        <v/>
      </c>
    </row>
    <row r="6038" ht="18" customHeight="1" s="138">
      <c r="A6038" s="97" t="n">
        <v>6032</v>
      </c>
      <c r="B6038" s="98" t="n"/>
      <c r="C6038" s="113" t="n"/>
      <c r="D6038" s="113" t="n"/>
      <c r="E6038" s="114" t="n"/>
      <c r="F6038" s="28">
        <f>IFERROR(VLOOKUP(E6038,'أرصدة المخزن'!$A:$E,3,0),"")</f>
        <v/>
      </c>
      <c r="G6038" s="29">
        <f>IFERROR(VLOOKUP(E6038,'أرصدة المخزن'!$A:$H,4,FALSE),"")</f>
        <v/>
      </c>
      <c r="H6038" s="97" t="n"/>
      <c r="I6038" s="28" t="inlineStr">
        <is>
          <t>صرف</t>
        </is>
      </c>
      <c r="J6038" s="97" t="n"/>
      <c r="K6038" s="37">
        <f>IFERROR(VLOOKUP(E6038,'أرصدة المخزن'!$A:$H,8,0),"")</f>
        <v/>
      </c>
    </row>
    <row r="6039" ht="18" customHeight="1" s="138">
      <c r="A6039" s="97" t="n">
        <v>6033</v>
      </c>
      <c r="B6039" s="98" t="n"/>
      <c r="C6039" s="113" t="n"/>
      <c r="D6039" s="113" t="n"/>
      <c r="E6039" s="114" t="n"/>
      <c r="F6039" s="28">
        <f>IFERROR(VLOOKUP(E6039,'أرصدة المخزن'!$A:$E,3,0),"")</f>
        <v/>
      </c>
      <c r="G6039" s="29">
        <f>IFERROR(VLOOKUP(E6039,'أرصدة المخزن'!$A:$H,4,FALSE),"")</f>
        <v/>
      </c>
      <c r="H6039" s="97" t="n"/>
      <c r="I6039" s="28" t="inlineStr">
        <is>
          <t>صرف</t>
        </is>
      </c>
      <c r="J6039" s="97" t="n"/>
      <c r="K6039" s="37">
        <f>IFERROR(VLOOKUP(E6039,'أرصدة المخزن'!$A:$H,8,0),"")</f>
        <v/>
      </c>
    </row>
    <row r="6040" ht="18" customHeight="1" s="138">
      <c r="A6040" s="97" t="n">
        <v>6034</v>
      </c>
      <c r="B6040" s="98" t="n"/>
      <c r="C6040" s="113" t="n"/>
      <c r="D6040" s="113" t="n"/>
      <c r="E6040" s="114" t="n"/>
      <c r="F6040" s="28">
        <f>IFERROR(VLOOKUP(E6040,'أرصدة المخزن'!$A:$E,3,0),"")</f>
        <v/>
      </c>
      <c r="G6040" s="29">
        <f>IFERROR(VLOOKUP(E6040,'أرصدة المخزن'!$A:$H,4,FALSE),"")</f>
        <v/>
      </c>
      <c r="H6040" s="97" t="n"/>
      <c r="I6040" s="28" t="inlineStr">
        <is>
          <t>صرف</t>
        </is>
      </c>
      <c r="J6040" s="97" t="n"/>
      <c r="K6040" s="37">
        <f>IFERROR(VLOOKUP(E6040,'أرصدة المخزن'!$A:$H,8,0),"")</f>
        <v/>
      </c>
    </row>
    <row r="6041" ht="18" customHeight="1" s="138">
      <c r="A6041" s="97" t="n">
        <v>6035</v>
      </c>
      <c r="B6041" s="98" t="n"/>
      <c r="C6041" s="113" t="n"/>
      <c r="D6041" s="113" t="n"/>
      <c r="E6041" s="114" t="n"/>
      <c r="F6041" s="28">
        <f>IFERROR(VLOOKUP(E6041,'أرصدة المخزن'!$A:$E,3,0),"")</f>
        <v/>
      </c>
      <c r="G6041" s="29">
        <f>IFERROR(VLOOKUP(E6041,'أرصدة المخزن'!$A:$H,4,FALSE),"")</f>
        <v/>
      </c>
      <c r="H6041" s="97" t="n"/>
      <c r="I6041" s="28" t="inlineStr">
        <is>
          <t>صرف</t>
        </is>
      </c>
      <c r="J6041" s="97" t="n"/>
      <c r="K6041" s="37">
        <f>IFERROR(VLOOKUP(E6041,'أرصدة المخزن'!$A:$H,8,0),"")</f>
        <v/>
      </c>
    </row>
    <row r="6042" ht="18" customHeight="1" s="138">
      <c r="A6042" s="97" t="n">
        <v>6036</v>
      </c>
      <c r="B6042" s="98" t="n"/>
      <c r="C6042" s="113" t="n"/>
      <c r="D6042" s="113" t="n"/>
      <c r="E6042" s="114" t="n"/>
      <c r="F6042" s="28">
        <f>IFERROR(VLOOKUP(E6042,'أرصدة المخزن'!$A:$E,3,0),"")</f>
        <v/>
      </c>
      <c r="G6042" s="29">
        <f>IFERROR(VLOOKUP(E6042,'أرصدة المخزن'!$A:$H,4,FALSE),"")</f>
        <v/>
      </c>
      <c r="H6042" s="97" t="n"/>
      <c r="I6042" s="28" t="inlineStr">
        <is>
          <t>صرف</t>
        </is>
      </c>
      <c r="J6042" s="97" t="n"/>
      <c r="K6042" s="37">
        <f>IFERROR(VLOOKUP(E6042,'أرصدة المخزن'!$A:$H,8,0),"")</f>
        <v/>
      </c>
    </row>
    <row r="6043" ht="18" customHeight="1" s="138">
      <c r="A6043" s="97" t="n">
        <v>6037</v>
      </c>
      <c r="B6043" s="98" t="n"/>
      <c r="C6043" s="113" t="n"/>
      <c r="D6043" s="113" t="n"/>
      <c r="E6043" s="114" t="n"/>
      <c r="F6043" s="28">
        <f>IFERROR(VLOOKUP(E6043,'أرصدة المخزن'!$A:$E,3,0),"")</f>
        <v/>
      </c>
      <c r="G6043" s="29">
        <f>IFERROR(VLOOKUP(E6043,'أرصدة المخزن'!$A:$H,4,FALSE),"")</f>
        <v/>
      </c>
      <c r="H6043" s="97" t="n"/>
      <c r="I6043" s="28" t="inlineStr">
        <is>
          <t>صرف</t>
        </is>
      </c>
      <c r="J6043" s="97" t="n"/>
      <c r="K6043" s="37">
        <f>IFERROR(VLOOKUP(E6043,'أرصدة المخزن'!$A:$H,8,0),"")</f>
        <v/>
      </c>
    </row>
    <row r="6044" ht="18" customHeight="1" s="138">
      <c r="A6044" s="97" t="n">
        <v>6038</v>
      </c>
      <c r="B6044" s="98" t="n"/>
      <c r="C6044" s="113" t="n"/>
      <c r="D6044" s="113" t="n"/>
      <c r="E6044" s="114" t="n"/>
      <c r="F6044" s="28">
        <f>IFERROR(VLOOKUP(E6044,'أرصدة المخزن'!$A:$E,3,0),"")</f>
        <v/>
      </c>
      <c r="G6044" s="29">
        <f>IFERROR(VLOOKUP(E6044,'أرصدة المخزن'!$A:$H,4,FALSE),"")</f>
        <v/>
      </c>
      <c r="H6044" s="97" t="n"/>
      <c r="I6044" s="28" t="inlineStr">
        <is>
          <t>صرف</t>
        </is>
      </c>
      <c r="J6044" s="97" t="n"/>
      <c r="K6044" s="37">
        <f>IFERROR(VLOOKUP(E6044,'أرصدة المخزن'!$A:$H,8,0),"")</f>
        <v/>
      </c>
    </row>
    <row r="6045" ht="18" customHeight="1" s="138">
      <c r="A6045" s="97" t="n">
        <v>6039</v>
      </c>
      <c r="B6045" s="98" t="n"/>
      <c r="C6045" s="113" t="n"/>
      <c r="D6045" s="113" t="n"/>
      <c r="E6045" s="114" t="n"/>
      <c r="F6045" s="28">
        <f>IFERROR(VLOOKUP(E6045,'أرصدة المخزن'!$A:$E,3,0),"")</f>
        <v/>
      </c>
      <c r="G6045" s="29">
        <f>IFERROR(VLOOKUP(E6045,'أرصدة المخزن'!$A:$H,4,FALSE),"")</f>
        <v/>
      </c>
      <c r="H6045" s="97" t="n"/>
      <c r="I6045" s="28" t="inlineStr">
        <is>
          <t>صرف</t>
        </is>
      </c>
      <c r="J6045" s="97" t="n"/>
      <c r="K6045" s="37">
        <f>IFERROR(VLOOKUP(E6045,'أرصدة المخزن'!$A:$H,8,0),"")</f>
        <v/>
      </c>
    </row>
    <row r="6046" ht="18" customHeight="1" s="138">
      <c r="A6046" s="97" t="n">
        <v>6040</v>
      </c>
      <c r="B6046" s="98" t="n"/>
      <c r="C6046" s="113" t="n"/>
      <c r="D6046" s="113" t="n"/>
      <c r="E6046" s="114" t="n"/>
      <c r="F6046" s="28">
        <f>IFERROR(VLOOKUP(E6046,'أرصدة المخزن'!$A:$E,3,0),"")</f>
        <v/>
      </c>
      <c r="G6046" s="29">
        <f>IFERROR(VLOOKUP(E6046,'أرصدة المخزن'!$A:$H,4,FALSE),"")</f>
        <v/>
      </c>
      <c r="H6046" s="97" t="n"/>
      <c r="I6046" s="28" t="inlineStr">
        <is>
          <t>صرف</t>
        </is>
      </c>
      <c r="J6046" s="97" t="n"/>
      <c r="K6046" s="37">
        <f>IFERROR(VLOOKUP(E6046,'أرصدة المخزن'!$A:$H,8,0),"")</f>
        <v/>
      </c>
    </row>
    <row r="6047" ht="18" customHeight="1" s="138">
      <c r="A6047" s="97" t="n">
        <v>6041</v>
      </c>
      <c r="B6047" s="98" t="n"/>
      <c r="C6047" s="113" t="n"/>
      <c r="D6047" s="113" t="n"/>
      <c r="E6047" s="114" t="n"/>
      <c r="F6047" s="28">
        <f>IFERROR(VLOOKUP(E6047,'أرصدة المخزن'!$A:$E,3,0),"")</f>
        <v/>
      </c>
      <c r="G6047" s="29">
        <f>IFERROR(VLOOKUP(E6047,'أرصدة المخزن'!$A:$H,4,FALSE),"")</f>
        <v/>
      </c>
      <c r="H6047" s="97" t="n"/>
      <c r="I6047" s="28" t="inlineStr">
        <is>
          <t>صرف</t>
        </is>
      </c>
      <c r="J6047" s="97" t="n"/>
      <c r="K6047" s="37">
        <f>IFERROR(VLOOKUP(E6047,'أرصدة المخزن'!$A:$H,8,0),"")</f>
        <v/>
      </c>
    </row>
    <row r="6048" ht="18" customHeight="1" s="138">
      <c r="A6048" s="97" t="n">
        <v>6042</v>
      </c>
      <c r="B6048" s="98" t="n"/>
      <c r="C6048" s="113" t="n"/>
      <c r="D6048" s="113" t="n"/>
      <c r="E6048" s="114" t="n"/>
      <c r="F6048" s="28">
        <f>IFERROR(VLOOKUP(E6048,'أرصدة المخزن'!$A:$E,3,0),"")</f>
        <v/>
      </c>
      <c r="G6048" s="29">
        <f>IFERROR(VLOOKUP(E6048,'أرصدة المخزن'!$A:$H,4,FALSE),"")</f>
        <v/>
      </c>
      <c r="H6048" s="97" t="n"/>
      <c r="I6048" s="28" t="inlineStr">
        <is>
          <t>صرف</t>
        </is>
      </c>
      <c r="J6048" s="97" t="n"/>
      <c r="K6048" s="37">
        <f>IFERROR(VLOOKUP(E6048,'أرصدة المخزن'!$A:$H,8,0),"")</f>
        <v/>
      </c>
    </row>
    <row r="6049" ht="18" customHeight="1" s="138">
      <c r="A6049" s="97" t="n">
        <v>6043</v>
      </c>
      <c r="B6049" s="98" t="n"/>
      <c r="C6049" s="113" t="n"/>
      <c r="D6049" s="113" t="n"/>
      <c r="E6049" s="114" t="n"/>
      <c r="F6049" s="28">
        <f>IFERROR(VLOOKUP(E6049,'أرصدة المخزن'!$A:$E,3,0),"")</f>
        <v/>
      </c>
      <c r="G6049" s="29">
        <f>IFERROR(VLOOKUP(E6049,'أرصدة المخزن'!$A:$H,4,FALSE),"")</f>
        <v/>
      </c>
      <c r="H6049" s="97" t="n"/>
      <c r="I6049" s="28" t="inlineStr">
        <is>
          <t>صرف</t>
        </is>
      </c>
      <c r="J6049" s="97" t="n"/>
      <c r="K6049" s="37">
        <f>IFERROR(VLOOKUP(E6049,'أرصدة المخزن'!$A:$H,8,0),"")</f>
        <v/>
      </c>
    </row>
    <row r="6050" ht="18" customHeight="1" s="138">
      <c r="A6050" s="97" t="n">
        <v>6044</v>
      </c>
      <c r="B6050" s="98" t="n"/>
      <c r="C6050" s="113" t="n"/>
      <c r="D6050" s="113" t="n"/>
      <c r="E6050" s="114" t="n"/>
      <c r="F6050" s="28">
        <f>IFERROR(VLOOKUP(E6050,'أرصدة المخزن'!$A:$E,3,0),"")</f>
        <v/>
      </c>
      <c r="G6050" s="29">
        <f>IFERROR(VLOOKUP(E6050,'أرصدة المخزن'!$A:$H,4,FALSE),"")</f>
        <v/>
      </c>
      <c r="H6050" s="97" t="n"/>
      <c r="I6050" s="28" t="inlineStr">
        <is>
          <t>صرف</t>
        </is>
      </c>
      <c r="J6050" s="97" t="n"/>
      <c r="K6050" s="37">
        <f>IFERROR(VLOOKUP(E6050,'أرصدة المخزن'!$A:$H,8,0),"")</f>
        <v/>
      </c>
    </row>
    <row r="6051" ht="18" customHeight="1" s="138">
      <c r="A6051" s="97" t="n">
        <v>6045</v>
      </c>
      <c r="B6051" s="98" t="n"/>
      <c r="C6051" s="113" t="n"/>
      <c r="D6051" s="113" t="n"/>
      <c r="E6051" s="114" t="n"/>
      <c r="F6051" s="28">
        <f>IFERROR(VLOOKUP(E6051,'أرصدة المخزن'!$A:$E,3,0),"")</f>
        <v/>
      </c>
      <c r="G6051" s="29">
        <f>IFERROR(VLOOKUP(E6051,'أرصدة المخزن'!$A:$H,4,FALSE),"")</f>
        <v/>
      </c>
      <c r="H6051" s="97" t="n"/>
      <c r="I6051" s="28" t="inlineStr">
        <is>
          <t>صرف</t>
        </is>
      </c>
      <c r="J6051" s="97" t="n"/>
      <c r="K6051" s="37">
        <f>IFERROR(VLOOKUP(E6051,'أرصدة المخزن'!$A:$H,8,0),"")</f>
        <v/>
      </c>
    </row>
    <row r="6052" ht="18" customHeight="1" s="138">
      <c r="A6052" s="97" t="n">
        <v>6046</v>
      </c>
      <c r="B6052" s="98" t="n"/>
      <c r="C6052" s="113" t="n"/>
      <c r="D6052" s="113" t="n"/>
      <c r="E6052" s="114" t="n"/>
      <c r="F6052" s="28">
        <f>IFERROR(VLOOKUP(E6052,'أرصدة المخزن'!$A:$E,3,0),"")</f>
        <v/>
      </c>
      <c r="G6052" s="29">
        <f>IFERROR(VLOOKUP(E6052,'أرصدة المخزن'!$A:$H,4,FALSE),"")</f>
        <v/>
      </c>
      <c r="H6052" s="97" t="n"/>
      <c r="I6052" s="28" t="inlineStr">
        <is>
          <t>صرف</t>
        </is>
      </c>
      <c r="J6052" s="97" t="n"/>
      <c r="K6052" s="37">
        <f>IFERROR(VLOOKUP(E6052,'أرصدة المخزن'!$A:$H,8,0),"")</f>
        <v/>
      </c>
    </row>
    <row r="6053" ht="18" customHeight="1" s="138">
      <c r="A6053" s="97" t="n">
        <v>6047</v>
      </c>
      <c r="B6053" s="98" t="n"/>
      <c r="C6053" s="113" t="n"/>
      <c r="D6053" s="113" t="n"/>
      <c r="E6053" s="114" t="n"/>
      <c r="F6053" s="28">
        <f>IFERROR(VLOOKUP(E6053,'أرصدة المخزن'!$A:$E,3,0),"")</f>
        <v/>
      </c>
      <c r="G6053" s="29">
        <f>IFERROR(VLOOKUP(E6053,'أرصدة المخزن'!$A:$H,4,FALSE),"")</f>
        <v/>
      </c>
      <c r="H6053" s="97" t="n"/>
      <c r="I6053" s="28" t="inlineStr">
        <is>
          <t>صرف</t>
        </is>
      </c>
      <c r="J6053" s="97" t="n"/>
      <c r="K6053" s="37">
        <f>IFERROR(VLOOKUP(E6053,'أرصدة المخزن'!$A:$H,8,0),"")</f>
        <v/>
      </c>
    </row>
    <row r="6054" ht="18" customHeight="1" s="138">
      <c r="A6054" s="97" t="n">
        <v>6048</v>
      </c>
      <c r="B6054" s="98" t="n"/>
      <c r="C6054" s="113" t="n"/>
      <c r="D6054" s="113" t="n"/>
      <c r="E6054" s="114" t="n"/>
      <c r="F6054" s="28">
        <f>IFERROR(VLOOKUP(E6054,'أرصدة المخزن'!$A:$E,3,0),"")</f>
        <v/>
      </c>
      <c r="G6054" s="29">
        <f>IFERROR(VLOOKUP(E6054,'أرصدة المخزن'!$A:$H,4,FALSE),"")</f>
        <v/>
      </c>
      <c r="H6054" s="97" t="n"/>
      <c r="I6054" s="28" t="inlineStr">
        <is>
          <t>صرف</t>
        </is>
      </c>
      <c r="J6054" s="97" t="n"/>
      <c r="K6054" s="37">
        <f>IFERROR(VLOOKUP(E6054,'أرصدة المخزن'!$A:$H,8,0),"")</f>
        <v/>
      </c>
    </row>
    <row r="6055" ht="18" customHeight="1" s="138">
      <c r="A6055" s="97" t="n">
        <v>6049</v>
      </c>
      <c r="B6055" s="98" t="n"/>
      <c r="C6055" s="113" t="n"/>
      <c r="D6055" s="113" t="n"/>
      <c r="E6055" s="114" t="n"/>
      <c r="F6055" s="28">
        <f>IFERROR(VLOOKUP(E6055,'أرصدة المخزن'!$A:$E,3,0),"")</f>
        <v/>
      </c>
      <c r="G6055" s="29">
        <f>IFERROR(VLOOKUP(E6055,'أرصدة المخزن'!$A:$H,4,FALSE),"")</f>
        <v/>
      </c>
      <c r="H6055" s="97" t="n"/>
      <c r="I6055" s="28" t="inlineStr">
        <is>
          <t>صرف</t>
        </is>
      </c>
      <c r="J6055" s="97" t="n"/>
      <c r="K6055" s="37">
        <f>IFERROR(VLOOKUP(E6055,'أرصدة المخزن'!$A:$H,8,0),"")</f>
        <v/>
      </c>
    </row>
    <row r="6056" ht="18" customHeight="1" s="138">
      <c r="A6056" s="97" t="n">
        <v>6050</v>
      </c>
      <c r="B6056" s="98" t="n"/>
      <c r="C6056" s="113" t="n"/>
      <c r="D6056" s="113" t="n"/>
      <c r="E6056" s="114" t="n"/>
      <c r="F6056" s="28">
        <f>IFERROR(VLOOKUP(E6056,'أرصدة المخزن'!$A:$E,3,0),"")</f>
        <v/>
      </c>
      <c r="G6056" s="29">
        <f>IFERROR(VLOOKUP(E6056,'أرصدة المخزن'!$A:$H,4,FALSE),"")</f>
        <v/>
      </c>
      <c r="H6056" s="97" t="n"/>
      <c r="I6056" s="28" t="inlineStr">
        <is>
          <t>صرف</t>
        </is>
      </c>
      <c r="J6056" s="97" t="n"/>
      <c r="K6056" s="37">
        <f>IFERROR(VLOOKUP(E6056,'أرصدة المخزن'!$A:$H,8,0),"")</f>
        <v/>
      </c>
    </row>
    <row r="6057" ht="18" customHeight="1" s="138">
      <c r="A6057" s="97" t="n">
        <v>6051</v>
      </c>
      <c r="B6057" s="98" t="n"/>
      <c r="C6057" s="113" t="n"/>
      <c r="D6057" s="113" t="n"/>
      <c r="E6057" s="114" t="n"/>
      <c r="F6057" s="28">
        <f>IFERROR(VLOOKUP(E6057,'أرصدة المخزن'!$A:$E,3,0),"")</f>
        <v/>
      </c>
      <c r="G6057" s="29">
        <f>IFERROR(VLOOKUP(E6057,'أرصدة المخزن'!$A:$H,4,FALSE),"")</f>
        <v/>
      </c>
      <c r="H6057" s="97" t="n"/>
      <c r="I6057" s="28" t="inlineStr">
        <is>
          <t>صرف</t>
        </is>
      </c>
      <c r="J6057" s="97" t="n"/>
      <c r="K6057" s="37">
        <f>IFERROR(VLOOKUP(E6057,'أرصدة المخزن'!$A:$H,8,0),"")</f>
        <v/>
      </c>
    </row>
    <row r="6058" ht="18" customHeight="1" s="138">
      <c r="A6058" s="97" t="n">
        <v>6052</v>
      </c>
      <c r="B6058" s="98" t="n"/>
      <c r="C6058" s="113" t="n"/>
      <c r="D6058" s="113" t="n"/>
      <c r="E6058" s="114" t="n"/>
      <c r="F6058" s="28">
        <f>IFERROR(VLOOKUP(E6058,'أرصدة المخزن'!$A:$E,3,0),"")</f>
        <v/>
      </c>
      <c r="G6058" s="29">
        <f>IFERROR(VLOOKUP(E6058,'أرصدة المخزن'!$A:$H,4,FALSE),"")</f>
        <v/>
      </c>
      <c r="H6058" s="97" t="n"/>
      <c r="I6058" s="28" t="inlineStr">
        <is>
          <t>صرف</t>
        </is>
      </c>
      <c r="J6058" s="97" t="n"/>
      <c r="K6058" s="37">
        <f>IFERROR(VLOOKUP(E6058,'أرصدة المخزن'!$A:$H,8,0),"")</f>
        <v/>
      </c>
    </row>
    <row r="6059" ht="18" customHeight="1" s="138">
      <c r="A6059" s="97" t="n">
        <v>6053</v>
      </c>
      <c r="B6059" s="98" t="n"/>
      <c r="C6059" s="113" t="n"/>
      <c r="D6059" s="113" t="n"/>
      <c r="E6059" s="114" t="n"/>
      <c r="F6059" s="28">
        <f>IFERROR(VLOOKUP(E6059,'أرصدة المخزن'!$A:$E,3,0),"")</f>
        <v/>
      </c>
      <c r="G6059" s="29">
        <f>IFERROR(VLOOKUP(E6059,'أرصدة المخزن'!$A:$H,4,FALSE),"")</f>
        <v/>
      </c>
      <c r="H6059" s="97" t="n"/>
      <c r="I6059" s="28" t="inlineStr">
        <is>
          <t>صرف</t>
        </is>
      </c>
      <c r="J6059" s="97" t="n"/>
      <c r="K6059" s="37">
        <f>IFERROR(VLOOKUP(E6059,'أرصدة المخزن'!$A:$H,8,0),"")</f>
        <v/>
      </c>
    </row>
    <row r="6060" ht="18" customHeight="1" s="138">
      <c r="A6060" s="97" t="n">
        <v>6054</v>
      </c>
      <c r="B6060" s="98" t="n"/>
      <c r="C6060" s="113" t="n"/>
      <c r="D6060" s="113" t="n"/>
      <c r="E6060" s="114" t="n"/>
      <c r="F6060" s="28">
        <f>IFERROR(VLOOKUP(E6060,'أرصدة المخزن'!$A:$E,3,0),"")</f>
        <v/>
      </c>
      <c r="G6060" s="29">
        <f>IFERROR(VLOOKUP(E6060,'أرصدة المخزن'!$A:$H,4,FALSE),"")</f>
        <v/>
      </c>
      <c r="H6060" s="97" t="n"/>
      <c r="I6060" s="28" t="inlineStr">
        <is>
          <t>صرف</t>
        </is>
      </c>
      <c r="J6060" s="97" t="n"/>
      <c r="K6060" s="37">
        <f>IFERROR(VLOOKUP(E6060,'أرصدة المخزن'!$A:$H,8,0),"")</f>
        <v/>
      </c>
    </row>
    <row r="6061" ht="18" customHeight="1" s="138">
      <c r="A6061" s="97" t="n">
        <v>6055</v>
      </c>
      <c r="B6061" s="98" t="n"/>
      <c r="C6061" s="113" t="n"/>
      <c r="D6061" s="113" t="n"/>
      <c r="E6061" s="114" t="n"/>
      <c r="F6061" s="28">
        <f>IFERROR(VLOOKUP(E6061,'أرصدة المخزن'!$A:$E,3,0),"")</f>
        <v/>
      </c>
      <c r="G6061" s="29">
        <f>IFERROR(VLOOKUP(E6061,'أرصدة المخزن'!$A:$H,4,FALSE),"")</f>
        <v/>
      </c>
      <c r="H6061" s="97" t="n"/>
      <c r="I6061" s="28" t="inlineStr">
        <is>
          <t>صرف</t>
        </is>
      </c>
      <c r="J6061" s="97" t="n"/>
      <c r="K6061" s="37">
        <f>IFERROR(VLOOKUP(E6061,'أرصدة المخزن'!$A:$H,8,0),"")</f>
        <v/>
      </c>
    </row>
    <row r="6062" ht="18" customHeight="1" s="138">
      <c r="A6062" s="97" t="n">
        <v>6056</v>
      </c>
      <c r="B6062" s="98" t="n"/>
      <c r="C6062" s="113" t="n"/>
      <c r="D6062" s="113" t="n"/>
      <c r="E6062" s="114" t="n"/>
      <c r="F6062" s="28">
        <f>IFERROR(VLOOKUP(E6062,'أرصدة المخزن'!$A:$E,3,0),"")</f>
        <v/>
      </c>
      <c r="G6062" s="29">
        <f>IFERROR(VLOOKUP(E6062,'أرصدة المخزن'!$A:$H,4,FALSE),"")</f>
        <v/>
      </c>
      <c r="H6062" s="97" t="n"/>
      <c r="I6062" s="28" t="inlineStr">
        <is>
          <t>صرف</t>
        </is>
      </c>
      <c r="J6062" s="97" t="n"/>
      <c r="K6062" s="37">
        <f>IFERROR(VLOOKUP(E6062,'أرصدة المخزن'!$A:$H,8,0),"")</f>
        <v/>
      </c>
    </row>
    <row r="6063" ht="18" customHeight="1" s="138">
      <c r="A6063" s="97" t="n">
        <v>6057</v>
      </c>
      <c r="B6063" s="98" t="n"/>
      <c r="C6063" s="113" t="n"/>
      <c r="D6063" s="113" t="n"/>
      <c r="E6063" s="114" t="n"/>
      <c r="F6063" s="28">
        <f>IFERROR(VLOOKUP(E6063,'أرصدة المخزن'!$A:$E,3,0),"")</f>
        <v/>
      </c>
      <c r="G6063" s="29">
        <f>IFERROR(VLOOKUP(E6063,'أرصدة المخزن'!$A:$H,4,FALSE),"")</f>
        <v/>
      </c>
      <c r="H6063" s="97" t="n"/>
      <c r="I6063" s="28" t="inlineStr">
        <is>
          <t>صرف</t>
        </is>
      </c>
      <c r="J6063" s="97" t="n"/>
      <c r="K6063" s="37">
        <f>IFERROR(VLOOKUP(E6063,'أرصدة المخزن'!$A:$H,8,0),"")</f>
        <v/>
      </c>
    </row>
    <row r="6064" ht="18" customHeight="1" s="138">
      <c r="A6064" s="97" t="n">
        <v>6058</v>
      </c>
      <c r="B6064" s="98" t="n"/>
      <c r="C6064" s="113" t="n"/>
      <c r="D6064" s="113" t="n"/>
      <c r="E6064" s="114" t="n"/>
      <c r="F6064" s="28">
        <f>IFERROR(VLOOKUP(E6064,'أرصدة المخزن'!$A:$E,3,0),"")</f>
        <v/>
      </c>
      <c r="G6064" s="29">
        <f>IFERROR(VLOOKUP(E6064,'أرصدة المخزن'!$A:$H,4,FALSE),"")</f>
        <v/>
      </c>
      <c r="H6064" s="97" t="n"/>
      <c r="I6064" s="28" t="inlineStr">
        <is>
          <t>صرف</t>
        </is>
      </c>
      <c r="J6064" s="97" t="n"/>
      <c r="K6064" s="37">
        <f>IFERROR(VLOOKUP(E6064,'أرصدة المخزن'!$A:$H,8,0),"")</f>
        <v/>
      </c>
    </row>
    <row r="6065" ht="18" customHeight="1" s="138">
      <c r="A6065" s="97" t="n">
        <v>6059</v>
      </c>
      <c r="B6065" s="98" t="n"/>
      <c r="C6065" s="113" t="n"/>
      <c r="D6065" s="113" t="n"/>
      <c r="E6065" s="114" t="n"/>
      <c r="F6065" s="28">
        <f>IFERROR(VLOOKUP(E6065,'أرصدة المخزن'!$A:$E,3,0),"")</f>
        <v/>
      </c>
      <c r="G6065" s="29">
        <f>IFERROR(VLOOKUP(E6065,'أرصدة المخزن'!$A:$H,4,FALSE),"")</f>
        <v/>
      </c>
      <c r="H6065" s="97" t="n"/>
      <c r="I6065" s="28" t="inlineStr">
        <is>
          <t>صرف</t>
        </is>
      </c>
      <c r="J6065" s="97" t="n"/>
      <c r="K6065" s="37">
        <f>IFERROR(VLOOKUP(E6065,'أرصدة المخزن'!$A:$H,8,0),"")</f>
        <v/>
      </c>
    </row>
    <row r="6066" ht="18" customHeight="1" s="138">
      <c r="A6066" s="97" t="n">
        <v>6060</v>
      </c>
      <c r="B6066" s="98" t="n"/>
      <c r="C6066" s="113" t="n"/>
      <c r="D6066" s="113" t="n"/>
      <c r="E6066" s="114" t="n"/>
      <c r="F6066" s="28">
        <f>IFERROR(VLOOKUP(E6066,'أرصدة المخزن'!$A:$E,3,0),"")</f>
        <v/>
      </c>
      <c r="G6066" s="29">
        <f>IFERROR(VLOOKUP(E6066,'أرصدة المخزن'!$A:$H,4,FALSE),"")</f>
        <v/>
      </c>
      <c r="H6066" s="97" t="n"/>
      <c r="I6066" s="28" t="inlineStr">
        <is>
          <t>صرف</t>
        </is>
      </c>
      <c r="J6066" s="97" t="n"/>
      <c r="K6066" s="37">
        <f>IFERROR(VLOOKUP(E6066,'أرصدة المخزن'!$A:$H,8,0),"")</f>
        <v/>
      </c>
    </row>
    <row r="6067" ht="18" customHeight="1" s="138">
      <c r="A6067" s="97" t="n">
        <v>6061</v>
      </c>
      <c r="B6067" s="98" t="n"/>
      <c r="C6067" s="113" t="n"/>
      <c r="D6067" s="113" t="n"/>
      <c r="E6067" s="114" t="n"/>
      <c r="F6067" s="28">
        <f>IFERROR(VLOOKUP(E6067,'أرصدة المخزن'!$A:$E,3,0),"")</f>
        <v/>
      </c>
      <c r="G6067" s="29">
        <f>IFERROR(VLOOKUP(E6067,'أرصدة المخزن'!$A:$H,4,FALSE),"")</f>
        <v/>
      </c>
      <c r="H6067" s="97" t="n"/>
      <c r="I6067" s="28" t="inlineStr">
        <is>
          <t>صرف</t>
        </is>
      </c>
      <c r="J6067" s="97" t="n"/>
      <c r="K6067" s="37">
        <f>IFERROR(VLOOKUP(E6067,'أرصدة المخزن'!$A:$H,8,0),"")</f>
        <v/>
      </c>
    </row>
    <row r="6068" ht="18" customHeight="1" s="138">
      <c r="A6068" s="97" t="n">
        <v>6062</v>
      </c>
      <c r="B6068" s="98" t="n"/>
      <c r="C6068" s="113" t="n"/>
      <c r="D6068" s="113" t="n"/>
      <c r="E6068" s="114" t="n"/>
      <c r="F6068" s="28">
        <f>IFERROR(VLOOKUP(E6068,'أرصدة المخزن'!$A:$E,3,0),"")</f>
        <v/>
      </c>
      <c r="G6068" s="29">
        <f>IFERROR(VLOOKUP(E6068,'أرصدة المخزن'!$A:$H,4,FALSE),"")</f>
        <v/>
      </c>
      <c r="H6068" s="97" t="n"/>
      <c r="I6068" s="28" t="inlineStr">
        <is>
          <t>صرف</t>
        </is>
      </c>
      <c r="J6068" s="97" t="n"/>
      <c r="K6068" s="37">
        <f>IFERROR(VLOOKUP(E6068,'أرصدة المخزن'!$A:$H,8,0),"")</f>
        <v/>
      </c>
    </row>
    <row r="6069" ht="18" customHeight="1" s="138">
      <c r="A6069" s="97" t="n">
        <v>6063</v>
      </c>
      <c r="B6069" s="98" t="n"/>
      <c r="C6069" s="113" t="n"/>
      <c r="D6069" s="113" t="n"/>
      <c r="E6069" s="114" t="n"/>
      <c r="F6069" s="28">
        <f>IFERROR(VLOOKUP(E6069,'أرصدة المخزن'!$A:$E,3,0),"")</f>
        <v/>
      </c>
      <c r="G6069" s="29">
        <f>IFERROR(VLOOKUP(E6069,'أرصدة المخزن'!$A:$H,4,FALSE),"")</f>
        <v/>
      </c>
      <c r="H6069" s="97" t="n"/>
      <c r="I6069" s="28" t="inlineStr">
        <is>
          <t>صرف</t>
        </is>
      </c>
      <c r="J6069" s="97" t="n"/>
      <c r="K6069" s="37">
        <f>IFERROR(VLOOKUP(E6069,'أرصدة المخزن'!$A:$H,8,0),"")</f>
        <v/>
      </c>
    </row>
    <row r="6070" ht="18" customHeight="1" s="138">
      <c r="A6070" s="97" t="n">
        <v>6064</v>
      </c>
      <c r="B6070" s="98" t="n"/>
      <c r="C6070" s="113" t="n"/>
      <c r="D6070" s="113" t="n"/>
      <c r="E6070" s="114" t="n"/>
      <c r="F6070" s="28">
        <f>IFERROR(VLOOKUP(E6070,'أرصدة المخزن'!$A:$E,3,0),"")</f>
        <v/>
      </c>
      <c r="G6070" s="29">
        <f>IFERROR(VLOOKUP(E6070,'أرصدة المخزن'!$A:$H,4,FALSE),"")</f>
        <v/>
      </c>
      <c r="H6070" s="97" t="n"/>
      <c r="I6070" s="28" t="inlineStr">
        <is>
          <t>صرف</t>
        </is>
      </c>
      <c r="J6070" s="97" t="n"/>
      <c r="K6070" s="37">
        <f>IFERROR(VLOOKUP(E6070,'أرصدة المخزن'!$A:$H,8,0),"")</f>
        <v/>
      </c>
    </row>
    <row r="6071" ht="18" customHeight="1" s="138">
      <c r="A6071" s="97" t="n">
        <v>6065</v>
      </c>
      <c r="B6071" s="98" t="n"/>
      <c r="C6071" s="113" t="n"/>
      <c r="D6071" s="113" t="n"/>
      <c r="E6071" s="114" t="n"/>
      <c r="F6071" s="28">
        <f>IFERROR(VLOOKUP(E6071,'أرصدة المخزن'!$A:$E,3,0),"")</f>
        <v/>
      </c>
      <c r="G6071" s="29">
        <f>IFERROR(VLOOKUP(E6071,'أرصدة المخزن'!$A:$H,4,FALSE),"")</f>
        <v/>
      </c>
      <c r="H6071" s="97" t="n"/>
      <c r="I6071" s="28" t="inlineStr">
        <is>
          <t>صرف</t>
        </is>
      </c>
      <c r="J6071" s="97" t="n"/>
      <c r="K6071" s="37">
        <f>IFERROR(VLOOKUP(E6071,'أرصدة المخزن'!$A:$H,8,0),"")</f>
        <v/>
      </c>
    </row>
    <row r="6072" ht="18" customHeight="1" s="138">
      <c r="A6072" s="97" t="n">
        <v>6066</v>
      </c>
      <c r="B6072" s="98" t="n"/>
      <c r="C6072" s="113" t="n"/>
      <c r="D6072" s="113" t="n"/>
      <c r="E6072" s="114" t="n"/>
      <c r="F6072" s="28">
        <f>IFERROR(VLOOKUP(E6072,'أرصدة المخزن'!$A:$E,3,0),"")</f>
        <v/>
      </c>
      <c r="G6072" s="29">
        <f>IFERROR(VLOOKUP(E6072,'أرصدة المخزن'!$A:$H,4,FALSE),"")</f>
        <v/>
      </c>
      <c r="H6072" s="97" t="n"/>
      <c r="I6072" s="28" t="inlineStr">
        <is>
          <t>صرف</t>
        </is>
      </c>
      <c r="J6072" s="97" t="n"/>
      <c r="K6072" s="37">
        <f>IFERROR(VLOOKUP(E6072,'أرصدة المخزن'!$A:$H,8,0),"")</f>
        <v/>
      </c>
    </row>
    <row r="6073" ht="18" customHeight="1" s="138">
      <c r="A6073" s="97" t="n">
        <v>6067</v>
      </c>
      <c r="B6073" s="98" t="n"/>
      <c r="C6073" s="113" t="n"/>
      <c r="D6073" s="113" t="n"/>
      <c r="E6073" s="114" t="n"/>
      <c r="F6073" s="28">
        <f>IFERROR(VLOOKUP(E6073,'أرصدة المخزن'!$A:$E,3,0),"")</f>
        <v/>
      </c>
      <c r="G6073" s="29">
        <f>IFERROR(VLOOKUP(E6073,'أرصدة المخزن'!$A:$H,4,FALSE),"")</f>
        <v/>
      </c>
      <c r="H6073" s="97" t="n"/>
      <c r="I6073" s="28" t="inlineStr">
        <is>
          <t>صرف</t>
        </is>
      </c>
      <c r="J6073" s="97" t="n"/>
      <c r="K6073" s="37">
        <f>IFERROR(VLOOKUP(E6073,'أرصدة المخزن'!$A:$H,8,0),"")</f>
        <v/>
      </c>
    </row>
    <row r="6074" ht="18" customHeight="1" s="138">
      <c r="A6074" s="97" t="n">
        <v>6068</v>
      </c>
      <c r="B6074" s="98" t="n"/>
      <c r="C6074" s="113" t="n"/>
      <c r="D6074" s="113" t="n"/>
      <c r="E6074" s="114" t="n"/>
      <c r="F6074" s="28">
        <f>IFERROR(VLOOKUP(E6074,'أرصدة المخزن'!$A:$E,3,0),"")</f>
        <v/>
      </c>
      <c r="G6074" s="29">
        <f>IFERROR(VLOOKUP(E6074,'أرصدة المخزن'!$A:$H,4,FALSE),"")</f>
        <v/>
      </c>
      <c r="H6074" s="97" t="n"/>
      <c r="I6074" s="28" t="inlineStr">
        <is>
          <t>صرف</t>
        </is>
      </c>
      <c r="J6074" s="97" t="n"/>
      <c r="K6074" s="37">
        <f>IFERROR(VLOOKUP(E6074,'أرصدة المخزن'!$A:$H,8,0),"")</f>
        <v/>
      </c>
    </row>
    <row r="6075" ht="18" customHeight="1" s="138">
      <c r="A6075" s="97" t="n">
        <v>6069</v>
      </c>
      <c r="B6075" s="98" t="n"/>
      <c r="C6075" s="113" t="n"/>
      <c r="D6075" s="113" t="n"/>
      <c r="E6075" s="114" t="n"/>
      <c r="F6075" s="28">
        <f>IFERROR(VLOOKUP(E6075,'أرصدة المخزن'!$A:$E,3,0),"")</f>
        <v/>
      </c>
      <c r="G6075" s="29">
        <f>IFERROR(VLOOKUP(E6075,'أرصدة المخزن'!$A:$H,4,FALSE),"")</f>
        <v/>
      </c>
      <c r="H6075" s="97" t="n"/>
      <c r="I6075" s="28" t="inlineStr">
        <is>
          <t>صرف</t>
        </is>
      </c>
      <c r="J6075" s="97" t="n"/>
      <c r="K6075" s="37">
        <f>IFERROR(VLOOKUP(E6075,'أرصدة المخزن'!$A:$H,8,0),"")</f>
        <v/>
      </c>
    </row>
    <row r="6076" ht="18" customHeight="1" s="138">
      <c r="A6076" s="97" t="n">
        <v>6070</v>
      </c>
      <c r="B6076" s="98" t="n"/>
      <c r="C6076" s="113" t="n"/>
      <c r="D6076" s="113" t="n"/>
      <c r="E6076" s="114" t="n"/>
      <c r="F6076" s="28">
        <f>IFERROR(VLOOKUP(E6076,'أرصدة المخزن'!$A:$E,3,0),"")</f>
        <v/>
      </c>
      <c r="G6076" s="29">
        <f>IFERROR(VLOOKUP(E6076,'أرصدة المخزن'!$A:$H,4,FALSE),"")</f>
        <v/>
      </c>
      <c r="H6076" s="97" t="n"/>
      <c r="I6076" s="28" t="inlineStr">
        <is>
          <t>صرف</t>
        </is>
      </c>
      <c r="J6076" s="97" t="n"/>
      <c r="K6076" s="37">
        <f>IFERROR(VLOOKUP(E6076,'أرصدة المخزن'!$A:$H,8,0),"")</f>
        <v/>
      </c>
    </row>
    <row r="6077" ht="18" customHeight="1" s="138">
      <c r="A6077" s="97" t="n">
        <v>6071</v>
      </c>
      <c r="B6077" s="98" t="n"/>
      <c r="C6077" s="113" t="n"/>
      <c r="D6077" s="113" t="n"/>
      <c r="E6077" s="114" t="n"/>
      <c r="F6077" s="28">
        <f>IFERROR(VLOOKUP(E6077,'أرصدة المخزن'!$A:$E,3,0),"")</f>
        <v/>
      </c>
      <c r="G6077" s="29">
        <f>IFERROR(VLOOKUP(E6077,'أرصدة المخزن'!$A:$H,4,FALSE),"")</f>
        <v/>
      </c>
      <c r="H6077" s="97" t="n"/>
      <c r="I6077" s="28" t="inlineStr">
        <is>
          <t>صرف</t>
        </is>
      </c>
      <c r="J6077" s="97" t="n"/>
      <c r="K6077" s="37">
        <f>IFERROR(VLOOKUP(E6077,'أرصدة المخزن'!$A:$H,8,0),"")</f>
        <v/>
      </c>
    </row>
    <row r="6078" ht="18" customHeight="1" s="138">
      <c r="A6078" s="97" t="n">
        <v>6072</v>
      </c>
      <c r="B6078" s="98" t="n"/>
      <c r="C6078" s="113" t="n"/>
      <c r="D6078" s="113" t="n"/>
      <c r="E6078" s="114" t="n"/>
      <c r="F6078" s="28">
        <f>IFERROR(VLOOKUP(E6078,'أرصدة المخزن'!$A:$E,3,0),"")</f>
        <v/>
      </c>
      <c r="G6078" s="29">
        <f>IFERROR(VLOOKUP(E6078,'أرصدة المخزن'!$A:$H,4,FALSE),"")</f>
        <v/>
      </c>
      <c r="H6078" s="97" t="n"/>
      <c r="I6078" s="28" t="inlineStr">
        <is>
          <t>صرف</t>
        </is>
      </c>
      <c r="J6078" s="97" t="n"/>
      <c r="K6078" s="37">
        <f>IFERROR(VLOOKUP(E6078,'أرصدة المخزن'!$A:$H,8,0),"")</f>
        <v/>
      </c>
    </row>
    <row r="6079" ht="18" customHeight="1" s="138">
      <c r="A6079" s="97" t="n">
        <v>6073</v>
      </c>
      <c r="B6079" s="98" t="n"/>
      <c r="C6079" s="113" t="n"/>
      <c r="D6079" s="113" t="n"/>
      <c r="E6079" s="114" t="n"/>
      <c r="F6079" s="28">
        <f>IFERROR(VLOOKUP(E6079,'أرصدة المخزن'!$A:$E,3,0),"")</f>
        <v/>
      </c>
      <c r="G6079" s="29">
        <f>IFERROR(VLOOKUP(E6079,'أرصدة المخزن'!$A:$H,4,FALSE),"")</f>
        <v/>
      </c>
      <c r="H6079" s="97" t="n"/>
      <c r="I6079" s="28" t="inlineStr">
        <is>
          <t>صرف</t>
        </is>
      </c>
      <c r="J6079" s="97" t="n"/>
      <c r="K6079" s="37">
        <f>IFERROR(VLOOKUP(E6079,'أرصدة المخزن'!$A:$H,8,0),"")</f>
        <v/>
      </c>
    </row>
    <row r="6080" ht="18" customHeight="1" s="138">
      <c r="A6080" s="97" t="n">
        <v>6074</v>
      </c>
      <c r="B6080" s="98" t="n"/>
      <c r="C6080" s="113" t="n"/>
      <c r="D6080" s="113" t="n"/>
      <c r="E6080" s="114" t="n"/>
      <c r="F6080" s="28">
        <f>IFERROR(VLOOKUP(E6080,'أرصدة المخزن'!$A:$E,3,0),"")</f>
        <v/>
      </c>
      <c r="G6080" s="29">
        <f>IFERROR(VLOOKUP(E6080,'أرصدة المخزن'!$A:$H,4,FALSE),"")</f>
        <v/>
      </c>
      <c r="H6080" s="97" t="n"/>
      <c r="I6080" s="28" t="inlineStr">
        <is>
          <t>صرف</t>
        </is>
      </c>
      <c r="J6080" s="97" t="n"/>
      <c r="K6080" s="37">
        <f>IFERROR(VLOOKUP(E6080,'أرصدة المخزن'!$A:$H,8,0),"")</f>
        <v/>
      </c>
    </row>
    <row r="6081" ht="18" customHeight="1" s="138">
      <c r="A6081" s="97" t="n">
        <v>6075</v>
      </c>
      <c r="B6081" s="98" t="n"/>
      <c r="C6081" s="113" t="n"/>
      <c r="D6081" s="113" t="n"/>
      <c r="E6081" s="114" t="n"/>
      <c r="F6081" s="28">
        <f>IFERROR(VLOOKUP(E6081,'أرصدة المخزن'!$A:$E,3,0),"")</f>
        <v/>
      </c>
      <c r="G6081" s="29">
        <f>IFERROR(VLOOKUP(E6081,'أرصدة المخزن'!$A:$H,4,FALSE),"")</f>
        <v/>
      </c>
      <c r="H6081" s="97" t="n"/>
      <c r="I6081" s="28" t="inlineStr">
        <is>
          <t>صرف</t>
        </is>
      </c>
      <c r="J6081" s="97" t="n"/>
      <c r="K6081" s="37">
        <f>IFERROR(VLOOKUP(E6081,'أرصدة المخزن'!$A:$H,8,0),"")</f>
        <v/>
      </c>
    </row>
    <row r="6082" ht="18" customHeight="1" s="138">
      <c r="A6082" s="97" t="n">
        <v>6076</v>
      </c>
      <c r="B6082" s="98" t="n"/>
      <c r="C6082" s="113" t="n"/>
      <c r="D6082" s="113" t="n"/>
      <c r="E6082" s="114" t="n"/>
      <c r="F6082" s="28">
        <f>IFERROR(VLOOKUP(E6082,'أرصدة المخزن'!$A:$E,3,0),"")</f>
        <v/>
      </c>
      <c r="G6082" s="29">
        <f>IFERROR(VLOOKUP(E6082,'أرصدة المخزن'!$A:$H,4,FALSE),"")</f>
        <v/>
      </c>
      <c r="H6082" s="97" t="n"/>
      <c r="I6082" s="28" t="inlineStr">
        <is>
          <t>صرف</t>
        </is>
      </c>
      <c r="J6082" s="97" t="n"/>
      <c r="K6082" s="37">
        <f>IFERROR(VLOOKUP(E6082,'أرصدة المخزن'!$A:$H,8,0),"")</f>
        <v/>
      </c>
    </row>
    <row r="6083" ht="18" customHeight="1" s="138">
      <c r="A6083" s="97" t="n">
        <v>6077</v>
      </c>
      <c r="B6083" s="98" t="n"/>
      <c r="C6083" s="113" t="n"/>
      <c r="D6083" s="113" t="n"/>
      <c r="E6083" s="114" t="n"/>
      <c r="F6083" s="28">
        <f>IFERROR(VLOOKUP(E6083,'أرصدة المخزن'!$A:$E,3,0),"")</f>
        <v/>
      </c>
      <c r="G6083" s="29">
        <f>IFERROR(VLOOKUP(E6083,'أرصدة المخزن'!$A:$H,4,FALSE),"")</f>
        <v/>
      </c>
      <c r="H6083" s="97" t="n"/>
      <c r="I6083" s="28" t="inlineStr">
        <is>
          <t>صرف</t>
        </is>
      </c>
      <c r="J6083" s="97" t="n"/>
      <c r="K6083" s="37">
        <f>IFERROR(VLOOKUP(E6083,'أرصدة المخزن'!$A:$H,8,0),"")</f>
        <v/>
      </c>
    </row>
    <row r="6084" ht="18" customHeight="1" s="138">
      <c r="A6084" s="97" t="n">
        <v>6078</v>
      </c>
      <c r="B6084" s="98" t="n"/>
      <c r="C6084" s="113" t="n"/>
      <c r="D6084" s="113" t="n"/>
      <c r="E6084" s="114" t="n"/>
      <c r="F6084" s="28">
        <f>IFERROR(VLOOKUP(E6084,'أرصدة المخزن'!$A:$E,3,0),"")</f>
        <v/>
      </c>
      <c r="G6084" s="29">
        <f>IFERROR(VLOOKUP(E6084,'أرصدة المخزن'!$A:$H,4,FALSE),"")</f>
        <v/>
      </c>
      <c r="H6084" s="97" t="n"/>
      <c r="I6084" s="28" t="inlineStr">
        <is>
          <t>صرف</t>
        </is>
      </c>
      <c r="J6084" s="97" t="n"/>
      <c r="K6084" s="37">
        <f>IFERROR(VLOOKUP(E6084,'أرصدة المخزن'!$A:$H,8,0),"")</f>
        <v/>
      </c>
    </row>
    <row r="6085" ht="18" customHeight="1" s="138">
      <c r="A6085" s="97" t="n">
        <v>6079</v>
      </c>
      <c r="B6085" s="98" t="n"/>
      <c r="C6085" s="113" t="n"/>
      <c r="D6085" s="113" t="n"/>
      <c r="E6085" s="114" t="n"/>
      <c r="F6085" s="28">
        <f>IFERROR(VLOOKUP(E6085,'أرصدة المخزن'!$A:$E,3,0),"")</f>
        <v/>
      </c>
      <c r="G6085" s="29">
        <f>IFERROR(VLOOKUP(E6085,'أرصدة المخزن'!$A:$H,4,FALSE),"")</f>
        <v/>
      </c>
      <c r="H6085" s="97" t="n"/>
      <c r="I6085" s="28" t="inlineStr">
        <is>
          <t>صرف</t>
        </is>
      </c>
      <c r="J6085" s="97" t="n"/>
      <c r="K6085" s="37">
        <f>IFERROR(VLOOKUP(E6085,'أرصدة المخزن'!$A:$H,8,0),"")</f>
        <v/>
      </c>
    </row>
    <row r="6086" ht="18" customHeight="1" s="138">
      <c r="A6086" s="97" t="n">
        <v>6080</v>
      </c>
      <c r="B6086" s="98" t="n"/>
      <c r="C6086" s="113" t="n"/>
      <c r="D6086" s="113" t="n"/>
      <c r="E6086" s="114" t="n"/>
      <c r="F6086" s="28">
        <f>IFERROR(VLOOKUP(E6086,'أرصدة المخزن'!$A:$E,3,0),"")</f>
        <v/>
      </c>
      <c r="G6086" s="29">
        <f>IFERROR(VLOOKUP(E6086,'أرصدة المخزن'!$A:$H,4,FALSE),"")</f>
        <v/>
      </c>
      <c r="H6086" s="97" t="n"/>
      <c r="I6086" s="28" t="inlineStr">
        <is>
          <t>صرف</t>
        </is>
      </c>
      <c r="J6086" s="97" t="n"/>
      <c r="K6086" s="37">
        <f>IFERROR(VLOOKUP(E6086,'أرصدة المخزن'!$A:$H,8,0),"")</f>
        <v/>
      </c>
    </row>
    <row r="6087" ht="18" customHeight="1" s="138">
      <c r="A6087" s="97" t="n">
        <v>6081</v>
      </c>
      <c r="B6087" s="98" t="n"/>
      <c r="C6087" s="113" t="n"/>
      <c r="D6087" s="113" t="n"/>
      <c r="E6087" s="114" t="n"/>
      <c r="F6087" s="28">
        <f>IFERROR(VLOOKUP(E6087,'أرصدة المخزن'!$A:$E,3,0),"")</f>
        <v/>
      </c>
      <c r="G6087" s="29">
        <f>IFERROR(VLOOKUP(E6087,'أرصدة المخزن'!$A:$H,4,FALSE),"")</f>
        <v/>
      </c>
      <c r="H6087" s="97" t="n"/>
      <c r="I6087" s="28" t="inlineStr">
        <is>
          <t>صرف</t>
        </is>
      </c>
      <c r="J6087" s="97" t="n"/>
      <c r="K6087" s="37">
        <f>IFERROR(VLOOKUP(E6087,'أرصدة المخزن'!$A:$H,8,0),"")</f>
        <v/>
      </c>
    </row>
    <row r="6088" ht="18" customHeight="1" s="138">
      <c r="A6088" s="97" t="n">
        <v>6082</v>
      </c>
      <c r="B6088" s="98" t="n"/>
      <c r="C6088" s="113" t="n"/>
      <c r="D6088" s="113" t="n"/>
      <c r="E6088" s="114" t="n"/>
      <c r="F6088" s="28">
        <f>IFERROR(VLOOKUP(E6088,'أرصدة المخزن'!$A:$E,3,0),"")</f>
        <v/>
      </c>
      <c r="G6088" s="29">
        <f>IFERROR(VLOOKUP(E6088,'أرصدة المخزن'!$A:$H,4,FALSE),"")</f>
        <v/>
      </c>
      <c r="H6088" s="97" t="n"/>
      <c r="I6088" s="28" t="inlineStr">
        <is>
          <t>صرف</t>
        </is>
      </c>
      <c r="J6088" s="97" t="n"/>
      <c r="K6088" s="37">
        <f>IFERROR(VLOOKUP(E6088,'أرصدة المخزن'!$A:$H,8,0),"")</f>
        <v/>
      </c>
    </row>
    <row r="6089" ht="18" customHeight="1" s="138">
      <c r="A6089" s="97" t="n">
        <v>6083</v>
      </c>
      <c r="B6089" s="98" t="n"/>
      <c r="C6089" s="113" t="n"/>
      <c r="D6089" s="113" t="n"/>
      <c r="E6089" s="114" t="n"/>
      <c r="F6089" s="28">
        <f>IFERROR(VLOOKUP(E6089,'أرصدة المخزن'!$A:$E,3,0),"")</f>
        <v/>
      </c>
      <c r="G6089" s="29">
        <f>IFERROR(VLOOKUP(E6089,'أرصدة المخزن'!$A:$H,4,FALSE),"")</f>
        <v/>
      </c>
      <c r="H6089" s="97" t="n"/>
      <c r="I6089" s="28" t="inlineStr">
        <is>
          <t>صرف</t>
        </is>
      </c>
      <c r="J6089" s="97" t="n"/>
      <c r="K6089" s="37">
        <f>IFERROR(VLOOKUP(E6089,'أرصدة المخزن'!$A:$H,8,0),"")</f>
        <v/>
      </c>
    </row>
    <row r="6090" ht="18" customHeight="1" s="138">
      <c r="A6090" s="97" t="n">
        <v>6084</v>
      </c>
      <c r="B6090" s="98" t="n"/>
      <c r="C6090" s="113" t="n"/>
      <c r="D6090" s="113" t="n"/>
      <c r="E6090" s="114" t="n"/>
      <c r="F6090" s="28">
        <f>IFERROR(VLOOKUP(E6090,'أرصدة المخزن'!$A:$E,3,0),"")</f>
        <v/>
      </c>
      <c r="G6090" s="29">
        <f>IFERROR(VLOOKUP(E6090,'أرصدة المخزن'!$A:$H,4,FALSE),"")</f>
        <v/>
      </c>
      <c r="H6090" s="97" t="n"/>
      <c r="I6090" s="28" t="inlineStr">
        <is>
          <t>صرف</t>
        </is>
      </c>
      <c r="J6090" s="97" t="n"/>
      <c r="K6090" s="37">
        <f>IFERROR(VLOOKUP(E6090,'أرصدة المخزن'!$A:$H,8,0),"")</f>
        <v/>
      </c>
    </row>
    <row r="6091" ht="18" customHeight="1" s="138">
      <c r="A6091" s="97" t="n">
        <v>6085</v>
      </c>
      <c r="B6091" s="98" t="n"/>
      <c r="C6091" s="113" t="n"/>
      <c r="D6091" s="113" t="n"/>
      <c r="E6091" s="114" t="n"/>
      <c r="F6091" s="28">
        <f>IFERROR(VLOOKUP(E6091,'أرصدة المخزن'!$A:$E,3,0),"")</f>
        <v/>
      </c>
      <c r="G6091" s="29">
        <f>IFERROR(VLOOKUP(E6091,'أرصدة المخزن'!$A:$H,4,FALSE),"")</f>
        <v/>
      </c>
      <c r="H6091" s="97" t="n"/>
      <c r="I6091" s="28" t="inlineStr">
        <is>
          <t>صرف</t>
        </is>
      </c>
      <c r="J6091" s="97" t="n"/>
      <c r="K6091" s="37">
        <f>IFERROR(VLOOKUP(E6091,'أرصدة المخزن'!$A:$H,8,0),"")</f>
        <v/>
      </c>
    </row>
    <row r="6092" ht="18" customHeight="1" s="138">
      <c r="A6092" s="97" t="n">
        <v>6086</v>
      </c>
      <c r="B6092" s="98" t="n"/>
      <c r="C6092" s="113" t="n"/>
      <c r="D6092" s="113" t="n"/>
      <c r="E6092" s="114" t="n"/>
      <c r="F6092" s="28">
        <f>IFERROR(VLOOKUP(E6092,'أرصدة المخزن'!$A:$E,3,0),"")</f>
        <v/>
      </c>
      <c r="G6092" s="29">
        <f>IFERROR(VLOOKUP(E6092,'أرصدة المخزن'!$A:$H,4,FALSE),"")</f>
        <v/>
      </c>
      <c r="H6092" s="97" t="n"/>
      <c r="I6092" s="28" t="inlineStr">
        <is>
          <t>صرف</t>
        </is>
      </c>
      <c r="J6092" s="97" t="n"/>
      <c r="K6092" s="37">
        <f>IFERROR(VLOOKUP(E6092,'أرصدة المخزن'!$A:$H,8,0),"")</f>
        <v/>
      </c>
    </row>
    <row r="6093" ht="18" customHeight="1" s="138">
      <c r="A6093" s="97" t="n">
        <v>6087</v>
      </c>
      <c r="B6093" s="98" t="n"/>
      <c r="C6093" s="113" t="n"/>
      <c r="D6093" s="113" t="n"/>
      <c r="E6093" s="114" t="n"/>
      <c r="F6093" s="28">
        <f>IFERROR(VLOOKUP(E6093,'أرصدة المخزن'!$A:$E,3,0),"")</f>
        <v/>
      </c>
      <c r="G6093" s="29">
        <f>IFERROR(VLOOKUP(E6093,'أرصدة المخزن'!$A:$H,4,FALSE),"")</f>
        <v/>
      </c>
      <c r="H6093" s="97" t="n"/>
      <c r="I6093" s="28" t="inlineStr">
        <is>
          <t>صرف</t>
        </is>
      </c>
      <c r="J6093" s="97" t="n"/>
      <c r="K6093" s="37">
        <f>IFERROR(VLOOKUP(E6093,'أرصدة المخزن'!$A:$H,8,0),"")</f>
        <v/>
      </c>
    </row>
    <row r="6094" ht="18" customHeight="1" s="138">
      <c r="A6094" s="97" t="n">
        <v>6088</v>
      </c>
      <c r="B6094" s="98" t="n"/>
      <c r="C6094" s="113" t="n"/>
      <c r="D6094" s="113" t="n"/>
      <c r="E6094" s="114" t="n"/>
      <c r="F6094" s="28">
        <f>IFERROR(VLOOKUP(E6094,'أرصدة المخزن'!$A:$E,3,0),"")</f>
        <v/>
      </c>
      <c r="G6094" s="29">
        <f>IFERROR(VLOOKUP(E6094,'أرصدة المخزن'!$A:$H,4,FALSE),"")</f>
        <v/>
      </c>
      <c r="H6094" s="97" t="n"/>
      <c r="I6094" s="28" t="inlineStr">
        <is>
          <t>صرف</t>
        </is>
      </c>
      <c r="J6094" s="97" t="n"/>
      <c r="K6094" s="37">
        <f>IFERROR(VLOOKUP(E6094,'أرصدة المخزن'!$A:$H,8,0),"")</f>
        <v/>
      </c>
    </row>
    <row r="6095" ht="18" customHeight="1" s="138">
      <c r="A6095" s="97" t="n">
        <v>6089</v>
      </c>
      <c r="B6095" s="98" t="n"/>
      <c r="C6095" s="113" t="n"/>
      <c r="D6095" s="113" t="n"/>
      <c r="E6095" s="114" t="n"/>
      <c r="F6095" s="28">
        <f>IFERROR(VLOOKUP(E6095,'أرصدة المخزن'!$A:$E,3,0),"")</f>
        <v/>
      </c>
      <c r="G6095" s="29">
        <f>IFERROR(VLOOKUP(E6095,'أرصدة المخزن'!$A:$H,4,FALSE),"")</f>
        <v/>
      </c>
      <c r="H6095" s="97" t="n"/>
      <c r="I6095" s="28" t="inlineStr">
        <is>
          <t>صرف</t>
        </is>
      </c>
      <c r="J6095" s="97" t="n"/>
      <c r="K6095" s="37">
        <f>IFERROR(VLOOKUP(E6095,'أرصدة المخزن'!$A:$H,8,0),"")</f>
        <v/>
      </c>
    </row>
    <row r="6096" ht="18" customHeight="1" s="138">
      <c r="A6096" s="97" t="n">
        <v>6090</v>
      </c>
      <c r="B6096" s="98" t="n"/>
      <c r="C6096" s="113" t="n"/>
      <c r="D6096" s="113" t="n"/>
      <c r="E6096" s="114" t="n"/>
      <c r="F6096" s="28">
        <f>IFERROR(VLOOKUP(E6096,'أرصدة المخزن'!$A:$E,3,0),"")</f>
        <v/>
      </c>
      <c r="G6096" s="29">
        <f>IFERROR(VLOOKUP(E6096,'أرصدة المخزن'!$A:$H,4,FALSE),"")</f>
        <v/>
      </c>
      <c r="H6096" s="97" t="n"/>
      <c r="I6096" s="28" t="inlineStr">
        <is>
          <t>صرف</t>
        </is>
      </c>
      <c r="J6096" s="97" t="n"/>
      <c r="K6096" s="37">
        <f>IFERROR(VLOOKUP(E6096,'أرصدة المخزن'!$A:$H,8,0),"")</f>
        <v/>
      </c>
    </row>
    <row r="6097" ht="18" customHeight="1" s="138">
      <c r="A6097" s="97" t="n">
        <v>6091</v>
      </c>
      <c r="B6097" s="98" t="n"/>
      <c r="C6097" s="113" t="n"/>
      <c r="D6097" s="113" t="n"/>
      <c r="E6097" s="114" t="n"/>
      <c r="F6097" s="28">
        <f>IFERROR(VLOOKUP(E6097,'أرصدة المخزن'!$A:$E,3,0),"")</f>
        <v/>
      </c>
      <c r="G6097" s="29">
        <f>IFERROR(VLOOKUP(E6097,'أرصدة المخزن'!$A:$H,4,FALSE),"")</f>
        <v/>
      </c>
      <c r="H6097" s="97" t="n"/>
      <c r="I6097" s="28" t="inlineStr">
        <is>
          <t>صرف</t>
        </is>
      </c>
      <c r="J6097" s="97" t="n"/>
      <c r="K6097" s="37">
        <f>IFERROR(VLOOKUP(E6097,'أرصدة المخزن'!$A:$H,8,0),"")</f>
        <v/>
      </c>
    </row>
    <row r="6098" ht="18" customHeight="1" s="138">
      <c r="A6098" s="97" t="n">
        <v>6092</v>
      </c>
      <c r="B6098" s="98" t="n"/>
      <c r="C6098" s="113" t="n"/>
      <c r="D6098" s="113" t="n"/>
      <c r="E6098" s="114" t="n"/>
      <c r="F6098" s="28">
        <f>IFERROR(VLOOKUP(E6098,'أرصدة المخزن'!$A:$E,3,0),"")</f>
        <v/>
      </c>
      <c r="G6098" s="29">
        <f>IFERROR(VLOOKUP(E6098,'أرصدة المخزن'!$A:$H,4,FALSE),"")</f>
        <v/>
      </c>
      <c r="H6098" s="97" t="n"/>
      <c r="I6098" s="28" t="inlineStr">
        <is>
          <t>صرف</t>
        </is>
      </c>
      <c r="J6098" s="97" t="n"/>
      <c r="K6098" s="37">
        <f>IFERROR(VLOOKUP(E6098,'أرصدة المخزن'!$A:$H,8,0),"")</f>
        <v/>
      </c>
    </row>
    <row r="6099" ht="18" customHeight="1" s="138">
      <c r="A6099" s="97" t="n">
        <v>6093</v>
      </c>
      <c r="B6099" s="98" t="n"/>
      <c r="C6099" s="113" t="n"/>
      <c r="D6099" s="113" t="n"/>
      <c r="E6099" s="114" t="n"/>
      <c r="F6099" s="28">
        <f>IFERROR(VLOOKUP(E6099,'أرصدة المخزن'!$A:$E,3,0),"")</f>
        <v/>
      </c>
      <c r="G6099" s="29">
        <f>IFERROR(VLOOKUP(E6099,'أرصدة المخزن'!$A:$H,4,FALSE),"")</f>
        <v/>
      </c>
      <c r="H6099" s="97" t="n"/>
      <c r="I6099" s="28" t="inlineStr">
        <is>
          <t>صرف</t>
        </is>
      </c>
      <c r="J6099" s="97" t="n"/>
      <c r="K6099" s="37">
        <f>IFERROR(VLOOKUP(E6099,'أرصدة المخزن'!$A:$H,8,0),"")</f>
        <v/>
      </c>
    </row>
    <row r="6100" ht="18" customHeight="1" s="138">
      <c r="A6100" s="97" t="n">
        <v>6094</v>
      </c>
      <c r="B6100" s="98" t="n"/>
      <c r="C6100" s="113" t="n"/>
      <c r="D6100" s="113" t="n"/>
      <c r="E6100" s="114" t="n"/>
      <c r="F6100" s="28">
        <f>IFERROR(VLOOKUP(E6100,'أرصدة المخزن'!$A:$E,3,0),"")</f>
        <v/>
      </c>
      <c r="G6100" s="29">
        <f>IFERROR(VLOOKUP(E6100,'أرصدة المخزن'!$A:$H,4,FALSE),"")</f>
        <v/>
      </c>
      <c r="H6100" s="97" t="n"/>
      <c r="I6100" s="28" t="inlineStr">
        <is>
          <t>صرف</t>
        </is>
      </c>
      <c r="J6100" s="97" t="n"/>
      <c r="K6100" s="37">
        <f>IFERROR(VLOOKUP(E6100,'أرصدة المخزن'!$A:$H,8,0),"")</f>
        <v/>
      </c>
    </row>
    <row r="6101" ht="18" customHeight="1" s="138">
      <c r="A6101" s="97" t="n">
        <v>6095</v>
      </c>
      <c r="B6101" s="98" t="n"/>
      <c r="C6101" s="113" t="n"/>
      <c r="D6101" s="113" t="n"/>
      <c r="E6101" s="114" t="n"/>
      <c r="F6101" s="28">
        <f>IFERROR(VLOOKUP(E6101,'أرصدة المخزن'!$A:$E,3,0),"")</f>
        <v/>
      </c>
      <c r="G6101" s="29">
        <f>IFERROR(VLOOKUP(E6101,'أرصدة المخزن'!$A:$H,4,FALSE),"")</f>
        <v/>
      </c>
      <c r="H6101" s="97" t="n"/>
      <c r="I6101" s="28" t="inlineStr">
        <is>
          <t>صرف</t>
        </is>
      </c>
      <c r="J6101" s="97" t="n"/>
      <c r="K6101" s="37">
        <f>IFERROR(VLOOKUP(E6101,'أرصدة المخزن'!$A:$H,8,0),"")</f>
        <v/>
      </c>
    </row>
    <row r="6102" ht="18" customHeight="1" s="138">
      <c r="A6102" s="97" t="n">
        <v>6096</v>
      </c>
      <c r="B6102" s="98" t="n"/>
      <c r="C6102" s="113" t="n"/>
      <c r="D6102" s="113" t="n"/>
      <c r="E6102" s="114" t="n"/>
      <c r="F6102" s="28">
        <f>IFERROR(VLOOKUP(E6102,'أرصدة المخزن'!$A:$E,3,0),"")</f>
        <v/>
      </c>
      <c r="G6102" s="29">
        <f>IFERROR(VLOOKUP(E6102,'أرصدة المخزن'!$A:$H,4,FALSE),"")</f>
        <v/>
      </c>
      <c r="H6102" s="97" t="n"/>
      <c r="I6102" s="28" t="inlineStr">
        <is>
          <t>صرف</t>
        </is>
      </c>
      <c r="J6102" s="97" t="n"/>
      <c r="K6102" s="37">
        <f>IFERROR(VLOOKUP(E6102,'أرصدة المخزن'!$A:$H,8,0),"")</f>
        <v/>
      </c>
    </row>
    <row r="6103" ht="18" customHeight="1" s="138">
      <c r="A6103" s="97" t="n">
        <v>6097</v>
      </c>
      <c r="B6103" s="98" t="n"/>
      <c r="C6103" s="113" t="n"/>
      <c r="D6103" s="113" t="n"/>
      <c r="E6103" s="114" t="n"/>
      <c r="F6103" s="28">
        <f>IFERROR(VLOOKUP(E6103,'أرصدة المخزن'!$A:$E,3,0),"")</f>
        <v/>
      </c>
      <c r="G6103" s="29">
        <f>IFERROR(VLOOKUP(E6103,'أرصدة المخزن'!$A:$H,4,FALSE),"")</f>
        <v/>
      </c>
      <c r="H6103" s="97" t="n"/>
      <c r="I6103" s="28" t="inlineStr">
        <is>
          <t>صرف</t>
        </is>
      </c>
      <c r="J6103" s="97" t="n"/>
      <c r="K6103" s="37">
        <f>IFERROR(VLOOKUP(E6103,'أرصدة المخزن'!$A:$H,8,0),"")</f>
        <v/>
      </c>
    </row>
    <row r="6104" ht="18" customHeight="1" s="138">
      <c r="A6104" s="97" t="n">
        <v>6098</v>
      </c>
      <c r="B6104" s="98" t="n"/>
      <c r="C6104" s="113" t="n"/>
      <c r="D6104" s="113" t="n"/>
      <c r="E6104" s="114" t="n"/>
      <c r="F6104" s="28">
        <f>IFERROR(VLOOKUP(E6104,'أرصدة المخزن'!$A:$E,3,0),"")</f>
        <v/>
      </c>
      <c r="G6104" s="29">
        <f>IFERROR(VLOOKUP(E6104,'أرصدة المخزن'!$A:$H,4,FALSE),"")</f>
        <v/>
      </c>
      <c r="H6104" s="97" t="n"/>
      <c r="I6104" s="28" t="inlineStr">
        <is>
          <t>صرف</t>
        </is>
      </c>
      <c r="J6104" s="97" t="n"/>
      <c r="K6104" s="37">
        <f>IFERROR(VLOOKUP(E6104,'أرصدة المخزن'!$A:$H,8,0),"")</f>
        <v/>
      </c>
    </row>
    <row r="6105" ht="18" customHeight="1" s="138">
      <c r="A6105" s="97" t="n">
        <v>6099</v>
      </c>
      <c r="B6105" s="98" t="n"/>
      <c r="C6105" s="113" t="n"/>
      <c r="D6105" s="113" t="n"/>
      <c r="E6105" s="114" t="n"/>
      <c r="F6105" s="28">
        <f>IFERROR(VLOOKUP(E6105,'أرصدة المخزن'!$A:$E,3,0),"")</f>
        <v/>
      </c>
      <c r="G6105" s="29">
        <f>IFERROR(VLOOKUP(E6105,'أرصدة المخزن'!$A:$H,4,FALSE),"")</f>
        <v/>
      </c>
      <c r="H6105" s="97" t="n"/>
      <c r="I6105" s="28" t="inlineStr">
        <is>
          <t>صرف</t>
        </is>
      </c>
      <c r="J6105" s="97" t="n"/>
      <c r="K6105" s="37">
        <f>IFERROR(VLOOKUP(E6105,'أرصدة المخزن'!$A:$H,8,0),"")</f>
        <v/>
      </c>
    </row>
    <row r="6106" ht="18" customHeight="1" s="138">
      <c r="A6106" s="97" t="n">
        <v>6100</v>
      </c>
      <c r="B6106" s="98" t="n"/>
      <c r="C6106" s="113" t="n"/>
      <c r="D6106" s="113" t="n"/>
      <c r="E6106" s="114" t="n"/>
      <c r="F6106" s="28">
        <f>IFERROR(VLOOKUP(E6106,'أرصدة المخزن'!$A:$E,3,0),"")</f>
        <v/>
      </c>
      <c r="G6106" s="29">
        <f>IFERROR(VLOOKUP(E6106,'أرصدة المخزن'!$A:$H,4,FALSE),"")</f>
        <v/>
      </c>
      <c r="H6106" s="97" t="n"/>
      <c r="I6106" s="28" t="inlineStr">
        <is>
          <t>صرف</t>
        </is>
      </c>
      <c r="J6106" s="97" t="n"/>
      <c r="K6106" s="37">
        <f>IFERROR(VLOOKUP(E6106,'أرصدة المخزن'!$A:$H,8,0),"")</f>
        <v/>
      </c>
    </row>
    <row r="6107" ht="18" customHeight="1" s="138">
      <c r="A6107" s="97" t="n">
        <v>6101</v>
      </c>
      <c r="B6107" s="98" t="n"/>
      <c r="C6107" s="113" t="n"/>
      <c r="D6107" s="113" t="n"/>
      <c r="E6107" s="114" t="n"/>
      <c r="F6107" s="28">
        <f>IFERROR(VLOOKUP(E6107,'أرصدة المخزن'!$A:$E,3,0),"")</f>
        <v/>
      </c>
      <c r="G6107" s="29">
        <f>IFERROR(VLOOKUP(E6107,'أرصدة المخزن'!$A:$H,4,FALSE),"")</f>
        <v/>
      </c>
      <c r="H6107" s="97" t="n"/>
      <c r="I6107" s="28" t="inlineStr">
        <is>
          <t>صرف</t>
        </is>
      </c>
      <c r="J6107" s="97" t="n"/>
      <c r="K6107" s="37">
        <f>IFERROR(VLOOKUP(E6107,'أرصدة المخزن'!$A:$H,8,0),"")</f>
        <v/>
      </c>
    </row>
    <row r="6108" ht="18" customHeight="1" s="138">
      <c r="A6108" s="97" t="n">
        <v>6102</v>
      </c>
      <c r="B6108" s="98" t="n"/>
      <c r="C6108" s="113" t="n"/>
      <c r="D6108" s="113" t="n"/>
      <c r="E6108" s="114" t="n"/>
      <c r="F6108" s="28">
        <f>IFERROR(VLOOKUP(E6108,'أرصدة المخزن'!$A:$E,3,0),"")</f>
        <v/>
      </c>
      <c r="G6108" s="29">
        <f>IFERROR(VLOOKUP(E6108,'أرصدة المخزن'!$A:$H,4,FALSE),"")</f>
        <v/>
      </c>
      <c r="H6108" s="97" t="n"/>
      <c r="I6108" s="28" t="inlineStr">
        <is>
          <t>صرف</t>
        </is>
      </c>
      <c r="J6108" s="97" t="n"/>
      <c r="K6108" s="37">
        <f>IFERROR(VLOOKUP(E6108,'أرصدة المخزن'!$A:$H,8,0),"")</f>
        <v/>
      </c>
    </row>
    <row r="6109" ht="18" customHeight="1" s="138">
      <c r="A6109" s="97" t="n">
        <v>6103</v>
      </c>
      <c r="B6109" s="98" t="n"/>
      <c r="C6109" s="113" t="n"/>
      <c r="D6109" s="113" t="n"/>
      <c r="E6109" s="114" t="n"/>
      <c r="F6109" s="28">
        <f>IFERROR(VLOOKUP(E6109,'أرصدة المخزن'!$A:$E,3,0),"")</f>
        <v/>
      </c>
      <c r="G6109" s="29">
        <f>IFERROR(VLOOKUP(E6109,'أرصدة المخزن'!$A:$H,4,FALSE),"")</f>
        <v/>
      </c>
      <c r="H6109" s="97" t="n"/>
      <c r="I6109" s="28" t="inlineStr">
        <is>
          <t>صرف</t>
        </is>
      </c>
      <c r="J6109" s="97" t="n"/>
      <c r="K6109" s="37">
        <f>IFERROR(VLOOKUP(E6109,'أرصدة المخزن'!$A:$H,8,0),"")</f>
        <v/>
      </c>
    </row>
    <row r="6110" ht="18" customHeight="1" s="138">
      <c r="A6110" s="97" t="n">
        <v>6104</v>
      </c>
      <c r="B6110" s="98" t="n"/>
      <c r="C6110" s="113" t="n"/>
      <c r="D6110" s="113" t="n"/>
      <c r="E6110" s="114" t="n"/>
      <c r="F6110" s="28">
        <f>IFERROR(VLOOKUP(E6110,'أرصدة المخزن'!$A:$E,3,0),"")</f>
        <v/>
      </c>
      <c r="G6110" s="29">
        <f>IFERROR(VLOOKUP(E6110,'أرصدة المخزن'!$A:$H,4,FALSE),"")</f>
        <v/>
      </c>
      <c r="H6110" s="97" t="n"/>
      <c r="I6110" s="28" t="inlineStr">
        <is>
          <t>صرف</t>
        </is>
      </c>
      <c r="J6110" s="97" t="n"/>
      <c r="K6110" s="37">
        <f>IFERROR(VLOOKUP(E6110,'أرصدة المخزن'!$A:$H,8,0),"")</f>
        <v/>
      </c>
    </row>
    <row r="6111" ht="18" customHeight="1" s="138">
      <c r="A6111" s="97" t="n">
        <v>6105</v>
      </c>
      <c r="B6111" s="98" t="n"/>
      <c r="C6111" s="113" t="n"/>
      <c r="D6111" s="113" t="n"/>
      <c r="E6111" s="114" t="n"/>
      <c r="F6111" s="28">
        <f>IFERROR(VLOOKUP(E6111,'أرصدة المخزن'!$A:$E,3,0),"")</f>
        <v/>
      </c>
      <c r="G6111" s="29">
        <f>IFERROR(VLOOKUP(E6111,'أرصدة المخزن'!$A:$H,4,FALSE),"")</f>
        <v/>
      </c>
      <c r="H6111" s="97" t="n"/>
      <c r="I6111" s="28" t="inlineStr">
        <is>
          <t>صرف</t>
        </is>
      </c>
      <c r="J6111" s="97" t="n"/>
      <c r="K6111" s="37">
        <f>IFERROR(VLOOKUP(E6111,'أرصدة المخزن'!$A:$H,8,0),"")</f>
        <v/>
      </c>
    </row>
    <row r="6112" ht="18" customHeight="1" s="138">
      <c r="A6112" s="97" t="n">
        <v>6106</v>
      </c>
      <c r="B6112" s="98" t="n"/>
      <c r="C6112" s="113" t="n"/>
      <c r="D6112" s="113" t="n"/>
      <c r="E6112" s="114" t="n"/>
      <c r="F6112" s="28">
        <f>IFERROR(VLOOKUP(E6112,'أرصدة المخزن'!$A:$E,3,0),"")</f>
        <v/>
      </c>
      <c r="G6112" s="29">
        <f>IFERROR(VLOOKUP(E6112,'أرصدة المخزن'!$A:$H,4,FALSE),"")</f>
        <v/>
      </c>
      <c r="H6112" s="97" t="n"/>
      <c r="I6112" s="28" t="inlineStr">
        <is>
          <t>صرف</t>
        </is>
      </c>
      <c r="J6112" s="97" t="n"/>
      <c r="K6112" s="37">
        <f>IFERROR(VLOOKUP(E6112,'أرصدة المخزن'!$A:$H,8,0),"")</f>
        <v/>
      </c>
    </row>
    <row r="6113" ht="18" customHeight="1" s="138">
      <c r="A6113" s="97" t="n">
        <v>6107</v>
      </c>
      <c r="B6113" s="98" t="n"/>
      <c r="C6113" s="113" t="n"/>
      <c r="D6113" s="113" t="n"/>
      <c r="E6113" s="114" t="n"/>
      <c r="F6113" s="28">
        <f>IFERROR(VLOOKUP(E6113,'أرصدة المخزن'!$A:$E,3,0),"")</f>
        <v/>
      </c>
      <c r="G6113" s="29">
        <f>IFERROR(VLOOKUP(E6113,'أرصدة المخزن'!$A:$H,4,FALSE),"")</f>
        <v/>
      </c>
      <c r="H6113" s="97" t="n"/>
      <c r="I6113" s="28" t="inlineStr">
        <is>
          <t>صرف</t>
        </is>
      </c>
      <c r="J6113" s="97" t="n"/>
      <c r="K6113" s="37">
        <f>IFERROR(VLOOKUP(E6113,'أرصدة المخزن'!$A:$H,8,0),"")</f>
        <v/>
      </c>
    </row>
    <row r="6114" ht="18" customHeight="1" s="138">
      <c r="A6114" s="97" t="n">
        <v>6108</v>
      </c>
      <c r="B6114" s="98" t="n"/>
      <c r="C6114" s="113" t="n"/>
      <c r="D6114" s="113" t="n"/>
      <c r="E6114" s="114" t="n"/>
      <c r="F6114" s="28">
        <f>IFERROR(VLOOKUP(E6114,'أرصدة المخزن'!$A:$E,3,0),"")</f>
        <v/>
      </c>
      <c r="G6114" s="29">
        <f>IFERROR(VLOOKUP(E6114,'أرصدة المخزن'!$A:$H,4,FALSE),"")</f>
        <v/>
      </c>
      <c r="H6114" s="97" t="n"/>
      <c r="I6114" s="28" t="inlineStr">
        <is>
          <t>صرف</t>
        </is>
      </c>
      <c r="J6114" s="97" t="n"/>
      <c r="K6114" s="37">
        <f>IFERROR(VLOOKUP(E6114,'أرصدة المخزن'!$A:$H,8,0),"")</f>
        <v/>
      </c>
    </row>
    <row r="6115" ht="18" customHeight="1" s="138">
      <c r="A6115" s="97" t="n">
        <v>6109</v>
      </c>
      <c r="B6115" s="98" t="n"/>
      <c r="C6115" s="113" t="n"/>
      <c r="D6115" s="113" t="n"/>
      <c r="E6115" s="114" t="n"/>
      <c r="F6115" s="28">
        <f>IFERROR(VLOOKUP(E6115,'أرصدة المخزن'!$A:$E,3,0),"")</f>
        <v/>
      </c>
      <c r="G6115" s="29">
        <f>IFERROR(VLOOKUP(E6115,'أرصدة المخزن'!$A:$H,4,FALSE),"")</f>
        <v/>
      </c>
      <c r="H6115" s="97" t="n"/>
      <c r="I6115" s="28" t="inlineStr">
        <is>
          <t>صرف</t>
        </is>
      </c>
      <c r="J6115" s="97" t="n"/>
      <c r="K6115" s="37">
        <f>IFERROR(VLOOKUP(E6115,'أرصدة المخزن'!$A:$H,8,0),"")</f>
        <v/>
      </c>
    </row>
    <row r="6116" ht="18" customHeight="1" s="138">
      <c r="A6116" s="97" t="n">
        <v>6110</v>
      </c>
      <c r="B6116" s="98" t="n"/>
      <c r="C6116" s="113" t="n"/>
      <c r="D6116" s="113" t="n"/>
      <c r="E6116" s="114" t="n"/>
      <c r="F6116" s="28">
        <f>IFERROR(VLOOKUP(E6116,'أرصدة المخزن'!$A:$E,3,0),"")</f>
        <v/>
      </c>
      <c r="G6116" s="29">
        <f>IFERROR(VLOOKUP(E6116,'أرصدة المخزن'!$A:$H,4,FALSE),"")</f>
        <v/>
      </c>
      <c r="H6116" s="97" t="n"/>
      <c r="I6116" s="28" t="inlineStr">
        <is>
          <t>صرف</t>
        </is>
      </c>
      <c r="J6116" s="97" t="n"/>
      <c r="K6116" s="37">
        <f>IFERROR(VLOOKUP(E6116,'أرصدة المخزن'!$A:$H,8,0),"")</f>
        <v/>
      </c>
    </row>
    <row r="6117" ht="18" customHeight="1" s="138">
      <c r="A6117" s="97" t="n">
        <v>6111</v>
      </c>
      <c r="B6117" s="98" t="n"/>
      <c r="C6117" s="113" t="n"/>
      <c r="D6117" s="113" t="n"/>
      <c r="E6117" s="114" t="n"/>
      <c r="F6117" s="28">
        <f>IFERROR(VLOOKUP(E6117,'أرصدة المخزن'!$A:$E,3,0),"")</f>
        <v/>
      </c>
      <c r="G6117" s="29">
        <f>IFERROR(VLOOKUP(E6117,'أرصدة المخزن'!$A:$H,4,FALSE),"")</f>
        <v/>
      </c>
      <c r="H6117" s="97" t="n"/>
      <c r="I6117" s="28" t="inlineStr">
        <is>
          <t>صرف</t>
        </is>
      </c>
      <c r="J6117" s="97" t="n"/>
      <c r="K6117" s="37">
        <f>IFERROR(VLOOKUP(E6117,'أرصدة المخزن'!$A:$H,8,0),"")</f>
        <v/>
      </c>
    </row>
    <row r="6118" ht="18" customHeight="1" s="138">
      <c r="A6118" s="97" t="n">
        <v>6112</v>
      </c>
      <c r="B6118" s="98" t="n"/>
      <c r="C6118" s="113" t="n"/>
      <c r="D6118" s="113" t="n"/>
      <c r="E6118" s="114" t="n"/>
      <c r="F6118" s="28">
        <f>IFERROR(VLOOKUP(E6118,'أرصدة المخزن'!$A:$E,3,0),"")</f>
        <v/>
      </c>
      <c r="G6118" s="29">
        <f>IFERROR(VLOOKUP(E6118,'أرصدة المخزن'!$A:$H,4,FALSE),"")</f>
        <v/>
      </c>
      <c r="H6118" s="97" t="n"/>
      <c r="I6118" s="28" t="inlineStr">
        <is>
          <t>صرف</t>
        </is>
      </c>
      <c r="J6118" s="97" t="n"/>
      <c r="K6118" s="37">
        <f>IFERROR(VLOOKUP(E6118,'أرصدة المخزن'!$A:$H,8,0),"")</f>
        <v/>
      </c>
    </row>
    <row r="6119" ht="18" customHeight="1" s="138">
      <c r="A6119" s="97" t="n">
        <v>6113</v>
      </c>
      <c r="B6119" s="98" t="n"/>
      <c r="C6119" s="113" t="n"/>
      <c r="D6119" s="113" t="n"/>
      <c r="E6119" s="114" t="n"/>
      <c r="F6119" s="28">
        <f>IFERROR(VLOOKUP(E6119,'أرصدة المخزن'!$A:$E,3,0),"")</f>
        <v/>
      </c>
      <c r="G6119" s="29">
        <f>IFERROR(VLOOKUP(E6119,'أرصدة المخزن'!$A:$H,4,FALSE),"")</f>
        <v/>
      </c>
      <c r="H6119" s="97" t="n"/>
      <c r="I6119" s="28" t="inlineStr">
        <is>
          <t>صرف</t>
        </is>
      </c>
      <c r="J6119" s="97" t="n"/>
      <c r="K6119" s="37">
        <f>IFERROR(VLOOKUP(E6119,'أرصدة المخزن'!$A:$H,8,0),"")</f>
        <v/>
      </c>
    </row>
    <row r="6120" ht="18" customHeight="1" s="138">
      <c r="A6120" s="97" t="n">
        <v>6114</v>
      </c>
      <c r="B6120" s="98" t="n"/>
      <c r="C6120" s="113" t="n"/>
      <c r="D6120" s="113" t="n"/>
      <c r="E6120" s="114" t="n"/>
      <c r="F6120" s="28">
        <f>IFERROR(VLOOKUP(E6120,'أرصدة المخزن'!$A:$E,3,0),"")</f>
        <v/>
      </c>
      <c r="G6120" s="29">
        <f>IFERROR(VLOOKUP(E6120,'أرصدة المخزن'!$A:$H,4,FALSE),"")</f>
        <v/>
      </c>
      <c r="H6120" s="97" t="n"/>
      <c r="I6120" s="28" t="inlineStr">
        <is>
          <t>صرف</t>
        </is>
      </c>
      <c r="J6120" s="97" t="n"/>
      <c r="K6120" s="37">
        <f>IFERROR(VLOOKUP(E6120,'أرصدة المخزن'!$A:$H,8,0),"")</f>
        <v/>
      </c>
    </row>
    <row r="6121" ht="18" customHeight="1" s="138">
      <c r="A6121" s="97" t="n">
        <v>6115</v>
      </c>
      <c r="B6121" s="98" t="n"/>
      <c r="C6121" s="113" t="n"/>
      <c r="D6121" s="113" t="n"/>
      <c r="E6121" s="114" t="n"/>
      <c r="F6121" s="28">
        <f>IFERROR(VLOOKUP(E6121,'أرصدة المخزن'!$A:$E,3,0),"")</f>
        <v/>
      </c>
      <c r="G6121" s="29">
        <f>IFERROR(VLOOKUP(E6121,'أرصدة المخزن'!$A:$H,4,FALSE),"")</f>
        <v/>
      </c>
      <c r="H6121" s="97" t="n"/>
      <c r="I6121" s="28" t="inlineStr">
        <is>
          <t>صرف</t>
        </is>
      </c>
      <c r="J6121" s="97" t="n"/>
      <c r="K6121" s="37">
        <f>IFERROR(VLOOKUP(E6121,'أرصدة المخزن'!$A:$H,8,0),"")</f>
        <v/>
      </c>
    </row>
    <row r="6122" ht="18" customHeight="1" s="138">
      <c r="A6122" s="97" t="n">
        <v>6116</v>
      </c>
      <c r="B6122" s="98" t="n"/>
      <c r="C6122" s="113" t="n"/>
      <c r="D6122" s="113" t="n"/>
      <c r="E6122" s="114" t="n"/>
      <c r="F6122" s="28">
        <f>IFERROR(VLOOKUP(E6122,'أرصدة المخزن'!$A:$E,3,0),"")</f>
        <v/>
      </c>
      <c r="G6122" s="29">
        <f>IFERROR(VLOOKUP(E6122,'أرصدة المخزن'!$A:$H,4,FALSE),"")</f>
        <v/>
      </c>
      <c r="H6122" s="97" t="n"/>
      <c r="I6122" s="28" t="inlineStr">
        <is>
          <t>صرف</t>
        </is>
      </c>
      <c r="J6122" s="97" t="n"/>
      <c r="K6122" s="37">
        <f>IFERROR(VLOOKUP(E6122,'أرصدة المخزن'!$A:$H,8,0),"")</f>
        <v/>
      </c>
    </row>
    <row r="6123" ht="18" customHeight="1" s="138">
      <c r="A6123" s="97" t="n">
        <v>6117</v>
      </c>
      <c r="B6123" s="98" t="n"/>
      <c r="C6123" s="113" t="n"/>
      <c r="D6123" s="113" t="n"/>
      <c r="E6123" s="114" t="n"/>
      <c r="F6123" s="28">
        <f>IFERROR(VLOOKUP(E6123,'أرصدة المخزن'!$A:$E,3,0),"")</f>
        <v/>
      </c>
      <c r="G6123" s="29">
        <f>IFERROR(VLOOKUP(E6123,'أرصدة المخزن'!$A:$H,4,FALSE),"")</f>
        <v/>
      </c>
      <c r="H6123" s="97" t="n"/>
      <c r="I6123" s="28" t="inlineStr">
        <is>
          <t>صرف</t>
        </is>
      </c>
      <c r="J6123" s="97" t="n"/>
      <c r="K6123" s="37">
        <f>IFERROR(VLOOKUP(E6123,'أرصدة المخزن'!$A:$H,8,0),"")</f>
        <v/>
      </c>
    </row>
    <row r="6124" ht="18" customHeight="1" s="138">
      <c r="A6124" s="97" t="n">
        <v>6118</v>
      </c>
      <c r="B6124" s="98" t="n"/>
      <c r="C6124" s="113" t="n"/>
      <c r="D6124" s="113" t="n"/>
      <c r="E6124" s="114" t="n"/>
      <c r="F6124" s="28">
        <f>IFERROR(VLOOKUP(E6124,'أرصدة المخزن'!$A:$E,3,0),"")</f>
        <v/>
      </c>
      <c r="G6124" s="29">
        <f>IFERROR(VLOOKUP(E6124,'أرصدة المخزن'!$A:$H,4,FALSE),"")</f>
        <v/>
      </c>
      <c r="H6124" s="97" t="n"/>
      <c r="I6124" s="28" t="inlineStr">
        <is>
          <t>صرف</t>
        </is>
      </c>
      <c r="J6124" s="97" t="n"/>
      <c r="K6124" s="37">
        <f>IFERROR(VLOOKUP(E6124,'أرصدة المخزن'!$A:$H,8,0),"")</f>
        <v/>
      </c>
    </row>
    <row r="6125" ht="18" customHeight="1" s="138">
      <c r="A6125" s="97" t="n">
        <v>6119</v>
      </c>
      <c r="B6125" s="98" t="n"/>
      <c r="C6125" s="113" t="n"/>
      <c r="D6125" s="113" t="n"/>
      <c r="E6125" s="114" t="n"/>
      <c r="F6125" s="28">
        <f>IFERROR(VLOOKUP(E6125,'أرصدة المخزن'!$A:$E,3,0),"")</f>
        <v/>
      </c>
      <c r="G6125" s="29">
        <f>IFERROR(VLOOKUP(E6125,'أرصدة المخزن'!$A:$H,4,FALSE),"")</f>
        <v/>
      </c>
      <c r="H6125" s="97" t="n"/>
      <c r="I6125" s="28" t="inlineStr">
        <is>
          <t>صرف</t>
        </is>
      </c>
      <c r="J6125" s="97" t="n"/>
      <c r="K6125" s="37">
        <f>IFERROR(VLOOKUP(E6125,'أرصدة المخزن'!$A:$H,8,0),"")</f>
        <v/>
      </c>
    </row>
    <row r="6126" ht="18" customHeight="1" s="138">
      <c r="A6126" s="97" t="n">
        <v>6120</v>
      </c>
      <c r="B6126" s="98" t="n"/>
      <c r="C6126" s="113" t="n"/>
      <c r="D6126" s="113" t="n"/>
      <c r="E6126" s="114" t="n"/>
      <c r="F6126" s="28">
        <f>IFERROR(VLOOKUP(E6126,'أرصدة المخزن'!$A:$E,3,0),"")</f>
        <v/>
      </c>
      <c r="G6126" s="29">
        <f>IFERROR(VLOOKUP(E6126,'أرصدة المخزن'!$A:$H,4,FALSE),"")</f>
        <v/>
      </c>
      <c r="H6126" s="97" t="n"/>
      <c r="I6126" s="28" t="inlineStr">
        <is>
          <t>صرف</t>
        </is>
      </c>
      <c r="J6126" s="97" t="n"/>
      <c r="K6126" s="37">
        <f>IFERROR(VLOOKUP(E6126,'أرصدة المخزن'!$A:$H,8,0),"")</f>
        <v/>
      </c>
    </row>
    <row r="6127" ht="18" customHeight="1" s="138">
      <c r="A6127" s="97" t="n">
        <v>6121</v>
      </c>
      <c r="B6127" s="98" t="n"/>
      <c r="C6127" s="113" t="n"/>
      <c r="D6127" s="113" t="n"/>
      <c r="E6127" s="114" t="n"/>
      <c r="F6127" s="28">
        <f>IFERROR(VLOOKUP(E6127,'أرصدة المخزن'!$A:$E,3,0),"")</f>
        <v/>
      </c>
      <c r="G6127" s="29">
        <f>IFERROR(VLOOKUP(E6127,'أرصدة المخزن'!$A:$H,4,FALSE),"")</f>
        <v/>
      </c>
      <c r="H6127" s="97" t="n"/>
      <c r="I6127" s="28" t="inlineStr">
        <is>
          <t>صرف</t>
        </is>
      </c>
      <c r="J6127" s="97" t="n"/>
      <c r="K6127" s="37">
        <f>IFERROR(VLOOKUP(E6127,'أرصدة المخزن'!$A:$H,8,0),"")</f>
        <v/>
      </c>
    </row>
    <row r="6128" ht="18" customHeight="1" s="138">
      <c r="A6128" s="97" t="n">
        <v>6122</v>
      </c>
      <c r="B6128" s="98" t="n"/>
      <c r="C6128" s="113" t="n"/>
      <c r="D6128" s="113" t="n"/>
      <c r="E6128" s="114" t="n"/>
      <c r="F6128" s="28">
        <f>IFERROR(VLOOKUP(E6128,'أرصدة المخزن'!$A:$E,3,0),"")</f>
        <v/>
      </c>
      <c r="G6128" s="29">
        <f>IFERROR(VLOOKUP(E6128,'أرصدة المخزن'!$A:$H,4,FALSE),"")</f>
        <v/>
      </c>
      <c r="H6128" s="97" t="n"/>
      <c r="I6128" s="28" t="inlineStr">
        <is>
          <t>صرف</t>
        </is>
      </c>
      <c r="J6128" s="97" t="n"/>
      <c r="K6128" s="37">
        <f>IFERROR(VLOOKUP(E6128,'أرصدة المخزن'!$A:$H,8,0),"")</f>
        <v/>
      </c>
    </row>
    <row r="6129" ht="18" customHeight="1" s="138">
      <c r="A6129" s="97" t="n">
        <v>6123</v>
      </c>
      <c r="B6129" s="98" t="n"/>
      <c r="C6129" s="113" t="n"/>
      <c r="D6129" s="113" t="n"/>
      <c r="E6129" s="114" t="n"/>
      <c r="F6129" s="28">
        <f>IFERROR(VLOOKUP(E6129,'أرصدة المخزن'!$A:$E,3,0),"")</f>
        <v/>
      </c>
      <c r="G6129" s="29">
        <f>IFERROR(VLOOKUP(E6129,'أرصدة المخزن'!$A:$H,4,FALSE),"")</f>
        <v/>
      </c>
      <c r="H6129" s="97" t="n"/>
      <c r="I6129" s="28" t="inlineStr">
        <is>
          <t>صرف</t>
        </is>
      </c>
      <c r="J6129" s="97" t="n"/>
      <c r="K6129" s="37">
        <f>IFERROR(VLOOKUP(E6129,'أرصدة المخزن'!$A:$H,8,0),"")</f>
        <v/>
      </c>
    </row>
    <row r="6130" ht="18" customHeight="1" s="138">
      <c r="A6130" s="97" t="n">
        <v>6124</v>
      </c>
      <c r="B6130" s="98" t="n"/>
      <c r="C6130" s="113" t="n"/>
      <c r="D6130" s="113" t="n"/>
      <c r="E6130" s="114" t="n"/>
      <c r="F6130" s="28">
        <f>IFERROR(VLOOKUP(E6130,'أرصدة المخزن'!$A:$E,3,0),"")</f>
        <v/>
      </c>
      <c r="G6130" s="29">
        <f>IFERROR(VLOOKUP(E6130,'أرصدة المخزن'!$A:$H,4,FALSE),"")</f>
        <v/>
      </c>
      <c r="H6130" s="97" t="n"/>
      <c r="I6130" s="28" t="inlineStr">
        <is>
          <t>صرف</t>
        </is>
      </c>
      <c r="J6130" s="97" t="n"/>
      <c r="K6130" s="37">
        <f>IFERROR(VLOOKUP(E6130,'أرصدة المخزن'!$A:$H,8,0),"")</f>
        <v/>
      </c>
    </row>
    <row r="6131" ht="18" customHeight="1" s="138">
      <c r="A6131" s="97" t="n">
        <v>6125</v>
      </c>
      <c r="B6131" s="98" t="n"/>
      <c r="C6131" s="113" t="n"/>
      <c r="D6131" s="113" t="n"/>
      <c r="E6131" s="114" t="n"/>
      <c r="F6131" s="28">
        <f>IFERROR(VLOOKUP(E6131,'أرصدة المخزن'!$A:$E,3,0),"")</f>
        <v/>
      </c>
      <c r="G6131" s="29">
        <f>IFERROR(VLOOKUP(E6131,'أرصدة المخزن'!$A:$H,4,FALSE),"")</f>
        <v/>
      </c>
      <c r="H6131" s="97" t="n"/>
      <c r="I6131" s="28" t="inlineStr">
        <is>
          <t>صرف</t>
        </is>
      </c>
      <c r="J6131" s="97" t="n"/>
      <c r="K6131" s="37">
        <f>IFERROR(VLOOKUP(E6131,'أرصدة المخزن'!$A:$H,8,0),"")</f>
        <v/>
      </c>
    </row>
    <row r="6132" ht="18" customHeight="1" s="138">
      <c r="A6132" s="97" t="n">
        <v>6126</v>
      </c>
      <c r="B6132" s="98" t="n"/>
      <c r="C6132" s="113" t="n"/>
      <c r="D6132" s="113" t="n"/>
      <c r="E6132" s="114" t="n"/>
      <c r="F6132" s="28">
        <f>IFERROR(VLOOKUP(E6132,'أرصدة المخزن'!$A:$E,3,0),"")</f>
        <v/>
      </c>
      <c r="G6132" s="29">
        <f>IFERROR(VLOOKUP(E6132,'أرصدة المخزن'!$A:$H,4,FALSE),"")</f>
        <v/>
      </c>
      <c r="H6132" s="97" t="n"/>
      <c r="I6132" s="28" t="inlineStr">
        <is>
          <t>صرف</t>
        </is>
      </c>
      <c r="J6132" s="97" t="n"/>
      <c r="K6132" s="37">
        <f>IFERROR(VLOOKUP(E6132,'أرصدة المخزن'!$A:$H,8,0),"")</f>
        <v/>
      </c>
    </row>
    <row r="6133" ht="18" customHeight="1" s="138">
      <c r="A6133" s="97" t="n">
        <v>6127</v>
      </c>
      <c r="B6133" s="98" t="n"/>
      <c r="C6133" s="113" t="n"/>
      <c r="D6133" s="113" t="n"/>
      <c r="E6133" s="114" t="n"/>
      <c r="F6133" s="28">
        <f>IFERROR(VLOOKUP(E6133,'أرصدة المخزن'!$A:$E,3,0),"")</f>
        <v/>
      </c>
      <c r="G6133" s="29">
        <f>IFERROR(VLOOKUP(E6133,'أرصدة المخزن'!$A:$H,4,FALSE),"")</f>
        <v/>
      </c>
      <c r="H6133" s="97" t="n"/>
      <c r="I6133" s="28" t="inlineStr">
        <is>
          <t>صرف</t>
        </is>
      </c>
      <c r="J6133" s="97" t="n"/>
      <c r="K6133" s="37">
        <f>IFERROR(VLOOKUP(E6133,'أرصدة المخزن'!$A:$H,8,0),"")</f>
        <v/>
      </c>
    </row>
    <row r="6134" ht="18" customHeight="1" s="138">
      <c r="A6134" s="97" t="n">
        <v>6128</v>
      </c>
      <c r="B6134" s="98" t="n"/>
      <c r="C6134" s="113" t="n"/>
      <c r="D6134" s="113" t="n"/>
      <c r="E6134" s="114" t="n"/>
      <c r="F6134" s="28">
        <f>IFERROR(VLOOKUP(E6134,'أرصدة المخزن'!$A:$E,3,0),"")</f>
        <v/>
      </c>
      <c r="G6134" s="29">
        <f>IFERROR(VLOOKUP(E6134,'أرصدة المخزن'!$A:$H,4,FALSE),"")</f>
        <v/>
      </c>
      <c r="H6134" s="97" t="n"/>
      <c r="I6134" s="28" t="inlineStr">
        <is>
          <t>صرف</t>
        </is>
      </c>
      <c r="J6134" s="97" t="n"/>
      <c r="K6134" s="37">
        <f>IFERROR(VLOOKUP(E6134,'أرصدة المخزن'!$A:$H,8,0),"")</f>
        <v/>
      </c>
    </row>
    <row r="6135" ht="18" customHeight="1" s="138">
      <c r="A6135" s="97" t="n">
        <v>6129</v>
      </c>
      <c r="B6135" s="98" t="n"/>
      <c r="C6135" s="113" t="n"/>
      <c r="D6135" s="113" t="n"/>
      <c r="E6135" s="114" t="n"/>
      <c r="F6135" s="28">
        <f>IFERROR(VLOOKUP(E6135,'أرصدة المخزن'!$A:$E,3,0),"")</f>
        <v/>
      </c>
      <c r="G6135" s="29">
        <f>IFERROR(VLOOKUP(E6135,'أرصدة المخزن'!$A:$H,4,FALSE),"")</f>
        <v/>
      </c>
      <c r="H6135" s="97" t="n"/>
      <c r="I6135" s="28" t="inlineStr">
        <is>
          <t>صرف</t>
        </is>
      </c>
      <c r="J6135" s="97" t="n"/>
      <c r="K6135" s="37">
        <f>IFERROR(VLOOKUP(E6135,'أرصدة المخزن'!$A:$H,8,0),"")</f>
        <v/>
      </c>
    </row>
    <row r="6136" ht="18" customHeight="1" s="138">
      <c r="A6136" s="97" t="n">
        <v>6130</v>
      </c>
      <c r="B6136" s="98" t="n"/>
      <c r="C6136" s="113" t="n"/>
      <c r="D6136" s="113" t="n"/>
      <c r="E6136" s="114" t="n"/>
      <c r="F6136" s="28">
        <f>IFERROR(VLOOKUP(E6136,'أرصدة المخزن'!$A:$E,3,0),"")</f>
        <v/>
      </c>
      <c r="G6136" s="29">
        <f>IFERROR(VLOOKUP(E6136,'أرصدة المخزن'!$A:$H,4,FALSE),"")</f>
        <v/>
      </c>
      <c r="H6136" s="97" t="n"/>
      <c r="I6136" s="28" t="inlineStr">
        <is>
          <t>صرف</t>
        </is>
      </c>
      <c r="J6136" s="97" t="n"/>
      <c r="K6136" s="37">
        <f>IFERROR(VLOOKUP(E6136,'أرصدة المخزن'!$A:$H,8,0),"")</f>
        <v/>
      </c>
    </row>
    <row r="6137" ht="18" customHeight="1" s="138">
      <c r="A6137" s="97" t="n">
        <v>6131</v>
      </c>
      <c r="B6137" s="98" t="n"/>
      <c r="C6137" s="113" t="n"/>
      <c r="D6137" s="113" t="n"/>
      <c r="E6137" s="114" t="n"/>
      <c r="F6137" s="28">
        <f>IFERROR(VLOOKUP(E6137,'أرصدة المخزن'!$A:$E,3,0),"")</f>
        <v/>
      </c>
      <c r="G6137" s="29">
        <f>IFERROR(VLOOKUP(E6137,'أرصدة المخزن'!$A:$H,4,FALSE),"")</f>
        <v/>
      </c>
      <c r="H6137" s="97" t="n"/>
      <c r="I6137" s="28" t="inlineStr">
        <is>
          <t>صرف</t>
        </is>
      </c>
      <c r="J6137" s="97" t="n"/>
      <c r="K6137" s="37">
        <f>IFERROR(VLOOKUP(E6137,'أرصدة المخزن'!$A:$H,8,0),"")</f>
        <v/>
      </c>
    </row>
    <row r="6138" ht="18" customHeight="1" s="138">
      <c r="A6138" s="97" t="n">
        <v>6132</v>
      </c>
      <c r="B6138" s="98" t="n"/>
      <c r="C6138" s="113" t="n"/>
      <c r="D6138" s="113" t="n"/>
      <c r="E6138" s="114" t="n"/>
      <c r="F6138" s="28">
        <f>IFERROR(VLOOKUP(E6138,'أرصدة المخزن'!$A:$E,3,0),"")</f>
        <v/>
      </c>
      <c r="G6138" s="29">
        <f>IFERROR(VLOOKUP(E6138,'أرصدة المخزن'!$A:$H,4,FALSE),"")</f>
        <v/>
      </c>
      <c r="H6138" s="97" t="n"/>
      <c r="I6138" s="28" t="inlineStr">
        <is>
          <t>صرف</t>
        </is>
      </c>
      <c r="J6138" s="97" t="n"/>
      <c r="K6138" s="37">
        <f>IFERROR(VLOOKUP(E6138,'أرصدة المخزن'!$A:$H,8,0),"")</f>
        <v/>
      </c>
    </row>
    <row r="6139" ht="18" customHeight="1" s="138">
      <c r="A6139" s="97" t="n">
        <v>6133</v>
      </c>
      <c r="B6139" s="98" t="n"/>
      <c r="C6139" s="113" t="n"/>
      <c r="D6139" s="113" t="n"/>
      <c r="E6139" s="114" t="n"/>
      <c r="F6139" s="28">
        <f>IFERROR(VLOOKUP(E6139,'أرصدة المخزن'!$A:$E,3,0),"")</f>
        <v/>
      </c>
      <c r="G6139" s="29">
        <f>IFERROR(VLOOKUP(E6139,'أرصدة المخزن'!$A:$H,4,FALSE),"")</f>
        <v/>
      </c>
      <c r="H6139" s="97" t="n"/>
      <c r="I6139" s="28" t="inlineStr">
        <is>
          <t>صرف</t>
        </is>
      </c>
      <c r="J6139" s="97" t="n"/>
      <c r="K6139" s="37">
        <f>IFERROR(VLOOKUP(E6139,'أرصدة المخزن'!$A:$H,8,0),"")</f>
        <v/>
      </c>
    </row>
    <row r="6140" ht="18" customHeight="1" s="138">
      <c r="A6140" s="97" t="n">
        <v>6134</v>
      </c>
      <c r="B6140" s="98" t="n"/>
      <c r="C6140" s="113" t="n"/>
      <c r="D6140" s="113" t="n"/>
      <c r="E6140" s="114" t="n"/>
      <c r="F6140" s="28">
        <f>IFERROR(VLOOKUP(E6140,'أرصدة المخزن'!$A:$E,3,0),"")</f>
        <v/>
      </c>
      <c r="G6140" s="29">
        <f>IFERROR(VLOOKUP(E6140,'أرصدة المخزن'!$A:$H,4,FALSE),"")</f>
        <v/>
      </c>
      <c r="H6140" s="97" t="n"/>
      <c r="I6140" s="28" t="inlineStr">
        <is>
          <t>صرف</t>
        </is>
      </c>
      <c r="J6140" s="97" t="n"/>
      <c r="K6140" s="37">
        <f>IFERROR(VLOOKUP(E6140,'أرصدة المخزن'!$A:$H,8,0),"")</f>
        <v/>
      </c>
    </row>
    <row r="6141" ht="18" customHeight="1" s="138">
      <c r="A6141" s="97" t="n">
        <v>6135</v>
      </c>
      <c r="B6141" s="98" t="n"/>
      <c r="C6141" s="113" t="n"/>
      <c r="D6141" s="113" t="n"/>
      <c r="E6141" s="114" t="n"/>
      <c r="F6141" s="28">
        <f>IFERROR(VLOOKUP(E6141,'أرصدة المخزن'!$A:$E,3,0),"")</f>
        <v/>
      </c>
      <c r="G6141" s="29">
        <f>IFERROR(VLOOKUP(E6141,'أرصدة المخزن'!$A:$H,4,FALSE),"")</f>
        <v/>
      </c>
      <c r="H6141" s="97" t="n"/>
      <c r="I6141" s="28" t="inlineStr">
        <is>
          <t>صرف</t>
        </is>
      </c>
      <c r="J6141" s="97" t="n"/>
      <c r="K6141" s="37">
        <f>IFERROR(VLOOKUP(E6141,'أرصدة المخزن'!$A:$H,8,0),"")</f>
        <v/>
      </c>
    </row>
    <row r="6142" ht="18" customHeight="1" s="138">
      <c r="A6142" s="97" t="n">
        <v>6136</v>
      </c>
      <c r="B6142" s="98" t="n"/>
      <c r="C6142" s="113" t="n"/>
      <c r="D6142" s="113" t="n"/>
      <c r="E6142" s="114" t="n"/>
      <c r="F6142" s="28">
        <f>IFERROR(VLOOKUP(E6142,'أرصدة المخزن'!$A:$E,3,0),"")</f>
        <v/>
      </c>
      <c r="G6142" s="29">
        <f>IFERROR(VLOOKUP(E6142,'أرصدة المخزن'!$A:$H,4,FALSE),"")</f>
        <v/>
      </c>
      <c r="H6142" s="97" t="n"/>
      <c r="I6142" s="28" t="inlineStr">
        <is>
          <t>صرف</t>
        </is>
      </c>
      <c r="J6142" s="97" t="n"/>
      <c r="K6142" s="37">
        <f>IFERROR(VLOOKUP(E6142,'أرصدة المخزن'!$A:$H,8,0),"")</f>
        <v/>
      </c>
    </row>
    <row r="6143" ht="18" customHeight="1" s="138">
      <c r="A6143" s="97" t="n">
        <v>6137</v>
      </c>
      <c r="B6143" s="98" t="n"/>
      <c r="C6143" s="113" t="n"/>
      <c r="D6143" s="113" t="n"/>
      <c r="E6143" s="114" t="n"/>
      <c r="F6143" s="28">
        <f>IFERROR(VLOOKUP(E6143,'أرصدة المخزن'!$A:$E,3,0),"")</f>
        <v/>
      </c>
      <c r="G6143" s="29">
        <f>IFERROR(VLOOKUP(E6143,'أرصدة المخزن'!$A:$H,4,FALSE),"")</f>
        <v/>
      </c>
      <c r="H6143" s="97" t="n"/>
      <c r="I6143" s="28" t="inlineStr">
        <is>
          <t>صرف</t>
        </is>
      </c>
      <c r="J6143" s="97" t="n"/>
      <c r="K6143" s="37">
        <f>IFERROR(VLOOKUP(E6143,'أرصدة المخزن'!$A:$H,8,0),"")</f>
        <v/>
      </c>
    </row>
    <row r="6144" ht="18" customHeight="1" s="138">
      <c r="A6144" s="97" t="n">
        <v>6138</v>
      </c>
      <c r="B6144" s="98" t="n"/>
      <c r="C6144" s="113" t="n"/>
      <c r="D6144" s="113" t="n"/>
      <c r="E6144" s="114" t="n"/>
      <c r="F6144" s="28">
        <f>IFERROR(VLOOKUP(E6144,'أرصدة المخزن'!$A:$E,3,0),"")</f>
        <v/>
      </c>
      <c r="G6144" s="29">
        <f>IFERROR(VLOOKUP(E6144,'أرصدة المخزن'!$A:$H,4,FALSE),"")</f>
        <v/>
      </c>
      <c r="H6144" s="97" t="n"/>
      <c r="I6144" s="28" t="inlineStr">
        <is>
          <t>صرف</t>
        </is>
      </c>
      <c r="J6144" s="97" t="n"/>
      <c r="K6144" s="37">
        <f>IFERROR(VLOOKUP(E6144,'أرصدة المخزن'!$A:$H,8,0),"")</f>
        <v/>
      </c>
    </row>
    <row r="6145" ht="18" customHeight="1" s="138">
      <c r="A6145" s="97" t="n">
        <v>6139</v>
      </c>
      <c r="B6145" s="98" t="n"/>
      <c r="C6145" s="113" t="n"/>
      <c r="D6145" s="113" t="n"/>
      <c r="E6145" s="114" t="n"/>
      <c r="F6145" s="28">
        <f>IFERROR(VLOOKUP(E6145,'أرصدة المخزن'!$A:$E,3,0),"")</f>
        <v/>
      </c>
      <c r="G6145" s="29">
        <f>IFERROR(VLOOKUP(E6145,'أرصدة المخزن'!$A:$H,4,FALSE),"")</f>
        <v/>
      </c>
      <c r="H6145" s="97" t="n"/>
      <c r="I6145" s="28" t="inlineStr">
        <is>
          <t>صرف</t>
        </is>
      </c>
      <c r="J6145" s="97" t="n"/>
      <c r="K6145" s="37">
        <f>IFERROR(VLOOKUP(E6145,'أرصدة المخزن'!$A:$H,8,0),"")</f>
        <v/>
      </c>
    </row>
    <row r="6146" ht="18" customHeight="1" s="138">
      <c r="A6146" s="97" t="n">
        <v>6140</v>
      </c>
      <c r="B6146" s="98" t="n"/>
      <c r="C6146" s="113" t="n"/>
      <c r="D6146" s="113" t="n"/>
      <c r="E6146" s="114" t="n"/>
      <c r="F6146" s="28">
        <f>IFERROR(VLOOKUP(E6146,'أرصدة المخزن'!$A:$E,3,0),"")</f>
        <v/>
      </c>
      <c r="G6146" s="29">
        <f>IFERROR(VLOOKUP(E6146,'أرصدة المخزن'!$A:$H,4,FALSE),"")</f>
        <v/>
      </c>
      <c r="H6146" s="97" t="n"/>
      <c r="I6146" s="28" t="inlineStr">
        <is>
          <t>صرف</t>
        </is>
      </c>
      <c r="J6146" s="97" t="n"/>
      <c r="K6146" s="37">
        <f>IFERROR(VLOOKUP(E6146,'أرصدة المخزن'!$A:$H,8,0),"")</f>
        <v/>
      </c>
    </row>
    <row r="6147" ht="18" customHeight="1" s="138">
      <c r="A6147" s="97" t="n">
        <v>6141</v>
      </c>
      <c r="B6147" s="98" t="n"/>
      <c r="C6147" s="113" t="n"/>
      <c r="D6147" s="113" t="n"/>
      <c r="E6147" s="114" t="n"/>
      <c r="F6147" s="28">
        <f>IFERROR(VLOOKUP(E6147,'أرصدة المخزن'!$A:$E,3,0),"")</f>
        <v/>
      </c>
      <c r="G6147" s="29">
        <f>IFERROR(VLOOKUP(E6147,'أرصدة المخزن'!$A:$H,4,FALSE),"")</f>
        <v/>
      </c>
      <c r="H6147" s="97" t="n"/>
      <c r="I6147" s="28" t="inlineStr">
        <is>
          <t>صرف</t>
        </is>
      </c>
      <c r="J6147" s="97" t="n"/>
      <c r="K6147" s="37">
        <f>IFERROR(VLOOKUP(E6147,'أرصدة المخزن'!$A:$H,8,0),"")</f>
        <v/>
      </c>
    </row>
    <row r="6148" ht="18" customHeight="1" s="138">
      <c r="A6148" s="97" t="n">
        <v>6142</v>
      </c>
      <c r="B6148" s="98" t="n"/>
      <c r="C6148" s="113" t="n"/>
      <c r="D6148" s="113" t="n"/>
      <c r="E6148" s="114" t="n"/>
      <c r="F6148" s="28">
        <f>IFERROR(VLOOKUP(E6148,'أرصدة المخزن'!$A:$E,3,0),"")</f>
        <v/>
      </c>
      <c r="G6148" s="29">
        <f>IFERROR(VLOOKUP(E6148,'أرصدة المخزن'!$A:$H,4,FALSE),"")</f>
        <v/>
      </c>
      <c r="H6148" s="97" t="n"/>
      <c r="I6148" s="28" t="inlineStr">
        <is>
          <t>صرف</t>
        </is>
      </c>
      <c r="J6148" s="97" t="n"/>
      <c r="K6148" s="37">
        <f>IFERROR(VLOOKUP(E6148,'أرصدة المخزن'!$A:$H,8,0),"")</f>
        <v/>
      </c>
    </row>
    <row r="6149" ht="18" customHeight="1" s="138">
      <c r="A6149" s="97" t="n">
        <v>6143</v>
      </c>
      <c r="B6149" s="98" t="n"/>
      <c r="C6149" s="113" t="n"/>
      <c r="D6149" s="113" t="n"/>
      <c r="E6149" s="114" t="n"/>
      <c r="F6149" s="28">
        <f>IFERROR(VLOOKUP(E6149,'أرصدة المخزن'!$A:$E,3,0),"")</f>
        <v/>
      </c>
      <c r="G6149" s="29">
        <f>IFERROR(VLOOKUP(E6149,'أرصدة المخزن'!$A:$H,4,FALSE),"")</f>
        <v/>
      </c>
      <c r="H6149" s="97" t="n"/>
      <c r="I6149" s="28" t="inlineStr">
        <is>
          <t>صرف</t>
        </is>
      </c>
      <c r="J6149" s="97" t="n"/>
      <c r="K6149" s="37">
        <f>IFERROR(VLOOKUP(E6149,'أرصدة المخزن'!$A:$H,8,0),"")</f>
        <v/>
      </c>
    </row>
    <row r="6150" ht="18" customHeight="1" s="138">
      <c r="A6150" s="97" t="n">
        <v>6144</v>
      </c>
      <c r="B6150" s="98" t="n"/>
      <c r="C6150" s="113" t="n"/>
      <c r="D6150" s="113" t="n"/>
      <c r="E6150" s="114" t="n"/>
      <c r="F6150" s="28">
        <f>IFERROR(VLOOKUP(E6150,'أرصدة المخزن'!$A:$E,3,0),"")</f>
        <v/>
      </c>
      <c r="G6150" s="29">
        <f>IFERROR(VLOOKUP(E6150,'أرصدة المخزن'!$A:$H,4,FALSE),"")</f>
        <v/>
      </c>
      <c r="H6150" s="97" t="n"/>
      <c r="I6150" s="28" t="inlineStr">
        <is>
          <t>صرف</t>
        </is>
      </c>
      <c r="J6150" s="97" t="n"/>
      <c r="K6150" s="37">
        <f>IFERROR(VLOOKUP(E6150,'أرصدة المخزن'!$A:$H,8,0),"")</f>
        <v/>
      </c>
    </row>
    <row r="6151" ht="18" customHeight="1" s="138">
      <c r="A6151" s="97" t="n">
        <v>6145</v>
      </c>
      <c r="B6151" s="98" t="n"/>
      <c r="C6151" s="113" t="n"/>
      <c r="D6151" s="113" t="n"/>
      <c r="E6151" s="114" t="n"/>
      <c r="F6151" s="28">
        <f>IFERROR(VLOOKUP(E6151,'أرصدة المخزن'!$A:$E,3,0),"")</f>
        <v/>
      </c>
      <c r="G6151" s="29">
        <f>IFERROR(VLOOKUP(E6151,'أرصدة المخزن'!$A:$H,4,FALSE),"")</f>
        <v/>
      </c>
      <c r="H6151" s="97" t="n"/>
      <c r="I6151" s="28" t="inlineStr">
        <is>
          <t>صرف</t>
        </is>
      </c>
      <c r="J6151" s="97" t="n"/>
      <c r="K6151" s="37">
        <f>IFERROR(VLOOKUP(E6151,'أرصدة المخزن'!$A:$H,8,0),"")</f>
        <v/>
      </c>
    </row>
    <row r="6152" ht="18" customHeight="1" s="138">
      <c r="A6152" s="97" t="n">
        <v>6146</v>
      </c>
      <c r="B6152" s="98" t="n"/>
      <c r="C6152" s="113" t="n"/>
      <c r="D6152" s="113" t="n"/>
      <c r="E6152" s="114" t="n"/>
      <c r="F6152" s="28">
        <f>IFERROR(VLOOKUP(E6152,'أرصدة المخزن'!$A:$E,3,0),"")</f>
        <v/>
      </c>
      <c r="G6152" s="29">
        <f>IFERROR(VLOOKUP(E6152,'أرصدة المخزن'!$A:$H,4,FALSE),"")</f>
        <v/>
      </c>
      <c r="H6152" s="97" t="n"/>
      <c r="I6152" s="28" t="inlineStr">
        <is>
          <t>صرف</t>
        </is>
      </c>
      <c r="J6152" s="97" t="n"/>
      <c r="K6152" s="37">
        <f>IFERROR(VLOOKUP(E6152,'أرصدة المخزن'!$A:$H,8,0),"")</f>
        <v/>
      </c>
    </row>
    <row r="6153" ht="18" customHeight="1" s="138">
      <c r="A6153" s="97" t="n">
        <v>6147</v>
      </c>
      <c r="B6153" s="98" t="n"/>
      <c r="C6153" s="113" t="n"/>
      <c r="D6153" s="113" t="n"/>
      <c r="E6153" s="114" t="n"/>
      <c r="F6153" s="28">
        <f>IFERROR(VLOOKUP(E6153,'أرصدة المخزن'!$A:$E,3,0),"")</f>
        <v/>
      </c>
      <c r="G6153" s="29">
        <f>IFERROR(VLOOKUP(E6153,'أرصدة المخزن'!$A:$H,4,FALSE),"")</f>
        <v/>
      </c>
      <c r="H6153" s="97" t="n"/>
      <c r="I6153" s="28" t="inlineStr">
        <is>
          <t>صرف</t>
        </is>
      </c>
      <c r="J6153" s="97" t="n"/>
      <c r="K6153" s="37">
        <f>IFERROR(VLOOKUP(E6153,'أرصدة المخزن'!$A:$H,8,0),"")</f>
        <v/>
      </c>
    </row>
    <row r="6154" ht="18" customHeight="1" s="138">
      <c r="A6154" s="97" t="n">
        <v>6148</v>
      </c>
      <c r="B6154" s="98" t="n"/>
      <c r="C6154" s="113" t="n"/>
      <c r="D6154" s="113" t="n"/>
      <c r="E6154" s="114" t="n"/>
      <c r="F6154" s="28">
        <f>IFERROR(VLOOKUP(E6154,'أرصدة المخزن'!$A:$E,3,0),"")</f>
        <v/>
      </c>
      <c r="G6154" s="29">
        <f>IFERROR(VLOOKUP(E6154,'أرصدة المخزن'!$A:$H,4,FALSE),"")</f>
        <v/>
      </c>
      <c r="H6154" s="97" t="n"/>
      <c r="I6154" s="28" t="inlineStr">
        <is>
          <t>صرف</t>
        </is>
      </c>
      <c r="J6154" s="97" t="n"/>
      <c r="K6154" s="37">
        <f>IFERROR(VLOOKUP(E6154,'أرصدة المخزن'!$A:$H,8,0),"")</f>
        <v/>
      </c>
    </row>
    <row r="6155" ht="18" customHeight="1" s="138">
      <c r="A6155" s="97" t="n">
        <v>6149</v>
      </c>
      <c r="B6155" s="98" t="n"/>
      <c r="C6155" s="113" t="n"/>
      <c r="D6155" s="113" t="n"/>
      <c r="E6155" s="114" t="n"/>
      <c r="F6155" s="28">
        <f>IFERROR(VLOOKUP(E6155,'أرصدة المخزن'!$A:$E,3,0),"")</f>
        <v/>
      </c>
      <c r="G6155" s="29">
        <f>IFERROR(VLOOKUP(E6155,'أرصدة المخزن'!$A:$H,4,FALSE),"")</f>
        <v/>
      </c>
      <c r="H6155" s="97" t="n"/>
      <c r="I6155" s="28" t="inlineStr">
        <is>
          <t>صرف</t>
        </is>
      </c>
      <c r="J6155" s="97" t="n"/>
      <c r="K6155" s="37">
        <f>IFERROR(VLOOKUP(E6155,'أرصدة المخزن'!$A:$H,8,0),"")</f>
        <v/>
      </c>
    </row>
    <row r="6156" ht="18" customHeight="1" s="138">
      <c r="A6156" s="97" t="n">
        <v>6150</v>
      </c>
      <c r="B6156" s="98" t="n"/>
      <c r="C6156" s="113" t="n"/>
      <c r="D6156" s="113" t="n"/>
      <c r="E6156" s="114" t="n"/>
      <c r="F6156" s="28">
        <f>IFERROR(VLOOKUP(E6156,'أرصدة المخزن'!$A:$E,3,0),"")</f>
        <v/>
      </c>
      <c r="G6156" s="29">
        <f>IFERROR(VLOOKUP(E6156,'أرصدة المخزن'!$A:$H,4,FALSE),"")</f>
        <v/>
      </c>
      <c r="H6156" s="97" t="n"/>
      <c r="I6156" s="28" t="inlineStr">
        <is>
          <t>صرف</t>
        </is>
      </c>
      <c r="J6156" s="97" t="n"/>
      <c r="K6156" s="37">
        <f>IFERROR(VLOOKUP(E6156,'أرصدة المخزن'!$A:$H,8,0),"")</f>
        <v/>
      </c>
    </row>
    <row r="6157" ht="18" customHeight="1" s="138">
      <c r="A6157" s="97" t="n">
        <v>6151</v>
      </c>
      <c r="B6157" s="98" t="n"/>
      <c r="C6157" s="113" t="n"/>
      <c r="D6157" s="113" t="n"/>
      <c r="E6157" s="114" t="n"/>
      <c r="F6157" s="28">
        <f>IFERROR(VLOOKUP(E6157,'أرصدة المخزن'!$A:$E,3,0),"")</f>
        <v/>
      </c>
      <c r="G6157" s="29">
        <f>IFERROR(VLOOKUP(E6157,'أرصدة المخزن'!$A:$H,4,FALSE),"")</f>
        <v/>
      </c>
      <c r="H6157" s="97" t="n"/>
      <c r="I6157" s="28" t="inlineStr">
        <is>
          <t>صرف</t>
        </is>
      </c>
      <c r="J6157" s="97" t="n"/>
      <c r="K6157" s="37">
        <f>IFERROR(VLOOKUP(E6157,'أرصدة المخزن'!$A:$H,8,0),"")</f>
        <v/>
      </c>
    </row>
    <row r="6158" ht="18" customHeight="1" s="138">
      <c r="A6158" s="97" t="n">
        <v>6152</v>
      </c>
      <c r="B6158" s="98" t="n"/>
      <c r="C6158" s="113" t="n"/>
      <c r="D6158" s="113" t="n"/>
      <c r="E6158" s="114" t="n"/>
      <c r="F6158" s="28">
        <f>IFERROR(VLOOKUP(E6158,'أرصدة المخزن'!$A:$E,3,0),"")</f>
        <v/>
      </c>
      <c r="G6158" s="29">
        <f>IFERROR(VLOOKUP(E6158,'أرصدة المخزن'!$A:$H,4,FALSE),"")</f>
        <v/>
      </c>
      <c r="H6158" s="97" t="n"/>
      <c r="I6158" s="28" t="inlineStr">
        <is>
          <t>صرف</t>
        </is>
      </c>
      <c r="J6158" s="97" t="n"/>
      <c r="K6158" s="37">
        <f>IFERROR(VLOOKUP(E6158,'أرصدة المخزن'!$A:$H,8,0),"")</f>
        <v/>
      </c>
    </row>
    <row r="6159" ht="18" customHeight="1" s="138">
      <c r="A6159" s="97" t="n">
        <v>6153</v>
      </c>
      <c r="B6159" s="98" t="n"/>
      <c r="C6159" s="113" t="n"/>
      <c r="D6159" s="113" t="n"/>
      <c r="E6159" s="114" t="n"/>
      <c r="F6159" s="28">
        <f>IFERROR(VLOOKUP(E6159,'أرصدة المخزن'!$A:$E,3,0),"")</f>
        <v/>
      </c>
      <c r="G6159" s="29">
        <f>IFERROR(VLOOKUP(E6159,'أرصدة المخزن'!$A:$H,4,FALSE),"")</f>
        <v/>
      </c>
      <c r="H6159" s="97" t="n"/>
      <c r="I6159" s="28" t="inlineStr">
        <is>
          <t>صرف</t>
        </is>
      </c>
      <c r="J6159" s="97" t="n"/>
      <c r="K6159" s="37">
        <f>IFERROR(VLOOKUP(E6159,'أرصدة المخزن'!$A:$H,8,0),"")</f>
        <v/>
      </c>
    </row>
    <row r="6160" ht="18" customHeight="1" s="138">
      <c r="A6160" s="97" t="n">
        <v>6154</v>
      </c>
      <c r="B6160" s="98" t="n"/>
      <c r="C6160" s="113" t="n"/>
      <c r="D6160" s="113" t="n"/>
      <c r="E6160" s="114" t="n"/>
      <c r="F6160" s="28">
        <f>IFERROR(VLOOKUP(E6160,'أرصدة المخزن'!$A:$E,3,0),"")</f>
        <v/>
      </c>
      <c r="G6160" s="29">
        <f>IFERROR(VLOOKUP(E6160,'أرصدة المخزن'!$A:$H,4,FALSE),"")</f>
        <v/>
      </c>
      <c r="H6160" s="97" t="n"/>
      <c r="I6160" s="28" t="inlineStr">
        <is>
          <t>صرف</t>
        </is>
      </c>
      <c r="J6160" s="97" t="n"/>
      <c r="K6160" s="37">
        <f>IFERROR(VLOOKUP(E6160,'أرصدة المخزن'!$A:$H,8,0),"")</f>
        <v/>
      </c>
    </row>
    <row r="6161" ht="18" customHeight="1" s="138">
      <c r="A6161" s="97" t="n">
        <v>6155</v>
      </c>
      <c r="B6161" s="98" t="n"/>
      <c r="C6161" s="113" t="n"/>
      <c r="D6161" s="113" t="n"/>
      <c r="E6161" s="114" t="n"/>
      <c r="F6161" s="28">
        <f>IFERROR(VLOOKUP(E6161,'أرصدة المخزن'!$A:$E,3,0),"")</f>
        <v/>
      </c>
      <c r="G6161" s="29">
        <f>IFERROR(VLOOKUP(E6161,'أرصدة المخزن'!$A:$H,4,FALSE),"")</f>
        <v/>
      </c>
      <c r="H6161" s="97" t="n"/>
      <c r="I6161" s="28" t="inlineStr">
        <is>
          <t>صرف</t>
        </is>
      </c>
      <c r="J6161" s="97" t="n"/>
      <c r="K6161" s="37">
        <f>IFERROR(VLOOKUP(E6161,'أرصدة المخزن'!$A:$H,8,0),"")</f>
        <v/>
      </c>
    </row>
    <row r="6162" ht="18" customHeight="1" s="138">
      <c r="A6162" s="97" t="n">
        <v>6156</v>
      </c>
      <c r="B6162" s="98" t="n"/>
      <c r="C6162" s="113" t="n"/>
      <c r="D6162" s="113" t="n"/>
      <c r="E6162" s="114" t="n"/>
      <c r="F6162" s="28">
        <f>IFERROR(VLOOKUP(E6162,'أرصدة المخزن'!$A:$E,3,0),"")</f>
        <v/>
      </c>
      <c r="G6162" s="29">
        <f>IFERROR(VLOOKUP(E6162,'أرصدة المخزن'!$A:$H,4,FALSE),"")</f>
        <v/>
      </c>
      <c r="H6162" s="97" t="n"/>
      <c r="I6162" s="28" t="inlineStr">
        <is>
          <t>صرف</t>
        </is>
      </c>
      <c r="J6162" s="97" t="n"/>
      <c r="K6162" s="37">
        <f>IFERROR(VLOOKUP(E6162,'أرصدة المخزن'!$A:$H,8,0),"")</f>
        <v/>
      </c>
    </row>
    <row r="6163" ht="18" customHeight="1" s="138">
      <c r="A6163" s="97" t="n">
        <v>6157</v>
      </c>
      <c r="B6163" s="98" t="n"/>
      <c r="C6163" s="113" t="n"/>
      <c r="D6163" s="113" t="n"/>
      <c r="E6163" s="114" t="n"/>
      <c r="F6163" s="28">
        <f>IFERROR(VLOOKUP(E6163,'أرصدة المخزن'!$A:$E,3,0),"")</f>
        <v/>
      </c>
      <c r="G6163" s="29">
        <f>IFERROR(VLOOKUP(E6163,'أرصدة المخزن'!$A:$H,4,FALSE),"")</f>
        <v/>
      </c>
      <c r="H6163" s="97" t="n"/>
      <c r="I6163" s="28" t="inlineStr">
        <is>
          <t>صرف</t>
        </is>
      </c>
      <c r="J6163" s="97" t="n"/>
      <c r="K6163" s="37">
        <f>IFERROR(VLOOKUP(E6163,'أرصدة المخزن'!$A:$H,8,0),"")</f>
        <v/>
      </c>
    </row>
    <row r="6164" ht="18" customHeight="1" s="138">
      <c r="A6164" s="97" t="n">
        <v>6158</v>
      </c>
      <c r="B6164" s="98" t="n"/>
      <c r="C6164" s="113" t="n"/>
      <c r="D6164" s="113" t="n"/>
      <c r="E6164" s="114" t="n"/>
      <c r="F6164" s="28">
        <f>IFERROR(VLOOKUP(E6164,'أرصدة المخزن'!$A:$E,3,0),"")</f>
        <v/>
      </c>
      <c r="G6164" s="29">
        <f>IFERROR(VLOOKUP(E6164,'أرصدة المخزن'!$A:$H,4,FALSE),"")</f>
        <v/>
      </c>
      <c r="H6164" s="97" t="n"/>
      <c r="I6164" s="28" t="inlineStr">
        <is>
          <t>صرف</t>
        </is>
      </c>
      <c r="J6164" s="97" t="n"/>
      <c r="K6164" s="37">
        <f>IFERROR(VLOOKUP(E6164,'أرصدة المخزن'!$A:$H,8,0),"")</f>
        <v/>
      </c>
    </row>
    <row r="6165" ht="18" customHeight="1" s="138">
      <c r="A6165" s="97" t="n">
        <v>6159</v>
      </c>
      <c r="B6165" s="98" t="n"/>
      <c r="C6165" s="113" t="n"/>
      <c r="D6165" s="113" t="n"/>
      <c r="E6165" s="114" t="n"/>
      <c r="F6165" s="28">
        <f>IFERROR(VLOOKUP(E6165,'أرصدة المخزن'!$A:$E,3,0),"")</f>
        <v/>
      </c>
      <c r="G6165" s="29">
        <f>IFERROR(VLOOKUP(E6165,'أرصدة المخزن'!$A:$H,4,FALSE),"")</f>
        <v/>
      </c>
      <c r="H6165" s="97" t="n"/>
      <c r="I6165" s="28" t="inlineStr">
        <is>
          <t>صرف</t>
        </is>
      </c>
      <c r="J6165" s="97" t="n"/>
      <c r="K6165" s="37">
        <f>IFERROR(VLOOKUP(E6165,'أرصدة المخزن'!$A:$H,8,0),"")</f>
        <v/>
      </c>
    </row>
    <row r="6166" ht="18" customHeight="1" s="138">
      <c r="A6166" s="97" t="n">
        <v>6160</v>
      </c>
      <c r="B6166" s="98" t="n"/>
      <c r="C6166" s="113" t="n"/>
      <c r="D6166" s="113" t="n"/>
      <c r="E6166" s="114" t="n"/>
      <c r="F6166" s="28">
        <f>IFERROR(VLOOKUP(E6166,'أرصدة المخزن'!$A:$E,3,0),"")</f>
        <v/>
      </c>
      <c r="G6166" s="29">
        <f>IFERROR(VLOOKUP(E6166,'أرصدة المخزن'!$A:$H,4,FALSE),"")</f>
        <v/>
      </c>
      <c r="H6166" s="97" t="n"/>
      <c r="I6166" s="28" t="inlineStr">
        <is>
          <t>صرف</t>
        </is>
      </c>
      <c r="J6166" s="97" t="n"/>
      <c r="K6166" s="37">
        <f>IFERROR(VLOOKUP(E6166,'أرصدة المخزن'!$A:$H,8,0),"")</f>
        <v/>
      </c>
    </row>
    <row r="6167" ht="18" customHeight="1" s="138">
      <c r="A6167" s="97" t="n">
        <v>6161</v>
      </c>
      <c r="B6167" s="98" t="n"/>
      <c r="C6167" s="113" t="n"/>
      <c r="D6167" s="113" t="n"/>
      <c r="E6167" s="114" t="n"/>
      <c r="F6167" s="28">
        <f>IFERROR(VLOOKUP(E6167,'أرصدة المخزن'!$A:$E,3,0),"")</f>
        <v/>
      </c>
      <c r="G6167" s="29">
        <f>IFERROR(VLOOKUP(E6167,'أرصدة المخزن'!$A:$H,4,FALSE),"")</f>
        <v/>
      </c>
      <c r="H6167" s="97" t="n"/>
      <c r="I6167" s="28" t="inlineStr">
        <is>
          <t>صرف</t>
        </is>
      </c>
      <c r="J6167" s="97" t="n"/>
      <c r="K6167" s="37">
        <f>IFERROR(VLOOKUP(E6167,'أرصدة المخزن'!$A:$H,8,0),"")</f>
        <v/>
      </c>
    </row>
    <row r="6168" ht="18" customHeight="1" s="138">
      <c r="A6168" s="97" t="n">
        <v>6162</v>
      </c>
      <c r="B6168" s="98" t="n"/>
      <c r="C6168" s="113" t="n"/>
      <c r="D6168" s="113" t="n"/>
      <c r="E6168" s="114" t="n"/>
      <c r="F6168" s="28">
        <f>IFERROR(VLOOKUP(E6168,'أرصدة المخزن'!$A:$E,3,0),"")</f>
        <v/>
      </c>
      <c r="G6168" s="29">
        <f>IFERROR(VLOOKUP(E6168,'أرصدة المخزن'!$A:$H,4,FALSE),"")</f>
        <v/>
      </c>
      <c r="H6168" s="97" t="n"/>
      <c r="I6168" s="28" t="inlineStr">
        <is>
          <t>صرف</t>
        </is>
      </c>
      <c r="J6168" s="97" t="n"/>
      <c r="K6168" s="37">
        <f>IFERROR(VLOOKUP(E6168,'أرصدة المخزن'!$A:$H,8,0),"")</f>
        <v/>
      </c>
    </row>
    <row r="6169" ht="18" customHeight="1" s="138">
      <c r="A6169" s="97" t="n">
        <v>6163</v>
      </c>
      <c r="B6169" s="98" t="n"/>
      <c r="C6169" s="113" t="n"/>
      <c r="D6169" s="113" t="n"/>
      <c r="E6169" s="114" t="n"/>
      <c r="F6169" s="28">
        <f>IFERROR(VLOOKUP(E6169,'أرصدة المخزن'!$A:$E,3,0),"")</f>
        <v/>
      </c>
      <c r="G6169" s="29">
        <f>IFERROR(VLOOKUP(E6169,'أرصدة المخزن'!$A:$H,4,FALSE),"")</f>
        <v/>
      </c>
      <c r="H6169" s="97" t="n"/>
      <c r="I6169" s="28" t="inlineStr">
        <is>
          <t>صرف</t>
        </is>
      </c>
      <c r="J6169" s="97" t="n"/>
      <c r="K6169" s="37">
        <f>IFERROR(VLOOKUP(E6169,'أرصدة المخزن'!$A:$H,8,0),"")</f>
        <v/>
      </c>
    </row>
    <row r="6170" ht="18" customHeight="1" s="138">
      <c r="A6170" s="97" t="n">
        <v>6164</v>
      </c>
      <c r="B6170" s="98" t="n"/>
      <c r="C6170" s="113" t="n"/>
      <c r="D6170" s="113" t="n"/>
      <c r="E6170" s="114" t="n"/>
      <c r="F6170" s="28">
        <f>IFERROR(VLOOKUP(E6170,'أرصدة المخزن'!$A:$E,3,0),"")</f>
        <v/>
      </c>
      <c r="G6170" s="29">
        <f>IFERROR(VLOOKUP(E6170,'أرصدة المخزن'!$A:$H,4,FALSE),"")</f>
        <v/>
      </c>
      <c r="H6170" s="97" t="n"/>
      <c r="I6170" s="28" t="inlineStr">
        <is>
          <t>صرف</t>
        </is>
      </c>
      <c r="J6170" s="97" t="n"/>
      <c r="K6170" s="37">
        <f>IFERROR(VLOOKUP(E6170,'أرصدة المخزن'!$A:$H,8,0),"")</f>
        <v/>
      </c>
    </row>
    <row r="6171" ht="18" customHeight="1" s="138">
      <c r="A6171" s="97" t="n">
        <v>6165</v>
      </c>
      <c r="B6171" s="98" t="n"/>
      <c r="C6171" s="113" t="n"/>
      <c r="D6171" s="113" t="n"/>
      <c r="E6171" s="114" t="n"/>
      <c r="F6171" s="28">
        <f>IFERROR(VLOOKUP(E6171,'أرصدة المخزن'!$A:$E,3,0),"")</f>
        <v/>
      </c>
      <c r="G6171" s="29">
        <f>IFERROR(VLOOKUP(E6171,'أرصدة المخزن'!$A:$H,4,FALSE),"")</f>
        <v/>
      </c>
      <c r="H6171" s="97" t="n"/>
      <c r="I6171" s="28" t="inlineStr">
        <is>
          <t>صرف</t>
        </is>
      </c>
      <c r="J6171" s="97" t="n"/>
      <c r="K6171" s="37">
        <f>IFERROR(VLOOKUP(E6171,'أرصدة المخزن'!$A:$H,8,0),"")</f>
        <v/>
      </c>
    </row>
    <row r="6172" ht="18" customHeight="1" s="138">
      <c r="A6172" s="97" t="n">
        <v>6166</v>
      </c>
      <c r="B6172" s="98" t="n"/>
      <c r="C6172" s="113" t="n"/>
      <c r="D6172" s="113" t="n"/>
      <c r="E6172" s="114" t="n"/>
      <c r="F6172" s="28">
        <f>IFERROR(VLOOKUP(E6172,'أرصدة المخزن'!$A:$E,3,0),"")</f>
        <v/>
      </c>
      <c r="G6172" s="29">
        <f>IFERROR(VLOOKUP(E6172,'أرصدة المخزن'!$A:$H,4,FALSE),"")</f>
        <v/>
      </c>
      <c r="H6172" s="97" t="n"/>
      <c r="I6172" s="28" t="inlineStr">
        <is>
          <t>صرف</t>
        </is>
      </c>
      <c r="J6172" s="97" t="n"/>
      <c r="K6172" s="37">
        <f>IFERROR(VLOOKUP(E6172,'أرصدة المخزن'!$A:$H,8,0),"")</f>
        <v/>
      </c>
    </row>
    <row r="6173" ht="18" customHeight="1" s="138">
      <c r="A6173" s="97" t="n">
        <v>6167</v>
      </c>
      <c r="B6173" s="98" t="n"/>
      <c r="C6173" s="113" t="n"/>
      <c r="D6173" s="113" t="n"/>
      <c r="E6173" s="114" t="n"/>
      <c r="F6173" s="28">
        <f>IFERROR(VLOOKUP(E6173,'أرصدة المخزن'!$A:$E,3,0),"")</f>
        <v/>
      </c>
      <c r="G6173" s="29">
        <f>IFERROR(VLOOKUP(E6173,'أرصدة المخزن'!$A:$H,4,FALSE),"")</f>
        <v/>
      </c>
      <c r="H6173" s="97" t="n"/>
      <c r="I6173" s="28" t="inlineStr">
        <is>
          <t>صرف</t>
        </is>
      </c>
      <c r="J6173" s="97" t="n"/>
      <c r="K6173" s="37">
        <f>IFERROR(VLOOKUP(E6173,'أرصدة المخزن'!$A:$H,8,0),"")</f>
        <v/>
      </c>
    </row>
    <row r="6174" ht="18" customHeight="1" s="138">
      <c r="A6174" s="97" t="n">
        <v>6168</v>
      </c>
      <c r="B6174" s="98" t="n"/>
      <c r="C6174" s="113" t="n"/>
      <c r="D6174" s="113" t="n"/>
      <c r="E6174" s="114" t="n"/>
      <c r="F6174" s="28">
        <f>IFERROR(VLOOKUP(E6174,'أرصدة المخزن'!$A:$E,3,0),"")</f>
        <v/>
      </c>
      <c r="G6174" s="29">
        <f>IFERROR(VLOOKUP(E6174,'أرصدة المخزن'!$A:$H,4,FALSE),"")</f>
        <v/>
      </c>
      <c r="H6174" s="97" t="n"/>
      <c r="I6174" s="28" t="inlineStr">
        <is>
          <t>صرف</t>
        </is>
      </c>
      <c r="J6174" s="97" t="n"/>
      <c r="K6174" s="37">
        <f>IFERROR(VLOOKUP(E6174,'أرصدة المخزن'!$A:$H,8,0),"")</f>
        <v/>
      </c>
    </row>
    <row r="6175" ht="18" customHeight="1" s="138">
      <c r="A6175" s="97" t="n">
        <v>6169</v>
      </c>
      <c r="B6175" s="98" t="n"/>
      <c r="C6175" s="113" t="n"/>
      <c r="D6175" s="113" t="n"/>
      <c r="E6175" s="114" t="n"/>
      <c r="F6175" s="28">
        <f>IFERROR(VLOOKUP(E6175,'أرصدة المخزن'!$A:$E,3,0),"")</f>
        <v/>
      </c>
      <c r="G6175" s="29">
        <f>IFERROR(VLOOKUP(E6175,'أرصدة المخزن'!$A:$H,4,FALSE),"")</f>
        <v/>
      </c>
      <c r="H6175" s="97" t="n"/>
      <c r="I6175" s="28" t="inlineStr">
        <is>
          <t>صرف</t>
        </is>
      </c>
      <c r="J6175" s="97" t="n"/>
      <c r="K6175" s="37">
        <f>IFERROR(VLOOKUP(E6175,'أرصدة المخزن'!$A:$H,8,0),"")</f>
        <v/>
      </c>
    </row>
    <row r="6176" ht="18" customHeight="1" s="138">
      <c r="A6176" s="97" t="n">
        <v>6170</v>
      </c>
      <c r="B6176" s="98" t="n"/>
      <c r="C6176" s="113" t="n"/>
      <c r="D6176" s="113" t="n"/>
      <c r="E6176" s="114" t="n"/>
      <c r="F6176" s="28">
        <f>IFERROR(VLOOKUP(E6176,'أرصدة المخزن'!$A:$E,3,0),"")</f>
        <v/>
      </c>
      <c r="G6176" s="29">
        <f>IFERROR(VLOOKUP(E6176,'أرصدة المخزن'!$A:$H,4,FALSE),"")</f>
        <v/>
      </c>
      <c r="H6176" s="97" t="n"/>
      <c r="I6176" s="28" t="inlineStr">
        <is>
          <t>صرف</t>
        </is>
      </c>
      <c r="J6176" s="97" t="n"/>
      <c r="K6176" s="37">
        <f>IFERROR(VLOOKUP(E6176,'أرصدة المخزن'!$A:$H,8,0),"")</f>
        <v/>
      </c>
    </row>
    <row r="6177" ht="18" customHeight="1" s="138">
      <c r="A6177" s="97" t="n">
        <v>6171</v>
      </c>
      <c r="B6177" s="98" t="n"/>
      <c r="C6177" s="113" t="n"/>
      <c r="D6177" s="113" t="n"/>
      <c r="E6177" s="114" t="n"/>
      <c r="F6177" s="28">
        <f>IFERROR(VLOOKUP(E6177,'أرصدة المخزن'!$A:$E,3,0),"")</f>
        <v/>
      </c>
      <c r="G6177" s="29">
        <f>IFERROR(VLOOKUP(E6177,'أرصدة المخزن'!$A:$H,4,FALSE),"")</f>
        <v/>
      </c>
      <c r="H6177" s="97" t="n"/>
      <c r="I6177" s="28" t="inlineStr">
        <is>
          <t>صرف</t>
        </is>
      </c>
      <c r="J6177" s="97" t="n"/>
      <c r="K6177" s="37">
        <f>IFERROR(VLOOKUP(E6177,'أرصدة المخزن'!$A:$H,8,0),"")</f>
        <v/>
      </c>
    </row>
    <row r="6178" ht="18" customHeight="1" s="138">
      <c r="A6178" s="97" t="n">
        <v>6172</v>
      </c>
      <c r="B6178" s="98" t="n"/>
      <c r="C6178" s="113" t="n"/>
      <c r="D6178" s="113" t="n"/>
      <c r="E6178" s="114" t="n"/>
      <c r="F6178" s="28">
        <f>IFERROR(VLOOKUP(E6178,'أرصدة المخزن'!$A:$E,3,0),"")</f>
        <v/>
      </c>
      <c r="G6178" s="29">
        <f>IFERROR(VLOOKUP(E6178,'أرصدة المخزن'!$A:$H,4,FALSE),"")</f>
        <v/>
      </c>
      <c r="H6178" s="97" t="n"/>
      <c r="I6178" s="28" t="inlineStr">
        <is>
          <t>صرف</t>
        </is>
      </c>
      <c r="J6178" s="97" t="n"/>
      <c r="K6178" s="37">
        <f>IFERROR(VLOOKUP(E6178,'أرصدة المخزن'!$A:$H,8,0),"")</f>
        <v/>
      </c>
    </row>
    <row r="6179" ht="18" customHeight="1" s="138">
      <c r="A6179" s="97" t="n">
        <v>6173</v>
      </c>
      <c r="B6179" s="98" t="n"/>
      <c r="C6179" s="113" t="n"/>
      <c r="D6179" s="113" t="n"/>
      <c r="E6179" s="114" t="n"/>
      <c r="F6179" s="28">
        <f>IFERROR(VLOOKUP(E6179,'أرصدة المخزن'!$A:$E,3,0),"")</f>
        <v/>
      </c>
      <c r="G6179" s="29">
        <f>IFERROR(VLOOKUP(E6179,'أرصدة المخزن'!$A:$H,4,FALSE),"")</f>
        <v/>
      </c>
      <c r="H6179" s="97" t="n"/>
      <c r="I6179" s="28" t="inlineStr">
        <is>
          <t>صرف</t>
        </is>
      </c>
      <c r="J6179" s="97" t="n"/>
      <c r="K6179" s="37">
        <f>IFERROR(VLOOKUP(E6179,'أرصدة المخزن'!$A:$H,8,0),"")</f>
        <v/>
      </c>
    </row>
    <row r="6180" ht="18" customHeight="1" s="138">
      <c r="A6180" s="97" t="n">
        <v>6174</v>
      </c>
      <c r="B6180" s="98" t="n"/>
      <c r="C6180" s="113" t="n"/>
      <c r="D6180" s="113" t="n"/>
      <c r="E6180" s="114" t="n"/>
      <c r="F6180" s="28">
        <f>IFERROR(VLOOKUP(E6180,'أرصدة المخزن'!$A:$E,3,0),"")</f>
        <v/>
      </c>
      <c r="G6180" s="29">
        <f>IFERROR(VLOOKUP(E6180,'أرصدة المخزن'!$A:$H,4,FALSE),"")</f>
        <v/>
      </c>
      <c r="H6180" s="97" t="n"/>
      <c r="I6180" s="28" t="inlineStr">
        <is>
          <t>صرف</t>
        </is>
      </c>
      <c r="J6180" s="97" t="n"/>
      <c r="K6180" s="37">
        <f>IFERROR(VLOOKUP(E6180,'أرصدة المخزن'!$A:$H,8,0),"")</f>
        <v/>
      </c>
    </row>
    <row r="6181" ht="18" customHeight="1" s="138">
      <c r="A6181" s="97" t="n">
        <v>6175</v>
      </c>
      <c r="B6181" s="98" t="n"/>
      <c r="C6181" s="113" t="n"/>
      <c r="D6181" s="113" t="n"/>
      <c r="E6181" s="114" t="n"/>
      <c r="F6181" s="28">
        <f>IFERROR(VLOOKUP(E6181,'أرصدة المخزن'!$A:$E,3,0),"")</f>
        <v/>
      </c>
      <c r="G6181" s="29">
        <f>IFERROR(VLOOKUP(E6181,'أرصدة المخزن'!$A:$H,4,FALSE),"")</f>
        <v/>
      </c>
      <c r="H6181" s="97" t="n"/>
      <c r="I6181" s="28" t="inlineStr">
        <is>
          <t>صرف</t>
        </is>
      </c>
      <c r="J6181" s="97" t="n"/>
      <c r="K6181" s="37">
        <f>IFERROR(VLOOKUP(E6181,'أرصدة المخزن'!$A:$H,8,0),"")</f>
        <v/>
      </c>
    </row>
    <row r="6182" ht="18" customHeight="1" s="138">
      <c r="A6182" s="97" t="n">
        <v>6176</v>
      </c>
      <c r="B6182" s="98" t="n"/>
      <c r="C6182" s="113" t="n"/>
      <c r="D6182" s="113" t="n"/>
      <c r="E6182" s="114" t="n"/>
      <c r="F6182" s="28">
        <f>IFERROR(VLOOKUP(E6182,'أرصدة المخزن'!$A:$E,3,0),"")</f>
        <v/>
      </c>
      <c r="G6182" s="29">
        <f>IFERROR(VLOOKUP(E6182,'أرصدة المخزن'!$A:$H,4,FALSE),"")</f>
        <v/>
      </c>
      <c r="H6182" s="97" t="n"/>
      <c r="I6182" s="28" t="inlineStr">
        <is>
          <t>صرف</t>
        </is>
      </c>
      <c r="J6182" s="97" t="n"/>
      <c r="K6182" s="37">
        <f>IFERROR(VLOOKUP(E6182,'أرصدة المخزن'!$A:$H,8,0),"")</f>
        <v/>
      </c>
    </row>
    <row r="6183" ht="18" customHeight="1" s="138">
      <c r="A6183" s="97" t="n">
        <v>6177</v>
      </c>
      <c r="B6183" s="98" t="n"/>
      <c r="C6183" s="113" t="n"/>
      <c r="D6183" s="113" t="n"/>
      <c r="E6183" s="114" t="n"/>
      <c r="F6183" s="28">
        <f>IFERROR(VLOOKUP(E6183,'أرصدة المخزن'!$A:$E,3,0),"")</f>
        <v/>
      </c>
      <c r="G6183" s="29">
        <f>IFERROR(VLOOKUP(E6183,'أرصدة المخزن'!$A:$H,4,FALSE),"")</f>
        <v/>
      </c>
      <c r="H6183" s="97" t="n"/>
      <c r="I6183" s="28" t="inlineStr">
        <is>
          <t>صرف</t>
        </is>
      </c>
      <c r="J6183" s="97" t="n"/>
      <c r="K6183" s="37">
        <f>IFERROR(VLOOKUP(E6183,'أرصدة المخزن'!$A:$H,8,0),"")</f>
        <v/>
      </c>
    </row>
    <row r="6184" ht="18" customHeight="1" s="138">
      <c r="A6184" s="97" t="n">
        <v>6178</v>
      </c>
      <c r="B6184" s="98" t="n"/>
      <c r="C6184" s="113" t="n"/>
      <c r="D6184" s="113" t="n"/>
      <c r="E6184" s="114" t="n"/>
      <c r="F6184" s="28">
        <f>IFERROR(VLOOKUP(E6184,'أرصدة المخزن'!$A:$E,3,0),"")</f>
        <v/>
      </c>
      <c r="G6184" s="29">
        <f>IFERROR(VLOOKUP(E6184,'أرصدة المخزن'!$A:$H,4,FALSE),"")</f>
        <v/>
      </c>
      <c r="H6184" s="97" t="n"/>
      <c r="I6184" s="28" t="inlineStr">
        <is>
          <t>صرف</t>
        </is>
      </c>
      <c r="J6184" s="97" t="n"/>
      <c r="K6184" s="37">
        <f>IFERROR(VLOOKUP(E6184,'أرصدة المخزن'!$A:$H,8,0),"")</f>
        <v/>
      </c>
    </row>
    <row r="6185" ht="18" customHeight="1" s="138">
      <c r="A6185" s="97" t="n">
        <v>6179</v>
      </c>
      <c r="B6185" s="98" t="n"/>
      <c r="C6185" s="113" t="n"/>
      <c r="D6185" s="113" t="n"/>
      <c r="E6185" s="114" t="n"/>
      <c r="F6185" s="28">
        <f>IFERROR(VLOOKUP(E6185,'أرصدة المخزن'!$A:$E,3,0),"")</f>
        <v/>
      </c>
      <c r="G6185" s="29">
        <f>IFERROR(VLOOKUP(E6185,'أرصدة المخزن'!$A:$H,4,FALSE),"")</f>
        <v/>
      </c>
      <c r="H6185" s="97" t="n"/>
      <c r="I6185" s="28" t="inlineStr">
        <is>
          <t>صرف</t>
        </is>
      </c>
      <c r="J6185" s="97" t="n"/>
      <c r="K6185" s="37">
        <f>IFERROR(VLOOKUP(E6185,'أرصدة المخزن'!$A:$H,8,0),"")</f>
        <v/>
      </c>
    </row>
    <row r="6186" ht="18" customHeight="1" s="138">
      <c r="A6186" s="97" t="n">
        <v>6180</v>
      </c>
      <c r="B6186" s="98" t="n"/>
      <c r="C6186" s="113" t="n"/>
      <c r="D6186" s="113" t="n"/>
      <c r="E6186" s="114" t="n"/>
      <c r="F6186" s="28">
        <f>IFERROR(VLOOKUP(E6186,'أرصدة المخزن'!$A:$E,3,0),"")</f>
        <v/>
      </c>
      <c r="G6186" s="29">
        <f>IFERROR(VLOOKUP(E6186,'أرصدة المخزن'!$A:$H,4,FALSE),"")</f>
        <v/>
      </c>
      <c r="H6186" s="97" t="n"/>
      <c r="I6186" s="28" t="inlineStr">
        <is>
          <t>صرف</t>
        </is>
      </c>
      <c r="J6186" s="97" t="n"/>
      <c r="K6186" s="37">
        <f>IFERROR(VLOOKUP(E6186,'أرصدة المخزن'!$A:$H,8,0),"")</f>
        <v/>
      </c>
    </row>
    <row r="6187" ht="18" customHeight="1" s="138">
      <c r="A6187" s="97" t="n">
        <v>6181</v>
      </c>
      <c r="B6187" s="98" t="n"/>
      <c r="C6187" s="113" t="n"/>
      <c r="D6187" s="113" t="n"/>
      <c r="E6187" s="114" t="n"/>
      <c r="F6187" s="28">
        <f>IFERROR(VLOOKUP(E6187,'أرصدة المخزن'!$A:$E,3,0),"")</f>
        <v/>
      </c>
      <c r="G6187" s="29">
        <f>IFERROR(VLOOKUP(E6187,'أرصدة المخزن'!$A:$H,4,FALSE),"")</f>
        <v/>
      </c>
      <c r="H6187" s="97" t="n"/>
      <c r="I6187" s="28" t="inlineStr">
        <is>
          <t>صرف</t>
        </is>
      </c>
      <c r="J6187" s="97" t="n"/>
      <c r="K6187" s="37">
        <f>IFERROR(VLOOKUP(E6187,'أرصدة المخزن'!$A:$H,8,0),"")</f>
        <v/>
      </c>
    </row>
    <row r="6188" ht="18" customHeight="1" s="138">
      <c r="A6188" s="97" t="n">
        <v>6182</v>
      </c>
      <c r="B6188" s="98" t="n"/>
      <c r="C6188" s="113" t="n"/>
      <c r="D6188" s="113" t="n"/>
      <c r="E6188" s="114" t="n"/>
      <c r="F6188" s="28">
        <f>IFERROR(VLOOKUP(E6188,'أرصدة المخزن'!$A:$E,3,0),"")</f>
        <v/>
      </c>
      <c r="G6188" s="29">
        <f>IFERROR(VLOOKUP(E6188,'أرصدة المخزن'!$A:$H,4,FALSE),"")</f>
        <v/>
      </c>
      <c r="H6188" s="97" t="n"/>
      <c r="I6188" s="28" t="inlineStr">
        <is>
          <t>صرف</t>
        </is>
      </c>
      <c r="J6188" s="97" t="n"/>
      <c r="K6188" s="37">
        <f>IFERROR(VLOOKUP(E6188,'أرصدة المخزن'!$A:$H,8,0),"")</f>
        <v/>
      </c>
    </row>
    <row r="6189" ht="18" customHeight="1" s="138">
      <c r="A6189" s="97" t="n">
        <v>6183</v>
      </c>
      <c r="B6189" s="98" t="n"/>
      <c r="C6189" s="113" t="n"/>
      <c r="D6189" s="113" t="n"/>
      <c r="E6189" s="114" t="n"/>
      <c r="F6189" s="28">
        <f>IFERROR(VLOOKUP(E6189,'أرصدة المخزن'!$A:$E,3,0),"")</f>
        <v/>
      </c>
      <c r="G6189" s="29">
        <f>IFERROR(VLOOKUP(E6189,'أرصدة المخزن'!$A:$H,4,FALSE),"")</f>
        <v/>
      </c>
      <c r="H6189" s="97" t="n"/>
      <c r="I6189" s="28" t="inlineStr">
        <is>
          <t>صرف</t>
        </is>
      </c>
      <c r="J6189" s="97" t="n"/>
      <c r="K6189" s="37">
        <f>IFERROR(VLOOKUP(E6189,'أرصدة المخزن'!$A:$H,8,0),"")</f>
        <v/>
      </c>
    </row>
    <row r="6190" ht="18" customHeight="1" s="138">
      <c r="A6190" s="97" t="n">
        <v>6184</v>
      </c>
      <c r="B6190" s="98" t="n"/>
      <c r="C6190" s="113" t="n"/>
      <c r="D6190" s="113" t="n"/>
      <c r="E6190" s="114" t="n"/>
      <c r="F6190" s="28">
        <f>IFERROR(VLOOKUP(E6190,'أرصدة المخزن'!$A:$E,3,0),"")</f>
        <v/>
      </c>
      <c r="G6190" s="29">
        <f>IFERROR(VLOOKUP(E6190,'أرصدة المخزن'!$A:$H,4,FALSE),"")</f>
        <v/>
      </c>
      <c r="H6190" s="97" t="n"/>
      <c r="I6190" s="28" t="inlineStr">
        <is>
          <t>صرف</t>
        </is>
      </c>
      <c r="J6190" s="97" t="n"/>
      <c r="K6190" s="37">
        <f>IFERROR(VLOOKUP(E6190,'أرصدة المخزن'!$A:$H,8,0),"")</f>
        <v/>
      </c>
    </row>
    <row r="6191" ht="18" customHeight="1" s="138">
      <c r="A6191" s="97" t="n">
        <v>6185</v>
      </c>
      <c r="B6191" s="98" t="n"/>
      <c r="C6191" s="113" t="n"/>
      <c r="D6191" s="113" t="n"/>
      <c r="E6191" s="114" t="n"/>
      <c r="F6191" s="28">
        <f>IFERROR(VLOOKUP(E6191,'أرصدة المخزن'!$A:$E,3,0),"")</f>
        <v/>
      </c>
      <c r="G6191" s="29">
        <f>IFERROR(VLOOKUP(E6191,'أرصدة المخزن'!$A:$H,4,FALSE),"")</f>
        <v/>
      </c>
      <c r="H6191" s="97" t="n"/>
      <c r="I6191" s="28" t="inlineStr">
        <is>
          <t>صرف</t>
        </is>
      </c>
      <c r="J6191" s="97" t="n"/>
      <c r="K6191" s="37">
        <f>IFERROR(VLOOKUP(E6191,'أرصدة المخزن'!$A:$H,8,0),"")</f>
        <v/>
      </c>
    </row>
    <row r="6192" ht="18" customHeight="1" s="138">
      <c r="A6192" s="97" t="n">
        <v>6186</v>
      </c>
      <c r="B6192" s="98" t="n"/>
      <c r="C6192" s="113" t="n"/>
      <c r="D6192" s="113" t="n"/>
      <c r="E6192" s="114" t="n"/>
      <c r="F6192" s="28">
        <f>IFERROR(VLOOKUP(E6192,'أرصدة المخزن'!$A:$E,3,0),"")</f>
        <v/>
      </c>
      <c r="G6192" s="29">
        <f>IFERROR(VLOOKUP(E6192,'أرصدة المخزن'!$A:$H,4,FALSE),"")</f>
        <v/>
      </c>
      <c r="H6192" s="97" t="n"/>
      <c r="I6192" s="28" t="inlineStr">
        <is>
          <t>صرف</t>
        </is>
      </c>
      <c r="J6192" s="97" t="n"/>
      <c r="K6192" s="37">
        <f>IFERROR(VLOOKUP(E6192,'أرصدة المخزن'!$A:$H,8,0),"")</f>
        <v/>
      </c>
    </row>
    <row r="6193" ht="18" customHeight="1" s="138">
      <c r="A6193" s="97" t="n">
        <v>6187</v>
      </c>
      <c r="B6193" s="98" t="n"/>
      <c r="C6193" s="113" t="n"/>
      <c r="D6193" s="113" t="n"/>
      <c r="E6193" s="114" t="n"/>
      <c r="F6193" s="28">
        <f>IFERROR(VLOOKUP(E6193,'أرصدة المخزن'!$A:$E,3,0),"")</f>
        <v/>
      </c>
      <c r="G6193" s="29">
        <f>IFERROR(VLOOKUP(E6193,'أرصدة المخزن'!$A:$H,4,FALSE),"")</f>
        <v/>
      </c>
      <c r="H6193" s="97" t="n"/>
      <c r="I6193" s="28" t="inlineStr">
        <is>
          <t>صرف</t>
        </is>
      </c>
      <c r="J6193" s="97" t="n"/>
      <c r="K6193" s="37">
        <f>IFERROR(VLOOKUP(E6193,'أرصدة المخزن'!$A:$H,8,0),"")</f>
        <v/>
      </c>
    </row>
    <row r="6194" ht="18" customHeight="1" s="138">
      <c r="A6194" s="97" t="n">
        <v>6188</v>
      </c>
      <c r="B6194" s="98" t="n"/>
      <c r="C6194" s="113" t="n"/>
      <c r="D6194" s="113" t="n"/>
      <c r="E6194" s="114" t="n"/>
      <c r="F6194" s="28">
        <f>IFERROR(VLOOKUP(E6194,'أرصدة المخزن'!$A:$E,3,0),"")</f>
        <v/>
      </c>
      <c r="G6194" s="29">
        <f>IFERROR(VLOOKUP(E6194,'أرصدة المخزن'!$A:$H,4,FALSE),"")</f>
        <v/>
      </c>
      <c r="H6194" s="97" t="n"/>
      <c r="I6194" s="28" t="inlineStr">
        <is>
          <t>صرف</t>
        </is>
      </c>
      <c r="J6194" s="97" t="n"/>
      <c r="K6194" s="37">
        <f>IFERROR(VLOOKUP(E6194,'أرصدة المخزن'!$A:$H,8,0),"")</f>
        <v/>
      </c>
    </row>
    <row r="6195" ht="18" customHeight="1" s="138">
      <c r="A6195" s="97" t="n">
        <v>6189</v>
      </c>
      <c r="B6195" s="98" t="n"/>
      <c r="C6195" s="113" t="n"/>
      <c r="D6195" s="113" t="n"/>
      <c r="E6195" s="114" t="n"/>
      <c r="F6195" s="28">
        <f>IFERROR(VLOOKUP(E6195,'أرصدة المخزن'!$A:$E,3,0),"")</f>
        <v/>
      </c>
      <c r="G6195" s="29">
        <f>IFERROR(VLOOKUP(E6195,'أرصدة المخزن'!$A:$H,4,FALSE),"")</f>
        <v/>
      </c>
      <c r="H6195" s="97" t="n"/>
      <c r="I6195" s="28" t="inlineStr">
        <is>
          <t>صرف</t>
        </is>
      </c>
      <c r="J6195" s="97" t="n"/>
      <c r="K6195" s="37">
        <f>IFERROR(VLOOKUP(E6195,'أرصدة المخزن'!$A:$H,8,0),"")</f>
        <v/>
      </c>
    </row>
    <row r="6196" ht="18" customHeight="1" s="138">
      <c r="A6196" s="97" t="n">
        <v>6190</v>
      </c>
      <c r="B6196" s="98" t="n"/>
      <c r="C6196" s="113" t="n"/>
      <c r="D6196" s="113" t="n"/>
      <c r="E6196" s="114" t="n"/>
      <c r="F6196" s="28">
        <f>IFERROR(VLOOKUP(E6196,'أرصدة المخزن'!$A:$E,3,0),"")</f>
        <v/>
      </c>
      <c r="G6196" s="29">
        <f>IFERROR(VLOOKUP(E6196,'أرصدة المخزن'!$A:$H,4,FALSE),"")</f>
        <v/>
      </c>
      <c r="H6196" s="97" t="n"/>
      <c r="I6196" s="28" t="inlineStr">
        <is>
          <t>صرف</t>
        </is>
      </c>
      <c r="J6196" s="97" t="n"/>
      <c r="K6196" s="37">
        <f>IFERROR(VLOOKUP(E6196,'أرصدة المخزن'!$A:$H,8,0),"")</f>
        <v/>
      </c>
    </row>
    <row r="6197" ht="18" customHeight="1" s="138">
      <c r="A6197" s="97" t="n">
        <v>6191</v>
      </c>
      <c r="B6197" s="98" t="n"/>
      <c r="C6197" s="113" t="n"/>
      <c r="D6197" s="113" t="n"/>
      <c r="E6197" s="114" t="n"/>
      <c r="F6197" s="28">
        <f>IFERROR(VLOOKUP(E6197,'أرصدة المخزن'!$A:$E,3,0),"")</f>
        <v/>
      </c>
      <c r="G6197" s="29">
        <f>IFERROR(VLOOKUP(E6197,'أرصدة المخزن'!$A:$H,4,FALSE),"")</f>
        <v/>
      </c>
      <c r="H6197" s="97" t="n"/>
      <c r="I6197" s="28" t="inlineStr">
        <is>
          <t>صرف</t>
        </is>
      </c>
      <c r="J6197" s="97" t="n"/>
      <c r="K6197" s="37">
        <f>IFERROR(VLOOKUP(E6197,'أرصدة المخزن'!$A:$H,8,0),"")</f>
        <v/>
      </c>
    </row>
    <row r="6198" ht="18" customHeight="1" s="138">
      <c r="A6198" s="97" t="n">
        <v>6192</v>
      </c>
      <c r="B6198" s="98" t="n"/>
      <c r="C6198" s="113" t="n"/>
      <c r="D6198" s="113" t="n"/>
      <c r="E6198" s="114" t="n"/>
      <c r="F6198" s="28">
        <f>IFERROR(VLOOKUP(E6198,'أرصدة المخزن'!$A:$E,3,0),"")</f>
        <v/>
      </c>
      <c r="G6198" s="29">
        <f>IFERROR(VLOOKUP(E6198,'أرصدة المخزن'!$A:$H,4,FALSE),"")</f>
        <v/>
      </c>
      <c r="H6198" s="97" t="n"/>
      <c r="I6198" s="28" t="inlineStr">
        <is>
          <t>صرف</t>
        </is>
      </c>
      <c r="J6198" s="97" t="n"/>
      <c r="K6198" s="37">
        <f>IFERROR(VLOOKUP(E6198,'أرصدة المخزن'!$A:$H,8,0),"")</f>
        <v/>
      </c>
    </row>
    <row r="6199" ht="18" customHeight="1" s="138">
      <c r="A6199" s="97" t="n">
        <v>6193</v>
      </c>
      <c r="B6199" s="98" t="n"/>
      <c r="C6199" s="113" t="n"/>
      <c r="D6199" s="113" t="n"/>
      <c r="E6199" s="114" t="n"/>
      <c r="F6199" s="28">
        <f>IFERROR(VLOOKUP(E6199,'أرصدة المخزن'!$A:$E,3,0),"")</f>
        <v/>
      </c>
      <c r="G6199" s="29">
        <f>IFERROR(VLOOKUP(E6199,'أرصدة المخزن'!$A:$H,4,FALSE),"")</f>
        <v/>
      </c>
      <c r="H6199" s="97" t="n"/>
      <c r="I6199" s="28" t="inlineStr">
        <is>
          <t>صرف</t>
        </is>
      </c>
      <c r="J6199" s="97" t="n"/>
      <c r="K6199" s="37">
        <f>IFERROR(VLOOKUP(E6199,'أرصدة المخزن'!$A:$H,8,0),"")</f>
        <v/>
      </c>
    </row>
    <row r="6200" ht="18" customHeight="1" s="138">
      <c r="A6200" s="97" t="n">
        <v>6194</v>
      </c>
      <c r="B6200" s="98" t="n"/>
      <c r="C6200" s="113" t="n"/>
      <c r="D6200" s="113" t="n"/>
      <c r="E6200" s="114" t="n"/>
      <c r="F6200" s="28">
        <f>IFERROR(VLOOKUP(E6200,'أرصدة المخزن'!$A:$E,3,0),"")</f>
        <v/>
      </c>
      <c r="G6200" s="29">
        <f>IFERROR(VLOOKUP(E6200,'أرصدة المخزن'!$A:$H,4,FALSE),"")</f>
        <v/>
      </c>
      <c r="H6200" s="97" t="n"/>
      <c r="I6200" s="28" t="inlineStr">
        <is>
          <t>صرف</t>
        </is>
      </c>
      <c r="J6200" s="97" t="n"/>
      <c r="K6200" s="37">
        <f>IFERROR(VLOOKUP(E6200,'أرصدة المخزن'!$A:$H,8,0),"")</f>
        <v/>
      </c>
    </row>
    <row r="6201" ht="18" customHeight="1" s="138">
      <c r="A6201" s="97" t="n">
        <v>6195</v>
      </c>
      <c r="B6201" s="98" t="n"/>
      <c r="C6201" s="113" t="n"/>
      <c r="D6201" s="113" t="n"/>
      <c r="E6201" s="114" t="n"/>
      <c r="F6201" s="28">
        <f>IFERROR(VLOOKUP(E6201,'أرصدة المخزن'!$A:$E,3,0),"")</f>
        <v/>
      </c>
      <c r="G6201" s="29">
        <f>IFERROR(VLOOKUP(E6201,'أرصدة المخزن'!$A:$H,4,FALSE),"")</f>
        <v/>
      </c>
      <c r="H6201" s="97" t="n"/>
      <c r="I6201" s="28" t="inlineStr">
        <is>
          <t>صرف</t>
        </is>
      </c>
      <c r="J6201" s="97" t="n"/>
      <c r="K6201" s="37">
        <f>IFERROR(VLOOKUP(E6201,'أرصدة المخزن'!$A:$H,8,0),"")</f>
        <v/>
      </c>
    </row>
    <row r="6202" ht="18" customHeight="1" s="138">
      <c r="A6202" s="97" t="n">
        <v>6196</v>
      </c>
      <c r="B6202" s="98" t="n"/>
      <c r="C6202" s="113" t="n"/>
      <c r="D6202" s="113" t="n"/>
      <c r="E6202" s="114" t="n"/>
      <c r="F6202" s="28">
        <f>IFERROR(VLOOKUP(E6202,'أرصدة المخزن'!$A:$E,3,0),"")</f>
        <v/>
      </c>
      <c r="G6202" s="29">
        <f>IFERROR(VLOOKUP(E6202,'أرصدة المخزن'!$A:$H,4,FALSE),"")</f>
        <v/>
      </c>
      <c r="H6202" s="97" t="n"/>
      <c r="I6202" s="28" t="inlineStr">
        <is>
          <t>صرف</t>
        </is>
      </c>
      <c r="J6202" s="97" t="n"/>
      <c r="K6202" s="37">
        <f>IFERROR(VLOOKUP(E6202,'أرصدة المخزن'!$A:$H,8,0),"")</f>
        <v/>
      </c>
    </row>
    <row r="6203" ht="18" customHeight="1" s="138">
      <c r="A6203" s="97" t="n">
        <v>6197</v>
      </c>
      <c r="B6203" s="98" t="n"/>
      <c r="C6203" s="113" t="n"/>
      <c r="D6203" s="113" t="n"/>
      <c r="E6203" s="114" t="n"/>
      <c r="F6203" s="28">
        <f>IFERROR(VLOOKUP(E6203,'أرصدة المخزن'!$A:$E,3,0),"")</f>
        <v/>
      </c>
      <c r="G6203" s="29">
        <f>IFERROR(VLOOKUP(E6203,'أرصدة المخزن'!$A:$H,4,FALSE),"")</f>
        <v/>
      </c>
      <c r="H6203" s="97" t="n"/>
      <c r="I6203" s="28" t="inlineStr">
        <is>
          <t>صرف</t>
        </is>
      </c>
      <c r="J6203" s="97" t="n"/>
      <c r="K6203" s="37">
        <f>IFERROR(VLOOKUP(E6203,'أرصدة المخزن'!$A:$H,8,0),"")</f>
        <v/>
      </c>
    </row>
    <row r="6204" ht="18" customHeight="1" s="138">
      <c r="A6204" s="97" t="n">
        <v>6198</v>
      </c>
      <c r="B6204" s="98" t="n"/>
      <c r="C6204" s="113" t="n"/>
      <c r="D6204" s="113" t="n"/>
      <c r="E6204" s="114" t="n"/>
      <c r="F6204" s="28">
        <f>IFERROR(VLOOKUP(E6204,'أرصدة المخزن'!$A:$E,3,0),"")</f>
        <v/>
      </c>
      <c r="G6204" s="29">
        <f>IFERROR(VLOOKUP(E6204,'أرصدة المخزن'!$A:$H,4,FALSE),"")</f>
        <v/>
      </c>
      <c r="H6204" s="97" t="n"/>
      <c r="I6204" s="28" t="inlineStr">
        <is>
          <t>صرف</t>
        </is>
      </c>
      <c r="J6204" s="97" t="n"/>
      <c r="K6204" s="37">
        <f>IFERROR(VLOOKUP(E6204,'أرصدة المخزن'!$A:$H,8,0),"")</f>
        <v/>
      </c>
    </row>
    <row r="6205" ht="18" customHeight="1" s="138">
      <c r="A6205" s="97" t="n">
        <v>6199</v>
      </c>
      <c r="B6205" s="98" t="n"/>
      <c r="C6205" s="113" t="n"/>
      <c r="D6205" s="113" t="n"/>
      <c r="E6205" s="114" t="n"/>
      <c r="F6205" s="28">
        <f>IFERROR(VLOOKUP(E6205,'أرصدة المخزن'!$A:$E,3,0),"")</f>
        <v/>
      </c>
      <c r="G6205" s="29">
        <f>IFERROR(VLOOKUP(E6205,'أرصدة المخزن'!$A:$H,4,FALSE),"")</f>
        <v/>
      </c>
      <c r="H6205" s="97" t="n"/>
      <c r="I6205" s="28" t="inlineStr">
        <is>
          <t>صرف</t>
        </is>
      </c>
      <c r="J6205" s="97" t="n"/>
      <c r="K6205" s="37">
        <f>IFERROR(VLOOKUP(E6205,'أرصدة المخزن'!$A:$H,8,0),"")</f>
        <v/>
      </c>
    </row>
    <row r="6206" ht="18" customHeight="1" s="138">
      <c r="A6206" s="97" t="n">
        <v>6200</v>
      </c>
      <c r="B6206" s="98" t="n"/>
      <c r="C6206" s="113" t="n"/>
      <c r="D6206" s="113" t="n"/>
      <c r="E6206" s="114" t="n"/>
      <c r="F6206" s="28">
        <f>IFERROR(VLOOKUP(E6206,'أرصدة المخزن'!$A:$E,3,0),"")</f>
        <v/>
      </c>
      <c r="G6206" s="29">
        <f>IFERROR(VLOOKUP(E6206,'أرصدة المخزن'!$A:$H,4,FALSE),"")</f>
        <v/>
      </c>
      <c r="H6206" s="97" t="n"/>
      <c r="I6206" s="28" t="inlineStr">
        <is>
          <t>صرف</t>
        </is>
      </c>
      <c r="J6206" s="97" t="n"/>
      <c r="K6206" s="37">
        <f>IFERROR(VLOOKUP(E6206,'أرصدة المخزن'!$A:$H,8,0),"")</f>
        <v/>
      </c>
    </row>
    <row r="6207" ht="18" customHeight="1" s="138">
      <c r="A6207" s="97" t="n">
        <v>6201</v>
      </c>
      <c r="B6207" s="98" t="n"/>
      <c r="C6207" s="113" t="n"/>
      <c r="D6207" s="113" t="n"/>
      <c r="E6207" s="114" t="n"/>
      <c r="F6207" s="28">
        <f>IFERROR(VLOOKUP(E6207,'أرصدة المخزن'!$A:$E,3,0),"")</f>
        <v/>
      </c>
      <c r="G6207" s="29">
        <f>IFERROR(VLOOKUP(E6207,'أرصدة المخزن'!$A:$H,4,FALSE),"")</f>
        <v/>
      </c>
      <c r="H6207" s="97" t="n"/>
      <c r="I6207" s="28" t="inlineStr">
        <is>
          <t>صرف</t>
        </is>
      </c>
      <c r="J6207" s="97" t="n"/>
      <c r="K6207" s="37">
        <f>IFERROR(VLOOKUP(E6207,'أرصدة المخزن'!$A:$H,8,0),"")</f>
        <v/>
      </c>
    </row>
    <row r="6208" ht="18" customHeight="1" s="138">
      <c r="A6208" s="97" t="n">
        <v>6202</v>
      </c>
      <c r="B6208" s="98" t="n"/>
      <c r="C6208" s="113" t="n"/>
      <c r="D6208" s="113" t="n"/>
      <c r="E6208" s="114" t="n"/>
      <c r="F6208" s="28">
        <f>IFERROR(VLOOKUP(E6208,'أرصدة المخزن'!$A:$E,3,0),"")</f>
        <v/>
      </c>
      <c r="G6208" s="29">
        <f>IFERROR(VLOOKUP(E6208,'أرصدة المخزن'!$A:$H,4,FALSE),"")</f>
        <v/>
      </c>
      <c r="H6208" s="97" t="n"/>
      <c r="I6208" s="28" t="inlineStr">
        <is>
          <t>صرف</t>
        </is>
      </c>
      <c r="J6208" s="97" t="n"/>
      <c r="K6208" s="37">
        <f>IFERROR(VLOOKUP(E6208,'أرصدة المخزن'!$A:$H,8,0),"")</f>
        <v/>
      </c>
    </row>
    <row r="6209" ht="18" customHeight="1" s="138">
      <c r="A6209" s="97" t="n">
        <v>6203</v>
      </c>
      <c r="B6209" s="98" t="n"/>
      <c r="C6209" s="113" t="n"/>
      <c r="D6209" s="113" t="n"/>
      <c r="E6209" s="114" t="n"/>
      <c r="F6209" s="28">
        <f>IFERROR(VLOOKUP(E6209,'أرصدة المخزن'!$A:$E,3,0),"")</f>
        <v/>
      </c>
      <c r="G6209" s="29">
        <f>IFERROR(VLOOKUP(E6209,'أرصدة المخزن'!$A:$H,4,FALSE),"")</f>
        <v/>
      </c>
      <c r="H6209" s="97" t="n"/>
      <c r="I6209" s="28" t="inlineStr">
        <is>
          <t>صرف</t>
        </is>
      </c>
      <c r="J6209" s="97" t="n"/>
      <c r="K6209" s="37">
        <f>IFERROR(VLOOKUP(E6209,'أرصدة المخزن'!$A:$H,8,0),"")</f>
        <v/>
      </c>
    </row>
    <row r="6210" ht="18" customHeight="1" s="138">
      <c r="A6210" s="97" t="n">
        <v>6204</v>
      </c>
      <c r="B6210" s="98" t="n"/>
      <c r="C6210" s="113" t="n"/>
      <c r="D6210" s="113" t="n"/>
      <c r="E6210" s="114" t="n"/>
      <c r="F6210" s="28">
        <f>IFERROR(VLOOKUP(E6210,'أرصدة المخزن'!$A:$E,3,0),"")</f>
        <v/>
      </c>
      <c r="G6210" s="29">
        <f>IFERROR(VLOOKUP(E6210,'أرصدة المخزن'!$A:$H,4,FALSE),"")</f>
        <v/>
      </c>
      <c r="H6210" s="97" t="n"/>
      <c r="I6210" s="28" t="inlineStr">
        <is>
          <t>صرف</t>
        </is>
      </c>
      <c r="J6210" s="97" t="n"/>
      <c r="K6210" s="37">
        <f>IFERROR(VLOOKUP(E6210,'أرصدة المخزن'!$A:$H,8,0),"")</f>
        <v/>
      </c>
    </row>
    <row r="6211" ht="18" customHeight="1" s="138">
      <c r="A6211" s="97" t="n">
        <v>6205</v>
      </c>
      <c r="B6211" s="98" t="n"/>
      <c r="C6211" s="113" t="n"/>
      <c r="D6211" s="113" t="n"/>
      <c r="E6211" s="114" t="n"/>
      <c r="F6211" s="28">
        <f>IFERROR(VLOOKUP(E6211,'أرصدة المخزن'!$A:$E,3,0),"")</f>
        <v/>
      </c>
      <c r="G6211" s="29">
        <f>IFERROR(VLOOKUP(E6211,'أرصدة المخزن'!$A:$H,4,FALSE),"")</f>
        <v/>
      </c>
      <c r="H6211" s="97" t="n"/>
      <c r="I6211" s="28" t="inlineStr">
        <is>
          <t>صرف</t>
        </is>
      </c>
      <c r="J6211" s="97" t="n"/>
      <c r="K6211" s="37">
        <f>IFERROR(VLOOKUP(E6211,'أرصدة المخزن'!$A:$H,8,0),"")</f>
        <v/>
      </c>
    </row>
    <row r="6212" ht="18" customHeight="1" s="138">
      <c r="A6212" s="97" t="n">
        <v>6206</v>
      </c>
      <c r="B6212" s="98" t="n"/>
      <c r="C6212" s="113" t="n"/>
      <c r="D6212" s="113" t="n"/>
      <c r="E6212" s="114" t="n"/>
      <c r="F6212" s="28">
        <f>IFERROR(VLOOKUP(E6212,'أرصدة المخزن'!$A:$E,3,0),"")</f>
        <v/>
      </c>
      <c r="G6212" s="29">
        <f>IFERROR(VLOOKUP(E6212,'أرصدة المخزن'!$A:$H,4,FALSE),"")</f>
        <v/>
      </c>
      <c r="H6212" s="97" t="n"/>
      <c r="I6212" s="28" t="inlineStr">
        <is>
          <t>صرف</t>
        </is>
      </c>
      <c r="J6212" s="97" t="n"/>
      <c r="K6212" s="37">
        <f>IFERROR(VLOOKUP(E6212,'أرصدة المخزن'!$A:$H,8,0),"")</f>
        <v/>
      </c>
    </row>
    <row r="6213" ht="18" customHeight="1" s="138">
      <c r="A6213" s="97" t="n">
        <v>6207</v>
      </c>
      <c r="B6213" s="98" t="n"/>
      <c r="C6213" s="113" t="n"/>
      <c r="D6213" s="113" t="n"/>
      <c r="E6213" s="114" t="n"/>
      <c r="F6213" s="28">
        <f>IFERROR(VLOOKUP(E6213,'أرصدة المخزن'!$A:$E,3,0),"")</f>
        <v/>
      </c>
      <c r="G6213" s="29">
        <f>IFERROR(VLOOKUP(E6213,'أرصدة المخزن'!$A:$H,4,FALSE),"")</f>
        <v/>
      </c>
      <c r="H6213" s="97" t="n"/>
      <c r="I6213" s="28" t="inlineStr">
        <is>
          <t>صرف</t>
        </is>
      </c>
      <c r="J6213" s="97" t="n"/>
      <c r="K6213" s="37">
        <f>IFERROR(VLOOKUP(E6213,'أرصدة المخزن'!$A:$H,8,0),"")</f>
        <v/>
      </c>
    </row>
    <row r="6214" ht="18" customHeight="1" s="138">
      <c r="A6214" s="97" t="n">
        <v>6208</v>
      </c>
      <c r="B6214" s="98" t="n"/>
      <c r="C6214" s="113" t="n"/>
      <c r="D6214" s="113" t="n"/>
      <c r="E6214" s="114" t="n"/>
      <c r="F6214" s="28">
        <f>IFERROR(VLOOKUP(E6214,'أرصدة المخزن'!$A:$E,3,0),"")</f>
        <v/>
      </c>
      <c r="G6214" s="29">
        <f>IFERROR(VLOOKUP(E6214,'أرصدة المخزن'!$A:$H,4,FALSE),"")</f>
        <v/>
      </c>
      <c r="H6214" s="97" t="n"/>
      <c r="I6214" s="28" t="inlineStr">
        <is>
          <t>صرف</t>
        </is>
      </c>
      <c r="J6214" s="97" t="n"/>
      <c r="K6214" s="37">
        <f>IFERROR(VLOOKUP(E6214,'أرصدة المخزن'!$A:$H,8,0),"")</f>
        <v/>
      </c>
    </row>
    <row r="6215" ht="18" customHeight="1" s="138">
      <c r="A6215" s="97" t="n">
        <v>6209</v>
      </c>
      <c r="B6215" s="98" t="n"/>
      <c r="C6215" s="113" t="n"/>
      <c r="D6215" s="113" t="n"/>
      <c r="E6215" s="114" t="n"/>
      <c r="F6215" s="28">
        <f>IFERROR(VLOOKUP(E6215,'أرصدة المخزن'!$A:$E,3,0),"")</f>
        <v/>
      </c>
      <c r="G6215" s="29">
        <f>IFERROR(VLOOKUP(E6215,'أرصدة المخزن'!$A:$H,4,FALSE),"")</f>
        <v/>
      </c>
      <c r="H6215" s="97" t="n"/>
      <c r="I6215" s="28" t="inlineStr">
        <is>
          <t>صرف</t>
        </is>
      </c>
      <c r="J6215" s="97" t="n"/>
      <c r="K6215" s="37">
        <f>IFERROR(VLOOKUP(E6215,'أرصدة المخزن'!$A:$H,8,0),"")</f>
        <v/>
      </c>
    </row>
    <row r="6216" ht="18" customHeight="1" s="138">
      <c r="A6216" s="97" t="n">
        <v>6210</v>
      </c>
      <c r="B6216" s="98" t="n"/>
      <c r="C6216" s="113" t="n"/>
      <c r="D6216" s="113" t="n"/>
      <c r="E6216" s="114" t="n"/>
      <c r="F6216" s="28">
        <f>IFERROR(VLOOKUP(E6216,'أرصدة المخزن'!$A:$E,3,0),"")</f>
        <v/>
      </c>
      <c r="G6216" s="29">
        <f>IFERROR(VLOOKUP(E6216,'أرصدة المخزن'!$A:$H,4,FALSE),"")</f>
        <v/>
      </c>
      <c r="H6216" s="97" t="n"/>
      <c r="I6216" s="28" t="inlineStr">
        <is>
          <t>صرف</t>
        </is>
      </c>
      <c r="J6216" s="97" t="n"/>
      <c r="K6216" s="37">
        <f>IFERROR(VLOOKUP(E6216,'أرصدة المخزن'!$A:$H,8,0),"")</f>
        <v/>
      </c>
    </row>
    <row r="6217" ht="18" customHeight="1" s="138">
      <c r="A6217" s="97" t="n">
        <v>6211</v>
      </c>
      <c r="B6217" s="98" t="n"/>
      <c r="C6217" s="113" t="n"/>
      <c r="D6217" s="113" t="n"/>
      <c r="E6217" s="114" t="n"/>
      <c r="F6217" s="28">
        <f>IFERROR(VLOOKUP(E6217,'أرصدة المخزن'!$A:$E,3,0),"")</f>
        <v/>
      </c>
      <c r="G6217" s="29">
        <f>IFERROR(VLOOKUP(E6217,'أرصدة المخزن'!$A:$H,4,FALSE),"")</f>
        <v/>
      </c>
      <c r="H6217" s="97" t="n"/>
      <c r="I6217" s="28" t="inlineStr">
        <is>
          <t>صرف</t>
        </is>
      </c>
      <c r="J6217" s="97" t="n"/>
      <c r="K6217" s="37">
        <f>IFERROR(VLOOKUP(E6217,'أرصدة المخزن'!$A:$H,8,0),"")</f>
        <v/>
      </c>
    </row>
    <row r="6218" ht="18" customHeight="1" s="138">
      <c r="A6218" s="97" t="n">
        <v>6212</v>
      </c>
      <c r="B6218" s="98" t="n"/>
      <c r="C6218" s="113" t="n"/>
      <c r="D6218" s="113" t="n"/>
      <c r="E6218" s="114" t="n"/>
      <c r="F6218" s="28">
        <f>IFERROR(VLOOKUP(E6218,'أرصدة المخزن'!$A:$E,3,0),"")</f>
        <v/>
      </c>
      <c r="G6218" s="29">
        <f>IFERROR(VLOOKUP(E6218,'أرصدة المخزن'!$A:$H,4,FALSE),"")</f>
        <v/>
      </c>
      <c r="H6218" s="97" t="n"/>
      <c r="I6218" s="28" t="inlineStr">
        <is>
          <t>صرف</t>
        </is>
      </c>
      <c r="J6218" s="97" t="n"/>
      <c r="K6218" s="37">
        <f>IFERROR(VLOOKUP(E6218,'أرصدة المخزن'!$A:$H,8,0),"")</f>
        <v/>
      </c>
    </row>
    <row r="6219" ht="18" customHeight="1" s="138">
      <c r="A6219" s="97" t="n">
        <v>6213</v>
      </c>
      <c r="B6219" s="98" t="n"/>
      <c r="C6219" s="113" t="n"/>
      <c r="D6219" s="113" t="n"/>
      <c r="E6219" s="114" t="n"/>
      <c r="F6219" s="28">
        <f>IFERROR(VLOOKUP(E6219,'أرصدة المخزن'!$A:$E,3,0),"")</f>
        <v/>
      </c>
      <c r="G6219" s="29">
        <f>IFERROR(VLOOKUP(E6219,'أرصدة المخزن'!$A:$H,4,FALSE),"")</f>
        <v/>
      </c>
      <c r="H6219" s="97" t="n"/>
      <c r="I6219" s="28" t="inlineStr">
        <is>
          <t>صرف</t>
        </is>
      </c>
      <c r="J6219" s="97" t="n"/>
      <c r="K6219" s="37">
        <f>IFERROR(VLOOKUP(E6219,'أرصدة المخزن'!$A:$H,8,0),"")</f>
        <v/>
      </c>
    </row>
    <row r="6220" ht="18" customHeight="1" s="138">
      <c r="A6220" s="97" t="n">
        <v>6214</v>
      </c>
      <c r="B6220" s="98" t="n"/>
      <c r="C6220" s="113" t="n"/>
      <c r="D6220" s="113" t="n"/>
      <c r="E6220" s="114" t="n"/>
      <c r="F6220" s="28">
        <f>IFERROR(VLOOKUP(E6220,'أرصدة المخزن'!$A:$E,3,0),"")</f>
        <v/>
      </c>
      <c r="G6220" s="29">
        <f>IFERROR(VLOOKUP(E6220,'أرصدة المخزن'!$A:$H,4,FALSE),"")</f>
        <v/>
      </c>
      <c r="H6220" s="97" t="n"/>
      <c r="I6220" s="28" t="inlineStr">
        <is>
          <t>صرف</t>
        </is>
      </c>
      <c r="J6220" s="97" t="n"/>
      <c r="K6220" s="37">
        <f>IFERROR(VLOOKUP(E6220,'أرصدة المخزن'!$A:$H,8,0),"")</f>
        <v/>
      </c>
    </row>
    <row r="6221" ht="18" customHeight="1" s="138">
      <c r="A6221" s="97" t="n">
        <v>6215</v>
      </c>
      <c r="B6221" s="98" t="n"/>
      <c r="C6221" s="113" t="n"/>
      <c r="D6221" s="113" t="n"/>
      <c r="E6221" s="114" t="n"/>
      <c r="F6221" s="28">
        <f>IFERROR(VLOOKUP(E6221,'أرصدة المخزن'!$A:$E,3,0),"")</f>
        <v/>
      </c>
      <c r="G6221" s="29">
        <f>IFERROR(VLOOKUP(E6221,'أرصدة المخزن'!$A:$H,4,FALSE),"")</f>
        <v/>
      </c>
      <c r="H6221" s="97" t="n"/>
      <c r="I6221" s="28" t="inlineStr">
        <is>
          <t>صرف</t>
        </is>
      </c>
      <c r="J6221" s="97" t="n"/>
      <c r="K6221" s="37">
        <f>IFERROR(VLOOKUP(E6221,'أرصدة المخزن'!$A:$H,8,0),"")</f>
        <v/>
      </c>
    </row>
    <row r="6222" ht="18" customHeight="1" s="138">
      <c r="A6222" s="97" t="n">
        <v>6216</v>
      </c>
      <c r="B6222" s="98" t="n"/>
      <c r="C6222" s="113" t="n"/>
      <c r="D6222" s="113" t="n"/>
      <c r="E6222" s="114" t="n"/>
      <c r="F6222" s="28">
        <f>IFERROR(VLOOKUP(E6222,'أرصدة المخزن'!$A:$E,3,0),"")</f>
        <v/>
      </c>
      <c r="G6222" s="29">
        <f>IFERROR(VLOOKUP(E6222,'أرصدة المخزن'!$A:$H,4,FALSE),"")</f>
        <v/>
      </c>
      <c r="H6222" s="97" t="n"/>
      <c r="I6222" s="28" t="inlineStr">
        <is>
          <t>صرف</t>
        </is>
      </c>
      <c r="J6222" s="97" t="n"/>
      <c r="K6222" s="37">
        <f>IFERROR(VLOOKUP(E6222,'أرصدة المخزن'!$A:$H,8,0),"")</f>
        <v/>
      </c>
    </row>
    <row r="6223" ht="18" customHeight="1" s="138">
      <c r="A6223" s="97" t="n">
        <v>6217</v>
      </c>
      <c r="B6223" s="98" t="n"/>
      <c r="C6223" s="113" t="n"/>
      <c r="D6223" s="113" t="n"/>
      <c r="E6223" s="114" t="n"/>
      <c r="F6223" s="28">
        <f>IFERROR(VLOOKUP(E6223,'أرصدة المخزن'!$A:$E,3,0),"")</f>
        <v/>
      </c>
      <c r="G6223" s="29">
        <f>IFERROR(VLOOKUP(E6223,'أرصدة المخزن'!$A:$H,4,FALSE),"")</f>
        <v/>
      </c>
      <c r="H6223" s="97" t="n"/>
      <c r="I6223" s="28" t="inlineStr">
        <is>
          <t>صرف</t>
        </is>
      </c>
      <c r="J6223" s="97" t="n"/>
      <c r="K6223" s="37">
        <f>IFERROR(VLOOKUP(E6223,'أرصدة المخزن'!$A:$H,8,0),"")</f>
        <v/>
      </c>
    </row>
    <row r="6224" ht="18" customHeight="1" s="138">
      <c r="A6224" s="97" t="n">
        <v>6218</v>
      </c>
      <c r="B6224" s="98" t="n"/>
      <c r="C6224" s="113" t="n"/>
      <c r="D6224" s="113" t="n"/>
      <c r="E6224" s="114" t="n"/>
      <c r="F6224" s="28">
        <f>IFERROR(VLOOKUP(E6224,'أرصدة المخزن'!$A:$E,3,0),"")</f>
        <v/>
      </c>
      <c r="G6224" s="29">
        <f>IFERROR(VLOOKUP(E6224,'أرصدة المخزن'!$A:$H,4,FALSE),"")</f>
        <v/>
      </c>
      <c r="H6224" s="97" t="n"/>
      <c r="I6224" s="28" t="inlineStr">
        <is>
          <t>صرف</t>
        </is>
      </c>
      <c r="J6224" s="97" t="n"/>
      <c r="K6224" s="37">
        <f>IFERROR(VLOOKUP(E6224,'أرصدة المخزن'!$A:$H,8,0),"")</f>
        <v/>
      </c>
    </row>
    <row r="6225" ht="18" customHeight="1" s="138">
      <c r="A6225" s="97" t="n">
        <v>6219</v>
      </c>
      <c r="B6225" s="98" t="n"/>
      <c r="C6225" s="113" t="n"/>
      <c r="D6225" s="113" t="n"/>
      <c r="E6225" s="114" t="n"/>
      <c r="F6225" s="28">
        <f>IFERROR(VLOOKUP(E6225,'أرصدة المخزن'!$A:$E,3,0),"")</f>
        <v/>
      </c>
      <c r="G6225" s="29">
        <f>IFERROR(VLOOKUP(E6225,'أرصدة المخزن'!$A:$H,4,FALSE),"")</f>
        <v/>
      </c>
      <c r="H6225" s="97" t="n"/>
      <c r="I6225" s="28" t="inlineStr">
        <is>
          <t>صرف</t>
        </is>
      </c>
      <c r="J6225" s="97" t="n"/>
      <c r="K6225" s="37">
        <f>IFERROR(VLOOKUP(E6225,'أرصدة المخزن'!$A:$H,8,0),"")</f>
        <v/>
      </c>
    </row>
    <row r="6226" ht="18" customHeight="1" s="138">
      <c r="A6226" s="97" t="n">
        <v>6220</v>
      </c>
      <c r="B6226" s="98" t="n"/>
      <c r="C6226" s="113" t="n"/>
      <c r="D6226" s="113" t="n"/>
      <c r="E6226" s="114" t="n"/>
      <c r="F6226" s="28">
        <f>IFERROR(VLOOKUP(E6226,'أرصدة المخزن'!$A:$E,3,0),"")</f>
        <v/>
      </c>
      <c r="G6226" s="29">
        <f>IFERROR(VLOOKUP(E6226,'أرصدة المخزن'!$A:$H,4,FALSE),"")</f>
        <v/>
      </c>
      <c r="H6226" s="97" t="n"/>
      <c r="I6226" s="28" t="inlineStr">
        <is>
          <t>صرف</t>
        </is>
      </c>
      <c r="J6226" s="97" t="n"/>
      <c r="K6226" s="37">
        <f>IFERROR(VLOOKUP(E6226,'أرصدة المخزن'!$A:$H,8,0),"")</f>
        <v/>
      </c>
    </row>
    <row r="6227" ht="18" customHeight="1" s="138">
      <c r="A6227" s="97" t="n">
        <v>6221</v>
      </c>
      <c r="B6227" s="98" t="n"/>
      <c r="C6227" s="113" t="n"/>
      <c r="D6227" s="113" t="n"/>
      <c r="E6227" s="114" t="n"/>
      <c r="F6227" s="28">
        <f>IFERROR(VLOOKUP(E6227,'أرصدة المخزن'!$A:$E,3,0),"")</f>
        <v/>
      </c>
      <c r="G6227" s="29">
        <f>IFERROR(VLOOKUP(E6227,'أرصدة المخزن'!$A:$H,4,FALSE),"")</f>
        <v/>
      </c>
      <c r="H6227" s="97" t="n"/>
      <c r="I6227" s="28" t="inlineStr">
        <is>
          <t>صرف</t>
        </is>
      </c>
      <c r="J6227" s="97" t="n"/>
      <c r="K6227" s="37">
        <f>IFERROR(VLOOKUP(E6227,'أرصدة المخزن'!$A:$H,8,0),"")</f>
        <v/>
      </c>
    </row>
    <row r="6228" ht="18" customHeight="1" s="138">
      <c r="A6228" s="97" t="n">
        <v>6222</v>
      </c>
      <c r="B6228" s="98" t="n"/>
      <c r="C6228" s="113" t="n"/>
      <c r="D6228" s="113" t="n"/>
      <c r="E6228" s="114" t="n"/>
      <c r="F6228" s="28">
        <f>IFERROR(VLOOKUP(E6228,'أرصدة المخزن'!$A:$E,3,0),"")</f>
        <v/>
      </c>
      <c r="G6228" s="29">
        <f>IFERROR(VLOOKUP(E6228,'أرصدة المخزن'!$A:$H,4,FALSE),"")</f>
        <v/>
      </c>
      <c r="H6228" s="97" t="n"/>
      <c r="I6228" s="28" t="inlineStr">
        <is>
          <t>صرف</t>
        </is>
      </c>
      <c r="J6228" s="97" t="n"/>
      <c r="K6228" s="37">
        <f>IFERROR(VLOOKUP(E6228,'أرصدة المخزن'!$A:$H,8,0),"")</f>
        <v/>
      </c>
    </row>
    <row r="6229" ht="18" customHeight="1" s="138">
      <c r="A6229" s="97" t="n">
        <v>6223</v>
      </c>
      <c r="B6229" s="98" t="n"/>
      <c r="C6229" s="113" t="n"/>
      <c r="D6229" s="113" t="n"/>
      <c r="E6229" s="114" t="n"/>
      <c r="F6229" s="28">
        <f>IFERROR(VLOOKUP(E6229,'أرصدة المخزن'!$A:$E,3,0),"")</f>
        <v/>
      </c>
      <c r="G6229" s="29">
        <f>IFERROR(VLOOKUP(E6229,'أرصدة المخزن'!$A:$H,4,FALSE),"")</f>
        <v/>
      </c>
      <c r="H6229" s="97" t="n"/>
      <c r="I6229" s="28" t="inlineStr">
        <is>
          <t>صرف</t>
        </is>
      </c>
      <c r="J6229" s="97" t="n"/>
      <c r="K6229" s="37">
        <f>IFERROR(VLOOKUP(E6229,'أرصدة المخزن'!$A:$H,8,0),"")</f>
        <v/>
      </c>
    </row>
    <row r="6230" ht="18" customHeight="1" s="138">
      <c r="A6230" s="97" t="n">
        <v>6224</v>
      </c>
      <c r="B6230" s="98" t="n"/>
      <c r="C6230" s="113" t="n"/>
      <c r="D6230" s="113" t="n"/>
      <c r="E6230" s="114" t="n"/>
      <c r="F6230" s="28">
        <f>IFERROR(VLOOKUP(E6230,'أرصدة المخزن'!$A:$E,3,0),"")</f>
        <v/>
      </c>
      <c r="G6230" s="29">
        <f>IFERROR(VLOOKUP(E6230,'أرصدة المخزن'!$A:$H,4,FALSE),"")</f>
        <v/>
      </c>
      <c r="H6230" s="97" t="n"/>
      <c r="I6230" s="28" t="inlineStr">
        <is>
          <t>صرف</t>
        </is>
      </c>
      <c r="J6230" s="97" t="n"/>
      <c r="K6230" s="37">
        <f>IFERROR(VLOOKUP(E6230,'أرصدة المخزن'!$A:$H,8,0),"")</f>
        <v/>
      </c>
    </row>
    <row r="6231" ht="18" customHeight="1" s="138">
      <c r="A6231" s="97" t="n">
        <v>6225</v>
      </c>
      <c r="B6231" s="98" t="n"/>
      <c r="C6231" s="113" t="n"/>
      <c r="D6231" s="113" t="n"/>
      <c r="E6231" s="114" t="n"/>
      <c r="F6231" s="28">
        <f>IFERROR(VLOOKUP(E6231,'أرصدة المخزن'!$A:$E,3,0),"")</f>
        <v/>
      </c>
      <c r="G6231" s="29">
        <f>IFERROR(VLOOKUP(E6231,'أرصدة المخزن'!$A:$H,4,FALSE),"")</f>
        <v/>
      </c>
      <c r="H6231" s="97" t="n"/>
      <c r="I6231" s="28" t="inlineStr">
        <is>
          <t>صرف</t>
        </is>
      </c>
      <c r="J6231" s="97" t="n"/>
      <c r="K6231" s="37">
        <f>IFERROR(VLOOKUP(E6231,'أرصدة المخزن'!$A:$H,8,0),"")</f>
        <v/>
      </c>
    </row>
    <row r="6232" ht="18" customHeight="1" s="138">
      <c r="A6232" s="97" t="n">
        <v>6226</v>
      </c>
      <c r="B6232" s="98" t="n"/>
      <c r="C6232" s="113" t="n"/>
      <c r="D6232" s="113" t="n"/>
      <c r="E6232" s="114" t="n"/>
      <c r="F6232" s="28">
        <f>IFERROR(VLOOKUP(E6232,'أرصدة المخزن'!$A:$E,3,0),"")</f>
        <v/>
      </c>
      <c r="G6232" s="29">
        <f>IFERROR(VLOOKUP(E6232,'أرصدة المخزن'!$A:$H,4,FALSE),"")</f>
        <v/>
      </c>
      <c r="H6232" s="97" t="n"/>
      <c r="I6232" s="28" t="inlineStr">
        <is>
          <t>صرف</t>
        </is>
      </c>
      <c r="J6232" s="97" t="n"/>
      <c r="K6232" s="37">
        <f>IFERROR(VLOOKUP(E6232,'أرصدة المخزن'!$A:$H,8,0),"")</f>
        <v/>
      </c>
    </row>
    <row r="6233" ht="18" customHeight="1" s="138">
      <c r="A6233" s="97" t="n">
        <v>6227</v>
      </c>
      <c r="B6233" s="98" t="n"/>
      <c r="C6233" s="113" t="n"/>
      <c r="D6233" s="113" t="n"/>
      <c r="E6233" s="114" t="n"/>
      <c r="F6233" s="28">
        <f>IFERROR(VLOOKUP(E6233,'أرصدة المخزن'!$A:$E,3,0),"")</f>
        <v/>
      </c>
      <c r="G6233" s="29">
        <f>IFERROR(VLOOKUP(E6233,'أرصدة المخزن'!$A:$H,4,FALSE),"")</f>
        <v/>
      </c>
      <c r="H6233" s="97" t="n"/>
      <c r="I6233" s="28" t="inlineStr">
        <is>
          <t>صرف</t>
        </is>
      </c>
      <c r="J6233" s="97" t="n"/>
      <c r="K6233" s="37">
        <f>IFERROR(VLOOKUP(E6233,'أرصدة المخزن'!$A:$H,8,0),"")</f>
        <v/>
      </c>
    </row>
    <row r="6234" ht="18" customHeight="1" s="138">
      <c r="A6234" s="97" t="n">
        <v>6228</v>
      </c>
      <c r="B6234" s="98" t="n"/>
      <c r="C6234" s="113" t="n"/>
      <c r="D6234" s="113" t="n"/>
      <c r="E6234" s="114" t="n"/>
      <c r="F6234" s="28">
        <f>IFERROR(VLOOKUP(E6234,'أرصدة المخزن'!$A:$E,3,0),"")</f>
        <v/>
      </c>
      <c r="G6234" s="29">
        <f>IFERROR(VLOOKUP(E6234,'أرصدة المخزن'!$A:$H,4,FALSE),"")</f>
        <v/>
      </c>
      <c r="H6234" s="97" t="n"/>
      <c r="I6234" s="28" t="inlineStr">
        <is>
          <t>صرف</t>
        </is>
      </c>
      <c r="J6234" s="97" t="n"/>
      <c r="K6234" s="37">
        <f>IFERROR(VLOOKUP(E6234,'أرصدة المخزن'!$A:$H,8,0),"")</f>
        <v/>
      </c>
    </row>
    <row r="6235" ht="18" customHeight="1" s="138">
      <c r="A6235" s="97" t="n">
        <v>6229</v>
      </c>
      <c r="B6235" s="98" t="n"/>
      <c r="C6235" s="113" t="n"/>
      <c r="D6235" s="113" t="n"/>
      <c r="E6235" s="114" t="n"/>
      <c r="F6235" s="28">
        <f>IFERROR(VLOOKUP(E6235,'أرصدة المخزن'!$A:$E,3,0),"")</f>
        <v/>
      </c>
      <c r="G6235" s="29">
        <f>IFERROR(VLOOKUP(E6235,'أرصدة المخزن'!$A:$H,4,FALSE),"")</f>
        <v/>
      </c>
      <c r="H6235" s="97" t="n"/>
      <c r="I6235" s="28" t="inlineStr">
        <is>
          <t>صرف</t>
        </is>
      </c>
      <c r="J6235" s="97" t="n"/>
      <c r="K6235" s="37">
        <f>IFERROR(VLOOKUP(E6235,'أرصدة المخزن'!$A:$H,8,0),"")</f>
        <v/>
      </c>
    </row>
    <row r="6236" ht="18" customHeight="1" s="138">
      <c r="A6236" s="97" t="n">
        <v>6230</v>
      </c>
      <c r="B6236" s="98" t="n"/>
      <c r="C6236" s="113" t="n"/>
      <c r="D6236" s="113" t="n"/>
      <c r="E6236" s="114" t="n"/>
      <c r="F6236" s="28">
        <f>IFERROR(VLOOKUP(E6236,'أرصدة المخزن'!$A:$E,3,0),"")</f>
        <v/>
      </c>
      <c r="G6236" s="29">
        <f>IFERROR(VLOOKUP(E6236,'أرصدة المخزن'!$A:$H,4,FALSE),"")</f>
        <v/>
      </c>
      <c r="H6236" s="97" t="n"/>
      <c r="I6236" s="28" t="inlineStr">
        <is>
          <t>صرف</t>
        </is>
      </c>
      <c r="J6236" s="97" t="n"/>
      <c r="K6236" s="37">
        <f>IFERROR(VLOOKUP(E6236,'أرصدة المخزن'!$A:$H,8,0),"")</f>
        <v/>
      </c>
    </row>
    <row r="6237" ht="18" customHeight="1" s="138">
      <c r="A6237" s="97" t="n">
        <v>6231</v>
      </c>
      <c r="B6237" s="98" t="n"/>
      <c r="C6237" s="113" t="n"/>
      <c r="D6237" s="113" t="n"/>
      <c r="E6237" s="114" t="n"/>
      <c r="F6237" s="28">
        <f>IFERROR(VLOOKUP(E6237,'أرصدة المخزن'!$A:$E,3,0),"")</f>
        <v/>
      </c>
      <c r="G6237" s="29">
        <f>IFERROR(VLOOKUP(E6237,'أرصدة المخزن'!$A:$H,4,FALSE),"")</f>
        <v/>
      </c>
      <c r="H6237" s="97" t="n"/>
      <c r="I6237" s="28" t="inlineStr">
        <is>
          <t>صرف</t>
        </is>
      </c>
      <c r="J6237" s="97" t="n"/>
      <c r="K6237" s="37">
        <f>IFERROR(VLOOKUP(E6237,'أرصدة المخزن'!$A:$H,8,0),"")</f>
        <v/>
      </c>
    </row>
    <row r="6238" ht="18" customHeight="1" s="138">
      <c r="A6238" s="97" t="n">
        <v>6232</v>
      </c>
      <c r="B6238" s="98" t="n"/>
      <c r="C6238" s="113" t="n"/>
      <c r="D6238" s="113" t="n"/>
      <c r="E6238" s="114" t="n"/>
      <c r="F6238" s="28">
        <f>IFERROR(VLOOKUP(E6238,'أرصدة المخزن'!$A:$E,3,0),"")</f>
        <v/>
      </c>
      <c r="G6238" s="29">
        <f>IFERROR(VLOOKUP(E6238,'أرصدة المخزن'!$A:$H,4,FALSE),"")</f>
        <v/>
      </c>
      <c r="H6238" s="97" t="n"/>
      <c r="I6238" s="28" t="inlineStr">
        <is>
          <t>صرف</t>
        </is>
      </c>
      <c r="J6238" s="97" t="n"/>
      <c r="K6238" s="37">
        <f>IFERROR(VLOOKUP(E6238,'أرصدة المخزن'!$A:$H,8,0),"")</f>
        <v/>
      </c>
    </row>
    <row r="6239" ht="18" customHeight="1" s="138">
      <c r="A6239" s="97" t="n">
        <v>6233</v>
      </c>
      <c r="B6239" s="98" t="n"/>
      <c r="C6239" s="113" t="n"/>
      <c r="D6239" s="113" t="n"/>
      <c r="E6239" s="114" t="n"/>
      <c r="F6239" s="28">
        <f>IFERROR(VLOOKUP(E6239,'أرصدة المخزن'!$A:$E,3,0),"")</f>
        <v/>
      </c>
      <c r="G6239" s="29">
        <f>IFERROR(VLOOKUP(E6239,'أرصدة المخزن'!$A:$H,4,FALSE),"")</f>
        <v/>
      </c>
      <c r="H6239" s="97" t="n"/>
      <c r="I6239" s="28" t="inlineStr">
        <is>
          <t>صرف</t>
        </is>
      </c>
      <c r="J6239" s="97" t="n"/>
      <c r="K6239" s="37">
        <f>IFERROR(VLOOKUP(E6239,'أرصدة المخزن'!$A:$H,8,0),"")</f>
        <v/>
      </c>
    </row>
    <row r="6240" ht="18" customHeight="1" s="138">
      <c r="A6240" s="97" t="n">
        <v>6234</v>
      </c>
      <c r="B6240" s="98" t="n"/>
      <c r="C6240" s="113" t="n"/>
      <c r="D6240" s="113" t="n"/>
      <c r="E6240" s="114" t="n"/>
      <c r="F6240" s="28">
        <f>IFERROR(VLOOKUP(E6240,'أرصدة المخزن'!$A:$E,3,0),"")</f>
        <v/>
      </c>
      <c r="G6240" s="29">
        <f>IFERROR(VLOOKUP(E6240,'أرصدة المخزن'!$A:$H,4,FALSE),"")</f>
        <v/>
      </c>
      <c r="H6240" s="97" t="n"/>
      <c r="I6240" s="28" t="inlineStr">
        <is>
          <t>صرف</t>
        </is>
      </c>
      <c r="J6240" s="97" t="n"/>
      <c r="K6240" s="37">
        <f>IFERROR(VLOOKUP(E6240,'أرصدة المخزن'!$A:$H,8,0),"")</f>
        <v/>
      </c>
    </row>
    <row r="6241" ht="18" customHeight="1" s="138">
      <c r="A6241" s="97" t="n">
        <v>6235</v>
      </c>
      <c r="B6241" s="98" t="n"/>
      <c r="C6241" s="113" t="n"/>
      <c r="D6241" s="113" t="n"/>
      <c r="E6241" s="114" t="n"/>
      <c r="F6241" s="28">
        <f>IFERROR(VLOOKUP(E6241,'أرصدة المخزن'!$A:$E,3,0),"")</f>
        <v/>
      </c>
      <c r="G6241" s="29">
        <f>IFERROR(VLOOKUP(E6241,'أرصدة المخزن'!$A:$H,4,FALSE),"")</f>
        <v/>
      </c>
      <c r="H6241" s="97" t="n"/>
      <c r="I6241" s="28" t="inlineStr">
        <is>
          <t>صرف</t>
        </is>
      </c>
      <c r="J6241" s="97" t="n"/>
      <c r="K6241" s="37">
        <f>IFERROR(VLOOKUP(E6241,'أرصدة المخزن'!$A:$H,8,0),"")</f>
        <v/>
      </c>
    </row>
    <row r="6242" ht="18" customHeight="1" s="138">
      <c r="A6242" s="97" t="n">
        <v>6236</v>
      </c>
      <c r="B6242" s="98" t="n"/>
      <c r="C6242" s="113" t="n"/>
      <c r="D6242" s="113" t="n"/>
      <c r="E6242" s="114" t="n"/>
      <c r="F6242" s="28">
        <f>IFERROR(VLOOKUP(E6242,'أرصدة المخزن'!$A:$E,3,0),"")</f>
        <v/>
      </c>
      <c r="G6242" s="29">
        <f>IFERROR(VLOOKUP(E6242,'أرصدة المخزن'!$A:$H,4,FALSE),"")</f>
        <v/>
      </c>
      <c r="H6242" s="97" t="n"/>
      <c r="I6242" s="28" t="inlineStr">
        <is>
          <t>صرف</t>
        </is>
      </c>
      <c r="J6242" s="97" t="n"/>
      <c r="K6242" s="37">
        <f>IFERROR(VLOOKUP(E6242,'أرصدة المخزن'!$A:$H,8,0),"")</f>
        <v/>
      </c>
    </row>
    <row r="6243" ht="18" customHeight="1" s="138">
      <c r="A6243" s="97" t="n">
        <v>6237</v>
      </c>
      <c r="B6243" s="98" t="n"/>
      <c r="C6243" s="113" t="n"/>
      <c r="D6243" s="113" t="n"/>
      <c r="E6243" s="114" t="n"/>
      <c r="F6243" s="28">
        <f>IFERROR(VLOOKUP(E6243,'أرصدة المخزن'!$A:$E,3,0),"")</f>
        <v/>
      </c>
      <c r="G6243" s="29">
        <f>IFERROR(VLOOKUP(E6243,'أرصدة المخزن'!$A:$H,4,FALSE),"")</f>
        <v/>
      </c>
      <c r="H6243" s="97" t="n"/>
      <c r="I6243" s="28" t="inlineStr">
        <is>
          <t>صرف</t>
        </is>
      </c>
      <c r="J6243" s="97" t="n"/>
      <c r="K6243" s="37">
        <f>IFERROR(VLOOKUP(E6243,'أرصدة المخزن'!$A:$H,8,0),"")</f>
        <v/>
      </c>
    </row>
    <row r="6244" ht="18" customHeight="1" s="138">
      <c r="A6244" s="97" t="n">
        <v>6238</v>
      </c>
      <c r="B6244" s="98" t="n"/>
      <c r="C6244" s="113" t="n"/>
      <c r="D6244" s="113" t="n"/>
      <c r="E6244" s="114" t="n"/>
      <c r="F6244" s="28">
        <f>IFERROR(VLOOKUP(E6244,'أرصدة المخزن'!$A:$E,3,0),"")</f>
        <v/>
      </c>
      <c r="G6244" s="29">
        <f>IFERROR(VLOOKUP(E6244,'أرصدة المخزن'!$A:$H,4,FALSE),"")</f>
        <v/>
      </c>
      <c r="H6244" s="97" t="n"/>
      <c r="I6244" s="28" t="inlineStr">
        <is>
          <t>صرف</t>
        </is>
      </c>
      <c r="J6244" s="97" t="n"/>
      <c r="K6244" s="37">
        <f>IFERROR(VLOOKUP(E6244,'أرصدة المخزن'!$A:$H,8,0),"")</f>
        <v/>
      </c>
    </row>
    <row r="6245" ht="18" customHeight="1" s="138">
      <c r="A6245" s="97" t="n">
        <v>6239</v>
      </c>
      <c r="B6245" s="98" t="n"/>
      <c r="C6245" s="113" t="n"/>
      <c r="D6245" s="113" t="n"/>
      <c r="E6245" s="114" t="n"/>
      <c r="F6245" s="28">
        <f>IFERROR(VLOOKUP(E6245,'أرصدة المخزن'!$A:$E,3,0),"")</f>
        <v/>
      </c>
      <c r="G6245" s="29">
        <f>IFERROR(VLOOKUP(E6245,'أرصدة المخزن'!$A:$H,4,FALSE),"")</f>
        <v/>
      </c>
      <c r="H6245" s="97" t="n"/>
      <c r="I6245" s="28" t="inlineStr">
        <is>
          <t>صرف</t>
        </is>
      </c>
      <c r="J6245" s="97" t="n"/>
      <c r="K6245" s="37">
        <f>IFERROR(VLOOKUP(E6245,'أرصدة المخزن'!$A:$H,8,0),"")</f>
        <v/>
      </c>
    </row>
    <row r="6246" ht="18" customHeight="1" s="138">
      <c r="A6246" s="97" t="n">
        <v>6240</v>
      </c>
      <c r="B6246" s="98" t="n"/>
      <c r="C6246" s="113" t="n"/>
      <c r="D6246" s="113" t="n"/>
      <c r="E6246" s="114" t="n"/>
      <c r="F6246" s="28">
        <f>IFERROR(VLOOKUP(E6246,'أرصدة المخزن'!$A:$E,3,0),"")</f>
        <v/>
      </c>
      <c r="G6246" s="29">
        <f>IFERROR(VLOOKUP(E6246,'أرصدة المخزن'!$A:$H,4,FALSE),"")</f>
        <v/>
      </c>
      <c r="H6246" s="97" t="n"/>
      <c r="I6246" s="28" t="inlineStr">
        <is>
          <t>صرف</t>
        </is>
      </c>
      <c r="J6246" s="97" t="n"/>
      <c r="K6246" s="37">
        <f>IFERROR(VLOOKUP(E6246,'أرصدة المخزن'!$A:$H,8,0),"")</f>
        <v/>
      </c>
    </row>
    <row r="6247" ht="18" customHeight="1" s="138">
      <c r="A6247" s="97" t="n">
        <v>6241</v>
      </c>
      <c r="B6247" s="98" t="n"/>
      <c r="C6247" s="113" t="n"/>
      <c r="D6247" s="113" t="n"/>
      <c r="E6247" s="114" t="n"/>
      <c r="F6247" s="28">
        <f>IFERROR(VLOOKUP(E6247,'أرصدة المخزن'!$A:$E,3,0),"")</f>
        <v/>
      </c>
      <c r="G6247" s="29">
        <f>IFERROR(VLOOKUP(E6247,'أرصدة المخزن'!$A:$H,4,FALSE),"")</f>
        <v/>
      </c>
      <c r="H6247" s="97" t="n"/>
      <c r="I6247" s="28" t="inlineStr">
        <is>
          <t>صرف</t>
        </is>
      </c>
      <c r="J6247" s="97" t="n"/>
      <c r="K6247" s="37">
        <f>IFERROR(VLOOKUP(E6247,'أرصدة المخزن'!$A:$H,8,0),"")</f>
        <v/>
      </c>
    </row>
    <row r="6248" ht="18" customHeight="1" s="138">
      <c r="A6248" s="97" t="n">
        <v>6242</v>
      </c>
      <c r="B6248" s="98" t="n"/>
      <c r="C6248" s="113" t="n"/>
      <c r="D6248" s="113" t="n"/>
      <c r="E6248" s="114" t="n"/>
      <c r="F6248" s="28">
        <f>IFERROR(VLOOKUP(E6248,'أرصدة المخزن'!$A:$E,3,0),"")</f>
        <v/>
      </c>
      <c r="G6248" s="29">
        <f>IFERROR(VLOOKUP(E6248,'أرصدة المخزن'!$A:$H,4,FALSE),"")</f>
        <v/>
      </c>
      <c r="H6248" s="97" t="n"/>
      <c r="I6248" s="28" t="inlineStr">
        <is>
          <t>صرف</t>
        </is>
      </c>
      <c r="J6248" s="97" t="n"/>
      <c r="K6248" s="37">
        <f>IFERROR(VLOOKUP(E6248,'أرصدة المخزن'!$A:$H,8,0),"")</f>
        <v/>
      </c>
    </row>
    <row r="6249" ht="18" customHeight="1" s="138">
      <c r="A6249" s="97" t="n">
        <v>6243</v>
      </c>
      <c r="B6249" s="98" t="n"/>
      <c r="C6249" s="113" t="n"/>
      <c r="D6249" s="113" t="n"/>
      <c r="E6249" s="114" t="n"/>
      <c r="F6249" s="28">
        <f>IFERROR(VLOOKUP(E6249,'أرصدة المخزن'!$A:$E,3,0),"")</f>
        <v/>
      </c>
      <c r="G6249" s="29">
        <f>IFERROR(VLOOKUP(E6249,'أرصدة المخزن'!$A:$H,4,FALSE),"")</f>
        <v/>
      </c>
      <c r="H6249" s="97" t="n"/>
      <c r="I6249" s="28" t="inlineStr">
        <is>
          <t>صرف</t>
        </is>
      </c>
      <c r="J6249" s="97" t="n"/>
      <c r="K6249" s="37">
        <f>IFERROR(VLOOKUP(E6249,'أرصدة المخزن'!$A:$H,8,0),"")</f>
        <v/>
      </c>
    </row>
    <row r="6250" ht="18" customHeight="1" s="138">
      <c r="A6250" s="97" t="n">
        <v>6244</v>
      </c>
      <c r="B6250" s="98" t="n"/>
      <c r="C6250" s="113" t="n"/>
      <c r="D6250" s="113" t="n"/>
      <c r="E6250" s="114" t="n"/>
      <c r="F6250" s="28">
        <f>IFERROR(VLOOKUP(E6250,'أرصدة المخزن'!$A:$E,3,0),"")</f>
        <v/>
      </c>
      <c r="G6250" s="29">
        <f>IFERROR(VLOOKUP(E6250,'أرصدة المخزن'!$A:$H,4,FALSE),"")</f>
        <v/>
      </c>
      <c r="H6250" s="97" t="n"/>
      <c r="I6250" s="28" t="inlineStr">
        <is>
          <t>صرف</t>
        </is>
      </c>
      <c r="J6250" s="97" t="n"/>
      <c r="K6250" s="37">
        <f>IFERROR(VLOOKUP(E6250,'أرصدة المخزن'!$A:$H,8,0),"")</f>
        <v/>
      </c>
    </row>
    <row r="6251" ht="18" customHeight="1" s="138">
      <c r="A6251" s="97" t="n">
        <v>6245</v>
      </c>
      <c r="B6251" s="98" t="n"/>
      <c r="C6251" s="113" t="n"/>
      <c r="D6251" s="113" t="n"/>
      <c r="E6251" s="114" t="n"/>
      <c r="F6251" s="28">
        <f>IFERROR(VLOOKUP(E6251,'أرصدة المخزن'!$A:$E,3,0),"")</f>
        <v/>
      </c>
      <c r="G6251" s="29">
        <f>IFERROR(VLOOKUP(E6251,'أرصدة المخزن'!$A:$H,4,FALSE),"")</f>
        <v/>
      </c>
      <c r="H6251" s="97" t="n"/>
      <c r="I6251" s="28" t="inlineStr">
        <is>
          <t>صرف</t>
        </is>
      </c>
      <c r="J6251" s="97" t="n"/>
      <c r="K6251" s="37">
        <f>IFERROR(VLOOKUP(E6251,'أرصدة المخزن'!$A:$H,8,0),"")</f>
        <v/>
      </c>
    </row>
    <row r="6252" ht="18" customHeight="1" s="138">
      <c r="A6252" s="97" t="n">
        <v>6246</v>
      </c>
      <c r="B6252" s="98" t="n"/>
      <c r="C6252" s="113" t="n"/>
      <c r="D6252" s="113" t="n"/>
      <c r="E6252" s="114" t="n"/>
      <c r="F6252" s="28">
        <f>IFERROR(VLOOKUP(E6252,'أرصدة المخزن'!$A:$E,3,0),"")</f>
        <v/>
      </c>
      <c r="G6252" s="29">
        <f>IFERROR(VLOOKUP(E6252,'أرصدة المخزن'!$A:$H,4,FALSE),"")</f>
        <v/>
      </c>
      <c r="H6252" s="97" t="n"/>
      <c r="I6252" s="28" t="inlineStr">
        <is>
          <t>صرف</t>
        </is>
      </c>
      <c r="J6252" s="97" t="n"/>
      <c r="K6252" s="37">
        <f>IFERROR(VLOOKUP(E6252,'أرصدة المخزن'!$A:$H,8,0),"")</f>
        <v/>
      </c>
    </row>
    <row r="6253" ht="18" customHeight="1" s="138">
      <c r="A6253" s="97" t="n">
        <v>6247</v>
      </c>
      <c r="B6253" s="98" t="n"/>
      <c r="C6253" s="113" t="n"/>
      <c r="D6253" s="113" t="n"/>
      <c r="E6253" s="114" t="n"/>
      <c r="F6253" s="28">
        <f>IFERROR(VLOOKUP(E6253,'أرصدة المخزن'!$A:$E,3,0),"")</f>
        <v/>
      </c>
      <c r="G6253" s="29">
        <f>IFERROR(VLOOKUP(E6253,'أرصدة المخزن'!$A:$H,4,FALSE),"")</f>
        <v/>
      </c>
      <c r="H6253" s="97" t="n"/>
      <c r="I6253" s="28" t="inlineStr">
        <is>
          <t>صرف</t>
        </is>
      </c>
      <c r="J6253" s="97" t="n"/>
      <c r="K6253" s="37">
        <f>IFERROR(VLOOKUP(E6253,'أرصدة المخزن'!$A:$H,8,0),"")</f>
        <v/>
      </c>
    </row>
    <row r="6254" ht="18" customHeight="1" s="138">
      <c r="A6254" s="97" t="n">
        <v>6248</v>
      </c>
      <c r="B6254" s="98" t="n"/>
      <c r="C6254" s="113" t="n"/>
      <c r="D6254" s="113" t="n"/>
      <c r="E6254" s="114" t="n"/>
      <c r="F6254" s="28">
        <f>IFERROR(VLOOKUP(E6254,'أرصدة المخزن'!$A:$E,3,0),"")</f>
        <v/>
      </c>
      <c r="G6254" s="29">
        <f>IFERROR(VLOOKUP(E6254,'أرصدة المخزن'!$A:$H,4,FALSE),"")</f>
        <v/>
      </c>
      <c r="H6254" s="97" t="n"/>
      <c r="I6254" s="28" t="inlineStr">
        <is>
          <t>صرف</t>
        </is>
      </c>
      <c r="J6254" s="97" t="n"/>
      <c r="K6254" s="37">
        <f>IFERROR(VLOOKUP(E6254,'أرصدة المخزن'!$A:$H,8,0),"")</f>
        <v/>
      </c>
    </row>
    <row r="6255" ht="18" customHeight="1" s="138">
      <c r="A6255" s="97" t="n">
        <v>6249</v>
      </c>
      <c r="B6255" s="98" t="n"/>
      <c r="C6255" s="113" t="n"/>
      <c r="D6255" s="113" t="n"/>
      <c r="E6255" s="114" t="n"/>
      <c r="F6255" s="28">
        <f>IFERROR(VLOOKUP(E6255,'أرصدة المخزن'!$A:$E,3,0),"")</f>
        <v/>
      </c>
      <c r="G6255" s="29">
        <f>IFERROR(VLOOKUP(E6255,'أرصدة المخزن'!$A:$H,4,FALSE),"")</f>
        <v/>
      </c>
      <c r="H6255" s="97" t="n"/>
      <c r="I6255" s="28" t="inlineStr">
        <is>
          <t>صرف</t>
        </is>
      </c>
      <c r="J6255" s="97" t="n"/>
      <c r="K6255" s="37">
        <f>IFERROR(VLOOKUP(E6255,'أرصدة المخزن'!$A:$H,8,0),"")</f>
        <v/>
      </c>
    </row>
    <row r="6256" ht="18" customHeight="1" s="138">
      <c r="A6256" s="97" t="n">
        <v>6250</v>
      </c>
      <c r="B6256" s="98" t="n"/>
      <c r="C6256" s="113" t="n"/>
      <c r="D6256" s="113" t="n"/>
      <c r="E6256" s="114" t="n"/>
      <c r="F6256" s="28">
        <f>IFERROR(VLOOKUP(E6256,'أرصدة المخزن'!$A:$E,3,0),"")</f>
        <v/>
      </c>
      <c r="G6256" s="29">
        <f>IFERROR(VLOOKUP(E6256,'أرصدة المخزن'!$A:$H,4,FALSE),"")</f>
        <v/>
      </c>
      <c r="H6256" s="97" t="n"/>
      <c r="I6256" s="28" t="inlineStr">
        <is>
          <t>صرف</t>
        </is>
      </c>
      <c r="J6256" s="97" t="n"/>
      <c r="K6256" s="37">
        <f>IFERROR(VLOOKUP(E6256,'أرصدة المخزن'!$A:$H,8,0),"")</f>
        <v/>
      </c>
    </row>
    <row r="6257" ht="18" customHeight="1" s="138">
      <c r="A6257" s="97" t="n">
        <v>6251</v>
      </c>
      <c r="B6257" s="98" t="n"/>
      <c r="C6257" s="113" t="n"/>
      <c r="D6257" s="113" t="n"/>
      <c r="E6257" s="114" t="n"/>
      <c r="F6257" s="28">
        <f>IFERROR(VLOOKUP(E6257,'أرصدة المخزن'!$A:$E,3,0),"")</f>
        <v/>
      </c>
      <c r="G6257" s="29">
        <f>IFERROR(VLOOKUP(E6257,'أرصدة المخزن'!$A:$H,4,FALSE),"")</f>
        <v/>
      </c>
      <c r="H6257" s="97" t="n"/>
      <c r="I6257" s="28" t="inlineStr">
        <is>
          <t>صرف</t>
        </is>
      </c>
      <c r="J6257" s="97" t="n"/>
      <c r="K6257" s="37">
        <f>IFERROR(VLOOKUP(E6257,'أرصدة المخزن'!$A:$H,8,0),"")</f>
        <v/>
      </c>
    </row>
    <row r="6258" ht="18" customHeight="1" s="138">
      <c r="A6258" s="97" t="n">
        <v>6252</v>
      </c>
      <c r="B6258" s="98" t="n"/>
      <c r="C6258" s="113" t="n"/>
      <c r="D6258" s="113" t="n"/>
      <c r="E6258" s="114" t="n"/>
      <c r="F6258" s="28">
        <f>IFERROR(VLOOKUP(E6258,'أرصدة المخزن'!$A:$E,3,0),"")</f>
        <v/>
      </c>
      <c r="G6258" s="29">
        <f>IFERROR(VLOOKUP(E6258,'أرصدة المخزن'!$A:$H,4,FALSE),"")</f>
        <v/>
      </c>
      <c r="H6258" s="97" t="n"/>
      <c r="I6258" s="28" t="inlineStr">
        <is>
          <t>صرف</t>
        </is>
      </c>
      <c r="J6258" s="97" t="n"/>
      <c r="K6258" s="37">
        <f>IFERROR(VLOOKUP(E6258,'أرصدة المخزن'!$A:$H,8,0),"")</f>
        <v/>
      </c>
    </row>
    <row r="6259" ht="18" customHeight="1" s="138">
      <c r="A6259" s="97" t="n">
        <v>6253</v>
      </c>
      <c r="B6259" s="98" t="n"/>
      <c r="C6259" s="113" t="n"/>
      <c r="D6259" s="113" t="n"/>
      <c r="E6259" s="114" t="n"/>
      <c r="F6259" s="28">
        <f>IFERROR(VLOOKUP(E6259,'أرصدة المخزن'!$A:$E,3,0),"")</f>
        <v/>
      </c>
      <c r="G6259" s="29">
        <f>IFERROR(VLOOKUP(E6259,'أرصدة المخزن'!$A:$H,4,FALSE),"")</f>
        <v/>
      </c>
      <c r="H6259" s="97" t="n"/>
      <c r="I6259" s="28" t="inlineStr">
        <is>
          <t>صرف</t>
        </is>
      </c>
      <c r="J6259" s="97" t="n"/>
      <c r="K6259" s="37">
        <f>IFERROR(VLOOKUP(E6259,'أرصدة المخزن'!$A:$H,8,0),"")</f>
        <v/>
      </c>
    </row>
    <row r="6260" ht="18" customHeight="1" s="138">
      <c r="A6260" s="97" t="n">
        <v>6254</v>
      </c>
      <c r="B6260" s="98" t="n"/>
      <c r="C6260" s="113" t="n"/>
      <c r="D6260" s="113" t="n"/>
      <c r="E6260" s="114" t="n"/>
      <c r="F6260" s="28">
        <f>IFERROR(VLOOKUP(E6260,'أرصدة المخزن'!$A:$E,3,0),"")</f>
        <v/>
      </c>
      <c r="G6260" s="29">
        <f>IFERROR(VLOOKUP(E6260,'أرصدة المخزن'!$A:$H,4,FALSE),"")</f>
        <v/>
      </c>
      <c r="H6260" s="97" t="n"/>
      <c r="I6260" s="28" t="inlineStr">
        <is>
          <t>صرف</t>
        </is>
      </c>
      <c r="J6260" s="97" t="n"/>
      <c r="K6260" s="37">
        <f>IFERROR(VLOOKUP(E6260,'أرصدة المخزن'!$A:$H,8,0),"")</f>
        <v/>
      </c>
    </row>
    <row r="6261" ht="18" customHeight="1" s="138">
      <c r="A6261" s="97" t="n">
        <v>6255</v>
      </c>
      <c r="B6261" s="98" t="n"/>
      <c r="C6261" s="113" t="n"/>
      <c r="D6261" s="113" t="n"/>
      <c r="E6261" s="114" t="n"/>
      <c r="F6261" s="28">
        <f>IFERROR(VLOOKUP(E6261,'أرصدة المخزن'!$A:$E,3,0),"")</f>
        <v/>
      </c>
      <c r="G6261" s="29">
        <f>IFERROR(VLOOKUP(E6261,'أرصدة المخزن'!$A:$H,4,FALSE),"")</f>
        <v/>
      </c>
      <c r="H6261" s="97" t="n"/>
      <c r="I6261" s="28" t="inlineStr">
        <is>
          <t>صرف</t>
        </is>
      </c>
      <c r="J6261" s="97" t="n"/>
      <c r="K6261" s="37">
        <f>IFERROR(VLOOKUP(E6261,'أرصدة المخزن'!$A:$H,8,0),"")</f>
        <v/>
      </c>
    </row>
    <row r="6262" ht="18" customHeight="1" s="138">
      <c r="A6262" s="97" t="n">
        <v>6256</v>
      </c>
      <c r="B6262" s="98" t="n"/>
      <c r="C6262" s="113" t="n"/>
      <c r="D6262" s="113" t="n"/>
      <c r="E6262" s="114" t="n"/>
      <c r="F6262" s="28">
        <f>IFERROR(VLOOKUP(E6262,'أرصدة المخزن'!$A:$E,3,0),"")</f>
        <v/>
      </c>
      <c r="G6262" s="29">
        <f>IFERROR(VLOOKUP(E6262,'أرصدة المخزن'!$A:$H,4,FALSE),"")</f>
        <v/>
      </c>
      <c r="H6262" s="97" t="n"/>
      <c r="I6262" s="28" t="inlineStr">
        <is>
          <t>صرف</t>
        </is>
      </c>
      <c r="J6262" s="97" t="n"/>
      <c r="K6262" s="37">
        <f>IFERROR(VLOOKUP(E6262,'أرصدة المخزن'!$A:$H,8,0),"")</f>
        <v/>
      </c>
    </row>
    <row r="6263" ht="18" customHeight="1" s="138">
      <c r="A6263" s="97" t="n">
        <v>6257</v>
      </c>
      <c r="B6263" s="98" t="n"/>
      <c r="C6263" s="113" t="n"/>
      <c r="D6263" s="113" t="n"/>
      <c r="E6263" s="114" t="n"/>
      <c r="F6263" s="28">
        <f>IFERROR(VLOOKUP(E6263,'أرصدة المخزن'!$A:$E,3,0),"")</f>
        <v/>
      </c>
      <c r="G6263" s="29">
        <f>IFERROR(VLOOKUP(E6263,'أرصدة المخزن'!$A:$H,4,FALSE),"")</f>
        <v/>
      </c>
      <c r="H6263" s="97" t="n"/>
      <c r="I6263" s="28" t="inlineStr">
        <is>
          <t>صرف</t>
        </is>
      </c>
      <c r="J6263" s="97" t="n"/>
      <c r="K6263" s="37">
        <f>IFERROR(VLOOKUP(E6263,'أرصدة المخزن'!$A:$H,8,0),"")</f>
        <v/>
      </c>
    </row>
    <row r="6264" ht="18" customHeight="1" s="138">
      <c r="A6264" s="97" t="n">
        <v>6258</v>
      </c>
      <c r="B6264" s="98" t="n"/>
      <c r="C6264" s="113" t="n"/>
      <c r="D6264" s="113" t="n"/>
      <c r="E6264" s="114" t="n"/>
      <c r="F6264" s="28">
        <f>IFERROR(VLOOKUP(E6264,'أرصدة المخزن'!$A:$E,3,0),"")</f>
        <v/>
      </c>
      <c r="G6264" s="29">
        <f>IFERROR(VLOOKUP(E6264,'أرصدة المخزن'!$A:$H,4,FALSE),"")</f>
        <v/>
      </c>
      <c r="H6264" s="97" t="n"/>
      <c r="I6264" s="28" t="inlineStr">
        <is>
          <t>صرف</t>
        </is>
      </c>
      <c r="J6264" s="97" t="n"/>
      <c r="K6264" s="37">
        <f>IFERROR(VLOOKUP(E6264,'أرصدة المخزن'!$A:$H,8,0),"")</f>
        <v/>
      </c>
    </row>
    <row r="6265" ht="18" customHeight="1" s="138">
      <c r="A6265" s="97" t="n">
        <v>6259</v>
      </c>
      <c r="B6265" s="98" t="n"/>
      <c r="C6265" s="113" t="n"/>
      <c r="D6265" s="113" t="n"/>
      <c r="E6265" s="114" t="n"/>
      <c r="F6265" s="28">
        <f>IFERROR(VLOOKUP(E6265,'أرصدة المخزن'!$A:$E,3,0),"")</f>
        <v/>
      </c>
      <c r="G6265" s="29">
        <f>IFERROR(VLOOKUP(E6265,'أرصدة المخزن'!$A:$H,4,FALSE),"")</f>
        <v/>
      </c>
      <c r="H6265" s="97" t="n"/>
      <c r="I6265" s="28" t="inlineStr">
        <is>
          <t>صرف</t>
        </is>
      </c>
      <c r="J6265" s="97" t="n"/>
      <c r="K6265" s="37">
        <f>IFERROR(VLOOKUP(E6265,'أرصدة المخزن'!$A:$H,8,0),"")</f>
        <v/>
      </c>
    </row>
    <row r="6266" ht="18" customHeight="1" s="138">
      <c r="A6266" s="97" t="n">
        <v>6260</v>
      </c>
      <c r="B6266" s="98" t="n"/>
      <c r="C6266" s="113" t="n"/>
      <c r="D6266" s="113" t="n"/>
      <c r="E6266" s="114" t="n"/>
      <c r="F6266" s="28">
        <f>IFERROR(VLOOKUP(E6266,'أرصدة المخزن'!$A:$E,3,0),"")</f>
        <v/>
      </c>
      <c r="G6266" s="29">
        <f>IFERROR(VLOOKUP(E6266,'أرصدة المخزن'!$A:$H,4,FALSE),"")</f>
        <v/>
      </c>
      <c r="H6266" s="97" t="n"/>
      <c r="I6266" s="28" t="inlineStr">
        <is>
          <t>صرف</t>
        </is>
      </c>
      <c r="J6266" s="97" t="n"/>
      <c r="K6266" s="37">
        <f>IFERROR(VLOOKUP(E6266,'أرصدة المخزن'!$A:$H,8,0),"")</f>
        <v/>
      </c>
    </row>
    <row r="6267" ht="18" customHeight="1" s="138">
      <c r="A6267" s="97" t="n">
        <v>6261</v>
      </c>
      <c r="B6267" s="98" t="n"/>
      <c r="C6267" s="113" t="n"/>
      <c r="D6267" s="113" t="n"/>
      <c r="E6267" s="114" t="n"/>
      <c r="F6267" s="28">
        <f>IFERROR(VLOOKUP(E6267,'أرصدة المخزن'!$A:$E,3,0),"")</f>
        <v/>
      </c>
      <c r="G6267" s="29">
        <f>IFERROR(VLOOKUP(E6267,'أرصدة المخزن'!$A:$H,4,FALSE),"")</f>
        <v/>
      </c>
      <c r="H6267" s="97" t="n"/>
      <c r="I6267" s="28" t="inlineStr">
        <is>
          <t>صرف</t>
        </is>
      </c>
      <c r="J6267" s="97" t="n"/>
      <c r="K6267" s="37">
        <f>IFERROR(VLOOKUP(E6267,'أرصدة المخزن'!$A:$H,8,0),"")</f>
        <v/>
      </c>
    </row>
    <row r="6268" ht="18" customHeight="1" s="138">
      <c r="A6268" s="97" t="n">
        <v>6262</v>
      </c>
      <c r="B6268" s="98" t="n"/>
      <c r="C6268" s="113" t="n"/>
      <c r="D6268" s="113" t="n"/>
      <c r="E6268" s="114" t="n"/>
      <c r="F6268" s="28">
        <f>IFERROR(VLOOKUP(E6268,'أرصدة المخزن'!$A:$E,3,0),"")</f>
        <v/>
      </c>
      <c r="G6268" s="29">
        <f>IFERROR(VLOOKUP(E6268,'أرصدة المخزن'!$A:$H,4,FALSE),"")</f>
        <v/>
      </c>
      <c r="H6268" s="97" t="n"/>
      <c r="I6268" s="28" t="inlineStr">
        <is>
          <t>صرف</t>
        </is>
      </c>
      <c r="J6268" s="97" t="n"/>
      <c r="K6268" s="37">
        <f>IFERROR(VLOOKUP(E6268,'أرصدة المخزن'!$A:$H,8,0),"")</f>
        <v/>
      </c>
    </row>
    <row r="6269" ht="18" customHeight="1" s="138">
      <c r="A6269" s="97" t="n">
        <v>6263</v>
      </c>
      <c r="B6269" s="98" t="n"/>
      <c r="C6269" s="113" t="n"/>
      <c r="D6269" s="113" t="n"/>
      <c r="E6269" s="114" t="n"/>
      <c r="F6269" s="28">
        <f>IFERROR(VLOOKUP(E6269,'أرصدة المخزن'!$A:$E,3,0),"")</f>
        <v/>
      </c>
      <c r="G6269" s="29">
        <f>IFERROR(VLOOKUP(E6269,'أرصدة المخزن'!$A:$H,4,FALSE),"")</f>
        <v/>
      </c>
      <c r="H6269" s="97" t="n"/>
      <c r="I6269" s="28" t="inlineStr">
        <is>
          <t>صرف</t>
        </is>
      </c>
      <c r="J6269" s="97" t="n"/>
      <c r="K6269" s="37">
        <f>IFERROR(VLOOKUP(E6269,'أرصدة المخزن'!$A:$H,8,0),"")</f>
        <v/>
      </c>
    </row>
    <row r="6270" ht="18" customHeight="1" s="138">
      <c r="A6270" s="97" t="n">
        <v>6264</v>
      </c>
      <c r="B6270" s="98" t="n"/>
      <c r="C6270" s="113" t="n"/>
      <c r="D6270" s="113" t="n"/>
      <c r="E6270" s="114" t="n"/>
      <c r="F6270" s="28">
        <f>IFERROR(VLOOKUP(E6270,'أرصدة المخزن'!$A:$E,3,0),"")</f>
        <v/>
      </c>
      <c r="G6270" s="29">
        <f>IFERROR(VLOOKUP(E6270,'أرصدة المخزن'!$A:$H,4,FALSE),"")</f>
        <v/>
      </c>
      <c r="H6270" s="97" t="n"/>
      <c r="I6270" s="28" t="inlineStr">
        <is>
          <t>صرف</t>
        </is>
      </c>
      <c r="J6270" s="97" t="n"/>
      <c r="K6270" s="37">
        <f>IFERROR(VLOOKUP(E6270,'أرصدة المخزن'!$A:$H,8,0),"")</f>
        <v/>
      </c>
    </row>
    <row r="6271" ht="18" customHeight="1" s="138">
      <c r="A6271" s="97" t="n">
        <v>6265</v>
      </c>
      <c r="B6271" s="98" t="n"/>
      <c r="C6271" s="113" t="n"/>
      <c r="D6271" s="113" t="n"/>
      <c r="E6271" s="114" t="n"/>
      <c r="F6271" s="28">
        <f>IFERROR(VLOOKUP(E6271,'أرصدة المخزن'!$A:$E,3,0),"")</f>
        <v/>
      </c>
      <c r="G6271" s="29">
        <f>IFERROR(VLOOKUP(E6271,'أرصدة المخزن'!$A:$H,4,FALSE),"")</f>
        <v/>
      </c>
      <c r="H6271" s="97" t="n"/>
      <c r="I6271" s="28" t="inlineStr">
        <is>
          <t>صرف</t>
        </is>
      </c>
      <c r="J6271" s="97" t="n"/>
      <c r="K6271" s="37">
        <f>IFERROR(VLOOKUP(E6271,'أرصدة المخزن'!$A:$H,8,0),"")</f>
        <v/>
      </c>
    </row>
    <row r="6272" ht="18" customHeight="1" s="138">
      <c r="A6272" s="97" t="n">
        <v>6266</v>
      </c>
      <c r="B6272" s="98" t="n"/>
      <c r="C6272" s="113" t="n"/>
      <c r="D6272" s="113" t="n"/>
      <c r="E6272" s="114" t="n"/>
      <c r="F6272" s="28">
        <f>IFERROR(VLOOKUP(E6272,'أرصدة المخزن'!$A:$E,3,0),"")</f>
        <v/>
      </c>
      <c r="G6272" s="29">
        <f>IFERROR(VLOOKUP(E6272,'أرصدة المخزن'!$A:$H,4,FALSE),"")</f>
        <v/>
      </c>
      <c r="H6272" s="97" t="n"/>
      <c r="I6272" s="28" t="inlineStr">
        <is>
          <t>صرف</t>
        </is>
      </c>
      <c r="J6272" s="97" t="n"/>
      <c r="K6272" s="37">
        <f>IFERROR(VLOOKUP(E6272,'أرصدة المخزن'!$A:$H,8,0),"")</f>
        <v/>
      </c>
    </row>
    <row r="6273" ht="18" customHeight="1" s="138">
      <c r="A6273" s="97" t="n">
        <v>6267</v>
      </c>
      <c r="B6273" s="98" t="n"/>
      <c r="C6273" s="113" t="n"/>
      <c r="D6273" s="113" t="n"/>
      <c r="E6273" s="114" t="n"/>
      <c r="F6273" s="28">
        <f>IFERROR(VLOOKUP(E6273,'أرصدة المخزن'!$A:$E,3,0),"")</f>
        <v/>
      </c>
      <c r="G6273" s="29">
        <f>IFERROR(VLOOKUP(E6273,'أرصدة المخزن'!$A:$H,4,FALSE),"")</f>
        <v/>
      </c>
      <c r="H6273" s="97" t="n"/>
      <c r="I6273" s="28" t="inlineStr">
        <is>
          <t>صرف</t>
        </is>
      </c>
      <c r="J6273" s="97" t="n"/>
      <c r="K6273" s="37">
        <f>IFERROR(VLOOKUP(E6273,'أرصدة المخزن'!$A:$H,8,0),"")</f>
        <v/>
      </c>
    </row>
    <row r="6274" ht="18" customHeight="1" s="138">
      <c r="A6274" s="97" t="n">
        <v>6268</v>
      </c>
      <c r="B6274" s="98" t="n"/>
      <c r="C6274" s="113" t="n"/>
      <c r="D6274" s="113" t="n"/>
      <c r="E6274" s="114" t="n"/>
      <c r="F6274" s="28">
        <f>IFERROR(VLOOKUP(E6274,'أرصدة المخزن'!$A:$E,3,0),"")</f>
        <v/>
      </c>
      <c r="G6274" s="29">
        <f>IFERROR(VLOOKUP(E6274,'أرصدة المخزن'!$A:$H,4,FALSE),"")</f>
        <v/>
      </c>
      <c r="H6274" s="97" t="n"/>
      <c r="I6274" s="28" t="inlineStr">
        <is>
          <t>صرف</t>
        </is>
      </c>
      <c r="J6274" s="97" t="n"/>
      <c r="K6274" s="37">
        <f>IFERROR(VLOOKUP(E6274,'أرصدة المخزن'!$A:$H,8,0),"")</f>
        <v/>
      </c>
    </row>
    <row r="6275" ht="18" customHeight="1" s="138">
      <c r="A6275" s="97" t="n">
        <v>6269</v>
      </c>
      <c r="B6275" s="98" t="n"/>
      <c r="C6275" s="113" t="n"/>
      <c r="D6275" s="113" t="n"/>
      <c r="E6275" s="114" t="n"/>
      <c r="F6275" s="28">
        <f>IFERROR(VLOOKUP(E6275,'أرصدة المخزن'!$A:$E,3,0),"")</f>
        <v/>
      </c>
      <c r="G6275" s="29">
        <f>IFERROR(VLOOKUP(E6275,'أرصدة المخزن'!$A:$H,4,FALSE),"")</f>
        <v/>
      </c>
      <c r="H6275" s="97" t="n"/>
      <c r="I6275" s="28" t="inlineStr">
        <is>
          <t>صرف</t>
        </is>
      </c>
      <c r="J6275" s="97" t="n"/>
      <c r="K6275" s="37">
        <f>IFERROR(VLOOKUP(E6275,'أرصدة المخزن'!$A:$H,8,0),"")</f>
        <v/>
      </c>
    </row>
    <row r="6276" ht="18" customHeight="1" s="138">
      <c r="A6276" s="97" t="n">
        <v>6270</v>
      </c>
      <c r="B6276" s="98" t="n"/>
      <c r="C6276" s="113" t="n"/>
      <c r="D6276" s="113" t="n"/>
      <c r="E6276" s="114" t="n"/>
      <c r="F6276" s="28">
        <f>IFERROR(VLOOKUP(E6276,'أرصدة المخزن'!$A:$E,3,0),"")</f>
        <v/>
      </c>
      <c r="G6276" s="29">
        <f>IFERROR(VLOOKUP(E6276,'أرصدة المخزن'!$A:$H,4,FALSE),"")</f>
        <v/>
      </c>
      <c r="H6276" s="97" t="n"/>
      <c r="I6276" s="28" t="inlineStr">
        <is>
          <t>صرف</t>
        </is>
      </c>
      <c r="J6276" s="97" t="n"/>
      <c r="K6276" s="37">
        <f>IFERROR(VLOOKUP(E6276,'أرصدة المخزن'!$A:$H,8,0),"")</f>
        <v/>
      </c>
    </row>
    <row r="6277" ht="18" customHeight="1" s="138">
      <c r="A6277" s="97" t="n">
        <v>6271</v>
      </c>
      <c r="B6277" s="98" t="n"/>
      <c r="C6277" s="113" t="n"/>
      <c r="D6277" s="113" t="n"/>
      <c r="E6277" s="114" t="n"/>
      <c r="F6277" s="28">
        <f>IFERROR(VLOOKUP(E6277,'أرصدة المخزن'!$A:$E,3,0),"")</f>
        <v/>
      </c>
      <c r="G6277" s="29">
        <f>IFERROR(VLOOKUP(E6277,'أرصدة المخزن'!$A:$H,4,FALSE),"")</f>
        <v/>
      </c>
      <c r="H6277" s="97" t="n"/>
      <c r="I6277" s="28" t="inlineStr">
        <is>
          <t>صرف</t>
        </is>
      </c>
      <c r="J6277" s="97" t="n"/>
      <c r="K6277" s="37">
        <f>IFERROR(VLOOKUP(E6277,'أرصدة المخزن'!$A:$H,8,0),"")</f>
        <v/>
      </c>
    </row>
    <row r="6278" ht="18" customHeight="1" s="138">
      <c r="A6278" s="97" t="n">
        <v>6272</v>
      </c>
      <c r="B6278" s="98" t="n"/>
      <c r="C6278" s="113" t="n"/>
      <c r="D6278" s="113" t="n"/>
      <c r="E6278" s="114" t="n"/>
      <c r="F6278" s="28">
        <f>IFERROR(VLOOKUP(E6278,'أرصدة المخزن'!$A:$E,3,0),"")</f>
        <v/>
      </c>
      <c r="G6278" s="29">
        <f>IFERROR(VLOOKUP(E6278,'أرصدة المخزن'!$A:$H,4,FALSE),"")</f>
        <v/>
      </c>
      <c r="H6278" s="97" t="n"/>
      <c r="I6278" s="28" t="inlineStr">
        <is>
          <t>صرف</t>
        </is>
      </c>
      <c r="J6278" s="97" t="n"/>
      <c r="K6278" s="37">
        <f>IFERROR(VLOOKUP(E6278,'أرصدة المخزن'!$A:$H,8,0),"")</f>
        <v/>
      </c>
    </row>
    <row r="6279" ht="18" customHeight="1" s="138">
      <c r="A6279" s="97" t="n">
        <v>6273</v>
      </c>
      <c r="B6279" s="98" t="n"/>
      <c r="C6279" s="113" t="n"/>
      <c r="D6279" s="113" t="n"/>
      <c r="E6279" s="114" t="n"/>
      <c r="F6279" s="28">
        <f>IFERROR(VLOOKUP(E6279,'أرصدة المخزن'!$A:$E,3,0),"")</f>
        <v/>
      </c>
      <c r="G6279" s="29">
        <f>IFERROR(VLOOKUP(E6279,'أرصدة المخزن'!$A:$H,4,FALSE),"")</f>
        <v/>
      </c>
      <c r="H6279" s="97" t="n"/>
      <c r="I6279" s="28" t="inlineStr">
        <is>
          <t>صرف</t>
        </is>
      </c>
      <c r="J6279" s="97" t="n"/>
      <c r="K6279" s="37">
        <f>IFERROR(VLOOKUP(E6279,'أرصدة المخزن'!$A:$H,8,0),"")</f>
        <v/>
      </c>
    </row>
    <row r="6280" ht="18" customHeight="1" s="138">
      <c r="A6280" s="97" t="n">
        <v>6274</v>
      </c>
      <c r="B6280" s="98" t="n"/>
      <c r="C6280" s="113" t="n"/>
      <c r="D6280" s="113" t="n"/>
      <c r="E6280" s="114" t="n"/>
      <c r="F6280" s="28">
        <f>IFERROR(VLOOKUP(E6280,'أرصدة المخزن'!$A:$E,3,0),"")</f>
        <v/>
      </c>
      <c r="G6280" s="29">
        <f>IFERROR(VLOOKUP(E6280,'أرصدة المخزن'!$A:$H,4,FALSE),"")</f>
        <v/>
      </c>
      <c r="H6280" s="97" t="n"/>
      <c r="I6280" s="28" t="inlineStr">
        <is>
          <t>صرف</t>
        </is>
      </c>
      <c r="J6280" s="97" t="n"/>
      <c r="K6280" s="37">
        <f>IFERROR(VLOOKUP(E6280,'أرصدة المخزن'!$A:$H,8,0),"")</f>
        <v/>
      </c>
    </row>
    <row r="6281" ht="18" customHeight="1" s="138">
      <c r="A6281" s="97" t="n">
        <v>6275</v>
      </c>
      <c r="B6281" s="98" t="n"/>
      <c r="C6281" s="113" t="n"/>
      <c r="D6281" s="113" t="n"/>
      <c r="E6281" s="114" t="n"/>
      <c r="F6281" s="28">
        <f>IFERROR(VLOOKUP(E6281,'أرصدة المخزن'!$A:$E,3,0),"")</f>
        <v/>
      </c>
      <c r="G6281" s="29">
        <f>IFERROR(VLOOKUP(E6281,'أرصدة المخزن'!$A:$H,4,FALSE),"")</f>
        <v/>
      </c>
      <c r="H6281" s="97" t="n"/>
      <c r="I6281" s="28" t="inlineStr">
        <is>
          <t>صرف</t>
        </is>
      </c>
      <c r="J6281" s="97" t="n"/>
      <c r="K6281" s="37">
        <f>IFERROR(VLOOKUP(E6281,'أرصدة المخزن'!$A:$H,8,0),"")</f>
        <v/>
      </c>
    </row>
    <row r="6282" ht="18" customHeight="1" s="138">
      <c r="A6282" s="97" t="n">
        <v>6276</v>
      </c>
      <c r="B6282" s="98" t="n"/>
      <c r="C6282" s="113" t="n"/>
      <c r="D6282" s="113" t="n"/>
      <c r="E6282" s="114" t="n"/>
      <c r="F6282" s="28">
        <f>IFERROR(VLOOKUP(E6282,'أرصدة المخزن'!$A:$E,3,0),"")</f>
        <v/>
      </c>
      <c r="G6282" s="29">
        <f>IFERROR(VLOOKUP(E6282,'أرصدة المخزن'!$A:$H,4,FALSE),"")</f>
        <v/>
      </c>
      <c r="H6282" s="97" t="n"/>
      <c r="I6282" s="28" t="inlineStr">
        <is>
          <t>صرف</t>
        </is>
      </c>
      <c r="J6282" s="97" t="n"/>
      <c r="K6282" s="37">
        <f>IFERROR(VLOOKUP(E6282,'أرصدة المخزن'!$A:$H,8,0),"")</f>
        <v/>
      </c>
    </row>
    <row r="6283" ht="18" customHeight="1" s="138">
      <c r="A6283" s="97" t="n">
        <v>6277</v>
      </c>
      <c r="B6283" s="98" t="n"/>
      <c r="C6283" s="113" t="n"/>
      <c r="D6283" s="113" t="n"/>
      <c r="E6283" s="114" t="n"/>
      <c r="F6283" s="28">
        <f>IFERROR(VLOOKUP(E6283,'أرصدة المخزن'!$A:$E,3,0),"")</f>
        <v/>
      </c>
      <c r="G6283" s="29">
        <f>IFERROR(VLOOKUP(E6283,'أرصدة المخزن'!$A:$H,4,FALSE),"")</f>
        <v/>
      </c>
      <c r="H6283" s="97" t="n"/>
      <c r="I6283" s="28" t="inlineStr">
        <is>
          <t>صرف</t>
        </is>
      </c>
      <c r="J6283" s="97" t="n"/>
      <c r="K6283" s="37">
        <f>IFERROR(VLOOKUP(E6283,'أرصدة المخزن'!$A:$H,8,0),"")</f>
        <v/>
      </c>
    </row>
    <row r="6284" ht="18" customHeight="1" s="138">
      <c r="A6284" s="97" t="n">
        <v>6278</v>
      </c>
      <c r="B6284" s="98" t="n"/>
      <c r="C6284" s="113" t="n"/>
      <c r="D6284" s="113" t="n"/>
      <c r="E6284" s="114" t="n"/>
      <c r="F6284" s="28">
        <f>IFERROR(VLOOKUP(E6284,'أرصدة المخزن'!$A:$E,3,0),"")</f>
        <v/>
      </c>
      <c r="G6284" s="29">
        <f>IFERROR(VLOOKUP(E6284,'أرصدة المخزن'!$A:$H,4,FALSE),"")</f>
        <v/>
      </c>
      <c r="H6284" s="97" t="n"/>
      <c r="I6284" s="28" t="inlineStr">
        <is>
          <t>صرف</t>
        </is>
      </c>
      <c r="J6284" s="97" t="n"/>
      <c r="K6284" s="37">
        <f>IFERROR(VLOOKUP(E6284,'أرصدة المخزن'!$A:$H,8,0),"")</f>
        <v/>
      </c>
    </row>
    <row r="6285" ht="18" customHeight="1" s="138">
      <c r="A6285" s="97" t="n">
        <v>6279</v>
      </c>
      <c r="B6285" s="98" t="n"/>
      <c r="C6285" s="113" t="n"/>
      <c r="D6285" s="113" t="n"/>
      <c r="E6285" s="114" t="n"/>
      <c r="F6285" s="28">
        <f>IFERROR(VLOOKUP(E6285,'أرصدة المخزن'!$A:$E,3,0),"")</f>
        <v/>
      </c>
      <c r="G6285" s="29">
        <f>IFERROR(VLOOKUP(E6285,'أرصدة المخزن'!$A:$H,4,FALSE),"")</f>
        <v/>
      </c>
      <c r="H6285" s="97" t="n"/>
      <c r="I6285" s="28" t="inlineStr">
        <is>
          <t>صرف</t>
        </is>
      </c>
      <c r="J6285" s="97" t="n"/>
      <c r="K6285" s="37">
        <f>IFERROR(VLOOKUP(E6285,'أرصدة المخزن'!$A:$H,8,0),"")</f>
        <v/>
      </c>
    </row>
    <row r="6286" ht="18" customHeight="1" s="138">
      <c r="A6286" s="97" t="n">
        <v>6280</v>
      </c>
      <c r="B6286" s="98" t="n"/>
      <c r="C6286" s="113" t="n"/>
      <c r="D6286" s="113" t="n"/>
      <c r="E6286" s="114" t="n"/>
      <c r="F6286" s="28">
        <f>IFERROR(VLOOKUP(E6286,'أرصدة المخزن'!$A:$E,3,0),"")</f>
        <v/>
      </c>
      <c r="G6286" s="29">
        <f>IFERROR(VLOOKUP(E6286,'أرصدة المخزن'!$A:$H,4,FALSE),"")</f>
        <v/>
      </c>
      <c r="H6286" s="97" t="n"/>
      <c r="I6286" s="28" t="inlineStr">
        <is>
          <t>صرف</t>
        </is>
      </c>
      <c r="J6286" s="97" t="n"/>
      <c r="K6286" s="37">
        <f>IFERROR(VLOOKUP(E6286,'أرصدة المخزن'!$A:$H,8,0),"")</f>
        <v/>
      </c>
    </row>
    <row r="6287" ht="18" customHeight="1" s="138">
      <c r="A6287" s="97" t="n">
        <v>6281</v>
      </c>
      <c r="B6287" s="98" t="n"/>
      <c r="C6287" s="113" t="n"/>
      <c r="D6287" s="113" t="n"/>
      <c r="E6287" s="114" t="n"/>
      <c r="F6287" s="28">
        <f>IFERROR(VLOOKUP(E6287,'أرصدة المخزن'!$A:$E,3,0),"")</f>
        <v/>
      </c>
      <c r="G6287" s="29">
        <f>IFERROR(VLOOKUP(E6287,'أرصدة المخزن'!$A:$H,4,FALSE),"")</f>
        <v/>
      </c>
      <c r="H6287" s="97" t="n"/>
      <c r="I6287" s="28" t="inlineStr">
        <is>
          <t>صرف</t>
        </is>
      </c>
      <c r="J6287" s="97" t="n"/>
      <c r="K6287" s="37">
        <f>IFERROR(VLOOKUP(E6287,'أرصدة المخزن'!$A:$H,8,0),"")</f>
        <v/>
      </c>
    </row>
    <row r="6288" ht="18" customHeight="1" s="138">
      <c r="A6288" s="97" t="n">
        <v>6282</v>
      </c>
      <c r="B6288" s="98" t="n"/>
      <c r="C6288" s="113" t="n"/>
      <c r="D6288" s="113" t="n"/>
      <c r="E6288" s="114" t="n"/>
      <c r="F6288" s="28">
        <f>IFERROR(VLOOKUP(E6288,'أرصدة المخزن'!$A:$E,3,0),"")</f>
        <v/>
      </c>
      <c r="G6288" s="29">
        <f>IFERROR(VLOOKUP(E6288,'أرصدة المخزن'!$A:$H,4,FALSE),"")</f>
        <v/>
      </c>
      <c r="H6288" s="97" t="n"/>
      <c r="I6288" s="28" t="inlineStr">
        <is>
          <t>صرف</t>
        </is>
      </c>
      <c r="J6288" s="97" t="n"/>
      <c r="K6288" s="37">
        <f>IFERROR(VLOOKUP(E6288,'أرصدة المخزن'!$A:$H,8,0),"")</f>
        <v/>
      </c>
    </row>
    <row r="6289" ht="18" customHeight="1" s="138">
      <c r="A6289" s="97" t="n">
        <v>6283</v>
      </c>
      <c r="B6289" s="98" t="n"/>
      <c r="C6289" s="113" t="n"/>
      <c r="D6289" s="113" t="n"/>
      <c r="E6289" s="114" t="n"/>
      <c r="F6289" s="28">
        <f>IFERROR(VLOOKUP(E6289,'أرصدة المخزن'!$A:$E,3,0),"")</f>
        <v/>
      </c>
      <c r="G6289" s="29">
        <f>IFERROR(VLOOKUP(E6289,'أرصدة المخزن'!$A:$H,4,FALSE),"")</f>
        <v/>
      </c>
      <c r="H6289" s="97" t="n"/>
      <c r="I6289" s="28" t="inlineStr">
        <is>
          <t>صرف</t>
        </is>
      </c>
      <c r="J6289" s="97" t="n"/>
      <c r="K6289" s="37">
        <f>IFERROR(VLOOKUP(E6289,'أرصدة المخزن'!$A:$H,8,0),"")</f>
        <v/>
      </c>
    </row>
    <row r="6290" ht="18" customHeight="1" s="138">
      <c r="A6290" s="97" t="n">
        <v>6284</v>
      </c>
      <c r="B6290" s="98" t="n"/>
      <c r="C6290" s="113" t="n"/>
      <c r="D6290" s="113" t="n"/>
      <c r="E6290" s="114" t="n"/>
      <c r="F6290" s="28">
        <f>IFERROR(VLOOKUP(E6290,'أرصدة المخزن'!$A:$E,3,0),"")</f>
        <v/>
      </c>
      <c r="G6290" s="29">
        <f>IFERROR(VLOOKUP(E6290,'أرصدة المخزن'!$A:$H,4,FALSE),"")</f>
        <v/>
      </c>
      <c r="H6290" s="97" t="n"/>
      <c r="I6290" s="28" t="inlineStr">
        <is>
          <t>صرف</t>
        </is>
      </c>
      <c r="J6290" s="97" t="n"/>
      <c r="K6290" s="37">
        <f>IFERROR(VLOOKUP(E6290,'أرصدة المخزن'!$A:$H,8,0),"")</f>
        <v/>
      </c>
    </row>
    <row r="6291" ht="18" customHeight="1" s="138">
      <c r="A6291" s="97" t="n">
        <v>6285</v>
      </c>
      <c r="B6291" s="98" t="n"/>
      <c r="C6291" s="113" t="n"/>
      <c r="D6291" s="113" t="n"/>
      <c r="E6291" s="114" t="n"/>
      <c r="F6291" s="28">
        <f>IFERROR(VLOOKUP(E6291,'أرصدة المخزن'!$A:$E,3,0),"")</f>
        <v/>
      </c>
      <c r="G6291" s="29">
        <f>IFERROR(VLOOKUP(E6291,'أرصدة المخزن'!$A:$H,4,FALSE),"")</f>
        <v/>
      </c>
      <c r="H6291" s="97" t="n"/>
      <c r="I6291" s="28" t="inlineStr">
        <is>
          <t>صرف</t>
        </is>
      </c>
      <c r="J6291" s="97" t="n"/>
      <c r="K6291" s="37">
        <f>IFERROR(VLOOKUP(E6291,'أرصدة المخزن'!$A:$H,8,0),"")</f>
        <v/>
      </c>
    </row>
    <row r="6292" ht="18" customHeight="1" s="138">
      <c r="A6292" s="97" t="n">
        <v>6286</v>
      </c>
      <c r="B6292" s="98" t="n"/>
      <c r="C6292" s="113" t="n"/>
      <c r="D6292" s="113" t="n"/>
      <c r="E6292" s="114" t="n"/>
      <c r="F6292" s="28">
        <f>IFERROR(VLOOKUP(E6292,'أرصدة المخزن'!$A:$E,3,0),"")</f>
        <v/>
      </c>
      <c r="G6292" s="29">
        <f>IFERROR(VLOOKUP(E6292,'أرصدة المخزن'!$A:$H,4,FALSE),"")</f>
        <v/>
      </c>
      <c r="H6292" s="97" t="n"/>
      <c r="I6292" s="28" t="inlineStr">
        <is>
          <t>صرف</t>
        </is>
      </c>
      <c r="J6292" s="97" t="n"/>
      <c r="K6292" s="37">
        <f>IFERROR(VLOOKUP(E6292,'أرصدة المخزن'!$A:$H,8,0),"")</f>
        <v/>
      </c>
    </row>
    <row r="6293" ht="18" customHeight="1" s="138">
      <c r="A6293" s="97" t="n">
        <v>6287</v>
      </c>
      <c r="B6293" s="98" t="n"/>
      <c r="C6293" s="113" t="n"/>
      <c r="D6293" s="113" t="n"/>
      <c r="E6293" s="114" t="n"/>
      <c r="F6293" s="28">
        <f>IFERROR(VLOOKUP(E6293,'أرصدة المخزن'!$A:$E,3,0),"")</f>
        <v/>
      </c>
      <c r="G6293" s="29">
        <f>IFERROR(VLOOKUP(E6293,'أرصدة المخزن'!$A:$H,4,FALSE),"")</f>
        <v/>
      </c>
      <c r="H6293" s="97" t="n"/>
      <c r="I6293" s="28" t="inlineStr">
        <is>
          <t>صرف</t>
        </is>
      </c>
      <c r="J6293" s="97" t="n"/>
      <c r="K6293" s="37">
        <f>IFERROR(VLOOKUP(E6293,'أرصدة المخزن'!$A:$H,8,0),"")</f>
        <v/>
      </c>
    </row>
    <row r="6294" ht="18" customHeight="1" s="138">
      <c r="A6294" s="97" t="n">
        <v>6288</v>
      </c>
      <c r="B6294" s="98" t="n"/>
      <c r="C6294" s="113" t="n"/>
      <c r="D6294" s="113" t="n"/>
      <c r="E6294" s="114" t="n"/>
      <c r="F6294" s="28">
        <f>IFERROR(VLOOKUP(E6294,'أرصدة المخزن'!$A:$E,3,0),"")</f>
        <v/>
      </c>
      <c r="G6294" s="29">
        <f>IFERROR(VLOOKUP(E6294,'أرصدة المخزن'!$A:$H,4,FALSE),"")</f>
        <v/>
      </c>
      <c r="H6294" s="97" t="n"/>
      <c r="I6294" s="28" t="inlineStr">
        <is>
          <t>صرف</t>
        </is>
      </c>
      <c r="J6294" s="97" t="n"/>
      <c r="K6294" s="37">
        <f>IFERROR(VLOOKUP(E6294,'أرصدة المخزن'!$A:$H,8,0),"")</f>
        <v/>
      </c>
    </row>
    <row r="6295" ht="18" customHeight="1" s="138">
      <c r="A6295" s="97" t="n">
        <v>6289</v>
      </c>
      <c r="B6295" s="98" t="n"/>
      <c r="C6295" s="113" t="n"/>
      <c r="D6295" s="113" t="n"/>
      <c r="E6295" s="114" t="n"/>
      <c r="F6295" s="28">
        <f>IFERROR(VLOOKUP(E6295,'أرصدة المخزن'!$A:$E,3,0),"")</f>
        <v/>
      </c>
      <c r="G6295" s="29">
        <f>IFERROR(VLOOKUP(E6295,'أرصدة المخزن'!$A:$H,4,FALSE),"")</f>
        <v/>
      </c>
      <c r="H6295" s="97" t="n"/>
      <c r="I6295" s="28" t="inlineStr">
        <is>
          <t>صرف</t>
        </is>
      </c>
      <c r="J6295" s="97" t="n"/>
      <c r="K6295" s="37">
        <f>IFERROR(VLOOKUP(E6295,'أرصدة المخزن'!$A:$H,8,0),"")</f>
        <v/>
      </c>
    </row>
    <row r="6296" ht="18" customHeight="1" s="138">
      <c r="A6296" s="97" t="n">
        <v>6290</v>
      </c>
      <c r="B6296" s="98" t="n"/>
      <c r="C6296" s="113" t="n"/>
      <c r="D6296" s="113" t="n"/>
      <c r="E6296" s="114" t="n"/>
      <c r="F6296" s="28">
        <f>IFERROR(VLOOKUP(E6296,'أرصدة المخزن'!$A:$E,3,0),"")</f>
        <v/>
      </c>
      <c r="G6296" s="29">
        <f>IFERROR(VLOOKUP(E6296,'أرصدة المخزن'!$A:$H,4,FALSE),"")</f>
        <v/>
      </c>
      <c r="H6296" s="97" t="n"/>
      <c r="I6296" s="28" t="inlineStr">
        <is>
          <t>صرف</t>
        </is>
      </c>
      <c r="J6296" s="97" t="n"/>
      <c r="K6296" s="37">
        <f>IFERROR(VLOOKUP(E6296,'أرصدة المخزن'!$A:$H,8,0),"")</f>
        <v/>
      </c>
    </row>
    <row r="6297" ht="18" customHeight="1" s="138">
      <c r="A6297" s="97" t="n">
        <v>6291</v>
      </c>
      <c r="B6297" s="98" t="n"/>
      <c r="C6297" s="113" t="n"/>
      <c r="D6297" s="113" t="n"/>
      <c r="E6297" s="114" t="n"/>
      <c r="F6297" s="28">
        <f>IFERROR(VLOOKUP(E6297,'أرصدة المخزن'!$A:$E,3,0),"")</f>
        <v/>
      </c>
      <c r="G6297" s="29">
        <f>IFERROR(VLOOKUP(E6297,'أرصدة المخزن'!$A:$H,4,FALSE),"")</f>
        <v/>
      </c>
      <c r="H6297" s="97" t="n"/>
      <c r="I6297" s="28" t="inlineStr">
        <is>
          <t>صرف</t>
        </is>
      </c>
      <c r="J6297" s="97" t="n"/>
      <c r="K6297" s="37">
        <f>IFERROR(VLOOKUP(E6297,'أرصدة المخزن'!$A:$H,8,0),"")</f>
        <v/>
      </c>
    </row>
    <row r="6298" ht="18" customHeight="1" s="138">
      <c r="A6298" s="97" t="n">
        <v>6292</v>
      </c>
      <c r="B6298" s="98" t="n"/>
      <c r="C6298" s="113" t="n"/>
      <c r="D6298" s="113" t="n"/>
      <c r="E6298" s="114" t="n"/>
      <c r="F6298" s="28">
        <f>IFERROR(VLOOKUP(E6298,'أرصدة المخزن'!$A:$E,3,0),"")</f>
        <v/>
      </c>
      <c r="G6298" s="29">
        <f>IFERROR(VLOOKUP(E6298,'أرصدة المخزن'!$A:$H,4,FALSE),"")</f>
        <v/>
      </c>
      <c r="H6298" s="97" t="n"/>
      <c r="I6298" s="28" t="inlineStr">
        <is>
          <t>صرف</t>
        </is>
      </c>
      <c r="J6298" s="97" t="n"/>
      <c r="K6298" s="37">
        <f>IFERROR(VLOOKUP(E6298,'أرصدة المخزن'!$A:$H,8,0),"")</f>
        <v/>
      </c>
    </row>
    <row r="6299" ht="18" customHeight="1" s="138">
      <c r="A6299" s="97" t="n">
        <v>6293</v>
      </c>
      <c r="B6299" s="98" t="n"/>
      <c r="C6299" s="113" t="n"/>
      <c r="D6299" s="113" t="n"/>
      <c r="E6299" s="114" t="n"/>
      <c r="F6299" s="28">
        <f>IFERROR(VLOOKUP(E6299,'أرصدة المخزن'!$A:$E,3,0),"")</f>
        <v/>
      </c>
      <c r="G6299" s="29">
        <f>IFERROR(VLOOKUP(E6299,'أرصدة المخزن'!$A:$H,4,FALSE),"")</f>
        <v/>
      </c>
      <c r="H6299" s="97" t="n"/>
      <c r="I6299" s="28" t="inlineStr">
        <is>
          <t>صرف</t>
        </is>
      </c>
      <c r="J6299" s="97" t="n"/>
      <c r="K6299" s="37">
        <f>IFERROR(VLOOKUP(E6299,'أرصدة المخزن'!$A:$H,8,0),"")</f>
        <v/>
      </c>
    </row>
    <row r="6300" ht="18" customHeight="1" s="138">
      <c r="A6300" s="97" t="n">
        <v>6294</v>
      </c>
      <c r="B6300" s="98" t="n"/>
      <c r="C6300" s="113" t="n"/>
      <c r="D6300" s="113" t="n"/>
      <c r="E6300" s="114" t="n"/>
      <c r="F6300" s="28">
        <f>IFERROR(VLOOKUP(E6300,'أرصدة المخزن'!$A:$E,3,0),"")</f>
        <v/>
      </c>
      <c r="G6300" s="29">
        <f>IFERROR(VLOOKUP(E6300,'أرصدة المخزن'!$A:$H,4,FALSE),"")</f>
        <v/>
      </c>
      <c r="H6300" s="97" t="n"/>
      <c r="I6300" s="28" t="inlineStr">
        <is>
          <t>صرف</t>
        </is>
      </c>
      <c r="J6300" s="97" t="n"/>
      <c r="K6300" s="37">
        <f>IFERROR(VLOOKUP(E6300,'أرصدة المخزن'!$A:$H,8,0),"")</f>
        <v/>
      </c>
    </row>
    <row r="6301" ht="18" customHeight="1" s="138">
      <c r="A6301" s="97" t="n">
        <v>6295</v>
      </c>
      <c r="B6301" s="98" t="n"/>
      <c r="C6301" s="113" t="n"/>
      <c r="D6301" s="113" t="n"/>
      <c r="E6301" s="114" t="n"/>
      <c r="F6301" s="28">
        <f>IFERROR(VLOOKUP(E6301,'أرصدة المخزن'!$A:$E,3,0),"")</f>
        <v/>
      </c>
      <c r="G6301" s="29">
        <f>IFERROR(VLOOKUP(E6301,'أرصدة المخزن'!$A:$H,4,FALSE),"")</f>
        <v/>
      </c>
      <c r="H6301" s="97" t="n"/>
      <c r="I6301" s="28" t="inlineStr">
        <is>
          <t>صرف</t>
        </is>
      </c>
      <c r="J6301" s="97" t="n"/>
      <c r="K6301" s="37">
        <f>IFERROR(VLOOKUP(E6301,'أرصدة المخزن'!$A:$H,8,0),"")</f>
        <v/>
      </c>
    </row>
    <row r="6302" ht="18" customHeight="1" s="138">
      <c r="A6302" s="97" t="n">
        <v>6296</v>
      </c>
      <c r="B6302" s="98" t="n"/>
      <c r="C6302" s="113" t="n"/>
      <c r="D6302" s="113" t="n"/>
      <c r="E6302" s="114" t="n"/>
      <c r="F6302" s="28">
        <f>IFERROR(VLOOKUP(E6302,'أرصدة المخزن'!$A:$E,3,0),"")</f>
        <v/>
      </c>
      <c r="G6302" s="29">
        <f>IFERROR(VLOOKUP(E6302,'أرصدة المخزن'!$A:$H,4,FALSE),"")</f>
        <v/>
      </c>
      <c r="H6302" s="97" t="n"/>
      <c r="I6302" s="28" t="inlineStr">
        <is>
          <t>صرف</t>
        </is>
      </c>
      <c r="J6302" s="97" t="n"/>
      <c r="K6302" s="37">
        <f>IFERROR(VLOOKUP(E6302,'أرصدة المخزن'!$A:$H,8,0),"")</f>
        <v/>
      </c>
    </row>
    <row r="6303" ht="18" customHeight="1" s="138">
      <c r="A6303" s="97" t="n">
        <v>6297</v>
      </c>
      <c r="B6303" s="98" t="n"/>
      <c r="C6303" s="113" t="n"/>
      <c r="D6303" s="113" t="n"/>
      <c r="E6303" s="114" t="n"/>
      <c r="F6303" s="28">
        <f>IFERROR(VLOOKUP(E6303,'أرصدة المخزن'!$A:$E,3,0),"")</f>
        <v/>
      </c>
      <c r="G6303" s="29">
        <f>IFERROR(VLOOKUP(E6303,'أرصدة المخزن'!$A:$H,4,FALSE),"")</f>
        <v/>
      </c>
      <c r="H6303" s="97" t="n"/>
      <c r="I6303" s="28" t="inlineStr">
        <is>
          <t>صرف</t>
        </is>
      </c>
      <c r="J6303" s="97" t="n"/>
      <c r="K6303" s="37">
        <f>IFERROR(VLOOKUP(E6303,'أرصدة المخزن'!$A:$H,8,0),"")</f>
        <v/>
      </c>
    </row>
    <row r="6304" ht="18" customHeight="1" s="138">
      <c r="A6304" s="97" t="n">
        <v>6298</v>
      </c>
      <c r="B6304" s="98" t="n"/>
      <c r="C6304" s="113" t="n"/>
      <c r="D6304" s="113" t="n"/>
      <c r="E6304" s="114" t="n"/>
      <c r="F6304" s="28">
        <f>IFERROR(VLOOKUP(E6304,'أرصدة المخزن'!$A:$E,3,0),"")</f>
        <v/>
      </c>
      <c r="G6304" s="29">
        <f>IFERROR(VLOOKUP(E6304,'أرصدة المخزن'!$A:$H,4,FALSE),"")</f>
        <v/>
      </c>
      <c r="H6304" s="97" t="n"/>
      <c r="I6304" s="28" t="inlineStr">
        <is>
          <t>صرف</t>
        </is>
      </c>
      <c r="J6304" s="97" t="n"/>
      <c r="K6304" s="37">
        <f>IFERROR(VLOOKUP(E6304,'أرصدة المخزن'!$A:$H,8,0),"")</f>
        <v/>
      </c>
    </row>
    <row r="6305" ht="18" customHeight="1" s="138">
      <c r="A6305" s="97" t="n">
        <v>6299</v>
      </c>
      <c r="B6305" s="98" t="n"/>
      <c r="C6305" s="113" t="n"/>
      <c r="D6305" s="113" t="n"/>
      <c r="E6305" s="114" t="n"/>
      <c r="F6305" s="28">
        <f>IFERROR(VLOOKUP(E6305,'أرصدة المخزن'!$A:$E,3,0),"")</f>
        <v/>
      </c>
      <c r="G6305" s="29">
        <f>IFERROR(VLOOKUP(E6305,'أرصدة المخزن'!$A:$H,4,FALSE),"")</f>
        <v/>
      </c>
      <c r="H6305" s="97" t="n"/>
      <c r="I6305" s="28" t="inlineStr">
        <is>
          <t>صرف</t>
        </is>
      </c>
      <c r="J6305" s="97" t="n"/>
      <c r="K6305" s="37">
        <f>IFERROR(VLOOKUP(E6305,'أرصدة المخزن'!$A:$H,8,0),"")</f>
        <v/>
      </c>
    </row>
    <row r="6306" ht="18" customHeight="1" s="138">
      <c r="A6306" s="97" t="n">
        <v>6300</v>
      </c>
      <c r="B6306" s="98" t="n"/>
      <c r="C6306" s="113" t="n"/>
      <c r="D6306" s="113" t="n"/>
      <c r="E6306" s="114" t="n"/>
      <c r="F6306" s="28">
        <f>IFERROR(VLOOKUP(E6306,'أرصدة المخزن'!$A:$E,3,0),"")</f>
        <v/>
      </c>
      <c r="G6306" s="29">
        <f>IFERROR(VLOOKUP(E6306,'أرصدة المخزن'!$A:$H,4,FALSE),"")</f>
        <v/>
      </c>
      <c r="H6306" s="97" t="n"/>
      <c r="I6306" s="28" t="inlineStr">
        <is>
          <t>صرف</t>
        </is>
      </c>
      <c r="J6306" s="97" t="n"/>
      <c r="K6306" s="37">
        <f>IFERROR(VLOOKUP(E6306,'أرصدة المخزن'!$A:$H,8,0),"")</f>
        <v/>
      </c>
    </row>
    <row r="6307" ht="18" customHeight="1" s="138">
      <c r="A6307" s="97" t="n">
        <v>6301</v>
      </c>
      <c r="B6307" s="98" t="n"/>
      <c r="C6307" s="113" t="n"/>
      <c r="D6307" s="113" t="n"/>
      <c r="E6307" s="114" t="n"/>
      <c r="F6307" s="28">
        <f>IFERROR(VLOOKUP(E6307,'أرصدة المخزن'!$A:$E,3,0),"")</f>
        <v/>
      </c>
      <c r="G6307" s="29">
        <f>IFERROR(VLOOKUP(E6307,'أرصدة المخزن'!$A:$H,4,FALSE),"")</f>
        <v/>
      </c>
      <c r="H6307" s="97" t="n"/>
      <c r="I6307" s="28" t="inlineStr">
        <is>
          <t>صرف</t>
        </is>
      </c>
      <c r="J6307" s="97" t="n"/>
      <c r="K6307" s="37">
        <f>IFERROR(VLOOKUP(E6307,'أرصدة المخزن'!$A:$H,8,0),"")</f>
        <v/>
      </c>
    </row>
    <row r="6308" ht="18" customHeight="1" s="138">
      <c r="A6308" s="97" t="n">
        <v>6302</v>
      </c>
      <c r="B6308" s="98" t="n"/>
      <c r="C6308" s="113" t="n"/>
      <c r="D6308" s="113" t="n"/>
      <c r="E6308" s="114" t="n"/>
      <c r="F6308" s="28">
        <f>IFERROR(VLOOKUP(E6308,'أرصدة المخزن'!$A:$E,3,0),"")</f>
        <v/>
      </c>
      <c r="G6308" s="29">
        <f>IFERROR(VLOOKUP(E6308,'أرصدة المخزن'!$A:$H,4,FALSE),"")</f>
        <v/>
      </c>
      <c r="H6308" s="97" t="n"/>
      <c r="I6308" s="28" t="inlineStr">
        <is>
          <t>صرف</t>
        </is>
      </c>
      <c r="J6308" s="97" t="n"/>
      <c r="K6308" s="37">
        <f>IFERROR(VLOOKUP(E6308,'أرصدة المخزن'!$A:$H,8,0),"")</f>
        <v/>
      </c>
    </row>
    <row r="6309" ht="18" customHeight="1" s="138">
      <c r="A6309" s="97" t="n">
        <v>6303</v>
      </c>
      <c r="B6309" s="98" t="n"/>
      <c r="C6309" s="113" t="n"/>
      <c r="D6309" s="113" t="n"/>
      <c r="E6309" s="114" t="n"/>
      <c r="F6309" s="28">
        <f>IFERROR(VLOOKUP(E6309,'أرصدة المخزن'!$A:$E,3,0),"")</f>
        <v/>
      </c>
      <c r="G6309" s="29">
        <f>IFERROR(VLOOKUP(E6309,'أرصدة المخزن'!$A:$H,4,FALSE),"")</f>
        <v/>
      </c>
      <c r="H6309" s="97" t="n"/>
      <c r="I6309" s="28" t="inlineStr">
        <is>
          <t>صرف</t>
        </is>
      </c>
      <c r="J6309" s="97" t="n"/>
      <c r="K6309" s="37">
        <f>IFERROR(VLOOKUP(E6309,'أرصدة المخزن'!$A:$H,8,0),"")</f>
        <v/>
      </c>
    </row>
    <row r="6310" ht="18" customHeight="1" s="138">
      <c r="A6310" s="97" t="n">
        <v>6304</v>
      </c>
      <c r="B6310" s="98" t="n"/>
      <c r="C6310" s="113" t="n"/>
      <c r="D6310" s="113" t="n"/>
      <c r="E6310" s="114" t="n"/>
      <c r="F6310" s="28">
        <f>IFERROR(VLOOKUP(E6310,'أرصدة المخزن'!$A:$E,3,0),"")</f>
        <v/>
      </c>
      <c r="G6310" s="29">
        <f>IFERROR(VLOOKUP(E6310,'أرصدة المخزن'!$A:$H,4,FALSE),"")</f>
        <v/>
      </c>
      <c r="H6310" s="97" t="n"/>
      <c r="I6310" s="28" t="inlineStr">
        <is>
          <t>صرف</t>
        </is>
      </c>
      <c r="J6310" s="97" t="n"/>
      <c r="K6310" s="37">
        <f>IFERROR(VLOOKUP(E6310,'أرصدة المخزن'!$A:$H,8,0),"")</f>
        <v/>
      </c>
    </row>
    <row r="6311" ht="18" customHeight="1" s="138">
      <c r="A6311" s="97" t="n">
        <v>6305</v>
      </c>
      <c r="B6311" s="98" t="n"/>
      <c r="C6311" s="113" t="n"/>
      <c r="D6311" s="113" t="n"/>
      <c r="E6311" s="114" t="n"/>
      <c r="F6311" s="28">
        <f>IFERROR(VLOOKUP(E6311,'أرصدة المخزن'!$A:$E,3,0),"")</f>
        <v/>
      </c>
      <c r="G6311" s="29">
        <f>IFERROR(VLOOKUP(E6311,'أرصدة المخزن'!$A:$H,4,FALSE),"")</f>
        <v/>
      </c>
      <c r="H6311" s="97" t="n"/>
      <c r="I6311" s="28" t="inlineStr">
        <is>
          <t>صرف</t>
        </is>
      </c>
      <c r="J6311" s="97" t="n"/>
      <c r="K6311" s="37">
        <f>IFERROR(VLOOKUP(E6311,'أرصدة المخزن'!$A:$H,8,0),"")</f>
        <v/>
      </c>
    </row>
    <row r="6312" ht="18" customHeight="1" s="138">
      <c r="A6312" s="97" t="n">
        <v>6306</v>
      </c>
      <c r="B6312" s="98" t="n"/>
      <c r="C6312" s="113" t="n"/>
      <c r="D6312" s="113" t="n"/>
      <c r="E6312" s="114" t="n"/>
      <c r="F6312" s="28">
        <f>IFERROR(VLOOKUP(E6312,'أرصدة المخزن'!$A:$E,3,0),"")</f>
        <v/>
      </c>
      <c r="G6312" s="29">
        <f>IFERROR(VLOOKUP(E6312,'أرصدة المخزن'!$A:$H,4,FALSE),"")</f>
        <v/>
      </c>
      <c r="H6312" s="97" t="n"/>
      <c r="I6312" s="28" t="inlineStr">
        <is>
          <t>صرف</t>
        </is>
      </c>
      <c r="J6312" s="97" t="n"/>
      <c r="K6312" s="37">
        <f>IFERROR(VLOOKUP(E6312,'أرصدة المخزن'!$A:$H,8,0),"")</f>
        <v/>
      </c>
    </row>
    <row r="6313" ht="18" customHeight="1" s="138">
      <c r="A6313" s="97" t="n">
        <v>6307</v>
      </c>
      <c r="B6313" s="98" t="n"/>
      <c r="C6313" s="113" t="n"/>
      <c r="D6313" s="113" t="n"/>
      <c r="E6313" s="114" t="n"/>
      <c r="F6313" s="28">
        <f>IFERROR(VLOOKUP(E6313,'أرصدة المخزن'!$A:$E,3,0),"")</f>
        <v/>
      </c>
      <c r="G6313" s="29">
        <f>IFERROR(VLOOKUP(E6313,'أرصدة المخزن'!$A:$H,4,FALSE),"")</f>
        <v/>
      </c>
      <c r="H6313" s="97" t="n"/>
      <c r="I6313" s="28" t="inlineStr">
        <is>
          <t>صرف</t>
        </is>
      </c>
      <c r="J6313" s="97" t="n"/>
      <c r="K6313" s="37">
        <f>IFERROR(VLOOKUP(E6313,'أرصدة المخزن'!$A:$H,8,0),"")</f>
        <v/>
      </c>
    </row>
    <row r="6314" ht="18" customHeight="1" s="138">
      <c r="A6314" s="97" t="n">
        <v>6308</v>
      </c>
      <c r="B6314" s="98" t="n"/>
      <c r="C6314" s="113" t="n"/>
      <c r="D6314" s="113" t="n"/>
      <c r="E6314" s="114" t="n"/>
      <c r="F6314" s="28">
        <f>IFERROR(VLOOKUP(E6314,'أرصدة المخزن'!$A:$E,3,0),"")</f>
        <v/>
      </c>
      <c r="G6314" s="29">
        <f>IFERROR(VLOOKUP(E6314,'أرصدة المخزن'!$A:$H,4,FALSE),"")</f>
        <v/>
      </c>
      <c r="H6314" s="97" t="n"/>
      <c r="I6314" s="28" t="inlineStr">
        <is>
          <t>صرف</t>
        </is>
      </c>
      <c r="J6314" s="97" t="n"/>
      <c r="K6314" s="37">
        <f>IFERROR(VLOOKUP(E6314,'أرصدة المخزن'!$A:$H,8,0),"")</f>
        <v/>
      </c>
    </row>
    <row r="6315" ht="18" customHeight="1" s="138">
      <c r="A6315" s="97" t="n">
        <v>6309</v>
      </c>
      <c r="B6315" s="98" t="n"/>
      <c r="C6315" s="113" t="n"/>
      <c r="D6315" s="113" t="n"/>
      <c r="E6315" s="114" t="n"/>
      <c r="F6315" s="28">
        <f>IFERROR(VLOOKUP(E6315,'أرصدة المخزن'!$A:$E,3,0),"")</f>
        <v/>
      </c>
      <c r="G6315" s="29">
        <f>IFERROR(VLOOKUP(E6315,'أرصدة المخزن'!$A:$H,4,FALSE),"")</f>
        <v/>
      </c>
      <c r="H6315" s="97" t="n"/>
      <c r="I6315" s="28" t="inlineStr">
        <is>
          <t>صرف</t>
        </is>
      </c>
      <c r="J6315" s="97" t="n"/>
      <c r="K6315" s="37">
        <f>IFERROR(VLOOKUP(E6315,'أرصدة المخزن'!$A:$H,8,0),"")</f>
        <v/>
      </c>
    </row>
    <row r="6316" ht="18" customHeight="1" s="138">
      <c r="A6316" s="97" t="n">
        <v>6310</v>
      </c>
      <c r="B6316" s="98" t="n"/>
      <c r="C6316" s="113" t="n"/>
      <c r="D6316" s="113" t="n"/>
      <c r="E6316" s="114" t="n"/>
      <c r="F6316" s="28">
        <f>IFERROR(VLOOKUP(E6316,'أرصدة المخزن'!$A:$E,3,0),"")</f>
        <v/>
      </c>
      <c r="G6316" s="29">
        <f>IFERROR(VLOOKUP(E6316,'أرصدة المخزن'!$A:$H,4,FALSE),"")</f>
        <v/>
      </c>
      <c r="H6316" s="97" t="n"/>
      <c r="I6316" s="28" t="inlineStr">
        <is>
          <t>صرف</t>
        </is>
      </c>
      <c r="J6316" s="97" t="n"/>
      <c r="K6316" s="37">
        <f>IFERROR(VLOOKUP(E6316,'أرصدة المخزن'!$A:$H,8,0),"")</f>
        <v/>
      </c>
    </row>
    <row r="6317" ht="18" customHeight="1" s="138">
      <c r="A6317" s="97" t="n">
        <v>6311</v>
      </c>
      <c r="B6317" s="98" t="n"/>
      <c r="C6317" s="113" t="n"/>
      <c r="D6317" s="113" t="n"/>
      <c r="E6317" s="114" t="n"/>
      <c r="F6317" s="28">
        <f>IFERROR(VLOOKUP(E6317,'أرصدة المخزن'!$A:$E,3,0),"")</f>
        <v/>
      </c>
      <c r="G6317" s="29">
        <f>IFERROR(VLOOKUP(E6317,'أرصدة المخزن'!$A:$H,4,FALSE),"")</f>
        <v/>
      </c>
      <c r="H6317" s="97" t="n"/>
      <c r="I6317" s="28" t="inlineStr">
        <is>
          <t>صرف</t>
        </is>
      </c>
      <c r="J6317" s="97" t="n"/>
      <c r="K6317" s="37">
        <f>IFERROR(VLOOKUP(E6317,'أرصدة المخزن'!$A:$H,8,0),"")</f>
        <v/>
      </c>
    </row>
    <row r="6318" ht="18" customHeight="1" s="138">
      <c r="A6318" s="97" t="n">
        <v>6312</v>
      </c>
      <c r="B6318" s="98" t="n"/>
      <c r="C6318" s="113" t="n"/>
      <c r="D6318" s="113" t="n"/>
      <c r="E6318" s="114" t="n"/>
      <c r="F6318" s="28">
        <f>IFERROR(VLOOKUP(E6318,'أرصدة المخزن'!$A:$E,3,0),"")</f>
        <v/>
      </c>
      <c r="G6318" s="29">
        <f>IFERROR(VLOOKUP(E6318,'أرصدة المخزن'!$A:$H,4,FALSE),"")</f>
        <v/>
      </c>
      <c r="H6318" s="97" t="n"/>
      <c r="I6318" s="28" t="inlineStr">
        <is>
          <t>صرف</t>
        </is>
      </c>
      <c r="J6318" s="97" t="n"/>
      <c r="K6318" s="37">
        <f>IFERROR(VLOOKUP(E6318,'أرصدة المخزن'!$A:$H,8,0),"")</f>
        <v/>
      </c>
    </row>
    <row r="6319" ht="18" customHeight="1" s="138">
      <c r="A6319" s="97" t="n">
        <v>6313</v>
      </c>
      <c r="B6319" s="98" t="n"/>
      <c r="C6319" s="113" t="n"/>
      <c r="D6319" s="113" t="n"/>
      <c r="E6319" s="114" t="n"/>
      <c r="F6319" s="28">
        <f>IFERROR(VLOOKUP(E6319,'أرصدة المخزن'!$A:$E,3,0),"")</f>
        <v/>
      </c>
      <c r="G6319" s="29">
        <f>IFERROR(VLOOKUP(E6319,'أرصدة المخزن'!$A:$H,4,FALSE),"")</f>
        <v/>
      </c>
      <c r="H6319" s="97" t="n"/>
      <c r="I6319" s="28" t="inlineStr">
        <is>
          <t>صرف</t>
        </is>
      </c>
      <c r="J6319" s="97" t="n"/>
      <c r="K6319" s="37">
        <f>IFERROR(VLOOKUP(E6319,'أرصدة المخزن'!$A:$H,8,0),"")</f>
        <v/>
      </c>
    </row>
    <row r="6320" ht="18" customHeight="1" s="138">
      <c r="A6320" s="97" t="n">
        <v>6314</v>
      </c>
      <c r="B6320" s="98" t="n"/>
      <c r="C6320" s="113" t="n"/>
      <c r="D6320" s="113" t="n"/>
      <c r="E6320" s="114" t="n"/>
      <c r="F6320" s="28">
        <f>IFERROR(VLOOKUP(E6320,'أرصدة المخزن'!$A:$E,3,0),"")</f>
        <v/>
      </c>
      <c r="G6320" s="29">
        <f>IFERROR(VLOOKUP(E6320,'أرصدة المخزن'!$A:$H,4,FALSE),"")</f>
        <v/>
      </c>
      <c r="H6320" s="97" t="n"/>
      <c r="I6320" s="28" t="inlineStr">
        <is>
          <t>صرف</t>
        </is>
      </c>
      <c r="J6320" s="97" t="n"/>
      <c r="K6320" s="37">
        <f>IFERROR(VLOOKUP(E6320,'أرصدة المخزن'!$A:$H,8,0),"")</f>
        <v/>
      </c>
    </row>
    <row r="6321" ht="18" customHeight="1" s="138">
      <c r="A6321" s="97" t="n">
        <v>6315</v>
      </c>
      <c r="B6321" s="98" t="n"/>
      <c r="C6321" s="113" t="n"/>
      <c r="D6321" s="113" t="n"/>
      <c r="E6321" s="114" t="n"/>
      <c r="F6321" s="28">
        <f>IFERROR(VLOOKUP(E6321,'أرصدة المخزن'!$A:$E,3,0),"")</f>
        <v/>
      </c>
      <c r="G6321" s="29">
        <f>IFERROR(VLOOKUP(E6321,'أرصدة المخزن'!$A:$H,4,FALSE),"")</f>
        <v/>
      </c>
      <c r="H6321" s="97" t="n"/>
      <c r="I6321" s="28" t="inlineStr">
        <is>
          <t>صرف</t>
        </is>
      </c>
      <c r="J6321" s="97" t="n"/>
      <c r="K6321" s="37">
        <f>IFERROR(VLOOKUP(E6321,'أرصدة المخزن'!$A:$H,8,0),"")</f>
        <v/>
      </c>
    </row>
    <row r="6322" ht="18" customHeight="1" s="138">
      <c r="A6322" s="97" t="n">
        <v>6316</v>
      </c>
      <c r="B6322" s="98" t="n"/>
      <c r="C6322" s="113" t="n"/>
      <c r="D6322" s="113" t="n"/>
      <c r="E6322" s="114" t="n"/>
      <c r="F6322" s="28">
        <f>IFERROR(VLOOKUP(E6322,'أرصدة المخزن'!$A:$E,3,0),"")</f>
        <v/>
      </c>
      <c r="G6322" s="29">
        <f>IFERROR(VLOOKUP(E6322,'أرصدة المخزن'!$A:$H,4,FALSE),"")</f>
        <v/>
      </c>
      <c r="H6322" s="97" t="n"/>
      <c r="I6322" s="28" t="inlineStr">
        <is>
          <t>صرف</t>
        </is>
      </c>
      <c r="J6322" s="97" t="n"/>
      <c r="K6322" s="37">
        <f>IFERROR(VLOOKUP(E6322,'أرصدة المخزن'!$A:$H,8,0),"")</f>
        <v/>
      </c>
    </row>
    <row r="6323" ht="18" customHeight="1" s="138">
      <c r="A6323" s="97" t="n">
        <v>6317</v>
      </c>
      <c r="B6323" s="98" t="n"/>
      <c r="C6323" s="113" t="n"/>
      <c r="D6323" s="113" t="n"/>
      <c r="E6323" s="114" t="n"/>
      <c r="F6323" s="28">
        <f>IFERROR(VLOOKUP(E6323,'أرصدة المخزن'!$A:$E,3,0),"")</f>
        <v/>
      </c>
      <c r="G6323" s="29">
        <f>IFERROR(VLOOKUP(E6323,'أرصدة المخزن'!$A:$H,4,FALSE),"")</f>
        <v/>
      </c>
      <c r="H6323" s="97" t="n"/>
      <c r="I6323" s="28" t="inlineStr">
        <is>
          <t>صرف</t>
        </is>
      </c>
      <c r="J6323" s="97" t="n"/>
      <c r="K6323" s="37">
        <f>IFERROR(VLOOKUP(E6323,'أرصدة المخزن'!$A:$H,8,0),"")</f>
        <v/>
      </c>
    </row>
    <row r="6324" ht="18" customHeight="1" s="138">
      <c r="A6324" s="97" t="n">
        <v>6318</v>
      </c>
      <c r="B6324" s="98" t="n"/>
      <c r="C6324" s="113" t="n"/>
      <c r="D6324" s="113" t="n"/>
      <c r="E6324" s="114" t="n"/>
      <c r="F6324" s="28">
        <f>IFERROR(VLOOKUP(E6324,'أرصدة المخزن'!$A:$E,3,0),"")</f>
        <v/>
      </c>
      <c r="G6324" s="29">
        <f>IFERROR(VLOOKUP(E6324,'أرصدة المخزن'!$A:$H,4,FALSE),"")</f>
        <v/>
      </c>
      <c r="H6324" s="97" t="n"/>
      <c r="I6324" s="28" t="inlineStr">
        <is>
          <t>صرف</t>
        </is>
      </c>
      <c r="J6324" s="97" t="n"/>
      <c r="K6324" s="37">
        <f>IFERROR(VLOOKUP(E6324,'أرصدة المخزن'!$A:$H,8,0),"")</f>
        <v/>
      </c>
    </row>
    <row r="6325" ht="18" customHeight="1" s="138">
      <c r="A6325" s="97" t="n">
        <v>6319</v>
      </c>
      <c r="B6325" s="98" t="n"/>
      <c r="C6325" s="113" t="n"/>
      <c r="D6325" s="113" t="n"/>
      <c r="E6325" s="114" t="n"/>
      <c r="F6325" s="28">
        <f>IFERROR(VLOOKUP(E6325,'أرصدة المخزن'!$A:$E,3,0),"")</f>
        <v/>
      </c>
      <c r="G6325" s="29">
        <f>IFERROR(VLOOKUP(E6325,'أرصدة المخزن'!$A:$H,4,FALSE),"")</f>
        <v/>
      </c>
      <c r="H6325" s="97" t="n"/>
      <c r="I6325" s="28" t="inlineStr">
        <is>
          <t>صرف</t>
        </is>
      </c>
      <c r="J6325" s="97" t="n"/>
      <c r="K6325" s="37">
        <f>IFERROR(VLOOKUP(E6325,'أرصدة المخزن'!$A:$H,8,0),"")</f>
        <v/>
      </c>
    </row>
    <row r="6326" ht="18" customHeight="1" s="138">
      <c r="A6326" s="97" t="n">
        <v>6320</v>
      </c>
      <c r="B6326" s="98" t="n"/>
      <c r="C6326" s="113" t="n"/>
      <c r="D6326" s="113" t="n"/>
      <c r="E6326" s="114" t="n"/>
      <c r="F6326" s="28">
        <f>IFERROR(VLOOKUP(E6326,'أرصدة المخزن'!$A:$E,3,0),"")</f>
        <v/>
      </c>
      <c r="G6326" s="29">
        <f>IFERROR(VLOOKUP(E6326,'أرصدة المخزن'!$A:$H,4,FALSE),"")</f>
        <v/>
      </c>
      <c r="H6326" s="97" t="n"/>
      <c r="I6326" s="28" t="inlineStr">
        <is>
          <t>صرف</t>
        </is>
      </c>
      <c r="J6326" s="97" t="n"/>
      <c r="K6326" s="37">
        <f>IFERROR(VLOOKUP(E6326,'أرصدة المخزن'!$A:$H,8,0),"")</f>
        <v/>
      </c>
    </row>
    <row r="6327" ht="18" customHeight="1" s="138">
      <c r="A6327" s="97" t="n">
        <v>6321</v>
      </c>
      <c r="B6327" s="98" t="n"/>
      <c r="C6327" s="113" t="n"/>
      <c r="D6327" s="113" t="n"/>
      <c r="E6327" s="114" t="n"/>
      <c r="F6327" s="28">
        <f>IFERROR(VLOOKUP(E6327,'أرصدة المخزن'!$A:$E,3,0),"")</f>
        <v/>
      </c>
      <c r="G6327" s="29">
        <f>IFERROR(VLOOKUP(E6327,'أرصدة المخزن'!$A:$H,4,FALSE),"")</f>
        <v/>
      </c>
      <c r="H6327" s="97" t="n"/>
      <c r="I6327" s="28" t="inlineStr">
        <is>
          <t>صرف</t>
        </is>
      </c>
      <c r="J6327" s="97" t="n"/>
      <c r="K6327" s="37">
        <f>IFERROR(VLOOKUP(E6327,'أرصدة المخزن'!$A:$H,8,0),"")</f>
        <v/>
      </c>
    </row>
    <row r="6328" ht="18" customHeight="1" s="138">
      <c r="A6328" s="97" t="n">
        <v>6322</v>
      </c>
      <c r="B6328" s="98" t="n"/>
      <c r="C6328" s="113" t="n"/>
      <c r="D6328" s="113" t="n"/>
      <c r="E6328" s="114" t="n"/>
      <c r="F6328" s="28">
        <f>IFERROR(VLOOKUP(E6328,'أرصدة المخزن'!$A:$E,3,0),"")</f>
        <v/>
      </c>
      <c r="G6328" s="29">
        <f>IFERROR(VLOOKUP(E6328,'أرصدة المخزن'!$A:$H,4,FALSE),"")</f>
        <v/>
      </c>
      <c r="H6328" s="97" t="n"/>
      <c r="I6328" s="28" t="inlineStr">
        <is>
          <t>صرف</t>
        </is>
      </c>
      <c r="J6328" s="97" t="n"/>
      <c r="K6328" s="37">
        <f>IFERROR(VLOOKUP(E6328,'أرصدة المخزن'!$A:$H,8,0),"")</f>
        <v/>
      </c>
    </row>
    <row r="6329" ht="18" customHeight="1" s="138">
      <c r="A6329" s="97" t="n">
        <v>6323</v>
      </c>
      <c r="B6329" s="98" t="n"/>
      <c r="C6329" s="113" t="n"/>
      <c r="D6329" s="113" t="n"/>
      <c r="E6329" s="114" t="n"/>
      <c r="F6329" s="28">
        <f>IFERROR(VLOOKUP(E6329,'أرصدة المخزن'!$A:$E,3,0),"")</f>
        <v/>
      </c>
      <c r="G6329" s="29">
        <f>IFERROR(VLOOKUP(E6329,'أرصدة المخزن'!$A:$H,4,FALSE),"")</f>
        <v/>
      </c>
      <c r="H6329" s="97" t="n"/>
      <c r="I6329" s="28" t="inlineStr">
        <is>
          <t>صرف</t>
        </is>
      </c>
      <c r="J6329" s="97" t="n"/>
      <c r="K6329" s="37">
        <f>IFERROR(VLOOKUP(E6329,'أرصدة المخزن'!$A:$H,8,0),"")</f>
        <v/>
      </c>
    </row>
    <row r="6330" ht="18" customHeight="1" s="138">
      <c r="A6330" s="97" t="n">
        <v>6324</v>
      </c>
      <c r="B6330" s="98" t="n"/>
      <c r="C6330" s="113" t="n"/>
      <c r="D6330" s="113" t="n"/>
      <c r="E6330" s="114" t="n"/>
      <c r="F6330" s="28">
        <f>IFERROR(VLOOKUP(E6330,'أرصدة المخزن'!$A:$E,3,0),"")</f>
        <v/>
      </c>
      <c r="G6330" s="29">
        <f>IFERROR(VLOOKUP(E6330,'أرصدة المخزن'!$A:$H,4,FALSE),"")</f>
        <v/>
      </c>
      <c r="H6330" s="97" t="n"/>
      <c r="I6330" s="28" t="inlineStr">
        <is>
          <t>صرف</t>
        </is>
      </c>
      <c r="J6330" s="97" t="n"/>
      <c r="K6330" s="37">
        <f>IFERROR(VLOOKUP(E6330,'أرصدة المخزن'!$A:$H,8,0),"")</f>
        <v/>
      </c>
    </row>
    <row r="6331" ht="18" customHeight="1" s="138">
      <c r="A6331" s="97" t="n">
        <v>6325</v>
      </c>
      <c r="B6331" s="98" t="n"/>
      <c r="C6331" s="113" t="n"/>
      <c r="D6331" s="113" t="n"/>
      <c r="E6331" s="114" t="n"/>
      <c r="F6331" s="28">
        <f>IFERROR(VLOOKUP(E6331,'أرصدة المخزن'!$A:$E,3,0),"")</f>
        <v/>
      </c>
      <c r="G6331" s="29">
        <f>IFERROR(VLOOKUP(E6331,'أرصدة المخزن'!$A:$H,4,FALSE),"")</f>
        <v/>
      </c>
      <c r="H6331" s="97" t="n"/>
      <c r="I6331" s="28" t="inlineStr">
        <is>
          <t>صرف</t>
        </is>
      </c>
      <c r="J6331" s="97" t="n"/>
      <c r="K6331" s="37">
        <f>IFERROR(VLOOKUP(E6331,'أرصدة المخزن'!$A:$H,8,0),"")</f>
        <v/>
      </c>
    </row>
    <row r="6332" ht="18" customHeight="1" s="138">
      <c r="A6332" s="97" t="n">
        <v>6326</v>
      </c>
      <c r="B6332" s="98" t="n"/>
      <c r="C6332" s="113" t="n"/>
      <c r="D6332" s="113" t="n"/>
      <c r="E6332" s="114" t="n"/>
      <c r="F6332" s="28">
        <f>IFERROR(VLOOKUP(E6332,'أرصدة المخزن'!$A:$E,3,0),"")</f>
        <v/>
      </c>
      <c r="G6332" s="29">
        <f>IFERROR(VLOOKUP(E6332,'أرصدة المخزن'!$A:$H,4,FALSE),"")</f>
        <v/>
      </c>
      <c r="H6332" s="97" t="n"/>
      <c r="I6332" s="28" t="inlineStr">
        <is>
          <t>صرف</t>
        </is>
      </c>
      <c r="J6332" s="97" t="n"/>
      <c r="K6332" s="37">
        <f>IFERROR(VLOOKUP(E6332,'أرصدة المخزن'!$A:$H,8,0),"")</f>
        <v/>
      </c>
    </row>
    <row r="6333" ht="18" customHeight="1" s="138">
      <c r="A6333" s="97" t="n">
        <v>6327</v>
      </c>
      <c r="B6333" s="98" t="n"/>
      <c r="C6333" s="113" t="n"/>
      <c r="D6333" s="113" t="n"/>
      <c r="E6333" s="114" t="n"/>
      <c r="F6333" s="28">
        <f>IFERROR(VLOOKUP(E6333,'أرصدة المخزن'!$A:$E,3,0),"")</f>
        <v/>
      </c>
      <c r="G6333" s="29">
        <f>IFERROR(VLOOKUP(E6333,'أرصدة المخزن'!$A:$H,4,FALSE),"")</f>
        <v/>
      </c>
      <c r="H6333" s="97" t="n"/>
      <c r="I6333" s="28" t="inlineStr">
        <is>
          <t>صرف</t>
        </is>
      </c>
      <c r="J6333" s="97" t="n"/>
      <c r="K6333" s="37">
        <f>IFERROR(VLOOKUP(E6333,'أرصدة المخزن'!$A:$H,8,0),"")</f>
        <v/>
      </c>
    </row>
    <row r="6334" ht="18" customHeight="1" s="138">
      <c r="A6334" s="97" t="n">
        <v>6328</v>
      </c>
      <c r="B6334" s="98" t="n"/>
      <c r="C6334" s="113" t="n"/>
      <c r="D6334" s="113" t="n"/>
      <c r="E6334" s="114" t="n"/>
      <c r="F6334" s="28">
        <f>IFERROR(VLOOKUP(E6334,'أرصدة المخزن'!$A:$E,3,0),"")</f>
        <v/>
      </c>
      <c r="G6334" s="29">
        <f>IFERROR(VLOOKUP(E6334,'أرصدة المخزن'!$A:$H,4,FALSE),"")</f>
        <v/>
      </c>
      <c r="H6334" s="97" t="n"/>
      <c r="I6334" s="28" t="inlineStr">
        <is>
          <t>صرف</t>
        </is>
      </c>
      <c r="J6334" s="97" t="n"/>
      <c r="K6334" s="37">
        <f>IFERROR(VLOOKUP(E6334,'أرصدة المخزن'!$A:$H,8,0),"")</f>
        <v/>
      </c>
    </row>
    <row r="6335" ht="18" customHeight="1" s="138">
      <c r="A6335" s="97" t="n">
        <v>6329</v>
      </c>
      <c r="B6335" s="98" t="n"/>
      <c r="C6335" s="113" t="n"/>
      <c r="D6335" s="113" t="n"/>
      <c r="E6335" s="114" t="n"/>
      <c r="F6335" s="28">
        <f>IFERROR(VLOOKUP(E6335,'أرصدة المخزن'!$A:$E,3,0),"")</f>
        <v/>
      </c>
      <c r="G6335" s="29">
        <f>IFERROR(VLOOKUP(E6335,'أرصدة المخزن'!$A:$H,4,FALSE),"")</f>
        <v/>
      </c>
      <c r="H6335" s="97" t="n"/>
      <c r="I6335" s="28" t="inlineStr">
        <is>
          <t>صرف</t>
        </is>
      </c>
      <c r="J6335" s="97" t="n"/>
      <c r="K6335" s="37">
        <f>IFERROR(VLOOKUP(E6335,'أرصدة المخزن'!$A:$H,8,0),"")</f>
        <v/>
      </c>
    </row>
    <row r="6336" ht="18" customHeight="1" s="138">
      <c r="A6336" s="97" t="n">
        <v>6330</v>
      </c>
      <c r="B6336" s="98" t="n"/>
      <c r="C6336" s="113" t="n"/>
      <c r="D6336" s="113" t="n"/>
      <c r="E6336" s="114" t="n"/>
      <c r="F6336" s="28">
        <f>IFERROR(VLOOKUP(E6336,'أرصدة المخزن'!$A:$E,3,0),"")</f>
        <v/>
      </c>
      <c r="G6336" s="29">
        <f>IFERROR(VLOOKUP(E6336,'أرصدة المخزن'!$A:$H,4,FALSE),"")</f>
        <v/>
      </c>
      <c r="H6336" s="97" t="n"/>
      <c r="I6336" s="28" t="inlineStr">
        <is>
          <t>صرف</t>
        </is>
      </c>
      <c r="J6336" s="97" t="n"/>
      <c r="K6336" s="37">
        <f>IFERROR(VLOOKUP(E6336,'أرصدة المخزن'!$A:$H,8,0),"")</f>
        <v/>
      </c>
    </row>
    <row r="6337" ht="18" customHeight="1" s="138">
      <c r="A6337" s="97" t="n">
        <v>6331</v>
      </c>
      <c r="B6337" s="98" t="n"/>
      <c r="C6337" s="113" t="n"/>
      <c r="D6337" s="113" t="n"/>
      <c r="E6337" s="114" t="n"/>
      <c r="F6337" s="28">
        <f>IFERROR(VLOOKUP(E6337,'أرصدة المخزن'!$A:$E,3,0),"")</f>
        <v/>
      </c>
      <c r="G6337" s="29">
        <f>IFERROR(VLOOKUP(E6337,'أرصدة المخزن'!$A:$H,4,FALSE),"")</f>
        <v/>
      </c>
      <c r="H6337" s="97" t="n"/>
      <c r="I6337" s="28" t="inlineStr">
        <is>
          <t>صرف</t>
        </is>
      </c>
      <c r="J6337" s="97" t="n"/>
      <c r="K6337" s="37">
        <f>IFERROR(VLOOKUP(E6337,'أرصدة المخزن'!$A:$H,8,0),"")</f>
        <v/>
      </c>
    </row>
    <row r="6338" ht="18" customHeight="1" s="138">
      <c r="A6338" s="97" t="n">
        <v>6332</v>
      </c>
      <c r="B6338" s="98" t="n"/>
      <c r="C6338" s="113" t="n"/>
      <c r="D6338" s="113" t="n"/>
      <c r="E6338" s="114" t="n"/>
      <c r="F6338" s="28">
        <f>IFERROR(VLOOKUP(E6338,'أرصدة المخزن'!$A:$E,3,0),"")</f>
        <v/>
      </c>
      <c r="G6338" s="29">
        <f>IFERROR(VLOOKUP(E6338,'أرصدة المخزن'!$A:$H,4,FALSE),"")</f>
        <v/>
      </c>
      <c r="H6338" s="97" t="n"/>
      <c r="I6338" s="28" t="inlineStr">
        <is>
          <t>صرف</t>
        </is>
      </c>
      <c r="J6338" s="97" t="n"/>
      <c r="K6338" s="37">
        <f>IFERROR(VLOOKUP(E6338,'أرصدة المخزن'!$A:$H,8,0),"")</f>
        <v/>
      </c>
    </row>
    <row r="6339" ht="18" customHeight="1" s="138">
      <c r="A6339" s="97" t="n">
        <v>6333</v>
      </c>
      <c r="B6339" s="98" t="n"/>
      <c r="C6339" s="113" t="n"/>
      <c r="D6339" s="113" t="n"/>
      <c r="E6339" s="114" t="n"/>
      <c r="F6339" s="28">
        <f>IFERROR(VLOOKUP(E6339,'أرصدة المخزن'!$A:$E,3,0),"")</f>
        <v/>
      </c>
      <c r="G6339" s="29">
        <f>IFERROR(VLOOKUP(E6339,'أرصدة المخزن'!$A:$H,4,FALSE),"")</f>
        <v/>
      </c>
      <c r="H6339" s="97" t="n"/>
      <c r="I6339" s="28" t="inlineStr">
        <is>
          <t>صرف</t>
        </is>
      </c>
      <c r="J6339" s="97" t="n"/>
      <c r="K6339" s="37">
        <f>IFERROR(VLOOKUP(E6339,'أرصدة المخزن'!$A:$H,8,0),"")</f>
        <v/>
      </c>
    </row>
    <row r="6340" ht="18" customHeight="1" s="138">
      <c r="A6340" s="97" t="n">
        <v>6334</v>
      </c>
      <c r="B6340" s="98" t="n"/>
      <c r="C6340" s="113" t="n"/>
      <c r="D6340" s="113" t="n"/>
      <c r="E6340" s="114" t="n"/>
      <c r="F6340" s="28">
        <f>IFERROR(VLOOKUP(E6340,'أرصدة المخزن'!$A:$E,3,0),"")</f>
        <v/>
      </c>
      <c r="G6340" s="29">
        <f>IFERROR(VLOOKUP(E6340,'أرصدة المخزن'!$A:$H,4,FALSE),"")</f>
        <v/>
      </c>
      <c r="H6340" s="97" t="n"/>
      <c r="I6340" s="28" t="inlineStr">
        <is>
          <t>صرف</t>
        </is>
      </c>
      <c r="J6340" s="97" t="n"/>
      <c r="K6340" s="37">
        <f>IFERROR(VLOOKUP(E6340,'أرصدة المخزن'!$A:$H,8,0),"")</f>
        <v/>
      </c>
    </row>
    <row r="6341" ht="18" customHeight="1" s="138">
      <c r="A6341" s="97" t="n">
        <v>6335</v>
      </c>
      <c r="B6341" s="98" t="n"/>
      <c r="C6341" s="113" t="n"/>
      <c r="D6341" s="113" t="n"/>
      <c r="E6341" s="114" t="n"/>
      <c r="F6341" s="28">
        <f>IFERROR(VLOOKUP(E6341,'أرصدة المخزن'!$A:$E,3,0),"")</f>
        <v/>
      </c>
      <c r="G6341" s="29">
        <f>IFERROR(VLOOKUP(E6341,'أرصدة المخزن'!$A:$H,4,FALSE),"")</f>
        <v/>
      </c>
      <c r="H6341" s="97" t="n"/>
      <c r="I6341" s="28" t="inlineStr">
        <is>
          <t>صرف</t>
        </is>
      </c>
      <c r="J6341" s="97" t="n"/>
      <c r="K6341" s="37">
        <f>IFERROR(VLOOKUP(E6341,'أرصدة المخزن'!$A:$H,8,0),"")</f>
        <v/>
      </c>
    </row>
    <row r="6342" ht="18" customHeight="1" s="138">
      <c r="A6342" s="97" t="n">
        <v>6336</v>
      </c>
      <c r="B6342" s="98" t="n"/>
      <c r="C6342" s="113" t="n"/>
      <c r="D6342" s="113" t="n"/>
      <c r="E6342" s="114" t="n"/>
      <c r="F6342" s="28">
        <f>IFERROR(VLOOKUP(E6342,'أرصدة المخزن'!$A:$E,3,0),"")</f>
        <v/>
      </c>
      <c r="G6342" s="29">
        <f>IFERROR(VLOOKUP(E6342,'أرصدة المخزن'!$A:$H,4,FALSE),"")</f>
        <v/>
      </c>
      <c r="H6342" s="97" t="n"/>
      <c r="I6342" s="28" t="inlineStr">
        <is>
          <t>صرف</t>
        </is>
      </c>
      <c r="J6342" s="97" t="n"/>
      <c r="K6342" s="37">
        <f>IFERROR(VLOOKUP(E6342,'أرصدة المخزن'!$A:$H,8,0),"")</f>
        <v/>
      </c>
    </row>
    <row r="6343" ht="18" customHeight="1" s="138">
      <c r="A6343" s="97" t="n">
        <v>6337</v>
      </c>
      <c r="B6343" s="98" t="n"/>
      <c r="C6343" s="113" t="n"/>
      <c r="D6343" s="113" t="n"/>
      <c r="E6343" s="114" t="n"/>
      <c r="F6343" s="28">
        <f>IFERROR(VLOOKUP(E6343,'أرصدة المخزن'!$A:$E,3,0),"")</f>
        <v/>
      </c>
      <c r="G6343" s="29">
        <f>IFERROR(VLOOKUP(E6343,'أرصدة المخزن'!$A:$H,4,FALSE),"")</f>
        <v/>
      </c>
      <c r="H6343" s="97" t="n"/>
      <c r="I6343" s="28" t="inlineStr">
        <is>
          <t>صرف</t>
        </is>
      </c>
      <c r="J6343" s="97" t="n"/>
      <c r="K6343" s="37">
        <f>IFERROR(VLOOKUP(E6343,'أرصدة المخزن'!$A:$H,8,0),"")</f>
        <v/>
      </c>
    </row>
    <row r="6344" ht="18" customHeight="1" s="138">
      <c r="A6344" s="97" t="n">
        <v>6338</v>
      </c>
      <c r="B6344" s="98" t="n"/>
      <c r="C6344" s="113" t="n"/>
      <c r="D6344" s="113" t="n"/>
      <c r="E6344" s="114" t="n"/>
      <c r="F6344" s="28">
        <f>IFERROR(VLOOKUP(E6344,'أرصدة المخزن'!$A:$E,3,0),"")</f>
        <v/>
      </c>
      <c r="G6344" s="29">
        <f>IFERROR(VLOOKUP(E6344,'أرصدة المخزن'!$A:$H,4,FALSE),"")</f>
        <v/>
      </c>
      <c r="H6344" s="97" t="n"/>
      <c r="I6344" s="28" t="inlineStr">
        <is>
          <t>صرف</t>
        </is>
      </c>
      <c r="J6344" s="97" t="n"/>
      <c r="K6344" s="37">
        <f>IFERROR(VLOOKUP(E6344,'أرصدة المخزن'!$A:$H,8,0),"")</f>
        <v/>
      </c>
    </row>
    <row r="6345" ht="18" customHeight="1" s="138">
      <c r="A6345" s="97" t="n">
        <v>6339</v>
      </c>
      <c r="B6345" s="98" t="n"/>
      <c r="C6345" s="113" t="n"/>
      <c r="D6345" s="113" t="n"/>
      <c r="E6345" s="114" t="n"/>
      <c r="F6345" s="28">
        <f>IFERROR(VLOOKUP(E6345,'أرصدة المخزن'!$A:$E,3,0),"")</f>
        <v/>
      </c>
      <c r="G6345" s="29">
        <f>IFERROR(VLOOKUP(E6345,'أرصدة المخزن'!$A:$H,4,FALSE),"")</f>
        <v/>
      </c>
      <c r="H6345" s="97" t="n"/>
      <c r="I6345" s="28" t="inlineStr">
        <is>
          <t>صرف</t>
        </is>
      </c>
      <c r="J6345" s="97" t="n"/>
      <c r="K6345" s="37">
        <f>IFERROR(VLOOKUP(E6345,'أرصدة المخزن'!$A:$H,8,0),"")</f>
        <v/>
      </c>
    </row>
    <row r="6346" ht="18" customHeight="1" s="138">
      <c r="A6346" s="97" t="n">
        <v>6340</v>
      </c>
      <c r="B6346" s="98" t="n"/>
      <c r="C6346" s="113" t="n"/>
      <c r="D6346" s="113" t="n"/>
      <c r="E6346" s="114" t="n"/>
      <c r="F6346" s="28">
        <f>IFERROR(VLOOKUP(E6346,'أرصدة المخزن'!$A:$E,3,0),"")</f>
        <v/>
      </c>
      <c r="G6346" s="29">
        <f>IFERROR(VLOOKUP(E6346,'أرصدة المخزن'!$A:$H,4,FALSE),"")</f>
        <v/>
      </c>
      <c r="H6346" s="97" t="n"/>
      <c r="I6346" s="28" t="inlineStr">
        <is>
          <t>صرف</t>
        </is>
      </c>
      <c r="J6346" s="97" t="n"/>
      <c r="K6346" s="37">
        <f>IFERROR(VLOOKUP(E6346,'أرصدة المخزن'!$A:$H,8,0),"")</f>
        <v/>
      </c>
    </row>
    <row r="6347" ht="18" customHeight="1" s="138">
      <c r="A6347" s="97" t="n">
        <v>6341</v>
      </c>
      <c r="B6347" s="98" t="n"/>
      <c r="C6347" s="113" t="n"/>
      <c r="D6347" s="113" t="n"/>
      <c r="E6347" s="114" t="n"/>
      <c r="F6347" s="28">
        <f>IFERROR(VLOOKUP(E6347,'أرصدة المخزن'!$A:$E,3,0),"")</f>
        <v/>
      </c>
      <c r="G6347" s="29">
        <f>IFERROR(VLOOKUP(E6347,'أرصدة المخزن'!$A:$H,4,FALSE),"")</f>
        <v/>
      </c>
      <c r="H6347" s="97" t="n"/>
      <c r="I6347" s="28" t="inlineStr">
        <is>
          <t>صرف</t>
        </is>
      </c>
      <c r="J6347" s="97" t="n"/>
      <c r="K6347" s="37">
        <f>IFERROR(VLOOKUP(E6347,'أرصدة المخزن'!$A:$H,8,0),"")</f>
        <v/>
      </c>
    </row>
    <row r="6348" ht="18" customHeight="1" s="138">
      <c r="A6348" s="97" t="n">
        <v>6342</v>
      </c>
      <c r="B6348" s="98" t="n"/>
      <c r="C6348" s="113" t="n"/>
      <c r="D6348" s="113" t="n"/>
      <c r="E6348" s="114" t="n"/>
      <c r="F6348" s="28">
        <f>IFERROR(VLOOKUP(E6348,'أرصدة المخزن'!$A:$E,3,0),"")</f>
        <v/>
      </c>
      <c r="G6348" s="29">
        <f>IFERROR(VLOOKUP(E6348,'أرصدة المخزن'!$A:$H,4,FALSE),"")</f>
        <v/>
      </c>
      <c r="H6348" s="97" t="n"/>
      <c r="I6348" s="28" t="inlineStr">
        <is>
          <t>صرف</t>
        </is>
      </c>
      <c r="J6348" s="97" t="n"/>
      <c r="K6348" s="37">
        <f>IFERROR(VLOOKUP(E6348,'أرصدة المخزن'!$A:$H,8,0),"")</f>
        <v/>
      </c>
    </row>
    <row r="6349" ht="18" customHeight="1" s="138">
      <c r="A6349" s="97" t="n">
        <v>6343</v>
      </c>
      <c r="B6349" s="98" t="n"/>
      <c r="C6349" s="113" t="n"/>
      <c r="D6349" s="113" t="n"/>
      <c r="E6349" s="114" t="n"/>
      <c r="F6349" s="28">
        <f>IFERROR(VLOOKUP(E6349,'أرصدة المخزن'!$A:$E,3,0),"")</f>
        <v/>
      </c>
      <c r="G6349" s="29">
        <f>IFERROR(VLOOKUP(E6349,'أرصدة المخزن'!$A:$H,4,FALSE),"")</f>
        <v/>
      </c>
      <c r="H6349" s="97" t="n"/>
      <c r="I6349" s="28" t="inlineStr">
        <is>
          <t>صرف</t>
        </is>
      </c>
      <c r="J6349" s="97" t="n"/>
      <c r="K6349" s="37">
        <f>IFERROR(VLOOKUP(E6349,'أرصدة المخزن'!$A:$H,8,0),"")</f>
        <v/>
      </c>
    </row>
    <row r="6350" ht="18" customHeight="1" s="138">
      <c r="A6350" s="97" t="n">
        <v>6344</v>
      </c>
      <c r="B6350" s="98" t="n"/>
      <c r="C6350" s="113" t="n"/>
      <c r="D6350" s="113" t="n"/>
      <c r="E6350" s="114" t="n"/>
      <c r="F6350" s="28">
        <f>IFERROR(VLOOKUP(E6350,'أرصدة المخزن'!$A:$E,3,0),"")</f>
        <v/>
      </c>
      <c r="G6350" s="29">
        <f>IFERROR(VLOOKUP(E6350,'أرصدة المخزن'!$A:$H,4,FALSE),"")</f>
        <v/>
      </c>
      <c r="H6350" s="97" t="n"/>
      <c r="I6350" s="28" t="inlineStr">
        <is>
          <t>صرف</t>
        </is>
      </c>
      <c r="J6350" s="97" t="n"/>
      <c r="K6350" s="37">
        <f>IFERROR(VLOOKUP(E6350,'أرصدة المخزن'!$A:$H,8,0),"")</f>
        <v/>
      </c>
    </row>
    <row r="6351" ht="18" customHeight="1" s="138">
      <c r="A6351" s="97" t="n">
        <v>6345</v>
      </c>
      <c r="B6351" s="98" t="n"/>
      <c r="C6351" s="113" t="n"/>
      <c r="D6351" s="113" t="n"/>
      <c r="E6351" s="114" t="n"/>
      <c r="F6351" s="28">
        <f>IFERROR(VLOOKUP(E6351,'أرصدة المخزن'!$A:$E,3,0),"")</f>
        <v/>
      </c>
      <c r="G6351" s="29">
        <f>IFERROR(VLOOKUP(E6351,'أرصدة المخزن'!$A:$H,4,FALSE),"")</f>
        <v/>
      </c>
      <c r="H6351" s="97" t="n"/>
      <c r="I6351" s="28" t="inlineStr">
        <is>
          <t>صرف</t>
        </is>
      </c>
      <c r="J6351" s="97" t="n"/>
      <c r="K6351" s="37">
        <f>IFERROR(VLOOKUP(E6351,'أرصدة المخزن'!$A:$H,8,0),"")</f>
        <v/>
      </c>
    </row>
    <row r="6352" ht="18" customHeight="1" s="138">
      <c r="A6352" s="97" t="n">
        <v>6346</v>
      </c>
      <c r="B6352" s="98" t="n"/>
      <c r="C6352" s="113" t="n"/>
      <c r="D6352" s="113" t="n"/>
      <c r="E6352" s="114" t="n"/>
      <c r="F6352" s="28">
        <f>IFERROR(VLOOKUP(E6352,'أرصدة المخزن'!$A:$E,3,0),"")</f>
        <v/>
      </c>
      <c r="G6352" s="29">
        <f>IFERROR(VLOOKUP(E6352,'أرصدة المخزن'!$A:$H,4,FALSE),"")</f>
        <v/>
      </c>
      <c r="H6352" s="97" t="n"/>
      <c r="I6352" s="28" t="inlineStr">
        <is>
          <t>صرف</t>
        </is>
      </c>
      <c r="J6352" s="97" t="n"/>
      <c r="K6352" s="37">
        <f>IFERROR(VLOOKUP(E6352,'أرصدة المخزن'!$A:$H,8,0),"")</f>
        <v/>
      </c>
    </row>
    <row r="6353" ht="18" customHeight="1" s="138">
      <c r="A6353" s="97" t="n">
        <v>6347</v>
      </c>
      <c r="B6353" s="98" t="n"/>
      <c r="C6353" s="113" t="n"/>
      <c r="D6353" s="113" t="n"/>
      <c r="E6353" s="114" t="n"/>
      <c r="F6353" s="28">
        <f>IFERROR(VLOOKUP(E6353,'أرصدة المخزن'!$A:$E,3,0),"")</f>
        <v/>
      </c>
      <c r="G6353" s="29">
        <f>IFERROR(VLOOKUP(E6353,'أرصدة المخزن'!$A:$H,4,FALSE),"")</f>
        <v/>
      </c>
      <c r="H6353" s="97" t="n"/>
      <c r="I6353" s="28" t="inlineStr">
        <is>
          <t>صرف</t>
        </is>
      </c>
      <c r="J6353" s="97" t="n"/>
      <c r="K6353" s="37">
        <f>IFERROR(VLOOKUP(E6353,'أرصدة المخزن'!$A:$H,8,0),"")</f>
        <v/>
      </c>
    </row>
    <row r="6354" ht="18" customHeight="1" s="138">
      <c r="A6354" s="97" t="n">
        <v>6348</v>
      </c>
      <c r="B6354" s="98" t="n"/>
      <c r="C6354" s="113" t="n"/>
      <c r="D6354" s="113" t="n"/>
      <c r="E6354" s="114" t="n"/>
      <c r="F6354" s="28">
        <f>IFERROR(VLOOKUP(E6354,'أرصدة المخزن'!$A:$E,3,0),"")</f>
        <v/>
      </c>
      <c r="G6354" s="29">
        <f>IFERROR(VLOOKUP(E6354,'أرصدة المخزن'!$A:$H,4,FALSE),"")</f>
        <v/>
      </c>
      <c r="H6354" s="97" t="n"/>
      <c r="I6354" s="28" t="inlineStr">
        <is>
          <t>صرف</t>
        </is>
      </c>
      <c r="J6354" s="97" t="n"/>
      <c r="K6354" s="37">
        <f>IFERROR(VLOOKUP(E6354,'أرصدة المخزن'!$A:$H,8,0),"")</f>
        <v/>
      </c>
    </row>
    <row r="6355" ht="18" customHeight="1" s="138">
      <c r="A6355" s="97" t="n">
        <v>6349</v>
      </c>
      <c r="B6355" s="98" t="n"/>
      <c r="C6355" s="113" t="n"/>
      <c r="D6355" s="113" t="n"/>
      <c r="E6355" s="114" t="n"/>
      <c r="F6355" s="28">
        <f>IFERROR(VLOOKUP(E6355,'أرصدة المخزن'!$A:$E,3,0),"")</f>
        <v/>
      </c>
      <c r="G6355" s="29">
        <f>IFERROR(VLOOKUP(E6355,'أرصدة المخزن'!$A:$H,4,FALSE),"")</f>
        <v/>
      </c>
      <c r="H6355" s="97" t="n"/>
      <c r="I6355" s="28" t="inlineStr">
        <is>
          <t>صرف</t>
        </is>
      </c>
      <c r="J6355" s="97" t="n"/>
      <c r="K6355" s="37">
        <f>IFERROR(VLOOKUP(E6355,'أرصدة المخزن'!$A:$H,8,0),"")</f>
        <v/>
      </c>
    </row>
    <row r="6356" ht="18" customHeight="1" s="138">
      <c r="A6356" s="97" t="n">
        <v>6350</v>
      </c>
      <c r="B6356" s="98" t="n"/>
      <c r="C6356" s="113" t="n"/>
      <c r="D6356" s="113" t="n"/>
      <c r="E6356" s="114" t="n"/>
      <c r="F6356" s="28">
        <f>IFERROR(VLOOKUP(E6356,'أرصدة المخزن'!$A:$E,3,0),"")</f>
        <v/>
      </c>
      <c r="G6356" s="29">
        <f>IFERROR(VLOOKUP(E6356,'أرصدة المخزن'!$A:$H,4,FALSE),"")</f>
        <v/>
      </c>
      <c r="H6356" s="97" t="n"/>
      <c r="I6356" s="28" t="inlineStr">
        <is>
          <t>صرف</t>
        </is>
      </c>
      <c r="J6356" s="97" t="n"/>
      <c r="K6356" s="37">
        <f>IFERROR(VLOOKUP(E6356,'أرصدة المخزن'!$A:$H,8,0),"")</f>
        <v/>
      </c>
    </row>
    <row r="6357" ht="18" customHeight="1" s="138">
      <c r="A6357" s="97" t="n">
        <v>6351</v>
      </c>
      <c r="B6357" s="98" t="n"/>
      <c r="C6357" s="113" t="n"/>
      <c r="D6357" s="113" t="n"/>
      <c r="E6357" s="114" t="n"/>
      <c r="F6357" s="28">
        <f>IFERROR(VLOOKUP(E6357,'أرصدة المخزن'!$A:$E,3,0),"")</f>
        <v/>
      </c>
      <c r="G6357" s="29">
        <f>IFERROR(VLOOKUP(E6357,'أرصدة المخزن'!$A:$H,4,FALSE),"")</f>
        <v/>
      </c>
      <c r="H6357" s="97" t="n"/>
      <c r="I6357" s="28" t="inlineStr">
        <is>
          <t>صرف</t>
        </is>
      </c>
      <c r="J6357" s="97" t="n"/>
      <c r="K6357" s="37">
        <f>IFERROR(VLOOKUP(E6357,'أرصدة المخزن'!$A:$H,8,0),"")</f>
        <v/>
      </c>
    </row>
    <row r="6358" ht="18" customHeight="1" s="138">
      <c r="A6358" s="97" t="n">
        <v>6352</v>
      </c>
      <c r="B6358" s="98" t="n"/>
      <c r="C6358" s="113" t="n"/>
      <c r="D6358" s="113" t="n"/>
      <c r="E6358" s="114" t="n"/>
      <c r="F6358" s="28">
        <f>IFERROR(VLOOKUP(E6358,'أرصدة المخزن'!$A:$E,3,0),"")</f>
        <v/>
      </c>
      <c r="G6358" s="29">
        <f>IFERROR(VLOOKUP(E6358,'أرصدة المخزن'!$A:$H,4,FALSE),"")</f>
        <v/>
      </c>
      <c r="H6358" s="97" t="n"/>
      <c r="I6358" s="28" t="inlineStr">
        <is>
          <t>صرف</t>
        </is>
      </c>
      <c r="J6358" s="97" t="n"/>
      <c r="K6358" s="37">
        <f>IFERROR(VLOOKUP(E6358,'أرصدة المخزن'!$A:$H,8,0),"")</f>
        <v/>
      </c>
    </row>
    <row r="6359" ht="18" customHeight="1" s="138">
      <c r="A6359" s="97" t="n">
        <v>6353</v>
      </c>
      <c r="B6359" s="98" t="n"/>
      <c r="C6359" s="113" t="n"/>
      <c r="D6359" s="113" t="n"/>
      <c r="E6359" s="114" t="n"/>
      <c r="F6359" s="28">
        <f>IFERROR(VLOOKUP(E6359,'أرصدة المخزن'!$A:$E,3,0),"")</f>
        <v/>
      </c>
      <c r="G6359" s="29">
        <f>IFERROR(VLOOKUP(E6359,'أرصدة المخزن'!$A:$H,4,FALSE),"")</f>
        <v/>
      </c>
      <c r="H6359" s="97" t="n"/>
      <c r="I6359" s="28" t="inlineStr">
        <is>
          <t>صرف</t>
        </is>
      </c>
      <c r="J6359" s="97" t="n"/>
      <c r="K6359" s="37">
        <f>IFERROR(VLOOKUP(E6359,'أرصدة المخزن'!$A:$H,8,0),"")</f>
        <v/>
      </c>
    </row>
    <row r="6360" ht="18" customHeight="1" s="138">
      <c r="A6360" s="97" t="n">
        <v>6354</v>
      </c>
      <c r="B6360" s="98" t="n"/>
      <c r="C6360" s="113" t="n"/>
      <c r="D6360" s="113" t="n"/>
      <c r="E6360" s="114" t="n"/>
      <c r="F6360" s="28">
        <f>IFERROR(VLOOKUP(E6360,'أرصدة المخزن'!$A:$E,3,0),"")</f>
        <v/>
      </c>
      <c r="G6360" s="29">
        <f>IFERROR(VLOOKUP(E6360,'أرصدة المخزن'!$A:$H,4,FALSE),"")</f>
        <v/>
      </c>
      <c r="H6360" s="97" t="n"/>
      <c r="I6360" s="28" t="inlineStr">
        <is>
          <t>صرف</t>
        </is>
      </c>
      <c r="J6360" s="97" t="n"/>
      <c r="K6360" s="37">
        <f>IFERROR(VLOOKUP(E6360,'أرصدة المخزن'!$A:$H,8,0),"")</f>
        <v/>
      </c>
    </row>
    <row r="6361" ht="18" customHeight="1" s="138">
      <c r="A6361" s="97" t="n">
        <v>6355</v>
      </c>
      <c r="B6361" s="98" t="n"/>
      <c r="C6361" s="113" t="n"/>
      <c r="D6361" s="113" t="n"/>
      <c r="E6361" s="114" t="n"/>
      <c r="F6361" s="28">
        <f>IFERROR(VLOOKUP(E6361,'أرصدة المخزن'!$A:$E,3,0),"")</f>
        <v/>
      </c>
      <c r="G6361" s="29">
        <f>IFERROR(VLOOKUP(E6361,'أرصدة المخزن'!$A:$H,4,FALSE),"")</f>
        <v/>
      </c>
      <c r="H6361" s="97" t="n"/>
      <c r="I6361" s="28" t="inlineStr">
        <is>
          <t>صرف</t>
        </is>
      </c>
      <c r="J6361" s="97" t="n"/>
      <c r="K6361" s="37">
        <f>IFERROR(VLOOKUP(E6361,'أرصدة المخزن'!$A:$H,8,0),"")</f>
        <v/>
      </c>
    </row>
    <row r="6362" ht="18" customHeight="1" s="138">
      <c r="A6362" s="97" t="n">
        <v>6356</v>
      </c>
      <c r="B6362" s="98" t="n"/>
      <c r="C6362" s="113" t="n"/>
      <c r="D6362" s="113" t="n"/>
      <c r="E6362" s="114" t="n"/>
      <c r="F6362" s="28">
        <f>IFERROR(VLOOKUP(E6362,'أرصدة المخزن'!$A:$E,3,0),"")</f>
        <v/>
      </c>
      <c r="G6362" s="29">
        <f>IFERROR(VLOOKUP(E6362,'أرصدة المخزن'!$A:$H,4,FALSE),"")</f>
        <v/>
      </c>
      <c r="H6362" s="97" t="n"/>
      <c r="I6362" s="28" t="inlineStr">
        <is>
          <t>صرف</t>
        </is>
      </c>
      <c r="J6362" s="97" t="n"/>
      <c r="K6362" s="37">
        <f>IFERROR(VLOOKUP(E6362,'أرصدة المخزن'!$A:$H,8,0),"")</f>
        <v/>
      </c>
    </row>
    <row r="6363" ht="18" customHeight="1" s="138">
      <c r="A6363" s="97" t="n">
        <v>6357</v>
      </c>
      <c r="B6363" s="98" t="n"/>
      <c r="C6363" s="113" t="n"/>
      <c r="D6363" s="113" t="n"/>
      <c r="E6363" s="114" t="n"/>
      <c r="F6363" s="28">
        <f>IFERROR(VLOOKUP(E6363,'أرصدة المخزن'!$A:$E,3,0),"")</f>
        <v/>
      </c>
      <c r="G6363" s="29">
        <f>IFERROR(VLOOKUP(E6363,'أرصدة المخزن'!$A:$H,4,FALSE),"")</f>
        <v/>
      </c>
      <c r="H6363" s="97" t="n"/>
      <c r="I6363" s="28" t="inlineStr">
        <is>
          <t>صرف</t>
        </is>
      </c>
      <c r="J6363" s="97" t="n"/>
      <c r="K6363" s="37">
        <f>IFERROR(VLOOKUP(E6363,'أرصدة المخزن'!$A:$H,8,0),"")</f>
        <v/>
      </c>
    </row>
    <row r="6364" ht="18" customHeight="1" s="138">
      <c r="A6364" s="97" t="n">
        <v>6358</v>
      </c>
      <c r="B6364" s="98" t="n"/>
      <c r="C6364" s="113" t="n"/>
      <c r="D6364" s="113" t="n"/>
      <c r="E6364" s="114" t="n"/>
      <c r="F6364" s="28">
        <f>IFERROR(VLOOKUP(E6364,'أرصدة المخزن'!$A:$E,3,0),"")</f>
        <v/>
      </c>
      <c r="G6364" s="29">
        <f>IFERROR(VLOOKUP(E6364,'أرصدة المخزن'!$A:$H,4,FALSE),"")</f>
        <v/>
      </c>
      <c r="H6364" s="97" t="n"/>
      <c r="I6364" s="28" t="inlineStr">
        <is>
          <t>صرف</t>
        </is>
      </c>
      <c r="J6364" s="97" t="n"/>
      <c r="K6364" s="37">
        <f>IFERROR(VLOOKUP(E6364,'أرصدة المخزن'!$A:$H,8,0),"")</f>
        <v/>
      </c>
    </row>
    <row r="6365" ht="18" customHeight="1" s="138">
      <c r="A6365" s="97" t="n">
        <v>6359</v>
      </c>
      <c r="B6365" s="98" t="n"/>
      <c r="C6365" s="113" t="n"/>
      <c r="D6365" s="113" t="n"/>
      <c r="E6365" s="114" t="n"/>
      <c r="F6365" s="28">
        <f>IFERROR(VLOOKUP(E6365,'أرصدة المخزن'!$A:$E,3,0),"")</f>
        <v/>
      </c>
      <c r="G6365" s="29">
        <f>IFERROR(VLOOKUP(E6365,'أرصدة المخزن'!$A:$H,4,FALSE),"")</f>
        <v/>
      </c>
      <c r="H6365" s="97" t="n"/>
      <c r="I6365" s="28" t="inlineStr">
        <is>
          <t>صرف</t>
        </is>
      </c>
      <c r="J6365" s="97" t="n"/>
      <c r="K6365" s="37">
        <f>IFERROR(VLOOKUP(E6365,'أرصدة المخزن'!$A:$H,8,0),"")</f>
        <v/>
      </c>
    </row>
    <row r="6366" ht="18" customHeight="1" s="138">
      <c r="A6366" s="97" t="n">
        <v>6360</v>
      </c>
      <c r="B6366" s="98" t="n"/>
      <c r="C6366" s="113" t="n"/>
      <c r="D6366" s="113" t="n"/>
      <c r="E6366" s="114" t="n"/>
      <c r="F6366" s="28">
        <f>IFERROR(VLOOKUP(E6366,'أرصدة المخزن'!$A:$E,3,0),"")</f>
        <v/>
      </c>
      <c r="G6366" s="29">
        <f>IFERROR(VLOOKUP(E6366,'أرصدة المخزن'!$A:$H,4,FALSE),"")</f>
        <v/>
      </c>
      <c r="H6366" s="97" t="n"/>
      <c r="I6366" s="28" t="inlineStr">
        <is>
          <t>صرف</t>
        </is>
      </c>
      <c r="J6366" s="97" t="n"/>
      <c r="K6366" s="37">
        <f>IFERROR(VLOOKUP(E6366,'أرصدة المخزن'!$A:$H,8,0),"")</f>
        <v/>
      </c>
    </row>
    <row r="6367" ht="18" customHeight="1" s="138">
      <c r="A6367" s="97" t="n">
        <v>6361</v>
      </c>
      <c r="B6367" s="98" t="n"/>
      <c r="C6367" s="113" t="n"/>
      <c r="D6367" s="113" t="n"/>
      <c r="E6367" s="114" t="n"/>
      <c r="F6367" s="28">
        <f>IFERROR(VLOOKUP(E6367,'أرصدة المخزن'!$A:$E,3,0),"")</f>
        <v/>
      </c>
      <c r="G6367" s="29">
        <f>IFERROR(VLOOKUP(E6367,'أرصدة المخزن'!$A:$H,4,FALSE),"")</f>
        <v/>
      </c>
      <c r="H6367" s="97" t="n"/>
      <c r="I6367" s="28" t="inlineStr">
        <is>
          <t>صرف</t>
        </is>
      </c>
      <c r="J6367" s="97" t="n"/>
      <c r="K6367" s="37">
        <f>IFERROR(VLOOKUP(E6367,'أرصدة المخزن'!$A:$H,8,0),"")</f>
        <v/>
      </c>
    </row>
    <row r="6368" ht="18" customHeight="1" s="138">
      <c r="A6368" s="97" t="n">
        <v>6362</v>
      </c>
      <c r="B6368" s="98" t="n"/>
      <c r="C6368" s="113" t="n"/>
      <c r="D6368" s="113" t="n"/>
      <c r="E6368" s="114" t="n"/>
      <c r="F6368" s="28">
        <f>IFERROR(VLOOKUP(E6368,'أرصدة المخزن'!$A:$E,3,0),"")</f>
        <v/>
      </c>
      <c r="G6368" s="29">
        <f>IFERROR(VLOOKUP(E6368,'أرصدة المخزن'!$A:$H,4,FALSE),"")</f>
        <v/>
      </c>
      <c r="H6368" s="97" t="n"/>
      <c r="I6368" s="28" t="inlineStr">
        <is>
          <t>صرف</t>
        </is>
      </c>
      <c r="J6368" s="97" t="n"/>
      <c r="K6368" s="37">
        <f>IFERROR(VLOOKUP(E6368,'أرصدة المخزن'!$A:$H,8,0),"")</f>
        <v/>
      </c>
    </row>
    <row r="6369" ht="18" customHeight="1" s="138">
      <c r="A6369" s="97" t="n">
        <v>6363</v>
      </c>
      <c r="B6369" s="98" t="n"/>
      <c r="C6369" s="113" t="n"/>
      <c r="D6369" s="113" t="n"/>
      <c r="E6369" s="114" t="n"/>
      <c r="F6369" s="28">
        <f>IFERROR(VLOOKUP(E6369,'أرصدة المخزن'!$A:$E,3,0),"")</f>
        <v/>
      </c>
      <c r="G6369" s="29">
        <f>IFERROR(VLOOKUP(E6369,'أرصدة المخزن'!$A:$H,4,FALSE),"")</f>
        <v/>
      </c>
      <c r="H6369" s="97" t="n"/>
      <c r="I6369" s="28" t="inlineStr">
        <is>
          <t>صرف</t>
        </is>
      </c>
      <c r="J6369" s="97" t="n"/>
      <c r="K6369" s="37">
        <f>IFERROR(VLOOKUP(E6369,'أرصدة المخزن'!$A:$H,8,0),"")</f>
        <v/>
      </c>
    </row>
    <row r="6370" ht="18" customHeight="1" s="138">
      <c r="A6370" s="97" t="n">
        <v>6364</v>
      </c>
      <c r="B6370" s="98" t="n"/>
      <c r="C6370" s="113" t="n"/>
      <c r="D6370" s="113" t="n"/>
      <c r="E6370" s="114" t="n"/>
      <c r="F6370" s="28">
        <f>IFERROR(VLOOKUP(E6370,'أرصدة المخزن'!$A:$E,3,0),"")</f>
        <v/>
      </c>
      <c r="G6370" s="29">
        <f>IFERROR(VLOOKUP(E6370,'أرصدة المخزن'!$A:$H,4,FALSE),"")</f>
        <v/>
      </c>
      <c r="H6370" s="97" t="n"/>
      <c r="I6370" s="28" t="inlineStr">
        <is>
          <t>صرف</t>
        </is>
      </c>
      <c r="J6370" s="97" t="n"/>
      <c r="K6370" s="37">
        <f>IFERROR(VLOOKUP(E6370,'أرصدة المخزن'!$A:$H,8,0),"")</f>
        <v/>
      </c>
    </row>
    <row r="6371" ht="18" customHeight="1" s="138">
      <c r="A6371" s="97" t="n">
        <v>6365</v>
      </c>
      <c r="B6371" s="98" t="n"/>
      <c r="C6371" s="113" t="n"/>
      <c r="D6371" s="113" t="n"/>
      <c r="E6371" s="114" t="n"/>
      <c r="F6371" s="28">
        <f>IFERROR(VLOOKUP(E6371,'أرصدة المخزن'!$A:$E,3,0),"")</f>
        <v/>
      </c>
      <c r="G6371" s="29">
        <f>IFERROR(VLOOKUP(E6371,'أرصدة المخزن'!$A:$H,4,FALSE),"")</f>
        <v/>
      </c>
      <c r="H6371" s="97" t="n"/>
      <c r="I6371" s="28" t="inlineStr">
        <is>
          <t>صرف</t>
        </is>
      </c>
      <c r="J6371" s="97" t="n"/>
      <c r="K6371" s="37">
        <f>IFERROR(VLOOKUP(E6371,'أرصدة المخزن'!$A:$H,8,0),"")</f>
        <v/>
      </c>
    </row>
    <row r="6372" ht="18" customHeight="1" s="138">
      <c r="A6372" s="97" t="n">
        <v>6366</v>
      </c>
      <c r="B6372" s="98" t="n"/>
      <c r="C6372" s="113" t="n"/>
      <c r="D6372" s="113" t="n"/>
      <c r="E6372" s="114" t="n"/>
      <c r="F6372" s="28">
        <f>IFERROR(VLOOKUP(E6372,'أرصدة المخزن'!$A:$E,3,0),"")</f>
        <v/>
      </c>
      <c r="G6372" s="29">
        <f>IFERROR(VLOOKUP(E6372,'أرصدة المخزن'!$A:$H,4,FALSE),"")</f>
        <v/>
      </c>
      <c r="H6372" s="97" t="n"/>
      <c r="I6372" s="28" t="inlineStr">
        <is>
          <t>صرف</t>
        </is>
      </c>
      <c r="J6372" s="97" t="n"/>
      <c r="K6372" s="37">
        <f>IFERROR(VLOOKUP(E6372,'أرصدة المخزن'!$A:$H,8,0),"")</f>
        <v/>
      </c>
    </row>
    <row r="6373" ht="18" customHeight="1" s="138">
      <c r="A6373" s="97" t="n">
        <v>6367</v>
      </c>
      <c r="B6373" s="98" t="n"/>
      <c r="C6373" s="113" t="n"/>
      <c r="D6373" s="113" t="n"/>
      <c r="E6373" s="114" t="n"/>
      <c r="F6373" s="28">
        <f>IFERROR(VLOOKUP(E6373,'أرصدة المخزن'!$A:$E,3,0),"")</f>
        <v/>
      </c>
      <c r="G6373" s="29">
        <f>IFERROR(VLOOKUP(E6373,'أرصدة المخزن'!$A:$H,4,FALSE),"")</f>
        <v/>
      </c>
      <c r="H6373" s="97" t="n"/>
      <c r="I6373" s="28" t="inlineStr">
        <is>
          <t>صرف</t>
        </is>
      </c>
      <c r="J6373" s="97" t="n"/>
      <c r="K6373" s="37">
        <f>IFERROR(VLOOKUP(E6373,'أرصدة المخزن'!$A:$H,8,0),"")</f>
        <v/>
      </c>
    </row>
    <row r="6374" ht="18" customHeight="1" s="138">
      <c r="A6374" s="97" t="n">
        <v>6368</v>
      </c>
      <c r="B6374" s="98" t="n"/>
      <c r="C6374" s="113" t="n"/>
      <c r="D6374" s="113" t="n"/>
      <c r="E6374" s="114" t="n"/>
      <c r="F6374" s="28">
        <f>IFERROR(VLOOKUP(E6374,'أرصدة المخزن'!$A:$E,3,0),"")</f>
        <v/>
      </c>
      <c r="G6374" s="29">
        <f>IFERROR(VLOOKUP(E6374,'أرصدة المخزن'!$A:$H,4,FALSE),"")</f>
        <v/>
      </c>
      <c r="H6374" s="97" t="n"/>
      <c r="I6374" s="28" t="inlineStr">
        <is>
          <t>صرف</t>
        </is>
      </c>
      <c r="J6374" s="97" t="n"/>
      <c r="K6374" s="37">
        <f>IFERROR(VLOOKUP(E6374,'أرصدة المخزن'!$A:$H,8,0),"")</f>
        <v/>
      </c>
    </row>
    <row r="6375" ht="18" customHeight="1" s="138">
      <c r="A6375" s="97" t="n">
        <v>6369</v>
      </c>
      <c r="B6375" s="98" t="n"/>
      <c r="C6375" s="113" t="n"/>
      <c r="D6375" s="113" t="n"/>
      <c r="E6375" s="114" t="n"/>
      <c r="F6375" s="28">
        <f>IFERROR(VLOOKUP(E6375,'أرصدة المخزن'!$A:$E,3,0),"")</f>
        <v/>
      </c>
      <c r="G6375" s="29">
        <f>IFERROR(VLOOKUP(E6375,'أرصدة المخزن'!$A:$H,4,FALSE),"")</f>
        <v/>
      </c>
      <c r="H6375" s="97" t="n"/>
      <c r="I6375" s="28" t="inlineStr">
        <is>
          <t>صرف</t>
        </is>
      </c>
      <c r="J6375" s="97" t="n"/>
      <c r="K6375" s="37">
        <f>IFERROR(VLOOKUP(E6375,'أرصدة المخزن'!$A:$H,8,0),"")</f>
        <v/>
      </c>
    </row>
    <row r="6376" ht="18" customHeight="1" s="138">
      <c r="A6376" s="97" t="n">
        <v>6370</v>
      </c>
      <c r="B6376" s="98" t="n"/>
      <c r="C6376" s="113" t="n"/>
      <c r="D6376" s="113" t="n"/>
      <c r="E6376" s="114" t="n"/>
      <c r="F6376" s="28">
        <f>IFERROR(VLOOKUP(E6376,'أرصدة المخزن'!$A:$E,3,0),"")</f>
        <v/>
      </c>
      <c r="G6376" s="29">
        <f>IFERROR(VLOOKUP(E6376,'أرصدة المخزن'!$A:$H,4,FALSE),"")</f>
        <v/>
      </c>
      <c r="H6376" s="97" t="n"/>
      <c r="I6376" s="28" t="inlineStr">
        <is>
          <t>صرف</t>
        </is>
      </c>
      <c r="J6376" s="97" t="n"/>
      <c r="K6376" s="37">
        <f>IFERROR(VLOOKUP(E6376,'أرصدة المخزن'!$A:$H,8,0),"")</f>
        <v/>
      </c>
    </row>
    <row r="6377" ht="18" customHeight="1" s="138">
      <c r="A6377" s="97" t="n">
        <v>6371</v>
      </c>
      <c r="B6377" s="98" t="n"/>
      <c r="C6377" s="113" t="n"/>
      <c r="D6377" s="113" t="n"/>
      <c r="E6377" s="114" t="n"/>
      <c r="F6377" s="28">
        <f>IFERROR(VLOOKUP(E6377,'أرصدة المخزن'!$A:$E,3,0),"")</f>
        <v/>
      </c>
      <c r="G6377" s="29">
        <f>IFERROR(VLOOKUP(E6377,'أرصدة المخزن'!$A:$H,4,FALSE),"")</f>
        <v/>
      </c>
      <c r="H6377" s="97" t="n"/>
      <c r="I6377" s="28" t="inlineStr">
        <is>
          <t>صرف</t>
        </is>
      </c>
      <c r="J6377" s="97" t="n"/>
      <c r="K6377" s="37">
        <f>IFERROR(VLOOKUP(E6377,'أرصدة المخزن'!$A:$H,8,0),"")</f>
        <v/>
      </c>
    </row>
    <row r="6378" ht="18" customHeight="1" s="138">
      <c r="A6378" s="97" t="n">
        <v>6372</v>
      </c>
      <c r="B6378" s="98" t="n"/>
      <c r="C6378" s="113" t="n"/>
      <c r="D6378" s="113" t="n"/>
      <c r="E6378" s="114" t="n"/>
      <c r="F6378" s="28">
        <f>IFERROR(VLOOKUP(E6378,'أرصدة المخزن'!$A:$E,3,0),"")</f>
        <v/>
      </c>
      <c r="G6378" s="29">
        <f>IFERROR(VLOOKUP(E6378,'أرصدة المخزن'!$A:$H,4,FALSE),"")</f>
        <v/>
      </c>
      <c r="H6378" s="97" t="n"/>
      <c r="I6378" s="28" t="inlineStr">
        <is>
          <t>صرف</t>
        </is>
      </c>
      <c r="J6378" s="97" t="n"/>
      <c r="K6378" s="37">
        <f>IFERROR(VLOOKUP(E6378,'أرصدة المخزن'!$A:$H,8,0),"")</f>
        <v/>
      </c>
    </row>
    <row r="6379" ht="18" customHeight="1" s="138">
      <c r="A6379" s="97" t="n">
        <v>6373</v>
      </c>
      <c r="B6379" s="98" t="n"/>
      <c r="C6379" s="113" t="n"/>
      <c r="D6379" s="113" t="n"/>
      <c r="E6379" s="114" t="n"/>
      <c r="F6379" s="28">
        <f>IFERROR(VLOOKUP(E6379,'أرصدة المخزن'!$A:$E,3,0),"")</f>
        <v/>
      </c>
      <c r="G6379" s="29">
        <f>IFERROR(VLOOKUP(E6379,'أرصدة المخزن'!$A:$H,4,FALSE),"")</f>
        <v/>
      </c>
      <c r="H6379" s="97" t="n"/>
      <c r="I6379" s="28" t="inlineStr">
        <is>
          <t>صرف</t>
        </is>
      </c>
      <c r="J6379" s="97" t="n"/>
      <c r="K6379" s="37">
        <f>IFERROR(VLOOKUP(E6379,'أرصدة المخزن'!$A:$H,8,0),"")</f>
        <v/>
      </c>
    </row>
    <row r="6380" ht="18" customHeight="1" s="138">
      <c r="A6380" s="97" t="n">
        <v>6374</v>
      </c>
      <c r="B6380" s="98" t="n"/>
      <c r="C6380" s="113" t="n"/>
      <c r="D6380" s="113" t="n"/>
      <c r="E6380" s="114" t="n"/>
      <c r="F6380" s="28">
        <f>IFERROR(VLOOKUP(E6380,'أرصدة المخزن'!$A:$E,3,0),"")</f>
        <v/>
      </c>
      <c r="G6380" s="29">
        <f>IFERROR(VLOOKUP(E6380,'أرصدة المخزن'!$A:$H,4,FALSE),"")</f>
        <v/>
      </c>
      <c r="H6380" s="97" t="n"/>
      <c r="I6380" s="28" t="inlineStr">
        <is>
          <t>صرف</t>
        </is>
      </c>
      <c r="J6380" s="97" t="n"/>
      <c r="K6380" s="37">
        <f>IFERROR(VLOOKUP(E6380,'أرصدة المخزن'!$A:$H,8,0),"")</f>
        <v/>
      </c>
    </row>
    <row r="6381" ht="18" customHeight="1" s="138">
      <c r="A6381" s="97" t="n">
        <v>6375</v>
      </c>
      <c r="B6381" s="98" t="n"/>
      <c r="C6381" s="113" t="n"/>
      <c r="D6381" s="113" t="n"/>
      <c r="E6381" s="114" t="n"/>
      <c r="F6381" s="28">
        <f>IFERROR(VLOOKUP(E6381,'أرصدة المخزن'!$A:$E,3,0),"")</f>
        <v/>
      </c>
      <c r="G6381" s="29">
        <f>IFERROR(VLOOKUP(E6381,'أرصدة المخزن'!$A:$H,4,FALSE),"")</f>
        <v/>
      </c>
      <c r="H6381" s="97" t="n"/>
      <c r="I6381" s="28" t="inlineStr">
        <is>
          <t>صرف</t>
        </is>
      </c>
      <c r="J6381" s="97" t="n"/>
      <c r="K6381" s="37">
        <f>IFERROR(VLOOKUP(E6381,'أرصدة المخزن'!$A:$H,8,0),"")</f>
        <v/>
      </c>
    </row>
    <row r="6382" ht="18" customHeight="1" s="138">
      <c r="A6382" s="97" t="n">
        <v>6376</v>
      </c>
      <c r="B6382" s="98" t="n"/>
      <c r="C6382" s="113" t="n"/>
      <c r="D6382" s="113" t="n"/>
      <c r="E6382" s="114" t="n"/>
      <c r="F6382" s="28">
        <f>IFERROR(VLOOKUP(E6382,'أرصدة المخزن'!$A:$E,3,0),"")</f>
        <v/>
      </c>
      <c r="G6382" s="29">
        <f>IFERROR(VLOOKUP(E6382,'أرصدة المخزن'!$A:$H,4,FALSE),"")</f>
        <v/>
      </c>
      <c r="H6382" s="97" t="n"/>
      <c r="I6382" s="28" t="inlineStr">
        <is>
          <t>صرف</t>
        </is>
      </c>
      <c r="J6382" s="97" t="n"/>
      <c r="K6382" s="37">
        <f>IFERROR(VLOOKUP(E6382,'أرصدة المخزن'!$A:$H,8,0),"")</f>
        <v/>
      </c>
    </row>
    <row r="6383" ht="18" customHeight="1" s="138">
      <c r="A6383" s="97" t="n">
        <v>6377</v>
      </c>
      <c r="B6383" s="98" t="n"/>
      <c r="C6383" s="113" t="n"/>
      <c r="D6383" s="113" t="n"/>
      <c r="E6383" s="114" t="n"/>
      <c r="F6383" s="28">
        <f>IFERROR(VLOOKUP(E6383,'أرصدة المخزن'!$A:$E,3,0),"")</f>
        <v/>
      </c>
      <c r="G6383" s="29">
        <f>IFERROR(VLOOKUP(E6383,'أرصدة المخزن'!$A:$H,4,FALSE),"")</f>
        <v/>
      </c>
      <c r="H6383" s="97" t="n"/>
      <c r="I6383" s="28" t="inlineStr">
        <is>
          <t>صرف</t>
        </is>
      </c>
      <c r="J6383" s="97" t="n"/>
      <c r="K6383" s="37">
        <f>IFERROR(VLOOKUP(E6383,'أرصدة المخزن'!$A:$H,8,0),"")</f>
        <v/>
      </c>
    </row>
    <row r="6384" ht="18" customHeight="1" s="138">
      <c r="A6384" s="97" t="n">
        <v>6378</v>
      </c>
      <c r="B6384" s="98" t="n"/>
      <c r="C6384" s="113" t="n"/>
      <c r="D6384" s="113" t="n"/>
      <c r="E6384" s="114" t="n"/>
      <c r="F6384" s="28">
        <f>IFERROR(VLOOKUP(E6384,'أرصدة المخزن'!$A:$E,3,0),"")</f>
        <v/>
      </c>
      <c r="G6384" s="29">
        <f>IFERROR(VLOOKUP(E6384,'أرصدة المخزن'!$A:$H,4,FALSE),"")</f>
        <v/>
      </c>
      <c r="H6384" s="97" t="n"/>
      <c r="I6384" s="28" t="inlineStr">
        <is>
          <t>صرف</t>
        </is>
      </c>
      <c r="J6384" s="97" t="n"/>
      <c r="K6384" s="37">
        <f>IFERROR(VLOOKUP(E6384,'أرصدة المخزن'!$A:$H,8,0),"")</f>
        <v/>
      </c>
    </row>
    <row r="6385" ht="18" customHeight="1" s="138">
      <c r="A6385" s="97" t="n">
        <v>6379</v>
      </c>
      <c r="B6385" s="98" t="n"/>
      <c r="C6385" s="113" t="n"/>
      <c r="D6385" s="113" t="n"/>
      <c r="E6385" s="114" t="n"/>
      <c r="F6385" s="28">
        <f>IFERROR(VLOOKUP(E6385,'أرصدة المخزن'!$A:$E,3,0),"")</f>
        <v/>
      </c>
      <c r="G6385" s="29">
        <f>IFERROR(VLOOKUP(E6385,'أرصدة المخزن'!$A:$H,4,FALSE),"")</f>
        <v/>
      </c>
      <c r="H6385" s="97" t="n"/>
      <c r="I6385" s="28" t="inlineStr">
        <is>
          <t>صرف</t>
        </is>
      </c>
      <c r="J6385" s="97" t="n"/>
      <c r="K6385" s="37">
        <f>IFERROR(VLOOKUP(E6385,'أرصدة المخزن'!$A:$H,8,0),"")</f>
        <v/>
      </c>
    </row>
    <row r="6386" ht="18" customHeight="1" s="138">
      <c r="A6386" s="97" t="n">
        <v>6380</v>
      </c>
      <c r="B6386" s="98" t="n"/>
      <c r="C6386" s="113" t="n"/>
      <c r="D6386" s="113" t="n"/>
      <c r="E6386" s="114" t="n"/>
      <c r="F6386" s="28">
        <f>IFERROR(VLOOKUP(E6386,'أرصدة المخزن'!$A:$E,3,0),"")</f>
        <v/>
      </c>
      <c r="G6386" s="29">
        <f>IFERROR(VLOOKUP(E6386,'أرصدة المخزن'!$A:$H,4,FALSE),"")</f>
        <v/>
      </c>
      <c r="H6386" s="97" t="n"/>
      <c r="I6386" s="28" t="inlineStr">
        <is>
          <t>صرف</t>
        </is>
      </c>
      <c r="J6386" s="97" t="n"/>
      <c r="K6386" s="37">
        <f>IFERROR(VLOOKUP(E6386,'أرصدة المخزن'!$A:$H,8,0),"")</f>
        <v/>
      </c>
    </row>
    <row r="6387" ht="18" customHeight="1" s="138">
      <c r="A6387" s="97" t="n">
        <v>6381</v>
      </c>
      <c r="B6387" s="98" t="n"/>
      <c r="C6387" s="113" t="n"/>
      <c r="D6387" s="113" t="n"/>
      <c r="E6387" s="114" t="n"/>
      <c r="F6387" s="28">
        <f>IFERROR(VLOOKUP(E6387,'أرصدة المخزن'!$A:$E,3,0),"")</f>
        <v/>
      </c>
      <c r="G6387" s="29">
        <f>IFERROR(VLOOKUP(E6387,'أرصدة المخزن'!$A:$H,4,FALSE),"")</f>
        <v/>
      </c>
      <c r="H6387" s="97" t="n"/>
      <c r="I6387" s="28" t="inlineStr">
        <is>
          <t>صرف</t>
        </is>
      </c>
      <c r="J6387" s="97" t="n"/>
      <c r="K6387" s="37">
        <f>IFERROR(VLOOKUP(E6387,'أرصدة المخزن'!$A:$H,8,0),"")</f>
        <v/>
      </c>
    </row>
    <row r="6388" ht="18" customHeight="1" s="138">
      <c r="A6388" s="97" t="n">
        <v>6382</v>
      </c>
      <c r="B6388" s="98" t="n"/>
      <c r="C6388" s="113" t="n"/>
      <c r="D6388" s="113" t="n"/>
      <c r="E6388" s="114" t="n"/>
      <c r="F6388" s="28">
        <f>IFERROR(VLOOKUP(E6388,'أرصدة المخزن'!$A:$E,3,0),"")</f>
        <v/>
      </c>
      <c r="G6388" s="29">
        <f>IFERROR(VLOOKUP(E6388,'أرصدة المخزن'!$A:$H,4,FALSE),"")</f>
        <v/>
      </c>
      <c r="H6388" s="97" t="n"/>
      <c r="I6388" s="28" t="inlineStr">
        <is>
          <t>صرف</t>
        </is>
      </c>
      <c r="J6388" s="97" t="n"/>
      <c r="K6388" s="37">
        <f>IFERROR(VLOOKUP(E6388,'أرصدة المخزن'!$A:$H,8,0),"")</f>
        <v/>
      </c>
    </row>
    <row r="6389" ht="18" customHeight="1" s="138">
      <c r="A6389" s="97" t="n">
        <v>6383</v>
      </c>
      <c r="B6389" s="98" t="n"/>
      <c r="C6389" s="113" t="n"/>
      <c r="D6389" s="113" t="n"/>
      <c r="E6389" s="114" t="n"/>
      <c r="F6389" s="28">
        <f>IFERROR(VLOOKUP(E6389,'أرصدة المخزن'!$A:$E,3,0),"")</f>
        <v/>
      </c>
      <c r="G6389" s="29">
        <f>IFERROR(VLOOKUP(E6389,'أرصدة المخزن'!$A:$H,4,FALSE),"")</f>
        <v/>
      </c>
      <c r="H6389" s="97" t="n"/>
      <c r="I6389" s="28" t="inlineStr">
        <is>
          <t>صرف</t>
        </is>
      </c>
      <c r="J6389" s="97" t="n"/>
      <c r="K6389" s="37">
        <f>IFERROR(VLOOKUP(E6389,'أرصدة المخزن'!$A:$H,8,0),"")</f>
        <v/>
      </c>
    </row>
    <row r="6390" ht="18" customHeight="1" s="138">
      <c r="A6390" s="97" t="n">
        <v>6384</v>
      </c>
      <c r="B6390" s="98" t="n"/>
      <c r="C6390" s="113" t="n"/>
      <c r="D6390" s="113" t="n"/>
      <c r="E6390" s="114" t="n"/>
      <c r="F6390" s="28">
        <f>IFERROR(VLOOKUP(E6390,'أرصدة المخزن'!$A:$E,3,0),"")</f>
        <v/>
      </c>
      <c r="G6390" s="29">
        <f>IFERROR(VLOOKUP(E6390,'أرصدة المخزن'!$A:$H,4,FALSE),"")</f>
        <v/>
      </c>
      <c r="H6390" s="97" t="n"/>
      <c r="I6390" s="28" t="inlineStr">
        <is>
          <t>صرف</t>
        </is>
      </c>
      <c r="J6390" s="97" t="n"/>
      <c r="K6390" s="37">
        <f>IFERROR(VLOOKUP(E6390,'أرصدة المخزن'!$A:$H,8,0),"")</f>
        <v/>
      </c>
    </row>
    <row r="6391" ht="18" customHeight="1" s="138">
      <c r="A6391" s="97" t="n">
        <v>6385</v>
      </c>
      <c r="B6391" s="98" t="n"/>
      <c r="C6391" s="113" t="n"/>
      <c r="D6391" s="113" t="n"/>
      <c r="E6391" s="114" t="n"/>
      <c r="F6391" s="28">
        <f>IFERROR(VLOOKUP(E6391,'أرصدة المخزن'!$A:$E,3,0),"")</f>
        <v/>
      </c>
      <c r="G6391" s="29">
        <f>IFERROR(VLOOKUP(E6391,'أرصدة المخزن'!$A:$H,4,FALSE),"")</f>
        <v/>
      </c>
      <c r="H6391" s="97" t="n"/>
      <c r="I6391" s="28" t="inlineStr">
        <is>
          <t>صرف</t>
        </is>
      </c>
      <c r="J6391" s="97" t="n"/>
      <c r="K6391" s="37">
        <f>IFERROR(VLOOKUP(E6391,'أرصدة المخزن'!$A:$H,8,0),"")</f>
        <v/>
      </c>
    </row>
    <row r="6392" ht="18" customHeight="1" s="138">
      <c r="A6392" s="97" t="n">
        <v>6386</v>
      </c>
      <c r="B6392" s="98" t="n"/>
      <c r="C6392" s="113" t="n"/>
      <c r="D6392" s="113" t="n"/>
      <c r="E6392" s="114" t="n"/>
      <c r="F6392" s="28">
        <f>IFERROR(VLOOKUP(E6392,'أرصدة المخزن'!$A:$E,3,0),"")</f>
        <v/>
      </c>
      <c r="G6392" s="29">
        <f>IFERROR(VLOOKUP(E6392,'أرصدة المخزن'!$A:$H,4,FALSE),"")</f>
        <v/>
      </c>
      <c r="H6392" s="97" t="n"/>
      <c r="I6392" s="28" t="inlineStr">
        <is>
          <t>صرف</t>
        </is>
      </c>
      <c r="J6392" s="97" t="n"/>
      <c r="K6392" s="37">
        <f>IFERROR(VLOOKUP(E6392,'أرصدة المخزن'!$A:$H,8,0),"")</f>
        <v/>
      </c>
    </row>
    <row r="6393" ht="18" customHeight="1" s="138">
      <c r="A6393" s="97" t="n">
        <v>6387</v>
      </c>
      <c r="B6393" s="98" t="n"/>
      <c r="C6393" s="113" t="n"/>
      <c r="D6393" s="113" t="n"/>
      <c r="E6393" s="114" t="n"/>
      <c r="F6393" s="28">
        <f>IFERROR(VLOOKUP(E6393,'أرصدة المخزن'!$A:$E,3,0),"")</f>
        <v/>
      </c>
      <c r="G6393" s="29">
        <f>IFERROR(VLOOKUP(E6393,'أرصدة المخزن'!$A:$H,4,FALSE),"")</f>
        <v/>
      </c>
      <c r="H6393" s="97" t="n"/>
      <c r="I6393" s="28" t="inlineStr">
        <is>
          <t>صرف</t>
        </is>
      </c>
      <c r="J6393" s="97" t="n"/>
      <c r="K6393" s="37">
        <f>IFERROR(VLOOKUP(E6393,'أرصدة المخزن'!$A:$H,8,0),"")</f>
        <v/>
      </c>
    </row>
    <row r="6394" ht="18" customHeight="1" s="138">
      <c r="A6394" s="97" t="n">
        <v>6388</v>
      </c>
      <c r="B6394" s="98" t="n"/>
      <c r="C6394" s="113" t="n"/>
      <c r="D6394" s="113" t="n"/>
      <c r="E6394" s="114" t="n"/>
      <c r="F6394" s="28">
        <f>IFERROR(VLOOKUP(E6394,'أرصدة المخزن'!$A:$E,3,0),"")</f>
        <v/>
      </c>
      <c r="G6394" s="29">
        <f>IFERROR(VLOOKUP(E6394,'أرصدة المخزن'!$A:$H,4,FALSE),"")</f>
        <v/>
      </c>
      <c r="H6394" s="97" t="n"/>
      <c r="I6394" s="28" t="inlineStr">
        <is>
          <t>صرف</t>
        </is>
      </c>
      <c r="J6394" s="97" t="n"/>
      <c r="K6394" s="37">
        <f>IFERROR(VLOOKUP(E6394,'أرصدة المخزن'!$A:$H,8,0),"")</f>
        <v/>
      </c>
    </row>
    <row r="6395" ht="18" customHeight="1" s="138">
      <c r="A6395" s="97" t="n">
        <v>6389</v>
      </c>
      <c r="B6395" s="98" t="n"/>
      <c r="C6395" s="113" t="n"/>
      <c r="D6395" s="113" t="n"/>
      <c r="E6395" s="114" t="n"/>
      <c r="F6395" s="28">
        <f>IFERROR(VLOOKUP(E6395,'أرصدة المخزن'!$A:$E,3,0),"")</f>
        <v/>
      </c>
      <c r="G6395" s="29">
        <f>IFERROR(VLOOKUP(E6395,'أرصدة المخزن'!$A:$H,4,FALSE),"")</f>
        <v/>
      </c>
      <c r="H6395" s="97" t="n"/>
      <c r="I6395" s="28" t="inlineStr">
        <is>
          <t>صرف</t>
        </is>
      </c>
      <c r="J6395" s="97" t="n"/>
      <c r="K6395" s="37">
        <f>IFERROR(VLOOKUP(E6395,'أرصدة المخزن'!$A:$H,8,0),"")</f>
        <v/>
      </c>
    </row>
    <row r="6396" ht="18" customHeight="1" s="138">
      <c r="A6396" s="97" t="n">
        <v>6390</v>
      </c>
      <c r="B6396" s="98" t="n"/>
      <c r="C6396" s="113" t="n"/>
      <c r="D6396" s="113" t="n"/>
      <c r="E6396" s="114" t="n"/>
      <c r="F6396" s="28">
        <f>IFERROR(VLOOKUP(E6396,'أرصدة المخزن'!$A:$E,3,0),"")</f>
        <v/>
      </c>
      <c r="G6396" s="29">
        <f>IFERROR(VLOOKUP(E6396,'أرصدة المخزن'!$A:$H,4,FALSE),"")</f>
        <v/>
      </c>
      <c r="H6396" s="97" t="n"/>
      <c r="I6396" s="28" t="inlineStr">
        <is>
          <t>صرف</t>
        </is>
      </c>
      <c r="J6396" s="97" t="n"/>
      <c r="K6396" s="37">
        <f>IFERROR(VLOOKUP(E6396,'أرصدة المخزن'!$A:$H,8,0),"")</f>
        <v/>
      </c>
    </row>
    <row r="6397" ht="18" customHeight="1" s="138">
      <c r="A6397" s="97" t="n">
        <v>6391</v>
      </c>
      <c r="B6397" s="98" t="n"/>
      <c r="C6397" s="113" t="n"/>
      <c r="D6397" s="113" t="n"/>
      <c r="E6397" s="114" t="n"/>
      <c r="F6397" s="28">
        <f>IFERROR(VLOOKUP(E6397,'أرصدة المخزن'!$A:$E,3,0),"")</f>
        <v/>
      </c>
      <c r="G6397" s="29">
        <f>IFERROR(VLOOKUP(E6397,'أرصدة المخزن'!$A:$H,4,FALSE),"")</f>
        <v/>
      </c>
      <c r="H6397" s="97" t="n"/>
      <c r="I6397" s="28" t="inlineStr">
        <is>
          <t>صرف</t>
        </is>
      </c>
      <c r="J6397" s="97" t="n"/>
      <c r="K6397" s="37">
        <f>IFERROR(VLOOKUP(E6397,'أرصدة المخزن'!$A:$H,8,0),"")</f>
        <v/>
      </c>
    </row>
    <row r="6398" ht="18" customHeight="1" s="138">
      <c r="A6398" s="97" t="n">
        <v>6392</v>
      </c>
      <c r="B6398" s="98" t="n"/>
      <c r="C6398" s="113" t="n"/>
      <c r="D6398" s="113" t="n"/>
      <c r="E6398" s="114" t="n"/>
      <c r="F6398" s="28">
        <f>IFERROR(VLOOKUP(E6398,'أرصدة المخزن'!$A:$E,3,0),"")</f>
        <v/>
      </c>
      <c r="G6398" s="29">
        <f>IFERROR(VLOOKUP(E6398,'أرصدة المخزن'!$A:$H,4,FALSE),"")</f>
        <v/>
      </c>
      <c r="H6398" s="97" t="n"/>
      <c r="I6398" s="28" t="inlineStr">
        <is>
          <t>صرف</t>
        </is>
      </c>
      <c r="J6398" s="97" t="n"/>
      <c r="K6398" s="37">
        <f>IFERROR(VLOOKUP(E6398,'أرصدة المخزن'!$A:$H,8,0),"")</f>
        <v/>
      </c>
    </row>
    <row r="6399" ht="18" customHeight="1" s="138">
      <c r="A6399" s="97" t="n">
        <v>6393</v>
      </c>
      <c r="B6399" s="98" t="n"/>
      <c r="C6399" s="113" t="n"/>
      <c r="D6399" s="113" t="n"/>
      <c r="E6399" s="114" t="n"/>
      <c r="F6399" s="28">
        <f>IFERROR(VLOOKUP(E6399,'أرصدة المخزن'!$A:$E,3,0),"")</f>
        <v/>
      </c>
      <c r="G6399" s="29">
        <f>IFERROR(VLOOKUP(E6399,'أرصدة المخزن'!$A:$H,4,FALSE),"")</f>
        <v/>
      </c>
      <c r="H6399" s="97" t="n"/>
      <c r="I6399" s="28" t="inlineStr">
        <is>
          <t>صرف</t>
        </is>
      </c>
      <c r="J6399" s="97" t="n"/>
      <c r="K6399" s="37">
        <f>IFERROR(VLOOKUP(E6399,'أرصدة المخزن'!$A:$H,8,0),"")</f>
        <v/>
      </c>
    </row>
    <row r="6400" ht="18" customHeight="1" s="138">
      <c r="A6400" s="97" t="n">
        <v>6394</v>
      </c>
      <c r="B6400" s="98" t="n"/>
      <c r="C6400" s="113" t="n"/>
      <c r="D6400" s="113" t="n"/>
      <c r="E6400" s="114" t="n"/>
      <c r="F6400" s="28">
        <f>IFERROR(VLOOKUP(E6400,'أرصدة المخزن'!$A:$E,3,0),"")</f>
        <v/>
      </c>
      <c r="G6400" s="29">
        <f>IFERROR(VLOOKUP(E6400,'أرصدة المخزن'!$A:$H,4,FALSE),"")</f>
        <v/>
      </c>
      <c r="H6400" s="97" t="n"/>
      <c r="I6400" s="28" t="inlineStr">
        <is>
          <t>صرف</t>
        </is>
      </c>
      <c r="J6400" s="97" t="n"/>
      <c r="K6400" s="37">
        <f>IFERROR(VLOOKUP(E6400,'أرصدة المخزن'!$A:$H,8,0),"")</f>
        <v/>
      </c>
    </row>
    <row r="6401" ht="18" customHeight="1" s="138">
      <c r="A6401" s="97" t="n">
        <v>6395</v>
      </c>
      <c r="B6401" s="98" t="n"/>
      <c r="C6401" s="113" t="n"/>
      <c r="D6401" s="113" t="n"/>
      <c r="E6401" s="114" t="n"/>
      <c r="F6401" s="28">
        <f>IFERROR(VLOOKUP(E6401,'أرصدة المخزن'!$A:$E,3,0),"")</f>
        <v/>
      </c>
      <c r="G6401" s="29">
        <f>IFERROR(VLOOKUP(E6401,'أرصدة المخزن'!$A:$H,4,FALSE),"")</f>
        <v/>
      </c>
      <c r="H6401" s="97" t="n"/>
      <c r="I6401" s="28" t="inlineStr">
        <is>
          <t>صرف</t>
        </is>
      </c>
      <c r="J6401" s="97" t="n"/>
      <c r="K6401" s="37">
        <f>IFERROR(VLOOKUP(E6401,'أرصدة المخزن'!$A:$H,8,0),"")</f>
        <v/>
      </c>
    </row>
    <row r="6402" ht="18" customHeight="1" s="138">
      <c r="A6402" s="97" t="n">
        <v>6396</v>
      </c>
      <c r="B6402" s="98" t="n"/>
      <c r="C6402" s="113" t="n"/>
      <c r="D6402" s="113" t="n"/>
      <c r="E6402" s="114" t="n"/>
      <c r="F6402" s="28">
        <f>IFERROR(VLOOKUP(E6402,'أرصدة المخزن'!$A:$E,3,0),"")</f>
        <v/>
      </c>
      <c r="G6402" s="29">
        <f>IFERROR(VLOOKUP(E6402,'أرصدة المخزن'!$A:$H,4,FALSE),"")</f>
        <v/>
      </c>
      <c r="H6402" s="97" t="n"/>
      <c r="I6402" s="28" t="inlineStr">
        <is>
          <t>صرف</t>
        </is>
      </c>
      <c r="J6402" s="97" t="n"/>
      <c r="K6402" s="37">
        <f>IFERROR(VLOOKUP(E6402,'أرصدة المخزن'!$A:$H,8,0),"")</f>
        <v/>
      </c>
    </row>
    <row r="6403" ht="18" customHeight="1" s="138">
      <c r="A6403" s="97" t="n">
        <v>6397</v>
      </c>
      <c r="B6403" s="98" t="n"/>
      <c r="C6403" s="113" t="n"/>
      <c r="D6403" s="113" t="n"/>
      <c r="E6403" s="114" t="n"/>
      <c r="F6403" s="28">
        <f>IFERROR(VLOOKUP(E6403,'أرصدة المخزن'!$A:$E,3,0),"")</f>
        <v/>
      </c>
      <c r="G6403" s="29">
        <f>IFERROR(VLOOKUP(E6403,'أرصدة المخزن'!$A:$H,4,FALSE),"")</f>
        <v/>
      </c>
      <c r="H6403" s="97" t="n"/>
      <c r="I6403" s="28" t="inlineStr">
        <is>
          <t>صرف</t>
        </is>
      </c>
      <c r="J6403" s="97" t="n"/>
      <c r="K6403" s="37">
        <f>IFERROR(VLOOKUP(E6403,'أرصدة المخزن'!$A:$H,8,0),"")</f>
        <v/>
      </c>
    </row>
    <row r="6404" ht="18" customHeight="1" s="138">
      <c r="A6404" s="97" t="n">
        <v>6398</v>
      </c>
      <c r="B6404" s="98" t="n"/>
      <c r="C6404" s="113" t="n"/>
      <c r="D6404" s="113" t="n"/>
      <c r="E6404" s="114" t="n"/>
      <c r="F6404" s="28">
        <f>IFERROR(VLOOKUP(E6404,'أرصدة المخزن'!$A:$E,3,0),"")</f>
        <v/>
      </c>
      <c r="G6404" s="29">
        <f>IFERROR(VLOOKUP(E6404,'أرصدة المخزن'!$A:$H,4,FALSE),"")</f>
        <v/>
      </c>
      <c r="H6404" s="97" t="n"/>
      <c r="I6404" s="28" t="inlineStr">
        <is>
          <t>صرف</t>
        </is>
      </c>
      <c r="J6404" s="97" t="n"/>
      <c r="K6404" s="37">
        <f>IFERROR(VLOOKUP(E6404,'أرصدة المخزن'!$A:$H,8,0),"")</f>
        <v/>
      </c>
    </row>
    <row r="6405" ht="18" customHeight="1" s="138">
      <c r="A6405" s="97" t="n">
        <v>6399</v>
      </c>
      <c r="B6405" s="98" t="n"/>
      <c r="C6405" s="113" t="n"/>
      <c r="D6405" s="113" t="n"/>
      <c r="E6405" s="114" t="n"/>
      <c r="F6405" s="28">
        <f>IFERROR(VLOOKUP(E6405,'أرصدة المخزن'!$A:$E,3,0),"")</f>
        <v/>
      </c>
      <c r="G6405" s="29">
        <f>IFERROR(VLOOKUP(E6405,'أرصدة المخزن'!$A:$H,4,FALSE),"")</f>
        <v/>
      </c>
      <c r="H6405" s="97" t="n"/>
      <c r="I6405" s="28" t="inlineStr">
        <is>
          <t>صرف</t>
        </is>
      </c>
      <c r="J6405" s="97" t="n"/>
      <c r="K6405" s="37">
        <f>IFERROR(VLOOKUP(E6405,'أرصدة المخزن'!$A:$H,8,0),"")</f>
        <v/>
      </c>
    </row>
    <row r="6406" ht="18" customHeight="1" s="138">
      <c r="A6406" s="97" t="n">
        <v>6400</v>
      </c>
      <c r="B6406" s="98" t="n"/>
      <c r="C6406" s="113" t="n"/>
      <c r="D6406" s="113" t="n"/>
      <c r="E6406" s="114" t="n"/>
      <c r="F6406" s="28">
        <f>IFERROR(VLOOKUP(E6406,'أرصدة المخزن'!$A:$E,3,0),"")</f>
        <v/>
      </c>
      <c r="G6406" s="29">
        <f>IFERROR(VLOOKUP(E6406,'أرصدة المخزن'!$A:$H,4,FALSE),"")</f>
        <v/>
      </c>
      <c r="H6406" s="97" t="n"/>
      <c r="I6406" s="28" t="inlineStr">
        <is>
          <t>صرف</t>
        </is>
      </c>
      <c r="J6406" s="97" t="n"/>
      <c r="K6406" s="37">
        <f>IFERROR(VLOOKUP(E6406,'أرصدة المخزن'!$A:$H,8,0),"")</f>
        <v/>
      </c>
    </row>
    <row r="6407" ht="18" customHeight="1" s="138">
      <c r="A6407" s="97" t="n">
        <v>6401</v>
      </c>
      <c r="B6407" s="98" t="n"/>
      <c r="C6407" s="113" t="n"/>
      <c r="D6407" s="113" t="n"/>
      <c r="E6407" s="114" t="n"/>
      <c r="F6407" s="28">
        <f>IFERROR(VLOOKUP(E6407,'أرصدة المخزن'!$A:$E,3,0),"")</f>
        <v/>
      </c>
      <c r="G6407" s="29">
        <f>IFERROR(VLOOKUP(E6407,'أرصدة المخزن'!$A:$H,4,FALSE),"")</f>
        <v/>
      </c>
      <c r="H6407" s="97" t="n"/>
      <c r="I6407" s="28" t="inlineStr">
        <is>
          <t>صرف</t>
        </is>
      </c>
      <c r="J6407" s="97" t="n"/>
      <c r="K6407" s="37">
        <f>IFERROR(VLOOKUP(E6407,'أرصدة المخزن'!$A:$H,8,0),"")</f>
        <v/>
      </c>
    </row>
    <row r="6408" ht="18" customHeight="1" s="138">
      <c r="A6408" s="97" t="n">
        <v>6402</v>
      </c>
      <c r="B6408" s="98" t="n"/>
      <c r="C6408" s="113" t="n"/>
      <c r="D6408" s="113" t="n"/>
      <c r="E6408" s="114" t="n"/>
      <c r="F6408" s="28">
        <f>IFERROR(VLOOKUP(E6408,'أرصدة المخزن'!$A:$E,3,0),"")</f>
        <v/>
      </c>
      <c r="G6408" s="29">
        <f>IFERROR(VLOOKUP(E6408,'أرصدة المخزن'!$A:$H,4,FALSE),"")</f>
        <v/>
      </c>
      <c r="H6408" s="97" t="n"/>
      <c r="I6408" s="28" t="inlineStr">
        <is>
          <t>صرف</t>
        </is>
      </c>
      <c r="J6408" s="97" t="n"/>
      <c r="K6408" s="37">
        <f>IFERROR(VLOOKUP(E6408,'أرصدة المخزن'!$A:$H,8,0),"")</f>
        <v/>
      </c>
    </row>
    <row r="6409" ht="18" customHeight="1" s="138">
      <c r="A6409" s="97" t="n">
        <v>6403</v>
      </c>
      <c r="B6409" s="98" t="n"/>
      <c r="C6409" s="113" t="n"/>
      <c r="D6409" s="113" t="n"/>
      <c r="E6409" s="114" t="n"/>
      <c r="F6409" s="28">
        <f>IFERROR(VLOOKUP(E6409,'أرصدة المخزن'!$A:$E,3,0),"")</f>
        <v/>
      </c>
      <c r="G6409" s="29">
        <f>IFERROR(VLOOKUP(E6409,'أرصدة المخزن'!$A:$H,4,FALSE),"")</f>
        <v/>
      </c>
      <c r="H6409" s="97" t="n"/>
      <c r="I6409" s="28" t="inlineStr">
        <is>
          <t>صرف</t>
        </is>
      </c>
      <c r="J6409" s="97" t="n"/>
      <c r="K6409" s="37">
        <f>IFERROR(VLOOKUP(E6409,'أرصدة المخزن'!$A:$H,8,0),"")</f>
        <v/>
      </c>
    </row>
    <row r="6410" ht="18" customHeight="1" s="138">
      <c r="A6410" s="97" t="n">
        <v>6404</v>
      </c>
      <c r="B6410" s="98" t="n"/>
      <c r="C6410" s="113" t="n"/>
      <c r="D6410" s="113" t="n"/>
      <c r="E6410" s="114" t="n"/>
      <c r="F6410" s="28">
        <f>IFERROR(VLOOKUP(E6410,'أرصدة المخزن'!$A:$E,3,0),"")</f>
        <v/>
      </c>
      <c r="G6410" s="29">
        <f>IFERROR(VLOOKUP(E6410,'أرصدة المخزن'!$A:$H,4,FALSE),"")</f>
        <v/>
      </c>
      <c r="H6410" s="97" t="n"/>
      <c r="I6410" s="28" t="inlineStr">
        <is>
          <t>صرف</t>
        </is>
      </c>
      <c r="J6410" s="97" t="n"/>
      <c r="K6410" s="37">
        <f>IFERROR(VLOOKUP(E6410,'أرصدة المخزن'!$A:$H,8,0),"")</f>
        <v/>
      </c>
    </row>
    <row r="6411" ht="18" customHeight="1" s="138">
      <c r="A6411" s="97" t="n">
        <v>6405</v>
      </c>
      <c r="B6411" s="98" t="n"/>
      <c r="C6411" s="113" t="n"/>
      <c r="D6411" s="113" t="n"/>
      <c r="E6411" s="114" t="n"/>
      <c r="F6411" s="28">
        <f>IFERROR(VLOOKUP(E6411,'أرصدة المخزن'!$A:$E,3,0),"")</f>
        <v/>
      </c>
      <c r="G6411" s="29">
        <f>IFERROR(VLOOKUP(E6411,'أرصدة المخزن'!$A:$H,4,FALSE),"")</f>
        <v/>
      </c>
      <c r="H6411" s="97" t="n"/>
      <c r="I6411" s="28" t="inlineStr">
        <is>
          <t>صرف</t>
        </is>
      </c>
      <c r="J6411" s="97" t="n"/>
      <c r="K6411" s="37">
        <f>IFERROR(VLOOKUP(E6411,'أرصدة المخزن'!$A:$H,8,0),"")</f>
        <v/>
      </c>
    </row>
    <row r="6412" ht="18" customHeight="1" s="138">
      <c r="A6412" s="97" t="n">
        <v>6406</v>
      </c>
      <c r="B6412" s="98" t="n"/>
      <c r="C6412" s="113" t="n"/>
      <c r="D6412" s="113" t="n"/>
      <c r="E6412" s="114" t="n"/>
      <c r="F6412" s="28">
        <f>IFERROR(VLOOKUP(E6412,'أرصدة المخزن'!$A:$E,3,0),"")</f>
        <v/>
      </c>
      <c r="G6412" s="29">
        <f>IFERROR(VLOOKUP(E6412,'أرصدة المخزن'!$A:$H,4,FALSE),"")</f>
        <v/>
      </c>
      <c r="H6412" s="97" t="n"/>
      <c r="I6412" s="28" t="inlineStr">
        <is>
          <t>صرف</t>
        </is>
      </c>
      <c r="J6412" s="97" t="n"/>
      <c r="K6412" s="37">
        <f>IFERROR(VLOOKUP(E6412,'أرصدة المخزن'!$A:$H,8,0),"")</f>
        <v/>
      </c>
    </row>
    <row r="6413" ht="18" customHeight="1" s="138">
      <c r="A6413" s="97" t="n">
        <v>6407</v>
      </c>
      <c r="B6413" s="98" t="n"/>
      <c r="C6413" s="113" t="n"/>
      <c r="D6413" s="113" t="n"/>
      <c r="E6413" s="114" t="n"/>
      <c r="F6413" s="28">
        <f>IFERROR(VLOOKUP(E6413,'أرصدة المخزن'!$A:$E,3,0),"")</f>
        <v/>
      </c>
      <c r="G6413" s="29">
        <f>IFERROR(VLOOKUP(E6413,'أرصدة المخزن'!$A:$H,4,FALSE),"")</f>
        <v/>
      </c>
      <c r="H6413" s="97" t="n"/>
      <c r="I6413" s="28" t="inlineStr">
        <is>
          <t>صرف</t>
        </is>
      </c>
      <c r="J6413" s="97" t="n"/>
      <c r="K6413" s="37">
        <f>IFERROR(VLOOKUP(E6413,'أرصدة المخزن'!$A:$H,8,0),"")</f>
        <v/>
      </c>
    </row>
    <row r="6414" ht="18" customHeight="1" s="138">
      <c r="A6414" s="97" t="n">
        <v>6408</v>
      </c>
      <c r="B6414" s="98" t="n"/>
      <c r="C6414" s="113" t="n"/>
      <c r="D6414" s="113" t="n"/>
      <c r="E6414" s="114" t="n"/>
      <c r="F6414" s="28">
        <f>IFERROR(VLOOKUP(E6414,'أرصدة المخزن'!$A:$E,3,0),"")</f>
        <v/>
      </c>
      <c r="G6414" s="29">
        <f>IFERROR(VLOOKUP(E6414,'أرصدة المخزن'!$A:$H,4,FALSE),"")</f>
        <v/>
      </c>
      <c r="H6414" s="97" t="n"/>
      <c r="I6414" s="28" t="inlineStr">
        <is>
          <t>صرف</t>
        </is>
      </c>
      <c r="J6414" s="97" t="n"/>
      <c r="K6414" s="37">
        <f>IFERROR(VLOOKUP(E6414,'أرصدة المخزن'!$A:$H,8,0),"")</f>
        <v/>
      </c>
    </row>
    <row r="6415" ht="18" customHeight="1" s="138">
      <c r="A6415" s="97" t="n">
        <v>6409</v>
      </c>
      <c r="B6415" s="98" t="n"/>
      <c r="C6415" s="113" t="n"/>
      <c r="D6415" s="113" t="n"/>
      <c r="E6415" s="114" t="n"/>
      <c r="F6415" s="28">
        <f>IFERROR(VLOOKUP(E6415,'أرصدة المخزن'!$A:$E,3,0),"")</f>
        <v/>
      </c>
      <c r="G6415" s="29">
        <f>IFERROR(VLOOKUP(E6415,'أرصدة المخزن'!$A:$H,4,FALSE),"")</f>
        <v/>
      </c>
      <c r="H6415" s="97" t="n"/>
      <c r="I6415" s="28" t="inlineStr">
        <is>
          <t>صرف</t>
        </is>
      </c>
      <c r="J6415" s="97" t="n"/>
      <c r="K6415" s="37">
        <f>IFERROR(VLOOKUP(E6415,'أرصدة المخزن'!$A:$H,8,0),"")</f>
        <v/>
      </c>
    </row>
    <row r="6416" ht="18" customHeight="1" s="138">
      <c r="A6416" s="97" t="n">
        <v>6410</v>
      </c>
      <c r="B6416" s="98" t="n"/>
      <c r="C6416" s="113" t="n"/>
      <c r="D6416" s="113" t="n"/>
      <c r="E6416" s="114" t="n"/>
      <c r="F6416" s="28">
        <f>IFERROR(VLOOKUP(E6416,'أرصدة المخزن'!$A:$E,3,0),"")</f>
        <v/>
      </c>
      <c r="G6416" s="29">
        <f>IFERROR(VLOOKUP(E6416,'أرصدة المخزن'!$A:$H,4,FALSE),"")</f>
        <v/>
      </c>
      <c r="H6416" s="97" t="n"/>
      <c r="I6416" s="28" t="inlineStr">
        <is>
          <t>صرف</t>
        </is>
      </c>
      <c r="J6416" s="97" t="n"/>
      <c r="K6416" s="37">
        <f>IFERROR(VLOOKUP(E6416,'أرصدة المخزن'!$A:$H,8,0),"")</f>
        <v/>
      </c>
    </row>
    <row r="6417" ht="18" customHeight="1" s="138">
      <c r="A6417" s="97" t="n">
        <v>6411</v>
      </c>
      <c r="B6417" s="98" t="n"/>
      <c r="C6417" s="113" t="n"/>
      <c r="D6417" s="113" t="n"/>
      <c r="E6417" s="114" t="n"/>
      <c r="F6417" s="28">
        <f>IFERROR(VLOOKUP(E6417,'أرصدة المخزن'!$A:$E,3,0),"")</f>
        <v/>
      </c>
      <c r="G6417" s="29">
        <f>IFERROR(VLOOKUP(E6417,'أرصدة المخزن'!$A:$H,4,FALSE),"")</f>
        <v/>
      </c>
      <c r="H6417" s="97" t="n"/>
      <c r="I6417" s="28" t="inlineStr">
        <is>
          <t>صرف</t>
        </is>
      </c>
      <c r="J6417" s="97" t="n"/>
      <c r="K6417" s="37">
        <f>IFERROR(VLOOKUP(E6417,'أرصدة المخزن'!$A:$H,8,0),"")</f>
        <v/>
      </c>
    </row>
    <row r="6418" ht="18" customHeight="1" s="138">
      <c r="A6418" s="97" t="n">
        <v>6412</v>
      </c>
      <c r="B6418" s="98" t="n"/>
      <c r="C6418" s="113" t="n"/>
      <c r="D6418" s="113" t="n"/>
      <c r="E6418" s="114" t="n"/>
      <c r="F6418" s="28">
        <f>IFERROR(VLOOKUP(E6418,'أرصدة المخزن'!$A:$E,3,0),"")</f>
        <v/>
      </c>
      <c r="G6418" s="29">
        <f>IFERROR(VLOOKUP(E6418,'أرصدة المخزن'!$A:$H,4,FALSE),"")</f>
        <v/>
      </c>
      <c r="H6418" s="97" t="n"/>
      <c r="I6418" s="28" t="inlineStr">
        <is>
          <t>صرف</t>
        </is>
      </c>
      <c r="J6418" s="97" t="n"/>
      <c r="K6418" s="37">
        <f>IFERROR(VLOOKUP(E6418,'أرصدة المخزن'!$A:$H,8,0),"")</f>
        <v/>
      </c>
    </row>
    <row r="6419" ht="18" customHeight="1" s="138">
      <c r="A6419" s="97" t="n">
        <v>6413</v>
      </c>
      <c r="B6419" s="98" t="n"/>
      <c r="C6419" s="113" t="n"/>
      <c r="D6419" s="113" t="n"/>
      <c r="E6419" s="114" t="n"/>
      <c r="F6419" s="28">
        <f>IFERROR(VLOOKUP(E6419,'أرصدة المخزن'!$A:$E,3,0),"")</f>
        <v/>
      </c>
      <c r="G6419" s="29">
        <f>IFERROR(VLOOKUP(E6419,'أرصدة المخزن'!$A:$H,4,FALSE),"")</f>
        <v/>
      </c>
      <c r="H6419" s="97" t="n"/>
      <c r="I6419" s="28" t="inlineStr">
        <is>
          <t>صرف</t>
        </is>
      </c>
      <c r="J6419" s="97" t="n"/>
      <c r="K6419" s="37">
        <f>IFERROR(VLOOKUP(E6419,'أرصدة المخزن'!$A:$H,8,0),"")</f>
        <v/>
      </c>
    </row>
    <row r="6420" ht="18" customHeight="1" s="138">
      <c r="A6420" s="97" t="n">
        <v>6414</v>
      </c>
      <c r="B6420" s="98" t="n"/>
      <c r="C6420" s="113" t="n"/>
      <c r="D6420" s="113" t="n"/>
      <c r="E6420" s="114" t="n"/>
      <c r="F6420" s="28">
        <f>IFERROR(VLOOKUP(E6420,'أرصدة المخزن'!$A:$E,3,0),"")</f>
        <v/>
      </c>
      <c r="G6420" s="29">
        <f>IFERROR(VLOOKUP(E6420,'أرصدة المخزن'!$A:$H,4,FALSE),"")</f>
        <v/>
      </c>
      <c r="H6420" s="97" t="n"/>
      <c r="I6420" s="28" t="inlineStr">
        <is>
          <t>صرف</t>
        </is>
      </c>
      <c r="J6420" s="97" t="n"/>
      <c r="K6420" s="37">
        <f>IFERROR(VLOOKUP(E6420,'أرصدة المخزن'!$A:$H,8,0),"")</f>
        <v/>
      </c>
    </row>
    <row r="6421" ht="18" customHeight="1" s="138">
      <c r="A6421" s="97" t="n">
        <v>6415</v>
      </c>
      <c r="B6421" s="98" t="n"/>
      <c r="C6421" s="113" t="n"/>
      <c r="D6421" s="113" t="n"/>
      <c r="E6421" s="114" t="n"/>
      <c r="F6421" s="28">
        <f>IFERROR(VLOOKUP(E6421,'أرصدة المخزن'!$A:$E,3,0),"")</f>
        <v/>
      </c>
      <c r="G6421" s="29">
        <f>IFERROR(VLOOKUP(E6421,'أرصدة المخزن'!$A:$H,4,FALSE),"")</f>
        <v/>
      </c>
      <c r="H6421" s="97" t="n"/>
      <c r="I6421" s="28" t="inlineStr">
        <is>
          <t>صرف</t>
        </is>
      </c>
      <c r="J6421" s="97" t="n"/>
      <c r="K6421" s="37">
        <f>IFERROR(VLOOKUP(E6421,'أرصدة المخزن'!$A:$H,8,0),"")</f>
        <v/>
      </c>
    </row>
    <row r="6422" ht="18" customHeight="1" s="138">
      <c r="A6422" s="97" t="n">
        <v>6416</v>
      </c>
      <c r="B6422" s="98" t="n"/>
      <c r="C6422" s="113" t="n"/>
      <c r="D6422" s="113" t="n"/>
      <c r="E6422" s="114" t="n"/>
      <c r="F6422" s="28">
        <f>IFERROR(VLOOKUP(E6422,'أرصدة المخزن'!$A:$E,3,0),"")</f>
        <v/>
      </c>
      <c r="G6422" s="29">
        <f>IFERROR(VLOOKUP(E6422,'أرصدة المخزن'!$A:$H,4,FALSE),"")</f>
        <v/>
      </c>
      <c r="H6422" s="97" t="n"/>
      <c r="I6422" s="28" t="inlineStr">
        <is>
          <t>صرف</t>
        </is>
      </c>
      <c r="J6422" s="97" t="n"/>
      <c r="K6422" s="37">
        <f>IFERROR(VLOOKUP(E6422,'أرصدة المخزن'!$A:$H,8,0),"")</f>
        <v/>
      </c>
    </row>
    <row r="6423" ht="18" customHeight="1" s="138">
      <c r="A6423" s="97" t="n">
        <v>6417</v>
      </c>
      <c r="B6423" s="98" t="n"/>
      <c r="C6423" s="113" t="n"/>
      <c r="D6423" s="113" t="n"/>
      <c r="E6423" s="114" t="n"/>
      <c r="F6423" s="28">
        <f>IFERROR(VLOOKUP(E6423,'أرصدة المخزن'!$A:$E,3,0),"")</f>
        <v/>
      </c>
      <c r="G6423" s="29">
        <f>IFERROR(VLOOKUP(E6423,'أرصدة المخزن'!$A:$H,4,FALSE),"")</f>
        <v/>
      </c>
      <c r="H6423" s="97" t="n"/>
      <c r="I6423" s="28" t="inlineStr">
        <is>
          <t>صرف</t>
        </is>
      </c>
      <c r="J6423" s="97" t="n"/>
      <c r="K6423" s="37">
        <f>IFERROR(VLOOKUP(E6423,'أرصدة المخزن'!$A:$H,8,0),"")</f>
        <v/>
      </c>
    </row>
    <row r="6424" ht="18" customHeight="1" s="138">
      <c r="A6424" s="97" t="n">
        <v>6418</v>
      </c>
      <c r="B6424" s="98" t="n"/>
      <c r="C6424" s="113" t="n"/>
      <c r="D6424" s="113" t="n"/>
      <c r="E6424" s="114" t="n"/>
      <c r="F6424" s="28">
        <f>IFERROR(VLOOKUP(E6424,'أرصدة المخزن'!$A:$E,3,0),"")</f>
        <v/>
      </c>
      <c r="G6424" s="29">
        <f>IFERROR(VLOOKUP(E6424,'أرصدة المخزن'!$A:$H,4,FALSE),"")</f>
        <v/>
      </c>
      <c r="H6424" s="97" t="n"/>
      <c r="I6424" s="28" t="inlineStr">
        <is>
          <t>صرف</t>
        </is>
      </c>
      <c r="J6424" s="97" t="n"/>
      <c r="K6424" s="37">
        <f>IFERROR(VLOOKUP(E6424,'أرصدة المخزن'!$A:$H,8,0),"")</f>
        <v/>
      </c>
    </row>
    <row r="6425" ht="18" customHeight="1" s="138">
      <c r="A6425" s="97" t="n">
        <v>6419</v>
      </c>
      <c r="B6425" s="98" t="n"/>
      <c r="C6425" s="113" t="n"/>
      <c r="D6425" s="113" t="n"/>
      <c r="E6425" s="114" t="n"/>
      <c r="F6425" s="28">
        <f>IFERROR(VLOOKUP(E6425,'أرصدة المخزن'!$A:$E,3,0),"")</f>
        <v/>
      </c>
      <c r="G6425" s="29">
        <f>IFERROR(VLOOKUP(E6425,'أرصدة المخزن'!$A:$H,4,FALSE),"")</f>
        <v/>
      </c>
      <c r="H6425" s="97" t="n"/>
      <c r="I6425" s="28" t="inlineStr">
        <is>
          <t>صرف</t>
        </is>
      </c>
      <c r="J6425" s="97" t="n"/>
      <c r="K6425" s="37">
        <f>IFERROR(VLOOKUP(E6425,'أرصدة المخزن'!$A:$H,8,0),"")</f>
        <v/>
      </c>
    </row>
    <row r="6426" ht="18" customHeight="1" s="138">
      <c r="A6426" s="97" t="n">
        <v>6420</v>
      </c>
      <c r="B6426" s="98" t="n"/>
      <c r="C6426" s="113" t="n"/>
      <c r="D6426" s="113" t="n"/>
      <c r="E6426" s="114" t="n"/>
      <c r="F6426" s="28">
        <f>IFERROR(VLOOKUP(E6426,'أرصدة المخزن'!$A:$E,3,0),"")</f>
        <v/>
      </c>
      <c r="G6426" s="29">
        <f>IFERROR(VLOOKUP(E6426,'أرصدة المخزن'!$A:$H,4,FALSE),"")</f>
        <v/>
      </c>
      <c r="H6426" s="97" t="n"/>
      <c r="I6426" s="28" t="inlineStr">
        <is>
          <t>صرف</t>
        </is>
      </c>
      <c r="J6426" s="97" t="n"/>
      <c r="K6426" s="37">
        <f>IFERROR(VLOOKUP(E6426,'أرصدة المخزن'!$A:$H,8,0),"")</f>
        <v/>
      </c>
    </row>
    <row r="6427" ht="18" customHeight="1" s="138">
      <c r="A6427" s="97" t="n">
        <v>6421</v>
      </c>
      <c r="B6427" s="98" t="n"/>
      <c r="C6427" s="113" t="n"/>
      <c r="D6427" s="113" t="n"/>
      <c r="E6427" s="114" t="n"/>
      <c r="F6427" s="28">
        <f>IFERROR(VLOOKUP(E6427,'أرصدة المخزن'!$A:$E,3,0),"")</f>
        <v/>
      </c>
      <c r="G6427" s="29">
        <f>IFERROR(VLOOKUP(E6427,'أرصدة المخزن'!$A:$H,4,FALSE),"")</f>
        <v/>
      </c>
      <c r="H6427" s="97" t="n"/>
      <c r="I6427" s="28" t="inlineStr">
        <is>
          <t>صرف</t>
        </is>
      </c>
      <c r="J6427" s="97" t="n"/>
      <c r="K6427" s="37">
        <f>IFERROR(VLOOKUP(E6427,'أرصدة المخزن'!$A:$H,8,0),"")</f>
        <v/>
      </c>
    </row>
    <row r="6428" ht="18" customHeight="1" s="138">
      <c r="A6428" s="97" t="n">
        <v>6422</v>
      </c>
      <c r="B6428" s="98" t="n"/>
      <c r="C6428" s="113" t="n"/>
      <c r="D6428" s="113" t="n"/>
      <c r="E6428" s="114" t="n"/>
      <c r="F6428" s="28">
        <f>IFERROR(VLOOKUP(E6428,'أرصدة المخزن'!$A:$E,3,0),"")</f>
        <v/>
      </c>
      <c r="G6428" s="29">
        <f>IFERROR(VLOOKUP(E6428,'أرصدة المخزن'!$A:$H,4,FALSE),"")</f>
        <v/>
      </c>
      <c r="H6428" s="97" t="n"/>
      <c r="I6428" s="28" t="inlineStr">
        <is>
          <t>صرف</t>
        </is>
      </c>
      <c r="J6428" s="97" t="n"/>
      <c r="K6428" s="37">
        <f>IFERROR(VLOOKUP(E6428,'أرصدة المخزن'!$A:$H,8,0),"")</f>
        <v/>
      </c>
    </row>
    <row r="6429" ht="18" customHeight="1" s="138">
      <c r="A6429" s="97" t="n">
        <v>6423</v>
      </c>
      <c r="B6429" s="98" t="n"/>
      <c r="C6429" s="113" t="n"/>
      <c r="D6429" s="113" t="n"/>
      <c r="E6429" s="114" t="n"/>
      <c r="F6429" s="28">
        <f>IFERROR(VLOOKUP(E6429,'أرصدة المخزن'!$A:$E,3,0),"")</f>
        <v/>
      </c>
      <c r="G6429" s="29">
        <f>IFERROR(VLOOKUP(E6429,'أرصدة المخزن'!$A:$H,4,FALSE),"")</f>
        <v/>
      </c>
      <c r="H6429" s="97" t="n"/>
      <c r="I6429" s="28" t="inlineStr">
        <is>
          <t>صرف</t>
        </is>
      </c>
      <c r="J6429" s="97" t="n"/>
      <c r="K6429" s="37">
        <f>IFERROR(VLOOKUP(E6429,'أرصدة المخزن'!$A:$H,8,0),"")</f>
        <v/>
      </c>
    </row>
    <row r="6430" ht="18" customHeight="1" s="138">
      <c r="A6430" s="97" t="n">
        <v>6424</v>
      </c>
      <c r="B6430" s="98" t="n"/>
      <c r="C6430" s="113" t="n"/>
      <c r="D6430" s="113" t="n"/>
      <c r="E6430" s="114" t="n"/>
      <c r="F6430" s="28">
        <f>IFERROR(VLOOKUP(E6430,'أرصدة المخزن'!$A:$E,3,0),"")</f>
        <v/>
      </c>
      <c r="G6430" s="29">
        <f>IFERROR(VLOOKUP(E6430,'أرصدة المخزن'!$A:$H,4,FALSE),"")</f>
        <v/>
      </c>
      <c r="H6430" s="97" t="n"/>
      <c r="I6430" s="28" t="inlineStr">
        <is>
          <t>صرف</t>
        </is>
      </c>
      <c r="J6430" s="97" t="n"/>
      <c r="K6430" s="37">
        <f>IFERROR(VLOOKUP(E6430,'أرصدة المخزن'!$A:$H,8,0),"")</f>
        <v/>
      </c>
    </row>
    <row r="6431" ht="18" customHeight="1" s="138">
      <c r="A6431" s="97" t="n">
        <v>6425</v>
      </c>
      <c r="B6431" s="98" t="n"/>
      <c r="C6431" s="113" t="n"/>
      <c r="D6431" s="113" t="n"/>
      <c r="E6431" s="114" t="n"/>
      <c r="F6431" s="28">
        <f>IFERROR(VLOOKUP(E6431,'أرصدة المخزن'!$A:$E,3,0),"")</f>
        <v/>
      </c>
      <c r="G6431" s="29">
        <f>IFERROR(VLOOKUP(E6431,'أرصدة المخزن'!$A:$H,4,FALSE),"")</f>
        <v/>
      </c>
      <c r="H6431" s="97" t="n"/>
      <c r="I6431" s="28" t="inlineStr">
        <is>
          <t>صرف</t>
        </is>
      </c>
      <c r="J6431" s="97" t="n"/>
      <c r="K6431" s="37">
        <f>IFERROR(VLOOKUP(E6431,'أرصدة المخزن'!$A:$H,8,0),"")</f>
        <v/>
      </c>
    </row>
    <row r="6432" ht="18" customHeight="1" s="138">
      <c r="A6432" s="97" t="n">
        <v>6426</v>
      </c>
      <c r="B6432" s="98" t="n"/>
      <c r="C6432" s="113" t="n"/>
      <c r="D6432" s="113" t="n"/>
      <c r="E6432" s="114" t="n"/>
      <c r="F6432" s="28">
        <f>IFERROR(VLOOKUP(E6432,'أرصدة المخزن'!$A:$E,3,0),"")</f>
        <v/>
      </c>
      <c r="G6432" s="29">
        <f>IFERROR(VLOOKUP(E6432,'أرصدة المخزن'!$A:$H,4,FALSE),"")</f>
        <v/>
      </c>
      <c r="H6432" s="97" t="n"/>
      <c r="I6432" s="28" t="inlineStr">
        <is>
          <t>صرف</t>
        </is>
      </c>
      <c r="J6432" s="97" t="n"/>
      <c r="K6432" s="37">
        <f>IFERROR(VLOOKUP(E6432,'أرصدة المخزن'!$A:$H,8,0),"")</f>
        <v/>
      </c>
    </row>
    <row r="6433" ht="18" customHeight="1" s="138">
      <c r="A6433" s="97" t="n">
        <v>6427</v>
      </c>
      <c r="B6433" s="98" t="n"/>
      <c r="C6433" s="113" t="n"/>
      <c r="D6433" s="113" t="n"/>
      <c r="E6433" s="114" t="n"/>
      <c r="F6433" s="28">
        <f>IFERROR(VLOOKUP(E6433,'أرصدة المخزن'!$A:$E,3,0),"")</f>
        <v/>
      </c>
      <c r="G6433" s="29">
        <f>IFERROR(VLOOKUP(E6433,'أرصدة المخزن'!$A:$H,4,FALSE),"")</f>
        <v/>
      </c>
      <c r="H6433" s="97" t="n"/>
      <c r="I6433" s="28" t="inlineStr">
        <is>
          <t>صرف</t>
        </is>
      </c>
      <c r="J6433" s="97" t="n"/>
      <c r="K6433" s="37">
        <f>IFERROR(VLOOKUP(E6433,'أرصدة المخزن'!$A:$H,8,0),"")</f>
        <v/>
      </c>
    </row>
    <row r="6434" ht="18" customHeight="1" s="138">
      <c r="A6434" s="97" t="n">
        <v>6428</v>
      </c>
      <c r="B6434" s="98" t="n"/>
      <c r="C6434" s="113" t="n"/>
      <c r="D6434" s="113" t="n"/>
      <c r="E6434" s="114" t="n"/>
      <c r="F6434" s="28">
        <f>IFERROR(VLOOKUP(E6434,'أرصدة المخزن'!$A:$E,3,0),"")</f>
        <v/>
      </c>
      <c r="G6434" s="29">
        <f>IFERROR(VLOOKUP(E6434,'أرصدة المخزن'!$A:$H,4,FALSE),"")</f>
        <v/>
      </c>
      <c r="H6434" s="97" t="n"/>
      <c r="I6434" s="28" t="inlineStr">
        <is>
          <t>صرف</t>
        </is>
      </c>
      <c r="J6434" s="97" t="n"/>
      <c r="K6434" s="37">
        <f>IFERROR(VLOOKUP(E6434,'أرصدة المخزن'!$A:$H,8,0),"")</f>
        <v/>
      </c>
    </row>
    <row r="6435" ht="18" customHeight="1" s="138">
      <c r="A6435" s="97" t="n">
        <v>6429</v>
      </c>
      <c r="B6435" s="98" t="n"/>
      <c r="C6435" s="113" t="n"/>
      <c r="D6435" s="113" t="n"/>
      <c r="E6435" s="114" t="n"/>
      <c r="F6435" s="28">
        <f>IFERROR(VLOOKUP(E6435,'أرصدة المخزن'!$A:$E,3,0),"")</f>
        <v/>
      </c>
      <c r="G6435" s="29">
        <f>IFERROR(VLOOKUP(E6435,'أرصدة المخزن'!$A:$H,4,FALSE),"")</f>
        <v/>
      </c>
      <c r="H6435" s="97" t="n"/>
      <c r="I6435" s="28" t="inlineStr">
        <is>
          <t>صرف</t>
        </is>
      </c>
      <c r="J6435" s="97" t="n"/>
      <c r="K6435" s="37">
        <f>IFERROR(VLOOKUP(E6435,'أرصدة المخزن'!$A:$H,8,0),"")</f>
        <v/>
      </c>
    </row>
    <row r="6436" ht="18" customHeight="1" s="138">
      <c r="A6436" s="97" t="n">
        <v>6430</v>
      </c>
      <c r="B6436" s="98" t="n"/>
      <c r="C6436" s="113" t="n"/>
      <c r="D6436" s="113" t="n"/>
      <c r="E6436" s="114" t="n"/>
      <c r="F6436" s="28">
        <f>IFERROR(VLOOKUP(E6436,'أرصدة المخزن'!$A:$E,3,0),"")</f>
        <v/>
      </c>
      <c r="G6436" s="29">
        <f>IFERROR(VLOOKUP(E6436,'أرصدة المخزن'!$A:$H,4,FALSE),"")</f>
        <v/>
      </c>
      <c r="H6436" s="97" t="n"/>
      <c r="I6436" s="28" t="inlineStr">
        <is>
          <t>صرف</t>
        </is>
      </c>
      <c r="J6436" s="97" t="n"/>
      <c r="K6436" s="37">
        <f>IFERROR(VLOOKUP(E6436,'أرصدة المخزن'!$A:$H,8,0),"")</f>
        <v/>
      </c>
    </row>
    <row r="6437" ht="18" customHeight="1" s="138">
      <c r="A6437" s="97" t="n">
        <v>6431</v>
      </c>
      <c r="B6437" s="98" t="n"/>
      <c r="C6437" s="113" t="n"/>
      <c r="D6437" s="113" t="n"/>
      <c r="E6437" s="114" t="n"/>
      <c r="F6437" s="28">
        <f>IFERROR(VLOOKUP(E6437,'أرصدة المخزن'!$A:$E,3,0),"")</f>
        <v/>
      </c>
      <c r="G6437" s="29">
        <f>IFERROR(VLOOKUP(E6437,'أرصدة المخزن'!$A:$H,4,FALSE),"")</f>
        <v/>
      </c>
      <c r="H6437" s="97" t="n"/>
      <c r="I6437" s="28" t="inlineStr">
        <is>
          <t>صرف</t>
        </is>
      </c>
      <c r="J6437" s="97" t="n"/>
      <c r="K6437" s="37">
        <f>IFERROR(VLOOKUP(E6437,'أرصدة المخزن'!$A:$H,8,0),"")</f>
        <v/>
      </c>
    </row>
    <row r="6438" ht="18" customHeight="1" s="138">
      <c r="A6438" s="97" t="n">
        <v>6432</v>
      </c>
      <c r="B6438" s="98" t="n"/>
      <c r="C6438" s="113" t="n"/>
      <c r="D6438" s="113" t="n"/>
      <c r="E6438" s="114" t="n"/>
      <c r="F6438" s="28">
        <f>IFERROR(VLOOKUP(E6438,'أرصدة المخزن'!$A:$E,3,0),"")</f>
        <v/>
      </c>
      <c r="G6438" s="29">
        <f>IFERROR(VLOOKUP(E6438,'أرصدة المخزن'!$A:$H,4,FALSE),"")</f>
        <v/>
      </c>
      <c r="H6438" s="97" t="n"/>
      <c r="I6438" s="28" t="inlineStr">
        <is>
          <t>صرف</t>
        </is>
      </c>
      <c r="J6438" s="97" t="n"/>
      <c r="K6438" s="37">
        <f>IFERROR(VLOOKUP(E6438,'أرصدة المخزن'!$A:$H,8,0),"")</f>
        <v/>
      </c>
    </row>
    <row r="6439" ht="18" customHeight="1" s="138">
      <c r="A6439" s="97" t="n">
        <v>6433</v>
      </c>
      <c r="B6439" s="98" t="n"/>
      <c r="C6439" s="113" t="n"/>
      <c r="D6439" s="113" t="n"/>
      <c r="E6439" s="114" t="n"/>
      <c r="F6439" s="28">
        <f>IFERROR(VLOOKUP(E6439,'أرصدة المخزن'!$A:$E,3,0),"")</f>
        <v/>
      </c>
      <c r="G6439" s="29">
        <f>IFERROR(VLOOKUP(E6439,'أرصدة المخزن'!$A:$H,4,FALSE),"")</f>
        <v/>
      </c>
      <c r="H6439" s="97" t="n"/>
      <c r="I6439" s="28" t="inlineStr">
        <is>
          <t>صرف</t>
        </is>
      </c>
      <c r="J6439" s="97" t="n"/>
      <c r="K6439" s="37">
        <f>IFERROR(VLOOKUP(E6439,'أرصدة المخزن'!$A:$H,8,0),"")</f>
        <v/>
      </c>
    </row>
    <row r="6440" ht="18" customHeight="1" s="138">
      <c r="A6440" s="97" t="n">
        <v>6434</v>
      </c>
      <c r="B6440" s="98" t="n"/>
      <c r="C6440" s="113" t="n"/>
      <c r="D6440" s="113" t="n"/>
      <c r="E6440" s="114" t="n"/>
      <c r="F6440" s="28">
        <f>IFERROR(VLOOKUP(E6440,'أرصدة المخزن'!$A:$E,3,0),"")</f>
        <v/>
      </c>
      <c r="G6440" s="29">
        <f>IFERROR(VLOOKUP(E6440,'أرصدة المخزن'!$A:$H,4,FALSE),"")</f>
        <v/>
      </c>
      <c r="H6440" s="97" t="n"/>
      <c r="I6440" s="28" t="inlineStr">
        <is>
          <t>صرف</t>
        </is>
      </c>
      <c r="J6440" s="97" t="n"/>
      <c r="K6440" s="37">
        <f>IFERROR(VLOOKUP(E6440,'أرصدة المخزن'!$A:$H,8,0),"")</f>
        <v/>
      </c>
    </row>
    <row r="6441" ht="18" customHeight="1" s="138">
      <c r="A6441" s="97" t="n">
        <v>6435</v>
      </c>
      <c r="B6441" s="98" t="n"/>
      <c r="C6441" s="113" t="n"/>
      <c r="D6441" s="113" t="n"/>
      <c r="E6441" s="114" t="n"/>
      <c r="F6441" s="28">
        <f>IFERROR(VLOOKUP(E6441,'أرصدة المخزن'!$A:$E,3,0),"")</f>
        <v/>
      </c>
      <c r="G6441" s="29">
        <f>IFERROR(VLOOKUP(E6441,'أرصدة المخزن'!$A:$H,4,FALSE),"")</f>
        <v/>
      </c>
      <c r="H6441" s="97" t="n"/>
      <c r="I6441" s="28" t="inlineStr">
        <is>
          <t>صرف</t>
        </is>
      </c>
      <c r="J6441" s="97" t="n"/>
      <c r="K6441" s="37">
        <f>IFERROR(VLOOKUP(E6441,'أرصدة المخزن'!$A:$H,8,0),"")</f>
        <v/>
      </c>
    </row>
    <row r="6442" ht="18" customHeight="1" s="138">
      <c r="A6442" s="97" t="n">
        <v>6436</v>
      </c>
      <c r="B6442" s="98" t="n"/>
      <c r="C6442" s="113" t="n"/>
      <c r="D6442" s="113" t="n"/>
      <c r="E6442" s="114" t="n"/>
      <c r="F6442" s="28">
        <f>IFERROR(VLOOKUP(E6442,'أرصدة المخزن'!$A:$E,3,0),"")</f>
        <v/>
      </c>
      <c r="G6442" s="29">
        <f>IFERROR(VLOOKUP(E6442,'أرصدة المخزن'!$A:$H,4,FALSE),"")</f>
        <v/>
      </c>
      <c r="H6442" s="97" t="n"/>
      <c r="I6442" s="28" t="inlineStr">
        <is>
          <t>صرف</t>
        </is>
      </c>
      <c r="J6442" s="97" t="n"/>
      <c r="K6442" s="37">
        <f>IFERROR(VLOOKUP(E6442,'أرصدة المخزن'!$A:$H,8,0),"")</f>
        <v/>
      </c>
    </row>
    <row r="6443" ht="18" customHeight="1" s="138">
      <c r="A6443" s="97" t="n">
        <v>6437</v>
      </c>
      <c r="B6443" s="98" t="n"/>
      <c r="C6443" s="113" t="n"/>
      <c r="D6443" s="113" t="n"/>
      <c r="E6443" s="114" t="n"/>
      <c r="F6443" s="28">
        <f>IFERROR(VLOOKUP(E6443,'أرصدة المخزن'!$A:$E,3,0),"")</f>
        <v/>
      </c>
      <c r="G6443" s="29">
        <f>IFERROR(VLOOKUP(E6443,'أرصدة المخزن'!$A:$H,4,FALSE),"")</f>
        <v/>
      </c>
      <c r="H6443" s="97" t="n"/>
      <c r="I6443" s="28" t="inlineStr">
        <is>
          <t>صرف</t>
        </is>
      </c>
      <c r="J6443" s="97" t="n"/>
      <c r="K6443" s="37">
        <f>IFERROR(VLOOKUP(E6443,'أرصدة المخزن'!$A:$H,8,0),"")</f>
        <v/>
      </c>
    </row>
    <row r="6444" ht="18" customHeight="1" s="138">
      <c r="A6444" s="97" t="n">
        <v>6438</v>
      </c>
      <c r="B6444" s="98" t="n"/>
      <c r="C6444" s="113" t="n"/>
      <c r="D6444" s="113" t="n"/>
      <c r="E6444" s="114" t="n"/>
      <c r="F6444" s="28">
        <f>IFERROR(VLOOKUP(E6444,'أرصدة المخزن'!$A:$E,3,0),"")</f>
        <v/>
      </c>
      <c r="G6444" s="29">
        <f>IFERROR(VLOOKUP(E6444,'أرصدة المخزن'!$A:$H,4,FALSE),"")</f>
        <v/>
      </c>
      <c r="H6444" s="97" t="n"/>
      <c r="I6444" s="28" t="inlineStr">
        <is>
          <t>صرف</t>
        </is>
      </c>
      <c r="J6444" s="97" t="n"/>
      <c r="K6444" s="37">
        <f>IFERROR(VLOOKUP(E6444,'أرصدة المخزن'!$A:$H,8,0),"")</f>
        <v/>
      </c>
    </row>
    <row r="6445" ht="18" customHeight="1" s="138">
      <c r="A6445" s="97" t="n">
        <v>6439</v>
      </c>
      <c r="B6445" s="98" t="n"/>
      <c r="C6445" s="113" t="n"/>
      <c r="D6445" s="113" t="n"/>
      <c r="E6445" s="114" t="n"/>
      <c r="F6445" s="28">
        <f>IFERROR(VLOOKUP(E6445,'أرصدة المخزن'!$A:$E,3,0),"")</f>
        <v/>
      </c>
      <c r="G6445" s="29">
        <f>IFERROR(VLOOKUP(E6445,'أرصدة المخزن'!$A:$H,4,FALSE),"")</f>
        <v/>
      </c>
      <c r="H6445" s="97" t="n"/>
      <c r="I6445" s="28" t="inlineStr">
        <is>
          <t>صرف</t>
        </is>
      </c>
      <c r="J6445" s="97" t="n"/>
      <c r="K6445" s="37">
        <f>IFERROR(VLOOKUP(E6445,'أرصدة المخزن'!$A:$H,8,0),"")</f>
        <v/>
      </c>
    </row>
    <row r="6446" ht="18" customHeight="1" s="138">
      <c r="A6446" s="97" t="n">
        <v>6440</v>
      </c>
      <c r="B6446" s="98" t="n"/>
      <c r="C6446" s="113" t="n"/>
      <c r="D6446" s="113" t="n"/>
      <c r="E6446" s="114" t="n"/>
      <c r="F6446" s="28">
        <f>IFERROR(VLOOKUP(E6446,'أرصدة المخزن'!$A:$E,3,0),"")</f>
        <v/>
      </c>
      <c r="G6446" s="29">
        <f>IFERROR(VLOOKUP(E6446,'أرصدة المخزن'!$A:$H,4,FALSE),"")</f>
        <v/>
      </c>
      <c r="H6446" s="97" t="n"/>
      <c r="I6446" s="28" t="inlineStr">
        <is>
          <t>صرف</t>
        </is>
      </c>
      <c r="J6446" s="97" t="n"/>
      <c r="K6446" s="37">
        <f>IFERROR(VLOOKUP(E6446,'أرصدة المخزن'!$A:$H,8,0),"")</f>
        <v/>
      </c>
    </row>
    <row r="6447" ht="18" customHeight="1" s="138">
      <c r="A6447" s="97" t="n">
        <v>6441</v>
      </c>
      <c r="B6447" s="98" t="n"/>
      <c r="C6447" s="113" t="n"/>
      <c r="D6447" s="113" t="n"/>
      <c r="E6447" s="114" t="n"/>
      <c r="F6447" s="28">
        <f>IFERROR(VLOOKUP(E6447,'أرصدة المخزن'!$A:$E,3,0),"")</f>
        <v/>
      </c>
      <c r="G6447" s="29">
        <f>IFERROR(VLOOKUP(E6447,'أرصدة المخزن'!$A:$H,4,FALSE),"")</f>
        <v/>
      </c>
      <c r="H6447" s="97" t="n"/>
      <c r="I6447" s="28" t="inlineStr">
        <is>
          <t>صرف</t>
        </is>
      </c>
      <c r="J6447" s="97" t="n"/>
      <c r="K6447" s="37">
        <f>IFERROR(VLOOKUP(E6447,'أرصدة المخزن'!$A:$H,8,0),"")</f>
        <v/>
      </c>
    </row>
    <row r="6448" ht="18" customHeight="1" s="138">
      <c r="A6448" s="97" t="n">
        <v>6442</v>
      </c>
      <c r="B6448" s="98" t="n"/>
      <c r="C6448" s="113" t="n"/>
      <c r="D6448" s="113" t="n"/>
      <c r="E6448" s="114" t="n"/>
      <c r="F6448" s="28">
        <f>IFERROR(VLOOKUP(E6448,'أرصدة المخزن'!$A:$E,3,0),"")</f>
        <v/>
      </c>
      <c r="G6448" s="29">
        <f>IFERROR(VLOOKUP(E6448,'أرصدة المخزن'!$A:$H,4,FALSE),"")</f>
        <v/>
      </c>
      <c r="H6448" s="97" t="n"/>
      <c r="I6448" s="28" t="inlineStr">
        <is>
          <t>صرف</t>
        </is>
      </c>
      <c r="J6448" s="97" t="n"/>
      <c r="K6448" s="37">
        <f>IFERROR(VLOOKUP(E6448,'أرصدة المخزن'!$A:$H,8,0),"")</f>
        <v/>
      </c>
    </row>
    <row r="6449" ht="18" customHeight="1" s="138">
      <c r="A6449" s="97" t="n">
        <v>6443</v>
      </c>
      <c r="B6449" s="98" t="n"/>
      <c r="C6449" s="113" t="n"/>
      <c r="D6449" s="113" t="n"/>
      <c r="E6449" s="114" t="n"/>
      <c r="F6449" s="28">
        <f>IFERROR(VLOOKUP(E6449,'أرصدة المخزن'!$A:$E,3,0),"")</f>
        <v/>
      </c>
      <c r="G6449" s="29">
        <f>IFERROR(VLOOKUP(E6449,'أرصدة المخزن'!$A:$H,4,FALSE),"")</f>
        <v/>
      </c>
      <c r="H6449" s="97" t="n"/>
      <c r="I6449" s="28" t="inlineStr">
        <is>
          <t>صرف</t>
        </is>
      </c>
      <c r="J6449" s="97" t="n"/>
      <c r="K6449" s="37">
        <f>IFERROR(VLOOKUP(E6449,'أرصدة المخزن'!$A:$H,8,0),"")</f>
        <v/>
      </c>
    </row>
    <row r="6450" ht="18" customHeight="1" s="138">
      <c r="A6450" s="97" t="n">
        <v>6444</v>
      </c>
      <c r="B6450" s="98" t="n"/>
      <c r="C6450" s="113" t="n"/>
      <c r="D6450" s="113" t="n"/>
      <c r="E6450" s="114" t="n"/>
      <c r="F6450" s="28">
        <f>IFERROR(VLOOKUP(E6450,'أرصدة المخزن'!$A:$E,3,0),"")</f>
        <v/>
      </c>
      <c r="G6450" s="29">
        <f>IFERROR(VLOOKUP(E6450,'أرصدة المخزن'!$A:$H,4,FALSE),"")</f>
        <v/>
      </c>
      <c r="H6450" s="97" t="n"/>
      <c r="I6450" s="28" t="inlineStr">
        <is>
          <t>صرف</t>
        </is>
      </c>
      <c r="J6450" s="97" t="n"/>
      <c r="K6450" s="37">
        <f>IFERROR(VLOOKUP(E6450,'أرصدة المخزن'!$A:$H,8,0),"")</f>
        <v/>
      </c>
    </row>
    <row r="6451" ht="18" customHeight="1" s="138">
      <c r="A6451" s="97" t="n">
        <v>6445</v>
      </c>
      <c r="B6451" s="98" t="n"/>
      <c r="C6451" s="113" t="n"/>
      <c r="D6451" s="113" t="n"/>
      <c r="E6451" s="114" t="n"/>
      <c r="F6451" s="28">
        <f>IFERROR(VLOOKUP(E6451,'أرصدة المخزن'!$A:$E,3,0),"")</f>
        <v/>
      </c>
      <c r="G6451" s="29">
        <f>IFERROR(VLOOKUP(E6451,'أرصدة المخزن'!$A:$H,4,FALSE),"")</f>
        <v/>
      </c>
      <c r="H6451" s="97" t="n"/>
      <c r="I6451" s="28" t="inlineStr">
        <is>
          <t>صرف</t>
        </is>
      </c>
      <c r="J6451" s="97" t="n"/>
      <c r="K6451" s="37">
        <f>IFERROR(VLOOKUP(E6451,'أرصدة المخزن'!$A:$H,8,0),"")</f>
        <v/>
      </c>
    </row>
    <row r="6452" ht="18" customHeight="1" s="138">
      <c r="A6452" s="97" t="n">
        <v>6446</v>
      </c>
      <c r="B6452" s="98" t="n"/>
      <c r="C6452" s="113" t="n"/>
      <c r="D6452" s="113" t="n"/>
      <c r="E6452" s="114" t="n"/>
      <c r="F6452" s="28">
        <f>IFERROR(VLOOKUP(E6452,'أرصدة المخزن'!$A:$E,3,0),"")</f>
        <v/>
      </c>
      <c r="G6452" s="29">
        <f>IFERROR(VLOOKUP(E6452,'أرصدة المخزن'!$A:$H,4,FALSE),"")</f>
        <v/>
      </c>
      <c r="H6452" s="97" t="n"/>
      <c r="I6452" s="28" t="inlineStr">
        <is>
          <t>صرف</t>
        </is>
      </c>
      <c r="J6452" s="97" t="n"/>
      <c r="K6452" s="37">
        <f>IFERROR(VLOOKUP(E6452,'أرصدة المخزن'!$A:$H,8,0),"")</f>
        <v/>
      </c>
    </row>
    <row r="6453" ht="18" customHeight="1" s="138">
      <c r="A6453" s="97" t="n">
        <v>6447</v>
      </c>
      <c r="B6453" s="98" t="n"/>
      <c r="C6453" s="113" t="n"/>
      <c r="D6453" s="113" t="n"/>
      <c r="E6453" s="114" t="n"/>
      <c r="F6453" s="28">
        <f>IFERROR(VLOOKUP(E6453,'أرصدة المخزن'!$A:$E,3,0),"")</f>
        <v/>
      </c>
      <c r="G6453" s="29">
        <f>IFERROR(VLOOKUP(E6453,'أرصدة المخزن'!$A:$H,4,FALSE),"")</f>
        <v/>
      </c>
      <c r="H6453" s="97" t="n"/>
      <c r="I6453" s="28" t="inlineStr">
        <is>
          <t>صرف</t>
        </is>
      </c>
      <c r="J6453" s="97" t="n"/>
      <c r="K6453" s="37">
        <f>IFERROR(VLOOKUP(E6453,'أرصدة المخزن'!$A:$H,8,0),"")</f>
        <v/>
      </c>
    </row>
    <row r="6454" ht="18" customHeight="1" s="138">
      <c r="A6454" s="97" t="n">
        <v>6448</v>
      </c>
      <c r="B6454" s="98" t="n"/>
      <c r="C6454" s="113" t="n"/>
      <c r="D6454" s="113" t="n"/>
      <c r="E6454" s="114" t="n"/>
      <c r="F6454" s="28">
        <f>IFERROR(VLOOKUP(E6454,'أرصدة المخزن'!$A:$E,3,0),"")</f>
        <v/>
      </c>
      <c r="G6454" s="29">
        <f>IFERROR(VLOOKUP(E6454,'أرصدة المخزن'!$A:$H,4,FALSE),"")</f>
        <v/>
      </c>
      <c r="H6454" s="97" t="n"/>
      <c r="I6454" s="28" t="inlineStr">
        <is>
          <t>صرف</t>
        </is>
      </c>
      <c r="J6454" s="97" t="n"/>
      <c r="K6454" s="37">
        <f>IFERROR(VLOOKUP(E6454,'أرصدة المخزن'!$A:$H,8,0),"")</f>
        <v/>
      </c>
    </row>
    <row r="6455" ht="18" customHeight="1" s="138">
      <c r="A6455" s="97" t="n">
        <v>6449</v>
      </c>
      <c r="B6455" s="98" t="n"/>
      <c r="C6455" s="113" t="n"/>
      <c r="D6455" s="113" t="n"/>
      <c r="E6455" s="114" t="n"/>
      <c r="F6455" s="28">
        <f>IFERROR(VLOOKUP(E6455,'أرصدة المخزن'!$A:$E,3,0),"")</f>
        <v/>
      </c>
      <c r="G6455" s="29">
        <f>IFERROR(VLOOKUP(E6455,'أرصدة المخزن'!$A:$H,4,FALSE),"")</f>
        <v/>
      </c>
      <c r="H6455" s="97" t="n"/>
      <c r="I6455" s="28" t="inlineStr">
        <is>
          <t>صرف</t>
        </is>
      </c>
      <c r="J6455" s="97" t="n"/>
      <c r="K6455" s="37">
        <f>IFERROR(VLOOKUP(E6455,'أرصدة المخزن'!$A:$H,8,0),"")</f>
        <v/>
      </c>
    </row>
    <row r="6456" ht="18" customHeight="1" s="138">
      <c r="A6456" s="97" t="n">
        <v>6450</v>
      </c>
      <c r="B6456" s="98" t="n"/>
      <c r="C6456" s="113" t="n"/>
      <c r="D6456" s="113" t="n"/>
      <c r="E6456" s="114" t="n"/>
      <c r="F6456" s="28">
        <f>IFERROR(VLOOKUP(E6456,'أرصدة المخزن'!$A:$E,3,0),"")</f>
        <v/>
      </c>
      <c r="G6456" s="29">
        <f>IFERROR(VLOOKUP(E6456,'أرصدة المخزن'!$A:$H,4,FALSE),"")</f>
        <v/>
      </c>
      <c r="H6456" s="97" t="n"/>
      <c r="I6456" s="28" t="inlineStr">
        <is>
          <t>صرف</t>
        </is>
      </c>
      <c r="J6456" s="97" t="n"/>
      <c r="K6456" s="37">
        <f>IFERROR(VLOOKUP(E6456,'أرصدة المخزن'!$A:$H,8,0),"")</f>
        <v/>
      </c>
    </row>
    <row r="6457" ht="18" customHeight="1" s="138">
      <c r="A6457" s="97" t="n">
        <v>6451</v>
      </c>
      <c r="B6457" s="98" t="n"/>
      <c r="C6457" s="113" t="n"/>
      <c r="D6457" s="113" t="n"/>
      <c r="E6457" s="114" t="n"/>
      <c r="F6457" s="28">
        <f>IFERROR(VLOOKUP(E6457,'أرصدة المخزن'!$A:$E,3,0),"")</f>
        <v/>
      </c>
      <c r="G6457" s="29">
        <f>IFERROR(VLOOKUP(E6457,'أرصدة المخزن'!$A:$H,4,FALSE),"")</f>
        <v/>
      </c>
      <c r="H6457" s="97" t="n"/>
      <c r="I6457" s="28" t="inlineStr">
        <is>
          <t>صرف</t>
        </is>
      </c>
      <c r="J6457" s="97" t="n"/>
      <c r="K6457" s="37">
        <f>IFERROR(VLOOKUP(E6457,'أرصدة المخزن'!$A:$H,8,0),"")</f>
        <v/>
      </c>
    </row>
    <row r="6458" ht="18" customHeight="1" s="138">
      <c r="A6458" s="97" t="n">
        <v>6452</v>
      </c>
      <c r="B6458" s="98" t="n"/>
      <c r="C6458" s="113" t="n"/>
      <c r="D6458" s="113" t="n"/>
      <c r="E6458" s="114" t="n"/>
      <c r="F6458" s="28">
        <f>IFERROR(VLOOKUP(E6458,'أرصدة المخزن'!$A:$E,3,0),"")</f>
        <v/>
      </c>
      <c r="G6458" s="29">
        <f>IFERROR(VLOOKUP(E6458,'أرصدة المخزن'!$A:$H,4,FALSE),"")</f>
        <v/>
      </c>
      <c r="H6458" s="97" t="n"/>
      <c r="I6458" s="28" t="inlineStr">
        <is>
          <t>صرف</t>
        </is>
      </c>
      <c r="J6458" s="97" t="n"/>
      <c r="K6458" s="37">
        <f>IFERROR(VLOOKUP(E6458,'أرصدة المخزن'!$A:$H,8,0),"")</f>
        <v/>
      </c>
    </row>
    <row r="6459" ht="18" customHeight="1" s="138">
      <c r="A6459" s="97" t="n">
        <v>6453</v>
      </c>
      <c r="B6459" s="98" t="n"/>
      <c r="C6459" s="113" t="n"/>
      <c r="D6459" s="113" t="n"/>
      <c r="E6459" s="114" t="n"/>
      <c r="F6459" s="28">
        <f>IFERROR(VLOOKUP(E6459,'أرصدة المخزن'!$A:$E,3,0),"")</f>
        <v/>
      </c>
      <c r="G6459" s="29">
        <f>IFERROR(VLOOKUP(E6459,'أرصدة المخزن'!$A:$H,4,FALSE),"")</f>
        <v/>
      </c>
      <c r="H6459" s="97" t="n"/>
      <c r="I6459" s="28" t="inlineStr">
        <is>
          <t>صرف</t>
        </is>
      </c>
      <c r="J6459" s="97" t="n"/>
      <c r="K6459" s="37">
        <f>IFERROR(VLOOKUP(E6459,'أرصدة المخزن'!$A:$H,8,0),"")</f>
        <v/>
      </c>
    </row>
    <row r="6460" ht="18" customHeight="1" s="138">
      <c r="A6460" s="97" t="n">
        <v>6454</v>
      </c>
      <c r="B6460" s="98" t="n"/>
      <c r="C6460" s="113" t="n"/>
      <c r="D6460" s="113" t="n"/>
      <c r="E6460" s="114" t="n"/>
      <c r="F6460" s="28">
        <f>IFERROR(VLOOKUP(E6460,'أرصدة المخزن'!$A:$E,3,0),"")</f>
        <v/>
      </c>
      <c r="G6460" s="29">
        <f>IFERROR(VLOOKUP(E6460,'أرصدة المخزن'!$A:$H,4,FALSE),"")</f>
        <v/>
      </c>
      <c r="H6460" s="97" t="n"/>
      <c r="I6460" s="28" t="inlineStr">
        <is>
          <t>صرف</t>
        </is>
      </c>
      <c r="J6460" s="97" t="n"/>
      <c r="K6460" s="37">
        <f>IFERROR(VLOOKUP(E6460,'أرصدة المخزن'!$A:$H,8,0),"")</f>
        <v/>
      </c>
    </row>
    <row r="6461" ht="18" customHeight="1" s="138">
      <c r="A6461" s="97" t="n">
        <v>6455</v>
      </c>
      <c r="B6461" s="98" t="n"/>
      <c r="C6461" s="113" t="n"/>
      <c r="D6461" s="113" t="n"/>
      <c r="E6461" s="114" t="n"/>
      <c r="F6461" s="28">
        <f>IFERROR(VLOOKUP(E6461,'أرصدة المخزن'!$A:$E,3,0),"")</f>
        <v/>
      </c>
      <c r="G6461" s="29">
        <f>IFERROR(VLOOKUP(E6461,'أرصدة المخزن'!$A:$H,4,FALSE),"")</f>
        <v/>
      </c>
      <c r="H6461" s="97" t="n"/>
      <c r="I6461" s="28" t="inlineStr">
        <is>
          <t>صرف</t>
        </is>
      </c>
      <c r="J6461" s="97" t="n"/>
      <c r="K6461" s="37">
        <f>IFERROR(VLOOKUP(E6461,'أرصدة المخزن'!$A:$H,8,0),"")</f>
        <v/>
      </c>
    </row>
    <row r="6462" ht="18" customHeight="1" s="138">
      <c r="A6462" s="97" t="n">
        <v>6456</v>
      </c>
      <c r="B6462" s="98" t="n"/>
      <c r="C6462" s="113" t="n"/>
      <c r="D6462" s="113" t="n"/>
      <c r="E6462" s="114" t="n"/>
      <c r="F6462" s="28">
        <f>IFERROR(VLOOKUP(E6462,'أرصدة المخزن'!$A:$E,3,0),"")</f>
        <v/>
      </c>
      <c r="G6462" s="29">
        <f>IFERROR(VLOOKUP(E6462,'أرصدة المخزن'!$A:$H,4,FALSE),"")</f>
        <v/>
      </c>
      <c r="H6462" s="97" t="n"/>
      <c r="I6462" s="28" t="inlineStr">
        <is>
          <t>صرف</t>
        </is>
      </c>
      <c r="J6462" s="97" t="n"/>
      <c r="K6462" s="37">
        <f>IFERROR(VLOOKUP(E6462,'أرصدة المخزن'!$A:$H,8,0),"")</f>
        <v/>
      </c>
    </row>
    <row r="6463" ht="18" customHeight="1" s="138">
      <c r="A6463" s="97" t="n">
        <v>6457</v>
      </c>
      <c r="B6463" s="98" t="n"/>
      <c r="C6463" s="113" t="n"/>
      <c r="D6463" s="113" t="n"/>
      <c r="E6463" s="114" t="n"/>
      <c r="F6463" s="28">
        <f>IFERROR(VLOOKUP(E6463,'أرصدة المخزن'!$A:$E,3,0),"")</f>
        <v/>
      </c>
      <c r="G6463" s="29">
        <f>IFERROR(VLOOKUP(E6463,'أرصدة المخزن'!$A:$H,4,FALSE),"")</f>
        <v/>
      </c>
      <c r="H6463" s="97" t="n"/>
      <c r="I6463" s="28" t="inlineStr">
        <is>
          <t>صرف</t>
        </is>
      </c>
      <c r="J6463" s="97" t="n"/>
      <c r="K6463" s="37">
        <f>IFERROR(VLOOKUP(E6463,'أرصدة المخزن'!$A:$H,8,0),"")</f>
        <v/>
      </c>
    </row>
    <row r="6464" ht="18" customHeight="1" s="138">
      <c r="A6464" s="97" t="n">
        <v>6458</v>
      </c>
      <c r="B6464" s="98" t="n"/>
      <c r="C6464" s="113" t="n"/>
      <c r="D6464" s="113" t="n"/>
      <c r="E6464" s="114" t="n"/>
      <c r="F6464" s="28">
        <f>IFERROR(VLOOKUP(E6464,'أرصدة المخزن'!$A:$E,3,0),"")</f>
        <v/>
      </c>
      <c r="G6464" s="29">
        <f>IFERROR(VLOOKUP(E6464,'أرصدة المخزن'!$A:$H,4,FALSE),"")</f>
        <v/>
      </c>
      <c r="H6464" s="97" t="n"/>
      <c r="I6464" s="28" t="inlineStr">
        <is>
          <t>صرف</t>
        </is>
      </c>
      <c r="J6464" s="97" t="n"/>
      <c r="K6464" s="37">
        <f>IFERROR(VLOOKUP(E6464,'أرصدة المخزن'!$A:$H,8,0),"")</f>
        <v/>
      </c>
    </row>
    <row r="6465" ht="18" customHeight="1" s="138">
      <c r="A6465" s="97" t="n">
        <v>6459</v>
      </c>
      <c r="B6465" s="98" t="n"/>
      <c r="C6465" s="113" t="n"/>
      <c r="D6465" s="113" t="n"/>
      <c r="E6465" s="114" t="n"/>
      <c r="F6465" s="28">
        <f>IFERROR(VLOOKUP(E6465,'أرصدة المخزن'!$A:$E,3,0),"")</f>
        <v/>
      </c>
      <c r="G6465" s="29">
        <f>IFERROR(VLOOKUP(E6465,'أرصدة المخزن'!$A:$H,4,FALSE),"")</f>
        <v/>
      </c>
      <c r="H6465" s="97" t="n"/>
      <c r="I6465" s="28" t="inlineStr">
        <is>
          <t>صرف</t>
        </is>
      </c>
      <c r="J6465" s="97" t="n"/>
      <c r="K6465" s="37">
        <f>IFERROR(VLOOKUP(E6465,'أرصدة المخزن'!$A:$H,8,0),"")</f>
        <v/>
      </c>
    </row>
    <row r="6466" ht="18" customHeight="1" s="138">
      <c r="A6466" s="97" t="n">
        <v>6460</v>
      </c>
      <c r="B6466" s="98" t="n"/>
      <c r="C6466" s="113" t="n"/>
      <c r="D6466" s="113" t="n"/>
      <c r="E6466" s="114" t="n"/>
      <c r="F6466" s="28">
        <f>IFERROR(VLOOKUP(E6466,'أرصدة المخزن'!$A:$E,3,0),"")</f>
        <v/>
      </c>
      <c r="G6466" s="29">
        <f>IFERROR(VLOOKUP(E6466,'أرصدة المخزن'!$A:$H,4,FALSE),"")</f>
        <v/>
      </c>
      <c r="H6466" s="97" t="n"/>
      <c r="I6466" s="28" t="inlineStr">
        <is>
          <t>صرف</t>
        </is>
      </c>
      <c r="J6466" s="97" t="n"/>
      <c r="K6466" s="37">
        <f>IFERROR(VLOOKUP(E6466,'أرصدة المخزن'!$A:$H,8,0),"")</f>
        <v/>
      </c>
    </row>
    <row r="6467" ht="18" customHeight="1" s="138">
      <c r="A6467" s="97" t="n">
        <v>6461</v>
      </c>
      <c r="B6467" s="98" t="n"/>
      <c r="C6467" s="113" t="n"/>
      <c r="D6467" s="113" t="n"/>
      <c r="E6467" s="114" t="n"/>
      <c r="F6467" s="28">
        <f>IFERROR(VLOOKUP(E6467,'أرصدة المخزن'!$A:$E,3,0),"")</f>
        <v/>
      </c>
      <c r="G6467" s="29">
        <f>IFERROR(VLOOKUP(E6467,'أرصدة المخزن'!$A:$H,4,FALSE),"")</f>
        <v/>
      </c>
      <c r="H6467" s="97" t="n"/>
      <c r="I6467" s="28" t="inlineStr">
        <is>
          <t>صرف</t>
        </is>
      </c>
      <c r="J6467" s="97" t="n"/>
      <c r="K6467" s="37">
        <f>IFERROR(VLOOKUP(E6467,'أرصدة المخزن'!$A:$H,8,0),"")</f>
        <v/>
      </c>
    </row>
    <row r="6468" ht="18" customHeight="1" s="138">
      <c r="A6468" s="97" t="n">
        <v>6462</v>
      </c>
      <c r="B6468" s="98" t="n"/>
      <c r="C6468" s="113" t="n"/>
      <c r="D6468" s="113" t="n"/>
      <c r="E6468" s="114" t="n"/>
      <c r="F6468" s="28">
        <f>IFERROR(VLOOKUP(E6468,'أرصدة المخزن'!$A:$E,3,0),"")</f>
        <v/>
      </c>
      <c r="G6468" s="29">
        <f>IFERROR(VLOOKUP(E6468,'أرصدة المخزن'!$A:$H,4,FALSE),"")</f>
        <v/>
      </c>
      <c r="H6468" s="97" t="n"/>
      <c r="I6468" s="28" t="inlineStr">
        <is>
          <t>صرف</t>
        </is>
      </c>
      <c r="J6468" s="97" t="n"/>
      <c r="K6468" s="37">
        <f>IFERROR(VLOOKUP(E6468,'أرصدة المخزن'!$A:$H,8,0),"")</f>
        <v/>
      </c>
    </row>
    <row r="6469" ht="18" customHeight="1" s="138">
      <c r="A6469" s="97" t="n">
        <v>6463</v>
      </c>
      <c r="B6469" s="98" t="n"/>
      <c r="C6469" s="113" t="n"/>
      <c r="D6469" s="113" t="n"/>
      <c r="E6469" s="114" t="n"/>
      <c r="F6469" s="28">
        <f>IFERROR(VLOOKUP(E6469,'أرصدة المخزن'!$A:$E,3,0),"")</f>
        <v/>
      </c>
      <c r="G6469" s="29">
        <f>IFERROR(VLOOKUP(E6469,'أرصدة المخزن'!$A:$H,4,FALSE),"")</f>
        <v/>
      </c>
      <c r="H6469" s="97" t="n"/>
      <c r="I6469" s="28" t="inlineStr">
        <is>
          <t>صرف</t>
        </is>
      </c>
      <c r="J6469" s="97" t="n"/>
      <c r="K6469" s="37">
        <f>IFERROR(VLOOKUP(E6469,'أرصدة المخزن'!$A:$H,8,0),"")</f>
        <v/>
      </c>
    </row>
    <row r="6470" ht="18" customHeight="1" s="138">
      <c r="A6470" s="97" t="n">
        <v>6464</v>
      </c>
      <c r="B6470" s="98" t="n"/>
      <c r="C6470" s="113" t="n"/>
      <c r="D6470" s="113" t="n"/>
      <c r="E6470" s="114" t="n"/>
      <c r="F6470" s="28">
        <f>IFERROR(VLOOKUP(E6470,'أرصدة المخزن'!$A:$E,3,0),"")</f>
        <v/>
      </c>
      <c r="G6470" s="29">
        <f>IFERROR(VLOOKUP(E6470,'أرصدة المخزن'!$A:$H,4,FALSE),"")</f>
        <v/>
      </c>
      <c r="H6470" s="97" t="n"/>
      <c r="I6470" s="28" t="inlineStr">
        <is>
          <t>صرف</t>
        </is>
      </c>
      <c r="J6470" s="97" t="n"/>
      <c r="K6470" s="37">
        <f>IFERROR(VLOOKUP(E6470,'أرصدة المخزن'!$A:$H,8,0),"")</f>
        <v/>
      </c>
    </row>
    <row r="6471" ht="18" customHeight="1" s="138">
      <c r="A6471" s="97" t="n">
        <v>6465</v>
      </c>
      <c r="B6471" s="98" t="n"/>
      <c r="C6471" s="113" t="n"/>
      <c r="D6471" s="113" t="n"/>
      <c r="E6471" s="114" t="n"/>
      <c r="F6471" s="28">
        <f>IFERROR(VLOOKUP(E6471,'أرصدة المخزن'!$A:$E,3,0),"")</f>
        <v/>
      </c>
      <c r="G6471" s="29">
        <f>IFERROR(VLOOKUP(E6471,'أرصدة المخزن'!$A:$H,4,FALSE),"")</f>
        <v/>
      </c>
      <c r="H6471" s="97" t="n"/>
      <c r="I6471" s="28" t="inlineStr">
        <is>
          <t>صرف</t>
        </is>
      </c>
      <c r="J6471" s="97" t="n"/>
      <c r="K6471" s="37">
        <f>IFERROR(VLOOKUP(E6471,'أرصدة المخزن'!$A:$H,8,0),"")</f>
        <v/>
      </c>
    </row>
    <row r="6472" ht="18" customHeight="1" s="138">
      <c r="A6472" s="97" t="n">
        <v>6466</v>
      </c>
      <c r="B6472" s="98" t="n"/>
      <c r="C6472" s="113" t="n"/>
      <c r="D6472" s="113" t="n"/>
      <c r="E6472" s="114" t="n"/>
      <c r="F6472" s="28">
        <f>IFERROR(VLOOKUP(E6472,'أرصدة المخزن'!$A:$E,3,0),"")</f>
        <v/>
      </c>
      <c r="G6472" s="29">
        <f>IFERROR(VLOOKUP(E6472,'أرصدة المخزن'!$A:$H,4,FALSE),"")</f>
        <v/>
      </c>
      <c r="H6472" s="97" t="n"/>
      <c r="I6472" s="28" t="inlineStr">
        <is>
          <t>صرف</t>
        </is>
      </c>
      <c r="J6472" s="97" t="n"/>
      <c r="K6472" s="37">
        <f>IFERROR(VLOOKUP(E6472,'أرصدة المخزن'!$A:$H,8,0),"")</f>
        <v/>
      </c>
    </row>
    <row r="6473" ht="18" customHeight="1" s="138">
      <c r="A6473" s="97" t="n">
        <v>6467</v>
      </c>
      <c r="B6473" s="98" t="n"/>
      <c r="C6473" s="113" t="n"/>
      <c r="D6473" s="113" t="n"/>
      <c r="E6473" s="114" t="n"/>
      <c r="F6473" s="28">
        <f>IFERROR(VLOOKUP(E6473,'أرصدة المخزن'!$A:$E,3,0),"")</f>
        <v/>
      </c>
      <c r="G6473" s="29">
        <f>IFERROR(VLOOKUP(E6473,'أرصدة المخزن'!$A:$H,4,FALSE),"")</f>
        <v/>
      </c>
      <c r="H6473" s="97" t="n"/>
      <c r="I6473" s="28" t="inlineStr">
        <is>
          <t>صرف</t>
        </is>
      </c>
      <c r="J6473" s="97" t="n"/>
      <c r="K6473" s="37">
        <f>IFERROR(VLOOKUP(E6473,'أرصدة المخزن'!$A:$H,8,0),"")</f>
        <v/>
      </c>
    </row>
    <row r="6474" ht="18" customHeight="1" s="138">
      <c r="A6474" s="97" t="n">
        <v>6468</v>
      </c>
      <c r="B6474" s="98" t="n"/>
      <c r="C6474" s="113" t="n"/>
      <c r="D6474" s="113" t="n"/>
      <c r="E6474" s="114" t="n"/>
      <c r="F6474" s="28">
        <f>IFERROR(VLOOKUP(E6474,'أرصدة المخزن'!$A:$E,3,0),"")</f>
        <v/>
      </c>
      <c r="G6474" s="29">
        <f>IFERROR(VLOOKUP(E6474,'أرصدة المخزن'!$A:$H,4,FALSE),"")</f>
        <v/>
      </c>
      <c r="H6474" s="97" t="n"/>
      <c r="I6474" s="28" t="inlineStr">
        <is>
          <t>صرف</t>
        </is>
      </c>
      <c r="J6474" s="97" t="n"/>
      <c r="K6474" s="37">
        <f>IFERROR(VLOOKUP(E6474,'أرصدة المخزن'!$A:$H,8,0),"")</f>
        <v/>
      </c>
    </row>
    <row r="6475" ht="18" customHeight="1" s="138">
      <c r="A6475" s="97" t="n">
        <v>6469</v>
      </c>
      <c r="B6475" s="98" t="n"/>
      <c r="C6475" s="113" t="n"/>
      <c r="D6475" s="113" t="n"/>
      <c r="E6475" s="114" t="n"/>
      <c r="F6475" s="28">
        <f>IFERROR(VLOOKUP(E6475,'أرصدة المخزن'!$A:$E,3,0),"")</f>
        <v/>
      </c>
      <c r="G6475" s="29">
        <f>IFERROR(VLOOKUP(E6475,'أرصدة المخزن'!$A:$H,4,FALSE),"")</f>
        <v/>
      </c>
      <c r="H6475" s="97" t="n"/>
      <c r="I6475" s="28" t="inlineStr">
        <is>
          <t>صرف</t>
        </is>
      </c>
      <c r="J6475" s="97" t="n"/>
      <c r="K6475" s="37">
        <f>IFERROR(VLOOKUP(E6475,'أرصدة المخزن'!$A:$H,8,0),"")</f>
        <v/>
      </c>
    </row>
    <row r="6476" ht="18" customHeight="1" s="138">
      <c r="A6476" s="97" t="n">
        <v>6470</v>
      </c>
      <c r="B6476" s="98" t="n"/>
      <c r="C6476" s="113" t="n"/>
      <c r="D6476" s="113" t="n"/>
      <c r="E6476" s="114" t="n"/>
      <c r="F6476" s="28">
        <f>IFERROR(VLOOKUP(E6476,'أرصدة المخزن'!$A:$E,3,0),"")</f>
        <v/>
      </c>
      <c r="G6476" s="29">
        <f>IFERROR(VLOOKUP(E6476,'أرصدة المخزن'!$A:$H,4,FALSE),"")</f>
        <v/>
      </c>
      <c r="H6476" s="97" t="n"/>
      <c r="I6476" s="28" t="inlineStr">
        <is>
          <t>صرف</t>
        </is>
      </c>
      <c r="J6476" s="97" t="n"/>
      <c r="K6476" s="37">
        <f>IFERROR(VLOOKUP(E6476,'أرصدة المخزن'!$A:$H,8,0),"")</f>
        <v/>
      </c>
    </row>
    <row r="6477" ht="18" customHeight="1" s="138">
      <c r="A6477" s="97" t="n">
        <v>6471</v>
      </c>
      <c r="B6477" s="98" t="n"/>
      <c r="C6477" s="113" t="n"/>
      <c r="D6477" s="113" t="n"/>
      <c r="E6477" s="114" t="n"/>
      <c r="F6477" s="28">
        <f>IFERROR(VLOOKUP(E6477,'أرصدة المخزن'!$A:$E,3,0),"")</f>
        <v/>
      </c>
      <c r="G6477" s="29">
        <f>IFERROR(VLOOKUP(E6477,'أرصدة المخزن'!$A:$H,4,FALSE),"")</f>
        <v/>
      </c>
      <c r="H6477" s="97" t="n"/>
      <c r="I6477" s="28" t="inlineStr">
        <is>
          <t>صرف</t>
        </is>
      </c>
      <c r="J6477" s="97" t="n"/>
      <c r="K6477" s="37">
        <f>IFERROR(VLOOKUP(E6477,'أرصدة المخزن'!$A:$H,8,0),"")</f>
        <v/>
      </c>
    </row>
    <row r="6478" ht="18" customHeight="1" s="138">
      <c r="A6478" s="97" t="n">
        <v>6472</v>
      </c>
      <c r="B6478" s="98" t="n"/>
      <c r="C6478" s="113" t="n"/>
      <c r="D6478" s="113" t="n"/>
      <c r="E6478" s="114" t="n"/>
      <c r="F6478" s="28">
        <f>IFERROR(VLOOKUP(E6478,'أرصدة المخزن'!$A:$E,3,0),"")</f>
        <v/>
      </c>
      <c r="G6478" s="29">
        <f>IFERROR(VLOOKUP(E6478,'أرصدة المخزن'!$A:$H,4,FALSE),"")</f>
        <v/>
      </c>
      <c r="H6478" s="97" t="n"/>
      <c r="I6478" s="28" t="inlineStr">
        <is>
          <t>صرف</t>
        </is>
      </c>
      <c r="J6478" s="97" t="n"/>
      <c r="K6478" s="37">
        <f>IFERROR(VLOOKUP(E6478,'أرصدة المخزن'!$A:$H,8,0),"")</f>
        <v/>
      </c>
    </row>
    <row r="6479" ht="18" customHeight="1" s="138">
      <c r="A6479" s="97" t="n">
        <v>6473</v>
      </c>
      <c r="B6479" s="98" t="n"/>
      <c r="C6479" s="113" t="n"/>
      <c r="D6479" s="113" t="n"/>
      <c r="E6479" s="114" t="n"/>
      <c r="F6479" s="28">
        <f>IFERROR(VLOOKUP(E6479,'أرصدة المخزن'!$A:$E,3,0),"")</f>
        <v/>
      </c>
      <c r="G6479" s="29">
        <f>IFERROR(VLOOKUP(E6479,'أرصدة المخزن'!$A:$H,4,FALSE),"")</f>
        <v/>
      </c>
      <c r="H6479" s="97" t="n"/>
      <c r="I6479" s="28" t="inlineStr">
        <is>
          <t>صرف</t>
        </is>
      </c>
      <c r="J6479" s="97" t="n"/>
      <c r="K6479" s="37">
        <f>IFERROR(VLOOKUP(E6479,'أرصدة المخزن'!$A:$H,8,0),"")</f>
        <v/>
      </c>
    </row>
    <row r="6480" ht="18" customHeight="1" s="138">
      <c r="A6480" s="97" t="n">
        <v>6474</v>
      </c>
      <c r="B6480" s="98" t="n"/>
      <c r="C6480" s="113" t="n"/>
      <c r="D6480" s="113" t="n"/>
      <c r="E6480" s="114" t="n"/>
      <c r="F6480" s="28">
        <f>IFERROR(VLOOKUP(E6480,'أرصدة المخزن'!$A:$E,3,0),"")</f>
        <v/>
      </c>
      <c r="G6480" s="29">
        <f>IFERROR(VLOOKUP(E6480,'أرصدة المخزن'!$A:$H,4,FALSE),"")</f>
        <v/>
      </c>
      <c r="H6480" s="97" t="n"/>
      <c r="I6480" s="28" t="inlineStr">
        <is>
          <t>صرف</t>
        </is>
      </c>
      <c r="J6480" s="97" t="n"/>
      <c r="K6480" s="37">
        <f>IFERROR(VLOOKUP(E6480,'أرصدة المخزن'!$A:$H,8,0),"")</f>
        <v/>
      </c>
    </row>
    <row r="6481" ht="18" customHeight="1" s="138">
      <c r="A6481" s="97" t="n">
        <v>6475</v>
      </c>
      <c r="B6481" s="98" t="n"/>
      <c r="C6481" s="113" t="n"/>
      <c r="D6481" s="113" t="n"/>
      <c r="E6481" s="114" t="n"/>
      <c r="F6481" s="28">
        <f>IFERROR(VLOOKUP(E6481,'أرصدة المخزن'!$A:$E,3,0),"")</f>
        <v/>
      </c>
      <c r="G6481" s="29">
        <f>IFERROR(VLOOKUP(E6481,'أرصدة المخزن'!$A:$H,4,FALSE),"")</f>
        <v/>
      </c>
      <c r="H6481" s="97" t="n"/>
      <c r="I6481" s="28" t="inlineStr">
        <is>
          <t>صرف</t>
        </is>
      </c>
      <c r="J6481" s="97" t="n"/>
      <c r="K6481" s="37">
        <f>IFERROR(VLOOKUP(E6481,'أرصدة المخزن'!$A:$H,8,0),"")</f>
        <v/>
      </c>
    </row>
    <row r="6482" ht="18" customHeight="1" s="138">
      <c r="A6482" s="97" t="n">
        <v>6476</v>
      </c>
      <c r="B6482" s="98" t="n"/>
      <c r="C6482" s="113" t="n"/>
      <c r="D6482" s="113" t="n"/>
      <c r="E6482" s="114" t="n"/>
      <c r="F6482" s="28">
        <f>IFERROR(VLOOKUP(E6482,'أرصدة المخزن'!$A:$E,3,0),"")</f>
        <v/>
      </c>
      <c r="G6482" s="29">
        <f>IFERROR(VLOOKUP(E6482,'أرصدة المخزن'!$A:$H,4,FALSE),"")</f>
        <v/>
      </c>
      <c r="H6482" s="97" t="n"/>
      <c r="I6482" s="28" t="inlineStr">
        <is>
          <t>صرف</t>
        </is>
      </c>
      <c r="J6482" s="97" t="n"/>
      <c r="K6482" s="37">
        <f>IFERROR(VLOOKUP(E6482,'أرصدة المخزن'!$A:$H,8,0),"")</f>
        <v/>
      </c>
    </row>
    <row r="6483" ht="18" customHeight="1" s="138">
      <c r="A6483" s="97" t="n">
        <v>6477</v>
      </c>
      <c r="B6483" s="98" t="n"/>
      <c r="C6483" s="113" t="n"/>
      <c r="D6483" s="113" t="n"/>
      <c r="E6483" s="114" t="n"/>
      <c r="F6483" s="28">
        <f>IFERROR(VLOOKUP(E6483,'أرصدة المخزن'!$A:$E,3,0),"")</f>
        <v/>
      </c>
      <c r="G6483" s="29">
        <f>IFERROR(VLOOKUP(E6483,'أرصدة المخزن'!$A:$H,4,FALSE),"")</f>
        <v/>
      </c>
      <c r="H6483" s="97" t="n"/>
      <c r="I6483" s="28" t="inlineStr">
        <is>
          <t>صرف</t>
        </is>
      </c>
      <c r="J6483" s="97" t="n"/>
      <c r="K6483" s="37">
        <f>IFERROR(VLOOKUP(E6483,'أرصدة المخزن'!$A:$H,8,0),"")</f>
        <v/>
      </c>
    </row>
    <row r="6484" ht="18" customHeight="1" s="138">
      <c r="A6484" s="97" t="n">
        <v>6478</v>
      </c>
      <c r="B6484" s="98" t="n"/>
      <c r="C6484" s="113" t="n"/>
      <c r="D6484" s="113" t="n"/>
      <c r="E6484" s="114" t="n"/>
      <c r="F6484" s="28">
        <f>IFERROR(VLOOKUP(E6484,'أرصدة المخزن'!$A:$E,3,0),"")</f>
        <v/>
      </c>
      <c r="G6484" s="29">
        <f>IFERROR(VLOOKUP(E6484,'أرصدة المخزن'!$A:$H,4,FALSE),"")</f>
        <v/>
      </c>
      <c r="H6484" s="97" t="n"/>
      <c r="I6484" s="28" t="inlineStr">
        <is>
          <t>صرف</t>
        </is>
      </c>
      <c r="J6484" s="97" t="n"/>
      <c r="K6484" s="37">
        <f>IFERROR(VLOOKUP(E6484,'أرصدة المخزن'!$A:$H,8,0),"")</f>
        <v/>
      </c>
    </row>
    <row r="6485" ht="18" customHeight="1" s="138">
      <c r="A6485" s="97" t="n">
        <v>6479</v>
      </c>
      <c r="B6485" s="98" t="n"/>
      <c r="C6485" s="113" t="n"/>
      <c r="D6485" s="113" t="n"/>
      <c r="E6485" s="114" t="n"/>
      <c r="F6485" s="28">
        <f>IFERROR(VLOOKUP(E6485,'أرصدة المخزن'!$A:$E,3,0),"")</f>
        <v/>
      </c>
      <c r="G6485" s="29">
        <f>IFERROR(VLOOKUP(E6485,'أرصدة المخزن'!$A:$H,4,FALSE),"")</f>
        <v/>
      </c>
      <c r="H6485" s="97" t="n"/>
      <c r="I6485" s="28" t="inlineStr">
        <is>
          <t>صرف</t>
        </is>
      </c>
      <c r="J6485" s="97" t="n"/>
      <c r="K6485" s="37">
        <f>IFERROR(VLOOKUP(E6485,'أرصدة المخزن'!$A:$H,8,0),"")</f>
        <v/>
      </c>
    </row>
    <row r="6486" ht="18" customHeight="1" s="138">
      <c r="A6486" s="97" t="n">
        <v>6480</v>
      </c>
      <c r="B6486" s="98" t="n"/>
      <c r="C6486" s="113" t="n"/>
      <c r="D6486" s="113" t="n"/>
      <c r="E6486" s="114" t="n"/>
      <c r="F6486" s="28">
        <f>IFERROR(VLOOKUP(E6486,'أرصدة المخزن'!$A:$E,3,0),"")</f>
        <v/>
      </c>
      <c r="G6486" s="29">
        <f>IFERROR(VLOOKUP(E6486,'أرصدة المخزن'!$A:$H,4,FALSE),"")</f>
        <v/>
      </c>
      <c r="H6486" s="97" t="n"/>
      <c r="I6486" s="28" t="inlineStr">
        <is>
          <t>صرف</t>
        </is>
      </c>
      <c r="J6486" s="97" t="n"/>
      <c r="K6486" s="37">
        <f>IFERROR(VLOOKUP(E6486,'أرصدة المخزن'!$A:$H,8,0),"")</f>
        <v/>
      </c>
    </row>
    <row r="6487" ht="18" customHeight="1" s="138">
      <c r="A6487" s="97" t="n">
        <v>6481</v>
      </c>
      <c r="B6487" s="98" t="n"/>
      <c r="C6487" s="113" t="n"/>
      <c r="D6487" s="113" t="n"/>
      <c r="E6487" s="114" t="n"/>
      <c r="F6487" s="28">
        <f>IFERROR(VLOOKUP(E6487,'أرصدة المخزن'!$A:$E,3,0),"")</f>
        <v/>
      </c>
      <c r="G6487" s="29">
        <f>IFERROR(VLOOKUP(E6487,'أرصدة المخزن'!$A:$H,4,FALSE),"")</f>
        <v/>
      </c>
      <c r="H6487" s="97" t="n"/>
      <c r="I6487" s="28" t="inlineStr">
        <is>
          <t>صرف</t>
        </is>
      </c>
      <c r="J6487" s="97" t="n"/>
      <c r="K6487" s="37">
        <f>IFERROR(VLOOKUP(E6487,'أرصدة المخزن'!$A:$H,8,0),"")</f>
        <v/>
      </c>
    </row>
    <row r="6488" ht="18" customHeight="1" s="138">
      <c r="A6488" s="97" t="n">
        <v>6482</v>
      </c>
      <c r="B6488" s="98" t="n"/>
      <c r="C6488" s="113" t="n"/>
      <c r="D6488" s="113" t="n"/>
      <c r="E6488" s="114" t="n"/>
      <c r="F6488" s="28">
        <f>IFERROR(VLOOKUP(E6488,'أرصدة المخزن'!$A:$E,3,0),"")</f>
        <v/>
      </c>
      <c r="G6488" s="29">
        <f>IFERROR(VLOOKUP(E6488,'أرصدة المخزن'!$A:$H,4,FALSE),"")</f>
        <v/>
      </c>
      <c r="H6488" s="97" t="n"/>
      <c r="I6488" s="28" t="inlineStr">
        <is>
          <t>صرف</t>
        </is>
      </c>
      <c r="J6488" s="97" t="n"/>
      <c r="K6488" s="37">
        <f>IFERROR(VLOOKUP(E6488,'أرصدة المخزن'!$A:$H,8,0),"")</f>
        <v/>
      </c>
    </row>
    <row r="6489" ht="18" customHeight="1" s="138">
      <c r="A6489" s="97" t="n">
        <v>6483</v>
      </c>
      <c r="B6489" s="98" t="n"/>
      <c r="C6489" s="113" t="n"/>
      <c r="D6489" s="113" t="n"/>
      <c r="E6489" s="114" t="n"/>
      <c r="F6489" s="28">
        <f>IFERROR(VLOOKUP(E6489,'أرصدة المخزن'!$A:$E,3,0),"")</f>
        <v/>
      </c>
      <c r="G6489" s="29">
        <f>IFERROR(VLOOKUP(E6489,'أرصدة المخزن'!$A:$H,4,FALSE),"")</f>
        <v/>
      </c>
      <c r="H6489" s="97" t="n"/>
      <c r="I6489" s="28" t="inlineStr">
        <is>
          <t>صرف</t>
        </is>
      </c>
      <c r="J6489" s="97" t="n"/>
      <c r="K6489" s="37">
        <f>IFERROR(VLOOKUP(E6489,'أرصدة المخزن'!$A:$H,8,0),"")</f>
        <v/>
      </c>
    </row>
    <row r="6490" ht="18" customHeight="1" s="138">
      <c r="A6490" s="97" t="n">
        <v>6484</v>
      </c>
      <c r="B6490" s="98" t="n"/>
      <c r="C6490" s="113" t="n"/>
      <c r="D6490" s="113" t="n"/>
      <c r="E6490" s="114" t="n"/>
      <c r="F6490" s="28">
        <f>IFERROR(VLOOKUP(E6490,'أرصدة المخزن'!$A:$E,3,0),"")</f>
        <v/>
      </c>
      <c r="G6490" s="29">
        <f>IFERROR(VLOOKUP(E6490,'أرصدة المخزن'!$A:$H,4,FALSE),"")</f>
        <v/>
      </c>
      <c r="H6490" s="97" t="n"/>
      <c r="I6490" s="28" t="inlineStr">
        <is>
          <t>صرف</t>
        </is>
      </c>
      <c r="J6490" s="97" t="n"/>
      <c r="K6490" s="37">
        <f>IFERROR(VLOOKUP(E6490,'أرصدة المخزن'!$A:$H,8,0),"")</f>
        <v/>
      </c>
    </row>
    <row r="6491" ht="18" customHeight="1" s="138">
      <c r="A6491" s="97" t="n">
        <v>6485</v>
      </c>
      <c r="B6491" s="98" t="n"/>
      <c r="C6491" s="113" t="n"/>
      <c r="D6491" s="113" t="n"/>
      <c r="E6491" s="114" t="n"/>
      <c r="F6491" s="28">
        <f>IFERROR(VLOOKUP(E6491,'أرصدة المخزن'!$A:$E,3,0),"")</f>
        <v/>
      </c>
      <c r="G6491" s="29">
        <f>IFERROR(VLOOKUP(E6491,'أرصدة المخزن'!$A:$H,4,FALSE),"")</f>
        <v/>
      </c>
      <c r="H6491" s="97" t="n"/>
      <c r="I6491" s="28" t="inlineStr">
        <is>
          <t>صرف</t>
        </is>
      </c>
      <c r="J6491" s="97" t="n"/>
      <c r="K6491" s="37">
        <f>IFERROR(VLOOKUP(E6491,'أرصدة المخزن'!$A:$H,8,0),"")</f>
        <v/>
      </c>
    </row>
    <row r="6492" ht="18" customHeight="1" s="138">
      <c r="A6492" s="97" t="n">
        <v>6486</v>
      </c>
      <c r="B6492" s="98" t="n"/>
      <c r="C6492" s="113" t="n"/>
      <c r="D6492" s="113" t="n"/>
      <c r="E6492" s="114" t="n"/>
      <c r="F6492" s="28">
        <f>IFERROR(VLOOKUP(E6492,'أرصدة المخزن'!$A:$E,3,0),"")</f>
        <v/>
      </c>
      <c r="G6492" s="29">
        <f>IFERROR(VLOOKUP(E6492,'أرصدة المخزن'!$A:$H,4,FALSE),"")</f>
        <v/>
      </c>
      <c r="H6492" s="97" t="n"/>
      <c r="I6492" s="28" t="inlineStr">
        <is>
          <t>صرف</t>
        </is>
      </c>
      <c r="J6492" s="97" t="n"/>
      <c r="K6492" s="37">
        <f>IFERROR(VLOOKUP(E6492,'أرصدة المخزن'!$A:$H,8,0),"")</f>
        <v/>
      </c>
    </row>
    <row r="6493" ht="18" customHeight="1" s="138">
      <c r="A6493" s="97" t="n">
        <v>6487</v>
      </c>
      <c r="B6493" s="98" t="n"/>
      <c r="C6493" s="113" t="n"/>
      <c r="D6493" s="113" t="n"/>
      <c r="E6493" s="114" t="n"/>
      <c r="F6493" s="28">
        <f>IFERROR(VLOOKUP(E6493,'أرصدة المخزن'!$A:$E,3,0),"")</f>
        <v/>
      </c>
      <c r="G6493" s="29">
        <f>IFERROR(VLOOKUP(E6493,'أرصدة المخزن'!$A:$H,4,FALSE),"")</f>
        <v/>
      </c>
      <c r="H6493" s="97" t="n"/>
      <c r="I6493" s="28" t="inlineStr">
        <is>
          <t>صرف</t>
        </is>
      </c>
      <c r="J6493" s="97" t="n"/>
      <c r="K6493" s="37">
        <f>IFERROR(VLOOKUP(E6493,'أرصدة المخزن'!$A:$H,8,0),"")</f>
        <v/>
      </c>
    </row>
    <row r="6494" ht="18" customHeight="1" s="138">
      <c r="A6494" s="97" t="n">
        <v>6488</v>
      </c>
      <c r="B6494" s="98" t="n"/>
      <c r="C6494" s="113" t="n"/>
      <c r="D6494" s="113" t="n"/>
      <c r="E6494" s="114" t="n"/>
      <c r="F6494" s="28">
        <f>IFERROR(VLOOKUP(E6494,'أرصدة المخزن'!$A:$E,3,0),"")</f>
        <v/>
      </c>
      <c r="G6494" s="29">
        <f>IFERROR(VLOOKUP(E6494,'أرصدة المخزن'!$A:$H,4,FALSE),"")</f>
        <v/>
      </c>
      <c r="H6494" s="97" t="n"/>
      <c r="I6494" s="28" t="inlineStr">
        <is>
          <t>صرف</t>
        </is>
      </c>
      <c r="J6494" s="97" t="n"/>
      <c r="K6494" s="37">
        <f>IFERROR(VLOOKUP(E6494,'أرصدة المخزن'!$A:$H,8,0),"")</f>
        <v/>
      </c>
    </row>
    <row r="6495" ht="18" customHeight="1" s="138">
      <c r="A6495" s="97" t="n">
        <v>6489</v>
      </c>
      <c r="B6495" s="98" t="n"/>
      <c r="C6495" s="113" t="n"/>
      <c r="D6495" s="113" t="n"/>
      <c r="E6495" s="114" t="n"/>
      <c r="F6495" s="28">
        <f>IFERROR(VLOOKUP(E6495,'أرصدة المخزن'!$A:$E,3,0),"")</f>
        <v/>
      </c>
      <c r="G6495" s="29">
        <f>IFERROR(VLOOKUP(E6495,'أرصدة المخزن'!$A:$H,4,FALSE),"")</f>
        <v/>
      </c>
      <c r="H6495" s="97" t="n"/>
      <c r="I6495" s="28" t="inlineStr">
        <is>
          <t>صرف</t>
        </is>
      </c>
      <c r="J6495" s="97" t="n"/>
      <c r="K6495" s="37">
        <f>IFERROR(VLOOKUP(E6495,'أرصدة المخزن'!$A:$H,8,0),"")</f>
        <v/>
      </c>
    </row>
    <row r="6496" ht="18" customHeight="1" s="138">
      <c r="A6496" s="97" t="n">
        <v>6490</v>
      </c>
      <c r="B6496" s="98" t="n"/>
      <c r="C6496" s="113" t="n"/>
      <c r="D6496" s="113" t="n"/>
      <c r="E6496" s="114" t="n"/>
      <c r="F6496" s="28">
        <f>IFERROR(VLOOKUP(E6496,'أرصدة المخزن'!$A:$E,3,0),"")</f>
        <v/>
      </c>
      <c r="G6496" s="29">
        <f>IFERROR(VLOOKUP(E6496,'أرصدة المخزن'!$A:$H,4,FALSE),"")</f>
        <v/>
      </c>
      <c r="H6496" s="97" t="n"/>
      <c r="I6496" s="28" t="inlineStr">
        <is>
          <t>صرف</t>
        </is>
      </c>
      <c r="J6496" s="97" t="n"/>
      <c r="K6496" s="37">
        <f>IFERROR(VLOOKUP(E6496,'أرصدة المخزن'!$A:$H,8,0),"")</f>
        <v/>
      </c>
    </row>
    <row r="6497" ht="18" customHeight="1" s="138">
      <c r="A6497" s="97" t="n">
        <v>6491</v>
      </c>
      <c r="B6497" s="98" t="n"/>
      <c r="C6497" s="113" t="n"/>
      <c r="D6497" s="113" t="n"/>
      <c r="E6497" s="114" t="n"/>
      <c r="F6497" s="28">
        <f>IFERROR(VLOOKUP(E6497,'أرصدة المخزن'!$A:$E,3,0),"")</f>
        <v/>
      </c>
      <c r="G6497" s="29">
        <f>IFERROR(VLOOKUP(E6497,'أرصدة المخزن'!$A:$H,4,FALSE),"")</f>
        <v/>
      </c>
      <c r="H6497" s="97" t="n"/>
      <c r="I6497" s="28" t="inlineStr">
        <is>
          <t>صرف</t>
        </is>
      </c>
      <c r="J6497" s="97" t="n"/>
      <c r="K6497" s="37">
        <f>IFERROR(VLOOKUP(E6497,'أرصدة المخزن'!$A:$H,8,0),"")</f>
        <v/>
      </c>
    </row>
    <row r="6498" ht="18" customHeight="1" s="138">
      <c r="A6498" s="97" t="n">
        <v>6492</v>
      </c>
      <c r="B6498" s="98" t="n"/>
      <c r="C6498" s="113" t="n"/>
      <c r="D6498" s="113" t="n"/>
      <c r="E6498" s="114" t="n"/>
      <c r="F6498" s="28">
        <f>IFERROR(VLOOKUP(E6498,'أرصدة المخزن'!$A:$E,3,0),"")</f>
        <v/>
      </c>
      <c r="G6498" s="29">
        <f>IFERROR(VLOOKUP(E6498,'أرصدة المخزن'!$A:$H,4,FALSE),"")</f>
        <v/>
      </c>
      <c r="H6498" s="97" t="n"/>
      <c r="I6498" s="28" t="inlineStr">
        <is>
          <t>صرف</t>
        </is>
      </c>
      <c r="J6498" s="97" t="n"/>
      <c r="K6498" s="37">
        <f>IFERROR(VLOOKUP(E6498,'أرصدة المخزن'!$A:$H,8,0),"")</f>
        <v/>
      </c>
    </row>
    <row r="6499" ht="18" customHeight="1" s="138">
      <c r="A6499" s="97" t="n">
        <v>6493</v>
      </c>
      <c r="B6499" s="98" t="n"/>
      <c r="C6499" s="113" t="n"/>
      <c r="D6499" s="113" t="n"/>
      <c r="E6499" s="114" t="n"/>
      <c r="F6499" s="28">
        <f>IFERROR(VLOOKUP(E6499,'أرصدة المخزن'!$A:$E,3,0),"")</f>
        <v/>
      </c>
      <c r="G6499" s="29">
        <f>IFERROR(VLOOKUP(E6499,'أرصدة المخزن'!$A:$H,4,FALSE),"")</f>
        <v/>
      </c>
      <c r="H6499" s="97" t="n"/>
      <c r="I6499" s="28" t="inlineStr">
        <is>
          <t>صرف</t>
        </is>
      </c>
      <c r="J6499" s="97" t="n"/>
      <c r="K6499" s="37">
        <f>IFERROR(VLOOKUP(E6499,'أرصدة المخزن'!$A:$H,8,0),"")</f>
        <v/>
      </c>
    </row>
    <row r="6500" ht="18" customHeight="1" s="138">
      <c r="A6500" s="97" t="n">
        <v>6494</v>
      </c>
      <c r="B6500" s="98" t="n"/>
      <c r="C6500" s="113" t="n"/>
      <c r="D6500" s="113" t="n"/>
      <c r="E6500" s="114" t="n"/>
      <c r="F6500" s="28">
        <f>IFERROR(VLOOKUP(E6500,'أرصدة المخزن'!$A:$E,3,0),"")</f>
        <v/>
      </c>
      <c r="G6500" s="29">
        <f>IFERROR(VLOOKUP(E6500,'أرصدة المخزن'!$A:$H,4,FALSE),"")</f>
        <v/>
      </c>
      <c r="H6500" s="97" t="n"/>
      <c r="I6500" s="28" t="inlineStr">
        <is>
          <t>صرف</t>
        </is>
      </c>
      <c r="J6500" s="97" t="n"/>
      <c r="K6500" s="37">
        <f>IFERROR(VLOOKUP(E6500,'أرصدة المخزن'!$A:$H,8,0),"")</f>
        <v/>
      </c>
    </row>
    <row r="6501" ht="18" customHeight="1" s="138">
      <c r="A6501" s="97" t="n">
        <v>6495</v>
      </c>
      <c r="B6501" s="98" t="n"/>
      <c r="C6501" s="113" t="n"/>
      <c r="D6501" s="113" t="n"/>
      <c r="E6501" s="114" t="n"/>
      <c r="F6501" s="28">
        <f>IFERROR(VLOOKUP(E6501,'أرصدة المخزن'!$A:$E,3,0),"")</f>
        <v/>
      </c>
      <c r="G6501" s="29">
        <f>IFERROR(VLOOKUP(E6501,'أرصدة المخزن'!$A:$H,4,FALSE),"")</f>
        <v/>
      </c>
      <c r="H6501" s="97" t="n"/>
      <c r="I6501" s="28" t="inlineStr">
        <is>
          <t>صرف</t>
        </is>
      </c>
      <c r="J6501" s="97" t="n"/>
      <c r="K6501" s="37">
        <f>IFERROR(VLOOKUP(E6501,'أرصدة المخزن'!$A:$H,8,0),"")</f>
        <v/>
      </c>
    </row>
    <row r="6502" ht="18" customHeight="1" s="138">
      <c r="A6502" s="97" t="n">
        <v>6496</v>
      </c>
      <c r="B6502" s="98" t="n"/>
      <c r="C6502" s="113" t="n"/>
      <c r="D6502" s="113" t="n"/>
      <c r="E6502" s="114" t="n"/>
      <c r="F6502" s="28">
        <f>IFERROR(VLOOKUP(E6502,'أرصدة المخزن'!$A:$E,3,0),"")</f>
        <v/>
      </c>
      <c r="G6502" s="29">
        <f>IFERROR(VLOOKUP(E6502,'أرصدة المخزن'!$A:$H,4,FALSE),"")</f>
        <v/>
      </c>
      <c r="H6502" s="97" t="n"/>
      <c r="I6502" s="28" t="inlineStr">
        <is>
          <t>صرف</t>
        </is>
      </c>
      <c r="J6502" s="97" t="n"/>
      <c r="K6502" s="37">
        <f>IFERROR(VLOOKUP(E6502,'أرصدة المخزن'!$A:$H,8,0),"")</f>
        <v/>
      </c>
    </row>
    <row r="6503" ht="18" customHeight="1" s="138">
      <c r="A6503" s="97" t="n">
        <v>6497</v>
      </c>
      <c r="B6503" s="98" t="n"/>
      <c r="C6503" s="113" t="n"/>
      <c r="D6503" s="113" t="n"/>
      <c r="E6503" s="114" t="n"/>
      <c r="F6503" s="28">
        <f>IFERROR(VLOOKUP(E6503,'أرصدة المخزن'!$A:$E,3,0),"")</f>
        <v/>
      </c>
      <c r="G6503" s="29">
        <f>IFERROR(VLOOKUP(E6503,'أرصدة المخزن'!$A:$H,4,FALSE),"")</f>
        <v/>
      </c>
      <c r="H6503" s="97" t="n"/>
      <c r="I6503" s="28" t="inlineStr">
        <is>
          <t>صرف</t>
        </is>
      </c>
      <c r="J6503" s="97" t="n"/>
      <c r="K6503" s="37">
        <f>IFERROR(VLOOKUP(E6503,'أرصدة المخزن'!$A:$H,8,0),"")</f>
        <v/>
      </c>
    </row>
    <row r="6504" ht="18" customHeight="1" s="138">
      <c r="A6504" s="97" t="n">
        <v>6498</v>
      </c>
      <c r="B6504" s="98" t="n"/>
      <c r="C6504" s="113" t="n"/>
      <c r="D6504" s="113" t="n"/>
      <c r="E6504" s="114" t="n"/>
      <c r="F6504" s="28">
        <f>IFERROR(VLOOKUP(E6504,'أرصدة المخزن'!$A:$E,3,0),"")</f>
        <v/>
      </c>
      <c r="G6504" s="29">
        <f>IFERROR(VLOOKUP(E6504,'أرصدة المخزن'!$A:$H,4,FALSE),"")</f>
        <v/>
      </c>
      <c r="H6504" s="97" t="n"/>
      <c r="I6504" s="28" t="inlineStr">
        <is>
          <t>صرف</t>
        </is>
      </c>
      <c r="J6504" s="97" t="n"/>
      <c r="K6504" s="37">
        <f>IFERROR(VLOOKUP(E6504,'أرصدة المخزن'!$A:$H,8,0),"")</f>
        <v/>
      </c>
    </row>
    <row r="6505" ht="18" customHeight="1" s="138">
      <c r="A6505" s="97" t="n">
        <v>6499</v>
      </c>
      <c r="B6505" s="98" t="n"/>
      <c r="C6505" s="113" t="n"/>
      <c r="D6505" s="113" t="n"/>
      <c r="E6505" s="114" t="n"/>
      <c r="F6505" s="28">
        <f>IFERROR(VLOOKUP(E6505,'أرصدة المخزن'!$A:$E,3,0),"")</f>
        <v/>
      </c>
      <c r="G6505" s="29">
        <f>IFERROR(VLOOKUP(E6505,'أرصدة المخزن'!$A:$H,4,FALSE),"")</f>
        <v/>
      </c>
      <c r="H6505" s="97" t="n"/>
      <c r="I6505" s="28" t="inlineStr">
        <is>
          <t>صرف</t>
        </is>
      </c>
      <c r="J6505" s="97" t="n"/>
      <c r="K6505" s="37">
        <f>IFERROR(VLOOKUP(E6505,'أرصدة المخزن'!$A:$H,8,0),"")</f>
        <v/>
      </c>
    </row>
    <row r="6506" ht="18" customHeight="1" s="138">
      <c r="A6506" s="97" t="n">
        <v>6500</v>
      </c>
      <c r="B6506" s="98" t="n"/>
      <c r="C6506" s="113" t="n"/>
      <c r="D6506" s="113" t="n"/>
      <c r="E6506" s="114" t="n"/>
      <c r="F6506" s="28">
        <f>IFERROR(VLOOKUP(E6506,'أرصدة المخزن'!$A:$E,3,0),"")</f>
        <v/>
      </c>
      <c r="G6506" s="29">
        <f>IFERROR(VLOOKUP(E6506,'أرصدة المخزن'!$A:$H,4,FALSE),"")</f>
        <v/>
      </c>
      <c r="H6506" s="97" t="n"/>
      <c r="I6506" s="28" t="inlineStr">
        <is>
          <t>صرف</t>
        </is>
      </c>
      <c r="J6506" s="97" t="n"/>
      <c r="K6506" s="37">
        <f>IFERROR(VLOOKUP(E6506,'أرصدة المخزن'!$A:$H,8,0),"")</f>
        <v/>
      </c>
    </row>
    <row r="6507" ht="18" customHeight="1" s="138">
      <c r="A6507" s="97" t="n">
        <v>6501</v>
      </c>
      <c r="B6507" s="98" t="n"/>
      <c r="C6507" s="113" t="n"/>
      <c r="D6507" s="113" t="n"/>
      <c r="E6507" s="114" t="n"/>
      <c r="F6507" s="28">
        <f>IFERROR(VLOOKUP(E6507,'أرصدة المخزن'!$A:$E,3,0),"")</f>
        <v/>
      </c>
      <c r="G6507" s="29">
        <f>IFERROR(VLOOKUP(E6507,'أرصدة المخزن'!$A:$H,4,FALSE),"")</f>
        <v/>
      </c>
      <c r="H6507" s="97" t="n"/>
      <c r="I6507" s="28" t="inlineStr">
        <is>
          <t>صرف</t>
        </is>
      </c>
      <c r="J6507" s="97" t="n"/>
      <c r="K6507" s="37">
        <f>IFERROR(VLOOKUP(E6507,'أرصدة المخزن'!$A:$H,8,0),"")</f>
        <v/>
      </c>
    </row>
    <row r="6508" ht="18" customHeight="1" s="138">
      <c r="A6508" s="97" t="n">
        <v>6502</v>
      </c>
      <c r="B6508" s="98" t="n"/>
      <c r="C6508" s="113" t="n"/>
      <c r="D6508" s="113" t="n"/>
      <c r="E6508" s="114" t="n"/>
      <c r="F6508" s="28">
        <f>IFERROR(VLOOKUP(E6508,'أرصدة المخزن'!$A:$E,3,0),"")</f>
        <v/>
      </c>
      <c r="G6508" s="29">
        <f>IFERROR(VLOOKUP(E6508,'أرصدة المخزن'!$A:$H,4,FALSE),"")</f>
        <v/>
      </c>
      <c r="H6508" s="97" t="n"/>
      <c r="I6508" s="28" t="inlineStr">
        <is>
          <t>صرف</t>
        </is>
      </c>
      <c r="J6508" s="97" t="n"/>
      <c r="K6508" s="37">
        <f>IFERROR(VLOOKUP(E6508,'أرصدة المخزن'!$A:$H,8,0),"")</f>
        <v/>
      </c>
    </row>
    <row r="6509" ht="18" customHeight="1" s="138">
      <c r="A6509" s="97" t="n">
        <v>6503</v>
      </c>
      <c r="B6509" s="98" t="n"/>
      <c r="C6509" s="113" t="n"/>
      <c r="D6509" s="113" t="n"/>
      <c r="E6509" s="114" t="n"/>
      <c r="F6509" s="28">
        <f>IFERROR(VLOOKUP(E6509,'أرصدة المخزن'!$A:$E,3,0),"")</f>
        <v/>
      </c>
      <c r="G6509" s="29">
        <f>IFERROR(VLOOKUP(E6509,'أرصدة المخزن'!$A:$H,4,FALSE),"")</f>
        <v/>
      </c>
      <c r="H6509" s="97" t="n"/>
      <c r="I6509" s="28" t="inlineStr">
        <is>
          <t>صرف</t>
        </is>
      </c>
      <c r="J6509" s="97" t="n"/>
      <c r="K6509" s="37">
        <f>IFERROR(VLOOKUP(E6509,'أرصدة المخزن'!$A:$H,8,0),"")</f>
        <v/>
      </c>
    </row>
    <row r="6510" ht="18" customHeight="1" s="138">
      <c r="A6510" s="97" t="n">
        <v>6504</v>
      </c>
      <c r="B6510" s="98" t="n"/>
      <c r="C6510" s="113" t="n"/>
      <c r="D6510" s="113" t="n"/>
      <c r="E6510" s="114" t="n"/>
      <c r="F6510" s="28">
        <f>IFERROR(VLOOKUP(E6510,'أرصدة المخزن'!$A:$E,3,0),"")</f>
        <v/>
      </c>
      <c r="G6510" s="29">
        <f>IFERROR(VLOOKUP(E6510,'أرصدة المخزن'!$A:$H,4,FALSE),"")</f>
        <v/>
      </c>
      <c r="H6510" s="97" t="n"/>
      <c r="I6510" s="28" t="inlineStr">
        <is>
          <t>صرف</t>
        </is>
      </c>
      <c r="J6510" s="97" t="n"/>
      <c r="K6510" s="37">
        <f>IFERROR(VLOOKUP(E6510,'أرصدة المخزن'!$A:$H,8,0),"")</f>
        <v/>
      </c>
    </row>
    <row r="6511" ht="18" customHeight="1" s="138">
      <c r="A6511" s="97" t="n">
        <v>6505</v>
      </c>
      <c r="B6511" s="98" t="n"/>
      <c r="C6511" s="113" t="n"/>
      <c r="D6511" s="113" t="n"/>
      <c r="E6511" s="114" t="n"/>
      <c r="F6511" s="28">
        <f>IFERROR(VLOOKUP(E6511,'أرصدة المخزن'!$A:$E,3,0),"")</f>
        <v/>
      </c>
      <c r="G6511" s="29">
        <f>IFERROR(VLOOKUP(E6511,'أرصدة المخزن'!$A:$H,4,FALSE),"")</f>
        <v/>
      </c>
      <c r="H6511" s="97" t="n"/>
      <c r="I6511" s="28" t="inlineStr">
        <is>
          <t>صرف</t>
        </is>
      </c>
      <c r="J6511" s="97" t="n"/>
      <c r="K6511" s="37">
        <f>IFERROR(VLOOKUP(E6511,'أرصدة المخزن'!$A:$H,8,0),"")</f>
        <v/>
      </c>
    </row>
    <row r="6512" ht="18" customHeight="1" s="138">
      <c r="A6512" s="97" t="n">
        <v>6506</v>
      </c>
      <c r="B6512" s="98" t="n"/>
      <c r="C6512" s="113" t="n"/>
      <c r="D6512" s="113" t="n"/>
      <c r="E6512" s="114" t="n"/>
      <c r="F6512" s="28">
        <f>IFERROR(VLOOKUP(E6512,'أرصدة المخزن'!$A:$E,3,0),"")</f>
        <v/>
      </c>
      <c r="G6512" s="29">
        <f>IFERROR(VLOOKUP(E6512,'أرصدة المخزن'!$A:$H,4,FALSE),"")</f>
        <v/>
      </c>
      <c r="H6512" s="97" t="n"/>
      <c r="I6512" s="28" t="inlineStr">
        <is>
          <t>صرف</t>
        </is>
      </c>
      <c r="J6512" s="97" t="n"/>
      <c r="K6512" s="37">
        <f>IFERROR(VLOOKUP(E6512,'أرصدة المخزن'!$A:$H,8,0),"")</f>
        <v/>
      </c>
    </row>
    <row r="6513" ht="18" customHeight="1" s="138">
      <c r="A6513" s="97" t="n">
        <v>6507</v>
      </c>
      <c r="B6513" s="98" t="n"/>
      <c r="C6513" s="113" t="n"/>
      <c r="D6513" s="113" t="n"/>
      <c r="E6513" s="114" t="n"/>
      <c r="F6513" s="28">
        <f>IFERROR(VLOOKUP(E6513,'أرصدة المخزن'!$A:$E,3,0),"")</f>
        <v/>
      </c>
      <c r="G6513" s="29">
        <f>IFERROR(VLOOKUP(E6513,'أرصدة المخزن'!$A:$H,4,FALSE),"")</f>
        <v/>
      </c>
      <c r="H6513" s="97" t="n"/>
      <c r="I6513" s="28" t="inlineStr">
        <is>
          <t>صرف</t>
        </is>
      </c>
      <c r="J6513" s="97" t="n"/>
      <c r="K6513" s="37">
        <f>IFERROR(VLOOKUP(E6513,'أرصدة المخزن'!$A:$H,8,0),"")</f>
        <v/>
      </c>
    </row>
    <row r="6514" ht="18" customHeight="1" s="138">
      <c r="A6514" s="97" t="n">
        <v>6508</v>
      </c>
      <c r="B6514" s="98" t="n"/>
      <c r="C6514" s="113" t="n"/>
      <c r="D6514" s="113" t="n"/>
      <c r="E6514" s="114" t="n"/>
      <c r="F6514" s="28">
        <f>IFERROR(VLOOKUP(E6514,'أرصدة المخزن'!$A:$E,3,0),"")</f>
        <v/>
      </c>
      <c r="G6514" s="29">
        <f>IFERROR(VLOOKUP(E6514,'أرصدة المخزن'!$A:$H,4,FALSE),"")</f>
        <v/>
      </c>
      <c r="H6514" s="97" t="n"/>
      <c r="I6514" s="28" t="inlineStr">
        <is>
          <t>صرف</t>
        </is>
      </c>
      <c r="J6514" s="97" t="n"/>
      <c r="K6514" s="37">
        <f>IFERROR(VLOOKUP(E6514,'أرصدة المخزن'!$A:$H,8,0),"")</f>
        <v/>
      </c>
    </row>
    <row r="6515" ht="18" customHeight="1" s="138">
      <c r="A6515" s="97" t="n">
        <v>6509</v>
      </c>
      <c r="B6515" s="98" t="n"/>
      <c r="C6515" s="113" t="n"/>
      <c r="D6515" s="113" t="n"/>
      <c r="E6515" s="114" t="n"/>
      <c r="F6515" s="28">
        <f>IFERROR(VLOOKUP(E6515,'أرصدة المخزن'!$A:$E,3,0),"")</f>
        <v/>
      </c>
      <c r="G6515" s="29">
        <f>IFERROR(VLOOKUP(E6515,'أرصدة المخزن'!$A:$H,4,FALSE),"")</f>
        <v/>
      </c>
      <c r="H6515" s="97" t="n"/>
      <c r="I6515" s="28" t="inlineStr">
        <is>
          <t>صرف</t>
        </is>
      </c>
      <c r="J6515" s="97" t="n"/>
      <c r="K6515" s="37">
        <f>IFERROR(VLOOKUP(E6515,'أرصدة المخزن'!$A:$H,8,0),"")</f>
        <v/>
      </c>
    </row>
    <row r="6516" ht="18" customHeight="1" s="138">
      <c r="A6516" s="97" t="n">
        <v>6510</v>
      </c>
      <c r="B6516" s="98" t="n"/>
      <c r="C6516" s="113" t="n"/>
      <c r="D6516" s="113" t="n"/>
      <c r="E6516" s="114" t="n"/>
      <c r="F6516" s="28">
        <f>IFERROR(VLOOKUP(E6516,'أرصدة المخزن'!$A:$E,3,0),"")</f>
        <v/>
      </c>
      <c r="G6516" s="29">
        <f>IFERROR(VLOOKUP(E6516,'أرصدة المخزن'!$A:$H,4,FALSE),"")</f>
        <v/>
      </c>
      <c r="H6516" s="97" t="n"/>
      <c r="I6516" s="28" t="inlineStr">
        <is>
          <t>صرف</t>
        </is>
      </c>
      <c r="J6516" s="97" t="n"/>
      <c r="K6516" s="37">
        <f>IFERROR(VLOOKUP(E6516,'أرصدة المخزن'!$A:$H,8,0),"")</f>
        <v/>
      </c>
    </row>
    <row r="6517" ht="18" customHeight="1" s="138">
      <c r="A6517" s="97" t="n">
        <v>6511</v>
      </c>
      <c r="B6517" s="98" t="n"/>
      <c r="C6517" s="113" t="n"/>
      <c r="D6517" s="113" t="n"/>
      <c r="E6517" s="114" t="n"/>
      <c r="F6517" s="28">
        <f>IFERROR(VLOOKUP(E6517,'أرصدة المخزن'!$A:$E,3,0),"")</f>
        <v/>
      </c>
      <c r="G6517" s="29">
        <f>IFERROR(VLOOKUP(E6517,'أرصدة المخزن'!$A:$H,4,FALSE),"")</f>
        <v/>
      </c>
      <c r="H6517" s="97" t="n"/>
      <c r="I6517" s="28" t="inlineStr">
        <is>
          <t>صرف</t>
        </is>
      </c>
      <c r="J6517" s="97" t="n"/>
      <c r="K6517" s="37">
        <f>IFERROR(VLOOKUP(E6517,'أرصدة المخزن'!$A:$H,8,0),"")</f>
        <v/>
      </c>
    </row>
    <row r="6518" ht="18" customHeight="1" s="138">
      <c r="A6518" s="97" t="n">
        <v>6512</v>
      </c>
      <c r="B6518" s="98" t="n"/>
      <c r="C6518" s="113" t="n"/>
      <c r="D6518" s="113" t="n"/>
      <c r="E6518" s="114" t="n"/>
      <c r="F6518" s="28">
        <f>IFERROR(VLOOKUP(E6518,'أرصدة المخزن'!$A:$E,3,0),"")</f>
        <v/>
      </c>
      <c r="G6518" s="29">
        <f>IFERROR(VLOOKUP(E6518,'أرصدة المخزن'!$A:$H,4,FALSE),"")</f>
        <v/>
      </c>
      <c r="H6518" s="97" t="n"/>
      <c r="I6518" s="28" t="inlineStr">
        <is>
          <t>صرف</t>
        </is>
      </c>
      <c r="J6518" s="97" t="n"/>
      <c r="K6518" s="37">
        <f>IFERROR(VLOOKUP(E6518,'أرصدة المخزن'!$A:$H,8,0),"")</f>
        <v/>
      </c>
    </row>
    <row r="6519" ht="18" customHeight="1" s="138">
      <c r="A6519" s="97" t="n">
        <v>6513</v>
      </c>
      <c r="B6519" s="98" t="n"/>
      <c r="C6519" s="113" t="n"/>
      <c r="D6519" s="113" t="n"/>
      <c r="E6519" s="114" t="n"/>
      <c r="F6519" s="28">
        <f>IFERROR(VLOOKUP(E6519,'أرصدة المخزن'!$A:$E,3,0),"")</f>
        <v/>
      </c>
      <c r="G6519" s="29">
        <f>IFERROR(VLOOKUP(E6519,'أرصدة المخزن'!$A:$H,4,FALSE),"")</f>
        <v/>
      </c>
      <c r="H6519" s="97" t="n"/>
      <c r="I6519" s="28" t="inlineStr">
        <is>
          <t>صرف</t>
        </is>
      </c>
      <c r="J6519" s="97" t="n"/>
      <c r="K6519" s="37">
        <f>IFERROR(VLOOKUP(E6519,'أرصدة المخزن'!$A:$H,8,0),"")</f>
        <v/>
      </c>
    </row>
    <row r="6520" ht="18" customHeight="1" s="138">
      <c r="A6520" s="97" t="n">
        <v>6514</v>
      </c>
      <c r="B6520" s="98" t="n"/>
      <c r="C6520" s="113" t="n"/>
      <c r="D6520" s="113" t="n"/>
      <c r="E6520" s="114" t="n"/>
      <c r="F6520" s="28">
        <f>IFERROR(VLOOKUP(E6520,'أرصدة المخزن'!$A:$E,3,0),"")</f>
        <v/>
      </c>
      <c r="G6520" s="29">
        <f>IFERROR(VLOOKUP(E6520,'أرصدة المخزن'!$A:$H,4,FALSE),"")</f>
        <v/>
      </c>
      <c r="H6520" s="97" t="n"/>
      <c r="I6520" s="28" t="inlineStr">
        <is>
          <t>صرف</t>
        </is>
      </c>
      <c r="J6520" s="97" t="n"/>
      <c r="K6520" s="37">
        <f>IFERROR(VLOOKUP(E6520,'أرصدة المخزن'!$A:$H,8,0),"")</f>
        <v/>
      </c>
    </row>
    <row r="6521" ht="18" customHeight="1" s="138">
      <c r="A6521" s="97" t="n">
        <v>6515</v>
      </c>
      <c r="B6521" s="98" t="n"/>
      <c r="C6521" s="113" t="n"/>
      <c r="D6521" s="113" t="n"/>
      <c r="E6521" s="114" t="n"/>
      <c r="F6521" s="28">
        <f>IFERROR(VLOOKUP(E6521,'أرصدة المخزن'!$A:$E,3,0),"")</f>
        <v/>
      </c>
      <c r="G6521" s="29">
        <f>IFERROR(VLOOKUP(E6521,'أرصدة المخزن'!$A:$H,4,FALSE),"")</f>
        <v/>
      </c>
      <c r="H6521" s="97" t="n"/>
      <c r="I6521" s="28" t="inlineStr">
        <is>
          <t>صرف</t>
        </is>
      </c>
      <c r="J6521" s="97" t="n"/>
      <c r="K6521" s="37">
        <f>IFERROR(VLOOKUP(E6521,'أرصدة المخزن'!$A:$H,8,0),"")</f>
        <v/>
      </c>
    </row>
    <row r="6522" ht="18" customHeight="1" s="138">
      <c r="A6522" s="97" t="n">
        <v>6516</v>
      </c>
      <c r="B6522" s="98" t="n"/>
      <c r="C6522" s="113" t="n"/>
      <c r="D6522" s="113" t="n"/>
      <c r="E6522" s="114" t="n"/>
      <c r="F6522" s="28">
        <f>IFERROR(VLOOKUP(E6522,'أرصدة المخزن'!$A:$E,3,0),"")</f>
        <v/>
      </c>
      <c r="G6522" s="29">
        <f>IFERROR(VLOOKUP(E6522,'أرصدة المخزن'!$A:$H,4,FALSE),"")</f>
        <v/>
      </c>
      <c r="H6522" s="97" t="n"/>
      <c r="I6522" s="28" t="inlineStr">
        <is>
          <t>صرف</t>
        </is>
      </c>
      <c r="J6522" s="97" t="n"/>
      <c r="K6522" s="37">
        <f>IFERROR(VLOOKUP(E6522,'أرصدة المخزن'!$A:$H,8,0),"")</f>
        <v/>
      </c>
    </row>
    <row r="6523" ht="18" customHeight="1" s="138">
      <c r="A6523" s="97" t="n">
        <v>6517</v>
      </c>
      <c r="B6523" s="98" t="n"/>
      <c r="C6523" s="113" t="n"/>
      <c r="D6523" s="113" t="n"/>
      <c r="E6523" s="114" t="n"/>
      <c r="F6523" s="28">
        <f>IFERROR(VLOOKUP(E6523,'أرصدة المخزن'!$A:$E,3,0),"")</f>
        <v/>
      </c>
      <c r="G6523" s="29">
        <f>IFERROR(VLOOKUP(E6523,'أرصدة المخزن'!$A:$H,4,FALSE),"")</f>
        <v/>
      </c>
      <c r="H6523" s="97" t="n"/>
      <c r="I6523" s="28" t="inlineStr">
        <is>
          <t>صرف</t>
        </is>
      </c>
      <c r="J6523" s="97" t="n"/>
      <c r="K6523" s="37">
        <f>IFERROR(VLOOKUP(E6523,'أرصدة المخزن'!$A:$H,8,0),"")</f>
        <v/>
      </c>
    </row>
    <row r="6524" ht="18" customHeight="1" s="138">
      <c r="A6524" s="97" t="n">
        <v>6518</v>
      </c>
      <c r="B6524" s="98" t="n"/>
      <c r="C6524" s="113" t="n"/>
      <c r="D6524" s="113" t="n"/>
      <c r="E6524" s="114" t="n"/>
      <c r="F6524" s="28">
        <f>IFERROR(VLOOKUP(E6524,'أرصدة المخزن'!$A:$E,3,0),"")</f>
        <v/>
      </c>
      <c r="G6524" s="29">
        <f>IFERROR(VLOOKUP(E6524,'أرصدة المخزن'!$A:$H,4,FALSE),"")</f>
        <v/>
      </c>
      <c r="H6524" s="97" t="n"/>
      <c r="I6524" s="28" t="inlineStr">
        <is>
          <t>صرف</t>
        </is>
      </c>
      <c r="J6524" s="97" t="n"/>
      <c r="K6524" s="37">
        <f>IFERROR(VLOOKUP(E6524,'أرصدة المخزن'!$A:$H,8,0),"")</f>
        <v/>
      </c>
    </row>
    <row r="6525" ht="18" customHeight="1" s="138">
      <c r="A6525" s="97" t="n">
        <v>6519</v>
      </c>
      <c r="B6525" s="98" t="n"/>
      <c r="C6525" s="113" t="n"/>
      <c r="D6525" s="113" t="n"/>
      <c r="E6525" s="114" t="n"/>
      <c r="F6525" s="28">
        <f>IFERROR(VLOOKUP(E6525,'أرصدة المخزن'!$A:$E,3,0),"")</f>
        <v/>
      </c>
      <c r="G6525" s="29">
        <f>IFERROR(VLOOKUP(E6525,'أرصدة المخزن'!$A:$H,4,FALSE),"")</f>
        <v/>
      </c>
      <c r="H6525" s="97" t="n"/>
      <c r="I6525" s="28" t="inlineStr">
        <is>
          <t>صرف</t>
        </is>
      </c>
      <c r="J6525" s="97" t="n"/>
      <c r="K6525" s="37">
        <f>IFERROR(VLOOKUP(E6525,'أرصدة المخزن'!$A:$H,8,0),"")</f>
        <v/>
      </c>
    </row>
    <row r="6526" ht="18" customHeight="1" s="138">
      <c r="A6526" s="97" t="n">
        <v>6520</v>
      </c>
      <c r="B6526" s="98" t="n"/>
      <c r="C6526" s="113" t="n"/>
      <c r="D6526" s="113" t="n"/>
      <c r="E6526" s="114" t="n"/>
      <c r="F6526" s="28">
        <f>IFERROR(VLOOKUP(E6526,'أرصدة المخزن'!$A:$E,3,0),"")</f>
        <v/>
      </c>
      <c r="G6526" s="29">
        <f>IFERROR(VLOOKUP(E6526,'أرصدة المخزن'!$A:$H,4,FALSE),"")</f>
        <v/>
      </c>
      <c r="H6526" s="97" t="n"/>
      <c r="I6526" s="28" t="inlineStr">
        <is>
          <t>صرف</t>
        </is>
      </c>
      <c r="J6526" s="97" t="n"/>
      <c r="K6526" s="37">
        <f>IFERROR(VLOOKUP(E6526,'أرصدة المخزن'!$A:$H,8,0),"")</f>
        <v/>
      </c>
    </row>
    <row r="6527" ht="18" customHeight="1" s="138">
      <c r="A6527" s="97" t="n">
        <v>6521</v>
      </c>
      <c r="B6527" s="98" t="n"/>
      <c r="C6527" s="113" t="n"/>
      <c r="D6527" s="113" t="n"/>
      <c r="E6527" s="114" t="n"/>
      <c r="F6527" s="28">
        <f>IFERROR(VLOOKUP(E6527,'أرصدة المخزن'!$A:$E,3,0),"")</f>
        <v/>
      </c>
      <c r="G6527" s="29">
        <f>IFERROR(VLOOKUP(E6527,'أرصدة المخزن'!$A:$H,4,FALSE),"")</f>
        <v/>
      </c>
      <c r="H6527" s="97" t="n"/>
      <c r="I6527" s="28" t="inlineStr">
        <is>
          <t>صرف</t>
        </is>
      </c>
      <c r="J6527" s="97" t="n"/>
      <c r="K6527" s="37">
        <f>IFERROR(VLOOKUP(E6527,'أرصدة المخزن'!$A:$H,8,0),"")</f>
        <v/>
      </c>
    </row>
    <row r="6528" ht="18" customHeight="1" s="138">
      <c r="A6528" s="97" t="n">
        <v>6522</v>
      </c>
      <c r="B6528" s="98" t="n"/>
      <c r="C6528" s="113" t="n"/>
      <c r="D6528" s="113" t="n"/>
      <c r="E6528" s="114" t="n"/>
      <c r="F6528" s="28">
        <f>IFERROR(VLOOKUP(E6528,'أرصدة المخزن'!$A:$E,3,0),"")</f>
        <v/>
      </c>
      <c r="G6528" s="29">
        <f>IFERROR(VLOOKUP(E6528,'أرصدة المخزن'!$A:$H,4,FALSE),"")</f>
        <v/>
      </c>
      <c r="H6528" s="97" t="n"/>
      <c r="I6528" s="28" t="inlineStr">
        <is>
          <t>صرف</t>
        </is>
      </c>
      <c r="J6528" s="97" t="n"/>
      <c r="K6528" s="37">
        <f>IFERROR(VLOOKUP(E6528,'أرصدة المخزن'!$A:$H,8,0),"")</f>
        <v/>
      </c>
    </row>
    <row r="6529" ht="18" customHeight="1" s="138">
      <c r="A6529" s="97" t="n">
        <v>6523</v>
      </c>
      <c r="B6529" s="98" t="n"/>
      <c r="C6529" s="113" t="n"/>
      <c r="D6529" s="113" t="n"/>
      <c r="E6529" s="114" t="n"/>
      <c r="F6529" s="28">
        <f>IFERROR(VLOOKUP(E6529,'أرصدة المخزن'!$A:$E,3,0),"")</f>
        <v/>
      </c>
      <c r="G6529" s="29">
        <f>IFERROR(VLOOKUP(E6529,'أرصدة المخزن'!$A:$H,4,FALSE),"")</f>
        <v/>
      </c>
      <c r="H6529" s="97" t="n"/>
      <c r="I6529" s="28" t="inlineStr">
        <is>
          <t>صرف</t>
        </is>
      </c>
      <c r="J6529" s="97" t="n"/>
      <c r="K6529" s="37">
        <f>IFERROR(VLOOKUP(E6529,'أرصدة المخزن'!$A:$H,8,0),"")</f>
        <v/>
      </c>
    </row>
    <row r="6530" ht="18" customHeight="1" s="138">
      <c r="A6530" s="97" t="n">
        <v>6524</v>
      </c>
      <c r="B6530" s="98" t="n"/>
      <c r="C6530" s="113" t="n"/>
      <c r="D6530" s="113" t="n"/>
      <c r="E6530" s="114" t="n"/>
      <c r="F6530" s="28">
        <f>IFERROR(VLOOKUP(E6530,'أرصدة المخزن'!$A:$E,3,0),"")</f>
        <v/>
      </c>
      <c r="G6530" s="29">
        <f>IFERROR(VLOOKUP(E6530,'أرصدة المخزن'!$A:$H,4,FALSE),"")</f>
        <v/>
      </c>
      <c r="H6530" s="97" t="n"/>
      <c r="I6530" s="28" t="inlineStr">
        <is>
          <t>صرف</t>
        </is>
      </c>
      <c r="J6530" s="97" t="n"/>
      <c r="K6530" s="37">
        <f>IFERROR(VLOOKUP(E6530,'أرصدة المخزن'!$A:$H,8,0),"")</f>
        <v/>
      </c>
    </row>
    <row r="6531" ht="18" customHeight="1" s="138">
      <c r="A6531" s="97" t="n">
        <v>6525</v>
      </c>
      <c r="B6531" s="98" t="n"/>
      <c r="C6531" s="113" t="n"/>
      <c r="D6531" s="113" t="n"/>
      <c r="E6531" s="114" t="n"/>
      <c r="F6531" s="28">
        <f>IFERROR(VLOOKUP(E6531,'أرصدة المخزن'!$A:$E,3,0),"")</f>
        <v/>
      </c>
      <c r="G6531" s="29">
        <f>IFERROR(VLOOKUP(E6531,'أرصدة المخزن'!$A:$H,4,FALSE),"")</f>
        <v/>
      </c>
      <c r="H6531" s="97" t="n"/>
      <c r="I6531" s="28" t="inlineStr">
        <is>
          <t>صرف</t>
        </is>
      </c>
      <c r="J6531" s="97" t="n"/>
      <c r="K6531" s="37">
        <f>IFERROR(VLOOKUP(E6531,'أرصدة المخزن'!$A:$H,8,0),"")</f>
        <v/>
      </c>
    </row>
    <row r="6532" ht="18" customHeight="1" s="138">
      <c r="A6532" s="97" t="n">
        <v>6526</v>
      </c>
      <c r="B6532" s="98" t="n"/>
      <c r="C6532" s="113" t="n"/>
      <c r="D6532" s="113" t="n"/>
      <c r="E6532" s="114" t="n"/>
      <c r="F6532" s="28">
        <f>IFERROR(VLOOKUP(E6532,'أرصدة المخزن'!$A:$E,3,0),"")</f>
        <v/>
      </c>
      <c r="G6532" s="29">
        <f>IFERROR(VLOOKUP(E6532,'أرصدة المخزن'!$A:$H,4,FALSE),"")</f>
        <v/>
      </c>
      <c r="H6532" s="97" t="n"/>
      <c r="I6532" s="28" t="inlineStr">
        <is>
          <t>صرف</t>
        </is>
      </c>
      <c r="J6532" s="97" t="n"/>
      <c r="K6532" s="37">
        <f>IFERROR(VLOOKUP(E6532,'أرصدة المخزن'!$A:$H,8,0),"")</f>
        <v/>
      </c>
    </row>
    <row r="6533" ht="18" customHeight="1" s="138">
      <c r="A6533" s="97" t="n">
        <v>6527</v>
      </c>
      <c r="B6533" s="98" t="n"/>
      <c r="C6533" s="113" t="n"/>
      <c r="D6533" s="113" t="n"/>
      <c r="E6533" s="114" t="n"/>
      <c r="F6533" s="28">
        <f>IFERROR(VLOOKUP(E6533,'أرصدة المخزن'!$A:$E,3,0),"")</f>
        <v/>
      </c>
      <c r="G6533" s="29">
        <f>IFERROR(VLOOKUP(E6533,'أرصدة المخزن'!$A:$H,4,FALSE),"")</f>
        <v/>
      </c>
      <c r="H6533" s="97" t="n"/>
      <c r="I6533" s="28" t="inlineStr">
        <is>
          <t>صرف</t>
        </is>
      </c>
      <c r="J6533" s="97" t="n"/>
      <c r="K6533" s="37">
        <f>IFERROR(VLOOKUP(E6533,'أرصدة المخزن'!$A:$H,8,0),"")</f>
        <v/>
      </c>
    </row>
    <row r="6534" ht="18" customHeight="1" s="138">
      <c r="A6534" s="97" t="n">
        <v>6528</v>
      </c>
      <c r="B6534" s="98" t="n"/>
      <c r="C6534" s="113" t="n"/>
      <c r="D6534" s="113" t="n"/>
      <c r="E6534" s="114" t="n"/>
      <c r="F6534" s="28">
        <f>IFERROR(VLOOKUP(E6534,'أرصدة المخزن'!$A:$E,3,0),"")</f>
        <v/>
      </c>
      <c r="G6534" s="29">
        <f>IFERROR(VLOOKUP(E6534,'أرصدة المخزن'!$A:$H,4,FALSE),"")</f>
        <v/>
      </c>
      <c r="H6534" s="97" t="n"/>
      <c r="I6534" s="28" t="inlineStr">
        <is>
          <t>صرف</t>
        </is>
      </c>
      <c r="J6534" s="97" t="n"/>
      <c r="K6534" s="37">
        <f>IFERROR(VLOOKUP(E6534,'أرصدة المخزن'!$A:$H,8,0),"")</f>
        <v/>
      </c>
    </row>
    <row r="6535" ht="18" customHeight="1" s="138">
      <c r="A6535" s="97" t="n">
        <v>6529</v>
      </c>
      <c r="B6535" s="98" t="n"/>
      <c r="C6535" s="113" t="n"/>
      <c r="D6535" s="113" t="n"/>
      <c r="E6535" s="114" t="n"/>
      <c r="F6535" s="28">
        <f>IFERROR(VLOOKUP(E6535,'أرصدة المخزن'!$A:$E,3,0),"")</f>
        <v/>
      </c>
      <c r="G6535" s="29">
        <f>IFERROR(VLOOKUP(E6535,'أرصدة المخزن'!$A:$H,4,FALSE),"")</f>
        <v/>
      </c>
      <c r="H6535" s="97" t="n"/>
      <c r="I6535" s="28" t="inlineStr">
        <is>
          <t>صرف</t>
        </is>
      </c>
      <c r="J6535" s="97" t="n"/>
      <c r="K6535" s="37">
        <f>IFERROR(VLOOKUP(E6535,'أرصدة المخزن'!$A:$H,8,0),"")</f>
        <v/>
      </c>
    </row>
    <row r="6536" ht="18" customHeight="1" s="138">
      <c r="A6536" s="97" t="n">
        <v>6530</v>
      </c>
      <c r="B6536" s="98" t="n"/>
      <c r="C6536" s="113" t="n"/>
      <c r="D6536" s="113" t="n"/>
      <c r="E6536" s="114" t="n"/>
      <c r="F6536" s="28">
        <f>IFERROR(VLOOKUP(E6536,'أرصدة المخزن'!$A:$E,3,0),"")</f>
        <v/>
      </c>
      <c r="G6536" s="29">
        <f>IFERROR(VLOOKUP(E6536,'أرصدة المخزن'!$A:$H,4,FALSE),"")</f>
        <v/>
      </c>
      <c r="H6536" s="97" t="n"/>
      <c r="I6536" s="28" t="inlineStr">
        <is>
          <t>صرف</t>
        </is>
      </c>
      <c r="J6536" s="97" t="n"/>
      <c r="K6536" s="37">
        <f>IFERROR(VLOOKUP(E6536,'أرصدة المخزن'!$A:$H,8,0),"")</f>
        <v/>
      </c>
    </row>
    <row r="6537" ht="18" customHeight="1" s="138">
      <c r="A6537" s="97" t="n">
        <v>6531</v>
      </c>
      <c r="B6537" s="98" t="n"/>
      <c r="C6537" s="113" t="n"/>
      <c r="D6537" s="113" t="n"/>
      <c r="E6537" s="114" t="n"/>
      <c r="F6537" s="28">
        <f>IFERROR(VLOOKUP(E6537,'أرصدة المخزن'!$A:$E,3,0),"")</f>
        <v/>
      </c>
      <c r="G6537" s="29">
        <f>IFERROR(VLOOKUP(E6537,'أرصدة المخزن'!$A:$H,4,FALSE),"")</f>
        <v/>
      </c>
      <c r="H6537" s="97" t="n"/>
      <c r="I6537" s="28" t="inlineStr">
        <is>
          <t>صرف</t>
        </is>
      </c>
      <c r="J6537" s="97" t="n"/>
      <c r="K6537" s="37">
        <f>IFERROR(VLOOKUP(E6537,'أرصدة المخزن'!$A:$H,8,0),"")</f>
        <v/>
      </c>
    </row>
    <row r="6538" ht="18" customHeight="1" s="138">
      <c r="A6538" s="97" t="n">
        <v>6532</v>
      </c>
      <c r="B6538" s="98" t="n"/>
      <c r="C6538" s="113" t="n"/>
      <c r="D6538" s="113" t="n"/>
      <c r="E6538" s="114" t="n"/>
      <c r="F6538" s="28">
        <f>IFERROR(VLOOKUP(E6538,'أرصدة المخزن'!$A:$E,3,0),"")</f>
        <v/>
      </c>
      <c r="G6538" s="29">
        <f>IFERROR(VLOOKUP(E6538,'أرصدة المخزن'!$A:$H,4,FALSE),"")</f>
        <v/>
      </c>
      <c r="H6538" s="97" t="n"/>
      <c r="I6538" s="28" t="inlineStr">
        <is>
          <t>صرف</t>
        </is>
      </c>
      <c r="J6538" s="97" t="n"/>
      <c r="K6538" s="37">
        <f>IFERROR(VLOOKUP(E6538,'أرصدة المخزن'!$A:$H,8,0),"")</f>
        <v/>
      </c>
    </row>
    <row r="6539" ht="18" customHeight="1" s="138">
      <c r="A6539" s="97" t="n">
        <v>6533</v>
      </c>
      <c r="B6539" s="98" t="n"/>
      <c r="C6539" s="113" t="n"/>
      <c r="D6539" s="113" t="n"/>
      <c r="E6539" s="114" t="n"/>
      <c r="F6539" s="28">
        <f>IFERROR(VLOOKUP(E6539,'أرصدة المخزن'!$A:$E,3,0),"")</f>
        <v/>
      </c>
      <c r="G6539" s="29">
        <f>IFERROR(VLOOKUP(E6539,'أرصدة المخزن'!$A:$H,4,FALSE),"")</f>
        <v/>
      </c>
      <c r="H6539" s="97" t="n"/>
      <c r="I6539" s="28" t="inlineStr">
        <is>
          <t>صرف</t>
        </is>
      </c>
      <c r="J6539" s="97" t="n"/>
      <c r="K6539" s="37">
        <f>IFERROR(VLOOKUP(E6539,'أرصدة المخزن'!$A:$H,8,0),"")</f>
        <v/>
      </c>
    </row>
    <row r="6540" ht="18" customHeight="1" s="138">
      <c r="A6540" s="97" t="n">
        <v>6534</v>
      </c>
      <c r="B6540" s="98" t="n"/>
      <c r="C6540" s="113" t="n"/>
      <c r="D6540" s="113" t="n"/>
      <c r="E6540" s="114" t="n"/>
      <c r="F6540" s="28">
        <f>IFERROR(VLOOKUP(E6540,'أرصدة المخزن'!$A:$E,3,0),"")</f>
        <v/>
      </c>
      <c r="G6540" s="29">
        <f>IFERROR(VLOOKUP(E6540,'أرصدة المخزن'!$A:$H,4,FALSE),"")</f>
        <v/>
      </c>
      <c r="H6540" s="97" t="n"/>
      <c r="I6540" s="28" t="inlineStr">
        <is>
          <t>صرف</t>
        </is>
      </c>
      <c r="J6540" s="97" t="n"/>
      <c r="K6540" s="37">
        <f>IFERROR(VLOOKUP(E6540,'أرصدة المخزن'!$A:$H,8,0),"")</f>
        <v/>
      </c>
    </row>
    <row r="6541" ht="18" customHeight="1" s="138">
      <c r="A6541" s="97" t="n">
        <v>6535</v>
      </c>
      <c r="B6541" s="98" t="n"/>
      <c r="C6541" s="113" t="n"/>
      <c r="D6541" s="113" t="n"/>
      <c r="E6541" s="114" t="n"/>
      <c r="F6541" s="28">
        <f>IFERROR(VLOOKUP(E6541,'أرصدة المخزن'!$A:$E,3,0),"")</f>
        <v/>
      </c>
      <c r="G6541" s="29">
        <f>IFERROR(VLOOKUP(E6541,'أرصدة المخزن'!$A:$H,4,FALSE),"")</f>
        <v/>
      </c>
      <c r="H6541" s="97" t="n"/>
      <c r="I6541" s="28" t="inlineStr">
        <is>
          <t>صرف</t>
        </is>
      </c>
      <c r="J6541" s="97" t="n"/>
      <c r="K6541" s="37">
        <f>IFERROR(VLOOKUP(E6541,'أرصدة المخزن'!$A:$H,8,0),"")</f>
        <v/>
      </c>
    </row>
    <row r="6542" ht="18" customHeight="1" s="138">
      <c r="A6542" s="97" t="n">
        <v>6536</v>
      </c>
      <c r="B6542" s="98" t="n"/>
      <c r="C6542" s="113" t="n"/>
      <c r="D6542" s="113" t="n"/>
      <c r="E6542" s="114" t="n"/>
      <c r="F6542" s="28">
        <f>IFERROR(VLOOKUP(E6542,'أرصدة المخزن'!$A:$E,3,0),"")</f>
        <v/>
      </c>
      <c r="G6542" s="29">
        <f>IFERROR(VLOOKUP(E6542,'أرصدة المخزن'!$A:$H,4,FALSE),"")</f>
        <v/>
      </c>
      <c r="H6542" s="97" t="n"/>
      <c r="I6542" s="28" t="inlineStr">
        <is>
          <t>صرف</t>
        </is>
      </c>
      <c r="J6542" s="97" t="n"/>
      <c r="K6542" s="37">
        <f>IFERROR(VLOOKUP(E6542,'أرصدة المخزن'!$A:$H,8,0),"")</f>
        <v/>
      </c>
    </row>
    <row r="6543" ht="18" customHeight="1" s="138">
      <c r="A6543" s="97" t="n">
        <v>6537</v>
      </c>
      <c r="B6543" s="98" t="n"/>
      <c r="C6543" s="113" t="n"/>
      <c r="D6543" s="113" t="n"/>
      <c r="E6543" s="114" t="n"/>
      <c r="F6543" s="28">
        <f>IFERROR(VLOOKUP(E6543,'أرصدة المخزن'!$A:$E,3,0),"")</f>
        <v/>
      </c>
      <c r="G6543" s="29">
        <f>IFERROR(VLOOKUP(E6543,'أرصدة المخزن'!$A:$H,4,FALSE),"")</f>
        <v/>
      </c>
      <c r="H6543" s="97" t="n"/>
      <c r="I6543" s="28" t="inlineStr">
        <is>
          <t>صرف</t>
        </is>
      </c>
      <c r="J6543" s="97" t="n"/>
      <c r="K6543" s="37">
        <f>IFERROR(VLOOKUP(E6543,'أرصدة المخزن'!$A:$H,8,0),"")</f>
        <v/>
      </c>
    </row>
    <row r="6544" ht="18" customHeight="1" s="138">
      <c r="A6544" s="97" t="n">
        <v>6538</v>
      </c>
      <c r="B6544" s="98" t="n"/>
      <c r="C6544" s="113" t="n"/>
      <c r="D6544" s="113" t="n"/>
      <c r="E6544" s="114" t="n"/>
      <c r="F6544" s="28">
        <f>IFERROR(VLOOKUP(E6544,'أرصدة المخزن'!$A:$E,3,0),"")</f>
        <v/>
      </c>
      <c r="G6544" s="29">
        <f>IFERROR(VLOOKUP(E6544,'أرصدة المخزن'!$A:$H,4,FALSE),"")</f>
        <v/>
      </c>
      <c r="H6544" s="97" t="n"/>
      <c r="I6544" s="28" t="inlineStr">
        <is>
          <t>صرف</t>
        </is>
      </c>
      <c r="J6544" s="97" t="n"/>
      <c r="K6544" s="37">
        <f>IFERROR(VLOOKUP(E6544,'أرصدة المخزن'!$A:$H,8,0),"")</f>
        <v/>
      </c>
    </row>
    <row r="6545" ht="18" customHeight="1" s="138">
      <c r="A6545" s="97" t="n">
        <v>6539</v>
      </c>
      <c r="B6545" s="98" t="n"/>
      <c r="C6545" s="113" t="n"/>
      <c r="D6545" s="113" t="n"/>
      <c r="E6545" s="114" t="n"/>
      <c r="F6545" s="28">
        <f>IFERROR(VLOOKUP(E6545,'أرصدة المخزن'!$A:$E,3,0),"")</f>
        <v/>
      </c>
      <c r="G6545" s="29">
        <f>IFERROR(VLOOKUP(E6545,'أرصدة المخزن'!$A:$H,4,FALSE),"")</f>
        <v/>
      </c>
      <c r="H6545" s="97" t="n"/>
      <c r="I6545" s="28" t="inlineStr">
        <is>
          <t>صرف</t>
        </is>
      </c>
      <c r="J6545" s="97" t="n"/>
      <c r="K6545" s="37">
        <f>IFERROR(VLOOKUP(E6545,'أرصدة المخزن'!$A:$H,8,0),"")</f>
        <v/>
      </c>
    </row>
    <row r="6546" ht="18" customHeight="1" s="138">
      <c r="A6546" s="97" t="n">
        <v>6540</v>
      </c>
      <c r="B6546" s="98" t="n"/>
      <c r="C6546" s="113" t="n"/>
      <c r="D6546" s="113" t="n"/>
      <c r="E6546" s="114" t="n"/>
      <c r="F6546" s="28">
        <f>IFERROR(VLOOKUP(E6546,'أرصدة المخزن'!$A:$E,3,0),"")</f>
        <v/>
      </c>
      <c r="G6546" s="29">
        <f>IFERROR(VLOOKUP(E6546,'أرصدة المخزن'!$A:$H,4,FALSE),"")</f>
        <v/>
      </c>
      <c r="H6546" s="97" t="n"/>
      <c r="I6546" s="28" t="inlineStr">
        <is>
          <t>صرف</t>
        </is>
      </c>
      <c r="J6546" s="97" t="n"/>
      <c r="K6546" s="37">
        <f>IFERROR(VLOOKUP(E6546,'أرصدة المخزن'!$A:$H,8,0),"")</f>
        <v/>
      </c>
    </row>
    <row r="6547" ht="18" customHeight="1" s="138">
      <c r="A6547" s="97" t="n">
        <v>6541</v>
      </c>
      <c r="B6547" s="98" t="n"/>
      <c r="C6547" s="113" t="n"/>
      <c r="D6547" s="113" t="n"/>
      <c r="E6547" s="114" t="n"/>
      <c r="F6547" s="28">
        <f>IFERROR(VLOOKUP(E6547,'أرصدة المخزن'!$A:$E,3,0),"")</f>
        <v/>
      </c>
      <c r="G6547" s="29">
        <f>IFERROR(VLOOKUP(E6547,'أرصدة المخزن'!$A:$H,4,FALSE),"")</f>
        <v/>
      </c>
      <c r="H6547" s="97" t="n"/>
      <c r="I6547" s="28" t="inlineStr">
        <is>
          <t>صرف</t>
        </is>
      </c>
      <c r="J6547" s="97" t="n"/>
      <c r="K6547" s="37">
        <f>IFERROR(VLOOKUP(E6547,'أرصدة المخزن'!$A:$H,8,0),"")</f>
        <v/>
      </c>
    </row>
    <row r="6548" ht="18" customHeight="1" s="138">
      <c r="A6548" s="97" t="n">
        <v>6542</v>
      </c>
      <c r="B6548" s="98" t="n"/>
      <c r="C6548" s="113" t="n"/>
      <c r="D6548" s="113" t="n"/>
      <c r="E6548" s="114" t="n"/>
      <c r="F6548" s="28">
        <f>IFERROR(VLOOKUP(E6548,'أرصدة المخزن'!$A:$E,3,0),"")</f>
        <v/>
      </c>
      <c r="G6548" s="29">
        <f>IFERROR(VLOOKUP(E6548,'أرصدة المخزن'!$A:$H,4,FALSE),"")</f>
        <v/>
      </c>
      <c r="H6548" s="97" t="n"/>
      <c r="I6548" s="28" t="inlineStr">
        <is>
          <t>صرف</t>
        </is>
      </c>
      <c r="J6548" s="97" t="n"/>
      <c r="K6548" s="37">
        <f>IFERROR(VLOOKUP(E6548,'أرصدة المخزن'!$A:$H,8,0),"")</f>
        <v/>
      </c>
    </row>
    <row r="6549" ht="18" customHeight="1" s="138">
      <c r="A6549" s="97" t="n">
        <v>6543</v>
      </c>
      <c r="B6549" s="98" t="n"/>
      <c r="C6549" s="113" t="n"/>
      <c r="D6549" s="113" t="n"/>
      <c r="E6549" s="114" t="n"/>
      <c r="F6549" s="28">
        <f>IFERROR(VLOOKUP(E6549,'أرصدة المخزن'!$A:$E,3,0),"")</f>
        <v/>
      </c>
      <c r="G6549" s="29">
        <f>IFERROR(VLOOKUP(E6549,'أرصدة المخزن'!$A:$H,4,FALSE),"")</f>
        <v/>
      </c>
      <c r="H6549" s="97" t="n"/>
      <c r="I6549" s="28" t="inlineStr">
        <is>
          <t>صرف</t>
        </is>
      </c>
      <c r="J6549" s="97" t="n"/>
      <c r="K6549" s="37">
        <f>IFERROR(VLOOKUP(E6549,'أرصدة المخزن'!$A:$H,8,0),"")</f>
        <v/>
      </c>
    </row>
    <row r="6550" ht="18" customHeight="1" s="138">
      <c r="A6550" s="97" t="n">
        <v>6544</v>
      </c>
      <c r="B6550" s="98" t="n"/>
      <c r="C6550" s="113" t="n"/>
      <c r="D6550" s="113" t="n"/>
      <c r="E6550" s="114" t="n"/>
      <c r="F6550" s="28">
        <f>IFERROR(VLOOKUP(E6550,'أرصدة المخزن'!$A:$E,3,0),"")</f>
        <v/>
      </c>
      <c r="G6550" s="29">
        <f>IFERROR(VLOOKUP(E6550,'أرصدة المخزن'!$A:$H,4,FALSE),"")</f>
        <v/>
      </c>
      <c r="H6550" s="97" t="n"/>
      <c r="I6550" s="28" t="inlineStr">
        <is>
          <t>صرف</t>
        </is>
      </c>
      <c r="J6550" s="97" t="n"/>
      <c r="K6550" s="37">
        <f>IFERROR(VLOOKUP(E6550,'أرصدة المخزن'!$A:$H,8,0),"")</f>
        <v/>
      </c>
    </row>
    <row r="6551" ht="18" customHeight="1" s="138">
      <c r="A6551" s="97" t="n">
        <v>6545</v>
      </c>
      <c r="B6551" s="98" t="n"/>
      <c r="C6551" s="113" t="n"/>
      <c r="D6551" s="113" t="n"/>
      <c r="E6551" s="114" t="n"/>
      <c r="F6551" s="28">
        <f>IFERROR(VLOOKUP(E6551,'أرصدة المخزن'!$A:$E,3,0),"")</f>
        <v/>
      </c>
      <c r="G6551" s="29">
        <f>IFERROR(VLOOKUP(E6551,'أرصدة المخزن'!$A:$H,4,FALSE),"")</f>
        <v/>
      </c>
      <c r="H6551" s="97" t="n"/>
      <c r="I6551" s="28" t="inlineStr">
        <is>
          <t>صرف</t>
        </is>
      </c>
      <c r="J6551" s="97" t="n"/>
      <c r="K6551" s="37">
        <f>IFERROR(VLOOKUP(E6551,'أرصدة المخزن'!$A:$H,8,0),"")</f>
        <v/>
      </c>
    </row>
    <row r="6552" ht="18" customHeight="1" s="138">
      <c r="A6552" s="97" t="n">
        <v>6546</v>
      </c>
      <c r="B6552" s="98" t="n"/>
      <c r="C6552" s="113" t="n"/>
      <c r="D6552" s="113" t="n"/>
      <c r="E6552" s="114" t="n"/>
      <c r="F6552" s="28">
        <f>IFERROR(VLOOKUP(E6552,'أرصدة المخزن'!$A:$E,3,0),"")</f>
        <v/>
      </c>
      <c r="G6552" s="29">
        <f>IFERROR(VLOOKUP(E6552,'أرصدة المخزن'!$A:$H,4,FALSE),"")</f>
        <v/>
      </c>
      <c r="H6552" s="97" t="n"/>
      <c r="I6552" s="28" t="inlineStr">
        <is>
          <t>صرف</t>
        </is>
      </c>
      <c r="J6552" s="97" t="n"/>
      <c r="K6552" s="37">
        <f>IFERROR(VLOOKUP(E6552,'أرصدة المخزن'!$A:$H,8,0),"")</f>
        <v/>
      </c>
    </row>
    <row r="6553" ht="18" customHeight="1" s="138">
      <c r="A6553" s="97" t="n">
        <v>6547</v>
      </c>
      <c r="B6553" s="98" t="n"/>
      <c r="C6553" s="113" t="n"/>
      <c r="D6553" s="113" t="n"/>
      <c r="E6553" s="114" t="n"/>
      <c r="F6553" s="28">
        <f>IFERROR(VLOOKUP(E6553,'أرصدة المخزن'!$A:$E,3,0),"")</f>
        <v/>
      </c>
      <c r="G6553" s="29">
        <f>IFERROR(VLOOKUP(E6553,'أرصدة المخزن'!$A:$H,4,FALSE),"")</f>
        <v/>
      </c>
      <c r="H6553" s="97" t="n"/>
      <c r="I6553" s="28" t="inlineStr">
        <is>
          <t>صرف</t>
        </is>
      </c>
      <c r="J6553" s="97" t="n"/>
      <c r="K6553" s="37">
        <f>IFERROR(VLOOKUP(E6553,'أرصدة المخزن'!$A:$H,8,0),"")</f>
        <v/>
      </c>
    </row>
    <row r="6554" ht="18" customHeight="1" s="138">
      <c r="A6554" s="97" t="n">
        <v>6548</v>
      </c>
      <c r="B6554" s="98" t="n"/>
      <c r="C6554" s="113" t="n"/>
      <c r="D6554" s="113" t="n"/>
      <c r="E6554" s="114" t="n"/>
      <c r="F6554" s="28">
        <f>IFERROR(VLOOKUP(E6554,'أرصدة المخزن'!$A:$E,3,0),"")</f>
        <v/>
      </c>
      <c r="G6554" s="29">
        <f>IFERROR(VLOOKUP(E6554,'أرصدة المخزن'!$A:$H,4,FALSE),"")</f>
        <v/>
      </c>
      <c r="H6554" s="97" t="n"/>
      <c r="I6554" s="28" t="inlineStr">
        <is>
          <t>صرف</t>
        </is>
      </c>
      <c r="J6554" s="97" t="n"/>
      <c r="K6554" s="37">
        <f>IFERROR(VLOOKUP(E6554,'أرصدة المخزن'!$A:$H,8,0),"")</f>
        <v/>
      </c>
    </row>
    <row r="6555" ht="18" customHeight="1" s="138">
      <c r="A6555" s="97" t="n">
        <v>6549</v>
      </c>
      <c r="B6555" s="98" t="n"/>
      <c r="C6555" s="113" t="n"/>
      <c r="D6555" s="113" t="n"/>
      <c r="E6555" s="114" t="n"/>
      <c r="F6555" s="28">
        <f>IFERROR(VLOOKUP(E6555,'أرصدة المخزن'!$A:$E,3,0),"")</f>
        <v/>
      </c>
      <c r="G6555" s="29">
        <f>IFERROR(VLOOKUP(E6555,'أرصدة المخزن'!$A:$H,4,FALSE),"")</f>
        <v/>
      </c>
      <c r="H6555" s="97" t="n"/>
      <c r="I6555" s="28" t="inlineStr">
        <is>
          <t>صرف</t>
        </is>
      </c>
      <c r="J6555" s="97" t="n"/>
      <c r="K6555" s="37">
        <f>IFERROR(VLOOKUP(E6555,'أرصدة المخزن'!$A:$H,8,0),"")</f>
        <v/>
      </c>
    </row>
    <row r="6556" ht="18" customHeight="1" s="138">
      <c r="A6556" s="97" t="n">
        <v>6550</v>
      </c>
      <c r="B6556" s="98" t="n"/>
      <c r="C6556" s="113" t="n"/>
      <c r="D6556" s="113" t="n"/>
      <c r="E6556" s="114" t="n"/>
      <c r="F6556" s="28">
        <f>IFERROR(VLOOKUP(E6556,'أرصدة المخزن'!$A:$E,3,0),"")</f>
        <v/>
      </c>
      <c r="G6556" s="29">
        <f>IFERROR(VLOOKUP(E6556,'أرصدة المخزن'!$A:$H,4,FALSE),"")</f>
        <v/>
      </c>
      <c r="H6556" s="97" t="n"/>
      <c r="I6556" s="28" t="inlineStr">
        <is>
          <t>صرف</t>
        </is>
      </c>
      <c r="J6556" s="97" t="n"/>
      <c r="K6556" s="37">
        <f>IFERROR(VLOOKUP(E6556,'أرصدة المخزن'!$A:$H,8,0),"")</f>
        <v/>
      </c>
    </row>
    <row r="6557" ht="18" customHeight="1" s="138">
      <c r="A6557" s="97" t="n">
        <v>6551</v>
      </c>
      <c r="B6557" s="98" t="n"/>
      <c r="C6557" s="113" t="n"/>
      <c r="D6557" s="113" t="n"/>
      <c r="E6557" s="114" t="n"/>
      <c r="F6557" s="28">
        <f>IFERROR(VLOOKUP(E6557,'أرصدة المخزن'!$A:$E,3,0),"")</f>
        <v/>
      </c>
      <c r="G6557" s="29">
        <f>IFERROR(VLOOKUP(E6557,'أرصدة المخزن'!$A:$H,4,FALSE),"")</f>
        <v/>
      </c>
      <c r="H6557" s="97" t="n"/>
      <c r="I6557" s="28" t="inlineStr">
        <is>
          <t>صرف</t>
        </is>
      </c>
      <c r="J6557" s="97" t="n"/>
      <c r="K6557" s="37">
        <f>IFERROR(VLOOKUP(E6557,'أرصدة المخزن'!$A:$H,8,0),"")</f>
        <v/>
      </c>
    </row>
    <row r="6558" ht="18" customHeight="1" s="138">
      <c r="A6558" s="97" t="n">
        <v>6552</v>
      </c>
      <c r="B6558" s="98" t="n"/>
      <c r="C6558" s="113" t="n"/>
      <c r="D6558" s="113" t="n"/>
      <c r="E6558" s="114" t="n"/>
      <c r="F6558" s="28">
        <f>IFERROR(VLOOKUP(E6558,'أرصدة المخزن'!$A:$E,3,0),"")</f>
        <v/>
      </c>
      <c r="G6558" s="29">
        <f>IFERROR(VLOOKUP(E6558,'أرصدة المخزن'!$A:$H,4,FALSE),"")</f>
        <v/>
      </c>
      <c r="H6558" s="97" t="n"/>
      <c r="I6558" s="28" t="inlineStr">
        <is>
          <t>صرف</t>
        </is>
      </c>
      <c r="J6558" s="97" t="n"/>
      <c r="K6558" s="37">
        <f>IFERROR(VLOOKUP(E6558,'أرصدة المخزن'!$A:$H,8,0),"")</f>
        <v/>
      </c>
    </row>
    <row r="6559" ht="18" customHeight="1" s="138">
      <c r="A6559" s="97" t="n">
        <v>6553</v>
      </c>
      <c r="B6559" s="98" t="n"/>
      <c r="C6559" s="113" t="n"/>
      <c r="D6559" s="113" t="n"/>
      <c r="E6559" s="114" t="n"/>
      <c r="F6559" s="28">
        <f>IFERROR(VLOOKUP(E6559,'أرصدة المخزن'!$A:$E,3,0),"")</f>
        <v/>
      </c>
      <c r="G6559" s="29">
        <f>IFERROR(VLOOKUP(E6559,'أرصدة المخزن'!$A:$H,4,FALSE),"")</f>
        <v/>
      </c>
      <c r="H6559" s="97" t="n"/>
      <c r="I6559" s="28" t="inlineStr">
        <is>
          <t>صرف</t>
        </is>
      </c>
      <c r="J6559" s="97" t="n"/>
      <c r="K6559" s="37">
        <f>IFERROR(VLOOKUP(E6559,'أرصدة المخزن'!$A:$H,8,0),"")</f>
        <v/>
      </c>
    </row>
    <row r="6560" ht="18" customHeight="1" s="138">
      <c r="A6560" s="97" t="n">
        <v>6554</v>
      </c>
      <c r="B6560" s="98" t="n"/>
      <c r="C6560" s="113" t="n"/>
      <c r="D6560" s="113" t="n"/>
      <c r="E6560" s="114" t="n"/>
      <c r="F6560" s="28">
        <f>IFERROR(VLOOKUP(E6560,'أرصدة المخزن'!$A:$E,3,0),"")</f>
        <v/>
      </c>
      <c r="G6560" s="29">
        <f>IFERROR(VLOOKUP(E6560,'أرصدة المخزن'!$A:$H,4,FALSE),"")</f>
        <v/>
      </c>
      <c r="H6560" s="97" t="n"/>
      <c r="I6560" s="28" t="inlineStr">
        <is>
          <t>صرف</t>
        </is>
      </c>
      <c r="J6560" s="97" t="n"/>
      <c r="K6560" s="37">
        <f>IFERROR(VLOOKUP(E6560,'أرصدة المخزن'!$A:$H,8,0),"")</f>
        <v/>
      </c>
    </row>
    <row r="6561" ht="18" customHeight="1" s="138">
      <c r="A6561" s="97" t="n">
        <v>6555</v>
      </c>
      <c r="B6561" s="98" t="n"/>
      <c r="C6561" s="113" t="n"/>
      <c r="D6561" s="113" t="n"/>
      <c r="E6561" s="114" t="n"/>
      <c r="F6561" s="28">
        <f>IFERROR(VLOOKUP(E6561,'أرصدة المخزن'!$A:$E,3,0),"")</f>
        <v/>
      </c>
      <c r="G6561" s="29">
        <f>IFERROR(VLOOKUP(E6561,'أرصدة المخزن'!$A:$H,4,FALSE),"")</f>
        <v/>
      </c>
      <c r="H6561" s="97" t="n"/>
      <c r="I6561" s="28" t="inlineStr">
        <is>
          <t>صرف</t>
        </is>
      </c>
      <c r="J6561" s="97" t="n"/>
      <c r="K6561" s="37">
        <f>IFERROR(VLOOKUP(E6561,'أرصدة المخزن'!$A:$H,8,0),"")</f>
        <v/>
      </c>
    </row>
    <row r="6562" ht="18" customHeight="1" s="138">
      <c r="A6562" s="97" t="n">
        <v>6556</v>
      </c>
      <c r="B6562" s="98" t="n"/>
      <c r="C6562" s="113" t="n"/>
      <c r="D6562" s="113" t="n"/>
      <c r="E6562" s="114" t="n"/>
      <c r="F6562" s="28">
        <f>IFERROR(VLOOKUP(E6562,'أرصدة المخزن'!$A:$E,3,0),"")</f>
        <v/>
      </c>
      <c r="G6562" s="29">
        <f>IFERROR(VLOOKUP(E6562,'أرصدة المخزن'!$A:$H,4,FALSE),"")</f>
        <v/>
      </c>
      <c r="H6562" s="97" t="n"/>
      <c r="I6562" s="28" t="inlineStr">
        <is>
          <t>صرف</t>
        </is>
      </c>
      <c r="J6562" s="97" t="n"/>
      <c r="K6562" s="37">
        <f>IFERROR(VLOOKUP(E6562,'أرصدة المخزن'!$A:$H,8,0),"")</f>
        <v/>
      </c>
    </row>
    <row r="6563" ht="18" customHeight="1" s="138">
      <c r="A6563" s="97" t="n">
        <v>6557</v>
      </c>
      <c r="B6563" s="98" t="n"/>
      <c r="C6563" s="113" t="n"/>
      <c r="D6563" s="113" t="n"/>
      <c r="E6563" s="114" t="n"/>
      <c r="F6563" s="28">
        <f>IFERROR(VLOOKUP(E6563,'أرصدة المخزن'!$A:$E,3,0),"")</f>
        <v/>
      </c>
      <c r="G6563" s="29">
        <f>IFERROR(VLOOKUP(E6563,'أرصدة المخزن'!$A:$H,4,FALSE),"")</f>
        <v/>
      </c>
      <c r="H6563" s="97" t="n"/>
      <c r="I6563" s="28" t="inlineStr">
        <is>
          <t>صرف</t>
        </is>
      </c>
      <c r="J6563" s="97" t="n"/>
      <c r="K6563" s="37">
        <f>IFERROR(VLOOKUP(E6563,'أرصدة المخزن'!$A:$H,8,0),"")</f>
        <v/>
      </c>
    </row>
    <row r="6564" ht="18" customHeight="1" s="138">
      <c r="A6564" s="97" t="n">
        <v>6558</v>
      </c>
      <c r="B6564" s="98" t="n"/>
      <c r="C6564" s="113" t="n"/>
      <c r="D6564" s="113" t="n"/>
      <c r="E6564" s="114" t="n"/>
      <c r="F6564" s="28">
        <f>IFERROR(VLOOKUP(E6564,'أرصدة المخزن'!$A:$E,3,0),"")</f>
        <v/>
      </c>
      <c r="G6564" s="29">
        <f>IFERROR(VLOOKUP(E6564,'أرصدة المخزن'!$A:$H,4,FALSE),"")</f>
        <v/>
      </c>
      <c r="H6564" s="97" t="n"/>
      <c r="I6564" s="28" t="inlineStr">
        <is>
          <t>صرف</t>
        </is>
      </c>
      <c r="J6564" s="97" t="n"/>
      <c r="K6564" s="37">
        <f>IFERROR(VLOOKUP(E6564,'أرصدة المخزن'!$A:$H,8,0),"")</f>
        <v/>
      </c>
    </row>
    <row r="6565" ht="18" customHeight="1" s="138">
      <c r="A6565" s="97" t="n">
        <v>6559</v>
      </c>
      <c r="B6565" s="98" t="n"/>
      <c r="C6565" s="113" t="n"/>
      <c r="D6565" s="113" t="n"/>
      <c r="E6565" s="114" t="n"/>
      <c r="F6565" s="28">
        <f>IFERROR(VLOOKUP(E6565,'أرصدة المخزن'!$A:$E,3,0),"")</f>
        <v/>
      </c>
      <c r="G6565" s="29">
        <f>IFERROR(VLOOKUP(E6565,'أرصدة المخزن'!$A:$H,4,FALSE),"")</f>
        <v/>
      </c>
      <c r="H6565" s="97" t="n"/>
      <c r="I6565" s="28" t="inlineStr">
        <is>
          <t>صرف</t>
        </is>
      </c>
      <c r="J6565" s="97" t="n"/>
      <c r="K6565" s="37">
        <f>IFERROR(VLOOKUP(E6565,'أرصدة المخزن'!$A:$H,8,0),"")</f>
        <v/>
      </c>
    </row>
    <row r="6566" ht="18" customHeight="1" s="138">
      <c r="A6566" s="97" t="n">
        <v>6560</v>
      </c>
      <c r="B6566" s="98" t="n"/>
      <c r="C6566" s="113" t="n"/>
      <c r="D6566" s="113" t="n"/>
      <c r="E6566" s="114" t="n"/>
      <c r="F6566" s="28">
        <f>IFERROR(VLOOKUP(E6566,'أرصدة المخزن'!$A:$E,3,0),"")</f>
        <v/>
      </c>
      <c r="G6566" s="29">
        <f>IFERROR(VLOOKUP(E6566,'أرصدة المخزن'!$A:$H,4,FALSE),"")</f>
        <v/>
      </c>
      <c r="H6566" s="97" t="n"/>
      <c r="I6566" s="28" t="inlineStr">
        <is>
          <t>صرف</t>
        </is>
      </c>
      <c r="J6566" s="97" t="n"/>
      <c r="K6566" s="37">
        <f>IFERROR(VLOOKUP(E6566,'أرصدة المخزن'!$A:$H,8,0),"")</f>
        <v/>
      </c>
    </row>
    <row r="6567" ht="18" customHeight="1" s="138">
      <c r="A6567" s="97" t="n">
        <v>6561</v>
      </c>
      <c r="B6567" s="98" t="n"/>
      <c r="C6567" s="113" t="n"/>
      <c r="D6567" s="113" t="n"/>
      <c r="E6567" s="114" t="n"/>
      <c r="F6567" s="28">
        <f>IFERROR(VLOOKUP(E6567,'أرصدة المخزن'!$A:$E,3,0),"")</f>
        <v/>
      </c>
      <c r="G6567" s="29">
        <f>IFERROR(VLOOKUP(E6567,'أرصدة المخزن'!$A:$H,4,FALSE),"")</f>
        <v/>
      </c>
      <c r="H6567" s="97" t="n"/>
      <c r="I6567" s="28" t="inlineStr">
        <is>
          <t>صرف</t>
        </is>
      </c>
      <c r="J6567" s="97" t="n"/>
      <c r="K6567" s="37">
        <f>IFERROR(VLOOKUP(E6567,'أرصدة المخزن'!$A:$H,8,0),"")</f>
        <v/>
      </c>
    </row>
    <row r="6568" ht="18" customHeight="1" s="138">
      <c r="A6568" s="97" t="n">
        <v>6562</v>
      </c>
      <c r="B6568" s="98" t="n"/>
      <c r="C6568" s="113" t="n"/>
      <c r="D6568" s="113" t="n"/>
      <c r="E6568" s="114" t="n"/>
      <c r="F6568" s="28">
        <f>IFERROR(VLOOKUP(E6568,'أرصدة المخزن'!$A:$E,3,0),"")</f>
        <v/>
      </c>
      <c r="G6568" s="29">
        <f>IFERROR(VLOOKUP(E6568,'أرصدة المخزن'!$A:$H,4,FALSE),"")</f>
        <v/>
      </c>
      <c r="H6568" s="97" t="n"/>
      <c r="I6568" s="28" t="inlineStr">
        <is>
          <t>صرف</t>
        </is>
      </c>
      <c r="J6568" s="97" t="n"/>
      <c r="K6568" s="37">
        <f>IFERROR(VLOOKUP(E6568,'أرصدة المخزن'!$A:$H,8,0),"")</f>
        <v/>
      </c>
    </row>
    <row r="6569" ht="18" customHeight="1" s="138">
      <c r="A6569" s="97" t="n">
        <v>6563</v>
      </c>
      <c r="B6569" s="98" t="n"/>
      <c r="C6569" s="113" t="n"/>
      <c r="D6569" s="113" t="n"/>
      <c r="E6569" s="114" t="n"/>
      <c r="F6569" s="28">
        <f>IFERROR(VLOOKUP(E6569,'أرصدة المخزن'!$A:$E,3,0),"")</f>
        <v/>
      </c>
      <c r="G6569" s="29">
        <f>IFERROR(VLOOKUP(E6569,'أرصدة المخزن'!$A:$H,4,FALSE),"")</f>
        <v/>
      </c>
      <c r="H6569" s="97" t="n"/>
      <c r="I6569" s="28" t="inlineStr">
        <is>
          <t>صرف</t>
        </is>
      </c>
      <c r="J6569" s="97" t="n"/>
      <c r="K6569" s="37">
        <f>IFERROR(VLOOKUP(E6569,'أرصدة المخزن'!$A:$H,8,0),"")</f>
        <v/>
      </c>
    </row>
    <row r="6570" ht="18" customHeight="1" s="138">
      <c r="A6570" s="97" t="n">
        <v>6564</v>
      </c>
      <c r="B6570" s="98" t="n"/>
      <c r="C6570" s="113" t="n"/>
      <c r="D6570" s="113" t="n"/>
      <c r="E6570" s="114" t="n"/>
      <c r="F6570" s="28">
        <f>IFERROR(VLOOKUP(E6570,'أرصدة المخزن'!$A:$E,3,0),"")</f>
        <v/>
      </c>
      <c r="G6570" s="29">
        <f>IFERROR(VLOOKUP(E6570,'أرصدة المخزن'!$A:$H,4,FALSE),"")</f>
        <v/>
      </c>
      <c r="H6570" s="97" t="n"/>
      <c r="I6570" s="28" t="inlineStr">
        <is>
          <t>صرف</t>
        </is>
      </c>
      <c r="J6570" s="97" t="n"/>
      <c r="K6570" s="37">
        <f>IFERROR(VLOOKUP(E6570,'أرصدة المخزن'!$A:$H,8,0),"")</f>
        <v/>
      </c>
    </row>
    <row r="6571" ht="18" customHeight="1" s="138">
      <c r="A6571" s="97" t="n">
        <v>6565</v>
      </c>
      <c r="B6571" s="98" t="n"/>
      <c r="C6571" s="113" t="n"/>
      <c r="D6571" s="113" t="n"/>
      <c r="E6571" s="114" t="n"/>
      <c r="F6571" s="28">
        <f>IFERROR(VLOOKUP(E6571,'أرصدة المخزن'!$A:$E,3,0),"")</f>
        <v/>
      </c>
      <c r="G6571" s="29">
        <f>IFERROR(VLOOKUP(E6571,'أرصدة المخزن'!$A:$H,4,FALSE),"")</f>
        <v/>
      </c>
      <c r="H6571" s="97" t="n"/>
      <c r="I6571" s="28" t="inlineStr">
        <is>
          <t>صرف</t>
        </is>
      </c>
      <c r="J6571" s="97" t="n"/>
      <c r="K6571" s="37">
        <f>IFERROR(VLOOKUP(E6571,'أرصدة المخزن'!$A:$H,8,0),"")</f>
        <v/>
      </c>
    </row>
    <row r="6572" ht="18" customHeight="1" s="138">
      <c r="A6572" s="97" t="n">
        <v>6566</v>
      </c>
      <c r="B6572" s="98" t="n"/>
      <c r="C6572" s="113" t="n"/>
      <c r="D6572" s="113" t="n"/>
      <c r="E6572" s="114" t="n"/>
      <c r="F6572" s="28">
        <f>IFERROR(VLOOKUP(E6572,'أرصدة المخزن'!$A:$E,3,0),"")</f>
        <v/>
      </c>
      <c r="G6572" s="29">
        <f>IFERROR(VLOOKUP(E6572,'أرصدة المخزن'!$A:$H,4,FALSE),"")</f>
        <v/>
      </c>
      <c r="H6572" s="97" t="n"/>
      <c r="I6572" s="28" t="inlineStr">
        <is>
          <t>صرف</t>
        </is>
      </c>
      <c r="J6572" s="97" t="n"/>
      <c r="K6572" s="37">
        <f>IFERROR(VLOOKUP(E6572,'أرصدة المخزن'!$A:$H,8,0),"")</f>
        <v/>
      </c>
    </row>
    <row r="6573" ht="18" customHeight="1" s="138">
      <c r="A6573" s="97" t="n">
        <v>6567</v>
      </c>
      <c r="B6573" s="98" t="n"/>
      <c r="C6573" s="113" t="n"/>
      <c r="D6573" s="113" t="n"/>
      <c r="E6573" s="114" t="n"/>
      <c r="F6573" s="28">
        <f>IFERROR(VLOOKUP(E6573,'أرصدة المخزن'!$A:$E,3,0),"")</f>
        <v/>
      </c>
      <c r="G6573" s="29">
        <f>IFERROR(VLOOKUP(E6573,'أرصدة المخزن'!$A:$H,4,FALSE),"")</f>
        <v/>
      </c>
      <c r="H6573" s="97" t="n"/>
      <c r="I6573" s="28" t="inlineStr">
        <is>
          <t>صرف</t>
        </is>
      </c>
      <c r="J6573" s="97" t="n"/>
      <c r="K6573" s="37">
        <f>IFERROR(VLOOKUP(E6573,'أرصدة المخزن'!$A:$H,8,0),"")</f>
        <v/>
      </c>
    </row>
    <row r="6574" ht="18" customHeight="1" s="138">
      <c r="A6574" s="97" t="n">
        <v>6568</v>
      </c>
      <c r="B6574" s="98" t="n"/>
      <c r="C6574" s="113" t="n"/>
      <c r="D6574" s="113" t="n"/>
      <c r="E6574" s="114" t="n"/>
      <c r="F6574" s="28">
        <f>IFERROR(VLOOKUP(E6574,'أرصدة المخزن'!$A:$E,3,0),"")</f>
        <v/>
      </c>
      <c r="G6574" s="29">
        <f>IFERROR(VLOOKUP(E6574,'أرصدة المخزن'!$A:$H,4,FALSE),"")</f>
        <v/>
      </c>
      <c r="H6574" s="97" t="n"/>
      <c r="I6574" s="28" t="inlineStr">
        <is>
          <t>صرف</t>
        </is>
      </c>
      <c r="J6574" s="97" t="n"/>
      <c r="K6574" s="37">
        <f>IFERROR(VLOOKUP(E6574,'أرصدة المخزن'!$A:$H,8,0),"")</f>
        <v/>
      </c>
    </row>
    <row r="6575" ht="18" customHeight="1" s="138">
      <c r="A6575" s="97" t="n">
        <v>6569</v>
      </c>
      <c r="B6575" s="98" t="n"/>
      <c r="C6575" s="113" t="n"/>
      <c r="D6575" s="113" t="n"/>
      <c r="E6575" s="114" t="n"/>
      <c r="F6575" s="28">
        <f>IFERROR(VLOOKUP(E6575,'أرصدة المخزن'!$A:$E,3,0),"")</f>
        <v/>
      </c>
      <c r="G6575" s="29">
        <f>IFERROR(VLOOKUP(E6575,'أرصدة المخزن'!$A:$H,4,FALSE),"")</f>
        <v/>
      </c>
      <c r="H6575" s="97" t="n"/>
      <c r="I6575" s="28" t="inlineStr">
        <is>
          <t>صرف</t>
        </is>
      </c>
      <c r="J6575" s="97" t="n"/>
      <c r="K6575" s="37">
        <f>IFERROR(VLOOKUP(E6575,'أرصدة المخزن'!$A:$H,8,0),"")</f>
        <v/>
      </c>
    </row>
    <row r="6576" ht="18" customHeight="1" s="138">
      <c r="A6576" s="97" t="n">
        <v>6570</v>
      </c>
      <c r="B6576" s="98" t="n"/>
      <c r="C6576" s="113" t="n"/>
      <c r="D6576" s="113" t="n"/>
      <c r="E6576" s="114" t="n"/>
      <c r="F6576" s="28">
        <f>IFERROR(VLOOKUP(E6576,'أرصدة المخزن'!$A:$E,3,0),"")</f>
        <v/>
      </c>
      <c r="G6576" s="29">
        <f>IFERROR(VLOOKUP(E6576,'أرصدة المخزن'!$A:$H,4,FALSE),"")</f>
        <v/>
      </c>
      <c r="H6576" s="97" t="n"/>
      <c r="I6576" s="28" t="inlineStr">
        <is>
          <t>صرف</t>
        </is>
      </c>
      <c r="J6576" s="97" t="n"/>
      <c r="K6576" s="37">
        <f>IFERROR(VLOOKUP(E6576,'أرصدة المخزن'!$A:$H,8,0),"")</f>
        <v/>
      </c>
    </row>
    <row r="6577" ht="18" customHeight="1" s="138">
      <c r="A6577" s="97" t="n">
        <v>6571</v>
      </c>
      <c r="B6577" s="98" t="n"/>
      <c r="C6577" s="113" t="n"/>
      <c r="D6577" s="113" t="n"/>
      <c r="E6577" s="114" t="n"/>
      <c r="F6577" s="28">
        <f>IFERROR(VLOOKUP(E6577,'أرصدة المخزن'!$A:$E,3,0),"")</f>
        <v/>
      </c>
      <c r="G6577" s="29">
        <f>IFERROR(VLOOKUP(E6577,'أرصدة المخزن'!$A:$H,4,FALSE),"")</f>
        <v/>
      </c>
      <c r="H6577" s="97" t="n"/>
      <c r="I6577" s="28" t="inlineStr">
        <is>
          <t>صرف</t>
        </is>
      </c>
      <c r="J6577" s="97" t="n"/>
      <c r="K6577" s="37">
        <f>IFERROR(VLOOKUP(E6577,'أرصدة المخزن'!$A:$H,8,0),"")</f>
        <v/>
      </c>
    </row>
    <row r="6578" ht="18" customHeight="1" s="138">
      <c r="A6578" s="97" t="n">
        <v>6572</v>
      </c>
      <c r="B6578" s="98" t="n"/>
      <c r="C6578" s="113" t="n"/>
      <c r="D6578" s="113" t="n"/>
      <c r="E6578" s="114" t="n"/>
      <c r="F6578" s="28">
        <f>IFERROR(VLOOKUP(E6578,'أرصدة المخزن'!$A:$E,3,0),"")</f>
        <v/>
      </c>
      <c r="G6578" s="29">
        <f>IFERROR(VLOOKUP(E6578,'أرصدة المخزن'!$A:$H,4,FALSE),"")</f>
        <v/>
      </c>
      <c r="H6578" s="97" t="n"/>
      <c r="I6578" s="28" t="inlineStr">
        <is>
          <t>صرف</t>
        </is>
      </c>
      <c r="J6578" s="97" t="n"/>
      <c r="K6578" s="37">
        <f>IFERROR(VLOOKUP(E6578,'أرصدة المخزن'!$A:$H,8,0),"")</f>
        <v/>
      </c>
    </row>
    <row r="6579" ht="18" customHeight="1" s="138">
      <c r="A6579" s="97" t="n">
        <v>6573</v>
      </c>
      <c r="B6579" s="98" t="n"/>
      <c r="C6579" s="113" t="n"/>
      <c r="D6579" s="113" t="n"/>
      <c r="E6579" s="114" t="n"/>
      <c r="F6579" s="28">
        <f>IFERROR(VLOOKUP(E6579,'أرصدة المخزن'!$A:$E,3,0),"")</f>
        <v/>
      </c>
      <c r="G6579" s="29">
        <f>IFERROR(VLOOKUP(E6579,'أرصدة المخزن'!$A:$H,4,FALSE),"")</f>
        <v/>
      </c>
      <c r="H6579" s="97" t="n"/>
      <c r="I6579" s="28" t="inlineStr">
        <is>
          <t>صرف</t>
        </is>
      </c>
      <c r="J6579" s="97" t="n"/>
      <c r="K6579" s="37">
        <f>IFERROR(VLOOKUP(E6579,'أرصدة المخزن'!$A:$H,8,0),"")</f>
        <v/>
      </c>
    </row>
    <row r="6580" ht="18" customHeight="1" s="138">
      <c r="A6580" s="97" t="n">
        <v>6574</v>
      </c>
      <c r="B6580" s="98" t="n"/>
      <c r="C6580" s="113" t="n"/>
      <c r="D6580" s="113" t="n"/>
      <c r="E6580" s="114" t="n"/>
      <c r="F6580" s="28">
        <f>IFERROR(VLOOKUP(E6580,'أرصدة المخزن'!$A:$E,3,0),"")</f>
        <v/>
      </c>
      <c r="G6580" s="29">
        <f>IFERROR(VLOOKUP(E6580,'أرصدة المخزن'!$A:$H,4,FALSE),"")</f>
        <v/>
      </c>
      <c r="H6580" s="97" t="n"/>
      <c r="I6580" s="28" t="inlineStr">
        <is>
          <t>صرف</t>
        </is>
      </c>
      <c r="J6580" s="97" t="n"/>
      <c r="K6580" s="37">
        <f>IFERROR(VLOOKUP(E6580,'أرصدة المخزن'!$A:$H,8,0),"")</f>
        <v/>
      </c>
    </row>
    <row r="6581" ht="18" customHeight="1" s="138">
      <c r="A6581" s="97" t="n">
        <v>6575</v>
      </c>
      <c r="B6581" s="98" t="n"/>
      <c r="C6581" s="113" t="n"/>
      <c r="D6581" s="113" t="n"/>
      <c r="E6581" s="114" t="n"/>
      <c r="F6581" s="28">
        <f>IFERROR(VLOOKUP(E6581,'أرصدة المخزن'!$A:$E,3,0),"")</f>
        <v/>
      </c>
      <c r="G6581" s="29">
        <f>IFERROR(VLOOKUP(E6581,'أرصدة المخزن'!$A:$H,4,FALSE),"")</f>
        <v/>
      </c>
      <c r="H6581" s="97" t="n"/>
      <c r="I6581" s="28" t="inlineStr">
        <is>
          <t>صرف</t>
        </is>
      </c>
      <c r="J6581" s="97" t="n"/>
      <c r="K6581" s="37">
        <f>IFERROR(VLOOKUP(E6581,'أرصدة المخزن'!$A:$H,8,0),"")</f>
        <v/>
      </c>
    </row>
    <row r="6582" ht="18" customHeight="1" s="138">
      <c r="A6582" s="97" t="n">
        <v>6576</v>
      </c>
      <c r="B6582" s="98" t="n"/>
      <c r="C6582" s="113" t="n"/>
      <c r="D6582" s="113" t="n"/>
      <c r="E6582" s="114" t="n"/>
      <c r="F6582" s="28">
        <f>IFERROR(VLOOKUP(E6582,'أرصدة المخزن'!$A:$E,3,0),"")</f>
        <v/>
      </c>
      <c r="G6582" s="29">
        <f>IFERROR(VLOOKUP(E6582,'أرصدة المخزن'!$A:$H,4,FALSE),"")</f>
        <v/>
      </c>
      <c r="H6582" s="97" t="n"/>
      <c r="I6582" s="28" t="inlineStr">
        <is>
          <t>صرف</t>
        </is>
      </c>
      <c r="J6582" s="97" t="n"/>
      <c r="K6582" s="37">
        <f>IFERROR(VLOOKUP(E6582,'أرصدة المخزن'!$A:$H,8,0),"")</f>
        <v/>
      </c>
    </row>
    <row r="6583" ht="18" customHeight="1" s="138">
      <c r="A6583" s="97" t="n">
        <v>6577</v>
      </c>
      <c r="B6583" s="98" t="n"/>
      <c r="C6583" s="113" t="n"/>
      <c r="D6583" s="113" t="n"/>
      <c r="E6583" s="114" t="n"/>
      <c r="F6583" s="28">
        <f>IFERROR(VLOOKUP(E6583,'أرصدة المخزن'!$A:$E,3,0),"")</f>
        <v/>
      </c>
      <c r="G6583" s="29">
        <f>IFERROR(VLOOKUP(E6583,'أرصدة المخزن'!$A:$H,4,FALSE),"")</f>
        <v/>
      </c>
      <c r="H6583" s="97" t="n"/>
      <c r="I6583" s="28" t="inlineStr">
        <is>
          <t>صرف</t>
        </is>
      </c>
      <c r="J6583" s="97" t="n"/>
      <c r="K6583" s="37">
        <f>IFERROR(VLOOKUP(E6583,'أرصدة المخزن'!$A:$H,8,0),"")</f>
        <v/>
      </c>
    </row>
    <row r="6584" ht="18" customHeight="1" s="138">
      <c r="A6584" s="97" t="n">
        <v>6578</v>
      </c>
      <c r="B6584" s="98" t="n"/>
      <c r="C6584" s="113" t="n"/>
      <c r="D6584" s="113" t="n"/>
      <c r="E6584" s="114" t="n"/>
      <c r="F6584" s="28">
        <f>IFERROR(VLOOKUP(E6584,'أرصدة المخزن'!$A:$E,3,0),"")</f>
        <v/>
      </c>
      <c r="G6584" s="29">
        <f>IFERROR(VLOOKUP(E6584,'أرصدة المخزن'!$A:$H,4,FALSE),"")</f>
        <v/>
      </c>
      <c r="H6584" s="97" t="n"/>
      <c r="I6584" s="28" t="inlineStr">
        <is>
          <t>صرف</t>
        </is>
      </c>
      <c r="J6584" s="97" t="n"/>
      <c r="K6584" s="37">
        <f>IFERROR(VLOOKUP(E6584,'أرصدة المخزن'!$A:$H,8,0),"")</f>
        <v/>
      </c>
    </row>
    <row r="6585" ht="18" customHeight="1" s="138">
      <c r="A6585" s="97" t="n">
        <v>6579</v>
      </c>
      <c r="B6585" s="98" t="n"/>
      <c r="C6585" s="113" t="n"/>
      <c r="D6585" s="113" t="n"/>
      <c r="E6585" s="114" t="n"/>
      <c r="F6585" s="28">
        <f>IFERROR(VLOOKUP(E6585,'أرصدة المخزن'!$A:$E,3,0),"")</f>
        <v/>
      </c>
      <c r="G6585" s="29">
        <f>IFERROR(VLOOKUP(E6585,'أرصدة المخزن'!$A:$H,4,FALSE),"")</f>
        <v/>
      </c>
      <c r="H6585" s="97" t="n"/>
      <c r="I6585" s="28" t="inlineStr">
        <is>
          <t>صرف</t>
        </is>
      </c>
      <c r="J6585" s="97" t="n"/>
      <c r="K6585" s="37">
        <f>IFERROR(VLOOKUP(E6585,'أرصدة المخزن'!$A:$H,8,0),"")</f>
        <v/>
      </c>
    </row>
    <row r="6586" ht="18" customHeight="1" s="138">
      <c r="A6586" s="97" t="n">
        <v>6580</v>
      </c>
      <c r="B6586" s="98" t="n"/>
      <c r="C6586" s="113" t="n"/>
      <c r="D6586" s="113" t="n"/>
      <c r="E6586" s="114" t="n"/>
      <c r="F6586" s="28">
        <f>IFERROR(VLOOKUP(E6586,'أرصدة المخزن'!$A:$E,3,0),"")</f>
        <v/>
      </c>
      <c r="G6586" s="29">
        <f>IFERROR(VLOOKUP(E6586,'أرصدة المخزن'!$A:$H,4,FALSE),"")</f>
        <v/>
      </c>
      <c r="H6586" s="97" t="n"/>
      <c r="I6586" s="28" t="inlineStr">
        <is>
          <t>صرف</t>
        </is>
      </c>
      <c r="J6586" s="97" t="n"/>
      <c r="K6586" s="37">
        <f>IFERROR(VLOOKUP(E6586,'أرصدة المخزن'!$A:$H,8,0),"")</f>
        <v/>
      </c>
    </row>
    <row r="6587" ht="18" customHeight="1" s="138">
      <c r="A6587" s="97" t="n">
        <v>6581</v>
      </c>
      <c r="B6587" s="98" t="n"/>
      <c r="C6587" s="113" t="n"/>
      <c r="D6587" s="113" t="n"/>
      <c r="E6587" s="114" t="n"/>
      <c r="F6587" s="28">
        <f>IFERROR(VLOOKUP(E6587,'أرصدة المخزن'!$A:$E,3,0),"")</f>
        <v/>
      </c>
      <c r="G6587" s="29">
        <f>IFERROR(VLOOKUP(E6587,'أرصدة المخزن'!$A:$H,4,FALSE),"")</f>
        <v/>
      </c>
      <c r="H6587" s="97" t="n"/>
      <c r="I6587" s="28" t="inlineStr">
        <is>
          <t>صرف</t>
        </is>
      </c>
      <c r="J6587" s="97" t="n"/>
      <c r="K6587" s="37">
        <f>IFERROR(VLOOKUP(E6587,'أرصدة المخزن'!$A:$H,8,0),"")</f>
        <v/>
      </c>
    </row>
    <row r="6588" ht="18" customHeight="1" s="138">
      <c r="A6588" s="97" t="n">
        <v>6582</v>
      </c>
      <c r="B6588" s="98" t="n"/>
      <c r="C6588" s="113" t="n"/>
      <c r="D6588" s="113" t="n"/>
      <c r="E6588" s="114" t="n"/>
      <c r="F6588" s="28">
        <f>IFERROR(VLOOKUP(E6588,'أرصدة المخزن'!$A:$E,3,0),"")</f>
        <v/>
      </c>
      <c r="G6588" s="29">
        <f>IFERROR(VLOOKUP(E6588,'أرصدة المخزن'!$A:$H,4,FALSE),"")</f>
        <v/>
      </c>
      <c r="H6588" s="97" t="n"/>
      <c r="I6588" s="28" t="inlineStr">
        <is>
          <t>صرف</t>
        </is>
      </c>
      <c r="J6588" s="97" t="n"/>
      <c r="K6588" s="37">
        <f>IFERROR(VLOOKUP(E6588,'أرصدة المخزن'!$A:$H,8,0),"")</f>
        <v/>
      </c>
    </row>
    <row r="6589" ht="18" customHeight="1" s="138">
      <c r="A6589" s="97" t="n">
        <v>6583</v>
      </c>
      <c r="B6589" s="98" t="n"/>
      <c r="C6589" s="113" t="n"/>
      <c r="D6589" s="113" t="n"/>
      <c r="E6589" s="114" t="n"/>
      <c r="F6589" s="28">
        <f>IFERROR(VLOOKUP(E6589,'أرصدة المخزن'!$A:$E,3,0),"")</f>
        <v/>
      </c>
      <c r="G6589" s="29">
        <f>IFERROR(VLOOKUP(E6589,'أرصدة المخزن'!$A:$H,4,FALSE),"")</f>
        <v/>
      </c>
      <c r="H6589" s="97" t="n"/>
      <c r="I6589" s="28" t="inlineStr">
        <is>
          <t>صرف</t>
        </is>
      </c>
      <c r="J6589" s="97" t="n"/>
      <c r="K6589" s="37">
        <f>IFERROR(VLOOKUP(E6589,'أرصدة المخزن'!$A:$H,8,0),"")</f>
        <v/>
      </c>
    </row>
    <row r="6590" ht="18" customHeight="1" s="138">
      <c r="A6590" s="97" t="n">
        <v>6584</v>
      </c>
      <c r="B6590" s="98" t="n"/>
      <c r="C6590" s="113" t="n"/>
      <c r="D6590" s="113" t="n"/>
      <c r="E6590" s="114" t="n"/>
      <c r="F6590" s="28">
        <f>IFERROR(VLOOKUP(E6590,'أرصدة المخزن'!$A:$E,3,0),"")</f>
        <v/>
      </c>
      <c r="G6590" s="29">
        <f>IFERROR(VLOOKUP(E6590,'أرصدة المخزن'!$A:$H,4,FALSE),"")</f>
        <v/>
      </c>
      <c r="H6590" s="97" t="n"/>
      <c r="I6590" s="28" t="inlineStr">
        <is>
          <t>صرف</t>
        </is>
      </c>
      <c r="J6590" s="97" t="n"/>
      <c r="K6590" s="37">
        <f>IFERROR(VLOOKUP(E6590,'أرصدة المخزن'!$A:$H,8,0),"")</f>
        <v/>
      </c>
    </row>
    <row r="6591" ht="18" customHeight="1" s="138">
      <c r="A6591" s="97" t="n">
        <v>6585</v>
      </c>
      <c r="B6591" s="98" t="n"/>
      <c r="C6591" s="113" t="n"/>
      <c r="D6591" s="113" t="n"/>
      <c r="E6591" s="114" t="n"/>
      <c r="F6591" s="28">
        <f>IFERROR(VLOOKUP(E6591,'أرصدة المخزن'!$A:$E,3,0),"")</f>
        <v/>
      </c>
      <c r="G6591" s="29">
        <f>IFERROR(VLOOKUP(E6591,'أرصدة المخزن'!$A:$H,4,FALSE),"")</f>
        <v/>
      </c>
      <c r="H6591" s="97" t="n"/>
      <c r="I6591" s="28" t="inlineStr">
        <is>
          <t>صرف</t>
        </is>
      </c>
      <c r="J6591" s="97" t="n"/>
      <c r="K6591" s="37">
        <f>IFERROR(VLOOKUP(E6591,'أرصدة المخزن'!$A:$H,8,0),"")</f>
        <v/>
      </c>
    </row>
    <row r="6592" ht="18" customHeight="1" s="138">
      <c r="A6592" s="97" t="n">
        <v>6586</v>
      </c>
      <c r="B6592" s="98" t="n"/>
      <c r="C6592" s="113" t="n"/>
      <c r="D6592" s="113" t="n"/>
      <c r="E6592" s="114" t="n"/>
      <c r="F6592" s="28">
        <f>IFERROR(VLOOKUP(E6592,'أرصدة المخزن'!$A:$E,3,0),"")</f>
        <v/>
      </c>
      <c r="G6592" s="29">
        <f>IFERROR(VLOOKUP(E6592,'أرصدة المخزن'!$A:$H,4,FALSE),"")</f>
        <v/>
      </c>
      <c r="H6592" s="97" t="n"/>
      <c r="I6592" s="28" t="inlineStr">
        <is>
          <t>صرف</t>
        </is>
      </c>
      <c r="J6592" s="97" t="n"/>
      <c r="K6592" s="37">
        <f>IFERROR(VLOOKUP(E6592,'أرصدة المخزن'!$A:$H,8,0),"")</f>
        <v/>
      </c>
    </row>
    <row r="6593" ht="18" customHeight="1" s="138">
      <c r="A6593" s="97" t="n">
        <v>6587</v>
      </c>
      <c r="B6593" s="98" t="n"/>
      <c r="C6593" s="113" t="n"/>
      <c r="D6593" s="113" t="n"/>
      <c r="E6593" s="114" t="n"/>
      <c r="F6593" s="28">
        <f>IFERROR(VLOOKUP(E6593,'أرصدة المخزن'!$A:$E,3,0),"")</f>
        <v/>
      </c>
      <c r="G6593" s="29">
        <f>IFERROR(VLOOKUP(E6593,'أرصدة المخزن'!$A:$H,4,FALSE),"")</f>
        <v/>
      </c>
      <c r="H6593" s="97" t="n"/>
      <c r="I6593" s="28" t="inlineStr">
        <is>
          <t>صرف</t>
        </is>
      </c>
      <c r="J6593" s="97" t="n"/>
      <c r="K6593" s="37">
        <f>IFERROR(VLOOKUP(E6593,'أرصدة المخزن'!$A:$H,8,0),"")</f>
        <v/>
      </c>
    </row>
    <row r="6594" ht="18" customHeight="1" s="138">
      <c r="A6594" s="97" t="n">
        <v>6588</v>
      </c>
      <c r="B6594" s="98" t="n"/>
      <c r="C6594" s="113" t="n"/>
      <c r="D6594" s="113" t="n"/>
      <c r="E6594" s="114" t="n"/>
      <c r="F6594" s="28">
        <f>IFERROR(VLOOKUP(E6594,'أرصدة المخزن'!$A:$E,3,0),"")</f>
        <v/>
      </c>
      <c r="G6594" s="29">
        <f>IFERROR(VLOOKUP(E6594,'أرصدة المخزن'!$A:$H,4,FALSE),"")</f>
        <v/>
      </c>
      <c r="H6594" s="97" t="n"/>
      <c r="I6594" s="28" t="inlineStr">
        <is>
          <t>صرف</t>
        </is>
      </c>
      <c r="J6594" s="97" t="n"/>
      <c r="K6594" s="37">
        <f>IFERROR(VLOOKUP(E6594,'أرصدة المخزن'!$A:$H,8,0),"")</f>
        <v/>
      </c>
    </row>
    <row r="6595" ht="18" customHeight="1" s="138">
      <c r="A6595" s="97" t="n">
        <v>6589</v>
      </c>
      <c r="B6595" s="98" t="n"/>
      <c r="C6595" s="113" t="n"/>
      <c r="D6595" s="113" t="n"/>
      <c r="E6595" s="114" t="n"/>
      <c r="F6595" s="28">
        <f>IFERROR(VLOOKUP(E6595,'أرصدة المخزن'!$A:$E,3,0),"")</f>
        <v/>
      </c>
      <c r="G6595" s="29">
        <f>IFERROR(VLOOKUP(E6595,'أرصدة المخزن'!$A:$H,4,FALSE),"")</f>
        <v/>
      </c>
      <c r="H6595" s="97" t="n"/>
      <c r="I6595" s="28" t="inlineStr">
        <is>
          <t>صرف</t>
        </is>
      </c>
      <c r="J6595" s="97" t="n"/>
      <c r="K6595" s="37">
        <f>IFERROR(VLOOKUP(E6595,'أرصدة المخزن'!$A:$H,8,0),"")</f>
        <v/>
      </c>
    </row>
    <row r="6596" ht="18" customHeight="1" s="138">
      <c r="A6596" s="97" t="n">
        <v>6590</v>
      </c>
      <c r="B6596" s="98" t="n"/>
      <c r="C6596" s="113" t="n"/>
      <c r="D6596" s="113" t="n"/>
      <c r="E6596" s="114" t="n"/>
      <c r="F6596" s="28">
        <f>IFERROR(VLOOKUP(E6596,'أرصدة المخزن'!$A:$E,3,0),"")</f>
        <v/>
      </c>
      <c r="G6596" s="29">
        <f>IFERROR(VLOOKUP(E6596,'أرصدة المخزن'!$A:$H,4,FALSE),"")</f>
        <v/>
      </c>
      <c r="H6596" s="97" t="n"/>
      <c r="I6596" s="28" t="inlineStr">
        <is>
          <t>صرف</t>
        </is>
      </c>
      <c r="J6596" s="97" t="n"/>
      <c r="K6596" s="37">
        <f>IFERROR(VLOOKUP(E6596,'أرصدة المخزن'!$A:$H,8,0),"")</f>
        <v/>
      </c>
    </row>
    <row r="6597" ht="18" customHeight="1" s="138">
      <c r="A6597" s="97" t="n">
        <v>6591</v>
      </c>
      <c r="B6597" s="98" t="n"/>
      <c r="C6597" s="113" t="n"/>
      <c r="D6597" s="113" t="n"/>
      <c r="E6597" s="114" t="n"/>
      <c r="F6597" s="28">
        <f>IFERROR(VLOOKUP(E6597,'أرصدة المخزن'!$A:$E,3,0),"")</f>
        <v/>
      </c>
      <c r="G6597" s="29">
        <f>IFERROR(VLOOKUP(E6597,'أرصدة المخزن'!$A:$H,4,FALSE),"")</f>
        <v/>
      </c>
      <c r="H6597" s="97" t="n"/>
      <c r="I6597" s="28" t="inlineStr">
        <is>
          <t>صرف</t>
        </is>
      </c>
      <c r="J6597" s="97" t="n"/>
      <c r="K6597" s="37">
        <f>IFERROR(VLOOKUP(E6597,'أرصدة المخزن'!$A:$H,8,0),"")</f>
        <v/>
      </c>
    </row>
    <row r="6598" ht="18" customHeight="1" s="138">
      <c r="A6598" s="97" t="n">
        <v>6592</v>
      </c>
      <c r="B6598" s="98" t="n"/>
      <c r="C6598" s="113" t="n"/>
      <c r="D6598" s="113" t="n"/>
      <c r="E6598" s="114" t="n"/>
      <c r="F6598" s="28">
        <f>IFERROR(VLOOKUP(E6598,'أرصدة المخزن'!$A:$E,3,0),"")</f>
        <v/>
      </c>
      <c r="G6598" s="29">
        <f>IFERROR(VLOOKUP(E6598,'أرصدة المخزن'!$A:$H,4,FALSE),"")</f>
        <v/>
      </c>
      <c r="H6598" s="97" t="n"/>
      <c r="I6598" s="28" t="inlineStr">
        <is>
          <t>صرف</t>
        </is>
      </c>
      <c r="J6598" s="97" t="n"/>
      <c r="K6598" s="37">
        <f>IFERROR(VLOOKUP(E6598,'أرصدة المخزن'!$A:$H,8,0),"")</f>
        <v/>
      </c>
    </row>
    <row r="6599" ht="18" customHeight="1" s="138">
      <c r="A6599" s="97" t="n">
        <v>6593</v>
      </c>
      <c r="B6599" s="98" t="n"/>
      <c r="C6599" s="113" t="n"/>
      <c r="D6599" s="113" t="n"/>
      <c r="E6599" s="114" t="n"/>
      <c r="F6599" s="28">
        <f>IFERROR(VLOOKUP(E6599,'أرصدة المخزن'!$A:$E,3,0),"")</f>
        <v/>
      </c>
      <c r="G6599" s="29">
        <f>IFERROR(VLOOKUP(E6599,'أرصدة المخزن'!$A:$H,4,FALSE),"")</f>
        <v/>
      </c>
      <c r="H6599" s="97" t="n"/>
      <c r="I6599" s="28" t="inlineStr">
        <is>
          <t>صرف</t>
        </is>
      </c>
      <c r="J6599" s="97" t="n"/>
      <c r="K6599" s="37">
        <f>IFERROR(VLOOKUP(E6599,'أرصدة المخزن'!$A:$H,8,0),"")</f>
        <v/>
      </c>
    </row>
    <row r="6600" ht="18" customHeight="1" s="138">
      <c r="A6600" s="97" t="n">
        <v>6594</v>
      </c>
      <c r="B6600" s="98" t="n"/>
      <c r="C6600" s="113" t="n"/>
      <c r="D6600" s="113" t="n"/>
      <c r="E6600" s="114" t="n"/>
      <c r="F6600" s="28">
        <f>IFERROR(VLOOKUP(E6600,'أرصدة المخزن'!$A:$E,3,0),"")</f>
        <v/>
      </c>
      <c r="G6600" s="29">
        <f>IFERROR(VLOOKUP(E6600,'أرصدة المخزن'!$A:$H,4,FALSE),"")</f>
        <v/>
      </c>
      <c r="H6600" s="97" t="n"/>
      <c r="I6600" s="28" t="inlineStr">
        <is>
          <t>صرف</t>
        </is>
      </c>
      <c r="J6600" s="97" t="n"/>
      <c r="K6600" s="37">
        <f>IFERROR(VLOOKUP(E6600,'أرصدة المخزن'!$A:$H,8,0),"")</f>
        <v/>
      </c>
    </row>
    <row r="6601" ht="18" customHeight="1" s="138">
      <c r="A6601" s="97" t="n">
        <v>6595</v>
      </c>
      <c r="B6601" s="98" t="n"/>
      <c r="C6601" s="113" t="n"/>
      <c r="D6601" s="113" t="n"/>
      <c r="E6601" s="114" t="n"/>
      <c r="F6601" s="28">
        <f>IFERROR(VLOOKUP(E6601,'أرصدة المخزن'!$A:$E,3,0),"")</f>
        <v/>
      </c>
      <c r="G6601" s="29">
        <f>IFERROR(VLOOKUP(E6601,'أرصدة المخزن'!$A:$H,4,FALSE),"")</f>
        <v/>
      </c>
      <c r="H6601" s="97" t="n"/>
      <c r="I6601" s="28" t="inlineStr">
        <is>
          <t>صرف</t>
        </is>
      </c>
      <c r="J6601" s="97" t="n"/>
      <c r="K6601" s="37">
        <f>IFERROR(VLOOKUP(E6601,'أرصدة المخزن'!$A:$H,8,0),"")</f>
        <v/>
      </c>
    </row>
    <row r="6602" ht="18" customHeight="1" s="138">
      <c r="A6602" s="97" t="n">
        <v>6596</v>
      </c>
      <c r="B6602" s="98" t="n"/>
      <c r="C6602" s="113" t="n"/>
      <c r="D6602" s="113" t="n"/>
      <c r="E6602" s="114" t="n"/>
      <c r="F6602" s="28">
        <f>IFERROR(VLOOKUP(E6602,'أرصدة المخزن'!$A:$E,3,0),"")</f>
        <v/>
      </c>
      <c r="G6602" s="29">
        <f>IFERROR(VLOOKUP(E6602,'أرصدة المخزن'!$A:$H,4,FALSE),"")</f>
        <v/>
      </c>
      <c r="H6602" s="97" t="n"/>
      <c r="I6602" s="28" t="inlineStr">
        <is>
          <t>صرف</t>
        </is>
      </c>
      <c r="J6602" s="97" t="n"/>
      <c r="K6602" s="37">
        <f>IFERROR(VLOOKUP(E6602,'أرصدة المخزن'!$A:$H,8,0),"")</f>
        <v/>
      </c>
    </row>
    <row r="6603" ht="18" customHeight="1" s="138">
      <c r="A6603" s="97" t="n">
        <v>6597</v>
      </c>
      <c r="B6603" s="98" t="n"/>
      <c r="C6603" s="113" t="n"/>
      <c r="D6603" s="113" t="n"/>
      <c r="E6603" s="114" t="n"/>
      <c r="F6603" s="28">
        <f>IFERROR(VLOOKUP(E6603,'أرصدة المخزن'!$A:$E,3,0),"")</f>
        <v/>
      </c>
      <c r="G6603" s="29">
        <f>IFERROR(VLOOKUP(E6603,'أرصدة المخزن'!$A:$H,4,FALSE),"")</f>
        <v/>
      </c>
      <c r="H6603" s="97" t="n"/>
      <c r="I6603" s="28" t="inlineStr">
        <is>
          <t>صرف</t>
        </is>
      </c>
      <c r="J6603" s="97" t="n"/>
      <c r="K6603" s="37">
        <f>IFERROR(VLOOKUP(E6603,'أرصدة المخزن'!$A:$H,8,0),"")</f>
        <v/>
      </c>
    </row>
    <row r="6604" ht="18" customHeight="1" s="138">
      <c r="A6604" s="97" t="n">
        <v>6598</v>
      </c>
      <c r="B6604" s="98" t="n"/>
      <c r="C6604" s="113" t="n"/>
      <c r="D6604" s="113" t="n"/>
      <c r="E6604" s="114" t="n"/>
      <c r="F6604" s="28">
        <f>IFERROR(VLOOKUP(E6604,'أرصدة المخزن'!$A:$E,3,0),"")</f>
        <v/>
      </c>
      <c r="G6604" s="29">
        <f>IFERROR(VLOOKUP(E6604,'أرصدة المخزن'!$A:$H,4,FALSE),"")</f>
        <v/>
      </c>
      <c r="H6604" s="97" t="n"/>
      <c r="I6604" s="28" t="inlineStr">
        <is>
          <t>صرف</t>
        </is>
      </c>
      <c r="J6604" s="97" t="n"/>
      <c r="K6604" s="37">
        <f>IFERROR(VLOOKUP(E6604,'أرصدة المخزن'!$A:$H,8,0),"")</f>
        <v/>
      </c>
    </row>
    <row r="6605" ht="18" customHeight="1" s="138">
      <c r="A6605" s="97" t="n">
        <v>6599</v>
      </c>
      <c r="B6605" s="98" t="n"/>
      <c r="C6605" s="113" t="n"/>
      <c r="D6605" s="113" t="n"/>
      <c r="E6605" s="114" t="n"/>
      <c r="F6605" s="28">
        <f>IFERROR(VLOOKUP(E6605,'أرصدة المخزن'!$A:$E,3,0),"")</f>
        <v/>
      </c>
      <c r="G6605" s="29">
        <f>IFERROR(VLOOKUP(E6605,'أرصدة المخزن'!$A:$H,4,FALSE),"")</f>
        <v/>
      </c>
      <c r="H6605" s="97" t="n"/>
      <c r="I6605" s="28" t="inlineStr">
        <is>
          <t>صرف</t>
        </is>
      </c>
      <c r="J6605" s="97" t="n"/>
      <c r="K6605" s="37">
        <f>IFERROR(VLOOKUP(E6605,'أرصدة المخزن'!$A:$H,8,0),"")</f>
        <v/>
      </c>
    </row>
    <row r="6606" ht="18" customHeight="1" s="138">
      <c r="A6606" s="97" t="n">
        <v>6600</v>
      </c>
      <c r="B6606" s="98" t="n"/>
      <c r="C6606" s="113" t="n"/>
      <c r="D6606" s="113" t="n"/>
      <c r="E6606" s="114" t="n"/>
      <c r="F6606" s="28">
        <f>IFERROR(VLOOKUP(E6606,'أرصدة المخزن'!$A:$E,3,0),"")</f>
        <v/>
      </c>
      <c r="G6606" s="29">
        <f>IFERROR(VLOOKUP(E6606,'أرصدة المخزن'!$A:$H,4,FALSE),"")</f>
        <v/>
      </c>
      <c r="H6606" s="97" t="n"/>
      <c r="I6606" s="28" t="inlineStr">
        <is>
          <t>صرف</t>
        </is>
      </c>
      <c r="J6606" s="97" t="n"/>
      <c r="K6606" s="37">
        <f>IFERROR(VLOOKUP(E6606,'أرصدة المخزن'!$A:$H,8,0),"")</f>
        <v/>
      </c>
    </row>
    <row r="6607" ht="18" customHeight="1" s="138">
      <c r="A6607" s="97" t="n">
        <v>6601</v>
      </c>
      <c r="B6607" s="98" t="n"/>
      <c r="C6607" s="113" t="n"/>
      <c r="D6607" s="113" t="n"/>
      <c r="E6607" s="114" t="n"/>
      <c r="F6607" s="28">
        <f>IFERROR(VLOOKUP(E6607,'أرصدة المخزن'!$A:$E,3,0),"")</f>
        <v/>
      </c>
      <c r="G6607" s="29">
        <f>IFERROR(VLOOKUP(E6607,'أرصدة المخزن'!$A:$H,4,FALSE),"")</f>
        <v/>
      </c>
      <c r="H6607" s="97" t="n"/>
      <c r="I6607" s="28" t="inlineStr">
        <is>
          <t>صرف</t>
        </is>
      </c>
      <c r="J6607" s="97" t="n"/>
      <c r="K6607" s="37">
        <f>IFERROR(VLOOKUP(E6607,'أرصدة المخزن'!$A:$H,8,0),"")</f>
        <v/>
      </c>
    </row>
    <row r="6608" ht="18" customHeight="1" s="138">
      <c r="A6608" s="97" t="n">
        <v>6602</v>
      </c>
      <c r="B6608" s="98" t="n"/>
      <c r="C6608" s="113" t="n"/>
      <c r="D6608" s="113" t="n"/>
      <c r="E6608" s="114" t="n"/>
      <c r="F6608" s="28">
        <f>IFERROR(VLOOKUP(E6608,'أرصدة المخزن'!$A:$E,3,0),"")</f>
        <v/>
      </c>
      <c r="G6608" s="29">
        <f>IFERROR(VLOOKUP(E6608,'أرصدة المخزن'!$A:$H,4,FALSE),"")</f>
        <v/>
      </c>
      <c r="H6608" s="97" t="n"/>
      <c r="I6608" s="28" t="inlineStr">
        <is>
          <t>صرف</t>
        </is>
      </c>
      <c r="J6608" s="97" t="n"/>
      <c r="K6608" s="37">
        <f>IFERROR(VLOOKUP(E6608,'أرصدة المخزن'!$A:$H,8,0),"")</f>
        <v/>
      </c>
    </row>
    <row r="6609" ht="18" customHeight="1" s="138">
      <c r="A6609" s="97" t="n">
        <v>6603</v>
      </c>
      <c r="B6609" s="98" t="n"/>
      <c r="C6609" s="113" t="n"/>
      <c r="D6609" s="113" t="n"/>
      <c r="E6609" s="114" t="n"/>
      <c r="F6609" s="28">
        <f>IFERROR(VLOOKUP(E6609,'أرصدة المخزن'!$A:$E,3,0),"")</f>
        <v/>
      </c>
      <c r="G6609" s="29">
        <f>IFERROR(VLOOKUP(E6609,'أرصدة المخزن'!$A:$H,4,FALSE),"")</f>
        <v/>
      </c>
      <c r="H6609" s="97" t="n"/>
      <c r="I6609" s="28" t="inlineStr">
        <is>
          <t>صرف</t>
        </is>
      </c>
      <c r="J6609" s="97" t="n"/>
      <c r="K6609" s="37">
        <f>IFERROR(VLOOKUP(E6609,'أرصدة المخزن'!$A:$H,8,0),"")</f>
        <v/>
      </c>
    </row>
    <row r="6610" ht="18" customHeight="1" s="138">
      <c r="A6610" s="97" t="n">
        <v>6604</v>
      </c>
      <c r="B6610" s="98" t="n"/>
      <c r="C6610" s="113" t="n"/>
      <c r="D6610" s="113" t="n"/>
      <c r="E6610" s="114" t="n"/>
      <c r="F6610" s="28">
        <f>IFERROR(VLOOKUP(E6610,'أرصدة المخزن'!$A:$E,3,0),"")</f>
        <v/>
      </c>
      <c r="G6610" s="29">
        <f>IFERROR(VLOOKUP(E6610,'أرصدة المخزن'!$A:$H,4,FALSE),"")</f>
        <v/>
      </c>
      <c r="H6610" s="97" t="n"/>
      <c r="I6610" s="28" t="inlineStr">
        <is>
          <t>صرف</t>
        </is>
      </c>
      <c r="J6610" s="97" t="n"/>
      <c r="K6610" s="37">
        <f>IFERROR(VLOOKUP(E6610,'أرصدة المخزن'!$A:$H,8,0),"")</f>
        <v/>
      </c>
    </row>
    <row r="6611" ht="18" customHeight="1" s="138">
      <c r="A6611" s="97" t="n">
        <v>6605</v>
      </c>
      <c r="B6611" s="98" t="n"/>
      <c r="C6611" s="113" t="n"/>
      <c r="D6611" s="113" t="n"/>
      <c r="E6611" s="114" t="n"/>
      <c r="F6611" s="28">
        <f>IFERROR(VLOOKUP(E6611,'أرصدة المخزن'!$A:$E,3,0),"")</f>
        <v/>
      </c>
      <c r="G6611" s="29">
        <f>IFERROR(VLOOKUP(E6611,'أرصدة المخزن'!$A:$H,4,FALSE),"")</f>
        <v/>
      </c>
      <c r="H6611" s="97" t="n"/>
      <c r="I6611" s="28" t="inlineStr">
        <is>
          <t>صرف</t>
        </is>
      </c>
      <c r="J6611" s="97" t="n"/>
      <c r="K6611" s="37">
        <f>IFERROR(VLOOKUP(E6611,'أرصدة المخزن'!$A:$H,8,0),"")</f>
        <v/>
      </c>
    </row>
    <row r="6612" ht="18" customHeight="1" s="138">
      <c r="A6612" s="97" t="n">
        <v>6606</v>
      </c>
      <c r="B6612" s="98" t="n"/>
      <c r="C6612" s="113" t="n"/>
      <c r="D6612" s="113" t="n"/>
      <c r="E6612" s="114" t="n"/>
      <c r="F6612" s="28">
        <f>IFERROR(VLOOKUP(E6612,'أرصدة المخزن'!$A:$E,3,0),"")</f>
        <v/>
      </c>
      <c r="G6612" s="29">
        <f>IFERROR(VLOOKUP(E6612,'أرصدة المخزن'!$A:$H,4,FALSE),"")</f>
        <v/>
      </c>
      <c r="H6612" s="97" t="n"/>
      <c r="I6612" s="28" t="inlineStr">
        <is>
          <t>صرف</t>
        </is>
      </c>
      <c r="J6612" s="97" t="n"/>
      <c r="K6612" s="37">
        <f>IFERROR(VLOOKUP(E6612,'أرصدة المخزن'!$A:$H,8,0),"")</f>
        <v/>
      </c>
    </row>
    <row r="6613" ht="18" customHeight="1" s="138">
      <c r="A6613" s="97" t="n">
        <v>6607</v>
      </c>
      <c r="B6613" s="98" t="n"/>
      <c r="C6613" s="113" t="n"/>
      <c r="D6613" s="113" t="n"/>
      <c r="E6613" s="114" t="n"/>
      <c r="F6613" s="28">
        <f>IFERROR(VLOOKUP(E6613,'أرصدة المخزن'!$A:$E,3,0),"")</f>
        <v/>
      </c>
      <c r="G6613" s="29">
        <f>IFERROR(VLOOKUP(E6613,'أرصدة المخزن'!$A:$H,4,FALSE),"")</f>
        <v/>
      </c>
      <c r="H6613" s="97" t="n"/>
      <c r="I6613" s="28" t="inlineStr">
        <is>
          <t>صرف</t>
        </is>
      </c>
      <c r="J6613" s="97" t="n"/>
      <c r="K6613" s="37">
        <f>IFERROR(VLOOKUP(E6613,'أرصدة المخزن'!$A:$H,8,0),"")</f>
        <v/>
      </c>
    </row>
    <row r="6614" ht="18" customHeight="1" s="138">
      <c r="A6614" s="97" t="n">
        <v>6608</v>
      </c>
      <c r="B6614" s="98" t="n"/>
      <c r="C6614" s="113" t="n"/>
      <c r="D6614" s="113" t="n"/>
      <c r="E6614" s="114" t="n"/>
      <c r="F6614" s="28">
        <f>IFERROR(VLOOKUP(E6614,'أرصدة المخزن'!$A:$E,3,0),"")</f>
        <v/>
      </c>
      <c r="G6614" s="29">
        <f>IFERROR(VLOOKUP(E6614,'أرصدة المخزن'!$A:$H,4,FALSE),"")</f>
        <v/>
      </c>
      <c r="H6614" s="97" t="n"/>
      <c r="I6614" s="28" t="inlineStr">
        <is>
          <t>صرف</t>
        </is>
      </c>
      <c r="J6614" s="97" t="n"/>
      <c r="K6614" s="37">
        <f>IFERROR(VLOOKUP(E6614,'أرصدة المخزن'!$A:$H,8,0),"")</f>
        <v/>
      </c>
    </row>
    <row r="6615" ht="18" customHeight="1" s="138">
      <c r="A6615" s="97" t="n">
        <v>6609</v>
      </c>
      <c r="B6615" s="98" t="n"/>
      <c r="C6615" s="113" t="n"/>
      <c r="D6615" s="113" t="n"/>
      <c r="E6615" s="114" t="n"/>
      <c r="F6615" s="28">
        <f>IFERROR(VLOOKUP(E6615,'أرصدة المخزن'!$A:$E,3,0),"")</f>
        <v/>
      </c>
      <c r="G6615" s="29">
        <f>IFERROR(VLOOKUP(E6615,'أرصدة المخزن'!$A:$H,4,FALSE),"")</f>
        <v/>
      </c>
      <c r="H6615" s="97" t="n"/>
      <c r="I6615" s="28" t="inlineStr">
        <is>
          <t>صرف</t>
        </is>
      </c>
      <c r="J6615" s="97" t="n"/>
      <c r="K6615" s="37">
        <f>IFERROR(VLOOKUP(E6615,'أرصدة المخزن'!$A:$H,8,0),"")</f>
        <v/>
      </c>
    </row>
    <row r="6616" ht="18" customHeight="1" s="138">
      <c r="A6616" s="97" t="n">
        <v>6610</v>
      </c>
      <c r="B6616" s="98" t="n"/>
      <c r="C6616" s="113" t="n"/>
      <c r="D6616" s="113" t="n"/>
      <c r="E6616" s="114" t="n"/>
      <c r="F6616" s="28">
        <f>IFERROR(VLOOKUP(E6616,'أرصدة المخزن'!$A:$E,3,0),"")</f>
        <v/>
      </c>
      <c r="G6616" s="29">
        <f>IFERROR(VLOOKUP(E6616,'أرصدة المخزن'!$A:$H,4,FALSE),"")</f>
        <v/>
      </c>
      <c r="H6616" s="97" t="n"/>
      <c r="I6616" s="28" t="inlineStr">
        <is>
          <t>صرف</t>
        </is>
      </c>
      <c r="J6616" s="97" t="n"/>
      <c r="K6616" s="37">
        <f>IFERROR(VLOOKUP(E6616,'أرصدة المخزن'!$A:$H,8,0),"")</f>
        <v/>
      </c>
    </row>
    <row r="6617" ht="18" customHeight="1" s="138">
      <c r="A6617" s="97" t="n">
        <v>6611</v>
      </c>
      <c r="B6617" s="98" t="n"/>
      <c r="C6617" s="113" t="n"/>
      <c r="D6617" s="113" t="n"/>
      <c r="E6617" s="114" t="n"/>
      <c r="F6617" s="28">
        <f>IFERROR(VLOOKUP(E6617,'أرصدة المخزن'!$A:$E,3,0),"")</f>
        <v/>
      </c>
      <c r="G6617" s="29">
        <f>IFERROR(VLOOKUP(E6617,'أرصدة المخزن'!$A:$H,4,FALSE),"")</f>
        <v/>
      </c>
      <c r="H6617" s="97" t="n"/>
      <c r="I6617" s="28" t="inlineStr">
        <is>
          <t>صرف</t>
        </is>
      </c>
      <c r="J6617" s="97" t="n"/>
      <c r="K6617" s="37">
        <f>IFERROR(VLOOKUP(E6617,'أرصدة المخزن'!$A:$H,8,0),"")</f>
        <v/>
      </c>
    </row>
    <row r="6618" ht="18" customHeight="1" s="138">
      <c r="A6618" s="97" t="n">
        <v>6612</v>
      </c>
      <c r="B6618" s="98" t="n"/>
      <c r="C6618" s="113" t="n"/>
      <c r="D6618" s="113" t="n"/>
      <c r="E6618" s="114" t="n"/>
      <c r="F6618" s="28">
        <f>IFERROR(VLOOKUP(E6618,'أرصدة المخزن'!$A:$E,3,0),"")</f>
        <v/>
      </c>
      <c r="G6618" s="29">
        <f>IFERROR(VLOOKUP(E6618,'أرصدة المخزن'!$A:$H,4,FALSE),"")</f>
        <v/>
      </c>
      <c r="H6618" s="97" t="n"/>
      <c r="I6618" s="28" t="inlineStr">
        <is>
          <t>صرف</t>
        </is>
      </c>
      <c r="J6618" s="97" t="n"/>
      <c r="K6618" s="37">
        <f>IFERROR(VLOOKUP(E6618,'أرصدة المخزن'!$A:$H,8,0),"")</f>
        <v/>
      </c>
    </row>
    <row r="6619" ht="18" customHeight="1" s="138">
      <c r="A6619" s="97" t="n">
        <v>6613</v>
      </c>
      <c r="B6619" s="98" t="n"/>
      <c r="C6619" s="113" t="n"/>
      <c r="D6619" s="113" t="n"/>
      <c r="E6619" s="114" t="n"/>
      <c r="F6619" s="28">
        <f>IFERROR(VLOOKUP(E6619,'أرصدة المخزن'!$A:$E,3,0),"")</f>
        <v/>
      </c>
      <c r="G6619" s="29">
        <f>IFERROR(VLOOKUP(E6619,'أرصدة المخزن'!$A:$H,4,FALSE),"")</f>
        <v/>
      </c>
      <c r="H6619" s="97" t="n"/>
      <c r="I6619" s="28" t="inlineStr">
        <is>
          <t>صرف</t>
        </is>
      </c>
      <c r="J6619" s="97" t="n"/>
      <c r="K6619" s="37">
        <f>IFERROR(VLOOKUP(E6619,'أرصدة المخزن'!$A:$H,8,0),"")</f>
        <v/>
      </c>
    </row>
    <row r="6620" ht="18" customHeight="1" s="138">
      <c r="A6620" s="97" t="n">
        <v>6614</v>
      </c>
      <c r="B6620" s="98" t="n"/>
      <c r="C6620" s="113" t="n"/>
      <c r="D6620" s="113" t="n"/>
      <c r="E6620" s="114" t="n"/>
      <c r="F6620" s="28">
        <f>IFERROR(VLOOKUP(E6620,'أرصدة المخزن'!$A:$E,3,0),"")</f>
        <v/>
      </c>
      <c r="G6620" s="29">
        <f>IFERROR(VLOOKUP(E6620,'أرصدة المخزن'!$A:$H,4,FALSE),"")</f>
        <v/>
      </c>
      <c r="H6620" s="97" t="n"/>
      <c r="I6620" s="28" t="inlineStr">
        <is>
          <t>صرف</t>
        </is>
      </c>
      <c r="J6620" s="97" t="n"/>
      <c r="K6620" s="37">
        <f>IFERROR(VLOOKUP(E6620,'أرصدة المخزن'!$A:$H,8,0),"")</f>
        <v/>
      </c>
    </row>
    <row r="6621" ht="18" customHeight="1" s="138">
      <c r="A6621" s="97" t="n">
        <v>6615</v>
      </c>
      <c r="B6621" s="98" t="n"/>
      <c r="C6621" s="113" t="n"/>
      <c r="D6621" s="113" t="n"/>
      <c r="E6621" s="114" t="n"/>
      <c r="F6621" s="28">
        <f>IFERROR(VLOOKUP(E6621,'أرصدة المخزن'!$A:$E,3,0),"")</f>
        <v/>
      </c>
      <c r="G6621" s="29">
        <f>IFERROR(VLOOKUP(E6621,'أرصدة المخزن'!$A:$H,4,FALSE),"")</f>
        <v/>
      </c>
      <c r="H6621" s="97" t="n"/>
      <c r="I6621" s="28" t="inlineStr">
        <is>
          <t>صرف</t>
        </is>
      </c>
      <c r="J6621" s="97" t="n"/>
      <c r="K6621" s="37">
        <f>IFERROR(VLOOKUP(E6621,'أرصدة المخزن'!$A:$H,8,0),"")</f>
        <v/>
      </c>
    </row>
    <row r="6622" ht="18" customHeight="1" s="138">
      <c r="A6622" s="97" t="n">
        <v>6616</v>
      </c>
      <c r="B6622" s="98" t="n"/>
      <c r="C6622" s="113" t="n"/>
      <c r="D6622" s="113" t="n"/>
      <c r="E6622" s="114" t="n"/>
      <c r="F6622" s="28">
        <f>IFERROR(VLOOKUP(E6622,'أرصدة المخزن'!$A:$E,3,0),"")</f>
        <v/>
      </c>
      <c r="G6622" s="29">
        <f>IFERROR(VLOOKUP(E6622,'أرصدة المخزن'!$A:$H,4,FALSE),"")</f>
        <v/>
      </c>
      <c r="H6622" s="97" t="n"/>
      <c r="I6622" s="28" t="inlineStr">
        <is>
          <t>صرف</t>
        </is>
      </c>
      <c r="J6622" s="97" t="n"/>
      <c r="K6622" s="37">
        <f>IFERROR(VLOOKUP(E6622,'أرصدة المخزن'!$A:$H,8,0),"")</f>
        <v/>
      </c>
    </row>
    <row r="6623" ht="18" customHeight="1" s="138">
      <c r="A6623" s="97" t="n">
        <v>6617</v>
      </c>
      <c r="B6623" s="98" t="n"/>
      <c r="C6623" s="113" t="n"/>
      <c r="D6623" s="113" t="n"/>
      <c r="E6623" s="114" t="n"/>
      <c r="F6623" s="28">
        <f>IFERROR(VLOOKUP(E6623,'أرصدة المخزن'!$A:$E,3,0),"")</f>
        <v/>
      </c>
      <c r="G6623" s="29">
        <f>IFERROR(VLOOKUP(E6623,'أرصدة المخزن'!$A:$H,4,FALSE),"")</f>
        <v/>
      </c>
      <c r="H6623" s="97" t="n"/>
      <c r="I6623" s="28" t="inlineStr">
        <is>
          <t>صرف</t>
        </is>
      </c>
      <c r="J6623" s="97" t="n"/>
      <c r="K6623" s="37">
        <f>IFERROR(VLOOKUP(E6623,'أرصدة المخزن'!$A:$H,8,0),"")</f>
        <v/>
      </c>
    </row>
    <row r="6624" ht="18" customHeight="1" s="138">
      <c r="A6624" s="97" t="n">
        <v>6618</v>
      </c>
      <c r="B6624" s="98" t="n"/>
      <c r="C6624" s="113" t="n"/>
      <c r="D6624" s="113" t="n"/>
      <c r="E6624" s="114" t="n"/>
      <c r="F6624" s="28">
        <f>IFERROR(VLOOKUP(E6624,'أرصدة المخزن'!$A:$E,3,0),"")</f>
        <v/>
      </c>
      <c r="G6624" s="29">
        <f>IFERROR(VLOOKUP(E6624,'أرصدة المخزن'!$A:$H,4,FALSE),"")</f>
        <v/>
      </c>
      <c r="H6624" s="97" t="n"/>
      <c r="I6624" s="28" t="inlineStr">
        <is>
          <t>صرف</t>
        </is>
      </c>
      <c r="J6624" s="97" t="n"/>
      <c r="K6624" s="37">
        <f>IFERROR(VLOOKUP(E6624,'أرصدة المخزن'!$A:$H,8,0),"")</f>
        <v/>
      </c>
    </row>
    <row r="6625" ht="18" customHeight="1" s="138">
      <c r="A6625" s="97" t="n">
        <v>6619</v>
      </c>
      <c r="B6625" s="98" t="n"/>
      <c r="C6625" s="113" t="n"/>
      <c r="D6625" s="113" t="n"/>
      <c r="E6625" s="114" t="n"/>
      <c r="F6625" s="28">
        <f>IFERROR(VLOOKUP(E6625,'أرصدة المخزن'!$A:$E,3,0),"")</f>
        <v/>
      </c>
      <c r="G6625" s="29">
        <f>IFERROR(VLOOKUP(E6625,'أرصدة المخزن'!$A:$H,4,FALSE),"")</f>
        <v/>
      </c>
      <c r="H6625" s="97" t="n"/>
      <c r="I6625" s="28" t="inlineStr">
        <is>
          <t>صرف</t>
        </is>
      </c>
      <c r="J6625" s="97" t="n"/>
      <c r="K6625" s="37">
        <f>IFERROR(VLOOKUP(E6625,'أرصدة المخزن'!$A:$H,8,0),"")</f>
        <v/>
      </c>
    </row>
    <row r="6626" ht="18" customHeight="1" s="138">
      <c r="A6626" s="97" t="n">
        <v>6620</v>
      </c>
      <c r="B6626" s="98" t="n"/>
      <c r="C6626" s="113" t="n"/>
      <c r="D6626" s="113" t="n"/>
      <c r="E6626" s="114" t="n"/>
      <c r="F6626" s="28">
        <f>IFERROR(VLOOKUP(E6626,'أرصدة المخزن'!$A:$E,3,0),"")</f>
        <v/>
      </c>
      <c r="G6626" s="29">
        <f>IFERROR(VLOOKUP(E6626,'أرصدة المخزن'!$A:$H,4,FALSE),"")</f>
        <v/>
      </c>
      <c r="H6626" s="97" t="n"/>
      <c r="I6626" s="28" t="inlineStr">
        <is>
          <t>صرف</t>
        </is>
      </c>
      <c r="J6626" s="97" t="n"/>
      <c r="K6626" s="37">
        <f>IFERROR(VLOOKUP(E6626,'أرصدة المخزن'!$A:$H,8,0),"")</f>
        <v/>
      </c>
    </row>
    <row r="6627" ht="18" customHeight="1" s="138">
      <c r="A6627" s="97" t="n">
        <v>6621</v>
      </c>
      <c r="B6627" s="98" t="n"/>
      <c r="C6627" s="113" t="n"/>
      <c r="D6627" s="113" t="n"/>
      <c r="E6627" s="114" t="n"/>
      <c r="F6627" s="28">
        <f>IFERROR(VLOOKUP(E6627,'أرصدة المخزن'!$A:$E,3,0),"")</f>
        <v/>
      </c>
      <c r="G6627" s="29">
        <f>IFERROR(VLOOKUP(E6627,'أرصدة المخزن'!$A:$H,4,FALSE),"")</f>
        <v/>
      </c>
      <c r="H6627" s="97" t="n"/>
      <c r="I6627" s="28" t="inlineStr">
        <is>
          <t>صرف</t>
        </is>
      </c>
      <c r="J6627" s="97" t="n"/>
      <c r="K6627" s="37">
        <f>IFERROR(VLOOKUP(E6627,'أرصدة المخزن'!$A:$H,8,0),"")</f>
        <v/>
      </c>
    </row>
    <row r="6628" ht="18" customHeight="1" s="138">
      <c r="A6628" s="97" t="n">
        <v>6622</v>
      </c>
      <c r="B6628" s="98" t="n"/>
      <c r="C6628" s="113" t="n"/>
      <c r="D6628" s="113" t="n"/>
      <c r="E6628" s="114" t="n"/>
      <c r="F6628" s="28">
        <f>IFERROR(VLOOKUP(E6628,'أرصدة المخزن'!$A:$E,3,0),"")</f>
        <v/>
      </c>
      <c r="G6628" s="29">
        <f>IFERROR(VLOOKUP(E6628,'أرصدة المخزن'!$A:$H,4,FALSE),"")</f>
        <v/>
      </c>
      <c r="H6628" s="97" t="n"/>
      <c r="I6628" s="28" t="inlineStr">
        <is>
          <t>صرف</t>
        </is>
      </c>
      <c r="J6628" s="97" t="n"/>
      <c r="K6628" s="37">
        <f>IFERROR(VLOOKUP(E6628,'أرصدة المخزن'!$A:$H,8,0),"")</f>
        <v/>
      </c>
    </row>
    <row r="6629" ht="18" customHeight="1" s="138">
      <c r="A6629" s="97" t="n">
        <v>6623</v>
      </c>
      <c r="B6629" s="98" t="n"/>
      <c r="C6629" s="113" t="n"/>
      <c r="D6629" s="113" t="n"/>
      <c r="E6629" s="114" t="n"/>
      <c r="F6629" s="28">
        <f>IFERROR(VLOOKUP(E6629,'أرصدة المخزن'!$A:$E,3,0),"")</f>
        <v/>
      </c>
      <c r="G6629" s="29">
        <f>IFERROR(VLOOKUP(E6629,'أرصدة المخزن'!$A:$H,4,FALSE),"")</f>
        <v/>
      </c>
      <c r="H6629" s="97" t="n"/>
      <c r="I6629" s="28" t="inlineStr">
        <is>
          <t>صرف</t>
        </is>
      </c>
      <c r="J6629" s="97" t="n"/>
      <c r="K6629" s="37">
        <f>IFERROR(VLOOKUP(E6629,'أرصدة المخزن'!$A:$H,8,0),"")</f>
        <v/>
      </c>
    </row>
    <row r="6630" ht="18" customHeight="1" s="138">
      <c r="A6630" s="97" t="n">
        <v>6624</v>
      </c>
      <c r="B6630" s="98" t="n"/>
      <c r="C6630" s="113" t="n"/>
      <c r="D6630" s="113" t="n"/>
      <c r="E6630" s="114" t="n"/>
      <c r="F6630" s="28">
        <f>IFERROR(VLOOKUP(E6630,'أرصدة المخزن'!$A:$E,3,0),"")</f>
        <v/>
      </c>
      <c r="G6630" s="29">
        <f>IFERROR(VLOOKUP(E6630,'أرصدة المخزن'!$A:$H,4,FALSE),"")</f>
        <v/>
      </c>
      <c r="H6630" s="97" t="n"/>
      <c r="I6630" s="28" t="inlineStr">
        <is>
          <t>صرف</t>
        </is>
      </c>
      <c r="J6630" s="97" t="n"/>
      <c r="K6630" s="37">
        <f>IFERROR(VLOOKUP(E6630,'أرصدة المخزن'!$A:$H,8,0),"")</f>
        <v/>
      </c>
    </row>
    <row r="6631" ht="18" customHeight="1" s="138">
      <c r="A6631" s="97" t="n">
        <v>6625</v>
      </c>
      <c r="B6631" s="98" t="n"/>
      <c r="C6631" s="113" t="n"/>
      <c r="D6631" s="113" t="n"/>
      <c r="E6631" s="114" t="n"/>
      <c r="F6631" s="28">
        <f>IFERROR(VLOOKUP(E6631,'أرصدة المخزن'!$A:$E,3,0),"")</f>
        <v/>
      </c>
      <c r="G6631" s="29">
        <f>IFERROR(VLOOKUP(E6631,'أرصدة المخزن'!$A:$H,4,FALSE),"")</f>
        <v/>
      </c>
      <c r="H6631" s="97" t="n"/>
      <c r="I6631" s="28" t="inlineStr">
        <is>
          <t>صرف</t>
        </is>
      </c>
      <c r="J6631" s="97" t="n"/>
      <c r="K6631" s="37">
        <f>IFERROR(VLOOKUP(E6631,'أرصدة المخزن'!$A:$H,8,0),"")</f>
        <v/>
      </c>
    </row>
    <row r="6632" ht="18" customHeight="1" s="138">
      <c r="A6632" s="97" t="n">
        <v>6626</v>
      </c>
      <c r="B6632" s="98" t="n"/>
      <c r="C6632" s="113" t="n"/>
      <c r="D6632" s="113" t="n"/>
      <c r="E6632" s="114" t="n"/>
      <c r="F6632" s="28">
        <f>IFERROR(VLOOKUP(E6632,'أرصدة المخزن'!$A:$E,3,0),"")</f>
        <v/>
      </c>
      <c r="G6632" s="29">
        <f>IFERROR(VLOOKUP(E6632,'أرصدة المخزن'!$A:$H,4,FALSE),"")</f>
        <v/>
      </c>
      <c r="H6632" s="97" t="n"/>
      <c r="I6632" s="28" t="inlineStr">
        <is>
          <t>صرف</t>
        </is>
      </c>
      <c r="J6632" s="97" t="n"/>
      <c r="K6632" s="37">
        <f>IFERROR(VLOOKUP(E6632,'أرصدة المخزن'!$A:$H,8,0),"")</f>
        <v/>
      </c>
    </row>
    <row r="6633" ht="18" customHeight="1" s="138">
      <c r="A6633" s="97" t="n">
        <v>6627</v>
      </c>
      <c r="B6633" s="98" t="n"/>
      <c r="C6633" s="113" t="n"/>
      <c r="D6633" s="113" t="n"/>
      <c r="E6633" s="114" t="n"/>
      <c r="F6633" s="28">
        <f>IFERROR(VLOOKUP(E6633,'أرصدة المخزن'!$A:$E,3,0),"")</f>
        <v/>
      </c>
      <c r="G6633" s="29">
        <f>IFERROR(VLOOKUP(E6633,'أرصدة المخزن'!$A:$H,4,FALSE),"")</f>
        <v/>
      </c>
      <c r="H6633" s="97" t="n"/>
      <c r="I6633" s="28" t="inlineStr">
        <is>
          <t>صرف</t>
        </is>
      </c>
      <c r="J6633" s="97" t="n"/>
      <c r="K6633" s="37">
        <f>IFERROR(VLOOKUP(E6633,'أرصدة المخزن'!$A:$H,8,0),"")</f>
        <v/>
      </c>
    </row>
    <row r="6634" ht="18" customHeight="1" s="138">
      <c r="A6634" s="97" t="n">
        <v>6628</v>
      </c>
      <c r="B6634" s="98" t="n"/>
      <c r="C6634" s="113" t="n"/>
      <c r="D6634" s="113" t="n"/>
      <c r="E6634" s="114" t="n"/>
      <c r="F6634" s="28">
        <f>IFERROR(VLOOKUP(E6634,'أرصدة المخزن'!$A:$E,3,0),"")</f>
        <v/>
      </c>
      <c r="G6634" s="29">
        <f>IFERROR(VLOOKUP(E6634,'أرصدة المخزن'!$A:$H,4,FALSE),"")</f>
        <v/>
      </c>
      <c r="H6634" s="97" t="n"/>
      <c r="I6634" s="28" t="inlineStr">
        <is>
          <t>صرف</t>
        </is>
      </c>
      <c r="J6634" s="97" t="n"/>
      <c r="K6634" s="37">
        <f>IFERROR(VLOOKUP(E6634,'أرصدة المخزن'!$A:$H,8,0),"")</f>
        <v/>
      </c>
    </row>
    <row r="6635" ht="18" customHeight="1" s="138">
      <c r="A6635" s="97" t="n">
        <v>6629</v>
      </c>
      <c r="B6635" s="98" t="n"/>
      <c r="C6635" s="113" t="n"/>
      <c r="D6635" s="113" t="n"/>
      <c r="E6635" s="114" t="n"/>
      <c r="F6635" s="28">
        <f>IFERROR(VLOOKUP(E6635,'أرصدة المخزن'!$A:$E,3,0),"")</f>
        <v/>
      </c>
      <c r="G6635" s="29">
        <f>IFERROR(VLOOKUP(E6635,'أرصدة المخزن'!$A:$H,4,FALSE),"")</f>
        <v/>
      </c>
      <c r="H6635" s="97" t="n"/>
      <c r="I6635" s="28" t="inlineStr">
        <is>
          <t>صرف</t>
        </is>
      </c>
      <c r="J6635" s="97" t="n"/>
      <c r="K6635" s="37">
        <f>IFERROR(VLOOKUP(E6635,'أرصدة المخزن'!$A:$H,8,0),"")</f>
        <v/>
      </c>
    </row>
    <row r="6636" ht="18" customHeight="1" s="138">
      <c r="A6636" s="97" t="n">
        <v>6630</v>
      </c>
      <c r="B6636" s="98" t="n"/>
      <c r="C6636" s="113" t="n"/>
      <c r="D6636" s="113" t="n"/>
      <c r="E6636" s="114" t="n"/>
      <c r="F6636" s="28">
        <f>IFERROR(VLOOKUP(E6636,'أرصدة المخزن'!$A:$E,3,0),"")</f>
        <v/>
      </c>
      <c r="G6636" s="29">
        <f>IFERROR(VLOOKUP(E6636,'أرصدة المخزن'!$A:$H,4,FALSE),"")</f>
        <v/>
      </c>
      <c r="H6636" s="97" t="n"/>
      <c r="I6636" s="28" t="inlineStr">
        <is>
          <t>صرف</t>
        </is>
      </c>
      <c r="J6636" s="97" t="n"/>
      <c r="K6636" s="37">
        <f>IFERROR(VLOOKUP(E6636,'أرصدة المخزن'!$A:$H,8,0),"")</f>
        <v/>
      </c>
    </row>
    <row r="6637" ht="18" customHeight="1" s="138">
      <c r="A6637" s="97" t="n">
        <v>6631</v>
      </c>
      <c r="B6637" s="98" t="n"/>
      <c r="C6637" s="113" t="n"/>
      <c r="D6637" s="113" t="n"/>
      <c r="E6637" s="114" t="n"/>
      <c r="F6637" s="28">
        <f>IFERROR(VLOOKUP(E6637,'أرصدة المخزن'!$A:$E,3,0),"")</f>
        <v/>
      </c>
      <c r="G6637" s="29">
        <f>IFERROR(VLOOKUP(E6637,'أرصدة المخزن'!$A:$H,4,FALSE),"")</f>
        <v/>
      </c>
      <c r="H6637" s="97" t="n"/>
      <c r="I6637" s="28" t="inlineStr">
        <is>
          <t>صرف</t>
        </is>
      </c>
      <c r="J6637" s="97" t="n"/>
      <c r="K6637" s="37">
        <f>IFERROR(VLOOKUP(E6637,'أرصدة المخزن'!$A:$H,8,0),"")</f>
        <v/>
      </c>
    </row>
    <row r="6638" ht="18" customHeight="1" s="138">
      <c r="A6638" s="97" t="n">
        <v>6632</v>
      </c>
      <c r="B6638" s="98" t="n"/>
      <c r="C6638" s="113" t="n"/>
      <c r="D6638" s="113" t="n"/>
      <c r="E6638" s="114" t="n"/>
      <c r="F6638" s="28">
        <f>IFERROR(VLOOKUP(E6638,'أرصدة المخزن'!$A:$E,3,0),"")</f>
        <v/>
      </c>
      <c r="G6638" s="29">
        <f>IFERROR(VLOOKUP(E6638,'أرصدة المخزن'!$A:$H,4,FALSE),"")</f>
        <v/>
      </c>
      <c r="H6638" s="97" t="n"/>
      <c r="I6638" s="28" t="inlineStr">
        <is>
          <t>صرف</t>
        </is>
      </c>
      <c r="J6638" s="97" t="n"/>
      <c r="K6638" s="37">
        <f>IFERROR(VLOOKUP(E6638,'أرصدة المخزن'!$A:$H,8,0),"")</f>
        <v/>
      </c>
    </row>
    <row r="6639" ht="18" customHeight="1" s="138">
      <c r="A6639" s="97" t="n">
        <v>6633</v>
      </c>
      <c r="B6639" s="98" t="n"/>
      <c r="C6639" s="113" t="n"/>
      <c r="D6639" s="113" t="n"/>
      <c r="E6639" s="114" t="n"/>
      <c r="F6639" s="28">
        <f>IFERROR(VLOOKUP(E6639,'أرصدة المخزن'!$A:$E,3,0),"")</f>
        <v/>
      </c>
      <c r="G6639" s="29">
        <f>IFERROR(VLOOKUP(E6639,'أرصدة المخزن'!$A:$H,4,FALSE),"")</f>
        <v/>
      </c>
      <c r="H6639" s="97" t="n"/>
      <c r="I6639" s="28" t="inlineStr">
        <is>
          <t>صرف</t>
        </is>
      </c>
      <c r="J6639" s="97" t="n"/>
      <c r="K6639" s="37">
        <f>IFERROR(VLOOKUP(E6639,'أرصدة المخزن'!$A:$H,8,0),"")</f>
        <v/>
      </c>
    </row>
    <row r="6640" ht="18" customHeight="1" s="138">
      <c r="A6640" s="97" t="n">
        <v>6634</v>
      </c>
      <c r="B6640" s="98" t="n"/>
      <c r="C6640" s="113" t="n"/>
      <c r="D6640" s="113" t="n"/>
      <c r="E6640" s="114" t="n"/>
      <c r="F6640" s="28">
        <f>IFERROR(VLOOKUP(E6640,'أرصدة المخزن'!$A:$E,3,0),"")</f>
        <v/>
      </c>
      <c r="G6640" s="29">
        <f>IFERROR(VLOOKUP(E6640,'أرصدة المخزن'!$A:$H,4,FALSE),"")</f>
        <v/>
      </c>
      <c r="H6640" s="97" t="n"/>
      <c r="I6640" s="28" t="inlineStr">
        <is>
          <t>صرف</t>
        </is>
      </c>
      <c r="J6640" s="97" t="n"/>
      <c r="K6640" s="37">
        <f>IFERROR(VLOOKUP(E6640,'أرصدة المخزن'!$A:$H,8,0),"")</f>
        <v/>
      </c>
    </row>
    <row r="6641" ht="18" customHeight="1" s="138">
      <c r="A6641" s="97" t="n">
        <v>6635</v>
      </c>
      <c r="B6641" s="98" t="n"/>
      <c r="C6641" s="113" t="n"/>
      <c r="D6641" s="113" t="n"/>
      <c r="E6641" s="114" t="n"/>
      <c r="F6641" s="28">
        <f>IFERROR(VLOOKUP(E6641,'أرصدة المخزن'!$A:$E,3,0),"")</f>
        <v/>
      </c>
      <c r="G6641" s="29">
        <f>IFERROR(VLOOKUP(E6641,'أرصدة المخزن'!$A:$H,4,FALSE),"")</f>
        <v/>
      </c>
      <c r="H6641" s="97" t="n"/>
      <c r="I6641" s="28" t="inlineStr">
        <is>
          <t>صرف</t>
        </is>
      </c>
      <c r="J6641" s="97" t="n"/>
      <c r="K6641" s="37">
        <f>IFERROR(VLOOKUP(E6641,'أرصدة المخزن'!$A:$H,8,0),"")</f>
        <v/>
      </c>
    </row>
    <row r="6642" ht="18" customHeight="1" s="138">
      <c r="A6642" s="97" t="n">
        <v>6636</v>
      </c>
      <c r="B6642" s="98" t="n"/>
      <c r="C6642" s="113" t="n"/>
      <c r="D6642" s="113" t="n"/>
      <c r="E6642" s="114" t="n"/>
      <c r="F6642" s="28">
        <f>IFERROR(VLOOKUP(E6642,'أرصدة المخزن'!$A:$E,3,0),"")</f>
        <v/>
      </c>
      <c r="G6642" s="29">
        <f>IFERROR(VLOOKUP(E6642,'أرصدة المخزن'!$A:$H,4,FALSE),"")</f>
        <v/>
      </c>
      <c r="H6642" s="97" t="n"/>
      <c r="I6642" s="28" t="inlineStr">
        <is>
          <t>صرف</t>
        </is>
      </c>
      <c r="J6642" s="97" t="n"/>
      <c r="K6642" s="37">
        <f>IFERROR(VLOOKUP(E6642,'أرصدة المخزن'!$A:$H,8,0),"")</f>
        <v/>
      </c>
    </row>
    <row r="6643" ht="18" customHeight="1" s="138">
      <c r="A6643" s="97" t="n">
        <v>6637</v>
      </c>
      <c r="B6643" s="98" t="n"/>
      <c r="C6643" s="113" t="n"/>
      <c r="D6643" s="113" t="n"/>
      <c r="E6643" s="114" t="n"/>
      <c r="F6643" s="28">
        <f>IFERROR(VLOOKUP(E6643,'أرصدة المخزن'!$A:$E,3,0),"")</f>
        <v/>
      </c>
      <c r="G6643" s="29">
        <f>IFERROR(VLOOKUP(E6643,'أرصدة المخزن'!$A:$H,4,FALSE),"")</f>
        <v/>
      </c>
      <c r="H6643" s="97" t="n"/>
      <c r="I6643" s="28" t="inlineStr">
        <is>
          <t>صرف</t>
        </is>
      </c>
      <c r="J6643" s="97" t="n"/>
      <c r="K6643" s="37">
        <f>IFERROR(VLOOKUP(E6643,'أرصدة المخزن'!$A:$H,8,0),"")</f>
        <v/>
      </c>
    </row>
    <row r="6644" ht="18" customHeight="1" s="138">
      <c r="A6644" s="97" t="n">
        <v>6638</v>
      </c>
      <c r="B6644" s="98" t="n"/>
      <c r="C6644" s="113" t="n"/>
      <c r="D6644" s="113" t="n"/>
      <c r="E6644" s="114" t="n"/>
      <c r="F6644" s="28">
        <f>IFERROR(VLOOKUP(E6644,'أرصدة المخزن'!$A:$E,3,0),"")</f>
        <v/>
      </c>
      <c r="G6644" s="29">
        <f>IFERROR(VLOOKUP(E6644,'أرصدة المخزن'!$A:$H,4,FALSE),"")</f>
        <v/>
      </c>
      <c r="H6644" s="97" t="n"/>
      <c r="I6644" s="28" t="inlineStr">
        <is>
          <t>صرف</t>
        </is>
      </c>
      <c r="J6644" s="97" t="n"/>
      <c r="K6644" s="37">
        <f>IFERROR(VLOOKUP(E6644,'أرصدة المخزن'!$A:$H,8,0),"")</f>
        <v/>
      </c>
    </row>
    <row r="6645" ht="18" customHeight="1" s="138">
      <c r="A6645" s="97" t="n">
        <v>6639</v>
      </c>
      <c r="B6645" s="98" t="n"/>
      <c r="C6645" s="113" t="n"/>
      <c r="D6645" s="113" t="n"/>
      <c r="E6645" s="114" t="n"/>
      <c r="F6645" s="28">
        <f>IFERROR(VLOOKUP(E6645,'أرصدة المخزن'!$A:$E,3,0),"")</f>
        <v/>
      </c>
      <c r="G6645" s="29">
        <f>IFERROR(VLOOKUP(E6645,'أرصدة المخزن'!$A:$H,4,FALSE),"")</f>
        <v/>
      </c>
      <c r="H6645" s="97" t="n"/>
      <c r="I6645" s="28" t="inlineStr">
        <is>
          <t>صرف</t>
        </is>
      </c>
      <c r="J6645" s="97" t="n"/>
      <c r="K6645" s="37">
        <f>IFERROR(VLOOKUP(E6645,'أرصدة المخزن'!$A:$H,8,0),"")</f>
        <v/>
      </c>
    </row>
    <row r="6646" ht="18" customHeight="1" s="138">
      <c r="A6646" s="97" t="n">
        <v>6640</v>
      </c>
      <c r="B6646" s="98" t="n"/>
      <c r="C6646" s="113" t="n"/>
      <c r="D6646" s="113" t="n"/>
      <c r="E6646" s="114" t="n"/>
      <c r="F6646" s="28">
        <f>IFERROR(VLOOKUP(E6646,'أرصدة المخزن'!$A:$E,3,0),"")</f>
        <v/>
      </c>
      <c r="G6646" s="29">
        <f>IFERROR(VLOOKUP(E6646,'أرصدة المخزن'!$A:$H,4,FALSE),"")</f>
        <v/>
      </c>
      <c r="H6646" s="97" t="n"/>
      <c r="I6646" s="28" t="inlineStr">
        <is>
          <t>صرف</t>
        </is>
      </c>
      <c r="J6646" s="97" t="n"/>
      <c r="K6646" s="37">
        <f>IFERROR(VLOOKUP(E6646,'أرصدة المخزن'!$A:$H,8,0),"")</f>
        <v/>
      </c>
    </row>
    <row r="6647" ht="18" customHeight="1" s="138">
      <c r="A6647" s="97" t="n">
        <v>6641</v>
      </c>
      <c r="B6647" s="98" t="n"/>
      <c r="C6647" s="113" t="n"/>
      <c r="D6647" s="113" t="n"/>
      <c r="E6647" s="114" t="n"/>
      <c r="F6647" s="28">
        <f>IFERROR(VLOOKUP(E6647,'أرصدة المخزن'!$A:$E,3,0),"")</f>
        <v/>
      </c>
      <c r="G6647" s="29">
        <f>IFERROR(VLOOKUP(E6647,'أرصدة المخزن'!$A:$H,4,FALSE),"")</f>
        <v/>
      </c>
      <c r="H6647" s="97" t="n"/>
      <c r="I6647" s="28" t="inlineStr">
        <is>
          <t>صرف</t>
        </is>
      </c>
      <c r="J6647" s="97" t="n"/>
      <c r="K6647" s="37">
        <f>IFERROR(VLOOKUP(E6647,'أرصدة المخزن'!$A:$H,8,0),"")</f>
        <v/>
      </c>
    </row>
    <row r="6648" ht="18" customHeight="1" s="138">
      <c r="A6648" s="97" t="n">
        <v>6642</v>
      </c>
      <c r="B6648" s="98" t="n"/>
      <c r="C6648" s="113" t="n"/>
      <c r="D6648" s="113" t="n"/>
      <c r="E6648" s="114" t="n"/>
      <c r="F6648" s="28">
        <f>IFERROR(VLOOKUP(E6648,'أرصدة المخزن'!$A:$E,3,0),"")</f>
        <v/>
      </c>
      <c r="G6648" s="29">
        <f>IFERROR(VLOOKUP(E6648,'أرصدة المخزن'!$A:$H,4,FALSE),"")</f>
        <v/>
      </c>
      <c r="H6648" s="97" t="n"/>
      <c r="I6648" s="28" t="inlineStr">
        <is>
          <t>صرف</t>
        </is>
      </c>
      <c r="J6648" s="97" t="n"/>
      <c r="K6648" s="37">
        <f>IFERROR(VLOOKUP(E6648,'أرصدة المخزن'!$A:$H,8,0),"")</f>
        <v/>
      </c>
    </row>
    <row r="6649" ht="18" customHeight="1" s="138">
      <c r="A6649" s="97" t="n">
        <v>6643</v>
      </c>
      <c r="B6649" s="98" t="n"/>
      <c r="C6649" s="113" t="n"/>
      <c r="D6649" s="113" t="n"/>
      <c r="E6649" s="114" t="n"/>
      <c r="F6649" s="28">
        <f>IFERROR(VLOOKUP(E6649,'أرصدة المخزن'!$A:$E,3,0),"")</f>
        <v/>
      </c>
      <c r="G6649" s="29">
        <f>IFERROR(VLOOKUP(E6649,'أرصدة المخزن'!$A:$H,4,FALSE),"")</f>
        <v/>
      </c>
      <c r="H6649" s="97" t="n"/>
      <c r="I6649" s="28" t="inlineStr">
        <is>
          <t>صرف</t>
        </is>
      </c>
      <c r="J6649" s="97" t="n"/>
      <c r="K6649" s="37">
        <f>IFERROR(VLOOKUP(E6649,'أرصدة المخزن'!$A:$H,8,0),"")</f>
        <v/>
      </c>
    </row>
    <row r="6650" ht="18" customHeight="1" s="138">
      <c r="A6650" s="97" t="n">
        <v>6644</v>
      </c>
      <c r="B6650" s="98" t="n"/>
      <c r="C6650" s="113" t="n"/>
      <c r="D6650" s="113" t="n"/>
      <c r="E6650" s="114" t="n"/>
      <c r="F6650" s="28">
        <f>IFERROR(VLOOKUP(E6650,'أرصدة المخزن'!$A:$E,3,0),"")</f>
        <v/>
      </c>
      <c r="G6650" s="29">
        <f>IFERROR(VLOOKUP(E6650,'أرصدة المخزن'!$A:$H,4,FALSE),"")</f>
        <v/>
      </c>
      <c r="H6650" s="97" t="n"/>
      <c r="I6650" s="28" t="inlineStr">
        <is>
          <t>صرف</t>
        </is>
      </c>
      <c r="J6650" s="97" t="n"/>
      <c r="K6650" s="37">
        <f>IFERROR(VLOOKUP(E6650,'أرصدة المخزن'!$A:$H,8,0),"")</f>
        <v/>
      </c>
    </row>
    <row r="6651" ht="18" customHeight="1" s="138">
      <c r="A6651" s="97" t="n">
        <v>6645</v>
      </c>
      <c r="B6651" s="98" t="n"/>
      <c r="C6651" s="113" t="n"/>
      <c r="D6651" s="113" t="n"/>
      <c r="E6651" s="114" t="n"/>
      <c r="F6651" s="28">
        <f>IFERROR(VLOOKUP(E6651,'أرصدة المخزن'!$A:$E,3,0),"")</f>
        <v/>
      </c>
      <c r="G6651" s="29">
        <f>IFERROR(VLOOKUP(E6651,'أرصدة المخزن'!$A:$H,4,FALSE),"")</f>
        <v/>
      </c>
      <c r="H6651" s="97" t="n"/>
      <c r="I6651" s="28" t="inlineStr">
        <is>
          <t>صرف</t>
        </is>
      </c>
      <c r="J6651" s="97" t="n"/>
      <c r="K6651" s="37">
        <f>IFERROR(VLOOKUP(E6651,'أرصدة المخزن'!$A:$H,8,0),"")</f>
        <v/>
      </c>
    </row>
    <row r="6652" ht="18" customHeight="1" s="138">
      <c r="A6652" s="97" t="n">
        <v>6646</v>
      </c>
      <c r="B6652" s="98" t="n"/>
      <c r="C6652" s="113" t="n"/>
      <c r="D6652" s="113" t="n"/>
      <c r="E6652" s="114" t="n"/>
      <c r="F6652" s="28">
        <f>IFERROR(VLOOKUP(E6652,'أرصدة المخزن'!$A:$E,3,0),"")</f>
        <v/>
      </c>
      <c r="G6652" s="29">
        <f>IFERROR(VLOOKUP(E6652,'أرصدة المخزن'!$A:$H,4,FALSE),"")</f>
        <v/>
      </c>
      <c r="H6652" s="97" t="n"/>
      <c r="I6652" s="28" t="inlineStr">
        <is>
          <t>صرف</t>
        </is>
      </c>
      <c r="J6652" s="97" t="n"/>
      <c r="K6652" s="37">
        <f>IFERROR(VLOOKUP(E6652,'أرصدة المخزن'!$A:$H,8,0),"")</f>
        <v/>
      </c>
    </row>
    <row r="6653" ht="18" customHeight="1" s="138">
      <c r="A6653" s="97" t="n">
        <v>6647</v>
      </c>
      <c r="B6653" s="98" t="n"/>
      <c r="C6653" s="113" t="n"/>
      <c r="D6653" s="113" t="n"/>
      <c r="E6653" s="114" t="n"/>
      <c r="F6653" s="28">
        <f>IFERROR(VLOOKUP(E6653,'أرصدة المخزن'!$A:$E,3,0),"")</f>
        <v/>
      </c>
      <c r="G6653" s="29">
        <f>IFERROR(VLOOKUP(E6653,'أرصدة المخزن'!$A:$H,4,FALSE),"")</f>
        <v/>
      </c>
      <c r="H6653" s="97" t="n"/>
      <c r="I6653" s="28" t="inlineStr">
        <is>
          <t>صرف</t>
        </is>
      </c>
      <c r="J6653" s="97" t="n"/>
      <c r="K6653" s="37">
        <f>IFERROR(VLOOKUP(E6653,'أرصدة المخزن'!$A:$H,8,0),"")</f>
        <v/>
      </c>
    </row>
    <row r="6654" ht="18" customHeight="1" s="138">
      <c r="A6654" s="97" t="n">
        <v>6648</v>
      </c>
      <c r="B6654" s="98" t="n"/>
      <c r="C6654" s="113" t="n"/>
      <c r="D6654" s="113" t="n"/>
      <c r="E6654" s="114" t="n"/>
      <c r="F6654" s="28">
        <f>IFERROR(VLOOKUP(E6654,'أرصدة المخزن'!$A:$E,3,0),"")</f>
        <v/>
      </c>
      <c r="G6654" s="29">
        <f>IFERROR(VLOOKUP(E6654,'أرصدة المخزن'!$A:$H,4,FALSE),"")</f>
        <v/>
      </c>
      <c r="H6654" s="97" t="n"/>
      <c r="I6654" s="28" t="inlineStr">
        <is>
          <t>صرف</t>
        </is>
      </c>
      <c r="J6654" s="97" t="n"/>
      <c r="K6654" s="37">
        <f>IFERROR(VLOOKUP(E6654,'أرصدة المخزن'!$A:$H,8,0),"")</f>
        <v/>
      </c>
    </row>
    <row r="6655" ht="18" customHeight="1" s="138">
      <c r="A6655" s="97" t="n">
        <v>6649</v>
      </c>
      <c r="B6655" s="98" t="n"/>
      <c r="C6655" s="113" t="n"/>
      <c r="D6655" s="113" t="n"/>
      <c r="E6655" s="114" t="n"/>
      <c r="F6655" s="28">
        <f>IFERROR(VLOOKUP(E6655,'أرصدة المخزن'!$A:$E,3,0),"")</f>
        <v/>
      </c>
      <c r="G6655" s="29">
        <f>IFERROR(VLOOKUP(E6655,'أرصدة المخزن'!$A:$H,4,FALSE),"")</f>
        <v/>
      </c>
      <c r="H6655" s="97" t="n"/>
      <c r="I6655" s="28" t="inlineStr">
        <is>
          <t>صرف</t>
        </is>
      </c>
      <c r="J6655" s="97" t="n"/>
      <c r="K6655" s="37">
        <f>IFERROR(VLOOKUP(E6655,'أرصدة المخزن'!$A:$H,8,0),"")</f>
        <v/>
      </c>
    </row>
    <row r="6656" ht="18" customHeight="1" s="138">
      <c r="A6656" s="97" t="n">
        <v>6650</v>
      </c>
      <c r="B6656" s="98" t="n"/>
      <c r="C6656" s="113" t="n"/>
      <c r="D6656" s="113" t="n"/>
      <c r="E6656" s="114" t="n"/>
      <c r="F6656" s="28">
        <f>IFERROR(VLOOKUP(E6656,'أرصدة المخزن'!$A:$E,3,0),"")</f>
        <v/>
      </c>
      <c r="G6656" s="29">
        <f>IFERROR(VLOOKUP(E6656,'أرصدة المخزن'!$A:$H,4,FALSE),"")</f>
        <v/>
      </c>
      <c r="H6656" s="97" t="n"/>
      <c r="I6656" s="28" t="inlineStr">
        <is>
          <t>صرف</t>
        </is>
      </c>
      <c r="J6656" s="97" t="n"/>
      <c r="K6656" s="37">
        <f>IFERROR(VLOOKUP(E6656,'أرصدة المخزن'!$A:$H,8,0),"")</f>
        <v/>
      </c>
    </row>
    <row r="6657" ht="18" customHeight="1" s="138">
      <c r="A6657" s="97" t="n">
        <v>6651</v>
      </c>
      <c r="B6657" s="98" t="n"/>
      <c r="C6657" s="113" t="n"/>
      <c r="D6657" s="113" t="n"/>
      <c r="E6657" s="114" t="n"/>
      <c r="F6657" s="28">
        <f>IFERROR(VLOOKUP(E6657,'أرصدة المخزن'!$A:$E,3,0),"")</f>
        <v/>
      </c>
      <c r="G6657" s="29">
        <f>IFERROR(VLOOKUP(E6657,'أرصدة المخزن'!$A:$H,4,FALSE),"")</f>
        <v/>
      </c>
      <c r="H6657" s="97" t="n"/>
      <c r="I6657" s="28" t="inlineStr">
        <is>
          <t>صرف</t>
        </is>
      </c>
      <c r="J6657" s="97" t="n"/>
      <c r="K6657" s="37">
        <f>IFERROR(VLOOKUP(E6657,'أرصدة المخزن'!$A:$H,8,0),"")</f>
        <v/>
      </c>
    </row>
    <row r="6658" ht="18" customHeight="1" s="138">
      <c r="A6658" s="97" t="n">
        <v>6652</v>
      </c>
      <c r="B6658" s="98" t="n"/>
      <c r="C6658" s="113" t="n"/>
      <c r="D6658" s="113" t="n"/>
      <c r="E6658" s="114" t="n"/>
      <c r="F6658" s="28">
        <f>IFERROR(VLOOKUP(E6658,'أرصدة المخزن'!$A:$E,3,0),"")</f>
        <v/>
      </c>
      <c r="G6658" s="29">
        <f>IFERROR(VLOOKUP(E6658,'أرصدة المخزن'!$A:$H,4,FALSE),"")</f>
        <v/>
      </c>
      <c r="H6658" s="97" t="n"/>
      <c r="I6658" s="28" t="inlineStr">
        <is>
          <t>صرف</t>
        </is>
      </c>
      <c r="J6658" s="97" t="n"/>
      <c r="K6658" s="37">
        <f>IFERROR(VLOOKUP(E6658,'أرصدة المخزن'!$A:$H,8,0),"")</f>
        <v/>
      </c>
    </row>
    <row r="6659" ht="18" customHeight="1" s="138">
      <c r="A6659" s="97" t="n">
        <v>6653</v>
      </c>
      <c r="B6659" s="98" t="n"/>
      <c r="C6659" s="113" t="n"/>
      <c r="D6659" s="113" t="n"/>
      <c r="E6659" s="114" t="n"/>
      <c r="F6659" s="28">
        <f>IFERROR(VLOOKUP(E6659,'أرصدة المخزن'!$A:$E,3,0),"")</f>
        <v/>
      </c>
      <c r="G6659" s="29">
        <f>IFERROR(VLOOKUP(E6659,'أرصدة المخزن'!$A:$H,4,FALSE),"")</f>
        <v/>
      </c>
      <c r="H6659" s="97" t="n"/>
      <c r="I6659" s="28" t="inlineStr">
        <is>
          <t>صرف</t>
        </is>
      </c>
      <c r="J6659" s="97" t="n"/>
      <c r="K6659" s="37">
        <f>IFERROR(VLOOKUP(E6659,'أرصدة المخزن'!$A:$H,8,0),"")</f>
        <v/>
      </c>
    </row>
    <row r="6660" ht="18" customHeight="1" s="138">
      <c r="A6660" s="97" t="n">
        <v>6654</v>
      </c>
      <c r="B6660" s="98" t="n"/>
      <c r="C6660" s="113" t="n"/>
      <c r="D6660" s="113" t="n"/>
      <c r="E6660" s="114" t="n"/>
      <c r="F6660" s="28">
        <f>IFERROR(VLOOKUP(E6660,'أرصدة المخزن'!$A:$E,3,0),"")</f>
        <v/>
      </c>
      <c r="G6660" s="29">
        <f>IFERROR(VLOOKUP(E6660,'أرصدة المخزن'!$A:$H,4,FALSE),"")</f>
        <v/>
      </c>
      <c r="H6660" s="97" t="n"/>
      <c r="I6660" s="28" t="inlineStr">
        <is>
          <t>صرف</t>
        </is>
      </c>
      <c r="J6660" s="97" t="n"/>
      <c r="K6660" s="37">
        <f>IFERROR(VLOOKUP(E6660,'أرصدة المخزن'!$A:$H,8,0),"")</f>
        <v/>
      </c>
    </row>
    <row r="6661" ht="18" customHeight="1" s="138">
      <c r="A6661" s="97" t="n">
        <v>6655</v>
      </c>
      <c r="B6661" s="98" t="n"/>
      <c r="C6661" s="113" t="n"/>
      <c r="D6661" s="113" t="n"/>
      <c r="E6661" s="114" t="n"/>
      <c r="F6661" s="28">
        <f>IFERROR(VLOOKUP(E6661,'أرصدة المخزن'!$A:$E,3,0),"")</f>
        <v/>
      </c>
      <c r="G6661" s="29">
        <f>IFERROR(VLOOKUP(E6661,'أرصدة المخزن'!$A:$H,4,FALSE),"")</f>
        <v/>
      </c>
      <c r="H6661" s="97" t="n"/>
      <c r="I6661" s="28" t="inlineStr">
        <is>
          <t>صرف</t>
        </is>
      </c>
      <c r="J6661" s="97" t="n"/>
      <c r="K6661" s="37">
        <f>IFERROR(VLOOKUP(E6661,'أرصدة المخزن'!$A:$H,8,0),"")</f>
        <v/>
      </c>
    </row>
    <row r="6662" ht="18" customHeight="1" s="138">
      <c r="A6662" s="97" t="n">
        <v>6656</v>
      </c>
      <c r="B6662" s="98" t="n"/>
      <c r="C6662" s="113" t="n"/>
      <c r="D6662" s="113" t="n"/>
      <c r="E6662" s="114" t="n"/>
      <c r="F6662" s="28">
        <f>IFERROR(VLOOKUP(E6662,'أرصدة المخزن'!$A:$E,3,0),"")</f>
        <v/>
      </c>
      <c r="G6662" s="29">
        <f>IFERROR(VLOOKUP(E6662,'أرصدة المخزن'!$A:$H,4,FALSE),"")</f>
        <v/>
      </c>
      <c r="H6662" s="97" t="n"/>
      <c r="I6662" s="28" t="inlineStr">
        <is>
          <t>صرف</t>
        </is>
      </c>
      <c r="J6662" s="97" t="n"/>
      <c r="K6662" s="37">
        <f>IFERROR(VLOOKUP(E6662,'أرصدة المخزن'!$A:$H,8,0),"")</f>
        <v/>
      </c>
    </row>
    <row r="6663" ht="18" customHeight="1" s="138">
      <c r="A6663" s="97" t="n">
        <v>6657</v>
      </c>
      <c r="B6663" s="98" t="n"/>
      <c r="C6663" s="113" t="n"/>
      <c r="D6663" s="113" t="n"/>
      <c r="E6663" s="114" t="n"/>
      <c r="F6663" s="28">
        <f>IFERROR(VLOOKUP(E6663,'أرصدة المخزن'!$A:$E,3,0),"")</f>
        <v/>
      </c>
      <c r="G6663" s="29">
        <f>IFERROR(VLOOKUP(E6663,'أرصدة المخزن'!$A:$H,4,FALSE),"")</f>
        <v/>
      </c>
      <c r="H6663" s="97" t="n"/>
      <c r="I6663" s="28" t="inlineStr">
        <is>
          <t>صرف</t>
        </is>
      </c>
      <c r="J6663" s="97" t="n"/>
      <c r="K6663" s="37">
        <f>IFERROR(VLOOKUP(E6663,'أرصدة المخزن'!$A:$H,8,0),"")</f>
        <v/>
      </c>
    </row>
    <row r="6664" ht="18" customHeight="1" s="138">
      <c r="A6664" s="97" t="n">
        <v>6658</v>
      </c>
      <c r="B6664" s="98" t="n"/>
      <c r="C6664" s="113" t="n"/>
      <c r="D6664" s="113" t="n"/>
      <c r="E6664" s="114" t="n"/>
      <c r="F6664" s="28">
        <f>IFERROR(VLOOKUP(E6664,'أرصدة المخزن'!$A:$E,3,0),"")</f>
        <v/>
      </c>
      <c r="G6664" s="29">
        <f>IFERROR(VLOOKUP(E6664,'أرصدة المخزن'!$A:$H,4,FALSE),"")</f>
        <v/>
      </c>
      <c r="H6664" s="97" t="n"/>
      <c r="I6664" s="28" t="inlineStr">
        <is>
          <t>صرف</t>
        </is>
      </c>
      <c r="J6664" s="97" t="n"/>
      <c r="K6664" s="37">
        <f>IFERROR(VLOOKUP(E6664,'أرصدة المخزن'!$A:$H,8,0),"")</f>
        <v/>
      </c>
    </row>
    <row r="6665" ht="18" customHeight="1" s="138">
      <c r="A6665" s="97" t="n">
        <v>6659</v>
      </c>
      <c r="B6665" s="98" t="n"/>
      <c r="C6665" s="113" t="n"/>
      <c r="D6665" s="113" t="n"/>
      <c r="E6665" s="114" t="n"/>
      <c r="F6665" s="28">
        <f>IFERROR(VLOOKUP(E6665,'أرصدة المخزن'!$A:$E,3,0),"")</f>
        <v/>
      </c>
      <c r="G6665" s="29">
        <f>IFERROR(VLOOKUP(E6665,'أرصدة المخزن'!$A:$H,4,FALSE),"")</f>
        <v/>
      </c>
      <c r="H6665" s="97" t="n"/>
      <c r="I6665" s="28" t="inlineStr">
        <is>
          <t>صرف</t>
        </is>
      </c>
      <c r="J6665" s="97" t="n"/>
      <c r="K6665" s="37">
        <f>IFERROR(VLOOKUP(E6665,'أرصدة المخزن'!$A:$H,8,0),"")</f>
        <v/>
      </c>
    </row>
    <row r="6666" ht="18" customHeight="1" s="138">
      <c r="A6666" s="97" t="n">
        <v>6660</v>
      </c>
      <c r="B6666" s="98" t="n"/>
      <c r="C6666" s="113" t="n"/>
      <c r="D6666" s="113" t="n"/>
      <c r="E6666" s="114" t="n"/>
      <c r="F6666" s="28">
        <f>IFERROR(VLOOKUP(E6666,'أرصدة المخزن'!$A:$E,3,0),"")</f>
        <v/>
      </c>
      <c r="G6666" s="29">
        <f>IFERROR(VLOOKUP(E6666,'أرصدة المخزن'!$A:$H,4,FALSE),"")</f>
        <v/>
      </c>
      <c r="H6666" s="97" t="n"/>
      <c r="I6666" s="28" t="inlineStr">
        <is>
          <t>صرف</t>
        </is>
      </c>
      <c r="J6666" s="97" t="n"/>
      <c r="K6666" s="37">
        <f>IFERROR(VLOOKUP(E6666,'أرصدة المخزن'!$A:$H,8,0),"")</f>
        <v/>
      </c>
    </row>
    <row r="6667" ht="18" customHeight="1" s="138">
      <c r="A6667" s="97" t="n">
        <v>6661</v>
      </c>
      <c r="B6667" s="98" t="n"/>
      <c r="C6667" s="113" t="n"/>
      <c r="D6667" s="113" t="n"/>
      <c r="E6667" s="114" t="n"/>
      <c r="F6667" s="28">
        <f>IFERROR(VLOOKUP(E6667,'أرصدة المخزن'!$A:$E,3,0),"")</f>
        <v/>
      </c>
      <c r="G6667" s="29">
        <f>IFERROR(VLOOKUP(E6667,'أرصدة المخزن'!$A:$H,4,FALSE),"")</f>
        <v/>
      </c>
      <c r="H6667" s="97" t="n"/>
      <c r="I6667" s="28" t="inlineStr">
        <is>
          <t>صرف</t>
        </is>
      </c>
      <c r="J6667" s="97" t="n"/>
      <c r="K6667" s="37">
        <f>IFERROR(VLOOKUP(E6667,'أرصدة المخزن'!$A:$H,8,0),"")</f>
        <v/>
      </c>
    </row>
    <row r="6668" ht="18" customHeight="1" s="138">
      <c r="A6668" s="97" t="n">
        <v>6662</v>
      </c>
      <c r="B6668" s="98" t="n"/>
      <c r="C6668" s="113" t="n"/>
      <c r="D6668" s="113" t="n"/>
      <c r="E6668" s="114" t="n"/>
      <c r="F6668" s="28">
        <f>IFERROR(VLOOKUP(E6668,'أرصدة المخزن'!$A:$E,3,0),"")</f>
        <v/>
      </c>
      <c r="G6668" s="29">
        <f>IFERROR(VLOOKUP(E6668,'أرصدة المخزن'!$A:$H,4,FALSE),"")</f>
        <v/>
      </c>
      <c r="H6668" s="97" t="n"/>
      <c r="I6668" s="28" t="inlineStr">
        <is>
          <t>صرف</t>
        </is>
      </c>
      <c r="J6668" s="97" t="n"/>
      <c r="K6668" s="37">
        <f>IFERROR(VLOOKUP(E6668,'أرصدة المخزن'!$A:$H,8,0),"")</f>
        <v/>
      </c>
    </row>
    <row r="6669" ht="18" customHeight="1" s="138">
      <c r="A6669" s="97" t="n">
        <v>6663</v>
      </c>
      <c r="B6669" s="98" t="n"/>
      <c r="C6669" s="113" t="n"/>
      <c r="D6669" s="113" t="n"/>
      <c r="E6669" s="114" t="n"/>
      <c r="F6669" s="28">
        <f>IFERROR(VLOOKUP(E6669,'أرصدة المخزن'!$A:$E,3,0),"")</f>
        <v/>
      </c>
      <c r="G6669" s="29">
        <f>IFERROR(VLOOKUP(E6669,'أرصدة المخزن'!$A:$H,4,FALSE),"")</f>
        <v/>
      </c>
      <c r="H6669" s="97" t="n"/>
      <c r="I6669" s="28" t="inlineStr">
        <is>
          <t>صرف</t>
        </is>
      </c>
      <c r="J6669" s="97" t="n"/>
      <c r="K6669" s="37">
        <f>IFERROR(VLOOKUP(E6669,'أرصدة المخزن'!$A:$H,8,0),"")</f>
        <v/>
      </c>
    </row>
    <row r="6670" ht="18" customHeight="1" s="138">
      <c r="A6670" s="97" t="n">
        <v>6664</v>
      </c>
      <c r="B6670" s="98" t="n"/>
      <c r="C6670" s="113" t="n"/>
      <c r="D6670" s="113" t="n"/>
      <c r="E6670" s="114" t="n"/>
      <c r="F6670" s="28">
        <f>IFERROR(VLOOKUP(E6670,'أرصدة المخزن'!$A:$E,3,0),"")</f>
        <v/>
      </c>
      <c r="G6670" s="29">
        <f>IFERROR(VLOOKUP(E6670,'أرصدة المخزن'!$A:$H,4,FALSE),"")</f>
        <v/>
      </c>
      <c r="H6670" s="97" t="n"/>
      <c r="I6670" s="28" t="inlineStr">
        <is>
          <t>صرف</t>
        </is>
      </c>
      <c r="J6670" s="97" t="n"/>
      <c r="K6670" s="37">
        <f>IFERROR(VLOOKUP(E6670,'أرصدة المخزن'!$A:$H,8,0),"")</f>
        <v/>
      </c>
    </row>
    <row r="6671" ht="18" customHeight="1" s="138">
      <c r="A6671" s="97" t="n">
        <v>6665</v>
      </c>
      <c r="B6671" s="98" t="n"/>
      <c r="C6671" s="113" t="n"/>
      <c r="D6671" s="113" t="n"/>
      <c r="E6671" s="114" t="n"/>
      <c r="F6671" s="28">
        <f>IFERROR(VLOOKUP(E6671,'أرصدة المخزن'!$A:$E,3,0),"")</f>
        <v/>
      </c>
      <c r="G6671" s="29">
        <f>IFERROR(VLOOKUP(E6671,'أرصدة المخزن'!$A:$H,4,FALSE),"")</f>
        <v/>
      </c>
      <c r="H6671" s="97" t="n"/>
      <c r="I6671" s="28" t="inlineStr">
        <is>
          <t>صرف</t>
        </is>
      </c>
      <c r="J6671" s="97" t="n"/>
      <c r="K6671" s="37">
        <f>IFERROR(VLOOKUP(E6671,'أرصدة المخزن'!$A:$H,8,0),"")</f>
        <v/>
      </c>
    </row>
    <row r="6672" ht="18" customHeight="1" s="138">
      <c r="A6672" s="97" t="n">
        <v>6666</v>
      </c>
      <c r="B6672" s="98" t="n"/>
      <c r="C6672" s="113" t="n"/>
      <c r="D6672" s="113" t="n"/>
      <c r="E6672" s="114" t="n"/>
      <c r="F6672" s="28">
        <f>IFERROR(VLOOKUP(E6672,'أرصدة المخزن'!$A:$E,3,0),"")</f>
        <v/>
      </c>
      <c r="G6672" s="29">
        <f>IFERROR(VLOOKUP(E6672,'أرصدة المخزن'!$A:$H,4,FALSE),"")</f>
        <v/>
      </c>
      <c r="H6672" s="97" t="n"/>
      <c r="I6672" s="28" t="inlineStr">
        <is>
          <t>صرف</t>
        </is>
      </c>
      <c r="J6672" s="97" t="n"/>
      <c r="K6672" s="37">
        <f>IFERROR(VLOOKUP(E6672,'أرصدة المخزن'!$A:$H,8,0),"")</f>
        <v/>
      </c>
    </row>
    <row r="6673" ht="18" customHeight="1" s="138">
      <c r="A6673" s="97" t="n">
        <v>6667</v>
      </c>
      <c r="B6673" s="98" t="n"/>
      <c r="C6673" s="113" t="n"/>
      <c r="D6673" s="113" t="n"/>
      <c r="E6673" s="114" t="n"/>
      <c r="F6673" s="28">
        <f>IFERROR(VLOOKUP(E6673,'أرصدة المخزن'!$A:$E,3,0),"")</f>
        <v/>
      </c>
      <c r="G6673" s="29">
        <f>IFERROR(VLOOKUP(E6673,'أرصدة المخزن'!$A:$H,4,FALSE),"")</f>
        <v/>
      </c>
      <c r="H6673" s="97" t="n"/>
      <c r="I6673" s="28" t="inlineStr">
        <is>
          <t>صرف</t>
        </is>
      </c>
      <c r="J6673" s="97" t="n"/>
      <c r="K6673" s="37">
        <f>IFERROR(VLOOKUP(E6673,'أرصدة المخزن'!$A:$H,8,0),"")</f>
        <v/>
      </c>
    </row>
    <row r="6674" ht="18" customHeight="1" s="138">
      <c r="A6674" s="97" t="n">
        <v>6668</v>
      </c>
      <c r="B6674" s="98" t="n"/>
      <c r="C6674" s="113" t="n"/>
      <c r="D6674" s="113" t="n"/>
      <c r="E6674" s="114" t="n"/>
      <c r="F6674" s="28">
        <f>IFERROR(VLOOKUP(E6674,'أرصدة المخزن'!$A:$E,3,0),"")</f>
        <v/>
      </c>
      <c r="G6674" s="29">
        <f>IFERROR(VLOOKUP(E6674,'أرصدة المخزن'!$A:$H,4,FALSE),"")</f>
        <v/>
      </c>
      <c r="H6674" s="97" t="n"/>
      <c r="I6674" s="28" t="inlineStr">
        <is>
          <t>صرف</t>
        </is>
      </c>
      <c r="J6674" s="97" t="n"/>
      <c r="K6674" s="37">
        <f>IFERROR(VLOOKUP(E6674,'أرصدة المخزن'!$A:$H,8,0),"")</f>
        <v/>
      </c>
    </row>
    <row r="6675" ht="18" customHeight="1" s="138">
      <c r="A6675" s="97" t="n">
        <v>6669</v>
      </c>
      <c r="B6675" s="98" t="n"/>
      <c r="C6675" s="113" t="n"/>
      <c r="D6675" s="113" t="n"/>
      <c r="E6675" s="114" t="n"/>
      <c r="F6675" s="28">
        <f>IFERROR(VLOOKUP(E6675,'أرصدة المخزن'!$A:$E,3,0),"")</f>
        <v/>
      </c>
      <c r="G6675" s="29">
        <f>IFERROR(VLOOKUP(E6675,'أرصدة المخزن'!$A:$H,4,FALSE),"")</f>
        <v/>
      </c>
      <c r="H6675" s="97" t="n"/>
      <c r="I6675" s="28" t="inlineStr">
        <is>
          <t>صرف</t>
        </is>
      </c>
      <c r="J6675" s="97" t="n"/>
      <c r="K6675" s="37">
        <f>IFERROR(VLOOKUP(E6675,'أرصدة المخزن'!$A:$H,8,0),"")</f>
        <v/>
      </c>
    </row>
    <row r="6676" ht="18" customHeight="1" s="138">
      <c r="A6676" s="97" t="n">
        <v>6670</v>
      </c>
      <c r="B6676" s="98" t="n"/>
      <c r="C6676" s="113" t="n"/>
      <c r="D6676" s="113" t="n"/>
      <c r="E6676" s="114" t="n"/>
      <c r="F6676" s="28">
        <f>IFERROR(VLOOKUP(E6676,'أرصدة المخزن'!$A:$E,3,0),"")</f>
        <v/>
      </c>
      <c r="G6676" s="29">
        <f>IFERROR(VLOOKUP(E6676,'أرصدة المخزن'!$A:$H,4,FALSE),"")</f>
        <v/>
      </c>
      <c r="H6676" s="97" t="n"/>
      <c r="I6676" s="28" t="inlineStr">
        <is>
          <t>صرف</t>
        </is>
      </c>
      <c r="J6676" s="97" t="n"/>
      <c r="K6676" s="37">
        <f>IFERROR(VLOOKUP(E6676,'أرصدة المخزن'!$A:$H,8,0),"")</f>
        <v/>
      </c>
    </row>
    <row r="6677" ht="18" customHeight="1" s="138">
      <c r="A6677" s="97" t="n">
        <v>6671</v>
      </c>
      <c r="B6677" s="98" t="n"/>
      <c r="C6677" s="113" t="n"/>
      <c r="D6677" s="113" t="n"/>
      <c r="E6677" s="114" t="n"/>
      <c r="F6677" s="28">
        <f>IFERROR(VLOOKUP(E6677,'أرصدة المخزن'!$A:$E,3,0),"")</f>
        <v/>
      </c>
      <c r="G6677" s="29">
        <f>IFERROR(VLOOKUP(E6677,'أرصدة المخزن'!$A:$H,4,FALSE),"")</f>
        <v/>
      </c>
      <c r="H6677" s="97" t="n"/>
      <c r="I6677" s="28" t="inlineStr">
        <is>
          <t>صرف</t>
        </is>
      </c>
      <c r="J6677" s="97" t="n"/>
      <c r="K6677" s="37">
        <f>IFERROR(VLOOKUP(E6677,'أرصدة المخزن'!$A:$H,8,0),"")</f>
        <v/>
      </c>
    </row>
    <row r="6678" ht="18" customHeight="1" s="138">
      <c r="A6678" s="97" t="n">
        <v>6672</v>
      </c>
      <c r="B6678" s="98" t="n"/>
      <c r="C6678" s="113" t="n"/>
      <c r="D6678" s="113" t="n"/>
      <c r="E6678" s="114" t="n"/>
      <c r="F6678" s="28">
        <f>IFERROR(VLOOKUP(E6678,'أرصدة المخزن'!$A:$E,3,0),"")</f>
        <v/>
      </c>
      <c r="G6678" s="29">
        <f>IFERROR(VLOOKUP(E6678,'أرصدة المخزن'!$A:$H,4,FALSE),"")</f>
        <v/>
      </c>
      <c r="H6678" s="97" t="n"/>
      <c r="I6678" s="28" t="inlineStr">
        <is>
          <t>صرف</t>
        </is>
      </c>
      <c r="J6678" s="97" t="n"/>
      <c r="K6678" s="37">
        <f>IFERROR(VLOOKUP(E6678,'أرصدة المخزن'!$A:$H,8,0),"")</f>
        <v/>
      </c>
    </row>
    <row r="6679" ht="18" customHeight="1" s="138">
      <c r="A6679" s="97" t="n">
        <v>6673</v>
      </c>
      <c r="B6679" s="98" t="n"/>
      <c r="C6679" s="113" t="n"/>
      <c r="D6679" s="113" t="n"/>
      <c r="E6679" s="114" t="n"/>
      <c r="F6679" s="28">
        <f>IFERROR(VLOOKUP(E6679,'أرصدة المخزن'!$A:$E,3,0),"")</f>
        <v/>
      </c>
      <c r="G6679" s="29">
        <f>IFERROR(VLOOKUP(E6679,'أرصدة المخزن'!$A:$H,4,FALSE),"")</f>
        <v/>
      </c>
      <c r="H6679" s="97" t="n"/>
      <c r="I6679" s="28" t="inlineStr">
        <is>
          <t>صرف</t>
        </is>
      </c>
      <c r="J6679" s="97" t="n"/>
      <c r="K6679" s="37">
        <f>IFERROR(VLOOKUP(E6679,'أرصدة المخزن'!$A:$H,8,0),"")</f>
        <v/>
      </c>
    </row>
    <row r="6680" ht="18" customHeight="1" s="138">
      <c r="A6680" s="97" t="n">
        <v>6674</v>
      </c>
      <c r="B6680" s="98" t="n"/>
      <c r="C6680" s="113" t="n"/>
      <c r="D6680" s="113" t="n"/>
      <c r="E6680" s="114" t="n"/>
      <c r="F6680" s="28">
        <f>IFERROR(VLOOKUP(E6680,'أرصدة المخزن'!$A:$E,3,0),"")</f>
        <v/>
      </c>
      <c r="G6680" s="29">
        <f>IFERROR(VLOOKUP(E6680,'أرصدة المخزن'!$A:$H,4,FALSE),"")</f>
        <v/>
      </c>
      <c r="H6680" s="97" t="n"/>
      <c r="I6680" s="28" t="inlineStr">
        <is>
          <t>صرف</t>
        </is>
      </c>
      <c r="J6680" s="97" t="n"/>
      <c r="K6680" s="37">
        <f>IFERROR(VLOOKUP(E6680,'أرصدة المخزن'!$A:$H,8,0),"")</f>
        <v/>
      </c>
    </row>
    <row r="6681" ht="18" customHeight="1" s="138">
      <c r="A6681" s="97" t="n">
        <v>6675</v>
      </c>
      <c r="B6681" s="98" t="n"/>
      <c r="C6681" s="113" t="n"/>
      <c r="D6681" s="113" t="n"/>
      <c r="E6681" s="114" t="n"/>
      <c r="F6681" s="28">
        <f>IFERROR(VLOOKUP(E6681,'أرصدة المخزن'!$A:$E,3,0),"")</f>
        <v/>
      </c>
      <c r="G6681" s="29">
        <f>IFERROR(VLOOKUP(E6681,'أرصدة المخزن'!$A:$H,4,FALSE),"")</f>
        <v/>
      </c>
      <c r="H6681" s="97" t="n"/>
      <c r="I6681" s="28" t="inlineStr">
        <is>
          <t>صرف</t>
        </is>
      </c>
      <c r="J6681" s="97" t="n"/>
      <c r="K6681" s="37">
        <f>IFERROR(VLOOKUP(E6681,'أرصدة المخزن'!$A:$H,8,0),"")</f>
        <v/>
      </c>
    </row>
    <row r="6682" ht="18" customHeight="1" s="138">
      <c r="A6682" s="97" t="n">
        <v>6676</v>
      </c>
      <c r="B6682" s="98" t="n"/>
      <c r="C6682" s="113" t="n"/>
      <c r="D6682" s="113" t="n"/>
      <c r="E6682" s="114" t="n"/>
      <c r="F6682" s="28">
        <f>IFERROR(VLOOKUP(E6682,'أرصدة المخزن'!$A:$E,3,0),"")</f>
        <v/>
      </c>
      <c r="G6682" s="29">
        <f>IFERROR(VLOOKUP(E6682,'أرصدة المخزن'!$A:$H,4,FALSE),"")</f>
        <v/>
      </c>
      <c r="H6682" s="97" t="n"/>
      <c r="I6682" s="28" t="inlineStr">
        <is>
          <t>صرف</t>
        </is>
      </c>
      <c r="J6682" s="97" t="n"/>
      <c r="K6682" s="37">
        <f>IFERROR(VLOOKUP(E6682,'أرصدة المخزن'!$A:$H,8,0),"")</f>
        <v/>
      </c>
    </row>
    <row r="6683" ht="18" customHeight="1" s="138">
      <c r="A6683" s="97" t="n">
        <v>6677</v>
      </c>
      <c r="B6683" s="98" t="n"/>
      <c r="C6683" s="113" t="n"/>
      <c r="D6683" s="113" t="n"/>
      <c r="E6683" s="114" t="n"/>
      <c r="F6683" s="28">
        <f>IFERROR(VLOOKUP(E6683,'أرصدة المخزن'!$A:$E,3,0),"")</f>
        <v/>
      </c>
      <c r="G6683" s="29">
        <f>IFERROR(VLOOKUP(E6683,'أرصدة المخزن'!$A:$H,4,FALSE),"")</f>
        <v/>
      </c>
      <c r="H6683" s="97" t="n"/>
      <c r="I6683" s="28" t="inlineStr">
        <is>
          <t>صرف</t>
        </is>
      </c>
      <c r="J6683" s="97" t="n"/>
      <c r="K6683" s="37">
        <f>IFERROR(VLOOKUP(E6683,'أرصدة المخزن'!$A:$H,8,0),"")</f>
        <v/>
      </c>
    </row>
    <row r="6684" ht="18" customHeight="1" s="138">
      <c r="A6684" s="97" t="n">
        <v>6678</v>
      </c>
      <c r="B6684" s="98" t="n"/>
      <c r="C6684" s="113" t="n"/>
      <c r="D6684" s="113" t="n"/>
      <c r="E6684" s="114" t="n"/>
      <c r="F6684" s="28">
        <f>IFERROR(VLOOKUP(E6684,'أرصدة المخزن'!$A:$E,3,0),"")</f>
        <v/>
      </c>
      <c r="G6684" s="29">
        <f>IFERROR(VLOOKUP(E6684,'أرصدة المخزن'!$A:$H,4,FALSE),"")</f>
        <v/>
      </c>
      <c r="H6684" s="97" t="n"/>
      <c r="I6684" s="28" t="inlineStr">
        <is>
          <t>صرف</t>
        </is>
      </c>
      <c r="J6684" s="97" t="n"/>
      <c r="K6684" s="37">
        <f>IFERROR(VLOOKUP(E6684,'أرصدة المخزن'!$A:$H,8,0),"")</f>
        <v/>
      </c>
    </row>
    <row r="6685" ht="18" customHeight="1" s="138">
      <c r="A6685" s="97" t="n">
        <v>6679</v>
      </c>
      <c r="B6685" s="98" t="n"/>
      <c r="C6685" s="113" t="n"/>
      <c r="D6685" s="113" t="n"/>
      <c r="E6685" s="114" t="n"/>
      <c r="F6685" s="28">
        <f>IFERROR(VLOOKUP(E6685,'أرصدة المخزن'!$A:$E,3,0),"")</f>
        <v/>
      </c>
      <c r="G6685" s="29">
        <f>IFERROR(VLOOKUP(E6685,'أرصدة المخزن'!$A:$H,4,FALSE),"")</f>
        <v/>
      </c>
      <c r="H6685" s="97" t="n"/>
      <c r="I6685" s="28" t="inlineStr">
        <is>
          <t>صرف</t>
        </is>
      </c>
      <c r="J6685" s="97" t="n"/>
      <c r="K6685" s="37">
        <f>IFERROR(VLOOKUP(E6685,'أرصدة المخزن'!$A:$H,8,0),"")</f>
        <v/>
      </c>
    </row>
    <row r="6686" ht="18" customHeight="1" s="138">
      <c r="A6686" s="97" t="n">
        <v>6680</v>
      </c>
      <c r="B6686" s="98" t="n"/>
      <c r="C6686" s="113" t="n"/>
      <c r="D6686" s="113" t="n"/>
      <c r="E6686" s="114" t="n"/>
      <c r="F6686" s="28">
        <f>IFERROR(VLOOKUP(E6686,'أرصدة المخزن'!$A:$E,3,0),"")</f>
        <v/>
      </c>
      <c r="G6686" s="29">
        <f>IFERROR(VLOOKUP(E6686,'أرصدة المخزن'!$A:$H,4,FALSE),"")</f>
        <v/>
      </c>
      <c r="H6686" s="97" t="n"/>
      <c r="I6686" s="28" t="inlineStr">
        <is>
          <t>صرف</t>
        </is>
      </c>
      <c r="J6686" s="97" t="n"/>
      <c r="K6686" s="37">
        <f>IFERROR(VLOOKUP(E6686,'أرصدة المخزن'!$A:$H,8,0),"")</f>
        <v/>
      </c>
    </row>
    <row r="6687" ht="18" customHeight="1" s="138">
      <c r="A6687" s="97" t="n">
        <v>6681</v>
      </c>
      <c r="B6687" s="98" t="n"/>
      <c r="C6687" s="113" t="n"/>
      <c r="D6687" s="113" t="n"/>
      <c r="E6687" s="114" t="n"/>
      <c r="F6687" s="28">
        <f>IFERROR(VLOOKUP(E6687,'أرصدة المخزن'!$A:$E,3,0),"")</f>
        <v/>
      </c>
      <c r="G6687" s="29">
        <f>IFERROR(VLOOKUP(E6687,'أرصدة المخزن'!$A:$H,4,FALSE),"")</f>
        <v/>
      </c>
      <c r="H6687" s="97" t="n"/>
      <c r="I6687" s="28" t="inlineStr">
        <is>
          <t>صرف</t>
        </is>
      </c>
      <c r="J6687" s="97" t="n"/>
      <c r="K6687" s="37">
        <f>IFERROR(VLOOKUP(E6687,'أرصدة المخزن'!$A:$H,8,0),"")</f>
        <v/>
      </c>
    </row>
    <row r="6688" ht="18" customHeight="1" s="138">
      <c r="A6688" s="97" t="n">
        <v>6682</v>
      </c>
      <c r="B6688" s="98" t="n"/>
      <c r="C6688" s="113" t="n"/>
      <c r="D6688" s="113" t="n"/>
      <c r="E6688" s="114" t="n"/>
      <c r="F6688" s="28">
        <f>IFERROR(VLOOKUP(E6688,'أرصدة المخزن'!$A:$E,3,0),"")</f>
        <v/>
      </c>
      <c r="G6688" s="29">
        <f>IFERROR(VLOOKUP(E6688,'أرصدة المخزن'!$A:$H,4,FALSE),"")</f>
        <v/>
      </c>
      <c r="H6688" s="97" t="n"/>
      <c r="I6688" s="28" t="inlineStr">
        <is>
          <t>صرف</t>
        </is>
      </c>
      <c r="J6688" s="97" t="n"/>
      <c r="K6688" s="37">
        <f>IFERROR(VLOOKUP(E6688,'أرصدة المخزن'!$A:$H,8,0),"")</f>
        <v/>
      </c>
    </row>
    <row r="6689" ht="18" customHeight="1" s="138">
      <c r="A6689" s="97" t="n">
        <v>6683</v>
      </c>
      <c r="B6689" s="98" t="n"/>
      <c r="C6689" s="113" t="n"/>
      <c r="D6689" s="113" t="n"/>
      <c r="E6689" s="114" t="n"/>
      <c r="F6689" s="28">
        <f>IFERROR(VLOOKUP(E6689,'أرصدة المخزن'!$A:$E,3,0),"")</f>
        <v/>
      </c>
      <c r="G6689" s="29">
        <f>IFERROR(VLOOKUP(E6689,'أرصدة المخزن'!$A:$H,4,FALSE),"")</f>
        <v/>
      </c>
      <c r="H6689" s="97" t="n"/>
      <c r="I6689" s="28" t="inlineStr">
        <is>
          <t>صرف</t>
        </is>
      </c>
      <c r="J6689" s="97" t="n"/>
      <c r="K6689" s="37">
        <f>IFERROR(VLOOKUP(E6689,'أرصدة المخزن'!$A:$H,8,0),"")</f>
        <v/>
      </c>
    </row>
    <row r="6690" ht="18" customHeight="1" s="138">
      <c r="A6690" s="97" t="n">
        <v>6684</v>
      </c>
      <c r="B6690" s="98" t="n"/>
      <c r="C6690" s="113" t="n"/>
      <c r="D6690" s="113" t="n"/>
      <c r="E6690" s="114" t="n"/>
      <c r="F6690" s="28">
        <f>IFERROR(VLOOKUP(E6690,'أرصدة المخزن'!$A:$E,3,0),"")</f>
        <v/>
      </c>
      <c r="G6690" s="29">
        <f>IFERROR(VLOOKUP(E6690,'أرصدة المخزن'!$A:$H,4,FALSE),"")</f>
        <v/>
      </c>
      <c r="H6690" s="97" t="n"/>
      <c r="I6690" s="28" t="inlineStr">
        <is>
          <t>صرف</t>
        </is>
      </c>
      <c r="J6690" s="97" t="n"/>
      <c r="K6690" s="37">
        <f>IFERROR(VLOOKUP(E6690,'أرصدة المخزن'!$A:$H,8,0),"")</f>
        <v/>
      </c>
    </row>
    <row r="6691" ht="18" customHeight="1" s="138">
      <c r="A6691" s="97" t="n">
        <v>6685</v>
      </c>
      <c r="B6691" s="98" t="n"/>
      <c r="C6691" s="113" t="n"/>
      <c r="D6691" s="113" t="n"/>
      <c r="E6691" s="114" t="n"/>
      <c r="F6691" s="28">
        <f>IFERROR(VLOOKUP(E6691,'أرصدة المخزن'!$A:$E,3,0),"")</f>
        <v/>
      </c>
      <c r="G6691" s="29">
        <f>IFERROR(VLOOKUP(E6691,'أرصدة المخزن'!$A:$H,4,FALSE),"")</f>
        <v/>
      </c>
      <c r="H6691" s="97" t="n"/>
      <c r="I6691" s="28" t="inlineStr">
        <is>
          <t>صرف</t>
        </is>
      </c>
      <c r="J6691" s="97" t="n"/>
      <c r="K6691" s="37">
        <f>IFERROR(VLOOKUP(E6691,'أرصدة المخزن'!$A:$H,8,0),"")</f>
        <v/>
      </c>
    </row>
    <row r="6692" ht="18" customHeight="1" s="138">
      <c r="A6692" s="97" t="n">
        <v>6686</v>
      </c>
      <c r="B6692" s="98" t="n"/>
      <c r="C6692" s="113" t="n"/>
      <c r="D6692" s="113" t="n"/>
      <c r="E6692" s="114" t="n"/>
      <c r="F6692" s="28">
        <f>IFERROR(VLOOKUP(E6692,'أرصدة المخزن'!$A:$E,3,0),"")</f>
        <v/>
      </c>
      <c r="G6692" s="29">
        <f>IFERROR(VLOOKUP(E6692,'أرصدة المخزن'!$A:$H,4,FALSE),"")</f>
        <v/>
      </c>
      <c r="H6692" s="97" t="n"/>
      <c r="I6692" s="28" t="inlineStr">
        <is>
          <t>صرف</t>
        </is>
      </c>
      <c r="J6692" s="97" t="n"/>
      <c r="K6692" s="37">
        <f>IFERROR(VLOOKUP(E6692,'أرصدة المخزن'!$A:$H,8,0),"")</f>
        <v/>
      </c>
    </row>
    <row r="6693" ht="18" customHeight="1" s="138">
      <c r="A6693" s="97" t="n">
        <v>6687</v>
      </c>
      <c r="B6693" s="98" t="n"/>
      <c r="C6693" s="113" t="n"/>
      <c r="D6693" s="113" t="n"/>
      <c r="E6693" s="114" t="n"/>
      <c r="F6693" s="28">
        <f>IFERROR(VLOOKUP(E6693,'أرصدة المخزن'!$A:$E,3,0),"")</f>
        <v/>
      </c>
      <c r="G6693" s="29">
        <f>IFERROR(VLOOKUP(E6693,'أرصدة المخزن'!$A:$H,4,FALSE),"")</f>
        <v/>
      </c>
      <c r="H6693" s="97" t="n"/>
      <c r="I6693" s="28" t="inlineStr">
        <is>
          <t>صرف</t>
        </is>
      </c>
      <c r="J6693" s="97" t="n"/>
      <c r="K6693" s="37">
        <f>IFERROR(VLOOKUP(E6693,'أرصدة المخزن'!$A:$H,8,0),"")</f>
        <v/>
      </c>
    </row>
    <row r="6694" ht="18" customHeight="1" s="138">
      <c r="A6694" s="97" t="n">
        <v>6688</v>
      </c>
      <c r="B6694" s="98" t="n"/>
      <c r="C6694" s="113" t="n"/>
      <c r="D6694" s="113" t="n"/>
      <c r="E6694" s="114" t="n"/>
      <c r="F6694" s="28">
        <f>IFERROR(VLOOKUP(E6694,'أرصدة المخزن'!$A:$E,3,0),"")</f>
        <v/>
      </c>
      <c r="G6694" s="29">
        <f>IFERROR(VLOOKUP(E6694,'أرصدة المخزن'!$A:$H,4,FALSE),"")</f>
        <v/>
      </c>
      <c r="H6694" s="97" t="n"/>
      <c r="I6694" s="28" t="inlineStr">
        <is>
          <t>صرف</t>
        </is>
      </c>
      <c r="J6694" s="97" t="n"/>
      <c r="K6694" s="37">
        <f>IFERROR(VLOOKUP(E6694,'أرصدة المخزن'!$A:$H,8,0),"")</f>
        <v/>
      </c>
    </row>
    <row r="6695" ht="18" customHeight="1" s="138">
      <c r="A6695" s="97" t="n">
        <v>6689</v>
      </c>
      <c r="B6695" s="98" t="n"/>
      <c r="C6695" s="113" t="n"/>
      <c r="D6695" s="113" t="n"/>
      <c r="E6695" s="114" t="n"/>
      <c r="F6695" s="28">
        <f>IFERROR(VLOOKUP(E6695,'أرصدة المخزن'!$A:$E,3,0),"")</f>
        <v/>
      </c>
      <c r="G6695" s="29">
        <f>IFERROR(VLOOKUP(E6695,'أرصدة المخزن'!$A:$H,4,FALSE),"")</f>
        <v/>
      </c>
      <c r="H6695" s="97" t="n"/>
      <c r="I6695" s="28" t="inlineStr">
        <is>
          <t>صرف</t>
        </is>
      </c>
      <c r="J6695" s="97" t="n"/>
      <c r="K6695" s="37">
        <f>IFERROR(VLOOKUP(E6695,'أرصدة المخزن'!$A:$H,8,0),"")</f>
        <v/>
      </c>
    </row>
    <row r="6696" ht="18" customHeight="1" s="138">
      <c r="A6696" s="97" t="n">
        <v>6690</v>
      </c>
      <c r="B6696" s="98" t="n"/>
      <c r="C6696" s="113" t="n"/>
      <c r="D6696" s="113" t="n"/>
      <c r="E6696" s="114" t="n"/>
      <c r="F6696" s="28">
        <f>IFERROR(VLOOKUP(E6696,'أرصدة المخزن'!$A:$E,3,0),"")</f>
        <v/>
      </c>
      <c r="G6696" s="29">
        <f>IFERROR(VLOOKUP(E6696,'أرصدة المخزن'!$A:$H,4,FALSE),"")</f>
        <v/>
      </c>
      <c r="H6696" s="97" t="n"/>
      <c r="I6696" s="28" t="inlineStr">
        <is>
          <t>صرف</t>
        </is>
      </c>
      <c r="J6696" s="97" t="n"/>
      <c r="K6696" s="37">
        <f>IFERROR(VLOOKUP(E6696,'أرصدة المخزن'!$A:$H,8,0),"")</f>
        <v/>
      </c>
    </row>
    <row r="6697" ht="18" customHeight="1" s="138">
      <c r="A6697" s="97" t="n">
        <v>6691</v>
      </c>
      <c r="B6697" s="98" t="n"/>
      <c r="C6697" s="113" t="n"/>
      <c r="D6697" s="113" t="n"/>
      <c r="E6697" s="114" t="n"/>
      <c r="F6697" s="28">
        <f>IFERROR(VLOOKUP(E6697,'أرصدة المخزن'!$A:$E,3,0),"")</f>
        <v/>
      </c>
      <c r="G6697" s="29">
        <f>IFERROR(VLOOKUP(E6697,'أرصدة المخزن'!$A:$H,4,FALSE),"")</f>
        <v/>
      </c>
      <c r="H6697" s="97" t="n"/>
      <c r="I6697" s="28" t="inlineStr">
        <is>
          <t>صرف</t>
        </is>
      </c>
      <c r="J6697" s="97" t="n"/>
      <c r="K6697" s="37">
        <f>IFERROR(VLOOKUP(E6697,'أرصدة المخزن'!$A:$H,8,0),"")</f>
        <v/>
      </c>
    </row>
    <row r="6698" ht="18" customHeight="1" s="138">
      <c r="A6698" s="97" t="n">
        <v>6692</v>
      </c>
      <c r="B6698" s="98" t="n"/>
      <c r="C6698" s="113" t="n"/>
      <c r="D6698" s="113" t="n"/>
      <c r="E6698" s="114" t="n"/>
      <c r="F6698" s="28">
        <f>IFERROR(VLOOKUP(E6698,'أرصدة المخزن'!$A:$E,3,0),"")</f>
        <v/>
      </c>
      <c r="G6698" s="29">
        <f>IFERROR(VLOOKUP(E6698,'أرصدة المخزن'!$A:$H,4,FALSE),"")</f>
        <v/>
      </c>
      <c r="H6698" s="97" t="n"/>
      <c r="I6698" s="28" t="inlineStr">
        <is>
          <t>صرف</t>
        </is>
      </c>
      <c r="J6698" s="97" t="n"/>
      <c r="K6698" s="37">
        <f>IFERROR(VLOOKUP(E6698,'أرصدة المخزن'!$A:$H,8,0),"")</f>
        <v/>
      </c>
    </row>
    <row r="6699" ht="18" customHeight="1" s="138">
      <c r="A6699" s="97" t="n">
        <v>6693</v>
      </c>
      <c r="B6699" s="98" t="n"/>
      <c r="C6699" s="113" t="n"/>
      <c r="D6699" s="113" t="n"/>
      <c r="E6699" s="114" t="n"/>
      <c r="F6699" s="28">
        <f>IFERROR(VLOOKUP(E6699,'أرصدة المخزن'!$A:$E,3,0),"")</f>
        <v/>
      </c>
      <c r="G6699" s="29">
        <f>IFERROR(VLOOKUP(E6699,'أرصدة المخزن'!$A:$H,4,FALSE),"")</f>
        <v/>
      </c>
      <c r="H6699" s="97" t="n"/>
      <c r="I6699" s="28" t="inlineStr">
        <is>
          <t>صرف</t>
        </is>
      </c>
      <c r="J6699" s="97" t="n"/>
      <c r="K6699" s="37">
        <f>IFERROR(VLOOKUP(E6699,'أرصدة المخزن'!$A:$H,8,0),"")</f>
        <v/>
      </c>
    </row>
    <row r="6700" ht="18" customHeight="1" s="138">
      <c r="A6700" s="97" t="n">
        <v>6694</v>
      </c>
      <c r="B6700" s="98" t="n"/>
      <c r="C6700" s="113" t="n"/>
      <c r="D6700" s="113" t="n"/>
      <c r="E6700" s="114" t="n"/>
      <c r="F6700" s="28">
        <f>IFERROR(VLOOKUP(E6700,'أرصدة المخزن'!$A:$E,3,0),"")</f>
        <v/>
      </c>
      <c r="G6700" s="29">
        <f>IFERROR(VLOOKUP(E6700,'أرصدة المخزن'!$A:$H,4,FALSE),"")</f>
        <v/>
      </c>
      <c r="H6700" s="97" t="n"/>
      <c r="I6700" s="28" t="inlineStr">
        <is>
          <t>صرف</t>
        </is>
      </c>
      <c r="J6700" s="97" t="n"/>
      <c r="K6700" s="37">
        <f>IFERROR(VLOOKUP(E6700,'أرصدة المخزن'!$A:$H,8,0),"")</f>
        <v/>
      </c>
    </row>
    <row r="6701" ht="18" customHeight="1" s="138">
      <c r="A6701" s="97" t="n">
        <v>6695</v>
      </c>
      <c r="B6701" s="98" t="n"/>
      <c r="C6701" s="113" t="n"/>
      <c r="D6701" s="113" t="n"/>
      <c r="E6701" s="114" t="n"/>
      <c r="F6701" s="28">
        <f>IFERROR(VLOOKUP(E6701,'أرصدة المخزن'!$A:$E,3,0),"")</f>
        <v/>
      </c>
      <c r="G6701" s="29">
        <f>IFERROR(VLOOKUP(E6701,'أرصدة المخزن'!$A:$H,4,FALSE),"")</f>
        <v/>
      </c>
      <c r="H6701" s="97" t="n"/>
      <c r="I6701" s="28" t="inlineStr">
        <is>
          <t>صرف</t>
        </is>
      </c>
      <c r="J6701" s="97" t="n"/>
      <c r="K6701" s="37">
        <f>IFERROR(VLOOKUP(E6701,'أرصدة المخزن'!$A:$H,8,0),"")</f>
        <v/>
      </c>
    </row>
    <row r="6702" ht="18" customHeight="1" s="138">
      <c r="A6702" s="97" t="n">
        <v>6696</v>
      </c>
      <c r="B6702" s="98" t="n"/>
      <c r="C6702" s="113" t="n"/>
      <c r="D6702" s="113" t="n"/>
      <c r="E6702" s="114" t="n"/>
      <c r="F6702" s="28">
        <f>IFERROR(VLOOKUP(E6702,'أرصدة المخزن'!$A:$E,3,0),"")</f>
        <v/>
      </c>
      <c r="G6702" s="29">
        <f>IFERROR(VLOOKUP(E6702,'أرصدة المخزن'!$A:$H,4,FALSE),"")</f>
        <v/>
      </c>
      <c r="H6702" s="97" t="n"/>
      <c r="I6702" s="28" t="inlineStr">
        <is>
          <t>صرف</t>
        </is>
      </c>
      <c r="J6702" s="97" t="n"/>
      <c r="K6702" s="37">
        <f>IFERROR(VLOOKUP(E6702,'أرصدة المخزن'!$A:$H,8,0),"")</f>
        <v/>
      </c>
    </row>
    <row r="6703" ht="18" customHeight="1" s="138">
      <c r="A6703" s="97" t="n">
        <v>6697</v>
      </c>
      <c r="B6703" s="98" t="n"/>
      <c r="C6703" s="113" t="n"/>
      <c r="D6703" s="113" t="n"/>
      <c r="E6703" s="114" t="n"/>
      <c r="F6703" s="28">
        <f>IFERROR(VLOOKUP(E6703,'أرصدة المخزن'!$A:$E,3,0),"")</f>
        <v/>
      </c>
      <c r="G6703" s="29">
        <f>IFERROR(VLOOKUP(E6703,'أرصدة المخزن'!$A:$H,4,FALSE),"")</f>
        <v/>
      </c>
      <c r="H6703" s="97" t="n"/>
      <c r="I6703" s="28" t="inlineStr">
        <is>
          <t>صرف</t>
        </is>
      </c>
      <c r="J6703" s="97" t="n"/>
      <c r="K6703" s="37">
        <f>IFERROR(VLOOKUP(E6703,'أرصدة المخزن'!$A:$H,8,0),"")</f>
        <v/>
      </c>
    </row>
    <row r="6704" ht="18" customHeight="1" s="138">
      <c r="A6704" s="97" t="n">
        <v>6698</v>
      </c>
      <c r="B6704" s="98" t="n"/>
      <c r="C6704" s="113" t="n"/>
      <c r="D6704" s="113" t="n"/>
      <c r="E6704" s="114" t="n"/>
      <c r="F6704" s="28">
        <f>IFERROR(VLOOKUP(E6704,'أرصدة المخزن'!$A:$E,3,0),"")</f>
        <v/>
      </c>
      <c r="G6704" s="29">
        <f>IFERROR(VLOOKUP(E6704,'أرصدة المخزن'!$A:$H,4,FALSE),"")</f>
        <v/>
      </c>
      <c r="H6704" s="97" t="n"/>
      <c r="I6704" s="28" t="inlineStr">
        <is>
          <t>صرف</t>
        </is>
      </c>
      <c r="J6704" s="97" t="n"/>
      <c r="K6704" s="37">
        <f>IFERROR(VLOOKUP(E6704,'أرصدة المخزن'!$A:$H,8,0),"")</f>
        <v/>
      </c>
    </row>
    <row r="6705" ht="18" customHeight="1" s="138">
      <c r="A6705" s="97" t="n">
        <v>6699</v>
      </c>
      <c r="B6705" s="98" t="n"/>
      <c r="C6705" s="113" t="n"/>
      <c r="D6705" s="113" t="n"/>
      <c r="E6705" s="114" t="n"/>
      <c r="F6705" s="28">
        <f>IFERROR(VLOOKUP(E6705,'أرصدة المخزن'!$A:$E,3,0),"")</f>
        <v/>
      </c>
      <c r="G6705" s="29">
        <f>IFERROR(VLOOKUP(E6705,'أرصدة المخزن'!$A:$H,4,FALSE),"")</f>
        <v/>
      </c>
      <c r="H6705" s="97" t="n"/>
      <c r="I6705" s="28" t="inlineStr">
        <is>
          <t>صرف</t>
        </is>
      </c>
      <c r="J6705" s="97" t="n"/>
      <c r="K6705" s="37">
        <f>IFERROR(VLOOKUP(E6705,'أرصدة المخزن'!$A:$H,8,0),"")</f>
        <v/>
      </c>
    </row>
    <row r="6706" ht="18" customHeight="1" s="138">
      <c r="A6706" s="97" t="n">
        <v>6700</v>
      </c>
      <c r="B6706" s="98" t="n"/>
      <c r="C6706" s="113" t="n"/>
      <c r="D6706" s="113" t="n"/>
      <c r="E6706" s="114" t="n"/>
      <c r="F6706" s="28">
        <f>IFERROR(VLOOKUP(E6706,'أرصدة المخزن'!$A:$E,3,0),"")</f>
        <v/>
      </c>
      <c r="G6706" s="29">
        <f>IFERROR(VLOOKUP(E6706,'أرصدة المخزن'!$A:$H,4,FALSE),"")</f>
        <v/>
      </c>
      <c r="H6706" s="97" t="n"/>
      <c r="I6706" s="28" t="inlineStr">
        <is>
          <t>صرف</t>
        </is>
      </c>
      <c r="J6706" s="97" t="n"/>
      <c r="K6706" s="37">
        <f>IFERROR(VLOOKUP(E6706,'أرصدة المخزن'!$A:$H,8,0),"")</f>
        <v/>
      </c>
    </row>
    <row r="6707" ht="18" customHeight="1" s="138">
      <c r="A6707" s="97" t="n">
        <v>6701</v>
      </c>
      <c r="B6707" s="98" t="n"/>
      <c r="C6707" s="113" t="n"/>
      <c r="D6707" s="113" t="n"/>
      <c r="E6707" s="114" t="n"/>
      <c r="F6707" s="28">
        <f>IFERROR(VLOOKUP(E6707,'أرصدة المخزن'!$A:$E,3,0),"")</f>
        <v/>
      </c>
      <c r="G6707" s="29">
        <f>IFERROR(VLOOKUP(E6707,'أرصدة المخزن'!$A:$H,4,FALSE),"")</f>
        <v/>
      </c>
      <c r="H6707" s="97" t="n"/>
      <c r="I6707" s="28" t="inlineStr">
        <is>
          <t>صرف</t>
        </is>
      </c>
      <c r="J6707" s="97" t="n"/>
      <c r="K6707" s="37">
        <f>IFERROR(VLOOKUP(E6707,'أرصدة المخزن'!$A:$H,8,0),"")</f>
        <v/>
      </c>
    </row>
    <row r="6708" ht="18" customHeight="1" s="138">
      <c r="A6708" s="97" t="n">
        <v>6702</v>
      </c>
      <c r="B6708" s="98" t="n"/>
      <c r="C6708" s="113" t="n"/>
      <c r="D6708" s="113" t="n"/>
      <c r="E6708" s="114" t="n"/>
      <c r="F6708" s="28">
        <f>IFERROR(VLOOKUP(E6708,'أرصدة المخزن'!$A:$E,3,0),"")</f>
        <v/>
      </c>
      <c r="G6708" s="29">
        <f>IFERROR(VLOOKUP(E6708,'أرصدة المخزن'!$A:$H,4,FALSE),"")</f>
        <v/>
      </c>
      <c r="H6708" s="97" t="n"/>
      <c r="I6708" s="28" t="inlineStr">
        <is>
          <t>صرف</t>
        </is>
      </c>
      <c r="J6708" s="97" t="n"/>
      <c r="K6708" s="37">
        <f>IFERROR(VLOOKUP(E6708,'أرصدة المخزن'!$A:$H,8,0),"")</f>
        <v/>
      </c>
    </row>
    <row r="6709" ht="18" customHeight="1" s="138">
      <c r="A6709" s="97" t="n">
        <v>6703</v>
      </c>
      <c r="B6709" s="98" t="n"/>
      <c r="C6709" s="113" t="n"/>
      <c r="D6709" s="113" t="n"/>
      <c r="E6709" s="114" t="n"/>
      <c r="F6709" s="28">
        <f>IFERROR(VLOOKUP(E6709,'أرصدة المخزن'!$A:$E,3,0),"")</f>
        <v/>
      </c>
      <c r="G6709" s="29">
        <f>IFERROR(VLOOKUP(E6709,'أرصدة المخزن'!$A:$H,4,FALSE),"")</f>
        <v/>
      </c>
      <c r="H6709" s="97" t="n"/>
      <c r="I6709" s="28" t="inlineStr">
        <is>
          <t>صرف</t>
        </is>
      </c>
      <c r="J6709" s="97" t="n"/>
      <c r="K6709" s="37">
        <f>IFERROR(VLOOKUP(E6709,'أرصدة المخزن'!$A:$H,8,0),"")</f>
        <v/>
      </c>
    </row>
    <row r="6710" ht="18" customHeight="1" s="138">
      <c r="A6710" s="97" t="n">
        <v>6704</v>
      </c>
      <c r="B6710" s="98" t="n"/>
      <c r="C6710" s="113" t="n"/>
      <c r="D6710" s="113" t="n"/>
      <c r="E6710" s="114" t="n"/>
      <c r="F6710" s="28">
        <f>IFERROR(VLOOKUP(E6710,'أرصدة المخزن'!$A:$E,3,0),"")</f>
        <v/>
      </c>
      <c r="G6710" s="29">
        <f>IFERROR(VLOOKUP(E6710,'أرصدة المخزن'!$A:$H,4,FALSE),"")</f>
        <v/>
      </c>
      <c r="H6710" s="97" t="n"/>
      <c r="I6710" s="28" t="inlineStr">
        <is>
          <t>صرف</t>
        </is>
      </c>
      <c r="J6710" s="97" t="n"/>
      <c r="K6710" s="37">
        <f>IFERROR(VLOOKUP(E6710,'أرصدة المخزن'!$A:$H,8,0),"")</f>
        <v/>
      </c>
    </row>
    <row r="6711" ht="18" customHeight="1" s="138">
      <c r="A6711" s="97" t="n">
        <v>6705</v>
      </c>
      <c r="B6711" s="98" t="n"/>
      <c r="C6711" s="113" t="n"/>
      <c r="D6711" s="113" t="n"/>
      <c r="E6711" s="114" t="n"/>
      <c r="F6711" s="28">
        <f>IFERROR(VLOOKUP(E6711,'أرصدة المخزن'!$A:$E,3,0),"")</f>
        <v/>
      </c>
      <c r="G6711" s="29">
        <f>IFERROR(VLOOKUP(E6711,'أرصدة المخزن'!$A:$H,4,FALSE),"")</f>
        <v/>
      </c>
      <c r="H6711" s="97" t="n"/>
      <c r="I6711" s="28" t="inlineStr">
        <is>
          <t>صرف</t>
        </is>
      </c>
      <c r="J6711" s="97" t="n"/>
      <c r="K6711" s="37">
        <f>IFERROR(VLOOKUP(E6711,'أرصدة المخزن'!$A:$H,8,0),"")</f>
        <v/>
      </c>
    </row>
    <row r="6712" ht="18" customHeight="1" s="138">
      <c r="A6712" s="97" t="n">
        <v>6706</v>
      </c>
      <c r="B6712" s="98" t="n"/>
      <c r="C6712" s="113" t="n"/>
      <c r="D6712" s="113" t="n"/>
      <c r="E6712" s="114" t="n"/>
      <c r="F6712" s="28">
        <f>IFERROR(VLOOKUP(E6712,'أرصدة المخزن'!$A:$E,3,0),"")</f>
        <v/>
      </c>
      <c r="G6712" s="29">
        <f>IFERROR(VLOOKUP(E6712,'أرصدة المخزن'!$A:$H,4,FALSE),"")</f>
        <v/>
      </c>
      <c r="H6712" s="97" t="n"/>
      <c r="I6712" s="28" t="inlineStr">
        <is>
          <t>صرف</t>
        </is>
      </c>
      <c r="J6712" s="97" t="n"/>
      <c r="K6712" s="37">
        <f>IFERROR(VLOOKUP(E6712,'أرصدة المخزن'!$A:$H,8,0),"")</f>
        <v/>
      </c>
    </row>
    <row r="6713" ht="18" customHeight="1" s="138">
      <c r="A6713" s="97" t="n">
        <v>6707</v>
      </c>
      <c r="B6713" s="98" t="n"/>
      <c r="C6713" s="113" t="n"/>
      <c r="D6713" s="113" t="n"/>
      <c r="E6713" s="114" t="n"/>
      <c r="F6713" s="28">
        <f>IFERROR(VLOOKUP(E6713,'أرصدة المخزن'!$A:$E,3,0),"")</f>
        <v/>
      </c>
      <c r="G6713" s="29">
        <f>IFERROR(VLOOKUP(E6713,'أرصدة المخزن'!$A:$H,4,FALSE),"")</f>
        <v/>
      </c>
      <c r="H6713" s="97" t="n"/>
      <c r="I6713" s="28" t="inlineStr">
        <is>
          <t>صرف</t>
        </is>
      </c>
      <c r="J6713" s="97" t="n"/>
      <c r="K6713" s="37">
        <f>IFERROR(VLOOKUP(E6713,'أرصدة المخزن'!$A:$H,8,0),"")</f>
        <v/>
      </c>
    </row>
    <row r="6714" ht="18" customHeight="1" s="138">
      <c r="A6714" s="97" t="n">
        <v>6708</v>
      </c>
      <c r="B6714" s="98" t="n"/>
      <c r="C6714" s="113" t="n"/>
      <c r="D6714" s="113" t="n"/>
      <c r="E6714" s="114" t="n"/>
      <c r="F6714" s="28">
        <f>IFERROR(VLOOKUP(E6714,'أرصدة المخزن'!$A:$E,3,0),"")</f>
        <v/>
      </c>
      <c r="G6714" s="29">
        <f>IFERROR(VLOOKUP(E6714,'أرصدة المخزن'!$A:$H,4,FALSE),"")</f>
        <v/>
      </c>
      <c r="H6714" s="97" t="n"/>
      <c r="I6714" s="28" t="inlineStr">
        <is>
          <t>صرف</t>
        </is>
      </c>
      <c r="J6714" s="97" t="n"/>
      <c r="K6714" s="37">
        <f>IFERROR(VLOOKUP(E6714,'أرصدة المخزن'!$A:$H,8,0),"")</f>
        <v/>
      </c>
    </row>
    <row r="6715" ht="18" customHeight="1" s="138">
      <c r="A6715" s="97" t="n">
        <v>6709</v>
      </c>
      <c r="B6715" s="98" t="n"/>
      <c r="C6715" s="113" t="n"/>
      <c r="D6715" s="113" t="n"/>
      <c r="E6715" s="114" t="n"/>
      <c r="F6715" s="28">
        <f>IFERROR(VLOOKUP(E6715,'أرصدة المخزن'!$A:$E,3,0),"")</f>
        <v/>
      </c>
      <c r="G6715" s="29">
        <f>IFERROR(VLOOKUP(E6715,'أرصدة المخزن'!$A:$H,4,FALSE),"")</f>
        <v/>
      </c>
      <c r="H6715" s="97" t="n"/>
      <c r="I6715" s="28" t="inlineStr">
        <is>
          <t>صرف</t>
        </is>
      </c>
      <c r="J6715" s="97" t="n"/>
      <c r="K6715" s="37">
        <f>IFERROR(VLOOKUP(E6715,'أرصدة المخزن'!$A:$H,8,0),"")</f>
        <v/>
      </c>
    </row>
    <row r="6716" ht="18" customHeight="1" s="138">
      <c r="A6716" s="97" t="n">
        <v>6710</v>
      </c>
      <c r="B6716" s="98" t="n"/>
      <c r="C6716" s="113" t="n"/>
      <c r="D6716" s="113" t="n"/>
      <c r="E6716" s="114" t="n"/>
      <c r="F6716" s="28">
        <f>IFERROR(VLOOKUP(E6716,'أرصدة المخزن'!$A:$E,3,0),"")</f>
        <v/>
      </c>
      <c r="G6716" s="29">
        <f>IFERROR(VLOOKUP(E6716,'أرصدة المخزن'!$A:$H,4,FALSE),"")</f>
        <v/>
      </c>
      <c r="H6716" s="97" t="n"/>
      <c r="I6716" s="28" t="inlineStr">
        <is>
          <t>صرف</t>
        </is>
      </c>
      <c r="J6716" s="97" t="n"/>
      <c r="K6716" s="37">
        <f>IFERROR(VLOOKUP(E6716,'أرصدة المخزن'!$A:$H,8,0),"")</f>
        <v/>
      </c>
    </row>
    <row r="6717" ht="18" customHeight="1" s="138">
      <c r="A6717" s="97" t="n">
        <v>6711</v>
      </c>
      <c r="B6717" s="98" t="n"/>
      <c r="C6717" s="113" t="n"/>
      <c r="D6717" s="113" t="n"/>
      <c r="E6717" s="114" t="n"/>
      <c r="F6717" s="28">
        <f>IFERROR(VLOOKUP(E6717,'أرصدة المخزن'!$A:$E,3,0),"")</f>
        <v/>
      </c>
      <c r="G6717" s="29">
        <f>IFERROR(VLOOKUP(E6717,'أرصدة المخزن'!$A:$H,4,FALSE),"")</f>
        <v/>
      </c>
      <c r="H6717" s="97" t="n"/>
      <c r="I6717" s="28" t="inlineStr">
        <is>
          <t>صرف</t>
        </is>
      </c>
      <c r="J6717" s="97" t="n"/>
      <c r="K6717" s="37">
        <f>IFERROR(VLOOKUP(E6717,'أرصدة المخزن'!$A:$H,8,0),"")</f>
        <v/>
      </c>
    </row>
    <row r="6718" ht="18" customHeight="1" s="138">
      <c r="A6718" s="97" t="n">
        <v>6712</v>
      </c>
      <c r="B6718" s="98" t="n"/>
      <c r="C6718" s="113" t="n"/>
      <c r="D6718" s="113" t="n"/>
      <c r="E6718" s="114" t="n"/>
      <c r="F6718" s="28">
        <f>IFERROR(VLOOKUP(E6718,'أرصدة المخزن'!$A:$E,3,0),"")</f>
        <v/>
      </c>
      <c r="G6718" s="29">
        <f>IFERROR(VLOOKUP(E6718,'أرصدة المخزن'!$A:$H,4,FALSE),"")</f>
        <v/>
      </c>
      <c r="H6718" s="97" t="n"/>
      <c r="I6718" s="28" t="inlineStr">
        <is>
          <t>صرف</t>
        </is>
      </c>
      <c r="J6718" s="97" t="n"/>
      <c r="K6718" s="37">
        <f>IFERROR(VLOOKUP(E6718,'أرصدة المخزن'!$A:$H,8,0),"")</f>
        <v/>
      </c>
    </row>
    <row r="6719" ht="18" customHeight="1" s="138">
      <c r="A6719" s="97" t="n">
        <v>6713</v>
      </c>
      <c r="B6719" s="98" t="n"/>
      <c r="C6719" s="113" t="n"/>
      <c r="D6719" s="113" t="n"/>
      <c r="E6719" s="114" t="n"/>
      <c r="F6719" s="28">
        <f>IFERROR(VLOOKUP(E6719,'أرصدة المخزن'!$A:$E,3,0),"")</f>
        <v/>
      </c>
      <c r="G6719" s="29">
        <f>IFERROR(VLOOKUP(E6719,'أرصدة المخزن'!$A:$H,4,FALSE),"")</f>
        <v/>
      </c>
      <c r="H6719" s="97" t="n"/>
      <c r="I6719" s="28" t="inlineStr">
        <is>
          <t>صرف</t>
        </is>
      </c>
      <c r="J6719" s="97" t="n"/>
      <c r="K6719" s="37">
        <f>IFERROR(VLOOKUP(E6719,'أرصدة المخزن'!$A:$H,8,0),"")</f>
        <v/>
      </c>
    </row>
    <row r="6720" ht="18" customHeight="1" s="138">
      <c r="A6720" s="97" t="n">
        <v>6714</v>
      </c>
      <c r="B6720" s="98" t="n"/>
      <c r="C6720" s="113" t="n"/>
      <c r="D6720" s="113" t="n"/>
      <c r="E6720" s="114" t="n"/>
      <c r="F6720" s="28">
        <f>IFERROR(VLOOKUP(E6720,'أرصدة المخزن'!$A:$E,3,0),"")</f>
        <v/>
      </c>
      <c r="G6720" s="29">
        <f>IFERROR(VLOOKUP(E6720,'أرصدة المخزن'!$A:$H,4,FALSE),"")</f>
        <v/>
      </c>
      <c r="H6720" s="97" t="n"/>
      <c r="I6720" s="28" t="inlineStr">
        <is>
          <t>صرف</t>
        </is>
      </c>
      <c r="J6720" s="97" t="n"/>
      <c r="K6720" s="37">
        <f>IFERROR(VLOOKUP(E6720,'أرصدة المخزن'!$A:$H,8,0),"")</f>
        <v/>
      </c>
    </row>
    <row r="6721" ht="18" customHeight="1" s="138">
      <c r="A6721" s="97" t="n">
        <v>6715</v>
      </c>
      <c r="B6721" s="98" t="n"/>
      <c r="C6721" s="113" t="n"/>
      <c r="D6721" s="113" t="n"/>
      <c r="E6721" s="114" t="n"/>
      <c r="F6721" s="28">
        <f>IFERROR(VLOOKUP(E6721,'أرصدة المخزن'!$A:$E,3,0),"")</f>
        <v/>
      </c>
      <c r="G6721" s="29">
        <f>IFERROR(VLOOKUP(E6721,'أرصدة المخزن'!$A:$H,4,FALSE),"")</f>
        <v/>
      </c>
      <c r="H6721" s="97" t="n"/>
      <c r="I6721" s="28" t="inlineStr">
        <is>
          <t>صرف</t>
        </is>
      </c>
      <c r="J6721" s="97" t="n"/>
      <c r="K6721" s="37">
        <f>IFERROR(VLOOKUP(E6721,'أرصدة المخزن'!$A:$H,8,0),"")</f>
        <v/>
      </c>
    </row>
    <row r="6722" ht="18" customHeight="1" s="138">
      <c r="A6722" s="97" t="n">
        <v>6716</v>
      </c>
      <c r="B6722" s="98" t="n"/>
      <c r="C6722" s="113" t="n"/>
      <c r="D6722" s="113" t="n"/>
      <c r="E6722" s="114" t="n"/>
      <c r="F6722" s="28">
        <f>IFERROR(VLOOKUP(E6722,'أرصدة المخزن'!$A:$E,3,0),"")</f>
        <v/>
      </c>
      <c r="G6722" s="29">
        <f>IFERROR(VLOOKUP(E6722,'أرصدة المخزن'!$A:$H,4,FALSE),"")</f>
        <v/>
      </c>
      <c r="H6722" s="97" t="n"/>
      <c r="I6722" s="28" t="inlineStr">
        <is>
          <t>صرف</t>
        </is>
      </c>
      <c r="J6722" s="97" t="n"/>
      <c r="K6722" s="37">
        <f>IFERROR(VLOOKUP(E6722,'أرصدة المخزن'!$A:$H,8,0),"")</f>
        <v/>
      </c>
    </row>
    <row r="6723" ht="18" customHeight="1" s="138">
      <c r="A6723" s="97" t="n">
        <v>6717</v>
      </c>
      <c r="B6723" s="98" t="n"/>
      <c r="C6723" s="113" t="n"/>
      <c r="D6723" s="113" t="n"/>
      <c r="E6723" s="114" t="n"/>
      <c r="F6723" s="28">
        <f>IFERROR(VLOOKUP(E6723,'أرصدة المخزن'!$A:$E,3,0),"")</f>
        <v/>
      </c>
      <c r="G6723" s="29">
        <f>IFERROR(VLOOKUP(E6723,'أرصدة المخزن'!$A:$H,4,FALSE),"")</f>
        <v/>
      </c>
      <c r="H6723" s="97" t="n"/>
      <c r="I6723" s="28" t="inlineStr">
        <is>
          <t>صرف</t>
        </is>
      </c>
      <c r="J6723" s="97" t="n"/>
      <c r="K6723" s="37">
        <f>IFERROR(VLOOKUP(E6723,'أرصدة المخزن'!$A:$H,8,0),"")</f>
        <v/>
      </c>
    </row>
    <row r="6724" ht="18" customHeight="1" s="138">
      <c r="A6724" s="97" t="n">
        <v>6718</v>
      </c>
      <c r="B6724" s="98" t="n"/>
      <c r="C6724" s="113" t="n"/>
      <c r="D6724" s="113" t="n"/>
      <c r="E6724" s="114" t="n"/>
      <c r="F6724" s="28">
        <f>IFERROR(VLOOKUP(E6724,'أرصدة المخزن'!$A:$E,3,0),"")</f>
        <v/>
      </c>
      <c r="G6724" s="29">
        <f>IFERROR(VLOOKUP(E6724,'أرصدة المخزن'!$A:$H,4,FALSE),"")</f>
        <v/>
      </c>
      <c r="H6724" s="97" t="n"/>
      <c r="I6724" s="28" t="inlineStr">
        <is>
          <t>صرف</t>
        </is>
      </c>
      <c r="J6724" s="97" t="n"/>
      <c r="K6724" s="37">
        <f>IFERROR(VLOOKUP(E6724,'أرصدة المخزن'!$A:$H,8,0),"")</f>
        <v/>
      </c>
    </row>
    <row r="6725" ht="18" customHeight="1" s="138">
      <c r="A6725" s="97" t="n">
        <v>6719</v>
      </c>
      <c r="B6725" s="98" t="n"/>
      <c r="C6725" s="113" t="n"/>
      <c r="D6725" s="113" t="n"/>
      <c r="E6725" s="114" t="n"/>
      <c r="F6725" s="28">
        <f>IFERROR(VLOOKUP(E6725,'أرصدة المخزن'!$A:$E,3,0),"")</f>
        <v/>
      </c>
      <c r="G6725" s="29">
        <f>IFERROR(VLOOKUP(E6725,'أرصدة المخزن'!$A:$H,4,FALSE),"")</f>
        <v/>
      </c>
      <c r="H6725" s="97" t="n"/>
      <c r="I6725" s="28" t="inlineStr">
        <is>
          <t>صرف</t>
        </is>
      </c>
      <c r="J6725" s="97" t="n"/>
      <c r="K6725" s="37">
        <f>IFERROR(VLOOKUP(E6725,'أرصدة المخزن'!$A:$H,8,0),"")</f>
        <v/>
      </c>
    </row>
    <row r="6726" ht="18" customHeight="1" s="138">
      <c r="A6726" s="97" t="n">
        <v>6720</v>
      </c>
      <c r="B6726" s="98" t="n"/>
      <c r="C6726" s="113" t="n"/>
      <c r="D6726" s="113" t="n"/>
      <c r="E6726" s="114" t="n"/>
      <c r="F6726" s="28">
        <f>IFERROR(VLOOKUP(E6726,'أرصدة المخزن'!$A:$E,3,0),"")</f>
        <v/>
      </c>
      <c r="G6726" s="29">
        <f>IFERROR(VLOOKUP(E6726,'أرصدة المخزن'!$A:$H,4,FALSE),"")</f>
        <v/>
      </c>
      <c r="H6726" s="97" t="n"/>
      <c r="I6726" s="28" t="inlineStr">
        <is>
          <t>صرف</t>
        </is>
      </c>
      <c r="J6726" s="97" t="n"/>
      <c r="K6726" s="37">
        <f>IFERROR(VLOOKUP(E6726,'أرصدة المخزن'!$A:$H,8,0),"")</f>
        <v/>
      </c>
    </row>
    <row r="6727" ht="18" customHeight="1" s="138">
      <c r="A6727" s="97" t="n">
        <v>6721</v>
      </c>
      <c r="B6727" s="98" t="n"/>
      <c r="C6727" s="113" t="n"/>
      <c r="D6727" s="113" t="n"/>
      <c r="E6727" s="114" t="n"/>
      <c r="F6727" s="28">
        <f>IFERROR(VLOOKUP(E6727,'أرصدة المخزن'!$A:$E,3,0),"")</f>
        <v/>
      </c>
      <c r="G6727" s="29">
        <f>IFERROR(VLOOKUP(E6727,'أرصدة المخزن'!$A:$H,4,FALSE),"")</f>
        <v/>
      </c>
      <c r="H6727" s="97" t="n"/>
      <c r="I6727" s="28" t="inlineStr">
        <is>
          <t>صرف</t>
        </is>
      </c>
      <c r="J6727" s="97" t="n"/>
      <c r="K6727" s="37">
        <f>IFERROR(VLOOKUP(E6727,'أرصدة المخزن'!$A:$H,8,0),"")</f>
        <v/>
      </c>
    </row>
    <row r="6728" ht="18" customHeight="1" s="138">
      <c r="A6728" s="97" t="n">
        <v>6722</v>
      </c>
      <c r="B6728" s="98" t="n"/>
      <c r="C6728" s="113" t="n"/>
      <c r="D6728" s="113" t="n"/>
      <c r="E6728" s="114" t="n"/>
      <c r="F6728" s="28">
        <f>IFERROR(VLOOKUP(E6728,'أرصدة المخزن'!$A:$E,3,0),"")</f>
        <v/>
      </c>
      <c r="G6728" s="29">
        <f>IFERROR(VLOOKUP(E6728,'أرصدة المخزن'!$A:$H,4,FALSE),"")</f>
        <v/>
      </c>
      <c r="H6728" s="97" t="n"/>
      <c r="I6728" s="28" t="inlineStr">
        <is>
          <t>صرف</t>
        </is>
      </c>
      <c r="J6728" s="97" t="n"/>
      <c r="K6728" s="37">
        <f>IFERROR(VLOOKUP(E6728,'أرصدة المخزن'!$A:$H,8,0),"")</f>
        <v/>
      </c>
    </row>
    <row r="6729" ht="18" customHeight="1" s="138">
      <c r="A6729" s="97" t="n">
        <v>6723</v>
      </c>
      <c r="B6729" s="98" t="n"/>
      <c r="C6729" s="113" t="n"/>
      <c r="D6729" s="113" t="n"/>
      <c r="E6729" s="114" t="n"/>
      <c r="F6729" s="28">
        <f>IFERROR(VLOOKUP(E6729,'أرصدة المخزن'!$A:$E,3,0),"")</f>
        <v/>
      </c>
      <c r="G6729" s="29">
        <f>IFERROR(VLOOKUP(E6729,'أرصدة المخزن'!$A:$H,4,FALSE),"")</f>
        <v/>
      </c>
      <c r="H6729" s="97" t="n"/>
      <c r="I6729" s="28" t="inlineStr">
        <is>
          <t>صرف</t>
        </is>
      </c>
      <c r="J6729" s="97" t="n"/>
      <c r="K6729" s="37">
        <f>IFERROR(VLOOKUP(E6729,'أرصدة المخزن'!$A:$H,8,0),"")</f>
        <v/>
      </c>
    </row>
    <row r="6730" ht="18" customHeight="1" s="138">
      <c r="A6730" s="97" t="n">
        <v>6724</v>
      </c>
      <c r="B6730" s="98" t="n"/>
      <c r="C6730" s="113" t="n"/>
      <c r="D6730" s="113" t="n"/>
      <c r="E6730" s="114" t="n"/>
      <c r="F6730" s="28">
        <f>IFERROR(VLOOKUP(E6730,'أرصدة المخزن'!$A:$E,3,0),"")</f>
        <v/>
      </c>
      <c r="G6730" s="29">
        <f>IFERROR(VLOOKUP(E6730,'أرصدة المخزن'!$A:$H,4,FALSE),"")</f>
        <v/>
      </c>
      <c r="H6730" s="97" t="n"/>
      <c r="I6730" s="28" t="inlineStr">
        <is>
          <t>صرف</t>
        </is>
      </c>
      <c r="J6730" s="97" t="n"/>
      <c r="K6730" s="37">
        <f>IFERROR(VLOOKUP(E6730,'أرصدة المخزن'!$A:$H,8,0),"")</f>
        <v/>
      </c>
    </row>
    <row r="6731" ht="18" customHeight="1" s="138">
      <c r="A6731" s="97" t="n">
        <v>6725</v>
      </c>
      <c r="B6731" s="98" t="n"/>
      <c r="C6731" s="113" t="n"/>
      <c r="D6731" s="113" t="n"/>
      <c r="E6731" s="114" t="n"/>
      <c r="F6731" s="28">
        <f>IFERROR(VLOOKUP(E6731,'أرصدة المخزن'!$A:$E,3,0),"")</f>
        <v/>
      </c>
      <c r="G6731" s="29">
        <f>IFERROR(VLOOKUP(E6731,'أرصدة المخزن'!$A:$H,4,FALSE),"")</f>
        <v/>
      </c>
      <c r="H6731" s="97" t="n"/>
      <c r="I6731" s="28" t="inlineStr">
        <is>
          <t>صرف</t>
        </is>
      </c>
      <c r="J6731" s="97" t="n"/>
      <c r="K6731" s="37">
        <f>IFERROR(VLOOKUP(E6731,'أرصدة المخزن'!$A:$H,8,0),"")</f>
        <v/>
      </c>
    </row>
    <row r="6732" ht="18" customHeight="1" s="138">
      <c r="A6732" s="97" t="n">
        <v>6726</v>
      </c>
      <c r="B6732" s="98" t="n"/>
      <c r="C6732" s="113" t="n"/>
      <c r="D6732" s="113" t="n"/>
      <c r="E6732" s="114" t="n"/>
      <c r="F6732" s="28">
        <f>IFERROR(VLOOKUP(E6732,'أرصدة المخزن'!$A:$E,3,0),"")</f>
        <v/>
      </c>
      <c r="G6732" s="29">
        <f>IFERROR(VLOOKUP(E6732,'أرصدة المخزن'!$A:$H,4,FALSE),"")</f>
        <v/>
      </c>
      <c r="H6732" s="97" t="n"/>
      <c r="I6732" s="28" t="inlineStr">
        <is>
          <t>صرف</t>
        </is>
      </c>
      <c r="J6732" s="97" t="n"/>
      <c r="K6732" s="37">
        <f>IFERROR(VLOOKUP(E6732,'أرصدة المخزن'!$A:$H,8,0),"")</f>
        <v/>
      </c>
    </row>
    <row r="6733" ht="18" customHeight="1" s="138">
      <c r="A6733" s="97" t="n">
        <v>6727</v>
      </c>
      <c r="B6733" s="98" t="n"/>
      <c r="C6733" s="113" t="n"/>
      <c r="D6733" s="113" t="n"/>
      <c r="E6733" s="114" t="n"/>
      <c r="F6733" s="28">
        <f>IFERROR(VLOOKUP(E6733,'أرصدة المخزن'!$A:$E,3,0),"")</f>
        <v/>
      </c>
      <c r="G6733" s="29">
        <f>IFERROR(VLOOKUP(E6733,'أرصدة المخزن'!$A:$H,4,FALSE),"")</f>
        <v/>
      </c>
      <c r="H6733" s="97" t="n"/>
      <c r="I6733" s="28" t="inlineStr">
        <is>
          <t>صرف</t>
        </is>
      </c>
      <c r="J6733" s="97" t="n"/>
      <c r="K6733" s="37">
        <f>IFERROR(VLOOKUP(E6733,'أرصدة المخزن'!$A:$H,8,0),"")</f>
        <v/>
      </c>
    </row>
    <row r="6734" ht="18" customHeight="1" s="138">
      <c r="A6734" s="97" t="n">
        <v>6728</v>
      </c>
      <c r="B6734" s="98" t="n"/>
      <c r="C6734" s="113" t="n"/>
      <c r="D6734" s="113" t="n"/>
      <c r="E6734" s="114" t="n"/>
      <c r="F6734" s="28">
        <f>IFERROR(VLOOKUP(E6734,'أرصدة المخزن'!$A:$E,3,0),"")</f>
        <v/>
      </c>
      <c r="G6734" s="29">
        <f>IFERROR(VLOOKUP(E6734,'أرصدة المخزن'!$A:$H,4,FALSE),"")</f>
        <v/>
      </c>
      <c r="H6734" s="97" t="n"/>
      <c r="I6734" s="28" t="inlineStr">
        <is>
          <t>صرف</t>
        </is>
      </c>
      <c r="J6734" s="97" t="n"/>
      <c r="K6734" s="37">
        <f>IFERROR(VLOOKUP(E6734,'أرصدة المخزن'!$A:$H,8,0),"")</f>
        <v/>
      </c>
    </row>
    <row r="6735" ht="18" customHeight="1" s="138">
      <c r="A6735" s="97" t="n">
        <v>6729</v>
      </c>
      <c r="B6735" s="98" t="n"/>
      <c r="C6735" s="113" t="n"/>
      <c r="D6735" s="113" t="n"/>
      <c r="E6735" s="114" t="n"/>
      <c r="F6735" s="28">
        <f>IFERROR(VLOOKUP(E6735,'أرصدة المخزن'!$A:$E,3,0),"")</f>
        <v/>
      </c>
      <c r="G6735" s="29">
        <f>IFERROR(VLOOKUP(E6735,'أرصدة المخزن'!$A:$H,4,FALSE),"")</f>
        <v/>
      </c>
      <c r="H6735" s="97" t="n"/>
      <c r="I6735" s="28" t="inlineStr">
        <is>
          <t>صرف</t>
        </is>
      </c>
      <c r="J6735" s="97" t="n"/>
      <c r="K6735" s="37">
        <f>IFERROR(VLOOKUP(E6735,'أرصدة المخزن'!$A:$H,8,0),"")</f>
        <v/>
      </c>
    </row>
    <row r="6736" ht="18" customHeight="1" s="138">
      <c r="A6736" s="97" t="n">
        <v>6730</v>
      </c>
      <c r="B6736" s="98" t="n"/>
      <c r="C6736" s="113" t="n"/>
      <c r="D6736" s="113" t="n"/>
      <c r="E6736" s="114" t="n"/>
      <c r="F6736" s="28">
        <f>IFERROR(VLOOKUP(E6736,'أرصدة المخزن'!$A:$E,3,0),"")</f>
        <v/>
      </c>
      <c r="G6736" s="29">
        <f>IFERROR(VLOOKUP(E6736,'أرصدة المخزن'!$A:$H,4,FALSE),"")</f>
        <v/>
      </c>
      <c r="H6736" s="97" t="n"/>
      <c r="I6736" s="28" t="inlineStr">
        <is>
          <t>صرف</t>
        </is>
      </c>
      <c r="J6736" s="97" t="n"/>
      <c r="K6736" s="37">
        <f>IFERROR(VLOOKUP(E6736,'أرصدة المخزن'!$A:$H,8,0),"")</f>
        <v/>
      </c>
    </row>
    <row r="6737" ht="18" customHeight="1" s="138">
      <c r="A6737" s="97" t="n">
        <v>6731</v>
      </c>
      <c r="B6737" s="98" t="n"/>
      <c r="C6737" s="113" t="n"/>
      <c r="D6737" s="113" t="n"/>
      <c r="E6737" s="114" t="n"/>
      <c r="F6737" s="28">
        <f>IFERROR(VLOOKUP(E6737,'أرصدة المخزن'!$A:$E,3,0),"")</f>
        <v/>
      </c>
      <c r="G6737" s="29">
        <f>IFERROR(VLOOKUP(E6737,'أرصدة المخزن'!$A:$H,4,FALSE),"")</f>
        <v/>
      </c>
      <c r="H6737" s="97" t="n"/>
      <c r="I6737" s="28" t="inlineStr">
        <is>
          <t>صرف</t>
        </is>
      </c>
      <c r="J6737" s="97" t="n"/>
      <c r="K6737" s="37">
        <f>IFERROR(VLOOKUP(E6737,'أرصدة المخزن'!$A:$H,8,0),"")</f>
        <v/>
      </c>
    </row>
    <row r="6738" ht="18" customHeight="1" s="138">
      <c r="A6738" s="97" t="n">
        <v>6732</v>
      </c>
      <c r="B6738" s="98" t="n"/>
      <c r="C6738" s="113" t="n"/>
      <c r="D6738" s="113" t="n"/>
      <c r="E6738" s="114" t="n"/>
      <c r="F6738" s="28">
        <f>IFERROR(VLOOKUP(E6738,'أرصدة المخزن'!$A:$E,3,0),"")</f>
        <v/>
      </c>
      <c r="G6738" s="29">
        <f>IFERROR(VLOOKUP(E6738,'أرصدة المخزن'!$A:$H,4,FALSE),"")</f>
        <v/>
      </c>
      <c r="H6738" s="97" t="n"/>
      <c r="I6738" s="28" t="inlineStr">
        <is>
          <t>صرف</t>
        </is>
      </c>
      <c r="J6738" s="97" t="n"/>
      <c r="K6738" s="37">
        <f>IFERROR(VLOOKUP(E6738,'أرصدة المخزن'!$A:$H,8,0),"")</f>
        <v/>
      </c>
    </row>
    <row r="6739" ht="18" customHeight="1" s="138">
      <c r="A6739" s="97" t="n">
        <v>6733</v>
      </c>
      <c r="B6739" s="98" t="n"/>
      <c r="C6739" s="113" t="n"/>
      <c r="D6739" s="113" t="n"/>
      <c r="E6739" s="114" t="n"/>
      <c r="F6739" s="28">
        <f>IFERROR(VLOOKUP(E6739,'أرصدة المخزن'!$A:$E,3,0),"")</f>
        <v/>
      </c>
      <c r="G6739" s="29">
        <f>IFERROR(VLOOKUP(E6739,'أرصدة المخزن'!$A:$H,4,FALSE),"")</f>
        <v/>
      </c>
      <c r="H6739" s="97" t="n"/>
      <c r="I6739" s="28" t="inlineStr">
        <is>
          <t>صرف</t>
        </is>
      </c>
      <c r="J6739" s="97" t="n"/>
      <c r="K6739" s="37">
        <f>IFERROR(VLOOKUP(E6739,'أرصدة المخزن'!$A:$H,8,0),"")</f>
        <v/>
      </c>
    </row>
    <row r="6740" ht="18" customHeight="1" s="138">
      <c r="A6740" s="97" t="n">
        <v>6734</v>
      </c>
      <c r="B6740" s="98" t="n"/>
      <c r="C6740" s="113" t="n"/>
      <c r="D6740" s="113" t="n"/>
      <c r="E6740" s="114" t="n"/>
      <c r="F6740" s="28">
        <f>IFERROR(VLOOKUP(E6740,'أرصدة المخزن'!$A:$E,3,0),"")</f>
        <v/>
      </c>
      <c r="G6740" s="29">
        <f>IFERROR(VLOOKUP(E6740,'أرصدة المخزن'!$A:$H,4,FALSE),"")</f>
        <v/>
      </c>
      <c r="H6740" s="97" t="n"/>
      <c r="I6740" s="28" t="inlineStr">
        <is>
          <t>صرف</t>
        </is>
      </c>
      <c r="J6740" s="97" t="n"/>
      <c r="K6740" s="37">
        <f>IFERROR(VLOOKUP(E6740,'أرصدة المخزن'!$A:$H,8,0),"")</f>
        <v/>
      </c>
    </row>
    <row r="6741" ht="18" customHeight="1" s="138">
      <c r="A6741" s="97" t="n">
        <v>6735</v>
      </c>
      <c r="B6741" s="98" t="n"/>
      <c r="C6741" s="113" t="n"/>
      <c r="D6741" s="113" t="n"/>
      <c r="E6741" s="114" t="n"/>
      <c r="F6741" s="28">
        <f>IFERROR(VLOOKUP(E6741,'أرصدة المخزن'!$A:$E,3,0),"")</f>
        <v/>
      </c>
      <c r="G6741" s="29">
        <f>IFERROR(VLOOKUP(E6741,'أرصدة المخزن'!$A:$H,4,FALSE),"")</f>
        <v/>
      </c>
      <c r="H6741" s="97" t="n"/>
      <c r="I6741" s="28" t="inlineStr">
        <is>
          <t>صرف</t>
        </is>
      </c>
      <c r="J6741" s="97" t="n"/>
      <c r="K6741" s="37">
        <f>IFERROR(VLOOKUP(E6741,'أرصدة المخزن'!$A:$H,8,0),"")</f>
        <v/>
      </c>
    </row>
    <row r="6742" ht="18" customHeight="1" s="138">
      <c r="A6742" s="97" t="n">
        <v>6736</v>
      </c>
      <c r="B6742" s="98" t="n"/>
      <c r="C6742" s="113" t="n"/>
      <c r="D6742" s="113" t="n"/>
      <c r="E6742" s="114" t="n"/>
      <c r="F6742" s="28">
        <f>IFERROR(VLOOKUP(E6742,'أرصدة المخزن'!$A:$E,3,0),"")</f>
        <v/>
      </c>
      <c r="G6742" s="29">
        <f>IFERROR(VLOOKUP(E6742,'أرصدة المخزن'!$A:$H,4,FALSE),"")</f>
        <v/>
      </c>
      <c r="H6742" s="97" t="n"/>
      <c r="I6742" s="28" t="inlineStr">
        <is>
          <t>صرف</t>
        </is>
      </c>
      <c r="J6742" s="97" t="n"/>
      <c r="K6742" s="37">
        <f>IFERROR(VLOOKUP(E6742,'أرصدة المخزن'!$A:$H,8,0),"")</f>
        <v/>
      </c>
    </row>
    <row r="6743" ht="18" customHeight="1" s="138">
      <c r="A6743" s="97" t="n">
        <v>6737</v>
      </c>
      <c r="B6743" s="98" t="n"/>
      <c r="C6743" s="113" t="n"/>
      <c r="D6743" s="113" t="n"/>
      <c r="E6743" s="114" t="n"/>
      <c r="F6743" s="28">
        <f>IFERROR(VLOOKUP(E6743,'أرصدة المخزن'!$A:$E,3,0),"")</f>
        <v/>
      </c>
      <c r="G6743" s="29">
        <f>IFERROR(VLOOKUP(E6743,'أرصدة المخزن'!$A:$H,4,FALSE),"")</f>
        <v/>
      </c>
      <c r="H6743" s="97" t="n"/>
      <c r="I6743" s="28" t="inlineStr">
        <is>
          <t>صرف</t>
        </is>
      </c>
      <c r="J6743" s="97" t="n"/>
      <c r="K6743" s="37">
        <f>IFERROR(VLOOKUP(E6743,'أرصدة المخزن'!$A:$H,8,0),"")</f>
        <v/>
      </c>
    </row>
    <row r="6744" ht="18" customHeight="1" s="138">
      <c r="A6744" s="97" t="n">
        <v>6738</v>
      </c>
      <c r="B6744" s="98" t="n"/>
      <c r="C6744" s="113" t="n"/>
      <c r="D6744" s="113" t="n"/>
      <c r="E6744" s="114" t="n"/>
      <c r="F6744" s="28">
        <f>IFERROR(VLOOKUP(E6744,'أرصدة المخزن'!$A:$E,3,0),"")</f>
        <v/>
      </c>
      <c r="G6744" s="29">
        <f>IFERROR(VLOOKUP(E6744,'أرصدة المخزن'!$A:$H,4,FALSE),"")</f>
        <v/>
      </c>
      <c r="H6744" s="97" t="n"/>
      <c r="I6744" s="28" t="inlineStr">
        <is>
          <t>صرف</t>
        </is>
      </c>
      <c r="J6744" s="97" t="n"/>
      <c r="K6744" s="37">
        <f>IFERROR(VLOOKUP(E6744,'أرصدة المخزن'!$A:$H,8,0),"")</f>
        <v/>
      </c>
    </row>
    <row r="6745" ht="18" customHeight="1" s="138">
      <c r="A6745" s="97" t="n">
        <v>6739</v>
      </c>
      <c r="B6745" s="98" t="n"/>
      <c r="C6745" s="113" t="n"/>
      <c r="D6745" s="113" t="n"/>
      <c r="E6745" s="114" t="n"/>
      <c r="F6745" s="28">
        <f>IFERROR(VLOOKUP(E6745,'أرصدة المخزن'!$A:$E,3,0),"")</f>
        <v/>
      </c>
      <c r="G6745" s="29">
        <f>IFERROR(VLOOKUP(E6745,'أرصدة المخزن'!$A:$H,4,FALSE),"")</f>
        <v/>
      </c>
      <c r="H6745" s="97" t="n"/>
      <c r="I6745" s="28" t="inlineStr">
        <is>
          <t>صرف</t>
        </is>
      </c>
      <c r="J6745" s="97" t="n"/>
      <c r="K6745" s="37">
        <f>IFERROR(VLOOKUP(E6745,'أرصدة المخزن'!$A:$H,8,0),"")</f>
        <v/>
      </c>
    </row>
    <row r="6746" ht="18" customHeight="1" s="138">
      <c r="A6746" s="97" t="n">
        <v>6740</v>
      </c>
      <c r="B6746" s="98" t="n"/>
      <c r="C6746" s="113" t="n"/>
      <c r="D6746" s="113" t="n"/>
      <c r="E6746" s="114" t="n"/>
      <c r="F6746" s="28">
        <f>IFERROR(VLOOKUP(E6746,'أرصدة المخزن'!$A:$E,3,0),"")</f>
        <v/>
      </c>
      <c r="G6746" s="29">
        <f>IFERROR(VLOOKUP(E6746,'أرصدة المخزن'!$A:$H,4,FALSE),"")</f>
        <v/>
      </c>
      <c r="H6746" s="97" t="n"/>
      <c r="I6746" s="28" t="inlineStr">
        <is>
          <t>صرف</t>
        </is>
      </c>
      <c r="J6746" s="97" t="n"/>
      <c r="K6746" s="37">
        <f>IFERROR(VLOOKUP(E6746,'أرصدة المخزن'!$A:$H,8,0),"")</f>
        <v/>
      </c>
    </row>
    <row r="6747" ht="18" customHeight="1" s="138">
      <c r="A6747" s="97" t="n">
        <v>6741</v>
      </c>
      <c r="B6747" s="98" t="n"/>
      <c r="C6747" s="113" t="n"/>
      <c r="D6747" s="113" t="n"/>
      <c r="E6747" s="114" t="n"/>
      <c r="F6747" s="28">
        <f>IFERROR(VLOOKUP(E6747,'أرصدة المخزن'!$A:$E,3,0),"")</f>
        <v/>
      </c>
      <c r="G6747" s="29">
        <f>IFERROR(VLOOKUP(E6747,'أرصدة المخزن'!$A:$H,4,FALSE),"")</f>
        <v/>
      </c>
      <c r="H6747" s="97" t="n"/>
      <c r="I6747" s="28" t="inlineStr">
        <is>
          <t>صرف</t>
        </is>
      </c>
      <c r="J6747" s="97" t="n"/>
      <c r="K6747" s="37">
        <f>IFERROR(VLOOKUP(E6747,'أرصدة المخزن'!$A:$H,8,0),"")</f>
        <v/>
      </c>
    </row>
    <row r="6748" ht="18" customHeight="1" s="138">
      <c r="A6748" s="97" t="n">
        <v>6742</v>
      </c>
      <c r="B6748" s="98" t="n"/>
      <c r="C6748" s="113" t="n"/>
      <c r="D6748" s="113" t="n"/>
      <c r="E6748" s="114" t="n"/>
      <c r="F6748" s="28">
        <f>IFERROR(VLOOKUP(E6748,'أرصدة المخزن'!$A:$E,3,0),"")</f>
        <v/>
      </c>
      <c r="G6748" s="29">
        <f>IFERROR(VLOOKUP(E6748,'أرصدة المخزن'!$A:$H,4,FALSE),"")</f>
        <v/>
      </c>
      <c r="H6748" s="97" t="n"/>
      <c r="I6748" s="28" t="inlineStr">
        <is>
          <t>صرف</t>
        </is>
      </c>
      <c r="J6748" s="97" t="n"/>
      <c r="K6748" s="37">
        <f>IFERROR(VLOOKUP(E6748,'أرصدة المخزن'!$A:$H,8,0),"")</f>
        <v/>
      </c>
    </row>
    <row r="6749" ht="18" customHeight="1" s="138">
      <c r="A6749" s="97" t="n">
        <v>6743</v>
      </c>
      <c r="B6749" s="98" t="n"/>
      <c r="C6749" s="113" t="n"/>
      <c r="D6749" s="113" t="n"/>
      <c r="E6749" s="114" t="n"/>
      <c r="F6749" s="28">
        <f>IFERROR(VLOOKUP(E6749,'أرصدة المخزن'!$A:$E,3,0),"")</f>
        <v/>
      </c>
      <c r="G6749" s="29">
        <f>IFERROR(VLOOKUP(E6749,'أرصدة المخزن'!$A:$H,4,FALSE),"")</f>
        <v/>
      </c>
      <c r="H6749" s="97" t="n"/>
      <c r="I6749" s="28" t="inlineStr">
        <is>
          <t>صرف</t>
        </is>
      </c>
      <c r="J6749" s="97" t="n"/>
      <c r="K6749" s="37">
        <f>IFERROR(VLOOKUP(E6749,'أرصدة المخزن'!$A:$H,8,0),"")</f>
        <v/>
      </c>
    </row>
    <row r="6750" ht="18" customHeight="1" s="138">
      <c r="A6750" s="97" t="n">
        <v>6744</v>
      </c>
      <c r="B6750" s="98" t="n"/>
      <c r="C6750" s="113" t="n"/>
      <c r="D6750" s="113" t="n"/>
      <c r="E6750" s="114" t="n"/>
      <c r="F6750" s="28">
        <f>IFERROR(VLOOKUP(E6750,'أرصدة المخزن'!$A:$E,3,0),"")</f>
        <v/>
      </c>
      <c r="G6750" s="29">
        <f>IFERROR(VLOOKUP(E6750,'أرصدة المخزن'!$A:$H,4,FALSE),"")</f>
        <v/>
      </c>
      <c r="H6750" s="97" t="n"/>
      <c r="I6750" s="28" t="inlineStr">
        <is>
          <t>صرف</t>
        </is>
      </c>
      <c r="J6750" s="97" t="n"/>
      <c r="K6750" s="37">
        <f>IFERROR(VLOOKUP(E6750,'أرصدة المخزن'!$A:$H,8,0),"")</f>
        <v/>
      </c>
    </row>
    <row r="6751" ht="18" customHeight="1" s="138">
      <c r="A6751" s="97" t="n">
        <v>6745</v>
      </c>
      <c r="B6751" s="98" t="n"/>
      <c r="C6751" s="113" t="n"/>
      <c r="D6751" s="113" t="n"/>
      <c r="E6751" s="114" t="n"/>
      <c r="F6751" s="28">
        <f>IFERROR(VLOOKUP(E6751,'أرصدة المخزن'!$A:$E,3,0),"")</f>
        <v/>
      </c>
      <c r="G6751" s="29">
        <f>IFERROR(VLOOKUP(E6751,'أرصدة المخزن'!$A:$H,4,FALSE),"")</f>
        <v/>
      </c>
      <c r="H6751" s="97" t="n"/>
      <c r="I6751" s="28" t="inlineStr">
        <is>
          <t>صرف</t>
        </is>
      </c>
      <c r="J6751" s="97" t="n"/>
      <c r="K6751" s="37">
        <f>IFERROR(VLOOKUP(E6751,'أرصدة المخزن'!$A:$H,8,0),"")</f>
        <v/>
      </c>
    </row>
    <row r="6752" ht="18" customHeight="1" s="138">
      <c r="A6752" s="97" t="n">
        <v>6746</v>
      </c>
      <c r="B6752" s="98" t="n"/>
      <c r="C6752" s="113" t="n"/>
      <c r="D6752" s="113" t="n"/>
      <c r="E6752" s="114" t="n"/>
      <c r="F6752" s="28">
        <f>IFERROR(VLOOKUP(E6752,'أرصدة المخزن'!$A:$E,3,0),"")</f>
        <v/>
      </c>
      <c r="G6752" s="29">
        <f>IFERROR(VLOOKUP(E6752,'أرصدة المخزن'!$A:$H,4,FALSE),"")</f>
        <v/>
      </c>
      <c r="H6752" s="97" t="n"/>
      <c r="I6752" s="28" t="inlineStr">
        <is>
          <t>صرف</t>
        </is>
      </c>
      <c r="J6752" s="97" t="n"/>
      <c r="K6752" s="37">
        <f>IFERROR(VLOOKUP(E6752,'أرصدة المخزن'!$A:$H,8,0),"")</f>
        <v/>
      </c>
    </row>
    <row r="6753" ht="18" customHeight="1" s="138">
      <c r="A6753" s="97" t="n">
        <v>6747</v>
      </c>
      <c r="B6753" s="98" t="n"/>
      <c r="C6753" s="113" t="n"/>
      <c r="D6753" s="113" t="n"/>
      <c r="E6753" s="114" t="n"/>
      <c r="F6753" s="28">
        <f>IFERROR(VLOOKUP(E6753,'أرصدة المخزن'!$A:$E,3,0),"")</f>
        <v/>
      </c>
      <c r="G6753" s="29">
        <f>IFERROR(VLOOKUP(E6753,'أرصدة المخزن'!$A:$H,4,FALSE),"")</f>
        <v/>
      </c>
      <c r="H6753" s="97" t="n"/>
      <c r="I6753" s="28" t="inlineStr">
        <is>
          <t>صرف</t>
        </is>
      </c>
      <c r="J6753" s="97" t="n"/>
      <c r="K6753" s="37">
        <f>IFERROR(VLOOKUP(E6753,'أرصدة المخزن'!$A:$H,8,0),"")</f>
        <v/>
      </c>
    </row>
    <row r="6754" ht="18" customHeight="1" s="138">
      <c r="A6754" s="97" t="n">
        <v>6748</v>
      </c>
      <c r="B6754" s="98" t="n"/>
      <c r="C6754" s="113" t="n"/>
      <c r="D6754" s="113" t="n"/>
      <c r="E6754" s="114" t="n"/>
      <c r="F6754" s="28">
        <f>IFERROR(VLOOKUP(E6754,'أرصدة المخزن'!$A:$E,3,0),"")</f>
        <v/>
      </c>
      <c r="G6754" s="29">
        <f>IFERROR(VLOOKUP(E6754,'أرصدة المخزن'!$A:$H,4,FALSE),"")</f>
        <v/>
      </c>
      <c r="H6754" s="97" t="n"/>
      <c r="I6754" s="28" t="inlineStr">
        <is>
          <t>صرف</t>
        </is>
      </c>
      <c r="J6754" s="97" t="n"/>
      <c r="K6754" s="37">
        <f>IFERROR(VLOOKUP(E6754,'أرصدة المخزن'!$A:$H,8,0),"")</f>
        <v/>
      </c>
    </row>
    <row r="6755" ht="18" customHeight="1" s="138">
      <c r="A6755" s="97" t="n">
        <v>6749</v>
      </c>
      <c r="B6755" s="98" t="n"/>
      <c r="C6755" s="113" t="n"/>
      <c r="D6755" s="113" t="n"/>
      <c r="E6755" s="114" t="n"/>
      <c r="F6755" s="28">
        <f>IFERROR(VLOOKUP(E6755,'أرصدة المخزن'!$A:$E,3,0),"")</f>
        <v/>
      </c>
      <c r="G6755" s="29">
        <f>IFERROR(VLOOKUP(E6755,'أرصدة المخزن'!$A:$H,4,FALSE),"")</f>
        <v/>
      </c>
      <c r="H6755" s="97" t="n"/>
      <c r="I6755" s="28" t="inlineStr">
        <is>
          <t>صرف</t>
        </is>
      </c>
      <c r="J6755" s="97" t="n"/>
      <c r="K6755" s="37">
        <f>IFERROR(VLOOKUP(E6755,'أرصدة المخزن'!$A:$H,8,0),"")</f>
        <v/>
      </c>
    </row>
    <row r="6756" ht="18" customHeight="1" s="138">
      <c r="A6756" s="97" t="n">
        <v>6750</v>
      </c>
      <c r="B6756" s="98" t="n"/>
      <c r="C6756" s="113" t="n"/>
      <c r="D6756" s="113" t="n"/>
      <c r="E6756" s="114" t="n"/>
      <c r="F6756" s="28">
        <f>IFERROR(VLOOKUP(E6756,'أرصدة المخزن'!$A:$E,3,0),"")</f>
        <v/>
      </c>
      <c r="G6756" s="29">
        <f>IFERROR(VLOOKUP(E6756,'أرصدة المخزن'!$A:$H,4,FALSE),"")</f>
        <v/>
      </c>
      <c r="H6756" s="97" t="n"/>
      <c r="I6756" s="28" t="inlineStr">
        <is>
          <t>صرف</t>
        </is>
      </c>
      <c r="J6756" s="97" t="n"/>
      <c r="K6756" s="37">
        <f>IFERROR(VLOOKUP(E6756,'أرصدة المخزن'!$A:$H,8,0),"")</f>
        <v/>
      </c>
    </row>
    <row r="6757" ht="18" customHeight="1" s="138">
      <c r="A6757" s="97" t="n">
        <v>6751</v>
      </c>
      <c r="B6757" s="98" t="n"/>
      <c r="C6757" s="113" t="n"/>
      <c r="D6757" s="113" t="n"/>
      <c r="E6757" s="114" t="n"/>
      <c r="F6757" s="28">
        <f>IFERROR(VLOOKUP(E6757,'أرصدة المخزن'!$A:$E,3,0),"")</f>
        <v/>
      </c>
      <c r="G6757" s="29">
        <f>IFERROR(VLOOKUP(E6757,'أرصدة المخزن'!$A:$H,4,FALSE),"")</f>
        <v/>
      </c>
      <c r="H6757" s="97" t="n"/>
      <c r="I6757" s="28" t="inlineStr">
        <is>
          <t>صرف</t>
        </is>
      </c>
      <c r="J6757" s="97" t="n"/>
      <c r="K6757" s="37">
        <f>IFERROR(VLOOKUP(E6757,'أرصدة المخزن'!$A:$H,8,0),"")</f>
        <v/>
      </c>
    </row>
    <row r="6758" ht="18" customHeight="1" s="138">
      <c r="A6758" s="97" t="n">
        <v>6752</v>
      </c>
      <c r="B6758" s="98" t="n"/>
      <c r="C6758" s="113" t="n"/>
      <c r="D6758" s="113" t="n"/>
      <c r="E6758" s="114" t="n"/>
      <c r="F6758" s="28">
        <f>IFERROR(VLOOKUP(E6758,'أرصدة المخزن'!$A:$E,3,0),"")</f>
        <v/>
      </c>
      <c r="G6758" s="29">
        <f>IFERROR(VLOOKUP(E6758,'أرصدة المخزن'!$A:$H,4,FALSE),"")</f>
        <v/>
      </c>
      <c r="H6758" s="97" t="n"/>
      <c r="I6758" s="28" t="inlineStr">
        <is>
          <t>صرف</t>
        </is>
      </c>
      <c r="J6758" s="97" t="n"/>
      <c r="K6758" s="37">
        <f>IFERROR(VLOOKUP(E6758,'أرصدة المخزن'!$A:$H,8,0),"")</f>
        <v/>
      </c>
    </row>
    <row r="6759" ht="18" customHeight="1" s="138">
      <c r="A6759" s="97" t="n">
        <v>6753</v>
      </c>
      <c r="B6759" s="98" t="n"/>
      <c r="C6759" s="113" t="n"/>
      <c r="D6759" s="113" t="n"/>
      <c r="E6759" s="114" t="n"/>
      <c r="F6759" s="28">
        <f>IFERROR(VLOOKUP(E6759,'أرصدة المخزن'!$A:$E,3,0),"")</f>
        <v/>
      </c>
      <c r="G6759" s="29">
        <f>IFERROR(VLOOKUP(E6759,'أرصدة المخزن'!$A:$H,4,FALSE),"")</f>
        <v/>
      </c>
      <c r="H6759" s="97" t="n"/>
      <c r="I6759" s="28" t="inlineStr">
        <is>
          <t>صرف</t>
        </is>
      </c>
      <c r="J6759" s="97" t="n"/>
      <c r="K6759" s="37">
        <f>IFERROR(VLOOKUP(E6759,'أرصدة المخزن'!$A:$H,8,0),"")</f>
        <v/>
      </c>
    </row>
    <row r="6760" ht="18" customHeight="1" s="138">
      <c r="A6760" s="97" t="n">
        <v>6754</v>
      </c>
      <c r="B6760" s="98" t="n"/>
      <c r="C6760" s="113" t="n"/>
      <c r="D6760" s="113" t="n"/>
      <c r="E6760" s="114" t="n"/>
      <c r="F6760" s="28">
        <f>IFERROR(VLOOKUP(E6760,'أرصدة المخزن'!$A:$E,3,0),"")</f>
        <v/>
      </c>
      <c r="G6760" s="29">
        <f>IFERROR(VLOOKUP(E6760,'أرصدة المخزن'!$A:$H,4,FALSE),"")</f>
        <v/>
      </c>
      <c r="H6760" s="97" t="n"/>
      <c r="I6760" s="28" t="inlineStr">
        <is>
          <t>صرف</t>
        </is>
      </c>
      <c r="J6760" s="97" t="n"/>
      <c r="K6760" s="37">
        <f>IFERROR(VLOOKUP(E6760,'أرصدة المخزن'!$A:$H,8,0),"")</f>
        <v/>
      </c>
    </row>
    <row r="6761" ht="18" customHeight="1" s="138">
      <c r="A6761" s="97" t="n">
        <v>6755</v>
      </c>
      <c r="B6761" s="98" t="n"/>
      <c r="C6761" s="113" t="n"/>
      <c r="D6761" s="113" t="n"/>
      <c r="E6761" s="114" t="n"/>
      <c r="F6761" s="28">
        <f>IFERROR(VLOOKUP(E6761,'أرصدة المخزن'!$A:$E,3,0),"")</f>
        <v/>
      </c>
      <c r="G6761" s="29">
        <f>IFERROR(VLOOKUP(E6761,'أرصدة المخزن'!$A:$H,4,FALSE),"")</f>
        <v/>
      </c>
      <c r="H6761" s="97" t="n"/>
      <c r="I6761" s="28" t="inlineStr">
        <is>
          <t>صرف</t>
        </is>
      </c>
      <c r="J6761" s="97" t="n"/>
      <c r="K6761" s="37">
        <f>IFERROR(VLOOKUP(E6761,'أرصدة المخزن'!$A:$H,8,0),"")</f>
        <v/>
      </c>
    </row>
    <row r="6762" ht="18" customHeight="1" s="138">
      <c r="A6762" s="97" t="n">
        <v>6756</v>
      </c>
      <c r="B6762" s="98" t="n"/>
      <c r="C6762" s="113" t="n"/>
      <c r="D6762" s="113" t="n"/>
      <c r="E6762" s="114" t="n"/>
      <c r="F6762" s="28">
        <f>IFERROR(VLOOKUP(E6762,'أرصدة المخزن'!$A:$E,3,0),"")</f>
        <v/>
      </c>
      <c r="G6762" s="29">
        <f>IFERROR(VLOOKUP(E6762,'أرصدة المخزن'!$A:$H,4,FALSE),"")</f>
        <v/>
      </c>
      <c r="H6762" s="97" t="n"/>
      <c r="I6762" s="28" t="inlineStr">
        <is>
          <t>صرف</t>
        </is>
      </c>
      <c r="J6762" s="97" t="n"/>
      <c r="K6762" s="37">
        <f>IFERROR(VLOOKUP(E6762,'أرصدة المخزن'!$A:$H,8,0),"")</f>
        <v/>
      </c>
    </row>
    <row r="6763" ht="18" customHeight="1" s="138">
      <c r="A6763" s="97" t="n">
        <v>6757</v>
      </c>
      <c r="B6763" s="98" t="n"/>
      <c r="C6763" s="113" t="n"/>
      <c r="D6763" s="113" t="n"/>
      <c r="E6763" s="114" t="n"/>
      <c r="F6763" s="28">
        <f>IFERROR(VLOOKUP(E6763,'أرصدة المخزن'!$A:$E,3,0),"")</f>
        <v/>
      </c>
      <c r="G6763" s="29">
        <f>IFERROR(VLOOKUP(E6763,'أرصدة المخزن'!$A:$H,4,FALSE),"")</f>
        <v/>
      </c>
      <c r="H6763" s="97" t="n"/>
      <c r="I6763" s="28" t="inlineStr">
        <is>
          <t>صرف</t>
        </is>
      </c>
      <c r="J6763" s="97" t="n"/>
      <c r="K6763" s="37">
        <f>IFERROR(VLOOKUP(E6763,'أرصدة المخزن'!$A:$H,8,0),"")</f>
        <v/>
      </c>
    </row>
    <row r="6764" ht="18" customHeight="1" s="138">
      <c r="A6764" s="97" t="n">
        <v>6758</v>
      </c>
      <c r="B6764" s="98" t="n"/>
      <c r="C6764" s="113" t="n"/>
      <c r="D6764" s="113" t="n"/>
      <c r="E6764" s="114" t="n"/>
      <c r="F6764" s="28">
        <f>IFERROR(VLOOKUP(E6764,'أرصدة المخزن'!$A:$E,3,0),"")</f>
        <v/>
      </c>
      <c r="G6764" s="29">
        <f>IFERROR(VLOOKUP(E6764,'أرصدة المخزن'!$A:$H,4,FALSE),"")</f>
        <v/>
      </c>
      <c r="H6764" s="97" t="n"/>
      <c r="I6764" s="28" t="inlineStr">
        <is>
          <t>صرف</t>
        </is>
      </c>
      <c r="J6764" s="97" t="n"/>
      <c r="K6764" s="37">
        <f>IFERROR(VLOOKUP(E6764,'أرصدة المخزن'!$A:$H,8,0),"")</f>
        <v/>
      </c>
    </row>
    <row r="6765" ht="18" customHeight="1" s="138">
      <c r="A6765" s="97" t="n">
        <v>6759</v>
      </c>
      <c r="B6765" s="98" t="n"/>
      <c r="C6765" s="113" t="n"/>
      <c r="D6765" s="113" t="n"/>
      <c r="E6765" s="114" t="n"/>
      <c r="F6765" s="28">
        <f>IFERROR(VLOOKUP(E6765,'أرصدة المخزن'!$A:$E,3,0),"")</f>
        <v/>
      </c>
      <c r="G6765" s="29">
        <f>IFERROR(VLOOKUP(E6765,'أرصدة المخزن'!$A:$H,4,FALSE),"")</f>
        <v/>
      </c>
      <c r="H6765" s="97" t="n"/>
      <c r="I6765" s="28" t="inlineStr">
        <is>
          <t>صرف</t>
        </is>
      </c>
      <c r="J6765" s="97" t="n"/>
      <c r="K6765" s="37">
        <f>IFERROR(VLOOKUP(E6765,'أرصدة المخزن'!$A:$H,8,0),"")</f>
        <v/>
      </c>
    </row>
    <row r="6766" ht="18" customHeight="1" s="138">
      <c r="A6766" s="97" t="n">
        <v>6760</v>
      </c>
      <c r="B6766" s="98" t="n"/>
      <c r="C6766" s="113" t="n"/>
      <c r="D6766" s="113" t="n"/>
      <c r="E6766" s="114" t="n"/>
      <c r="F6766" s="28">
        <f>IFERROR(VLOOKUP(E6766,'أرصدة المخزن'!$A:$E,3,0),"")</f>
        <v/>
      </c>
      <c r="G6766" s="29">
        <f>IFERROR(VLOOKUP(E6766,'أرصدة المخزن'!$A:$H,4,FALSE),"")</f>
        <v/>
      </c>
      <c r="H6766" s="97" t="n"/>
      <c r="I6766" s="28" t="inlineStr">
        <is>
          <t>صرف</t>
        </is>
      </c>
      <c r="J6766" s="97" t="n"/>
      <c r="K6766" s="37">
        <f>IFERROR(VLOOKUP(E6766,'أرصدة المخزن'!$A:$H,8,0),"")</f>
        <v/>
      </c>
    </row>
    <row r="6767" ht="18" customHeight="1" s="138">
      <c r="A6767" s="97" t="n">
        <v>6761</v>
      </c>
      <c r="B6767" s="98" t="n"/>
      <c r="C6767" s="113" t="n"/>
      <c r="D6767" s="113" t="n"/>
      <c r="E6767" s="114" t="n"/>
      <c r="F6767" s="28">
        <f>IFERROR(VLOOKUP(E6767,'أرصدة المخزن'!$A:$E,3,0),"")</f>
        <v/>
      </c>
      <c r="G6767" s="29">
        <f>IFERROR(VLOOKUP(E6767,'أرصدة المخزن'!$A:$H,4,FALSE),"")</f>
        <v/>
      </c>
      <c r="H6767" s="97" t="n"/>
      <c r="I6767" s="28" t="inlineStr">
        <is>
          <t>صرف</t>
        </is>
      </c>
      <c r="J6767" s="97" t="n"/>
      <c r="K6767" s="37">
        <f>IFERROR(VLOOKUP(E6767,'أرصدة المخزن'!$A:$H,8,0),"")</f>
        <v/>
      </c>
    </row>
    <row r="6768" ht="18" customHeight="1" s="138">
      <c r="A6768" s="97" t="n">
        <v>6762</v>
      </c>
      <c r="B6768" s="98" t="n"/>
      <c r="C6768" s="113" t="n"/>
      <c r="D6768" s="113" t="n"/>
      <c r="E6768" s="114" t="n"/>
      <c r="F6768" s="28">
        <f>IFERROR(VLOOKUP(E6768,'أرصدة المخزن'!$A:$E,3,0),"")</f>
        <v/>
      </c>
      <c r="G6768" s="29">
        <f>IFERROR(VLOOKUP(E6768,'أرصدة المخزن'!$A:$H,4,FALSE),"")</f>
        <v/>
      </c>
      <c r="H6768" s="97" t="n"/>
      <c r="I6768" s="28" t="inlineStr">
        <is>
          <t>صرف</t>
        </is>
      </c>
      <c r="J6768" s="97" t="n"/>
      <c r="K6768" s="37">
        <f>IFERROR(VLOOKUP(E6768,'أرصدة المخزن'!$A:$H,8,0),"")</f>
        <v/>
      </c>
    </row>
    <row r="6769" ht="18" customHeight="1" s="138">
      <c r="A6769" s="97" t="n">
        <v>6763</v>
      </c>
      <c r="B6769" s="98" t="n"/>
      <c r="C6769" s="113" t="n"/>
      <c r="D6769" s="113" t="n"/>
      <c r="E6769" s="114" t="n"/>
      <c r="F6769" s="28">
        <f>IFERROR(VLOOKUP(E6769,'أرصدة المخزن'!$A:$E,3,0),"")</f>
        <v/>
      </c>
      <c r="G6769" s="29">
        <f>IFERROR(VLOOKUP(E6769,'أرصدة المخزن'!$A:$H,4,FALSE),"")</f>
        <v/>
      </c>
      <c r="H6769" s="97" t="n"/>
      <c r="I6769" s="28" t="inlineStr">
        <is>
          <t>صرف</t>
        </is>
      </c>
      <c r="J6769" s="97" t="n"/>
      <c r="K6769" s="37">
        <f>IFERROR(VLOOKUP(E6769,'أرصدة المخزن'!$A:$H,8,0),"")</f>
        <v/>
      </c>
    </row>
    <row r="6770" ht="18" customHeight="1" s="138">
      <c r="A6770" s="97" t="n">
        <v>6764</v>
      </c>
      <c r="B6770" s="98" t="n"/>
      <c r="C6770" s="113" t="n"/>
      <c r="D6770" s="113" t="n"/>
      <c r="E6770" s="114" t="n"/>
      <c r="F6770" s="28">
        <f>IFERROR(VLOOKUP(E6770,'أرصدة المخزن'!$A:$E,3,0),"")</f>
        <v/>
      </c>
      <c r="G6770" s="29">
        <f>IFERROR(VLOOKUP(E6770,'أرصدة المخزن'!$A:$H,4,FALSE),"")</f>
        <v/>
      </c>
      <c r="H6770" s="97" t="n"/>
      <c r="I6770" s="28" t="inlineStr">
        <is>
          <t>صرف</t>
        </is>
      </c>
      <c r="J6770" s="97" t="n"/>
      <c r="K6770" s="37">
        <f>IFERROR(VLOOKUP(E6770,'أرصدة المخزن'!$A:$H,8,0),"")</f>
        <v/>
      </c>
    </row>
    <row r="6771" ht="18" customHeight="1" s="138">
      <c r="A6771" s="97" t="n">
        <v>6765</v>
      </c>
      <c r="B6771" s="98" t="n"/>
      <c r="C6771" s="113" t="n"/>
      <c r="D6771" s="113" t="n"/>
      <c r="E6771" s="114" t="n"/>
      <c r="F6771" s="28">
        <f>IFERROR(VLOOKUP(E6771,'أرصدة المخزن'!$A:$E,3,0),"")</f>
        <v/>
      </c>
      <c r="G6771" s="29">
        <f>IFERROR(VLOOKUP(E6771,'أرصدة المخزن'!$A:$H,4,FALSE),"")</f>
        <v/>
      </c>
      <c r="H6771" s="97" t="n"/>
      <c r="I6771" s="28" t="inlineStr">
        <is>
          <t>صرف</t>
        </is>
      </c>
      <c r="J6771" s="97" t="n"/>
      <c r="K6771" s="37">
        <f>IFERROR(VLOOKUP(E6771,'أرصدة المخزن'!$A:$H,8,0),"")</f>
        <v/>
      </c>
    </row>
    <row r="6772" ht="18" customHeight="1" s="138">
      <c r="A6772" s="97" t="n">
        <v>6766</v>
      </c>
      <c r="B6772" s="98" t="n"/>
      <c r="C6772" s="113" t="n"/>
      <c r="D6772" s="113" t="n"/>
      <c r="E6772" s="114" t="n"/>
      <c r="F6772" s="28">
        <f>IFERROR(VLOOKUP(E6772,'أرصدة المخزن'!$A:$E,3,0),"")</f>
        <v/>
      </c>
      <c r="G6772" s="29">
        <f>IFERROR(VLOOKUP(E6772,'أرصدة المخزن'!$A:$H,4,FALSE),"")</f>
        <v/>
      </c>
      <c r="H6772" s="97" t="n"/>
      <c r="I6772" s="28" t="inlineStr">
        <is>
          <t>صرف</t>
        </is>
      </c>
      <c r="J6772" s="97" t="n"/>
      <c r="K6772" s="37">
        <f>IFERROR(VLOOKUP(E6772,'أرصدة المخزن'!$A:$H,8,0),"")</f>
        <v/>
      </c>
    </row>
    <row r="6773" ht="18" customHeight="1" s="138">
      <c r="A6773" s="97" t="n">
        <v>6767</v>
      </c>
      <c r="B6773" s="98" t="n"/>
      <c r="C6773" s="113" t="n"/>
      <c r="D6773" s="113" t="n"/>
      <c r="E6773" s="114" t="n"/>
      <c r="F6773" s="28">
        <f>IFERROR(VLOOKUP(E6773,'أرصدة المخزن'!$A:$E,3,0),"")</f>
        <v/>
      </c>
      <c r="G6773" s="29">
        <f>IFERROR(VLOOKUP(E6773,'أرصدة المخزن'!$A:$H,4,FALSE),"")</f>
        <v/>
      </c>
      <c r="H6773" s="97" t="n"/>
      <c r="I6773" s="28" t="inlineStr">
        <is>
          <t>صرف</t>
        </is>
      </c>
      <c r="J6773" s="97" t="n"/>
      <c r="K6773" s="37">
        <f>IFERROR(VLOOKUP(E6773,'أرصدة المخزن'!$A:$H,8,0),"")</f>
        <v/>
      </c>
    </row>
    <row r="6774" ht="18" customHeight="1" s="138">
      <c r="A6774" s="97" t="n">
        <v>6768</v>
      </c>
      <c r="B6774" s="98" t="n"/>
      <c r="C6774" s="113" t="n"/>
      <c r="D6774" s="113" t="n"/>
      <c r="E6774" s="114" t="n"/>
      <c r="F6774" s="28">
        <f>IFERROR(VLOOKUP(E6774,'أرصدة المخزن'!$A:$E,3,0),"")</f>
        <v/>
      </c>
      <c r="G6774" s="29">
        <f>IFERROR(VLOOKUP(E6774,'أرصدة المخزن'!$A:$H,4,FALSE),"")</f>
        <v/>
      </c>
      <c r="H6774" s="97" t="n"/>
      <c r="I6774" s="28" t="inlineStr">
        <is>
          <t>صرف</t>
        </is>
      </c>
      <c r="J6774" s="97" t="n"/>
      <c r="K6774" s="37">
        <f>IFERROR(VLOOKUP(E6774,'أرصدة المخزن'!$A:$H,8,0),"")</f>
        <v/>
      </c>
    </row>
    <row r="6775" ht="18" customHeight="1" s="138">
      <c r="A6775" s="97" t="n">
        <v>6769</v>
      </c>
      <c r="B6775" s="98" t="n"/>
      <c r="C6775" s="113" t="n"/>
      <c r="D6775" s="113" t="n"/>
      <c r="E6775" s="114" t="n"/>
      <c r="F6775" s="28">
        <f>IFERROR(VLOOKUP(E6775,'أرصدة المخزن'!$A:$E,3,0),"")</f>
        <v/>
      </c>
      <c r="G6775" s="29">
        <f>IFERROR(VLOOKUP(E6775,'أرصدة المخزن'!$A:$H,4,FALSE),"")</f>
        <v/>
      </c>
      <c r="H6775" s="97" t="n"/>
      <c r="I6775" s="28" t="inlineStr">
        <is>
          <t>صرف</t>
        </is>
      </c>
      <c r="J6775" s="97" t="n"/>
      <c r="K6775" s="37">
        <f>IFERROR(VLOOKUP(E6775,'أرصدة المخزن'!$A:$H,8,0),"")</f>
        <v/>
      </c>
    </row>
    <row r="6776" ht="18" customHeight="1" s="138">
      <c r="A6776" s="97" t="n">
        <v>6770</v>
      </c>
      <c r="B6776" s="98" t="n"/>
      <c r="C6776" s="113" t="n"/>
      <c r="D6776" s="113" t="n"/>
      <c r="E6776" s="114" t="n"/>
      <c r="F6776" s="28">
        <f>IFERROR(VLOOKUP(E6776,'أرصدة المخزن'!$A:$E,3,0),"")</f>
        <v/>
      </c>
      <c r="G6776" s="29">
        <f>IFERROR(VLOOKUP(E6776,'أرصدة المخزن'!$A:$H,4,FALSE),"")</f>
        <v/>
      </c>
      <c r="H6776" s="97" t="n"/>
      <c r="I6776" s="28" t="inlineStr">
        <is>
          <t>صرف</t>
        </is>
      </c>
      <c r="J6776" s="97" t="n"/>
      <c r="K6776" s="37">
        <f>IFERROR(VLOOKUP(E6776,'أرصدة المخزن'!$A:$H,8,0),"")</f>
        <v/>
      </c>
    </row>
    <row r="6777" ht="18" customHeight="1" s="138">
      <c r="A6777" s="97" t="n">
        <v>6771</v>
      </c>
      <c r="B6777" s="98" t="n"/>
      <c r="C6777" s="113" t="n"/>
      <c r="D6777" s="113" t="n"/>
      <c r="E6777" s="114" t="n"/>
      <c r="F6777" s="28">
        <f>IFERROR(VLOOKUP(E6777,'أرصدة المخزن'!$A:$E,3,0),"")</f>
        <v/>
      </c>
      <c r="G6777" s="29">
        <f>IFERROR(VLOOKUP(E6777,'أرصدة المخزن'!$A:$H,4,FALSE),"")</f>
        <v/>
      </c>
      <c r="H6777" s="97" t="n"/>
      <c r="I6777" s="28" t="inlineStr">
        <is>
          <t>صرف</t>
        </is>
      </c>
      <c r="J6777" s="97" t="n"/>
      <c r="K6777" s="37">
        <f>IFERROR(VLOOKUP(E6777,'أرصدة المخزن'!$A:$H,8,0),"")</f>
        <v/>
      </c>
    </row>
    <row r="6778" ht="18" customHeight="1" s="138">
      <c r="A6778" s="97" t="n">
        <v>6772</v>
      </c>
      <c r="B6778" s="98" t="n"/>
      <c r="C6778" s="113" t="n"/>
      <c r="D6778" s="113" t="n"/>
      <c r="E6778" s="114" t="n"/>
      <c r="F6778" s="28">
        <f>IFERROR(VLOOKUP(E6778,'أرصدة المخزن'!$A:$E,3,0),"")</f>
        <v/>
      </c>
      <c r="G6778" s="29">
        <f>IFERROR(VLOOKUP(E6778,'أرصدة المخزن'!$A:$H,4,FALSE),"")</f>
        <v/>
      </c>
      <c r="H6778" s="97" t="n"/>
      <c r="I6778" s="28" t="inlineStr">
        <is>
          <t>صرف</t>
        </is>
      </c>
      <c r="J6778" s="97" t="n"/>
      <c r="K6778" s="37">
        <f>IFERROR(VLOOKUP(E6778,'أرصدة المخزن'!$A:$H,8,0),"")</f>
        <v/>
      </c>
    </row>
    <row r="6779" ht="18" customHeight="1" s="138">
      <c r="A6779" s="97" t="n">
        <v>6773</v>
      </c>
      <c r="B6779" s="98" t="n"/>
      <c r="C6779" s="113" t="n"/>
      <c r="D6779" s="113" t="n"/>
      <c r="E6779" s="114" t="n"/>
      <c r="F6779" s="28">
        <f>IFERROR(VLOOKUP(E6779,'أرصدة المخزن'!$A:$E,3,0),"")</f>
        <v/>
      </c>
      <c r="G6779" s="29">
        <f>IFERROR(VLOOKUP(E6779,'أرصدة المخزن'!$A:$H,4,FALSE),"")</f>
        <v/>
      </c>
      <c r="H6779" s="97" t="n"/>
      <c r="I6779" s="28" t="inlineStr">
        <is>
          <t>صرف</t>
        </is>
      </c>
      <c r="J6779" s="97" t="n"/>
      <c r="K6779" s="37">
        <f>IFERROR(VLOOKUP(E6779,'أرصدة المخزن'!$A:$H,8,0),"")</f>
        <v/>
      </c>
    </row>
    <row r="6780" ht="18" customHeight="1" s="138">
      <c r="A6780" s="97" t="n">
        <v>6774</v>
      </c>
      <c r="B6780" s="98" t="n"/>
      <c r="C6780" s="113" t="n"/>
      <c r="D6780" s="113" t="n"/>
      <c r="E6780" s="114" t="n"/>
      <c r="F6780" s="28">
        <f>IFERROR(VLOOKUP(E6780,'أرصدة المخزن'!$A:$E,3,0),"")</f>
        <v/>
      </c>
      <c r="G6780" s="29">
        <f>IFERROR(VLOOKUP(E6780,'أرصدة المخزن'!$A:$H,4,FALSE),"")</f>
        <v/>
      </c>
      <c r="H6780" s="97" t="n"/>
      <c r="I6780" s="28" t="inlineStr">
        <is>
          <t>صرف</t>
        </is>
      </c>
      <c r="J6780" s="97" t="n"/>
      <c r="K6780" s="37">
        <f>IFERROR(VLOOKUP(E6780,'أرصدة المخزن'!$A:$H,8,0),"")</f>
        <v/>
      </c>
    </row>
    <row r="6781" ht="18" customHeight="1" s="138">
      <c r="A6781" s="97" t="n">
        <v>6775</v>
      </c>
      <c r="B6781" s="98" t="n"/>
      <c r="C6781" s="113" t="n"/>
      <c r="D6781" s="113" t="n"/>
      <c r="E6781" s="114" t="n"/>
      <c r="F6781" s="28">
        <f>IFERROR(VLOOKUP(E6781,'أرصدة المخزن'!$A:$E,3,0),"")</f>
        <v/>
      </c>
      <c r="G6781" s="29">
        <f>IFERROR(VLOOKUP(E6781,'أرصدة المخزن'!$A:$H,4,FALSE),"")</f>
        <v/>
      </c>
      <c r="H6781" s="97" t="n"/>
      <c r="I6781" s="28" t="inlineStr">
        <is>
          <t>صرف</t>
        </is>
      </c>
      <c r="J6781" s="97" t="n"/>
      <c r="K6781" s="37">
        <f>IFERROR(VLOOKUP(E6781,'أرصدة المخزن'!$A:$H,8,0),"")</f>
        <v/>
      </c>
    </row>
    <row r="6782" ht="18" customHeight="1" s="138">
      <c r="A6782" s="97" t="n">
        <v>6776</v>
      </c>
      <c r="B6782" s="98" t="n"/>
      <c r="C6782" s="113" t="n"/>
      <c r="D6782" s="113" t="n"/>
      <c r="E6782" s="114" t="n"/>
      <c r="F6782" s="28">
        <f>IFERROR(VLOOKUP(E6782,'أرصدة المخزن'!$A:$E,3,0),"")</f>
        <v/>
      </c>
      <c r="G6782" s="29">
        <f>IFERROR(VLOOKUP(E6782,'أرصدة المخزن'!$A:$H,4,FALSE),"")</f>
        <v/>
      </c>
      <c r="H6782" s="97" t="n"/>
      <c r="I6782" s="28" t="inlineStr">
        <is>
          <t>صرف</t>
        </is>
      </c>
      <c r="J6782" s="97" t="n"/>
      <c r="K6782" s="37">
        <f>IFERROR(VLOOKUP(E6782,'أرصدة المخزن'!$A:$H,8,0),"")</f>
        <v/>
      </c>
    </row>
    <row r="6783" ht="18" customHeight="1" s="138">
      <c r="A6783" s="97" t="n">
        <v>6777</v>
      </c>
      <c r="B6783" s="98" t="n"/>
      <c r="C6783" s="113" t="n"/>
      <c r="D6783" s="113" t="n"/>
      <c r="E6783" s="114" t="n"/>
      <c r="F6783" s="28">
        <f>IFERROR(VLOOKUP(E6783,'أرصدة المخزن'!$A:$E,3,0),"")</f>
        <v/>
      </c>
      <c r="G6783" s="29">
        <f>IFERROR(VLOOKUP(E6783,'أرصدة المخزن'!$A:$H,4,FALSE),"")</f>
        <v/>
      </c>
      <c r="H6783" s="97" t="n"/>
      <c r="I6783" s="28" t="inlineStr">
        <is>
          <t>صرف</t>
        </is>
      </c>
      <c r="J6783" s="97" t="n"/>
      <c r="K6783" s="37">
        <f>IFERROR(VLOOKUP(E6783,'أرصدة المخزن'!$A:$H,8,0),"")</f>
        <v/>
      </c>
    </row>
    <row r="6784" ht="18" customHeight="1" s="138">
      <c r="A6784" s="97" t="n">
        <v>6778</v>
      </c>
      <c r="B6784" s="98" t="n"/>
      <c r="C6784" s="113" t="n"/>
      <c r="D6784" s="113" t="n"/>
      <c r="E6784" s="114" t="n"/>
      <c r="F6784" s="28">
        <f>IFERROR(VLOOKUP(E6784,'أرصدة المخزن'!$A:$E,3,0),"")</f>
        <v/>
      </c>
      <c r="G6784" s="29">
        <f>IFERROR(VLOOKUP(E6784,'أرصدة المخزن'!$A:$H,4,FALSE),"")</f>
        <v/>
      </c>
      <c r="H6784" s="97" t="n"/>
      <c r="I6784" s="28" t="inlineStr">
        <is>
          <t>صرف</t>
        </is>
      </c>
      <c r="J6784" s="97" t="n"/>
      <c r="K6784" s="37">
        <f>IFERROR(VLOOKUP(E6784,'أرصدة المخزن'!$A:$H,8,0),"")</f>
        <v/>
      </c>
    </row>
    <row r="6785" ht="18" customHeight="1" s="138">
      <c r="A6785" s="97" t="n">
        <v>6779</v>
      </c>
      <c r="B6785" s="98" t="n"/>
      <c r="C6785" s="113" t="n"/>
      <c r="D6785" s="113" t="n"/>
      <c r="E6785" s="114" t="n"/>
      <c r="F6785" s="28">
        <f>IFERROR(VLOOKUP(E6785,'أرصدة المخزن'!$A:$E,3,0),"")</f>
        <v/>
      </c>
      <c r="G6785" s="29">
        <f>IFERROR(VLOOKUP(E6785,'أرصدة المخزن'!$A:$H,4,FALSE),"")</f>
        <v/>
      </c>
      <c r="H6785" s="97" t="n"/>
      <c r="I6785" s="28" t="inlineStr">
        <is>
          <t>صرف</t>
        </is>
      </c>
      <c r="J6785" s="97" t="n"/>
      <c r="K6785" s="37">
        <f>IFERROR(VLOOKUP(E6785,'أرصدة المخزن'!$A:$H,8,0),"")</f>
        <v/>
      </c>
    </row>
    <row r="6786" ht="18" customHeight="1" s="138">
      <c r="A6786" s="97" t="n">
        <v>6780</v>
      </c>
      <c r="B6786" s="98" t="n"/>
      <c r="C6786" s="113" t="n"/>
      <c r="D6786" s="113" t="n"/>
      <c r="E6786" s="114" t="n"/>
      <c r="F6786" s="28">
        <f>IFERROR(VLOOKUP(E6786,'أرصدة المخزن'!$A:$E,3,0),"")</f>
        <v/>
      </c>
      <c r="G6786" s="29">
        <f>IFERROR(VLOOKUP(E6786,'أرصدة المخزن'!$A:$H,4,FALSE),"")</f>
        <v/>
      </c>
      <c r="H6786" s="97" t="n"/>
      <c r="I6786" s="28" t="inlineStr">
        <is>
          <t>صرف</t>
        </is>
      </c>
      <c r="J6786" s="97" t="n"/>
      <c r="K6786" s="37">
        <f>IFERROR(VLOOKUP(E6786,'أرصدة المخزن'!$A:$H,8,0),"")</f>
        <v/>
      </c>
    </row>
    <row r="6787" ht="18" customHeight="1" s="138">
      <c r="A6787" s="97" t="n">
        <v>6781</v>
      </c>
      <c r="B6787" s="98" t="n"/>
      <c r="C6787" s="113" t="n"/>
      <c r="D6787" s="113" t="n"/>
      <c r="E6787" s="114" t="n"/>
      <c r="F6787" s="28">
        <f>IFERROR(VLOOKUP(E6787,'أرصدة المخزن'!$A:$E,3,0),"")</f>
        <v/>
      </c>
      <c r="G6787" s="29">
        <f>IFERROR(VLOOKUP(E6787,'أرصدة المخزن'!$A:$H,4,FALSE),"")</f>
        <v/>
      </c>
      <c r="H6787" s="97" t="n"/>
      <c r="I6787" s="28" t="inlineStr">
        <is>
          <t>صرف</t>
        </is>
      </c>
      <c r="J6787" s="97" t="n"/>
      <c r="K6787" s="37">
        <f>IFERROR(VLOOKUP(E6787,'أرصدة المخزن'!$A:$H,8,0),"")</f>
        <v/>
      </c>
    </row>
    <row r="6788" ht="18" customHeight="1" s="138">
      <c r="A6788" s="97" t="n">
        <v>6782</v>
      </c>
      <c r="B6788" s="98" t="n"/>
      <c r="C6788" s="113" t="n"/>
      <c r="D6788" s="113" t="n"/>
      <c r="E6788" s="114" t="n"/>
      <c r="F6788" s="28">
        <f>IFERROR(VLOOKUP(E6788,'أرصدة المخزن'!$A:$E,3,0),"")</f>
        <v/>
      </c>
      <c r="G6788" s="29">
        <f>IFERROR(VLOOKUP(E6788,'أرصدة المخزن'!$A:$H,4,FALSE),"")</f>
        <v/>
      </c>
      <c r="H6788" s="97" t="n"/>
      <c r="I6788" s="28" t="inlineStr">
        <is>
          <t>صرف</t>
        </is>
      </c>
      <c r="J6788" s="97" t="n"/>
      <c r="K6788" s="37">
        <f>IFERROR(VLOOKUP(E6788,'أرصدة المخزن'!$A:$H,8,0),"")</f>
        <v/>
      </c>
    </row>
    <row r="6789" ht="18" customHeight="1" s="138">
      <c r="A6789" s="97" t="n">
        <v>6783</v>
      </c>
      <c r="B6789" s="98" t="n"/>
      <c r="C6789" s="113" t="n"/>
      <c r="D6789" s="113" t="n"/>
      <c r="E6789" s="114" t="n"/>
      <c r="F6789" s="28">
        <f>IFERROR(VLOOKUP(E6789,'أرصدة المخزن'!$A:$E,3,0),"")</f>
        <v/>
      </c>
      <c r="G6789" s="29">
        <f>IFERROR(VLOOKUP(E6789,'أرصدة المخزن'!$A:$H,4,FALSE),"")</f>
        <v/>
      </c>
      <c r="H6789" s="97" t="n"/>
      <c r="I6789" s="28" t="inlineStr">
        <is>
          <t>صرف</t>
        </is>
      </c>
      <c r="J6789" s="97" t="n"/>
      <c r="K6789" s="37">
        <f>IFERROR(VLOOKUP(E6789,'أرصدة المخزن'!$A:$H,8,0),"")</f>
        <v/>
      </c>
    </row>
    <row r="6790" ht="18" customHeight="1" s="138">
      <c r="A6790" s="97" t="n">
        <v>6784</v>
      </c>
      <c r="B6790" s="98" t="n"/>
      <c r="C6790" s="113" t="n"/>
      <c r="D6790" s="113" t="n"/>
      <c r="E6790" s="114" t="n"/>
      <c r="F6790" s="28">
        <f>IFERROR(VLOOKUP(E6790,'أرصدة المخزن'!$A:$E,3,0),"")</f>
        <v/>
      </c>
      <c r="G6790" s="29">
        <f>IFERROR(VLOOKUP(E6790,'أرصدة المخزن'!$A:$H,4,FALSE),"")</f>
        <v/>
      </c>
      <c r="H6790" s="97" t="n"/>
      <c r="I6790" s="28" t="inlineStr">
        <is>
          <t>صرف</t>
        </is>
      </c>
      <c r="J6790" s="97" t="n"/>
      <c r="K6790" s="37">
        <f>IFERROR(VLOOKUP(E6790,'أرصدة المخزن'!$A:$H,8,0),"")</f>
        <v/>
      </c>
    </row>
    <row r="6791" ht="18" customHeight="1" s="138">
      <c r="A6791" s="97" t="n">
        <v>6785</v>
      </c>
      <c r="B6791" s="98" t="n"/>
      <c r="C6791" s="113" t="n"/>
      <c r="D6791" s="113" t="n"/>
      <c r="E6791" s="114" t="n"/>
      <c r="F6791" s="28">
        <f>IFERROR(VLOOKUP(E6791,'أرصدة المخزن'!$A:$E,3,0),"")</f>
        <v/>
      </c>
      <c r="G6791" s="29">
        <f>IFERROR(VLOOKUP(E6791,'أرصدة المخزن'!$A:$H,4,FALSE),"")</f>
        <v/>
      </c>
      <c r="H6791" s="97" t="n"/>
      <c r="I6791" s="28" t="inlineStr">
        <is>
          <t>صرف</t>
        </is>
      </c>
      <c r="J6791" s="97" t="n"/>
      <c r="K6791" s="37">
        <f>IFERROR(VLOOKUP(E6791,'أرصدة المخزن'!$A:$H,8,0),"")</f>
        <v/>
      </c>
    </row>
    <row r="6792" ht="18" customHeight="1" s="138">
      <c r="A6792" s="97" t="n">
        <v>6786</v>
      </c>
      <c r="B6792" s="98" t="n"/>
      <c r="C6792" s="113" t="n"/>
      <c r="D6792" s="113" t="n"/>
      <c r="E6792" s="114" t="n"/>
      <c r="F6792" s="28">
        <f>IFERROR(VLOOKUP(E6792,'أرصدة المخزن'!$A:$E,3,0),"")</f>
        <v/>
      </c>
      <c r="G6792" s="29">
        <f>IFERROR(VLOOKUP(E6792,'أرصدة المخزن'!$A:$H,4,FALSE),"")</f>
        <v/>
      </c>
      <c r="H6792" s="97" t="n"/>
      <c r="I6792" s="28" t="inlineStr">
        <is>
          <t>صرف</t>
        </is>
      </c>
      <c r="J6792" s="97" t="n"/>
      <c r="K6792" s="37">
        <f>IFERROR(VLOOKUP(E6792,'أرصدة المخزن'!$A:$H,8,0),"")</f>
        <v/>
      </c>
    </row>
    <row r="6793" ht="18" customHeight="1" s="138">
      <c r="A6793" s="97" t="n">
        <v>6787</v>
      </c>
      <c r="B6793" s="98" t="n"/>
      <c r="C6793" s="113" t="n"/>
      <c r="D6793" s="113" t="n"/>
      <c r="E6793" s="114" t="n"/>
      <c r="F6793" s="28">
        <f>IFERROR(VLOOKUP(E6793,'أرصدة المخزن'!$A:$E,3,0),"")</f>
        <v/>
      </c>
      <c r="G6793" s="29">
        <f>IFERROR(VLOOKUP(E6793,'أرصدة المخزن'!$A:$H,4,FALSE),"")</f>
        <v/>
      </c>
      <c r="H6793" s="97" t="n"/>
      <c r="I6793" s="28" t="inlineStr">
        <is>
          <t>صرف</t>
        </is>
      </c>
      <c r="J6793" s="97" t="n"/>
      <c r="K6793" s="37">
        <f>IFERROR(VLOOKUP(E6793,'أرصدة المخزن'!$A:$H,8,0),"")</f>
        <v/>
      </c>
    </row>
    <row r="6794" ht="18" customHeight="1" s="138">
      <c r="A6794" s="97" t="n">
        <v>6788</v>
      </c>
      <c r="B6794" s="98" t="n"/>
      <c r="C6794" s="113" t="n"/>
      <c r="D6794" s="113" t="n"/>
      <c r="E6794" s="114" t="n"/>
      <c r="F6794" s="28">
        <f>IFERROR(VLOOKUP(E6794,'أرصدة المخزن'!$A:$E,3,0),"")</f>
        <v/>
      </c>
      <c r="G6794" s="29">
        <f>IFERROR(VLOOKUP(E6794,'أرصدة المخزن'!$A:$H,4,FALSE),"")</f>
        <v/>
      </c>
      <c r="H6794" s="97" t="n"/>
      <c r="I6794" s="28" t="inlineStr">
        <is>
          <t>صرف</t>
        </is>
      </c>
      <c r="J6794" s="97" t="n"/>
      <c r="K6794" s="37">
        <f>IFERROR(VLOOKUP(E6794,'أرصدة المخزن'!$A:$H,8,0),"")</f>
        <v/>
      </c>
    </row>
    <row r="6795" ht="18" customHeight="1" s="138">
      <c r="A6795" s="97" t="n">
        <v>6789</v>
      </c>
      <c r="B6795" s="98" t="n"/>
      <c r="C6795" s="113" t="n"/>
      <c r="D6795" s="113" t="n"/>
      <c r="E6795" s="114" t="n"/>
      <c r="F6795" s="28">
        <f>IFERROR(VLOOKUP(E6795,'أرصدة المخزن'!$A:$E,3,0),"")</f>
        <v/>
      </c>
      <c r="G6795" s="29">
        <f>IFERROR(VLOOKUP(E6795,'أرصدة المخزن'!$A:$H,4,FALSE),"")</f>
        <v/>
      </c>
      <c r="H6795" s="97" t="n"/>
      <c r="I6795" s="28" t="inlineStr">
        <is>
          <t>صرف</t>
        </is>
      </c>
      <c r="J6795" s="97" t="n"/>
      <c r="K6795" s="37">
        <f>IFERROR(VLOOKUP(E6795,'أرصدة المخزن'!$A:$H,8,0),"")</f>
        <v/>
      </c>
    </row>
    <row r="6796" ht="18" customHeight="1" s="138">
      <c r="A6796" s="97" t="n">
        <v>6790</v>
      </c>
      <c r="B6796" s="98" t="n"/>
      <c r="C6796" s="113" t="n"/>
      <c r="D6796" s="113" t="n"/>
      <c r="E6796" s="114" t="n"/>
      <c r="F6796" s="28">
        <f>IFERROR(VLOOKUP(E6796,'أرصدة المخزن'!$A:$E,3,0),"")</f>
        <v/>
      </c>
      <c r="G6796" s="29">
        <f>IFERROR(VLOOKUP(E6796,'أرصدة المخزن'!$A:$H,4,FALSE),"")</f>
        <v/>
      </c>
      <c r="H6796" s="97" t="n"/>
      <c r="I6796" s="28" t="inlineStr">
        <is>
          <t>صرف</t>
        </is>
      </c>
      <c r="J6796" s="97" t="n"/>
      <c r="K6796" s="37">
        <f>IFERROR(VLOOKUP(E6796,'أرصدة المخزن'!$A:$H,8,0),"")</f>
        <v/>
      </c>
    </row>
    <row r="6797" ht="18" customHeight="1" s="138">
      <c r="A6797" s="97" t="n">
        <v>6791</v>
      </c>
      <c r="B6797" s="98" t="n"/>
      <c r="C6797" s="113" t="n"/>
      <c r="D6797" s="113" t="n"/>
      <c r="E6797" s="114" t="n"/>
      <c r="F6797" s="28">
        <f>IFERROR(VLOOKUP(E6797,'أرصدة المخزن'!$A:$E,3,0),"")</f>
        <v/>
      </c>
      <c r="G6797" s="29">
        <f>IFERROR(VLOOKUP(E6797,'أرصدة المخزن'!$A:$H,4,FALSE),"")</f>
        <v/>
      </c>
      <c r="H6797" s="97" t="n"/>
      <c r="I6797" s="28" t="inlineStr">
        <is>
          <t>صرف</t>
        </is>
      </c>
      <c r="J6797" s="97" t="n"/>
      <c r="K6797" s="37">
        <f>IFERROR(VLOOKUP(E6797,'أرصدة المخزن'!$A:$H,8,0),"")</f>
        <v/>
      </c>
    </row>
    <row r="6798" ht="18" customHeight="1" s="138">
      <c r="A6798" s="97" t="n">
        <v>6792</v>
      </c>
      <c r="B6798" s="98" t="n"/>
      <c r="C6798" s="113" t="n"/>
      <c r="D6798" s="113" t="n"/>
      <c r="E6798" s="114" t="n"/>
      <c r="F6798" s="28">
        <f>IFERROR(VLOOKUP(E6798,'أرصدة المخزن'!$A:$E,3,0),"")</f>
        <v/>
      </c>
      <c r="G6798" s="29">
        <f>IFERROR(VLOOKUP(E6798,'أرصدة المخزن'!$A:$H,4,FALSE),"")</f>
        <v/>
      </c>
      <c r="H6798" s="97" t="n"/>
      <c r="I6798" s="28" t="inlineStr">
        <is>
          <t>صرف</t>
        </is>
      </c>
      <c r="J6798" s="97" t="n"/>
      <c r="K6798" s="37">
        <f>IFERROR(VLOOKUP(E6798,'أرصدة المخزن'!$A:$H,8,0),"")</f>
        <v/>
      </c>
    </row>
    <row r="6799" ht="18" customHeight="1" s="138">
      <c r="A6799" s="97" t="n">
        <v>6793</v>
      </c>
      <c r="B6799" s="98" t="n"/>
      <c r="C6799" s="113" t="n"/>
      <c r="D6799" s="113" t="n"/>
      <c r="E6799" s="114" t="n"/>
      <c r="F6799" s="28">
        <f>IFERROR(VLOOKUP(E6799,'أرصدة المخزن'!$A:$E,3,0),"")</f>
        <v/>
      </c>
      <c r="G6799" s="29">
        <f>IFERROR(VLOOKUP(E6799,'أرصدة المخزن'!$A:$H,4,FALSE),"")</f>
        <v/>
      </c>
      <c r="H6799" s="97" t="n"/>
      <c r="I6799" s="28" t="inlineStr">
        <is>
          <t>صرف</t>
        </is>
      </c>
      <c r="J6799" s="97" t="n"/>
      <c r="K6799" s="37">
        <f>IFERROR(VLOOKUP(E6799,'أرصدة المخزن'!$A:$H,8,0),"")</f>
        <v/>
      </c>
    </row>
    <row r="6800" ht="18" customHeight="1" s="138">
      <c r="A6800" s="97" t="n">
        <v>6794</v>
      </c>
      <c r="B6800" s="98" t="n"/>
      <c r="C6800" s="113" t="n"/>
      <c r="D6800" s="113" t="n"/>
      <c r="E6800" s="114" t="n"/>
      <c r="F6800" s="28">
        <f>IFERROR(VLOOKUP(E6800,'أرصدة المخزن'!$A:$E,3,0),"")</f>
        <v/>
      </c>
      <c r="G6800" s="29">
        <f>IFERROR(VLOOKUP(E6800,'أرصدة المخزن'!$A:$H,4,FALSE),"")</f>
        <v/>
      </c>
      <c r="H6800" s="97" t="n"/>
      <c r="I6800" s="28" t="inlineStr">
        <is>
          <t>صرف</t>
        </is>
      </c>
      <c r="J6800" s="97" t="n"/>
      <c r="K6800" s="37">
        <f>IFERROR(VLOOKUP(E6800,'أرصدة المخزن'!$A:$H,8,0),"")</f>
        <v/>
      </c>
    </row>
    <row r="6801" ht="18" customHeight="1" s="138">
      <c r="A6801" s="97" t="n">
        <v>6795</v>
      </c>
      <c r="B6801" s="98" t="n"/>
      <c r="C6801" s="113" t="n"/>
      <c r="D6801" s="113" t="n"/>
      <c r="E6801" s="114" t="n"/>
      <c r="F6801" s="28">
        <f>IFERROR(VLOOKUP(E6801,'أرصدة المخزن'!$A:$E,3,0),"")</f>
        <v/>
      </c>
      <c r="G6801" s="29">
        <f>IFERROR(VLOOKUP(E6801,'أرصدة المخزن'!$A:$H,4,FALSE),"")</f>
        <v/>
      </c>
      <c r="H6801" s="97" t="n"/>
      <c r="I6801" s="28" t="inlineStr">
        <is>
          <t>صرف</t>
        </is>
      </c>
      <c r="J6801" s="97" t="n"/>
      <c r="K6801" s="37">
        <f>IFERROR(VLOOKUP(E6801,'أرصدة المخزن'!$A:$H,8,0),"")</f>
        <v/>
      </c>
    </row>
    <row r="6802" ht="18" customHeight="1" s="138">
      <c r="A6802" s="97" t="n">
        <v>6796</v>
      </c>
      <c r="B6802" s="98" t="n"/>
      <c r="C6802" s="113" t="n"/>
      <c r="D6802" s="113" t="n"/>
      <c r="E6802" s="114" t="n"/>
      <c r="F6802" s="28">
        <f>IFERROR(VLOOKUP(E6802,'أرصدة المخزن'!$A:$E,3,0),"")</f>
        <v/>
      </c>
      <c r="G6802" s="29">
        <f>IFERROR(VLOOKUP(E6802,'أرصدة المخزن'!$A:$H,4,FALSE),"")</f>
        <v/>
      </c>
      <c r="H6802" s="97" t="n"/>
      <c r="I6802" s="28" t="inlineStr">
        <is>
          <t>صرف</t>
        </is>
      </c>
      <c r="J6802" s="97" t="n"/>
      <c r="K6802" s="37">
        <f>IFERROR(VLOOKUP(E6802,'أرصدة المخزن'!$A:$H,8,0),"")</f>
        <v/>
      </c>
    </row>
    <row r="6803" ht="18" customHeight="1" s="138">
      <c r="A6803" s="97" t="n">
        <v>6797</v>
      </c>
      <c r="B6803" s="98" t="n"/>
      <c r="C6803" s="113" t="n"/>
      <c r="D6803" s="113" t="n"/>
      <c r="E6803" s="114" t="n"/>
      <c r="F6803" s="28">
        <f>IFERROR(VLOOKUP(E6803,'أرصدة المخزن'!$A:$E,3,0),"")</f>
        <v/>
      </c>
      <c r="G6803" s="29">
        <f>IFERROR(VLOOKUP(E6803,'أرصدة المخزن'!$A:$H,4,FALSE),"")</f>
        <v/>
      </c>
      <c r="H6803" s="97" t="n"/>
      <c r="I6803" s="28" t="inlineStr">
        <is>
          <t>صرف</t>
        </is>
      </c>
      <c r="J6803" s="97" t="n"/>
      <c r="K6803" s="37">
        <f>IFERROR(VLOOKUP(E6803,'أرصدة المخزن'!$A:$H,8,0),"")</f>
        <v/>
      </c>
    </row>
    <row r="6804" ht="18" customHeight="1" s="138">
      <c r="A6804" s="97" t="n">
        <v>6798</v>
      </c>
      <c r="B6804" s="98" t="n"/>
      <c r="C6804" s="113" t="n"/>
      <c r="D6804" s="113" t="n"/>
      <c r="E6804" s="114" t="n"/>
      <c r="F6804" s="28">
        <f>IFERROR(VLOOKUP(E6804,'أرصدة المخزن'!$A:$E,3,0),"")</f>
        <v/>
      </c>
      <c r="G6804" s="29">
        <f>IFERROR(VLOOKUP(E6804,'أرصدة المخزن'!$A:$H,4,FALSE),"")</f>
        <v/>
      </c>
      <c r="H6804" s="97" t="n"/>
      <c r="I6804" s="28" t="inlineStr">
        <is>
          <t>صرف</t>
        </is>
      </c>
      <c r="J6804" s="97" t="n"/>
      <c r="K6804" s="37">
        <f>IFERROR(VLOOKUP(E6804,'أرصدة المخزن'!$A:$H,8,0),"")</f>
        <v/>
      </c>
    </row>
    <row r="6805" ht="18" customHeight="1" s="138">
      <c r="A6805" s="97" t="n">
        <v>6799</v>
      </c>
      <c r="B6805" s="98" t="n"/>
      <c r="C6805" s="113" t="n"/>
      <c r="D6805" s="113" t="n"/>
      <c r="E6805" s="114" t="n"/>
      <c r="F6805" s="28">
        <f>IFERROR(VLOOKUP(E6805,'أرصدة المخزن'!$A:$E,3,0),"")</f>
        <v/>
      </c>
      <c r="G6805" s="29">
        <f>IFERROR(VLOOKUP(E6805,'أرصدة المخزن'!$A:$H,4,FALSE),"")</f>
        <v/>
      </c>
      <c r="H6805" s="97" t="n"/>
      <c r="I6805" s="28" t="inlineStr">
        <is>
          <t>صرف</t>
        </is>
      </c>
      <c r="J6805" s="97" t="n"/>
      <c r="K6805" s="37">
        <f>IFERROR(VLOOKUP(E6805,'أرصدة المخزن'!$A:$H,8,0),"")</f>
        <v/>
      </c>
    </row>
    <row r="6806" ht="18" customHeight="1" s="138">
      <c r="A6806" s="97" t="n">
        <v>6800</v>
      </c>
      <c r="B6806" s="98" t="n"/>
      <c r="C6806" s="113" t="n"/>
      <c r="D6806" s="113" t="n"/>
      <c r="E6806" s="114" t="n"/>
      <c r="F6806" s="28">
        <f>IFERROR(VLOOKUP(E6806,'أرصدة المخزن'!$A:$E,3,0),"")</f>
        <v/>
      </c>
      <c r="G6806" s="29">
        <f>IFERROR(VLOOKUP(E6806,'أرصدة المخزن'!$A:$H,4,FALSE),"")</f>
        <v/>
      </c>
      <c r="H6806" s="97" t="n"/>
      <c r="I6806" s="28" t="inlineStr">
        <is>
          <t>صرف</t>
        </is>
      </c>
      <c r="J6806" s="97" t="n"/>
      <c r="K6806" s="37">
        <f>IFERROR(VLOOKUP(E6806,'أرصدة المخزن'!$A:$H,8,0),"")</f>
        <v/>
      </c>
    </row>
    <row r="6807" ht="18" customHeight="1" s="138">
      <c r="A6807" s="97" t="n">
        <v>6801</v>
      </c>
      <c r="B6807" s="98" t="n"/>
      <c r="C6807" s="113" t="n"/>
      <c r="D6807" s="113" t="n"/>
      <c r="E6807" s="114" t="n"/>
      <c r="F6807" s="28">
        <f>IFERROR(VLOOKUP(E6807,'أرصدة المخزن'!$A:$E,3,0),"")</f>
        <v/>
      </c>
      <c r="G6807" s="29">
        <f>IFERROR(VLOOKUP(E6807,'أرصدة المخزن'!$A:$H,4,FALSE),"")</f>
        <v/>
      </c>
      <c r="H6807" s="97" t="n"/>
      <c r="I6807" s="28" t="inlineStr">
        <is>
          <t>صرف</t>
        </is>
      </c>
      <c r="J6807" s="97" t="n"/>
      <c r="K6807" s="37">
        <f>IFERROR(VLOOKUP(E6807,'أرصدة المخزن'!$A:$H,8,0),"")</f>
        <v/>
      </c>
    </row>
    <row r="6808" ht="18" customHeight="1" s="138">
      <c r="A6808" s="97" t="n">
        <v>6802</v>
      </c>
      <c r="B6808" s="98" t="n"/>
      <c r="C6808" s="113" t="n"/>
      <c r="D6808" s="113" t="n"/>
      <c r="E6808" s="114" t="n"/>
      <c r="F6808" s="28">
        <f>IFERROR(VLOOKUP(E6808,'أرصدة المخزن'!$A:$E,3,0),"")</f>
        <v/>
      </c>
      <c r="G6808" s="29">
        <f>IFERROR(VLOOKUP(E6808,'أرصدة المخزن'!$A:$H,4,FALSE),"")</f>
        <v/>
      </c>
      <c r="H6808" s="97" t="n"/>
      <c r="I6808" s="28" t="inlineStr">
        <is>
          <t>صرف</t>
        </is>
      </c>
      <c r="J6808" s="97" t="n"/>
      <c r="K6808" s="37">
        <f>IFERROR(VLOOKUP(E6808,'أرصدة المخزن'!$A:$H,8,0),"")</f>
        <v/>
      </c>
    </row>
    <row r="6809" ht="18" customHeight="1" s="138">
      <c r="A6809" s="97" t="n">
        <v>6803</v>
      </c>
      <c r="B6809" s="98" t="n"/>
      <c r="C6809" s="113" t="n"/>
      <c r="D6809" s="113" t="n"/>
      <c r="E6809" s="114" t="n"/>
      <c r="F6809" s="28">
        <f>IFERROR(VLOOKUP(E6809,'أرصدة المخزن'!$A:$E,3,0),"")</f>
        <v/>
      </c>
      <c r="G6809" s="29">
        <f>IFERROR(VLOOKUP(E6809,'أرصدة المخزن'!$A:$H,4,FALSE),"")</f>
        <v/>
      </c>
      <c r="H6809" s="97" t="n"/>
      <c r="I6809" s="28" t="inlineStr">
        <is>
          <t>صرف</t>
        </is>
      </c>
      <c r="J6809" s="97" t="n"/>
      <c r="K6809" s="37">
        <f>IFERROR(VLOOKUP(E6809,'أرصدة المخزن'!$A:$H,8,0),"")</f>
        <v/>
      </c>
    </row>
    <row r="6810" ht="18" customHeight="1" s="138">
      <c r="A6810" s="97" t="n">
        <v>6804</v>
      </c>
      <c r="B6810" s="98" t="n"/>
      <c r="C6810" s="113" t="n"/>
      <c r="D6810" s="113" t="n"/>
      <c r="E6810" s="114" t="n"/>
      <c r="F6810" s="28">
        <f>IFERROR(VLOOKUP(E6810,'أرصدة المخزن'!$A:$E,3,0),"")</f>
        <v/>
      </c>
      <c r="G6810" s="29">
        <f>IFERROR(VLOOKUP(E6810,'أرصدة المخزن'!$A:$H,4,FALSE),"")</f>
        <v/>
      </c>
      <c r="H6810" s="97" t="n"/>
      <c r="I6810" s="28" t="inlineStr">
        <is>
          <t>صرف</t>
        </is>
      </c>
      <c r="J6810" s="97" t="n"/>
      <c r="K6810" s="37">
        <f>IFERROR(VLOOKUP(E6810,'أرصدة المخزن'!$A:$H,8,0),"")</f>
        <v/>
      </c>
    </row>
    <row r="6811" ht="18" customHeight="1" s="138">
      <c r="A6811" s="97" t="n">
        <v>6805</v>
      </c>
      <c r="B6811" s="98" t="n"/>
      <c r="C6811" s="113" t="n"/>
      <c r="D6811" s="113" t="n"/>
      <c r="E6811" s="114" t="n"/>
      <c r="F6811" s="28">
        <f>IFERROR(VLOOKUP(E6811,'أرصدة المخزن'!$A:$E,3,0),"")</f>
        <v/>
      </c>
      <c r="G6811" s="29">
        <f>IFERROR(VLOOKUP(E6811,'أرصدة المخزن'!$A:$H,4,FALSE),"")</f>
        <v/>
      </c>
      <c r="H6811" s="97" t="n"/>
      <c r="I6811" s="28" t="inlineStr">
        <is>
          <t>صرف</t>
        </is>
      </c>
      <c r="J6811" s="97" t="n"/>
      <c r="K6811" s="37">
        <f>IFERROR(VLOOKUP(E6811,'أرصدة المخزن'!$A:$H,8,0),"")</f>
        <v/>
      </c>
    </row>
    <row r="6812" ht="18" customHeight="1" s="138">
      <c r="A6812" s="97" t="n">
        <v>6806</v>
      </c>
      <c r="B6812" s="98" t="n"/>
      <c r="C6812" s="113" t="n"/>
      <c r="D6812" s="113" t="n"/>
      <c r="E6812" s="114" t="n"/>
      <c r="F6812" s="28">
        <f>IFERROR(VLOOKUP(E6812,'أرصدة المخزن'!$A:$E,3,0),"")</f>
        <v/>
      </c>
      <c r="G6812" s="29">
        <f>IFERROR(VLOOKUP(E6812,'أرصدة المخزن'!$A:$H,4,FALSE),"")</f>
        <v/>
      </c>
      <c r="H6812" s="97" t="n"/>
      <c r="I6812" s="28" t="inlineStr">
        <is>
          <t>صرف</t>
        </is>
      </c>
      <c r="J6812" s="97" t="n"/>
      <c r="K6812" s="37">
        <f>IFERROR(VLOOKUP(E6812,'أرصدة المخزن'!$A:$H,8,0),"")</f>
        <v/>
      </c>
    </row>
    <row r="6813" ht="18" customHeight="1" s="138">
      <c r="A6813" s="97" t="n">
        <v>6807</v>
      </c>
      <c r="B6813" s="98" t="n"/>
      <c r="C6813" s="113" t="n"/>
      <c r="D6813" s="113" t="n"/>
      <c r="E6813" s="114" t="n"/>
      <c r="F6813" s="28">
        <f>IFERROR(VLOOKUP(E6813,'أرصدة المخزن'!$A:$E,3,0),"")</f>
        <v/>
      </c>
      <c r="G6813" s="29">
        <f>IFERROR(VLOOKUP(E6813,'أرصدة المخزن'!$A:$H,4,FALSE),"")</f>
        <v/>
      </c>
      <c r="H6813" s="97" t="n"/>
      <c r="I6813" s="28" t="inlineStr">
        <is>
          <t>صرف</t>
        </is>
      </c>
      <c r="J6813" s="97" t="n"/>
      <c r="K6813" s="37">
        <f>IFERROR(VLOOKUP(E6813,'أرصدة المخزن'!$A:$H,8,0),"")</f>
        <v/>
      </c>
    </row>
    <row r="6814" ht="18" customHeight="1" s="138">
      <c r="A6814" s="97" t="n">
        <v>6808</v>
      </c>
      <c r="B6814" s="98" t="n"/>
      <c r="C6814" s="113" t="n"/>
      <c r="D6814" s="113" t="n"/>
      <c r="E6814" s="114" t="n"/>
      <c r="F6814" s="28">
        <f>IFERROR(VLOOKUP(E6814,'أرصدة المخزن'!$A:$E,3,0),"")</f>
        <v/>
      </c>
      <c r="G6814" s="29">
        <f>IFERROR(VLOOKUP(E6814,'أرصدة المخزن'!$A:$H,4,FALSE),"")</f>
        <v/>
      </c>
      <c r="H6814" s="97" t="n"/>
      <c r="I6814" s="28" t="inlineStr">
        <is>
          <t>صرف</t>
        </is>
      </c>
      <c r="J6814" s="97" t="n"/>
      <c r="K6814" s="37">
        <f>IFERROR(VLOOKUP(E6814,'أرصدة المخزن'!$A:$H,8,0),"")</f>
        <v/>
      </c>
    </row>
    <row r="6815" ht="18" customHeight="1" s="138">
      <c r="A6815" s="97" t="n">
        <v>6809</v>
      </c>
      <c r="B6815" s="98" t="n"/>
      <c r="C6815" s="113" t="n"/>
      <c r="D6815" s="113" t="n"/>
      <c r="E6815" s="114" t="n"/>
      <c r="F6815" s="28">
        <f>IFERROR(VLOOKUP(E6815,'أرصدة المخزن'!$A:$E,3,0),"")</f>
        <v/>
      </c>
      <c r="G6815" s="29">
        <f>IFERROR(VLOOKUP(E6815,'أرصدة المخزن'!$A:$H,4,FALSE),"")</f>
        <v/>
      </c>
      <c r="H6815" s="97" t="n"/>
      <c r="I6815" s="28" t="inlineStr">
        <is>
          <t>صرف</t>
        </is>
      </c>
      <c r="J6815" s="97" t="n"/>
      <c r="K6815" s="37">
        <f>IFERROR(VLOOKUP(E6815,'أرصدة المخزن'!$A:$H,8,0),"")</f>
        <v/>
      </c>
    </row>
    <row r="6816" ht="18" customHeight="1" s="138">
      <c r="A6816" s="97" t="n">
        <v>6810</v>
      </c>
      <c r="B6816" s="98" t="n"/>
      <c r="C6816" s="113" t="n"/>
      <c r="D6816" s="113" t="n"/>
      <c r="E6816" s="114" t="n"/>
      <c r="F6816" s="28">
        <f>IFERROR(VLOOKUP(E6816,'أرصدة المخزن'!$A:$E,3,0),"")</f>
        <v/>
      </c>
      <c r="G6816" s="29">
        <f>IFERROR(VLOOKUP(E6816,'أرصدة المخزن'!$A:$H,4,FALSE),"")</f>
        <v/>
      </c>
      <c r="H6816" s="97" t="n"/>
      <c r="I6816" s="28" t="inlineStr">
        <is>
          <t>صرف</t>
        </is>
      </c>
      <c r="J6816" s="97" t="n"/>
      <c r="K6816" s="37">
        <f>IFERROR(VLOOKUP(E6816,'أرصدة المخزن'!$A:$H,8,0),"")</f>
        <v/>
      </c>
    </row>
    <row r="6817" ht="18" customHeight="1" s="138">
      <c r="A6817" s="97" t="n">
        <v>6811</v>
      </c>
      <c r="B6817" s="98" t="n"/>
      <c r="C6817" s="113" t="n"/>
      <c r="D6817" s="113" t="n"/>
      <c r="E6817" s="114" t="n"/>
      <c r="F6817" s="28">
        <f>IFERROR(VLOOKUP(E6817,'أرصدة المخزن'!$A:$E,3,0),"")</f>
        <v/>
      </c>
      <c r="G6817" s="29">
        <f>IFERROR(VLOOKUP(E6817,'أرصدة المخزن'!$A:$H,4,FALSE),"")</f>
        <v/>
      </c>
      <c r="H6817" s="97" t="n"/>
      <c r="I6817" s="28" t="inlineStr">
        <is>
          <t>صرف</t>
        </is>
      </c>
      <c r="J6817" s="97" t="n"/>
      <c r="K6817" s="37">
        <f>IFERROR(VLOOKUP(E6817,'أرصدة المخزن'!$A:$H,8,0),"")</f>
        <v/>
      </c>
    </row>
    <row r="6818" ht="18" customHeight="1" s="138">
      <c r="A6818" s="97" t="n">
        <v>6812</v>
      </c>
      <c r="B6818" s="98" t="n"/>
      <c r="C6818" s="113" t="n"/>
      <c r="D6818" s="113" t="n"/>
      <c r="E6818" s="114" t="n"/>
      <c r="F6818" s="28">
        <f>IFERROR(VLOOKUP(E6818,'أرصدة المخزن'!$A:$E,3,0),"")</f>
        <v/>
      </c>
      <c r="G6818" s="29">
        <f>IFERROR(VLOOKUP(E6818,'أرصدة المخزن'!$A:$H,4,FALSE),"")</f>
        <v/>
      </c>
      <c r="H6818" s="97" t="n"/>
      <c r="I6818" s="28" t="inlineStr">
        <is>
          <t>صرف</t>
        </is>
      </c>
      <c r="J6818" s="97" t="n"/>
      <c r="K6818" s="37">
        <f>IFERROR(VLOOKUP(E6818,'أرصدة المخزن'!$A:$H,8,0),"")</f>
        <v/>
      </c>
    </row>
    <row r="6819" ht="18" customHeight="1" s="138">
      <c r="A6819" s="97" t="n">
        <v>6813</v>
      </c>
      <c r="B6819" s="98" t="n"/>
      <c r="C6819" s="113" t="n"/>
      <c r="D6819" s="113" t="n"/>
      <c r="E6819" s="114" t="n"/>
      <c r="F6819" s="28">
        <f>IFERROR(VLOOKUP(E6819,'أرصدة المخزن'!$A:$E,3,0),"")</f>
        <v/>
      </c>
      <c r="G6819" s="29">
        <f>IFERROR(VLOOKUP(E6819,'أرصدة المخزن'!$A:$H,4,FALSE),"")</f>
        <v/>
      </c>
      <c r="H6819" s="97" t="n"/>
      <c r="I6819" s="28" t="inlineStr">
        <is>
          <t>صرف</t>
        </is>
      </c>
      <c r="J6819" s="97" t="n"/>
      <c r="K6819" s="37">
        <f>IFERROR(VLOOKUP(E6819,'أرصدة المخزن'!$A:$H,8,0),"")</f>
        <v/>
      </c>
    </row>
    <row r="6820" ht="18" customHeight="1" s="138">
      <c r="A6820" s="97" t="n">
        <v>6814</v>
      </c>
      <c r="B6820" s="98" t="n"/>
      <c r="C6820" s="113" t="n"/>
      <c r="D6820" s="113" t="n"/>
      <c r="E6820" s="114" t="n"/>
      <c r="F6820" s="28">
        <f>IFERROR(VLOOKUP(E6820,'أرصدة المخزن'!$A:$E,3,0),"")</f>
        <v/>
      </c>
      <c r="G6820" s="29">
        <f>IFERROR(VLOOKUP(E6820,'أرصدة المخزن'!$A:$H,4,FALSE),"")</f>
        <v/>
      </c>
      <c r="H6820" s="97" t="n"/>
      <c r="I6820" s="28" t="inlineStr">
        <is>
          <t>صرف</t>
        </is>
      </c>
      <c r="J6820" s="97" t="n"/>
      <c r="K6820" s="37">
        <f>IFERROR(VLOOKUP(E6820,'أرصدة المخزن'!$A:$H,8,0),"")</f>
        <v/>
      </c>
    </row>
    <row r="6821" ht="18" customHeight="1" s="138">
      <c r="A6821" s="97" t="n">
        <v>6815</v>
      </c>
      <c r="B6821" s="98" t="n"/>
      <c r="C6821" s="113" t="n"/>
      <c r="D6821" s="113" t="n"/>
      <c r="E6821" s="114" t="n"/>
      <c r="F6821" s="28">
        <f>IFERROR(VLOOKUP(E6821,'أرصدة المخزن'!$A:$E,3,0),"")</f>
        <v/>
      </c>
      <c r="G6821" s="29">
        <f>IFERROR(VLOOKUP(E6821,'أرصدة المخزن'!$A:$H,4,FALSE),"")</f>
        <v/>
      </c>
      <c r="H6821" s="97" t="n"/>
      <c r="I6821" s="28" t="inlineStr">
        <is>
          <t>صرف</t>
        </is>
      </c>
      <c r="J6821" s="97" t="n"/>
      <c r="K6821" s="37">
        <f>IFERROR(VLOOKUP(E6821,'أرصدة المخزن'!$A:$H,8,0),"")</f>
        <v/>
      </c>
    </row>
    <row r="6822" ht="18" customHeight="1" s="138">
      <c r="A6822" s="97" t="n">
        <v>6816</v>
      </c>
      <c r="B6822" s="98" t="n"/>
      <c r="C6822" s="113" t="n"/>
      <c r="D6822" s="113" t="n"/>
      <c r="E6822" s="114" t="n"/>
      <c r="F6822" s="28">
        <f>IFERROR(VLOOKUP(E6822,'أرصدة المخزن'!$A:$E,3,0),"")</f>
        <v/>
      </c>
      <c r="G6822" s="29">
        <f>IFERROR(VLOOKUP(E6822,'أرصدة المخزن'!$A:$H,4,FALSE),"")</f>
        <v/>
      </c>
      <c r="H6822" s="97" t="n"/>
      <c r="I6822" s="28" t="inlineStr">
        <is>
          <t>صرف</t>
        </is>
      </c>
      <c r="J6822" s="97" t="n"/>
      <c r="K6822" s="37">
        <f>IFERROR(VLOOKUP(E6822,'أرصدة المخزن'!$A:$H,8,0),"")</f>
        <v/>
      </c>
    </row>
    <row r="6823" ht="18" customHeight="1" s="138">
      <c r="A6823" s="97" t="n">
        <v>6817</v>
      </c>
      <c r="B6823" s="98" t="n"/>
      <c r="C6823" s="113" t="n"/>
      <c r="D6823" s="113" t="n"/>
      <c r="E6823" s="114" t="n"/>
      <c r="F6823" s="28">
        <f>IFERROR(VLOOKUP(E6823,'أرصدة المخزن'!$A:$E,3,0),"")</f>
        <v/>
      </c>
      <c r="G6823" s="29">
        <f>IFERROR(VLOOKUP(E6823,'أرصدة المخزن'!$A:$H,4,FALSE),"")</f>
        <v/>
      </c>
      <c r="H6823" s="97" t="n"/>
      <c r="I6823" s="28" t="inlineStr">
        <is>
          <t>صرف</t>
        </is>
      </c>
      <c r="J6823" s="97" t="n"/>
      <c r="K6823" s="37">
        <f>IFERROR(VLOOKUP(E6823,'أرصدة المخزن'!$A:$H,8,0),"")</f>
        <v/>
      </c>
    </row>
    <row r="6824" ht="18" customHeight="1" s="138">
      <c r="A6824" s="97" t="n">
        <v>6818</v>
      </c>
      <c r="B6824" s="98" t="n"/>
      <c r="C6824" s="113" t="n"/>
      <c r="D6824" s="113" t="n"/>
      <c r="E6824" s="114" t="n"/>
      <c r="F6824" s="28">
        <f>IFERROR(VLOOKUP(E6824,'أرصدة المخزن'!$A:$E,3,0),"")</f>
        <v/>
      </c>
      <c r="G6824" s="29">
        <f>IFERROR(VLOOKUP(E6824,'أرصدة المخزن'!$A:$H,4,FALSE),"")</f>
        <v/>
      </c>
      <c r="H6824" s="97" t="n"/>
      <c r="I6824" s="28" t="inlineStr">
        <is>
          <t>صرف</t>
        </is>
      </c>
      <c r="J6824" s="97" t="n"/>
      <c r="K6824" s="37">
        <f>IFERROR(VLOOKUP(E6824,'أرصدة المخزن'!$A:$H,8,0),"")</f>
        <v/>
      </c>
    </row>
    <row r="6825" ht="18" customHeight="1" s="138">
      <c r="A6825" s="97" t="n">
        <v>6819</v>
      </c>
      <c r="B6825" s="98" t="n"/>
      <c r="C6825" s="113" t="n"/>
      <c r="D6825" s="113" t="n"/>
      <c r="E6825" s="114" t="n"/>
      <c r="F6825" s="28">
        <f>IFERROR(VLOOKUP(E6825,'أرصدة المخزن'!$A:$E,3,0),"")</f>
        <v/>
      </c>
      <c r="G6825" s="29">
        <f>IFERROR(VLOOKUP(E6825,'أرصدة المخزن'!$A:$H,4,FALSE),"")</f>
        <v/>
      </c>
      <c r="H6825" s="97" t="n"/>
      <c r="I6825" s="28" t="inlineStr">
        <is>
          <t>صرف</t>
        </is>
      </c>
      <c r="J6825" s="97" t="n"/>
      <c r="K6825" s="37">
        <f>IFERROR(VLOOKUP(E6825,'أرصدة المخزن'!$A:$H,8,0),"")</f>
        <v/>
      </c>
    </row>
    <row r="6826" ht="18" customHeight="1" s="138">
      <c r="A6826" s="97" t="n">
        <v>6820</v>
      </c>
      <c r="B6826" s="98" t="n"/>
      <c r="C6826" s="113" t="n"/>
      <c r="D6826" s="113" t="n"/>
      <c r="E6826" s="114" t="n"/>
      <c r="F6826" s="28">
        <f>IFERROR(VLOOKUP(E6826,'أرصدة المخزن'!$A:$E,3,0),"")</f>
        <v/>
      </c>
      <c r="G6826" s="29">
        <f>IFERROR(VLOOKUP(E6826,'أرصدة المخزن'!$A:$H,4,FALSE),"")</f>
        <v/>
      </c>
      <c r="H6826" s="97" t="n"/>
      <c r="I6826" s="28" t="inlineStr">
        <is>
          <t>صرف</t>
        </is>
      </c>
      <c r="J6826" s="97" t="n"/>
      <c r="K6826" s="37">
        <f>IFERROR(VLOOKUP(E6826,'أرصدة المخزن'!$A:$H,8,0),"")</f>
        <v/>
      </c>
    </row>
    <row r="6827" ht="18" customHeight="1" s="138">
      <c r="A6827" s="97" t="n">
        <v>6821</v>
      </c>
      <c r="B6827" s="98" t="n"/>
      <c r="C6827" s="113" t="n"/>
      <c r="D6827" s="113" t="n"/>
      <c r="E6827" s="114" t="n"/>
      <c r="F6827" s="28">
        <f>IFERROR(VLOOKUP(E6827,'أرصدة المخزن'!$A:$E,3,0),"")</f>
        <v/>
      </c>
      <c r="G6827" s="29">
        <f>IFERROR(VLOOKUP(E6827,'أرصدة المخزن'!$A:$H,4,FALSE),"")</f>
        <v/>
      </c>
      <c r="H6827" s="97" t="n"/>
      <c r="I6827" s="28" t="inlineStr">
        <is>
          <t>صرف</t>
        </is>
      </c>
      <c r="J6827" s="97" t="n"/>
      <c r="K6827" s="37">
        <f>IFERROR(VLOOKUP(E6827,'أرصدة المخزن'!$A:$H,8,0),"")</f>
        <v/>
      </c>
    </row>
    <row r="6828" ht="18" customHeight="1" s="138">
      <c r="A6828" s="97" t="n">
        <v>6822</v>
      </c>
      <c r="B6828" s="98" t="n"/>
      <c r="C6828" s="113" t="n"/>
      <c r="D6828" s="113" t="n"/>
      <c r="E6828" s="114" t="n"/>
      <c r="F6828" s="28">
        <f>IFERROR(VLOOKUP(E6828,'أرصدة المخزن'!$A:$E,3,0),"")</f>
        <v/>
      </c>
      <c r="G6828" s="29">
        <f>IFERROR(VLOOKUP(E6828,'أرصدة المخزن'!$A:$H,4,FALSE),"")</f>
        <v/>
      </c>
      <c r="H6828" s="97" t="n"/>
      <c r="I6828" s="28" t="inlineStr">
        <is>
          <t>صرف</t>
        </is>
      </c>
      <c r="J6828" s="97" t="n"/>
      <c r="K6828" s="37">
        <f>IFERROR(VLOOKUP(E6828,'أرصدة المخزن'!$A:$H,8,0),"")</f>
        <v/>
      </c>
    </row>
    <row r="6829" ht="18" customHeight="1" s="138">
      <c r="A6829" s="97" t="n">
        <v>6823</v>
      </c>
      <c r="B6829" s="98" t="n"/>
      <c r="C6829" s="113" t="n"/>
      <c r="D6829" s="113" t="n"/>
      <c r="E6829" s="114" t="n"/>
      <c r="F6829" s="28">
        <f>IFERROR(VLOOKUP(E6829,'أرصدة المخزن'!$A:$E,3,0),"")</f>
        <v/>
      </c>
      <c r="G6829" s="29">
        <f>IFERROR(VLOOKUP(E6829,'أرصدة المخزن'!$A:$H,4,FALSE),"")</f>
        <v/>
      </c>
      <c r="H6829" s="97" t="n"/>
      <c r="I6829" s="28" t="inlineStr">
        <is>
          <t>صرف</t>
        </is>
      </c>
      <c r="J6829" s="97" t="n"/>
      <c r="K6829" s="37">
        <f>IFERROR(VLOOKUP(E6829,'أرصدة المخزن'!$A:$H,8,0),"")</f>
        <v/>
      </c>
    </row>
    <row r="6830" ht="18" customHeight="1" s="138">
      <c r="A6830" s="97" t="n">
        <v>6824</v>
      </c>
      <c r="B6830" s="98" t="n"/>
      <c r="C6830" s="113" t="n"/>
      <c r="D6830" s="113" t="n"/>
      <c r="E6830" s="114" t="n"/>
      <c r="F6830" s="28">
        <f>IFERROR(VLOOKUP(E6830,'أرصدة المخزن'!$A:$E,3,0),"")</f>
        <v/>
      </c>
      <c r="G6830" s="29">
        <f>IFERROR(VLOOKUP(E6830,'أرصدة المخزن'!$A:$H,4,FALSE),"")</f>
        <v/>
      </c>
      <c r="H6830" s="97" t="n"/>
      <c r="I6830" s="28" t="inlineStr">
        <is>
          <t>صرف</t>
        </is>
      </c>
      <c r="J6830" s="97" t="n"/>
      <c r="K6830" s="37">
        <f>IFERROR(VLOOKUP(E6830,'أرصدة المخزن'!$A:$H,8,0),"")</f>
        <v/>
      </c>
    </row>
    <row r="6831" ht="18" customHeight="1" s="138">
      <c r="A6831" s="97" t="n">
        <v>6825</v>
      </c>
      <c r="B6831" s="98" t="n"/>
      <c r="C6831" s="113" t="n"/>
      <c r="D6831" s="113" t="n"/>
      <c r="E6831" s="114" t="n"/>
      <c r="F6831" s="28">
        <f>IFERROR(VLOOKUP(E6831,'أرصدة المخزن'!$A:$E,3,0),"")</f>
        <v/>
      </c>
      <c r="G6831" s="29">
        <f>IFERROR(VLOOKUP(E6831,'أرصدة المخزن'!$A:$H,4,FALSE),"")</f>
        <v/>
      </c>
      <c r="H6831" s="97" t="n"/>
      <c r="I6831" s="28" t="inlineStr">
        <is>
          <t>صرف</t>
        </is>
      </c>
      <c r="J6831" s="97" t="n"/>
      <c r="K6831" s="37">
        <f>IFERROR(VLOOKUP(E6831,'أرصدة المخزن'!$A:$H,8,0),"")</f>
        <v/>
      </c>
    </row>
    <row r="6832" ht="18" customHeight="1" s="138">
      <c r="A6832" s="97" t="n">
        <v>6826</v>
      </c>
      <c r="B6832" s="98" t="n"/>
      <c r="C6832" s="113" t="n"/>
      <c r="D6832" s="113" t="n"/>
      <c r="E6832" s="114" t="n"/>
      <c r="F6832" s="28">
        <f>IFERROR(VLOOKUP(E6832,'أرصدة المخزن'!$A:$E,3,0),"")</f>
        <v/>
      </c>
      <c r="G6832" s="29">
        <f>IFERROR(VLOOKUP(E6832,'أرصدة المخزن'!$A:$H,4,FALSE),"")</f>
        <v/>
      </c>
      <c r="H6832" s="97" t="n"/>
      <c r="I6832" s="28" t="inlineStr">
        <is>
          <t>صرف</t>
        </is>
      </c>
      <c r="J6832" s="97" t="n"/>
      <c r="K6832" s="37">
        <f>IFERROR(VLOOKUP(E6832,'أرصدة المخزن'!$A:$H,8,0),"")</f>
        <v/>
      </c>
    </row>
    <row r="6833" ht="18" customHeight="1" s="138">
      <c r="A6833" s="97" t="n">
        <v>6827</v>
      </c>
      <c r="B6833" s="98" t="n"/>
      <c r="C6833" s="113" t="n"/>
      <c r="D6833" s="113" t="n"/>
      <c r="E6833" s="114" t="n"/>
      <c r="F6833" s="28">
        <f>IFERROR(VLOOKUP(E6833,'أرصدة المخزن'!$A:$E,3,0),"")</f>
        <v/>
      </c>
      <c r="G6833" s="29">
        <f>IFERROR(VLOOKUP(E6833,'أرصدة المخزن'!$A:$H,4,FALSE),"")</f>
        <v/>
      </c>
      <c r="H6833" s="97" t="n"/>
      <c r="I6833" s="28" t="inlineStr">
        <is>
          <t>صرف</t>
        </is>
      </c>
      <c r="J6833" s="97" t="n"/>
      <c r="K6833" s="37">
        <f>IFERROR(VLOOKUP(E6833,'أرصدة المخزن'!$A:$H,8,0),"")</f>
        <v/>
      </c>
    </row>
    <row r="6834" ht="18" customHeight="1" s="138">
      <c r="A6834" s="97" t="n">
        <v>6828</v>
      </c>
      <c r="B6834" s="98" t="n"/>
      <c r="C6834" s="113" t="n"/>
      <c r="D6834" s="113" t="n"/>
      <c r="E6834" s="114" t="n"/>
      <c r="F6834" s="28">
        <f>IFERROR(VLOOKUP(E6834,'أرصدة المخزن'!$A:$E,3,0),"")</f>
        <v/>
      </c>
      <c r="G6834" s="29">
        <f>IFERROR(VLOOKUP(E6834,'أرصدة المخزن'!$A:$H,4,FALSE),"")</f>
        <v/>
      </c>
      <c r="H6834" s="97" t="n"/>
      <c r="I6834" s="28" t="inlineStr">
        <is>
          <t>صرف</t>
        </is>
      </c>
      <c r="J6834" s="97" t="n"/>
      <c r="K6834" s="37">
        <f>IFERROR(VLOOKUP(E6834,'أرصدة المخزن'!$A:$H,8,0),"")</f>
        <v/>
      </c>
    </row>
    <row r="6835" ht="18" customHeight="1" s="138">
      <c r="A6835" s="97" t="n">
        <v>6829</v>
      </c>
      <c r="B6835" s="98" t="n"/>
      <c r="C6835" s="113" t="n"/>
      <c r="D6835" s="113" t="n"/>
      <c r="E6835" s="114" t="n"/>
      <c r="F6835" s="28">
        <f>IFERROR(VLOOKUP(E6835,'أرصدة المخزن'!$A:$E,3,0),"")</f>
        <v/>
      </c>
      <c r="G6835" s="29">
        <f>IFERROR(VLOOKUP(E6835,'أرصدة المخزن'!$A:$H,4,FALSE),"")</f>
        <v/>
      </c>
      <c r="H6835" s="97" t="n"/>
      <c r="I6835" s="28" t="inlineStr">
        <is>
          <t>صرف</t>
        </is>
      </c>
      <c r="J6835" s="97" t="n"/>
      <c r="K6835" s="37">
        <f>IFERROR(VLOOKUP(E6835,'أرصدة المخزن'!$A:$H,8,0),"")</f>
        <v/>
      </c>
    </row>
    <row r="6836" ht="18" customHeight="1" s="138">
      <c r="A6836" s="97" t="n">
        <v>6830</v>
      </c>
      <c r="B6836" s="98" t="n"/>
      <c r="C6836" s="113" t="n"/>
      <c r="D6836" s="113" t="n"/>
      <c r="E6836" s="114" t="n"/>
      <c r="F6836" s="28">
        <f>IFERROR(VLOOKUP(E6836,'أرصدة المخزن'!$A:$E,3,0),"")</f>
        <v/>
      </c>
      <c r="G6836" s="29">
        <f>IFERROR(VLOOKUP(E6836,'أرصدة المخزن'!$A:$H,4,FALSE),"")</f>
        <v/>
      </c>
      <c r="H6836" s="97" t="n"/>
      <c r="I6836" s="28" t="inlineStr">
        <is>
          <t>صرف</t>
        </is>
      </c>
      <c r="J6836" s="97" t="n"/>
      <c r="K6836" s="37">
        <f>IFERROR(VLOOKUP(E6836,'أرصدة المخزن'!$A:$H,8,0),"")</f>
        <v/>
      </c>
    </row>
    <row r="6837" ht="18" customHeight="1" s="138">
      <c r="A6837" s="97" t="n">
        <v>6831</v>
      </c>
      <c r="B6837" s="98" t="n"/>
      <c r="C6837" s="113" t="n"/>
      <c r="D6837" s="113" t="n"/>
      <c r="E6837" s="114" t="n"/>
      <c r="F6837" s="28">
        <f>IFERROR(VLOOKUP(E6837,'أرصدة المخزن'!$A:$E,3,0),"")</f>
        <v/>
      </c>
      <c r="G6837" s="29">
        <f>IFERROR(VLOOKUP(E6837,'أرصدة المخزن'!$A:$H,4,FALSE),"")</f>
        <v/>
      </c>
      <c r="H6837" s="97" t="n"/>
      <c r="I6837" s="28" t="inlineStr">
        <is>
          <t>صرف</t>
        </is>
      </c>
      <c r="J6837" s="97" t="n"/>
      <c r="K6837" s="37">
        <f>IFERROR(VLOOKUP(E6837,'أرصدة المخزن'!$A:$H,8,0),"")</f>
        <v/>
      </c>
    </row>
    <row r="6838" ht="18" customHeight="1" s="138">
      <c r="A6838" s="97" t="n">
        <v>6832</v>
      </c>
      <c r="B6838" s="98" t="n"/>
      <c r="C6838" s="113" t="n"/>
      <c r="D6838" s="113" t="n"/>
      <c r="E6838" s="114" t="n"/>
      <c r="F6838" s="28">
        <f>IFERROR(VLOOKUP(E6838,'أرصدة المخزن'!$A:$E,3,0),"")</f>
        <v/>
      </c>
      <c r="G6838" s="29">
        <f>IFERROR(VLOOKUP(E6838,'أرصدة المخزن'!$A:$H,4,FALSE),"")</f>
        <v/>
      </c>
      <c r="H6838" s="97" t="n"/>
      <c r="I6838" s="28" t="inlineStr">
        <is>
          <t>صرف</t>
        </is>
      </c>
      <c r="J6838" s="97" t="n"/>
      <c r="K6838" s="37">
        <f>IFERROR(VLOOKUP(E6838,'أرصدة المخزن'!$A:$H,8,0),"")</f>
        <v/>
      </c>
    </row>
    <row r="6839" ht="18" customHeight="1" s="138">
      <c r="A6839" s="97" t="n">
        <v>6833</v>
      </c>
      <c r="B6839" s="98" t="n"/>
      <c r="C6839" s="113" t="n"/>
      <c r="D6839" s="113" t="n"/>
      <c r="E6839" s="114" t="n"/>
      <c r="F6839" s="28">
        <f>IFERROR(VLOOKUP(E6839,'أرصدة المخزن'!$A:$E,3,0),"")</f>
        <v/>
      </c>
      <c r="G6839" s="29">
        <f>IFERROR(VLOOKUP(E6839,'أرصدة المخزن'!$A:$H,4,FALSE),"")</f>
        <v/>
      </c>
      <c r="H6839" s="97" t="n"/>
      <c r="I6839" s="28" t="inlineStr">
        <is>
          <t>صرف</t>
        </is>
      </c>
      <c r="J6839" s="97" t="n"/>
      <c r="K6839" s="37">
        <f>IFERROR(VLOOKUP(E6839,'أرصدة المخزن'!$A:$H,8,0),"")</f>
        <v/>
      </c>
    </row>
    <row r="6840" ht="18" customHeight="1" s="138">
      <c r="A6840" s="97" t="n">
        <v>6834</v>
      </c>
      <c r="B6840" s="98" t="n"/>
      <c r="C6840" s="113" t="n"/>
      <c r="D6840" s="113" t="n"/>
      <c r="E6840" s="114" t="n"/>
      <c r="F6840" s="28">
        <f>IFERROR(VLOOKUP(E6840,'أرصدة المخزن'!$A:$E,3,0),"")</f>
        <v/>
      </c>
      <c r="G6840" s="29">
        <f>IFERROR(VLOOKUP(E6840,'أرصدة المخزن'!$A:$H,4,FALSE),"")</f>
        <v/>
      </c>
      <c r="H6840" s="97" t="n"/>
      <c r="I6840" s="28" t="inlineStr">
        <is>
          <t>صرف</t>
        </is>
      </c>
      <c r="J6840" s="97" t="n"/>
      <c r="K6840" s="37">
        <f>IFERROR(VLOOKUP(E6840,'أرصدة المخزن'!$A:$H,8,0),"")</f>
        <v/>
      </c>
    </row>
    <row r="6841" ht="18" customHeight="1" s="138">
      <c r="A6841" s="97" t="n">
        <v>6835</v>
      </c>
      <c r="B6841" s="98" t="n"/>
      <c r="C6841" s="113" t="n"/>
      <c r="D6841" s="113" t="n"/>
      <c r="E6841" s="114" t="n"/>
      <c r="F6841" s="28">
        <f>IFERROR(VLOOKUP(E6841,'أرصدة المخزن'!$A:$E,3,0),"")</f>
        <v/>
      </c>
      <c r="G6841" s="29">
        <f>IFERROR(VLOOKUP(E6841,'أرصدة المخزن'!$A:$H,4,FALSE),"")</f>
        <v/>
      </c>
      <c r="H6841" s="97" t="n"/>
      <c r="I6841" s="28" t="inlineStr">
        <is>
          <t>صرف</t>
        </is>
      </c>
      <c r="J6841" s="97" t="n"/>
      <c r="K6841" s="37">
        <f>IFERROR(VLOOKUP(E6841,'أرصدة المخزن'!$A:$H,8,0),"")</f>
        <v/>
      </c>
    </row>
    <row r="6842" ht="18" customHeight="1" s="138">
      <c r="A6842" s="97" t="n">
        <v>6836</v>
      </c>
      <c r="B6842" s="98" t="n"/>
      <c r="C6842" s="113" t="n"/>
      <c r="D6842" s="113" t="n"/>
      <c r="E6842" s="114" t="n"/>
      <c r="F6842" s="28">
        <f>IFERROR(VLOOKUP(E6842,'أرصدة المخزن'!$A:$E,3,0),"")</f>
        <v/>
      </c>
      <c r="G6842" s="29">
        <f>IFERROR(VLOOKUP(E6842,'أرصدة المخزن'!$A:$H,4,FALSE),"")</f>
        <v/>
      </c>
      <c r="H6842" s="97" t="n"/>
      <c r="I6842" s="28" t="inlineStr">
        <is>
          <t>صرف</t>
        </is>
      </c>
      <c r="J6842" s="97" t="n"/>
      <c r="K6842" s="37">
        <f>IFERROR(VLOOKUP(E6842,'أرصدة المخزن'!$A:$H,8,0),"")</f>
        <v/>
      </c>
    </row>
    <row r="6843" ht="18" customHeight="1" s="138">
      <c r="A6843" s="97" t="n">
        <v>6837</v>
      </c>
      <c r="B6843" s="98" t="n"/>
      <c r="C6843" s="113" t="n"/>
      <c r="D6843" s="113" t="n"/>
      <c r="E6843" s="114" t="n"/>
      <c r="F6843" s="28">
        <f>IFERROR(VLOOKUP(E6843,'أرصدة المخزن'!$A:$E,3,0),"")</f>
        <v/>
      </c>
      <c r="G6843" s="29">
        <f>IFERROR(VLOOKUP(E6843,'أرصدة المخزن'!$A:$H,4,FALSE),"")</f>
        <v/>
      </c>
      <c r="H6843" s="97" t="n"/>
      <c r="I6843" s="28" t="inlineStr">
        <is>
          <t>صرف</t>
        </is>
      </c>
      <c r="J6843" s="97" t="n"/>
      <c r="K6843" s="37">
        <f>IFERROR(VLOOKUP(E6843,'أرصدة المخزن'!$A:$H,8,0),"")</f>
        <v/>
      </c>
    </row>
    <row r="6844" ht="18" customHeight="1" s="138">
      <c r="A6844" s="97" t="n">
        <v>6838</v>
      </c>
      <c r="B6844" s="98" t="n"/>
      <c r="C6844" s="113" t="n"/>
      <c r="D6844" s="113" t="n"/>
      <c r="E6844" s="114" t="n"/>
      <c r="F6844" s="28">
        <f>IFERROR(VLOOKUP(E6844,'أرصدة المخزن'!$A:$E,3,0),"")</f>
        <v/>
      </c>
      <c r="G6844" s="29">
        <f>IFERROR(VLOOKUP(E6844,'أرصدة المخزن'!$A:$H,4,FALSE),"")</f>
        <v/>
      </c>
      <c r="H6844" s="97" t="n"/>
      <c r="I6844" s="28" t="inlineStr">
        <is>
          <t>صرف</t>
        </is>
      </c>
      <c r="J6844" s="97" t="n"/>
      <c r="K6844" s="37">
        <f>IFERROR(VLOOKUP(E6844,'أرصدة المخزن'!$A:$H,8,0),"")</f>
        <v/>
      </c>
    </row>
    <row r="6845" ht="18" customHeight="1" s="138">
      <c r="A6845" s="97" t="n">
        <v>6839</v>
      </c>
      <c r="B6845" s="98" t="n"/>
      <c r="C6845" s="113" t="n"/>
      <c r="D6845" s="113" t="n"/>
      <c r="E6845" s="114" t="n"/>
      <c r="F6845" s="28">
        <f>IFERROR(VLOOKUP(E6845,'أرصدة المخزن'!$A:$E,3,0),"")</f>
        <v/>
      </c>
      <c r="G6845" s="29">
        <f>IFERROR(VLOOKUP(E6845,'أرصدة المخزن'!$A:$H,4,FALSE),"")</f>
        <v/>
      </c>
      <c r="H6845" s="97" t="n"/>
      <c r="I6845" s="28" t="inlineStr">
        <is>
          <t>صرف</t>
        </is>
      </c>
      <c r="J6845" s="97" t="n"/>
      <c r="K6845" s="37">
        <f>IFERROR(VLOOKUP(E6845,'أرصدة المخزن'!$A:$H,8,0),"")</f>
        <v/>
      </c>
    </row>
    <row r="6846" ht="18" customHeight="1" s="138">
      <c r="A6846" s="97" t="n">
        <v>6840</v>
      </c>
      <c r="B6846" s="98" t="n"/>
      <c r="C6846" s="113" t="n"/>
      <c r="D6846" s="113" t="n"/>
      <c r="E6846" s="114" t="n"/>
      <c r="F6846" s="28">
        <f>IFERROR(VLOOKUP(E6846,'أرصدة المخزن'!$A:$E,3,0),"")</f>
        <v/>
      </c>
      <c r="G6846" s="29">
        <f>IFERROR(VLOOKUP(E6846,'أرصدة المخزن'!$A:$H,4,FALSE),"")</f>
        <v/>
      </c>
      <c r="H6846" s="97" t="n"/>
      <c r="I6846" s="28" t="inlineStr">
        <is>
          <t>صرف</t>
        </is>
      </c>
      <c r="J6846" s="97" t="n"/>
      <c r="K6846" s="37">
        <f>IFERROR(VLOOKUP(E6846,'أرصدة المخزن'!$A:$H,8,0),"")</f>
        <v/>
      </c>
    </row>
    <row r="6847" ht="18" customHeight="1" s="138">
      <c r="A6847" s="97" t="n">
        <v>6841</v>
      </c>
      <c r="B6847" s="98" t="n"/>
      <c r="C6847" s="113" t="n"/>
      <c r="D6847" s="113" t="n"/>
      <c r="E6847" s="114" t="n"/>
      <c r="F6847" s="28">
        <f>IFERROR(VLOOKUP(E6847,'أرصدة المخزن'!$A:$E,3,0),"")</f>
        <v/>
      </c>
      <c r="G6847" s="29">
        <f>IFERROR(VLOOKUP(E6847,'أرصدة المخزن'!$A:$H,4,FALSE),"")</f>
        <v/>
      </c>
      <c r="H6847" s="97" t="n"/>
      <c r="I6847" s="28" t="inlineStr">
        <is>
          <t>صرف</t>
        </is>
      </c>
      <c r="J6847" s="97" t="n"/>
      <c r="K6847" s="37">
        <f>IFERROR(VLOOKUP(E6847,'أرصدة المخزن'!$A:$H,8,0),"")</f>
        <v/>
      </c>
    </row>
    <row r="6848" ht="18" customHeight="1" s="138">
      <c r="A6848" s="97" t="n">
        <v>6842</v>
      </c>
      <c r="B6848" s="98" t="n"/>
      <c r="C6848" s="113" t="n"/>
      <c r="D6848" s="113" t="n"/>
      <c r="E6848" s="114" t="n"/>
      <c r="F6848" s="28">
        <f>IFERROR(VLOOKUP(E6848,'أرصدة المخزن'!$A:$E,3,0),"")</f>
        <v/>
      </c>
      <c r="G6848" s="29">
        <f>IFERROR(VLOOKUP(E6848,'أرصدة المخزن'!$A:$H,4,FALSE),"")</f>
        <v/>
      </c>
      <c r="H6848" s="97" t="n"/>
      <c r="I6848" s="28" t="inlineStr">
        <is>
          <t>صرف</t>
        </is>
      </c>
      <c r="J6848" s="97" t="n"/>
      <c r="K6848" s="37">
        <f>IFERROR(VLOOKUP(E6848,'أرصدة المخزن'!$A:$H,8,0),"")</f>
        <v/>
      </c>
    </row>
    <row r="6849" ht="18" customHeight="1" s="138">
      <c r="A6849" s="97" t="n">
        <v>6843</v>
      </c>
      <c r="B6849" s="98" t="n"/>
      <c r="C6849" s="113" t="n"/>
      <c r="D6849" s="113" t="n"/>
      <c r="E6849" s="114" t="n"/>
      <c r="F6849" s="28">
        <f>IFERROR(VLOOKUP(E6849,'أرصدة المخزن'!$A:$E,3,0),"")</f>
        <v/>
      </c>
      <c r="G6849" s="29">
        <f>IFERROR(VLOOKUP(E6849,'أرصدة المخزن'!$A:$H,4,FALSE),"")</f>
        <v/>
      </c>
      <c r="H6849" s="97" t="n"/>
      <c r="I6849" s="28" t="inlineStr">
        <is>
          <t>صرف</t>
        </is>
      </c>
      <c r="J6849" s="97" t="n"/>
      <c r="K6849" s="37">
        <f>IFERROR(VLOOKUP(E6849,'أرصدة المخزن'!$A:$H,8,0),"")</f>
        <v/>
      </c>
    </row>
    <row r="6850" ht="18" customHeight="1" s="138">
      <c r="A6850" s="97" t="n">
        <v>6844</v>
      </c>
      <c r="B6850" s="98" t="n"/>
      <c r="C6850" s="113" t="n"/>
      <c r="D6850" s="113" t="n"/>
      <c r="E6850" s="114" t="n"/>
      <c r="F6850" s="28">
        <f>IFERROR(VLOOKUP(E6850,'أرصدة المخزن'!$A:$E,3,0),"")</f>
        <v/>
      </c>
      <c r="G6850" s="29">
        <f>IFERROR(VLOOKUP(E6850,'أرصدة المخزن'!$A:$H,4,FALSE),"")</f>
        <v/>
      </c>
      <c r="H6850" s="97" t="n"/>
      <c r="I6850" s="28" t="inlineStr">
        <is>
          <t>صرف</t>
        </is>
      </c>
      <c r="J6850" s="97" t="n"/>
      <c r="K6850" s="37">
        <f>IFERROR(VLOOKUP(E6850,'أرصدة المخزن'!$A:$H,8,0),"")</f>
        <v/>
      </c>
    </row>
    <row r="6851" ht="18" customHeight="1" s="138">
      <c r="A6851" s="97" t="n">
        <v>6845</v>
      </c>
      <c r="B6851" s="98" t="n"/>
      <c r="C6851" s="113" t="n"/>
      <c r="D6851" s="113" t="n"/>
      <c r="E6851" s="114" t="n"/>
      <c r="F6851" s="28">
        <f>IFERROR(VLOOKUP(E6851,'أرصدة المخزن'!$A:$E,3,0),"")</f>
        <v/>
      </c>
      <c r="G6851" s="29">
        <f>IFERROR(VLOOKUP(E6851,'أرصدة المخزن'!$A:$H,4,FALSE),"")</f>
        <v/>
      </c>
      <c r="H6851" s="97" t="n"/>
      <c r="I6851" s="28" t="inlineStr">
        <is>
          <t>صرف</t>
        </is>
      </c>
      <c r="J6851" s="97" t="n"/>
      <c r="K6851" s="37">
        <f>IFERROR(VLOOKUP(E6851,'أرصدة المخزن'!$A:$H,8,0),"")</f>
        <v/>
      </c>
    </row>
    <row r="6852" ht="18" customHeight="1" s="138">
      <c r="A6852" s="97" t="n">
        <v>6846</v>
      </c>
      <c r="B6852" s="98" t="n"/>
      <c r="C6852" s="113" t="n"/>
      <c r="D6852" s="113" t="n"/>
      <c r="E6852" s="114" t="n"/>
      <c r="F6852" s="28">
        <f>IFERROR(VLOOKUP(E6852,'أرصدة المخزن'!$A:$E,3,0),"")</f>
        <v/>
      </c>
      <c r="G6852" s="29">
        <f>IFERROR(VLOOKUP(E6852,'أرصدة المخزن'!$A:$H,4,FALSE),"")</f>
        <v/>
      </c>
      <c r="H6852" s="97" t="n"/>
      <c r="I6852" s="28" t="inlineStr">
        <is>
          <t>صرف</t>
        </is>
      </c>
      <c r="J6852" s="97" t="n"/>
      <c r="K6852" s="37">
        <f>IFERROR(VLOOKUP(E6852,'أرصدة المخزن'!$A:$H,8,0),"")</f>
        <v/>
      </c>
    </row>
    <row r="6853" ht="18" customHeight="1" s="138">
      <c r="A6853" s="97" t="n">
        <v>6847</v>
      </c>
      <c r="B6853" s="98" t="n"/>
      <c r="C6853" s="113" t="n"/>
      <c r="D6853" s="113" t="n"/>
      <c r="E6853" s="114" t="n"/>
      <c r="F6853" s="28">
        <f>IFERROR(VLOOKUP(E6853,'أرصدة المخزن'!$A:$E,3,0),"")</f>
        <v/>
      </c>
      <c r="G6853" s="29">
        <f>IFERROR(VLOOKUP(E6853,'أرصدة المخزن'!$A:$H,4,FALSE),"")</f>
        <v/>
      </c>
      <c r="H6853" s="97" t="n"/>
      <c r="I6853" s="28" t="inlineStr">
        <is>
          <t>صرف</t>
        </is>
      </c>
      <c r="J6853" s="97" t="n"/>
      <c r="K6853" s="37">
        <f>IFERROR(VLOOKUP(E6853,'أرصدة المخزن'!$A:$H,8,0),"")</f>
        <v/>
      </c>
    </row>
    <row r="6854" ht="18" customHeight="1" s="138">
      <c r="A6854" s="97" t="n">
        <v>6848</v>
      </c>
      <c r="B6854" s="98" t="n"/>
      <c r="C6854" s="113" t="n"/>
      <c r="D6854" s="113" t="n"/>
      <c r="E6854" s="114" t="n"/>
      <c r="F6854" s="28">
        <f>IFERROR(VLOOKUP(E6854,'أرصدة المخزن'!$A:$E,3,0),"")</f>
        <v/>
      </c>
      <c r="G6854" s="29">
        <f>IFERROR(VLOOKUP(E6854,'أرصدة المخزن'!$A:$H,4,FALSE),"")</f>
        <v/>
      </c>
      <c r="H6854" s="97" t="n"/>
      <c r="I6854" s="28" t="inlineStr">
        <is>
          <t>صرف</t>
        </is>
      </c>
      <c r="J6854" s="97" t="n"/>
      <c r="K6854" s="37">
        <f>IFERROR(VLOOKUP(E6854,'أرصدة المخزن'!$A:$H,8,0),"")</f>
        <v/>
      </c>
    </row>
    <row r="6855" ht="18" customHeight="1" s="138">
      <c r="A6855" s="97" t="n">
        <v>6849</v>
      </c>
      <c r="B6855" s="98" t="n"/>
      <c r="C6855" s="113" t="n"/>
      <c r="D6855" s="113" t="n"/>
      <c r="E6855" s="114" t="n"/>
      <c r="F6855" s="28">
        <f>IFERROR(VLOOKUP(E6855,'أرصدة المخزن'!$A:$E,3,0),"")</f>
        <v/>
      </c>
      <c r="G6855" s="29">
        <f>IFERROR(VLOOKUP(E6855,'أرصدة المخزن'!$A:$H,4,FALSE),"")</f>
        <v/>
      </c>
      <c r="H6855" s="97" t="n"/>
      <c r="I6855" s="28" t="inlineStr">
        <is>
          <t>صرف</t>
        </is>
      </c>
      <c r="J6855" s="97" t="n"/>
      <c r="K6855" s="37">
        <f>IFERROR(VLOOKUP(E6855,'أرصدة المخزن'!$A:$H,8,0),"")</f>
        <v/>
      </c>
    </row>
    <row r="6856" ht="18" customHeight="1" s="138">
      <c r="A6856" s="97" t="n">
        <v>6850</v>
      </c>
      <c r="B6856" s="98" t="n"/>
      <c r="C6856" s="113" t="n"/>
      <c r="D6856" s="113" t="n"/>
      <c r="E6856" s="114" t="n"/>
      <c r="F6856" s="28">
        <f>IFERROR(VLOOKUP(E6856,'أرصدة المخزن'!$A:$E,3,0),"")</f>
        <v/>
      </c>
      <c r="G6856" s="29">
        <f>IFERROR(VLOOKUP(E6856,'أرصدة المخزن'!$A:$H,4,FALSE),"")</f>
        <v/>
      </c>
      <c r="H6856" s="97" t="n"/>
      <c r="I6856" s="28" t="inlineStr">
        <is>
          <t>صرف</t>
        </is>
      </c>
      <c r="J6856" s="97" t="n"/>
      <c r="K6856" s="37">
        <f>IFERROR(VLOOKUP(E6856,'أرصدة المخزن'!$A:$H,8,0),"")</f>
        <v/>
      </c>
    </row>
    <row r="6857" ht="18" customHeight="1" s="138">
      <c r="A6857" s="97" t="n">
        <v>6851</v>
      </c>
      <c r="B6857" s="98" t="n"/>
      <c r="C6857" s="113" t="n"/>
      <c r="D6857" s="113" t="n"/>
      <c r="E6857" s="114" t="n"/>
      <c r="F6857" s="28">
        <f>IFERROR(VLOOKUP(E6857,'أرصدة المخزن'!$A:$E,3,0),"")</f>
        <v/>
      </c>
      <c r="G6857" s="29">
        <f>IFERROR(VLOOKUP(E6857,'أرصدة المخزن'!$A:$H,4,FALSE),"")</f>
        <v/>
      </c>
      <c r="H6857" s="97" t="n"/>
      <c r="I6857" s="28" t="inlineStr">
        <is>
          <t>صرف</t>
        </is>
      </c>
      <c r="J6857" s="97" t="n"/>
      <c r="K6857" s="37">
        <f>IFERROR(VLOOKUP(E6857,'أرصدة المخزن'!$A:$H,8,0),"")</f>
        <v/>
      </c>
    </row>
    <row r="6858" ht="18" customHeight="1" s="138">
      <c r="A6858" s="97" t="n">
        <v>6852</v>
      </c>
      <c r="B6858" s="98" t="n"/>
      <c r="C6858" s="113" t="n"/>
      <c r="D6858" s="113" t="n"/>
      <c r="E6858" s="114" t="n"/>
      <c r="F6858" s="28">
        <f>IFERROR(VLOOKUP(E6858,'أرصدة المخزن'!$A:$E,3,0),"")</f>
        <v/>
      </c>
      <c r="G6858" s="29">
        <f>IFERROR(VLOOKUP(E6858,'أرصدة المخزن'!$A:$H,4,FALSE),"")</f>
        <v/>
      </c>
      <c r="H6858" s="97" t="n"/>
      <c r="I6858" s="28" t="inlineStr">
        <is>
          <t>صرف</t>
        </is>
      </c>
      <c r="J6858" s="97" t="n"/>
      <c r="K6858" s="37">
        <f>IFERROR(VLOOKUP(E6858,'أرصدة المخزن'!$A:$H,8,0),"")</f>
        <v/>
      </c>
    </row>
    <row r="6859" ht="18" customHeight="1" s="138">
      <c r="A6859" s="97" t="n">
        <v>6853</v>
      </c>
      <c r="B6859" s="98" t="n"/>
      <c r="C6859" s="113" t="n"/>
      <c r="D6859" s="113" t="n"/>
      <c r="E6859" s="114" t="n"/>
      <c r="F6859" s="28">
        <f>IFERROR(VLOOKUP(E6859,'أرصدة المخزن'!$A:$E,3,0),"")</f>
        <v/>
      </c>
      <c r="G6859" s="29">
        <f>IFERROR(VLOOKUP(E6859,'أرصدة المخزن'!$A:$H,4,FALSE),"")</f>
        <v/>
      </c>
      <c r="H6859" s="97" t="n"/>
      <c r="I6859" s="28" t="inlineStr">
        <is>
          <t>صرف</t>
        </is>
      </c>
      <c r="J6859" s="97" t="n"/>
      <c r="K6859" s="37">
        <f>IFERROR(VLOOKUP(E6859,'أرصدة المخزن'!$A:$H,8,0),"")</f>
        <v/>
      </c>
    </row>
    <row r="6860" ht="18" customHeight="1" s="138">
      <c r="A6860" s="97" t="n">
        <v>6854</v>
      </c>
      <c r="B6860" s="98" t="n"/>
      <c r="C6860" s="113" t="n"/>
      <c r="D6860" s="113" t="n"/>
      <c r="E6860" s="114" t="n"/>
      <c r="F6860" s="28">
        <f>IFERROR(VLOOKUP(E6860,'أرصدة المخزن'!$A:$E,3,0),"")</f>
        <v/>
      </c>
      <c r="G6860" s="29">
        <f>IFERROR(VLOOKUP(E6860,'أرصدة المخزن'!$A:$H,4,FALSE),"")</f>
        <v/>
      </c>
      <c r="H6860" s="97" t="n"/>
      <c r="I6860" s="28" t="inlineStr">
        <is>
          <t>صرف</t>
        </is>
      </c>
      <c r="J6860" s="97" t="n"/>
      <c r="K6860" s="37">
        <f>IFERROR(VLOOKUP(E6860,'أرصدة المخزن'!$A:$H,8,0),"")</f>
        <v/>
      </c>
    </row>
    <row r="6861" ht="18" customHeight="1" s="138">
      <c r="A6861" s="97" t="n">
        <v>6855</v>
      </c>
      <c r="B6861" s="98" t="n"/>
      <c r="C6861" s="113" t="n"/>
      <c r="D6861" s="113" t="n"/>
      <c r="E6861" s="114" t="n"/>
      <c r="F6861" s="28">
        <f>IFERROR(VLOOKUP(E6861,'أرصدة المخزن'!$A:$E,3,0),"")</f>
        <v/>
      </c>
      <c r="G6861" s="29">
        <f>IFERROR(VLOOKUP(E6861,'أرصدة المخزن'!$A:$H,4,FALSE),"")</f>
        <v/>
      </c>
      <c r="H6861" s="97" t="n"/>
      <c r="I6861" s="28" t="inlineStr">
        <is>
          <t>صرف</t>
        </is>
      </c>
      <c r="J6861" s="97" t="n"/>
      <c r="K6861" s="37">
        <f>IFERROR(VLOOKUP(E6861,'أرصدة المخزن'!$A:$H,8,0),"")</f>
        <v/>
      </c>
    </row>
    <row r="6862" ht="18" customHeight="1" s="138">
      <c r="A6862" s="97" t="n">
        <v>6856</v>
      </c>
      <c r="B6862" s="98" t="n"/>
      <c r="C6862" s="113" t="n"/>
      <c r="D6862" s="113" t="n"/>
      <c r="E6862" s="114" t="n"/>
      <c r="F6862" s="28">
        <f>IFERROR(VLOOKUP(E6862,'أرصدة المخزن'!$A:$E,3,0),"")</f>
        <v/>
      </c>
      <c r="G6862" s="29">
        <f>IFERROR(VLOOKUP(E6862,'أرصدة المخزن'!$A:$H,4,FALSE),"")</f>
        <v/>
      </c>
      <c r="H6862" s="97" t="n"/>
      <c r="I6862" s="28" t="inlineStr">
        <is>
          <t>صرف</t>
        </is>
      </c>
      <c r="J6862" s="97" t="n"/>
      <c r="K6862" s="37">
        <f>IFERROR(VLOOKUP(E6862,'أرصدة المخزن'!$A:$H,8,0),"")</f>
        <v/>
      </c>
    </row>
    <row r="6863" ht="18" customHeight="1" s="138">
      <c r="A6863" s="97" t="n">
        <v>6857</v>
      </c>
      <c r="B6863" s="98" t="n"/>
      <c r="C6863" s="113" t="n"/>
      <c r="D6863" s="113" t="n"/>
      <c r="E6863" s="114" t="n"/>
      <c r="F6863" s="28">
        <f>IFERROR(VLOOKUP(E6863,'أرصدة المخزن'!$A:$E,3,0),"")</f>
        <v/>
      </c>
      <c r="G6863" s="29">
        <f>IFERROR(VLOOKUP(E6863,'أرصدة المخزن'!$A:$H,4,FALSE),"")</f>
        <v/>
      </c>
      <c r="H6863" s="97" t="n"/>
      <c r="I6863" s="28" t="inlineStr">
        <is>
          <t>صرف</t>
        </is>
      </c>
      <c r="J6863" s="97" t="n"/>
      <c r="K6863" s="37">
        <f>IFERROR(VLOOKUP(E6863,'أرصدة المخزن'!$A:$H,8,0),"")</f>
        <v/>
      </c>
    </row>
    <row r="6864" ht="18" customHeight="1" s="138">
      <c r="A6864" s="97" t="n">
        <v>6858</v>
      </c>
      <c r="B6864" s="98" t="n"/>
      <c r="C6864" s="113" t="n"/>
      <c r="D6864" s="113" t="n"/>
      <c r="E6864" s="114" t="n"/>
      <c r="F6864" s="28">
        <f>IFERROR(VLOOKUP(E6864,'أرصدة المخزن'!$A:$E,3,0),"")</f>
        <v/>
      </c>
      <c r="G6864" s="29">
        <f>IFERROR(VLOOKUP(E6864,'أرصدة المخزن'!$A:$H,4,FALSE),"")</f>
        <v/>
      </c>
      <c r="H6864" s="97" t="n"/>
      <c r="I6864" s="28" t="inlineStr">
        <is>
          <t>صرف</t>
        </is>
      </c>
      <c r="J6864" s="97" t="n"/>
      <c r="K6864" s="37">
        <f>IFERROR(VLOOKUP(E6864,'أرصدة المخزن'!$A:$H,8,0),"")</f>
        <v/>
      </c>
    </row>
    <row r="6865" ht="18" customHeight="1" s="138">
      <c r="A6865" s="97" t="n">
        <v>6859</v>
      </c>
      <c r="B6865" s="98" t="n"/>
      <c r="C6865" s="113" t="n"/>
      <c r="D6865" s="113" t="n"/>
      <c r="E6865" s="114" t="n"/>
      <c r="F6865" s="28">
        <f>IFERROR(VLOOKUP(E6865,'أرصدة المخزن'!$A:$E,3,0),"")</f>
        <v/>
      </c>
      <c r="G6865" s="29">
        <f>IFERROR(VLOOKUP(E6865,'أرصدة المخزن'!$A:$H,4,FALSE),"")</f>
        <v/>
      </c>
      <c r="H6865" s="97" t="n"/>
      <c r="I6865" s="28" t="inlineStr">
        <is>
          <t>صرف</t>
        </is>
      </c>
      <c r="J6865" s="97" t="n"/>
      <c r="K6865" s="37">
        <f>IFERROR(VLOOKUP(E6865,'أرصدة المخزن'!$A:$H,8,0),"")</f>
        <v/>
      </c>
    </row>
    <row r="6866" ht="18" customHeight="1" s="138">
      <c r="A6866" s="97" t="n">
        <v>6860</v>
      </c>
      <c r="B6866" s="98" t="n"/>
      <c r="C6866" s="113" t="n"/>
      <c r="D6866" s="113" t="n"/>
      <c r="E6866" s="114" t="n"/>
      <c r="F6866" s="28">
        <f>IFERROR(VLOOKUP(E6866,'أرصدة المخزن'!$A:$E,3,0),"")</f>
        <v/>
      </c>
      <c r="G6866" s="29">
        <f>IFERROR(VLOOKUP(E6866,'أرصدة المخزن'!$A:$H,4,FALSE),"")</f>
        <v/>
      </c>
      <c r="H6866" s="97" t="n"/>
      <c r="I6866" s="28" t="inlineStr">
        <is>
          <t>صرف</t>
        </is>
      </c>
      <c r="J6866" s="97" t="n"/>
      <c r="K6866" s="37">
        <f>IFERROR(VLOOKUP(E6866,'أرصدة المخزن'!$A:$H,8,0),"")</f>
        <v/>
      </c>
    </row>
    <row r="6867" ht="18" customHeight="1" s="138">
      <c r="A6867" s="97" t="n">
        <v>6861</v>
      </c>
      <c r="B6867" s="98" t="n"/>
      <c r="C6867" s="113" t="n"/>
      <c r="D6867" s="113" t="n"/>
      <c r="E6867" s="114" t="n"/>
      <c r="F6867" s="28">
        <f>IFERROR(VLOOKUP(E6867,'أرصدة المخزن'!$A:$E,3,0),"")</f>
        <v/>
      </c>
      <c r="G6867" s="29">
        <f>IFERROR(VLOOKUP(E6867,'أرصدة المخزن'!$A:$H,4,FALSE),"")</f>
        <v/>
      </c>
      <c r="H6867" s="97" t="n"/>
      <c r="I6867" s="28" t="inlineStr">
        <is>
          <t>صرف</t>
        </is>
      </c>
      <c r="J6867" s="97" t="n"/>
      <c r="K6867" s="37">
        <f>IFERROR(VLOOKUP(E6867,'أرصدة المخزن'!$A:$H,8,0),"")</f>
        <v/>
      </c>
    </row>
    <row r="6868" ht="18" customHeight="1" s="138">
      <c r="A6868" s="97" t="n">
        <v>6862</v>
      </c>
      <c r="B6868" s="98" t="n"/>
      <c r="C6868" s="113" t="n"/>
      <c r="D6868" s="113" t="n"/>
      <c r="E6868" s="114" t="n"/>
      <c r="F6868" s="28">
        <f>IFERROR(VLOOKUP(E6868,'أرصدة المخزن'!$A:$E,3,0),"")</f>
        <v/>
      </c>
      <c r="G6868" s="29">
        <f>IFERROR(VLOOKUP(E6868,'أرصدة المخزن'!$A:$H,4,FALSE),"")</f>
        <v/>
      </c>
      <c r="H6868" s="97" t="n"/>
      <c r="I6868" s="28" t="inlineStr">
        <is>
          <t>صرف</t>
        </is>
      </c>
      <c r="J6868" s="97" t="n"/>
      <c r="K6868" s="37">
        <f>IFERROR(VLOOKUP(E6868,'أرصدة المخزن'!$A:$H,8,0),"")</f>
        <v/>
      </c>
    </row>
    <row r="6869" ht="18" customHeight="1" s="138">
      <c r="A6869" s="97" t="n">
        <v>6863</v>
      </c>
      <c r="B6869" s="98" t="n"/>
      <c r="C6869" s="113" t="n"/>
      <c r="D6869" s="113" t="n"/>
      <c r="E6869" s="114" t="n"/>
      <c r="F6869" s="28">
        <f>IFERROR(VLOOKUP(E6869,'أرصدة المخزن'!$A:$E,3,0),"")</f>
        <v/>
      </c>
      <c r="G6869" s="29">
        <f>IFERROR(VLOOKUP(E6869,'أرصدة المخزن'!$A:$H,4,FALSE),"")</f>
        <v/>
      </c>
      <c r="H6869" s="97" t="n"/>
      <c r="I6869" s="28" t="inlineStr">
        <is>
          <t>صرف</t>
        </is>
      </c>
      <c r="J6869" s="97" t="n"/>
      <c r="K6869" s="37">
        <f>IFERROR(VLOOKUP(E6869,'أرصدة المخزن'!$A:$H,8,0),"")</f>
        <v/>
      </c>
    </row>
    <row r="6870" ht="18" customHeight="1" s="138">
      <c r="A6870" s="97" t="n">
        <v>6864</v>
      </c>
      <c r="B6870" s="98" t="n"/>
      <c r="C6870" s="113" t="n"/>
      <c r="D6870" s="113" t="n"/>
      <c r="E6870" s="114" t="n"/>
      <c r="F6870" s="28">
        <f>IFERROR(VLOOKUP(E6870,'أرصدة المخزن'!$A:$E,3,0),"")</f>
        <v/>
      </c>
      <c r="G6870" s="29">
        <f>IFERROR(VLOOKUP(E6870,'أرصدة المخزن'!$A:$H,4,FALSE),"")</f>
        <v/>
      </c>
      <c r="H6870" s="97" t="n"/>
      <c r="I6870" s="28" t="inlineStr">
        <is>
          <t>صرف</t>
        </is>
      </c>
      <c r="J6870" s="97" t="n"/>
      <c r="K6870" s="37">
        <f>IFERROR(VLOOKUP(E6870,'أرصدة المخزن'!$A:$H,8,0),"")</f>
        <v/>
      </c>
    </row>
    <row r="6871" ht="18" customHeight="1" s="138">
      <c r="A6871" s="97" t="n">
        <v>6865</v>
      </c>
      <c r="B6871" s="98" t="n"/>
      <c r="C6871" s="113" t="n"/>
      <c r="D6871" s="113" t="n"/>
      <c r="E6871" s="114" t="n"/>
      <c r="F6871" s="28">
        <f>IFERROR(VLOOKUP(E6871,'أرصدة المخزن'!$A:$E,3,0),"")</f>
        <v/>
      </c>
      <c r="G6871" s="29">
        <f>IFERROR(VLOOKUP(E6871,'أرصدة المخزن'!$A:$H,4,FALSE),"")</f>
        <v/>
      </c>
      <c r="H6871" s="97" t="n"/>
      <c r="I6871" s="28" t="inlineStr">
        <is>
          <t>صرف</t>
        </is>
      </c>
      <c r="J6871" s="97" t="n"/>
      <c r="K6871" s="37">
        <f>IFERROR(VLOOKUP(E6871,'أرصدة المخزن'!$A:$H,8,0),"")</f>
        <v/>
      </c>
    </row>
    <row r="6872" ht="18" customHeight="1" s="138">
      <c r="A6872" s="97" t="n">
        <v>6866</v>
      </c>
      <c r="B6872" s="98" t="n"/>
      <c r="C6872" s="113" t="n"/>
      <c r="D6872" s="113" t="n"/>
      <c r="E6872" s="114" t="n"/>
      <c r="F6872" s="28">
        <f>IFERROR(VLOOKUP(E6872,'أرصدة المخزن'!$A:$E,3,0),"")</f>
        <v/>
      </c>
      <c r="G6872" s="29">
        <f>IFERROR(VLOOKUP(E6872,'أرصدة المخزن'!$A:$H,4,FALSE),"")</f>
        <v/>
      </c>
      <c r="H6872" s="97" t="n"/>
      <c r="I6872" s="28" t="inlineStr">
        <is>
          <t>صرف</t>
        </is>
      </c>
      <c r="J6872" s="97" t="n"/>
      <c r="K6872" s="37">
        <f>IFERROR(VLOOKUP(E6872,'أرصدة المخزن'!$A:$H,8,0),"")</f>
        <v/>
      </c>
    </row>
    <row r="6873" ht="18" customHeight="1" s="138">
      <c r="A6873" s="97" t="n">
        <v>6867</v>
      </c>
      <c r="B6873" s="98" t="n"/>
      <c r="C6873" s="113" t="n"/>
      <c r="D6873" s="113" t="n"/>
      <c r="E6873" s="114" t="n"/>
      <c r="F6873" s="28">
        <f>IFERROR(VLOOKUP(E6873,'أرصدة المخزن'!$A:$E,3,0),"")</f>
        <v/>
      </c>
      <c r="G6873" s="29">
        <f>IFERROR(VLOOKUP(E6873,'أرصدة المخزن'!$A:$H,4,FALSE),"")</f>
        <v/>
      </c>
      <c r="H6873" s="97" t="n"/>
      <c r="I6873" s="28" t="inlineStr">
        <is>
          <t>صرف</t>
        </is>
      </c>
      <c r="J6873" s="97" t="n"/>
      <c r="K6873" s="37">
        <f>IFERROR(VLOOKUP(E6873,'أرصدة المخزن'!$A:$H,8,0),"")</f>
        <v/>
      </c>
    </row>
    <row r="6874" ht="18" customHeight="1" s="138">
      <c r="A6874" s="97" t="n">
        <v>6868</v>
      </c>
      <c r="B6874" s="98" t="n"/>
      <c r="C6874" s="113" t="n"/>
      <c r="D6874" s="113" t="n"/>
      <c r="E6874" s="114" t="n"/>
      <c r="F6874" s="28">
        <f>IFERROR(VLOOKUP(E6874,'أرصدة المخزن'!$A:$E,3,0),"")</f>
        <v/>
      </c>
      <c r="G6874" s="29">
        <f>IFERROR(VLOOKUP(E6874,'أرصدة المخزن'!$A:$H,4,FALSE),"")</f>
        <v/>
      </c>
      <c r="H6874" s="97" t="n"/>
      <c r="I6874" s="28" t="inlineStr">
        <is>
          <t>صرف</t>
        </is>
      </c>
      <c r="J6874" s="97" t="n"/>
      <c r="K6874" s="37">
        <f>IFERROR(VLOOKUP(E6874,'أرصدة المخزن'!$A:$H,8,0),"")</f>
        <v/>
      </c>
    </row>
    <row r="6875" ht="18" customHeight="1" s="138">
      <c r="A6875" s="97" t="n">
        <v>6869</v>
      </c>
      <c r="B6875" s="98" t="n"/>
      <c r="C6875" s="113" t="n"/>
      <c r="D6875" s="113" t="n"/>
      <c r="E6875" s="114" t="n"/>
      <c r="F6875" s="28">
        <f>IFERROR(VLOOKUP(E6875,'أرصدة المخزن'!$A:$E,3,0),"")</f>
        <v/>
      </c>
      <c r="G6875" s="29">
        <f>IFERROR(VLOOKUP(E6875,'أرصدة المخزن'!$A:$H,4,FALSE),"")</f>
        <v/>
      </c>
      <c r="H6875" s="97" t="n"/>
      <c r="I6875" s="28" t="inlineStr">
        <is>
          <t>صرف</t>
        </is>
      </c>
      <c r="J6875" s="97" t="n"/>
      <c r="K6875" s="37">
        <f>IFERROR(VLOOKUP(E6875,'أرصدة المخزن'!$A:$H,8,0),"")</f>
        <v/>
      </c>
    </row>
    <row r="6876" ht="18" customHeight="1" s="138">
      <c r="A6876" s="97" t="n">
        <v>6870</v>
      </c>
      <c r="B6876" s="98" t="n"/>
      <c r="C6876" s="113" t="n"/>
      <c r="D6876" s="113" t="n"/>
      <c r="E6876" s="114" t="n"/>
      <c r="F6876" s="28">
        <f>IFERROR(VLOOKUP(E6876,'أرصدة المخزن'!$A:$E,3,0),"")</f>
        <v/>
      </c>
      <c r="G6876" s="29">
        <f>IFERROR(VLOOKUP(E6876,'أرصدة المخزن'!$A:$H,4,FALSE),"")</f>
        <v/>
      </c>
      <c r="H6876" s="97" t="n"/>
      <c r="I6876" s="28" t="inlineStr">
        <is>
          <t>صرف</t>
        </is>
      </c>
      <c r="J6876" s="97" t="n"/>
      <c r="K6876" s="37">
        <f>IFERROR(VLOOKUP(E6876,'أرصدة المخزن'!$A:$H,8,0),"")</f>
        <v/>
      </c>
    </row>
    <row r="6877" ht="18" customHeight="1" s="138">
      <c r="A6877" s="97" t="n">
        <v>6871</v>
      </c>
      <c r="B6877" s="98" t="n"/>
      <c r="C6877" s="113" t="n"/>
      <c r="D6877" s="113" t="n"/>
      <c r="E6877" s="114" t="n"/>
      <c r="F6877" s="28">
        <f>IFERROR(VLOOKUP(E6877,'أرصدة المخزن'!$A:$E,3,0),"")</f>
        <v/>
      </c>
      <c r="G6877" s="29">
        <f>IFERROR(VLOOKUP(E6877,'أرصدة المخزن'!$A:$H,4,FALSE),"")</f>
        <v/>
      </c>
      <c r="H6877" s="97" t="n"/>
      <c r="I6877" s="28" t="inlineStr">
        <is>
          <t>صرف</t>
        </is>
      </c>
      <c r="J6877" s="97" t="n"/>
      <c r="K6877" s="37">
        <f>IFERROR(VLOOKUP(E6877,'أرصدة المخزن'!$A:$H,8,0),"")</f>
        <v/>
      </c>
    </row>
    <row r="6878" ht="18" customHeight="1" s="138">
      <c r="A6878" s="97" t="n">
        <v>6872</v>
      </c>
      <c r="B6878" s="98" t="n"/>
      <c r="C6878" s="113" t="n"/>
      <c r="D6878" s="113" t="n"/>
      <c r="E6878" s="114" t="n"/>
      <c r="F6878" s="28">
        <f>IFERROR(VLOOKUP(E6878,'أرصدة المخزن'!$A:$E,3,0),"")</f>
        <v/>
      </c>
      <c r="G6878" s="29">
        <f>IFERROR(VLOOKUP(E6878,'أرصدة المخزن'!$A:$H,4,FALSE),"")</f>
        <v/>
      </c>
      <c r="H6878" s="97" t="n"/>
      <c r="I6878" s="28" t="inlineStr">
        <is>
          <t>صرف</t>
        </is>
      </c>
      <c r="J6878" s="97" t="n"/>
      <c r="K6878" s="37">
        <f>IFERROR(VLOOKUP(E6878,'أرصدة المخزن'!$A:$H,8,0),"")</f>
        <v/>
      </c>
    </row>
    <row r="6879" ht="18" customHeight="1" s="138">
      <c r="A6879" s="97" t="n">
        <v>6873</v>
      </c>
      <c r="B6879" s="98" t="n"/>
      <c r="C6879" s="113" t="n"/>
      <c r="D6879" s="113" t="n"/>
      <c r="E6879" s="114" t="n"/>
      <c r="F6879" s="28">
        <f>IFERROR(VLOOKUP(E6879,'أرصدة المخزن'!$A:$E,3,0),"")</f>
        <v/>
      </c>
      <c r="G6879" s="29">
        <f>IFERROR(VLOOKUP(E6879,'أرصدة المخزن'!$A:$H,4,FALSE),"")</f>
        <v/>
      </c>
      <c r="H6879" s="97" t="n"/>
      <c r="I6879" s="28" t="inlineStr">
        <is>
          <t>صرف</t>
        </is>
      </c>
      <c r="J6879" s="97" t="n"/>
      <c r="K6879" s="37">
        <f>IFERROR(VLOOKUP(E6879,'أرصدة المخزن'!$A:$H,8,0),"")</f>
        <v/>
      </c>
    </row>
    <row r="6880" ht="18" customHeight="1" s="138">
      <c r="A6880" s="97" t="n">
        <v>6874</v>
      </c>
      <c r="B6880" s="98" t="n"/>
      <c r="C6880" s="113" t="n"/>
      <c r="D6880" s="113" t="n"/>
      <c r="E6880" s="114" t="n"/>
      <c r="F6880" s="28">
        <f>IFERROR(VLOOKUP(E6880,'أرصدة المخزن'!$A:$E,3,0),"")</f>
        <v/>
      </c>
      <c r="G6880" s="29">
        <f>IFERROR(VLOOKUP(E6880,'أرصدة المخزن'!$A:$H,4,FALSE),"")</f>
        <v/>
      </c>
      <c r="H6880" s="97" t="n"/>
      <c r="I6880" s="28" t="inlineStr">
        <is>
          <t>صرف</t>
        </is>
      </c>
      <c r="J6880" s="97" t="n"/>
      <c r="K6880" s="37">
        <f>IFERROR(VLOOKUP(E6880,'أرصدة المخزن'!$A:$H,8,0),"")</f>
        <v/>
      </c>
    </row>
    <row r="6881" ht="18" customHeight="1" s="138">
      <c r="A6881" s="97" t="n">
        <v>6875</v>
      </c>
      <c r="B6881" s="98" t="n"/>
      <c r="C6881" s="113" t="n"/>
      <c r="D6881" s="113" t="n"/>
      <c r="E6881" s="114" t="n"/>
      <c r="F6881" s="28">
        <f>IFERROR(VLOOKUP(E6881,'أرصدة المخزن'!$A:$E,3,0),"")</f>
        <v/>
      </c>
      <c r="G6881" s="29">
        <f>IFERROR(VLOOKUP(E6881,'أرصدة المخزن'!$A:$H,4,FALSE),"")</f>
        <v/>
      </c>
      <c r="H6881" s="97" t="n"/>
      <c r="I6881" s="28" t="inlineStr">
        <is>
          <t>صرف</t>
        </is>
      </c>
      <c r="J6881" s="97" t="n"/>
      <c r="K6881" s="37">
        <f>IFERROR(VLOOKUP(E6881,'أرصدة المخزن'!$A:$H,8,0),"")</f>
        <v/>
      </c>
    </row>
    <row r="6882" ht="18" customHeight="1" s="138">
      <c r="A6882" s="97" t="n">
        <v>6876</v>
      </c>
      <c r="B6882" s="98" t="n"/>
      <c r="C6882" s="113" t="n"/>
      <c r="D6882" s="113" t="n"/>
      <c r="E6882" s="114" t="n"/>
      <c r="F6882" s="28">
        <f>IFERROR(VLOOKUP(E6882,'أرصدة المخزن'!$A:$E,3,0),"")</f>
        <v/>
      </c>
      <c r="G6882" s="29">
        <f>IFERROR(VLOOKUP(E6882,'أرصدة المخزن'!$A:$H,4,FALSE),"")</f>
        <v/>
      </c>
      <c r="H6882" s="97" t="n"/>
      <c r="I6882" s="28" t="inlineStr">
        <is>
          <t>صرف</t>
        </is>
      </c>
      <c r="J6882" s="97" t="n"/>
      <c r="K6882" s="37">
        <f>IFERROR(VLOOKUP(E6882,'أرصدة المخزن'!$A:$H,8,0),"")</f>
        <v/>
      </c>
    </row>
    <row r="6883" ht="18" customHeight="1" s="138">
      <c r="A6883" s="97" t="n">
        <v>6877</v>
      </c>
      <c r="B6883" s="98" t="n"/>
      <c r="C6883" s="113" t="n"/>
      <c r="D6883" s="113" t="n"/>
      <c r="E6883" s="114" t="n"/>
      <c r="F6883" s="28">
        <f>IFERROR(VLOOKUP(E6883,'أرصدة المخزن'!$A:$E,3,0),"")</f>
        <v/>
      </c>
      <c r="G6883" s="29">
        <f>IFERROR(VLOOKUP(E6883,'أرصدة المخزن'!$A:$H,4,FALSE),"")</f>
        <v/>
      </c>
      <c r="H6883" s="97" t="n"/>
      <c r="I6883" s="28" t="inlineStr">
        <is>
          <t>صرف</t>
        </is>
      </c>
      <c r="J6883" s="97" t="n"/>
      <c r="K6883" s="37">
        <f>IFERROR(VLOOKUP(E6883,'أرصدة المخزن'!$A:$H,8,0),"")</f>
        <v/>
      </c>
    </row>
    <row r="6884" ht="18" customHeight="1" s="138">
      <c r="A6884" s="97" t="n">
        <v>6878</v>
      </c>
      <c r="B6884" s="98" t="n"/>
      <c r="C6884" s="113" t="n"/>
      <c r="D6884" s="113" t="n"/>
      <c r="E6884" s="114" t="n"/>
      <c r="F6884" s="28">
        <f>IFERROR(VLOOKUP(E6884,'أرصدة المخزن'!$A:$E,3,0),"")</f>
        <v/>
      </c>
      <c r="G6884" s="29">
        <f>IFERROR(VLOOKUP(E6884,'أرصدة المخزن'!$A:$H,4,FALSE),"")</f>
        <v/>
      </c>
      <c r="H6884" s="97" t="n"/>
      <c r="I6884" s="28" t="inlineStr">
        <is>
          <t>صرف</t>
        </is>
      </c>
      <c r="J6884" s="97" t="n"/>
      <c r="K6884" s="37">
        <f>IFERROR(VLOOKUP(E6884,'أرصدة المخزن'!$A:$H,8,0),"")</f>
        <v/>
      </c>
    </row>
    <row r="6885" ht="18" customHeight="1" s="138">
      <c r="A6885" s="97" t="n">
        <v>6879</v>
      </c>
      <c r="B6885" s="98" t="n"/>
      <c r="C6885" s="113" t="n"/>
      <c r="D6885" s="113" t="n"/>
      <c r="E6885" s="114" t="n"/>
      <c r="F6885" s="28">
        <f>IFERROR(VLOOKUP(E6885,'أرصدة المخزن'!$A:$E,3,0),"")</f>
        <v/>
      </c>
      <c r="G6885" s="29">
        <f>IFERROR(VLOOKUP(E6885,'أرصدة المخزن'!$A:$H,4,FALSE),"")</f>
        <v/>
      </c>
      <c r="H6885" s="97" t="n"/>
      <c r="I6885" s="28" t="inlineStr">
        <is>
          <t>صرف</t>
        </is>
      </c>
      <c r="J6885" s="97" t="n"/>
      <c r="K6885" s="37">
        <f>IFERROR(VLOOKUP(E6885,'أرصدة المخزن'!$A:$H,8,0),"")</f>
        <v/>
      </c>
    </row>
    <row r="6886" ht="18" customHeight="1" s="138">
      <c r="A6886" s="97" t="n">
        <v>6880</v>
      </c>
      <c r="B6886" s="98" t="n"/>
      <c r="C6886" s="113" t="n"/>
      <c r="D6886" s="113" t="n"/>
      <c r="E6886" s="114" t="n"/>
      <c r="F6886" s="28">
        <f>IFERROR(VLOOKUP(E6886,'أرصدة المخزن'!$A:$E,3,0),"")</f>
        <v/>
      </c>
      <c r="G6886" s="29">
        <f>IFERROR(VLOOKUP(E6886,'أرصدة المخزن'!$A:$H,4,FALSE),"")</f>
        <v/>
      </c>
      <c r="H6886" s="97" t="n"/>
      <c r="I6886" s="28" t="inlineStr">
        <is>
          <t>صرف</t>
        </is>
      </c>
      <c r="J6886" s="97" t="n"/>
      <c r="K6886" s="37">
        <f>IFERROR(VLOOKUP(E6886,'أرصدة المخزن'!$A:$H,8,0),"")</f>
        <v/>
      </c>
    </row>
    <row r="6887" ht="18" customHeight="1" s="138">
      <c r="A6887" s="97" t="n">
        <v>6881</v>
      </c>
      <c r="B6887" s="98" t="n"/>
      <c r="C6887" s="113" t="n"/>
      <c r="D6887" s="113" t="n"/>
      <c r="E6887" s="114" t="n"/>
      <c r="F6887" s="28">
        <f>IFERROR(VLOOKUP(E6887,'أرصدة المخزن'!$A:$E,3,0),"")</f>
        <v/>
      </c>
      <c r="G6887" s="29">
        <f>IFERROR(VLOOKUP(E6887,'أرصدة المخزن'!$A:$H,4,FALSE),"")</f>
        <v/>
      </c>
      <c r="H6887" s="97" t="n"/>
      <c r="I6887" s="28" t="inlineStr">
        <is>
          <t>صرف</t>
        </is>
      </c>
      <c r="J6887" s="97" t="n"/>
      <c r="K6887" s="37">
        <f>IFERROR(VLOOKUP(E6887,'أرصدة المخزن'!$A:$H,8,0),"")</f>
        <v/>
      </c>
    </row>
    <row r="6888" ht="18" customHeight="1" s="138">
      <c r="A6888" s="97" t="n">
        <v>6882</v>
      </c>
      <c r="B6888" s="98" t="n"/>
      <c r="C6888" s="113" t="n"/>
      <c r="D6888" s="113" t="n"/>
      <c r="E6888" s="114" t="n"/>
      <c r="F6888" s="28">
        <f>IFERROR(VLOOKUP(E6888,'أرصدة المخزن'!$A:$E,3,0),"")</f>
        <v/>
      </c>
      <c r="G6888" s="29">
        <f>IFERROR(VLOOKUP(E6888,'أرصدة المخزن'!$A:$H,4,FALSE),"")</f>
        <v/>
      </c>
      <c r="H6888" s="97" t="n"/>
      <c r="I6888" s="28" t="inlineStr">
        <is>
          <t>صرف</t>
        </is>
      </c>
      <c r="J6888" s="97" t="n"/>
      <c r="K6888" s="37">
        <f>IFERROR(VLOOKUP(E6888,'أرصدة المخزن'!$A:$H,8,0),"")</f>
        <v/>
      </c>
    </row>
    <row r="6889" ht="18" customHeight="1" s="138">
      <c r="A6889" s="97" t="n">
        <v>6883</v>
      </c>
      <c r="B6889" s="98" t="n"/>
      <c r="C6889" s="113" t="n"/>
      <c r="D6889" s="113" t="n"/>
      <c r="E6889" s="114" t="n"/>
      <c r="F6889" s="28">
        <f>IFERROR(VLOOKUP(E6889,'أرصدة المخزن'!$A:$E,3,0),"")</f>
        <v/>
      </c>
      <c r="G6889" s="29">
        <f>IFERROR(VLOOKUP(E6889,'أرصدة المخزن'!$A:$H,4,FALSE),"")</f>
        <v/>
      </c>
      <c r="H6889" s="97" t="n"/>
      <c r="I6889" s="28" t="inlineStr">
        <is>
          <t>صرف</t>
        </is>
      </c>
      <c r="J6889" s="97" t="n"/>
      <c r="K6889" s="37">
        <f>IFERROR(VLOOKUP(E6889,'أرصدة المخزن'!$A:$H,8,0),"")</f>
        <v/>
      </c>
    </row>
    <row r="6890" ht="18" customHeight="1" s="138">
      <c r="A6890" s="97" t="n">
        <v>6884</v>
      </c>
      <c r="B6890" s="98" t="n"/>
      <c r="C6890" s="113" t="n"/>
      <c r="D6890" s="113" t="n"/>
      <c r="E6890" s="114" t="n"/>
      <c r="F6890" s="28">
        <f>IFERROR(VLOOKUP(E6890,'أرصدة المخزن'!$A:$E,3,0),"")</f>
        <v/>
      </c>
      <c r="G6890" s="29">
        <f>IFERROR(VLOOKUP(E6890,'أرصدة المخزن'!$A:$H,4,FALSE),"")</f>
        <v/>
      </c>
      <c r="H6890" s="97" t="n"/>
      <c r="I6890" s="28" t="inlineStr">
        <is>
          <t>صرف</t>
        </is>
      </c>
      <c r="J6890" s="97" t="n"/>
      <c r="K6890" s="37">
        <f>IFERROR(VLOOKUP(E6890,'أرصدة المخزن'!$A:$H,8,0),"")</f>
        <v/>
      </c>
    </row>
    <row r="6891" ht="18" customHeight="1" s="138">
      <c r="A6891" s="97" t="n">
        <v>6885</v>
      </c>
      <c r="B6891" s="98" t="n"/>
      <c r="C6891" s="113" t="n"/>
      <c r="D6891" s="113" t="n"/>
      <c r="E6891" s="114" t="n"/>
      <c r="F6891" s="28">
        <f>IFERROR(VLOOKUP(E6891,'أرصدة المخزن'!$A:$E,3,0),"")</f>
        <v/>
      </c>
      <c r="G6891" s="29">
        <f>IFERROR(VLOOKUP(E6891,'أرصدة المخزن'!$A:$H,4,FALSE),"")</f>
        <v/>
      </c>
      <c r="H6891" s="97" t="n"/>
      <c r="I6891" s="28" t="inlineStr">
        <is>
          <t>صرف</t>
        </is>
      </c>
      <c r="J6891" s="97" t="n"/>
      <c r="K6891" s="37">
        <f>IFERROR(VLOOKUP(E6891,'أرصدة المخزن'!$A:$H,8,0),"")</f>
        <v/>
      </c>
    </row>
    <row r="6892" ht="18" customHeight="1" s="138">
      <c r="A6892" s="97" t="n">
        <v>6886</v>
      </c>
      <c r="B6892" s="98" t="n"/>
      <c r="C6892" s="113" t="n"/>
      <c r="D6892" s="113" t="n"/>
      <c r="E6892" s="114" t="n"/>
      <c r="F6892" s="28">
        <f>IFERROR(VLOOKUP(E6892,'أرصدة المخزن'!$A:$E,3,0),"")</f>
        <v/>
      </c>
      <c r="G6892" s="29">
        <f>IFERROR(VLOOKUP(E6892,'أرصدة المخزن'!$A:$H,4,FALSE),"")</f>
        <v/>
      </c>
      <c r="H6892" s="97" t="n"/>
      <c r="I6892" s="28" t="inlineStr">
        <is>
          <t>صرف</t>
        </is>
      </c>
      <c r="J6892" s="97" t="n"/>
      <c r="K6892" s="37">
        <f>IFERROR(VLOOKUP(E6892,'أرصدة المخزن'!$A:$H,8,0),"")</f>
        <v/>
      </c>
    </row>
    <row r="6893" ht="18" customHeight="1" s="138">
      <c r="A6893" s="97" t="n">
        <v>6887</v>
      </c>
      <c r="B6893" s="98" t="n"/>
      <c r="C6893" s="113" t="n"/>
      <c r="D6893" s="113" t="n"/>
      <c r="E6893" s="114" t="n"/>
      <c r="F6893" s="28">
        <f>IFERROR(VLOOKUP(E6893,'أرصدة المخزن'!$A:$E,3,0),"")</f>
        <v/>
      </c>
      <c r="G6893" s="29">
        <f>IFERROR(VLOOKUP(E6893,'أرصدة المخزن'!$A:$H,4,FALSE),"")</f>
        <v/>
      </c>
      <c r="H6893" s="97" t="n"/>
      <c r="I6893" s="28" t="inlineStr">
        <is>
          <t>صرف</t>
        </is>
      </c>
      <c r="J6893" s="97" t="n"/>
      <c r="K6893" s="37">
        <f>IFERROR(VLOOKUP(E6893,'أرصدة المخزن'!$A:$H,8,0),"")</f>
        <v/>
      </c>
    </row>
    <row r="6894" ht="18" customHeight="1" s="138">
      <c r="A6894" s="97" t="n">
        <v>6888</v>
      </c>
      <c r="B6894" s="98" t="n"/>
      <c r="C6894" s="113" t="n"/>
      <c r="D6894" s="113" t="n"/>
      <c r="E6894" s="114" t="n"/>
      <c r="F6894" s="28">
        <f>IFERROR(VLOOKUP(E6894,'أرصدة المخزن'!$A:$E,3,0),"")</f>
        <v/>
      </c>
      <c r="G6894" s="29">
        <f>IFERROR(VLOOKUP(E6894,'أرصدة المخزن'!$A:$H,4,FALSE),"")</f>
        <v/>
      </c>
      <c r="H6894" s="97" t="n"/>
      <c r="I6894" s="28" t="inlineStr">
        <is>
          <t>صرف</t>
        </is>
      </c>
      <c r="J6894" s="97" t="n"/>
      <c r="K6894" s="37">
        <f>IFERROR(VLOOKUP(E6894,'أرصدة المخزن'!$A:$H,8,0),"")</f>
        <v/>
      </c>
    </row>
    <row r="6895" ht="18" customHeight="1" s="138">
      <c r="A6895" s="97" t="n">
        <v>6889</v>
      </c>
      <c r="B6895" s="98" t="n"/>
      <c r="C6895" s="113" t="n"/>
      <c r="D6895" s="113" t="n"/>
      <c r="E6895" s="114" t="n"/>
      <c r="F6895" s="28">
        <f>IFERROR(VLOOKUP(E6895,'أرصدة المخزن'!$A:$E,3,0),"")</f>
        <v/>
      </c>
      <c r="G6895" s="29">
        <f>IFERROR(VLOOKUP(E6895,'أرصدة المخزن'!$A:$H,4,FALSE),"")</f>
        <v/>
      </c>
      <c r="H6895" s="97" t="n"/>
      <c r="I6895" s="28" t="inlineStr">
        <is>
          <t>صرف</t>
        </is>
      </c>
      <c r="J6895" s="97" t="n"/>
      <c r="K6895" s="37">
        <f>IFERROR(VLOOKUP(E6895,'أرصدة المخزن'!$A:$H,8,0),"")</f>
        <v/>
      </c>
    </row>
    <row r="6896" ht="18" customHeight="1" s="138">
      <c r="A6896" s="97" t="n">
        <v>6890</v>
      </c>
      <c r="B6896" s="98" t="n"/>
      <c r="C6896" s="113" t="n"/>
      <c r="D6896" s="113" t="n"/>
      <c r="E6896" s="114" t="n"/>
      <c r="F6896" s="28">
        <f>IFERROR(VLOOKUP(E6896,'أرصدة المخزن'!$A:$E,3,0),"")</f>
        <v/>
      </c>
      <c r="G6896" s="29">
        <f>IFERROR(VLOOKUP(E6896,'أرصدة المخزن'!$A:$H,4,FALSE),"")</f>
        <v/>
      </c>
      <c r="H6896" s="97" t="n"/>
      <c r="I6896" s="28" t="inlineStr">
        <is>
          <t>صرف</t>
        </is>
      </c>
      <c r="J6896" s="97" t="n"/>
      <c r="K6896" s="37">
        <f>IFERROR(VLOOKUP(E6896,'أرصدة المخزن'!$A:$H,8,0),"")</f>
        <v/>
      </c>
    </row>
    <row r="6897" ht="18" customHeight="1" s="138">
      <c r="A6897" s="97" t="n">
        <v>6891</v>
      </c>
      <c r="B6897" s="98" t="n"/>
      <c r="C6897" s="113" t="n"/>
      <c r="D6897" s="113" t="n"/>
      <c r="E6897" s="114" t="n"/>
      <c r="F6897" s="28">
        <f>IFERROR(VLOOKUP(E6897,'أرصدة المخزن'!$A:$E,3,0),"")</f>
        <v/>
      </c>
      <c r="G6897" s="29">
        <f>IFERROR(VLOOKUP(E6897,'أرصدة المخزن'!$A:$H,4,FALSE),"")</f>
        <v/>
      </c>
      <c r="H6897" s="97" t="n"/>
      <c r="I6897" s="28" t="inlineStr">
        <is>
          <t>صرف</t>
        </is>
      </c>
      <c r="J6897" s="97" t="n"/>
      <c r="K6897" s="37">
        <f>IFERROR(VLOOKUP(E6897,'أرصدة المخزن'!$A:$H,8,0),"")</f>
        <v/>
      </c>
    </row>
    <row r="6898" ht="18" customHeight="1" s="138">
      <c r="A6898" s="97" t="n">
        <v>6892</v>
      </c>
      <c r="B6898" s="98" t="n"/>
      <c r="C6898" s="113" t="n"/>
      <c r="D6898" s="113" t="n"/>
      <c r="E6898" s="114" t="n"/>
      <c r="F6898" s="28">
        <f>IFERROR(VLOOKUP(E6898,'أرصدة المخزن'!$A:$E,3,0),"")</f>
        <v/>
      </c>
      <c r="G6898" s="29">
        <f>IFERROR(VLOOKUP(E6898,'أرصدة المخزن'!$A:$H,4,FALSE),"")</f>
        <v/>
      </c>
      <c r="H6898" s="97" t="n"/>
      <c r="I6898" s="28" t="inlineStr">
        <is>
          <t>صرف</t>
        </is>
      </c>
      <c r="J6898" s="97" t="n"/>
      <c r="K6898" s="37">
        <f>IFERROR(VLOOKUP(E6898,'أرصدة المخزن'!$A:$H,8,0),"")</f>
        <v/>
      </c>
    </row>
    <row r="6899" ht="18" customHeight="1" s="138">
      <c r="A6899" s="97" t="n">
        <v>6893</v>
      </c>
      <c r="B6899" s="98" t="n"/>
      <c r="C6899" s="113" t="n"/>
      <c r="D6899" s="113" t="n"/>
      <c r="E6899" s="114" t="n"/>
      <c r="F6899" s="28">
        <f>IFERROR(VLOOKUP(E6899,'أرصدة المخزن'!$A:$E,3,0),"")</f>
        <v/>
      </c>
      <c r="G6899" s="29">
        <f>IFERROR(VLOOKUP(E6899,'أرصدة المخزن'!$A:$H,4,FALSE),"")</f>
        <v/>
      </c>
      <c r="H6899" s="97" t="n"/>
      <c r="I6899" s="28" t="inlineStr">
        <is>
          <t>صرف</t>
        </is>
      </c>
      <c r="J6899" s="97" t="n"/>
      <c r="K6899" s="37">
        <f>IFERROR(VLOOKUP(E6899,'أرصدة المخزن'!$A:$H,8,0),"")</f>
        <v/>
      </c>
    </row>
    <row r="6900" ht="18" customHeight="1" s="138">
      <c r="A6900" s="97" t="n">
        <v>6894</v>
      </c>
      <c r="B6900" s="98" t="n"/>
      <c r="C6900" s="113" t="n"/>
      <c r="D6900" s="113" t="n"/>
      <c r="E6900" s="114" t="n"/>
      <c r="F6900" s="28">
        <f>IFERROR(VLOOKUP(E6900,'أرصدة المخزن'!$A:$E,3,0),"")</f>
        <v/>
      </c>
      <c r="G6900" s="29">
        <f>IFERROR(VLOOKUP(E6900,'أرصدة المخزن'!$A:$H,4,FALSE),"")</f>
        <v/>
      </c>
      <c r="H6900" s="97" t="n"/>
      <c r="I6900" s="28" t="inlineStr">
        <is>
          <t>صرف</t>
        </is>
      </c>
      <c r="J6900" s="97" t="n"/>
      <c r="K6900" s="37">
        <f>IFERROR(VLOOKUP(E6900,'أرصدة المخزن'!$A:$H,8,0),"")</f>
        <v/>
      </c>
    </row>
    <row r="6901" ht="18" customHeight="1" s="138">
      <c r="A6901" s="97" t="n">
        <v>6895</v>
      </c>
      <c r="B6901" s="98" t="n"/>
      <c r="C6901" s="113" t="n"/>
      <c r="D6901" s="113" t="n"/>
      <c r="E6901" s="114" t="n"/>
      <c r="F6901" s="28">
        <f>IFERROR(VLOOKUP(E6901,'أرصدة المخزن'!$A:$E,3,0),"")</f>
        <v/>
      </c>
      <c r="G6901" s="29">
        <f>IFERROR(VLOOKUP(E6901,'أرصدة المخزن'!$A:$H,4,FALSE),"")</f>
        <v/>
      </c>
      <c r="H6901" s="97" t="n"/>
      <c r="I6901" s="28" t="inlineStr">
        <is>
          <t>صرف</t>
        </is>
      </c>
      <c r="J6901" s="97" t="n"/>
      <c r="K6901" s="37">
        <f>IFERROR(VLOOKUP(E6901,'أرصدة المخزن'!$A:$H,8,0),"")</f>
        <v/>
      </c>
    </row>
    <row r="6902" ht="18" customHeight="1" s="138">
      <c r="A6902" s="97" t="n">
        <v>6896</v>
      </c>
      <c r="B6902" s="98" t="n"/>
      <c r="C6902" s="113" t="n"/>
      <c r="D6902" s="113" t="n"/>
      <c r="E6902" s="114" t="n"/>
      <c r="F6902" s="28">
        <f>IFERROR(VLOOKUP(E6902,'أرصدة المخزن'!$A:$E,3,0),"")</f>
        <v/>
      </c>
      <c r="G6902" s="29">
        <f>IFERROR(VLOOKUP(E6902,'أرصدة المخزن'!$A:$H,4,FALSE),"")</f>
        <v/>
      </c>
      <c r="H6902" s="97" t="n"/>
      <c r="I6902" s="28" t="inlineStr">
        <is>
          <t>صرف</t>
        </is>
      </c>
      <c r="J6902" s="97" t="n"/>
      <c r="K6902" s="37">
        <f>IFERROR(VLOOKUP(E6902,'أرصدة المخزن'!$A:$H,8,0),"")</f>
        <v/>
      </c>
    </row>
    <row r="6903" ht="18" customHeight="1" s="138">
      <c r="A6903" s="97" t="n">
        <v>6897</v>
      </c>
      <c r="B6903" s="98" t="n"/>
      <c r="C6903" s="113" t="n"/>
      <c r="D6903" s="113" t="n"/>
      <c r="E6903" s="114" t="n"/>
      <c r="F6903" s="28">
        <f>IFERROR(VLOOKUP(E6903,'أرصدة المخزن'!$A:$E,3,0),"")</f>
        <v/>
      </c>
      <c r="G6903" s="29">
        <f>IFERROR(VLOOKUP(E6903,'أرصدة المخزن'!$A:$H,4,FALSE),"")</f>
        <v/>
      </c>
      <c r="H6903" s="97" t="n"/>
      <c r="I6903" s="28" t="inlineStr">
        <is>
          <t>صرف</t>
        </is>
      </c>
      <c r="J6903" s="97" t="n"/>
      <c r="K6903" s="37">
        <f>IFERROR(VLOOKUP(E6903,'أرصدة المخزن'!$A:$H,8,0),"")</f>
        <v/>
      </c>
    </row>
    <row r="6904" ht="18" customHeight="1" s="138">
      <c r="A6904" s="97" t="n">
        <v>6898</v>
      </c>
      <c r="B6904" s="98" t="n"/>
      <c r="C6904" s="113" t="n"/>
      <c r="D6904" s="113" t="n"/>
      <c r="E6904" s="114" t="n"/>
      <c r="F6904" s="28">
        <f>IFERROR(VLOOKUP(E6904,'أرصدة المخزن'!$A:$E,3,0),"")</f>
        <v/>
      </c>
      <c r="G6904" s="29">
        <f>IFERROR(VLOOKUP(E6904,'أرصدة المخزن'!$A:$H,4,FALSE),"")</f>
        <v/>
      </c>
      <c r="H6904" s="97" t="n"/>
      <c r="I6904" s="28" t="inlineStr">
        <is>
          <t>صرف</t>
        </is>
      </c>
      <c r="J6904" s="97" t="n"/>
      <c r="K6904" s="37">
        <f>IFERROR(VLOOKUP(E6904,'أرصدة المخزن'!$A:$H,8,0),"")</f>
        <v/>
      </c>
    </row>
    <row r="6905" ht="18" customHeight="1" s="138">
      <c r="A6905" s="97" t="n">
        <v>6899</v>
      </c>
      <c r="B6905" s="98" t="n"/>
      <c r="C6905" s="113" t="n"/>
      <c r="D6905" s="113" t="n"/>
      <c r="E6905" s="114" t="n"/>
      <c r="F6905" s="28">
        <f>IFERROR(VLOOKUP(E6905,'أرصدة المخزن'!$A:$E,3,0),"")</f>
        <v/>
      </c>
      <c r="G6905" s="29">
        <f>IFERROR(VLOOKUP(E6905,'أرصدة المخزن'!$A:$H,4,FALSE),"")</f>
        <v/>
      </c>
      <c r="H6905" s="97" t="n"/>
      <c r="I6905" s="28" t="inlineStr">
        <is>
          <t>صرف</t>
        </is>
      </c>
      <c r="J6905" s="97" t="n"/>
      <c r="K6905" s="37">
        <f>IFERROR(VLOOKUP(E6905,'أرصدة المخزن'!$A:$H,8,0),"")</f>
        <v/>
      </c>
    </row>
    <row r="6906" ht="18" customHeight="1" s="138">
      <c r="A6906" s="97" t="n">
        <v>6900</v>
      </c>
      <c r="B6906" s="98" t="n"/>
      <c r="C6906" s="113" t="n"/>
      <c r="D6906" s="113" t="n"/>
      <c r="E6906" s="114" t="n"/>
      <c r="F6906" s="28">
        <f>IFERROR(VLOOKUP(E6906,'أرصدة المخزن'!$A:$E,3,0),"")</f>
        <v/>
      </c>
      <c r="G6906" s="29">
        <f>IFERROR(VLOOKUP(E6906,'أرصدة المخزن'!$A:$H,4,FALSE),"")</f>
        <v/>
      </c>
      <c r="H6906" s="97" t="n"/>
      <c r="I6906" s="28" t="inlineStr">
        <is>
          <t>صرف</t>
        </is>
      </c>
      <c r="J6906" s="97" t="n"/>
      <c r="K6906" s="37">
        <f>IFERROR(VLOOKUP(E6906,'أرصدة المخزن'!$A:$H,8,0),"")</f>
        <v/>
      </c>
    </row>
    <row r="6907" ht="18" customHeight="1" s="138">
      <c r="A6907" s="97" t="n">
        <v>6901</v>
      </c>
      <c r="B6907" s="98" t="n"/>
      <c r="C6907" s="113" t="n"/>
      <c r="D6907" s="113" t="n"/>
      <c r="E6907" s="114" t="n"/>
      <c r="F6907" s="28">
        <f>IFERROR(VLOOKUP(E6907,'أرصدة المخزن'!$A:$E,3,0),"")</f>
        <v/>
      </c>
      <c r="G6907" s="29">
        <f>IFERROR(VLOOKUP(E6907,'أرصدة المخزن'!$A:$H,4,FALSE),"")</f>
        <v/>
      </c>
      <c r="H6907" s="97" t="n"/>
      <c r="I6907" s="28" t="inlineStr">
        <is>
          <t>صرف</t>
        </is>
      </c>
      <c r="J6907" s="97" t="n"/>
      <c r="K6907" s="37">
        <f>IFERROR(VLOOKUP(E6907,'أرصدة المخزن'!$A:$H,8,0),"")</f>
        <v/>
      </c>
    </row>
    <row r="6908" ht="18" customHeight="1" s="138">
      <c r="A6908" s="97" t="n">
        <v>6902</v>
      </c>
      <c r="B6908" s="98" t="n"/>
      <c r="C6908" s="113" t="n"/>
      <c r="D6908" s="113" t="n"/>
      <c r="E6908" s="114" t="n"/>
      <c r="F6908" s="28">
        <f>IFERROR(VLOOKUP(E6908,'أرصدة المخزن'!$A:$E,3,0),"")</f>
        <v/>
      </c>
      <c r="G6908" s="29">
        <f>IFERROR(VLOOKUP(E6908,'أرصدة المخزن'!$A:$H,4,FALSE),"")</f>
        <v/>
      </c>
      <c r="H6908" s="97" t="n"/>
      <c r="I6908" s="28" t="inlineStr">
        <is>
          <t>صرف</t>
        </is>
      </c>
      <c r="J6908" s="97" t="n"/>
      <c r="K6908" s="37">
        <f>IFERROR(VLOOKUP(E6908,'أرصدة المخزن'!$A:$H,8,0),"")</f>
        <v/>
      </c>
    </row>
    <row r="6909" ht="18" customHeight="1" s="138">
      <c r="A6909" s="97" t="n">
        <v>6903</v>
      </c>
      <c r="B6909" s="98" t="n"/>
      <c r="C6909" s="113" t="n"/>
      <c r="D6909" s="113" t="n"/>
      <c r="E6909" s="114" t="n"/>
      <c r="F6909" s="28">
        <f>IFERROR(VLOOKUP(E6909,'أرصدة المخزن'!$A:$E,3,0),"")</f>
        <v/>
      </c>
      <c r="G6909" s="29">
        <f>IFERROR(VLOOKUP(E6909,'أرصدة المخزن'!$A:$H,4,FALSE),"")</f>
        <v/>
      </c>
      <c r="H6909" s="97" t="n"/>
      <c r="I6909" s="28" t="inlineStr">
        <is>
          <t>صرف</t>
        </is>
      </c>
      <c r="J6909" s="97" t="n"/>
      <c r="K6909" s="37">
        <f>IFERROR(VLOOKUP(E6909,'أرصدة المخزن'!$A:$H,8,0),"")</f>
        <v/>
      </c>
    </row>
    <row r="6910" ht="18" customHeight="1" s="138">
      <c r="A6910" s="97" t="n">
        <v>6904</v>
      </c>
      <c r="B6910" s="98" t="n"/>
      <c r="C6910" s="113" t="n"/>
      <c r="D6910" s="113" t="n"/>
      <c r="E6910" s="114" t="n"/>
      <c r="F6910" s="28">
        <f>IFERROR(VLOOKUP(E6910,'أرصدة المخزن'!$A:$E,3,0),"")</f>
        <v/>
      </c>
      <c r="G6910" s="29">
        <f>IFERROR(VLOOKUP(E6910,'أرصدة المخزن'!$A:$H,4,FALSE),"")</f>
        <v/>
      </c>
      <c r="H6910" s="97" t="n"/>
      <c r="I6910" s="28" t="inlineStr">
        <is>
          <t>صرف</t>
        </is>
      </c>
      <c r="J6910" s="97" t="n"/>
      <c r="K6910" s="37">
        <f>IFERROR(VLOOKUP(E6910,'أرصدة المخزن'!$A:$H,8,0),"")</f>
        <v/>
      </c>
    </row>
    <row r="6911" ht="18" customHeight="1" s="138">
      <c r="A6911" s="97" t="n">
        <v>6905</v>
      </c>
      <c r="B6911" s="98" t="n"/>
      <c r="C6911" s="113" t="n"/>
      <c r="D6911" s="113" t="n"/>
      <c r="E6911" s="114" t="n"/>
      <c r="F6911" s="28">
        <f>IFERROR(VLOOKUP(E6911,'أرصدة المخزن'!$A:$E,3,0),"")</f>
        <v/>
      </c>
      <c r="G6911" s="29">
        <f>IFERROR(VLOOKUP(E6911,'أرصدة المخزن'!$A:$H,4,FALSE),"")</f>
        <v/>
      </c>
      <c r="H6911" s="97" t="n"/>
      <c r="I6911" s="28" t="inlineStr">
        <is>
          <t>صرف</t>
        </is>
      </c>
      <c r="J6911" s="97" t="n"/>
      <c r="K6911" s="37">
        <f>IFERROR(VLOOKUP(E6911,'أرصدة المخزن'!$A:$H,8,0),"")</f>
        <v/>
      </c>
    </row>
    <row r="6912" ht="18" customHeight="1" s="138">
      <c r="A6912" s="97" t="n">
        <v>6906</v>
      </c>
      <c r="B6912" s="98" t="n"/>
      <c r="C6912" s="113" t="n"/>
      <c r="D6912" s="113" t="n"/>
      <c r="E6912" s="114" t="n"/>
      <c r="F6912" s="28">
        <f>IFERROR(VLOOKUP(E6912,'أرصدة المخزن'!$A:$E,3,0),"")</f>
        <v/>
      </c>
      <c r="G6912" s="29">
        <f>IFERROR(VLOOKUP(E6912,'أرصدة المخزن'!$A:$H,4,FALSE),"")</f>
        <v/>
      </c>
      <c r="H6912" s="97" t="n"/>
      <c r="I6912" s="28" t="inlineStr">
        <is>
          <t>صرف</t>
        </is>
      </c>
      <c r="J6912" s="97" t="n"/>
      <c r="K6912" s="37">
        <f>IFERROR(VLOOKUP(E6912,'أرصدة المخزن'!$A:$H,8,0),"")</f>
        <v/>
      </c>
    </row>
    <row r="6913" ht="18" customHeight="1" s="138">
      <c r="A6913" s="97" t="n">
        <v>6907</v>
      </c>
      <c r="B6913" s="98" t="n"/>
      <c r="C6913" s="113" t="n"/>
      <c r="D6913" s="113" t="n"/>
      <c r="E6913" s="114" t="n"/>
      <c r="F6913" s="28">
        <f>IFERROR(VLOOKUP(E6913,'أرصدة المخزن'!$A:$E,3,0),"")</f>
        <v/>
      </c>
      <c r="G6913" s="29">
        <f>IFERROR(VLOOKUP(E6913,'أرصدة المخزن'!$A:$H,4,FALSE),"")</f>
        <v/>
      </c>
      <c r="H6913" s="97" t="n"/>
      <c r="I6913" s="28" t="inlineStr">
        <is>
          <t>صرف</t>
        </is>
      </c>
      <c r="J6913" s="97" t="n"/>
      <c r="K6913" s="37">
        <f>IFERROR(VLOOKUP(E6913,'أرصدة المخزن'!$A:$H,8,0),"")</f>
        <v/>
      </c>
    </row>
    <row r="6914" ht="18" customHeight="1" s="138">
      <c r="A6914" s="97" t="n">
        <v>6908</v>
      </c>
      <c r="B6914" s="98" t="n"/>
      <c r="C6914" s="113" t="n"/>
      <c r="D6914" s="113" t="n"/>
      <c r="E6914" s="114" t="n"/>
      <c r="F6914" s="28">
        <f>IFERROR(VLOOKUP(E6914,'أرصدة المخزن'!$A:$E,3,0),"")</f>
        <v/>
      </c>
      <c r="G6914" s="29">
        <f>IFERROR(VLOOKUP(E6914,'أرصدة المخزن'!$A:$H,4,FALSE),"")</f>
        <v/>
      </c>
      <c r="H6914" s="97" t="n"/>
      <c r="I6914" s="28" t="inlineStr">
        <is>
          <t>صرف</t>
        </is>
      </c>
      <c r="J6914" s="97" t="n"/>
      <c r="K6914" s="37">
        <f>IFERROR(VLOOKUP(E6914,'أرصدة المخزن'!$A:$H,8,0),"")</f>
        <v/>
      </c>
    </row>
    <row r="6915" ht="18" customHeight="1" s="138">
      <c r="A6915" s="97" t="n">
        <v>6909</v>
      </c>
      <c r="B6915" s="98" t="n"/>
      <c r="C6915" s="113" t="n"/>
      <c r="D6915" s="113" t="n"/>
      <c r="E6915" s="114" t="n"/>
      <c r="F6915" s="28">
        <f>IFERROR(VLOOKUP(E6915,'أرصدة المخزن'!$A:$E,3,0),"")</f>
        <v/>
      </c>
      <c r="G6915" s="29">
        <f>IFERROR(VLOOKUP(E6915,'أرصدة المخزن'!$A:$H,4,FALSE),"")</f>
        <v/>
      </c>
      <c r="H6915" s="97" t="n"/>
      <c r="I6915" s="28" t="inlineStr">
        <is>
          <t>صرف</t>
        </is>
      </c>
      <c r="J6915" s="97" t="n"/>
      <c r="K6915" s="37">
        <f>IFERROR(VLOOKUP(E6915,'أرصدة المخزن'!$A:$H,8,0),"")</f>
        <v/>
      </c>
    </row>
    <row r="6916" ht="18" customHeight="1" s="138">
      <c r="A6916" s="97" t="n">
        <v>6910</v>
      </c>
      <c r="B6916" s="98" t="n"/>
      <c r="C6916" s="113" t="n"/>
      <c r="D6916" s="113" t="n"/>
      <c r="E6916" s="114" t="n"/>
      <c r="F6916" s="28">
        <f>IFERROR(VLOOKUP(E6916,'أرصدة المخزن'!$A:$E,3,0),"")</f>
        <v/>
      </c>
      <c r="G6916" s="29">
        <f>IFERROR(VLOOKUP(E6916,'أرصدة المخزن'!$A:$H,4,FALSE),"")</f>
        <v/>
      </c>
      <c r="H6916" s="97" t="n"/>
      <c r="I6916" s="28" t="inlineStr">
        <is>
          <t>صرف</t>
        </is>
      </c>
      <c r="J6916" s="97" t="n"/>
      <c r="K6916" s="37">
        <f>IFERROR(VLOOKUP(E6916,'أرصدة المخزن'!$A:$H,8,0),"")</f>
        <v/>
      </c>
    </row>
    <row r="6917" ht="18" customHeight="1" s="138">
      <c r="A6917" s="97" t="n">
        <v>6911</v>
      </c>
      <c r="B6917" s="98" t="n"/>
      <c r="C6917" s="113" t="n"/>
      <c r="D6917" s="113" t="n"/>
      <c r="E6917" s="114" t="n"/>
      <c r="F6917" s="28">
        <f>IFERROR(VLOOKUP(E6917,'أرصدة المخزن'!$A:$E,3,0),"")</f>
        <v/>
      </c>
      <c r="G6917" s="29">
        <f>IFERROR(VLOOKUP(E6917,'أرصدة المخزن'!$A:$H,4,FALSE),"")</f>
        <v/>
      </c>
      <c r="H6917" s="97" t="n"/>
      <c r="I6917" s="28" t="inlineStr">
        <is>
          <t>صرف</t>
        </is>
      </c>
      <c r="J6917" s="97" t="n"/>
      <c r="K6917" s="37">
        <f>IFERROR(VLOOKUP(E6917,'أرصدة المخزن'!$A:$H,8,0),"")</f>
        <v/>
      </c>
    </row>
    <row r="6918" ht="18" customHeight="1" s="138">
      <c r="A6918" s="97" t="n">
        <v>6912</v>
      </c>
      <c r="B6918" s="98" t="n"/>
      <c r="C6918" s="113" t="n"/>
      <c r="D6918" s="113" t="n"/>
      <c r="E6918" s="114" t="n"/>
      <c r="F6918" s="28">
        <f>IFERROR(VLOOKUP(E6918,'أرصدة المخزن'!$A:$E,3,0),"")</f>
        <v/>
      </c>
      <c r="G6918" s="29">
        <f>IFERROR(VLOOKUP(E6918,'أرصدة المخزن'!$A:$H,4,FALSE),"")</f>
        <v/>
      </c>
      <c r="H6918" s="97" t="n"/>
      <c r="I6918" s="28" t="inlineStr">
        <is>
          <t>صرف</t>
        </is>
      </c>
      <c r="J6918" s="97" t="n"/>
      <c r="K6918" s="37">
        <f>IFERROR(VLOOKUP(E6918,'أرصدة المخزن'!$A:$H,8,0),"")</f>
        <v/>
      </c>
    </row>
    <row r="6919" ht="18" customHeight="1" s="138">
      <c r="A6919" s="97" t="n">
        <v>6913</v>
      </c>
      <c r="B6919" s="98" t="n"/>
      <c r="C6919" s="113" t="n"/>
      <c r="D6919" s="113" t="n"/>
      <c r="E6919" s="114" t="n"/>
      <c r="F6919" s="28">
        <f>IFERROR(VLOOKUP(E6919,'أرصدة المخزن'!$A:$E,3,0),"")</f>
        <v/>
      </c>
      <c r="G6919" s="29">
        <f>IFERROR(VLOOKUP(E6919,'أرصدة المخزن'!$A:$H,4,FALSE),"")</f>
        <v/>
      </c>
      <c r="H6919" s="97" t="n"/>
      <c r="I6919" s="28" t="inlineStr">
        <is>
          <t>صرف</t>
        </is>
      </c>
      <c r="J6919" s="97" t="n"/>
      <c r="K6919" s="37">
        <f>IFERROR(VLOOKUP(E6919,'أرصدة المخزن'!$A:$H,8,0),"")</f>
        <v/>
      </c>
    </row>
    <row r="6920" ht="18" customHeight="1" s="138">
      <c r="A6920" s="97" t="n">
        <v>6914</v>
      </c>
      <c r="B6920" s="98" t="n"/>
      <c r="C6920" s="113" t="n"/>
      <c r="D6920" s="113" t="n"/>
      <c r="E6920" s="114" t="n"/>
      <c r="F6920" s="28">
        <f>IFERROR(VLOOKUP(E6920,'أرصدة المخزن'!$A:$E,3,0),"")</f>
        <v/>
      </c>
      <c r="G6920" s="29">
        <f>IFERROR(VLOOKUP(E6920,'أرصدة المخزن'!$A:$H,4,FALSE),"")</f>
        <v/>
      </c>
      <c r="H6920" s="97" t="n"/>
      <c r="I6920" s="28" t="inlineStr">
        <is>
          <t>صرف</t>
        </is>
      </c>
      <c r="J6920" s="97" t="n"/>
      <c r="K6920" s="37">
        <f>IFERROR(VLOOKUP(E6920,'أرصدة المخزن'!$A:$H,8,0),"")</f>
        <v/>
      </c>
    </row>
    <row r="6921" ht="18" customHeight="1" s="138">
      <c r="A6921" s="97" t="n">
        <v>6915</v>
      </c>
      <c r="B6921" s="98" t="n"/>
      <c r="C6921" s="113" t="n"/>
      <c r="D6921" s="113" t="n"/>
      <c r="E6921" s="114" t="n"/>
      <c r="F6921" s="28">
        <f>IFERROR(VLOOKUP(E6921,'أرصدة المخزن'!$A:$E,3,0),"")</f>
        <v/>
      </c>
      <c r="G6921" s="29">
        <f>IFERROR(VLOOKUP(E6921,'أرصدة المخزن'!$A:$H,4,FALSE),"")</f>
        <v/>
      </c>
      <c r="H6921" s="97" t="n"/>
      <c r="I6921" s="28" t="inlineStr">
        <is>
          <t>صرف</t>
        </is>
      </c>
      <c r="J6921" s="97" t="n"/>
      <c r="K6921" s="37">
        <f>IFERROR(VLOOKUP(E6921,'أرصدة المخزن'!$A:$H,8,0),"")</f>
        <v/>
      </c>
    </row>
    <row r="6922" ht="18" customHeight="1" s="138">
      <c r="A6922" s="97" t="n">
        <v>6916</v>
      </c>
      <c r="B6922" s="98" t="n"/>
      <c r="C6922" s="113" t="n"/>
      <c r="D6922" s="113" t="n"/>
      <c r="E6922" s="114" t="n"/>
      <c r="F6922" s="28">
        <f>IFERROR(VLOOKUP(E6922,'أرصدة المخزن'!$A:$E,3,0),"")</f>
        <v/>
      </c>
      <c r="G6922" s="29">
        <f>IFERROR(VLOOKUP(E6922,'أرصدة المخزن'!$A:$H,4,FALSE),"")</f>
        <v/>
      </c>
      <c r="H6922" s="97" t="n"/>
      <c r="I6922" s="28" t="inlineStr">
        <is>
          <t>صرف</t>
        </is>
      </c>
      <c r="J6922" s="97" t="n"/>
      <c r="K6922" s="37">
        <f>IFERROR(VLOOKUP(E6922,'أرصدة المخزن'!$A:$H,8,0),"")</f>
        <v/>
      </c>
    </row>
    <row r="6923" ht="18" customHeight="1" s="138">
      <c r="A6923" s="97" t="n">
        <v>6917</v>
      </c>
      <c r="B6923" s="98" t="n"/>
      <c r="C6923" s="113" t="n"/>
      <c r="D6923" s="113" t="n"/>
      <c r="E6923" s="114" t="n"/>
      <c r="F6923" s="28">
        <f>IFERROR(VLOOKUP(E6923,'أرصدة المخزن'!$A:$E,3,0),"")</f>
        <v/>
      </c>
      <c r="G6923" s="29">
        <f>IFERROR(VLOOKUP(E6923,'أرصدة المخزن'!$A:$H,4,FALSE),"")</f>
        <v/>
      </c>
      <c r="H6923" s="97" t="n"/>
      <c r="I6923" s="28" t="inlineStr">
        <is>
          <t>صرف</t>
        </is>
      </c>
      <c r="J6923" s="97" t="n"/>
      <c r="K6923" s="37">
        <f>IFERROR(VLOOKUP(E6923,'أرصدة المخزن'!$A:$H,8,0),"")</f>
        <v/>
      </c>
    </row>
    <row r="6924" ht="18" customHeight="1" s="138">
      <c r="A6924" s="97" t="n">
        <v>6918</v>
      </c>
      <c r="B6924" s="98" t="n"/>
      <c r="C6924" s="113" t="n"/>
      <c r="D6924" s="113" t="n"/>
      <c r="E6924" s="114" t="n"/>
      <c r="F6924" s="28">
        <f>IFERROR(VLOOKUP(E6924,'أرصدة المخزن'!$A:$E,3,0),"")</f>
        <v/>
      </c>
      <c r="G6924" s="29">
        <f>IFERROR(VLOOKUP(E6924,'أرصدة المخزن'!$A:$H,4,FALSE),"")</f>
        <v/>
      </c>
      <c r="H6924" s="97" t="n"/>
      <c r="I6924" s="28" t="inlineStr">
        <is>
          <t>صرف</t>
        </is>
      </c>
      <c r="J6924" s="97" t="n"/>
      <c r="K6924" s="37">
        <f>IFERROR(VLOOKUP(E6924,'أرصدة المخزن'!$A:$H,8,0),"")</f>
        <v/>
      </c>
    </row>
    <row r="6925" ht="18" customHeight="1" s="138">
      <c r="A6925" s="97" t="n">
        <v>6919</v>
      </c>
      <c r="B6925" s="98" t="n"/>
      <c r="C6925" s="113" t="n"/>
      <c r="D6925" s="113" t="n"/>
      <c r="E6925" s="114" t="n"/>
      <c r="F6925" s="28">
        <f>IFERROR(VLOOKUP(E6925,'أرصدة المخزن'!$A:$E,3,0),"")</f>
        <v/>
      </c>
      <c r="G6925" s="29">
        <f>IFERROR(VLOOKUP(E6925,'أرصدة المخزن'!$A:$H,4,FALSE),"")</f>
        <v/>
      </c>
      <c r="H6925" s="97" t="n"/>
      <c r="I6925" s="28" t="inlineStr">
        <is>
          <t>صرف</t>
        </is>
      </c>
      <c r="J6925" s="97" t="n"/>
      <c r="K6925" s="37">
        <f>IFERROR(VLOOKUP(E6925,'أرصدة المخزن'!$A:$H,8,0),"")</f>
        <v/>
      </c>
    </row>
    <row r="6926" ht="18" customHeight="1" s="138">
      <c r="A6926" s="97" t="n">
        <v>6920</v>
      </c>
      <c r="B6926" s="98" t="n"/>
      <c r="C6926" s="113" t="n"/>
      <c r="D6926" s="113" t="n"/>
      <c r="E6926" s="114" t="n"/>
      <c r="F6926" s="28">
        <f>IFERROR(VLOOKUP(E6926,'أرصدة المخزن'!$A:$E,3,0),"")</f>
        <v/>
      </c>
      <c r="G6926" s="29">
        <f>IFERROR(VLOOKUP(E6926,'أرصدة المخزن'!$A:$H,4,FALSE),"")</f>
        <v/>
      </c>
      <c r="H6926" s="97" t="n"/>
      <c r="I6926" s="28" t="inlineStr">
        <is>
          <t>صرف</t>
        </is>
      </c>
      <c r="J6926" s="97" t="n"/>
      <c r="K6926" s="37">
        <f>IFERROR(VLOOKUP(E6926,'أرصدة المخزن'!$A:$H,8,0),"")</f>
        <v/>
      </c>
    </row>
    <row r="6927" ht="18" customHeight="1" s="138">
      <c r="A6927" s="97" t="n">
        <v>6921</v>
      </c>
      <c r="B6927" s="98" t="n"/>
      <c r="C6927" s="113" t="n"/>
      <c r="D6927" s="113" t="n"/>
      <c r="E6927" s="114" t="n"/>
      <c r="F6927" s="28">
        <f>IFERROR(VLOOKUP(E6927,'أرصدة المخزن'!$A:$E,3,0),"")</f>
        <v/>
      </c>
      <c r="G6927" s="29">
        <f>IFERROR(VLOOKUP(E6927,'أرصدة المخزن'!$A:$H,4,FALSE),"")</f>
        <v/>
      </c>
      <c r="H6927" s="97" t="n"/>
      <c r="I6927" s="28" t="inlineStr">
        <is>
          <t>صرف</t>
        </is>
      </c>
      <c r="J6927" s="97" t="n"/>
      <c r="K6927" s="37">
        <f>IFERROR(VLOOKUP(E6927,'أرصدة المخزن'!$A:$H,8,0),"")</f>
        <v/>
      </c>
    </row>
    <row r="6928" ht="18" customHeight="1" s="138">
      <c r="A6928" s="97" t="n">
        <v>6922</v>
      </c>
      <c r="B6928" s="98" t="n"/>
      <c r="C6928" s="113" t="n"/>
      <c r="D6928" s="113" t="n"/>
      <c r="E6928" s="114" t="n"/>
      <c r="F6928" s="28">
        <f>IFERROR(VLOOKUP(E6928,'أرصدة المخزن'!$A:$E,3,0),"")</f>
        <v/>
      </c>
      <c r="G6928" s="29">
        <f>IFERROR(VLOOKUP(E6928,'أرصدة المخزن'!$A:$H,4,FALSE),"")</f>
        <v/>
      </c>
      <c r="H6928" s="97" t="n"/>
      <c r="I6928" s="28" t="inlineStr">
        <is>
          <t>صرف</t>
        </is>
      </c>
      <c r="J6928" s="97" t="n"/>
      <c r="K6928" s="37">
        <f>IFERROR(VLOOKUP(E6928,'أرصدة المخزن'!$A:$H,8,0),"")</f>
        <v/>
      </c>
    </row>
    <row r="6929" ht="18" customHeight="1" s="138">
      <c r="A6929" s="97" t="n">
        <v>6923</v>
      </c>
      <c r="B6929" s="98" t="n"/>
      <c r="C6929" s="113" t="n"/>
      <c r="D6929" s="113" t="n"/>
      <c r="E6929" s="114" t="n"/>
      <c r="F6929" s="28">
        <f>IFERROR(VLOOKUP(E6929,'أرصدة المخزن'!$A:$E,3,0),"")</f>
        <v/>
      </c>
      <c r="G6929" s="29">
        <f>IFERROR(VLOOKUP(E6929,'أرصدة المخزن'!$A:$H,4,FALSE),"")</f>
        <v/>
      </c>
      <c r="H6929" s="97" t="n"/>
      <c r="I6929" s="28" t="inlineStr">
        <is>
          <t>صرف</t>
        </is>
      </c>
      <c r="J6929" s="97" t="n"/>
      <c r="K6929" s="37">
        <f>IFERROR(VLOOKUP(E6929,'أرصدة المخزن'!$A:$H,8,0),"")</f>
        <v/>
      </c>
    </row>
    <row r="6930" ht="18" customHeight="1" s="138">
      <c r="A6930" s="97" t="n">
        <v>6924</v>
      </c>
      <c r="B6930" s="98" t="n"/>
      <c r="C6930" s="113" t="n"/>
      <c r="D6930" s="113" t="n"/>
      <c r="E6930" s="114" t="n"/>
      <c r="F6930" s="28">
        <f>IFERROR(VLOOKUP(E6930,'أرصدة المخزن'!$A:$E,3,0),"")</f>
        <v/>
      </c>
      <c r="G6930" s="29">
        <f>IFERROR(VLOOKUP(E6930,'أرصدة المخزن'!$A:$H,4,FALSE),"")</f>
        <v/>
      </c>
      <c r="H6930" s="97" t="n"/>
      <c r="I6930" s="28" t="inlineStr">
        <is>
          <t>صرف</t>
        </is>
      </c>
      <c r="J6930" s="97" t="n"/>
      <c r="K6930" s="37">
        <f>IFERROR(VLOOKUP(E6930,'أرصدة المخزن'!$A:$H,8,0),"")</f>
        <v/>
      </c>
    </row>
    <row r="6931" ht="18" customHeight="1" s="138">
      <c r="A6931" s="97" t="n">
        <v>6925</v>
      </c>
      <c r="B6931" s="98" t="n"/>
      <c r="C6931" s="113" t="n"/>
      <c r="D6931" s="113" t="n"/>
      <c r="E6931" s="114" t="n"/>
      <c r="F6931" s="28">
        <f>IFERROR(VLOOKUP(E6931,'أرصدة المخزن'!$A:$E,3,0),"")</f>
        <v/>
      </c>
      <c r="G6931" s="29">
        <f>IFERROR(VLOOKUP(E6931,'أرصدة المخزن'!$A:$H,4,FALSE),"")</f>
        <v/>
      </c>
      <c r="H6931" s="97" t="n"/>
      <c r="I6931" s="28" t="inlineStr">
        <is>
          <t>صرف</t>
        </is>
      </c>
      <c r="J6931" s="97" t="n"/>
      <c r="K6931" s="37">
        <f>IFERROR(VLOOKUP(E6931,'أرصدة المخزن'!$A:$H,8,0),"")</f>
        <v/>
      </c>
    </row>
    <row r="6932" ht="18" customHeight="1" s="138">
      <c r="A6932" s="97" t="n">
        <v>6926</v>
      </c>
      <c r="B6932" s="98" t="n"/>
      <c r="C6932" s="113" t="n"/>
      <c r="D6932" s="113" t="n"/>
      <c r="E6932" s="114" t="n"/>
      <c r="F6932" s="28">
        <f>IFERROR(VLOOKUP(E6932,'أرصدة المخزن'!$A:$E,3,0),"")</f>
        <v/>
      </c>
      <c r="G6932" s="29">
        <f>IFERROR(VLOOKUP(E6932,'أرصدة المخزن'!$A:$H,4,FALSE),"")</f>
        <v/>
      </c>
      <c r="H6932" s="97" t="n"/>
      <c r="I6932" s="28" t="inlineStr">
        <is>
          <t>صرف</t>
        </is>
      </c>
      <c r="J6932" s="97" t="n"/>
      <c r="K6932" s="37">
        <f>IFERROR(VLOOKUP(E6932,'أرصدة المخزن'!$A:$H,8,0),"")</f>
        <v/>
      </c>
    </row>
    <row r="6933" ht="18" customHeight="1" s="138">
      <c r="A6933" s="97" t="n">
        <v>6927</v>
      </c>
      <c r="B6933" s="98" t="n"/>
      <c r="C6933" s="113" t="n"/>
      <c r="D6933" s="113" t="n"/>
      <c r="E6933" s="114" t="n"/>
      <c r="F6933" s="28">
        <f>IFERROR(VLOOKUP(E6933,'أرصدة المخزن'!$A:$E,3,0),"")</f>
        <v/>
      </c>
      <c r="G6933" s="29">
        <f>IFERROR(VLOOKUP(E6933,'أرصدة المخزن'!$A:$H,4,FALSE),"")</f>
        <v/>
      </c>
      <c r="H6933" s="97" t="n"/>
      <c r="I6933" s="28" t="inlineStr">
        <is>
          <t>صرف</t>
        </is>
      </c>
      <c r="J6933" s="97" t="n"/>
      <c r="K6933" s="37">
        <f>IFERROR(VLOOKUP(E6933,'أرصدة المخزن'!$A:$H,8,0),"")</f>
        <v/>
      </c>
    </row>
    <row r="6934" ht="18" customHeight="1" s="138">
      <c r="A6934" s="97" t="n">
        <v>6928</v>
      </c>
      <c r="B6934" s="98" t="n"/>
      <c r="C6934" s="113" t="n"/>
      <c r="D6934" s="113" t="n"/>
      <c r="E6934" s="114" t="n"/>
      <c r="F6934" s="28">
        <f>IFERROR(VLOOKUP(E6934,'أرصدة المخزن'!$A:$E,3,0),"")</f>
        <v/>
      </c>
      <c r="G6934" s="29">
        <f>IFERROR(VLOOKUP(E6934,'أرصدة المخزن'!$A:$H,4,FALSE),"")</f>
        <v/>
      </c>
      <c r="H6934" s="97" t="n"/>
      <c r="I6934" s="28" t="inlineStr">
        <is>
          <t>صرف</t>
        </is>
      </c>
      <c r="J6934" s="97" t="n"/>
      <c r="K6934" s="37">
        <f>IFERROR(VLOOKUP(E6934,'أرصدة المخزن'!$A:$H,8,0),"")</f>
        <v/>
      </c>
    </row>
    <row r="6935" ht="18" customHeight="1" s="138">
      <c r="A6935" s="97" t="n">
        <v>6929</v>
      </c>
      <c r="B6935" s="98" t="n"/>
      <c r="C6935" s="113" t="n"/>
      <c r="D6935" s="113" t="n"/>
      <c r="E6935" s="114" t="n"/>
      <c r="F6935" s="28">
        <f>IFERROR(VLOOKUP(E6935,'أرصدة المخزن'!$A:$E,3,0),"")</f>
        <v/>
      </c>
      <c r="G6935" s="29">
        <f>IFERROR(VLOOKUP(E6935,'أرصدة المخزن'!$A:$H,4,FALSE),"")</f>
        <v/>
      </c>
      <c r="H6935" s="97" t="n"/>
      <c r="I6935" s="28" t="inlineStr">
        <is>
          <t>صرف</t>
        </is>
      </c>
      <c r="J6935" s="97" t="n"/>
      <c r="K6935" s="37">
        <f>IFERROR(VLOOKUP(E6935,'أرصدة المخزن'!$A:$H,8,0),"")</f>
        <v/>
      </c>
    </row>
    <row r="6936" ht="18" customHeight="1" s="138">
      <c r="A6936" s="97" t="n">
        <v>6930</v>
      </c>
      <c r="B6936" s="98" t="n"/>
      <c r="C6936" s="113" t="n"/>
      <c r="D6936" s="113" t="n"/>
      <c r="E6936" s="114" t="n"/>
      <c r="F6936" s="28">
        <f>IFERROR(VLOOKUP(E6936,'أرصدة المخزن'!$A:$E,3,0),"")</f>
        <v/>
      </c>
      <c r="G6936" s="29">
        <f>IFERROR(VLOOKUP(E6936,'أرصدة المخزن'!$A:$H,4,FALSE),"")</f>
        <v/>
      </c>
      <c r="H6936" s="97" t="n"/>
      <c r="I6936" s="28" t="inlineStr">
        <is>
          <t>صرف</t>
        </is>
      </c>
      <c r="J6936" s="97" t="n"/>
      <c r="K6936" s="37">
        <f>IFERROR(VLOOKUP(E6936,'أرصدة المخزن'!$A:$H,8,0),"")</f>
        <v/>
      </c>
    </row>
    <row r="6937" ht="18" customHeight="1" s="138">
      <c r="A6937" s="97" t="n">
        <v>6931</v>
      </c>
      <c r="B6937" s="98" t="n"/>
      <c r="C6937" s="113" t="n"/>
      <c r="D6937" s="113" t="n"/>
      <c r="E6937" s="114" t="n"/>
      <c r="F6937" s="28">
        <f>IFERROR(VLOOKUP(E6937,'أرصدة المخزن'!$A:$E,3,0),"")</f>
        <v/>
      </c>
      <c r="G6937" s="29">
        <f>IFERROR(VLOOKUP(E6937,'أرصدة المخزن'!$A:$H,4,FALSE),"")</f>
        <v/>
      </c>
      <c r="H6937" s="97" t="n"/>
      <c r="I6937" s="28" t="inlineStr">
        <is>
          <t>صرف</t>
        </is>
      </c>
      <c r="J6937" s="97" t="n"/>
      <c r="K6937" s="37">
        <f>IFERROR(VLOOKUP(E6937,'أرصدة المخزن'!$A:$H,8,0),"")</f>
        <v/>
      </c>
    </row>
    <row r="6938" ht="18" customHeight="1" s="138">
      <c r="A6938" s="97" t="n">
        <v>6932</v>
      </c>
      <c r="B6938" s="98" t="n"/>
      <c r="C6938" s="113" t="n"/>
      <c r="D6938" s="113" t="n"/>
      <c r="E6938" s="114" t="n"/>
      <c r="F6938" s="28">
        <f>IFERROR(VLOOKUP(E6938,'أرصدة المخزن'!$A:$E,3,0),"")</f>
        <v/>
      </c>
      <c r="G6938" s="29">
        <f>IFERROR(VLOOKUP(E6938,'أرصدة المخزن'!$A:$H,4,FALSE),"")</f>
        <v/>
      </c>
      <c r="H6938" s="97" t="n"/>
      <c r="I6938" s="28" t="inlineStr">
        <is>
          <t>صرف</t>
        </is>
      </c>
      <c r="J6938" s="97" t="n"/>
      <c r="K6938" s="37">
        <f>IFERROR(VLOOKUP(E6938,'أرصدة المخزن'!$A:$H,8,0),"")</f>
        <v/>
      </c>
    </row>
    <row r="6939" ht="18" customHeight="1" s="138">
      <c r="A6939" s="97" t="n">
        <v>6933</v>
      </c>
      <c r="B6939" s="98" t="n"/>
      <c r="C6939" s="113" t="n"/>
      <c r="D6939" s="113" t="n"/>
      <c r="E6939" s="114" t="n"/>
      <c r="F6939" s="28">
        <f>IFERROR(VLOOKUP(E6939,'أرصدة المخزن'!$A:$E,3,0),"")</f>
        <v/>
      </c>
      <c r="G6939" s="29">
        <f>IFERROR(VLOOKUP(E6939,'أرصدة المخزن'!$A:$H,4,FALSE),"")</f>
        <v/>
      </c>
      <c r="H6939" s="97" t="n"/>
      <c r="I6939" s="28" t="inlineStr">
        <is>
          <t>صرف</t>
        </is>
      </c>
      <c r="J6939" s="97" t="n"/>
      <c r="K6939" s="37">
        <f>IFERROR(VLOOKUP(E6939,'أرصدة المخزن'!$A:$H,8,0),"")</f>
        <v/>
      </c>
    </row>
    <row r="6940" ht="18" customHeight="1" s="138">
      <c r="A6940" s="97" t="n">
        <v>6934</v>
      </c>
      <c r="B6940" s="98" t="n"/>
      <c r="C6940" s="113" t="n"/>
      <c r="D6940" s="113" t="n"/>
      <c r="E6940" s="114" t="n"/>
      <c r="F6940" s="28">
        <f>IFERROR(VLOOKUP(E6940,'أرصدة المخزن'!$A:$E,3,0),"")</f>
        <v/>
      </c>
      <c r="G6940" s="29">
        <f>IFERROR(VLOOKUP(E6940,'أرصدة المخزن'!$A:$H,4,FALSE),"")</f>
        <v/>
      </c>
      <c r="H6940" s="97" t="n"/>
      <c r="I6940" s="28" t="inlineStr">
        <is>
          <t>صرف</t>
        </is>
      </c>
      <c r="J6940" s="97" t="n"/>
      <c r="K6940" s="37">
        <f>IFERROR(VLOOKUP(E6940,'أرصدة المخزن'!$A:$H,8,0),"")</f>
        <v/>
      </c>
    </row>
    <row r="6941" ht="18" customHeight="1" s="138">
      <c r="A6941" s="97" t="n">
        <v>6935</v>
      </c>
      <c r="B6941" s="98" t="n"/>
      <c r="C6941" s="113" t="n"/>
      <c r="D6941" s="113" t="n"/>
      <c r="E6941" s="114" t="n"/>
      <c r="F6941" s="28">
        <f>IFERROR(VLOOKUP(E6941,'أرصدة المخزن'!$A:$E,3,0),"")</f>
        <v/>
      </c>
      <c r="G6941" s="29">
        <f>IFERROR(VLOOKUP(E6941,'أرصدة المخزن'!$A:$H,4,FALSE),"")</f>
        <v/>
      </c>
      <c r="H6941" s="97" t="n"/>
      <c r="I6941" s="28" t="inlineStr">
        <is>
          <t>صرف</t>
        </is>
      </c>
      <c r="J6941" s="97" t="n"/>
      <c r="K6941" s="37">
        <f>IFERROR(VLOOKUP(E6941,'أرصدة المخزن'!$A:$H,8,0),"")</f>
        <v/>
      </c>
    </row>
    <row r="6942" ht="18" customHeight="1" s="138">
      <c r="A6942" s="97" t="n">
        <v>6936</v>
      </c>
      <c r="B6942" s="98" t="n"/>
      <c r="C6942" s="113" t="n"/>
      <c r="D6942" s="113" t="n"/>
      <c r="E6942" s="114" t="n"/>
      <c r="F6942" s="28">
        <f>IFERROR(VLOOKUP(E6942,'أرصدة المخزن'!$A:$E,3,0),"")</f>
        <v/>
      </c>
      <c r="G6942" s="29">
        <f>IFERROR(VLOOKUP(E6942,'أرصدة المخزن'!$A:$H,4,FALSE),"")</f>
        <v/>
      </c>
      <c r="H6942" s="97" t="n"/>
      <c r="I6942" s="28" t="inlineStr">
        <is>
          <t>صرف</t>
        </is>
      </c>
      <c r="J6942" s="97" t="n"/>
      <c r="K6942" s="37">
        <f>IFERROR(VLOOKUP(E6942,'أرصدة المخزن'!$A:$H,8,0),"")</f>
        <v/>
      </c>
    </row>
    <row r="6943" ht="18" customHeight="1" s="138">
      <c r="A6943" s="97" t="n">
        <v>6937</v>
      </c>
      <c r="B6943" s="98" t="n"/>
      <c r="C6943" s="113" t="n"/>
      <c r="D6943" s="113" t="n"/>
      <c r="E6943" s="114" t="n"/>
      <c r="F6943" s="28">
        <f>IFERROR(VLOOKUP(E6943,'أرصدة المخزن'!$A:$E,3,0),"")</f>
        <v/>
      </c>
      <c r="G6943" s="29">
        <f>IFERROR(VLOOKUP(E6943,'أرصدة المخزن'!$A:$H,4,FALSE),"")</f>
        <v/>
      </c>
      <c r="H6943" s="97" t="n"/>
      <c r="I6943" s="28" t="inlineStr">
        <is>
          <t>صرف</t>
        </is>
      </c>
      <c r="J6943" s="97" t="n"/>
      <c r="K6943" s="37">
        <f>IFERROR(VLOOKUP(E6943,'أرصدة المخزن'!$A:$H,8,0),"")</f>
        <v/>
      </c>
    </row>
    <row r="6944" ht="18" customHeight="1" s="138">
      <c r="A6944" s="97" t="n">
        <v>6938</v>
      </c>
      <c r="B6944" s="98" t="n"/>
      <c r="C6944" s="113" t="n"/>
      <c r="D6944" s="113" t="n"/>
      <c r="E6944" s="114" t="n"/>
      <c r="F6944" s="28">
        <f>IFERROR(VLOOKUP(E6944,'أرصدة المخزن'!$A:$E,3,0),"")</f>
        <v/>
      </c>
      <c r="G6944" s="29">
        <f>IFERROR(VLOOKUP(E6944,'أرصدة المخزن'!$A:$H,4,FALSE),"")</f>
        <v/>
      </c>
      <c r="H6944" s="97" t="n"/>
      <c r="I6944" s="28" t="inlineStr">
        <is>
          <t>صرف</t>
        </is>
      </c>
      <c r="J6944" s="97" t="n"/>
      <c r="K6944" s="37">
        <f>IFERROR(VLOOKUP(E6944,'أرصدة المخزن'!$A:$H,8,0),"")</f>
        <v/>
      </c>
    </row>
    <row r="6945" ht="18" customHeight="1" s="138">
      <c r="A6945" s="97" t="n">
        <v>6939</v>
      </c>
      <c r="B6945" s="98" t="n"/>
      <c r="C6945" s="113" t="n"/>
      <c r="D6945" s="113" t="n"/>
      <c r="E6945" s="114" t="n"/>
      <c r="F6945" s="28">
        <f>IFERROR(VLOOKUP(E6945,'أرصدة المخزن'!$A:$E,3,0),"")</f>
        <v/>
      </c>
      <c r="G6945" s="29">
        <f>IFERROR(VLOOKUP(E6945,'أرصدة المخزن'!$A:$H,4,FALSE),"")</f>
        <v/>
      </c>
      <c r="H6945" s="97" t="n"/>
      <c r="I6945" s="28" t="inlineStr">
        <is>
          <t>صرف</t>
        </is>
      </c>
      <c r="J6945" s="97" t="n"/>
      <c r="K6945" s="37">
        <f>IFERROR(VLOOKUP(E6945,'أرصدة المخزن'!$A:$H,8,0),"")</f>
        <v/>
      </c>
    </row>
    <row r="6946" ht="18" customHeight="1" s="138">
      <c r="A6946" s="97" t="n">
        <v>6940</v>
      </c>
      <c r="B6946" s="98" t="n"/>
      <c r="C6946" s="113" t="n"/>
      <c r="D6946" s="113" t="n"/>
      <c r="E6946" s="114" t="n"/>
      <c r="F6946" s="28">
        <f>IFERROR(VLOOKUP(E6946,'أرصدة المخزن'!$A:$E,3,0),"")</f>
        <v/>
      </c>
      <c r="G6946" s="29">
        <f>IFERROR(VLOOKUP(E6946,'أرصدة المخزن'!$A:$H,4,FALSE),"")</f>
        <v/>
      </c>
      <c r="H6946" s="97" t="n"/>
      <c r="I6946" s="28" t="inlineStr">
        <is>
          <t>صرف</t>
        </is>
      </c>
      <c r="J6946" s="97" t="n"/>
      <c r="K6946" s="37">
        <f>IFERROR(VLOOKUP(E6946,'أرصدة المخزن'!$A:$H,8,0),"")</f>
        <v/>
      </c>
    </row>
    <row r="6947" ht="18" customHeight="1" s="138">
      <c r="A6947" s="97" t="n">
        <v>6941</v>
      </c>
      <c r="B6947" s="98" t="n"/>
      <c r="C6947" s="113" t="n"/>
      <c r="D6947" s="113" t="n"/>
      <c r="E6947" s="114" t="n"/>
      <c r="F6947" s="28">
        <f>IFERROR(VLOOKUP(E6947,'أرصدة المخزن'!$A:$E,3,0),"")</f>
        <v/>
      </c>
      <c r="G6947" s="29">
        <f>IFERROR(VLOOKUP(E6947,'أرصدة المخزن'!$A:$H,4,FALSE),"")</f>
        <v/>
      </c>
      <c r="H6947" s="97" t="n"/>
      <c r="I6947" s="28" t="inlineStr">
        <is>
          <t>صرف</t>
        </is>
      </c>
      <c r="J6947" s="97" t="n"/>
      <c r="K6947" s="37">
        <f>IFERROR(VLOOKUP(E6947,'أرصدة المخزن'!$A:$H,8,0),"")</f>
        <v/>
      </c>
    </row>
    <row r="6948" ht="18" customHeight="1" s="138">
      <c r="A6948" s="97" t="n">
        <v>6942</v>
      </c>
      <c r="B6948" s="98" t="n"/>
      <c r="C6948" s="113" t="n"/>
      <c r="D6948" s="113" t="n"/>
      <c r="E6948" s="114" t="n"/>
      <c r="F6948" s="28">
        <f>IFERROR(VLOOKUP(E6948,'أرصدة المخزن'!$A:$E,3,0),"")</f>
        <v/>
      </c>
      <c r="G6948" s="29">
        <f>IFERROR(VLOOKUP(E6948,'أرصدة المخزن'!$A:$H,4,FALSE),"")</f>
        <v/>
      </c>
      <c r="H6948" s="97" t="n"/>
      <c r="I6948" s="28" t="inlineStr">
        <is>
          <t>صرف</t>
        </is>
      </c>
      <c r="J6948" s="97" t="n"/>
      <c r="K6948" s="37">
        <f>IFERROR(VLOOKUP(E6948,'أرصدة المخزن'!$A:$H,8,0),"")</f>
        <v/>
      </c>
    </row>
    <row r="6949" ht="18" customHeight="1" s="138">
      <c r="A6949" s="97" t="n">
        <v>6943</v>
      </c>
      <c r="B6949" s="98" t="n"/>
      <c r="C6949" s="113" t="n"/>
      <c r="D6949" s="113" t="n"/>
      <c r="E6949" s="114" t="n"/>
      <c r="F6949" s="28">
        <f>IFERROR(VLOOKUP(E6949,'أرصدة المخزن'!$A:$E,3,0),"")</f>
        <v/>
      </c>
      <c r="G6949" s="29">
        <f>IFERROR(VLOOKUP(E6949,'أرصدة المخزن'!$A:$H,4,FALSE),"")</f>
        <v/>
      </c>
      <c r="H6949" s="97" t="n"/>
      <c r="I6949" s="28" t="inlineStr">
        <is>
          <t>صرف</t>
        </is>
      </c>
      <c r="J6949" s="97" t="n"/>
      <c r="K6949" s="37">
        <f>IFERROR(VLOOKUP(E6949,'أرصدة المخزن'!$A:$H,8,0),"")</f>
        <v/>
      </c>
    </row>
    <row r="6950" ht="18" customHeight="1" s="138">
      <c r="A6950" s="97" t="n">
        <v>6944</v>
      </c>
      <c r="B6950" s="98" t="n"/>
      <c r="C6950" s="113" t="n"/>
      <c r="D6950" s="113" t="n"/>
      <c r="E6950" s="114" t="n"/>
      <c r="F6950" s="28">
        <f>IFERROR(VLOOKUP(E6950,'أرصدة المخزن'!$A:$E,3,0),"")</f>
        <v/>
      </c>
      <c r="G6950" s="29">
        <f>IFERROR(VLOOKUP(E6950,'أرصدة المخزن'!$A:$H,4,FALSE),"")</f>
        <v/>
      </c>
      <c r="H6950" s="97" t="n"/>
      <c r="I6950" s="28" t="inlineStr">
        <is>
          <t>صرف</t>
        </is>
      </c>
      <c r="J6950" s="97" t="n"/>
      <c r="K6950" s="37">
        <f>IFERROR(VLOOKUP(E6950,'أرصدة المخزن'!$A:$H,8,0),"")</f>
        <v/>
      </c>
    </row>
    <row r="6951" ht="18" customHeight="1" s="138">
      <c r="A6951" s="97" t="n">
        <v>6945</v>
      </c>
      <c r="B6951" s="98" t="n"/>
      <c r="C6951" s="113" t="n"/>
      <c r="D6951" s="113" t="n"/>
      <c r="E6951" s="114" t="n"/>
      <c r="F6951" s="28">
        <f>IFERROR(VLOOKUP(E6951,'أرصدة المخزن'!$A:$E,3,0),"")</f>
        <v/>
      </c>
      <c r="G6951" s="29">
        <f>IFERROR(VLOOKUP(E6951,'أرصدة المخزن'!$A:$H,4,FALSE),"")</f>
        <v/>
      </c>
      <c r="H6951" s="97" t="n"/>
      <c r="I6951" s="28" t="inlineStr">
        <is>
          <t>صرف</t>
        </is>
      </c>
      <c r="J6951" s="97" t="n"/>
      <c r="K6951" s="37">
        <f>IFERROR(VLOOKUP(E6951,'أرصدة المخزن'!$A:$H,8,0),"")</f>
        <v/>
      </c>
    </row>
    <row r="6952" ht="18" customHeight="1" s="138">
      <c r="A6952" s="97" t="n">
        <v>6946</v>
      </c>
      <c r="B6952" s="98" t="n"/>
      <c r="C6952" s="113" t="n"/>
      <c r="D6952" s="113" t="n"/>
      <c r="E6952" s="114" t="n"/>
      <c r="F6952" s="28">
        <f>IFERROR(VLOOKUP(E6952,'أرصدة المخزن'!$A:$E,3,0),"")</f>
        <v/>
      </c>
      <c r="G6952" s="29">
        <f>IFERROR(VLOOKUP(E6952,'أرصدة المخزن'!$A:$H,4,FALSE),"")</f>
        <v/>
      </c>
      <c r="H6952" s="97" t="n"/>
      <c r="I6952" s="28" t="inlineStr">
        <is>
          <t>صرف</t>
        </is>
      </c>
      <c r="J6952" s="97" t="n"/>
      <c r="K6952" s="37">
        <f>IFERROR(VLOOKUP(E6952,'أرصدة المخزن'!$A:$H,8,0),"")</f>
        <v/>
      </c>
    </row>
    <row r="6953" ht="18" customHeight="1" s="138">
      <c r="A6953" s="97" t="n">
        <v>6947</v>
      </c>
      <c r="B6953" s="98" t="n"/>
      <c r="C6953" s="113" t="n"/>
      <c r="D6953" s="113" t="n"/>
      <c r="E6953" s="114" t="n"/>
      <c r="F6953" s="28">
        <f>IFERROR(VLOOKUP(E6953,'أرصدة المخزن'!$A:$E,3,0),"")</f>
        <v/>
      </c>
      <c r="G6953" s="29">
        <f>IFERROR(VLOOKUP(E6953,'أرصدة المخزن'!$A:$H,4,FALSE),"")</f>
        <v/>
      </c>
      <c r="H6953" s="97" t="n"/>
      <c r="I6953" s="28" t="inlineStr">
        <is>
          <t>صرف</t>
        </is>
      </c>
      <c r="J6953" s="97" t="n"/>
      <c r="K6953" s="37">
        <f>IFERROR(VLOOKUP(E6953,'أرصدة المخزن'!$A:$H,8,0),"")</f>
        <v/>
      </c>
    </row>
    <row r="6954" ht="18" customHeight="1" s="138">
      <c r="A6954" s="97" t="n">
        <v>6948</v>
      </c>
      <c r="B6954" s="98" t="n"/>
      <c r="C6954" s="113" t="n"/>
      <c r="D6954" s="113" t="n"/>
      <c r="E6954" s="114" t="n"/>
      <c r="F6954" s="28">
        <f>IFERROR(VLOOKUP(E6954,'أرصدة المخزن'!$A:$E,3,0),"")</f>
        <v/>
      </c>
      <c r="G6954" s="29">
        <f>IFERROR(VLOOKUP(E6954,'أرصدة المخزن'!$A:$H,4,FALSE),"")</f>
        <v/>
      </c>
      <c r="H6954" s="97" t="n"/>
      <c r="I6954" s="28" t="inlineStr">
        <is>
          <t>صرف</t>
        </is>
      </c>
      <c r="J6954" s="97" t="n"/>
      <c r="K6954" s="37">
        <f>IFERROR(VLOOKUP(E6954,'أرصدة المخزن'!$A:$H,8,0),"")</f>
        <v/>
      </c>
    </row>
    <row r="6955" ht="18" customHeight="1" s="138">
      <c r="A6955" s="97" t="n">
        <v>6949</v>
      </c>
      <c r="B6955" s="98" t="n"/>
      <c r="C6955" s="113" t="n"/>
      <c r="D6955" s="113" t="n"/>
      <c r="E6955" s="114" t="n"/>
      <c r="F6955" s="28">
        <f>IFERROR(VLOOKUP(E6955,'أرصدة المخزن'!$A:$E,3,0),"")</f>
        <v/>
      </c>
      <c r="G6955" s="29">
        <f>IFERROR(VLOOKUP(E6955,'أرصدة المخزن'!$A:$H,4,FALSE),"")</f>
        <v/>
      </c>
      <c r="H6955" s="97" t="n"/>
      <c r="I6955" s="28" t="inlineStr">
        <is>
          <t>صرف</t>
        </is>
      </c>
      <c r="J6955" s="97" t="n"/>
      <c r="K6955" s="37">
        <f>IFERROR(VLOOKUP(E6955,'أرصدة المخزن'!$A:$H,8,0),"")</f>
        <v/>
      </c>
    </row>
    <row r="6956" ht="18" customHeight="1" s="138">
      <c r="A6956" s="97" t="n">
        <v>6950</v>
      </c>
      <c r="B6956" s="98" t="n"/>
      <c r="C6956" s="113" t="n"/>
      <c r="D6956" s="113" t="n"/>
      <c r="E6956" s="114" t="n"/>
      <c r="F6956" s="28">
        <f>IFERROR(VLOOKUP(E6956,'أرصدة المخزن'!$A:$E,3,0),"")</f>
        <v/>
      </c>
      <c r="G6956" s="29">
        <f>IFERROR(VLOOKUP(E6956,'أرصدة المخزن'!$A:$H,4,FALSE),"")</f>
        <v/>
      </c>
      <c r="H6956" s="97" t="n"/>
      <c r="I6956" s="28" t="inlineStr">
        <is>
          <t>صرف</t>
        </is>
      </c>
      <c r="J6956" s="97" t="n"/>
      <c r="K6956" s="37">
        <f>IFERROR(VLOOKUP(E6956,'أرصدة المخزن'!$A:$H,8,0),"")</f>
        <v/>
      </c>
    </row>
    <row r="6957" ht="18" customHeight="1" s="138">
      <c r="A6957" s="97" t="n">
        <v>6951</v>
      </c>
      <c r="B6957" s="98" t="n"/>
      <c r="C6957" s="113" t="n"/>
      <c r="D6957" s="113" t="n"/>
      <c r="E6957" s="114" t="n"/>
      <c r="F6957" s="28">
        <f>IFERROR(VLOOKUP(E6957,'أرصدة المخزن'!$A:$E,3,0),"")</f>
        <v/>
      </c>
      <c r="G6957" s="29">
        <f>IFERROR(VLOOKUP(E6957,'أرصدة المخزن'!$A:$H,4,FALSE),"")</f>
        <v/>
      </c>
      <c r="H6957" s="97" t="n"/>
      <c r="I6957" s="28" t="inlineStr">
        <is>
          <t>صرف</t>
        </is>
      </c>
      <c r="J6957" s="97" t="n"/>
      <c r="K6957" s="37">
        <f>IFERROR(VLOOKUP(E6957,'أرصدة المخزن'!$A:$H,8,0),"")</f>
        <v/>
      </c>
    </row>
    <row r="6958" ht="18" customHeight="1" s="138">
      <c r="A6958" s="97" t="n">
        <v>6952</v>
      </c>
      <c r="B6958" s="98" t="n"/>
      <c r="C6958" s="113" t="n"/>
      <c r="D6958" s="113" t="n"/>
      <c r="E6958" s="114" t="n"/>
      <c r="F6958" s="28">
        <f>IFERROR(VLOOKUP(E6958,'أرصدة المخزن'!$A:$E,3,0),"")</f>
        <v/>
      </c>
      <c r="G6958" s="29">
        <f>IFERROR(VLOOKUP(E6958,'أرصدة المخزن'!$A:$H,4,FALSE),"")</f>
        <v/>
      </c>
      <c r="H6958" s="97" t="n"/>
      <c r="I6958" s="28" t="inlineStr">
        <is>
          <t>صرف</t>
        </is>
      </c>
      <c r="J6958" s="97" t="n"/>
      <c r="K6958" s="37">
        <f>IFERROR(VLOOKUP(E6958,'أرصدة المخزن'!$A:$H,8,0),"")</f>
        <v/>
      </c>
    </row>
    <row r="6959" ht="18" customHeight="1" s="138">
      <c r="A6959" s="97" t="n">
        <v>6953</v>
      </c>
      <c r="B6959" s="98" t="n"/>
      <c r="C6959" s="113" t="n"/>
      <c r="D6959" s="113" t="n"/>
      <c r="E6959" s="114" t="n"/>
      <c r="F6959" s="28">
        <f>IFERROR(VLOOKUP(E6959,'أرصدة المخزن'!$A:$E,3,0),"")</f>
        <v/>
      </c>
      <c r="G6959" s="29">
        <f>IFERROR(VLOOKUP(E6959,'أرصدة المخزن'!$A:$H,4,FALSE),"")</f>
        <v/>
      </c>
      <c r="H6959" s="97" t="n"/>
      <c r="I6959" s="28" t="inlineStr">
        <is>
          <t>صرف</t>
        </is>
      </c>
      <c r="J6959" s="97" t="n"/>
      <c r="K6959" s="37">
        <f>IFERROR(VLOOKUP(E6959,'أرصدة المخزن'!$A:$H,8,0),"")</f>
        <v/>
      </c>
    </row>
    <row r="6960" ht="18" customHeight="1" s="138">
      <c r="A6960" s="97" t="n">
        <v>6954</v>
      </c>
      <c r="B6960" s="98" t="n"/>
      <c r="C6960" s="113" t="n"/>
      <c r="D6960" s="113" t="n"/>
      <c r="E6960" s="114" t="n"/>
      <c r="F6960" s="28">
        <f>IFERROR(VLOOKUP(E6960,'أرصدة المخزن'!$A:$E,3,0),"")</f>
        <v/>
      </c>
      <c r="G6960" s="29">
        <f>IFERROR(VLOOKUP(E6960,'أرصدة المخزن'!$A:$H,4,FALSE),"")</f>
        <v/>
      </c>
      <c r="H6960" s="97" t="n"/>
      <c r="I6960" s="28" t="inlineStr">
        <is>
          <t>صرف</t>
        </is>
      </c>
      <c r="J6960" s="97" t="n"/>
      <c r="K6960" s="37">
        <f>IFERROR(VLOOKUP(E6960,'أرصدة المخزن'!$A:$H,8,0),"")</f>
        <v/>
      </c>
    </row>
    <row r="6961" ht="18" customHeight="1" s="138">
      <c r="A6961" s="97" t="n">
        <v>6955</v>
      </c>
      <c r="B6961" s="98" t="n"/>
      <c r="C6961" s="113" t="n"/>
      <c r="D6961" s="113" t="n"/>
      <c r="E6961" s="114" t="n"/>
      <c r="F6961" s="28">
        <f>IFERROR(VLOOKUP(E6961,'أرصدة المخزن'!$A:$E,3,0),"")</f>
        <v/>
      </c>
      <c r="G6961" s="29">
        <f>IFERROR(VLOOKUP(E6961,'أرصدة المخزن'!$A:$H,4,FALSE),"")</f>
        <v/>
      </c>
      <c r="H6961" s="97" t="n"/>
      <c r="I6961" s="28" t="inlineStr">
        <is>
          <t>صرف</t>
        </is>
      </c>
      <c r="J6961" s="97" t="n"/>
      <c r="K6961" s="37">
        <f>IFERROR(VLOOKUP(E6961,'أرصدة المخزن'!$A:$H,8,0),"")</f>
        <v/>
      </c>
    </row>
    <row r="6962" ht="18" customHeight="1" s="138">
      <c r="A6962" s="97" t="n">
        <v>6956</v>
      </c>
      <c r="B6962" s="98" t="n"/>
      <c r="C6962" s="113" t="n"/>
      <c r="D6962" s="113" t="n"/>
      <c r="E6962" s="114" t="n"/>
      <c r="F6962" s="28">
        <f>IFERROR(VLOOKUP(E6962,'أرصدة المخزن'!$A:$E,3,0),"")</f>
        <v/>
      </c>
      <c r="G6962" s="29">
        <f>IFERROR(VLOOKUP(E6962,'أرصدة المخزن'!$A:$H,4,FALSE),"")</f>
        <v/>
      </c>
      <c r="H6962" s="97" t="n"/>
      <c r="I6962" s="28" t="inlineStr">
        <is>
          <t>صرف</t>
        </is>
      </c>
      <c r="J6962" s="97" t="n"/>
      <c r="K6962" s="37">
        <f>IFERROR(VLOOKUP(E6962,'أرصدة المخزن'!$A:$H,8,0),"")</f>
        <v/>
      </c>
    </row>
    <row r="6963" ht="18" customHeight="1" s="138">
      <c r="A6963" s="97" t="n">
        <v>6957</v>
      </c>
      <c r="B6963" s="98" t="n"/>
      <c r="C6963" s="113" t="n"/>
      <c r="D6963" s="113" t="n"/>
      <c r="E6963" s="114" t="n"/>
      <c r="F6963" s="28">
        <f>IFERROR(VLOOKUP(E6963,'أرصدة المخزن'!$A:$E,3,0),"")</f>
        <v/>
      </c>
      <c r="G6963" s="29">
        <f>IFERROR(VLOOKUP(E6963,'أرصدة المخزن'!$A:$H,4,FALSE),"")</f>
        <v/>
      </c>
      <c r="H6963" s="97" t="n"/>
      <c r="I6963" s="28" t="inlineStr">
        <is>
          <t>صرف</t>
        </is>
      </c>
      <c r="J6963" s="97" t="n"/>
      <c r="K6963" s="37">
        <f>IFERROR(VLOOKUP(E6963,'أرصدة المخزن'!$A:$H,8,0),"")</f>
        <v/>
      </c>
    </row>
    <row r="6964" ht="18" customHeight="1" s="138">
      <c r="A6964" s="97" t="n">
        <v>6958</v>
      </c>
      <c r="B6964" s="98" t="n"/>
      <c r="C6964" s="113" t="n"/>
      <c r="D6964" s="113" t="n"/>
      <c r="E6964" s="114" t="n"/>
      <c r="F6964" s="28">
        <f>IFERROR(VLOOKUP(E6964,'أرصدة المخزن'!$A:$E,3,0),"")</f>
        <v/>
      </c>
      <c r="G6964" s="29">
        <f>IFERROR(VLOOKUP(E6964,'أرصدة المخزن'!$A:$H,4,FALSE),"")</f>
        <v/>
      </c>
      <c r="H6964" s="97" t="n"/>
      <c r="I6964" s="28" t="inlineStr">
        <is>
          <t>صرف</t>
        </is>
      </c>
      <c r="J6964" s="97" t="n"/>
      <c r="K6964" s="37">
        <f>IFERROR(VLOOKUP(E6964,'أرصدة المخزن'!$A:$H,8,0),"")</f>
        <v/>
      </c>
    </row>
    <row r="6965" ht="18" customHeight="1" s="138">
      <c r="A6965" s="97" t="n">
        <v>6959</v>
      </c>
      <c r="B6965" s="98" t="n"/>
      <c r="C6965" s="113" t="n"/>
      <c r="D6965" s="113" t="n"/>
      <c r="E6965" s="114" t="n"/>
      <c r="F6965" s="28">
        <f>IFERROR(VLOOKUP(E6965,'أرصدة المخزن'!$A:$E,3,0),"")</f>
        <v/>
      </c>
      <c r="G6965" s="29">
        <f>IFERROR(VLOOKUP(E6965,'أرصدة المخزن'!$A:$H,4,FALSE),"")</f>
        <v/>
      </c>
      <c r="H6965" s="97" t="n"/>
      <c r="I6965" s="28" t="inlineStr">
        <is>
          <t>صرف</t>
        </is>
      </c>
      <c r="J6965" s="97" t="n"/>
      <c r="K6965" s="37">
        <f>IFERROR(VLOOKUP(E6965,'أرصدة المخزن'!$A:$H,8,0),"")</f>
        <v/>
      </c>
    </row>
    <row r="6966" ht="18" customHeight="1" s="138">
      <c r="A6966" s="97" t="n">
        <v>6960</v>
      </c>
      <c r="B6966" s="98" t="n"/>
      <c r="C6966" s="113" t="n"/>
      <c r="D6966" s="113" t="n"/>
      <c r="E6966" s="114" t="n"/>
      <c r="F6966" s="28">
        <f>IFERROR(VLOOKUP(E6966,'أرصدة المخزن'!$A:$E,3,0),"")</f>
        <v/>
      </c>
      <c r="G6966" s="29">
        <f>IFERROR(VLOOKUP(E6966,'أرصدة المخزن'!$A:$H,4,FALSE),"")</f>
        <v/>
      </c>
      <c r="H6966" s="97" t="n"/>
      <c r="I6966" s="28" t="inlineStr">
        <is>
          <t>صرف</t>
        </is>
      </c>
      <c r="J6966" s="97" t="n"/>
      <c r="K6966" s="37">
        <f>IFERROR(VLOOKUP(E6966,'أرصدة المخزن'!$A:$H,8,0),"")</f>
        <v/>
      </c>
    </row>
    <row r="6967" ht="18" customHeight="1" s="138">
      <c r="A6967" s="97" t="n">
        <v>6961</v>
      </c>
      <c r="B6967" s="98" t="n"/>
      <c r="C6967" s="113" t="n"/>
      <c r="D6967" s="113" t="n"/>
      <c r="E6967" s="114" t="n"/>
      <c r="F6967" s="28">
        <f>IFERROR(VLOOKUP(E6967,'أرصدة المخزن'!$A:$E,3,0),"")</f>
        <v/>
      </c>
      <c r="G6967" s="29">
        <f>IFERROR(VLOOKUP(E6967,'أرصدة المخزن'!$A:$H,4,FALSE),"")</f>
        <v/>
      </c>
      <c r="H6967" s="97" t="n"/>
      <c r="I6967" s="28" t="inlineStr">
        <is>
          <t>صرف</t>
        </is>
      </c>
      <c r="J6967" s="97" t="n"/>
      <c r="K6967" s="37">
        <f>IFERROR(VLOOKUP(E6967,'أرصدة المخزن'!$A:$H,8,0),"")</f>
        <v/>
      </c>
    </row>
    <row r="6968" ht="18" customHeight="1" s="138">
      <c r="A6968" s="97" t="n">
        <v>6962</v>
      </c>
      <c r="B6968" s="98" t="n"/>
      <c r="C6968" s="113" t="n"/>
      <c r="D6968" s="113" t="n"/>
      <c r="E6968" s="114" t="n"/>
      <c r="F6968" s="28">
        <f>IFERROR(VLOOKUP(E6968,'أرصدة المخزن'!$A:$E,3,0),"")</f>
        <v/>
      </c>
      <c r="G6968" s="29">
        <f>IFERROR(VLOOKUP(E6968,'أرصدة المخزن'!$A:$H,4,FALSE),"")</f>
        <v/>
      </c>
      <c r="H6968" s="97" t="n"/>
      <c r="I6968" s="28" t="inlineStr">
        <is>
          <t>صرف</t>
        </is>
      </c>
      <c r="J6968" s="97" t="n"/>
      <c r="K6968" s="37">
        <f>IFERROR(VLOOKUP(E6968,'أرصدة المخزن'!$A:$H,8,0),"")</f>
        <v/>
      </c>
    </row>
    <row r="6969" ht="18" customHeight="1" s="138">
      <c r="A6969" s="97" t="n">
        <v>6963</v>
      </c>
      <c r="B6969" s="98" t="n"/>
      <c r="C6969" s="113" t="n"/>
      <c r="D6969" s="113" t="n"/>
      <c r="E6969" s="114" t="n"/>
      <c r="F6969" s="28">
        <f>IFERROR(VLOOKUP(E6969,'أرصدة المخزن'!$A:$E,3,0),"")</f>
        <v/>
      </c>
      <c r="G6969" s="29">
        <f>IFERROR(VLOOKUP(E6969,'أرصدة المخزن'!$A:$H,4,FALSE),"")</f>
        <v/>
      </c>
      <c r="H6969" s="97" t="n"/>
      <c r="I6969" s="28" t="inlineStr">
        <is>
          <t>صرف</t>
        </is>
      </c>
      <c r="J6969" s="97" t="n"/>
      <c r="K6969" s="37">
        <f>IFERROR(VLOOKUP(E6969,'أرصدة المخزن'!$A:$H,8,0),"")</f>
        <v/>
      </c>
    </row>
    <row r="6970" ht="18" customHeight="1" s="138">
      <c r="A6970" s="97" t="n">
        <v>6964</v>
      </c>
      <c r="B6970" s="98" t="n"/>
      <c r="C6970" s="113" t="n"/>
      <c r="D6970" s="113" t="n"/>
      <c r="E6970" s="114" t="n"/>
      <c r="F6970" s="28">
        <f>IFERROR(VLOOKUP(E6970,'أرصدة المخزن'!$A:$E,3,0),"")</f>
        <v/>
      </c>
      <c r="G6970" s="29">
        <f>IFERROR(VLOOKUP(E6970,'أرصدة المخزن'!$A:$H,4,FALSE),"")</f>
        <v/>
      </c>
      <c r="H6970" s="97" t="n"/>
      <c r="I6970" s="28" t="inlineStr">
        <is>
          <t>صرف</t>
        </is>
      </c>
      <c r="J6970" s="97" t="n"/>
      <c r="K6970" s="37">
        <f>IFERROR(VLOOKUP(E6970,'أرصدة المخزن'!$A:$H,8,0),"")</f>
        <v/>
      </c>
    </row>
    <row r="6971" ht="18" customHeight="1" s="138">
      <c r="A6971" s="97" t="n">
        <v>6965</v>
      </c>
      <c r="B6971" s="98" t="n"/>
      <c r="C6971" s="113" t="n"/>
      <c r="D6971" s="113" t="n"/>
      <c r="E6971" s="114" t="n"/>
      <c r="F6971" s="28">
        <f>IFERROR(VLOOKUP(E6971,'أرصدة المخزن'!$A:$E,3,0),"")</f>
        <v/>
      </c>
      <c r="G6971" s="29">
        <f>IFERROR(VLOOKUP(E6971,'أرصدة المخزن'!$A:$H,4,FALSE),"")</f>
        <v/>
      </c>
      <c r="H6971" s="97" t="n"/>
      <c r="I6971" s="28" t="inlineStr">
        <is>
          <t>صرف</t>
        </is>
      </c>
      <c r="J6971" s="97" t="n"/>
      <c r="K6971" s="37">
        <f>IFERROR(VLOOKUP(E6971,'أرصدة المخزن'!$A:$H,8,0),"")</f>
        <v/>
      </c>
    </row>
    <row r="6972" ht="18" customHeight="1" s="138">
      <c r="A6972" s="97" t="n">
        <v>6966</v>
      </c>
      <c r="B6972" s="98" t="n"/>
      <c r="C6972" s="113" t="n"/>
      <c r="D6972" s="113" t="n"/>
      <c r="E6972" s="114" t="n"/>
      <c r="F6972" s="28">
        <f>IFERROR(VLOOKUP(E6972,'أرصدة المخزن'!$A:$E,3,0),"")</f>
        <v/>
      </c>
      <c r="G6972" s="29">
        <f>IFERROR(VLOOKUP(E6972,'أرصدة المخزن'!$A:$H,4,FALSE),"")</f>
        <v/>
      </c>
      <c r="H6972" s="97" t="n"/>
      <c r="I6972" s="28" t="inlineStr">
        <is>
          <t>صرف</t>
        </is>
      </c>
      <c r="J6972" s="97" t="n"/>
      <c r="K6972" s="37">
        <f>IFERROR(VLOOKUP(E6972,'أرصدة المخزن'!$A:$H,8,0),"")</f>
        <v/>
      </c>
    </row>
    <row r="6973" ht="18" customHeight="1" s="138">
      <c r="A6973" s="97" t="n">
        <v>6967</v>
      </c>
      <c r="B6973" s="98" t="n"/>
      <c r="C6973" s="113" t="n"/>
      <c r="D6973" s="113" t="n"/>
      <c r="E6973" s="114" t="n"/>
      <c r="F6973" s="28">
        <f>IFERROR(VLOOKUP(E6973,'أرصدة المخزن'!$A:$E,3,0),"")</f>
        <v/>
      </c>
      <c r="G6973" s="29">
        <f>IFERROR(VLOOKUP(E6973,'أرصدة المخزن'!$A:$H,4,FALSE),"")</f>
        <v/>
      </c>
      <c r="H6973" s="97" t="n"/>
      <c r="I6973" s="28" t="inlineStr">
        <is>
          <t>صرف</t>
        </is>
      </c>
      <c r="J6973" s="97" t="n"/>
      <c r="K6973" s="37">
        <f>IFERROR(VLOOKUP(E6973,'أرصدة المخزن'!$A:$H,8,0),"")</f>
        <v/>
      </c>
    </row>
    <row r="6974" ht="18" customHeight="1" s="138">
      <c r="A6974" s="97" t="n">
        <v>6968</v>
      </c>
      <c r="B6974" s="98" t="n"/>
      <c r="C6974" s="113" t="n"/>
      <c r="D6974" s="113" t="n"/>
      <c r="E6974" s="114" t="n"/>
      <c r="F6974" s="28">
        <f>IFERROR(VLOOKUP(E6974,'أرصدة المخزن'!$A:$E,3,0),"")</f>
        <v/>
      </c>
      <c r="G6974" s="29">
        <f>IFERROR(VLOOKUP(E6974,'أرصدة المخزن'!$A:$H,4,FALSE),"")</f>
        <v/>
      </c>
      <c r="H6974" s="97" t="n"/>
      <c r="I6974" s="28" t="inlineStr">
        <is>
          <t>صرف</t>
        </is>
      </c>
      <c r="J6974" s="97" t="n"/>
      <c r="K6974" s="37">
        <f>IFERROR(VLOOKUP(E6974,'أرصدة المخزن'!$A:$H,8,0),"")</f>
        <v/>
      </c>
    </row>
    <row r="6975" ht="18" customHeight="1" s="138">
      <c r="A6975" s="97" t="n">
        <v>6969</v>
      </c>
      <c r="B6975" s="98" t="n"/>
      <c r="C6975" s="113" t="n"/>
      <c r="D6975" s="113" t="n"/>
      <c r="E6975" s="114" t="n"/>
      <c r="F6975" s="28">
        <f>IFERROR(VLOOKUP(E6975,'أرصدة المخزن'!$A:$E,3,0),"")</f>
        <v/>
      </c>
      <c r="G6975" s="29">
        <f>IFERROR(VLOOKUP(E6975,'أرصدة المخزن'!$A:$H,4,FALSE),"")</f>
        <v/>
      </c>
      <c r="H6975" s="97" t="n"/>
      <c r="I6975" s="28" t="inlineStr">
        <is>
          <t>صرف</t>
        </is>
      </c>
      <c r="J6975" s="97" t="n"/>
      <c r="K6975" s="37">
        <f>IFERROR(VLOOKUP(E6975,'أرصدة المخزن'!$A:$H,8,0),"")</f>
        <v/>
      </c>
    </row>
    <row r="6976" ht="18" customHeight="1" s="138">
      <c r="A6976" s="97" t="n">
        <v>6970</v>
      </c>
      <c r="B6976" s="98" t="n"/>
      <c r="C6976" s="113" t="n"/>
      <c r="D6976" s="113" t="n"/>
      <c r="E6976" s="114" t="n"/>
      <c r="F6976" s="28">
        <f>IFERROR(VLOOKUP(E6976,'أرصدة المخزن'!$A:$E,3,0),"")</f>
        <v/>
      </c>
      <c r="G6976" s="29">
        <f>IFERROR(VLOOKUP(E6976,'أرصدة المخزن'!$A:$H,4,FALSE),"")</f>
        <v/>
      </c>
      <c r="H6976" s="97" t="n"/>
      <c r="I6976" s="28" t="inlineStr">
        <is>
          <t>صرف</t>
        </is>
      </c>
      <c r="J6976" s="97" t="n"/>
      <c r="K6976" s="37">
        <f>IFERROR(VLOOKUP(E6976,'أرصدة المخزن'!$A:$H,8,0),"")</f>
        <v/>
      </c>
    </row>
    <row r="6977" ht="18" customHeight="1" s="138">
      <c r="A6977" s="97" t="n">
        <v>6971</v>
      </c>
      <c r="B6977" s="98" t="n"/>
      <c r="C6977" s="113" t="n"/>
      <c r="D6977" s="113" t="n"/>
      <c r="E6977" s="114" t="n"/>
      <c r="F6977" s="28">
        <f>IFERROR(VLOOKUP(E6977,'أرصدة المخزن'!$A:$E,3,0),"")</f>
        <v/>
      </c>
      <c r="G6977" s="29">
        <f>IFERROR(VLOOKUP(E6977,'أرصدة المخزن'!$A:$H,4,FALSE),"")</f>
        <v/>
      </c>
      <c r="H6977" s="97" t="n"/>
      <c r="I6977" s="28" t="inlineStr">
        <is>
          <t>صرف</t>
        </is>
      </c>
      <c r="J6977" s="97" t="n"/>
      <c r="K6977" s="37">
        <f>IFERROR(VLOOKUP(E6977,'أرصدة المخزن'!$A:$H,8,0),"")</f>
        <v/>
      </c>
    </row>
    <row r="6978" ht="18" customHeight="1" s="138">
      <c r="A6978" s="97" t="n">
        <v>6972</v>
      </c>
      <c r="B6978" s="98" t="n"/>
      <c r="C6978" s="113" t="n"/>
      <c r="D6978" s="113" t="n"/>
      <c r="E6978" s="114" t="n"/>
      <c r="F6978" s="28">
        <f>IFERROR(VLOOKUP(E6978,'أرصدة المخزن'!$A:$E,3,0),"")</f>
        <v/>
      </c>
      <c r="G6978" s="29">
        <f>IFERROR(VLOOKUP(E6978,'أرصدة المخزن'!$A:$H,4,FALSE),"")</f>
        <v/>
      </c>
      <c r="H6978" s="97" t="n"/>
      <c r="I6978" s="28" t="inlineStr">
        <is>
          <t>صرف</t>
        </is>
      </c>
      <c r="J6978" s="97" t="n"/>
      <c r="K6978" s="37">
        <f>IFERROR(VLOOKUP(E6978,'أرصدة المخزن'!$A:$H,8,0),"")</f>
        <v/>
      </c>
    </row>
    <row r="6979" ht="18" customHeight="1" s="138">
      <c r="A6979" s="97" t="n">
        <v>6973</v>
      </c>
      <c r="B6979" s="98" t="n"/>
      <c r="C6979" s="113" t="n"/>
      <c r="D6979" s="113" t="n"/>
      <c r="E6979" s="114" t="n"/>
      <c r="F6979" s="28">
        <f>IFERROR(VLOOKUP(E6979,'أرصدة المخزن'!$A:$E,3,0),"")</f>
        <v/>
      </c>
      <c r="G6979" s="29">
        <f>IFERROR(VLOOKUP(E6979,'أرصدة المخزن'!$A:$H,4,FALSE),"")</f>
        <v/>
      </c>
      <c r="H6979" s="97" t="n"/>
      <c r="I6979" s="28" t="inlineStr">
        <is>
          <t>صرف</t>
        </is>
      </c>
      <c r="J6979" s="97" t="n"/>
      <c r="K6979" s="37">
        <f>IFERROR(VLOOKUP(E6979,'أرصدة المخزن'!$A:$H,8,0),"")</f>
        <v/>
      </c>
    </row>
    <row r="6980" ht="18" customHeight="1" s="138">
      <c r="A6980" s="97" t="n">
        <v>6974</v>
      </c>
      <c r="B6980" s="98" t="n"/>
      <c r="C6980" s="113" t="n"/>
      <c r="D6980" s="113" t="n"/>
      <c r="E6980" s="114" t="n"/>
      <c r="F6980" s="28">
        <f>IFERROR(VLOOKUP(E6980,'أرصدة المخزن'!$A:$E,3,0),"")</f>
        <v/>
      </c>
      <c r="G6980" s="29">
        <f>IFERROR(VLOOKUP(E6980,'أرصدة المخزن'!$A:$H,4,FALSE),"")</f>
        <v/>
      </c>
      <c r="H6980" s="97" t="n"/>
      <c r="I6980" s="28" t="inlineStr">
        <is>
          <t>صرف</t>
        </is>
      </c>
      <c r="J6980" s="97" t="n"/>
      <c r="K6980" s="37">
        <f>IFERROR(VLOOKUP(E6980,'أرصدة المخزن'!$A:$H,8,0),"")</f>
        <v/>
      </c>
    </row>
    <row r="6981" ht="18" customHeight="1" s="138">
      <c r="A6981" s="97" t="n">
        <v>6975</v>
      </c>
      <c r="B6981" s="98" t="n"/>
      <c r="C6981" s="113" t="n"/>
      <c r="D6981" s="113" t="n"/>
      <c r="E6981" s="114" t="n"/>
      <c r="F6981" s="28">
        <f>IFERROR(VLOOKUP(E6981,'أرصدة المخزن'!$A:$E,3,0),"")</f>
        <v/>
      </c>
      <c r="G6981" s="29">
        <f>IFERROR(VLOOKUP(E6981,'أرصدة المخزن'!$A:$H,4,FALSE),"")</f>
        <v/>
      </c>
      <c r="H6981" s="97" t="n"/>
      <c r="I6981" s="28" t="inlineStr">
        <is>
          <t>صرف</t>
        </is>
      </c>
      <c r="J6981" s="97" t="n"/>
      <c r="K6981" s="37">
        <f>IFERROR(VLOOKUP(E6981,'أرصدة المخزن'!$A:$H,8,0),"")</f>
        <v/>
      </c>
    </row>
    <row r="6982" ht="18" customHeight="1" s="138">
      <c r="A6982" s="97" t="n">
        <v>6976</v>
      </c>
      <c r="B6982" s="98" t="n"/>
      <c r="C6982" s="113" t="n"/>
      <c r="D6982" s="113" t="n"/>
      <c r="E6982" s="114" t="n"/>
      <c r="F6982" s="28">
        <f>IFERROR(VLOOKUP(E6982,'أرصدة المخزن'!$A:$E,3,0),"")</f>
        <v/>
      </c>
      <c r="G6982" s="29">
        <f>IFERROR(VLOOKUP(E6982,'أرصدة المخزن'!$A:$H,4,FALSE),"")</f>
        <v/>
      </c>
      <c r="H6982" s="97" t="n"/>
      <c r="I6982" s="28" t="inlineStr">
        <is>
          <t>صرف</t>
        </is>
      </c>
      <c r="J6982" s="97" t="n"/>
      <c r="K6982" s="37">
        <f>IFERROR(VLOOKUP(E6982,'أرصدة المخزن'!$A:$H,8,0),"")</f>
        <v/>
      </c>
    </row>
    <row r="6983" ht="18" customHeight="1" s="138">
      <c r="A6983" s="97" t="n">
        <v>6977</v>
      </c>
      <c r="B6983" s="98" t="n"/>
      <c r="C6983" s="113" t="n"/>
      <c r="D6983" s="113" t="n"/>
      <c r="E6983" s="114" t="n"/>
      <c r="F6983" s="28">
        <f>IFERROR(VLOOKUP(E6983,'أرصدة المخزن'!$A:$E,3,0),"")</f>
        <v/>
      </c>
      <c r="G6983" s="29">
        <f>IFERROR(VLOOKUP(E6983,'أرصدة المخزن'!$A:$H,4,FALSE),"")</f>
        <v/>
      </c>
      <c r="H6983" s="97" t="n"/>
      <c r="I6983" s="28" t="inlineStr">
        <is>
          <t>صرف</t>
        </is>
      </c>
      <c r="J6983" s="97" t="n"/>
      <c r="K6983" s="37">
        <f>IFERROR(VLOOKUP(E6983,'أرصدة المخزن'!$A:$H,8,0),"")</f>
        <v/>
      </c>
    </row>
    <row r="6984" ht="18" customHeight="1" s="138">
      <c r="A6984" s="97" t="n">
        <v>6978</v>
      </c>
      <c r="B6984" s="98" t="n"/>
      <c r="C6984" s="113" t="n"/>
      <c r="D6984" s="113" t="n"/>
      <c r="E6984" s="114" t="n"/>
      <c r="F6984" s="28">
        <f>IFERROR(VLOOKUP(E6984,'أرصدة المخزن'!$A:$E,3,0),"")</f>
        <v/>
      </c>
      <c r="G6984" s="29">
        <f>IFERROR(VLOOKUP(E6984,'أرصدة المخزن'!$A:$H,4,FALSE),"")</f>
        <v/>
      </c>
      <c r="H6984" s="97" t="n"/>
      <c r="I6984" s="28" t="inlineStr">
        <is>
          <t>صرف</t>
        </is>
      </c>
      <c r="J6984" s="97" t="n"/>
      <c r="K6984" s="37">
        <f>IFERROR(VLOOKUP(E6984,'أرصدة المخزن'!$A:$H,8,0),"")</f>
        <v/>
      </c>
    </row>
    <row r="6985" ht="18" customHeight="1" s="138">
      <c r="A6985" s="97" t="n">
        <v>6979</v>
      </c>
      <c r="B6985" s="98" t="n"/>
      <c r="C6985" s="113" t="n"/>
      <c r="D6985" s="113" t="n"/>
      <c r="E6985" s="114" t="n"/>
      <c r="F6985" s="28">
        <f>IFERROR(VLOOKUP(E6985,'أرصدة المخزن'!$A:$E,3,0),"")</f>
        <v/>
      </c>
      <c r="G6985" s="29">
        <f>IFERROR(VLOOKUP(E6985,'أرصدة المخزن'!$A:$H,4,FALSE),"")</f>
        <v/>
      </c>
      <c r="H6985" s="97" t="n"/>
      <c r="I6985" s="28" t="inlineStr">
        <is>
          <t>صرف</t>
        </is>
      </c>
      <c r="J6985" s="97" t="n"/>
      <c r="K6985" s="37">
        <f>IFERROR(VLOOKUP(E6985,'أرصدة المخزن'!$A:$H,8,0),"")</f>
        <v/>
      </c>
    </row>
    <row r="6986" ht="18" customHeight="1" s="138">
      <c r="A6986" s="97" t="n">
        <v>6980</v>
      </c>
      <c r="B6986" s="98" t="n"/>
      <c r="C6986" s="113" t="n"/>
      <c r="D6986" s="113" t="n"/>
      <c r="E6986" s="114" t="n"/>
      <c r="F6986" s="28">
        <f>IFERROR(VLOOKUP(E6986,'أرصدة المخزن'!$A:$E,3,0),"")</f>
        <v/>
      </c>
      <c r="G6986" s="29">
        <f>IFERROR(VLOOKUP(E6986,'أرصدة المخزن'!$A:$H,4,FALSE),"")</f>
        <v/>
      </c>
      <c r="H6986" s="97" t="n"/>
      <c r="I6986" s="28" t="inlineStr">
        <is>
          <t>صرف</t>
        </is>
      </c>
      <c r="J6986" s="97" t="n"/>
      <c r="K6986" s="37">
        <f>IFERROR(VLOOKUP(E6986,'أرصدة المخزن'!$A:$H,8,0),"")</f>
        <v/>
      </c>
    </row>
    <row r="6987" ht="18" customHeight="1" s="138">
      <c r="A6987" s="97" t="n">
        <v>6981</v>
      </c>
      <c r="B6987" s="98" t="n"/>
      <c r="C6987" s="113" t="n"/>
      <c r="D6987" s="113" t="n"/>
      <c r="E6987" s="114" t="n"/>
      <c r="F6987" s="28">
        <f>IFERROR(VLOOKUP(E6987,'أرصدة المخزن'!$A:$E,3,0),"")</f>
        <v/>
      </c>
      <c r="G6987" s="29">
        <f>IFERROR(VLOOKUP(E6987,'أرصدة المخزن'!$A:$H,4,FALSE),"")</f>
        <v/>
      </c>
      <c r="H6987" s="97" t="n"/>
      <c r="I6987" s="28" t="inlineStr">
        <is>
          <t>صرف</t>
        </is>
      </c>
      <c r="J6987" s="97" t="n"/>
      <c r="K6987" s="37">
        <f>IFERROR(VLOOKUP(E6987,'أرصدة المخزن'!$A:$H,8,0),"")</f>
        <v/>
      </c>
    </row>
    <row r="6988" ht="18" customHeight="1" s="138">
      <c r="A6988" s="97" t="n">
        <v>6982</v>
      </c>
      <c r="B6988" s="98" t="n"/>
      <c r="C6988" s="113" t="n"/>
      <c r="D6988" s="113" t="n"/>
      <c r="E6988" s="114" t="n"/>
      <c r="F6988" s="28">
        <f>IFERROR(VLOOKUP(E6988,'أرصدة المخزن'!$A:$E,3,0),"")</f>
        <v/>
      </c>
      <c r="G6988" s="29">
        <f>IFERROR(VLOOKUP(E6988,'أرصدة المخزن'!$A:$H,4,FALSE),"")</f>
        <v/>
      </c>
      <c r="H6988" s="97" t="n"/>
      <c r="I6988" s="28" t="inlineStr">
        <is>
          <t>صرف</t>
        </is>
      </c>
      <c r="J6988" s="97" t="n"/>
      <c r="K6988" s="37">
        <f>IFERROR(VLOOKUP(E6988,'أرصدة المخزن'!$A:$H,8,0),"")</f>
        <v/>
      </c>
    </row>
    <row r="6989" ht="18" customHeight="1" s="138">
      <c r="A6989" s="97" t="n">
        <v>6983</v>
      </c>
      <c r="B6989" s="98" t="n"/>
      <c r="C6989" s="113" t="n"/>
      <c r="D6989" s="113" t="n"/>
      <c r="E6989" s="114" t="n"/>
      <c r="F6989" s="28">
        <f>IFERROR(VLOOKUP(E6989,'أرصدة المخزن'!$A:$E,3,0),"")</f>
        <v/>
      </c>
      <c r="G6989" s="29">
        <f>IFERROR(VLOOKUP(E6989,'أرصدة المخزن'!$A:$H,4,FALSE),"")</f>
        <v/>
      </c>
      <c r="H6989" s="97" t="n"/>
      <c r="I6989" s="28" t="inlineStr">
        <is>
          <t>صرف</t>
        </is>
      </c>
      <c r="J6989" s="97" t="n"/>
      <c r="K6989" s="37">
        <f>IFERROR(VLOOKUP(E6989,'أرصدة المخزن'!$A:$H,8,0),"")</f>
        <v/>
      </c>
    </row>
    <row r="6990" ht="18" customHeight="1" s="138">
      <c r="A6990" s="97" t="n">
        <v>6984</v>
      </c>
      <c r="B6990" s="98" t="n"/>
      <c r="C6990" s="113" t="n"/>
      <c r="D6990" s="113" t="n"/>
      <c r="E6990" s="114" t="n"/>
      <c r="F6990" s="28">
        <f>IFERROR(VLOOKUP(E6990,'أرصدة المخزن'!$A:$E,3,0),"")</f>
        <v/>
      </c>
      <c r="G6990" s="29">
        <f>IFERROR(VLOOKUP(E6990,'أرصدة المخزن'!$A:$H,4,FALSE),"")</f>
        <v/>
      </c>
      <c r="H6990" s="97" t="n"/>
      <c r="I6990" s="28" t="inlineStr">
        <is>
          <t>صرف</t>
        </is>
      </c>
      <c r="J6990" s="97" t="n"/>
      <c r="K6990" s="37">
        <f>IFERROR(VLOOKUP(E6990,'أرصدة المخزن'!$A:$H,8,0),"")</f>
        <v/>
      </c>
    </row>
    <row r="6991" ht="18" customHeight="1" s="138">
      <c r="A6991" s="97" t="n">
        <v>6985</v>
      </c>
      <c r="B6991" s="98" t="n"/>
      <c r="C6991" s="113" t="n"/>
      <c r="D6991" s="113" t="n"/>
      <c r="E6991" s="114" t="n"/>
      <c r="F6991" s="28">
        <f>IFERROR(VLOOKUP(E6991,'أرصدة المخزن'!$A:$E,3,0),"")</f>
        <v/>
      </c>
      <c r="G6991" s="29">
        <f>IFERROR(VLOOKUP(E6991,'أرصدة المخزن'!$A:$H,4,FALSE),"")</f>
        <v/>
      </c>
      <c r="H6991" s="97" t="n"/>
      <c r="I6991" s="28" t="inlineStr">
        <is>
          <t>صرف</t>
        </is>
      </c>
      <c r="J6991" s="97" t="n"/>
      <c r="K6991" s="37">
        <f>IFERROR(VLOOKUP(E6991,'أرصدة المخزن'!$A:$H,8,0),"")</f>
        <v/>
      </c>
    </row>
    <row r="6992" ht="18" customHeight="1" s="138">
      <c r="A6992" s="97" t="n">
        <v>6986</v>
      </c>
      <c r="B6992" s="98" t="n"/>
      <c r="C6992" s="113" t="n"/>
      <c r="D6992" s="113" t="n"/>
      <c r="E6992" s="114" t="n"/>
      <c r="F6992" s="28">
        <f>IFERROR(VLOOKUP(E6992,'أرصدة المخزن'!$A:$E,3,0),"")</f>
        <v/>
      </c>
      <c r="G6992" s="29">
        <f>IFERROR(VLOOKUP(E6992,'أرصدة المخزن'!$A:$H,4,FALSE),"")</f>
        <v/>
      </c>
      <c r="H6992" s="97" t="n"/>
      <c r="I6992" s="28" t="inlineStr">
        <is>
          <t>صرف</t>
        </is>
      </c>
      <c r="J6992" s="97" t="n"/>
      <c r="K6992" s="37">
        <f>IFERROR(VLOOKUP(E6992,'أرصدة المخزن'!$A:$H,8,0),"")</f>
        <v/>
      </c>
    </row>
    <row r="6993" ht="18" customHeight="1" s="138">
      <c r="A6993" s="97" t="n">
        <v>6987</v>
      </c>
      <c r="B6993" s="98" t="n"/>
      <c r="C6993" s="113" t="n"/>
      <c r="D6993" s="113" t="n"/>
      <c r="E6993" s="114" t="n"/>
      <c r="F6993" s="28">
        <f>IFERROR(VLOOKUP(E6993,'أرصدة المخزن'!$A:$E,3,0),"")</f>
        <v/>
      </c>
      <c r="G6993" s="29">
        <f>IFERROR(VLOOKUP(E6993,'أرصدة المخزن'!$A:$H,4,FALSE),"")</f>
        <v/>
      </c>
      <c r="H6993" s="97" t="n"/>
      <c r="I6993" s="28" t="inlineStr">
        <is>
          <t>صرف</t>
        </is>
      </c>
      <c r="J6993" s="97" t="n"/>
      <c r="K6993" s="37">
        <f>IFERROR(VLOOKUP(E6993,'أرصدة المخزن'!$A:$H,8,0),"")</f>
        <v/>
      </c>
    </row>
    <row r="6994" ht="18" customHeight="1" s="138">
      <c r="A6994" s="97" t="n">
        <v>6988</v>
      </c>
      <c r="B6994" s="98" t="n"/>
      <c r="C6994" s="113" t="n"/>
      <c r="D6994" s="113" t="n"/>
      <c r="E6994" s="114" t="n"/>
      <c r="F6994" s="28">
        <f>IFERROR(VLOOKUP(E6994,'أرصدة المخزن'!$A:$E,3,0),"")</f>
        <v/>
      </c>
      <c r="G6994" s="29">
        <f>IFERROR(VLOOKUP(E6994,'أرصدة المخزن'!$A:$H,4,FALSE),"")</f>
        <v/>
      </c>
      <c r="H6994" s="97" t="n"/>
      <c r="I6994" s="28" t="inlineStr">
        <is>
          <t>صرف</t>
        </is>
      </c>
      <c r="J6994" s="97" t="n"/>
      <c r="K6994" s="37">
        <f>IFERROR(VLOOKUP(E6994,'أرصدة المخزن'!$A:$H,8,0),"")</f>
        <v/>
      </c>
    </row>
    <row r="6995" ht="18" customHeight="1" s="138">
      <c r="A6995" s="97" t="n">
        <v>6989</v>
      </c>
      <c r="B6995" s="98" t="n"/>
      <c r="C6995" s="113" t="n"/>
      <c r="D6995" s="113" t="n"/>
      <c r="E6995" s="114" t="n"/>
      <c r="F6995" s="28">
        <f>IFERROR(VLOOKUP(E6995,'أرصدة المخزن'!$A:$E,3,0),"")</f>
        <v/>
      </c>
      <c r="G6995" s="29">
        <f>IFERROR(VLOOKUP(E6995,'أرصدة المخزن'!$A:$H,4,FALSE),"")</f>
        <v/>
      </c>
      <c r="H6995" s="97" t="n"/>
      <c r="I6995" s="28" t="inlineStr">
        <is>
          <t>صرف</t>
        </is>
      </c>
      <c r="J6995" s="97" t="n"/>
      <c r="K6995" s="37">
        <f>IFERROR(VLOOKUP(E6995,'أرصدة المخزن'!$A:$H,8,0),"")</f>
        <v/>
      </c>
    </row>
    <row r="6996" ht="18" customHeight="1" s="138">
      <c r="A6996" s="97" t="n">
        <v>6990</v>
      </c>
      <c r="B6996" s="98" t="n"/>
      <c r="C6996" s="113" t="n"/>
      <c r="D6996" s="113" t="n"/>
      <c r="E6996" s="114" t="n"/>
      <c r="F6996" s="28">
        <f>IFERROR(VLOOKUP(E6996,'أرصدة المخزن'!$A:$E,3,0),"")</f>
        <v/>
      </c>
      <c r="G6996" s="29">
        <f>IFERROR(VLOOKUP(E6996,'أرصدة المخزن'!$A:$H,4,FALSE),"")</f>
        <v/>
      </c>
      <c r="H6996" s="97" t="n"/>
      <c r="I6996" s="28" t="inlineStr">
        <is>
          <t>صرف</t>
        </is>
      </c>
      <c r="J6996" s="97" t="n"/>
      <c r="K6996" s="37">
        <f>IFERROR(VLOOKUP(E6996,'أرصدة المخزن'!$A:$H,8,0),"")</f>
        <v/>
      </c>
    </row>
    <row r="6997" ht="18" customHeight="1" s="138">
      <c r="A6997" s="97" t="n">
        <v>6991</v>
      </c>
      <c r="B6997" s="98" t="n"/>
      <c r="C6997" s="113" t="n"/>
      <c r="D6997" s="113" t="n"/>
      <c r="E6997" s="114" t="n"/>
      <c r="F6997" s="28">
        <f>IFERROR(VLOOKUP(E6997,'أرصدة المخزن'!$A:$E,3,0),"")</f>
        <v/>
      </c>
      <c r="G6997" s="29">
        <f>IFERROR(VLOOKUP(E6997,'أرصدة المخزن'!$A:$H,4,FALSE),"")</f>
        <v/>
      </c>
      <c r="H6997" s="97" t="n"/>
      <c r="I6997" s="28" t="inlineStr">
        <is>
          <t>صرف</t>
        </is>
      </c>
      <c r="J6997" s="97" t="n"/>
      <c r="K6997" s="37">
        <f>IFERROR(VLOOKUP(E6997,'أرصدة المخزن'!$A:$H,8,0),"")</f>
        <v/>
      </c>
    </row>
    <row r="6998" ht="18" customHeight="1" s="138">
      <c r="A6998" s="97" t="n">
        <v>6992</v>
      </c>
      <c r="B6998" s="98" t="n"/>
      <c r="C6998" s="113" t="n"/>
      <c r="D6998" s="113" t="n"/>
      <c r="E6998" s="114" t="n"/>
      <c r="F6998" s="28">
        <f>IFERROR(VLOOKUP(E6998,'أرصدة المخزن'!$A:$E,3,0),"")</f>
        <v/>
      </c>
      <c r="G6998" s="29">
        <f>IFERROR(VLOOKUP(E6998,'أرصدة المخزن'!$A:$H,4,FALSE),"")</f>
        <v/>
      </c>
      <c r="H6998" s="97" t="n"/>
      <c r="I6998" s="28" t="inlineStr">
        <is>
          <t>صرف</t>
        </is>
      </c>
      <c r="J6998" s="97" t="n"/>
      <c r="K6998" s="37">
        <f>IFERROR(VLOOKUP(E6998,'أرصدة المخزن'!$A:$H,8,0),"")</f>
        <v/>
      </c>
    </row>
    <row r="6999" ht="18" customHeight="1" s="138">
      <c r="A6999" s="97" t="n">
        <v>6993</v>
      </c>
      <c r="B6999" s="98" t="n"/>
      <c r="C6999" s="113" t="n"/>
      <c r="D6999" s="113" t="n"/>
      <c r="E6999" s="114" t="n"/>
      <c r="F6999" s="28">
        <f>IFERROR(VLOOKUP(E6999,'أرصدة المخزن'!$A:$E,3,0),"")</f>
        <v/>
      </c>
      <c r="G6999" s="29">
        <f>IFERROR(VLOOKUP(E6999,'أرصدة المخزن'!$A:$H,4,FALSE),"")</f>
        <v/>
      </c>
      <c r="H6999" s="97" t="n"/>
      <c r="I6999" s="28" t="inlineStr">
        <is>
          <t>صرف</t>
        </is>
      </c>
      <c r="J6999" s="97" t="n"/>
      <c r="K6999" s="37">
        <f>IFERROR(VLOOKUP(E6999,'أرصدة المخزن'!$A:$H,8,0),"")</f>
        <v/>
      </c>
    </row>
    <row r="7000" ht="18" customHeight="1" s="138">
      <c r="A7000" s="97" t="n">
        <v>6994</v>
      </c>
      <c r="B7000" s="98" t="n"/>
      <c r="C7000" s="113" t="n"/>
      <c r="D7000" s="113" t="n"/>
      <c r="E7000" s="114" t="n"/>
      <c r="F7000" s="28">
        <f>IFERROR(VLOOKUP(E7000,'أرصدة المخزن'!$A:$E,3,0),"")</f>
        <v/>
      </c>
      <c r="G7000" s="29">
        <f>IFERROR(VLOOKUP(E7000,'أرصدة المخزن'!$A:$H,4,FALSE),"")</f>
        <v/>
      </c>
      <c r="H7000" s="97" t="n"/>
      <c r="I7000" s="28" t="inlineStr">
        <is>
          <t>صرف</t>
        </is>
      </c>
      <c r="J7000" s="97" t="n"/>
      <c r="K7000" s="37">
        <f>IFERROR(VLOOKUP(E7000,'أرصدة المخزن'!$A:$H,8,0),"")</f>
        <v/>
      </c>
    </row>
    <row r="7001" ht="18" customHeight="1" s="138">
      <c r="A7001" s="97" t="n">
        <v>6995</v>
      </c>
      <c r="B7001" s="98" t="n"/>
      <c r="C7001" s="113" t="n"/>
      <c r="D7001" s="113" t="n"/>
      <c r="E7001" s="114" t="n"/>
      <c r="F7001" s="28">
        <f>IFERROR(VLOOKUP(E7001,'أرصدة المخزن'!$A:$E,3,0),"")</f>
        <v/>
      </c>
      <c r="G7001" s="29">
        <f>IFERROR(VLOOKUP(E7001,'أرصدة المخزن'!$A:$H,4,FALSE),"")</f>
        <v/>
      </c>
      <c r="H7001" s="97" t="n"/>
      <c r="I7001" s="28" t="inlineStr">
        <is>
          <t>صرف</t>
        </is>
      </c>
      <c r="J7001" s="97" t="n"/>
      <c r="K7001" s="37">
        <f>IFERROR(VLOOKUP(E7001,'أرصدة المخزن'!$A:$H,8,0),"")</f>
        <v/>
      </c>
    </row>
    <row r="7002" ht="18" customHeight="1" s="138">
      <c r="A7002" s="97" t="n">
        <v>6996</v>
      </c>
      <c r="B7002" s="98" t="n"/>
      <c r="C7002" s="113" t="n"/>
      <c r="D7002" s="113" t="n"/>
      <c r="E7002" s="114" t="n"/>
      <c r="F7002" s="28">
        <f>IFERROR(VLOOKUP(E7002,'أرصدة المخزن'!$A:$E,3,0),"")</f>
        <v/>
      </c>
      <c r="G7002" s="29">
        <f>IFERROR(VLOOKUP(E7002,'أرصدة المخزن'!$A:$H,4,FALSE),"")</f>
        <v/>
      </c>
      <c r="H7002" s="97" t="n"/>
      <c r="I7002" s="28" t="inlineStr">
        <is>
          <t>صرف</t>
        </is>
      </c>
      <c r="J7002" s="97" t="n"/>
      <c r="K7002" s="37">
        <f>IFERROR(VLOOKUP(E7002,'أرصدة المخزن'!$A:$H,8,0),"")</f>
        <v/>
      </c>
    </row>
    <row r="7003" ht="18" customHeight="1" s="138">
      <c r="A7003" s="97" t="n">
        <v>6997</v>
      </c>
      <c r="B7003" s="98" t="n"/>
      <c r="C7003" s="113" t="n"/>
      <c r="D7003" s="113" t="n"/>
      <c r="E7003" s="114" t="n"/>
      <c r="F7003" s="28">
        <f>IFERROR(VLOOKUP(E7003,'أرصدة المخزن'!$A:$E,3,0),"")</f>
        <v/>
      </c>
      <c r="G7003" s="29">
        <f>IFERROR(VLOOKUP(E7003,'أرصدة المخزن'!$A:$H,4,FALSE),"")</f>
        <v/>
      </c>
      <c r="H7003" s="97" t="n"/>
      <c r="I7003" s="28" t="inlineStr">
        <is>
          <t>صرف</t>
        </is>
      </c>
      <c r="J7003" s="97" t="n"/>
      <c r="K7003" s="37">
        <f>IFERROR(VLOOKUP(E7003,'أرصدة المخزن'!$A:$H,8,0),"")</f>
        <v/>
      </c>
    </row>
    <row r="7004" ht="18" customHeight="1" s="138">
      <c r="A7004" s="97" t="n">
        <v>6998</v>
      </c>
      <c r="B7004" s="98" t="n"/>
      <c r="C7004" s="113" t="n"/>
      <c r="D7004" s="113" t="n"/>
      <c r="E7004" s="114" t="n"/>
      <c r="F7004" s="28">
        <f>IFERROR(VLOOKUP(E7004,'أرصدة المخزن'!$A:$E,3,0),"")</f>
        <v/>
      </c>
      <c r="G7004" s="29">
        <f>IFERROR(VLOOKUP(E7004,'أرصدة المخزن'!$A:$H,4,FALSE),"")</f>
        <v/>
      </c>
      <c r="H7004" s="97" t="n"/>
      <c r="I7004" s="28" t="inlineStr">
        <is>
          <t>صرف</t>
        </is>
      </c>
      <c r="J7004" s="97" t="n"/>
      <c r="K7004" s="37">
        <f>IFERROR(VLOOKUP(E7004,'أرصدة المخزن'!$A:$H,8,0),"")</f>
        <v/>
      </c>
    </row>
    <row r="7005" ht="18" customHeight="1" s="138">
      <c r="A7005" s="97" t="n">
        <v>6999</v>
      </c>
      <c r="B7005" s="98" t="n"/>
      <c r="C7005" s="113" t="n"/>
      <c r="D7005" s="113" t="n"/>
      <c r="E7005" s="114" t="n"/>
      <c r="F7005" s="28">
        <f>IFERROR(VLOOKUP(E7005,'أرصدة المخزن'!$A:$E,3,0),"")</f>
        <v/>
      </c>
      <c r="G7005" s="29">
        <f>IFERROR(VLOOKUP(E7005,'أرصدة المخزن'!$A:$H,4,FALSE),"")</f>
        <v/>
      </c>
      <c r="H7005" s="97" t="n"/>
      <c r="I7005" s="28" t="inlineStr">
        <is>
          <t>صرف</t>
        </is>
      </c>
      <c r="J7005" s="97" t="n"/>
      <c r="K7005" s="37">
        <f>IFERROR(VLOOKUP(E7005,'أرصدة المخزن'!$A:$H,8,0),"")</f>
        <v/>
      </c>
    </row>
    <row r="7006" ht="18" customHeight="1" s="138">
      <c r="A7006" s="97" t="n">
        <v>7000</v>
      </c>
      <c r="B7006" s="98" t="n"/>
      <c r="C7006" s="113" t="n"/>
      <c r="D7006" s="113" t="n"/>
      <c r="E7006" s="114" t="n"/>
      <c r="F7006" s="28">
        <f>IFERROR(VLOOKUP(E7006,'أرصدة المخزن'!$A:$E,3,0),"")</f>
        <v/>
      </c>
      <c r="G7006" s="29">
        <f>IFERROR(VLOOKUP(E7006,'أرصدة المخزن'!$A:$H,4,FALSE),"")</f>
        <v/>
      </c>
      <c r="H7006" s="97" t="n"/>
      <c r="I7006" s="28" t="inlineStr">
        <is>
          <t>صرف</t>
        </is>
      </c>
      <c r="J7006" s="97" t="n"/>
      <c r="K7006" s="37">
        <f>IFERROR(VLOOKUP(E7006,'أرصدة المخزن'!$A:$H,8,0),"")</f>
        <v/>
      </c>
    </row>
    <row r="7007" ht="18" customHeight="1" s="138">
      <c r="A7007" s="97" t="n">
        <v>7001</v>
      </c>
      <c r="B7007" s="98" t="n"/>
      <c r="C7007" s="113" t="n"/>
      <c r="D7007" s="113" t="n"/>
      <c r="E7007" s="114" t="n"/>
      <c r="F7007" s="28">
        <f>IFERROR(VLOOKUP(E7007,'أرصدة المخزن'!$A:$E,3,0),"")</f>
        <v/>
      </c>
      <c r="G7007" s="29">
        <f>IFERROR(VLOOKUP(E7007,'أرصدة المخزن'!$A:$H,4,FALSE),"")</f>
        <v/>
      </c>
      <c r="H7007" s="97" t="n"/>
      <c r="I7007" s="28" t="inlineStr">
        <is>
          <t>صرف</t>
        </is>
      </c>
      <c r="J7007" s="97" t="n"/>
      <c r="K7007" s="37">
        <f>IFERROR(VLOOKUP(E7007,'أرصدة المخزن'!$A:$H,8,0),"")</f>
        <v/>
      </c>
    </row>
    <row r="7008" ht="18" customHeight="1" s="138">
      <c r="A7008" s="97" t="n">
        <v>7002</v>
      </c>
      <c r="B7008" s="98" t="n"/>
      <c r="C7008" s="113" t="n"/>
      <c r="D7008" s="113" t="n"/>
      <c r="E7008" s="114" t="n"/>
      <c r="F7008" s="28">
        <f>IFERROR(VLOOKUP(E7008,'أرصدة المخزن'!$A:$E,3,0),"")</f>
        <v/>
      </c>
      <c r="G7008" s="29">
        <f>IFERROR(VLOOKUP(E7008,'أرصدة المخزن'!$A:$H,4,FALSE),"")</f>
        <v/>
      </c>
      <c r="H7008" s="97" t="n"/>
      <c r="I7008" s="28" t="inlineStr">
        <is>
          <t>صرف</t>
        </is>
      </c>
      <c r="J7008" s="97" t="n"/>
      <c r="K7008" s="37">
        <f>IFERROR(VLOOKUP(E7008,'أرصدة المخزن'!$A:$H,8,0),"")</f>
        <v/>
      </c>
    </row>
    <row r="7009" ht="18" customHeight="1" s="138">
      <c r="A7009" s="97" t="n">
        <v>7003</v>
      </c>
      <c r="B7009" s="98" t="n"/>
      <c r="C7009" s="113" t="n"/>
      <c r="D7009" s="113" t="n"/>
      <c r="E7009" s="114" t="n"/>
      <c r="F7009" s="28">
        <f>IFERROR(VLOOKUP(E7009,'أرصدة المخزن'!$A:$E,3,0),"")</f>
        <v/>
      </c>
      <c r="G7009" s="29">
        <f>IFERROR(VLOOKUP(E7009,'أرصدة المخزن'!$A:$H,4,FALSE),"")</f>
        <v/>
      </c>
      <c r="H7009" s="97" t="n"/>
      <c r="I7009" s="28" t="inlineStr">
        <is>
          <t>صرف</t>
        </is>
      </c>
      <c r="J7009" s="97" t="n"/>
      <c r="K7009" s="37">
        <f>IFERROR(VLOOKUP(E7009,'أرصدة المخزن'!$A:$H,8,0),"")</f>
        <v/>
      </c>
    </row>
    <row r="7010" ht="18" customHeight="1" s="138">
      <c r="A7010" s="97" t="n">
        <v>7004</v>
      </c>
      <c r="B7010" s="98" t="n"/>
      <c r="C7010" s="113" t="n"/>
      <c r="D7010" s="113" t="n"/>
      <c r="E7010" s="114" t="n"/>
      <c r="F7010" s="28">
        <f>IFERROR(VLOOKUP(E7010,'أرصدة المخزن'!$A:$E,3,0),"")</f>
        <v/>
      </c>
      <c r="G7010" s="29">
        <f>IFERROR(VLOOKUP(E7010,'أرصدة المخزن'!$A:$H,4,FALSE),"")</f>
        <v/>
      </c>
      <c r="H7010" s="97" t="n"/>
      <c r="I7010" s="28" t="inlineStr">
        <is>
          <t>صرف</t>
        </is>
      </c>
      <c r="J7010" s="97" t="n"/>
      <c r="K7010" s="37">
        <f>IFERROR(VLOOKUP(E7010,'أرصدة المخزن'!$A:$H,8,0),"")</f>
        <v/>
      </c>
    </row>
    <row r="7011" ht="18" customHeight="1" s="138">
      <c r="A7011" s="97" t="n">
        <v>7005</v>
      </c>
      <c r="B7011" s="98" t="n"/>
      <c r="C7011" s="113" t="n"/>
      <c r="D7011" s="113" t="n"/>
      <c r="E7011" s="114" t="n"/>
      <c r="F7011" s="28">
        <f>IFERROR(VLOOKUP(E7011,'أرصدة المخزن'!$A:$E,3,0),"")</f>
        <v/>
      </c>
      <c r="G7011" s="29">
        <f>IFERROR(VLOOKUP(E7011,'أرصدة المخزن'!$A:$H,4,FALSE),"")</f>
        <v/>
      </c>
      <c r="H7011" s="97" t="n"/>
      <c r="I7011" s="28" t="inlineStr">
        <is>
          <t>صرف</t>
        </is>
      </c>
      <c r="J7011" s="97" t="n"/>
      <c r="K7011" s="37">
        <f>IFERROR(VLOOKUP(E7011,'أرصدة المخزن'!$A:$H,8,0),"")</f>
        <v/>
      </c>
    </row>
    <row r="7012" ht="18" customHeight="1" s="138">
      <c r="A7012" s="97" t="n">
        <v>7006</v>
      </c>
      <c r="B7012" s="98" t="n"/>
      <c r="C7012" s="113" t="n"/>
      <c r="D7012" s="113" t="n"/>
      <c r="E7012" s="114" t="n"/>
      <c r="F7012" s="28">
        <f>IFERROR(VLOOKUP(E7012,'أرصدة المخزن'!$A:$E,3,0),"")</f>
        <v/>
      </c>
      <c r="G7012" s="29">
        <f>IFERROR(VLOOKUP(E7012,'أرصدة المخزن'!$A:$H,4,FALSE),"")</f>
        <v/>
      </c>
      <c r="H7012" s="97" t="n"/>
      <c r="I7012" s="28" t="inlineStr">
        <is>
          <t>صرف</t>
        </is>
      </c>
      <c r="J7012" s="97" t="n"/>
      <c r="K7012" s="37">
        <f>IFERROR(VLOOKUP(E7012,'أرصدة المخزن'!$A:$H,8,0),"")</f>
        <v/>
      </c>
    </row>
    <row r="7013" ht="18" customHeight="1" s="138">
      <c r="A7013" s="97" t="n">
        <v>7007</v>
      </c>
      <c r="B7013" s="98" t="n"/>
      <c r="C7013" s="113" t="n"/>
      <c r="D7013" s="113" t="n"/>
      <c r="E7013" s="114" t="n"/>
      <c r="F7013" s="28">
        <f>IFERROR(VLOOKUP(E7013,'أرصدة المخزن'!$A:$E,3,0),"")</f>
        <v/>
      </c>
      <c r="G7013" s="29">
        <f>IFERROR(VLOOKUP(E7013,'أرصدة المخزن'!$A:$H,4,FALSE),"")</f>
        <v/>
      </c>
      <c r="H7013" s="97" t="n"/>
      <c r="I7013" s="28" t="inlineStr">
        <is>
          <t>صرف</t>
        </is>
      </c>
      <c r="J7013" s="97" t="n"/>
      <c r="K7013" s="37">
        <f>IFERROR(VLOOKUP(E7013,'أرصدة المخزن'!$A:$H,8,0),"")</f>
        <v/>
      </c>
    </row>
    <row r="7014" ht="18" customHeight="1" s="138">
      <c r="A7014" s="97" t="n">
        <v>7008</v>
      </c>
      <c r="B7014" s="98" t="n"/>
      <c r="C7014" s="113" t="n"/>
      <c r="D7014" s="113" t="n"/>
      <c r="E7014" s="114" t="n"/>
      <c r="F7014" s="28">
        <f>IFERROR(VLOOKUP(E7014,'أرصدة المخزن'!$A:$E,3,0),"")</f>
        <v/>
      </c>
      <c r="G7014" s="29">
        <f>IFERROR(VLOOKUP(E7014,'أرصدة المخزن'!$A:$H,4,FALSE),"")</f>
        <v/>
      </c>
      <c r="H7014" s="97" t="n"/>
      <c r="I7014" s="28" t="inlineStr">
        <is>
          <t>صرف</t>
        </is>
      </c>
      <c r="J7014" s="97" t="n"/>
      <c r="K7014" s="37">
        <f>IFERROR(VLOOKUP(E7014,'أرصدة المخزن'!$A:$H,8,0),"")</f>
        <v/>
      </c>
    </row>
    <row r="7015" ht="18" customHeight="1" s="138">
      <c r="A7015" s="97" t="n">
        <v>7009</v>
      </c>
      <c r="B7015" s="98" t="n"/>
      <c r="C7015" s="113" t="n"/>
      <c r="D7015" s="113" t="n"/>
      <c r="E7015" s="114" t="n"/>
      <c r="F7015" s="28">
        <f>IFERROR(VLOOKUP(E7015,'أرصدة المخزن'!$A:$E,3,0),"")</f>
        <v/>
      </c>
      <c r="G7015" s="29">
        <f>IFERROR(VLOOKUP(E7015,'أرصدة المخزن'!$A:$H,4,FALSE),"")</f>
        <v/>
      </c>
      <c r="H7015" s="97" t="n"/>
      <c r="I7015" s="28" t="inlineStr">
        <is>
          <t>صرف</t>
        </is>
      </c>
      <c r="J7015" s="97" t="n"/>
      <c r="K7015" s="37">
        <f>IFERROR(VLOOKUP(E7015,'أرصدة المخزن'!$A:$H,8,0),"")</f>
        <v/>
      </c>
    </row>
    <row r="7016" ht="18" customHeight="1" s="138">
      <c r="A7016" s="97" t="n">
        <v>7010</v>
      </c>
      <c r="B7016" s="98" t="n"/>
      <c r="C7016" s="113" t="n"/>
      <c r="D7016" s="113" t="n"/>
      <c r="E7016" s="114" t="n"/>
      <c r="F7016" s="28">
        <f>IFERROR(VLOOKUP(E7016,'أرصدة المخزن'!$A:$E,3,0),"")</f>
        <v/>
      </c>
      <c r="G7016" s="29">
        <f>IFERROR(VLOOKUP(E7016,'أرصدة المخزن'!$A:$H,4,FALSE),"")</f>
        <v/>
      </c>
      <c r="H7016" s="97" t="n"/>
      <c r="I7016" s="28" t="inlineStr">
        <is>
          <t>صرف</t>
        </is>
      </c>
      <c r="J7016" s="97" t="n"/>
      <c r="K7016" s="37">
        <f>IFERROR(VLOOKUP(E7016,'أرصدة المخزن'!$A:$H,8,0),"")</f>
        <v/>
      </c>
    </row>
    <row r="7017" ht="18" customHeight="1" s="138">
      <c r="A7017" s="97" t="n">
        <v>7011</v>
      </c>
      <c r="B7017" s="98" t="n"/>
      <c r="C7017" s="113" t="n"/>
      <c r="D7017" s="113" t="n"/>
      <c r="E7017" s="114" t="n"/>
      <c r="F7017" s="28">
        <f>IFERROR(VLOOKUP(E7017,'أرصدة المخزن'!$A:$E,3,0),"")</f>
        <v/>
      </c>
      <c r="G7017" s="29">
        <f>IFERROR(VLOOKUP(E7017,'أرصدة المخزن'!$A:$H,4,FALSE),"")</f>
        <v/>
      </c>
      <c r="H7017" s="97" t="n"/>
      <c r="I7017" s="28" t="inlineStr">
        <is>
          <t>صرف</t>
        </is>
      </c>
      <c r="J7017" s="97" t="n"/>
      <c r="K7017" s="37">
        <f>IFERROR(VLOOKUP(E7017,'أرصدة المخزن'!$A:$H,8,0),"")</f>
        <v/>
      </c>
    </row>
    <row r="7018" ht="18" customHeight="1" s="138">
      <c r="A7018" s="97" t="n">
        <v>7012</v>
      </c>
      <c r="B7018" s="98" t="n"/>
      <c r="C7018" s="113" t="n"/>
      <c r="D7018" s="113" t="n"/>
      <c r="E7018" s="114" t="n"/>
      <c r="F7018" s="28">
        <f>IFERROR(VLOOKUP(E7018,'أرصدة المخزن'!$A:$E,3,0),"")</f>
        <v/>
      </c>
      <c r="G7018" s="29">
        <f>IFERROR(VLOOKUP(E7018,'أرصدة المخزن'!$A:$H,4,FALSE),"")</f>
        <v/>
      </c>
      <c r="H7018" s="97" t="n"/>
      <c r="I7018" s="28" t="inlineStr">
        <is>
          <t>صرف</t>
        </is>
      </c>
      <c r="J7018" s="97" t="n"/>
      <c r="K7018" s="37">
        <f>IFERROR(VLOOKUP(E7018,'أرصدة المخزن'!$A:$H,8,0),"")</f>
        <v/>
      </c>
    </row>
    <row r="7019" ht="18" customHeight="1" s="138">
      <c r="A7019" s="97" t="n">
        <v>7013</v>
      </c>
      <c r="B7019" s="98" t="n"/>
      <c r="C7019" s="113" t="n"/>
      <c r="D7019" s="113" t="n"/>
      <c r="E7019" s="114" t="n"/>
      <c r="F7019" s="28">
        <f>IFERROR(VLOOKUP(E7019,'أرصدة المخزن'!$A:$E,3,0),"")</f>
        <v/>
      </c>
      <c r="G7019" s="29">
        <f>IFERROR(VLOOKUP(E7019,'أرصدة المخزن'!$A:$H,4,FALSE),"")</f>
        <v/>
      </c>
      <c r="H7019" s="97" t="n"/>
      <c r="I7019" s="28" t="inlineStr">
        <is>
          <t>صرف</t>
        </is>
      </c>
      <c r="J7019" s="97" t="n"/>
      <c r="K7019" s="37">
        <f>IFERROR(VLOOKUP(E7019,'أرصدة المخزن'!$A:$H,8,0),"")</f>
        <v/>
      </c>
    </row>
    <row r="7020" ht="18" customHeight="1" s="138">
      <c r="A7020" s="97" t="n">
        <v>7014</v>
      </c>
      <c r="B7020" s="98" t="n"/>
      <c r="C7020" s="113" t="n"/>
      <c r="D7020" s="113" t="n"/>
      <c r="E7020" s="114" t="n"/>
      <c r="F7020" s="28">
        <f>IFERROR(VLOOKUP(E7020,'أرصدة المخزن'!$A:$E,3,0),"")</f>
        <v/>
      </c>
      <c r="G7020" s="29">
        <f>IFERROR(VLOOKUP(E7020,'أرصدة المخزن'!$A:$H,4,FALSE),"")</f>
        <v/>
      </c>
      <c r="H7020" s="97" t="n"/>
      <c r="I7020" s="28" t="inlineStr">
        <is>
          <t>صرف</t>
        </is>
      </c>
      <c r="J7020" s="97" t="n"/>
      <c r="K7020" s="37">
        <f>IFERROR(VLOOKUP(E7020,'أرصدة المخزن'!$A:$H,8,0),"")</f>
        <v/>
      </c>
    </row>
    <row r="7021" ht="18" customHeight="1" s="138">
      <c r="A7021" s="97" t="n">
        <v>7015</v>
      </c>
      <c r="B7021" s="98" t="n"/>
      <c r="C7021" s="113" t="n"/>
      <c r="D7021" s="113" t="n"/>
      <c r="E7021" s="114" t="n"/>
      <c r="F7021" s="28">
        <f>IFERROR(VLOOKUP(E7021,'أرصدة المخزن'!$A:$E,3,0),"")</f>
        <v/>
      </c>
      <c r="G7021" s="29">
        <f>IFERROR(VLOOKUP(E7021,'أرصدة المخزن'!$A:$H,4,FALSE),"")</f>
        <v/>
      </c>
      <c r="H7021" s="97" t="n"/>
      <c r="I7021" s="28" t="inlineStr">
        <is>
          <t>صرف</t>
        </is>
      </c>
      <c r="J7021" s="97" t="n"/>
      <c r="K7021" s="37">
        <f>IFERROR(VLOOKUP(E7021,'أرصدة المخزن'!$A:$H,8,0),"")</f>
        <v/>
      </c>
    </row>
    <row r="7022" ht="18" customHeight="1" s="138">
      <c r="A7022" s="97" t="n">
        <v>7016</v>
      </c>
      <c r="B7022" s="98" t="n"/>
      <c r="C7022" s="113" t="n"/>
      <c r="D7022" s="113" t="n"/>
      <c r="E7022" s="114" t="n"/>
      <c r="F7022" s="28">
        <f>IFERROR(VLOOKUP(E7022,'أرصدة المخزن'!$A:$E,3,0),"")</f>
        <v/>
      </c>
      <c r="G7022" s="29">
        <f>IFERROR(VLOOKUP(E7022,'أرصدة المخزن'!$A:$H,4,FALSE),"")</f>
        <v/>
      </c>
      <c r="H7022" s="97" t="n"/>
      <c r="I7022" s="28" t="inlineStr">
        <is>
          <t>صرف</t>
        </is>
      </c>
      <c r="J7022" s="97" t="n"/>
      <c r="K7022" s="37">
        <f>IFERROR(VLOOKUP(E7022,'أرصدة المخزن'!$A:$H,8,0),"")</f>
        <v/>
      </c>
    </row>
    <row r="7023" ht="18" customHeight="1" s="138">
      <c r="A7023" s="97" t="n">
        <v>7017</v>
      </c>
      <c r="B7023" s="98" t="n"/>
      <c r="C7023" s="113" t="n"/>
      <c r="D7023" s="113" t="n"/>
      <c r="E7023" s="114" t="n"/>
      <c r="F7023" s="28">
        <f>IFERROR(VLOOKUP(E7023,'أرصدة المخزن'!$A:$E,3,0),"")</f>
        <v/>
      </c>
      <c r="G7023" s="29">
        <f>IFERROR(VLOOKUP(E7023,'أرصدة المخزن'!$A:$H,4,FALSE),"")</f>
        <v/>
      </c>
      <c r="H7023" s="97" t="n"/>
      <c r="I7023" s="28" t="inlineStr">
        <is>
          <t>صرف</t>
        </is>
      </c>
      <c r="J7023" s="97" t="n"/>
      <c r="K7023" s="37">
        <f>IFERROR(VLOOKUP(E7023,'أرصدة المخزن'!$A:$H,8,0),"")</f>
        <v/>
      </c>
    </row>
    <row r="7024" ht="18" customHeight="1" s="138">
      <c r="A7024" s="97" t="n">
        <v>7018</v>
      </c>
      <c r="B7024" s="98" t="n"/>
      <c r="C7024" s="113" t="n"/>
      <c r="D7024" s="113" t="n"/>
      <c r="E7024" s="114" t="n"/>
      <c r="F7024" s="28">
        <f>IFERROR(VLOOKUP(E7024,'أرصدة المخزن'!$A:$E,3,0),"")</f>
        <v/>
      </c>
      <c r="G7024" s="29">
        <f>IFERROR(VLOOKUP(E7024,'أرصدة المخزن'!$A:$H,4,FALSE),"")</f>
        <v/>
      </c>
      <c r="H7024" s="97" t="n"/>
      <c r="I7024" s="28" t="inlineStr">
        <is>
          <t>صرف</t>
        </is>
      </c>
      <c r="J7024" s="97" t="n"/>
      <c r="K7024" s="37">
        <f>IFERROR(VLOOKUP(E7024,'أرصدة المخزن'!$A:$H,8,0),"")</f>
        <v/>
      </c>
    </row>
    <row r="7025" ht="18" customHeight="1" s="138">
      <c r="A7025" s="97" t="n">
        <v>7019</v>
      </c>
      <c r="B7025" s="98" t="n"/>
      <c r="C7025" s="113" t="n"/>
      <c r="D7025" s="113" t="n"/>
      <c r="E7025" s="114" t="n"/>
      <c r="F7025" s="28">
        <f>IFERROR(VLOOKUP(E7025,'أرصدة المخزن'!$A:$E,3,0),"")</f>
        <v/>
      </c>
      <c r="G7025" s="29">
        <f>IFERROR(VLOOKUP(E7025,'أرصدة المخزن'!$A:$H,4,FALSE),"")</f>
        <v/>
      </c>
      <c r="H7025" s="97" t="n"/>
      <c r="I7025" s="28" t="inlineStr">
        <is>
          <t>صرف</t>
        </is>
      </c>
      <c r="J7025" s="97" t="n"/>
      <c r="K7025" s="37">
        <f>IFERROR(VLOOKUP(E7025,'أرصدة المخزن'!$A:$H,8,0),"")</f>
        <v/>
      </c>
    </row>
    <row r="7026" ht="18" customHeight="1" s="138">
      <c r="A7026" s="97" t="n">
        <v>7020</v>
      </c>
      <c r="B7026" s="98" t="n"/>
      <c r="C7026" s="113" t="n"/>
      <c r="D7026" s="113" t="n"/>
      <c r="E7026" s="114" t="n"/>
      <c r="F7026" s="28">
        <f>IFERROR(VLOOKUP(E7026,'أرصدة المخزن'!$A:$E,3,0),"")</f>
        <v/>
      </c>
      <c r="G7026" s="29">
        <f>IFERROR(VLOOKUP(E7026,'أرصدة المخزن'!$A:$H,4,FALSE),"")</f>
        <v/>
      </c>
      <c r="H7026" s="97" t="n"/>
      <c r="I7026" s="28" t="inlineStr">
        <is>
          <t>صرف</t>
        </is>
      </c>
      <c r="J7026" s="97" t="n"/>
      <c r="K7026" s="37">
        <f>IFERROR(VLOOKUP(E7026,'أرصدة المخزن'!$A:$H,8,0),"")</f>
        <v/>
      </c>
    </row>
    <row r="7027" ht="18" customHeight="1" s="138">
      <c r="A7027" s="97" t="n">
        <v>7021</v>
      </c>
      <c r="B7027" s="98" t="n"/>
      <c r="C7027" s="113" t="n"/>
      <c r="D7027" s="113" t="n"/>
      <c r="E7027" s="114" t="n"/>
      <c r="F7027" s="28">
        <f>IFERROR(VLOOKUP(E7027,'أرصدة المخزن'!$A:$E,3,0),"")</f>
        <v/>
      </c>
      <c r="G7027" s="29">
        <f>IFERROR(VLOOKUP(E7027,'أرصدة المخزن'!$A:$H,4,FALSE),"")</f>
        <v/>
      </c>
      <c r="H7027" s="97" t="n"/>
      <c r="I7027" s="28" t="inlineStr">
        <is>
          <t>صرف</t>
        </is>
      </c>
      <c r="J7027" s="97" t="n"/>
      <c r="K7027" s="37">
        <f>IFERROR(VLOOKUP(E7027,'أرصدة المخزن'!$A:$H,8,0),"")</f>
        <v/>
      </c>
    </row>
    <row r="7028" ht="18" customHeight="1" s="138">
      <c r="A7028" s="97" t="n">
        <v>7022</v>
      </c>
      <c r="B7028" s="98" t="n"/>
      <c r="C7028" s="113" t="n"/>
      <c r="D7028" s="113" t="n"/>
      <c r="E7028" s="114" t="n"/>
      <c r="F7028" s="28">
        <f>IFERROR(VLOOKUP(E7028,'أرصدة المخزن'!$A:$E,3,0),"")</f>
        <v/>
      </c>
      <c r="G7028" s="29">
        <f>IFERROR(VLOOKUP(E7028,'أرصدة المخزن'!$A:$H,4,FALSE),"")</f>
        <v/>
      </c>
      <c r="H7028" s="97" t="n"/>
      <c r="I7028" s="28" t="inlineStr">
        <is>
          <t>صرف</t>
        </is>
      </c>
      <c r="J7028" s="97" t="n"/>
      <c r="K7028" s="37">
        <f>IFERROR(VLOOKUP(E7028,'أرصدة المخزن'!$A:$H,8,0),"")</f>
        <v/>
      </c>
    </row>
    <row r="7029" ht="18" customHeight="1" s="138">
      <c r="A7029" s="97" t="n">
        <v>7023</v>
      </c>
      <c r="B7029" s="98" t="n"/>
      <c r="C7029" s="113" t="n"/>
      <c r="D7029" s="113" t="n"/>
      <c r="E7029" s="114" t="n"/>
      <c r="F7029" s="28">
        <f>IFERROR(VLOOKUP(E7029,'أرصدة المخزن'!$A:$E,3,0),"")</f>
        <v/>
      </c>
      <c r="G7029" s="29">
        <f>IFERROR(VLOOKUP(E7029,'أرصدة المخزن'!$A:$H,4,FALSE),"")</f>
        <v/>
      </c>
      <c r="H7029" s="97" t="n"/>
      <c r="I7029" s="28" t="inlineStr">
        <is>
          <t>صرف</t>
        </is>
      </c>
      <c r="J7029" s="97" t="n"/>
      <c r="K7029" s="37">
        <f>IFERROR(VLOOKUP(E7029,'أرصدة المخزن'!$A:$H,8,0),"")</f>
        <v/>
      </c>
    </row>
    <row r="7030" ht="18" customHeight="1" s="138">
      <c r="A7030" s="97" t="n">
        <v>7024</v>
      </c>
      <c r="B7030" s="98" t="n"/>
      <c r="C7030" s="113" t="n"/>
      <c r="D7030" s="113" t="n"/>
      <c r="E7030" s="114" t="n"/>
      <c r="F7030" s="28">
        <f>IFERROR(VLOOKUP(E7030,'أرصدة المخزن'!$A:$E,3,0),"")</f>
        <v/>
      </c>
      <c r="G7030" s="29">
        <f>IFERROR(VLOOKUP(E7030,'أرصدة المخزن'!$A:$H,4,FALSE),"")</f>
        <v/>
      </c>
      <c r="H7030" s="97" t="n"/>
      <c r="I7030" s="28" t="inlineStr">
        <is>
          <t>صرف</t>
        </is>
      </c>
      <c r="J7030" s="97" t="n"/>
      <c r="K7030" s="37">
        <f>IFERROR(VLOOKUP(E7030,'أرصدة المخزن'!$A:$H,8,0),"")</f>
        <v/>
      </c>
    </row>
    <row r="7031" ht="18" customHeight="1" s="138">
      <c r="A7031" s="97" t="n">
        <v>7025</v>
      </c>
      <c r="B7031" s="98" t="n"/>
      <c r="C7031" s="113" t="n"/>
      <c r="D7031" s="113" t="n"/>
      <c r="E7031" s="114" t="n"/>
      <c r="F7031" s="28">
        <f>IFERROR(VLOOKUP(E7031,'أرصدة المخزن'!$A:$E,3,0),"")</f>
        <v/>
      </c>
      <c r="G7031" s="29">
        <f>IFERROR(VLOOKUP(E7031,'أرصدة المخزن'!$A:$H,4,FALSE),"")</f>
        <v/>
      </c>
      <c r="H7031" s="97" t="n"/>
      <c r="I7031" s="28" t="inlineStr">
        <is>
          <t>صرف</t>
        </is>
      </c>
      <c r="J7031" s="97" t="n"/>
      <c r="K7031" s="37">
        <f>IFERROR(VLOOKUP(E7031,'أرصدة المخزن'!$A:$H,8,0),"")</f>
        <v/>
      </c>
    </row>
    <row r="7032" ht="18" customHeight="1" s="138">
      <c r="A7032" s="97" t="n">
        <v>7026</v>
      </c>
      <c r="B7032" s="98" t="n"/>
      <c r="C7032" s="113" t="n"/>
      <c r="D7032" s="113" t="n"/>
      <c r="E7032" s="114" t="n"/>
      <c r="F7032" s="28">
        <f>IFERROR(VLOOKUP(E7032,'أرصدة المخزن'!$A:$E,3,0),"")</f>
        <v/>
      </c>
      <c r="G7032" s="29">
        <f>IFERROR(VLOOKUP(E7032,'أرصدة المخزن'!$A:$H,4,FALSE),"")</f>
        <v/>
      </c>
      <c r="H7032" s="97" t="n"/>
      <c r="I7032" s="28" t="inlineStr">
        <is>
          <t>صرف</t>
        </is>
      </c>
      <c r="J7032" s="97" t="n"/>
      <c r="K7032" s="37">
        <f>IFERROR(VLOOKUP(E7032,'أرصدة المخزن'!$A:$H,8,0),"")</f>
        <v/>
      </c>
    </row>
    <row r="7033" ht="18" customHeight="1" s="138">
      <c r="A7033" s="97" t="n">
        <v>7027</v>
      </c>
      <c r="B7033" s="98" t="n"/>
      <c r="C7033" s="113" t="n"/>
      <c r="D7033" s="113" t="n"/>
      <c r="E7033" s="114" t="n"/>
      <c r="F7033" s="28">
        <f>IFERROR(VLOOKUP(E7033,'أرصدة المخزن'!$A:$E,3,0),"")</f>
        <v/>
      </c>
      <c r="G7033" s="29">
        <f>IFERROR(VLOOKUP(E7033,'أرصدة المخزن'!$A:$H,4,FALSE),"")</f>
        <v/>
      </c>
      <c r="H7033" s="97" t="n"/>
      <c r="I7033" s="28" t="inlineStr">
        <is>
          <t>صرف</t>
        </is>
      </c>
      <c r="J7033" s="97" t="n"/>
      <c r="K7033" s="37">
        <f>IFERROR(VLOOKUP(E7033,'أرصدة المخزن'!$A:$H,8,0),"")</f>
        <v/>
      </c>
    </row>
    <row r="7034" ht="18" customHeight="1" s="138">
      <c r="A7034" s="97" t="n">
        <v>7028</v>
      </c>
      <c r="B7034" s="98" t="n"/>
      <c r="C7034" s="113" t="n"/>
      <c r="D7034" s="113" t="n"/>
      <c r="E7034" s="114" t="n"/>
      <c r="F7034" s="28">
        <f>IFERROR(VLOOKUP(E7034,'أرصدة المخزن'!$A:$E,3,0),"")</f>
        <v/>
      </c>
      <c r="G7034" s="29">
        <f>IFERROR(VLOOKUP(E7034,'أرصدة المخزن'!$A:$H,4,FALSE),"")</f>
        <v/>
      </c>
      <c r="H7034" s="97" t="n"/>
      <c r="I7034" s="28" t="inlineStr">
        <is>
          <t>صرف</t>
        </is>
      </c>
      <c r="J7034" s="97" t="n"/>
      <c r="K7034" s="37">
        <f>IFERROR(VLOOKUP(E7034,'أرصدة المخزن'!$A:$H,8,0),"")</f>
        <v/>
      </c>
    </row>
    <row r="7035" ht="18" customHeight="1" s="138">
      <c r="A7035" s="97" t="n">
        <v>7029</v>
      </c>
      <c r="B7035" s="98" t="n"/>
      <c r="C7035" s="113" t="n"/>
      <c r="D7035" s="113" t="n"/>
      <c r="E7035" s="114" t="n"/>
      <c r="F7035" s="28">
        <f>IFERROR(VLOOKUP(E7035,'أرصدة المخزن'!$A:$E,3,0),"")</f>
        <v/>
      </c>
      <c r="G7035" s="29">
        <f>IFERROR(VLOOKUP(E7035,'أرصدة المخزن'!$A:$H,4,FALSE),"")</f>
        <v/>
      </c>
      <c r="H7035" s="97" t="n"/>
      <c r="I7035" s="28" t="inlineStr">
        <is>
          <t>صرف</t>
        </is>
      </c>
      <c r="J7035" s="97" t="n"/>
      <c r="K7035" s="37">
        <f>IFERROR(VLOOKUP(E7035,'أرصدة المخزن'!$A:$H,8,0),"")</f>
        <v/>
      </c>
    </row>
    <row r="7036" ht="18" customHeight="1" s="138">
      <c r="A7036" s="97" t="n">
        <v>7030</v>
      </c>
      <c r="B7036" s="98" t="n"/>
      <c r="C7036" s="113" t="n"/>
      <c r="D7036" s="113" t="n"/>
      <c r="E7036" s="114" t="n"/>
      <c r="F7036" s="28">
        <f>IFERROR(VLOOKUP(E7036,'أرصدة المخزن'!$A:$E,3,0),"")</f>
        <v/>
      </c>
      <c r="G7036" s="29">
        <f>IFERROR(VLOOKUP(E7036,'أرصدة المخزن'!$A:$H,4,FALSE),"")</f>
        <v/>
      </c>
      <c r="H7036" s="97" t="n"/>
      <c r="I7036" s="28" t="inlineStr">
        <is>
          <t>صرف</t>
        </is>
      </c>
      <c r="J7036" s="97" t="n"/>
      <c r="K7036" s="37">
        <f>IFERROR(VLOOKUP(E7036,'أرصدة المخزن'!$A:$H,8,0),"")</f>
        <v/>
      </c>
    </row>
    <row r="7037" ht="18" customHeight="1" s="138">
      <c r="A7037" s="97" t="n">
        <v>7031</v>
      </c>
      <c r="B7037" s="98" t="n"/>
      <c r="C7037" s="113" t="n"/>
      <c r="D7037" s="113" t="n"/>
      <c r="E7037" s="114" t="n"/>
      <c r="F7037" s="28">
        <f>IFERROR(VLOOKUP(E7037,'أرصدة المخزن'!$A:$E,3,0),"")</f>
        <v/>
      </c>
      <c r="G7037" s="29">
        <f>IFERROR(VLOOKUP(E7037,'أرصدة المخزن'!$A:$H,4,FALSE),"")</f>
        <v/>
      </c>
      <c r="H7037" s="97" t="n"/>
      <c r="I7037" s="28" t="inlineStr">
        <is>
          <t>صرف</t>
        </is>
      </c>
      <c r="J7037" s="97" t="n"/>
      <c r="K7037" s="37">
        <f>IFERROR(VLOOKUP(E7037,'أرصدة المخزن'!$A:$H,8,0),"")</f>
        <v/>
      </c>
    </row>
    <row r="7038" ht="18" customHeight="1" s="138">
      <c r="A7038" s="97" t="n">
        <v>7032</v>
      </c>
      <c r="B7038" s="98" t="n"/>
      <c r="C7038" s="113" t="n"/>
      <c r="D7038" s="113" t="n"/>
      <c r="E7038" s="114" t="n"/>
      <c r="F7038" s="28">
        <f>IFERROR(VLOOKUP(E7038,'أرصدة المخزن'!$A:$E,3,0),"")</f>
        <v/>
      </c>
      <c r="G7038" s="29">
        <f>IFERROR(VLOOKUP(E7038,'أرصدة المخزن'!$A:$H,4,FALSE),"")</f>
        <v/>
      </c>
      <c r="H7038" s="97" t="n"/>
      <c r="I7038" s="28" t="inlineStr">
        <is>
          <t>صرف</t>
        </is>
      </c>
      <c r="J7038" s="97" t="n"/>
      <c r="K7038" s="37">
        <f>IFERROR(VLOOKUP(E7038,'أرصدة المخزن'!$A:$H,8,0),"")</f>
        <v/>
      </c>
    </row>
    <row r="7039" ht="18" customHeight="1" s="138">
      <c r="A7039" s="97" t="n">
        <v>7033</v>
      </c>
      <c r="B7039" s="98" t="n"/>
      <c r="C7039" s="113" t="n"/>
      <c r="D7039" s="113" t="n"/>
      <c r="E7039" s="114" t="n"/>
      <c r="F7039" s="28">
        <f>IFERROR(VLOOKUP(E7039,'أرصدة المخزن'!$A:$E,3,0),"")</f>
        <v/>
      </c>
      <c r="G7039" s="29">
        <f>IFERROR(VLOOKUP(E7039,'أرصدة المخزن'!$A:$H,4,FALSE),"")</f>
        <v/>
      </c>
      <c r="H7039" s="97" t="n"/>
      <c r="I7039" s="28" t="inlineStr">
        <is>
          <t>صرف</t>
        </is>
      </c>
      <c r="J7039" s="97" t="n"/>
      <c r="K7039" s="37">
        <f>IFERROR(VLOOKUP(E7039,'أرصدة المخزن'!$A:$H,8,0),"")</f>
        <v/>
      </c>
    </row>
    <row r="7040" ht="18" customHeight="1" s="138">
      <c r="A7040" s="97" t="n">
        <v>7034</v>
      </c>
      <c r="B7040" s="98" t="n"/>
      <c r="C7040" s="113" t="n"/>
      <c r="D7040" s="113" t="n"/>
      <c r="E7040" s="114" t="n"/>
      <c r="F7040" s="28">
        <f>IFERROR(VLOOKUP(E7040,'أرصدة المخزن'!$A:$E,3,0),"")</f>
        <v/>
      </c>
      <c r="G7040" s="29">
        <f>IFERROR(VLOOKUP(E7040,'أرصدة المخزن'!$A:$H,4,FALSE),"")</f>
        <v/>
      </c>
      <c r="H7040" s="97" t="n"/>
      <c r="I7040" s="28" t="inlineStr">
        <is>
          <t>صرف</t>
        </is>
      </c>
      <c r="J7040" s="97" t="n"/>
      <c r="K7040" s="37">
        <f>IFERROR(VLOOKUP(E7040,'أرصدة المخزن'!$A:$H,8,0),"")</f>
        <v/>
      </c>
    </row>
    <row r="7041" ht="18" customHeight="1" s="138">
      <c r="A7041" s="97" t="n">
        <v>7035</v>
      </c>
      <c r="B7041" s="98" t="n"/>
      <c r="C7041" s="113" t="n"/>
      <c r="D7041" s="113" t="n"/>
      <c r="E7041" s="114" t="n"/>
      <c r="F7041" s="28">
        <f>IFERROR(VLOOKUP(E7041,'أرصدة المخزن'!$A:$E,3,0),"")</f>
        <v/>
      </c>
      <c r="G7041" s="29">
        <f>IFERROR(VLOOKUP(E7041,'أرصدة المخزن'!$A:$H,4,FALSE),"")</f>
        <v/>
      </c>
      <c r="H7041" s="97" t="n"/>
      <c r="I7041" s="28" t="inlineStr">
        <is>
          <t>صرف</t>
        </is>
      </c>
      <c r="J7041" s="97" t="n"/>
      <c r="K7041" s="37">
        <f>IFERROR(VLOOKUP(E7041,'أرصدة المخزن'!$A:$H,8,0),"")</f>
        <v/>
      </c>
    </row>
    <row r="7042" ht="18" customHeight="1" s="138">
      <c r="A7042" s="97" t="n">
        <v>7036</v>
      </c>
      <c r="B7042" s="98" t="n"/>
      <c r="C7042" s="113" t="n"/>
      <c r="D7042" s="113" t="n"/>
      <c r="E7042" s="114" t="n"/>
      <c r="F7042" s="28">
        <f>IFERROR(VLOOKUP(E7042,'أرصدة المخزن'!$A:$E,3,0),"")</f>
        <v/>
      </c>
      <c r="G7042" s="29">
        <f>IFERROR(VLOOKUP(E7042,'أرصدة المخزن'!$A:$H,4,FALSE),"")</f>
        <v/>
      </c>
      <c r="H7042" s="97" t="n"/>
      <c r="I7042" s="28" t="inlineStr">
        <is>
          <t>صرف</t>
        </is>
      </c>
      <c r="J7042" s="97" t="n"/>
      <c r="K7042" s="37">
        <f>IFERROR(VLOOKUP(E7042,'أرصدة المخزن'!$A:$H,8,0),"")</f>
        <v/>
      </c>
    </row>
    <row r="7043" ht="18" customHeight="1" s="138">
      <c r="A7043" s="97" t="n">
        <v>7037</v>
      </c>
      <c r="B7043" s="98" t="n"/>
      <c r="C7043" s="113" t="n"/>
      <c r="D7043" s="113" t="n"/>
      <c r="E7043" s="114" t="n"/>
      <c r="F7043" s="28">
        <f>IFERROR(VLOOKUP(E7043,'أرصدة المخزن'!$A:$E,3,0),"")</f>
        <v/>
      </c>
      <c r="G7043" s="29">
        <f>IFERROR(VLOOKUP(E7043,'أرصدة المخزن'!$A:$H,4,FALSE),"")</f>
        <v/>
      </c>
      <c r="H7043" s="97" t="n"/>
      <c r="I7043" s="28" t="inlineStr">
        <is>
          <t>صرف</t>
        </is>
      </c>
      <c r="J7043" s="97" t="n"/>
      <c r="K7043" s="37">
        <f>IFERROR(VLOOKUP(E7043,'أرصدة المخزن'!$A:$H,8,0),"")</f>
        <v/>
      </c>
    </row>
    <row r="7044" ht="18" customHeight="1" s="138">
      <c r="A7044" s="97" t="n">
        <v>7038</v>
      </c>
      <c r="B7044" s="98" t="n"/>
      <c r="C7044" s="113" t="n"/>
      <c r="D7044" s="113" t="n"/>
      <c r="E7044" s="114" t="n"/>
      <c r="F7044" s="28">
        <f>IFERROR(VLOOKUP(E7044,'أرصدة المخزن'!$A:$E,3,0),"")</f>
        <v/>
      </c>
      <c r="G7044" s="29">
        <f>IFERROR(VLOOKUP(E7044,'أرصدة المخزن'!$A:$H,4,FALSE),"")</f>
        <v/>
      </c>
      <c r="H7044" s="97" t="n"/>
      <c r="I7044" s="28" t="inlineStr">
        <is>
          <t>صرف</t>
        </is>
      </c>
      <c r="J7044" s="97" t="n"/>
      <c r="K7044" s="37">
        <f>IFERROR(VLOOKUP(E7044,'أرصدة المخزن'!$A:$H,8,0),"")</f>
        <v/>
      </c>
    </row>
    <row r="7045" ht="18" customHeight="1" s="138">
      <c r="A7045" s="97" t="n">
        <v>7039</v>
      </c>
      <c r="B7045" s="98" t="n"/>
      <c r="C7045" s="113" t="n"/>
      <c r="D7045" s="113" t="n"/>
      <c r="E7045" s="114" t="n"/>
      <c r="F7045" s="28">
        <f>IFERROR(VLOOKUP(E7045,'أرصدة المخزن'!$A:$E,3,0),"")</f>
        <v/>
      </c>
      <c r="G7045" s="29">
        <f>IFERROR(VLOOKUP(E7045,'أرصدة المخزن'!$A:$H,4,FALSE),"")</f>
        <v/>
      </c>
      <c r="H7045" s="97" t="n"/>
      <c r="I7045" s="28" t="inlineStr">
        <is>
          <t>صرف</t>
        </is>
      </c>
      <c r="J7045" s="97" t="n"/>
      <c r="K7045" s="37">
        <f>IFERROR(VLOOKUP(E7045,'أرصدة المخزن'!$A:$H,8,0),"")</f>
        <v/>
      </c>
    </row>
    <row r="7046" ht="18" customHeight="1" s="138">
      <c r="A7046" s="97" t="n">
        <v>7040</v>
      </c>
      <c r="B7046" s="98" t="n"/>
      <c r="C7046" s="113" t="n"/>
      <c r="D7046" s="113" t="n"/>
      <c r="E7046" s="114" t="n"/>
      <c r="F7046" s="28">
        <f>IFERROR(VLOOKUP(E7046,'أرصدة المخزن'!$A:$E,3,0),"")</f>
        <v/>
      </c>
      <c r="G7046" s="29">
        <f>IFERROR(VLOOKUP(E7046,'أرصدة المخزن'!$A:$H,4,FALSE),"")</f>
        <v/>
      </c>
      <c r="H7046" s="97" t="n"/>
      <c r="I7046" s="28" t="inlineStr">
        <is>
          <t>صرف</t>
        </is>
      </c>
      <c r="J7046" s="97" t="n"/>
      <c r="K7046" s="37">
        <f>IFERROR(VLOOKUP(E7046,'أرصدة المخزن'!$A:$H,8,0),"")</f>
        <v/>
      </c>
    </row>
    <row r="7047" ht="18" customHeight="1" s="138">
      <c r="A7047" s="97" t="n">
        <v>7041</v>
      </c>
      <c r="B7047" s="98" t="n"/>
      <c r="C7047" s="113" t="n"/>
      <c r="D7047" s="113" t="n"/>
      <c r="E7047" s="114" t="n"/>
      <c r="F7047" s="28">
        <f>IFERROR(VLOOKUP(E7047,'أرصدة المخزن'!$A:$E,3,0),"")</f>
        <v/>
      </c>
      <c r="G7047" s="29">
        <f>IFERROR(VLOOKUP(E7047,'أرصدة المخزن'!$A:$H,4,FALSE),"")</f>
        <v/>
      </c>
      <c r="H7047" s="97" t="n"/>
      <c r="I7047" s="28" t="inlineStr">
        <is>
          <t>صرف</t>
        </is>
      </c>
      <c r="J7047" s="97" t="n"/>
      <c r="K7047" s="37">
        <f>IFERROR(VLOOKUP(E7047,'أرصدة المخزن'!$A:$H,8,0),"")</f>
        <v/>
      </c>
    </row>
    <row r="7048" ht="18" customHeight="1" s="138">
      <c r="A7048" s="97" t="n">
        <v>7042</v>
      </c>
      <c r="B7048" s="98" t="n"/>
      <c r="C7048" s="113" t="n"/>
      <c r="D7048" s="113" t="n"/>
      <c r="E7048" s="114" t="n"/>
      <c r="F7048" s="28">
        <f>IFERROR(VLOOKUP(E7048,'أرصدة المخزن'!$A:$E,3,0),"")</f>
        <v/>
      </c>
      <c r="G7048" s="29">
        <f>IFERROR(VLOOKUP(E7048,'أرصدة المخزن'!$A:$H,4,FALSE),"")</f>
        <v/>
      </c>
      <c r="H7048" s="97" t="n"/>
      <c r="I7048" s="28" t="inlineStr">
        <is>
          <t>صرف</t>
        </is>
      </c>
      <c r="J7048" s="97" t="n"/>
      <c r="K7048" s="37">
        <f>IFERROR(VLOOKUP(E7048,'أرصدة المخزن'!$A:$H,8,0),"")</f>
        <v/>
      </c>
    </row>
    <row r="7049" ht="18" customHeight="1" s="138">
      <c r="A7049" s="97" t="n">
        <v>7043</v>
      </c>
      <c r="B7049" s="98" t="n"/>
      <c r="C7049" s="113" t="n"/>
      <c r="D7049" s="113" t="n"/>
      <c r="E7049" s="114" t="n"/>
      <c r="F7049" s="28">
        <f>IFERROR(VLOOKUP(E7049,'أرصدة المخزن'!$A:$E,3,0),"")</f>
        <v/>
      </c>
      <c r="G7049" s="29">
        <f>IFERROR(VLOOKUP(E7049,'أرصدة المخزن'!$A:$H,4,FALSE),"")</f>
        <v/>
      </c>
      <c r="H7049" s="97" t="n"/>
      <c r="I7049" s="28" t="inlineStr">
        <is>
          <t>صرف</t>
        </is>
      </c>
      <c r="J7049" s="97" t="n"/>
      <c r="K7049" s="37">
        <f>IFERROR(VLOOKUP(E7049,'أرصدة المخزن'!$A:$H,8,0),"")</f>
        <v/>
      </c>
    </row>
    <row r="7050" ht="18" customHeight="1" s="138">
      <c r="A7050" s="97" t="n">
        <v>7044</v>
      </c>
      <c r="B7050" s="98" t="n"/>
      <c r="C7050" s="113" t="n"/>
      <c r="D7050" s="113" t="n"/>
      <c r="E7050" s="114" t="n"/>
      <c r="F7050" s="28">
        <f>IFERROR(VLOOKUP(E7050,'أرصدة المخزن'!$A:$E,3,0),"")</f>
        <v/>
      </c>
      <c r="G7050" s="29">
        <f>IFERROR(VLOOKUP(E7050,'أرصدة المخزن'!$A:$H,4,FALSE),"")</f>
        <v/>
      </c>
      <c r="H7050" s="97" t="n"/>
      <c r="I7050" s="28" t="inlineStr">
        <is>
          <t>صرف</t>
        </is>
      </c>
      <c r="J7050" s="97" t="n"/>
      <c r="K7050" s="37">
        <f>IFERROR(VLOOKUP(E7050,'أرصدة المخزن'!$A:$H,8,0),"")</f>
        <v/>
      </c>
    </row>
    <row r="7051" ht="18" customHeight="1" s="138">
      <c r="A7051" s="97" t="n">
        <v>7045</v>
      </c>
      <c r="B7051" s="98" t="n"/>
      <c r="C7051" s="113" t="n"/>
      <c r="D7051" s="113" t="n"/>
      <c r="E7051" s="114" t="n"/>
      <c r="F7051" s="28">
        <f>IFERROR(VLOOKUP(E7051,'أرصدة المخزن'!$A:$E,3,0),"")</f>
        <v/>
      </c>
      <c r="G7051" s="29">
        <f>IFERROR(VLOOKUP(E7051,'أرصدة المخزن'!$A:$H,4,FALSE),"")</f>
        <v/>
      </c>
      <c r="H7051" s="97" t="n"/>
      <c r="I7051" s="28" t="inlineStr">
        <is>
          <t>صرف</t>
        </is>
      </c>
      <c r="J7051" s="97" t="n"/>
      <c r="K7051" s="37">
        <f>IFERROR(VLOOKUP(E7051,'أرصدة المخزن'!$A:$H,8,0),"")</f>
        <v/>
      </c>
    </row>
    <row r="7052" ht="18" customHeight="1" s="138">
      <c r="A7052" s="97" t="n">
        <v>7046</v>
      </c>
      <c r="B7052" s="98" t="n"/>
      <c r="C7052" s="113" t="n"/>
      <c r="D7052" s="113" t="n"/>
      <c r="E7052" s="114" t="n"/>
      <c r="F7052" s="28">
        <f>IFERROR(VLOOKUP(E7052,'أرصدة المخزن'!$A:$E,3,0),"")</f>
        <v/>
      </c>
      <c r="G7052" s="29">
        <f>IFERROR(VLOOKUP(E7052,'أرصدة المخزن'!$A:$H,4,FALSE),"")</f>
        <v/>
      </c>
      <c r="H7052" s="97" t="n"/>
      <c r="I7052" s="28" t="inlineStr">
        <is>
          <t>صرف</t>
        </is>
      </c>
      <c r="J7052" s="97" t="n"/>
      <c r="K7052" s="37">
        <f>IFERROR(VLOOKUP(E7052,'أرصدة المخزن'!$A:$H,8,0),"")</f>
        <v/>
      </c>
    </row>
    <row r="7053" ht="18" customHeight="1" s="138">
      <c r="A7053" s="97" t="n">
        <v>7047</v>
      </c>
      <c r="B7053" s="98" t="n"/>
      <c r="C7053" s="113" t="n"/>
      <c r="D7053" s="113" t="n"/>
      <c r="E7053" s="114" t="n"/>
      <c r="F7053" s="28">
        <f>IFERROR(VLOOKUP(E7053,'أرصدة المخزن'!$A:$E,3,0),"")</f>
        <v/>
      </c>
      <c r="G7053" s="29">
        <f>IFERROR(VLOOKUP(E7053,'أرصدة المخزن'!$A:$H,4,FALSE),"")</f>
        <v/>
      </c>
      <c r="H7053" s="97" t="n"/>
      <c r="I7053" s="28" t="inlineStr">
        <is>
          <t>صرف</t>
        </is>
      </c>
      <c r="J7053" s="97" t="n"/>
      <c r="K7053" s="37">
        <f>IFERROR(VLOOKUP(E7053,'أرصدة المخزن'!$A:$H,8,0),"")</f>
        <v/>
      </c>
    </row>
    <row r="7054" ht="18" customHeight="1" s="138">
      <c r="A7054" s="97" t="n">
        <v>7048</v>
      </c>
      <c r="B7054" s="98" t="n"/>
      <c r="C7054" s="113" t="n"/>
      <c r="D7054" s="113" t="n"/>
      <c r="E7054" s="114" t="n"/>
      <c r="F7054" s="28">
        <f>IFERROR(VLOOKUP(E7054,'أرصدة المخزن'!$A:$E,3,0),"")</f>
        <v/>
      </c>
      <c r="G7054" s="29">
        <f>IFERROR(VLOOKUP(E7054,'أرصدة المخزن'!$A:$H,4,FALSE),"")</f>
        <v/>
      </c>
      <c r="H7054" s="97" t="n"/>
      <c r="I7054" s="28" t="inlineStr">
        <is>
          <t>صرف</t>
        </is>
      </c>
      <c r="J7054" s="97" t="n"/>
      <c r="K7054" s="37">
        <f>IFERROR(VLOOKUP(E7054,'أرصدة المخزن'!$A:$H,8,0),"")</f>
        <v/>
      </c>
    </row>
    <row r="7055" ht="18" customHeight="1" s="138">
      <c r="A7055" s="97" t="n">
        <v>7049</v>
      </c>
      <c r="B7055" s="98" t="n"/>
      <c r="C7055" s="113" t="n"/>
      <c r="D7055" s="113" t="n"/>
      <c r="E7055" s="114" t="n"/>
      <c r="F7055" s="28">
        <f>IFERROR(VLOOKUP(E7055,'أرصدة المخزن'!$A:$E,3,0),"")</f>
        <v/>
      </c>
      <c r="G7055" s="29">
        <f>IFERROR(VLOOKUP(E7055,'أرصدة المخزن'!$A:$H,4,FALSE),"")</f>
        <v/>
      </c>
      <c r="H7055" s="97" t="n"/>
      <c r="I7055" s="28" t="inlineStr">
        <is>
          <t>صرف</t>
        </is>
      </c>
      <c r="J7055" s="97" t="n"/>
      <c r="K7055" s="37">
        <f>IFERROR(VLOOKUP(E7055,'أرصدة المخزن'!$A:$H,8,0),"")</f>
        <v/>
      </c>
    </row>
    <row r="7056" ht="18" customHeight="1" s="138">
      <c r="A7056" s="97" t="n">
        <v>7050</v>
      </c>
      <c r="B7056" s="98" t="n"/>
      <c r="C7056" s="113" t="n"/>
      <c r="D7056" s="113" t="n"/>
      <c r="E7056" s="114" t="n"/>
      <c r="F7056" s="28">
        <f>IFERROR(VLOOKUP(E7056,'أرصدة المخزن'!$A:$E,3,0),"")</f>
        <v/>
      </c>
      <c r="G7056" s="29">
        <f>IFERROR(VLOOKUP(E7056,'أرصدة المخزن'!$A:$H,4,FALSE),"")</f>
        <v/>
      </c>
      <c r="H7056" s="97" t="n"/>
      <c r="I7056" s="28" t="inlineStr">
        <is>
          <t>صرف</t>
        </is>
      </c>
      <c r="J7056" s="97" t="n"/>
      <c r="K7056" s="37">
        <f>IFERROR(VLOOKUP(E7056,'أرصدة المخزن'!$A:$H,8,0),"")</f>
        <v/>
      </c>
    </row>
    <row r="7057" ht="18" customHeight="1" s="138">
      <c r="A7057" s="97" t="n">
        <v>7051</v>
      </c>
      <c r="B7057" s="98" t="n"/>
      <c r="C7057" s="113" t="n"/>
      <c r="D7057" s="113" t="n"/>
      <c r="E7057" s="114" t="n"/>
      <c r="F7057" s="28">
        <f>IFERROR(VLOOKUP(E7057,'أرصدة المخزن'!$A:$E,3,0),"")</f>
        <v/>
      </c>
      <c r="G7057" s="29">
        <f>IFERROR(VLOOKUP(E7057,'أرصدة المخزن'!$A:$H,4,FALSE),"")</f>
        <v/>
      </c>
      <c r="H7057" s="97" t="n"/>
      <c r="I7057" s="28" t="inlineStr">
        <is>
          <t>صرف</t>
        </is>
      </c>
      <c r="J7057" s="97" t="n"/>
      <c r="K7057" s="37">
        <f>IFERROR(VLOOKUP(E7057,'أرصدة المخزن'!$A:$H,8,0),"")</f>
        <v/>
      </c>
    </row>
    <row r="7058" ht="18" customHeight="1" s="138">
      <c r="A7058" s="97" t="n">
        <v>7052</v>
      </c>
      <c r="B7058" s="98" t="n"/>
      <c r="C7058" s="113" t="n"/>
      <c r="D7058" s="113" t="n"/>
      <c r="E7058" s="114" t="n"/>
      <c r="F7058" s="28">
        <f>IFERROR(VLOOKUP(E7058,'أرصدة المخزن'!$A:$E,3,0),"")</f>
        <v/>
      </c>
      <c r="G7058" s="29">
        <f>IFERROR(VLOOKUP(E7058,'أرصدة المخزن'!$A:$H,4,FALSE),"")</f>
        <v/>
      </c>
      <c r="H7058" s="97" t="n"/>
      <c r="I7058" s="28" t="inlineStr">
        <is>
          <t>صرف</t>
        </is>
      </c>
      <c r="J7058" s="97" t="n"/>
      <c r="K7058" s="37">
        <f>IFERROR(VLOOKUP(E7058,'أرصدة المخزن'!$A:$H,8,0),"")</f>
        <v/>
      </c>
    </row>
    <row r="7059" ht="18" customHeight="1" s="138">
      <c r="A7059" s="97" t="n">
        <v>7053</v>
      </c>
      <c r="B7059" s="98" t="n"/>
      <c r="C7059" s="113" t="n"/>
      <c r="D7059" s="113" t="n"/>
      <c r="E7059" s="114" t="n"/>
      <c r="F7059" s="28">
        <f>IFERROR(VLOOKUP(E7059,'أرصدة المخزن'!$A:$E,3,0),"")</f>
        <v/>
      </c>
      <c r="G7059" s="29">
        <f>IFERROR(VLOOKUP(E7059,'أرصدة المخزن'!$A:$H,4,FALSE),"")</f>
        <v/>
      </c>
      <c r="H7059" s="97" t="n"/>
      <c r="I7059" s="28" t="inlineStr">
        <is>
          <t>صرف</t>
        </is>
      </c>
      <c r="J7059" s="97" t="n"/>
      <c r="K7059" s="37">
        <f>IFERROR(VLOOKUP(E7059,'أرصدة المخزن'!$A:$H,8,0),"")</f>
        <v/>
      </c>
    </row>
    <row r="7060" ht="18" customHeight="1" s="138">
      <c r="A7060" s="97" t="n">
        <v>7054</v>
      </c>
      <c r="B7060" s="98" t="n"/>
      <c r="C7060" s="113" t="n"/>
      <c r="D7060" s="113" t="n"/>
      <c r="E7060" s="114" t="n"/>
      <c r="F7060" s="28">
        <f>IFERROR(VLOOKUP(E7060,'أرصدة المخزن'!$A:$E,3,0),"")</f>
        <v/>
      </c>
      <c r="G7060" s="29">
        <f>IFERROR(VLOOKUP(E7060,'أرصدة المخزن'!$A:$H,4,FALSE),"")</f>
        <v/>
      </c>
      <c r="H7060" s="97" t="n"/>
      <c r="I7060" s="28" t="inlineStr">
        <is>
          <t>صرف</t>
        </is>
      </c>
      <c r="J7060" s="97" t="n"/>
      <c r="K7060" s="37">
        <f>IFERROR(VLOOKUP(E7060,'أرصدة المخزن'!$A:$H,8,0),"")</f>
        <v/>
      </c>
    </row>
    <row r="7061" ht="18" customHeight="1" s="138">
      <c r="A7061" s="97" t="n">
        <v>7055</v>
      </c>
      <c r="B7061" s="98" t="n"/>
      <c r="C7061" s="113" t="n"/>
      <c r="D7061" s="113" t="n"/>
      <c r="E7061" s="114" t="n"/>
      <c r="F7061" s="28">
        <f>IFERROR(VLOOKUP(E7061,'أرصدة المخزن'!$A:$E,3,0),"")</f>
        <v/>
      </c>
      <c r="G7061" s="29">
        <f>IFERROR(VLOOKUP(E7061,'أرصدة المخزن'!$A:$H,4,FALSE),"")</f>
        <v/>
      </c>
      <c r="H7061" s="97" t="n"/>
      <c r="I7061" s="28" t="inlineStr">
        <is>
          <t>صرف</t>
        </is>
      </c>
      <c r="J7061" s="97" t="n"/>
      <c r="K7061" s="37">
        <f>IFERROR(VLOOKUP(E7061,'أرصدة المخزن'!$A:$H,8,0),"")</f>
        <v/>
      </c>
    </row>
    <row r="7062" ht="18" customHeight="1" s="138">
      <c r="A7062" s="97" t="n">
        <v>7056</v>
      </c>
      <c r="B7062" s="98" t="n"/>
      <c r="C7062" s="113" t="n"/>
      <c r="D7062" s="113" t="n"/>
      <c r="E7062" s="114" t="n"/>
      <c r="F7062" s="28">
        <f>IFERROR(VLOOKUP(E7062,'أرصدة المخزن'!$A:$E,3,0),"")</f>
        <v/>
      </c>
      <c r="G7062" s="29">
        <f>IFERROR(VLOOKUP(E7062,'أرصدة المخزن'!$A:$H,4,FALSE),"")</f>
        <v/>
      </c>
      <c r="H7062" s="97" t="n"/>
      <c r="I7062" s="28" t="inlineStr">
        <is>
          <t>صرف</t>
        </is>
      </c>
      <c r="J7062" s="97" t="n"/>
      <c r="K7062" s="37">
        <f>IFERROR(VLOOKUP(E7062,'أرصدة المخزن'!$A:$H,8,0),"")</f>
        <v/>
      </c>
    </row>
    <row r="7063" ht="18" customHeight="1" s="138">
      <c r="A7063" s="97" t="n">
        <v>7057</v>
      </c>
      <c r="B7063" s="98" t="n"/>
      <c r="C7063" s="113" t="n"/>
      <c r="D7063" s="113" t="n"/>
      <c r="E7063" s="114" t="n"/>
      <c r="F7063" s="28">
        <f>IFERROR(VLOOKUP(E7063,'أرصدة المخزن'!$A:$E,3,0),"")</f>
        <v/>
      </c>
      <c r="G7063" s="29">
        <f>IFERROR(VLOOKUP(E7063,'أرصدة المخزن'!$A:$H,4,FALSE),"")</f>
        <v/>
      </c>
      <c r="H7063" s="97" t="n"/>
      <c r="I7063" s="28" t="inlineStr">
        <is>
          <t>صرف</t>
        </is>
      </c>
      <c r="J7063" s="97" t="n"/>
      <c r="K7063" s="37">
        <f>IFERROR(VLOOKUP(E7063,'أرصدة المخزن'!$A:$H,8,0),"")</f>
        <v/>
      </c>
    </row>
    <row r="7064" ht="18" customHeight="1" s="138">
      <c r="A7064" s="97" t="n">
        <v>7058</v>
      </c>
      <c r="B7064" s="98" t="n"/>
      <c r="C7064" s="113" t="n"/>
      <c r="D7064" s="113" t="n"/>
      <c r="E7064" s="114" t="n"/>
      <c r="F7064" s="28">
        <f>IFERROR(VLOOKUP(E7064,'أرصدة المخزن'!$A:$E,3,0),"")</f>
        <v/>
      </c>
      <c r="G7064" s="29">
        <f>IFERROR(VLOOKUP(E7064,'أرصدة المخزن'!$A:$H,4,FALSE),"")</f>
        <v/>
      </c>
      <c r="H7064" s="97" t="n"/>
      <c r="I7064" s="28" t="inlineStr">
        <is>
          <t>صرف</t>
        </is>
      </c>
      <c r="J7064" s="97" t="n"/>
      <c r="K7064" s="37">
        <f>IFERROR(VLOOKUP(E7064,'أرصدة المخزن'!$A:$H,8,0),"")</f>
        <v/>
      </c>
    </row>
    <row r="7065" ht="18" customHeight="1" s="138">
      <c r="A7065" s="97" t="n">
        <v>7059</v>
      </c>
      <c r="B7065" s="98" t="n"/>
      <c r="C7065" s="113" t="n"/>
      <c r="D7065" s="113" t="n"/>
      <c r="E7065" s="114" t="n"/>
      <c r="F7065" s="28">
        <f>IFERROR(VLOOKUP(E7065,'أرصدة المخزن'!$A:$E,3,0),"")</f>
        <v/>
      </c>
      <c r="G7065" s="29">
        <f>IFERROR(VLOOKUP(E7065,'أرصدة المخزن'!$A:$H,4,FALSE),"")</f>
        <v/>
      </c>
      <c r="H7065" s="97" t="n"/>
      <c r="I7065" s="28" t="inlineStr">
        <is>
          <t>صرف</t>
        </is>
      </c>
      <c r="J7065" s="97" t="n"/>
      <c r="K7065" s="37">
        <f>IFERROR(VLOOKUP(E7065,'أرصدة المخزن'!$A:$H,8,0),"")</f>
        <v/>
      </c>
    </row>
    <row r="7066" ht="18" customHeight="1" s="138">
      <c r="A7066" s="97" t="n">
        <v>7060</v>
      </c>
      <c r="B7066" s="98" t="n"/>
      <c r="C7066" s="113" t="n"/>
      <c r="D7066" s="113" t="n"/>
      <c r="E7066" s="114" t="n"/>
      <c r="F7066" s="28">
        <f>IFERROR(VLOOKUP(E7066,'أرصدة المخزن'!$A:$E,3,0),"")</f>
        <v/>
      </c>
      <c r="G7066" s="29">
        <f>IFERROR(VLOOKUP(E7066,'أرصدة المخزن'!$A:$H,4,FALSE),"")</f>
        <v/>
      </c>
      <c r="H7066" s="97" t="n"/>
      <c r="I7066" s="28" t="inlineStr">
        <is>
          <t>صرف</t>
        </is>
      </c>
      <c r="J7066" s="97" t="n"/>
      <c r="K7066" s="37">
        <f>IFERROR(VLOOKUP(E7066,'أرصدة المخزن'!$A:$H,8,0),"")</f>
        <v/>
      </c>
    </row>
    <row r="7067" ht="18" customHeight="1" s="138">
      <c r="A7067" s="97" t="n">
        <v>7061</v>
      </c>
      <c r="B7067" s="98" t="n"/>
      <c r="C7067" s="113" t="n"/>
      <c r="D7067" s="113" t="n"/>
      <c r="E7067" s="114" t="n"/>
      <c r="F7067" s="28">
        <f>IFERROR(VLOOKUP(E7067,'أرصدة المخزن'!$A:$E,3,0),"")</f>
        <v/>
      </c>
      <c r="G7067" s="29">
        <f>IFERROR(VLOOKUP(E7067,'أرصدة المخزن'!$A:$H,4,FALSE),"")</f>
        <v/>
      </c>
      <c r="H7067" s="97" t="n"/>
      <c r="I7067" s="28" t="inlineStr">
        <is>
          <t>صرف</t>
        </is>
      </c>
      <c r="J7067" s="97" t="n"/>
      <c r="K7067" s="37">
        <f>IFERROR(VLOOKUP(E7067,'أرصدة المخزن'!$A:$H,8,0),"")</f>
        <v/>
      </c>
    </row>
    <row r="7068" ht="18" customHeight="1" s="138">
      <c r="A7068" s="97" t="n">
        <v>7062</v>
      </c>
      <c r="B7068" s="98" t="n"/>
      <c r="C7068" s="113" t="n"/>
      <c r="D7068" s="113" t="n"/>
      <c r="E7068" s="114" t="n"/>
      <c r="F7068" s="28">
        <f>IFERROR(VLOOKUP(E7068,'أرصدة المخزن'!$A:$E,3,0),"")</f>
        <v/>
      </c>
      <c r="G7068" s="29">
        <f>IFERROR(VLOOKUP(E7068,'أرصدة المخزن'!$A:$H,4,FALSE),"")</f>
        <v/>
      </c>
      <c r="H7068" s="97" t="n"/>
      <c r="I7068" s="28" t="inlineStr">
        <is>
          <t>صرف</t>
        </is>
      </c>
      <c r="J7068" s="97" t="n"/>
      <c r="K7068" s="37">
        <f>IFERROR(VLOOKUP(E7068,'أرصدة المخزن'!$A:$H,8,0),"")</f>
        <v/>
      </c>
    </row>
    <row r="7069" ht="18" customHeight="1" s="138">
      <c r="A7069" s="97" t="n">
        <v>7063</v>
      </c>
      <c r="B7069" s="98" t="n"/>
      <c r="C7069" s="113" t="n"/>
      <c r="D7069" s="113" t="n"/>
      <c r="E7069" s="114" t="n"/>
      <c r="F7069" s="28">
        <f>IFERROR(VLOOKUP(E7069,'أرصدة المخزن'!$A:$E,3,0),"")</f>
        <v/>
      </c>
      <c r="G7069" s="29">
        <f>IFERROR(VLOOKUP(E7069,'أرصدة المخزن'!$A:$H,4,FALSE),"")</f>
        <v/>
      </c>
      <c r="H7069" s="97" t="n"/>
      <c r="I7069" s="28" t="inlineStr">
        <is>
          <t>صرف</t>
        </is>
      </c>
      <c r="J7069" s="97" t="n"/>
      <c r="K7069" s="37">
        <f>IFERROR(VLOOKUP(E7069,'أرصدة المخزن'!$A:$H,8,0),"")</f>
        <v/>
      </c>
    </row>
    <row r="7070" ht="18" customHeight="1" s="138">
      <c r="A7070" s="97" t="n">
        <v>7064</v>
      </c>
      <c r="B7070" s="98" t="n"/>
      <c r="C7070" s="113" t="n"/>
      <c r="D7070" s="113" t="n"/>
      <c r="E7070" s="114" t="n"/>
      <c r="F7070" s="28">
        <f>IFERROR(VLOOKUP(E7070,'أرصدة المخزن'!$A:$E,3,0),"")</f>
        <v/>
      </c>
      <c r="G7070" s="29">
        <f>IFERROR(VLOOKUP(E7070,'أرصدة المخزن'!$A:$H,4,FALSE),"")</f>
        <v/>
      </c>
      <c r="H7070" s="97" t="n"/>
      <c r="I7070" s="28" t="inlineStr">
        <is>
          <t>صرف</t>
        </is>
      </c>
      <c r="J7070" s="97" t="n"/>
      <c r="K7070" s="37">
        <f>IFERROR(VLOOKUP(E7070,'أرصدة المخزن'!$A:$H,8,0),"")</f>
        <v/>
      </c>
    </row>
    <row r="7071" ht="18" customHeight="1" s="138">
      <c r="A7071" s="97" t="n">
        <v>7065</v>
      </c>
      <c r="B7071" s="98" t="n"/>
      <c r="C7071" s="113" t="n"/>
      <c r="D7071" s="113" t="n"/>
      <c r="E7071" s="114" t="n"/>
      <c r="F7071" s="28">
        <f>IFERROR(VLOOKUP(E7071,'أرصدة المخزن'!$A:$E,3,0),"")</f>
        <v/>
      </c>
      <c r="G7071" s="29">
        <f>IFERROR(VLOOKUP(E7071,'أرصدة المخزن'!$A:$H,4,FALSE),"")</f>
        <v/>
      </c>
      <c r="H7071" s="97" t="n"/>
      <c r="I7071" s="28" t="inlineStr">
        <is>
          <t>صرف</t>
        </is>
      </c>
      <c r="J7071" s="97" t="n"/>
      <c r="K7071" s="37">
        <f>IFERROR(VLOOKUP(E7071,'أرصدة المخزن'!$A:$H,8,0),"")</f>
        <v/>
      </c>
    </row>
    <row r="7072" ht="18" customHeight="1" s="138">
      <c r="A7072" s="97" t="n">
        <v>7066</v>
      </c>
      <c r="B7072" s="98" t="n"/>
      <c r="C7072" s="113" t="n"/>
      <c r="D7072" s="113" t="n"/>
      <c r="E7072" s="114" t="n"/>
      <c r="F7072" s="28">
        <f>IFERROR(VLOOKUP(E7072,'أرصدة المخزن'!$A:$E,3,0),"")</f>
        <v/>
      </c>
      <c r="G7072" s="29">
        <f>IFERROR(VLOOKUP(E7072,'أرصدة المخزن'!$A:$H,4,FALSE),"")</f>
        <v/>
      </c>
      <c r="H7072" s="97" t="n"/>
      <c r="I7072" s="28" t="inlineStr">
        <is>
          <t>صرف</t>
        </is>
      </c>
      <c r="J7072" s="97" t="n"/>
      <c r="K7072" s="37">
        <f>IFERROR(VLOOKUP(E7072,'أرصدة المخزن'!$A:$H,8,0),"")</f>
        <v/>
      </c>
    </row>
    <row r="7073" ht="18" customHeight="1" s="138">
      <c r="A7073" s="97" t="n">
        <v>7067</v>
      </c>
      <c r="B7073" s="98" t="n"/>
      <c r="C7073" s="113" t="n"/>
      <c r="D7073" s="113" t="n"/>
      <c r="E7073" s="114" t="n"/>
      <c r="F7073" s="28">
        <f>IFERROR(VLOOKUP(E7073,'أرصدة المخزن'!$A:$E,3,0),"")</f>
        <v/>
      </c>
      <c r="G7073" s="29">
        <f>IFERROR(VLOOKUP(E7073,'أرصدة المخزن'!$A:$H,4,FALSE),"")</f>
        <v/>
      </c>
      <c r="H7073" s="97" t="n"/>
      <c r="I7073" s="28" t="inlineStr">
        <is>
          <t>صرف</t>
        </is>
      </c>
      <c r="J7073" s="97" t="n"/>
      <c r="K7073" s="37">
        <f>IFERROR(VLOOKUP(E7073,'أرصدة المخزن'!$A:$H,8,0),"")</f>
        <v/>
      </c>
    </row>
    <row r="7074" ht="18" customHeight="1" s="138">
      <c r="A7074" s="97" t="n">
        <v>7068</v>
      </c>
      <c r="B7074" s="98" t="n"/>
      <c r="C7074" s="113" t="n"/>
      <c r="D7074" s="113" t="n"/>
      <c r="E7074" s="114" t="n"/>
      <c r="F7074" s="28">
        <f>IFERROR(VLOOKUP(E7074,'أرصدة المخزن'!$A:$E,3,0),"")</f>
        <v/>
      </c>
      <c r="G7074" s="29">
        <f>IFERROR(VLOOKUP(E7074,'أرصدة المخزن'!$A:$H,4,FALSE),"")</f>
        <v/>
      </c>
      <c r="H7074" s="97" t="n"/>
      <c r="I7074" s="28" t="inlineStr">
        <is>
          <t>صرف</t>
        </is>
      </c>
      <c r="J7074" s="97" t="n"/>
      <c r="K7074" s="37">
        <f>IFERROR(VLOOKUP(E7074,'أرصدة المخزن'!$A:$H,8,0),"")</f>
        <v/>
      </c>
    </row>
    <row r="7075" ht="18" customHeight="1" s="138">
      <c r="A7075" s="97" t="n">
        <v>7069</v>
      </c>
      <c r="B7075" s="98" t="n"/>
      <c r="C7075" s="113" t="n"/>
      <c r="D7075" s="113" t="n"/>
      <c r="E7075" s="114" t="n"/>
      <c r="F7075" s="28">
        <f>IFERROR(VLOOKUP(E7075,'أرصدة المخزن'!$A:$E,3,0),"")</f>
        <v/>
      </c>
      <c r="G7075" s="29">
        <f>IFERROR(VLOOKUP(E7075,'أرصدة المخزن'!$A:$H,4,FALSE),"")</f>
        <v/>
      </c>
      <c r="H7075" s="97" t="n"/>
      <c r="I7075" s="28" t="inlineStr">
        <is>
          <t>صرف</t>
        </is>
      </c>
      <c r="J7075" s="97" t="n"/>
      <c r="K7075" s="37">
        <f>IFERROR(VLOOKUP(E7075,'أرصدة المخزن'!$A:$H,8,0),"")</f>
        <v/>
      </c>
    </row>
    <row r="7076" ht="18" customHeight="1" s="138">
      <c r="A7076" s="97" t="n">
        <v>7070</v>
      </c>
      <c r="B7076" s="98" t="n"/>
      <c r="C7076" s="113" t="n"/>
      <c r="D7076" s="113" t="n"/>
      <c r="E7076" s="114" t="n"/>
      <c r="F7076" s="28">
        <f>IFERROR(VLOOKUP(E7076,'أرصدة المخزن'!$A:$E,3,0),"")</f>
        <v/>
      </c>
      <c r="G7076" s="29">
        <f>IFERROR(VLOOKUP(E7076,'أرصدة المخزن'!$A:$H,4,FALSE),"")</f>
        <v/>
      </c>
      <c r="H7076" s="97" t="n"/>
      <c r="I7076" s="28" t="inlineStr">
        <is>
          <t>صرف</t>
        </is>
      </c>
      <c r="J7076" s="97" t="n"/>
      <c r="K7076" s="37">
        <f>IFERROR(VLOOKUP(E7076,'أرصدة المخزن'!$A:$H,8,0),"")</f>
        <v/>
      </c>
    </row>
    <row r="7077" ht="18" customHeight="1" s="138">
      <c r="A7077" s="97" t="n">
        <v>7071</v>
      </c>
      <c r="B7077" s="98" t="n"/>
      <c r="C7077" s="113" t="n"/>
      <c r="D7077" s="113" t="n"/>
      <c r="E7077" s="114" t="n"/>
      <c r="F7077" s="28">
        <f>IFERROR(VLOOKUP(E7077,'أرصدة المخزن'!$A:$E,3,0),"")</f>
        <v/>
      </c>
      <c r="G7077" s="29">
        <f>IFERROR(VLOOKUP(E7077,'أرصدة المخزن'!$A:$H,4,FALSE),"")</f>
        <v/>
      </c>
      <c r="H7077" s="97" t="n"/>
      <c r="I7077" s="28" t="inlineStr">
        <is>
          <t>صرف</t>
        </is>
      </c>
      <c r="J7077" s="97" t="n"/>
      <c r="K7077" s="37">
        <f>IFERROR(VLOOKUP(E7077,'أرصدة المخزن'!$A:$H,8,0),"")</f>
        <v/>
      </c>
    </row>
    <row r="7078" ht="18" customHeight="1" s="138">
      <c r="A7078" s="97" t="n">
        <v>7072</v>
      </c>
      <c r="B7078" s="98" t="n"/>
      <c r="C7078" s="113" t="n"/>
      <c r="D7078" s="113" t="n"/>
      <c r="E7078" s="114" t="n"/>
      <c r="F7078" s="28">
        <f>IFERROR(VLOOKUP(E7078,'أرصدة المخزن'!$A:$E,3,0),"")</f>
        <v/>
      </c>
      <c r="G7078" s="29">
        <f>IFERROR(VLOOKUP(E7078,'أرصدة المخزن'!$A:$H,4,FALSE),"")</f>
        <v/>
      </c>
      <c r="H7078" s="97" t="n"/>
      <c r="I7078" s="28" t="inlineStr">
        <is>
          <t>صرف</t>
        </is>
      </c>
      <c r="J7078" s="97" t="n"/>
      <c r="K7078" s="37">
        <f>IFERROR(VLOOKUP(E7078,'أرصدة المخزن'!$A:$H,8,0),"")</f>
        <v/>
      </c>
    </row>
    <row r="7079" ht="18" customHeight="1" s="138">
      <c r="A7079" s="97" t="n">
        <v>7073</v>
      </c>
      <c r="B7079" s="98" t="n"/>
      <c r="C7079" s="113" t="n"/>
      <c r="D7079" s="113" t="n"/>
      <c r="E7079" s="114" t="n"/>
      <c r="F7079" s="28">
        <f>IFERROR(VLOOKUP(E7079,'أرصدة المخزن'!$A:$E,3,0),"")</f>
        <v/>
      </c>
      <c r="G7079" s="29">
        <f>IFERROR(VLOOKUP(E7079,'أرصدة المخزن'!$A:$H,4,FALSE),"")</f>
        <v/>
      </c>
      <c r="H7079" s="97" t="n"/>
      <c r="I7079" s="28" t="inlineStr">
        <is>
          <t>صرف</t>
        </is>
      </c>
      <c r="J7079" s="97" t="n"/>
      <c r="K7079" s="37">
        <f>IFERROR(VLOOKUP(E7079,'أرصدة المخزن'!$A:$H,8,0),"")</f>
        <v/>
      </c>
    </row>
    <row r="7080" ht="18" customHeight="1" s="138">
      <c r="A7080" s="97" t="n">
        <v>7074</v>
      </c>
      <c r="B7080" s="98" t="n"/>
      <c r="C7080" s="113" t="n"/>
      <c r="D7080" s="113" t="n"/>
      <c r="E7080" s="114" t="n"/>
      <c r="F7080" s="28">
        <f>IFERROR(VLOOKUP(E7080,'أرصدة المخزن'!$A:$E,3,0),"")</f>
        <v/>
      </c>
      <c r="G7080" s="29">
        <f>IFERROR(VLOOKUP(E7080,'أرصدة المخزن'!$A:$H,4,FALSE),"")</f>
        <v/>
      </c>
      <c r="H7080" s="97" t="n"/>
      <c r="I7080" s="28" t="inlineStr">
        <is>
          <t>صرف</t>
        </is>
      </c>
      <c r="J7080" s="97" t="n"/>
      <c r="K7080" s="37">
        <f>IFERROR(VLOOKUP(E7080,'أرصدة المخزن'!$A:$H,8,0),"")</f>
        <v/>
      </c>
    </row>
    <row r="7081" ht="18" customHeight="1" s="138">
      <c r="A7081" s="97" t="n">
        <v>7075</v>
      </c>
      <c r="B7081" s="98" t="n"/>
      <c r="C7081" s="113" t="n"/>
      <c r="D7081" s="113" t="n"/>
      <c r="E7081" s="114" t="n"/>
      <c r="F7081" s="28">
        <f>IFERROR(VLOOKUP(E7081,'أرصدة المخزن'!$A:$E,3,0),"")</f>
        <v/>
      </c>
      <c r="G7081" s="29">
        <f>IFERROR(VLOOKUP(E7081,'أرصدة المخزن'!$A:$H,4,FALSE),"")</f>
        <v/>
      </c>
      <c r="H7081" s="97" t="n"/>
      <c r="I7081" s="28" t="inlineStr">
        <is>
          <t>صرف</t>
        </is>
      </c>
      <c r="J7081" s="97" t="n"/>
      <c r="K7081" s="37">
        <f>IFERROR(VLOOKUP(E7081,'أرصدة المخزن'!$A:$H,8,0),"")</f>
        <v/>
      </c>
    </row>
    <row r="7082" ht="18" customHeight="1" s="138">
      <c r="A7082" s="97" t="n">
        <v>7076</v>
      </c>
      <c r="B7082" s="98" t="n"/>
      <c r="C7082" s="113" t="n"/>
      <c r="D7082" s="113" t="n"/>
      <c r="E7082" s="114" t="n"/>
      <c r="F7082" s="28">
        <f>IFERROR(VLOOKUP(E7082,'أرصدة المخزن'!$A:$E,3,0),"")</f>
        <v/>
      </c>
      <c r="G7082" s="29">
        <f>IFERROR(VLOOKUP(E7082,'أرصدة المخزن'!$A:$H,4,FALSE),"")</f>
        <v/>
      </c>
      <c r="H7082" s="97" t="n"/>
      <c r="I7082" s="28" t="inlineStr">
        <is>
          <t>صرف</t>
        </is>
      </c>
      <c r="J7082" s="97" t="n"/>
      <c r="K7082" s="37">
        <f>IFERROR(VLOOKUP(E7082,'أرصدة المخزن'!$A:$H,8,0),"")</f>
        <v/>
      </c>
    </row>
    <row r="7083" ht="18" customHeight="1" s="138">
      <c r="A7083" s="97" t="n">
        <v>7077</v>
      </c>
      <c r="B7083" s="98" t="n"/>
      <c r="C7083" s="113" t="n"/>
      <c r="D7083" s="113" t="n"/>
      <c r="E7083" s="114" t="n"/>
      <c r="F7083" s="28">
        <f>IFERROR(VLOOKUP(E7083,'أرصدة المخزن'!$A:$E,3,0),"")</f>
        <v/>
      </c>
      <c r="G7083" s="29">
        <f>IFERROR(VLOOKUP(E7083,'أرصدة المخزن'!$A:$H,4,FALSE),"")</f>
        <v/>
      </c>
      <c r="H7083" s="97" t="n"/>
      <c r="I7083" s="28" t="inlineStr">
        <is>
          <t>صرف</t>
        </is>
      </c>
      <c r="J7083" s="97" t="n"/>
      <c r="K7083" s="37">
        <f>IFERROR(VLOOKUP(E7083,'أرصدة المخزن'!$A:$H,8,0),"")</f>
        <v/>
      </c>
    </row>
    <row r="7084" ht="18" customHeight="1" s="138">
      <c r="A7084" s="97" t="n">
        <v>7078</v>
      </c>
      <c r="B7084" s="98" t="n"/>
      <c r="C7084" s="113" t="n"/>
      <c r="D7084" s="113" t="n"/>
      <c r="E7084" s="114" t="n"/>
      <c r="F7084" s="28">
        <f>IFERROR(VLOOKUP(E7084,'أرصدة المخزن'!$A:$E,3,0),"")</f>
        <v/>
      </c>
      <c r="G7084" s="29">
        <f>IFERROR(VLOOKUP(E7084,'أرصدة المخزن'!$A:$H,4,FALSE),"")</f>
        <v/>
      </c>
      <c r="H7084" s="97" t="n"/>
      <c r="I7084" s="28" t="inlineStr">
        <is>
          <t>صرف</t>
        </is>
      </c>
      <c r="J7084" s="97" t="n"/>
      <c r="K7084" s="37">
        <f>IFERROR(VLOOKUP(E7084,'أرصدة المخزن'!$A:$H,8,0),"")</f>
        <v/>
      </c>
    </row>
    <row r="7085" ht="18" customHeight="1" s="138">
      <c r="A7085" s="97" t="n">
        <v>7079</v>
      </c>
      <c r="B7085" s="98" t="n"/>
      <c r="C7085" s="113" t="n"/>
      <c r="D7085" s="113" t="n"/>
      <c r="E7085" s="114" t="n"/>
      <c r="F7085" s="28">
        <f>IFERROR(VLOOKUP(E7085,'أرصدة المخزن'!$A:$E,3,0),"")</f>
        <v/>
      </c>
      <c r="G7085" s="29">
        <f>IFERROR(VLOOKUP(E7085,'أرصدة المخزن'!$A:$H,4,FALSE),"")</f>
        <v/>
      </c>
      <c r="H7085" s="97" t="n"/>
      <c r="I7085" s="28" t="inlineStr">
        <is>
          <t>صرف</t>
        </is>
      </c>
      <c r="J7085" s="97" t="n"/>
      <c r="K7085" s="37">
        <f>IFERROR(VLOOKUP(E7085,'أرصدة المخزن'!$A:$H,8,0),"")</f>
        <v/>
      </c>
    </row>
    <row r="7086" ht="18" customHeight="1" s="138">
      <c r="A7086" s="97" t="n">
        <v>7080</v>
      </c>
      <c r="B7086" s="98" t="n"/>
      <c r="C7086" s="113" t="n"/>
      <c r="D7086" s="113" t="n"/>
      <c r="E7086" s="114" t="n"/>
      <c r="F7086" s="28">
        <f>IFERROR(VLOOKUP(E7086,'أرصدة المخزن'!$A:$E,3,0),"")</f>
        <v/>
      </c>
      <c r="G7086" s="29">
        <f>IFERROR(VLOOKUP(E7086,'أرصدة المخزن'!$A:$H,4,FALSE),"")</f>
        <v/>
      </c>
      <c r="H7086" s="97" t="n"/>
      <c r="I7086" s="28" t="inlineStr">
        <is>
          <t>صرف</t>
        </is>
      </c>
      <c r="J7086" s="97" t="n"/>
      <c r="K7086" s="37">
        <f>IFERROR(VLOOKUP(E7086,'أرصدة المخزن'!$A:$H,8,0),"")</f>
        <v/>
      </c>
    </row>
    <row r="7087" ht="18" customHeight="1" s="138">
      <c r="A7087" s="97" t="n">
        <v>7081</v>
      </c>
      <c r="B7087" s="98" t="n"/>
      <c r="C7087" s="113" t="n"/>
      <c r="D7087" s="113" t="n"/>
      <c r="E7087" s="114" t="n"/>
      <c r="F7087" s="28">
        <f>IFERROR(VLOOKUP(E7087,'أرصدة المخزن'!$A:$E,3,0),"")</f>
        <v/>
      </c>
      <c r="G7087" s="29">
        <f>IFERROR(VLOOKUP(E7087,'أرصدة المخزن'!$A:$H,4,FALSE),"")</f>
        <v/>
      </c>
      <c r="H7087" s="97" t="n"/>
      <c r="I7087" s="28" t="inlineStr">
        <is>
          <t>صرف</t>
        </is>
      </c>
      <c r="J7087" s="97" t="n"/>
      <c r="K7087" s="37">
        <f>IFERROR(VLOOKUP(E7087,'أرصدة المخزن'!$A:$H,8,0),"")</f>
        <v/>
      </c>
    </row>
    <row r="7088" ht="18" customHeight="1" s="138">
      <c r="A7088" s="97" t="n">
        <v>7082</v>
      </c>
      <c r="B7088" s="98" t="n"/>
      <c r="C7088" s="113" t="n"/>
      <c r="D7088" s="113" t="n"/>
      <c r="E7088" s="114" t="n"/>
      <c r="F7088" s="28">
        <f>IFERROR(VLOOKUP(E7088,'أرصدة المخزن'!$A:$E,3,0),"")</f>
        <v/>
      </c>
      <c r="G7088" s="29">
        <f>IFERROR(VLOOKUP(E7088,'أرصدة المخزن'!$A:$H,4,FALSE),"")</f>
        <v/>
      </c>
      <c r="H7088" s="97" t="n"/>
      <c r="I7088" s="28" t="inlineStr">
        <is>
          <t>صرف</t>
        </is>
      </c>
      <c r="J7088" s="97" t="n"/>
      <c r="K7088" s="37">
        <f>IFERROR(VLOOKUP(E7088,'أرصدة المخزن'!$A:$H,8,0),"")</f>
        <v/>
      </c>
    </row>
    <row r="7089" ht="18" customHeight="1" s="138">
      <c r="A7089" s="97" t="n">
        <v>7083</v>
      </c>
      <c r="B7089" s="98" t="n"/>
      <c r="C7089" s="113" t="n"/>
      <c r="D7089" s="113" t="n"/>
      <c r="E7089" s="114" t="n"/>
      <c r="F7089" s="28">
        <f>IFERROR(VLOOKUP(E7089,'أرصدة المخزن'!$A:$E,3,0),"")</f>
        <v/>
      </c>
      <c r="G7089" s="29">
        <f>IFERROR(VLOOKUP(E7089,'أرصدة المخزن'!$A:$H,4,FALSE),"")</f>
        <v/>
      </c>
      <c r="H7089" s="97" t="n"/>
      <c r="I7089" s="28" t="inlineStr">
        <is>
          <t>صرف</t>
        </is>
      </c>
      <c r="J7089" s="97" t="n"/>
      <c r="K7089" s="37">
        <f>IFERROR(VLOOKUP(E7089,'أرصدة المخزن'!$A:$H,8,0),"")</f>
        <v/>
      </c>
    </row>
    <row r="7090" ht="18" customHeight="1" s="138">
      <c r="A7090" s="97" t="n">
        <v>7084</v>
      </c>
      <c r="B7090" s="98" t="n"/>
      <c r="C7090" s="113" t="n"/>
      <c r="D7090" s="113" t="n"/>
      <c r="E7090" s="114" t="n"/>
      <c r="F7090" s="28">
        <f>IFERROR(VLOOKUP(E7090,'أرصدة المخزن'!$A:$E,3,0),"")</f>
        <v/>
      </c>
      <c r="G7090" s="29">
        <f>IFERROR(VLOOKUP(E7090,'أرصدة المخزن'!$A:$H,4,FALSE),"")</f>
        <v/>
      </c>
      <c r="H7090" s="97" t="n"/>
      <c r="I7090" s="28" t="inlineStr">
        <is>
          <t>صرف</t>
        </is>
      </c>
      <c r="J7090" s="97" t="n"/>
      <c r="K7090" s="37">
        <f>IFERROR(VLOOKUP(E7090,'أرصدة المخزن'!$A:$H,8,0),"")</f>
        <v/>
      </c>
    </row>
    <row r="7091" ht="18" customHeight="1" s="138">
      <c r="A7091" s="97" t="n">
        <v>7085</v>
      </c>
      <c r="B7091" s="98" t="n"/>
      <c r="C7091" s="113" t="n"/>
      <c r="D7091" s="113" t="n"/>
      <c r="E7091" s="114" t="n"/>
      <c r="F7091" s="28">
        <f>IFERROR(VLOOKUP(E7091,'أرصدة المخزن'!$A:$E,3,0),"")</f>
        <v/>
      </c>
      <c r="G7091" s="29">
        <f>IFERROR(VLOOKUP(E7091,'أرصدة المخزن'!$A:$H,4,FALSE),"")</f>
        <v/>
      </c>
      <c r="H7091" s="97" t="n"/>
      <c r="I7091" s="28" t="inlineStr">
        <is>
          <t>صرف</t>
        </is>
      </c>
      <c r="J7091" s="97" t="n"/>
      <c r="K7091" s="37">
        <f>IFERROR(VLOOKUP(E7091,'أرصدة المخزن'!$A:$H,8,0),"")</f>
        <v/>
      </c>
    </row>
    <row r="7092" ht="18" customHeight="1" s="138">
      <c r="A7092" s="97" t="n">
        <v>7086</v>
      </c>
      <c r="B7092" s="98" t="n"/>
      <c r="C7092" s="113" t="n"/>
      <c r="D7092" s="113" t="n"/>
      <c r="E7092" s="114" t="n"/>
      <c r="F7092" s="28">
        <f>IFERROR(VLOOKUP(E7092,'أرصدة المخزن'!$A:$E,3,0),"")</f>
        <v/>
      </c>
      <c r="G7092" s="29">
        <f>IFERROR(VLOOKUP(E7092,'أرصدة المخزن'!$A:$H,4,FALSE),"")</f>
        <v/>
      </c>
      <c r="H7092" s="97" t="n"/>
      <c r="I7092" s="28" t="inlineStr">
        <is>
          <t>صرف</t>
        </is>
      </c>
      <c r="J7092" s="97" t="n"/>
      <c r="K7092" s="37">
        <f>IFERROR(VLOOKUP(E7092,'أرصدة المخزن'!$A:$H,8,0),"")</f>
        <v/>
      </c>
    </row>
    <row r="7093" ht="18" customHeight="1" s="138">
      <c r="A7093" s="97" t="n">
        <v>7087</v>
      </c>
      <c r="B7093" s="98" t="n"/>
      <c r="C7093" s="113" t="n"/>
      <c r="D7093" s="113" t="n"/>
      <c r="E7093" s="114" t="n"/>
      <c r="F7093" s="28">
        <f>IFERROR(VLOOKUP(E7093,'أرصدة المخزن'!$A:$E,3,0),"")</f>
        <v/>
      </c>
      <c r="G7093" s="29">
        <f>IFERROR(VLOOKUP(E7093,'أرصدة المخزن'!$A:$H,4,FALSE),"")</f>
        <v/>
      </c>
      <c r="H7093" s="97" t="n"/>
      <c r="I7093" s="28" t="inlineStr">
        <is>
          <t>صرف</t>
        </is>
      </c>
      <c r="J7093" s="97" t="n"/>
      <c r="K7093" s="37">
        <f>IFERROR(VLOOKUP(E7093,'أرصدة المخزن'!$A:$H,8,0),"")</f>
        <v/>
      </c>
    </row>
    <row r="7094" ht="18" customHeight="1" s="138">
      <c r="A7094" s="97" t="n">
        <v>7088</v>
      </c>
      <c r="B7094" s="98" t="n"/>
      <c r="C7094" s="113" t="n"/>
      <c r="D7094" s="113" t="n"/>
      <c r="E7094" s="114" t="n"/>
      <c r="F7094" s="28">
        <f>IFERROR(VLOOKUP(E7094,'أرصدة المخزن'!$A:$E,3,0),"")</f>
        <v/>
      </c>
      <c r="G7094" s="29">
        <f>IFERROR(VLOOKUP(E7094,'أرصدة المخزن'!$A:$H,4,FALSE),"")</f>
        <v/>
      </c>
      <c r="H7094" s="97" t="n"/>
      <c r="I7094" s="28" t="inlineStr">
        <is>
          <t>صرف</t>
        </is>
      </c>
      <c r="J7094" s="97" t="n"/>
      <c r="K7094" s="37">
        <f>IFERROR(VLOOKUP(E7094,'أرصدة المخزن'!$A:$H,8,0),"")</f>
        <v/>
      </c>
    </row>
    <row r="7095" ht="18" customHeight="1" s="138">
      <c r="A7095" s="97" t="n">
        <v>7089</v>
      </c>
      <c r="B7095" s="98" t="n"/>
      <c r="C7095" s="113" t="n"/>
      <c r="D7095" s="113" t="n"/>
      <c r="E7095" s="114" t="n"/>
      <c r="F7095" s="28">
        <f>IFERROR(VLOOKUP(E7095,'أرصدة المخزن'!$A:$E,3,0),"")</f>
        <v/>
      </c>
      <c r="G7095" s="29">
        <f>IFERROR(VLOOKUP(E7095,'أرصدة المخزن'!$A:$H,4,FALSE),"")</f>
        <v/>
      </c>
      <c r="H7095" s="97" t="n"/>
      <c r="I7095" s="28" t="inlineStr">
        <is>
          <t>صرف</t>
        </is>
      </c>
      <c r="J7095" s="97" t="n"/>
      <c r="K7095" s="37">
        <f>IFERROR(VLOOKUP(E7095,'أرصدة المخزن'!$A:$H,8,0),"")</f>
        <v/>
      </c>
    </row>
    <row r="7096" ht="18" customHeight="1" s="138">
      <c r="A7096" s="97" t="n">
        <v>7090</v>
      </c>
      <c r="B7096" s="98" t="n"/>
      <c r="C7096" s="113" t="n"/>
      <c r="D7096" s="113" t="n"/>
      <c r="E7096" s="114" t="n"/>
      <c r="F7096" s="28">
        <f>IFERROR(VLOOKUP(E7096,'أرصدة المخزن'!$A:$E,3,0),"")</f>
        <v/>
      </c>
      <c r="G7096" s="29">
        <f>IFERROR(VLOOKUP(E7096,'أرصدة المخزن'!$A:$H,4,FALSE),"")</f>
        <v/>
      </c>
      <c r="H7096" s="97" t="n"/>
      <c r="I7096" s="28" t="inlineStr">
        <is>
          <t>صرف</t>
        </is>
      </c>
      <c r="J7096" s="97" t="n"/>
      <c r="K7096" s="37">
        <f>IFERROR(VLOOKUP(E7096,'أرصدة المخزن'!$A:$H,8,0),"")</f>
        <v/>
      </c>
    </row>
    <row r="7097" ht="18" customHeight="1" s="138">
      <c r="A7097" s="97" t="n">
        <v>7091</v>
      </c>
      <c r="B7097" s="98" t="n"/>
      <c r="C7097" s="113" t="n"/>
      <c r="D7097" s="113" t="n"/>
      <c r="E7097" s="114" t="n"/>
      <c r="F7097" s="28">
        <f>IFERROR(VLOOKUP(E7097,'أرصدة المخزن'!$A:$E,3,0),"")</f>
        <v/>
      </c>
      <c r="G7097" s="29">
        <f>IFERROR(VLOOKUP(E7097,'أرصدة المخزن'!$A:$H,4,FALSE),"")</f>
        <v/>
      </c>
      <c r="H7097" s="97" t="n"/>
      <c r="I7097" s="28" t="inlineStr">
        <is>
          <t>صرف</t>
        </is>
      </c>
      <c r="J7097" s="97" t="n"/>
      <c r="K7097" s="37">
        <f>IFERROR(VLOOKUP(E7097,'أرصدة المخزن'!$A:$H,8,0),"")</f>
        <v/>
      </c>
    </row>
    <row r="7098" ht="18" customHeight="1" s="138">
      <c r="A7098" s="97" t="n">
        <v>7092</v>
      </c>
      <c r="B7098" s="98" t="n"/>
      <c r="C7098" s="113" t="n"/>
      <c r="D7098" s="113" t="n"/>
      <c r="E7098" s="114" t="n"/>
      <c r="F7098" s="28">
        <f>IFERROR(VLOOKUP(E7098,'أرصدة المخزن'!$A:$E,3,0),"")</f>
        <v/>
      </c>
      <c r="G7098" s="29">
        <f>IFERROR(VLOOKUP(E7098,'أرصدة المخزن'!$A:$H,4,FALSE),"")</f>
        <v/>
      </c>
      <c r="H7098" s="97" t="n"/>
      <c r="I7098" s="28" t="inlineStr">
        <is>
          <t>صرف</t>
        </is>
      </c>
      <c r="J7098" s="97" t="n"/>
      <c r="K7098" s="37">
        <f>IFERROR(VLOOKUP(E7098,'أرصدة المخزن'!$A:$H,8,0),"")</f>
        <v/>
      </c>
    </row>
    <row r="7099" ht="18" customHeight="1" s="138">
      <c r="A7099" s="97" t="n">
        <v>7093</v>
      </c>
      <c r="B7099" s="98" t="n"/>
      <c r="C7099" s="113" t="n"/>
      <c r="D7099" s="113" t="n"/>
      <c r="E7099" s="114" t="n"/>
      <c r="F7099" s="28">
        <f>IFERROR(VLOOKUP(E7099,'أرصدة المخزن'!$A:$E,3,0),"")</f>
        <v/>
      </c>
      <c r="G7099" s="29">
        <f>IFERROR(VLOOKUP(E7099,'أرصدة المخزن'!$A:$H,4,FALSE),"")</f>
        <v/>
      </c>
      <c r="H7099" s="97" t="n"/>
      <c r="I7099" s="28" t="inlineStr">
        <is>
          <t>صرف</t>
        </is>
      </c>
      <c r="J7099" s="97" t="n"/>
      <c r="K7099" s="37">
        <f>IFERROR(VLOOKUP(E7099,'أرصدة المخزن'!$A:$H,8,0),"")</f>
        <v/>
      </c>
    </row>
    <row r="7100" ht="18" customHeight="1" s="138">
      <c r="A7100" s="97" t="n">
        <v>7094</v>
      </c>
      <c r="B7100" s="98" t="n"/>
      <c r="C7100" s="113" t="n"/>
      <c r="D7100" s="113" t="n"/>
      <c r="E7100" s="114" t="n"/>
      <c r="F7100" s="28">
        <f>IFERROR(VLOOKUP(E7100,'أرصدة المخزن'!$A:$E,3,0),"")</f>
        <v/>
      </c>
      <c r="G7100" s="29">
        <f>IFERROR(VLOOKUP(E7100,'أرصدة المخزن'!$A:$H,4,FALSE),"")</f>
        <v/>
      </c>
      <c r="H7100" s="97" t="n"/>
      <c r="I7100" s="28" t="inlineStr">
        <is>
          <t>صرف</t>
        </is>
      </c>
      <c r="J7100" s="97" t="n"/>
      <c r="K7100" s="37">
        <f>IFERROR(VLOOKUP(E7100,'أرصدة المخزن'!$A:$H,8,0),"")</f>
        <v/>
      </c>
    </row>
    <row r="7101" ht="18" customHeight="1" s="138">
      <c r="A7101" s="97" t="n">
        <v>7095</v>
      </c>
      <c r="B7101" s="98" t="n"/>
      <c r="C7101" s="113" t="n"/>
      <c r="D7101" s="113" t="n"/>
      <c r="E7101" s="114" t="n"/>
      <c r="F7101" s="28">
        <f>IFERROR(VLOOKUP(E7101,'أرصدة المخزن'!$A:$E,3,0),"")</f>
        <v/>
      </c>
      <c r="G7101" s="29">
        <f>IFERROR(VLOOKUP(E7101,'أرصدة المخزن'!$A:$H,4,FALSE),"")</f>
        <v/>
      </c>
      <c r="H7101" s="97" t="n"/>
      <c r="I7101" s="28" t="inlineStr">
        <is>
          <t>صرف</t>
        </is>
      </c>
      <c r="J7101" s="97" t="n"/>
      <c r="K7101" s="37">
        <f>IFERROR(VLOOKUP(E7101,'أرصدة المخزن'!$A:$H,8,0),"")</f>
        <v/>
      </c>
    </row>
    <row r="7102" ht="18" customHeight="1" s="138">
      <c r="A7102" s="97" t="n">
        <v>7096</v>
      </c>
      <c r="B7102" s="98" t="n"/>
      <c r="C7102" s="113" t="n"/>
      <c r="D7102" s="113" t="n"/>
      <c r="E7102" s="114" t="n"/>
      <c r="F7102" s="28">
        <f>IFERROR(VLOOKUP(E7102,'أرصدة المخزن'!$A:$E,3,0),"")</f>
        <v/>
      </c>
      <c r="G7102" s="29">
        <f>IFERROR(VLOOKUP(E7102,'أرصدة المخزن'!$A:$H,4,FALSE),"")</f>
        <v/>
      </c>
      <c r="H7102" s="97" t="n"/>
      <c r="I7102" s="28" t="inlineStr">
        <is>
          <t>صرف</t>
        </is>
      </c>
      <c r="J7102" s="97" t="n"/>
      <c r="K7102" s="37">
        <f>IFERROR(VLOOKUP(E7102,'أرصدة المخزن'!$A:$H,8,0),"")</f>
        <v/>
      </c>
    </row>
    <row r="7103" ht="18" customHeight="1" s="138">
      <c r="A7103" s="97" t="n">
        <v>7097</v>
      </c>
      <c r="B7103" s="98" t="n"/>
      <c r="C7103" s="113" t="n"/>
      <c r="D7103" s="113" t="n"/>
      <c r="E7103" s="114" t="n"/>
      <c r="F7103" s="28">
        <f>IFERROR(VLOOKUP(E7103,'أرصدة المخزن'!$A:$E,3,0),"")</f>
        <v/>
      </c>
      <c r="G7103" s="29">
        <f>IFERROR(VLOOKUP(E7103,'أرصدة المخزن'!$A:$H,4,FALSE),"")</f>
        <v/>
      </c>
      <c r="H7103" s="97" t="n"/>
      <c r="I7103" s="28" t="inlineStr">
        <is>
          <t>صرف</t>
        </is>
      </c>
      <c r="J7103" s="97" t="n"/>
      <c r="K7103" s="37">
        <f>IFERROR(VLOOKUP(E7103,'أرصدة المخزن'!$A:$H,8,0),"")</f>
        <v/>
      </c>
    </row>
    <row r="7104" ht="18" customHeight="1" s="138">
      <c r="A7104" s="97" t="n">
        <v>7098</v>
      </c>
      <c r="B7104" s="98" t="n"/>
      <c r="C7104" s="113" t="n"/>
      <c r="D7104" s="113" t="n"/>
      <c r="E7104" s="114" t="n"/>
      <c r="F7104" s="28">
        <f>IFERROR(VLOOKUP(E7104,'أرصدة المخزن'!$A:$E,3,0),"")</f>
        <v/>
      </c>
      <c r="G7104" s="29">
        <f>IFERROR(VLOOKUP(E7104,'أرصدة المخزن'!$A:$H,4,FALSE),"")</f>
        <v/>
      </c>
      <c r="H7104" s="97" t="n"/>
      <c r="I7104" s="28" t="inlineStr">
        <is>
          <t>صرف</t>
        </is>
      </c>
      <c r="J7104" s="97" t="n"/>
      <c r="K7104" s="37">
        <f>IFERROR(VLOOKUP(E7104,'أرصدة المخزن'!$A:$H,8,0),"")</f>
        <v/>
      </c>
    </row>
    <row r="7105" ht="18" customHeight="1" s="138">
      <c r="A7105" s="97" t="n">
        <v>7099</v>
      </c>
      <c r="B7105" s="98" t="n"/>
      <c r="C7105" s="113" t="n"/>
      <c r="D7105" s="113" t="n"/>
      <c r="E7105" s="114" t="n"/>
      <c r="F7105" s="28">
        <f>IFERROR(VLOOKUP(E7105,'أرصدة المخزن'!$A:$E,3,0),"")</f>
        <v/>
      </c>
      <c r="G7105" s="29">
        <f>IFERROR(VLOOKUP(E7105,'أرصدة المخزن'!$A:$H,4,FALSE),"")</f>
        <v/>
      </c>
      <c r="H7105" s="97" t="n"/>
      <c r="I7105" s="28" t="inlineStr">
        <is>
          <t>صرف</t>
        </is>
      </c>
      <c r="J7105" s="97" t="n"/>
      <c r="K7105" s="37">
        <f>IFERROR(VLOOKUP(E7105,'أرصدة المخزن'!$A:$H,8,0),"")</f>
        <v/>
      </c>
    </row>
    <row r="7106" ht="18" customHeight="1" s="138">
      <c r="A7106" s="97" t="n">
        <v>7100</v>
      </c>
      <c r="B7106" s="98" t="n"/>
      <c r="C7106" s="113" t="n"/>
      <c r="D7106" s="113" t="n"/>
      <c r="E7106" s="114" t="n"/>
      <c r="F7106" s="28">
        <f>IFERROR(VLOOKUP(E7106,'أرصدة المخزن'!$A:$E,3,0),"")</f>
        <v/>
      </c>
      <c r="G7106" s="29">
        <f>IFERROR(VLOOKUP(E7106,'أرصدة المخزن'!$A:$H,4,FALSE),"")</f>
        <v/>
      </c>
      <c r="H7106" s="97" t="n"/>
      <c r="I7106" s="28" t="inlineStr">
        <is>
          <t>صرف</t>
        </is>
      </c>
      <c r="J7106" s="97" t="n"/>
      <c r="K7106" s="37">
        <f>IFERROR(VLOOKUP(E7106,'أرصدة المخزن'!$A:$H,8,0),"")</f>
        <v/>
      </c>
    </row>
    <row r="7107" ht="18" customHeight="1" s="138">
      <c r="A7107" s="97" t="n">
        <v>7101</v>
      </c>
      <c r="B7107" s="98" t="n"/>
      <c r="C7107" s="113" t="n"/>
      <c r="D7107" s="113" t="n"/>
      <c r="E7107" s="114" t="n"/>
      <c r="F7107" s="28">
        <f>IFERROR(VLOOKUP(E7107,'أرصدة المخزن'!$A:$E,3,0),"")</f>
        <v/>
      </c>
      <c r="G7107" s="29">
        <f>IFERROR(VLOOKUP(E7107,'أرصدة المخزن'!$A:$H,4,FALSE),"")</f>
        <v/>
      </c>
      <c r="H7107" s="97" t="n"/>
      <c r="I7107" s="28" t="inlineStr">
        <is>
          <t>صرف</t>
        </is>
      </c>
      <c r="J7107" s="97" t="n"/>
      <c r="K7107" s="37">
        <f>IFERROR(VLOOKUP(E7107,'أرصدة المخزن'!$A:$H,8,0),"")</f>
        <v/>
      </c>
    </row>
    <row r="7108" ht="18" customHeight="1" s="138">
      <c r="A7108" s="97" t="n">
        <v>7102</v>
      </c>
      <c r="B7108" s="98" t="n"/>
      <c r="C7108" s="113" t="n"/>
      <c r="D7108" s="113" t="n"/>
      <c r="E7108" s="114" t="n"/>
      <c r="F7108" s="28">
        <f>IFERROR(VLOOKUP(E7108,'أرصدة المخزن'!$A:$E,3,0),"")</f>
        <v/>
      </c>
      <c r="G7108" s="29">
        <f>IFERROR(VLOOKUP(E7108,'أرصدة المخزن'!$A:$H,4,FALSE),"")</f>
        <v/>
      </c>
      <c r="H7108" s="97" t="n"/>
      <c r="I7108" s="28" t="inlineStr">
        <is>
          <t>صرف</t>
        </is>
      </c>
      <c r="J7108" s="97" t="n"/>
      <c r="K7108" s="37">
        <f>IFERROR(VLOOKUP(E7108,'أرصدة المخزن'!$A:$H,8,0),"")</f>
        <v/>
      </c>
    </row>
    <row r="7109" ht="18" customHeight="1" s="138">
      <c r="A7109" s="97" t="n">
        <v>7103</v>
      </c>
      <c r="B7109" s="98" t="n"/>
      <c r="C7109" s="113" t="n"/>
      <c r="D7109" s="113" t="n"/>
      <c r="E7109" s="114" t="n"/>
      <c r="F7109" s="28">
        <f>IFERROR(VLOOKUP(E7109,'أرصدة المخزن'!$A:$E,3,0),"")</f>
        <v/>
      </c>
      <c r="G7109" s="29">
        <f>IFERROR(VLOOKUP(E7109,'أرصدة المخزن'!$A:$H,4,FALSE),"")</f>
        <v/>
      </c>
      <c r="H7109" s="97" t="n"/>
      <c r="I7109" s="28" t="inlineStr">
        <is>
          <t>صرف</t>
        </is>
      </c>
      <c r="J7109" s="97" t="n"/>
      <c r="K7109" s="37">
        <f>IFERROR(VLOOKUP(E7109,'أرصدة المخزن'!$A:$H,8,0),"")</f>
        <v/>
      </c>
    </row>
    <row r="7110" ht="18" customHeight="1" s="138">
      <c r="A7110" s="97" t="n">
        <v>7104</v>
      </c>
      <c r="B7110" s="98" t="n"/>
      <c r="C7110" s="113" t="n"/>
      <c r="D7110" s="113" t="n"/>
      <c r="E7110" s="114" t="n"/>
      <c r="F7110" s="28">
        <f>IFERROR(VLOOKUP(E7110,'أرصدة المخزن'!$A:$E,3,0),"")</f>
        <v/>
      </c>
      <c r="G7110" s="29">
        <f>IFERROR(VLOOKUP(E7110,'أرصدة المخزن'!$A:$H,4,FALSE),"")</f>
        <v/>
      </c>
      <c r="H7110" s="97" t="n"/>
      <c r="I7110" s="28" t="inlineStr">
        <is>
          <t>صرف</t>
        </is>
      </c>
      <c r="J7110" s="97" t="n"/>
      <c r="K7110" s="37">
        <f>IFERROR(VLOOKUP(E7110,'أرصدة المخزن'!$A:$H,8,0),"")</f>
        <v/>
      </c>
    </row>
    <row r="7111" ht="18" customHeight="1" s="138">
      <c r="A7111" s="97" t="n">
        <v>7105</v>
      </c>
      <c r="B7111" s="98" t="n"/>
      <c r="C7111" s="113" t="n"/>
      <c r="D7111" s="113" t="n"/>
      <c r="E7111" s="114" t="n"/>
      <c r="F7111" s="28">
        <f>IFERROR(VLOOKUP(E7111,'أرصدة المخزن'!$A:$E,3,0),"")</f>
        <v/>
      </c>
      <c r="G7111" s="29">
        <f>IFERROR(VLOOKUP(E7111,'أرصدة المخزن'!$A:$H,4,FALSE),"")</f>
        <v/>
      </c>
      <c r="H7111" s="97" t="n"/>
      <c r="I7111" s="28" t="inlineStr">
        <is>
          <t>صرف</t>
        </is>
      </c>
      <c r="J7111" s="97" t="n"/>
      <c r="K7111" s="37">
        <f>IFERROR(VLOOKUP(E7111,'أرصدة المخزن'!$A:$H,8,0),"")</f>
        <v/>
      </c>
    </row>
    <row r="7112" ht="18" customHeight="1" s="138">
      <c r="A7112" s="97" t="n">
        <v>7106</v>
      </c>
      <c r="B7112" s="98" t="n"/>
      <c r="C7112" s="113" t="n"/>
      <c r="D7112" s="113" t="n"/>
      <c r="E7112" s="114" t="n"/>
      <c r="F7112" s="28">
        <f>IFERROR(VLOOKUP(E7112,'أرصدة المخزن'!$A:$E,3,0),"")</f>
        <v/>
      </c>
      <c r="G7112" s="29">
        <f>IFERROR(VLOOKUP(E7112,'أرصدة المخزن'!$A:$H,4,FALSE),"")</f>
        <v/>
      </c>
      <c r="H7112" s="97" t="n"/>
      <c r="I7112" s="28" t="inlineStr">
        <is>
          <t>صرف</t>
        </is>
      </c>
      <c r="J7112" s="97" t="n"/>
      <c r="K7112" s="37">
        <f>IFERROR(VLOOKUP(E7112,'أرصدة المخزن'!$A:$H,8,0),"")</f>
        <v/>
      </c>
    </row>
    <row r="7113" ht="18" customHeight="1" s="138">
      <c r="A7113" s="97" t="n">
        <v>7107</v>
      </c>
      <c r="B7113" s="98" t="n"/>
      <c r="C7113" s="113" t="n"/>
      <c r="D7113" s="113" t="n"/>
      <c r="E7113" s="114" t="n"/>
      <c r="F7113" s="28">
        <f>IFERROR(VLOOKUP(E7113,'أرصدة المخزن'!$A:$E,3,0),"")</f>
        <v/>
      </c>
      <c r="G7113" s="29">
        <f>IFERROR(VLOOKUP(E7113,'أرصدة المخزن'!$A:$H,4,FALSE),"")</f>
        <v/>
      </c>
      <c r="H7113" s="97" t="n"/>
      <c r="I7113" s="28" t="inlineStr">
        <is>
          <t>صرف</t>
        </is>
      </c>
      <c r="J7113" s="97" t="n"/>
      <c r="K7113" s="37">
        <f>IFERROR(VLOOKUP(E7113,'أرصدة المخزن'!$A:$H,8,0),"")</f>
        <v/>
      </c>
    </row>
    <row r="7114" ht="18" customHeight="1" s="138">
      <c r="A7114" s="97" t="n">
        <v>7108</v>
      </c>
      <c r="B7114" s="98" t="n"/>
      <c r="C7114" s="113" t="n"/>
      <c r="D7114" s="113" t="n"/>
      <c r="E7114" s="114" t="n"/>
      <c r="F7114" s="28">
        <f>IFERROR(VLOOKUP(E7114,'أرصدة المخزن'!$A:$E,3,0),"")</f>
        <v/>
      </c>
      <c r="G7114" s="29">
        <f>IFERROR(VLOOKUP(E7114,'أرصدة المخزن'!$A:$H,4,FALSE),"")</f>
        <v/>
      </c>
      <c r="H7114" s="97" t="n"/>
      <c r="I7114" s="28" t="inlineStr">
        <is>
          <t>صرف</t>
        </is>
      </c>
      <c r="J7114" s="97" t="n"/>
      <c r="K7114" s="37">
        <f>IFERROR(VLOOKUP(E7114,'أرصدة المخزن'!$A:$H,8,0),"")</f>
        <v/>
      </c>
    </row>
    <row r="7115" ht="18" customHeight="1" s="138">
      <c r="A7115" s="97" t="n">
        <v>7109</v>
      </c>
      <c r="B7115" s="98" t="n"/>
      <c r="C7115" s="113" t="n"/>
      <c r="D7115" s="113" t="n"/>
      <c r="E7115" s="114" t="n"/>
      <c r="F7115" s="28">
        <f>IFERROR(VLOOKUP(E7115,'أرصدة المخزن'!$A:$E,3,0),"")</f>
        <v/>
      </c>
      <c r="G7115" s="29">
        <f>IFERROR(VLOOKUP(E7115,'أرصدة المخزن'!$A:$H,4,FALSE),"")</f>
        <v/>
      </c>
      <c r="H7115" s="97" t="n"/>
      <c r="I7115" s="28" t="inlineStr">
        <is>
          <t>صرف</t>
        </is>
      </c>
      <c r="J7115" s="97" t="n"/>
      <c r="K7115" s="37">
        <f>IFERROR(VLOOKUP(E7115,'أرصدة المخزن'!$A:$H,8,0),"")</f>
        <v/>
      </c>
    </row>
    <row r="7116" ht="18" customHeight="1" s="138">
      <c r="A7116" s="97" t="n">
        <v>7110</v>
      </c>
      <c r="B7116" s="98" t="n"/>
      <c r="C7116" s="113" t="n"/>
      <c r="D7116" s="113" t="n"/>
      <c r="E7116" s="114" t="n"/>
      <c r="F7116" s="28">
        <f>IFERROR(VLOOKUP(E7116,'أرصدة المخزن'!$A:$E,3,0),"")</f>
        <v/>
      </c>
      <c r="G7116" s="29">
        <f>IFERROR(VLOOKUP(E7116,'أرصدة المخزن'!$A:$H,4,FALSE),"")</f>
        <v/>
      </c>
      <c r="H7116" s="97" t="n"/>
      <c r="I7116" s="28" t="inlineStr">
        <is>
          <t>صرف</t>
        </is>
      </c>
      <c r="J7116" s="97" t="n"/>
      <c r="K7116" s="37">
        <f>IFERROR(VLOOKUP(E7116,'أرصدة المخزن'!$A:$H,8,0),"")</f>
        <v/>
      </c>
    </row>
    <row r="7117" ht="18" customHeight="1" s="138">
      <c r="A7117" s="97" t="n">
        <v>7111</v>
      </c>
      <c r="B7117" s="98" t="n"/>
      <c r="C7117" s="113" t="n"/>
      <c r="D7117" s="113" t="n"/>
      <c r="E7117" s="114" t="n"/>
      <c r="F7117" s="28">
        <f>IFERROR(VLOOKUP(E7117,'أرصدة المخزن'!$A:$E,3,0),"")</f>
        <v/>
      </c>
      <c r="G7117" s="29">
        <f>IFERROR(VLOOKUP(E7117,'أرصدة المخزن'!$A:$H,4,FALSE),"")</f>
        <v/>
      </c>
      <c r="H7117" s="97" t="n"/>
      <c r="I7117" s="28" t="inlineStr">
        <is>
          <t>صرف</t>
        </is>
      </c>
      <c r="J7117" s="97" t="n"/>
      <c r="K7117" s="37">
        <f>IFERROR(VLOOKUP(E7117,'أرصدة المخزن'!$A:$H,8,0),"")</f>
        <v/>
      </c>
    </row>
    <row r="7118" ht="18" customHeight="1" s="138">
      <c r="A7118" s="97" t="n">
        <v>7112</v>
      </c>
      <c r="B7118" s="98" t="n"/>
      <c r="C7118" s="113" t="n"/>
      <c r="D7118" s="113" t="n"/>
      <c r="E7118" s="114" t="n"/>
      <c r="F7118" s="28">
        <f>IFERROR(VLOOKUP(E7118,'أرصدة المخزن'!$A:$E,3,0),"")</f>
        <v/>
      </c>
      <c r="G7118" s="29">
        <f>IFERROR(VLOOKUP(E7118,'أرصدة المخزن'!$A:$H,4,FALSE),"")</f>
        <v/>
      </c>
      <c r="H7118" s="97" t="n"/>
      <c r="I7118" s="28" t="inlineStr">
        <is>
          <t>صرف</t>
        </is>
      </c>
      <c r="J7118" s="97" t="n"/>
      <c r="K7118" s="37">
        <f>IFERROR(VLOOKUP(E7118,'أرصدة المخزن'!$A:$H,8,0),"")</f>
        <v/>
      </c>
    </row>
    <row r="7119" ht="18" customHeight="1" s="138">
      <c r="A7119" s="97" t="n">
        <v>7113</v>
      </c>
      <c r="B7119" s="98" t="n"/>
      <c r="C7119" s="113" t="n"/>
      <c r="D7119" s="113" t="n"/>
      <c r="E7119" s="114" t="n"/>
      <c r="F7119" s="28">
        <f>IFERROR(VLOOKUP(E7119,'أرصدة المخزن'!$A:$E,3,0),"")</f>
        <v/>
      </c>
      <c r="G7119" s="29">
        <f>IFERROR(VLOOKUP(E7119,'أرصدة المخزن'!$A:$H,4,FALSE),"")</f>
        <v/>
      </c>
      <c r="H7119" s="97" t="n"/>
      <c r="I7119" s="28" t="inlineStr">
        <is>
          <t>صرف</t>
        </is>
      </c>
      <c r="J7119" s="97" t="n"/>
      <c r="K7119" s="37">
        <f>IFERROR(VLOOKUP(E7119,'أرصدة المخزن'!$A:$H,8,0),"")</f>
        <v/>
      </c>
    </row>
    <row r="7120" ht="18" customHeight="1" s="138">
      <c r="A7120" s="97" t="n">
        <v>7114</v>
      </c>
      <c r="B7120" s="98" t="n"/>
      <c r="C7120" s="113" t="n"/>
      <c r="D7120" s="113" t="n"/>
      <c r="E7120" s="114" t="n"/>
      <c r="F7120" s="28">
        <f>IFERROR(VLOOKUP(E7120,'أرصدة المخزن'!$A:$E,3,0),"")</f>
        <v/>
      </c>
      <c r="G7120" s="29">
        <f>IFERROR(VLOOKUP(E7120,'أرصدة المخزن'!$A:$H,4,FALSE),"")</f>
        <v/>
      </c>
      <c r="H7120" s="97" t="n"/>
      <c r="I7120" s="28" t="inlineStr">
        <is>
          <t>صرف</t>
        </is>
      </c>
      <c r="J7120" s="97" t="n"/>
      <c r="K7120" s="37">
        <f>IFERROR(VLOOKUP(E7120,'أرصدة المخزن'!$A:$H,8,0),"")</f>
        <v/>
      </c>
    </row>
    <row r="7121" ht="18" customHeight="1" s="138">
      <c r="A7121" s="97" t="n">
        <v>7115</v>
      </c>
      <c r="B7121" s="98" t="n"/>
      <c r="C7121" s="113" t="n"/>
      <c r="D7121" s="113" t="n"/>
      <c r="E7121" s="114" t="n"/>
      <c r="F7121" s="28">
        <f>IFERROR(VLOOKUP(E7121,'أرصدة المخزن'!$A:$E,3,0),"")</f>
        <v/>
      </c>
      <c r="G7121" s="29">
        <f>IFERROR(VLOOKUP(E7121,'أرصدة المخزن'!$A:$H,4,FALSE),"")</f>
        <v/>
      </c>
      <c r="H7121" s="97" t="n"/>
      <c r="I7121" s="28" t="inlineStr">
        <is>
          <t>صرف</t>
        </is>
      </c>
      <c r="J7121" s="97" t="n"/>
      <c r="K7121" s="37">
        <f>IFERROR(VLOOKUP(E7121,'أرصدة المخزن'!$A:$H,8,0),"")</f>
        <v/>
      </c>
    </row>
    <row r="7122" ht="18" customHeight="1" s="138">
      <c r="A7122" s="97" t="n">
        <v>7116</v>
      </c>
      <c r="B7122" s="98" t="n"/>
      <c r="C7122" s="113" t="n"/>
      <c r="D7122" s="113" t="n"/>
      <c r="E7122" s="114" t="n"/>
      <c r="F7122" s="28">
        <f>IFERROR(VLOOKUP(E7122,'أرصدة المخزن'!$A:$E,3,0),"")</f>
        <v/>
      </c>
      <c r="G7122" s="29">
        <f>IFERROR(VLOOKUP(E7122,'أرصدة المخزن'!$A:$H,4,FALSE),"")</f>
        <v/>
      </c>
      <c r="H7122" s="97" t="n"/>
      <c r="I7122" s="28" t="inlineStr">
        <is>
          <t>صرف</t>
        </is>
      </c>
      <c r="J7122" s="97" t="n"/>
      <c r="K7122" s="37">
        <f>IFERROR(VLOOKUP(E7122,'أرصدة المخزن'!$A:$H,8,0),"")</f>
        <v/>
      </c>
    </row>
    <row r="7123" ht="18" customHeight="1" s="138">
      <c r="A7123" s="97" t="n">
        <v>7117</v>
      </c>
      <c r="B7123" s="98" t="n"/>
      <c r="C7123" s="113" t="n"/>
      <c r="D7123" s="113" t="n"/>
      <c r="E7123" s="114" t="n"/>
      <c r="F7123" s="28">
        <f>IFERROR(VLOOKUP(E7123,'أرصدة المخزن'!$A:$E,3,0),"")</f>
        <v/>
      </c>
      <c r="G7123" s="29">
        <f>IFERROR(VLOOKUP(E7123,'أرصدة المخزن'!$A:$H,4,FALSE),"")</f>
        <v/>
      </c>
      <c r="H7123" s="97" t="n"/>
      <c r="I7123" s="28" t="inlineStr">
        <is>
          <t>صرف</t>
        </is>
      </c>
      <c r="J7123" s="97" t="n"/>
      <c r="K7123" s="37">
        <f>IFERROR(VLOOKUP(E7123,'أرصدة المخزن'!$A:$H,8,0),"")</f>
        <v/>
      </c>
    </row>
    <row r="7124" ht="18" customHeight="1" s="138">
      <c r="A7124" s="97" t="n">
        <v>7118</v>
      </c>
      <c r="B7124" s="98" t="n"/>
      <c r="C7124" s="113" t="n"/>
      <c r="D7124" s="113" t="n"/>
      <c r="E7124" s="114" t="n"/>
      <c r="F7124" s="28">
        <f>IFERROR(VLOOKUP(E7124,'أرصدة المخزن'!$A:$E,3,0),"")</f>
        <v/>
      </c>
      <c r="G7124" s="29">
        <f>IFERROR(VLOOKUP(E7124,'أرصدة المخزن'!$A:$H,4,FALSE),"")</f>
        <v/>
      </c>
      <c r="H7124" s="97" t="n"/>
      <c r="I7124" s="28" t="inlineStr">
        <is>
          <t>صرف</t>
        </is>
      </c>
      <c r="J7124" s="97" t="n"/>
      <c r="K7124" s="37">
        <f>IFERROR(VLOOKUP(E7124,'أرصدة المخزن'!$A:$H,8,0),"")</f>
        <v/>
      </c>
    </row>
    <row r="7125" ht="18" customHeight="1" s="138">
      <c r="A7125" s="97" t="n">
        <v>7119</v>
      </c>
      <c r="B7125" s="98" t="n"/>
      <c r="C7125" s="113" t="n"/>
      <c r="D7125" s="113" t="n"/>
      <c r="E7125" s="114" t="n"/>
      <c r="F7125" s="28">
        <f>IFERROR(VLOOKUP(E7125,'أرصدة المخزن'!$A:$E,3,0),"")</f>
        <v/>
      </c>
      <c r="G7125" s="29">
        <f>IFERROR(VLOOKUP(E7125,'أرصدة المخزن'!$A:$H,4,FALSE),"")</f>
        <v/>
      </c>
      <c r="H7125" s="97" t="n"/>
      <c r="I7125" s="28" t="inlineStr">
        <is>
          <t>صرف</t>
        </is>
      </c>
      <c r="J7125" s="97" t="n"/>
      <c r="K7125" s="37">
        <f>IFERROR(VLOOKUP(E7125,'أرصدة المخزن'!$A:$H,8,0),"")</f>
        <v/>
      </c>
    </row>
    <row r="7126" ht="18" customHeight="1" s="138">
      <c r="A7126" s="97" t="n">
        <v>7120</v>
      </c>
      <c r="B7126" s="98" t="n"/>
      <c r="C7126" s="113" t="n"/>
      <c r="D7126" s="113" t="n"/>
      <c r="E7126" s="114" t="n"/>
      <c r="F7126" s="28">
        <f>IFERROR(VLOOKUP(E7126,'أرصدة المخزن'!$A:$E,3,0),"")</f>
        <v/>
      </c>
      <c r="G7126" s="29">
        <f>IFERROR(VLOOKUP(E7126,'أرصدة المخزن'!$A:$H,4,FALSE),"")</f>
        <v/>
      </c>
      <c r="H7126" s="97" t="n"/>
      <c r="I7126" s="28" t="inlineStr">
        <is>
          <t>صرف</t>
        </is>
      </c>
      <c r="J7126" s="97" t="n"/>
      <c r="K7126" s="37">
        <f>IFERROR(VLOOKUP(E7126,'أرصدة المخزن'!$A:$H,8,0),"")</f>
        <v/>
      </c>
    </row>
    <row r="7127" ht="18" customHeight="1" s="138">
      <c r="A7127" s="97" t="n">
        <v>7121</v>
      </c>
      <c r="B7127" s="98" t="n"/>
      <c r="C7127" s="113" t="n"/>
      <c r="D7127" s="113" t="n"/>
      <c r="E7127" s="114" t="n"/>
      <c r="F7127" s="28">
        <f>IFERROR(VLOOKUP(E7127,'أرصدة المخزن'!$A:$E,3,0),"")</f>
        <v/>
      </c>
      <c r="G7127" s="29">
        <f>IFERROR(VLOOKUP(E7127,'أرصدة المخزن'!$A:$H,4,FALSE),"")</f>
        <v/>
      </c>
      <c r="H7127" s="97" t="n"/>
      <c r="I7127" s="28" t="inlineStr">
        <is>
          <t>صرف</t>
        </is>
      </c>
      <c r="J7127" s="97" t="n"/>
      <c r="K7127" s="37">
        <f>IFERROR(VLOOKUP(E7127,'أرصدة المخزن'!$A:$H,8,0),"")</f>
        <v/>
      </c>
    </row>
    <row r="7128" ht="18" customHeight="1" s="138">
      <c r="A7128" s="97" t="n">
        <v>7122</v>
      </c>
      <c r="B7128" s="98" t="n"/>
      <c r="C7128" s="113" t="n"/>
      <c r="D7128" s="113" t="n"/>
      <c r="E7128" s="114" t="n"/>
      <c r="F7128" s="28">
        <f>IFERROR(VLOOKUP(E7128,'أرصدة المخزن'!$A:$E,3,0),"")</f>
        <v/>
      </c>
      <c r="G7128" s="29">
        <f>IFERROR(VLOOKUP(E7128,'أرصدة المخزن'!$A:$H,4,FALSE),"")</f>
        <v/>
      </c>
      <c r="H7128" s="97" t="n"/>
      <c r="I7128" s="28" t="inlineStr">
        <is>
          <t>صرف</t>
        </is>
      </c>
      <c r="J7128" s="97" t="n"/>
      <c r="K7128" s="37">
        <f>IFERROR(VLOOKUP(E7128,'أرصدة المخزن'!$A:$H,8,0),"")</f>
        <v/>
      </c>
    </row>
    <row r="7129" ht="18" customHeight="1" s="138">
      <c r="A7129" s="97" t="n">
        <v>7123</v>
      </c>
      <c r="B7129" s="98" t="n"/>
      <c r="C7129" s="113" t="n"/>
      <c r="D7129" s="113" t="n"/>
      <c r="E7129" s="114" t="n"/>
      <c r="F7129" s="28">
        <f>IFERROR(VLOOKUP(E7129,'أرصدة المخزن'!$A:$E,3,0),"")</f>
        <v/>
      </c>
      <c r="G7129" s="29">
        <f>IFERROR(VLOOKUP(E7129,'أرصدة المخزن'!$A:$H,4,FALSE),"")</f>
        <v/>
      </c>
      <c r="H7129" s="97" t="n"/>
      <c r="I7129" s="28" t="inlineStr">
        <is>
          <t>صرف</t>
        </is>
      </c>
      <c r="J7129" s="97" t="n"/>
      <c r="K7129" s="37">
        <f>IFERROR(VLOOKUP(E7129,'أرصدة المخزن'!$A:$H,8,0),"")</f>
        <v/>
      </c>
    </row>
    <row r="7130" ht="18" customHeight="1" s="138">
      <c r="A7130" s="97" t="n">
        <v>7124</v>
      </c>
      <c r="B7130" s="98" t="n"/>
      <c r="C7130" s="113" t="n"/>
      <c r="D7130" s="113" t="n"/>
      <c r="E7130" s="114" t="n"/>
      <c r="F7130" s="28">
        <f>IFERROR(VLOOKUP(E7130,'أرصدة المخزن'!$A:$E,3,0),"")</f>
        <v/>
      </c>
      <c r="G7130" s="29">
        <f>IFERROR(VLOOKUP(E7130,'أرصدة المخزن'!$A:$H,4,FALSE),"")</f>
        <v/>
      </c>
      <c r="H7130" s="97" t="n"/>
      <c r="I7130" s="28" t="inlineStr">
        <is>
          <t>صرف</t>
        </is>
      </c>
      <c r="J7130" s="97" t="n"/>
      <c r="K7130" s="37">
        <f>IFERROR(VLOOKUP(E7130,'أرصدة المخزن'!$A:$H,8,0),"")</f>
        <v/>
      </c>
    </row>
    <row r="7131" ht="18" customHeight="1" s="138">
      <c r="A7131" s="97" t="n">
        <v>7125</v>
      </c>
      <c r="B7131" s="98" t="n"/>
      <c r="C7131" s="113" t="n"/>
      <c r="D7131" s="113" t="n"/>
      <c r="E7131" s="114" t="n"/>
      <c r="F7131" s="28">
        <f>IFERROR(VLOOKUP(E7131,'أرصدة المخزن'!$A:$E,3,0),"")</f>
        <v/>
      </c>
      <c r="G7131" s="29">
        <f>IFERROR(VLOOKUP(E7131,'أرصدة المخزن'!$A:$H,4,FALSE),"")</f>
        <v/>
      </c>
      <c r="H7131" s="97" t="n"/>
      <c r="I7131" s="28" t="inlineStr">
        <is>
          <t>صرف</t>
        </is>
      </c>
      <c r="J7131" s="97" t="n"/>
      <c r="K7131" s="37">
        <f>IFERROR(VLOOKUP(E7131,'أرصدة المخزن'!$A:$H,8,0),"")</f>
        <v/>
      </c>
    </row>
    <row r="7132" ht="18" customHeight="1" s="138">
      <c r="A7132" s="97" t="n">
        <v>7126</v>
      </c>
      <c r="B7132" s="98" t="n"/>
      <c r="C7132" s="113" t="n"/>
      <c r="D7132" s="113" t="n"/>
      <c r="E7132" s="114" t="n"/>
      <c r="F7132" s="28">
        <f>IFERROR(VLOOKUP(E7132,'أرصدة المخزن'!$A:$E,3,0),"")</f>
        <v/>
      </c>
      <c r="G7132" s="29">
        <f>IFERROR(VLOOKUP(E7132,'أرصدة المخزن'!$A:$H,4,FALSE),"")</f>
        <v/>
      </c>
      <c r="H7132" s="97" t="n"/>
      <c r="I7132" s="28" t="inlineStr">
        <is>
          <t>صرف</t>
        </is>
      </c>
      <c r="J7132" s="97" t="n"/>
      <c r="K7132" s="37">
        <f>IFERROR(VLOOKUP(E7132,'أرصدة المخزن'!$A:$H,8,0),"")</f>
        <v/>
      </c>
    </row>
    <row r="7133" ht="18" customHeight="1" s="138">
      <c r="A7133" s="97" t="n">
        <v>7127</v>
      </c>
      <c r="B7133" s="98" t="n"/>
      <c r="C7133" s="113" t="n"/>
      <c r="D7133" s="113" t="n"/>
      <c r="E7133" s="114" t="n"/>
      <c r="F7133" s="28">
        <f>IFERROR(VLOOKUP(E7133,'أرصدة المخزن'!$A:$E,3,0),"")</f>
        <v/>
      </c>
      <c r="G7133" s="29">
        <f>IFERROR(VLOOKUP(E7133,'أرصدة المخزن'!$A:$H,4,FALSE),"")</f>
        <v/>
      </c>
      <c r="H7133" s="97" t="n"/>
      <c r="I7133" s="28" t="inlineStr">
        <is>
          <t>صرف</t>
        </is>
      </c>
      <c r="J7133" s="97" t="n"/>
      <c r="K7133" s="37">
        <f>IFERROR(VLOOKUP(E7133,'أرصدة المخزن'!$A:$H,8,0),"")</f>
        <v/>
      </c>
    </row>
    <row r="7134" ht="18" customHeight="1" s="138">
      <c r="A7134" s="97" t="n">
        <v>7128</v>
      </c>
      <c r="B7134" s="98" t="n"/>
      <c r="C7134" s="113" t="n"/>
      <c r="D7134" s="113" t="n"/>
      <c r="E7134" s="114" t="n"/>
      <c r="F7134" s="28">
        <f>IFERROR(VLOOKUP(E7134,'أرصدة المخزن'!$A:$E,3,0),"")</f>
        <v/>
      </c>
      <c r="G7134" s="29">
        <f>IFERROR(VLOOKUP(E7134,'أرصدة المخزن'!$A:$H,4,FALSE),"")</f>
        <v/>
      </c>
      <c r="H7134" s="97" t="n"/>
      <c r="I7134" s="28" t="inlineStr">
        <is>
          <t>صرف</t>
        </is>
      </c>
      <c r="J7134" s="97" t="n"/>
      <c r="K7134" s="37">
        <f>IFERROR(VLOOKUP(E7134,'أرصدة المخزن'!$A:$H,8,0),"")</f>
        <v/>
      </c>
    </row>
    <row r="7135" ht="18" customHeight="1" s="138">
      <c r="A7135" s="97" t="n">
        <v>7129</v>
      </c>
      <c r="B7135" s="98" t="n"/>
      <c r="C7135" s="113" t="n"/>
      <c r="D7135" s="113" t="n"/>
      <c r="E7135" s="114" t="n"/>
      <c r="F7135" s="28">
        <f>IFERROR(VLOOKUP(E7135,'أرصدة المخزن'!$A:$E,3,0),"")</f>
        <v/>
      </c>
      <c r="G7135" s="29">
        <f>IFERROR(VLOOKUP(E7135,'أرصدة المخزن'!$A:$H,4,FALSE),"")</f>
        <v/>
      </c>
      <c r="H7135" s="97" t="n"/>
      <c r="I7135" s="28" t="inlineStr">
        <is>
          <t>صرف</t>
        </is>
      </c>
      <c r="J7135" s="97" t="n"/>
      <c r="K7135" s="37">
        <f>IFERROR(VLOOKUP(E7135,'أرصدة المخزن'!$A:$H,8,0),"")</f>
        <v/>
      </c>
    </row>
    <row r="7136" ht="18" customHeight="1" s="138">
      <c r="A7136" s="97" t="n">
        <v>7130</v>
      </c>
      <c r="B7136" s="98" t="n"/>
      <c r="C7136" s="113" t="n"/>
      <c r="D7136" s="113" t="n"/>
      <c r="E7136" s="114" t="n"/>
      <c r="F7136" s="28">
        <f>IFERROR(VLOOKUP(E7136,'أرصدة المخزن'!$A:$E,3,0),"")</f>
        <v/>
      </c>
      <c r="G7136" s="29">
        <f>IFERROR(VLOOKUP(E7136,'أرصدة المخزن'!$A:$H,4,FALSE),"")</f>
        <v/>
      </c>
      <c r="H7136" s="97" t="n"/>
      <c r="I7136" s="28" t="inlineStr">
        <is>
          <t>صرف</t>
        </is>
      </c>
      <c r="J7136" s="97" t="n"/>
      <c r="K7136" s="37">
        <f>IFERROR(VLOOKUP(E7136,'أرصدة المخزن'!$A:$H,8,0),"")</f>
        <v/>
      </c>
    </row>
    <row r="7137" ht="18" customHeight="1" s="138">
      <c r="A7137" s="97" t="n">
        <v>7131</v>
      </c>
      <c r="B7137" s="98" t="n"/>
      <c r="C7137" s="113" t="n"/>
      <c r="D7137" s="113" t="n"/>
      <c r="E7137" s="114" t="n"/>
      <c r="F7137" s="28">
        <f>IFERROR(VLOOKUP(E7137,'أرصدة المخزن'!$A:$E,3,0),"")</f>
        <v/>
      </c>
      <c r="G7137" s="29">
        <f>IFERROR(VLOOKUP(E7137,'أرصدة المخزن'!$A:$H,4,FALSE),"")</f>
        <v/>
      </c>
      <c r="H7137" s="97" t="n"/>
      <c r="I7137" s="28" t="inlineStr">
        <is>
          <t>صرف</t>
        </is>
      </c>
      <c r="J7137" s="97" t="n"/>
      <c r="K7137" s="37">
        <f>IFERROR(VLOOKUP(E7137,'أرصدة المخزن'!$A:$H,8,0),"")</f>
        <v/>
      </c>
    </row>
    <row r="7138" ht="18" customHeight="1" s="138">
      <c r="A7138" s="97" t="n">
        <v>7132</v>
      </c>
      <c r="B7138" s="98" t="n"/>
      <c r="C7138" s="113" t="n"/>
      <c r="D7138" s="113" t="n"/>
      <c r="E7138" s="114" t="n"/>
      <c r="F7138" s="28">
        <f>IFERROR(VLOOKUP(E7138,'أرصدة المخزن'!$A:$E,3,0),"")</f>
        <v/>
      </c>
      <c r="G7138" s="29">
        <f>IFERROR(VLOOKUP(E7138,'أرصدة المخزن'!$A:$H,4,FALSE),"")</f>
        <v/>
      </c>
      <c r="H7138" s="97" t="n"/>
      <c r="I7138" s="28" t="inlineStr">
        <is>
          <t>صرف</t>
        </is>
      </c>
      <c r="J7138" s="97" t="n"/>
      <c r="K7138" s="37">
        <f>IFERROR(VLOOKUP(E7138,'أرصدة المخزن'!$A:$H,8,0),"")</f>
        <v/>
      </c>
    </row>
    <row r="7139" ht="18" customHeight="1" s="138">
      <c r="A7139" s="97" t="n">
        <v>7133</v>
      </c>
      <c r="B7139" s="98" t="n"/>
      <c r="C7139" s="113" t="n"/>
      <c r="D7139" s="113" t="n"/>
      <c r="E7139" s="114" t="n"/>
      <c r="F7139" s="28">
        <f>IFERROR(VLOOKUP(E7139,'أرصدة المخزن'!$A:$E,3,0),"")</f>
        <v/>
      </c>
      <c r="G7139" s="29">
        <f>IFERROR(VLOOKUP(E7139,'أرصدة المخزن'!$A:$H,4,FALSE),"")</f>
        <v/>
      </c>
      <c r="H7139" s="97" t="n"/>
      <c r="I7139" s="28" t="inlineStr">
        <is>
          <t>صرف</t>
        </is>
      </c>
      <c r="J7139" s="97" t="n"/>
      <c r="K7139" s="37">
        <f>IFERROR(VLOOKUP(E7139,'أرصدة المخزن'!$A:$H,8,0),"")</f>
        <v/>
      </c>
    </row>
    <row r="7140" ht="18" customHeight="1" s="138">
      <c r="A7140" s="97" t="n">
        <v>7134</v>
      </c>
      <c r="B7140" s="98" t="n"/>
      <c r="C7140" s="113" t="n"/>
      <c r="D7140" s="113" t="n"/>
      <c r="E7140" s="114" t="n"/>
      <c r="F7140" s="28">
        <f>IFERROR(VLOOKUP(E7140,'أرصدة المخزن'!$A:$E,3,0),"")</f>
        <v/>
      </c>
      <c r="G7140" s="29">
        <f>IFERROR(VLOOKUP(E7140,'أرصدة المخزن'!$A:$H,4,FALSE),"")</f>
        <v/>
      </c>
      <c r="H7140" s="97" t="n"/>
      <c r="I7140" s="28" t="inlineStr">
        <is>
          <t>صرف</t>
        </is>
      </c>
      <c r="J7140" s="97" t="n"/>
      <c r="K7140" s="37">
        <f>IFERROR(VLOOKUP(E7140,'أرصدة المخزن'!$A:$H,8,0),"")</f>
        <v/>
      </c>
    </row>
    <row r="7141" ht="18" customHeight="1" s="138">
      <c r="A7141" s="97" t="n">
        <v>7135</v>
      </c>
      <c r="B7141" s="98" t="n"/>
      <c r="C7141" s="113" t="n"/>
      <c r="D7141" s="113" t="n"/>
      <c r="E7141" s="114" t="n"/>
      <c r="F7141" s="28">
        <f>IFERROR(VLOOKUP(E7141,'أرصدة المخزن'!$A:$E,3,0),"")</f>
        <v/>
      </c>
      <c r="G7141" s="29">
        <f>IFERROR(VLOOKUP(E7141,'أرصدة المخزن'!$A:$H,4,FALSE),"")</f>
        <v/>
      </c>
      <c r="H7141" s="97" t="n"/>
      <c r="I7141" s="28" t="inlineStr">
        <is>
          <t>صرف</t>
        </is>
      </c>
      <c r="J7141" s="97" t="n"/>
      <c r="K7141" s="37">
        <f>IFERROR(VLOOKUP(E7141,'أرصدة المخزن'!$A:$H,8,0),"")</f>
        <v/>
      </c>
    </row>
    <row r="7142" ht="18" customHeight="1" s="138">
      <c r="A7142" s="97" t="n">
        <v>7136</v>
      </c>
      <c r="B7142" s="98" t="n"/>
      <c r="C7142" s="113" t="n"/>
      <c r="D7142" s="113" t="n"/>
      <c r="E7142" s="114" t="n"/>
      <c r="F7142" s="28">
        <f>IFERROR(VLOOKUP(E7142,'أرصدة المخزن'!$A:$E,3,0),"")</f>
        <v/>
      </c>
      <c r="G7142" s="29">
        <f>IFERROR(VLOOKUP(E7142,'أرصدة المخزن'!$A:$H,4,FALSE),"")</f>
        <v/>
      </c>
      <c r="H7142" s="97" t="n"/>
      <c r="I7142" s="28" t="inlineStr">
        <is>
          <t>صرف</t>
        </is>
      </c>
      <c r="J7142" s="97" t="n"/>
      <c r="K7142" s="37">
        <f>IFERROR(VLOOKUP(E7142,'أرصدة المخزن'!$A:$H,8,0),"")</f>
        <v/>
      </c>
    </row>
    <row r="7143" ht="18" customHeight="1" s="138">
      <c r="A7143" s="97" t="n">
        <v>7137</v>
      </c>
      <c r="B7143" s="98" t="n"/>
      <c r="C7143" s="113" t="n"/>
      <c r="D7143" s="113" t="n"/>
      <c r="E7143" s="114" t="n"/>
      <c r="F7143" s="28">
        <f>IFERROR(VLOOKUP(E7143,'أرصدة المخزن'!$A:$E,3,0),"")</f>
        <v/>
      </c>
      <c r="G7143" s="29">
        <f>IFERROR(VLOOKUP(E7143,'أرصدة المخزن'!$A:$H,4,FALSE),"")</f>
        <v/>
      </c>
      <c r="H7143" s="97" t="n"/>
      <c r="I7143" s="28" t="inlineStr">
        <is>
          <t>صرف</t>
        </is>
      </c>
      <c r="J7143" s="97" t="n"/>
      <c r="K7143" s="37">
        <f>IFERROR(VLOOKUP(E7143,'أرصدة المخزن'!$A:$H,8,0),"")</f>
        <v/>
      </c>
    </row>
    <row r="7144" ht="18" customHeight="1" s="138">
      <c r="A7144" s="97" t="n">
        <v>7138</v>
      </c>
      <c r="B7144" s="98" t="n"/>
      <c r="C7144" s="113" t="n"/>
      <c r="D7144" s="113" t="n"/>
      <c r="E7144" s="114" t="n"/>
      <c r="F7144" s="28">
        <f>IFERROR(VLOOKUP(E7144,'أرصدة المخزن'!$A:$E,3,0),"")</f>
        <v/>
      </c>
      <c r="G7144" s="29">
        <f>IFERROR(VLOOKUP(E7144,'أرصدة المخزن'!$A:$H,4,FALSE),"")</f>
        <v/>
      </c>
      <c r="H7144" s="97" t="n"/>
      <c r="I7144" s="28" t="inlineStr">
        <is>
          <t>صرف</t>
        </is>
      </c>
      <c r="J7144" s="97" t="n"/>
      <c r="K7144" s="37">
        <f>IFERROR(VLOOKUP(E7144,'أرصدة المخزن'!$A:$H,8,0),"")</f>
        <v/>
      </c>
    </row>
    <row r="7145" ht="18" customHeight="1" s="138">
      <c r="A7145" s="97" t="n">
        <v>7139</v>
      </c>
      <c r="B7145" s="98" t="n"/>
      <c r="C7145" s="113" t="n"/>
      <c r="D7145" s="113" t="n"/>
      <c r="E7145" s="114" t="n"/>
      <c r="F7145" s="28">
        <f>IFERROR(VLOOKUP(E7145,'أرصدة المخزن'!$A:$E,3,0),"")</f>
        <v/>
      </c>
      <c r="G7145" s="29">
        <f>IFERROR(VLOOKUP(E7145,'أرصدة المخزن'!$A:$H,4,FALSE),"")</f>
        <v/>
      </c>
      <c r="H7145" s="97" t="n"/>
      <c r="I7145" s="28" t="inlineStr">
        <is>
          <t>صرف</t>
        </is>
      </c>
      <c r="J7145" s="97" t="n"/>
      <c r="K7145" s="37">
        <f>IFERROR(VLOOKUP(E7145,'أرصدة المخزن'!$A:$H,8,0),"")</f>
        <v/>
      </c>
    </row>
    <row r="7146" ht="18" customHeight="1" s="138">
      <c r="A7146" s="97" t="n">
        <v>7140</v>
      </c>
      <c r="B7146" s="98" t="n"/>
      <c r="C7146" s="113" t="n"/>
      <c r="D7146" s="113" t="n"/>
      <c r="E7146" s="114" t="n"/>
      <c r="F7146" s="28">
        <f>IFERROR(VLOOKUP(E7146,'أرصدة المخزن'!$A:$E,3,0),"")</f>
        <v/>
      </c>
      <c r="G7146" s="29">
        <f>IFERROR(VLOOKUP(E7146,'أرصدة المخزن'!$A:$H,4,FALSE),"")</f>
        <v/>
      </c>
      <c r="H7146" s="97" t="n"/>
      <c r="I7146" s="28" t="inlineStr">
        <is>
          <t>صرف</t>
        </is>
      </c>
      <c r="J7146" s="97" t="n"/>
      <c r="K7146" s="37">
        <f>IFERROR(VLOOKUP(E7146,'أرصدة المخزن'!$A:$H,8,0),"")</f>
        <v/>
      </c>
    </row>
    <row r="7147" ht="18" customHeight="1" s="138">
      <c r="A7147" s="97" t="n">
        <v>7141</v>
      </c>
      <c r="B7147" s="98" t="n"/>
      <c r="C7147" s="113" t="n"/>
      <c r="D7147" s="113" t="n"/>
      <c r="E7147" s="114" t="n"/>
      <c r="F7147" s="28">
        <f>IFERROR(VLOOKUP(E7147,'أرصدة المخزن'!$A:$E,3,0),"")</f>
        <v/>
      </c>
      <c r="G7147" s="29">
        <f>IFERROR(VLOOKUP(E7147,'أرصدة المخزن'!$A:$H,4,FALSE),"")</f>
        <v/>
      </c>
      <c r="H7147" s="97" t="n"/>
      <c r="I7147" s="28" t="inlineStr">
        <is>
          <t>صرف</t>
        </is>
      </c>
      <c r="J7147" s="97" t="n"/>
      <c r="K7147" s="37">
        <f>IFERROR(VLOOKUP(E7147,'أرصدة المخزن'!$A:$H,8,0),"")</f>
        <v/>
      </c>
    </row>
    <row r="7148" ht="18" customHeight="1" s="138">
      <c r="A7148" s="97" t="n">
        <v>7142</v>
      </c>
      <c r="B7148" s="98" t="n"/>
      <c r="C7148" s="113" t="n"/>
      <c r="D7148" s="113" t="n"/>
      <c r="E7148" s="114" t="n"/>
      <c r="F7148" s="28">
        <f>IFERROR(VLOOKUP(E7148,'أرصدة المخزن'!$A:$E,3,0),"")</f>
        <v/>
      </c>
      <c r="G7148" s="29">
        <f>IFERROR(VLOOKUP(E7148,'أرصدة المخزن'!$A:$H,4,FALSE),"")</f>
        <v/>
      </c>
      <c r="H7148" s="97" t="n"/>
      <c r="I7148" s="28" t="inlineStr">
        <is>
          <t>صرف</t>
        </is>
      </c>
      <c r="J7148" s="97" t="n"/>
      <c r="K7148" s="37">
        <f>IFERROR(VLOOKUP(E7148,'أرصدة المخزن'!$A:$H,8,0),"")</f>
        <v/>
      </c>
    </row>
    <row r="7149" ht="18" customHeight="1" s="138">
      <c r="A7149" s="97" t="n">
        <v>7143</v>
      </c>
      <c r="B7149" s="98" t="n"/>
      <c r="C7149" s="113" t="n"/>
      <c r="D7149" s="113" t="n"/>
      <c r="E7149" s="114" t="n"/>
      <c r="F7149" s="28">
        <f>IFERROR(VLOOKUP(E7149,'أرصدة المخزن'!$A:$E,3,0),"")</f>
        <v/>
      </c>
      <c r="G7149" s="29">
        <f>IFERROR(VLOOKUP(E7149,'أرصدة المخزن'!$A:$H,4,FALSE),"")</f>
        <v/>
      </c>
      <c r="H7149" s="97" t="n"/>
      <c r="I7149" s="28" t="inlineStr">
        <is>
          <t>صرف</t>
        </is>
      </c>
      <c r="J7149" s="97" t="n"/>
      <c r="K7149" s="37">
        <f>IFERROR(VLOOKUP(E7149,'أرصدة المخزن'!$A:$H,8,0),"")</f>
        <v/>
      </c>
    </row>
    <row r="7150" ht="18" customHeight="1" s="138">
      <c r="A7150" s="97" t="n">
        <v>7144</v>
      </c>
      <c r="B7150" s="98" t="n"/>
      <c r="C7150" s="113" t="n"/>
      <c r="D7150" s="113" t="n"/>
      <c r="E7150" s="114" t="n"/>
      <c r="F7150" s="28">
        <f>IFERROR(VLOOKUP(E7150,'أرصدة المخزن'!$A:$E,3,0),"")</f>
        <v/>
      </c>
      <c r="G7150" s="29">
        <f>IFERROR(VLOOKUP(E7150,'أرصدة المخزن'!$A:$H,4,FALSE),"")</f>
        <v/>
      </c>
      <c r="H7150" s="97" t="n"/>
      <c r="I7150" s="28" t="inlineStr">
        <is>
          <t>صرف</t>
        </is>
      </c>
      <c r="J7150" s="97" t="n"/>
      <c r="K7150" s="37">
        <f>IFERROR(VLOOKUP(E7150,'أرصدة المخزن'!$A:$H,8,0),"")</f>
        <v/>
      </c>
    </row>
    <row r="7151" ht="18" customHeight="1" s="138">
      <c r="A7151" s="97" t="n">
        <v>7145</v>
      </c>
      <c r="B7151" s="98" t="n"/>
      <c r="C7151" s="113" t="n"/>
      <c r="D7151" s="113" t="n"/>
      <c r="E7151" s="114" t="n"/>
      <c r="F7151" s="28">
        <f>IFERROR(VLOOKUP(E7151,'أرصدة المخزن'!$A:$E,3,0),"")</f>
        <v/>
      </c>
      <c r="G7151" s="29">
        <f>IFERROR(VLOOKUP(E7151,'أرصدة المخزن'!$A:$H,4,FALSE),"")</f>
        <v/>
      </c>
      <c r="H7151" s="97" t="n"/>
      <c r="I7151" s="28" t="inlineStr">
        <is>
          <t>صرف</t>
        </is>
      </c>
      <c r="J7151" s="97" t="n"/>
      <c r="K7151" s="37">
        <f>IFERROR(VLOOKUP(E7151,'أرصدة المخزن'!$A:$H,8,0),"")</f>
        <v/>
      </c>
    </row>
    <row r="7152" ht="18" customHeight="1" s="138">
      <c r="A7152" s="97" t="n">
        <v>7146</v>
      </c>
      <c r="B7152" s="98" t="n"/>
      <c r="C7152" s="113" t="n"/>
      <c r="D7152" s="113" t="n"/>
      <c r="E7152" s="114" t="n"/>
      <c r="F7152" s="28">
        <f>IFERROR(VLOOKUP(E7152,'أرصدة المخزن'!$A:$E,3,0),"")</f>
        <v/>
      </c>
      <c r="G7152" s="29">
        <f>IFERROR(VLOOKUP(E7152,'أرصدة المخزن'!$A:$H,4,FALSE),"")</f>
        <v/>
      </c>
      <c r="H7152" s="97" t="n"/>
      <c r="I7152" s="28" t="inlineStr">
        <is>
          <t>صرف</t>
        </is>
      </c>
      <c r="J7152" s="97" t="n"/>
      <c r="K7152" s="37">
        <f>IFERROR(VLOOKUP(E7152,'أرصدة المخزن'!$A:$H,8,0),"")</f>
        <v/>
      </c>
    </row>
    <row r="7153" ht="18" customHeight="1" s="138">
      <c r="A7153" s="97" t="n">
        <v>7147</v>
      </c>
      <c r="B7153" s="98" t="n"/>
      <c r="C7153" s="113" t="n"/>
      <c r="D7153" s="113" t="n"/>
      <c r="E7153" s="114" t="n"/>
      <c r="F7153" s="28">
        <f>IFERROR(VLOOKUP(E7153,'أرصدة المخزن'!$A:$E,3,0),"")</f>
        <v/>
      </c>
      <c r="G7153" s="29">
        <f>IFERROR(VLOOKUP(E7153,'أرصدة المخزن'!$A:$H,4,FALSE),"")</f>
        <v/>
      </c>
      <c r="H7153" s="97" t="n"/>
      <c r="I7153" s="28" t="inlineStr">
        <is>
          <t>صرف</t>
        </is>
      </c>
      <c r="J7153" s="97" t="n"/>
      <c r="K7153" s="37">
        <f>IFERROR(VLOOKUP(E7153,'أرصدة المخزن'!$A:$H,8,0),"")</f>
        <v/>
      </c>
    </row>
    <row r="7154" ht="18" customHeight="1" s="138">
      <c r="A7154" s="97" t="n">
        <v>7148</v>
      </c>
      <c r="B7154" s="98" t="n"/>
      <c r="C7154" s="113" t="n"/>
      <c r="D7154" s="113" t="n"/>
      <c r="E7154" s="114" t="n"/>
      <c r="F7154" s="28">
        <f>IFERROR(VLOOKUP(E7154,'أرصدة المخزن'!$A:$E,3,0),"")</f>
        <v/>
      </c>
      <c r="G7154" s="29">
        <f>IFERROR(VLOOKUP(E7154,'أرصدة المخزن'!$A:$H,4,FALSE),"")</f>
        <v/>
      </c>
      <c r="H7154" s="97" t="n"/>
      <c r="I7154" s="28" t="inlineStr">
        <is>
          <t>صرف</t>
        </is>
      </c>
      <c r="J7154" s="97" t="n"/>
      <c r="K7154" s="37">
        <f>IFERROR(VLOOKUP(E7154,'أرصدة المخزن'!$A:$H,8,0),"")</f>
        <v/>
      </c>
    </row>
    <row r="7155" ht="18" customHeight="1" s="138">
      <c r="A7155" s="97" t="n">
        <v>7149</v>
      </c>
      <c r="B7155" s="98" t="n"/>
      <c r="C7155" s="113" t="n"/>
      <c r="D7155" s="113" t="n"/>
      <c r="E7155" s="114" t="n"/>
      <c r="F7155" s="28">
        <f>IFERROR(VLOOKUP(E7155,'أرصدة المخزن'!$A:$E,3,0),"")</f>
        <v/>
      </c>
      <c r="G7155" s="29">
        <f>IFERROR(VLOOKUP(E7155,'أرصدة المخزن'!$A:$H,4,FALSE),"")</f>
        <v/>
      </c>
      <c r="H7155" s="97" t="n"/>
      <c r="I7155" s="28" t="inlineStr">
        <is>
          <t>صرف</t>
        </is>
      </c>
      <c r="J7155" s="97" t="n"/>
      <c r="K7155" s="37">
        <f>IFERROR(VLOOKUP(E7155,'أرصدة المخزن'!$A:$H,8,0),"")</f>
        <v/>
      </c>
    </row>
    <row r="7156" ht="18" customHeight="1" s="138">
      <c r="A7156" s="97" t="n">
        <v>7150</v>
      </c>
      <c r="B7156" s="98" t="n"/>
      <c r="C7156" s="113" t="n"/>
      <c r="D7156" s="113" t="n"/>
      <c r="E7156" s="114" t="n"/>
      <c r="F7156" s="28">
        <f>IFERROR(VLOOKUP(E7156,'أرصدة المخزن'!$A:$E,3,0),"")</f>
        <v/>
      </c>
      <c r="G7156" s="29">
        <f>IFERROR(VLOOKUP(E7156,'أرصدة المخزن'!$A:$H,4,FALSE),"")</f>
        <v/>
      </c>
      <c r="H7156" s="97" t="n"/>
      <c r="I7156" s="28" t="inlineStr">
        <is>
          <t>صرف</t>
        </is>
      </c>
      <c r="J7156" s="97" t="n"/>
      <c r="K7156" s="37">
        <f>IFERROR(VLOOKUP(E7156,'أرصدة المخزن'!$A:$H,8,0),"")</f>
        <v/>
      </c>
    </row>
    <row r="7157" ht="18" customHeight="1" s="138">
      <c r="A7157" s="97" t="n">
        <v>7151</v>
      </c>
      <c r="B7157" s="98" t="n"/>
      <c r="C7157" s="113" t="n"/>
      <c r="D7157" s="113" t="n"/>
      <c r="E7157" s="114" t="n"/>
      <c r="F7157" s="28">
        <f>IFERROR(VLOOKUP(E7157,'أرصدة المخزن'!$A:$E,3,0),"")</f>
        <v/>
      </c>
      <c r="G7157" s="29">
        <f>IFERROR(VLOOKUP(E7157,'أرصدة المخزن'!$A:$H,4,FALSE),"")</f>
        <v/>
      </c>
      <c r="H7157" s="97" t="n"/>
      <c r="I7157" s="28" t="inlineStr">
        <is>
          <t>صرف</t>
        </is>
      </c>
      <c r="J7157" s="97" t="n"/>
      <c r="K7157" s="37">
        <f>IFERROR(VLOOKUP(E7157,'أرصدة المخزن'!$A:$H,8,0),"")</f>
        <v/>
      </c>
    </row>
    <row r="7158" ht="18" customHeight="1" s="138">
      <c r="A7158" s="97" t="n">
        <v>7152</v>
      </c>
      <c r="B7158" s="98" t="n"/>
      <c r="C7158" s="113" t="n"/>
      <c r="D7158" s="113" t="n"/>
      <c r="E7158" s="114" t="n"/>
      <c r="F7158" s="28">
        <f>IFERROR(VLOOKUP(E7158,'أرصدة المخزن'!$A:$E,3,0),"")</f>
        <v/>
      </c>
      <c r="G7158" s="29">
        <f>IFERROR(VLOOKUP(E7158,'أرصدة المخزن'!$A:$H,4,FALSE),"")</f>
        <v/>
      </c>
      <c r="H7158" s="97" t="n"/>
      <c r="I7158" s="28" t="inlineStr">
        <is>
          <t>صرف</t>
        </is>
      </c>
      <c r="J7158" s="97" t="n"/>
      <c r="K7158" s="37">
        <f>IFERROR(VLOOKUP(E7158,'أرصدة المخزن'!$A:$H,8,0),"")</f>
        <v/>
      </c>
    </row>
    <row r="7159" ht="18" customHeight="1" s="138">
      <c r="A7159" s="97" t="n">
        <v>7153</v>
      </c>
      <c r="B7159" s="98" t="n"/>
      <c r="C7159" s="113" t="n"/>
      <c r="D7159" s="113" t="n"/>
      <c r="E7159" s="114" t="n"/>
      <c r="F7159" s="28">
        <f>IFERROR(VLOOKUP(E7159,'أرصدة المخزن'!$A:$E,3,0),"")</f>
        <v/>
      </c>
      <c r="G7159" s="29">
        <f>IFERROR(VLOOKUP(E7159,'أرصدة المخزن'!$A:$H,4,FALSE),"")</f>
        <v/>
      </c>
      <c r="H7159" s="97" t="n"/>
      <c r="I7159" s="28" t="inlineStr">
        <is>
          <t>صرف</t>
        </is>
      </c>
      <c r="J7159" s="97" t="n"/>
      <c r="K7159" s="37">
        <f>IFERROR(VLOOKUP(E7159,'أرصدة المخزن'!$A:$H,8,0),"")</f>
        <v/>
      </c>
    </row>
    <row r="7160" ht="18" customHeight="1" s="138">
      <c r="A7160" s="97" t="n">
        <v>7154</v>
      </c>
      <c r="B7160" s="98" t="n"/>
      <c r="C7160" s="113" t="n"/>
      <c r="D7160" s="113" t="n"/>
      <c r="E7160" s="114" t="n"/>
      <c r="F7160" s="28">
        <f>IFERROR(VLOOKUP(E7160,'أرصدة المخزن'!$A:$E,3,0),"")</f>
        <v/>
      </c>
      <c r="G7160" s="29">
        <f>IFERROR(VLOOKUP(E7160,'أرصدة المخزن'!$A:$H,4,FALSE),"")</f>
        <v/>
      </c>
      <c r="H7160" s="97" t="n"/>
      <c r="I7160" s="28" t="inlineStr">
        <is>
          <t>صرف</t>
        </is>
      </c>
      <c r="J7160" s="97" t="n"/>
      <c r="K7160" s="37">
        <f>IFERROR(VLOOKUP(E7160,'أرصدة المخزن'!$A:$H,8,0),"")</f>
        <v/>
      </c>
    </row>
    <row r="7161" ht="18" customHeight="1" s="138">
      <c r="A7161" s="97" t="n">
        <v>7155</v>
      </c>
      <c r="B7161" s="98" t="n"/>
      <c r="C7161" s="113" t="n"/>
      <c r="D7161" s="113" t="n"/>
      <c r="E7161" s="114" t="n"/>
      <c r="F7161" s="28">
        <f>IFERROR(VLOOKUP(E7161,'أرصدة المخزن'!$A:$E,3,0),"")</f>
        <v/>
      </c>
      <c r="G7161" s="29">
        <f>IFERROR(VLOOKUP(E7161,'أرصدة المخزن'!$A:$H,4,FALSE),"")</f>
        <v/>
      </c>
      <c r="H7161" s="97" t="n"/>
      <c r="I7161" s="28" t="inlineStr">
        <is>
          <t>صرف</t>
        </is>
      </c>
      <c r="J7161" s="97" t="n"/>
      <c r="K7161" s="37">
        <f>IFERROR(VLOOKUP(E7161,'أرصدة المخزن'!$A:$H,8,0),"")</f>
        <v/>
      </c>
    </row>
    <row r="7162" ht="18" customHeight="1" s="138">
      <c r="A7162" s="97" t="n">
        <v>7156</v>
      </c>
      <c r="B7162" s="98" t="n"/>
      <c r="C7162" s="113" t="n"/>
      <c r="D7162" s="113" t="n"/>
      <c r="E7162" s="114" t="n"/>
      <c r="F7162" s="28">
        <f>IFERROR(VLOOKUP(E7162,'أرصدة المخزن'!$A:$E,3,0),"")</f>
        <v/>
      </c>
      <c r="G7162" s="29">
        <f>IFERROR(VLOOKUP(E7162,'أرصدة المخزن'!$A:$H,4,FALSE),"")</f>
        <v/>
      </c>
      <c r="H7162" s="97" t="n"/>
      <c r="I7162" s="28" t="inlineStr">
        <is>
          <t>صرف</t>
        </is>
      </c>
      <c r="J7162" s="97" t="n"/>
      <c r="K7162" s="37">
        <f>IFERROR(VLOOKUP(E7162,'أرصدة المخزن'!$A:$H,8,0),"")</f>
        <v/>
      </c>
    </row>
    <row r="7163" ht="18" customHeight="1" s="138">
      <c r="A7163" s="97" t="n">
        <v>7157</v>
      </c>
      <c r="B7163" s="98" t="n"/>
      <c r="C7163" s="113" t="n"/>
      <c r="D7163" s="113" t="n"/>
      <c r="E7163" s="114" t="n"/>
      <c r="F7163" s="28">
        <f>IFERROR(VLOOKUP(E7163,'أرصدة المخزن'!$A:$E,3,0),"")</f>
        <v/>
      </c>
      <c r="G7163" s="29">
        <f>IFERROR(VLOOKUP(E7163,'أرصدة المخزن'!$A:$H,4,FALSE),"")</f>
        <v/>
      </c>
      <c r="H7163" s="97" t="n"/>
      <c r="I7163" s="28" t="inlineStr">
        <is>
          <t>صرف</t>
        </is>
      </c>
      <c r="J7163" s="97" t="n"/>
      <c r="K7163" s="37">
        <f>IFERROR(VLOOKUP(E7163,'أرصدة المخزن'!$A:$H,8,0),"")</f>
        <v/>
      </c>
    </row>
    <row r="7164" ht="18" customHeight="1" s="138">
      <c r="A7164" s="97" t="n">
        <v>7158</v>
      </c>
      <c r="B7164" s="98" t="n"/>
      <c r="C7164" s="113" t="n"/>
      <c r="D7164" s="113" t="n"/>
      <c r="E7164" s="114" t="n"/>
      <c r="F7164" s="28">
        <f>IFERROR(VLOOKUP(E7164,'أرصدة المخزن'!$A:$E,3,0),"")</f>
        <v/>
      </c>
      <c r="G7164" s="29">
        <f>IFERROR(VLOOKUP(E7164,'أرصدة المخزن'!$A:$H,4,FALSE),"")</f>
        <v/>
      </c>
      <c r="H7164" s="97" t="n"/>
      <c r="I7164" s="28" t="inlineStr">
        <is>
          <t>صرف</t>
        </is>
      </c>
      <c r="J7164" s="97" t="n"/>
      <c r="K7164" s="37">
        <f>IFERROR(VLOOKUP(E7164,'أرصدة المخزن'!$A:$H,8,0),"")</f>
        <v/>
      </c>
    </row>
    <row r="7165" ht="18" customHeight="1" s="138">
      <c r="A7165" s="97" t="n">
        <v>7159</v>
      </c>
      <c r="B7165" s="98" t="n"/>
      <c r="C7165" s="113" t="n"/>
      <c r="D7165" s="113" t="n"/>
      <c r="E7165" s="114" t="n"/>
      <c r="F7165" s="28">
        <f>IFERROR(VLOOKUP(E7165,'أرصدة المخزن'!$A:$E,3,0),"")</f>
        <v/>
      </c>
      <c r="G7165" s="29">
        <f>IFERROR(VLOOKUP(E7165,'أرصدة المخزن'!$A:$H,4,FALSE),"")</f>
        <v/>
      </c>
      <c r="H7165" s="97" t="n"/>
      <c r="I7165" s="28" t="inlineStr">
        <is>
          <t>صرف</t>
        </is>
      </c>
      <c r="J7165" s="97" t="n"/>
      <c r="K7165" s="37">
        <f>IFERROR(VLOOKUP(E7165,'أرصدة المخزن'!$A:$H,8,0),"")</f>
        <v/>
      </c>
    </row>
    <row r="7166" ht="18" customHeight="1" s="138">
      <c r="A7166" s="97" t="n">
        <v>7160</v>
      </c>
      <c r="B7166" s="98" t="n"/>
      <c r="C7166" s="113" t="n"/>
      <c r="D7166" s="113" t="n"/>
      <c r="E7166" s="114" t="n"/>
      <c r="F7166" s="28">
        <f>IFERROR(VLOOKUP(E7166,'أرصدة المخزن'!$A:$E,3,0),"")</f>
        <v/>
      </c>
      <c r="G7166" s="29">
        <f>IFERROR(VLOOKUP(E7166,'أرصدة المخزن'!$A:$H,4,FALSE),"")</f>
        <v/>
      </c>
      <c r="H7166" s="97" t="n"/>
      <c r="I7166" s="28" t="inlineStr">
        <is>
          <t>صرف</t>
        </is>
      </c>
      <c r="J7166" s="97" t="n"/>
      <c r="K7166" s="37">
        <f>IFERROR(VLOOKUP(E7166,'أرصدة المخزن'!$A:$H,8,0),"")</f>
        <v/>
      </c>
    </row>
    <row r="7167" ht="18" customHeight="1" s="138">
      <c r="A7167" s="97" t="n">
        <v>7161</v>
      </c>
      <c r="B7167" s="98" t="n"/>
      <c r="C7167" s="113" t="n"/>
      <c r="D7167" s="113" t="n"/>
      <c r="E7167" s="114" t="n"/>
      <c r="F7167" s="28">
        <f>IFERROR(VLOOKUP(E7167,'أرصدة المخزن'!$A:$E,3,0),"")</f>
        <v/>
      </c>
      <c r="G7167" s="29">
        <f>IFERROR(VLOOKUP(E7167,'أرصدة المخزن'!$A:$H,4,FALSE),"")</f>
        <v/>
      </c>
      <c r="H7167" s="97" t="n"/>
      <c r="I7167" s="28" t="inlineStr">
        <is>
          <t>صرف</t>
        </is>
      </c>
      <c r="J7167" s="97" t="n"/>
      <c r="K7167" s="37">
        <f>IFERROR(VLOOKUP(E7167,'أرصدة المخزن'!$A:$H,8,0),"")</f>
        <v/>
      </c>
    </row>
    <row r="7168" ht="18" customHeight="1" s="138">
      <c r="A7168" s="97" t="n">
        <v>7162</v>
      </c>
      <c r="B7168" s="98" t="n"/>
      <c r="C7168" s="113" t="n"/>
      <c r="D7168" s="113" t="n"/>
      <c r="E7168" s="114" t="n"/>
      <c r="F7168" s="28">
        <f>IFERROR(VLOOKUP(E7168,'أرصدة المخزن'!$A:$E,3,0),"")</f>
        <v/>
      </c>
      <c r="G7168" s="29">
        <f>IFERROR(VLOOKUP(E7168,'أرصدة المخزن'!$A:$H,4,FALSE),"")</f>
        <v/>
      </c>
      <c r="H7168" s="97" t="n"/>
      <c r="I7168" s="28" t="inlineStr">
        <is>
          <t>صرف</t>
        </is>
      </c>
      <c r="J7168" s="97" t="n"/>
      <c r="K7168" s="37">
        <f>IFERROR(VLOOKUP(E7168,'أرصدة المخزن'!$A:$H,8,0),"")</f>
        <v/>
      </c>
    </row>
    <row r="7169" ht="18" customHeight="1" s="138">
      <c r="A7169" s="97" t="n">
        <v>7163</v>
      </c>
      <c r="B7169" s="98" t="n"/>
      <c r="C7169" s="113" t="n"/>
      <c r="D7169" s="113" t="n"/>
      <c r="E7169" s="114" t="n"/>
      <c r="F7169" s="28">
        <f>IFERROR(VLOOKUP(E7169,'أرصدة المخزن'!$A:$E,3,0),"")</f>
        <v/>
      </c>
      <c r="G7169" s="29">
        <f>IFERROR(VLOOKUP(E7169,'أرصدة المخزن'!$A:$H,4,FALSE),"")</f>
        <v/>
      </c>
      <c r="H7169" s="97" t="n"/>
      <c r="I7169" s="28" t="inlineStr">
        <is>
          <t>صرف</t>
        </is>
      </c>
      <c r="J7169" s="97" t="n"/>
      <c r="K7169" s="37">
        <f>IFERROR(VLOOKUP(E7169,'أرصدة المخزن'!$A:$H,8,0),"")</f>
        <v/>
      </c>
    </row>
    <row r="7170" ht="18" customHeight="1" s="138">
      <c r="A7170" s="97" t="n">
        <v>7164</v>
      </c>
      <c r="B7170" s="98" t="n"/>
      <c r="C7170" s="113" t="n"/>
      <c r="D7170" s="113" t="n"/>
      <c r="E7170" s="114" t="n"/>
      <c r="F7170" s="28">
        <f>IFERROR(VLOOKUP(E7170,'أرصدة المخزن'!$A:$E,3,0),"")</f>
        <v/>
      </c>
      <c r="G7170" s="29">
        <f>IFERROR(VLOOKUP(E7170,'أرصدة المخزن'!$A:$H,4,FALSE),"")</f>
        <v/>
      </c>
      <c r="H7170" s="97" t="n"/>
      <c r="I7170" s="28" t="inlineStr">
        <is>
          <t>صرف</t>
        </is>
      </c>
      <c r="J7170" s="97" t="n"/>
      <c r="K7170" s="37">
        <f>IFERROR(VLOOKUP(E7170,'أرصدة المخزن'!$A:$H,8,0),"")</f>
        <v/>
      </c>
    </row>
    <row r="7171" ht="18" customHeight="1" s="138">
      <c r="A7171" s="97" t="n">
        <v>7165</v>
      </c>
      <c r="B7171" s="98" t="n"/>
      <c r="C7171" s="113" t="n"/>
      <c r="D7171" s="113" t="n"/>
      <c r="E7171" s="114" t="n"/>
      <c r="F7171" s="28">
        <f>IFERROR(VLOOKUP(E7171,'أرصدة المخزن'!$A:$E,3,0),"")</f>
        <v/>
      </c>
      <c r="G7171" s="29">
        <f>IFERROR(VLOOKUP(E7171,'أرصدة المخزن'!$A:$H,4,FALSE),"")</f>
        <v/>
      </c>
      <c r="H7171" s="97" t="n"/>
      <c r="I7171" s="28" t="inlineStr">
        <is>
          <t>صرف</t>
        </is>
      </c>
      <c r="J7171" s="97" t="n"/>
      <c r="K7171" s="37">
        <f>IFERROR(VLOOKUP(E7171,'أرصدة المخزن'!$A:$H,8,0),"")</f>
        <v/>
      </c>
    </row>
    <row r="7172" ht="18" customHeight="1" s="138">
      <c r="A7172" s="97" t="n">
        <v>7166</v>
      </c>
      <c r="B7172" s="98" t="n"/>
      <c r="C7172" s="113" t="n"/>
      <c r="D7172" s="113" t="n"/>
      <c r="E7172" s="114" t="n"/>
      <c r="F7172" s="28">
        <f>IFERROR(VLOOKUP(E7172,'أرصدة المخزن'!$A:$E,3,0),"")</f>
        <v/>
      </c>
      <c r="G7172" s="29">
        <f>IFERROR(VLOOKUP(E7172,'أرصدة المخزن'!$A:$H,4,FALSE),"")</f>
        <v/>
      </c>
      <c r="H7172" s="97" t="n"/>
      <c r="I7172" s="28" t="inlineStr">
        <is>
          <t>صرف</t>
        </is>
      </c>
      <c r="J7172" s="97" t="n"/>
      <c r="K7172" s="37">
        <f>IFERROR(VLOOKUP(E7172,'أرصدة المخزن'!$A:$H,8,0),"")</f>
        <v/>
      </c>
    </row>
    <row r="7173" ht="18" customHeight="1" s="138">
      <c r="A7173" s="97" t="n">
        <v>7167</v>
      </c>
      <c r="B7173" s="98" t="n"/>
      <c r="C7173" s="113" t="n"/>
      <c r="D7173" s="113" t="n"/>
      <c r="E7173" s="114" t="n"/>
      <c r="F7173" s="28">
        <f>IFERROR(VLOOKUP(E7173,'أرصدة المخزن'!$A:$E,3,0),"")</f>
        <v/>
      </c>
      <c r="G7173" s="29">
        <f>IFERROR(VLOOKUP(E7173,'أرصدة المخزن'!$A:$H,4,FALSE),"")</f>
        <v/>
      </c>
      <c r="H7173" s="97" t="n"/>
      <c r="I7173" s="28" t="inlineStr">
        <is>
          <t>صرف</t>
        </is>
      </c>
      <c r="J7173" s="97" t="n"/>
      <c r="K7173" s="37">
        <f>IFERROR(VLOOKUP(E7173,'أرصدة المخزن'!$A:$H,8,0),"")</f>
        <v/>
      </c>
    </row>
    <row r="7174" ht="18" customHeight="1" s="138">
      <c r="A7174" s="97" t="n">
        <v>7168</v>
      </c>
      <c r="B7174" s="98" t="n"/>
      <c r="C7174" s="113" t="n"/>
      <c r="D7174" s="113" t="n"/>
      <c r="E7174" s="114" t="n"/>
      <c r="F7174" s="28">
        <f>IFERROR(VLOOKUP(E7174,'أرصدة المخزن'!$A:$E,3,0),"")</f>
        <v/>
      </c>
      <c r="G7174" s="29">
        <f>IFERROR(VLOOKUP(E7174,'أرصدة المخزن'!$A:$H,4,FALSE),"")</f>
        <v/>
      </c>
      <c r="H7174" s="97" t="n"/>
      <c r="I7174" s="28" t="inlineStr">
        <is>
          <t>صرف</t>
        </is>
      </c>
      <c r="J7174" s="97" t="n"/>
      <c r="K7174" s="37">
        <f>IFERROR(VLOOKUP(E7174,'أرصدة المخزن'!$A:$H,8,0),"")</f>
        <v/>
      </c>
    </row>
    <row r="7175" ht="18" customHeight="1" s="138">
      <c r="A7175" s="97" t="n">
        <v>7169</v>
      </c>
      <c r="B7175" s="98" t="n"/>
      <c r="C7175" s="113" t="n"/>
      <c r="D7175" s="113" t="n"/>
      <c r="E7175" s="114" t="n"/>
      <c r="F7175" s="28">
        <f>IFERROR(VLOOKUP(E7175,'أرصدة المخزن'!$A:$E,3,0),"")</f>
        <v/>
      </c>
      <c r="G7175" s="29">
        <f>IFERROR(VLOOKUP(E7175,'أرصدة المخزن'!$A:$H,4,FALSE),"")</f>
        <v/>
      </c>
      <c r="H7175" s="97" t="n"/>
      <c r="I7175" s="28" t="inlineStr">
        <is>
          <t>صرف</t>
        </is>
      </c>
      <c r="J7175" s="97" t="n"/>
      <c r="K7175" s="37">
        <f>IFERROR(VLOOKUP(E7175,'أرصدة المخزن'!$A:$H,8,0),"")</f>
        <v/>
      </c>
    </row>
    <row r="7176" ht="18" customHeight="1" s="138">
      <c r="A7176" s="97" t="n">
        <v>7170</v>
      </c>
      <c r="B7176" s="98" t="n"/>
      <c r="C7176" s="113" t="n"/>
      <c r="D7176" s="113" t="n"/>
      <c r="E7176" s="114" t="n"/>
      <c r="F7176" s="28">
        <f>IFERROR(VLOOKUP(E7176,'أرصدة المخزن'!$A:$E,3,0),"")</f>
        <v/>
      </c>
      <c r="G7176" s="29">
        <f>IFERROR(VLOOKUP(E7176,'أرصدة المخزن'!$A:$H,4,FALSE),"")</f>
        <v/>
      </c>
      <c r="H7176" s="97" t="n"/>
      <c r="I7176" s="28" t="inlineStr">
        <is>
          <t>صرف</t>
        </is>
      </c>
      <c r="J7176" s="97" t="n"/>
      <c r="K7176" s="37">
        <f>IFERROR(VLOOKUP(E7176,'أرصدة المخزن'!$A:$H,8,0),"")</f>
        <v/>
      </c>
    </row>
    <row r="7177" ht="18" customHeight="1" s="138">
      <c r="A7177" s="97" t="n">
        <v>7171</v>
      </c>
      <c r="B7177" s="98" t="n"/>
      <c r="C7177" s="113" t="n"/>
      <c r="D7177" s="113" t="n"/>
      <c r="E7177" s="114" t="n"/>
      <c r="F7177" s="28">
        <f>IFERROR(VLOOKUP(E7177,'أرصدة المخزن'!$A:$E,3,0),"")</f>
        <v/>
      </c>
      <c r="G7177" s="29">
        <f>IFERROR(VLOOKUP(E7177,'أرصدة المخزن'!$A:$H,4,FALSE),"")</f>
        <v/>
      </c>
      <c r="H7177" s="97" t="n"/>
      <c r="I7177" s="28" t="inlineStr">
        <is>
          <t>صرف</t>
        </is>
      </c>
      <c r="J7177" s="97" t="n"/>
      <c r="K7177" s="37">
        <f>IFERROR(VLOOKUP(E7177,'أرصدة المخزن'!$A:$H,8,0),"")</f>
        <v/>
      </c>
    </row>
    <row r="7178" ht="18" customHeight="1" s="138">
      <c r="A7178" s="97" t="n">
        <v>7172</v>
      </c>
      <c r="B7178" s="98" t="n"/>
      <c r="C7178" s="113" t="n"/>
      <c r="D7178" s="113" t="n"/>
      <c r="E7178" s="114" t="n"/>
      <c r="F7178" s="28">
        <f>IFERROR(VLOOKUP(E7178,'أرصدة المخزن'!$A:$E,3,0),"")</f>
        <v/>
      </c>
      <c r="G7178" s="29">
        <f>IFERROR(VLOOKUP(E7178,'أرصدة المخزن'!$A:$H,4,FALSE),"")</f>
        <v/>
      </c>
      <c r="H7178" s="97" t="n"/>
      <c r="I7178" s="28" t="inlineStr">
        <is>
          <t>صرف</t>
        </is>
      </c>
      <c r="J7178" s="97" t="n"/>
      <c r="K7178" s="37">
        <f>IFERROR(VLOOKUP(E7178,'أرصدة المخزن'!$A:$H,8,0),"")</f>
        <v/>
      </c>
    </row>
    <row r="7179" ht="18" customHeight="1" s="138">
      <c r="A7179" s="97" t="n">
        <v>7173</v>
      </c>
      <c r="B7179" s="98" t="n"/>
      <c r="C7179" s="113" t="n"/>
      <c r="D7179" s="113" t="n"/>
      <c r="E7179" s="114" t="n"/>
      <c r="F7179" s="28">
        <f>IFERROR(VLOOKUP(E7179,'أرصدة المخزن'!$A:$E,3,0),"")</f>
        <v/>
      </c>
      <c r="G7179" s="29">
        <f>IFERROR(VLOOKUP(E7179,'أرصدة المخزن'!$A:$H,4,FALSE),"")</f>
        <v/>
      </c>
      <c r="H7179" s="97" t="n"/>
      <c r="I7179" s="28" t="inlineStr">
        <is>
          <t>صرف</t>
        </is>
      </c>
      <c r="J7179" s="97" t="n"/>
      <c r="K7179" s="37">
        <f>IFERROR(VLOOKUP(E7179,'أرصدة المخزن'!$A:$H,8,0),"")</f>
        <v/>
      </c>
    </row>
    <row r="7180" ht="18" customHeight="1" s="138">
      <c r="A7180" s="97" t="n">
        <v>7174</v>
      </c>
      <c r="B7180" s="98" t="n"/>
      <c r="C7180" s="113" t="n"/>
      <c r="D7180" s="113" t="n"/>
      <c r="E7180" s="114" t="n"/>
      <c r="F7180" s="28">
        <f>IFERROR(VLOOKUP(E7180,'أرصدة المخزن'!$A:$E,3,0),"")</f>
        <v/>
      </c>
      <c r="G7180" s="29">
        <f>IFERROR(VLOOKUP(E7180,'أرصدة المخزن'!$A:$H,4,FALSE),"")</f>
        <v/>
      </c>
      <c r="H7180" s="97" t="n"/>
      <c r="I7180" s="28" t="inlineStr">
        <is>
          <t>صرف</t>
        </is>
      </c>
      <c r="J7180" s="97" t="n"/>
      <c r="K7180" s="37">
        <f>IFERROR(VLOOKUP(E7180,'أرصدة المخزن'!$A:$H,8,0),"")</f>
        <v/>
      </c>
    </row>
    <row r="7181" ht="18" customHeight="1" s="138">
      <c r="A7181" s="97" t="n">
        <v>7175</v>
      </c>
      <c r="B7181" s="98" t="n"/>
      <c r="C7181" s="113" t="n"/>
      <c r="D7181" s="113" t="n"/>
      <c r="E7181" s="114" t="n"/>
      <c r="F7181" s="28">
        <f>IFERROR(VLOOKUP(E7181,'أرصدة المخزن'!$A:$E,3,0),"")</f>
        <v/>
      </c>
      <c r="G7181" s="29">
        <f>IFERROR(VLOOKUP(E7181,'أرصدة المخزن'!$A:$H,4,FALSE),"")</f>
        <v/>
      </c>
      <c r="H7181" s="97" t="n"/>
      <c r="I7181" s="28" t="inlineStr">
        <is>
          <t>صرف</t>
        </is>
      </c>
      <c r="J7181" s="97" t="n"/>
      <c r="K7181" s="37">
        <f>IFERROR(VLOOKUP(E7181,'أرصدة المخزن'!$A:$H,8,0),"")</f>
        <v/>
      </c>
    </row>
    <row r="7182" ht="18" customHeight="1" s="138">
      <c r="A7182" s="97" t="n">
        <v>7176</v>
      </c>
      <c r="B7182" s="98" t="n"/>
      <c r="C7182" s="113" t="n"/>
      <c r="D7182" s="113" t="n"/>
      <c r="E7182" s="114" t="n"/>
      <c r="F7182" s="28">
        <f>IFERROR(VLOOKUP(E7182,'أرصدة المخزن'!$A:$E,3,0),"")</f>
        <v/>
      </c>
      <c r="G7182" s="29">
        <f>IFERROR(VLOOKUP(E7182,'أرصدة المخزن'!$A:$H,4,FALSE),"")</f>
        <v/>
      </c>
      <c r="H7182" s="97" t="n"/>
      <c r="I7182" s="28" t="inlineStr">
        <is>
          <t>صرف</t>
        </is>
      </c>
      <c r="J7182" s="97" t="n"/>
      <c r="K7182" s="37">
        <f>IFERROR(VLOOKUP(E7182,'أرصدة المخزن'!$A:$H,8,0),"")</f>
        <v/>
      </c>
    </row>
    <row r="7183" ht="18" customHeight="1" s="138">
      <c r="A7183" s="97" t="n">
        <v>7177</v>
      </c>
      <c r="B7183" s="98" t="n"/>
      <c r="C7183" s="113" t="n"/>
      <c r="D7183" s="113" t="n"/>
      <c r="E7183" s="114" t="n"/>
      <c r="F7183" s="28">
        <f>IFERROR(VLOOKUP(E7183,'أرصدة المخزن'!$A:$E,3,0),"")</f>
        <v/>
      </c>
      <c r="G7183" s="29">
        <f>IFERROR(VLOOKUP(E7183,'أرصدة المخزن'!$A:$H,4,FALSE),"")</f>
        <v/>
      </c>
      <c r="H7183" s="97" t="n"/>
      <c r="I7183" s="28" t="inlineStr">
        <is>
          <t>صرف</t>
        </is>
      </c>
      <c r="J7183" s="97" t="n"/>
      <c r="K7183" s="37">
        <f>IFERROR(VLOOKUP(E7183,'أرصدة المخزن'!$A:$H,8,0),"")</f>
        <v/>
      </c>
    </row>
    <row r="7184" ht="18" customHeight="1" s="138">
      <c r="A7184" s="97" t="n">
        <v>7178</v>
      </c>
      <c r="B7184" s="98" t="n"/>
      <c r="C7184" s="113" t="n"/>
      <c r="D7184" s="113" t="n"/>
      <c r="E7184" s="114" t="n"/>
      <c r="F7184" s="28">
        <f>IFERROR(VLOOKUP(E7184,'أرصدة المخزن'!$A:$E,3,0),"")</f>
        <v/>
      </c>
      <c r="G7184" s="29">
        <f>IFERROR(VLOOKUP(E7184,'أرصدة المخزن'!$A:$H,4,FALSE),"")</f>
        <v/>
      </c>
      <c r="H7184" s="97" t="n"/>
      <c r="I7184" s="28" t="inlineStr">
        <is>
          <t>صرف</t>
        </is>
      </c>
      <c r="J7184" s="97" t="n"/>
      <c r="K7184" s="37">
        <f>IFERROR(VLOOKUP(E7184,'أرصدة المخزن'!$A:$H,8,0),"")</f>
        <v/>
      </c>
    </row>
    <row r="7185" ht="18" customHeight="1" s="138">
      <c r="A7185" s="97" t="n">
        <v>7179</v>
      </c>
      <c r="B7185" s="98" t="n"/>
      <c r="C7185" s="113" t="n"/>
      <c r="D7185" s="113" t="n"/>
      <c r="E7185" s="114" t="n"/>
      <c r="F7185" s="28">
        <f>IFERROR(VLOOKUP(E7185,'أرصدة المخزن'!$A:$E,3,0),"")</f>
        <v/>
      </c>
      <c r="G7185" s="29">
        <f>IFERROR(VLOOKUP(E7185,'أرصدة المخزن'!$A:$H,4,FALSE),"")</f>
        <v/>
      </c>
      <c r="H7185" s="97" t="n"/>
      <c r="I7185" s="28" t="inlineStr">
        <is>
          <t>صرف</t>
        </is>
      </c>
      <c r="J7185" s="97" t="n"/>
      <c r="K7185" s="37">
        <f>IFERROR(VLOOKUP(E7185,'أرصدة المخزن'!$A:$H,8,0),"")</f>
        <v/>
      </c>
    </row>
    <row r="7186" ht="18" customHeight="1" s="138">
      <c r="A7186" s="97" t="n">
        <v>7180</v>
      </c>
      <c r="B7186" s="98" t="n"/>
      <c r="C7186" s="113" t="n"/>
      <c r="D7186" s="113" t="n"/>
      <c r="E7186" s="114" t="n"/>
      <c r="F7186" s="28">
        <f>IFERROR(VLOOKUP(E7186,'أرصدة المخزن'!$A:$E,3,0),"")</f>
        <v/>
      </c>
      <c r="G7186" s="29">
        <f>IFERROR(VLOOKUP(E7186,'أرصدة المخزن'!$A:$H,4,FALSE),"")</f>
        <v/>
      </c>
      <c r="H7186" s="97" t="n"/>
      <c r="I7186" s="28" t="inlineStr">
        <is>
          <t>صرف</t>
        </is>
      </c>
      <c r="J7186" s="97" t="n"/>
      <c r="K7186" s="37">
        <f>IFERROR(VLOOKUP(E7186,'أرصدة المخزن'!$A:$H,8,0),"")</f>
        <v/>
      </c>
    </row>
    <row r="7187" ht="18" customHeight="1" s="138">
      <c r="A7187" s="97" t="n">
        <v>7181</v>
      </c>
      <c r="B7187" s="98" t="n"/>
      <c r="C7187" s="113" t="n"/>
      <c r="D7187" s="113" t="n"/>
      <c r="E7187" s="114" t="n"/>
      <c r="F7187" s="28">
        <f>IFERROR(VLOOKUP(E7187,'أرصدة المخزن'!$A:$E,3,0),"")</f>
        <v/>
      </c>
      <c r="G7187" s="29">
        <f>IFERROR(VLOOKUP(E7187,'أرصدة المخزن'!$A:$H,4,FALSE),"")</f>
        <v/>
      </c>
      <c r="H7187" s="97" t="n"/>
      <c r="I7187" s="28" t="inlineStr">
        <is>
          <t>صرف</t>
        </is>
      </c>
      <c r="J7187" s="97" t="n"/>
      <c r="K7187" s="37">
        <f>IFERROR(VLOOKUP(E7187,'أرصدة المخزن'!$A:$H,8,0),"")</f>
        <v/>
      </c>
    </row>
    <row r="7188" ht="18" customHeight="1" s="138">
      <c r="A7188" s="97" t="n">
        <v>7182</v>
      </c>
      <c r="B7188" s="98" t="n"/>
      <c r="C7188" s="113" t="n"/>
      <c r="D7188" s="113" t="n"/>
      <c r="E7188" s="114" t="n"/>
      <c r="F7188" s="28">
        <f>IFERROR(VLOOKUP(E7188,'أرصدة المخزن'!$A:$E,3,0),"")</f>
        <v/>
      </c>
      <c r="G7188" s="29">
        <f>IFERROR(VLOOKUP(E7188,'أرصدة المخزن'!$A:$H,4,FALSE),"")</f>
        <v/>
      </c>
      <c r="H7188" s="97" t="n"/>
      <c r="I7188" s="28" t="inlineStr">
        <is>
          <t>صرف</t>
        </is>
      </c>
      <c r="J7188" s="97" t="n"/>
      <c r="K7188" s="37">
        <f>IFERROR(VLOOKUP(E7188,'أرصدة المخزن'!$A:$H,8,0),"")</f>
        <v/>
      </c>
    </row>
    <row r="7189" ht="18" customHeight="1" s="138">
      <c r="A7189" s="97" t="n">
        <v>7183</v>
      </c>
      <c r="B7189" s="98" t="n"/>
      <c r="C7189" s="113" t="n"/>
      <c r="D7189" s="113" t="n"/>
      <c r="E7189" s="114" t="n"/>
      <c r="F7189" s="28">
        <f>IFERROR(VLOOKUP(E7189,'أرصدة المخزن'!$A:$E,3,0),"")</f>
        <v/>
      </c>
      <c r="G7189" s="29">
        <f>IFERROR(VLOOKUP(E7189,'أرصدة المخزن'!$A:$H,4,FALSE),"")</f>
        <v/>
      </c>
      <c r="H7189" s="97" t="n"/>
      <c r="I7189" s="28" t="inlineStr">
        <is>
          <t>صرف</t>
        </is>
      </c>
      <c r="J7189" s="97" t="n"/>
      <c r="K7189" s="37">
        <f>IFERROR(VLOOKUP(E7189,'أرصدة المخزن'!$A:$H,8,0),"")</f>
        <v/>
      </c>
    </row>
    <row r="7190" ht="18" customHeight="1" s="138">
      <c r="A7190" s="97" t="n">
        <v>7184</v>
      </c>
      <c r="B7190" s="98" t="n"/>
      <c r="C7190" s="113" t="n"/>
      <c r="D7190" s="113" t="n"/>
      <c r="E7190" s="114" t="n"/>
      <c r="F7190" s="28">
        <f>IFERROR(VLOOKUP(E7190,'أرصدة المخزن'!$A:$E,3,0),"")</f>
        <v/>
      </c>
      <c r="G7190" s="29">
        <f>IFERROR(VLOOKUP(E7190,'أرصدة المخزن'!$A:$H,4,FALSE),"")</f>
        <v/>
      </c>
      <c r="H7190" s="97" t="n"/>
      <c r="I7190" s="28" t="inlineStr">
        <is>
          <t>صرف</t>
        </is>
      </c>
      <c r="J7190" s="97" t="n"/>
      <c r="K7190" s="37">
        <f>IFERROR(VLOOKUP(E7190,'أرصدة المخزن'!$A:$H,8,0),"")</f>
        <v/>
      </c>
    </row>
    <row r="7191" ht="18" customHeight="1" s="138">
      <c r="A7191" s="97" t="n">
        <v>7185</v>
      </c>
      <c r="B7191" s="98" t="n"/>
      <c r="C7191" s="113" t="n"/>
      <c r="D7191" s="113" t="n"/>
      <c r="E7191" s="114" t="n"/>
      <c r="F7191" s="28">
        <f>IFERROR(VLOOKUP(E7191,'أرصدة المخزن'!$A:$E,3,0),"")</f>
        <v/>
      </c>
      <c r="G7191" s="29">
        <f>IFERROR(VLOOKUP(E7191,'أرصدة المخزن'!$A:$H,4,FALSE),"")</f>
        <v/>
      </c>
      <c r="H7191" s="97" t="n"/>
      <c r="I7191" s="28" t="inlineStr">
        <is>
          <t>صرف</t>
        </is>
      </c>
      <c r="J7191" s="97" t="n"/>
      <c r="K7191" s="37">
        <f>IFERROR(VLOOKUP(E7191,'أرصدة المخزن'!$A:$H,8,0),"")</f>
        <v/>
      </c>
    </row>
    <row r="7192" ht="18" customHeight="1" s="138">
      <c r="A7192" s="97" t="n">
        <v>7186</v>
      </c>
      <c r="B7192" s="98" t="n"/>
      <c r="C7192" s="113" t="n"/>
      <c r="D7192" s="113" t="n"/>
      <c r="E7192" s="114" t="n"/>
      <c r="F7192" s="28">
        <f>IFERROR(VLOOKUP(E7192,'أرصدة المخزن'!$A:$E,3,0),"")</f>
        <v/>
      </c>
      <c r="G7192" s="29">
        <f>IFERROR(VLOOKUP(E7192,'أرصدة المخزن'!$A:$H,4,FALSE),"")</f>
        <v/>
      </c>
      <c r="H7192" s="97" t="n"/>
      <c r="I7192" s="28" t="inlineStr">
        <is>
          <t>صرف</t>
        </is>
      </c>
      <c r="J7192" s="97" t="n"/>
      <c r="K7192" s="37">
        <f>IFERROR(VLOOKUP(E7192,'أرصدة المخزن'!$A:$H,8,0),"")</f>
        <v/>
      </c>
    </row>
    <row r="7193" ht="18" customHeight="1" s="138">
      <c r="A7193" s="97" t="n">
        <v>7187</v>
      </c>
      <c r="B7193" s="98" t="n"/>
      <c r="C7193" s="113" t="n"/>
      <c r="D7193" s="113" t="n"/>
      <c r="E7193" s="114" t="n"/>
      <c r="F7193" s="28">
        <f>IFERROR(VLOOKUP(E7193,'أرصدة المخزن'!$A:$E,3,0),"")</f>
        <v/>
      </c>
      <c r="G7193" s="29">
        <f>IFERROR(VLOOKUP(E7193,'أرصدة المخزن'!$A:$H,4,FALSE),"")</f>
        <v/>
      </c>
      <c r="H7193" s="97" t="n"/>
      <c r="I7193" s="28" t="inlineStr">
        <is>
          <t>صرف</t>
        </is>
      </c>
      <c r="J7193" s="97" t="n"/>
      <c r="K7193" s="37">
        <f>IFERROR(VLOOKUP(E7193,'أرصدة المخزن'!$A:$H,8,0),"")</f>
        <v/>
      </c>
    </row>
    <row r="7194" ht="18" customHeight="1" s="138">
      <c r="A7194" s="97" t="n">
        <v>7188</v>
      </c>
      <c r="B7194" s="98" t="n"/>
      <c r="C7194" s="113" t="n"/>
      <c r="D7194" s="113" t="n"/>
      <c r="E7194" s="114" t="n"/>
      <c r="F7194" s="28">
        <f>IFERROR(VLOOKUP(E7194,'أرصدة المخزن'!$A:$E,3,0),"")</f>
        <v/>
      </c>
      <c r="G7194" s="29">
        <f>IFERROR(VLOOKUP(E7194,'أرصدة المخزن'!$A:$H,4,FALSE),"")</f>
        <v/>
      </c>
      <c r="H7194" s="97" t="n"/>
      <c r="I7194" s="28" t="inlineStr">
        <is>
          <t>صرف</t>
        </is>
      </c>
      <c r="J7194" s="97" t="n"/>
      <c r="K7194" s="37">
        <f>IFERROR(VLOOKUP(E7194,'أرصدة المخزن'!$A:$H,8,0),"")</f>
        <v/>
      </c>
    </row>
    <row r="7195" ht="18" customHeight="1" s="138">
      <c r="A7195" s="97" t="n">
        <v>7189</v>
      </c>
      <c r="B7195" s="98" t="n"/>
      <c r="C7195" s="113" t="n"/>
      <c r="D7195" s="113" t="n"/>
      <c r="E7195" s="114" t="n"/>
      <c r="F7195" s="28">
        <f>IFERROR(VLOOKUP(E7195,'أرصدة المخزن'!$A:$E,3,0),"")</f>
        <v/>
      </c>
      <c r="G7195" s="29">
        <f>IFERROR(VLOOKUP(E7195,'أرصدة المخزن'!$A:$H,4,FALSE),"")</f>
        <v/>
      </c>
      <c r="H7195" s="97" t="n"/>
      <c r="I7195" s="28" t="inlineStr">
        <is>
          <t>صرف</t>
        </is>
      </c>
      <c r="J7195" s="97" t="n"/>
      <c r="K7195" s="37">
        <f>IFERROR(VLOOKUP(E7195,'أرصدة المخزن'!$A:$H,8,0),"")</f>
        <v/>
      </c>
    </row>
    <row r="7196" ht="18" customHeight="1" s="138">
      <c r="A7196" s="97" t="n">
        <v>7190</v>
      </c>
      <c r="B7196" s="98" t="n"/>
      <c r="C7196" s="113" t="n"/>
      <c r="D7196" s="113" t="n"/>
      <c r="E7196" s="114" t="n"/>
      <c r="F7196" s="28">
        <f>IFERROR(VLOOKUP(E7196,'أرصدة المخزن'!$A:$E,3,0),"")</f>
        <v/>
      </c>
      <c r="G7196" s="29">
        <f>IFERROR(VLOOKUP(E7196,'أرصدة المخزن'!$A:$H,4,FALSE),"")</f>
        <v/>
      </c>
      <c r="H7196" s="97" t="n"/>
      <c r="I7196" s="28" t="inlineStr">
        <is>
          <t>صرف</t>
        </is>
      </c>
      <c r="J7196" s="97" t="n"/>
      <c r="K7196" s="37">
        <f>IFERROR(VLOOKUP(E7196,'أرصدة المخزن'!$A:$H,8,0),"")</f>
        <v/>
      </c>
    </row>
    <row r="7197" ht="18" customHeight="1" s="138">
      <c r="A7197" s="97" t="n">
        <v>7191</v>
      </c>
      <c r="B7197" s="98" t="n"/>
      <c r="C7197" s="113" t="n"/>
      <c r="D7197" s="113" t="n"/>
      <c r="E7197" s="114" t="n"/>
      <c r="F7197" s="28">
        <f>IFERROR(VLOOKUP(E7197,'أرصدة المخزن'!$A:$E,3,0),"")</f>
        <v/>
      </c>
      <c r="G7197" s="29">
        <f>IFERROR(VLOOKUP(E7197,'أرصدة المخزن'!$A:$H,4,FALSE),"")</f>
        <v/>
      </c>
      <c r="H7197" s="97" t="n"/>
      <c r="I7197" s="28" t="inlineStr">
        <is>
          <t>صرف</t>
        </is>
      </c>
      <c r="J7197" s="97" t="n"/>
      <c r="K7197" s="37">
        <f>IFERROR(VLOOKUP(E7197,'أرصدة المخزن'!$A:$H,8,0),"")</f>
        <v/>
      </c>
    </row>
    <row r="7198" ht="18" customHeight="1" s="138">
      <c r="A7198" s="97" t="n">
        <v>7192</v>
      </c>
      <c r="B7198" s="98" t="n"/>
      <c r="C7198" s="113" t="n"/>
      <c r="D7198" s="113" t="n"/>
      <c r="E7198" s="114" t="n"/>
      <c r="F7198" s="28">
        <f>IFERROR(VLOOKUP(E7198,'أرصدة المخزن'!$A:$E,3,0),"")</f>
        <v/>
      </c>
      <c r="G7198" s="29">
        <f>IFERROR(VLOOKUP(E7198,'أرصدة المخزن'!$A:$H,4,FALSE),"")</f>
        <v/>
      </c>
      <c r="H7198" s="97" t="n"/>
      <c r="I7198" s="28" t="inlineStr">
        <is>
          <t>صرف</t>
        </is>
      </c>
      <c r="J7198" s="97" t="n"/>
      <c r="K7198" s="37">
        <f>IFERROR(VLOOKUP(E7198,'أرصدة المخزن'!$A:$H,8,0),"")</f>
        <v/>
      </c>
    </row>
    <row r="7199" ht="18" customHeight="1" s="138">
      <c r="A7199" s="97" t="n">
        <v>7193</v>
      </c>
      <c r="B7199" s="98" t="n"/>
      <c r="C7199" s="113" t="n"/>
      <c r="D7199" s="113" t="n"/>
      <c r="E7199" s="114" t="n"/>
      <c r="F7199" s="28">
        <f>IFERROR(VLOOKUP(E7199,'أرصدة المخزن'!$A:$E,3,0),"")</f>
        <v/>
      </c>
      <c r="G7199" s="29">
        <f>IFERROR(VLOOKUP(E7199,'أرصدة المخزن'!$A:$H,4,FALSE),"")</f>
        <v/>
      </c>
      <c r="H7199" s="97" t="n"/>
      <c r="I7199" s="28" t="inlineStr">
        <is>
          <t>صرف</t>
        </is>
      </c>
      <c r="J7199" s="97" t="n"/>
      <c r="K7199" s="37">
        <f>IFERROR(VLOOKUP(E7199,'أرصدة المخزن'!$A:$H,8,0),"")</f>
        <v/>
      </c>
    </row>
    <row r="7200" ht="18" customHeight="1" s="138">
      <c r="A7200" s="97" t="n">
        <v>7194</v>
      </c>
      <c r="B7200" s="98" t="n"/>
      <c r="C7200" s="113" t="n"/>
      <c r="D7200" s="113" t="n"/>
      <c r="E7200" s="114" t="n"/>
      <c r="F7200" s="28">
        <f>IFERROR(VLOOKUP(E7200,'أرصدة المخزن'!$A:$E,3,0),"")</f>
        <v/>
      </c>
      <c r="G7200" s="29">
        <f>IFERROR(VLOOKUP(E7200,'أرصدة المخزن'!$A:$H,4,FALSE),"")</f>
        <v/>
      </c>
      <c r="H7200" s="97" t="n"/>
      <c r="I7200" s="28" t="inlineStr">
        <is>
          <t>صرف</t>
        </is>
      </c>
      <c r="J7200" s="97" t="n"/>
      <c r="K7200" s="37">
        <f>IFERROR(VLOOKUP(E7200,'أرصدة المخزن'!$A:$H,8,0),"")</f>
        <v/>
      </c>
    </row>
    <row r="7201" ht="18" customHeight="1" s="138">
      <c r="A7201" s="97" t="n">
        <v>7195</v>
      </c>
      <c r="B7201" s="98" t="n"/>
      <c r="C7201" s="113" t="n"/>
      <c r="D7201" s="113" t="n"/>
      <c r="E7201" s="114" t="n"/>
      <c r="F7201" s="28">
        <f>IFERROR(VLOOKUP(E7201,'أرصدة المخزن'!$A:$E,3,0),"")</f>
        <v/>
      </c>
      <c r="G7201" s="29">
        <f>IFERROR(VLOOKUP(E7201,'أرصدة المخزن'!$A:$H,4,FALSE),"")</f>
        <v/>
      </c>
      <c r="H7201" s="97" t="n"/>
      <c r="I7201" s="28" t="inlineStr">
        <is>
          <t>صرف</t>
        </is>
      </c>
      <c r="J7201" s="97" t="n"/>
      <c r="K7201" s="37">
        <f>IFERROR(VLOOKUP(E7201,'أرصدة المخزن'!$A:$H,8,0),"")</f>
        <v/>
      </c>
    </row>
    <row r="7202" ht="18" customHeight="1" s="138">
      <c r="A7202" s="97" t="n">
        <v>7196</v>
      </c>
      <c r="B7202" s="98" t="n"/>
      <c r="C7202" s="113" t="n"/>
      <c r="D7202" s="113" t="n"/>
      <c r="E7202" s="114" t="n"/>
      <c r="F7202" s="28">
        <f>IFERROR(VLOOKUP(E7202,'أرصدة المخزن'!$A:$E,3,0),"")</f>
        <v/>
      </c>
      <c r="G7202" s="29">
        <f>IFERROR(VLOOKUP(E7202,'أرصدة المخزن'!$A:$H,4,FALSE),"")</f>
        <v/>
      </c>
      <c r="H7202" s="97" t="n"/>
      <c r="I7202" s="28" t="inlineStr">
        <is>
          <t>صرف</t>
        </is>
      </c>
      <c r="J7202" s="97" t="n"/>
      <c r="K7202" s="37">
        <f>IFERROR(VLOOKUP(E7202,'أرصدة المخزن'!$A:$H,8,0),"")</f>
        <v/>
      </c>
    </row>
    <row r="7203" ht="18" customHeight="1" s="138">
      <c r="A7203" s="97" t="n">
        <v>7197</v>
      </c>
      <c r="B7203" s="98" t="n"/>
      <c r="C7203" s="113" t="n"/>
      <c r="D7203" s="113" t="n"/>
      <c r="E7203" s="114" t="n"/>
      <c r="F7203" s="28">
        <f>IFERROR(VLOOKUP(E7203,'أرصدة المخزن'!$A:$E,3,0),"")</f>
        <v/>
      </c>
      <c r="G7203" s="29">
        <f>IFERROR(VLOOKUP(E7203,'أرصدة المخزن'!$A:$H,4,FALSE),"")</f>
        <v/>
      </c>
      <c r="H7203" s="97" t="n"/>
      <c r="I7203" s="28" t="inlineStr">
        <is>
          <t>صرف</t>
        </is>
      </c>
      <c r="J7203" s="97" t="n"/>
      <c r="K7203" s="37">
        <f>IFERROR(VLOOKUP(E7203,'أرصدة المخزن'!$A:$H,8,0),"")</f>
        <v/>
      </c>
    </row>
    <row r="7204" ht="18" customHeight="1" s="138">
      <c r="A7204" s="97" t="n">
        <v>7198</v>
      </c>
      <c r="B7204" s="98" t="n"/>
      <c r="C7204" s="113" t="n"/>
      <c r="D7204" s="113" t="n"/>
      <c r="E7204" s="114" t="n"/>
      <c r="F7204" s="28">
        <f>IFERROR(VLOOKUP(E7204,'أرصدة المخزن'!$A:$E,3,0),"")</f>
        <v/>
      </c>
      <c r="G7204" s="29">
        <f>IFERROR(VLOOKUP(E7204,'أرصدة المخزن'!$A:$H,4,FALSE),"")</f>
        <v/>
      </c>
      <c r="H7204" s="97" t="n"/>
      <c r="I7204" s="28" t="inlineStr">
        <is>
          <t>صرف</t>
        </is>
      </c>
      <c r="J7204" s="97" t="n"/>
      <c r="K7204" s="37">
        <f>IFERROR(VLOOKUP(E7204,'أرصدة المخزن'!$A:$H,8,0),"")</f>
        <v/>
      </c>
    </row>
    <row r="7205" ht="18" customHeight="1" s="138">
      <c r="A7205" s="97" t="n">
        <v>7199</v>
      </c>
      <c r="B7205" s="98" t="n"/>
      <c r="C7205" s="113" t="n"/>
      <c r="D7205" s="113" t="n"/>
      <c r="E7205" s="114" t="n"/>
      <c r="F7205" s="28">
        <f>IFERROR(VLOOKUP(E7205,'أرصدة المخزن'!$A:$E,3,0),"")</f>
        <v/>
      </c>
      <c r="G7205" s="29">
        <f>IFERROR(VLOOKUP(E7205,'أرصدة المخزن'!$A:$H,4,FALSE),"")</f>
        <v/>
      </c>
      <c r="H7205" s="97" t="n"/>
      <c r="I7205" s="28" t="inlineStr">
        <is>
          <t>صرف</t>
        </is>
      </c>
      <c r="J7205" s="97" t="n"/>
      <c r="K7205" s="37">
        <f>IFERROR(VLOOKUP(E7205,'أرصدة المخزن'!$A:$H,8,0),"")</f>
        <v/>
      </c>
    </row>
    <row r="7206" ht="18" customHeight="1" s="138">
      <c r="A7206" s="97" t="n">
        <v>7200</v>
      </c>
      <c r="B7206" s="98" t="n"/>
      <c r="C7206" s="113" t="n"/>
      <c r="D7206" s="113" t="n"/>
      <c r="E7206" s="114" t="n"/>
      <c r="F7206" s="28">
        <f>IFERROR(VLOOKUP(E7206,'أرصدة المخزن'!$A:$E,3,0),"")</f>
        <v/>
      </c>
      <c r="G7206" s="29">
        <f>IFERROR(VLOOKUP(E7206,'أرصدة المخزن'!$A:$H,4,FALSE),"")</f>
        <v/>
      </c>
      <c r="H7206" s="97" t="n"/>
      <c r="I7206" s="28" t="inlineStr">
        <is>
          <t>صرف</t>
        </is>
      </c>
      <c r="J7206" s="97" t="n"/>
      <c r="K7206" s="37">
        <f>IFERROR(VLOOKUP(E7206,'أرصدة المخزن'!$A:$H,8,0),"")</f>
        <v/>
      </c>
    </row>
    <row r="7207" ht="18" customHeight="1" s="138">
      <c r="A7207" s="97" t="n">
        <v>7201</v>
      </c>
      <c r="B7207" s="98" t="n"/>
      <c r="C7207" s="113" t="n"/>
      <c r="D7207" s="113" t="n"/>
      <c r="E7207" s="114" t="n"/>
      <c r="F7207" s="28">
        <f>IFERROR(VLOOKUP(E7207,'أرصدة المخزن'!$A:$E,3,0),"")</f>
        <v/>
      </c>
      <c r="G7207" s="29">
        <f>IFERROR(VLOOKUP(E7207,'أرصدة المخزن'!$A:$H,4,FALSE),"")</f>
        <v/>
      </c>
      <c r="H7207" s="97" t="n"/>
      <c r="I7207" s="28" t="inlineStr">
        <is>
          <t>صرف</t>
        </is>
      </c>
      <c r="J7207" s="97" t="n"/>
      <c r="K7207" s="37">
        <f>IFERROR(VLOOKUP(E7207,'أرصدة المخزن'!$A:$H,8,0),"")</f>
        <v/>
      </c>
    </row>
    <row r="7208" ht="18" customHeight="1" s="138">
      <c r="A7208" s="97" t="n">
        <v>7202</v>
      </c>
      <c r="B7208" s="98" t="n"/>
      <c r="C7208" s="113" t="n"/>
      <c r="D7208" s="113" t="n"/>
      <c r="E7208" s="114" t="n"/>
      <c r="F7208" s="28">
        <f>IFERROR(VLOOKUP(E7208,'أرصدة المخزن'!$A:$E,3,0),"")</f>
        <v/>
      </c>
      <c r="G7208" s="29">
        <f>IFERROR(VLOOKUP(E7208,'أرصدة المخزن'!$A:$H,4,FALSE),"")</f>
        <v/>
      </c>
      <c r="H7208" s="97" t="n"/>
      <c r="I7208" s="28" t="inlineStr">
        <is>
          <t>صرف</t>
        </is>
      </c>
      <c r="J7208" s="97" t="n"/>
      <c r="K7208" s="37">
        <f>IFERROR(VLOOKUP(E7208,'أرصدة المخزن'!$A:$H,8,0),"")</f>
        <v/>
      </c>
    </row>
    <row r="7209" ht="18" customHeight="1" s="138">
      <c r="A7209" s="97" t="n">
        <v>7203</v>
      </c>
      <c r="B7209" s="98" t="n"/>
      <c r="C7209" s="113" t="n"/>
      <c r="D7209" s="113" t="n"/>
      <c r="E7209" s="114" t="n"/>
      <c r="F7209" s="28">
        <f>IFERROR(VLOOKUP(E7209,'أرصدة المخزن'!$A:$E,3,0),"")</f>
        <v/>
      </c>
      <c r="G7209" s="29">
        <f>IFERROR(VLOOKUP(E7209,'أرصدة المخزن'!$A:$H,4,FALSE),"")</f>
        <v/>
      </c>
      <c r="H7209" s="97" t="n"/>
      <c r="I7209" s="28" t="inlineStr">
        <is>
          <t>صرف</t>
        </is>
      </c>
      <c r="J7209" s="97" t="n"/>
      <c r="K7209" s="37">
        <f>IFERROR(VLOOKUP(E7209,'أرصدة المخزن'!$A:$H,8,0),"")</f>
        <v/>
      </c>
    </row>
    <row r="7210" ht="18" customHeight="1" s="138">
      <c r="A7210" s="97" t="n">
        <v>7204</v>
      </c>
      <c r="B7210" s="98" t="n"/>
      <c r="C7210" s="113" t="n"/>
      <c r="D7210" s="113" t="n"/>
      <c r="E7210" s="114" t="n"/>
      <c r="F7210" s="28">
        <f>IFERROR(VLOOKUP(E7210,'أرصدة المخزن'!$A:$E,3,0),"")</f>
        <v/>
      </c>
      <c r="G7210" s="29">
        <f>IFERROR(VLOOKUP(E7210,'أرصدة المخزن'!$A:$H,4,FALSE),"")</f>
        <v/>
      </c>
      <c r="H7210" s="97" t="n"/>
      <c r="I7210" s="28" t="inlineStr">
        <is>
          <t>صرف</t>
        </is>
      </c>
      <c r="J7210" s="97" t="n"/>
      <c r="K7210" s="37">
        <f>IFERROR(VLOOKUP(E7210,'أرصدة المخزن'!$A:$H,8,0),"")</f>
        <v/>
      </c>
    </row>
    <row r="7211" ht="18" customHeight="1" s="138">
      <c r="A7211" s="97" t="n">
        <v>7205</v>
      </c>
      <c r="B7211" s="98" t="n"/>
      <c r="C7211" s="113" t="n"/>
      <c r="D7211" s="113" t="n"/>
      <c r="E7211" s="114" t="n"/>
      <c r="F7211" s="28">
        <f>IFERROR(VLOOKUP(E7211,'أرصدة المخزن'!$A:$E,3,0),"")</f>
        <v/>
      </c>
      <c r="G7211" s="29">
        <f>IFERROR(VLOOKUP(E7211,'أرصدة المخزن'!$A:$H,4,FALSE),"")</f>
        <v/>
      </c>
      <c r="H7211" s="97" t="n"/>
      <c r="I7211" s="28" t="inlineStr">
        <is>
          <t>صرف</t>
        </is>
      </c>
      <c r="J7211" s="97" t="n"/>
      <c r="K7211" s="37">
        <f>IFERROR(VLOOKUP(E7211,'أرصدة المخزن'!$A:$H,8,0),"")</f>
        <v/>
      </c>
    </row>
    <row r="7212" ht="18" customHeight="1" s="138">
      <c r="A7212" s="97" t="n">
        <v>7206</v>
      </c>
      <c r="B7212" s="98" t="n"/>
      <c r="C7212" s="113" t="n"/>
      <c r="D7212" s="113" t="n"/>
      <c r="E7212" s="114" t="n"/>
      <c r="F7212" s="28">
        <f>IFERROR(VLOOKUP(E7212,'أرصدة المخزن'!$A:$E,3,0),"")</f>
        <v/>
      </c>
      <c r="G7212" s="29">
        <f>IFERROR(VLOOKUP(E7212,'أرصدة المخزن'!$A:$H,4,FALSE),"")</f>
        <v/>
      </c>
      <c r="H7212" s="97" t="n"/>
      <c r="I7212" s="28" t="inlineStr">
        <is>
          <t>صرف</t>
        </is>
      </c>
      <c r="J7212" s="97" t="n"/>
      <c r="K7212" s="37">
        <f>IFERROR(VLOOKUP(E7212,'أرصدة المخزن'!$A:$H,8,0),"")</f>
        <v/>
      </c>
    </row>
    <row r="7213" ht="18" customHeight="1" s="138">
      <c r="A7213" s="97" t="n">
        <v>7207</v>
      </c>
      <c r="B7213" s="98" t="n"/>
      <c r="C7213" s="113" t="n"/>
      <c r="D7213" s="113" t="n"/>
      <c r="E7213" s="114" t="n"/>
      <c r="F7213" s="28">
        <f>IFERROR(VLOOKUP(E7213,'أرصدة المخزن'!$A:$E,3,0),"")</f>
        <v/>
      </c>
      <c r="G7213" s="29">
        <f>IFERROR(VLOOKUP(E7213,'أرصدة المخزن'!$A:$H,4,FALSE),"")</f>
        <v/>
      </c>
      <c r="H7213" s="97" t="n"/>
      <c r="I7213" s="28" t="inlineStr">
        <is>
          <t>صرف</t>
        </is>
      </c>
      <c r="J7213" s="97" t="n"/>
      <c r="K7213" s="37">
        <f>IFERROR(VLOOKUP(E7213,'أرصدة المخزن'!$A:$H,8,0),"")</f>
        <v/>
      </c>
    </row>
    <row r="7214" ht="18" customHeight="1" s="138">
      <c r="A7214" s="97" t="n">
        <v>7208</v>
      </c>
      <c r="B7214" s="98" t="n"/>
      <c r="C7214" s="113" t="n"/>
      <c r="D7214" s="113" t="n"/>
      <c r="E7214" s="114" t="n"/>
      <c r="F7214" s="28">
        <f>IFERROR(VLOOKUP(E7214,'أرصدة المخزن'!$A:$E,3,0),"")</f>
        <v/>
      </c>
      <c r="G7214" s="29">
        <f>IFERROR(VLOOKUP(E7214,'أرصدة المخزن'!$A:$H,4,FALSE),"")</f>
        <v/>
      </c>
      <c r="H7214" s="97" t="n"/>
      <c r="I7214" s="28" t="inlineStr">
        <is>
          <t>صرف</t>
        </is>
      </c>
      <c r="J7214" s="97" t="n"/>
      <c r="K7214" s="37">
        <f>IFERROR(VLOOKUP(E7214,'أرصدة المخزن'!$A:$H,8,0),"")</f>
        <v/>
      </c>
    </row>
    <row r="7215" ht="18" customHeight="1" s="138">
      <c r="A7215" s="97" t="n">
        <v>7209</v>
      </c>
      <c r="B7215" s="98" t="n"/>
      <c r="C7215" s="113" t="n"/>
      <c r="D7215" s="113" t="n"/>
      <c r="E7215" s="114" t="n"/>
      <c r="F7215" s="28">
        <f>IFERROR(VLOOKUP(E7215,'أرصدة المخزن'!$A:$E,3,0),"")</f>
        <v/>
      </c>
      <c r="G7215" s="29">
        <f>IFERROR(VLOOKUP(E7215,'أرصدة المخزن'!$A:$H,4,FALSE),"")</f>
        <v/>
      </c>
      <c r="H7215" s="97" t="n"/>
      <c r="I7215" s="28" t="inlineStr">
        <is>
          <t>صرف</t>
        </is>
      </c>
      <c r="J7215" s="97" t="n"/>
      <c r="K7215" s="37">
        <f>IFERROR(VLOOKUP(E7215,'أرصدة المخزن'!$A:$H,8,0),"")</f>
        <v/>
      </c>
    </row>
    <row r="7216" ht="18" customHeight="1" s="138">
      <c r="A7216" s="97" t="n">
        <v>7210</v>
      </c>
      <c r="B7216" s="98" t="n"/>
      <c r="C7216" s="113" t="n"/>
      <c r="D7216" s="113" t="n"/>
      <c r="E7216" s="114" t="n"/>
      <c r="F7216" s="28">
        <f>IFERROR(VLOOKUP(E7216,'أرصدة المخزن'!$A:$E,3,0),"")</f>
        <v/>
      </c>
      <c r="G7216" s="29">
        <f>IFERROR(VLOOKUP(E7216,'أرصدة المخزن'!$A:$H,4,FALSE),"")</f>
        <v/>
      </c>
      <c r="H7216" s="97" t="n"/>
      <c r="I7216" s="28" t="inlineStr">
        <is>
          <t>صرف</t>
        </is>
      </c>
      <c r="J7216" s="97" t="n"/>
      <c r="K7216" s="37">
        <f>IFERROR(VLOOKUP(E7216,'أرصدة المخزن'!$A:$H,8,0),"")</f>
        <v/>
      </c>
    </row>
    <row r="7217" ht="18" customHeight="1" s="138">
      <c r="A7217" s="97" t="n">
        <v>7211</v>
      </c>
      <c r="B7217" s="98" t="n"/>
      <c r="C7217" s="113" t="n"/>
      <c r="D7217" s="113" t="n"/>
      <c r="E7217" s="114" t="n"/>
      <c r="F7217" s="28">
        <f>IFERROR(VLOOKUP(E7217,'أرصدة المخزن'!$A:$E,3,0),"")</f>
        <v/>
      </c>
      <c r="G7217" s="29">
        <f>IFERROR(VLOOKUP(E7217,'أرصدة المخزن'!$A:$H,4,FALSE),"")</f>
        <v/>
      </c>
      <c r="H7217" s="97" t="n"/>
      <c r="I7217" s="28" t="inlineStr">
        <is>
          <t>صرف</t>
        </is>
      </c>
      <c r="J7217" s="97" t="n"/>
      <c r="K7217" s="37">
        <f>IFERROR(VLOOKUP(E7217,'أرصدة المخزن'!$A:$H,8,0),"")</f>
        <v/>
      </c>
    </row>
    <row r="7218" ht="18" customHeight="1" s="138">
      <c r="A7218" s="97" t="n">
        <v>7212</v>
      </c>
      <c r="B7218" s="98" t="n"/>
      <c r="C7218" s="113" t="n"/>
      <c r="D7218" s="113" t="n"/>
      <c r="E7218" s="114" t="n"/>
      <c r="F7218" s="28">
        <f>IFERROR(VLOOKUP(E7218,'أرصدة المخزن'!$A:$E,3,0),"")</f>
        <v/>
      </c>
      <c r="G7218" s="29">
        <f>IFERROR(VLOOKUP(E7218,'أرصدة المخزن'!$A:$H,4,FALSE),"")</f>
        <v/>
      </c>
      <c r="H7218" s="97" t="n"/>
      <c r="I7218" s="28" t="inlineStr">
        <is>
          <t>صرف</t>
        </is>
      </c>
      <c r="J7218" s="97" t="n"/>
      <c r="K7218" s="37">
        <f>IFERROR(VLOOKUP(E7218,'أرصدة المخزن'!$A:$H,8,0),"")</f>
        <v/>
      </c>
    </row>
    <row r="7219" ht="18" customHeight="1" s="138">
      <c r="A7219" s="97" t="n">
        <v>7213</v>
      </c>
      <c r="B7219" s="98" t="n"/>
      <c r="C7219" s="113" t="n"/>
      <c r="D7219" s="113" t="n"/>
      <c r="E7219" s="114" t="n"/>
      <c r="F7219" s="28">
        <f>IFERROR(VLOOKUP(E7219,'أرصدة المخزن'!$A:$E,3,0),"")</f>
        <v/>
      </c>
      <c r="G7219" s="29">
        <f>IFERROR(VLOOKUP(E7219,'أرصدة المخزن'!$A:$H,4,FALSE),"")</f>
        <v/>
      </c>
      <c r="H7219" s="97" t="n"/>
      <c r="I7219" s="28" t="inlineStr">
        <is>
          <t>صرف</t>
        </is>
      </c>
      <c r="J7219" s="97" t="n"/>
      <c r="K7219" s="37">
        <f>IFERROR(VLOOKUP(E7219,'أرصدة المخزن'!$A:$H,8,0),"")</f>
        <v/>
      </c>
    </row>
    <row r="7220" ht="18" customHeight="1" s="138">
      <c r="A7220" s="97" t="n">
        <v>7214</v>
      </c>
      <c r="B7220" s="98" t="n"/>
      <c r="C7220" s="113" t="n"/>
      <c r="D7220" s="113" t="n"/>
      <c r="E7220" s="114" t="n"/>
      <c r="F7220" s="28">
        <f>IFERROR(VLOOKUP(E7220,'أرصدة المخزن'!$A:$E,3,0),"")</f>
        <v/>
      </c>
      <c r="G7220" s="29">
        <f>IFERROR(VLOOKUP(E7220,'أرصدة المخزن'!$A:$H,4,FALSE),"")</f>
        <v/>
      </c>
      <c r="H7220" s="97" t="n"/>
      <c r="I7220" s="28" t="inlineStr">
        <is>
          <t>صرف</t>
        </is>
      </c>
      <c r="J7220" s="97" t="n"/>
      <c r="K7220" s="37">
        <f>IFERROR(VLOOKUP(E7220,'أرصدة المخزن'!$A:$H,8,0),"")</f>
        <v/>
      </c>
    </row>
    <row r="7221" ht="18" customHeight="1" s="138">
      <c r="A7221" s="97" t="n">
        <v>7215</v>
      </c>
      <c r="B7221" s="98" t="n"/>
      <c r="C7221" s="113" t="n"/>
      <c r="D7221" s="113" t="n"/>
      <c r="E7221" s="114" t="n"/>
      <c r="F7221" s="28">
        <f>IFERROR(VLOOKUP(E7221,'أرصدة المخزن'!$A:$E,3,0),"")</f>
        <v/>
      </c>
      <c r="G7221" s="29">
        <f>IFERROR(VLOOKUP(E7221,'أرصدة المخزن'!$A:$H,4,FALSE),"")</f>
        <v/>
      </c>
      <c r="H7221" s="97" t="n"/>
      <c r="I7221" s="28" t="inlineStr">
        <is>
          <t>صرف</t>
        </is>
      </c>
      <c r="J7221" s="97" t="n"/>
      <c r="K7221" s="37">
        <f>IFERROR(VLOOKUP(E7221,'أرصدة المخزن'!$A:$H,8,0),"")</f>
        <v/>
      </c>
    </row>
    <row r="7222" ht="18" customHeight="1" s="138">
      <c r="A7222" s="97" t="n">
        <v>7216</v>
      </c>
      <c r="B7222" s="98" t="n"/>
      <c r="C7222" s="113" t="n"/>
      <c r="D7222" s="113" t="n"/>
      <c r="E7222" s="114" t="n"/>
      <c r="F7222" s="28">
        <f>IFERROR(VLOOKUP(E7222,'أرصدة المخزن'!$A:$E,3,0),"")</f>
        <v/>
      </c>
      <c r="G7222" s="29">
        <f>IFERROR(VLOOKUP(E7222,'أرصدة المخزن'!$A:$H,4,FALSE),"")</f>
        <v/>
      </c>
      <c r="H7222" s="97" t="n"/>
      <c r="I7222" s="28" t="inlineStr">
        <is>
          <t>صرف</t>
        </is>
      </c>
      <c r="J7222" s="97" t="n"/>
      <c r="K7222" s="37">
        <f>IFERROR(VLOOKUP(E7222,'أرصدة المخزن'!$A:$H,8,0),"")</f>
        <v/>
      </c>
    </row>
    <row r="7223" ht="18" customHeight="1" s="138">
      <c r="A7223" s="97" t="n">
        <v>7217</v>
      </c>
      <c r="B7223" s="98" t="n"/>
      <c r="C7223" s="113" t="n"/>
      <c r="D7223" s="113" t="n"/>
      <c r="E7223" s="114" t="n"/>
      <c r="F7223" s="28">
        <f>IFERROR(VLOOKUP(E7223,'أرصدة المخزن'!$A:$E,3,0),"")</f>
        <v/>
      </c>
      <c r="G7223" s="29">
        <f>IFERROR(VLOOKUP(E7223,'أرصدة المخزن'!$A:$H,4,FALSE),"")</f>
        <v/>
      </c>
      <c r="H7223" s="97" t="n"/>
      <c r="I7223" s="28" t="inlineStr">
        <is>
          <t>صرف</t>
        </is>
      </c>
      <c r="J7223" s="97" t="n"/>
      <c r="K7223" s="37">
        <f>IFERROR(VLOOKUP(E7223,'أرصدة المخزن'!$A:$H,8,0),"")</f>
        <v/>
      </c>
    </row>
    <row r="7224" ht="18" customHeight="1" s="138">
      <c r="A7224" s="97" t="n">
        <v>7218</v>
      </c>
      <c r="B7224" s="98" t="n"/>
      <c r="C7224" s="113" t="n"/>
      <c r="D7224" s="113" t="n"/>
      <c r="E7224" s="114" t="n"/>
      <c r="F7224" s="28">
        <f>IFERROR(VLOOKUP(E7224,'أرصدة المخزن'!$A:$E,3,0),"")</f>
        <v/>
      </c>
      <c r="G7224" s="29">
        <f>IFERROR(VLOOKUP(E7224,'أرصدة المخزن'!$A:$H,4,FALSE),"")</f>
        <v/>
      </c>
      <c r="H7224" s="97" t="n"/>
      <c r="I7224" s="28" t="inlineStr">
        <is>
          <t>صرف</t>
        </is>
      </c>
      <c r="J7224" s="97" t="n"/>
      <c r="K7224" s="37">
        <f>IFERROR(VLOOKUP(E7224,'أرصدة المخزن'!$A:$H,8,0),"")</f>
        <v/>
      </c>
    </row>
    <row r="7225" ht="18" customHeight="1" s="138">
      <c r="A7225" s="97" t="n">
        <v>7219</v>
      </c>
      <c r="B7225" s="98" t="n"/>
      <c r="C7225" s="113" t="n"/>
      <c r="D7225" s="113" t="n"/>
      <c r="E7225" s="114" t="n"/>
      <c r="F7225" s="28">
        <f>IFERROR(VLOOKUP(E7225,'أرصدة المخزن'!$A:$E,3,0),"")</f>
        <v/>
      </c>
      <c r="G7225" s="29">
        <f>IFERROR(VLOOKUP(E7225,'أرصدة المخزن'!$A:$H,4,FALSE),"")</f>
        <v/>
      </c>
      <c r="H7225" s="97" t="n"/>
      <c r="I7225" s="28" t="inlineStr">
        <is>
          <t>صرف</t>
        </is>
      </c>
      <c r="J7225" s="97" t="n"/>
      <c r="K7225" s="37">
        <f>IFERROR(VLOOKUP(E7225,'أرصدة المخزن'!$A:$H,8,0),"")</f>
        <v/>
      </c>
    </row>
    <row r="7226" ht="18" customHeight="1" s="138">
      <c r="A7226" s="97" t="n">
        <v>7220</v>
      </c>
      <c r="B7226" s="98" t="n"/>
      <c r="C7226" s="113" t="n"/>
      <c r="D7226" s="113" t="n"/>
      <c r="E7226" s="114" t="n"/>
      <c r="F7226" s="28">
        <f>IFERROR(VLOOKUP(E7226,'أرصدة المخزن'!$A:$E,3,0),"")</f>
        <v/>
      </c>
      <c r="G7226" s="29">
        <f>IFERROR(VLOOKUP(E7226,'أرصدة المخزن'!$A:$H,4,FALSE),"")</f>
        <v/>
      </c>
      <c r="H7226" s="97" t="n"/>
      <c r="I7226" s="28" t="inlineStr">
        <is>
          <t>صرف</t>
        </is>
      </c>
      <c r="J7226" s="97" t="n"/>
      <c r="K7226" s="37">
        <f>IFERROR(VLOOKUP(E7226,'أرصدة المخزن'!$A:$H,8,0),"")</f>
        <v/>
      </c>
    </row>
    <row r="7227" ht="18" customHeight="1" s="138">
      <c r="A7227" s="97" t="n">
        <v>7221</v>
      </c>
      <c r="B7227" s="98" t="n"/>
      <c r="C7227" s="113" t="n"/>
      <c r="D7227" s="113" t="n"/>
      <c r="E7227" s="114" t="n"/>
      <c r="F7227" s="28">
        <f>IFERROR(VLOOKUP(E7227,'أرصدة المخزن'!$A:$E,3,0),"")</f>
        <v/>
      </c>
      <c r="G7227" s="29">
        <f>IFERROR(VLOOKUP(E7227,'أرصدة المخزن'!$A:$H,4,FALSE),"")</f>
        <v/>
      </c>
      <c r="H7227" s="97" t="n"/>
      <c r="I7227" s="28" t="inlineStr">
        <is>
          <t>صرف</t>
        </is>
      </c>
      <c r="J7227" s="97" t="n"/>
      <c r="K7227" s="37">
        <f>IFERROR(VLOOKUP(E7227,'أرصدة المخزن'!$A:$H,8,0),"")</f>
        <v/>
      </c>
    </row>
    <row r="7228" ht="18" customHeight="1" s="138">
      <c r="A7228" s="97" t="n">
        <v>7222</v>
      </c>
      <c r="B7228" s="98" t="n"/>
      <c r="C7228" s="113" t="n"/>
      <c r="D7228" s="113" t="n"/>
      <c r="E7228" s="114" t="n"/>
      <c r="F7228" s="28">
        <f>IFERROR(VLOOKUP(E7228,'أرصدة المخزن'!$A:$E,3,0),"")</f>
        <v/>
      </c>
      <c r="G7228" s="29">
        <f>IFERROR(VLOOKUP(E7228,'أرصدة المخزن'!$A:$H,4,FALSE),"")</f>
        <v/>
      </c>
      <c r="H7228" s="97" t="n"/>
      <c r="I7228" s="28" t="inlineStr">
        <is>
          <t>صرف</t>
        </is>
      </c>
      <c r="J7228" s="97" t="n"/>
      <c r="K7228" s="37">
        <f>IFERROR(VLOOKUP(E7228,'أرصدة المخزن'!$A:$H,8,0),"")</f>
        <v/>
      </c>
    </row>
    <row r="7229" ht="18" customHeight="1" s="138">
      <c r="A7229" s="97" t="n">
        <v>7223</v>
      </c>
      <c r="B7229" s="98" t="n"/>
      <c r="C7229" s="113" t="n"/>
      <c r="D7229" s="113" t="n"/>
      <c r="E7229" s="114" t="n"/>
      <c r="F7229" s="28">
        <f>IFERROR(VLOOKUP(E7229,'أرصدة المخزن'!$A:$E,3,0),"")</f>
        <v/>
      </c>
      <c r="G7229" s="29">
        <f>IFERROR(VLOOKUP(E7229,'أرصدة المخزن'!$A:$H,4,FALSE),"")</f>
        <v/>
      </c>
      <c r="H7229" s="97" t="n"/>
      <c r="I7229" s="28" t="inlineStr">
        <is>
          <t>صرف</t>
        </is>
      </c>
      <c r="J7229" s="97" t="n"/>
      <c r="K7229" s="37">
        <f>IFERROR(VLOOKUP(E7229,'أرصدة المخزن'!$A:$H,8,0),"")</f>
        <v/>
      </c>
    </row>
    <row r="7230" ht="18" customHeight="1" s="138">
      <c r="A7230" s="97" t="n">
        <v>7224</v>
      </c>
      <c r="B7230" s="98" t="n"/>
      <c r="C7230" s="113" t="n"/>
      <c r="D7230" s="113" t="n"/>
      <c r="E7230" s="114" t="n"/>
      <c r="F7230" s="28">
        <f>IFERROR(VLOOKUP(E7230,'أرصدة المخزن'!$A:$E,3,0),"")</f>
        <v/>
      </c>
      <c r="G7230" s="29">
        <f>IFERROR(VLOOKUP(E7230,'أرصدة المخزن'!$A:$H,4,FALSE),"")</f>
        <v/>
      </c>
      <c r="H7230" s="97" t="n"/>
      <c r="I7230" s="28" t="inlineStr">
        <is>
          <t>صرف</t>
        </is>
      </c>
      <c r="J7230" s="97" t="n"/>
      <c r="K7230" s="37">
        <f>IFERROR(VLOOKUP(E7230,'أرصدة المخزن'!$A:$H,8,0),"")</f>
        <v/>
      </c>
    </row>
    <row r="7231" ht="18" customHeight="1" s="138">
      <c r="A7231" s="97" t="n">
        <v>7225</v>
      </c>
      <c r="B7231" s="98" t="n"/>
      <c r="C7231" s="113" t="n"/>
      <c r="D7231" s="113" t="n"/>
      <c r="E7231" s="114" t="n"/>
      <c r="F7231" s="28">
        <f>IFERROR(VLOOKUP(E7231,'أرصدة المخزن'!$A:$E,3,0),"")</f>
        <v/>
      </c>
      <c r="G7231" s="29">
        <f>IFERROR(VLOOKUP(E7231,'أرصدة المخزن'!$A:$H,4,FALSE),"")</f>
        <v/>
      </c>
      <c r="H7231" s="97" t="n"/>
      <c r="I7231" s="28" t="inlineStr">
        <is>
          <t>صرف</t>
        </is>
      </c>
      <c r="J7231" s="97" t="n"/>
      <c r="K7231" s="37">
        <f>IFERROR(VLOOKUP(E7231,'أرصدة المخزن'!$A:$H,8,0),"")</f>
        <v/>
      </c>
    </row>
    <row r="7232" ht="18" customHeight="1" s="138">
      <c r="A7232" s="97" t="n">
        <v>7226</v>
      </c>
      <c r="B7232" s="98" t="n"/>
      <c r="C7232" s="113" t="n"/>
      <c r="D7232" s="113" t="n"/>
      <c r="E7232" s="114" t="n"/>
      <c r="F7232" s="28">
        <f>IFERROR(VLOOKUP(E7232,'أرصدة المخزن'!$A:$E,3,0),"")</f>
        <v/>
      </c>
      <c r="G7232" s="29">
        <f>IFERROR(VLOOKUP(E7232,'أرصدة المخزن'!$A:$H,4,FALSE),"")</f>
        <v/>
      </c>
      <c r="H7232" s="97" t="n"/>
      <c r="I7232" s="28" t="inlineStr">
        <is>
          <t>صرف</t>
        </is>
      </c>
      <c r="J7232" s="97" t="n"/>
      <c r="K7232" s="37">
        <f>IFERROR(VLOOKUP(E7232,'أرصدة المخزن'!$A:$H,8,0),"")</f>
        <v/>
      </c>
    </row>
    <row r="7233" ht="18" customHeight="1" s="138">
      <c r="A7233" s="97" t="n">
        <v>7227</v>
      </c>
      <c r="B7233" s="98" t="n"/>
      <c r="C7233" s="113" t="n"/>
      <c r="D7233" s="113" t="n"/>
      <c r="E7233" s="114" t="n"/>
      <c r="F7233" s="28">
        <f>IFERROR(VLOOKUP(E7233,'أرصدة المخزن'!$A:$E,3,0),"")</f>
        <v/>
      </c>
      <c r="G7233" s="29">
        <f>IFERROR(VLOOKUP(E7233,'أرصدة المخزن'!$A:$H,4,FALSE),"")</f>
        <v/>
      </c>
      <c r="H7233" s="97" t="n"/>
      <c r="I7233" s="28" t="inlineStr">
        <is>
          <t>صرف</t>
        </is>
      </c>
      <c r="J7233" s="97" t="n"/>
      <c r="K7233" s="37">
        <f>IFERROR(VLOOKUP(E7233,'أرصدة المخزن'!$A:$H,8,0),"")</f>
        <v/>
      </c>
    </row>
    <row r="7234" ht="18" customHeight="1" s="138">
      <c r="A7234" s="97" t="n">
        <v>7228</v>
      </c>
      <c r="B7234" s="98" t="n"/>
      <c r="C7234" s="113" t="n"/>
      <c r="D7234" s="113" t="n"/>
      <c r="E7234" s="114" t="n"/>
      <c r="F7234" s="28">
        <f>IFERROR(VLOOKUP(E7234,'أرصدة المخزن'!$A:$E,3,0),"")</f>
        <v/>
      </c>
      <c r="G7234" s="29">
        <f>IFERROR(VLOOKUP(E7234,'أرصدة المخزن'!$A:$H,4,FALSE),"")</f>
        <v/>
      </c>
      <c r="H7234" s="97" t="n"/>
      <c r="I7234" s="28" t="inlineStr">
        <is>
          <t>صرف</t>
        </is>
      </c>
      <c r="J7234" s="97" t="n"/>
      <c r="K7234" s="37">
        <f>IFERROR(VLOOKUP(E7234,'أرصدة المخزن'!$A:$H,8,0),"")</f>
        <v/>
      </c>
    </row>
    <row r="7235" ht="18" customHeight="1" s="138">
      <c r="A7235" s="97" t="n">
        <v>7229</v>
      </c>
      <c r="B7235" s="98" t="n"/>
      <c r="C7235" s="113" t="n"/>
      <c r="D7235" s="113" t="n"/>
      <c r="E7235" s="114" t="n"/>
      <c r="F7235" s="28">
        <f>IFERROR(VLOOKUP(E7235,'أرصدة المخزن'!$A:$E,3,0),"")</f>
        <v/>
      </c>
      <c r="G7235" s="29">
        <f>IFERROR(VLOOKUP(E7235,'أرصدة المخزن'!$A:$H,4,FALSE),"")</f>
        <v/>
      </c>
      <c r="H7235" s="97" t="n"/>
      <c r="I7235" s="28" t="inlineStr">
        <is>
          <t>صرف</t>
        </is>
      </c>
      <c r="J7235" s="97" t="n"/>
      <c r="K7235" s="37">
        <f>IFERROR(VLOOKUP(E7235,'أرصدة المخزن'!$A:$H,8,0),"")</f>
        <v/>
      </c>
    </row>
    <row r="7236" ht="18" customHeight="1" s="138">
      <c r="A7236" s="97" t="n">
        <v>7230</v>
      </c>
      <c r="B7236" s="98" t="n"/>
      <c r="C7236" s="113" t="n"/>
      <c r="D7236" s="113" t="n"/>
      <c r="E7236" s="114" t="n"/>
      <c r="F7236" s="28">
        <f>IFERROR(VLOOKUP(E7236,'أرصدة المخزن'!$A:$E,3,0),"")</f>
        <v/>
      </c>
      <c r="G7236" s="29">
        <f>IFERROR(VLOOKUP(E7236,'أرصدة المخزن'!$A:$H,4,FALSE),"")</f>
        <v/>
      </c>
      <c r="H7236" s="97" t="n"/>
      <c r="I7236" s="28" t="inlineStr">
        <is>
          <t>صرف</t>
        </is>
      </c>
      <c r="J7236" s="97" t="n"/>
      <c r="K7236" s="37">
        <f>IFERROR(VLOOKUP(E7236,'أرصدة المخزن'!$A:$H,8,0),"")</f>
        <v/>
      </c>
    </row>
    <row r="7237" ht="18" customHeight="1" s="138">
      <c r="A7237" s="97" t="n">
        <v>7231</v>
      </c>
      <c r="B7237" s="98" t="n"/>
      <c r="C7237" s="113" t="n"/>
      <c r="D7237" s="113" t="n"/>
      <c r="E7237" s="114" t="n"/>
      <c r="F7237" s="28">
        <f>IFERROR(VLOOKUP(E7237,'أرصدة المخزن'!$A:$E,3,0),"")</f>
        <v/>
      </c>
      <c r="G7237" s="29">
        <f>IFERROR(VLOOKUP(E7237,'أرصدة المخزن'!$A:$H,4,FALSE),"")</f>
        <v/>
      </c>
      <c r="H7237" s="97" t="n"/>
      <c r="I7237" s="28" t="inlineStr">
        <is>
          <t>صرف</t>
        </is>
      </c>
      <c r="J7237" s="97" t="n"/>
      <c r="K7237" s="37">
        <f>IFERROR(VLOOKUP(E7237,'أرصدة المخزن'!$A:$H,8,0),"")</f>
        <v/>
      </c>
    </row>
    <row r="7238" ht="18" customHeight="1" s="138">
      <c r="A7238" s="97" t="n">
        <v>7232</v>
      </c>
      <c r="B7238" s="98" t="n"/>
      <c r="C7238" s="113" t="n"/>
      <c r="D7238" s="113" t="n"/>
      <c r="E7238" s="114" t="n"/>
      <c r="F7238" s="28">
        <f>IFERROR(VLOOKUP(E7238,'أرصدة المخزن'!$A:$E,3,0),"")</f>
        <v/>
      </c>
      <c r="G7238" s="29">
        <f>IFERROR(VLOOKUP(E7238,'أرصدة المخزن'!$A:$H,4,FALSE),"")</f>
        <v/>
      </c>
      <c r="H7238" s="97" t="n"/>
      <c r="I7238" s="28" t="inlineStr">
        <is>
          <t>صرف</t>
        </is>
      </c>
      <c r="J7238" s="97" t="n"/>
      <c r="K7238" s="37">
        <f>IFERROR(VLOOKUP(E7238,'أرصدة المخزن'!$A:$H,8,0),"")</f>
        <v/>
      </c>
    </row>
    <row r="7239" ht="18" customHeight="1" s="138">
      <c r="A7239" s="97" t="n">
        <v>7233</v>
      </c>
      <c r="B7239" s="98" t="n"/>
      <c r="C7239" s="113" t="n"/>
      <c r="D7239" s="113" t="n"/>
      <c r="E7239" s="114" t="n"/>
      <c r="F7239" s="28">
        <f>IFERROR(VLOOKUP(E7239,'أرصدة المخزن'!$A:$E,3,0),"")</f>
        <v/>
      </c>
      <c r="G7239" s="29">
        <f>IFERROR(VLOOKUP(E7239,'أرصدة المخزن'!$A:$H,4,FALSE),"")</f>
        <v/>
      </c>
      <c r="H7239" s="97" t="n"/>
      <c r="I7239" s="28" t="inlineStr">
        <is>
          <t>صرف</t>
        </is>
      </c>
      <c r="J7239" s="97" t="n"/>
      <c r="K7239" s="37">
        <f>IFERROR(VLOOKUP(E7239,'أرصدة المخزن'!$A:$H,8,0),"")</f>
        <v/>
      </c>
    </row>
    <row r="7240" ht="18" customHeight="1" s="138">
      <c r="A7240" s="97" t="n">
        <v>7234</v>
      </c>
      <c r="B7240" s="98" t="n"/>
      <c r="C7240" s="113" t="n"/>
      <c r="D7240" s="113" t="n"/>
      <c r="E7240" s="114" t="n"/>
      <c r="F7240" s="28">
        <f>IFERROR(VLOOKUP(E7240,'أرصدة المخزن'!$A:$E,3,0),"")</f>
        <v/>
      </c>
      <c r="G7240" s="29">
        <f>IFERROR(VLOOKUP(E7240,'أرصدة المخزن'!$A:$H,4,FALSE),"")</f>
        <v/>
      </c>
      <c r="H7240" s="97" t="n"/>
      <c r="I7240" s="28" t="inlineStr">
        <is>
          <t>صرف</t>
        </is>
      </c>
      <c r="J7240" s="97" t="n"/>
      <c r="K7240" s="37">
        <f>IFERROR(VLOOKUP(E7240,'أرصدة المخزن'!$A:$H,8,0),"")</f>
        <v/>
      </c>
    </row>
    <row r="7241" ht="18" customHeight="1" s="138">
      <c r="A7241" s="97" t="n">
        <v>7235</v>
      </c>
      <c r="B7241" s="98" t="n"/>
      <c r="C7241" s="113" t="n"/>
      <c r="D7241" s="113" t="n"/>
      <c r="E7241" s="114" t="n"/>
      <c r="F7241" s="28">
        <f>IFERROR(VLOOKUP(E7241,'أرصدة المخزن'!$A:$E,3,0),"")</f>
        <v/>
      </c>
      <c r="G7241" s="29">
        <f>IFERROR(VLOOKUP(E7241,'أرصدة المخزن'!$A:$H,4,FALSE),"")</f>
        <v/>
      </c>
      <c r="H7241" s="97" t="n"/>
      <c r="I7241" s="28" t="inlineStr">
        <is>
          <t>صرف</t>
        </is>
      </c>
      <c r="J7241" s="97" t="n"/>
      <c r="K7241" s="37">
        <f>IFERROR(VLOOKUP(E7241,'أرصدة المخزن'!$A:$H,8,0),"")</f>
        <v/>
      </c>
    </row>
    <row r="7242" ht="18" customHeight="1" s="138">
      <c r="A7242" s="97" t="n">
        <v>7236</v>
      </c>
      <c r="B7242" s="98" t="n"/>
      <c r="C7242" s="113" t="n"/>
      <c r="D7242" s="113" t="n"/>
      <c r="E7242" s="114" t="n"/>
      <c r="F7242" s="28">
        <f>IFERROR(VLOOKUP(E7242,'أرصدة المخزن'!$A:$E,3,0),"")</f>
        <v/>
      </c>
      <c r="G7242" s="29">
        <f>IFERROR(VLOOKUP(E7242,'أرصدة المخزن'!$A:$H,4,FALSE),"")</f>
        <v/>
      </c>
      <c r="H7242" s="97" t="n"/>
      <c r="I7242" s="28" t="inlineStr">
        <is>
          <t>صرف</t>
        </is>
      </c>
      <c r="J7242" s="97" t="n"/>
      <c r="K7242" s="37">
        <f>IFERROR(VLOOKUP(E7242,'أرصدة المخزن'!$A:$H,8,0),"")</f>
        <v/>
      </c>
    </row>
    <row r="7243" ht="18" customHeight="1" s="138">
      <c r="A7243" s="97" t="n">
        <v>7237</v>
      </c>
      <c r="B7243" s="98" t="n"/>
      <c r="C7243" s="113" t="n"/>
      <c r="D7243" s="113" t="n"/>
      <c r="E7243" s="114" t="n"/>
      <c r="F7243" s="28">
        <f>IFERROR(VLOOKUP(E7243,'أرصدة المخزن'!$A:$E,3,0),"")</f>
        <v/>
      </c>
      <c r="G7243" s="29">
        <f>IFERROR(VLOOKUP(E7243,'أرصدة المخزن'!$A:$H,4,FALSE),"")</f>
        <v/>
      </c>
      <c r="H7243" s="97" t="n"/>
      <c r="I7243" s="28" t="inlineStr">
        <is>
          <t>صرف</t>
        </is>
      </c>
      <c r="J7243" s="97" t="n"/>
      <c r="K7243" s="37">
        <f>IFERROR(VLOOKUP(E7243,'أرصدة المخزن'!$A:$H,8,0),"")</f>
        <v/>
      </c>
    </row>
    <row r="7244" ht="18" customHeight="1" s="138">
      <c r="A7244" s="97" t="n">
        <v>7238</v>
      </c>
      <c r="B7244" s="98" t="n"/>
      <c r="C7244" s="113" t="n"/>
      <c r="D7244" s="113" t="n"/>
      <c r="E7244" s="114" t="n"/>
      <c r="F7244" s="28">
        <f>IFERROR(VLOOKUP(E7244,'أرصدة المخزن'!$A:$E,3,0),"")</f>
        <v/>
      </c>
      <c r="G7244" s="29">
        <f>IFERROR(VLOOKUP(E7244,'أرصدة المخزن'!$A:$H,4,FALSE),"")</f>
        <v/>
      </c>
      <c r="H7244" s="97" t="n"/>
      <c r="I7244" s="28" t="inlineStr">
        <is>
          <t>صرف</t>
        </is>
      </c>
      <c r="J7244" s="97" t="n"/>
      <c r="K7244" s="37">
        <f>IFERROR(VLOOKUP(E7244,'أرصدة المخزن'!$A:$H,8,0),"")</f>
        <v/>
      </c>
    </row>
    <row r="7245" ht="18" customHeight="1" s="138">
      <c r="A7245" s="97" t="n">
        <v>7239</v>
      </c>
      <c r="B7245" s="98" t="n"/>
      <c r="C7245" s="113" t="n"/>
      <c r="D7245" s="113" t="n"/>
      <c r="E7245" s="114" t="n"/>
      <c r="F7245" s="28">
        <f>IFERROR(VLOOKUP(E7245,'أرصدة المخزن'!$A:$E,3,0),"")</f>
        <v/>
      </c>
      <c r="G7245" s="29">
        <f>IFERROR(VLOOKUP(E7245,'أرصدة المخزن'!$A:$H,4,FALSE),"")</f>
        <v/>
      </c>
      <c r="H7245" s="97" t="n"/>
      <c r="I7245" s="28" t="inlineStr">
        <is>
          <t>صرف</t>
        </is>
      </c>
      <c r="J7245" s="97" t="n"/>
      <c r="K7245" s="37">
        <f>IFERROR(VLOOKUP(E7245,'أرصدة المخزن'!$A:$H,8,0),"")</f>
        <v/>
      </c>
    </row>
    <row r="7246" ht="18" customHeight="1" s="138">
      <c r="A7246" s="97" t="n">
        <v>7240</v>
      </c>
      <c r="B7246" s="98" t="n"/>
      <c r="C7246" s="113" t="n"/>
      <c r="D7246" s="113" t="n"/>
      <c r="E7246" s="114" t="n"/>
      <c r="F7246" s="28">
        <f>IFERROR(VLOOKUP(E7246,'أرصدة المخزن'!$A:$E,3,0),"")</f>
        <v/>
      </c>
      <c r="G7246" s="29">
        <f>IFERROR(VLOOKUP(E7246,'أرصدة المخزن'!$A:$H,4,FALSE),"")</f>
        <v/>
      </c>
      <c r="H7246" s="97" t="n"/>
      <c r="I7246" s="28" t="inlineStr">
        <is>
          <t>صرف</t>
        </is>
      </c>
      <c r="J7246" s="97" t="n"/>
      <c r="K7246" s="37">
        <f>IFERROR(VLOOKUP(E7246,'أرصدة المخزن'!$A:$H,8,0),"")</f>
        <v/>
      </c>
    </row>
    <row r="7247" ht="18" customHeight="1" s="138">
      <c r="A7247" s="97" t="n">
        <v>7241</v>
      </c>
      <c r="B7247" s="98" t="n"/>
      <c r="C7247" s="113" t="n"/>
      <c r="D7247" s="113" t="n"/>
      <c r="E7247" s="114" t="n"/>
      <c r="F7247" s="28">
        <f>IFERROR(VLOOKUP(E7247,'أرصدة المخزن'!$A:$E,3,0),"")</f>
        <v/>
      </c>
      <c r="G7247" s="29">
        <f>IFERROR(VLOOKUP(E7247,'أرصدة المخزن'!$A:$H,4,FALSE),"")</f>
        <v/>
      </c>
      <c r="H7247" s="97" t="n"/>
      <c r="I7247" s="28" t="inlineStr">
        <is>
          <t>صرف</t>
        </is>
      </c>
      <c r="J7247" s="97" t="n"/>
      <c r="K7247" s="37">
        <f>IFERROR(VLOOKUP(E7247,'أرصدة المخزن'!$A:$H,8,0),"")</f>
        <v/>
      </c>
    </row>
    <row r="7248" ht="18" customHeight="1" s="138">
      <c r="A7248" s="97" t="n">
        <v>7242</v>
      </c>
      <c r="B7248" s="98" t="n"/>
      <c r="C7248" s="113" t="n"/>
      <c r="D7248" s="113" t="n"/>
      <c r="E7248" s="114" t="n"/>
      <c r="F7248" s="28">
        <f>IFERROR(VLOOKUP(E7248,'أرصدة المخزن'!$A:$E,3,0),"")</f>
        <v/>
      </c>
      <c r="G7248" s="29">
        <f>IFERROR(VLOOKUP(E7248,'أرصدة المخزن'!$A:$H,4,FALSE),"")</f>
        <v/>
      </c>
      <c r="H7248" s="97" t="n"/>
      <c r="I7248" s="28" t="inlineStr">
        <is>
          <t>صرف</t>
        </is>
      </c>
      <c r="J7248" s="97" t="n"/>
      <c r="K7248" s="37">
        <f>IFERROR(VLOOKUP(E7248,'أرصدة المخزن'!$A:$H,8,0),"")</f>
        <v/>
      </c>
    </row>
    <row r="7249" ht="18" customHeight="1" s="138">
      <c r="A7249" s="97" t="n">
        <v>7243</v>
      </c>
      <c r="B7249" s="98" t="n"/>
      <c r="C7249" s="113" t="n"/>
      <c r="D7249" s="113" t="n"/>
      <c r="E7249" s="114" t="n"/>
      <c r="F7249" s="28">
        <f>IFERROR(VLOOKUP(E7249,'أرصدة المخزن'!$A:$E,3,0),"")</f>
        <v/>
      </c>
      <c r="G7249" s="29">
        <f>IFERROR(VLOOKUP(E7249,'أرصدة المخزن'!$A:$H,4,FALSE),"")</f>
        <v/>
      </c>
      <c r="H7249" s="97" t="n"/>
      <c r="I7249" s="28" t="inlineStr">
        <is>
          <t>صرف</t>
        </is>
      </c>
      <c r="J7249" s="97" t="n"/>
      <c r="K7249" s="37">
        <f>IFERROR(VLOOKUP(E7249,'أرصدة المخزن'!$A:$H,8,0),"")</f>
        <v/>
      </c>
    </row>
    <row r="7250" ht="18" customHeight="1" s="138">
      <c r="A7250" s="97" t="n">
        <v>7244</v>
      </c>
      <c r="B7250" s="98" t="n"/>
      <c r="C7250" s="113" t="n"/>
      <c r="D7250" s="113" t="n"/>
      <c r="E7250" s="114" t="n"/>
      <c r="F7250" s="28">
        <f>IFERROR(VLOOKUP(E7250,'أرصدة المخزن'!$A:$E,3,0),"")</f>
        <v/>
      </c>
      <c r="G7250" s="29">
        <f>IFERROR(VLOOKUP(E7250,'أرصدة المخزن'!$A:$H,4,FALSE),"")</f>
        <v/>
      </c>
      <c r="H7250" s="97" t="n"/>
      <c r="I7250" s="28" t="inlineStr">
        <is>
          <t>صرف</t>
        </is>
      </c>
      <c r="J7250" s="97" t="n"/>
      <c r="K7250" s="37">
        <f>IFERROR(VLOOKUP(E7250,'أرصدة المخزن'!$A:$H,8,0),"")</f>
        <v/>
      </c>
    </row>
    <row r="7251" ht="18" customHeight="1" s="138">
      <c r="A7251" s="97" t="n">
        <v>7245</v>
      </c>
      <c r="B7251" s="98" t="n"/>
      <c r="C7251" s="113" t="n"/>
      <c r="D7251" s="113" t="n"/>
      <c r="E7251" s="114" t="n"/>
      <c r="F7251" s="28">
        <f>IFERROR(VLOOKUP(E7251,'أرصدة المخزن'!$A:$E,3,0),"")</f>
        <v/>
      </c>
      <c r="G7251" s="29">
        <f>IFERROR(VLOOKUP(E7251,'أرصدة المخزن'!$A:$H,4,FALSE),"")</f>
        <v/>
      </c>
      <c r="H7251" s="97" t="n"/>
      <c r="I7251" s="28" t="inlineStr">
        <is>
          <t>صرف</t>
        </is>
      </c>
      <c r="J7251" s="97" t="n"/>
      <c r="K7251" s="37">
        <f>IFERROR(VLOOKUP(E7251,'أرصدة المخزن'!$A:$H,8,0),"")</f>
        <v/>
      </c>
    </row>
    <row r="7252" ht="18" customHeight="1" s="138">
      <c r="A7252" s="97" t="n">
        <v>7246</v>
      </c>
      <c r="B7252" s="98" t="n"/>
      <c r="C7252" s="113" t="n"/>
      <c r="D7252" s="113" t="n"/>
      <c r="E7252" s="114" t="n"/>
      <c r="F7252" s="28">
        <f>IFERROR(VLOOKUP(E7252,'أرصدة المخزن'!$A:$E,3,0),"")</f>
        <v/>
      </c>
      <c r="G7252" s="29">
        <f>IFERROR(VLOOKUP(E7252,'أرصدة المخزن'!$A:$H,4,FALSE),"")</f>
        <v/>
      </c>
      <c r="H7252" s="97" t="n"/>
      <c r="I7252" s="28" t="inlineStr">
        <is>
          <t>صرف</t>
        </is>
      </c>
      <c r="J7252" s="97" t="n"/>
      <c r="K7252" s="37">
        <f>IFERROR(VLOOKUP(E7252,'أرصدة المخزن'!$A:$H,8,0),"")</f>
        <v/>
      </c>
    </row>
    <row r="7253" ht="18" customHeight="1" s="138">
      <c r="A7253" s="97" t="n">
        <v>7247</v>
      </c>
      <c r="B7253" s="98" t="n"/>
      <c r="C7253" s="113" t="n"/>
      <c r="D7253" s="113" t="n"/>
      <c r="E7253" s="114" t="n"/>
      <c r="F7253" s="28">
        <f>IFERROR(VLOOKUP(E7253,'أرصدة المخزن'!$A:$E,3,0),"")</f>
        <v/>
      </c>
      <c r="G7253" s="29">
        <f>IFERROR(VLOOKUP(E7253,'أرصدة المخزن'!$A:$H,4,FALSE),"")</f>
        <v/>
      </c>
      <c r="H7253" s="97" t="n"/>
      <c r="I7253" s="28" t="inlineStr">
        <is>
          <t>صرف</t>
        </is>
      </c>
      <c r="J7253" s="97" t="n"/>
      <c r="K7253" s="37">
        <f>IFERROR(VLOOKUP(E7253,'أرصدة المخزن'!$A:$H,8,0),"")</f>
        <v/>
      </c>
    </row>
    <row r="7254" ht="18" customHeight="1" s="138">
      <c r="A7254" s="97" t="n">
        <v>7248</v>
      </c>
      <c r="B7254" s="98" t="n"/>
      <c r="C7254" s="113" t="n"/>
      <c r="D7254" s="113" t="n"/>
      <c r="E7254" s="114" t="n"/>
      <c r="F7254" s="28">
        <f>IFERROR(VLOOKUP(E7254,'أرصدة المخزن'!$A:$E,3,0),"")</f>
        <v/>
      </c>
      <c r="G7254" s="29">
        <f>IFERROR(VLOOKUP(E7254,'أرصدة المخزن'!$A:$H,4,FALSE),"")</f>
        <v/>
      </c>
      <c r="H7254" s="97" t="n"/>
      <c r="I7254" s="28" t="inlineStr">
        <is>
          <t>صرف</t>
        </is>
      </c>
      <c r="J7254" s="97" t="n"/>
      <c r="K7254" s="37">
        <f>IFERROR(VLOOKUP(E7254,'أرصدة المخزن'!$A:$H,8,0),"")</f>
        <v/>
      </c>
    </row>
    <row r="7255" ht="18" customHeight="1" s="138">
      <c r="A7255" s="97" t="n">
        <v>7249</v>
      </c>
      <c r="B7255" s="98" t="n"/>
      <c r="C7255" s="113" t="n"/>
      <c r="D7255" s="113" t="n"/>
      <c r="E7255" s="114" t="n"/>
      <c r="F7255" s="28">
        <f>IFERROR(VLOOKUP(E7255,'أرصدة المخزن'!$A:$E,3,0),"")</f>
        <v/>
      </c>
      <c r="G7255" s="29">
        <f>IFERROR(VLOOKUP(E7255,'أرصدة المخزن'!$A:$H,4,FALSE),"")</f>
        <v/>
      </c>
      <c r="H7255" s="97" t="n"/>
      <c r="I7255" s="28" t="inlineStr">
        <is>
          <t>صرف</t>
        </is>
      </c>
      <c r="J7255" s="97" t="n"/>
      <c r="K7255" s="37">
        <f>IFERROR(VLOOKUP(E7255,'أرصدة المخزن'!$A:$H,8,0),"")</f>
        <v/>
      </c>
    </row>
    <row r="7256" ht="18" customHeight="1" s="138">
      <c r="A7256" s="97" t="n">
        <v>7250</v>
      </c>
      <c r="B7256" s="98" t="n"/>
      <c r="C7256" s="113" t="n"/>
      <c r="D7256" s="113" t="n"/>
      <c r="E7256" s="114" t="n"/>
      <c r="F7256" s="28">
        <f>IFERROR(VLOOKUP(E7256,'أرصدة المخزن'!$A:$E,3,0),"")</f>
        <v/>
      </c>
      <c r="G7256" s="29">
        <f>IFERROR(VLOOKUP(E7256,'أرصدة المخزن'!$A:$H,4,FALSE),"")</f>
        <v/>
      </c>
      <c r="H7256" s="97" t="n"/>
      <c r="I7256" s="28" t="inlineStr">
        <is>
          <t>صرف</t>
        </is>
      </c>
      <c r="J7256" s="97" t="n"/>
      <c r="K7256" s="37">
        <f>IFERROR(VLOOKUP(E7256,'أرصدة المخزن'!$A:$H,8,0),"")</f>
        <v/>
      </c>
    </row>
    <row r="7257" ht="18" customHeight="1" s="138">
      <c r="A7257" s="97" t="n">
        <v>7251</v>
      </c>
      <c r="B7257" s="98" t="n"/>
      <c r="C7257" s="113" t="n"/>
      <c r="D7257" s="113" t="n"/>
      <c r="E7257" s="114" t="n"/>
      <c r="F7257" s="28">
        <f>IFERROR(VLOOKUP(E7257,'أرصدة المخزن'!$A:$E,3,0),"")</f>
        <v/>
      </c>
      <c r="G7257" s="29">
        <f>IFERROR(VLOOKUP(E7257,'أرصدة المخزن'!$A:$H,4,FALSE),"")</f>
        <v/>
      </c>
      <c r="H7257" s="97" t="n"/>
      <c r="I7257" s="28" t="inlineStr">
        <is>
          <t>صرف</t>
        </is>
      </c>
      <c r="J7257" s="97" t="n"/>
      <c r="K7257" s="37">
        <f>IFERROR(VLOOKUP(E7257,'أرصدة المخزن'!$A:$H,8,0),"")</f>
        <v/>
      </c>
    </row>
    <row r="7258" ht="18" customHeight="1" s="138">
      <c r="A7258" s="97" t="n">
        <v>7252</v>
      </c>
      <c r="B7258" s="98" t="n"/>
      <c r="C7258" s="113" t="n"/>
      <c r="D7258" s="113" t="n"/>
      <c r="E7258" s="114" t="n"/>
      <c r="F7258" s="28">
        <f>IFERROR(VLOOKUP(E7258,'أرصدة المخزن'!$A:$E,3,0),"")</f>
        <v/>
      </c>
      <c r="G7258" s="29">
        <f>IFERROR(VLOOKUP(E7258,'أرصدة المخزن'!$A:$H,4,FALSE),"")</f>
        <v/>
      </c>
      <c r="H7258" s="97" t="n"/>
      <c r="I7258" s="28" t="inlineStr">
        <is>
          <t>صرف</t>
        </is>
      </c>
      <c r="J7258" s="97" t="n"/>
      <c r="K7258" s="37">
        <f>IFERROR(VLOOKUP(E7258,'أرصدة المخزن'!$A:$H,8,0),"")</f>
        <v/>
      </c>
    </row>
    <row r="7259" ht="18" customHeight="1" s="138">
      <c r="A7259" s="97" t="n">
        <v>7253</v>
      </c>
      <c r="B7259" s="98" t="n"/>
      <c r="C7259" s="113" t="n"/>
      <c r="D7259" s="113" t="n"/>
      <c r="E7259" s="114" t="n"/>
      <c r="F7259" s="28">
        <f>IFERROR(VLOOKUP(E7259,'أرصدة المخزن'!$A:$E,3,0),"")</f>
        <v/>
      </c>
      <c r="G7259" s="29">
        <f>IFERROR(VLOOKUP(E7259,'أرصدة المخزن'!$A:$H,4,FALSE),"")</f>
        <v/>
      </c>
      <c r="H7259" s="97" t="n"/>
      <c r="I7259" s="28" t="inlineStr">
        <is>
          <t>صرف</t>
        </is>
      </c>
      <c r="J7259" s="97" t="n"/>
      <c r="K7259" s="37">
        <f>IFERROR(VLOOKUP(E7259,'أرصدة المخزن'!$A:$H,8,0),"")</f>
        <v/>
      </c>
    </row>
    <row r="7260" ht="18" customHeight="1" s="138">
      <c r="A7260" s="97" t="n">
        <v>7254</v>
      </c>
      <c r="B7260" s="98" t="n"/>
      <c r="C7260" s="113" t="n"/>
      <c r="D7260" s="113" t="n"/>
      <c r="E7260" s="114" t="n"/>
      <c r="F7260" s="28">
        <f>IFERROR(VLOOKUP(E7260,'أرصدة المخزن'!$A:$E,3,0),"")</f>
        <v/>
      </c>
      <c r="G7260" s="29">
        <f>IFERROR(VLOOKUP(E7260,'أرصدة المخزن'!$A:$H,4,FALSE),"")</f>
        <v/>
      </c>
      <c r="H7260" s="97" t="n"/>
      <c r="I7260" s="28" t="inlineStr">
        <is>
          <t>صرف</t>
        </is>
      </c>
      <c r="J7260" s="97" t="n"/>
      <c r="K7260" s="37">
        <f>IFERROR(VLOOKUP(E7260,'أرصدة المخزن'!$A:$H,8,0),"")</f>
        <v/>
      </c>
    </row>
    <row r="7261" ht="18" customHeight="1" s="138">
      <c r="A7261" s="97" t="n">
        <v>7255</v>
      </c>
      <c r="B7261" s="98" t="n"/>
      <c r="C7261" s="113" t="n"/>
      <c r="D7261" s="113" t="n"/>
      <c r="E7261" s="114" t="n"/>
      <c r="F7261" s="28">
        <f>IFERROR(VLOOKUP(E7261,'أرصدة المخزن'!$A:$E,3,0),"")</f>
        <v/>
      </c>
      <c r="G7261" s="29">
        <f>IFERROR(VLOOKUP(E7261,'أرصدة المخزن'!$A:$H,4,FALSE),"")</f>
        <v/>
      </c>
      <c r="H7261" s="97" t="n"/>
      <c r="I7261" s="28" t="inlineStr">
        <is>
          <t>صرف</t>
        </is>
      </c>
      <c r="J7261" s="97" t="n"/>
      <c r="K7261" s="37">
        <f>IFERROR(VLOOKUP(E7261,'أرصدة المخزن'!$A:$H,8,0),"")</f>
        <v/>
      </c>
    </row>
    <row r="7262" ht="18" customHeight="1" s="138">
      <c r="A7262" s="97" t="n">
        <v>7256</v>
      </c>
      <c r="B7262" s="98" t="n"/>
      <c r="C7262" s="113" t="n"/>
      <c r="D7262" s="113" t="n"/>
      <c r="E7262" s="114" t="n"/>
      <c r="F7262" s="28">
        <f>IFERROR(VLOOKUP(E7262,'أرصدة المخزن'!$A:$E,3,0),"")</f>
        <v/>
      </c>
      <c r="G7262" s="29">
        <f>IFERROR(VLOOKUP(E7262,'أرصدة المخزن'!$A:$H,4,FALSE),"")</f>
        <v/>
      </c>
      <c r="H7262" s="97" t="n"/>
      <c r="I7262" s="28" t="inlineStr">
        <is>
          <t>صرف</t>
        </is>
      </c>
      <c r="J7262" s="97" t="n"/>
      <c r="K7262" s="37">
        <f>IFERROR(VLOOKUP(E7262,'أرصدة المخزن'!$A:$H,8,0),"")</f>
        <v/>
      </c>
    </row>
    <row r="7263" ht="18" customHeight="1" s="138">
      <c r="A7263" s="97" t="n">
        <v>7257</v>
      </c>
      <c r="B7263" s="98" t="n"/>
      <c r="C7263" s="113" t="n"/>
      <c r="D7263" s="113" t="n"/>
      <c r="E7263" s="114" t="n"/>
      <c r="F7263" s="28">
        <f>IFERROR(VLOOKUP(E7263,'أرصدة المخزن'!$A:$E,3,0),"")</f>
        <v/>
      </c>
      <c r="G7263" s="29">
        <f>IFERROR(VLOOKUP(E7263,'أرصدة المخزن'!$A:$H,4,FALSE),"")</f>
        <v/>
      </c>
      <c r="H7263" s="97" t="n"/>
      <c r="I7263" s="28" t="inlineStr">
        <is>
          <t>صرف</t>
        </is>
      </c>
      <c r="J7263" s="97" t="n"/>
      <c r="K7263" s="37">
        <f>IFERROR(VLOOKUP(E7263,'أرصدة المخزن'!$A:$H,8,0),"")</f>
        <v/>
      </c>
    </row>
    <row r="7264" ht="18" customHeight="1" s="138">
      <c r="A7264" s="97" t="n">
        <v>7258</v>
      </c>
      <c r="B7264" s="98" t="n"/>
      <c r="C7264" s="113" t="n"/>
      <c r="D7264" s="113" t="n"/>
      <c r="E7264" s="114" t="n"/>
      <c r="F7264" s="28">
        <f>IFERROR(VLOOKUP(E7264,'أرصدة المخزن'!$A:$E,3,0),"")</f>
        <v/>
      </c>
      <c r="G7264" s="29">
        <f>IFERROR(VLOOKUP(E7264,'أرصدة المخزن'!$A:$H,4,FALSE),"")</f>
        <v/>
      </c>
      <c r="H7264" s="97" t="n"/>
      <c r="I7264" s="28" t="inlineStr">
        <is>
          <t>صرف</t>
        </is>
      </c>
      <c r="J7264" s="97" t="n"/>
      <c r="K7264" s="37">
        <f>IFERROR(VLOOKUP(E7264,'أرصدة المخزن'!$A:$H,8,0),"")</f>
        <v/>
      </c>
    </row>
    <row r="7265" ht="18" customHeight="1" s="138">
      <c r="A7265" s="97" t="n">
        <v>7259</v>
      </c>
      <c r="B7265" s="98" t="n"/>
      <c r="C7265" s="113" t="n"/>
      <c r="D7265" s="113" t="n"/>
      <c r="E7265" s="114" t="n"/>
      <c r="F7265" s="28">
        <f>IFERROR(VLOOKUP(E7265,'أرصدة المخزن'!$A:$E,3,0),"")</f>
        <v/>
      </c>
      <c r="G7265" s="29">
        <f>IFERROR(VLOOKUP(E7265,'أرصدة المخزن'!$A:$H,4,FALSE),"")</f>
        <v/>
      </c>
      <c r="H7265" s="97" t="n"/>
      <c r="I7265" s="28" t="inlineStr">
        <is>
          <t>صرف</t>
        </is>
      </c>
      <c r="J7265" s="97" t="n"/>
      <c r="K7265" s="37">
        <f>IFERROR(VLOOKUP(E7265,'أرصدة المخزن'!$A:$H,8,0),"")</f>
        <v/>
      </c>
    </row>
    <row r="7266" ht="18" customHeight="1" s="138">
      <c r="A7266" s="97" t="n">
        <v>7260</v>
      </c>
      <c r="B7266" s="98" t="n"/>
      <c r="C7266" s="113" t="n"/>
      <c r="D7266" s="113" t="n"/>
      <c r="E7266" s="114" t="n"/>
      <c r="F7266" s="28">
        <f>IFERROR(VLOOKUP(E7266,'أرصدة المخزن'!$A:$E,3,0),"")</f>
        <v/>
      </c>
      <c r="G7266" s="29">
        <f>IFERROR(VLOOKUP(E7266,'أرصدة المخزن'!$A:$H,4,FALSE),"")</f>
        <v/>
      </c>
      <c r="H7266" s="97" t="n"/>
      <c r="I7266" s="28" t="inlineStr">
        <is>
          <t>صرف</t>
        </is>
      </c>
      <c r="J7266" s="97" t="n"/>
      <c r="K7266" s="37">
        <f>IFERROR(VLOOKUP(E7266,'أرصدة المخزن'!$A:$H,8,0),"")</f>
        <v/>
      </c>
    </row>
    <row r="7267" ht="18" customHeight="1" s="138">
      <c r="A7267" s="97" t="n">
        <v>7261</v>
      </c>
      <c r="B7267" s="98" t="n"/>
      <c r="C7267" s="113" t="n"/>
      <c r="D7267" s="113" t="n"/>
      <c r="E7267" s="114" t="n"/>
      <c r="F7267" s="28">
        <f>IFERROR(VLOOKUP(E7267,'أرصدة المخزن'!$A:$E,3,0),"")</f>
        <v/>
      </c>
      <c r="G7267" s="29">
        <f>IFERROR(VLOOKUP(E7267,'أرصدة المخزن'!$A:$H,4,FALSE),"")</f>
        <v/>
      </c>
      <c r="H7267" s="97" t="n"/>
      <c r="I7267" s="28" t="inlineStr">
        <is>
          <t>صرف</t>
        </is>
      </c>
      <c r="J7267" s="97" t="n"/>
      <c r="K7267" s="37">
        <f>IFERROR(VLOOKUP(E7267,'أرصدة المخزن'!$A:$H,8,0),"")</f>
        <v/>
      </c>
    </row>
    <row r="7268" ht="18" customHeight="1" s="138">
      <c r="A7268" s="97" t="n">
        <v>7262</v>
      </c>
      <c r="B7268" s="98" t="n"/>
      <c r="C7268" s="113" t="n"/>
      <c r="D7268" s="113" t="n"/>
      <c r="E7268" s="114" t="n"/>
      <c r="F7268" s="28">
        <f>IFERROR(VLOOKUP(E7268,'أرصدة المخزن'!$A:$E,3,0),"")</f>
        <v/>
      </c>
      <c r="G7268" s="29">
        <f>IFERROR(VLOOKUP(E7268,'أرصدة المخزن'!$A:$H,4,FALSE),"")</f>
        <v/>
      </c>
      <c r="H7268" s="97" t="n"/>
      <c r="I7268" s="28" t="inlineStr">
        <is>
          <t>صرف</t>
        </is>
      </c>
      <c r="J7268" s="97" t="n"/>
      <c r="K7268" s="37">
        <f>IFERROR(VLOOKUP(E7268,'أرصدة المخزن'!$A:$H,8,0),"")</f>
        <v/>
      </c>
    </row>
    <row r="7269" ht="18" customHeight="1" s="138">
      <c r="A7269" s="97" t="n">
        <v>7263</v>
      </c>
      <c r="B7269" s="98" t="n"/>
      <c r="C7269" s="113" t="n"/>
      <c r="D7269" s="113" t="n"/>
      <c r="E7269" s="114" t="n"/>
      <c r="F7269" s="28">
        <f>IFERROR(VLOOKUP(E7269,'أرصدة المخزن'!$A:$E,3,0),"")</f>
        <v/>
      </c>
      <c r="G7269" s="29">
        <f>IFERROR(VLOOKUP(E7269,'أرصدة المخزن'!$A:$H,4,FALSE),"")</f>
        <v/>
      </c>
      <c r="H7269" s="97" t="n"/>
      <c r="I7269" s="28" t="inlineStr">
        <is>
          <t>صرف</t>
        </is>
      </c>
      <c r="J7269" s="97" t="n"/>
      <c r="K7269" s="37">
        <f>IFERROR(VLOOKUP(E7269,'أرصدة المخزن'!$A:$H,8,0),"")</f>
        <v/>
      </c>
    </row>
    <row r="7270" ht="18" customHeight="1" s="138">
      <c r="A7270" s="97" t="n">
        <v>7264</v>
      </c>
      <c r="B7270" s="98" t="n"/>
      <c r="C7270" s="113" t="n"/>
      <c r="D7270" s="113" t="n"/>
      <c r="E7270" s="114" t="n"/>
      <c r="F7270" s="28">
        <f>IFERROR(VLOOKUP(E7270,'أرصدة المخزن'!$A:$E,3,0),"")</f>
        <v/>
      </c>
      <c r="G7270" s="29">
        <f>IFERROR(VLOOKUP(E7270,'أرصدة المخزن'!$A:$H,4,FALSE),"")</f>
        <v/>
      </c>
      <c r="H7270" s="97" t="n"/>
      <c r="I7270" s="28" t="inlineStr">
        <is>
          <t>صرف</t>
        </is>
      </c>
      <c r="J7270" s="97" t="n"/>
      <c r="K7270" s="37">
        <f>IFERROR(VLOOKUP(E7270,'أرصدة المخزن'!$A:$H,8,0),"")</f>
        <v/>
      </c>
    </row>
    <row r="7271" ht="18" customHeight="1" s="138">
      <c r="A7271" s="97" t="n">
        <v>7265</v>
      </c>
      <c r="B7271" s="98" t="n"/>
      <c r="C7271" s="113" t="n"/>
      <c r="D7271" s="113" t="n"/>
      <c r="E7271" s="114" t="n"/>
      <c r="F7271" s="28">
        <f>IFERROR(VLOOKUP(E7271,'أرصدة المخزن'!$A:$E,3,0),"")</f>
        <v/>
      </c>
      <c r="G7271" s="29">
        <f>IFERROR(VLOOKUP(E7271,'أرصدة المخزن'!$A:$H,4,FALSE),"")</f>
        <v/>
      </c>
      <c r="H7271" s="97" t="n"/>
      <c r="I7271" s="28" t="inlineStr">
        <is>
          <t>صرف</t>
        </is>
      </c>
      <c r="J7271" s="97" t="n"/>
      <c r="K7271" s="37">
        <f>IFERROR(VLOOKUP(E7271,'أرصدة المخزن'!$A:$H,8,0),"")</f>
        <v/>
      </c>
    </row>
    <row r="7272" ht="18" customHeight="1" s="138">
      <c r="A7272" s="97" t="n">
        <v>7266</v>
      </c>
      <c r="B7272" s="98" t="n"/>
      <c r="C7272" s="113" t="n"/>
      <c r="D7272" s="113" t="n"/>
      <c r="E7272" s="114" t="n"/>
      <c r="F7272" s="28">
        <f>IFERROR(VLOOKUP(E7272,'أرصدة المخزن'!$A:$E,3,0),"")</f>
        <v/>
      </c>
      <c r="G7272" s="29">
        <f>IFERROR(VLOOKUP(E7272,'أرصدة المخزن'!$A:$H,4,FALSE),"")</f>
        <v/>
      </c>
      <c r="H7272" s="97" t="n"/>
      <c r="I7272" s="28" t="inlineStr">
        <is>
          <t>صرف</t>
        </is>
      </c>
      <c r="J7272" s="97" t="n"/>
      <c r="K7272" s="37">
        <f>IFERROR(VLOOKUP(E7272,'أرصدة المخزن'!$A:$H,8,0),"")</f>
        <v/>
      </c>
    </row>
    <row r="7273" ht="18" customHeight="1" s="138">
      <c r="A7273" s="97" t="n">
        <v>7267</v>
      </c>
      <c r="B7273" s="98" t="n"/>
      <c r="C7273" s="113" t="n"/>
      <c r="D7273" s="113" t="n"/>
      <c r="E7273" s="114" t="n"/>
      <c r="F7273" s="28">
        <f>IFERROR(VLOOKUP(E7273,'أرصدة المخزن'!$A:$E,3,0),"")</f>
        <v/>
      </c>
      <c r="G7273" s="29">
        <f>IFERROR(VLOOKUP(E7273,'أرصدة المخزن'!$A:$H,4,FALSE),"")</f>
        <v/>
      </c>
      <c r="H7273" s="97" t="n"/>
      <c r="I7273" s="28" t="inlineStr">
        <is>
          <t>صرف</t>
        </is>
      </c>
      <c r="J7273" s="97" t="n"/>
      <c r="K7273" s="37">
        <f>IFERROR(VLOOKUP(E7273,'أرصدة المخزن'!$A:$H,8,0),"")</f>
        <v/>
      </c>
    </row>
    <row r="7274" ht="18" customHeight="1" s="138">
      <c r="A7274" s="97" t="n">
        <v>7268</v>
      </c>
      <c r="B7274" s="98" t="n"/>
      <c r="C7274" s="113" t="n"/>
      <c r="D7274" s="113" t="n"/>
      <c r="E7274" s="114" t="n"/>
      <c r="F7274" s="28">
        <f>IFERROR(VLOOKUP(E7274,'أرصدة المخزن'!$A:$E,3,0),"")</f>
        <v/>
      </c>
      <c r="G7274" s="29">
        <f>IFERROR(VLOOKUP(E7274,'أرصدة المخزن'!$A:$H,4,FALSE),"")</f>
        <v/>
      </c>
      <c r="H7274" s="97" t="n"/>
      <c r="I7274" s="28" t="inlineStr">
        <is>
          <t>صرف</t>
        </is>
      </c>
      <c r="J7274" s="97" t="n"/>
      <c r="K7274" s="37">
        <f>IFERROR(VLOOKUP(E7274,'أرصدة المخزن'!$A:$H,8,0),"")</f>
        <v/>
      </c>
    </row>
    <row r="7275" ht="18" customHeight="1" s="138">
      <c r="A7275" s="97" t="n">
        <v>7269</v>
      </c>
      <c r="B7275" s="98" t="n"/>
      <c r="C7275" s="113" t="n"/>
      <c r="D7275" s="113" t="n"/>
      <c r="E7275" s="114" t="n"/>
      <c r="F7275" s="28">
        <f>IFERROR(VLOOKUP(E7275,'أرصدة المخزن'!$A:$E,3,0),"")</f>
        <v/>
      </c>
      <c r="G7275" s="29">
        <f>IFERROR(VLOOKUP(E7275,'أرصدة المخزن'!$A:$H,4,FALSE),"")</f>
        <v/>
      </c>
      <c r="H7275" s="97" t="n"/>
      <c r="I7275" s="28" t="inlineStr">
        <is>
          <t>صرف</t>
        </is>
      </c>
      <c r="J7275" s="97" t="n"/>
      <c r="K7275" s="37">
        <f>IFERROR(VLOOKUP(E7275,'أرصدة المخزن'!$A:$H,8,0),"")</f>
        <v/>
      </c>
    </row>
    <row r="7276" ht="18" customHeight="1" s="138">
      <c r="A7276" s="97" t="n">
        <v>7270</v>
      </c>
      <c r="B7276" s="98" t="n"/>
      <c r="C7276" s="113" t="n"/>
      <c r="D7276" s="113" t="n"/>
      <c r="E7276" s="114" t="n"/>
      <c r="F7276" s="28">
        <f>IFERROR(VLOOKUP(E7276,'أرصدة المخزن'!$A:$E,3,0),"")</f>
        <v/>
      </c>
      <c r="G7276" s="29">
        <f>IFERROR(VLOOKUP(E7276,'أرصدة المخزن'!$A:$H,4,FALSE),"")</f>
        <v/>
      </c>
      <c r="H7276" s="97" t="n"/>
      <c r="I7276" s="28" t="inlineStr">
        <is>
          <t>صرف</t>
        </is>
      </c>
      <c r="J7276" s="97" t="n"/>
      <c r="K7276" s="37">
        <f>IFERROR(VLOOKUP(E7276,'أرصدة المخزن'!$A:$H,8,0),"")</f>
        <v/>
      </c>
    </row>
    <row r="7277" ht="18" customHeight="1" s="138">
      <c r="A7277" s="97" t="n">
        <v>7271</v>
      </c>
      <c r="B7277" s="98" t="n"/>
      <c r="C7277" s="113" t="n"/>
      <c r="D7277" s="113" t="n"/>
      <c r="E7277" s="114" t="n"/>
      <c r="F7277" s="28">
        <f>IFERROR(VLOOKUP(E7277,'أرصدة المخزن'!$A:$E,3,0),"")</f>
        <v/>
      </c>
      <c r="G7277" s="29">
        <f>IFERROR(VLOOKUP(E7277,'أرصدة المخزن'!$A:$H,4,FALSE),"")</f>
        <v/>
      </c>
      <c r="H7277" s="97" t="n"/>
      <c r="I7277" s="28" t="inlineStr">
        <is>
          <t>صرف</t>
        </is>
      </c>
      <c r="J7277" s="97" t="n"/>
      <c r="K7277" s="37">
        <f>IFERROR(VLOOKUP(E7277,'أرصدة المخزن'!$A:$H,8,0),"")</f>
        <v/>
      </c>
    </row>
    <row r="7278" ht="18" customHeight="1" s="138">
      <c r="A7278" s="97" t="n">
        <v>7272</v>
      </c>
      <c r="B7278" s="98" t="n"/>
      <c r="C7278" s="113" t="n"/>
      <c r="D7278" s="113" t="n"/>
      <c r="E7278" s="114" t="n"/>
      <c r="F7278" s="28">
        <f>IFERROR(VLOOKUP(E7278,'أرصدة المخزن'!$A:$E,3,0),"")</f>
        <v/>
      </c>
      <c r="G7278" s="29">
        <f>IFERROR(VLOOKUP(E7278,'أرصدة المخزن'!$A:$H,4,FALSE),"")</f>
        <v/>
      </c>
      <c r="H7278" s="97" t="n"/>
      <c r="I7278" s="28" t="inlineStr">
        <is>
          <t>صرف</t>
        </is>
      </c>
      <c r="J7278" s="97" t="n"/>
      <c r="K7278" s="37">
        <f>IFERROR(VLOOKUP(E7278,'أرصدة المخزن'!$A:$H,8,0),"")</f>
        <v/>
      </c>
    </row>
    <row r="7279" ht="18" customHeight="1" s="138">
      <c r="A7279" s="97" t="n">
        <v>7273</v>
      </c>
      <c r="B7279" s="98" t="n"/>
      <c r="C7279" s="113" t="n"/>
      <c r="D7279" s="113" t="n"/>
      <c r="E7279" s="114" t="n"/>
      <c r="F7279" s="28">
        <f>IFERROR(VLOOKUP(E7279,'أرصدة المخزن'!$A:$E,3,0),"")</f>
        <v/>
      </c>
      <c r="G7279" s="29">
        <f>IFERROR(VLOOKUP(E7279,'أرصدة المخزن'!$A:$H,4,FALSE),"")</f>
        <v/>
      </c>
      <c r="H7279" s="97" t="n"/>
      <c r="I7279" s="28" t="inlineStr">
        <is>
          <t>صرف</t>
        </is>
      </c>
      <c r="J7279" s="97" t="n"/>
      <c r="K7279" s="37">
        <f>IFERROR(VLOOKUP(E7279,'أرصدة المخزن'!$A:$H,8,0),"")</f>
        <v/>
      </c>
    </row>
    <row r="7280" ht="18" customHeight="1" s="138">
      <c r="A7280" s="97" t="n">
        <v>7274</v>
      </c>
      <c r="B7280" s="98" t="n"/>
      <c r="C7280" s="113" t="n"/>
      <c r="D7280" s="113" t="n"/>
      <c r="E7280" s="114" t="n"/>
      <c r="F7280" s="28">
        <f>IFERROR(VLOOKUP(E7280,'أرصدة المخزن'!$A:$E,3,0),"")</f>
        <v/>
      </c>
      <c r="G7280" s="29">
        <f>IFERROR(VLOOKUP(E7280,'أرصدة المخزن'!$A:$H,4,FALSE),"")</f>
        <v/>
      </c>
      <c r="H7280" s="97" t="n"/>
      <c r="I7280" s="28" t="inlineStr">
        <is>
          <t>صرف</t>
        </is>
      </c>
      <c r="J7280" s="97" t="n"/>
      <c r="K7280" s="37">
        <f>IFERROR(VLOOKUP(E7280,'أرصدة المخزن'!$A:$H,8,0),"")</f>
        <v/>
      </c>
    </row>
    <row r="7281" ht="18" customHeight="1" s="138">
      <c r="A7281" s="97" t="n">
        <v>7275</v>
      </c>
      <c r="B7281" s="98" t="n"/>
      <c r="C7281" s="113" t="n"/>
      <c r="D7281" s="113" t="n"/>
      <c r="E7281" s="114" t="n"/>
      <c r="F7281" s="28">
        <f>IFERROR(VLOOKUP(E7281,'أرصدة المخزن'!$A:$E,3,0),"")</f>
        <v/>
      </c>
      <c r="G7281" s="29">
        <f>IFERROR(VLOOKUP(E7281,'أرصدة المخزن'!$A:$H,4,FALSE),"")</f>
        <v/>
      </c>
      <c r="H7281" s="97" t="n"/>
      <c r="I7281" s="28" t="inlineStr">
        <is>
          <t>صرف</t>
        </is>
      </c>
      <c r="J7281" s="97" t="n"/>
      <c r="K7281" s="37">
        <f>IFERROR(VLOOKUP(E7281,'أرصدة المخزن'!$A:$H,8,0),"")</f>
        <v/>
      </c>
    </row>
    <row r="7282" ht="18" customHeight="1" s="138">
      <c r="A7282" s="97" t="n">
        <v>7276</v>
      </c>
      <c r="B7282" s="98" t="n"/>
      <c r="C7282" s="113" t="n"/>
      <c r="D7282" s="113" t="n"/>
      <c r="E7282" s="114" t="n"/>
      <c r="F7282" s="28">
        <f>IFERROR(VLOOKUP(E7282,'أرصدة المخزن'!$A:$E,3,0),"")</f>
        <v/>
      </c>
      <c r="G7282" s="29">
        <f>IFERROR(VLOOKUP(E7282,'أرصدة المخزن'!$A:$H,4,FALSE),"")</f>
        <v/>
      </c>
      <c r="H7282" s="97" t="n"/>
      <c r="I7282" s="28" t="inlineStr">
        <is>
          <t>صرف</t>
        </is>
      </c>
      <c r="J7282" s="97" t="n"/>
      <c r="K7282" s="37">
        <f>IFERROR(VLOOKUP(E7282,'أرصدة المخزن'!$A:$H,8,0),"")</f>
        <v/>
      </c>
    </row>
    <row r="7283" ht="18" customHeight="1" s="138">
      <c r="A7283" s="97" t="n">
        <v>7277</v>
      </c>
      <c r="B7283" s="98" t="n"/>
      <c r="C7283" s="113" t="n"/>
      <c r="D7283" s="113" t="n"/>
      <c r="E7283" s="114" t="n"/>
      <c r="F7283" s="28">
        <f>IFERROR(VLOOKUP(E7283,'أرصدة المخزن'!$A:$E,3,0),"")</f>
        <v/>
      </c>
      <c r="G7283" s="29">
        <f>IFERROR(VLOOKUP(E7283,'أرصدة المخزن'!$A:$H,4,FALSE),"")</f>
        <v/>
      </c>
      <c r="H7283" s="97" t="n"/>
      <c r="I7283" s="28" t="inlineStr">
        <is>
          <t>صرف</t>
        </is>
      </c>
      <c r="J7283" s="97" t="n"/>
      <c r="K7283" s="37">
        <f>IFERROR(VLOOKUP(E7283,'أرصدة المخزن'!$A:$H,8,0),"")</f>
        <v/>
      </c>
    </row>
    <row r="7284" ht="18" customHeight="1" s="138">
      <c r="A7284" s="97" t="n">
        <v>7278</v>
      </c>
      <c r="B7284" s="98" t="n"/>
      <c r="C7284" s="113" t="n"/>
      <c r="D7284" s="113" t="n"/>
      <c r="E7284" s="114" t="n"/>
      <c r="F7284" s="28">
        <f>IFERROR(VLOOKUP(E7284,'أرصدة المخزن'!$A:$E,3,0),"")</f>
        <v/>
      </c>
      <c r="G7284" s="29">
        <f>IFERROR(VLOOKUP(E7284,'أرصدة المخزن'!$A:$H,4,FALSE),"")</f>
        <v/>
      </c>
      <c r="H7284" s="97" t="n"/>
      <c r="I7284" s="28" t="inlineStr">
        <is>
          <t>صرف</t>
        </is>
      </c>
      <c r="J7284" s="97" t="n"/>
      <c r="K7284" s="37">
        <f>IFERROR(VLOOKUP(E7284,'أرصدة المخزن'!$A:$H,8,0),"")</f>
        <v/>
      </c>
    </row>
    <row r="7285" ht="18" customHeight="1" s="138">
      <c r="A7285" s="97" t="n">
        <v>7279</v>
      </c>
      <c r="B7285" s="98" t="n"/>
      <c r="C7285" s="113" t="n"/>
      <c r="D7285" s="113" t="n"/>
      <c r="E7285" s="114" t="n"/>
      <c r="F7285" s="28">
        <f>IFERROR(VLOOKUP(E7285,'أرصدة المخزن'!$A:$E,3,0),"")</f>
        <v/>
      </c>
      <c r="G7285" s="29">
        <f>IFERROR(VLOOKUP(E7285,'أرصدة المخزن'!$A:$H,4,FALSE),"")</f>
        <v/>
      </c>
      <c r="H7285" s="97" t="n"/>
      <c r="I7285" s="28" t="inlineStr">
        <is>
          <t>صرف</t>
        </is>
      </c>
      <c r="J7285" s="97" t="n"/>
      <c r="K7285" s="37">
        <f>IFERROR(VLOOKUP(E7285,'أرصدة المخزن'!$A:$H,8,0),"")</f>
        <v/>
      </c>
    </row>
    <row r="7286" ht="18" customHeight="1" s="138">
      <c r="A7286" s="97" t="n">
        <v>7280</v>
      </c>
      <c r="B7286" s="98" t="n"/>
      <c r="C7286" s="113" t="n"/>
      <c r="D7286" s="113" t="n"/>
      <c r="E7286" s="114" t="n"/>
      <c r="F7286" s="28">
        <f>IFERROR(VLOOKUP(E7286,'أرصدة المخزن'!$A:$E,3,0),"")</f>
        <v/>
      </c>
      <c r="G7286" s="29">
        <f>IFERROR(VLOOKUP(E7286,'أرصدة المخزن'!$A:$H,4,FALSE),"")</f>
        <v/>
      </c>
      <c r="H7286" s="97" t="n"/>
      <c r="I7286" s="28" t="inlineStr">
        <is>
          <t>صرف</t>
        </is>
      </c>
      <c r="J7286" s="97" t="n"/>
      <c r="K7286" s="37">
        <f>IFERROR(VLOOKUP(E7286,'أرصدة المخزن'!$A:$H,8,0),"")</f>
        <v/>
      </c>
    </row>
    <row r="7287" ht="18" customHeight="1" s="138">
      <c r="A7287" s="97" t="n">
        <v>7281</v>
      </c>
      <c r="B7287" s="98" t="n"/>
      <c r="C7287" s="113" t="n"/>
      <c r="D7287" s="113" t="n"/>
      <c r="E7287" s="114" t="n"/>
      <c r="F7287" s="28">
        <f>IFERROR(VLOOKUP(E7287,'أرصدة المخزن'!$A:$E,3,0),"")</f>
        <v/>
      </c>
      <c r="G7287" s="29">
        <f>IFERROR(VLOOKUP(E7287,'أرصدة المخزن'!$A:$H,4,FALSE),"")</f>
        <v/>
      </c>
      <c r="H7287" s="97" t="n"/>
      <c r="I7287" s="28" t="inlineStr">
        <is>
          <t>صرف</t>
        </is>
      </c>
      <c r="J7287" s="97" t="n"/>
      <c r="K7287" s="37">
        <f>IFERROR(VLOOKUP(E7287,'أرصدة المخزن'!$A:$H,8,0),"")</f>
        <v/>
      </c>
    </row>
    <row r="7288" ht="18" customHeight="1" s="138">
      <c r="A7288" s="97" t="n">
        <v>7282</v>
      </c>
      <c r="B7288" s="98" t="n"/>
      <c r="C7288" s="113" t="n"/>
      <c r="D7288" s="113" t="n"/>
      <c r="E7288" s="114" t="n"/>
      <c r="F7288" s="28">
        <f>IFERROR(VLOOKUP(E7288,'أرصدة المخزن'!$A:$E,3,0),"")</f>
        <v/>
      </c>
      <c r="G7288" s="29">
        <f>IFERROR(VLOOKUP(E7288,'أرصدة المخزن'!$A:$H,4,FALSE),"")</f>
        <v/>
      </c>
      <c r="H7288" s="97" t="n"/>
      <c r="I7288" s="28" t="inlineStr">
        <is>
          <t>صرف</t>
        </is>
      </c>
      <c r="J7288" s="97" t="n"/>
      <c r="K7288" s="37">
        <f>IFERROR(VLOOKUP(E7288,'أرصدة المخزن'!$A:$H,8,0),"")</f>
        <v/>
      </c>
    </row>
    <row r="7289" ht="18" customHeight="1" s="138">
      <c r="A7289" s="97" t="n">
        <v>7283</v>
      </c>
      <c r="B7289" s="98" t="n"/>
      <c r="C7289" s="113" t="n"/>
      <c r="D7289" s="113" t="n"/>
      <c r="E7289" s="114" t="n"/>
      <c r="F7289" s="28">
        <f>IFERROR(VLOOKUP(E7289,'أرصدة المخزن'!$A:$E,3,0),"")</f>
        <v/>
      </c>
      <c r="G7289" s="29">
        <f>IFERROR(VLOOKUP(E7289,'أرصدة المخزن'!$A:$H,4,FALSE),"")</f>
        <v/>
      </c>
      <c r="H7289" s="97" t="n"/>
      <c r="I7289" s="28" t="inlineStr">
        <is>
          <t>صرف</t>
        </is>
      </c>
      <c r="J7289" s="97" t="n"/>
      <c r="K7289" s="37">
        <f>IFERROR(VLOOKUP(E7289,'أرصدة المخزن'!$A:$H,8,0),"")</f>
        <v/>
      </c>
    </row>
    <row r="7290" ht="18" customHeight="1" s="138">
      <c r="A7290" s="97" t="n">
        <v>7284</v>
      </c>
      <c r="B7290" s="98" t="n"/>
      <c r="C7290" s="113" t="n"/>
      <c r="D7290" s="113" t="n"/>
      <c r="E7290" s="114" t="n"/>
      <c r="F7290" s="28">
        <f>IFERROR(VLOOKUP(E7290,'أرصدة المخزن'!$A:$E,3,0),"")</f>
        <v/>
      </c>
      <c r="G7290" s="29">
        <f>IFERROR(VLOOKUP(E7290,'أرصدة المخزن'!$A:$H,4,FALSE),"")</f>
        <v/>
      </c>
      <c r="H7290" s="97" t="n"/>
      <c r="I7290" s="28" t="inlineStr">
        <is>
          <t>صرف</t>
        </is>
      </c>
      <c r="J7290" s="97" t="n"/>
      <c r="K7290" s="37">
        <f>IFERROR(VLOOKUP(E7290,'أرصدة المخزن'!$A:$H,8,0),"")</f>
        <v/>
      </c>
    </row>
    <row r="7291" ht="18" customHeight="1" s="138">
      <c r="A7291" s="97" t="n">
        <v>7285</v>
      </c>
      <c r="B7291" s="98" t="n"/>
      <c r="C7291" s="113" t="n"/>
      <c r="D7291" s="113" t="n"/>
      <c r="E7291" s="114" t="n"/>
      <c r="F7291" s="28">
        <f>IFERROR(VLOOKUP(E7291,'أرصدة المخزن'!$A:$E,3,0),"")</f>
        <v/>
      </c>
      <c r="G7291" s="29">
        <f>IFERROR(VLOOKUP(E7291,'أرصدة المخزن'!$A:$H,4,FALSE),"")</f>
        <v/>
      </c>
      <c r="H7291" s="97" t="n"/>
      <c r="I7291" s="28" t="inlineStr">
        <is>
          <t>صرف</t>
        </is>
      </c>
      <c r="J7291" s="97" t="n"/>
      <c r="K7291" s="37">
        <f>IFERROR(VLOOKUP(E7291,'أرصدة المخزن'!$A:$H,8,0),"")</f>
        <v/>
      </c>
    </row>
    <row r="7292" ht="18" customHeight="1" s="138">
      <c r="A7292" s="97" t="n">
        <v>7286</v>
      </c>
      <c r="B7292" s="98" t="n"/>
      <c r="C7292" s="113" t="n"/>
      <c r="D7292" s="113" t="n"/>
      <c r="E7292" s="114" t="n"/>
      <c r="F7292" s="28">
        <f>IFERROR(VLOOKUP(E7292,'أرصدة المخزن'!$A:$E,3,0),"")</f>
        <v/>
      </c>
      <c r="G7292" s="29">
        <f>IFERROR(VLOOKUP(E7292,'أرصدة المخزن'!$A:$H,4,FALSE),"")</f>
        <v/>
      </c>
      <c r="H7292" s="97" t="n"/>
      <c r="I7292" s="28" t="inlineStr">
        <is>
          <t>صرف</t>
        </is>
      </c>
      <c r="J7292" s="97" t="n"/>
      <c r="K7292" s="37">
        <f>IFERROR(VLOOKUP(E7292,'أرصدة المخزن'!$A:$H,8,0),"")</f>
        <v/>
      </c>
    </row>
    <row r="7293" ht="18" customHeight="1" s="138">
      <c r="A7293" s="97" t="n">
        <v>7287</v>
      </c>
      <c r="B7293" s="98" t="n"/>
      <c r="C7293" s="113" t="n"/>
      <c r="D7293" s="113" t="n"/>
      <c r="E7293" s="114" t="n"/>
      <c r="F7293" s="28">
        <f>IFERROR(VLOOKUP(E7293,'أرصدة المخزن'!$A:$E,3,0),"")</f>
        <v/>
      </c>
      <c r="G7293" s="29">
        <f>IFERROR(VLOOKUP(E7293,'أرصدة المخزن'!$A:$H,4,FALSE),"")</f>
        <v/>
      </c>
      <c r="H7293" s="97" t="n"/>
      <c r="I7293" s="28" t="inlineStr">
        <is>
          <t>صرف</t>
        </is>
      </c>
      <c r="J7293" s="97" t="n"/>
      <c r="K7293" s="37">
        <f>IFERROR(VLOOKUP(E7293,'أرصدة المخزن'!$A:$H,8,0),"")</f>
        <v/>
      </c>
    </row>
    <row r="7294" ht="18" customHeight="1" s="138">
      <c r="A7294" s="97" t="n">
        <v>7288</v>
      </c>
      <c r="B7294" s="98" t="n"/>
      <c r="C7294" s="113" t="n"/>
      <c r="D7294" s="113" t="n"/>
      <c r="E7294" s="114" t="n"/>
      <c r="F7294" s="28">
        <f>IFERROR(VLOOKUP(E7294,'أرصدة المخزن'!$A:$E,3,0),"")</f>
        <v/>
      </c>
      <c r="G7294" s="29">
        <f>IFERROR(VLOOKUP(E7294,'أرصدة المخزن'!$A:$H,4,FALSE),"")</f>
        <v/>
      </c>
      <c r="H7294" s="97" t="n"/>
      <c r="I7294" s="28" t="inlineStr">
        <is>
          <t>صرف</t>
        </is>
      </c>
      <c r="J7294" s="97" t="n"/>
      <c r="K7294" s="37">
        <f>IFERROR(VLOOKUP(E7294,'أرصدة المخزن'!$A:$H,8,0),"")</f>
        <v/>
      </c>
    </row>
    <row r="7295" ht="18" customHeight="1" s="138">
      <c r="A7295" s="97" t="n">
        <v>7289</v>
      </c>
      <c r="B7295" s="98" t="n"/>
      <c r="C7295" s="113" t="n"/>
      <c r="D7295" s="113" t="n"/>
      <c r="E7295" s="114" t="n"/>
      <c r="F7295" s="28">
        <f>IFERROR(VLOOKUP(E7295,'أرصدة المخزن'!$A:$E,3,0),"")</f>
        <v/>
      </c>
      <c r="G7295" s="29">
        <f>IFERROR(VLOOKUP(E7295,'أرصدة المخزن'!$A:$H,4,FALSE),"")</f>
        <v/>
      </c>
      <c r="H7295" s="97" t="n"/>
      <c r="I7295" s="28" t="inlineStr">
        <is>
          <t>صرف</t>
        </is>
      </c>
      <c r="J7295" s="97" t="n"/>
      <c r="K7295" s="37">
        <f>IFERROR(VLOOKUP(E7295,'أرصدة المخزن'!$A:$H,8,0),"")</f>
        <v/>
      </c>
    </row>
    <row r="7296" ht="18" customHeight="1" s="138">
      <c r="A7296" s="97" t="n">
        <v>7290</v>
      </c>
      <c r="B7296" s="98" t="n"/>
      <c r="C7296" s="113" t="n"/>
      <c r="D7296" s="113" t="n"/>
      <c r="E7296" s="114" t="n"/>
      <c r="F7296" s="28">
        <f>IFERROR(VLOOKUP(E7296,'أرصدة المخزن'!$A:$E,3,0),"")</f>
        <v/>
      </c>
      <c r="G7296" s="29">
        <f>IFERROR(VLOOKUP(E7296,'أرصدة المخزن'!$A:$H,4,FALSE),"")</f>
        <v/>
      </c>
      <c r="H7296" s="97" t="n"/>
      <c r="I7296" s="28" t="inlineStr">
        <is>
          <t>صرف</t>
        </is>
      </c>
      <c r="J7296" s="97" t="n"/>
      <c r="K7296" s="37">
        <f>IFERROR(VLOOKUP(E7296,'أرصدة المخزن'!$A:$H,8,0),"")</f>
        <v/>
      </c>
    </row>
    <row r="7297" ht="18" customHeight="1" s="138">
      <c r="A7297" s="97" t="n">
        <v>7291</v>
      </c>
      <c r="B7297" s="98" t="n"/>
      <c r="C7297" s="113" t="n"/>
      <c r="D7297" s="113" t="n"/>
      <c r="E7297" s="114" t="n"/>
      <c r="F7297" s="28">
        <f>IFERROR(VLOOKUP(E7297,'أرصدة المخزن'!$A:$E,3,0),"")</f>
        <v/>
      </c>
      <c r="G7297" s="29">
        <f>IFERROR(VLOOKUP(E7297,'أرصدة المخزن'!$A:$H,4,FALSE),"")</f>
        <v/>
      </c>
      <c r="H7297" s="97" t="n"/>
      <c r="I7297" s="28" t="inlineStr">
        <is>
          <t>صرف</t>
        </is>
      </c>
      <c r="J7297" s="97" t="n"/>
      <c r="K7297" s="37">
        <f>IFERROR(VLOOKUP(E7297,'أرصدة المخزن'!$A:$H,8,0),"")</f>
        <v/>
      </c>
    </row>
    <row r="7298" ht="18" customHeight="1" s="138">
      <c r="A7298" s="97" t="n">
        <v>7292</v>
      </c>
      <c r="B7298" s="98" t="n"/>
      <c r="C7298" s="113" t="n"/>
      <c r="D7298" s="113" t="n"/>
      <c r="E7298" s="114" t="n"/>
      <c r="F7298" s="28">
        <f>IFERROR(VLOOKUP(E7298,'أرصدة المخزن'!$A:$E,3,0),"")</f>
        <v/>
      </c>
      <c r="G7298" s="29">
        <f>IFERROR(VLOOKUP(E7298,'أرصدة المخزن'!$A:$H,4,FALSE),"")</f>
        <v/>
      </c>
      <c r="H7298" s="97" t="n"/>
      <c r="I7298" s="28" t="inlineStr">
        <is>
          <t>صرف</t>
        </is>
      </c>
      <c r="J7298" s="97" t="n"/>
      <c r="K7298" s="37">
        <f>IFERROR(VLOOKUP(E7298,'أرصدة المخزن'!$A:$H,8,0),"")</f>
        <v/>
      </c>
    </row>
    <row r="7299" ht="18" customHeight="1" s="138">
      <c r="A7299" s="97" t="n">
        <v>7293</v>
      </c>
      <c r="B7299" s="98" t="n"/>
      <c r="C7299" s="113" t="n"/>
      <c r="D7299" s="113" t="n"/>
      <c r="E7299" s="114" t="n"/>
      <c r="F7299" s="28">
        <f>IFERROR(VLOOKUP(E7299,'أرصدة المخزن'!$A:$E,3,0),"")</f>
        <v/>
      </c>
      <c r="G7299" s="29">
        <f>IFERROR(VLOOKUP(E7299,'أرصدة المخزن'!$A:$H,4,FALSE),"")</f>
        <v/>
      </c>
      <c r="H7299" s="97" t="n"/>
      <c r="I7299" s="28" t="inlineStr">
        <is>
          <t>صرف</t>
        </is>
      </c>
      <c r="J7299" s="97" t="n"/>
      <c r="K7299" s="37">
        <f>IFERROR(VLOOKUP(E7299,'أرصدة المخزن'!$A:$H,8,0),"")</f>
        <v/>
      </c>
    </row>
    <row r="7300" ht="18" customHeight="1" s="138">
      <c r="A7300" s="97" t="n">
        <v>7294</v>
      </c>
      <c r="B7300" s="98" t="n"/>
      <c r="C7300" s="113" t="n"/>
      <c r="D7300" s="113" t="n"/>
      <c r="E7300" s="114" t="n"/>
      <c r="F7300" s="28">
        <f>IFERROR(VLOOKUP(E7300,'أرصدة المخزن'!$A:$E,3,0),"")</f>
        <v/>
      </c>
      <c r="G7300" s="29">
        <f>IFERROR(VLOOKUP(E7300,'أرصدة المخزن'!$A:$H,4,FALSE),"")</f>
        <v/>
      </c>
      <c r="H7300" s="97" t="n"/>
      <c r="I7300" s="28" t="inlineStr">
        <is>
          <t>صرف</t>
        </is>
      </c>
      <c r="J7300" s="97" t="n"/>
      <c r="K7300" s="37">
        <f>IFERROR(VLOOKUP(E7300,'أرصدة المخزن'!$A:$H,8,0),"")</f>
        <v/>
      </c>
    </row>
    <row r="7301" ht="18" customHeight="1" s="138">
      <c r="A7301" s="97" t="n">
        <v>7295</v>
      </c>
      <c r="B7301" s="98" t="n"/>
      <c r="C7301" s="113" t="n"/>
      <c r="D7301" s="113" t="n"/>
      <c r="E7301" s="114" t="n"/>
      <c r="F7301" s="28">
        <f>IFERROR(VLOOKUP(E7301,'أرصدة المخزن'!$A:$E,3,0),"")</f>
        <v/>
      </c>
      <c r="G7301" s="29">
        <f>IFERROR(VLOOKUP(E7301,'أرصدة المخزن'!$A:$H,4,FALSE),"")</f>
        <v/>
      </c>
      <c r="H7301" s="97" t="n"/>
      <c r="I7301" s="28" t="inlineStr">
        <is>
          <t>صرف</t>
        </is>
      </c>
      <c r="J7301" s="97" t="n"/>
      <c r="K7301" s="37">
        <f>IFERROR(VLOOKUP(E7301,'أرصدة المخزن'!$A:$H,8,0),"")</f>
        <v/>
      </c>
    </row>
    <row r="7302" ht="18" customHeight="1" s="138">
      <c r="A7302" s="97" t="n">
        <v>7296</v>
      </c>
      <c r="B7302" s="98" t="n"/>
      <c r="C7302" s="113" t="n"/>
      <c r="D7302" s="113" t="n"/>
      <c r="E7302" s="114" t="n"/>
      <c r="F7302" s="28">
        <f>IFERROR(VLOOKUP(E7302,'أرصدة المخزن'!$A:$E,3,0),"")</f>
        <v/>
      </c>
      <c r="G7302" s="29">
        <f>IFERROR(VLOOKUP(E7302,'أرصدة المخزن'!$A:$H,4,FALSE),"")</f>
        <v/>
      </c>
      <c r="H7302" s="97" t="n"/>
      <c r="I7302" s="28" t="inlineStr">
        <is>
          <t>صرف</t>
        </is>
      </c>
      <c r="J7302" s="97" t="n"/>
      <c r="K7302" s="37">
        <f>IFERROR(VLOOKUP(E7302,'أرصدة المخزن'!$A:$H,8,0),"")</f>
        <v/>
      </c>
    </row>
    <row r="7303" ht="18" customHeight="1" s="138">
      <c r="A7303" s="97" t="n">
        <v>7297</v>
      </c>
      <c r="B7303" s="98" t="n"/>
      <c r="C7303" s="113" t="n"/>
      <c r="D7303" s="113" t="n"/>
      <c r="E7303" s="114" t="n"/>
      <c r="F7303" s="28">
        <f>IFERROR(VLOOKUP(E7303,'أرصدة المخزن'!$A:$E,3,0),"")</f>
        <v/>
      </c>
      <c r="G7303" s="29">
        <f>IFERROR(VLOOKUP(E7303,'أرصدة المخزن'!$A:$H,4,FALSE),"")</f>
        <v/>
      </c>
      <c r="H7303" s="97" t="n"/>
      <c r="I7303" s="28" t="inlineStr">
        <is>
          <t>صرف</t>
        </is>
      </c>
      <c r="J7303" s="97" t="n"/>
      <c r="K7303" s="37">
        <f>IFERROR(VLOOKUP(E7303,'أرصدة المخزن'!$A:$H,8,0),"")</f>
        <v/>
      </c>
    </row>
    <row r="7304" ht="18" customHeight="1" s="138">
      <c r="A7304" s="97" t="n">
        <v>7298</v>
      </c>
      <c r="B7304" s="98" t="n"/>
      <c r="C7304" s="113" t="n"/>
      <c r="D7304" s="113" t="n"/>
      <c r="E7304" s="114" t="n"/>
      <c r="F7304" s="28">
        <f>IFERROR(VLOOKUP(E7304,'أرصدة المخزن'!$A:$E,3,0),"")</f>
        <v/>
      </c>
      <c r="G7304" s="29">
        <f>IFERROR(VLOOKUP(E7304,'أرصدة المخزن'!$A:$H,4,FALSE),"")</f>
        <v/>
      </c>
      <c r="H7304" s="97" t="n"/>
      <c r="I7304" s="28" t="inlineStr">
        <is>
          <t>صرف</t>
        </is>
      </c>
      <c r="J7304" s="97" t="n"/>
      <c r="K7304" s="37">
        <f>IFERROR(VLOOKUP(E7304,'أرصدة المخزن'!$A:$H,8,0),"")</f>
        <v/>
      </c>
    </row>
    <row r="7305" ht="18" customHeight="1" s="138">
      <c r="A7305" s="97" t="n">
        <v>7299</v>
      </c>
      <c r="B7305" s="98" t="n"/>
      <c r="C7305" s="113" t="n"/>
      <c r="D7305" s="113" t="n"/>
      <c r="E7305" s="114" t="n"/>
      <c r="F7305" s="28">
        <f>IFERROR(VLOOKUP(E7305,'أرصدة المخزن'!$A:$E,3,0),"")</f>
        <v/>
      </c>
      <c r="G7305" s="29">
        <f>IFERROR(VLOOKUP(E7305,'أرصدة المخزن'!$A:$H,4,FALSE),"")</f>
        <v/>
      </c>
      <c r="H7305" s="97" t="n"/>
      <c r="I7305" s="28" t="inlineStr">
        <is>
          <t>صرف</t>
        </is>
      </c>
      <c r="J7305" s="97" t="n"/>
      <c r="K7305" s="37">
        <f>IFERROR(VLOOKUP(E7305,'أرصدة المخزن'!$A:$H,8,0),"")</f>
        <v/>
      </c>
    </row>
    <row r="7306" ht="18" customHeight="1" s="138">
      <c r="A7306" s="97" t="n">
        <v>7300</v>
      </c>
      <c r="B7306" s="98" t="n"/>
      <c r="C7306" s="113" t="n"/>
      <c r="D7306" s="113" t="n"/>
      <c r="E7306" s="114" t="n"/>
      <c r="F7306" s="28">
        <f>IFERROR(VLOOKUP(E7306,'أرصدة المخزن'!$A:$E,3,0),"")</f>
        <v/>
      </c>
      <c r="G7306" s="29">
        <f>IFERROR(VLOOKUP(E7306,'أرصدة المخزن'!$A:$H,4,FALSE),"")</f>
        <v/>
      </c>
      <c r="H7306" s="97" t="n"/>
      <c r="I7306" s="28" t="inlineStr">
        <is>
          <t>صرف</t>
        </is>
      </c>
      <c r="J7306" s="97" t="n"/>
      <c r="K7306" s="37">
        <f>IFERROR(VLOOKUP(E7306,'أرصدة المخزن'!$A:$H,8,0),"")</f>
        <v/>
      </c>
    </row>
    <row r="7307" ht="18" customHeight="1" s="138">
      <c r="A7307" s="97" t="n">
        <v>7301</v>
      </c>
      <c r="B7307" s="98" t="n"/>
      <c r="C7307" s="113" t="n"/>
      <c r="D7307" s="113" t="n"/>
      <c r="E7307" s="114" t="n"/>
      <c r="F7307" s="28">
        <f>IFERROR(VLOOKUP(E7307,'أرصدة المخزن'!$A:$E,3,0),"")</f>
        <v/>
      </c>
      <c r="G7307" s="29">
        <f>IFERROR(VLOOKUP(E7307,'أرصدة المخزن'!$A:$H,4,FALSE),"")</f>
        <v/>
      </c>
      <c r="H7307" s="97" t="n"/>
      <c r="I7307" s="28" t="inlineStr">
        <is>
          <t>صرف</t>
        </is>
      </c>
      <c r="J7307" s="97" t="n"/>
      <c r="K7307" s="37">
        <f>IFERROR(VLOOKUP(E7307,'أرصدة المخزن'!$A:$H,8,0),"")</f>
        <v/>
      </c>
    </row>
    <row r="7308" ht="18" customHeight="1" s="138">
      <c r="A7308" s="97" t="n">
        <v>7302</v>
      </c>
      <c r="B7308" s="98" t="n"/>
      <c r="C7308" s="113" t="n"/>
      <c r="D7308" s="113" t="n"/>
      <c r="E7308" s="114" t="n"/>
      <c r="F7308" s="28">
        <f>IFERROR(VLOOKUP(E7308,'أرصدة المخزن'!$A:$E,3,0),"")</f>
        <v/>
      </c>
      <c r="G7308" s="29">
        <f>IFERROR(VLOOKUP(E7308,'أرصدة المخزن'!$A:$H,4,FALSE),"")</f>
        <v/>
      </c>
      <c r="H7308" s="97" t="n"/>
      <c r="I7308" s="28" t="inlineStr">
        <is>
          <t>صرف</t>
        </is>
      </c>
      <c r="J7308" s="97" t="n"/>
      <c r="K7308" s="37">
        <f>IFERROR(VLOOKUP(E7308,'أرصدة المخزن'!$A:$H,8,0),"")</f>
        <v/>
      </c>
    </row>
    <row r="7309" ht="18" customHeight="1" s="138">
      <c r="A7309" s="97" t="n">
        <v>7303</v>
      </c>
      <c r="B7309" s="98" t="n"/>
      <c r="C7309" s="113" t="n"/>
      <c r="D7309" s="113" t="n"/>
      <c r="E7309" s="114" t="n"/>
      <c r="F7309" s="28">
        <f>IFERROR(VLOOKUP(E7309,'أرصدة المخزن'!$A:$E,3,0),"")</f>
        <v/>
      </c>
      <c r="G7309" s="29">
        <f>IFERROR(VLOOKUP(E7309,'أرصدة المخزن'!$A:$H,4,FALSE),"")</f>
        <v/>
      </c>
      <c r="H7309" s="97" t="n"/>
      <c r="I7309" s="28" t="inlineStr">
        <is>
          <t>صرف</t>
        </is>
      </c>
      <c r="J7309" s="97" t="n"/>
      <c r="K7309" s="37">
        <f>IFERROR(VLOOKUP(E7309,'أرصدة المخزن'!$A:$H,8,0),"")</f>
        <v/>
      </c>
    </row>
    <row r="7310" ht="18" customHeight="1" s="138">
      <c r="A7310" s="97" t="n">
        <v>7304</v>
      </c>
      <c r="B7310" s="98" t="n"/>
      <c r="C7310" s="113" t="n"/>
      <c r="D7310" s="113" t="n"/>
      <c r="E7310" s="114" t="n"/>
      <c r="F7310" s="28">
        <f>IFERROR(VLOOKUP(E7310,'أرصدة المخزن'!$A:$E,3,0),"")</f>
        <v/>
      </c>
      <c r="G7310" s="29">
        <f>IFERROR(VLOOKUP(E7310,'أرصدة المخزن'!$A:$H,4,FALSE),"")</f>
        <v/>
      </c>
      <c r="H7310" s="97" t="n"/>
      <c r="I7310" s="28" t="inlineStr">
        <is>
          <t>صرف</t>
        </is>
      </c>
      <c r="J7310" s="97" t="n"/>
      <c r="K7310" s="37">
        <f>IFERROR(VLOOKUP(E7310,'أرصدة المخزن'!$A:$H,8,0),"")</f>
        <v/>
      </c>
    </row>
    <row r="7311" ht="18" customHeight="1" s="138">
      <c r="A7311" s="97" t="n">
        <v>7305</v>
      </c>
      <c r="B7311" s="98" t="n"/>
      <c r="C7311" s="113" t="n"/>
      <c r="D7311" s="113" t="n"/>
      <c r="E7311" s="114" t="n"/>
      <c r="F7311" s="28">
        <f>IFERROR(VLOOKUP(E7311,'أرصدة المخزن'!$A:$E,3,0),"")</f>
        <v/>
      </c>
      <c r="G7311" s="29">
        <f>IFERROR(VLOOKUP(E7311,'أرصدة المخزن'!$A:$H,4,FALSE),"")</f>
        <v/>
      </c>
      <c r="H7311" s="97" t="n"/>
      <c r="I7311" s="28" t="inlineStr">
        <is>
          <t>صرف</t>
        </is>
      </c>
      <c r="J7311" s="97" t="n"/>
      <c r="K7311" s="37">
        <f>IFERROR(VLOOKUP(E7311,'أرصدة المخزن'!$A:$H,8,0),"")</f>
        <v/>
      </c>
    </row>
    <row r="7312" ht="18" customHeight="1" s="138">
      <c r="A7312" s="97" t="n">
        <v>7306</v>
      </c>
      <c r="B7312" s="98" t="n"/>
      <c r="C7312" s="113" t="n"/>
      <c r="D7312" s="113" t="n"/>
      <c r="E7312" s="114" t="n"/>
      <c r="F7312" s="28">
        <f>IFERROR(VLOOKUP(E7312,'أرصدة المخزن'!$A:$E,3,0),"")</f>
        <v/>
      </c>
      <c r="G7312" s="29">
        <f>IFERROR(VLOOKUP(E7312,'أرصدة المخزن'!$A:$H,4,FALSE),"")</f>
        <v/>
      </c>
      <c r="H7312" s="97" t="n"/>
      <c r="I7312" s="28" t="inlineStr">
        <is>
          <t>صرف</t>
        </is>
      </c>
      <c r="J7312" s="97" t="n"/>
      <c r="K7312" s="37">
        <f>IFERROR(VLOOKUP(E7312,'أرصدة المخزن'!$A:$H,8,0),"")</f>
        <v/>
      </c>
    </row>
    <row r="7313" ht="18" customHeight="1" s="138">
      <c r="A7313" s="97" t="n">
        <v>7307</v>
      </c>
      <c r="B7313" s="98" t="n"/>
      <c r="C7313" s="113" t="n"/>
      <c r="D7313" s="113" t="n"/>
      <c r="E7313" s="114" t="n"/>
      <c r="F7313" s="28">
        <f>IFERROR(VLOOKUP(E7313,'أرصدة المخزن'!$A:$E,3,0),"")</f>
        <v/>
      </c>
      <c r="G7313" s="29">
        <f>IFERROR(VLOOKUP(E7313,'أرصدة المخزن'!$A:$H,4,FALSE),"")</f>
        <v/>
      </c>
      <c r="H7313" s="97" t="n"/>
      <c r="I7313" s="28" t="inlineStr">
        <is>
          <t>صرف</t>
        </is>
      </c>
      <c r="J7313" s="97" t="n"/>
      <c r="K7313" s="37">
        <f>IFERROR(VLOOKUP(E7313,'أرصدة المخزن'!$A:$H,8,0),"")</f>
        <v/>
      </c>
    </row>
    <row r="7314" ht="18" customHeight="1" s="138">
      <c r="A7314" s="97" t="n">
        <v>7308</v>
      </c>
      <c r="B7314" s="98" t="n"/>
      <c r="C7314" s="113" t="n"/>
      <c r="D7314" s="113" t="n"/>
      <c r="E7314" s="114" t="n"/>
      <c r="F7314" s="28">
        <f>IFERROR(VLOOKUP(E7314,'أرصدة المخزن'!$A:$E,3,0),"")</f>
        <v/>
      </c>
      <c r="G7314" s="29">
        <f>IFERROR(VLOOKUP(E7314,'أرصدة المخزن'!$A:$H,4,FALSE),"")</f>
        <v/>
      </c>
      <c r="H7314" s="97" t="n"/>
      <c r="I7314" s="28" t="inlineStr">
        <is>
          <t>صرف</t>
        </is>
      </c>
      <c r="J7314" s="97" t="n"/>
      <c r="K7314" s="37">
        <f>IFERROR(VLOOKUP(E7314,'أرصدة المخزن'!$A:$H,8,0),"")</f>
        <v/>
      </c>
    </row>
    <row r="7315" ht="18" customHeight="1" s="138">
      <c r="A7315" s="97" t="n">
        <v>7309</v>
      </c>
      <c r="B7315" s="98" t="n"/>
      <c r="C7315" s="113" t="n"/>
      <c r="D7315" s="113" t="n"/>
      <c r="E7315" s="114" t="n"/>
      <c r="F7315" s="28">
        <f>IFERROR(VLOOKUP(E7315,'أرصدة المخزن'!$A:$E,3,0),"")</f>
        <v/>
      </c>
      <c r="G7315" s="29">
        <f>IFERROR(VLOOKUP(E7315,'أرصدة المخزن'!$A:$H,4,FALSE),"")</f>
        <v/>
      </c>
      <c r="H7315" s="97" t="n"/>
      <c r="I7315" s="28" t="inlineStr">
        <is>
          <t>صرف</t>
        </is>
      </c>
      <c r="J7315" s="97" t="n"/>
      <c r="K7315" s="37">
        <f>IFERROR(VLOOKUP(E7315,'أرصدة المخزن'!$A:$H,8,0),"")</f>
        <v/>
      </c>
    </row>
    <row r="7316" ht="18" customHeight="1" s="138">
      <c r="A7316" s="97" t="n">
        <v>7310</v>
      </c>
      <c r="B7316" s="98" t="n"/>
      <c r="C7316" s="113" t="n"/>
      <c r="D7316" s="113" t="n"/>
      <c r="E7316" s="114" t="n"/>
      <c r="F7316" s="28">
        <f>IFERROR(VLOOKUP(E7316,'أرصدة المخزن'!$A:$E,3,0),"")</f>
        <v/>
      </c>
      <c r="G7316" s="29">
        <f>IFERROR(VLOOKUP(E7316,'أرصدة المخزن'!$A:$H,4,FALSE),"")</f>
        <v/>
      </c>
      <c r="H7316" s="97" t="n"/>
      <c r="I7316" s="28" t="inlineStr">
        <is>
          <t>صرف</t>
        </is>
      </c>
      <c r="J7316" s="97" t="n"/>
      <c r="K7316" s="37">
        <f>IFERROR(VLOOKUP(E7316,'أرصدة المخزن'!$A:$H,8,0),"")</f>
        <v/>
      </c>
    </row>
    <row r="7317" ht="18" customHeight="1" s="138">
      <c r="A7317" s="97" t="n">
        <v>7311</v>
      </c>
      <c r="B7317" s="98" t="n"/>
      <c r="C7317" s="113" t="n"/>
      <c r="D7317" s="113" t="n"/>
      <c r="E7317" s="114" t="n"/>
      <c r="F7317" s="28">
        <f>IFERROR(VLOOKUP(E7317,'أرصدة المخزن'!$A:$E,3,0),"")</f>
        <v/>
      </c>
      <c r="G7317" s="29">
        <f>IFERROR(VLOOKUP(E7317,'أرصدة المخزن'!$A:$H,4,FALSE),"")</f>
        <v/>
      </c>
      <c r="H7317" s="97" t="n"/>
      <c r="I7317" s="28" t="inlineStr">
        <is>
          <t>صرف</t>
        </is>
      </c>
      <c r="J7317" s="97" t="n"/>
      <c r="K7317" s="37">
        <f>IFERROR(VLOOKUP(E7317,'أرصدة المخزن'!$A:$H,8,0),"")</f>
        <v/>
      </c>
    </row>
    <row r="7318" ht="18" customHeight="1" s="138">
      <c r="A7318" s="97" t="n">
        <v>7312</v>
      </c>
      <c r="B7318" s="98" t="n"/>
      <c r="C7318" s="113" t="n"/>
      <c r="D7318" s="113" t="n"/>
      <c r="E7318" s="114" t="n"/>
      <c r="F7318" s="28">
        <f>IFERROR(VLOOKUP(E7318,'أرصدة المخزن'!$A:$E,3,0),"")</f>
        <v/>
      </c>
      <c r="G7318" s="29">
        <f>IFERROR(VLOOKUP(E7318,'أرصدة المخزن'!$A:$H,4,FALSE),"")</f>
        <v/>
      </c>
      <c r="H7318" s="97" t="n"/>
      <c r="I7318" s="28" t="inlineStr">
        <is>
          <t>صرف</t>
        </is>
      </c>
      <c r="J7318" s="97" t="n"/>
      <c r="K7318" s="37">
        <f>IFERROR(VLOOKUP(E7318,'أرصدة المخزن'!$A:$H,8,0),"")</f>
        <v/>
      </c>
    </row>
    <row r="7319" ht="18" customHeight="1" s="138">
      <c r="A7319" s="97" t="n">
        <v>7313</v>
      </c>
      <c r="B7319" s="98" t="n"/>
      <c r="C7319" s="113" t="n"/>
      <c r="D7319" s="113" t="n"/>
      <c r="E7319" s="114" t="n"/>
      <c r="F7319" s="28">
        <f>IFERROR(VLOOKUP(E7319,'أرصدة المخزن'!$A:$E,3,0),"")</f>
        <v/>
      </c>
      <c r="G7319" s="29">
        <f>IFERROR(VLOOKUP(E7319,'أرصدة المخزن'!$A:$H,4,FALSE),"")</f>
        <v/>
      </c>
      <c r="H7319" s="97" t="n"/>
      <c r="I7319" s="28" t="inlineStr">
        <is>
          <t>صرف</t>
        </is>
      </c>
      <c r="J7319" s="97" t="n"/>
      <c r="K7319" s="37">
        <f>IFERROR(VLOOKUP(E7319,'أرصدة المخزن'!$A:$H,8,0),"")</f>
        <v/>
      </c>
    </row>
    <row r="7320" ht="18" customHeight="1" s="138">
      <c r="A7320" s="97" t="n">
        <v>7314</v>
      </c>
      <c r="B7320" s="98" t="n"/>
      <c r="C7320" s="113" t="n"/>
      <c r="D7320" s="113" t="n"/>
      <c r="E7320" s="114" t="n"/>
      <c r="F7320" s="28">
        <f>IFERROR(VLOOKUP(E7320,'أرصدة المخزن'!$A:$E,3,0),"")</f>
        <v/>
      </c>
      <c r="G7320" s="29">
        <f>IFERROR(VLOOKUP(E7320,'أرصدة المخزن'!$A:$H,4,FALSE),"")</f>
        <v/>
      </c>
      <c r="H7320" s="97" t="n"/>
      <c r="I7320" s="28" t="inlineStr">
        <is>
          <t>صرف</t>
        </is>
      </c>
      <c r="J7320" s="97" t="n"/>
      <c r="K7320" s="37">
        <f>IFERROR(VLOOKUP(E7320,'أرصدة المخزن'!$A:$H,8,0),"")</f>
        <v/>
      </c>
    </row>
    <row r="7321" ht="18" customHeight="1" s="138">
      <c r="A7321" s="97" t="n">
        <v>7315</v>
      </c>
      <c r="B7321" s="98" t="n"/>
      <c r="C7321" s="113" t="n"/>
      <c r="D7321" s="113" t="n"/>
      <c r="E7321" s="114" t="n"/>
      <c r="F7321" s="28">
        <f>IFERROR(VLOOKUP(E7321,'أرصدة المخزن'!$A:$E,3,0),"")</f>
        <v/>
      </c>
      <c r="G7321" s="29">
        <f>IFERROR(VLOOKUP(E7321,'أرصدة المخزن'!$A:$H,4,FALSE),"")</f>
        <v/>
      </c>
      <c r="H7321" s="97" t="n"/>
      <c r="I7321" s="28" t="inlineStr">
        <is>
          <t>صرف</t>
        </is>
      </c>
      <c r="J7321" s="97" t="n"/>
      <c r="K7321" s="37">
        <f>IFERROR(VLOOKUP(E7321,'أرصدة المخزن'!$A:$H,8,0),"")</f>
        <v/>
      </c>
    </row>
    <row r="7322" ht="18" customHeight="1" s="138">
      <c r="A7322" s="97" t="n">
        <v>7316</v>
      </c>
      <c r="B7322" s="98" t="n"/>
      <c r="C7322" s="113" t="n"/>
      <c r="D7322" s="113" t="n"/>
      <c r="E7322" s="114" t="n"/>
      <c r="F7322" s="28">
        <f>IFERROR(VLOOKUP(E7322,'أرصدة المخزن'!$A:$E,3,0),"")</f>
        <v/>
      </c>
      <c r="G7322" s="29">
        <f>IFERROR(VLOOKUP(E7322,'أرصدة المخزن'!$A:$H,4,FALSE),"")</f>
        <v/>
      </c>
      <c r="H7322" s="97" t="n"/>
      <c r="I7322" s="28" t="inlineStr">
        <is>
          <t>صرف</t>
        </is>
      </c>
      <c r="J7322" s="97" t="n"/>
      <c r="K7322" s="37">
        <f>IFERROR(VLOOKUP(E7322,'أرصدة المخزن'!$A:$H,8,0),"")</f>
        <v/>
      </c>
    </row>
    <row r="7323" ht="18" customHeight="1" s="138">
      <c r="A7323" s="97" t="n">
        <v>7317</v>
      </c>
      <c r="B7323" s="98" t="n"/>
      <c r="C7323" s="113" t="n"/>
      <c r="D7323" s="113" t="n"/>
      <c r="E7323" s="114" t="n"/>
      <c r="F7323" s="28">
        <f>IFERROR(VLOOKUP(E7323,'أرصدة المخزن'!$A:$E,3,0),"")</f>
        <v/>
      </c>
      <c r="G7323" s="29">
        <f>IFERROR(VLOOKUP(E7323,'أرصدة المخزن'!$A:$H,4,FALSE),"")</f>
        <v/>
      </c>
      <c r="H7323" s="97" t="n"/>
      <c r="I7323" s="28" t="inlineStr">
        <is>
          <t>صرف</t>
        </is>
      </c>
      <c r="J7323" s="97" t="n"/>
      <c r="K7323" s="37">
        <f>IFERROR(VLOOKUP(E7323,'أرصدة المخزن'!$A:$H,8,0),"")</f>
        <v/>
      </c>
    </row>
    <row r="7324" ht="18" customHeight="1" s="138">
      <c r="A7324" s="97" t="n">
        <v>7318</v>
      </c>
      <c r="B7324" s="98" t="n"/>
      <c r="C7324" s="113" t="n"/>
      <c r="D7324" s="113" t="n"/>
      <c r="E7324" s="114" t="n"/>
      <c r="F7324" s="28">
        <f>IFERROR(VLOOKUP(E7324,'أرصدة المخزن'!$A:$E,3,0),"")</f>
        <v/>
      </c>
      <c r="G7324" s="29">
        <f>IFERROR(VLOOKUP(E7324,'أرصدة المخزن'!$A:$H,4,FALSE),"")</f>
        <v/>
      </c>
      <c r="H7324" s="97" t="n"/>
      <c r="I7324" s="28" t="inlineStr">
        <is>
          <t>صرف</t>
        </is>
      </c>
      <c r="J7324" s="97" t="n"/>
      <c r="K7324" s="37">
        <f>IFERROR(VLOOKUP(E7324,'أرصدة المخزن'!$A:$H,8,0),"")</f>
        <v/>
      </c>
    </row>
    <row r="7325" ht="18" customHeight="1" s="138">
      <c r="A7325" s="97" t="n">
        <v>7319</v>
      </c>
      <c r="B7325" s="98" t="n"/>
      <c r="C7325" s="113" t="n"/>
      <c r="D7325" s="113" t="n"/>
      <c r="E7325" s="114" t="n"/>
      <c r="F7325" s="28">
        <f>IFERROR(VLOOKUP(E7325,'أرصدة المخزن'!$A:$E,3,0),"")</f>
        <v/>
      </c>
      <c r="G7325" s="29">
        <f>IFERROR(VLOOKUP(E7325,'أرصدة المخزن'!$A:$H,4,FALSE),"")</f>
        <v/>
      </c>
      <c r="H7325" s="97" t="n"/>
      <c r="I7325" s="28" t="inlineStr">
        <is>
          <t>صرف</t>
        </is>
      </c>
      <c r="J7325" s="97" t="n"/>
      <c r="K7325" s="37">
        <f>IFERROR(VLOOKUP(E7325,'أرصدة المخزن'!$A:$H,8,0),"")</f>
        <v/>
      </c>
    </row>
    <row r="7326" ht="18" customHeight="1" s="138">
      <c r="A7326" s="97" t="n">
        <v>7320</v>
      </c>
      <c r="B7326" s="98" t="n"/>
      <c r="C7326" s="113" t="n"/>
      <c r="D7326" s="113" t="n"/>
      <c r="E7326" s="114" t="n"/>
      <c r="F7326" s="28">
        <f>IFERROR(VLOOKUP(E7326,'أرصدة المخزن'!$A:$E,3,0),"")</f>
        <v/>
      </c>
      <c r="G7326" s="29">
        <f>IFERROR(VLOOKUP(E7326,'أرصدة المخزن'!$A:$H,4,FALSE),"")</f>
        <v/>
      </c>
      <c r="H7326" s="97" t="n"/>
      <c r="I7326" s="28" t="inlineStr">
        <is>
          <t>صرف</t>
        </is>
      </c>
      <c r="J7326" s="97" t="n"/>
      <c r="K7326" s="37">
        <f>IFERROR(VLOOKUP(E7326,'أرصدة المخزن'!$A:$H,8,0),"")</f>
        <v/>
      </c>
    </row>
    <row r="7327" ht="18" customHeight="1" s="138">
      <c r="A7327" s="97" t="n">
        <v>7321</v>
      </c>
      <c r="B7327" s="98" t="n"/>
      <c r="C7327" s="113" t="n"/>
      <c r="D7327" s="113" t="n"/>
      <c r="E7327" s="114" t="n"/>
      <c r="F7327" s="28">
        <f>IFERROR(VLOOKUP(E7327,'أرصدة المخزن'!$A:$E,3,0),"")</f>
        <v/>
      </c>
      <c r="G7327" s="29">
        <f>IFERROR(VLOOKUP(E7327,'أرصدة المخزن'!$A:$H,4,FALSE),"")</f>
        <v/>
      </c>
      <c r="H7327" s="97" t="n"/>
      <c r="I7327" s="28" t="inlineStr">
        <is>
          <t>صرف</t>
        </is>
      </c>
      <c r="J7327" s="97" t="n"/>
      <c r="K7327" s="37">
        <f>IFERROR(VLOOKUP(E7327,'أرصدة المخزن'!$A:$H,8,0),"")</f>
        <v/>
      </c>
    </row>
    <row r="7328" ht="18" customHeight="1" s="138">
      <c r="A7328" s="97" t="n">
        <v>7322</v>
      </c>
      <c r="B7328" s="98" t="n"/>
      <c r="C7328" s="113" t="n"/>
      <c r="D7328" s="113" t="n"/>
      <c r="E7328" s="114" t="n"/>
      <c r="F7328" s="28">
        <f>IFERROR(VLOOKUP(E7328,'أرصدة المخزن'!$A:$E,3,0),"")</f>
        <v/>
      </c>
      <c r="G7328" s="29">
        <f>IFERROR(VLOOKUP(E7328,'أرصدة المخزن'!$A:$H,4,FALSE),"")</f>
        <v/>
      </c>
      <c r="H7328" s="97" t="n"/>
      <c r="I7328" s="28" t="inlineStr">
        <is>
          <t>صرف</t>
        </is>
      </c>
      <c r="J7328" s="97" t="n"/>
      <c r="K7328" s="37">
        <f>IFERROR(VLOOKUP(E7328,'أرصدة المخزن'!$A:$H,8,0),"")</f>
        <v/>
      </c>
    </row>
    <row r="7329" ht="18" customHeight="1" s="138">
      <c r="A7329" s="97" t="n">
        <v>7323</v>
      </c>
      <c r="B7329" s="98" t="n"/>
      <c r="C7329" s="113" t="n"/>
      <c r="D7329" s="113" t="n"/>
      <c r="E7329" s="114" t="n"/>
      <c r="F7329" s="28">
        <f>IFERROR(VLOOKUP(E7329,'أرصدة المخزن'!$A:$E,3,0),"")</f>
        <v/>
      </c>
      <c r="G7329" s="29">
        <f>IFERROR(VLOOKUP(E7329,'أرصدة المخزن'!$A:$H,4,FALSE),"")</f>
        <v/>
      </c>
      <c r="H7329" s="97" t="n"/>
      <c r="I7329" s="28" t="inlineStr">
        <is>
          <t>صرف</t>
        </is>
      </c>
      <c r="J7329" s="97" t="n"/>
      <c r="K7329" s="37">
        <f>IFERROR(VLOOKUP(E7329,'أرصدة المخزن'!$A:$H,8,0),"")</f>
        <v/>
      </c>
    </row>
    <row r="7330" ht="18" customHeight="1" s="138">
      <c r="A7330" s="97" t="n">
        <v>7324</v>
      </c>
      <c r="B7330" s="98" t="n"/>
      <c r="C7330" s="113" t="n"/>
      <c r="D7330" s="113" t="n"/>
      <c r="E7330" s="114" t="n"/>
      <c r="F7330" s="28">
        <f>IFERROR(VLOOKUP(E7330,'أرصدة المخزن'!$A:$E,3,0),"")</f>
        <v/>
      </c>
      <c r="G7330" s="29">
        <f>IFERROR(VLOOKUP(E7330,'أرصدة المخزن'!$A:$H,4,FALSE),"")</f>
        <v/>
      </c>
      <c r="H7330" s="97" t="n"/>
      <c r="I7330" s="28" t="inlineStr">
        <is>
          <t>صرف</t>
        </is>
      </c>
      <c r="J7330" s="97" t="n"/>
      <c r="K7330" s="37">
        <f>IFERROR(VLOOKUP(E7330,'أرصدة المخزن'!$A:$H,8,0),"")</f>
        <v/>
      </c>
    </row>
    <row r="7331" ht="18" customHeight="1" s="138">
      <c r="A7331" s="97" t="n">
        <v>7325</v>
      </c>
      <c r="B7331" s="98" t="n"/>
      <c r="C7331" s="113" t="n"/>
      <c r="D7331" s="113" t="n"/>
      <c r="E7331" s="114" t="n"/>
      <c r="F7331" s="28">
        <f>IFERROR(VLOOKUP(E7331,'أرصدة المخزن'!$A:$E,3,0),"")</f>
        <v/>
      </c>
      <c r="G7331" s="29">
        <f>IFERROR(VLOOKUP(E7331,'أرصدة المخزن'!$A:$H,4,FALSE),"")</f>
        <v/>
      </c>
      <c r="H7331" s="97" t="n"/>
      <c r="I7331" s="28" t="inlineStr">
        <is>
          <t>صرف</t>
        </is>
      </c>
      <c r="J7331" s="97" t="n"/>
      <c r="K7331" s="37">
        <f>IFERROR(VLOOKUP(E7331,'أرصدة المخزن'!$A:$H,8,0),"")</f>
        <v/>
      </c>
    </row>
    <row r="7332" ht="18" customHeight="1" s="138">
      <c r="A7332" s="97" t="n">
        <v>7326</v>
      </c>
      <c r="B7332" s="98" t="n"/>
      <c r="C7332" s="113" t="n"/>
      <c r="D7332" s="113" t="n"/>
      <c r="E7332" s="114" t="n"/>
      <c r="F7332" s="28">
        <f>IFERROR(VLOOKUP(E7332,'أرصدة المخزن'!$A:$E,3,0),"")</f>
        <v/>
      </c>
      <c r="G7332" s="29">
        <f>IFERROR(VLOOKUP(E7332,'أرصدة المخزن'!$A:$H,4,FALSE),"")</f>
        <v/>
      </c>
      <c r="H7332" s="97" t="n"/>
      <c r="I7332" s="28" t="inlineStr">
        <is>
          <t>صرف</t>
        </is>
      </c>
      <c r="J7332" s="97" t="n"/>
      <c r="K7332" s="37">
        <f>IFERROR(VLOOKUP(E7332,'أرصدة المخزن'!$A:$H,8,0),"")</f>
        <v/>
      </c>
    </row>
    <row r="7333" ht="18" customHeight="1" s="138">
      <c r="A7333" s="97" t="n">
        <v>7327</v>
      </c>
      <c r="B7333" s="98" t="n"/>
      <c r="C7333" s="113" t="n"/>
      <c r="D7333" s="113" t="n"/>
      <c r="E7333" s="114" t="n"/>
      <c r="F7333" s="28">
        <f>IFERROR(VLOOKUP(E7333,'أرصدة المخزن'!$A:$E,3,0),"")</f>
        <v/>
      </c>
      <c r="G7333" s="29">
        <f>IFERROR(VLOOKUP(E7333,'أرصدة المخزن'!$A:$H,4,FALSE),"")</f>
        <v/>
      </c>
      <c r="H7333" s="97" t="n"/>
      <c r="I7333" s="28" t="inlineStr">
        <is>
          <t>صرف</t>
        </is>
      </c>
      <c r="J7333" s="97" t="n"/>
      <c r="K7333" s="37">
        <f>IFERROR(VLOOKUP(E7333,'أرصدة المخزن'!$A:$H,8,0),"")</f>
        <v/>
      </c>
    </row>
    <row r="7334" ht="18" customHeight="1" s="138">
      <c r="A7334" s="97" t="n">
        <v>7328</v>
      </c>
      <c r="B7334" s="98" t="n"/>
      <c r="C7334" s="113" t="n"/>
      <c r="D7334" s="113" t="n"/>
      <c r="E7334" s="114" t="n"/>
      <c r="F7334" s="28">
        <f>IFERROR(VLOOKUP(E7334,'أرصدة المخزن'!$A:$E,3,0),"")</f>
        <v/>
      </c>
      <c r="G7334" s="29">
        <f>IFERROR(VLOOKUP(E7334,'أرصدة المخزن'!$A:$H,4,FALSE),"")</f>
        <v/>
      </c>
      <c r="H7334" s="97" t="n"/>
      <c r="I7334" s="28" t="inlineStr">
        <is>
          <t>صرف</t>
        </is>
      </c>
      <c r="J7334" s="97" t="n"/>
      <c r="K7334" s="37">
        <f>IFERROR(VLOOKUP(E7334,'أرصدة المخزن'!$A:$H,8,0),"")</f>
        <v/>
      </c>
    </row>
    <row r="7335" ht="18" customHeight="1" s="138">
      <c r="A7335" s="97" t="n">
        <v>7329</v>
      </c>
      <c r="B7335" s="98" t="n"/>
      <c r="C7335" s="113" t="n"/>
      <c r="D7335" s="113" t="n"/>
      <c r="E7335" s="114" t="n"/>
      <c r="F7335" s="28">
        <f>IFERROR(VLOOKUP(E7335,'أرصدة المخزن'!$A:$E,3,0),"")</f>
        <v/>
      </c>
      <c r="G7335" s="29">
        <f>IFERROR(VLOOKUP(E7335,'أرصدة المخزن'!$A:$H,4,FALSE),"")</f>
        <v/>
      </c>
      <c r="H7335" s="97" t="n"/>
      <c r="I7335" s="28" t="inlineStr">
        <is>
          <t>صرف</t>
        </is>
      </c>
      <c r="J7335" s="97" t="n"/>
      <c r="K7335" s="37">
        <f>IFERROR(VLOOKUP(E7335,'أرصدة المخزن'!$A:$H,8,0),"")</f>
        <v/>
      </c>
    </row>
    <row r="7336" ht="18" customHeight="1" s="138">
      <c r="A7336" s="97" t="n">
        <v>7330</v>
      </c>
      <c r="B7336" s="98" t="n"/>
      <c r="C7336" s="113" t="n"/>
      <c r="D7336" s="113" t="n"/>
      <c r="E7336" s="114" t="n"/>
      <c r="F7336" s="28">
        <f>IFERROR(VLOOKUP(E7336,'أرصدة المخزن'!$A:$E,3,0),"")</f>
        <v/>
      </c>
      <c r="G7336" s="29">
        <f>IFERROR(VLOOKUP(E7336,'أرصدة المخزن'!$A:$H,4,FALSE),"")</f>
        <v/>
      </c>
      <c r="H7336" s="97" t="n"/>
      <c r="I7336" s="28" t="inlineStr">
        <is>
          <t>صرف</t>
        </is>
      </c>
      <c r="J7336" s="97" t="n"/>
      <c r="K7336" s="37">
        <f>IFERROR(VLOOKUP(E7336,'أرصدة المخزن'!$A:$H,8,0),"")</f>
        <v/>
      </c>
    </row>
    <row r="7337" ht="18" customHeight="1" s="138">
      <c r="A7337" s="97" t="n">
        <v>7331</v>
      </c>
      <c r="B7337" s="98" t="n"/>
      <c r="C7337" s="113" t="n"/>
      <c r="D7337" s="113" t="n"/>
      <c r="E7337" s="114" t="n"/>
      <c r="F7337" s="28">
        <f>IFERROR(VLOOKUP(E7337,'أرصدة المخزن'!$A:$E,3,0),"")</f>
        <v/>
      </c>
      <c r="G7337" s="29">
        <f>IFERROR(VLOOKUP(E7337,'أرصدة المخزن'!$A:$H,4,FALSE),"")</f>
        <v/>
      </c>
      <c r="H7337" s="97" t="n"/>
      <c r="I7337" s="28" t="inlineStr">
        <is>
          <t>صرف</t>
        </is>
      </c>
      <c r="J7337" s="97" t="n"/>
      <c r="K7337" s="37">
        <f>IFERROR(VLOOKUP(E7337,'أرصدة المخزن'!$A:$H,8,0),"")</f>
        <v/>
      </c>
    </row>
    <row r="7338" ht="18" customHeight="1" s="138">
      <c r="A7338" s="97" t="n">
        <v>7332</v>
      </c>
      <c r="B7338" s="98" t="n"/>
      <c r="C7338" s="113" t="n"/>
      <c r="D7338" s="113" t="n"/>
      <c r="E7338" s="114" t="n"/>
      <c r="F7338" s="28">
        <f>IFERROR(VLOOKUP(E7338,'أرصدة المخزن'!$A:$E,3,0),"")</f>
        <v/>
      </c>
      <c r="G7338" s="29">
        <f>IFERROR(VLOOKUP(E7338,'أرصدة المخزن'!$A:$H,4,FALSE),"")</f>
        <v/>
      </c>
      <c r="H7338" s="97" t="n"/>
      <c r="I7338" s="28" t="inlineStr">
        <is>
          <t>صرف</t>
        </is>
      </c>
      <c r="J7338" s="97" t="n"/>
      <c r="K7338" s="37">
        <f>IFERROR(VLOOKUP(E7338,'أرصدة المخزن'!$A:$H,8,0),"")</f>
        <v/>
      </c>
    </row>
    <row r="7339" ht="18" customHeight="1" s="138">
      <c r="A7339" s="97" t="n">
        <v>7333</v>
      </c>
      <c r="B7339" s="98" t="n"/>
      <c r="C7339" s="113" t="n"/>
      <c r="D7339" s="113" t="n"/>
      <c r="E7339" s="114" t="n"/>
      <c r="F7339" s="28">
        <f>IFERROR(VLOOKUP(E7339,'أرصدة المخزن'!$A:$E,3,0),"")</f>
        <v/>
      </c>
      <c r="G7339" s="29">
        <f>IFERROR(VLOOKUP(E7339,'أرصدة المخزن'!$A:$H,4,FALSE),"")</f>
        <v/>
      </c>
      <c r="H7339" s="97" t="n"/>
      <c r="I7339" s="28" t="inlineStr">
        <is>
          <t>صرف</t>
        </is>
      </c>
      <c r="J7339" s="97" t="n"/>
      <c r="K7339" s="37">
        <f>IFERROR(VLOOKUP(E7339,'أرصدة المخزن'!$A:$H,8,0),"")</f>
        <v/>
      </c>
    </row>
    <row r="7340" ht="18" customHeight="1" s="138">
      <c r="A7340" s="97" t="n">
        <v>7334</v>
      </c>
      <c r="B7340" s="98" t="n"/>
      <c r="C7340" s="113" t="n"/>
      <c r="D7340" s="113" t="n"/>
      <c r="E7340" s="114" t="n"/>
      <c r="F7340" s="28">
        <f>IFERROR(VLOOKUP(E7340,'أرصدة المخزن'!$A:$E,3,0),"")</f>
        <v/>
      </c>
      <c r="G7340" s="29">
        <f>IFERROR(VLOOKUP(E7340,'أرصدة المخزن'!$A:$H,4,FALSE),"")</f>
        <v/>
      </c>
      <c r="H7340" s="97" t="n"/>
      <c r="I7340" s="28" t="inlineStr">
        <is>
          <t>صرف</t>
        </is>
      </c>
      <c r="J7340" s="97" t="n"/>
      <c r="K7340" s="37">
        <f>IFERROR(VLOOKUP(E7340,'أرصدة المخزن'!$A:$H,8,0),"")</f>
        <v/>
      </c>
    </row>
    <row r="7341" ht="18" customHeight="1" s="138">
      <c r="A7341" s="97" t="n">
        <v>7335</v>
      </c>
      <c r="B7341" s="98" t="n"/>
      <c r="C7341" s="113" t="n"/>
      <c r="D7341" s="113" t="n"/>
      <c r="E7341" s="114" t="n"/>
      <c r="F7341" s="28">
        <f>IFERROR(VLOOKUP(E7341,'أرصدة المخزن'!$A:$E,3,0),"")</f>
        <v/>
      </c>
      <c r="G7341" s="29">
        <f>IFERROR(VLOOKUP(E7341,'أرصدة المخزن'!$A:$H,4,FALSE),"")</f>
        <v/>
      </c>
      <c r="H7341" s="97" t="n"/>
      <c r="I7341" s="28" t="inlineStr">
        <is>
          <t>صرف</t>
        </is>
      </c>
      <c r="J7341" s="97" t="n"/>
      <c r="K7341" s="37">
        <f>IFERROR(VLOOKUP(E7341,'أرصدة المخزن'!$A:$H,8,0),"")</f>
        <v/>
      </c>
    </row>
    <row r="7342" ht="18" customHeight="1" s="138">
      <c r="A7342" s="97" t="n">
        <v>7336</v>
      </c>
      <c r="B7342" s="98" t="n"/>
      <c r="C7342" s="113" t="n"/>
      <c r="D7342" s="113" t="n"/>
      <c r="E7342" s="114" t="n"/>
      <c r="F7342" s="28">
        <f>IFERROR(VLOOKUP(E7342,'أرصدة المخزن'!$A:$E,3,0),"")</f>
        <v/>
      </c>
      <c r="G7342" s="29">
        <f>IFERROR(VLOOKUP(E7342,'أرصدة المخزن'!$A:$H,4,FALSE),"")</f>
        <v/>
      </c>
      <c r="H7342" s="97" t="n"/>
      <c r="I7342" s="28" t="inlineStr">
        <is>
          <t>صرف</t>
        </is>
      </c>
      <c r="J7342" s="97" t="n"/>
      <c r="K7342" s="37">
        <f>IFERROR(VLOOKUP(E7342,'أرصدة المخزن'!$A:$H,8,0),"")</f>
        <v/>
      </c>
    </row>
    <row r="7343" ht="18" customHeight="1" s="138">
      <c r="A7343" s="97" t="n">
        <v>7337</v>
      </c>
      <c r="B7343" s="98" t="n"/>
      <c r="C7343" s="113" t="n"/>
      <c r="D7343" s="113" t="n"/>
      <c r="E7343" s="114" t="n"/>
      <c r="F7343" s="28">
        <f>IFERROR(VLOOKUP(E7343,'أرصدة المخزن'!$A:$E,3,0),"")</f>
        <v/>
      </c>
      <c r="G7343" s="29">
        <f>IFERROR(VLOOKUP(E7343,'أرصدة المخزن'!$A:$H,4,FALSE),"")</f>
        <v/>
      </c>
      <c r="H7343" s="97" t="n"/>
      <c r="I7343" s="28" t="inlineStr">
        <is>
          <t>صرف</t>
        </is>
      </c>
      <c r="J7343" s="97" t="n"/>
      <c r="K7343" s="37">
        <f>IFERROR(VLOOKUP(E7343,'أرصدة المخزن'!$A:$H,8,0),"")</f>
        <v/>
      </c>
    </row>
    <row r="7344" ht="18" customHeight="1" s="138">
      <c r="A7344" s="97" t="n">
        <v>7338</v>
      </c>
      <c r="B7344" s="98" t="n"/>
      <c r="C7344" s="113" t="n"/>
      <c r="D7344" s="113" t="n"/>
      <c r="E7344" s="114" t="n"/>
      <c r="F7344" s="28">
        <f>IFERROR(VLOOKUP(E7344,'أرصدة المخزن'!$A:$E,3,0),"")</f>
        <v/>
      </c>
      <c r="G7344" s="29">
        <f>IFERROR(VLOOKUP(E7344,'أرصدة المخزن'!$A:$H,4,FALSE),"")</f>
        <v/>
      </c>
      <c r="H7344" s="97" t="n"/>
      <c r="I7344" s="28" t="inlineStr">
        <is>
          <t>صرف</t>
        </is>
      </c>
      <c r="J7344" s="97" t="n"/>
      <c r="K7344" s="37">
        <f>IFERROR(VLOOKUP(E7344,'أرصدة المخزن'!$A:$H,8,0),"")</f>
        <v/>
      </c>
    </row>
    <row r="7345" ht="18" customHeight="1" s="138">
      <c r="A7345" s="97" t="n">
        <v>7339</v>
      </c>
      <c r="B7345" s="98" t="n"/>
      <c r="C7345" s="113" t="n"/>
      <c r="D7345" s="113" t="n"/>
      <c r="E7345" s="114" t="n"/>
      <c r="F7345" s="28">
        <f>IFERROR(VLOOKUP(E7345,'أرصدة المخزن'!$A:$E,3,0),"")</f>
        <v/>
      </c>
      <c r="G7345" s="29">
        <f>IFERROR(VLOOKUP(E7345,'أرصدة المخزن'!$A:$H,4,FALSE),"")</f>
        <v/>
      </c>
      <c r="H7345" s="97" t="n"/>
      <c r="I7345" s="28" t="inlineStr">
        <is>
          <t>صرف</t>
        </is>
      </c>
      <c r="J7345" s="97" t="n"/>
      <c r="K7345" s="37">
        <f>IFERROR(VLOOKUP(E7345,'أرصدة المخزن'!$A:$H,8,0),"")</f>
        <v/>
      </c>
    </row>
    <row r="7346" ht="18" customHeight="1" s="138">
      <c r="A7346" s="97" t="n">
        <v>7340</v>
      </c>
      <c r="B7346" s="98" t="n"/>
      <c r="C7346" s="113" t="n"/>
      <c r="D7346" s="113" t="n"/>
      <c r="E7346" s="114" t="n"/>
      <c r="F7346" s="28">
        <f>IFERROR(VLOOKUP(E7346,'أرصدة المخزن'!$A:$E,3,0),"")</f>
        <v/>
      </c>
      <c r="G7346" s="29">
        <f>IFERROR(VLOOKUP(E7346,'أرصدة المخزن'!$A:$H,4,FALSE),"")</f>
        <v/>
      </c>
      <c r="H7346" s="97" t="n"/>
      <c r="I7346" s="28" t="inlineStr">
        <is>
          <t>صرف</t>
        </is>
      </c>
      <c r="J7346" s="97" t="n"/>
      <c r="K7346" s="37">
        <f>IFERROR(VLOOKUP(E7346,'أرصدة المخزن'!$A:$H,8,0),"")</f>
        <v/>
      </c>
    </row>
    <row r="7347" ht="18" customHeight="1" s="138">
      <c r="A7347" s="97" t="n">
        <v>7341</v>
      </c>
      <c r="B7347" s="98" t="n"/>
      <c r="C7347" s="113" t="n"/>
      <c r="D7347" s="113" t="n"/>
      <c r="E7347" s="114" t="n"/>
      <c r="F7347" s="28">
        <f>IFERROR(VLOOKUP(E7347,'أرصدة المخزن'!$A:$E,3,0),"")</f>
        <v/>
      </c>
      <c r="G7347" s="29">
        <f>IFERROR(VLOOKUP(E7347,'أرصدة المخزن'!$A:$H,4,FALSE),"")</f>
        <v/>
      </c>
      <c r="H7347" s="97" t="n"/>
      <c r="I7347" s="28" t="inlineStr">
        <is>
          <t>صرف</t>
        </is>
      </c>
      <c r="J7347" s="97" t="n"/>
      <c r="K7347" s="37">
        <f>IFERROR(VLOOKUP(E7347,'أرصدة المخزن'!$A:$H,8,0),"")</f>
        <v/>
      </c>
    </row>
    <row r="7348" ht="18" customHeight="1" s="138">
      <c r="A7348" s="97" t="n">
        <v>7342</v>
      </c>
      <c r="B7348" s="98" t="n"/>
      <c r="C7348" s="113" t="n"/>
      <c r="D7348" s="113" t="n"/>
      <c r="E7348" s="114" t="n"/>
      <c r="F7348" s="28">
        <f>IFERROR(VLOOKUP(E7348,'أرصدة المخزن'!$A:$E,3,0),"")</f>
        <v/>
      </c>
      <c r="G7348" s="29">
        <f>IFERROR(VLOOKUP(E7348,'أرصدة المخزن'!$A:$H,4,FALSE),"")</f>
        <v/>
      </c>
      <c r="H7348" s="97" t="n"/>
      <c r="I7348" s="28" t="inlineStr">
        <is>
          <t>صرف</t>
        </is>
      </c>
      <c r="J7348" s="97" t="n"/>
      <c r="K7348" s="37">
        <f>IFERROR(VLOOKUP(E7348,'أرصدة المخزن'!$A:$H,8,0),"")</f>
        <v/>
      </c>
    </row>
    <row r="7349" ht="18" customHeight="1" s="138">
      <c r="A7349" s="97" t="n">
        <v>7343</v>
      </c>
      <c r="B7349" s="98" t="n"/>
      <c r="C7349" s="113" t="n"/>
      <c r="D7349" s="113" t="n"/>
      <c r="E7349" s="114" t="n"/>
      <c r="F7349" s="28">
        <f>IFERROR(VLOOKUP(E7349,'أرصدة المخزن'!$A:$E,3,0),"")</f>
        <v/>
      </c>
      <c r="G7349" s="29">
        <f>IFERROR(VLOOKUP(E7349,'أرصدة المخزن'!$A:$H,4,FALSE),"")</f>
        <v/>
      </c>
      <c r="H7349" s="97" t="n"/>
      <c r="I7349" s="28" t="inlineStr">
        <is>
          <t>صرف</t>
        </is>
      </c>
      <c r="J7349" s="97" t="n"/>
      <c r="K7349" s="37">
        <f>IFERROR(VLOOKUP(E7349,'أرصدة المخزن'!$A:$H,8,0),"")</f>
        <v/>
      </c>
    </row>
    <row r="7350" ht="18" customHeight="1" s="138">
      <c r="A7350" s="97" t="n">
        <v>7344</v>
      </c>
      <c r="B7350" s="98" t="n"/>
      <c r="C7350" s="113" t="n"/>
      <c r="D7350" s="113" t="n"/>
      <c r="E7350" s="114" t="n"/>
      <c r="F7350" s="28">
        <f>IFERROR(VLOOKUP(E7350,'أرصدة المخزن'!$A:$E,3,0),"")</f>
        <v/>
      </c>
      <c r="G7350" s="29">
        <f>IFERROR(VLOOKUP(E7350,'أرصدة المخزن'!$A:$H,4,FALSE),"")</f>
        <v/>
      </c>
      <c r="H7350" s="97" t="n"/>
      <c r="I7350" s="28" t="inlineStr">
        <is>
          <t>صرف</t>
        </is>
      </c>
      <c r="J7350" s="97" t="n"/>
      <c r="K7350" s="37">
        <f>IFERROR(VLOOKUP(E7350,'أرصدة المخزن'!$A:$H,8,0),"")</f>
        <v/>
      </c>
    </row>
    <row r="7351" ht="18" customHeight="1" s="138">
      <c r="A7351" s="97" t="n">
        <v>7345</v>
      </c>
      <c r="B7351" s="98" t="n"/>
      <c r="C7351" s="113" t="n"/>
      <c r="D7351" s="113" t="n"/>
      <c r="E7351" s="114" t="n"/>
      <c r="F7351" s="28">
        <f>IFERROR(VLOOKUP(E7351,'أرصدة المخزن'!$A:$E,3,0),"")</f>
        <v/>
      </c>
      <c r="G7351" s="29">
        <f>IFERROR(VLOOKUP(E7351,'أرصدة المخزن'!$A:$H,4,FALSE),"")</f>
        <v/>
      </c>
      <c r="H7351" s="97" t="n"/>
      <c r="I7351" s="28" t="inlineStr">
        <is>
          <t>صرف</t>
        </is>
      </c>
      <c r="J7351" s="97" t="n"/>
      <c r="K7351" s="37">
        <f>IFERROR(VLOOKUP(E7351,'أرصدة المخزن'!$A:$H,8,0),"")</f>
        <v/>
      </c>
    </row>
    <row r="7352" ht="18" customHeight="1" s="138">
      <c r="A7352" s="97" t="n">
        <v>7346</v>
      </c>
      <c r="B7352" s="98" t="n"/>
      <c r="C7352" s="113" t="n"/>
      <c r="D7352" s="113" t="n"/>
      <c r="E7352" s="114" t="n"/>
      <c r="F7352" s="28">
        <f>IFERROR(VLOOKUP(E7352,'أرصدة المخزن'!$A:$E,3,0),"")</f>
        <v/>
      </c>
      <c r="G7352" s="29">
        <f>IFERROR(VLOOKUP(E7352,'أرصدة المخزن'!$A:$H,4,FALSE),"")</f>
        <v/>
      </c>
      <c r="H7352" s="97" t="n"/>
      <c r="I7352" s="28" t="inlineStr">
        <is>
          <t>صرف</t>
        </is>
      </c>
      <c r="J7352" s="97" t="n"/>
      <c r="K7352" s="37">
        <f>IFERROR(VLOOKUP(E7352,'أرصدة المخزن'!$A:$H,8,0),"")</f>
        <v/>
      </c>
    </row>
    <row r="7353" ht="18" customHeight="1" s="138">
      <c r="A7353" s="97" t="n">
        <v>7347</v>
      </c>
      <c r="B7353" s="98" t="n"/>
      <c r="C7353" s="113" t="n"/>
      <c r="D7353" s="113" t="n"/>
      <c r="E7353" s="114" t="n"/>
      <c r="F7353" s="28">
        <f>IFERROR(VLOOKUP(E7353,'أرصدة المخزن'!$A:$E,3,0),"")</f>
        <v/>
      </c>
      <c r="G7353" s="29">
        <f>IFERROR(VLOOKUP(E7353,'أرصدة المخزن'!$A:$H,4,FALSE),"")</f>
        <v/>
      </c>
      <c r="H7353" s="97" t="n"/>
      <c r="I7353" s="28" t="inlineStr">
        <is>
          <t>صرف</t>
        </is>
      </c>
      <c r="J7353" s="97" t="n"/>
      <c r="K7353" s="37">
        <f>IFERROR(VLOOKUP(E7353,'أرصدة المخزن'!$A:$H,8,0),"")</f>
        <v/>
      </c>
    </row>
    <row r="7354" ht="18" customHeight="1" s="138">
      <c r="A7354" s="97" t="n">
        <v>7348</v>
      </c>
      <c r="B7354" s="98" t="n"/>
      <c r="C7354" s="113" t="n"/>
      <c r="D7354" s="113" t="n"/>
      <c r="E7354" s="114" t="n"/>
      <c r="F7354" s="28">
        <f>IFERROR(VLOOKUP(E7354,'أرصدة المخزن'!$A:$E,3,0),"")</f>
        <v/>
      </c>
      <c r="G7354" s="29">
        <f>IFERROR(VLOOKUP(E7354,'أرصدة المخزن'!$A:$H,4,FALSE),"")</f>
        <v/>
      </c>
      <c r="H7354" s="97" t="n"/>
      <c r="I7354" s="28" t="inlineStr">
        <is>
          <t>صرف</t>
        </is>
      </c>
      <c r="J7354" s="97" t="n"/>
      <c r="K7354" s="37">
        <f>IFERROR(VLOOKUP(E7354,'أرصدة المخزن'!$A:$H,8,0),"")</f>
        <v/>
      </c>
    </row>
    <row r="7355" ht="18" customHeight="1" s="138">
      <c r="A7355" s="97" t="n">
        <v>7349</v>
      </c>
      <c r="B7355" s="98" t="n"/>
      <c r="C7355" s="113" t="n"/>
      <c r="D7355" s="113" t="n"/>
      <c r="E7355" s="114" t="n"/>
      <c r="F7355" s="28">
        <f>IFERROR(VLOOKUP(E7355,'أرصدة المخزن'!$A:$E,3,0),"")</f>
        <v/>
      </c>
      <c r="G7355" s="29">
        <f>IFERROR(VLOOKUP(E7355,'أرصدة المخزن'!$A:$H,4,FALSE),"")</f>
        <v/>
      </c>
      <c r="H7355" s="97" t="n"/>
      <c r="I7355" s="28" t="inlineStr">
        <is>
          <t>صرف</t>
        </is>
      </c>
      <c r="J7355" s="97" t="n"/>
      <c r="K7355" s="37">
        <f>IFERROR(VLOOKUP(E7355,'أرصدة المخزن'!$A:$H,8,0),"")</f>
        <v/>
      </c>
    </row>
    <row r="7356" ht="18" customHeight="1" s="138">
      <c r="A7356" s="97" t="n">
        <v>7350</v>
      </c>
      <c r="B7356" s="98" t="n"/>
      <c r="C7356" s="113" t="n"/>
      <c r="D7356" s="113" t="n"/>
      <c r="E7356" s="114" t="n"/>
      <c r="F7356" s="28">
        <f>IFERROR(VLOOKUP(E7356,'أرصدة المخزن'!$A:$E,3,0),"")</f>
        <v/>
      </c>
      <c r="G7356" s="29">
        <f>IFERROR(VLOOKUP(E7356,'أرصدة المخزن'!$A:$H,4,FALSE),"")</f>
        <v/>
      </c>
      <c r="H7356" s="97" t="n"/>
      <c r="I7356" s="28" t="inlineStr">
        <is>
          <t>صرف</t>
        </is>
      </c>
      <c r="J7356" s="97" t="n"/>
      <c r="K7356" s="37">
        <f>IFERROR(VLOOKUP(E7356,'أرصدة المخزن'!$A:$H,8,0),"")</f>
        <v/>
      </c>
    </row>
    <row r="7357" ht="18" customHeight="1" s="138">
      <c r="A7357" s="97" t="n">
        <v>7351</v>
      </c>
      <c r="B7357" s="98" t="n"/>
      <c r="C7357" s="113" t="n"/>
      <c r="D7357" s="113" t="n"/>
      <c r="E7357" s="114" t="n"/>
      <c r="F7357" s="28">
        <f>IFERROR(VLOOKUP(E7357,'أرصدة المخزن'!$A:$E,3,0),"")</f>
        <v/>
      </c>
      <c r="G7357" s="29">
        <f>IFERROR(VLOOKUP(E7357,'أرصدة المخزن'!$A:$H,4,FALSE),"")</f>
        <v/>
      </c>
      <c r="H7357" s="97" t="n"/>
      <c r="I7357" s="28" t="inlineStr">
        <is>
          <t>صرف</t>
        </is>
      </c>
      <c r="J7357" s="97" t="n"/>
      <c r="K7357" s="37">
        <f>IFERROR(VLOOKUP(E7357,'أرصدة المخزن'!$A:$H,8,0),"")</f>
        <v/>
      </c>
    </row>
    <row r="7358" ht="18" customHeight="1" s="138">
      <c r="A7358" s="97" t="n">
        <v>7352</v>
      </c>
      <c r="B7358" s="98" t="n"/>
      <c r="C7358" s="113" t="n"/>
      <c r="D7358" s="113" t="n"/>
      <c r="E7358" s="114" t="n"/>
      <c r="F7358" s="28">
        <f>IFERROR(VLOOKUP(E7358,'أرصدة المخزن'!$A:$E,3,0),"")</f>
        <v/>
      </c>
      <c r="G7358" s="29">
        <f>IFERROR(VLOOKUP(E7358,'أرصدة المخزن'!$A:$H,4,FALSE),"")</f>
        <v/>
      </c>
      <c r="H7358" s="97" t="n"/>
      <c r="I7358" s="28" t="inlineStr">
        <is>
          <t>صرف</t>
        </is>
      </c>
      <c r="J7358" s="97" t="n"/>
      <c r="K7358" s="37">
        <f>IFERROR(VLOOKUP(E7358,'أرصدة المخزن'!$A:$H,8,0),"")</f>
        <v/>
      </c>
    </row>
    <row r="7359" ht="18" customHeight="1" s="138">
      <c r="A7359" s="97" t="n">
        <v>7353</v>
      </c>
      <c r="B7359" s="98" t="n"/>
      <c r="C7359" s="113" t="n"/>
      <c r="D7359" s="113" t="n"/>
      <c r="E7359" s="114" t="n"/>
      <c r="F7359" s="28">
        <f>IFERROR(VLOOKUP(E7359,'أرصدة المخزن'!$A:$E,3,0),"")</f>
        <v/>
      </c>
      <c r="G7359" s="29">
        <f>IFERROR(VLOOKUP(E7359,'أرصدة المخزن'!$A:$H,4,FALSE),"")</f>
        <v/>
      </c>
      <c r="H7359" s="97" t="n"/>
      <c r="I7359" s="28" t="inlineStr">
        <is>
          <t>صرف</t>
        </is>
      </c>
      <c r="J7359" s="97" t="n"/>
      <c r="K7359" s="37">
        <f>IFERROR(VLOOKUP(E7359,'أرصدة المخزن'!$A:$H,8,0),"")</f>
        <v/>
      </c>
    </row>
    <row r="7360" ht="18" customHeight="1" s="138">
      <c r="A7360" s="97" t="n">
        <v>7354</v>
      </c>
      <c r="B7360" s="98" t="n"/>
      <c r="C7360" s="113" t="n"/>
      <c r="D7360" s="113" t="n"/>
      <c r="E7360" s="114" t="n"/>
      <c r="F7360" s="28">
        <f>IFERROR(VLOOKUP(E7360,'أرصدة المخزن'!$A:$E,3,0),"")</f>
        <v/>
      </c>
      <c r="G7360" s="29">
        <f>IFERROR(VLOOKUP(E7360,'أرصدة المخزن'!$A:$H,4,FALSE),"")</f>
        <v/>
      </c>
      <c r="H7360" s="97" t="n"/>
      <c r="I7360" s="28" t="inlineStr">
        <is>
          <t>صرف</t>
        </is>
      </c>
      <c r="J7360" s="97" t="n"/>
      <c r="K7360" s="37">
        <f>IFERROR(VLOOKUP(E7360,'أرصدة المخزن'!$A:$H,8,0),"")</f>
        <v/>
      </c>
    </row>
    <row r="7361" ht="18" customHeight="1" s="138">
      <c r="A7361" s="97" t="n">
        <v>7355</v>
      </c>
      <c r="B7361" s="98" t="n"/>
      <c r="C7361" s="113" t="n"/>
      <c r="D7361" s="113" t="n"/>
      <c r="E7361" s="114" t="n"/>
      <c r="F7361" s="28">
        <f>IFERROR(VLOOKUP(E7361,'أرصدة المخزن'!$A:$E,3,0),"")</f>
        <v/>
      </c>
      <c r="G7361" s="29">
        <f>IFERROR(VLOOKUP(E7361,'أرصدة المخزن'!$A:$H,4,FALSE),"")</f>
        <v/>
      </c>
      <c r="H7361" s="97" t="n"/>
      <c r="I7361" s="28" t="inlineStr">
        <is>
          <t>صرف</t>
        </is>
      </c>
      <c r="J7361" s="97" t="n"/>
      <c r="K7361" s="37">
        <f>IFERROR(VLOOKUP(E7361,'أرصدة المخزن'!$A:$H,8,0),"")</f>
        <v/>
      </c>
    </row>
    <row r="7362" ht="18" customHeight="1" s="138">
      <c r="A7362" s="97" t="n">
        <v>7356</v>
      </c>
      <c r="B7362" s="98" t="n"/>
      <c r="C7362" s="113" t="n"/>
      <c r="D7362" s="113" t="n"/>
      <c r="E7362" s="114" t="n"/>
      <c r="F7362" s="28">
        <f>IFERROR(VLOOKUP(E7362,'أرصدة المخزن'!$A:$E,3,0),"")</f>
        <v/>
      </c>
      <c r="G7362" s="29">
        <f>IFERROR(VLOOKUP(E7362,'أرصدة المخزن'!$A:$H,4,FALSE),"")</f>
        <v/>
      </c>
      <c r="H7362" s="97" t="n"/>
      <c r="I7362" s="28" t="inlineStr">
        <is>
          <t>صرف</t>
        </is>
      </c>
      <c r="J7362" s="97" t="n"/>
      <c r="K7362" s="37">
        <f>IFERROR(VLOOKUP(E7362,'أرصدة المخزن'!$A:$H,8,0),"")</f>
        <v/>
      </c>
    </row>
    <row r="7363" ht="18" customHeight="1" s="138">
      <c r="A7363" s="97" t="n">
        <v>7357</v>
      </c>
      <c r="B7363" s="98" t="n"/>
      <c r="C7363" s="113" t="n"/>
      <c r="D7363" s="113" t="n"/>
      <c r="E7363" s="114" t="n"/>
      <c r="F7363" s="28">
        <f>IFERROR(VLOOKUP(E7363,'أرصدة المخزن'!$A:$E,3,0),"")</f>
        <v/>
      </c>
      <c r="G7363" s="29">
        <f>IFERROR(VLOOKUP(E7363,'أرصدة المخزن'!$A:$H,4,FALSE),"")</f>
        <v/>
      </c>
      <c r="H7363" s="97" t="n"/>
      <c r="I7363" s="28" t="inlineStr">
        <is>
          <t>صرف</t>
        </is>
      </c>
      <c r="J7363" s="97" t="n"/>
      <c r="K7363" s="37">
        <f>IFERROR(VLOOKUP(E7363,'أرصدة المخزن'!$A:$H,8,0),"")</f>
        <v/>
      </c>
    </row>
    <row r="7364" ht="18" customHeight="1" s="138">
      <c r="A7364" s="97" t="n">
        <v>7358</v>
      </c>
      <c r="B7364" s="98" t="n"/>
      <c r="C7364" s="113" t="n"/>
      <c r="D7364" s="113" t="n"/>
      <c r="E7364" s="114" t="n"/>
      <c r="F7364" s="28">
        <f>IFERROR(VLOOKUP(E7364,'أرصدة المخزن'!$A:$E,3,0),"")</f>
        <v/>
      </c>
      <c r="G7364" s="29">
        <f>IFERROR(VLOOKUP(E7364,'أرصدة المخزن'!$A:$H,4,FALSE),"")</f>
        <v/>
      </c>
      <c r="H7364" s="97" t="n"/>
      <c r="I7364" s="28" t="inlineStr">
        <is>
          <t>صرف</t>
        </is>
      </c>
      <c r="J7364" s="97" t="n"/>
      <c r="K7364" s="37">
        <f>IFERROR(VLOOKUP(E7364,'أرصدة المخزن'!$A:$H,8,0),"")</f>
        <v/>
      </c>
    </row>
    <row r="7365" ht="18" customHeight="1" s="138">
      <c r="A7365" s="97" t="n">
        <v>7359</v>
      </c>
      <c r="B7365" s="98" t="n"/>
      <c r="C7365" s="113" t="n"/>
      <c r="D7365" s="113" t="n"/>
      <c r="E7365" s="114" t="n"/>
      <c r="F7365" s="28">
        <f>IFERROR(VLOOKUP(E7365,'أرصدة المخزن'!$A:$E,3,0),"")</f>
        <v/>
      </c>
      <c r="G7365" s="29">
        <f>IFERROR(VLOOKUP(E7365,'أرصدة المخزن'!$A:$H,4,FALSE),"")</f>
        <v/>
      </c>
      <c r="H7365" s="97" t="n"/>
      <c r="I7365" s="28" t="inlineStr">
        <is>
          <t>صرف</t>
        </is>
      </c>
      <c r="J7365" s="97" t="n"/>
      <c r="K7365" s="37">
        <f>IFERROR(VLOOKUP(E7365,'أرصدة المخزن'!$A:$H,8,0),"")</f>
        <v/>
      </c>
    </row>
    <row r="7366" ht="18" customHeight="1" s="138">
      <c r="A7366" s="97" t="n">
        <v>7360</v>
      </c>
      <c r="B7366" s="98" t="n"/>
      <c r="C7366" s="113" t="n"/>
      <c r="D7366" s="113" t="n"/>
      <c r="E7366" s="114" t="n"/>
      <c r="F7366" s="28">
        <f>IFERROR(VLOOKUP(E7366,'أرصدة المخزن'!$A:$E,3,0),"")</f>
        <v/>
      </c>
      <c r="G7366" s="29">
        <f>IFERROR(VLOOKUP(E7366,'أرصدة المخزن'!$A:$H,4,FALSE),"")</f>
        <v/>
      </c>
      <c r="H7366" s="97" t="n"/>
      <c r="I7366" s="28" t="inlineStr">
        <is>
          <t>صرف</t>
        </is>
      </c>
      <c r="J7366" s="97" t="n"/>
      <c r="K7366" s="37">
        <f>IFERROR(VLOOKUP(E7366,'أرصدة المخزن'!$A:$H,8,0),"")</f>
        <v/>
      </c>
    </row>
    <row r="7367" ht="18" customHeight="1" s="138">
      <c r="A7367" s="97" t="n">
        <v>7361</v>
      </c>
      <c r="B7367" s="98" t="n"/>
      <c r="C7367" s="113" t="n"/>
      <c r="D7367" s="113" t="n"/>
      <c r="E7367" s="114" t="n"/>
      <c r="F7367" s="28">
        <f>IFERROR(VLOOKUP(E7367,'أرصدة المخزن'!$A:$E,3,0),"")</f>
        <v/>
      </c>
      <c r="G7367" s="29">
        <f>IFERROR(VLOOKUP(E7367,'أرصدة المخزن'!$A:$H,4,FALSE),"")</f>
        <v/>
      </c>
      <c r="H7367" s="97" t="n"/>
      <c r="I7367" s="28" t="inlineStr">
        <is>
          <t>صرف</t>
        </is>
      </c>
      <c r="J7367" s="97" t="n"/>
      <c r="K7367" s="37">
        <f>IFERROR(VLOOKUP(E7367,'أرصدة المخزن'!$A:$H,8,0),"")</f>
        <v/>
      </c>
    </row>
    <row r="7368" ht="18" customHeight="1" s="138">
      <c r="A7368" s="97" t="n">
        <v>7362</v>
      </c>
      <c r="B7368" s="98" t="n"/>
      <c r="C7368" s="113" t="n"/>
      <c r="D7368" s="113" t="n"/>
      <c r="E7368" s="114" t="n"/>
      <c r="F7368" s="28">
        <f>IFERROR(VLOOKUP(E7368,'أرصدة المخزن'!$A:$E,3,0),"")</f>
        <v/>
      </c>
      <c r="G7368" s="29">
        <f>IFERROR(VLOOKUP(E7368,'أرصدة المخزن'!$A:$H,4,FALSE),"")</f>
        <v/>
      </c>
      <c r="H7368" s="97" t="n"/>
      <c r="I7368" s="28" t="inlineStr">
        <is>
          <t>صرف</t>
        </is>
      </c>
      <c r="J7368" s="97" t="n"/>
      <c r="K7368" s="37">
        <f>IFERROR(VLOOKUP(E7368,'أرصدة المخزن'!$A:$H,8,0),"")</f>
        <v/>
      </c>
    </row>
    <row r="7369" ht="18" customHeight="1" s="138">
      <c r="A7369" s="97" t="n">
        <v>7363</v>
      </c>
      <c r="B7369" s="98" t="n"/>
      <c r="C7369" s="113" t="n"/>
      <c r="D7369" s="113" t="n"/>
      <c r="E7369" s="114" t="n"/>
      <c r="F7369" s="28">
        <f>IFERROR(VLOOKUP(E7369,'أرصدة المخزن'!$A:$E,3,0),"")</f>
        <v/>
      </c>
      <c r="G7369" s="29">
        <f>IFERROR(VLOOKUP(E7369,'أرصدة المخزن'!$A:$H,4,FALSE),"")</f>
        <v/>
      </c>
      <c r="H7369" s="97" t="n"/>
      <c r="I7369" s="28" t="inlineStr">
        <is>
          <t>صرف</t>
        </is>
      </c>
      <c r="J7369" s="97" t="n"/>
      <c r="K7369" s="37">
        <f>IFERROR(VLOOKUP(E7369,'أرصدة المخزن'!$A:$H,8,0),"")</f>
        <v/>
      </c>
    </row>
    <row r="7370" ht="18" customHeight="1" s="138">
      <c r="A7370" s="97" t="n">
        <v>7364</v>
      </c>
      <c r="B7370" s="98" t="n"/>
      <c r="C7370" s="113" t="n"/>
      <c r="D7370" s="113" t="n"/>
      <c r="E7370" s="114" t="n"/>
      <c r="F7370" s="28">
        <f>IFERROR(VLOOKUP(E7370,'أرصدة المخزن'!$A:$E,3,0),"")</f>
        <v/>
      </c>
      <c r="G7370" s="29">
        <f>IFERROR(VLOOKUP(E7370,'أرصدة المخزن'!$A:$H,4,FALSE),"")</f>
        <v/>
      </c>
      <c r="H7370" s="97" t="n"/>
      <c r="I7370" s="28" t="inlineStr">
        <is>
          <t>صرف</t>
        </is>
      </c>
      <c r="J7370" s="97" t="n"/>
      <c r="K7370" s="37">
        <f>IFERROR(VLOOKUP(E7370,'أرصدة المخزن'!$A:$H,8,0),"")</f>
        <v/>
      </c>
    </row>
    <row r="7371" ht="18" customHeight="1" s="138">
      <c r="A7371" s="97" t="n">
        <v>7365</v>
      </c>
      <c r="B7371" s="98" t="n"/>
      <c r="C7371" s="113" t="n"/>
      <c r="D7371" s="113" t="n"/>
      <c r="E7371" s="114" t="n"/>
      <c r="F7371" s="28">
        <f>IFERROR(VLOOKUP(E7371,'أرصدة المخزن'!$A:$E,3,0),"")</f>
        <v/>
      </c>
      <c r="G7371" s="29">
        <f>IFERROR(VLOOKUP(E7371,'أرصدة المخزن'!$A:$H,4,FALSE),"")</f>
        <v/>
      </c>
      <c r="H7371" s="97" t="n"/>
      <c r="I7371" s="28" t="inlineStr">
        <is>
          <t>صرف</t>
        </is>
      </c>
      <c r="J7371" s="97" t="n"/>
      <c r="K7371" s="37">
        <f>IFERROR(VLOOKUP(E7371,'أرصدة المخزن'!$A:$H,8,0),"")</f>
        <v/>
      </c>
    </row>
    <row r="7372" ht="18" customHeight="1" s="138">
      <c r="A7372" s="97" t="n">
        <v>7366</v>
      </c>
      <c r="B7372" s="98" t="n"/>
      <c r="C7372" s="113" t="n"/>
      <c r="D7372" s="113" t="n"/>
      <c r="E7372" s="114" t="n"/>
      <c r="F7372" s="28">
        <f>IFERROR(VLOOKUP(E7372,'أرصدة المخزن'!$A:$E,3,0),"")</f>
        <v/>
      </c>
      <c r="G7372" s="29">
        <f>IFERROR(VLOOKUP(E7372,'أرصدة المخزن'!$A:$H,4,FALSE),"")</f>
        <v/>
      </c>
      <c r="H7372" s="97" t="n"/>
      <c r="I7372" s="28" t="inlineStr">
        <is>
          <t>صرف</t>
        </is>
      </c>
      <c r="J7372" s="97" t="n"/>
      <c r="K7372" s="37">
        <f>IFERROR(VLOOKUP(E7372,'أرصدة المخزن'!$A:$H,8,0),"")</f>
        <v/>
      </c>
    </row>
    <row r="7373" ht="18" customHeight="1" s="138">
      <c r="A7373" s="97" t="n">
        <v>7367</v>
      </c>
      <c r="B7373" s="98" t="n"/>
      <c r="C7373" s="113" t="n"/>
      <c r="D7373" s="113" t="n"/>
      <c r="E7373" s="114" t="n"/>
      <c r="F7373" s="28">
        <f>IFERROR(VLOOKUP(E7373,'أرصدة المخزن'!$A:$E,3,0),"")</f>
        <v/>
      </c>
      <c r="G7373" s="29">
        <f>IFERROR(VLOOKUP(E7373,'أرصدة المخزن'!$A:$H,4,FALSE),"")</f>
        <v/>
      </c>
      <c r="H7373" s="97" t="n"/>
      <c r="I7373" s="28" t="inlineStr">
        <is>
          <t>صرف</t>
        </is>
      </c>
      <c r="J7373" s="97" t="n"/>
      <c r="K7373" s="37">
        <f>IFERROR(VLOOKUP(E7373,'أرصدة المخزن'!$A:$H,8,0),"")</f>
        <v/>
      </c>
    </row>
    <row r="7374" ht="18" customHeight="1" s="138">
      <c r="A7374" s="97" t="n">
        <v>7368</v>
      </c>
      <c r="B7374" s="98" t="n"/>
      <c r="C7374" s="113" t="n"/>
      <c r="D7374" s="113" t="n"/>
      <c r="E7374" s="114" t="n"/>
      <c r="F7374" s="28">
        <f>IFERROR(VLOOKUP(E7374,'أرصدة المخزن'!$A:$E,3,0),"")</f>
        <v/>
      </c>
      <c r="G7374" s="29">
        <f>IFERROR(VLOOKUP(E7374,'أرصدة المخزن'!$A:$H,4,FALSE),"")</f>
        <v/>
      </c>
      <c r="H7374" s="97" t="n"/>
      <c r="I7374" s="28" t="inlineStr">
        <is>
          <t>صرف</t>
        </is>
      </c>
      <c r="J7374" s="97" t="n"/>
      <c r="K7374" s="37">
        <f>IFERROR(VLOOKUP(E7374,'أرصدة المخزن'!$A:$H,8,0),"")</f>
        <v/>
      </c>
    </row>
    <row r="7375" ht="18" customHeight="1" s="138">
      <c r="A7375" s="97" t="n">
        <v>7369</v>
      </c>
      <c r="B7375" s="98" t="n"/>
      <c r="C7375" s="113" t="n"/>
      <c r="D7375" s="113" t="n"/>
      <c r="E7375" s="114" t="n"/>
      <c r="F7375" s="28">
        <f>IFERROR(VLOOKUP(E7375,'أرصدة المخزن'!$A:$E,3,0),"")</f>
        <v/>
      </c>
      <c r="G7375" s="29">
        <f>IFERROR(VLOOKUP(E7375,'أرصدة المخزن'!$A:$H,4,FALSE),"")</f>
        <v/>
      </c>
      <c r="H7375" s="97" t="n"/>
      <c r="I7375" s="28" t="inlineStr">
        <is>
          <t>صرف</t>
        </is>
      </c>
      <c r="J7375" s="97" t="n"/>
      <c r="K7375" s="37">
        <f>IFERROR(VLOOKUP(E7375,'أرصدة المخزن'!$A:$H,8,0),"")</f>
        <v/>
      </c>
    </row>
    <row r="7376" ht="18" customHeight="1" s="138">
      <c r="A7376" s="97" t="n">
        <v>7370</v>
      </c>
      <c r="B7376" s="98" t="n"/>
      <c r="C7376" s="113" t="n"/>
      <c r="D7376" s="113" t="n"/>
      <c r="E7376" s="114" t="n"/>
      <c r="F7376" s="28">
        <f>IFERROR(VLOOKUP(E7376,'أرصدة المخزن'!$A:$E,3,0),"")</f>
        <v/>
      </c>
      <c r="G7376" s="29">
        <f>IFERROR(VLOOKUP(E7376,'أرصدة المخزن'!$A:$H,4,FALSE),"")</f>
        <v/>
      </c>
      <c r="H7376" s="97" t="n"/>
      <c r="I7376" s="28" t="inlineStr">
        <is>
          <t>صرف</t>
        </is>
      </c>
      <c r="J7376" s="97" t="n"/>
      <c r="K7376" s="37">
        <f>IFERROR(VLOOKUP(E7376,'أرصدة المخزن'!$A:$H,8,0),"")</f>
        <v/>
      </c>
    </row>
    <row r="7377" ht="18" customHeight="1" s="138">
      <c r="A7377" s="97" t="n">
        <v>7371</v>
      </c>
      <c r="B7377" s="98" t="n"/>
      <c r="C7377" s="113" t="n"/>
      <c r="D7377" s="113" t="n"/>
      <c r="E7377" s="114" t="n"/>
      <c r="F7377" s="28">
        <f>IFERROR(VLOOKUP(E7377,'أرصدة المخزن'!$A:$E,3,0),"")</f>
        <v/>
      </c>
      <c r="G7377" s="29">
        <f>IFERROR(VLOOKUP(E7377,'أرصدة المخزن'!$A:$H,4,FALSE),"")</f>
        <v/>
      </c>
      <c r="H7377" s="97" t="n"/>
      <c r="I7377" s="28" t="inlineStr">
        <is>
          <t>صرف</t>
        </is>
      </c>
      <c r="J7377" s="97" t="n"/>
      <c r="K7377" s="37">
        <f>IFERROR(VLOOKUP(E7377,'أرصدة المخزن'!$A:$H,8,0),"")</f>
        <v/>
      </c>
    </row>
    <row r="7378" ht="18" customHeight="1" s="138">
      <c r="A7378" s="97" t="n">
        <v>7372</v>
      </c>
      <c r="B7378" s="98" t="n"/>
      <c r="C7378" s="113" t="n"/>
      <c r="D7378" s="113" t="n"/>
      <c r="E7378" s="114" t="n"/>
      <c r="F7378" s="28">
        <f>IFERROR(VLOOKUP(E7378,'أرصدة المخزن'!$A:$E,3,0),"")</f>
        <v/>
      </c>
      <c r="G7378" s="29">
        <f>IFERROR(VLOOKUP(E7378,'أرصدة المخزن'!$A:$H,4,FALSE),"")</f>
        <v/>
      </c>
      <c r="H7378" s="97" t="n"/>
      <c r="I7378" s="28" t="inlineStr">
        <is>
          <t>صرف</t>
        </is>
      </c>
      <c r="J7378" s="97" t="n"/>
      <c r="K7378" s="37">
        <f>IFERROR(VLOOKUP(E7378,'أرصدة المخزن'!$A:$H,8,0),"")</f>
        <v/>
      </c>
    </row>
    <row r="7379" ht="18" customHeight="1" s="138">
      <c r="A7379" s="97" t="n">
        <v>7373</v>
      </c>
      <c r="B7379" s="98" t="n"/>
      <c r="C7379" s="113" t="n"/>
      <c r="D7379" s="113" t="n"/>
      <c r="E7379" s="114" t="n"/>
      <c r="F7379" s="28">
        <f>IFERROR(VLOOKUP(E7379,'أرصدة المخزن'!$A:$E,3,0),"")</f>
        <v/>
      </c>
      <c r="G7379" s="29">
        <f>IFERROR(VLOOKUP(E7379,'أرصدة المخزن'!$A:$H,4,FALSE),"")</f>
        <v/>
      </c>
      <c r="H7379" s="97" t="n"/>
      <c r="I7379" s="28" t="inlineStr">
        <is>
          <t>صرف</t>
        </is>
      </c>
      <c r="J7379" s="97" t="n"/>
      <c r="K7379" s="37">
        <f>IFERROR(VLOOKUP(E7379,'أرصدة المخزن'!$A:$H,8,0),"")</f>
        <v/>
      </c>
    </row>
    <row r="7380" ht="18" customHeight="1" s="138">
      <c r="A7380" s="97" t="n">
        <v>7374</v>
      </c>
      <c r="B7380" s="98" t="n"/>
      <c r="C7380" s="113" t="n"/>
      <c r="D7380" s="113" t="n"/>
      <c r="E7380" s="114" t="n"/>
      <c r="F7380" s="28">
        <f>IFERROR(VLOOKUP(E7380,'أرصدة المخزن'!$A:$E,3,0),"")</f>
        <v/>
      </c>
      <c r="G7380" s="29">
        <f>IFERROR(VLOOKUP(E7380,'أرصدة المخزن'!$A:$H,4,FALSE),"")</f>
        <v/>
      </c>
      <c r="H7380" s="97" t="n"/>
      <c r="I7380" s="28" t="inlineStr">
        <is>
          <t>صرف</t>
        </is>
      </c>
      <c r="J7380" s="97" t="n"/>
      <c r="K7380" s="37">
        <f>IFERROR(VLOOKUP(E7380,'أرصدة المخزن'!$A:$H,8,0),"")</f>
        <v/>
      </c>
    </row>
    <row r="7381" ht="18" customHeight="1" s="138">
      <c r="A7381" s="97" t="n">
        <v>7375</v>
      </c>
      <c r="B7381" s="98" t="n"/>
      <c r="C7381" s="113" t="n"/>
      <c r="D7381" s="113" t="n"/>
      <c r="E7381" s="114" t="n"/>
      <c r="F7381" s="28">
        <f>IFERROR(VLOOKUP(E7381,'أرصدة المخزن'!$A:$E,3,0),"")</f>
        <v/>
      </c>
      <c r="G7381" s="29">
        <f>IFERROR(VLOOKUP(E7381,'أرصدة المخزن'!$A:$H,4,FALSE),"")</f>
        <v/>
      </c>
      <c r="H7381" s="97" t="n"/>
      <c r="I7381" s="28" t="inlineStr">
        <is>
          <t>صرف</t>
        </is>
      </c>
      <c r="J7381" s="97" t="n"/>
      <c r="K7381" s="37">
        <f>IFERROR(VLOOKUP(E7381,'أرصدة المخزن'!$A:$H,8,0),"")</f>
        <v/>
      </c>
    </row>
    <row r="7382" ht="18" customHeight="1" s="138">
      <c r="A7382" s="97" t="n">
        <v>7376</v>
      </c>
      <c r="B7382" s="98" t="n"/>
      <c r="C7382" s="113" t="n"/>
      <c r="D7382" s="113" t="n"/>
      <c r="E7382" s="114" t="n"/>
      <c r="F7382" s="28">
        <f>IFERROR(VLOOKUP(E7382,'أرصدة المخزن'!$A:$E,3,0),"")</f>
        <v/>
      </c>
      <c r="G7382" s="29">
        <f>IFERROR(VLOOKUP(E7382,'أرصدة المخزن'!$A:$H,4,FALSE),"")</f>
        <v/>
      </c>
      <c r="H7382" s="97" t="n"/>
      <c r="I7382" s="28" t="inlineStr">
        <is>
          <t>صرف</t>
        </is>
      </c>
      <c r="J7382" s="97" t="n"/>
      <c r="K7382" s="37">
        <f>IFERROR(VLOOKUP(E7382,'أرصدة المخزن'!$A:$H,8,0),"")</f>
        <v/>
      </c>
    </row>
    <row r="7383" ht="18" customHeight="1" s="138">
      <c r="A7383" s="97" t="n">
        <v>7377</v>
      </c>
      <c r="B7383" s="98" t="n"/>
      <c r="C7383" s="113" t="n"/>
      <c r="D7383" s="113" t="n"/>
      <c r="E7383" s="114" t="n"/>
      <c r="F7383" s="28">
        <f>IFERROR(VLOOKUP(E7383,'أرصدة المخزن'!$A:$E,3,0),"")</f>
        <v/>
      </c>
      <c r="G7383" s="29">
        <f>IFERROR(VLOOKUP(E7383,'أرصدة المخزن'!$A:$H,4,FALSE),"")</f>
        <v/>
      </c>
      <c r="H7383" s="97" t="n"/>
      <c r="I7383" s="28" t="inlineStr">
        <is>
          <t>صرف</t>
        </is>
      </c>
      <c r="J7383" s="97" t="n"/>
      <c r="K7383" s="37">
        <f>IFERROR(VLOOKUP(E7383,'أرصدة المخزن'!$A:$H,8,0),"")</f>
        <v/>
      </c>
    </row>
    <row r="7384" ht="18" customHeight="1" s="138">
      <c r="A7384" s="97" t="n">
        <v>7378</v>
      </c>
      <c r="B7384" s="98" t="n"/>
      <c r="C7384" s="113" t="n"/>
      <c r="D7384" s="113" t="n"/>
      <c r="E7384" s="114" t="n"/>
      <c r="F7384" s="28">
        <f>IFERROR(VLOOKUP(E7384,'أرصدة المخزن'!$A:$E,3,0),"")</f>
        <v/>
      </c>
      <c r="G7384" s="29">
        <f>IFERROR(VLOOKUP(E7384,'أرصدة المخزن'!$A:$H,4,FALSE),"")</f>
        <v/>
      </c>
      <c r="H7384" s="97" t="n"/>
      <c r="I7384" s="28" t="inlineStr">
        <is>
          <t>صرف</t>
        </is>
      </c>
      <c r="J7384" s="97" t="n"/>
      <c r="K7384" s="37">
        <f>IFERROR(VLOOKUP(E7384,'أرصدة المخزن'!$A:$H,8,0),"")</f>
        <v/>
      </c>
    </row>
    <row r="7385" ht="18" customHeight="1" s="138">
      <c r="A7385" s="97" t="n">
        <v>7379</v>
      </c>
      <c r="B7385" s="98" t="n"/>
      <c r="C7385" s="113" t="n"/>
      <c r="D7385" s="113" t="n"/>
      <c r="E7385" s="114" t="n"/>
      <c r="F7385" s="28">
        <f>IFERROR(VLOOKUP(E7385,'أرصدة المخزن'!$A:$E,3,0),"")</f>
        <v/>
      </c>
      <c r="G7385" s="29">
        <f>IFERROR(VLOOKUP(E7385,'أرصدة المخزن'!$A:$H,4,FALSE),"")</f>
        <v/>
      </c>
      <c r="H7385" s="97" t="n"/>
      <c r="I7385" s="28" t="inlineStr">
        <is>
          <t>صرف</t>
        </is>
      </c>
      <c r="J7385" s="97" t="n"/>
      <c r="K7385" s="37">
        <f>IFERROR(VLOOKUP(E7385,'أرصدة المخزن'!$A:$H,8,0),"")</f>
        <v/>
      </c>
    </row>
    <row r="7386" ht="18" customHeight="1" s="138">
      <c r="A7386" s="97" t="n">
        <v>7380</v>
      </c>
      <c r="B7386" s="98" t="n"/>
      <c r="C7386" s="113" t="n"/>
      <c r="D7386" s="113" t="n"/>
      <c r="E7386" s="114" t="n"/>
      <c r="F7386" s="28">
        <f>IFERROR(VLOOKUP(E7386,'أرصدة المخزن'!$A:$E,3,0),"")</f>
        <v/>
      </c>
      <c r="G7386" s="29">
        <f>IFERROR(VLOOKUP(E7386,'أرصدة المخزن'!$A:$H,4,FALSE),"")</f>
        <v/>
      </c>
      <c r="H7386" s="97" t="n"/>
      <c r="I7386" s="28" t="inlineStr">
        <is>
          <t>صرف</t>
        </is>
      </c>
      <c r="J7386" s="97" t="n"/>
      <c r="K7386" s="37">
        <f>IFERROR(VLOOKUP(E7386,'أرصدة المخزن'!$A:$H,8,0),"")</f>
        <v/>
      </c>
    </row>
    <row r="7387" ht="18" customHeight="1" s="138">
      <c r="A7387" s="97" t="n">
        <v>7381</v>
      </c>
      <c r="B7387" s="98" t="n"/>
      <c r="C7387" s="113" t="n"/>
      <c r="D7387" s="113" t="n"/>
      <c r="E7387" s="114" t="n"/>
      <c r="F7387" s="28">
        <f>IFERROR(VLOOKUP(E7387,'أرصدة المخزن'!$A:$E,3,0),"")</f>
        <v/>
      </c>
      <c r="G7387" s="29">
        <f>IFERROR(VLOOKUP(E7387,'أرصدة المخزن'!$A:$H,4,FALSE),"")</f>
        <v/>
      </c>
      <c r="H7387" s="97" t="n"/>
      <c r="I7387" s="28" t="inlineStr">
        <is>
          <t>صرف</t>
        </is>
      </c>
      <c r="J7387" s="97" t="n"/>
      <c r="K7387" s="37">
        <f>IFERROR(VLOOKUP(E7387,'أرصدة المخزن'!$A:$H,8,0),"")</f>
        <v/>
      </c>
    </row>
    <row r="7388" ht="18" customHeight="1" s="138">
      <c r="A7388" s="97" t="n">
        <v>7382</v>
      </c>
      <c r="B7388" s="98" t="n"/>
      <c r="C7388" s="113" t="n"/>
      <c r="D7388" s="113" t="n"/>
      <c r="E7388" s="114" t="n"/>
      <c r="F7388" s="28">
        <f>IFERROR(VLOOKUP(E7388,'أرصدة المخزن'!$A:$E,3,0),"")</f>
        <v/>
      </c>
      <c r="G7388" s="29">
        <f>IFERROR(VLOOKUP(E7388,'أرصدة المخزن'!$A:$H,4,FALSE),"")</f>
        <v/>
      </c>
      <c r="H7388" s="97" t="n"/>
      <c r="I7388" s="28" t="inlineStr">
        <is>
          <t>صرف</t>
        </is>
      </c>
      <c r="J7388" s="97" t="n"/>
      <c r="K7388" s="37">
        <f>IFERROR(VLOOKUP(E7388,'أرصدة المخزن'!$A:$H,8,0),"")</f>
        <v/>
      </c>
    </row>
    <row r="7389" ht="18" customHeight="1" s="138">
      <c r="A7389" s="97" t="n">
        <v>7383</v>
      </c>
      <c r="B7389" s="98" t="n"/>
      <c r="C7389" s="113" t="n"/>
      <c r="D7389" s="113" t="n"/>
      <c r="E7389" s="114" t="n"/>
      <c r="F7389" s="28">
        <f>IFERROR(VLOOKUP(E7389,'أرصدة المخزن'!$A:$E,3,0),"")</f>
        <v/>
      </c>
      <c r="G7389" s="29">
        <f>IFERROR(VLOOKUP(E7389,'أرصدة المخزن'!$A:$H,4,FALSE),"")</f>
        <v/>
      </c>
      <c r="H7389" s="97" t="n"/>
      <c r="I7389" s="28" t="inlineStr">
        <is>
          <t>صرف</t>
        </is>
      </c>
      <c r="J7389" s="97" t="n"/>
      <c r="K7389" s="37">
        <f>IFERROR(VLOOKUP(E7389,'أرصدة المخزن'!$A:$H,8,0),"")</f>
        <v/>
      </c>
    </row>
    <row r="7390" ht="18" customHeight="1" s="138">
      <c r="A7390" s="97" t="n">
        <v>7384</v>
      </c>
      <c r="B7390" s="98" t="n"/>
      <c r="C7390" s="113" t="n"/>
      <c r="D7390" s="113" t="n"/>
      <c r="E7390" s="114" t="n"/>
      <c r="F7390" s="28">
        <f>IFERROR(VLOOKUP(E7390,'أرصدة المخزن'!$A:$E,3,0),"")</f>
        <v/>
      </c>
      <c r="G7390" s="29">
        <f>IFERROR(VLOOKUP(E7390,'أرصدة المخزن'!$A:$H,4,FALSE),"")</f>
        <v/>
      </c>
      <c r="H7390" s="97" t="n"/>
      <c r="I7390" s="28" t="inlineStr">
        <is>
          <t>صرف</t>
        </is>
      </c>
      <c r="J7390" s="97" t="n"/>
      <c r="K7390" s="37">
        <f>IFERROR(VLOOKUP(E7390,'أرصدة المخزن'!$A:$H,8,0),"")</f>
        <v/>
      </c>
    </row>
    <row r="7391" ht="18" customHeight="1" s="138">
      <c r="A7391" s="97" t="n">
        <v>7385</v>
      </c>
      <c r="B7391" s="98" t="n"/>
      <c r="C7391" s="113" t="n"/>
      <c r="D7391" s="113" t="n"/>
      <c r="E7391" s="114" t="n"/>
      <c r="F7391" s="28">
        <f>IFERROR(VLOOKUP(E7391,'أرصدة المخزن'!$A:$E,3,0),"")</f>
        <v/>
      </c>
      <c r="G7391" s="29">
        <f>IFERROR(VLOOKUP(E7391,'أرصدة المخزن'!$A:$H,4,FALSE),"")</f>
        <v/>
      </c>
      <c r="H7391" s="97" t="n"/>
      <c r="I7391" s="28" t="inlineStr">
        <is>
          <t>صرف</t>
        </is>
      </c>
      <c r="J7391" s="97" t="n"/>
      <c r="K7391" s="37">
        <f>IFERROR(VLOOKUP(E7391,'أرصدة المخزن'!$A:$H,8,0),"")</f>
        <v/>
      </c>
    </row>
    <row r="7392" ht="18" customHeight="1" s="138">
      <c r="A7392" s="97" t="n">
        <v>7386</v>
      </c>
      <c r="B7392" s="98" t="n"/>
      <c r="C7392" s="113" t="n"/>
      <c r="D7392" s="113" t="n"/>
      <c r="E7392" s="114" t="n"/>
      <c r="F7392" s="28">
        <f>IFERROR(VLOOKUP(E7392,'أرصدة المخزن'!$A:$E,3,0),"")</f>
        <v/>
      </c>
      <c r="G7392" s="29">
        <f>IFERROR(VLOOKUP(E7392,'أرصدة المخزن'!$A:$H,4,FALSE),"")</f>
        <v/>
      </c>
      <c r="H7392" s="97" t="n"/>
      <c r="I7392" s="28" t="inlineStr">
        <is>
          <t>صرف</t>
        </is>
      </c>
      <c r="J7392" s="97" t="n"/>
      <c r="K7392" s="37">
        <f>IFERROR(VLOOKUP(E7392,'أرصدة المخزن'!$A:$H,8,0),"")</f>
        <v/>
      </c>
    </row>
    <row r="7393" ht="18" customHeight="1" s="138">
      <c r="A7393" s="97" t="n">
        <v>7387</v>
      </c>
      <c r="B7393" s="98" t="n"/>
      <c r="C7393" s="113" t="n"/>
      <c r="D7393" s="113" t="n"/>
      <c r="E7393" s="114" t="n"/>
      <c r="F7393" s="28">
        <f>IFERROR(VLOOKUP(E7393,'أرصدة المخزن'!$A:$E,3,0),"")</f>
        <v/>
      </c>
      <c r="G7393" s="29">
        <f>IFERROR(VLOOKUP(E7393,'أرصدة المخزن'!$A:$H,4,FALSE),"")</f>
        <v/>
      </c>
      <c r="H7393" s="97" t="n"/>
      <c r="I7393" s="28" t="inlineStr">
        <is>
          <t>صرف</t>
        </is>
      </c>
      <c r="J7393" s="97" t="n"/>
      <c r="K7393" s="37">
        <f>IFERROR(VLOOKUP(E7393,'أرصدة المخزن'!$A:$H,8,0),"")</f>
        <v/>
      </c>
    </row>
    <row r="7394" ht="18" customHeight="1" s="138">
      <c r="A7394" s="97" t="n">
        <v>7388</v>
      </c>
      <c r="B7394" s="98" t="n"/>
      <c r="C7394" s="113" t="n"/>
      <c r="D7394" s="113" t="n"/>
      <c r="E7394" s="114" t="n"/>
      <c r="F7394" s="28">
        <f>IFERROR(VLOOKUP(E7394,'أرصدة المخزن'!$A:$E,3,0),"")</f>
        <v/>
      </c>
      <c r="G7394" s="29">
        <f>IFERROR(VLOOKUP(E7394,'أرصدة المخزن'!$A:$H,4,FALSE),"")</f>
        <v/>
      </c>
      <c r="H7394" s="97" t="n"/>
      <c r="I7394" s="28" t="inlineStr">
        <is>
          <t>صرف</t>
        </is>
      </c>
      <c r="J7394" s="97" t="n"/>
      <c r="K7394" s="37">
        <f>IFERROR(VLOOKUP(E7394,'أرصدة المخزن'!$A:$H,8,0),"")</f>
        <v/>
      </c>
    </row>
    <row r="7395" ht="18" customHeight="1" s="138">
      <c r="A7395" s="97" t="n">
        <v>7389</v>
      </c>
      <c r="B7395" s="98" t="n"/>
      <c r="C7395" s="113" t="n"/>
      <c r="D7395" s="113" t="n"/>
      <c r="E7395" s="114" t="n"/>
      <c r="F7395" s="28">
        <f>IFERROR(VLOOKUP(E7395,'أرصدة المخزن'!$A:$E,3,0),"")</f>
        <v/>
      </c>
      <c r="G7395" s="29">
        <f>IFERROR(VLOOKUP(E7395,'أرصدة المخزن'!$A:$H,4,FALSE),"")</f>
        <v/>
      </c>
      <c r="H7395" s="97" t="n"/>
      <c r="I7395" s="28" t="inlineStr">
        <is>
          <t>صرف</t>
        </is>
      </c>
      <c r="J7395" s="97" t="n"/>
      <c r="K7395" s="37">
        <f>IFERROR(VLOOKUP(E7395,'أرصدة المخزن'!$A:$H,8,0),"")</f>
        <v/>
      </c>
    </row>
    <row r="7396" ht="18" customHeight="1" s="138">
      <c r="A7396" s="97" t="n">
        <v>7390</v>
      </c>
      <c r="B7396" s="98" t="n"/>
      <c r="C7396" s="113" t="n"/>
      <c r="D7396" s="113" t="n"/>
      <c r="E7396" s="114" t="n"/>
      <c r="F7396" s="28">
        <f>IFERROR(VLOOKUP(E7396,'أرصدة المخزن'!$A:$E,3,0),"")</f>
        <v/>
      </c>
      <c r="G7396" s="29">
        <f>IFERROR(VLOOKUP(E7396,'أرصدة المخزن'!$A:$H,4,FALSE),"")</f>
        <v/>
      </c>
      <c r="H7396" s="97" t="n"/>
      <c r="I7396" s="28" t="inlineStr">
        <is>
          <t>صرف</t>
        </is>
      </c>
      <c r="J7396" s="97" t="n"/>
      <c r="K7396" s="37">
        <f>IFERROR(VLOOKUP(E7396,'أرصدة المخزن'!$A:$H,8,0),"")</f>
        <v/>
      </c>
    </row>
    <row r="7397" ht="18" customHeight="1" s="138">
      <c r="A7397" s="97" t="n">
        <v>7391</v>
      </c>
      <c r="B7397" s="98" t="n"/>
      <c r="C7397" s="113" t="n"/>
      <c r="D7397" s="113" t="n"/>
      <c r="E7397" s="114" t="n"/>
      <c r="F7397" s="28">
        <f>IFERROR(VLOOKUP(E7397,'أرصدة المخزن'!$A:$E,3,0),"")</f>
        <v/>
      </c>
      <c r="G7397" s="29">
        <f>IFERROR(VLOOKUP(E7397,'أرصدة المخزن'!$A:$H,4,FALSE),"")</f>
        <v/>
      </c>
      <c r="H7397" s="97" t="n"/>
      <c r="I7397" s="28" t="inlineStr">
        <is>
          <t>صرف</t>
        </is>
      </c>
      <c r="J7397" s="97" t="n"/>
      <c r="K7397" s="37">
        <f>IFERROR(VLOOKUP(E7397,'أرصدة المخزن'!$A:$H,8,0),"")</f>
        <v/>
      </c>
    </row>
    <row r="7398" ht="18" customHeight="1" s="138">
      <c r="A7398" s="97" t="n">
        <v>7392</v>
      </c>
      <c r="B7398" s="98" t="n"/>
      <c r="C7398" s="113" t="n"/>
      <c r="D7398" s="113" t="n"/>
      <c r="E7398" s="114" t="n"/>
      <c r="F7398" s="28">
        <f>IFERROR(VLOOKUP(E7398,'أرصدة المخزن'!$A:$E,3,0),"")</f>
        <v/>
      </c>
      <c r="G7398" s="29">
        <f>IFERROR(VLOOKUP(E7398,'أرصدة المخزن'!$A:$H,4,FALSE),"")</f>
        <v/>
      </c>
      <c r="H7398" s="97" t="n"/>
      <c r="I7398" s="28" t="inlineStr">
        <is>
          <t>صرف</t>
        </is>
      </c>
      <c r="J7398" s="97" t="n"/>
      <c r="K7398" s="37">
        <f>IFERROR(VLOOKUP(E7398,'أرصدة المخزن'!$A:$H,8,0),"")</f>
        <v/>
      </c>
    </row>
    <row r="7399" ht="18" customHeight="1" s="138">
      <c r="A7399" s="97" t="n">
        <v>7393</v>
      </c>
      <c r="B7399" s="98" t="n"/>
      <c r="C7399" s="113" t="n"/>
      <c r="D7399" s="113" t="n"/>
      <c r="E7399" s="114" t="n"/>
      <c r="F7399" s="28">
        <f>IFERROR(VLOOKUP(E7399,'أرصدة المخزن'!$A:$E,3,0),"")</f>
        <v/>
      </c>
      <c r="G7399" s="29">
        <f>IFERROR(VLOOKUP(E7399,'أرصدة المخزن'!$A:$H,4,FALSE),"")</f>
        <v/>
      </c>
      <c r="H7399" s="97" t="n"/>
      <c r="I7399" s="28" t="inlineStr">
        <is>
          <t>صرف</t>
        </is>
      </c>
      <c r="J7399" s="97" t="n"/>
      <c r="K7399" s="37">
        <f>IFERROR(VLOOKUP(E7399,'أرصدة المخزن'!$A:$H,8,0),"")</f>
        <v/>
      </c>
    </row>
    <row r="7400" ht="18" customHeight="1" s="138">
      <c r="A7400" s="97" t="n">
        <v>7394</v>
      </c>
      <c r="B7400" s="98" t="n"/>
      <c r="C7400" s="113" t="n"/>
      <c r="D7400" s="113" t="n"/>
      <c r="E7400" s="114" t="n"/>
      <c r="F7400" s="28">
        <f>IFERROR(VLOOKUP(E7400,'أرصدة المخزن'!$A:$E,3,0),"")</f>
        <v/>
      </c>
      <c r="G7400" s="29">
        <f>IFERROR(VLOOKUP(E7400,'أرصدة المخزن'!$A:$H,4,FALSE),"")</f>
        <v/>
      </c>
      <c r="H7400" s="97" t="n"/>
      <c r="I7400" s="28" t="inlineStr">
        <is>
          <t>صرف</t>
        </is>
      </c>
      <c r="J7400" s="97" t="n"/>
      <c r="K7400" s="37">
        <f>IFERROR(VLOOKUP(E7400,'أرصدة المخزن'!$A:$H,8,0),"")</f>
        <v/>
      </c>
    </row>
    <row r="7401" ht="18" customHeight="1" s="138">
      <c r="A7401" s="97" t="n">
        <v>7395</v>
      </c>
      <c r="B7401" s="98" t="n"/>
      <c r="C7401" s="113" t="n"/>
      <c r="D7401" s="113" t="n"/>
      <c r="E7401" s="114" t="n"/>
      <c r="F7401" s="28">
        <f>IFERROR(VLOOKUP(E7401,'أرصدة المخزن'!$A:$E,3,0),"")</f>
        <v/>
      </c>
      <c r="G7401" s="29">
        <f>IFERROR(VLOOKUP(E7401,'أرصدة المخزن'!$A:$H,4,FALSE),"")</f>
        <v/>
      </c>
      <c r="H7401" s="97" t="n"/>
      <c r="I7401" s="28" t="inlineStr">
        <is>
          <t>صرف</t>
        </is>
      </c>
      <c r="J7401" s="97" t="n"/>
      <c r="K7401" s="37">
        <f>IFERROR(VLOOKUP(E7401,'أرصدة المخزن'!$A:$H,8,0),"")</f>
        <v/>
      </c>
    </row>
    <row r="7402" ht="18" customHeight="1" s="138">
      <c r="A7402" s="97" t="n">
        <v>7396</v>
      </c>
      <c r="B7402" s="98" t="n"/>
      <c r="C7402" s="113" t="n"/>
      <c r="D7402" s="113" t="n"/>
      <c r="E7402" s="114" t="n"/>
      <c r="F7402" s="28">
        <f>IFERROR(VLOOKUP(E7402,'أرصدة المخزن'!$A:$E,3,0),"")</f>
        <v/>
      </c>
      <c r="G7402" s="29">
        <f>IFERROR(VLOOKUP(E7402,'أرصدة المخزن'!$A:$H,4,FALSE),"")</f>
        <v/>
      </c>
      <c r="H7402" s="97" t="n"/>
      <c r="I7402" s="28" t="inlineStr">
        <is>
          <t>صرف</t>
        </is>
      </c>
      <c r="J7402" s="97" t="n"/>
      <c r="K7402" s="37">
        <f>IFERROR(VLOOKUP(E7402,'أرصدة المخزن'!$A:$H,8,0),"")</f>
        <v/>
      </c>
    </row>
    <row r="7403" ht="18" customHeight="1" s="138">
      <c r="A7403" s="97" t="n">
        <v>7397</v>
      </c>
      <c r="B7403" s="98" t="n"/>
      <c r="C7403" s="113" t="n"/>
      <c r="D7403" s="113" t="n"/>
      <c r="E7403" s="114" t="n"/>
      <c r="F7403" s="28">
        <f>IFERROR(VLOOKUP(E7403,'أرصدة المخزن'!$A:$E,3,0),"")</f>
        <v/>
      </c>
      <c r="G7403" s="29">
        <f>IFERROR(VLOOKUP(E7403,'أرصدة المخزن'!$A:$H,4,FALSE),"")</f>
        <v/>
      </c>
      <c r="H7403" s="97" t="n"/>
      <c r="I7403" s="28" t="inlineStr">
        <is>
          <t>صرف</t>
        </is>
      </c>
      <c r="J7403" s="97" t="n"/>
      <c r="K7403" s="37">
        <f>IFERROR(VLOOKUP(E7403,'أرصدة المخزن'!$A:$H,8,0),"")</f>
        <v/>
      </c>
    </row>
    <row r="7404" ht="18" customHeight="1" s="138">
      <c r="A7404" s="97" t="n">
        <v>7398</v>
      </c>
      <c r="B7404" s="98" t="n"/>
      <c r="C7404" s="113" t="n"/>
      <c r="D7404" s="113" t="n"/>
      <c r="E7404" s="114" t="n"/>
      <c r="F7404" s="28">
        <f>IFERROR(VLOOKUP(E7404,'أرصدة المخزن'!$A:$E,3,0),"")</f>
        <v/>
      </c>
      <c r="G7404" s="29">
        <f>IFERROR(VLOOKUP(E7404,'أرصدة المخزن'!$A:$H,4,FALSE),"")</f>
        <v/>
      </c>
      <c r="H7404" s="97" t="n"/>
      <c r="I7404" s="28" t="inlineStr">
        <is>
          <t>صرف</t>
        </is>
      </c>
      <c r="J7404" s="97" t="n"/>
      <c r="K7404" s="37">
        <f>IFERROR(VLOOKUP(E7404,'أرصدة المخزن'!$A:$H,8,0),"")</f>
        <v/>
      </c>
    </row>
    <row r="7405" ht="18" customHeight="1" s="138">
      <c r="A7405" s="97" t="n">
        <v>7399</v>
      </c>
      <c r="B7405" s="98" t="n"/>
      <c r="C7405" s="113" t="n"/>
      <c r="D7405" s="113" t="n"/>
      <c r="E7405" s="114" t="n"/>
      <c r="F7405" s="28">
        <f>IFERROR(VLOOKUP(E7405,'أرصدة المخزن'!$A:$E,3,0),"")</f>
        <v/>
      </c>
      <c r="G7405" s="29">
        <f>IFERROR(VLOOKUP(E7405,'أرصدة المخزن'!$A:$H,4,FALSE),"")</f>
        <v/>
      </c>
      <c r="H7405" s="97" t="n"/>
      <c r="I7405" s="28" t="inlineStr">
        <is>
          <t>صرف</t>
        </is>
      </c>
      <c r="J7405" s="97" t="n"/>
      <c r="K7405" s="37">
        <f>IFERROR(VLOOKUP(E7405,'أرصدة المخزن'!$A:$H,8,0),"")</f>
        <v/>
      </c>
    </row>
    <row r="7406" ht="18" customHeight="1" s="138">
      <c r="A7406" s="97" t="n">
        <v>7400</v>
      </c>
      <c r="B7406" s="98" t="n"/>
      <c r="C7406" s="113" t="n"/>
      <c r="D7406" s="113" t="n"/>
      <c r="E7406" s="114" t="n"/>
      <c r="F7406" s="28">
        <f>IFERROR(VLOOKUP(E7406,'أرصدة المخزن'!$A:$E,3,0),"")</f>
        <v/>
      </c>
      <c r="G7406" s="29">
        <f>IFERROR(VLOOKUP(E7406,'أرصدة المخزن'!$A:$H,4,FALSE),"")</f>
        <v/>
      </c>
      <c r="H7406" s="97" t="n"/>
      <c r="I7406" s="28" t="inlineStr">
        <is>
          <t>صرف</t>
        </is>
      </c>
      <c r="J7406" s="97" t="n"/>
      <c r="K7406" s="37">
        <f>IFERROR(VLOOKUP(E7406,'أرصدة المخزن'!$A:$H,8,0),"")</f>
        <v/>
      </c>
    </row>
    <row r="7407" ht="18" customHeight="1" s="138">
      <c r="A7407" s="97" t="n">
        <v>7401</v>
      </c>
      <c r="B7407" s="98" t="n"/>
      <c r="C7407" s="113" t="n"/>
      <c r="D7407" s="113" t="n"/>
      <c r="E7407" s="114" t="n"/>
      <c r="F7407" s="28">
        <f>IFERROR(VLOOKUP(E7407,'أرصدة المخزن'!$A:$E,3,0),"")</f>
        <v/>
      </c>
      <c r="G7407" s="29">
        <f>IFERROR(VLOOKUP(E7407,'أرصدة المخزن'!$A:$H,4,FALSE),"")</f>
        <v/>
      </c>
      <c r="H7407" s="97" t="n"/>
      <c r="I7407" s="28" t="inlineStr">
        <is>
          <t>صرف</t>
        </is>
      </c>
      <c r="J7407" s="97" t="n"/>
      <c r="K7407" s="37">
        <f>IFERROR(VLOOKUP(E7407,'أرصدة المخزن'!$A:$H,8,0),"")</f>
        <v/>
      </c>
    </row>
    <row r="7408" ht="18" customHeight="1" s="138">
      <c r="A7408" s="97" t="n">
        <v>7402</v>
      </c>
      <c r="B7408" s="98" t="n"/>
      <c r="C7408" s="113" t="n"/>
      <c r="D7408" s="113" t="n"/>
      <c r="E7408" s="114" t="n"/>
      <c r="F7408" s="28">
        <f>IFERROR(VLOOKUP(E7408,'أرصدة المخزن'!$A:$E,3,0),"")</f>
        <v/>
      </c>
      <c r="G7408" s="29">
        <f>IFERROR(VLOOKUP(E7408,'أرصدة المخزن'!$A:$H,4,FALSE),"")</f>
        <v/>
      </c>
      <c r="H7408" s="97" t="n"/>
      <c r="I7408" s="28" t="inlineStr">
        <is>
          <t>صرف</t>
        </is>
      </c>
      <c r="J7408" s="97" t="n"/>
      <c r="K7408" s="37">
        <f>IFERROR(VLOOKUP(E7408,'أرصدة المخزن'!$A:$H,8,0),"")</f>
        <v/>
      </c>
    </row>
    <row r="7409" ht="18" customHeight="1" s="138">
      <c r="A7409" s="97" t="n">
        <v>7403</v>
      </c>
      <c r="B7409" s="98" t="n"/>
      <c r="C7409" s="113" t="n"/>
      <c r="D7409" s="113" t="n"/>
      <c r="E7409" s="114" t="n"/>
      <c r="F7409" s="28">
        <f>IFERROR(VLOOKUP(E7409,'أرصدة المخزن'!$A:$E,3,0),"")</f>
        <v/>
      </c>
      <c r="G7409" s="29">
        <f>IFERROR(VLOOKUP(E7409,'أرصدة المخزن'!$A:$H,4,FALSE),"")</f>
        <v/>
      </c>
      <c r="H7409" s="97" t="n"/>
      <c r="I7409" s="28" t="inlineStr">
        <is>
          <t>صرف</t>
        </is>
      </c>
      <c r="J7409" s="97" t="n"/>
      <c r="K7409" s="37">
        <f>IFERROR(VLOOKUP(E7409,'أرصدة المخزن'!$A:$H,8,0),"")</f>
        <v/>
      </c>
    </row>
    <row r="7410" ht="18" customHeight="1" s="138">
      <c r="A7410" s="97" t="n">
        <v>7404</v>
      </c>
      <c r="B7410" s="98" t="n"/>
      <c r="C7410" s="113" t="n"/>
      <c r="D7410" s="113" t="n"/>
      <c r="E7410" s="114" t="n"/>
      <c r="F7410" s="28">
        <f>IFERROR(VLOOKUP(E7410,'أرصدة المخزن'!$A:$E,3,0),"")</f>
        <v/>
      </c>
      <c r="G7410" s="29">
        <f>IFERROR(VLOOKUP(E7410,'أرصدة المخزن'!$A:$H,4,FALSE),"")</f>
        <v/>
      </c>
      <c r="H7410" s="97" t="n"/>
      <c r="I7410" s="28" t="inlineStr">
        <is>
          <t>صرف</t>
        </is>
      </c>
      <c r="J7410" s="97" t="n"/>
      <c r="K7410" s="37">
        <f>IFERROR(VLOOKUP(E7410,'أرصدة المخزن'!$A:$H,8,0),"")</f>
        <v/>
      </c>
    </row>
    <row r="7411" ht="18" customHeight="1" s="138">
      <c r="A7411" s="97" t="n">
        <v>7405</v>
      </c>
      <c r="B7411" s="98" t="n"/>
      <c r="C7411" s="113" t="n"/>
      <c r="D7411" s="113" t="n"/>
      <c r="E7411" s="114" t="n"/>
      <c r="F7411" s="28">
        <f>IFERROR(VLOOKUP(E7411,'أرصدة المخزن'!$A:$E,3,0),"")</f>
        <v/>
      </c>
      <c r="G7411" s="29">
        <f>IFERROR(VLOOKUP(E7411,'أرصدة المخزن'!$A:$H,4,FALSE),"")</f>
        <v/>
      </c>
      <c r="H7411" s="97" t="n"/>
      <c r="I7411" s="28" t="inlineStr">
        <is>
          <t>صرف</t>
        </is>
      </c>
      <c r="J7411" s="97" t="n"/>
      <c r="K7411" s="37">
        <f>IFERROR(VLOOKUP(E7411,'أرصدة المخزن'!$A:$H,8,0),"")</f>
        <v/>
      </c>
    </row>
    <row r="7412" ht="18" customHeight="1" s="138">
      <c r="A7412" s="97" t="n">
        <v>7406</v>
      </c>
      <c r="B7412" s="98" t="n"/>
      <c r="C7412" s="113" t="n"/>
      <c r="D7412" s="113" t="n"/>
      <c r="E7412" s="114" t="n"/>
      <c r="F7412" s="28">
        <f>IFERROR(VLOOKUP(E7412,'أرصدة المخزن'!$A:$E,3,0),"")</f>
        <v/>
      </c>
      <c r="G7412" s="29">
        <f>IFERROR(VLOOKUP(E7412,'أرصدة المخزن'!$A:$H,4,FALSE),"")</f>
        <v/>
      </c>
      <c r="H7412" s="97" t="n"/>
      <c r="I7412" s="28" t="inlineStr">
        <is>
          <t>صرف</t>
        </is>
      </c>
      <c r="J7412" s="97" t="n"/>
      <c r="K7412" s="37">
        <f>IFERROR(VLOOKUP(E7412,'أرصدة المخزن'!$A:$H,8,0),"")</f>
        <v/>
      </c>
    </row>
    <row r="7413" ht="18" customHeight="1" s="138">
      <c r="A7413" s="97" t="n">
        <v>7407</v>
      </c>
      <c r="B7413" s="98" t="n"/>
      <c r="C7413" s="113" t="n"/>
      <c r="D7413" s="113" t="n"/>
      <c r="E7413" s="114" t="n"/>
      <c r="F7413" s="28">
        <f>IFERROR(VLOOKUP(E7413,'أرصدة المخزن'!$A:$E,3,0),"")</f>
        <v/>
      </c>
      <c r="G7413" s="29">
        <f>IFERROR(VLOOKUP(E7413,'أرصدة المخزن'!$A:$H,4,FALSE),"")</f>
        <v/>
      </c>
      <c r="H7413" s="97" t="n"/>
      <c r="I7413" s="28" t="inlineStr">
        <is>
          <t>صرف</t>
        </is>
      </c>
      <c r="J7413" s="97" t="n"/>
      <c r="K7413" s="37">
        <f>IFERROR(VLOOKUP(E7413,'أرصدة المخزن'!$A:$H,8,0),"")</f>
        <v/>
      </c>
    </row>
    <row r="7414" ht="18" customHeight="1" s="138">
      <c r="A7414" s="97" t="n">
        <v>7408</v>
      </c>
      <c r="B7414" s="98" t="n"/>
      <c r="C7414" s="113" t="n"/>
      <c r="D7414" s="113" t="n"/>
      <c r="E7414" s="114" t="n"/>
      <c r="F7414" s="28">
        <f>IFERROR(VLOOKUP(E7414,'أرصدة المخزن'!$A:$E,3,0),"")</f>
        <v/>
      </c>
      <c r="G7414" s="29">
        <f>IFERROR(VLOOKUP(E7414,'أرصدة المخزن'!$A:$H,4,FALSE),"")</f>
        <v/>
      </c>
      <c r="H7414" s="97" t="n"/>
      <c r="I7414" s="28" t="inlineStr">
        <is>
          <t>صرف</t>
        </is>
      </c>
      <c r="J7414" s="97" t="n"/>
      <c r="K7414" s="37">
        <f>IFERROR(VLOOKUP(E7414,'أرصدة المخزن'!$A:$H,8,0),"")</f>
        <v/>
      </c>
    </row>
    <row r="7415" ht="18" customHeight="1" s="138">
      <c r="A7415" s="97" t="n">
        <v>7409</v>
      </c>
      <c r="B7415" s="98" t="n"/>
      <c r="C7415" s="113" t="n"/>
      <c r="D7415" s="113" t="n"/>
      <c r="E7415" s="114" t="n"/>
      <c r="F7415" s="28">
        <f>IFERROR(VLOOKUP(E7415,'أرصدة المخزن'!$A:$E,3,0),"")</f>
        <v/>
      </c>
      <c r="G7415" s="29">
        <f>IFERROR(VLOOKUP(E7415,'أرصدة المخزن'!$A:$H,4,FALSE),"")</f>
        <v/>
      </c>
      <c r="H7415" s="97" t="n"/>
      <c r="I7415" s="28" t="inlineStr">
        <is>
          <t>صرف</t>
        </is>
      </c>
      <c r="J7415" s="97" t="n"/>
      <c r="K7415" s="37">
        <f>IFERROR(VLOOKUP(E7415,'أرصدة المخزن'!$A:$H,8,0),"")</f>
        <v/>
      </c>
    </row>
    <row r="7416" ht="18" customHeight="1" s="138">
      <c r="A7416" s="97" t="n">
        <v>7410</v>
      </c>
      <c r="B7416" s="98" t="n"/>
      <c r="C7416" s="113" t="n"/>
      <c r="D7416" s="113" t="n"/>
      <c r="E7416" s="114" t="n"/>
      <c r="F7416" s="28">
        <f>IFERROR(VLOOKUP(E7416,'أرصدة المخزن'!$A:$E,3,0),"")</f>
        <v/>
      </c>
      <c r="G7416" s="29">
        <f>IFERROR(VLOOKUP(E7416,'أرصدة المخزن'!$A:$H,4,FALSE),"")</f>
        <v/>
      </c>
      <c r="H7416" s="97" t="n"/>
      <c r="I7416" s="28" t="inlineStr">
        <is>
          <t>صرف</t>
        </is>
      </c>
      <c r="J7416" s="97" t="n"/>
      <c r="K7416" s="37">
        <f>IFERROR(VLOOKUP(E7416,'أرصدة المخزن'!$A:$H,8,0),"")</f>
        <v/>
      </c>
    </row>
    <row r="7417" ht="18" customHeight="1" s="138">
      <c r="A7417" s="97" t="n">
        <v>7411</v>
      </c>
      <c r="B7417" s="98" t="n"/>
      <c r="C7417" s="113" t="n"/>
      <c r="D7417" s="113" t="n"/>
      <c r="E7417" s="114" t="n"/>
      <c r="F7417" s="28">
        <f>IFERROR(VLOOKUP(E7417,'أرصدة المخزن'!$A:$E,3,0),"")</f>
        <v/>
      </c>
      <c r="G7417" s="29">
        <f>IFERROR(VLOOKUP(E7417,'أرصدة المخزن'!$A:$H,4,FALSE),"")</f>
        <v/>
      </c>
      <c r="H7417" s="97" t="n"/>
      <c r="I7417" s="28" t="inlineStr">
        <is>
          <t>صرف</t>
        </is>
      </c>
      <c r="J7417" s="97" t="n"/>
      <c r="K7417" s="37">
        <f>IFERROR(VLOOKUP(E7417,'أرصدة المخزن'!$A:$H,8,0),"")</f>
        <v/>
      </c>
    </row>
    <row r="7418" ht="18" customHeight="1" s="138">
      <c r="A7418" s="97" t="n">
        <v>7412</v>
      </c>
      <c r="B7418" s="98" t="n"/>
      <c r="C7418" s="113" t="n"/>
      <c r="D7418" s="113" t="n"/>
      <c r="E7418" s="114" t="n"/>
      <c r="F7418" s="28">
        <f>IFERROR(VLOOKUP(E7418,'أرصدة المخزن'!$A:$E,3,0),"")</f>
        <v/>
      </c>
      <c r="G7418" s="29">
        <f>IFERROR(VLOOKUP(E7418,'أرصدة المخزن'!$A:$H,4,FALSE),"")</f>
        <v/>
      </c>
      <c r="H7418" s="97" t="n"/>
      <c r="I7418" s="28" t="inlineStr">
        <is>
          <t>صرف</t>
        </is>
      </c>
      <c r="J7418" s="97" t="n"/>
      <c r="K7418" s="37">
        <f>IFERROR(VLOOKUP(E7418,'أرصدة المخزن'!$A:$H,8,0),"")</f>
        <v/>
      </c>
    </row>
    <row r="7419" ht="18" customHeight="1" s="138">
      <c r="A7419" s="97" t="n">
        <v>7413</v>
      </c>
      <c r="B7419" s="98" t="n"/>
      <c r="C7419" s="113" t="n"/>
      <c r="D7419" s="113" t="n"/>
      <c r="E7419" s="114" t="n"/>
      <c r="F7419" s="28">
        <f>IFERROR(VLOOKUP(E7419,'أرصدة المخزن'!$A:$E,3,0),"")</f>
        <v/>
      </c>
      <c r="G7419" s="29">
        <f>IFERROR(VLOOKUP(E7419,'أرصدة المخزن'!$A:$H,4,FALSE),"")</f>
        <v/>
      </c>
      <c r="H7419" s="97" t="n"/>
      <c r="I7419" s="28" t="inlineStr">
        <is>
          <t>صرف</t>
        </is>
      </c>
      <c r="J7419" s="97" t="n"/>
      <c r="K7419" s="37">
        <f>IFERROR(VLOOKUP(E7419,'أرصدة المخزن'!$A:$H,8,0),"")</f>
        <v/>
      </c>
    </row>
    <row r="7420" ht="18" customHeight="1" s="138">
      <c r="A7420" s="97" t="n">
        <v>7414</v>
      </c>
      <c r="B7420" s="98" t="n"/>
      <c r="C7420" s="113" t="n"/>
      <c r="D7420" s="113" t="n"/>
      <c r="E7420" s="114" t="n"/>
      <c r="F7420" s="28">
        <f>IFERROR(VLOOKUP(E7420,'أرصدة المخزن'!$A:$E,3,0),"")</f>
        <v/>
      </c>
      <c r="G7420" s="29">
        <f>IFERROR(VLOOKUP(E7420,'أرصدة المخزن'!$A:$H,4,FALSE),"")</f>
        <v/>
      </c>
      <c r="H7420" s="97" t="n"/>
      <c r="I7420" s="28" t="inlineStr">
        <is>
          <t>صرف</t>
        </is>
      </c>
      <c r="J7420" s="97" t="n"/>
      <c r="K7420" s="37">
        <f>IFERROR(VLOOKUP(E7420,'أرصدة المخزن'!$A:$H,8,0),"")</f>
        <v/>
      </c>
    </row>
    <row r="7421" ht="18" customHeight="1" s="138">
      <c r="A7421" s="97" t="n">
        <v>7415</v>
      </c>
      <c r="B7421" s="98" t="n"/>
      <c r="C7421" s="113" t="n"/>
      <c r="D7421" s="113" t="n"/>
      <c r="E7421" s="114" t="n"/>
      <c r="F7421" s="28">
        <f>IFERROR(VLOOKUP(E7421,'أرصدة المخزن'!$A:$E,3,0),"")</f>
        <v/>
      </c>
      <c r="G7421" s="29">
        <f>IFERROR(VLOOKUP(E7421,'أرصدة المخزن'!$A:$H,4,FALSE),"")</f>
        <v/>
      </c>
      <c r="H7421" s="97" t="n"/>
      <c r="I7421" s="28" t="inlineStr">
        <is>
          <t>صرف</t>
        </is>
      </c>
      <c r="J7421" s="97" t="n"/>
      <c r="K7421" s="37">
        <f>IFERROR(VLOOKUP(E7421,'أرصدة المخزن'!$A:$H,8,0),"")</f>
        <v/>
      </c>
    </row>
    <row r="7422" ht="18" customHeight="1" s="138">
      <c r="A7422" s="97" t="n">
        <v>7416</v>
      </c>
      <c r="B7422" s="98" t="n"/>
      <c r="C7422" s="113" t="n"/>
      <c r="D7422" s="113" t="n"/>
      <c r="E7422" s="114" t="n"/>
      <c r="F7422" s="28">
        <f>IFERROR(VLOOKUP(E7422,'أرصدة المخزن'!$A:$E,3,0),"")</f>
        <v/>
      </c>
      <c r="G7422" s="29">
        <f>IFERROR(VLOOKUP(E7422,'أرصدة المخزن'!$A:$H,4,FALSE),"")</f>
        <v/>
      </c>
      <c r="H7422" s="97" t="n"/>
      <c r="I7422" s="28" t="inlineStr">
        <is>
          <t>صرف</t>
        </is>
      </c>
      <c r="J7422" s="97" t="n"/>
      <c r="K7422" s="37">
        <f>IFERROR(VLOOKUP(E7422,'أرصدة المخزن'!$A:$H,8,0),"")</f>
        <v/>
      </c>
    </row>
    <row r="7423" ht="18" customHeight="1" s="138">
      <c r="A7423" s="97" t="n">
        <v>7417</v>
      </c>
      <c r="B7423" s="98" t="n"/>
      <c r="C7423" s="113" t="n"/>
      <c r="D7423" s="113" t="n"/>
      <c r="E7423" s="114" t="n"/>
      <c r="F7423" s="28">
        <f>IFERROR(VLOOKUP(E7423,'أرصدة المخزن'!$A:$E,3,0),"")</f>
        <v/>
      </c>
      <c r="G7423" s="29">
        <f>IFERROR(VLOOKUP(E7423,'أرصدة المخزن'!$A:$H,4,FALSE),"")</f>
        <v/>
      </c>
      <c r="H7423" s="97" t="n"/>
      <c r="I7423" s="28" t="inlineStr">
        <is>
          <t>صرف</t>
        </is>
      </c>
      <c r="J7423" s="97" t="n"/>
      <c r="K7423" s="37">
        <f>IFERROR(VLOOKUP(E7423,'أرصدة المخزن'!$A:$H,8,0),"")</f>
        <v/>
      </c>
    </row>
    <row r="7424" ht="18" customHeight="1" s="138">
      <c r="A7424" s="97" t="n">
        <v>7418</v>
      </c>
      <c r="B7424" s="98" t="n"/>
      <c r="C7424" s="113" t="n"/>
      <c r="D7424" s="113" t="n"/>
      <c r="E7424" s="114" t="n"/>
      <c r="F7424" s="28">
        <f>IFERROR(VLOOKUP(E7424,'أرصدة المخزن'!$A:$E,3,0),"")</f>
        <v/>
      </c>
      <c r="G7424" s="29">
        <f>IFERROR(VLOOKUP(E7424,'أرصدة المخزن'!$A:$H,4,FALSE),"")</f>
        <v/>
      </c>
      <c r="H7424" s="97" t="n"/>
      <c r="I7424" s="28" t="inlineStr">
        <is>
          <t>صرف</t>
        </is>
      </c>
      <c r="J7424" s="97" t="n"/>
      <c r="K7424" s="37">
        <f>IFERROR(VLOOKUP(E7424,'أرصدة المخزن'!$A:$H,8,0),"")</f>
        <v/>
      </c>
    </row>
    <row r="7425" ht="18" customHeight="1" s="138">
      <c r="A7425" s="97" t="n">
        <v>7419</v>
      </c>
      <c r="B7425" s="98" t="n"/>
      <c r="C7425" s="113" t="n"/>
      <c r="D7425" s="113" t="n"/>
      <c r="E7425" s="114" t="n"/>
      <c r="F7425" s="28">
        <f>IFERROR(VLOOKUP(E7425,'أرصدة المخزن'!$A:$E,3,0),"")</f>
        <v/>
      </c>
      <c r="G7425" s="29">
        <f>IFERROR(VLOOKUP(E7425,'أرصدة المخزن'!$A:$H,4,FALSE),"")</f>
        <v/>
      </c>
      <c r="H7425" s="97" t="n"/>
      <c r="I7425" s="28" t="inlineStr">
        <is>
          <t>صرف</t>
        </is>
      </c>
      <c r="J7425" s="97" t="n"/>
      <c r="K7425" s="37">
        <f>IFERROR(VLOOKUP(E7425,'أرصدة المخزن'!$A:$H,8,0),"")</f>
        <v/>
      </c>
    </row>
    <row r="7426" ht="18" customHeight="1" s="138">
      <c r="A7426" s="97" t="n">
        <v>7420</v>
      </c>
      <c r="B7426" s="98" t="n"/>
      <c r="C7426" s="113" t="n"/>
      <c r="D7426" s="113" t="n"/>
      <c r="E7426" s="114" t="n"/>
      <c r="F7426" s="28">
        <f>IFERROR(VLOOKUP(E7426,'أرصدة المخزن'!$A:$E,3,0),"")</f>
        <v/>
      </c>
      <c r="G7426" s="29">
        <f>IFERROR(VLOOKUP(E7426,'أرصدة المخزن'!$A:$H,4,FALSE),"")</f>
        <v/>
      </c>
      <c r="H7426" s="97" t="n"/>
      <c r="I7426" s="28" t="inlineStr">
        <is>
          <t>صرف</t>
        </is>
      </c>
      <c r="J7426" s="97" t="n"/>
      <c r="K7426" s="37">
        <f>IFERROR(VLOOKUP(E7426,'أرصدة المخزن'!$A:$H,8,0),"")</f>
        <v/>
      </c>
    </row>
    <row r="7427" ht="18" customHeight="1" s="138">
      <c r="A7427" s="97" t="n">
        <v>7421</v>
      </c>
      <c r="B7427" s="98" t="n"/>
      <c r="C7427" s="113" t="n"/>
      <c r="D7427" s="113" t="n"/>
      <c r="E7427" s="114" t="n"/>
      <c r="F7427" s="28">
        <f>IFERROR(VLOOKUP(E7427,'أرصدة المخزن'!$A:$E,3,0),"")</f>
        <v/>
      </c>
      <c r="G7427" s="29">
        <f>IFERROR(VLOOKUP(E7427,'أرصدة المخزن'!$A:$H,4,FALSE),"")</f>
        <v/>
      </c>
      <c r="H7427" s="97" t="n"/>
      <c r="I7427" s="28" t="inlineStr">
        <is>
          <t>صرف</t>
        </is>
      </c>
      <c r="J7427" s="97" t="n"/>
      <c r="K7427" s="37">
        <f>IFERROR(VLOOKUP(E7427,'أرصدة المخزن'!$A:$H,8,0),"")</f>
        <v/>
      </c>
    </row>
    <row r="7428" ht="18" customHeight="1" s="138">
      <c r="A7428" s="97" t="n">
        <v>7422</v>
      </c>
      <c r="B7428" s="98" t="n"/>
      <c r="C7428" s="113" t="n"/>
      <c r="D7428" s="113" t="n"/>
      <c r="E7428" s="114" t="n"/>
      <c r="F7428" s="28">
        <f>IFERROR(VLOOKUP(E7428,'أرصدة المخزن'!$A:$E,3,0),"")</f>
        <v/>
      </c>
      <c r="G7428" s="29">
        <f>IFERROR(VLOOKUP(E7428,'أرصدة المخزن'!$A:$H,4,FALSE),"")</f>
        <v/>
      </c>
      <c r="H7428" s="97" t="n"/>
      <c r="I7428" s="28" t="inlineStr">
        <is>
          <t>صرف</t>
        </is>
      </c>
      <c r="J7428" s="97" t="n"/>
      <c r="K7428" s="37">
        <f>IFERROR(VLOOKUP(E7428,'أرصدة المخزن'!$A:$H,8,0),"")</f>
        <v/>
      </c>
    </row>
    <row r="7429" ht="18" customHeight="1" s="138">
      <c r="A7429" s="97" t="n">
        <v>7423</v>
      </c>
      <c r="B7429" s="98" t="n"/>
      <c r="C7429" s="113" t="n"/>
      <c r="D7429" s="113" t="n"/>
      <c r="E7429" s="114" t="n"/>
      <c r="F7429" s="28">
        <f>IFERROR(VLOOKUP(E7429,'أرصدة المخزن'!$A:$E,3,0),"")</f>
        <v/>
      </c>
      <c r="G7429" s="29">
        <f>IFERROR(VLOOKUP(E7429,'أرصدة المخزن'!$A:$H,4,FALSE),"")</f>
        <v/>
      </c>
      <c r="H7429" s="97" t="n"/>
      <c r="I7429" s="28" t="inlineStr">
        <is>
          <t>صرف</t>
        </is>
      </c>
      <c r="J7429" s="97" t="n"/>
      <c r="K7429" s="37">
        <f>IFERROR(VLOOKUP(E7429,'أرصدة المخزن'!$A:$H,8,0),"")</f>
        <v/>
      </c>
    </row>
    <row r="7430" ht="18" customHeight="1" s="138">
      <c r="A7430" s="97" t="n">
        <v>7424</v>
      </c>
      <c r="B7430" s="98" t="n"/>
      <c r="C7430" s="113" t="n"/>
      <c r="D7430" s="113" t="n"/>
      <c r="E7430" s="114" t="n"/>
      <c r="F7430" s="28">
        <f>IFERROR(VLOOKUP(E7430,'أرصدة المخزن'!$A:$E,3,0),"")</f>
        <v/>
      </c>
      <c r="G7430" s="29">
        <f>IFERROR(VLOOKUP(E7430,'أرصدة المخزن'!$A:$H,4,FALSE),"")</f>
        <v/>
      </c>
      <c r="H7430" s="97" t="n"/>
      <c r="I7430" s="28" t="inlineStr">
        <is>
          <t>صرف</t>
        </is>
      </c>
      <c r="J7430" s="97" t="n"/>
      <c r="K7430" s="37">
        <f>IFERROR(VLOOKUP(E7430,'أرصدة المخزن'!$A:$H,8,0),"")</f>
        <v/>
      </c>
    </row>
    <row r="7431" ht="18" customHeight="1" s="138">
      <c r="A7431" s="97" t="n">
        <v>7425</v>
      </c>
      <c r="B7431" s="98" t="n"/>
      <c r="C7431" s="113" t="n"/>
      <c r="D7431" s="113" t="n"/>
      <c r="E7431" s="114" t="n"/>
      <c r="F7431" s="28">
        <f>IFERROR(VLOOKUP(E7431,'أرصدة المخزن'!$A:$E,3,0),"")</f>
        <v/>
      </c>
      <c r="G7431" s="29">
        <f>IFERROR(VLOOKUP(E7431,'أرصدة المخزن'!$A:$H,4,FALSE),"")</f>
        <v/>
      </c>
      <c r="H7431" s="97" t="n"/>
      <c r="I7431" s="28" t="inlineStr">
        <is>
          <t>صرف</t>
        </is>
      </c>
      <c r="J7431" s="97" t="n"/>
      <c r="K7431" s="37">
        <f>IFERROR(VLOOKUP(E7431,'أرصدة المخزن'!$A:$H,8,0),"")</f>
        <v/>
      </c>
    </row>
    <row r="7432" ht="18" customHeight="1" s="138">
      <c r="A7432" s="97" t="n">
        <v>7426</v>
      </c>
      <c r="B7432" s="98" t="n"/>
      <c r="C7432" s="113" t="n"/>
      <c r="D7432" s="113" t="n"/>
      <c r="E7432" s="114" t="n"/>
      <c r="F7432" s="28">
        <f>IFERROR(VLOOKUP(E7432,'أرصدة المخزن'!$A:$E,3,0),"")</f>
        <v/>
      </c>
      <c r="G7432" s="29">
        <f>IFERROR(VLOOKUP(E7432,'أرصدة المخزن'!$A:$H,4,FALSE),"")</f>
        <v/>
      </c>
      <c r="H7432" s="97" t="n"/>
      <c r="I7432" s="28" t="inlineStr">
        <is>
          <t>صرف</t>
        </is>
      </c>
      <c r="J7432" s="97" t="n"/>
      <c r="K7432" s="37">
        <f>IFERROR(VLOOKUP(E7432,'أرصدة المخزن'!$A:$H,8,0),"")</f>
        <v/>
      </c>
    </row>
    <row r="7433" ht="18" customHeight="1" s="138">
      <c r="A7433" s="97" t="n">
        <v>7427</v>
      </c>
      <c r="B7433" s="98" t="n"/>
      <c r="C7433" s="113" t="n"/>
      <c r="D7433" s="113" t="n"/>
      <c r="E7433" s="114" t="n"/>
      <c r="F7433" s="28">
        <f>IFERROR(VLOOKUP(E7433,'أرصدة المخزن'!$A:$E,3,0),"")</f>
        <v/>
      </c>
      <c r="G7433" s="29">
        <f>IFERROR(VLOOKUP(E7433,'أرصدة المخزن'!$A:$H,4,FALSE),"")</f>
        <v/>
      </c>
      <c r="H7433" s="97" t="n"/>
      <c r="I7433" s="28" t="inlineStr">
        <is>
          <t>صرف</t>
        </is>
      </c>
      <c r="J7433" s="97" t="n"/>
      <c r="K7433" s="37">
        <f>IFERROR(VLOOKUP(E7433,'أرصدة المخزن'!$A:$H,8,0),"")</f>
        <v/>
      </c>
    </row>
    <row r="7434" ht="18" customHeight="1" s="138">
      <c r="A7434" s="97" t="n">
        <v>7428</v>
      </c>
      <c r="B7434" s="98" t="n"/>
      <c r="C7434" s="113" t="n"/>
      <c r="D7434" s="113" t="n"/>
      <c r="E7434" s="114" t="n"/>
      <c r="F7434" s="28">
        <f>IFERROR(VLOOKUP(E7434,'أرصدة المخزن'!$A:$E,3,0),"")</f>
        <v/>
      </c>
      <c r="G7434" s="29">
        <f>IFERROR(VLOOKUP(E7434,'أرصدة المخزن'!$A:$H,4,FALSE),"")</f>
        <v/>
      </c>
      <c r="H7434" s="97" t="n"/>
      <c r="I7434" s="28" t="inlineStr">
        <is>
          <t>صرف</t>
        </is>
      </c>
      <c r="J7434" s="97" t="n"/>
      <c r="K7434" s="37">
        <f>IFERROR(VLOOKUP(E7434,'أرصدة المخزن'!$A:$H,8,0),"")</f>
        <v/>
      </c>
    </row>
    <row r="7435" ht="18" customHeight="1" s="138">
      <c r="A7435" s="97" t="n">
        <v>7429</v>
      </c>
      <c r="B7435" s="98" t="n"/>
      <c r="C7435" s="113" t="n"/>
      <c r="D7435" s="113" t="n"/>
      <c r="E7435" s="114" t="n"/>
      <c r="F7435" s="28">
        <f>IFERROR(VLOOKUP(E7435,'أرصدة المخزن'!$A:$E,3,0),"")</f>
        <v/>
      </c>
      <c r="G7435" s="29">
        <f>IFERROR(VLOOKUP(E7435,'أرصدة المخزن'!$A:$H,4,FALSE),"")</f>
        <v/>
      </c>
      <c r="H7435" s="97" t="n"/>
      <c r="I7435" s="28" t="inlineStr">
        <is>
          <t>صرف</t>
        </is>
      </c>
      <c r="J7435" s="97" t="n"/>
      <c r="K7435" s="37">
        <f>IFERROR(VLOOKUP(E7435,'أرصدة المخزن'!$A:$H,8,0),"")</f>
        <v/>
      </c>
    </row>
    <row r="7436" ht="18" customHeight="1" s="138">
      <c r="A7436" s="97" t="n">
        <v>7430</v>
      </c>
      <c r="B7436" s="98" t="n"/>
      <c r="C7436" s="113" t="n"/>
      <c r="D7436" s="113" t="n"/>
      <c r="E7436" s="114" t="n"/>
      <c r="F7436" s="28">
        <f>IFERROR(VLOOKUP(E7436,'أرصدة المخزن'!$A:$E,3,0),"")</f>
        <v/>
      </c>
      <c r="G7436" s="29">
        <f>IFERROR(VLOOKUP(E7436,'أرصدة المخزن'!$A:$H,4,FALSE),"")</f>
        <v/>
      </c>
      <c r="H7436" s="97" t="n"/>
      <c r="I7436" s="28" t="inlineStr">
        <is>
          <t>صرف</t>
        </is>
      </c>
      <c r="J7436" s="97" t="n"/>
      <c r="K7436" s="37">
        <f>IFERROR(VLOOKUP(E7436,'أرصدة المخزن'!$A:$H,8,0),"")</f>
        <v/>
      </c>
    </row>
    <row r="7437" ht="18" customHeight="1" s="138">
      <c r="A7437" s="97" t="n">
        <v>7431</v>
      </c>
      <c r="B7437" s="98" t="n"/>
      <c r="C7437" s="113" t="n"/>
      <c r="D7437" s="113" t="n"/>
      <c r="E7437" s="114" t="n"/>
      <c r="F7437" s="28">
        <f>IFERROR(VLOOKUP(E7437,'أرصدة المخزن'!$A:$E,3,0),"")</f>
        <v/>
      </c>
      <c r="G7437" s="29">
        <f>IFERROR(VLOOKUP(E7437,'أرصدة المخزن'!$A:$H,4,FALSE),"")</f>
        <v/>
      </c>
      <c r="H7437" s="97" t="n"/>
      <c r="I7437" s="28" t="inlineStr">
        <is>
          <t>صرف</t>
        </is>
      </c>
      <c r="J7437" s="97" t="n"/>
      <c r="K7437" s="37">
        <f>IFERROR(VLOOKUP(E7437,'أرصدة المخزن'!$A:$H,8,0),"")</f>
        <v/>
      </c>
    </row>
    <row r="7438" ht="18" customHeight="1" s="138">
      <c r="A7438" s="97" t="n">
        <v>7432</v>
      </c>
      <c r="B7438" s="98" t="n"/>
      <c r="C7438" s="113" t="n"/>
      <c r="D7438" s="113" t="n"/>
      <c r="E7438" s="114" t="n"/>
      <c r="F7438" s="28">
        <f>IFERROR(VLOOKUP(E7438,'أرصدة المخزن'!$A:$E,3,0),"")</f>
        <v/>
      </c>
      <c r="G7438" s="29">
        <f>IFERROR(VLOOKUP(E7438,'أرصدة المخزن'!$A:$H,4,FALSE),"")</f>
        <v/>
      </c>
      <c r="H7438" s="97" t="n"/>
      <c r="I7438" s="28" t="inlineStr">
        <is>
          <t>صرف</t>
        </is>
      </c>
      <c r="J7438" s="97" t="n"/>
      <c r="K7438" s="37">
        <f>IFERROR(VLOOKUP(E7438,'أرصدة المخزن'!$A:$H,8,0),"")</f>
        <v/>
      </c>
    </row>
    <row r="7439" ht="18" customHeight="1" s="138">
      <c r="A7439" s="97" t="n">
        <v>7433</v>
      </c>
      <c r="B7439" s="98" t="n"/>
      <c r="C7439" s="113" t="n"/>
      <c r="D7439" s="113" t="n"/>
      <c r="E7439" s="114" t="n"/>
      <c r="F7439" s="28">
        <f>IFERROR(VLOOKUP(E7439,'أرصدة المخزن'!$A:$E,3,0),"")</f>
        <v/>
      </c>
      <c r="G7439" s="29">
        <f>IFERROR(VLOOKUP(E7439,'أرصدة المخزن'!$A:$H,4,FALSE),"")</f>
        <v/>
      </c>
      <c r="H7439" s="97" t="n"/>
      <c r="I7439" s="28" t="inlineStr">
        <is>
          <t>صرف</t>
        </is>
      </c>
      <c r="J7439" s="97" t="n"/>
      <c r="K7439" s="37">
        <f>IFERROR(VLOOKUP(E7439,'أرصدة المخزن'!$A:$H,8,0),"")</f>
        <v/>
      </c>
    </row>
    <row r="7440" ht="18" customHeight="1" s="138">
      <c r="A7440" s="97" t="n">
        <v>7434</v>
      </c>
      <c r="B7440" s="98" t="n"/>
      <c r="C7440" s="113" t="n"/>
      <c r="D7440" s="113" t="n"/>
      <c r="E7440" s="114" t="n"/>
      <c r="F7440" s="28">
        <f>IFERROR(VLOOKUP(E7440,'أرصدة المخزن'!$A:$E,3,0),"")</f>
        <v/>
      </c>
      <c r="G7440" s="29">
        <f>IFERROR(VLOOKUP(E7440,'أرصدة المخزن'!$A:$H,4,FALSE),"")</f>
        <v/>
      </c>
      <c r="H7440" s="97" t="n"/>
      <c r="I7440" s="28" t="inlineStr">
        <is>
          <t>صرف</t>
        </is>
      </c>
      <c r="J7440" s="97" t="n"/>
      <c r="K7440" s="37">
        <f>IFERROR(VLOOKUP(E7440,'أرصدة المخزن'!$A:$H,8,0),"")</f>
        <v/>
      </c>
    </row>
    <row r="7441" ht="18" customHeight="1" s="138">
      <c r="A7441" s="97" t="n">
        <v>7435</v>
      </c>
      <c r="B7441" s="98" t="n"/>
      <c r="C7441" s="113" t="n"/>
      <c r="D7441" s="113" t="n"/>
      <c r="E7441" s="114" t="n"/>
      <c r="F7441" s="28">
        <f>IFERROR(VLOOKUP(E7441,'أرصدة المخزن'!$A:$E,3,0),"")</f>
        <v/>
      </c>
      <c r="G7441" s="29">
        <f>IFERROR(VLOOKUP(E7441,'أرصدة المخزن'!$A:$H,4,FALSE),"")</f>
        <v/>
      </c>
      <c r="H7441" s="97" t="n"/>
      <c r="I7441" s="28" t="inlineStr">
        <is>
          <t>صرف</t>
        </is>
      </c>
      <c r="J7441" s="97" t="n"/>
      <c r="K7441" s="37">
        <f>IFERROR(VLOOKUP(E7441,'أرصدة المخزن'!$A:$H,8,0),"")</f>
        <v/>
      </c>
    </row>
    <row r="7442" ht="18" customHeight="1" s="138">
      <c r="A7442" s="97" t="n">
        <v>7436</v>
      </c>
      <c r="B7442" s="98" t="n"/>
      <c r="C7442" s="113" t="n"/>
      <c r="D7442" s="113" t="n"/>
      <c r="E7442" s="114" t="n"/>
      <c r="F7442" s="28">
        <f>IFERROR(VLOOKUP(E7442,'أرصدة المخزن'!$A:$E,3,0),"")</f>
        <v/>
      </c>
      <c r="G7442" s="29">
        <f>IFERROR(VLOOKUP(E7442,'أرصدة المخزن'!$A:$H,4,FALSE),"")</f>
        <v/>
      </c>
      <c r="H7442" s="97" t="n"/>
      <c r="I7442" s="28" t="inlineStr">
        <is>
          <t>صرف</t>
        </is>
      </c>
      <c r="J7442" s="97" t="n"/>
      <c r="K7442" s="37">
        <f>IFERROR(VLOOKUP(E7442,'أرصدة المخزن'!$A:$H,8,0),"")</f>
        <v/>
      </c>
    </row>
    <row r="7443" ht="18" customHeight="1" s="138">
      <c r="A7443" s="97" t="n">
        <v>7437</v>
      </c>
      <c r="B7443" s="98" t="n"/>
      <c r="C7443" s="113" t="n"/>
      <c r="D7443" s="113" t="n"/>
      <c r="E7443" s="114" t="n"/>
      <c r="F7443" s="28">
        <f>IFERROR(VLOOKUP(E7443,'أرصدة المخزن'!$A:$E,3,0),"")</f>
        <v/>
      </c>
      <c r="G7443" s="29">
        <f>IFERROR(VLOOKUP(E7443,'أرصدة المخزن'!$A:$H,4,FALSE),"")</f>
        <v/>
      </c>
      <c r="H7443" s="97" t="n"/>
      <c r="I7443" s="28" t="inlineStr">
        <is>
          <t>صرف</t>
        </is>
      </c>
      <c r="J7443" s="97" t="n"/>
      <c r="K7443" s="37">
        <f>IFERROR(VLOOKUP(E7443,'أرصدة المخزن'!$A:$H,8,0),"")</f>
        <v/>
      </c>
    </row>
    <row r="7444" ht="18" customHeight="1" s="138">
      <c r="A7444" s="97" t="n">
        <v>7438</v>
      </c>
      <c r="B7444" s="98" t="n"/>
      <c r="C7444" s="113" t="n"/>
      <c r="D7444" s="113" t="n"/>
      <c r="E7444" s="114" t="n"/>
      <c r="F7444" s="28">
        <f>IFERROR(VLOOKUP(E7444,'أرصدة المخزن'!$A:$E,3,0),"")</f>
        <v/>
      </c>
      <c r="G7444" s="29">
        <f>IFERROR(VLOOKUP(E7444,'أرصدة المخزن'!$A:$H,4,FALSE),"")</f>
        <v/>
      </c>
      <c r="H7444" s="97" t="n"/>
      <c r="I7444" s="28" t="inlineStr">
        <is>
          <t>صرف</t>
        </is>
      </c>
      <c r="J7444" s="97" t="n"/>
      <c r="K7444" s="37">
        <f>IFERROR(VLOOKUP(E7444,'أرصدة المخزن'!$A:$H,8,0),"")</f>
        <v/>
      </c>
    </row>
    <row r="7445" ht="18" customHeight="1" s="138">
      <c r="A7445" s="97" t="n">
        <v>7439</v>
      </c>
      <c r="B7445" s="98" t="n"/>
      <c r="C7445" s="113" t="n"/>
      <c r="D7445" s="113" t="n"/>
      <c r="E7445" s="114" t="n"/>
      <c r="F7445" s="28">
        <f>IFERROR(VLOOKUP(E7445,'أرصدة المخزن'!$A:$E,3,0),"")</f>
        <v/>
      </c>
      <c r="G7445" s="29">
        <f>IFERROR(VLOOKUP(E7445,'أرصدة المخزن'!$A:$H,4,FALSE),"")</f>
        <v/>
      </c>
      <c r="H7445" s="97" t="n"/>
      <c r="I7445" s="28" t="inlineStr">
        <is>
          <t>صرف</t>
        </is>
      </c>
      <c r="J7445" s="97" t="n"/>
      <c r="K7445" s="37">
        <f>IFERROR(VLOOKUP(E7445,'أرصدة المخزن'!$A:$H,8,0),"")</f>
        <v/>
      </c>
    </row>
    <row r="7446" ht="18" customHeight="1" s="138">
      <c r="A7446" s="97" t="n">
        <v>7440</v>
      </c>
      <c r="B7446" s="98" t="n"/>
      <c r="C7446" s="113" t="n"/>
      <c r="D7446" s="113" t="n"/>
      <c r="E7446" s="114" t="n"/>
      <c r="F7446" s="28">
        <f>IFERROR(VLOOKUP(E7446,'أرصدة المخزن'!$A:$E,3,0),"")</f>
        <v/>
      </c>
      <c r="G7446" s="29">
        <f>IFERROR(VLOOKUP(E7446,'أرصدة المخزن'!$A:$H,4,FALSE),"")</f>
        <v/>
      </c>
      <c r="H7446" s="97" t="n"/>
      <c r="I7446" s="28" t="inlineStr">
        <is>
          <t>صرف</t>
        </is>
      </c>
      <c r="J7446" s="97" t="n"/>
      <c r="K7446" s="37">
        <f>IFERROR(VLOOKUP(E7446,'أرصدة المخزن'!$A:$H,8,0),"")</f>
        <v/>
      </c>
    </row>
    <row r="7447" ht="18" customHeight="1" s="138">
      <c r="A7447" s="97" t="n">
        <v>7441</v>
      </c>
      <c r="B7447" s="98" t="n"/>
      <c r="C7447" s="113" t="n"/>
      <c r="D7447" s="113" t="n"/>
      <c r="E7447" s="114" t="n"/>
      <c r="F7447" s="28">
        <f>IFERROR(VLOOKUP(E7447,'أرصدة المخزن'!$A:$E,3,0),"")</f>
        <v/>
      </c>
      <c r="G7447" s="29">
        <f>IFERROR(VLOOKUP(E7447,'أرصدة المخزن'!$A:$H,4,FALSE),"")</f>
        <v/>
      </c>
      <c r="H7447" s="97" t="n"/>
      <c r="I7447" s="28" t="inlineStr">
        <is>
          <t>صرف</t>
        </is>
      </c>
      <c r="J7447" s="97" t="n"/>
      <c r="K7447" s="37">
        <f>IFERROR(VLOOKUP(E7447,'أرصدة المخزن'!$A:$H,8,0),"")</f>
        <v/>
      </c>
    </row>
    <row r="7448" ht="18" customHeight="1" s="138">
      <c r="A7448" s="97" t="n">
        <v>7442</v>
      </c>
      <c r="B7448" s="98" t="n"/>
      <c r="C7448" s="113" t="n"/>
      <c r="D7448" s="113" t="n"/>
      <c r="E7448" s="114" t="n"/>
      <c r="F7448" s="28">
        <f>IFERROR(VLOOKUP(E7448,'أرصدة المخزن'!$A:$E,3,0),"")</f>
        <v/>
      </c>
      <c r="G7448" s="29">
        <f>IFERROR(VLOOKUP(E7448,'أرصدة المخزن'!$A:$H,4,FALSE),"")</f>
        <v/>
      </c>
      <c r="H7448" s="97" t="n"/>
      <c r="I7448" s="28" t="inlineStr">
        <is>
          <t>صرف</t>
        </is>
      </c>
      <c r="J7448" s="97" t="n"/>
      <c r="K7448" s="37">
        <f>IFERROR(VLOOKUP(E7448,'أرصدة المخزن'!$A:$H,8,0),"")</f>
        <v/>
      </c>
    </row>
    <row r="7449" ht="18" customHeight="1" s="138">
      <c r="A7449" s="97" t="n">
        <v>7443</v>
      </c>
      <c r="B7449" s="98" t="n"/>
      <c r="C7449" s="113" t="n"/>
      <c r="D7449" s="113" t="n"/>
      <c r="E7449" s="114" t="n"/>
      <c r="F7449" s="28">
        <f>IFERROR(VLOOKUP(E7449,'أرصدة المخزن'!$A:$E,3,0),"")</f>
        <v/>
      </c>
      <c r="G7449" s="29">
        <f>IFERROR(VLOOKUP(E7449,'أرصدة المخزن'!$A:$H,4,FALSE),"")</f>
        <v/>
      </c>
      <c r="H7449" s="97" t="n"/>
      <c r="I7449" s="28" t="inlineStr">
        <is>
          <t>صرف</t>
        </is>
      </c>
      <c r="J7449" s="97" t="n"/>
      <c r="K7449" s="37">
        <f>IFERROR(VLOOKUP(E7449,'أرصدة المخزن'!$A:$H,8,0),"")</f>
        <v/>
      </c>
    </row>
    <row r="7450" ht="18" customHeight="1" s="138">
      <c r="A7450" s="97" t="n">
        <v>7444</v>
      </c>
      <c r="B7450" s="98" t="n"/>
      <c r="C7450" s="113" t="n"/>
      <c r="D7450" s="113" t="n"/>
      <c r="E7450" s="114" t="n"/>
      <c r="F7450" s="28">
        <f>IFERROR(VLOOKUP(E7450,'أرصدة المخزن'!$A:$E,3,0),"")</f>
        <v/>
      </c>
      <c r="G7450" s="29">
        <f>IFERROR(VLOOKUP(E7450,'أرصدة المخزن'!$A:$H,4,FALSE),"")</f>
        <v/>
      </c>
      <c r="H7450" s="97" t="n"/>
      <c r="I7450" s="28" t="inlineStr">
        <is>
          <t>صرف</t>
        </is>
      </c>
      <c r="J7450" s="97" t="n"/>
      <c r="K7450" s="37">
        <f>IFERROR(VLOOKUP(E7450,'أرصدة المخزن'!$A:$H,8,0),"")</f>
        <v/>
      </c>
    </row>
    <row r="7451" ht="18" customHeight="1" s="138">
      <c r="A7451" s="97" t="n">
        <v>7445</v>
      </c>
      <c r="B7451" s="98" t="n"/>
      <c r="C7451" s="113" t="n"/>
      <c r="D7451" s="113" t="n"/>
      <c r="E7451" s="114" t="n"/>
      <c r="F7451" s="28">
        <f>IFERROR(VLOOKUP(E7451,'أرصدة المخزن'!$A:$E,3,0),"")</f>
        <v/>
      </c>
      <c r="G7451" s="29">
        <f>IFERROR(VLOOKUP(E7451,'أرصدة المخزن'!$A:$H,4,FALSE),"")</f>
        <v/>
      </c>
      <c r="H7451" s="97" t="n"/>
      <c r="I7451" s="28" t="inlineStr">
        <is>
          <t>صرف</t>
        </is>
      </c>
      <c r="J7451" s="97" t="n"/>
      <c r="K7451" s="37">
        <f>IFERROR(VLOOKUP(E7451,'أرصدة المخزن'!$A:$H,8,0),"")</f>
        <v/>
      </c>
    </row>
    <row r="7452" ht="18" customHeight="1" s="138">
      <c r="A7452" s="97" t="n">
        <v>7446</v>
      </c>
      <c r="B7452" s="98" t="n"/>
      <c r="C7452" s="113" t="n"/>
      <c r="D7452" s="113" t="n"/>
      <c r="E7452" s="114" t="n"/>
      <c r="F7452" s="28">
        <f>IFERROR(VLOOKUP(E7452,'أرصدة المخزن'!$A:$E,3,0),"")</f>
        <v/>
      </c>
      <c r="G7452" s="29">
        <f>IFERROR(VLOOKUP(E7452,'أرصدة المخزن'!$A:$H,4,FALSE),"")</f>
        <v/>
      </c>
      <c r="H7452" s="97" t="n"/>
      <c r="I7452" s="28" t="inlineStr">
        <is>
          <t>صرف</t>
        </is>
      </c>
      <c r="J7452" s="97" t="n"/>
      <c r="K7452" s="37">
        <f>IFERROR(VLOOKUP(E7452,'أرصدة المخزن'!$A:$H,8,0),"")</f>
        <v/>
      </c>
    </row>
    <row r="7453" ht="18" customHeight="1" s="138">
      <c r="A7453" s="97" t="n">
        <v>7447</v>
      </c>
      <c r="B7453" s="98" t="n"/>
      <c r="C7453" s="113" t="n"/>
      <c r="D7453" s="113" t="n"/>
      <c r="E7453" s="114" t="n"/>
      <c r="F7453" s="28">
        <f>IFERROR(VLOOKUP(E7453,'أرصدة المخزن'!$A:$E,3,0),"")</f>
        <v/>
      </c>
      <c r="G7453" s="29">
        <f>IFERROR(VLOOKUP(E7453,'أرصدة المخزن'!$A:$H,4,FALSE),"")</f>
        <v/>
      </c>
      <c r="H7453" s="97" t="n"/>
      <c r="I7453" s="28" t="inlineStr">
        <is>
          <t>صرف</t>
        </is>
      </c>
      <c r="J7453" s="97" t="n"/>
      <c r="K7453" s="37">
        <f>IFERROR(VLOOKUP(E7453,'أرصدة المخزن'!$A:$H,8,0),"")</f>
        <v/>
      </c>
    </row>
    <row r="7454" ht="18" customHeight="1" s="138">
      <c r="A7454" s="97" t="n">
        <v>7448</v>
      </c>
      <c r="B7454" s="98" t="n"/>
      <c r="C7454" s="113" t="n"/>
      <c r="D7454" s="113" t="n"/>
      <c r="E7454" s="114" t="n"/>
      <c r="F7454" s="28">
        <f>IFERROR(VLOOKUP(E7454,'أرصدة المخزن'!$A:$E,3,0),"")</f>
        <v/>
      </c>
      <c r="G7454" s="29">
        <f>IFERROR(VLOOKUP(E7454,'أرصدة المخزن'!$A:$H,4,FALSE),"")</f>
        <v/>
      </c>
      <c r="H7454" s="97" t="n"/>
      <c r="I7454" s="28" t="inlineStr">
        <is>
          <t>صرف</t>
        </is>
      </c>
      <c r="J7454" s="97" t="n"/>
      <c r="K7454" s="37">
        <f>IFERROR(VLOOKUP(E7454,'أرصدة المخزن'!$A:$H,8,0),"")</f>
        <v/>
      </c>
    </row>
    <row r="7455" ht="18" customHeight="1" s="138">
      <c r="A7455" s="97" t="n">
        <v>7449</v>
      </c>
      <c r="B7455" s="98" t="n"/>
      <c r="C7455" s="113" t="n"/>
      <c r="D7455" s="113" t="n"/>
      <c r="E7455" s="114" t="n"/>
      <c r="F7455" s="28">
        <f>IFERROR(VLOOKUP(E7455,'أرصدة المخزن'!$A:$E,3,0),"")</f>
        <v/>
      </c>
      <c r="G7455" s="29">
        <f>IFERROR(VLOOKUP(E7455,'أرصدة المخزن'!$A:$H,4,FALSE),"")</f>
        <v/>
      </c>
      <c r="H7455" s="97" t="n"/>
      <c r="I7455" s="28" t="inlineStr">
        <is>
          <t>صرف</t>
        </is>
      </c>
      <c r="J7455" s="97" t="n"/>
      <c r="K7455" s="37">
        <f>IFERROR(VLOOKUP(E7455,'أرصدة المخزن'!$A:$H,8,0),"")</f>
        <v/>
      </c>
    </row>
    <row r="7456" ht="18" customHeight="1" s="138">
      <c r="A7456" s="97" t="n">
        <v>7450</v>
      </c>
      <c r="B7456" s="98" t="n"/>
      <c r="C7456" s="113" t="n"/>
      <c r="D7456" s="113" t="n"/>
      <c r="E7456" s="114" t="n"/>
      <c r="F7456" s="28">
        <f>IFERROR(VLOOKUP(E7456,'أرصدة المخزن'!$A:$E,3,0),"")</f>
        <v/>
      </c>
      <c r="G7456" s="29">
        <f>IFERROR(VLOOKUP(E7456,'أرصدة المخزن'!$A:$H,4,FALSE),"")</f>
        <v/>
      </c>
      <c r="H7456" s="97" t="n"/>
      <c r="I7456" s="28" t="inlineStr">
        <is>
          <t>صرف</t>
        </is>
      </c>
      <c r="J7456" s="97" t="n"/>
      <c r="K7456" s="37">
        <f>IFERROR(VLOOKUP(E7456,'أرصدة المخزن'!$A:$H,8,0),"")</f>
        <v/>
      </c>
    </row>
    <row r="7457" ht="18" customHeight="1" s="138">
      <c r="A7457" s="97" t="n">
        <v>7451</v>
      </c>
      <c r="B7457" s="98" t="n"/>
      <c r="C7457" s="113" t="n"/>
      <c r="D7457" s="113" t="n"/>
      <c r="E7457" s="114" t="n"/>
      <c r="F7457" s="28">
        <f>IFERROR(VLOOKUP(E7457,'أرصدة المخزن'!$A:$E,3,0),"")</f>
        <v/>
      </c>
      <c r="G7457" s="29">
        <f>IFERROR(VLOOKUP(E7457,'أرصدة المخزن'!$A:$H,4,FALSE),"")</f>
        <v/>
      </c>
      <c r="H7457" s="97" t="n"/>
      <c r="I7457" s="28" t="inlineStr">
        <is>
          <t>صرف</t>
        </is>
      </c>
      <c r="J7457" s="97" t="n"/>
      <c r="K7457" s="37">
        <f>IFERROR(VLOOKUP(E7457,'أرصدة المخزن'!$A:$H,8,0),"")</f>
        <v/>
      </c>
    </row>
    <row r="7458" ht="18" customHeight="1" s="138">
      <c r="A7458" s="97" t="n">
        <v>7452</v>
      </c>
      <c r="B7458" s="98" t="n"/>
      <c r="C7458" s="113" t="n"/>
      <c r="D7458" s="113" t="n"/>
      <c r="E7458" s="114" t="n"/>
      <c r="F7458" s="28">
        <f>IFERROR(VLOOKUP(E7458,'أرصدة المخزن'!$A:$E,3,0),"")</f>
        <v/>
      </c>
      <c r="G7458" s="29">
        <f>IFERROR(VLOOKUP(E7458,'أرصدة المخزن'!$A:$H,4,FALSE),"")</f>
        <v/>
      </c>
      <c r="H7458" s="97" t="n"/>
      <c r="I7458" s="28" t="inlineStr">
        <is>
          <t>صرف</t>
        </is>
      </c>
      <c r="J7458" s="97" t="n"/>
      <c r="K7458" s="37">
        <f>IFERROR(VLOOKUP(E7458,'أرصدة المخزن'!$A:$H,8,0),"")</f>
        <v/>
      </c>
    </row>
    <row r="7459" ht="18" customHeight="1" s="138">
      <c r="A7459" s="97" t="n">
        <v>7453</v>
      </c>
      <c r="B7459" s="98" t="n"/>
      <c r="C7459" s="113" t="n"/>
      <c r="D7459" s="113" t="n"/>
      <c r="E7459" s="114" t="n"/>
      <c r="F7459" s="28">
        <f>IFERROR(VLOOKUP(E7459,'أرصدة المخزن'!$A:$E,3,0),"")</f>
        <v/>
      </c>
      <c r="G7459" s="29">
        <f>IFERROR(VLOOKUP(E7459,'أرصدة المخزن'!$A:$H,4,FALSE),"")</f>
        <v/>
      </c>
      <c r="H7459" s="97" t="n"/>
      <c r="I7459" s="28" t="inlineStr">
        <is>
          <t>صرف</t>
        </is>
      </c>
      <c r="J7459" s="97" t="n"/>
      <c r="K7459" s="37">
        <f>IFERROR(VLOOKUP(E7459,'أرصدة المخزن'!$A:$H,8,0),"")</f>
        <v/>
      </c>
    </row>
    <row r="7460" ht="18" customHeight="1" s="138">
      <c r="A7460" s="97" t="n">
        <v>7454</v>
      </c>
      <c r="B7460" s="98" t="n"/>
      <c r="C7460" s="113" t="n"/>
      <c r="D7460" s="113" t="n"/>
      <c r="E7460" s="114" t="n"/>
      <c r="F7460" s="28">
        <f>IFERROR(VLOOKUP(E7460,'أرصدة المخزن'!$A:$E,3,0),"")</f>
        <v/>
      </c>
      <c r="G7460" s="29">
        <f>IFERROR(VLOOKUP(E7460,'أرصدة المخزن'!$A:$H,4,FALSE),"")</f>
        <v/>
      </c>
      <c r="H7460" s="97" t="n"/>
      <c r="I7460" s="28" t="inlineStr">
        <is>
          <t>صرف</t>
        </is>
      </c>
      <c r="J7460" s="97" t="n"/>
      <c r="K7460" s="37">
        <f>IFERROR(VLOOKUP(E7460,'أرصدة المخزن'!$A:$H,8,0),"")</f>
        <v/>
      </c>
    </row>
    <row r="7461" ht="18" customHeight="1" s="138">
      <c r="A7461" s="97" t="n">
        <v>7455</v>
      </c>
      <c r="B7461" s="98" t="n"/>
      <c r="C7461" s="113" t="n"/>
      <c r="D7461" s="113" t="n"/>
      <c r="E7461" s="114" t="n"/>
      <c r="F7461" s="28">
        <f>IFERROR(VLOOKUP(E7461,'أرصدة المخزن'!$A:$E,3,0),"")</f>
        <v/>
      </c>
      <c r="G7461" s="29">
        <f>IFERROR(VLOOKUP(E7461,'أرصدة المخزن'!$A:$H,4,FALSE),"")</f>
        <v/>
      </c>
      <c r="H7461" s="97" t="n"/>
      <c r="I7461" s="28" t="inlineStr">
        <is>
          <t>صرف</t>
        </is>
      </c>
      <c r="J7461" s="97" t="n"/>
      <c r="K7461" s="37">
        <f>IFERROR(VLOOKUP(E7461,'أرصدة المخزن'!$A:$H,8,0),"")</f>
        <v/>
      </c>
    </row>
    <row r="7462" ht="18" customHeight="1" s="138">
      <c r="A7462" s="97" t="n">
        <v>7456</v>
      </c>
      <c r="B7462" s="98" t="n"/>
      <c r="C7462" s="113" t="n"/>
      <c r="D7462" s="113" t="n"/>
      <c r="E7462" s="114" t="n"/>
      <c r="F7462" s="28">
        <f>IFERROR(VLOOKUP(E7462,'أرصدة المخزن'!$A:$E,3,0),"")</f>
        <v/>
      </c>
      <c r="G7462" s="29">
        <f>IFERROR(VLOOKUP(E7462,'أرصدة المخزن'!$A:$H,4,FALSE),"")</f>
        <v/>
      </c>
      <c r="H7462" s="97" t="n"/>
      <c r="I7462" s="28" t="inlineStr">
        <is>
          <t>صرف</t>
        </is>
      </c>
      <c r="J7462" s="97" t="n"/>
      <c r="K7462" s="37">
        <f>IFERROR(VLOOKUP(E7462,'أرصدة المخزن'!$A:$H,8,0),"")</f>
        <v/>
      </c>
    </row>
    <row r="7463" ht="18" customHeight="1" s="138">
      <c r="A7463" s="97" t="n">
        <v>7457</v>
      </c>
      <c r="B7463" s="98" t="n"/>
      <c r="C7463" s="113" t="n"/>
      <c r="D7463" s="113" t="n"/>
      <c r="E7463" s="114" t="n"/>
      <c r="F7463" s="28">
        <f>IFERROR(VLOOKUP(E7463,'أرصدة المخزن'!$A:$E,3,0),"")</f>
        <v/>
      </c>
      <c r="G7463" s="29">
        <f>IFERROR(VLOOKUP(E7463,'أرصدة المخزن'!$A:$H,4,FALSE),"")</f>
        <v/>
      </c>
      <c r="H7463" s="97" t="n"/>
      <c r="I7463" s="28" t="inlineStr">
        <is>
          <t>صرف</t>
        </is>
      </c>
      <c r="J7463" s="97" t="n"/>
      <c r="K7463" s="37">
        <f>IFERROR(VLOOKUP(E7463,'أرصدة المخزن'!$A:$H,8,0),"")</f>
        <v/>
      </c>
    </row>
    <row r="7464" ht="18" customHeight="1" s="138">
      <c r="A7464" s="97" t="n">
        <v>7458</v>
      </c>
      <c r="B7464" s="98" t="n"/>
      <c r="C7464" s="113" t="n"/>
      <c r="D7464" s="113" t="n"/>
      <c r="E7464" s="114" t="n"/>
      <c r="F7464" s="28">
        <f>IFERROR(VLOOKUP(E7464,'أرصدة المخزن'!$A:$E,3,0),"")</f>
        <v/>
      </c>
      <c r="G7464" s="29">
        <f>IFERROR(VLOOKUP(E7464,'أرصدة المخزن'!$A:$H,4,FALSE),"")</f>
        <v/>
      </c>
      <c r="H7464" s="97" t="n"/>
      <c r="I7464" s="28" t="inlineStr">
        <is>
          <t>صرف</t>
        </is>
      </c>
      <c r="J7464" s="97" t="n"/>
      <c r="K7464" s="37">
        <f>IFERROR(VLOOKUP(E7464,'أرصدة المخزن'!$A:$H,8,0),"")</f>
        <v/>
      </c>
    </row>
    <row r="7465" ht="18" customHeight="1" s="138">
      <c r="A7465" s="97" t="n">
        <v>7459</v>
      </c>
      <c r="B7465" s="98" t="n"/>
      <c r="C7465" s="113" t="n"/>
      <c r="D7465" s="113" t="n"/>
      <c r="E7465" s="114" t="n"/>
      <c r="F7465" s="28">
        <f>IFERROR(VLOOKUP(E7465,'أرصدة المخزن'!$A:$E,3,0),"")</f>
        <v/>
      </c>
      <c r="G7465" s="29">
        <f>IFERROR(VLOOKUP(E7465,'أرصدة المخزن'!$A:$H,4,FALSE),"")</f>
        <v/>
      </c>
      <c r="H7465" s="97" t="n"/>
      <c r="I7465" s="28" t="inlineStr">
        <is>
          <t>صرف</t>
        </is>
      </c>
      <c r="J7465" s="97" t="n"/>
      <c r="K7465" s="37">
        <f>IFERROR(VLOOKUP(E7465,'أرصدة المخزن'!$A:$H,8,0),"")</f>
        <v/>
      </c>
    </row>
    <row r="7466" ht="18" customHeight="1" s="138">
      <c r="A7466" s="97" t="n">
        <v>7460</v>
      </c>
      <c r="B7466" s="98" t="n"/>
      <c r="C7466" s="113" t="n"/>
      <c r="D7466" s="113" t="n"/>
      <c r="E7466" s="114" t="n"/>
      <c r="F7466" s="28">
        <f>IFERROR(VLOOKUP(E7466,'أرصدة المخزن'!$A:$E,3,0),"")</f>
        <v/>
      </c>
      <c r="G7466" s="29">
        <f>IFERROR(VLOOKUP(E7466,'أرصدة المخزن'!$A:$H,4,FALSE),"")</f>
        <v/>
      </c>
      <c r="H7466" s="97" t="n"/>
      <c r="I7466" s="28" t="inlineStr">
        <is>
          <t>صرف</t>
        </is>
      </c>
      <c r="J7466" s="97" t="n"/>
      <c r="K7466" s="37">
        <f>IFERROR(VLOOKUP(E7466,'أرصدة المخزن'!$A:$H,8,0),"")</f>
        <v/>
      </c>
    </row>
    <row r="7467" ht="18" customHeight="1" s="138">
      <c r="A7467" s="97" t="n">
        <v>7461</v>
      </c>
      <c r="B7467" s="98" t="n"/>
      <c r="C7467" s="113" t="n"/>
      <c r="D7467" s="113" t="n"/>
      <c r="E7467" s="114" t="n"/>
      <c r="F7467" s="28">
        <f>IFERROR(VLOOKUP(E7467,'أرصدة المخزن'!$A:$E,3,0),"")</f>
        <v/>
      </c>
      <c r="G7467" s="29">
        <f>IFERROR(VLOOKUP(E7467,'أرصدة المخزن'!$A:$H,4,FALSE),"")</f>
        <v/>
      </c>
      <c r="H7467" s="97" t="n"/>
      <c r="I7467" s="28" t="inlineStr">
        <is>
          <t>صرف</t>
        </is>
      </c>
      <c r="J7467" s="97" t="n"/>
      <c r="K7467" s="37">
        <f>IFERROR(VLOOKUP(E7467,'أرصدة المخزن'!$A:$H,8,0),"")</f>
        <v/>
      </c>
    </row>
    <row r="7468" ht="18" customHeight="1" s="138">
      <c r="A7468" s="97" t="n">
        <v>7462</v>
      </c>
      <c r="B7468" s="98" t="n"/>
      <c r="C7468" s="113" t="n"/>
      <c r="D7468" s="113" t="n"/>
      <c r="E7468" s="114" t="n"/>
      <c r="F7468" s="28">
        <f>IFERROR(VLOOKUP(E7468,'أرصدة المخزن'!$A:$E,3,0),"")</f>
        <v/>
      </c>
      <c r="G7468" s="29">
        <f>IFERROR(VLOOKUP(E7468,'أرصدة المخزن'!$A:$H,4,FALSE),"")</f>
        <v/>
      </c>
      <c r="H7468" s="97" t="n"/>
      <c r="I7468" s="28" t="inlineStr">
        <is>
          <t>صرف</t>
        </is>
      </c>
      <c r="J7468" s="97" t="n"/>
      <c r="K7468" s="37">
        <f>IFERROR(VLOOKUP(E7468,'أرصدة المخزن'!$A:$H,8,0),"")</f>
        <v/>
      </c>
    </row>
    <row r="7469" ht="18" customHeight="1" s="138">
      <c r="A7469" s="97" t="n">
        <v>7463</v>
      </c>
      <c r="B7469" s="98" t="n"/>
      <c r="C7469" s="113" t="n"/>
      <c r="D7469" s="113" t="n"/>
      <c r="E7469" s="114" t="n"/>
      <c r="F7469" s="28">
        <f>IFERROR(VLOOKUP(E7469,'أرصدة المخزن'!$A:$E,3,0),"")</f>
        <v/>
      </c>
      <c r="G7469" s="29">
        <f>IFERROR(VLOOKUP(E7469,'أرصدة المخزن'!$A:$H,4,FALSE),"")</f>
        <v/>
      </c>
      <c r="H7469" s="97" t="n"/>
      <c r="I7469" s="28" t="inlineStr">
        <is>
          <t>صرف</t>
        </is>
      </c>
      <c r="J7469" s="97" t="n"/>
      <c r="K7469" s="37">
        <f>IFERROR(VLOOKUP(E7469,'أرصدة المخزن'!$A:$H,8,0),"")</f>
        <v/>
      </c>
    </row>
    <row r="7470" ht="18" customHeight="1" s="138">
      <c r="A7470" s="97" t="n">
        <v>7464</v>
      </c>
      <c r="B7470" s="98" t="n"/>
      <c r="C7470" s="113" t="n"/>
      <c r="D7470" s="113" t="n"/>
      <c r="E7470" s="114" t="n"/>
      <c r="F7470" s="28">
        <f>IFERROR(VLOOKUP(E7470,'أرصدة المخزن'!$A:$E,3,0),"")</f>
        <v/>
      </c>
      <c r="G7470" s="29">
        <f>IFERROR(VLOOKUP(E7470,'أرصدة المخزن'!$A:$H,4,FALSE),"")</f>
        <v/>
      </c>
      <c r="H7470" s="97" t="n"/>
      <c r="I7470" s="28" t="inlineStr">
        <is>
          <t>صرف</t>
        </is>
      </c>
      <c r="J7470" s="97" t="n"/>
      <c r="K7470" s="37">
        <f>IFERROR(VLOOKUP(E7470,'أرصدة المخزن'!$A:$H,8,0),"")</f>
        <v/>
      </c>
    </row>
    <row r="7471" ht="18" customHeight="1" s="138">
      <c r="A7471" s="97" t="n">
        <v>7465</v>
      </c>
      <c r="B7471" s="98" t="n"/>
      <c r="C7471" s="113" t="n"/>
      <c r="D7471" s="113" t="n"/>
      <c r="E7471" s="114" t="n"/>
      <c r="F7471" s="28">
        <f>IFERROR(VLOOKUP(E7471,'أرصدة المخزن'!$A:$E,3,0),"")</f>
        <v/>
      </c>
      <c r="G7471" s="29">
        <f>IFERROR(VLOOKUP(E7471,'أرصدة المخزن'!$A:$H,4,FALSE),"")</f>
        <v/>
      </c>
      <c r="H7471" s="97" t="n"/>
      <c r="I7471" s="28" t="inlineStr">
        <is>
          <t>صرف</t>
        </is>
      </c>
      <c r="J7471" s="97" t="n"/>
      <c r="K7471" s="37">
        <f>IFERROR(VLOOKUP(E7471,'أرصدة المخزن'!$A:$H,8,0),"")</f>
        <v/>
      </c>
    </row>
    <row r="7472" ht="18" customHeight="1" s="138">
      <c r="A7472" s="97" t="n">
        <v>7466</v>
      </c>
      <c r="B7472" s="98" t="n"/>
      <c r="C7472" s="113" t="n"/>
      <c r="D7472" s="113" t="n"/>
      <c r="E7472" s="114" t="n"/>
      <c r="F7472" s="28">
        <f>IFERROR(VLOOKUP(E7472,'أرصدة المخزن'!$A:$E,3,0),"")</f>
        <v/>
      </c>
      <c r="G7472" s="29">
        <f>IFERROR(VLOOKUP(E7472,'أرصدة المخزن'!$A:$H,4,FALSE),"")</f>
        <v/>
      </c>
      <c r="H7472" s="97" t="n"/>
      <c r="I7472" s="28" t="inlineStr">
        <is>
          <t>صرف</t>
        </is>
      </c>
      <c r="J7472" s="97" t="n"/>
      <c r="K7472" s="37">
        <f>IFERROR(VLOOKUP(E7472,'أرصدة المخزن'!$A:$H,8,0),"")</f>
        <v/>
      </c>
    </row>
    <row r="7473" ht="18" customHeight="1" s="138">
      <c r="A7473" s="97" t="n">
        <v>7467</v>
      </c>
      <c r="B7473" s="98" t="n"/>
      <c r="C7473" s="113" t="n"/>
      <c r="D7473" s="113" t="n"/>
      <c r="E7473" s="114" t="n"/>
      <c r="F7473" s="28">
        <f>IFERROR(VLOOKUP(E7473,'أرصدة المخزن'!$A:$E,3,0),"")</f>
        <v/>
      </c>
      <c r="G7473" s="29">
        <f>IFERROR(VLOOKUP(E7473,'أرصدة المخزن'!$A:$H,4,FALSE),"")</f>
        <v/>
      </c>
      <c r="H7473" s="97" t="n"/>
      <c r="I7473" s="28" t="inlineStr">
        <is>
          <t>صرف</t>
        </is>
      </c>
      <c r="J7473" s="97" t="n"/>
      <c r="K7473" s="37">
        <f>IFERROR(VLOOKUP(E7473,'أرصدة المخزن'!$A:$H,8,0),"")</f>
        <v/>
      </c>
    </row>
    <row r="7474" ht="18" customHeight="1" s="138">
      <c r="A7474" s="97" t="n">
        <v>7468</v>
      </c>
      <c r="B7474" s="98" t="n"/>
      <c r="C7474" s="113" t="n"/>
      <c r="D7474" s="113" t="n"/>
      <c r="E7474" s="114" t="n"/>
      <c r="F7474" s="28">
        <f>IFERROR(VLOOKUP(E7474,'أرصدة المخزن'!$A:$E,3,0),"")</f>
        <v/>
      </c>
      <c r="G7474" s="29">
        <f>IFERROR(VLOOKUP(E7474,'أرصدة المخزن'!$A:$H,4,FALSE),"")</f>
        <v/>
      </c>
      <c r="H7474" s="97" t="n"/>
      <c r="I7474" s="28" t="inlineStr">
        <is>
          <t>صرف</t>
        </is>
      </c>
      <c r="J7474" s="97" t="n"/>
      <c r="K7474" s="37">
        <f>IFERROR(VLOOKUP(E7474,'أرصدة المخزن'!$A:$H,8,0),"")</f>
        <v/>
      </c>
    </row>
    <row r="7475" ht="18" customHeight="1" s="138">
      <c r="A7475" s="97" t="n">
        <v>7469</v>
      </c>
      <c r="B7475" s="98" t="n"/>
      <c r="C7475" s="113" t="n"/>
      <c r="D7475" s="113" t="n"/>
      <c r="E7475" s="114" t="n"/>
      <c r="F7475" s="28">
        <f>IFERROR(VLOOKUP(E7475,'أرصدة المخزن'!$A:$E,3,0),"")</f>
        <v/>
      </c>
      <c r="G7475" s="29">
        <f>IFERROR(VLOOKUP(E7475,'أرصدة المخزن'!$A:$H,4,FALSE),"")</f>
        <v/>
      </c>
      <c r="H7475" s="97" t="n"/>
      <c r="I7475" s="28" t="inlineStr">
        <is>
          <t>صرف</t>
        </is>
      </c>
      <c r="J7475" s="97" t="n"/>
      <c r="K7475" s="37">
        <f>IFERROR(VLOOKUP(E7475,'أرصدة المخزن'!$A:$H,8,0),"")</f>
        <v/>
      </c>
    </row>
    <row r="7476" ht="18" customHeight="1" s="138">
      <c r="A7476" s="97" t="n">
        <v>7470</v>
      </c>
      <c r="B7476" s="98" t="n"/>
      <c r="C7476" s="113" t="n"/>
      <c r="D7476" s="113" t="n"/>
      <c r="E7476" s="114" t="n"/>
      <c r="F7476" s="28">
        <f>IFERROR(VLOOKUP(E7476,'أرصدة المخزن'!$A:$E,3,0),"")</f>
        <v/>
      </c>
      <c r="G7476" s="29">
        <f>IFERROR(VLOOKUP(E7476,'أرصدة المخزن'!$A:$H,4,FALSE),"")</f>
        <v/>
      </c>
      <c r="H7476" s="97" t="n"/>
      <c r="I7476" s="28" t="inlineStr">
        <is>
          <t>صرف</t>
        </is>
      </c>
      <c r="J7476" s="97" t="n"/>
      <c r="K7476" s="37">
        <f>IFERROR(VLOOKUP(E7476,'أرصدة المخزن'!$A:$H,8,0),"")</f>
        <v/>
      </c>
    </row>
    <row r="7477" ht="18" customHeight="1" s="138">
      <c r="A7477" s="97" t="n">
        <v>7471</v>
      </c>
      <c r="B7477" s="98" t="n"/>
      <c r="C7477" s="113" t="n"/>
      <c r="D7477" s="113" t="n"/>
      <c r="E7477" s="114" t="n"/>
      <c r="F7477" s="28">
        <f>IFERROR(VLOOKUP(E7477,'أرصدة المخزن'!$A:$E,3,0),"")</f>
        <v/>
      </c>
      <c r="G7477" s="29">
        <f>IFERROR(VLOOKUP(E7477,'أرصدة المخزن'!$A:$H,4,FALSE),"")</f>
        <v/>
      </c>
      <c r="H7477" s="97" t="n"/>
      <c r="I7477" s="28" t="inlineStr">
        <is>
          <t>صرف</t>
        </is>
      </c>
      <c r="J7477" s="97" t="n"/>
      <c r="K7477" s="37">
        <f>IFERROR(VLOOKUP(E7477,'أرصدة المخزن'!$A:$H,8,0),"")</f>
        <v/>
      </c>
    </row>
    <row r="7478" ht="18" customHeight="1" s="138">
      <c r="A7478" s="97" t="n">
        <v>7472</v>
      </c>
      <c r="B7478" s="98" t="n"/>
      <c r="C7478" s="113" t="n"/>
      <c r="D7478" s="113" t="n"/>
      <c r="E7478" s="114" t="n"/>
      <c r="F7478" s="28">
        <f>IFERROR(VLOOKUP(E7478,'أرصدة المخزن'!$A:$E,3,0),"")</f>
        <v/>
      </c>
      <c r="G7478" s="29">
        <f>IFERROR(VLOOKUP(E7478,'أرصدة المخزن'!$A:$H,4,FALSE),"")</f>
        <v/>
      </c>
      <c r="H7478" s="97" t="n"/>
      <c r="I7478" s="28" t="inlineStr">
        <is>
          <t>صرف</t>
        </is>
      </c>
      <c r="J7478" s="97" t="n"/>
      <c r="K7478" s="37">
        <f>IFERROR(VLOOKUP(E7478,'أرصدة المخزن'!$A:$H,8,0),"")</f>
        <v/>
      </c>
    </row>
    <row r="7479" ht="18" customHeight="1" s="138">
      <c r="A7479" s="97" t="n">
        <v>7473</v>
      </c>
      <c r="B7479" s="98" t="n"/>
      <c r="C7479" s="113" t="n"/>
      <c r="D7479" s="113" t="n"/>
      <c r="E7479" s="114" t="n"/>
      <c r="F7479" s="28">
        <f>IFERROR(VLOOKUP(E7479,'أرصدة المخزن'!$A:$E,3,0),"")</f>
        <v/>
      </c>
      <c r="G7479" s="29">
        <f>IFERROR(VLOOKUP(E7479,'أرصدة المخزن'!$A:$H,4,FALSE),"")</f>
        <v/>
      </c>
      <c r="H7479" s="97" t="n"/>
      <c r="I7479" s="28" t="inlineStr">
        <is>
          <t>صرف</t>
        </is>
      </c>
      <c r="J7479" s="97" t="n"/>
      <c r="K7479" s="37">
        <f>IFERROR(VLOOKUP(E7479,'أرصدة المخزن'!$A:$H,8,0),"")</f>
        <v/>
      </c>
    </row>
    <row r="7480" ht="18" customHeight="1" s="138">
      <c r="A7480" s="97" t="n">
        <v>7474</v>
      </c>
      <c r="B7480" s="98" t="n"/>
      <c r="C7480" s="113" t="n"/>
      <c r="D7480" s="113" t="n"/>
      <c r="E7480" s="114" t="n"/>
      <c r="F7480" s="28">
        <f>IFERROR(VLOOKUP(E7480,'أرصدة المخزن'!$A:$E,3,0),"")</f>
        <v/>
      </c>
      <c r="G7480" s="29">
        <f>IFERROR(VLOOKUP(E7480,'أرصدة المخزن'!$A:$H,4,FALSE),"")</f>
        <v/>
      </c>
      <c r="H7480" s="97" t="n"/>
      <c r="I7480" s="28" t="inlineStr">
        <is>
          <t>صرف</t>
        </is>
      </c>
      <c r="J7480" s="97" t="n"/>
      <c r="K7480" s="37">
        <f>IFERROR(VLOOKUP(E7480,'أرصدة المخزن'!$A:$H,8,0),"")</f>
        <v/>
      </c>
    </row>
    <row r="7481" ht="18" customHeight="1" s="138">
      <c r="A7481" s="97" t="n">
        <v>7475</v>
      </c>
      <c r="B7481" s="98" t="n"/>
      <c r="C7481" s="113" t="n"/>
      <c r="D7481" s="113" t="n"/>
      <c r="E7481" s="114" t="n"/>
      <c r="F7481" s="28">
        <f>IFERROR(VLOOKUP(E7481,'أرصدة المخزن'!$A:$E,3,0),"")</f>
        <v/>
      </c>
      <c r="G7481" s="29">
        <f>IFERROR(VLOOKUP(E7481,'أرصدة المخزن'!$A:$H,4,FALSE),"")</f>
        <v/>
      </c>
      <c r="H7481" s="97" t="n"/>
      <c r="I7481" s="28" t="inlineStr">
        <is>
          <t>صرف</t>
        </is>
      </c>
      <c r="J7481" s="97" t="n"/>
      <c r="K7481" s="37">
        <f>IFERROR(VLOOKUP(E7481,'أرصدة المخزن'!$A:$H,8,0),"")</f>
        <v/>
      </c>
    </row>
    <row r="7482" ht="18" customHeight="1" s="138">
      <c r="A7482" s="97" t="n">
        <v>7476</v>
      </c>
      <c r="B7482" s="98" t="n"/>
      <c r="C7482" s="113" t="n"/>
      <c r="D7482" s="113" t="n"/>
      <c r="E7482" s="114" t="n"/>
      <c r="F7482" s="28">
        <f>IFERROR(VLOOKUP(E7482,'أرصدة المخزن'!$A:$E,3,0),"")</f>
        <v/>
      </c>
      <c r="G7482" s="29">
        <f>IFERROR(VLOOKUP(E7482,'أرصدة المخزن'!$A:$H,4,FALSE),"")</f>
        <v/>
      </c>
      <c r="H7482" s="97" t="n"/>
      <c r="I7482" s="28" t="inlineStr">
        <is>
          <t>صرف</t>
        </is>
      </c>
      <c r="J7482" s="97" t="n"/>
      <c r="K7482" s="37">
        <f>IFERROR(VLOOKUP(E7482,'أرصدة المخزن'!$A:$H,8,0),"")</f>
        <v/>
      </c>
    </row>
    <row r="7483" ht="18" customHeight="1" s="138">
      <c r="A7483" s="97" t="n">
        <v>7477</v>
      </c>
      <c r="B7483" s="98" t="n"/>
      <c r="C7483" s="113" t="n"/>
      <c r="D7483" s="113" t="n"/>
      <c r="E7483" s="114" t="n"/>
      <c r="F7483" s="28">
        <f>IFERROR(VLOOKUP(E7483,'أرصدة المخزن'!$A:$E,3,0),"")</f>
        <v/>
      </c>
      <c r="G7483" s="29">
        <f>IFERROR(VLOOKUP(E7483,'أرصدة المخزن'!$A:$H,4,FALSE),"")</f>
        <v/>
      </c>
      <c r="H7483" s="97" t="n"/>
      <c r="I7483" s="28" t="inlineStr">
        <is>
          <t>صرف</t>
        </is>
      </c>
      <c r="J7483" s="97" t="n"/>
      <c r="K7483" s="37">
        <f>IFERROR(VLOOKUP(E7483,'أرصدة المخزن'!$A:$H,8,0),"")</f>
        <v/>
      </c>
    </row>
    <row r="7484" ht="18" customHeight="1" s="138">
      <c r="A7484" s="97" t="n">
        <v>7478</v>
      </c>
      <c r="B7484" s="98" t="n"/>
      <c r="C7484" s="113" t="n"/>
      <c r="D7484" s="113" t="n"/>
      <c r="E7484" s="114" t="n"/>
      <c r="F7484" s="28">
        <f>IFERROR(VLOOKUP(E7484,'أرصدة المخزن'!$A:$E,3,0),"")</f>
        <v/>
      </c>
      <c r="G7484" s="29">
        <f>IFERROR(VLOOKUP(E7484,'أرصدة المخزن'!$A:$H,4,FALSE),"")</f>
        <v/>
      </c>
      <c r="H7484" s="97" t="n"/>
      <c r="I7484" s="28" t="inlineStr">
        <is>
          <t>صرف</t>
        </is>
      </c>
      <c r="J7484" s="97" t="n"/>
      <c r="K7484" s="37">
        <f>IFERROR(VLOOKUP(E7484,'أرصدة المخزن'!$A:$H,8,0),"")</f>
        <v/>
      </c>
    </row>
    <row r="7485" ht="18" customHeight="1" s="138">
      <c r="A7485" s="97" t="n">
        <v>7479</v>
      </c>
      <c r="B7485" s="98" t="n"/>
      <c r="C7485" s="113" t="n"/>
      <c r="D7485" s="113" t="n"/>
      <c r="E7485" s="114" t="n"/>
      <c r="F7485" s="28">
        <f>IFERROR(VLOOKUP(E7485,'أرصدة المخزن'!$A:$E,3,0),"")</f>
        <v/>
      </c>
      <c r="G7485" s="29">
        <f>IFERROR(VLOOKUP(E7485,'أرصدة المخزن'!$A:$H,4,FALSE),"")</f>
        <v/>
      </c>
      <c r="H7485" s="97" t="n"/>
      <c r="I7485" s="28" t="inlineStr">
        <is>
          <t>صرف</t>
        </is>
      </c>
      <c r="J7485" s="97" t="n"/>
      <c r="K7485" s="37">
        <f>IFERROR(VLOOKUP(E7485,'أرصدة المخزن'!$A:$H,8,0),"")</f>
        <v/>
      </c>
    </row>
    <row r="7486" ht="18" customHeight="1" s="138">
      <c r="A7486" s="97" t="n">
        <v>7480</v>
      </c>
      <c r="B7486" s="98" t="n"/>
      <c r="C7486" s="113" t="n"/>
      <c r="D7486" s="113" t="n"/>
      <c r="E7486" s="114" t="n"/>
      <c r="F7486" s="28">
        <f>IFERROR(VLOOKUP(E7486,'أرصدة المخزن'!$A:$E,3,0),"")</f>
        <v/>
      </c>
      <c r="G7486" s="29">
        <f>IFERROR(VLOOKUP(E7486,'أرصدة المخزن'!$A:$H,4,FALSE),"")</f>
        <v/>
      </c>
      <c r="H7486" s="97" t="n"/>
      <c r="I7486" s="28" t="inlineStr">
        <is>
          <t>صرف</t>
        </is>
      </c>
      <c r="J7486" s="97" t="n"/>
      <c r="K7486" s="37">
        <f>IFERROR(VLOOKUP(E7486,'أرصدة المخزن'!$A:$H,8,0),"")</f>
        <v/>
      </c>
    </row>
    <row r="7487" ht="18" customHeight="1" s="138">
      <c r="A7487" s="97" t="n">
        <v>7481</v>
      </c>
      <c r="B7487" s="98" t="n"/>
      <c r="C7487" s="113" t="n"/>
      <c r="D7487" s="113" t="n"/>
      <c r="E7487" s="114" t="n"/>
      <c r="F7487" s="28">
        <f>IFERROR(VLOOKUP(E7487,'أرصدة المخزن'!$A:$E,3,0),"")</f>
        <v/>
      </c>
      <c r="G7487" s="29">
        <f>IFERROR(VLOOKUP(E7487,'أرصدة المخزن'!$A:$H,4,FALSE),"")</f>
        <v/>
      </c>
      <c r="H7487" s="97" t="n"/>
      <c r="I7487" s="28" t="inlineStr">
        <is>
          <t>صرف</t>
        </is>
      </c>
      <c r="J7487" s="97" t="n"/>
      <c r="K7487" s="37">
        <f>IFERROR(VLOOKUP(E7487,'أرصدة المخزن'!$A:$H,8,0),"")</f>
        <v/>
      </c>
    </row>
    <row r="7488" ht="18" customHeight="1" s="138">
      <c r="A7488" s="97" t="n">
        <v>7482</v>
      </c>
      <c r="B7488" s="98" t="n"/>
      <c r="C7488" s="113" t="n"/>
      <c r="D7488" s="113" t="n"/>
      <c r="E7488" s="114" t="n"/>
      <c r="F7488" s="28">
        <f>IFERROR(VLOOKUP(E7488,'أرصدة المخزن'!$A:$E,3,0),"")</f>
        <v/>
      </c>
      <c r="G7488" s="29">
        <f>IFERROR(VLOOKUP(E7488,'أرصدة المخزن'!$A:$H,4,FALSE),"")</f>
        <v/>
      </c>
      <c r="H7488" s="97" t="n"/>
      <c r="I7488" s="28" t="inlineStr">
        <is>
          <t>صرف</t>
        </is>
      </c>
      <c r="J7488" s="97" t="n"/>
      <c r="K7488" s="37">
        <f>IFERROR(VLOOKUP(E7488,'أرصدة المخزن'!$A:$H,8,0),"")</f>
        <v/>
      </c>
    </row>
    <row r="7489" ht="18" customHeight="1" s="138">
      <c r="A7489" s="97" t="n">
        <v>7483</v>
      </c>
      <c r="B7489" s="98" t="n"/>
      <c r="C7489" s="113" t="n"/>
      <c r="D7489" s="113" t="n"/>
      <c r="E7489" s="114" t="n"/>
      <c r="F7489" s="28">
        <f>IFERROR(VLOOKUP(E7489,'أرصدة المخزن'!$A:$E,3,0),"")</f>
        <v/>
      </c>
      <c r="G7489" s="29">
        <f>IFERROR(VLOOKUP(E7489,'أرصدة المخزن'!$A:$H,4,FALSE),"")</f>
        <v/>
      </c>
      <c r="H7489" s="97" t="n"/>
      <c r="I7489" s="28" t="inlineStr">
        <is>
          <t>صرف</t>
        </is>
      </c>
      <c r="J7489" s="97" t="n"/>
      <c r="K7489" s="37">
        <f>IFERROR(VLOOKUP(E7489,'أرصدة المخزن'!$A:$H,8,0),"")</f>
        <v/>
      </c>
    </row>
    <row r="7490" ht="18" customHeight="1" s="138">
      <c r="A7490" s="97" t="n">
        <v>7484</v>
      </c>
      <c r="B7490" s="98" t="n"/>
      <c r="C7490" s="113" t="n"/>
      <c r="D7490" s="113" t="n"/>
      <c r="E7490" s="114" t="n"/>
      <c r="F7490" s="28">
        <f>IFERROR(VLOOKUP(E7490,'أرصدة المخزن'!$A:$E,3,0),"")</f>
        <v/>
      </c>
      <c r="G7490" s="29">
        <f>IFERROR(VLOOKUP(E7490,'أرصدة المخزن'!$A:$H,4,FALSE),"")</f>
        <v/>
      </c>
      <c r="H7490" s="97" t="n"/>
      <c r="I7490" s="28" t="inlineStr">
        <is>
          <t>صرف</t>
        </is>
      </c>
      <c r="J7490" s="97" t="n"/>
      <c r="K7490" s="37">
        <f>IFERROR(VLOOKUP(E7490,'أرصدة المخزن'!$A:$H,8,0),"")</f>
        <v/>
      </c>
    </row>
    <row r="7491" ht="18" customHeight="1" s="138">
      <c r="A7491" s="97" t="n">
        <v>7485</v>
      </c>
      <c r="B7491" s="98" t="n"/>
      <c r="C7491" s="113" t="n"/>
      <c r="D7491" s="113" t="n"/>
      <c r="E7491" s="114" t="n"/>
      <c r="F7491" s="28">
        <f>IFERROR(VLOOKUP(E7491,'أرصدة المخزن'!$A:$E,3,0),"")</f>
        <v/>
      </c>
      <c r="G7491" s="29">
        <f>IFERROR(VLOOKUP(E7491,'أرصدة المخزن'!$A:$H,4,FALSE),"")</f>
        <v/>
      </c>
      <c r="H7491" s="97" t="n"/>
      <c r="I7491" s="28" t="inlineStr">
        <is>
          <t>صرف</t>
        </is>
      </c>
      <c r="J7491" s="97" t="n"/>
      <c r="K7491" s="37">
        <f>IFERROR(VLOOKUP(E7491,'أرصدة المخزن'!$A:$H,8,0),"")</f>
        <v/>
      </c>
    </row>
    <row r="7492" ht="18" customHeight="1" s="138">
      <c r="A7492" s="97" t="n">
        <v>7486</v>
      </c>
      <c r="B7492" s="98" t="n"/>
      <c r="C7492" s="113" t="n"/>
      <c r="D7492" s="113" t="n"/>
      <c r="E7492" s="114" t="n"/>
      <c r="F7492" s="28">
        <f>IFERROR(VLOOKUP(E7492,'أرصدة المخزن'!$A:$E,3,0),"")</f>
        <v/>
      </c>
      <c r="G7492" s="29">
        <f>IFERROR(VLOOKUP(E7492,'أرصدة المخزن'!$A:$H,4,FALSE),"")</f>
        <v/>
      </c>
      <c r="H7492" s="97" t="n"/>
      <c r="I7492" s="28" t="inlineStr">
        <is>
          <t>صرف</t>
        </is>
      </c>
      <c r="J7492" s="97" t="n"/>
      <c r="K7492" s="37">
        <f>IFERROR(VLOOKUP(E7492,'أرصدة المخزن'!$A:$H,8,0),"")</f>
        <v/>
      </c>
    </row>
    <row r="7493" ht="18" customHeight="1" s="138">
      <c r="A7493" s="97" t="n">
        <v>7487</v>
      </c>
      <c r="B7493" s="98" t="n"/>
      <c r="C7493" s="113" t="n"/>
      <c r="D7493" s="113" t="n"/>
      <c r="E7493" s="114" t="n"/>
      <c r="F7493" s="28">
        <f>IFERROR(VLOOKUP(E7493,'أرصدة المخزن'!$A:$E,3,0),"")</f>
        <v/>
      </c>
      <c r="G7493" s="29">
        <f>IFERROR(VLOOKUP(E7493,'أرصدة المخزن'!$A:$H,4,FALSE),"")</f>
        <v/>
      </c>
      <c r="H7493" s="97" t="n"/>
      <c r="I7493" s="28" t="inlineStr">
        <is>
          <t>صرف</t>
        </is>
      </c>
      <c r="J7493" s="97" t="n"/>
      <c r="K7493" s="37">
        <f>IFERROR(VLOOKUP(E7493,'أرصدة المخزن'!$A:$H,8,0),"")</f>
        <v/>
      </c>
    </row>
    <row r="7494" ht="18" customHeight="1" s="138">
      <c r="A7494" s="97" t="n">
        <v>7488</v>
      </c>
      <c r="B7494" s="98" t="n"/>
      <c r="C7494" s="113" t="n"/>
      <c r="D7494" s="113" t="n"/>
      <c r="E7494" s="114" t="n"/>
      <c r="F7494" s="28">
        <f>IFERROR(VLOOKUP(E7494,'أرصدة المخزن'!$A:$E,3,0),"")</f>
        <v/>
      </c>
      <c r="G7494" s="29">
        <f>IFERROR(VLOOKUP(E7494,'أرصدة المخزن'!$A:$H,4,FALSE),"")</f>
        <v/>
      </c>
      <c r="H7494" s="97" t="n"/>
      <c r="I7494" s="28" t="inlineStr">
        <is>
          <t>صرف</t>
        </is>
      </c>
      <c r="J7494" s="97" t="n"/>
      <c r="K7494" s="37">
        <f>IFERROR(VLOOKUP(E7494,'أرصدة المخزن'!$A:$H,8,0),"")</f>
        <v/>
      </c>
    </row>
    <row r="7495" ht="18" customHeight="1" s="138">
      <c r="A7495" s="97" t="n">
        <v>7489</v>
      </c>
      <c r="B7495" s="98" t="n"/>
      <c r="C7495" s="113" t="n"/>
      <c r="D7495" s="113" t="n"/>
      <c r="E7495" s="114" t="n"/>
      <c r="F7495" s="28">
        <f>IFERROR(VLOOKUP(E7495,'أرصدة المخزن'!$A:$E,3,0),"")</f>
        <v/>
      </c>
      <c r="G7495" s="29">
        <f>IFERROR(VLOOKUP(E7495,'أرصدة المخزن'!$A:$H,4,FALSE),"")</f>
        <v/>
      </c>
      <c r="H7495" s="97" t="n"/>
      <c r="I7495" s="28" t="inlineStr">
        <is>
          <t>صرف</t>
        </is>
      </c>
      <c r="J7495" s="97" t="n"/>
      <c r="K7495" s="37">
        <f>IFERROR(VLOOKUP(E7495,'أرصدة المخزن'!$A:$H,8,0),"")</f>
        <v/>
      </c>
    </row>
    <row r="7496" ht="18" customHeight="1" s="138">
      <c r="A7496" s="97" t="n">
        <v>7490</v>
      </c>
      <c r="B7496" s="98" t="n"/>
      <c r="C7496" s="113" t="n"/>
      <c r="D7496" s="113" t="n"/>
      <c r="E7496" s="114" t="n"/>
      <c r="F7496" s="28">
        <f>IFERROR(VLOOKUP(E7496,'أرصدة المخزن'!$A:$E,3,0),"")</f>
        <v/>
      </c>
      <c r="G7496" s="29">
        <f>IFERROR(VLOOKUP(E7496,'أرصدة المخزن'!$A:$H,4,FALSE),"")</f>
        <v/>
      </c>
      <c r="H7496" s="97" t="n"/>
      <c r="I7496" s="28" t="inlineStr">
        <is>
          <t>صرف</t>
        </is>
      </c>
      <c r="J7496" s="97" t="n"/>
      <c r="K7496" s="37">
        <f>IFERROR(VLOOKUP(E7496,'أرصدة المخزن'!$A:$H,8,0),"")</f>
        <v/>
      </c>
    </row>
    <row r="7497" ht="18" customHeight="1" s="138">
      <c r="A7497" s="97" t="n">
        <v>7491</v>
      </c>
      <c r="B7497" s="98" t="n"/>
      <c r="C7497" s="113" t="n"/>
      <c r="D7497" s="113" t="n"/>
      <c r="E7497" s="114" t="n"/>
      <c r="F7497" s="28">
        <f>IFERROR(VLOOKUP(E7497,'أرصدة المخزن'!$A:$E,3,0),"")</f>
        <v/>
      </c>
      <c r="G7497" s="29">
        <f>IFERROR(VLOOKUP(E7497,'أرصدة المخزن'!$A:$H,4,FALSE),"")</f>
        <v/>
      </c>
      <c r="H7497" s="97" t="n"/>
      <c r="I7497" s="28" t="inlineStr">
        <is>
          <t>صرف</t>
        </is>
      </c>
      <c r="J7497" s="97" t="n"/>
      <c r="K7497" s="37">
        <f>IFERROR(VLOOKUP(E7497,'أرصدة المخزن'!$A:$H,8,0),"")</f>
        <v/>
      </c>
    </row>
    <row r="7498" ht="18" customHeight="1" s="138">
      <c r="A7498" s="97" t="n">
        <v>7492</v>
      </c>
      <c r="B7498" s="98" t="n"/>
      <c r="C7498" s="113" t="n"/>
      <c r="D7498" s="113" t="n"/>
      <c r="E7498" s="114" t="n"/>
      <c r="F7498" s="28">
        <f>IFERROR(VLOOKUP(E7498,'أرصدة المخزن'!$A:$E,3,0),"")</f>
        <v/>
      </c>
      <c r="G7498" s="29">
        <f>IFERROR(VLOOKUP(E7498,'أرصدة المخزن'!$A:$H,4,FALSE),"")</f>
        <v/>
      </c>
      <c r="H7498" s="97" t="n"/>
      <c r="I7498" s="28" t="inlineStr">
        <is>
          <t>صرف</t>
        </is>
      </c>
      <c r="J7498" s="97" t="n"/>
      <c r="K7498" s="37">
        <f>IFERROR(VLOOKUP(E7498,'أرصدة المخزن'!$A:$H,8,0),"")</f>
        <v/>
      </c>
    </row>
    <row r="7499" ht="18" customHeight="1" s="138">
      <c r="A7499" s="97" t="n">
        <v>7493</v>
      </c>
      <c r="B7499" s="98" t="n"/>
      <c r="C7499" s="113" t="n"/>
      <c r="D7499" s="113" t="n"/>
      <c r="E7499" s="114" t="n"/>
      <c r="F7499" s="28">
        <f>IFERROR(VLOOKUP(E7499,'أرصدة المخزن'!$A:$E,3,0),"")</f>
        <v/>
      </c>
      <c r="G7499" s="29">
        <f>IFERROR(VLOOKUP(E7499,'أرصدة المخزن'!$A:$H,4,FALSE),"")</f>
        <v/>
      </c>
      <c r="H7499" s="97" t="n"/>
      <c r="I7499" s="28" t="inlineStr">
        <is>
          <t>صرف</t>
        </is>
      </c>
      <c r="J7499" s="97" t="n"/>
      <c r="K7499" s="37">
        <f>IFERROR(VLOOKUP(E7499,'أرصدة المخزن'!$A:$H,8,0),"")</f>
        <v/>
      </c>
    </row>
    <row r="7500" ht="18" customHeight="1" s="138">
      <c r="A7500" s="97" t="n">
        <v>7494</v>
      </c>
      <c r="B7500" s="98" t="n"/>
      <c r="C7500" s="113" t="n"/>
      <c r="D7500" s="113" t="n"/>
      <c r="E7500" s="114" t="n"/>
      <c r="F7500" s="28">
        <f>IFERROR(VLOOKUP(E7500,'أرصدة المخزن'!$A:$E,3,0),"")</f>
        <v/>
      </c>
      <c r="G7500" s="29">
        <f>IFERROR(VLOOKUP(E7500,'أرصدة المخزن'!$A:$H,4,FALSE),"")</f>
        <v/>
      </c>
      <c r="H7500" s="97" t="n"/>
      <c r="I7500" s="28" t="inlineStr">
        <is>
          <t>صرف</t>
        </is>
      </c>
      <c r="J7500" s="97" t="n"/>
      <c r="K7500" s="37">
        <f>IFERROR(VLOOKUP(E7500,'أرصدة المخزن'!$A:$H,8,0),"")</f>
        <v/>
      </c>
    </row>
    <row r="7501" ht="18" customHeight="1" s="138">
      <c r="A7501" s="97" t="n">
        <v>7495</v>
      </c>
      <c r="B7501" s="98" t="n"/>
      <c r="C7501" s="113" t="n"/>
      <c r="D7501" s="113" t="n"/>
      <c r="E7501" s="114" t="n"/>
      <c r="F7501" s="28">
        <f>IFERROR(VLOOKUP(E7501,'أرصدة المخزن'!$A:$E,3,0),"")</f>
        <v/>
      </c>
      <c r="G7501" s="29">
        <f>IFERROR(VLOOKUP(E7501,'أرصدة المخزن'!$A:$H,4,FALSE),"")</f>
        <v/>
      </c>
      <c r="H7501" s="97" t="n"/>
      <c r="I7501" s="28" t="inlineStr">
        <is>
          <t>صرف</t>
        </is>
      </c>
      <c r="J7501" s="97" t="n"/>
      <c r="K7501" s="37">
        <f>IFERROR(VLOOKUP(E7501,'أرصدة المخزن'!$A:$H,8,0),"")</f>
        <v/>
      </c>
    </row>
    <row r="7502" ht="18" customHeight="1" s="138">
      <c r="A7502" s="97" t="n">
        <v>7496</v>
      </c>
      <c r="B7502" s="98" t="n"/>
      <c r="C7502" s="113" t="n"/>
      <c r="D7502" s="113" t="n"/>
      <c r="E7502" s="114" t="n"/>
      <c r="F7502" s="28">
        <f>IFERROR(VLOOKUP(E7502,'أرصدة المخزن'!$A:$E,3,0),"")</f>
        <v/>
      </c>
      <c r="G7502" s="29">
        <f>IFERROR(VLOOKUP(E7502,'أرصدة المخزن'!$A:$H,4,FALSE),"")</f>
        <v/>
      </c>
      <c r="H7502" s="97" t="n"/>
      <c r="I7502" s="28" t="inlineStr">
        <is>
          <t>صرف</t>
        </is>
      </c>
      <c r="J7502" s="97" t="n"/>
      <c r="K7502" s="37">
        <f>IFERROR(VLOOKUP(E7502,'أرصدة المخزن'!$A:$H,8,0),"")</f>
        <v/>
      </c>
    </row>
    <row r="7503" ht="18" customHeight="1" s="138">
      <c r="A7503" s="97" t="n">
        <v>7497</v>
      </c>
      <c r="B7503" s="98" t="n"/>
      <c r="C7503" s="113" t="n"/>
      <c r="D7503" s="113" t="n"/>
      <c r="E7503" s="114" t="n"/>
      <c r="F7503" s="28">
        <f>IFERROR(VLOOKUP(E7503,'أرصدة المخزن'!$A:$E,3,0),"")</f>
        <v/>
      </c>
      <c r="G7503" s="29">
        <f>IFERROR(VLOOKUP(E7503,'أرصدة المخزن'!$A:$H,4,FALSE),"")</f>
        <v/>
      </c>
      <c r="H7503" s="97" t="n"/>
      <c r="I7503" s="28" t="inlineStr">
        <is>
          <t>صرف</t>
        </is>
      </c>
      <c r="J7503" s="97" t="n"/>
      <c r="K7503" s="37">
        <f>IFERROR(VLOOKUP(E7503,'أرصدة المخزن'!$A:$H,8,0),"")</f>
        <v/>
      </c>
    </row>
    <row r="7504" ht="18" customHeight="1" s="138">
      <c r="A7504" s="97" t="n">
        <v>7498</v>
      </c>
      <c r="B7504" s="98" t="n"/>
      <c r="C7504" s="113" t="n"/>
      <c r="D7504" s="113" t="n"/>
      <c r="E7504" s="114" t="n"/>
      <c r="F7504" s="28">
        <f>IFERROR(VLOOKUP(E7504,'أرصدة المخزن'!$A:$E,3,0),"")</f>
        <v/>
      </c>
      <c r="G7504" s="29">
        <f>IFERROR(VLOOKUP(E7504,'أرصدة المخزن'!$A:$H,4,FALSE),"")</f>
        <v/>
      </c>
      <c r="H7504" s="97" t="n"/>
      <c r="I7504" s="28" t="inlineStr">
        <is>
          <t>صرف</t>
        </is>
      </c>
      <c r="J7504" s="97" t="n"/>
      <c r="K7504" s="37">
        <f>IFERROR(VLOOKUP(E7504,'أرصدة المخزن'!$A:$H,8,0),"")</f>
        <v/>
      </c>
    </row>
    <row r="7505" ht="18" customHeight="1" s="138">
      <c r="A7505" s="97" t="n">
        <v>7499</v>
      </c>
      <c r="B7505" s="98" t="n"/>
      <c r="C7505" s="113" t="n"/>
      <c r="D7505" s="113" t="n"/>
      <c r="E7505" s="114" t="n"/>
      <c r="F7505" s="28">
        <f>IFERROR(VLOOKUP(E7505,'أرصدة المخزن'!$A:$E,3,0),"")</f>
        <v/>
      </c>
      <c r="G7505" s="29">
        <f>IFERROR(VLOOKUP(E7505,'أرصدة المخزن'!$A:$H,4,FALSE),"")</f>
        <v/>
      </c>
      <c r="H7505" s="97" t="n"/>
      <c r="I7505" s="28" t="inlineStr">
        <is>
          <t>صرف</t>
        </is>
      </c>
      <c r="J7505" s="97" t="n"/>
      <c r="K7505" s="37">
        <f>IFERROR(VLOOKUP(E7505,'أرصدة المخزن'!$A:$H,8,0),"")</f>
        <v/>
      </c>
    </row>
    <row r="7506" ht="18" customHeight="1" s="138">
      <c r="A7506" s="97" t="n">
        <v>7500</v>
      </c>
      <c r="B7506" s="98" t="n"/>
      <c r="C7506" s="113" t="n"/>
      <c r="D7506" s="113" t="n"/>
      <c r="E7506" s="114" t="n"/>
      <c r="F7506" s="28">
        <f>IFERROR(VLOOKUP(E7506,'أرصدة المخزن'!$A:$E,3,0),"")</f>
        <v/>
      </c>
      <c r="G7506" s="29">
        <f>IFERROR(VLOOKUP(E7506,'أرصدة المخزن'!$A:$H,4,FALSE),"")</f>
        <v/>
      </c>
      <c r="H7506" s="97" t="n"/>
      <c r="I7506" s="28" t="inlineStr">
        <is>
          <t>صرف</t>
        </is>
      </c>
      <c r="J7506" s="97" t="n"/>
      <c r="K7506" s="37">
        <f>IFERROR(VLOOKUP(E7506,'أرصدة المخزن'!$A:$H,8,0),"")</f>
        <v/>
      </c>
    </row>
    <row r="7507" ht="18" customHeight="1" s="138">
      <c r="A7507" s="97" t="n">
        <v>7501</v>
      </c>
      <c r="B7507" s="98" t="n"/>
      <c r="C7507" s="113" t="n"/>
      <c r="D7507" s="113" t="n"/>
      <c r="E7507" s="114" t="n"/>
      <c r="F7507" s="28">
        <f>IFERROR(VLOOKUP(E7507,'أرصدة المخزن'!$A:$E,3,0),"")</f>
        <v/>
      </c>
      <c r="G7507" s="29">
        <f>IFERROR(VLOOKUP(E7507,'أرصدة المخزن'!$A:$H,4,FALSE),"")</f>
        <v/>
      </c>
      <c r="H7507" s="97" t="n"/>
      <c r="I7507" s="28" t="inlineStr">
        <is>
          <t>صرف</t>
        </is>
      </c>
      <c r="J7507" s="97" t="n"/>
      <c r="K7507" s="37">
        <f>IFERROR(VLOOKUP(E7507,'أرصدة المخزن'!$A:$H,8,0),"")</f>
        <v/>
      </c>
    </row>
    <row r="7508" ht="18" customHeight="1" s="138">
      <c r="A7508" s="97" t="n">
        <v>7502</v>
      </c>
      <c r="B7508" s="98" t="n"/>
      <c r="C7508" s="113" t="n"/>
      <c r="D7508" s="113" t="n"/>
      <c r="E7508" s="114" t="n"/>
      <c r="F7508" s="28">
        <f>IFERROR(VLOOKUP(E7508,'أرصدة المخزن'!$A:$E,3,0),"")</f>
        <v/>
      </c>
      <c r="G7508" s="29">
        <f>IFERROR(VLOOKUP(E7508,'أرصدة المخزن'!$A:$H,4,FALSE),"")</f>
        <v/>
      </c>
      <c r="H7508" s="97" t="n"/>
      <c r="I7508" s="28" t="inlineStr">
        <is>
          <t>صرف</t>
        </is>
      </c>
      <c r="J7508" s="97" t="n"/>
      <c r="K7508" s="37">
        <f>IFERROR(VLOOKUP(E7508,'أرصدة المخزن'!$A:$H,8,0),"")</f>
        <v/>
      </c>
    </row>
    <row r="7509" ht="18" customHeight="1" s="138">
      <c r="A7509" s="97" t="n">
        <v>7503</v>
      </c>
      <c r="B7509" s="98" t="n"/>
      <c r="C7509" s="113" t="n"/>
      <c r="D7509" s="113" t="n"/>
      <c r="E7509" s="114" t="n"/>
      <c r="F7509" s="28">
        <f>IFERROR(VLOOKUP(E7509,'أرصدة المخزن'!$A:$E,3,0),"")</f>
        <v/>
      </c>
      <c r="G7509" s="29">
        <f>IFERROR(VLOOKUP(E7509,'أرصدة المخزن'!$A:$H,4,FALSE),"")</f>
        <v/>
      </c>
      <c r="H7509" s="97" t="n"/>
      <c r="I7509" s="28" t="inlineStr">
        <is>
          <t>صرف</t>
        </is>
      </c>
      <c r="J7509" s="97" t="n"/>
      <c r="K7509" s="37">
        <f>IFERROR(VLOOKUP(E7509,'أرصدة المخزن'!$A:$H,8,0),"")</f>
        <v/>
      </c>
    </row>
    <row r="7510" ht="18" customHeight="1" s="138">
      <c r="A7510" s="97" t="n">
        <v>7504</v>
      </c>
      <c r="B7510" s="98" t="n"/>
      <c r="C7510" s="113" t="n"/>
      <c r="D7510" s="113" t="n"/>
      <c r="E7510" s="114" t="n"/>
      <c r="F7510" s="28">
        <f>IFERROR(VLOOKUP(E7510,'أرصدة المخزن'!$A:$E,3,0),"")</f>
        <v/>
      </c>
      <c r="G7510" s="29">
        <f>IFERROR(VLOOKUP(E7510,'أرصدة المخزن'!$A:$H,4,FALSE),"")</f>
        <v/>
      </c>
      <c r="H7510" s="97" t="n"/>
      <c r="I7510" s="28" t="inlineStr">
        <is>
          <t>صرف</t>
        </is>
      </c>
      <c r="J7510" s="97" t="n"/>
      <c r="K7510" s="37">
        <f>IFERROR(VLOOKUP(E7510,'أرصدة المخزن'!$A:$H,8,0),"")</f>
        <v/>
      </c>
    </row>
    <row r="7511" ht="18" customHeight="1" s="138">
      <c r="A7511" s="97" t="n">
        <v>7505</v>
      </c>
      <c r="B7511" s="98" t="n"/>
      <c r="C7511" s="113" t="n"/>
      <c r="D7511" s="113" t="n"/>
      <c r="E7511" s="114" t="n"/>
      <c r="F7511" s="28">
        <f>IFERROR(VLOOKUP(E7511,'أرصدة المخزن'!$A:$E,3,0),"")</f>
        <v/>
      </c>
      <c r="G7511" s="29">
        <f>IFERROR(VLOOKUP(E7511,'أرصدة المخزن'!$A:$H,4,FALSE),"")</f>
        <v/>
      </c>
      <c r="H7511" s="97" t="n"/>
      <c r="I7511" s="28" t="inlineStr">
        <is>
          <t>صرف</t>
        </is>
      </c>
      <c r="J7511" s="97" t="n"/>
      <c r="K7511" s="37">
        <f>IFERROR(VLOOKUP(E7511,'أرصدة المخزن'!$A:$H,8,0),"")</f>
        <v/>
      </c>
    </row>
    <row r="7512" ht="18" customHeight="1" s="138">
      <c r="A7512" s="97" t="n">
        <v>7506</v>
      </c>
      <c r="B7512" s="98" t="n"/>
      <c r="C7512" s="113" t="n"/>
      <c r="D7512" s="113" t="n"/>
      <c r="E7512" s="114" t="n"/>
      <c r="F7512" s="28">
        <f>IFERROR(VLOOKUP(E7512,'أرصدة المخزن'!$A:$E,3,0),"")</f>
        <v/>
      </c>
      <c r="G7512" s="29">
        <f>IFERROR(VLOOKUP(E7512,'أرصدة المخزن'!$A:$H,4,FALSE),"")</f>
        <v/>
      </c>
      <c r="H7512" s="97" t="n"/>
      <c r="I7512" s="28" t="inlineStr">
        <is>
          <t>صرف</t>
        </is>
      </c>
      <c r="J7512" s="97" t="n"/>
      <c r="K7512" s="37">
        <f>IFERROR(VLOOKUP(E7512,'أرصدة المخزن'!$A:$H,8,0),"")</f>
        <v/>
      </c>
    </row>
    <row r="7513" ht="18" customHeight="1" s="138">
      <c r="A7513" s="97" t="n">
        <v>7507</v>
      </c>
      <c r="B7513" s="98" t="n"/>
      <c r="C7513" s="113" t="n"/>
      <c r="D7513" s="113" t="n"/>
      <c r="E7513" s="114" t="n"/>
      <c r="F7513" s="28">
        <f>IFERROR(VLOOKUP(E7513,'أرصدة المخزن'!$A:$E,3,0),"")</f>
        <v/>
      </c>
      <c r="G7513" s="29">
        <f>IFERROR(VLOOKUP(E7513,'أرصدة المخزن'!$A:$H,4,FALSE),"")</f>
        <v/>
      </c>
      <c r="H7513" s="97" t="n"/>
      <c r="I7513" s="28" t="inlineStr">
        <is>
          <t>صرف</t>
        </is>
      </c>
      <c r="J7513" s="97" t="n"/>
      <c r="K7513" s="37">
        <f>IFERROR(VLOOKUP(E7513,'أرصدة المخزن'!$A:$H,8,0),"")</f>
        <v/>
      </c>
    </row>
    <row r="7514" ht="18" customHeight="1" s="138">
      <c r="A7514" s="97" t="n">
        <v>7508</v>
      </c>
      <c r="B7514" s="98" t="n"/>
      <c r="C7514" s="113" t="n"/>
      <c r="D7514" s="113" t="n"/>
      <c r="E7514" s="114" t="n"/>
      <c r="F7514" s="28">
        <f>IFERROR(VLOOKUP(E7514,'أرصدة المخزن'!$A:$E,3,0),"")</f>
        <v/>
      </c>
      <c r="G7514" s="29">
        <f>IFERROR(VLOOKUP(E7514,'أرصدة المخزن'!$A:$H,4,FALSE),"")</f>
        <v/>
      </c>
      <c r="H7514" s="97" t="n"/>
      <c r="I7514" s="28" t="inlineStr">
        <is>
          <t>صرف</t>
        </is>
      </c>
      <c r="J7514" s="97" t="n"/>
      <c r="K7514" s="37">
        <f>IFERROR(VLOOKUP(E7514,'أرصدة المخزن'!$A:$H,8,0),"")</f>
        <v/>
      </c>
    </row>
    <row r="7515" ht="18" customHeight="1" s="138">
      <c r="A7515" s="97" t="n">
        <v>7509</v>
      </c>
      <c r="B7515" s="98" t="n"/>
      <c r="C7515" s="113" t="n"/>
      <c r="D7515" s="113" t="n"/>
      <c r="E7515" s="114" t="n"/>
      <c r="F7515" s="28">
        <f>IFERROR(VLOOKUP(E7515,'أرصدة المخزن'!$A:$E,3,0),"")</f>
        <v/>
      </c>
      <c r="G7515" s="29">
        <f>IFERROR(VLOOKUP(E7515,'أرصدة المخزن'!$A:$H,4,FALSE),"")</f>
        <v/>
      </c>
      <c r="H7515" s="97" t="n"/>
      <c r="I7515" s="28" t="inlineStr">
        <is>
          <t>صرف</t>
        </is>
      </c>
      <c r="J7515" s="97" t="n"/>
      <c r="K7515" s="37">
        <f>IFERROR(VLOOKUP(E7515,'أرصدة المخزن'!$A:$H,8,0),"")</f>
        <v/>
      </c>
    </row>
    <row r="7516" ht="18" customHeight="1" s="138">
      <c r="A7516" s="97" t="n">
        <v>7510</v>
      </c>
      <c r="B7516" s="98" t="n"/>
      <c r="C7516" s="113" t="n"/>
      <c r="D7516" s="113" t="n"/>
      <c r="E7516" s="114" t="n"/>
      <c r="F7516" s="28">
        <f>IFERROR(VLOOKUP(E7516,'أرصدة المخزن'!$A:$E,3,0),"")</f>
        <v/>
      </c>
      <c r="G7516" s="29">
        <f>IFERROR(VLOOKUP(E7516,'أرصدة المخزن'!$A:$H,4,FALSE),"")</f>
        <v/>
      </c>
      <c r="H7516" s="97" t="n"/>
      <c r="I7516" s="28" t="inlineStr">
        <is>
          <t>صرف</t>
        </is>
      </c>
      <c r="J7516" s="97" t="n"/>
      <c r="K7516" s="37">
        <f>IFERROR(VLOOKUP(E7516,'أرصدة المخزن'!$A:$H,8,0),"")</f>
        <v/>
      </c>
    </row>
    <row r="7517" ht="18" customHeight="1" s="138">
      <c r="A7517" s="97" t="n">
        <v>7511</v>
      </c>
      <c r="B7517" s="98" t="n"/>
      <c r="C7517" s="113" t="n"/>
      <c r="D7517" s="113" t="n"/>
      <c r="E7517" s="114" t="n"/>
      <c r="F7517" s="28">
        <f>IFERROR(VLOOKUP(E7517,'أرصدة المخزن'!$A:$E,3,0),"")</f>
        <v/>
      </c>
      <c r="G7517" s="29">
        <f>IFERROR(VLOOKUP(E7517,'أرصدة المخزن'!$A:$H,4,FALSE),"")</f>
        <v/>
      </c>
      <c r="H7517" s="97" t="n"/>
      <c r="I7517" s="28" t="inlineStr">
        <is>
          <t>صرف</t>
        </is>
      </c>
      <c r="J7517" s="97" t="n"/>
      <c r="K7517" s="37">
        <f>IFERROR(VLOOKUP(E7517,'أرصدة المخزن'!$A:$H,8,0),"")</f>
        <v/>
      </c>
    </row>
    <row r="7518" ht="18" customHeight="1" s="138">
      <c r="A7518" s="97" t="n">
        <v>7512</v>
      </c>
      <c r="B7518" s="98" t="n"/>
      <c r="C7518" s="113" t="n"/>
      <c r="D7518" s="113" t="n"/>
      <c r="E7518" s="114" t="n"/>
      <c r="F7518" s="28">
        <f>IFERROR(VLOOKUP(E7518,'أرصدة المخزن'!$A:$E,3,0),"")</f>
        <v/>
      </c>
      <c r="G7518" s="29">
        <f>IFERROR(VLOOKUP(E7518,'أرصدة المخزن'!$A:$H,4,FALSE),"")</f>
        <v/>
      </c>
      <c r="H7518" s="97" t="n"/>
      <c r="I7518" s="28" t="inlineStr">
        <is>
          <t>صرف</t>
        </is>
      </c>
      <c r="J7518" s="97" t="n"/>
      <c r="K7518" s="37">
        <f>IFERROR(VLOOKUP(E7518,'أرصدة المخزن'!$A:$H,8,0),"")</f>
        <v/>
      </c>
    </row>
    <row r="7519" ht="18" customHeight="1" s="138">
      <c r="A7519" s="97" t="n">
        <v>7513</v>
      </c>
      <c r="B7519" s="98" t="n"/>
      <c r="C7519" s="113" t="n"/>
      <c r="D7519" s="113" t="n"/>
      <c r="E7519" s="114" t="n"/>
      <c r="F7519" s="28">
        <f>IFERROR(VLOOKUP(E7519,'أرصدة المخزن'!$A:$E,3,0),"")</f>
        <v/>
      </c>
      <c r="G7519" s="29">
        <f>IFERROR(VLOOKUP(E7519,'أرصدة المخزن'!$A:$H,4,FALSE),"")</f>
        <v/>
      </c>
      <c r="H7519" s="97" t="n"/>
      <c r="I7519" s="28" t="inlineStr">
        <is>
          <t>صرف</t>
        </is>
      </c>
      <c r="J7519" s="97" t="n"/>
      <c r="K7519" s="37">
        <f>IFERROR(VLOOKUP(E7519,'أرصدة المخزن'!$A:$H,8,0),"")</f>
        <v/>
      </c>
    </row>
    <row r="7520" ht="18" customHeight="1" s="138">
      <c r="A7520" s="97" t="n">
        <v>7514</v>
      </c>
      <c r="B7520" s="98" t="n"/>
      <c r="C7520" s="113" t="n"/>
      <c r="D7520" s="113" t="n"/>
      <c r="E7520" s="114" t="n"/>
      <c r="F7520" s="28">
        <f>IFERROR(VLOOKUP(E7520,'أرصدة المخزن'!$A:$E,3,0),"")</f>
        <v/>
      </c>
      <c r="G7520" s="29">
        <f>IFERROR(VLOOKUP(E7520,'أرصدة المخزن'!$A:$H,4,FALSE),"")</f>
        <v/>
      </c>
      <c r="H7520" s="97" t="n"/>
      <c r="I7520" s="28" t="inlineStr">
        <is>
          <t>صرف</t>
        </is>
      </c>
      <c r="J7520" s="97" t="n"/>
      <c r="K7520" s="37">
        <f>IFERROR(VLOOKUP(E7520,'أرصدة المخزن'!$A:$H,8,0),"")</f>
        <v/>
      </c>
    </row>
    <row r="7521" ht="18" customHeight="1" s="138">
      <c r="A7521" s="97" t="n">
        <v>7515</v>
      </c>
      <c r="B7521" s="98" t="n"/>
      <c r="C7521" s="113" t="n"/>
      <c r="D7521" s="113" t="n"/>
      <c r="E7521" s="114" t="n"/>
      <c r="F7521" s="28">
        <f>IFERROR(VLOOKUP(E7521,'أرصدة المخزن'!$A:$E,3,0),"")</f>
        <v/>
      </c>
      <c r="G7521" s="29">
        <f>IFERROR(VLOOKUP(E7521,'أرصدة المخزن'!$A:$H,4,FALSE),"")</f>
        <v/>
      </c>
      <c r="H7521" s="97" t="n"/>
      <c r="I7521" s="28" t="inlineStr">
        <is>
          <t>صرف</t>
        </is>
      </c>
      <c r="J7521" s="97" t="n"/>
      <c r="K7521" s="37">
        <f>IFERROR(VLOOKUP(E7521,'أرصدة المخزن'!$A:$H,8,0),"")</f>
        <v/>
      </c>
    </row>
    <row r="7522" ht="18" customHeight="1" s="138">
      <c r="A7522" s="97" t="n">
        <v>7516</v>
      </c>
      <c r="B7522" s="98" t="n"/>
      <c r="C7522" s="113" t="n"/>
      <c r="D7522" s="113" t="n"/>
      <c r="E7522" s="114" t="n"/>
      <c r="F7522" s="28">
        <f>IFERROR(VLOOKUP(E7522,'أرصدة المخزن'!$A:$E,3,0),"")</f>
        <v/>
      </c>
      <c r="G7522" s="29">
        <f>IFERROR(VLOOKUP(E7522,'أرصدة المخزن'!$A:$H,4,FALSE),"")</f>
        <v/>
      </c>
      <c r="H7522" s="97" t="n"/>
      <c r="I7522" s="28" t="inlineStr">
        <is>
          <t>صرف</t>
        </is>
      </c>
      <c r="J7522" s="97" t="n"/>
      <c r="K7522" s="37">
        <f>IFERROR(VLOOKUP(E7522,'أرصدة المخزن'!$A:$H,8,0),"")</f>
        <v/>
      </c>
    </row>
    <row r="7523" ht="18" customHeight="1" s="138">
      <c r="A7523" s="97" t="n">
        <v>7517</v>
      </c>
      <c r="B7523" s="98" t="n"/>
      <c r="C7523" s="113" t="n"/>
      <c r="D7523" s="113" t="n"/>
      <c r="E7523" s="114" t="n"/>
      <c r="F7523" s="28">
        <f>IFERROR(VLOOKUP(E7523,'أرصدة المخزن'!$A:$E,3,0),"")</f>
        <v/>
      </c>
      <c r="G7523" s="29">
        <f>IFERROR(VLOOKUP(E7523,'أرصدة المخزن'!$A:$H,4,FALSE),"")</f>
        <v/>
      </c>
      <c r="H7523" s="97" t="n"/>
      <c r="I7523" s="28" t="inlineStr">
        <is>
          <t>صرف</t>
        </is>
      </c>
      <c r="J7523" s="97" t="n"/>
      <c r="K7523" s="37">
        <f>IFERROR(VLOOKUP(E7523,'أرصدة المخزن'!$A:$H,8,0),"")</f>
        <v/>
      </c>
    </row>
    <row r="7524" ht="18" customHeight="1" s="138">
      <c r="A7524" s="97" t="n">
        <v>7518</v>
      </c>
      <c r="B7524" s="98" t="n"/>
      <c r="C7524" s="113" t="n"/>
      <c r="D7524" s="113" t="n"/>
      <c r="E7524" s="114" t="n"/>
      <c r="F7524" s="28">
        <f>IFERROR(VLOOKUP(E7524,'أرصدة المخزن'!$A:$E,3,0),"")</f>
        <v/>
      </c>
      <c r="G7524" s="29">
        <f>IFERROR(VLOOKUP(E7524,'أرصدة المخزن'!$A:$H,4,FALSE),"")</f>
        <v/>
      </c>
      <c r="H7524" s="97" t="n"/>
      <c r="I7524" s="28" t="inlineStr">
        <is>
          <t>صرف</t>
        </is>
      </c>
      <c r="J7524" s="97" t="n"/>
      <c r="K7524" s="37">
        <f>IFERROR(VLOOKUP(E7524,'أرصدة المخزن'!$A:$H,8,0),"")</f>
        <v/>
      </c>
    </row>
    <row r="7525" ht="18" customHeight="1" s="138">
      <c r="A7525" s="97" t="n">
        <v>7519</v>
      </c>
      <c r="B7525" s="98" t="n"/>
      <c r="C7525" s="113" t="n"/>
      <c r="D7525" s="113" t="n"/>
      <c r="E7525" s="114" t="n"/>
      <c r="F7525" s="28">
        <f>IFERROR(VLOOKUP(E7525,'أرصدة المخزن'!$A:$E,3,0),"")</f>
        <v/>
      </c>
      <c r="G7525" s="29">
        <f>IFERROR(VLOOKUP(E7525,'أرصدة المخزن'!$A:$H,4,FALSE),"")</f>
        <v/>
      </c>
      <c r="H7525" s="97" t="n"/>
      <c r="I7525" s="28" t="inlineStr">
        <is>
          <t>صرف</t>
        </is>
      </c>
      <c r="J7525" s="97" t="n"/>
      <c r="K7525" s="37">
        <f>IFERROR(VLOOKUP(E7525,'أرصدة المخزن'!$A:$H,8,0),"")</f>
        <v/>
      </c>
    </row>
    <row r="7526" ht="18" customHeight="1" s="138">
      <c r="A7526" s="97" t="n">
        <v>7520</v>
      </c>
      <c r="B7526" s="98" t="n"/>
      <c r="C7526" s="113" t="n"/>
      <c r="D7526" s="113" t="n"/>
      <c r="E7526" s="114" t="n"/>
      <c r="F7526" s="28">
        <f>IFERROR(VLOOKUP(E7526,'أرصدة المخزن'!$A:$E,3,0),"")</f>
        <v/>
      </c>
      <c r="G7526" s="29">
        <f>IFERROR(VLOOKUP(E7526,'أرصدة المخزن'!$A:$H,4,FALSE),"")</f>
        <v/>
      </c>
      <c r="H7526" s="97" t="n"/>
      <c r="I7526" s="28" t="inlineStr">
        <is>
          <t>صرف</t>
        </is>
      </c>
      <c r="J7526" s="97" t="n"/>
      <c r="K7526" s="37">
        <f>IFERROR(VLOOKUP(E7526,'أرصدة المخزن'!$A:$H,8,0),"")</f>
        <v/>
      </c>
    </row>
    <row r="7527" ht="18" customHeight="1" s="138">
      <c r="A7527" s="97" t="n">
        <v>7521</v>
      </c>
      <c r="B7527" s="98" t="n"/>
      <c r="C7527" s="113" t="n"/>
      <c r="D7527" s="113" t="n"/>
      <c r="E7527" s="114" t="n"/>
      <c r="F7527" s="28">
        <f>IFERROR(VLOOKUP(E7527,'أرصدة المخزن'!$A:$E,3,0),"")</f>
        <v/>
      </c>
      <c r="G7527" s="29">
        <f>IFERROR(VLOOKUP(E7527,'أرصدة المخزن'!$A:$H,4,FALSE),"")</f>
        <v/>
      </c>
      <c r="H7527" s="97" t="n"/>
      <c r="I7527" s="28" t="inlineStr">
        <is>
          <t>صرف</t>
        </is>
      </c>
      <c r="J7527" s="97" t="n"/>
      <c r="K7527" s="37">
        <f>IFERROR(VLOOKUP(E7527,'أرصدة المخزن'!$A:$H,8,0),"")</f>
        <v/>
      </c>
    </row>
    <row r="7528" ht="18" customHeight="1" s="138">
      <c r="A7528" s="97" t="n">
        <v>7522</v>
      </c>
      <c r="B7528" s="98" t="n"/>
      <c r="C7528" s="113" t="n"/>
      <c r="D7528" s="113" t="n"/>
      <c r="E7528" s="114" t="n"/>
      <c r="F7528" s="28">
        <f>IFERROR(VLOOKUP(E7528,'أرصدة المخزن'!$A:$E,3,0),"")</f>
        <v/>
      </c>
      <c r="G7528" s="29">
        <f>IFERROR(VLOOKUP(E7528,'أرصدة المخزن'!$A:$H,4,FALSE),"")</f>
        <v/>
      </c>
      <c r="H7528" s="97" t="n"/>
      <c r="I7528" s="28" t="inlineStr">
        <is>
          <t>صرف</t>
        </is>
      </c>
      <c r="J7528" s="97" t="n"/>
      <c r="K7528" s="37">
        <f>IFERROR(VLOOKUP(E7528,'أرصدة المخزن'!$A:$H,8,0),"")</f>
        <v/>
      </c>
    </row>
    <row r="7529" ht="18" customHeight="1" s="138">
      <c r="A7529" s="97" t="n">
        <v>7523</v>
      </c>
      <c r="B7529" s="98" t="n"/>
      <c r="C7529" s="113" t="n"/>
      <c r="D7529" s="113" t="n"/>
      <c r="E7529" s="114" t="n"/>
      <c r="F7529" s="28">
        <f>IFERROR(VLOOKUP(E7529,'أرصدة المخزن'!$A:$E,3,0),"")</f>
        <v/>
      </c>
      <c r="G7529" s="29">
        <f>IFERROR(VLOOKUP(E7529,'أرصدة المخزن'!$A:$H,4,FALSE),"")</f>
        <v/>
      </c>
      <c r="H7529" s="97" t="n"/>
      <c r="I7529" s="28" t="inlineStr">
        <is>
          <t>صرف</t>
        </is>
      </c>
      <c r="J7529" s="97" t="n"/>
      <c r="K7529" s="37">
        <f>IFERROR(VLOOKUP(E7529,'أرصدة المخزن'!$A:$H,8,0),"")</f>
        <v/>
      </c>
    </row>
    <row r="7530" ht="18" customHeight="1" s="138">
      <c r="A7530" s="97" t="n">
        <v>7524</v>
      </c>
      <c r="B7530" s="98" t="n"/>
      <c r="C7530" s="113" t="n"/>
      <c r="D7530" s="113" t="n"/>
      <c r="E7530" s="114" t="n"/>
      <c r="F7530" s="28">
        <f>IFERROR(VLOOKUP(E7530,'أرصدة المخزن'!$A:$E,3,0),"")</f>
        <v/>
      </c>
      <c r="G7530" s="29">
        <f>IFERROR(VLOOKUP(E7530,'أرصدة المخزن'!$A:$H,4,FALSE),"")</f>
        <v/>
      </c>
      <c r="H7530" s="97" t="n"/>
      <c r="I7530" s="28" t="inlineStr">
        <is>
          <t>صرف</t>
        </is>
      </c>
      <c r="J7530" s="97" t="n"/>
      <c r="K7530" s="37">
        <f>IFERROR(VLOOKUP(E7530,'أرصدة المخزن'!$A:$H,8,0),"")</f>
        <v/>
      </c>
    </row>
    <row r="7531" ht="18" customHeight="1" s="138">
      <c r="A7531" s="97" t="n">
        <v>7525</v>
      </c>
      <c r="B7531" s="98" t="n"/>
      <c r="C7531" s="113" t="n"/>
      <c r="D7531" s="113" t="n"/>
      <c r="E7531" s="114" t="n"/>
      <c r="F7531" s="28">
        <f>IFERROR(VLOOKUP(E7531,'أرصدة المخزن'!$A:$E,3,0),"")</f>
        <v/>
      </c>
      <c r="G7531" s="29">
        <f>IFERROR(VLOOKUP(E7531,'أرصدة المخزن'!$A:$H,4,FALSE),"")</f>
        <v/>
      </c>
      <c r="H7531" s="97" t="n"/>
      <c r="I7531" s="28" t="inlineStr">
        <is>
          <t>صرف</t>
        </is>
      </c>
      <c r="J7531" s="97" t="n"/>
      <c r="K7531" s="37">
        <f>IFERROR(VLOOKUP(E7531,'أرصدة المخزن'!$A:$H,8,0),"")</f>
        <v/>
      </c>
    </row>
    <row r="7532" ht="18" customHeight="1" s="138">
      <c r="A7532" s="97" t="n">
        <v>7526</v>
      </c>
      <c r="B7532" s="98" t="n"/>
      <c r="C7532" s="113" t="n"/>
      <c r="D7532" s="113" t="n"/>
      <c r="E7532" s="114" t="n"/>
      <c r="F7532" s="28">
        <f>IFERROR(VLOOKUP(E7532,'أرصدة المخزن'!$A:$E,3,0),"")</f>
        <v/>
      </c>
      <c r="G7532" s="29">
        <f>IFERROR(VLOOKUP(E7532,'أرصدة المخزن'!$A:$H,4,FALSE),"")</f>
        <v/>
      </c>
      <c r="H7532" s="97" t="n"/>
      <c r="I7532" s="28" t="inlineStr">
        <is>
          <t>صرف</t>
        </is>
      </c>
      <c r="J7532" s="97" t="n"/>
      <c r="K7532" s="37">
        <f>IFERROR(VLOOKUP(E7532,'أرصدة المخزن'!$A:$H,8,0),"")</f>
        <v/>
      </c>
    </row>
    <row r="7533" ht="18" customHeight="1" s="138">
      <c r="A7533" s="97" t="n">
        <v>7527</v>
      </c>
      <c r="B7533" s="98" t="n"/>
      <c r="C7533" s="113" t="n"/>
      <c r="D7533" s="113" t="n"/>
      <c r="E7533" s="114" t="n"/>
      <c r="F7533" s="28">
        <f>IFERROR(VLOOKUP(E7533,'أرصدة المخزن'!$A:$E,3,0),"")</f>
        <v/>
      </c>
      <c r="G7533" s="29">
        <f>IFERROR(VLOOKUP(E7533,'أرصدة المخزن'!$A:$H,4,FALSE),"")</f>
        <v/>
      </c>
      <c r="H7533" s="97" t="n"/>
      <c r="I7533" s="28" t="inlineStr">
        <is>
          <t>صرف</t>
        </is>
      </c>
      <c r="J7533" s="97" t="n"/>
      <c r="K7533" s="37">
        <f>IFERROR(VLOOKUP(E7533,'أرصدة المخزن'!$A:$H,8,0),"")</f>
        <v/>
      </c>
    </row>
    <row r="7534" ht="18" customHeight="1" s="138">
      <c r="A7534" s="97" t="n">
        <v>7528</v>
      </c>
      <c r="B7534" s="98" t="n"/>
      <c r="C7534" s="113" t="n"/>
      <c r="D7534" s="113" t="n"/>
      <c r="E7534" s="114" t="n"/>
      <c r="F7534" s="28">
        <f>IFERROR(VLOOKUP(E7534,'أرصدة المخزن'!$A:$E,3,0),"")</f>
        <v/>
      </c>
      <c r="G7534" s="29">
        <f>IFERROR(VLOOKUP(E7534,'أرصدة المخزن'!$A:$H,4,FALSE),"")</f>
        <v/>
      </c>
      <c r="H7534" s="97" t="n"/>
      <c r="I7534" s="28" t="inlineStr">
        <is>
          <t>صرف</t>
        </is>
      </c>
      <c r="J7534" s="97" t="n"/>
      <c r="K7534" s="37">
        <f>IFERROR(VLOOKUP(E7534,'أرصدة المخزن'!$A:$H,8,0),"")</f>
        <v/>
      </c>
    </row>
    <row r="7535" ht="18" customHeight="1" s="138">
      <c r="A7535" s="97" t="n">
        <v>7529</v>
      </c>
      <c r="B7535" s="98" t="n"/>
      <c r="C7535" s="113" t="n"/>
      <c r="D7535" s="113" t="n"/>
      <c r="E7535" s="114" t="n"/>
      <c r="F7535" s="28">
        <f>IFERROR(VLOOKUP(E7535,'أرصدة المخزن'!$A:$E,3,0),"")</f>
        <v/>
      </c>
      <c r="G7535" s="29">
        <f>IFERROR(VLOOKUP(E7535,'أرصدة المخزن'!$A:$H,4,FALSE),"")</f>
        <v/>
      </c>
      <c r="H7535" s="97" t="n"/>
      <c r="I7535" s="28" t="inlineStr">
        <is>
          <t>صرف</t>
        </is>
      </c>
      <c r="J7535" s="97" t="n"/>
      <c r="K7535" s="37">
        <f>IFERROR(VLOOKUP(E7535,'أرصدة المخزن'!$A:$H,8,0),"")</f>
        <v/>
      </c>
    </row>
    <row r="7536" ht="18" customHeight="1" s="138">
      <c r="A7536" s="97" t="n">
        <v>7530</v>
      </c>
      <c r="B7536" s="98" t="n"/>
      <c r="C7536" s="113" t="n"/>
      <c r="D7536" s="113" t="n"/>
      <c r="E7536" s="114" t="n"/>
      <c r="F7536" s="28">
        <f>IFERROR(VLOOKUP(E7536,'أرصدة المخزن'!$A:$E,3,0),"")</f>
        <v/>
      </c>
      <c r="G7536" s="29">
        <f>IFERROR(VLOOKUP(E7536,'أرصدة المخزن'!$A:$H,4,FALSE),"")</f>
        <v/>
      </c>
      <c r="H7536" s="97" t="n"/>
      <c r="I7536" s="28" t="inlineStr">
        <is>
          <t>صرف</t>
        </is>
      </c>
      <c r="J7536" s="97" t="n"/>
      <c r="K7536" s="37">
        <f>IFERROR(VLOOKUP(E7536,'أرصدة المخزن'!$A:$H,8,0),"")</f>
        <v/>
      </c>
    </row>
    <row r="7537" ht="18" customHeight="1" s="138">
      <c r="A7537" s="97" t="n">
        <v>7531</v>
      </c>
      <c r="B7537" s="98" t="n"/>
      <c r="C7537" s="113" t="n"/>
      <c r="D7537" s="113" t="n"/>
      <c r="E7537" s="114" t="n"/>
      <c r="F7537" s="28">
        <f>IFERROR(VLOOKUP(E7537,'أرصدة المخزن'!$A:$E,3,0),"")</f>
        <v/>
      </c>
      <c r="G7537" s="29">
        <f>IFERROR(VLOOKUP(E7537,'أرصدة المخزن'!$A:$H,4,FALSE),"")</f>
        <v/>
      </c>
      <c r="H7537" s="97" t="n"/>
      <c r="I7537" s="28" t="inlineStr">
        <is>
          <t>صرف</t>
        </is>
      </c>
      <c r="J7537" s="97" t="n"/>
      <c r="K7537" s="37">
        <f>IFERROR(VLOOKUP(E7537,'أرصدة المخزن'!$A:$H,8,0),"")</f>
        <v/>
      </c>
    </row>
    <row r="7538" ht="18" customHeight="1" s="138">
      <c r="A7538" s="97" t="n">
        <v>7532</v>
      </c>
      <c r="B7538" s="98" t="n"/>
      <c r="C7538" s="113" t="n"/>
      <c r="D7538" s="113" t="n"/>
      <c r="E7538" s="114" t="n"/>
      <c r="F7538" s="28">
        <f>IFERROR(VLOOKUP(E7538,'أرصدة المخزن'!$A:$E,3,0),"")</f>
        <v/>
      </c>
      <c r="G7538" s="29">
        <f>IFERROR(VLOOKUP(E7538,'أرصدة المخزن'!$A:$H,4,FALSE),"")</f>
        <v/>
      </c>
      <c r="H7538" s="97" t="n"/>
      <c r="I7538" s="28" t="inlineStr">
        <is>
          <t>صرف</t>
        </is>
      </c>
      <c r="J7538" s="97" t="n"/>
      <c r="K7538" s="37">
        <f>IFERROR(VLOOKUP(E7538,'أرصدة المخزن'!$A:$H,8,0),"")</f>
        <v/>
      </c>
    </row>
    <row r="7539" ht="18" customHeight="1" s="138">
      <c r="A7539" s="97" t="n">
        <v>7533</v>
      </c>
      <c r="B7539" s="98" t="n"/>
      <c r="C7539" s="113" t="n"/>
      <c r="D7539" s="113" t="n"/>
      <c r="E7539" s="114" t="n"/>
      <c r="F7539" s="28">
        <f>IFERROR(VLOOKUP(E7539,'أرصدة المخزن'!$A:$E,3,0),"")</f>
        <v/>
      </c>
      <c r="G7539" s="29">
        <f>IFERROR(VLOOKUP(E7539,'أرصدة المخزن'!$A:$H,4,FALSE),"")</f>
        <v/>
      </c>
      <c r="H7539" s="97" t="n"/>
      <c r="I7539" s="28" t="inlineStr">
        <is>
          <t>صرف</t>
        </is>
      </c>
      <c r="J7539" s="97" t="n"/>
      <c r="K7539" s="37">
        <f>IFERROR(VLOOKUP(E7539,'أرصدة المخزن'!$A:$H,8,0),"")</f>
        <v/>
      </c>
    </row>
    <row r="7540" ht="18" customHeight="1" s="138">
      <c r="A7540" s="97" t="n">
        <v>7534</v>
      </c>
      <c r="B7540" s="98" t="n"/>
      <c r="C7540" s="113" t="n"/>
      <c r="D7540" s="113" t="n"/>
      <c r="E7540" s="114" t="n"/>
      <c r="F7540" s="28">
        <f>IFERROR(VLOOKUP(E7540,'أرصدة المخزن'!$A:$E,3,0),"")</f>
        <v/>
      </c>
      <c r="G7540" s="29">
        <f>IFERROR(VLOOKUP(E7540,'أرصدة المخزن'!$A:$H,4,FALSE),"")</f>
        <v/>
      </c>
      <c r="H7540" s="97" t="n"/>
      <c r="I7540" s="28" t="inlineStr">
        <is>
          <t>صرف</t>
        </is>
      </c>
      <c r="J7540" s="97" t="n"/>
      <c r="K7540" s="37">
        <f>IFERROR(VLOOKUP(E7540,'أرصدة المخزن'!$A:$H,8,0),"")</f>
        <v/>
      </c>
    </row>
    <row r="7541" ht="18" customHeight="1" s="138">
      <c r="A7541" s="97" t="n">
        <v>7535</v>
      </c>
      <c r="B7541" s="98" t="n"/>
      <c r="C7541" s="113" t="n"/>
      <c r="D7541" s="113" t="n"/>
      <c r="E7541" s="114" t="n"/>
      <c r="F7541" s="28">
        <f>IFERROR(VLOOKUP(E7541,'أرصدة المخزن'!$A:$E,3,0),"")</f>
        <v/>
      </c>
      <c r="G7541" s="29">
        <f>IFERROR(VLOOKUP(E7541,'أرصدة المخزن'!$A:$H,4,FALSE),"")</f>
        <v/>
      </c>
      <c r="H7541" s="97" t="n"/>
      <c r="I7541" s="28" t="inlineStr">
        <is>
          <t>صرف</t>
        </is>
      </c>
      <c r="J7541" s="97" t="n"/>
      <c r="K7541" s="37">
        <f>IFERROR(VLOOKUP(E7541,'أرصدة المخزن'!$A:$H,8,0),"")</f>
        <v/>
      </c>
    </row>
    <row r="7542" ht="18" customHeight="1" s="138">
      <c r="A7542" s="97" t="n">
        <v>7536</v>
      </c>
      <c r="B7542" s="98" t="n"/>
      <c r="C7542" s="113" t="n"/>
      <c r="D7542" s="113" t="n"/>
      <c r="E7542" s="114" t="n"/>
      <c r="F7542" s="28">
        <f>IFERROR(VLOOKUP(E7542,'أرصدة المخزن'!$A:$E,3,0),"")</f>
        <v/>
      </c>
      <c r="G7542" s="29">
        <f>IFERROR(VLOOKUP(E7542,'أرصدة المخزن'!$A:$H,4,FALSE),"")</f>
        <v/>
      </c>
      <c r="H7542" s="97" t="n"/>
      <c r="I7542" s="28" t="inlineStr">
        <is>
          <t>صرف</t>
        </is>
      </c>
      <c r="J7542" s="97" t="n"/>
      <c r="K7542" s="37">
        <f>IFERROR(VLOOKUP(E7542,'أرصدة المخزن'!$A:$H,8,0),"")</f>
        <v/>
      </c>
    </row>
    <row r="7543" ht="18" customHeight="1" s="138">
      <c r="A7543" s="97" t="n">
        <v>7537</v>
      </c>
      <c r="B7543" s="98" t="n"/>
      <c r="C7543" s="113" t="n"/>
      <c r="D7543" s="113" t="n"/>
      <c r="E7543" s="114" t="n"/>
      <c r="F7543" s="28">
        <f>IFERROR(VLOOKUP(E7543,'أرصدة المخزن'!$A:$E,3,0),"")</f>
        <v/>
      </c>
      <c r="G7543" s="29">
        <f>IFERROR(VLOOKUP(E7543,'أرصدة المخزن'!$A:$H,4,FALSE),"")</f>
        <v/>
      </c>
      <c r="H7543" s="97" t="n"/>
      <c r="I7543" s="28" t="inlineStr">
        <is>
          <t>صرف</t>
        </is>
      </c>
      <c r="J7543" s="97" t="n"/>
      <c r="K7543" s="37">
        <f>IFERROR(VLOOKUP(E7543,'أرصدة المخزن'!$A:$H,8,0),"")</f>
        <v/>
      </c>
    </row>
    <row r="7544" ht="18" customHeight="1" s="138">
      <c r="A7544" s="97" t="n">
        <v>7538</v>
      </c>
      <c r="B7544" s="98" t="n"/>
      <c r="C7544" s="113" t="n"/>
      <c r="D7544" s="113" t="n"/>
      <c r="E7544" s="114" t="n"/>
      <c r="F7544" s="28">
        <f>IFERROR(VLOOKUP(E7544,'أرصدة المخزن'!$A:$E,3,0),"")</f>
        <v/>
      </c>
      <c r="G7544" s="29">
        <f>IFERROR(VLOOKUP(E7544,'أرصدة المخزن'!$A:$H,4,FALSE),"")</f>
        <v/>
      </c>
      <c r="H7544" s="97" t="n"/>
      <c r="I7544" s="28" t="inlineStr">
        <is>
          <t>صرف</t>
        </is>
      </c>
      <c r="J7544" s="97" t="n"/>
      <c r="K7544" s="37">
        <f>IFERROR(VLOOKUP(E7544,'أرصدة المخزن'!$A:$H,8,0),"")</f>
        <v/>
      </c>
    </row>
    <row r="7545" ht="18" customHeight="1" s="138">
      <c r="A7545" s="97" t="n">
        <v>7539</v>
      </c>
      <c r="B7545" s="98" t="n"/>
      <c r="C7545" s="113" t="n"/>
      <c r="D7545" s="113" t="n"/>
      <c r="E7545" s="114" t="n"/>
      <c r="F7545" s="28">
        <f>IFERROR(VLOOKUP(E7545,'أرصدة المخزن'!$A:$E,3,0),"")</f>
        <v/>
      </c>
      <c r="G7545" s="29">
        <f>IFERROR(VLOOKUP(E7545,'أرصدة المخزن'!$A:$H,4,FALSE),"")</f>
        <v/>
      </c>
      <c r="H7545" s="97" t="n"/>
      <c r="I7545" s="28" t="inlineStr">
        <is>
          <t>صرف</t>
        </is>
      </c>
      <c r="J7545" s="97" t="n"/>
      <c r="K7545" s="37">
        <f>IFERROR(VLOOKUP(E7545,'أرصدة المخزن'!$A:$H,8,0),"")</f>
        <v/>
      </c>
    </row>
    <row r="7546" ht="18" customHeight="1" s="138">
      <c r="A7546" s="97" t="n">
        <v>7540</v>
      </c>
      <c r="B7546" s="98" t="n"/>
      <c r="C7546" s="113" t="n"/>
      <c r="D7546" s="113" t="n"/>
      <c r="E7546" s="114" t="n"/>
      <c r="F7546" s="28">
        <f>IFERROR(VLOOKUP(E7546,'أرصدة المخزن'!$A:$E,3,0),"")</f>
        <v/>
      </c>
      <c r="G7546" s="29">
        <f>IFERROR(VLOOKUP(E7546,'أرصدة المخزن'!$A:$H,4,FALSE),"")</f>
        <v/>
      </c>
      <c r="H7546" s="97" t="n"/>
      <c r="I7546" s="28" t="inlineStr">
        <is>
          <t>صرف</t>
        </is>
      </c>
      <c r="J7546" s="97" t="n"/>
      <c r="K7546" s="37">
        <f>IFERROR(VLOOKUP(E7546,'أرصدة المخزن'!$A:$H,8,0),"")</f>
        <v/>
      </c>
    </row>
    <row r="7547" ht="18" customHeight="1" s="138">
      <c r="A7547" s="97" t="n">
        <v>7541</v>
      </c>
      <c r="B7547" s="98" t="n"/>
      <c r="C7547" s="113" t="n"/>
      <c r="D7547" s="113" t="n"/>
      <c r="E7547" s="114" t="n"/>
      <c r="F7547" s="28">
        <f>IFERROR(VLOOKUP(E7547,'أرصدة المخزن'!$A:$E,3,0),"")</f>
        <v/>
      </c>
      <c r="G7547" s="29">
        <f>IFERROR(VLOOKUP(E7547,'أرصدة المخزن'!$A:$H,4,FALSE),"")</f>
        <v/>
      </c>
      <c r="H7547" s="97" t="n"/>
      <c r="I7547" s="28" t="inlineStr">
        <is>
          <t>صرف</t>
        </is>
      </c>
      <c r="J7547" s="97" t="n"/>
      <c r="K7547" s="37">
        <f>IFERROR(VLOOKUP(E7547,'أرصدة المخزن'!$A:$H,8,0),"")</f>
        <v/>
      </c>
    </row>
    <row r="7548" ht="18" customHeight="1" s="138">
      <c r="A7548" s="97" t="n">
        <v>7542</v>
      </c>
      <c r="B7548" s="98" t="n"/>
      <c r="C7548" s="113" t="n"/>
      <c r="D7548" s="113" t="n"/>
      <c r="E7548" s="114" t="n"/>
      <c r="F7548" s="28">
        <f>IFERROR(VLOOKUP(E7548,'أرصدة المخزن'!$A:$E,3,0),"")</f>
        <v/>
      </c>
      <c r="G7548" s="29">
        <f>IFERROR(VLOOKUP(E7548,'أرصدة المخزن'!$A:$H,4,FALSE),"")</f>
        <v/>
      </c>
      <c r="H7548" s="97" t="n"/>
      <c r="I7548" s="28" t="inlineStr">
        <is>
          <t>صرف</t>
        </is>
      </c>
      <c r="J7548" s="97" t="n"/>
      <c r="K7548" s="37">
        <f>IFERROR(VLOOKUP(E7548,'أرصدة المخزن'!$A:$H,8,0),"")</f>
        <v/>
      </c>
    </row>
    <row r="7549" ht="18" customHeight="1" s="138">
      <c r="A7549" s="97" t="n">
        <v>7543</v>
      </c>
      <c r="B7549" s="98" t="n"/>
      <c r="C7549" s="113" t="n"/>
      <c r="D7549" s="113" t="n"/>
      <c r="E7549" s="114" t="n"/>
      <c r="F7549" s="28">
        <f>IFERROR(VLOOKUP(E7549,'أرصدة المخزن'!$A:$E,3,0),"")</f>
        <v/>
      </c>
      <c r="G7549" s="29">
        <f>IFERROR(VLOOKUP(E7549,'أرصدة المخزن'!$A:$H,4,FALSE),"")</f>
        <v/>
      </c>
      <c r="H7549" s="97" t="n"/>
      <c r="I7549" s="28" t="inlineStr">
        <is>
          <t>صرف</t>
        </is>
      </c>
      <c r="J7549" s="97" t="n"/>
      <c r="K7549" s="37">
        <f>IFERROR(VLOOKUP(E7549,'أرصدة المخزن'!$A:$H,8,0),"")</f>
        <v/>
      </c>
    </row>
    <row r="7550" ht="18" customHeight="1" s="138">
      <c r="A7550" s="97" t="n">
        <v>7544</v>
      </c>
      <c r="B7550" s="98" t="n"/>
      <c r="C7550" s="113" t="n"/>
      <c r="D7550" s="113" t="n"/>
      <c r="E7550" s="114" t="n"/>
      <c r="F7550" s="28">
        <f>IFERROR(VLOOKUP(E7550,'أرصدة المخزن'!$A:$E,3,0),"")</f>
        <v/>
      </c>
      <c r="G7550" s="29">
        <f>IFERROR(VLOOKUP(E7550,'أرصدة المخزن'!$A:$H,4,FALSE),"")</f>
        <v/>
      </c>
      <c r="H7550" s="97" t="n"/>
      <c r="I7550" s="28" t="inlineStr">
        <is>
          <t>صرف</t>
        </is>
      </c>
      <c r="J7550" s="97" t="n"/>
      <c r="K7550" s="37">
        <f>IFERROR(VLOOKUP(E7550,'أرصدة المخزن'!$A:$H,8,0),"")</f>
        <v/>
      </c>
    </row>
    <row r="7551" ht="18" customHeight="1" s="138">
      <c r="A7551" s="97" t="n">
        <v>7545</v>
      </c>
      <c r="B7551" s="98" t="n"/>
      <c r="C7551" s="113" t="n"/>
      <c r="D7551" s="113" t="n"/>
      <c r="E7551" s="114" t="n"/>
      <c r="F7551" s="28">
        <f>IFERROR(VLOOKUP(E7551,'أرصدة المخزن'!$A:$E,3,0),"")</f>
        <v/>
      </c>
      <c r="G7551" s="29">
        <f>IFERROR(VLOOKUP(E7551,'أرصدة المخزن'!$A:$H,4,FALSE),"")</f>
        <v/>
      </c>
      <c r="H7551" s="97" t="n"/>
      <c r="I7551" s="28" t="inlineStr">
        <is>
          <t>صرف</t>
        </is>
      </c>
      <c r="J7551" s="97" t="n"/>
      <c r="K7551" s="37">
        <f>IFERROR(VLOOKUP(E7551,'أرصدة المخزن'!$A:$H,8,0),"")</f>
        <v/>
      </c>
    </row>
    <row r="7552" ht="18" customHeight="1" s="138">
      <c r="A7552" s="97" t="n">
        <v>7546</v>
      </c>
      <c r="B7552" s="98" t="n"/>
      <c r="C7552" s="113" t="n"/>
      <c r="D7552" s="113" t="n"/>
      <c r="E7552" s="114" t="n"/>
      <c r="F7552" s="28">
        <f>IFERROR(VLOOKUP(E7552,'أرصدة المخزن'!$A:$E,3,0),"")</f>
        <v/>
      </c>
      <c r="G7552" s="29">
        <f>IFERROR(VLOOKUP(E7552,'أرصدة المخزن'!$A:$H,4,FALSE),"")</f>
        <v/>
      </c>
      <c r="H7552" s="97" t="n"/>
      <c r="I7552" s="28" t="inlineStr">
        <is>
          <t>صرف</t>
        </is>
      </c>
      <c r="J7552" s="97" t="n"/>
      <c r="K7552" s="37">
        <f>IFERROR(VLOOKUP(E7552,'أرصدة المخزن'!$A:$H,8,0),"")</f>
        <v/>
      </c>
    </row>
    <row r="7553" ht="18" customHeight="1" s="138">
      <c r="A7553" s="97" t="n">
        <v>7547</v>
      </c>
      <c r="B7553" s="98" t="n"/>
      <c r="C7553" s="113" t="n"/>
      <c r="D7553" s="113" t="n"/>
      <c r="E7553" s="114" t="n"/>
      <c r="F7553" s="28">
        <f>IFERROR(VLOOKUP(E7553,'أرصدة المخزن'!$A:$E,3,0),"")</f>
        <v/>
      </c>
      <c r="G7553" s="29">
        <f>IFERROR(VLOOKUP(E7553,'أرصدة المخزن'!$A:$H,4,FALSE),"")</f>
        <v/>
      </c>
      <c r="H7553" s="97" t="n"/>
      <c r="I7553" s="28" t="inlineStr">
        <is>
          <t>صرف</t>
        </is>
      </c>
      <c r="J7553" s="97" t="n"/>
      <c r="K7553" s="37">
        <f>IFERROR(VLOOKUP(E7553,'أرصدة المخزن'!$A:$H,8,0),"")</f>
        <v/>
      </c>
    </row>
    <row r="7554" ht="18" customHeight="1" s="138">
      <c r="A7554" s="97" t="n">
        <v>7548</v>
      </c>
      <c r="B7554" s="98" t="n"/>
      <c r="C7554" s="113" t="n"/>
      <c r="D7554" s="113" t="n"/>
      <c r="E7554" s="114" t="n"/>
      <c r="F7554" s="28">
        <f>IFERROR(VLOOKUP(E7554,'أرصدة المخزن'!$A:$E,3,0),"")</f>
        <v/>
      </c>
      <c r="G7554" s="29">
        <f>IFERROR(VLOOKUP(E7554,'أرصدة المخزن'!$A:$H,4,FALSE),"")</f>
        <v/>
      </c>
      <c r="H7554" s="97" t="n"/>
      <c r="I7554" s="28" t="inlineStr">
        <is>
          <t>صرف</t>
        </is>
      </c>
      <c r="J7554" s="97" t="n"/>
      <c r="K7554" s="37">
        <f>IFERROR(VLOOKUP(E7554,'أرصدة المخزن'!$A:$H,8,0),"")</f>
        <v/>
      </c>
    </row>
    <row r="7555" ht="18" customHeight="1" s="138">
      <c r="A7555" s="97" t="n">
        <v>7549</v>
      </c>
      <c r="B7555" s="98" t="n"/>
      <c r="C7555" s="113" t="n"/>
      <c r="D7555" s="113" t="n"/>
      <c r="E7555" s="114" t="n"/>
      <c r="F7555" s="28">
        <f>IFERROR(VLOOKUP(E7555,'أرصدة المخزن'!$A:$E,3,0),"")</f>
        <v/>
      </c>
      <c r="G7555" s="29">
        <f>IFERROR(VLOOKUP(E7555,'أرصدة المخزن'!$A:$H,4,FALSE),"")</f>
        <v/>
      </c>
      <c r="H7555" s="97" t="n"/>
      <c r="I7555" s="28" t="inlineStr">
        <is>
          <t>صرف</t>
        </is>
      </c>
      <c r="J7555" s="97" t="n"/>
      <c r="K7555" s="37">
        <f>IFERROR(VLOOKUP(E7555,'أرصدة المخزن'!$A:$H,8,0),"")</f>
        <v/>
      </c>
    </row>
    <row r="7556" ht="18" customHeight="1" s="138">
      <c r="A7556" s="97" t="n">
        <v>7550</v>
      </c>
      <c r="B7556" s="98" t="n"/>
      <c r="C7556" s="113" t="n"/>
      <c r="D7556" s="113" t="n"/>
      <c r="E7556" s="114" t="n"/>
      <c r="F7556" s="28">
        <f>IFERROR(VLOOKUP(E7556,'أرصدة المخزن'!$A:$E,3,0),"")</f>
        <v/>
      </c>
      <c r="G7556" s="29">
        <f>IFERROR(VLOOKUP(E7556,'أرصدة المخزن'!$A:$H,4,FALSE),"")</f>
        <v/>
      </c>
      <c r="H7556" s="97" t="n"/>
      <c r="I7556" s="28" t="inlineStr">
        <is>
          <t>صرف</t>
        </is>
      </c>
      <c r="J7556" s="97" t="n"/>
      <c r="K7556" s="37">
        <f>IFERROR(VLOOKUP(E7556,'أرصدة المخزن'!$A:$H,8,0),"")</f>
        <v/>
      </c>
    </row>
    <row r="7557" ht="18" customHeight="1" s="138">
      <c r="A7557" s="97" t="n">
        <v>7551</v>
      </c>
      <c r="B7557" s="98" t="n"/>
      <c r="C7557" s="113" t="n"/>
      <c r="D7557" s="113" t="n"/>
      <c r="E7557" s="114" t="n"/>
      <c r="F7557" s="28">
        <f>IFERROR(VLOOKUP(E7557,'أرصدة المخزن'!$A:$E,3,0),"")</f>
        <v/>
      </c>
      <c r="G7557" s="29">
        <f>IFERROR(VLOOKUP(E7557,'أرصدة المخزن'!$A:$H,4,FALSE),"")</f>
        <v/>
      </c>
      <c r="H7557" s="97" t="n"/>
      <c r="I7557" s="28" t="inlineStr">
        <is>
          <t>صرف</t>
        </is>
      </c>
      <c r="J7557" s="97" t="n"/>
      <c r="K7557" s="37">
        <f>IFERROR(VLOOKUP(E7557,'أرصدة المخزن'!$A:$H,8,0),"")</f>
        <v/>
      </c>
    </row>
    <row r="7558" ht="18" customHeight="1" s="138">
      <c r="A7558" s="97" t="n">
        <v>7552</v>
      </c>
      <c r="B7558" s="98" t="n"/>
      <c r="C7558" s="113" t="n"/>
      <c r="D7558" s="113" t="n"/>
      <c r="E7558" s="114" t="n"/>
      <c r="F7558" s="28">
        <f>IFERROR(VLOOKUP(E7558,'أرصدة المخزن'!$A:$E,3,0),"")</f>
        <v/>
      </c>
      <c r="G7558" s="29">
        <f>IFERROR(VLOOKUP(E7558,'أرصدة المخزن'!$A:$H,4,FALSE),"")</f>
        <v/>
      </c>
      <c r="H7558" s="97" t="n"/>
      <c r="I7558" s="28" t="inlineStr">
        <is>
          <t>صرف</t>
        </is>
      </c>
      <c r="J7558" s="97" t="n"/>
      <c r="K7558" s="37">
        <f>IFERROR(VLOOKUP(E7558,'أرصدة المخزن'!$A:$H,8,0),"")</f>
        <v/>
      </c>
    </row>
    <row r="7559" ht="18" customHeight="1" s="138">
      <c r="A7559" s="97" t="n">
        <v>7553</v>
      </c>
      <c r="B7559" s="98" t="n"/>
      <c r="C7559" s="113" t="n"/>
      <c r="D7559" s="113" t="n"/>
      <c r="E7559" s="114" t="n"/>
      <c r="F7559" s="28">
        <f>IFERROR(VLOOKUP(E7559,'أرصدة المخزن'!$A:$E,3,0),"")</f>
        <v/>
      </c>
      <c r="G7559" s="29">
        <f>IFERROR(VLOOKUP(E7559,'أرصدة المخزن'!$A:$H,4,FALSE),"")</f>
        <v/>
      </c>
      <c r="H7559" s="97" t="n"/>
      <c r="I7559" s="28" t="inlineStr">
        <is>
          <t>صرف</t>
        </is>
      </c>
      <c r="J7559" s="97" t="n"/>
      <c r="K7559" s="37">
        <f>IFERROR(VLOOKUP(E7559,'أرصدة المخزن'!$A:$H,8,0),"")</f>
        <v/>
      </c>
    </row>
    <row r="7560" ht="18" customHeight="1" s="138">
      <c r="A7560" s="97" t="n">
        <v>7554</v>
      </c>
      <c r="B7560" s="98" t="n"/>
      <c r="C7560" s="113" t="n"/>
      <c r="D7560" s="113" t="n"/>
      <c r="E7560" s="114" t="n"/>
      <c r="F7560" s="28">
        <f>IFERROR(VLOOKUP(E7560,'أرصدة المخزن'!$A:$E,3,0),"")</f>
        <v/>
      </c>
      <c r="G7560" s="29">
        <f>IFERROR(VLOOKUP(E7560,'أرصدة المخزن'!$A:$H,4,FALSE),"")</f>
        <v/>
      </c>
      <c r="H7560" s="97" t="n"/>
      <c r="I7560" s="28" t="inlineStr">
        <is>
          <t>صرف</t>
        </is>
      </c>
      <c r="J7560" s="97" t="n"/>
      <c r="K7560" s="37">
        <f>IFERROR(VLOOKUP(E7560,'أرصدة المخزن'!$A:$H,8,0),"")</f>
        <v/>
      </c>
    </row>
    <row r="7561" ht="18" customHeight="1" s="138">
      <c r="A7561" s="97" t="n">
        <v>7555</v>
      </c>
      <c r="B7561" s="98" t="n"/>
      <c r="C7561" s="113" t="n"/>
      <c r="D7561" s="113" t="n"/>
      <c r="E7561" s="114" t="n"/>
      <c r="F7561" s="28">
        <f>IFERROR(VLOOKUP(E7561,'أرصدة المخزن'!$A:$E,3,0),"")</f>
        <v/>
      </c>
      <c r="G7561" s="29">
        <f>IFERROR(VLOOKUP(E7561,'أرصدة المخزن'!$A:$H,4,FALSE),"")</f>
        <v/>
      </c>
      <c r="H7561" s="97" t="n"/>
      <c r="I7561" s="28" t="inlineStr">
        <is>
          <t>صرف</t>
        </is>
      </c>
      <c r="J7561" s="97" t="n"/>
      <c r="K7561" s="37">
        <f>IFERROR(VLOOKUP(E7561,'أرصدة المخزن'!$A:$H,8,0),"")</f>
        <v/>
      </c>
    </row>
    <row r="7562" ht="18" customHeight="1" s="138">
      <c r="A7562" s="97" t="n">
        <v>7556</v>
      </c>
      <c r="B7562" s="98" t="n"/>
      <c r="C7562" s="113" t="n"/>
      <c r="D7562" s="113" t="n"/>
      <c r="E7562" s="114" t="n"/>
      <c r="F7562" s="28">
        <f>IFERROR(VLOOKUP(E7562,'أرصدة المخزن'!$A:$E,3,0),"")</f>
        <v/>
      </c>
      <c r="G7562" s="29">
        <f>IFERROR(VLOOKUP(E7562,'أرصدة المخزن'!$A:$H,4,FALSE),"")</f>
        <v/>
      </c>
      <c r="H7562" s="97" t="n"/>
      <c r="I7562" s="28" t="inlineStr">
        <is>
          <t>صرف</t>
        </is>
      </c>
      <c r="J7562" s="97" t="n"/>
      <c r="K7562" s="37">
        <f>IFERROR(VLOOKUP(E7562,'أرصدة المخزن'!$A:$H,8,0),"")</f>
        <v/>
      </c>
    </row>
    <row r="7563" ht="18" customHeight="1" s="138">
      <c r="A7563" s="97" t="n">
        <v>7557</v>
      </c>
      <c r="B7563" s="98" t="n"/>
      <c r="C7563" s="113" t="n"/>
      <c r="D7563" s="113" t="n"/>
      <c r="E7563" s="114" t="n"/>
      <c r="F7563" s="28">
        <f>IFERROR(VLOOKUP(E7563,'أرصدة المخزن'!$A:$E,3,0),"")</f>
        <v/>
      </c>
      <c r="G7563" s="29">
        <f>IFERROR(VLOOKUP(E7563,'أرصدة المخزن'!$A:$H,4,FALSE),"")</f>
        <v/>
      </c>
      <c r="H7563" s="97" t="n"/>
      <c r="I7563" s="28" t="inlineStr">
        <is>
          <t>صرف</t>
        </is>
      </c>
      <c r="J7563" s="97" t="n"/>
      <c r="K7563" s="37">
        <f>IFERROR(VLOOKUP(E7563,'أرصدة المخزن'!$A:$H,8,0),"")</f>
        <v/>
      </c>
    </row>
    <row r="7564" ht="18" customHeight="1" s="138">
      <c r="A7564" s="97" t="n">
        <v>7558</v>
      </c>
      <c r="B7564" s="98" t="n"/>
      <c r="C7564" s="113" t="n"/>
      <c r="D7564" s="113" t="n"/>
      <c r="E7564" s="114" t="n"/>
      <c r="F7564" s="28">
        <f>IFERROR(VLOOKUP(E7564,'أرصدة المخزن'!$A:$E,3,0),"")</f>
        <v/>
      </c>
      <c r="G7564" s="29">
        <f>IFERROR(VLOOKUP(E7564,'أرصدة المخزن'!$A:$H,4,FALSE),"")</f>
        <v/>
      </c>
      <c r="H7564" s="97" t="n"/>
      <c r="I7564" s="28" t="inlineStr">
        <is>
          <t>صرف</t>
        </is>
      </c>
      <c r="J7564" s="97" t="n"/>
      <c r="K7564" s="37">
        <f>IFERROR(VLOOKUP(E7564,'أرصدة المخزن'!$A:$H,8,0),"")</f>
        <v/>
      </c>
    </row>
    <row r="7565" ht="18" customHeight="1" s="138">
      <c r="A7565" s="97" t="n">
        <v>7559</v>
      </c>
      <c r="B7565" s="98" t="n"/>
      <c r="C7565" s="113" t="n"/>
      <c r="D7565" s="113" t="n"/>
      <c r="E7565" s="114" t="n"/>
      <c r="F7565" s="28">
        <f>IFERROR(VLOOKUP(E7565,'أرصدة المخزن'!$A:$E,3,0),"")</f>
        <v/>
      </c>
      <c r="G7565" s="29">
        <f>IFERROR(VLOOKUP(E7565,'أرصدة المخزن'!$A:$H,4,FALSE),"")</f>
        <v/>
      </c>
      <c r="H7565" s="97" t="n"/>
      <c r="I7565" s="28" t="inlineStr">
        <is>
          <t>صرف</t>
        </is>
      </c>
      <c r="J7565" s="97" t="n"/>
      <c r="K7565" s="37">
        <f>IFERROR(VLOOKUP(E7565,'أرصدة المخزن'!$A:$H,8,0),"")</f>
        <v/>
      </c>
    </row>
    <row r="7566" ht="18" customHeight="1" s="138">
      <c r="A7566" s="97" t="n">
        <v>7560</v>
      </c>
      <c r="B7566" s="98" t="n"/>
      <c r="C7566" s="113" t="n"/>
      <c r="D7566" s="113" t="n"/>
      <c r="E7566" s="114" t="n"/>
      <c r="F7566" s="28">
        <f>IFERROR(VLOOKUP(E7566,'أرصدة المخزن'!$A:$E,3,0),"")</f>
        <v/>
      </c>
      <c r="G7566" s="29">
        <f>IFERROR(VLOOKUP(E7566,'أرصدة المخزن'!$A:$H,4,FALSE),"")</f>
        <v/>
      </c>
      <c r="H7566" s="97" t="n"/>
      <c r="I7566" s="28" t="inlineStr">
        <is>
          <t>صرف</t>
        </is>
      </c>
      <c r="J7566" s="97" t="n"/>
      <c r="K7566" s="37">
        <f>IFERROR(VLOOKUP(E7566,'أرصدة المخزن'!$A:$H,8,0),"")</f>
        <v/>
      </c>
    </row>
    <row r="7567" ht="18" customHeight="1" s="138">
      <c r="A7567" s="97" t="n">
        <v>7561</v>
      </c>
      <c r="B7567" s="98" t="n"/>
      <c r="C7567" s="113" t="n"/>
      <c r="D7567" s="113" t="n"/>
      <c r="E7567" s="114" t="n"/>
      <c r="F7567" s="28">
        <f>IFERROR(VLOOKUP(E7567,'أرصدة المخزن'!$A:$E,3,0),"")</f>
        <v/>
      </c>
      <c r="G7567" s="29">
        <f>IFERROR(VLOOKUP(E7567,'أرصدة المخزن'!$A:$H,4,FALSE),"")</f>
        <v/>
      </c>
      <c r="H7567" s="97" t="n"/>
      <c r="I7567" s="28" t="inlineStr">
        <is>
          <t>صرف</t>
        </is>
      </c>
      <c r="J7567" s="97" t="n"/>
      <c r="K7567" s="37">
        <f>IFERROR(VLOOKUP(E7567,'أرصدة المخزن'!$A:$H,8,0),"")</f>
        <v/>
      </c>
    </row>
    <row r="7568" ht="18" customHeight="1" s="138">
      <c r="A7568" s="97" t="n">
        <v>7562</v>
      </c>
      <c r="B7568" s="98" t="n"/>
      <c r="C7568" s="113" t="n"/>
      <c r="D7568" s="113" t="n"/>
      <c r="E7568" s="114" t="n"/>
      <c r="F7568" s="28">
        <f>IFERROR(VLOOKUP(E7568,'أرصدة المخزن'!$A:$E,3,0),"")</f>
        <v/>
      </c>
      <c r="G7568" s="29">
        <f>IFERROR(VLOOKUP(E7568,'أرصدة المخزن'!$A:$H,4,FALSE),"")</f>
        <v/>
      </c>
      <c r="H7568" s="97" t="n"/>
      <c r="I7568" s="28" t="inlineStr">
        <is>
          <t>صرف</t>
        </is>
      </c>
      <c r="J7568" s="97" t="n"/>
      <c r="K7568" s="37">
        <f>IFERROR(VLOOKUP(E7568,'أرصدة المخزن'!$A:$H,8,0),"")</f>
        <v/>
      </c>
    </row>
    <row r="7569" ht="18" customHeight="1" s="138">
      <c r="A7569" s="97" t="n">
        <v>7563</v>
      </c>
      <c r="B7569" s="98" t="n"/>
      <c r="C7569" s="113" t="n"/>
      <c r="D7569" s="113" t="n"/>
      <c r="E7569" s="114" t="n"/>
      <c r="F7569" s="28">
        <f>IFERROR(VLOOKUP(E7569,'أرصدة المخزن'!$A:$E,3,0),"")</f>
        <v/>
      </c>
      <c r="G7569" s="29">
        <f>IFERROR(VLOOKUP(E7569,'أرصدة المخزن'!$A:$H,4,FALSE),"")</f>
        <v/>
      </c>
      <c r="H7569" s="97" t="n"/>
      <c r="I7569" s="28" t="inlineStr">
        <is>
          <t>صرف</t>
        </is>
      </c>
      <c r="J7569" s="97" t="n"/>
      <c r="K7569" s="37">
        <f>IFERROR(VLOOKUP(E7569,'أرصدة المخزن'!$A:$H,8,0),"")</f>
        <v/>
      </c>
    </row>
    <row r="7570" ht="18" customHeight="1" s="138">
      <c r="A7570" s="97" t="n">
        <v>7564</v>
      </c>
      <c r="B7570" s="98" t="n"/>
      <c r="C7570" s="113" t="n"/>
      <c r="D7570" s="113" t="n"/>
      <c r="E7570" s="114" t="n"/>
      <c r="F7570" s="28">
        <f>IFERROR(VLOOKUP(E7570,'أرصدة المخزن'!$A:$E,3,0),"")</f>
        <v/>
      </c>
      <c r="G7570" s="29">
        <f>IFERROR(VLOOKUP(E7570,'أرصدة المخزن'!$A:$H,4,FALSE),"")</f>
        <v/>
      </c>
      <c r="H7570" s="97" t="n"/>
      <c r="I7570" s="28" t="inlineStr">
        <is>
          <t>صرف</t>
        </is>
      </c>
      <c r="J7570" s="97" t="n"/>
      <c r="K7570" s="37">
        <f>IFERROR(VLOOKUP(E7570,'أرصدة المخزن'!$A:$H,8,0),"")</f>
        <v/>
      </c>
    </row>
    <row r="7571" ht="18" customHeight="1" s="138">
      <c r="A7571" s="97" t="n">
        <v>7565</v>
      </c>
      <c r="B7571" s="98" t="n"/>
      <c r="C7571" s="113" t="n"/>
      <c r="D7571" s="113" t="n"/>
      <c r="E7571" s="114" t="n"/>
      <c r="F7571" s="28">
        <f>IFERROR(VLOOKUP(E7571,'أرصدة المخزن'!$A:$E,3,0),"")</f>
        <v/>
      </c>
      <c r="G7571" s="29">
        <f>IFERROR(VLOOKUP(E7571,'أرصدة المخزن'!$A:$H,4,FALSE),"")</f>
        <v/>
      </c>
      <c r="H7571" s="97" t="n"/>
      <c r="I7571" s="28" t="inlineStr">
        <is>
          <t>صرف</t>
        </is>
      </c>
      <c r="J7571" s="97" t="n"/>
      <c r="K7571" s="37">
        <f>IFERROR(VLOOKUP(E7571,'أرصدة المخزن'!$A:$H,8,0),"")</f>
        <v/>
      </c>
    </row>
    <row r="7572" ht="18" customHeight="1" s="138">
      <c r="A7572" s="97" t="n">
        <v>7566</v>
      </c>
      <c r="B7572" s="98" t="n"/>
      <c r="C7572" s="113" t="n"/>
      <c r="D7572" s="113" t="n"/>
      <c r="E7572" s="114" t="n"/>
      <c r="F7572" s="28">
        <f>IFERROR(VLOOKUP(E7572,'أرصدة المخزن'!$A:$E,3,0),"")</f>
        <v/>
      </c>
      <c r="G7572" s="29">
        <f>IFERROR(VLOOKUP(E7572,'أرصدة المخزن'!$A:$H,4,FALSE),"")</f>
        <v/>
      </c>
      <c r="H7572" s="97" t="n"/>
      <c r="I7572" s="28" t="inlineStr">
        <is>
          <t>صرف</t>
        </is>
      </c>
      <c r="J7572" s="97" t="n"/>
      <c r="K7572" s="37">
        <f>IFERROR(VLOOKUP(E7572,'أرصدة المخزن'!$A:$H,8,0),"")</f>
        <v/>
      </c>
    </row>
    <row r="7573" ht="18" customHeight="1" s="138">
      <c r="A7573" s="97" t="n">
        <v>7567</v>
      </c>
      <c r="B7573" s="98" t="n"/>
      <c r="C7573" s="113" t="n"/>
      <c r="D7573" s="113" t="n"/>
      <c r="E7573" s="114" t="n"/>
      <c r="F7573" s="28">
        <f>IFERROR(VLOOKUP(E7573,'أرصدة المخزن'!$A:$E,3,0),"")</f>
        <v/>
      </c>
      <c r="G7573" s="29">
        <f>IFERROR(VLOOKUP(E7573,'أرصدة المخزن'!$A:$H,4,FALSE),"")</f>
        <v/>
      </c>
      <c r="H7573" s="97" t="n"/>
      <c r="I7573" s="28" t="inlineStr">
        <is>
          <t>صرف</t>
        </is>
      </c>
      <c r="J7573" s="97" t="n"/>
      <c r="K7573" s="37">
        <f>IFERROR(VLOOKUP(E7573,'أرصدة المخزن'!$A:$H,8,0),"")</f>
        <v/>
      </c>
    </row>
    <row r="7574" ht="18" customHeight="1" s="138">
      <c r="A7574" s="97" t="n">
        <v>7568</v>
      </c>
      <c r="B7574" s="98" t="n"/>
      <c r="C7574" s="113" t="n"/>
      <c r="D7574" s="113" t="n"/>
      <c r="E7574" s="114" t="n"/>
      <c r="F7574" s="28">
        <f>IFERROR(VLOOKUP(E7574,'أرصدة المخزن'!$A:$E,3,0),"")</f>
        <v/>
      </c>
      <c r="G7574" s="29">
        <f>IFERROR(VLOOKUP(E7574,'أرصدة المخزن'!$A:$H,4,FALSE),"")</f>
        <v/>
      </c>
      <c r="H7574" s="97" t="n"/>
      <c r="I7574" s="28" t="inlineStr">
        <is>
          <t>صرف</t>
        </is>
      </c>
      <c r="J7574" s="97" t="n"/>
      <c r="K7574" s="37">
        <f>IFERROR(VLOOKUP(E7574,'أرصدة المخزن'!$A:$H,8,0),"")</f>
        <v/>
      </c>
    </row>
    <row r="7575" ht="18" customHeight="1" s="138">
      <c r="A7575" s="97" t="n">
        <v>7569</v>
      </c>
      <c r="B7575" s="98" t="n"/>
      <c r="C7575" s="113" t="n"/>
      <c r="D7575" s="113" t="n"/>
      <c r="E7575" s="114" t="n"/>
      <c r="F7575" s="28">
        <f>IFERROR(VLOOKUP(E7575,'أرصدة المخزن'!$A:$E,3,0),"")</f>
        <v/>
      </c>
      <c r="G7575" s="29">
        <f>IFERROR(VLOOKUP(E7575,'أرصدة المخزن'!$A:$H,4,FALSE),"")</f>
        <v/>
      </c>
      <c r="H7575" s="97" t="n"/>
      <c r="I7575" s="28" t="inlineStr">
        <is>
          <t>صرف</t>
        </is>
      </c>
      <c r="J7575" s="97" t="n"/>
      <c r="K7575" s="37">
        <f>IFERROR(VLOOKUP(E7575,'أرصدة المخزن'!$A:$H,8,0),"")</f>
        <v/>
      </c>
    </row>
    <row r="7576" ht="18" customHeight="1" s="138">
      <c r="A7576" s="97" t="n">
        <v>7570</v>
      </c>
      <c r="B7576" s="98" t="n"/>
      <c r="C7576" s="113" t="n"/>
      <c r="D7576" s="113" t="n"/>
      <c r="E7576" s="114" t="n"/>
      <c r="F7576" s="28">
        <f>IFERROR(VLOOKUP(E7576,'أرصدة المخزن'!$A:$E,3,0),"")</f>
        <v/>
      </c>
      <c r="G7576" s="29">
        <f>IFERROR(VLOOKUP(E7576,'أرصدة المخزن'!$A:$H,4,FALSE),"")</f>
        <v/>
      </c>
      <c r="H7576" s="97" t="n"/>
      <c r="I7576" s="28" t="inlineStr">
        <is>
          <t>صرف</t>
        </is>
      </c>
      <c r="J7576" s="97" t="n"/>
      <c r="K7576" s="37">
        <f>IFERROR(VLOOKUP(E7576,'أرصدة المخزن'!$A:$H,8,0),"")</f>
        <v/>
      </c>
    </row>
    <row r="7577" ht="18" customHeight="1" s="138">
      <c r="A7577" s="97" t="n">
        <v>7571</v>
      </c>
      <c r="B7577" s="98" t="n"/>
      <c r="C7577" s="113" t="n"/>
      <c r="D7577" s="113" t="n"/>
      <c r="E7577" s="114" t="n"/>
      <c r="F7577" s="28">
        <f>IFERROR(VLOOKUP(E7577,'أرصدة المخزن'!$A:$E,3,0),"")</f>
        <v/>
      </c>
      <c r="G7577" s="29">
        <f>IFERROR(VLOOKUP(E7577,'أرصدة المخزن'!$A:$H,4,FALSE),"")</f>
        <v/>
      </c>
      <c r="H7577" s="97" t="n"/>
      <c r="I7577" s="28" t="inlineStr">
        <is>
          <t>صرف</t>
        </is>
      </c>
      <c r="J7577" s="97" t="n"/>
      <c r="K7577" s="37">
        <f>IFERROR(VLOOKUP(E7577,'أرصدة المخزن'!$A:$H,8,0),"")</f>
        <v/>
      </c>
    </row>
    <row r="7578" ht="18" customHeight="1" s="138">
      <c r="A7578" s="97" t="n">
        <v>7572</v>
      </c>
      <c r="B7578" s="98" t="n"/>
      <c r="C7578" s="113" t="n"/>
      <c r="D7578" s="113" t="n"/>
      <c r="E7578" s="114" t="n"/>
      <c r="F7578" s="28">
        <f>IFERROR(VLOOKUP(E7578,'أرصدة المخزن'!$A:$E,3,0),"")</f>
        <v/>
      </c>
      <c r="G7578" s="29">
        <f>IFERROR(VLOOKUP(E7578,'أرصدة المخزن'!$A:$H,4,FALSE),"")</f>
        <v/>
      </c>
      <c r="H7578" s="97" t="n"/>
      <c r="I7578" s="28" t="inlineStr">
        <is>
          <t>صرف</t>
        </is>
      </c>
      <c r="J7578" s="97" t="n"/>
      <c r="K7578" s="37">
        <f>IFERROR(VLOOKUP(E7578,'أرصدة المخزن'!$A:$H,8,0),"")</f>
        <v/>
      </c>
    </row>
    <row r="7579" ht="18" customHeight="1" s="138">
      <c r="A7579" s="97" t="n">
        <v>7573</v>
      </c>
      <c r="B7579" s="98" t="n"/>
      <c r="C7579" s="113" t="n"/>
      <c r="D7579" s="113" t="n"/>
      <c r="E7579" s="114" t="n"/>
      <c r="F7579" s="28">
        <f>IFERROR(VLOOKUP(E7579,'أرصدة المخزن'!$A:$E,3,0),"")</f>
        <v/>
      </c>
      <c r="G7579" s="29">
        <f>IFERROR(VLOOKUP(E7579,'أرصدة المخزن'!$A:$H,4,FALSE),"")</f>
        <v/>
      </c>
      <c r="H7579" s="97" t="n"/>
      <c r="I7579" s="28" t="inlineStr">
        <is>
          <t>صرف</t>
        </is>
      </c>
      <c r="J7579" s="97" t="n"/>
      <c r="K7579" s="37">
        <f>IFERROR(VLOOKUP(E7579,'أرصدة المخزن'!$A:$H,8,0),"")</f>
        <v/>
      </c>
    </row>
    <row r="7580" ht="18" customHeight="1" s="138">
      <c r="A7580" s="97" t="n">
        <v>7574</v>
      </c>
      <c r="B7580" s="98" t="n"/>
      <c r="C7580" s="113" t="n"/>
      <c r="D7580" s="113" t="n"/>
      <c r="E7580" s="114" t="n"/>
      <c r="F7580" s="28">
        <f>IFERROR(VLOOKUP(E7580,'أرصدة المخزن'!$A:$E,3,0),"")</f>
        <v/>
      </c>
      <c r="G7580" s="29">
        <f>IFERROR(VLOOKUP(E7580,'أرصدة المخزن'!$A:$H,4,FALSE),"")</f>
        <v/>
      </c>
      <c r="H7580" s="97" t="n"/>
      <c r="I7580" s="28" t="inlineStr">
        <is>
          <t>صرف</t>
        </is>
      </c>
      <c r="J7580" s="97" t="n"/>
      <c r="K7580" s="37">
        <f>IFERROR(VLOOKUP(E7580,'أرصدة المخزن'!$A:$H,8,0),"")</f>
        <v/>
      </c>
    </row>
    <row r="7581" ht="18" customHeight="1" s="138">
      <c r="A7581" s="97" t="n">
        <v>7575</v>
      </c>
      <c r="B7581" s="98" t="n"/>
      <c r="C7581" s="113" t="n"/>
      <c r="D7581" s="113" t="n"/>
      <c r="E7581" s="114" t="n"/>
      <c r="F7581" s="28">
        <f>IFERROR(VLOOKUP(E7581,'أرصدة المخزن'!$A:$E,3,0),"")</f>
        <v/>
      </c>
      <c r="G7581" s="29">
        <f>IFERROR(VLOOKUP(E7581,'أرصدة المخزن'!$A:$H,4,FALSE),"")</f>
        <v/>
      </c>
      <c r="H7581" s="97" t="n"/>
      <c r="I7581" s="28" t="inlineStr">
        <is>
          <t>صرف</t>
        </is>
      </c>
      <c r="J7581" s="97" t="n"/>
      <c r="K7581" s="37">
        <f>IFERROR(VLOOKUP(E7581,'أرصدة المخزن'!$A:$H,8,0),"")</f>
        <v/>
      </c>
    </row>
    <row r="7582" ht="18" customHeight="1" s="138">
      <c r="A7582" s="97" t="n">
        <v>7576</v>
      </c>
      <c r="B7582" s="98" t="n"/>
      <c r="C7582" s="113" t="n"/>
      <c r="D7582" s="113" t="n"/>
      <c r="E7582" s="114" t="n"/>
      <c r="F7582" s="28">
        <f>IFERROR(VLOOKUP(E7582,'أرصدة المخزن'!$A:$E,3,0),"")</f>
        <v/>
      </c>
      <c r="G7582" s="29">
        <f>IFERROR(VLOOKUP(E7582,'أرصدة المخزن'!$A:$H,4,FALSE),"")</f>
        <v/>
      </c>
      <c r="H7582" s="97" t="n"/>
      <c r="I7582" s="28" t="inlineStr">
        <is>
          <t>صرف</t>
        </is>
      </c>
      <c r="J7582" s="97" t="n"/>
      <c r="K7582" s="37">
        <f>IFERROR(VLOOKUP(E7582,'أرصدة المخزن'!$A:$H,8,0),"")</f>
        <v/>
      </c>
    </row>
    <row r="7583" ht="18" customHeight="1" s="138">
      <c r="A7583" s="97" t="n">
        <v>7577</v>
      </c>
      <c r="B7583" s="98" t="n"/>
      <c r="C7583" s="113" t="n"/>
      <c r="D7583" s="113" t="n"/>
      <c r="E7583" s="114" t="n"/>
      <c r="F7583" s="28">
        <f>IFERROR(VLOOKUP(E7583,'أرصدة المخزن'!$A:$E,3,0),"")</f>
        <v/>
      </c>
      <c r="G7583" s="29">
        <f>IFERROR(VLOOKUP(E7583,'أرصدة المخزن'!$A:$H,4,FALSE),"")</f>
        <v/>
      </c>
      <c r="H7583" s="97" t="n"/>
      <c r="I7583" s="28" t="inlineStr">
        <is>
          <t>صرف</t>
        </is>
      </c>
      <c r="J7583" s="97" t="n"/>
      <c r="K7583" s="37">
        <f>IFERROR(VLOOKUP(E7583,'أرصدة المخزن'!$A:$H,8,0),"")</f>
        <v/>
      </c>
    </row>
    <row r="7584" ht="18" customHeight="1" s="138">
      <c r="A7584" s="97" t="n">
        <v>7578</v>
      </c>
      <c r="B7584" s="98" t="n"/>
      <c r="C7584" s="113" t="n"/>
      <c r="D7584" s="113" t="n"/>
      <c r="E7584" s="114" t="n"/>
      <c r="F7584" s="28">
        <f>IFERROR(VLOOKUP(E7584,'أرصدة المخزن'!$A:$E,3,0),"")</f>
        <v/>
      </c>
      <c r="G7584" s="29">
        <f>IFERROR(VLOOKUP(E7584,'أرصدة المخزن'!$A:$H,4,FALSE),"")</f>
        <v/>
      </c>
      <c r="H7584" s="97" t="n"/>
      <c r="I7584" s="28" t="inlineStr">
        <is>
          <t>صرف</t>
        </is>
      </c>
      <c r="J7584" s="97" t="n"/>
      <c r="K7584" s="37">
        <f>IFERROR(VLOOKUP(E7584,'أرصدة المخزن'!$A:$H,8,0),"")</f>
        <v/>
      </c>
    </row>
    <row r="7585" ht="18" customHeight="1" s="138">
      <c r="A7585" s="97" t="n">
        <v>7579</v>
      </c>
      <c r="B7585" s="98" t="n"/>
      <c r="C7585" s="113" t="n"/>
      <c r="D7585" s="113" t="n"/>
      <c r="E7585" s="114" t="n"/>
      <c r="F7585" s="28">
        <f>IFERROR(VLOOKUP(E7585,'أرصدة المخزن'!$A:$E,3,0),"")</f>
        <v/>
      </c>
      <c r="G7585" s="29">
        <f>IFERROR(VLOOKUP(E7585,'أرصدة المخزن'!$A:$H,4,FALSE),"")</f>
        <v/>
      </c>
      <c r="H7585" s="97" t="n"/>
      <c r="I7585" s="28" t="inlineStr">
        <is>
          <t>صرف</t>
        </is>
      </c>
      <c r="J7585" s="97" t="n"/>
      <c r="K7585" s="37">
        <f>IFERROR(VLOOKUP(E7585,'أرصدة المخزن'!$A:$H,8,0),"")</f>
        <v/>
      </c>
    </row>
    <row r="7586" ht="18" customHeight="1" s="138">
      <c r="A7586" s="97" t="n">
        <v>7580</v>
      </c>
      <c r="B7586" s="98" t="n"/>
      <c r="C7586" s="113" t="n"/>
      <c r="D7586" s="113" t="n"/>
      <c r="E7586" s="114" t="n"/>
      <c r="F7586" s="28">
        <f>IFERROR(VLOOKUP(E7586,'أرصدة المخزن'!$A:$E,3,0),"")</f>
        <v/>
      </c>
      <c r="G7586" s="29">
        <f>IFERROR(VLOOKUP(E7586,'أرصدة المخزن'!$A:$H,4,FALSE),"")</f>
        <v/>
      </c>
      <c r="H7586" s="97" t="n"/>
      <c r="I7586" s="28" t="inlineStr">
        <is>
          <t>صرف</t>
        </is>
      </c>
      <c r="J7586" s="97" t="n"/>
      <c r="K7586" s="37">
        <f>IFERROR(VLOOKUP(E7586,'أرصدة المخزن'!$A:$H,8,0),"")</f>
        <v/>
      </c>
    </row>
    <row r="7587" ht="18" customHeight="1" s="138">
      <c r="A7587" s="97" t="n">
        <v>7581</v>
      </c>
      <c r="B7587" s="98" t="n"/>
      <c r="C7587" s="113" t="n"/>
      <c r="D7587" s="113" t="n"/>
      <c r="E7587" s="114" t="n"/>
      <c r="F7587" s="28">
        <f>IFERROR(VLOOKUP(E7587,'أرصدة المخزن'!$A:$E,3,0),"")</f>
        <v/>
      </c>
      <c r="G7587" s="29">
        <f>IFERROR(VLOOKUP(E7587,'أرصدة المخزن'!$A:$H,4,FALSE),"")</f>
        <v/>
      </c>
      <c r="H7587" s="97" t="n"/>
      <c r="I7587" s="28" t="inlineStr">
        <is>
          <t>صرف</t>
        </is>
      </c>
      <c r="J7587" s="97" t="n"/>
      <c r="K7587" s="37">
        <f>IFERROR(VLOOKUP(E7587,'أرصدة المخزن'!$A:$H,8,0),"")</f>
        <v/>
      </c>
    </row>
    <row r="7588" ht="18" customHeight="1" s="138">
      <c r="A7588" s="97" t="n">
        <v>7582</v>
      </c>
      <c r="B7588" s="98" t="n"/>
      <c r="C7588" s="113" t="n"/>
      <c r="D7588" s="113" t="n"/>
      <c r="E7588" s="114" t="n"/>
      <c r="F7588" s="28">
        <f>IFERROR(VLOOKUP(E7588,'أرصدة المخزن'!$A:$E,3,0),"")</f>
        <v/>
      </c>
      <c r="G7588" s="29">
        <f>IFERROR(VLOOKUP(E7588,'أرصدة المخزن'!$A:$H,4,FALSE),"")</f>
        <v/>
      </c>
      <c r="H7588" s="97" t="n"/>
      <c r="I7588" s="28" t="inlineStr">
        <is>
          <t>صرف</t>
        </is>
      </c>
      <c r="J7588" s="97" t="n"/>
      <c r="K7588" s="37">
        <f>IFERROR(VLOOKUP(E7588,'أرصدة المخزن'!$A:$H,8,0),"")</f>
        <v/>
      </c>
    </row>
    <row r="7589" ht="18" customHeight="1" s="138">
      <c r="A7589" s="97" t="n">
        <v>7583</v>
      </c>
      <c r="B7589" s="98" t="n"/>
      <c r="C7589" s="113" t="n"/>
      <c r="D7589" s="113" t="n"/>
      <c r="E7589" s="114" t="n"/>
      <c r="F7589" s="28">
        <f>IFERROR(VLOOKUP(E7589,'أرصدة المخزن'!$A:$E,3,0),"")</f>
        <v/>
      </c>
      <c r="G7589" s="29">
        <f>IFERROR(VLOOKUP(E7589,'أرصدة المخزن'!$A:$H,4,FALSE),"")</f>
        <v/>
      </c>
      <c r="H7589" s="97" t="n"/>
      <c r="I7589" s="28" t="inlineStr">
        <is>
          <t>صرف</t>
        </is>
      </c>
      <c r="J7589" s="97" t="n"/>
      <c r="K7589" s="37">
        <f>IFERROR(VLOOKUP(E7589,'أرصدة المخزن'!$A:$H,8,0),"")</f>
        <v/>
      </c>
    </row>
    <row r="7590" ht="18" customHeight="1" s="138">
      <c r="A7590" s="97" t="n">
        <v>7584</v>
      </c>
      <c r="B7590" s="98" t="n"/>
      <c r="C7590" s="113" t="n"/>
      <c r="D7590" s="113" t="n"/>
      <c r="E7590" s="114" t="n"/>
      <c r="F7590" s="28">
        <f>IFERROR(VLOOKUP(E7590,'أرصدة المخزن'!$A:$E,3,0),"")</f>
        <v/>
      </c>
      <c r="G7590" s="29">
        <f>IFERROR(VLOOKUP(E7590,'أرصدة المخزن'!$A:$H,4,FALSE),"")</f>
        <v/>
      </c>
      <c r="H7590" s="97" t="n"/>
      <c r="I7590" s="28" t="inlineStr">
        <is>
          <t>صرف</t>
        </is>
      </c>
      <c r="J7590" s="97" t="n"/>
      <c r="K7590" s="37">
        <f>IFERROR(VLOOKUP(E7590,'أرصدة المخزن'!$A:$H,8,0),"")</f>
        <v/>
      </c>
    </row>
    <row r="7591" ht="18" customHeight="1" s="138">
      <c r="A7591" s="97" t="n">
        <v>7585</v>
      </c>
      <c r="B7591" s="98" t="n"/>
      <c r="C7591" s="113" t="n"/>
      <c r="D7591" s="113" t="n"/>
      <c r="E7591" s="114" t="n"/>
      <c r="F7591" s="28">
        <f>IFERROR(VLOOKUP(E7591,'أرصدة المخزن'!$A:$E,3,0),"")</f>
        <v/>
      </c>
      <c r="G7591" s="29">
        <f>IFERROR(VLOOKUP(E7591,'أرصدة المخزن'!$A:$H,4,FALSE),"")</f>
        <v/>
      </c>
      <c r="H7591" s="97" t="n"/>
      <c r="I7591" s="28" t="inlineStr">
        <is>
          <t>صرف</t>
        </is>
      </c>
      <c r="J7591" s="97" t="n"/>
      <c r="K7591" s="37">
        <f>IFERROR(VLOOKUP(E7591,'أرصدة المخزن'!$A:$H,8,0),"")</f>
        <v/>
      </c>
    </row>
    <row r="7592" ht="18" customHeight="1" s="138">
      <c r="A7592" s="97" t="n">
        <v>7586</v>
      </c>
      <c r="B7592" s="98" t="n"/>
      <c r="C7592" s="113" t="n"/>
      <c r="D7592" s="113" t="n"/>
      <c r="E7592" s="114" t="n"/>
      <c r="F7592" s="28">
        <f>IFERROR(VLOOKUP(E7592,'أرصدة المخزن'!$A:$E,3,0),"")</f>
        <v/>
      </c>
      <c r="G7592" s="29">
        <f>IFERROR(VLOOKUP(E7592,'أرصدة المخزن'!$A:$H,4,FALSE),"")</f>
        <v/>
      </c>
      <c r="H7592" s="97" t="n"/>
      <c r="I7592" s="28" t="inlineStr">
        <is>
          <t>صرف</t>
        </is>
      </c>
      <c r="J7592" s="97" t="n"/>
      <c r="K7592" s="37">
        <f>IFERROR(VLOOKUP(E7592,'أرصدة المخزن'!$A:$H,8,0),"")</f>
        <v/>
      </c>
    </row>
    <row r="7593" ht="18" customHeight="1" s="138">
      <c r="A7593" s="97" t="n">
        <v>7587</v>
      </c>
      <c r="B7593" s="98" t="n"/>
      <c r="C7593" s="113" t="n"/>
      <c r="D7593" s="113" t="n"/>
      <c r="E7593" s="114" t="n"/>
      <c r="F7593" s="28">
        <f>IFERROR(VLOOKUP(E7593,'أرصدة المخزن'!$A:$E,3,0),"")</f>
        <v/>
      </c>
      <c r="G7593" s="29">
        <f>IFERROR(VLOOKUP(E7593,'أرصدة المخزن'!$A:$H,4,FALSE),"")</f>
        <v/>
      </c>
      <c r="H7593" s="97" t="n"/>
      <c r="I7593" s="28" t="inlineStr">
        <is>
          <t>صرف</t>
        </is>
      </c>
      <c r="J7593" s="97" t="n"/>
      <c r="K7593" s="37">
        <f>IFERROR(VLOOKUP(E7593,'أرصدة المخزن'!$A:$H,8,0),"")</f>
        <v/>
      </c>
    </row>
    <row r="7594" ht="18" customHeight="1" s="138">
      <c r="A7594" s="97" t="n">
        <v>7588</v>
      </c>
      <c r="B7594" s="98" t="n"/>
      <c r="C7594" s="113" t="n"/>
      <c r="D7594" s="113" t="n"/>
      <c r="E7594" s="114" t="n"/>
      <c r="F7594" s="28">
        <f>IFERROR(VLOOKUP(E7594,'أرصدة المخزن'!$A:$E,3,0),"")</f>
        <v/>
      </c>
      <c r="G7594" s="29">
        <f>IFERROR(VLOOKUP(E7594,'أرصدة المخزن'!$A:$H,4,FALSE),"")</f>
        <v/>
      </c>
      <c r="H7594" s="97" t="n"/>
      <c r="I7594" s="28" t="inlineStr">
        <is>
          <t>صرف</t>
        </is>
      </c>
      <c r="J7594" s="97" t="n"/>
      <c r="K7594" s="37">
        <f>IFERROR(VLOOKUP(E7594,'أرصدة المخزن'!$A:$H,8,0),"")</f>
        <v/>
      </c>
    </row>
    <row r="7595" ht="18" customHeight="1" s="138">
      <c r="A7595" s="97" t="n">
        <v>7589</v>
      </c>
      <c r="B7595" s="98" t="n"/>
      <c r="C7595" s="113" t="n"/>
      <c r="D7595" s="113" t="n"/>
      <c r="E7595" s="114" t="n"/>
      <c r="F7595" s="28">
        <f>IFERROR(VLOOKUP(E7595,'أرصدة المخزن'!$A:$E,3,0),"")</f>
        <v/>
      </c>
      <c r="G7595" s="29">
        <f>IFERROR(VLOOKUP(E7595,'أرصدة المخزن'!$A:$H,4,FALSE),"")</f>
        <v/>
      </c>
      <c r="H7595" s="97" t="n"/>
      <c r="I7595" s="28" t="inlineStr">
        <is>
          <t>صرف</t>
        </is>
      </c>
      <c r="J7595" s="97" t="n"/>
      <c r="K7595" s="37">
        <f>IFERROR(VLOOKUP(E7595,'أرصدة المخزن'!$A:$H,8,0),"")</f>
        <v/>
      </c>
    </row>
    <row r="7596" ht="18" customHeight="1" s="138">
      <c r="A7596" s="97" t="n">
        <v>7590</v>
      </c>
      <c r="B7596" s="98" t="n"/>
      <c r="C7596" s="113" t="n"/>
      <c r="D7596" s="113" t="n"/>
      <c r="E7596" s="114" t="n"/>
      <c r="F7596" s="28">
        <f>IFERROR(VLOOKUP(E7596,'أرصدة المخزن'!$A:$E,3,0),"")</f>
        <v/>
      </c>
      <c r="G7596" s="29">
        <f>IFERROR(VLOOKUP(E7596,'أرصدة المخزن'!$A:$H,4,FALSE),"")</f>
        <v/>
      </c>
      <c r="H7596" s="97" t="n"/>
      <c r="I7596" s="28" t="inlineStr">
        <is>
          <t>صرف</t>
        </is>
      </c>
      <c r="J7596" s="97" t="n"/>
      <c r="K7596" s="37">
        <f>IFERROR(VLOOKUP(E7596,'أرصدة المخزن'!$A:$H,8,0),"")</f>
        <v/>
      </c>
    </row>
    <row r="7597" ht="18" customHeight="1" s="138">
      <c r="A7597" s="97" t="n">
        <v>7591</v>
      </c>
      <c r="B7597" s="98" t="n"/>
      <c r="C7597" s="113" t="n"/>
      <c r="D7597" s="113" t="n"/>
      <c r="E7597" s="114" t="n"/>
      <c r="F7597" s="28">
        <f>IFERROR(VLOOKUP(E7597,'أرصدة المخزن'!$A:$E,3,0),"")</f>
        <v/>
      </c>
      <c r="G7597" s="29">
        <f>IFERROR(VLOOKUP(E7597,'أرصدة المخزن'!$A:$H,4,FALSE),"")</f>
        <v/>
      </c>
      <c r="H7597" s="97" t="n"/>
      <c r="I7597" s="28" t="inlineStr">
        <is>
          <t>صرف</t>
        </is>
      </c>
      <c r="J7597" s="97" t="n"/>
      <c r="K7597" s="37">
        <f>IFERROR(VLOOKUP(E7597,'أرصدة المخزن'!$A:$H,8,0),"")</f>
        <v/>
      </c>
    </row>
    <row r="7598" ht="18" customHeight="1" s="138">
      <c r="A7598" s="97" t="n">
        <v>7592</v>
      </c>
      <c r="B7598" s="98" t="n"/>
      <c r="C7598" s="113" t="n"/>
      <c r="D7598" s="113" t="n"/>
      <c r="E7598" s="114" t="n"/>
      <c r="F7598" s="28">
        <f>IFERROR(VLOOKUP(E7598,'أرصدة المخزن'!$A:$E,3,0),"")</f>
        <v/>
      </c>
      <c r="G7598" s="29">
        <f>IFERROR(VLOOKUP(E7598,'أرصدة المخزن'!$A:$H,4,FALSE),"")</f>
        <v/>
      </c>
      <c r="H7598" s="97" t="n"/>
      <c r="I7598" s="28" t="inlineStr">
        <is>
          <t>صرف</t>
        </is>
      </c>
      <c r="J7598" s="97" t="n"/>
      <c r="K7598" s="37">
        <f>IFERROR(VLOOKUP(E7598,'أرصدة المخزن'!$A:$H,8,0),"")</f>
        <v/>
      </c>
    </row>
    <row r="7599" ht="18" customHeight="1" s="138">
      <c r="A7599" s="97" t="n">
        <v>7593</v>
      </c>
      <c r="B7599" s="98" t="n"/>
      <c r="C7599" s="113" t="n"/>
      <c r="D7599" s="113" t="n"/>
      <c r="E7599" s="114" t="n"/>
      <c r="F7599" s="28">
        <f>IFERROR(VLOOKUP(E7599,'أرصدة المخزن'!$A:$E,3,0),"")</f>
        <v/>
      </c>
      <c r="G7599" s="29">
        <f>IFERROR(VLOOKUP(E7599,'أرصدة المخزن'!$A:$H,4,FALSE),"")</f>
        <v/>
      </c>
      <c r="H7599" s="97" t="n"/>
      <c r="I7599" s="28" t="inlineStr">
        <is>
          <t>صرف</t>
        </is>
      </c>
      <c r="J7599" s="97" t="n"/>
      <c r="K7599" s="37">
        <f>IFERROR(VLOOKUP(E7599,'أرصدة المخزن'!$A:$H,8,0),"")</f>
        <v/>
      </c>
    </row>
    <row r="7600" ht="18" customHeight="1" s="138">
      <c r="A7600" s="97" t="n">
        <v>7594</v>
      </c>
      <c r="B7600" s="98" t="n"/>
      <c r="C7600" s="113" t="n"/>
      <c r="D7600" s="113" t="n"/>
      <c r="E7600" s="114" t="n"/>
      <c r="F7600" s="28">
        <f>IFERROR(VLOOKUP(E7600,'أرصدة المخزن'!$A:$E,3,0),"")</f>
        <v/>
      </c>
      <c r="G7600" s="29">
        <f>IFERROR(VLOOKUP(E7600,'أرصدة المخزن'!$A:$H,4,FALSE),"")</f>
        <v/>
      </c>
      <c r="H7600" s="97" t="n"/>
      <c r="I7600" s="28" t="inlineStr">
        <is>
          <t>صرف</t>
        </is>
      </c>
      <c r="J7600" s="97" t="n"/>
      <c r="K7600" s="37">
        <f>IFERROR(VLOOKUP(E7600,'أرصدة المخزن'!$A:$H,8,0),"")</f>
        <v/>
      </c>
    </row>
    <row r="7601" ht="18" customHeight="1" s="138">
      <c r="A7601" s="97" t="n">
        <v>7595</v>
      </c>
      <c r="B7601" s="98" t="n"/>
      <c r="C7601" s="113" t="n"/>
      <c r="D7601" s="113" t="n"/>
      <c r="E7601" s="114" t="n"/>
      <c r="F7601" s="28">
        <f>IFERROR(VLOOKUP(E7601,'أرصدة المخزن'!$A:$E,3,0),"")</f>
        <v/>
      </c>
      <c r="G7601" s="29">
        <f>IFERROR(VLOOKUP(E7601,'أرصدة المخزن'!$A:$H,4,FALSE),"")</f>
        <v/>
      </c>
      <c r="H7601" s="97" t="n"/>
      <c r="I7601" s="28" t="inlineStr">
        <is>
          <t>صرف</t>
        </is>
      </c>
      <c r="J7601" s="97" t="n"/>
      <c r="K7601" s="37">
        <f>IFERROR(VLOOKUP(E7601,'أرصدة المخزن'!$A:$H,8,0),"")</f>
        <v/>
      </c>
    </row>
    <row r="7602" ht="18" customHeight="1" s="138">
      <c r="A7602" s="97" t="n">
        <v>7596</v>
      </c>
      <c r="B7602" s="98" t="n"/>
      <c r="C7602" s="113" t="n"/>
      <c r="D7602" s="113" t="n"/>
      <c r="E7602" s="114" t="n"/>
      <c r="F7602" s="28">
        <f>IFERROR(VLOOKUP(E7602,'أرصدة المخزن'!$A:$E,3,0),"")</f>
        <v/>
      </c>
      <c r="G7602" s="29">
        <f>IFERROR(VLOOKUP(E7602,'أرصدة المخزن'!$A:$H,4,FALSE),"")</f>
        <v/>
      </c>
      <c r="H7602" s="97" t="n"/>
      <c r="I7602" s="28" t="inlineStr">
        <is>
          <t>صرف</t>
        </is>
      </c>
      <c r="J7602" s="97" t="n"/>
      <c r="K7602" s="37">
        <f>IFERROR(VLOOKUP(E7602,'أرصدة المخزن'!$A:$H,8,0),"")</f>
        <v/>
      </c>
    </row>
    <row r="7603" ht="18" customHeight="1" s="138">
      <c r="A7603" s="97" t="n">
        <v>7597</v>
      </c>
      <c r="B7603" s="98" t="n"/>
      <c r="C7603" s="113" t="n"/>
      <c r="D7603" s="113" t="n"/>
      <c r="E7603" s="114" t="n"/>
      <c r="F7603" s="28">
        <f>IFERROR(VLOOKUP(E7603,'أرصدة المخزن'!$A:$E,3,0),"")</f>
        <v/>
      </c>
      <c r="G7603" s="29">
        <f>IFERROR(VLOOKUP(E7603,'أرصدة المخزن'!$A:$H,4,FALSE),"")</f>
        <v/>
      </c>
      <c r="H7603" s="97" t="n"/>
      <c r="I7603" s="28" t="inlineStr">
        <is>
          <t>صرف</t>
        </is>
      </c>
      <c r="J7603" s="97" t="n"/>
      <c r="K7603" s="37">
        <f>IFERROR(VLOOKUP(E7603,'أرصدة المخزن'!$A:$H,8,0),"")</f>
        <v/>
      </c>
    </row>
    <row r="7604" ht="18" customHeight="1" s="138">
      <c r="A7604" s="97" t="n">
        <v>7598</v>
      </c>
      <c r="B7604" s="98" t="n"/>
      <c r="C7604" s="113" t="n"/>
      <c r="D7604" s="113" t="n"/>
      <c r="E7604" s="114" t="n"/>
      <c r="F7604" s="28">
        <f>IFERROR(VLOOKUP(E7604,'أرصدة المخزن'!$A:$E,3,0),"")</f>
        <v/>
      </c>
      <c r="G7604" s="29">
        <f>IFERROR(VLOOKUP(E7604,'أرصدة المخزن'!$A:$H,4,FALSE),"")</f>
        <v/>
      </c>
      <c r="H7604" s="97" t="n"/>
      <c r="I7604" s="28" t="inlineStr">
        <is>
          <t>صرف</t>
        </is>
      </c>
      <c r="J7604" s="97" t="n"/>
      <c r="K7604" s="37">
        <f>IFERROR(VLOOKUP(E7604,'أرصدة المخزن'!$A:$H,8,0),"")</f>
        <v/>
      </c>
    </row>
    <row r="7605" ht="18" customHeight="1" s="138">
      <c r="A7605" s="97" t="n">
        <v>7599</v>
      </c>
      <c r="B7605" s="98" t="n"/>
      <c r="C7605" s="113" t="n"/>
      <c r="D7605" s="113" t="n"/>
      <c r="E7605" s="114" t="n"/>
      <c r="F7605" s="28">
        <f>IFERROR(VLOOKUP(E7605,'أرصدة المخزن'!$A:$E,3,0),"")</f>
        <v/>
      </c>
      <c r="G7605" s="29">
        <f>IFERROR(VLOOKUP(E7605,'أرصدة المخزن'!$A:$H,4,FALSE),"")</f>
        <v/>
      </c>
      <c r="H7605" s="97" t="n"/>
      <c r="I7605" s="28" t="inlineStr">
        <is>
          <t>صرف</t>
        </is>
      </c>
      <c r="J7605" s="97" t="n"/>
      <c r="K7605" s="37">
        <f>IFERROR(VLOOKUP(E7605,'أرصدة المخزن'!$A:$H,8,0),"")</f>
        <v/>
      </c>
    </row>
    <row r="7606" ht="18" customHeight="1" s="138">
      <c r="A7606" s="97" t="n">
        <v>7600</v>
      </c>
      <c r="B7606" s="98" t="n"/>
      <c r="C7606" s="113" t="n"/>
      <c r="D7606" s="113" t="n"/>
      <c r="E7606" s="114" t="n"/>
      <c r="F7606" s="28">
        <f>IFERROR(VLOOKUP(E7606,'أرصدة المخزن'!$A:$E,3,0),"")</f>
        <v/>
      </c>
      <c r="G7606" s="29">
        <f>IFERROR(VLOOKUP(E7606,'أرصدة المخزن'!$A:$H,4,FALSE),"")</f>
        <v/>
      </c>
      <c r="H7606" s="97" t="n"/>
      <c r="I7606" s="28" t="inlineStr">
        <is>
          <t>صرف</t>
        </is>
      </c>
      <c r="J7606" s="97" t="n"/>
      <c r="K7606" s="37">
        <f>IFERROR(VLOOKUP(E7606,'أرصدة المخزن'!$A:$H,8,0),"")</f>
        <v/>
      </c>
    </row>
    <row r="7607" ht="18" customHeight="1" s="138">
      <c r="A7607" s="97" t="n">
        <v>7601</v>
      </c>
      <c r="B7607" s="98" t="n"/>
      <c r="C7607" s="113" t="n"/>
      <c r="D7607" s="113" t="n"/>
      <c r="E7607" s="114" t="n"/>
      <c r="F7607" s="28">
        <f>IFERROR(VLOOKUP(E7607,'أرصدة المخزن'!$A:$E,3,0),"")</f>
        <v/>
      </c>
      <c r="G7607" s="29">
        <f>IFERROR(VLOOKUP(E7607,'أرصدة المخزن'!$A:$H,4,FALSE),"")</f>
        <v/>
      </c>
      <c r="H7607" s="97" t="n"/>
      <c r="I7607" s="28" t="inlineStr">
        <is>
          <t>صرف</t>
        </is>
      </c>
      <c r="J7607" s="97" t="n"/>
      <c r="K7607" s="37">
        <f>IFERROR(VLOOKUP(E7607,'أرصدة المخزن'!$A:$H,8,0),"")</f>
        <v/>
      </c>
    </row>
    <row r="7608" ht="18" customHeight="1" s="138">
      <c r="A7608" s="97" t="n">
        <v>7602</v>
      </c>
      <c r="B7608" s="98" t="n"/>
      <c r="C7608" s="113" t="n"/>
      <c r="D7608" s="113" t="n"/>
      <c r="E7608" s="114" t="n"/>
      <c r="F7608" s="28">
        <f>IFERROR(VLOOKUP(E7608,'أرصدة المخزن'!$A:$E,3,0),"")</f>
        <v/>
      </c>
      <c r="G7608" s="29">
        <f>IFERROR(VLOOKUP(E7608,'أرصدة المخزن'!$A:$H,4,FALSE),"")</f>
        <v/>
      </c>
      <c r="H7608" s="97" t="n"/>
      <c r="I7608" s="28" t="inlineStr">
        <is>
          <t>صرف</t>
        </is>
      </c>
      <c r="J7608" s="97" t="n"/>
      <c r="K7608" s="37">
        <f>IFERROR(VLOOKUP(E7608,'أرصدة المخزن'!$A:$H,8,0),"")</f>
        <v/>
      </c>
    </row>
    <row r="7609" ht="18" customHeight="1" s="138">
      <c r="A7609" s="97" t="n">
        <v>7603</v>
      </c>
      <c r="B7609" s="98" t="n"/>
      <c r="C7609" s="113" t="n"/>
      <c r="D7609" s="113" t="n"/>
      <c r="E7609" s="114" t="n"/>
      <c r="F7609" s="28">
        <f>IFERROR(VLOOKUP(E7609,'أرصدة المخزن'!$A:$E,3,0),"")</f>
        <v/>
      </c>
      <c r="G7609" s="29">
        <f>IFERROR(VLOOKUP(E7609,'أرصدة المخزن'!$A:$H,4,FALSE),"")</f>
        <v/>
      </c>
      <c r="H7609" s="97" t="n"/>
      <c r="I7609" s="28" t="inlineStr">
        <is>
          <t>صرف</t>
        </is>
      </c>
      <c r="J7609" s="97" t="n"/>
      <c r="K7609" s="37">
        <f>IFERROR(VLOOKUP(E7609,'أرصدة المخزن'!$A:$H,8,0),"")</f>
        <v/>
      </c>
    </row>
    <row r="7610" ht="18" customHeight="1" s="138">
      <c r="A7610" s="97" t="n">
        <v>7604</v>
      </c>
      <c r="B7610" s="98" t="n"/>
      <c r="C7610" s="113" t="n"/>
      <c r="D7610" s="113" t="n"/>
      <c r="E7610" s="114" t="n"/>
      <c r="F7610" s="28">
        <f>IFERROR(VLOOKUP(E7610,'أرصدة المخزن'!$A:$E,3,0),"")</f>
        <v/>
      </c>
      <c r="G7610" s="29">
        <f>IFERROR(VLOOKUP(E7610,'أرصدة المخزن'!$A:$H,4,FALSE),"")</f>
        <v/>
      </c>
      <c r="H7610" s="97" t="n"/>
      <c r="I7610" s="28" t="inlineStr">
        <is>
          <t>صرف</t>
        </is>
      </c>
      <c r="J7610" s="97" t="n"/>
      <c r="K7610" s="37">
        <f>IFERROR(VLOOKUP(E7610,'أرصدة المخزن'!$A:$H,8,0),"")</f>
        <v/>
      </c>
    </row>
    <row r="7611" ht="18" customHeight="1" s="138">
      <c r="A7611" s="97" t="n">
        <v>7605</v>
      </c>
      <c r="B7611" s="98" t="n"/>
      <c r="C7611" s="113" t="n"/>
      <c r="D7611" s="113" t="n"/>
      <c r="E7611" s="114" t="n"/>
      <c r="F7611" s="28">
        <f>IFERROR(VLOOKUP(E7611,'أرصدة المخزن'!$A:$E,3,0),"")</f>
        <v/>
      </c>
      <c r="G7611" s="29">
        <f>IFERROR(VLOOKUP(E7611,'أرصدة المخزن'!$A:$H,4,FALSE),"")</f>
        <v/>
      </c>
      <c r="H7611" s="97" t="n"/>
      <c r="I7611" s="28" t="inlineStr">
        <is>
          <t>صرف</t>
        </is>
      </c>
      <c r="J7611" s="97" t="n"/>
      <c r="K7611" s="37">
        <f>IFERROR(VLOOKUP(E7611,'أرصدة المخزن'!$A:$H,8,0),"")</f>
        <v/>
      </c>
    </row>
    <row r="7612" ht="18" customHeight="1" s="138">
      <c r="A7612" s="97" t="n">
        <v>7606</v>
      </c>
      <c r="B7612" s="98" t="n"/>
      <c r="C7612" s="113" t="n"/>
      <c r="D7612" s="113" t="n"/>
      <c r="E7612" s="114" t="n"/>
      <c r="F7612" s="28">
        <f>IFERROR(VLOOKUP(E7612,'أرصدة المخزن'!$A:$E,3,0),"")</f>
        <v/>
      </c>
      <c r="G7612" s="29">
        <f>IFERROR(VLOOKUP(E7612,'أرصدة المخزن'!$A:$H,4,FALSE),"")</f>
        <v/>
      </c>
      <c r="H7612" s="97" t="n"/>
      <c r="I7612" s="28" t="inlineStr">
        <is>
          <t>صرف</t>
        </is>
      </c>
      <c r="J7612" s="97" t="n"/>
      <c r="K7612" s="37">
        <f>IFERROR(VLOOKUP(E7612,'أرصدة المخزن'!$A:$H,8,0),"")</f>
        <v/>
      </c>
    </row>
    <row r="7613" ht="18" customHeight="1" s="138">
      <c r="A7613" s="97" t="n">
        <v>7607</v>
      </c>
      <c r="B7613" s="98" t="n"/>
      <c r="C7613" s="113" t="n"/>
      <c r="D7613" s="113" t="n"/>
      <c r="E7613" s="114" t="n"/>
      <c r="F7613" s="28">
        <f>IFERROR(VLOOKUP(E7613,'أرصدة المخزن'!$A:$E,3,0),"")</f>
        <v/>
      </c>
      <c r="G7613" s="29">
        <f>IFERROR(VLOOKUP(E7613,'أرصدة المخزن'!$A:$H,4,FALSE),"")</f>
        <v/>
      </c>
      <c r="H7613" s="97" t="n"/>
      <c r="I7613" s="28" t="inlineStr">
        <is>
          <t>صرف</t>
        </is>
      </c>
      <c r="J7613" s="97" t="n"/>
      <c r="K7613" s="37">
        <f>IFERROR(VLOOKUP(E7613,'أرصدة المخزن'!$A:$H,8,0),"")</f>
        <v/>
      </c>
    </row>
    <row r="7614" ht="18" customHeight="1" s="138">
      <c r="A7614" s="97" t="n">
        <v>7608</v>
      </c>
      <c r="B7614" s="98" t="n"/>
      <c r="C7614" s="113" t="n"/>
      <c r="D7614" s="113" t="n"/>
      <c r="E7614" s="114" t="n"/>
      <c r="F7614" s="28">
        <f>IFERROR(VLOOKUP(E7614,'أرصدة المخزن'!$A:$E,3,0),"")</f>
        <v/>
      </c>
      <c r="G7614" s="29">
        <f>IFERROR(VLOOKUP(E7614,'أرصدة المخزن'!$A:$H,4,FALSE),"")</f>
        <v/>
      </c>
      <c r="H7614" s="97" t="n"/>
      <c r="I7614" s="28" t="inlineStr">
        <is>
          <t>صرف</t>
        </is>
      </c>
      <c r="J7614" s="97" t="n"/>
      <c r="K7614" s="37">
        <f>IFERROR(VLOOKUP(E7614,'أرصدة المخزن'!$A:$H,8,0),"")</f>
        <v/>
      </c>
    </row>
    <row r="7615" ht="18" customHeight="1" s="138">
      <c r="A7615" s="97" t="n">
        <v>7609</v>
      </c>
      <c r="B7615" s="98" t="n"/>
      <c r="C7615" s="113" t="n"/>
      <c r="D7615" s="113" t="n"/>
      <c r="E7615" s="114" t="n"/>
      <c r="F7615" s="28">
        <f>IFERROR(VLOOKUP(E7615,'أرصدة المخزن'!$A:$E,3,0),"")</f>
        <v/>
      </c>
      <c r="G7615" s="29">
        <f>IFERROR(VLOOKUP(E7615,'أرصدة المخزن'!$A:$H,4,FALSE),"")</f>
        <v/>
      </c>
      <c r="H7615" s="97" t="n"/>
      <c r="I7615" s="28" t="inlineStr">
        <is>
          <t>صرف</t>
        </is>
      </c>
      <c r="J7615" s="97" t="n"/>
      <c r="K7615" s="37">
        <f>IFERROR(VLOOKUP(E7615,'أرصدة المخزن'!$A:$H,8,0),"")</f>
        <v/>
      </c>
    </row>
    <row r="7616" ht="18" customHeight="1" s="138">
      <c r="A7616" s="97" t="n">
        <v>7610</v>
      </c>
      <c r="B7616" s="98" t="n"/>
      <c r="C7616" s="113" t="n"/>
      <c r="D7616" s="113" t="n"/>
      <c r="E7616" s="114" t="n"/>
      <c r="F7616" s="28">
        <f>IFERROR(VLOOKUP(E7616,'أرصدة المخزن'!$A:$E,3,0),"")</f>
        <v/>
      </c>
      <c r="G7616" s="29">
        <f>IFERROR(VLOOKUP(E7616,'أرصدة المخزن'!$A:$H,4,FALSE),"")</f>
        <v/>
      </c>
      <c r="H7616" s="97" t="n"/>
      <c r="I7616" s="28" t="inlineStr">
        <is>
          <t>صرف</t>
        </is>
      </c>
      <c r="J7616" s="97" t="n"/>
      <c r="K7616" s="37">
        <f>IFERROR(VLOOKUP(E7616,'أرصدة المخزن'!$A:$H,8,0),"")</f>
        <v/>
      </c>
    </row>
    <row r="7617" ht="18" customHeight="1" s="138">
      <c r="A7617" s="97" t="n">
        <v>7611</v>
      </c>
      <c r="B7617" s="98" t="n"/>
      <c r="C7617" s="113" t="n"/>
      <c r="D7617" s="113" t="n"/>
      <c r="E7617" s="114" t="n"/>
      <c r="F7617" s="28">
        <f>IFERROR(VLOOKUP(E7617,'أرصدة المخزن'!$A:$E,3,0),"")</f>
        <v/>
      </c>
      <c r="G7617" s="29">
        <f>IFERROR(VLOOKUP(E7617,'أرصدة المخزن'!$A:$H,4,FALSE),"")</f>
        <v/>
      </c>
      <c r="H7617" s="97" t="n"/>
      <c r="I7617" s="28" t="inlineStr">
        <is>
          <t>صرف</t>
        </is>
      </c>
      <c r="J7617" s="97" t="n"/>
      <c r="K7617" s="37">
        <f>IFERROR(VLOOKUP(E7617,'أرصدة المخزن'!$A:$H,8,0),"")</f>
        <v/>
      </c>
    </row>
    <row r="7618" ht="18" customHeight="1" s="138">
      <c r="A7618" s="97" t="n">
        <v>7612</v>
      </c>
      <c r="B7618" s="98" t="n"/>
      <c r="C7618" s="113" t="n"/>
      <c r="D7618" s="113" t="n"/>
      <c r="E7618" s="114" t="n"/>
      <c r="F7618" s="28">
        <f>IFERROR(VLOOKUP(E7618,'أرصدة المخزن'!$A:$E,3,0),"")</f>
        <v/>
      </c>
      <c r="G7618" s="29">
        <f>IFERROR(VLOOKUP(E7618,'أرصدة المخزن'!$A:$H,4,FALSE),"")</f>
        <v/>
      </c>
      <c r="H7618" s="97" t="n"/>
      <c r="I7618" s="28" t="inlineStr">
        <is>
          <t>صرف</t>
        </is>
      </c>
      <c r="J7618" s="97" t="n"/>
      <c r="K7618" s="37">
        <f>IFERROR(VLOOKUP(E7618,'أرصدة المخزن'!$A:$H,8,0),"")</f>
        <v/>
      </c>
    </row>
    <row r="7619" ht="18" customHeight="1" s="138">
      <c r="A7619" s="97" t="n">
        <v>7613</v>
      </c>
      <c r="B7619" s="98" t="n"/>
      <c r="C7619" s="113" t="n"/>
      <c r="D7619" s="113" t="n"/>
      <c r="E7619" s="114" t="n"/>
      <c r="F7619" s="28">
        <f>IFERROR(VLOOKUP(E7619,'أرصدة المخزن'!$A:$E,3,0),"")</f>
        <v/>
      </c>
      <c r="G7619" s="29">
        <f>IFERROR(VLOOKUP(E7619,'أرصدة المخزن'!$A:$H,4,FALSE),"")</f>
        <v/>
      </c>
      <c r="H7619" s="97" t="n"/>
      <c r="I7619" s="28" t="inlineStr">
        <is>
          <t>صرف</t>
        </is>
      </c>
      <c r="J7619" s="97" t="n"/>
      <c r="K7619" s="37">
        <f>IFERROR(VLOOKUP(E7619,'أرصدة المخزن'!$A:$H,8,0),"")</f>
        <v/>
      </c>
    </row>
    <row r="7620" ht="18" customHeight="1" s="138">
      <c r="A7620" s="97" t="n">
        <v>7614</v>
      </c>
      <c r="B7620" s="98" t="n"/>
      <c r="C7620" s="113" t="n"/>
      <c r="D7620" s="113" t="n"/>
      <c r="E7620" s="114" t="n"/>
      <c r="F7620" s="28">
        <f>IFERROR(VLOOKUP(E7620,'أرصدة المخزن'!$A:$E,3,0),"")</f>
        <v/>
      </c>
      <c r="G7620" s="29">
        <f>IFERROR(VLOOKUP(E7620,'أرصدة المخزن'!$A:$H,4,FALSE),"")</f>
        <v/>
      </c>
      <c r="H7620" s="97" t="n"/>
      <c r="I7620" s="28" t="inlineStr">
        <is>
          <t>صرف</t>
        </is>
      </c>
      <c r="J7620" s="97" t="n"/>
      <c r="K7620" s="37">
        <f>IFERROR(VLOOKUP(E7620,'أرصدة المخزن'!$A:$H,8,0),"")</f>
        <v/>
      </c>
    </row>
    <row r="7621" ht="18" customHeight="1" s="138">
      <c r="A7621" s="97" t="n">
        <v>7615</v>
      </c>
      <c r="B7621" s="98" t="n"/>
      <c r="C7621" s="113" t="n"/>
      <c r="D7621" s="113" t="n"/>
      <c r="E7621" s="114" t="n"/>
      <c r="F7621" s="28">
        <f>IFERROR(VLOOKUP(E7621,'أرصدة المخزن'!$A:$E,3,0),"")</f>
        <v/>
      </c>
      <c r="G7621" s="29">
        <f>IFERROR(VLOOKUP(E7621,'أرصدة المخزن'!$A:$H,4,FALSE),"")</f>
        <v/>
      </c>
      <c r="H7621" s="97" t="n"/>
      <c r="I7621" s="28" t="inlineStr">
        <is>
          <t>صرف</t>
        </is>
      </c>
      <c r="J7621" s="97" t="n"/>
      <c r="K7621" s="37">
        <f>IFERROR(VLOOKUP(E7621,'أرصدة المخزن'!$A:$H,8,0),"")</f>
        <v/>
      </c>
    </row>
    <row r="7622" ht="18" customHeight="1" s="138">
      <c r="A7622" s="97" t="n">
        <v>7616</v>
      </c>
      <c r="B7622" s="98" t="n"/>
      <c r="C7622" s="113" t="n"/>
      <c r="D7622" s="113" t="n"/>
      <c r="E7622" s="114" t="n"/>
      <c r="F7622" s="28">
        <f>IFERROR(VLOOKUP(E7622,'أرصدة المخزن'!$A:$E,3,0),"")</f>
        <v/>
      </c>
      <c r="G7622" s="29">
        <f>IFERROR(VLOOKUP(E7622,'أرصدة المخزن'!$A:$H,4,FALSE),"")</f>
        <v/>
      </c>
      <c r="H7622" s="97" t="n"/>
      <c r="I7622" s="28" t="inlineStr">
        <is>
          <t>صرف</t>
        </is>
      </c>
      <c r="J7622" s="97" t="n"/>
      <c r="K7622" s="37">
        <f>IFERROR(VLOOKUP(E7622,'أرصدة المخزن'!$A:$H,8,0),"")</f>
        <v/>
      </c>
    </row>
    <row r="7623" ht="18" customHeight="1" s="138">
      <c r="A7623" s="97" t="n">
        <v>7617</v>
      </c>
      <c r="B7623" s="98" t="n"/>
      <c r="C7623" s="113" t="n"/>
      <c r="D7623" s="113" t="n"/>
      <c r="E7623" s="114" t="n"/>
      <c r="F7623" s="28">
        <f>IFERROR(VLOOKUP(E7623,'أرصدة المخزن'!$A:$E,3,0),"")</f>
        <v/>
      </c>
      <c r="G7623" s="29">
        <f>IFERROR(VLOOKUP(E7623,'أرصدة المخزن'!$A:$H,4,FALSE),"")</f>
        <v/>
      </c>
      <c r="H7623" s="97" t="n"/>
      <c r="I7623" s="28" t="inlineStr">
        <is>
          <t>صرف</t>
        </is>
      </c>
      <c r="J7623" s="97" t="n"/>
      <c r="K7623" s="37">
        <f>IFERROR(VLOOKUP(E7623,'أرصدة المخزن'!$A:$H,8,0),"")</f>
        <v/>
      </c>
    </row>
    <row r="7624" ht="18" customHeight="1" s="138">
      <c r="A7624" s="97" t="n">
        <v>7618</v>
      </c>
      <c r="B7624" s="98" t="n"/>
      <c r="C7624" s="113" t="n"/>
      <c r="D7624" s="113" t="n"/>
      <c r="E7624" s="114" t="n"/>
      <c r="F7624" s="28">
        <f>IFERROR(VLOOKUP(E7624,'أرصدة المخزن'!$A:$E,3,0),"")</f>
        <v/>
      </c>
      <c r="G7624" s="29">
        <f>IFERROR(VLOOKUP(E7624,'أرصدة المخزن'!$A:$H,4,FALSE),"")</f>
        <v/>
      </c>
      <c r="H7624" s="97" t="n"/>
      <c r="I7624" s="28" t="inlineStr">
        <is>
          <t>صرف</t>
        </is>
      </c>
      <c r="J7624" s="97" t="n"/>
      <c r="K7624" s="37">
        <f>IFERROR(VLOOKUP(E7624,'أرصدة المخزن'!$A:$H,8,0),"")</f>
        <v/>
      </c>
    </row>
    <row r="7625" ht="18" customHeight="1" s="138">
      <c r="A7625" s="97" t="n">
        <v>7619</v>
      </c>
      <c r="B7625" s="98" t="n"/>
      <c r="C7625" s="113" t="n"/>
      <c r="D7625" s="113" t="n"/>
      <c r="E7625" s="114" t="n"/>
      <c r="F7625" s="28">
        <f>IFERROR(VLOOKUP(E7625,'أرصدة المخزن'!$A:$E,3,0),"")</f>
        <v/>
      </c>
      <c r="G7625" s="29">
        <f>IFERROR(VLOOKUP(E7625,'أرصدة المخزن'!$A:$H,4,FALSE),"")</f>
        <v/>
      </c>
      <c r="H7625" s="97" t="n"/>
      <c r="I7625" s="28" t="inlineStr">
        <is>
          <t>صرف</t>
        </is>
      </c>
      <c r="J7625" s="97" t="n"/>
      <c r="K7625" s="37">
        <f>IFERROR(VLOOKUP(E7625,'أرصدة المخزن'!$A:$H,8,0),"")</f>
        <v/>
      </c>
    </row>
    <row r="7626" ht="18" customHeight="1" s="138">
      <c r="A7626" s="97" t="n">
        <v>7620</v>
      </c>
      <c r="B7626" s="98" t="n"/>
      <c r="C7626" s="113" t="n"/>
      <c r="D7626" s="113" t="n"/>
      <c r="E7626" s="114" t="n"/>
      <c r="F7626" s="28">
        <f>IFERROR(VLOOKUP(E7626,'أرصدة المخزن'!$A:$E,3,0),"")</f>
        <v/>
      </c>
      <c r="G7626" s="29">
        <f>IFERROR(VLOOKUP(E7626,'أرصدة المخزن'!$A:$H,4,FALSE),"")</f>
        <v/>
      </c>
      <c r="H7626" s="97" t="n"/>
      <c r="I7626" s="28" t="inlineStr">
        <is>
          <t>صرف</t>
        </is>
      </c>
      <c r="J7626" s="97" t="n"/>
      <c r="K7626" s="37">
        <f>IFERROR(VLOOKUP(E7626,'أرصدة المخزن'!$A:$H,8,0),"")</f>
        <v/>
      </c>
    </row>
    <row r="7627" ht="18" customHeight="1" s="138">
      <c r="A7627" s="97" t="n">
        <v>7621</v>
      </c>
      <c r="B7627" s="98" t="n"/>
      <c r="C7627" s="113" t="n"/>
      <c r="D7627" s="113" t="n"/>
      <c r="E7627" s="114" t="n"/>
      <c r="F7627" s="28">
        <f>IFERROR(VLOOKUP(E7627,'أرصدة المخزن'!$A:$E,3,0),"")</f>
        <v/>
      </c>
      <c r="G7627" s="29">
        <f>IFERROR(VLOOKUP(E7627,'أرصدة المخزن'!$A:$H,4,FALSE),"")</f>
        <v/>
      </c>
      <c r="H7627" s="97" t="n"/>
      <c r="I7627" s="28" t="inlineStr">
        <is>
          <t>صرف</t>
        </is>
      </c>
      <c r="J7627" s="97" t="n"/>
      <c r="K7627" s="37">
        <f>IFERROR(VLOOKUP(E7627,'أرصدة المخزن'!$A:$H,8,0),"")</f>
        <v/>
      </c>
    </row>
    <row r="7628" ht="18" customHeight="1" s="138">
      <c r="A7628" s="97" t="n">
        <v>7622</v>
      </c>
      <c r="B7628" s="98" t="n"/>
      <c r="C7628" s="113" t="n"/>
      <c r="D7628" s="113" t="n"/>
      <c r="E7628" s="114" t="n"/>
      <c r="F7628" s="28">
        <f>IFERROR(VLOOKUP(E7628,'أرصدة المخزن'!$A:$E,3,0),"")</f>
        <v/>
      </c>
      <c r="G7628" s="29">
        <f>IFERROR(VLOOKUP(E7628,'أرصدة المخزن'!$A:$H,4,FALSE),"")</f>
        <v/>
      </c>
      <c r="H7628" s="97" t="n"/>
      <c r="I7628" s="28" t="inlineStr">
        <is>
          <t>صرف</t>
        </is>
      </c>
      <c r="J7628" s="97" t="n"/>
      <c r="K7628" s="37">
        <f>IFERROR(VLOOKUP(E7628,'أرصدة المخزن'!$A:$H,8,0),"")</f>
        <v/>
      </c>
    </row>
    <row r="7629" ht="18" customHeight="1" s="138">
      <c r="A7629" s="97" t="n">
        <v>7623</v>
      </c>
      <c r="B7629" s="98" t="n"/>
      <c r="C7629" s="113" t="n"/>
      <c r="D7629" s="113" t="n"/>
      <c r="E7629" s="114" t="n"/>
      <c r="F7629" s="28">
        <f>IFERROR(VLOOKUP(E7629,'أرصدة المخزن'!$A:$E,3,0),"")</f>
        <v/>
      </c>
      <c r="G7629" s="29">
        <f>IFERROR(VLOOKUP(E7629,'أرصدة المخزن'!$A:$H,4,FALSE),"")</f>
        <v/>
      </c>
      <c r="H7629" s="97" t="n"/>
      <c r="I7629" s="28" t="inlineStr">
        <is>
          <t>صرف</t>
        </is>
      </c>
      <c r="J7629" s="97" t="n"/>
      <c r="K7629" s="37">
        <f>IFERROR(VLOOKUP(E7629,'أرصدة المخزن'!$A:$H,8,0),"")</f>
        <v/>
      </c>
    </row>
    <row r="7630" ht="18" customHeight="1" s="138">
      <c r="A7630" s="97" t="n">
        <v>7624</v>
      </c>
      <c r="B7630" s="98" t="n"/>
      <c r="C7630" s="113" t="n"/>
      <c r="D7630" s="113" t="n"/>
      <c r="E7630" s="114" t="n"/>
      <c r="F7630" s="28">
        <f>IFERROR(VLOOKUP(E7630,'أرصدة المخزن'!$A:$E,3,0),"")</f>
        <v/>
      </c>
      <c r="G7630" s="29">
        <f>IFERROR(VLOOKUP(E7630,'أرصدة المخزن'!$A:$H,4,FALSE),"")</f>
        <v/>
      </c>
      <c r="H7630" s="97" t="n"/>
      <c r="I7630" s="28" t="inlineStr">
        <is>
          <t>صرف</t>
        </is>
      </c>
      <c r="J7630" s="97" t="n"/>
      <c r="K7630" s="37">
        <f>IFERROR(VLOOKUP(E7630,'أرصدة المخزن'!$A:$H,8,0),"")</f>
        <v/>
      </c>
    </row>
    <row r="7631" ht="18" customHeight="1" s="138">
      <c r="A7631" s="97" t="n">
        <v>7625</v>
      </c>
      <c r="B7631" s="98" t="n"/>
      <c r="C7631" s="113" t="n"/>
      <c r="D7631" s="113" t="n"/>
      <c r="E7631" s="114" t="n"/>
      <c r="F7631" s="28">
        <f>IFERROR(VLOOKUP(E7631,'أرصدة المخزن'!$A:$E,3,0),"")</f>
        <v/>
      </c>
      <c r="G7631" s="29">
        <f>IFERROR(VLOOKUP(E7631,'أرصدة المخزن'!$A:$H,4,FALSE),"")</f>
        <v/>
      </c>
      <c r="H7631" s="97" t="n"/>
      <c r="I7631" s="28" t="inlineStr">
        <is>
          <t>صرف</t>
        </is>
      </c>
      <c r="J7631" s="97" t="n"/>
      <c r="K7631" s="37">
        <f>IFERROR(VLOOKUP(E7631,'أرصدة المخزن'!$A:$H,8,0),"")</f>
        <v/>
      </c>
    </row>
    <row r="7632" ht="18" customHeight="1" s="138">
      <c r="A7632" s="97" t="n">
        <v>7626</v>
      </c>
      <c r="B7632" s="98" t="n"/>
      <c r="C7632" s="113" t="n"/>
      <c r="D7632" s="113" t="n"/>
      <c r="E7632" s="114" t="n"/>
      <c r="F7632" s="28">
        <f>IFERROR(VLOOKUP(E7632,'أرصدة المخزن'!$A:$E,3,0),"")</f>
        <v/>
      </c>
      <c r="G7632" s="29">
        <f>IFERROR(VLOOKUP(E7632,'أرصدة المخزن'!$A:$H,4,FALSE),"")</f>
        <v/>
      </c>
      <c r="H7632" s="97" t="n"/>
      <c r="I7632" s="28" t="inlineStr">
        <is>
          <t>صرف</t>
        </is>
      </c>
      <c r="J7632" s="97" t="n"/>
      <c r="K7632" s="37">
        <f>IFERROR(VLOOKUP(E7632,'أرصدة المخزن'!$A:$H,8,0),"")</f>
        <v/>
      </c>
    </row>
    <row r="7633" ht="18" customHeight="1" s="138">
      <c r="A7633" s="97" t="n">
        <v>7627</v>
      </c>
      <c r="B7633" s="98" t="n"/>
      <c r="C7633" s="113" t="n"/>
      <c r="D7633" s="113" t="n"/>
      <c r="E7633" s="114" t="n"/>
      <c r="F7633" s="28">
        <f>IFERROR(VLOOKUP(E7633,'أرصدة المخزن'!$A:$E,3,0),"")</f>
        <v/>
      </c>
      <c r="G7633" s="29">
        <f>IFERROR(VLOOKUP(E7633,'أرصدة المخزن'!$A:$H,4,FALSE),"")</f>
        <v/>
      </c>
      <c r="H7633" s="97" t="n"/>
      <c r="I7633" s="28" t="inlineStr">
        <is>
          <t>صرف</t>
        </is>
      </c>
      <c r="J7633" s="97" t="n"/>
      <c r="K7633" s="37">
        <f>IFERROR(VLOOKUP(E7633,'أرصدة المخزن'!$A:$H,8,0),"")</f>
        <v/>
      </c>
    </row>
    <row r="7634" ht="18" customHeight="1" s="138">
      <c r="A7634" s="97" t="n">
        <v>7628</v>
      </c>
      <c r="B7634" s="98" t="n"/>
      <c r="C7634" s="113" t="n"/>
      <c r="D7634" s="113" t="n"/>
      <c r="E7634" s="114" t="n"/>
      <c r="F7634" s="28">
        <f>IFERROR(VLOOKUP(E7634,'أرصدة المخزن'!$A:$E,3,0),"")</f>
        <v/>
      </c>
      <c r="G7634" s="29">
        <f>IFERROR(VLOOKUP(E7634,'أرصدة المخزن'!$A:$H,4,FALSE),"")</f>
        <v/>
      </c>
      <c r="H7634" s="97" t="n"/>
      <c r="I7634" s="28" t="inlineStr">
        <is>
          <t>صرف</t>
        </is>
      </c>
      <c r="J7634" s="97" t="n"/>
      <c r="K7634" s="37">
        <f>IFERROR(VLOOKUP(E7634,'أرصدة المخزن'!$A:$H,8,0),"")</f>
        <v/>
      </c>
    </row>
    <row r="7635" ht="18" customHeight="1" s="138">
      <c r="A7635" s="97" t="n">
        <v>7629</v>
      </c>
      <c r="B7635" s="98" t="n"/>
      <c r="C7635" s="113" t="n"/>
      <c r="D7635" s="113" t="n"/>
      <c r="E7635" s="114" t="n"/>
      <c r="F7635" s="28">
        <f>IFERROR(VLOOKUP(E7635,'أرصدة المخزن'!$A:$E,3,0),"")</f>
        <v/>
      </c>
      <c r="G7635" s="29">
        <f>IFERROR(VLOOKUP(E7635,'أرصدة المخزن'!$A:$H,4,FALSE),"")</f>
        <v/>
      </c>
      <c r="H7635" s="97" t="n"/>
      <c r="I7635" s="28" t="inlineStr">
        <is>
          <t>صرف</t>
        </is>
      </c>
      <c r="J7635" s="97" t="n"/>
      <c r="K7635" s="37">
        <f>IFERROR(VLOOKUP(E7635,'أرصدة المخزن'!$A:$H,8,0),"")</f>
        <v/>
      </c>
    </row>
    <row r="7636" ht="18" customHeight="1" s="138">
      <c r="A7636" s="97" t="n">
        <v>7630</v>
      </c>
      <c r="B7636" s="98" t="n"/>
      <c r="C7636" s="113" t="n"/>
      <c r="D7636" s="113" t="n"/>
      <c r="E7636" s="114" t="n"/>
      <c r="F7636" s="28">
        <f>IFERROR(VLOOKUP(E7636,'أرصدة المخزن'!$A:$E,3,0),"")</f>
        <v/>
      </c>
      <c r="G7636" s="29">
        <f>IFERROR(VLOOKUP(E7636,'أرصدة المخزن'!$A:$H,4,FALSE),"")</f>
        <v/>
      </c>
      <c r="H7636" s="97" t="n"/>
      <c r="I7636" s="28" t="inlineStr">
        <is>
          <t>صرف</t>
        </is>
      </c>
      <c r="J7636" s="97" t="n"/>
      <c r="K7636" s="37">
        <f>IFERROR(VLOOKUP(E7636,'أرصدة المخزن'!$A:$H,8,0),"")</f>
        <v/>
      </c>
    </row>
    <row r="7637" ht="18" customHeight="1" s="138">
      <c r="A7637" s="97" t="n">
        <v>7631</v>
      </c>
      <c r="B7637" s="98" t="n"/>
      <c r="C7637" s="113" t="n"/>
      <c r="D7637" s="113" t="n"/>
      <c r="E7637" s="114" t="n"/>
      <c r="F7637" s="28">
        <f>IFERROR(VLOOKUP(E7637,'أرصدة المخزن'!$A:$E,3,0),"")</f>
        <v/>
      </c>
      <c r="G7637" s="29">
        <f>IFERROR(VLOOKUP(E7637,'أرصدة المخزن'!$A:$H,4,FALSE),"")</f>
        <v/>
      </c>
      <c r="H7637" s="97" t="n"/>
      <c r="I7637" s="28" t="inlineStr">
        <is>
          <t>صرف</t>
        </is>
      </c>
      <c r="J7637" s="97" t="n"/>
      <c r="K7637" s="37">
        <f>IFERROR(VLOOKUP(E7637,'أرصدة المخزن'!$A:$H,8,0),"")</f>
        <v/>
      </c>
    </row>
    <row r="7638" ht="18" customHeight="1" s="138">
      <c r="A7638" s="97" t="n">
        <v>7632</v>
      </c>
      <c r="B7638" s="98" t="n"/>
      <c r="C7638" s="113" t="n"/>
      <c r="D7638" s="113" t="n"/>
      <c r="E7638" s="114" t="n"/>
      <c r="F7638" s="28">
        <f>IFERROR(VLOOKUP(E7638,'أرصدة المخزن'!$A:$E,3,0),"")</f>
        <v/>
      </c>
      <c r="G7638" s="29">
        <f>IFERROR(VLOOKUP(E7638,'أرصدة المخزن'!$A:$H,4,FALSE),"")</f>
        <v/>
      </c>
      <c r="H7638" s="97" t="n"/>
      <c r="I7638" s="28" t="inlineStr">
        <is>
          <t>صرف</t>
        </is>
      </c>
      <c r="J7638" s="97" t="n"/>
      <c r="K7638" s="37">
        <f>IFERROR(VLOOKUP(E7638,'أرصدة المخزن'!$A:$H,8,0),"")</f>
        <v/>
      </c>
    </row>
    <row r="7639" ht="18" customHeight="1" s="138">
      <c r="A7639" s="97" t="n">
        <v>7633</v>
      </c>
      <c r="B7639" s="98" t="n"/>
      <c r="C7639" s="113" t="n"/>
      <c r="D7639" s="113" t="n"/>
      <c r="E7639" s="114" t="n"/>
      <c r="F7639" s="28">
        <f>IFERROR(VLOOKUP(E7639,'أرصدة المخزن'!$A:$E,3,0),"")</f>
        <v/>
      </c>
      <c r="G7639" s="29">
        <f>IFERROR(VLOOKUP(E7639,'أرصدة المخزن'!$A:$H,4,FALSE),"")</f>
        <v/>
      </c>
      <c r="H7639" s="97" t="n"/>
      <c r="I7639" s="28" t="inlineStr">
        <is>
          <t>صرف</t>
        </is>
      </c>
      <c r="J7639" s="97" t="n"/>
      <c r="K7639" s="37">
        <f>IFERROR(VLOOKUP(E7639,'أرصدة المخزن'!$A:$H,8,0),"")</f>
        <v/>
      </c>
    </row>
    <row r="7640" ht="18" customHeight="1" s="138">
      <c r="A7640" s="97" t="n">
        <v>7634</v>
      </c>
      <c r="B7640" s="98" t="n"/>
      <c r="C7640" s="113" t="n"/>
      <c r="D7640" s="113" t="n"/>
      <c r="E7640" s="114" t="n"/>
      <c r="F7640" s="28">
        <f>IFERROR(VLOOKUP(E7640,'أرصدة المخزن'!$A:$E,3,0),"")</f>
        <v/>
      </c>
      <c r="G7640" s="29">
        <f>IFERROR(VLOOKUP(E7640,'أرصدة المخزن'!$A:$H,4,FALSE),"")</f>
        <v/>
      </c>
      <c r="H7640" s="97" t="n"/>
      <c r="I7640" s="28" t="inlineStr">
        <is>
          <t>صرف</t>
        </is>
      </c>
      <c r="J7640" s="97" t="n"/>
      <c r="K7640" s="37">
        <f>IFERROR(VLOOKUP(E7640,'أرصدة المخزن'!$A:$H,8,0),"")</f>
        <v/>
      </c>
    </row>
    <row r="7641" ht="18" customHeight="1" s="138">
      <c r="A7641" s="97" t="n">
        <v>7635</v>
      </c>
      <c r="B7641" s="98" t="n"/>
      <c r="C7641" s="113" t="n"/>
      <c r="D7641" s="113" t="n"/>
      <c r="E7641" s="114" t="n"/>
      <c r="F7641" s="28">
        <f>IFERROR(VLOOKUP(E7641,'أرصدة المخزن'!$A:$E,3,0),"")</f>
        <v/>
      </c>
      <c r="G7641" s="29">
        <f>IFERROR(VLOOKUP(E7641,'أرصدة المخزن'!$A:$H,4,FALSE),"")</f>
        <v/>
      </c>
      <c r="H7641" s="97" t="n"/>
      <c r="I7641" s="28" t="inlineStr">
        <is>
          <t>صرف</t>
        </is>
      </c>
      <c r="J7641" s="97" t="n"/>
      <c r="K7641" s="37">
        <f>IFERROR(VLOOKUP(E7641,'أرصدة المخزن'!$A:$H,8,0),"")</f>
        <v/>
      </c>
    </row>
    <row r="7642" ht="18" customHeight="1" s="138">
      <c r="A7642" s="97" t="n">
        <v>7636</v>
      </c>
      <c r="B7642" s="98" t="n"/>
      <c r="C7642" s="113" t="n"/>
      <c r="D7642" s="113" t="n"/>
      <c r="E7642" s="114" t="n"/>
      <c r="F7642" s="28">
        <f>IFERROR(VLOOKUP(E7642,'أرصدة المخزن'!$A:$E,3,0),"")</f>
        <v/>
      </c>
      <c r="G7642" s="29">
        <f>IFERROR(VLOOKUP(E7642,'أرصدة المخزن'!$A:$H,4,FALSE),"")</f>
        <v/>
      </c>
      <c r="H7642" s="97" t="n"/>
      <c r="I7642" s="28" t="inlineStr">
        <is>
          <t>صرف</t>
        </is>
      </c>
      <c r="J7642" s="97" t="n"/>
      <c r="K7642" s="37">
        <f>IFERROR(VLOOKUP(E7642,'أرصدة المخزن'!$A:$H,8,0),"")</f>
        <v/>
      </c>
    </row>
    <row r="7643" ht="18" customHeight="1" s="138">
      <c r="A7643" s="97" t="n">
        <v>7637</v>
      </c>
      <c r="B7643" s="98" t="n"/>
      <c r="C7643" s="113" t="n"/>
      <c r="D7643" s="113" t="n"/>
      <c r="E7643" s="114" t="n"/>
      <c r="F7643" s="28">
        <f>IFERROR(VLOOKUP(E7643,'أرصدة المخزن'!$A:$E,3,0),"")</f>
        <v/>
      </c>
      <c r="G7643" s="29">
        <f>IFERROR(VLOOKUP(E7643,'أرصدة المخزن'!$A:$H,4,FALSE),"")</f>
        <v/>
      </c>
      <c r="H7643" s="97" t="n"/>
      <c r="I7643" s="28" t="inlineStr">
        <is>
          <t>صرف</t>
        </is>
      </c>
      <c r="J7643" s="97" t="n"/>
      <c r="K7643" s="37">
        <f>IFERROR(VLOOKUP(E7643,'أرصدة المخزن'!$A:$H,8,0),"")</f>
        <v/>
      </c>
    </row>
    <row r="7644" ht="18" customHeight="1" s="138">
      <c r="A7644" s="97" t="n">
        <v>7638</v>
      </c>
      <c r="B7644" s="98" t="n"/>
      <c r="C7644" s="113" t="n"/>
      <c r="D7644" s="113" t="n"/>
      <c r="E7644" s="114" t="n"/>
      <c r="F7644" s="28">
        <f>IFERROR(VLOOKUP(E7644,'أرصدة المخزن'!$A:$E,3,0),"")</f>
        <v/>
      </c>
      <c r="G7644" s="29">
        <f>IFERROR(VLOOKUP(E7644,'أرصدة المخزن'!$A:$H,4,FALSE),"")</f>
        <v/>
      </c>
      <c r="H7644" s="97" t="n"/>
      <c r="I7644" s="28" t="inlineStr">
        <is>
          <t>صرف</t>
        </is>
      </c>
      <c r="J7644" s="97" t="n"/>
      <c r="K7644" s="37">
        <f>IFERROR(VLOOKUP(E7644,'أرصدة المخزن'!$A:$H,8,0),"")</f>
        <v/>
      </c>
    </row>
    <row r="7645" ht="18" customHeight="1" s="138">
      <c r="A7645" s="97" t="n">
        <v>7639</v>
      </c>
      <c r="B7645" s="98" t="n"/>
      <c r="C7645" s="113" t="n"/>
      <c r="D7645" s="113" t="n"/>
      <c r="E7645" s="114" t="n"/>
      <c r="F7645" s="28">
        <f>IFERROR(VLOOKUP(E7645,'أرصدة المخزن'!$A:$E,3,0),"")</f>
        <v/>
      </c>
      <c r="G7645" s="29">
        <f>IFERROR(VLOOKUP(E7645,'أرصدة المخزن'!$A:$H,4,FALSE),"")</f>
        <v/>
      </c>
      <c r="H7645" s="97" t="n"/>
      <c r="I7645" s="28" t="inlineStr">
        <is>
          <t>صرف</t>
        </is>
      </c>
      <c r="J7645" s="97" t="n"/>
      <c r="K7645" s="37">
        <f>IFERROR(VLOOKUP(E7645,'أرصدة المخزن'!$A:$H,8,0),"")</f>
        <v/>
      </c>
    </row>
    <row r="7646" ht="18" customHeight="1" s="138">
      <c r="A7646" s="97" t="n">
        <v>7640</v>
      </c>
      <c r="B7646" s="98" t="n"/>
      <c r="C7646" s="113" t="n"/>
      <c r="D7646" s="113" t="n"/>
      <c r="E7646" s="114" t="n"/>
      <c r="F7646" s="28">
        <f>IFERROR(VLOOKUP(E7646,'أرصدة المخزن'!$A:$E,3,0),"")</f>
        <v/>
      </c>
      <c r="G7646" s="29">
        <f>IFERROR(VLOOKUP(E7646,'أرصدة المخزن'!$A:$H,4,FALSE),"")</f>
        <v/>
      </c>
      <c r="H7646" s="97" t="n"/>
      <c r="I7646" s="28" t="inlineStr">
        <is>
          <t>صرف</t>
        </is>
      </c>
      <c r="J7646" s="97" t="n"/>
      <c r="K7646" s="37">
        <f>IFERROR(VLOOKUP(E7646,'أرصدة المخزن'!$A:$H,8,0),"")</f>
        <v/>
      </c>
    </row>
    <row r="7647" ht="18" customHeight="1" s="138">
      <c r="A7647" s="97" t="n">
        <v>7641</v>
      </c>
      <c r="B7647" s="98" t="n"/>
      <c r="C7647" s="113" t="n"/>
      <c r="D7647" s="113" t="n"/>
      <c r="E7647" s="114" t="n"/>
      <c r="F7647" s="28">
        <f>IFERROR(VLOOKUP(E7647,'أرصدة المخزن'!$A:$E,3,0),"")</f>
        <v/>
      </c>
      <c r="G7647" s="29">
        <f>IFERROR(VLOOKUP(E7647,'أرصدة المخزن'!$A:$H,4,FALSE),"")</f>
        <v/>
      </c>
      <c r="H7647" s="97" t="n"/>
      <c r="I7647" s="28" t="inlineStr">
        <is>
          <t>صرف</t>
        </is>
      </c>
      <c r="J7647" s="97" t="n"/>
      <c r="K7647" s="37">
        <f>IFERROR(VLOOKUP(E7647,'أرصدة المخزن'!$A:$H,8,0),"")</f>
        <v/>
      </c>
    </row>
    <row r="7648" ht="18" customHeight="1" s="138">
      <c r="A7648" s="97" t="n">
        <v>7642</v>
      </c>
      <c r="B7648" s="98" t="n"/>
      <c r="C7648" s="113" t="n"/>
      <c r="D7648" s="113" t="n"/>
      <c r="E7648" s="114" t="n"/>
      <c r="F7648" s="28">
        <f>IFERROR(VLOOKUP(E7648,'أرصدة المخزن'!$A:$E,3,0),"")</f>
        <v/>
      </c>
      <c r="G7648" s="29">
        <f>IFERROR(VLOOKUP(E7648,'أرصدة المخزن'!$A:$H,4,FALSE),"")</f>
        <v/>
      </c>
      <c r="H7648" s="97" t="n"/>
      <c r="I7648" s="28" t="inlineStr">
        <is>
          <t>صرف</t>
        </is>
      </c>
      <c r="J7648" s="97" t="n"/>
      <c r="K7648" s="37">
        <f>IFERROR(VLOOKUP(E7648,'أرصدة المخزن'!$A:$H,8,0),"")</f>
        <v/>
      </c>
    </row>
    <row r="7649" ht="18" customHeight="1" s="138">
      <c r="A7649" s="97" t="n">
        <v>7643</v>
      </c>
      <c r="B7649" s="98" t="n"/>
      <c r="C7649" s="113" t="n"/>
      <c r="D7649" s="113" t="n"/>
      <c r="E7649" s="114" t="n"/>
      <c r="F7649" s="28">
        <f>IFERROR(VLOOKUP(E7649,'أرصدة المخزن'!$A:$E,3,0),"")</f>
        <v/>
      </c>
      <c r="G7649" s="29">
        <f>IFERROR(VLOOKUP(E7649,'أرصدة المخزن'!$A:$H,4,FALSE),"")</f>
        <v/>
      </c>
      <c r="H7649" s="97" t="n"/>
      <c r="I7649" s="28" t="inlineStr">
        <is>
          <t>صرف</t>
        </is>
      </c>
      <c r="J7649" s="97" t="n"/>
      <c r="K7649" s="37">
        <f>IFERROR(VLOOKUP(E7649,'أرصدة المخزن'!$A:$H,8,0),"")</f>
        <v/>
      </c>
    </row>
    <row r="7650" ht="18" customHeight="1" s="138">
      <c r="A7650" s="97" t="n">
        <v>7644</v>
      </c>
      <c r="B7650" s="98" t="n"/>
      <c r="C7650" s="113" t="n"/>
      <c r="D7650" s="113" t="n"/>
      <c r="E7650" s="114" t="n"/>
      <c r="F7650" s="28">
        <f>IFERROR(VLOOKUP(E7650,'أرصدة المخزن'!$A:$E,3,0),"")</f>
        <v/>
      </c>
      <c r="G7650" s="29">
        <f>IFERROR(VLOOKUP(E7650,'أرصدة المخزن'!$A:$H,4,FALSE),"")</f>
        <v/>
      </c>
      <c r="H7650" s="97" t="n"/>
      <c r="I7650" s="28" t="inlineStr">
        <is>
          <t>صرف</t>
        </is>
      </c>
      <c r="J7650" s="97" t="n"/>
      <c r="K7650" s="37">
        <f>IFERROR(VLOOKUP(E7650,'أرصدة المخزن'!$A:$H,8,0),"")</f>
        <v/>
      </c>
    </row>
    <row r="7651" ht="18" customHeight="1" s="138">
      <c r="A7651" s="97" t="n">
        <v>7645</v>
      </c>
      <c r="B7651" s="98" t="n"/>
      <c r="C7651" s="113" t="n"/>
      <c r="D7651" s="113" t="n"/>
      <c r="E7651" s="114" t="n"/>
      <c r="F7651" s="28">
        <f>IFERROR(VLOOKUP(E7651,'أرصدة المخزن'!$A:$E,3,0),"")</f>
        <v/>
      </c>
      <c r="G7651" s="29">
        <f>IFERROR(VLOOKUP(E7651,'أرصدة المخزن'!$A:$H,4,FALSE),"")</f>
        <v/>
      </c>
      <c r="H7651" s="97" t="n"/>
      <c r="I7651" s="28" t="inlineStr">
        <is>
          <t>صرف</t>
        </is>
      </c>
      <c r="J7651" s="97" t="n"/>
      <c r="K7651" s="37">
        <f>IFERROR(VLOOKUP(E7651,'أرصدة المخزن'!$A:$H,8,0),"")</f>
        <v/>
      </c>
    </row>
    <row r="7652" ht="18" customHeight="1" s="138">
      <c r="A7652" s="97" t="n">
        <v>7646</v>
      </c>
      <c r="B7652" s="98" t="n"/>
      <c r="C7652" s="113" t="n"/>
      <c r="D7652" s="113" t="n"/>
      <c r="E7652" s="114" t="n"/>
      <c r="F7652" s="28">
        <f>IFERROR(VLOOKUP(E7652,'أرصدة المخزن'!$A:$E,3,0),"")</f>
        <v/>
      </c>
      <c r="G7652" s="29">
        <f>IFERROR(VLOOKUP(E7652,'أرصدة المخزن'!$A:$H,4,FALSE),"")</f>
        <v/>
      </c>
      <c r="H7652" s="97" t="n"/>
      <c r="I7652" s="28" t="inlineStr">
        <is>
          <t>صرف</t>
        </is>
      </c>
      <c r="J7652" s="97" t="n"/>
      <c r="K7652" s="37">
        <f>IFERROR(VLOOKUP(E7652,'أرصدة المخزن'!$A:$H,8,0),"")</f>
        <v/>
      </c>
    </row>
    <row r="7653" ht="18" customHeight="1" s="138">
      <c r="A7653" s="97" t="n">
        <v>7647</v>
      </c>
      <c r="B7653" s="98" t="n"/>
      <c r="C7653" s="113" t="n"/>
      <c r="D7653" s="113" t="n"/>
      <c r="E7653" s="114" t="n"/>
      <c r="F7653" s="28">
        <f>IFERROR(VLOOKUP(E7653,'أرصدة المخزن'!$A:$E,3,0),"")</f>
        <v/>
      </c>
      <c r="G7653" s="29">
        <f>IFERROR(VLOOKUP(E7653,'أرصدة المخزن'!$A:$H,4,FALSE),"")</f>
        <v/>
      </c>
      <c r="H7653" s="97" t="n"/>
      <c r="I7653" s="28" t="inlineStr">
        <is>
          <t>صرف</t>
        </is>
      </c>
      <c r="J7653" s="97" t="n"/>
      <c r="K7653" s="37">
        <f>IFERROR(VLOOKUP(E7653,'أرصدة المخزن'!$A:$H,8,0),"")</f>
        <v/>
      </c>
    </row>
    <row r="7654" ht="18" customHeight="1" s="138">
      <c r="A7654" s="97" t="n">
        <v>7648</v>
      </c>
      <c r="B7654" s="98" t="n"/>
      <c r="C7654" s="113" t="n"/>
      <c r="D7654" s="113" t="n"/>
      <c r="E7654" s="114" t="n"/>
      <c r="F7654" s="28">
        <f>IFERROR(VLOOKUP(E7654,'أرصدة المخزن'!$A:$E,3,0),"")</f>
        <v/>
      </c>
      <c r="G7654" s="29">
        <f>IFERROR(VLOOKUP(E7654,'أرصدة المخزن'!$A:$H,4,FALSE),"")</f>
        <v/>
      </c>
      <c r="H7654" s="97" t="n"/>
      <c r="I7654" s="28" t="inlineStr">
        <is>
          <t>صرف</t>
        </is>
      </c>
      <c r="J7654" s="97" t="n"/>
      <c r="K7654" s="37">
        <f>IFERROR(VLOOKUP(E7654,'أرصدة المخزن'!$A:$H,8,0),"")</f>
        <v/>
      </c>
    </row>
    <row r="7655" ht="18" customHeight="1" s="138">
      <c r="A7655" s="97" t="n">
        <v>7649</v>
      </c>
      <c r="B7655" s="98" t="n"/>
      <c r="C7655" s="113" t="n"/>
      <c r="D7655" s="113" t="n"/>
      <c r="E7655" s="114" t="n"/>
      <c r="F7655" s="28">
        <f>IFERROR(VLOOKUP(E7655,'أرصدة المخزن'!$A:$E,3,0),"")</f>
        <v/>
      </c>
      <c r="G7655" s="29">
        <f>IFERROR(VLOOKUP(E7655,'أرصدة المخزن'!$A:$H,4,FALSE),"")</f>
        <v/>
      </c>
      <c r="H7655" s="97" t="n"/>
      <c r="I7655" s="28" t="inlineStr">
        <is>
          <t>صرف</t>
        </is>
      </c>
      <c r="J7655" s="97" t="n"/>
      <c r="K7655" s="37">
        <f>IFERROR(VLOOKUP(E7655,'أرصدة المخزن'!$A:$H,8,0),"")</f>
        <v/>
      </c>
    </row>
    <row r="7656" ht="18" customHeight="1" s="138">
      <c r="A7656" s="97" t="n">
        <v>7650</v>
      </c>
      <c r="B7656" s="98" t="n"/>
      <c r="C7656" s="113" t="n"/>
      <c r="D7656" s="113" t="n"/>
      <c r="E7656" s="114" t="n"/>
      <c r="F7656" s="28">
        <f>IFERROR(VLOOKUP(E7656,'أرصدة المخزن'!$A:$E,3,0),"")</f>
        <v/>
      </c>
      <c r="G7656" s="29">
        <f>IFERROR(VLOOKUP(E7656,'أرصدة المخزن'!$A:$H,4,FALSE),"")</f>
        <v/>
      </c>
      <c r="H7656" s="97" t="n"/>
      <c r="I7656" s="28" t="inlineStr">
        <is>
          <t>صرف</t>
        </is>
      </c>
      <c r="J7656" s="97" t="n"/>
      <c r="K7656" s="37">
        <f>IFERROR(VLOOKUP(E7656,'أرصدة المخزن'!$A:$H,8,0),"")</f>
        <v/>
      </c>
    </row>
    <row r="7657" ht="18" customHeight="1" s="138">
      <c r="A7657" s="97" t="n">
        <v>7651</v>
      </c>
      <c r="B7657" s="98" t="n"/>
      <c r="C7657" s="113" t="n"/>
      <c r="D7657" s="113" t="n"/>
      <c r="E7657" s="114" t="n"/>
      <c r="F7657" s="28">
        <f>IFERROR(VLOOKUP(E7657,'أرصدة المخزن'!$A:$E,3,0),"")</f>
        <v/>
      </c>
      <c r="G7657" s="29">
        <f>IFERROR(VLOOKUP(E7657,'أرصدة المخزن'!$A:$H,4,FALSE),"")</f>
        <v/>
      </c>
      <c r="H7657" s="97" t="n"/>
      <c r="I7657" s="28" t="inlineStr">
        <is>
          <t>صرف</t>
        </is>
      </c>
      <c r="J7657" s="97" t="n"/>
      <c r="K7657" s="37">
        <f>IFERROR(VLOOKUP(E7657,'أرصدة المخزن'!$A:$H,8,0),"")</f>
        <v/>
      </c>
    </row>
    <row r="7658" ht="18" customHeight="1" s="138">
      <c r="A7658" s="97" t="n">
        <v>7652</v>
      </c>
      <c r="B7658" s="98" t="n"/>
      <c r="C7658" s="113" t="n"/>
      <c r="D7658" s="113" t="n"/>
      <c r="E7658" s="114" t="n"/>
      <c r="F7658" s="28">
        <f>IFERROR(VLOOKUP(E7658,'أرصدة المخزن'!$A:$E,3,0),"")</f>
        <v/>
      </c>
      <c r="G7658" s="29">
        <f>IFERROR(VLOOKUP(E7658,'أرصدة المخزن'!$A:$H,4,FALSE),"")</f>
        <v/>
      </c>
      <c r="H7658" s="97" t="n"/>
      <c r="I7658" s="28" t="inlineStr">
        <is>
          <t>صرف</t>
        </is>
      </c>
      <c r="J7658" s="97" t="n"/>
      <c r="K7658" s="37">
        <f>IFERROR(VLOOKUP(E7658,'أرصدة المخزن'!$A:$H,8,0),"")</f>
        <v/>
      </c>
    </row>
    <row r="7659" ht="18" customHeight="1" s="138">
      <c r="A7659" s="97" t="n">
        <v>7653</v>
      </c>
      <c r="B7659" s="98" t="n"/>
      <c r="C7659" s="113" t="n"/>
      <c r="D7659" s="113" t="n"/>
      <c r="E7659" s="114" t="n"/>
      <c r="F7659" s="28">
        <f>IFERROR(VLOOKUP(E7659,'أرصدة المخزن'!$A:$E,3,0),"")</f>
        <v/>
      </c>
      <c r="G7659" s="29">
        <f>IFERROR(VLOOKUP(E7659,'أرصدة المخزن'!$A:$H,4,FALSE),"")</f>
        <v/>
      </c>
      <c r="H7659" s="97" t="n"/>
      <c r="I7659" s="28" t="inlineStr">
        <is>
          <t>صرف</t>
        </is>
      </c>
      <c r="J7659" s="97" t="n"/>
      <c r="K7659" s="37">
        <f>IFERROR(VLOOKUP(E7659,'أرصدة المخزن'!$A:$H,8,0),"")</f>
        <v/>
      </c>
    </row>
    <row r="7660" ht="18" customHeight="1" s="138">
      <c r="A7660" s="97" t="n">
        <v>7654</v>
      </c>
      <c r="B7660" s="98" t="n"/>
      <c r="C7660" s="113" t="n"/>
      <c r="D7660" s="113" t="n"/>
      <c r="E7660" s="114" t="n"/>
      <c r="F7660" s="28">
        <f>IFERROR(VLOOKUP(E7660,'أرصدة المخزن'!$A:$E,3,0),"")</f>
        <v/>
      </c>
      <c r="G7660" s="29">
        <f>IFERROR(VLOOKUP(E7660,'أرصدة المخزن'!$A:$H,4,FALSE),"")</f>
        <v/>
      </c>
      <c r="H7660" s="97" t="n"/>
      <c r="I7660" s="28" t="inlineStr">
        <is>
          <t>صرف</t>
        </is>
      </c>
      <c r="J7660" s="97" t="n"/>
      <c r="K7660" s="37">
        <f>IFERROR(VLOOKUP(E7660,'أرصدة المخزن'!$A:$H,8,0),"")</f>
        <v/>
      </c>
    </row>
    <row r="7661" ht="18" customHeight="1" s="138">
      <c r="A7661" s="97" t="n">
        <v>7655</v>
      </c>
      <c r="B7661" s="98" t="n"/>
      <c r="C7661" s="113" t="n"/>
      <c r="D7661" s="113" t="n"/>
      <c r="E7661" s="114" t="n"/>
      <c r="F7661" s="28">
        <f>IFERROR(VLOOKUP(E7661,'أرصدة المخزن'!$A:$E,3,0),"")</f>
        <v/>
      </c>
      <c r="G7661" s="29">
        <f>IFERROR(VLOOKUP(E7661,'أرصدة المخزن'!$A:$H,4,FALSE),"")</f>
        <v/>
      </c>
      <c r="H7661" s="97" t="n"/>
      <c r="I7661" s="28" t="inlineStr">
        <is>
          <t>صرف</t>
        </is>
      </c>
      <c r="J7661" s="97" t="n"/>
      <c r="K7661" s="37">
        <f>IFERROR(VLOOKUP(E7661,'أرصدة المخزن'!$A:$H,8,0),"")</f>
        <v/>
      </c>
    </row>
    <row r="7662" ht="18" customHeight="1" s="138">
      <c r="A7662" s="97" t="n">
        <v>7656</v>
      </c>
      <c r="B7662" s="98" t="n"/>
      <c r="C7662" s="113" t="n"/>
      <c r="D7662" s="113" t="n"/>
      <c r="E7662" s="114" t="n"/>
      <c r="F7662" s="28">
        <f>IFERROR(VLOOKUP(E7662,'أرصدة المخزن'!$A:$E,3,0),"")</f>
        <v/>
      </c>
      <c r="G7662" s="29">
        <f>IFERROR(VLOOKUP(E7662,'أرصدة المخزن'!$A:$H,4,FALSE),"")</f>
        <v/>
      </c>
      <c r="H7662" s="97" t="n"/>
      <c r="I7662" s="28" t="inlineStr">
        <is>
          <t>صرف</t>
        </is>
      </c>
      <c r="J7662" s="97" t="n"/>
      <c r="K7662" s="37">
        <f>IFERROR(VLOOKUP(E7662,'أرصدة المخزن'!$A:$H,8,0),"")</f>
        <v/>
      </c>
    </row>
    <row r="7663" ht="18" customHeight="1" s="138">
      <c r="A7663" s="97" t="n">
        <v>7657</v>
      </c>
      <c r="B7663" s="98" t="n"/>
      <c r="C7663" s="113" t="n"/>
      <c r="D7663" s="113" t="n"/>
      <c r="E7663" s="114" t="n"/>
      <c r="F7663" s="28">
        <f>IFERROR(VLOOKUP(E7663,'أرصدة المخزن'!$A:$E,3,0),"")</f>
        <v/>
      </c>
      <c r="G7663" s="29">
        <f>IFERROR(VLOOKUP(E7663,'أرصدة المخزن'!$A:$H,4,FALSE),"")</f>
        <v/>
      </c>
      <c r="H7663" s="97" t="n"/>
      <c r="I7663" s="28" t="inlineStr">
        <is>
          <t>صرف</t>
        </is>
      </c>
      <c r="J7663" s="97" t="n"/>
      <c r="K7663" s="37">
        <f>IFERROR(VLOOKUP(E7663,'أرصدة المخزن'!$A:$H,8,0),"")</f>
        <v/>
      </c>
    </row>
    <row r="7664" ht="18" customHeight="1" s="138">
      <c r="A7664" s="97" t="n">
        <v>7658</v>
      </c>
      <c r="B7664" s="98" t="n"/>
      <c r="C7664" s="113" t="n"/>
      <c r="D7664" s="113" t="n"/>
      <c r="E7664" s="114" t="n"/>
      <c r="F7664" s="28">
        <f>IFERROR(VLOOKUP(E7664,'أرصدة المخزن'!$A:$E,3,0),"")</f>
        <v/>
      </c>
      <c r="G7664" s="29">
        <f>IFERROR(VLOOKUP(E7664,'أرصدة المخزن'!$A:$H,4,FALSE),"")</f>
        <v/>
      </c>
      <c r="H7664" s="97" t="n"/>
      <c r="I7664" s="28" t="inlineStr">
        <is>
          <t>صرف</t>
        </is>
      </c>
      <c r="J7664" s="97" t="n"/>
      <c r="K7664" s="37">
        <f>IFERROR(VLOOKUP(E7664,'أرصدة المخزن'!$A:$H,8,0),"")</f>
        <v/>
      </c>
    </row>
    <row r="7665" ht="18" customHeight="1" s="138">
      <c r="A7665" s="97" t="n">
        <v>7659</v>
      </c>
      <c r="B7665" s="98" t="n"/>
      <c r="C7665" s="113" t="n"/>
      <c r="D7665" s="113" t="n"/>
      <c r="E7665" s="114" t="n"/>
      <c r="F7665" s="28">
        <f>IFERROR(VLOOKUP(E7665,'أرصدة المخزن'!$A:$E,3,0),"")</f>
        <v/>
      </c>
      <c r="G7665" s="29">
        <f>IFERROR(VLOOKUP(E7665,'أرصدة المخزن'!$A:$H,4,FALSE),"")</f>
        <v/>
      </c>
      <c r="H7665" s="97" t="n"/>
      <c r="I7665" s="28" t="inlineStr">
        <is>
          <t>صرف</t>
        </is>
      </c>
      <c r="J7665" s="97" t="n"/>
      <c r="K7665" s="37">
        <f>IFERROR(VLOOKUP(E7665,'أرصدة المخزن'!$A:$H,8,0),"")</f>
        <v/>
      </c>
    </row>
    <row r="7666" ht="18" customHeight="1" s="138">
      <c r="A7666" s="97" t="n">
        <v>7660</v>
      </c>
      <c r="B7666" s="98" t="n"/>
      <c r="C7666" s="113" t="n"/>
      <c r="D7666" s="113" t="n"/>
      <c r="E7666" s="114" t="n"/>
      <c r="F7666" s="28">
        <f>IFERROR(VLOOKUP(E7666,'أرصدة المخزن'!$A:$E,3,0),"")</f>
        <v/>
      </c>
      <c r="G7666" s="29">
        <f>IFERROR(VLOOKUP(E7666,'أرصدة المخزن'!$A:$H,4,FALSE),"")</f>
        <v/>
      </c>
      <c r="H7666" s="97" t="n"/>
      <c r="I7666" s="28" t="inlineStr">
        <is>
          <t>صرف</t>
        </is>
      </c>
      <c r="J7666" s="97" t="n"/>
      <c r="K7666" s="37">
        <f>IFERROR(VLOOKUP(E7666,'أرصدة المخزن'!$A:$H,8,0),"")</f>
        <v/>
      </c>
    </row>
    <row r="7667" ht="18" customHeight="1" s="138">
      <c r="A7667" s="97" t="n">
        <v>7661</v>
      </c>
      <c r="B7667" s="98" t="n"/>
      <c r="C7667" s="113" t="n"/>
      <c r="D7667" s="113" t="n"/>
      <c r="E7667" s="114" t="n"/>
      <c r="F7667" s="28">
        <f>IFERROR(VLOOKUP(E7667,'أرصدة المخزن'!$A:$E,3,0),"")</f>
        <v/>
      </c>
      <c r="G7667" s="29">
        <f>IFERROR(VLOOKUP(E7667,'أرصدة المخزن'!$A:$H,4,FALSE),"")</f>
        <v/>
      </c>
      <c r="H7667" s="97" t="n"/>
      <c r="I7667" s="28" t="inlineStr">
        <is>
          <t>صرف</t>
        </is>
      </c>
      <c r="J7667" s="97" t="n"/>
      <c r="K7667" s="37">
        <f>IFERROR(VLOOKUP(E7667,'أرصدة المخزن'!$A:$H,8,0),"")</f>
        <v/>
      </c>
    </row>
    <row r="7668" ht="18" customHeight="1" s="138">
      <c r="A7668" s="97" t="n">
        <v>7662</v>
      </c>
      <c r="B7668" s="98" t="n"/>
      <c r="C7668" s="113" t="n"/>
      <c r="D7668" s="113" t="n"/>
      <c r="E7668" s="114" t="n"/>
      <c r="F7668" s="28">
        <f>IFERROR(VLOOKUP(E7668,'أرصدة المخزن'!$A:$E,3,0),"")</f>
        <v/>
      </c>
      <c r="G7668" s="29">
        <f>IFERROR(VLOOKUP(E7668,'أرصدة المخزن'!$A:$H,4,FALSE),"")</f>
        <v/>
      </c>
      <c r="H7668" s="97" t="n"/>
      <c r="I7668" s="28" t="inlineStr">
        <is>
          <t>صرف</t>
        </is>
      </c>
      <c r="J7668" s="97" t="n"/>
      <c r="K7668" s="37">
        <f>IFERROR(VLOOKUP(E7668,'أرصدة المخزن'!$A:$H,8,0),"")</f>
        <v/>
      </c>
    </row>
    <row r="7669" ht="18" customHeight="1" s="138">
      <c r="A7669" s="97" t="n">
        <v>7663</v>
      </c>
      <c r="B7669" s="98" t="n"/>
      <c r="C7669" s="113" t="n"/>
      <c r="D7669" s="113" t="n"/>
      <c r="E7669" s="114" t="n"/>
      <c r="F7669" s="28">
        <f>IFERROR(VLOOKUP(E7669,'أرصدة المخزن'!$A:$E,3,0),"")</f>
        <v/>
      </c>
      <c r="G7669" s="29">
        <f>IFERROR(VLOOKUP(E7669,'أرصدة المخزن'!$A:$H,4,FALSE),"")</f>
        <v/>
      </c>
      <c r="H7669" s="97" t="n"/>
      <c r="I7669" s="28" t="inlineStr">
        <is>
          <t>صرف</t>
        </is>
      </c>
      <c r="J7669" s="97" t="n"/>
      <c r="K7669" s="37">
        <f>IFERROR(VLOOKUP(E7669,'أرصدة المخزن'!$A:$H,8,0),"")</f>
        <v/>
      </c>
    </row>
    <row r="7670" ht="18" customHeight="1" s="138">
      <c r="A7670" s="97" t="n">
        <v>7664</v>
      </c>
      <c r="B7670" s="98" t="n"/>
      <c r="C7670" s="113" t="n"/>
      <c r="D7670" s="113" t="n"/>
      <c r="E7670" s="114" t="n"/>
      <c r="F7670" s="28">
        <f>IFERROR(VLOOKUP(E7670,'أرصدة المخزن'!$A:$E,3,0),"")</f>
        <v/>
      </c>
      <c r="G7670" s="29">
        <f>IFERROR(VLOOKUP(E7670,'أرصدة المخزن'!$A:$H,4,FALSE),"")</f>
        <v/>
      </c>
      <c r="H7670" s="97" t="n"/>
      <c r="I7670" s="28" t="inlineStr">
        <is>
          <t>صرف</t>
        </is>
      </c>
      <c r="J7670" s="97" t="n"/>
      <c r="K7670" s="37">
        <f>IFERROR(VLOOKUP(E7670,'أرصدة المخزن'!$A:$H,8,0),"")</f>
        <v/>
      </c>
    </row>
    <row r="7671" ht="18" customHeight="1" s="138">
      <c r="A7671" s="97" t="n">
        <v>7665</v>
      </c>
      <c r="B7671" s="98" t="n"/>
      <c r="C7671" s="113" t="n"/>
      <c r="D7671" s="113" t="n"/>
      <c r="E7671" s="114" t="n"/>
      <c r="F7671" s="28">
        <f>IFERROR(VLOOKUP(E7671,'أرصدة المخزن'!$A:$E,3,0),"")</f>
        <v/>
      </c>
      <c r="G7671" s="29">
        <f>IFERROR(VLOOKUP(E7671,'أرصدة المخزن'!$A:$H,4,FALSE),"")</f>
        <v/>
      </c>
      <c r="H7671" s="97" t="n"/>
      <c r="I7671" s="28" t="inlineStr">
        <is>
          <t>صرف</t>
        </is>
      </c>
      <c r="J7671" s="97" t="n"/>
      <c r="K7671" s="37">
        <f>IFERROR(VLOOKUP(E7671,'أرصدة المخزن'!$A:$H,8,0),"")</f>
        <v/>
      </c>
    </row>
    <row r="7672" ht="18" customHeight="1" s="138">
      <c r="A7672" s="97" t="n">
        <v>7666</v>
      </c>
      <c r="B7672" s="98" t="n"/>
      <c r="C7672" s="113" t="n"/>
      <c r="D7672" s="113" t="n"/>
      <c r="E7672" s="114" t="n"/>
      <c r="F7672" s="28">
        <f>IFERROR(VLOOKUP(E7672,'أرصدة المخزن'!$A:$E,3,0),"")</f>
        <v/>
      </c>
      <c r="G7672" s="29">
        <f>IFERROR(VLOOKUP(E7672,'أرصدة المخزن'!$A:$H,4,FALSE),"")</f>
        <v/>
      </c>
      <c r="H7672" s="97" t="n"/>
      <c r="I7672" s="28" t="inlineStr">
        <is>
          <t>صرف</t>
        </is>
      </c>
      <c r="J7672" s="97" t="n"/>
      <c r="K7672" s="37">
        <f>IFERROR(VLOOKUP(E7672,'أرصدة المخزن'!$A:$H,8,0),"")</f>
        <v/>
      </c>
    </row>
    <row r="7673" ht="18" customHeight="1" s="138">
      <c r="A7673" s="97" t="n">
        <v>7667</v>
      </c>
      <c r="B7673" s="98" t="n"/>
      <c r="C7673" s="113" t="n"/>
      <c r="D7673" s="113" t="n"/>
      <c r="E7673" s="114" t="n"/>
      <c r="F7673" s="28">
        <f>IFERROR(VLOOKUP(E7673,'أرصدة المخزن'!$A:$E,3,0),"")</f>
        <v/>
      </c>
      <c r="G7673" s="29">
        <f>IFERROR(VLOOKUP(E7673,'أرصدة المخزن'!$A:$H,4,FALSE),"")</f>
        <v/>
      </c>
      <c r="H7673" s="97" t="n"/>
      <c r="I7673" s="28" t="inlineStr">
        <is>
          <t>صرف</t>
        </is>
      </c>
      <c r="J7673" s="97" t="n"/>
      <c r="K7673" s="37">
        <f>IFERROR(VLOOKUP(E7673,'أرصدة المخزن'!$A:$H,8,0),"")</f>
        <v/>
      </c>
    </row>
    <row r="7674" ht="18" customHeight="1" s="138">
      <c r="A7674" s="97" t="n">
        <v>7668</v>
      </c>
      <c r="B7674" s="98" t="n"/>
      <c r="C7674" s="113" t="n"/>
      <c r="D7674" s="113" t="n"/>
      <c r="E7674" s="114" t="n"/>
      <c r="F7674" s="28">
        <f>IFERROR(VLOOKUP(E7674,'أرصدة المخزن'!$A:$E,3,0),"")</f>
        <v/>
      </c>
      <c r="G7674" s="29">
        <f>IFERROR(VLOOKUP(E7674,'أرصدة المخزن'!$A:$H,4,FALSE),"")</f>
        <v/>
      </c>
      <c r="H7674" s="97" t="n"/>
      <c r="I7674" s="28" t="inlineStr">
        <is>
          <t>صرف</t>
        </is>
      </c>
      <c r="J7674" s="97" t="n"/>
      <c r="K7674" s="37">
        <f>IFERROR(VLOOKUP(E7674,'أرصدة المخزن'!$A:$H,8,0),"")</f>
        <v/>
      </c>
    </row>
    <row r="7675" ht="18" customHeight="1" s="138">
      <c r="A7675" s="97" t="n">
        <v>7669</v>
      </c>
      <c r="B7675" s="98" t="n"/>
      <c r="C7675" s="113" t="n"/>
      <c r="D7675" s="113" t="n"/>
      <c r="E7675" s="114" t="n"/>
      <c r="F7675" s="28">
        <f>IFERROR(VLOOKUP(E7675,'أرصدة المخزن'!$A:$E,3,0),"")</f>
        <v/>
      </c>
      <c r="G7675" s="29">
        <f>IFERROR(VLOOKUP(E7675,'أرصدة المخزن'!$A:$H,4,FALSE),"")</f>
        <v/>
      </c>
      <c r="H7675" s="97" t="n"/>
      <c r="I7675" s="28" t="inlineStr">
        <is>
          <t>صرف</t>
        </is>
      </c>
      <c r="J7675" s="97" t="n"/>
      <c r="K7675" s="37">
        <f>IFERROR(VLOOKUP(E7675,'أرصدة المخزن'!$A:$H,8,0),"")</f>
        <v/>
      </c>
    </row>
    <row r="7676" ht="18" customHeight="1" s="138">
      <c r="A7676" s="97" t="n">
        <v>7670</v>
      </c>
      <c r="B7676" s="98" t="n"/>
      <c r="C7676" s="113" t="n"/>
      <c r="D7676" s="113" t="n"/>
      <c r="E7676" s="114" t="n"/>
      <c r="F7676" s="28">
        <f>IFERROR(VLOOKUP(E7676,'أرصدة المخزن'!$A:$E,3,0),"")</f>
        <v/>
      </c>
      <c r="G7676" s="29">
        <f>IFERROR(VLOOKUP(E7676,'أرصدة المخزن'!$A:$H,4,FALSE),"")</f>
        <v/>
      </c>
      <c r="H7676" s="97" t="n"/>
      <c r="I7676" s="28" t="inlineStr">
        <is>
          <t>صرف</t>
        </is>
      </c>
      <c r="J7676" s="97" t="n"/>
      <c r="K7676" s="37">
        <f>IFERROR(VLOOKUP(E7676,'أرصدة المخزن'!$A:$H,8,0),"")</f>
        <v/>
      </c>
    </row>
    <row r="7677" ht="18" customHeight="1" s="138">
      <c r="A7677" s="97" t="n">
        <v>7671</v>
      </c>
      <c r="B7677" s="98" t="n"/>
      <c r="C7677" s="113" t="n"/>
      <c r="D7677" s="113" t="n"/>
      <c r="E7677" s="114" t="n"/>
      <c r="F7677" s="28">
        <f>IFERROR(VLOOKUP(E7677,'أرصدة المخزن'!$A:$E,3,0),"")</f>
        <v/>
      </c>
      <c r="G7677" s="29">
        <f>IFERROR(VLOOKUP(E7677,'أرصدة المخزن'!$A:$H,4,FALSE),"")</f>
        <v/>
      </c>
      <c r="H7677" s="97" t="n"/>
      <c r="I7677" s="28" t="inlineStr">
        <is>
          <t>صرف</t>
        </is>
      </c>
      <c r="J7677" s="97" t="n"/>
      <c r="K7677" s="37">
        <f>IFERROR(VLOOKUP(E7677,'أرصدة المخزن'!$A:$H,8,0),"")</f>
        <v/>
      </c>
    </row>
    <row r="7678" ht="18" customHeight="1" s="138">
      <c r="A7678" s="97" t="n">
        <v>7672</v>
      </c>
      <c r="B7678" s="98" t="n"/>
      <c r="C7678" s="113" t="n"/>
      <c r="D7678" s="113" t="n"/>
      <c r="E7678" s="114" t="n"/>
      <c r="F7678" s="28">
        <f>IFERROR(VLOOKUP(E7678,'أرصدة المخزن'!$A:$E,3,0),"")</f>
        <v/>
      </c>
      <c r="G7678" s="29">
        <f>IFERROR(VLOOKUP(E7678,'أرصدة المخزن'!$A:$H,4,FALSE),"")</f>
        <v/>
      </c>
      <c r="H7678" s="97" t="n"/>
      <c r="I7678" s="28" t="inlineStr">
        <is>
          <t>صرف</t>
        </is>
      </c>
      <c r="J7678" s="97" t="n"/>
      <c r="K7678" s="37">
        <f>IFERROR(VLOOKUP(E7678,'أرصدة المخزن'!$A:$H,8,0),"")</f>
        <v/>
      </c>
    </row>
    <row r="7679" ht="18" customHeight="1" s="138">
      <c r="A7679" s="97" t="n">
        <v>7673</v>
      </c>
      <c r="B7679" s="98" t="n"/>
      <c r="C7679" s="113" t="n"/>
      <c r="D7679" s="113" t="n"/>
      <c r="E7679" s="114" t="n"/>
      <c r="F7679" s="28">
        <f>IFERROR(VLOOKUP(E7679,'أرصدة المخزن'!$A:$E,3,0),"")</f>
        <v/>
      </c>
      <c r="G7679" s="29">
        <f>IFERROR(VLOOKUP(E7679,'أرصدة المخزن'!$A:$H,4,FALSE),"")</f>
        <v/>
      </c>
      <c r="H7679" s="97" t="n"/>
      <c r="I7679" s="28" t="inlineStr">
        <is>
          <t>صرف</t>
        </is>
      </c>
      <c r="J7679" s="97" t="n"/>
      <c r="K7679" s="37">
        <f>IFERROR(VLOOKUP(E7679,'أرصدة المخزن'!$A:$H,8,0),"")</f>
        <v/>
      </c>
    </row>
    <row r="7680" ht="18" customHeight="1" s="138">
      <c r="A7680" s="97" t="n">
        <v>7674</v>
      </c>
      <c r="B7680" s="98" t="n"/>
      <c r="C7680" s="113" t="n"/>
      <c r="D7680" s="113" t="n"/>
      <c r="E7680" s="114" t="n"/>
      <c r="F7680" s="28">
        <f>IFERROR(VLOOKUP(E7680,'أرصدة المخزن'!$A:$E,3,0),"")</f>
        <v/>
      </c>
      <c r="G7680" s="29">
        <f>IFERROR(VLOOKUP(E7680,'أرصدة المخزن'!$A:$H,4,FALSE),"")</f>
        <v/>
      </c>
      <c r="H7680" s="97" t="n"/>
      <c r="I7680" s="28" t="inlineStr">
        <is>
          <t>صرف</t>
        </is>
      </c>
      <c r="J7680" s="97" t="n"/>
      <c r="K7680" s="37">
        <f>IFERROR(VLOOKUP(E7680,'أرصدة المخزن'!$A:$H,8,0),"")</f>
        <v/>
      </c>
    </row>
    <row r="7681" ht="18" customHeight="1" s="138">
      <c r="A7681" s="97" t="n">
        <v>7675</v>
      </c>
      <c r="B7681" s="98" t="n"/>
      <c r="C7681" s="113" t="n"/>
      <c r="D7681" s="113" t="n"/>
      <c r="E7681" s="114" t="n"/>
      <c r="F7681" s="28">
        <f>IFERROR(VLOOKUP(E7681,'أرصدة المخزن'!$A:$E,3,0),"")</f>
        <v/>
      </c>
      <c r="G7681" s="29">
        <f>IFERROR(VLOOKUP(E7681,'أرصدة المخزن'!$A:$H,4,FALSE),"")</f>
        <v/>
      </c>
      <c r="H7681" s="97" t="n"/>
      <c r="I7681" s="28" t="inlineStr">
        <is>
          <t>صرف</t>
        </is>
      </c>
      <c r="J7681" s="97" t="n"/>
      <c r="K7681" s="37">
        <f>IFERROR(VLOOKUP(E7681,'أرصدة المخزن'!$A:$H,8,0),"")</f>
        <v/>
      </c>
    </row>
    <row r="7682" ht="18" customHeight="1" s="138">
      <c r="A7682" s="97" t="n">
        <v>7676</v>
      </c>
      <c r="B7682" s="98" t="n"/>
      <c r="C7682" s="113" t="n"/>
      <c r="D7682" s="113" t="n"/>
      <c r="E7682" s="114" t="n"/>
      <c r="F7682" s="28">
        <f>IFERROR(VLOOKUP(E7682,'أرصدة المخزن'!$A:$E,3,0),"")</f>
        <v/>
      </c>
      <c r="G7682" s="29">
        <f>IFERROR(VLOOKUP(E7682,'أرصدة المخزن'!$A:$H,4,FALSE),"")</f>
        <v/>
      </c>
      <c r="H7682" s="97" t="n"/>
      <c r="I7682" s="28" t="inlineStr">
        <is>
          <t>صرف</t>
        </is>
      </c>
      <c r="J7682" s="97" t="n"/>
      <c r="K7682" s="37">
        <f>IFERROR(VLOOKUP(E7682,'أرصدة المخزن'!$A:$H,8,0),"")</f>
        <v/>
      </c>
    </row>
    <row r="7683" ht="18" customHeight="1" s="138">
      <c r="A7683" s="97" t="n">
        <v>7677</v>
      </c>
      <c r="B7683" s="98" t="n"/>
      <c r="C7683" s="113" t="n"/>
      <c r="D7683" s="113" t="n"/>
      <c r="E7683" s="114" t="n"/>
      <c r="F7683" s="28">
        <f>IFERROR(VLOOKUP(E7683,'أرصدة المخزن'!$A:$E,3,0),"")</f>
        <v/>
      </c>
      <c r="G7683" s="29">
        <f>IFERROR(VLOOKUP(E7683,'أرصدة المخزن'!$A:$H,4,FALSE),"")</f>
        <v/>
      </c>
      <c r="H7683" s="97" t="n"/>
      <c r="I7683" s="28" t="inlineStr">
        <is>
          <t>صرف</t>
        </is>
      </c>
      <c r="J7683" s="97" t="n"/>
      <c r="K7683" s="37">
        <f>IFERROR(VLOOKUP(E7683,'أرصدة المخزن'!$A:$H,8,0),"")</f>
        <v/>
      </c>
    </row>
    <row r="7684" ht="18" customHeight="1" s="138">
      <c r="A7684" s="97" t="n">
        <v>7678</v>
      </c>
      <c r="B7684" s="98" t="n"/>
      <c r="C7684" s="113" t="n"/>
      <c r="D7684" s="113" t="n"/>
      <c r="E7684" s="114" t="n"/>
      <c r="F7684" s="28">
        <f>IFERROR(VLOOKUP(E7684,'أرصدة المخزن'!$A:$E,3,0),"")</f>
        <v/>
      </c>
      <c r="G7684" s="29">
        <f>IFERROR(VLOOKUP(E7684,'أرصدة المخزن'!$A:$H,4,FALSE),"")</f>
        <v/>
      </c>
      <c r="H7684" s="97" t="n"/>
      <c r="I7684" s="28" t="inlineStr">
        <is>
          <t>صرف</t>
        </is>
      </c>
      <c r="J7684" s="97" t="n"/>
      <c r="K7684" s="37">
        <f>IFERROR(VLOOKUP(E7684,'أرصدة المخزن'!$A:$H,8,0),"")</f>
        <v/>
      </c>
    </row>
    <row r="7685" ht="18" customHeight="1" s="138">
      <c r="A7685" s="97" t="n">
        <v>7679</v>
      </c>
      <c r="B7685" s="98" t="n"/>
      <c r="C7685" s="113" t="n"/>
      <c r="D7685" s="113" t="n"/>
      <c r="E7685" s="114" t="n"/>
      <c r="F7685" s="28">
        <f>IFERROR(VLOOKUP(E7685,'أرصدة المخزن'!$A:$E,3,0),"")</f>
        <v/>
      </c>
      <c r="G7685" s="29">
        <f>IFERROR(VLOOKUP(E7685,'أرصدة المخزن'!$A:$H,4,FALSE),"")</f>
        <v/>
      </c>
      <c r="H7685" s="97" t="n"/>
      <c r="I7685" s="28" t="inlineStr">
        <is>
          <t>صرف</t>
        </is>
      </c>
      <c r="J7685" s="97" t="n"/>
      <c r="K7685" s="37">
        <f>IFERROR(VLOOKUP(E7685,'أرصدة المخزن'!$A:$H,8,0),"")</f>
        <v/>
      </c>
    </row>
    <row r="7686" ht="18" customHeight="1" s="138">
      <c r="A7686" s="97" t="n">
        <v>7680</v>
      </c>
      <c r="B7686" s="98" t="n"/>
      <c r="C7686" s="113" t="n"/>
      <c r="D7686" s="113" t="n"/>
      <c r="E7686" s="114" t="n"/>
      <c r="F7686" s="28">
        <f>IFERROR(VLOOKUP(E7686,'أرصدة المخزن'!$A:$E,3,0),"")</f>
        <v/>
      </c>
      <c r="G7686" s="29">
        <f>IFERROR(VLOOKUP(E7686,'أرصدة المخزن'!$A:$H,4,FALSE),"")</f>
        <v/>
      </c>
      <c r="H7686" s="97" t="n"/>
      <c r="I7686" s="28" t="inlineStr">
        <is>
          <t>صرف</t>
        </is>
      </c>
      <c r="J7686" s="97" t="n"/>
      <c r="K7686" s="37">
        <f>IFERROR(VLOOKUP(E7686,'أرصدة المخزن'!$A:$H,8,0),"")</f>
        <v/>
      </c>
    </row>
    <row r="7687" ht="18" customHeight="1" s="138">
      <c r="A7687" s="97" t="n">
        <v>7681</v>
      </c>
      <c r="B7687" s="98" t="n"/>
      <c r="C7687" s="113" t="n"/>
      <c r="D7687" s="113" t="n"/>
      <c r="E7687" s="114" t="n"/>
      <c r="F7687" s="28">
        <f>IFERROR(VLOOKUP(E7687,'أرصدة المخزن'!$A:$E,3,0),"")</f>
        <v/>
      </c>
      <c r="G7687" s="29">
        <f>IFERROR(VLOOKUP(E7687,'أرصدة المخزن'!$A:$H,4,FALSE),"")</f>
        <v/>
      </c>
      <c r="H7687" s="97" t="n"/>
      <c r="I7687" s="28" t="inlineStr">
        <is>
          <t>صرف</t>
        </is>
      </c>
      <c r="J7687" s="97" t="n"/>
      <c r="K7687" s="37">
        <f>IFERROR(VLOOKUP(E7687,'أرصدة المخزن'!$A:$H,8,0),"")</f>
        <v/>
      </c>
    </row>
    <row r="7688" ht="18" customHeight="1" s="138">
      <c r="A7688" s="97" t="n">
        <v>7682</v>
      </c>
      <c r="B7688" s="98" t="n"/>
      <c r="C7688" s="113" t="n"/>
      <c r="D7688" s="113" t="n"/>
      <c r="E7688" s="114" t="n"/>
      <c r="F7688" s="28">
        <f>IFERROR(VLOOKUP(E7688,'أرصدة المخزن'!$A:$E,3,0),"")</f>
        <v/>
      </c>
      <c r="G7688" s="29">
        <f>IFERROR(VLOOKUP(E7688,'أرصدة المخزن'!$A:$H,4,FALSE),"")</f>
        <v/>
      </c>
      <c r="H7688" s="97" t="n"/>
      <c r="I7688" s="28" t="inlineStr">
        <is>
          <t>صرف</t>
        </is>
      </c>
      <c r="J7688" s="97" t="n"/>
      <c r="K7688" s="37">
        <f>IFERROR(VLOOKUP(E7688,'أرصدة المخزن'!$A:$H,8,0),"")</f>
        <v/>
      </c>
    </row>
    <row r="7689" ht="18" customHeight="1" s="138">
      <c r="A7689" s="97" t="n">
        <v>7683</v>
      </c>
      <c r="B7689" s="98" t="n"/>
      <c r="C7689" s="113" t="n"/>
      <c r="D7689" s="113" t="n"/>
      <c r="E7689" s="114" t="n"/>
      <c r="F7689" s="28">
        <f>IFERROR(VLOOKUP(E7689,'أرصدة المخزن'!$A:$E,3,0),"")</f>
        <v/>
      </c>
      <c r="G7689" s="29">
        <f>IFERROR(VLOOKUP(E7689,'أرصدة المخزن'!$A:$H,4,FALSE),"")</f>
        <v/>
      </c>
      <c r="H7689" s="97" t="n"/>
      <c r="I7689" s="28" t="inlineStr">
        <is>
          <t>صرف</t>
        </is>
      </c>
      <c r="J7689" s="97" t="n"/>
      <c r="K7689" s="37">
        <f>IFERROR(VLOOKUP(E7689,'أرصدة المخزن'!$A:$H,8,0),"")</f>
        <v/>
      </c>
    </row>
    <row r="7690" ht="18" customHeight="1" s="138">
      <c r="A7690" s="97" t="n">
        <v>7684</v>
      </c>
      <c r="B7690" s="98" t="n"/>
      <c r="C7690" s="113" t="n"/>
      <c r="D7690" s="113" t="n"/>
      <c r="E7690" s="114" t="n"/>
      <c r="F7690" s="28">
        <f>IFERROR(VLOOKUP(E7690,'أرصدة المخزن'!$A:$E,3,0),"")</f>
        <v/>
      </c>
      <c r="G7690" s="29">
        <f>IFERROR(VLOOKUP(E7690,'أرصدة المخزن'!$A:$H,4,FALSE),"")</f>
        <v/>
      </c>
      <c r="H7690" s="97" t="n"/>
      <c r="I7690" s="28" t="inlineStr">
        <is>
          <t>صرف</t>
        </is>
      </c>
      <c r="J7690" s="97" t="n"/>
      <c r="K7690" s="37">
        <f>IFERROR(VLOOKUP(E7690,'أرصدة المخزن'!$A:$H,8,0),"")</f>
        <v/>
      </c>
    </row>
    <row r="7691" ht="18" customHeight="1" s="138">
      <c r="A7691" s="97" t="n">
        <v>7685</v>
      </c>
      <c r="B7691" s="98" t="n"/>
      <c r="C7691" s="113" t="n"/>
      <c r="D7691" s="113" t="n"/>
      <c r="E7691" s="114" t="n"/>
      <c r="F7691" s="28">
        <f>IFERROR(VLOOKUP(E7691,'أرصدة المخزن'!$A:$E,3,0),"")</f>
        <v/>
      </c>
      <c r="G7691" s="29">
        <f>IFERROR(VLOOKUP(E7691,'أرصدة المخزن'!$A:$H,4,FALSE),"")</f>
        <v/>
      </c>
      <c r="H7691" s="97" t="n"/>
      <c r="I7691" s="28" t="inlineStr">
        <is>
          <t>صرف</t>
        </is>
      </c>
      <c r="J7691" s="97" t="n"/>
      <c r="K7691" s="37">
        <f>IFERROR(VLOOKUP(E7691,'أرصدة المخزن'!$A:$H,8,0),"")</f>
        <v/>
      </c>
    </row>
    <row r="7692" ht="18" customHeight="1" s="138">
      <c r="A7692" s="97" t="n">
        <v>7686</v>
      </c>
      <c r="B7692" s="98" t="n"/>
      <c r="C7692" s="113" t="n"/>
      <c r="D7692" s="113" t="n"/>
      <c r="E7692" s="114" t="n"/>
      <c r="F7692" s="28">
        <f>IFERROR(VLOOKUP(E7692,'أرصدة المخزن'!$A:$E,3,0),"")</f>
        <v/>
      </c>
      <c r="G7692" s="29">
        <f>IFERROR(VLOOKUP(E7692,'أرصدة المخزن'!$A:$H,4,FALSE),"")</f>
        <v/>
      </c>
      <c r="H7692" s="97" t="n"/>
      <c r="I7692" s="28" t="inlineStr">
        <is>
          <t>صرف</t>
        </is>
      </c>
      <c r="J7692" s="97" t="n"/>
      <c r="K7692" s="37">
        <f>IFERROR(VLOOKUP(E7692,'أرصدة المخزن'!$A:$H,8,0),"")</f>
        <v/>
      </c>
    </row>
    <row r="7693" ht="18" customHeight="1" s="138">
      <c r="A7693" s="97" t="n">
        <v>7687</v>
      </c>
      <c r="B7693" s="98" t="n"/>
      <c r="C7693" s="113" t="n"/>
      <c r="D7693" s="113" t="n"/>
      <c r="E7693" s="114" t="n"/>
      <c r="F7693" s="28">
        <f>IFERROR(VLOOKUP(E7693,'أرصدة المخزن'!$A:$E,3,0),"")</f>
        <v/>
      </c>
      <c r="G7693" s="29">
        <f>IFERROR(VLOOKUP(E7693,'أرصدة المخزن'!$A:$H,4,FALSE),"")</f>
        <v/>
      </c>
      <c r="H7693" s="97" t="n"/>
      <c r="I7693" s="28" t="inlineStr">
        <is>
          <t>صرف</t>
        </is>
      </c>
      <c r="J7693" s="97" t="n"/>
      <c r="K7693" s="37">
        <f>IFERROR(VLOOKUP(E7693,'أرصدة المخزن'!$A:$H,8,0),"")</f>
        <v/>
      </c>
    </row>
    <row r="7694" ht="18" customHeight="1" s="138">
      <c r="A7694" s="97" t="n">
        <v>7688</v>
      </c>
      <c r="B7694" s="98" t="n"/>
      <c r="C7694" s="113" t="n"/>
      <c r="D7694" s="113" t="n"/>
      <c r="E7694" s="114" t="n"/>
      <c r="F7694" s="28">
        <f>IFERROR(VLOOKUP(E7694,'أرصدة المخزن'!$A:$E,3,0),"")</f>
        <v/>
      </c>
      <c r="G7694" s="29">
        <f>IFERROR(VLOOKUP(E7694,'أرصدة المخزن'!$A:$H,4,FALSE),"")</f>
        <v/>
      </c>
      <c r="H7694" s="97" t="n"/>
      <c r="I7694" s="28" t="inlineStr">
        <is>
          <t>صرف</t>
        </is>
      </c>
      <c r="J7694" s="97" t="n"/>
      <c r="K7694" s="37">
        <f>IFERROR(VLOOKUP(E7694,'أرصدة المخزن'!$A:$H,8,0),"")</f>
        <v/>
      </c>
    </row>
    <row r="7695" ht="18" customHeight="1" s="138">
      <c r="A7695" s="97" t="n">
        <v>7689</v>
      </c>
      <c r="B7695" s="98" t="n"/>
      <c r="C7695" s="113" t="n"/>
      <c r="D7695" s="113" t="n"/>
      <c r="E7695" s="114" t="n"/>
      <c r="F7695" s="28">
        <f>IFERROR(VLOOKUP(E7695,'أرصدة المخزن'!$A:$E,3,0),"")</f>
        <v/>
      </c>
      <c r="G7695" s="29">
        <f>IFERROR(VLOOKUP(E7695,'أرصدة المخزن'!$A:$H,4,FALSE),"")</f>
        <v/>
      </c>
      <c r="H7695" s="97" t="n"/>
      <c r="I7695" s="28" t="inlineStr">
        <is>
          <t>صرف</t>
        </is>
      </c>
      <c r="J7695" s="97" t="n"/>
      <c r="K7695" s="37">
        <f>IFERROR(VLOOKUP(E7695,'أرصدة المخزن'!$A:$H,8,0),"")</f>
        <v/>
      </c>
    </row>
    <row r="7696" ht="18" customHeight="1" s="138">
      <c r="A7696" s="97" t="n">
        <v>7690</v>
      </c>
      <c r="B7696" s="98" t="n"/>
      <c r="C7696" s="113" t="n"/>
      <c r="D7696" s="113" t="n"/>
      <c r="E7696" s="114" t="n"/>
      <c r="F7696" s="28">
        <f>IFERROR(VLOOKUP(E7696,'أرصدة المخزن'!$A:$E,3,0),"")</f>
        <v/>
      </c>
      <c r="G7696" s="29">
        <f>IFERROR(VLOOKUP(E7696,'أرصدة المخزن'!$A:$H,4,FALSE),"")</f>
        <v/>
      </c>
      <c r="H7696" s="97" t="n"/>
      <c r="I7696" s="28" t="inlineStr">
        <is>
          <t>صرف</t>
        </is>
      </c>
      <c r="J7696" s="97" t="n"/>
      <c r="K7696" s="37">
        <f>IFERROR(VLOOKUP(E7696,'أرصدة المخزن'!$A:$H,8,0),"")</f>
        <v/>
      </c>
    </row>
    <row r="7697" ht="18" customHeight="1" s="138">
      <c r="A7697" s="97" t="n">
        <v>7691</v>
      </c>
      <c r="B7697" s="98" t="n"/>
      <c r="C7697" s="113" t="n"/>
      <c r="D7697" s="113" t="n"/>
      <c r="E7697" s="114" t="n"/>
      <c r="F7697" s="28">
        <f>IFERROR(VLOOKUP(E7697,'أرصدة المخزن'!$A:$E,3,0),"")</f>
        <v/>
      </c>
      <c r="G7697" s="29">
        <f>IFERROR(VLOOKUP(E7697,'أرصدة المخزن'!$A:$H,4,FALSE),"")</f>
        <v/>
      </c>
      <c r="H7697" s="97" t="n"/>
      <c r="I7697" s="28" t="inlineStr">
        <is>
          <t>صرف</t>
        </is>
      </c>
      <c r="J7697" s="97" t="n"/>
      <c r="K7697" s="37">
        <f>IFERROR(VLOOKUP(E7697,'أرصدة المخزن'!$A:$H,8,0),"")</f>
        <v/>
      </c>
    </row>
    <row r="7698" ht="18" customHeight="1" s="138">
      <c r="A7698" s="97" t="n">
        <v>7692</v>
      </c>
      <c r="B7698" s="98" t="n"/>
      <c r="C7698" s="113" t="n"/>
      <c r="D7698" s="113" t="n"/>
      <c r="E7698" s="114" t="n"/>
      <c r="F7698" s="28">
        <f>IFERROR(VLOOKUP(E7698,'أرصدة المخزن'!$A:$E,3,0),"")</f>
        <v/>
      </c>
      <c r="G7698" s="29">
        <f>IFERROR(VLOOKUP(E7698,'أرصدة المخزن'!$A:$H,4,FALSE),"")</f>
        <v/>
      </c>
      <c r="H7698" s="97" t="n"/>
      <c r="I7698" s="28" t="inlineStr">
        <is>
          <t>صرف</t>
        </is>
      </c>
      <c r="J7698" s="97" t="n"/>
      <c r="K7698" s="37">
        <f>IFERROR(VLOOKUP(E7698,'أرصدة المخزن'!$A:$H,8,0),"")</f>
        <v/>
      </c>
    </row>
    <row r="7699" ht="18" customHeight="1" s="138">
      <c r="A7699" s="97" t="n">
        <v>7693</v>
      </c>
      <c r="B7699" s="98" t="n"/>
      <c r="C7699" s="113" t="n"/>
      <c r="D7699" s="113" t="n"/>
      <c r="E7699" s="114" t="n"/>
      <c r="F7699" s="28">
        <f>IFERROR(VLOOKUP(E7699,'أرصدة المخزن'!$A:$E,3,0),"")</f>
        <v/>
      </c>
      <c r="G7699" s="29">
        <f>IFERROR(VLOOKUP(E7699,'أرصدة المخزن'!$A:$H,4,FALSE),"")</f>
        <v/>
      </c>
      <c r="H7699" s="97" t="n"/>
      <c r="I7699" s="28" t="inlineStr">
        <is>
          <t>صرف</t>
        </is>
      </c>
      <c r="J7699" s="97" t="n"/>
      <c r="K7699" s="37">
        <f>IFERROR(VLOOKUP(E7699,'أرصدة المخزن'!$A:$H,8,0),"")</f>
        <v/>
      </c>
    </row>
    <row r="7700" ht="18" customHeight="1" s="138">
      <c r="A7700" s="97" t="n">
        <v>7694</v>
      </c>
      <c r="B7700" s="98" t="n"/>
      <c r="C7700" s="113" t="n"/>
      <c r="D7700" s="113" t="n"/>
      <c r="E7700" s="114" t="n"/>
      <c r="F7700" s="28">
        <f>IFERROR(VLOOKUP(E7700,'أرصدة المخزن'!$A:$E,3,0),"")</f>
        <v/>
      </c>
      <c r="G7700" s="29">
        <f>IFERROR(VLOOKUP(E7700,'أرصدة المخزن'!$A:$H,4,FALSE),"")</f>
        <v/>
      </c>
      <c r="H7700" s="97" t="n"/>
      <c r="I7700" s="28" t="inlineStr">
        <is>
          <t>صرف</t>
        </is>
      </c>
      <c r="J7700" s="97" t="n"/>
      <c r="K7700" s="37">
        <f>IFERROR(VLOOKUP(E7700,'أرصدة المخزن'!$A:$H,8,0),"")</f>
        <v/>
      </c>
    </row>
    <row r="7701" ht="18" customHeight="1" s="138">
      <c r="A7701" s="97" t="n">
        <v>7695</v>
      </c>
      <c r="B7701" s="98" t="n"/>
      <c r="C7701" s="113" t="n"/>
      <c r="D7701" s="113" t="n"/>
      <c r="E7701" s="114" t="n"/>
      <c r="F7701" s="28">
        <f>IFERROR(VLOOKUP(E7701,'أرصدة المخزن'!$A:$E,3,0),"")</f>
        <v/>
      </c>
      <c r="G7701" s="29">
        <f>IFERROR(VLOOKUP(E7701,'أرصدة المخزن'!$A:$H,4,FALSE),"")</f>
        <v/>
      </c>
      <c r="H7701" s="97" t="n"/>
      <c r="I7701" s="28" t="inlineStr">
        <is>
          <t>صرف</t>
        </is>
      </c>
      <c r="J7701" s="97" t="n"/>
      <c r="K7701" s="37">
        <f>IFERROR(VLOOKUP(E7701,'أرصدة المخزن'!$A:$H,8,0),"")</f>
        <v/>
      </c>
    </row>
    <row r="7702" ht="18" customHeight="1" s="138">
      <c r="A7702" s="97" t="n">
        <v>7696</v>
      </c>
      <c r="B7702" s="98" t="n"/>
      <c r="C7702" s="113" t="n"/>
      <c r="D7702" s="113" t="n"/>
      <c r="E7702" s="114" t="n"/>
      <c r="F7702" s="28">
        <f>IFERROR(VLOOKUP(E7702,'أرصدة المخزن'!$A:$E,3,0),"")</f>
        <v/>
      </c>
      <c r="G7702" s="29">
        <f>IFERROR(VLOOKUP(E7702,'أرصدة المخزن'!$A:$H,4,FALSE),"")</f>
        <v/>
      </c>
      <c r="H7702" s="97" t="n"/>
      <c r="I7702" s="28" t="inlineStr">
        <is>
          <t>صرف</t>
        </is>
      </c>
      <c r="J7702" s="97" t="n"/>
      <c r="K7702" s="37">
        <f>IFERROR(VLOOKUP(E7702,'أرصدة المخزن'!$A:$H,8,0),"")</f>
        <v/>
      </c>
    </row>
    <row r="7703" ht="18" customHeight="1" s="138">
      <c r="A7703" s="97" t="n">
        <v>7697</v>
      </c>
      <c r="B7703" s="98" t="n"/>
      <c r="C7703" s="113" t="n"/>
      <c r="D7703" s="113" t="n"/>
      <c r="E7703" s="114" t="n"/>
      <c r="F7703" s="28">
        <f>IFERROR(VLOOKUP(E7703,'أرصدة المخزن'!$A:$E,3,0),"")</f>
        <v/>
      </c>
      <c r="G7703" s="29">
        <f>IFERROR(VLOOKUP(E7703,'أرصدة المخزن'!$A:$H,4,FALSE),"")</f>
        <v/>
      </c>
      <c r="H7703" s="97" t="n"/>
      <c r="I7703" s="28" t="inlineStr">
        <is>
          <t>صرف</t>
        </is>
      </c>
      <c r="J7703" s="97" t="n"/>
      <c r="K7703" s="37">
        <f>IFERROR(VLOOKUP(E7703,'أرصدة المخزن'!$A:$H,8,0),"")</f>
        <v/>
      </c>
    </row>
    <row r="7704" ht="18" customHeight="1" s="138">
      <c r="A7704" s="97" t="n">
        <v>7698</v>
      </c>
      <c r="B7704" s="98" t="n"/>
      <c r="C7704" s="113" t="n"/>
      <c r="D7704" s="113" t="n"/>
      <c r="E7704" s="114" t="n"/>
      <c r="F7704" s="28">
        <f>IFERROR(VLOOKUP(E7704,'أرصدة المخزن'!$A:$E,3,0),"")</f>
        <v/>
      </c>
      <c r="G7704" s="29">
        <f>IFERROR(VLOOKUP(E7704,'أرصدة المخزن'!$A:$H,4,FALSE),"")</f>
        <v/>
      </c>
      <c r="H7704" s="97" t="n"/>
      <c r="I7704" s="28" t="inlineStr">
        <is>
          <t>صرف</t>
        </is>
      </c>
      <c r="J7704" s="97" t="n"/>
      <c r="K7704" s="37">
        <f>IFERROR(VLOOKUP(E7704,'أرصدة المخزن'!$A:$H,8,0),"")</f>
        <v/>
      </c>
    </row>
    <row r="7705" ht="18" customHeight="1" s="138">
      <c r="A7705" s="97" t="n">
        <v>7699</v>
      </c>
      <c r="B7705" s="98" t="n"/>
      <c r="C7705" s="113" t="n"/>
      <c r="D7705" s="113" t="n"/>
      <c r="E7705" s="114" t="n"/>
      <c r="F7705" s="28">
        <f>IFERROR(VLOOKUP(E7705,'أرصدة المخزن'!$A:$E,3,0),"")</f>
        <v/>
      </c>
      <c r="G7705" s="29">
        <f>IFERROR(VLOOKUP(E7705,'أرصدة المخزن'!$A:$H,4,FALSE),"")</f>
        <v/>
      </c>
      <c r="H7705" s="97" t="n"/>
      <c r="I7705" s="28" t="inlineStr">
        <is>
          <t>صرف</t>
        </is>
      </c>
      <c r="J7705" s="97" t="n"/>
      <c r="K7705" s="37">
        <f>IFERROR(VLOOKUP(E7705,'أرصدة المخزن'!$A:$H,8,0),"")</f>
        <v/>
      </c>
    </row>
    <row r="7706" ht="18" customHeight="1" s="138">
      <c r="A7706" s="97" t="n">
        <v>7700</v>
      </c>
      <c r="B7706" s="98" t="n"/>
      <c r="C7706" s="113" t="n"/>
      <c r="D7706" s="113" t="n"/>
      <c r="E7706" s="114" t="n"/>
      <c r="F7706" s="28">
        <f>IFERROR(VLOOKUP(E7706,'أرصدة المخزن'!$A:$E,3,0),"")</f>
        <v/>
      </c>
      <c r="G7706" s="29">
        <f>IFERROR(VLOOKUP(E7706,'أرصدة المخزن'!$A:$H,4,FALSE),"")</f>
        <v/>
      </c>
      <c r="H7706" s="97" t="n"/>
      <c r="I7706" s="28" t="inlineStr">
        <is>
          <t>صرف</t>
        </is>
      </c>
      <c r="J7706" s="97" t="n"/>
      <c r="K7706" s="37">
        <f>IFERROR(VLOOKUP(E7706,'أرصدة المخزن'!$A:$H,8,0),"")</f>
        <v/>
      </c>
    </row>
    <row r="7707" ht="18" customHeight="1" s="138">
      <c r="A7707" s="97" t="n">
        <v>7701</v>
      </c>
      <c r="B7707" s="98" t="n"/>
      <c r="C7707" s="113" t="n"/>
      <c r="D7707" s="113" t="n"/>
      <c r="E7707" s="114" t="n"/>
      <c r="F7707" s="28">
        <f>IFERROR(VLOOKUP(E7707,'أرصدة المخزن'!$A:$E,3,0),"")</f>
        <v/>
      </c>
      <c r="G7707" s="29">
        <f>IFERROR(VLOOKUP(E7707,'أرصدة المخزن'!$A:$H,4,FALSE),"")</f>
        <v/>
      </c>
      <c r="H7707" s="97" t="n"/>
      <c r="I7707" s="28" t="inlineStr">
        <is>
          <t>صرف</t>
        </is>
      </c>
      <c r="J7707" s="97" t="n"/>
      <c r="K7707" s="37">
        <f>IFERROR(VLOOKUP(E7707,'أرصدة المخزن'!$A:$H,8,0),"")</f>
        <v/>
      </c>
    </row>
    <row r="7708" ht="18" customHeight="1" s="138">
      <c r="A7708" s="97" t="n">
        <v>7702</v>
      </c>
      <c r="B7708" s="98" t="n"/>
      <c r="C7708" s="113" t="n"/>
      <c r="D7708" s="113" t="n"/>
      <c r="E7708" s="114" t="n"/>
      <c r="F7708" s="28">
        <f>IFERROR(VLOOKUP(E7708,'أرصدة المخزن'!$A:$E,3,0),"")</f>
        <v/>
      </c>
      <c r="G7708" s="29">
        <f>IFERROR(VLOOKUP(E7708,'أرصدة المخزن'!$A:$H,4,FALSE),"")</f>
        <v/>
      </c>
      <c r="H7708" s="97" t="n"/>
      <c r="I7708" s="28" t="inlineStr">
        <is>
          <t>صرف</t>
        </is>
      </c>
      <c r="J7708" s="97" t="n"/>
      <c r="K7708" s="37">
        <f>IFERROR(VLOOKUP(E7708,'أرصدة المخزن'!$A:$H,8,0),"")</f>
        <v/>
      </c>
    </row>
    <row r="7709" ht="18" customHeight="1" s="138">
      <c r="A7709" s="97" t="n">
        <v>7703</v>
      </c>
      <c r="B7709" s="98" t="n"/>
      <c r="C7709" s="113" t="n"/>
      <c r="D7709" s="113" t="n"/>
      <c r="E7709" s="114" t="n"/>
      <c r="F7709" s="28">
        <f>IFERROR(VLOOKUP(E7709,'أرصدة المخزن'!$A:$E,3,0),"")</f>
        <v/>
      </c>
      <c r="G7709" s="29">
        <f>IFERROR(VLOOKUP(E7709,'أرصدة المخزن'!$A:$H,4,FALSE),"")</f>
        <v/>
      </c>
      <c r="H7709" s="97" t="n"/>
      <c r="I7709" s="28" t="inlineStr">
        <is>
          <t>صرف</t>
        </is>
      </c>
      <c r="J7709" s="97" t="n"/>
      <c r="K7709" s="37">
        <f>IFERROR(VLOOKUP(E7709,'أرصدة المخزن'!$A:$H,8,0),"")</f>
        <v/>
      </c>
    </row>
    <row r="7710" ht="18" customHeight="1" s="138">
      <c r="A7710" s="97" t="n">
        <v>7704</v>
      </c>
      <c r="B7710" s="98" t="n"/>
      <c r="C7710" s="113" t="n"/>
      <c r="D7710" s="113" t="n"/>
      <c r="E7710" s="114" t="n"/>
      <c r="F7710" s="28">
        <f>IFERROR(VLOOKUP(E7710,'أرصدة المخزن'!$A:$E,3,0),"")</f>
        <v/>
      </c>
      <c r="G7710" s="29">
        <f>IFERROR(VLOOKUP(E7710,'أرصدة المخزن'!$A:$H,4,FALSE),"")</f>
        <v/>
      </c>
      <c r="H7710" s="97" t="n"/>
      <c r="I7710" s="28" t="inlineStr">
        <is>
          <t>صرف</t>
        </is>
      </c>
      <c r="J7710" s="97" t="n"/>
      <c r="K7710" s="37">
        <f>IFERROR(VLOOKUP(E7710,'أرصدة المخزن'!$A:$H,8,0),"")</f>
        <v/>
      </c>
    </row>
    <row r="7711" ht="18" customHeight="1" s="138">
      <c r="A7711" s="97" t="n">
        <v>7705</v>
      </c>
      <c r="B7711" s="98" t="n"/>
      <c r="C7711" s="113" t="n"/>
      <c r="D7711" s="113" t="n"/>
      <c r="E7711" s="114" t="n"/>
      <c r="F7711" s="28">
        <f>IFERROR(VLOOKUP(E7711,'أرصدة المخزن'!$A:$E,3,0),"")</f>
        <v/>
      </c>
      <c r="G7711" s="29">
        <f>IFERROR(VLOOKUP(E7711,'أرصدة المخزن'!$A:$H,4,FALSE),"")</f>
        <v/>
      </c>
      <c r="H7711" s="97" t="n"/>
      <c r="I7711" s="28" t="inlineStr">
        <is>
          <t>صرف</t>
        </is>
      </c>
      <c r="J7711" s="97" t="n"/>
      <c r="K7711" s="37">
        <f>IFERROR(VLOOKUP(E7711,'أرصدة المخزن'!$A:$H,8,0),"")</f>
        <v/>
      </c>
    </row>
    <row r="7712" ht="18" customHeight="1" s="138">
      <c r="A7712" s="97" t="n">
        <v>7706</v>
      </c>
      <c r="B7712" s="98" t="n"/>
      <c r="C7712" s="113" t="n"/>
      <c r="D7712" s="113" t="n"/>
      <c r="E7712" s="114" t="n"/>
      <c r="F7712" s="28">
        <f>IFERROR(VLOOKUP(E7712,'أرصدة المخزن'!$A:$E,3,0),"")</f>
        <v/>
      </c>
      <c r="G7712" s="29">
        <f>IFERROR(VLOOKUP(E7712,'أرصدة المخزن'!$A:$H,4,FALSE),"")</f>
        <v/>
      </c>
      <c r="H7712" s="97" t="n"/>
      <c r="I7712" s="28" t="inlineStr">
        <is>
          <t>صرف</t>
        </is>
      </c>
      <c r="J7712" s="97" t="n"/>
      <c r="K7712" s="37">
        <f>IFERROR(VLOOKUP(E7712,'أرصدة المخزن'!$A:$H,8,0),"")</f>
        <v/>
      </c>
    </row>
    <row r="7713" ht="18" customHeight="1" s="138">
      <c r="A7713" s="97" t="n">
        <v>7707</v>
      </c>
      <c r="B7713" s="98" t="n"/>
      <c r="C7713" s="113" t="n"/>
      <c r="D7713" s="113" t="n"/>
      <c r="E7713" s="114" t="n"/>
      <c r="F7713" s="28">
        <f>IFERROR(VLOOKUP(E7713,'أرصدة المخزن'!$A:$E,3,0),"")</f>
        <v/>
      </c>
      <c r="G7713" s="29">
        <f>IFERROR(VLOOKUP(E7713,'أرصدة المخزن'!$A:$H,4,FALSE),"")</f>
        <v/>
      </c>
      <c r="H7713" s="97" t="n"/>
      <c r="I7713" s="28" t="inlineStr">
        <is>
          <t>صرف</t>
        </is>
      </c>
      <c r="J7713" s="97" t="n"/>
      <c r="K7713" s="37">
        <f>IFERROR(VLOOKUP(E7713,'أرصدة المخزن'!$A:$H,8,0),"")</f>
        <v/>
      </c>
    </row>
    <row r="7714" ht="18" customHeight="1" s="138">
      <c r="A7714" s="97" t="n">
        <v>7708</v>
      </c>
      <c r="B7714" s="98" t="n"/>
      <c r="C7714" s="113" t="n"/>
      <c r="D7714" s="113" t="n"/>
      <c r="E7714" s="114" t="n"/>
      <c r="F7714" s="28">
        <f>IFERROR(VLOOKUP(E7714,'أرصدة المخزن'!$A:$E,3,0),"")</f>
        <v/>
      </c>
      <c r="G7714" s="29">
        <f>IFERROR(VLOOKUP(E7714,'أرصدة المخزن'!$A:$H,4,FALSE),"")</f>
        <v/>
      </c>
      <c r="H7714" s="97" t="n"/>
      <c r="I7714" s="28" t="inlineStr">
        <is>
          <t>صرف</t>
        </is>
      </c>
      <c r="J7714" s="97" t="n"/>
      <c r="K7714" s="37">
        <f>IFERROR(VLOOKUP(E7714,'أرصدة المخزن'!$A:$H,8,0),"")</f>
        <v/>
      </c>
    </row>
    <row r="7715" ht="18" customHeight="1" s="138">
      <c r="A7715" s="97" t="n">
        <v>7709</v>
      </c>
      <c r="B7715" s="98" t="n"/>
      <c r="C7715" s="113" t="n"/>
      <c r="D7715" s="113" t="n"/>
      <c r="E7715" s="114" t="n"/>
      <c r="F7715" s="28">
        <f>IFERROR(VLOOKUP(E7715,'أرصدة المخزن'!$A:$E,3,0),"")</f>
        <v/>
      </c>
      <c r="G7715" s="29">
        <f>IFERROR(VLOOKUP(E7715,'أرصدة المخزن'!$A:$H,4,FALSE),"")</f>
        <v/>
      </c>
      <c r="H7715" s="97" t="n"/>
      <c r="I7715" s="28" t="inlineStr">
        <is>
          <t>صرف</t>
        </is>
      </c>
      <c r="J7715" s="97" t="n"/>
      <c r="K7715" s="37">
        <f>IFERROR(VLOOKUP(E7715,'أرصدة المخزن'!$A:$H,8,0),"")</f>
        <v/>
      </c>
    </row>
    <row r="7716" ht="18" customHeight="1" s="138">
      <c r="A7716" s="97" t="n">
        <v>7710</v>
      </c>
      <c r="B7716" s="98" t="n"/>
      <c r="C7716" s="113" t="n"/>
      <c r="D7716" s="113" t="n"/>
      <c r="E7716" s="114" t="n"/>
      <c r="F7716" s="28">
        <f>IFERROR(VLOOKUP(E7716,'أرصدة المخزن'!$A:$E,3,0),"")</f>
        <v/>
      </c>
      <c r="G7716" s="29">
        <f>IFERROR(VLOOKUP(E7716,'أرصدة المخزن'!$A:$H,4,FALSE),"")</f>
        <v/>
      </c>
      <c r="H7716" s="97" t="n"/>
      <c r="I7716" s="28" t="inlineStr">
        <is>
          <t>صرف</t>
        </is>
      </c>
      <c r="J7716" s="97" t="n"/>
      <c r="K7716" s="37">
        <f>IFERROR(VLOOKUP(E7716,'أرصدة المخزن'!$A:$H,8,0),"")</f>
        <v/>
      </c>
    </row>
    <row r="7717" ht="18" customHeight="1" s="138">
      <c r="A7717" s="97" t="n">
        <v>7711</v>
      </c>
      <c r="B7717" s="98" t="n"/>
      <c r="C7717" s="113" t="n"/>
      <c r="D7717" s="113" t="n"/>
      <c r="E7717" s="114" t="n"/>
      <c r="F7717" s="28">
        <f>IFERROR(VLOOKUP(E7717,'أرصدة المخزن'!$A:$E,3,0),"")</f>
        <v/>
      </c>
      <c r="G7717" s="29">
        <f>IFERROR(VLOOKUP(E7717,'أرصدة المخزن'!$A:$H,4,FALSE),"")</f>
        <v/>
      </c>
      <c r="H7717" s="97" t="n"/>
      <c r="I7717" s="28" t="inlineStr">
        <is>
          <t>صرف</t>
        </is>
      </c>
      <c r="J7717" s="97" t="n"/>
      <c r="K7717" s="37">
        <f>IFERROR(VLOOKUP(E7717,'أرصدة المخزن'!$A:$H,8,0),"")</f>
        <v/>
      </c>
    </row>
    <row r="7718" ht="18" customHeight="1" s="138">
      <c r="A7718" s="97" t="n">
        <v>7712</v>
      </c>
      <c r="B7718" s="98" t="n"/>
      <c r="C7718" s="113" t="n"/>
      <c r="D7718" s="113" t="n"/>
      <c r="E7718" s="114" t="n"/>
      <c r="F7718" s="28">
        <f>IFERROR(VLOOKUP(E7718,'أرصدة المخزن'!$A:$E,3,0),"")</f>
        <v/>
      </c>
      <c r="G7718" s="29">
        <f>IFERROR(VLOOKUP(E7718,'أرصدة المخزن'!$A:$H,4,FALSE),"")</f>
        <v/>
      </c>
      <c r="H7718" s="97" t="n"/>
      <c r="I7718" s="28" t="inlineStr">
        <is>
          <t>صرف</t>
        </is>
      </c>
      <c r="J7718" s="97" t="n"/>
      <c r="K7718" s="37">
        <f>IFERROR(VLOOKUP(E7718,'أرصدة المخزن'!$A:$H,8,0),"")</f>
        <v/>
      </c>
    </row>
    <row r="7719" ht="18" customHeight="1" s="138">
      <c r="A7719" s="97" t="n">
        <v>7713</v>
      </c>
      <c r="B7719" s="98" t="n"/>
      <c r="C7719" s="113" t="n"/>
      <c r="D7719" s="113" t="n"/>
      <c r="E7719" s="114" t="n"/>
      <c r="F7719" s="28">
        <f>IFERROR(VLOOKUP(E7719,'أرصدة المخزن'!$A:$E,3,0),"")</f>
        <v/>
      </c>
      <c r="G7719" s="29">
        <f>IFERROR(VLOOKUP(E7719,'أرصدة المخزن'!$A:$H,4,FALSE),"")</f>
        <v/>
      </c>
      <c r="H7719" s="97" t="n"/>
      <c r="I7719" s="28" t="inlineStr">
        <is>
          <t>صرف</t>
        </is>
      </c>
      <c r="J7719" s="97" t="n"/>
      <c r="K7719" s="37">
        <f>IFERROR(VLOOKUP(E7719,'أرصدة المخزن'!$A:$H,8,0),"")</f>
        <v/>
      </c>
    </row>
    <row r="7720" ht="18" customHeight="1" s="138">
      <c r="A7720" s="97" t="n">
        <v>7714</v>
      </c>
      <c r="B7720" s="98" t="n"/>
      <c r="C7720" s="113" t="n"/>
      <c r="D7720" s="113" t="n"/>
      <c r="E7720" s="114" t="n"/>
      <c r="F7720" s="28">
        <f>IFERROR(VLOOKUP(E7720,'أرصدة المخزن'!$A:$E,3,0),"")</f>
        <v/>
      </c>
      <c r="G7720" s="29">
        <f>IFERROR(VLOOKUP(E7720,'أرصدة المخزن'!$A:$H,4,FALSE),"")</f>
        <v/>
      </c>
      <c r="H7720" s="97" t="n"/>
      <c r="I7720" s="28" t="inlineStr">
        <is>
          <t>صرف</t>
        </is>
      </c>
      <c r="J7720" s="97" t="n"/>
      <c r="K7720" s="37">
        <f>IFERROR(VLOOKUP(E7720,'أرصدة المخزن'!$A:$H,8,0),"")</f>
        <v/>
      </c>
    </row>
    <row r="7721" ht="18" customHeight="1" s="138">
      <c r="A7721" s="97" t="n">
        <v>7715</v>
      </c>
      <c r="B7721" s="98" t="n"/>
      <c r="C7721" s="113" t="n"/>
      <c r="D7721" s="113" t="n"/>
      <c r="E7721" s="114" t="n"/>
      <c r="F7721" s="28">
        <f>IFERROR(VLOOKUP(E7721,'أرصدة المخزن'!$A:$E,3,0),"")</f>
        <v/>
      </c>
      <c r="G7721" s="29">
        <f>IFERROR(VLOOKUP(E7721,'أرصدة المخزن'!$A:$H,4,FALSE),"")</f>
        <v/>
      </c>
      <c r="H7721" s="97" t="n"/>
      <c r="I7721" s="28" t="inlineStr">
        <is>
          <t>صرف</t>
        </is>
      </c>
      <c r="J7721" s="97" t="n"/>
      <c r="K7721" s="37">
        <f>IFERROR(VLOOKUP(E7721,'أرصدة المخزن'!$A:$H,8,0),"")</f>
        <v/>
      </c>
    </row>
    <row r="7722" ht="18" customHeight="1" s="138">
      <c r="A7722" s="97" t="n">
        <v>7716</v>
      </c>
      <c r="B7722" s="98" t="n"/>
      <c r="C7722" s="113" t="n"/>
      <c r="D7722" s="113" t="n"/>
      <c r="E7722" s="114" t="n"/>
      <c r="F7722" s="28">
        <f>IFERROR(VLOOKUP(E7722,'أرصدة المخزن'!$A:$E,3,0),"")</f>
        <v/>
      </c>
      <c r="G7722" s="29">
        <f>IFERROR(VLOOKUP(E7722,'أرصدة المخزن'!$A:$H,4,FALSE),"")</f>
        <v/>
      </c>
      <c r="H7722" s="97" t="n"/>
      <c r="I7722" s="28" t="inlineStr">
        <is>
          <t>صرف</t>
        </is>
      </c>
      <c r="J7722" s="97" t="n"/>
      <c r="K7722" s="37">
        <f>IFERROR(VLOOKUP(E7722,'أرصدة المخزن'!$A:$H,8,0),"")</f>
        <v/>
      </c>
    </row>
    <row r="7723" ht="18" customHeight="1" s="138">
      <c r="A7723" s="97" t="n">
        <v>7717</v>
      </c>
      <c r="B7723" s="98" t="n"/>
      <c r="C7723" s="113" t="n"/>
      <c r="D7723" s="113" t="n"/>
      <c r="E7723" s="114" t="n"/>
      <c r="F7723" s="28">
        <f>IFERROR(VLOOKUP(E7723,'أرصدة المخزن'!$A:$E,3,0),"")</f>
        <v/>
      </c>
      <c r="G7723" s="29">
        <f>IFERROR(VLOOKUP(E7723,'أرصدة المخزن'!$A:$H,4,FALSE),"")</f>
        <v/>
      </c>
      <c r="H7723" s="97" t="n"/>
      <c r="I7723" s="28" t="inlineStr">
        <is>
          <t>صرف</t>
        </is>
      </c>
      <c r="J7723" s="97" t="n"/>
      <c r="K7723" s="37">
        <f>IFERROR(VLOOKUP(E7723,'أرصدة المخزن'!$A:$H,8,0),"")</f>
        <v/>
      </c>
    </row>
    <row r="7724" ht="18" customHeight="1" s="138">
      <c r="A7724" s="97" t="n">
        <v>7718</v>
      </c>
      <c r="B7724" s="98" t="n"/>
      <c r="C7724" s="113" t="n"/>
      <c r="D7724" s="113" t="n"/>
      <c r="E7724" s="114" t="n"/>
      <c r="F7724" s="28">
        <f>IFERROR(VLOOKUP(E7724,'أرصدة المخزن'!$A:$E,3,0),"")</f>
        <v/>
      </c>
      <c r="G7724" s="29">
        <f>IFERROR(VLOOKUP(E7724,'أرصدة المخزن'!$A:$H,4,FALSE),"")</f>
        <v/>
      </c>
      <c r="H7724" s="97" t="n"/>
      <c r="I7724" s="28" t="inlineStr">
        <is>
          <t>صرف</t>
        </is>
      </c>
      <c r="J7724" s="97" t="n"/>
      <c r="K7724" s="37">
        <f>IFERROR(VLOOKUP(E7724,'أرصدة المخزن'!$A:$H,8,0),"")</f>
        <v/>
      </c>
    </row>
    <row r="7725" ht="18" customHeight="1" s="138">
      <c r="A7725" s="97" t="n">
        <v>7719</v>
      </c>
      <c r="B7725" s="98" t="n"/>
      <c r="C7725" s="113" t="n"/>
      <c r="D7725" s="113" t="n"/>
      <c r="E7725" s="114" t="n"/>
      <c r="F7725" s="28">
        <f>IFERROR(VLOOKUP(E7725,'أرصدة المخزن'!$A:$E,3,0),"")</f>
        <v/>
      </c>
      <c r="G7725" s="29">
        <f>IFERROR(VLOOKUP(E7725,'أرصدة المخزن'!$A:$H,4,FALSE),"")</f>
        <v/>
      </c>
      <c r="H7725" s="97" t="n"/>
      <c r="I7725" s="28" t="inlineStr">
        <is>
          <t>صرف</t>
        </is>
      </c>
      <c r="J7725" s="97" t="n"/>
      <c r="K7725" s="37">
        <f>IFERROR(VLOOKUP(E7725,'أرصدة المخزن'!$A:$H,8,0),"")</f>
        <v/>
      </c>
    </row>
    <row r="7726" ht="18" customHeight="1" s="138">
      <c r="A7726" s="97" t="n">
        <v>7720</v>
      </c>
      <c r="B7726" s="98" t="n"/>
      <c r="C7726" s="113" t="n"/>
      <c r="D7726" s="113" t="n"/>
      <c r="E7726" s="114" t="n"/>
      <c r="F7726" s="28">
        <f>IFERROR(VLOOKUP(E7726,'أرصدة المخزن'!$A:$E,3,0),"")</f>
        <v/>
      </c>
      <c r="G7726" s="29">
        <f>IFERROR(VLOOKUP(E7726,'أرصدة المخزن'!$A:$H,4,FALSE),"")</f>
        <v/>
      </c>
      <c r="H7726" s="97" t="n"/>
      <c r="I7726" s="28" t="inlineStr">
        <is>
          <t>صرف</t>
        </is>
      </c>
      <c r="J7726" s="97" t="n"/>
      <c r="K7726" s="37">
        <f>IFERROR(VLOOKUP(E7726,'أرصدة المخزن'!$A:$H,8,0),"")</f>
        <v/>
      </c>
    </row>
    <row r="7727" ht="18" customHeight="1" s="138">
      <c r="A7727" s="97" t="n">
        <v>7721</v>
      </c>
      <c r="B7727" s="98" t="n"/>
      <c r="C7727" s="113" t="n"/>
      <c r="D7727" s="113" t="n"/>
      <c r="E7727" s="114" t="n"/>
      <c r="F7727" s="28">
        <f>IFERROR(VLOOKUP(E7727,'أرصدة المخزن'!$A:$E,3,0),"")</f>
        <v/>
      </c>
      <c r="G7727" s="29">
        <f>IFERROR(VLOOKUP(E7727,'أرصدة المخزن'!$A:$H,4,FALSE),"")</f>
        <v/>
      </c>
      <c r="H7727" s="97" t="n"/>
      <c r="I7727" s="28" t="inlineStr">
        <is>
          <t>صرف</t>
        </is>
      </c>
      <c r="J7727" s="97" t="n"/>
      <c r="K7727" s="37">
        <f>IFERROR(VLOOKUP(E7727,'أرصدة المخزن'!$A:$H,8,0),"")</f>
        <v/>
      </c>
    </row>
    <row r="7728" ht="18" customHeight="1" s="138">
      <c r="A7728" s="97" t="n">
        <v>7722</v>
      </c>
      <c r="B7728" s="98" t="n"/>
      <c r="C7728" s="113" t="n"/>
      <c r="D7728" s="113" t="n"/>
      <c r="E7728" s="114" t="n"/>
      <c r="F7728" s="28">
        <f>IFERROR(VLOOKUP(E7728,'أرصدة المخزن'!$A:$E,3,0),"")</f>
        <v/>
      </c>
      <c r="G7728" s="29">
        <f>IFERROR(VLOOKUP(E7728,'أرصدة المخزن'!$A:$H,4,FALSE),"")</f>
        <v/>
      </c>
      <c r="H7728" s="97" t="n"/>
      <c r="I7728" s="28" t="inlineStr">
        <is>
          <t>صرف</t>
        </is>
      </c>
      <c r="J7728" s="97" t="n"/>
      <c r="K7728" s="37">
        <f>IFERROR(VLOOKUP(E7728,'أرصدة المخزن'!$A:$H,8,0),"")</f>
        <v/>
      </c>
    </row>
    <row r="7729" ht="18" customHeight="1" s="138">
      <c r="A7729" s="97" t="n">
        <v>7723</v>
      </c>
      <c r="B7729" s="98" t="n"/>
      <c r="C7729" s="113" t="n"/>
      <c r="D7729" s="113" t="n"/>
      <c r="E7729" s="114" t="n"/>
      <c r="F7729" s="28">
        <f>IFERROR(VLOOKUP(E7729,'أرصدة المخزن'!$A:$E,3,0),"")</f>
        <v/>
      </c>
      <c r="G7729" s="29">
        <f>IFERROR(VLOOKUP(E7729,'أرصدة المخزن'!$A:$H,4,FALSE),"")</f>
        <v/>
      </c>
      <c r="H7729" s="97" t="n"/>
      <c r="I7729" s="28" t="inlineStr">
        <is>
          <t>صرف</t>
        </is>
      </c>
      <c r="J7729" s="97" t="n"/>
      <c r="K7729" s="37">
        <f>IFERROR(VLOOKUP(E7729,'أرصدة المخزن'!$A:$H,8,0),"")</f>
        <v/>
      </c>
    </row>
    <row r="7730" ht="18" customHeight="1" s="138">
      <c r="A7730" s="97" t="n">
        <v>7724</v>
      </c>
      <c r="B7730" s="98" t="n"/>
      <c r="C7730" s="113" t="n"/>
      <c r="D7730" s="113" t="n"/>
      <c r="E7730" s="114" t="n"/>
      <c r="F7730" s="28">
        <f>IFERROR(VLOOKUP(E7730,'أرصدة المخزن'!$A:$E,3,0),"")</f>
        <v/>
      </c>
      <c r="G7730" s="29">
        <f>IFERROR(VLOOKUP(E7730,'أرصدة المخزن'!$A:$H,4,FALSE),"")</f>
        <v/>
      </c>
      <c r="H7730" s="97" t="n"/>
      <c r="I7730" s="28" t="inlineStr">
        <is>
          <t>صرف</t>
        </is>
      </c>
      <c r="J7730" s="97" t="n"/>
      <c r="K7730" s="37">
        <f>IFERROR(VLOOKUP(E7730,'أرصدة المخزن'!$A:$H,8,0),"")</f>
        <v/>
      </c>
    </row>
    <row r="7731" ht="18" customHeight="1" s="138">
      <c r="A7731" s="97" t="n">
        <v>7725</v>
      </c>
      <c r="B7731" s="98" t="n"/>
      <c r="C7731" s="113" t="n"/>
      <c r="D7731" s="113" t="n"/>
      <c r="E7731" s="114" t="n"/>
      <c r="F7731" s="28">
        <f>IFERROR(VLOOKUP(E7731,'أرصدة المخزن'!$A:$E,3,0),"")</f>
        <v/>
      </c>
      <c r="G7731" s="29">
        <f>IFERROR(VLOOKUP(E7731,'أرصدة المخزن'!$A:$H,4,FALSE),"")</f>
        <v/>
      </c>
      <c r="H7731" s="97" t="n"/>
      <c r="I7731" s="28" t="inlineStr">
        <is>
          <t>صرف</t>
        </is>
      </c>
      <c r="J7731" s="97" t="n"/>
      <c r="K7731" s="37">
        <f>IFERROR(VLOOKUP(E7731,'أرصدة المخزن'!$A:$H,8,0),"")</f>
        <v/>
      </c>
    </row>
    <row r="7732" ht="18" customHeight="1" s="138">
      <c r="A7732" s="97" t="n">
        <v>7726</v>
      </c>
      <c r="B7732" s="98" t="n"/>
      <c r="C7732" s="113" t="n"/>
      <c r="D7732" s="113" t="n"/>
      <c r="E7732" s="114" t="n"/>
      <c r="F7732" s="28">
        <f>IFERROR(VLOOKUP(E7732,'أرصدة المخزن'!$A:$E,3,0),"")</f>
        <v/>
      </c>
      <c r="G7732" s="29">
        <f>IFERROR(VLOOKUP(E7732,'أرصدة المخزن'!$A:$H,4,FALSE),"")</f>
        <v/>
      </c>
      <c r="H7732" s="97" t="n"/>
      <c r="I7732" s="28" t="inlineStr">
        <is>
          <t>صرف</t>
        </is>
      </c>
      <c r="J7732" s="97" t="n"/>
      <c r="K7732" s="37">
        <f>IFERROR(VLOOKUP(E7732,'أرصدة المخزن'!$A:$H,8,0),"")</f>
        <v/>
      </c>
    </row>
    <row r="7733" ht="18" customHeight="1" s="138">
      <c r="A7733" s="97" t="n">
        <v>7727</v>
      </c>
      <c r="B7733" s="98" t="n"/>
      <c r="C7733" s="113" t="n"/>
      <c r="D7733" s="113" t="n"/>
      <c r="E7733" s="114" t="n"/>
      <c r="F7733" s="28">
        <f>IFERROR(VLOOKUP(E7733,'أرصدة المخزن'!$A:$E,3,0),"")</f>
        <v/>
      </c>
      <c r="G7733" s="29">
        <f>IFERROR(VLOOKUP(E7733,'أرصدة المخزن'!$A:$H,4,FALSE),"")</f>
        <v/>
      </c>
      <c r="H7733" s="97" t="n"/>
      <c r="I7733" s="28" t="inlineStr">
        <is>
          <t>صرف</t>
        </is>
      </c>
      <c r="J7733" s="97" t="n"/>
      <c r="K7733" s="37">
        <f>IFERROR(VLOOKUP(E7733,'أرصدة المخزن'!$A:$H,8,0),"")</f>
        <v/>
      </c>
    </row>
    <row r="7734" ht="18" customHeight="1" s="138">
      <c r="A7734" s="97" t="n">
        <v>7728</v>
      </c>
      <c r="B7734" s="98" t="n"/>
      <c r="C7734" s="113" t="n"/>
      <c r="D7734" s="113" t="n"/>
      <c r="E7734" s="114" t="n"/>
      <c r="F7734" s="28">
        <f>IFERROR(VLOOKUP(E7734,'أرصدة المخزن'!$A:$E,3,0),"")</f>
        <v/>
      </c>
      <c r="G7734" s="29">
        <f>IFERROR(VLOOKUP(E7734,'أرصدة المخزن'!$A:$H,4,FALSE),"")</f>
        <v/>
      </c>
      <c r="H7734" s="97" t="n"/>
      <c r="I7734" s="28" t="inlineStr">
        <is>
          <t>صرف</t>
        </is>
      </c>
      <c r="J7734" s="97" t="n"/>
      <c r="K7734" s="37">
        <f>IFERROR(VLOOKUP(E7734,'أرصدة المخزن'!$A:$H,8,0),"")</f>
        <v/>
      </c>
    </row>
    <row r="7735" ht="18" customHeight="1" s="138">
      <c r="A7735" s="97" t="n">
        <v>7729</v>
      </c>
      <c r="B7735" s="98" t="n"/>
      <c r="C7735" s="113" t="n"/>
      <c r="D7735" s="113" t="n"/>
      <c r="E7735" s="114" t="n"/>
      <c r="F7735" s="28">
        <f>IFERROR(VLOOKUP(E7735,'أرصدة المخزن'!$A:$E,3,0),"")</f>
        <v/>
      </c>
      <c r="G7735" s="29">
        <f>IFERROR(VLOOKUP(E7735,'أرصدة المخزن'!$A:$H,4,FALSE),"")</f>
        <v/>
      </c>
      <c r="H7735" s="97" t="n"/>
      <c r="I7735" s="28" t="inlineStr">
        <is>
          <t>صرف</t>
        </is>
      </c>
      <c r="J7735" s="97" t="n"/>
      <c r="K7735" s="37">
        <f>IFERROR(VLOOKUP(E7735,'أرصدة المخزن'!$A:$H,8,0),"")</f>
        <v/>
      </c>
    </row>
    <row r="7736" ht="18" customHeight="1" s="138">
      <c r="A7736" s="97" t="n">
        <v>7730</v>
      </c>
      <c r="B7736" s="98" t="n"/>
      <c r="C7736" s="113" t="n"/>
      <c r="D7736" s="113" t="n"/>
      <c r="E7736" s="114" t="n"/>
      <c r="F7736" s="28">
        <f>IFERROR(VLOOKUP(E7736,'أرصدة المخزن'!$A:$E,3,0),"")</f>
        <v/>
      </c>
      <c r="G7736" s="29">
        <f>IFERROR(VLOOKUP(E7736,'أرصدة المخزن'!$A:$H,4,FALSE),"")</f>
        <v/>
      </c>
      <c r="H7736" s="97" t="n"/>
      <c r="I7736" s="28" t="inlineStr">
        <is>
          <t>صرف</t>
        </is>
      </c>
      <c r="J7736" s="97" t="n"/>
      <c r="K7736" s="37">
        <f>IFERROR(VLOOKUP(E7736,'أرصدة المخزن'!$A:$H,8,0),"")</f>
        <v/>
      </c>
    </row>
    <row r="7737" ht="18" customHeight="1" s="138">
      <c r="A7737" s="97" t="n">
        <v>7731</v>
      </c>
      <c r="B7737" s="98" t="n"/>
      <c r="C7737" s="113" t="n"/>
      <c r="D7737" s="113" t="n"/>
      <c r="E7737" s="114" t="n"/>
      <c r="F7737" s="28">
        <f>IFERROR(VLOOKUP(E7737,'أرصدة المخزن'!$A:$E,3,0),"")</f>
        <v/>
      </c>
      <c r="G7737" s="29">
        <f>IFERROR(VLOOKUP(E7737,'أرصدة المخزن'!$A:$H,4,FALSE),"")</f>
        <v/>
      </c>
      <c r="H7737" s="97" t="n"/>
      <c r="I7737" s="28" t="inlineStr">
        <is>
          <t>صرف</t>
        </is>
      </c>
      <c r="J7737" s="97" t="n"/>
      <c r="K7737" s="37">
        <f>IFERROR(VLOOKUP(E7737,'أرصدة المخزن'!$A:$H,8,0),"")</f>
        <v/>
      </c>
    </row>
    <row r="7738" ht="18" customHeight="1" s="138">
      <c r="A7738" s="97" t="n">
        <v>7732</v>
      </c>
      <c r="B7738" s="98" t="n"/>
      <c r="C7738" s="113" t="n"/>
      <c r="D7738" s="113" t="n"/>
      <c r="E7738" s="114" t="n"/>
      <c r="F7738" s="28">
        <f>IFERROR(VLOOKUP(E7738,'أرصدة المخزن'!$A:$E,3,0),"")</f>
        <v/>
      </c>
      <c r="G7738" s="29">
        <f>IFERROR(VLOOKUP(E7738,'أرصدة المخزن'!$A:$H,4,FALSE),"")</f>
        <v/>
      </c>
      <c r="H7738" s="97" t="n"/>
      <c r="I7738" s="28" t="inlineStr">
        <is>
          <t>صرف</t>
        </is>
      </c>
      <c r="J7738" s="97" t="n"/>
      <c r="K7738" s="37">
        <f>IFERROR(VLOOKUP(E7738,'أرصدة المخزن'!$A:$H,8,0),"")</f>
        <v/>
      </c>
    </row>
    <row r="7739" ht="18" customHeight="1" s="138">
      <c r="A7739" s="97" t="n">
        <v>7733</v>
      </c>
      <c r="B7739" s="98" t="n"/>
      <c r="C7739" s="113" t="n"/>
      <c r="D7739" s="113" t="n"/>
      <c r="E7739" s="114" t="n"/>
      <c r="F7739" s="28">
        <f>IFERROR(VLOOKUP(E7739,'أرصدة المخزن'!$A:$E,3,0),"")</f>
        <v/>
      </c>
      <c r="G7739" s="29">
        <f>IFERROR(VLOOKUP(E7739,'أرصدة المخزن'!$A:$H,4,FALSE),"")</f>
        <v/>
      </c>
      <c r="H7739" s="97" t="n"/>
      <c r="I7739" s="28" t="inlineStr">
        <is>
          <t>صرف</t>
        </is>
      </c>
      <c r="J7739" s="97" t="n"/>
      <c r="K7739" s="37">
        <f>IFERROR(VLOOKUP(E7739,'أرصدة المخزن'!$A:$H,8,0),"")</f>
        <v/>
      </c>
    </row>
    <row r="7740" ht="18" customHeight="1" s="138">
      <c r="A7740" s="97" t="n">
        <v>7734</v>
      </c>
      <c r="B7740" s="98" t="n"/>
      <c r="C7740" s="113" t="n"/>
      <c r="D7740" s="113" t="n"/>
      <c r="E7740" s="114" t="n"/>
      <c r="F7740" s="28">
        <f>IFERROR(VLOOKUP(E7740,'أرصدة المخزن'!$A:$E,3,0),"")</f>
        <v/>
      </c>
      <c r="G7740" s="29">
        <f>IFERROR(VLOOKUP(E7740,'أرصدة المخزن'!$A:$H,4,FALSE),"")</f>
        <v/>
      </c>
      <c r="H7740" s="97" t="n"/>
      <c r="I7740" s="28" t="inlineStr">
        <is>
          <t>صرف</t>
        </is>
      </c>
      <c r="J7740" s="97" t="n"/>
      <c r="K7740" s="37">
        <f>IFERROR(VLOOKUP(E7740,'أرصدة المخزن'!$A:$H,8,0),"")</f>
        <v/>
      </c>
    </row>
    <row r="7741" ht="18" customHeight="1" s="138">
      <c r="A7741" s="97" t="n">
        <v>7735</v>
      </c>
      <c r="B7741" s="98" t="n"/>
      <c r="C7741" s="113" t="n"/>
      <c r="D7741" s="113" t="n"/>
      <c r="E7741" s="114" t="n"/>
      <c r="F7741" s="28">
        <f>IFERROR(VLOOKUP(E7741,'أرصدة المخزن'!$A:$E,3,0),"")</f>
        <v/>
      </c>
      <c r="G7741" s="29">
        <f>IFERROR(VLOOKUP(E7741,'أرصدة المخزن'!$A:$H,4,FALSE),"")</f>
        <v/>
      </c>
      <c r="H7741" s="97" t="n"/>
      <c r="I7741" s="28" t="inlineStr">
        <is>
          <t>صرف</t>
        </is>
      </c>
      <c r="J7741" s="97" t="n"/>
      <c r="K7741" s="37">
        <f>IFERROR(VLOOKUP(E7741,'أرصدة المخزن'!$A:$H,8,0),"")</f>
        <v/>
      </c>
    </row>
    <row r="7742" ht="18" customHeight="1" s="138">
      <c r="A7742" s="97" t="n">
        <v>7736</v>
      </c>
      <c r="B7742" s="98" t="n"/>
      <c r="C7742" s="113" t="n"/>
      <c r="D7742" s="113" t="n"/>
      <c r="E7742" s="114" t="n"/>
      <c r="F7742" s="28">
        <f>IFERROR(VLOOKUP(E7742,'أرصدة المخزن'!$A:$E,3,0),"")</f>
        <v/>
      </c>
      <c r="G7742" s="29">
        <f>IFERROR(VLOOKUP(E7742,'أرصدة المخزن'!$A:$H,4,FALSE),"")</f>
        <v/>
      </c>
      <c r="H7742" s="97" t="n"/>
      <c r="I7742" s="28" t="inlineStr">
        <is>
          <t>صرف</t>
        </is>
      </c>
      <c r="J7742" s="97" t="n"/>
      <c r="K7742" s="37">
        <f>IFERROR(VLOOKUP(E7742,'أرصدة المخزن'!$A:$H,8,0),"")</f>
        <v/>
      </c>
    </row>
    <row r="7743" ht="18" customHeight="1" s="138">
      <c r="A7743" s="97" t="n">
        <v>7737</v>
      </c>
      <c r="B7743" s="98" t="n"/>
      <c r="C7743" s="113" t="n"/>
      <c r="D7743" s="113" t="n"/>
      <c r="E7743" s="114" t="n"/>
      <c r="F7743" s="28">
        <f>IFERROR(VLOOKUP(E7743,'أرصدة المخزن'!$A:$E,3,0),"")</f>
        <v/>
      </c>
      <c r="G7743" s="29">
        <f>IFERROR(VLOOKUP(E7743,'أرصدة المخزن'!$A:$H,4,FALSE),"")</f>
        <v/>
      </c>
      <c r="H7743" s="97" t="n"/>
      <c r="I7743" s="28" t="inlineStr">
        <is>
          <t>صرف</t>
        </is>
      </c>
      <c r="J7743" s="97" t="n"/>
      <c r="K7743" s="37">
        <f>IFERROR(VLOOKUP(E7743,'أرصدة المخزن'!$A:$H,8,0),"")</f>
        <v/>
      </c>
    </row>
    <row r="7744" ht="18" customHeight="1" s="138">
      <c r="A7744" s="97" t="n">
        <v>7738</v>
      </c>
      <c r="B7744" s="98" t="n"/>
      <c r="C7744" s="113" t="n"/>
      <c r="D7744" s="113" t="n"/>
      <c r="E7744" s="114" t="n"/>
      <c r="F7744" s="28">
        <f>IFERROR(VLOOKUP(E7744,'أرصدة المخزن'!$A:$E,3,0),"")</f>
        <v/>
      </c>
      <c r="G7744" s="29">
        <f>IFERROR(VLOOKUP(E7744,'أرصدة المخزن'!$A:$H,4,FALSE),"")</f>
        <v/>
      </c>
      <c r="H7744" s="97" t="n"/>
      <c r="I7744" s="28" t="inlineStr">
        <is>
          <t>صرف</t>
        </is>
      </c>
      <c r="J7744" s="97" t="n"/>
      <c r="K7744" s="37">
        <f>IFERROR(VLOOKUP(E7744,'أرصدة المخزن'!$A:$H,8,0),"")</f>
        <v/>
      </c>
    </row>
    <row r="7745" ht="18" customHeight="1" s="138">
      <c r="A7745" s="97" t="n">
        <v>7739</v>
      </c>
      <c r="B7745" s="98" t="n"/>
      <c r="C7745" s="113" t="n"/>
      <c r="D7745" s="113" t="n"/>
      <c r="E7745" s="114" t="n"/>
      <c r="F7745" s="28">
        <f>IFERROR(VLOOKUP(E7745,'أرصدة المخزن'!$A:$E,3,0),"")</f>
        <v/>
      </c>
      <c r="G7745" s="29">
        <f>IFERROR(VLOOKUP(E7745,'أرصدة المخزن'!$A:$H,4,FALSE),"")</f>
        <v/>
      </c>
      <c r="H7745" s="97" t="n"/>
      <c r="I7745" s="28" t="inlineStr">
        <is>
          <t>صرف</t>
        </is>
      </c>
      <c r="J7745" s="97" t="n"/>
      <c r="K7745" s="37">
        <f>IFERROR(VLOOKUP(E7745,'أرصدة المخزن'!$A:$H,8,0),"")</f>
        <v/>
      </c>
    </row>
    <row r="7746" ht="18" customHeight="1" s="138">
      <c r="A7746" s="97" t="n">
        <v>7740</v>
      </c>
      <c r="B7746" s="98" t="n"/>
      <c r="C7746" s="113" t="n"/>
      <c r="D7746" s="113" t="n"/>
      <c r="E7746" s="114" t="n"/>
      <c r="F7746" s="28">
        <f>IFERROR(VLOOKUP(E7746,'أرصدة المخزن'!$A:$E,3,0),"")</f>
        <v/>
      </c>
      <c r="G7746" s="29">
        <f>IFERROR(VLOOKUP(E7746,'أرصدة المخزن'!$A:$H,4,FALSE),"")</f>
        <v/>
      </c>
      <c r="H7746" s="97" t="n"/>
      <c r="I7746" s="28" t="inlineStr">
        <is>
          <t>صرف</t>
        </is>
      </c>
      <c r="J7746" s="97" t="n"/>
      <c r="K7746" s="37">
        <f>IFERROR(VLOOKUP(E7746,'أرصدة المخزن'!$A:$H,8,0),"")</f>
        <v/>
      </c>
    </row>
    <row r="7747" ht="18" customHeight="1" s="138">
      <c r="A7747" s="97" t="n">
        <v>7741</v>
      </c>
      <c r="B7747" s="98" t="n"/>
      <c r="C7747" s="113" t="n"/>
      <c r="D7747" s="113" t="n"/>
      <c r="E7747" s="114" t="n"/>
      <c r="F7747" s="28">
        <f>IFERROR(VLOOKUP(E7747,'أرصدة المخزن'!$A:$E,3,0),"")</f>
        <v/>
      </c>
      <c r="G7747" s="29">
        <f>IFERROR(VLOOKUP(E7747,'أرصدة المخزن'!$A:$H,4,FALSE),"")</f>
        <v/>
      </c>
      <c r="H7747" s="97" t="n"/>
      <c r="I7747" s="28" t="inlineStr">
        <is>
          <t>صرف</t>
        </is>
      </c>
      <c r="J7747" s="97" t="n"/>
      <c r="K7747" s="37">
        <f>IFERROR(VLOOKUP(E7747,'أرصدة المخزن'!$A:$H,8,0),"")</f>
        <v/>
      </c>
    </row>
    <row r="7748" ht="18" customHeight="1" s="138">
      <c r="A7748" s="97" t="n">
        <v>7742</v>
      </c>
      <c r="B7748" s="98" t="n"/>
      <c r="C7748" s="113" t="n"/>
      <c r="D7748" s="113" t="n"/>
      <c r="E7748" s="114" t="n"/>
      <c r="F7748" s="28">
        <f>IFERROR(VLOOKUP(E7748,'أرصدة المخزن'!$A:$E,3,0),"")</f>
        <v/>
      </c>
      <c r="G7748" s="29">
        <f>IFERROR(VLOOKUP(E7748,'أرصدة المخزن'!$A:$H,4,FALSE),"")</f>
        <v/>
      </c>
      <c r="H7748" s="97" t="n"/>
      <c r="I7748" s="28" t="inlineStr">
        <is>
          <t>صرف</t>
        </is>
      </c>
      <c r="J7748" s="97" t="n"/>
      <c r="K7748" s="37">
        <f>IFERROR(VLOOKUP(E7748,'أرصدة المخزن'!$A:$H,8,0),"")</f>
        <v/>
      </c>
    </row>
    <row r="7749" ht="18" customHeight="1" s="138">
      <c r="A7749" s="97" t="n">
        <v>7743</v>
      </c>
      <c r="B7749" s="98" t="n"/>
      <c r="C7749" s="113" t="n"/>
      <c r="D7749" s="113" t="n"/>
      <c r="E7749" s="114" t="n"/>
      <c r="F7749" s="28">
        <f>IFERROR(VLOOKUP(E7749,'أرصدة المخزن'!$A:$E,3,0),"")</f>
        <v/>
      </c>
      <c r="G7749" s="29">
        <f>IFERROR(VLOOKUP(E7749,'أرصدة المخزن'!$A:$H,4,FALSE),"")</f>
        <v/>
      </c>
      <c r="H7749" s="97" t="n"/>
      <c r="I7749" s="28" t="inlineStr">
        <is>
          <t>صرف</t>
        </is>
      </c>
      <c r="J7749" s="97" t="n"/>
      <c r="K7749" s="37">
        <f>IFERROR(VLOOKUP(E7749,'أرصدة المخزن'!$A:$H,8,0),"")</f>
        <v/>
      </c>
    </row>
    <row r="7750" ht="18" customHeight="1" s="138">
      <c r="A7750" s="97" t="n">
        <v>7744</v>
      </c>
      <c r="B7750" s="98" t="n"/>
      <c r="C7750" s="113" t="n"/>
      <c r="D7750" s="113" t="n"/>
      <c r="E7750" s="114" t="n"/>
      <c r="F7750" s="28">
        <f>IFERROR(VLOOKUP(E7750,'أرصدة المخزن'!$A:$E,3,0),"")</f>
        <v/>
      </c>
      <c r="G7750" s="29">
        <f>IFERROR(VLOOKUP(E7750,'أرصدة المخزن'!$A:$H,4,FALSE),"")</f>
        <v/>
      </c>
      <c r="H7750" s="97" t="n"/>
      <c r="I7750" s="28" t="inlineStr">
        <is>
          <t>صرف</t>
        </is>
      </c>
      <c r="J7750" s="97" t="n"/>
      <c r="K7750" s="37">
        <f>IFERROR(VLOOKUP(E7750,'أرصدة المخزن'!$A:$H,8,0),"")</f>
        <v/>
      </c>
    </row>
    <row r="7751" ht="18" customHeight="1" s="138">
      <c r="A7751" s="97" t="n">
        <v>7745</v>
      </c>
      <c r="B7751" s="98" t="n"/>
      <c r="C7751" s="113" t="n"/>
      <c r="D7751" s="113" t="n"/>
      <c r="E7751" s="114" t="n"/>
      <c r="F7751" s="28">
        <f>IFERROR(VLOOKUP(E7751,'أرصدة المخزن'!$A:$E,3,0),"")</f>
        <v/>
      </c>
      <c r="G7751" s="29">
        <f>IFERROR(VLOOKUP(E7751,'أرصدة المخزن'!$A:$H,4,FALSE),"")</f>
        <v/>
      </c>
      <c r="H7751" s="97" t="n"/>
      <c r="I7751" s="28" t="inlineStr">
        <is>
          <t>صرف</t>
        </is>
      </c>
      <c r="J7751" s="97" t="n"/>
      <c r="K7751" s="37">
        <f>IFERROR(VLOOKUP(E7751,'أرصدة المخزن'!$A:$H,8,0),"")</f>
        <v/>
      </c>
    </row>
    <row r="7752" ht="18" customHeight="1" s="138">
      <c r="A7752" s="97" t="n">
        <v>7746</v>
      </c>
      <c r="B7752" s="98" t="n"/>
      <c r="C7752" s="113" t="n"/>
      <c r="D7752" s="113" t="n"/>
      <c r="E7752" s="114" t="n"/>
      <c r="F7752" s="28">
        <f>IFERROR(VLOOKUP(E7752,'أرصدة المخزن'!$A:$E,3,0),"")</f>
        <v/>
      </c>
      <c r="G7752" s="29">
        <f>IFERROR(VLOOKUP(E7752,'أرصدة المخزن'!$A:$H,4,FALSE),"")</f>
        <v/>
      </c>
      <c r="H7752" s="97" t="n"/>
      <c r="I7752" s="28" t="inlineStr">
        <is>
          <t>صرف</t>
        </is>
      </c>
      <c r="J7752" s="97" t="n"/>
      <c r="K7752" s="37">
        <f>IFERROR(VLOOKUP(E7752,'أرصدة المخزن'!$A:$H,8,0),"")</f>
        <v/>
      </c>
    </row>
    <row r="7753" ht="18" customHeight="1" s="138">
      <c r="A7753" s="97" t="n">
        <v>7747</v>
      </c>
      <c r="B7753" s="98" t="n"/>
      <c r="C7753" s="113" t="n"/>
      <c r="D7753" s="113" t="n"/>
      <c r="E7753" s="114" t="n"/>
      <c r="F7753" s="28">
        <f>IFERROR(VLOOKUP(E7753,'أرصدة المخزن'!$A:$E,3,0),"")</f>
        <v/>
      </c>
      <c r="G7753" s="29">
        <f>IFERROR(VLOOKUP(E7753,'أرصدة المخزن'!$A:$H,4,FALSE),"")</f>
        <v/>
      </c>
      <c r="H7753" s="97" t="n"/>
      <c r="I7753" s="28" t="inlineStr">
        <is>
          <t>صرف</t>
        </is>
      </c>
      <c r="J7753" s="97" t="n"/>
      <c r="K7753" s="37">
        <f>IFERROR(VLOOKUP(E7753,'أرصدة المخزن'!$A:$H,8,0),"")</f>
        <v/>
      </c>
    </row>
    <row r="7754" ht="18" customHeight="1" s="138">
      <c r="A7754" s="97" t="n">
        <v>7748</v>
      </c>
      <c r="B7754" s="98" t="n"/>
      <c r="C7754" s="113" t="n"/>
      <c r="D7754" s="113" t="n"/>
      <c r="E7754" s="114" t="n"/>
      <c r="F7754" s="28">
        <f>IFERROR(VLOOKUP(E7754,'أرصدة المخزن'!$A:$E,3,0),"")</f>
        <v/>
      </c>
      <c r="G7754" s="29">
        <f>IFERROR(VLOOKUP(E7754,'أرصدة المخزن'!$A:$H,4,FALSE),"")</f>
        <v/>
      </c>
      <c r="H7754" s="97" t="n"/>
      <c r="I7754" s="28" t="inlineStr">
        <is>
          <t>صرف</t>
        </is>
      </c>
      <c r="J7754" s="97" t="n"/>
      <c r="K7754" s="37">
        <f>IFERROR(VLOOKUP(E7754,'أرصدة المخزن'!$A:$H,8,0),"")</f>
        <v/>
      </c>
    </row>
    <row r="7755" ht="18" customHeight="1" s="138">
      <c r="A7755" s="97" t="n">
        <v>7749</v>
      </c>
      <c r="B7755" s="98" t="n"/>
      <c r="C7755" s="113" t="n"/>
      <c r="D7755" s="113" t="n"/>
      <c r="E7755" s="114" t="n"/>
      <c r="F7755" s="28">
        <f>IFERROR(VLOOKUP(E7755,'أرصدة المخزن'!$A:$E,3,0),"")</f>
        <v/>
      </c>
      <c r="G7755" s="29">
        <f>IFERROR(VLOOKUP(E7755,'أرصدة المخزن'!$A:$H,4,FALSE),"")</f>
        <v/>
      </c>
      <c r="H7755" s="97" t="n"/>
      <c r="I7755" s="28" t="inlineStr">
        <is>
          <t>صرف</t>
        </is>
      </c>
      <c r="J7755" s="97" t="n"/>
      <c r="K7755" s="37">
        <f>IFERROR(VLOOKUP(E7755,'أرصدة المخزن'!$A:$H,8,0),"")</f>
        <v/>
      </c>
    </row>
    <row r="7756" ht="18" customHeight="1" s="138">
      <c r="A7756" s="97" t="n">
        <v>7750</v>
      </c>
      <c r="B7756" s="98" t="n"/>
      <c r="C7756" s="113" t="n"/>
      <c r="D7756" s="113" t="n"/>
      <c r="E7756" s="114" t="n"/>
      <c r="F7756" s="28">
        <f>IFERROR(VLOOKUP(E7756,'أرصدة المخزن'!$A:$E,3,0),"")</f>
        <v/>
      </c>
      <c r="G7756" s="29">
        <f>IFERROR(VLOOKUP(E7756,'أرصدة المخزن'!$A:$H,4,FALSE),"")</f>
        <v/>
      </c>
      <c r="H7756" s="97" t="n"/>
      <c r="I7756" s="28" t="inlineStr">
        <is>
          <t>صرف</t>
        </is>
      </c>
      <c r="J7756" s="97" t="n"/>
      <c r="K7756" s="37">
        <f>IFERROR(VLOOKUP(E7756,'أرصدة المخزن'!$A:$H,8,0),"")</f>
        <v/>
      </c>
    </row>
    <row r="7757" ht="18" customHeight="1" s="138">
      <c r="A7757" s="97" t="n">
        <v>7751</v>
      </c>
      <c r="B7757" s="98" t="n"/>
      <c r="C7757" s="113" t="n"/>
      <c r="D7757" s="113" t="n"/>
      <c r="E7757" s="114" t="n"/>
      <c r="F7757" s="28">
        <f>IFERROR(VLOOKUP(E7757,'أرصدة المخزن'!$A:$E,3,0),"")</f>
        <v/>
      </c>
      <c r="G7757" s="29">
        <f>IFERROR(VLOOKUP(E7757,'أرصدة المخزن'!$A:$H,4,FALSE),"")</f>
        <v/>
      </c>
      <c r="H7757" s="97" t="n"/>
      <c r="I7757" s="28" t="inlineStr">
        <is>
          <t>صرف</t>
        </is>
      </c>
      <c r="J7757" s="97" t="n"/>
      <c r="K7757" s="37">
        <f>IFERROR(VLOOKUP(E7757,'أرصدة المخزن'!$A:$H,8,0),"")</f>
        <v/>
      </c>
    </row>
    <row r="7758" ht="18" customHeight="1" s="138">
      <c r="A7758" s="97" t="n">
        <v>7752</v>
      </c>
      <c r="B7758" s="98" t="n"/>
      <c r="C7758" s="113" t="n"/>
      <c r="D7758" s="113" t="n"/>
      <c r="E7758" s="114" t="n"/>
      <c r="F7758" s="28">
        <f>IFERROR(VLOOKUP(E7758,'أرصدة المخزن'!$A:$E,3,0),"")</f>
        <v/>
      </c>
      <c r="G7758" s="29">
        <f>IFERROR(VLOOKUP(E7758,'أرصدة المخزن'!$A:$H,4,FALSE),"")</f>
        <v/>
      </c>
      <c r="H7758" s="97" t="n"/>
      <c r="I7758" s="28" t="inlineStr">
        <is>
          <t>صرف</t>
        </is>
      </c>
      <c r="J7758" s="97" t="n"/>
      <c r="K7758" s="37">
        <f>IFERROR(VLOOKUP(E7758,'أرصدة المخزن'!$A:$H,8,0),"")</f>
        <v/>
      </c>
    </row>
    <row r="7759" ht="18" customHeight="1" s="138">
      <c r="A7759" s="97" t="n">
        <v>7753</v>
      </c>
      <c r="B7759" s="98" t="n"/>
      <c r="C7759" s="113" t="n"/>
      <c r="D7759" s="113" t="n"/>
      <c r="E7759" s="114" t="n"/>
      <c r="F7759" s="28">
        <f>IFERROR(VLOOKUP(E7759,'أرصدة المخزن'!$A:$E,3,0),"")</f>
        <v/>
      </c>
      <c r="G7759" s="29">
        <f>IFERROR(VLOOKUP(E7759,'أرصدة المخزن'!$A:$H,4,FALSE),"")</f>
        <v/>
      </c>
      <c r="H7759" s="97" t="n"/>
      <c r="I7759" s="28" t="inlineStr">
        <is>
          <t>صرف</t>
        </is>
      </c>
      <c r="J7759" s="97" t="n"/>
      <c r="K7759" s="37">
        <f>IFERROR(VLOOKUP(E7759,'أرصدة المخزن'!$A:$H,8,0),"")</f>
        <v/>
      </c>
    </row>
    <row r="7760" ht="18" customHeight="1" s="138">
      <c r="A7760" s="97" t="n">
        <v>7754</v>
      </c>
      <c r="B7760" s="98" t="n"/>
      <c r="C7760" s="113" t="n"/>
      <c r="D7760" s="113" t="n"/>
      <c r="E7760" s="114" t="n"/>
      <c r="F7760" s="28">
        <f>IFERROR(VLOOKUP(E7760,'أرصدة المخزن'!$A:$E,3,0),"")</f>
        <v/>
      </c>
      <c r="G7760" s="29">
        <f>IFERROR(VLOOKUP(E7760,'أرصدة المخزن'!$A:$H,4,FALSE),"")</f>
        <v/>
      </c>
      <c r="H7760" s="97" t="n"/>
      <c r="I7760" s="28" t="inlineStr">
        <is>
          <t>صرف</t>
        </is>
      </c>
      <c r="J7760" s="97" t="n"/>
      <c r="K7760" s="37">
        <f>IFERROR(VLOOKUP(E7760,'أرصدة المخزن'!$A:$H,8,0),"")</f>
        <v/>
      </c>
    </row>
    <row r="7761" ht="18" customHeight="1" s="138">
      <c r="A7761" s="97" t="n">
        <v>7755</v>
      </c>
      <c r="B7761" s="98" t="n"/>
      <c r="C7761" s="113" t="n"/>
      <c r="D7761" s="113" t="n"/>
      <c r="E7761" s="114" t="n"/>
      <c r="F7761" s="28">
        <f>IFERROR(VLOOKUP(E7761,'أرصدة المخزن'!$A:$E,3,0),"")</f>
        <v/>
      </c>
      <c r="G7761" s="29">
        <f>IFERROR(VLOOKUP(E7761,'أرصدة المخزن'!$A:$H,4,FALSE),"")</f>
        <v/>
      </c>
      <c r="H7761" s="97" t="n"/>
      <c r="I7761" s="28" t="inlineStr">
        <is>
          <t>صرف</t>
        </is>
      </c>
      <c r="J7761" s="97" t="n"/>
      <c r="K7761" s="37">
        <f>IFERROR(VLOOKUP(E7761,'أرصدة المخزن'!$A:$H,8,0),"")</f>
        <v/>
      </c>
    </row>
    <row r="7762" ht="18" customHeight="1" s="138">
      <c r="A7762" s="97" t="n">
        <v>7756</v>
      </c>
      <c r="B7762" s="98" t="n"/>
      <c r="C7762" s="113" t="n"/>
      <c r="D7762" s="113" t="n"/>
      <c r="E7762" s="114" t="n"/>
      <c r="F7762" s="28">
        <f>IFERROR(VLOOKUP(E7762,'أرصدة المخزن'!$A:$E,3,0),"")</f>
        <v/>
      </c>
      <c r="G7762" s="29">
        <f>IFERROR(VLOOKUP(E7762,'أرصدة المخزن'!$A:$H,4,FALSE),"")</f>
        <v/>
      </c>
      <c r="H7762" s="97" t="n"/>
      <c r="I7762" s="28" t="inlineStr">
        <is>
          <t>صرف</t>
        </is>
      </c>
      <c r="J7762" s="97" t="n"/>
      <c r="K7762" s="37">
        <f>IFERROR(VLOOKUP(E7762,'أرصدة المخزن'!$A:$H,8,0),"")</f>
        <v/>
      </c>
    </row>
    <row r="7763" ht="18" customHeight="1" s="138">
      <c r="A7763" s="97" t="n">
        <v>7757</v>
      </c>
      <c r="B7763" s="98" t="n"/>
      <c r="C7763" s="113" t="n"/>
      <c r="D7763" s="113" t="n"/>
      <c r="E7763" s="114" t="n"/>
      <c r="F7763" s="28">
        <f>IFERROR(VLOOKUP(E7763,'أرصدة المخزن'!$A:$E,3,0),"")</f>
        <v/>
      </c>
      <c r="G7763" s="29">
        <f>IFERROR(VLOOKUP(E7763,'أرصدة المخزن'!$A:$H,4,FALSE),"")</f>
        <v/>
      </c>
      <c r="H7763" s="97" t="n"/>
      <c r="I7763" s="28" t="inlineStr">
        <is>
          <t>صرف</t>
        </is>
      </c>
      <c r="J7763" s="97" t="n"/>
      <c r="K7763" s="37">
        <f>IFERROR(VLOOKUP(E7763,'أرصدة المخزن'!$A:$H,8,0),"")</f>
        <v/>
      </c>
    </row>
    <row r="7764" ht="18" customHeight="1" s="138">
      <c r="A7764" s="97" t="n">
        <v>7758</v>
      </c>
      <c r="B7764" s="98" t="n"/>
      <c r="C7764" s="113" t="n"/>
      <c r="D7764" s="113" t="n"/>
      <c r="E7764" s="114" t="n"/>
      <c r="F7764" s="28">
        <f>IFERROR(VLOOKUP(E7764,'أرصدة المخزن'!$A:$E,3,0),"")</f>
        <v/>
      </c>
      <c r="G7764" s="29">
        <f>IFERROR(VLOOKUP(E7764,'أرصدة المخزن'!$A:$H,4,FALSE),"")</f>
        <v/>
      </c>
      <c r="H7764" s="97" t="n"/>
      <c r="I7764" s="28" t="inlineStr">
        <is>
          <t>صرف</t>
        </is>
      </c>
      <c r="J7764" s="97" t="n"/>
      <c r="K7764" s="37">
        <f>IFERROR(VLOOKUP(E7764,'أرصدة المخزن'!$A:$H,8,0),"")</f>
        <v/>
      </c>
    </row>
    <row r="7765" ht="18" customHeight="1" s="138">
      <c r="A7765" s="97" t="n">
        <v>7759</v>
      </c>
      <c r="B7765" s="98" t="n"/>
      <c r="C7765" s="113" t="n"/>
      <c r="D7765" s="113" t="n"/>
      <c r="E7765" s="114" t="n"/>
      <c r="F7765" s="28">
        <f>IFERROR(VLOOKUP(E7765,'أرصدة المخزن'!$A:$E,3,0),"")</f>
        <v/>
      </c>
      <c r="G7765" s="29">
        <f>IFERROR(VLOOKUP(E7765,'أرصدة المخزن'!$A:$H,4,FALSE),"")</f>
        <v/>
      </c>
      <c r="H7765" s="97" t="n"/>
      <c r="I7765" s="28" t="inlineStr">
        <is>
          <t>صرف</t>
        </is>
      </c>
      <c r="J7765" s="97" t="n"/>
      <c r="K7765" s="37">
        <f>IFERROR(VLOOKUP(E7765,'أرصدة المخزن'!$A:$H,8,0),"")</f>
        <v/>
      </c>
    </row>
    <row r="7766" ht="18" customHeight="1" s="138">
      <c r="A7766" s="97" t="n">
        <v>7760</v>
      </c>
      <c r="B7766" s="98" t="n"/>
      <c r="C7766" s="113" t="n"/>
      <c r="D7766" s="113" t="n"/>
      <c r="E7766" s="114" t="n"/>
      <c r="F7766" s="28">
        <f>IFERROR(VLOOKUP(E7766,'أرصدة المخزن'!$A:$E,3,0),"")</f>
        <v/>
      </c>
      <c r="G7766" s="29">
        <f>IFERROR(VLOOKUP(E7766,'أرصدة المخزن'!$A:$H,4,FALSE),"")</f>
        <v/>
      </c>
      <c r="H7766" s="97" t="n"/>
      <c r="I7766" s="28" t="inlineStr">
        <is>
          <t>صرف</t>
        </is>
      </c>
      <c r="J7766" s="97" t="n"/>
      <c r="K7766" s="37">
        <f>IFERROR(VLOOKUP(E7766,'أرصدة المخزن'!$A:$H,8,0),"")</f>
        <v/>
      </c>
    </row>
    <row r="7767" ht="18" customHeight="1" s="138">
      <c r="A7767" s="97" t="n">
        <v>7761</v>
      </c>
      <c r="B7767" s="98" t="n"/>
      <c r="C7767" s="113" t="n"/>
      <c r="D7767" s="113" t="n"/>
      <c r="E7767" s="114" t="n"/>
      <c r="F7767" s="28">
        <f>IFERROR(VLOOKUP(E7767,'أرصدة المخزن'!$A:$E,3,0),"")</f>
        <v/>
      </c>
      <c r="G7767" s="29">
        <f>IFERROR(VLOOKUP(E7767,'أرصدة المخزن'!$A:$H,4,FALSE),"")</f>
        <v/>
      </c>
      <c r="H7767" s="97" t="n"/>
      <c r="I7767" s="28" t="inlineStr">
        <is>
          <t>صرف</t>
        </is>
      </c>
      <c r="J7767" s="97" t="n"/>
      <c r="K7767" s="37">
        <f>IFERROR(VLOOKUP(E7767,'أرصدة المخزن'!$A:$H,8,0),"")</f>
        <v/>
      </c>
    </row>
    <row r="7768" ht="18" customHeight="1" s="138">
      <c r="A7768" s="97" t="n">
        <v>7762</v>
      </c>
      <c r="B7768" s="98" t="n"/>
      <c r="C7768" s="113" t="n"/>
      <c r="D7768" s="113" t="n"/>
      <c r="E7768" s="114" t="n"/>
      <c r="F7768" s="28">
        <f>IFERROR(VLOOKUP(E7768,'أرصدة المخزن'!$A:$E,3,0),"")</f>
        <v/>
      </c>
      <c r="G7768" s="29">
        <f>IFERROR(VLOOKUP(E7768,'أرصدة المخزن'!$A:$H,4,FALSE),"")</f>
        <v/>
      </c>
      <c r="H7768" s="97" t="n"/>
      <c r="I7768" s="28" t="inlineStr">
        <is>
          <t>صرف</t>
        </is>
      </c>
      <c r="J7768" s="97" t="n"/>
      <c r="K7768" s="37">
        <f>IFERROR(VLOOKUP(E7768,'أرصدة المخزن'!$A:$H,8,0),"")</f>
        <v/>
      </c>
    </row>
    <row r="7769" ht="18" customHeight="1" s="138">
      <c r="A7769" s="97" t="n">
        <v>7763</v>
      </c>
      <c r="B7769" s="98" t="n"/>
      <c r="C7769" s="113" t="n"/>
      <c r="D7769" s="113" t="n"/>
      <c r="E7769" s="114" t="n"/>
      <c r="F7769" s="28">
        <f>IFERROR(VLOOKUP(E7769,'أرصدة المخزن'!$A:$E,3,0),"")</f>
        <v/>
      </c>
      <c r="G7769" s="29">
        <f>IFERROR(VLOOKUP(E7769,'أرصدة المخزن'!$A:$H,4,FALSE),"")</f>
        <v/>
      </c>
      <c r="H7769" s="97" t="n"/>
      <c r="I7769" s="28" t="inlineStr">
        <is>
          <t>صرف</t>
        </is>
      </c>
      <c r="J7769" s="97" t="n"/>
      <c r="K7769" s="37">
        <f>IFERROR(VLOOKUP(E7769,'أرصدة المخزن'!$A:$H,8,0),"")</f>
        <v/>
      </c>
    </row>
    <row r="7770" ht="18" customHeight="1" s="138">
      <c r="A7770" s="97" t="n">
        <v>7764</v>
      </c>
      <c r="B7770" s="98" t="n"/>
      <c r="C7770" s="113" t="n"/>
      <c r="D7770" s="113" t="n"/>
      <c r="E7770" s="114" t="n"/>
      <c r="F7770" s="28">
        <f>IFERROR(VLOOKUP(E7770,'أرصدة المخزن'!$A:$E,3,0),"")</f>
        <v/>
      </c>
      <c r="G7770" s="29">
        <f>IFERROR(VLOOKUP(E7770,'أرصدة المخزن'!$A:$H,4,FALSE),"")</f>
        <v/>
      </c>
      <c r="H7770" s="97" t="n"/>
      <c r="I7770" s="28" t="inlineStr">
        <is>
          <t>صرف</t>
        </is>
      </c>
      <c r="J7770" s="97" t="n"/>
      <c r="K7770" s="37">
        <f>IFERROR(VLOOKUP(E7770,'أرصدة المخزن'!$A:$H,8,0),"")</f>
        <v/>
      </c>
    </row>
    <row r="7771" ht="18" customHeight="1" s="138">
      <c r="A7771" s="97" t="n">
        <v>7765</v>
      </c>
      <c r="B7771" s="98" t="n"/>
      <c r="C7771" s="113" t="n"/>
      <c r="D7771" s="113" t="n"/>
      <c r="E7771" s="114" t="n"/>
      <c r="F7771" s="28">
        <f>IFERROR(VLOOKUP(E7771,'أرصدة المخزن'!$A:$E,3,0),"")</f>
        <v/>
      </c>
      <c r="G7771" s="29">
        <f>IFERROR(VLOOKUP(E7771,'أرصدة المخزن'!$A:$H,4,FALSE),"")</f>
        <v/>
      </c>
      <c r="H7771" s="97" t="n"/>
      <c r="I7771" s="28" t="inlineStr">
        <is>
          <t>صرف</t>
        </is>
      </c>
      <c r="J7771" s="97" t="n"/>
      <c r="K7771" s="37">
        <f>IFERROR(VLOOKUP(E7771,'أرصدة المخزن'!$A:$H,8,0),"")</f>
        <v/>
      </c>
    </row>
    <row r="7772" ht="18" customHeight="1" s="138">
      <c r="A7772" s="97" t="n">
        <v>7766</v>
      </c>
      <c r="B7772" s="98" t="n"/>
      <c r="C7772" s="113" t="n"/>
      <c r="D7772" s="113" t="n"/>
      <c r="E7772" s="114" t="n"/>
      <c r="F7772" s="28">
        <f>IFERROR(VLOOKUP(E7772,'أرصدة المخزن'!$A:$E,3,0),"")</f>
        <v/>
      </c>
      <c r="G7772" s="29">
        <f>IFERROR(VLOOKUP(E7772,'أرصدة المخزن'!$A:$H,4,FALSE),"")</f>
        <v/>
      </c>
      <c r="H7772" s="97" t="n"/>
      <c r="I7772" s="28" t="inlineStr">
        <is>
          <t>صرف</t>
        </is>
      </c>
      <c r="J7772" s="97" t="n"/>
      <c r="K7772" s="37">
        <f>IFERROR(VLOOKUP(E7772,'أرصدة المخزن'!$A:$H,8,0),"")</f>
        <v/>
      </c>
    </row>
    <row r="7773" ht="18" customHeight="1" s="138">
      <c r="A7773" s="97" t="n">
        <v>7767</v>
      </c>
      <c r="B7773" s="98" t="n"/>
      <c r="C7773" s="113" t="n"/>
      <c r="D7773" s="113" t="n"/>
      <c r="E7773" s="114" t="n"/>
      <c r="F7773" s="28">
        <f>IFERROR(VLOOKUP(E7773,'أرصدة المخزن'!$A:$E,3,0),"")</f>
        <v/>
      </c>
      <c r="G7773" s="29">
        <f>IFERROR(VLOOKUP(E7773,'أرصدة المخزن'!$A:$H,4,FALSE),"")</f>
        <v/>
      </c>
      <c r="H7773" s="97" t="n"/>
      <c r="I7773" s="28" t="inlineStr">
        <is>
          <t>صرف</t>
        </is>
      </c>
      <c r="J7773" s="97" t="n"/>
      <c r="K7773" s="37">
        <f>IFERROR(VLOOKUP(E7773,'أرصدة المخزن'!$A:$H,8,0),"")</f>
        <v/>
      </c>
    </row>
    <row r="7774" ht="18" customHeight="1" s="138">
      <c r="A7774" s="97" t="n">
        <v>7768</v>
      </c>
      <c r="B7774" s="98" t="n"/>
      <c r="C7774" s="113" t="n"/>
      <c r="D7774" s="113" t="n"/>
      <c r="E7774" s="114" t="n"/>
      <c r="F7774" s="28">
        <f>IFERROR(VLOOKUP(E7774,'أرصدة المخزن'!$A:$E,3,0),"")</f>
        <v/>
      </c>
      <c r="G7774" s="29">
        <f>IFERROR(VLOOKUP(E7774,'أرصدة المخزن'!$A:$H,4,FALSE),"")</f>
        <v/>
      </c>
      <c r="H7774" s="97" t="n"/>
      <c r="I7774" s="28" t="inlineStr">
        <is>
          <t>صرف</t>
        </is>
      </c>
      <c r="J7774" s="97" t="n"/>
      <c r="K7774" s="37">
        <f>IFERROR(VLOOKUP(E7774,'أرصدة المخزن'!$A:$H,8,0),"")</f>
        <v/>
      </c>
    </row>
    <row r="7775" ht="18" customHeight="1" s="138">
      <c r="A7775" s="97" t="n">
        <v>7769</v>
      </c>
      <c r="B7775" s="98" t="n"/>
      <c r="C7775" s="113" t="n"/>
      <c r="D7775" s="113" t="n"/>
      <c r="E7775" s="114" t="n"/>
      <c r="F7775" s="28">
        <f>IFERROR(VLOOKUP(E7775,'أرصدة المخزن'!$A:$E,3,0),"")</f>
        <v/>
      </c>
      <c r="G7775" s="29">
        <f>IFERROR(VLOOKUP(E7775,'أرصدة المخزن'!$A:$H,4,FALSE),"")</f>
        <v/>
      </c>
      <c r="H7775" s="97" t="n"/>
      <c r="I7775" s="28" t="inlineStr">
        <is>
          <t>صرف</t>
        </is>
      </c>
      <c r="J7775" s="97" t="n"/>
      <c r="K7775" s="37">
        <f>IFERROR(VLOOKUP(E7775,'أرصدة المخزن'!$A:$H,8,0),"")</f>
        <v/>
      </c>
    </row>
    <row r="7776" ht="18" customHeight="1" s="138">
      <c r="A7776" s="97" t="n">
        <v>7770</v>
      </c>
      <c r="B7776" s="98" t="n"/>
      <c r="C7776" s="113" t="n"/>
      <c r="D7776" s="113" t="n"/>
      <c r="E7776" s="114" t="n"/>
      <c r="F7776" s="28">
        <f>IFERROR(VLOOKUP(E7776,'أرصدة المخزن'!$A:$E,3,0),"")</f>
        <v/>
      </c>
      <c r="G7776" s="29">
        <f>IFERROR(VLOOKUP(E7776,'أرصدة المخزن'!$A:$H,4,FALSE),"")</f>
        <v/>
      </c>
      <c r="H7776" s="97" t="n"/>
      <c r="I7776" s="28" t="inlineStr">
        <is>
          <t>صرف</t>
        </is>
      </c>
      <c r="J7776" s="97" t="n"/>
      <c r="K7776" s="37">
        <f>IFERROR(VLOOKUP(E7776,'أرصدة المخزن'!$A:$H,8,0),"")</f>
        <v/>
      </c>
    </row>
    <row r="7777" ht="18" customHeight="1" s="138">
      <c r="A7777" s="97" t="n">
        <v>7771</v>
      </c>
      <c r="B7777" s="98" t="n"/>
      <c r="C7777" s="113" t="n"/>
      <c r="D7777" s="113" t="n"/>
      <c r="E7777" s="114" t="n"/>
      <c r="F7777" s="28">
        <f>IFERROR(VLOOKUP(E7777,'أرصدة المخزن'!$A:$E,3,0),"")</f>
        <v/>
      </c>
      <c r="G7777" s="29">
        <f>IFERROR(VLOOKUP(E7777,'أرصدة المخزن'!$A:$H,4,FALSE),"")</f>
        <v/>
      </c>
      <c r="H7777" s="97" t="n"/>
      <c r="I7777" s="28" t="inlineStr">
        <is>
          <t>صرف</t>
        </is>
      </c>
      <c r="J7777" s="97" t="n"/>
      <c r="K7777" s="37">
        <f>IFERROR(VLOOKUP(E7777,'أرصدة المخزن'!$A:$H,8,0),"")</f>
        <v/>
      </c>
    </row>
    <row r="7778" ht="18" customHeight="1" s="138">
      <c r="A7778" s="97" t="n">
        <v>7772</v>
      </c>
      <c r="B7778" s="98" t="n"/>
      <c r="C7778" s="113" t="n"/>
      <c r="D7778" s="113" t="n"/>
      <c r="E7778" s="114" t="n"/>
      <c r="F7778" s="28">
        <f>IFERROR(VLOOKUP(E7778,'أرصدة المخزن'!$A:$E,3,0),"")</f>
        <v/>
      </c>
      <c r="G7778" s="29">
        <f>IFERROR(VLOOKUP(E7778,'أرصدة المخزن'!$A:$H,4,FALSE),"")</f>
        <v/>
      </c>
      <c r="H7778" s="97" t="n"/>
      <c r="I7778" s="28" t="inlineStr">
        <is>
          <t>صرف</t>
        </is>
      </c>
      <c r="J7778" s="97" t="n"/>
      <c r="K7778" s="37">
        <f>IFERROR(VLOOKUP(E7778,'أرصدة المخزن'!$A:$H,8,0),"")</f>
        <v/>
      </c>
    </row>
    <row r="7779" ht="18" customHeight="1" s="138">
      <c r="A7779" s="97" t="n">
        <v>7773</v>
      </c>
      <c r="B7779" s="98" t="n"/>
      <c r="C7779" s="113" t="n"/>
      <c r="D7779" s="113" t="n"/>
      <c r="E7779" s="114" t="n"/>
      <c r="F7779" s="28">
        <f>IFERROR(VLOOKUP(E7779,'أرصدة المخزن'!$A:$E,3,0),"")</f>
        <v/>
      </c>
      <c r="G7779" s="29">
        <f>IFERROR(VLOOKUP(E7779,'أرصدة المخزن'!$A:$H,4,FALSE),"")</f>
        <v/>
      </c>
      <c r="H7779" s="97" t="n"/>
      <c r="I7779" s="28" t="inlineStr">
        <is>
          <t>صرف</t>
        </is>
      </c>
      <c r="J7779" s="97" t="n"/>
      <c r="K7779" s="37">
        <f>IFERROR(VLOOKUP(E7779,'أرصدة المخزن'!$A:$H,8,0),"")</f>
        <v/>
      </c>
    </row>
    <row r="7780" ht="18" customHeight="1" s="138">
      <c r="A7780" s="97" t="n">
        <v>7774</v>
      </c>
      <c r="B7780" s="98" t="n"/>
      <c r="C7780" s="113" t="n"/>
      <c r="D7780" s="113" t="n"/>
      <c r="E7780" s="114" t="n"/>
      <c r="F7780" s="28">
        <f>IFERROR(VLOOKUP(E7780,'أرصدة المخزن'!$A:$E,3,0),"")</f>
        <v/>
      </c>
      <c r="G7780" s="29">
        <f>IFERROR(VLOOKUP(E7780,'أرصدة المخزن'!$A:$H,4,FALSE),"")</f>
        <v/>
      </c>
      <c r="H7780" s="97" t="n"/>
      <c r="I7780" s="28" t="inlineStr">
        <is>
          <t>صرف</t>
        </is>
      </c>
      <c r="J7780" s="97" t="n"/>
      <c r="K7780" s="37">
        <f>IFERROR(VLOOKUP(E7780,'أرصدة المخزن'!$A:$H,8,0),"")</f>
        <v/>
      </c>
    </row>
    <row r="7781" ht="18" customHeight="1" s="138">
      <c r="A7781" s="97" t="n">
        <v>7775</v>
      </c>
      <c r="B7781" s="98" t="n"/>
      <c r="C7781" s="113" t="n"/>
      <c r="D7781" s="113" t="n"/>
      <c r="E7781" s="114" t="n"/>
      <c r="F7781" s="28">
        <f>IFERROR(VLOOKUP(E7781,'أرصدة المخزن'!$A:$E,3,0),"")</f>
        <v/>
      </c>
      <c r="G7781" s="29">
        <f>IFERROR(VLOOKUP(E7781,'أرصدة المخزن'!$A:$H,4,FALSE),"")</f>
        <v/>
      </c>
      <c r="H7781" s="97" t="n"/>
      <c r="I7781" s="28" t="inlineStr">
        <is>
          <t>صرف</t>
        </is>
      </c>
      <c r="J7781" s="97" t="n"/>
      <c r="K7781" s="37">
        <f>IFERROR(VLOOKUP(E7781,'أرصدة المخزن'!$A:$H,8,0),"")</f>
        <v/>
      </c>
    </row>
    <row r="7782" ht="18" customHeight="1" s="138">
      <c r="A7782" s="97" t="n">
        <v>7776</v>
      </c>
      <c r="B7782" s="98" t="n"/>
      <c r="C7782" s="113" t="n"/>
      <c r="D7782" s="113" t="n"/>
      <c r="E7782" s="114" t="n"/>
      <c r="F7782" s="28">
        <f>IFERROR(VLOOKUP(E7782,'أرصدة المخزن'!$A:$E,3,0),"")</f>
        <v/>
      </c>
      <c r="G7782" s="29">
        <f>IFERROR(VLOOKUP(E7782,'أرصدة المخزن'!$A:$H,4,FALSE),"")</f>
        <v/>
      </c>
      <c r="H7782" s="97" t="n"/>
      <c r="I7782" s="28" t="inlineStr">
        <is>
          <t>صرف</t>
        </is>
      </c>
      <c r="J7782" s="97" t="n"/>
      <c r="K7782" s="37">
        <f>IFERROR(VLOOKUP(E7782,'أرصدة المخزن'!$A:$H,8,0),"")</f>
        <v/>
      </c>
    </row>
    <row r="7783" ht="18" customHeight="1" s="138">
      <c r="A7783" s="97" t="n">
        <v>7777</v>
      </c>
      <c r="B7783" s="98" t="n"/>
      <c r="C7783" s="113" t="n"/>
      <c r="D7783" s="113" t="n"/>
      <c r="E7783" s="114" t="n"/>
      <c r="F7783" s="28">
        <f>IFERROR(VLOOKUP(E7783,'أرصدة المخزن'!$A:$E,3,0),"")</f>
        <v/>
      </c>
      <c r="G7783" s="29">
        <f>IFERROR(VLOOKUP(E7783,'أرصدة المخزن'!$A:$H,4,FALSE),"")</f>
        <v/>
      </c>
      <c r="H7783" s="97" t="n"/>
      <c r="I7783" s="28" t="inlineStr">
        <is>
          <t>صرف</t>
        </is>
      </c>
      <c r="J7783" s="97" t="n"/>
      <c r="K7783" s="37">
        <f>IFERROR(VLOOKUP(E7783,'أرصدة المخزن'!$A:$H,8,0),"")</f>
        <v/>
      </c>
    </row>
    <row r="7784" ht="18" customHeight="1" s="138">
      <c r="A7784" s="97" t="n">
        <v>7778</v>
      </c>
      <c r="B7784" s="98" t="n"/>
      <c r="C7784" s="113" t="n"/>
      <c r="D7784" s="113" t="n"/>
      <c r="E7784" s="114" t="n"/>
      <c r="F7784" s="28">
        <f>IFERROR(VLOOKUP(E7784,'أرصدة المخزن'!$A:$E,3,0),"")</f>
        <v/>
      </c>
      <c r="G7784" s="29">
        <f>IFERROR(VLOOKUP(E7784,'أرصدة المخزن'!$A:$H,4,FALSE),"")</f>
        <v/>
      </c>
      <c r="H7784" s="97" t="n"/>
      <c r="I7784" s="28" t="inlineStr">
        <is>
          <t>صرف</t>
        </is>
      </c>
      <c r="J7784" s="97" t="n"/>
      <c r="K7784" s="37">
        <f>IFERROR(VLOOKUP(E7784,'أرصدة المخزن'!$A:$H,8,0),"")</f>
        <v/>
      </c>
    </row>
    <row r="7785" ht="18" customHeight="1" s="138">
      <c r="A7785" s="97" t="n">
        <v>7779</v>
      </c>
      <c r="B7785" s="98" t="n"/>
      <c r="C7785" s="113" t="n"/>
      <c r="D7785" s="113" t="n"/>
      <c r="E7785" s="114" t="n"/>
      <c r="F7785" s="28">
        <f>IFERROR(VLOOKUP(E7785,'أرصدة المخزن'!$A:$E,3,0),"")</f>
        <v/>
      </c>
      <c r="G7785" s="29">
        <f>IFERROR(VLOOKUP(E7785,'أرصدة المخزن'!$A:$H,4,FALSE),"")</f>
        <v/>
      </c>
      <c r="H7785" s="97" t="n"/>
      <c r="I7785" s="28" t="inlineStr">
        <is>
          <t>صرف</t>
        </is>
      </c>
      <c r="J7785" s="97" t="n"/>
      <c r="K7785" s="37">
        <f>IFERROR(VLOOKUP(E7785,'أرصدة المخزن'!$A:$H,8,0),"")</f>
        <v/>
      </c>
    </row>
    <row r="7786" ht="18" customHeight="1" s="138">
      <c r="A7786" s="97" t="n">
        <v>7780</v>
      </c>
      <c r="B7786" s="98" t="n"/>
      <c r="C7786" s="113" t="n"/>
      <c r="D7786" s="113" t="n"/>
      <c r="E7786" s="114" t="n"/>
      <c r="F7786" s="28">
        <f>IFERROR(VLOOKUP(E7786,'أرصدة المخزن'!$A:$E,3,0),"")</f>
        <v/>
      </c>
      <c r="G7786" s="29">
        <f>IFERROR(VLOOKUP(E7786,'أرصدة المخزن'!$A:$H,4,FALSE),"")</f>
        <v/>
      </c>
      <c r="H7786" s="97" t="n"/>
      <c r="I7786" s="28" t="inlineStr">
        <is>
          <t>صرف</t>
        </is>
      </c>
      <c r="J7786" s="97" t="n"/>
      <c r="K7786" s="37">
        <f>IFERROR(VLOOKUP(E7786,'أرصدة المخزن'!$A:$H,8,0),"")</f>
        <v/>
      </c>
    </row>
    <row r="7787" ht="18" customHeight="1" s="138">
      <c r="A7787" s="97" t="n">
        <v>7781</v>
      </c>
      <c r="B7787" s="98" t="n"/>
      <c r="C7787" s="113" t="n"/>
      <c r="D7787" s="113" t="n"/>
      <c r="E7787" s="114" t="n"/>
      <c r="F7787" s="28">
        <f>IFERROR(VLOOKUP(E7787,'أرصدة المخزن'!$A:$E,3,0),"")</f>
        <v/>
      </c>
      <c r="G7787" s="29">
        <f>IFERROR(VLOOKUP(E7787,'أرصدة المخزن'!$A:$H,4,FALSE),"")</f>
        <v/>
      </c>
      <c r="H7787" s="97" t="n"/>
      <c r="I7787" s="28" t="inlineStr">
        <is>
          <t>صرف</t>
        </is>
      </c>
      <c r="J7787" s="97" t="n"/>
      <c r="K7787" s="37">
        <f>IFERROR(VLOOKUP(E7787,'أرصدة المخزن'!$A:$H,8,0),"")</f>
        <v/>
      </c>
    </row>
    <row r="7788" ht="18" customHeight="1" s="138">
      <c r="A7788" s="97" t="n">
        <v>7782</v>
      </c>
      <c r="B7788" s="98" t="n"/>
      <c r="C7788" s="113" t="n"/>
      <c r="D7788" s="113" t="n"/>
      <c r="E7788" s="114" t="n"/>
      <c r="F7788" s="28">
        <f>IFERROR(VLOOKUP(E7788,'أرصدة المخزن'!$A:$E,3,0),"")</f>
        <v/>
      </c>
      <c r="G7788" s="29">
        <f>IFERROR(VLOOKUP(E7788,'أرصدة المخزن'!$A:$H,4,FALSE),"")</f>
        <v/>
      </c>
      <c r="H7788" s="97" t="n"/>
      <c r="I7788" s="28" t="inlineStr">
        <is>
          <t>صرف</t>
        </is>
      </c>
      <c r="J7788" s="97" t="n"/>
      <c r="K7788" s="37">
        <f>IFERROR(VLOOKUP(E7788,'أرصدة المخزن'!$A:$H,8,0),"")</f>
        <v/>
      </c>
    </row>
    <row r="7789" ht="18" customHeight="1" s="138">
      <c r="A7789" s="97" t="n">
        <v>7783</v>
      </c>
      <c r="B7789" s="98" t="n"/>
      <c r="C7789" s="113" t="n"/>
      <c r="D7789" s="113" t="n"/>
      <c r="E7789" s="114" t="n"/>
      <c r="F7789" s="28">
        <f>IFERROR(VLOOKUP(E7789,'أرصدة المخزن'!$A:$E,3,0),"")</f>
        <v/>
      </c>
      <c r="G7789" s="29">
        <f>IFERROR(VLOOKUP(E7789,'أرصدة المخزن'!$A:$H,4,FALSE),"")</f>
        <v/>
      </c>
      <c r="H7789" s="97" t="n"/>
      <c r="I7789" s="28" t="inlineStr">
        <is>
          <t>صرف</t>
        </is>
      </c>
      <c r="J7789" s="97" t="n"/>
      <c r="K7789" s="37">
        <f>IFERROR(VLOOKUP(E7789,'أرصدة المخزن'!$A:$H,8,0),"")</f>
        <v/>
      </c>
    </row>
    <row r="7790" ht="18" customHeight="1" s="138">
      <c r="A7790" s="97" t="n">
        <v>7784</v>
      </c>
      <c r="B7790" s="98" t="n"/>
      <c r="C7790" s="113" t="n"/>
      <c r="D7790" s="113" t="n"/>
      <c r="E7790" s="114" t="n"/>
      <c r="F7790" s="28">
        <f>IFERROR(VLOOKUP(E7790,'أرصدة المخزن'!$A:$E,3,0),"")</f>
        <v/>
      </c>
      <c r="G7790" s="29">
        <f>IFERROR(VLOOKUP(E7790,'أرصدة المخزن'!$A:$H,4,FALSE),"")</f>
        <v/>
      </c>
      <c r="H7790" s="97" t="n"/>
      <c r="I7790" s="28" t="inlineStr">
        <is>
          <t>صرف</t>
        </is>
      </c>
      <c r="J7790" s="97" t="n"/>
      <c r="K7790" s="37">
        <f>IFERROR(VLOOKUP(E7790,'أرصدة المخزن'!$A:$H,8,0),"")</f>
        <v/>
      </c>
    </row>
    <row r="7791" ht="18" customHeight="1" s="138">
      <c r="A7791" s="97" t="n">
        <v>7785</v>
      </c>
      <c r="B7791" s="98" t="n"/>
      <c r="C7791" s="113" t="n"/>
      <c r="D7791" s="113" t="n"/>
      <c r="E7791" s="114" t="n"/>
      <c r="F7791" s="28">
        <f>IFERROR(VLOOKUP(E7791,'أرصدة المخزن'!$A:$E,3,0),"")</f>
        <v/>
      </c>
      <c r="G7791" s="29">
        <f>IFERROR(VLOOKUP(E7791,'أرصدة المخزن'!$A:$H,4,FALSE),"")</f>
        <v/>
      </c>
      <c r="H7791" s="97" t="n"/>
      <c r="I7791" s="28" t="inlineStr">
        <is>
          <t>صرف</t>
        </is>
      </c>
      <c r="J7791" s="97" t="n"/>
      <c r="K7791" s="37">
        <f>IFERROR(VLOOKUP(E7791,'أرصدة المخزن'!$A:$H,8,0),"")</f>
        <v/>
      </c>
    </row>
    <row r="7792" ht="18" customHeight="1" s="138">
      <c r="A7792" s="97" t="n">
        <v>7786</v>
      </c>
      <c r="B7792" s="98" t="n"/>
      <c r="C7792" s="113" t="n"/>
      <c r="D7792" s="113" t="n"/>
      <c r="E7792" s="114" t="n"/>
      <c r="F7792" s="28">
        <f>IFERROR(VLOOKUP(E7792,'أرصدة المخزن'!$A:$E,3,0),"")</f>
        <v/>
      </c>
      <c r="G7792" s="29">
        <f>IFERROR(VLOOKUP(E7792,'أرصدة المخزن'!$A:$H,4,FALSE),"")</f>
        <v/>
      </c>
      <c r="H7792" s="97" t="n"/>
      <c r="I7792" s="28" t="inlineStr">
        <is>
          <t>صرف</t>
        </is>
      </c>
      <c r="J7792" s="97" t="n"/>
      <c r="K7792" s="37">
        <f>IFERROR(VLOOKUP(E7792,'أرصدة المخزن'!$A:$H,8,0),"")</f>
        <v/>
      </c>
    </row>
    <row r="7793" ht="18" customHeight="1" s="138">
      <c r="A7793" s="97" t="n">
        <v>7787</v>
      </c>
      <c r="B7793" s="98" t="n"/>
      <c r="C7793" s="113" t="n"/>
      <c r="D7793" s="113" t="n"/>
      <c r="E7793" s="114" t="n"/>
      <c r="F7793" s="28">
        <f>IFERROR(VLOOKUP(E7793,'أرصدة المخزن'!$A:$E,3,0),"")</f>
        <v/>
      </c>
      <c r="G7793" s="29">
        <f>IFERROR(VLOOKUP(E7793,'أرصدة المخزن'!$A:$H,4,FALSE),"")</f>
        <v/>
      </c>
      <c r="H7793" s="97" t="n"/>
      <c r="I7793" s="28" t="inlineStr">
        <is>
          <t>صرف</t>
        </is>
      </c>
      <c r="J7793" s="97" t="n"/>
      <c r="K7793" s="37">
        <f>IFERROR(VLOOKUP(E7793,'أرصدة المخزن'!$A:$H,8,0),"")</f>
        <v/>
      </c>
    </row>
    <row r="7794" ht="18" customHeight="1" s="138">
      <c r="A7794" s="97" t="n">
        <v>7788</v>
      </c>
      <c r="B7794" s="98" t="n"/>
      <c r="C7794" s="113" t="n"/>
      <c r="D7794" s="113" t="n"/>
      <c r="E7794" s="114" t="n"/>
      <c r="F7794" s="28">
        <f>IFERROR(VLOOKUP(E7794,'أرصدة المخزن'!$A:$E,3,0),"")</f>
        <v/>
      </c>
      <c r="G7794" s="29">
        <f>IFERROR(VLOOKUP(E7794,'أرصدة المخزن'!$A:$H,4,FALSE),"")</f>
        <v/>
      </c>
      <c r="H7794" s="97" t="n"/>
      <c r="I7794" s="28" t="inlineStr">
        <is>
          <t>صرف</t>
        </is>
      </c>
      <c r="J7794" s="97" t="n"/>
      <c r="K7794" s="37">
        <f>IFERROR(VLOOKUP(E7794,'أرصدة المخزن'!$A:$H,8,0),"")</f>
        <v/>
      </c>
    </row>
    <row r="7795" ht="18" customHeight="1" s="138">
      <c r="A7795" s="97" t="n">
        <v>7789</v>
      </c>
      <c r="B7795" s="98" t="n"/>
      <c r="C7795" s="113" t="n"/>
      <c r="D7795" s="113" t="n"/>
      <c r="E7795" s="114" t="n"/>
      <c r="F7795" s="28">
        <f>IFERROR(VLOOKUP(E7795,'أرصدة المخزن'!$A:$E,3,0),"")</f>
        <v/>
      </c>
      <c r="G7795" s="29">
        <f>IFERROR(VLOOKUP(E7795,'أرصدة المخزن'!$A:$H,4,FALSE),"")</f>
        <v/>
      </c>
      <c r="H7795" s="97" t="n"/>
      <c r="I7795" s="28" t="inlineStr">
        <is>
          <t>صرف</t>
        </is>
      </c>
      <c r="J7795" s="97" t="n"/>
      <c r="K7795" s="37">
        <f>IFERROR(VLOOKUP(E7795,'أرصدة المخزن'!$A:$H,8,0),"")</f>
        <v/>
      </c>
    </row>
    <row r="7796" ht="18" customHeight="1" s="138">
      <c r="A7796" s="97" t="n">
        <v>7790</v>
      </c>
      <c r="B7796" s="98" t="n"/>
      <c r="C7796" s="113" t="n"/>
      <c r="D7796" s="113" t="n"/>
      <c r="E7796" s="114" t="n"/>
      <c r="F7796" s="28">
        <f>IFERROR(VLOOKUP(E7796,'أرصدة المخزن'!$A:$E,3,0),"")</f>
        <v/>
      </c>
      <c r="G7796" s="29">
        <f>IFERROR(VLOOKUP(E7796,'أرصدة المخزن'!$A:$H,4,FALSE),"")</f>
        <v/>
      </c>
      <c r="H7796" s="97" t="n"/>
      <c r="I7796" s="28" t="inlineStr">
        <is>
          <t>صرف</t>
        </is>
      </c>
      <c r="J7796" s="97" t="n"/>
      <c r="K7796" s="37">
        <f>IFERROR(VLOOKUP(E7796,'أرصدة المخزن'!$A:$H,8,0),"")</f>
        <v/>
      </c>
    </row>
    <row r="7797" ht="18" customHeight="1" s="138">
      <c r="A7797" s="97" t="n">
        <v>7791</v>
      </c>
      <c r="B7797" s="98" t="n"/>
      <c r="C7797" s="113" t="n"/>
      <c r="D7797" s="113" t="n"/>
      <c r="E7797" s="114" t="n"/>
      <c r="F7797" s="28">
        <f>IFERROR(VLOOKUP(E7797,'أرصدة المخزن'!$A:$E,3,0),"")</f>
        <v/>
      </c>
      <c r="G7797" s="29">
        <f>IFERROR(VLOOKUP(E7797,'أرصدة المخزن'!$A:$H,4,FALSE),"")</f>
        <v/>
      </c>
      <c r="H7797" s="97" t="n"/>
      <c r="I7797" s="28" t="inlineStr">
        <is>
          <t>صرف</t>
        </is>
      </c>
      <c r="J7797" s="97" t="n"/>
      <c r="K7797" s="37">
        <f>IFERROR(VLOOKUP(E7797,'أرصدة المخزن'!$A:$H,8,0),"")</f>
        <v/>
      </c>
    </row>
    <row r="7798" ht="18" customHeight="1" s="138">
      <c r="A7798" s="97" t="n">
        <v>7792</v>
      </c>
      <c r="B7798" s="98" t="n"/>
      <c r="C7798" s="113" t="n"/>
      <c r="D7798" s="113" t="n"/>
      <c r="E7798" s="114" t="n"/>
      <c r="F7798" s="28">
        <f>IFERROR(VLOOKUP(E7798,'أرصدة المخزن'!$A:$E,3,0),"")</f>
        <v/>
      </c>
      <c r="G7798" s="29">
        <f>IFERROR(VLOOKUP(E7798,'أرصدة المخزن'!$A:$H,4,FALSE),"")</f>
        <v/>
      </c>
      <c r="H7798" s="97" t="n"/>
      <c r="I7798" s="28" t="inlineStr">
        <is>
          <t>صرف</t>
        </is>
      </c>
      <c r="J7798" s="97" t="n"/>
      <c r="K7798" s="37">
        <f>IFERROR(VLOOKUP(E7798,'أرصدة المخزن'!$A:$H,8,0),"")</f>
        <v/>
      </c>
    </row>
    <row r="7799" ht="18" customHeight="1" s="138">
      <c r="A7799" s="97" t="n">
        <v>7793</v>
      </c>
      <c r="B7799" s="98" t="n"/>
      <c r="C7799" s="113" t="n"/>
      <c r="D7799" s="113" t="n"/>
      <c r="E7799" s="114" t="n"/>
      <c r="F7799" s="28">
        <f>IFERROR(VLOOKUP(E7799,'أرصدة المخزن'!$A:$E,3,0),"")</f>
        <v/>
      </c>
      <c r="G7799" s="29">
        <f>IFERROR(VLOOKUP(E7799,'أرصدة المخزن'!$A:$H,4,FALSE),"")</f>
        <v/>
      </c>
      <c r="H7799" s="97" t="n"/>
      <c r="I7799" s="28" t="inlineStr">
        <is>
          <t>صرف</t>
        </is>
      </c>
      <c r="J7799" s="97" t="n"/>
      <c r="K7799" s="37">
        <f>IFERROR(VLOOKUP(E7799,'أرصدة المخزن'!$A:$H,8,0),"")</f>
        <v/>
      </c>
    </row>
    <row r="7800" ht="18" customHeight="1" s="138">
      <c r="A7800" s="97" t="n">
        <v>7794</v>
      </c>
      <c r="B7800" s="98" t="n"/>
      <c r="C7800" s="113" t="n"/>
      <c r="D7800" s="113" t="n"/>
      <c r="E7800" s="114" t="n"/>
      <c r="F7800" s="28">
        <f>IFERROR(VLOOKUP(E7800,'أرصدة المخزن'!$A:$E,3,0),"")</f>
        <v/>
      </c>
      <c r="G7800" s="29">
        <f>IFERROR(VLOOKUP(E7800,'أرصدة المخزن'!$A:$H,4,FALSE),"")</f>
        <v/>
      </c>
      <c r="H7800" s="97" t="n"/>
      <c r="I7800" s="28" t="inlineStr">
        <is>
          <t>صرف</t>
        </is>
      </c>
      <c r="J7800" s="97" t="n"/>
      <c r="K7800" s="37">
        <f>IFERROR(VLOOKUP(E7800,'أرصدة المخزن'!$A:$H,8,0),"")</f>
        <v/>
      </c>
    </row>
    <row r="7801" ht="18" customHeight="1" s="138">
      <c r="A7801" s="97" t="n">
        <v>7795</v>
      </c>
      <c r="B7801" s="98" t="n"/>
      <c r="C7801" s="113" t="n"/>
      <c r="D7801" s="113" t="n"/>
      <c r="E7801" s="114" t="n"/>
      <c r="F7801" s="28">
        <f>IFERROR(VLOOKUP(E7801,'أرصدة المخزن'!$A:$E,3,0),"")</f>
        <v/>
      </c>
      <c r="G7801" s="29">
        <f>IFERROR(VLOOKUP(E7801,'أرصدة المخزن'!$A:$H,4,FALSE),"")</f>
        <v/>
      </c>
      <c r="H7801" s="97" t="n"/>
      <c r="I7801" s="28" t="inlineStr">
        <is>
          <t>صرف</t>
        </is>
      </c>
      <c r="J7801" s="97" t="n"/>
      <c r="K7801" s="37">
        <f>IFERROR(VLOOKUP(E7801,'أرصدة المخزن'!$A:$H,8,0),"")</f>
        <v/>
      </c>
    </row>
    <row r="7802" ht="18" customHeight="1" s="138">
      <c r="A7802" s="97" t="n">
        <v>7796</v>
      </c>
      <c r="B7802" s="98" t="n"/>
      <c r="C7802" s="113" t="n"/>
      <c r="D7802" s="113" t="n"/>
      <c r="E7802" s="114" t="n"/>
      <c r="F7802" s="28">
        <f>IFERROR(VLOOKUP(E7802,'أرصدة المخزن'!$A:$E,3,0),"")</f>
        <v/>
      </c>
      <c r="G7802" s="29">
        <f>IFERROR(VLOOKUP(E7802,'أرصدة المخزن'!$A:$H,4,FALSE),"")</f>
        <v/>
      </c>
      <c r="H7802" s="97" t="n"/>
      <c r="I7802" s="28" t="inlineStr">
        <is>
          <t>صرف</t>
        </is>
      </c>
      <c r="J7802" s="97" t="n"/>
      <c r="K7802" s="37">
        <f>IFERROR(VLOOKUP(E7802,'أرصدة المخزن'!$A:$H,8,0),"")</f>
        <v/>
      </c>
    </row>
    <row r="7803" ht="18" customHeight="1" s="138">
      <c r="A7803" s="97" t="n">
        <v>7797</v>
      </c>
      <c r="B7803" s="98" t="n"/>
      <c r="C7803" s="113" t="n"/>
      <c r="D7803" s="113" t="n"/>
      <c r="E7803" s="114" t="n"/>
      <c r="F7803" s="28">
        <f>IFERROR(VLOOKUP(E7803,'أرصدة المخزن'!$A:$E,3,0),"")</f>
        <v/>
      </c>
      <c r="G7803" s="29">
        <f>IFERROR(VLOOKUP(E7803,'أرصدة المخزن'!$A:$H,4,FALSE),"")</f>
        <v/>
      </c>
      <c r="H7803" s="97" t="n"/>
      <c r="I7803" s="28" t="inlineStr">
        <is>
          <t>صرف</t>
        </is>
      </c>
      <c r="J7803" s="97" t="n"/>
      <c r="K7803" s="37">
        <f>IFERROR(VLOOKUP(E7803,'أرصدة المخزن'!$A:$H,8,0),"")</f>
        <v/>
      </c>
    </row>
    <row r="7804" ht="18" customHeight="1" s="138">
      <c r="A7804" s="97" t="n">
        <v>7798</v>
      </c>
      <c r="B7804" s="98" t="n"/>
      <c r="C7804" s="113" t="n"/>
      <c r="D7804" s="113" t="n"/>
      <c r="E7804" s="114" t="n"/>
      <c r="F7804" s="28">
        <f>IFERROR(VLOOKUP(E7804,'أرصدة المخزن'!$A:$E,3,0),"")</f>
        <v/>
      </c>
      <c r="G7804" s="29">
        <f>IFERROR(VLOOKUP(E7804,'أرصدة المخزن'!$A:$H,4,FALSE),"")</f>
        <v/>
      </c>
      <c r="H7804" s="97" t="n"/>
      <c r="I7804" s="28" t="inlineStr">
        <is>
          <t>صرف</t>
        </is>
      </c>
      <c r="J7804" s="97" t="n"/>
      <c r="K7804" s="37">
        <f>IFERROR(VLOOKUP(E7804,'أرصدة المخزن'!$A:$H,8,0),"")</f>
        <v/>
      </c>
    </row>
    <row r="7805" ht="18" customHeight="1" s="138">
      <c r="A7805" s="97" t="n">
        <v>7799</v>
      </c>
      <c r="B7805" s="98" t="n"/>
      <c r="C7805" s="113" t="n"/>
      <c r="D7805" s="113" t="n"/>
      <c r="E7805" s="114" t="n"/>
      <c r="F7805" s="28">
        <f>IFERROR(VLOOKUP(E7805,'أرصدة المخزن'!$A:$E,3,0),"")</f>
        <v/>
      </c>
      <c r="G7805" s="29">
        <f>IFERROR(VLOOKUP(E7805,'أرصدة المخزن'!$A:$H,4,FALSE),"")</f>
        <v/>
      </c>
      <c r="H7805" s="97" t="n"/>
      <c r="I7805" s="28" t="inlineStr">
        <is>
          <t>صرف</t>
        </is>
      </c>
      <c r="J7805" s="97" t="n"/>
      <c r="K7805" s="37">
        <f>IFERROR(VLOOKUP(E7805,'أرصدة المخزن'!$A:$H,8,0),"")</f>
        <v/>
      </c>
    </row>
    <row r="7806" ht="18" customHeight="1" s="138">
      <c r="A7806" s="97" t="n">
        <v>7800</v>
      </c>
      <c r="B7806" s="98" t="n"/>
      <c r="C7806" s="113" t="n"/>
      <c r="D7806" s="113" t="n"/>
      <c r="E7806" s="114" t="n"/>
      <c r="F7806" s="28">
        <f>IFERROR(VLOOKUP(E7806,'أرصدة المخزن'!$A:$E,3,0),"")</f>
        <v/>
      </c>
      <c r="G7806" s="29">
        <f>IFERROR(VLOOKUP(E7806,'أرصدة المخزن'!$A:$H,4,FALSE),"")</f>
        <v/>
      </c>
      <c r="H7806" s="97" t="n"/>
      <c r="I7806" s="28" t="inlineStr">
        <is>
          <t>صرف</t>
        </is>
      </c>
      <c r="J7806" s="97" t="n"/>
      <c r="K7806" s="37">
        <f>IFERROR(VLOOKUP(E7806,'أرصدة المخزن'!$A:$H,8,0),"")</f>
        <v/>
      </c>
    </row>
    <row r="7807" ht="18" customHeight="1" s="138">
      <c r="A7807" s="97" t="n">
        <v>7801</v>
      </c>
      <c r="B7807" s="98" t="n"/>
      <c r="C7807" s="113" t="n"/>
      <c r="D7807" s="113" t="n"/>
      <c r="E7807" s="114" t="n"/>
      <c r="F7807" s="28">
        <f>IFERROR(VLOOKUP(E7807,'أرصدة المخزن'!$A:$E,3,0),"")</f>
        <v/>
      </c>
      <c r="G7807" s="29">
        <f>IFERROR(VLOOKUP(E7807,'أرصدة المخزن'!$A:$H,4,FALSE),"")</f>
        <v/>
      </c>
      <c r="H7807" s="97" t="n"/>
      <c r="I7807" s="28" t="inlineStr">
        <is>
          <t>صرف</t>
        </is>
      </c>
      <c r="J7807" s="97" t="n"/>
      <c r="K7807" s="37">
        <f>IFERROR(VLOOKUP(E7807,'أرصدة المخزن'!$A:$H,8,0),"")</f>
        <v/>
      </c>
    </row>
    <row r="7808" ht="18" customHeight="1" s="138">
      <c r="A7808" s="97" t="n">
        <v>7802</v>
      </c>
      <c r="B7808" s="98" t="n"/>
      <c r="C7808" s="113" t="n"/>
      <c r="D7808" s="113" t="n"/>
      <c r="E7808" s="114" t="n"/>
      <c r="F7808" s="28">
        <f>IFERROR(VLOOKUP(E7808,'أرصدة المخزن'!$A:$E,3,0),"")</f>
        <v/>
      </c>
      <c r="G7808" s="29">
        <f>IFERROR(VLOOKUP(E7808,'أرصدة المخزن'!$A:$H,4,FALSE),"")</f>
        <v/>
      </c>
      <c r="H7808" s="97" t="n"/>
      <c r="I7808" s="28" t="inlineStr">
        <is>
          <t>صرف</t>
        </is>
      </c>
      <c r="J7808" s="97" t="n"/>
      <c r="K7808" s="37">
        <f>IFERROR(VLOOKUP(E7808,'أرصدة المخزن'!$A:$H,8,0),"")</f>
        <v/>
      </c>
    </row>
    <row r="7809" ht="18" customHeight="1" s="138">
      <c r="A7809" s="97" t="n">
        <v>7803</v>
      </c>
      <c r="B7809" s="98" t="n"/>
      <c r="C7809" s="113" t="n"/>
      <c r="D7809" s="113" t="n"/>
      <c r="E7809" s="114" t="n"/>
      <c r="F7809" s="28">
        <f>IFERROR(VLOOKUP(E7809,'أرصدة المخزن'!$A:$E,3,0),"")</f>
        <v/>
      </c>
      <c r="G7809" s="29">
        <f>IFERROR(VLOOKUP(E7809,'أرصدة المخزن'!$A:$H,4,FALSE),"")</f>
        <v/>
      </c>
      <c r="H7809" s="97" t="n"/>
      <c r="I7809" s="28" t="inlineStr">
        <is>
          <t>صرف</t>
        </is>
      </c>
      <c r="J7809" s="97" t="n"/>
      <c r="K7809" s="37">
        <f>IFERROR(VLOOKUP(E7809,'أرصدة المخزن'!$A:$H,8,0),"")</f>
        <v/>
      </c>
    </row>
    <row r="7810" ht="18" customHeight="1" s="138">
      <c r="A7810" s="97" t="n">
        <v>7804</v>
      </c>
      <c r="B7810" s="98" t="n"/>
      <c r="C7810" s="113" t="n"/>
      <c r="D7810" s="113" t="n"/>
      <c r="E7810" s="114" t="n"/>
      <c r="F7810" s="28">
        <f>IFERROR(VLOOKUP(E7810,'أرصدة المخزن'!$A:$E,3,0),"")</f>
        <v/>
      </c>
      <c r="G7810" s="29">
        <f>IFERROR(VLOOKUP(E7810,'أرصدة المخزن'!$A:$H,4,FALSE),"")</f>
        <v/>
      </c>
      <c r="H7810" s="97" t="n"/>
      <c r="I7810" s="28" t="inlineStr">
        <is>
          <t>صرف</t>
        </is>
      </c>
      <c r="J7810" s="97" t="n"/>
      <c r="K7810" s="37">
        <f>IFERROR(VLOOKUP(E7810,'أرصدة المخزن'!$A:$H,8,0),"")</f>
        <v/>
      </c>
    </row>
    <row r="7811" ht="18" customHeight="1" s="138">
      <c r="A7811" s="97" t="n">
        <v>7805</v>
      </c>
      <c r="B7811" s="98" t="n"/>
      <c r="C7811" s="113" t="n"/>
      <c r="D7811" s="113" t="n"/>
      <c r="E7811" s="114" t="n"/>
      <c r="F7811" s="28">
        <f>IFERROR(VLOOKUP(E7811,'أرصدة المخزن'!$A:$E,3,0),"")</f>
        <v/>
      </c>
      <c r="G7811" s="29">
        <f>IFERROR(VLOOKUP(E7811,'أرصدة المخزن'!$A:$H,4,FALSE),"")</f>
        <v/>
      </c>
      <c r="H7811" s="97" t="n"/>
      <c r="I7811" s="28" t="inlineStr">
        <is>
          <t>صرف</t>
        </is>
      </c>
      <c r="J7811" s="97" t="n"/>
      <c r="K7811" s="37">
        <f>IFERROR(VLOOKUP(E7811,'أرصدة المخزن'!$A:$H,8,0),"")</f>
        <v/>
      </c>
    </row>
    <row r="7812" ht="18" customHeight="1" s="138">
      <c r="A7812" s="97" t="n">
        <v>7806</v>
      </c>
      <c r="B7812" s="98" t="n"/>
      <c r="C7812" s="113" t="n"/>
      <c r="D7812" s="113" t="n"/>
      <c r="E7812" s="114" t="n"/>
      <c r="F7812" s="28">
        <f>IFERROR(VLOOKUP(E7812,'أرصدة المخزن'!$A:$E,3,0),"")</f>
        <v/>
      </c>
      <c r="G7812" s="29">
        <f>IFERROR(VLOOKUP(E7812,'أرصدة المخزن'!$A:$H,4,FALSE),"")</f>
        <v/>
      </c>
      <c r="H7812" s="97" t="n"/>
      <c r="I7812" s="28" t="inlineStr">
        <is>
          <t>صرف</t>
        </is>
      </c>
      <c r="J7812" s="97" t="n"/>
      <c r="K7812" s="37">
        <f>IFERROR(VLOOKUP(E7812,'أرصدة المخزن'!$A:$H,8,0),"")</f>
        <v/>
      </c>
    </row>
    <row r="7813" ht="18" customHeight="1" s="138">
      <c r="A7813" s="97" t="n">
        <v>7807</v>
      </c>
      <c r="B7813" s="98" t="n"/>
      <c r="C7813" s="113" t="n"/>
      <c r="D7813" s="113" t="n"/>
      <c r="E7813" s="114" t="n"/>
      <c r="F7813" s="28">
        <f>IFERROR(VLOOKUP(E7813,'أرصدة المخزن'!$A:$E,3,0),"")</f>
        <v/>
      </c>
      <c r="G7813" s="29">
        <f>IFERROR(VLOOKUP(E7813,'أرصدة المخزن'!$A:$H,4,FALSE),"")</f>
        <v/>
      </c>
      <c r="H7813" s="97" t="n"/>
      <c r="I7813" s="28" t="inlineStr">
        <is>
          <t>صرف</t>
        </is>
      </c>
      <c r="J7813" s="97" t="n"/>
      <c r="K7813" s="37">
        <f>IFERROR(VLOOKUP(E7813,'أرصدة المخزن'!$A:$H,8,0),"")</f>
        <v/>
      </c>
    </row>
    <row r="7814" ht="18" customHeight="1" s="138">
      <c r="A7814" s="97" t="n">
        <v>7808</v>
      </c>
      <c r="B7814" s="98" t="n"/>
      <c r="C7814" s="113" t="n"/>
      <c r="D7814" s="113" t="n"/>
      <c r="E7814" s="114" t="n"/>
      <c r="F7814" s="28">
        <f>IFERROR(VLOOKUP(E7814,'أرصدة المخزن'!$A:$E,3,0),"")</f>
        <v/>
      </c>
      <c r="G7814" s="29">
        <f>IFERROR(VLOOKUP(E7814,'أرصدة المخزن'!$A:$H,4,FALSE),"")</f>
        <v/>
      </c>
      <c r="H7814" s="97" t="n"/>
      <c r="I7814" s="28" t="inlineStr">
        <is>
          <t>صرف</t>
        </is>
      </c>
      <c r="J7814" s="97" t="n"/>
      <c r="K7814" s="37">
        <f>IFERROR(VLOOKUP(E7814,'أرصدة المخزن'!$A:$H,8,0),"")</f>
        <v/>
      </c>
    </row>
    <row r="7815" ht="18" customHeight="1" s="138">
      <c r="A7815" s="97" t="n">
        <v>7809</v>
      </c>
      <c r="B7815" s="98" t="n"/>
      <c r="C7815" s="113" t="n"/>
      <c r="D7815" s="113" t="n"/>
      <c r="E7815" s="114" t="n"/>
      <c r="F7815" s="28">
        <f>IFERROR(VLOOKUP(E7815,'أرصدة المخزن'!$A:$E,3,0),"")</f>
        <v/>
      </c>
      <c r="G7815" s="29">
        <f>IFERROR(VLOOKUP(E7815,'أرصدة المخزن'!$A:$H,4,FALSE),"")</f>
        <v/>
      </c>
      <c r="H7815" s="97" t="n"/>
      <c r="I7815" s="28" t="inlineStr">
        <is>
          <t>صرف</t>
        </is>
      </c>
      <c r="J7815" s="97" t="n"/>
      <c r="K7815" s="37">
        <f>IFERROR(VLOOKUP(E7815,'أرصدة المخزن'!$A:$H,8,0),"")</f>
        <v/>
      </c>
    </row>
    <row r="7816" ht="18" customHeight="1" s="138">
      <c r="A7816" s="97" t="n">
        <v>7810</v>
      </c>
      <c r="B7816" s="98" t="n"/>
      <c r="C7816" s="113" t="n"/>
      <c r="D7816" s="113" t="n"/>
      <c r="E7816" s="114" t="n"/>
      <c r="F7816" s="28">
        <f>IFERROR(VLOOKUP(E7816,'أرصدة المخزن'!$A:$E,3,0),"")</f>
        <v/>
      </c>
      <c r="G7816" s="29">
        <f>IFERROR(VLOOKUP(E7816,'أرصدة المخزن'!$A:$H,4,FALSE),"")</f>
        <v/>
      </c>
      <c r="H7816" s="97" t="n"/>
      <c r="I7816" s="28" t="inlineStr">
        <is>
          <t>صرف</t>
        </is>
      </c>
      <c r="J7816" s="97" t="n"/>
      <c r="K7816" s="37">
        <f>IFERROR(VLOOKUP(E7816,'أرصدة المخزن'!$A:$H,8,0),"")</f>
        <v/>
      </c>
    </row>
    <row r="7817" ht="18" customHeight="1" s="138">
      <c r="A7817" s="97" t="n">
        <v>7811</v>
      </c>
      <c r="B7817" s="98" t="n"/>
      <c r="C7817" s="113" t="n"/>
      <c r="D7817" s="113" t="n"/>
      <c r="E7817" s="114" t="n"/>
      <c r="F7817" s="28">
        <f>IFERROR(VLOOKUP(E7817,'أرصدة المخزن'!$A:$E,3,0),"")</f>
        <v/>
      </c>
      <c r="G7817" s="29">
        <f>IFERROR(VLOOKUP(E7817,'أرصدة المخزن'!$A:$H,4,FALSE),"")</f>
        <v/>
      </c>
      <c r="H7817" s="97" t="n"/>
      <c r="I7817" s="28" t="inlineStr">
        <is>
          <t>صرف</t>
        </is>
      </c>
      <c r="J7817" s="97" t="n"/>
      <c r="K7817" s="37">
        <f>IFERROR(VLOOKUP(E7817,'أرصدة المخزن'!$A:$H,8,0),"")</f>
        <v/>
      </c>
    </row>
    <row r="7818" ht="18" customHeight="1" s="138">
      <c r="A7818" s="97" t="n">
        <v>7812</v>
      </c>
      <c r="B7818" s="98" t="n"/>
      <c r="C7818" s="113" t="n"/>
      <c r="D7818" s="113" t="n"/>
      <c r="E7818" s="114" t="n"/>
      <c r="F7818" s="28">
        <f>IFERROR(VLOOKUP(E7818,'أرصدة المخزن'!$A:$E,3,0),"")</f>
        <v/>
      </c>
      <c r="G7818" s="29">
        <f>IFERROR(VLOOKUP(E7818,'أرصدة المخزن'!$A:$H,4,FALSE),"")</f>
        <v/>
      </c>
      <c r="H7818" s="97" t="n"/>
      <c r="I7818" s="28" t="inlineStr">
        <is>
          <t>صرف</t>
        </is>
      </c>
      <c r="J7818" s="97" t="n"/>
      <c r="K7818" s="37">
        <f>IFERROR(VLOOKUP(E7818,'أرصدة المخزن'!$A:$H,8,0),"")</f>
        <v/>
      </c>
    </row>
    <row r="7819" ht="18" customHeight="1" s="138">
      <c r="A7819" s="97" t="n">
        <v>7813</v>
      </c>
      <c r="B7819" s="98" t="n"/>
      <c r="C7819" s="113" t="n"/>
      <c r="D7819" s="113" t="n"/>
      <c r="E7819" s="114" t="n"/>
      <c r="F7819" s="28">
        <f>IFERROR(VLOOKUP(E7819,'أرصدة المخزن'!$A:$E,3,0),"")</f>
        <v/>
      </c>
      <c r="G7819" s="29">
        <f>IFERROR(VLOOKUP(E7819,'أرصدة المخزن'!$A:$H,4,FALSE),"")</f>
        <v/>
      </c>
      <c r="H7819" s="97" t="n"/>
      <c r="I7819" s="28" t="inlineStr">
        <is>
          <t>صرف</t>
        </is>
      </c>
      <c r="J7819" s="97" t="n"/>
      <c r="K7819" s="37">
        <f>IFERROR(VLOOKUP(E7819,'أرصدة المخزن'!$A:$H,8,0),"")</f>
        <v/>
      </c>
    </row>
    <row r="7820" ht="18" customHeight="1" s="138">
      <c r="A7820" s="97" t="n">
        <v>7814</v>
      </c>
      <c r="B7820" s="98" t="n"/>
      <c r="C7820" s="113" t="n"/>
      <c r="D7820" s="113" t="n"/>
      <c r="E7820" s="114" t="n"/>
      <c r="F7820" s="28">
        <f>IFERROR(VLOOKUP(E7820,'أرصدة المخزن'!$A:$E,3,0),"")</f>
        <v/>
      </c>
      <c r="G7820" s="29">
        <f>IFERROR(VLOOKUP(E7820,'أرصدة المخزن'!$A:$H,4,FALSE),"")</f>
        <v/>
      </c>
      <c r="H7820" s="97" t="n"/>
      <c r="I7820" s="28" t="inlineStr">
        <is>
          <t>صرف</t>
        </is>
      </c>
      <c r="J7820" s="97" t="n"/>
      <c r="K7820" s="37">
        <f>IFERROR(VLOOKUP(E7820,'أرصدة المخزن'!$A:$H,8,0),"")</f>
        <v/>
      </c>
    </row>
    <row r="7821" ht="18" customHeight="1" s="138">
      <c r="A7821" s="97" t="n">
        <v>7815</v>
      </c>
      <c r="B7821" s="98" t="n"/>
      <c r="C7821" s="113" t="n"/>
      <c r="D7821" s="113" t="n"/>
      <c r="E7821" s="114" t="n"/>
      <c r="F7821" s="28">
        <f>IFERROR(VLOOKUP(E7821,'أرصدة المخزن'!$A:$E,3,0),"")</f>
        <v/>
      </c>
      <c r="G7821" s="29">
        <f>IFERROR(VLOOKUP(E7821,'أرصدة المخزن'!$A:$H,4,FALSE),"")</f>
        <v/>
      </c>
      <c r="H7821" s="97" t="n"/>
      <c r="I7821" s="28" t="inlineStr">
        <is>
          <t>صرف</t>
        </is>
      </c>
      <c r="J7821" s="97" t="n"/>
      <c r="K7821" s="37">
        <f>IFERROR(VLOOKUP(E7821,'أرصدة المخزن'!$A:$H,8,0),"")</f>
        <v/>
      </c>
    </row>
    <row r="7822" ht="18" customHeight="1" s="138">
      <c r="A7822" s="97" t="n">
        <v>7816</v>
      </c>
      <c r="B7822" s="98" t="n"/>
      <c r="C7822" s="113" t="n"/>
      <c r="D7822" s="113" t="n"/>
      <c r="E7822" s="114" t="n"/>
      <c r="F7822" s="28">
        <f>IFERROR(VLOOKUP(E7822,'أرصدة المخزن'!$A:$E,3,0),"")</f>
        <v/>
      </c>
      <c r="G7822" s="29">
        <f>IFERROR(VLOOKUP(E7822,'أرصدة المخزن'!$A:$H,4,FALSE),"")</f>
        <v/>
      </c>
      <c r="H7822" s="97" t="n"/>
      <c r="I7822" s="28" t="inlineStr">
        <is>
          <t>صرف</t>
        </is>
      </c>
      <c r="J7822" s="97" t="n"/>
      <c r="K7822" s="37">
        <f>IFERROR(VLOOKUP(E7822,'أرصدة المخزن'!$A:$H,8,0),"")</f>
        <v/>
      </c>
    </row>
    <row r="7823" ht="18" customHeight="1" s="138">
      <c r="A7823" s="97" t="n">
        <v>7817</v>
      </c>
      <c r="B7823" s="98" t="n"/>
      <c r="C7823" s="113" t="n"/>
      <c r="D7823" s="113" t="n"/>
      <c r="E7823" s="114" t="n"/>
      <c r="F7823" s="28">
        <f>IFERROR(VLOOKUP(E7823,'أرصدة المخزن'!$A:$E,3,0),"")</f>
        <v/>
      </c>
      <c r="G7823" s="29">
        <f>IFERROR(VLOOKUP(E7823,'أرصدة المخزن'!$A:$H,4,FALSE),"")</f>
        <v/>
      </c>
      <c r="H7823" s="97" t="n"/>
      <c r="I7823" s="28" t="inlineStr">
        <is>
          <t>صرف</t>
        </is>
      </c>
      <c r="J7823" s="97" t="n"/>
      <c r="K7823" s="37">
        <f>IFERROR(VLOOKUP(E7823,'أرصدة المخزن'!$A:$H,8,0),"")</f>
        <v/>
      </c>
    </row>
    <row r="7824" ht="18" customHeight="1" s="138">
      <c r="A7824" s="97" t="n">
        <v>7818</v>
      </c>
      <c r="B7824" s="98" t="n"/>
      <c r="C7824" s="113" t="n"/>
      <c r="D7824" s="113" t="n"/>
      <c r="E7824" s="114" t="n"/>
      <c r="F7824" s="28">
        <f>IFERROR(VLOOKUP(E7824,'أرصدة المخزن'!$A:$E,3,0),"")</f>
        <v/>
      </c>
      <c r="G7824" s="29">
        <f>IFERROR(VLOOKUP(E7824,'أرصدة المخزن'!$A:$H,4,FALSE),"")</f>
        <v/>
      </c>
      <c r="H7824" s="97" t="n"/>
      <c r="I7824" s="28" t="inlineStr">
        <is>
          <t>صرف</t>
        </is>
      </c>
      <c r="J7824" s="97" t="n"/>
      <c r="K7824" s="37">
        <f>IFERROR(VLOOKUP(E7824,'أرصدة المخزن'!$A:$H,8,0),"")</f>
        <v/>
      </c>
    </row>
    <row r="7825" ht="18" customHeight="1" s="138">
      <c r="A7825" s="97" t="n">
        <v>7819</v>
      </c>
      <c r="B7825" s="98" t="n"/>
      <c r="C7825" s="113" t="n"/>
      <c r="D7825" s="113" t="n"/>
      <c r="E7825" s="114" t="n"/>
      <c r="F7825" s="28">
        <f>IFERROR(VLOOKUP(E7825,'أرصدة المخزن'!$A:$E,3,0),"")</f>
        <v/>
      </c>
      <c r="G7825" s="29">
        <f>IFERROR(VLOOKUP(E7825,'أرصدة المخزن'!$A:$H,4,FALSE),"")</f>
        <v/>
      </c>
      <c r="H7825" s="97" t="n"/>
      <c r="I7825" s="28" t="inlineStr">
        <is>
          <t>صرف</t>
        </is>
      </c>
      <c r="J7825" s="97" t="n"/>
      <c r="K7825" s="37">
        <f>IFERROR(VLOOKUP(E7825,'أرصدة المخزن'!$A:$H,8,0),"")</f>
        <v/>
      </c>
    </row>
    <row r="7826" ht="18" customHeight="1" s="138">
      <c r="A7826" s="97" t="n">
        <v>7820</v>
      </c>
      <c r="B7826" s="98" t="n"/>
      <c r="C7826" s="113" t="n"/>
      <c r="D7826" s="113" t="n"/>
      <c r="E7826" s="114" t="n"/>
      <c r="F7826" s="28">
        <f>IFERROR(VLOOKUP(E7826,'أرصدة المخزن'!$A:$E,3,0),"")</f>
        <v/>
      </c>
      <c r="G7826" s="29">
        <f>IFERROR(VLOOKUP(E7826,'أرصدة المخزن'!$A:$H,4,FALSE),"")</f>
        <v/>
      </c>
      <c r="H7826" s="97" t="n"/>
      <c r="I7826" s="28" t="inlineStr">
        <is>
          <t>صرف</t>
        </is>
      </c>
      <c r="J7826" s="97" t="n"/>
      <c r="K7826" s="37">
        <f>IFERROR(VLOOKUP(E7826,'أرصدة المخزن'!$A:$H,8,0),"")</f>
        <v/>
      </c>
    </row>
    <row r="7827" ht="18" customHeight="1" s="138">
      <c r="A7827" s="97" t="n">
        <v>7821</v>
      </c>
      <c r="B7827" s="98" t="n"/>
      <c r="C7827" s="113" t="n"/>
      <c r="D7827" s="113" t="n"/>
      <c r="E7827" s="114" t="n"/>
      <c r="F7827" s="28">
        <f>IFERROR(VLOOKUP(E7827,'أرصدة المخزن'!$A:$E,3,0),"")</f>
        <v/>
      </c>
      <c r="G7827" s="29">
        <f>IFERROR(VLOOKUP(E7827,'أرصدة المخزن'!$A:$H,4,FALSE),"")</f>
        <v/>
      </c>
      <c r="H7827" s="97" t="n"/>
      <c r="I7827" s="28" t="inlineStr">
        <is>
          <t>صرف</t>
        </is>
      </c>
      <c r="J7827" s="97" t="n"/>
      <c r="K7827" s="37">
        <f>IFERROR(VLOOKUP(E7827,'أرصدة المخزن'!$A:$H,8,0),"")</f>
        <v/>
      </c>
    </row>
    <row r="7828" ht="18" customHeight="1" s="138">
      <c r="A7828" s="97" t="n">
        <v>7822</v>
      </c>
      <c r="B7828" s="98" t="n"/>
      <c r="C7828" s="113" t="n"/>
      <c r="D7828" s="113" t="n"/>
      <c r="E7828" s="114" t="n"/>
      <c r="F7828" s="28">
        <f>IFERROR(VLOOKUP(E7828,'أرصدة المخزن'!$A:$E,3,0),"")</f>
        <v/>
      </c>
      <c r="G7828" s="29">
        <f>IFERROR(VLOOKUP(E7828,'أرصدة المخزن'!$A:$H,4,FALSE),"")</f>
        <v/>
      </c>
      <c r="H7828" s="97" t="n"/>
      <c r="I7828" s="28" t="inlineStr">
        <is>
          <t>صرف</t>
        </is>
      </c>
      <c r="J7828" s="97" t="n"/>
      <c r="K7828" s="37">
        <f>IFERROR(VLOOKUP(E7828,'أرصدة المخزن'!$A:$H,8,0),"")</f>
        <v/>
      </c>
    </row>
    <row r="7829" ht="18" customHeight="1" s="138">
      <c r="A7829" s="97" t="n">
        <v>7823</v>
      </c>
      <c r="B7829" s="98" t="n"/>
      <c r="C7829" s="113" t="n"/>
      <c r="D7829" s="113" t="n"/>
      <c r="E7829" s="114" t="n"/>
      <c r="F7829" s="28">
        <f>IFERROR(VLOOKUP(E7829,'أرصدة المخزن'!$A:$E,3,0),"")</f>
        <v/>
      </c>
      <c r="G7829" s="29">
        <f>IFERROR(VLOOKUP(E7829,'أرصدة المخزن'!$A:$H,4,FALSE),"")</f>
        <v/>
      </c>
      <c r="H7829" s="97" t="n"/>
      <c r="I7829" s="28" t="inlineStr">
        <is>
          <t>صرف</t>
        </is>
      </c>
      <c r="J7829" s="97" t="n"/>
      <c r="K7829" s="37">
        <f>IFERROR(VLOOKUP(E7829,'أرصدة المخزن'!$A:$H,8,0),"")</f>
        <v/>
      </c>
    </row>
    <row r="7830" ht="18" customHeight="1" s="138">
      <c r="A7830" s="97" t="n">
        <v>7824</v>
      </c>
      <c r="B7830" s="98" t="n"/>
      <c r="C7830" s="113" t="n"/>
      <c r="D7830" s="113" t="n"/>
      <c r="E7830" s="114" t="n"/>
      <c r="F7830" s="28">
        <f>IFERROR(VLOOKUP(E7830,'أرصدة المخزن'!$A:$E,3,0),"")</f>
        <v/>
      </c>
      <c r="G7830" s="29">
        <f>IFERROR(VLOOKUP(E7830,'أرصدة المخزن'!$A:$H,4,FALSE),"")</f>
        <v/>
      </c>
      <c r="H7830" s="97" t="n"/>
      <c r="I7830" s="28" t="inlineStr">
        <is>
          <t>صرف</t>
        </is>
      </c>
      <c r="J7830" s="97" t="n"/>
      <c r="K7830" s="37">
        <f>IFERROR(VLOOKUP(E7830,'أرصدة المخزن'!$A:$H,8,0),"")</f>
        <v/>
      </c>
    </row>
    <row r="7831" ht="18" customHeight="1" s="138">
      <c r="A7831" s="97" t="n">
        <v>7825</v>
      </c>
      <c r="B7831" s="98" t="n"/>
      <c r="C7831" s="113" t="n"/>
      <c r="D7831" s="113" t="n"/>
      <c r="E7831" s="114" t="n"/>
      <c r="F7831" s="28">
        <f>IFERROR(VLOOKUP(E7831,'أرصدة المخزن'!$A:$E,3,0),"")</f>
        <v/>
      </c>
      <c r="G7831" s="29">
        <f>IFERROR(VLOOKUP(E7831,'أرصدة المخزن'!$A:$H,4,FALSE),"")</f>
        <v/>
      </c>
      <c r="H7831" s="97" t="n"/>
      <c r="I7831" s="28" t="inlineStr">
        <is>
          <t>صرف</t>
        </is>
      </c>
      <c r="J7831" s="97" t="n"/>
      <c r="K7831" s="37">
        <f>IFERROR(VLOOKUP(E7831,'أرصدة المخزن'!$A:$H,8,0),"")</f>
        <v/>
      </c>
    </row>
    <row r="7832" ht="18" customHeight="1" s="138">
      <c r="A7832" s="97" t="n">
        <v>7826</v>
      </c>
      <c r="B7832" s="98" t="n"/>
      <c r="C7832" s="113" t="n"/>
      <c r="D7832" s="113" t="n"/>
      <c r="E7832" s="114" t="n"/>
      <c r="F7832" s="28">
        <f>IFERROR(VLOOKUP(E7832,'أرصدة المخزن'!$A:$E,3,0),"")</f>
        <v/>
      </c>
      <c r="G7832" s="29">
        <f>IFERROR(VLOOKUP(E7832,'أرصدة المخزن'!$A:$H,4,FALSE),"")</f>
        <v/>
      </c>
      <c r="H7832" s="97" t="n"/>
      <c r="I7832" s="28" t="inlineStr">
        <is>
          <t>صرف</t>
        </is>
      </c>
      <c r="J7832" s="97" t="n"/>
      <c r="K7832" s="37">
        <f>IFERROR(VLOOKUP(E7832,'أرصدة المخزن'!$A:$H,8,0),"")</f>
        <v/>
      </c>
    </row>
    <row r="7833" ht="18" customHeight="1" s="138">
      <c r="A7833" s="97" t="n">
        <v>7827</v>
      </c>
      <c r="B7833" s="98" t="n"/>
      <c r="C7833" s="113" t="n"/>
      <c r="D7833" s="113" t="n"/>
      <c r="E7833" s="114" t="n"/>
      <c r="F7833" s="28">
        <f>IFERROR(VLOOKUP(E7833,'أرصدة المخزن'!$A:$E,3,0),"")</f>
        <v/>
      </c>
      <c r="G7833" s="29">
        <f>IFERROR(VLOOKUP(E7833,'أرصدة المخزن'!$A:$H,4,FALSE),"")</f>
        <v/>
      </c>
      <c r="H7833" s="97" t="n"/>
      <c r="I7833" s="28" t="inlineStr">
        <is>
          <t>صرف</t>
        </is>
      </c>
      <c r="J7833" s="97" t="n"/>
      <c r="K7833" s="37">
        <f>IFERROR(VLOOKUP(E7833,'أرصدة المخزن'!$A:$H,8,0),"")</f>
        <v/>
      </c>
    </row>
    <row r="7834" ht="18" customHeight="1" s="138">
      <c r="A7834" s="97" t="n">
        <v>7828</v>
      </c>
      <c r="B7834" s="98" t="n"/>
      <c r="C7834" s="113" t="n"/>
      <c r="D7834" s="113" t="n"/>
      <c r="E7834" s="114" t="n"/>
      <c r="F7834" s="28">
        <f>IFERROR(VLOOKUP(E7834,'أرصدة المخزن'!$A:$E,3,0),"")</f>
        <v/>
      </c>
      <c r="G7834" s="29">
        <f>IFERROR(VLOOKUP(E7834,'أرصدة المخزن'!$A:$H,4,FALSE),"")</f>
        <v/>
      </c>
      <c r="H7834" s="97" t="n"/>
      <c r="I7834" s="28" t="inlineStr">
        <is>
          <t>صرف</t>
        </is>
      </c>
      <c r="J7834" s="97" t="n"/>
      <c r="K7834" s="37">
        <f>IFERROR(VLOOKUP(E7834,'أرصدة المخزن'!$A:$H,8,0),"")</f>
        <v/>
      </c>
    </row>
    <row r="7835" ht="18" customHeight="1" s="138">
      <c r="A7835" s="97" t="n">
        <v>7829</v>
      </c>
      <c r="B7835" s="98" t="n"/>
      <c r="C7835" s="113" t="n"/>
      <c r="D7835" s="113" t="n"/>
      <c r="E7835" s="114" t="n"/>
      <c r="F7835" s="28">
        <f>IFERROR(VLOOKUP(E7835,'أرصدة المخزن'!$A:$E,3,0),"")</f>
        <v/>
      </c>
      <c r="G7835" s="29">
        <f>IFERROR(VLOOKUP(E7835,'أرصدة المخزن'!$A:$H,4,FALSE),"")</f>
        <v/>
      </c>
      <c r="H7835" s="97" t="n"/>
      <c r="I7835" s="28" t="inlineStr">
        <is>
          <t>صرف</t>
        </is>
      </c>
      <c r="J7835" s="97" t="n"/>
      <c r="K7835" s="37">
        <f>IFERROR(VLOOKUP(E7835,'أرصدة المخزن'!$A:$H,8,0),"")</f>
        <v/>
      </c>
    </row>
    <row r="7836" ht="18" customHeight="1" s="138">
      <c r="A7836" s="97" t="n">
        <v>7830</v>
      </c>
      <c r="B7836" s="98" t="n"/>
      <c r="C7836" s="113" t="n"/>
      <c r="D7836" s="113" t="n"/>
      <c r="E7836" s="114" t="n"/>
      <c r="F7836" s="28">
        <f>IFERROR(VLOOKUP(E7836,'أرصدة المخزن'!$A:$E,3,0),"")</f>
        <v/>
      </c>
      <c r="G7836" s="29">
        <f>IFERROR(VLOOKUP(E7836,'أرصدة المخزن'!$A:$H,4,FALSE),"")</f>
        <v/>
      </c>
      <c r="H7836" s="97" t="n"/>
      <c r="I7836" s="28" t="inlineStr">
        <is>
          <t>صرف</t>
        </is>
      </c>
      <c r="J7836" s="97" t="n"/>
      <c r="K7836" s="37">
        <f>IFERROR(VLOOKUP(E7836,'أرصدة المخزن'!$A:$H,8,0),"")</f>
        <v/>
      </c>
    </row>
    <row r="7837" ht="18" customHeight="1" s="138">
      <c r="A7837" s="97" t="n">
        <v>7831</v>
      </c>
      <c r="B7837" s="98" t="n"/>
      <c r="C7837" s="113" t="n"/>
      <c r="D7837" s="113" t="n"/>
      <c r="E7837" s="114" t="n"/>
      <c r="F7837" s="28">
        <f>IFERROR(VLOOKUP(E7837,'أرصدة المخزن'!$A:$E,3,0),"")</f>
        <v/>
      </c>
      <c r="G7837" s="29">
        <f>IFERROR(VLOOKUP(E7837,'أرصدة المخزن'!$A:$H,4,FALSE),"")</f>
        <v/>
      </c>
      <c r="H7837" s="97" t="n"/>
      <c r="I7837" s="28" t="inlineStr">
        <is>
          <t>صرف</t>
        </is>
      </c>
      <c r="J7837" s="97" t="n"/>
      <c r="K7837" s="37">
        <f>IFERROR(VLOOKUP(E7837,'أرصدة المخزن'!$A:$H,8,0),"")</f>
        <v/>
      </c>
    </row>
    <row r="7838" ht="18" customHeight="1" s="138">
      <c r="A7838" s="97" t="n">
        <v>7832</v>
      </c>
      <c r="B7838" s="98" t="n"/>
      <c r="C7838" s="113" t="n"/>
      <c r="D7838" s="113" t="n"/>
      <c r="E7838" s="114" t="n"/>
      <c r="F7838" s="28">
        <f>IFERROR(VLOOKUP(E7838,'أرصدة المخزن'!$A:$E,3,0),"")</f>
        <v/>
      </c>
      <c r="G7838" s="29">
        <f>IFERROR(VLOOKUP(E7838,'أرصدة المخزن'!$A:$H,4,FALSE),"")</f>
        <v/>
      </c>
      <c r="H7838" s="97" t="n"/>
      <c r="I7838" s="28" t="inlineStr">
        <is>
          <t>صرف</t>
        </is>
      </c>
      <c r="J7838" s="97" t="n"/>
      <c r="K7838" s="37">
        <f>IFERROR(VLOOKUP(E7838,'أرصدة المخزن'!$A:$H,8,0),"")</f>
        <v/>
      </c>
    </row>
    <row r="7839" ht="18" customHeight="1" s="138">
      <c r="A7839" s="97" t="n">
        <v>7833</v>
      </c>
      <c r="B7839" s="98" t="n"/>
      <c r="C7839" s="113" t="n"/>
      <c r="D7839" s="113" t="n"/>
      <c r="E7839" s="114" t="n"/>
      <c r="F7839" s="28">
        <f>IFERROR(VLOOKUP(E7839,'أرصدة المخزن'!$A:$E,3,0),"")</f>
        <v/>
      </c>
      <c r="G7839" s="29">
        <f>IFERROR(VLOOKUP(E7839,'أرصدة المخزن'!$A:$H,4,FALSE),"")</f>
        <v/>
      </c>
      <c r="H7839" s="97" t="n"/>
      <c r="I7839" s="28" t="inlineStr">
        <is>
          <t>صرف</t>
        </is>
      </c>
      <c r="J7839" s="97" t="n"/>
      <c r="K7839" s="37">
        <f>IFERROR(VLOOKUP(E7839,'أرصدة المخزن'!$A:$H,8,0),"")</f>
        <v/>
      </c>
    </row>
    <row r="7840" ht="18" customHeight="1" s="138">
      <c r="A7840" s="97" t="n">
        <v>7834</v>
      </c>
      <c r="B7840" s="98" t="n"/>
      <c r="C7840" s="113" t="n"/>
      <c r="D7840" s="113" t="n"/>
      <c r="E7840" s="114" t="n"/>
      <c r="F7840" s="28">
        <f>IFERROR(VLOOKUP(E7840,'أرصدة المخزن'!$A:$E,3,0),"")</f>
        <v/>
      </c>
      <c r="G7840" s="29">
        <f>IFERROR(VLOOKUP(E7840,'أرصدة المخزن'!$A:$H,4,FALSE),"")</f>
        <v/>
      </c>
      <c r="H7840" s="97" t="n"/>
      <c r="I7840" s="28" t="inlineStr">
        <is>
          <t>صرف</t>
        </is>
      </c>
      <c r="J7840" s="97" t="n"/>
      <c r="K7840" s="37">
        <f>IFERROR(VLOOKUP(E7840,'أرصدة المخزن'!$A:$H,8,0),"")</f>
        <v/>
      </c>
    </row>
    <row r="7841" ht="18" customHeight="1" s="138">
      <c r="A7841" s="97" t="n">
        <v>7835</v>
      </c>
      <c r="B7841" s="98" t="n"/>
      <c r="C7841" s="113" t="n"/>
      <c r="D7841" s="113" t="n"/>
      <c r="E7841" s="114" t="n"/>
      <c r="F7841" s="28">
        <f>IFERROR(VLOOKUP(E7841,'أرصدة المخزن'!$A:$E,3,0),"")</f>
        <v/>
      </c>
      <c r="G7841" s="29">
        <f>IFERROR(VLOOKUP(E7841,'أرصدة المخزن'!$A:$H,4,FALSE),"")</f>
        <v/>
      </c>
      <c r="H7841" s="97" t="n"/>
      <c r="I7841" s="28" t="inlineStr">
        <is>
          <t>صرف</t>
        </is>
      </c>
      <c r="J7841" s="97" t="n"/>
      <c r="K7841" s="37">
        <f>IFERROR(VLOOKUP(E7841,'أرصدة المخزن'!$A:$H,8,0),"")</f>
        <v/>
      </c>
    </row>
    <row r="7842" ht="18" customHeight="1" s="138">
      <c r="A7842" s="97" t="n">
        <v>7836</v>
      </c>
      <c r="B7842" s="98" t="n"/>
      <c r="C7842" s="113" t="n"/>
      <c r="D7842" s="113" t="n"/>
      <c r="E7842" s="114" t="n"/>
      <c r="F7842" s="28">
        <f>IFERROR(VLOOKUP(E7842,'أرصدة المخزن'!$A:$E,3,0),"")</f>
        <v/>
      </c>
      <c r="G7842" s="29">
        <f>IFERROR(VLOOKUP(E7842,'أرصدة المخزن'!$A:$H,4,FALSE),"")</f>
        <v/>
      </c>
      <c r="H7842" s="97" t="n"/>
      <c r="I7842" s="28" t="inlineStr">
        <is>
          <t>صرف</t>
        </is>
      </c>
      <c r="J7842" s="97" t="n"/>
      <c r="K7842" s="37">
        <f>IFERROR(VLOOKUP(E7842,'أرصدة المخزن'!$A:$H,8,0),"")</f>
        <v/>
      </c>
    </row>
    <row r="7843" ht="18" customHeight="1" s="138">
      <c r="A7843" s="97" t="n">
        <v>7837</v>
      </c>
      <c r="B7843" s="98" t="n"/>
      <c r="C7843" s="113" t="n"/>
      <c r="D7843" s="113" t="n"/>
      <c r="E7843" s="114" t="n"/>
      <c r="F7843" s="28">
        <f>IFERROR(VLOOKUP(E7843,'أرصدة المخزن'!$A:$E,3,0),"")</f>
        <v/>
      </c>
      <c r="G7843" s="29">
        <f>IFERROR(VLOOKUP(E7843,'أرصدة المخزن'!$A:$H,4,FALSE),"")</f>
        <v/>
      </c>
      <c r="H7843" s="97" t="n"/>
      <c r="I7843" s="28" t="inlineStr">
        <is>
          <t>صرف</t>
        </is>
      </c>
      <c r="J7843" s="97" t="n"/>
      <c r="K7843" s="37">
        <f>IFERROR(VLOOKUP(E7843,'أرصدة المخزن'!$A:$H,8,0),"")</f>
        <v/>
      </c>
    </row>
    <row r="7844" ht="18" customHeight="1" s="138">
      <c r="A7844" s="97" t="n">
        <v>7838</v>
      </c>
      <c r="B7844" s="98" t="n"/>
      <c r="C7844" s="113" t="n"/>
      <c r="D7844" s="113" t="n"/>
      <c r="E7844" s="114" t="n"/>
      <c r="F7844" s="28">
        <f>IFERROR(VLOOKUP(E7844,'أرصدة المخزن'!$A:$E,3,0),"")</f>
        <v/>
      </c>
      <c r="G7844" s="29">
        <f>IFERROR(VLOOKUP(E7844,'أرصدة المخزن'!$A:$H,4,FALSE),"")</f>
        <v/>
      </c>
      <c r="H7844" s="97" t="n"/>
      <c r="I7844" s="28" t="inlineStr">
        <is>
          <t>صرف</t>
        </is>
      </c>
      <c r="J7844" s="97" t="n"/>
      <c r="K7844" s="37">
        <f>IFERROR(VLOOKUP(E7844,'أرصدة المخزن'!$A:$H,8,0),"")</f>
        <v/>
      </c>
    </row>
    <row r="7845" ht="18" customHeight="1" s="138">
      <c r="A7845" s="97" t="n">
        <v>7839</v>
      </c>
      <c r="B7845" s="98" t="n"/>
      <c r="C7845" s="113" t="n"/>
      <c r="D7845" s="113" t="n"/>
      <c r="E7845" s="114" t="n"/>
      <c r="F7845" s="28">
        <f>IFERROR(VLOOKUP(E7845,'أرصدة المخزن'!$A:$E,3,0),"")</f>
        <v/>
      </c>
      <c r="G7845" s="29">
        <f>IFERROR(VLOOKUP(E7845,'أرصدة المخزن'!$A:$H,4,FALSE),"")</f>
        <v/>
      </c>
      <c r="H7845" s="97" t="n"/>
      <c r="I7845" s="28" t="inlineStr">
        <is>
          <t>صرف</t>
        </is>
      </c>
      <c r="J7845" s="97" t="n"/>
      <c r="K7845" s="37">
        <f>IFERROR(VLOOKUP(E7845,'أرصدة المخزن'!$A:$H,8,0),"")</f>
        <v/>
      </c>
    </row>
    <row r="7846" ht="18" customHeight="1" s="138">
      <c r="A7846" s="97" t="n">
        <v>7840</v>
      </c>
      <c r="B7846" s="98" t="n"/>
      <c r="C7846" s="113" t="n"/>
      <c r="D7846" s="113" t="n"/>
      <c r="E7846" s="114" t="n"/>
      <c r="F7846" s="28">
        <f>IFERROR(VLOOKUP(E7846,'أرصدة المخزن'!$A:$E,3,0),"")</f>
        <v/>
      </c>
      <c r="G7846" s="29">
        <f>IFERROR(VLOOKUP(E7846,'أرصدة المخزن'!$A:$H,4,FALSE),"")</f>
        <v/>
      </c>
      <c r="H7846" s="97" t="n"/>
      <c r="I7846" s="28" t="inlineStr">
        <is>
          <t>صرف</t>
        </is>
      </c>
      <c r="J7846" s="97" t="n"/>
      <c r="K7846" s="37">
        <f>IFERROR(VLOOKUP(E7846,'أرصدة المخزن'!$A:$H,8,0),"")</f>
        <v/>
      </c>
    </row>
    <row r="7847" ht="18" customHeight="1" s="138">
      <c r="A7847" s="97" t="n">
        <v>7841</v>
      </c>
      <c r="B7847" s="98" t="n"/>
      <c r="C7847" s="113" t="n"/>
      <c r="D7847" s="113" t="n"/>
      <c r="E7847" s="114" t="n"/>
      <c r="F7847" s="28">
        <f>IFERROR(VLOOKUP(E7847,'أرصدة المخزن'!$A:$E,3,0),"")</f>
        <v/>
      </c>
      <c r="G7847" s="29">
        <f>IFERROR(VLOOKUP(E7847,'أرصدة المخزن'!$A:$H,4,FALSE),"")</f>
        <v/>
      </c>
      <c r="H7847" s="97" t="n"/>
      <c r="I7847" s="28" t="inlineStr">
        <is>
          <t>صرف</t>
        </is>
      </c>
      <c r="J7847" s="97" t="n"/>
      <c r="K7847" s="37">
        <f>IFERROR(VLOOKUP(E7847,'أرصدة المخزن'!$A:$H,8,0),"")</f>
        <v/>
      </c>
    </row>
    <row r="7848" ht="18" customHeight="1" s="138">
      <c r="A7848" s="97" t="n">
        <v>7842</v>
      </c>
      <c r="B7848" s="98" t="n"/>
      <c r="C7848" s="113" t="n"/>
      <c r="D7848" s="113" t="n"/>
      <c r="E7848" s="114" t="n"/>
      <c r="F7848" s="28">
        <f>IFERROR(VLOOKUP(E7848,'أرصدة المخزن'!$A:$E,3,0),"")</f>
        <v/>
      </c>
      <c r="G7848" s="29">
        <f>IFERROR(VLOOKUP(E7848,'أرصدة المخزن'!$A:$H,4,FALSE),"")</f>
        <v/>
      </c>
      <c r="H7848" s="97" t="n"/>
      <c r="I7848" s="28" t="inlineStr">
        <is>
          <t>صرف</t>
        </is>
      </c>
      <c r="J7848" s="97" t="n"/>
      <c r="K7848" s="37">
        <f>IFERROR(VLOOKUP(E7848,'أرصدة المخزن'!$A:$H,8,0),"")</f>
        <v/>
      </c>
    </row>
    <row r="7849" ht="18" customHeight="1" s="138">
      <c r="A7849" s="97" t="n">
        <v>7843</v>
      </c>
      <c r="B7849" s="98" t="n"/>
      <c r="C7849" s="113" t="n"/>
      <c r="D7849" s="113" t="n"/>
      <c r="E7849" s="114" t="n"/>
      <c r="F7849" s="28">
        <f>IFERROR(VLOOKUP(E7849,'أرصدة المخزن'!$A:$E,3,0),"")</f>
        <v/>
      </c>
      <c r="G7849" s="29">
        <f>IFERROR(VLOOKUP(E7849,'أرصدة المخزن'!$A:$H,4,FALSE),"")</f>
        <v/>
      </c>
      <c r="H7849" s="97" t="n"/>
      <c r="I7849" s="28" t="inlineStr">
        <is>
          <t>صرف</t>
        </is>
      </c>
      <c r="J7849" s="97" t="n"/>
      <c r="K7849" s="37">
        <f>IFERROR(VLOOKUP(E7849,'أرصدة المخزن'!$A:$H,8,0),"")</f>
        <v/>
      </c>
    </row>
    <row r="7850" ht="18" customHeight="1" s="138">
      <c r="A7850" s="97" t="n">
        <v>7844</v>
      </c>
      <c r="B7850" s="98" t="n"/>
      <c r="C7850" s="113" t="n"/>
      <c r="D7850" s="113" t="n"/>
      <c r="E7850" s="114" t="n"/>
      <c r="F7850" s="28">
        <f>IFERROR(VLOOKUP(E7850,'أرصدة المخزن'!$A:$E,3,0),"")</f>
        <v/>
      </c>
      <c r="G7850" s="29">
        <f>IFERROR(VLOOKUP(E7850,'أرصدة المخزن'!$A:$H,4,FALSE),"")</f>
        <v/>
      </c>
      <c r="H7850" s="97" t="n"/>
      <c r="I7850" s="28" t="inlineStr">
        <is>
          <t>صرف</t>
        </is>
      </c>
      <c r="J7850" s="97" t="n"/>
      <c r="K7850" s="37">
        <f>IFERROR(VLOOKUP(E7850,'أرصدة المخزن'!$A:$H,8,0),"")</f>
        <v/>
      </c>
    </row>
    <row r="7851" ht="18" customHeight="1" s="138">
      <c r="A7851" s="97" t="n">
        <v>7845</v>
      </c>
      <c r="B7851" s="98" t="n"/>
      <c r="C7851" s="113" t="n"/>
      <c r="D7851" s="113" t="n"/>
      <c r="E7851" s="114" t="n"/>
      <c r="F7851" s="28">
        <f>IFERROR(VLOOKUP(E7851,'أرصدة المخزن'!$A:$E,3,0),"")</f>
        <v/>
      </c>
      <c r="G7851" s="29">
        <f>IFERROR(VLOOKUP(E7851,'أرصدة المخزن'!$A:$H,4,FALSE),"")</f>
        <v/>
      </c>
      <c r="H7851" s="97" t="n"/>
      <c r="I7851" s="28" t="inlineStr">
        <is>
          <t>صرف</t>
        </is>
      </c>
      <c r="J7851" s="97" t="n"/>
      <c r="K7851" s="37">
        <f>IFERROR(VLOOKUP(E7851,'أرصدة المخزن'!$A:$H,8,0),"")</f>
        <v/>
      </c>
    </row>
    <row r="7852" ht="18" customHeight="1" s="138">
      <c r="A7852" s="97" t="n">
        <v>7846</v>
      </c>
      <c r="B7852" s="98" t="n"/>
      <c r="C7852" s="113" t="n"/>
      <c r="D7852" s="113" t="n"/>
      <c r="E7852" s="114" t="n"/>
      <c r="F7852" s="28">
        <f>IFERROR(VLOOKUP(E7852,'أرصدة المخزن'!$A:$E,3,0),"")</f>
        <v/>
      </c>
      <c r="G7852" s="29">
        <f>IFERROR(VLOOKUP(E7852,'أرصدة المخزن'!$A:$H,4,FALSE),"")</f>
        <v/>
      </c>
      <c r="H7852" s="97" t="n"/>
      <c r="I7852" s="28" t="inlineStr">
        <is>
          <t>صرف</t>
        </is>
      </c>
      <c r="J7852" s="97" t="n"/>
      <c r="K7852" s="37">
        <f>IFERROR(VLOOKUP(E7852,'أرصدة المخزن'!$A:$H,8,0),"")</f>
        <v/>
      </c>
    </row>
    <row r="7853" ht="18" customHeight="1" s="138">
      <c r="A7853" s="97" t="n">
        <v>7847</v>
      </c>
      <c r="B7853" s="98" t="n"/>
      <c r="C7853" s="113" t="n"/>
      <c r="D7853" s="113" t="n"/>
      <c r="E7853" s="114" t="n"/>
      <c r="F7853" s="28">
        <f>IFERROR(VLOOKUP(E7853,'أرصدة المخزن'!$A:$E,3,0),"")</f>
        <v/>
      </c>
      <c r="G7853" s="29">
        <f>IFERROR(VLOOKUP(E7853,'أرصدة المخزن'!$A:$H,4,FALSE),"")</f>
        <v/>
      </c>
      <c r="H7853" s="97" t="n"/>
      <c r="I7853" s="28" t="inlineStr">
        <is>
          <t>صرف</t>
        </is>
      </c>
      <c r="J7853" s="97" t="n"/>
      <c r="K7853" s="37">
        <f>IFERROR(VLOOKUP(E7853,'أرصدة المخزن'!$A:$H,8,0),"")</f>
        <v/>
      </c>
    </row>
    <row r="7854" ht="18" customHeight="1" s="138">
      <c r="A7854" s="97" t="n">
        <v>7848</v>
      </c>
      <c r="B7854" s="98" t="n"/>
      <c r="C7854" s="113" t="n"/>
      <c r="D7854" s="113" t="n"/>
      <c r="E7854" s="114" t="n"/>
      <c r="F7854" s="28">
        <f>IFERROR(VLOOKUP(E7854,'أرصدة المخزن'!$A:$E,3,0),"")</f>
        <v/>
      </c>
      <c r="G7854" s="29">
        <f>IFERROR(VLOOKUP(E7854,'أرصدة المخزن'!$A:$H,4,FALSE),"")</f>
        <v/>
      </c>
      <c r="H7854" s="97" t="n"/>
      <c r="I7854" s="28" t="inlineStr">
        <is>
          <t>صرف</t>
        </is>
      </c>
      <c r="J7854" s="97" t="n"/>
      <c r="K7854" s="37">
        <f>IFERROR(VLOOKUP(E7854,'أرصدة المخزن'!$A:$H,8,0),"")</f>
        <v/>
      </c>
    </row>
    <row r="7855" ht="18" customHeight="1" s="138">
      <c r="A7855" s="97" t="n">
        <v>7849</v>
      </c>
      <c r="B7855" s="98" t="n"/>
      <c r="C7855" s="113" t="n"/>
      <c r="D7855" s="113" t="n"/>
      <c r="E7855" s="114" t="n"/>
      <c r="F7855" s="28">
        <f>IFERROR(VLOOKUP(E7855,'أرصدة المخزن'!$A:$E,3,0),"")</f>
        <v/>
      </c>
      <c r="G7855" s="29">
        <f>IFERROR(VLOOKUP(E7855,'أرصدة المخزن'!$A:$H,4,FALSE),"")</f>
        <v/>
      </c>
      <c r="H7855" s="97" t="n"/>
      <c r="I7855" s="28" t="inlineStr">
        <is>
          <t>صرف</t>
        </is>
      </c>
      <c r="J7855" s="97" t="n"/>
      <c r="K7855" s="37">
        <f>IFERROR(VLOOKUP(E7855,'أرصدة المخزن'!$A:$H,8,0),"")</f>
        <v/>
      </c>
    </row>
    <row r="7856" ht="18" customHeight="1" s="138">
      <c r="A7856" s="97" t="n">
        <v>7850</v>
      </c>
      <c r="B7856" s="98" t="n"/>
      <c r="C7856" s="113" t="n"/>
      <c r="D7856" s="113" t="n"/>
      <c r="E7856" s="114" t="n"/>
      <c r="F7856" s="28">
        <f>IFERROR(VLOOKUP(E7856,'أرصدة المخزن'!$A:$E,3,0),"")</f>
        <v/>
      </c>
      <c r="G7856" s="29">
        <f>IFERROR(VLOOKUP(E7856,'أرصدة المخزن'!$A:$H,4,FALSE),"")</f>
        <v/>
      </c>
      <c r="H7856" s="97" t="n"/>
      <c r="I7856" s="28" t="inlineStr">
        <is>
          <t>صرف</t>
        </is>
      </c>
      <c r="J7856" s="97" t="n"/>
      <c r="K7856" s="37">
        <f>IFERROR(VLOOKUP(E7856,'أرصدة المخزن'!$A:$H,8,0),"")</f>
        <v/>
      </c>
    </row>
    <row r="7857" ht="18" customHeight="1" s="138">
      <c r="A7857" s="97" t="n">
        <v>7851</v>
      </c>
      <c r="B7857" s="98" t="n"/>
      <c r="C7857" s="113" t="n"/>
      <c r="D7857" s="113" t="n"/>
      <c r="E7857" s="114" t="n"/>
      <c r="F7857" s="28">
        <f>IFERROR(VLOOKUP(E7857,'أرصدة المخزن'!$A:$E,3,0),"")</f>
        <v/>
      </c>
      <c r="G7857" s="29">
        <f>IFERROR(VLOOKUP(E7857,'أرصدة المخزن'!$A:$H,4,FALSE),"")</f>
        <v/>
      </c>
      <c r="H7857" s="97" t="n"/>
      <c r="I7857" s="28" t="inlineStr">
        <is>
          <t>صرف</t>
        </is>
      </c>
      <c r="J7857" s="97" t="n"/>
      <c r="K7857" s="37">
        <f>IFERROR(VLOOKUP(E7857,'أرصدة المخزن'!$A:$H,8,0),"")</f>
        <v/>
      </c>
    </row>
    <row r="7858" ht="18" customHeight="1" s="138">
      <c r="A7858" s="97" t="n">
        <v>7852</v>
      </c>
      <c r="B7858" s="98" t="n"/>
      <c r="C7858" s="113" t="n"/>
      <c r="D7858" s="113" t="n"/>
      <c r="E7858" s="114" t="n"/>
      <c r="F7858" s="28">
        <f>IFERROR(VLOOKUP(E7858,'أرصدة المخزن'!$A:$E,3,0),"")</f>
        <v/>
      </c>
      <c r="G7858" s="29">
        <f>IFERROR(VLOOKUP(E7858,'أرصدة المخزن'!$A:$H,4,FALSE),"")</f>
        <v/>
      </c>
      <c r="H7858" s="97" t="n"/>
      <c r="I7858" s="28" t="inlineStr">
        <is>
          <t>صرف</t>
        </is>
      </c>
      <c r="J7858" s="97" t="n"/>
      <c r="K7858" s="37">
        <f>IFERROR(VLOOKUP(E7858,'أرصدة المخزن'!$A:$H,8,0),"")</f>
        <v/>
      </c>
    </row>
    <row r="7859" ht="18" customHeight="1" s="138">
      <c r="A7859" s="97" t="n">
        <v>7853</v>
      </c>
      <c r="B7859" s="98" t="n"/>
      <c r="C7859" s="113" t="n"/>
      <c r="D7859" s="113" t="n"/>
      <c r="E7859" s="114" t="n"/>
      <c r="F7859" s="28">
        <f>IFERROR(VLOOKUP(E7859,'أرصدة المخزن'!$A:$E,3,0),"")</f>
        <v/>
      </c>
      <c r="G7859" s="29">
        <f>IFERROR(VLOOKUP(E7859,'أرصدة المخزن'!$A:$H,4,FALSE),"")</f>
        <v/>
      </c>
      <c r="H7859" s="97" t="n"/>
      <c r="I7859" s="28" t="inlineStr">
        <is>
          <t>صرف</t>
        </is>
      </c>
      <c r="J7859" s="97" t="n"/>
      <c r="K7859" s="37">
        <f>IFERROR(VLOOKUP(E7859,'أرصدة المخزن'!$A:$H,8,0),"")</f>
        <v/>
      </c>
    </row>
    <row r="7860" ht="18" customHeight="1" s="138">
      <c r="A7860" s="97" t="n">
        <v>7854</v>
      </c>
      <c r="B7860" s="98" t="n"/>
      <c r="C7860" s="113" t="n"/>
      <c r="D7860" s="113" t="n"/>
      <c r="E7860" s="114" t="n"/>
      <c r="F7860" s="28">
        <f>IFERROR(VLOOKUP(E7860,'أرصدة المخزن'!$A:$E,3,0),"")</f>
        <v/>
      </c>
      <c r="G7860" s="29">
        <f>IFERROR(VLOOKUP(E7860,'أرصدة المخزن'!$A:$H,4,FALSE),"")</f>
        <v/>
      </c>
      <c r="H7860" s="97" t="n"/>
      <c r="I7860" s="28" t="inlineStr">
        <is>
          <t>صرف</t>
        </is>
      </c>
      <c r="J7860" s="97" t="n"/>
      <c r="K7860" s="37">
        <f>IFERROR(VLOOKUP(E7860,'أرصدة المخزن'!$A:$H,8,0),"")</f>
        <v/>
      </c>
    </row>
    <row r="7861" ht="18" customHeight="1" s="138">
      <c r="A7861" s="97" t="n">
        <v>7855</v>
      </c>
      <c r="B7861" s="98" t="n"/>
      <c r="C7861" s="113" t="n"/>
      <c r="D7861" s="113" t="n"/>
      <c r="E7861" s="114" t="n"/>
      <c r="F7861" s="28">
        <f>IFERROR(VLOOKUP(E7861,'أرصدة المخزن'!$A:$E,3,0),"")</f>
        <v/>
      </c>
      <c r="G7861" s="29">
        <f>IFERROR(VLOOKUP(E7861,'أرصدة المخزن'!$A:$H,4,FALSE),"")</f>
        <v/>
      </c>
      <c r="H7861" s="97" t="n"/>
      <c r="I7861" s="28" t="inlineStr">
        <is>
          <t>صرف</t>
        </is>
      </c>
      <c r="J7861" s="97" t="n"/>
      <c r="K7861" s="37">
        <f>IFERROR(VLOOKUP(E7861,'أرصدة المخزن'!$A:$H,8,0),"")</f>
        <v/>
      </c>
    </row>
    <row r="7862" ht="18" customHeight="1" s="138">
      <c r="A7862" s="97" t="n">
        <v>7856</v>
      </c>
      <c r="B7862" s="98" t="n"/>
      <c r="C7862" s="113" t="n"/>
      <c r="D7862" s="113" t="n"/>
      <c r="E7862" s="114" t="n"/>
      <c r="F7862" s="28">
        <f>IFERROR(VLOOKUP(E7862,'أرصدة المخزن'!$A:$E,3,0),"")</f>
        <v/>
      </c>
      <c r="G7862" s="29">
        <f>IFERROR(VLOOKUP(E7862,'أرصدة المخزن'!$A:$H,4,FALSE),"")</f>
        <v/>
      </c>
      <c r="H7862" s="97" t="n"/>
      <c r="I7862" s="28" t="inlineStr">
        <is>
          <t>صرف</t>
        </is>
      </c>
      <c r="J7862" s="97" t="n"/>
      <c r="K7862" s="37">
        <f>IFERROR(VLOOKUP(E7862,'أرصدة المخزن'!$A:$H,8,0),"")</f>
        <v/>
      </c>
    </row>
    <row r="7863" ht="18" customHeight="1" s="138">
      <c r="A7863" s="97" t="n">
        <v>7857</v>
      </c>
      <c r="B7863" s="98" t="n"/>
      <c r="C7863" s="113" t="n"/>
      <c r="D7863" s="113" t="n"/>
      <c r="E7863" s="114" t="n"/>
      <c r="F7863" s="28">
        <f>IFERROR(VLOOKUP(E7863,'أرصدة المخزن'!$A:$E,3,0),"")</f>
        <v/>
      </c>
      <c r="G7863" s="29">
        <f>IFERROR(VLOOKUP(E7863,'أرصدة المخزن'!$A:$H,4,FALSE),"")</f>
        <v/>
      </c>
      <c r="H7863" s="97" t="n"/>
      <c r="I7863" s="28" t="inlineStr">
        <is>
          <t>صرف</t>
        </is>
      </c>
      <c r="J7863" s="97" t="n"/>
      <c r="K7863" s="37">
        <f>IFERROR(VLOOKUP(E7863,'أرصدة المخزن'!$A:$H,8,0),"")</f>
        <v/>
      </c>
    </row>
    <row r="7864" ht="18" customHeight="1" s="138">
      <c r="A7864" s="97" t="n">
        <v>7858</v>
      </c>
      <c r="B7864" s="98" t="n"/>
      <c r="C7864" s="113" t="n"/>
      <c r="D7864" s="113" t="n"/>
      <c r="E7864" s="114" t="n"/>
      <c r="F7864" s="28">
        <f>IFERROR(VLOOKUP(E7864,'أرصدة المخزن'!$A:$E,3,0),"")</f>
        <v/>
      </c>
      <c r="G7864" s="29">
        <f>IFERROR(VLOOKUP(E7864,'أرصدة المخزن'!$A:$H,4,FALSE),"")</f>
        <v/>
      </c>
      <c r="H7864" s="97" t="n"/>
      <c r="I7864" s="28" t="inlineStr">
        <is>
          <t>صرف</t>
        </is>
      </c>
      <c r="J7864" s="97" t="n"/>
      <c r="K7864" s="37">
        <f>IFERROR(VLOOKUP(E7864,'أرصدة المخزن'!$A:$H,8,0),"")</f>
        <v/>
      </c>
    </row>
    <row r="7865" ht="18" customHeight="1" s="138">
      <c r="A7865" s="97" t="n">
        <v>7859</v>
      </c>
      <c r="B7865" s="98" t="n"/>
      <c r="C7865" s="113" t="n"/>
      <c r="D7865" s="113" t="n"/>
      <c r="E7865" s="114" t="n"/>
      <c r="F7865" s="28">
        <f>IFERROR(VLOOKUP(E7865,'أرصدة المخزن'!$A:$E,3,0),"")</f>
        <v/>
      </c>
      <c r="G7865" s="29">
        <f>IFERROR(VLOOKUP(E7865,'أرصدة المخزن'!$A:$H,4,FALSE),"")</f>
        <v/>
      </c>
      <c r="H7865" s="97" t="n"/>
      <c r="I7865" s="28" t="inlineStr">
        <is>
          <t>صرف</t>
        </is>
      </c>
      <c r="J7865" s="97" t="n"/>
      <c r="K7865" s="37">
        <f>IFERROR(VLOOKUP(E7865,'أرصدة المخزن'!$A:$H,8,0),"")</f>
        <v/>
      </c>
    </row>
    <row r="7866" ht="18" customHeight="1" s="138">
      <c r="A7866" s="97" t="n">
        <v>7860</v>
      </c>
      <c r="B7866" s="98" t="n"/>
      <c r="C7866" s="113" t="n"/>
      <c r="D7866" s="113" t="n"/>
      <c r="E7866" s="114" t="n"/>
      <c r="F7866" s="28">
        <f>IFERROR(VLOOKUP(E7866,'أرصدة المخزن'!$A:$E,3,0),"")</f>
        <v/>
      </c>
      <c r="G7866" s="29">
        <f>IFERROR(VLOOKUP(E7866,'أرصدة المخزن'!$A:$H,4,FALSE),"")</f>
        <v/>
      </c>
      <c r="H7866" s="97" t="n"/>
      <c r="I7866" s="28" t="inlineStr">
        <is>
          <t>صرف</t>
        </is>
      </c>
      <c r="J7866" s="97" t="n"/>
      <c r="K7866" s="37">
        <f>IFERROR(VLOOKUP(E7866,'أرصدة المخزن'!$A:$H,8,0),"")</f>
        <v/>
      </c>
    </row>
    <row r="7867" ht="18" customHeight="1" s="138">
      <c r="A7867" s="97" t="n">
        <v>7861</v>
      </c>
      <c r="B7867" s="98" t="n"/>
      <c r="C7867" s="113" t="n"/>
      <c r="D7867" s="113" t="n"/>
      <c r="E7867" s="114" t="n"/>
      <c r="F7867" s="28">
        <f>IFERROR(VLOOKUP(E7867,'أرصدة المخزن'!$A:$E,3,0),"")</f>
        <v/>
      </c>
      <c r="G7867" s="29">
        <f>IFERROR(VLOOKUP(E7867,'أرصدة المخزن'!$A:$H,4,FALSE),"")</f>
        <v/>
      </c>
      <c r="H7867" s="97" t="n"/>
      <c r="I7867" s="28" t="inlineStr">
        <is>
          <t>صرف</t>
        </is>
      </c>
      <c r="J7867" s="97" t="n"/>
      <c r="K7867" s="37">
        <f>IFERROR(VLOOKUP(E7867,'أرصدة المخزن'!$A:$H,8,0),"")</f>
        <v/>
      </c>
    </row>
    <row r="7868" ht="18" customHeight="1" s="138">
      <c r="A7868" s="97" t="n">
        <v>7862</v>
      </c>
      <c r="B7868" s="98" t="n"/>
      <c r="C7868" s="113" t="n"/>
      <c r="D7868" s="113" t="n"/>
      <c r="E7868" s="114" t="n"/>
      <c r="F7868" s="28">
        <f>IFERROR(VLOOKUP(E7868,'أرصدة المخزن'!$A:$E,3,0),"")</f>
        <v/>
      </c>
      <c r="G7868" s="29">
        <f>IFERROR(VLOOKUP(E7868,'أرصدة المخزن'!$A:$H,4,FALSE),"")</f>
        <v/>
      </c>
      <c r="H7868" s="97" t="n"/>
      <c r="I7868" s="28" t="inlineStr">
        <is>
          <t>صرف</t>
        </is>
      </c>
      <c r="J7868" s="97" t="n"/>
      <c r="K7868" s="37">
        <f>IFERROR(VLOOKUP(E7868,'أرصدة المخزن'!$A:$H,8,0),"")</f>
        <v/>
      </c>
    </row>
    <row r="7869" ht="18" customHeight="1" s="138">
      <c r="A7869" s="97" t="n">
        <v>7863</v>
      </c>
      <c r="B7869" s="98" t="n"/>
      <c r="C7869" s="113" t="n"/>
      <c r="D7869" s="113" t="n"/>
      <c r="E7869" s="114" t="n"/>
      <c r="F7869" s="28">
        <f>IFERROR(VLOOKUP(E7869,'أرصدة المخزن'!$A:$E,3,0),"")</f>
        <v/>
      </c>
      <c r="G7869" s="29">
        <f>IFERROR(VLOOKUP(E7869,'أرصدة المخزن'!$A:$H,4,FALSE),"")</f>
        <v/>
      </c>
      <c r="H7869" s="97" t="n"/>
      <c r="I7869" s="28" t="inlineStr">
        <is>
          <t>صرف</t>
        </is>
      </c>
      <c r="J7869" s="97" t="n"/>
      <c r="K7869" s="37">
        <f>IFERROR(VLOOKUP(E7869,'أرصدة المخزن'!$A:$H,8,0),"")</f>
        <v/>
      </c>
    </row>
    <row r="7870" ht="18" customHeight="1" s="138">
      <c r="A7870" s="97" t="n">
        <v>7864</v>
      </c>
      <c r="B7870" s="98" t="n"/>
      <c r="C7870" s="113" t="n"/>
      <c r="D7870" s="113" t="n"/>
      <c r="E7870" s="114" t="n"/>
      <c r="F7870" s="28">
        <f>IFERROR(VLOOKUP(E7870,'أرصدة المخزن'!$A:$E,3,0),"")</f>
        <v/>
      </c>
      <c r="G7870" s="29">
        <f>IFERROR(VLOOKUP(E7870,'أرصدة المخزن'!$A:$H,4,FALSE),"")</f>
        <v/>
      </c>
      <c r="H7870" s="97" t="n"/>
      <c r="I7870" s="28" t="inlineStr">
        <is>
          <t>صرف</t>
        </is>
      </c>
      <c r="J7870" s="97" t="n"/>
      <c r="K7870" s="37">
        <f>IFERROR(VLOOKUP(E7870,'أرصدة المخزن'!$A:$H,8,0),"")</f>
        <v/>
      </c>
    </row>
    <row r="7871" ht="18" customHeight="1" s="138">
      <c r="A7871" s="97" t="n">
        <v>7865</v>
      </c>
      <c r="B7871" s="98" t="n"/>
      <c r="C7871" s="113" t="n"/>
      <c r="D7871" s="113" t="n"/>
      <c r="E7871" s="114" t="n"/>
      <c r="F7871" s="28">
        <f>IFERROR(VLOOKUP(E7871,'أرصدة المخزن'!$A:$E,3,0),"")</f>
        <v/>
      </c>
      <c r="G7871" s="29">
        <f>IFERROR(VLOOKUP(E7871,'أرصدة المخزن'!$A:$H,4,FALSE),"")</f>
        <v/>
      </c>
      <c r="H7871" s="97" t="n"/>
      <c r="I7871" s="28" t="inlineStr">
        <is>
          <t>صرف</t>
        </is>
      </c>
      <c r="J7871" s="97" t="n"/>
      <c r="K7871" s="37">
        <f>IFERROR(VLOOKUP(E7871,'أرصدة المخزن'!$A:$H,8,0),"")</f>
        <v/>
      </c>
    </row>
    <row r="7872" ht="18" customHeight="1" s="138">
      <c r="A7872" s="97" t="n">
        <v>7866</v>
      </c>
      <c r="B7872" s="98" t="n"/>
      <c r="C7872" s="113" t="n"/>
      <c r="D7872" s="113" t="n"/>
      <c r="E7872" s="114" t="n"/>
      <c r="F7872" s="28">
        <f>IFERROR(VLOOKUP(E7872,'أرصدة المخزن'!$A:$E,3,0),"")</f>
        <v/>
      </c>
      <c r="G7872" s="29">
        <f>IFERROR(VLOOKUP(E7872,'أرصدة المخزن'!$A:$H,4,FALSE),"")</f>
        <v/>
      </c>
      <c r="H7872" s="97" t="n"/>
      <c r="I7872" s="28" t="inlineStr">
        <is>
          <t>صرف</t>
        </is>
      </c>
      <c r="J7872" s="97" t="n"/>
      <c r="K7872" s="37">
        <f>IFERROR(VLOOKUP(E7872,'أرصدة المخزن'!$A:$H,8,0),"")</f>
        <v/>
      </c>
    </row>
    <row r="7873" ht="18" customHeight="1" s="138">
      <c r="A7873" s="97" t="n">
        <v>7867</v>
      </c>
      <c r="B7873" s="98" t="n"/>
      <c r="C7873" s="113" t="n"/>
      <c r="D7873" s="113" t="n"/>
      <c r="E7873" s="114" t="n"/>
      <c r="F7873" s="28">
        <f>IFERROR(VLOOKUP(E7873,'أرصدة المخزن'!$A:$E,3,0),"")</f>
        <v/>
      </c>
      <c r="G7873" s="29">
        <f>IFERROR(VLOOKUP(E7873,'أرصدة المخزن'!$A:$H,4,FALSE),"")</f>
        <v/>
      </c>
      <c r="H7873" s="97" t="n"/>
      <c r="I7873" s="28" t="inlineStr">
        <is>
          <t>صرف</t>
        </is>
      </c>
      <c r="J7873" s="97" t="n"/>
      <c r="K7873" s="37">
        <f>IFERROR(VLOOKUP(E7873,'أرصدة المخزن'!$A:$H,8,0),"")</f>
        <v/>
      </c>
    </row>
    <row r="7874" ht="18" customHeight="1" s="138">
      <c r="A7874" s="97" t="n">
        <v>7868</v>
      </c>
      <c r="B7874" s="98" t="n"/>
      <c r="C7874" s="113" t="n"/>
      <c r="D7874" s="113" t="n"/>
      <c r="E7874" s="114" t="n"/>
      <c r="F7874" s="28">
        <f>IFERROR(VLOOKUP(E7874,'أرصدة المخزن'!$A:$E,3,0),"")</f>
        <v/>
      </c>
      <c r="G7874" s="29">
        <f>IFERROR(VLOOKUP(E7874,'أرصدة المخزن'!$A:$H,4,FALSE),"")</f>
        <v/>
      </c>
      <c r="H7874" s="97" t="n"/>
      <c r="I7874" s="28" t="inlineStr">
        <is>
          <t>صرف</t>
        </is>
      </c>
      <c r="J7874" s="97" t="n"/>
      <c r="K7874" s="37">
        <f>IFERROR(VLOOKUP(E7874,'أرصدة المخزن'!$A:$H,8,0),"")</f>
        <v/>
      </c>
    </row>
    <row r="7875" ht="18" customHeight="1" s="138">
      <c r="A7875" s="97" t="n">
        <v>7869</v>
      </c>
      <c r="B7875" s="98" t="n"/>
      <c r="C7875" s="113" t="n"/>
      <c r="D7875" s="113" t="n"/>
      <c r="E7875" s="114" t="n"/>
      <c r="F7875" s="28">
        <f>IFERROR(VLOOKUP(E7875,'أرصدة المخزن'!$A:$E,3,0),"")</f>
        <v/>
      </c>
      <c r="G7875" s="29">
        <f>IFERROR(VLOOKUP(E7875,'أرصدة المخزن'!$A:$H,4,FALSE),"")</f>
        <v/>
      </c>
      <c r="H7875" s="97" t="n"/>
      <c r="I7875" s="28" t="inlineStr">
        <is>
          <t>صرف</t>
        </is>
      </c>
      <c r="J7875" s="97" t="n"/>
      <c r="K7875" s="37">
        <f>IFERROR(VLOOKUP(E7875,'أرصدة المخزن'!$A:$H,8,0),"")</f>
        <v/>
      </c>
    </row>
    <row r="7876" ht="18" customHeight="1" s="138">
      <c r="A7876" s="97" t="n">
        <v>7870</v>
      </c>
      <c r="B7876" s="98" t="n"/>
      <c r="C7876" s="113" t="n"/>
      <c r="D7876" s="113" t="n"/>
      <c r="E7876" s="114" t="n"/>
      <c r="F7876" s="28">
        <f>IFERROR(VLOOKUP(E7876,'أرصدة المخزن'!$A:$E,3,0),"")</f>
        <v/>
      </c>
      <c r="G7876" s="29">
        <f>IFERROR(VLOOKUP(E7876,'أرصدة المخزن'!$A:$H,4,FALSE),"")</f>
        <v/>
      </c>
      <c r="H7876" s="97" t="n"/>
      <c r="I7876" s="28" t="inlineStr">
        <is>
          <t>صرف</t>
        </is>
      </c>
      <c r="J7876" s="97" t="n"/>
      <c r="K7876" s="37">
        <f>IFERROR(VLOOKUP(E7876,'أرصدة المخزن'!$A:$H,8,0),"")</f>
        <v/>
      </c>
    </row>
    <row r="7877" ht="18" customHeight="1" s="138">
      <c r="A7877" s="97" t="n">
        <v>7871</v>
      </c>
      <c r="B7877" s="98" t="n"/>
      <c r="C7877" s="113" t="n"/>
      <c r="D7877" s="113" t="n"/>
      <c r="E7877" s="114" t="n"/>
      <c r="F7877" s="28">
        <f>IFERROR(VLOOKUP(E7877,'أرصدة المخزن'!$A:$E,3,0),"")</f>
        <v/>
      </c>
      <c r="G7877" s="29">
        <f>IFERROR(VLOOKUP(E7877,'أرصدة المخزن'!$A:$H,4,FALSE),"")</f>
        <v/>
      </c>
      <c r="H7877" s="97" t="n"/>
      <c r="I7877" s="28" t="inlineStr">
        <is>
          <t>صرف</t>
        </is>
      </c>
      <c r="J7877" s="97" t="n"/>
      <c r="K7877" s="37">
        <f>IFERROR(VLOOKUP(E7877,'أرصدة المخزن'!$A:$H,8,0),"")</f>
        <v/>
      </c>
    </row>
    <row r="7878" ht="18" customHeight="1" s="138">
      <c r="A7878" s="97" t="n">
        <v>7872</v>
      </c>
      <c r="B7878" s="98" t="n"/>
      <c r="C7878" s="113" t="n"/>
      <c r="D7878" s="113" t="n"/>
      <c r="E7878" s="114" t="n"/>
      <c r="F7878" s="28">
        <f>IFERROR(VLOOKUP(E7878,'أرصدة المخزن'!$A:$E,3,0),"")</f>
        <v/>
      </c>
      <c r="G7878" s="29">
        <f>IFERROR(VLOOKUP(E7878,'أرصدة المخزن'!$A:$H,4,FALSE),"")</f>
        <v/>
      </c>
      <c r="H7878" s="97" t="n"/>
      <c r="I7878" s="28" t="inlineStr">
        <is>
          <t>صرف</t>
        </is>
      </c>
      <c r="J7878" s="97" t="n"/>
      <c r="K7878" s="37">
        <f>IFERROR(VLOOKUP(E7878,'أرصدة المخزن'!$A:$H,8,0),"")</f>
        <v/>
      </c>
    </row>
    <row r="7879" ht="18" customHeight="1" s="138">
      <c r="A7879" s="97" t="n">
        <v>7873</v>
      </c>
      <c r="B7879" s="98" t="n"/>
      <c r="C7879" s="113" t="n"/>
      <c r="D7879" s="113" t="n"/>
      <c r="E7879" s="114" t="n"/>
      <c r="F7879" s="28">
        <f>IFERROR(VLOOKUP(E7879,'أرصدة المخزن'!$A:$E,3,0),"")</f>
        <v/>
      </c>
      <c r="G7879" s="29">
        <f>IFERROR(VLOOKUP(E7879,'أرصدة المخزن'!$A:$H,4,FALSE),"")</f>
        <v/>
      </c>
      <c r="H7879" s="97" t="n"/>
      <c r="I7879" s="28" t="inlineStr">
        <is>
          <t>صرف</t>
        </is>
      </c>
      <c r="J7879" s="97" t="n"/>
      <c r="K7879" s="37">
        <f>IFERROR(VLOOKUP(E7879,'أرصدة المخزن'!$A:$H,8,0),"")</f>
        <v/>
      </c>
    </row>
    <row r="7880" ht="18" customHeight="1" s="138">
      <c r="A7880" s="97" t="n">
        <v>7874</v>
      </c>
      <c r="B7880" s="98" t="n"/>
      <c r="C7880" s="113" t="n"/>
      <c r="D7880" s="113" t="n"/>
      <c r="E7880" s="114" t="n"/>
      <c r="F7880" s="28">
        <f>IFERROR(VLOOKUP(E7880,'أرصدة المخزن'!$A:$E,3,0),"")</f>
        <v/>
      </c>
      <c r="G7880" s="29">
        <f>IFERROR(VLOOKUP(E7880,'أرصدة المخزن'!$A:$H,4,FALSE),"")</f>
        <v/>
      </c>
      <c r="H7880" s="97" t="n"/>
      <c r="I7880" s="28" t="inlineStr">
        <is>
          <t>صرف</t>
        </is>
      </c>
      <c r="J7880" s="97" t="n"/>
      <c r="K7880" s="37">
        <f>IFERROR(VLOOKUP(E7880,'أرصدة المخزن'!$A:$H,8,0),"")</f>
        <v/>
      </c>
    </row>
    <row r="7881" ht="18" customHeight="1" s="138">
      <c r="A7881" s="97" t="n">
        <v>7875</v>
      </c>
      <c r="B7881" s="98" t="n"/>
      <c r="C7881" s="113" t="n"/>
      <c r="D7881" s="113" t="n"/>
      <c r="E7881" s="114" t="n"/>
      <c r="F7881" s="28">
        <f>IFERROR(VLOOKUP(E7881,'أرصدة المخزن'!$A:$E,3,0),"")</f>
        <v/>
      </c>
      <c r="G7881" s="29">
        <f>IFERROR(VLOOKUP(E7881,'أرصدة المخزن'!$A:$H,4,FALSE),"")</f>
        <v/>
      </c>
      <c r="H7881" s="97" t="n"/>
      <c r="I7881" s="28" t="inlineStr">
        <is>
          <t>صرف</t>
        </is>
      </c>
      <c r="J7881" s="97" t="n"/>
      <c r="K7881" s="37">
        <f>IFERROR(VLOOKUP(E7881,'أرصدة المخزن'!$A:$H,8,0),"")</f>
        <v/>
      </c>
    </row>
    <row r="7882" ht="18" customHeight="1" s="138">
      <c r="A7882" s="97" t="n">
        <v>7876</v>
      </c>
      <c r="B7882" s="98" t="n"/>
      <c r="C7882" s="113" t="n"/>
      <c r="D7882" s="113" t="n"/>
      <c r="E7882" s="114" t="n"/>
      <c r="F7882" s="28">
        <f>IFERROR(VLOOKUP(E7882,'أرصدة المخزن'!$A:$E,3,0),"")</f>
        <v/>
      </c>
      <c r="G7882" s="29">
        <f>IFERROR(VLOOKUP(E7882,'أرصدة المخزن'!$A:$H,4,FALSE),"")</f>
        <v/>
      </c>
      <c r="H7882" s="97" t="n"/>
      <c r="I7882" s="28" t="inlineStr">
        <is>
          <t>صرف</t>
        </is>
      </c>
      <c r="J7882" s="97" t="n"/>
      <c r="K7882" s="37">
        <f>IFERROR(VLOOKUP(E7882,'أرصدة المخزن'!$A:$H,8,0),"")</f>
        <v/>
      </c>
    </row>
    <row r="7883" ht="18" customHeight="1" s="138">
      <c r="A7883" s="97" t="n">
        <v>7877</v>
      </c>
      <c r="B7883" s="98" t="n"/>
      <c r="C7883" s="113" t="n"/>
      <c r="D7883" s="113" t="n"/>
      <c r="E7883" s="114" t="n"/>
      <c r="F7883" s="28">
        <f>IFERROR(VLOOKUP(E7883,'أرصدة المخزن'!$A:$E,3,0),"")</f>
        <v/>
      </c>
      <c r="G7883" s="29">
        <f>IFERROR(VLOOKUP(E7883,'أرصدة المخزن'!$A:$H,4,FALSE),"")</f>
        <v/>
      </c>
      <c r="H7883" s="97" t="n"/>
      <c r="I7883" s="28" t="inlineStr">
        <is>
          <t>صرف</t>
        </is>
      </c>
      <c r="J7883" s="97" t="n"/>
      <c r="K7883" s="37">
        <f>IFERROR(VLOOKUP(E7883,'أرصدة المخزن'!$A:$H,8,0),"")</f>
        <v/>
      </c>
    </row>
    <row r="7884" ht="18" customHeight="1" s="138">
      <c r="A7884" s="97" t="n">
        <v>7878</v>
      </c>
      <c r="B7884" s="98" t="n"/>
      <c r="C7884" s="113" t="n"/>
      <c r="D7884" s="113" t="n"/>
      <c r="E7884" s="114" t="n"/>
      <c r="F7884" s="28">
        <f>IFERROR(VLOOKUP(E7884,'أرصدة المخزن'!$A:$E,3,0),"")</f>
        <v/>
      </c>
      <c r="G7884" s="29">
        <f>IFERROR(VLOOKUP(E7884,'أرصدة المخزن'!$A:$H,4,FALSE),"")</f>
        <v/>
      </c>
      <c r="H7884" s="97" t="n"/>
      <c r="I7884" s="28" t="inlineStr">
        <is>
          <t>صرف</t>
        </is>
      </c>
      <c r="J7884" s="97" t="n"/>
      <c r="K7884" s="37">
        <f>IFERROR(VLOOKUP(E7884,'أرصدة المخزن'!$A:$H,8,0),"")</f>
        <v/>
      </c>
    </row>
    <row r="7885" ht="18" customHeight="1" s="138">
      <c r="A7885" s="97" t="n">
        <v>7879</v>
      </c>
      <c r="B7885" s="98" t="n"/>
      <c r="C7885" s="113" t="n"/>
      <c r="D7885" s="113" t="n"/>
      <c r="E7885" s="114" t="n"/>
      <c r="F7885" s="28">
        <f>IFERROR(VLOOKUP(E7885,'أرصدة المخزن'!$A:$E,3,0),"")</f>
        <v/>
      </c>
      <c r="G7885" s="29">
        <f>IFERROR(VLOOKUP(E7885,'أرصدة المخزن'!$A:$H,4,FALSE),"")</f>
        <v/>
      </c>
      <c r="H7885" s="97" t="n"/>
      <c r="I7885" s="28" t="inlineStr">
        <is>
          <t>صرف</t>
        </is>
      </c>
      <c r="J7885" s="97" t="n"/>
      <c r="K7885" s="37">
        <f>IFERROR(VLOOKUP(E7885,'أرصدة المخزن'!$A:$H,8,0),"")</f>
        <v/>
      </c>
    </row>
    <row r="7886" ht="18" customHeight="1" s="138">
      <c r="A7886" s="97" t="n">
        <v>7880</v>
      </c>
      <c r="B7886" s="98" t="n"/>
      <c r="C7886" s="113" t="n"/>
      <c r="D7886" s="113" t="n"/>
      <c r="E7886" s="114" t="n"/>
      <c r="F7886" s="28">
        <f>IFERROR(VLOOKUP(E7886,'أرصدة المخزن'!$A:$E,3,0),"")</f>
        <v/>
      </c>
      <c r="G7886" s="29">
        <f>IFERROR(VLOOKUP(E7886,'أرصدة المخزن'!$A:$H,4,FALSE),"")</f>
        <v/>
      </c>
      <c r="H7886" s="97" t="n"/>
      <c r="I7886" s="28" t="inlineStr">
        <is>
          <t>صرف</t>
        </is>
      </c>
      <c r="J7886" s="97" t="n"/>
      <c r="K7886" s="37">
        <f>IFERROR(VLOOKUP(E7886,'أرصدة المخزن'!$A:$H,8,0),"")</f>
        <v/>
      </c>
    </row>
    <row r="7887" ht="18" customHeight="1" s="138">
      <c r="A7887" s="97" t="n">
        <v>7881</v>
      </c>
      <c r="B7887" s="98" t="n"/>
      <c r="C7887" s="113" t="n"/>
      <c r="D7887" s="113" t="n"/>
      <c r="E7887" s="114" t="n"/>
      <c r="F7887" s="28">
        <f>IFERROR(VLOOKUP(E7887,'أرصدة المخزن'!$A:$E,3,0),"")</f>
        <v/>
      </c>
      <c r="G7887" s="29">
        <f>IFERROR(VLOOKUP(E7887,'أرصدة المخزن'!$A:$H,4,FALSE),"")</f>
        <v/>
      </c>
      <c r="H7887" s="97" t="n"/>
      <c r="I7887" s="28" t="inlineStr">
        <is>
          <t>صرف</t>
        </is>
      </c>
      <c r="J7887" s="97" t="n"/>
      <c r="K7887" s="37">
        <f>IFERROR(VLOOKUP(E7887,'أرصدة المخزن'!$A:$H,8,0),"")</f>
        <v/>
      </c>
    </row>
    <row r="7888" ht="18" customHeight="1" s="138">
      <c r="A7888" s="97" t="n">
        <v>7882</v>
      </c>
      <c r="B7888" s="98" t="n"/>
      <c r="C7888" s="113" t="n"/>
      <c r="D7888" s="113" t="n"/>
      <c r="E7888" s="114" t="n"/>
      <c r="F7888" s="28">
        <f>IFERROR(VLOOKUP(E7888,'أرصدة المخزن'!$A:$E,3,0),"")</f>
        <v/>
      </c>
      <c r="G7888" s="29">
        <f>IFERROR(VLOOKUP(E7888,'أرصدة المخزن'!$A:$H,4,FALSE),"")</f>
        <v/>
      </c>
      <c r="H7888" s="97" t="n"/>
      <c r="I7888" s="28" t="inlineStr">
        <is>
          <t>صرف</t>
        </is>
      </c>
      <c r="J7888" s="97" t="n"/>
      <c r="K7888" s="37">
        <f>IFERROR(VLOOKUP(E7888,'أرصدة المخزن'!$A:$H,8,0),"")</f>
        <v/>
      </c>
    </row>
    <row r="7889" ht="18" customHeight="1" s="138">
      <c r="A7889" s="97" t="n">
        <v>7883</v>
      </c>
      <c r="B7889" s="98" t="n"/>
      <c r="C7889" s="113" t="n"/>
      <c r="D7889" s="113" t="n"/>
      <c r="E7889" s="114" t="n"/>
      <c r="F7889" s="28">
        <f>IFERROR(VLOOKUP(E7889,'أرصدة المخزن'!$A:$E,3,0),"")</f>
        <v/>
      </c>
      <c r="G7889" s="29">
        <f>IFERROR(VLOOKUP(E7889,'أرصدة المخزن'!$A:$H,4,FALSE),"")</f>
        <v/>
      </c>
      <c r="H7889" s="97" t="n"/>
      <c r="I7889" s="28" t="inlineStr">
        <is>
          <t>صرف</t>
        </is>
      </c>
      <c r="J7889" s="97" t="n"/>
      <c r="K7889" s="37">
        <f>IFERROR(VLOOKUP(E7889,'أرصدة المخزن'!$A:$H,8,0),"")</f>
        <v/>
      </c>
    </row>
    <row r="7890" ht="18" customHeight="1" s="138">
      <c r="A7890" s="97" t="n">
        <v>7884</v>
      </c>
      <c r="B7890" s="98" t="n"/>
      <c r="C7890" s="113" t="n"/>
      <c r="D7890" s="113" t="n"/>
      <c r="E7890" s="114" t="n"/>
      <c r="F7890" s="28">
        <f>IFERROR(VLOOKUP(E7890,'أرصدة المخزن'!$A:$E,3,0),"")</f>
        <v/>
      </c>
      <c r="G7890" s="29">
        <f>IFERROR(VLOOKUP(E7890,'أرصدة المخزن'!$A:$H,4,FALSE),"")</f>
        <v/>
      </c>
      <c r="H7890" s="97" t="n"/>
      <c r="I7890" s="28" t="inlineStr">
        <is>
          <t>صرف</t>
        </is>
      </c>
      <c r="J7890" s="97" t="n"/>
      <c r="K7890" s="37">
        <f>IFERROR(VLOOKUP(E7890,'أرصدة المخزن'!$A:$H,8,0),"")</f>
        <v/>
      </c>
    </row>
    <row r="7891" ht="18" customHeight="1" s="138">
      <c r="A7891" s="97" t="n">
        <v>7885</v>
      </c>
      <c r="B7891" s="98" t="n"/>
      <c r="C7891" s="113" t="n"/>
      <c r="D7891" s="113" t="n"/>
      <c r="E7891" s="114" t="n"/>
      <c r="F7891" s="28">
        <f>IFERROR(VLOOKUP(E7891,'أرصدة المخزن'!$A:$E,3,0),"")</f>
        <v/>
      </c>
      <c r="G7891" s="29">
        <f>IFERROR(VLOOKUP(E7891,'أرصدة المخزن'!$A:$H,4,FALSE),"")</f>
        <v/>
      </c>
      <c r="H7891" s="97" t="n"/>
      <c r="I7891" s="28" t="inlineStr">
        <is>
          <t>صرف</t>
        </is>
      </c>
      <c r="J7891" s="97" t="n"/>
      <c r="K7891" s="37">
        <f>IFERROR(VLOOKUP(E7891,'أرصدة المخزن'!$A:$H,8,0),"")</f>
        <v/>
      </c>
    </row>
    <row r="7892" ht="18" customHeight="1" s="138">
      <c r="A7892" s="97" t="n">
        <v>7886</v>
      </c>
      <c r="B7892" s="98" t="n"/>
      <c r="C7892" s="113" t="n"/>
      <c r="D7892" s="113" t="n"/>
      <c r="E7892" s="114" t="n"/>
      <c r="F7892" s="28">
        <f>IFERROR(VLOOKUP(E7892,'أرصدة المخزن'!$A:$E,3,0),"")</f>
        <v/>
      </c>
      <c r="G7892" s="29">
        <f>IFERROR(VLOOKUP(E7892,'أرصدة المخزن'!$A:$H,4,FALSE),"")</f>
        <v/>
      </c>
      <c r="H7892" s="97" t="n"/>
      <c r="I7892" s="28" t="inlineStr">
        <is>
          <t>صرف</t>
        </is>
      </c>
      <c r="J7892" s="97" t="n"/>
      <c r="K7892" s="37">
        <f>IFERROR(VLOOKUP(E7892,'أرصدة المخزن'!$A:$H,8,0),"")</f>
        <v/>
      </c>
    </row>
    <row r="7893" ht="18" customHeight="1" s="138">
      <c r="A7893" s="97" t="n">
        <v>7887</v>
      </c>
      <c r="B7893" s="98" t="n"/>
      <c r="C7893" s="113" t="n"/>
      <c r="D7893" s="113" t="n"/>
      <c r="E7893" s="114" t="n"/>
      <c r="F7893" s="28">
        <f>IFERROR(VLOOKUP(E7893,'أرصدة المخزن'!$A:$E,3,0),"")</f>
        <v/>
      </c>
      <c r="G7893" s="29">
        <f>IFERROR(VLOOKUP(E7893,'أرصدة المخزن'!$A:$H,4,FALSE),"")</f>
        <v/>
      </c>
      <c r="H7893" s="97" t="n"/>
      <c r="I7893" s="28" t="inlineStr">
        <is>
          <t>صرف</t>
        </is>
      </c>
      <c r="J7893" s="97" t="n"/>
      <c r="K7893" s="37">
        <f>IFERROR(VLOOKUP(E7893,'أرصدة المخزن'!$A:$H,8,0),"")</f>
        <v/>
      </c>
    </row>
    <row r="7894" ht="18" customHeight="1" s="138">
      <c r="A7894" s="97" t="n">
        <v>7888</v>
      </c>
      <c r="B7894" s="98" t="n"/>
      <c r="C7894" s="113" t="n"/>
      <c r="D7894" s="113" t="n"/>
      <c r="E7894" s="114" t="n"/>
      <c r="F7894" s="28">
        <f>IFERROR(VLOOKUP(E7894,'أرصدة المخزن'!$A:$E,3,0),"")</f>
        <v/>
      </c>
      <c r="G7894" s="29">
        <f>IFERROR(VLOOKUP(E7894,'أرصدة المخزن'!$A:$H,4,FALSE),"")</f>
        <v/>
      </c>
      <c r="H7894" s="97" t="n"/>
      <c r="I7894" s="28" t="inlineStr">
        <is>
          <t>صرف</t>
        </is>
      </c>
      <c r="J7894" s="97" t="n"/>
      <c r="K7894" s="37">
        <f>IFERROR(VLOOKUP(E7894,'أرصدة المخزن'!$A:$H,8,0),"")</f>
        <v/>
      </c>
    </row>
    <row r="7895" ht="18" customHeight="1" s="138">
      <c r="A7895" s="97" t="n">
        <v>7889</v>
      </c>
      <c r="B7895" s="98" t="n"/>
      <c r="C7895" s="113" t="n"/>
      <c r="D7895" s="113" t="n"/>
      <c r="E7895" s="114" t="n"/>
      <c r="F7895" s="28">
        <f>IFERROR(VLOOKUP(E7895,'أرصدة المخزن'!$A:$E,3,0),"")</f>
        <v/>
      </c>
      <c r="G7895" s="29">
        <f>IFERROR(VLOOKUP(E7895,'أرصدة المخزن'!$A:$H,4,FALSE),"")</f>
        <v/>
      </c>
      <c r="H7895" s="97" t="n"/>
      <c r="I7895" s="28" t="inlineStr">
        <is>
          <t>صرف</t>
        </is>
      </c>
      <c r="J7895" s="97" t="n"/>
      <c r="K7895" s="37">
        <f>IFERROR(VLOOKUP(E7895,'أرصدة المخزن'!$A:$H,8,0),"")</f>
        <v/>
      </c>
    </row>
    <row r="7896" ht="18" customHeight="1" s="138">
      <c r="A7896" s="97" t="n">
        <v>7890</v>
      </c>
      <c r="B7896" s="98" t="n"/>
      <c r="C7896" s="113" t="n"/>
      <c r="D7896" s="113" t="n"/>
      <c r="E7896" s="114" t="n"/>
      <c r="F7896" s="28">
        <f>IFERROR(VLOOKUP(E7896,'أرصدة المخزن'!$A:$E,3,0),"")</f>
        <v/>
      </c>
      <c r="G7896" s="29">
        <f>IFERROR(VLOOKUP(E7896,'أرصدة المخزن'!$A:$H,4,FALSE),"")</f>
        <v/>
      </c>
      <c r="H7896" s="97" t="n"/>
      <c r="I7896" s="28" t="inlineStr">
        <is>
          <t>صرف</t>
        </is>
      </c>
      <c r="J7896" s="97" t="n"/>
      <c r="K7896" s="37">
        <f>IFERROR(VLOOKUP(E7896,'أرصدة المخزن'!$A:$H,8,0),"")</f>
        <v/>
      </c>
    </row>
    <row r="7897" ht="18" customHeight="1" s="138">
      <c r="A7897" s="97" t="n">
        <v>7891</v>
      </c>
      <c r="B7897" s="98" t="n"/>
      <c r="C7897" s="113" t="n"/>
      <c r="D7897" s="113" t="n"/>
      <c r="E7897" s="114" t="n"/>
      <c r="F7897" s="28">
        <f>IFERROR(VLOOKUP(E7897,'أرصدة المخزن'!$A:$E,3,0),"")</f>
        <v/>
      </c>
      <c r="G7897" s="29">
        <f>IFERROR(VLOOKUP(E7897,'أرصدة المخزن'!$A:$H,4,FALSE),"")</f>
        <v/>
      </c>
      <c r="H7897" s="97" t="n"/>
      <c r="I7897" s="28" t="inlineStr">
        <is>
          <t>صرف</t>
        </is>
      </c>
      <c r="J7897" s="97" t="n"/>
      <c r="K7897" s="37">
        <f>IFERROR(VLOOKUP(E7897,'أرصدة المخزن'!$A:$H,8,0),"")</f>
        <v/>
      </c>
    </row>
    <row r="7898" ht="18" customHeight="1" s="138">
      <c r="A7898" s="97" t="n">
        <v>7892</v>
      </c>
      <c r="B7898" s="98" t="n"/>
      <c r="C7898" s="113" t="n"/>
      <c r="D7898" s="113" t="n"/>
      <c r="E7898" s="114" t="n"/>
      <c r="F7898" s="28">
        <f>IFERROR(VLOOKUP(E7898,'أرصدة المخزن'!$A:$E,3,0),"")</f>
        <v/>
      </c>
      <c r="G7898" s="29">
        <f>IFERROR(VLOOKUP(E7898,'أرصدة المخزن'!$A:$H,4,FALSE),"")</f>
        <v/>
      </c>
      <c r="H7898" s="97" t="n"/>
      <c r="I7898" s="28" t="inlineStr">
        <is>
          <t>صرف</t>
        </is>
      </c>
      <c r="J7898" s="97" t="n"/>
      <c r="K7898" s="37">
        <f>IFERROR(VLOOKUP(E7898,'أرصدة المخزن'!$A:$H,8,0),"")</f>
        <v/>
      </c>
    </row>
    <row r="7899" ht="18" customHeight="1" s="138">
      <c r="A7899" s="97" t="n">
        <v>7893</v>
      </c>
      <c r="B7899" s="98" t="n"/>
      <c r="C7899" s="113" t="n"/>
      <c r="D7899" s="113" t="n"/>
      <c r="E7899" s="114" t="n"/>
      <c r="F7899" s="28">
        <f>IFERROR(VLOOKUP(E7899,'أرصدة المخزن'!$A:$E,3,0),"")</f>
        <v/>
      </c>
      <c r="G7899" s="29">
        <f>IFERROR(VLOOKUP(E7899,'أرصدة المخزن'!$A:$H,4,FALSE),"")</f>
        <v/>
      </c>
      <c r="H7899" s="97" t="n"/>
      <c r="I7899" s="28" t="inlineStr">
        <is>
          <t>صرف</t>
        </is>
      </c>
      <c r="J7899" s="97" t="n"/>
      <c r="K7899" s="37">
        <f>IFERROR(VLOOKUP(E7899,'أرصدة المخزن'!$A:$H,8,0),"")</f>
        <v/>
      </c>
    </row>
    <row r="7900" ht="18" customHeight="1" s="138">
      <c r="A7900" s="97" t="n">
        <v>7894</v>
      </c>
      <c r="B7900" s="98" t="n"/>
      <c r="C7900" s="113" t="n"/>
      <c r="D7900" s="113" t="n"/>
      <c r="E7900" s="114" t="n"/>
      <c r="F7900" s="28">
        <f>IFERROR(VLOOKUP(E7900,'أرصدة المخزن'!$A:$E,3,0),"")</f>
        <v/>
      </c>
      <c r="G7900" s="29">
        <f>IFERROR(VLOOKUP(E7900,'أرصدة المخزن'!$A:$H,4,FALSE),"")</f>
        <v/>
      </c>
      <c r="H7900" s="97" t="n"/>
      <c r="I7900" s="28" t="inlineStr">
        <is>
          <t>صرف</t>
        </is>
      </c>
      <c r="J7900" s="97" t="n"/>
      <c r="K7900" s="37">
        <f>IFERROR(VLOOKUP(E7900,'أرصدة المخزن'!$A:$H,8,0),"")</f>
        <v/>
      </c>
    </row>
    <row r="7901" ht="18" customHeight="1" s="138">
      <c r="A7901" s="97" t="n">
        <v>7895</v>
      </c>
      <c r="B7901" s="98" t="n"/>
      <c r="C7901" s="113" t="n"/>
      <c r="D7901" s="113" t="n"/>
      <c r="E7901" s="114" t="n"/>
      <c r="F7901" s="28">
        <f>IFERROR(VLOOKUP(E7901,'أرصدة المخزن'!$A:$E,3,0),"")</f>
        <v/>
      </c>
      <c r="G7901" s="29">
        <f>IFERROR(VLOOKUP(E7901,'أرصدة المخزن'!$A:$H,4,FALSE),"")</f>
        <v/>
      </c>
      <c r="H7901" s="97" t="n"/>
      <c r="I7901" s="28" t="inlineStr">
        <is>
          <t>صرف</t>
        </is>
      </c>
      <c r="J7901" s="97" t="n"/>
      <c r="K7901" s="37">
        <f>IFERROR(VLOOKUP(E7901,'أرصدة المخزن'!$A:$H,8,0),"")</f>
        <v/>
      </c>
    </row>
    <row r="7902" ht="18" customHeight="1" s="138">
      <c r="A7902" s="97" t="n">
        <v>7896</v>
      </c>
      <c r="B7902" s="98" t="n"/>
      <c r="C7902" s="113" t="n"/>
      <c r="D7902" s="113" t="n"/>
      <c r="E7902" s="114" t="n"/>
      <c r="F7902" s="28">
        <f>IFERROR(VLOOKUP(E7902,'أرصدة المخزن'!$A:$E,3,0),"")</f>
        <v/>
      </c>
      <c r="G7902" s="29">
        <f>IFERROR(VLOOKUP(E7902,'أرصدة المخزن'!$A:$H,4,FALSE),"")</f>
        <v/>
      </c>
      <c r="H7902" s="97" t="n"/>
      <c r="I7902" s="28" t="inlineStr">
        <is>
          <t>صرف</t>
        </is>
      </c>
      <c r="J7902" s="97" t="n"/>
      <c r="K7902" s="37">
        <f>IFERROR(VLOOKUP(E7902,'أرصدة المخزن'!$A:$H,8,0),"")</f>
        <v/>
      </c>
    </row>
    <row r="7903" ht="18" customHeight="1" s="138">
      <c r="A7903" s="97" t="n">
        <v>7897</v>
      </c>
      <c r="B7903" s="98" t="n"/>
      <c r="C7903" s="113" t="n"/>
      <c r="D7903" s="113" t="n"/>
      <c r="E7903" s="114" t="n"/>
      <c r="F7903" s="28">
        <f>IFERROR(VLOOKUP(E7903,'أرصدة المخزن'!$A:$E,3,0),"")</f>
        <v/>
      </c>
      <c r="G7903" s="29">
        <f>IFERROR(VLOOKUP(E7903,'أرصدة المخزن'!$A:$H,4,FALSE),"")</f>
        <v/>
      </c>
      <c r="H7903" s="97" t="n"/>
      <c r="I7903" s="28" t="inlineStr">
        <is>
          <t>صرف</t>
        </is>
      </c>
      <c r="J7903" s="97" t="n"/>
      <c r="K7903" s="37">
        <f>IFERROR(VLOOKUP(E7903,'أرصدة المخزن'!$A:$H,8,0),"")</f>
        <v/>
      </c>
    </row>
    <row r="7904" ht="18" customHeight="1" s="138">
      <c r="A7904" s="97" t="n">
        <v>7898</v>
      </c>
      <c r="B7904" s="98" t="n"/>
      <c r="C7904" s="113" t="n"/>
      <c r="D7904" s="113" t="n"/>
      <c r="E7904" s="114" t="n"/>
      <c r="F7904" s="28">
        <f>IFERROR(VLOOKUP(E7904,'أرصدة المخزن'!$A:$E,3,0),"")</f>
        <v/>
      </c>
      <c r="G7904" s="29">
        <f>IFERROR(VLOOKUP(E7904,'أرصدة المخزن'!$A:$H,4,FALSE),"")</f>
        <v/>
      </c>
      <c r="H7904" s="97" t="n"/>
      <c r="I7904" s="28" t="inlineStr">
        <is>
          <t>صرف</t>
        </is>
      </c>
      <c r="J7904" s="97" t="n"/>
      <c r="K7904" s="37">
        <f>IFERROR(VLOOKUP(E7904,'أرصدة المخزن'!$A:$H,8,0),"")</f>
        <v/>
      </c>
    </row>
    <row r="7905" ht="18" customHeight="1" s="138">
      <c r="A7905" s="97" t="n">
        <v>7899</v>
      </c>
      <c r="B7905" s="98" t="n"/>
      <c r="C7905" s="113" t="n"/>
      <c r="D7905" s="113" t="n"/>
      <c r="E7905" s="114" t="n"/>
      <c r="F7905" s="28">
        <f>IFERROR(VLOOKUP(E7905,'أرصدة المخزن'!$A:$E,3,0),"")</f>
        <v/>
      </c>
      <c r="G7905" s="29">
        <f>IFERROR(VLOOKUP(E7905,'أرصدة المخزن'!$A:$H,4,FALSE),"")</f>
        <v/>
      </c>
      <c r="H7905" s="97" t="n"/>
      <c r="I7905" s="28" t="inlineStr">
        <is>
          <t>صرف</t>
        </is>
      </c>
      <c r="J7905" s="97" t="n"/>
      <c r="K7905" s="37">
        <f>IFERROR(VLOOKUP(E7905,'أرصدة المخزن'!$A:$H,8,0),"")</f>
        <v/>
      </c>
    </row>
    <row r="7906" ht="18" customHeight="1" s="138">
      <c r="A7906" s="97" t="n">
        <v>7900</v>
      </c>
      <c r="B7906" s="98" t="n"/>
      <c r="C7906" s="113" t="n"/>
      <c r="D7906" s="113" t="n"/>
      <c r="E7906" s="114" t="n"/>
      <c r="F7906" s="28">
        <f>IFERROR(VLOOKUP(E7906,'أرصدة المخزن'!$A:$E,3,0),"")</f>
        <v/>
      </c>
      <c r="G7906" s="29">
        <f>IFERROR(VLOOKUP(E7906,'أرصدة المخزن'!$A:$H,4,FALSE),"")</f>
        <v/>
      </c>
      <c r="H7906" s="97" t="n"/>
      <c r="I7906" s="28" t="inlineStr">
        <is>
          <t>صرف</t>
        </is>
      </c>
      <c r="J7906" s="97" t="n"/>
      <c r="K7906" s="37">
        <f>IFERROR(VLOOKUP(E7906,'أرصدة المخزن'!$A:$H,8,0),"")</f>
        <v/>
      </c>
    </row>
    <row r="7907" ht="18" customHeight="1" s="138">
      <c r="A7907" s="97" t="n">
        <v>7901</v>
      </c>
      <c r="B7907" s="98" t="n"/>
      <c r="C7907" s="113" t="n"/>
      <c r="D7907" s="113" t="n"/>
      <c r="E7907" s="114" t="n"/>
      <c r="F7907" s="28">
        <f>IFERROR(VLOOKUP(E7907,'أرصدة المخزن'!$A:$E,3,0),"")</f>
        <v/>
      </c>
      <c r="G7907" s="29">
        <f>IFERROR(VLOOKUP(E7907,'أرصدة المخزن'!$A:$H,4,FALSE),"")</f>
        <v/>
      </c>
      <c r="H7907" s="97" t="n"/>
      <c r="I7907" s="28" t="inlineStr">
        <is>
          <t>صرف</t>
        </is>
      </c>
      <c r="J7907" s="97" t="n"/>
      <c r="K7907" s="37">
        <f>IFERROR(VLOOKUP(E7907,'أرصدة المخزن'!$A:$H,8,0),"")</f>
        <v/>
      </c>
    </row>
    <row r="7908" ht="18" customHeight="1" s="138">
      <c r="A7908" s="97" t="n">
        <v>7902</v>
      </c>
      <c r="B7908" s="98" t="n"/>
      <c r="C7908" s="113" t="n"/>
      <c r="D7908" s="113" t="n"/>
      <c r="E7908" s="114" t="n"/>
      <c r="F7908" s="28">
        <f>IFERROR(VLOOKUP(E7908,'أرصدة المخزن'!$A:$E,3,0),"")</f>
        <v/>
      </c>
      <c r="G7908" s="29">
        <f>IFERROR(VLOOKUP(E7908,'أرصدة المخزن'!$A:$H,4,FALSE),"")</f>
        <v/>
      </c>
      <c r="H7908" s="97" t="n"/>
      <c r="I7908" s="28" t="inlineStr">
        <is>
          <t>صرف</t>
        </is>
      </c>
      <c r="J7908" s="97" t="n"/>
      <c r="K7908" s="37">
        <f>IFERROR(VLOOKUP(E7908,'أرصدة المخزن'!$A:$H,8,0),"")</f>
        <v/>
      </c>
    </row>
    <row r="7909" ht="18" customHeight="1" s="138">
      <c r="A7909" s="97" t="n">
        <v>7903</v>
      </c>
      <c r="B7909" s="98" t="n"/>
      <c r="C7909" s="113" t="n"/>
      <c r="D7909" s="113" t="n"/>
      <c r="E7909" s="114" t="n"/>
      <c r="F7909" s="28">
        <f>IFERROR(VLOOKUP(E7909,'أرصدة المخزن'!$A:$E,3,0),"")</f>
        <v/>
      </c>
      <c r="G7909" s="29">
        <f>IFERROR(VLOOKUP(E7909,'أرصدة المخزن'!$A:$H,4,FALSE),"")</f>
        <v/>
      </c>
      <c r="H7909" s="97" t="n"/>
      <c r="I7909" s="28" t="inlineStr">
        <is>
          <t>صرف</t>
        </is>
      </c>
      <c r="J7909" s="97" t="n"/>
      <c r="K7909" s="37">
        <f>IFERROR(VLOOKUP(E7909,'أرصدة المخزن'!$A:$H,8,0),"")</f>
        <v/>
      </c>
    </row>
    <row r="7910" ht="18" customHeight="1" s="138">
      <c r="A7910" s="97" t="n">
        <v>7904</v>
      </c>
      <c r="B7910" s="98" t="n"/>
      <c r="C7910" s="113" t="n"/>
      <c r="D7910" s="113" t="n"/>
      <c r="E7910" s="114" t="n"/>
      <c r="F7910" s="28">
        <f>IFERROR(VLOOKUP(E7910,'أرصدة المخزن'!$A:$E,3,0),"")</f>
        <v/>
      </c>
      <c r="G7910" s="29">
        <f>IFERROR(VLOOKUP(E7910,'أرصدة المخزن'!$A:$H,4,FALSE),"")</f>
        <v/>
      </c>
      <c r="H7910" s="97" t="n"/>
      <c r="I7910" s="28" t="inlineStr">
        <is>
          <t>صرف</t>
        </is>
      </c>
      <c r="J7910" s="97" t="n"/>
      <c r="K7910" s="37">
        <f>IFERROR(VLOOKUP(E7910,'أرصدة المخزن'!$A:$H,8,0),"")</f>
        <v/>
      </c>
    </row>
    <row r="7911" ht="18" customHeight="1" s="138">
      <c r="A7911" s="97" t="n">
        <v>7905</v>
      </c>
      <c r="B7911" s="98" t="n"/>
      <c r="C7911" s="113" t="n"/>
      <c r="D7911" s="113" t="n"/>
      <c r="E7911" s="114" t="n"/>
      <c r="F7911" s="28">
        <f>IFERROR(VLOOKUP(E7911,'أرصدة المخزن'!$A:$E,3,0),"")</f>
        <v/>
      </c>
      <c r="G7911" s="29">
        <f>IFERROR(VLOOKUP(E7911,'أرصدة المخزن'!$A:$H,4,FALSE),"")</f>
        <v/>
      </c>
      <c r="H7911" s="97" t="n"/>
      <c r="I7911" s="28" t="inlineStr">
        <is>
          <t>صرف</t>
        </is>
      </c>
      <c r="J7911" s="97" t="n"/>
      <c r="K7911" s="37">
        <f>IFERROR(VLOOKUP(E7911,'أرصدة المخزن'!$A:$H,8,0),"")</f>
        <v/>
      </c>
    </row>
    <row r="7912" ht="18" customHeight="1" s="138">
      <c r="A7912" s="97" t="n">
        <v>7906</v>
      </c>
      <c r="B7912" s="98" t="n"/>
      <c r="C7912" s="113" t="n"/>
      <c r="D7912" s="113" t="n"/>
      <c r="E7912" s="114" t="n"/>
      <c r="F7912" s="28">
        <f>IFERROR(VLOOKUP(E7912,'أرصدة المخزن'!$A:$E,3,0),"")</f>
        <v/>
      </c>
      <c r="G7912" s="29">
        <f>IFERROR(VLOOKUP(E7912,'أرصدة المخزن'!$A:$H,4,FALSE),"")</f>
        <v/>
      </c>
      <c r="H7912" s="97" t="n"/>
      <c r="I7912" s="28" t="inlineStr">
        <is>
          <t>صرف</t>
        </is>
      </c>
      <c r="J7912" s="97" t="n"/>
      <c r="K7912" s="37">
        <f>IFERROR(VLOOKUP(E7912,'أرصدة المخزن'!$A:$H,8,0),"")</f>
        <v/>
      </c>
    </row>
    <row r="7913" ht="18" customHeight="1" s="138">
      <c r="A7913" s="97" t="n">
        <v>7907</v>
      </c>
      <c r="B7913" s="98" t="n"/>
      <c r="C7913" s="113" t="n"/>
      <c r="D7913" s="113" t="n"/>
      <c r="E7913" s="114" t="n"/>
      <c r="F7913" s="28">
        <f>IFERROR(VLOOKUP(E7913,'أرصدة المخزن'!$A:$E,3,0),"")</f>
        <v/>
      </c>
      <c r="G7913" s="29">
        <f>IFERROR(VLOOKUP(E7913,'أرصدة المخزن'!$A:$H,4,FALSE),"")</f>
        <v/>
      </c>
      <c r="H7913" s="97" t="n"/>
      <c r="I7913" s="28" t="inlineStr">
        <is>
          <t>صرف</t>
        </is>
      </c>
      <c r="J7913" s="97" t="n"/>
      <c r="K7913" s="37">
        <f>IFERROR(VLOOKUP(E7913,'أرصدة المخزن'!$A:$H,8,0),"")</f>
        <v/>
      </c>
    </row>
    <row r="7914" ht="18" customHeight="1" s="138">
      <c r="A7914" s="97" t="n">
        <v>7908</v>
      </c>
      <c r="B7914" s="98" t="n"/>
      <c r="C7914" s="113" t="n"/>
      <c r="D7914" s="113" t="n"/>
      <c r="E7914" s="114" t="n"/>
      <c r="F7914" s="28">
        <f>IFERROR(VLOOKUP(E7914,'أرصدة المخزن'!$A:$E,3,0),"")</f>
        <v/>
      </c>
      <c r="G7914" s="29">
        <f>IFERROR(VLOOKUP(E7914,'أرصدة المخزن'!$A:$H,4,FALSE),"")</f>
        <v/>
      </c>
      <c r="H7914" s="97" t="n"/>
      <c r="I7914" s="28" t="inlineStr">
        <is>
          <t>صرف</t>
        </is>
      </c>
      <c r="J7914" s="97" t="n"/>
      <c r="K7914" s="37">
        <f>IFERROR(VLOOKUP(E7914,'أرصدة المخزن'!$A:$H,8,0),"")</f>
        <v/>
      </c>
    </row>
    <row r="7915" ht="18" customHeight="1" s="138">
      <c r="A7915" s="97" t="n">
        <v>7909</v>
      </c>
      <c r="B7915" s="98" t="n"/>
      <c r="C7915" s="113" t="n"/>
      <c r="D7915" s="113" t="n"/>
      <c r="E7915" s="114" t="n"/>
      <c r="F7915" s="28">
        <f>IFERROR(VLOOKUP(E7915,'أرصدة المخزن'!$A:$E,3,0),"")</f>
        <v/>
      </c>
      <c r="G7915" s="29">
        <f>IFERROR(VLOOKUP(E7915,'أرصدة المخزن'!$A:$H,4,FALSE),"")</f>
        <v/>
      </c>
      <c r="H7915" s="97" t="n"/>
      <c r="I7915" s="28" t="inlineStr">
        <is>
          <t>صرف</t>
        </is>
      </c>
      <c r="J7915" s="97" t="n"/>
      <c r="K7915" s="37">
        <f>IFERROR(VLOOKUP(E7915,'أرصدة المخزن'!$A:$H,8,0),"")</f>
        <v/>
      </c>
    </row>
    <row r="7916" ht="18" customHeight="1" s="138">
      <c r="A7916" s="97" t="n">
        <v>7910</v>
      </c>
      <c r="B7916" s="98" t="n"/>
      <c r="C7916" s="113" t="n"/>
      <c r="D7916" s="113" t="n"/>
      <c r="E7916" s="114" t="n"/>
      <c r="F7916" s="28">
        <f>IFERROR(VLOOKUP(E7916,'أرصدة المخزن'!$A:$E,3,0),"")</f>
        <v/>
      </c>
      <c r="G7916" s="29">
        <f>IFERROR(VLOOKUP(E7916,'أرصدة المخزن'!$A:$H,4,FALSE),"")</f>
        <v/>
      </c>
      <c r="H7916" s="97" t="n"/>
      <c r="I7916" s="28" t="inlineStr">
        <is>
          <t>صرف</t>
        </is>
      </c>
      <c r="J7916" s="97" t="n"/>
      <c r="K7916" s="37">
        <f>IFERROR(VLOOKUP(E7916,'أرصدة المخزن'!$A:$H,8,0),"")</f>
        <v/>
      </c>
    </row>
    <row r="7917" ht="18" customHeight="1" s="138">
      <c r="A7917" s="97" t="n">
        <v>7911</v>
      </c>
      <c r="B7917" s="98" t="n"/>
      <c r="C7917" s="113" t="n"/>
      <c r="D7917" s="113" t="n"/>
      <c r="E7917" s="114" t="n"/>
      <c r="F7917" s="28">
        <f>IFERROR(VLOOKUP(E7917,'أرصدة المخزن'!$A:$E,3,0),"")</f>
        <v/>
      </c>
      <c r="G7917" s="29">
        <f>IFERROR(VLOOKUP(E7917,'أرصدة المخزن'!$A:$H,4,FALSE),"")</f>
        <v/>
      </c>
      <c r="H7917" s="97" t="n"/>
      <c r="I7917" s="28" t="inlineStr">
        <is>
          <t>صرف</t>
        </is>
      </c>
      <c r="J7917" s="97" t="n"/>
      <c r="K7917" s="37">
        <f>IFERROR(VLOOKUP(E7917,'أرصدة المخزن'!$A:$H,8,0),"")</f>
        <v/>
      </c>
    </row>
    <row r="7918" ht="18" customHeight="1" s="138">
      <c r="A7918" s="97" t="n">
        <v>7912</v>
      </c>
      <c r="B7918" s="98" t="n"/>
      <c r="C7918" s="113" t="n"/>
      <c r="D7918" s="113" t="n"/>
      <c r="E7918" s="114" t="n"/>
      <c r="F7918" s="28">
        <f>IFERROR(VLOOKUP(E7918,'أرصدة المخزن'!$A:$E,3,0),"")</f>
        <v/>
      </c>
      <c r="G7918" s="29">
        <f>IFERROR(VLOOKUP(E7918,'أرصدة المخزن'!$A:$H,4,FALSE),"")</f>
        <v/>
      </c>
      <c r="H7918" s="97" t="n"/>
      <c r="I7918" s="28" t="inlineStr">
        <is>
          <t>صرف</t>
        </is>
      </c>
      <c r="J7918" s="97" t="n"/>
      <c r="K7918" s="37">
        <f>IFERROR(VLOOKUP(E7918,'أرصدة المخزن'!$A:$H,8,0),"")</f>
        <v/>
      </c>
    </row>
    <row r="7919" ht="18" customHeight="1" s="138">
      <c r="A7919" s="97" t="n">
        <v>7913</v>
      </c>
      <c r="B7919" s="98" t="n"/>
      <c r="C7919" s="113" t="n"/>
      <c r="D7919" s="113" t="n"/>
      <c r="E7919" s="114" t="n"/>
      <c r="F7919" s="28">
        <f>IFERROR(VLOOKUP(E7919,'أرصدة المخزن'!$A:$E,3,0),"")</f>
        <v/>
      </c>
      <c r="G7919" s="29">
        <f>IFERROR(VLOOKUP(E7919,'أرصدة المخزن'!$A:$H,4,FALSE),"")</f>
        <v/>
      </c>
      <c r="H7919" s="97" t="n"/>
      <c r="I7919" s="28" t="inlineStr">
        <is>
          <t>صرف</t>
        </is>
      </c>
      <c r="J7919" s="97" t="n"/>
      <c r="K7919" s="37">
        <f>IFERROR(VLOOKUP(E7919,'أرصدة المخزن'!$A:$H,8,0),"")</f>
        <v/>
      </c>
    </row>
    <row r="7920" ht="18" customHeight="1" s="138">
      <c r="A7920" s="97" t="n">
        <v>7914</v>
      </c>
      <c r="B7920" s="98" t="n"/>
      <c r="C7920" s="113" t="n"/>
      <c r="D7920" s="113" t="n"/>
      <c r="E7920" s="114" t="n"/>
      <c r="F7920" s="28">
        <f>IFERROR(VLOOKUP(E7920,'أرصدة المخزن'!$A:$E,3,0),"")</f>
        <v/>
      </c>
      <c r="G7920" s="29">
        <f>IFERROR(VLOOKUP(E7920,'أرصدة المخزن'!$A:$H,4,FALSE),"")</f>
        <v/>
      </c>
      <c r="H7920" s="97" t="n"/>
      <c r="I7920" s="28" t="inlineStr">
        <is>
          <t>صرف</t>
        </is>
      </c>
      <c r="J7920" s="97" t="n"/>
      <c r="K7920" s="37">
        <f>IFERROR(VLOOKUP(E7920,'أرصدة المخزن'!$A:$H,8,0),"")</f>
        <v/>
      </c>
    </row>
    <row r="7921" ht="18" customHeight="1" s="138">
      <c r="A7921" s="97" t="n">
        <v>7915</v>
      </c>
      <c r="B7921" s="98" t="n"/>
      <c r="C7921" s="113" t="n"/>
      <c r="D7921" s="113" t="n"/>
      <c r="E7921" s="114" t="n"/>
      <c r="F7921" s="28">
        <f>IFERROR(VLOOKUP(E7921,'أرصدة المخزن'!$A:$E,3,0),"")</f>
        <v/>
      </c>
      <c r="G7921" s="29">
        <f>IFERROR(VLOOKUP(E7921,'أرصدة المخزن'!$A:$H,4,FALSE),"")</f>
        <v/>
      </c>
      <c r="H7921" s="97" t="n"/>
      <c r="I7921" s="28" t="inlineStr">
        <is>
          <t>صرف</t>
        </is>
      </c>
      <c r="J7921" s="97" t="n"/>
      <c r="K7921" s="37">
        <f>IFERROR(VLOOKUP(E7921,'أرصدة المخزن'!$A:$H,8,0),"")</f>
        <v/>
      </c>
    </row>
    <row r="7922" ht="18" customHeight="1" s="138">
      <c r="A7922" s="97" t="n">
        <v>7916</v>
      </c>
      <c r="B7922" s="98" t="n"/>
      <c r="C7922" s="113" t="n"/>
      <c r="D7922" s="113" t="n"/>
      <c r="E7922" s="114" t="n"/>
      <c r="F7922" s="28">
        <f>IFERROR(VLOOKUP(E7922,'أرصدة المخزن'!$A:$E,3,0),"")</f>
        <v/>
      </c>
      <c r="G7922" s="29">
        <f>IFERROR(VLOOKUP(E7922,'أرصدة المخزن'!$A:$H,4,FALSE),"")</f>
        <v/>
      </c>
      <c r="H7922" s="97" t="n"/>
      <c r="I7922" s="28" t="inlineStr">
        <is>
          <t>صرف</t>
        </is>
      </c>
      <c r="J7922" s="97" t="n"/>
      <c r="K7922" s="37">
        <f>IFERROR(VLOOKUP(E7922,'أرصدة المخزن'!$A:$H,8,0),"")</f>
        <v/>
      </c>
    </row>
    <row r="7923" ht="18" customHeight="1" s="138">
      <c r="A7923" s="97" t="n">
        <v>7917</v>
      </c>
      <c r="B7923" s="98" t="n"/>
      <c r="C7923" s="113" t="n"/>
      <c r="D7923" s="113" t="n"/>
      <c r="E7923" s="114" t="n"/>
      <c r="F7923" s="28">
        <f>IFERROR(VLOOKUP(E7923,'أرصدة المخزن'!$A:$E,3,0),"")</f>
        <v/>
      </c>
      <c r="G7923" s="29">
        <f>IFERROR(VLOOKUP(E7923,'أرصدة المخزن'!$A:$H,4,FALSE),"")</f>
        <v/>
      </c>
      <c r="H7923" s="97" t="n"/>
      <c r="I7923" s="28" t="inlineStr">
        <is>
          <t>صرف</t>
        </is>
      </c>
      <c r="J7923" s="97" t="n"/>
      <c r="K7923" s="37">
        <f>IFERROR(VLOOKUP(E7923,'أرصدة المخزن'!$A:$H,8,0),"")</f>
        <v/>
      </c>
    </row>
    <row r="7924" ht="18" customHeight="1" s="138">
      <c r="A7924" s="97" t="n">
        <v>7918</v>
      </c>
      <c r="B7924" s="98" t="n"/>
      <c r="C7924" s="113" t="n"/>
      <c r="D7924" s="113" t="n"/>
      <c r="E7924" s="114" t="n"/>
      <c r="F7924" s="28">
        <f>IFERROR(VLOOKUP(E7924,'أرصدة المخزن'!$A:$E,3,0),"")</f>
        <v/>
      </c>
      <c r="G7924" s="29">
        <f>IFERROR(VLOOKUP(E7924,'أرصدة المخزن'!$A:$H,4,FALSE),"")</f>
        <v/>
      </c>
      <c r="H7924" s="97" t="n"/>
      <c r="I7924" s="28" t="inlineStr">
        <is>
          <t>صرف</t>
        </is>
      </c>
      <c r="J7924" s="97" t="n"/>
      <c r="K7924" s="37">
        <f>IFERROR(VLOOKUP(E7924,'أرصدة المخزن'!$A:$H,8,0),"")</f>
        <v/>
      </c>
    </row>
    <row r="7925" ht="18" customHeight="1" s="138">
      <c r="A7925" s="97" t="n">
        <v>7919</v>
      </c>
      <c r="B7925" s="98" t="n"/>
      <c r="C7925" s="113" t="n"/>
      <c r="D7925" s="113" t="n"/>
      <c r="E7925" s="114" t="n"/>
      <c r="F7925" s="28">
        <f>IFERROR(VLOOKUP(E7925,'أرصدة المخزن'!$A:$E,3,0),"")</f>
        <v/>
      </c>
      <c r="G7925" s="29">
        <f>IFERROR(VLOOKUP(E7925,'أرصدة المخزن'!$A:$H,4,FALSE),"")</f>
        <v/>
      </c>
      <c r="H7925" s="97" t="n"/>
      <c r="I7925" s="28" t="inlineStr">
        <is>
          <t>صرف</t>
        </is>
      </c>
      <c r="J7925" s="97" t="n"/>
      <c r="K7925" s="37">
        <f>IFERROR(VLOOKUP(E7925,'أرصدة المخزن'!$A:$H,8,0),"")</f>
        <v/>
      </c>
    </row>
    <row r="7926" ht="18" customHeight="1" s="138">
      <c r="A7926" s="97" t="n">
        <v>7920</v>
      </c>
      <c r="B7926" s="98" t="n"/>
      <c r="C7926" s="113" t="n"/>
      <c r="D7926" s="113" t="n"/>
      <c r="E7926" s="114" t="n"/>
      <c r="F7926" s="28">
        <f>IFERROR(VLOOKUP(E7926,'أرصدة المخزن'!$A:$E,3,0),"")</f>
        <v/>
      </c>
      <c r="G7926" s="29">
        <f>IFERROR(VLOOKUP(E7926,'أرصدة المخزن'!$A:$H,4,FALSE),"")</f>
        <v/>
      </c>
      <c r="H7926" s="97" t="n"/>
      <c r="I7926" s="28" t="inlineStr">
        <is>
          <t>صرف</t>
        </is>
      </c>
      <c r="J7926" s="97" t="n"/>
      <c r="K7926" s="37">
        <f>IFERROR(VLOOKUP(E7926,'أرصدة المخزن'!$A:$H,8,0),"")</f>
        <v/>
      </c>
    </row>
    <row r="7927" ht="18" customHeight="1" s="138">
      <c r="A7927" s="97" t="n">
        <v>7921</v>
      </c>
      <c r="B7927" s="98" t="n"/>
      <c r="C7927" s="113" t="n"/>
      <c r="D7927" s="113" t="n"/>
      <c r="E7927" s="114" t="n"/>
      <c r="F7927" s="28">
        <f>IFERROR(VLOOKUP(E7927,'أرصدة المخزن'!$A:$E,3,0),"")</f>
        <v/>
      </c>
      <c r="G7927" s="29">
        <f>IFERROR(VLOOKUP(E7927,'أرصدة المخزن'!$A:$H,4,FALSE),"")</f>
        <v/>
      </c>
      <c r="H7927" s="97" t="n"/>
      <c r="I7927" s="28" t="inlineStr">
        <is>
          <t>صرف</t>
        </is>
      </c>
      <c r="J7927" s="97" t="n"/>
      <c r="K7927" s="37">
        <f>IFERROR(VLOOKUP(E7927,'أرصدة المخزن'!$A:$H,8,0),"")</f>
        <v/>
      </c>
    </row>
    <row r="7928" ht="18" customHeight="1" s="138">
      <c r="A7928" s="97" t="n">
        <v>7922</v>
      </c>
      <c r="B7928" s="98" t="n"/>
      <c r="C7928" s="113" t="n"/>
      <c r="D7928" s="113" t="n"/>
      <c r="E7928" s="114" t="n"/>
      <c r="F7928" s="28">
        <f>IFERROR(VLOOKUP(E7928,'أرصدة المخزن'!$A:$E,3,0),"")</f>
        <v/>
      </c>
      <c r="G7928" s="29">
        <f>IFERROR(VLOOKUP(E7928,'أرصدة المخزن'!$A:$H,4,FALSE),"")</f>
        <v/>
      </c>
      <c r="H7928" s="97" t="n"/>
      <c r="I7928" s="28" t="inlineStr">
        <is>
          <t>صرف</t>
        </is>
      </c>
      <c r="J7928" s="97" t="n"/>
      <c r="K7928" s="37">
        <f>IFERROR(VLOOKUP(E7928,'أرصدة المخزن'!$A:$H,8,0),"")</f>
        <v/>
      </c>
    </row>
    <row r="7929" ht="18" customHeight="1" s="138">
      <c r="A7929" s="97" t="n">
        <v>7923</v>
      </c>
      <c r="B7929" s="98" t="n"/>
      <c r="C7929" s="113" t="n"/>
      <c r="D7929" s="113" t="n"/>
      <c r="E7929" s="114" t="n"/>
      <c r="F7929" s="28">
        <f>IFERROR(VLOOKUP(E7929,'أرصدة المخزن'!$A:$E,3,0),"")</f>
        <v/>
      </c>
      <c r="G7929" s="29">
        <f>IFERROR(VLOOKUP(E7929,'أرصدة المخزن'!$A:$H,4,FALSE),"")</f>
        <v/>
      </c>
      <c r="H7929" s="97" t="n"/>
      <c r="I7929" s="28" t="inlineStr">
        <is>
          <t>صرف</t>
        </is>
      </c>
      <c r="J7929" s="97" t="n"/>
      <c r="K7929" s="37">
        <f>IFERROR(VLOOKUP(E7929,'أرصدة المخزن'!$A:$H,8,0),"")</f>
        <v/>
      </c>
    </row>
    <row r="7930" ht="18" customHeight="1" s="138">
      <c r="A7930" s="97" t="n">
        <v>7924</v>
      </c>
      <c r="B7930" s="98" t="n"/>
      <c r="C7930" s="113" t="n"/>
      <c r="D7930" s="113" t="n"/>
      <c r="E7930" s="114" t="n"/>
      <c r="F7930" s="28">
        <f>IFERROR(VLOOKUP(E7930,'أرصدة المخزن'!$A:$E,3,0),"")</f>
        <v/>
      </c>
      <c r="G7930" s="29">
        <f>IFERROR(VLOOKUP(E7930,'أرصدة المخزن'!$A:$H,4,FALSE),"")</f>
        <v/>
      </c>
      <c r="H7930" s="97" t="n"/>
      <c r="I7930" s="28" t="inlineStr">
        <is>
          <t>صرف</t>
        </is>
      </c>
      <c r="J7930" s="97" t="n"/>
      <c r="K7930" s="37">
        <f>IFERROR(VLOOKUP(E7930,'أرصدة المخزن'!$A:$H,8,0),"")</f>
        <v/>
      </c>
    </row>
    <row r="7931" ht="18" customHeight="1" s="138">
      <c r="A7931" s="97" t="n">
        <v>7925</v>
      </c>
      <c r="B7931" s="98" t="n"/>
      <c r="C7931" s="113" t="n"/>
      <c r="D7931" s="113" t="n"/>
      <c r="E7931" s="114" t="n"/>
      <c r="F7931" s="28">
        <f>IFERROR(VLOOKUP(E7931,'أرصدة المخزن'!$A:$E,3,0),"")</f>
        <v/>
      </c>
      <c r="G7931" s="29">
        <f>IFERROR(VLOOKUP(E7931,'أرصدة المخزن'!$A:$H,4,FALSE),"")</f>
        <v/>
      </c>
      <c r="H7931" s="97" t="n"/>
      <c r="I7931" s="28" t="inlineStr">
        <is>
          <t>صرف</t>
        </is>
      </c>
      <c r="J7931" s="97" t="n"/>
      <c r="K7931" s="37">
        <f>IFERROR(VLOOKUP(E7931,'أرصدة المخزن'!$A:$H,8,0),"")</f>
        <v/>
      </c>
    </row>
    <row r="7932" ht="18" customHeight="1" s="138">
      <c r="A7932" s="97" t="n">
        <v>7926</v>
      </c>
      <c r="B7932" s="98" t="n"/>
      <c r="C7932" s="113" t="n"/>
      <c r="D7932" s="113" t="n"/>
      <c r="E7932" s="114" t="n"/>
      <c r="F7932" s="28">
        <f>IFERROR(VLOOKUP(E7932,'أرصدة المخزن'!$A:$E,3,0),"")</f>
        <v/>
      </c>
      <c r="G7932" s="29">
        <f>IFERROR(VLOOKUP(E7932,'أرصدة المخزن'!$A:$H,4,FALSE),"")</f>
        <v/>
      </c>
      <c r="H7932" s="97" t="n"/>
      <c r="I7932" s="28" t="inlineStr">
        <is>
          <t>صرف</t>
        </is>
      </c>
      <c r="J7932" s="97" t="n"/>
      <c r="K7932" s="37">
        <f>IFERROR(VLOOKUP(E7932,'أرصدة المخزن'!$A:$H,8,0),"")</f>
        <v/>
      </c>
    </row>
    <row r="7933" ht="18" customHeight="1" s="138">
      <c r="A7933" s="97" t="n">
        <v>7927</v>
      </c>
      <c r="B7933" s="98" t="n"/>
      <c r="C7933" s="113" t="n"/>
      <c r="D7933" s="113" t="n"/>
      <c r="E7933" s="114" t="n"/>
      <c r="F7933" s="28">
        <f>IFERROR(VLOOKUP(E7933,'أرصدة المخزن'!$A:$E,3,0),"")</f>
        <v/>
      </c>
      <c r="G7933" s="29">
        <f>IFERROR(VLOOKUP(E7933,'أرصدة المخزن'!$A:$H,4,FALSE),"")</f>
        <v/>
      </c>
      <c r="H7933" s="97" t="n"/>
      <c r="I7933" s="28" t="inlineStr">
        <is>
          <t>صرف</t>
        </is>
      </c>
      <c r="J7933" s="97" t="n"/>
      <c r="K7933" s="37">
        <f>IFERROR(VLOOKUP(E7933,'أرصدة المخزن'!$A:$H,8,0),"")</f>
        <v/>
      </c>
    </row>
    <row r="7934" ht="18" customHeight="1" s="138">
      <c r="A7934" s="97" t="n">
        <v>7928</v>
      </c>
      <c r="B7934" s="98" t="n"/>
      <c r="C7934" s="113" t="n"/>
      <c r="D7934" s="113" t="n"/>
      <c r="E7934" s="114" t="n"/>
      <c r="F7934" s="28">
        <f>IFERROR(VLOOKUP(E7934,'أرصدة المخزن'!$A:$E,3,0),"")</f>
        <v/>
      </c>
      <c r="G7934" s="29">
        <f>IFERROR(VLOOKUP(E7934,'أرصدة المخزن'!$A:$H,4,FALSE),"")</f>
        <v/>
      </c>
      <c r="H7934" s="97" t="n"/>
      <c r="I7934" s="28" t="inlineStr">
        <is>
          <t>صرف</t>
        </is>
      </c>
      <c r="J7934" s="97" t="n"/>
      <c r="K7934" s="37">
        <f>IFERROR(VLOOKUP(E7934,'أرصدة المخزن'!$A:$H,8,0),"")</f>
        <v/>
      </c>
    </row>
    <row r="7935" ht="18" customHeight="1" s="138">
      <c r="A7935" s="97" t="n">
        <v>7929</v>
      </c>
      <c r="B7935" s="98" t="n"/>
      <c r="C7935" s="113" t="n"/>
      <c r="D7935" s="113" t="n"/>
      <c r="E7935" s="114" t="n"/>
      <c r="F7935" s="28">
        <f>IFERROR(VLOOKUP(E7935,'أرصدة المخزن'!$A:$E,3,0),"")</f>
        <v/>
      </c>
      <c r="G7935" s="29">
        <f>IFERROR(VLOOKUP(E7935,'أرصدة المخزن'!$A:$H,4,FALSE),"")</f>
        <v/>
      </c>
      <c r="H7935" s="97" t="n"/>
      <c r="I7935" s="28" t="inlineStr">
        <is>
          <t>صرف</t>
        </is>
      </c>
      <c r="J7935" s="97" t="n"/>
      <c r="K7935" s="37">
        <f>IFERROR(VLOOKUP(E7935,'أرصدة المخزن'!$A:$H,8,0),"")</f>
        <v/>
      </c>
    </row>
    <row r="7936" ht="18" customHeight="1" s="138">
      <c r="A7936" s="97" t="n">
        <v>7930</v>
      </c>
      <c r="B7936" s="98" t="n"/>
      <c r="C7936" s="113" t="n"/>
      <c r="D7936" s="113" t="n"/>
      <c r="E7936" s="114" t="n"/>
      <c r="F7936" s="28">
        <f>IFERROR(VLOOKUP(E7936,'أرصدة المخزن'!$A:$E,3,0),"")</f>
        <v/>
      </c>
      <c r="G7936" s="29">
        <f>IFERROR(VLOOKUP(E7936,'أرصدة المخزن'!$A:$H,4,FALSE),"")</f>
        <v/>
      </c>
      <c r="H7936" s="97" t="n"/>
      <c r="I7936" s="28" t="inlineStr">
        <is>
          <t>صرف</t>
        </is>
      </c>
      <c r="J7936" s="97" t="n"/>
      <c r="K7936" s="37">
        <f>IFERROR(VLOOKUP(E7936,'أرصدة المخزن'!$A:$H,8,0),"")</f>
        <v/>
      </c>
    </row>
    <row r="7937" ht="18" customHeight="1" s="138">
      <c r="A7937" s="97" t="n">
        <v>7931</v>
      </c>
      <c r="B7937" s="98" t="n"/>
      <c r="C7937" s="113" t="n"/>
      <c r="D7937" s="113" t="n"/>
      <c r="E7937" s="114" t="n"/>
      <c r="F7937" s="28">
        <f>IFERROR(VLOOKUP(E7937,'أرصدة المخزن'!$A:$E,3,0),"")</f>
        <v/>
      </c>
      <c r="G7937" s="29">
        <f>IFERROR(VLOOKUP(E7937,'أرصدة المخزن'!$A:$H,4,FALSE),"")</f>
        <v/>
      </c>
      <c r="H7937" s="97" t="n"/>
      <c r="I7937" s="28" t="inlineStr">
        <is>
          <t>صرف</t>
        </is>
      </c>
      <c r="J7937" s="97" t="n"/>
      <c r="K7937" s="37">
        <f>IFERROR(VLOOKUP(E7937,'أرصدة المخزن'!$A:$H,8,0),"")</f>
        <v/>
      </c>
    </row>
    <row r="7938" ht="18" customHeight="1" s="138">
      <c r="A7938" s="97" t="n">
        <v>7932</v>
      </c>
      <c r="B7938" s="98" t="n"/>
      <c r="C7938" s="113" t="n"/>
      <c r="D7938" s="113" t="n"/>
      <c r="E7938" s="114" t="n"/>
      <c r="F7938" s="28">
        <f>IFERROR(VLOOKUP(E7938,'أرصدة المخزن'!$A:$E,3,0),"")</f>
        <v/>
      </c>
      <c r="G7938" s="29">
        <f>IFERROR(VLOOKUP(E7938,'أرصدة المخزن'!$A:$H,4,FALSE),"")</f>
        <v/>
      </c>
      <c r="H7938" s="97" t="n"/>
      <c r="I7938" s="28" t="inlineStr">
        <is>
          <t>صرف</t>
        </is>
      </c>
      <c r="J7938" s="97" t="n"/>
      <c r="K7938" s="37">
        <f>IFERROR(VLOOKUP(E7938,'أرصدة المخزن'!$A:$H,8,0),"")</f>
        <v/>
      </c>
    </row>
    <row r="7939" ht="18" customHeight="1" s="138">
      <c r="A7939" s="97" t="n">
        <v>7933</v>
      </c>
      <c r="B7939" s="98" t="n"/>
      <c r="C7939" s="113" t="n"/>
      <c r="D7939" s="113" t="n"/>
      <c r="E7939" s="114" t="n"/>
      <c r="F7939" s="28">
        <f>IFERROR(VLOOKUP(E7939,'أرصدة المخزن'!$A:$E,3,0),"")</f>
        <v/>
      </c>
      <c r="G7939" s="29">
        <f>IFERROR(VLOOKUP(E7939,'أرصدة المخزن'!$A:$H,4,FALSE),"")</f>
        <v/>
      </c>
      <c r="H7939" s="97" t="n"/>
      <c r="I7939" s="28" t="inlineStr">
        <is>
          <t>صرف</t>
        </is>
      </c>
      <c r="J7939" s="97" t="n"/>
      <c r="K7939" s="37">
        <f>IFERROR(VLOOKUP(E7939,'أرصدة المخزن'!$A:$H,8,0),"")</f>
        <v/>
      </c>
    </row>
    <row r="7940" ht="18" customHeight="1" s="138">
      <c r="A7940" s="97" t="n">
        <v>7934</v>
      </c>
      <c r="B7940" s="98" t="n"/>
      <c r="C7940" s="113" t="n"/>
      <c r="D7940" s="113" t="n"/>
      <c r="E7940" s="114" t="n"/>
      <c r="F7940" s="28">
        <f>IFERROR(VLOOKUP(E7940,'أرصدة المخزن'!$A:$E,3,0),"")</f>
        <v/>
      </c>
      <c r="G7940" s="29">
        <f>IFERROR(VLOOKUP(E7940,'أرصدة المخزن'!$A:$H,4,FALSE),"")</f>
        <v/>
      </c>
      <c r="H7940" s="97" t="n"/>
      <c r="I7940" s="28" t="inlineStr">
        <is>
          <t>صرف</t>
        </is>
      </c>
      <c r="J7940" s="97" t="n"/>
      <c r="K7940" s="37">
        <f>IFERROR(VLOOKUP(E7940,'أرصدة المخزن'!$A:$H,8,0),"")</f>
        <v/>
      </c>
    </row>
    <row r="7941" ht="18" customHeight="1" s="138">
      <c r="A7941" s="97" t="n">
        <v>7935</v>
      </c>
      <c r="B7941" s="98" t="n"/>
      <c r="C7941" s="113" t="n"/>
      <c r="D7941" s="113" t="n"/>
      <c r="E7941" s="114" t="n"/>
      <c r="F7941" s="28">
        <f>IFERROR(VLOOKUP(E7941,'أرصدة المخزن'!$A:$E,3,0),"")</f>
        <v/>
      </c>
      <c r="G7941" s="29">
        <f>IFERROR(VLOOKUP(E7941,'أرصدة المخزن'!$A:$H,4,FALSE),"")</f>
        <v/>
      </c>
      <c r="H7941" s="97" t="n"/>
      <c r="I7941" s="28" t="inlineStr">
        <is>
          <t>صرف</t>
        </is>
      </c>
      <c r="J7941" s="97" t="n"/>
      <c r="K7941" s="37">
        <f>IFERROR(VLOOKUP(E7941,'أرصدة المخزن'!$A:$H,8,0),"")</f>
        <v/>
      </c>
    </row>
    <row r="7942" ht="18" customHeight="1" s="138">
      <c r="A7942" s="97" t="n">
        <v>7936</v>
      </c>
      <c r="B7942" s="98" t="n"/>
      <c r="C7942" s="113" t="n"/>
      <c r="D7942" s="113" t="n"/>
      <c r="E7942" s="114" t="n"/>
      <c r="F7942" s="28">
        <f>IFERROR(VLOOKUP(E7942,'أرصدة المخزن'!$A:$E,3,0),"")</f>
        <v/>
      </c>
      <c r="G7942" s="29">
        <f>IFERROR(VLOOKUP(E7942,'أرصدة المخزن'!$A:$H,4,FALSE),"")</f>
        <v/>
      </c>
      <c r="H7942" s="97" t="n"/>
      <c r="I7942" s="28" t="inlineStr">
        <is>
          <t>صرف</t>
        </is>
      </c>
      <c r="J7942" s="97" t="n"/>
      <c r="K7942" s="37">
        <f>IFERROR(VLOOKUP(E7942,'أرصدة المخزن'!$A:$H,8,0),"")</f>
        <v/>
      </c>
    </row>
    <row r="7943" ht="18" customHeight="1" s="138">
      <c r="A7943" s="97" t="n">
        <v>7937</v>
      </c>
      <c r="B7943" s="98" t="n"/>
      <c r="C7943" s="113" t="n"/>
      <c r="D7943" s="113" t="n"/>
      <c r="E7943" s="114" t="n"/>
      <c r="F7943" s="28">
        <f>IFERROR(VLOOKUP(E7943,'أرصدة المخزن'!$A:$E,3,0),"")</f>
        <v/>
      </c>
      <c r="G7943" s="29">
        <f>IFERROR(VLOOKUP(E7943,'أرصدة المخزن'!$A:$H,4,FALSE),"")</f>
        <v/>
      </c>
      <c r="H7943" s="97" t="n"/>
      <c r="I7943" s="28" t="inlineStr">
        <is>
          <t>صرف</t>
        </is>
      </c>
      <c r="J7943" s="97" t="n"/>
      <c r="K7943" s="37">
        <f>IFERROR(VLOOKUP(E7943,'أرصدة المخزن'!$A:$H,8,0),"")</f>
        <v/>
      </c>
    </row>
    <row r="7944" ht="18" customHeight="1" s="138">
      <c r="A7944" s="97" t="n">
        <v>7938</v>
      </c>
      <c r="B7944" s="98" t="n"/>
      <c r="C7944" s="113" t="n"/>
      <c r="D7944" s="113" t="n"/>
      <c r="E7944" s="114" t="n"/>
      <c r="F7944" s="28">
        <f>IFERROR(VLOOKUP(E7944,'أرصدة المخزن'!$A:$E,3,0),"")</f>
        <v/>
      </c>
      <c r="G7944" s="29">
        <f>IFERROR(VLOOKUP(E7944,'أرصدة المخزن'!$A:$H,4,FALSE),"")</f>
        <v/>
      </c>
      <c r="H7944" s="97" t="n"/>
      <c r="I7944" s="28" t="inlineStr">
        <is>
          <t>صرف</t>
        </is>
      </c>
      <c r="J7944" s="97" t="n"/>
      <c r="K7944" s="37">
        <f>IFERROR(VLOOKUP(E7944,'أرصدة المخزن'!$A:$H,8,0),"")</f>
        <v/>
      </c>
    </row>
    <row r="7945" ht="18" customHeight="1" s="138">
      <c r="A7945" s="97" t="n">
        <v>7939</v>
      </c>
      <c r="B7945" s="98" t="n"/>
      <c r="C7945" s="113" t="n"/>
      <c r="D7945" s="113" t="n"/>
      <c r="E7945" s="114" t="n"/>
      <c r="F7945" s="28">
        <f>IFERROR(VLOOKUP(E7945,'أرصدة المخزن'!$A:$E,3,0),"")</f>
        <v/>
      </c>
      <c r="G7945" s="29">
        <f>IFERROR(VLOOKUP(E7945,'أرصدة المخزن'!$A:$H,4,FALSE),"")</f>
        <v/>
      </c>
      <c r="H7945" s="97" t="n"/>
      <c r="I7945" s="28" t="inlineStr">
        <is>
          <t>صرف</t>
        </is>
      </c>
      <c r="J7945" s="97" t="n"/>
      <c r="K7945" s="37">
        <f>IFERROR(VLOOKUP(E7945,'أرصدة المخزن'!$A:$H,8,0),"")</f>
        <v/>
      </c>
    </row>
    <row r="7946" ht="18" customHeight="1" s="138">
      <c r="A7946" s="97" t="n">
        <v>7940</v>
      </c>
      <c r="B7946" s="98" t="n"/>
      <c r="C7946" s="113" t="n"/>
      <c r="D7946" s="113" t="n"/>
      <c r="E7946" s="114" t="n"/>
      <c r="F7946" s="28">
        <f>IFERROR(VLOOKUP(E7946,'أرصدة المخزن'!$A:$E,3,0),"")</f>
        <v/>
      </c>
      <c r="G7946" s="29">
        <f>IFERROR(VLOOKUP(E7946,'أرصدة المخزن'!$A:$H,4,FALSE),"")</f>
        <v/>
      </c>
      <c r="H7946" s="97" t="n"/>
      <c r="I7946" s="28" t="inlineStr">
        <is>
          <t>صرف</t>
        </is>
      </c>
      <c r="J7946" s="97" t="n"/>
      <c r="K7946" s="37">
        <f>IFERROR(VLOOKUP(E7946,'أرصدة المخزن'!$A:$H,8,0),"")</f>
        <v/>
      </c>
    </row>
    <row r="7947" ht="18" customHeight="1" s="138">
      <c r="A7947" s="97" t="n">
        <v>7941</v>
      </c>
      <c r="B7947" s="98" t="n"/>
      <c r="C7947" s="113" t="n"/>
      <c r="D7947" s="113" t="n"/>
      <c r="E7947" s="114" t="n"/>
      <c r="F7947" s="28">
        <f>IFERROR(VLOOKUP(E7947,'أرصدة المخزن'!$A:$E,3,0),"")</f>
        <v/>
      </c>
      <c r="G7947" s="29">
        <f>IFERROR(VLOOKUP(E7947,'أرصدة المخزن'!$A:$H,4,FALSE),"")</f>
        <v/>
      </c>
      <c r="H7947" s="97" t="n"/>
      <c r="I7947" s="28" t="inlineStr">
        <is>
          <t>صرف</t>
        </is>
      </c>
      <c r="J7947" s="97" t="n"/>
      <c r="K7947" s="37">
        <f>IFERROR(VLOOKUP(E7947,'أرصدة المخزن'!$A:$H,8,0),"")</f>
        <v/>
      </c>
    </row>
    <row r="7948" ht="18" customHeight="1" s="138">
      <c r="A7948" s="97" t="n">
        <v>7942</v>
      </c>
      <c r="B7948" s="98" t="n"/>
      <c r="C7948" s="113" t="n"/>
      <c r="D7948" s="113" t="n"/>
      <c r="E7948" s="114" t="n"/>
      <c r="F7948" s="28">
        <f>IFERROR(VLOOKUP(E7948,'أرصدة المخزن'!$A:$E,3,0),"")</f>
        <v/>
      </c>
      <c r="G7948" s="29">
        <f>IFERROR(VLOOKUP(E7948,'أرصدة المخزن'!$A:$H,4,FALSE),"")</f>
        <v/>
      </c>
      <c r="H7948" s="97" t="n"/>
      <c r="I7948" s="28" t="inlineStr">
        <is>
          <t>صرف</t>
        </is>
      </c>
      <c r="J7948" s="97" t="n"/>
      <c r="K7948" s="37">
        <f>IFERROR(VLOOKUP(E7948,'أرصدة المخزن'!$A:$H,8,0),"")</f>
        <v/>
      </c>
    </row>
    <row r="7949" ht="18" customHeight="1" s="138">
      <c r="A7949" s="97" t="n">
        <v>7943</v>
      </c>
      <c r="B7949" s="98" t="n"/>
      <c r="C7949" s="113" t="n"/>
      <c r="D7949" s="113" t="n"/>
      <c r="E7949" s="114" t="n"/>
      <c r="F7949" s="28">
        <f>IFERROR(VLOOKUP(E7949,'أرصدة المخزن'!$A:$E,3,0),"")</f>
        <v/>
      </c>
      <c r="G7949" s="29">
        <f>IFERROR(VLOOKUP(E7949,'أرصدة المخزن'!$A:$H,4,FALSE),"")</f>
        <v/>
      </c>
      <c r="H7949" s="97" t="n"/>
      <c r="I7949" s="28" t="inlineStr">
        <is>
          <t>صرف</t>
        </is>
      </c>
      <c r="J7949" s="97" t="n"/>
      <c r="K7949" s="37">
        <f>IFERROR(VLOOKUP(E7949,'أرصدة المخزن'!$A:$H,8,0),"")</f>
        <v/>
      </c>
    </row>
    <row r="7950" ht="18" customHeight="1" s="138">
      <c r="A7950" s="97" t="n">
        <v>7944</v>
      </c>
      <c r="B7950" s="98" t="n"/>
      <c r="C7950" s="113" t="n"/>
      <c r="D7950" s="113" t="n"/>
      <c r="E7950" s="114" t="n"/>
      <c r="F7950" s="28">
        <f>IFERROR(VLOOKUP(E7950,'أرصدة المخزن'!$A:$E,3,0),"")</f>
        <v/>
      </c>
      <c r="G7950" s="29">
        <f>IFERROR(VLOOKUP(E7950,'أرصدة المخزن'!$A:$H,4,FALSE),"")</f>
        <v/>
      </c>
      <c r="H7950" s="97" t="n"/>
      <c r="I7950" s="28" t="inlineStr">
        <is>
          <t>صرف</t>
        </is>
      </c>
      <c r="J7950" s="97" t="n"/>
      <c r="K7950" s="37">
        <f>IFERROR(VLOOKUP(E7950,'أرصدة المخزن'!$A:$H,8,0),"")</f>
        <v/>
      </c>
    </row>
    <row r="7951" ht="18" customHeight="1" s="138">
      <c r="A7951" s="97" t="n">
        <v>7945</v>
      </c>
      <c r="B7951" s="98" t="n"/>
      <c r="C7951" s="113" t="n"/>
      <c r="D7951" s="113" t="n"/>
      <c r="E7951" s="114" t="n"/>
      <c r="F7951" s="28">
        <f>IFERROR(VLOOKUP(E7951,'أرصدة المخزن'!$A:$E,3,0),"")</f>
        <v/>
      </c>
      <c r="G7951" s="29">
        <f>IFERROR(VLOOKUP(E7951,'أرصدة المخزن'!$A:$H,4,FALSE),"")</f>
        <v/>
      </c>
      <c r="H7951" s="97" t="n"/>
      <c r="I7951" s="28" t="inlineStr">
        <is>
          <t>صرف</t>
        </is>
      </c>
      <c r="J7951" s="97" t="n"/>
      <c r="K7951" s="37">
        <f>IFERROR(VLOOKUP(E7951,'أرصدة المخزن'!$A:$H,8,0),"")</f>
        <v/>
      </c>
    </row>
    <row r="7952" ht="18" customHeight="1" s="138">
      <c r="A7952" s="97" t="n">
        <v>7946</v>
      </c>
      <c r="B7952" s="98" t="n"/>
      <c r="C7952" s="113" t="n"/>
      <c r="D7952" s="113" t="n"/>
      <c r="E7952" s="114" t="n"/>
      <c r="F7952" s="28">
        <f>IFERROR(VLOOKUP(E7952,'أرصدة المخزن'!$A:$E,3,0),"")</f>
        <v/>
      </c>
      <c r="G7952" s="29">
        <f>IFERROR(VLOOKUP(E7952,'أرصدة المخزن'!$A:$H,4,FALSE),"")</f>
        <v/>
      </c>
      <c r="H7952" s="97" t="n"/>
      <c r="I7952" s="28" t="inlineStr">
        <is>
          <t>صرف</t>
        </is>
      </c>
      <c r="J7952" s="97" t="n"/>
      <c r="K7952" s="37">
        <f>IFERROR(VLOOKUP(E7952,'أرصدة المخزن'!$A:$H,8,0),"")</f>
        <v/>
      </c>
    </row>
    <row r="7953" ht="18" customHeight="1" s="138">
      <c r="A7953" s="97" t="n">
        <v>7947</v>
      </c>
      <c r="B7953" s="98" t="n"/>
      <c r="C7953" s="113" t="n"/>
      <c r="D7953" s="113" t="n"/>
      <c r="E7953" s="114" t="n"/>
      <c r="F7953" s="28">
        <f>IFERROR(VLOOKUP(E7953,'أرصدة المخزن'!$A:$E,3,0),"")</f>
        <v/>
      </c>
      <c r="G7953" s="29">
        <f>IFERROR(VLOOKUP(E7953,'أرصدة المخزن'!$A:$H,4,FALSE),"")</f>
        <v/>
      </c>
      <c r="H7953" s="97" t="n"/>
      <c r="I7953" s="28" t="inlineStr">
        <is>
          <t>صرف</t>
        </is>
      </c>
      <c r="J7953" s="97" t="n"/>
      <c r="K7953" s="37">
        <f>IFERROR(VLOOKUP(E7953,'أرصدة المخزن'!$A:$H,8,0),"")</f>
        <v/>
      </c>
    </row>
    <row r="7954" ht="18" customHeight="1" s="138">
      <c r="A7954" s="97" t="n">
        <v>7948</v>
      </c>
      <c r="B7954" s="98" t="n"/>
      <c r="C7954" s="113" t="n"/>
      <c r="D7954" s="113" t="n"/>
      <c r="E7954" s="114" t="n"/>
      <c r="F7954" s="28">
        <f>IFERROR(VLOOKUP(E7954,'أرصدة المخزن'!$A:$E,3,0),"")</f>
        <v/>
      </c>
      <c r="G7954" s="29">
        <f>IFERROR(VLOOKUP(E7954,'أرصدة المخزن'!$A:$H,4,FALSE),"")</f>
        <v/>
      </c>
      <c r="H7954" s="97" t="n"/>
      <c r="I7954" s="28" t="inlineStr">
        <is>
          <t>صرف</t>
        </is>
      </c>
      <c r="J7954" s="97" t="n"/>
      <c r="K7954" s="37">
        <f>IFERROR(VLOOKUP(E7954,'أرصدة المخزن'!$A:$H,8,0),"")</f>
        <v/>
      </c>
    </row>
    <row r="7955" ht="18" customHeight="1" s="138">
      <c r="A7955" s="97" t="n">
        <v>7949</v>
      </c>
      <c r="B7955" s="98" t="n"/>
      <c r="C7955" s="113" t="n"/>
      <c r="D7955" s="113" t="n"/>
      <c r="E7955" s="114" t="n"/>
      <c r="F7955" s="28">
        <f>IFERROR(VLOOKUP(E7955,'أرصدة المخزن'!$A:$E,3,0),"")</f>
        <v/>
      </c>
      <c r="G7955" s="29">
        <f>IFERROR(VLOOKUP(E7955,'أرصدة المخزن'!$A:$H,4,FALSE),"")</f>
        <v/>
      </c>
      <c r="H7955" s="97" t="n"/>
      <c r="I7955" s="28" t="inlineStr">
        <is>
          <t>صرف</t>
        </is>
      </c>
      <c r="J7955" s="97" t="n"/>
      <c r="K7955" s="37">
        <f>IFERROR(VLOOKUP(E7955,'أرصدة المخزن'!$A:$H,8,0),"")</f>
        <v/>
      </c>
    </row>
    <row r="7956" ht="18" customHeight="1" s="138">
      <c r="A7956" s="97" t="n">
        <v>7950</v>
      </c>
      <c r="B7956" s="98" t="n"/>
      <c r="C7956" s="113" t="n"/>
      <c r="D7956" s="113" t="n"/>
      <c r="E7956" s="114" t="n"/>
      <c r="F7956" s="28">
        <f>IFERROR(VLOOKUP(E7956,'أرصدة المخزن'!$A:$E,3,0),"")</f>
        <v/>
      </c>
      <c r="G7956" s="29">
        <f>IFERROR(VLOOKUP(E7956,'أرصدة المخزن'!$A:$H,4,FALSE),"")</f>
        <v/>
      </c>
      <c r="H7956" s="97" t="n"/>
      <c r="I7956" s="28" t="inlineStr">
        <is>
          <t>صرف</t>
        </is>
      </c>
      <c r="J7956" s="97" t="n"/>
      <c r="K7956" s="37">
        <f>IFERROR(VLOOKUP(E7956,'أرصدة المخزن'!$A:$H,8,0),"")</f>
        <v/>
      </c>
    </row>
    <row r="7957" ht="18" customHeight="1" s="138">
      <c r="A7957" s="97" t="n">
        <v>7951</v>
      </c>
      <c r="B7957" s="98" t="n"/>
      <c r="C7957" s="113" t="n"/>
      <c r="D7957" s="113" t="n"/>
      <c r="E7957" s="114" t="n"/>
      <c r="F7957" s="28">
        <f>IFERROR(VLOOKUP(E7957,'أرصدة المخزن'!$A:$E,3,0),"")</f>
        <v/>
      </c>
      <c r="G7957" s="29">
        <f>IFERROR(VLOOKUP(E7957,'أرصدة المخزن'!$A:$H,4,FALSE),"")</f>
        <v/>
      </c>
      <c r="H7957" s="97" t="n"/>
      <c r="I7957" s="28" t="inlineStr">
        <is>
          <t>صرف</t>
        </is>
      </c>
      <c r="J7957" s="97" t="n"/>
      <c r="K7957" s="37">
        <f>IFERROR(VLOOKUP(E7957,'أرصدة المخزن'!$A:$H,8,0),"")</f>
        <v/>
      </c>
    </row>
    <row r="7958" ht="18" customHeight="1" s="138">
      <c r="A7958" s="97" t="n">
        <v>7952</v>
      </c>
      <c r="B7958" s="98" t="n"/>
      <c r="C7958" s="113" t="n"/>
      <c r="D7958" s="113" t="n"/>
      <c r="E7958" s="114" t="n"/>
      <c r="F7958" s="28">
        <f>IFERROR(VLOOKUP(E7958,'أرصدة المخزن'!$A:$E,3,0),"")</f>
        <v/>
      </c>
      <c r="G7958" s="29">
        <f>IFERROR(VLOOKUP(E7958,'أرصدة المخزن'!$A:$H,4,FALSE),"")</f>
        <v/>
      </c>
      <c r="H7958" s="97" t="n"/>
      <c r="I7958" s="28" t="inlineStr">
        <is>
          <t>صرف</t>
        </is>
      </c>
      <c r="J7958" s="97" t="n"/>
      <c r="K7958" s="37">
        <f>IFERROR(VLOOKUP(E7958,'أرصدة المخزن'!$A:$H,8,0),"")</f>
        <v/>
      </c>
    </row>
    <row r="7959" ht="18" customHeight="1" s="138">
      <c r="A7959" s="97" t="n">
        <v>7953</v>
      </c>
      <c r="B7959" s="98" t="n"/>
      <c r="C7959" s="113" t="n"/>
      <c r="D7959" s="113" t="n"/>
      <c r="E7959" s="114" t="n"/>
      <c r="F7959" s="28">
        <f>IFERROR(VLOOKUP(E7959,'أرصدة المخزن'!$A:$E,3,0),"")</f>
        <v/>
      </c>
      <c r="G7959" s="29">
        <f>IFERROR(VLOOKUP(E7959,'أرصدة المخزن'!$A:$H,4,FALSE),"")</f>
        <v/>
      </c>
      <c r="H7959" s="97" t="n"/>
      <c r="I7959" s="28" t="inlineStr">
        <is>
          <t>صرف</t>
        </is>
      </c>
      <c r="J7959" s="97" t="n"/>
      <c r="K7959" s="37">
        <f>IFERROR(VLOOKUP(E7959,'أرصدة المخزن'!$A:$H,8,0),"")</f>
        <v/>
      </c>
    </row>
    <row r="7960" ht="18" customHeight="1" s="138">
      <c r="A7960" s="97" t="n">
        <v>7954</v>
      </c>
      <c r="B7960" s="98" t="n"/>
      <c r="C7960" s="113" t="n"/>
      <c r="D7960" s="113" t="n"/>
      <c r="E7960" s="114" t="n"/>
      <c r="F7960" s="28">
        <f>IFERROR(VLOOKUP(E7960,'أرصدة المخزن'!$A:$E,3,0),"")</f>
        <v/>
      </c>
      <c r="G7960" s="29">
        <f>IFERROR(VLOOKUP(E7960,'أرصدة المخزن'!$A:$H,4,FALSE),"")</f>
        <v/>
      </c>
      <c r="H7960" s="97" t="n"/>
      <c r="I7960" s="28" t="inlineStr">
        <is>
          <t>صرف</t>
        </is>
      </c>
      <c r="J7960" s="97" t="n"/>
      <c r="K7960" s="37">
        <f>IFERROR(VLOOKUP(E7960,'أرصدة المخزن'!$A:$H,8,0),"")</f>
        <v/>
      </c>
    </row>
    <row r="7961" ht="18" customHeight="1" s="138">
      <c r="A7961" s="97" t="n">
        <v>7955</v>
      </c>
      <c r="B7961" s="98" t="n"/>
      <c r="C7961" s="113" t="n"/>
      <c r="D7961" s="113" t="n"/>
      <c r="E7961" s="114" t="n"/>
      <c r="F7961" s="28">
        <f>IFERROR(VLOOKUP(E7961,'أرصدة المخزن'!$A:$E,3,0),"")</f>
        <v/>
      </c>
      <c r="G7961" s="29">
        <f>IFERROR(VLOOKUP(E7961,'أرصدة المخزن'!$A:$H,4,FALSE),"")</f>
        <v/>
      </c>
      <c r="H7961" s="97" t="n"/>
      <c r="I7961" s="28" t="inlineStr">
        <is>
          <t>صرف</t>
        </is>
      </c>
      <c r="J7961" s="97" t="n"/>
      <c r="K7961" s="37">
        <f>IFERROR(VLOOKUP(E7961,'أرصدة المخزن'!$A:$H,8,0),"")</f>
        <v/>
      </c>
    </row>
    <row r="7962" ht="18" customHeight="1" s="138">
      <c r="A7962" s="97" t="n">
        <v>7956</v>
      </c>
      <c r="B7962" s="98" t="n"/>
      <c r="C7962" s="113" t="n"/>
      <c r="D7962" s="113" t="n"/>
      <c r="E7962" s="114" t="n"/>
      <c r="F7962" s="28">
        <f>IFERROR(VLOOKUP(E7962,'أرصدة المخزن'!$A:$E,3,0),"")</f>
        <v/>
      </c>
      <c r="G7962" s="29">
        <f>IFERROR(VLOOKUP(E7962,'أرصدة المخزن'!$A:$H,4,FALSE),"")</f>
        <v/>
      </c>
      <c r="H7962" s="97" t="n"/>
      <c r="I7962" s="28" t="inlineStr">
        <is>
          <t>صرف</t>
        </is>
      </c>
      <c r="J7962" s="97" t="n"/>
      <c r="K7962" s="37">
        <f>IFERROR(VLOOKUP(E7962,'أرصدة المخزن'!$A:$H,8,0),"")</f>
        <v/>
      </c>
    </row>
    <row r="7963" ht="18" customHeight="1" s="138">
      <c r="A7963" s="97" t="n">
        <v>7957</v>
      </c>
      <c r="B7963" s="98" t="n"/>
      <c r="C7963" s="113" t="n"/>
      <c r="D7963" s="113" t="n"/>
      <c r="E7963" s="114" t="n"/>
      <c r="F7963" s="28">
        <f>IFERROR(VLOOKUP(E7963,'أرصدة المخزن'!$A:$E,3,0),"")</f>
        <v/>
      </c>
      <c r="G7963" s="29">
        <f>IFERROR(VLOOKUP(E7963,'أرصدة المخزن'!$A:$H,4,FALSE),"")</f>
        <v/>
      </c>
      <c r="H7963" s="97" t="n"/>
      <c r="I7963" s="28" t="inlineStr">
        <is>
          <t>صرف</t>
        </is>
      </c>
      <c r="J7963" s="97" t="n"/>
      <c r="K7963" s="37">
        <f>IFERROR(VLOOKUP(E7963,'أرصدة المخزن'!$A:$H,8,0),"")</f>
        <v/>
      </c>
    </row>
    <row r="7964" ht="18" customHeight="1" s="138">
      <c r="A7964" s="97" t="n">
        <v>7958</v>
      </c>
      <c r="B7964" s="98" t="n"/>
      <c r="C7964" s="113" t="n"/>
      <c r="D7964" s="113" t="n"/>
      <c r="E7964" s="114" t="n"/>
      <c r="F7964" s="28">
        <f>IFERROR(VLOOKUP(E7964,'أرصدة المخزن'!$A:$E,3,0),"")</f>
        <v/>
      </c>
      <c r="G7964" s="29">
        <f>IFERROR(VLOOKUP(E7964,'أرصدة المخزن'!$A:$H,4,FALSE),"")</f>
        <v/>
      </c>
      <c r="H7964" s="97" t="n"/>
      <c r="I7964" s="28" t="inlineStr">
        <is>
          <t>صرف</t>
        </is>
      </c>
      <c r="J7964" s="97" t="n"/>
      <c r="K7964" s="37">
        <f>IFERROR(VLOOKUP(E7964,'أرصدة المخزن'!$A:$H,8,0),"")</f>
        <v/>
      </c>
    </row>
    <row r="7965" ht="18" customHeight="1" s="138">
      <c r="A7965" s="97" t="n">
        <v>7959</v>
      </c>
      <c r="B7965" s="98" t="n"/>
      <c r="C7965" s="113" t="n"/>
      <c r="D7965" s="113" t="n"/>
      <c r="E7965" s="114" t="n"/>
      <c r="F7965" s="28">
        <f>IFERROR(VLOOKUP(E7965,'أرصدة المخزن'!$A:$E,3,0),"")</f>
        <v/>
      </c>
      <c r="G7965" s="29">
        <f>IFERROR(VLOOKUP(E7965,'أرصدة المخزن'!$A:$H,4,FALSE),"")</f>
        <v/>
      </c>
      <c r="H7965" s="97" t="n"/>
      <c r="I7965" s="28" t="inlineStr">
        <is>
          <t>صرف</t>
        </is>
      </c>
      <c r="J7965" s="97" t="n"/>
      <c r="K7965" s="37">
        <f>IFERROR(VLOOKUP(E7965,'أرصدة المخزن'!$A:$H,8,0),"")</f>
        <v/>
      </c>
    </row>
    <row r="7966" ht="18" customHeight="1" s="138">
      <c r="A7966" s="97" t="n">
        <v>7960</v>
      </c>
      <c r="B7966" s="98" t="n"/>
      <c r="C7966" s="113" t="n"/>
      <c r="D7966" s="113" t="n"/>
      <c r="E7966" s="114" t="n"/>
      <c r="F7966" s="28">
        <f>IFERROR(VLOOKUP(E7966,'أرصدة المخزن'!$A:$E,3,0),"")</f>
        <v/>
      </c>
      <c r="G7966" s="29">
        <f>IFERROR(VLOOKUP(E7966,'أرصدة المخزن'!$A:$H,4,FALSE),"")</f>
        <v/>
      </c>
      <c r="H7966" s="97" t="n"/>
      <c r="I7966" s="28" t="inlineStr">
        <is>
          <t>صرف</t>
        </is>
      </c>
      <c r="J7966" s="97" t="n"/>
      <c r="K7966" s="37">
        <f>IFERROR(VLOOKUP(E7966,'أرصدة المخزن'!$A:$H,8,0),"")</f>
        <v/>
      </c>
    </row>
    <row r="7967" ht="18" customHeight="1" s="138">
      <c r="A7967" s="97" t="n">
        <v>7961</v>
      </c>
      <c r="B7967" s="98" t="n"/>
      <c r="C7967" s="113" t="n"/>
      <c r="D7967" s="113" t="n"/>
      <c r="E7967" s="114" t="n"/>
      <c r="F7967" s="28">
        <f>IFERROR(VLOOKUP(E7967,'أرصدة المخزن'!$A:$E,3,0),"")</f>
        <v/>
      </c>
      <c r="G7967" s="29">
        <f>IFERROR(VLOOKUP(E7967,'أرصدة المخزن'!$A:$H,4,FALSE),"")</f>
        <v/>
      </c>
      <c r="H7967" s="97" t="n"/>
      <c r="I7967" s="28" t="inlineStr">
        <is>
          <t>صرف</t>
        </is>
      </c>
      <c r="J7967" s="97" t="n"/>
      <c r="K7967" s="37">
        <f>IFERROR(VLOOKUP(E7967,'أرصدة المخزن'!$A:$H,8,0),"")</f>
        <v/>
      </c>
    </row>
    <row r="7968" ht="18" customHeight="1" s="138">
      <c r="A7968" s="97" t="n">
        <v>7962</v>
      </c>
      <c r="B7968" s="98" t="n"/>
      <c r="C7968" s="113" t="n"/>
      <c r="D7968" s="113" t="n"/>
      <c r="E7968" s="114" t="n"/>
      <c r="F7968" s="28">
        <f>IFERROR(VLOOKUP(E7968,'أرصدة المخزن'!$A:$E,3,0),"")</f>
        <v/>
      </c>
      <c r="G7968" s="29">
        <f>IFERROR(VLOOKUP(E7968,'أرصدة المخزن'!$A:$H,4,FALSE),"")</f>
        <v/>
      </c>
      <c r="H7968" s="97" t="n"/>
      <c r="I7968" s="28" t="inlineStr">
        <is>
          <t>صرف</t>
        </is>
      </c>
      <c r="J7968" s="97" t="n"/>
      <c r="K7968" s="37">
        <f>IFERROR(VLOOKUP(E7968,'أرصدة المخزن'!$A:$H,8,0),"")</f>
        <v/>
      </c>
    </row>
    <row r="7969" ht="18" customHeight="1" s="138">
      <c r="A7969" s="97" t="n">
        <v>7963</v>
      </c>
      <c r="B7969" s="98" t="n"/>
      <c r="C7969" s="113" t="n"/>
      <c r="D7969" s="113" t="n"/>
      <c r="E7969" s="114" t="n"/>
      <c r="F7969" s="28">
        <f>IFERROR(VLOOKUP(E7969,'أرصدة المخزن'!$A:$E,3,0),"")</f>
        <v/>
      </c>
      <c r="G7969" s="29">
        <f>IFERROR(VLOOKUP(E7969,'أرصدة المخزن'!$A:$H,4,FALSE),"")</f>
        <v/>
      </c>
      <c r="H7969" s="97" t="n"/>
      <c r="I7969" s="28" t="inlineStr">
        <is>
          <t>صرف</t>
        </is>
      </c>
      <c r="J7969" s="97" t="n"/>
      <c r="K7969" s="37">
        <f>IFERROR(VLOOKUP(E7969,'أرصدة المخزن'!$A:$H,8,0),"")</f>
        <v/>
      </c>
    </row>
    <row r="7970" ht="18" customHeight="1" s="138">
      <c r="A7970" s="97" t="n">
        <v>7964</v>
      </c>
      <c r="B7970" s="98" t="n"/>
      <c r="C7970" s="113" t="n"/>
      <c r="D7970" s="113" t="n"/>
      <c r="E7970" s="114" t="n"/>
      <c r="F7970" s="28">
        <f>IFERROR(VLOOKUP(E7970,'أرصدة المخزن'!$A:$E,3,0),"")</f>
        <v/>
      </c>
      <c r="G7970" s="29">
        <f>IFERROR(VLOOKUP(E7970,'أرصدة المخزن'!$A:$H,4,FALSE),"")</f>
        <v/>
      </c>
      <c r="H7970" s="97" t="n"/>
      <c r="I7970" s="28" t="inlineStr">
        <is>
          <t>صرف</t>
        </is>
      </c>
      <c r="J7970" s="97" t="n"/>
      <c r="K7970" s="37">
        <f>IFERROR(VLOOKUP(E7970,'أرصدة المخزن'!$A:$H,8,0),"")</f>
        <v/>
      </c>
    </row>
    <row r="7971" ht="18" customHeight="1" s="138">
      <c r="A7971" s="97" t="n">
        <v>7965</v>
      </c>
      <c r="B7971" s="98" t="n"/>
      <c r="C7971" s="113" t="n"/>
      <c r="D7971" s="113" t="n"/>
      <c r="E7971" s="114" t="n"/>
      <c r="F7971" s="28">
        <f>IFERROR(VLOOKUP(E7971,'أرصدة المخزن'!$A:$E,3,0),"")</f>
        <v/>
      </c>
      <c r="G7971" s="29">
        <f>IFERROR(VLOOKUP(E7971,'أرصدة المخزن'!$A:$H,4,FALSE),"")</f>
        <v/>
      </c>
      <c r="H7971" s="97" t="n"/>
      <c r="I7971" s="28" t="inlineStr">
        <is>
          <t>صرف</t>
        </is>
      </c>
      <c r="J7971" s="97" t="n"/>
      <c r="K7971" s="37">
        <f>IFERROR(VLOOKUP(E7971,'أرصدة المخزن'!$A:$H,8,0),"")</f>
        <v/>
      </c>
    </row>
    <row r="7972" ht="18" customHeight="1" s="138">
      <c r="A7972" s="97" t="n">
        <v>7966</v>
      </c>
      <c r="B7972" s="98" t="n"/>
      <c r="C7972" s="113" t="n"/>
      <c r="D7972" s="113" t="n"/>
      <c r="E7972" s="114" t="n"/>
      <c r="F7972" s="28">
        <f>IFERROR(VLOOKUP(E7972,'أرصدة المخزن'!$A:$E,3,0),"")</f>
        <v/>
      </c>
      <c r="G7972" s="29">
        <f>IFERROR(VLOOKUP(E7972,'أرصدة المخزن'!$A:$H,4,FALSE),"")</f>
        <v/>
      </c>
      <c r="H7972" s="97" t="n"/>
      <c r="I7972" s="28" t="inlineStr">
        <is>
          <t>صرف</t>
        </is>
      </c>
      <c r="J7972" s="97" t="n"/>
      <c r="K7972" s="37">
        <f>IFERROR(VLOOKUP(E7972,'أرصدة المخزن'!$A:$H,8,0),"")</f>
        <v/>
      </c>
    </row>
    <row r="7973" ht="18" customHeight="1" s="138">
      <c r="A7973" s="97" t="n">
        <v>7967</v>
      </c>
      <c r="B7973" s="98" t="n"/>
      <c r="C7973" s="113" t="n"/>
      <c r="D7973" s="113" t="n"/>
      <c r="E7973" s="114" t="n"/>
      <c r="F7973" s="28">
        <f>IFERROR(VLOOKUP(E7973,'أرصدة المخزن'!$A:$E,3,0),"")</f>
        <v/>
      </c>
      <c r="G7973" s="29">
        <f>IFERROR(VLOOKUP(E7973,'أرصدة المخزن'!$A:$H,4,FALSE),"")</f>
        <v/>
      </c>
      <c r="H7973" s="97" t="n"/>
      <c r="I7973" s="28" t="inlineStr">
        <is>
          <t>صرف</t>
        </is>
      </c>
      <c r="J7973" s="97" t="n"/>
      <c r="K7973" s="37">
        <f>IFERROR(VLOOKUP(E7973,'أرصدة المخزن'!$A:$H,8,0),"")</f>
        <v/>
      </c>
    </row>
    <row r="7974" ht="18" customHeight="1" s="138">
      <c r="A7974" s="97" t="n">
        <v>7968</v>
      </c>
      <c r="B7974" s="98" t="n"/>
      <c r="C7974" s="113" t="n"/>
      <c r="D7974" s="113" t="n"/>
      <c r="E7974" s="114" t="n"/>
      <c r="F7974" s="28">
        <f>IFERROR(VLOOKUP(E7974,'أرصدة المخزن'!$A:$E,3,0),"")</f>
        <v/>
      </c>
      <c r="G7974" s="29">
        <f>IFERROR(VLOOKUP(E7974,'أرصدة المخزن'!$A:$H,4,FALSE),"")</f>
        <v/>
      </c>
      <c r="H7974" s="97" t="n"/>
      <c r="I7974" s="28" t="inlineStr">
        <is>
          <t>صرف</t>
        </is>
      </c>
      <c r="J7974" s="97" t="n"/>
      <c r="K7974" s="37">
        <f>IFERROR(VLOOKUP(E7974,'أرصدة المخزن'!$A:$H,8,0),"")</f>
        <v/>
      </c>
    </row>
    <row r="7975" ht="18" customHeight="1" s="138">
      <c r="A7975" s="97" t="n">
        <v>7969</v>
      </c>
      <c r="B7975" s="98" t="n"/>
      <c r="C7975" s="113" t="n"/>
      <c r="D7975" s="113" t="n"/>
      <c r="E7975" s="114" t="n"/>
      <c r="F7975" s="28">
        <f>IFERROR(VLOOKUP(E7975,'أرصدة المخزن'!$A:$E,3,0),"")</f>
        <v/>
      </c>
      <c r="G7975" s="29">
        <f>IFERROR(VLOOKUP(E7975,'أرصدة المخزن'!$A:$H,4,FALSE),"")</f>
        <v/>
      </c>
      <c r="H7975" s="97" t="n"/>
      <c r="I7975" s="28" t="inlineStr">
        <is>
          <t>صرف</t>
        </is>
      </c>
      <c r="J7975" s="97" t="n"/>
      <c r="K7975" s="37">
        <f>IFERROR(VLOOKUP(E7975,'أرصدة المخزن'!$A:$H,8,0),"")</f>
        <v/>
      </c>
    </row>
    <row r="7976" ht="18" customHeight="1" s="138">
      <c r="A7976" s="97" t="n">
        <v>7970</v>
      </c>
      <c r="B7976" s="98" t="n"/>
      <c r="C7976" s="113" t="n"/>
      <c r="D7976" s="113" t="n"/>
      <c r="E7976" s="114" t="n"/>
      <c r="F7976" s="28">
        <f>IFERROR(VLOOKUP(E7976,'أرصدة المخزن'!$A:$E,3,0),"")</f>
        <v/>
      </c>
      <c r="G7976" s="29">
        <f>IFERROR(VLOOKUP(E7976,'أرصدة المخزن'!$A:$H,4,FALSE),"")</f>
        <v/>
      </c>
      <c r="H7976" s="97" t="n"/>
      <c r="I7976" s="28" t="inlineStr">
        <is>
          <t>صرف</t>
        </is>
      </c>
      <c r="J7976" s="97" t="n"/>
      <c r="K7976" s="37">
        <f>IFERROR(VLOOKUP(E7976,'أرصدة المخزن'!$A:$H,8,0),"")</f>
        <v/>
      </c>
    </row>
    <row r="7977" ht="18" customHeight="1" s="138">
      <c r="A7977" s="97" t="n">
        <v>7971</v>
      </c>
      <c r="B7977" s="98" t="n"/>
      <c r="C7977" s="113" t="n"/>
      <c r="D7977" s="113" t="n"/>
      <c r="E7977" s="114" t="n"/>
      <c r="F7977" s="28">
        <f>IFERROR(VLOOKUP(E7977,'أرصدة المخزن'!$A:$E,3,0),"")</f>
        <v/>
      </c>
      <c r="G7977" s="29">
        <f>IFERROR(VLOOKUP(E7977,'أرصدة المخزن'!$A:$H,4,FALSE),"")</f>
        <v/>
      </c>
      <c r="H7977" s="97" t="n"/>
      <c r="I7977" s="28" t="inlineStr">
        <is>
          <t>صرف</t>
        </is>
      </c>
      <c r="J7977" s="97" t="n"/>
      <c r="K7977" s="37">
        <f>IFERROR(VLOOKUP(E7977,'أرصدة المخزن'!$A:$H,8,0),"")</f>
        <v/>
      </c>
    </row>
    <row r="7978" ht="18" customHeight="1" s="138">
      <c r="A7978" s="97" t="n">
        <v>7972</v>
      </c>
      <c r="B7978" s="98" t="n"/>
      <c r="C7978" s="113" t="n"/>
      <c r="D7978" s="113" t="n"/>
      <c r="E7978" s="114" t="n"/>
      <c r="F7978" s="28">
        <f>IFERROR(VLOOKUP(E7978,'أرصدة المخزن'!$A:$E,3,0),"")</f>
        <v/>
      </c>
      <c r="G7978" s="29">
        <f>IFERROR(VLOOKUP(E7978,'أرصدة المخزن'!$A:$H,4,FALSE),"")</f>
        <v/>
      </c>
      <c r="H7978" s="97" t="n"/>
      <c r="I7978" s="28" t="inlineStr">
        <is>
          <t>صرف</t>
        </is>
      </c>
      <c r="J7978" s="97" t="n"/>
      <c r="K7978" s="37">
        <f>IFERROR(VLOOKUP(E7978,'أرصدة المخزن'!$A:$H,8,0),"")</f>
        <v/>
      </c>
    </row>
    <row r="7979" ht="18" customHeight="1" s="138">
      <c r="A7979" s="97" t="n">
        <v>7973</v>
      </c>
      <c r="B7979" s="98" t="n"/>
      <c r="C7979" s="113" t="n"/>
      <c r="D7979" s="113" t="n"/>
      <c r="E7979" s="114" t="n"/>
      <c r="F7979" s="28">
        <f>IFERROR(VLOOKUP(E7979,'أرصدة المخزن'!$A:$E,3,0),"")</f>
        <v/>
      </c>
      <c r="G7979" s="29">
        <f>IFERROR(VLOOKUP(E7979,'أرصدة المخزن'!$A:$H,4,FALSE),"")</f>
        <v/>
      </c>
      <c r="H7979" s="97" t="n"/>
      <c r="I7979" s="28" t="inlineStr">
        <is>
          <t>صرف</t>
        </is>
      </c>
      <c r="J7979" s="97" t="n"/>
      <c r="K7979" s="37">
        <f>IFERROR(VLOOKUP(E7979,'أرصدة المخزن'!$A:$H,8,0),"")</f>
        <v/>
      </c>
    </row>
    <row r="7980" ht="18" customHeight="1" s="138">
      <c r="A7980" s="97" t="n">
        <v>7974</v>
      </c>
      <c r="B7980" s="98" t="n"/>
      <c r="C7980" s="113" t="n"/>
      <c r="D7980" s="113" t="n"/>
      <c r="E7980" s="114" t="n"/>
      <c r="F7980" s="28">
        <f>IFERROR(VLOOKUP(E7980,'أرصدة المخزن'!$A:$E,3,0),"")</f>
        <v/>
      </c>
      <c r="G7980" s="29">
        <f>IFERROR(VLOOKUP(E7980,'أرصدة المخزن'!$A:$H,4,FALSE),"")</f>
        <v/>
      </c>
      <c r="H7980" s="97" t="n"/>
      <c r="I7980" s="28" t="inlineStr">
        <is>
          <t>صرف</t>
        </is>
      </c>
      <c r="J7980" s="97" t="n"/>
      <c r="K7980" s="37">
        <f>IFERROR(VLOOKUP(E7980,'أرصدة المخزن'!$A:$H,8,0),"")</f>
        <v/>
      </c>
    </row>
    <row r="7981" ht="18" customHeight="1" s="138">
      <c r="A7981" s="97" t="n">
        <v>7975</v>
      </c>
      <c r="B7981" s="98" t="n"/>
      <c r="C7981" s="113" t="n"/>
      <c r="D7981" s="113" t="n"/>
      <c r="E7981" s="114" t="n"/>
      <c r="F7981" s="28">
        <f>IFERROR(VLOOKUP(E7981,'أرصدة المخزن'!$A:$E,3,0),"")</f>
        <v/>
      </c>
      <c r="G7981" s="29">
        <f>IFERROR(VLOOKUP(E7981,'أرصدة المخزن'!$A:$H,4,FALSE),"")</f>
        <v/>
      </c>
      <c r="H7981" s="97" t="n"/>
      <c r="I7981" s="28" t="inlineStr">
        <is>
          <t>صرف</t>
        </is>
      </c>
      <c r="J7981" s="97" t="n"/>
      <c r="K7981" s="37">
        <f>IFERROR(VLOOKUP(E7981,'أرصدة المخزن'!$A:$H,8,0),"")</f>
        <v/>
      </c>
    </row>
    <row r="7982" ht="18" customHeight="1" s="138">
      <c r="A7982" s="97" t="n">
        <v>7976</v>
      </c>
      <c r="B7982" s="98" t="n"/>
      <c r="C7982" s="113" t="n"/>
      <c r="D7982" s="113" t="n"/>
      <c r="E7982" s="114" t="n"/>
      <c r="F7982" s="28">
        <f>IFERROR(VLOOKUP(E7982,'أرصدة المخزن'!$A:$E,3,0),"")</f>
        <v/>
      </c>
      <c r="G7982" s="29">
        <f>IFERROR(VLOOKUP(E7982,'أرصدة المخزن'!$A:$H,4,FALSE),"")</f>
        <v/>
      </c>
      <c r="H7982" s="97" t="n"/>
      <c r="I7982" s="28" t="inlineStr">
        <is>
          <t>صرف</t>
        </is>
      </c>
      <c r="J7982" s="97" t="n"/>
      <c r="K7982" s="37">
        <f>IFERROR(VLOOKUP(E7982,'أرصدة المخزن'!$A:$H,8,0),"")</f>
        <v/>
      </c>
    </row>
    <row r="7983" ht="18" customHeight="1" s="138">
      <c r="A7983" s="97" t="n">
        <v>7977</v>
      </c>
      <c r="B7983" s="98" t="n"/>
      <c r="C7983" s="113" t="n"/>
      <c r="D7983" s="113" t="n"/>
      <c r="E7983" s="114" t="n"/>
      <c r="F7983" s="28">
        <f>IFERROR(VLOOKUP(E7983,'أرصدة المخزن'!$A:$E,3,0),"")</f>
        <v/>
      </c>
      <c r="G7983" s="29">
        <f>IFERROR(VLOOKUP(E7983,'أرصدة المخزن'!$A:$H,4,FALSE),"")</f>
        <v/>
      </c>
      <c r="H7983" s="97" t="n"/>
      <c r="I7983" s="28" t="inlineStr">
        <is>
          <t>صرف</t>
        </is>
      </c>
      <c r="J7983" s="97" t="n"/>
      <c r="K7983" s="37">
        <f>IFERROR(VLOOKUP(E7983,'أرصدة المخزن'!$A:$H,8,0),"")</f>
        <v/>
      </c>
    </row>
    <row r="7984" ht="18" customHeight="1" s="138">
      <c r="A7984" s="97" t="n">
        <v>7978</v>
      </c>
      <c r="B7984" s="98" t="n"/>
      <c r="C7984" s="113" t="n"/>
      <c r="D7984" s="113" t="n"/>
      <c r="E7984" s="114" t="n"/>
      <c r="F7984" s="28">
        <f>IFERROR(VLOOKUP(E7984,'أرصدة المخزن'!$A:$E,3,0),"")</f>
        <v/>
      </c>
      <c r="G7984" s="29">
        <f>IFERROR(VLOOKUP(E7984,'أرصدة المخزن'!$A:$H,4,FALSE),"")</f>
        <v/>
      </c>
      <c r="H7984" s="97" t="n"/>
      <c r="I7984" s="28" t="inlineStr">
        <is>
          <t>صرف</t>
        </is>
      </c>
      <c r="J7984" s="97" t="n"/>
      <c r="K7984" s="37">
        <f>IFERROR(VLOOKUP(E7984,'أرصدة المخزن'!$A:$H,8,0),"")</f>
        <v/>
      </c>
    </row>
    <row r="7985" ht="18" customHeight="1" s="138">
      <c r="A7985" s="97" t="n">
        <v>7979</v>
      </c>
      <c r="B7985" s="98" t="n"/>
      <c r="C7985" s="113" t="n"/>
      <c r="D7985" s="113" t="n"/>
      <c r="E7985" s="114" t="n"/>
      <c r="F7985" s="28">
        <f>IFERROR(VLOOKUP(E7985,'أرصدة المخزن'!$A:$E,3,0),"")</f>
        <v/>
      </c>
      <c r="G7985" s="29">
        <f>IFERROR(VLOOKUP(E7985,'أرصدة المخزن'!$A:$H,4,FALSE),"")</f>
        <v/>
      </c>
      <c r="H7985" s="97" t="n"/>
      <c r="I7985" s="28" t="inlineStr">
        <is>
          <t>صرف</t>
        </is>
      </c>
      <c r="J7985" s="97" t="n"/>
      <c r="K7985" s="37">
        <f>IFERROR(VLOOKUP(E7985,'أرصدة المخزن'!$A:$H,8,0),"")</f>
        <v/>
      </c>
    </row>
    <row r="7986" ht="18" customHeight="1" s="138">
      <c r="A7986" s="97" t="n">
        <v>7980</v>
      </c>
      <c r="B7986" s="98" t="n"/>
      <c r="C7986" s="113" t="n"/>
      <c r="D7986" s="113" t="n"/>
      <c r="E7986" s="114" t="n"/>
      <c r="F7986" s="28">
        <f>IFERROR(VLOOKUP(E7986,'أرصدة المخزن'!$A:$E,3,0),"")</f>
        <v/>
      </c>
      <c r="G7986" s="29">
        <f>IFERROR(VLOOKUP(E7986,'أرصدة المخزن'!$A:$H,4,FALSE),"")</f>
        <v/>
      </c>
      <c r="H7986" s="97" t="n"/>
      <c r="I7986" s="28" t="inlineStr">
        <is>
          <t>صرف</t>
        </is>
      </c>
      <c r="J7986" s="97" t="n"/>
      <c r="K7986" s="37">
        <f>IFERROR(VLOOKUP(E7986,'أرصدة المخزن'!$A:$H,8,0),"")</f>
        <v/>
      </c>
    </row>
    <row r="7987" ht="18" customHeight="1" s="138">
      <c r="A7987" s="97" t="n">
        <v>7981</v>
      </c>
      <c r="B7987" s="98" t="n"/>
      <c r="C7987" s="113" t="n"/>
      <c r="D7987" s="113" t="n"/>
      <c r="E7987" s="114" t="n"/>
      <c r="F7987" s="28">
        <f>IFERROR(VLOOKUP(E7987,'أرصدة المخزن'!$A:$E,3,0),"")</f>
        <v/>
      </c>
      <c r="G7987" s="29">
        <f>IFERROR(VLOOKUP(E7987,'أرصدة المخزن'!$A:$H,4,FALSE),"")</f>
        <v/>
      </c>
      <c r="H7987" s="97" t="n"/>
      <c r="I7987" s="28" t="inlineStr">
        <is>
          <t>صرف</t>
        </is>
      </c>
      <c r="J7987" s="97" t="n"/>
      <c r="K7987" s="37">
        <f>IFERROR(VLOOKUP(E7987,'أرصدة المخزن'!$A:$H,8,0),"")</f>
        <v/>
      </c>
    </row>
    <row r="7988" ht="18" customHeight="1" s="138">
      <c r="A7988" s="97" t="n">
        <v>7982</v>
      </c>
      <c r="B7988" s="98" t="n"/>
      <c r="C7988" s="113" t="n"/>
      <c r="D7988" s="113" t="n"/>
      <c r="E7988" s="114" t="n"/>
      <c r="F7988" s="28">
        <f>IFERROR(VLOOKUP(E7988,'أرصدة المخزن'!$A:$E,3,0),"")</f>
        <v/>
      </c>
      <c r="G7988" s="29">
        <f>IFERROR(VLOOKUP(E7988,'أرصدة المخزن'!$A:$H,4,FALSE),"")</f>
        <v/>
      </c>
      <c r="H7988" s="97" t="n"/>
      <c r="I7988" s="28" t="inlineStr">
        <is>
          <t>صرف</t>
        </is>
      </c>
      <c r="J7988" s="97" t="n"/>
      <c r="K7988" s="37">
        <f>IFERROR(VLOOKUP(E7988,'أرصدة المخزن'!$A:$H,8,0),"")</f>
        <v/>
      </c>
    </row>
    <row r="7989" ht="18" customHeight="1" s="138">
      <c r="A7989" s="97" t="n">
        <v>7983</v>
      </c>
      <c r="B7989" s="98" t="n"/>
      <c r="C7989" s="113" t="n"/>
      <c r="D7989" s="113" t="n"/>
      <c r="E7989" s="114" t="n"/>
      <c r="F7989" s="28">
        <f>IFERROR(VLOOKUP(E7989,'أرصدة المخزن'!$A:$E,3,0),"")</f>
        <v/>
      </c>
      <c r="G7989" s="29">
        <f>IFERROR(VLOOKUP(E7989,'أرصدة المخزن'!$A:$H,4,FALSE),"")</f>
        <v/>
      </c>
      <c r="H7989" s="97" t="n"/>
      <c r="I7989" s="28" t="inlineStr">
        <is>
          <t>صرف</t>
        </is>
      </c>
      <c r="J7989" s="97" t="n"/>
      <c r="K7989" s="37">
        <f>IFERROR(VLOOKUP(E7989,'أرصدة المخزن'!$A:$H,8,0),"")</f>
        <v/>
      </c>
    </row>
    <row r="7990" ht="18" customHeight="1" s="138">
      <c r="A7990" s="97" t="n">
        <v>7984</v>
      </c>
      <c r="B7990" s="98" t="n"/>
      <c r="C7990" s="113" t="n"/>
      <c r="D7990" s="113" t="n"/>
      <c r="E7990" s="114" t="n"/>
      <c r="F7990" s="28">
        <f>IFERROR(VLOOKUP(E7990,'أرصدة المخزن'!$A:$E,3,0),"")</f>
        <v/>
      </c>
      <c r="G7990" s="29">
        <f>IFERROR(VLOOKUP(E7990,'أرصدة المخزن'!$A:$H,4,FALSE),"")</f>
        <v/>
      </c>
      <c r="H7990" s="97" t="n"/>
      <c r="I7990" s="28" t="inlineStr">
        <is>
          <t>صرف</t>
        </is>
      </c>
      <c r="J7990" s="97" t="n"/>
      <c r="K7990" s="37">
        <f>IFERROR(VLOOKUP(E7990,'أرصدة المخزن'!$A:$H,8,0),"")</f>
        <v/>
      </c>
    </row>
    <row r="7991" ht="18" customHeight="1" s="138">
      <c r="A7991" s="97" t="n">
        <v>7985</v>
      </c>
      <c r="B7991" s="98" t="n"/>
      <c r="C7991" s="113" t="n"/>
      <c r="D7991" s="113" t="n"/>
      <c r="E7991" s="114" t="n"/>
      <c r="F7991" s="28">
        <f>IFERROR(VLOOKUP(E7991,'أرصدة المخزن'!$A:$E,3,0),"")</f>
        <v/>
      </c>
      <c r="G7991" s="29">
        <f>IFERROR(VLOOKUP(E7991,'أرصدة المخزن'!$A:$H,4,FALSE),"")</f>
        <v/>
      </c>
      <c r="H7991" s="97" t="n"/>
      <c r="I7991" s="28" t="inlineStr">
        <is>
          <t>صرف</t>
        </is>
      </c>
      <c r="J7991" s="97" t="n"/>
      <c r="K7991" s="37">
        <f>IFERROR(VLOOKUP(E7991,'أرصدة المخزن'!$A:$H,8,0),"")</f>
        <v/>
      </c>
    </row>
    <row r="7992" ht="18" customHeight="1" s="138">
      <c r="A7992" s="97" t="n">
        <v>7986</v>
      </c>
      <c r="B7992" s="98" t="n"/>
      <c r="C7992" s="113" t="n"/>
      <c r="D7992" s="113" t="n"/>
      <c r="E7992" s="114" t="n"/>
      <c r="F7992" s="28">
        <f>IFERROR(VLOOKUP(E7992,'أرصدة المخزن'!$A:$E,3,0),"")</f>
        <v/>
      </c>
      <c r="G7992" s="29">
        <f>IFERROR(VLOOKUP(E7992,'أرصدة المخزن'!$A:$H,4,FALSE),"")</f>
        <v/>
      </c>
      <c r="H7992" s="97" t="n"/>
      <c r="I7992" s="28" t="inlineStr">
        <is>
          <t>صرف</t>
        </is>
      </c>
      <c r="J7992" s="97" t="n"/>
      <c r="K7992" s="37">
        <f>IFERROR(VLOOKUP(E7992,'أرصدة المخزن'!$A:$H,8,0),"")</f>
        <v/>
      </c>
    </row>
    <row r="7993" ht="18" customHeight="1" s="138">
      <c r="A7993" s="97" t="n">
        <v>7987</v>
      </c>
      <c r="B7993" s="98" t="n"/>
      <c r="C7993" s="113" t="n"/>
      <c r="D7993" s="113" t="n"/>
      <c r="E7993" s="114" t="n"/>
      <c r="F7993" s="28">
        <f>IFERROR(VLOOKUP(E7993,'أرصدة المخزن'!$A:$E,3,0),"")</f>
        <v/>
      </c>
      <c r="G7993" s="29">
        <f>IFERROR(VLOOKUP(E7993,'أرصدة المخزن'!$A:$H,4,FALSE),"")</f>
        <v/>
      </c>
      <c r="H7993" s="97" t="n"/>
      <c r="I7993" s="28" t="inlineStr">
        <is>
          <t>صرف</t>
        </is>
      </c>
      <c r="J7993" s="97" t="n"/>
      <c r="K7993" s="37">
        <f>IFERROR(VLOOKUP(E7993,'أرصدة المخزن'!$A:$H,8,0),"")</f>
        <v/>
      </c>
    </row>
    <row r="7994" ht="18" customHeight="1" s="138">
      <c r="A7994" s="97" t="n">
        <v>7988</v>
      </c>
      <c r="B7994" s="98" t="n"/>
      <c r="C7994" s="113" t="n"/>
      <c r="D7994" s="113" t="n"/>
      <c r="E7994" s="114" t="n"/>
      <c r="F7994" s="28">
        <f>IFERROR(VLOOKUP(E7994,'أرصدة المخزن'!$A:$E,3,0),"")</f>
        <v/>
      </c>
      <c r="G7994" s="29">
        <f>IFERROR(VLOOKUP(E7994,'أرصدة المخزن'!$A:$H,4,FALSE),"")</f>
        <v/>
      </c>
      <c r="H7994" s="97" t="n"/>
      <c r="I7994" s="28" t="inlineStr">
        <is>
          <t>صرف</t>
        </is>
      </c>
      <c r="J7994" s="97" t="n"/>
      <c r="K7994" s="37">
        <f>IFERROR(VLOOKUP(E7994,'أرصدة المخزن'!$A:$H,8,0),"")</f>
        <v/>
      </c>
    </row>
    <row r="7995" ht="18" customHeight="1" s="138">
      <c r="A7995" s="97" t="n">
        <v>7989</v>
      </c>
      <c r="B7995" s="98" t="n"/>
      <c r="C7995" s="113" t="n"/>
      <c r="D7995" s="113" t="n"/>
      <c r="E7995" s="114" t="n"/>
      <c r="F7995" s="28">
        <f>IFERROR(VLOOKUP(E7995,'أرصدة المخزن'!$A:$E,3,0),"")</f>
        <v/>
      </c>
      <c r="G7995" s="29">
        <f>IFERROR(VLOOKUP(E7995,'أرصدة المخزن'!$A:$H,4,FALSE),"")</f>
        <v/>
      </c>
      <c r="H7995" s="97" t="n"/>
      <c r="I7995" s="28" t="inlineStr">
        <is>
          <t>صرف</t>
        </is>
      </c>
      <c r="J7995" s="97" t="n"/>
      <c r="K7995" s="37">
        <f>IFERROR(VLOOKUP(E7995,'أرصدة المخزن'!$A:$H,8,0),"")</f>
        <v/>
      </c>
    </row>
    <row r="7996" ht="18" customHeight="1" s="138">
      <c r="A7996" s="97" t="n">
        <v>7990</v>
      </c>
      <c r="B7996" s="98" t="n"/>
      <c r="C7996" s="113" t="n"/>
      <c r="D7996" s="113" t="n"/>
      <c r="E7996" s="114" t="n"/>
      <c r="F7996" s="28">
        <f>IFERROR(VLOOKUP(E7996,'أرصدة المخزن'!$A:$E,3,0),"")</f>
        <v/>
      </c>
      <c r="G7996" s="29">
        <f>IFERROR(VLOOKUP(E7996,'أرصدة المخزن'!$A:$H,4,FALSE),"")</f>
        <v/>
      </c>
      <c r="H7996" s="97" t="n"/>
      <c r="I7996" s="28" t="inlineStr">
        <is>
          <t>صرف</t>
        </is>
      </c>
      <c r="J7996" s="97" t="n"/>
      <c r="K7996" s="37">
        <f>IFERROR(VLOOKUP(E7996,'أرصدة المخزن'!$A:$H,8,0),"")</f>
        <v/>
      </c>
    </row>
    <row r="7997" ht="18" customHeight="1" s="138">
      <c r="A7997" s="97" t="n">
        <v>7991</v>
      </c>
      <c r="B7997" s="98" t="n"/>
      <c r="C7997" s="113" t="n"/>
      <c r="D7997" s="113" t="n"/>
      <c r="E7997" s="114" t="n"/>
      <c r="F7997" s="28">
        <f>IFERROR(VLOOKUP(E7997,'أرصدة المخزن'!$A:$E,3,0),"")</f>
        <v/>
      </c>
      <c r="G7997" s="29">
        <f>IFERROR(VLOOKUP(E7997,'أرصدة المخزن'!$A:$H,4,FALSE),"")</f>
        <v/>
      </c>
      <c r="H7997" s="97" t="n"/>
      <c r="I7997" s="28" t="inlineStr">
        <is>
          <t>صرف</t>
        </is>
      </c>
      <c r="J7997" s="97" t="n"/>
      <c r="K7997" s="37">
        <f>IFERROR(VLOOKUP(E7997,'أرصدة المخزن'!$A:$H,8,0),"")</f>
        <v/>
      </c>
    </row>
    <row r="7998" ht="18" customHeight="1" s="138">
      <c r="A7998" s="97" t="n">
        <v>7992</v>
      </c>
      <c r="B7998" s="98" t="n"/>
      <c r="C7998" s="113" t="n"/>
      <c r="D7998" s="113" t="n"/>
      <c r="E7998" s="114" t="n"/>
      <c r="F7998" s="28">
        <f>IFERROR(VLOOKUP(E7998,'أرصدة المخزن'!$A:$E,3,0),"")</f>
        <v/>
      </c>
      <c r="G7998" s="29">
        <f>IFERROR(VLOOKUP(E7998,'أرصدة المخزن'!$A:$H,4,FALSE),"")</f>
        <v/>
      </c>
      <c r="H7998" s="97" t="n"/>
      <c r="I7998" s="28" t="inlineStr">
        <is>
          <t>صرف</t>
        </is>
      </c>
      <c r="J7998" s="97" t="n"/>
      <c r="K7998" s="37">
        <f>IFERROR(VLOOKUP(E7998,'أرصدة المخزن'!$A:$H,8,0),"")</f>
        <v/>
      </c>
    </row>
    <row r="7999" ht="18" customHeight="1" s="138">
      <c r="A7999" s="97" t="n">
        <v>7993</v>
      </c>
      <c r="B7999" s="98" t="n"/>
      <c r="C7999" s="113" t="n"/>
      <c r="D7999" s="113" t="n"/>
      <c r="E7999" s="114" t="n"/>
      <c r="F7999" s="28">
        <f>IFERROR(VLOOKUP(E7999,'أرصدة المخزن'!$A:$E,3,0),"")</f>
        <v/>
      </c>
      <c r="G7999" s="29">
        <f>IFERROR(VLOOKUP(E7999,'أرصدة المخزن'!$A:$H,4,FALSE),"")</f>
        <v/>
      </c>
      <c r="H7999" s="97" t="n"/>
      <c r="I7999" s="28" t="inlineStr">
        <is>
          <t>صرف</t>
        </is>
      </c>
      <c r="J7999" s="97" t="n"/>
      <c r="K7999" s="37">
        <f>IFERROR(VLOOKUP(E7999,'أرصدة المخزن'!$A:$H,8,0),"")</f>
        <v/>
      </c>
    </row>
    <row r="8000" ht="18" customHeight="1" s="138">
      <c r="A8000" s="97" t="n">
        <v>7994</v>
      </c>
      <c r="B8000" s="98" t="n"/>
      <c r="C8000" s="113" t="n"/>
      <c r="D8000" s="113" t="n"/>
      <c r="E8000" s="114" t="n"/>
      <c r="F8000" s="28">
        <f>IFERROR(VLOOKUP(E8000,'أرصدة المخزن'!$A:$E,3,0),"")</f>
        <v/>
      </c>
      <c r="G8000" s="29">
        <f>IFERROR(VLOOKUP(E8000,'أرصدة المخزن'!$A:$H,4,FALSE),"")</f>
        <v/>
      </c>
      <c r="H8000" s="97" t="n"/>
      <c r="I8000" s="28" t="inlineStr">
        <is>
          <t>صرف</t>
        </is>
      </c>
      <c r="J8000" s="97" t="n"/>
      <c r="K8000" s="37">
        <f>IFERROR(VLOOKUP(E8000,'أرصدة المخزن'!$A:$H,8,0),"")</f>
        <v/>
      </c>
    </row>
    <row r="8001" ht="18" customHeight="1" s="138">
      <c r="A8001" s="97" t="n">
        <v>7995</v>
      </c>
      <c r="B8001" s="98" t="n"/>
      <c r="C8001" s="113" t="n"/>
      <c r="D8001" s="113" t="n"/>
      <c r="E8001" s="114" t="n"/>
      <c r="F8001" s="28">
        <f>IFERROR(VLOOKUP(E8001,'أرصدة المخزن'!$A:$E,3,0),"")</f>
        <v/>
      </c>
      <c r="G8001" s="29">
        <f>IFERROR(VLOOKUP(E8001,'أرصدة المخزن'!$A:$H,4,FALSE),"")</f>
        <v/>
      </c>
      <c r="H8001" s="97" t="n"/>
      <c r="I8001" s="28" t="inlineStr">
        <is>
          <t>صرف</t>
        </is>
      </c>
      <c r="J8001" s="97" t="n"/>
      <c r="K8001" s="37">
        <f>IFERROR(VLOOKUP(E8001,'أرصدة المخزن'!$A:$H,8,0),"")</f>
        <v/>
      </c>
    </row>
    <row r="8002" ht="18" customHeight="1" s="138">
      <c r="A8002" s="97" t="n">
        <v>7996</v>
      </c>
      <c r="B8002" s="98" t="n"/>
      <c r="C8002" s="113" t="n"/>
      <c r="D8002" s="113" t="n"/>
      <c r="E8002" s="114" t="n"/>
      <c r="F8002" s="28">
        <f>IFERROR(VLOOKUP(E8002,'أرصدة المخزن'!$A:$E,3,0),"")</f>
        <v/>
      </c>
      <c r="G8002" s="29">
        <f>IFERROR(VLOOKUP(E8002,'أرصدة المخزن'!$A:$H,4,FALSE),"")</f>
        <v/>
      </c>
      <c r="H8002" s="97" t="n"/>
      <c r="I8002" s="28" t="inlineStr">
        <is>
          <t>صرف</t>
        </is>
      </c>
      <c r="J8002" s="97" t="n"/>
      <c r="K8002" s="37">
        <f>IFERROR(VLOOKUP(E8002,'أرصدة المخزن'!$A:$H,8,0),"")</f>
        <v/>
      </c>
    </row>
    <row r="8003" ht="18" customHeight="1" s="138">
      <c r="A8003" s="97" t="n">
        <v>7997</v>
      </c>
      <c r="B8003" s="98" t="n"/>
      <c r="C8003" s="113" t="n"/>
      <c r="D8003" s="113" t="n"/>
      <c r="E8003" s="114" t="n"/>
      <c r="F8003" s="28">
        <f>IFERROR(VLOOKUP(E8003,'أرصدة المخزن'!$A:$E,3,0),"")</f>
        <v/>
      </c>
      <c r="G8003" s="29">
        <f>IFERROR(VLOOKUP(E8003,'أرصدة المخزن'!$A:$H,4,FALSE),"")</f>
        <v/>
      </c>
      <c r="H8003" s="97" t="n"/>
      <c r="I8003" s="28" t="inlineStr">
        <is>
          <t>صرف</t>
        </is>
      </c>
      <c r="J8003" s="97" t="n"/>
      <c r="K8003" s="37">
        <f>IFERROR(VLOOKUP(E8003,'أرصدة المخزن'!$A:$H,8,0),"")</f>
        <v/>
      </c>
    </row>
    <row r="8004" ht="18" customHeight="1" s="138">
      <c r="A8004" s="97" t="n">
        <v>7998</v>
      </c>
      <c r="B8004" s="98" t="n"/>
      <c r="C8004" s="113" t="n"/>
      <c r="D8004" s="113" t="n"/>
      <c r="E8004" s="114" t="n"/>
      <c r="F8004" s="28">
        <f>IFERROR(VLOOKUP(E8004,'أرصدة المخزن'!$A:$E,3,0),"")</f>
        <v/>
      </c>
      <c r="G8004" s="29">
        <f>IFERROR(VLOOKUP(E8004,'أرصدة المخزن'!$A:$H,4,FALSE),"")</f>
        <v/>
      </c>
      <c r="H8004" s="97" t="n"/>
      <c r="I8004" s="28" t="inlineStr">
        <is>
          <t>صرف</t>
        </is>
      </c>
      <c r="J8004" s="97" t="n"/>
      <c r="K8004" s="37">
        <f>IFERROR(VLOOKUP(E8004,'أرصدة المخزن'!$A:$H,8,0),"")</f>
        <v/>
      </c>
    </row>
    <row r="8005" ht="18" customHeight="1" s="138">
      <c r="A8005" s="97" t="n">
        <v>7999</v>
      </c>
      <c r="B8005" s="98" t="n"/>
      <c r="C8005" s="113" t="n"/>
      <c r="D8005" s="113" t="n"/>
      <c r="E8005" s="114" t="n"/>
      <c r="F8005" s="28">
        <f>IFERROR(VLOOKUP(E8005,'أرصدة المخزن'!$A:$E,3,0),"")</f>
        <v/>
      </c>
      <c r="G8005" s="29">
        <f>IFERROR(VLOOKUP(E8005,'أرصدة المخزن'!$A:$H,4,FALSE),"")</f>
        <v/>
      </c>
      <c r="H8005" s="97" t="n"/>
      <c r="I8005" s="28" t="inlineStr">
        <is>
          <t>صرف</t>
        </is>
      </c>
      <c r="J8005" s="97" t="n"/>
      <c r="K8005" s="37">
        <f>IFERROR(VLOOKUP(E8005,'أرصدة المخزن'!$A:$H,8,0),"")</f>
        <v/>
      </c>
    </row>
    <row r="8006" ht="18" customHeight="1" s="138">
      <c r="A8006" s="97" t="n">
        <v>8000</v>
      </c>
      <c r="B8006" s="98" t="n"/>
      <c r="C8006" s="113" t="n"/>
      <c r="D8006" s="113" t="n"/>
      <c r="E8006" s="114" t="n"/>
      <c r="F8006" s="28">
        <f>IFERROR(VLOOKUP(E8006,'أرصدة المخزن'!$A:$E,3,0),"")</f>
        <v/>
      </c>
      <c r="G8006" s="29">
        <f>IFERROR(VLOOKUP(E8006,'أرصدة المخزن'!$A:$H,4,FALSE),"")</f>
        <v/>
      </c>
      <c r="H8006" s="97" t="n"/>
      <c r="I8006" s="28" t="inlineStr">
        <is>
          <t>صرف</t>
        </is>
      </c>
      <c r="J8006" s="97" t="n"/>
      <c r="K8006" s="37">
        <f>IFERROR(VLOOKUP(E8006,'أرصدة المخزن'!$A:$H,8,0),"")</f>
        <v/>
      </c>
    </row>
    <row r="8007" ht="18" customHeight="1" s="138">
      <c r="A8007" s="97" t="n">
        <v>8001</v>
      </c>
      <c r="B8007" s="98" t="n"/>
      <c r="C8007" s="113" t="n"/>
      <c r="D8007" s="113" t="n"/>
      <c r="E8007" s="114" t="n"/>
      <c r="F8007" s="28">
        <f>IFERROR(VLOOKUP(E8007,'أرصدة المخزن'!$A:$E,3,0),"")</f>
        <v/>
      </c>
      <c r="G8007" s="29">
        <f>IFERROR(VLOOKUP(E8007,'أرصدة المخزن'!$A:$H,4,FALSE),"")</f>
        <v/>
      </c>
      <c r="H8007" s="97" t="n"/>
      <c r="I8007" s="28" t="inlineStr">
        <is>
          <t>صرف</t>
        </is>
      </c>
      <c r="J8007" s="97" t="n"/>
      <c r="K8007" s="37">
        <f>IFERROR(VLOOKUP(E8007,'أرصدة المخزن'!$A:$H,8,0),"")</f>
        <v/>
      </c>
    </row>
    <row r="8008" ht="18" customHeight="1" s="138">
      <c r="A8008" s="97" t="n">
        <v>8002</v>
      </c>
      <c r="B8008" s="98" t="n"/>
      <c r="C8008" s="113" t="n"/>
      <c r="D8008" s="113" t="n"/>
      <c r="E8008" s="114" t="n"/>
      <c r="F8008" s="28">
        <f>IFERROR(VLOOKUP(E8008,'أرصدة المخزن'!$A:$E,3,0),"")</f>
        <v/>
      </c>
      <c r="G8008" s="29">
        <f>IFERROR(VLOOKUP(E8008,'أرصدة المخزن'!$A:$H,4,FALSE),"")</f>
        <v/>
      </c>
      <c r="H8008" s="97" t="n"/>
      <c r="I8008" s="28" t="inlineStr">
        <is>
          <t>صرف</t>
        </is>
      </c>
      <c r="J8008" s="97" t="n"/>
      <c r="K8008" s="37">
        <f>IFERROR(VLOOKUP(E8008,'أرصدة المخزن'!$A:$H,8,0),"")</f>
        <v/>
      </c>
    </row>
    <row r="8009" ht="18" customHeight="1" s="138">
      <c r="A8009" s="97" t="n">
        <v>8003</v>
      </c>
      <c r="B8009" s="98" t="n"/>
      <c r="C8009" s="113" t="n"/>
      <c r="D8009" s="113" t="n"/>
      <c r="E8009" s="114" t="n"/>
      <c r="F8009" s="28">
        <f>IFERROR(VLOOKUP(E8009,'أرصدة المخزن'!$A:$E,3,0),"")</f>
        <v/>
      </c>
      <c r="G8009" s="29">
        <f>IFERROR(VLOOKUP(E8009,'أرصدة المخزن'!$A:$H,4,FALSE),"")</f>
        <v/>
      </c>
      <c r="H8009" s="97" t="n"/>
      <c r="I8009" s="28" t="inlineStr">
        <is>
          <t>صرف</t>
        </is>
      </c>
      <c r="J8009" s="97" t="n"/>
      <c r="K8009" s="37">
        <f>IFERROR(VLOOKUP(E8009,'أرصدة المخزن'!$A:$H,8,0),"")</f>
        <v/>
      </c>
    </row>
    <row r="8010" ht="18" customHeight="1" s="138">
      <c r="A8010" s="97" t="n">
        <v>8004</v>
      </c>
      <c r="B8010" s="98" t="n"/>
      <c r="C8010" s="113" t="n"/>
      <c r="D8010" s="113" t="n"/>
      <c r="E8010" s="114" t="n"/>
      <c r="F8010" s="28">
        <f>IFERROR(VLOOKUP(E8010,'أرصدة المخزن'!$A:$E,3,0),"")</f>
        <v/>
      </c>
      <c r="G8010" s="29">
        <f>IFERROR(VLOOKUP(E8010,'أرصدة المخزن'!$A:$H,4,FALSE),"")</f>
        <v/>
      </c>
      <c r="H8010" s="97" t="n"/>
      <c r="I8010" s="28" t="inlineStr">
        <is>
          <t>صرف</t>
        </is>
      </c>
      <c r="J8010" s="97" t="n"/>
      <c r="K8010" s="37">
        <f>IFERROR(VLOOKUP(E8010,'أرصدة المخزن'!$A:$H,8,0),"")</f>
        <v/>
      </c>
    </row>
    <row r="8011" ht="18" customHeight="1" s="138">
      <c r="A8011" s="97" t="n">
        <v>8005</v>
      </c>
      <c r="B8011" s="98" t="n"/>
      <c r="C8011" s="113" t="n"/>
      <c r="D8011" s="113" t="n"/>
      <c r="E8011" s="114" t="n"/>
      <c r="F8011" s="28">
        <f>IFERROR(VLOOKUP(E8011,'أرصدة المخزن'!$A:$E,3,0),"")</f>
        <v/>
      </c>
      <c r="G8011" s="29">
        <f>IFERROR(VLOOKUP(E8011,'أرصدة المخزن'!$A:$H,4,FALSE),"")</f>
        <v/>
      </c>
      <c r="H8011" s="97" t="n"/>
      <c r="I8011" s="28" t="inlineStr">
        <is>
          <t>صرف</t>
        </is>
      </c>
      <c r="J8011" s="97" t="n"/>
      <c r="K8011" s="37">
        <f>IFERROR(VLOOKUP(E8011,'أرصدة المخزن'!$A:$H,8,0),"")</f>
        <v/>
      </c>
    </row>
    <row r="8012" ht="18" customHeight="1" s="138">
      <c r="A8012" s="97" t="n">
        <v>8006</v>
      </c>
      <c r="B8012" s="98" t="n"/>
      <c r="C8012" s="113" t="n"/>
      <c r="D8012" s="113" t="n"/>
      <c r="E8012" s="114" t="n"/>
      <c r="F8012" s="28">
        <f>IFERROR(VLOOKUP(E8012,'أرصدة المخزن'!$A:$E,3,0),"")</f>
        <v/>
      </c>
      <c r="G8012" s="29">
        <f>IFERROR(VLOOKUP(E8012,'أرصدة المخزن'!$A:$H,4,FALSE),"")</f>
        <v/>
      </c>
      <c r="H8012" s="97" t="n"/>
      <c r="I8012" s="28" t="inlineStr">
        <is>
          <t>صرف</t>
        </is>
      </c>
      <c r="J8012" s="97" t="n"/>
      <c r="K8012" s="37">
        <f>IFERROR(VLOOKUP(E8012,'أرصدة المخزن'!$A:$H,8,0),"")</f>
        <v/>
      </c>
    </row>
    <row r="8013" ht="18" customHeight="1" s="138">
      <c r="A8013" s="97" t="n">
        <v>8007</v>
      </c>
      <c r="B8013" s="98" t="n"/>
      <c r="C8013" s="113" t="n"/>
      <c r="D8013" s="113" t="n"/>
      <c r="E8013" s="114" t="n"/>
      <c r="F8013" s="28">
        <f>IFERROR(VLOOKUP(E8013,'أرصدة المخزن'!$A:$E,3,0),"")</f>
        <v/>
      </c>
      <c r="G8013" s="29">
        <f>IFERROR(VLOOKUP(E8013,'أرصدة المخزن'!$A:$H,4,FALSE),"")</f>
        <v/>
      </c>
      <c r="H8013" s="97" t="n"/>
      <c r="I8013" s="28" t="inlineStr">
        <is>
          <t>صرف</t>
        </is>
      </c>
      <c r="J8013" s="97" t="n"/>
      <c r="K8013" s="37">
        <f>IFERROR(VLOOKUP(E8013,'أرصدة المخزن'!$A:$H,8,0),"")</f>
        <v/>
      </c>
    </row>
    <row r="8014" ht="18" customHeight="1" s="138">
      <c r="A8014" s="97" t="n">
        <v>8008</v>
      </c>
      <c r="B8014" s="98" t="n"/>
      <c r="C8014" s="113" t="n"/>
      <c r="D8014" s="113" t="n"/>
      <c r="E8014" s="114" t="n"/>
      <c r="F8014" s="28">
        <f>IFERROR(VLOOKUP(E8014,'أرصدة المخزن'!$A:$E,3,0),"")</f>
        <v/>
      </c>
      <c r="G8014" s="29">
        <f>IFERROR(VLOOKUP(E8014,'أرصدة المخزن'!$A:$H,4,FALSE),"")</f>
        <v/>
      </c>
      <c r="H8014" s="97" t="n"/>
      <c r="I8014" s="28" t="inlineStr">
        <is>
          <t>صرف</t>
        </is>
      </c>
      <c r="J8014" s="97" t="n"/>
      <c r="K8014" s="37">
        <f>IFERROR(VLOOKUP(E8014,'أرصدة المخزن'!$A:$H,8,0),"")</f>
        <v/>
      </c>
    </row>
    <row r="8015" ht="18" customHeight="1" s="138">
      <c r="A8015" s="97" t="n">
        <v>8009</v>
      </c>
      <c r="B8015" s="98" t="n"/>
      <c r="C8015" s="113" t="n"/>
      <c r="D8015" s="113" t="n"/>
      <c r="E8015" s="114" t="n"/>
      <c r="F8015" s="28">
        <f>IFERROR(VLOOKUP(E8015,'أرصدة المخزن'!$A:$E,3,0),"")</f>
        <v/>
      </c>
      <c r="G8015" s="29">
        <f>IFERROR(VLOOKUP(E8015,'أرصدة المخزن'!$A:$H,4,FALSE),"")</f>
        <v/>
      </c>
      <c r="H8015" s="97" t="n"/>
      <c r="I8015" s="28" t="inlineStr">
        <is>
          <t>صرف</t>
        </is>
      </c>
      <c r="J8015" s="97" t="n"/>
      <c r="K8015" s="37">
        <f>IFERROR(VLOOKUP(E8015,'أرصدة المخزن'!$A:$H,8,0),"")</f>
        <v/>
      </c>
    </row>
    <row r="8016" ht="18" customHeight="1" s="138">
      <c r="A8016" s="97" t="n">
        <v>8010</v>
      </c>
      <c r="B8016" s="98" t="n"/>
      <c r="C8016" s="113" t="n"/>
      <c r="D8016" s="113" t="n"/>
      <c r="E8016" s="114" t="n"/>
      <c r="F8016" s="28">
        <f>IFERROR(VLOOKUP(E8016,'أرصدة المخزن'!$A:$E,3,0),"")</f>
        <v/>
      </c>
      <c r="G8016" s="29">
        <f>IFERROR(VLOOKUP(E8016,'أرصدة المخزن'!$A:$H,4,FALSE),"")</f>
        <v/>
      </c>
      <c r="H8016" s="97" t="n"/>
      <c r="I8016" s="28" t="inlineStr">
        <is>
          <t>صرف</t>
        </is>
      </c>
      <c r="J8016" s="97" t="n"/>
      <c r="K8016" s="37">
        <f>IFERROR(VLOOKUP(E8016,'أرصدة المخزن'!$A:$H,8,0),"")</f>
        <v/>
      </c>
    </row>
    <row r="8017" ht="18" customHeight="1" s="138">
      <c r="A8017" s="97" t="n">
        <v>8011</v>
      </c>
      <c r="B8017" s="98" t="n"/>
      <c r="C8017" s="113" t="n"/>
      <c r="D8017" s="113" t="n"/>
      <c r="E8017" s="114" t="n"/>
      <c r="F8017" s="28">
        <f>IFERROR(VLOOKUP(E8017,'أرصدة المخزن'!$A:$E,3,0),"")</f>
        <v/>
      </c>
      <c r="G8017" s="29">
        <f>IFERROR(VLOOKUP(E8017,'أرصدة المخزن'!$A:$H,4,FALSE),"")</f>
        <v/>
      </c>
      <c r="H8017" s="97" t="n"/>
      <c r="I8017" s="28" t="inlineStr">
        <is>
          <t>صرف</t>
        </is>
      </c>
      <c r="J8017" s="97" t="n"/>
      <c r="K8017" s="37">
        <f>IFERROR(VLOOKUP(E8017,'أرصدة المخزن'!$A:$H,8,0),"")</f>
        <v/>
      </c>
    </row>
    <row r="8018" ht="18" customHeight="1" s="138">
      <c r="A8018" s="97" t="n">
        <v>8012</v>
      </c>
      <c r="B8018" s="98" t="n"/>
      <c r="C8018" s="113" t="n"/>
      <c r="D8018" s="113" t="n"/>
      <c r="E8018" s="114" t="n"/>
      <c r="F8018" s="28">
        <f>IFERROR(VLOOKUP(E8018,'أرصدة المخزن'!$A:$E,3,0),"")</f>
        <v/>
      </c>
      <c r="G8018" s="29">
        <f>IFERROR(VLOOKUP(E8018,'أرصدة المخزن'!$A:$H,4,FALSE),"")</f>
        <v/>
      </c>
      <c r="H8018" s="97" t="n"/>
      <c r="I8018" s="28" t="inlineStr">
        <is>
          <t>صرف</t>
        </is>
      </c>
      <c r="J8018" s="97" t="n"/>
      <c r="K8018" s="37">
        <f>IFERROR(VLOOKUP(E8018,'أرصدة المخزن'!$A:$H,8,0),"")</f>
        <v/>
      </c>
    </row>
    <row r="8019" ht="18" customHeight="1" s="138">
      <c r="A8019" s="97" t="n">
        <v>8013</v>
      </c>
      <c r="B8019" s="98" t="n"/>
      <c r="C8019" s="113" t="n"/>
      <c r="D8019" s="113" t="n"/>
      <c r="E8019" s="114" t="n"/>
      <c r="F8019" s="28">
        <f>IFERROR(VLOOKUP(E8019,'أرصدة المخزن'!$A:$E,3,0),"")</f>
        <v/>
      </c>
      <c r="G8019" s="29">
        <f>IFERROR(VLOOKUP(E8019,'أرصدة المخزن'!$A:$H,4,FALSE),"")</f>
        <v/>
      </c>
      <c r="H8019" s="97" t="n"/>
      <c r="I8019" s="28" t="inlineStr">
        <is>
          <t>صرف</t>
        </is>
      </c>
      <c r="J8019" s="97" t="n"/>
      <c r="K8019" s="37">
        <f>IFERROR(VLOOKUP(E8019,'أرصدة المخزن'!$A:$H,8,0),"")</f>
        <v/>
      </c>
    </row>
    <row r="8020" ht="18" customHeight="1" s="138">
      <c r="A8020" s="97" t="n">
        <v>8014</v>
      </c>
      <c r="B8020" s="98" t="n"/>
      <c r="C8020" s="113" t="n"/>
      <c r="D8020" s="113" t="n"/>
      <c r="E8020" s="114" t="n"/>
      <c r="F8020" s="28">
        <f>IFERROR(VLOOKUP(E8020,'أرصدة المخزن'!$A:$E,3,0),"")</f>
        <v/>
      </c>
      <c r="G8020" s="29">
        <f>IFERROR(VLOOKUP(E8020,'أرصدة المخزن'!$A:$H,4,FALSE),"")</f>
        <v/>
      </c>
      <c r="H8020" s="97" t="n"/>
      <c r="I8020" s="28" t="inlineStr">
        <is>
          <t>صرف</t>
        </is>
      </c>
      <c r="J8020" s="97" t="n"/>
      <c r="K8020" s="37">
        <f>IFERROR(VLOOKUP(E8020,'أرصدة المخزن'!$A:$H,8,0),"")</f>
        <v/>
      </c>
    </row>
    <row r="8021" ht="18" customHeight="1" s="138">
      <c r="A8021" s="97" t="n">
        <v>8015</v>
      </c>
      <c r="B8021" s="98" t="n"/>
      <c r="C8021" s="113" t="n"/>
      <c r="D8021" s="113" t="n"/>
      <c r="E8021" s="114" t="n"/>
      <c r="F8021" s="28">
        <f>IFERROR(VLOOKUP(E8021,'أرصدة المخزن'!$A:$E,3,0),"")</f>
        <v/>
      </c>
      <c r="G8021" s="29">
        <f>IFERROR(VLOOKUP(E8021,'أرصدة المخزن'!$A:$H,4,FALSE),"")</f>
        <v/>
      </c>
      <c r="H8021" s="97" t="n"/>
      <c r="I8021" s="28" t="inlineStr">
        <is>
          <t>صرف</t>
        </is>
      </c>
      <c r="J8021" s="97" t="n"/>
      <c r="K8021" s="37">
        <f>IFERROR(VLOOKUP(E8021,'أرصدة المخزن'!$A:$H,8,0),"")</f>
        <v/>
      </c>
    </row>
    <row r="8022" ht="18" customHeight="1" s="138">
      <c r="A8022" s="97" t="n">
        <v>8016</v>
      </c>
      <c r="B8022" s="98" t="n"/>
      <c r="C8022" s="113" t="n"/>
      <c r="D8022" s="113" t="n"/>
      <c r="E8022" s="114" t="n"/>
      <c r="F8022" s="28">
        <f>IFERROR(VLOOKUP(E8022,'أرصدة المخزن'!$A:$E,3,0),"")</f>
        <v/>
      </c>
      <c r="G8022" s="29">
        <f>IFERROR(VLOOKUP(E8022,'أرصدة المخزن'!$A:$H,4,FALSE),"")</f>
        <v/>
      </c>
      <c r="H8022" s="97" t="n"/>
      <c r="I8022" s="28" t="inlineStr">
        <is>
          <t>صرف</t>
        </is>
      </c>
      <c r="J8022" s="97" t="n"/>
      <c r="K8022" s="37">
        <f>IFERROR(VLOOKUP(E8022,'أرصدة المخزن'!$A:$H,8,0),"")</f>
        <v/>
      </c>
    </row>
    <row r="8023" ht="18" customHeight="1" s="138">
      <c r="A8023" s="97" t="n">
        <v>8017</v>
      </c>
      <c r="B8023" s="98" t="n"/>
      <c r="C8023" s="113" t="n"/>
      <c r="D8023" s="113" t="n"/>
      <c r="E8023" s="114" t="n"/>
      <c r="F8023" s="28">
        <f>IFERROR(VLOOKUP(E8023,'أرصدة المخزن'!$A:$E,3,0),"")</f>
        <v/>
      </c>
      <c r="G8023" s="29">
        <f>IFERROR(VLOOKUP(E8023,'أرصدة المخزن'!$A:$H,4,FALSE),"")</f>
        <v/>
      </c>
      <c r="H8023" s="97" t="n"/>
      <c r="I8023" s="28" t="inlineStr">
        <is>
          <t>صرف</t>
        </is>
      </c>
      <c r="J8023" s="97" t="n"/>
      <c r="K8023" s="37">
        <f>IFERROR(VLOOKUP(E8023,'أرصدة المخزن'!$A:$H,8,0),"")</f>
        <v/>
      </c>
    </row>
    <row r="8024" ht="18" customHeight="1" s="138">
      <c r="A8024" s="97" t="n">
        <v>8018</v>
      </c>
      <c r="B8024" s="98" t="n"/>
      <c r="C8024" s="113" t="n"/>
      <c r="D8024" s="113" t="n"/>
      <c r="E8024" s="114" t="n"/>
      <c r="F8024" s="28">
        <f>IFERROR(VLOOKUP(E8024,'أرصدة المخزن'!$A:$E,3,0),"")</f>
        <v/>
      </c>
      <c r="G8024" s="29">
        <f>IFERROR(VLOOKUP(E8024,'أرصدة المخزن'!$A:$H,4,FALSE),"")</f>
        <v/>
      </c>
      <c r="H8024" s="97" t="n"/>
      <c r="I8024" s="28" t="inlineStr">
        <is>
          <t>صرف</t>
        </is>
      </c>
      <c r="J8024" s="97" t="n"/>
      <c r="K8024" s="37">
        <f>IFERROR(VLOOKUP(E8024,'أرصدة المخزن'!$A:$H,8,0),"")</f>
        <v/>
      </c>
    </row>
    <row r="8025" ht="18" customHeight="1" s="138">
      <c r="A8025" s="97" t="n">
        <v>8019</v>
      </c>
      <c r="B8025" s="98" t="n"/>
      <c r="C8025" s="113" t="n"/>
      <c r="D8025" s="113" t="n"/>
      <c r="E8025" s="114" t="n"/>
      <c r="F8025" s="28">
        <f>IFERROR(VLOOKUP(E8025,'أرصدة المخزن'!$A:$E,3,0),"")</f>
        <v/>
      </c>
      <c r="G8025" s="29">
        <f>IFERROR(VLOOKUP(E8025,'أرصدة المخزن'!$A:$H,4,FALSE),"")</f>
        <v/>
      </c>
      <c r="H8025" s="97" t="n"/>
      <c r="I8025" s="28" t="inlineStr">
        <is>
          <t>صرف</t>
        </is>
      </c>
      <c r="J8025" s="97" t="n"/>
      <c r="K8025" s="37">
        <f>IFERROR(VLOOKUP(E8025,'أرصدة المخزن'!$A:$H,8,0),"")</f>
        <v/>
      </c>
    </row>
    <row r="8026" ht="18" customHeight="1" s="138">
      <c r="A8026" s="97" t="n">
        <v>8020</v>
      </c>
      <c r="B8026" s="98" t="n"/>
      <c r="C8026" s="113" t="n"/>
      <c r="D8026" s="113" t="n"/>
      <c r="E8026" s="114" t="n"/>
      <c r="F8026" s="28">
        <f>IFERROR(VLOOKUP(E8026,'أرصدة المخزن'!$A:$E,3,0),"")</f>
        <v/>
      </c>
      <c r="G8026" s="29">
        <f>IFERROR(VLOOKUP(E8026,'أرصدة المخزن'!$A:$H,4,FALSE),"")</f>
        <v/>
      </c>
      <c r="H8026" s="97" t="n"/>
      <c r="I8026" s="28" t="inlineStr">
        <is>
          <t>صرف</t>
        </is>
      </c>
      <c r="J8026" s="97" t="n"/>
      <c r="K8026" s="37">
        <f>IFERROR(VLOOKUP(E8026,'أرصدة المخزن'!$A:$H,8,0),"")</f>
        <v/>
      </c>
    </row>
    <row r="8027" ht="18" customHeight="1" s="138">
      <c r="A8027" s="97" t="n">
        <v>8021</v>
      </c>
      <c r="B8027" s="98" t="n"/>
      <c r="C8027" s="113" t="n"/>
      <c r="D8027" s="113" t="n"/>
      <c r="E8027" s="114" t="n"/>
      <c r="F8027" s="28">
        <f>IFERROR(VLOOKUP(E8027,'أرصدة المخزن'!$A:$E,3,0),"")</f>
        <v/>
      </c>
      <c r="G8027" s="29">
        <f>IFERROR(VLOOKUP(E8027,'أرصدة المخزن'!$A:$H,4,FALSE),"")</f>
        <v/>
      </c>
      <c r="H8027" s="97" t="n"/>
      <c r="I8027" s="28" t="inlineStr">
        <is>
          <t>صرف</t>
        </is>
      </c>
      <c r="J8027" s="97" t="n"/>
      <c r="K8027" s="37">
        <f>IFERROR(VLOOKUP(E8027,'أرصدة المخزن'!$A:$H,8,0),"")</f>
        <v/>
      </c>
    </row>
    <row r="8028" ht="18" customHeight="1" s="138">
      <c r="A8028" s="97" t="n">
        <v>8022</v>
      </c>
      <c r="B8028" s="98" t="n"/>
      <c r="C8028" s="113" t="n"/>
      <c r="D8028" s="113" t="n"/>
      <c r="E8028" s="114" t="n"/>
      <c r="F8028" s="28">
        <f>IFERROR(VLOOKUP(E8028,'أرصدة المخزن'!$A:$E,3,0),"")</f>
        <v/>
      </c>
      <c r="G8028" s="29">
        <f>IFERROR(VLOOKUP(E8028,'أرصدة المخزن'!$A:$H,4,FALSE),"")</f>
        <v/>
      </c>
      <c r="H8028" s="97" t="n"/>
      <c r="I8028" s="28" t="inlineStr">
        <is>
          <t>صرف</t>
        </is>
      </c>
      <c r="J8028" s="97" t="n"/>
      <c r="K8028" s="37">
        <f>IFERROR(VLOOKUP(E8028,'أرصدة المخزن'!$A:$H,8,0),"")</f>
        <v/>
      </c>
    </row>
    <row r="8029" ht="18" customHeight="1" s="138">
      <c r="A8029" s="97" t="n">
        <v>8023</v>
      </c>
      <c r="B8029" s="98" t="n"/>
      <c r="C8029" s="113" t="n"/>
      <c r="D8029" s="113" t="n"/>
      <c r="E8029" s="114" t="n"/>
      <c r="F8029" s="28">
        <f>IFERROR(VLOOKUP(E8029,'أرصدة المخزن'!$A:$E,3,0),"")</f>
        <v/>
      </c>
      <c r="G8029" s="29">
        <f>IFERROR(VLOOKUP(E8029,'أرصدة المخزن'!$A:$H,4,FALSE),"")</f>
        <v/>
      </c>
      <c r="H8029" s="97" t="n"/>
      <c r="I8029" s="28" t="inlineStr">
        <is>
          <t>صرف</t>
        </is>
      </c>
      <c r="J8029" s="97" t="n"/>
      <c r="K8029" s="37">
        <f>IFERROR(VLOOKUP(E8029,'أرصدة المخزن'!$A:$H,8,0),"")</f>
        <v/>
      </c>
    </row>
    <row r="8030" ht="18" customHeight="1" s="138">
      <c r="A8030" s="97" t="n">
        <v>8024</v>
      </c>
      <c r="B8030" s="98" t="n"/>
      <c r="C8030" s="113" t="n"/>
      <c r="D8030" s="113" t="n"/>
      <c r="E8030" s="114" t="n"/>
      <c r="F8030" s="28">
        <f>IFERROR(VLOOKUP(E8030,'أرصدة المخزن'!$A:$E,3,0),"")</f>
        <v/>
      </c>
      <c r="G8030" s="29">
        <f>IFERROR(VLOOKUP(E8030,'أرصدة المخزن'!$A:$H,4,FALSE),"")</f>
        <v/>
      </c>
      <c r="H8030" s="97" t="n"/>
      <c r="I8030" s="28" t="inlineStr">
        <is>
          <t>صرف</t>
        </is>
      </c>
      <c r="J8030" s="97" t="n"/>
      <c r="K8030" s="37">
        <f>IFERROR(VLOOKUP(E8030,'أرصدة المخزن'!$A:$H,8,0),"")</f>
        <v/>
      </c>
    </row>
    <row r="8031" ht="18" customHeight="1" s="138">
      <c r="A8031" s="97" t="n">
        <v>8025</v>
      </c>
      <c r="B8031" s="98" t="n"/>
      <c r="C8031" s="113" t="n"/>
      <c r="D8031" s="113" t="n"/>
      <c r="E8031" s="114" t="n"/>
      <c r="F8031" s="28">
        <f>IFERROR(VLOOKUP(E8031,'أرصدة المخزن'!$A:$E,3,0),"")</f>
        <v/>
      </c>
      <c r="G8031" s="29">
        <f>IFERROR(VLOOKUP(E8031,'أرصدة المخزن'!$A:$H,4,FALSE),"")</f>
        <v/>
      </c>
      <c r="H8031" s="97" t="n"/>
      <c r="I8031" s="28" t="inlineStr">
        <is>
          <t>صرف</t>
        </is>
      </c>
      <c r="J8031" s="97" t="n"/>
      <c r="K8031" s="37">
        <f>IFERROR(VLOOKUP(E8031,'أرصدة المخزن'!$A:$H,8,0),"")</f>
        <v/>
      </c>
    </row>
    <row r="8032" ht="18" customHeight="1" s="138">
      <c r="A8032" s="97" t="n">
        <v>8026</v>
      </c>
      <c r="B8032" s="98" t="n"/>
      <c r="C8032" s="113" t="n"/>
      <c r="D8032" s="113" t="n"/>
      <c r="E8032" s="114" t="n"/>
      <c r="F8032" s="28">
        <f>IFERROR(VLOOKUP(E8032,'أرصدة المخزن'!$A:$E,3,0),"")</f>
        <v/>
      </c>
      <c r="G8032" s="29">
        <f>IFERROR(VLOOKUP(E8032,'أرصدة المخزن'!$A:$H,4,FALSE),"")</f>
        <v/>
      </c>
      <c r="H8032" s="97" t="n"/>
      <c r="I8032" s="28" t="inlineStr">
        <is>
          <t>صرف</t>
        </is>
      </c>
      <c r="J8032" s="97" t="n"/>
      <c r="K8032" s="37">
        <f>IFERROR(VLOOKUP(E8032,'أرصدة المخزن'!$A:$H,8,0),"")</f>
        <v/>
      </c>
    </row>
    <row r="8033" ht="18" customHeight="1" s="138">
      <c r="A8033" s="97" t="n">
        <v>8027</v>
      </c>
      <c r="B8033" s="98" t="n"/>
      <c r="C8033" s="113" t="n"/>
      <c r="D8033" s="113" t="n"/>
      <c r="E8033" s="114" t="n"/>
      <c r="F8033" s="28">
        <f>IFERROR(VLOOKUP(E8033,'أرصدة المخزن'!$A:$E,3,0),"")</f>
        <v/>
      </c>
      <c r="G8033" s="29">
        <f>IFERROR(VLOOKUP(E8033,'أرصدة المخزن'!$A:$H,4,FALSE),"")</f>
        <v/>
      </c>
      <c r="H8033" s="97" t="n"/>
      <c r="I8033" s="28" t="inlineStr">
        <is>
          <t>صرف</t>
        </is>
      </c>
      <c r="J8033" s="97" t="n"/>
      <c r="K8033" s="37">
        <f>IFERROR(VLOOKUP(E8033,'أرصدة المخزن'!$A:$H,8,0),"")</f>
        <v/>
      </c>
    </row>
    <row r="8034" ht="18" customHeight="1" s="138">
      <c r="A8034" s="97" t="n">
        <v>8028</v>
      </c>
      <c r="B8034" s="98" t="n"/>
      <c r="C8034" s="113" t="n"/>
      <c r="D8034" s="113" t="n"/>
      <c r="E8034" s="114" t="n"/>
      <c r="F8034" s="28">
        <f>IFERROR(VLOOKUP(E8034,'أرصدة المخزن'!$A:$E,3,0),"")</f>
        <v/>
      </c>
      <c r="G8034" s="29">
        <f>IFERROR(VLOOKUP(E8034,'أرصدة المخزن'!$A:$H,4,FALSE),"")</f>
        <v/>
      </c>
      <c r="H8034" s="97" t="n"/>
      <c r="I8034" s="28" t="inlineStr">
        <is>
          <t>صرف</t>
        </is>
      </c>
      <c r="J8034" s="97" t="n"/>
      <c r="K8034" s="37">
        <f>IFERROR(VLOOKUP(E8034,'أرصدة المخزن'!$A:$H,8,0),"")</f>
        <v/>
      </c>
    </row>
    <row r="8035" ht="18" customHeight="1" s="138">
      <c r="A8035" s="97" t="n">
        <v>8029</v>
      </c>
      <c r="B8035" s="98" t="n"/>
      <c r="C8035" s="113" t="n"/>
      <c r="D8035" s="113" t="n"/>
      <c r="E8035" s="114" t="n"/>
      <c r="F8035" s="28">
        <f>IFERROR(VLOOKUP(E8035,'أرصدة المخزن'!$A:$E,3,0),"")</f>
        <v/>
      </c>
      <c r="G8035" s="29">
        <f>IFERROR(VLOOKUP(E8035,'أرصدة المخزن'!$A:$H,4,FALSE),"")</f>
        <v/>
      </c>
      <c r="H8035" s="97" t="n"/>
      <c r="I8035" s="28" t="inlineStr">
        <is>
          <t>صرف</t>
        </is>
      </c>
      <c r="J8035" s="97" t="n"/>
      <c r="K8035" s="37">
        <f>IFERROR(VLOOKUP(E8035,'أرصدة المخزن'!$A:$H,8,0),"")</f>
        <v/>
      </c>
    </row>
    <row r="8036" ht="18" customHeight="1" s="138">
      <c r="A8036" s="97" t="n">
        <v>8030</v>
      </c>
      <c r="B8036" s="98" t="n"/>
      <c r="C8036" s="113" t="n"/>
      <c r="D8036" s="113" t="n"/>
      <c r="E8036" s="114" t="n"/>
      <c r="F8036" s="28">
        <f>IFERROR(VLOOKUP(E8036,'أرصدة المخزن'!$A:$E,3,0),"")</f>
        <v/>
      </c>
      <c r="G8036" s="29">
        <f>IFERROR(VLOOKUP(E8036,'أرصدة المخزن'!$A:$H,4,FALSE),"")</f>
        <v/>
      </c>
      <c r="H8036" s="97" t="n"/>
      <c r="I8036" s="28" t="inlineStr">
        <is>
          <t>صرف</t>
        </is>
      </c>
      <c r="J8036" s="97" t="n"/>
      <c r="K8036" s="37">
        <f>IFERROR(VLOOKUP(E8036,'أرصدة المخزن'!$A:$H,8,0),"")</f>
        <v/>
      </c>
    </row>
    <row r="8037" ht="18" customHeight="1" s="138">
      <c r="A8037" s="97" t="n">
        <v>8031</v>
      </c>
      <c r="B8037" s="98" t="n"/>
      <c r="C8037" s="113" t="n"/>
      <c r="D8037" s="113" t="n"/>
      <c r="E8037" s="114" t="n"/>
      <c r="F8037" s="28">
        <f>IFERROR(VLOOKUP(E8037,'أرصدة المخزن'!$A:$E,3,0),"")</f>
        <v/>
      </c>
      <c r="G8037" s="29">
        <f>IFERROR(VLOOKUP(E8037,'أرصدة المخزن'!$A:$H,4,FALSE),"")</f>
        <v/>
      </c>
      <c r="H8037" s="97" t="n"/>
      <c r="I8037" s="28" t="inlineStr">
        <is>
          <t>صرف</t>
        </is>
      </c>
      <c r="J8037" s="97" t="n"/>
      <c r="K8037" s="37">
        <f>IFERROR(VLOOKUP(E8037,'أرصدة المخزن'!$A:$H,8,0),"")</f>
        <v/>
      </c>
    </row>
    <row r="8038" ht="18" customHeight="1" s="138">
      <c r="A8038" s="97" t="n">
        <v>8032</v>
      </c>
      <c r="B8038" s="98" t="n"/>
      <c r="C8038" s="113" t="n"/>
      <c r="D8038" s="113" t="n"/>
      <c r="E8038" s="114" t="n"/>
      <c r="F8038" s="28">
        <f>IFERROR(VLOOKUP(E8038,'أرصدة المخزن'!$A:$E,3,0),"")</f>
        <v/>
      </c>
      <c r="G8038" s="29">
        <f>IFERROR(VLOOKUP(E8038,'أرصدة المخزن'!$A:$H,4,FALSE),"")</f>
        <v/>
      </c>
      <c r="H8038" s="97" t="n"/>
      <c r="I8038" s="28" t="inlineStr">
        <is>
          <t>صرف</t>
        </is>
      </c>
      <c r="J8038" s="97" t="n"/>
      <c r="K8038" s="37">
        <f>IFERROR(VLOOKUP(E8038,'أرصدة المخزن'!$A:$H,8,0),"")</f>
        <v/>
      </c>
    </row>
    <row r="8039" ht="18" customHeight="1" s="138">
      <c r="A8039" s="97" t="n">
        <v>8033</v>
      </c>
      <c r="B8039" s="98" t="n"/>
      <c r="C8039" s="113" t="n"/>
      <c r="D8039" s="113" t="n"/>
      <c r="E8039" s="114" t="n"/>
      <c r="F8039" s="28">
        <f>IFERROR(VLOOKUP(E8039,'أرصدة المخزن'!$A:$E,3,0),"")</f>
        <v/>
      </c>
      <c r="G8039" s="29">
        <f>IFERROR(VLOOKUP(E8039,'أرصدة المخزن'!$A:$H,4,FALSE),"")</f>
        <v/>
      </c>
      <c r="H8039" s="97" t="n"/>
      <c r="I8039" s="28" t="inlineStr">
        <is>
          <t>صرف</t>
        </is>
      </c>
      <c r="J8039" s="97" t="n"/>
      <c r="K8039" s="37">
        <f>IFERROR(VLOOKUP(E8039,'أرصدة المخزن'!$A:$H,8,0),"")</f>
        <v/>
      </c>
    </row>
    <row r="8040" ht="18" customHeight="1" s="138">
      <c r="A8040" s="97" t="n">
        <v>8034</v>
      </c>
      <c r="B8040" s="98" t="n"/>
      <c r="C8040" s="113" t="n"/>
      <c r="D8040" s="113" t="n"/>
      <c r="E8040" s="114" t="n"/>
      <c r="F8040" s="28">
        <f>IFERROR(VLOOKUP(E8040,'أرصدة المخزن'!$A:$E,3,0),"")</f>
        <v/>
      </c>
      <c r="G8040" s="29">
        <f>IFERROR(VLOOKUP(E8040,'أرصدة المخزن'!$A:$H,4,FALSE),"")</f>
        <v/>
      </c>
      <c r="H8040" s="97" t="n"/>
      <c r="I8040" s="28" t="inlineStr">
        <is>
          <t>صرف</t>
        </is>
      </c>
      <c r="J8040" s="97" t="n"/>
      <c r="K8040" s="37">
        <f>IFERROR(VLOOKUP(E8040,'أرصدة المخزن'!$A:$H,8,0),"")</f>
        <v/>
      </c>
    </row>
    <row r="8041" ht="18" customHeight="1" s="138">
      <c r="A8041" s="97" t="n">
        <v>8035</v>
      </c>
      <c r="B8041" s="98" t="n"/>
      <c r="C8041" s="113" t="n"/>
      <c r="D8041" s="113" t="n"/>
      <c r="E8041" s="114" t="n"/>
      <c r="F8041" s="28">
        <f>IFERROR(VLOOKUP(E8041,'أرصدة المخزن'!$A:$E,3,0),"")</f>
        <v/>
      </c>
      <c r="G8041" s="29">
        <f>IFERROR(VLOOKUP(E8041,'أرصدة المخزن'!$A:$H,4,FALSE),"")</f>
        <v/>
      </c>
      <c r="H8041" s="97" t="n"/>
      <c r="I8041" s="28" t="inlineStr">
        <is>
          <t>صرف</t>
        </is>
      </c>
      <c r="J8041" s="97" t="n"/>
      <c r="K8041" s="37">
        <f>IFERROR(VLOOKUP(E8041,'أرصدة المخزن'!$A:$H,8,0),"")</f>
        <v/>
      </c>
    </row>
    <row r="8042" ht="18" customHeight="1" s="138">
      <c r="A8042" s="97" t="n">
        <v>8036</v>
      </c>
      <c r="B8042" s="98" t="n"/>
      <c r="C8042" s="113" t="n"/>
      <c r="D8042" s="113" t="n"/>
      <c r="E8042" s="114" t="n"/>
      <c r="F8042" s="28">
        <f>IFERROR(VLOOKUP(E8042,'أرصدة المخزن'!$A:$E,3,0),"")</f>
        <v/>
      </c>
      <c r="G8042" s="29">
        <f>IFERROR(VLOOKUP(E8042,'أرصدة المخزن'!$A:$H,4,FALSE),"")</f>
        <v/>
      </c>
      <c r="H8042" s="97" t="n"/>
      <c r="I8042" s="28" t="inlineStr">
        <is>
          <t>صرف</t>
        </is>
      </c>
      <c r="J8042" s="97" t="n"/>
      <c r="K8042" s="37">
        <f>IFERROR(VLOOKUP(E8042,'أرصدة المخزن'!$A:$H,8,0),"")</f>
        <v/>
      </c>
    </row>
    <row r="8043" ht="18" customHeight="1" s="138">
      <c r="A8043" s="97" t="n">
        <v>8037</v>
      </c>
      <c r="B8043" s="98" t="n"/>
      <c r="C8043" s="113" t="n"/>
      <c r="D8043" s="113" t="n"/>
      <c r="E8043" s="114" t="n"/>
      <c r="F8043" s="28">
        <f>IFERROR(VLOOKUP(E8043,'أرصدة المخزن'!$A:$E,3,0),"")</f>
        <v/>
      </c>
      <c r="G8043" s="29">
        <f>IFERROR(VLOOKUP(E8043,'أرصدة المخزن'!$A:$H,4,FALSE),"")</f>
        <v/>
      </c>
      <c r="H8043" s="97" t="n"/>
      <c r="I8043" s="28" t="inlineStr">
        <is>
          <t>صرف</t>
        </is>
      </c>
      <c r="J8043" s="97" t="n"/>
      <c r="K8043" s="37">
        <f>IFERROR(VLOOKUP(E8043,'أرصدة المخزن'!$A:$H,8,0),"")</f>
        <v/>
      </c>
    </row>
    <row r="8044" ht="18" customHeight="1" s="138">
      <c r="A8044" s="97" t="n">
        <v>8038</v>
      </c>
      <c r="B8044" s="98" t="n"/>
      <c r="C8044" s="113" t="n"/>
      <c r="D8044" s="113" t="n"/>
      <c r="E8044" s="114" t="n"/>
      <c r="F8044" s="28">
        <f>IFERROR(VLOOKUP(E8044,'أرصدة المخزن'!$A:$E,3,0),"")</f>
        <v/>
      </c>
      <c r="G8044" s="29">
        <f>IFERROR(VLOOKUP(E8044,'أرصدة المخزن'!$A:$H,4,FALSE),"")</f>
        <v/>
      </c>
      <c r="H8044" s="97" t="n"/>
      <c r="I8044" s="28" t="inlineStr">
        <is>
          <t>صرف</t>
        </is>
      </c>
      <c r="J8044" s="97" t="n"/>
      <c r="K8044" s="37">
        <f>IFERROR(VLOOKUP(E8044,'أرصدة المخزن'!$A:$H,8,0),"")</f>
        <v/>
      </c>
    </row>
    <row r="8045" ht="18" customHeight="1" s="138">
      <c r="A8045" s="97" t="n">
        <v>8039</v>
      </c>
      <c r="B8045" s="98" t="n"/>
      <c r="C8045" s="113" t="n"/>
      <c r="D8045" s="113" t="n"/>
      <c r="E8045" s="114" t="n"/>
      <c r="F8045" s="28">
        <f>IFERROR(VLOOKUP(E8045,'أرصدة المخزن'!$A:$E,3,0),"")</f>
        <v/>
      </c>
      <c r="G8045" s="29">
        <f>IFERROR(VLOOKUP(E8045,'أرصدة المخزن'!$A:$H,4,FALSE),"")</f>
        <v/>
      </c>
      <c r="H8045" s="97" t="n"/>
      <c r="I8045" s="28" t="inlineStr">
        <is>
          <t>صرف</t>
        </is>
      </c>
      <c r="J8045" s="97" t="n"/>
      <c r="K8045" s="37">
        <f>IFERROR(VLOOKUP(E8045,'أرصدة المخزن'!$A:$H,8,0),"")</f>
        <v/>
      </c>
    </row>
    <row r="8046" ht="18" customHeight="1" s="138">
      <c r="A8046" s="97" t="n">
        <v>8040</v>
      </c>
      <c r="B8046" s="98" t="n"/>
      <c r="C8046" s="113" t="n"/>
      <c r="D8046" s="113" t="n"/>
      <c r="E8046" s="114" t="n"/>
      <c r="F8046" s="28">
        <f>IFERROR(VLOOKUP(E8046,'أرصدة المخزن'!$A:$E,3,0),"")</f>
        <v/>
      </c>
      <c r="G8046" s="29">
        <f>IFERROR(VLOOKUP(E8046,'أرصدة المخزن'!$A:$H,4,FALSE),"")</f>
        <v/>
      </c>
      <c r="H8046" s="97" t="n"/>
      <c r="I8046" s="28" t="inlineStr">
        <is>
          <t>صرف</t>
        </is>
      </c>
      <c r="J8046" s="97" t="n"/>
      <c r="K8046" s="37">
        <f>IFERROR(VLOOKUP(E8046,'أرصدة المخزن'!$A:$H,8,0),"")</f>
        <v/>
      </c>
    </row>
    <row r="8047" ht="18" customHeight="1" s="138">
      <c r="A8047" s="97" t="n">
        <v>8041</v>
      </c>
      <c r="B8047" s="98" t="n"/>
      <c r="C8047" s="113" t="n"/>
      <c r="D8047" s="113" t="n"/>
      <c r="E8047" s="114" t="n"/>
      <c r="F8047" s="28">
        <f>IFERROR(VLOOKUP(E8047,'أرصدة المخزن'!$A:$E,3,0),"")</f>
        <v/>
      </c>
      <c r="G8047" s="29">
        <f>IFERROR(VLOOKUP(E8047,'أرصدة المخزن'!$A:$H,4,FALSE),"")</f>
        <v/>
      </c>
      <c r="H8047" s="97" t="n"/>
      <c r="I8047" s="28" t="inlineStr">
        <is>
          <t>صرف</t>
        </is>
      </c>
      <c r="J8047" s="97" t="n"/>
      <c r="K8047" s="37">
        <f>IFERROR(VLOOKUP(E8047,'أرصدة المخزن'!$A:$H,8,0),"")</f>
        <v/>
      </c>
    </row>
    <row r="8048" ht="18" customHeight="1" s="138">
      <c r="A8048" s="97" t="n">
        <v>8042</v>
      </c>
      <c r="B8048" s="98" t="n"/>
      <c r="C8048" s="113" t="n"/>
      <c r="D8048" s="113" t="n"/>
      <c r="E8048" s="114" t="n"/>
      <c r="F8048" s="28">
        <f>IFERROR(VLOOKUP(E8048,'أرصدة المخزن'!$A:$E,3,0),"")</f>
        <v/>
      </c>
      <c r="G8048" s="29">
        <f>IFERROR(VLOOKUP(E8048,'أرصدة المخزن'!$A:$H,4,FALSE),"")</f>
        <v/>
      </c>
      <c r="H8048" s="97" t="n"/>
      <c r="I8048" s="28" t="inlineStr">
        <is>
          <t>صرف</t>
        </is>
      </c>
      <c r="J8048" s="97" t="n"/>
      <c r="K8048" s="37">
        <f>IFERROR(VLOOKUP(E8048,'أرصدة المخزن'!$A:$H,8,0),"")</f>
        <v/>
      </c>
    </row>
    <row r="8049" ht="18" customHeight="1" s="138">
      <c r="A8049" s="97" t="n">
        <v>8043</v>
      </c>
      <c r="B8049" s="98" t="n"/>
      <c r="C8049" s="113" t="n"/>
      <c r="D8049" s="113" t="n"/>
      <c r="E8049" s="114" t="n"/>
      <c r="F8049" s="28">
        <f>IFERROR(VLOOKUP(E8049,'أرصدة المخزن'!$A:$E,3,0),"")</f>
        <v/>
      </c>
      <c r="G8049" s="29">
        <f>IFERROR(VLOOKUP(E8049,'أرصدة المخزن'!$A:$H,4,FALSE),"")</f>
        <v/>
      </c>
      <c r="H8049" s="97" t="n"/>
      <c r="I8049" s="28" t="inlineStr">
        <is>
          <t>صرف</t>
        </is>
      </c>
      <c r="J8049" s="97" t="n"/>
      <c r="K8049" s="37">
        <f>IFERROR(VLOOKUP(E8049,'أرصدة المخزن'!$A:$H,8,0),"")</f>
        <v/>
      </c>
    </row>
    <row r="8050" ht="18" customHeight="1" s="138">
      <c r="A8050" s="97" t="n">
        <v>8044</v>
      </c>
      <c r="B8050" s="98" t="n"/>
      <c r="C8050" s="113" t="n"/>
      <c r="D8050" s="113" t="n"/>
      <c r="E8050" s="114" t="n"/>
      <c r="F8050" s="28">
        <f>IFERROR(VLOOKUP(E8050,'أرصدة المخزن'!$A:$E,3,0),"")</f>
        <v/>
      </c>
      <c r="G8050" s="29">
        <f>IFERROR(VLOOKUP(E8050,'أرصدة المخزن'!$A:$H,4,FALSE),"")</f>
        <v/>
      </c>
      <c r="H8050" s="97" t="n"/>
      <c r="I8050" s="28" t="inlineStr">
        <is>
          <t>صرف</t>
        </is>
      </c>
      <c r="J8050" s="97" t="n"/>
      <c r="K8050" s="37">
        <f>IFERROR(VLOOKUP(E8050,'أرصدة المخزن'!$A:$H,8,0),"")</f>
        <v/>
      </c>
    </row>
    <row r="8051" ht="18" customHeight="1" s="138">
      <c r="A8051" s="97" t="n">
        <v>8045</v>
      </c>
      <c r="B8051" s="98" t="n"/>
      <c r="C8051" s="113" t="n"/>
      <c r="D8051" s="113" t="n"/>
      <c r="E8051" s="114" t="n"/>
      <c r="F8051" s="28">
        <f>IFERROR(VLOOKUP(E8051,'أرصدة المخزن'!$A:$E,3,0),"")</f>
        <v/>
      </c>
      <c r="G8051" s="29">
        <f>IFERROR(VLOOKUP(E8051,'أرصدة المخزن'!$A:$H,4,FALSE),"")</f>
        <v/>
      </c>
      <c r="H8051" s="97" t="n"/>
      <c r="I8051" s="28" t="inlineStr">
        <is>
          <t>صرف</t>
        </is>
      </c>
      <c r="J8051" s="97" t="n"/>
      <c r="K8051" s="37">
        <f>IFERROR(VLOOKUP(E8051,'أرصدة المخزن'!$A:$H,8,0),"")</f>
        <v/>
      </c>
    </row>
    <row r="8052" ht="18" customHeight="1" s="138">
      <c r="A8052" s="97" t="n">
        <v>8046</v>
      </c>
      <c r="B8052" s="98" t="n"/>
      <c r="C8052" s="113" t="n"/>
      <c r="D8052" s="113" t="n"/>
      <c r="E8052" s="114" t="n"/>
      <c r="F8052" s="28">
        <f>IFERROR(VLOOKUP(E8052,'أرصدة المخزن'!$A:$E,3,0),"")</f>
        <v/>
      </c>
      <c r="G8052" s="29">
        <f>IFERROR(VLOOKUP(E8052,'أرصدة المخزن'!$A:$H,4,FALSE),"")</f>
        <v/>
      </c>
      <c r="H8052" s="97" t="n"/>
      <c r="I8052" s="28" t="inlineStr">
        <is>
          <t>صرف</t>
        </is>
      </c>
      <c r="J8052" s="97" t="n"/>
      <c r="K8052" s="37">
        <f>IFERROR(VLOOKUP(E8052,'أرصدة المخزن'!$A:$H,8,0),"")</f>
        <v/>
      </c>
    </row>
    <row r="8053" ht="18" customHeight="1" s="138">
      <c r="A8053" s="97" t="n">
        <v>8047</v>
      </c>
      <c r="B8053" s="98" t="n"/>
      <c r="C8053" s="113" t="n"/>
      <c r="D8053" s="113" t="n"/>
      <c r="E8053" s="114" t="n"/>
      <c r="F8053" s="28">
        <f>IFERROR(VLOOKUP(E8053,'أرصدة المخزن'!$A:$E,3,0),"")</f>
        <v/>
      </c>
      <c r="G8053" s="29">
        <f>IFERROR(VLOOKUP(E8053,'أرصدة المخزن'!$A:$H,4,FALSE),"")</f>
        <v/>
      </c>
      <c r="H8053" s="97" t="n"/>
      <c r="I8053" s="28" t="inlineStr">
        <is>
          <t>صرف</t>
        </is>
      </c>
      <c r="J8053" s="97" t="n"/>
      <c r="K8053" s="37">
        <f>IFERROR(VLOOKUP(E8053,'أرصدة المخزن'!$A:$H,8,0),"")</f>
        <v/>
      </c>
    </row>
    <row r="8054" ht="18" customHeight="1" s="138">
      <c r="A8054" s="97" t="n">
        <v>8048</v>
      </c>
      <c r="B8054" s="98" t="n"/>
      <c r="C8054" s="113" t="n"/>
      <c r="D8054" s="113" t="n"/>
      <c r="E8054" s="114" t="n"/>
      <c r="F8054" s="28">
        <f>IFERROR(VLOOKUP(E8054,'أرصدة المخزن'!$A:$E,3,0),"")</f>
        <v/>
      </c>
      <c r="G8054" s="29">
        <f>IFERROR(VLOOKUP(E8054,'أرصدة المخزن'!$A:$H,4,FALSE),"")</f>
        <v/>
      </c>
      <c r="H8054" s="97" t="n"/>
      <c r="I8054" s="28" t="inlineStr">
        <is>
          <t>صرف</t>
        </is>
      </c>
      <c r="J8054" s="97" t="n"/>
      <c r="K8054" s="37">
        <f>IFERROR(VLOOKUP(E8054,'أرصدة المخزن'!$A:$H,8,0),"")</f>
        <v/>
      </c>
    </row>
    <row r="8055" ht="18" customHeight="1" s="138">
      <c r="A8055" s="97" t="n">
        <v>8049</v>
      </c>
      <c r="B8055" s="98" t="n"/>
      <c r="C8055" s="113" t="n"/>
      <c r="D8055" s="113" t="n"/>
      <c r="E8055" s="114" t="n"/>
      <c r="F8055" s="28">
        <f>IFERROR(VLOOKUP(E8055,'أرصدة المخزن'!$A:$E,3,0),"")</f>
        <v/>
      </c>
      <c r="G8055" s="29">
        <f>IFERROR(VLOOKUP(E8055,'أرصدة المخزن'!$A:$H,4,FALSE),"")</f>
        <v/>
      </c>
      <c r="H8055" s="97" t="n"/>
      <c r="I8055" s="28" t="inlineStr">
        <is>
          <t>صرف</t>
        </is>
      </c>
      <c r="J8055" s="97" t="n"/>
      <c r="K8055" s="37">
        <f>IFERROR(VLOOKUP(E8055,'أرصدة المخزن'!$A:$H,8,0),"")</f>
        <v/>
      </c>
    </row>
    <row r="8056" ht="18" customHeight="1" s="138">
      <c r="A8056" s="97" t="n">
        <v>8050</v>
      </c>
      <c r="B8056" s="98" t="n"/>
      <c r="C8056" s="113" t="n"/>
      <c r="D8056" s="113" t="n"/>
      <c r="E8056" s="114" t="n"/>
      <c r="F8056" s="28">
        <f>IFERROR(VLOOKUP(E8056,'أرصدة المخزن'!$A:$E,3,0),"")</f>
        <v/>
      </c>
      <c r="G8056" s="29">
        <f>IFERROR(VLOOKUP(E8056,'أرصدة المخزن'!$A:$H,4,FALSE),"")</f>
        <v/>
      </c>
      <c r="H8056" s="97" t="n"/>
      <c r="I8056" s="28" t="inlineStr">
        <is>
          <t>صرف</t>
        </is>
      </c>
      <c r="J8056" s="97" t="n"/>
      <c r="K8056" s="37">
        <f>IFERROR(VLOOKUP(E8056,'أرصدة المخزن'!$A:$H,8,0),"")</f>
        <v/>
      </c>
    </row>
    <row r="8057" ht="18" customHeight="1" s="138">
      <c r="A8057" s="97" t="n">
        <v>8051</v>
      </c>
      <c r="B8057" s="98" t="n"/>
      <c r="C8057" s="113" t="n"/>
      <c r="D8057" s="113" t="n"/>
      <c r="E8057" s="114" t="n"/>
      <c r="F8057" s="28">
        <f>IFERROR(VLOOKUP(E8057,'أرصدة المخزن'!$A:$E,3,0),"")</f>
        <v/>
      </c>
      <c r="G8057" s="29">
        <f>IFERROR(VLOOKUP(E8057,'أرصدة المخزن'!$A:$H,4,FALSE),"")</f>
        <v/>
      </c>
      <c r="H8057" s="97" t="n"/>
      <c r="I8057" s="28" t="inlineStr">
        <is>
          <t>صرف</t>
        </is>
      </c>
      <c r="J8057" s="97" t="n"/>
      <c r="K8057" s="37">
        <f>IFERROR(VLOOKUP(E8057,'أرصدة المخزن'!$A:$H,8,0),"")</f>
        <v/>
      </c>
    </row>
    <row r="8058" ht="18" customHeight="1" s="138">
      <c r="A8058" s="97" t="n">
        <v>8052</v>
      </c>
      <c r="B8058" s="98" t="n"/>
      <c r="C8058" s="113" t="n"/>
      <c r="D8058" s="113" t="n"/>
      <c r="E8058" s="114" t="n"/>
      <c r="F8058" s="28">
        <f>IFERROR(VLOOKUP(E8058,'أرصدة المخزن'!$A:$E,3,0),"")</f>
        <v/>
      </c>
      <c r="G8058" s="29">
        <f>IFERROR(VLOOKUP(E8058,'أرصدة المخزن'!$A:$H,4,FALSE),"")</f>
        <v/>
      </c>
      <c r="H8058" s="97" t="n"/>
      <c r="I8058" s="28" t="inlineStr">
        <is>
          <t>صرف</t>
        </is>
      </c>
      <c r="J8058" s="97" t="n"/>
      <c r="K8058" s="37">
        <f>IFERROR(VLOOKUP(E8058,'أرصدة المخزن'!$A:$H,8,0),"")</f>
        <v/>
      </c>
    </row>
    <row r="8059" ht="18" customHeight="1" s="138">
      <c r="A8059" s="97" t="n">
        <v>8053</v>
      </c>
      <c r="B8059" s="98" t="n"/>
      <c r="C8059" s="113" t="n"/>
      <c r="D8059" s="113" t="n"/>
      <c r="E8059" s="114" t="n"/>
      <c r="F8059" s="28">
        <f>IFERROR(VLOOKUP(E8059,'أرصدة المخزن'!$A:$E,3,0),"")</f>
        <v/>
      </c>
      <c r="G8059" s="29">
        <f>IFERROR(VLOOKUP(E8059,'أرصدة المخزن'!$A:$H,4,FALSE),"")</f>
        <v/>
      </c>
      <c r="H8059" s="97" t="n"/>
      <c r="I8059" s="28" t="inlineStr">
        <is>
          <t>صرف</t>
        </is>
      </c>
      <c r="J8059" s="97" t="n"/>
      <c r="K8059" s="37">
        <f>IFERROR(VLOOKUP(E8059,'أرصدة المخزن'!$A:$H,8,0),"")</f>
        <v/>
      </c>
    </row>
    <row r="8060" ht="18" customHeight="1" s="138">
      <c r="A8060" s="97" t="n">
        <v>8054</v>
      </c>
      <c r="B8060" s="98" t="n"/>
      <c r="C8060" s="113" t="n"/>
      <c r="D8060" s="113" t="n"/>
      <c r="E8060" s="114" t="n"/>
      <c r="F8060" s="28">
        <f>IFERROR(VLOOKUP(E8060,'أرصدة المخزن'!$A:$E,3,0),"")</f>
        <v/>
      </c>
      <c r="G8060" s="29">
        <f>IFERROR(VLOOKUP(E8060,'أرصدة المخزن'!$A:$H,4,FALSE),"")</f>
        <v/>
      </c>
      <c r="H8060" s="97" t="n"/>
      <c r="I8060" s="28" t="inlineStr">
        <is>
          <t>صرف</t>
        </is>
      </c>
      <c r="J8060" s="97" t="n"/>
      <c r="K8060" s="37">
        <f>IFERROR(VLOOKUP(E8060,'أرصدة المخزن'!$A:$H,8,0),"")</f>
        <v/>
      </c>
    </row>
    <row r="8061" ht="18" customHeight="1" s="138">
      <c r="A8061" s="97" t="n">
        <v>8055</v>
      </c>
      <c r="B8061" s="98" t="n"/>
      <c r="C8061" s="113" t="n"/>
      <c r="D8061" s="113" t="n"/>
      <c r="E8061" s="114" t="n"/>
      <c r="F8061" s="28">
        <f>IFERROR(VLOOKUP(E8061,'أرصدة المخزن'!$A:$E,3,0),"")</f>
        <v/>
      </c>
      <c r="G8061" s="29">
        <f>IFERROR(VLOOKUP(E8061,'أرصدة المخزن'!$A:$H,4,FALSE),"")</f>
        <v/>
      </c>
      <c r="H8061" s="97" t="n"/>
      <c r="I8061" s="28" t="inlineStr">
        <is>
          <t>صرف</t>
        </is>
      </c>
      <c r="J8061" s="97" t="n"/>
      <c r="K8061" s="37">
        <f>IFERROR(VLOOKUP(E8061,'أرصدة المخزن'!$A:$H,8,0),"")</f>
        <v/>
      </c>
    </row>
    <row r="8062" ht="18" customHeight="1" s="138">
      <c r="A8062" s="97" t="n">
        <v>8056</v>
      </c>
      <c r="B8062" s="98" t="n"/>
      <c r="C8062" s="113" t="n"/>
      <c r="D8062" s="113" t="n"/>
      <c r="E8062" s="114" t="n"/>
      <c r="F8062" s="28">
        <f>IFERROR(VLOOKUP(E8062,'أرصدة المخزن'!$A:$E,3,0),"")</f>
        <v/>
      </c>
      <c r="G8062" s="29">
        <f>IFERROR(VLOOKUP(E8062,'أرصدة المخزن'!$A:$H,4,FALSE),"")</f>
        <v/>
      </c>
      <c r="H8062" s="97" t="n"/>
      <c r="I8062" s="28" t="inlineStr">
        <is>
          <t>صرف</t>
        </is>
      </c>
      <c r="J8062" s="97" t="n"/>
      <c r="K8062" s="37">
        <f>IFERROR(VLOOKUP(E8062,'أرصدة المخزن'!$A:$H,8,0),"")</f>
        <v/>
      </c>
    </row>
    <row r="8063" ht="18" customHeight="1" s="138">
      <c r="A8063" s="97" t="n">
        <v>8057</v>
      </c>
      <c r="B8063" s="98" t="n"/>
      <c r="C8063" s="113" t="n"/>
      <c r="D8063" s="113" t="n"/>
      <c r="E8063" s="114" t="n"/>
      <c r="F8063" s="28">
        <f>IFERROR(VLOOKUP(E8063,'أرصدة المخزن'!$A:$E,3,0),"")</f>
        <v/>
      </c>
      <c r="G8063" s="29">
        <f>IFERROR(VLOOKUP(E8063,'أرصدة المخزن'!$A:$H,4,FALSE),"")</f>
        <v/>
      </c>
      <c r="H8063" s="97" t="n"/>
      <c r="I8063" s="28" t="inlineStr">
        <is>
          <t>صرف</t>
        </is>
      </c>
      <c r="J8063" s="97" t="n"/>
      <c r="K8063" s="37">
        <f>IFERROR(VLOOKUP(E8063,'أرصدة المخزن'!$A:$H,8,0),"")</f>
        <v/>
      </c>
    </row>
    <row r="8064" ht="18" customHeight="1" s="138">
      <c r="A8064" s="97" t="n">
        <v>8058</v>
      </c>
      <c r="B8064" s="98" t="n"/>
      <c r="C8064" s="113" t="n"/>
      <c r="D8064" s="113" t="n"/>
      <c r="E8064" s="114" t="n"/>
      <c r="F8064" s="28">
        <f>IFERROR(VLOOKUP(E8064,'أرصدة المخزن'!$A:$E,3,0),"")</f>
        <v/>
      </c>
      <c r="G8064" s="29">
        <f>IFERROR(VLOOKUP(E8064,'أرصدة المخزن'!$A:$H,4,FALSE),"")</f>
        <v/>
      </c>
      <c r="H8064" s="97" t="n"/>
      <c r="I8064" s="28" t="inlineStr">
        <is>
          <t>صرف</t>
        </is>
      </c>
      <c r="J8064" s="97" t="n"/>
      <c r="K8064" s="37">
        <f>IFERROR(VLOOKUP(E8064,'أرصدة المخزن'!$A:$H,8,0),"")</f>
        <v/>
      </c>
    </row>
    <row r="8065" ht="18" customHeight="1" s="138">
      <c r="A8065" s="97" t="n">
        <v>8059</v>
      </c>
      <c r="B8065" s="98" t="n"/>
      <c r="C8065" s="113" t="n"/>
      <c r="D8065" s="113" t="n"/>
      <c r="E8065" s="114" t="n"/>
      <c r="F8065" s="28">
        <f>IFERROR(VLOOKUP(E8065,'أرصدة المخزن'!$A:$E,3,0),"")</f>
        <v/>
      </c>
      <c r="G8065" s="29">
        <f>IFERROR(VLOOKUP(E8065,'أرصدة المخزن'!$A:$H,4,FALSE),"")</f>
        <v/>
      </c>
      <c r="H8065" s="97" t="n"/>
      <c r="I8065" s="28" t="inlineStr">
        <is>
          <t>صرف</t>
        </is>
      </c>
      <c r="J8065" s="97" t="n"/>
      <c r="K8065" s="37">
        <f>IFERROR(VLOOKUP(E8065,'أرصدة المخزن'!$A:$H,8,0),"")</f>
        <v/>
      </c>
    </row>
    <row r="8066" ht="18" customHeight="1" s="138">
      <c r="A8066" s="97" t="n">
        <v>8060</v>
      </c>
      <c r="B8066" s="98" t="n"/>
      <c r="C8066" s="113" t="n"/>
      <c r="D8066" s="113" t="n"/>
      <c r="E8066" s="114" t="n"/>
      <c r="F8066" s="28">
        <f>IFERROR(VLOOKUP(E8066,'أرصدة المخزن'!$A:$E,3,0),"")</f>
        <v/>
      </c>
      <c r="G8066" s="29">
        <f>IFERROR(VLOOKUP(E8066,'أرصدة المخزن'!$A:$H,4,FALSE),"")</f>
        <v/>
      </c>
      <c r="H8066" s="97" t="n"/>
      <c r="I8066" s="28" t="inlineStr">
        <is>
          <t>صرف</t>
        </is>
      </c>
      <c r="J8066" s="97" t="n"/>
      <c r="K8066" s="37">
        <f>IFERROR(VLOOKUP(E8066,'أرصدة المخزن'!$A:$H,8,0),"")</f>
        <v/>
      </c>
    </row>
    <row r="8067" ht="18" customHeight="1" s="138">
      <c r="A8067" s="97" t="n">
        <v>8061</v>
      </c>
      <c r="B8067" s="98" t="n"/>
      <c r="C8067" s="113" t="n"/>
      <c r="D8067" s="113" t="n"/>
      <c r="E8067" s="114" t="n"/>
      <c r="F8067" s="28">
        <f>IFERROR(VLOOKUP(E8067,'أرصدة المخزن'!$A:$E,3,0),"")</f>
        <v/>
      </c>
      <c r="G8067" s="29">
        <f>IFERROR(VLOOKUP(E8067,'أرصدة المخزن'!$A:$H,4,FALSE),"")</f>
        <v/>
      </c>
      <c r="H8067" s="97" t="n"/>
      <c r="I8067" s="28" t="inlineStr">
        <is>
          <t>صرف</t>
        </is>
      </c>
      <c r="J8067" s="97" t="n"/>
      <c r="K8067" s="37">
        <f>IFERROR(VLOOKUP(E8067,'أرصدة المخزن'!$A:$H,8,0),"")</f>
        <v/>
      </c>
    </row>
    <row r="8068" ht="18" customHeight="1" s="138">
      <c r="A8068" s="97" t="n">
        <v>8062</v>
      </c>
      <c r="B8068" s="98" t="n"/>
      <c r="C8068" s="113" t="n"/>
      <c r="D8068" s="113" t="n"/>
      <c r="E8068" s="114" t="n"/>
      <c r="F8068" s="28">
        <f>IFERROR(VLOOKUP(E8068,'أرصدة المخزن'!$A:$E,3,0),"")</f>
        <v/>
      </c>
      <c r="G8068" s="29">
        <f>IFERROR(VLOOKUP(E8068,'أرصدة المخزن'!$A:$H,4,FALSE),"")</f>
        <v/>
      </c>
      <c r="H8068" s="97" t="n"/>
      <c r="I8068" s="28" t="inlineStr">
        <is>
          <t>صرف</t>
        </is>
      </c>
      <c r="J8068" s="97" t="n"/>
      <c r="K8068" s="37">
        <f>IFERROR(VLOOKUP(E8068,'أرصدة المخزن'!$A:$H,8,0),"")</f>
        <v/>
      </c>
    </row>
    <row r="8069" ht="18" customHeight="1" s="138">
      <c r="A8069" s="97" t="n">
        <v>8063</v>
      </c>
      <c r="B8069" s="98" t="n"/>
      <c r="C8069" s="113" t="n"/>
      <c r="D8069" s="113" t="n"/>
      <c r="E8069" s="114" t="n"/>
      <c r="F8069" s="28">
        <f>IFERROR(VLOOKUP(E8069,'أرصدة المخزن'!$A:$E,3,0),"")</f>
        <v/>
      </c>
      <c r="G8069" s="29">
        <f>IFERROR(VLOOKUP(E8069,'أرصدة المخزن'!$A:$H,4,FALSE),"")</f>
        <v/>
      </c>
      <c r="H8069" s="97" t="n"/>
      <c r="I8069" s="28" t="inlineStr">
        <is>
          <t>صرف</t>
        </is>
      </c>
      <c r="J8069" s="97" t="n"/>
      <c r="K8069" s="37">
        <f>IFERROR(VLOOKUP(E8069,'أرصدة المخزن'!$A:$H,8,0),"")</f>
        <v/>
      </c>
    </row>
    <row r="8070" ht="18" customHeight="1" s="138">
      <c r="A8070" s="97" t="n">
        <v>8064</v>
      </c>
      <c r="B8070" s="98" t="n"/>
      <c r="C8070" s="113" t="n"/>
      <c r="D8070" s="113" t="n"/>
      <c r="E8070" s="114" t="n"/>
      <c r="F8070" s="28">
        <f>IFERROR(VLOOKUP(E8070,'أرصدة المخزن'!$A:$E,3,0),"")</f>
        <v/>
      </c>
      <c r="G8070" s="29">
        <f>IFERROR(VLOOKUP(E8070,'أرصدة المخزن'!$A:$H,4,FALSE),"")</f>
        <v/>
      </c>
      <c r="H8070" s="97" t="n"/>
      <c r="I8070" s="28" t="inlineStr">
        <is>
          <t>صرف</t>
        </is>
      </c>
      <c r="J8070" s="97" t="n"/>
      <c r="K8070" s="37">
        <f>IFERROR(VLOOKUP(E8070,'أرصدة المخزن'!$A:$H,8,0),"")</f>
        <v/>
      </c>
    </row>
    <row r="8071" ht="18" customHeight="1" s="138">
      <c r="A8071" s="97" t="n">
        <v>8065</v>
      </c>
      <c r="B8071" s="98" t="n"/>
      <c r="C8071" s="113" t="n"/>
      <c r="D8071" s="113" t="n"/>
      <c r="E8071" s="114" t="n"/>
      <c r="F8071" s="28">
        <f>IFERROR(VLOOKUP(E8071,'أرصدة المخزن'!$A:$E,3,0),"")</f>
        <v/>
      </c>
      <c r="G8071" s="29">
        <f>IFERROR(VLOOKUP(E8071,'أرصدة المخزن'!$A:$H,4,FALSE),"")</f>
        <v/>
      </c>
      <c r="H8071" s="97" t="n"/>
      <c r="I8071" s="28" t="inlineStr">
        <is>
          <t>صرف</t>
        </is>
      </c>
      <c r="J8071" s="97" t="n"/>
      <c r="K8071" s="37">
        <f>IFERROR(VLOOKUP(E8071,'أرصدة المخزن'!$A:$H,8,0),"")</f>
        <v/>
      </c>
    </row>
    <row r="8072" ht="18" customHeight="1" s="138">
      <c r="A8072" s="97" t="n">
        <v>8066</v>
      </c>
      <c r="B8072" s="98" t="n"/>
      <c r="C8072" s="113" t="n"/>
      <c r="D8072" s="113" t="n"/>
      <c r="E8072" s="114" t="n"/>
      <c r="F8072" s="28">
        <f>IFERROR(VLOOKUP(E8072,'أرصدة المخزن'!$A:$E,3,0),"")</f>
        <v/>
      </c>
      <c r="G8072" s="29">
        <f>IFERROR(VLOOKUP(E8072,'أرصدة المخزن'!$A:$H,4,FALSE),"")</f>
        <v/>
      </c>
      <c r="H8072" s="97" t="n"/>
      <c r="I8072" s="28" t="inlineStr">
        <is>
          <t>صرف</t>
        </is>
      </c>
      <c r="J8072" s="97" t="n"/>
      <c r="K8072" s="37">
        <f>IFERROR(VLOOKUP(E8072,'أرصدة المخزن'!$A:$H,8,0),"")</f>
        <v/>
      </c>
    </row>
    <row r="8073" ht="18" customHeight="1" s="138">
      <c r="A8073" s="97" t="n">
        <v>8067</v>
      </c>
      <c r="B8073" s="98" t="n"/>
      <c r="C8073" s="113" t="n"/>
      <c r="D8073" s="113" t="n"/>
      <c r="E8073" s="114" t="n"/>
      <c r="F8073" s="28">
        <f>IFERROR(VLOOKUP(E8073,'أرصدة المخزن'!$A:$E,3,0),"")</f>
        <v/>
      </c>
      <c r="G8073" s="29">
        <f>IFERROR(VLOOKUP(E8073,'أرصدة المخزن'!$A:$H,4,FALSE),"")</f>
        <v/>
      </c>
      <c r="H8073" s="97" t="n"/>
      <c r="I8073" s="28" t="inlineStr">
        <is>
          <t>صرف</t>
        </is>
      </c>
      <c r="J8073" s="97" t="n"/>
      <c r="K8073" s="37">
        <f>IFERROR(VLOOKUP(E8073,'أرصدة المخزن'!$A:$H,8,0),"")</f>
        <v/>
      </c>
    </row>
    <row r="8074" ht="18" customHeight="1" s="138">
      <c r="A8074" s="97" t="n">
        <v>8068</v>
      </c>
      <c r="B8074" s="98" t="n"/>
      <c r="C8074" s="113" t="n"/>
      <c r="D8074" s="113" t="n"/>
      <c r="E8074" s="114" t="n"/>
      <c r="F8074" s="28">
        <f>IFERROR(VLOOKUP(E8074,'أرصدة المخزن'!$A:$E,3,0),"")</f>
        <v/>
      </c>
      <c r="G8074" s="29">
        <f>IFERROR(VLOOKUP(E8074,'أرصدة المخزن'!$A:$H,4,FALSE),"")</f>
        <v/>
      </c>
      <c r="H8074" s="97" t="n"/>
      <c r="I8074" s="28" t="inlineStr">
        <is>
          <t>صرف</t>
        </is>
      </c>
      <c r="J8074" s="97" t="n"/>
      <c r="K8074" s="37">
        <f>IFERROR(VLOOKUP(E8074,'أرصدة المخزن'!$A:$H,8,0),"")</f>
        <v/>
      </c>
    </row>
    <row r="8075" ht="18" customHeight="1" s="138">
      <c r="A8075" s="97" t="n">
        <v>8069</v>
      </c>
      <c r="B8075" s="98" t="n"/>
      <c r="C8075" s="113" t="n"/>
      <c r="D8075" s="113" t="n"/>
      <c r="E8075" s="114" t="n"/>
      <c r="F8075" s="28">
        <f>IFERROR(VLOOKUP(E8075,'أرصدة المخزن'!$A:$E,3,0),"")</f>
        <v/>
      </c>
      <c r="G8075" s="29">
        <f>IFERROR(VLOOKUP(E8075,'أرصدة المخزن'!$A:$H,4,FALSE),"")</f>
        <v/>
      </c>
      <c r="H8075" s="97" t="n"/>
      <c r="I8075" s="28" t="inlineStr">
        <is>
          <t>صرف</t>
        </is>
      </c>
      <c r="J8075" s="97" t="n"/>
      <c r="K8075" s="37">
        <f>IFERROR(VLOOKUP(E8075,'أرصدة المخزن'!$A:$H,8,0),"")</f>
        <v/>
      </c>
    </row>
    <row r="8076" ht="18" customHeight="1" s="138">
      <c r="A8076" s="97" t="n">
        <v>8070</v>
      </c>
      <c r="B8076" s="98" t="n"/>
      <c r="C8076" s="113" t="n"/>
      <c r="D8076" s="113" t="n"/>
      <c r="E8076" s="114" t="n"/>
      <c r="F8076" s="28">
        <f>IFERROR(VLOOKUP(E8076,'أرصدة المخزن'!$A:$E,3,0),"")</f>
        <v/>
      </c>
      <c r="G8076" s="29">
        <f>IFERROR(VLOOKUP(E8076,'أرصدة المخزن'!$A:$H,4,FALSE),"")</f>
        <v/>
      </c>
      <c r="H8076" s="97" t="n"/>
      <c r="I8076" s="28" t="inlineStr">
        <is>
          <t>صرف</t>
        </is>
      </c>
      <c r="J8076" s="97" t="n"/>
      <c r="K8076" s="37">
        <f>IFERROR(VLOOKUP(E8076,'أرصدة المخزن'!$A:$H,8,0),"")</f>
        <v/>
      </c>
    </row>
    <row r="8077" ht="18" customHeight="1" s="138">
      <c r="A8077" s="97" t="n">
        <v>8071</v>
      </c>
      <c r="B8077" s="98" t="n"/>
      <c r="C8077" s="113" t="n"/>
      <c r="D8077" s="113" t="n"/>
      <c r="E8077" s="114" t="n"/>
      <c r="F8077" s="28">
        <f>IFERROR(VLOOKUP(E8077,'أرصدة المخزن'!$A:$E,3,0),"")</f>
        <v/>
      </c>
      <c r="G8077" s="29">
        <f>IFERROR(VLOOKUP(E8077,'أرصدة المخزن'!$A:$H,4,FALSE),"")</f>
        <v/>
      </c>
      <c r="H8077" s="97" t="n"/>
      <c r="I8077" s="28" t="inlineStr">
        <is>
          <t>صرف</t>
        </is>
      </c>
      <c r="J8077" s="97" t="n"/>
      <c r="K8077" s="37">
        <f>IFERROR(VLOOKUP(E8077,'أرصدة المخزن'!$A:$H,8,0),"")</f>
        <v/>
      </c>
    </row>
    <row r="8078" ht="18" customHeight="1" s="138">
      <c r="A8078" s="97" t="n">
        <v>8072</v>
      </c>
      <c r="B8078" s="98" t="n"/>
      <c r="C8078" s="113" t="n"/>
      <c r="D8078" s="113" t="n"/>
      <c r="E8078" s="114" t="n"/>
      <c r="F8078" s="28">
        <f>IFERROR(VLOOKUP(E8078,'أرصدة المخزن'!$A:$E,3,0),"")</f>
        <v/>
      </c>
      <c r="G8078" s="29">
        <f>IFERROR(VLOOKUP(E8078,'أرصدة المخزن'!$A:$H,4,FALSE),"")</f>
        <v/>
      </c>
      <c r="H8078" s="97" t="n"/>
      <c r="I8078" s="28" t="inlineStr">
        <is>
          <t>صرف</t>
        </is>
      </c>
      <c r="J8078" s="97" t="n"/>
      <c r="K8078" s="37">
        <f>IFERROR(VLOOKUP(E8078,'أرصدة المخزن'!$A:$H,8,0),"")</f>
        <v/>
      </c>
    </row>
    <row r="8079" ht="18" customHeight="1" s="138">
      <c r="A8079" s="97" t="n">
        <v>8073</v>
      </c>
      <c r="B8079" s="98" t="n"/>
      <c r="C8079" s="113" t="n"/>
      <c r="D8079" s="113" t="n"/>
      <c r="E8079" s="114" t="n"/>
      <c r="F8079" s="28">
        <f>IFERROR(VLOOKUP(E8079,'أرصدة المخزن'!$A:$E,3,0),"")</f>
        <v/>
      </c>
      <c r="G8079" s="29">
        <f>IFERROR(VLOOKUP(E8079,'أرصدة المخزن'!$A:$H,4,FALSE),"")</f>
        <v/>
      </c>
      <c r="H8079" s="97" t="n"/>
      <c r="I8079" s="28" t="inlineStr">
        <is>
          <t>صرف</t>
        </is>
      </c>
      <c r="J8079" s="97" t="n"/>
      <c r="K8079" s="37">
        <f>IFERROR(VLOOKUP(E8079,'أرصدة المخزن'!$A:$H,8,0),"")</f>
        <v/>
      </c>
    </row>
    <row r="8080" ht="18" customHeight="1" s="138">
      <c r="A8080" s="97" t="n">
        <v>8074</v>
      </c>
      <c r="B8080" s="98" t="n"/>
      <c r="C8080" s="113" t="n"/>
      <c r="D8080" s="113" t="n"/>
      <c r="E8080" s="114" t="n"/>
      <c r="F8080" s="28">
        <f>IFERROR(VLOOKUP(E8080,'أرصدة المخزن'!$A:$E,3,0),"")</f>
        <v/>
      </c>
      <c r="G8080" s="29">
        <f>IFERROR(VLOOKUP(E8080,'أرصدة المخزن'!$A:$H,4,FALSE),"")</f>
        <v/>
      </c>
      <c r="H8080" s="97" t="n"/>
      <c r="I8080" s="28" t="inlineStr">
        <is>
          <t>صرف</t>
        </is>
      </c>
      <c r="J8080" s="97" t="n"/>
      <c r="K8080" s="37">
        <f>IFERROR(VLOOKUP(E8080,'أرصدة المخزن'!$A:$H,8,0),"")</f>
        <v/>
      </c>
    </row>
    <row r="8081" ht="18" customHeight="1" s="138">
      <c r="A8081" s="97" t="n">
        <v>8075</v>
      </c>
      <c r="B8081" s="98" t="n"/>
      <c r="C8081" s="113" t="n"/>
      <c r="D8081" s="113" t="n"/>
      <c r="E8081" s="114" t="n"/>
      <c r="F8081" s="28">
        <f>IFERROR(VLOOKUP(E8081,'أرصدة المخزن'!$A:$E,3,0),"")</f>
        <v/>
      </c>
      <c r="G8081" s="29">
        <f>IFERROR(VLOOKUP(E8081,'أرصدة المخزن'!$A:$H,4,FALSE),"")</f>
        <v/>
      </c>
      <c r="H8081" s="97" t="n"/>
      <c r="I8081" s="28" t="inlineStr">
        <is>
          <t>صرف</t>
        </is>
      </c>
      <c r="J8081" s="97" t="n"/>
      <c r="K8081" s="37">
        <f>IFERROR(VLOOKUP(E8081,'أرصدة المخزن'!$A:$H,8,0),"")</f>
        <v/>
      </c>
    </row>
    <row r="8082" ht="18" customHeight="1" s="138">
      <c r="A8082" s="97" t="n">
        <v>8076</v>
      </c>
      <c r="B8082" s="98" t="n"/>
      <c r="C8082" s="113" t="n"/>
      <c r="D8082" s="113" t="n"/>
      <c r="E8082" s="114" t="n"/>
      <c r="F8082" s="28">
        <f>IFERROR(VLOOKUP(E8082,'أرصدة المخزن'!$A:$E,3,0),"")</f>
        <v/>
      </c>
      <c r="G8082" s="29">
        <f>IFERROR(VLOOKUP(E8082,'أرصدة المخزن'!$A:$H,4,FALSE),"")</f>
        <v/>
      </c>
      <c r="H8082" s="97" t="n"/>
      <c r="I8082" s="28" t="inlineStr">
        <is>
          <t>صرف</t>
        </is>
      </c>
      <c r="J8082" s="97" t="n"/>
      <c r="K8082" s="37">
        <f>IFERROR(VLOOKUP(E8082,'أرصدة المخزن'!$A:$H,8,0),"")</f>
        <v/>
      </c>
    </row>
    <row r="8083" ht="18" customHeight="1" s="138">
      <c r="A8083" s="97" t="n">
        <v>8077</v>
      </c>
      <c r="B8083" s="98" t="n"/>
      <c r="C8083" s="113" t="n"/>
      <c r="D8083" s="113" t="n"/>
      <c r="E8083" s="114" t="n"/>
      <c r="F8083" s="28">
        <f>IFERROR(VLOOKUP(E8083,'أرصدة المخزن'!$A:$E,3,0),"")</f>
        <v/>
      </c>
      <c r="G8083" s="29">
        <f>IFERROR(VLOOKUP(E8083,'أرصدة المخزن'!$A:$H,4,FALSE),"")</f>
        <v/>
      </c>
      <c r="H8083" s="97" t="n"/>
      <c r="I8083" s="28" t="inlineStr">
        <is>
          <t>صرف</t>
        </is>
      </c>
      <c r="J8083" s="97" t="n"/>
      <c r="K8083" s="37">
        <f>IFERROR(VLOOKUP(E8083,'أرصدة المخزن'!$A:$H,8,0),"")</f>
        <v/>
      </c>
    </row>
    <row r="8084" ht="18" customHeight="1" s="138">
      <c r="A8084" s="97" t="n">
        <v>8078</v>
      </c>
      <c r="B8084" s="98" t="n"/>
      <c r="C8084" s="113" t="n"/>
      <c r="D8084" s="113" t="n"/>
      <c r="E8084" s="114" t="n"/>
      <c r="F8084" s="28">
        <f>IFERROR(VLOOKUP(E8084,'أرصدة المخزن'!$A:$E,3,0),"")</f>
        <v/>
      </c>
      <c r="G8084" s="29">
        <f>IFERROR(VLOOKUP(E8084,'أرصدة المخزن'!$A:$H,4,FALSE),"")</f>
        <v/>
      </c>
      <c r="H8084" s="97" t="n"/>
      <c r="I8084" s="28" t="inlineStr">
        <is>
          <t>صرف</t>
        </is>
      </c>
      <c r="J8084" s="97" t="n"/>
      <c r="K8084" s="37">
        <f>IFERROR(VLOOKUP(E8084,'أرصدة المخزن'!$A:$H,8,0),"")</f>
        <v/>
      </c>
    </row>
    <row r="8085" ht="18" customHeight="1" s="138">
      <c r="A8085" s="97" t="n">
        <v>8079</v>
      </c>
      <c r="B8085" s="98" t="n"/>
      <c r="C8085" s="113" t="n"/>
      <c r="D8085" s="113" t="n"/>
      <c r="E8085" s="114" t="n"/>
      <c r="F8085" s="28">
        <f>IFERROR(VLOOKUP(E8085,'أرصدة المخزن'!$A:$E,3,0),"")</f>
        <v/>
      </c>
      <c r="G8085" s="29">
        <f>IFERROR(VLOOKUP(E8085,'أرصدة المخزن'!$A:$H,4,FALSE),"")</f>
        <v/>
      </c>
      <c r="H8085" s="97" t="n"/>
      <c r="I8085" s="28" t="inlineStr">
        <is>
          <t>صرف</t>
        </is>
      </c>
      <c r="J8085" s="97" t="n"/>
      <c r="K8085" s="37">
        <f>IFERROR(VLOOKUP(E8085,'أرصدة المخزن'!$A:$H,8,0),"")</f>
        <v/>
      </c>
    </row>
    <row r="8086" ht="18" customHeight="1" s="138">
      <c r="A8086" s="97" t="n">
        <v>8080</v>
      </c>
      <c r="B8086" s="98" t="n"/>
      <c r="C8086" s="113" t="n"/>
      <c r="D8086" s="113" t="n"/>
      <c r="E8086" s="114" t="n"/>
      <c r="F8086" s="28">
        <f>IFERROR(VLOOKUP(E8086,'أرصدة المخزن'!$A:$E,3,0),"")</f>
        <v/>
      </c>
      <c r="G8086" s="29">
        <f>IFERROR(VLOOKUP(E8086,'أرصدة المخزن'!$A:$H,4,FALSE),"")</f>
        <v/>
      </c>
      <c r="H8086" s="97" t="n"/>
      <c r="I8086" s="28" t="inlineStr">
        <is>
          <t>صرف</t>
        </is>
      </c>
      <c r="J8086" s="97" t="n"/>
      <c r="K8086" s="37">
        <f>IFERROR(VLOOKUP(E8086,'أرصدة المخزن'!$A:$H,8,0),"")</f>
        <v/>
      </c>
    </row>
    <row r="8087" ht="18" customHeight="1" s="138">
      <c r="A8087" s="97" t="n">
        <v>8081</v>
      </c>
      <c r="B8087" s="98" t="n"/>
      <c r="C8087" s="113" t="n"/>
      <c r="D8087" s="113" t="n"/>
      <c r="E8087" s="114" t="n"/>
      <c r="F8087" s="28">
        <f>IFERROR(VLOOKUP(E8087,'أرصدة المخزن'!$A:$E,3,0),"")</f>
        <v/>
      </c>
      <c r="G8087" s="29">
        <f>IFERROR(VLOOKUP(E8087,'أرصدة المخزن'!$A:$H,4,FALSE),"")</f>
        <v/>
      </c>
      <c r="H8087" s="97" t="n"/>
      <c r="I8087" s="28" t="inlineStr">
        <is>
          <t>صرف</t>
        </is>
      </c>
      <c r="J8087" s="97" t="n"/>
      <c r="K8087" s="37">
        <f>IFERROR(VLOOKUP(E8087,'أرصدة المخزن'!$A:$H,8,0),"")</f>
        <v/>
      </c>
    </row>
    <row r="8088" ht="18" customHeight="1" s="138">
      <c r="A8088" s="97" t="n">
        <v>8082</v>
      </c>
      <c r="B8088" s="98" t="n"/>
      <c r="C8088" s="113" t="n"/>
      <c r="D8088" s="113" t="n"/>
      <c r="E8088" s="114" t="n"/>
      <c r="F8088" s="28">
        <f>IFERROR(VLOOKUP(E8088,'أرصدة المخزن'!$A:$E,3,0),"")</f>
        <v/>
      </c>
      <c r="G8088" s="29">
        <f>IFERROR(VLOOKUP(E8088,'أرصدة المخزن'!$A:$H,4,FALSE),"")</f>
        <v/>
      </c>
      <c r="H8088" s="97" t="n"/>
      <c r="I8088" s="28" t="inlineStr">
        <is>
          <t>صرف</t>
        </is>
      </c>
      <c r="J8088" s="97" t="n"/>
      <c r="K8088" s="37">
        <f>IFERROR(VLOOKUP(E8088,'أرصدة المخزن'!$A:$H,8,0),"")</f>
        <v/>
      </c>
    </row>
    <row r="8089" ht="18" customHeight="1" s="138">
      <c r="A8089" s="97" t="n">
        <v>8083</v>
      </c>
      <c r="B8089" s="98" t="n"/>
      <c r="C8089" s="113" t="n"/>
      <c r="D8089" s="113" t="n"/>
      <c r="E8089" s="114" t="n"/>
      <c r="F8089" s="28">
        <f>IFERROR(VLOOKUP(E8089,'أرصدة المخزن'!$A:$E,3,0),"")</f>
        <v/>
      </c>
      <c r="G8089" s="29">
        <f>IFERROR(VLOOKUP(E8089,'أرصدة المخزن'!$A:$H,4,FALSE),"")</f>
        <v/>
      </c>
      <c r="H8089" s="97" t="n"/>
      <c r="I8089" s="28" t="inlineStr">
        <is>
          <t>صرف</t>
        </is>
      </c>
      <c r="J8089" s="97" t="n"/>
      <c r="K8089" s="37">
        <f>IFERROR(VLOOKUP(E8089,'أرصدة المخزن'!$A:$H,8,0),"")</f>
        <v/>
      </c>
    </row>
    <row r="8090" ht="18" customHeight="1" s="138">
      <c r="A8090" s="97" t="n">
        <v>8084</v>
      </c>
      <c r="B8090" s="98" t="n"/>
      <c r="C8090" s="113" t="n"/>
      <c r="D8090" s="113" t="n"/>
      <c r="E8090" s="114" t="n"/>
      <c r="F8090" s="28">
        <f>IFERROR(VLOOKUP(E8090,'أرصدة المخزن'!$A:$E,3,0),"")</f>
        <v/>
      </c>
      <c r="G8090" s="29">
        <f>IFERROR(VLOOKUP(E8090,'أرصدة المخزن'!$A:$H,4,FALSE),"")</f>
        <v/>
      </c>
      <c r="H8090" s="97" t="n"/>
      <c r="I8090" s="28" t="inlineStr">
        <is>
          <t>صرف</t>
        </is>
      </c>
      <c r="J8090" s="97" t="n"/>
      <c r="K8090" s="37">
        <f>IFERROR(VLOOKUP(E8090,'أرصدة المخزن'!$A:$H,8,0),"")</f>
        <v/>
      </c>
    </row>
    <row r="8091" ht="18" customHeight="1" s="138">
      <c r="A8091" s="97" t="n">
        <v>8085</v>
      </c>
      <c r="B8091" s="98" t="n"/>
      <c r="C8091" s="113" t="n"/>
      <c r="D8091" s="113" t="n"/>
      <c r="E8091" s="114" t="n"/>
      <c r="F8091" s="28">
        <f>IFERROR(VLOOKUP(E8091,'أرصدة المخزن'!$A:$E,3,0),"")</f>
        <v/>
      </c>
      <c r="G8091" s="29">
        <f>IFERROR(VLOOKUP(E8091,'أرصدة المخزن'!$A:$H,4,FALSE),"")</f>
        <v/>
      </c>
      <c r="H8091" s="97" t="n"/>
      <c r="I8091" s="28" t="inlineStr">
        <is>
          <t>صرف</t>
        </is>
      </c>
      <c r="J8091" s="97" t="n"/>
      <c r="K8091" s="37">
        <f>IFERROR(VLOOKUP(E8091,'أرصدة المخزن'!$A:$H,8,0),"")</f>
        <v/>
      </c>
    </row>
    <row r="8092" ht="18" customHeight="1" s="138">
      <c r="A8092" s="97" t="n">
        <v>8086</v>
      </c>
      <c r="B8092" s="98" t="n"/>
      <c r="C8092" s="113" t="n"/>
      <c r="D8092" s="113" t="n"/>
      <c r="E8092" s="114" t="n"/>
      <c r="F8092" s="28">
        <f>IFERROR(VLOOKUP(E8092,'أرصدة المخزن'!$A:$E,3,0),"")</f>
        <v/>
      </c>
      <c r="G8092" s="29">
        <f>IFERROR(VLOOKUP(E8092,'أرصدة المخزن'!$A:$H,4,FALSE),"")</f>
        <v/>
      </c>
      <c r="H8092" s="97" t="n"/>
      <c r="I8092" s="28" t="inlineStr">
        <is>
          <t>صرف</t>
        </is>
      </c>
      <c r="J8092" s="97" t="n"/>
      <c r="K8092" s="37">
        <f>IFERROR(VLOOKUP(E8092,'أرصدة المخزن'!$A:$H,8,0),"")</f>
        <v/>
      </c>
    </row>
    <row r="8093" ht="18" customHeight="1" s="138">
      <c r="A8093" s="97" t="n">
        <v>8087</v>
      </c>
      <c r="B8093" s="98" t="n"/>
      <c r="C8093" s="113" t="n"/>
      <c r="D8093" s="113" t="n"/>
      <c r="E8093" s="114" t="n"/>
      <c r="F8093" s="28">
        <f>IFERROR(VLOOKUP(E8093,'أرصدة المخزن'!$A:$E,3,0),"")</f>
        <v/>
      </c>
      <c r="G8093" s="29">
        <f>IFERROR(VLOOKUP(E8093,'أرصدة المخزن'!$A:$H,4,FALSE),"")</f>
        <v/>
      </c>
      <c r="H8093" s="97" t="n"/>
      <c r="I8093" s="28" t="inlineStr">
        <is>
          <t>صرف</t>
        </is>
      </c>
      <c r="J8093" s="97" t="n"/>
      <c r="K8093" s="37">
        <f>IFERROR(VLOOKUP(E8093,'أرصدة المخزن'!$A:$H,8,0),"")</f>
        <v/>
      </c>
    </row>
    <row r="8094" ht="18" customHeight="1" s="138">
      <c r="A8094" s="97" t="n">
        <v>8088</v>
      </c>
      <c r="B8094" s="98" t="n"/>
      <c r="C8094" s="113" t="n"/>
      <c r="D8094" s="113" t="n"/>
      <c r="E8094" s="114" t="n"/>
      <c r="F8094" s="28">
        <f>IFERROR(VLOOKUP(E8094,'أرصدة المخزن'!$A:$E,3,0),"")</f>
        <v/>
      </c>
      <c r="G8094" s="29">
        <f>IFERROR(VLOOKUP(E8094,'أرصدة المخزن'!$A:$H,4,FALSE),"")</f>
        <v/>
      </c>
      <c r="H8094" s="97" t="n"/>
      <c r="I8094" s="28" t="inlineStr">
        <is>
          <t>صرف</t>
        </is>
      </c>
      <c r="J8094" s="97" t="n"/>
      <c r="K8094" s="37">
        <f>IFERROR(VLOOKUP(E8094,'أرصدة المخزن'!$A:$H,8,0),"")</f>
        <v/>
      </c>
    </row>
    <row r="8095" ht="18" customHeight="1" s="138">
      <c r="A8095" s="97" t="n">
        <v>8089</v>
      </c>
      <c r="B8095" s="98" t="n"/>
      <c r="C8095" s="113" t="n"/>
      <c r="D8095" s="113" t="n"/>
      <c r="E8095" s="114" t="n"/>
      <c r="F8095" s="28">
        <f>IFERROR(VLOOKUP(E8095,'أرصدة المخزن'!$A:$E,3,0),"")</f>
        <v/>
      </c>
      <c r="G8095" s="29">
        <f>IFERROR(VLOOKUP(E8095,'أرصدة المخزن'!$A:$H,4,FALSE),"")</f>
        <v/>
      </c>
      <c r="H8095" s="97" t="n"/>
      <c r="I8095" s="28" t="inlineStr">
        <is>
          <t>صرف</t>
        </is>
      </c>
      <c r="J8095" s="97" t="n"/>
      <c r="K8095" s="37">
        <f>IFERROR(VLOOKUP(E8095,'أرصدة المخزن'!$A:$H,8,0),"")</f>
        <v/>
      </c>
    </row>
    <row r="8096" ht="18" customHeight="1" s="138">
      <c r="A8096" s="97" t="n">
        <v>8090</v>
      </c>
      <c r="B8096" s="98" t="n"/>
      <c r="C8096" s="113" t="n"/>
      <c r="D8096" s="113" t="n"/>
      <c r="E8096" s="114" t="n"/>
      <c r="F8096" s="28">
        <f>IFERROR(VLOOKUP(E8096,'أرصدة المخزن'!$A:$E,3,0),"")</f>
        <v/>
      </c>
      <c r="G8096" s="29">
        <f>IFERROR(VLOOKUP(E8096,'أرصدة المخزن'!$A:$H,4,FALSE),"")</f>
        <v/>
      </c>
      <c r="H8096" s="97" t="n"/>
      <c r="I8096" s="28" t="inlineStr">
        <is>
          <t>صرف</t>
        </is>
      </c>
      <c r="J8096" s="97" t="n"/>
      <c r="K8096" s="37">
        <f>IFERROR(VLOOKUP(E8096,'أرصدة المخزن'!$A:$H,8,0),"")</f>
        <v/>
      </c>
    </row>
    <row r="8097" ht="18" customHeight="1" s="138">
      <c r="A8097" s="97" t="n">
        <v>8091</v>
      </c>
      <c r="B8097" s="98" t="n"/>
      <c r="C8097" s="113" t="n"/>
      <c r="D8097" s="113" t="n"/>
      <c r="E8097" s="114" t="n"/>
      <c r="F8097" s="28">
        <f>IFERROR(VLOOKUP(E8097,'أرصدة المخزن'!$A:$E,3,0),"")</f>
        <v/>
      </c>
      <c r="G8097" s="29">
        <f>IFERROR(VLOOKUP(E8097,'أرصدة المخزن'!$A:$H,4,FALSE),"")</f>
        <v/>
      </c>
      <c r="H8097" s="97" t="n"/>
      <c r="I8097" s="28" t="inlineStr">
        <is>
          <t>صرف</t>
        </is>
      </c>
      <c r="J8097" s="97" t="n"/>
      <c r="K8097" s="37">
        <f>IFERROR(VLOOKUP(E8097,'أرصدة المخزن'!$A:$H,8,0),"")</f>
        <v/>
      </c>
    </row>
    <row r="8098" ht="18" customHeight="1" s="138">
      <c r="A8098" s="97" t="n">
        <v>8092</v>
      </c>
      <c r="B8098" s="98" t="n"/>
      <c r="C8098" s="113" t="n"/>
      <c r="D8098" s="113" t="n"/>
      <c r="E8098" s="114" t="n"/>
      <c r="F8098" s="28">
        <f>IFERROR(VLOOKUP(E8098,'أرصدة المخزن'!$A:$E,3,0),"")</f>
        <v/>
      </c>
      <c r="G8098" s="29">
        <f>IFERROR(VLOOKUP(E8098,'أرصدة المخزن'!$A:$H,4,FALSE),"")</f>
        <v/>
      </c>
      <c r="H8098" s="97" t="n"/>
      <c r="I8098" s="28" t="inlineStr">
        <is>
          <t>صرف</t>
        </is>
      </c>
      <c r="J8098" s="97" t="n"/>
      <c r="K8098" s="37">
        <f>IFERROR(VLOOKUP(E8098,'أرصدة المخزن'!$A:$H,8,0),"")</f>
        <v/>
      </c>
    </row>
    <row r="8099" ht="18" customHeight="1" s="138">
      <c r="A8099" s="97" t="n">
        <v>8093</v>
      </c>
      <c r="B8099" s="98" t="n"/>
      <c r="C8099" s="113" t="n"/>
      <c r="D8099" s="113" t="n"/>
      <c r="E8099" s="114" t="n"/>
      <c r="F8099" s="28">
        <f>IFERROR(VLOOKUP(E8099,'أرصدة المخزن'!$A:$E,3,0),"")</f>
        <v/>
      </c>
      <c r="G8099" s="29">
        <f>IFERROR(VLOOKUP(E8099,'أرصدة المخزن'!$A:$H,4,FALSE),"")</f>
        <v/>
      </c>
      <c r="H8099" s="97" t="n"/>
      <c r="I8099" s="28" t="inlineStr">
        <is>
          <t>صرف</t>
        </is>
      </c>
      <c r="J8099" s="97" t="n"/>
      <c r="K8099" s="37">
        <f>IFERROR(VLOOKUP(E8099,'أرصدة المخزن'!$A:$H,8,0),"")</f>
        <v/>
      </c>
    </row>
    <row r="8100" ht="18" customHeight="1" s="138">
      <c r="A8100" s="97" t="n">
        <v>8094</v>
      </c>
      <c r="B8100" s="98" t="n"/>
      <c r="C8100" s="113" t="n"/>
      <c r="D8100" s="113" t="n"/>
      <c r="E8100" s="114" t="n"/>
      <c r="F8100" s="28">
        <f>IFERROR(VLOOKUP(E8100,'أرصدة المخزن'!$A:$E,3,0),"")</f>
        <v/>
      </c>
      <c r="G8100" s="29">
        <f>IFERROR(VLOOKUP(E8100,'أرصدة المخزن'!$A:$H,4,FALSE),"")</f>
        <v/>
      </c>
      <c r="H8100" s="97" t="n"/>
      <c r="I8100" s="28" t="inlineStr">
        <is>
          <t>صرف</t>
        </is>
      </c>
      <c r="J8100" s="97" t="n"/>
      <c r="K8100" s="37">
        <f>IFERROR(VLOOKUP(E8100,'أرصدة المخزن'!$A:$H,8,0),"")</f>
        <v/>
      </c>
    </row>
    <row r="8101" ht="18" customHeight="1" s="138">
      <c r="A8101" s="97" t="n">
        <v>8095</v>
      </c>
      <c r="B8101" s="98" t="n"/>
      <c r="C8101" s="113" t="n"/>
      <c r="D8101" s="113" t="n"/>
      <c r="E8101" s="114" t="n"/>
      <c r="F8101" s="28">
        <f>IFERROR(VLOOKUP(E8101,'أرصدة المخزن'!$A:$E,3,0),"")</f>
        <v/>
      </c>
      <c r="G8101" s="29">
        <f>IFERROR(VLOOKUP(E8101,'أرصدة المخزن'!$A:$H,4,FALSE),"")</f>
        <v/>
      </c>
      <c r="H8101" s="97" t="n"/>
      <c r="I8101" s="28" t="inlineStr">
        <is>
          <t>صرف</t>
        </is>
      </c>
      <c r="J8101" s="97" t="n"/>
      <c r="K8101" s="37">
        <f>IFERROR(VLOOKUP(E8101,'أرصدة المخزن'!$A:$H,8,0),"")</f>
        <v/>
      </c>
    </row>
    <row r="8102" ht="18" customHeight="1" s="138">
      <c r="A8102" s="97" t="n">
        <v>8096</v>
      </c>
      <c r="B8102" s="98" t="n"/>
      <c r="C8102" s="113" t="n"/>
      <c r="D8102" s="113" t="n"/>
      <c r="E8102" s="114" t="n"/>
      <c r="F8102" s="28">
        <f>IFERROR(VLOOKUP(E8102,'أرصدة المخزن'!$A:$E,3,0),"")</f>
        <v/>
      </c>
      <c r="G8102" s="29">
        <f>IFERROR(VLOOKUP(E8102,'أرصدة المخزن'!$A:$H,4,FALSE),"")</f>
        <v/>
      </c>
      <c r="H8102" s="97" t="n"/>
      <c r="I8102" s="28" t="inlineStr">
        <is>
          <t>صرف</t>
        </is>
      </c>
      <c r="J8102" s="97" t="n"/>
      <c r="K8102" s="37">
        <f>IFERROR(VLOOKUP(E8102,'أرصدة المخزن'!$A:$H,8,0),"")</f>
        <v/>
      </c>
    </row>
    <row r="8103" ht="18" customHeight="1" s="138">
      <c r="A8103" s="97" t="n">
        <v>8097</v>
      </c>
      <c r="B8103" s="98" t="n"/>
      <c r="C8103" s="113" t="n"/>
      <c r="D8103" s="113" t="n"/>
      <c r="E8103" s="114" t="n"/>
      <c r="F8103" s="28">
        <f>IFERROR(VLOOKUP(E8103,'أرصدة المخزن'!$A:$E,3,0),"")</f>
        <v/>
      </c>
      <c r="G8103" s="29">
        <f>IFERROR(VLOOKUP(E8103,'أرصدة المخزن'!$A:$H,4,FALSE),"")</f>
        <v/>
      </c>
      <c r="H8103" s="97" t="n"/>
      <c r="I8103" s="28" t="inlineStr">
        <is>
          <t>صرف</t>
        </is>
      </c>
      <c r="J8103" s="97" t="n"/>
      <c r="K8103" s="37">
        <f>IFERROR(VLOOKUP(E8103,'أرصدة المخزن'!$A:$H,8,0),"")</f>
        <v/>
      </c>
    </row>
    <row r="8104" ht="18" customHeight="1" s="138">
      <c r="A8104" s="97" t="n">
        <v>8098</v>
      </c>
      <c r="B8104" s="98" t="n"/>
      <c r="C8104" s="113" t="n"/>
      <c r="D8104" s="113" t="n"/>
      <c r="E8104" s="114" t="n"/>
      <c r="F8104" s="28">
        <f>IFERROR(VLOOKUP(E8104,'أرصدة المخزن'!$A:$E,3,0),"")</f>
        <v/>
      </c>
      <c r="G8104" s="29">
        <f>IFERROR(VLOOKUP(E8104,'أرصدة المخزن'!$A:$H,4,FALSE),"")</f>
        <v/>
      </c>
      <c r="H8104" s="97" t="n"/>
      <c r="I8104" s="28" t="inlineStr">
        <is>
          <t>صرف</t>
        </is>
      </c>
      <c r="J8104" s="97" t="n"/>
      <c r="K8104" s="37">
        <f>IFERROR(VLOOKUP(E8104,'أرصدة المخزن'!$A:$H,8,0),"")</f>
        <v/>
      </c>
    </row>
    <row r="8105" ht="18" customHeight="1" s="138">
      <c r="A8105" s="97" t="n">
        <v>8099</v>
      </c>
      <c r="B8105" s="98" t="n"/>
      <c r="C8105" s="113" t="n"/>
      <c r="D8105" s="113" t="n"/>
      <c r="E8105" s="114" t="n"/>
      <c r="F8105" s="28">
        <f>IFERROR(VLOOKUP(E8105,'أرصدة المخزن'!$A:$E,3,0),"")</f>
        <v/>
      </c>
      <c r="G8105" s="29">
        <f>IFERROR(VLOOKUP(E8105,'أرصدة المخزن'!$A:$H,4,FALSE),"")</f>
        <v/>
      </c>
      <c r="H8105" s="97" t="n"/>
      <c r="I8105" s="28" t="inlineStr">
        <is>
          <t>صرف</t>
        </is>
      </c>
      <c r="J8105" s="97" t="n"/>
      <c r="K8105" s="37">
        <f>IFERROR(VLOOKUP(E8105,'أرصدة المخزن'!$A:$H,8,0),"")</f>
        <v/>
      </c>
    </row>
    <row r="8106" ht="18" customHeight="1" s="138">
      <c r="A8106" s="97" t="n">
        <v>8100</v>
      </c>
      <c r="B8106" s="98" t="n"/>
      <c r="C8106" s="113" t="n"/>
      <c r="D8106" s="113" t="n"/>
      <c r="E8106" s="114" t="n"/>
      <c r="F8106" s="28">
        <f>IFERROR(VLOOKUP(E8106,'أرصدة المخزن'!$A:$E,3,0),"")</f>
        <v/>
      </c>
      <c r="G8106" s="29">
        <f>IFERROR(VLOOKUP(E8106,'أرصدة المخزن'!$A:$H,4,FALSE),"")</f>
        <v/>
      </c>
      <c r="H8106" s="97" t="n"/>
      <c r="I8106" s="28" t="inlineStr">
        <is>
          <t>صرف</t>
        </is>
      </c>
      <c r="J8106" s="97" t="n"/>
      <c r="K8106" s="37">
        <f>IFERROR(VLOOKUP(E8106,'أرصدة المخزن'!$A:$H,8,0),"")</f>
        <v/>
      </c>
    </row>
    <row r="8107" ht="18" customHeight="1" s="138">
      <c r="A8107" s="97" t="n">
        <v>8101</v>
      </c>
      <c r="B8107" s="98" t="n"/>
      <c r="C8107" s="113" t="n"/>
      <c r="D8107" s="113" t="n"/>
      <c r="E8107" s="114" t="n"/>
      <c r="F8107" s="28">
        <f>IFERROR(VLOOKUP(E8107,'أرصدة المخزن'!$A:$E,3,0),"")</f>
        <v/>
      </c>
      <c r="G8107" s="29">
        <f>IFERROR(VLOOKUP(E8107,'أرصدة المخزن'!$A:$H,4,FALSE),"")</f>
        <v/>
      </c>
      <c r="H8107" s="97" t="n"/>
      <c r="I8107" s="28" t="inlineStr">
        <is>
          <t>صرف</t>
        </is>
      </c>
      <c r="J8107" s="97" t="n"/>
      <c r="K8107" s="37">
        <f>IFERROR(VLOOKUP(E8107,'أرصدة المخزن'!$A:$H,8,0),"")</f>
        <v/>
      </c>
    </row>
    <row r="8108" ht="18" customHeight="1" s="138">
      <c r="A8108" s="97" t="n">
        <v>8102</v>
      </c>
      <c r="B8108" s="98" t="n"/>
      <c r="C8108" s="113" t="n"/>
      <c r="D8108" s="113" t="n"/>
      <c r="E8108" s="114" t="n"/>
      <c r="F8108" s="28">
        <f>IFERROR(VLOOKUP(E8108,'أرصدة المخزن'!$A:$E,3,0),"")</f>
        <v/>
      </c>
      <c r="G8108" s="29">
        <f>IFERROR(VLOOKUP(E8108,'أرصدة المخزن'!$A:$H,4,FALSE),"")</f>
        <v/>
      </c>
      <c r="H8108" s="97" t="n"/>
      <c r="I8108" s="28" t="inlineStr">
        <is>
          <t>صرف</t>
        </is>
      </c>
      <c r="J8108" s="97" t="n"/>
      <c r="K8108" s="37">
        <f>IFERROR(VLOOKUP(E8108,'أرصدة المخزن'!$A:$H,8,0),"")</f>
        <v/>
      </c>
    </row>
    <row r="8109" ht="18" customHeight="1" s="138">
      <c r="A8109" s="97" t="n">
        <v>8103</v>
      </c>
      <c r="B8109" s="98" t="n"/>
      <c r="C8109" s="113" t="n"/>
      <c r="D8109" s="113" t="n"/>
      <c r="E8109" s="114" t="n"/>
      <c r="F8109" s="28">
        <f>IFERROR(VLOOKUP(E8109,'أرصدة المخزن'!$A:$E,3,0),"")</f>
        <v/>
      </c>
      <c r="G8109" s="29">
        <f>IFERROR(VLOOKUP(E8109,'أرصدة المخزن'!$A:$H,4,FALSE),"")</f>
        <v/>
      </c>
      <c r="H8109" s="97" t="n"/>
      <c r="I8109" s="28" t="inlineStr">
        <is>
          <t>صرف</t>
        </is>
      </c>
      <c r="J8109" s="97" t="n"/>
      <c r="K8109" s="37">
        <f>IFERROR(VLOOKUP(E8109,'أرصدة المخزن'!$A:$H,8,0),"")</f>
        <v/>
      </c>
    </row>
    <row r="8110" ht="18" customHeight="1" s="138">
      <c r="A8110" s="97" t="n">
        <v>8104</v>
      </c>
      <c r="B8110" s="98" t="n"/>
      <c r="C8110" s="113" t="n"/>
      <c r="D8110" s="113" t="n"/>
      <c r="E8110" s="114" t="n"/>
      <c r="F8110" s="28">
        <f>IFERROR(VLOOKUP(E8110,'أرصدة المخزن'!$A:$E,3,0),"")</f>
        <v/>
      </c>
      <c r="G8110" s="29">
        <f>IFERROR(VLOOKUP(E8110,'أرصدة المخزن'!$A:$H,4,FALSE),"")</f>
        <v/>
      </c>
      <c r="H8110" s="97" t="n"/>
      <c r="I8110" s="28" t="inlineStr">
        <is>
          <t>صرف</t>
        </is>
      </c>
      <c r="J8110" s="97" t="n"/>
      <c r="K8110" s="37">
        <f>IFERROR(VLOOKUP(E8110,'أرصدة المخزن'!$A:$H,8,0),"")</f>
        <v/>
      </c>
    </row>
    <row r="8111" ht="18" customHeight="1" s="138">
      <c r="A8111" s="97" t="n">
        <v>8105</v>
      </c>
      <c r="B8111" s="98" t="n"/>
      <c r="C8111" s="113" t="n"/>
      <c r="D8111" s="113" t="n"/>
      <c r="E8111" s="114" t="n"/>
      <c r="F8111" s="28">
        <f>IFERROR(VLOOKUP(E8111,'أرصدة المخزن'!$A:$E,3,0),"")</f>
        <v/>
      </c>
      <c r="G8111" s="29">
        <f>IFERROR(VLOOKUP(E8111,'أرصدة المخزن'!$A:$H,4,FALSE),"")</f>
        <v/>
      </c>
      <c r="H8111" s="97" t="n"/>
      <c r="I8111" s="28" t="inlineStr">
        <is>
          <t>صرف</t>
        </is>
      </c>
      <c r="J8111" s="97" t="n"/>
      <c r="K8111" s="37">
        <f>IFERROR(VLOOKUP(E8111,'أرصدة المخزن'!$A:$H,8,0),"")</f>
        <v/>
      </c>
    </row>
    <row r="8112" ht="18" customHeight="1" s="138">
      <c r="A8112" s="97" t="n">
        <v>8106</v>
      </c>
      <c r="B8112" s="98" t="n"/>
      <c r="C8112" s="113" t="n"/>
      <c r="D8112" s="113" t="n"/>
      <c r="E8112" s="114" t="n"/>
      <c r="F8112" s="28">
        <f>IFERROR(VLOOKUP(E8112,'أرصدة المخزن'!$A:$E,3,0),"")</f>
        <v/>
      </c>
      <c r="G8112" s="29">
        <f>IFERROR(VLOOKUP(E8112,'أرصدة المخزن'!$A:$H,4,FALSE),"")</f>
        <v/>
      </c>
      <c r="H8112" s="97" t="n"/>
      <c r="I8112" s="28" t="inlineStr">
        <is>
          <t>صرف</t>
        </is>
      </c>
      <c r="J8112" s="97" t="n"/>
      <c r="K8112" s="37">
        <f>IFERROR(VLOOKUP(E8112,'أرصدة المخزن'!$A:$H,8,0),"")</f>
        <v/>
      </c>
    </row>
    <row r="8113" ht="18" customHeight="1" s="138">
      <c r="A8113" s="97" t="n">
        <v>8107</v>
      </c>
      <c r="B8113" s="98" t="n"/>
      <c r="C8113" s="113" t="n"/>
      <c r="D8113" s="113" t="n"/>
      <c r="E8113" s="114" t="n"/>
      <c r="F8113" s="28">
        <f>IFERROR(VLOOKUP(E8113,'أرصدة المخزن'!$A:$E,3,0),"")</f>
        <v/>
      </c>
      <c r="G8113" s="29">
        <f>IFERROR(VLOOKUP(E8113,'أرصدة المخزن'!$A:$H,4,FALSE),"")</f>
        <v/>
      </c>
      <c r="H8113" s="97" t="n"/>
      <c r="I8113" s="28" t="inlineStr">
        <is>
          <t>صرف</t>
        </is>
      </c>
      <c r="J8113" s="97" t="n"/>
      <c r="K8113" s="37">
        <f>IFERROR(VLOOKUP(E8113,'أرصدة المخزن'!$A:$H,8,0),"")</f>
        <v/>
      </c>
    </row>
    <row r="8114" ht="18" customHeight="1" s="138">
      <c r="A8114" s="97" t="n">
        <v>8108</v>
      </c>
      <c r="B8114" s="98" t="n"/>
      <c r="C8114" s="113" t="n"/>
      <c r="D8114" s="113" t="n"/>
      <c r="E8114" s="114" t="n"/>
      <c r="F8114" s="28">
        <f>IFERROR(VLOOKUP(E8114,'أرصدة المخزن'!$A:$E,3,0),"")</f>
        <v/>
      </c>
      <c r="G8114" s="29">
        <f>IFERROR(VLOOKUP(E8114,'أرصدة المخزن'!$A:$H,4,FALSE),"")</f>
        <v/>
      </c>
      <c r="H8114" s="97" t="n"/>
      <c r="I8114" s="28" t="inlineStr">
        <is>
          <t>صرف</t>
        </is>
      </c>
      <c r="J8114" s="97" t="n"/>
      <c r="K8114" s="37">
        <f>IFERROR(VLOOKUP(E8114,'أرصدة المخزن'!$A:$H,8,0),"")</f>
        <v/>
      </c>
    </row>
    <row r="8115" ht="18" customHeight="1" s="138">
      <c r="A8115" s="97" t="n">
        <v>8109</v>
      </c>
      <c r="B8115" s="98" t="n"/>
      <c r="C8115" s="113" t="n"/>
      <c r="D8115" s="113" t="n"/>
      <c r="E8115" s="114" t="n"/>
      <c r="F8115" s="28">
        <f>IFERROR(VLOOKUP(E8115,'أرصدة المخزن'!$A:$E,3,0),"")</f>
        <v/>
      </c>
      <c r="G8115" s="29">
        <f>IFERROR(VLOOKUP(E8115,'أرصدة المخزن'!$A:$H,4,FALSE),"")</f>
        <v/>
      </c>
      <c r="H8115" s="97" t="n"/>
      <c r="I8115" s="28" t="inlineStr">
        <is>
          <t>صرف</t>
        </is>
      </c>
      <c r="J8115" s="97" t="n"/>
      <c r="K8115" s="37">
        <f>IFERROR(VLOOKUP(E8115,'أرصدة المخزن'!$A:$H,8,0),"")</f>
        <v/>
      </c>
    </row>
    <row r="8116" ht="18" customHeight="1" s="138">
      <c r="A8116" s="97" t="n">
        <v>8110</v>
      </c>
      <c r="B8116" s="98" t="n"/>
      <c r="C8116" s="113" t="n"/>
      <c r="D8116" s="113" t="n"/>
      <c r="E8116" s="114" t="n"/>
      <c r="F8116" s="28">
        <f>IFERROR(VLOOKUP(E8116,'أرصدة المخزن'!$A:$E,3,0),"")</f>
        <v/>
      </c>
      <c r="G8116" s="29">
        <f>IFERROR(VLOOKUP(E8116,'أرصدة المخزن'!$A:$H,4,FALSE),"")</f>
        <v/>
      </c>
      <c r="H8116" s="97" t="n"/>
      <c r="I8116" s="28" t="inlineStr">
        <is>
          <t>صرف</t>
        </is>
      </c>
      <c r="J8116" s="97" t="n"/>
      <c r="K8116" s="37">
        <f>IFERROR(VLOOKUP(E8116,'أرصدة المخزن'!$A:$H,8,0),"")</f>
        <v/>
      </c>
    </row>
    <row r="8117" ht="18" customHeight="1" s="138">
      <c r="A8117" s="97" t="n">
        <v>8111</v>
      </c>
      <c r="B8117" s="98" t="n"/>
      <c r="C8117" s="113" t="n"/>
      <c r="D8117" s="113" t="n"/>
      <c r="E8117" s="114" t="n"/>
      <c r="F8117" s="28">
        <f>IFERROR(VLOOKUP(E8117,'أرصدة المخزن'!$A:$E,3,0),"")</f>
        <v/>
      </c>
      <c r="G8117" s="29">
        <f>IFERROR(VLOOKUP(E8117,'أرصدة المخزن'!$A:$H,4,FALSE),"")</f>
        <v/>
      </c>
      <c r="H8117" s="97" t="n"/>
      <c r="I8117" s="28" t="inlineStr">
        <is>
          <t>صرف</t>
        </is>
      </c>
      <c r="J8117" s="97" t="n"/>
      <c r="K8117" s="37">
        <f>IFERROR(VLOOKUP(E8117,'أرصدة المخزن'!$A:$H,8,0),"")</f>
        <v/>
      </c>
    </row>
    <row r="8118" ht="18" customHeight="1" s="138">
      <c r="A8118" s="97" t="n">
        <v>8112</v>
      </c>
      <c r="B8118" s="98" t="n"/>
      <c r="C8118" s="113" t="n"/>
      <c r="D8118" s="113" t="n"/>
      <c r="E8118" s="114" t="n"/>
      <c r="F8118" s="28">
        <f>IFERROR(VLOOKUP(E8118,'أرصدة المخزن'!$A:$E,3,0),"")</f>
        <v/>
      </c>
      <c r="G8118" s="29">
        <f>IFERROR(VLOOKUP(E8118,'أرصدة المخزن'!$A:$H,4,FALSE),"")</f>
        <v/>
      </c>
      <c r="H8118" s="97" t="n"/>
      <c r="I8118" s="28" t="inlineStr">
        <is>
          <t>صرف</t>
        </is>
      </c>
      <c r="J8118" s="97" t="n"/>
      <c r="K8118" s="37">
        <f>IFERROR(VLOOKUP(E8118,'أرصدة المخزن'!$A:$H,8,0),"")</f>
        <v/>
      </c>
    </row>
    <row r="8119" ht="18" customHeight="1" s="138">
      <c r="A8119" s="97" t="n">
        <v>8113</v>
      </c>
      <c r="B8119" s="98" t="n"/>
      <c r="C8119" s="113" t="n"/>
      <c r="D8119" s="113" t="n"/>
      <c r="E8119" s="114" t="n"/>
      <c r="F8119" s="28">
        <f>IFERROR(VLOOKUP(E8119,'أرصدة المخزن'!$A:$E,3,0),"")</f>
        <v/>
      </c>
      <c r="G8119" s="29">
        <f>IFERROR(VLOOKUP(E8119,'أرصدة المخزن'!$A:$H,4,FALSE),"")</f>
        <v/>
      </c>
      <c r="H8119" s="97" t="n"/>
      <c r="I8119" s="28" t="inlineStr">
        <is>
          <t>صرف</t>
        </is>
      </c>
      <c r="J8119" s="97" t="n"/>
      <c r="K8119" s="37">
        <f>IFERROR(VLOOKUP(E8119,'أرصدة المخزن'!$A:$H,8,0),"")</f>
        <v/>
      </c>
    </row>
    <row r="8120" ht="18" customHeight="1" s="138">
      <c r="A8120" s="97" t="n">
        <v>8114</v>
      </c>
      <c r="B8120" s="98" t="n"/>
      <c r="C8120" s="113" t="n"/>
      <c r="D8120" s="113" t="n"/>
      <c r="E8120" s="114" t="n"/>
      <c r="F8120" s="28">
        <f>IFERROR(VLOOKUP(E8120,'أرصدة المخزن'!$A:$E,3,0),"")</f>
        <v/>
      </c>
      <c r="G8120" s="29">
        <f>IFERROR(VLOOKUP(E8120,'أرصدة المخزن'!$A:$H,4,FALSE),"")</f>
        <v/>
      </c>
      <c r="H8120" s="97" t="n"/>
      <c r="I8120" s="28" t="inlineStr">
        <is>
          <t>صرف</t>
        </is>
      </c>
      <c r="J8120" s="97" t="n"/>
      <c r="K8120" s="37">
        <f>IFERROR(VLOOKUP(E8120,'أرصدة المخزن'!$A:$H,8,0),"")</f>
        <v/>
      </c>
    </row>
    <row r="8121" ht="18" customHeight="1" s="138">
      <c r="A8121" s="97" t="n">
        <v>8115</v>
      </c>
      <c r="B8121" s="98" t="n"/>
      <c r="C8121" s="113" t="n"/>
      <c r="D8121" s="113" t="n"/>
      <c r="E8121" s="114" t="n"/>
      <c r="F8121" s="28">
        <f>IFERROR(VLOOKUP(E8121,'أرصدة المخزن'!$A:$E,3,0),"")</f>
        <v/>
      </c>
      <c r="G8121" s="29">
        <f>IFERROR(VLOOKUP(E8121,'أرصدة المخزن'!$A:$H,4,FALSE),"")</f>
        <v/>
      </c>
      <c r="H8121" s="97" t="n"/>
      <c r="I8121" s="28" t="inlineStr">
        <is>
          <t>صرف</t>
        </is>
      </c>
      <c r="J8121" s="97" t="n"/>
      <c r="K8121" s="37">
        <f>IFERROR(VLOOKUP(E8121,'أرصدة المخزن'!$A:$H,8,0),"")</f>
        <v/>
      </c>
    </row>
    <row r="8122" ht="18" customHeight="1" s="138">
      <c r="A8122" s="97" t="n">
        <v>8116</v>
      </c>
      <c r="B8122" s="98" t="n"/>
      <c r="C8122" s="113" t="n"/>
      <c r="D8122" s="113" t="n"/>
      <c r="E8122" s="114" t="n"/>
      <c r="F8122" s="28">
        <f>IFERROR(VLOOKUP(E8122,'أرصدة المخزن'!$A:$E,3,0),"")</f>
        <v/>
      </c>
      <c r="G8122" s="29">
        <f>IFERROR(VLOOKUP(E8122,'أرصدة المخزن'!$A:$H,4,FALSE),"")</f>
        <v/>
      </c>
      <c r="H8122" s="97" t="n"/>
      <c r="I8122" s="28" t="inlineStr">
        <is>
          <t>صرف</t>
        </is>
      </c>
      <c r="J8122" s="97" t="n"/>
      <c r="K8122" s="37">
        <f>IFERROR(VLOOKUP(E8122,'أرصدة المخزن'!$A:$H,8,0),"")</f>
        <v/>
      </c>
    </row>
    <row r="8123" ht="18" customHeight="1" s="138">
      <c r="A8123" s="97" t="n">
        <v>8117</v>
      </c>
      <c r="B8123" s="98" t="n"/>
      <c r="C8123" s="113" t="n"/>
      <c r="D8123" s="113" t="n"/>
      <c r="E8123" s="114" t="n"/>
      <c r="F8123" s="28">
        <f>IFERROR(VLOOKUP(E8123,'أرصدة المخزن'!$A:$E,3,0),"")</f>
        <v/>
      </c>
      <c r="G8123" s="29">
        <f>IFERROR(VLOOKUP(E8123,'أرصدة المخزن'!$A:$H,4,FALSE),"")</f>
        <v/>
      </c>
      <c r="H8123" s="97" t="n"/>
      <c r="I8123" s="28" t="inlineStr">
        <is>
          <t>صرف</t>
        </is>
      </c>
      <c r="J8123" s="97" t="n"/>
      <c r="K8123" s="37">
        <f>IFERROR(VLOOKUP(E8123,'أرصدة المخزن'!$A:$H,8,0),"")</f>
        <v/>
      </c>
    </row>
    <row r="8124" ht="18" customHeight="1" s="138">
      <c r="A8124" s="97" t="n">
        <v>8118</v>
      </c>
      <c r="B8124" s="98" t="n"/>
      <c r="C8124" s="113" t="n"/>
      <c r="D8124" s="113" t="n"/>
      <c r="E8124" s="114" t="n"/>
      <c r="F8124" s="28">
        <f>IFERROR(VLOOKUP(E8124,'أرصدة المخزن'!$A:$E,3,0),"")</f>
        <v/>
      </c>
      <c r="G8124" s="29">
        <f>IFERROR(VLOOKUP(E8124,'أرصدة المخزن'!$A:$H,4,FALSE),"")</f>
        <v/>
      </c>
      <c r="H8124" s="97" t="n"/>
      <c r="I8124" s="28" t="inlineStr">
        <is>
          <t>صرف</t>
        </is>
      </c>
      <c r="J8124" s="97" t="n"/>
      <c r="K8124" s="37">
        <f>IFERROR(VLOOKUP(E8124,'أرصدة المخزن'!$A:$H,8,0),"")</f>
        <v/>
      </c>
    </row>
    <row r="8125" ht="18" customHeight="1" s="138">
      <c r="A8125" s="97" t="n">
        <v>8119</v>
      </c>
      <c r="B8125" s="98" t="n"/>
      <c r="C8125" s="113" t="n"/>
      <c r="D8125" s="113" t="n"/>
      <c r="E8125" s="114" t="n"/>
      <c r="F8125" s="28">
        <f>IFERROR(VLOOKUP(E8125,'أرصدة المخزن'!$A:$E,3,0),"")</f>
        <v/>
      </c>
      <c r="G8125" s="29">
        <f>IFERROR(VLOOKUP(E8125,'أرصدة المخزن'!$A:$H,4,FALSE),"")</f>
        <v/>
      </c>
      <c r="H8125" s="97" t="n"/>
      <c r="I8125" s="28" t="inlineStr">
        <is>
          <t>صرف</t>
        </is>
      </c>
      <c r="J8125" s="97" t="n"/>
      <c r="K8125" s="37">
        <f>IFERROR(VLOOKUP(E8125,'أرصدة المخزن'!$A:$H,8,0),"")</f>
        <v/>
      </c>
    </row>
    <row r="8126" ht="18" customHeight="1" s="138">
      <c r="A8126" s="97" t="n">
        <v>8120</v>
      </c>
      <c r="B8126" s="98" t="n"/>
      <c r="C8126" s="113" t="n"/>
      <c r="D8126" s="113" t="n"/>
      <c r="E8126" s="114" t="n"/>
      <c r="F8126" s="28">
        <f>IFERROR(VLOOKUP(E8126,'أرصدة المخزن'!$A:$E,3,0),"")</f>
        <v/>
      </c>
      <c r="G8126" s="29">
        <f>IFERROR(VLOOKUP(E8126,'أرصدة المخزن'!$A:$H,4,FALSE),"")</f>
        <v/>
      </c>
      <c r="H8126" s="97" t="n"/>
      <c r="I8126" s="28" t="inlineStr">
        <is>
          <t>صرف</t>
        </is>
      </c>
      <c r="J8126" s="97" t="n"/>
      <c r="K8126" s="37">
        <f>IFERROR(VLOOKUP(E8126,'أرصدة المخزن'!$A:$H,8,0),"")</f>
        <v/>
      </c>
    </row>
    <row r="8127" ht="18" customHeight="1" s="138">
      <c r="A8127" s="97" t="n">
        <v>8121</v>
      </c>
      <c r="B8127" s="98" t="n"/>
      <c r="C8127" s="113" t="n"/>
      <c r="D8127" s="113" t="n"/>
      <c r="E8127" s="114" t="n"/>
      <c r="F8127" s="28">
        <f>IFERROR(VLOOKUP(E8127,'أرصدة المخزن'!$A:$E,3,0),"")</f>
        <v/>
      </c>
      <c r="G8127" s="29">
        <f>IFERROR(VLOOKUP(E8127,'أرصدة المخزن'!$A:$H,4,FALSE),"")</f>
        <v/>
      </c>
      <c r="H8127" s="97" t="n"/>
      <c r="I8127" s="28" t="inlineStr">
        <is>
          <t>صرف</t>
        </is>
      </c>
      <c r="J8127" s="97" t="n"/>
      <c r="K8127" s="37">
        <f>IFERROR(VLOOKUP(E8127,'أرصدة المخزن'!$A:$H,8,0),"")</f>
        <v/>
      </c>
    </row>
    <row r="8128" ht="18" customHeight="1" s="138">
      <c r="A8128" s="97" t="n">
        <v>8122</v>
      </c>
      <c r="B8128" s="98" t="n"/>
      <c r="C8128" s="113" t="n"/>
      <c r="D8128" s="113" t="n"/>
      <c r="E8128" s="114" t="n"/>
      <c r="F8128" s="28">
        <f>IFERROR(VLOOKUP(E8128,'أرصدة المخزن'!$A:$E,3,0),"")</f>
        <v/>
      </c>
      <c r="G8128" s="29">
        <f>IFERROR(VLOOKUP(E8128,'أرصدة المخزن'!$A:$H,4,FALSE),"")</f>
        <v/>
      </c>
      <c r="H8128" s="97" t="n"/>
      <c r="I8128" s="28" t="inlineStr">
        <is>
          <t>صرف</t>
        </is>
      </c>
      <c r="J8128" s="97" t="n"/>
      <c r="K8128" s="37">
        <f>IFERROR(VLOOKUP(E8128,'أرصدة المخزن'!$A:$H,8,0),"")</f>
        <v/>
      </c>
    </row>
    <row r="8129" ht="18" customHeight="1" s="138">
      <c r="A8129" s="97" t="n">
        <v>8123</v>
      </c>
      <c r="B8129" s="98" t="n"/>
      <c r="C8129" s="113" t="n"/>
      <c r="D8129" s="113" t="n"/>
      <c r="E8129" s="114" t="n"/>
      <c r="F8129" s="28">
        <f>IFERROR(VLOOKUP(E8129,'أرصدة المخزن'!$A:$E,3,0),"")</f>
        <v/>
      </c>
      <c r="G8129" s="29">
        <f>IFERROR(VLOOKUP(E8129,'أرصدة المخزن'!$A:$H,4,FALSE),"")</f>
        <v/>
      </c>
      <c r="H8129" s="97" t="n"/>
      <c r="I8129" s="28" t="inlineStr">
        <is>
          <t>صرف</t>
        </is>
      </c>
      <c r="J8129" s="97" t="n"/>
      <c r="K8129" s="37">
        <f>IFERROR(VLOOKUP(E8129,'أرصدة المخزن'!$A:$H,8,0),"")</f>
        <v/>
      </c>
    </row>
    <row r="8130" ht="18" customHeight="1" s="138">
      <c r="A8130" s="97" t="n">
        <v>8124</v>
      </c>
      <c r="B8130" s="98" t="n"/>
      <c r="C8130" s="113" t="n"/>
      <c r="D8130" s="113" t="n"/>
      <c r="E8130" s="114" t="n"/>
      <c r="F8130" s="28">
        <f>IFERROR(VLOOKUP(E8130,'أرصدة المخزن'!$A:$E,3,0),"")</f>
        <v/>
      </c>
      <c r="G8130" s="29">
        <f>IFERROR(VLOOKUP(E8130,'أرصدة المخزن'!$A:$H,4,FALSE),"")</f>
        <v/>
      </c>
      <c r="H8130" s="97" t="n"/>
      <c r="I8130" s="28" t="inlineStr">
        <is>
          <t>صرف</t>
        </is>
      </c>
      <c r="J8130" s="97" t="n"/>
      <c r="K8130" s="37">
        <f>IFERROR(VLOOKUP(E8130,'أرصدة المخزن'!$A:$H,8,0),"")</f>
        <v/>
      </c>
    </row>
    <row r="8131" ht="18" customHeight="1" s="138">
      <c r="A8131" s="97" t="n">
        <v>8125</v>
      </c>
      <c r="B8131" s="98" t="n"/>
      <c r="C8131" s="113" t="n"/>
      <c r="D8131" s="113" t="n"/>
      <c r="E8131" s="114" t="n"/>
      <c r="F8131" s="28">
        <f>IFERROR(VLOOKUP(E8131,'أرصدة المخزن'!$A:$E,3,0),"")</f>
        <v/>
      </c>
      <c r="G8131" s="29">
        <f>IFERROR(VLOOKUP(E8131,'أرصدة المخزن'!$A:$H,4,FALSE),"")</f>
        <v/>
      </c>
      <c r="H8131" s="97" t="n"/>
      <c r="I8131" s="28" t="inlineStr">
        <is>
          <t>صرف</t>
        </is>
      </c>
      <c r="J8131" s="97" t="n"/>
      <c r="K8131" s="37">
        <f>IFERROR(VLOOKUP(E8131,'أرصدة المخزن'!$A:$H,8,0),"")</f>
        <v/>
      </c>
    </row>
    <row r="8132" ht="18" customHeight="1" s="138">
      <c r="A8132" s="97" t="n">
        <v>8126</v>
      </c>
      <c r="B8132" s="98" t="n"/>
      <c r="C8132" s="113" t="n"/>
      <c r="D8132" s="113" t="n"/>
      <c r="E8132" s="114" t="n"/>
      <c r="F8132" s="28">
        <f>IFERROR(VLOOKUP(E8132,'أرصدة المخزن'!$A:$E,3,0),"")</f>
        <v/>
      </c>
      <c r="G8132" s="29">
        <f>IFERROR(VLOOKUP(E8132,'أرصدة المخزن'!$A:$H,4,FALSE),"")</f>
        <v/>
      </c>
      <c r="H8132" s="97" t="n"/>
      <c r="I8132" s="28" t="inlineStr">
        <is>
          <t>صرف</t>
        </is>
      </c>
      <c r="J8132" s="97" t="n"/>
      <c r="K8132" s="37">
        <f>IFERROR(VLOOKUP(E8132,'أرصدة المخزن'!$A:$H,8,0),"")</f>
        <v/>
      </c>
    </row>
    <row r="8133" ht="18" customHeight="1" s="138">
      <c r="A8133" s="97" t="n">
        <v>8127</v>
      </c>
      <c r="B8133" s="98" t="n"/>
      <c r="C8133" s="113" t="n"/>
      <c r="D8133" s="113" t="n"/>
      <c r="E8133" s="114" t="n"/>
      <c r="F8133" s="28">
        <f>IFERROR(VLOOKUP(E8133,'أرصدة المخزن'!$A:$E,3,0),"")</f>
        <v/>
      </c>
      <c r="G8133" s="29">
        <f>IFERROR(VLOOKUP(E8133,'أرصدة المخزن'!$A:$H,4,FALSE),"")</f>
        <v/>
      </c>
      <c r="H8133" s="97" t="n"/>
      <c r="I8133" s="28" t="inlineStr">
        <is>
          <t>صرف</t>
        </is>
      </c>
      <c r="J8133" s="97" t="n"/>
      <c r="K8133" s="37">
        <f>IFERROR(VLOOKUP(E8133,'أرصدة المخزن'!$A:$H,8,0),"")</f>
        <v/>
      </c>
    </row>
    <row r="8134" ht="18" customHeight="1" s="138">
      <c r="A8134" s="97" t="n">
        <v>8128</v>
      </c>
      <c r="B8134" s="98" t="n"/>
      <c r="C8134" s="113" t="n"/>
      <c r="D8134" s="113" t="n"/>
      <c r="E8134" s="114" t="n"/>
      <c r="F8134" s="28">
        <f>IFERROR(VLOOKUP(E8134,'أرصدة المخزن'!$A:$E,3,0),"")</f>
        <v/>
      </c>
      <c r="G8134" s="29">
        <f>IFERROR(VLOOKUP(E8134,'أرصدة المخزن'!$A:$H,4,FALSE),"")</f>
        <v/>
      </c>
      <c r="H8134" s="97" t="n"/>
      <c r="I8134" s="28" t="inlineStr">
        <is>
          <t>صرف</t>
        </is>
      </c>
      <c r="J8134" s="97" t="n"/>
      <c r="K8134" s="37">
        <f>IFERROR(VLOOKUP(E8134,'أرصدة المخزن'!$A:$H,8,0),"")</f>
        <v/>
      </c>
    </row>
    <row r="8135" ht="18" customHeight="1" s="138">
      <c r="A8135" s="97" t="n">
        <v>8129</v>
      </c>
      <c r="B8135" s="98" t="n"/>
      <c r="C8135" s="113" t="n"/>
      <c r="D8135" s="113" t="n"/>
      <c r="E8135" s="114" t="n"/>
      <c r="F8135" s="28">
        <f>IFERROR(VLOOKUP(E8135,'أرصدة المخزن'!$A:$E,3,0),"")</f>
        <v/>
      </c>
      <c r="G8135" s="29">
        <f>IFERROR(VLOOKUP(E8135,'أرصدة المخزن'!$A:$H,4,FALSE),"")</f>
        <v/>
      </c>
      <c r="H8135" s="97" t="n"/>
      <c r="I8135" s="28" t="inlineStr">
        <is>
          <t>صرف</t>
        </is>
      </c>
      <c r="J8135" s="97" t="n"/>
      <c r="K8135" s="37">
        <f>IFERROR(VLOOKUP(E8135,'أرصدة المخزن'!$A:$H,8,0),"")</f>
        <v/>
      </c>
    </row>
    <row r="8136" ht="18" customHeight="1" s="138">
      <c r="A8136" s="97" t="n">
        <v>8130</v>
      </c>
      <c r="B8136" s="98" t="n"/>
      <c r="C8136" s="113" t="n"/>
      <c r="D8136" s="113" t="n"/>
      <c r="E8136" s="114" t="n"/>
      <c r="F8136" s="28">
        <f>IFERROR(VLOOKUP(E8136,'أرصدة المخزن'!$A:$E,3,0),"")</f>
        <v/>
      </c>
      <c r="G8136" s="29">
        <f>IFERROR(VLOOKUP(E8136,'أرصدة المخزن'!$A:$H,4,FALSE),"")</f>
        <v/>
      </c>
      <c r="H8136" s="97" t="n"/>
      <c r="I8136" s="28" t="inlineStr">
        <is>
          <t>صرف</t>
        </is>
      </c>
      <c r="J8136" s="97" t="n"/>
      <c r="K8136" s="37">
        <f>IFERROR(VLOOKUP(E8136,'أرصدة المخزن'!$A:$H,8,0),"")</f>
        <v/>
      </c>
    </row>
    <row r="8137" ht="18" customHeight="1" s="138">
      <c r="A8137" s="97" t="n">
        <v>8131</v>
      </c>
      <c r="B8137" s="98" t="n"/>
      <c r="C8137" s="113" t="n"/>
      <c r="D8137" s="113" t="n"/>
      <c r="E8137" s="114" t="n"/>
      <c r="F8137" s="28">
        <f>IFERROR(VLOOKUP(E8137,'أرصدة المخزن'!$A:$E,3,0),"")</f>
        <v/>
      </c>
      <c r="G8137" s="29">
        <f>IFERROR(VLOOKUP(E8137,'أرصدة المخزن'!$A:$H,4,FALSE),"")</f>
        <v/>
      </c>
      <c r="H8137" s="97" t="n"/>
      <c r="I8137" s="28" t="inlineStr">
        <is>
          <t>صرف</t>
        </is>
      </c>
      <c r="J8137" s="97" t="n"/>
      <c r="K8137" s="37">
        <f>IFERROR(VLOOKUP(E8137,'أرصدة المخزن'!$A:$H,8,0),"")</f>
        <v/>
      </c>
    </row>
    <row r="8138" ht="18" customHeight="1" s="138">
      <c r="A8138" s="97" t="n">
        <v>8132</v>
      </c>
      <c r="B8138" s="98" t="n"/>
      <c r="C8138" s="113" t="n"/>
      <c r="D8138" s="113" t="n"/>
      <c r="E8138" s="114" t="n"/>
      <c r="F8138" s="28">
        <f>IFERROR(VLOOKUP(E8138,'أرصدة المخزن'!$A:$E,3,0),"")</f>
        <v/>
      </c>
      <c r="G8138" s="29">
        <f>IFERROR(VLOOKUP(E8138,'أرصدة المخزن'!$A:$H,4,FALSE),"")</f>
        <v/>
      </c>
      <c r="H8138" s="97" t="n"/>
      <c r="I8138" s="28" t="inlineStr">
        <is>
          <t>صرف</t>
        </is>
      </c>
      <c r="J8138" s="97" t="n"/>
      <c r="K8138" s="37">
        <f>IFERROR(VLOOKUP(E8138,'أرصدة المخزن'!$A:$H,8,0),"")</f>
        <v/>
      </c>
    </row>
    <row r="8139" ht="18" customHeight="1" s="138">
      <c r="A8139" s="97" t="n">
        <v>8133</v>
      </c>
      <c r="B8139" s="98" t="n"/>
      <c r="C8139" s="113" t="n"/>
      <c r="D8139" s="113" t="n"/>
      <c r="E8139" s="114" t="n"/>
      <c r="F8139" s="28">
        <f>IFERROR(VLOOKUP(E8139,'أرصدة المخزن'!$A:$E,3,0),"")</f>
        <v/>
      </c>
      <c r="G8139" s="29">
        <f>IFERROR(VLOOKUP(E8139,'أرصدة المخزن'!$A:$H,4,FALSE),"")</f>
        <v/>
      </c>
      <c r="H8139" s="97" t="n"/>
      <c r="I8139" s="28" t="inlineStr">
        <is>
          <t>صرف</t>
        </is>
      </c>
      <c r="J8139" s="97" t="n"/>
      <c r="K8139" s="37">
        <f>IFERROR(VLOOKUP(E8139,'أرصدة المخزن'!$A:$H,8,0),"")</f>
        <v/>
      </c>
    </row>
    <row r="8140" ht="18" customHeight="1" s="138">
      <c r="A8140" s="97" t="n">
        <v>8134</v>
      </c>
      <c r="B8140" s="98" t="n"/>
      <c r="C8140" s="113" t="n"/>
      <c r="D8140" s="113" t="n"/>
      <c r="E8140" s="114" t="n"/>
      <c r="F8140" s="28">
        <f>IFERROR(VLOOKUP(E8140,'أرصدة المخزن'!$A:$E,3,0),"")</f>
        <v/>
      </c>
      <c r="G8140" s="29">
        <f>IFERROR(VLOOKUP(E8140,'أرصدة المخزن'!$A:$H,4,FALSE),"")</f>
        <v/>
      </c>
      <c r="H8140" s="97" t="n"/>
      <c r="I8140" s="28" t="inlineStr">
        <is>
          <t>صرف</t>
        </is>
      </c>
      <c r="J8140" s="97" t="n"/>
      <c r="K8140" s="37">
        <f>IFERROR(VLOOKUP(E8140,'أرصدة المخزن'!$A:$H,8,0),"")</f>
        <v/>
      </c>
    </row>
    <row r="8141" ht="18" customHeight="1" s="138">
      <c r="A8141" s="97" t="n">
        <v>8135</v>
      </c>
      <c r="B8141" s="98" t="n"/>
      <c r="C8141" s="113" t="n"/>
      <c r="D8141" s="113" t="n"/>
      <c r="E8141" s="114" t="n"/>
      <c r="F8141" s="28">
        <f>IFERROR(VLOOKUP(E8141,'أرصدة المخزن'!$A:$E,3,0),"")</f>
        <v/>
      </c>
      <c r="G8141" s="29">
        <f>IFERROR(VLOOKUP(E8141,'أرصدة المخزن'!$A:$H,4,FALSE),"")</f>
        <v/>
      </c>
      <c r="H8141" s="97" t="n"/>
      <c r="I8141" s="28" t="inlineStr">
        <is>
          <t>صرف</t>
        </is>
      </c>
      <c r="J8141" s="97" t="n"/>
      <c r="K8141" s="37">
        <f>IFERROR(VLOOKUP(E8141,'أرصدة المخزن'!$A:$H,8,0),"")</f>
        <v/>
      </c>
    </row>
    <row r="8142" ht="18" customHeight="1" s="138">
      <c r="A8142" s="97" t="n">
        <v>8136</v>
      </c>
      <c r="B8142" s="98" t="n"/>
      <c r="C8142" s="113" t="n"/>
      <c r="D8142" s="113" t="n"/>
      <c r="E8142" s="114" t="n"/>
      <c r="F8142" s="28">
        <f>IFERROR(VLOOKUP(E8142,'أرصدة المخزن'!$A:$E,3,0),"")</f>
        <v/>
      </c>
      <c r="G8142" s="29">
        <f>IFERROR(VLOOKUP(E8142,'أرصدة المخزن'!$A:$H,4,FALSE),"")</f>
        <v/>
      </c>
      <c r="H8142" s="97" t="n"/>
      <c r="I8142" s="28" t="inlineStr">
        <is>
          <t>صرف</t>
        </is>
      </c>
      <c r="J8142" s="97" t="n"/>
      <c r="K8142" s="37">
        <f>IFERROR(VLOOKUP(E8142,'أرصدة المخزن'!$A:$H,8,0),"")</f>
        <v/>
      </c>
    </row>
    <row r="8143" ht="18" customHeight="1" s="138">
      <c r="A8143" s="97" t="n">
        <v>8137</v>
      </c>
      <c r="B8143" s="98" t="n"/>
      <c r="C8143" s="113" t="n"/>
      <c r="D8143" s="113" t="n"/>
      <c r="E8143" s="114" t="n"/>
      <c r="F8143" s="28">
        <f>IFERROR(VLOOKUP(E8143,'أرصدة المخزن'!$A:$E,3,0),"")</f>
        <v/>
      </c>
      <c r="G8143" s="29">
        <f>IFERROR(VLOOKUP(E8143,'أرصدة المخزن'!$A:$H,4,FALSE),"")</f>
        <v/>
      </c>
      <c r="H8143" s="97" t="n"/>
      <c r="I8143" s="28" t="inlineStr">
        <is>
          <t>صرف</t>
        </is>
      </c>
      <c r="J8143" s="97" t="n"/>
      <c r="K8143" s="37">
        <f>IFERROR(VLOOKUP(E8143,'أرصدة المخزن'!$A:$H,8,0),"")</f>
        <v/>
      </c>
    </row>
    <row r="8144" ht="18" customHeight="1" s="138">
      <c r="A8144" s="97" t="n">
        <v>8138</v>
      </c>
      <c r="B8144" s="98" t="n"/>
      <c r="C8144" s="113" t="n"/>
      <c r="D8144" s="113" t="n"/>
      <c r="E8144" s="114" t="n"/>
      <c r="F8144" s="28">
        <f>IFERROR(VLOOKUP(E8144,'أرصدة المخزن'!$A:$E,3,0),"")</f>
        <v/>
      </c>
      <c r="G8144" s="29">
        <f>IFERROR(VLOOKUP(E8144,'أرصدة المخزن'!$A:$H,4,FALSE),"")</f>
        <v/>
      </c>
      <c r="H8144" s="97" t="n"/>
      <c r="I8144" s="28" t="inlineStr">
        <is>
          <t>صرف</t>
        </is>
      </c>
      <c r="J8144" s="97" t="n"/>
      <c r="K8144" s="37">
        <f>IFERROR(VLOOKUP(E8144,'أرصدة المخزن'!$A:$H,8,0),"")</f>
        <v/>
      </c>
    </row>
    <row r="8145" ht="18" customHeight="1" s="138">
      <c r="A8145" s="97" t="n">
        <v>8139</v>
      </c>
      <c r="B8145" s="98" t="n"/>
      <c r="C8145" s="113" t="n"/>
      <c r="D8145" s="113" t="n"/>
      <c r="E8145" s="114" t="n"/>
      <c r="F8145" s="28">
        <f>IFERROR(VLOOKUP(E8145,'أرصدة المخزن'!$A:$E,3,0),"")</f>
        <v/>
      </c>
      <c r="G8145" s="29">
        <f>IFERROR(VLOOKUP(E8145,'أرصدة المخزن'!$A:$H,4,FALSE),"")</f>
        <v/>
      </c>
      <c r="H8145" s="97" t="n"/>
      <c r="I8145" s="28" t="inlineStr">
        <is>
          <t>صرف</t>
        </is>
      </c>
      <c r="J8145" s="97" t="n"/>
      <c r="K8145" s="37">
        <f>IFERROR(VLOOKUP(E8145,'أرصدة المخزن'!$A:$H,8,0),"")</f>
        <v/>
      </c>
    </row>
    <row r="8146" ht="18" customHeight="1" s="138">
      <c r="A8146" s="97" t="n">
        <v>8140</v>
      </c>
      <c r="B8146" s="98" t="n"/>
      <c r="C8146" s="113" t="n"/>
      <c r="D8146" s="113" t="n"/>
      <c r="E8146" s="114" t="n"/>
      <c r="F8146" s="28">
        <f>IFERROR(VLOOKUP(E8146,'أرصدة المخزن'!$A:$E,3,0),"")</f>
        <v/>
      </c>
      <c r="G8146" s="29">
        <f>IFERROR(VLOOKUP(E8146,'أرصدة المخزن'!$A:$H,4,FALSE),"")</f>
        <v/>
      </c>
      <c r="H8146" s="97" t="n"/>
      <c r="I8146" s="28" t="inlineStr">
        <is>
          <t>صرف</t>
        </is>
      </c>
      <c r="J8146" s="97" t="n"/>
      <c r="K8146" s="37">
        <f>IFERROR(VLOOKUP(E8146,'أرصدة المخزن'!$A:$H,8,0),"")</f>
        <v/>
      </c>
    </row>
    <row r="8147" ht="18" customHeight="1" s="138">
      <c r="A8147" s="97" t="n">
        <v>8141</v>
      </c>
      <c r="B8147" s="98" t="n"/>
      <c r="C8147" s="113" t="n"/>
      <c r="D8147" s="113" t="n"/>
      <c r="E8147" s="114" t="n"/>
      <c r="F8147" s="28">
        <f>IFERROR(VLOOKUP(E8147,'أرصدة المخزن'!$A:$E,3,0),"")</f>
        <v/>
      </c>
      <c r="G8147" s="29">
        <f>IFERROR(VLOOKUP(E8147,'أرصدة المخزن'!$A:$H,4,FALSE),"")</f>
        <v/>
      </c>
      <c r="H8147" s="97" t="n"/>
      <c r="I8147" s="28" t="inlineStr">
        <is>
          <t>صرف</t>
        </is>
      </c>
      <c r="J8147" s="97" t="n"/>
      <c r="K8147" s="37">
        <f>IFERROR(VLOOKUP(E8147,'أرصدة المخزن'!$A:$H,8,0),"")</f>
        <v/>
      </c>
    </row>
    <row r="8148" ht="18" customHeight="1" s="138">
      <c r="A8148" s="97" t="n">
        <v>8142</v>
      </c>
      <c r="B8148" s="98" t="n"/>
      <c r="C8148" s="113" t="n"/>
      <c r="D8148" s="113" t="n"/>
      <c r="E8148" s="114" t="n"/>
      <c r="F8148" s="28">
        <f>IFERROR(VLOOKUP(E8148,'أرصدة المخزن'!$A:$E,3,0),"")</f>
        <v/>
      </c>
      <c r="G8148" s="29">
        <f>IFERROR(VLOOKUP(E8148,'أرصدة المخزن'!$A:$H,4,FALSE),"")</f>
        <v/>
      </c>
      <c r="H8148" s="97" t="n"/>
      <c r="I8148" s="28" t="inlineStr">
        <is>
          <t>صرف</t>
        </is>
      </c>
      <c r="J8148" s="97" t="n"/>
      <c r="K8148" s="37">
        <f>IFERROR(VLOOKUP(E8148,'أرصدة المخزن'!$A:$H,8,0),"")</f>
        <v/>
      </c>
    </row>
    <row r="8149" ht="18" customHeight="1" s="138">
      <c r="A8149" s="97" t="n">
        <v>8143</v>
      </c>
      <c r="B8149" s="98" t="n"/>
      <c r="C8149" s="113" t="n"/>
      <c r="D8149" s="113" t="n"/>
      <c r="E8149" s="114" t="n"/>
      <c r="F8149" s="28">
        <f>IFERROR(VLOOKUP(E8149,'أرصدة المخزن'!$A:$E,3,0),"")</f>
        <v/>
      </c>
      <c r="G8149" s="29">
        <f>IFERROR(VLOOKUP(E8149,'أرصدة المخزن'!$A:$H,4,FALSE),"")</f>
        <v/>
      </c>
      <c r="H8149" s="97" t="n"/>
      <c r="I8149" s="28" t="inlineStr">
        <is>
          <t>صرف</t>
        </is>
      </c>
      <c r="J8149" s="97" t="n"/>
      <c r="K8149" s="37">
        <f>IFERROR(VLOOKUP(E8149,'أرصدة المخزن'!$A:$H,8,0),"")</f>
        <v/>
      </c>
    </row>
    <row r="8150" ht="18" customHeight="1" s="138">
      <c r="A8150" s="97" t="n">
        <v>8144</v>
      </c>
      <c r="B8150" s="98" t="n"/>
      <c r="C8150" s="113" t="n"/>
      <c r="D8150" s="113" t="n"/>
      <c r="E8150" s="114" t="n"/>
      <c r="F8150" s="28">
        <f>IFERROR(VLOOKUP(E8150,'أرصدة المخزن'!$A:$E,3,0),"")</f>
        <v/>
      </c>
      <c r="G8150" s="29">
        <f>IFERROR(VLOOKUP(E8150,'أرصدة المخزن'!$A:$H,4,FALSE),"")</f>
        <v/>
      </c>
      <c r="H8150" s="97" t="n"/>
      <c r="I8150" s="28" t="inlineStr">
        <is>
          <t>صرف</t>
        </is>
      </c>
      <c r="J8150" s="97" t="n"/>
      <c r="K8150" s="37">
        <f>IFERROR(VLOOKUP(E8150,'أرصدة المخزن'!$A:$H,8,0),"")</f>
        <v/>
      </c>
    </row>
    <row r="8151" ht="18" customHeight="1" s="138">
      <c r="A8151" s="97" t="n">
        <v>8145</v>
      </c>
      <c r="B8151" s="98" t="n"/>
      <c r="C8151" s="113" t="n"/>
      <c r="D8151" s="113" t="n"/>
      <c r="E8151" s="114" t="n"/>
      <c r="F8151" s="28">
        <f>IFERROR(VLOOKUP(E8151,'أرصدة المخزن'!$A:$E,3,0),"")</f>
        <v/>
      </c>
      <c r="G8151" s="29">
        <f>IFERROR(VLOOKUP(E8151,'أرصدة المخزن'!$A:$H,4,FALSE),"")</f>
        <v/>
      </c>
      <c r="H8151" s="97" t="n"/>
      <c r="I8151" s="28" t="inlineStr">
        <is>
          <t>صرف</t>
        </is>
      </c>
      <c r="J8151" s="97" t="n"/>
      <c r="K8151" s="37">
        <f>IFERROR(VLOOKUP(E8151,'أرصدة المخزن'!$A:$H,8,0),"")</f>
        <v/>
      </c>
    </row>
    <row r="8152" ht="18" customHeight="1" s="138">
      <c r="A8152" s="97" t="n">
        <v>8146</v>
      </c>
      <c r="B8152" s="98" t="n"/>
      <c r="C8152" s="113" t="n"/>
      <c r="D8152" s="113" t="n"/>
      <c r="E8152" s="114" t="n"/>
      <c r="F8152" s="28">
        <f>IFERROR(VLOOKUP(E8152,'أرصدة المخزن'!$A:$E,3,0),"")</f>
        <v/>
      </c>
      <c r="G8152" s="29">
        <f>IFERROR(VLOOKUP(E8152,'أرصدة المخزن'!$A:$H,4,FALSE),"")</f>
        <v/>
      </c>
      <c r="H8152" s="97" t="n"/>
      <c r="I8152" s="28" t="inlineStr">
        <is>
          <t>صرف</t>
        </is>
      </c>
      <c r="J8152" s="97" t="n"/>
      <c r="K8152" s="37">
        <f>IFERROR(VLOOKUP(E8152,'أرصدة المخزن'!$A:$H,8,0),"")</f>
        <v/>
      </c>
    </row>
    <row r="8153" ht="18" customHeight="1" s="138">
      <c r="A8153" s="97" t="n">
        <v>8147</v>
      </c>
      <c r="B8153" s="98" t="n"/>
      <c r="C8153" s="113" t="n"/>
      <c r="D8153" s="113" t="n"/>
      <c r="E8153" s="114" t="n"/>
      <c r="F8153" s="28">
        <f>IFERROR(VLOOKUP(E8153,'أرصدة المخزن'!$A:$E,3,0),"")</f>
        <v/>
      </c>
      <c r="G8153" s="29">
        <f>IFERROR(VLOOKUP(E8153,'أرصدة المخزن'!$A:$H,4,FALSE),"")</f>
        <v/>
      </c>
      <c r="H8153" s="97" t="n"/>
      <c r="I8153" s="28" t="inlineStr">
        <is>
          <t>صرف</t>
        </is>
      </c>
      <c r="J8153" s="97" t="n"/>
      <c r="K8153" s="37">
        <f>IFERROR(VLOOKUP(E8153,'أرصدة المخزن'!$A:$H,8,0),"")</f>
        <v/>
      </c>
    </row>
    <row r="8154" ht="18" customHeight="1" s="138">
      <c r="A8154" s="97" t="n">
        <v>8148</v>
      </c>
      <c r="B8154" s="98" t="n"/>
      <c r="C8154" s="113" t="n"/>
      <c r="D8154" s="113" t="n"/>
      <c r="E8154" s="114" t="n"/>
      <c r="F8154" s="28">
        <f>IFERROR(VLOOKUP(E8154,'أرصدة المخزن'!$A:$E,3,0),"")</f>
        <v/>
      </c>
      <c r="G8154" s="29">
        <f>IFERROR(VLOOKUP(E8154,'أرصدة المخزن'!$A:$H,4,FALSE),"")</f>
        <v/>
      </c>
      <c r="H8154" s="97" t="n"/>
      <c r="I8154" s="28" t="inlineStr">
        <is>
          <t>صرف</t>
        </is>
      </c>
      <c r="J8154" s="97" t="n"/>
      <c r="K8154" s="37">
        <f>IFERROR(VLOOKUP(E8154,'أرصدة المخزن'!$A:$H,8,0),"")</f>
        <v/>
      </c>
    </row>
    <row r="8155" ht="18" customHeight="1" s="138">
      <c r="A8155" s="97" t="n">
        <v>8149</v>
      </c>
      <c r="B8155" s="98" t="n"/>
      <c r="C8155" s="113" t="n"/>
      <c r="D8155" s="113" t="n"/>
      <c r="E8155" s="114" t="n"/>
      <c r="F8155" s="28">
        <f>IFERROR(VLOOKUP(E8155,'أرصدة المخزن'!$A:$E,3,0),"")</f>
        <v/>
      </c>
      <c r="G8155" s="29">
        <f>IFERROR(VLOOKUP(E8155,'أرصدة المخزن'!$A:$H,4,FALSE),"")</f>
        <v/>
      </c>
      <c r="H8155" s="97" t="n"/>
      <c r="I8155" s="28" t="inlineStr">
        <is>
          <t>صرف</t>
        </is>
      </c>
      <c r="J8155" s="97" t="n"/>
      <c r="K8155" s="37">
        <f>IFERROR(VLOOKUP(E8155,'أرصدة المخزن'!$A:$H,8,0),"")</f>
        <v/>
      </c>
    </row>
    <row r="8156" ht="18" customHeight="1" s="138">
      <c r="A8156" s="97" t="n">
        <v>8150</v>
      </c>
      <c r="B8156" s="98" t="n"/>
      <c r="C8156" s="113" t="n"/>
      <c r="D8156" s="113" t="n"/>
      <c r="E8156" s="114" t="n"/>
      <c r="F8156" s="28">
        <f>IFERROR(VLOOKUP(E8156,'أرصدة المخزن'!$A:$E,3,0),"")</f>
        <v/>
      </c>
      <c r="G8156" s="29">
        <f>IFERROR(VLOOKUP(E8156,'أرصدة المخزن'!$A:$H,4,FALSE),"")</f>
        <v/>
      </c>
      <c r="H8156" s="97" t="n"/>
      <c r="I8156" s="28" t="inlineStr">
        <is>
          <t>صرف</t>
        </is>
      </c>
      <c r="J8156" s="97" t="n"/>
      <c r="K8156" s="37">
        <f>IFERROR(VLOOKUP(E8156,'أرصدة المخزن'!$A:$H,8,0),"")</f>
        <v/>
      </c>
    </row>
    <row r="8157" ht="18" customHeight="1" s="138">
      <c r="A8157" s="97" t="n">
        <v>8151</v>
      </c>
      <c r="B8157" s="98" t="n"/>
      <c r="C8157" s="113" t="n"/>
      <c r="D8157" s="113" t="n"/>
      <c r="E8157" s="114" t="n"/>
      <c r="F8157" s="28">
        <f>IFERROR(VLOOKUP(E8157,'أرصدة المخزن'!$A:$E,3,0),"")</f>
        <v/>
      </c>
      <c r="G8157" s="29">
        <f>IFERROR(VLOOKUP(E8157,'أرصدة المخزن'!$A:$H,4,FALSE),"")</f>
        <v/>
      </c>
      <c r="H8157" s="97" t="n"/>
      <c r="I8157" s="28" t="inlineStr">
        <is>
          <t>صرف</t>
        </is>
      </c>
      <c r="J8157" s="97" t="n"/>
      <c r="K8157" s="37">
        <f>IFERROR(VLOOKUP(E8157,'أرصدة المخزن'!$A:$H,8,0),"")</f>
        <v/>
      </c>
    </row>
    <row r="8158" ht="18" customHeight="1" s="138">
      <c r="A8158" s="97" t="n">
        <v>8152</v>
      </c>
      <c r="B8158" s="98" t="n"/>
      <c r="C8158" s="113" t="n"/>
      <c r="D8158" s="113" t="n"/>
      <c r="E8158" s="114" t="n"/>
      <c r="F8158" s="28">
        <f>IFERROR(VLOOKUP(E8158,'أرصدة المخزن'!$A:$E,3,0),"")</f>
        <v/>
      </c>
      <c r="G8158" s="29">
        <f>IFERROR(VLOOKUP(E8158,'أرصدة المخزن'!$A:$H,4,FALSE),"")</f>
        <v/>
      </c>
      <c r="H8158" s="97" t="n"/>
      <c r="I8158" s="28" t="inlineStr">
        <is>
          <t>صرف</t>
        </is>
      </c>
      <c r="J8158" s="97" t="n"/>
      <c r="K8158" s="37">
        <f>IFERROR(VLOOKUP(E8158,'أرصدة المخزن'!$A:$H,8,0),"")</f>
        <v/>
      </c>
    </row>
    <row r="8159" ht="18" customHeight="1" s="138">
      <c r="A8159" s="97" t="n">
        <v>8153</v>
      </c>
      <c r="B8159" s="98" t="n"/>
      <c r="C8159" s="113" t="n"/>
      <c r="D8159" s="113" t="n"/>
      <c r="E8159" s="114" t="n"/>
      <c r="F8159" s="28">
        <f>IFERROR(VLOOKUP(E8159,'أرصدة المخزن'!$A:$E,3,0),"")</f>
        <v/>
      </c>
      <c r="G8159" s="29">
        <f>IFERROR(VLOOKUP(E8159,'أرصدة المخزن'!$A:$H,4,FALSE),"")</f>
        <v/>
      </c>
      <c r="H8159" s="97" t="n"/>
      <c r="I8159" s="28" t="inlineStr">
        <is>
          <t>صرف</t>
        </is>
      </c>
      <c r="J8159" s="97" t="n"/>
      <c r="K8159" s="37">
        <f>IFERROR(VLOOKUP(E8159,'أرصدة المخزن'!$A:$H,8,0),"")</f>
        <v/>
      </c>
    </row>
    <row r="8160" ht="18" customHeight="1" s="138">
      <c r="A8160" s="97" t="n">
        <v>8154</v>
      </c>
      <c r="B8160" s="98" t="n"/>
      <c r="C8160" s="113" t="n"/>
      <c r="D8160" s="113" t="n"/>
      <c r="E8160" s="114" t="n"/>
      <c r="F8160" s="28">
        <f>IFERROR(VLOOKUP(E8160,'أرصدة المخزن'!$A:$E,3,0),"")</f>
        <v/>
      </c>
      <c r="G8160" s="29">
        <f>IFERROR(VLOOKUP(E8160,'أرصدة المخزن'!$A:$H,4,FALSE),"")</f>
        <v/>
      </c>
      <c r="H8160" s="97" t="n"/>
      <c r="I8160" s="28" t="inlineStr">
        <is>
          <t>صرف</t>
        </is>
      </c>
      <c r="J8160" s="97" t="n"/>
      <c r="K8160" s="37">
        <f>IFERROR(VLOOKUP(E8160,'أرصدة المخزن'!$A:$H,8,0),"")</f>
        <v/>
      </c>
    </row>
    <row r="8161" ht="18" customHeight="1" s="138">
      <c r="A8161" s="97" t="n">
        <v>8155</v>
      </c>
      <c r="B8161" s="98" t="n"/>
      <c r="C8161" s="113" t="n"/>
      <c r="D8161" s="113" t="n"/>
      <c r="E8161" s="114" t="n"/>
      <c r="F8161" s="28">
        <f>IFERROR(VLOOKUP(E8161,'أرصدة المخزن'!$A:$E,3,0),"")</f>
        <v/>
      </c>
      <c r="G8161" s="29">
        <f>IFERROR(VLOOKUP(E8161,'أرصدة المخزن'!$A:$H,4,FALSE),"")</f>
        <v/>
      </c>
      <c r="H8161" s="97" t="n"/>
      <c r="I8161" s="28" t="inlineStr">
        <is>
          <t>صرف</t>
        </is>
      </c>
      <c r="J8161" s="97" t="n"/>
      <c r="K8161" s="37">
        <f>IFERROR(VLOOKUP(E8161,'أرصدة المخزن'!$A:$H,8,0),"")</f>
        <v/>
      </c>
    </row>
    <row r="8162" ht="18" customHeight="1" s="138">
      <c r="A8162" s="97" t="n">
        <v>8156</v>
      </c>
      <c r="B8162" s="98" t="n"/>
      <c r="C8162" s="113" t="n"/>
      <c r="D8162" s="113" t="n"/>
      <c r="E8162" s="114" t="n"/>
      <c r="F8162" s="28">
        <f>IFERROR(VLOOKUP(E8162,'أرصدة المخزن'!$A:$E,3,0),"")</f>
        <v/>
      </c>
      <c r="G8162" s="29">
        <f>IFERROR(VLOOKUP(E8162,'أرصدة المخزن'!$A:$H,4,FALSE),"")</f>
        <v/>
      </c>
      <c r="H8162" s="97" t="n"/>
      <c r="I8162" s="28" t="inlineStr">
        <is>
          <t>صرف</t>
        </is>
      </c>
      <c r="J8162" s="97" t="n"/>
      <c r="K8162" s="37">
        <f>IFERROR(VLOOKUP(E8162,'أرصدة المخزن'!$A:$H,8,0),"")</f>
        <v/>
      </c>
    </row>
    <row r="8163" ht="18" customHeight="1" s="138">
      <c r="A8163" s="97" t="n">
        <v>8157</v>
      </c>
      <c r="B8163" s="98" t="n"/>
      <c r="C8163" s="113" t="n"/>
      <c r="D8163" s="113" t="n"/>
      <c r="E8163" s="114" t="n"/>
      <c r="F8163" s="28">
        <f>IFERROR(VLOOKUP(E8163,'أرصدة المخزن'!$A:$E,3,0),"")</f>
        <v/>
      </c>
      <c r="G8163" s="29">
        <f>IFERROR(VLOOKUP(E8163,'أرصدة المخزن'!$A:$H,4,FALSE),"")</f>
        <v/>
      </c>
      <c r="H8163" s="97" t="n"/>
      <c r="I8163" s="28" t="inlineStr">
        <is>
          <t>صرف</t>
        </is>
      </c>
      <c r="J8163" s="97" t="n"/>
      <c r="K8163" s="37">
        <f>IFERROR(VLOOKUP(E8163,'أرصدة المخزن'!$A:$H,8,0),"")</f>
        <v/>
      </c>
    </row>
    <row r="8164" ht="18" customHeight="1" s="138">
      <c r="A8164" s="97" t="n">
        <v>8158</v>
      </c>
      <c r="B8164" s="98" t="n"/>
      <c r="C8164" s="113" t="n"/>
      <c r="D8164" s="113" t="n"/>
      <c r="E8164" s="114" t="n"/>
      <c r="F8164" s="28">
        <f>IFERROR(VLOOKUP(E8164,'أرصدة المخزن'!$A:$E,3,0),"")</f>
        <v/>
      </c>
      <c r="G8164" s="29">
        <f>IFERROR(VLOOKUP(E8164,'أرصدة المخزن'!$A:$H,4,FALSE),"")</f>
        <v/>
      </c>
      <c r="H8164" s="97" t="n"/>
      <c r="I8164" s="28" t="inlineStr">
        <is>
          <t>صرف</t>
        </is>
      </c>
      <c r="J8164" s="97" t="n"/>
      <c r="K8164" s="37">
        <f>IFERROR(VLOOKUP(E8164,'أرصدة المخزن'!$A:$H,8,0),"")</f>
        <v/>
      </c>
    </row>
    <row r="8165" ht="18" customHeight="1" s="138">
      <c r="A8165" s="97" t="n">
        <v>8159</v>
      </c>
      <c r="B8165" s="98" t="n"/>
      <c r="C8165" s="113" t="n"/>
      <c r="D8165" s="113" t="n"/>
      <c r="E8165" s="114" t="n"/>
      <c r="F8165" s="28">
        <f>IFERROR(VLOOKUP(E8165,'أرصدة المخزن'!$A:$E,3,0),"")</f>
        <v/>
      </c>
      <c r="G8165" s="29">
        <f>IFERROR(VLOOKUP(E8165,'أرصدة المخزن'!$A:$H,4,FALSE),"")</f>
        <v/>
      </c>
      <c r="H8165" s="97" t="n"/>
      <c r="I8165" s="28" t="inlineStr">
        <is>
          <t>صرف</t>
        </is>
      </c>
      <c r="J8165" s="97" t="n"/>
      <c r="K8165" s="37">
        <f>IFERROR(VLOOKUP(E8165,'أرصدة المخزن'!$A:$H,8,0),"")</f>
        <v/>
      </c>
    </row>
    <row r="8166" ht="18" customHeight="1" s="138">
      <c r="A8166" s="97" t="n">
        <v>8160</v>
      </c>
      <c r="B8166" s="98" t="n"/>
      <c r="C8166" s="113" t="n"/>
      <c r="D8166" s="113" t="n"/>
      <c r="E8166" s="114" t="n"/>
      <c r="F8166" s="28">
        <f>IFERROR(VLOOKUP(E8166,'أرصدة المخزن'!$A:$E,3,0),"")</f>
        <v/>
      </c>
      <c r="G8166" s="29">
        <f>IFERROR(VLOOKUP(E8166,'أرصدة المخزن'!$A:$H,4,FALSE),"")</f>
        <v/>
      </c>
      <c r="H8166" s="97" t="n"/>
      <c r="I8166" s="28" t="inlineStr">
        <is>
          <t>صرف</t>
        </is>
      </c>
      <c r="J8166" s="97" t="n"/>
      <c r="K8166" s="37">
        <f>IFERROR(VLOOKUP(E8166,'أرصدة المخزن'!$A:$H,8,0),"")</f>
        <v/>
      </c>
    </row>
    <row r="8167" ht="18" customHeight="1" s="138">
      <c r="A8167" s="97" t="n">
        <v>8161</v>
      </c>
      <c r="B8167" s="98" t="n"/>
      <c r="C8167" s="113" t="n"/>
      <c r="D8167" s="113" t="n"/>
      <c r="E8167" s="114" t="n"/>
      <c r="F8167" s="28">
        <f>IFERROR(VLOOKUP(E8167,'أرصدة المخزن'!$A:$E,3,0),"")</f>
        <v/>
      </c>
      <c r="G8167" s="29">
        <f>IFERROR(VLOOKUP(E8167,'أرصدة المخزن'!$A:$H,4,FALSE),"")</f>
        <v/>
      </c>
      <c r="H8167" s="97" t="n"/>
      <c r="I8167" s="28" t="inlineStr">
        <is>
          <t>صرف</t>
        </is>
      </c>
      <c r="J8167" s="97" t="n"/>
      <c r="K8167" s="37">
        <f>IFERROR(VLOOKUP(E8167,'أرصدة المخزن'!$A:$H,8,0),"")</f>
        <v/>
      </c>
    </row>
    <row r="8168" ht="18" customHeight="1" s="138">
      <c r="A8168" s="97" t="n">
        <v>8162</v>
      </c>
      <c r="B8168" s="98" t="n"/>
      <c r="C8168" s="113" t="n"/>
      <c r="D8168" s="113" t="n"/>
      <c r="E8168" s="114" t="n"/>
      <c r="F8168" s="28">
        <f>IFERROR(VLOOKUP(E8168,'أرصدة المخزن'!$A:$E,3,0),"")</f>
        <v/>
      </c>
      <c r="G8168" s="29">
        <f>IFERROR(VLOOKUP(E8168,'أرصدة المخزن'!$A:$H,4,FALSE),"")</f>
        <v/>
      </c>
      <c r="H8168" s="97" t="n"/>
      <c r="I8168" s="28" t="inlineStr">
        <is>
          <t>صرف</t>
        </is>
      </c>
      <c r="J8168" s="97" t="n"/>
      <c r="K8168" s="37">
        <f>IFERROR(VLOOKUP(E8168,'أرصدة المخزن'!$A:$H,8,0),"")</f>
        <v/>
      </c>
    </row>
    <row r="8169" ht="18" customHeight="1" s="138">
      <c r="A8169" s="97" t="n">
        <v>8163</v>
      </c>
      <c r="B8169" s="98" t="n"/>
      <c r="C8169" s="113" t="n"/>
      <c r="D8169" s="113" t="n"/>
      <c r="E8169" s="114" t="n"/>
      <c r="F8169" s="28">
        <f>IFERROR(VLOOKUP(E8169,'أرصدة المخزن'!$A:$E,3,0),"")</f>
        <v/>
      </c>
      <c r="G8169" s="29">
        <f>IFERROR(VLOOKUP(E8169,'أرصدة المخزن'!$A:$H,4,FALSE),"")</f>
        <v/>
      </c>
      <c r="H8169" s="97" t="n"/>
      <c r="I8169" s="28" t="inlineStr">
        <is>
          <t>صرف</t>
        </is>
      </c>
      <c r="J8169" s="97" t="n"/>
      <c r="K8169" s="37">
        <f>IFERROR(VLOOKUP(E8169,'أرصدة المخزن'!$A:$H,8,0),"")</f>
        <v/>
      </c>
    </row>
    <row r="8170" ht="18" customHeight="1" s="138">
      <c r="A8170" s="97" t="n">
        <v>8164</v>
      </c>
      <c r="B8170" s="98" t="n"/>
      <c r="C8170" s="113" t="n"/>
      <c r="D8170" s="113" t="n"/>
      <c r="E8170" s="114" t="n"/>
      <c r="F8170" s="28">
        <f>IFERROR(VLOOKUP(E8170,'أرصدة المخزن'!$A:$E,3,0),"")</f>
        <v/>
      </c>
      <c r="G8170" s="29">
        <f>IFERROR(VLOOKUP(E8170,'أرصدة المخزن'!$A:$H,4,FALSE),"")</f>
        <v/>
      </c>
      <c r="H8170" s="97" t="n"/>
      <c r="I8170" s="28" t="inlineStr">
        <is>
          <t>صرف</t>
        </is>
      </c>
      <c r="J8170" s="97" t="n"/>
      <c r="K8170" s="37">
        <f>IFERROR(VLOOKUP(E8170,'أرصدة المخزن'!$A:$H,8,0),"")</f>
        <v/>
      </c>
    </row>
    <row r="8171" ht="18" customHeight="1" s="138">
      <c r="A8171" s="97" t="n">
        <v>8165</v>
      </c>
      <c r="B8171" s="98" t="n"/>
      <c r="C8171" s="113" t="n"/>
      <c r="D8171" s="113" t="n"/>
      <c r="E8171" s="114" t="n"/>
      <c r="F8171" s="28">
        <f>IFERROR(VLOOKUP(E8171,'أرصدة المخزن'!$A:$E,3,0),"")</f>
        <v/>
      </c>
      <c r="G8171" s="29">
        <f>IFERROR(VLOOKUP(E8171,'أرصدة المخزن'!$A:$H,4,FALSE),"")</f>
        <v/>
      </c>
      <c r="H8171" s="97" t="n"/>
      <c r="I8171" s="28" t="inlineStr">
        <is>
          <t>صرف</t>
        </is>
      </c>
      <c r="J8171" s="97" t="n"/>
      <c r="K8171" s="37">
        <f>IFERROR(VLOOKUP(E8171,'أرصدة المخزن'!$A:$H,8,0),"")</f>
        <v/>
      </c>
    </row>
    <row r="8172" ht="18" customHeight="1" s="138">
      <c r="A8172" s="97" t="n">
        <v>8166</v>
      </c>
      <c r="B8172" s="98" t="n"/>
      <c r="C8172" s="113" t="n"/>
      <c r="D8172" s="113" t="n"/>
      <c r="E8172" s="114" t="n"/>
      <c r="F8172" s="28">
        <f>IFERROR(VLOOKUP(E8172,'أرصدة المخزن'!$A:$E,3,0),"")</f>
        <v/>
      </c>
      <c r="G8172" s="29">
        <f>IFERROR(VLOOKUP(E8172,'أرصدة المخزن'!$A:$H,4,FALSE),"")</f>
        <v/>
      </c>
      <c r="H8172" s="97" t="n"/>
      <c r="I8172" s="28" t="inlineStr">
        <is>
          <t>صرف</t>
        </is>
      </c>
      <c r="J8172" s="97" t="n"/>
      <c r="K8172" s="37">
        <f>IFERROR(VLOOKUP(E8172,'أرصدة المخزن'!$A:$H,8,0),"")</f>
        <v/>
      </c>
    </row>
    <row r="8173" ht="18" customHeight="1" s="138">
      <c r="A8173" s="97" t="n">
        <v>8167</v>
      </c>
      <c r="B8173" s="98" t="n"/>
      <c r="C8173" s="113" t="n"/>
      <c r="D8173" s="113" t="n"/>
      <c r="E8173" s="114" t="n"/>
      <c r="F8173" s="28">
        <f>IFERROR(VLOOKUP(E8173,'أرصدة المخزن'!$A:$E,3,0),"")</f>
        <v/>
      </c>
      <c r="G8173" s="29">
        <f>IFERROR(VLOOKUP(E8173,'أرصدة المخزن'!$A:$H,4,FALSE),"")</f>
        <v/>
      </c>
      <c r="H8173" s="97" t="n"/>
      <c r="I8173" s="28" t="inlineStr">
        <is>
          <t>صرف</t>
        </is>
      </c>
      <c r="J8173" s="97" t="n"/>
      <c r="K8173" s="37">
        <f>IFERROR(VLOOKUP(E8173,'أرصدة المخزن'!$A:$H,8,0),"")</f>
        <v/>
      </c>
    </row>
    <row r="8174" ht="18" customHeight="1" s="138">
      <c r="A8174" s="97" t="n">
        <v>8168</v>
      </c>
      <c r="B8174" s="98" t="n"/>
      <c r="C8174" s="113" t="n"/>
      <c r="D8174" s="113" t="n"/>
      <c r="E8174" s="114" t="n"/>
      <c r="F8174" s="28">
        <f>IFERROR(VLOOKUP(E8174,'أرصدة المخزن'!$A:$E,3,0),"")</f>
        <v/>
      </c>
      <c r="G8174" s="29">
        <f>IFERROR(VLOOKUP(E8174,'أرصدة المخزن'!$A:$H,4,FALSE),"")</f>
        <v/>
      </c>
      <c r="H8174" s="97" t="n"/>
      <c r="I8174" s="28" t="inlineStr">
        <is>
          <t>صرف</t>
        </is>
      </c>
      <c r="J8174" s="97" t="n"/>
      <c r="K8174" s="37">
        <f>IFERROR(VLOOKUP(E8174,'أرصدة المخزن'!$A:$H,8,0),"")</f>
        <v/>
      </c>
    </row>
    <row r="8175" ht="18" customHeight="1" s="138">
      <c r="A8175" s="97" t="n">
        <v>8169</v>
      </c>
      <c r="B8175" s="98" t="n"/>
      <c r="C8175" s="113" t="n"/>
      <c r="D8175" s="113" t="n"/>
      <c r="E8175" s="114" t="n"/>
      <c r="F8175" s="28">
        <f>IFERROR(VLOOKUP(E8175,'أرصدة المخزن'!$A:$E,3,0),"")</f>
        <v/>
      </c>
      <c r="G8175" s="29">
        <f>IFERROR(VLOOKUP(E8175,'أرصدة المخزن'!$A:$H,4,FALSE),"")</f>
        <v/>
      </c>
      <c r="H8175" s="97" t="n"/>
      <c r="I8175" s="28" t="inlineStr">
        <is>
          <t>صرف</t>
        </is>
      </c>
      <c r="J8175" s="97" t="n"/>
      <c r="K8175" s="37">
        <f>IFERROR(VLOOKUP(E8175,'أرصدة المخزن'!$A:$H,8,0),"")</f>
        <v/>
      </c>
    </row>
    <row r="8176" ht="18" customHeight="1" s="138">
      <c r="A8176" s="97" t="n">
        <v>8170</v>
      </c>
      <c r="B8176" s="98" t="n"/>
      <c r="C8176" s="113" t="n"/>
      <c r="D8176" s="113" t="n"/>
      <c r="E8176" s="114" t="n"/>
      <c r="F8176" s="28">
        <f>IFERROR(VLOOKUP(E8176,'أرصدة المخزن'!$A:$E,3,0),"")</f>
        <v/>
      </c>
      <c r="G8176" s="29">
        <f>IFERROR(VLOOKUP(E8176,'أرصدة المخزن'!$A:$H,4,FALSE),"")</f>
        <v/>
      </c>
      <c r="H8176" s="97" t="n"/>
      <c r="I8176" s="28" t="inlineStr">
        <is>
          <t>صرف</t>
        </is>
      </c>
      <c r="J8176" s="97" t="n"/>
      <c r="K8176" s="37">
        <f>IFERROR(VLOOKUP(E8176,'أرصدة المخزن'!$A:$H,8,0),"")</f>
        <v/>
      </c>
    </row>
    <row r="8177" ht="18" customHeight="1" s="138">
      <c r="A8177" s="97" t="n">
        <v>8171</v>
      </c>
      <c r="B8177" s="98" t="n"/>
      <c r="C8177" s="113" t="n"/>
      <c r="D8177" s="113" t="n"/>
      <c r="E8177" s="114" t="n"/>
      <c r="F8177" s="28">
        <f>IFERROR(VLOOKUP(E8177,'أرصدة المخزن'!$A:$E,3,0),"")</f>
        <v/>
      </c>
      <c r="G8177" s="29">
        <f>IFERROR(VLOOKUP(E8177,'أرصدة المخزن'!$A:$H,4,FALSE),"")</f>
        <v/>
      </c>
      <c r="H8177" s="97" t="n"/>
      <c r="I8177" s="28" t="inlineStr">
        <is>
          <t>صرف</t>
        </is>
      </c>
      <c r="J8177" s="97" t="n"/>
      <c r="K8177" s="37">
        <f>IFERROR(VLOOKUP(E8177,'أرصدة المخزن'!$A:$H,8,0),"")</f>
        <v/>
      </c>
    </row>
    <row r="8178" ht="18" customHeight="1" s="138">
      <c r="F8178" s="28">
        <f>IFERROR(VLOOKUP(E8178,'أرصدة المخزن'!$A:$E,3,0),"")</f>
        <v/>
      </c>
      <c r="G8178">
        <f>IFERROR(VLOOKUP(E8178,'أرصدة المخزن'!$A:$H,4,FALSE),"")</f>
        <v/>
      </c>
      <c r="K8178" s="37">
        <f>IFERROR(VLOOKUP(E8178,'أرصدة المخزن'!$A:$H,8,0),"")</f>
        <v/>
      </c>
    </row>
  </sheetData>
  <autoFilter ref="A6:K8178"/>
  <mergeCells count="1">
    <mergeCell ref="C2:E2"/>
  </mergeCells>
  <conditionalFormatting sqref="E2027">
    <cfRule type="duplicateValues" priority="48" dxfId="1" stopIfTrue="1"/>
    <cfRule type="duplicateValues" priority="47" dxfId="1"/>
    <cfRule type="duplicateValues" priority="46" dxfId="0"/>
    <cfRule type="duplicateValues" priority="45" dxfId="1"/>
    <cfRule type="duplicateValues" priority="44" dxfId="1"/>
    <cfRule type="duplicateValues" priority="49" dxfId="0"/>
    <cfRule type="duplicateValues" priority="43" dxfId="9"/>
  </conditionalFormatting>
  <conditionalFormatting sqref="E2035">
    <cfRule type="duplicateValues" priority="37" dxfId="1"/>
    <cfRule type="duplicateValues" priority="42" dxfId="0"/>
    <cfRule type="duplicateValues" priority="41" dxfId="1" stopIfTrue="1"/>
    <cfRule type="duplicateValues" priority="40" dxfId="1"/>
    <cfRule type="duplicateValues" priority="39" dxfId="0"/>
    <cfRule type="duplicateValues" priority="38" dxfId="1"/>
    <cfRule type="duplicateValues" priority="36" dxfId="9"/>
  </conditionalFormatting>
  <conditionalFormatting sqref="E2037">
    <cfRule type="duplicateValues" priority="35" dxfId="0"/>
    <cfRule type="duplicateValues" priority="34" dxfId="1" stopIfTrue="1"/>
    <cfRule type="duplicateValues" priority="33" dxfId="1"/>
    <cfRule type="duplicateValues" priority="32" dxfId="0"/>
    <cfRule type="duplicateValues" priority="31" dxfId="1"/>
    <cfRule type="duplicateValues" priority="30" dxfId="1"/>
    <cfRule type="duplicateValues" priority="29" dxfId="9"/>
  </conditionalFormatting>
  <conditionalFormatting sqref="E2039">
    <cfRule type="duplicateValues" priority="22" dxfId="9"/>
    <cfRule type="duplicateValues" priority="23" dxfId="1"/>
    <cfRule type="duplicateValues" priority="24" dxfId="1"/>
    <cfRule type="duplicateValues" priority="25" dxfId="0"/>
    <cfRule type="duplicateValues" priority="26" dxfId="1"/>
    <cfRule type="duplicateValues" priority="27" dxfId="1" stopIfTrue="1"/>
    <cfRule type="duplicateValues" priority="28" dxfId="0"/>
  </conditionalFormatting>
  <conditionalFormatting sqref="E2040">
    <cfRule type="duplicateValues" priority="21" dxfId="0"/>
    <cfRule type="duplicateValues" priority="20" dxfId="1" stopIfTrue="1"/>
    <cfRule type="duplicateValues" priority="19" dxfId="1"/>
    <cfRule type="duplicateValues" priority="18" dxfId="0"/>
    <cfRule type="duplicateValues" priority="17" dxfId="1"/>
    <cfRule type="duplicateValues" priority="16" dxfId="1"/>
    <cfRule type="duplicateValues" priority="15" dxfId="9"/>
  </conditionalFormatting>
  <conditionalFormatting sqref="E2043">
    <cfRule type="duplicateValues" priority="14" dxfId="0"/>
    <cfRule type="duplicateValues" priority="12" dxfId="1"/>
    <cfRule type="duplicateValues" priority="11" dxfId="0"/>
    <cfRule type="duplicateValues" priority="10" dxfId="1"/>
    <cfRule type="duplicateValues" priority="9" dxfId="1"/>
    <cfRule type="duplicateValues" priority="8" dxfId="9"/>
    <cfRule type="duplicateValues" priority="13" dxfId="1" stopIfTrue="1"/>
  </conditionalFormatting>
  <conditionalFormatting sqref="E2044">
    <cfRule type="duplicateValues" priority="7" dxfId="0"/>
    <cfRule type="duplicateValues" priority="1" dxfId="9"/>
    <cfRule type="duplicateValues" priority="6" dxfId="1" stopIfTrue="1"/>
    <cfRule type="duplicateValues" priority="5" dxfId="1"/>
    <cfRule type="duplicateValues" priority="4" dxfId="0"/>
    <cfRule type="duplicateValues" priority="3" dxfId="1"/>
    <cfRule type="duplicateValues" priority="2" dxfId="1"/>
  </conditionalFormatting>
  <dataValidations count="1">
    <dataValidation sqref="I7:I3500" showDropDown="0" showInputMessage="1" showErrorMessage="1" allowBlank="1" type="list">
      <formula1>"صرف,تالف,تسوية جردية"</formula1>
    </dataValidation>
  </dataValidations>
  <pageMargins left="0.7" right="0.7" top="0.75" bottom="0.75" header="0.3" footer="0.3"/>
  <pageSetup orientation="landscape" scale="10"/>
</worksheet>
</file>

<file path=xl/worksheets/sheet4.xml><?xml version="1.0" encoding="utf-8"?>
<worksheet xmlns="http://schemas.openxmlformats.org/spreadsheetml/2006/main">
  <sheetPr codeName="Sheet2">
    <tabColor rgb="FF7030A0"/>
    <outlinePr summaryBelow="1" summaryRight="1"/>
    <pageSetUpPr/>
  </sheetPr>
  <dimension ref="A1:F371"/>
  <sheetViews>
    <sheetView showGridLines="0" rightToLeft="1" zoomScaleNormal="100" workbookViewId="0">
      <pane ySplit="5" topLeftCell="A205" activePane="bottomLeft" state="frozen"/>
      <selection pane="bottomLeft" activeCell="E220" sqref="E220"/>
    </sheetView>
  </sheetViews>
  <sheetFormatPr baseColWidth="8" defaultColWidth="9.109375" defaultRowHeight="14.4"/>
  <cols>
    <col width="14.33203125" customWidth="1" style="140" min="1" max="1"/>
    <col width="25.6640625" customWidth="1" style="138" min="2" max="2"/>
    <col width="64.33203125" customWidth="1" style="140" min="3" max="3"/>
    <col width="19.44140625" bestFit="1" customWidth="1" style="140" min="4" max="4"/>
    <col width="20.109375" customWidth="1" style="140" min="5" max="5"/>
    <col width="12.33203125" customWidth="1" style="140" min="6" max="6"/>
  </cols>
  <sheetData>
    <row r="1" ht="12" customHeight="1" s="138">
      <c r="A1" s="41" t="n"/>
      <c r="B1" s="128" t="n"/>
      <c r="C1" s="41" t="n"/>
      <c r="D1" s="41" t="n"/>
      <c r="E1" s="41" t="n"/>
      <c r="F1" s="42" t="n"/>
    </row>
    <row r="2" ht="33.6" customHeight="1" s="138">
      <c r="A2" s="139" t="inlineStr">
        <is>
          <t xml:space="preserve">كارت الصنف </t>
        </is>
      </c>
      <c r="B2" s="140" t="n"/>
      <c r="C2" s="43" t="n"/>
      <c r="D2" s="43" t="n"/>
      <c r="E2" s="43" t="n"/>
      <c r="F2" s="43" t="n"/>
    </row>
    <row r="3" ht="25.5" customHeight="1" s="138">
      <c r="A3" s="44" t="inlineStr">
        <is>
          <t>كود الصنف</t>
        </is>
      </c>
      <c r="B3" s="19" t="n">
        <v>10010109</v>
      </c>
      <c r="C3" s="129">
        <f>VLOOKUP(B3,'أرصدة المخزن'!$A:$E,3,0)</f>
        <v/>
      </c>
      <c r="D3" s="44" t="inlineStr">
        <is>
          <t>الرصيــــــــــــــــــــــــد</t>
        </is>
      </c>
      <c r="E3" s="6">
        <f>SUBTOTAL(9,F6:F371)+E5</f>
        <v/>
      </c>
      <c r="F3" s="143" t="inlineStr">
        <is>
          <t>بدون حركة</t>
        </is>
      </c>
    </row>
    <row r="4" ht="21" customFormat="1" customHeight="1" s="140">
      <c r="A4" s="32" t="inlineStr">
        <is>
          <t>الشهر</t>
        </is>
      </c>
      <c r="B4" s="40" t="inlineStr">
        <is>
          <t>التاريخ</t>
        </is>
      </c>
      <c r="C4" s="130" t="inlineStr">
        <is>
          <t>الإضافة</t>
        </is>
      </c>
      <c r="D4" s="32" t="inlineStr">
        <is>
          <t>الصرف</t>
        </is>
      </c>
      <c r="E4" s="32" t="inlineStr">
        <is>
          <t>رصيد أخر اليوم</t>
        </is>
      </c>
      <c r="F4" s="144" t="n"/>
    </row>
    <row r="5" ht="24.6" customFormat="1" customHeight="1" s="140">
      <c r="A5" s="141" t="inlineStr">
        <is>
          <t>رصيد اول المــــــــــــــــــــــــــــــــــــــــــــــــــــــــــــــــــــــــــــدة</t>
        </is>
      </c>
      <c r="B5" s="142" t="n"/>
      <c r="C5" s="45" t="n"/>
      <c r="D5" s="46" t="n"/>
      <c r="E5" s="4">
        <f>VLOOKUP(B3,'أرصدة المخزن'!A:H,5,0)</f>
        <v/>
      </c>
      <c r="F5" s="145" t="n"/>
    </row>
    <row r="6" ht="18" customFormat="1" customHeight="1" s="140">
      <c r="A6" s="1">
        <f>TEXT(B6,"mmmm")</f>
        <v/>
      </c>
      <c r="B6" s="2" t="n">
        <v>46023</v>
      </c>
      <c r="C6" s="3">
        <f>SUMIFS(الاضافة!$G:$G,الاضافة!$E:$E,$C$3,الاضافة!$B:$B,B6)</f>
        <v/>
      </c>
      <c r="D6" s="1">
        <f>SUMIFS(الصرف!$H$7:$H$60000,الصرف!$F$7:$F$60000,$C$3,الصرف!$B$7:$B$60000,B6)</f>
        <v/>
      </c>
      <c r="E6" s="8">
        <f>E5+C6-D6</f>
        <v/>
      </c>
      <c r="F6" s="12">
        <f>C6-D6</f>
        <v/>
      </c>
    </row>
    <row r="7" ht="18" customFormat="1" customHeight="1" s="140">
      <c r="A7" s="1">
        <f>TEXT(B7,"mmmm")</f>
        <v/>
      </c>
      <c r="B7" s="2" t="n">
        <v>46024</v>
      </c>
      <c r="C7" s="3">
        <f>SUMIFS(الاضافة!$G:$G,الاضافة!$E:$E,$C$3,الاضافة!$B:$B,B7)</f>
        <v/>
      </c>
      <c r="D7" s="1">
        <f>SUMIFS(الصرف!$H$7:$H$60000,الصرف!$F$7:$F$60000,$C$3,الصرف!$B$7:$B$60000,B7)</f>
        <v/>
      </c>
      <c r="E7" s="8">
        <f>E6+C7-D7</f>
        <v/>
      </c>
      <c r="F7" s="12">
        <f>C7-D7</f>
        <v/>
      </c>
    </row>
    <row r="8" ht="18" customFormat="1" customHeight="1" s="140">
      <c r="A8" s="1">
        <f>TEXT(B8,"mmmm")</f>
        <v/>
      </c>
      <c r="B8" s="2" t="n">
        <v>46025</v>
      </c>
      <c r="C8" s="3">
        <f>SUMIFS(الاضافة!$G:$G,الاضافة!$E:$E,$C$3,الاضافة!$B:$B,B8)</f>
        <v/>
      </c>
      <c r="D8" s="1">
        <f>SUMIFS(الصرف!$H$7:$H$60000,الصرف!$F$7:$F$60000,$C$3,الصرف!$B$7:$B$60000,B8)</f>
        <v/>
      </c>
      <c r="E8" s="8">
        <f>E7+C8-D8</f>
        <v/>
      </c>
      <c r="F8" s="12">
        <f>C8-D8</f>
        <v/>
      </c>
    </row>
    <row r="9" ht="18" customFormat="1" customHeight="1" s="140">
      <c r="A9" s="1">
        <f>TEXT(B9,"mmmm")</f>
        <v/>
      </c>
      <c r="B9" s="2" t="n">
        <v>46026</v>
      </c>
      <c r="C9" s="3">
        <f>SUMIFS(الاضافة!$G:$G,الاضافة!$E:$E,$C$3,الاضافة!$B:$B,B9)</f>
        <v/>
      </c>
      <c r="D9" s="1">
        <f>SUMIFS(الصرف!$H$7:$H$60000,الصرف!$F$7:$F$60000,$C$3,الصرف!$B$7:$B$60000,B9)</f>
        <v/>
      </c>
      <c r="E9" s="8">
        <f>E8+C9-D9</f>
        <v/>
      </c>
      <c r="F9" s="12">
        <f>C9-D9</f>
        <v/>
      </c>
    </row>
    <row r="10" ht="18" customFormat="1" customHeight="1" s="140">
      <c r="A10" s="1">
        <f>TEXT(B10,"mmmm")</f>
        <v/>
      </c>
      <c r="B10" s="2" t="n">
        <v>46027</v>
      </c>
      <c r="C10" s="3">
        <f>SUMIFS(الاضافة!$G:$G,الاضافة!$E:$E,$C$3,الاضافة!$B:$B,B10)</f>
        <v/>
      </c>
      <c r="D10" s="1">
        <f>SUMIFS(الصرف!$H$7:$H$60000,الصرف!$F$7:$F$60000,$C$3,الصرف!$B$7:$B$60000,B10)</f>
        <v/>
      </c>
      <c r="E10" s="8">
        <f>E9+C10-D10</f>
        <v/>
      </c>
      <c r="F10" s="12">
        <f>C10-D10</f>
        <v/>
      </c>
    </row>
    <row r="11" ht="18" customFormat="1" customHeight="1" s="140">
      <c r="A11" s="1">
        <f>TEXT(B11,"mmmm")</f>
        <v/>
      </c>
      <c r="B11" s="2" t="n">
        <v>46028</v>
      </c>
      <c r="C11" s="3">
        <f>SUMIFS(الاضافة!$G:$G,الاضافة!$E:$E,$C$3,الاضافة!$B:$B,B11)</f>
        <v/>
      </c>
      <c r="D11" s="1">
        <f>SUMIFS(الصرف!$H$7:$H$60000,الصرف!$F$7:$F$60000,$C$3,الصرف!$B$7:$B$60000,B11)</f>
        <v/>
      </c>
      <c r="E11" s="8">
        <f>E10+C11-D11</f>
        <v/>
      </c>
      <c r="F11" s="12">
        <f>C11-D11</f>
        <v/>
      </c>
    </row>
    <row r="12" ht="18" customFormat="1" customHeight="1" s="140">
      <c r="A12" s="1">
        <f>TEXT(B12,"mmmm")</f>
        <v/>
      </c>
      <c r="B12" s="2" t="n">
        <v>46029</v>
      </c>
      <c r="C12" s="3">
        <f>SUMIFS(الاضافة!$G:$G,الاضافة!$E:$E,$C$3,الاضافة!$B:$B,B12)</f>
        <v/>
      </c>
      <c r="D12" s="1">
        <f>SUMIFS(الصرف!$H$7:$H$60000,الصرف!$F$7:$F$60000,$C$3,الصرف!$B$7:$B$60000,B12)</f>
        <v/>
      </c>
      <c r="E12" s="8">
        <f>E11+C12-D12</f>
        <v/>
      </c>
      <c r="F12" s="12">
        <f>C12-D12</f>
        <v/>
      </c>
    </row>
    <row r="13" ht="18" customFormat="1" customHeight="1" s="140">
      <c r="A13" s="1">
        <f>TEXT(B13,"mmmm")</f>
        <v/>
      </c>
      <c r="B13" s="2" t="n">
        <v>46030</v>
      </c>
      <c r="C13" s="3">
        <f>SUMIFS(الاضافة!$G:$G,الاضافة!$E:$E,$C$3,الاضافة!$B:$B,B13)</f>
        <v/>
      </c>
      <c r="D13" s="1">
        <f>SUMIFS(الصرف!$H$7:$H$60000,الصرف!$F$7:$F$60000,$C$3,الصرف!$B$7:$B$60000,B13)</f>
        <v/>
      </c>
      <c r="E13" s="8">
        <f>E12+C13-D13</f>
        <v/>
      </c>
      <c r="F13" s="12">
        <f>C13-D13</f>
        <v/>
      </c>
    </row>
    <row r="14" ht="18" customFormat="1" customHeight="1" s="140">
      <c r="A14" s="1">
        <f>TEXT(B14,"mmmm")</f>
        <v/>
      </c>
      <c r="B14" s="2" t="n">
        <v>46031</v>
      </c>
      <c r="C14" s="3">
        <f>SUMIFS(الاضافة!$G:$G,الاضافة!$E:$E,$C$3,الاضافة!$B:$B,B14)</f>
        <v/>
      </c>
      <c r="D14" s="1">
        <f>SUMIFS(الصرف!$H$7:$H$60000,الصرف!$F$7:$F$60000,$C$3,الصرف!$B$7:$B$60000,B14)</f>
        <v/>
      </c>
      <c r="E14" s="8">
        <f>E13+C14-D14</f>
        <v/>
      </c>
      <c r="F14" s="12">
        <f>C14-D14</f>
        <v/>
      </c>
    </row>
    <row r="15" ht="18" customFormat="1" customHeight="1" s="140">
      <c r="A15" s="1">
        <f>TEXT(B15,"mmmm")</f>
        <v/>
      </c>
      <c r="B15" s="2" t="n">
        <v>46032</v>
      </c>
      <c r="C15" s="3">
        <f>SUMIFS(الاضافة!$G:$G,الاضافة!$E:$E,$C$3,الاضافة!$B:$B,B15)</f>
        <v/>
      </c>
      <c r="D15" s="1">
        <f>SUMIFS(الصرف!$H$7:$H$60000,الصرف!$F$7:$F$60000,$C$3,الصرف!$B$7:$B$60000,B15)</f>
        <v/>
      </c>
      <c r="E15" s="8">
        <f>E14+C15-D15</f>
        <v/>
      </c>
      <c r="F15" s="12">
        <f>C15-D15</f>
        <v/>
      </c>
    </row>
    <row r="16" ht="18" customFormat="1" customHeight="1" s="140">
      <c r="A16" s="1">
        <f>TEXT(B16,"mmmm")</f>
        <v/>
      </c>
      <c r="B16" s="2" t="n">
        <v>46033</v>
      </c>
      <c r="C16" s="3">
        <f>SUMIFS(الاضافة!$G:$G,الاضافة!$E:$E,$C$3,الاضافة!$B:$B,B16)</f>
        <v/>
      </c>
      <c r="D16" s="1">
        <f>SUMIFS(الصرف!$H$7:$H$60000,الصرف!$F$7:$F$60000,$C$3,الصرف!$B$7:$B$60000,B16)</f>
        <v/>
      </c>
      <c r="E16" s="8">
        <f>E15+C16-D16</f>
        <v/>
      </c>
      <c r="F16" s="12">
        <f>C16-D16</f>
        <v/>
      </c>
    </row>
    <row r="17" ht="18" customFormat="1" customHeight="1" s="140">
      <c r="A17" s="1">
        <f>TEXT(B17,"mmmm")</f>
        <v/>
      </c>
      <c r="B17" s="2" t="n">
        <v>46034</v>
      </c>
      <c r="C17" s="3">
        <f>SUMIFS(الاضافة!$G:$G,الاضافة!$E:$E,$C$3,الاضافة!$B:$B,B17)</f>
        <v/>
      </c>
      <c r="D17" s="1">
        <f>SUMIFS(الصرف!$H$7:$H$60000,الصرف!$F$7:$F$60000,$C$3,الصرف!$B$7:$B$60000,B17)</f>
        <v/>
      </c>
      <c r="E17" s="8">
        <f>E16+C17-D17</f>
        <v/>
      </c>
      <c r="F17" s="12">
        <f>C17-D17</f>
        <v/>
      </c>
    </row>
    <row r="18" ht="18" customFormat="1" customHeight="1" s="140">
      <c r="A18" s="1">
        <f>TEXT(B18,"mmmm")</f>
        <v/>
      </c>
      <c r="B18" s="2" t="n">
        <v>46035</v>
      </c>
      <c r="C18" s="3">
        <f>SUMIFS(الاضافة!$G:$G,الاضافة!$E:$E,$C$3,الاضافة!$B:$B,B18)</f>
        <v/>
      </c>
      <c r="D18" s="1">
        <f>SUMIFS(الصرف!$H$7:$H$60000,الصرف!$F$7:$F$60000,$C$3,الصرف!$B$7:$B$60000,B18)</f>
        <v/>
      </c>
      <c r="E18" s="8">
        <f>E17+C18-D18</f>
        <v/>
      </c>
      <c r="F18" s="12">
        <f>C18-D18</f>
        <v/>
      </c>
    </row>
    <row r="19" ht="18" customFormat="1" customHeight="1" s="140">
      <c r="A19" s="1">
        <f>TEXT(B19,"mmmm")</f>
        <v/>
      </c>
      <c r="B19" s="2" t="n">
        <v>46036</v>
      </c>
      <c r="C19" s="3">
        <f>SUMIFS(الاضافة!$G:$G,الاضافة!$E:$E,$C$3,الاضافة!$B:$B,B19)</f>
        <v/>
      </c>
      <c r="D19" s="1">
        <f>SUMIFS(الصرف!$H$7:$H$60000,الصرف!$F$7:$F$60000,$C$3,الصرف!$B$7:$B$60000,B19)</f>
        <v/>
      </c>
      <c r="E19" s="8">
        <f>E18+C19-D19</f>
        <v/>
      </c>
      <c r="F19" s="12">
        <f>C19-D19</f>
        <v/>
      </c>
    </row>
    <row r="20" ht="18" customFormat="1" customHeight="1" s="140">
      <c r="A20" s="1">
        <f>TEXT(B20,"mmmm")</f>
        <v/>
      </c>
      <c r="B20" s="2" t="n">
        <v>46037</v>
      </c>
      <c r="C20" s="3">
        <f>SUMIFS(الاضافة!$G:$G,الاضافة!$E:$E,$C$3,الاضافة!$B:$B,B20)</f>
        <v/>
      </c>
      <c r="D20" s="1">
        <f>SUMIFS(الصرف!$H$7:$H$60000,الصرف!$F$7:$F$60000,$C$3,الصرف!$B$7:$B$60000,B20)</f>
        <v/>
      </c>
      <c r="E20" s="8">
        <f>E19+C20-D20</f>
        <v/>
      </c>
      <c r="F20" s="12">
        <f>C20-D20</f>
        <v/>
      </c>
    </row>
    <row r="21" ht="18" customFormat="1" customHeight="1" s="140">
      <c r="A21" s="1">
        <f>TEXT(B21,"mmmm")</f>
        <v/>
      </c>
      <c r="B21" s="2" t="n">
        <v>46038</v>
      </c>
      <c r="C21" s="3">
        <f>SUMIFS(الاضافة!$G:$G,الاضافة!$E:$E,$C$3,الاضافة!$B:$B,B21)</f>
        <v/>
      </c>
      <c r="D21" s="1">
        <f>SUMIFS(الصرف!$H$7:$H$60000,الصرف!$F$7:$F$60000,$C$3,الصرف!$B$7:$B$60000,B21)</f>
        <v/>
      </c>
      <c r="E21" s="8">
        <f>E20+C21-D21</f>
        <v/>
      </c>
      <c r="F21" s="12">
        <f>C21-D21</f>
        <v/>
      </c>
    </row>
    <row r="22" ht="18" customFormat="1" customHeight="1" s="140">
      <c r="A22" s="1">
        <f>TEXT(B22,"mmmm")</f>
        <v/>
      </c>
      <c r="B22" s="2" t="n">
        <v>46039</v>
      </c>
      <c r="C22" s="3">
        <f>SUMIFS(الاضافة!$G:$G,الاضافة!$E:$E,$C$3,الاضافة!$B:$B,B22)</f>
        <v/>
      </c>
      <c r="D22" s="1">
        <f>SUMIFS(الصرف!$H$7:$H$60000,الصرف!$F$7:$F$60000,$C$3,الصرف!$B$7:$B$60000,B22)</f>
        <v/>
      </c>
      <c r="E22" s="8">
        <f>E21+C22-D22</f>
        <v/>
      </c>
      <c r="F22" s="12">
        <f>C22-D22</f>
        <v/>
      </c>
    </row>
    <row r="23" ht="18" customFormat="1" customHeight="1" s="140">
      <c r="A23" s="1">
        <f>TEXT(B23,"mmmm")</f>
        <v/>
      </c>
      <c r="B23" s="2" t="n">
        <v>46040</v>
      </c>
      <c r="C23" s="3">
        <f>SUMIFS(الاضافة!$G:$G,الاضافة!$E:$E,$C$3,الاضافة!$B:$B,B23)</f>
        <v/>
      </c>
      <c r="D23" s="1">
        <f>SUMIFS(الصرف!$H$7:$H$60000,الصرف!$F$7:$F$60000,$C$3,الصرف!$B$7:$B$60000,B23)</f>
        <v/>
      </c>
      <c r="E23" s="8">
        <f>E22+C23-D23</f>
        <v/>
      </c>
      <c r="F23" s="12">
        <f>C23-D23</f>
        <v/>
      </c>
    </row>
    <row r="24" ht="18" customFormat="1" customHeight="1" s="140">
      <c r="A24" s="1">
        <f>TEXT(B24,"mmmm")</f>
        <v/>
      </c>
      <c r="B24" s="2" t="n">
        <v>46041</v>
      </c>
      <c r="C24" s="3">
        <f>SUMIFS(الاضافة!$G:$G,الاضافة!$E:$E,$C$3,الاضافة!$B:$B,B24)</f>
        <v/>
      </c>
      <c r="D24" s="1">
        <f>SUMIFS(الصرف!$H$7:$H$60000,الصرف!$F$7:$F$60000,$C$3,الصرف!$B$7:$B$60000,B24)</f>
        <v/>
      </c>
      <c r="E24" s="8">
        <f>E23+C24-D24</f>
        <v/>
      </c>
      <c r="F24" s="12">
        <f>C24-D24</f>
        <v/>
      </c>
    </row>
    <row r="25" ht="18" customFormat="1" customHeight="1" s="140">
      <c r="A25" s="1">
        <f>TEXT(B25,"mmmm")</f>
        <v/>
      </c>
      <c r="B25" s="2" t="n">
        <v>46042</v>
      </c>
      <c r="C25" s="3">
        <f>SUMIFS(الاضافة!$G:$G,الاضافة!$E:$E,$C$3,الاضافة!$B:$B,B25)</f>
        <v/>
      </c>
      <c r="D25" s="1">
        <f>SUMIFS(الصرف!$H$7:$H$60000,الصرف!$F$7:$F$60000,$C$3,الصرف!$B$7:$B$60000,B25)</f>
        <v/>
      </c>
      <c r="E25" s="8">
        <f>E24+C25-D25</f>
        <v/>
      </c>
      <c r="F25" s="12">
        <f>C25-D25</f>
        <v/>
      </c>
    </row>
    <row r="26" ht="18" customFormat="1" customHeight="1" s="140">
      <c r="A26" s="1">
        <f>TEXT(B26,"mmmm")</f>
        <v/>
      </c>
      <c r="B26" s="2" t="n">
        <v>46043</v>
      </c>
      <c r="C26" s="3">
        <f>SUMIFS(الاضافة!$G:$G,الاضافة!$E:$E,$C$3,الاضافة!$B:$B,B26)</f>
        <v/>
      </c>
      <c r="D26" s="1">
        <f>SUMIFS(الصرف!$H$7:$H$60000,الصرف!$F$7:$F$60000,$C$3,الصرف!$B$7:$B$60000,B26)</f>
        <v/>
      </c>
      <c r="E26" s="8">
        <f>E25+C26-D26</f>
        <v/>
      </c>
      <c r="F26" s="12">
        <f>C26-D26</f>
        <v/>
      </c>
    </row>
    <row r="27" ht="18" customFormat="1" customHeight="1" s="140">
      <c r="A27" s="1">
        <f>TEXT(B27,"mmmm")</f>
        <v/>
      </c>
      <c r="B27" s="2" t="n">
        <v>46044</v>
      </c>
      <c r="C27" s="3">
        <f>SUMIFS(الاضافة!$G:$G,الاضافة!$E:$E,$C$3,الاضافة!$B:$B,B27)</f>
        <v/>
      </c>
      <c r="D27" s="1">
        <f>SUMIFS(الصرف!$H$7:$H$60000,الصرف!$F$7:$F$60000,$C$3,الصرف!$B$7:$B$60000,B27)</f>
        <v/>
      </c>
      <c r="E27" s="8">
        <f>E26+C27-D27</f>
        <v/>
      </c>
      <c r="F27" s="12">
        <f>C27-D27</f>
        <v/>
      </c>
    </row>
    <row r="28" ht="18" customFormat="1" customHeight="1" s="140">
      <c r="A28" s="1">
        <f>TEXT(B28,"mmmm")</f>
        <v/>
      </c>
      <c r="B28" s="2" t="n">
        <v>46045</v>
      </c>
      <c r="C28" s="3">
        <f>SUMIFS(الاضافة!$G:$G,الاضافة!$E:$E,$C$3,الاضافة!$B:$B,B28)</f>
        <v/>
      </c>
      <c r="D28" s="1">
        <f>SUMIFS(الصرف!$H$7:$H$60000,الصرف!$F$7:$F$60000,$C$3,الصرف!$B$7:$B$60000,B28)</f>
        <v/>
      </c>
      <c r="E28" s="8">
        <f>E27+C28-D28</f>
        <v/>
      </c>
      <c r="F28" s="12">
        <f>C28-D28</f>
        <v/>
      </c>
    </row>
    <row r="29" ht="18" customFormat="1" customHeight="1" s="140">
      <c r="A29" s="1">
        <f>TEXT(B29,"mmmm")</f>
        <v/>
      </c>
      <c r="B29" s="2" t="n">
        <v>46046</v>
      </c>
      <c r="C29" s="3">
        <f>SUMIFS(الاضافة!$G:$G,الاضافة!$E:$E,$C$3,الاضافة!$B:$B,B29)</f>
        <v/>
      </c>
      <c r="D29" s="1">
        <f>SUMIFS(الصرف!$H$7:$H$60000,الصرف!$F$7:$F$60000,$C$3,الصرف!$B$7:$B$60000,B29)</f>
        <v/>
      </c>
      <c r="E29" s="8">
        <f>E28+C29-D29</f>
        <v/>
      </c>
      <c r="F29" s="12">
        <f>C29-D29</f>
        <v/>
      </c>
    </row>
    <row r="30" ht="18" customFormat="1" customHeight="1" s="140">
      <c r="A30" s="1">
        <f>TEXT(B30,"mmmm")</f>
        <v/>
      </c>
      <c r="B30" s="2" t="n">
        <v>46047</v>
      </c>
      <c r="C30" s="3">
        <f>SUMIFS(الاضافة!$G:$G,الاضافة!$E:$E,$C$3,الاضافة!$B:$B,B30)</f>
        <v/>
      </c>
      <c r="D30" s="1">
        <f>SUMIFS(الصرف!$H$7:$H$60000,الصرف!$F$7:$F$60000,$C$3,الصرف!$B$7:$B$60000,B30)</f>
        <v/>
      </c>
      <c r="E30" s="8">
        <f>E29+C30-D30</f>
        <v/>
      </c>
      <c r="F30" s="12">
        <f>C30-D30</f>
        <v/>
      </c>
    </row>
    <row r="31" ht="18" customFormat="1" customHeight="1" s="140">
      <c r="A31" s="1">
        <f>TEXT(B31,"mmmm")</f>
        <v/>
      </c>
      <c r="B31" s="2" t="n">
        <v>46048</v>
      </c>
      <c r="C31" s="3">
        <f>SUMIFS(الاضافة!$G:$G,الاضافة!$E:$E,$C$3,الاضافة!$B:$B,B31)</f>
        <v/>
      </c>
      <c r="D31" s="1">
        <f>SUMIFS(الصرف!$H$7:$H$60000,الصرف!$F$7:$F$60000,$C$3,الصرف!$B$7:$B$60000,B31)</f>
        <v/>
      </c>
      <c r="E31" s="8">
        <f>E30+C31-D31</f>
        <v/>
      </c>
      <c r="F31" s="12">
        <f>C31-D31</f>
        <v/>
      </c>
    </row>
    <row r="32" ht="18" customFormat="1" customHeight="1" s="140">
      <c r="A32" s="1">
        <f>TEXT(B32,"mmmm")</f>
        <v/>
      </c>
      <c r="B32" s="2" t="n">
        <v>46049</v>
      </c>
      <c r="C32" s="3">
        <f>SUMIFS(الاضافة!$G:$G,الاضافة!$E:$E,$C$3,الاضافة!$B:$B,B32)</f>
        <v/>
      </c>
      <c r="D32" s="1">
        <f>SUMIFS(الصرف!$H$7:$H$60000,الصرف!$F$7:$F$60000,$C$3,الصرف!$B$7:$B$60000,B32)</f>
        <v/>
      </c>
      <c r="E32" s="8">
        <f>E31+C32-D32</f>
        <v/>
      </c>
      <c r="F32" s="12">
        <f>C32-D32</f>
        <v/>
      </c>
    </row>
    <row r="33" ht="18" customFormat="1" customHeight="1" s="140">
      <c r="A33" s="1">
        <f>TEXT(B33,"mmmm")</f>
        <v/>
      </c>
      <c r="B33" s="2" t="n">
        <v>46050</v>
      </c>
      <c r="C33" s="3">
        <f>SUMIFS(الاضافة!$G:$G,الاضافة!$E:$E,$C$3,الاضافة!$B:$B,B33)</f>
        <v/>
      </c>
      <c r="D33" s="1">
        <f>SUMIFS(الصرف!$H$7:$H$60000,الصرف!$F$7:$F$60000,$C$3,الصرف!$B$7:$B$60000,B33)</f>
        <v/>
      </c>
      <c r="E33" s="8">
        <f>E32+C33-D33</f>
        <v/>
      </c>
      <c r="F33" s="12">
        <f>C33-D33</f>
        <v/>
      </c>
    </row>
    <row r="34" ht="18" customFormat="1" customHeight="1" s="140">
      <c r="A34" s="1">
        <f>TEXT(B34,"mmmm")</f>
        <v/>
      </c>
      <c r="B34" s="2" t="n">
        <v>46051</v>
      </c>
      <c r="C34" s="3">
        <f>SUMIFS(الاضافة!$G:$G,الاضافة!$E:$E,$C$3,الاضافة!$B:$B,B34)</f>
        <v/>
      </c>
      <c r="D34" s="1">
        <f>SUMIFS(الصرف!$H$7:$H$60000,الصرف!$F$7:$F$60000,$C$3,الصرف!$B$7:$B$60000,B34)</f>
        <v/>
      </c>
      <c r="E34" s="8">
        <f>E33+C34-D34</f>
        <v/>
      </c>
      <c r="F34" s="12">
        <f>C34-D34</f>
        <v/>
      </c>
    </row>
    <row r="35" ht="18" customFormat="1" customHeight="1" s="140">
      <c r="A35" s="1">
        <f>TEXT(B35,"mmmm")</f>
        <v/>
      </c>
      <c r="B35" s="2" t="n">
        <v>46052</v>
      </c>
      <c r="C35" s="3">
        <f>SUMIFS(الاضافة!$G:$G,الاضافة!$E:$E,$C$3,الاضافة!$B:$B,B35)</f>
        <v/>
      </c>
      <c r="D35" s="1">
        <f>SUMIFS(الصرف!$H$7:$H$60000,الصرف!$F$7:$F$60000,$C$3,الصرف!$B$7:$B$60000,B35)</f>
        <v/>
      </c>
      <c r="E35" s="8">
        <f>E34+C35-D35</f>
        <v/>
      </c>
      <c r="F35" s="12">
        <f>C35-D35</f>
        <v/>
      </c>
    </row>
    <row r="36" ht="18" customFormat="1" customHeight="1" s="140">
      <c r="A36" s="1">
        <f>TEXT(B36,"mmmm")</f>
        <v/>
      </c>
      <c r="B36" s="2" t="n">
        <v>46053</v>
      </c>
      <c r="C36" s="3">
        <f>SUMIFS(الاضافة!$G:$G,الاضافة!$E:$E,$C$3,الاضافة!$B:$B,B36)</f>
        <v/>
      </c>
      <c r="D36" s="1">
        <f>SUMIFS(الصرف!$H$7:$H$60000,الصرف!$F$7:$F$60000,$C$3,الصرف!$B$7:$B$60000,B36)</f>
        <v/>
      </c>
      <c r="E36" s="8">
        <f>E35+C36-D36</f>
        <v/>
      </c>
      <c r="F36" s="12">
        <f>C36-D36</f>
        <v/>
      </c>
    </row>
    <row r="37" ht="18" customFormat="1" customHeight="1" s="140">
      <c r="A37" s="1">
        <f>TEXT(B37,"mmmm")</f>
        <v/>
      </c>
      <c r="B37" s="2" t="n">
        <v>46054</v>
      </c>
      <c r="C37" s="3">
        <f>SUMIFS(الاضافة!$G:$G,الاضافة!$E:$E,$C$3,الاضافة!$B:$B,B37)</f>
        <v/>
      </c>
      <c r="D37" s="1">
        <f>SUMIFS(الصرف!$H$7:$H$60000,الصرف!$F$7:$F$60000,$C$3,الصرف!$B$7:$B$60000,B37)</f>
        <v/>
      </c>
      <c r="E37" s="8">
        <f>E36+C37-D37</f>
        <v/>
      </c>
      <c r="F37" s="12">
        <f>C37-D37</f>
        <v/>
      </c>
    </row>
    <row r="38" ht="18" customFormat="1" customHeight="1" s="140">
      <c r="A38" s="1">
        <f>TEXT(B38,"mmmm")</f>
        <v/>
      </c>
      <c r="B38" s="2" t="n">
        <v>46055</v>
      </c>
      <c r="C38" s="3">
        <f>SUMIFS(الاضافة!$G:$G,الاضافة!$E:$E,$C$3,الاضافة!$B:$B,B38)</f>
        <v/>
      </c>
      <c r="D38" s="1">
        <f>SUMIFS(الصرف!$H$7:$H$60000,الصرف!$F$7:$F$60000,$C$3,الصرف!$B$7:$B$60000,B38)</f>
        <v/>
      </c>
      <c r="E38" s="8">
        <f>E37+C38-D38</f>
        <v/>
      </c>
      <c r="F38" s="12">
        <f>C38-D38</f>
        <v/>
      </c>
    </row>
    <row r="39" ht="18" customFormat="1" customHeight="1" s="140">
      <c r="A39" s="1">
        <f>TEXT(B39,"mmmm")</f>
        <v/>
      </c>
      <c r="B39" s="2" t="n">
        <v>46056</v>
      </c>
      <c r="C39" s="3">
        <f>SUMIFS(الاضافة!$G:$G,الاضافة!$E:$E,$C$3,الاضافة!$B:$B,B39)</f>
        <v/>
      </c>
      <c r="D39" s="1">
        <f>SUMIFS(الصرف!$H$7:$H$60000,الصرف!$F$7:$F$60000,$C$3,الصرف!$B$7:$B$60000,B39)</f>
        <v/>
      </c>
      <c r="E39" s="8">
        <f>E38+C39-D39</f>
        <v/>
      </c>
      <c r="F39" s="12">
        <f>C39-D39</f>
        <v/>
      </c>
    </row>
    <row r="40" ht="18" customFormat="1" customHeight="1" s="140">
      <c r="A40" s="1">
        <f>TEXT(B40,"mmmm")</f>
        <v/>
      </c>
      <c r="B40" s="2" t="n">
        <v>46057</v>
      </c>
      <c r="C40" s="3">
        <f>SUMIFS(الاضافة!$G:$G,الاضافة!$E:$E,$C$3,الاضافة!$B:$B,B40)</f>
        <v/>
      </c>
      <c r="D40" s="1">
        <f>SUMIFS(الصرف!$H$7:$H$60000,الصرف!$F$7:$F$60000,$C$3,الصرف!$B$7:$B$60000,B40)</f>
        <v/>
      </c>
      <c r="E40" s="8">
        <f>E39+C40-D40</f>
        <v/>
      </c>
      <c r="F40" s="12">
        <f>C40-D40</f>
        <v/>
      </c>
    </row>
    <row r="41" ht="18" customFormat="1" customHeight="1" s="140">
      <c r="A41" s="1">
        <f>TEXT(B41,"mmmm")</f>
        <v/>
      </c>
      <c r="B41" s="2" t="n">
        <v>46058</v>
      </c>
      <c r="C41" s="3">
        <f>SUMIFS(الاضافة!$G:$G,الاضافة!$E:$E,$C$3,الاضافة!$B:$B,B41)</f>
        <v/>
      </c>
      <c r="D41" s="1">
        <f>SUMIFS(الصرف!$H$7:$H$60000,الصرف!$F$7:$F$60000,$C$3,الصرف!$B$7:$B$60000,B41)</f>
        <v/>
      </c>
      <c r="E41" s="8">
        <f>E40+C41-D41</f>
        <v/>
      </c>
      <c r="F41" s="12">
        <f>C41-D41</f>
        <v/>
      </c>
    </row>
    <row r="42" ht="18" customFormat="1" customHeight="1" s="140">
      <c r="A42" s="1">
        <f>TEXT(B42,"mmmm")</f>
        <v/>
      </c>
      <c r="B42" s="2" t="n">
        <v>46059</v>
      </c>
      <c r="C42" s="3">
        <f>SUMIFS(الاضافة!$G:$G,الاضافة!$E:$E,$C$3,الاضافة!$B:$B,B42)</f>
        <v/>
      </c>
      <c r="D42" s="1">
        <f>SUMIFS(الصرف!$H$7:$H$60000,الصرف!$F$7:$F$60000,$C$3,الصرف!$B$7:$B$60000,B42)</f>
        <v/>
      </c>
      <c r="E42" s="8">
        <f>E41+C42-D42</f>
        <v/>
      </c>
      <c r="F42" s="12">
        <f>C42-D42</f>
        <v/>
      </c>
    </row>
    <row r="43" ht="18" customFormat="1" customHeight="1" s="140">
      <c r="A43" s="1">
        <f>TEXT(B43,"mmmm")</f>
        <v/>
      </c>
      <c r="B43" s="2" t="n">
        <v>46060</v>
      </c>
      <c r="C43" s="3">
        <f>SUMIFS(الاضافة!$G:$G,الاضافة!$E:$E,$C$3,الاضافة!$B:$B,B43)</f>
        <v/>
      </c>
      <c r="D43" s="1">
        <f>SUMIFS(الصرف!$H$7:$H$60000,الصرف!$F$7:$F$60000,$C$3,الصرف!$B$7:$B$60000,B43)</f>
        <v/>
      </c>
      <c r="E43" s="8">
        <f>E42+C43-D43</f>
        <v/>
      </c>
      <c r="F43" s="12">
        <f>C43-D43</f>
        <v/>
      </c>
    </row>
    <row r="44" ht="18" customFormat="1" customHeight="1" s="140">
      <c r="A44" s="1">
        <f>TEXT(B44,"mmmm")</f>
        <v/>
      </c>
      <c r="B44" s="2" t="n">
        <v>46061</v>
      </c>
      <c r="C44" s="3">
        <f>SUMIFS(الاضافة!$G:$G,الاضافة!$E:$E,$C$3,الاضافة!$B:$B,B44)</f>
        <v/>
      </c>
      <c r="D44" s="1">
        <f>SUMIFS(الصرف!$H$7:$H$60000,الصرف!$F$7:$F$60000,$C$3,الصرف!$B$7:$B$60000,B44)</f>
        <v/>
      </c>
      <c r="E44" s="8">
        <f>E43+C44-D44</f>
        <v/>
      </c>
      <c r="F44" s="12">
        <f>C44-D44</f>
        <v/>
      </c>
    </row>
    <row r="45" ht="18" customFormat="1" customHeight="1" s="140">
      <c r="A45" s="1">
        <f>TEXT(B45,"mmmm")</f>
        <v/>
      </c>
      <c r="B45" s="2" t="n">
        <v>46062</v>
      </c>
      <c r="C45" s="3">
        <f>SUMIFS(الاضافة!$G:$G,الاضافة!$E:$E,$C$3,الاضافة!$B:$B,B45)</f>
        <v/>
      </c>
      <c r="D45" s="1">
        <f>SUMIFS(الصرف!$H$7:$H$60000,الصرف!$F$7:$F$60000,$C$3,الصرف!$B$7:$B$60000,B45)</f>
        <v/>
      </c>
      <c r="E45" s="8">
        <f>E44+C45-D45</f>
        <v/>
      </c>
      <c r="F45" s="12">
        <f>C45-D45</f>
        <v/>
      </c>
    </row>
    <row r="46" ht="18" customFormat="1" customHeight="1" s="140">
      <c r="A46" s="1">
        <f>TEXT(B46,"mmmm")</f>
        <v/>
      </c>
      <c r="B46" s="2" t="n">
        <v>46063</v>
      </c>
      <c r="C46" s="3">
        <f>SUMIFS(الاضافة!$G:$G,الاضافة!$E:$E,$C$3,الاضافة!$B:$B,B46)</f>
        <v/>
      </c>
      <c r="D46" s="1">
        <f>SUMIFS(الصرف!$H$7:$H$60000,الصرف!$F$7:$F$60000,$C$3,الصرف!$B$7:$B$60000,B46)</f>
        <v/>
      </c>
      <c r="E46" s="8">
        <f>E45+C46-D46</f>
        <v/>
      </c>
      <c r="F46" s="12">
        <f>C46-D46</f>
        <v/>
      </c>
    </row>
    <row r="47" ht="18" customFormat="1" customHeight="1" s="140">
      <c r="A47" s="1">
        <f>TEXT(B47,"mmmm")</f>
        <v/>
      </c>
      <c r="B47" s="2" t="n">
        <v>46064</v>
      </c>
      <c r="C47" s="3">
        <f>SUMIFS(الاضافة!$G:$G,الاضافة!$E:$E,$C$3,الاضافة!$B:$B,B47)</f>
        <v/>
      </c>
      <c r="D47" s="1">
        <f>SUMIFS(الصرف!$H$7:$H$60000,الصرف!$F$7:$F$60000,$C$3,الصرف!$B$7:$B$60000,B47)</f>
        <v/>
      </c>
      <c r="E47" s="8">
        <f>E46+C47-D47</f>
        <v/>
      </c>
      <c r="F47" s="12">
        <f>C47-D47</f>
        <v/>
      </c>
    </row>
    <row r="48" ht="18" customFormat="1" customHeight="1" s="140">
      <c r="A48" s="1">
        <f>TEXT(B48,"mmmm")</f>
        <v/>
      </c>
      <c r="B48" s="2" t="n">
        <v>46065</v>
      </c>
      <c r="C48" s="3">
        <f>SUMIFS(الاضافة!$G:$G,الاضافة!$E:$E,$C$3,الاضافة!$B:$B,B48)</f>
        <v/>
      </c>
      <c r="D48" s="1">
        <f>SUMIFS(الصرف!$H$7:$H$60000,الصرف!$F$7:$F$60000,$C$3,الصرف!$B$7:$B$60000,B48)</f>
        <v/>
      </c>
      <c r="E48" s="8">
        <f>E47+C48-D48</f>
        <v/>
      </c>
      <c r="F48" s="12">
        <f>C48-D48</f>
        <v/>
      </c>
    </row>
    <row r="49" ht="18" customFormat="1" customHeight="1" s="140">
      <c r="A49" s="1">
        <f>TEXT(B49,"mmmm")</f>
        <v/>
      </c>
      <c r="B49" s="2" t="n">
        <v>46066</v>
      </c>
      <c r="C49" s="3">
        <f>SUMIFS(الاضافة!$G:$G,الاضافة!$E:$E,$C$3,الاضافة!$B:$B,B49)</f>
        <v/>
      </c>
      <c r="D49" s="1">
        <f>SUMIFS(الصرف!$H$7:$H$60000,الصرف!$F$7:$F$60000,$C$3,الصرف!$B$7:$B$60000,B49)</f>
        <v/>
      </c>
      <c r="E49" s="8">
        <f>E48+C49-D49</f>
        <v/>
      </c>
      <c r="F49" s="12">
        <f>C49-D49</f>
        <v/>
      </c>
    </row>
    <row r="50" ht="18" customFormat="1" customHeight="1" s="140">
      <c r="A50" s="1">
        <f>TEXT(B50,"mmmm")</f>
        <v/>
      </c>
      <c r="B50" s="2" t="n">
        <v>46067</v>
      </c>
      <c r="C50" s="3">
        <f>SUMIFS(الاضافة!$G:$G,الاضافة!$E:$E,$C$3,الاضافة!$B:$B,B50)</f>
        <v/>
      </c>
      <c r="D50" s="1">
        <f>SUMIFS(الصرف!$H$7:$H$60000,الصرف!$F$7:$F$60000,$C$3,الصرف!$B$7:$B$60000,B50)</f>
        <v/>
      </c>
      <c r="E50" s="8">
        <f>E49+C50-D50</f>
        <v/>
      </c>
      <c r="F50" s="12">
        <f>C50-D50</f>
        <v/>
      </c>
    </row>
    <row r="51" ht="18" customFormat="1" customHeight="1" s="140">
      <c r="A51" s="1">
        <f>TEXT(B51,"mmmm")</f>
        <v/>
      </c>
      <c r="B51" s="2" t="n">
        <v>46068</v>
      </c>
      <c r="C51" s="3">
        <f>SUMIFS(الاضافة!$G:$G,الاضافة!$E:$E,$C$3,الاضافة!$B:$B,B51)</f>
        <v/>
      </c>
      <c r="D51" s="1">
        <f>SUMIFS(الصرف!$H$7:$H$60000,الصرف!$F$7:$F$60000,$C$3,الصرف!$B$7:$B$60000,B51)</f>
        <v/>
      </c>
      <c r="E51" s="8">
        <f>E50+C51-D51</f>
        <v/>
      </c>
      <c r="F51" s="12">
        <f>C51-D51</f>
        <v/>
      </c>
    </row>
    <row r="52" ht="18" customFormat="1" customHeight="1" s="140">
      <c r="A52" s="1">
        <f>TEXT(B52,"mmmm")</f>
        <v/>
      </c>
      <c r="B52" s="2" t="n">
        <v>46069</v>
      </c>
      <c r="C52" s="3">
        <f>SUMIFS(الاضافة!$G:$G,الاضافة!$E:$E,$C$3,الاضافة!$B:$B,B52)</f>
        <v/>
      </c>
      <c r="D52" s="1">
        <f>SUMIFS(الصرف!$H$7:$H$60000,الصرف!$F$7:$F$60000,$C$3,الصرف!$B$7:$B$60000,B52)</f>
        <v/>
      </c>
      <c r="E52" s="8">
        <f>E51+C52-D52</f>
        <v/>
      </c>
      <c r="F52" s="12">
        <f>C52-D52</f>
        <v/>
      </c>
    </row>
    <row r="53" ht="18" customFormat="1" customHeight="1" s="140">
      <c r="A53" s="1">
        <f>TEXT(B53,"mmmm")</f>
        <v/>
      </c>
      <c r="B53" s="2" t="n">
        <v>46070</v>
      </c>
      <c r="C53" s="3">
        <f>SUMIFS(الاضافة!$G:$G,الاضافة!$E:$E,$C$3,الاضافة!$B:$B,B53)</f>
        <v/>
      </c>
      <c r="D53" s="1">
        <f>SUMIFS(الصرف!$H$7:$H$60000,الصرف!$F$7:$F$60000,$C$3,الصرف!$B$7:$B$60000,B53)</f>
        <v/>
      </c>
      <c r="E53" s="8">
        <f>E52+C53-D53</f>
        <v/>
      </c>
      <c r="F53" s="12">
        <f>C53-D53</f>
        <v/>
      </c>
    </row>
    <row r="54" ht="18" customFormat="1" customHeight="1" s="140">
      <c r="A54" s="1">
        <f>TEXT(B54,"mmmm")</f>
        <v/>
      </c>
      <c r="B54" s="2" t="n">
        <v>46071</v>
      </c>
      <c r="C54" s="3">
        <f>SUMIFS(الاضافة!$G:$G,الاضافة!$E:$E,$C$3,الاضافة!$B:$B,B54)</f>
        <v/>
      </c>
      <c r="D54" s="1">
        <f>SUMIFS(الصرف!$H$7:$H$60000,الصرف!$F$7:$F$60000,$C$3,الصرف!$B$7:$B$60000,B54)</f>
        <v/>
      </c>
      <c r="E54" s="8">
        <f>E53+C54-D54</f>
        <v/>
      </c>
      <c r="F54" s="12">
        <f>C54-D54</f>
        <v/>
      </c>
    </row>
    <row r="55" ht="18" customFormat="1" customHeight="1" s="140">
      <c r="A55" s="1">
        <f>TEXT(B55,"mmmm")</f>
        <v/>
      </c>
      <c r="B55" s="2" t="n">
        <v>46072</v>
      </c>
      <c r="C55" s="3">
        <f>SUMIFS(الاضافة!$G:$G,الاضافة!$E:$E,$C$3,الاضافة!$B:$B,B55)</f>
        <v/>
      </c>
      <c r="D55" s="1">
        <f>SUMIFS(الصرف!$H$7:$H$60000,الصرف!$F$7:$F$60000,$C$3,الصرف!$B$7:$B$60000,B55)</f>
        <v/>
      </c>
      <c r="E55" s="8">
        <f>E54+C55-D55</f>
        <v/>
      </c>
      <c r="F55" s="12">
        <f>C55-D55</f>
        <v/>
      </c>
    </row>
    <row r="56" ht="18" customFormat="1" customHeight="1" s="140">
      <c r="A56" s="1">
        <f>TEXT(B56,"mmmm")</f>
        <v/>
      </c>
      <c r="B56" s="2" t="n">
        <v>46073</v>
      </c>
      <c r="C56" s="3">
        <f>SUMIFS(الاضافة!$G:$G,الاضافة!$E:$E,$C$3,الاضافة!$B:$B,B56)</f>
        <v/>
      </c>
      <c r="D56" s="1">
        <f>SUMIFS(الصرف!$H$7:$H$60000,الصرف!$F$7:$F$60000,$C$3,الصرف!$B$7:$B$60000,B56)</f>
        <v/>
      </c>
      <c r="E56" s="8">
        <f>E55+C56-D56</f>
        <v/>
      </c>
      <c r="F56" s="12">
        <f>C56-D56</f>
        <v/>
      </c>
    </row>
    <row r="57" ht="18" customFormat="1" customHeight="1" s="140">
      <c r="A57" s="1">
        <f>TEXT(B57,"mmmm")</f>
        <v/>
      </c>
      <c r="B57" s="2" t="n">
        <v>46074</v>
      </c>
      <c r="C57" s="3">
        <f>SUMIFS(الاضافة!$G:$G,الاضافة!$E:$E,$C$3,الاضافة!$B:$B,B57)</f>
        <v/>
      </c>
      <c r="D57" s="1">
        <f>SUMIFS(الصرف!$H$7:$H$60000,الصرف!$F$7:$F$60000,$C$3,الصرف!$B$7:$B$60000,B57)</f>
        <v/>
      </c>
      <c r="E57" s="8">
        <f>E56+C57-D57</f>
        <v/>
      </c>
      <c r="F57" s="12">
        <f>C57-D57</f>
        <v/>
      </c>
    </row>
    <row r="58" ht="18" customFormat="1" customHeight="1" s="140">
      <c r="A58" s="1">
        <f>TEXT(B58,"mmmm")</f>
        <v/>
      </c>
      <c r="B58" s="2" t="n">
        <v>46075</v>
      </c>
      <c r="C58" s="3">
        <f>SUMIFS(الاضافة!$G:$G,الاضافة!$E:$E,$C$3,الاضافة!$B:$B,B58)</f>
        <v/>
      </c>
      <c r="D58" s="1">
        <f>SUMIFS(الصرف!$H$7:$H$60000,الصرف!$F$7:$F$60000,$C$3,الصرف!$B$7:$B$60000,B58)</f>
        <v/>
      </c>
      <c r="E58" s="8">
        <f>E57+C58-D58</f>
        <v/>
      </c>
      <c r="F58" s="12">
        <f>C58-D58</f>
        <v/>
      </c>
    </row>
    <row r="59" ht="18" customFormat="1" customHeight="1" s="140">
      <c r="A59" s="1">
        <f>TEXT(B59,"mmmm")</f>
        <v/>
      </c>
      <c r="B59" s="2" t="n">
        <v>46076</v>
      </c>
      <c r="C59" s="3">
        <f>SUMIFS(الاضافة!$G:$G,الاضافة!$E:$E,$C$3,الاضافة!$B:$B,B59)</f>
        <v/>
      </c>
      <c r="D59" s="1">
        <f>SUMIFS(الصرف!$H$7:$H$60000,الصرف!$F$7:$F$60000,$C$3,الصرف!$B$7:$B$60000,B59)</f>
        <v/>
      </c>
      <c r="E59" s="8">
        <f>E58+C59-D59</f>
        <v/>
      </c>
      <c r="F59" s="12">
        <f>C59-D59</f>
        <v/>
      </c>
    </row>
    <row r="60" ht="18" customFormat="1" customHeight="1" s="140">
      <c r="A60" s="1">
        <f>TEXT(B60,"mmmm")</f>
        <v/>
      </c>
      <c r="B60" s="2" t="n">
        <v>46077</v>
      </c>
      <c r="C60" s="3">
        <f>SUMIFS(الاضافة!$G:$G,الاضافة!$E:$E,$C$3,الاضافة!$B:$B,B60)</f>
        <v/>
      </c>
      <c r="D60" s="1">
        <f>SUMIFS(الصرف!$H$7:$H$60000,الصرف!$F$7:$F$60000,$C$3,الصرف!$B$7:$B$60000,B60)</f>
        <v/>
      </c>
      <c r="E60" s="8">
        <f>E59+C60-D60</f>
        <v/>
      </c>
      <c r="F60" s="12">
        <f>C60-D60</f>
        <v/>
      </c>
    </row>
    <row r="61" ht="18" customFormat="1" customHeight="1" s="140">
      <c r="A61" s="1">
        <f>TEXT(B61,"mmmm")</f>
        <v/>
      </c>
      <c r="B61" s="2" t="n">
        <v>46078</v>
      </c>
      <c r="C61" s="3">
        <f>SUMIFS(الاضافة!$G:$G,الاضافة!$E:$E,$C$3,الاضافة!$B:$B,B61)</f>
        <v/>
      </c>
      <c r="D61" s="1">
        <f>SUMIFS(الصرف!$H$7:$H$60000,الصرف!$F$7:$F$60000,$C$3,الصرف!$B$7:$B$60000,B61)</f>
        <v/>
      </c>
      <c r="E61" s="8">
        <f>E60+C61-D61</f>
        <v/>
      </c>
      <c r="F61" s="12">
        <f>C61-D61</f>
        <v/>
      </c>
    </row>
    <row r="62" ht="18" customFormat="1" customHeight="1" s="140">
      <c r="A62" s="1">
        <f>TEXT(B62,"mmmm")</f>
        <v/>
      </c>
      <c r="B62" s="2" t="n">
        <v>46079</v>
      </c>
      <c r="C62" s="3">
        <f>SUMIFS(الاضافة!$G:$G,الاضافة!$E:$E,$C$3,الاضافة!$B:$B,B62)</f>
        <v/>
      </c>
      <c r="D62" s="1">
        <f>SUMIFS(الصرف!$H$7:$H$60000,الصرف!$F$7:$F$60000,$C$3,الصرف!$B$7:$B$60000,B62)</f>
        <v/>
      </c>
      <c r="E62" s="8">
        <f>E61+C62-D62</f>
        <v/>
      </c>
      <c r="F62" s="12">
        <f>C62-D62</f>
        <v/>
      </c>
    </row>
    <row r="63" ht="18" customFormat="1" customHeight="1" s="140">
      <c r="A63" s="1">
        <f>TEXT(B63,"mmmm")</f>
        <v/>
      </c>
      <c r="B63" s="2" t="n">
        <v>46080</v>
      </c>
      <c r="C63" s="3">
        <f>SUMIFS(الاضافة!$G:$G,الاضافة!$E:$E,$C$3,الاضافة!$B:$B,B63)</f>
        <v/>
      </c>
      <c r="D63" s="1">
        <f>SUMIFS(الصرف!$H$7:$H$60000,الصرف!$F$7:$F$60000,$C$3,الصرف!$B$7:$B$60000,B63)</f>
        <v/>
      </c>
      <c r="E63" s="8">
        <f>E62+C63-D63</f>
        <v/>
      </c>
      <c r="F63" s="12">
        <f>C63-D63</f>
        <v/>
      </c>
    </row>
    <row r="64" ht="18" customFormat="1" customHeight="1" s="140">
      <c r="A64" s="1">
        <f>TEXT(B64,"mmmm")</f>
        <v/>
      </c>
      <c r="B64" s="2" t="n">
        <v>46081</v>
      </c>
      <c r="C64" s="3">
        <f>SUMIFS(الاضافة!$G:$G,الاضافة!$E:$E,$C$3,الاضافة!$B:$B,B64)</f>
        <v/>
      </c>
      <c r="D64" s="1">
        <f>SUMIFS(الصرف!$H$7:$H$60000,الصرف!$F$7:$F$60000,$C$3,الصرف!$B$7:$B$60000,B64)</f>
        <v/>
      </c>
      <c r="E64" s="8">
        <f>E63+C64-D64</f>
        <v/>
      </c>
      <c r="F64" s="12">
        <f>C64-D64</f>
        <v/>
      </c>
    </row>
    <row r="65" ht="18" customFormat="1" customHeight="1" s="140">
      <c r="A65" s="1">
        <f>TEXT(B65,"mmmm")</f>
        <v/>
      </c>
      <c r="B65" s="2" t="n">
        <v>46082</v>
      </c>
      <c r="C65" s="3">
        <f>SUMIFS(الاضافة!$G:$G,الاضافة!$E:$E,$C$3,الاضافة!$B:$B,B65)</f>
        <v/>
      </c>
      <c r="D65" s="1">
        <f>SUMIFS(الصرف!$H$7:$H$60000,الصرف!$F$7:$F$60000,$C$3,الصرف!$B$7:$B$60000,B65)</f>
        <v/>
      </c>
      <c r="E65" s="8">
        <f>E64+C65-D65</f>
        <v/>
      </c>
      <c r="F65" s="12">
        <f>C65-D65</f>
        <v/>
      </c>
    </row>
    <row r="66" ht="18" customFormat="1" customHeight="1" s="140">
      <c r="A66" s="1">
        <f>TEXT(B66,"mmmm")</f>
        <v/>
      </c>
      <c r="B66" s="2" t="n">
        <v>46083</v>
      </c>
      <c r="C66" s="3">
        <f>SUMIFS(الاضافة!$G:$G,الاضافة!$E:$E,$C$3,الاضافة!$B:$B,B66)</f>
        <v/>
      </c>
      <c r="D66" s="1">
        <f>SUMIFS(الصرف!$H$7:$H$60000,الصرف!$F$7:$F$60000,$C$3,الصرف!$B$7:$B$60000,B66)</f>
        <v/>
      </c>
      <c r="E66" s="8">
        <f>E65+C66-D66</f>
        <v/>
      </c>
      <c r="F66" s="12">
        <f>C66-D66</f>
        <v/>
      </c>
    </row>
    <row r="67" ht="18" customFormat="1" customHeight="1" s="140">
      <c r="A67" s="1">
        <f>TEXT(B67,"mmmm")</f>
        <v/>
      </c>
      <c r="B67" s="2" t="n">
        <v>46084</v>
      </c>
      <c r="C67" s="3">
        <f>SUMIFS(الاضافة!$G:$G,الاضافة!$E:$E,$C$3,الاضافة!$B:$B,B67)</f>
        <v/>
      </c>
      <c r="D67" s="1">
        <f>SUMIFS(الصرف!$H$7:$H$60000,الصرف!$F$7:$F$60000,$C$3,الصرف!$B$7:$B$60000,B67)</f>
        <v/>
      </c>
      <c r="E67" s="8">
        <f>E66+C67-D67</f>
        <v/>
      </c>
      <c r="F67" s="12">
        <f>C67-D67</f>
        <v/>
      </c>
    </row>
    <row r="68" ht="18" customFormat="1" customHeight="1" s="140">
      <c r="A68" s="1">
        <f>TEXT(B68,"mmmm")</f>
        <v/>
      </c>
      <c r="B68" s="2" t="n">
        <v>46085</v>
      </c>
      <c r="C68" s="3">
        <f>SUMIFS(الاضافة!$G:$G,الاضافة!$E:$E,$C$3,الاضافة!$B:$B,B68)</f>
        <v/>
      </c>
      <c r="D68" s="1">
        <f>SUMIFS(الصرف!$H$7:$H$60000,الصرف!$F$7:$F$60000,$C$3,الصرف!$B$7:$B$60000,B68)</f>
        <v/>
      </c>
      <c r="E68" s="8">
        <f>E67+C68-D68</f>
        <v/>
      </c>
      <c r="F68" s="12">
        <f>C68-D68</f>
        <v/>
      </c>
    </row>
    <row r="69" ht="18" customFormat="1" customHeight="1" s="140">
      <c r="A69" s="1">
        <f>TEXT(B69,"mmmm")</f>
        <v/>
      </c>
      <c r="B69" s="2" t="n">
        <v>46086</v>
      </c>
      <c r="C69" s="3">
        <f>SUMIFS(الاضافة!$G:$G,الاضافة!$E:$E,$C$3,الاضافة!$B:$B,B69)</f>
        <v/>
      </c>
      <c r="D69" s="1">
        <f>SUMIFS(الصرف!$H$7:$H$60000,الصرف!$F$7:$F$60000,$C$3,الصرف!$B$7:$B$60000,B69)</f>
        <v/>
      </c>
      <c r="E69" s="8">
        <f>E68+C69-D69</f>
        <v/>
      </c>
      <c r="F69" s="12">
        <f>C69-D69</f>
        <v/>
      </c>
    </row>
    <row r="70" ht="18" customFormat="1" customHeight="1" s="140">
      <c r="A70" s="1">
        <f>TEXT(B70,"mmmm")</f>
        <v/>
      </c>
      <c r="B70" s="2" t="n">
        <v>46087</v>
      </c>
      <c r="C70" s="3">
        <f>SUMIFS(الاضافة!$G:$G,الاضافة!$E:$E,$C$3,الاضافة!$B:$B,B70)</f>
        <v/>
      </c>
      <c r="D70" s="1">
        <f>SUMIFS(الصرف!$H$7:$H$60000,الصرف!$F$7:$F$60000,$C$3,الصرف!$B$7:$B$60000,B70)</f>
        <v/>
      </c>
      <c r="E70" s="8">
        <f>E69+C70-D70</f>
        <v/>
      </c>
      <c r="F70" s="12">
        <f>C70-D70</f>
        <v/>
      </c>
    </row>
    <row r="71" ht="18" customFormat="1" customHeight="1" s="140">
      <c r="A71" s="1">
        <f>TEXT(B71,"mmmm")</f>
        <v/>
      </c>
      <c r="B71" s="2" t="n">
        <v>46088</v>
      </c>
      <c r="C71" s="3">
        <f>SUMIFS(الاضافة!$G:$G,الاضافة!$E:$E,$C$3,الاضافة!$B:$B,B71)</f>
        <v/>
      </c>
      <c r="D71" s="1">
        <f>SUMIFS(الصرف!$H$7:$H$60000,الصرف!$F$7:$F$60000,$C$3,الصرف!$B$7:$B$60000,B71)</f>
        <v/>
      </c>
      <c r="E71" s="8">
        <f>E70+C71-D71</f>
        <v/>
      </c>
      <c r="F71" s="12">
        <f>C71-D71</f>
        <v/>
      </c>
    </row>
    <row r="72" ht="18" customFormat="1" customHeight="1" s="140">
      <c r="A72" s="1">
        <f>TEXT(B72,"mmmm")</f>
        <v/>
      </c>
      <c r="B72" s="2" t="n">
        <v>46089</v>
      </c>
      <c r="C72" s="3">
        <f>SUMIFS(الاضافة!$G:$G,الاضافة!$E:$E,$C$3,الاضافة!$B:$B,B72)</f>
        <v/>
      </c>
      <c r="D72" s="1">
        <f>SUMIFS(الصرف!$H$7:$H$60000,الصرف!$F$7:$F$60000,$C$3,الصرف!$B$7:$B$60000,B72)</f>
        <v/>
      </c>
      <c r="E72" s="8">
        <f>E71+C72-D72</f>
        <v/>
      </c>
      <c r="F72" s="12">
        <f>C72-D72</f>
        <v/>
      </c>
    </row>
    <row r="73" ht="18" customFormat="1" customHeight="1" s="140">
      <c r="A73" s="1">
        <f>TEXT(B73,"mmmm")</f>
        <v/>
      </c>
      <c r="B73" s="2" t="n">
        <v>46090</v>
      </c>
      <c r="C73" s="3">
        <f>SUMIFS(الاضافة!$G:$G,الاضافة!$E:$E,$C$3,الاضافة!$B:$B,B73)</f>
        <v/>
      </c>
      <c r="D73" s="1">
        <f>SUMIFS(الصرف!$H$7:$H$60000,الصرف!$F$7:$F$60000,$C$3,الصرف!$B$7:$B$60000,B73)</f>
        <v/>
      </c>
      <c r="E73" s="8">
        <f>E72+C73-D73</f>
        <v/>
      </c>
      <c r="F73" s="12">
        <f>C73-D73</f>
        <v/>
      </c>
    </row>
    <row r="74" ht="18" customFormat="1" customHeight="1" s="140">
      <c r="A74" s="1">
        <f>TEXT(B74,"mmmm")</f>
        <v/>
      </c>
      <c r="B74" s="2" t="n">
        <v>46091</v>
      </c>
      <c r="C74" s="3">
        <f>SUMIFS(الاضافة!$G:$G,الاضافة!$E:$E,$C$3,الاضافة!$B:$B,B74)</f>
        <v/>
      </c>
      <c r="D74" s="1">
        <f>SUMIFS(الصرف!$H$7:$H$60000,الصرف!$F$7:$F$60000,$C$3,الصرف!$B$7:$B$60000,B74)</f>
        <v/>
      </c>
      <c r="E74" s="8">
        <f>E73+C74-D74</f>
        <v/>
      </c>
      <c r="F74" s="12">
        <f>C74-D74</f>
        <v/>
      </c>
    </row>
    <row r="75" ht="18" customFormat="1" customHeight="1" s="140">
      <c r="A75" s="1">
        <f>TEXT(B75,"mmmm")</f>
        <v/>
      </c>
      <c r="B75" s="2" t="n">
        <v>46092</v>
      </c>
      <c r="C75" s="3">
        <f>SUMIFS(الاضافة!$G:$G,الاضافة!$E:$E,$C$3,الاضافة!$B:$B,B75)</f>
        <v/>
      </c>
      <c r="D75" s="1">
        <f>SUMIFS(الصرف!$H$7:$H$60000,الصرف!$F$7:$F$60000,$C$3,الصرف!$B$7:$B$60000,B75)</f>
        <v/>
      </c>
      <c r="E75" s="8">
        <f>E74+C75-D75</f>
        <v/>
      </c>
      <c r="F75" s="12">
        <f>C75-D75</f>
        <v/>
      </c>
    </row>
    <row r="76" ht="18" customFormat="1" customHeight="1" s="140">
      <c r="A76" s="1">
        <f>TEXT(B76,"mmmm")</f>
        <v/>
      </c>
      <c r="B76" s="2" t="n">
        <v>46093</v>
      </c>
      <c r="C76" s="3">
        <f>SUMIFS(الاضافة!$G:$G,الاضافة!$E:$E,$C$3,الاضافة!$B:$B,B76)</f>
        <v/>
      </c>
      <c r="D76" s="1">
        <f>SUMIFS(الصرف!$H$7:$H$60000,الصرف!$F$7:$F$60000,$C$3,الصرف!$B$7:$B$60000,B76)</f>
        <v/>
      </c>
      <c r="E76" s="8">
        <f>E75+C76-D76</f>
        <v/>
      </c>
      <c r="F76" s="12">
        <f>C76-D76</f>
        <v/>
      </c>
    </row>
    <row r="77" ht="18" customFormat="1" customHeight="1" s="140">
      <c r="A77" s="1">
        <f>TEXT(B77,"mmmm")</f>
        <v/>
      </c>
      <c r="B77" s="2" t="n">
        <v>46094</v>
      </c>
      <c r="C77" s="3">
        <f>SUMIFS(الاضافة!$G:$G,الاضافة!$E:$E,$C$3,الاضافة!$B:$B,B77)</f>
        <v/>
      </c>
      <c r="D77" s="1">
        <f>SUMIFS(الصرف!$H$7:$H$60000,الصرف!$F$7:$F$60000,$C$3,الصرف!$B$7:$B$60000,B77)</f>
        <v/>
      </c>
      <c r="E77" s="8">
        <f>E76+C77-D77</f>
        <v/>
      </c>
      <c r="F77" s="12">
        <f>C77-D77</f>
        <v/>
      </c>
    </row>
    <row r="78" ht="18" customFormat="1" customHeight="1" s="140">
      <c r="A78" s="1">
        <f>TEXT(B78,"mmmm")</f>
        <v/>
      </c>
      <c r="B78" s="2" t="n">
        <v>46095</v>
      </c>
      <c r="C78" s="3">
        <f>SUMIFS(الاضافة!$G:$G,الاضافة!$E:$E,$C$3,الاضافة!$B:$B,B78)</f>
        <v/>
      </c>
      <c r="D78" s="1">
        <f>SUMIFS(الصرف!$H$7:$H$60000,الصرف!$F$7:$F$60000,$C$3,الصرف!$B$7:$B$60000,B78)</f>
        <v/>
      </c>
      <c r="E78" s="8">
        <f>E77+C78-D78</f>
        <v/>
      </c>
      <c r="F78" s="12">
        <f>C78-D78</f>
        <v/>
      </c>
    </row>
    <row r="79" ht="18" customFormat="1" customHeight="1" s="140">
      <c r="A79" s="1">
        <f>TEXT(B79,"mmmm")</f>
        <v/>
      </c>
      <c r="B79" s="2" t="n">
        <v>46096</v>
      </c>
      <c r="C79" s="3">
        <f>SUMIFS(الاضافة!$G:$G,الاضافة!$E:$E,$C$3,الاضافة!$B:$B,B79)</f>
        <v/>
      </c>
      <c r="D79" s="1">
        <f>SUMIFS(الصرف!$H$7:$H$60000,الصرف!$F$7:$F$60000,$C$3,الصرف!$B$7:$B$60000,B79)</f>
        <v/>
      </c>
      <c r="E79" s="8">
        <f>E78+C79-D79</f>
        <v/>
      </c>
      <c r="F79" s="12">
        <f>C79-D79</f>
        <v/>
      </c>
    </row>
    <row r="80" ht="18" customFormat="1" customHeight="1" s="140">
      <c r="A80" s="1">
        <f>TEXT(B80,"mmmm")</f>
        <v/>
      </c>
      <c r="B80" s="2" t="n">
        <v>46097</v>
      </c>
      <c r="C80" s="3">
        <f>SUMIFS(الاضافة!$G:$G,الاضافة!$E:$E,$C$3,الاضافة!$B:$B,B80)</f>
        <v/>
      </c>
      <c r="D80" s="1">
        <f>SUMIFS(الصرف!$H$7:$H$60000,الصرف!$F$7:$F$60000,$C$3,الصرف!$B$7:$B$60000,B80)</f>
        <v/>
      </c>
      <c r="E80" s="8">
        <f>E79+C80-D80</f>
        <v/>
      </c>
      <c r="F80" s="12">
        <f>C80-D80</f>
        <v/>
      </c>
    </row>
    <row r="81" ht="18" customFormat="1" customHeight="1" s="140">
      <c r="A81" s="1">
        <f>TEXT(B81,"mmmm")</f>
        <v/>
      </c>
      <c r="B81" s="2" t="n">
        <v>46098</v>
      </c>
      <c r="C81" s="3">
        <f>SUMIFS(الاضافة!$G:$G,الاضافة!$E:$E,$C$3,الاضافة!$B:$B,B81)</f>
        <v/>
      </c>
      <c r="D81" s="1">
        <f>SUMIFS(الصرف!$H$7:$H$60000,الصرف!$F$7:$F$60000,$C$3,الصرف!$B$7:$B$60000,B81)</f>
        <v/>
      </c>
      <c r="E81" s="8">
        <f>E80+C81-D81</f>
        <v/>
      </c>
      <c r="F81" s="12">
        <f>C81-D81</f>
        <v/>
      </c>
    </row>
    <row r="82" ht="18" customFormat="1" customHeight="1" s="140">
      <c r="A82" s="1">
        <f>TEXT(B82,"mmmm")</f>
        <v/>
      </c>
      <c r="B82" s="2" t="n">
        <v>46099</v>
      </c>
      <c r="C82" s="3">
        <f>SUMIFS(الاضافة!$G:$G,الاضافة!$E:$E,$C$3,الاضافة!$B:$B,B82)</f>
        <v/>
      </c>
      <c r="D82" s="1">
        <f>SUMIFS(الصرف!$H$7:$H$60000,الصرف!$F$7:$F$60000,$C$3,الصرف!$B$7:$B$60000,B82)</f>
        <v/>
      </c>
      <c r="E82" s="8">
        <f>E81+C82-D82</f>
        <v/>
      </c>
      <c r="F82" s="12">
        <f>C82-D82</f>
        <v/>
      </c>
    </row>
    <row r="83" ht="18" customFormat="1" customHeight="1" s="140">
      <c r="A83" s="1">
        <f>TEXT(B83,"mmmm")</f>
        <v/>
      </c>
      <c r="B83" s="2" t="n">
        <v>46100</v>
      </c>
      <c r="C83" s="3">
        <f>SUMIFS(الاضافة!$G:$G,الاضافة!$E:$E,$C$3,الاضافة!$B:$B,B83)</f>
        <v/>
      </c>
      <c r="D83" s="1">
        <f>SUMIFS(الصرف!$H$7:$H$60000,الصرف!$F$7:$F$60000,$C$3,الصرف!$B$7:$B$60000,B83)</f>
        <v/>
      </c>
      <c r="E83" s="8">
        <f>E82+C83-D83</f>
        <v/>
      </c>
      <c r="F83" s="12">
        <f>C83-D83</f>
        <v/>
      </c>
    </row>
    <row r="84" ht="18" customFormat="1" customHeight="1" s="140">
      <c r="A84" s="1">
        <f>TEXT(B84,"mmmm")</f>
        <v/>
      </c>
      <c r="B84" s="2" t="n">
        <v>46101</v>
      </c>
      <c r="C84" s="3">
        <f>SUMIFS(الاضافة!$G:$G,الاضافة!$E:$E,$C$3,الاضافة!$B:$B,B84)</f>
        <v/>
      </c>
      <c r="D84" s="1">
        <f>SUMIFS(الصرف!$H$7:$H$60000,الصرف!$F$7:$F$60000,$C$3,الصرف!$B$7:$B$60000,B84)</f>
        <v/>
      </c>
      <c r="E84" s="8">
        <f>E83+C84-D84</f>
        <v/>
      </c>
      <c r="F84" s="12">
        <f>C84-D84</f>
        <v/>
      </c>
    </row>
    <row r="85" ht="18" customFormat="1" customHeight="1" s="140">
      <c r="A85" s="1">
        <f>TEXT(B85,"mmmm")</f>
        <v/>
      </c>
      <c r="B85" s="2" t="n">
        <v>46102</v>
      </c>
      <c r="C85" s="3">
        <f>SUMIFS(الاضافة!$G:$G,الاضافة!$E:$E,$C$3,الاضافة!$B:$B,B85)</f>
        <v/>
      </c>
      <c r="D85" s="1">
        <f>SUMIFS(الصرف!$H$7:$H$60000,الصرف!$F$7:$F$60000,$C$3,الصرف!$B$7:$B$60000,B85)</f>
        <v/>
      </c>
      <c r="E85" s="8">
        <f>E84+C85-D85</f>
        <v/>
      </c>
      <c r="F85" s="12">
        <f>C85-D85</f>
        <v/>
      </c>
    </row>
    <row r="86" ht="18" customFormat="1" customHeight="1" s="140">
      <c r="A86" s="1">
        <f>TEXT(B86,"mmmm")</f>
        <v/>
      </c>
      <c r="B86" s="2" t="n">
        <v>46103</v>
      </c>
      <c r="C86" s="3">
        <f>SUMIFS(الاضافة!$G:$G,الاضافة!$E:$E,$C$3,الاضافة!$B:$B,B86)</f>
        <v/>
      </c>
      <c r="D86" s="1">
        <f>SUMIFS(الصرف!$H$7:$H$60000,الصرف!$F$7:$F$60000,$C$3,الصرف!$B$7:$B$60000,B86)</f>
        <v/>
      </c>
      <c r="E86" s="8">
        <f>E85+C86-D86</f>
        <v/>
      </c>
      <c r="F86" s="12">
        <f>C86-D86</f>
        <v/>
      </c>
    </row>
    <row r="87" ht="18" customFormat="1" customHeight="1" s="140">
      <c r="A87" s="1">
        <f>TEXT(B87,"mmmm")</f>
        <v/>
      </c>
      <c r="B87" s="2" t="n">
        <v>46104</v>
      </c>
      <c r="C87" s="3">
        <f>SUMIFS(الاضافة!$G:$G,الاضافة!$E:$E,$C$3,الاضافة!$B:$B,B87)</f>
        <v/>
      </c>
      <c r="D87" s="1">
        <f>SUMIFS(الصرف!$H$7:$H$60000,الصرف!$F$7:$F$60000,$C$3,الصرف!$B$7:$B$60000,B87)</f>
        <v/>
      </c>
      <c r="E87" s="8">
        <f>E86+C87-D87</f>
        <v/>
      </c>
      <c r="F87" s="12">
        <f>C87-D87</f>
        <v/>
      </c>
    </row>
    <row r="88" ht="18" customFormat="1" customHeight="1" s="140">
      <c r="A88" s="1">
        <f>TEXT(B88,"mmmm")</f>
        <v/>
      </c>
      <c r="B88" s="2" t="n">
        <v>46105</v>
      </c>
      <c r="C88" s="3">
        <f>SUMIFS(الاضافة!$G:$G,الاضافة!$E:$E,$C$3,الاضافة!$B:$B,B88)</f>
        <v/>
      </c>
      <c r="D88" s="1">
        <f>SUMIFS(الصرف!$H$7:$H$60000,الصرف!$F$7:$F$60000,$C$3,الصرف!$B$7:$B$60000,B88)</f>
        <v/>
      </c>
      <c r="E88" s="8">
        <f>E87+C88-D88</f>
        <v/>
      </c>
      <c r="F88" s="12">
        <f>C88-D88</f>
        <v/>
      </c>
    </row>
    <row r="89" ht="18" customFormat="1" customHeight="1" s="140">
      <c r="A89" s="1">
        <f>TEXT(B89,"mmmm")</f>
        <v/>
      </c>
      <c r="B89" s="2" t="n">
        <v>46106</v>
      </c>
      <c r="C89" s="3">
        <f>SUMIFS(الاضافة!$G:$G,الاضافة!$E:$E,$C$3,الاضافة!$B:$B,B89)</f>
        <v/>
      </c>
      <c r="D89" s="1">
        <f>SUMIFS(الصرف!$H$7:$H$60000,الصرف!$F$7:$F$60000,$C$3,الصرف!$B$7:$B$60000,B89)</f>
        <v/>
      </c>
      <c r="E89" s="8">
        <f>E88+C89-D89</f>
        <v/>
      </c>
      <c r="F89" s="12">
        <f>C89-D89</f>
        <v/>
      </c>
    </row>
    <row r="90" ht="18" customFormat="1" customHeight="1" s="140">
      <c r="A90" s="1">
        <f>TEXT(B90,"mmmm")</f>
        <v/>
      </c>
      <c r="B90" s="2" t="n">
        <v>46107</v>
      </c>
      <c r="C90" s="3">
        <f>SUMIFS(الاضافة!$G:$G,الاضافة!$E:$E,$C$3,الاضافة!$B:$B,B90)</f>
        <v/>
      </c>
      <c r="D90" s="1">
        <f>SUMIFS(الصرف!$H$7:$H$60000,الصرف!$F$7:$F$60000,$C$3,الصرف!$B$7:$B$60000,B90)</f>
        <v/>
      </c>
      <c r="E90" s="8">
        <f>E89+C90-D90</f>
        <v/>
      </c>
      <c r="F90" s="12">
        <f>C90-D90</f>
        <v/>
      </c>
    </row>
    <row r="91" ht="18" customFormat="1" customHeight="1" s="140">
      <c r="A91" s="1">
        <f>TEXT(B91,"mmmm")</f>
        <v/>
      </c>
      <c r="B91" s="2" t="n">
        <v>46108</v>
      </c>
      <c r="C91" s="3">
        <f>SUMIFS(الاضافة!$G:$G,الاضافة!$E:$E,$C$3,الاضافة!$B:$B,B91)</f>
        <v/>
      </c>
      <c r="D91" s="1">
        <f>SUMIFS(الصرف!$H$7:$H$60000,الصرف!$F$7:$F$60000,$C$3,الصرف!$B$7:$B$60000,B91)</f>
        <v/>
      </c>
      <c r="E91" s="8">
        <f>E90+C91-D91</f>
        <v/>
      </c>
      <c r="F91" s="12">
        <f>C91-D91</f>
        <v/>
      </c>
    </row>
    <row r="92" ht="18" customFormat="1" customHeight="1" s="140">
      <c r="A92" s="1">
        <f>TEXT(B92,"mmmm")</f>
        <v/>
      </c>
      <c r="B92" s="2" t="n">
        <v>46109</v>
      </c>
      <c r="C92" s="3">
        <f>SUMIFS(الاضافة!$G:$G,الاضافة!$E:$E,$C$3,الاضافة!$B:$B,B92)</f>
        <v/>
      </c>
      <c r="D92" s="1">
        <f>SUMIFS(الصرف!$H$7:$H$60000,الصرف!$F$7:$F$60000,$C$3,الصرف!$B$7:$B$60000,B92)</f>
        <v/>
      </c>
      <c r="E92" s="8">
        <f>E91+C92-D92</f>
        <v/>
      </c>
      <c r="F92" s="12">
        <f>C92-D92</f>
        <v/>
      </c>
    </row>
    <row r="93" ht="18" customFormat="1" customHeight="1" s="140">
      <c r="A93" s="1">
        <f>TEXT(B93,"mmmm")</f>
        <v/>
      </c>
      <c r="B93" s="2" t="n">
        <v>46110</v>
      </c>
      <c r="C93" s="3">
        <f>SUMIFS(الاضافة!$G:$G,الاضافة!$E:$E,$C$3,الاضافة!$B:$B,B93)</f>
        <v/>
      </c>
      <c r="D93" s="1">
        <f>SUMIFS(الصرف!$H$7:$H$60000,الصرف!$F$7:$F$60000,$C$3,الصرف!$B$7:$B$60000,B93)</f>
        <v/>
      </c>
      <c r="E93" s="8">
        <f>E92+C93-D93</f>
        <v/>
      </c>
      <c r="F93" s="12">
        <f>C93-D93</f>
        <v/>
      </c>
    </row>
    <row r="94" ht="18" customFormat="1" customHeight="1" s="140">
      <c r="A94" s="1">
        <f>TEXT(B94,"mmmm")</f>
        <v/>
      </c>
      <c r="B94" s="2" t="n">
        <v>46111</v>
      </c>
      <c r="C94" s="3">
        <f>SUMIFS(الاضافة!$G:$G,الاضافة!$E:$E,$C$3,الاضافة!$B:$B,B94)</f>
        <v/>
      </c>
      <c r="D94" s="1">
        <f>SUMIFS(الصرف!$H$7:$H$60000,الصرف!$F$7:$F$60000,$C$3,الصرف!$B$7:$B$60000,B94)</f>
        <v/>
      </c>
      <c r="E94" s="8">
        <f>E93+C94-D94</f>
        <v/>
      </c>
      <c r="F94" s="12">
        <f>C94-D94</f>
        <v/>
      </c>
    </row>
    <row r="95" ht="18" customFormat="1" customHeight="1" s="140">
      <c r="A95" s="1">
        <f>TEXT(B95,"mmmm")</f>
        <v/>
      </c>
      <c r="B95" s="2" t="n">
        <v>46112</v>
      </c>
      <c r="C95" s="3">
        <f>SUMIFS(الاضافة!$G:$G,الاضافة!$E:$E,$C$3,الاضافة!$B:$B,B95)</f>
        <v/>
      </c>
      <c r="D95" s="1">
        <f>SUMIFS(الصرف!$H$7:$H$60000,الصرف!$F$7:$F$60000,$C$3,الصرف!$B$7:$B$60000,B95)</f>
        <v/>
      </c>
      <c r="E95" s="8">
        <f>E94+C95-D95</f>
        <v/>
      </c>
      <c r="F95" s="12">
        <f>C95-D95</f>
        <v/>
      </c>
    </row>
    <row r="96" ht="18" customFormat="1" customHeight="1" s="140">
      <c r="A96" s="1">
        <f>TEXT(B96,"mmmm")</f>
        <v/>
      </c>
      <c r="B96" s="2" t="n">
        <v>46113</v>
      </c>
      <c r="C96" s="3">
        <f>SUMIFS(الاضافة!$G:$G,الاضافة!$E:$E,$C$3,الاضافة!$B:$B,B96)</f>
        <v/>
      </c>
      <c r="D96" s="1">
        <f>SUMIFS(الصرف!$H$7:$H$60000,الصرف!$F$7:$F$60000,$C$3,الصرف!$B$7:$B$60000,B96)</f>
        <v/>
      </c>
      <c r="E96" s="8">
        <f>E95+C96-D96</f>
        <v/>
      </c>
      <c r="F96" s="12">
        <f>C96-D96</f>
        <v/>
      </c>
    </row>
    <row r="97" ht="18" customFormat="1" customHeight="1" s="140">
      <c r="A97" s="1">
        <f>TEXT(B97,"mmmm")</f>
        <v/>
      </c>
      <c r="B97" s="2" t="n">
        <v>46114</v>
      </c>
      <c r="C97" s="3">
        <f>SUMIFS(الاضافة!$G:$G,الاضافة!$E:$E,$C$3,الاضافة!$B:$B,B97)</f>
        <v/>
      </c>
      <c r="D97" s="1">
        <f>SUMIFS(الصرف!$H$7:$H$60000,الصرف!$F$7:$F$60000,$C$3,الصرف!$B$7:$B$60000,B97)</f>
        <v/>
      </c>
      <c r="E97" s="8">
        <f>E96+C97-D97</f>
        <v/>
      </c>
      <c r="F97" s="12">
        <f>C97-D97</f>
        <v/>
      </c>
    </row>
    <row r="98" ht="18" customFormat="1" customHeight="1" s="140">
      <c r="A98" s="1">
        <f>TEXT(B98,"mmmm")</f>
        <v/>
      </c>
      <c r="B98" s="2" t="n">
        <v>46115</v>
      </c>
      <c r="C98" s="3">
        <f>SUMIFS(الاضافة!$G:$G,الاضافة!$E:$E,$C$3,الاضافة!$B:$B,B98)</f>
        <v/>
      </c>
      <c r="D98" s="1">
        <f>SUMIFS(الصرف!$H$7:$H$60000,الصرف!$F$7:$F$60000,$C$3,الصرف!$B$7:$B$60000,B98)</f>
        <v/>
      </c>
      <c r="E98" s="8">
        <f>E97+C98-D98</f>
        <v/>
      </c>
      <c r="F98" s="12">
        <f>C98-D98</f>
        <v/>
      </c>
    </row>
    <row r="99" ht="18" customFormat="1" customHeight="1" s="140">
      <c r="A99" s="1">
        <f>TEXT(B99,"mmmm")</f>
        <v/>
      </c>
      <c r="B99" s="2" t="n">
        <v>46116</v>
      </c>
      <c r="C99" s="3">
        <f>SUMIFS(الاضافة!$G:$G,الاضافة!$E:$E,$C$3,الاضافة!$B:$B,B99)</f>
        <v/>
      </c>
      <c r="D99" s="1">
        <f>SUMIFS(الصرف!$H$7:$H$60000,الصرف!$F$7:$F$60000,$C$3,الصرف!$B$7:$B$60000,B99)</f>
        <v/>
      </c>
      <c r="E99" s="8">
        <f>E98+C99-D99</f>
        <v/>
      </c>
      <c r="F99" s="12">
        <f>C99-D99</f>
        <v/>
      </c>
    </row>
    <row r="100" ht="18" customFormat="1" customHeight="1" s="140">
      <c r="A100" s="1">
        <f>TEXT(B100,"mmmm")</f>
        <v/>
      </c>
      <c r="B100" s="2" t="n">
        <v>46117</v>
      </c>
      <c r="C100" s="3">
        <f>SUMIFS(الاضافة!$G:$G,الاضافة!$E:$E,$C$3,الاضافة!$B:$B,B100)</f>
        <v/>
      </c>
      <c r="D100" s="1">
        <f>SUMIFS(الصرف!$H$7:$H$60000,الصرف!$F$7:$F$60000,$C$3,الصرف!$B$7:$B$60000,B100)</f>
        <v/>
      </c>
      <c r="E100" s="8">
        <f>E99+C100-D100</f>
        <v/>
      </c>
      <c r="F100" s="12">
        <f>C100-D100</f>
        <v/>
      </c>
    </row>
    <row r="101" ht="18" customFormat="1" customHeight="1" s="140">
      <c r="A101" s="1">
        <f>TEXT(B101,"mmmm")</f>
        <v/>
      </c>
      <c r="B101" s="2" t="n">
        <v>46118</v>
      </c>
      <c r="C101" s="3">
        <f>SUMIFS(الاضافة!$G:$G,الاضافة!$E:$E,$C$3,الاضافة!$B:$B,B101)</f>
        <v/>
      </c>
      <c r="D101" s="1">
        <f>SUMIFS(الصرف!$H$7:$H$60000,الصرف!$F$7:$F$60000,$C$3,الصرف!$B$7:$B$60000,B101)</f>
        <v/>
      </c>
      <c r="E101" s="8">
        <f>E100+C101-D101</f>
        <v/>
      </c>
      <c r="F101" s="12">
        <f>C101-D101</f>
        <v/>
      </c>
    </row>
    <row r="102" ht="18" customFormat="1" customHeight="1" s="140">
      <c r="A102" s="1">
        <f>TEXT(B102,"mmmm")</f>
        <v/>
      </c>
      <c r="B102" s="2" t="n">
        <v>46119</v>
      </c>
      <c r="C102" s="3">
        <f>SUMIFS(الاضافة!$G:$G,الاضافة!$E:$E,$C$3,الاضافة!$B:$B,B102)</f>
        <v/>
      </c>
      <c r="D102" s="1">
        <f>SUMIFS(الصرف!$H$7:$H$60000,الصرف!$F$7:$F$60000,$C$3,الصرف!$B$7:$B$60000,B102)</f>
        <v/>
      </c>
      <c r="E102" s="8">
        <f>E101+C102-D102</f>
        <v/>
      </c>
      <c r="F102" s="12">
        <f>C102-D102</f>
        <v/>
      </c>
    </row>
    <row r="103" ht="18" customFormat="1" customHeight="1" s="140">
      <c r="A103" s="1">
        <f>TEXT(B103,"mmmm")</f>
        <v/>
      </c>
      <c r="B103" s="2" t="n">
        <v>46120</v>
      </c>
      <c r="C103" s="3">
        <f>SUMIFS(الاضافة!$G:$G,الاضافة!$E:$E,$C$3,الاضافة!$B:$B,B103)</f>
        <v/>
      </c>
      <c r="D103" s="1">
        <f>SUMIFS(الصرف!$H$7:$H$60000,الصرف!$F$7:$F$60000,$C$3,الصرف!$B$7:$B$60000,B103)</f>
        <v/>
      </c>
      <c r="E103" s="8">
        <f>E102+C103-D103</f>
        <v/>
      </c>
      <c r="F103" s="12">
        <f>C103-D103</f>
        <v/>
      </c>
    </row>
    <row r="104" ht="18" customFormat="1" customHeight="1" s="140">
      <c r="A104" s="1">
        <f>TEXT(B104,"mmmm")</f>
        <v/>
      </c>
      <c r="B104" s="2" t="n">
        <v>46121</v>
      </c>
      <c r="C104" s="3">
        <f>SUMIFS(الاضافة!$G:$G,الاضافة!$E:$E,$C$3,الاضافة!$B:$B,B104)</f>
        <v/>
      </c>
      <c r="D104" s="1">
        <f>SUMIFS(الصرف!$H$7:$H$60000,الصرف!$F$7:$F$60000,$C$3,الصرف!$B$7:$B$60000,B104)</f>
        <v/>
      </c>
      <c r="E104" s="8">
        <f>E103+C104-D104</f>
        <v/>
      </c>
      <c r="F104" s="12">
        <f>C104-D104</f>
        <v/>
      </c>
    </row>
    <row r="105" ht="18" customFormat="1" customHeight="1" s="140">
      <c r="A105" s="1">
        <f>TEXT(B105,"mmmm")</f>
        <v/>
      </c>
      <c r="B105" s="2" t="n">
        <v>46122</v>
      </c>
      <c r="C105" s="3">
        <f>SUMIFS(الاضافة!$G:$G,الاضافة!$E:$E,$C$3,الاضافة!$B:$B,B105)</f>
        <v/>
      </c>
      <c r="D105" s="1">
        <f>SUMIFS(الصرف!$H$7:$H$60000,الصرف!$F$7:$F$60000,$C$3,الصرف!$B$7:$B$60000,B105)</f>
        <v/>
      </c>
      <c r="E105" s="8">
        <f>E104+C105-D105</f>
        <v/>
      </c>
      <c r="F105" s="12">
        <f>C105-D105</f>
        <v/>
      </c>
    </row>
    <row r="106" ht="18" customFormat="1" customHeight="1" s="140">
      <c r="A106" s="1">
        <f>TEXT(B106,"mmmm")</f>
        <v/>
      </c>
      <c r="B106" s="2" t="n">
        <v>46123</v>
      </c>
      <c r="C106" s="3">
        <f>SUMIFS(الاضافة!$G:$G,الاضافة!$E:$E,$C$3,الاضافة!$B:$B,B106)</f>
        <v/>
      </c>
      <c r="D106" s="1">
        <f>SUMIFS(الصرف!$H$7:$H$60000,الصرف!$F$7:$F$60000,$C$3,الصرف!$B$7:$B$60000,B106)</f>
        <v/>
      </c>
      <c r="E106" s="8">
        <f>E105+C106-D106</f>
        <v/>
      </c>
      <c r="F106" s="12">
        <f>C106-D106</f>
        <v/>
      </c>
    </row>
    <row r="107" ht="18" customFormat="1" customHeight="1" s="140">
      <c r="A107" s="1">
        <f>TEXT(B107,"mmmm")</f>
        <v/>
      </c>
      <c r="B107" s="2" t="n">
        <v>46124</v>
      </c>
      <c r="C107" s="3">
        <f>SUMIFS(الاضافة!$G:$G,الاضافة!$E:$E,$C$3,الاضافة!$B:$B,B107)</f>
        <v/>
      </c>
      <c r="D107" s="1">
        <f>SUMIFS(الصرف!$H$7:$H$60000,الصرف!$F$7:$F$60000,$C$3,الصرف!$B$7:$B$60000,B107)</f>
        <v/>
      </c>
      <c r="E107" s="8">
        <f>E106+C107-D107</f>
        <v/>
      </c>
      <c r="F107" s="12">
        <f>C107-D107</f>
        <v/>
      </c>
    </row>
    <row r="108" ht="18" customFormat="1" customHeight="1" s="140">
      <c r="A108" s="1">
        <f>TEXT(B108,"mmmm")</f>
        <v/>
      </c>
      <c r="B108" s="2" t="n">
        <v>46125</v>
      </c>
      <c r="C108" s="3">
        <f>SUMIFS(الاضافة!$G:$G,الاضافة!$E:$E,$C$3,الاضافة!$B:$B,B108)</f>
        <v/>
      </c>
      <c r="D108" s="1">
        <f>SUMIFS(الصرف!$H$7:$H$60000,الصرف!$F$7:$F$60000,$C$3,الصرف!$B$7:$B$60000,B108)</f>
        <v/>
      </c>
      <c r="E108" s="8">
        <f>E107+C108-D108</f>
        <v/>
      </c>
      <c r="F108" s="12">
        <f>C108-D108</f>
        <v/>
      </c>
    </row>
    <row r="109" ht="18" customFormat="1" customHeight="1" s="140">
      <c r="A109" s="1">
        <f>TEXT(B109,"mmmm")</f>
        <v/>
      </c>
      <c r="B109" s="2" t="n">
        <v>46126</v>
      </c>
      <c r="C109" s="3">
        <f>SUMIFS(الاضافة!$G:$G,الاضافة!$E:$E,$C$3,الاضافة!$B:$B,B109)</f>
        <v/>
      </c>
      <c r="D109" s="1">
        <f>SUMIFS(الصرف!$H$7:$H$60000,الصرف!$F$7:$F$60000,$C$3,الصرف!$B$7:$B$60000,B109)</f>
        <v/>
      </c>
      <c r="E109" s="8">
        <f>E108+C109-D109</f>
        <v/>
      </c>
      <c r="F109" s="12">
        <f>C109-D109</f>
        <v/>
      </c>
    </row>
    <row r="110" ht="18" customFormat="1" customHeight="1" s="140">
      <c r="A110" s="1">
        <f>TEXT(B110,"mmmm")</f>
        <v/>
      </c>
      <c r="B110" s="2" t="n">
        <v>46127</v>
      </c>
      <c r="C110" s="3">
        <f>SUMIFS(الاضافة!$G:$G,الاضافة!$E:$E,$C$3,الاضافة!$B:$B,B110)</f>
        <v/>
      </c>
      <c r="D110" s="1">
        <f>SUMIFS(الصرف!$H$7:$H$60000,الصرف!$F$7:$F$60000,$C$3,الصرف!$B$7:$B$60000,B110)</f>
        <v/>
      </c>
      <c r="E110" s="8">
        <f>E109+C110-D110</f>
        <v/>
      </c>
      <c r="F110" s="12">
        <f>C110-D110</f>
        <v/>
      </c>
    </row>
    <row r="111" ht="18" customFormat="1" customHeight="1" s="140">
      <c r="A111" s="1">
        <f>TEXT(B111,"mmmm")</f>
        <v/>
      </c>
      <c r="B111" s="2" t="n">
        <v>46128</v>
      </c>
      <c r="C111" s="3">
        <f>SUMIFS(الاضافة!$G:$G,الاضافة!$E:$E,$C$3,الاضافة!$B:$B,B111)</f>
        <v/>
      </c>
      <c r="D111" s="1">
        <f>SUMIFS(الصرف!$H$7:$H$60000,الصرف!$F$7:$F$60000,$C$3,الصرف!$B$7:$B$60000,B111)</f>
        <v/>
      </c>
      <c r="E111" s="8">
        <f>E110+C111-D111</f>
        <v/>
      </c>
      <c r="F111" s="12">
        <f>C111-D111</f>
        <v/>
      </c>
    </row>
    <row r="112" ht="18" customFormat="1" customHeight="1" s="140">
      <c r="A112" s="1">
        <f>TEXT(B112,"mmmm")</f>
        <v/>
      </c>
      <c r="B112" s="2" t="n">
        <v>46129</v>
      </c>
      <c r="C112" s="3">
        <f>SUMIFS(الاضافة!$G:$G,الاضافة!$E:$E,$C$3,الاضافة!$B:$B,B112)</f>
        <v/>
      </c>
      <c r="D112" s="1">
        <f>SUMIFS(الصرف!$H$7:$H$60000,الصرف!$F$7:$F$60000,$C$3,الصرف!$B$7:$B$60000,B112)</f>
        <v/>
      </c>
      <c r="E112" s="8">
        <f>E111+C112-D112</f>
        <v/>
      </c>
      <c r="F112" s="12">
        <f>C112-D112</f>
        <v/>
      </c>
    </row>
    <row r="113" ht="18" customFormat="1" customHeight="1" s="140">
      <c r="A113" s="1">
        <f>TEXT(B113,"mmmm")</f>
        <v/>
      </c>
      <c r="B113" s="2" t="n">
        <v>46130</v>
      </c>
      <c r="C113" s="3">
        <f>SUMIFS(الاضافة!$G:$G,الاضافة!$E:$E,$C$3,الاضافة!$B:$B,B113)</f>
        <v/>
      </c>
      <c r="D113" s="1">
        <f>SUMIFS(الصرف!$H$7:$H$60000,الصرف!$F$7:$F$60000,$C$3,الصرف!$B$7:$B$60000,B113)</f>
        <v/>
      </c>
      <c r="E113" s="8">
        <f>E112+C113-D113</f>
        <v/>
      </c>
      <c r="F113" s="12">
        <f>C113-D113</f>
        <v/>
      </c>
    </row>
    <row r="114" ht="18" customFormat="1" customHeight="1" s="140">
      <c r="A114" s="1">
        <f>TEXT(B114,"mmmm")</f>
        <v/>
      </c>
      <c r="B114" s="2" t="n">
        <v>46131</v>
      </c>
      <c r="C114" s="3">
        <f>SUMIFS(الاضافة!$G:$G,الاضافة!$E:$E,$C$3,الاضافة!$B:$B,B114)</f>
        <v/>
      </c>
      <c r="D114" s="1">
        <f>SUMIFS(الصرف!$H$7:$H$60000,الصرف!$F$7:$F$60000,$C$3,الصرف!$B$7:$B$60000,B114)</f>
        <v/>
      </c>
      <c r="E114" s="8">
        <f>E113+C114-D114</f>
        <v/>
      </c>
      <c r="F114" s="12">
        <f>C114-D114</f>
        <v/>
      </c>
    </row>
    <row r="115" ht="18" customFormat="1" customHeight="1" s="140">
      <c r="A115" s="1">
        <f>TEXT(B115,"mmmm")</f>
        <v/>
      </c>
      <c r="B115" s="2" t="n">
        <v>46132</v>
      </c>
      <c r="C115" s="3">
        <f>SUMIFS(الاضافة!$G:$G,الاضافة!$E:$E,$C$3,الاضافة!$B:$B,B115)</f>
        <v/>
      </c>
      <c r="D115" s="1">
        <f>SUMIFS(الصرف!$H$7:$H$60000,الصرف!$F$7:$F$60000,$C$3,الصرف!$B$7:$B$60000,B115)</f>
        <v/>
      </c>
      <c r="E115" s="8">
        <f>E114+C115-D115</f>
        <v/>
      </c>
      <c r="F115" s="12">
        <f>C115-D115</f>
        <v/>
      </c>
    </row>
    <row r="116" ht="18" customFormat="1" customHeight="1" s="140">
      <c r="A116" s="1">
        <f>TEXT(B116,"mmmm")</f>
        <v/>
      </c>
      <c r="B116" s="2" t="n">
        <v>46133</v>
      </c>
      <c r="C116" s="3">
        <f>SUMIFS(الاضافة!$G:$G,الاضافة!$E:$E,$C$3,الاضافة!$B:$B,B116)</f>
        <v/>
      </c>
      <c r="D116" s="1">
        <f>SUMIFS(الصرف!$H$7:$H$60000,الصرف!$F$7:$F$60000,$C$3,الصرف!$B$7:$B$60000,B116)</f>
        <v/>
      </c>
      <c r="E116" s="8">
        <f>E115+C116-D116</f>
        <v/>
      </c>
      <c r="F116" s="12">
        <f>C116-D116</f>
        <v/>
      </c>
    </row>
    <row r="117" ht="18" customFormat="1" customHeight="1" s="140">
      <c r="A117" s="1">
        <f>TEXT(B117,"mmmm")</f>
        <v/>
      </c>
      <c r="B117" s="2" t="n">
        <v>46134</v>
      </c>
      <c r="C117" s="3">
        <f>SUMIFS(الاضافة!$G:$G,الاضافة!$E:$E,$C$3,الاضافة!$B:$B,B117)</f>
        <v/>
      </c>
      <c r="D117" s="1">
        <f>SUMIFS(الصرف!$H$7:$H$60000,الصرف!$F$7:$F$60000,$C$3,الصرف!$B$7:$B$60000,B117)</f>
        <v/>
      </c>
      <c r="E117" s="8">
        <f>E116+C117-D117</f>
        <v/>
      </c>
      <c r="F117" s="12">
        <f>C117-D117</f>
        <v/>
      </c>
    </row>
    <row r="118" ht="18" customFormat="1" customHeight="1" s="140">
      <c r="A118" s="1">
        <f>TEXT(B118,"mmmm")</f>
        <v/>
      </c>
      <c r="B118" s="2" t="n">
        <v>46135</v>
      </c>
      <c r="C118" s="3">
        <f>SUMIFS(الاضافة!$G:$G,الاضافة!$E:$E,$C$3,الاضافة!$B:$B,B118)</f>
        <v/>
      </c>
      <c r="D118" s="1">
        <f>SUMIFS(الصرف!$H$7:$H$60000,الصرف!$F$7:$F$60000,$C$3,الصرف!$B$7:$B$60000,B118)</f>
        <v/>
      </c>
      <c r="E118" s="8">
        <f>E117+C118-D118</f>
        <v/>
      </c>
      <c r="F118" s="12">
        <f>C118-D118</f>
        <v/>
      </c>
    </row>
    <row r="119" ht="18" customFormat="1" customHeight="1" s="140">
      <c r="A119" s="1">
        <f>TEXT(B119,"mmmm")</f>
        <v/>
      </c>
      <c r="B119" s="2" t="n">
        <v>46136</v>
      </c>
      <c r="C119" s="3">
        <f>SUMIFS(الاضافة!$G:$G,الاضافة!$E:$E,$C$3,الاضافة!$B:$B,B119)</f>
        <v/>
      </c>
      <c r="D119" s="1">
        <f>SUMIFS(الصرف!$H$7:$H$60000,الصرف!$F$7:$F$60000,$C$3,الصرف!$B$7:$B$60000,B119)</f>
        <v/>
      </c>
      <c r="E119" s="8">
        <f>E118+C119-D119</f>
        <v/>
      </c>
      <c r="F119" s="12">
        <f>C119-D119</f>
        <v/>
      </c>
    </row>
    <row r="120" ht="18" customFormat="1" customHeight="1" s="140">
      <c r="A120" s="1">
        <f>TEXT(B120,"mmmm")</f>
        <v/>
      </c>
      <c r="B120" s="2" t="n">
        <v>46137</v>
      </c>
      <c r="C120" s="3">
        <f>SUMIFS(الاضافة!$G:$G,الاضافة!$E:$E,$C$3,الاضافة!$B:$B,B120)</f>
        <v/>
      </c>
      <c r="D120" s="1">
        <f>SUMIFS(الصرف!$H$7:$H$60000,الصرف!$F$7:$F$60000,$C$3,الصرف!$B$7:$B$60000,B120)</f>
        <v/>
      </c>
      <c r="E120" s="8">
        <f>E119+C120-D120</f>
        <v/>
      </c>
      <c r="F120" s="12">
        <f>C120-D120</f>
        <v/>
      </c>
    </row>
    <row r="121" ht="18" customFormat="1" customHeight="1" s="140">
      <c r="A121" s="1">
        <f>TEXT(B121,"mmmm")</f>
        <v/>
      </c>
      <c r="B121" s="2" t="n">
        <v>46138</v>
      </c>
      <c r="C121" s="3">
        <f>SUMIFS(الاضافة!$G:$G,الاضافة!$E:$E,$C$3,الاضافة!$B:$B,B121)</f>
        <v/>
      </c>
      <c r="D121" s="1">
        <f>SUMIFS(الصرف!$H$7:$H$60000,الصرف!$F$7:$F$60000,$C$3,الصرف!$B$7:$B$60000,B121)</f>
        <v/>
      </c>
      <c r="E121" s="8">
        <f>E120+C121-D121</f>
        <v/>
      </c>
      <c r="F121" s="12">
        <f>C121-D121</f>
        <v/>
      </c>
    </row>
    <row r="122" ht="18" customFormat="1" customHeight="1" s="140">
      <c r="A122" s="1">
        <f>TEXT(B122,"mmmm")</f>
        <v/>
      </c>
      <c r="B122" s="2" t="n">
        <v>46139</v>
      </c>
      <c r="C122" s="3">
        <f>SUMIFS(الاضافة!$G:$G,الاضافة!$E:$E,$C$3,الاضافة!$B:$B,B122)</f>
        <v/>
      </c>
      <c r="D122" s="1">
        <f>SUMIFS(الصرف!$H$7:$H$60000,الصرف!$F$7:$F$60000,$C$3,الصرف!$B$7:$B$60000,B122)</f>
        <v/>
      </c>
      <c r="E122" s="8">
        <f>E121+C122-D122</f>
        <v/>
      </c>
      <c r="F122" s="12">
        <f>C122-D122</f>
        <v/>
      </c>
    </row>
    <row r="123" ht="18" customFormat="1" customHeight="1" s="140">
      <c r="A123" s="1">
        <f>TEXT(B123,"mmmm")</f>
        <v/>
      </c>
      <c r="B123" s="2" t="n">
        <v>46140</v>
      </c>
      <c r="C123" s="3">
        <f>SUMIFS(الاضافة!$G:$G,الاضافة!$E:$E,$C$3,الاضافة!$B:$B,B123)</f>
        <v/>
      </c>
      <c r="D123" s="1">
        <f>SUMIFS(الصرف!$H$7:$H$60000,الصرف!$F$7:$F$60000,$C$3,الصرف!$B$7:$B$60000,B123)</f>
        <v/>
      </c>
      <c r="E123" s="8">
        <f>E122+C123-D123</f>
        <v/>
      </c>
      <c r="F123" s="12">
        <f>C123-D123</f>
        <v/>
      </c>
    </row>
    <row r="124" ht="18" customFormat="1" customHeight="1" s="140">
      <c r="A124" s="1">
        <f>TEXT(B124,"mmmm")</f>
        <v/>
      </c>
      <c r="B124" s="2" t="n">
        <v>46141</v>
      </c>
      <c r="C124" s="3">
        <f>SUMIFS(الاضافة!$G:$G,الاضافة!$E:$E,$C$3,الاضافة!$B:$B,B124)</f>
        <v/>
      </c>
      <c r="D124" s="1">
        <f>SUMIFS(الصرف!$H$7:$H$60000,الصرف!$F$7:$F$60000,$C$3,الصرف!$B$7:$B$60000,B124)</f>
        <v/>
      </c>
      <c r="E124" s="8">
        <f>E123+C124-D124</f>
        <v/>
      </c>
      <c r="F124" s="12">
        <f>C124-D124</f>
        <v/>
      </c>
    </row>
    <row r="125" ht="18" customFormat="1" customHeight="1" s="140">
      <c r="A125" s="1">
        <f>TEXT(B125,"mmmm")</f>
        <v/>
      </c>
      <c r="B125" s="2" t="n">
        <v>46142</v>
      </c>
      <c r="C125" s="3">
        <f>SUMIFS(الاضافة!$G:$G,الاضافة!$E:$E,$C$3,الاضافة!$B:$B,B125)</f>
        <v/>
      </c>
      <c r="D125" s="1">
        <f>SUMIFS(الصرف!$H$7:$H$60000,الصرف!$F$7:$F$60000,$C$3,الصرف!$B$7:$B$60000,B125)</f>
        <v/>
      </c>
      <c r="E125" s="8">
        <f>E124+C125-D125</f>
        <v/>
      </c>
      <c r="F125" s="12">
        <f>C125-D125</f>
        <v/>
      </c>
    </row>
    <row r="126" ht="18" customFormat="1" customHeight="1" s="140">
      <c r="A126" s="1">
        <f>TEXT(B126,"mmmm")</f>
        <v/>
      </c>
      <c r="B126" s="2" t="n">
        <v>46143</v>
      </c>
      <c r="C126" s="3">
        <f>SUMIFS(الاضافة!$G:$G,الاضافة!$E:$E,$C$3,الاضافة!$B:$B,B126)</f>
        <v/>
      </c>
      <c r="D126" s="1">
        <f>SUMIFS(الصرف!$H$7:$H$60000,الصرف!$F$7:$F$60000,$C$3,الصرف!$B$7:$B$60000,B126)</f>
        <v/>
      </c>
      <c r="E126" s="8">
        <f>E125+C126-D126</f>
        <v/>
      </c>
      <c r="F126" s="12">
        <f>C126-D126</f>
        <v/>
      </c>
    </row>
    <row r="127" ht="18" customFormat="1" customHeight="1" s="140">
      <c r="A127" s="1">
        <f>TEXT(B127,"mmmm")</f>
        <v/>
      </c>
      <c r="B127" s="2" t="n">
        <v>46144</v>
      </c>
      <c r="C127" s="3">
        <f>SUMIFS(الاضافة!$G:$G,الاضافة!$E:$E,$C$3,الاضافة!$B:$B,B127)</f>
        <v/>
      </c>
      <c r="D127" s="1">
        <f>SUMIFS(الصرف!$H$7:$H$60000,الصرف!$F$7:$F$60000,$C$3,الصرف!$B$7:$B$60000,B127)</f>
        <v/>
      </c>
      <c r="E127" s="8">
        <f>E126+C127-D127</f>
        <v/>
      </c>
      <c r="F127" s="12">
        <f>C127-D127</f>
        <v/>
      </c>
    </row>
    <row r="128" ht="18" customFormat="1" customHeight="1" s="140">
      <c r="A128" s="1">
        <f>TEXT(B128,"mmmm")</f>
        <v/>
      </c>
      <c r="B128" s="2" t="n">
        <v>46145</v>
      </c>
      <c r="C128" s="3">
        <f>SUMIFS(الاضافة!$G:$G,الاضافة!$E:$E,$C$3,الاضافة!$B:$B,B128)</f>
        <v/>
      </c>
      <c r="D128" s="1">
        <f>SUMIFS(الصرف!$H$7:$H$60000,الصرف!$F$7:$F$60000,$C$3,الصرف!$B$7:$B$60000,B128)</f>
        <v/>
      </c>
      <c r="E128" s="8">
        <f>E127+C128-D128</f>
        <v/>
      </c>
      <c r="F128" s="12">
        <f>C128-D128</f>
        <v/>
      </c>
    </row>
    <row r="129" ht="18" customFormat="1" customHeight="1" s="140">
      <c r="A129" s="1">
        <f>TEXT(B129,"mmmm")</f>
        <v/>
      </c>
      <c r="B129" s="2" t="n">
        <v>46146</v>
      </c>
      <c r="C129" s="3">
        <f>SUMIFS(الاضافة!$G:$G,الاضافة!$E:$E,$C$3,الاضافة!$B:$B,B129)</f>
        <v/>
      </c>
      <c r="D129" s="1">
        <f>SUMIFS(الصرف!$H$7:$H$60000,الصرف!$F$7:$F$60000,$C$3,الصرف!$B$7:$B$60000,B129)</f>
        <v/>
      </c>
      <c r="E129" s="8">
        <f>E128+C129-D129</f>
        <v/>
      </c>
      <c r="F129" s="12">
        <f>C129-D129</f>
        <v/>
      </c>
    </row>
    <row r="130" ht="18" customFormat="1" customHeight="1" s="140">
      <c r="A130" s="1">
        <f>TEXT(B130,"mmmm")</f>
        <v/>
      </c>
      <c r="B130" s="2" t="n">
        <v>46147</v>
      </c>
      <c r="C130" s="3">
        <f>SUMIFS(الاضافة!$G:$G,الاضافة!$E:$E,$C$3,الاضافة!$B:$B,B130)</f>
        <v/>
      </c>
      <c r="D130" s="1">
        <f>SUMIFS(الصرف!$H$7:$H$60000,الصرف!$F$7:$F$60000,$C$3,الصرف!$B$7:$B$60000,B130)</f>
        <v/>
      </c>
      <c r="E130" s="8">
        <f>E129+C130-D130</f>
        <v/>
      </c>
      <c r="F130" s="12">
        <f>C130-D130</f>
        <v/>
      </c>
    </row>
    <row r="131" ht="18" customFormat="1" customHeight="1" s="140">
      <c r="A131" s="1">
        <f>TEXT(B131,"mmmm")</f>
        <v/>
      </c>
      <c r="B131" s="2" t="n">
        <v>46148</v>
      </c>
      <c r="C131" s="3">
        <f>SUMIFS(الاضافة!$G:$G,الاضافة!$E:$E,$C$3,الاضافة!$B:$B,B131)</f>
        <v/>
      </c>
      <c r="D131" s="1">
        <f>SUMIFS(الصرف!$H$7:$H$60000,الصرف!$F$7:$F$60000,$C$3,الصرف!$B$7:$B$60000,B131)</f>
        <v/>
      </c>
      <c r="E131" s="8">
        <f>E130+C131-D131</f>
        <v/>
      </c>
      <c r="F131" s="12">
        <f>C131-D131</f>
        <v/>
      </c>
    </row>
    <row r="132" ht="18" customFormat="1" customHeight="1" s="140">
      <c r="A132" s="1">
        <f>TEXT(B132,"mmmm")</f>
        <v/>
      </c>
      <c r="B132" s="2" t="n">
        <v>46149</v>
      </c>
      <c r="C132" s="3">
        <f>SUMIFS(الاضافة!$G:$G,الاضافة!$E:$E,$C$3,الاضافة!$B:$B,B132)</f>
        <v/>
      </c>
      <c r="D132" s="1">
        <f>SUMIFS(الصرف!$H$7:$H$60000,الصرف!$F$7:$F$60000,$C$3,الصرف!$B$7:$B$60000,B132)</f>
        <v/>
      </c>
      <c r="E132" s="8">
        <f>E131+C132-D132</f>
        <v/>
      </c>
      <c r="F132" s="12">
        <f>C132-D132</f>
        <v/>
      </c>
    </row>
    <row r="133" ht="18" customFormat="1" customHeight="1" s="140">
      <c r="A133" s="1">
        <f>TEXT(B133,"mmmm")</f>
        <v/>
      </c>
      <c r="B133" s="2" t="n">
        <v>46150</v>
      </c>
      <c r="C133" s="3">
        <f>SUMIFS(الاضافة!$G:$G,الاضافة!$E:$E,$C$3,الاضافة!$B:$B,B133)</f>
        <v/>
      </c>
      <c r="D133" s="1">
        <f>SUMIFS(الصرف!$H$7:$H$60000,الصرف!$F$7:$F$60000,$C$3,الصرف!$B$7:$B$60000,B133)</f>
        <v/>
      </c>
      <c r="E133" s="8">
        <f>E132+C133-D133</f>
        <v/>
      </c>
      <c r="F133" s="12">
        <f>C133-D133</f>
        <v/>
      </c>
    </row>
    <row r="134" ht="18" customFormat="1" customHeight="1" s="140">
      <c r="A134" s="1">
        <f>TEXT(B134,"mmmm")</f>
        <v/>
      </c>
      <c r="B134" s="2" t="n">
        <v>46151</v>
      </c>
      <c r="C134" s="3">
        <f>SUMIFS(الاضافة!$G:$G,الاضافة!$E:$E,$C$3,الاضافة!$B:$B,B134)</f>
        <v/>
      </c>
      <c r="D134" s="1">
        <f>SUMIFS(الصرف!$H$7:$H$60000,الصرف!$F$7:$F$60000,$C$3,الصرف!$B$7:$B$60000,B134)</f>
        <v/>
      </c>
      <c r="E134" s="8">
        <f>E133+C134-D134</f>
        <v/>
      </c>
      <c r="F134" s="12">
        <f>C134-D134</f>
        <v/>
      </c>
    </row>
    <row r="135" ht="18" customFormat="1" customHeight="1" s="140">
      <c r="A135" s="1">
        <f>TEXT(B135,"mmmm")</f>
        <v/>
      </c>
      <c r="B135" s="2" t="n">
        <v>46152</v>
      </c>
      <c r="C135" s="3">
        <f>SUMIFS(الاضافة!$G:$G,الاضافة!$E:$E,$C$3,الاضافة!$B:$B,B135)</f>
        <v/>
      </c>
      <c r="D135" s="1">
        <f>SUMIFS(الصرف!$H$7:$H$60000,الصرف!$F$7:$F$60000,$C$3,الصرف!$B$7:$B$60000,B135)</f>
        <v/>
      </c>
      <c r="E135" s="8">
        <f>E134+C135-D135</f>
        <v/>
      </c>
      <c r="F135" s="12">
        <f>C135-D135</f>
        <v/>
      </c>
    </row>
    <row r="136" ht="18" customFormat="1" customHeight="1" s="140">
      <c r="A136" s="1">
        <f>TEXT(B136,"mmmm")</f>
        <v/>
      </c>
      <c r="B136" s="2" t="n">
        <v>46153</v>
      </c>
      <c r="C136" s="3">
        <f>SUMIFS(الاضافة!$G:$G,الاضافة!$E:$E,$C$3,الاضافة!$B:$B,B136)</f>
        <v/>
      </c>
      <c r="D136" s="1">
        <f>SUMIFS(الصرف!$H$7:$H$60000,الصرف!$F$7:$F$60000,$C$3,الصرف!$B$7:$B$60000,B136)</f>
        <v/>
      </c>
      <c r="E136" s="8">
        <f>E135+C136-D136</f>
        <v/>
      </c>
      <c r="F136" s="12">
        <f>C136-D136</f>
        <v/>
      </c>
    </row>
    <row r="137" ht="18" customFormat="1" customHeight="1" s="140">
      <c r="A137" s="1">
        <f>TEXT(B137,"mmmm")</f>
        <v/>
      </c>
      <c r="B137" s="2" t="n">
        <v>46154</v>
      </c>
      <c r="C137" s="3">
        <f>SUMIFS(الاضافة!$G:$G,الاضافة!$E:$E,$C$3,الاضافة!$B:$B,B137)</f>
        <v/>
      </c>
      <c r="D137" s="1">
        <f>SUMIFS(الصرف!$H$7:$H$60000,الصرف!$F$7:$F$60000,$C$3,الصرف!$B$7:$B$60000,B137)</f>
        <v/>
      </c>
      <c r="E137" s="8">
        <f>E136+C137-D137</f>
        <v/>
      </c>
      <c r="F137" s="12">
        <f>C137-D137</f>
        <v/>
      </c>
    </row>
    <row r="138" ht="18" customFormat="1" customHeight="1" s="140">
      <c r="A138" s="1">
        <f>TEXT(B138,"mmmm")</f>
        <v/>
      </c>
      <c r="B138" s="2" t="n">
        <v>46155</v>
      </c>
      <c r="C138" s="3">
        <f>SUMIFS(الاضافة!$G:$G,الاضافة!$E:$E,$C$3,الاضافة!$B:$B,B138)</f>
        <v/>
      </c>
      <c r="D138" s="1">
        <f>SUMIFS(الصرف!$H$7:$H$60000,الصرف!$F$7:$F$60000,$C$3,الصرف!$B$7:$B$60000,B138)</f>
        <v/>
      </c>
      <c r="E138" s="8">
        <f>E137+C138-D138</f>
        <v/>
      </c>
      <c r="F138" s="12">
        <f>C138-D138</f>
        <v/>
      </c>
    </row>
    <row r="139" ht="18" customFormat="1" customHeight="1" s="140">
      <c r="A139" s="1">
        <f>TEXT(B139,"mmmm")</f>
        <v/>
      </c>
      <c r="B139" s="2" t="n">
        <v>46156</v>
      </c>
      <c r="C139" s="3">
        <f>SUMIFS(الاضافة!$G:$G,الاضافة!$E:$E,$C$3,الاضافة!$B:$B,B139)</f>
        <v/>
      </c>
      <c r="D139" s="1">
        <f>SUMIFS(الصرف!$H$7:$H$60000,الصرف!$F$7:$F$60000,$C$3,الصرف!$B$7:$B$60000,B139)</f>
        <v/>
      </c>
      <c r="E139" s="8">
        <f>E138+C139-D139</f>
        <v/>
      </c>
      <c r="F139" s="12">
        <f>C139-D139</f>
        <v/>
      </c>
    </row>
    <row r="140" ht="18" customFormat="1" customHeight="1" s="140">
      <c r="A140" s="1">
        <f>TEXT(B140,"mmmm")</f>
        <v/>
      </c>
      <c r="B140" s="2" t="n">
        <v>46157</v>
      </c>
      <c r="C140" s="3">
        <f>SUMIFS(الاضافة!$G:$G,الاضافة!$E:$E,$C$3,الاضافة!$B:$B,B140)</f>
        <v/>
      </c>
      <c r="D140" s="1">
        <f>SUMIFS(الصرف!$H$7:$H$60000,الصرف!$F$7:$F$60000,$C$3,الصرف!$B$7:$B$60000,B140)</f>
        <v/>
      </c>
      <c r="E140" s="8">
        <f>E139+C140-D140</f>
        <v/>
      </c>
      <c r="F140" s="12">
        <f>C140-D140</f>
        <v/>
      </c>
    </row>
    <row r="141" ht="18" customFormat="1" customHeight="1" s="140">
      <c r="A141" s="1">
        <f>TEXT(B141,"mmmm")</f>
        <v/>
      </c>
      <c r="B141" s="2" t="n">
        <v>46158</v>
      </c>
      <c r="C141" s="3">
        <f>SUMIFS(الاضافة!$G:$G,الاضافة!$E:$E,$C$3,الاضافة!$B:$B,B141)</f>
        <v/>
      </c>
      <c r="D141" s="1">
        <f>SUMIFS(الصرف!$H$7:$H$60000,الصرف!$F$7:$F$60000,$C$3,الصرف!$B$7:$B$60000,B141)</f>
        <v/>
      </c>
      <c r="E141" s="8">
        <f>E140+C141-D141</f>
        <v/>
      </c>
      <c r="F141" s="12">
        <f>C141-D141</f>
        <v/>
      </c>
    </row>
    <row r="142" ht="18" customFormat="1" customHeight="1" s="140">
      <c r="A142" s="1">
        <f>TEXT(B142,"mmmm")</f>
        <v/>
      </c>
      <c r="B142" s="2" t="n">
        <v>46159</v>
      </c>
      <c r="C142" s="3">
        <f>SUMIFS(الاضافة!$G:$G,الاضافة!$E:$E,$C$3,الاضافة!$B:$B,B142)</f>
        <v/>
      </c>
      <c r="D142" s="1">
        <f>SUMIFS(الصرف!$H$7:$H$60000,الصرف!$F$7:$F$60000,$C$3,الصرف!$B$7:$B$60000,B142)</f>
        <v/>
      </c>
      <c r="E142" s="8">
        <f>E141+C142-D142</f>
        <v/>
      </c>
      <c r="F142" s="12">
        <f>C142-D142</f>
        <v/>
      </c>
    </row>
    <row r="143" ht="18" customFormat="1" customHeight="1" s="140">
      <c r="A143" s="1">
        <f>TEXT(B143,"mmmm")</f>
        <v/>
      </c>
      <c r="B143" s="2" t="n">
        <v>46160</v>
      </c>
      <c r="C143" s="3">
        <f>SUMIFS(الاضافة!$G:$G,الاضافة!$E:$E,$C$3,الاضافة!$B:$B,B143)</f>
        <v/>
      </c>
      <c r="D143" s="1">
        <f>SUMIFS(الصرف!$H$7:$H$60000,الصرف!$F$7:$F$60000,$C$3,الصرف!$B$7:$B$60000,B143)</f>
        <v/>
      </c>
      <c r="E143" s="8">
        <f>E142+C143-D143</f>
        <v/>
      </c>
      <c r="F143" s="12">
        <f>C143-D143</f>
        <v/>
      </c>
    </row>
    <row r="144" ht="18" customFormat="1" customHeight="1" s="140">
      <c r="A144" s="1">
        <f>TEXT(B144,"mmmm")</f>
        <v/>
      </c>
      <c r="B144" s="2" t="n">
        <v>46161</v>
      </c>
      <c r="C144" s="3">
        <f>SUMIFS(الاضافة!$G:$G,الاضافة!$E:$E,$C$3,الاضافة!$B:$B,B144)</f>
        <v/>
      </c>
      <c r="D144" s="1">
        <f>SUMIFS(الصرف!$H$7:$H$60000,الصرف!$F$7:$F$60000,$C$3,الصرف!$B$7:$B$60000,B144)</f>
        <v/>
      </c>
      <c r="E144" s="8">
        <f>E143+C144-D144</f>
        <v/>
      </c>
      <c r="F144" s="12">
        <f>C144-D144</f>
        <v/>
      </c>
    </row>
    <row r="145" ht="18" customFormat="1" customHeight="1" s="140">
      <c r="A145" s="1">
        <f>TEXT(B145,"mmmm")</f>
        <v/>
      </c>
      <c r="B145" s="2" t="n">
        <v>46162</v>
      </c>
      <c r="C145" s="3">
        <f>SUMIFS(الاضافة!$G:$G,الاضافة!$E:$E,$C$3,الاضافة!$B:$B,B145)</f>
        <v/>
      </c>
      <c r="D145" s="1">
        <f>SUMIFS(الصرف!$H$7:$H$60000,الصرف!$F$7:$F$60000,$C$3,الصرف!$B$7:$B$60000,B145)</f>
        <v/>
      </c>
      <c r="E145" s="8">
        <f>E144+C145-D145</f>
        <v/>
      </c>
      <c r="F145" s="12">
        <f>C145-D145</f>
        <v/>
      </c>
    </row>
    <row r="146" ht="18" customFormat="1" customHeight="1" s="140">
      <c r="A146" s="1">
        <f>TEXT(B146,"mmmm")</f>
        <v/>
      </c>
      <c r="B146" s="2" t="n">
        <v>46163</v>
      </c>
      <c r="C146" s="3">
        <f>SUMIFS(الاضافة!$G:$G,الاضافة!$E:$E,$C$3,الاضافة!$B:$B,B146)</f>
        <v/>
      </c>
      <c r="D146" s="1">
        <f>SUMIFS(الصرف!$H$7:$H$60000,الصرف!$F$7:$F$60000,$C$3,الصرف!$B$7:$B$60000,B146)</f>
        <v/>
      </c>
      <c r="E146" s="8">
        <f>E145+C146-D146</f>
        <v/>
      </c>
      <c r="F146" s="12">
        <f>C146-D146</f>
        <v/>
      </c>
    </row>
    <row r="147" ht="18" customFormat="1" customHeight="1" s="140">
      <c r="A147" s="1">
        <f>TEXT(B147,"mmmm")</f>
        <v/>
      </c>
      <c r="B147" s="2" t="n">
        <v>46164</v>
      </c>
      <c r="C147" s="3">
        <f>SUMIFS(الاضافة!$G:$G,الاضافة!$E:$E,$C$3,الاضافة!$B:$B,B147)</f>
        <v/>
      </c>
      <c r="D147" s="1">
        <f>SUMIFS(الصرف!$H$7:$H$60000,الصرف!$F$7:$F$60000,$C$3,الصرف!$B$7:$B$60000,B147)</f>
        <v/>
      </c>
      <c r="E147" s="8">
        <f>E146+C147-D147</f>
        <v/>
      </c>
      <c r="F147" s="12">
        <f>C147-D147</f>
        <v/>
      </c>
    </row>
    <row r="148" ht="18" customFormat="1" customHeight="1" s="140">
      <c r="A148" s="1">
        <f>TEXT(B148,"mmmm")</f>
        <v/>
      </c>
      <c r="B148" s="2" t="n">
        <v>46165</v>
      </c>
      <c r="C148" s="3">
        <f>SUMIFS(الاضافة!$G:$G,الاضافة!$E:$E,$C$3,الاضافة!$B:$B,B148)</f>
        <v/>
      </c>
      <c r="D148" s="1">
        <f>SUMIFS(الصرف!$H$7:$H$60000,الصرف!$F$7:$F$60000,$C$3,الصرف!$B$7:$B$60000,B148)</f>
        <v/>
      </c>
      <c r="E148" s="8">
        <f>E147+C148-D148</f>
        <v/>
      </c>
      <c r="F148" s="12">
        <f>C148-D148</f>
        <v/>
      </c>
    </row>
    <row r="149" ht="18" customFormat="1" customHeight="1" s="140">
      <c r="A149" s="1">
        <f>TEXT(B149,"mmmm")</f>
        <v/>
      </c>
      <c r="B149" s="2" t="n">
        <v>46166</v>
      </c>
      <c r="C149" s="3">
        <f>SUMIFS(الاضافة!$G:$G,الاضافة!$E:$E,$C$3,الاضافة!$B:$B,B149)</f>
        <v/>
      </c>
      <c r="D149" s="1">
        <f>SUMIFS(الصرف!$H$7:$H$60000,الصرف!$F$7:$F$60000,$C$3,الصرف!$B$7:$B$60000,B149)</f>
        <v/>
      </c>
      <c r="E149" s="8">
        <f>E148+C149-D149</f>
        <v/>
      </c>
      <c r="F149" s="12">
        <f>C149-D149</f>
        <v/>
      </c>
    </row>
    <row r="150" ht="18" customFormat="1" customHeight="1" s="140">
      <c r="A150" s="1">
        <f>TEXT(B150,"mmmm")</f>
        <v/>
      </c>
      <c r="B150" s="2" t="n">
        <v>46167</v>
      </c>
      <c r="C150" s="3">
        <f>SUMIFS(الاضافة!$G:$G,الاضافة!$E:$E,$C$3,الاضافة!$B:$B,B150)</f>
        <v/>
      </c>
      <c r="D150" s="1">
        <f>SUMIFS(الصرف!$H$7:$H$60000,الصرف!$F$7:$F$60000,$C$3,الصرف!$B$7:$B$60000,B150)</f>
        <v/>
      </c>
      <c r="E150" s="8">
        <f>E149+C150-D150</f>
        <v/>
      </c>
      <c r="F150" s="12">
        <f>C150-D150</f>
        <v/>
      </c>
    </row>
    <row r="151" ht="18" customFormat="1" customHeight="1" s="140">
      <c r="A151" s="1">
        <f>TEXT(B151,"mmmm")</f>
        <v/>
      </c>
      <c r="B151" s="2" t="n">
        <v>46168</v>
      </c>
      <c r="C151" s="3">
        <f>SUMIFS(الاضافة!$G:$G,الاضافة!$E:$E,$C$3,الاضافة!$B:$B,B151)</f>
        <v/>
      </c>
      <c r="D151" s="1">
        <f>SUMIFS(الصرف!$H$7:$H$60000,الصرف!$F$7:$F$60000,$C$3,الصرف!$B$7:$B$60000,B151)</f>
        <v/>
      </c>
      <c r="E151" s="8">
        <f>E150+C151-D151</f>
        <v/>
      </c>
      <c r="F151" s="12">
        <f>C151-D151</f>
        <v/>
      </c>
    </row>
    <row r="152" ht="18" customFormat="1" customHeight="1" s="140">
      <c r="A152" s="1">
        <f>TEXT(B152,"mmmm")</f>
        <v/>
      </c>
      <c r="B152" s="2" t="n">
        <v>46169</v>
      </c>
      <c r="C152" s="3">
        <f>SUMIFS(الاضافة!$G:$G,الاضافة!$E:$E,$C$3,الاضافة!$B:$B,B152)</f>
        <v/>
      </c>
      <c r="D152" s="1">
        <f>SUMIFS(الصرف!$H$7:$H$60000,الصرف!$F$7:$F$60000,$C$3,الصرف!$B$7:$B$60000,B152)</f>
        <v/>
      </c>
      <c r="E152" s="8">
        <f>E151+C152-D152</f>
        <v/>
      </c>
      <c r="F152" s="12">
        <f>C152-D152</f>
        <v/>
      </c>
    </row>
    <row r="153" ht="18" customFormat="1" customHeight="1" s="140">
      <c r="A153" s="1">
        <f>TEXT(B153,"mmmm")</f>
        <v/>
      </c>
      <c r="B153" s="2" t="n">
        <v>46170</v>
      </c>
      <c r="C153" s="3">
        <f>SUMIFS(الاضافة!$G:$G,الاضافة!$E:$E,$C$3,الاضافة!$B:$B,B153)</f>
        <v/>
      </c>
      <c r="D153" s="1">
        <f>SUMIFS(الصرف!$H$7:$H$60000,الصرف!$F$7:$F$60000,$C$3,الصرف!$B$7:$B$60000,B153)</f>
        <v/>
      </c>
      <c r="E153" s="8">
        <f>E152+C153-D153</f>
        <v/>
      </c>
      <c r="F153" s="12">
        <f>C153-D153</f>
        <v/>
      </c>
    </row>
    <row r="154" ht="18" customFormat="1" customHeight="1" s="140">
      <c r="A154" s="1">
        <f>TEXT(B154,"mmmm")</f>
        <v/>
      </c>
      <c r="B154" s="2" t="n">
        <v>46171</v>
      </c>
      <c r="C154" s="3">
        <f>SUMIFS(الاضافة!$G:$G,الاضافة!$E:$E,$C$3,الاضافة!$B:$B,B154)</f>
        <v/>
      </c>
      <c r="D154" s="1">
        <f>SUMIFS(الصرف!$H$7:$H$60000,الصرف!$F$7:$F$60000,$C$3,الصرف!$B$7:$B$60000,B154)</f>
        <v/>
      </c>
      <c r="E154" s="8">
        <f>E153+C154-D154</f>
        <v/>
      </c>
      <c r="F154" s="12">
        <f>C154-D154</f>
        <v/>
      </c>
    </row>
    <row r="155" ht="18" customFormat="1" customHeight="1" s="140">
      <c r="A155" s="1">
        <f>TEXT(B155,"mmmm")</f>
        <v/>
      </c>
      <c r="B155" s="2" t="n">
        <v>46172</v>
      </c>
      <c r="C155" s="3">
        <f>SUMIFS(الاضافة!$G:$G,الاضافة!$E:$E,$C$3,الاضافة!$B:$B,B155)</f>
        <v/>
      </c>
      <c r="D155" s="1">
        <f>SUMIFS(الصرف!$H$7:$H$60000,الصرف!$F$7:$F$60000,$C$3,الصرف!$B$7:$B$60000,B155)</f>
        <v/>
      </c>
      <c r="E155" s="8">
        <f>E154+C155-D155</f>
        <v/>
      </c>
      <c r="F155" s="12">
        <f>C155-D155</f>
        <v/>
      </c>
    </row>
    <row r="156" ht="18" customFormat="1" customHeight="1" s="140">
      <c r="A156" s="1">
        <f>TEXT(B156,"mmmm")</f>
        <v/>
      </c>
      <c r="B156" s="2" t="n">
        <v>46173</v>
      </c>
      <c r="C156" s="3">
        <f>SUMIFS(الاضافة!$G:$G,الاضافة!$E:$E,$C$3,الاضافة!$B:$B,B156)</f>
        <v/>
      </c>
      <c r="D156" s="1">
        <f>SUMIFS(الصرف!$H$7:$H$60000,الصرف!$F$7:$F$60000,$C$3,الصرف!$B$7:$B$60000,B156)</f>
        <v/>
      </c>
      <c r="E156" s="8">
        <f>E155+C156-D156</f>
        <v/>
      </c>
      <c r="F156" s="12">
        <f>C156-D156</f>
        <v/>
      </c>
    </row>
    <row r="157" ht="18" customFormat="1" customHeight="1" s="140">
      <c r="A157" s="1">
        <f>TEXT(B157,"mmmm")</f>
        <v/>
      </c>
      <c r="B157" s="2" t="n">
        <v>46174</v>
      </c>
      <c r="C157" s="3">
        <f>SUMIFS(الاضافة!$G:$G,الاضافة!$E:$E,$C$3,الاضافة!$B:$B,B157)</f>
        <v/>
      </c>
      <c r="D157" s="1">
        <f>SUMIFS(الصرف!$H$7:$H$60000,الصرف!$F$7:$F$60000,$C$3,الصرف!$B$7:$B$60000,B157)</f>
        <v/>
      </c>
      <c r="E157" s="8">
        <f>E156+C157-D157</f>
        <v/>
      </c>
      <c r="F157" s="12">
        <f>C157-D157</f>
        <v/>
      </c>
    </row>
    <row r="158" ht="18" customFormat="1" customHeight="1" s="140">
      <c r="A158" s="1">
        <f>TEXT(B158,"mmmm")</f>
        <v/>
      </c>
      <c r="B158" s="2" t="n">
        <v>46175</v>
      </c>
      <c r="C158" s="3">
        <f>SUMIFS(الاضافة!$G:$G,الاضافة!$E:$E,$C$3,الاضافة!$B:$B,B158)</f>
        <v/>
      </c>
      <c r="D158" s="1">
        <f>SUMIFS(الصرف!$H$7:$H$60000,الصرف!$F$7:$F$60000,$C$3,الصرف!$B$7:$B$60000,B158)</f>
        <v/>
      </c>
      <c r="E158" s="8">
        <f>E157+C158-D158</f>
        <v/>
      </c>
      <c r="F158" s="12">
        <f>C158-D158</f>
        <v/>
      </c>
    </row>
    <row r="159" ht="18" customFormat="1" customHeight="1" s="140">
      <c r="A159" s="1">
        <f>TEXT(B159,"mmmm")</f>
        <v/>
      </c>
      <c r="B159" s="2" t="n">
        <v>46176</v>
      </c>
      <c r="C159" s="3">
        <f>SUMIFS(الاضافة!$G:$G,الاضافة!$E:$E,$C$3,الاضافة!$B:$B,B159)</f>
        <v/>
      </c>
      <c r="D159" s="1">
        <f>SUMIFS(الصرف!$H$7:$H$60000,الصرف!$F$7:$F$60000,$C$3,الصرف!$B$7:$B$60000,B159)</f>
        <v/>
      </c>
      <c r="E159" s="8">
        <f>E158+C159-D159</f>
        <v/>
      </c>
      <c r="F159" s="12">
        <f>C159-D159</f>
        <v/>
      </c>
    </row>
    <row r="160" ht="18" customFormat="1" customHeight="1" s="140">
      <c r="A160" s="1">
        <f>TEXT(B160,"mmmm")</f>
        <v/>
      </c>
      <c r="B160" s="2" t="n">
        <v>46177</v>
      </c>
      <c r="C160" s="3">
        <f>SUMIFS(الاضافة!$G:$G,الاضافة!$E:$E,$C$3,الاضافة!$B:$B,B160)</f>
        <v/>
      </c>
      <c r="D160" s="1">
        <f>SUMIFS(الصرف!$H$7:$H$60000,الصرف!$F$7:$F$60000,$C$3,الصرف!$B$7:$B$60000,B160)</f>
        <v/>
      </c>
      <c r="E160" s="8">
        <f>E159+C160-D160</f>
        <v/>
      </c>
      <c r="F160" s="12">
        <f>C160-D160</f>
        <v/>
      </c>
    </row>
    <row r="161" ht="18" customFormat="1" customHeight="1" s="140">
      <c r="A161" s="1">
        <f>TEXT(B161,"mmmm")</f>
        <v/>
      </c>
      <c r="B161" s="2" t="n">
        <v>46178</v>
      </c>
      <c r="C161" s="3">
        <f>SUMIFS(الاضافة!$G:$G,الاضافة!$E:$E,$C$3,الاضافة!$B:$B,B161)</f>
        <v/>
      </c>
      <c r="D161" s="1">
        <f>SUMIFS(الصرف!$H$7:$H$60000,الصرف!$F$7:$F$60000,$C$3,الصرف!$B$7:$B$60000,B161)</f>
        <v/>
      </c>
      <c r="E161" s="8">
        <f>E160+C161-D161</f>
        <v/>
      </c>
      <c r="F161" s="12">
        <f>C161-D161</f>
        <v/>
      </c>
    </row>
    <row r="162" ht="18" customFormat="1" customHeight="1" s="140">
      <c r="A162" s="1">
        <f>TEXT(B162,"mmmm")</f>
        <v/>
      </c>
      <c r="B162" s="2" t="n">
        <v>46179</v>
      </c>
      <c r="C162" s="3">
        <f>SUMIFS(الاضافة!$G:$G,الاضافة!$E:$E,$C$3,الاضافة!$B:$B,B162)</f>
        <v/>
      </c>
      <c r="D162" s="1">
        <f>SUMIFS(الصرف!$H$7:$H$60000,الصرف!$F$7:$F$60000,$C$3,الصرف!$B$7:$B$60000,B162)</f>
        <v/>
      </c>
      <c r="E162" s="8">
        <f>E161+C162-D162</f>
        <v/>
      </c>
      <c r="F162" s="12">
        <f>C162-D162</f>
        <v/>
      </c>
    </row>
    <row r="163" ht="18" customFormat="1" customHeight="1" s="140">
      <c r="A163" s="1">
        <f>TEXT(B163,"mmmm")</f>
        <v/>
      </c>
      <c r="B163" s="2" t="n">
        <v>46180</v>
      </c>
      <c r="C163" s="3">
        <f>SUMIFS(الاضافة!$G:$G,الاضافة!$E:$E,$C$3,الاضافة!$B:$B,B163)</f>
        <v/>
      </c>
      <c r="D163" s="1">
        <f>SUMIFS(الصرف!$H$7:$H$60000,الصرف!$F$7:$F$60000,$C$3,الصرف!$B$7:$B$60000,B163)</f>
        <v/>
      </c>
      <c r="E163" s="8">
        <f>E162+C163-D163</f>
        <v/>
      </c>
      <c r="F163" s="12">
        <f>C163-D163</f>
        <v/>
      </c>
    </row>
    <row r="164" ht="18" customFormat="1" customHeight="1" s="140">
      <c r="A164" s="1">
        <f>TEXT(B164,"mmmm")</f>
        <v/>
      </c>
      <c r="B164" s="2" t="n">
        <v>46181</v>
      </c>
      <c r="C164" s="3">
        <f>SUMIFS(الاضافة!$G:$G,الاضافة!$E:$E,$C$3,الاضافة!$B:$B,B164)</f>
        <v/>
      </c>
      <c r="D164" s="1">
        <f>SUMIFS(الصرف!$H$7:$H$60000,الصرف!$F$7:$F$60000,$C$3,الصرف!$B$7:$B$60000,B164)</f>
        <v/>
      </c>
      <c r="E164" s="8">
        <f>E163+C164-D164</f>
        <v/>
      </c>
      <c r="F164" s="12">
        <f>C164-D164</f>
        <v/>
      </c>
    </row>
    <row r="165" ht="18" customFormat="1" customHeight="1" s="140">
      <c r="A165" s="1">
        <f>TEXT(B165,"mmmm")</f>
        <v/>
      </c>
      <c r="B165" s="2" t="n">
        <v>46182</v>
      </c>
      <c r="C165" s="3">
        <f>SUMIFS(الاضافة!$G:$G,الاضافة!$E:$E,$C$3,الاضافة!$B:$B,B165)</f>
        <v/>
      </c>
      <c r="D165" s="1">
        <f>SUMIFS(الصرف!$H$7:$H$60000,الصرف!$F$7:$F$60000,$C$3,الصرف!$B$7:$B$60000,B165)</f>
        <v/>
      </c>
      <c r="E165" s="8">
        <f>E164+C165-D165</f>
        <v/>
      </c>
      <c r="F165" s="12">
        <f>C165-D165</f>
        <v/>
      </c>
    </row>
    <row r="166" ht="18" customFormat="1" customHeight="1" s="140">
      <c r="A166" s="1">
        <f>TEXT(B166,"mmmm")</f>
        <v/>
      </c>
      <c r="B166" s="2" t="n">
        <v>46183</v>
      </c>
      <c r="C166" s="3">
        <f>SUMIFS(الاضافة!$G:$G,الاضافة!$E:$E,$C$3,الاضافة!$B:$B,B166)</f>
        <v/>
      </c>
      <c r="D166" s="1">
        <f>SUMIFS(الصرف!$H$7:$H$60000,الصرف!$F$7:$F$60000,$C$3,الصرف!$B$7:$B$60000,B166)</f>
        <v/>
      </c>
      <c r="E166" s="8">
        <f>E165+C166-D166</f>
        <v/>
      </c>
      <c r="F166" s="12">
        <f>C166-D166</f>
        <v/>
      </c>
    </row>
    <row r="167" ht="18" customFormat="1" customHeight="1" s="140">
      <c r="A167" s="1">
        <f>TEXT(B167,"mmmm")</f>
        <v/>
      </c>
      <c r="B167" s="2" t="n">
        <v>46184</v>
      </c>
      <c r="C167" s="3">
        <f>SUMIFS(الاضافة!$G:$G,الاضافة!$E:$E,$C$3,الاضافة!$B:$B,B167)</f>
        <v/>
      </c>
      <c r="D167" s="1">
        <f>SUMIFS(الصرف!$H$7:$H$60000,الصرف!$F$7:$F$60000,$C$3,الصرف!$B$7:$B$60000,B167)</f>
        <v/>
      </c>
      <c r="E167" s="8">
        <f>E166+C167-D167</f>
        <v/>
      </c>
      <c r="F167" s="12">
        <f>C167-D167</f>
        <v/>
      </c>
    </row>
    <row r="168" ht="18" customFormat="1" customHeight="1" s="140">
      <c r="A168" s="1">
        <f>TEXT(B168,"mmmm")</f>
        <v/>
      </c>
      <c r="B168" s="2" t="n">
        <v>46185</v>
      </c>
      <c r="C168" s="3">
        <f>SUMIFS(الاضافة!$G:$G,الاضافة!$E:$E,$C$3,الاضافة!$B:$B,B168)</f>
        <v/>
      </c>
      <c r="D168" s="1">
        <f>SUMIFS(الصرف!$H$7:$H$60000,الصرف!$F$7:$F$60000,$C$3,الصرف!$B$7:$B$60000,B168)</f>
        <v/>
      </c>
      <c r="E168" s="8">
        <f>E167+C168-D168</f>
        <v/>
      </c>
      <c r="F168" s="12">
        <f>C168-D168</f>
        <v/>
      </c>
    </row>
    <row r="169" ht="18" customFormat="1" customHeight="1" s="140">
      <c r="A169" s="1">
        <f>TEXT(B169,"mmmm")</f>
        <v/>
      </c>
      <c r="B169" s="2" t="n">
        <v>46186</v>
      </c>
      <c r="C169" s="3">
        <f>SUMIFS(الاضافة!$G:$G,الاضافة!$E:$E,$C$3,الاضافة!$B:$B,B169)</f>
        <v/>
      </c>
      <c r="D169" s="1">
        <f>SUMIFS(الصرف!$H$7:$H$60000,الصرف!$F$7:$F$60000,$C$3,الصرف!$B$7:$B$60000,B169)</f>
        <v/>
      </c>
      <c r="E169" s="8">
        <f>E168+C169-D169</f>
        <v/>
      </c>
      <c r="F169" s="12">
        <f>C169-D169</f>
        <v/>
      </c>
    </row>
    <row r="170" ht="18" customFormat="1" customHeight="1" s="140">
      <c r="A170" s="1">
        <f>TEXT(B170,"mmmm")</f>
        <v/>
      </c>
      <c r="B170" s="2" t="n">
        <v>46187</v>
      </c>
      <c r="C170" s="3">
        <f>SUMIFS(الاضافة!$G:$G,الاضافة!$E:$E,$C$3,الاضافة!$B:$B,B170)</f>
        <v/>
      </c>
      <c r="D170" s="1">
        <f>SUMIFS(الصرف!$H$7:$H$60000,الصرف!$F$7:$F$60000,$C$3,الصرف!$B$7:$B$60000,B170)</f>
        <v/>
      </c>
      <c r="E170" s="8">
        <f>E169+C170-D170</f>
        <v/>
      </c>
      <c r="F170" s="12">
        <f>C170-D170</f>
        <v/>
      </c>
    </row>
    <row r="171" ht="18" customFormat="1" customHeight="1" s="140">
      <c r="A171" s="1">
        <f>TEXT(B171,"mmmm")</f>
        <v/>
      </c>
      <c r="B171" s="2" t="n">
        <v>46188</v>
      </c>
      <c r="C171" s="3">
        <f>SUMIFS(الاضافة!$G:$G,الاضافة!$E:$E,$C$3,الاضافة!$B:$B,B171)</f>
        <v/>
      </c>
      <c r="D171" s="1">
        <f>SUMIFS(الصرف!$H$7:$H$60000,الصرف!$F$7:$F$60000,$C$3,الصرف!$B$7:$B$60000,B171)</f>
        <v/>
      </c>
      <c r="E171" s="8">
        <f>E170+C171-D171</f>
        <v/>
      </c>
      <c r="F171" s="12">
        <f>C171-D171</f>
        <v/>
      </c>
    </row>
    <row r="172" ht="18" customFormat="1" customHeight="1" s="140">
      <c r="A172" s="1">
        <f>TEXT(B172,"mmmm")</f>
        <v/>
      </c>
      <c r="B172" s="2" t="n">
        <v>46189</v>
      </c>
      <c r="C172" s="3">
        <f>SUMIFS(الاضافة!$G:$G,الاضافة!$E:$E,$C$3,الاضافة!$B:$B,B172)</f>
        <v/>
      </c>
      <c r="D172" s="1">
        <f>SUMIFS(الصرف!$H$7:$H$60000,الصرف!$F$7:$F$60000,$C$3,الصرف!$B$7:$B$60000,B172)</f>
        <v/>
      </c>
      <c r="E172" s="8">
        <f>E171+C172-D172</f>
        <v/>
      </c>
      <c r="F172" s="12">
        <f>C172-D172</f>
        <v/>
      </c>
    </row>
    <row r="173" ht="18" customFormat="1" customHeight="1" s="140">
      <c r="A173" s="1">
        <f>TEXT(B173,"mmmm")</f>
        <v/>
      </c>
      <c r="B173" s="2" t="n">
        <v>46190</v>
      </c>
      <c r="C173" s="3">
        <f>SUMIFS(الاضافة!$G:$G,الاضافة!$E:$E,$C$3,الاضافة!$B:$B,B173)</f>
        <v/>
      </c>
      <c r="D173" s="1">
        <f>SUMIFS(الصرف!$H$7:$H$60000,الصرف!$F$7:$F$60000,$C$3,الصرف!$B$7:$B$60000,B173)</f>
        <v/>
      </c>
      <c r="E173" s="8">
        <f>E172+C173-D173</f>
        <v/>
      </c>
      <c r="F173" s="12">
        <f>C173-D173</f>
        <v/>
      </c>
    </row>
    <row r="174" ht="18" customFormat="1" customHeight="1" s="140">
      <c r="A174" s="1">
        <f>TEXT(B174,"mmmm")</f>
        <v/>
      </c>
      <c r="B174" s="2" t="n">
        <v>46191</v>
      </c>
      <c r="C174" s="3">
        <f>SUMIFS(الاضافة!$G:$G,الاضافة!$E:$E,$C$3,الاضافة!$B:$B,B174)</f>
        <v/>
      </c>
      <c r="D174" s="1">
        <f>SUMIFS(الصرف!$H$7:$H$60000,الصرف!$F$7:$F$60000,$C$3,الصرف!$B$7:$B$60000,B174)</f>
        <v/>
      </c>
      <c r="E174" s="8">
        <f>E173+C174-D174</f>
        <v/>
      </c>
      <c r="F174" s="12">
        <f>C174-D174</f>
        <v/>
      </c>
    </row>
    <row r="175" ht="18" customFormat="1" customHeight="1" s="140">
      <c r="A175" s="1">
        <f>TEXT(B175,"mmmm")</f>
        <v/>
      </c>
      <c r="B175" s="2" t="n">
        <v>46192</v>
      </c>
      <c r="C175" s="3">
        <f>SUMIFS(الاضافة!$G:$G,الاضافة!$E:$E,$C$3,الاضافة!$B:$B,B175)</f>
        <v/>
      </c>
      <c r="D175" s="1">
        <f>SUMIFS(الصرف!$H$7:$H$60000,الصرف!$F$7:$F$60000,$C$3,الصرف!$B$7:$B$60000,B175)</f>
        <v/>
      </c>
      <c r="E175" s="8">
        <f>E174+C175-D175</f>
        <v/>
      </c>
      <c r="F175" s="12">
        <f>C175-D175</f>
        <v/>
      </c>
    </row>
    <row r="176" ht="18" customFormat="1" customHeight="1" s="140">
      <c r="A176" s="1">
        <f>TEXT(B176,"mmmm")</f>
        <v/>
      </c>
      <c r="B176" s="2" t="n">
        <v>46193</v>
      </c>
      <c r="C176" s="3">
        <f>SUMIFS(الاضافة!$G:$G,الاضافة!$E:$E,$C$3,الاضافة!$B:$B,B176)</f>
        <v/>
      </c>
      <c r="D176" s="1">
        <f>SUMIFS(الصرف!$H$7:$H$60000,الصرف!$F$7:$F$60000,$C$3,الصرف!$B$7:$B$60000,B176)</f>
        <v/>
      </c>
      <c r="E176" s="8">
        <f>E175+C176-D176</f>
        <v/>
      </c>
      <c r="F176" s="12">
        <f>C176-D176</f>
        <v/>
      </c>
    </row>
    <row r="177" ht="18" customFormat="1" customHeight="1" s="140">
      <c r="A177" s="1">
        <f>TEXT(B177,"mmmm")</f>
        <v/>
      </c>
      <c r="B177" s="2" t="n">
        <v>46194</v>
      </c>
      <c r="C177" s="3">
        <f>SUMIFS(الاضافة!$G:$G,الاضافة!$E:$E,$C$3,الاضافة!$B:$B,B177)</f>
        <v/>
      </c>
      <c r="D177" s="1">
        <f>SUMIFS(الصرف!$H$7:$H$60000,الصرف!$F$7:$F$60000,$C$3,الصرف!$B$7:$B$60000,B177)</f>
        <v/>
      </c>
      <c r="E177" s="8">
        <f>E176+C177-D177</f>
        <v/>
      </c>
      <c r="F177" s="12">
        <f>C177-D177</f>
        <v/>
      </c>
    </row>
    <row r="178" ht="18" customFormat="1" customHeight="1" s="140">
      <c r="A178" s="1">
        <f>TEXT(B178,"mmmm")</f>
        <v/>
      </c>
      <c r="B178" s="2" t="n">
        <v>46195</v>
      </c>
      <c r="C178" s="3">
        <f>SUMIFS(الاضافة!$G:$G,الاضافة!$E:$E,$C$3,الاضافة!$B:$B,B178)</f>
        <v/>
      </c>
      <c r="D178" s="1">
        <f>SUMIFS(الصرف!$H$7:$H$60000,الصرف!$F$7:$F$60000,$C$3,الصرف!$B$7:$B$60000,B178)</f>
        <v/>
      </c>
      <c r="E178" s="8">
        <f>E177+C178-D178</f>
        <v/>
      </c>
      <c r="F178" s="12">
        <f>C178-D178</f>
        <v/>
      </c>
    </row>
    <row r="179" ht="18" customFormat="1" customHeight="1" s="140">
      <c r="A179" s="1">
        <f>TEXT(B179,"mmmm")</f>
        <v/>
      </c>
      <c r="B179" s="2" t="n">
        <v>46196</v>
      </c>
      <c r="C179" s="3">
        <f>SUMIFS(الاضافة!$G:$G,الاضافة!$E:$E,$C$3,الاضافة!$B:$B,B179)</f>
        <v/>
      </c>
      <c r="D179" s="1">
        <f>SUMIFS(الصرف!$H$7:$H$60000,الصرف!$F$7:$F$60000,$C$3,الصرف!$B$7:$B$60000,B179)</f>
        <v/>
      </c>
      <c r="E179" s="8">
        <f>E178+C179-D179</f>
        <v/>
      </c>
      <c r="F179" s="12">
        <f>C179-D179</f>
        <v/>
      </c>
    </row>
    <row r="180" ht="18" customFormat="1" customHeight="1" s="140">
      <c r="A180" s="1">
        <f>TEXT(B180,"mmmm")</f>
        <v/>
      </c>
      <c r="B180" s="2" t="n">
        <v>46197</v>
      </c>
      <c r="C180" s="3">
        <f>SUMIFS(الاضافة!$G:$G,الاضافة!$E:$E,$C$3,الاضافة!$B:$B,B180)</f>
        <v/>
      </c>
      <c r="D180" s="1">
        <f>SUMIFS(الصرف!$H$7:$H$60000,الصرف!$F$7:$F$60000,$C$3,الصرف!$B$7:$B$60000,B180)</f>
        <v/>
      </c>
      <c r="E180" s="8">
        <f>E179+C180-D180</f>
        <v/>
      </c>
      <c r="F180" s="12">
        <f>C180-D180</f>
        <v/>
      </c>
    </row>
    <row r="181" ht="18" customFormat="1" customHeight="1" s="140">
      <c r="A181" s="1">
        <f>TEXT(B181,"mmmm")</f>
        <v/>
      </c>
      <c r="B181" s="2" t="n">
        <v>46198</v>
      </c>
      <c r="C181" s="3">
        <f>SUMIFS(الاضافة!$G:$G,الاضافة!$E:$E,$C$3,الاضافة!$B:$B,B181)</f>
        <v/>
      </c>
      <c r="D181" s="1">
        <f>SUMIFS(الصرف!$H$7:$H$60000,الصرف!$F$7:$F$60000,$C$3,الصرف!$B$7:$B$60000,B181)</f>
        <v/>
      </c>
      <c r="E181" s="8">
        <f>E180+C181-D181</f>
        <v/>
      </c>
      <c r="F181" s="12">
        <f>C181-D181</f>
        <v/>
      </c>
    </row>
    <row r="182" ht="18" customFormat="1" customHeight="1" s="140">
      <c r="A182" s="1">
        <f>TEXT(B182,"mmmm")</f>
        <v/>
      </c>
      <c r="B182" s="2" t="n">
        <v>46199</v>
      </c>
      <c r="C182" s="3">
        <f>SUMIFS(الاضافة!$G:$G,الاضافة!$E:$E,$C$3,الاضافة!$B:$B,B182)</f>
        <v/>
      </c>
      <c r="D182" s="1">
        <f>SUMIFS(الصرف!$H$7:$H$60000,الصرف!$F$7:$F$60000,$C$3,الصرف!$B$7:$B$60000,B182)</f>
        <v/>
      </c>
      <c r="E182" s="8">
        <f>E181+C182-D182</f>
        <v/>
      </c>
      <c r="F182" s="12">
        <f>C182-D182</f>
        <v/>
      </c>
    </row>
    <row r="183" ht="18" customFormat="1" customHeight="1" s="140">
      <c r="A183" s="1">
        <f>TEXT(B183,"mmmm")</f>
        <v/>
      </c>
      <c r="B183" s="2" t="n">
        <v>46200</v>
      </c>
      <c r="C183" s="3">
        <f>SUMIFS(الاضافة!$G:$G,الاضافة!$E:$E,$C$3,الاضافة!$B:$B,B183)</f>
        <v/>
      </c>
      <c r="D183" s="1">
        <f>SUMIFS(الصرف!$H$7:$H$60000,الصرف!$F$7:$F$60000,$C$3,الصرف!$B$7:$B$60000,B183)</f>
        <v/>
      </c>
      <c r="E183" s="8">
        <f>E182+C183-D183</f>
        <v/>
      </c>
      <c r="F183" s="12">
        <f>C183-D183</f>
        <v/>
      </c>
    </row>
    <row r="184" ht="18" customFormat="1" customHeight="1" s="140">
      <c r="A184" s="1">
        <f>TEXT(B184,"mmmm")</f>
        <v/>
      </c>
      <c r="B184" s="2" t="n">
        <v>46201</v>
      </c>
      <c r="C184" s="3">
        <f>SUMIFS(الاضافة!$G:$G,الاضافة!$E:$E,$C$3,الاضافة!$B:$B,B184)</f>
        <v/>
      </c>
      <c r="D184" s="1">
        <f>SUMIFS(الصرف!$H$7:$H$60000,الصرف!$F$7:$F$60000,$C$3,الصرف!$B$7:$B$60000,B184)</f>
        <v/>
      </c>
      <c r="E184" s="8">
        <f>E183+C184-D184</f>
        <v/>
      </c>
      <c r="F184" s="12">
        <f>C184-D184</f>
        <v/>
      </c>
    </row>
    <row r="185" ht="18" customFormat="1" customHeight="1" s="140">
      <c r="A185" s="1">
        <f>TEXT(B185,"mmmm")</f>
        <v/>
      </c>
      <c r="B185" s="2" t="n">
        <v>46202</v>
      </c>
      <c r="C185" s="3">
        <f>SUMIFS(الاضافة!$G:$G,الاضافة!$E:$E,$C$3,الاضافة!$B:$B,B185)</f>
        <v/>
      </c>
      <c r="D185" s="1">
        <f>SUMIFS(الصرف!$H$7:$H$60000,الصرف!$F$7:$F$60000,$C$3,الصرف!$B$7:$B$60000,B185)</f>
        <v/>
      </c>
      <c r="E185" s="8">
        <f>E184+C185-D185</f>
        <v/>
      </c>
      <c r="F185" s="12">
        <f>C185-D185</f>
        <v/>
      </c>
    </row>
    <row r="186" ht="18" customFormat="1" customHeight="1" s="140">
      <c r="A186" s="1">
        <f>TEXT(B186,"mmmm")</f>
        <v/>
      </c>
      <c r="B186" s="2" t="n">
        <v>46203</v>
      </c>
      <c r="C186" s="3">
        <f>SUMIFS(الاضافة!$G:$G,الاضافة!$E:$E,$C$3,الاضافة!$B:$B,B186)</f>
        <v/>
      </c>
      <c r="D186" s="1">
        <f>SUMIFS(الصرف!$H$7:$H$60000,الصرف!$F$7:$F$60000,$C$3,الصرف!$B$7:$B$60000,B186)</f>
        <v/>
      </c>
      <c r="E186" s="8">
        <f>E185+C186-D186</f>
        <v/>
      </c>
      <c r="F186" s="12">
        <f>C186-D186</f>
        <v/>
      </c>
    </row>
    <row r="187" ht="18" customFormat="1" customHeight="1" s="140">
      <c r="A187" s="1">
        <f>TEXT(B187,"mmmm")</f>
        <v/>
      </c>
      <c r="B187" s="2" t="n">
        <v>46204</v>
      </c>
      <c r="C187" s="3">
        <f>SUMIFS(الاضافة!$G:$G,الاضافة!$E:$E,$C$3,الاضافة!$B:$B,B187)</f>
        <v/>
      </c>
      <c r="D187" s="1">
        <f>SUMIFS(الصرف!$H$7:$H$60000,الصرف!$F$7:$F$60000,$C$3,الصرف!$B$7:$B$60000,B187)</f>
        <v/>
      </c>
      <c r="E187" s="8">
        <f>E186+C187-D187</f>
        <v/>
      </c>
      <c r="F187" s="12">
        <f>C187-D187</f>
        <v/>
      </c>
    </row>
    <row r="188" ht="18" customFormat="1" customHeight="1" s="140">
      <c r="A188" s="1">
        <f>TEXT(B188,"mmmm")</f>
        <v/>
      </c>
      <c r="B188" s="2" t="n">
        <v>46205</v>
      </c>
      <c r="C188" s="3">
        <f>SUMIFS(الاضافة!$G:$G,الاضافة!$E:$E,$C$3,الاضافة!$B:$B,B188)</f>
        <v/>
      </c>
      <c r="D188" s="1">
        <f>SUMIFS(الصرف!$H$7:$H$60000,الصرف!$F$7:$F$60000,$C$3,الصرف!$B$7:$B$60000,B188)</f>
        <v/>
      </c>
      <c r="E188" s="8">
        <f>E187+C188-D188</f>
        <v/>
      </c>
      <c r="F188" s="12">
        <f>C188-D188</f>
        <v/>
      </c>
    </row>
    <row r="189" ht="18" customFormat="1" customHeight="1" s="140">
      <c r="A189" s="1">
        <f>TEXT(B189,"mmmm")</f>
        <v/>
      </c>
      <c r="B189" s="2" t="n">
        <v>46206</v>
      </c>
      <c r="C189" s="3">
        <f>SUMIFS(الاضافة!$G:$G,الاضافة!$E:$E,$C$3,الاضافة!$B:$B,B189)</f>
        <v/>
      </c>
      <c r="D189" s="1">
        <f>SUMIFS(الصرف!$H$7:$H$60000,الصرف!$F$7:$F$60000,$C$3,الصرف!$B$7:$B$60000,B189)</f>
        <v/>
      </c>
      <c r="E189" s="8">
        <f>E188+C189-D189</f>
        <v/>
      </c>
      <c r="F189" s="12">
        <f>C189-D189</f>
        <v/>
      </c>
    </row>
    <row r="190" ht="18" customFormat="1" customHeight="1" s="140">
      <c r="A190" s="1">
        <f>TEXT(B190,"mmmm")</f>
        <v/>
      </c>
      <c r="B190" s="2" t="n">
        <v>46207</v>
      </c>
      <c r="C190" s="3">
        <f>SUMIFS(الاضافة!$G:$G,الاضافة!$E:$E,$C$3,الاضافة!$B:$B,B190)</f>
        <v/>
      </c>
      <c r="D190" s="1">
        <f>SUMIFS(الصرف!$H$7:$H$60000,الصرف!$F$7:$F$60000,$C$3,الصرف!$B$7:$B$60000,B190)</f>
        <v/>
      </c>
      <c r="E190" s="8">
        <f>E189+C190-D190</f>
        <v/>
      </c>
      <c r="F190" s="12">
        <f>C190-D190</f>
        <v/>
      </c>
    </row>
    <row r="191" ht="18" customFormat="1" customHeight="1" s="140">
      <c r="A191" s="1">
        <f>TEXT(B191,"mmmm")</f>
        <v/>
      </c>
      <c r="B191" s="2" t="n">
        <v>46208</v>
      </c>
      <c r="C191" s="3">
        <f>SUMIFS(الاضافة!$G:$G,الاضافة!$E:$E,$C$3,الاضافة!$B:$B,B191)</f>
        <v/>
      </c>
      <c r="D191" s="1">
        <f>SUMIFS(الصرف!$H$7:$H$60000,الصرف!$F$7:$F$60000,$C$3,الصرف!$B$7:$B$60000,B191)</f>
        <v/>
      </c>
      <c r="E191" s="8">
        <f>E190+C191-D191</f>
        <v/>
      </c>
      <c r="F191" s="12">
        <f>C191-D191</f>
        <v/>
      </c>
    </row>
    <row r="192" ht="18" customFormat="1" customHeight="1" s="140">
      <c r="A192" s="1">
        <f>TEXT(B192,"mmmm")</f>
        <v/>
      </c>
      <c r="B192" s="2" t="n">
        <v>46209</v>
      </c>
      <c r="C192" s="3">
        <f>SUMIFS(الاضافة!$G:$G,الاضافة!$E:$E,$C$3,الاضافة!$B:$B,B192)</f>
        <v/>
      </c>
      <c r="D192" s="1">
        <f>SUMIFS(الصرف!$H$7:$H$60000,الصرف!$F$7:$F$60000,$C$3,الصرف!$B$7:$B$60000,B192)</f>
        <v/>
      </c>
      <c r="E192" s="8">
        <f>E191+C192-D192</f>
        <v/>
      </c>
      <c r="F192" s="12">
        <f>C192-D192</f>
        <v/>
      </c>
    </row>
    <row r="193" ht="18" customFormat="1" customHeight="1" s="140">
      <c r="A193" s="1">
        <f>TEXT(B193,"mmmm")</f>
        <v/>
      </c>
      <c r="B193" s="2" t="n">
        <v>46210</v>
      </c>
      <c r="C193" s="3">
        <f>SUMIFS(الاضافة!$G:$G,الاضافة!$E:$E,$C$3,الاضافة!$B:$B,B193)</f>
        <v/>
      </c>
      <c r="D193" s="1">
        <f>SUMIFS(الصرف!$H$7:$H$60000,الصرف!$F$7:$F$60000,$C$3,الصرف!$B$7:$B$60000,B193)</f>
        <v/>
      </c>
      <c r="E193" s="8">
        <f>E192+C193-D193</f>
        <v/>
      </c>
      <c r="F193" s="12">
        <f>C193-D193</f>
        <v/>
      </c>
    </row>
    <row r="194" ht="18" customFormat="1" customHeight="1" s="140">
      <c r="A194" s="1">
        <f>TEXT(B194,"mmmm")</f>
        <v/>
      </c>
      <c r="B194" s="2" t="n">
        <v>46211</v>
      </c>
      <c r="C194" s="3">
        <f>SUMIFS(الاضافة!$G:$G,الاضافة!$E:$E,$C$3,الاضافة!$B:$B,B194)</f>
        <v/>
      </c>
      <c r="D194" s="1">
        <f>SUMIFS(الصرف!$H$7:$H$60000,الصرف!$F$7:$F$60000,$C$3,الصرف!$B$7:$B$60000,B194)</f>
        <v/>
      </c>
      <c r="E194" s="8">
        <f>E193+C194-D194</f>
        <v/>
      </c>
      <c r="F194" s="12">
        <f>C194-D194</f>
        <v/>
      </c>
    </row>
    <row r="195" ht="18" customFormat="1" customHeight="1" s="140">
      <c r="A195" s="1">
        <f>TEXT(B195,"mmmm")</f>
        <v/>
      </c>
      <c r="B195" s="2" t="n">
        <v>46212</v>
      </c>
      <c r="C195" s="3">
        <f>SUMIFS(الاضافة!$G:$G,الاضافة!$E:$E,$C$3,الاضافة!$B:$B,B195)</f>
        <v/>
      </c>
      <c r="D195" s="1">
        <f>SUMIFS(الصرف!$H$7:$H$60000,الصرف!$F$7:$F$60000,$C$3,الصرف!$B$7:$B$60000,B195)</f>
        <v/>
      </c>
      <c r="E195" s="8">
        <f>E194+C195-D195</f>
        <v/>
      </c>
      <c r="F195" s="12">
        <f>C195-D195</f>
        <v/>
      </c>
    </row>
    <row r="196" ht="18" customFormat="1" customHeight="1" s="140">
      <c r="A196" s="1">
        <f>TEXT(B196,"mmmm")</f>
        <v/>
      </c>
      <c r="B196" s="2" t="n">
        <v>46213</v>
      </c>
      <c r="C196" s="3">
        <f>SUMIFS(الاضافة!$G:$G,الاضافة!$E:$E,$C$3,الاضافة!$B:$B,B196)</f>
        <v/>
      </c>
      <c r="D196" s="1">
        <f>SUMIFS(الصرف!$H$7:$H$60000,الصرف!$F$7:$F$60000,$C$3,الصرف!$B$7:$B$60000,B196)</f>
        <v/>
      </c>
      <c r="E196" s="8">
        <f>E195+C196-D196</f>
        <v/>
      </c>
      <c r="F196" s="12">
        <f>C196-D196</f>
        <v/>
      </c>
    </row>
    <row r="197" ht="18" customFormat="1" customHeight="1" s="140">
      <c r="A197" s="1">
        <f>TEXT(B197,"mmmm")</f>
        <v/>
      </c>
      <c r="B197" s="2" t="n">
        <v>46214</v>
      </c>
      <c r="C197" s="3">
        <f>SUMIFS(الاضافة!$G:$G,الاضافة!$E:$E,$C$3,الاضافة!$B:$B,B197)</f>
        <v/>
      </c>
      <c r="D197" s="1">
        <f>SUMIFS(الصرف!$H$7:$H$60000,الصرف!$F$7:$F$60000,$C$3,الصرف!$B$7:$B$60000,B197)</f>
        <v/>
      </c>
      <c r="E197" s="8">
        <f>E196+C197-D197</f>
        <v/>
      </c>
      <c r="F197" s="12">
        <f>C197-D197</f>
        <v/>
      </c>
    </row>
    <row r="198" ht="18" customFormat="1" customHeight="1" s="140">
      <c r="A198" s="1">
        <f>TEXT(B198,"mmmm")</f>
        <v/>
      </c>
      <c r="B198" s="2" t="n">
        <v>46215</v>
      </c>
      <c r="C198" s="3">
        <f>SUMIFS(الاضافة!$G:$G,الاضافة!$E:$E,$C$3,الاضافة!$B:$B,B198)</f>
        <v/>
      </c>
      <c r="D198" s="1">
        <f>SUMIFS(الصرف!$H$7:$H$60000,الصرف!$F$7:$F$60000,$C$3,الصرف!$B$7:$B$60000,B198)</f>
        <v/>
      </c>
      <c r="E198" s="8">
        <f>E197+C198-D198</f>
        <v/>
      </c>
      <c r="F198" s="12">
        <f>C198-D198</f>
        <v/>
      </c>
    </row>
    <row r="199" ht="18" customFormat="1" customHeight="1" s="140">
      <c r="A199" s="1">
        <f>TEXT(B199,"mmmm")</f>
        <v/>
      </c>
      <c r="B199" s="2" t="n">
        <v>46216</v>
      </c>
      <c r="C199" s="3">
        <f>SUMIFS(الاضافة!$G:$G,الاضافة!$E:$E,$C$3,الاضافة!$B:$B,B199)</f>
        <v/>
      </c>
      <c r="D199" s="1">
        <f>SUMIFS(الصرف!$H$7:$H$60000,الصرف!$F$7:$F$60000,$C$3,الصرف!$B$7:$B$60000,B199)</f>
        <v/>
      </c>
      <c r="E199" s="8">
        <f>E198+C199-D199</f>
        <v/>
      </c>
      <c r="F199" s="12">
        <f>C199-D199</f>
        <v/>
      </c>
    </row>
    <row r="200" ht="18" customFormat="1" customHeight="1" s="140">
      <c r="A200" s="1">
        <f>TEXT(B200,"mmmm")</f>
        <v/>
      </c>
      <c r="B200" s="2" t="n">
        <v>46217</v>
      </c>
      <c r="C200" s="3">
        <f>SUMIFS(الاضافة!$G:$G,الاضافة!$E:$E,$C$3,الاضافة!$B:$B,B200)</f>
        <v/>
      </c>
      <c r="D200" s="1">
        <f>SUMIFS(الصرف!$H$7:$H$60000,الصرف!$F$7:$F$60000,$C$3,الصرف!$B$7:$B$60000,B200)</f>
        <v/>
      </c>
      <c r="E200" s="8">
        <f>E199+C200-D200</f>
        <v/>
      </c>
      <c r="F200" s="12">
        <f>C200-D200</f>
        <v/>
      </c>
    </row>
    <row r="201" ht="18" customFormat="1" customHeight="1" s="140">
      <c r="A201" s="1">
        <f>TEXT(B201,"mmmm")</f>
        <v/>
      </c>
      <c r="B201" s="2" t="n">
        <v>46218</v>
      </c>
      <c r="C201" s="3">
        <f>SUMIFS(الاضافة!$G:$G,الاضافة!$E:$E,$C$3,الاضافة!$B:$B,B201)</f>
        <v/>
      </c>
      <c r="D201" s="1">
        <f>SUMIFS(الصرف!$H$7:$H$60000,الصرف!$F$7:$F$60000,$C$3,الصرف!$B$7:$B$60000,B201)</f>
        <v/>
      </c>
      <c r="E201" s="8">
        <f>E200+C201-D201</f>
        <v/>
      </c>
      <c r="F201" s="12">
        <f>C201-D201</f>
        <v/>
      </c>
    </row>
    <row r="202" ht="18" customFormat="1" customHeight="1" s="140">
      <c r="A202" s="1">
        <f>TEXT(B202,"mmmm")</f>
        <v/>
      </c>
      <c r="B202" s="2" t="n">
        <v>46219</v>
      </c>
      <c r="C202" s="3">
        <f>SUMIFS(الاضافة!$G:$G,الاضافة!$E:$E,$C$3,الاضافة!$B:$B,B202)</f>
        <v/>
      </c>
      <c r="D202" s="1">
        <f>SUMIFS(الصرف!$H$7:$H$60000,الصرف!$F$7:$F$60000,$C$3,الصرف!$B$7:$B$60000,B202)</f>
        <v/>
      </c>
      <c r="E202" s="8">
        <f>E201+C202-D202</f>
        <v/>
      </c>
      <c r="F202" s="12">
        <f>C202-D202</f>
        <v/>
      </c>
    </row>
    <row r="203" ht="18" customFormat="1" customHeight="1" s="140">
      <c r="A203" s="1">
        <f>TEXT(B203,"mmmm")</f>
        <v/>
      </c>
      <c r="B203" s="2" t="n">
        <v>46220</v>
      </c>
      <c r="C203" s="3">
        <f>SUMIFS(الاضافة!$G:$G,الاضافة!$E:$E,$C$3,الاضافة!$B:$B,B203)</f>
        <v/>
      </c>
      <c r="D203" s="1">
        <f>SUMIFS(الصرف!$H$7:$H$60000,الصرف!$F$7:$F$60000,$C$3,الصرف!$B$7:$B$60000,B203)</f>
        <v/>
      </c>
      <c r="E203" s="8">
        <f>E202+C203-D203</f>
        <v/>
      </c>
      <c r="F203" s="12">
        <f>C203-D203</f>
        <v/>
      </c>
    </row>
    <row r="204" ht="18" customFormat="1" customHeight="1" s="140">
      <c r="A204" s="1">
        <f>TEXT(B204,"mmmm")</f>
        <v/>
      </c>
      <c r="B204" s="2" t="n">
        <v>46221</v>
      </c>
      <c r="C204" s="3">
        <f>SUMIFS(الاضافة!$G:$G,الاضافة!$E:$E,$C$3,الاضافة!$B:$B,B204)</f>
        <v/>
      </c>
      <c r="D204" s="1">
        <f>SUMIFS(الصرف!$H$7:$H$60000,الصرف!$F$7:$F$60000,$C$3,الصرف!$B$7:$B$60000,B204)</f>
        <v/>
      </c>
      <c r="E204" s="8">
        <f>E203+C204-D204</f>
        <v/>
      </c>
      <c r="F204" s="12">
        <f>C204-D204</f>
        <v/>
      </c>
    </row>
    <row r="205" ht="18" customFormat="1" customHeight="1" s="140">
      <c r="A205" s="1">
        <f>TEXT(B205,"mmmm")</f>
        <v/>
      </c>
      <c r="B205" s="2" t="n">
        <v>46222</v>
      </c>
      <c r="C205" s="3">
        <f>SUMIFS(الاضافة!$G:$G,الاضافة!$E:$E,$C$3,الاضافة!$B:$B,B205)</f>
        <v/>
      </c>
      <c r="D205" s="1">
        <f>SUMIFS(الصرف!$H$7:$H$60000,الصرف!$F$7:$F$60000,$C$3,الصرف!$B$7:$B$60000,B205)</f>
        <v/>
      </c>
      <c r="E205" s="8">
        <f>E204+C205-D205</f>
        <v/>
      </c>
      <c r="F205" s="12">
        <f>C205-D205</f>
        <v/>
      </c>
    </row>
    <row r="206" ht="18" customFormat="1" customHeight="1" s="140">
      <c r="A206" s="1">
        <f>TEXT(B206,"mmmm")</f>
        <v/>
      </c>
      <c r="B206" s="2" t="n">
        <v>46223</v>
      </c>
      <c r="C206" s="3">
        <f>SUMIFS(الاضافة!$G:$G,الاضافة!$E:$E,$C$3,الاضافة!$B:$B,B206)</f>
        <v/>
      </c>
      <c r="D206" s="1">
        <f>SUMIFS(الصرف!$H$7:$H$60000,الصرف!$F$7:$F$60000,$C$3,الصرف!$B$7:$B$60000,B206)</f>
        <v/>
      </c>
      <c r="E206" s="8">
        <f>E205+C206-D206</f>
        <v/>
      </c>
      <c r="F206" s="12">
        <f>C206-D206</f>
        <v/>
      </c>
    </row>
    <row r="207" ht="18" customFormat="1" customHeight="1" s="140">
      <c r="A207" s="1">
        <f>TEXT(B207,"mmmm")</f>
        <v/>
      </c>
      <c r="B207" s="2" t="n">
        <v>46224</v>
      </c>
      <c r="C207" s="3">
        <f>SUMIFS(الاضافة!$G:$G,الاضافة!$E:$E,$C$3,الاضافة!$B:$B,B207)</f>
        <v/>
      </c>
      <c r="D207" s="1">
        <f>SUMIFS(الصرف!$H$7:$H$60000,الصرف!$F$7:$F$60000,$C$3,الصرف!$B$7:$B$60000,B207)</f>
        <v/>
      </c>
      <c r="E207" s="8">
        <f>E206+C207-D207</f>
        <v/>
      </c>
      <c r="F207" s="12">
        <f>C207-D207</f>
        <v/>
      </c>
    </row>
    <row r="208" ht="18" customFormat="1" customHeight="1" s="140">
      <c r="A208" s="1">
        <f>TEXT(B208,"mmmm")</f>
        <v/>
      </c>
      <c r="B208" s="2" t="n">
        <v>46225</v>
      </c>
      <c r="C208" s="3">
        <f>SUMIFS(الاضافة!$G:$G,الاضافة!$E:$E,$C$3,الاضافة!$B:$B,B208)</f>
        <v/>
      </c>
      <c r="D208" s="1">
        <f>SUMIFS(الصرف!$H$7:$H$60000,الصرف!$F$7:$F$60000,$C$3,الصرف!$B$7:$B$60000,B208)</f>
        <v/>
      </c>
      <c r="E208" s="8">
        <f>E207+C208-D208</f>
        <v/>
      </c>
      <c r="F208" s="12">
        <f>C208-D208</f>
        <v/>
      </c>
    </row>
    <row r="209" ht="18" customFormat="1" customHeight="1" s="140">
      <c r="A209" s="1">
        <f>TEXT(B209,"mmmm")</f>
        <v/>
      </c>
      <c r="B209" s="2" t="n">
        <v>46226</v>
      </c>
      <c r="C209" s="3">
        <f>SUMIFS(الاضافة!$G:$G,الاضافة!$E:$E,$C$3,الاضافة!$B:$B,B209)</f>
        <v/>
      </c>
      <c r="D209" s="1">
        <f>SUMIFS(الصرف!$H$7:$H$60000,الصرف!$F$7:$F$60000,$C$3,الصرف!$B$7:$B$60000,B209)</f>
        <v/>
      </c>
      <c r="E209" s="8">
        <f>E208+C209-D209</f>
        <v/>
      </c>
      <c r="F209" s="12">
        <f>C209-D209</f>
        <v/>
      </c>
    </row>
    <row r="210" ht="18" customFormat="1" customHeight="1" s="140">
      <c r="A210" s="1">
        <f>TEXT(B210,"mmmm")</f>
        <v/>
      </c>
      <c r="B210" s="2" t="n">
        <v>46227</v>
      </c>
      <c r="C210" s="3">
        <f>SUMIFS(الاضافة!$G:$G,الاضافة!$E:$E,$C$3,الاضافة!$B:$B,B210)</f>
        <v/>
      </c>
      <c r="D210" s="1">
        <f>SUMIFS(الصرف!$H$7:$H$60000,الصرف!$F$7:$F$60000,$C$3,الصرف!$B$7:$B$60000,B210)</f>
        <v/>
      </c>
      <c r="E210" s="8">
        <f>E209+C210-D210</f>
        <v/>
      </c>
      <c r="F210" s="12">
        <f>C210-D210</f>
        <v/>
      </c>
    </row>
    <row r="211" ht="18" customFormat="1" customHeight="1" s="140">
      <c r="A211" s="1">
        <f>TEXT(B211,"mmmm")</f>
        <v/>
      </c>
      <c r="B211" s="2" t="n">
        <v>46228</v>
      </c>
      <c r="C211" s="3">
        <f>SUMIFS(الاضافة!$G:$G,الاضافة!$E:$E,$C$3,الاضافة!$B:$B,B211)</f>
        <v/>
      </c>
      <c r="D211" s="1">
        <f>SUMIFS(الصرف!$H$7:$H$60000,الصرف!$F$7:$F$60000,$C$3,الصرف!$B$7:$B$60000,B211)</f>
        <v/>
      </c>
      <c r="E211" s="8">
        <f>E210+C211-D211</f>
        <v/>
      </c>
      <c r="F211" s="12">
        <f>C211-D211</f>
        <v/>
      </c>
    </row>
    <row r="212" ht="18" customFormat="1" customHeight="1" s="140">
      <c r="A212" s="1">
        <f>TEXT(B212,"mmmm")</f>
        <v/>
      </c>
      <c r="B212" s="2" t="n">
        <v>46229</v>
      </c>
      <c r="C212" s="3">
        <f>SUMIFS(الاضافة!$G:$G,الاضافة!$E:$E,$C$3,الاضافة!$B:$B,B212)</f>
        <v/>
      </c>
      <c r="D212" s="1">
        <f>SUMIFS(الصرف!$H$7:$H$60000,الصرف!$F$7:$F$60000,$C$3,الصرف!$B$7:$B$60000,B212)</f>
        <v/>
      </c>
      <c r="E212" s="8">
        <f>E211+C212-D212</f>
        <v/>
      </c>
      <c r="F212" s="12">
        <f>C212-D212</f>
        <v/>
      </c>
    </row>
    <row r="213" ht="18" customFormat="1" customHeight="1" s="140">
      <c r="A213" s="1">
        <f>TEXT(B213,"mmmm")</f>
        <v/>
      </c>
      <c r="B213" s="2" t="n">
        <v>46230</v>
      </c>
      <c r="C213" s="3">
        <f>SUMIFS(الاضافة!$G:$G,الاضافة!$E:$E,$C$3,الاضافة!$B:$B,B213)</f>
        <v/>
      </c>
      <c r="D213" s="1">
        <f>SUMIFS(الصرف!$H$7:$H$60000,الصرف!$F$7:$F$60000,$C$3,الصرف!$B$7:$B$60000,B213)</f>
        <v/>
      </c>
      <c r="E213" s="8">
        <f>E212+C213-D213</f>
        <v/>
      </c>
      <c r="F213" s="12">
        <f>C213-D213</f>
        <v/>
      </c>
    </row>
    <row r="214" ht="18" customFormat="1" customHeight="1" s="140">
      <c r="A214" s="1">
        <f>TEXT(B214,"mmmm")</f>
        <v/>
      </c>
      <c r="B214" s="2" t="n">
        <v>46231</v>
      </c>
      <c r="C214" s="3">
        <f>SUMIFS(الاضافة!$G:$G,الاضافة!$E:$E,$C$3,الاضافة!$B:$B,B214)</f>
        <v/>
      </c>
      <c r="D214" s="1">
        <f>SUMIFS(الصرف!$H$7:$H$60000,الصرف!$F$7:$F$60000,$C$3,الصرف!$B$7:$B$60000,B214)</f>
        <v/>
      </c>
      <c r="E214" s="8">
        <f>E213+C214-D214</f>
        <v/>
      </c>
      <c r="F214" s="12">
        <f>C214-D214</f>
        <v/>
      </c>
    </row>
    <row r="215" ht="18" customFormat="1" customHeight="1" s="140">
      <c r="A215" s="1">
        <f>TEXT(B215,"mmmm")</f>
        <v/>
      </c>
      <c r="B215" s="2" t="n">
        <v>46232</v>
      </c>
      <c r="C215" s="3">
        <f>SUMIFS(الاضافة!$G:$G,الاضافة!$E:$E,$C$3,الاضافة!$B:$B,B215)</f>
        <v/>
      </c>
      <c r="D215" s="1">
        <f>SUMIFS(الصرف!$H$7:$H$60000,الصرف!$F$7:$F$60000,$C$3,الصرف!$B$7:$B$60000,B215)</f>
        <v/>
      </c>
      <c r="E215" s="8">
        <f>E214+C215-D215</f>
        <v/>
      </c>
      <c r="F215" s="12">
        <f>C215-D215</f>
        <v/>
      </c>
    </row>
    <row r="216" ht="18" customFormat="1" customHeight="1" s="140">
      <c r="A216" s="1">
        <f>TEXT(B216,"mmmm")</f>
        <v/>
      </c>
      <c r="B216" s="2" t="n">
        <v>46233</v>
      </c>
      <c r="C216" s="3">
        <f>SUMIFS(الاضافة!$G:$G,الاضافة!$E:$E,$C$3,الاضافة!$B:$B,B216)</f>
        <v/>
      </c>
      <c r="D216" s="1">
        <f>SUMIFS(الصرف!$H$7:$H$60000,الصرف!$F$7:$F$60000,$C$3,الصرف!$B$7:$B$60000,B216)</f>
        <v/>
      </c>
      <c r="E216" s="8">
        <f>E215+C216-D216</f>
        <v/>
      </c>
      <c r="F216" s="12">
        <f>C216-D216</f>
        <v/>
      </c>
    </row>
    <row r="217" ht="18" customFormat="1" customHeight="1" s="140">
      <c r="A217" s="1">
        <f>TEXT(B217,"mmmm")</f>
        <v/>
      </c>
      <c r="B217" s="2" t="n">
        <v>46234</v>
      </c>
      <c r="C217" s="3">
        <f>SUMIFS(الاضافة!$G:$G,الاضافة!$E:$E,$C$3,الاضافة!$B:$B,B217)</f>
        <v/>
      </c>
      <c r="D217" s="1">
        <f>SUMIFS(الصرف!$H$7:$H$60000,الصرف!$F$7:$F$60000,$C$3,الصرف!$B$7:$B$60000,B217)</f>
        <v/>
      </c>
      <c r="E217" s="8">
        <f>E216+C217-D217</f>
        <v/>
      </c>
      <c r="F217" s="12">
        <f>C217-D217</f>
        <v/>
      </c>
    </row>
    <row r="218" ht="18" customFormat="1" customHeight="1" s="140">
      <c r="A218" s="1">
        <f>TEXT(B218,"mmmm")</f>
        <v/>
      </c>
      <c r="B218" s="2" t="n">
        <v>46235</v>
      </c>
      <c r="C218" s="3">
        <f>SUMIFS(الاضافة!$G:$G,الاضافة!$E:$E,$C$3,الاضافة!$B:$B,B218)</f>
        <v/>
      </c>
      <c r="D218" s="1">
        <f>SUMIFS(الصرف!$H$7:$H$60000,الصرف!$F$7:$F$60000,$C$3,الصرف!$B$7:$B$60000,B218)</f>
        <v/>
      </c>
      <c r="E218" s="8">
        <f>E217+C218-D218</f>
        <v/>
      </c>
      <c r="F218" s="12">
        <f>C218-D218</f>
        <v/>
      </c>
    </row>
    <row r="219" ht="18" customFormat="1" customHeight="1" s="140">
      <c r="A219" s="1">
        <f>TEXT(B219,"mmmm")</f>
        <v/>
      </c>
      <c r="B219" s="2" t="n">
        <v>46236</v>
      </c>
      <c r="C219" s="3">
        <f>SUMIFS(الاضافة!$G:$G,الاضافة!$E:$E,$C$3,الاضافة!$B:$B,B219)</f>
        <v/>
      </c>
      <c r="D219" s="1">
        <f>SUMIFS(الصرف!$H$7:$H$60000,الصرف!$F$7:$F$60000,$C$3,الصرف!$B$7:$B$60000,B219)</f>
        <v/>
      </c>
      <c r="E219" s="8">
        <f>E218+C219-D219</f>
        <v/>
      </c>
      <c r="F219" s="12">
        <f>C219-D219</f>
        <v/>
      </c>
    </row>
    <row r="220" ht="18" customFormat="1" customHeight="1" s="140">
      <c r="A220" s="1">
        <f>TEXT(B220,"mmmm")</f>
        <v/>
      </c>
      <c r="B220" s="2" t="n">
        <v>46237</v>
      </c>
      <c r="C220" s="3">
        <f>SUMIFS(الاضافة!$G:$G,الاضافة!$E:$E,$C$3,الاضافة!$B:$B,B220)</f>
        <v/>
      </c>
      <c r="D220" s="1">
        <f>SUMIFS(الصرف!$H$7:$H$60000,الصرف!$F$7:$F$60000,$C$3,الصرف!$B$7:$B$60000,B220)</f>
        <v/>
      </c>
      <c r="E220" s="8">
        <f>E219+C220-D220</f>
        <v/>
      </c>
      <c r="F220" s="12">
        <f>C220-D220</f>
        <v/>
      </c>
    </row>
    <row r="221" ht="18" customFormat="1" customHeight="1" s="140">
      <c r="A221" s="1">
        <f>TEXT(B221,"mmmm")</f>
        <v/>
      </c>
      <c r="B221" s="2" t="n">
        <v>46238</v>
      </c>
      <c r="C221" s="3">
        <f>SUMIFS(الاضافة!$G:$G,الاضافة!$E:$E,$C$3,الاضافة!$B:$B,B221)</f>
        <v/>
      </c>
      <c r="D221" s="1">
        <f>SUMIFS(الصرف!$H$7:$H$60000,الصرف!$F$7:$F$60000,$C$3,الصرف!$B$7:$B$60000,B221)</f>
        <v/>
      </c>
      <c r="E221" s="8">
        <f>E220+C221-D221</f>
        <v/>
      </c>
      <c r="F221" s="12">
        <f>C221-D221</f>
        <v/>
      </c>
    </row>
    <row r="222" ht="18" customFormat="1" customHeight="1" s="140">
      <c r="A222" s="1">
        <f>TEXT(B222,"mmmm")</f>
        <v/>
      </c>
      <c r="B222" s="2" t="n">
        <v>46239</v>
      </c>
      <c r="C222" s="3">
        <f>SUMIFS(الاضافة!$G:$G,الاضافة!$E:$E,$C$3,الاضافة!$B:$B,B222)</f>
        <v/>
      </c>
      <c r="D222" s="1">
        <f>SUMIFS(الصرف!$H$7:$H$60000,الصرف!$F$7:$F$60000,$C$3,الصرف!$B$7:$B$60000,B222)</f>
        <v/>
      </c>
      <c r="E222" s="8">
        <f>E221+C222-D222</f>
        <v/>
      </c>
      <c r="F222" s="12">
        <f>C222-D222</f>
        <v/>
      </c>
    </row>
    <row r="223" ht="18" customFormat="1" customHeight="1" s="140">
      <c r="A223" s="1">
        <f>TEXT(B223,"mmmm")</f>
        <v/>
      </c>
      <c r="B223" s="2" t="n">
        <v>46240</v>
      </c>
      <c r="C223" s="3">
        <f>SUMIFS(الاضافة!$G:$G,الاضافة!$E:$E,$C$3,الاضافة!$B:$B,B223)</f>
        <v/>
      </c>
      <c r="D223" s="1">
        <f>SUMIFS(الصرف!$H$7:$H$60000,الصرف!$F$7:$F$60000,$C$3,الصرف!$B$7:$B$60000,B223)</f>
        <v/>
      </c>
      <c r="E223" s="8">
        <f>E222+C223-D223</f>
        <v/>
      </c>
      <c r="F223" s="12">
        <f>C223-D223</f>
        <v/>
      </c>
    </row>
    <row r="224" ht="18" customFormat="1" customHeight="1" s="140">
      <c r="A224" s="1">
        <f>TEXT(B224,"mmmm")</f>
        <v/>
      </c>
      <c r="B224" s="2" t="n">
        <v>46241</v>
      </c>
      <c r="C224" s="3">
        <f>SUMIFS(الاضافة!$G:$G,الاضافة!$E:$E,$C$3,الاضافة!$B:$B,B224)</f>
        <v/>
      </c>
      <c r="D224" s="1">
        <f>SUMIFS(الصرف!$H$7:$H$60000,الصرف!$F$7:$F$60000,$C$3,الصرف!$B$7:$B$60000,B224)</f>
        <v/>
      </c>
      <c r="E224" s="8">
        <f>E223+C224-D224</f>
        <v/>
      </c>
      <c r="F224" s="12">
        <f>C224-D224</f>
        <v/>
      </c>
    </row>
    <row r="225" ht="18" customFormat="1" customHeight="1" s="140">
      <c r="A225" s="1">
        <f>TEXT(B225,"mmmm")</f>
        <v/>
      </c>
      <c r="B225" s="2" t="n">
        <v>46242</v>
      </c>
      <c r="C225" s="3">
        <f>SUMIFS(الاضافة!$G:$G,الاضافة!$E:$E,$C$3,الاضافة!$B:$B,B225)</f>
        <v/>
      </c>
      <c r="D225" s="1">
        <f>SUMIFS(الصرف!$H$7:$H$60000,الصرف!$F$7:$F$60000,$C$3,الصرف!$B$7:$B$60000,B225)</f>
        <v/>
      </c>
      <c r="E225" s="8">
        <f>E224+C225-D225</f>
        <v/>
      </c>
      <c r="F225" s="12">
        <f>C225-D225</f>
        <v/>
      </c>
    </row>
    <row r="226" ht="18" customFormat="1" customHeight="1" s="140">
      <c r="A226" s="1">
        <f>TEXT(B226,"mmmm")</f>
        <v/>
      </c>
      <c r="B226" s="2" t="n">
        <v>46243</v>
      </c>
      <c r="C226" s="3">
        <f>SUMIFS(الاضافة!$G:$G,الاضافة!$E:$E,$C$3,الاضافة!$B:$B,B226)</f>
        <v/>
      </c>
      <c r="D226" s="1">
        <f>SUMIFS(الصرف!$H$7:$H$60000,الصرف!$F$7:$F$60000,$C$3,الصرف!$B$7:$B$60000,B226)</f>
        <v/>
      </c>
      <c r="E226" s="8">
        <f>E225+C226-D226</f>
        <v/>
      </c>
      <c r="F226" s="12">
        <f>C226-D226</f>
        <v/>
      </c>
    </row>
    <row r="227" ht="18" customFormat="1" customHeight="1" s="140">
      <c r="A227" s="1">
        <f>TEXT(B227,"mmmm")</f>
        <v/>
      </c>
      <c r="B227" s="2" t="n">
        <v>46244</v>
      </c>
      <c r="C227" s="3">
        <f>SUMIFS(الاضافة!$G:$G,الاضافة!$E:$E,$C$3,الاضافة!$B:$B,B227)</f>
        <v/>
      </c>
      <c r="D227" s="1">
        <f>SUMIFS(الصرف!$H$7:$H$60000,الصرف!$F$7:$F$60000,$C$3,الصرف!$B$7:$B$60000,B227)</f>
        <v/>
      </c>
      <c r="E227" s="8">
        <f>E226+C227-D227</f>
        <v/>
      </c>
      <c r="F227" s="12">
        <f>C227-D227</f>
        <v/>
      </c>
    </row>
    <row r="228" ht="18" customFormat="1" customHeight="1" s="140">
      <c r="A228" s="1">
        <f>TEXT(B228,"mmmm")</f>
        <v/>
      </c>
      <c r="B228" s="2" t="n">
        <v>46245</v>
      </c>
      <c r="C228" s="3">
        <f>SUMIFS(الاضافة!$G:$G,الاضافة!$E:$E,$C$3,الاضافة!$B:$B,B228)</f>
        <v/>
      </c>
      <c r="D228" s="1">
        <f>SUMIFS(الصرف!$H$7:$H$60000,الصرف!$F$7:$F$60000,$C$3,الصرف!$B$7:$B$60000,B228)</f>
        <v/>
      </c>
      <c r="E228" s="8">
        <f>E227+C228-D228</f>
        <v/>
      </c>
      <c r="F228" s="12">
        <f>C228-D228</f>
        <v/>
      </c>
    </row>
    <row r="229" ht="18" customFormat="1" customHeight="1" s="140">
      <c r="A229" s="1">
        <f>TEXT(B229,"mmmm")</f>
        <v/>
      </c>
      <c r="B229" s="2" t="n">
        <v>46246</v>
      </c>
      <c r="C229" s="3">
        <f>SUMIFS(الاضافة!$G:$G,الاضافة!$E:$E,$C$3,الاضافة!$B:$B,B229)</f>
        <v/>
      </c>
      <c r="D229" s="1">
        <f>SUMIFS(الصرف!$H$7:$H$60000,الصرف!$F$7:$F$60000,$C$3,الصرف!$B$7:$B$60000,B229)</f>
        <v/>
      </c>
      <c r="E229" s="8">
        <f>E228+C229-D229</f>
        <v/>
      </c>
      <c r="F229" s="12">
        <f>C229-D229</f>
        <v/>
      </c>
    </row>
    <row r="230" ht="18" customFormat="1" customHeight="1" s="140">
      <c r="A230" s="1">
        <f>TEXT(B230,"mmmm")</f>
        <v/>
      </c>
      <c r="B230" s="2" t="n">
        <v>46247</v>
      </c>
      <c r="C230" s="3">
        <f>SUMIFS(الاضافة!$G:$G,الاضافة!$E:$E,$C$3,الاضافة!$B:$B,B230)</f>
        <v/>
      </c>
      <c r="D230" s="1">
        <f>SUMIFS(الصرف!$H$7:$H$60000,الصرف!$F$7:$F$60000,$C$3,الصرف!$B$7:$B$60000,B230)</f>
        <v/>
      </c>
      <c r="E230" s="8">
        <f>E229+C230-D230</f>
        <v/>
      </c>
      <c r="F230" s="12">
        <f>C230-D230</f>
        <v/>
      </c>
    </row>
    <row r="231" ht="18" customFormat="1" customHeight="1" s="140">
      <c r="A231" s="1">
        <f>TEXT(B231,"mmmm")</f>
        <v/>
      </c>
      <c r="B231" s="2" t="n">
        <v>46248</v>
      </c>
      <c r="C231" s="3">
        <f>SUMIFS(الاضافة!$G:$G,الاضافة!$E:$E,$C$3,الاضافة!$B:$B,B231)</f>
        <v/>
      </c>
      <c r="D231" s="1">
        <f>SUMIFS(الصرف!$H$7:$H$60000,الصرف!$F$7:$F$60000,$C$3,الصرف!$B$7:$B$60000,B231)</f>
        <v/>
      </c>
      <c r="E231" s="8">
        <f>E230+C231-D231</f>
        <v/>
      </c>
      <c r="F231" s="12">
        <f>C231-D231</f>
        <v/>
      </c>
    </row>
    <row r="232" ht="18" customFormat="1" customHeight="1" s="140">
      <c r="A232" s="1">
        <f>TEXT(B232,"mmmm")</f>
        <v/>
      </c>
      <c r="B232" s="2" t="n">
        <v>46249</v>
      </c>
      <c r="C232" s="3">
        <f>SUMIFS(الاضافة!$G:$G,الاضافة!$E:$E,$C$3,الاضافة!$B:$B,B232)</f>
        <v/>
      </c>
      <c r="D232" s="1">
        <f>SUMIFS(الصرف!$H$7:$H$60000,الصرف!$F$7:$F$60000,$C$3,الصرف!$B$7:$B$60000,B232)</f>
        <v/>
      </c>
      <c r="E232" s="8">
        <f>E231+C232-D232</f>
        <v/>
      </c>
      <c r="F232" s="12">
        <f>C232-D232</f>
        <v/>
      </c>
    </row>
    <row r="233" ht="18" customFormat="1" customHeight="1" s="140">
      <c r="A233" s="1">
        <f>TEXT(B233,"mmmm")</f>
        <v/>
      </c>
      <c r="B233" s="2" t="n">
        <v>46250</v>
      </c>
      <c r="C233" s="3">
        <f>SUMIFS(الاضافة!$G:$G,الاضافة!$E:$E,$C$3,الاضافة!$B:$B,B233)</f>
        <v/>
      </c>
      <c r="D233" s="1">
        <f>SUMIFS(الصرف!$H$7:$H$60000,الصرف!$F$7:$F$60000,$C$3,الصرف!$B$7:$B$60000,B233)</f>
        <v/>
      </c>
      <c r="E233" s="8">
        <f>E232+C233-D233</f>
        <v/>
      </c>
      <c r="F233" s="12">
        <f>C233-D233</f>
        <v/>
      </c>
    </row>
    <row r="234" ht="18" customFormat="1" customHeight="1" s="140">
      <c r="A234" s="1">
        <f>TEXT(B234,"mmmm")</f>
        <v/>
      </c>
      <c r="B234" s="2" t="n">
        <v>46251</v>
      </c>
      <c r="C234" s="3">
        <f>SUMIFS(الاضافة!$G:$G,الاضافة!$E:$E,$C$3,الاضافة!$B:$B,B234)</f>
        <v/>
      </c>
      <c r="D234" s="1">
        <f>SUMIFS(الصرف!$H$7:$H$60000,الصرف!$F$7:$F$60000,$C$3,الصرف!$B$7:$B$60000,B234)</f>
        <v/>
      </c>
      <c r="E234" s="8">
        <f>E233+C234-D234</f>
        <v/>
      </c>
      <c r="F234" s="12">
        <f>C234-D234</f>
        <v/>
      </c>
    </row>
    <row r="235" ht="18" customFormat="1" customHeight="1" s="140">
      <c r="A235" s="1">
        <f>TEXT(B235,"mmmm")</f>
        <v/>
      </c>
      <c r="B235" s="2" t="n">
        <v>46252</v>
      </c>
      <c r="C235" s="3">
        <f>SUMIFS(الاضافة!$G:$G,الاضافة!$E:$E,$C$3,الاضافة!$B:$B,B235)</f>
        <v/>
      </c>
      <c r="D235" s="1">
        <f>SUMIFS(الصرف!$H$7:$H$60000,الصرف!$F$7:$F$60000,$C$3,الصرف!$B$7:$B$60000,B235)</f>
        <v/>
      </c>
      <c r="E235" s="8">
        <f>E234+C235-D235</f>
        <v/>
      </c>
      <c r="F235" s="12">
        <f>C235-D235</f>
        <v/>
      </c>
    </row>
    <row r="236" ht="18" customFormat="1" customHeight="1" s="140">
      <c r="A236" s="1">
        <f>TEXT(B236,"mmmm")</f>
        <v/>
      </c>
      <c r="B236" s="2" t="n">
        <v>46253</v>
      </c>
      <c r="C236" s="3">
        <f>SUMIFS(الاضافة!$G:$G,الاضافة!$E:$E,$C$3,الاضافة!$B:$B,B236)</f>
        <v/>
      </c>
      <c r="D236" s="1">
        <f>SUMIFS(الصرف!$H$7:$H$60000,الصرف!$F$7:$F$60000,$C$3,الصرف!$B$7:$B$60000,B236)</f>
        <v/>
      </c>
      <c r="E236" s="8">
        <f>E235+C236-D236</f>
        <v/>
      </c>
      <c r="F236" s="12">
        <f>C236-D236</f>
        <v/>
      </c>
    </row>
    <row r="237" ht="18" customFormat="1" customHeight="1" s="140">
      <c r="A237" s="1">
        <f>TEXT(B237,"mmmm")</f>
        <v/>
      </c>
      <c r="B237" s="2" t="n">
        <v>46254</v>
      </c>
      <c r="C237" s="3">
        <f>SUMIFS(الاضافة!$G:$G,الاضافة!$E:$E,$C$3,الاضافة!$B:$B,B237)</f>
        <v/>
      </c>
      <c r="D237" s="1">
        <f>SUMIFS(الصرف!$H$7:$H$60000,الصرف!$F$7:$F$60000,$C$3,الصرف!$B$7:$B$60000,B237)</f>
        <v/>
      </c>
      <c r="E237" s="8">
        <f>E236+C237-D237</f>
        <v/>
      </c>
      <c r="F237" s="12">
        <f>C237-D237</f>
        <v/>
      </c>
    </row>
    <row r="238" ht="18" customFormat="1" customHeight="1" s="140">
      <c r="A238" s="1">
        <f>TEXT(B238,"mmmm")</f>
        <v/>
      </c>
      <c r="B238" s="2" t="n">
        <v>46255</v>
      </c>
      <c r="C238" s="3">
        <f>SUMIFS(الاضافة!$G:$G,الاضافة!$E:$E,$C$3,الاضافة!$B:$B,B238)</f>
        <v/>
      </c>
      <c r="D238" s="1">
        <f>SUMIFS(الصرف!$H$7:$H$60000,الصرف!$F$7:$F$60000,$C$3,الصرف!$B$7:$B$60000,B238)</f>
        <v/>
      </c>
      <c r="E238" s="8">
        <f>E237+C238-D238</f>
        <v/>
      </c>
      <c r="F238" s="12">
        <f>C238-D238</f>
        <v/>
      </c>
    </row>
    <row r="239" ht="18" customFormat="1" customHeight="1" s="140">
      <c r="A239" s="1">
        <f>TEXT(B239,"mmmm")</f>
        <v/>
      </c>
      <c r="B239" s="2" t="n">
        <v>46256</v>
      </c>
      <c r="C239" s="3">
        <f>SUMIFS(الاضافة!$G:$G,الاضافة!$E:$E,$C$3,الاضافة!$B:$B,B239)</f>
        <v/>
      </c>
      <c r="D239" s="1">
        <f>SUMIFS(الصرف!$H$7:$H$60000,الصرف!$F$7:$F$60000,$C$3,الصرف!$B$7:$B$60000,B239)</f>
        <v/>
      </c>
      <c r="E239" s="8">
        <f>E238+C239-D239</f>
        <v/>
      </c>
      <c r="F239" s="12">
        <f>C239-D239</f>
        <v/>
      </c>
    </row>
    <row r="240" ht="18" customFormat="1" customHeight="1" s="140">
      <c r="A240" s="1">
        <f>TEXT(B240,"mmmm")</f>
        <v/>
      </c>
      <c r="B240" s="2" t="n">
        <v>46257</v>
      </c>
      <c r="C240" s="3">
        <f>SUMIFS(الاضافة!$G:$G,الاضافة!$E:$E,$C$3,الاضافة!$B:$B,B240)</f>
        <v/>
      </c>
      <c r="D240" s="1">
        <f>SUMIFS(الصرف!$H$7:$H$60000,الصرف!$F$7:$F$60000,$C$3,الصرف!$B$7:$B$60000,B240)</f>
        <v/>
      </c>
      <c r="E240" s="8">
        <f>E239+C240-D240</f>
        <v/>
      </c>
      <c r="F240" s="12">
        <f>C240-D240</f>
        <v/>
      </c>
    </row>
    <row r="241" ht="18" customFormat="1" customHeight="1" s="140">
      <c r="A241" s="1">
        <f>TEXT(B241,"mmmm")</f>
        <v/>
      </c>
      <c r="B241" s="2" t="n">
        <v>46258</v>
      </c>
      <c r="C241" s="3">
        <f>SUMIFS(الاضافة!$G:$G,الاضافة!$E:$E,$C$3,الاضافة!$B:$B,B241)</f>
        <v/>
      </c>
      <c r="D241" s="1">
        <f>SUMIFS(الصرف!$H$7:$H$60000,الصرف!$F$7:$F$60000,$C$3,الصرف!$B$7:$B$60000,B241)</f>
        <v/>
      </c>
      <c r="E241" s="8">
        <f>E240+C241-D241</f>
        <v/>
      </c>
      <c r="F241" s="12">
        <f>C241-D241</f>
        <v/>
      </c>
    </row>
    <row r="242" ht="18" customFormat="1" customHeight="1" s="140">
      <c r="A242" s="1">
        <f>TEXT(B242,"mmmm")</f>
        <v/>
      </c>
      <c r="B242" s="2" t="n">
        <v>46259</v>
      </c>
      <c r="C242" s="3">
        <f>SUMIFS(الاضافة!$G:$G,الاضافة!$E:$E,$C$3,الاضافة!$B:$B,B242)</f>
        <v/>
      </c>
      <c r="D242" s="1">
        <f>SUMIFS(الصرف!$H$7:$H$60000,الصرف!$F$7:$F$60000,$C$3,الصرف!$B$7:$B$60000,B242)</f>
        <v/>
      </c>
      <c r="E242" s="8">
        <f>E241+C242-D242</f>
        <v/>
      </c>
      <c r="F242" s="12">
        <f>C242-D242</f>
        <v/>
      </c>
    </row>
    <row r="243" ht="18" customFormat="1" customHeight="1" s="140">
      <c r="A243" s="1">
        <f>TEXT(B243,"mmmm")</f>
        <v/>
      </c>
      <c r="B243" s="2" t="n">
        <v>46260</v>
      </c>
      <c r="C243" s="3">
        <f>SUMIFS(الاضافة!$G:$G,الاضافة!$E:$E,$C$3,الاضافة!$B:$B,B243)</f>
        <v/>
      </c>
      <c r="D243" s="1">
        <f>SUMIFS(الصرف!$H$7:$H$60000,الصرف!$F$7:$F$60000,$C$3,الصرف!$B$7:$B$60000,B243)</f>
        <v/>
      </c>
      <c r="E243" s="8">
        <f>E242+C243-D243</f>
        <v/>
      </c>
      <c r="F243" s="12">
        <f>C243-D243</f>
        <v/>
      </c>
    </row>
    <row r="244" ht="18" customFormat="1" customHeight="1" s="140">
      <c r="A244" s="1">
        <f>TEXT(B244,"mmmm")</f>
        <v/>
      </c>
      <c r="B244" s="2" t="n">
        <v>46261</v>
      </c>
      <c r="C244" s="3">
        <f>SUMIFS(الاضافة!$G:$G,الاضافة!$E:$E,$C$3,الاضافة!$B:$B,B244)</f>
        <v/>
      </c>
      <c r="D244" s="1">
        <f>SUMIFS(الصرف!$H$7:$H$60000,الصرف!$F$7:$F$60000,$C$3,الصرف!$B$7:$B$60000,B244)</f>
        <v/>
      </c>
      <c r="E244" s="8">
        <f>E243+C244-D244</f>
        <v/>
      </c>
      <c r="F244" s="12">
        <f>C244-D244</f>
        <v/>
      </c>
    </row>
    <row r="245" ht="18" customFormat="1" customHeight="1" s="140">
      <c r="A245" s="1">
        <f>TEXT(B245,"mmmm")</f>
        <v/>
      </c>
      <c r="B245" s="2" t="n">
        <v>46262</v>
      </c>
      <c r="C245" s="3">
        <f>SUMIFS(الاضافة!$G:$G,الاضافة!$E:$E,$C$3,الاضافة!$B:$B,B245)</f>
        <v/>
      </c>
      <c r="D245" s="1">
        <f>SUMIFS(الصرف!$H$7:$H$60000,الصرف!$F$7:$F$60000,$C$3,الصرف!$B$7:$B$60000,B245)</f>
        <v/>
      </c>
      <c r="E245" s="8">
        <f>E244+C245-D245</f>
        <v/>
      </c>
      <c r="F245" s="12">
        <f>C245-D245</f>
        <v/>
      </c>
    </row>
    <row r="246" ht="18" customFormat="1" customHeight="1" s="140">
      <c r="A246" s="1">
        <f>TEXT(B246,"mmmm")</f>
        <v/>
      </c>
      <c r="B246" s="2" t="n">
        <v>46263</v>
      </c>
      <c r="C246" s="3">
        <f>SUMIFS(الاضافة!$G:$G,الاضافة!$E:$E,$C$3,الاضافة!$B:$B,B246)</f>
        <v/>
      </c>
      <c r="D246" s="1">
        <f>SUMIFS(الصرف!$H$7:$H$60000,الصرف!$F$7:$F$60000,$C$3,الصرف!$B$7:$B$60000,B246)</f>
        <v/>
      </c>
      <c r="E246" s="8">
        <f>E245+C246-D246</f>
        <v/>
      </c>
      <c r="F246" s="12">
        <f>C246-D246</f>
        <v/>
      </c>
    </row>
    <row r="247" ht="18" customFormat="1" customHeight="1" s="140">
      <c r="A247" s="1">
        <f>TEXT(B247,"mmmm")</f>
        <v/>
      </c>
      <c r="B247" s="2" t="n">
        <v>46264</v>
      </c>
      <c r="C247" s="3">
        <f>SUMIFS(الاضافة!$G:$G,الاضافة!$E:$E,$C$3,الاضافة!$B:$B,B247)</f>
        <v/>
      </c>
      <c r="D247" s="1">
        <f>SUMIFS(الصرف!$H$7:$H$60000,الصرف!$F$7:$F$60000,$C$3,الصرف!$B$7:$B$60000,B247)</f>
        <v/>
      </c>
      <c r="E247" s="8">
        <f>E246+C247-D247</f>
        <v/>
      </c>
      <c r="F247" s="12">
        <f>C247-D247</f>
        <v/>
      </c>
    </row>
    <row r="248" ht="18" customFormat="1" customHeight="1" s="140">
      <c r="A248" s="1">
        <f>TEXT(B248,"mmmm")</f>
        <v/>
      </c>
      <c r="B248" s="2" t="n">
        <v>46265</v>
      </c>
      <c r="C248" s="3">
        <f>SUMIFS(الاضافة!$G:$G,الاضافة!$E:$E,$C$3,الاضافة!$B:$B,B248)</f>
        <v/>
      </c>
      <c r="D248" s="1">
        <f>SUMIFS(الصرف!$H$7:$H$60000,الصرف!$F$7:$F$60000,$C$3,الصرف!$B$7:$B$60000,B248)</f>
        <v/>
      </c>
      <c r="E248" s="8">
        <f>E247+C248-D248</f>
        <v/>
      </c>
      <c r="F248" s="12">
        <f>C248-D248</f>
        <v/>
      </c>
    </row>
    <row r="249" ht="18" customFormat="1" customHeight="1" s="140">
      <c r="A249" s="1">
        <f>TEXT(B249,"mmmm")</f>
        <v/>
      </c>
      <c r="B249" s="2" t="n">
        <v>46266</v>
      </c>
      <c r="C249" s="3">
        <f>SUMIFS(الاضافة!$G:$G,الاضافة!$E:$E,$C$3,الاضافة!$B:$B,B249)</f>
        <v/>
      </c>
      <c r="D249" s="1">
        <f>SUMIFS(الصرف!$H$7:$H$60000,الصرف!$F$7:$F$60000,$C$3,الصرف!$B$7:$B$60000,B249)</f>
        <v/>
      </c>
      <c r="E249" s="8">
        <f>E248+C249-D249</f>
        <v/>
      </c>
      <c r="F249" s="12">
        <f>C249-D249</f>
        <v/>
      </c>
    </row>
    <row r="250" ht="18" customFormat="1" customHeight="1" s="140">
      <c r="A250" s="1">
        <f>TEXT(B250,"mmmm")</f>
        <v/>
      </c>
      <c r="B250" s="2" t="n">
        <v>46267</v>
      </c>
      <c r="C250" s="3">
        <f>SUMIFS(الاضافة!$G:$G,الاضافة!$E:$E,$C$3,الاضافة!$B:$B,B250)</f>
        <v/>
      </c>
      <c r="D250" s="1">
        <f>SUMIFS(الصرف!$H$7:$H$60000,الصرف!$F$7:$F$60000,$C$3,الصرف!$B$7:$B$60000,B250)</f>
        <v/>
      </c>
      <c r="E250" s="8">
        <f>E249+C250-D250</f>
        <v/>
      </c>
      <c r="F250" s="12">
        <f>C250-D250</f>
        <v/>
      </c>
    </row>
    <row r="251" ht="18" customFormat="1" customHeight="1" s="140">
      <c r="A251" s="1">
        <f>TEXT(B251,"mmmm")</f>
        <v/>
      </c>
      <c r="B251" s="2" t="n">
        <v>46268</v>
      </c>
      <c r="C251" s="3">
        <f>SUMIFS(الاضافة!$G:$G,الاضافة!$E:$E,$C$3,الاضافة!$B:$B,B251)</f>
        <v/>
      </c>
      <c r="D251" s="1">
        <f>SUMIFS(الصرف!$H$7:$H$60000,الصرف!$F$7:$F$60000,$C$3,الصرف!$B$7:$B$60000,B251)</f>
        <v/>
      </c>
      <c r="E251" s="8">
        <f>E250+C251-D251</f>
        <v/>
      </c>
      <c r="F251" s="12">
        <f>C251-D251</f>
        <v/>
      </c>
    </row>
    <row r="252" ht="18" customFormat="1" customHeight="1" s="140">
      <c r="A252" s="1">
        <f>TEXT(B252,"mmmm")</f>
        <v/>
      </c>
      <c r="B252" s="2" t="n">
        <v>46269</v>
      </c>
      <c r="C252" s="3">
        <f>SUMIFS(الاضافة!$G:$G,الاضافة!$E:$E,$C$3,الاضافة!$B:$B,B252)</f>
        <v/>
      </c>
      <c r="D252" s="1">
        <f>SUMIFS(الصرف!$H$7:$H$60000,الصرف!$F$7:$F$60000,$C$3,الصرف!$B$7:$B$60000,B252)</f>
        <v/>
      </c>
      <c r="E252" s="8">
        <f>E251+C252-D252</f>
        <v/>
      </c>
      <c r="F252" s="12">
        <f>C252-D252</f>
        <v/>
      </c>
    </row>
    <row r="253" ht="18" customFormat="1" customHeight="1" s="140">
      <c r="A253" s="1">
        <f>TEXT(B253,"mmmm")</f>
        <v/>
      </c>
      <c r="B253" s="2" t="n">
        <v>46270</v>
      </c>
      <c r="C253" s="3">
        <f>SUMIFS(الاضافة!$G:$G,الاضافة!$E:$E,$C$3,الاضافة!$B:$B,B253)</f>
        <v/>
      </c>
      <c r="D253" s="1">
        <f>SUMIFS(الصرف!$H$7:$H$60000,الصرف!$F$7:$F$60000,$C$3,الصرف!$B$7:$B$60000,B253)</f>
        <v/>
      </c>
      <c r="E253" s="8">
        <f>E252+C253-D253</f>
        <v/>
      </c>
      <c r="F253" s="12">
        <f>C253-D253</f>
        <v/>
      </c>
    </row>
    <row r="254" ht="18" customFormat="1" customHeight="1" s="140">
      <c r="A254" s="1">
        <f>TEXT(B254,"mmmm")</f>
        <v/>
      </c>
      <c r="B254" s="2" t="n">
        <v>46271</v>
      </c>
      <c r="C254" s="3">
        <f>SUMIFS(الاضافة!$G:$G,الاضافة!$E:$E,$C$3,الاضافة!$B:$B,B254)</f>
        <v/>
      </c>
      <c r="D254" s="1">
        <f>SUMIFS(الصرف!$H$7:$H$60000,الصرف!$F$7:$F$60000,$C$3,الصرف!$B$7:$B$60000,B254)</f>
        <v/>
      </c>
      <c r="E254" s="8">
        <f>E253+C254-D254</f>
        <v/>
      </c>
      <c r="F254" s="12">
        <f>C254-D254</f>
        <v/>
      </c>
    </row>
    <row r="255" ht="18" customFormat="1" customHeight="1" s="140">
      <c r="A255" s="1">
        <f>TEXT(B255,"mmmm")</f>
        <v/>
      </c>
      <c r="B255" s="2" t="n">
        <v>46272</v>
      </c>
      <c r="C255" s="3">
        <f>SUMIFS(الاضافة!$G:$G,الاضافة!$E:$E,$C$3,الاضافة!$B:$B,B255)</f>
        <v/>
      </c>
      <c r="D255" s="1">
        <f>SUMIFS(الصرف!$H$7:$H$60000,الصرف!$F$7:$F$60000,$C$3,الصرف!$B$7:$B$60000,B255)</f>
        <v/>
      </c>
      <c r="E255" s="8">
        <f>E254+C255-D255</f>
        <v/>
      </c>
      <c r="F255" s="12">
        <f>C255-D255</f>
        <v/>
      </c>
    </row>
    <row r="256" ht="18" customFormat="1" customHeight="1" s="140">
      <c r="A256" s="1">
        <f>TEXT(B256,"mmmm")</f>
        <v/>
      </c>
      <c r="B256" s="2" t="n">
        <v>46273</v>
      </c>
      <c r="C256" s="3">
        <f>SUMIFS(الاضافة!$G:$G,الاضافة!$E:$E,$C$3,الاضافة!$B:$B,B256)</f>
        <v/>
      </c>
      <c r="D256" s="1">
        <f>SUMIFS(الصرف!$H$7:$H$60000,الصرف!$F$7:$F$60000,$C$3,الصرف!$B$7:$B$60000,B256)</f>
        <v/>
      </c>
      <c r="E256" s="8">
        <f>E255+C256-D256</f>
        <v/>
      </c>
      <c r="F256" s="12">
        <f>C256-D256</f>
        <v/>
      </c>
    </row>
    <row r="257" ht="18" customFormat="1" customHeight="1" s="140">
      <c r="A257" s="1">
        <f>TEXT(B257,"mmmm")</f>
        <v/>
      </c>
      <c r="B257" s="2" t="n">
        <v>46274</v>
      </c>
      <c r="C257" s="3">
        <f>SUMIFS(الاضافة!$G:$G,الاضافة!$E:$E,$C$3,الاضافة!$B:$B,B257)</f>
        <v/>
      </c>
      <c r="D257" s="1">
        <f>SUMIFS(الصرف!$H$7:$H$60000,الصرف!$F$7:$F$60000,$C$3,الصرف!$B$7:$B$60000,B257)</f>
        <v/>
      </c>
      <c r="E257" s="8">
        <f>E256+C257-D257</f>
        <v/>
      </c>
      <c r="F257" s="12">
        <f>C257-D257</f>
        <v/>
      </c>
    </row>
    <row r="258" ht="18" customFormat="1" customHeight="1" s="140">
      <c r="A258" s="1">
        <f>TEXT(B258,"mmmm")</f>
        <v/>
      </c>
      <c r="B258" s="2" t="n">
        <v>46275</v>
      </c>
      <c r="C258" s="3">
        <f>SUMIFS(الاضافة!$G:$G,الاضافة!$E:$E,$C$3,الاضافة!$B:$B,B258)</f>
        <v/>
      </c>
      <c r="D258" s="1">
        <f>SUMIFS(الصرف!$H$7:$H$60000,الصرف!$F$7:$F$60000,$C$3,الصرف!$B$7:$B$60000,B258)</f>
        <v/>
      </c>
      <c r="E258" s="8">
        <f>E257+C258-D258</f>
        <v/>
      </c>
      <c r="F258" s="12">
        <f>C258-D258</f>
        <v/>
      </c>
    </row>
    <row r="259" ht="18" customFormat="1" customHeight="1" s="140">
      <c r="A259" s="1">
        <f>TEXT(B259,"mmmm")</f>
        <v/>
      </c>
      <c r="B259" s="2" t="n">
        <v>46276</v>
      </c>
      <c r="C259" s="3">
        <f>SUMIFS(الاضافة!$G:$G,الاضافة!$E:$E,$C$3,الاضافة!$B:$B,B259)</f>
        <v/>
      </c>
      <c r="D259" s="1">
        <f>SUMIFS(الصرف!$H$7:$H$60000,الصرف!$F$7:$F$60000,$C$3,الصرف!$B$7:$B$60000,B259)</f>
        <v/>
      </c>
      <c r="E259" s="8">
        <f>E258+C259-D259</f>
        <v/>
      </c>
      <c r="F259" s="12">
        <f>C259-D259</f>
        <v/>
      </c>
    </row>
    <row r="260" ht="18" customFormat="1" customHeight="1" s="140">
      <c r="A260" s="1">
        <f>TEXT(B260,"mmmm")</f>
        <v/>
      </c>
      <c r="B260" s="2" t="n">
        <v>46277</v>
      </c>
      <c r="C260" s="3">
        <f>SUMIFS(الاضافة!$G:$G,الاضافة!$E:$E,$C$3,الاضافة!$B:$B,B260)</f>
        <v/>
      </c>
      <c r="D260" s="1">
        <f>SUMIFS(الصرف!$H$7:$H$60000,الصرف!$F$7:$F$60000,$C$3,الصرف!$B$7:$B$60000,B260)</f>
        <v/>
      </c>
      <c r="E260" s="8">
        <f>E259+C260-D260</f>
        <v/>
      </c>
      <c r="F260" s="12">
        <f>C260-D260</f>
        <v/>
      </c>
    </row>
    <row r="261" ht="18" customFormat="1" customHeight="1" s="140">
      <c r="A261" s="1">
        <f>TEXT(B261,"mmmm")</f>
        <v/>
      </c>
      <c r="B261" s="2" t="n">
        <v>46278</v>
      </c>
      <c r="C261" s="3">
        <f>SUMIFS(الاضافة!$G:$G,الاضافة!$E:$E,$C$3,الاضافة!$B:$B,B261)</f>
        <v/>
      </c>
      <c r="D261" s="1">
        <f>SUMIFS(الصرف!$H$7:$H$60000,الصرف!$F$7:$F$60000,$C$3,الصرف!$B$7:$B$60000,B261)</f>
        <v/>
      </c>
      <c r="E261" s="8">
        <f>E260+C261-D261</f>
        <v/>
      </c>
      <c r="F261" s="12">
        <f>C261-D261</f>
        <v/>
      </c>
    </row>
    <row r="262" ht="18" customFormat="1" customHeight="1" s="140">
      <c r="A262" s="1">
        <f>TEXT(B262,"mmmm")</f>
        <v/>
      </c>
      <c r="B262" s="2" t="n">
        <v>46279</v>
      </c>
      <c r="C262" s="3">
        <f>SUMIFS(الاضافة!$G:$G,الاضافة!$E:$E,$C$3,الاضافة!$B:$B,B262)</f>
        <v/>
      </c>
      <c r="D262" s="1">
        <f>SUMIFS(الصرف!$H$7:$H$60000,الصرف!$F$7:$F$60000,$C$3,الصرف!$B$7:$B$60000,B262)</f>
        <v/>
      </c>
      <c r="E262" s="8">
        <f>E261+C262-D262</f>
        <v/>
      </c>
      <c r="F262" s="12">
        <f>C262-D262</f>
        <v/>
      </c>
    </row>
    <row r="263" ht="18" customFormat="1" customHeight="1" s="140">
      <c r="A263" s="1">
        <f>TEXT(B263,"mmmm")</f>
        <v/>
      </c>
      <c r="B263" s="2" t="n">
        <v>46280</v>
      </c>
      <c r="C263" s="3">
        <f>SUMIFS(الاضافة!$G:$G,الاضافة!$E:$E,$C$3,الاضافة!$B:$B,B263)</f>
        <v/>
      </c>
      <c r="D263" s="1">
        <f>SUMIFS(الصرف!$H$7:$H$60000,الصرف!$F$7:$F$60000,$C$3,الصرف!$B$7:$B$60000,B263)</f>
        <v/>
      </c>
      <c r="E263" s="8">
        <f>E262+C263-D263</f>
        <v/>
      </c>
      <c r="F263" s="12">
        <f>C263-D263</f>
        <v/>
      </c>
    </row>
    <row r="264" ht="18" customFormat="1" customHeight="1" s="140">
      <c r="A264" s="1">
        <f>TEXT(B264,"mmmm")</f>
        <v/>
      </c>
      <c r="B264" s="2" t="n">
        <v>46281</v>
      </c>
      <c r="C264" s="3">
        <f>SUMIFS(الاضافة!$G:$G,الاضافة!$E:$E,$C$3,الاضافة!$B:$B,B264)</f>
        <v/>
      </c>
      <c r="D264" s="1">
        <f>SUMIFS(الصرف!$H$7:$H$60000,الصرف!$F$7:$F$60000,$C$3,الصرف!$B$7:$B$60000,B264)</f>
        <v/>
      </c>
      <c r="E264" s="8">
        <f>E263+C264-D264</f>
        <v/>
      </c>
      <c r="F264" s="12">
        <f>C264-D264</f>
        <v/>
      </c>
    </row>
    <row r="265" ht="18" customFormat="1" customHeight="1" s="140">
      <c r="A265" s="1">
        <f>TEXT(B265,"mmmm")</f>
        <v/>
      </c>
      <c r="B265" s="2" t="n">
        <v>46282</v>
      </c>
      <c r="C265" s="3">
        <f>SUMIFS(الاضافة!$G:$G,الاضافة!$E:$E,$C$3,الاضافة!$B:$B,B265)</f>
        <v/>
      </c>
      <c r="D265" s="1">
        <f>SUMIFS(الصرف!$H$7:$H$60000,الصرف!$F$7:$F$60000,$C$3,الصرف!$B$7:$B$60000,B265)</f>
        <v/>
      </c>
      <c r="E265" s="8">
        <f>E264+C265-D265</f>
        <v/>
      </c>
      <c r="F265" s="12">
        <f>C265-D265</f>
        <v/>
      </c>
    </row>
    <row r="266" ht="18" customFormat="1" customHeight="1" s="140">
      <c r="A266" s="1">
        <f>TEXT(B266,"mmmm")</f>
        <v/>
      </c>
      <c r="B266" s="2" t="n">
        <v>46283</v>
      </c>
      <c r="C266" s="3">
        <f>SUMIFS(الاضافة!$G:$G,الاضافة!$E:$E,$C$3,الاضافة!$B:$B,B266)</f>
        <v/>
      </c>
      <c r="D266" s="1">
        <f>SUMIFS(الصرف!$H$7:$H$60000,الصرف!$F$7:$F$60000,$C$3,الصرف!$B$7:$B$60000,B266)</f>
        <v/>
      </c>
      <c r="E266" s="8">
        <f>E265+C266-D266</f>
        <v/>
      </c>
      <c r="F266" s="12">
        <f>C266-D266</f>
        <v/>
      </c>
    </row>
    <row r="267" ht="18" customFormat="1" customHeight="1" s="140">
      <c r="A267" s="1">
        <f>TEXT(B267,"mmmm")</f>
        <v/>
      </c>
      <c r="B267" s="2" t="n">
        <v>46284</v>
      </c>
      <c r="C267" s="3">
        <f>SUMIFS(الاضافة!$G:$G,الاضافة!$E:$E,$C$3,الاضافة!$B:$B,B267)</f>
        <v/>
      </c>
      <c r="D267" s="1">
        <f>SUMIFS(الصرف!$H$7:$H$60000,الصرف!$F$7:$F$60000,$C$3,الصرف!$B$7:$B$60000,B267)</f>
        <v/>
      </c>
      <c r="E267" s="8">
        <f>E266+C267-D267</f>
        <v/>
      </c>
      <c r="F267" s="12">
        <f>C267-D267</f>
        <v/>
      </c>
    </row>
    <row r="268" ht="18" customFormat="1" customHeight="1" s="140">
      <c r="A268" s="1">
        <f>TEXT(B268,"mmmm")</f>
        <v/>
      </c>
      <c r="B268" s="2" t="n">
        <v>46285</v>
      </c>
      <c r="C268" s="3">
        <f>SUMIFS(الاضافة!$G:$G,الاضافة!$E:$E,$C$3,الاضافة!$B:$B,B268)</f>
        <v/>
      </c>
      <c r="D268" s="1">
        <f>SUMIFS(الصرف!$H$7:$H$60000,الصرف!$F$7:$F$60000,$C$3,الصرف!$B$7:$B$60000,B268)</f>
        <v/>
      </c>
      <c r="E268" s="8">
        <f>E267+C268-D268</f>
        <v/>
      </c>
      <c r="F268" s="12">
        <f>C268-D268</f>
        <v/>
      </c>
    </row>
    <row r="269" ht="18" customFormat="1" customHeight="1" s="140">
      <c r="A269" s="1">
        <f>TEXT(B269,"mmmm")</f>
        <v/>
      </c>
      <c r="B269" s="2" t="n">
        <v>46286</v>
      </c>
      <c r="C269" s="3">
        <f>SUMIFS(الاضافة!$G:$G,الاضافة!$E:$E,$C$3,الاضافة!$B:$B,B269)</f>
        <v/>
      </c>
      <c r="D269" s="1">
        <f>SUMIFS(الصرف!$H$7:$H$60000,الصرف!$F$7:$F$60000,$C$3,الصرف!$B$7:$B$60000,B269)</f>
        <v/>
      </c>
      <c r="E269" s="8">
        <f>E268+C269-D269</f>
        <v/>
      </c>
      <c r="F269" s="12">
        <f>C269-D269</f>
        <v/>
      </c>
    </row>
    <row r="270" ht="18" customFormat="1" customHeight="1" s="140">
      <c r="A270" s="1">
        <f>TEXT(B270,"mmmm")</f>
        <v/>
      </c>
      <c r="B270" s="2" t="n">
        <v>46287</v>
      </c>
      <c r="C270" s="3">
        <f>SUMIFS(الاضافة!$G:$G,الاضافة!$E:$E,$C$3,الاضافة!$B:$B,B270)</f>
        <v/>
      </c>
      <c r="D270" s="1">
        <f>SUMIFS(الصرف!$H$7:$H$60000,الصرف!$F$7:$F$60000,$C$3,الصرف!$B$7:$B$60000,B270)</f>
        <v/>
      </c>
      <c r="E270" s="8">
        <f>E269+C270-D270</f>
        <v/>
      </c>
      <c r="F270" s="12">
        <f>C270-D270</f>
        <v/>
      </c>
    </row>
    <row r="271" ht="18" customFormat="1" customHeight="1" s="140">
      <c r="A271" s="1">
        <f>TEXT(B271,"mmmm")</f>
        <v/>
      </c>
      <c r="B271" s="2" t="n">
        <v>46288</v>
      </c>
      <c r="C271" s="3">
        <f>SUMIFS(الاضافة!$G:$G,الاضافة!$E:$E,$C$3,الاضافة!$B:$B,B271)</f>
        <v/>
      </c>
      <c r="D271" s="1">
        <f>SUMIFS(الصرف!$H$7:$H$60000,الصرف!$F$7:$F$60000,$C$3,الصرف!$B$7:$B$60000,B271)</f>
        <v/>
      </c>
      <c r="E271" s="8">
        <f>E270+C271-D271</f>
        <v/>
      </c>
      <c r="F271" s="12">
        <f>C271-D271</f>
        <v/>
      </c>
    </row>
    <row r="272" ht="18" customFormat="1" customHeight="1" s="140">
      <c r="A272" s="1">
        <f>TEXT(B272,"mmmm")</f>
        <v/>
      </c>
      <c r="B272" s="2" t="n">
        <v>46289</v>
      </c>
      <c r="C272" s="3">
        <f>SUMIFS(الاضافة!$G:$G,الاضافة!$E:$E,$C$3,الاضافة!$B:$B,B272)</f>
        <v/>
      </c>
      <c r="D272" s="1">
        <f>SUMIFS(الصرف!$H$7:$H$60000,الصرف!$F$7:$F$60000,$C$3,الصرف!$B$7:$B$60000,B272)</f>
        <v/>
      </c>
      <c r="E272" s="8">
        <f>E271+C272-D272</f>
        <v/>
      </c>
      <c r="F272" s="12">
        <f>C272-D272</f>
        <v/>
      </c>
    </row>
    <row r="273" ht="18" customFormat="1" customHeight="1" s="140">
      <c r="A273" s="1">
        <f>TEXT(B273,"mmmm")</f>
        <v/>
      </c>
      <c r="B273" s="2" t="n">
        <v>46290</v>
      </c>
      <c r="C273" s="3">
        <f>SUMIFS(الاضافة!$G:$G,الاضافة!$E:$E,$C$3,الاضافة!$B:$B,B273)</f>
        <v/>
      </c>
      <c r="D273" s="1">
        <f>SUMIFS(الصرف!$H$7:$H$60000,الصرف!$F$7:$F$60000,$C$3,الصرف!$B$7:$B$60000,B273)</f>
        <v/>
      </c>
      <c r="E273" s="8">
        <f>E272+C273-D273</f>
        <v/>
      </c>
      <c r="F273" s="12">
        <f>C273-D273</f>
        <v/>
      </c>
    </row>
    <row r="274" ht="18" customFormat="1" customHeight="1" s="140">
      <c r="A274" s="1">
        <f>TEXT(B274,"mmmm")</f>
        <v/>
      </c>
      <c r="B274" s="2" t="n">
        <v>46291</v>
      </c>
      <c r="C274" s="3">
        <f>SUMIFS(الاضافة!$G:$G,الاضافة!$E:$E,$C$3,الاضافة!$B:$B,B274)</f>
        <v/>
      </c>
      <c r="D274" s="1">
        <f>SUMIFS(الصرف!$H$7:$H$60000,الصرف!$F$7:$F$60000,$C$3,الصرف!$B$7:$B$60000,B274)</f>
        <v/>
      </c>
      <c r="E274" s="8">
        <f>E273+C274-D274</f>
        <v/>
      </c>
      <c r="F274" s="12">
        <f>C274-D274</f>
        <v/>
      </c>
    </row>
    <row r="275" ht="18" customFormat="1" customHeight="1" s="140">
      <c r="A275" s="1">
        <f>TEXT(B275,"mmmm")</f>
        <v/>
      </c>
      <c r="B275" s="2" t="n">
        <v>46292</v>
      </c>
      <c r="C275" s="3">
        <f>SUMIFS(الاضافة!$G:$G,الاضافة!$E:$E,$C$3,الاضافة!$B:$B,B275)</f>
        <v/>
      </c>
      <c r="D275" s="1">
        <f>SUMIFS(الصرف!$H$7:$H$60000,الصرف!$F$7:$F$60000,$C$3,الصرف!$B$7:$B$60000,B275)</f>
        <v/>
      </c>
      <c r="E275" s="8">
        <f>E274+C275-D275</f>
        <v/>
      </c>
      <c r="F275" s="12">
        <f>C275-D275</f>
        <v/>
      </c>
    </row>
    <row r="276" ht="18" customFormat="1" customHeight="1" s="140">
      <c r="A276" s="1">
        <f>TEXT(B276,"mmmm")</f>
        <v/>
      </c>
      <c r="B276" s="2" t="n">
        <v>46293</v>
      </c>
      <c r="C276" s="3">
        <f>SUMIFS(الاضافة!$G:$G,الاضافة!$E:$E,$C$3,الاضافة!$B:$B,B276)</f>
        <v/>
      </c>
      <c r="D276" s="1">
        <f>SUMIFS(الصرف!$H$7:$H$60000,الصرف!$F$7:$F$60000,$C$3,الصرف!$B$7:$B$60000,B276)</f>
        <v/>
      </c>
      <c r="E276" s="8">
        <f>E275+C276-D276</f>
        <v/>
      </c>
      <c r="F276" s="12">
        <f>C276-D276</f>
        <v/>
      </c>
    </row>
    <row r="277" ht="18" customFormat="1" customHeight="1" s="140">
      <c r="A277" s="1">
        <f>TEXT(B277,"mmmm")</f>
        <v/>
      </c>
      <c r="B277" s="2" t="n">
        <v>46294</v>
      </c>
      <c r="C277" s="3">
        <f>SUMIFS(الاضافة!$G:$G,الاضافة!$E:$E,$C$3,الاضافة!$B:$B,B277)</f>
        <v/>
      </c>
      <c r="D277" s="1">
        <f>SUMIFS(الصرف!$H$7:$H$60000,الصرف!$F$7:$F$60000,$C$3,الصرف!$B$7:$B$60000,B277)</f>
        <v/>
      </c>
      <c r="E277" s="8">
        <f>E276+C277-D277</f>
        <v/>
      </c>
      <c r="F277" s="12">
        <f>C277-D277</f>
        <v/>
      </c>
    </row>
    <row r="278" ht="18" customFormat="1" customHeight="1" s="140">
      <c r="A278" s="1">
        <f>TEXT(B278,"mmmm")</f>
        <v/>
      </c>
      <c r="B278" s="2" t="n">
        <v>46295</v>
      </c>
      <c r="C278" s="3">
        <f>SUMIFS(الاضافة!$G:$G,الاضافة!$E:$E,$C$3,الاضافة!$B:$B,B278)</f>
        <v/>
      </c>
      <c r="D278" s="1">
        <f>SUMIFS(الصرف!$H$7:$H$60000,الصرف!$F$7:$F$60000,$C$3,الصرف!$B$7:$B$60000,B278)</f>
        <v/>
      </c>
      <c r="E278" s="8">
        <f>E277+C278-D278</f>
        <v/>
      </c>
      <c r="F278" s="12">
        <f>C278-D278</f>
        <v/>
      </c>
    </row>
    <row r="279" ht="18" customFormat="1" customHeight="1" s="140">
      <c r="A279" s="1">
        <f>TEXT(B279,"mmmm")</f>
        <v/>
      </c>
      <c r="B279" s="2" t="n">
        <v>46296</v>
      </c>
      <c r="C279" s="3">
        <f>SUMIFS(الاضافة!$G:$G,الاضافة!$E:$E,$C$3,الاضافة!$B:$B,B279)</f>
        <v/>
      </c>
      <c r="D279" s="1">
        <f>SUMIFS(الصرف!$H$7:$H$60000,الصرف!$F$7:$F$60000,$C$3,الصرف!$B$7:$B$60000,B279)</f>
        <v/>
      </c>
      <c r="E279" s="8">
        <f>E278+C279-D279</f>
        <v/>
      </c>
      <c r="F279" s="12">
        <f>C279-D279</f>
        <v/>
      </c>
    </row>
    <row r="280" ht="18" customFormat="1" customHeight="1" s="140">
      <c r="A280" s="1">
        <f>TEXT(B280,"mmmm")</f>
        <v/>
      </c>
      <c r="B280" s="2" t="n">
        <v>46297</v>
      </c>
      <c r="C280" s="3">
        <f>SUMIFS(الاضافة!$G:$G,الاضافة!$E:$E,$C$3,الاضافة!$B:$B,B280)</f>
        <v/>
      </c>
      <c r="D280" s="1">
        <f>SUMIFS(الصرف!$H$7:$H$60000,الصرف!$F$7:$F$60000,$C$3,الصرف!$B$7:$B$60000,B280)</f>
        <v/>
      </c>
      <c r="E280" s="8">
        <f>E279+C280-D280</f>
        <v/>
      </c>
      <c r="F280" s="12">
        <f>C280-D280</f>
        <v/>
      </c>
    </row>
    <row r="281" ht="18" customFormat="1" customHeight="1" s="140">
      <c r="A281" s="1">
        <f>TEXT(B281,"mmmm")</f>
        <v/>
      </c>
      <c r="B281" s="2" t="n">
        <v>46298</v>
      </c>
      <c r="C281" s="3">
        <f>SUMIFS(الاضافة!$G:$G,الاضافة!$E:$E,$C$3,الاضافة!$B:$B,B281)</f>
        <v/>
      </c>
      <c r="D281" s="1">
        <f>SUMIFS(الصرف!$H$7:$H$60000,الصرف!$F$7:$F$60000,$C$3,الصرف!$B$7:$B$60000,B281)</f>
        <v/>
      </c>
      <c r="E281" s="8">
        <f>E280+C281-D281</f>
        <v/>
      </c>
      <c r="F281" s="12">
        <f>C281-D281</f>
        <v/>
      </c>
    </row>
    <row r="282" ht="18" customFormat="1" customHeight="1" s="140">
      <c r="A282" s="1">
        <f>TEXT(B282,"mmmm")</f>
        <v/>
      </c>
      <c r="B282" s="2" t="n">
        <v>46299</v>
      </c>
      <c r="C282" s="3">
        <f>SUMIFS(الاضافة!$G:$G,الاضافة!$E:$E,$C$3,الاضافة!$B:$B,B282)</f>
        <v/>
      </c>
      <c r="D282" s="1">
        <f>SUMIFS(الصرف!$H$7:$H$60000,الصرف!$F$7:$F$60000,$C$3,الصرف!$B$7:$B$60000,B282)</f>
        <v/>
      </c>
      <c r="E282" s="8">
        <f>E281+C282-D282</f>
        <v/>
      </c>
      <c r="F282" s="12">
        <f>C282-D282</f>
        <v/>
      </c>
    </row>
    <row r="283" ht="18" customFormat="1" customHeight="1" s="140">
      <c r="A283" s="1">
        <f>TEXT(B283,"mmmm")</f>
        <v/>
      </c>
      <c r="B283" s="2" t="n">
        <v>46300</v>
      </c>
      <c r="C283" s="3">
        <f>SUMIFS(الاضافة!$G:$G,الاضافة!$E:$E,$C$3,الاضافة!$B:$B,B283)</f>
        <v/>
      </c>
      <c r="D283" s="1">
        <f>SUMIFS(الصرف!$H$7:$H$60000,الصرف!$F$7:$F$60000,$C$3,الصرف!$B$7:$B$60000,B283)</f>
        <v/>
      </c>
      <c r="E283" s="8">
        <f>E282+C283-D283</f>
        <v/>
      </c>
      <c r="F283" s="12">
        <f>C283-D283</f>
        <v/>
      </c>
    </row>
    <row r="284" ht="18" customFormat="1" customHeight="1" s="140">
      <c r="A284" s="1">
        <f>TEXT(B284,"mmmm")</f>
        <v/>
      </c>
      <c r="B284" s="2" t="n">
        <v>46301</v>
      </c>
      <c r="C284" s="3">
        <f>SUMIFS(الاضافة!$G:$G,الاضافة!$E:$E,$C$3,الاضافة!$B:$B,B284)</f>
        <v/>
      </c>
      <c r="D284" s="1">
        <f>SUMIFS(الصرف!$H$7:$H$60000,الصرف!$F$7:$F$60000,$C$3,الصرف!$B$7:$B$60000,B284)</f>
        <v/>
      </c>
      <c r="E284" s="8">
        <f>E283+C284-D284</f>
        <v/>
      </c>
      <c r="F284" s="12">
        <f>C284-D284</f>
        <v/>
      </c>
    </row>
    <row r="285" ht="18" customFormat="1" customHeight="1" s="140">
      <c r="A285" s="1">
        <f>TEXT(B285,"mmmm")</f>
        <v/>
      </c>
      <c r="B285" s="2" t="n">
        <v>46302</v>
      </c>
      <c r="C285" s="3">
        <f>SUMIFS(الاضافة!$G:$G,الاضافة!$E:$E,$C$3,الاضافة!$B:$B,B285)</f>
        <v/>
      </c>
      <c r="D285" s="1">
        <f>SUMIFS(الصرف!$H$7:$H$60000,الصرف!$F$7:$F$60000,$C$3,الصرف!$B$7:$B$60000,B285)</f>
        <v/>
      </c>
      <c r="E285" s="8">
        <f>E284+C285-D285</f>
        <v/>
      </c>
      <c r="F285" s="12">
        <f>C285-D285</f>
        <v/>
      </c>
    </row>
    <row r="286" ht="18" customFormat="1" customHeight="1" s="140">
      <c r="A286" s="1">
        <f>TEXT(B286,"mmmm")</f>
        <v/>
      </c>
      <c r="B286" s="2" t="n">
        <v>46303</v>
      </c>
      <c r="C286" s="3">
        <f>SUMIFS(الاضافة!$G:$G,الاضافة!$E:$E,$C$3,الاضافة!$B:$B,B286)</f>
        <v/>
      </c>
      <c r="D286" s="1">
        <f>SUMIFS(الصرف!$H$7:$H$60000,الصرف!$F$7:$F$60000,$C$3,الصرف!$B$7:$B$60000,B286)</f>
        <v/>
      </c>
      <c r="E286" s="8">
        <f>E285+C286-D286</f>
        <v/>
      </c>
      <c r="F286" s="12">
        <f>C286-D286</f>
        <v/>
      </c>
    </row>
    <row r="287" ht="18" customFormat="1" customHeight="1" s="140">
      <c r="A287" s="1">
        <f>TEXT(B287,"mmmm")</f>
        <v/>
      </c>
      <c r="B287" s="2" t="n">
        <v>46304</v>
      </c>
      <c r="C287" s="3">
        <f>SUMIFS(الاضافة!$G:$G,الاضافة!$E:$E,$C$3,الاضافة!$B:$B,B287)</f>
        <v/>
      </c>
      <c r="D287" s="1">
        <f>SUMIFS(الصرف!$H$7:$H$60000,الصرف!$F$7:$F$60000,$C$3,الصرف!$B$7:$B$60000,B287)</f>
        <v/>
      </c>
      <c r="E287" s="8">
        <f>E286+C287-D287</f>
        <v/>
      </c>
      <c r="F287" s="12">
        <f>C287-D287</f>
        <v/>
      </c>
    </row>
    <row r="288" ht="18" customFormat="1" customHeight="1" s="140">
      <c r="A288" s="1">
        <f>TEXT(B288,"mmmm")</f>
        <v/>
      </c>
      <c r="B288" s="2" t="n">
        <v>46305</v>
      </c>
      <c r="C288" s="3">
        <f>SUMIFS(الاضافة!$G:$G,الاضافة!$E:$E,$C$3,الاضافة!$B:$B,B288)</f>
        <v/>
      </c>
      <c r="D288" s="1">
        <f>SUMIFS(الصرف!$H$7:$H$60000,الصرف!$F$7:$F$60000,$C$3,الصرف!$B$7:$B$60000,B288)</f>
        <v/>
      </c>
      <c r="E288" s="8">
        <f>E287+C288-D288</f>
        <v/>
      </c>
      <c r="F288" s="12">
        <f>C288-D288</f>
        <v/>
      </c>
    </row>
    <row r="289" ht="18" customFormat="1" customHeight="1" s="140">
      <c r="A289" s="1">
        <f>TEXT(B289,"mmmm")</f>
        <v/>
      </c>
      <c r="B289" s="2" t="n">
        <v>46306</v>
      </c>
      <c r="C289" s="3">
        <f>SUMIFS(الاضافة!$G:$G,الاضافة!$E:$E,$C$3,الاضافة!$B:$B,B289)</f>
        <v/>
      </c>
      <c r="D289" s="1">
        <f>SUMIFS(الصرف!$H$7:$H$60000,الصرف!$F$7:$F$60000,$C$3,الصرف!$B$7:$B$60000,B289)</f>
        <v/>
      </c>
      <c r="E289" s="8">
        <f>E288+C289-D289</f>
        <v/>
      </c>
      <c r="F289" s="12">
        <f>C289-D289</f>
        <v/>
      </c>
    </row>
    <row r="290" ht="18" customFormat="1" customHeight="1" s="140">
      <c r="A290" s="1">
        <f>TEXT(B290,"mmmm")</f>
        <v/>
      </c>
      <c r="B290" s="2" t="n">
        <v>46307</v>
      </c>
      <c r="C290" s="3">
        <f>SUMIFS(الاضافة!$G:$G,الاضافة!$E:$E,$C$3,الاضافة!$B:$B,B290)</f>
        <v/>
      </c>
      <c r="D290" s="1">
        <f>SUMIFS(الصرف!$H$7:$H$60000,الصرف!$F$7:$F$60000,$C$3,الصرف!$B$7:$B$60000,B290)</f>
        <v/>
      </c>
      <c r="E290" s="8">
        <f>E289+C290-D290</f>
        <v/>
      </c>
      <c r="F290" s="12">
        <f>C290-D290</f>
        <v/>
      </c>
    </row>
    <row r="291" ht="18" customFormat="1" customHeight="1" s="140">
      <c r="A291" s="1">
        <f>TEXT(B291,"mmmm")</f>
        <v/>
      </c>
      <c r="B291" s="2" t="n">
        <v>46308</v>
      </c>
      <c r="C291" s="3">
        <f>SUMIFS(الاضافة!$G:$G,الاضافة!$E:$E,$C$3,الاضافة!$B:$B,B291)</f>
        <v/>
      </c>
      <c r="D291" s="1">
        <f>SUMIFS(الصرف!$H$7:$H$60000,الصرف!$F$7:$F$60000,$C$3,الصرف!$B$7:$B$60000,B291)</f>
        <v/>
      </c>
      <c r="E291" s="8">
        <f>E290+C291-D291</f>
        <v/>
      </c>
      <c r="F291" s="12">
        <f>C291-D291</f>
        <v/>
      </c>
    </row>
    <row r="292" ht="18" customFormat="1" customHeight="1" s="140">
      <c r="A292" s="1">
        <f>TEXT(B292,"mmmm")</f>
        <v/>
      </c>
      <c r="B292" s="2" t="n">
        <v>46309</v>
      </c>
      <c r="C292" s="3">
        <f>SUMIFS(الاضافة!$G:$G,الاضافة!$E:$E,$C$3,الاضافة!$B:$B,B292)</f>
        <v/>
      </c>
      <c r="D292" s="1">
        <f>SUMIFS(الصرف!$H$7:$H$60000,الصرف!$F$7:$F$60000,$C$3,الصرف!$B$7:$B$60000,B292)</f>
        <v/>
      </c>
      <c r="E292" s="8">
        <f>E291+C292-D292</f>
        <v/>
      </c>
      <c r="F292" s="12">
        <f>C292-D292</f>
        <v/>
      </c>
    </row>
    <row r="293" ht="18" customFormat="1" customHeight="1" s="140">
      <c r="A293" s="1">
        <f>TEXT(B293,"mmmm")</f>
        <v/>
      </c>
      <c r="B293" s="2" t="n">
        <v>46310</v>
      </c>
      <c r="C293" s="3">
        <f>SUMIFS(الاضافة!$G:$G,الاضافة!$E:$E,$C$3,الاضافة!$B:$B,B293)</f>
        <v/>
      </c>
      <c r="D293" s="1">
        <f>SUMIFS(الصرف!$H$7:$H$60000,الصرف!$F$7:$F$60000,$C$3,الصرف!$B$7:$B$60000,B293)</f>
        <v/>
      </c>
      <c r="E293" s="8">
        <f>E292+C293-D293</f>
        <v/>
      </c>
      <c r="F293" s="12">
        <f>C293-D293</f>
        <v/>
      </c>
    </row>
    <row r="294" ht="18" customFormat="1" customHeight="1" s="140">
      <c r="A294" s="1">
        <f>TEXT(B294,"mmmm")</f>
        <v/>
      </c>
      <c r="B294" s="2" t="n">
        <v>46311</v>
      </c>
      <c r="C294" s="3">
        <f>SUMIFS(الاضافة!$G:$G,الاضافة!$E:$E,$C$3,الاضافة!$B:$B,B294)</f>
        <v/>
      </c>
      <c r="D294" s="1">
        <f>SUMIFS(الصرف!$H$7:$H$60000,الصرف!$F$7:$F$60000,$C$3,الصرف!$B$7:$B$60000,B294)</f>
        <v/>
      </c>
      <c r="E294" s="8">
        <f>E293+C294-D294</f>
        <v/>
      </c>
      <c r="F294" s="12">
        <f>C294-D294</f>
        <v/>
      </c>
    </row>
    <row r="295" ht="18" customFormat="1" customHeight="1" s="140">
      <c r="A295" s="1">
        <f>TEXT(B295,"mmmm")</f>
        <v/>
      </c>
      <c r="B295" s="2" t="n">
        <v>46312</v>
      </c>
      <c r="C295" s="3">
        <f>SUMIFS(الاضافة!$G:$G,الاضافة!$E:$E,$C$3,الاضافة!$B:$B,B295)</f>
        <v/>
      </c>
      <c r="D295" s="1">
        <f>SUMIFS(الصرف!$H$7:$H$60000,الصرف!$F$7:$F$60000,$C$3,الصرف!$B$7:$B$60000,B295)</f>
        <v/>
      </c>
      <c r="E295" s="8">
        <f>E294+C295-D295</f>
        <v/>
      </c>
      <c r="F295" s="12">
        <f>C295-D295</f>
        <v/>
      </c>
    </row>
    <row r="296" ht="18" customFormat="1" customHeight="1" s="140">
      <c r="A296" s="1">
        <f>TEXT(B296,"mmmm")</f>
        <v/>
      </c>
      <c r="B296" s="2" t="n">
        <v>46313</v>
      </c>
      <c r="C296" s="3">
        <f>SUMIFS(الاضافة!$G:$G,الاضافة!$E:$E,$C$3,الاضافة!$B:$B,B296)</f>
        <v/>
      </c>
      <c r="D296" s="1">
        <f>SUMIFS(الصرف!$H$7:$H$60000,الصرف!$F$7:$F$60000,$C$3,الصرف!$B$7:$B$60000,B296)</f>
        <v/>
      </c>
      <c r="E296" s="8">
        <f>E295+C296-D296</f>
        <v/>
      </c>
      <c r="F296" s="12">
        <f>C296-D296</f>
        <v/>
      </c>
    </row>
    <row r="297" ht="18" customFormat="1" customHeight="1" s="140">
      <c r="A297" s="1">
        <f>TEXT(B297,"mmmm")</f>
        <v/>
      </c>
      <c r="B297" s="2" t="n">
        <v>46314</v>
      </c>
      <c r="C297" s="3">
        <f>SUMIFS(الاضافة!$G:$G,الاضافة!$E:$E,$C$3,الاضافة!$B:$B,B297)</f>
        <v/>
      </c>
      <c r="D297" s="1">
        <f>SUMIFS(الصرف!$H$7:$H$60000,الصرف!$F$7:$F$60000,$C$3,الصرف!$B$7:$B$60000,B297)</f>
        <v/>
      </c>
      <c r="E297" s="8">
        <f>E296+C297-D297</f>
        <v/>
      </c>
      <c r="F297" s="12">
        <f>C297-D297</f>
        <v/>
      </c>
    </row>
    <row r="298" ht="18" customFormat="1" customHeight="1" s="140">
      <c r="A298" s="1">
        <f>TEXT(B298,"mmmm")</f>
        <v/>
      </c>
      <c r="B298" s="2" t="n">
        <v>46315</v>
      </c>
      <c r="C298" s="3">
        <f>SUMIFS(الاضافة!$G:$G,الاضافة!$E:$E,$C$3,الاضافة!$B:$B,B298)</f>
        <v/>
      </c>
      <c r="D298" s="1">
        <f>SUMIFS(الصرف!$H$7:$H$60000,الصرف!$F$7:$F$60000,$C$3,الصرف!$B$7:$B$60000,B298)</f>
        <v/>
      </c>
      <c r="E298" s="8">
        <f>E297+C298-D298</f>
        <v/>
      </c>
      <c r="F298" s="12">
        <f>C298-D298</f>
        <v/>
      </c>
    </row>
    <row r="299" ht="18" customFormat="1" customHeight="1" s="140">
      <c r="A299" s="1">
        <f>TEXT(B299,"mmmm")</f>
        <v/>
      </c>
      <c r="B299" s="2" t="n">
        <v>46316</v>
      </c>
      <c r="C299" s="3">
        <f>SUMIFS(الاضافة!$G:$G,الاضافة!$E:$E,$C$3,الاضافة!$B:$B,B299)</f>
        <v/>
      </c>
      <c r="D299" s="1">
        <f>SUMIFS(الصرف!$H$7:$H$60000,الصرف!$F$7:$F$60000,$C$3,الصرف!$B$7:$B$60000,B299)</f>
        <v/>
      </c>
      <c r="E299" s="8">
        <f>E298+C299-D299</f>
        <v/>
      </c>
      <c r="F299" s="12">
        <f>C299-D299</f>
        <v/>
      </c>
    </row>
    <row r="300" ht="18" customFormat="1" customHeight="1" s="140">
      <c r="A300" s="1">
        <f>TEXT(B300,"mmmm")</f>
        <v/>
      </c>
      <c r="B300" s="2" t="n">
        <v>46317</v>
      </c>
      <c r="C300" s="3">
        <f>SUMIFS(الاضافة!$G:$G,الاضافة!$E:$E,$C$3,الاضافة!$B:$B,B300)</f>
        <v/>
      </c>
      <c r="D300" s="1">
        <f>SUMIFS(الصرف!$H$7:$H$60000,الصرف!$F$7:$F$60000,$C$3,الصرف!$B$7:$B$60000,B300)</f>
        <v/>
      </c>
      <c r="E300" s="8">
        <f>E299+C300-D300</f>
        <v/>
      </c>
      <c r="F300" s="12">
        <f>C300-D300</f>
        <v/>
      </c>
    </row>
    <row r="301" ht="18" customFormat="1" customHeight="1" s="140">
      <c r="A301" s="1">
        <f>TEXT(B301,"mmmm")</f>
        <v/>
      </c>
      <c r="B301" s="2" t="n">
        <v>46318</v>
      </c>
      <c r="C301" s="3">
        <f>SUMIFS(الاضافة!$G:$G,الاضافة!$E:$E,$C$3,الاضافة!$B:$B,B301)</f>
        <v/>
      </c>
      <c r="D301" s="1">
        <f>SUMIFS(الصرف!$H$7:$H$60000,الصرف!$F$7:$F$60000,$C$3,الصرف!$B$7:$B$60000,B301)</f>
        <v/>
      </c>
      <c r="E301" s="8">
        <f>E300+C301-D301</f>
        <v/>
      </c>
      <c r="F301" s="12">
        <f>C301-D301</f>
        <v/>
      </c>
    </row>
    <row r="302" ht="18" customFormat="1" customHeight="1" s="140">
      <c r="A302" s="1">
        <f>TEXT(B302,"mmmm")</f>
        <v/>
      </c>
      <c r="B302" s="2" t="n">
        <v>46319</v>
      </c>
      <c r="C302" s="3">
        <f>SUMIFS(الاضافة!$G:$G,الاضافة!$E:$E,$C$3,الاضافة!$B:$B,B302)</f>
        <v/>
      </c>
      <c r="D302" s="1">
        <f>SUMIFS(الصرف!$H$7:$H$60000,الصرف!$F$7:$F$60000,$C$3,الصرف!$B$7:$B$60000,B302)</f>
        <v/>
      </c>
      <c r="E302" s="8">
        <f>E301+C302-D302</f>
        <v/>
      </c>
      <c r="F302" s="12">
        <f>C302-D302</f>
        <v/>
      </c>
    </row>
    <row r="303" ht="18" customFormat="1" customHeight="1" s="140">
      <c r="A303" s="1">
        <f>TEXT(B303,"mmmm")</f>
        <v/>
      </c>
      <c r="B303" s="2" t="n">
        <v>46320</v>
      </c>
      <c r="C303" s="3">
        <f>SUMIFS(الاضافة!$G:$G,الاضافة!$E:$E,$C$3,الاضافة!$B:$B,B303)</f>
        <v/>
      </c>
      <c r="D303" s="1">
        <f>SUMIFS(الصرف!$H$7:$H$60000,الصرف!$F$7:$F$60000,$C$3,الصرف!$B$7:$B$60000,B303)</f>
        <v/>
      </c>
      <c r="E303" s="8">
        <f>E302+C303-D303</f>
        <v/>
      </c>
      <c r="F303" s="12">
        <f>C303-D303</f>
        <v/>
      </c>
    </row>
    <row r="304" ht="18" customFormat="1" customHeight="1" s="140">
      <c r="A304" s="1">
        <f>TEXT(B304,"mmmm")</f>
        <v/>
      </c>
      <c r="B304" s="2" t="n">
        <v>46321</v>
      </c>
      <c r="C304" s="3">
        <f>SUMIFS(الاضافة!$G:$G,الاضافة!$E:$E,$C$3,الاضافة!$B:$B,B304)</f>
        <v/>
      </c>
      <c r="D304" s="1">
        <f>SUMIFS(الصرف!$H$7:$H$60000,الصرف!$F$7:$F$60000,$C$3,الصرف!$B$7:$B$60000,B304)</f>
        <v/>
      </c>
      <c r="E304" s="8">
        <f>E303+C304-D304</f>
        <v/>
      </c>
      <c r="F304" s="12">
        <f>C304-D304</f>
        <v/>
      </c>
    </row>
    <row r="305" ht="18" customFormat="1" customHeight="1" s="140">
      <c r="A305" s="1">
        <f>TEXT(B305,"mmmm")</f>
        <v/>
      </c>
      <c r="B305" s="2" t="n">
        <v>46322</v>
      </c>
      <c r="C305" s="3">
        <f>SUMIFS(الاضافة!$G:$G,الاضافة!$E:$E,$C$3,الاضافة!$B:$B,B305)</f>
        <v/>
      </c>
      <c r="D305" s="1">
        <f>SUMIFS(الصرف!$H$7:$H$60000,الصرف!$F$7:$F$60000,$C$3,الصرف!$B$7:$B$60000,B305)</f>
        <v/>
      </c>
      <c r="E305" s="8">
        <f>E304+C305-D305</f>
        <v/>
      </c>
      <c r="F305" s="12">
        <f>C305-D305</f>
        <v/>
      </c>
    </row>
    <row r="306" ht="18" customFormat="1" customHeight="1" s="140">
      <c r="A306" s="1">
        <f>TEXT(B306,"mmmm")</f>
        <v/>
      </c>
      <c r="B306" s="2" t="n">
        <v>46323</v>
      </c>
      <c r="C306" s="3">
        <f>SUMIFS(الاضافة!$G:$G,الاضافة!$E:$E,$C$3,الاضافة!$B:$B,B306)</f>
        <v/>
      </c>
      <c r="D306" s="1">
        <f>SUMIFS(الصرف!$H$7:$H$60000,الصرف!$F$7:$F$60000,$C$3,الصرف!$B$7:$B$60000,B306)</f>
        <v/>
      </c>
      <c r="E306" s="8">
        <f>E305+C306-D306</f>
        <v/>
      </c>
      <c r="F306" s="12">
        <f>C306-D306</f>
        <v/>
      </c>
    </row>
    <row r="307" ht="18" customFormat="1" customHeight="1" s="140">
      <c r="A307" s="1">
        <f>TEXT(B307,"mmmm")</f>
        <v/>
      </c>
      <c r="B307" s="2" t="n">
        <v>46324</v>
      </c>
      <c r="C307" s="3">
        <f>SUMIFS(الاضافة!$G:$G,الاضافة!$E:$E,$C$3,الاضافة!$B:$B,B307)</f>
        <v/>
      </c>
      <c r="D307" s="1">
        <f>SUMIFS(الصرف!$H$7:$H$60000,الصرف!$F$7:$F$60000,$C$3,الصرف!$B$7:$B$60000,B307)</f>
        <v/>
      </c>
      <c r="E307" s="8">
        <f>E306+C307-D307</f>
        <v/>
      </c>
      <c r="F307" s="12">
        <f>C307-D307</f>
        <v/>
      </c>
    </row>
    <row r="308" ht="18" customFormat="1" customHeight="1" s="140">
      <c r="A308" s="1">
        <f>TEXT(B308,"mmmm")</f>
        <v/>
      </c>
      <c r="B308" s="2" t="n">
        <v>46325</v>
      </c>
      <c r="C308" s="3">
        <f>SUMIFS(الاضافة!$G:$G,الاضافة!$E:$E,$C$3,الاضافة!$B:$B,B308)</f>
        <v/>
      </c>
      <c r="D308" s="1">
        <f>SUMIFS(الصرف!$H$7:$H$60000,الصرف!$F$7:$F$60000,$C$3,الصرف!$B$7:$B$60000,B308)</f>
        <v/>
      </c>
      <c r="E308" s="8">
        <f>E307+C308-D308</f>
        <v/>
      </c>
      <c r="F308" s="12">
        <f>C308-D308</f>
        <v/>
      </c>
    </row>
    <row r="309" ht="18" customFormat="1" customHeight="1" s="140">
      <c r="A309" s="1">
        <f>TEXT(B309,"mmmm")</f>
        <v/>
      </c>
      <c r="B309" s="2" t="n">
        <v>46326</v>
      </c>
      <c r="C309" s="3">
        <f>SUMIFS(الاضافة!$G:$G,الاضافة!$E:$E,$C$3,الاضافة!$B:$B,B309)</f>
        <v/>
      </c>
      <c r="D309" s="1">
        <f>SUMIFS(الصرف!$H$7:$H$60000,الصرف!$F$7:$F$60000,$C$3,الصرف!$B$7:$B$60000,B309)</f>
        <v/>
      </c>
      <c r="E309" s="8">
        <f>E308+C309-D309</f>
        <v/>
      </c>
      <c r="F309" s="12">
        <f>C309-D309</f>
        <v/>
      </c>
    </row>
    <row r="310" ht="18" customFormat="1" customHeight="1" s="140">
      <c r="A310" s="1">
        <f>TEXT(B310,"mmmm")</f>
        <v/>
      </c>
      <c r="B310" s="2" t="n">
        <v>46327</v>
      </c>
      <c r="C310" s="3">
        <f>SUMIFS(الاضافة!$G:$G,الاضافة!$E:$E,$C$3,الاضافة!$B:$B,B310)</f>
        <v/>
      </c>
      <c r="D310" s="1">
        <f>SUMIFS(الصرف!$H$7:$H$60000,الصرف!$F$7:$F$60000,$C$3,الصرف!$B$7:$B$60000,B310)</f>
        <v/>
      </c>
      <c r="E310" s="8">
        <f>E309+C310-D310</f>
        <v/>
      </c>
      <c r="F310" s="12">
        <f>C310-D310</f>
        <v/>
      </c>
    </row>
    <row r="311" ht="18" customFormat="1" customHeight="1" s="140">
      <c r="A311" s="1">
        <f>TEXT(B311,"mmmm")</f>
        <v/>
      </c>
      <c r="B311" s="2" t="n">
        <v>46328</v>
      </c>
      <c r="C311" s="3">
        <f>SUMIFS(الاضافة!$G:$G,الاضافة!$E:$E,$C$3,الاضافة!$B:$B,B311)</f>
        <v/>
      </c>
      <c r="D311" s="1">
        <f>SUMIFS(الصرف!$H$7:$H$60000,الصرف!$F$7:$F$60000,$C$3,الصرف!$B$7:$B$60000,B311)</f>
        <v/>
      </c>
      <c r="E311" s="8">
        <f>E310+C311-D311</f>
        <v/>
      </c>
      <c r="F311" s="12">
        <f>C311-D311</f>
        <v/>
      </c>
    </row>
    <row r="312" ht="18" customFormat="1" customHeight="1" s="140">
      <c r="A312" s="1">
        <f>TEXT(B312,"mmmm")</f>
        <v/>
      </c>
      <c r="B312" s="2" t="n">
        <v>46329</v>
      </c>
      <c r="C312" s="3">
        <f>SUMIFS(الاضافة!$G:$G,الاضافة!$E:$E,$C$3,الاضافة!$B:$B,B312)</f>
        <v/>
      </c>
      <c r="D312" s="1">
        <f>SUMIFS(الصرف!$H$7:$H$60000,الصرف!$F$7:$F$60000,$C$3,الصرف!$B$7:$B$60000,B312)</f>
        <v/>
      </c>
      <c r="E312" s="8">
        <f>E311+C312-D312</f>
        <v/>
      </c>
      <c r="F312" s="12">
        <f>C312-D312</f>
        <v/>
      </c>
    </row>
    <row r="313" ht="18" customFormat="1" customHeight="1" s="140">
      <c r="A313" s="1">
        <f>TEXT(B313,"mmmm")</f>
        <v/>
      </c>
      <c r="B313" s="2" t="n">
        <v>46330</v>
      </c>
      <c r="C313" s="3">
        <f>SUMIFS(الاضافة!$G:$G,الاضافة!$E:$E,$C$3,الاضافة!$B:$B,B313)</f>
        <v/>
      </c>
      <c r="D313" s="1">
        <f>SUMIFS(الصرف!$H$7:$H$60000,الصرف!$F$7:$F$60000,$C$3,الصرف!$B$7:$B$60000,B313)</f>
        <v/>
      </c>
      <c r="E313" s="8">
        <f>E312+C313-D313</f>
        <v/>
      </c>
      <c r="F313" s="12">
        <f>C313-D313</f>
        <v/>
      </c>
    </row>
    <row r="314" ht="18" customFormat="1" customHeight="1" s="140">
      <c r="A314" s="1">
        <f>TEXT(B314,"mmmm")</f>
        <v/>
      </c>
      <c r="B314" s="2" t="n">
        <v>46331</v>
      </c>
      <c r="C314" s="3">
        <f>SUMIFS(الاضافة!$G:$G,الاضافة!$E:$E,$C$3,الاضافة!$B:$B,B314)</f>
        <v/>
      </c>
      <c r="D314" s="1">
        <f>SUMIFS(الصرف!$H$7:$H$60000,الصرف!$F$7:$F$60000,$C$3,الصرف!$B$7:$B$60000,B314)</f>
        <v/>
      </c>
      <c r="E314" s="8">
        <f>E313+C314-D314</f>
        <v/>
      </c>
      <c r="F314" s="12">
        <f>C314-D314</f>
        <v/>
      </c>
    </row>
    <row r="315" ht="18" customFormat="1" customHeight="1" s="140">
      <c r="A315" s="1">
        <f>TEXT(B315,"mmmm")</f>
        <v/>
      </c>
      <c r="B315" s="2" t="n">
        <v>46332</v>
      </c>
      <c r="C315" s="3">
        <f>SUMIFS(الاضافة!$G:$G,الاضافة!$E:$E,$C$3,الاضافة!$B:$B,B315)</f>
        <v/>
      </c>
      <c r="D315" s="1">
        <f>SUMIFS(الصرف!$H$7:$H$60000,الصرف!$F$7:$F$60000,$C$3,الصرف!$B$7:$B$60000,B315)</f>
        <v/>
      </c>
      <c r="E315" s="8">
        <f>E314+C315-D315</f>
        <v/>
      </c>
      <c r="F315" s="12">
        <f>C315-D315</f>
        <v/>
      </c>
    </row>
    <row r="316" ht="18" customFormat="1" customHeight="1" s="140">
      <c r="A316" s="1">
        <f>TEXT(B316,"mmmm")</f>
        <v/>
      </c>
      <c r="B316" s="2" t="n">
        <v>46333</v>
      </c>
      <c r="C316" s="3">
        <f>SUMIFS(الاضافة!$G:$G,الاضافة!$E:$E,$C$3,الاضافة!$B:$B,B316)</f>
        <v/>
      </c>
      <c r="D316" s="1">
        <f>SUMIFS(الصرف!$H$7:$H$60000,الصرف!$F$7:$F$60000,$C$3,الصرف!$B$7:$B$60000,B316)</f>
        <v/>
      </c>
      <c r="E316" s="8">
        <f>E315+C316-D316</f>
        <v/>
      </c>
      <c r="F316" s="12">
        <f>C316-D316</f>
        <v/>
      </c>
    </row>
    <row r="317" ht="18" customFormat="1" customHeight="1" s="140">
      <c r="A317" s="1">
        <f>TEXT(B317,"mmmm")</f>
        <v/>
      </c>
      <c r="B317" s="2" t="n">
        <v>46334</v>
      </c>
      <c r="C317" s="3">
        <f>SUMIFS(الاضافة!$G:$G,الاضافة!$E:$E,$C$3,الاضافة!$B:$B,B317)</f>
        <v/>
      </c>
      <c r="D317" s="1">
        <f>SUMIFS(الصرف!$H$7:$H$60000,الصرف!$F$7:$F$60000,$C$3,الصرف!$B$7:$B$60000,B317)</f>
        <v/>
      </c>
      <c r="E317" s="8">
        <f>E316+C317-D317</f>
        <v/>
      </c>
      <c r="F317" s="12">
        <f>C317-D317</f>
        <v/>
      </c>
    </row>
    <row r="318" ht="18" customFormat="1" customHeight="1" s="140">
      <c r="A318" s="1">
        <f>TEXT(B318,"mmmm")</f>
        <v/>
      </c>
      <c r="B318" s="2" t="n">
        <v>46335</v>
      </c>
      <c r="C318" s="3">
        <f>SUMIFS(الاضافة!$G:$G,الاضافة!$E:$E,$C$3,الاضافة!$B:$B,B318)</f>
        <v/>
      </c>
      <c r="D318" s="1">
        <f>SUMIFS(الصرف!$H$7:$H$60000,الصرف!$F$7:$F$60000,$C$3,الصرف!$B$7:$B$60000,B318)</f>
        <v/>
      </c>
      <c r="E318" s="8">
        <f>E317+C318-D318</f>
        <v/>
      </c>
      <c r="F318" s="12">
        <f>C318-D318</f>
        <v/>
      </c>
    </row>
    <row r="319" ht="18" customFormat="1" customHeight="1" s="140">
      <c r="A319" s="1">
        <f>TEXT(B319,"mmmm")</f>
        <v/>
      </c>
      <c r="B319" s="2" t="n">
        <v>46336</v>
      </c>
      <c r="C319" s="3">
        <f>SUMIFS(الاضافة!$G:$G,الاضافة!$E:$E,$C$3,الاضافة!$B:$B,B319)</f>
        <v/>
      </c>
      <c r="D319" s="1">
        <f>SUMIFS(الصرف!$H$7:$H$60000,الصرف!$F$7:$F$60000,$C$3,الصرف!$B$7:$B$60000,B319)</f>
        <v/>
      </c>
      <c r="E319" s="8">
        <f>E318+C319-D319</f>
        <v/>
      </c>
      <c r="F319" s="12">
        <f>C319-D319</f>
        <v/>
      </c>
    </row>
    <row r="320" ht="18" customFormat="1" customHeight="1" s="140">
      <c r="A320" s="1">
        <f>TEXT(B320,"mmmm")</f>
        <v/>
      </c>
      <c r="B320" s="2" t="n">
        <v>46337</v>
      </c>
      <c r="C320" s="3">
        <f>SUMIFS(الاضافة!$G:$G,الاضافة!$E:$E,$C$3,الاضافة!$B:$B,B320)</f>
        <v/>
      </c>
      <c r="D320" s="1">
        <f>SUMIFS(الصرف!$H$7:$H$60000,الصرف!$F$7:$F$60000,$C$3,الصرف!$B$7:$B$60000,B320)</f>
        <v/>
      </c>
      <c r="E320" s="8">
        <f>E319+C320-D320</f>
        <v/>
      </c>
      <c r="F320" s="12">
        <f>C320-D320</f>
        <v/>
      </c>
    </row>
    <row r="321" ht="18" customFormat="1" customHeight="1" s="140">
      <c r="A321" s="1">
        <f>TEXT(B321,"mmmm")</f>
        <v/>
      </c>
      <c r="B321" s="2" t="n">
        <v>46338</v>
      </c>
      <c r="C321" s="3">
        <f>SUMIFS(الاضافة!$G:$G,الاضافة!$E:$E,$C$3,الاضافة!$B:$B,B321)</f>
        <v/>
      </c>
      <c r="D321" s="1">
        <f>SUMIFS(الصرف!$H$7:$H$60000,الصرف!$F$7:$F$60000,$C$3,الصرف!$B$7:$B$60000,B321)</f>
        <v/>
      </c>
      <c r="E321" s="8">
        <f>E320+C321-D321</f>
        <v/>
      </c>
      <c r="F321" s="12">
        <f>C321-D321</f>
        <v/>
      </c>
    </row>
    <row r="322" ht="18" customFormat="1" customHeight="1" s="140">
      <c r="A322" s="1">
        <f>TEXT(B322,"mmmm")</f>
        <v/>
      </c>
      <c r="B322" s="2" t="n">
        <v>46339</v>
      </c>
      <c r="C322" s="3">
        <f>SUMIFS(الاضافة!$G:$G,الاضافة!$E:$E,$C$3,الاضافة!$B:$B,B322)</f>
        <v/>
      </c>
      <c r="D322" s="1">
        <f>SUMIFS(الصرف!$H$7:$H$60000,الصرف!$F$7:$F$60000,$C$3,الصرف!$B$7:$B$60000,B322)</f>
        <v/>
      </c>
      <c r="E322" s="8">
        <f>E321+C322-D322</f>
        <v/>
      </c>
      <c r="F322" s="12">
        <f>C322-D322</f>
        <v/>
      </c>
    </row>
    <row r="323" ht="18" customFormat="1" customHeight="1" s="140">
      <c r="A323" s="1">
        <f>TEXT(B323,"mmmm")</f>
        <v/>
      </c>
      <c r="B323" s="2" t="n">
        <v>46340</v>
      </c>
      <c r="C323" s="3">
        <f>SUMIFS(الاضافة!$G:$G,الاضافة!$E:$E,$C$3,الاضافة!$B:$B,B323)</f>
        <v/>
      </c>
      <c r="D323" s="1">
        <f>SUMIFS(الصرف!$H$7:$H$60000,الصرف!$F$7:$F$60000,$C$3,الصرف!$B$7:$B$60000,B323)</f>
        <v/>
      </c>
      <c r="E323" s="8">
        <f>E322+C323-D323</f>
        <v/>
      </c>
      <c r="F323" s="12">
        <f>C323-D323</f>
        <v/>
      </c>
    </row>
    <row r="324" ht="18" customFormat="1" customHeight="1" s="140">
      <c r="A324" s="1">
        <f>TEXT(B324,"mmmm")</f>
        <v/>
      </c>
      <c r="B324" s="2" t="n">
        <v>46341</v>
      </c>
      <c r="C324" s="3">
        <f>SUMIFS(الاضافة!$G:$G,الاضافة!$E:$E,$C$3,الاضافة!$B:$B,B324)</f>
        <v/>
      </c>
      <c r="D324" s="1">
        <f>SUMIFS(الصرف!$H$7:$H$60000,الصرف!$F$7:$F$60000,$C$3,الصرف!$B$7:$B$60000,B324)</f>
        <v/>
      </c>
      <c r="E324" s="8">
        <f>E323+C324-D324</f>
        <v/>
      </c>
      <c r="F324" s="12">
        <f>C324-D324</f>
        <v/>
      </c>
    </row>
    <row r="325" ht="18" customFormat="1" customHeight="1" s="140">
      <c r="A325" s="1">
        <f>TEXT(B325,"mmmm")</f>
        <v/>
      </c>
      <c r="B325" s="2" t="n">
        <v>46342</v>
      </c>
      <c r="C325" s="3">
        <f>SUMIFS(الاضافة!$G:$G,الاضافة!$E:$E,$C$3,الاضافة!$B:$B,B325)</f>
        <v/>
      </c>
      <c r="D325" s="1">
        <f>SUMIFS(الصرف!$H$7:$H$60000,الصرف!$F$7:$F$60000,$C$3,الصرف!$B$7:$B$60000,B325)</f>
        <v/>
      </c>
      <c r="E325" s="8">
        <f>E324+C325-D325</f>
        <v/>
      </c>
      <c r="F325" s="12">
        <f>C325-D325</f>
        <v/>
      </c>
    </row>
    <row r="326" ht="18" customFormat="1" customHeight="1" s="140">
      <c r="A326" s="1">
        <f>TEXT(B326,"mmmm")</f>
        <v/>
      </c>
      <c r="B326" s="2" t="n">
        <v>46343</v>
      </c>
      <c r="C326" s="3">
        <f>SUMIFS(الاضافة!$G:$G,الاضافة!$E:$E,$C$3,الاضافة!$B:$B,B326)</f>
        <v/>
      </c>
      <c r="D326" s="1">
        <f>SUMIFS(الصرف!$H$7:$H$60000,الصرف!$F$7:$F$60000,$C$3,الصرف!$B$7:$B$60000,B326)</f>
        <v/>
      </c>
      <c r="E326" s="8">
        <f>E325+C326-D326</f>
        <v/>
      </c>
      <c r="F326" s="12">
        <f>C326-D326</f>
        <v/>
      </c>
    </row>
    <row r="327" ht="18" customFormat="1" customHeight="1" s="140">
      <c r="A327" s="1">
        <f>TEXT(B327,"mmmm")</f>
        <v/>
      </c>
      <c r="B327" s="2" t="n">
        <v>46344</v>
      </c>
      <c r="C327" s="3">
        <f>SUMIFS(الاضافة!$G:$G,الاضافة!$E:$E,$C$3,الاضافة!$B:$B,B327)</f>
        <v/>
      </c>
      <c r="D327" s="1">
        <f>SUMIFS(الصرف!$H$7:$H$60000,الصرف!$F$7:$F$60000,$C$3,الصرف!$B$7:$B$60000,B327)</f>
        <v/>
      </c>
      <c r="E327" s="8">
        <f>E326+C327-D327</f>
        <v/>
      </c>
      <c r="F327" s="12">
        <f>C327-D327</f>
        <v/>
      </c>
    </row>
    <row r="328" ht="18" customFormat="1" customHeight="1" s="140">
      <c r="A328" s="1">
        <f>TEXT(B328,"mmmm")</f>
        <v/>
      </c>
      <c r="B328" s="2" t="n">
        <v>46345</v>
      </c>
      <c r="C328" s="3">
        <f>SUMIFS(الاضافة!$G:$G,الاضافة!$E:$E,$C$3,الاضافة!$B:$B,B328)</f>
        <v/>
      </c>
      <c r="D328" s="1">
        <f>SUMIFS(الصرف!$H$7:$H$60000,الصرف!$F$7:$F$60000,$C$3,الصرف!$B$7:$B$60000,B328)</f>
        <v/>
      </c>
      <c r="E328" s="8">
        <f>E327+C328-D328</f>
        <v/>
      </c>
      <c r="F328" s="12">
        <f>C328-D328</f>
        <v/>
      </c>
    </row>
    <row r="329" ht="18" customFormat="1" customHeight="1" s="140">
      <c r="A329" s="1">
        <f>TEXT(B329,"mmmm")</f>
        <v/>
      </c>
      <c r="B329" s="2" t="n">
        <v>46346</v>
      </c>
      <c r="C329" s="3">
        <f>SUMIFS(الاضافة!$G:$G,الاضافة!$E:$E,$C$3,الاضافة!$B:$B,B329)</f>
        <v/>
      </c>
      <c r="D329" s="1">
        <f>SUMIFS(الصرف!$H$7:$H$60000,الصرف!$F$7:$F$60000,$C$3,الصرف!$B$7:$B$60000,B329)</f>
        <v/>
      </c>
      <c r="E329" s="8">
        <f>E328+C329-D329</f>
        <v/>
      </c>
      <c r="F329" s="12">
        <f>C329-D329</f>
        <v/>
      </c>
    </row>
    <row r="330" ht="18" customFormat="1" customHeight="1" s="140">
      <c r="A330" s="1">
        <f>TEXT(B330,"mmmm")</f>
        <v/>
      </c>
      <c r="B330" s="2" t="n">
        <v>46347</v>
      </c>
      <c r="C330" s="3">
        <f>SUMIFS(الاضافة!$G:$G,الاضافة!$E:$E,$C$3,الاضافة!$B:$B,B330)</f>
        <v/>
      </c>
      <c r="D330" s="1">
        <f>SUMIFS(الصرف!$H$7:$H$60000,الصرف!$F$7:$F$60000,$C$3,الصرف!$B$7:$B$60000,B330)</f>
        <v/>
      </c>
      <c r="E330" s="8">
        <f>E329+C330-D330</f>
        <v/>
      </c>
      <c r="F330" s="12">
        <f>C330-D330</f>
        <v/>
      </c>
    </row>
    <row r="331" ht="18" customFormat="1" customHeight="1" s="140">
      <c r="A331" s="1">
        <f>TEXT(B331,"mmmm")</f>
        <v/>
      </c>
      <c r="B331" s="2" t="n">
        <v>46348</v>
      </c>
      <c r="C331" s="3">
        <f>SUMIFS(الاضافة!$G:$G,الاضافة!$E:$E,$C$3,الاضافة!$B:$B,B331)</f>
        <v/>
      </c>
      <c r="D331" s="1">
        <f>SUMIFS(الصرف!$H$7:$H$60000,الصرف!$F$7:$F$60000,$C$3,الصرف!$B$7:$B$60000,B331)</f>
        <v/>
      </c>
      <c r="E331" s="8">
        <f>E330+C331-D331</f>
        <v/>
      </c>
      <c r="F331" s="12">
        <f>C331-D331</f>
        <v/>
      </c>
    </row>
    <row r="332" ht="18" customFormat="1" customHeight="1" s="140">
      <c r="A332" s="1">
        <f>TEXT(B332,"mmmm")</f>
        <v/>
      </c>
      <c r="B332" s="2" t="n">
        <v>46349</v>
      </c>
      <c r="C332" s="3">
        <f>SUMIFS(الاضافة!$G:$G,الاضافة!$E:$E,$C$3,الاضافة!$B:$B,B332)</f>
        <v/>
      </c>
      <c r="D332" s="1">
        <f>SUMIFS(الصرف!$H$7:$H$60000,الصرف!$F$7:$F$60000,$C$3,الصرف!$B$7:$B$60000,B332)</f>
        <v/>
      </c>
      <c r="E332" s="8">
        <f>E331+C332-D332</f>
        <v/>
      </c>
      <c r="F332" s="12">
        <f>C332-D332</f>
        <v/>
      </c>
    </row>
    <row r="333" ht="18" customFormat="1" customHeight="1" s="140">
      <c r="A333" s="1">
        <f>TEXT(B333,"mmmm")</f>
        <v/>
      </c>
      <c r="B333" s="2" t="n">
        <v>46350</v>
      </c>
      <c r="C333" s="3">
        <f>SUMIFS(الاضافة!$G:$G,الاضافة!$E:$E,$C$3,الاضافة!$B:$B,B333)</f>
        <v/>
      </c>
      <c r="D333" s="1">
        <f>SUMIFS(الصرف!$H$7:$H$60000,الصرف!$F$7:$F$60000,$C$3,الصرف!$B$7:$B$60000,B333)</f>
        <v/>
      </c>
      <c r="E333" s="8">
        <f>E332+C333-D333</f>
        <v/>
      </c>
      <c r="F333" s="12">
        <f>C333-D333</f>
        <v/>
      </c>
    </row>
    <row r="334" ht="18" customFormat="1" customHeight="1" s="140">
      <c r="A334" s="1">
        <f>TEXT(B334,"mmmm")</f>
        <v/>
      </c>
      <c r="B334" s="2" t="n">
        <v>46351</v>
      </c>
      <c r="C334" s="3">
        <f>SUMIFS(الاضافة!$G:$G,الاضافة!$E:$E,$C$3,الاضافة!$B:$B,B334)</f>
        <v/>
      </c>
      <c r="D334" s="1">
        <f>SUMIFS(الصرف!$H$7:$H$60000,الصرف!$F$7:$F$60000,$C$3,الصرف!$B$7:$B$60000,B334)</f>
        <v/>
      </c>
      <c r="E334" s="8">
        <f>E333+C334-D334</f>
        <v/>
      </c>
      <c r="F334" s="12">
        <f>C334-D334</f>
        <v/>
      </c>
    </row>
    <row r="335" ht="18" customFormat="1" customHeight="1" s="140">
      <c r="A335" s="1">
        <f>TEXT(B335,"mmmm")</f>
        <v/>
      </c>
      <c r="B335" s="2" t="n">
        <v>46352</v>
      </c>
      <c r="C335" s="3">
        <f>SUMIFS(الاضافة!$G:$G,الاضافة!$E:$E,$C$3,الاضافة!$B:$B,B335)</f>
        <v/>
      </c>
      <c r="D335" s="1">
        <f>SUMIFS(الصرف!$H$7:$H$60000,الصرف!$F$7:$F$60000,$C$3,الصرف!$B$7:$B$60000,B335)</f>
        <v/>
      </c>
      <c r="E335" s="8">
        <f>E334+C335-D335</f>
        <v/>
      </c>
      <c r="F335" s="12">
        <f>C335-D335</f>
        <v/>
      </c>
    </row>
    <row r="336" ht="18" customFormat="1" customHeight="1" s="140">
      <c r="A336" s="1">
        <f>TEXT(B336,"mmmm")</f>
        <v/>
      </c>
      <c r="B336" s="2" t="n">
        <v>46353</v>
      </c>
      <c r="C336" s="3">
        <f>SUMIFS(الاضافة!$G:$G,الاضافة!$E:$E,$C$3,الاضافة!$B:$B,B336)</f>
        <v/>
      </c>
      <c r="D336" s="1">
        <f>SUMIFS(الصرف!$H$7:$H$60000,الصرف!$F$7:$F$60000,$C$3,الصرف!$B$7:$B$60000,B336)</f>
        <v/>
      </c>
      <c r="E336" s="8">
        <f>E335+C336-D336</f>
        <v/>
      </c>
      <c r="F336" s="12">
        <f>C336-D336</f>
        <v/>
      </c>
    </row>
    <row r="337" ht="18" customFormat="1" customHeight="1" s="140">
      <c r="A337" s="1">
        <f>TEXT(B337,"mmmm")</f>
        <v/>
      </c>
      <c r="B337" s="2" t="n">
        <v>46354</v>
      </c>
      <c r="C337" s="3">
        <f>SUMIFS(الاضافة!$G:$G,الاضافة!$E:$E,$C$3,الاضافة!$B:$B,B337)</f>
        <v/>
      </c>
      <c r="D337" s="1">
        <f>SUMIFS(الصرف!$H$7:$H$60000,الصرف!$F$7:$F$60000,$C$3,الصرف!$B$7:$B$60000,B337)</f>
        <v/>
      </c>
      <c r="E337" s="8">
        <f>E336+C337-D337</f>
        <v/>
      </c>
      <c r="F337" s="12">
        <f>C337-D337</f>
        <v/>
      </c>
    </row>
    <row r="338" ht="18" customFormat="1" customHeight="1" s="140">
      <c r="A338" s="1">
        <f>TEXT(B338,"mmmm")</f>
        <v/>
      </c>
      <c r="B338" s="2" t="n">
        <v>46355</v>
      </c>
      <c r="C338" s="3">
        <f>SUMIFS(الاضافة!$G:$G,الاضافة!$E:$E,$C$3,الاضافة!$B:$B,B338)</f>
        <v/>
      </c>
      <c r="D338" s="1">
        <f>SUMIFS(الصرف!$H$7:$H$60000,الصرف!$F$7:$F$60000,$C$3,الصرف!$B$7:$B$60000,B338)</f>
        <v/>
      </c>
      <c r="E338" s="8">
        <f>E337+C338-D338</f>
        <v/>
      </c>
      <c r="F338" s="12">
        <f>C338-D338</f>
        <v/>
      </c>
    </row>
    <row r="339" ht="18" customFormat="1" customHeight="1" s="140">
      <c r="A339" s="1">
        <f>TEXT(B339,"mmmm")</f>
        <v/>
      </c>
      <c r="B339" s="2" t="n">
        <v>46356</v>
      </c>
      <c r="C339" s="3">
        <f>SUMIFS(الاضافة!$G:$G,الاضافة!$E:$E,$C$3,الاضافة!$B:$B,B339)</f>
        <v/>
      </c>
      <c r="D339" s="1">
        <f>SUMIFS(الصرف!$H$7:$H$60000,الصرف!$F$7:$F$60000,$C$3,الصرف!$B$7:$B$60000,B339)</f>
        <v/>
      </c>
      <c r="E339" s="8">
        <f>E338+C339-D339</f>
        <v/>
      </c>
      <c r="F339" s="12">
        <f>C339-D339</f>
        <v/>
      </c>
    </row>
    <row r="340" ht="18" customFormat="1" customHeight="1" s="140">
      <c r="A340" s="1">
        <f>TEXT(B340,"mmmm")</f>
        <v/>
      </c>
      <c r="B340" s="2" t="n">
        <v>46357</v>
      </c>
      <c r="C340" s="3">
        <f>SUMIFS(الاضافة!$G:$G,الاضافة!$E:$E,$C$3,الاضافة!$B:$B,B340)</f>
        <v/>
      </c>
      <c r="D340" s="1">
        <f>SUMIFS(الصرف!$H$7:$H$60000,الصرف!$F$7:$F$60000,$C$3,الصرف!$B$7:$B$60000,B340)</f>
        <v/>
      </c>
      <c r="E340" s="8">
        <f>E339+C340-D340</f>
        <v/>
      </c>
      <c r="F340" s="12">
        <f>C340-D340</f>
        <v/>
      </c>
    </row>
    <row r="341" ht="18" customFormat="1" customHeight="1" s="140">
      <c r="A341" s="1">
        <f>TEXT(B341,"mmmm")</f>
        <v/>
      </c>
      <c r="B341" s="2" t="n">
        <v>46358</v>
      </c>
      <c r="C341" s="3">
        <f>SUMIFS(الاضافة!$G:$G,الاضافة!$E:$E,$C$3,الاضافة!$B:$B,B341)</f>
        <v/>
      </c>
      <c r="D341" s="1">
        <f>SUMIFS(الصرف!$H$7:$H$60000,الصرف!$F$7:$F$60000,$C$3,الصرف!$B$7:$B$60000,B341)</f>
        <v/>
      </c>
      <c r="E341" s="8">
        <f>E340+C341-D341</f>
        <v/>
      </c>
      <c r="F341" s="12">
        <f>C341-D341</f>
        <v/>
      </c>
    </row>
    <row r="342" ht="18" customFormat="1" customHeight="1" s="140">
      <c r="A342" s="1">
        <f>TEXT(B342,"mmmm")</f>
        <v/>
      </c>
      <c r="B342" s="2" t="n">
        <v>46359</v>
      </c>
      <c r="C342" s="3">
        <f>SUMIFS(الاضافة!$G:$G,الاضافة!$E:$E,$C$3,الاضافة!$B:$B,B342)</f>
        <v/>
      </c>
      <c r="D342" s="1">
        <f>SUMIFS(الصرف!$H$7:$H$60000,الصرف!$F$7:$F$60000,$C$3,الصرف!$B$7:$B$60000,B342)</f>
        <v/>
      </c>
      <c r="E342" s="8">
        <f>E341+C342-D342</f>
        <v/>
      </c>
      <c r="F342" s="12">
        <f>C342-D342</f>
        <v/>
      </c>
    </row>
    <row r="343" ht="18" customFormat="1" customHeight="1" s="140">
      <c r="A343" s="1">
        <f>TEXT(B343,"mmmm")</f>
        <v/>
      </c>
      <c r="B343" s="2" t="n">
        <v>46360</v>
      </c>
      <c r="C343" s="3">
        <f>SUMIFS(الاضافة!$G:$G,الاضافة!$E:$E,$C$3,الاضافة!$B:$B,B343)</f>
        <v/>
      </c>
      <c r="D343" s="1">
        <f>SUMIFS(الصرف!$H$7:$H$60000,الصرف!$F$7:$F$60000,$C$3,الصرف!$B$7:$B$60000,B343)</f>
        <v/>
      </c>
      <c r="E343" s="8">
        <f>E342+C343-D343</f>
        <v/>
      </c>
      <c r="F343" s="12">
        <f>C343-D343</f>
        <v/>
      </c>
    </row>
    <row r="344" ht="18" customFormat="1" customHeight="1" s="140">
      <c r="A344" s="1">
        <f>TEXT(B344,"mmmm")</f>
        <v/>
      </c>
      <c r="B344" s="2" t="n">
        <v>46361</v>
      </c>
      <c r="C344" s="3">
        <f>SUMIFS(الاضافة!$G:$G,الاضافة!$E:$E,$C$3,الاضافة!$B:$B,B344)</f>
        <v/>
      </c>
      <c r="D344" s="1">
        <f>SUMIFS(الصرف!$H$7:$H$60000,الصرف!$F$7:$F$60000,$C$3,الصرف!$B$7:$B$60000,B344)</f>
        <v/>
      </c>
      <c r="E344" s="8">
        <f>E343+C344-D344</f>
        <v/>
      </c>
      <c r="F344" s="12">
        <f>C344-D344</f>
        <v/>
      </c>
    </row>
    <row r="345" ht="18" customFormat="1" customHeight="1" s="140">
      <c r="A345" s="1">
        <f>TEXT(B345,"mmmm")</f>
        <v/>
      </c>
      <c r="B345" s="2" t="n">
        <v>46362</v>
      </c>
      <c r="C345" s="3">
        <f>SUMIFS(الاضافة!$G:$G,الاضافة!$E:$E,$C$3,الاضافة!$B:$B,B345)</f>
        <v/>
      </c>
      <c r="D345" s="1">
        <f>SUMIFS(الصرف!$H$7:$H$60000,الصرف!$F$7:$F$60000,$C$3,الصرف!$B$7:$B$60000,B345)</f>
        <v/>
      </c>
      <c r="E345" s="8">
        <f>E344+C345-D345</f>
        <v/>
      </c>
      <c r="F345" s="12">
        <f>C345-D345</f>
        <v/>
      </c>
    </row>
    <row r="346" ht="18" customFormat="1" customHeight="1" s="140">
      <c r="A346" s="1">
        <f>TEXT(B346,"mmmm")</f>
        <v/>
      </c>
      <c r="B346" s="2" t="n">
        <v>46363</v>
      </c>
      <c r="C346" s="3">
        <f>SUMIFS(الاضافة!$G:$G,الاضافة!$E:$E,$C$3,الاضافة!$B:$B,B346)</f>
        <v/>
      </c>
      <c r="D346" s="1">
        <f>SUMIFS(الصرف!$H$7:$H$60000,الصرف!$F$7:$F$60000,$C$3,الصرف!$B$7:$B$60000,B346)</f>
        <v/>
      </c>
      <c r="E346" s="8">
        <f>E345+C346-D346</f>
        <v/>
      </c>
      <c r="F346" s="12">
        <f>C346-D346</f>
        <v/>
      </c>
    </row>
    <row r="347" ht="18" customFormat="1" customHeight="1" s="140">
      <c r="A347" s="1">
        <f>TEXT(B347,"mmmm")</f>
        <v/>
      </c>
      <c r="B347" s="2" t="n">
        <v>46364</v>
      </c>
      <c r="C347" s="3">
        <f>SUMIFS(الاضافة!$G:$G,الاضافة!$E:$E,$C$3,الاضافة!$B:$B,B347)</f>
        <v/>
      </c>
      <c r="D347" s="1">
        <f>SUMIFS(الصرف!$H$7:$H$60000,الصرف!$F$7:$F$60000,$C$3,الصرف!$B$7:$B$60000,B347)</f>
        <v/>
      </c>
      <c r="E347" s="8">
        <f>E346+C347-D347</f>
        <v/>
      </c>
      <c r="F347" s="12">
        <f>C347-D347</f>
        <v/>
      </c>
    </row>
    <row r="348" ht="18" customFormat="1" customHeight="1" s="140">
      <c r="A348" s="1">
        <f>TEXT(B348,"mmmm")</f>
        <v/>
      </c>
      <c r="B348" s="2" t="n">
        <v>46365</v>
      </c>
      <c r="C348" s="3">
        <f>SUMIFS(الاضافة!$G:$G,الاضافة!$E:$E,$C$3,الاضافة!$B:$B,B348)</f>
        <v/>
      </c>
      <c r="D348" s="1">
        <f>SUMIFS(الصرف!$H$7:$H$60000,الصرف!$F$7:$F$60000,$C$3,الصرف!$B$7:$B$60000,B348)</f>
        <v/>
      </c>
      <c r="E348" s="8">
        <f>E347+C348-D348</f>
        <v/>
      </c>
      <c r="F348" s="12">
        <f>C348-D348</f>
        <v/>
      </c>
    </row>
    <row r="349" ht="18" customFormat="1" customHeight="1" s="140">
      <c r="A349" s="1">
        <f>TEXT(B349,"mmmm")</f>
        <v/>
      </c>
      <c r="B349" s="2" t="n">
        <v>46366</v>
      </c>
      <c r="C349" s="3">
        <f>SUMIFS(الاضافة!$G:$G,الاضافة!$E:$E,$C$3,الاضافة!$B:$B,B349)</f>
        <v/>
      </c>
      <c r="D349" s="1">
        <f>SUMIFS(الصرف!$H$7:$H$60000,الصرف!$F$7:$F$60000,$C$3,الصرف!$B$7:$B$60000,B349)</f>
        <v/>
      </c>
      <c r="E349" s="8">
        <f>E348+C349-D349</f>
        <v/>
      </c>
      <c r="F349" s="12">
        <f>C349-D349</f>
        <v/>
      </c>
    </row>
    <row r="350" ht="18" customFormat="1" customHeight="1" s="140">
      <c r="A350" s="1">
        <f>TEXT(B350,"mmmm")</f>
        <v/>
      </c>
      <c r="B350" s="2" t="n">
        <v>46367</v>
      </c>
      <c r="C350" s="3">
        <f>SUMIFS(الاضافة!$G:$G,الاضافة!$E:$E,$C$3,الاضافة!$B:$B,B350)</f>
        <v/>
      </c>
      <c r="D350" s="1">
        <f>SUMIFS(الصرف!$H$7:$H$60000,الصرف!$F$7:$F$60000,$C$3,الصرف!$B$7:$B$60000,B350)</f>
        <v/>
      </c>
      <c r="E350" s="8">
        <f>E349+C350-D350</f>
        <v/>
      </c>
      <c r="F350" s="12">
        <f>C350-D350</f>
        <v/>
      </c>
    </row>
    <row r="351" ht="18" customFormat="1" customHeight="1" s="140">
      <c r="A351" s="1">
        <f>TEXT(B351,"mmmm")</f>
        <v/>
      </c>
      <c r="B351" s="2" t="n">
        <v>46368</v>
      </c>
      <c r="C351" s="3">
        <f>SUMIFS(الاضافة!$G:$G,الاضافة!$E:$E,$C$3,الاضافة!$B:$B,B351)</f>
        <v/>
      </c>
      <c r="D351" s="1">
        <f>SUMIFS(الصرف!$H$7:$H$60000,الصرف!$F$7:$F$60000,$C$3,الصرف!$B$7:$B$60000,B351)</f>
        <v/>
      </c>
      <c r="E351" s="8">
        <f>E350+C351-D351</f>
        <v/>
      </c>
      <c r="F351" s="12">
        <f>C351-D351</f>
        <v/>
      </c>
    </row>
    <row r="352" ht="18" customFormat="1" customHeight="1" s="140">
      <c r="A352" s="1">
        <f>TEXT(B352,"mmmm")</f>
        <v/>
      </c>
      <c r="B352" s="2" t="n">
        <v>46369</v>
      </c>
      <c r="C352" s="3">
        <f>SUMIFS(الاضافة!$G:$G,الاضافة!$E:$E,$C$3,الاضافة!$B:$B,B352)</f>
        <v/>
      </c>
      <c r="D352" s="1">
        <f>SUMIFS(الصرف!$H$7:$H$60000,الصرف!$F$7:$F$60000,$C$3,الصرف!$B$7:$B$60000,B352)</f>
        <v/>
      </c>
      <c r="E352" s="8">
        <f>E351+C352-D352</f>
        <v/>
      </c>
      <c r="F352" s="12">
        <f>C352-D352</f>
        <v/>
      </c>
    </row>
    <row r="353" ht="18" customFormat="1" customHeight="1" s="140">
      <c r="A353" s="1">
        <f>TEXT(B353,"mmmm")</f>
        <v/>
      </c>
      <c r="B353" s="2" t="n">
        <v>46370</v>
      </c>
      <c r="C353" s="3">
        <f>SUMIFS(الاضافة!$G:$G,الاضافة!$E:$E,$C$3,الاضافة!$B:$B,B353)</f>
        <v/>
      </c>
      <c r="D353" s="1">
        <f>SUMIFS(الصرف!$H$7:$H$60000,الصرف!$F$7:$F$60000,$C$3,الصرف!$B$7:$B$60000,B353)</f>
        <v/>
      </c>
      <c r="E353" s="8">
        <f>E352+C353-D353</f>
        <v/>
      </c>
      <c r="F353" s="12">
        <f>C353-D353</f>
        <v/>
      </c>
    </row>
    <row r="354" ht="18" customFormat="1" customHeight="1" s="140">
      <c r="A354" s="1">
        <f>TEXT(B354,"mmmm")</f>
        <v/>
      </c>
      <c r="B354" s="2" t="n">
        <v>46371</v>
      </c>
      <c r="C354" s="3">
        <f>SUMIFS(الاضافة!$G:$G,الاضافة!$E:$E,$C$3,الاضافة!$B:$B,B354)</f>
        <v/>
      </c>
      <c r="D354" s="1">
        <f>SUMIFS(الصرف!$H$7:$H$60000,الصرف!$F$7:$F$60000,$C$3,الصرف!$B$7:$B$60000,B354)</f>
        <v/>
      </c>
      <c r="E354" s="8">
        <f>E353+C354-D354</f>
        <v/>
      </c>
      <c r="F354" s="12">
        <f>C354-D354</f>
        <v/>
      </c>
    </row>
    <row r="355" ht="18" customFormat="1" customHeight="1" s="140">
      <c r="A355" s="1">
        <f>TEXT(B355,"mmmm")</f>
        <v/>
      </c>
      <c r="B355" s="2" t="n">
        <v>46372</v>
      </c>
      <c r="C355" s="3">
        <f>SUMIFS(الاضافة!$G:$G,الاضافة!$E:$E,$C$3,الاضافة!$B:$B,B355)</f>
        <v/>
      </c>
      <c r="D355" s="1">
        <f>SUMIFS(الصرف!$H$7:$H$60000,الصرف!$F$7:$F$60000,$C$3,الصرف!$B$7:$B$60000,B355)</f>
        <v/>
      </c>
      <c r="E355" s="8">
        <f>E354+C355-D355</f>
        <v/>
      </c>
      <c r="F355" s="12">
        <f>C355-D355</f>
        <v/>
      </c>
    </row>
    <row r="356" ht="18" customFormat="1" customHeight="1" s="140">
      <c r="A356" s="1">
        <f>TEXT(B356,"mmmm")</f>
        <v/>
      </c>
      <c r="B356" s="2" t="n">
        <v>46373</v>
      </c>
      <c r="C356" s="3">
        <f>SUMIFS(الاضافة!$G:$G,الاضافة!$E:$E,$C$3,الاضافة!$B:$B,B356)</f>
        <v/>
      </c>
      <c r="D356" s="1">
        <f>SUMIFS(الصرف!$H$7:$H$60000,الصرف!$F$7:$F$60000,$C$3,الصرف!$B$7:$B$60000,B356)</f>
        <v/>
      </c>
      <c r="E356" s="8">
        <f>E355+C356-D356</f>
        <v/>
      </c>
      <c r="F356" s="12">
        <f>C356-D356</f>
        <v/>
      </c>
    </row>
    <row r="357" ht="18" customFormat="1" customHeight="1" s="140">
      <c r="A357" s="1">
        <f>TEXT(B357,"mmmm")</f>
        <v/>
      </c>
      <c r="B357" s="2" t="n">
        <v>46374</v>
      </c>
      <c r="C357" s="3">
        <f>SUMIFS(الاضافة!$G:$G,الاضافة!$E:$E,$C$3,الاضافة!$B:$B,B357)</f>
        <v/>
      </c>
      <c r="D357" s="1">
        <f>SUMIFS(الصرف!$H$7:$H$60000,الصرف!$F$7:$F$60000,$C$3,الصرف!$B$7:$B$60000,B357)</f>
        <v/>
      </c>
      <c r="E357" s="8">
        <f>E356+C357-D357</f>
        <v/>
      </c>
      <c r="F357" s="12">
        <f>C357-D357</f>
        <v/>
      </c>
    </row>
    <row r="358" ht="18" customFormat="1" customHeight="1" s="140">
      <c r="A358" s="1">
        <f>TEXT(B358,"mmmm")</f>
        <v/>
      </c>
      <c r="B358" s="2" t="n">
        <v>46375</v>
      </c>
      <c r="C358" s="3">
        <f>SUMIFS(الاضافة!$G:$G,الاضافة!$E:$E,$C$3,الاضافة!$B:$B,B358)</f>
        <v/>
      </c>
      <c r="D358" s="1">
        <f>SUMIFS(الصرف!$H$7:$H$60000,الصرف!$F$7:$F$60000,$C$3,الصرف!$B$7:$B$60000,B358)</f>
        <v/>
      </c>
      <c r="E358" s="8">
        <f>E357+C358-D358</f>
        <v/>
      </c>
      <c r="F358" s="12">
        <f>C358-D358</f>
        <v/>
      </c>
    </row>
    <row r="359" ht="18" customFormat="1" customHeight="1" s="140">
      <c r="A359" s="1">
        <f>TEXT(B359,"mmmm")</f>
        <v/>
      </c>
      <c r="B359" s="2" t="n">
        <v>46376</v>
      </c>
      <c r="C359" s="3">
        <f>SUMIFS(الاضافة!$G:$G,الاضافة!$E:$E,$C$3,الاضافة!$B:$B,B359)</f>
        <v/>
      </c>
      <c r="D359" s="1">
        <f>SUMIFS(الصرف!$H$7:$H$60000,الصرف!$F$7:$F$60000,$C$3,الصرف!$B$7:$B$60000,B359)</f>
        <v/>
      </c>
      <c r="E359" s="8">
        <f>E358+C359-D359</f>
        <v/>
      </c>
      <c r="F359" s="12">
        <f>C359-D359</f>
        <v/>
      </c>
    </row>
    <row r="360" ht="18" customFormat="1" customHeight="1" s="140">
      <c r="A360" s="1">
        <f>TEXT(B360,"mmmm")</f>
        <v/>
      </c>
      <c r="B360" s="2" t="n">
        <v>46377</v>
      </c>
      <c r="C360" s="3">
        <f>SUMIFS(الاضافة!$G:$G,الاضافة!$E:$E,$C$3,الاضافة!$B:$B,B360)</f>
        <v/>
      </c>
      <c r="D360" s="1">
        <f>SUMIFS(الصرف!$H$7:$H$60000,الصرف!$F$7:$F$60000,$C$3,الصرف!$B$7:$B$60000,B360)</f>
        <v/>
      </c>
      <c r="E360" s="8">
        <f>E359+C360-D360</f>
        <v/>
      </c>
      <c r="F360" s="12">
        <f>C360-D360</f>
        <v/>
      </c>
    </row>
    <row r="361" ht="18" customFormat="1" customHeight="1" s="140">
      <c r="A361" s="1">
        <f>TEXT(B361,"mmmm")</f>
        <v/>
      </c>
      <c r="B361" s="2" t="n">
        <v>46378</v>
      </c>
      <c r="C361" s="3">
        <f>SUMIFS(الاضافة!$G:$G,الاضافة!$E:$E,$C$3,الاضافة!$B:$B,B361)</f>
        <v/>
      </c>
      <c r="D361" s="1">
        <f>SUMIFS(الصرف!$H$7:$H$60000,الصرف!$F$7:$F$60000,$C$3,الصرف!$B$7:$B$60000,B361)</f>
        <v/>
      </c>
      <c r="E361" s="8">
        <f>E360+C361-D361</f>
        <v/>
      </c>
      <c r="F361" s="12">
        <f>C361-D361</f>
        <v/>
      </c>
    </row>
    <row r="362" ht="18" customFormat="1" customHeight="1" s="140">
      <c r="A362" s="1">
        <f>TEXT(B362,"mmmm")</f>
        <v/>
      </c>
      <c r="B362" s="2" t="n">
        <v>46379</v>
      </c>
      <c r="C362" s="3">
        <f>SUMIFS(الاضافة!$G:$G,الاضافة!$E:$E,$C$3,الاضافة!$B:$B,B362)</f>
        <v/>
      </c>
      <c r="D362" s="1">
        <f>SUMIFS(الصرف!$H$7:$H$60000,الصرف!$F$7:$F$60000,$C$3,الصرف!$B$7:$B$60000,B362)</f>
        <v/>
      </c>
      <c r="E362" s="8">
        <f>E361+C362-D362</f>
        <v/>
      </c>
      <c r="F362" s="12">
        <f>C362-D362</f>
        <v/>
      </c>
    </row>
    <row r="363" ht="18" customFormat="1" customHeight="1" s="140">
      <c r="A363" s="1">
        <f>TEXT(B363,"mmmm")</f>
        <v/>
      </c>
      <c r="B363" s="2" t="n">
        <v>46380</v>
      </c>
      <c r="C363" s="3">
        <f>SUMIFS(الاضافة!$G:$G,الاضافة!$E:$E,$C$3,الاضافة!$B:$B,B363)</f>
        <v/>
      </c>
      <c r="D363" s="1">
        <f>SUMIFS(الصرف!$H$7:$H$60000,الصرف!$F$7:$F$60000,$C$3,الصرف!$B$7:$B$60000,B363)</f>
        <v/>
      </c>
      <c r="E363" s="8">
        <f>E362+C363-D363</f>
        <v/>
      </c>
      <c r="F363" s="12">
        <f>C363-D363</f>
        <v/>
      </c>
    </row>
    <row r="364" ht="18" customFormat="1" customHeight="1" s="140">
      <c r="A364" s="1">
        <f>TEXT(B364,"mmmm")</f>
        <v/>
      </c>
      <c r="B364" s="2" t="n">
        <v>46381</v>
      </c>
      <c r="C364" s="3">
        <f>SUMIFS(الاضافة!$G:$G,الاضافة!$E:$E,$C$3,الاضافة!$B:$B,B364)</f>
        <v/>
      </c>
      <c r="D364" s="1">
        <f>SUMIFS(الصرف!$H$7:$H$60000,الصرف!$F$7:$F$60000,$C$3,الصرف!$B$7:$B$60000,B364)</f>
        <v/>
      </c>
      <c r="E364" s="8">
        <f>E363+C364-D364</f>
        <v/>
      </c>
      <c r="F364" s="12">
        <f>C364-D364</f>
        <v/>
      </c>
    </row>
    <row r="365" ht="18" customFormat="1" customHeight="1" s="140">
      <c r="A365" s="1">
        <f>TEXT(B365,"mmmm")</f>
        <v/>
      </c>
      <c r="B365" s="2" t="n">
        <v>46382</v>
      </c>
      <c r="C365" s="3">
        <f>SUMIFS(الاضافة!$G:$G,الاضافة!$E:$E,$C$3,الاضافة!$B:$B,B365)</f>
        <v/>
      </c>
      <c r="D365" s="1">
        <f>SUMIFS(الصرف!$H$7:$H$60000,الصرف!$F$7:$F$60000,$C$3,الصرف!$B$7:$B$60000,B365)</f>
        <v/>
      </c>
      <c r="E365" s="8">
        <f>E364+C365-D365</f>
        <v/>
      </c>
      <c r="F365" s="12">
        <f>C365-D365</f>
        <v/>
      </c>
    </row>
    <row r="366" ht="18" customFormat="1" customHeight="1" s="140">
      <c r="A366" s="1">
        <f>TEXT(B366,"mmmm")</f>
        <v/>
      </c>
      <c r="B366" s="2" t="n">
        <v>46383</v>
      </c>
      <c r="C366" s="3">
        <f>SUMIFS(الاضافة!$G:$G,الاضافة!$E:$E,$C$3,الاضافة!$B:$B,B366)</f>
        <v/>
      </c>
      <c r="D366" s="1">
        <f>SUMIFS(الصرف!$H$7:$H$60000,الصرف!$F$7:$F$60000,$C$3,الصرف!$B$7:$B$60000,B366)</f>
        <v/>
      </c>
      <c r="E366" s="8">
        <f>E365+C366-D366</f>
        <v/>
      </c>
      <c r="F366" s="12">
        <f>C366-D366</f>
        <v/>
      </c>
    </row>
    <row r="367" ht="18" customFormat="1" customHeight="1" s="140">
      <c r="A367" s="1">
        <f>TEXT(B367,"mmmm")</f>
        <v/>
      </c>
      <c r="B367" s="2" t="n">
        <v>46384</v>
      </c>
      <c r="C367" s="3">
        <f>SUMIFS(الاضافة!$G:$G,الاضافة!$E:$E,$C$3,الاضافة!$B:$B,B367)</f>
        <v/>
      </c>
      <c r="D367" s="1">
        <f>SUMIFS(الصرف!$H$7:$H$60000,الصرف!$F$7:$F$60000,$C$3,الصرف!$B$7:$B$60000,B367)</f>
        <v/>
      </c>
      <c r="E367" s="8">
        <f>E366+C367-D367</f>
        <v/>
      </c>
      <c r="F367" s="12">
        <f>C367-D367</f>
        <v/>
      </c>
    </row>
    <row r="368" ht="18" customFormat="1" customHeight="1" s="140">
      <c r="A368" s="1">
        <f>TEXT(B368,"mmmm")</f>
        <v/>
      </c>
      <c r="B368" s="2" t="n">
        <v>46385</v>
      </c>
      <c r="C368" s="3">
        <f>SUMIFS(الاضافة!$G:$G,الاضافة!$E:$E,$C$3,الاضافة!$B:$B,B368)</f>
        <v/>
      </c>
      <c r="D368" s="1">
        <f>SUMIFS(الصرف!$H$7:$H$60000,الصرف!$F$7:$F$60000,$C$3,الصرف!$B$7:$B$60000,B368)</f>
        <v/>
      </c>
      <c r="E368" s="8">
        <f>E367+C368-D368</f>
        <v/>
      </c>
      <c r="F368" s="12">
        <f>C368-D368</f>
        <v/>
      </c>
    </row>
    <row r="369" ht="18" customFormat="1" customHeight="1" s="140">
      <c r="A369" s="1">
        <f>TEXT(B369,"mmmm")</f>
        <v/>
      </c>
      <c r="B369" s="2" t="n">
        <v>46386</v>
      </c>
      <c r="C369" s="3">
        <f>SUMIFS(الاضافة!$G:$G,الاضافة!$E:$E,$C$3,الاضافة!$B:$B,B369)</f>
        <v/>
      </c>
      <c r="D369" s="1">
        <f>SUMIFS(الصرف!$H$7:$H$60000,الصرف!$F$7:$F$60000,$C$3,الصرف!$B$7:$B$60000,B369)</f>
        <v/>
      </c>
      <c r="E369" s="8">
        <f>E368+C369-D369</f>
        <v/>
      </c>
      <c r="F369" s="12">
        <f>C369-D369</f>
        <v/>
      </c>
    </row>
    <row r="370" ht="18" customFormat="1" customHeight="1" s="140">
      <c r="A370" s="1">
        <f>TEXT(B370,"mmmm")</f>
        <v/>
      </c>
      <c r="B370" s="2" t="n">
        <v>46387</v>
      </c>
      <c r="C370" s="3">
        <f>SUMIFS(الاضافة!$G:$G,الاضافة!$E:$E,$C$3,الاضافة!$B:$B,B370)</f>
        <v/>
      </c>
      <c r="D370" s="1">
        <f>SUMIFS(الصرف!$H$7:$H$60000,الصرف!$F$7:$F$60000,$C$3,الصرف!$B$7:$B$60000,B370)</f>
        <v/>
      </c>
      <c r="E370" s="8">
        <f>E369+C370-D370</f>
        <v/>
      </c>
      <c r="F370" s="12">
        <f>C370-D370</f>
        <v/>
      </c>
    </row>
    <row r="371" ht="18" customFormat="1" customHeight="1" s="140">
      <c r="A371" s="1">
        <f>TEXT(B371,"mmmm")</f>
        <v/>
      </c>
      <c r="B371" s="2" t="n">
        <v>46388</v>
      </c>
      <c r="C371" s="3">
        <f>SUMIFS(الاضافة!$G:$G,الاضافة!$E:$E,$C$3,الاضافة!$B:$B,B371)</f>
        <v/>
      </c>
      <c r="D371" s="1">
        <f>SUMIFS(الصرف!$H$7:$H$60000,الصرف!$F$7:$F$60000,$C$3,الصرف!$B$7:$B$60000,B371)</f>
        <v/>
      </c>
      <c r="E371" s="8">
        <f>E369+C371-D371</f>
        <v/>
      </c>
      <c r="F371" s="12">
        <f>C371-D371</f>
        <v/>
      </c>
    </row>
  </sheetData>
  <autoFilter ref="A4:F371"/>
  <mergeCells count="3">
    <mergeCell ref="A2:B2"/>
    <mergeCell ref="A5:B5"/>
    <mergeCell ref="F3:F5"/>
  </mergeCells>
  <conditionalFormatting sqref="B3">
    <cfRule type="duplicateValues" priority="1" dxfId="0"/>
    <cfRule type="duplicateValues" priority="2" dxfId="1"/>
    <cfRule type="duplicateValues" priority="3" dxfId="1" stopIfTrue="1"/>
    <cfRule type="duplicateValues" priority="4" dxfId="0"/>
  </conditionalFormatting>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K62"/>
  <sheetViews>
    <sheetView rightToLeft="1" topLeftCell="A24" workbookViewId="0">
      <selection activeCell="F49" sqref="F49"/>
    </sheetView>
  </sheetViews>
  <sheetFormatPr baseColWidth="8" defaultRowHeight="14.4"/>
  <cols>
    <col width="3" bestFit="1" customWidth="1" style="138" min="1" max="1"/>
    <col width="15.6640625" bestFit="1" customWidth="1" style="138" min="2" max="2"/>
    <col width="9.21875" bestFit="1" customWidth="1" style="138" min="3" max="3"/>
    <col width="9.5546875" bestFit="1" customWidth="1" style="138" min="4" max="4"/>
    <col width="27.77734375" bestFit="1" customWidth="1" style="138" min="5" max="5"/>
    <col width="5.5546875" bestFit="1" customWidth="1" style="138" min="6" max="6"/>
    <col width="11.33203125" bestFit="1" customWidth="1" style="138" min="7" max="7"/>
    <col width="9.21875" bestFit="1" customWidth="1" style="138" min="8" max="8"/>
    <col width="11.88671875" bestFit="1" customWidth="1" style="138" min="9" max="9"/>
    <col width="10" bestFit="1" customWidth="1" style="138" min="10" max="10"/>
    <col width="20.77734375" bestFit="1" customWidth="1" style="138" min="11" max="11"/>
  </cols>
  <sheetData>
    <row r="1" ht="25.05" customHeight="1" s="138">
      <c r="A1" s="55" t="inlineStr">
        <is>
          <t>م</t>
        </is>
      </c>
      <c r="B1" s="55" t="inlineStr">
        <is>
          <t>القسم</t>
        </is>
      </c>
      <c r="C1" s="55" t="inlineStr">
        <is>
          <t>الكود القديم</t>
        </is>
      </c>
      <c r="D1" s="55" t="inlineStr">
        <is>
          <t>الكود الجديد</t>
        </is>
      </c>
      <c r="E1" s="55" t="inlineStr">
        <is>
          <t>اسم الصنف</t>
        </is>
      </c>
      <c r="F1" s="55" t="inlineStr">
        <is>
          <t>الوحدة</t>
        </is>
      </c>
      <c r="G1" s="55" t="inlineStr">
        <is>
          <t>رصيد أول المدة</t>
        </is>
      </c>
      <c r="H1" s="55" t="inlineStr">
        <is>
          <t>إجمالي الوارد</t>
        </is>
      </c>
      <c r="I1" s="55" t="inlineStr">
        <is>
          <t>إجمالي المنصرف</t>
        </is>
      </c>
      <c r="J1" s="55" t="inlineStr">
        <is>
          <t>الرصيد الحالي</t>
        </is>
      </c>
      <c r="K1" s="55" t="inlineStr">
        <is>
          <t>حالة الصنف</t>
        </is>
      </c>
    </row>
    <row r="2">
      <c r="A2" s="56" t="n">
        <v>1</v>
      </c>
      <c r="B2" s="56" t="inlineStr">
        <is>
          <t>أدوات كهربائية</t>
        </is>
      </c>
      <c r="C2" s="56" t="n">
        <v>1001</v>
      </c>
      <c r="D2" s="56" t="n">
        <v>10010031</v>
      </c>
      <c r="E2" s="57" t="inlineStr">
        <is>
          <t>مفتاح قاطع تيار ( بلمبات إشارة np تركي</t>
        </is>
      </c>
      <c r="F2" s="56" t="inlineStr">
        <is>
          <t>عدد</t>
        </is>
      </c>
      <c r="G2" s="56" t="n">
        <v>0</v>
      </c>
      <c r="H2" s="56" t="n">
        <v>0</v>
      </c>
      <c r="I2" s="56" t="n">
        <v>0</v>
      </c>
      <c r="J2" s="56" t="n">
        <v>0</v>
      </c>
      <c r="K2" s="56" t="inlineStr">
        <is>
          <t>صنف راكد مسجل بدون حركة</t>
        </is>
      </c>
    </row>
    <row r="3">
      <c r="A3" s="56" t="n">
        <v>2</v>
      </c>
      <c r="B3" s="56" t="inlineStr">
        <is>
          <t>أدوات كهربائية</t>
        </is>
      </c>
      <c r="C3" s="56" t="n">
        <v>1015</v>
      </c>
      <c r="D3" s="56" t="n">
        <v>10010032</v>
      </c>
      <c r="E3" s="57" t="inlineStr">
        <is>
          <t>مفتاح ديفيتر</t>
        </is>
      </c>
      <c r="F3" s="56" t="inlineStr">
        <is>
          <t>عدد</t>
        </is>
      </c>
      <c r="G3" s="56" t="n">
        <v>0</v>
      </c>
      <c r="H3" s="56" t="n">
        <v>0</v>
      </c>
      <c r="I3" s="56" t="n">
        <v>0</v>
      </c>
      <c r="J3" s="56" t="n">
        <v>0</v>
      </c>
      <c r="K3" s="56" t="inlineStr">
        <is>
          <t>صنف راكد مسجل بدون حركة</t>
        </is>
      </c>
    </row>
    <row r="4">
      <c r="A4" s="56" t="n">
        <v>3</v>
      </c>
      <c r="B4" s="56" t="inlineStr">
        <is>
          <t>أدوات كهربائية</t>
        </is>
      </c>
      <c r="C4" s="56" t="n">
        <v>1017</v>
      </c>
      <c r="D4" s="56" t="n">
        <v>10010178</v>
      </c>
      <c r="E4" s="57" t="inlineStr">
        <is>
          <t>كوسية 50 مم</t>
        </is>
      </c>
      <c r="F4" s="56" t="inlineStr">
        <is>
          <t>عدد</t>
        </is>
      </c>
      <c r="G4" s="56" t="n">
        <v>0</v>
      </c>
      <c r="H4" s="56" t="n">
        <v>0</v>
      </c>
      <c r="I4" s="56" t="n">
        <v>0</v>
      </c>
      <c r="J4" s="56" t="n">
        <v>0</v>
      </c>
      <c r="K4" s="56" t="inlineStr">
        <is>
          <t>صنف راكد مسجل بدون حركة</t>
        </is>
      </c>
    </row>
    <row r="5">
      <c r="A5" s="56" t="n">
        <v>4</v>
      </c>
      <c r="B5" s="56" t="inlineStr">
        <is>
          <t>أدوات كهربائية</t>
        </is>
      </c>
      <c r="C5" s="56" t="n">
        <v>1019</v>
      </c>
      <c r="D5" s="56" t="n">
        <v>100289</v>
      </c>
      <c r="E5" s="57" t="inlineStr">
        <is>
          <t>مسمار سن صاج 4 سم</t>
        </is>
      </c>
      <c r="F5" s="56" t="inlineStr">
        <is>
          <t>علبة</t>
        </is>
      </c>
      <c r="G5" s="56" t="n">
        <v>0</v>
      </c>
      <c r="H5" s="56" t="n">
        <v>0</v>
      </c>
      <c r="I5" s="56" t="n">
        <v>0</v>
      </c>
      <c r="J5" s="56" t="n">
        <v>0</v>
      </c>
      <c r="K5" s="56" t="inlineStr">
        <is>
          <t>صنف راكد مسجل بدون حركة</t>
        </is>
      </c>
    </row>
    <row r="6">
      <c r="A6" s="56" t="n">
        <v>5</v>
      </c>
      <c r="B6" s="56" t="inlineStr">
        <is>
          <t>أدوات كهربائية</t>
        </is>
      </c>
      <c r="C6" s="56" t="n">
        <v>1030</v>
      </c>
      <c r="D6" s="56" t="n">
        <v>10010033</v>
      </c>
      <c r="E6" s="57" t="inlineStr">
        <is>
          <t>مفتاح دفتير بتشينو</t>
        </is>
      </c>
      <c r="F6" s="56" t="inlineStr">
        <is>
          <t>عدد</t>
        </is>
      </c>
      <c r="G6" s="56" t="n">
        <v>0</v>
      </c>
      <c r="H6" s="56" t="n">
        <v>0</v>
      </c>
      <c r="I6" s="56" t="n">
        <v>0</v>
      </c>
      <c r="J6" s="56" t="n">
        <v>0</v>
      </c>
      <c r="K6" s="56" t="inlineStr">
        <is>
          <t>صنف راكد مسجل بدون حركة</t>
        </is>
      </c>
    </row>
    <row r="7">
      <c r="A7" s="56" t="n">
        <v>6</v>
      </c>
      <c r="B7" s="56" t="inlineStr">
        <is>
          <t>أدوات كهربائية</t>
        </is>
      </c>
      <c r="C7" s="56" t="n">
        <v>1032</v>
      </c>
      <c r="D7" s="56" t="n">
        <v>10170085</v>
      </c>
      <c r="E7" s="57" t="inlineStr">
        <is>
          <t>كيس افيز بلاستيك صفير</t>
        </is>
      </c>
      <c r="F7" s="56" t="inlineStr">
        <is>
          <t>عدد</t>
        </is>
      </c>
      <c r="G7" s="56" t="n">
        <v>0</v>
      </c>
      <c r="H7" s="56" t="n">
        <v>0</v>
      </c>
      <c r="I7" s="56" t="n">
        <v>0</v>
      </c>
      <c r="J7" s="56" t="n">
        <v>0</v>
      </c>
      <c r="K7" s="56" t="inlineStr">
        <is>
          <t>صنف راكد مسجل بدون حركة</t>
        </is>
      </c>
    </row>
    <row r="8">
      <c r="A8" s="56" t="n">
        <v>7</v>
      </c>
      <c r="B8" s="56" t="inlineStr">
        <is>
          <t>أدوات كهربائية</t>
        </is>
      </c>
      <c r="C8" s="56" t="n">
        <v>1050</v>
      </c>
      <c r="D8" s="56" t="n">
        <v>100292</v>
      </c>
      <c r="E8" s="57" t="inlineStr">
        <is>
          <t>مبرد</t>
        </is>
      </c>
      <c r="F8" s="56" t="inlineStr">
        <is>
          <t>كيلو</t>
        </is>
      </c>
      <c r="G8" s="56" t="n">
        <v>0</v>
      </c>
      <c r="H8" s="56" t="n">
        <v>0</v>
      </c>
      <c r="I8" s="56" t="n">
        <v>0</v>
      </c>
      <c r="J8" s="56" t="n">
        <v>0</v>
      </c>
      <c r="K8" s="56" t="inlineStr">
        <is>
          <t>صنف راكد مسجل بدون حركة</t>
        </is>
      </c>
    </row>
    <row r="9">
      <c r="A9" s="56" t="n">
        <v>8</v>
      </c>
      <c r="B9" s="56" t="inlineStr">
        <is>
          <t>أدوات كهربائية</t>
        </is>
      </c>
      <c r="C9" s="56" t="n">
        <v>1051</v>
      </c>
      <c r="D9" s="56" t="n">
        <v>10170051</v>
      </c>
      <c r="E9" s="57" t="inlineStr">
        <is>
          <t>سيليكون عضم</t>
        </is>
      </c>
      <c r="F9" s="56" t="inlineStr">
        <is>
          <t>عدد</t>
        </is>
      </c>
      <c r="G9" s="56" t="n">
        <v>0</v>
      </c>
      <c r="H9" s="56" t="n">
        <v>0</v>
      </c>
      <c r="I9" s="56" t="n">
        <v>0</v>
      </c>
      <c r="J9" s="56" t="n">
        <v>0</v>
      </c>
      <c r="K9" s="56" t="inlineStr">
        <is>
          <t>صنف راكد مسجل بدون حركة</t>
        </is>
      </c>
    </row>
    <row r="10">
      <c r="A10" s="56" t="n">
        <v>9</v>
      </c>
      <c r="B10" s="56" t="inlineStr">
        <is>
          <t>أدوات كهربائية</t>
        </is>
      </c>
      <c r="C10" s="56" t="n">
        <v>1054</v>
      </c>
      <c r="D10" s="56" t="n">
        <v>10010098</v>
      </c>
      <c r="E10" s="57" t="inlineStr">
        <is>
          <t>شلباية علي التيار 200 وات</t>
        </is>
      </c>
      <c r="F10" s="56" t="inlineStr">
        <is>
          <t>عدد</t>
        </is>
      </c>
      <c r="G10" s="56" t="n">
        <v>0</v>
      </c>
      <c r="H10" s="56" t="n">
        <v>0</v>
      </c>
      <c r="I10" s="56" t="n">
        <v>0</v>
      </c>
      <c r="J10" s="56" t="n">
        <v>0</v>
      </c>
      <c r="K10" s="56" t="inlineStr">
        <is>
          <t>صنف راكد مسجل بدون حركة</t>
        </is>
      </c>
    </row>
    <row r="11">
      <c r="A11" s="56" t="n">
        <v>10</v>
      </c>
      <c r="B11" s="56" t="inlineStr">
        <is>
          <t>أدوات كهربائية</t>
        </is>
      </c>
      <c r="C11" s="56" t="n">
        <v>1057</v>
      </c>
      <c r="D11" s="56" t="n">
        <v>10170086</v>
      </c>
      <c r="E11" s="57" t="inlineStr">
        <is>
          <t>اصدير 750</t>
        </is>
      </c>
      <c r="F11" s="56" t="inlineStr">
        <is>
          <t>بكرة</t>
        </is>
      </c>
      <c r="G11" s="56" t="n">
        <v>0</v>
      </c>
      <c r="H11" s="56" t="n">
        <v>0</v>
      </c>
      <c r="I11" s="56" t="n">
        <v>0</v>
      </c>
      <c r="J11" s="56" t="n">
        <v>0</v>
      </c>
      <c r="K11" s="56" t="inlineStr">
        <is>
          <t>صنف راكد مسجل بدون حركة</t>
        </is>
      </c>
    </row>
    <row r="12">
      <c r="A12" s="56" t="n">
        <v>11</v>
      </c>
      <c r="B12" s="56" t="inlineStr">
        <is>
          <t>أدوات كهربائية</t>
        </is>
      </c>
      <c r="C12" s="56" t="n">
        <v>1059</v>
      </c>
      <c r="D12" s="56" t="n">
        <v>10010053</v>
      </c>
      <c r="E12" s="57" t="inlineStr">
        <is>
          <t>تايمر ABB</t>
        </is>
      </c>
      <c r="F12" s="56" t="inlineStr">
        <is>
          <t>عدد</t>
        </is>
      </c>
      <c r="G12" s="56" t="n">
        <v>0</v>
      </c>
      <c r="H12" s="56" t="n">
        <v>0</v>
      </c>
      <c r="I12" s="56" t="n">
        <v>0</v>
      </c>
      <c r="J12" s="56" t="n">
        <v>0</v>
      </c>
      <c r="K12" s="56" t="inlineStr">
        <is>
          <t>صنف راكد مسجل بدون حركة</t>
        </is>
      </c>
    </row>
    <row r="13">
      <c r="A13" s="56" t="n">
        <v>12</v>
      </c>
      <c r="B13" s="56" t="inlineStr">
        <is>
          <t>أدوات كهربائية</t>
        </is>
      </c>
      <c r="C13" s="56" t="n">
        <v>1067</v>
      </c>
      <c r="D13" s="56" t="n">
        <v>10010099</v>
      </c>
      <c r="E13" s="57" t="inlineStr">
        <is>
          <t>شلباية عمود نور بالترنس</t>
        </is>
      </c>
      <c r="F13" s="56" t="n"/>
      <c r="G13" s="56" t="n">
        <v>0</v>
      </c>
      <c r="H13" s="56" t="n">
        <v>0</v>
      </c>
      <c r="I13" s="56" t="n">
        <v>0</v>
      </c>
      <c r="J13" s="56" t="n">
        <v>0</v>
      </c>
      <c r="K13" s="56" t="inlineStr">
        <is>
          <t>صنف راكد مسجل بدون حركة</t>
        </is>
      </c>
    </row>
    <row r="14">
      <c r="A14" s="56" t="n">
        <v>13</v>
      </c>
      <c r="B14" s="56" t="inlineStr">
        <is>
          <t>أدوات كهربائية</t>
        </is>
      </c>
      <c r="C14" s="56" t="n">
        <v>1078</v>
      </c>
      <c r="D14" s="56" t="n">
        <v>10010179</v>
      </c>
      <c r="E14" s="57" t="inlineStr">
        <is>
          <t>سرافيل 16 م</t>
        </is>
      </c>
      <c r="F14" s="56" t="inlineStr">
        <is>
          <t>عدد</t>
        </is>
      </c>
      <c r="G14" s="56" t="n">
        <v>0</v>
      </c>
      <c r="H14" s="56" t="n">
        <v>0</v>
      </c>
      <c r="I14" s="56" t="n">
        <v>0</v>
      </c>
      <c r="J14" s="56" t="n">
        <v>0</v>
      </c>
      <c r="K14" s="56" t="inlineStr">
        <is>
          <t>صنف راكد مسجل بدون حركة</t>
        </is>
      </c>
    </row>
    <row r="15">
      <c r="A15" s="56" t="n">
        <v>14</v>
      </c>
      <c r="B15" s="56" t="inlineStr">
        <is>
          <t>أدوات كهربائية</t>
        </is>
      </c>
      <c r="C15" s="56" t="n">
        <v>1079</v>
      </c>
      <c r="D15" s="56" t="n">
        <v>10010148</v>
      </c>
      <c r="E15" s="57" t="inlineStr">
        <is>
          <t>غطاء كابل 16 م</t>
        </is>
      </c>
      <c r="F15" s="56" t="inlineStr">
        <is>
          <t>عدد</t>
        </is>
      </c>
      <c r="G15" s="56" t="n">
        <v>0</v>
      </c>
      <c r="H15" s="56" t="n">
        <v>0</v>
      </c>
      <c r="I15" s="56" t="n">
        <v>0</v>
      </c>
      <c r="J15" s="56" t="n">
        <v>0</v>
      </c>
      <c r="K15" s="56" t="inlineStr">
        <is>
          <t>صنف راكد مسجل بدون حركة</t>
        </is>
      </c>
    </row>
    <row r="16">
      <c r="A16" s="56" t="n">
        <v>15</v>
      </c>
      <c r="B16" s="56" t="inlineStr">
        <is>
          <t>أدوات كهربائية</t>
        </is>
      </c>
      <c r="C16" s="56" t="n">
        <v>1081</v>
      </c>
      <c r="D16" s="56" t="n">
        <v>10010149</v>
      </c>
      <c r="E16" s="57" t="inlineStr">
        <is>
          <t>كابل مسلح 25 م 4 طرف</t>
        </is>
      </c>
      <c r="F16" s="56" t="inlineStr">
        <is>
          <t>متر</t>
        </is>
      </c>
      <c r="G16" s="56" t="n">
        <v>0</v>
      </c>
      <c r="H16" s="56" t="n">
        <v>0</v>
      </c>
      <c r="I16" s="56" t="n">
        <v>0</v>
      </c>
      <c r="J16" s="56" t="n">
        <v>0</v>
      </c>
      <c r="K16" s="56" t="inlineStr">
        <is>
          <t>صنف راكد مسجل بدون حركة</t>
        </is>
      </c>
    </row>
    <row r="17">
      <c r="A17" s="56" t="n">
        <v>16</v>
      </c>
      <c r="B17" s="56" t="inlineStr">
        <is>
          <t>أدوات كهربائية</t>
        </is>
      </c>
      <c r="C17" s="56" t="n">
        <v>1082</v>
      </c>
      <c r="D17" s="56" t="n">
        <v>10010180</v>
      </c>
      <c r="E17" s="57" t="inlineStr">
        <is>
          <t>سرافيل 25 م</t>
        </is>
      </c>
      <c r="F17" s="56" t="inlineStr">
        <is>
          <t>عدد</t>
        </is>
      </c>
      <c r="G17" s="56" t="n">
        <v>0</v>
      </c>
      <c r="H17" s="56" t="n">
        <v>0</v>
      </c>
      <c r="I17" s="56" t="n">
        <v>0</v>
      </c>
      <c r="J17" s="56" t="n">
        <v>0</v>
      </c>
      <c r="K17" s="56" t="inlineStr">
        <is>
          <t>صنف راكد مسجل بدون حركة</t>
        </is>
      </c>
    </row>
    <row r="18">
      <c r="A18" s="56" t="n">
        <v>17</v>
      </c>
      <c r="B18" s="56" t="inlineStr">
        <is>
          <t>أدوات كهربائية</t>
        </is>
      </c>
      <c r="C18" s="56" t="n">
        <v>1094</v>
      </c>
      <c r="D18" s="56" t="n">
        <v>10010034</v>
      </c>
      <c r="E18" s="57" t="inlineStr">
        <is>
          <t>بريزة وتر بروف</t>
        </is>
      </c>
      <c r="F18" s="56" t="inlineStr">
        <is>
          <t>عدد</t>
        </is>
      </c>
      <c r="G18" s="56" t="n">
        <v>0</v>
      </c>
      <c r="H18" s="56" t="n">
        <v>0</v>
      </c>
      <c r="I18" s="56" t="n">
        <v>0</v>
      </c>
      <c r="J18" s="56" t="n">
        <v>0</v>
      </c>
      <c r="K18" s="56" t="inlineStr">
        <is>
          <t>صنف راكد مسجل بدون حركة</t>
        </is>
      </c>
    </row>
    <row r="19">
      <c r="A19" s="56" t="n">
        <v>18</v>
      </c>
      <c r="B19" s="56" t="inlineStr">
        <is>
          <t>أدوات كهربائية</t>
        </is>
      </c>
      <c r="C19" s="56" t="n">
        <v>1097</v>
      </c>
      <c r="D19" s="56" t="n">
        <v>10010054</v>
      </c>
      <c r="E19" s="57" t="inlineStr">
        <is>
          <t>بور صبلاي</t>
        </is>
      </c>
      <c r="F19" s="56" t="inlineStr">
        <is>
          <t>عدد</t>
        </is>
      </c>
      <c r="G19" s="56" t="n">
        <v>0</v>
      </c>
      <c r="H19" s="56" t="n">
        <v>0</v>
      </c>
      <c r="I19" s="56" t="n">
        <v>0</v>
      </c>
      <c r="J19" s="56" t="n">
        <v>0</v>
      </c>
      <c r="K19" s="56" t="inlineStr">
        <is>
          <t>صنف راكد مسجل بدون حركة</t>
        </is>
      </c>
    </row>
    <row r="20">
      <c r="A20" s="56" t="n">
        <v>19</v>
      </c>
      <c r="B20" s="56" t="inlineStr">
        <is>
          <t>أدوات وسباكة وشبكات</t>
        </is>
      </c>
      <c r="C20" s="56" t="n">
        <v>1287</v>
      </c>
      <c r="D20" s="56" t="n">
        <v>10020238</v>
      </c>
      <c r="E20" s="57" t="inlineStr">
        <is>
          <t>مادة معالجة الشقوق فيكاريب 2سم</t>
        </is>
      </c>
      <c r="F20" s="56" t="inlineStr">
        <is>
          <t>عدد</t>
        </is>
      </c>
      <c r="G20" s="56" t="n">
        <v>0</v>
      </c>
      <c r="H20" s="56" t="n">
        <v>0</v>
      </c>
      <c r="I20" s="56" t="n">
        <v>0</v>
      </c>
      <c r="J20" s="56" t="n">
        <v>0</v>
      </c>
      <c r="K20" s="56" t="inlineStr">
        <is>
          <t>صنف راكد مسجل بدون حركة</t>
        </is>
      </c>
    </row>
    <row r="21">
      <c r="A21" s="56" t="n">
        <v>20</v>
      </c>
      <c r="B21" s="56" t="inlineStr">
        <is>
          <t>أدوات وسباكة وشبكات</t>
        </is>
      </c>
      <c r="C21" s="56" t="n">
        <v>1296</v>
      </c>
      <c r="D21" s="56" t="n">
        <v>10020220</v>
      </c>
      <c r="E21" s="57" t="inlineStr">
        <is>
          <t>جلبة 20 ملي بولي</t>
        </is>
      </c>
      <c r="F21" s="56" t="inlineStr">
        <is>
          <t>عدد</t>
        </is>
      </c>
      <c r="G21" s="56" t="n">
        <v>0</v>
      </c>
      <c r="H21" s="56" t="n">
        <v>0</v>
      </c>
      <c r="I21" s="56" t="n">
        <v>0</v>
      </c>
      <c r="J21" s="56" t="n">
        <v>0</v>
      </c>
      <c r="K21" s="56" t="inlineStr">
        <is>
          <t>صنف راكد مسجل بدون حركة</t>
        </is>
      </c>
    </row>
    <row r="22">
      <c r="A22" s="56" t="n">
        <v>21</v>
      </c>
      <c r="B22" s="56" t="inlineStr">
        <is>
          <t>أدوات وسباكة وشبكات</t>
        </is>
      </c>
      <c r="C22" s="56" t="n">
        <v>1319</v>
      </c>
      <c r="D22" s="56" t="n">
        <v>10020245</v>
      </c>
      <c r="E22" s="57" t="inlineStr">
        <is>
          <t>لقمة 4/3 ابي تي مكوة اللحام</t>
        </is>
      </c>
      <c r="F22" s="56" t="inlineStr">
        <is>
          <t>عدد</t>
        </is>
      </c>
      <c r="G22" s="56" t="n">
        <v>0</v>
      </c>
      <c r="H22" s="56" t="n">
        <v>0</v>
      </c>
      <c r="I22" s="56" t="n">
        <v>0</v>
      </c>
      <c r="J22" s="56" t="n">
        <v>0</v>
      </c>
      <c r="K22" s="56" t="inlineStr">
        <is>
          <t>صنف راكد مسجل بدون حركة</t>
        </is>
      </c>
    </row>
    <row r="23">
      <c r="A23" s="56" t="n">
        <v>22</v>
      </c>
      <c r="B23" s="56" t="inlineStr">
        <is>
          <t>أدوات وسباكة وشبكات</t>
        </is>
      </c>
      <c r="C23" s="56" t="n">
        <v>1326</v>
      </c>
      <c r="D23" s="56" t="n">
        <v>10170011</v>
      </c>
      <c r="E23" s="57" t="inlineStr">
        <is>
          <t>كوع 110 كومر 16 بار</t>
        </is>
      </c>
      <c r="F23" s="56" t="inlineStr">
        <is>
          <t>عدد</t>
        </is>
      </c>
      <c r="G23" s="56" t="n">
        <v>0</v>
      </c>
      <c r="H23" s="56" t="n">
        <v>0</v>
      </c>
      <c r="I23" s="56" t="n">
        <v>0</v>
      </c>
      <c r="J23" s="56" t="n">
        <v>0</v>
      </c>
      <c r="K23" s="56" t="inlineStr">
        <is>
          <t>صنف راكد مسجل بدون حركة</t>
        </is>
      </c>
    </row>
    <row r="24">
      <c r="A24" s="56" t="n">
        <v>23</v>
      </c>
      <c r="B24" s="56" t="inlineStr">
        <is>
          <t>أدوات وسباكة وشبكات</t>
        </is>
      </c>
      <c r="C24" s="56" t="n">
        <v>1327</v>
      </c>
      <c r="D24" s="56" t="n">
        <v>10020271</v>
      </c>
      <c r="E24" s="57" t="inlineStr">
        <is>
          <t>علبة مطهرمواسير صغير</t>
        </is>
      </c>
      <c r="F24" s="56" t="inlineStr">
        <is>
          <t>علبة</t>
        </is>
      </c>
      <c r="G24" s="56" t="n">
        <v>0</v>
      </c>
      <c r="H24" s="56" t="n">
        <v>0</v>
      </c>
      <c r="I24" s="56" t="n">
        <v>0</v>
      </c>
      <c r="J24" s="56" t="n">
        <v>0</v>
      </c>
      <c r="K24" s="56" t="inlineStr">
        <is>
          <t>صنف راكد مسجل بدون حركة</t>
        </is>
      </c>
    </row>
    <row r="25">
      <c r="A25" s="56" t="n">
        <v>24</v>
      </c>
      <c r="B25" s="56" t="inlineStr">
        <is>
          <t>أدوات وسباكة وشبكات</t>
        </is>
      </c>
      <c r="C25" s="56" t="n">
        <v>1361</v>
      </c>
      <c r="D25" s="56" t="n">
        <v>10020263</v>
      </c>
      <c r="E25" s="57" t="inlineStr">
        <is>
          <t>جوان 4 حيبوتي ظهر</t>
        </is>
      </c>
      <c r="F25" s="56" t="inlineStr">
        <is>
          <t>عدد</t>
        </is>
      </c>
      <c r="G25" s="56" t="n">
        <v>0</v>
      </c>
      <c r="H25" s="56" t="n">
        <v>0</v>
      </c>
      <c r="I25" s="56" t="n">
        <v>0</v>
      </c>
      <c r="J25" s="56" t="n">
        <v>0</v>
      </c>
      <c r="K25" s="56" t="inlineStr">
        <is>
          <t>صنف راكد مسجل بدون حركة</t>
        </is>
      </c>
    </row>
    <row r="26">
      <c r="A26" s="56" t="n">
        <v>25</v>
      </c>
      <c r="B26" s="56" t="inlineStr">
        <is>
          <t>أدوات وسباكة وشبكات</t>
        </is>
      </c>
      <c r="C26" s="56" t="n">
        <v>1375</v>
      </c>
      <c r="D26" s="56" t="n">
        <v>10020256</v>
      </c>
      <c r="E26" s="57" t="inlineStr">
        <is>
          <t>بردة 6 بوصة</t>
        </is>
      </c>
      <c r="F26" s="56" t="inlineStr">
        <is>
          <t>عدد</t>
        </is>
      </c>
      <c r="G26" s="56" t="n">
        <v>0</v>
      </c>
      <c r="H26" s="56" t="n">
        <v>0</v>
      </c>
      <c r="I26" s="56" t="n">
        <v>0</v>
      </c>
      <c r="J26" s="56" t="n">
        <v>0</v>
      </c>
      <c r="K26" s="56" t="inlineStr">
        <is>
          <t>صنف راكد مسجل بدون حركة</t>
        </is>
      </c>
    </row>
    <row r="27">
      <c r="A27" s="56" t="n">
        <v>26</v>
      </c>
      <c r="B27" s="56" t="inlineStr">
        <is>
          <t>أدوات وسباكة وشبكات</t>
        </is>
      </c>
      <c r="C27" s="56" t="n">
        <v>1378</v>
      </c>
      <c r="D27" s="56" t="n">
        <v>10020272</v>
      </c>
      <c r="E27" s="57" t="inlineStr">
        <is>
          <t>خرزان تسليك صرف صحي</t>
        </is>
      </c>
      <c r="F27" s="56" t="inlineStr">
        <is>
          <t>عود</t>
        </is>
      </c>
      <c r="G27" s="56" t="n">
        <v>0</v>
      </c>
      <c r="H27" s="56" t="n">
        <v>0</v>
      </c>
      <c r="I27" s="56" t="n">
        <v>0</v>
      </c>
      <c r="J27" s="56" t="n">
        <v>0</v>
      </c>
      <c r="K27" s="56" t="inlineStr">
        <is>
          <t>صنف راكد مسجل بدون حركة</t>
        </is>
      </c>
    </row>
    <row r="28">
      <c r="A28" s="56" t="n">
        <v>27</v>
      </c>
      <c r="B28" s="56" t="inlineStr">
        <is>
          <t>أدوات وسباكة وشبكات</t>
        </is>
      </c>
      <c r="C28" s="56" t="n">
        <v>1379</v>
      </c>
      <c r="D28" s="56" t="n">
        <v>10020226</v>
      </c>
      <c r="E28" s="57" t="inlineStr">
        <is>
          <t>مفتاح فلتر</t>
        </is>
      </c>
      <c r="F28" s="56" t="inlineStr">
        <is>
          <t>عدد</t>
        </is>
      </c>
      <c r="G28" s="56" t="n">
        <v>0</v>
      </c>
      <c r="H28" s="56" t="n">
        <v>0</v>
      </c>
      <c r="I28" s="56" t="n">
        <v>0</v>
      </c>
      <c r="J28" s="56" t="n">
        <v>0</v>
      </c>
      <c r="K28" s="56" t="inlineStr">
        <is>
          <t>صنف راكد مسجل بدون حركة</t>
        </is>
      </c>
    </row>
    <row r="29">
      <c r="A29" s="56" t="n">
        <v>28</v>
      </c>
      <c r="B29" s="56" t="inlineStr">
        <is>
          <t>أدوات وسباكة وشبكات</t>
        </is>
      </c>
      <c r="C29" s="56" t="n">
        <v>1380</v>
      </c>
      <c r="D29" s="56" t="n">
        <v>10020228</v>
      </c>
      <c r="E29" s="57" t="inlineStr">
        <is>
          <t>مفتاح جنزير</t>
        </is>
      </c>
      <c r="F29" s="56" t="inlineStr">
        <is>
          <t>عدد</t>
        </is>
      </c>
      <c r="G29" s="56" t="n">
        <v>0</v>
      </c>
      <c r="H29" s="56" t="n">
        <v>0</v>
      </c>
      <c r="I29" s="56" t="n">
        <v>0</v>
      </c>
      <c r="J29" s="56" t="n">
        <v>0</v>
      </c>
      <c r="K29" s="56" t="inlineStr">
        <is>
          <t>صنف راكد مسجل بدون حركة</t>
        </is>
      </c>
    </row>
    <row r="30">
      <c r="A30" s="56" t="n">
        <v>29</v>
      </c>
      <c r="B30" s="56" t="inlineStr">
        <is>
          <t>أدوات وسباكة وشبكات</t>
        </is>
      </c>
      <c r="C30" s="56" t="n">
        <v>1381</v>
      </c>
      <c r="D30" s="56" t="n">
        <v>10020235</v>
      </c>
      <c r="E30" s="57" t="inlineStr">
        <is>
          <t>جوانات طلمبات الرفع 10 بوصة</t>
        </is>
      </c>
      <c r="F30" s="56" t="inlineStr">
        <is>
          <t>عدد</t>
        </is>
      </c>
      <c r="G30" s="56" t="n">
        <v>0</v>
      </c>
      <c r="H30" s="56" t="n">
        <v>0</v>
      </c>
      <c r="I30" s="56" t="n">
        <v>0</v>
      </c>
      <c r="J30" s="56" t="n">
        <v>0</v>
      </c>
      <c r="K30" s="56" t="inlineStr">
        <is>
          <t>صنف راكد مسجل بدون حركة</t>
        </is>
      </c>
    </row>
    <row r="31">
      <c r="A31" s="56" t="n">
        <v>30</v>
      </c>
      <c r="B31" s="56" t="inlineStr">
        <is>
          <t>أدوات وسباكة وشبكات</t>
        </is>
      </c>
      <c r="C31" s="56" t="n">
        <v>1385</v>
      </c>
      <c r="D31" s="56" t="n">
        <v>10020257</v>
      </c>
      <c r="E31" s="57" t="inlineStr">
        <is>
          <t>جوان جلد 150 مصفة</t>
        </is>
      </c>
      <c r="F31" s="56" t="inlineStr">
        <is>
          <t>عدد</t>
        </is>
      </c>
      <c r="G31" s="56" t="n">
        <v>0</v>
      </c>
      <c r="H31" s="56" t="n">
        <v>0</v>
      </c>
      <c r="I31" s="56" t="n">
        <v>0</v>
      </c>
      <c r="J31" s="56" t="n">
        <v>0</v>
      </c>
      <c r="K31" s="56" t="inlineStr">
        <is>
          <t>صنف راكد مسجل بدون حركة</t>
        </is>
      </c>
    </row>
    <row r="32">
      <c r="A32" s="56" t="n">
        <v>31</v>
      </c>
      <c r="B32" s="56" t="inlineStr">
        <is>
          <t>أدوات وسباكة وشبكات</t>
        </is>
      </c>
      <c r="C32" s="56" t="n">
        <v>1401</v>
      </c>
      <c r="D32" s="56" t="n">
        <v>10020261</v>
      </c>
      <c r="E32" s="57" t="inlineStr">
        <is>
          <t>غطاء لاجارد زهر</t>
        </is>
      </c>
      <c r="F32" s="56" t="inlineStr">
        <is>
          <t>عدد</t>
        </is>
      </c>
      <c r="G32" s="56" t="n">
        <v>0</v>
      </c>
      <c r="H32" s="56" t="n">
        <v>0</v>
      </c>
      <c r="I32" s="56" t="n">
        <v>0</v>
      </c>
      <c r="J32" s="56" t="n">
        <v>0</v>
      </c>
      <c r="K32" s="56" t="inlineStr">
        <is>
          <t>صنف راكد مسجل بدون حركة</t>
        </is>
      </c>
    </row>
    <row r="33">
      <c r="A33" s="56" t="n">
        <v>32</v>
      </c>
      <c r="B33" s="56" t="inlineStr">
        <is>
          <t>أدوات وسباكة وشبكات</t>
        </is>
      </c>
      <c r="C33" s="56" t="n">
        <v>1402</v>
      </c>
      <c r="D33" s="56" t="n">
        <v>10020262</v>
      </c>
      <c r="E33" s="57" t="inlineStr">
        <is>
          <t>بريما تسليك للخرزان</t>
        </is>
      </c>
      <c r="F33" s="56" t="inlineStr">
        <is>
          <t>عدد</t>
        </is>
      </c>
      <c r="G33" s="56" t="n">
        <v>0</v>
      </c>
      <c r="H33" s="56" t="n">
        <v>0</v>
      </c>
      <c r="I33" s="56" t="n">
        <v>0</v>
      </c>
      <c r="J33" s="56" t="n">
        <v>0</v>
      </c>
      <c r="K33" s="56" t="inlineStr">
        <is>
          <t>صنف راكد مسجل بدون حركة</t>
        </is>
      </c>
    </row>
    <row r="34">
      <c r="A34" s="56" t="n">
        <v>33</v>
      </c>
      <c r="B34" s="56" t="inlineStr">
        <is>
          <t>أدوات وسباكة وشبكات</t>
        </is>
      </c>
      <c r="C34" s="56" t="n">
        <v>1403</v>
      </c>
      <c r="D34" s="56" t="n">
        <v>10020236</v>
      </c>
      <c r="E34" s="57" t="inlineStr">
        <is>
          <t>جلبة خرزان</t>
        </is>
      </c>
      <c r="F34" s="56" t="inlineStr">
        <is>
          <t>عدد</t>
        </is>
      </c>
      <c r="G34" s="56" t="n">
        <v>0</v>
      </c>
      <c r="H34" s="56" t="n">
        <v>0</v>
      </c>
      <c r="I34" s="56" t="n">
        <v>0</v>
      </c>
      <c r="J34" s="56" t="n">
        <v>0</v>
      </c>
      <c r="K34" s="56" t="inlineStr">
        <is>
          <t>صنف راكد مسجل بدون حركة</t>
        </is>
      </c>
    </row>
    <row r="35">
      <c r="A35" s="56" t="n">
        <v>34</v>
      </c>
      <c r="B35" s="56" t="inlineStr">
        <is>
          <t>أدوات خامات الري</t>
        </is>
      </c>
      <c r="C35" s="56" t="n">
        <v>1557</v>
      </c>
      <c r="D35" s="56" t="n">
        <v>102220</v>
      </c>
      <c r="E35" s="57" t="inlineStr">
        <is>
          <t>راس خط سن داخلي 32 ملي كومر</t>
        </is>
      </c>
      <c r="F35" s="56" t="inlineStr">
        <is>
          <t>عدد</t>
        </is>
      </c>
      <c r="G35" s="56" t="n">
        <v>0</v>
      </c>
      <c r="H35" s="56" t="n">
        <v>0</v>
      </c>
      <c r="I35" s="56" t="n">
        <v>0</v>
      </c>
      <c r="J35" s="56" t="n">
        <v>0</v>
      </c>
      <c r="K35" s="56" t="inlineStr">
        <is>
          <t>صنف راكد مسجل بدون حركة</t>
        </is>
      </c>
    </row>
    <row r="36">
      <c r="A36" s="56" t="n">
        <v>35</v>
      </c>
      <c r="B36" s="56" t="inlineStr">
        <is>
          <t>أدوات خامات الري</t>
        </is>
      </c>
      <c r="C36" s="56" t="n">
        <v>1588</v>
      </c>
      <c r="D36" s="56" t="n">
        <v>102221</v>
      </c>
      <c r="E36" s="57" t="inlineStr">
        <is>
          <t>جسم رشاش بدون فونية</t>
        </is>
      </c>
      <c r="F36" s="56" t="inlineStr">
        <is>
          <t>عدد</t>
        </is>
      </c>
      <c r="G36" s="56" t="n">
        <v>0</v>
      </c>
      <c r="H36" s="56" t="n">
        <v>0</v>
      </c>
      <c r="I36" s="56" t="n">
        <v>0</v>
      </c>
      <c r="J36" s="56" t="n">
        <v>0</v>
      </c>
      <c r="K36" s="56" t="inlineStr">
        <is>
          <t>صنف راكد مسجل بدون حركة</t>
        </is>
      </c>
    </row>
    <row r="37">
      <c r="A37" s="56" t="n">
        <v>36</v>
      </c>
      <c r="B37" s="56" t="inlineStr">
        <is>
          <t>حمامات سباحة</t>
        </is>
      </c>
      <c r="C37" s="56" t="n">
        <v>1685</v>
      </c>
      <c r="D37" s="56" t="n">
        <v>103178</v>
      </c>
      <c r="E37" s="57" t="inlineStr">
        <is>
          <t>خرطوم 30 متر</t>
        </is>
      </c>
      <c r="F37" s="56" t="inlineStr">
        <is>
          <t>لفة</t>
        </is>
      </c>
      <c r="G37" s="56" t="n">
        <v>0</v>
      </c>
      <c r="H37" s="56" t="n">
        <v>0</v>
      </c>
      <c r="I37" s="56" t="n">
        <v>0</v>
      </c>
      <c r="J37" s="56" t="n">
        <v>0</v>
      </c>
      <c r="K37" s="56" t="inlineStr">
        <is>
          <t>صنف راكد مسجل بدون حركة</t>
        </is>
      </c>
    </row>
    <row r="38">
      <c r="A38" s="56" t="n">
        <v>37</v>
      </c>
      <c r="B38" s="56" t="inlineStr">
        <is>
          <t>حمامات سباحة</t>
        </is>
      </c>
      <c r="C38" s="56" t="n">
        <v>1688</v>
      </c>
      <c r="D38" s="56" t="n">
        <v>103179</v>
      </c>
      <c r="E38" s="57" t="inlineStr">
        <is>
          <t>فرشة حوائط</t>
        </is>
      </c>
      <c r="F38" s="56" t="inlineStr">
        <is>
          <t>عدد</t>
        </is>
      </c>
      <c r="G38" s="56" t="n">
        <v>0</v>
      </c>
      <c r="H38" s="56" t="n">
        <v>0</v>
      </c>
      <c r="I38" s="56" t="n">
        <v>0</v>
      </c>
      <c r="J38" s="56" t="n">
        <v>0</v>
      </c>
      <c r="K38" s="56" t="inlineStr">
        <is>
          <t>صنف راكد مسجل بدون حركة</t>
        </is>
      </c>
    </row>
    <row r="39">
      <c r="A39" s="56" t="n">
        <v>38</v>
      </c>
      <c r="B39" s="56" t="inlineStr">
        <is>
          <t>حمامات سباحة</t>
        </is>
      </c>
      <c r="C39" s="56" t="n">
        <v>1739</v>
      </c>
      <c r="D39" s="56" t="n">
        <v>103180</v>
      </c>
      <c r="E39" s="57" t="inlineStr">
        <is>
          <t>بوش كومر 25/32 ملي</t>
        </is>
      </c>
      <c r="F39" s="56" t="inlineStr">
        <is>
          <t>عدد</t>
        </is>
      </c>
      <c r="G39" s="56" t="n">
        <v>0</v>
      </c>
      <c r="H39" s="56" t="n">
        <v>0</v>
      </c>
      <c r="I39" s="56" t="n">
        <v>0</v>
      </c>
      <c r="J39" s="56" t="n">
        <v>0</v>
      </c>
      <c r="K39" s="56" t="inlineStr">
        <is>
          <t>صنف راكد مسجل بدون حركة</t>
        </is>
      </c>
    </row>
    <row r="40">
      <c r="A40" s="56" t="n">
        <v>39</v>
      </c>
      <c r="B40" s="56" t="inlineStr">
        <is>
          <t>أدوات وخامات نجارة</t>
        </is>
      </c>
      <c r="C40" s="56" t="n">
        <v>1637</v>
      </c>
      <c r="D40" s="56" t="n">
        <v>10070026</v>
      </c>
      <c r="E40" s="57" t="inlineStr">
        <is>
          <t>ابلا كاش</t>
        </is>
      </c>
      <c r="F40" s="56" t="inlineStr">
        <is>
          <t>لوح</t>
        </is>
      </c>
      <c r="G40" s="56" t="n">
        <v>0</v>
      </c>
      <c r="H40" s="56" t="n">
        <v>0</v>
      </c>
      <c r="I40" s="56" t="n">
        <v>0</v>
      </c>
      <c r="J40" s="56" t="n">
        <v>0</v>
      </c>
      <c r="K40" s="56" t="inlineStr">
        <is>
          <t>صنف راكد مسجل بدون حركة</t>
        </is>
      </c>
    </row>
    <row r="41">
      <c r="A41" s="56" t="n">
        <v>40</v>
      </c>
      <c r="B41" s="56" t="inlineStr">
        <is>
          <t>أدوات وخامات نجارة</t>
        </is>
      </c>
      <c r="C41" s="56" t="n">
        <v>1638</v>
      </c>
      <c r="D41" s="56" t="n">
        <v>10070014</v>
      </c>
      <c r="E41" s="57" t="inlineStr">
        <is>
          <t>خشب</t>
        </is>
      </c>
      <c r="F41" s="56" t="inlineStr">
        <is>
          <t>لوح</t>
        </is>
      </c>
      <c r="G41" s="56" t="n">
        <v>0</v>
      </c>
      <c r="H41" s="56" t="n">
        <v>0</v>
      </c>
      <c r="I41" s="56" t="n">
        <v>0</v>
      </c>
      <c r="J41" s="56" t="n">
        <v>0</v>
      </c>
      <c r="K41" s="56" t="inlineStr">
        <is>
          <t>صنف راكد مسجل بدون حركة</t>
        </is>
      </c>
    </row>
    <row r="42">
      <c r="A42" s="56" t="n">
        <v>41</v>
      </c>
      <c r="B42" s="56" t="inlineStr">
        <is>
          <t>أدوات وخامات نجارة</t>
        </is>
      </c>
      <c r="C42" s="56" t="n">
        <v>1639</v>
      </c>
      <c r="D42" s="56" t="n">
        <v>10070027</v>
      </c>
      <c r="E42" s="57" t="inlineStr">
        <is>
          <t>عود بار</t>
        </is>
      </c>
      <c r="F42" s="56" t="inlineStr">
        <is>
          <t>عود</t>
        </is>
      </c>
      <c r="G42" s="56" t="n">
        <v>0</v>
      </c>
      <c r="H42" s="56" t="n">
        <v>0</v>
      </c>
      <c r="I42" s="56" t="n">
        <v>0</v>
      </c>
      <c r="J42" s="56" t="n">
        <v>0</v>
      </c>
      <c r="K42" s="56" t="inlineStr">
        <is>
          <t>صنف راكد مسجل بدون حركة</t>
        </is>
      </c>
    </row>
    <row r="43">
      <c r="A43" s="56" t="n">
        <v>42</v>
      </c>
      <c r="B43" s="56" t="inlineStr">
        <is>
          <t>أدوات وخامات نجارة</t>
        </is>
      </c>
      <c r="C43" s="56" t="n">
        <v>1640</v>
      </c>
      <c r="D43" s="56" t="n">
        <v>10070015</v>
      </c>
      <c r="E43" s="57" t="inlineStr">
        <is>
          <t>عود خشب 3/4*3سم</t>
        </is>
      </c>
      <c r="F43" s="56" t="inlineStr">
        <is>
          <t>عود</t>
        </is>
      </c>
      <c r="G43" s="56" t="n">
        <v>0</v>
      </c>
      <c r="H43" s="56" t="n">
        <v>0</v>
      </c>
      <c r="I43" s="56" t="n">
        <v>0</v>
      </c>
      <c r="J43" s="56" t="n">
        <v>0</v>
      </c>
      <c r="K43" s="56" t="inlineStr">
        <is>
          <t>صنف راكد مسجل بدون حركة</t>
        </is>
      </c>
    </row>
    <row r="44">
      <c r="A44" s="56" t="n">
        <v>43</v>
      </c>
      <c r="B44" s="56" t="inlineStr">
        <is>
          <t>أدوات وخامات نجارة</t>
        </is>
      </c>
      <c r="C44" s="56" t="n">
        <v>1643</v>
      </c>
      <c r="D44" s="56" t="n">
        <v>10070016</v>
      </c>
      <c r="E44" s="57" t="inlineStr">
        <is>
          <t>قطعة خشب طول 62 سم عرض 10 سم</t>
        </is>
      </c>
      <c r="F44" s="56" t="inlineStr">
        <is>
          <t>عدد</t>
        </is>
      </c>
      <c r="G44" s="56" t="n">
        <v>0</v>
      </c>
      <c r="H44" s="56" t="n">
        <v>0</v>
      </c>
      <c r="I44" s="56" t="n">
        <v>0</v>
      </c>
      <c r="J44" s="56" t="n">
        <v>0</v>
      </c>
      <c r="K44" s="56" t="inlineStr">
        <is>
          <t>صنف راكد مسجل بدون حركة</t>
        </is>
      </c>
    </row>
    <row r="45">
      <c r="A45" s="56" t="n">
        <v>44</v>
      </c>
      <c r="B45" s="56" t="inlineStr">
        <is>
          <t>أدوات وخامات نجارة</t>
        </is>
      </c>
      <c r="C45" s="56" t="n">
        <v>1644</v>
      </c>
      <c r="D45" s="56" t="n">
        <v>106150</v>
      </c>
      <c r="E45" s="57" t="inlineStr">
        <is>
          <t>كيلو شحم حراري</t>
        </is>
      </c>
      <c r="F45" s="56" t="inlineStr">
        <is>
          <t>كيلو</t>
        </is>
      </c>
      <c r="G45" s="56" t="n">
        <v>0</v>
      </c>
      <c r="H45" s="56" t="n">
        <v>0</v>
      </c>
      <c r="I45" s="56" t="n">
        <v>0</v>
      </c>
      <c r="J45" s="56" t="n">
        <v>0</v>
      </c>
      <c r="K45" s="56" t="inlineStr">
        <is>
          <t>صنف راكد مسجل بدون حركة</t>
        </is>
      </c>
    </row>
    <row r="46">
      <c r="A46" s="56" t="n">
        <v>45</v>
      </c>
      <c r="B46" s="56" t="inlineStr">
        <is>
          <t>أدوات عامة</t>
        </is>
      </c>
      <c r="C46" s="56" t="n">
        <v>2067</v>
      </c>
      <c r="D46" s="56" t="n">
        <v>10080024</v>
      </c>
      <c r="E46" s="57" t="inlineStr">
        <is>
          <t>حجاري بدون يد</t>
        </is>
      </c>
      <c r="F46" s="56" t="inlineStr">
        <is>
          <t>عدد</t>
        </is>
      </c>
      <c r="G46" s="56" t="n">
        <v>0</v>
      </c>
      <c r="H46" s="56" t="n">
        <v>0</v>
      </c>
      <c r="I46" s="56" t="n">
        <v>0</v>
      </c>
      <c r="J46" s="56" t="n">
        <v>0</v>
      </c>
      <c r="K46" s="56" t="inlineStr">
        <is>
          <t>صنف راكد مسجل بدون حركة</t>
        </is>
      </c>
    </row>
    <row r="47">
      <c r="A47" s="56" t="n">
        <v>46</v>
      </c>
      <c r="B47" s="56" t="inlineStr">
        <is>
          <t>أدوات عامة</t>
        </is>
      </c>
      <c r="C47" s="56" t="n">
        <v>2092</v>
      </c>
      <c r="D47" s="56" t="n">
        <v>107135</v>
      </c>
      <c r="E47" s="57" t="inlineStr">
        <is>
          <t>باكت بنط 3.5مم(10 بنط )</t>
        </is>
      </c>
      <c r="F47" s="56" t="n"/>
      <c r="G47" s="56" t="n">
        <v>0</v>
      </c>
      <c r="H47" s="56" t="n">
        <v>0</v>
      </c>
      <c r="I47" s="56" t="n">
        <v>0</v>
      </c>
      <c r="J47" s="56" t="n">
        <v>0</v>
      </c>
      <c r="K47" s="56" t="inlineStr">
        <is>
          <t>صنف راكد مسجل بدون حركة</t>
        </is>
      </c>
    </row>
    <row r="48">
      <c r="A48" s="56" t="n">
        <v>47</v>
      </c>
      <c r="B48" s="56" t="inlineStr">
        <is>
          <t>أدوات عامة</t>
        </is>
      </c>
      <c r="C48" s="56" t="n">
        <v>2093</v>
      </c>
      <c r="D48" s="56" t="n">
        <v>107136</v>
      </c>
      <c r="E48" s="57" t="inlineStr">
        <is>
          <t>باكت بنط 4مم(10 بنط )</t>
        </is>
      </c>
      <c r="F48" s="56" t="n"/>
      <c r="G48" s="56" t="n">
        <v>0</v>
      </c>
      <c r="H48" s="56" t="n">
        <v>0</v>
      </c>
      <c r="I48" s="56" t="n">
        <v>0</v>
      </c>
      <c r="J48" s="56" t="n">
        <v>0</v>
      </c>
      <c r="K48" s="56" t="inlineStr">
        <is>
          <t>صنف راكد مسجل بدون حركة</t>
        </is>
      </c>
    </row>
    <row r="49">
      <c r="A49" s="56" t="n">
        <v>48</v>
      </c>
      <c r="B49" s="56" t="inlineStr">
        <is>
          <t>أدوات عامة</t>
        </is>
      </c>
      <c r="C49" s="56" t="n">
        <v>2094</v>
      </c>
      <c r="D49" s="56" t="n">
        <v>107137</v>
      </c>
      <c r="E49" s="57" t="inlineStr">
        <is>
          <t>سوستة ايطالي 25 متر بلاستيك</t>
        </is>
      </c>
      <c r="F49" s="56" t="n"/>
      <c r="G49" s="56" t="n">
        <v>0</v>
      </c>
      <c r="H49" s="56" t="n">
        <v>0</v>
      </c>
      <c r="I49" s="56" t="n">
        <v>0</v>
      </c>
      <c r="J49" s="56" t="n">
        <v>0</v>
      </c>
      <c r="K49" s="56" t="inlineStr">
        <is>
          <t>صنف راكد مسجل بدون حركة</t>
        </is>
      </c>
    </row>
    <row r="50">
      <c r="A50" s="56" t="n">
        <v>49</v>
      </c>
      <c r="B50" s="56" t="inlineStr">
        <is>
          <t>أدوات عامة</t>
        </is>
      </c>
      <c r="C50" s="56" t="n">
        <v>2095</v>
      </c>
      <c r="D50" s="56" t="n">
        <v>107138</v>
      </c>
      <c r="E50" s="57" t="inlineStr">
        <is>
          <t>ماكينة برشام</t>
        </is>
      </c>
      <c r="F50" s="56" t="n"/>
      <c r="G50" s="56" t="n">
        <v>0</v>
      </c>
      <c r="H50" s="56" t="n">
        <v>0</v>
      </c>
      <c r="I50" s="56" t="n">
        <v>0</v>
      </c>
      <c r="J50" s="56" t="n">
        <v>0</v>
      </c>
      <c r="K50" s="56" t="inlineStr">
        <is>
          <t>صنف راكد مسجل بدون حركة</t>
        </is>
      </c>
    </row>
    <row r="51">
      <c r="A51" s="56" t="n">
        <v>50</v>
      </c>
      <c r="B51" s="56" t="inlineStr">
        <is>
          <t>أدوات عامة</t>
        </is>
      </c>
      <c r="C51" s="56" t="n">
        <v>2097</v>
      </c>
      <c r="D51" s="56" t="n">
        <v>107139</v>
      </c>
      <c r="E51" s="57" t="inlineStr">
        <is>
          <t>الفونية لحام</t>
        </is>
      </c>
      <c r="F51" s="56" t="n"/>
      <c r="G51" s="56" t="n">
        <v>0</v>
      </c>
      <c r="H51" s="56" t="n">
        <v>0</v>
      </c>
      <c r="I51" s="56" t="n">
        <v>0</v>
      </c>
      <c r="J51" s="56" t="n">
        <v>0</v>
      </c>
      <c r="K51" s="56" t="inlineStr">
        <is>
          <t>صنف راكد مسجل بدون حركة</t>
        </is>
      </c>
    </row>
    <row r="52">
      <c r="A52" s="56" t="n">
        <v>51</v>
      </c>
      <c r="B52" s="56" t="inlineStr">
        <is>
          <t>أدوات عامة</t>
        </is>
      </c>
      <c r="C52" s="56" t="n">
        <v>2098</v>
      </c>
      <c r="D52" s="56" t="n">
        <v>10170088</v>
      </c>
      <c r="E52" s="57" t="inlineStr">
        <is>
          <t>شريط تحذير</t>
        </is>
      </c>
      <c r="F52" s="56" t="n"/>
      <c r="G52" s="56" t="n">
        <v>0</v>
      </c>
      <c r="H52" s="56" t="n">
        <v>0</v>
      </c>
      <c r="I52" s="56" t="n">
        <v>0</v>
      </c>
      <c r="J52" s="56" t="n">
        <v>0</v>
      </c>
      <c r="K52" s="56" t="inlineStr">
        <is>
          <t>صنف راكد مسجل بدون حركة</t>
        </is>
      </c>
    </row>
    <row r="53">
      <c r="A53" s="56" t="n">
        <v>52</v>
      </c>
      <c r="B53" s="56" t="inlineStr">
        <is>
          <t>أدوات عامة</t>
        </is>
      </c>
      <c r="C53" s="56" t="n">
        <v>2099</v>
      </c>
      <c r="D53" s="56" t="n">
        <v>107141</v>
      </c>
      <c r="E53" s="57" t="inlineStr">
        <is>
          <t>بنطة مغناطيس صليبة</t>
        </is>
      </c>
      <c r="F53" s="56" t="n"/>
      <c r="G53" s="56" t="n">
        <v>0</v>
      </c>
      <c r="H53" s="56" t="n">
        <v>0</v>
      </c>
      <c r="I53" s="56" t="n">
        <v>0</v>
      </c>
      <c r="J53" s="56" t="n">
        <v>0</v>
      </c>
      <c r="K53" s="56" t="inlineStr">
        <is>
          <t>صنف راكد مسجل بدون حركة</t>
        </is>
      </c>
    </row>
    <row r="54">
      <c r="A54" s="56" t="n">
        <v>53</v>
      </c>
      <c r="B54" s="56" t="inlineStr">
        <is>
          <t>أدوات عامة</t>
        </is>
      </c>
      <c r="C54" s="56" t="n">
        <v>2100</v>
      </c>
      <c r="D54" s="56" t="n">
        <v>107142</v>
      </c>
      <c r="E54" s="57" t="inlineStr">
        <is>
          <t>مفتاح بلدي 13</t>
        </is>
      </c>
      <c r="F54" s="56" t="n"/>
      <c r="G54" s="56" t="n">
        <v>0</v>
      </c>
      <c r="H54" s="56" t="n">
        <v>0</v>
      </c>
      <c r="I54" s="56" t="n">
        <v>0</v>
      </c>
      <c r="J54" s="56" t="n">
        <v>0</v>
      </c>
      <c r="K54" s="56" t="inlineStr">
        <is>
          <t>صنف راكد مسجل بدون حركة</t>
        </is>
      </c>
    </row>
    <row r="55">
      <c r="A55" s="56" t="n">
        <v>54</v>
      </c>
      <c r="B55" s="56" t="inlineStr">
        <is>
          <t>أدوات عامة</t>
        </is>
      </c>
      <c r="C55" s="56" t="n">
        <v>2101</v>
      </c>
      <c r="D55" s="56" t="n">
        <v>107143</v>
      </c>
      <c r="E55" s="57" t="inlineStr">
        <is>
          <t>مفتاح بلدي 17</t>
        </is>
      </c>
      <c r="F55" s="56" t="n"/>
      <c r="G55" s="56" t="n">
        <v>0</v>
      </c>
      <c r="H55" s="56" t="n">
        <v>0</v>
      </c>
      <c r="I55" s="56" t="n">
        <v>0</v>
      </c>
      <c r="J55" s="56" t="n">
        <v>0</v>
      </c>
      <c r="K55" s="56" t="inlineStr">
        <is>
          <t>صنف راكد مسجل بدون حركة</t>
        </is>
      </c>
    </row>
    <row r="56">
      <c r="A56" s="56" t="n">
        <v>55</v>
      </c>
      <c r="B56" s="56" t="inlineStr">
        <is>
          <t>أدوات سيكوريت</t>
        </is>
      </c>
      <c r="C56" s="56" t="n">
        <v>1603</v>
      </c>
      <c r="D56" s="56" t="n">
        <v>10090007</v>
      </c>
      <c r="E56" s="57" t="inlineStr">
        <is>
          <t>عود سيلنج</t>
        </is>
      </c>
      <c r="F56" s="56" t="inlineStr">
        <is>
          <t>عدد</t>
        </is>
      </c>
      <c r="G56" s="56" t="n">
        <v>0</v>
      </c>
      <c r="H56" s="56" t="n">
        <v>0</v>
      </c>
      <c r="I56" s="56" t="n">
        <v>0</v>
      </c>
      <c r="J56" s="56" t="n">
        <v>0</v>
      </c>
      <c r="K56" s="56" t="inlineStr">
        <is>
          <t>صنف راكد مسجل بدون حركة</t>
        </is>
      </c>
    </row>
    <row r="57">
      <c r="A57" s="56" t="n">
        <v>56</v>
      </c>
      <c r="B57" s="56" t="inlineStr">
        <is>
          <t>أدوات سيكوريت</t>
        </is>
      </c>
      <c r="C57" s="56" t="n">
        <v>1604</v>
      </c>
      <c r="D57" s="56" t="n">
        <v>108111</v>
      </c>
      <c r="E57" s="57" t="inlineStr">
        <is>
          <t>لاصق رندر</t>
        </is>
      </c>
      <c r="F57" s="56" t="inlineStr">
        <is>
          <t>عدد</t>
        </is>
      </c>
      <c r="G57" s="56" t="n">
        <v>0</v>
      </c>
      <c r="H57" s="56" t="n">
        <v>0</v>
      </c>
      <c r="I57" s="56" t="n">
        <v>0</v>
      </c>
      <c r="J57" s="56" t="n">
        <v>0</v>
      </c>
      <c r="K57" s="56" t="inlineStr">
        <is>
          <t>صنف راكد مسجل بدون حركة</t>
        </is>
      </c>
    </row>
    <row r="58">
      <c r="A58" s="56" t="n">
        <v>57</v>
      </c>
      <c r="B58" s="56" t="inlineStr">
        <is>
          <t>أدوات سيكوريت</t>
        </is>
      </c>
      <c r="C58" s="56" t="n">
        <v>1605</v>
      </c>
      <c r="D58" s="56" t="n">
        <v>108112</v>
      </c>
      <c r="E58" s="57" t="inlineStr">
        <is>
          <t>مسمار جبس 3 سم</t>
        </is>
      </c>
      <c r="F58" s="56" t="inlineStr">
        <is>
          <t>علبة</t>
        </is>
      </c>
      <c r="G58" s="56" t="n">
        <v>0</v>
      </c>
      <c r="H58" s="56" t="n">
        <v>0</v>
      </c>
      <c r="I58" s="56" t="n">
        <v>0</v>
      </c>
      <c r="J58" s="56" t="n">
        <v>0</v>
      </c>
      <c r="K58" s="56" t="inlineStr">
        <is>
          <t>صنف راكد مسجل بدون حركة</t>
        </is>
      </c>
    </row>
    <row r="59">
      <c r="A59" s="56" t="n">
        <v>58</v>
      </c>
      <c r="B59" s="56" t="inlineStr">
        <is>
          <t>أدوات سيكوريت</t>
        </is>
      </c>
      <c r="C59" s="56" t="n">
        <v>1606</v>
      </c>
      <c r="D59" s="56" t="n">
        <v>108113</v>
      </c>
      <c r="E59" s="57" t="inlineStr">
        <is>
          <t>بنطة 5 فدية</t>
        </is>
      </c>
      <c r="F59" s="56" t="inlineStr">
        <is>
          <t>عدد</t>
        </is>
      </c>
      <c r="G59" s="56" t="n">
        <v>0</v>
      </c>
      <c r="H59" s="56" t="n">
        <v>0</v>
      </c>
      <c r="I59" s="56" t="n">
        <v>0</v>
      </c>
      <c r="J59" s="56" t="n">
        <v>0</v>
      </c>
      <c r="K59" s="56" t="inlineStr">
        <is>
          <t>صنف راكد مسجل بدون حركة</t>
        </is>
      </c>
    </row>
    <row r="60">
      <c r="A60" s="56" t="n">
        <v>59</v>
      </c>
      <c r="B60" s="56" t="inlineStr">
        <is>
          <t>أدوات سيكوريت</t>
        </is>
      </c>
      <c r="C60" s="56" t="n">
        <v>1607</v>
      </c>
      <c r="D60" s="56" t="n">
        <v>108114</v>
      </c>
      <c r="E60" s="57" t="inlineStr">
        <is>
          <t>جزلة شحم</t>
        </is>
      </c>
      <c r="F60" s="56" t="inlineStr">
        <is>
          <t>عدد</t>
        </is>
      </c>
      <c r="G60" s="56" t="n">
        <v>0</v>
      </c>
      <c r="H60" s="56" t="n">
        <v>0</v>
      </c>
      <c r="I60" s="56" t="n">
        <v>0</v>
      </c>
      <c r="J60" s="56" t="n">
        <v>0</v>
      </c>
      <c r="K60" s="56" t="inlineStr">
        <is>
          <t>صنف راكد مسجل بدون حركة</t>
        </is>
      </c>
    </row>
    <row r="61">
      <c r="A61" s="56" t="n">
        <v>60</v>
      </c>
      <c r="B61" s="56" t="inlineStr">
        <is>
          <t>أدوات سيكوريت</t>
        </is>
      </c>
      <c r="C61" s="56" t="n">
        <v>1610</v>
      </c>
      <c r="D61" s="56" t="n">
        <v>108115</v>
      </c>
      <c r="E61" s="57" t="inlineStr">
        <is>
          <t>النكية الماني 5 مم</t>
        </is>
      </c>
      <c r="F61" s="56" t="inlineStr">
        <is>
          <t>عدد</t>
        </is>
      </c>
      <c r="G61" s="56" t="n">
        <v>0</v>
      </c>
      <c r="H61" s="56" t="n">
        <v>0</v>
      </c>
      <c r="I61" s="56" t="n">
        <v>0</v>
      </c>
      <c r="J61" s="56" t="n">
        <v>0</v>
      </c>
      <c r="K61" s="56" t="inlineStr">
        <is>
          <t>صنف راكد مسجل بدون حركة</t>
        </is>
      </c>
    </row>
    <row r="62">
      <c r="A62" s="56" t="n">
        <v>61</v>
      </c>
      <c r="B62" s="56" t="inlineStr">
        <is>
          <t>أدوات سيكوريت</t>
        </is>
      </c>
      <c r="C62" s="56" t="n">
        <v>1611</v>
      </c>
      <c r="D62" s="56" t="n">
        <v>108116</v>
      </c>
      <c r="E62" s="57" t="inlineStr">
        <is>
          <t>مقص صاج يدوي</t>
        </is>
      </c>
      <c r="F62" s="56" t="inlineStr">
        <is>
          <t>عدد</t>
        </is>
      </c>
      <c r="G62" s="56" t="n">
        <v>0</v>
      </c>
      <c r="H62" s="56" t="n">
        <v>0</v>
      </c>
      <c r="I62" s="56" t="n">
        <v>0</v>
      </c>
      <c r="J62" s="56" t="n">
        <v>0</v>
      </c>
      <c r="K62" s="56" t="inlineStr">
        <is>
          <t>صنف راكد مسجل بدون حركة</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M500"/>
  <sheetViews>
    <sheetView rightToLeft="1" topLeftCell="E2" workbookViewId="0">
      <selection activeCell="C11" sqref="C7:C11"/>
    </sheetView>
  </sheetViews>
  <sheetFormatPr baseColWidth="8" defaultRowHeight="14.4"/>
  <cols>
    <col width="6.77734375" customWidth="1" style="138" min="1" max="1"/>
    <col width="13.77734375" customWidth="1" style="138" min="2" max="2"/>
    <col width="16.77734375" customWidth="1" style="138" min="3" max="3"/>
    <col width="24.77734375" customWidth="1" style="138" min="4" max="4"/>
    <col width="20.77734375" customWidth="1" style="138" min="5" max="5"/>
    <col width="18.77734375" customWidth="1" style="138" min="6" max="6"/>
    <col width="35.77734375" customWidth="1" style="138" min="7" max="7"/>
    <col width="10.77734375" customWidth="1" style="138" min="8" max="8"/>
    <col width="14.77734375" customWidth="1" style="138" min="9" max="9"/>
    <col width="18.77734375" customWidth="1" style="138" min="10" max="10"/>
    <col width="24.77734375" customWidth="1" style="138" min="11" max="11"/>
    <col width="22.77734375" customWidth="1" style="138" min="12" max="12"/>
    <col width="40.77734375" customWidth="1" style="138" min="13" max="13"/>
  </cols>
  <sheetData>
    <row r="1" ht="34.95" customHeight="1" s="138">
      <c r="A1" s="148" t="inlineStr">
        <is>
          <t>سجل الوارد من التشغيل والمهمات المستعملة (Operational Returns Ledger) - The Calm WMS</t>
        </is>
      </c>
    </row>
    <row r="2" ht="22.05" customHeight="1" s="138">
      <c r="A2" s="152" t="inlineStr">
        <is>
          <t>شركة ذا كالم لإدارة المرافق والخدمات | موقع ستون رزيدنس - التجمع الخامس | قسم إدارة المخزون الفني</t>
        </is>
      </c>
    </row>
    <row r="3" ht="19.95" customHeight="1" s="138">
      <c r="B3" s="149" t="inlineStr">
        <is>
          <t>إجمالي الحركات المستلمة</t>
        </is>
      </c>
      <c r="E3" s="154" t="inlineStr">
        <is>
          <t>صالح لإعادة الاستخدام</t>
        </is>
      </c>
      <c r="H3" s="156" t="inlineStr">
        <is>
          <t>يحتاج فحص وصيانة</t>
        </is>
      </c>
      <c r="K3" s="155" t="inlineStr">
        <is>
          <t>كهنة وسكراب تالف</t>
        </is>
      </c>
    </row>
    <row r="4" ht="25.95" customHeight="1" s="138">
      <c r="B4" s="153">
        <f>COUNTA(C7:C500)</f>
        <v/>
      </c>
      <c r="C4" s="147" t="n"/>
      <c r="E4" s="146">
        <f>COUNTIF(J7:J500, "صالح للاستخدام")</f>
        <v/>
      </c>
      <c r="F4" s="147" t="n"/>
      <c r="H4" s="150">
        <f>COUNTIF(J7:J500, "يحتاج صيانة")</f>
        <v/>
      </c>
      <c r="I4" s="147" t="n"/>
      <c r="K4" s="151">
        <f>COUNTIF(J7:J500, "كهنة سكراب")</f>
        <v/>
      </c>
      <c r="L4" s="147" t="n"/>
    </row>
    <row r="5" ht="10.05" customHeight="1" s="138"/>
    <row r="6" ht="28.05" customHeight="1" s="138">
      <c r="A6" s="117" t="inlineStr">
        <is>
          <t>م</t>
        </is>
      </c>
      <c r="B6" s="117" t="inlineStr">
        <is>
          <t>التاريخ</t>
        </is>
      </c>
      <c r="C6" s="117" t="inlineStr">
        <is>
          <t>رقم إذن المرتجع</t>
        </is>
      </c>
      <c r="D6" s="117" t="inlineStr">
        <is>
          <t>الفني / الجهة المسلمة</t>
        </is>
      </c>
      <c r="E6" s="117" t="inlineStr">
        <is>
          <t>القسم التابع له</t>
        </is>
      </c>
      <c r="F6" s="117" t="inlineStr">
        <is>
          <t>كود الصنف المرجعي</t>
        </is>
      </c>
      <c r="G6" s="117" t="inlineStr">
        <is>
          <t>اسم الصنف المستعمل</t>
        </is>
      </c>
      <c r="H6" s="117" t="inlineStr">
        <is>
          <t>الوحدة</t>
        </is>
      </c>
      <c r="I6" s="117" t="inlineStr">
        <is>
          <t>الكمية المستلمة</t>
        </is>
      </c>
      <c r="J6" s="117" t="inlineStr">
        <is>
          <t>الحالة الفنية</t>
        </is>
      </c>
      <c r="K6" s="117" t="inlineStr">
        <is>
          <t>مكان التخزين الميداني</t>
        </is>
      </c>
      <c r="L6" s="117" t="inlineStr">
        <is>
          <t>رقم أمر الشغل / المحضر</t>
        </is>
      </c>
      <c r="M6" s="117" t="inlineStr">
        <is>
          <t>الملاحظات والبيان</t>
        </is>
      </c>
    </row>
    <row r="7">
      <c r="A7" s="122" t="n">
        <v>1</v>
      </c>
      <c r="B7" s="123" t="n">
        <v>46280</v>
      </c>
      <c r="C7" s="122" t="inlineStr">
        <is>
          <t>RET-2026-001</t>
        </is>
      </c>
      <c r="D7" s="122" t="n"/>
      <c r="E7" s="122" t="inlineStr">
        <is>
          <t>أدوات سباكة</t>
        </is>
      </c>
      <c r="F7" s="122" t="n">
        <v>10020156</v>
      </c>
      <c r="G7" s="122" t="inlineStr">
        <is>
          <t>محبس 6 بوصة بولندي (مستعمل بحالة جيدة)</t>
        </is>
      </c>
      <c r="H7" s="122" t="inlineStr">
        <is>
          <t>عدد</t>
        </is>
      </c>
      <c r="I7" s="122" t="n">
        <v>1</v>
      </c>
      <c r="J7" s="122" t="inlineStr">
        <is>
          <t>صالح للاستخدام</t>
        </is>
      </c>
      <c r="K7" s="122" t="inlineStr">
        <is>
          <t>مستودع الرجيع - رف B1</t>
        </is>
      </c>
      <c r="L7" s="122" t="inlineStr">
        <is>
          <t>WO-4412</t>
        </is>
      </c>
      <c r="M7" s="122" t="inlineStr">
        <is>
          <t>تم فكه من عمارة 120 بعد إحلال محبس أكبر، صالح تماماً</t>
        </is>
      </c>
    </row>
    <row r="8">
      <c r="A8" s="124" t="n">
        <v>2</v>
      </c>
      <c r="B8" s="125" t="n">
        <v>46285</v>
      </c>
      <c r="C8" s="124" t="inlineStr">
        <is>
          <t>RET-2026-002</t>
        </is>
      </c>
      <c r="D8" s="124" t="n"/>
      <c r="E8" s="124" t="inlineStr">
        <is>
          <t>أدوات كهربائية</t>
        </is>
      </c>
      <c r="F8" s="124" t="n">
        <v>10010099</v>
      </c>
      <c r="G8" s="124" t="inlineStr">
        <is>
          <t>شلباية عمود نور بالترنس (تحتاج صيانة)</t>
        </is>
      </c>
      <c r="H8" s="124" t="inlineStr">
        <is>
          <t>عدد</t>
        </is>
      </c>
      <c r="I8" s="124" t="n">
        <v>2</v>
      </c>
      <c r="J8" s="124" t="inlineStr">
        <is>
          <t>يحتاج صيانة</t>
        </is>
      </c>
      <c r="K8" s="124" t="inlineStr">
        <is>
          <t>ورشة صيانة الكهرباء</t>
        </is>
      </c>
      <c r="L8" s="124" t="inlineStr">
        <is>
          <t>WO-4480</t>
        </is>
      </c>
      <c r="M8" s="124" t="inlineStr">
        <is>
          <t>مرتجع من أعمدة المنطقة 4، بحاجة لتغيير الترنس الداخلي</t>
        </is>
      </c>
    </row>
    <row r="9">
      <c r="A9" s="122" t="n">
        <v>3</v>
      </c>
      <c r="B9" s="123" t="n">
        <v>46293</v>
      </c>
      <c r="C9" s="122" t="inlineStr">
        <is>
          <t>RET-2026-003</t>
        </is>
      </c>
      <c r="D9" s="122" t="n"/>
      <c r="E9" s="122" t="inlineStr">
        <is>
          <t>أدوات خامات الري</t>
        </is>
      </c>
      <c r="F9" s="122" t="n">
        <v>10030002</v>
      </c>
      <c r="G9" s="122" t="inlineStr">
        <is>
          <t>حربة تثبيت 20 سم مكسورة (كهنة)</t>
        </is>
      </c>
      <c r="H9" s="122" t="inlineStr">
        <is>
          <t>عدد</t>
        </is>
      </c>
      <c r="I9" s="122" t="n">
        <v>15</v>
      </c>
      <c r="J9" s="122" t="inlineStr">
        <is>
          <t>كهنة سكراب</t>
        </is>
      </c>
      <c r="K9" s="122" t="inlineStr">
        <is>
          <t>ساحة تخريد المهمات</t>
        </is>
      </c>
      <c r="L9" s="122" t="inlineStr">
        <is>
          <t>WO-4530</t>
        </is>
      </c>
      <c r="M9" s="122" t="inlineStr">
        <is>
          <t>تالفة أثناء أعمال حفر خط الري الرئيسي، غير صالحة</t>
        </is>
      </c>
    </row>
    <row r="10">
      <c r="A10" s="124" t="n">
        <v>4</v>
      </c>
      <c r="B10" s="124" t="n"/>
      <c r="C10" s="124" t="n"/>
      <c r="D10" s="124" t="n"/>
      <c r="E10" s="124" t="n"/>
      <c r="F10" s="124" t="n"/>
      <c r="G10" s="124" t="n"/>
      <c r="H10" s="124" t="n"/>
      <c r="I10" s="124" t="n"/>
      <c r="J10" s="124" t="n"/>
      <c r="K10" s="124" t="n"/>
      <c r="L10" s="124" t="n"/>
      <c r="M10" s="124" t="n"/>
    </row>
    <row r="11">
      <c r="A11" s="122" t="n">
        <v>5</v>
      </c>
      <c r="B11" s="122" t="n"/>
      <c r="C11" s="122" t="n"/>
      <c r="D11" s="122" t="n"/>
      <c r="E11" s="122" t="n"/>
      <c r="F11" s="122" t="n"/>
      <c r="G11" s="122" t="n"/>
      <c r="H11" s="122" t="n"/>
      <c r="I11" s="122" t="n"/>
      <c r="J11" s="122" t="n"/>
      <c r="K11" s="122" t="n"/>
      <c r="L11" s="122" t="n"/>
      <c r="M11" s="122" t="n"/>
    </row>
    <row r="12">
      <c r="A12" s="124" t="n">
        <v>6</v>
      </c>
      <c r="B12" s="124" t="n"/>
      <c r="C12" s="124" t="n"/>
      <c r="D12" s="124" t="n"/>
      <c r="E12" s="124" t="n"/>
      <c r="F12" s="124" t="n"/>
      <c r="G12" s="124" t="n"/>
      <c r="H12" s="124" t="n"/>
      <c r="I12" s="124" t="n"/>
      <c r="J12" s="124" t="n"/>
      <c r="K12" s="124" t="n"/>
      <c r="L12" s="124" t="n"/>
      <c r="M12" s="124" t="n"/>
    </row>
    <row r="13">
      <c r="A13" s="122" t="n">
        <v>7</v>
      </c>
      <c r="B13" s="122" t="n"/>
      <c r="C13" s="122" t="n"/>
      <c r="D13" s="122" t="n"/>
      <c r="E13" s="122" t="n"/>
      <c r="F13" s="122" t="n"/>
      <c r="G13" s="122" t="n"/>
      <c r="H13" s="122" t="n"/>
      <c r="I13" s="122" t="n"/>
      <c r="J13" s="122" t="n"/>
      <c r="K13" s="122" t="n"/>
      <c r="L13" s="122" t="n"/>
      <c r="M13" s="122" t="n"/>
    </row>
    <row r="14">
      <c r="A14" s="124" t="n">
        <v>8</v>
      </c>
      <c r="B14" s="124" t="n"/>
      <c r="C14" s="124" t="n"/>
      <c r="D14" s="124" t="n"/>
      <c r="E14" s="124" t="n"/>
      <c r="F14" s="124" t="n"/>
      <c r="G14" s="124" t="n"/>
      <c r="H14" s="124" t="n"/>
      <c r="I14" s="124" t="n"/>
      <c r="J14" s="124" t="n"/>
      <c r="K14" s="124" t="n"/>
      <c r="L14" s="124" t="n"/>
      <c r="M14" s="124" t="n"/>
    </row>
    <row r="15">
      <c r="A15" s="122" t="n">
        <v>9</v>
      </c>
      <c r="B15" s="122" t="n"/>
      <c r="C15" s="122" t="n"/>
      <c r="D15" s="122" t="n"/>
      <c r="E15" s="122" t="n"/>
      <c r="F15" s="122" t="n"/>
      <c r="G15" s="122" t="n"/>
      <c r="H15" s="122" t="n"/>
      <c r="I15" s="122" t="n"/>
      <c r="J15" s="122" t="n"/>
      <c r="K15" s="122" t="n"/>
      <c r="L15" s="122" t="n"/>
      <c r="M15" s="122" t="n"/>
    </row>
    <row r="16">
      <c r="A16" s="124" t="n">
        <v>10</v>
      </c>
      <c r="B16" s="124" t="n"/>
      <c r="C16" s="124" t="n"/>
      <c r="D16" s="124" t="n"/>
      <c r="E16" s="124" t="n"/>
      <c r="F16" s="124" t="n"/>
      <c r="G16" s="124" t="n"/>
      <c r="H16" s="124" t="n"/>
      <c r="I16" s="124" t="n"/>
      <c r="J16" s="124" t="n"/>
      <c r="K16" s="124" t="n"/>
      <c r="L16" s="124" t="n"/>
      <c r="M16" s="124" t="n"/>
    </row>
    <row r="17">
      <c r="A17" s="122" t="n">
        <v>11</v>
      </c>
      <c r="B17" s="122" t="n"/>
      <c r="C17" s="122" t="n"/>
      <c r="D17" s="122" t="n"/>
      <c r="E17" s="122" t="n"/>
      <c r="F17" s="122" t="n"/>
      <c r="G17" s="122" t="n"/>
      <c r="H17" s="122" t="n"/>
      <c r="I17" s="122" t="n"/>
      <c r="J17" s="122" t="n"/>
      <c r="K17" s="122" t="n"/>
      <c r="L17" s="122" t="n"/>
      <c r="M17" s="122" t="n"/>
    </row>
    <row r="18">
      <c r="A18" s="124" t="n">
        <v>12</v>
      </c>
      <c r="B18" s="124" t="n"/>
      <c r="C18" s="124" t="n"/>
      <c r="D18" s="124" t="n"/>
      <c r="E18" s="124" t="n"/>
      <c r="F18" s="124" t="n"/>
      <c r="G18" s="124" t="n"/>
      <c r="H18" s="124" t="n"/>
      <c r="I18" s="124" t="n"/>
      <c r="J18" s="124" t="n"/>
      <c r="K18" s="124" t="n"/>
      <c r="L18" s="124" t="n"/>
      <c r="M18" s="124" t="n"/>
    </row>
    <row r="19">
      <c r="A19" s="122" t="n">
        <v>13</v>
      </c>
      <c r="B19" s="122" t="n"/>
      <c r="C19" s="122" t="n"/>
      <c r="D19" s="122" t="n"/>
      <c r="E19" s="122" t="n"/>
      <c r="F19" s="122" t="n"/>
      <c r="G19" s="122" t="n"/>
      <c r="H19" s="122" t="n"/>
      <c r="I19" s="122" t="n"/>
      <c r="J19" s="122" t="n"/>
      <c r="K19" s="122" t="n"/>
      <c r="L19" s="122" t="n"/>
      <c r="M19" s="122" t="n"/>
    </row>
    <row r="20">
      <c r="A20" s="124" t="n">
        <v>14</v>
      </c>
      <c r="B20" s="124" t="n"/>
      <c r="C20" s="124" t="n"/>
      <c r="D20" s="124" t="n"/>
      <c r="E20" s="124" t="n"/>
      <c r="F20" s="124" t="n"/>
      <c r="G20" s="124" t="n"/>
      <c r="H20" s="124" t="n"/>
      <c r="I20" s="124" t="n"/>
      <c r="J20" s="124" t="n"/>
      <c r="K20" s="124" t="n"/>
      <c r="L20" s="124" t="n"/>
      <c r="M20" s="124" t="n"/>
    </row>
    <row r="21">
      <c r="A21" s="122" t="n">
        <v>15</v>
      </c>
      <c r="B21" s="122" t="n"/>
      <c r="C21" s="122" t="n"/>
      <c r="D21" s="122" t="n"/>
      <c r="E21" s="122" t="n"/>
      <c r="F21" s="122" t="n"/>
      <c r="G21" s="122" t="n"/>
      <c r="H21" s="122" t="n"/>
      <c r="I21" s="122" t="n"/>
      <c r="J21" s="122" t="n"/>
      <c r="K21" s="122" t="n"/>
      <c r="L21" s="122" t="n"/>
      <c r="M21" s="122" t="n"/>
    </row>
    <row r="22">
      <c r="A22" s="124" t="n">
        <v>16</v>
      </c>
      <c r="B22" s="124" t="n"/>
      <c r="C22" s="124" t="n"/>
      <c r="D22" s="124" t="n"/>
      <c r="E22" s="124" t="n"/>
      <c r="F22" s="124" t="n"/>
      <c r="G22" s="124" t="n"/>
      <c r="H22" s="124" t="n"/>
      <c r="I22" s="124" t="n"/>
      <c r="J22" s="124" t="n"/>
      <c r="K22" s="124" t="n"/>
      <c r="L22" s="124" t="n"/>
      <c r="M22" s="124" t="n"/>
    </row>
    <row r="23">
      <c r="A23" s="122" t="n">
        <v>17</v>
      </c>
      <c r="B23" s="122" t="n"/>
      <c r="C23" s="122" t="n"/>
      <c r="D23" s="122" t="n"/>
      <c r="E23" s="122" t="n"/>
      <c r="F23" s="122" t="n"/>
      <c r="G23" s="122" t="n"/>
      <c r="H23" s="122" t="n"/>
      <c r="I23" s="122" t="n"/>
      <c r="J23" s="122" t="n"/>
      <c r="K23" s="122" t="n"/>
      <c r="L23" s="122" t="n"/>
      <c r="M23" s="122" t="n"/>
    </row>
    <row r="24">
      <c r="A24" s="124" t="n">
        <v>18</v>
      </c>
      <c r="B24" s="124" t="n"/>
      <c r="C24" s="124" t="n"/>
      <c r="D24" s="124" t="n"/>
      <c r="E24" s="124" t="n"/>
      <c r="F24" s="124" t="n"/>
      <c r="G24" s="124" t="n"/>
      <c r="H24" s="124" t="n"/>
      <c r="I24" s="124" t="n"/>
      <c r="J24" s="124" t="n"/>
      <c r="K24" s="124" t="n"/>
      <c r="L24" s="124" t="n"/>
      <c r="M24" s="124" t="n"/>
    </row>
    <row r="25">
      <c r="A25" s="122" t="n">
        <v>19</v>
      </c>
      <c r="B25" s="122" t="n"/>
      <c r="C25" s="122" t="n"/>
      <c r="D25" s="122" t="n"/>
      <c r="E25" s="122" t="n"/>
      <c r="F25" s="122" t="n"/>
      <c r="G25" s="122" t="n"/>
      <c r="H25" s="122" t="n"/>
      <c r="I25" s="122" t="n"/>
      <c r="J25" s="122" t="n"/>
      <c r="K25" s="122" t="n"/>
      <c r="L25" s="122" t="n"/>
      <c r="M25" s="122" t="n"/>
    </row>
    <row r="26">
      <c r="A26" s="124" t="n">
        <v>20</v>
      </c>
      <c r="B26" s="124" t="n"/>
      <c r="C26" s="124" t="n"/>
      <c r="D26" s="124" t="n"/>
      <c r="E26" s="124" t="n"/>
      <c r="F26" s="124" t="n"/>
      <c r="G26" s="124" t="n"/>
      <c r="H26" s="124" t="n"/>
      <c r="I26" s="124" t="n"/>
      <c r="J26" s="124" t="n"/>
      <c r="K26" s="124" t="n"/>
      <c r="L26" s="124" t="n"/>
      <c r="M26" s="124" t="n"/>
    </row>
    <row r="27">
      <c r="A27" s="122" t="n">
        <v>21</v>
      </c>
      <c r="B27" s="122" t="n"/>
      <c r="C27" s="122" t="n"/>
      <c r="D27" s="122" t="n"/>
      <c r="E27" s="122" t="n"/>
      <c r="F27" s="122" t="n"/>
      <c r="G27" s="122" t="n"/>
      <c r="H27" s="122" t="n"/>
      <c r="I27" s="122" t="n"/>
      <c r="J27" s="122" t="n"/>
      <c r="K27" s="122" t="n"/>
      <c r="L27" s="122" t="n"/>
      <c r="M27" s="122" t="n"/>
    </row>
    <row r="28">
      <c r="A28" s="124" t="n">
        <v>22</v>
      </c>
      <c r="B28" s="124" t="n"/>
      <c r="C28" s="124" t="n"/>
      <c r="D28" s="124" t="n"/>
      <c r="E28" s="124" t="n"/>
      <c r="F28" s="124" t="n"/>
      <c r="G28" s="124" t="n"/>
      <c r="H28" s="124" t="n"/>
      <c r="I28" s="124" t="n"/>
      <c r="J28" s="124" t="n"/>
      <c r="K28" s="124" t="n"/>
      <c r="L28" s="124" t="n"/>
      <c r="M28" s="124" t="n"/>
    </row>
    <row r="29">
      <c r="A29" s="122" t="n">
        <v>23</v>
      </c>
      <c r="B29" s="122" t="n"/>
      <c r="C29" s="122" t="n"/>
      <c r="D29" s="122" t="n"/>
      <c r="E29" s="122" t="n"/>
      <c r="F29" s="122" t="n"/>
      <c r="G29" s="122" t="n"/>
      <c r="H29" s="122" t="n"/>
      <c r="I29" s="122" t="n"/>
      <c r="J29" s="122" t="n"/>
      <c r="K29" s="122" t="n"/>
      <c r="L29" s="122" t="n"/>
      <c r="M29" s="122" t="n"/>
    </row>
    <row r="30">
      <c r="A30" s="124" t="n">
        <v>24</v>
      </c>
      <c r="B30" s="124" t="n"/>
      <c r="C30" s="124" t="n"/>
      <c r="D30" s="124" t="n"/>
      <c r="E30" s="124" t="n"/>
      <c r="F30" s="124" t="n"/>
      <c r="G30" s="124" t="n"/>
      <c r="H30" s="124" t="n"/>
      <c r="I30" s="124" t="n"/>
      <c r="J30" s="124" t="n"/>
      <c r="K30" s="124" t="n"/>
      <c r="L30" s="124" t="n"/>
      <c r="M30" s="124" t="n"/>
    </row>
    <row r="31">
      <c r="A31" s="122" t="n">
        <v>25</v>
      </c>
      <c r="B31" s="122" t="n"/>
      <c r="C31" s="122" t="n"/>
      <c r="D31" s="122" t="n"/>
      <c r="E31" s="122" t="n"/>
      <c r="F31" s="122" t="n"/>
      <c r="G31" s="122" t="n"/>
      <c r="H31" s="122" t="n"/>
      <c r="I31" s="122" t="n"/>
      <c r="J31" s="122" t="n"/>
      <c r="K31" s="122" t="n"/>
      <c r="L31" s="122" t="n"/>
      <c r="M31" s="122" t="n"/>
    </row>
    <row r="32">
      <c r="A32" s="124" t="n">
        <v>26</v>
      </c>
      <c r="B32" s="124" t="n"/>
      <c r="C32" s="124" t="n"/>
      <c r="D32" s="124" t="n"/>
      <c r="E32" s="124" t="n"/>
      <c r="F32" s="124" t="n"/>
      <c r="G32" s="124" t="n"/>
      <c r="H32" s="124" t="n"/>
      <c r="I32" s="124" t="n"/>
      <c r="J32" s="124" t="n"/>
      <c r="K32" s="124" t="n"/>
      <c r="L32" s="124" t="n"/>
      <c r="M32" s="124" t="n"/>
    </row>
    <row r="33">
      <c r="A33" s="122" t="n">
        <v>27</v>
      </c>
      <c r="B33" s="122" t="n"/>
      <c r="C33" s="122" t="n"/>
      <c r="D33" s="122" t="n"/>
      <c r="E33" s="122" t="n"/>
      <c r="F33" s="122" t="n"/>
      <c r="G33" s="122" t="n"/>
      <c r="H33" s="122" t="n"/>
      <c r="I33" s="122" t="n"/>
      <c r="J33" s="122" t="n"/>
      <c r="K33" s="122" t="n"/>
      <c r="L33" s="122" t="n"/>
      <c r="M33" s="122" t="n"/>
    </row>
    <row r="34">
      <c r="A34" s="124" t="n">
        <v>28</v>
      </c>
      <c r="B34" s="124" t="n"/>
      <c r="C34" s="124" t="n"/>
      <c r="D34" s="124" t="n"/>
      <c r="E34" s="124" t="n"/>
      <c r="F34" s="124" t="n"/>
      <c r="G34" s="124" t="n"/>
      <c r="H34" s="124" t="n"/>
      <c r="I34" s="124" t="n"/>
      <c r="J34" s="124" t="n"/>
      <c r="K34" s="124" t="n"/>
      <c r="L34" s="124" t="n"/>
      <c r="M34" s="124" t="n"/>
    </row>
    <row r="35">
      <c r="A35" s="122" t="n">
        <v>29</v>
      </c>
      <c r="B35" s="122" t="n"/>
      <c r="C35" s="122" t="n"/>
      <c r="D35" s="122" t="n"/>
      <c r="E35" s="122" t="n"/>
      <c r="F35" s="122" t="n"/>
      <c r="G35" s="122" t="n"/>
      <c r="H35" s="122" t="n"/>
      <c r="I35" s="122" t="n"/>
      <c r="J35" s="122" t="n"/>
      <c r="K35" s="122" t="n"/>
      <c r="L35" s="122" t="n"/>
      <c r="M35" s="122" t="n"/>
    </row>
    <row r="36">
      <c r="A36" s="124" t="n">
        <v>30</v>
      </c>
      <c r="B36" s="124" t="n"/>
      <c r="C36" s="124" t="n"/>
      <c r="D36" s="124" t="n"/>
      <c r="E36" s="124" t="n"/>
      <c r="F36" s="124" t="n"/>
      <c r="G36" s="124" t="n"/>
      <c r="H36" s="124" t="n"/>
      <c r="I36" s="124" t="n"/>
      <c r="J36" s="124" t="n"/>
      <c r="K36" s="124" t="n"/>
      <c r="L36" s="124" t="n"/>
      <c r="M36" s="124" t="n"/>
    </row>
    <row r="37">
      <c r="A37" s="122" t="n">
        <v>31</v>
      </c>
      <c r="B37" s="122" t="n"/>
      <c r="C37" s="122" t="n"/>
      <c r="D37" s="122" t="n"/>
      <c r="E37" s="122" t="n"/>
      <c r="F37" s="122" t="n"/>
      <c r="G37" s="122" t="n"/>
      <c r="H37" s="122" t="n"/>
      <c r="I37" s="122" t="n"/>
      <c r="J37" s="122" t="n"/>
      <c r="K37" s="122" t="n"/>
      <c r="L37" s="122" t="n"/>
      <c r="M37" s="122" t="n"/>
    </row>
    <row r="38">
      <c r="A38" s="124" t="n">
        <v>32</v>
      </c>
      <c r="B38" s="124" t="n"/>
      <c r="C38" s="124" t="n"/>
      <c r="D38" s="124" t="n"/>
      <c r="E38" s="124" t="n"/>
      <c r="F38" s="124" t="n"/>
      <c r="G38" s="124" t="n"/>
      <c r="H38" s="124" t="n"/>
      <c r="I38" s="124" t="n"/>
      <c r="J38" s="124" t="n"/>
      <c r="K38" s="124" t="n"/>
      <c r="L38" s="124" t="n"/>
      <c r="M38" s="124" t="n"/>
    </row>
    <row r="39">
      <c r="A39" s="122" t="n">
        <v>33</v>
      </c>
      <c r="B39" s="122" t="n"/>
      <c r="C39" s="122" t="n"/>
      <c r="D39" s="122" t="n"/>
      <c r="E39" s="122" t="n"/>
      <c r="F39" s="122" t="n"/>
      <c r="G39" s="122" t="n"/>
      <c r="H39" s="122" t="n"/>
      <c r="I39" s="122" t="n"/>
      <c r="J39" s="122" t="n"/>
      <c r="K39" s="122" t="n"/>
      <c r="L39" s="122" t="n"/>
      <c r="M39" s="122" t="n"/>
    </row>
    <row r="40">
      <c r="A40" s="124" t="n">
        <v>34</v>
      </c>
      <c r="B40" s="124" t="n"/>
      <c r="C40" s="124" t="n"/>
      <c r="D40" s="124" t="n"/>
      <c r="E40" s="124" t="n"/>
      <c r="F40" s="124" t="n"/>
      <c r="G40" s="124" t="n"/>
      <c r="H40" s="124" t="n"/>
      <c r="I40" s="124" t="n"/>
      <c r="J40" s="124" t="n"/>
      <c r="K40" s="124" t="n"/>
      <c r="L40" s="124" t="n"/>
      <c r="M40" s="124" t="n"/>
    </row>
    <row r="41">
      <c r="A41" s="122" t="n">
        <v>35</v>
      </c>
      <c r="B41" s="122" t="n"/>
      <c r="C41" s="122" t="n"/>
      <c r="D41" s="122" t="n"/>
      <c r="E41" s="122" t="n"/>
      <c r="F41" s="122" t="n"/>
      <c r="G41" s="122" t="n"/>
      <c r="H41" s="122" t="n"/>
      <c r="I41" s="122" t="n"/>
      <c r="J41" s="122" t="n"/>
      <c r="K41" s="122" t="n"/>
      <c r="L41" s="122" t="n"/>
      <c r="M41" s="122" t="n"/>
    </row>
    <row r="42">
      <c r="A42" s="124" t="n">
        <v>36</v>
      </c>
      <c r="B42" s="124" t="n"/>
      <c r="C42" s="124" t="n"/>
      <c r="D42" s="124" t="n"/>
      <c r="E42" s="124" t="n"/>
      <c r="F42" s="124" t="n"/>
      <c r="G42" s="124" t="n"/>
      <c r="H42" s="124" t="n"/>
      <c r="I42" s="124" t="n"/>
      <c r="J42" s="124" t="n"/>
      <c r="K42" s="124" t="n"/>
      <c r="L42" s="124" t="n"/>
      <c r="M42" s="124" t="n"/>
    </row>
    <row r="43">
      <c r="A43" s="122" t="n">
        <v>37</v>
      </c>
      <c r="B43" s="122" t="n"/>
      <c r="C43" s="122" t="n"/>
      <c r="D43" s="122" t="n"/>
      <c r="E43" s="122" t="n"/>
      <c r="F43" s="122" t="n"/>
      <c r="G43" s="122" t="n"/>
      <c r="H43" s="122" t="n"/>
      <c r="I43" s="122" t="n"/>
      <c r="J43" s="122" t="n"/>
      <c r="K43" s="122" t="n"/>
      <c r="L43" s="122" t="n"/>
      <c r="M43" s="122" t="n"/>
    </row>
    <row r="44">
      <c r="A44" s="124" t="n">
        <v>38</v>
      </c>
      <c r="B44" s="124" t="n"/>
      <c r="C44" s="124" t="n"/>
      <c r="D44" s="124" t="n"/>
      <c r="E44" s="124" t="n"/>
      <c r="F44" s="124" t="n"/>
      <c r="G44" s="124" t="n"/>
      <c r="H44" s="124" t="n"/>
      <c r="I44" s="124" t="n"/>
      <c r="J44" s="124" t="n"/>
      <c r="K44" s="124" t="n"/>
      <c r="L44" s="124" t="n"/>
      <c r="M44" s="124" t="n"/>
    </row>
    <row r="45">
      <c r="A45" s="122" t="n">
        <v>39</v>
      </c>
      <c r="B45" s="122" t="n"/>
      <c r="C45" s="122" t="n"/>
      <c r="D45" s="122" t="n"/>
      <c r="E45" s="122" t="n"/>
      <c r="F45" s="122" t="n"/>
      <c r="G45" s="122" t="n"/>
      <c r="H45" s="122" t="n"/>
      <c r="I45" s="122" t="n"/>
      <c r="J45" s="122" t="n"/>
      <c r="K45" s="122" t="n"/>
      <c r="L45" s="122" t="n"/>
      <c r="M45" s="122" t="n"/>
    </row>
    <row r="46">
      <c r="A46" s="124" t="n">
        <v>40</v>
      </c>
      <c r="B46" s="124" t="n"/>
      <c r="C46" s="124" t="n"/>
      <c r="D46" s="124" t="n"/>
      <c r="E46" s="124" t="n"/>
      <c r="F46" s="124" t="n"/>
      <c r="G46" s="124" t="n"/>
      <c r="H46" s="124" t="n"/>
      <c r="I46" s="124" t="n"/>
      <c r="J46" s="124" t="n"/>
      <c r="K46" s="124" t="n"/>
      <c r="L46" s="124" t="n"/>
      <c r="M46" s="124" t="n"/>
    </row>
    <row r="47">
      <c r="A47" s="122" t="n">
        <v>41</v>
      </c>
      <c r="B47" s="122" t="n"/>
      <c r="C47" s="122" t="n"/>
      <c r="D47" s="122" t="n"/>
      <c r="E47" s="122" t="n"/>
      <c r="F47" s="122" t="n"/>
      <c r="G47" s="122" t="n"/>
      <c r="H47" s="122" t="n"/>
      <c r="I47" s="122" t="n"/>
      <c r="J47" s="122" t="n"/>
      <c r="K47" s="122" t="n"/>
      <c r="L47" s="122" t="n"/>
      <c r="M47" s="122" t="n"/>
    </row>
    <row r="48">
      <c r="A48" s="124" t="n">
        <v>42</v>
      </c>
      <c r="B48" s="124" t="n"/>
      <c r="C48" s="124" t="n"/>
      <c r="D48" s="124" t="n"/>
      <c r="E48" s="124" t="n"/>
      <c r="F48" s="124" t="n"/>
      <c r="G48" s="124" t="n"/>
      <c r="H48" s="124" t="n"/>
      <c r="I48" s="124" t="n"/>
      <c r="J48" s="124" t="n"/>
      <c r="K48" s="124" t="n"/>
      <c r="L48" s="124" t="n"/>
      <c r="M48" s="124" t="n"/>
    </row>
    <row r="49">
      <c r="A49" s="122" t="n">
        <v>43</v>
      </c>
      <c r="B49" s="122" t="n"/>
      <c r="C49" s="122" t="n"/>
      <c r="D49" s="122" t="n"/>
      <c r="E49" s="122" t="n"/>
      <c r="F49" s="122" t="n"/>
      <c r="G49" s="122" t="n"/>
      <c r="H49" s="122" t="n"/>
      <c r="I49" s="122" t="n"/>
      <c r="J49" s="122" t="n"/>
      <c r="K49" s="122" t="n"/>
      <c r="L49" s="122" t="n"/>
      <c r="M49" s="122" t="n"/>
    </row>
    <row r="50">
      <c r="A50" s="124" t="n">
        <v>44</v>
      </c>
      <c r="B50" s="124" t="n"/>
      <c r="C50" s="124" t="n"/>
      <c r="D50" s="124" t="n"/>
      <c r="E50" s="124" t="n"/>
      <c r="F50" s="124" t="n"/>
      <c r="G50" s="124" t="n"/>
      <c r="H50" s="124" t="n"/>
      <c r="I50" s="124" t="n"/>
      <c r="J50" s="124" t="n"/>
      <c r="K50" s="124" t="n"/>
      <c r="L50" s="124" t="n"/>
      <c r="M50" s="124" t="n"/>
    </row>
    <row r="51">
      <c r="A51" s="122" t="n">
        <v>45</v>
      </c>
      <c r="B51" s="122" t="n"/>
      <c r="C51" s="122" t="n"/>
      <c r="D51" s="122" t="n"/>
      <c r="E51" s="122" t="n"/>
      <c r="F51" s="122" t="n"/>
      <c r="G51" s="122" t="n"/>
      <c r="H51" s="122" t="n"/>
      <c r="I51" s="122" t="n"/>
      <c r="J51" s="122" t="n"/>
      <c r="K51" s="122" t="n"/>
      <c r="L51" s="122" t="n"/>
      <c r="M51" s="122" t="n"/>
    </row>
    <row r="52">
      <c r="A52" s="124" t="n">
        <v>46</v>
      </c>
      <c r="B52" s="124" t="n"/>
      <c r="C52" s="124" t="n"/>
      <c r="D52" s="124" t="n"/>
      <c r="E52" s="124" t="n"/>
      <c r="F52" s="124" t="n"/>
      <c r="G52" s="124" t="n"/>
      <c r="H52" s="124" t="n"/>
      <c r="I52" s="124" t="n"/>
      <c r="J52" s="124" t="n"/>
      <c r="K52" s="124" t="n"/>
      <c r="L52" s="124" t="n"/>
      <c r="M52" s="124" t="n"/>
    </row>
    <row r="53">
      <c r="A53" s="122" t="n">
        <v>47</v>
      </c>
      <c r="B53" s="122" t="n"/>
      <c r="C53" s="122" t="n"/>
      <c r="D53" s="122" t="n"/>
      <c r="E53" s="122" t="n"/>
      <c r="F53" s="122" t="n"/>
      <c r="G53" s="122" t="n"/>
      <c r="H53" s="122" t="n"/>
      <c r="I53" s="122" t="n"/>
      <c r="J53" s="122" t="n"/>
      <c r="K53" s="122" t="n"/>
      <c r="L53" s="122" t="n"/>
      <c r="M53" s="122" t="n"/>
    </row>
    <row r="54">
      <c r="A54" s="124" t="n">
        <v>48</v>
      </c>
      <c r="B54" s="124" t="n"/>
      <c r="C54" s="124" t="n"/>
      <c r="D54" s="124" t="n"/>
      <c r="E54" s="124" t="n"/>
      <c r="F54" s="124" t="n"/>
      <c r="G54" s="124" t="n"/>
      <c r="H54" s="124" t="n"/>
      <c r="I54" s="124" t="n"/>
      <c r="J54" s="124" t="n"/>
      <c r="K54" s="124" t="n"/>
      <c r="L54" s="124" t="n"/>
      <c r="M54" s="124" t="n"/>
    </row>
    <row r="55">
      <c r="A55" s="122" t="n">
        <v>49</v>
      </c>
      <c r="B55" s="122" t="n"/>
      <c r="C55" s="122" t="n"/>
      <c r="D55" s="122" t="n"/>
      <c r="E55" s="122" t="n"/>
      <c r="F55" s="122" t="n"/>
      <c r="G55" s="122" t="n"/>
      <c r="H55" s="122" t="n"/>
      <c r="I55" s="122" t="n"/>
      <c r="J55" s="122" t="n"/>
      <c r="K55" s="122" t="n"/>
      <c r="L55" s="122" t="n"/>
      <c r="M55" s="122" t="n"/>
    </row>
    <row r="56">
      <c r="A56" s="124" t="n">
        <v>50</v>
      </c>
      <c r="B56" s="124" t="n"/>
      <c r="C56" s="124" t="n"/>
      <c r="D56" s="124" t="n"/>
      <c r="E56" s="124" t="n"/>
      <c r="F56" s="124" t="n"/>
      <c r="G56" s="124" t="n"/>
      <c r="H56" s="124" t="n"/>
      <c r="I56" s="124" t="n"/>
      <c r="J56" s="124" t="n"/>
      <c r="K56" s="124" t="n"/>
      <c r="L56" s="124" t="n"/>
      <c r="M56" s="124" t="n"/>
    </row>
    <row r="57">
      <c r="A57" s="122" t="n">
        <v>51</v>
      </c>
      <c r="B57" s="122" t="n"/>
      <c r="C57" s="122" t="n"/>
      <c r="D57" s="122" t="n"/>
      <c r="E57" s="122" t="n"/>
      <c r="F57" s="122" t="n"/>
      <c r="G57" s="122" t="n"/>
      <c r="H57" s="122" t="n"/>
      <c r="I57" s="122" t="n"/>
      <c r="J57" s="122" t="n"/>
      <c r="K57" s="122" t="n"/>
      <c r="L57" s="122" t="n"/>
      <c r="M57" s="122" t="n"/>
    </row>
    <row r="58">
      <c r="A58" s="124" t="n">
        <v>52</v>
      </c>
      <c r="B58" s="124" t="n"/>
      <c r="C58" s="124" t="n"/>
      <c r="D58" s="124" t="n"/>
      <c r="E58" s="124" t="n"/>
      <c r="F58" s="124" t="n"/>
      <c r="G58" s="124" t="n"/>
      <c r="H58" s="124" t="n"/>
      <c r="I58" s="124" t="n"/>
      <c r="J58" s="124" t="n"/>
      <c r="K58" s="124" t="n"/>
      <c r="L58" s="124" t="n"/>
      <c r="M58" s="124" t="n"/>
    </row>
    <row r="59">
      <c r="A59" s="122" t="n">
        <v>53</v>
      </c>
      <c r="B59" s="122" t="n"/>
      <c r="C59" s="122" t="n"/>
      <c r="D59" s="122" t="n"/>
      <c r="E59" s="122" t="n"/>
      <c r="F59" s="122" t="n"/>
      <c r="G59" s="122" t="n"/>
      <c r="H59" s="122" t="n"/>
      <c r="I59" s="122" t="n"/>
      <c r="J59" s="122" t="n"/>
      <c r="K59" s="122" t="n"/>
      <c r="L59" s="122" t="n"/>
      <c r="M59" s="122" t="n"/>
    </row>
    <row r="60">
      <c r="A60" s="124" t="n">
        <v>54</v>
      </c>
      <c r="B60" s="124" t="n"/>
      <c r="C60" s="124" t="n"/>
      <c r="D60" s="124" t="n"/>
      <c r="E60" s="124" t="n"/>
      <c r="F60" s="124" t="n"/>
      <c r="G60" s="124" t="n"/>
      <c r="H60" s="124" t="n"/>
      <c r="I60" s="124" t="n"/>
      <c r="J60" s="124" t="n"/>
      <c r="K60" s="124" t="n"/>
      <c r="L60" s="124" t="n"/>
      <c r="M60" s="124" t="n"/>
    </row>
    <row r="61">
      <c r="A61" s="122" t="n">
        <v>55</v>
      </c>
      <c r="B61" s="122" t="n"/>
      <c r="C61" s="122" t="n"/>
      <c r="D61" s="122" t="n"/>
      <c r="E61" s="122" t="n"/>
      <c r="F61" s="122" t="n"/>
      <c r="G61" s="122" t="n"/>
      <c r="H61" s="122" t="n"/>
      <c r="I61" s="122" t="n"/>
      <c r="J61" s="122" t="n"/>
      <c r="K61" s="122" t="n"/>
      <c r="L61" s="122" t="n"/>
      <c r="M61" s="122" t="n"/>
    </row>
    <row r="62">
      <c r="A62" s="124" t="n">
        <v>56</v>
      </c>
      <c r="B62" s="124" t="n"/>
      <c r="C62" s="124" t="n"/>
      <c r="D62" s="124" t="n"/>
      <c r="E62" s="124" t="n"/>
      <c r="F62" s="124" t="n"/>
      <c r="G62" s="124" t="n"/>
      <c r="H62" s="124" t="n"/>
      <c r="I62" s="124" t="n"/>
      <c r="J62" s="124" t="n"/>
      <c r="K62" s="124" t="n"/>
      <c r="L62" s="124" t="n"/>
      <c r="M62" s="124" t="n"/>
    </row>
    <row r="63">
      <c r="A63" s="122" t="n">
        <v>57</v>
      </c>
      <c r="B63" s="122" t="n"/>
      <c r="C63" s="122" t="n"/>
      <c r="D63" s="122" t="n"/>
      <c r="E63" s="122" t="n"/>
      <c r="F63" s="122" t="n"/>
      <c r="G63" s="122" t="n"/>
      <c r="H63" s="122" t="n"/>
      <c r="I63" s="122" t="n"/>
      <c r="J63" s="122" t="n"/>
      <c r="K63" s="122" t="n"/>
      <c r="L63" s="122" t="n"/>
      <c r="M63" s="122" t="n"/>
    </row>
    <row r="64">
      <c r="A64" s="124" t="n">
        <v>58</v>
      </c>
      <c r="B64" s="124" t="n"/>
      <c r="C64" s="124" t="n"/>
      <c r="D64" s="124" t="n"/>
      <c r="E64" s="124" t="n"/>
      <c r="F64" s="124" t="n"/>
      <c r="G64" s="124" t="n"/>
      <c r="H64" s="124" t="n"/>
      <c r="I64" s="124" t="n"/>
      <c r="J64" s="124" t="n"/>
      <c r="K64" s="124" t="n"/>
      <c r="L64" s="124" t="n"/>
      <c r="M64" s="124" t="n"/>
    </row>
    <row r="65">
      <c r="A65" s="122" t="n">
        <v>59</v>
      </c>
      <c r="B65" s="122" t="n"/>
      <c r="C65" s="122" t="n"/>
      <c r="D65" s="122" t="n"/>
      <c r="E65" s="122" t="n"/>
      <c r="F65" s="122" t="n"/>
      <c r="G65" s="122" t="n"/>
      <c r="H65" s="122" t="n"/>
      <c r="I65" s="122" t="n"/>
      <c r="J65" s="122" t="n"/>
      <c r="K65" s="122" t="n"/>
      <c r="L65" s="122" t="n"/>
      <c r="M65" s="122" t="n"/>
    </row>
    <row r="66">
      <c r="A66" s="124" t="n">
        <v>60</v>
      </c>
      <c r="B66" s="124" t="n"/>
      <c r="C66" s="124" t="n"/>
      <c r="D66" s="124" t="n"/>
      <c r="E66" s="124" t="n"/>
      <c r="F66" s="124" t="n"/>
      <c r="G66" s="124" t="n"/>
      <c r="H66" s="124" t="n"/>
      <c r="I66" s="124" t="n"/>
      <c r="J66" s="124" t="n"/>
      <c r="K66" s="124" t="n"/>
      <c r="L66" s="124" t="n"/>
      <c r="M66" s="124" t="n"/>
    </row>
    <row r="67">
      <c r="A67" s="122" t="n">
        <v>61</v>
      </c>
      <c r="B67" s="122" t="n"/>
      <c r="C67" s="122" t="n"/>
      <c r="D67" s="122" t="n"/>
      <c r="E67" s="122" t="n"/>
      <c r="F67" s="122" t="n"/>
      <c r="G67" s="122" t="n"/>
      <c r="H67" s="122" t="n"/>
      <c r="I67" s="122" t="n"/>
      <c r="J67" s="122" t="n"/>
      <c r="K67" s="122" t="n"/>
      <c r="L67" s="122" t="n"/>
      <c r="M67" s="122" t="n"/>
    </row>
    <row r="68">
      <c r="A68" s="124" t="n">
        <v>62</v>
      </c>
      <c r="B68" s="124" t="n"/>
      <c r="C68" s="124" t="n"/>
      <c r="D68" s="124" t="n"/>
      <c r="E68" s="124" t="n"/>
      <c r="F68" s="124" t="n"/>
      <c r="G68" s="124" t="n"/>
      <c r="H68" s="124" t="n"/>
      <c r="I68" s="124" t="n"/>
      <c r="J68" s="124" t="n"/>
      <c r="K68" s="124" t="n"/>
      <c r="L68" s="124" t="n"/>
      <c r="M68" s="124" t="n"/>
    </row>
    <row r="69">
      <c r="A69" s="122" t="n">
        <v>63</v>
      </c>
      <c r="B69" s="122" t="n"/>
      <c r="C69" s="122" t="n"/>
      <c r="D69" s="122" t="n"/>
      <c r="E69" s="122" t="n"/>
      <c r="F69" s="122" t="n"/>
      <c r="G69" s="122" t="n"/>
      <c r="H69" s="122" t="n"/>
      <c r="I69" s="122" t="n"/>
      <c r="J69" s="122" t="n"/>
      <c r="K69" s="122" t="n"/>
      <c r="L69" s="122" t="n"/>
      <c r="M69" s="122" t="n"/>
    </row>
    <row r="70">
      <c r="A70" s="124" t="n">
        <v>64</v>
      </c>
      <c r="B70" s="124" t="n"/>
      <c r="C70" s="124" t="n"/>
      <c r="D70" s="124" t="n"/>
      <c r="E70" s="124" t="n"/>
      <c r="F70" s="124" t="n"/>
      <c r="G70" s="124" t="n"/>
      <c r="H70" s="124" t="n"/>
      <c r="I70" s="124" t="n"/>
      <c r="J70" s="124" t="n"/>
      <c r="K70" s="124" t="n"/>
      <c r="L70" s="124" t="n"/>
      <c r="M70" s="124" t="n"/>
    </row>
    <row r="71">
      <c r="A71" s="122" t="n">
        <v>65</v>
      </c>
      <c r="B71" s="122" t="n"/>
      <c r="C71" s="122" t="n"/>
      <c r="D71" s="122" t="n"/>
      <c r="E71" s="122" t="n"/>
      <c r="F71" s="122" t="n"/>
      <c r="G71" s="122" t="n"/>
      <c r="H71" s="122" t="n"/>
      <c r="I71" s="122" t="n"/>
      <c r="J71" s="122" t="n"/>
      <c r="K71" s="122" t="n"/>
      <c r="L71" s="122" t="n"/>
      <c r="M71" s="122" t="n"/>
    </row>
    <row r="72">
      <c r="A72" s="124" t="n">
        <v>66</v>
      </c>
      <c r="B72" s="124" t="n"/>
      <c r="C72" s="124" t="n"/>
      <c r="D72" s="124" t="n"/>
      <c r="E72" s="124" t="n"/>
      <c r="F72" s="124" t="n"/>
      <c r="G72" s="124" t="n"/>
      <c r="H72" s="124" t="n"/>
      <c r="I72" s="124" t="n"/>
      <c r="J72" s="124" t="n"/>
      <c r="K72" s="124" t="n"/>
      <c r="L72" s="124" t="n"/>
      <c r="M72" s="124" t="n"/>
    </row>
    <row r="73">
      <c r="A73" s="122" t="n">
        <v>67</v>
      </c>
      <c r="B73" s="122" t="n"/>
      <c r="C73" s="122" t="n"/>
      <c r="D73" s="122" t="n"/>
      <c r="E73" s="122" t="n"/>
      <c r="F73" s="122" t="n"/>
      <c r="G73" s="122" t="n"/>
      <c r="H73" s="122" t="n"/>
      <c r="I73" s="122" t="n"/>
      <c r="J73" s="122" t="n"/>
      <c r="K73" s="122" t="n"/>
      <c r="L73" s="122" t="n"/>
      <c r="M73" s="122" t="n"/>
    </row>
    <row r="74">
      <c r="A74" s="124" t="n">
        <v>68</v>
      </c>
      <c r="B74" s="124" t="n"/>
      <c r="C74" s="124" t="n"/>
      <c r="D74" s="124" t="n"/>
      <c r="E74" s="124" t="n"/>
      <c r="F74" s="124" t="n"/>
      <c r="G74" s="124" t="n"/>
      <c r="H74" s="124" t="n"/>
      <c r="I74" s="124" t="n"/>
      <c r="J74" s="124" t="n"/>
      <c r="K74" s="124" t="n"/>
      <c r="L74" s="124" t="n"/>
      <c r="M74" s="124" t="n"/>
    </row>
    <row r="75">
      <c r="A75" s="122" t="n">
        <v>69</v>
      </c>
      <c r="B75" s="122" t="n"/>
      <c r="C75" s="122" t="n"/>
      <c r="D75" s="122" t="n"/>
      <c r="E75" s="122" t="n"/>
      <c r="F75" s="122" t="n"/>
      <c r="G75" s="122" t="n"/>
      <c r="H75" s="122" t="n"/>
      <c r="I75" s="122" t="n"/>
      <c r="J75" s="122" t="n"/>
      <c r="K75" s="122" t="n"/>
      <c r="L75" s="122" t="n"/>
      <c r="M75" s="122" t="n"/>
    </row>
    <row r="76">
      <c r="A76" s="124" t="n">
        <v>70</v>
      </c>
      <c r="B76" s="124" t="n"/>
      <c r="C76" s="124" t="n"/>
      <c r="D76" s="124" t="n"/>
      <c r="E76" s="124" t="n"/>
      <c r="F76" s="124" t="n"/>
      <c r="G76" s="124" t="n"/>
      <c r="H76" s="124" t="n"/>
      <c r="I76" s="124" t="n"/>
      <c r="J76" s="124" t="n"/>
      <c r="K76" s="124" t="n"/>
      <c r="L76" s="124" t="n"/>
      <c r="M76" s="124" t="n"/>
    </row>
    <row r="77">
      <c r="A77" s="122" t="n">
        <v>71</v>
      </c>
      <c r="B77" s="122" t="n"/>
      <c r="C77" s="122" t="n"/>
      <c r="D77" s="122" t="n"/>
      <c r="E77" s="122" t="n"/>
      <c r="F77" s="122" t="n"/>
      <c r="G77" s="122" t="n"/>
      <c r="H77" s="122" t="n"/>
      <c r="I77" s="122" t="n"/>
      <c r="J77" s="122" t="n"/>
      <c r="K77" s="122" t="n"/>
      <c r="L77" s="122" t="n"/>
      <c r="M77" s="122" t="n"/>
    </row>
    <row r="78">
      <c r="A78" s="124" t="n">
        <v>72</v>
      </c>
      <c r="B78" s="124" t="n"/>
      <c r="C78" s="124" t="n"/>
      <c r="D78" s="124" t="n"/>
      <c r="E78" s="124" t="n"/>
      <c r="F78" s="124" t="n"/>
      <c r="G78" s="124" t="n"/>
      <c r="H78" s="124" t="n"/>
      <c r="I78" s="124" t="n"/>
      <c r="J78" s="124" t="n"/>
      <c r="K78" s="124" t="n"/>
      <c r="L78" s="124" t="n"/>
      <c r="M78" s="124" t="n"/>
    </row>
    <row r="79">
      <c r="A79" s="122" t="n">
        <v>73</v>
      </c>
      <c r="B79" s="122" t="n"/>
      <c r="C79" s="122" t="n"/>
      <c r="D79" s="122" t="n"/>
      <c r="E79" s="122" t="n"/>
      <c r="F79" s="122" t="n"/>
      <c r="G79" s="122" t="n"/>
      <c r="H79" s="122" t="n"/>
      <c r="I79" s="122" t="n"/>
      <c r="J79" s="122" t="n"/>
      <c r="K79" s="122" t="n"/>
      <c r="L79" s="122" t="n"/>
      <c r="M79" s="122" t="n"/>
    </row>
    <row r="80">
      <c r="A80" s="124" t="n">
        <v>74</v>
      </c>
      <c r="B80" s="124" t="n"/>
      <c r="C80" s="124" t="n"/>
      <c r="D80" s="124" t="n"/>
      <c r="E80" s="124" t="n"/>
      <c r="F80" s="124" t="n"/>
      <c r="G80" s="124" t="n"/>
      <c r="H80" s="124" t="n"/>
      <c r="I80" s="124" t="n"/>
      <c r="J80" s="124" t="n"/>
      <c r="K80" s="124" t="n"/>
      <c r="L80" s="124" t="n"/>
      <c r="M80" s="124" t="n"/>
    </row>
    <row r="81">
      <c r="A81" s="122" t="n">
        <v>75</v>
      </c>
      <c r="B81" s="122" t="n"/>
      <c r="C81" s="122" t="n"/>
      <c r="D81" s="122" t="n"/>
      <c r="E81" s="122" t="n"/>
      <c r="F81" s="122" t="n"/>
      <c r="G81" s="122" t="n"/>
      <c r="H81" s="122" t="n"/>
      <c r="I81" s="122" t="n"/>
      <c r="J81" s="122" t="n"/>
      <c r="K81" s="122" t="n"/>
      <c r="L81" s="122" t="n"/>
      <c r="M81" s="122" t="n"/>
    </row>
    <row r="82">
      <c r="A82" s="124" t="n">
        <v>76</v>
      </c>
      <c r="B82" s="124" t="n"/>
      <c r="C82" s="124" t="n"/>
      <c r="D82" s="124" t="n"/>
      <c r="E82" s="124" t="n"/>
      <c r="F82" s="124" t="n"/>
      <c r="G82" s="124" t="n"/>
      <c r="H82" s="124" t="n"/>
      <c r="I82" s="124" t="n"/>
      <c r="J82" s="124" t="n"/>
      <c r="K82" s="124" t="n"/>
      <c r="L82" s="124" t="n"/>
      <c r="M82" s="124" t="n"/>
    </row>
    <row r="83">
      <c r="A83" s="122" t="n">
        <v>77</v>
      </c>
      <c r="B83" s="122" t="n"/>
      <c r="C83" s="122" t="n"/>
      <c r="D83" s="122" t="n"/>
      <c r="E83" s="122" t="n"/>
      <c r="F83" s="122" t="n"/>
      <c r="G83" s="122" t="n"/>
      <c r="H83" s="122" t="n"/>
      <c r="I83" s="122" t="n"/>
      <c r="J83" s="122" t="n"/>
      <c r="K83" s="122" t="n"/>
      <c r="L83" s="122" t="n"/>
      <c r="M83" s="122" t="n"/>
    </row>
    <row r="84">
      <c r="A84" s="124" t="n">
        <v>78</v>
      </c>
      <c r="B84" s="124" t="n"/>
      <c r="C84" s="124" t="n"/>
      <c r="D84" s="124" t="n"/>
      <c r="E84" s="124" t="n"/>
      <c r="F84" s="124" t="n"/>
      <c r="G84" s="124" t="n"/>
      <c r="H84" s="124" t="n"/>
      <c r="I84" s="124" t="n"/>
      <c r="J84" s="124" t="n"/>
      <c r="K84" s="124" t="n"/>
      <c r="L84" s="124" t="n"/>
      <c r="M84" s="124" t="n"/>
    </row>
    <row r="85">
      <c r="A85" s="122" t="n">
        <v>79</v>
      </c>
      <c r="B85" s="122" t="n"/>
      <c r="C85" s="122" t="n"/>
      <c r="D85" s="122" t="n"/>
      <c r="E85" s="122" t="n"/>
      <c r="F85" s="122" t="n"/>
      <c r="G85" s="122" t="n"/>
      <c r="H85" s="122" t="n"/>
      <c r="I85" s="122" t="n"/>
      <c r="J85" s="122" t="n"/>
      <c r="K85" s="122" t="n"/>
      <c r="L85" s="122" t="n"/>
      <c r="M85" s="122" t="n"/>
    </row>
    <row r="86">
      <c r="A86" s="124" t="n">
        <v>80</v>
      </c>
      <c r="B86" s="124" t="n"/>
      <c r="C86" s="124" t="n"/>
      <c r="D86" s="124" t="n"/>
      <c r="E86" s="124" t="n"/>
      <c r="F86" s="124" t="n"/>
      <c r="G86" s="124" t="n"/>
      <c r="H86" s="124" t="n"/>
      <c r="I86" s="124" t="n"/>
      <c r="J86" s="124" t="n"/>
      <c r="K86" s="124" t="n"/>
      <c r="L86" s="124" t="n"/>
      <c r="M86" s="124" t="n"/>
    </row>
    <row r="87">
      <c r="A87" s="122" t="n">
        <v>81</v>
      </c>
      <c r="B87" s="122" t="n"/>
      <c r="C87" s="122" t="n"/>
      <c r="D87" s="122" t="n"/>
      <c r="E87" s="122" t="n"/>
      <c r="F87" s="122" t="n"/>
      <c r="G87" s="122" t="n"/>
      <c r="H87" s="122" t="n"/>
      <c r="I87" s="122" t="n"/>
      <c r="J87" s="122" t="n"/>
      <c r="K87" s="122" t="n"/>
      <c r="L87" s="122" t="n"/>
      <c r="M87" s="122" t="n"/>
    </row>
    <row r="88">
      <c r="A88" s="124" t="n">
        <v>82</v>
      </c>
      <c r="B88" s="124" t="n"/>
      <c r="C88" s="124" t="n"/>
      <c r="D88" s="124" t="n"/>
      <c r="E88" s="124" t="n"/>
      <c r="F88" s="124" t="n"/>
      <c r="G88" s="124" t="n"/>
      <c r="H88" s="124" t="n"/>
      <c r="I88" s="124" t="n"/>
      <c r="J88" s="124" t="n"/>
      <c r="K88" s="124" t="n"/>
      <c r="L88" s="124" t="n"/>
      <c r="M88" s="124" t="n"/>
    </row>
    <row r="89">
      <c r="A89" s="122" t="n">
        <v>83</v>
      </c>
      <c r="B89" s="122" t="n"/>
      <c r="C89" s="122" t="n"/>
      <c r="D89" s="122" t="n"/>
      <c r="E89" s="122" t="n"/>
      <c r="F89" s="122" t="n"/>
      <c r="G89" s="122" t="n"/>
      <c r="H89" s="122" t="n"/>
      <c r="I89" s="122" t="n"/>
      <c r="J89" s="122" t="n"/>
      <c r="K89" s="122" t="n"/>
      <c r="L89" s="122" t="n"/>
      <c r="M89" s="122" t="n"/>
    </row>
    <row r="90">
      <c r="A90" s="124" t="n">
        <v>84</v>
      </c>
      <c r="B90" s="124" t="n"/>
      <c r="C90" s="124" t="n"/>
      <c r="D90" s="124" t="n"/>
      <c r="E90" s="124" t="n"/>
      <c r="F90" s="124" t="n"/>
      <c r="G90" s="124" t="n"/>
      <c r="H90" s="124" t="n"/>
      <c r="I90" s="124" t="n"/>
      <c r="J90" s="124" t="n"/>
      <c r="K90" s="124" t="n"/>
      <c r="L90" s="124" t="n"/>
      <c r="M90" s="124" t="n"/>
    </row>
    <row r="91">
      <c r="A91" s="122" t="n">
        <v>85</v>
      </c>
      <c r="B91" s="122" t="n"/>
      <c r="C91" s="122" t="n"/>
      <c r="D91" s="122" t="n"/>
      <c r="E91" s="122" t="n"/>
      <c r="F91" s="122" t="n"/>
      <c r="G91" s="122" t="n"/>
      <c r="H91" s="122" t="n"/>
      <c r="I91" s="122" t="n"/>
      <c r="J91" s="122" t="n"/>
      <c r="K91" s="122" t="n"/>
      <c r="L91" s="122" t="n"/>
      <c r="M91" s="122" t="n"/>
    </row>
    <row r="92">
      <c r="A92" s="124" t="n">
        <v>86</v>
      </c>
      <c r="B92" s="124" t="n"/>
      <c r="C92" s="124" t="n"/>
      <c r="D92" s="124" t="n"/>
      <c r="E92" s="124" t="n"/>
      <c r="F92" s="124" t="n"/>
      <c r="G92" s="124" t="n"/>
      <c r="H92" s="124" t="n"/>
      <c r="I92" s="124" t="n"/>
      <c r="J92" s="124" t="n"/>
      <c r="K92" s="124" t="n"/>
      <c r="L92" s="124" t="n"/>
      <c r="M92" s="124" t="n"/>
    </row>
    <row r="93">
      <c r="A93" s="122" t="n">
        <v>87</v>
      </c>
      <c r="B93" s="122" t="n"/>
      <c r="C93" s="122" t="n"/>
      <c r="D93" s="122" t="n"/>
      <c r="E93" s="122" t="n"/>
      <c r="F93" s="122" t="n"/>
      <c r="G93" s="122" t="n"/>
      <c r="H93" s="122" t="n"/>
      <c r="I93" s="122" t="n"/>
      <c r="J93" s="122" t="n"/>
      <c r="K93" s="122" t="n"/>
      <c r="L93" s="122" t="n"/>
      <c r="M93" s="122" t="n"/>
    </row>
    <row r="94">
      <c r="A94" s="124" t="n">
        <v>88</v>
      </c>
      <c r="B94" s="124" t="n"/>
      <c r="C94" s="124" t="n"/>
      <c r="D94" s="124" t="n"/>
      <c r="E94" s="124" t="n"/>
      <c r="F94" s="124" t="n"/>
      <c r="G94" s="124" t="n"/>
      <c r="H94" s="124" t="n"/>
      <c r="I94" s="124" t="n"/>
      <c r="J94" s="124" t="n"/>
      <c r="K94" s="124" t="n"/>
      <c r="L94" s="124" t="n"/>
      <c r="M94" s="124" t="n"/>
    </row>
    <row r="95">
      <c r="A95" s="122" t="n">
        <v>89</v>
      </c>
      <c r="B95" s="122" t="n"/>
      <c r="C95" s="122" t="n"/>
      <c r="D95" s="122" t="n"/>
      <c r="E95" s="122" t="n"/>
      <c r="F95" s="122" t="n"/>
      <c r="G95" s="122" t="n"/>
      <c r="H95" s="122" t="n"/>
      <c r="I95" s="122" t="n"/>
      <c r="J95" s="122" t="n"/>
      <c r="K95" s="122" t="n"/>
      <c r="L95" s="122" t="n"/>
      <c r="M95" s="122" t="n"/>
    </row>
    <row r="96">
      <c r="A96" s="124" t="n">
        <v>90</v>
      </c>
      <c r="B96" s="124" t="n"/>
      <c r="C96" s="124" t="n"/>
      <c r="D96" s="124" t="n"/>
      <c r="E96" s="124" t="n"/>
      <c r="F96" s="124" t="n"/>
      <c r="G96" s="124" t="n"/>
      <c r="H96" s="124" t="n"/>
      <c r="I96" s="124" t="n"/>
      <c r="J96" s="124" t="n"/>
      <c r="K96" s="124" t="n"/>
      <c r="L96" s="124" t="n"/>
      <c r="M96" s="124" t="n"/>
    </row>
    <row r="97">
      <c r="A97" s="122" t="n">
        <v>91</v>
      </c>
      <c r="B97" s="122" t="n"/>
      <c r="C97" s="122" t="n"/>
      <c r="D97" s="122" t="n"/>
      <c r="E97" s="122" t="n"/>
      <c r="F97" s="122" t="n"/>
      <c r="G97" s="122" t="n"/>
      <c r="H97" s="122" t="n"/>
      <c r="I97" s="122" t="n"/>
      <c r="J97" s="122" t="n"/>
      <c r="K97" s="122" t="n"/>
      <c r="L97" s="122" t="n"/>
      <c r="M97" s="122" t="n"/>
    </row>
    <row r="98">
      <c r="A98" s="124" t="n">
        <v>92</v>
      </c>
      <c r="B98" s="124" t="n"/>
      <c r="C98" s="124" t="n"/>
      <c r="D98" s="124" t="n"/>
      <c r="E98" s="124" t="n"/>
      <c r="F98" s="124" t="n"/>
      <c r="G98" s="124" t="n"/>
      <c r="H98" s="124" t="n"/>
      <c r="I98" s="124" t="n"/>
      <c r="J98" s="124" t="n"/>
      <c r="K98" s="124" t="n"/>
      <c r="L98" s="124" t="n"/>
      <c r="M98" s="124" t="n"/>
    </row>
    <row r="99">
      <c r="A99" s="122" t="n">
        <v>93</v>
      </c>
      <c r="B99" s="122" t="n"/>
      <c r="C99" s="122" t="n"/>
      <c r="D99" s="122" t="n"/>
      <c r="E99" s="122" t="n"/>
      <c r="F99" s="122" t="n"/>
      <c r="G99" s="122" t="n"/>
      <c r="H99" s="122" t="n"/>
      <c r="I99" s="122" t="n"/>
      <c r="J99" s="122" t="n"/>
      <c r="K99" s="122" t="n"/>
      <c r="L99" s="122" t="n"/>
      <c r="M99" s="122" t="n"/>
    </row>
    <row r="100">
      <c r="A100" s="124" t="n">
        <v>94</v>
      </c>
      <c r="B100" s="124" t="n"/>
      <c r="C100" s="124" t="n"/>
      <c r="D100" s="124" t="n"/>
      <c r="E100" s="124" t="n"/>
      <c r="F100" s="124" t="n"/>
      <c r="G100" s="124" t="n"/>
      <c r="H100" s="124" t="n"/>
      <c r="I100" s="124" t="n"/>
      <c r="J100" s="124" t="n"/>
      <c r="K100" s="124" t="n"/>
      <c r="L100" s="124" t="n"/>
      <c r="M100" s="124" t="n"/>
    </row>
    <row r="101">
      <c r="A101" s="5" t="n"/>
      <c r="B101" s="5" t="n"/>
      <c r="C101" s="5" t="n"/>
      <c r="D101" s="5" t="n"/>
      <c r="E101" s="5" t="n"/>
      <c r="F101" s="5" t="n"/>
      <c r="G101" s="5" t="n"/>
      <c r="H101" s="5" t="n"/>
      <c r="I101" s="5" t="n"/>
      <c r="J101" s="5" t="n"/>
      <c r="K101" s="5" t="n"/>
      <c r="L101" s="5" t="n"/>
      <c r="M101" s="5" t="n"/>
    </row>
    <row r="102">
      <c r="A102" s="5" t="n"/>
      <c r="B102" s="5" t="n"/>
      <c r="C102" s="5" t="n"/>
      <c r="D102" s="5" t="n"/>
      <c r="E102" s="5" t="n"/>
      <c r="F102" s="5" t="n"/>
      <c r="G102" s="5" t="n"/>
      <c r="H102" s="5" t="n"/>
      <c r="I102" s="5" t="n"/>
      <c r="J102" s="5" t="n"/>
      <c r="K102" s="5" t="n"/>
      <c r="L102" s="5" t="n"/>
      <c r="M102" s="5" t="n"/>
    </row>
    <row r="103">
      <c r="A103" s="5" t="n"/>
      <c r="B103" s="5" t="n"/>
      <c r="C103" s="5" t="n"/>
      <c r="D103" s="5" t="n"/>
      <c r="E103" s="5" t="n"/>
      <c r="F103" s="5" t="n"/>
      <c r="G103" s="5" t="n"/>
      <c r="H103" s="5" t="n"/>
      <c r="I103" s="5" t="n"/>
      <c r="J103" s="5" t="n"/>
      <c r="K103" s="5" t="n"/>
      <c r="L103" s="5" t="n"/>
      <c r="M103" s="5" t="n"/>
    </row>
    <row r="104">
      <c r="A104" s="5" t="n"/>
      <c r="B104" s="5" t="n"/>
      <c r="C104" s="5" t="n"/>
      <c r="D104" s="5" t="n"/>
      <c r="E104" s="5" t="n"/>
      <c r="F104" s="5" t="n"/>
      <c r="G104" s="5" t="n"/>
      <c r="H104" s="5" t="n"/>
      <c r="I104" s="5" t="n"/>
      <c r="J104" s="5" t="n"/>
      <c r="K104" s="5" t="n"/>
      <c r="L104" s="5" t="n"/>
      <c r="M104" s="5" t="n"/>
    </row>
    <row r="105">
      <c r="A105" s="5" t="n"/>
      <c r="B105" s="5" t="n"/>
      <c r="C105" s="5" t="n"/>
      <c r="D105" s="5" t="n"/>
      <c r="E105" s="5" t="n"/>
      <c r="F105" s="5" t="n"/>
      <c r="G105" s="5" t="n"/>
      <c r="H105" s="5" t="n"/>
      <c r="I105" s="5" t="n"/>
      <c r="J105" s="5" t="n"/>
      <c r="K105" s="5" t="n"/>
      <c r="L105" s="5" t="n"/>
      <c r="M105" s="5" t="n"/>
    </row>
    <row r="106">
      <c r="A106" s="5" t="n"/>
      <c r="B106" s="5" t="n"/>
      <c r="C106" s="5" t="n"/>
      <c r="D106" s="5" t="n"/>
      <c r="E106" s="5" t="n"/>
      <c r="F106" s="5" t="n"/>
      <c r="G106" s="5" t="n"/>
      <c r="H106" s="5" t="n"/>
      <c r="I106" s="5" t="n"/>
      <c r="J106" s="5" t="n"/>
      <c r="K106" s="5" t="n"/>
      <c r="L106" s="5" t="n"/>
      <c r="M106" s="5" t="n"/>
    </row>
    <row r="107">
      <c r="A107" s="5" t="n"/>
      <c r="B107" s="5" t="n"/>
      <c r="C107" s="5" t="n"/>
      <c r="D107" s="5" t="n"/>
      <c r="E107" s="5" t="n"/>
      <c r="F107" s="5" t="n"/>
      <c r="G107" s="5" t="n"/>
      <c r="H107" s="5" t="n"/>
      <c r="I107" s="5" t="n"/>
      <c r="J107" s="5" t="n"/>
      <c r="K107" s="5" t="n"/>
      <c r="L107" s="5" t="n"/>
      <c r="M107" s="5" t="n"/>
    </row>
    <row r="108">
      <c r="A108" s="5" t="n"/>
      <c r="B108" s="5" t="n"/>
      <c r="C108" s="5" t="n"/>
      <c r="D108" s="5" t="n"/>
      <c r="E108" s="5" t="n"/>
      <c r="F108" s="5" t="n"/>
      <c r="G108" s="5" t="n"/>
      <c r="H108" s="5" t="n"/>
      <c r="I108" s="5" t="n"/>
      <c r="J108" s="5" t="n"/>
      <c r="K108" s="5" t="n"/>
      <c r="L108" s="5" t="n"/>
      <c r="M108" s="5" t="n"/>
    </row>
    <row r="109">
      <c r="A109" s="5" t="n"/>
      <c r="B109" s="5" t="n"/>
      <c r="C109" s="5" t="n"/>
      <c r="D109" s="5" t="n"/>
      <c r="E109" s="5" t="n"/>
      <c r="F109" s="5" t="n"/>
      <c r="G109" s="5" t="n"/>
      <c r="H109" s="5" t="n"/>
      <c r="I109" s="5" t="n"/>
      <c r="J109" s="5" t="n"/>
      <c r="K109" s="5" t="n"/>
      <c r="L109" s="5" t="n"/>
      <c r="M109" s="5" t="n"/>
    </row>
    <row r="110">
      <c r="A110" s="5" t="n"/>
      <c r="B110" s="5" t="n"/>
      <c r="C110" s="5" t="n"/>
      <c r="D110" s="5" t="n"/>
      <c r="E110" s="5" t="n"/>
      <c r="F110" s="5" t="n"/>
      <c r="G110" s="5" t="n"/>
      <c r="H110" s="5" t="n"/>
      <c r="I110" s="5" t="n"/>
      <c r="J110" s="5" t="n"/>
      <c r="K110" s="5" t="n"/>
      <c r="L110" s="5" t="n"/>
      <c r="M110" s="5" t="n"/>
    </row>
    <row r="111">
      <c r="A111" s="5" t="n"/>
      <c r="B111" s="5" t="n"/>
      <c r="C111" s="5" t="n"/>
      <c r="D111" s="5" t="n"/>
      <c r="E111" s="5" t="n"/>
      <c r="F111" s="5" t="n"/>
      <c r="G111" s="5" t="n"/>
      <c r="H111" s="5" t="n"/>
      <c r="I111" s="5" t="n"/>
      <c r="J111" s="5" t="n"/>
      <c r="K111" s="5" t="n"/>
      <c r="L111" s="5" t="n"/>
      <c r="M111" s="5" t="n"/>
    </row>
    <row r="112">
      <c r="A112" s="5" t="n"/>
      <c r="B112" s="5" t="n"/>
      <c r="C112" s="5" t="n"/>
      <c r="D112" s="5" t="n"/>
      <c r="E112" s="5" t="n"/>
      <c r="F112" s="5" t="n"/>
      <c r="G112" s="5" t="n"/>
      <c r="H112" s="5" t="n"/>
      <c r="I112" s="5" t="n"/>
      <c r="J112" s="5" t="n"/>
      <c r="K112" s="5" t="n"/>
      <c r="L112" s="5" t="n"/>
      <c r="M112" s="5" t="n"/>
    </row>
    <row r="113">
      <c r="A113" s="5" t="n"/>
      <c r="B113" s="5" t="n"/>
      <c r="C113" s="5" t="n"/>
      <c r="D113" s="5" t="n"/>
      <c r="E113" s="5" t="n"/>
      <c r="F113" s="5" t="n"/>
      <c r="G113" s="5" t="n"/>
      <c r="H113" s="5" t="n"/>
      <c r="I113" s="5" t="n"/>
      <c r="J113" s="5" t="n"/>
      <c r="K113" s="5" t="n"/>
      <c r="L113" s="5" t="n"/>
      <c r="M113" s="5" t="n"/>
    </row>
    <row r="114">
      <c r="A114" s="5" t="n"/>
      <c r="B114" s="5" t="n"/>
      <c r="C114" s="5" t="n"/>
      <c r="D114" s="5" t="n"/>
      <c r="E114" s="5" t="n"/>
      <c r="F114" s="5" t="n"/>
      <c r="G114" s="5" t="n"/>
      <c r="H114" s="5" t="n"/>
      <c r="I114" s="5" t="n"/>
      <c r="J114" s="5" t="n"/>
      <c r="K114" s="5" t="n"/>
      <c r="L114" s="5" t="n"/>
      <c r="M114" s="5" t="n"/>
    </row>
    <row r="115">
      <c r="A115" s="5" t="n"/>
      <c r="B115" s="5" t="n"/>
      <c r="C115" s="5" t="n"/>
      <c r="D115" s="5" t="n"/>
      <c r="E115" s="5" t="n"/>
      <c r="F115" s="5" t="n"/>
      <c r="G115" s="5" t="n"/>
      <c r="H115" s="5" t="n"/>
      <c r="I115" s="5" t="n"/>
      <c r="J115" s="5" t="n"/>
      <c r="K115" s="5" t="n"/>
      <c r="L115" s="5" t="n"/>
      <c r="M115" s="5" t="n"/>
    </row>
    <row r="116">
      <c r="A116" s="5" t="n"/>
      <c r="B116" s="5" t="n"/>
      <c r="C116" s="5" t="n"/>
      <c r="D116" s="5" t="n"/>
      <c r="E116" s="5" t="n"/>
      <c r="F116" s="5" t="n"/>
      <c r="G116" s="5" t="n"/>
      <c r="H116" s="5" t="n"/>
      <c r="I116" s="5" t="n"/>
      <c r="J116" s="5" t="n"/>
      <c r="K116" s="5" t="n"/>
      <c r="L116" s="5" t="n"/>
      <c r="M116" s="5" t="n"/>
    </row>
    <row r="117">
      <c r="A117" s="5" t="n"/>
      <c r="B117" s="5" t="n"/>
      <c r="C117" s="5" t="n"/>
      <c r="D117" s="5" t="n"/>
      <c r="E117" s="5" t="n"/>
      <c r="F117" s="5" t="n"/>
      <c r="G117" s="5" t="n"/>
      <c r="H117" s="5" t="n"/>
      <c r="I117" s="5" t="n"/>
      <c r="J117" s="5" t="n"/>
      <c r="K117" s="5" t="n"/>
      <c r="L117" s="5" t="n"/>
      <c r="M117" s="5" t="n"/>
    </row>
    <row r="118">
      <c r="A118" s="5" t="n"/>
      <c r="B118" s="5" t="n"/>
      <c r="C118" s="5" t="n"/>
      <c r="D118" s="5" t="n"/>
      <c r="E118" s="5" t="n"/>
      <c r="F118" s="5" t="n"/>
      <c r="G118" s="5" t="n"/>
      <c r="H118" s="5" t="n"/>
      <c r="I118" s="5" t="n"/>
      <c r="J118" s="5" t="n"/>
      <c r="K118" s="5" t="n"/>
      <c r="L118" s="5" t="n"/>
      <c r="M118" s="5" t="n"/>
    </row>
    <row r="119">
      <c r="A119" s="5" t="n"/>
      <c r="B119" s="5" t="n"/>
      <c r="C119" s="5" t="n"/>
      <c r="D119" s="5" t="n"/>
      <c r="E119" s="5" t="n"/>
      <c r="F119" s="5" t="n"/>
      <c r="G119" s="5" t="n"/>
      <c r="H119" s="5" t="n"/>
      <c r="I119" s="5" t="n"/>
      <c r="J119" s="5" t="n"/>
      <c r="K119" s="5" t="n"/>
      <c r="L119" s="5" t="n"/>
      <c r="M119" s="5" t="n"/>
    </row>
    <row r="120">
      <c r="A120" s="5" t="n"/>
      <c r="B120" s="5" t="n"/>
      <c r="C120" s="5" t="n"/>
      <c r="D120" s="5" t="n"/>
      <c r="E120" s="5" t="n"/>
      <c r="F120" s="5" t="n"/>
      <c r="G120" s="5" t="n"/>
      <c r="H120" s="5" t="n"/>
      <c r="I120" s="5" t="n"/>
      <c r="J120" s="5" t="n"/>
      <c r="K120" s="5" t="n"/>
      <c r="L120" s="5" t="n"/>
      <c r="M120" s="5" t="n"/>
    </row>
    <row r="121">
      <c r="A121" s="5" t="n"/>
      <c r="B121" s="5" t="n"/>
      <c r="C121" s="5" t="n"/>
      <c r="D121" s="5" t="n"/>
      <c r="E121" s="5" t="n"/>
      <c r="F121" s="5" t="n"/>
      <c r="G121" s="5" t="n"/>
      <c r="H121" s="5" t="n"/>
      <c r="I121" s="5" t="n"/>
      <c r="J121" s="5" t="n"/>
      <c r="K121" s="5" t="n"/>
      <c r="L121" s="5" t="n"/>
      <c r="M121" s="5" t="n"/>
    </row>
    <row r="122">
      <c r="A122" s="5" t="n"/>
      <c r="B122" s="5" t="n"/>
      <c r="C122" s="5" t="n"/>
      <c r="D122" s="5" t="n"/>
      <c r="E122" s="5" t="n"/>
      <c r="F122" s="5" t="n"/>
      <c r="G122" s="5" t="n"/>
      <c r="H122" s="5" t="n"/>
      <c r="I122" s="5" t="n"/>
      <c r="J122" s="5" t="n"/>
      <c r="K122" s="5" t="n"/>
      <c r="L122" s="5" t="n"/>
      <c r="M122" s="5" t="n"/>
    </row>
    <row r="123">
      <c r="A123" s="5" t="n"/>
      <c r="B123" s="5" t="n"/>
      <c r="C123" s="5" t="n"/>
      <c r="D123" s="5" t="n"/>
      <c r="E123" s="5" t="n"/>
      <c r="F123" s="5" t="n"/>
      <c r="G123" s="5" t="n"/>
      <c r="H123" s="5" t="n"/>
      <c r="I123" s="5" t="n"/>
      <c r="J123" s="5" t="n"/>
      <c r="K123" s="5" t="n"/>
      <c r="L123" s="5" t="n"/>
      <c r="M123" s="5" t="n"/>
    </row>
    <row r="124">
      <c r="A124" s="5" t="n"/>
      <c r="B124" s="5" t="n"/>
      <c r="C124" s="5" t="n"/>
      <c r="D124" s="5" t="n"/>
      <c r="E124" s="5" t="n"/>
      <c r="F124" s="5" t="n"/>
      <c r="G124" s="5" t="n"/>
      <c r="H124" s="5" t="n"/>
      <c r="I124" s="5" t="n"/>
      <c r="J124" s="5" t="n"/>
      <c r="K124" s="5" t="n"/>
      <c r="L124" s="5" t="n"/>
      <c r="M124" s="5" t="n"/>
    </row>
    <row r="125">
      <c r="A125" s="5" t="n"/>
      <c r="B125" s="5" t="n"/>
      <c r="C125" s="5" t="n"/>
      <c r="D125" s="5" t="n"/>
      <c r="E125" s="5" t="n"/>
      <c r="F125" s="5" t="n"/>
      <c r="G125" s="5" t="n"/>
      <c r="H125" s="5" t="n"/>
      <c r="I125" s="5" t="n"/>
      <c r="J125" s="5" t="n"/>
      <c r="K125" s="5" t="n"/>
      <c r="L125" s="5" t="n"/>
      <c r="M125" s="5" t="n"/>
    </row>
    <row r="126">
      <c r="A126" s="5" t="n"/>
      <c r="B126" s="5" t="n"/>
      <c r="C126" s="5" t="n"/>
      <c r="D126" s="5" t="n"/>
      <c r="E126" s="5" t="n"/>
      <c r="F126" s="5" t="n"/>
      <c r="G126" s="5" t="n"/>
      <c r="H126" s="5" t="n"/>
      <c r="I126" s="5" t="n"/>
      <c r="J126" s="5" t="n"/>
      <c r="K126" s="5" t="n"/>
      <c r="L126" s="5" t="n"/>
      <c r="M126" s="5" t="n"/>
    </row>
    <row r="127">
      <c r="A127" s="5" t="n"/>
      <c r="B127" s="5" t="n"/>
      <c r="C127" s="5" t="n"/>
      <c r="D127" s="5" t="n"/>
      <c r="E127" s="5" t="n"/>
      <c r="F127" s="5" t="n"/>
      <c r="G127" s="5" t="n"/>
      <c r="H127" s="5" t="n"/>
      <c r="I127" s="5" t="n"/>
      <c r="J127" s="5" t="n"/>
      <c r="K127" s="5" t="n"/>
      <c r="L127" s="5" t="n"/>
      <c r="M127" s="5" t="n"/>
    </row>
    <row r="128">
      <c r="A128" s="5" t="n"/>
      <c r="B128" s="5" t="n"/>
      <c r="C128" s="5" t="n"/>
      <c r="D128" s="5" t="n"/>
      <c r="E128" s="5" t="n"/>
      <c r="F128" s="5" t="n"/>
      <c r="G128" s="5" t="n"/>
      <c r="H128" s="5" t="n"/>
      <c r="I128" s="5" t="n"/>
      <c r="J128" s="5" t="n"/>
      <c r="K128" s="5" t="n"/>
      <c r="L128" s="5" t="n"/>
      <c r="M128" s="5" t="n"/>
    </row>
    <row r="129">
      <c r="A129" s="5" t="n"/>
      <c r="B129" s="5" t="n"/>
      <c r="C129" s="5" t="n"/>
      <c r="D129" s="5" t="n"/>
      <c r="E129" s="5" t="n"/>
      <c r="F129" s="5" t="n"/>
      <c r="G129" s="5" t="n"/>
      <c r="H129" s="5" t="n"/>
      <c r="I129" s="5" t="n"/>
      <c r="J129" s="5" t="n"/>
      <c r="K129" s="5" t="n"/>
      <c r="L129" s="5" t="n"/>
      <c r="M129" s="5" t="n"/>
    </row>
    <row r="130">
      <c r="A130" s="5" t="n"/>
      <c r="B130" s="5" t="n"/>
      <c r="C130" s="5" t="n"/>
      <c r="D130" s="5" t="n"/>
      <c r="E130" s="5" t="n"/>
      <c r="F130" s="5" t="n"/>
      <c r="G130" s="5" t="n"/>
      <c r="H130" s="5" t="n"/>
      <c r="I130" s="5" t="n"/>
      <c r="J130" s="5" t="n"/>
      <c r="K130" s="5" t="n"/>
      <c r="L130" s="5" t="n"/>
      <c r="M130" s="5" t="n"/>
    </row>
    <row r="131">
      <c r="A131" s="5" t="n"/>
      <c r="B131" s="5" t="n"/>
      <c r="C131" s="5" t="n"/>
      <c r="D131" s="5" t="n"/>
      <c r="E131" s="5" t="n"/>
      <c r="F131" s="5" t="n"/>
      <c r="G131" s="5" t="n"/>
      <c r="H131" s="5" t="n"/>
      <c r="I131" s="5" t="n"/>
      <c r="J131" s="5" t="n"/>
      <c r="K131" s="5" t="n"/>
      <c r="L131" s="5" t="n"/>
      <c r="M131" s="5" t="n"/>
    </row>
    <row r="132">
      <c r="A132" s="5" t="n"/>
      <c r="B132" s="5" t="n"/>
      <c r="C132" s="5" t="n"/>
      <c r="D132" s="5" t="n"/>
      <c r="E132" s="5" t="n"/>
      <c r="F132" s="5" t="n"/>
      <c r="G132" s="5" t="n"/>
      <c r="H132" s="5" t="n"/>
      <c r="I132" s="5" t="n"/>
      <c r="J132" s="5" t="n"/>
      <c r="K132" s="5" t="n"/>
      <c r="L132" s="5" t="n"/>
      <c r="M132" s="5" t="n"/>
    </row>
    <row r="133">
      <c r="A133" s="5" t="n"/>
      <c r="B133" s="5" t="n"/>
      <c r="C133" s="5" t="n"/>
      <c r="D133" s="5" t="n"/>
      <c r="E133" s="5" t="n"/>
      <c r="F133" s="5" t="n"/>
      <c r="G133" s="5" t="n"/>
      <c r="H133" s="5" t="n"/>
      <c r="I133" s="5" t="n"/>
      <c r="J133" s="5" t="n"/>
      <c r="K133" s="5" t="n"/>
      <c r="L133" s="5" t="n"/>
      <c r="M133" s="5" t="n"/>
    </row>
    <row r="134">
      <c r="A134" s="5" t="n"/>
      <c r="B134" s="5" t="n"/>
      <c r="C134" s="5" t="n"/>
      <c r="D134" s="5" t="n"/>
      <c r="E134" s="5" t="n"/>
      <c r="F134" s="5" t="n"/>
      <c r="G134" s="5" t="n"/>
      <c r="H134" s="5" t="n"/>
      <c r="I134" s="5" t="n"/>
      <c r="J134" s="5" t="n"/>
      <c r="K134" s="5" t="n"/>
      <c r="L134" s="5" t="n"/>
      <c r="M134" s="5" t="n"/>
    </row>
    <row r="135">
      <c r="A135" s="5" t="n"/>
      <c r="B135" s="5" t="n"/>
      <c r="C135" s="5" t="n"/>
      <c r="D135" s="5" t="n"/>
      <c r="E135" s="5" t="n"/>
      <c r="F135" s="5" t="n"/>
      <c r="G135" s="5" t="n"/>
      <c r="H135" s="5" t="n"/>
      <c r="I135" s="5" t="n"/>
      <c r="J135" s="5" t="n"/>
      <c r="K135" s="5" t="n"/>
      <c r="L135" s="5" t="n"/>
      <c r="M135" s="5" t="n"/>
    </row>
    <row r="136">
      <c r="A136" s="5" t="n"/>
      <c r="B136" s="5" t="n"/>
      <c r="C136" s="5" t="n"/>
      <c r="D136" s="5" t="n"/>
      <c r="E136" s="5" t="n"/>
      <c r="F136" s="5" t="n"/>
      <c r="G136" s="5" t="n"/>
      <c r="H136" s="5" t="n"/>
      <c r="I136" s="5" t="n"/>
      <c r="J136" s="5" t="n"/>
      <c r="K136" s="5" t="n"/>
      <c r="L136" s="5" t="n"/>
      <c r="M136" s="5" t="n"/>
    </row>
    <row r="137">
      <c r="A137" s="5" t="n"/>
      <c r="B137" s="5" t="n"/>
      <c r="C137" s="5" t="n"/>
      <c r="D137" s="5" t="n"/>
      <c r="E137" s="5" t="n"/>
      <c r="F137" s="5" t="n"/>
      <c r="G137" s="5" t="n"/>
      <c r="H137" s="5" t="n"/>
      <c r="I137" s="5" t="n"/>
      <c r="J137" s="5" t="n"/>
      <c r="K137" s="5" t="n"/>
      <c r="L137" s="5" t="n"/>
      <c r="M137" s="5" t="n"/>
    </row>
    <row r="138">
      <c r="A138" s="5" t="n"/>
      <c r="B138" s="5" t="n"/>
      <c r="C138" s="5" t="n"/>
      <c r="D138" s="5" t="n"/>
      <c r="E138" s="5" t="n"/>
      <c r="F138" s="5" t="n"/>
      <c r="G138" s="5" t="n"/>
      <c r="H138" s="5" t="n"/>
      <c r="I138" s="5" t="n"/>
      <c r="J138" s="5" t="n"/>
      <c r="K138" s="5" t="n"/>
      <c r="L138" s="5" t="n"/>
      <c r="M138" s="5" t="n"/>
    </row>
    <row r="139">
      <c r="A139" s="5" t="n"/>
      <c r="B139" s="5" t="n"/>
      <c r="C139" s="5" t="n"/>
      <c r="D139" s="5" t="n"/>
      <c r="E139" s="5" t="n"/>
      <c r="F139" s="5" t="n"/>
      <c r="G139" s="5" t="n"/>
      <c r="H139" s="5" t="n"/>
      <c r="I139" s="5" t="n"/>
      <c r="J139" s="5" t="n"/>
      <c r="K139" s="5" t="n"/>
      <c r="L139" s="5" t="n"/>
      <c r="M139" s="5" t="n"/>
    </row>
    <row r="140">
      <c r="A140" s="5" t="n"/>
      <c r="B140" s="5" t="n"/>
      <c r="C140" s="5" t="n"/>
      <c r="D140" s="5" t="n"/>
      <c r="E140" s="5" t="n"/>
      <c r="F140" s="5" t="n"/>
      <c r="G140" s="5" t="n"/>
      <c r="H140" s="5" t="n"/>
      <c r="I140" s="5" t="n"/>
      <c r="J140" s="5" t="n"/>
      <c r="K140" s="5" t="n"/>
      <c r="L140" s="5" t="n"/>
      <c r="M140" s="5" t="n"/>
    </row>
    <row r="141">
      <c r="A141" s="5" t="n"/>
      <c r="B141" s="5" t="n"/>
      <c r="C141" s="5" t="n"/>
      <c r="D141" s="5" t="n"/>
      <c r="E141" s="5" t="n"/>
      <c r="F141" s="5" t="n"/>
      <c r="G141" s="5" t="n"/>
      <c r="H141" s="5" t="n"/>
      <c r="I141" s="5" t="n"/>
      <c r="J141" s="5" t="n"/>
      <c r="K141" s="5" t="n"/>
      <c r="L141" s="5" t="n"/>
      <c r="M141" s="5" t="n"/>
    </row>
    <row r="142">
      <c r="A142" s="5" t="n"/>
      <c r="B142" s="5" t="n"/>
      <c r="C142" s="5" t="n"/>
      <c r="D142" s="5" t="n"/>
      <c r="E142" s="5" t="n"/>
      <c r="F142" s="5" t="n"/>
      <c r="G142" s="5" t="n"/>
      <c r="H142" s="5" t="n"/>
      <c r="I142" s="5" t="n"/>
      <c r="J142" s="5" t="n"/>
      <c r="K142" s="5" t="n"/>
      <c r="L142" s="5" t="n"/>
      <c r="M142" s="5" t="n"/>
    </row>
    <row r="143">
      <c r="A143" s="5" t="n"/>
      <c r="B143" s="5" t="n"/>
      <c r="C143" s="5" t="n"/>
      <c r="D143" s="5" t="n"/>
      <c r="E143" s="5" t="n"/>
      <c r="F143" s="5" t="n"/>
      <c r="G143" s="5" t="n"/>
      <c r="H143" s="5" t="n"/>
      <c r="I143" s="5" t="n"/>
      <c r="J143" s="5" t="n"/>
      <c r="K143" s="5" t="n"/>
      <c r="L143" s="5" t="n"/>
      <c r="M143" s="5" t="n"/>
    </row>
    <row r="144">
      <c r="A144" s="5" t="n"/>
      <c r="B144" s="5" t="n"/>
      <c r="C144" s="5" t="n"/>
      <c r="D144" s="5" t="n"/>
      <c r="E144" s="5" t="n"/>
      <c r="F144" s="5" t="n"/>
      <c r="G144" s="5" t="n"/>
      <c r="H144" s="5" t="n"/>
      <c r="I144" s="5" t="n"/>
      <c r="J144" s="5" t="n"/>
      <c r="K144" s="5" t="n"/>
      <c r="L144" s="5" t="n"/>
      <c r="M144" s="5" t="n"/>
    </row>
    <row r="145">
      <c r="A145" s="5" t="n"/>
      <c r="B145" s="5" t="n"/>
      <c r="C145" s="5" t="n"/>
      <c r="D145" s="5" t="n"/>
      <c r="E145" s="5" t="n"/>
      <c r="F145" s="5" t="n"/>
      <c r="G145" s="5" t="n"/>
      <c r="H145" s="5" t="n"/>
      <c r="I145" s="5" t="n"/>
      <c r="J145" s="5" t="n"/>
      <c r="K145" s="5" t="n"/>
      <c r="L145" s="5" t="n"/>
      <c r="M145" s="5" t="n"/>
    </row>
    <row r="146">
      <c r="A146" s="5" t="n"/>
      <c r="B146" s="5" t="n"/>
      <c r="C146" s="5" t="n"/>
      <c r="D146" s="5" t="n"/>
      <c r="E146" s="5" t="n"/>
      <c r="F146" s="5" t="n"/>
      <c r="G146" s="5" t="n"/>
      <c r="H146" s="5" t="n"/>
      <c r="I146" s="5" t="n"/>
      <c r="J146" s="5" t="n"/>
      <c r="K146" s="5" t="n"/>
      <c r="L146" s="5" t="n"/>
      <c r="M146" s="5" t="n"/>
    </row>
    <row r="147">
      <c r="A147" s="5" t="n"/>
      <c r="B147" s="5" t="n"/>
      <c r="C147" s="5" t="n"/>
      <c r="D147" s="5" t="n"/>
      <c r="E147" s="5" t="n"/>
      <c r="F147" s="5" t="n"/>
      <c r="G147" s="5" t="n"/>
      <c r="H147" s="5" t="n"/>
      <c r="I147" s="5" t="n"/>
      <c r="J147" s="5" t="n"/>
      <c r="K147" s="5" t="n"/>
      <c r="L147" s="5" t="n"/>
      <c r="M147" s="5" t="n"/>
    </row>
    <row r="148">
      <c r="A148" s="5" t="n"/>
      <c r="B148" s="5" t="n"/>
      <c r="C148" s="5" t="n"/>
      <c r="D148" s="5" t="n"/>
      <c r="E148" s="5" t="n"/>
      <c r="F148" s="5" t="n"/>
      <c r="G148" s="5" t="n"/>
      <c r="H148" s="5" t="n"/>
      <c r="I148" s="5" t="n"/>
      <c r="J148" s="5" t="n"/>
      <c r="K148" s="5" t="n"/>
      <c r="L148" s="5" t="n"/>
      <c r="M148" s="5" t="n"/>
    </row>
    <row r="149">
      <c r="A149" s="5" t="n"/>
      <c r="B149" s="5" t="n"/>
      <c r="C149" s="5" t="n"/>
      <c r="D149" s="5" t="n"/>
      <c r="E149" s="5" t="n"/>
      <c r="F149" s="5" t="n"/>
      <c r="G149" s="5" t="n"/>
      <c r="H149" s="5" t="n"/>
      <c r="I149" s="5" t="n"/>
      <c r="J149" s="5" t="n"/>
      <c r="K149" s="5" t="n"/>
      <c r="L149" s="5" t="n"/>
      <c r="M149" s="5" t="n"/>
    </row>
    <row r="150">
      <c r="A150" s="5" t="n"/>
      <c r="B150" s="5" t="n"/>
      <c r="C150" s="5" t="n"/>
      <c r="D150" s="5" t="n"/>
      <c r="E150" s="5" t="n"/>
      <c r="F150" s="5" t="n"/>
      <c r="G150" s="5" t="n"/>
      <c r="H150" s="5" t="n"/>
      <c r="I150" s="5" t="n"/>
      <c r="J150" s="5" t="n"/>
      <c r="K150" s="5" t="n"/>
      <c r="L150" s="5" t="n"/>
      <c r="M150" s="5" t="n"/>
    </row>
    <row r="151">
      <c r="A151" s="5" t="n"/>
      <c r="B151" s="5" t="n"/>
      <c r="C151" s="5" t="n"/>
      <c r="D151" s="5" t="n"/>
      <c r="E151" s="5" t="n"/>
      <c r="F151" s="5" t="n"/>
      <c r="G151" s="5" t="n"/>
      <c r="H151" s="5" t="n"/>
      <c r="I151" s="5" t="n"/>
      <c r="J151" s="5" t="n"/>
      <c r="K151" s="5" t="n"/>
      <c r="L151" s="5" t="n"/>
      <c r="M151" s="5" t="n"/>
    </row>
    <row r="152">
      <c r="A152" s="5" t="n"/>
      <c r="B152" s="5" t="n"/>
      <c r="C152" s="5" t="n"/>
      <c r="D152" s="5" t="n"/>
      <c r="E152" s="5" t="n"/>
      <c r="F152" s="5" t="n"/>
      <c r="G152" s="5" t="n"/>
      <c r="H152" s="5" t="n"/>
      <c r="I152" s="5" t="n"/>
      <c r="J152" s="5" t="n"/>
      <c r="K152" s="5" t="n"/>
      <c r="L152" s="5" t="n"/>
      <c r="M152" s="5" t="n"/>
    </row>
    <row r="153">
      <c r="A153" s="5" t="n"/>
      <c r="B153" s="5" t="n"/>
      <c r="C153" s="5" t="n"/>
      <c r="D153" s="5" t="n"/>
      <c r="E153" s="5" t="n"/>
      <c r="F153" s="5" t="n"/>
      <c r="G153" s="5" t="n"/>
      <c r="H153" s="5" t="n"/>
      <c r="I153" s="5" t="n"/>
      <c r="J153" s="5" t="n"/>
      <c r="K153" s="5" t="n"/>
      <c r="L153" s="5" t="n"/>
      <c r="M153" s="5" t="n"/>
    </row>
    <row r="154">
      <c r="A154" s="5" t="n"/>
      <c r="B154" s="5" t="n"/>
      <c r="C154" s="5" t="n"/>
      <c r="D154" s="5" t="n"/>
      <c r="E154" s="5" t="n"/>
      <c r="F154" s="5" t="n"/>
      <c r="G154" s="5" t="n"/>
      <c r="H154" s="5" t="n"/>
      <c r="I154" s="5" t="n"/>
      <c r="J154" s="5" t="n"/>
      <c r="K154" s="5" t="n"/>
      <c r="L154" s="5" t="n"/>
      <c r="M154" s="5" t="n"/>
    </row>
    <row r="155">
      <c r="A155" s="5" t="n"/>
      <c r="B155" s="5" t="n"/>
      <c r="C155" s="5" t="n"/>
      <c r="D155" s="5" t="n"/>
      <c r="E155" s="5" t="n"/>
      <c r="F155" s="5" t="n"/>
      <c r="G155" s="5" t="n"/>
      <c r="H155" s="5" t="n"/>
      <c r="I155" s="5" t="n"/>
      <c r="J155" s="5" t="n"/>
      <c r="K155" s="5" t="n"/>
      <c r="L155" s="5" t="n"/>
      <c r="M155" s="5" t="n"/>
    </row>
    <row r="156">
      <c r="A156" s="5" t="n"/>
      <c r="B156" s="5" t="n"/>
      <c r="C156" s="5" t="n"/>
      <c r="D156" s="5" t="n"/>
      <c r="E156" s="5" t="n"/>
      <c r="F156" s="5" t="n"/>
      <c r="G156" s="5" t="n"/>
      <c r="H156" s="5" t="n"/>
      <c r="I156" s="5" t="n"/>
      <c r="J156" s="5" t="n"/>
      <c r="K156" s="5" t="n"/>
      <c r="L156" s="5" t="n"/>
      <c r="M156" s="5" t="n"/>
    </row>
    <row r="157">
      <c r="A157" s="5" t="n"/>
      <c r="B157" s="5" t="n"/>
      <c r="C157" s="5" t="n"/>
      <c r="D157" s="5" t="n"/>
      <c r="E157" s="5" t="n"/>
      <c r="F157" s="5" t="n"/>
      <c r="G157" s="5" t="n"/>
      <c r="H157" s="5" t="n"/>
      <c r="I157" s="5" t="n"/>
      <c r="J157" s="5" t="n"/>
      <c r="K157" s="5" t="n"/>
      <c r="L157" s="5" t="n"/>
      <c r="M157" s="5" t="n"/>
    </row>
    <row r="158">
      <c r="A158" s="5" t="n"/>
      <c r="B158" s="5" t="n"/>
      <c r="C158" s="5" t="n"/>
      <c r="D158" s="5" t="n"/>
      <c r="E158" s="5" t="n"/>
      <c r="F158" s="5" t="n"/>
      <c r="G158" s="5" t="n"/>
      <c r="H158" s="5" t="n"/>
      <c r="I158" s="5" t="n"/>
      <c r="J158" s="5" t="n"/>
      <c r="K158" s="5" t="n"/>
      <c r="L158" s="5" t="n"/>
      <c r="M158" s="5" t="n"/>
    </row>
    <row r="159">
      <c r="A159" s="5" t="n"/>
      <c r="B159" s="5" t="n"/>
      <c r="C159" s="5" t="n"/>
      <c r="D159" s="5" t="n"/>
      <c r="E159" s="5" t="n"/>
      <c r="F159" s="5" t="n"/>
      <c r="G159" s="5" t="n"/>
      <c r="H159" s="5" t="n"/>
      <c r="I159" s="5" t="n"/>
      <c r="J159" s="5" t="n"/>
      <c r="K159" s="5" t="n"/>
      <c r="L159" s="5" t="n"/>
      <c r="M159" s="5" t="n"/>
    </row>
    <row r="160">
      <c r="A160" s="5" t="n"/>
      <c r="B160" s="5" t="n"/>
      <c r="C160" s="5" t="n"/>
      <c r="D160" s="5" t="n"/>
      <c r="E160" s="5" t="n"/>
      <c r="F160" s="5" t="n"/>
      <c r="G160" s="5" t="n"/>
      <c r="H160" s="5" t="n"/>
      <c r="I160" s="5" t="n"/>
      <c r="J160" s="5" t="n"/>
      <c r="K160" s="5" t="n"/>
      <c r="L160" s="5" t="n"/>
      <c r="M160" s="5" t="n"/>
    </row>
    <row r="161">
      <c r="A161" s="5" t="n"/>
      <c r="B161" s="5" t="n"/>
      <c r="C161" s="5" t="n"/>
      <c r="D161" s="5" t="n"/>
      <c r="E161" s="5" t="n"/>
      <c r="F161" s="5" t="n"/>
      <c r="G161" s="5" t="n"/>
      <c r="H161" s="5" t="n"/>
      <c r="I161" s="5" t="n"/>
      <c r="J161" s="5" t="n"/>
      <c r="K161" s="5" t="n"/>
      <c r="L161" s="5" t="n"/>
      <c r="M161" s="5" t="n"/>
    </row>
    <row r="162">
      <c r="A162" s="5" t="n"/>
      <c r="B162" s="5" t="n"/>
      <c r="C162" s="5" t="n"/>
      <c r="D162" s="5" t="n"/>
      <c r="E162" s="5" t="n"/>
      <c r="F162" s="5" t="n"/>
      <c r="G162" s="5" t="n"/>
      <c r="H162" s="5" t="n"/>
      <c r="I162" s="5" t="n"/>
      <c r="J162" s="5" t="n"/>
      <c r="K162" s="5" t="n"/>
      <c r="L162" s="5" t="n"/>
      <c r="M162" s="5" t="n"/>
    </row>
    <row r="163">
      <c r="A163" s="5" t="n"/>
      <c r="B163" s="5" t="n"/>
      <c r="C163" s="5" t="n"/>
      <c r="D163" s="5" t="n"/>
      <c r="E163" s="5" t="n"/>
      <c r="F163" s="5" t="n"/>
      <c r="G163" s="5" t="n"/>
      <c r="H163" s="5" t="n"/>
      <c r="I163" s="5" t="n"/>
      <c r="J163" s="5" t="n"/>
      <c r="K163" s="5" t="n"/>
      <c r="L163" s="5" t="n"/>
      <c r="M163" s="5" t="n"/>
    </row>
    <row r="164">
      <c r="A164" s="5" t="n"/>
      <c r="B164" s="5" t="n"/>
      <c r="C164" s="5" t="n"/>
      <c r="D164" s="5" t="n"/>
      <c r="E164" s="5" t="n"/>
      <c r="F164" s="5" t="n"/>
      <c r="G164" s="5" t="n"/>
      <c r="H164" s="5" t="n"/>
      <c r="I164" s="5" t="n"/>
      <c r="J164" s="5" t="n"/>
      <c r="K164" s="5" t="n"/>
      <c r="L164" s="5" t="n"/>
      <c r="M164" s="5" t="n"/>
    </row>
    <row r="165">
      <c r="A165" s="5" t="n"/>
      <c r="B165" s="5" t="n"/>
      <c r="C165" s="5" t="n"/>
      <c r="D165" s="5" t="n"/>
      <c r="E165" s="5" t="n"/>
      <c r="F165" s="5" t="n"/>
      <c r="G165" s="5" t="n"/>
      <c r="H165" s="5" t="n"/>
      <c r="I165" s="5" t="n"/>
      <c r="J165" s="5" t="n"/>
      <c r="K165" s="5" t="n"/>
      <c r="L165" s="5" t="n"/>
      <c r="M165" s="5" t="n"/>
    </row>
    <row r="166">
      <c r="A166" s="5" t="n"/>
      <c r="B166" s="5" t="n"/>
      <c r="C166" s="5" t="n"/>
      <c r="D166" s="5" t="n"/>
      <c r="E166" s="5" t="n"/>
      <c r="F166" s="5" t="n"/>
      <c r="G166" s="5" t="n"/>
      <c r="H166" s="5" t="n"/>
      <c r="I166" s="5" t="n"/>
      <c r="J166" s="5" t="n"/>
      <c r="K166" s="5" t="n"/>
      <c r="L166" s="5" t="n"/>
      <c r="M166" s="5" t="n"/>
    </row>
    <row r="167">
      <c r="A167" s="5" t="n"/>
      <c r="B167" s="5" t="n"/>
      <c r="C167" s="5" t="n"/>
      <c r="D167" s="5" t="n"/>
      <c r="E167" s="5" t="n"/>
      <c r="F167" s="5" t="n"/>
      <c r="G167" s="5" t="n"/>
      <c r="H167" s="5" t="n"/>
      <c r="I167" s="5" t="n"/>
      <c r="J167" s="5" t="n"/>
      <c r="K167" s="5" t="n"/>
      <c r="L167" s="5" t="n"/>
      <c r="M167" s="5" t="n"/>
    </row>
    <row r="168">
      <c r="A168" s="5" t="n"/>
      <c r="B168" s="5" t="n"/>
      <c r="C168" s="5" t="n"/>
      <c r="D168" s="5" t="n"/>
      <c r="E168" s="5" t="n"/>
      <c r="F168" s="5" t="n"/>
      <c r="G168" s="5" t="n"/>
      <c r="H168" s="5" t="n"/>
      <c r="I168" s="5" t="n"/>
      <c r="J168" s="5" t="n"/>
      <c r="K168" s="5" t="n"/>
      <c r="L168" s="5" t="n"/>
      <c r="M168" s="5" t="n"/>
    </row>
    <row r="169">
      <c r="A169" s="5" t="n"/>
      <c r="B169" s="5" t="n"/>
      <c r="C169" s="5" t="n"/>
      <c r="D169" s="5" t="n"/>
      <c r="E169" s="5" t="n"/>
      <c r="F169" s="5" t="n"/>
      <c r="G169" s="5" t="n"/>
      <c r="H169" s="5" t="n"/>
      <c r="I169" s="5" t="n"/>
      <c r="J169" s="5" t="n"/>
      <c r="K169" s="5" t="n"/>
      <c r="L169" s="5" t="n"/>
      <c r="M169" s="5" t="n"/>
    </row>
    <row r="170">
      <c r="A170" s="5" t="n"/>
      <c r="B170" s="5" t="n"/>
      <c r="C170" s="5" t="n"/>
      <c r="D170" s="5" t="n"/>
      <c r="E170" s="5" t="n"/>
      <c r="F170" s="5" t="n"/>
      <c r="G170" s="5" t="n"/>
      <c r="H170" s="5" t="n"/>
      <c r="I170" s="5" t="n"/>
      <c r="J170" s="5" t="n"/>
      <c r="K170" s="5" t="n"/>
      <c r="L170" s="5" t="n"/>
      <c r="M170" s="5" t="n"/>
    </row>
    <row r="171">
      <c r="A171" s="5" t="n"/>
      <c r="B171" s="5" t="n"/>
      <c r="C171" s="5" t="n"/>
      <c r="D171" s="5" t="n"/>
      <c r="E171" s="5" t="n"/>
      <c r="F171" s="5" t="n"/>
      <c r="G171" s="5" t="n"/>
      <c r="H171" s="5" t="n"/>
      <c r="I171" s="5" t="n"/>
      <c r="J171" s="5" t="n"/>
      <c r="K171" s="5" t="n"/>
      <c r="L171" s="5" t="n"/>
      <c r="M171" s="5" t="n"/>
    </row>
    <row r="172">
      <c r="A172" s="5" t="n"/>
      <c r="B172" s="5" t="n"/>
      <c r="C172" s="5" t="n"/>
      <c r="D172" s="5" t="n"/>
      <c r="E172" s="5" t="n"/>
      <c r="F172" s="5" t="n"/>
      <c r="G172" s="5" t="n"/>
      <c r="H172" s="5" t="n"/>
      <c r="I172" s="5" t="n"/>
      <c r="J172" s="5" t="n"/>
      <c r="K172" s="5" t="n"/>
      <c r="L172" s="5" t="n"/>
      <c r="M172" s="5" t="n"/>
    </row>
    <row r="173">
      <c r="A173" s="5" t="n"/>
      <c r="B173" s="5" t="n"/>
      <c r="C173" s="5" t="n"/>
      <c r="D173" s="5" t="n"/>
      <c r="E173" s="5" t="n"/>
      <c r="F173" s="5" t="n"/>
      <c r="G173" s="5" t="n"/>
      <c r="H173" s="5" t="n"/>
      <c r="I173" s="5" t="n"/>
      <c r="J173" s="5" t="n"/>
      <c r="K173" s="5" t="n"/>
      <c r="L173" s="5" t="n"/>
      <c r="M173" s="5" t="n"/>
    </row>
    <row r="174">
      <c r="A174" s="5" t="n"/>
      <c r="B174" s="5" t="n"/>
      <c r="C174" s="5" t="n"/>
      <c r="D174" s="5" t="n"/>
      <c r="E174" s="5" t="n"/>
      <c r="F174" s="5" t="n"/>
      <c r="G174" s="5" t="n"/>
      <c r="H174" s="5" t="n"/>
      <c r="I174" s="5" t="n"/>
      <c r="J174" s="5" t="n"/>
      <c r="K174" s="5" t="n"/>
      <c r="L174" s="5" t="n"/>
      <c r="M174" s="5" t="n"/>
    </row>
    <row r="175">
      <c r="A175" s="5" t="n"/>
      <c r="B175" s="5" t="n"/>
      <c r="C175" s="5" t="n"/>
      <c r="D175" s="5" t="n"/>
      <c r="E175" s="5" t="n"/>
      <c r="F175" s="5" t="n"/>
      <c r="G175" s="5" t="n"/>
      <c r="H175" s="5" t="n"/>
      <c r="I175" s="5" t="n"/>
      <c r="J175" s="5" t="n"/>
      <c r="K175" s="5" t="n"/>
      <c r="L175" s="5" t="n"/>
      <c r="M175" s="5" t="n"/>
    </row>
    <row r="176">
      <c r="A176" s="5" t="n"/>
      <c r="B176" s="5" t="n"/>
      <c r="C176" s="5" t="n"/>
      <c r="D176" s="5" t="n"/>
      <c r="E176" s="5" t="n"/>
      <c r="F176" s="5" t="n"/>
      <c r="G176" s="5" t="n"/>
      <c r="H176" s="5" t="n"/>
      <c r="I176" s="5" t="n"/>
      <c r="J176" s="5" t="n"/>
      <c r="K176" s="5" t="n"/>
      <c r="L176" s="5" t="n"/>
      <c r="M176" s="5" t="n"/>
    </row>
    <row r="177">
      <c r="A177" s="5" t="n"/>
      <c r="B177" s="5" t="n"/>
      <c r="C177" s="5" t="n"/>
      <c r="D177" s="5" t="n"/>
      <c r="E177" s="5" t="n"/>
      <c r="F177" s="5" t="n"/>
      <c r="G177" s="5" t="n"/>
      <c r="H177" s="5" t="n"/>
      <c r="I177" s="5" t="n"/>
      <c r="J177" s="5" t="n"/>
      <c r="K177" s="5" t="n"/>
      <c r="L177" s="5" t="n"/>
      <c r="M177" s="5" t="n"/>
    </row>
    <row r="178">
      <c r="A178" s="5" t="n"/>
      <c r="B178" s="5" t="n"/>
      <c r="C178" s="5" t="n"/>
      <c r="D178" s="5" t="n"/>
      <c r="E178" s="5" t="n"/>
      <c r="F178" s="5" t="n"/>
      <c r="G178" s="5" t="n"/>
      <c r="H178" s="5" t="n"/>
      <c r="I178" s="5" t="n"/>
      <c r="J178" s="5" t="n"/>
      <c r="K178" s="5" t="n"/>
      <c r="L178" s="5" t="n"/>
      <c r="M178" s="5" t="n"/>
    </row>
    <row r="179">
      <c r="A179" s="5" t="n"/>
      <c r="B179" s="5" t="n"/>
      <c r="C179" s="5" t="n"/>
      <c r="D179" s="5" t="n"/>
      <c r="E179" s="5" t="n"/>
      <c r="F179" s="5" t="n"/>
      <c r="G179" s="5" t="n"/>
      <c r="H179" s="5" t="n"/>
      <c r="I179" s="5" t="n"/>
      <c r="J179" s="5" t="n"/>
      <c r="K179" s="5" t="n"/>
      <c r="L179" s="5" t="n"/>
      <c r="M179" s="5" t="n"/>
    </row>
    <row r="180">
      <c r="A180" s="5" t="n"/>
      <c r="B180" s="5" t="n"/>
      <c r="C180" s="5" t="n"/>
      <c r="D180" s="5" t="n"/>
      <c r="E180" s="5" t="n"/>
      <c r="F180" s="5" t="n"/>
      <c r="G180" s="5" t="n"/>
      <c r="H180" s="5" t="n"/>
      <c r="I180" s="5" t="n"/>
      <c r="J180" s="5" t="n"/>
      <c r="K180" s="5" t="n"/>
      <c r="L180" s="5" t="n"/>
      <c r="M180" s="5" t="n"/>
    </row>
    <row r="181">
      <c r="A181" s="5" t="n"/>
      <c r="B181" s="5" t="n"/>
      <c r="C181" s="5" t="n"/>
      <c r="D181" s="5" t="n"/>
      <c r="E181" s="5" t="n"/>
      <c r="F181" s="5" t="n"/>
      <c r="G181" s="5" t="n"/>
      <c r="H181" s="5" t="n"/>
      <c r="I181" s="5" t="n"/>
      <c r="J181" s="5" t="n"/>
      <c r="K181" s="5" t="n"/>
      <c r="L181" s="5" t="n"/>
      <c r="M181" s="5" t="n"/>
    </row>
    <row r="182">
      <c r="A182" s="5" t="n"/>
      <c r="B182" s="5" t="n"/>
      <c r="C182" s="5" t="n"/>
      <c r="D182" s="5" t="n"/>
      <c r="E182" s="5" t="n"/>
      <c r="F182" s="5" t="n"/>
      <c r="G182" s="5" t="n"/>
      <c r="H182" s="5" t="n"/>
      <c r="I182" s="5" t="n"/>
      <c r="J182" s="5" t="n"/>
      <c r="K182" s="5" t="n"/>
      <c r="L182" s="5" t="n"/>
      <c r="M182" s="5" t="n"/>
    </row>
    <row r="183">
      <c r="A183" s="5" t="n"/>
      <c r="B183" s="5" t="n"/>
      <c r="C183" s="5" t="n"/>
      <c r="D183" s="5" t="n"/>
      <c r="E183" s="5" t="n"/>
      <c r="F183" s="5" t="n"/>
      <c r="G183" s="5" t="n"/>
      <c r="H183" s="5" t="n"/>
      <c r="I183" s="5" t="n"/>
      <c r="J183" s="5" t="n"/>
      <c r="K183" s="5" t="n"/>
      <c r="L183" s="5" t="n"/>
      <c r="M183" s="5" t="n"/>
    </row>
    <row r="184">
      <c r="A184" s="5" t="n"/>
      <c r="B184" s="5" t="n"/>
      <c r="C184" s="5" t="n"/>
      <c r="D184" s="5" t="n"/>
      <c r="E184" s="5" t="n"/>
      <c r="F184" s="5" t="n"/>
      <c r="G184" s="5" t="n"/>
      <c r="H184" s="5" t="n"/>
      <c r="I184" s="5" t="n"/>
      <c r="J184" s="5" t="n"/>
      <c r="K184" s="5" t="n"/>
      <c r="L184" s="5" t="n"/>
      <c r="M184" s="5" t="n"/>
    </row>
    <row r="185">
      <c r="A185" s="5" t="n"/>
      <c r="B185" s="5" t="n"/>
      <c r="C185" s="5" t="n"/>
      <c r="D185" s="5" t="n"/>
      <c r="E185" s="5" t="n"/>
      <c r="F185" s="5" t="n"/>
      <c r="G185" s="5" t="n"/>
      <c r="H185" s="5" t="n"/>
      <c r="I185" s="5" t="n"/>
      <c r="J185" s="5" t="n"/>
      <c r="K185" s="5" t="n"/>
      <c r="L185" s="5" t="n"/>
      <c r="M185" s="5" t="n"/>
    </row>
    <row r="186">
      <c r="A186" s="5" t="n"/>
      <c r="B186" s="5" t="n"/>
      <c r="C186" s="5" t="n"/>
      <c r="D186" s="5" t="n"/>
      <c r="E186" s="5" t="n"/>
      <c r="F186" s="5" t="n"/>
      <c r="G186" s="5" t="n"/>
      <c r="H186" s="5" t="n"/>
      <c r="I186" s="5" t="n"/>
      <c r="J186" s="5" t="n"/>
      <c r="K186" s="5" t="n"/>
      <c r="L186" s="5" t="n"/>
      <c r="M186" s="5" t="n"/>
    </row>
    <row r="187">
      <c r="A187" s="5" t="n"/>
      <c r="B187" s="5" t="n"/>
      <c r="C187" s="5" t="n"/>
      <c r="D187" s="5" t="n"/>
      <c r="E187" s="5" t="n"/>
      <c r="F187" s="5" t="n"/>
      <c r="G187" s="5" t="n"/>
      <c r="H187" s="5" t="n"/>
      <c r="I187" s="5" t="n"/>
      <c r="J187" s="5" t="n"/>
      <c r="K187" s="5" t="n"/>
      <c r="L187" s="5" t="n"/>
      <c r="M187" s="5" t="n"/>
    </row>
    <row r="188">
      <c r="A188" s="5" t="n"/>
      <c r="B188" s="5" t="n"/>
      <c r="C188" s="5" t="n"/>
      <c r="D188" s="5" t="n"/>
      <c r="E188" s="5" t="n"/>
      <c r="F188" s="5" t="n"/>
      <c r="G188" s="5" t="n"/>
      <c r="H188" s="5" t="n"/>
      <c r="I188" s="5" t="n"/>
      <c r="J188" s="5" t="n"/>
      <c r="K188" s="5" t="n"/>
      <c r="L188" s="5" t="n"/>
      <c r="M188" s="5" t="n"/>
    </row>
    <row r="189">
      <c r="A189" s="5" t="n"/>
      <c r="B189" s="5" t="n"/>
      <c r="C189" s="5" t="n"/>
      <c r="D189" s="5" t="n"/>
      <c r="E189" s="5" t="n"/>
      <c r="F189" s="5" t="n"/>
      <c r="G189" s="5" t="n"/>
      <c r="H189" s="5" t="n"/>
      <c r="I189" s="5" t="n"/>
      <c r="J189" s="5" t="n"/>
      <c r="K189" s="5" t="n"/>
      <c r="L189" s="5" t="n"/>
      <c r="M189" s="5" t="n"/>
    </row>
    <row r="190">
      <c r="A190" s="5" t="n"/>
      <c r="B190" s="5" t="n"/>
      <c r="C190" s="5" t="n"/>
      <c r="D190" s="5" t="n"/>
      <c r="E190" s="5" t="n"/>
      <c r="F190" s="5" t="n"/>
      <c r="G190" s="5" t="n"/>
      <c r="H190" s="5" t="n"/>
      <c r="I190" s="5" t="n"/>
      <c r="J190" s="5" t="n"/>
      <c r="K190" s="5" t="n"/>
      <c r="L190" s="5" t="n"/>
      <c r="M190" s="5" t="n"/>
    </row>
    <row r="191">
      <c r="A191" s="5" t="n"/>
      <c r="B191" s="5" t="n"/>
      <c r="C191" s="5" t="n"/>
      <c r="D191" s="5" t="n"/>
      <c r="E191" s="5" t="n"/>
      <c r="F191" s="5" t="n"/>
      <c r="G191" s="5" t="n"/>
      <c r="H191" s="5" t="n"/>
      <c r="I191" s="5" t="n"/>
      <c r="J191" s="5" t="n"/>
      <c r="K191" s="5" t="n"/>
      <c r="L191" s="5" t="n"/>
      <c r="M191" s="5" t="n"/>
    </row>
    <row r="192">
      <c r="A192" s="5" t="n"/>
      <c r="B192" s="5" t="n"/>
      <c r="C192" s="5" t="n"/>
      <c r="D192" s="5" t="n"/>
      <c r="E192" s="5" t="n"/>
      <c r="F192" s="5" t="n"/>
      <c r="G192" s="5" t="n"/>
      <c r="H192" s="5" t="n"/>
      <c r="I192" s="5" t="n"/>
      <c r="J192" s="5" t="n"/>
      <c r="K192" s="5" t="n"/>
      <c r="L192" s="5" t="n"/>
      <c r="M192" s="5" t="n"/>
    </row>
    <row r="193">
      <c r="A193" s="5" t="n"/>
      <c r="B193" s="5" t="n"/>
      <c r="C193" s="5" t="n"/>
      <c r="D193" s="5" t="n"/>
      <c r="E193" s="5" t="n"/>
      <c r="F193" s="5" t="n"/>
      <c r="G193" s="5" t="n"/>
      <c r="H193" s="5" t="n"/>
      <c r="I193" s="5" t="n"/>
      <c r="J193" s="5" t="n"/>
      <c r="K193" s="5" t="n"/>
      <c r="L193" s="5" t="n"/>
      <c r="M193" s="5" t="n"/>
    </row>
    <row r="194">
      <c r="A194" s="5" t="n"/>
      <c r="B194" s="5" t="n"/>
      <c r="C194" s="5" t="n"/>
      <c r="D194" s="5" t="n"/>
      <c r="E194" s="5" t="n"/>
      <c r="F194" s="5" t="n"/>
      <c r="G194" s="5" t="n"/>
      <c r="H194" s="5" t="n"/>
      <c r="I194" s="5" t="n"/>
      <c r="J194" s="5" t="n"/>
      <c r="K194" s="5" t="n"/>
      <c r="L194" s="5" t="n"/>
      <c r="M194" s="5" t="n"/>
    </row>
    <row r="195">
      <c r="A195" s="5" t="n"/>
      <c r="B195" s="5" t="n"/>
      <c r="C195" s="5" t="n"/>
      <c r="D195" s="5" t="n"/>
      <c r="E195" s="5" t="n"/>
      <c r="F195" s="5" t="n"/>
      <c r="G195" s="5" t="n"/>
      <c r="H195" s="5" t="n"/>
      <c r="I195" s="5" t="n"/>
      <c r="J195" s="5" t="n"/>
      <c r="K195" s="5" t="n"/>
      <c r="L195" s="5" t="n"/>
      <c r="M195" s="5" t="n"/>
    </row>
    <row r="196">
      <c r="A196" s="5" t="n"/>
      <c r="B196" s="5" t="n"/>
      <c r="C196" s="5" t="n"/>
      <c r="D196" s="5" t="n"/>
      <c r="E196" s="5" t="n"/>
      <c r="F196" s="5" t="n"/>
      <c r="G196" s="5" t="n"/>
      <c r="H196" s="5" t="n"/>
      <c r="I196" s="5" t="n"/>
      <c r="J196" s="5" t="n"/>
      <c r="K196" s="5" t="n"/>
      <c r="L196" s="5" t="n"/>
      <c r="M196" s="5" t="n"/>
    </row>
    <row r="197">
      <c r="A197" s="5" t="n"/>
      <c r="B197" s="5" t="n"/>
      <c r="C197" s="5" t="n"/>
      <c r="D197" s="5" t="n"/>
      <c r="E197" s="5" t="n"/>
      <c r="F197" s="5" t="n"/>
      <c r="G197" s="5" t="n"/>
      <c r="H197" s="5" t="n"/>
      <c r="I197" s="5" t="n"/>
      <c r="J197" s="5" t="n"/>
      <c r="K197" s="5" t="n"/>
      <c r="L197" s="5" t="n"/>
      <c r="M197" s="5" t="n"/>
    </row>
    <row r="198">
      <c r="A198" s="5" t="n"/>
      <c r="B198" s="5" t="n"/>
      <c r="C198" s="5" t="n"/>
      <c r="D198" s="5" t="n"/>
      <c r="E198" s="5" t="n"/>
      <c r="F198" s="5" t="n"/>
      <c r="G198" s="5" t="n"/>
      <c r="H198" s="5" t="n"/>
      <c r="I198" s="5" t="n"/>
      <c r="J198" s="5" t="n"/>
      <c r="K198" s="5" t="n"/>
      <c r="L198" s="5" t="n"/>
      <c r="M198" s="5" t="n"/>
    </row>
    <row r="199">
      <c r="A199" s="5" t="n"/>
      <c r="B199" s="5" t="n"/>
      <c r="C199" s="5" t="n"/>
      <c r="D199" s="5" t="n"/>
      <c r="E199" s="5" t="n"/>
      <c r="F199" s="5" t="n"/>
      <c r="G199" s="5" t="n"/>
      <c r="H199" s="5" t="n"/>
      <c r="I199" s="5" t="n"/>
      <c r="J199" s="5" t="n"/>
      <c r="K199" s="5" t="n"/>
      <c r="L199" s="5" t="n"/>
      <c r="M199" s="5" t="n"/>
    </row>
    <row r="200">
      <c r="A200" s="5" t="n"/>
      <c r="B200" s="5" t="n"/>
      <c r="C200" s="5" t="n"/>
      <c r="D200" s="5" t="n"/>
      <c r="E200" s="5" t="n"/>
      <c r="F200" s="5" t="n"/>
      <c r="G200" s="5" t="n"/>
      <c r="H200" s="5" t="n"/>
      <c r="I200" s="5" t="n"/>
      <c r="J200" s="5" t="n"/>
      <c r="K200" s="5" t="n"/>
      <c r="L200" s="5" t="n"/>
      <c r="M200" s="5" t="n"/>
    </row>
    <row r="201">
      <c r="A201" s="5" t="n"/>
      <c r="B201" s="5" t="n"/>
      <c r="C201" s="5" t="n"/>
      <c r="D201" s="5" t="n"/>
      <c r="E201" s="5" t="n"/>
      <c r="F201" s="5" t="n"/>
      <c r="G201" s="5" t="n"/>
      <c r="H201" s="5" t="n"/>
      <c r="I201" s="5" t="n"/>
      <c r="J201" s="5" t="n"/>
      <c r="K201" s="5" t="n"/>
      <c r="L201" s="5" t="n"/>
      <c r="M201" s="5" t="n"/>
    </row>
    <row r="202">
      <c r="A202" s="5" t="n"/>
      <c r="B202" s="5" t="n"/>
      <c r="C202" s="5" t="n"/>
      <c r="D202" s="5" t="n"/>
      <c r="E202" s="5" t="n"/>
      <c r="F202" s="5" t="n"/>
      <c r="G202" s="5" t="n"/>
      <c r="H202" s="5" t="n"/>
      <c r="I202" s="5" t="n"/>
      <c r="J202" s="5" t="n"/>
      <c r="K202" s="5" t="n"/>
      <c r="L202" s="5" t="n"/>
      <c r="M202" s="5" t="n"/>
    </row>
    <row r="203">
      <c r="A203" s="5" t="n"/>
      <c r="B203" s="5" t="n"/>
      <c r="C203" s="5" t="n"/>
      <c r="D203" s="5" t="n"/>
      <c r="E203" s="5" t="n"/>
      <c r="F203" s="5" t="n"/>
      <c r="G203" s="5" t="n"/>
      <c r="H203" s="5" t="n"/>
      <c r="I203" s="5" t="n"/>
      <c r="J203" s="5" t="n"/>
      <c r="K203" s="5" t="n"/>
      <c r="L203" s="5" t="n"/>
      <c r="M203" s="5" t="n"/>
    </row>
    <row r="204">
      <c r="A204" s="5" t="n"/>
      <c r="B204" s="5" t="n"/>
      <c r="C204" s="5" t="n"/>
      <c r="D204" s="5" t="n"/>
      <c r="E204" s="5" t="n"/>
      <c r="F204" s="5" t="n"/>
      <c r="G204" s="5" t="n"/>
      <c r="H204" s="5" t="n"/>
      <c r="I204" s="5" t="n"/>
      <c r="J204" s="5" t="n"/>
      <c r="K204" s="5" t="n"/>
      <c r="L204" s="5" t="n"/>
      <c r="M204" s="5" t="n"/>
    </row>
    <row r="205">
      <c r="A205" s="5" t="n"/>
      <c r="B205" s="5" t="n"/>
      <c r="C205" s="5" t="n"/>
      <c r="D205" s="5" t="n"/>
      <c r="E205" s="5" t="n"/>
      <c r="F205" s="5" t="n"/>
      <c r="G205" s="5" t="n"/>
      <c r="H205" s="5" t="n"/>
      <c r="I205" s="5" t="n"/>
      <c r="J205" s="5" t="n"/>
      <c r="K205" s="5" t="n"/>
      <c r="L205" s="5" t="n"/>
      <c r="M205" s="5" t="n"/>
    </row>
    <row r="206">
      <c r="A206" s="5" t="n"/>
      <c r="B206" s="5" t="n"/>
      <c r="C206" s="5" t="n"/>
      <c r="D206" s="5" t="n"/>
      <c r="E206" s="5" t="n"/>
      <c r="F206" s="5" t="n"/>
      <c r="G206" s="5" t="n"/>
      <c r="H206" s="5" t="n"/>
      <c r="I206" s="5" t="n"/>
      <c r="J206" s="5" t="n"/>
      <c r="K206" s="5" t="n"/>
      <c r="L206" s="5" t="n"/>
      <c r="M206" s="5" t="n"/>
    </row>
    <row r="207">
      <c r="A207" s="5" t="n"/>
      <c r="B207" s="5" t="n"/>
      <c r="C207" s="5" t="n"/>
      <c r="D207" s="5" t="n"/>
      <c r="E207" s="5" t="n"/>
      <c r="F207" s="5" t="n"/>
      <c r="G207" s="5" t="n"/>
      <c r="H207" s="5" t="n"/>
      <c r="I207" s="5" t="n"/>
      <c r="J207" s="5" t="n"/>
      <c r="K207" s="5" t="n"/>
      <c r="L207" s="5" t="n"/>
      <c r="M207" s="5" t="n"/>
    </row>
    <row r="208">
      <c r="A208" s="5" t="n"/>
      <c r="B208" s="5" t="n"/>
      <c r="C208" s="5" t="n"/>
      <c r="D208" s="5" t="n"/>
      <c r="E208" s="5" t="n"/>
      <c r="F208" s="5" t="n"/>
      <c r="G208" s="5" t="n"/>
      <c r="H208" s="5" t="n"/>
      <c r="I208" s="5" t="n"/>
      <c r="J208" s="5" t="n"/>
      <c r="K208" s="5" t="n"/>
      <c r="L208" s="5" t="n"/>
      <c r="M208" s="5" t="n"/>
    </row>
    <row r="209">
      <c r="A209" s="5" t="n"/>
      <c r="B209" s="5" t="n"/>
      <c r="C209" s="5" t="n"/>
      <c r="D209" s="5" t="n"/>
      <c r="E209" s="5" t="n"/>
      <c r="F209" s="5" t="n"/>
      <c r="G209" s="5" t="n"/>
      <c r="H209" s="5" t="n"/>
      <c r="I209" s="5" t="n"/>
      <c r="J209" s="5" t="n"/>
      <c r="K209" s="5" t="n"/>
      <c r="L209" s="5" t="n"/>
      <c r="M209" s="5" t="n"/>
    </row>
    <row r="210">
      <c r="A210" s="5" t="n"/>
      <c r="B210" s="5" t="n"/>
      <c r="C210" s="5" t="n"/>
      <c r="D210" s="5" t="n"/>
      <c r="E210" s="5" t="n"/>
      <c r="F210" s="5" t="n"/>
      <c r="G210" s="5" t="n"/>
      <c r="H210" s="5" t="n"/>
      <c r="I210" s="5" t="n"/>
      <c r="J210" s="5" t="n"/>
      <c r="K210" s="5" t="n"/>
      <c r="L210" s="5" t="n"/>
      <c r="M210" s="5" t="n"/>
    </row>
    <row r="211">
      <c r="A211" s="5" t="n"/>
      <c r="B211" s="5" t="n"/>
      <c r="C211" s="5" t="n"/>
      <c r="D211" s="5" t="n"/>
      <c r="E211" s="5" t="n"/>
      <c r="F211" s="5" t="n"/>
      <c r="G211" s="5" t="n"/>
      <c r="H211" s="5" t="n"/>
      <c r="I211" s="5" t="n"/>
      <c r="J211" s="5" t="n"/>
      <c r="K211" s="5" t="n"/>
      <c r="L211" s="5" t="n"/>
      <c r="M211" s="5" t="n"/>
    </row>
    <row r="212">
      <c r="A212" s="5" t="n"/>
      <c r="B212" s="5" t="n"/>
      <c r="C212" s="5" t="n"/>
      <c r="D212" s="5" t="n"/>
      <c r="E212" s="5" t="n"/>
      <c r="F212" s="5" t="n"/>
      <c r="G212" s="5" t="n"/>
      <c r="H212" s="5" t="n"/>
      <c r="I212" s="5" t="n"/>
      <c r="J212" s="5" t="n"/>
      <c r="K212" s="5" t="n"/>
      <c r="L212" s="5" t="n"/>
      <c r="M212" s="5" t="n"/>
    </row>
    <row r="213">
      <c r="A213" s="5" t="n"/>
      <c r="B213" s="5" t="n"/>
      <c r="C213" s="5" t="n"/>
      <c r="D213" s="5" t="n"/>
      <c r="E213" s="5" t="n"/>
      <c r="F213" s="5" t="n"/>
      <c r="G213" s="5" t="n"/>
      <c r="H213" s="5" t="n"/>
      <c r="I213" s="5" t="n"/>
      <c r="J213" s="5" t="n"/>
      <c r="K213" s="5" t="n"/>
      <c r="L213" s="5" t="n"/>
      <c r="M213" s="5" t="n"/>
    </row>
    <row r="214">
      <c r="A214" s="5" t="n"/>
      <c r="B214" s="5" t="n"/>
      <c r="C214" s="5" t="n"/>
      <c r="D214" s="5" t="n"/>
      <c r="E214" s="5" t="n"/>
      <c r="F214" s="5" t="n"/>
      <c r="G214" s="5" t="n"/>
      <c r="H214" s="5" t="n"/>
      <c r="I214" s="5" t="n"/>
      <c r="J214" s="5" t="n"/>
      <c r="K214" s="5" t="n"/>
      <c r="L214" s="5" t="n"/>
      <c r="M214" s="5" t="n"/>
    </row>
    <row r="215">
      <c r="A215" s="5" t="n"/>
      <c r="B215" s="5" t="n"/>
      <c r="C215" s="5" t="n"/>
      <c r="D215" s="5" t="n"/>
      <c r="E215" s="5" t="n"/>
      <c r="F215" s="5" t="n"/>
      <c r="G215" s="5" t="n"/>
      <c r="H215" s="5" t="n"/>
      <c r="I215" s="5" t="n"/>
      <c r="J215" s="5" t="n"/>
      <c r="K215" s="5" t="n"/>
      <c r="L215" s="5" t="n"/>
      <c r="M215" s="5" t="n"/>
    </row>
    <row r="216">
      <c r="A216" s="5" t="n"/>
      <c r="B216" s="5" t="n"/>
      <c r="C216" s="5" t="n"/>
      <c r="D216" s="5" t="n"/>
      <c r="E216" s="5" t="n"/>
      <c r="F216" s="5" t="n"/>
      <c r="G216" s="5" t="n"/>
      <c r="H216" s="5" t="n"/>
      <c r="I216" s="5" t="n"/>
      <c r="J216" s="5" t="n"/>
      <c r="K216" s="5" t="n"/>
      <c r="L216" s="5" t="n"/>
      <c r="M216" s="5" t="n"/>
    </row>
    <row r="217">
      <c r="A217" s="5" t="n"/>
      <c r="B217" s="5" t="n"/>
      <c r="C217" s="5" t="n"/>
      <c r="D217" s="5" t="n"/>
      <c r="E217" s="5" t="n"/>
      <c r="F217" s="5" t="n"/>
      <c r="G217" s="5" t="n"/>
      <c r="H217" s="5" t="n"/>
      <c r="I217" s="5" t="n"/>
      <c r="J217" s="5" t="n"/>
      <c r="K217" s="5" t="n"/>
      <c r="L217" s="5" t="n"/>
      <c r="M217" s="5" t="n"/>
    </row>
    <row r="218">
      <c r="A218" s="5" t="n"/>
      <c r="B218" s="5" t="n"/>
      <c r="C218" s="5" t="n"/>
      <c r="D218" s="5" t="n"/>
      <c r="E218" s="5" t="n"/>
      <c r="F218" s="5" t="n"/>
      <c r="G218" s="5" t="n"/>
      <c r="H218" s="5" t="n"/>
      <c r="I218" s="5" t="n"/>
      <c r="J218" s="5" t="n"/>
      <c r="K218" s="5" t="n"/>
      <c r="L218" s="5" t="n"/>
      <c r="M218" s="5" t="n"/>
    </row>
    <row r="219">
      <c r="A219" s="5" t="n"/>
      <c r="B219" s="5" t="n"/>
      <c r="C219" s="5" t="n"/>
      <c r="D219" s="5" t="n"/>
      <c r="E219" s="5" t="n"/>
      <c r="F219" s="5" t="n"/>
      <c r="G219" s="5" t="n"/>
      <c r="H219" s="5" t="n"/>
      <c r="I219" s="5" t="n"/>
      <c r="J219" s="5" t="n"/>
      <c r="K219" s="5" t="n"/>
      <c r="L219" s="5" t="n"/>
      <c r="M219" s="5" t="n"/>
    </row>
    <row r="220">
      <c r="A220" s="5" t="n"/>
      <c r="B220" s="5" t="n"/>
      <c r="C220" s="5" t="n"/>
      <c r="D220" s="5" t="n"/>
      <c r="E220" s="5" t="n"/>
      <c r="F220" s="5" t="n"/>
      <c r="G220" s="5" t="n"/>
      <c r="H220" s="5" t="n"/>
      <c r="I220" s="5" t="n"/>
      <c r="J220" s="5" t="n"/>
      <c r="K220" s="5" t="n"/>
      <c r="L220" s="5" t="n"/>
      <c r="M220" s="5" t="n"/>
    </row>
    <row r="221">
      <c r="A221" s="5" t="n"/>
      <c r="B221" s="5" t="n"/>
      <c r="C221" s="5" t="n"/>
      <c r="D221" s="5" t="n"/>
      <c r="E221" s="5" t="n"/>
      <c r="F221" s="5" t="n"/>
      <c r="G221" s="5" t="n"/>
      <c r="H221" s="5" t="n"/>
      <c r="I221" s="5" t="n"/>
      <c r="J221" s="5" t="n"/>
      <c r="K221" s="5" t="n"/>
      <c r="L221" s="5" t="n"/>
      <c r="M221" s="5" t="n"/>
    </row>
    <row r="222">
      <c r="A222" s="5" t="n"/>
      <c r="B222" s="5" t="n"/>
      <c r="C222" s="5" t="n"/>
      <c r="D222" s="5" t="n"/>
      <c r="E222" s="5" t="n"/>
      <c r="F222" s="5" t="n"/>
      <c r="G222" s="5" t="n"/>
      <c r="H222" s="5" t="n"/>
      <c r="I222" s="5" t="n"/>
      <c r="J222" s="5" t="n"/>
      <c r="K222" s="5" t="n"/>
      <c r="L222" s="5" t="n"/>
      <c r="M222" s="5" t="n"/>
    </row>
    <row r="223">
      <c r="A223" s="5" t="n"/>
      <c r="B223" s="5" t="n"/>
      <c r="C223" s="5" t="n"/>
      <c r="D223" s="5" t="n"/>
      <c r="E223" s="5" t="n"/>
      <c r="F223" s="5" t="n"/>
      <c r="G223" s="5" t="n"/>
      <c r="H223" s="5" t="n"/>
      <c r="I223" s="5" t="n"/>
      <c r="J223" s="5" t="n"/>
      <c r="K223" s="5" t="n"/>
      <c r="L223" s="5" t="n"/>
      <c r="M223" s="5" t="n"/>
    </row>
    <row r="224">
      <c r="A224" s="5" t="n"/>
      <c r="B224" s="5" t="n"/>
      <c r="C224" s="5" t="n"/>
      <c r="D224" s="5" t="n"/>
      <c r="E224" s="5" t="n"/>
      <c r="F224" s="5" t="n"/>
      <c r="G224" s="5" t="n"/>
      <c r="H224" s="5" t="n"/>
      <c r="I224" s="5" t="n"/>
      <c r="J224" s="5" t="n"/>
      <c r="K224" s="5" t="n"/>
      <c r="L224" s="5" t="n"/>
      <c r="M224" s="5" t="n"/>
    </row>
    <row r="225">
      <c r="A225" s="5" t="n"/>
      <c r="B225" s="5" t="n"/>
      <c r="C225" s="5" t="n"/>
      <c r="D225" s="5" t="n"/>
      <c r="E225" s="5" t="n"/>
      <c r="F225" s="5" t="n"/>
      <c r="G225" s="5" t="n"/>
      <c r="H225" s="5" t="n"/>
      <c r="I225" s="5" t="n"/>
      <c r="J225" s="5" t="n"/>
      <c r="K225" s="5" t="n"/>
      <c r="L225" s="5" t="n"/>
      <c r="M225" s="5" t="n"/>
    </row>
    <row r="226">
      <c r="A226" s="5" t="n"/>
      <c r="B226" s="5" t="n"/>
      <c r="C226" s="5" t="n"/>
      <c r="D226" s="5" t="n"/>
      <c r="E226" s="5" t="n"/>
      <c r="F226" s="5" t="n"/>
      <c r="G226" s="5" t="n"/>
      <c r="H226" s="5" t="n"/>
      <c r="I226" s="5" t="n"/>
      <c r="J226" s="5" t="n"/>
      <c r="K226" s="5" t="n"/>
      <c r="L226" s="5" t="n"/>
      <c r="M226" s="5" t="n"/>
    </row>
    <row r="227">
      <c r="A227" s="5" t="n"/>
      <c r="B227" s="5" t="n"/>
      <c r="C227" s="5" t="n"/>
      <c r="D227" s="5" t="n"/>
      <c r="E227" s="5" t="n"/>
      <c r="F227" s="5" t="n"/>
      <c r="G227" s="5" t="n"/>
      <c r="H227" s="5" t="n"/>
      <c r="I227" s="5" t="n"/>
      <c r="J227" s="5" t="n"/>
      <c r="K227" s="5" t="n"/>
      <c r="L227" s="5" t="n"/>
      <c r="M227" s="5" t="n"/>
    </row>
    <row r="228">
      <c r="A228" s="5" t="n"/>
      <c r="B228" s="5" t="n"/>
      <c r="C228" s="5" t="n"/>
      <c r="D228" s="5" t="n"/>
      <c r="E228" s="5" t="n"/>
      <c r="F228" s="5" t="n"/>
      <c r="G228" s="5" t="n"/>
      <c r="H228" s="5" t="n"/>
      <c r="I228" s="5" t="n"/>
      <c r="J228" s="5" t="n"/>
      <c r="K228" s="5" t="n"/>
      <c r="L228" s="5" t="n"/>
      <c r="M228" s="5" t="n"/>
    </row>
    <row r="229">
      <c r="A229" s="5" t="n"/>
      <c r="B229" s="5" t="n"/>
      <c r="C229" s="5" t="n"/>
      <c r="D229" s="5" t="n"/>
      <c r="E229" s="5" t="n"/>
      <c r="F229" s="5" t="n"/>
      <c r="G229" s="5" t="n"/>
      <c r="H229" s="5" t="n"/>
      <c r="I229" s="5" t="n"/>
      <c r="J229" s="5" t="n"/>
      <c r="K229" s="5" t="n"/>
      <c r="L229" s="5" t="n"/>
      <c r="M229" s="5" t="n"/>
    </row>
    <row r="230">
      <c r="A230" s="5" t="n"/>
      <c r="B230" s="5" t="n"/>
      <c r="C230" s="5" t="n"/>
      <c r="D230" s="5" t="n"/>
      <c r="E230" s="5" t="n"/>
      <c r="F230" s="5" t="n"/>
      <c r="G230" s="5" t="n"/>
      <c r="H230" s="5" t="n"/>
      <c r="I230" s="5" t="n"/>
      <c r="J230" s="5" t="n"/>
      <c r="K230" s="5" t="n"/>
      <c r="L230" s="5" t="n"/>
      <c r="M230" s="5" t="n"/>
    </row>
    <row r="231">
      <c r="A231" s="5" t="n"/>
      <c r="B231" s="5" t="n"/>
      <c r="C231" s="5" t="n"/>
      <c r="D231" s="5" t="n"/>
      <c r="E231" s="5" t="n"/>
      <c r="F231" s="5" t="n"/>
      <c r="G231" s="5" t="n"/>
      <c r="H231" s="5" t="n"/>
      <c r="I231" s="5" t="n"/>
      <c r="J231" s="5" t="n"/>
      <c r="K231" s="5" t="n"/>
      <c r="L231" s="5" t="n"/>
      <c r="M231" s="5" t="n"/>
    </row>
    <row r="232">
      <c r="A232" s="5" t="n"/>
      <c r="B232" s="5" t="n"/>
      <c r="C232" s="5" t="n"/>
      <c r="D232" s="5" t="n"/>
      <c r="E232" s="5" t="n"/>
      <c r="F232" s="5" t="n"/>
      <c r="G232" s="5" t="n"/>
      <c r="H232" s="5" t="n"/>
      <c r="I232" s="5" t="n"/>
      <c r="J232" s="5" t="n"/>
      <c r="K232" s="5" t="n"/>
      <c r="L232" s="5" t="n"/>
      <c r="M232" s="5" t="n"/>
    </row>
    <row r="233">
      <c r="A233" s="5" t="n"/>
      <c r="B233" s="5" t="n"/>
      <c r="C233" s="5" t="n"/>
      <c r="D233" s="5" t="n"/>
      <c r="E233" s="5" t="n"/>
      <c r="F233" s="5" t="n"/>
      <c r="G233" s="5" t="n"/>
      <c r="H233" s="5" t="n"/>
      <c r="I233" s="5" t="n"/>
      <c r="J233" s="5" t="n"/>
      <c r="K233" s="5" t="n"/>
      <c r="L233" s="5" t="n"/>
      <c r="M233" s="5" t="n"/>
    </row>
    <row r="234">
      <c r="A234" s="5" t="n"/>
      <c r="B234" s="5" t="n"/>
      <c r="C234" s="5" t="n"/>
      <c r="D234" s="5" t="n"/>
      <c r="E234" s="5" t="n"/>
      <c r="F234" s="5" t="n"/>
      <c r="G234" s="5" t="n"/>
      <c r="H234" s="5" t="n"/>
      <c r="I234" s="5" t="n"/>
      <c r="J234" s="5" t="n"/>
      <c r="K234" s="5" t="n"/>
      <c r="L234" s="5" t="n"/>
      <c r="M234" s="5" t="n"/>
    </row>
    <row r="235">
      <c r="A235" s="5" t="n"/>
      <c r="B235" s="5" t="n"/>
      <c r="C235" s="5" t="n"/>
      <c r="D235" s="5" t="n"/>
      <c r="E235" s="5" t="n"/>
      <c r="F235" s="5" t="n"/>
      <c r="G235" s="5" t="n"/>
      <c r="H235" s="5" t="n"/>
      <c r="I235" s="5" t="n"/>
      <c r="J235" s="5" t="n"/>
      <c r="K235" s="5" t="n"/>
      <c r="L235" s="5" t="n"/>
      <c r="M235" s="5" t="n"/>
    </row>
    <row r="236">
      <c r="A236" s="5" t="n"/>
      <c r="B236" s="5" t="n"/>
      <c r="C236" s="5" t="n"/>
      <c r="D236" s="5" t="n"/>
      <c r="E236" s="5" t="n"/>
      <c r="F236" s="5" t="n"/>
      <c r="G236" s="5" t="n"/>
      <c r="H236" s="5" t="n"/>
      <c r="I236" s="5" t="n"/>
      <c r="J236" s="5" t="n"/>
      <c r="K236" s="5" t="n"/>
      <c r="L236" s="5" t="n"/>
      <c r="M236" s="5" t="n"/>
    </row>
    <row r="237">
      <c r="A237" s="5" t="n"/>
      <c r="B237" s="5" t="n"/>
      <c r="C237" s="5" t="n"/>
      <c r="D237" s="5" t="n"/>
      <c r="E237" s="5" t="n"/>
      <c r="F237" s="5" t="n"/>
      <c r="G237" s="5" t="n"/>
      <c r="H237" s="5" t="n"/>
      <c r="I237" s="5" t="n"/>
      <c r="J237" s="5" t="n"/>
      <c r="K237" s="5" t="n"/>
      <c r="L237" s="5" t="n"/>
      <c r="M237" s="5" t="n"/>
    </row>
    <row r="238">
      <c r="A238" s="5" t="n"/>
      <c r="B238" s="5" t="n"/>
      <c r="C238" s="5" t="n"/>
      <c r="D238" s="5" t="n"/>
      <c r="E238" s="5" t="n"/>
      <c r="F238" s="5" t="n"/>
      <c r="G238" s="5" t="n"/>
      <c r="H238" s="5" t="n"/>
      <c r="I238" s="5" t="n"/>
      <c r="J238" s="5" t="n"/>
      <c r="K238" s="5" t="n"/>
      <c r="L238" s="5" t="n"/>
      <c r="M238" s="5" t="n"/>
    </row>
    <row r="239">
      <c r="A239" s="5" t="n"/>
      <c r="B239" s="5" t="n"/>
      <c r="C239" s="5" t="n"/>
      <c r="D239" s="5" t="n"/>
      <c r="E239" s="5" t="n"/>
      <c r="F239" s="5" t="n"/>
      <c r="G239" s="5" t="n"/>
      <c r="H239" s="5" t="n"/>
      <c r="I239" s="5" t="n"/>
      <c r="J239" s="5" t="n"/>
      <c r="K239" s="5" t="n"/>
      <c r="L239" s="5" t="n"/>
      <c r="M239" s="5" t="n"/>
    </row>
    <row r="240">
      <c r="A240" s="5" t="n"/>
      <c r="B240" s="5" t="n"/>
      <c r="C240" s="5" t="n"/>
      <c r="D240" s="5" t="n"/>
      <c r="E240" s="5" t="n"/>
      <c r="F240" s="5" t="n"/>
      <c r="G240" s="5" t="n"/>
      <c r="H240" s="5" t="n"/>
      <c r="I240" s="5" t="n"/>
      <c r="J240" s="5" t="n"/>
      <c r="K240" s="5" t="n"/>
      <c r="L240" s="5" t="n"/>
      <c r="M240" s="5" t="n"/>
    </row>
    <row r="241">
      <c r="A241" s="5" t="n"/>
      <c r="B241" s="5" t="n"/>
      <c r="C241" s="5" t="n"/>
      <c r="D241" s="5" t="n"/>
      <c r="E241" s="5" t="n"/>
      <c r="F241" s="5" t="n"/>
      <c r="G241" s="5" t="n"/>
      <c r="H241" s="5" t="n"/>
      <c r="I241" s="5" t="n"/>
      <c r="J241" s="5" t="n"/>
      <c r="K241" s="5" t="n"/>
      <c r="L241" s="5" t="n"/>
      <c r="M241" s="5" t="n"/>
    </row>
    <row r="242">
      <c r="A242" s="5" t="n"/>
      <c r="B242" s="5" t="n"/>
      <c r="C242" s="5" t="n"/>
      <c r="D242" s="5" t="n"/>
      <c r="E242" s="5" t="n"/>
      <c r="F242" s="5" t="n"/>
      <c r="G242" s="5" t="n"/>
      <c r="H242" s="5" t="n"/>
      <c r="I242" s="5" t="n"/>
      <c r="J242" s="5" t="n"/>
      <c r="K242" s="5" t="n"/>
      <c r="L242" s="5" t="n"/>
      <c r="M242" s="5" t="n"/>
    </row>
    <row r="243">
      <c r="A243" s="5" t="n"/>
      <c r="B243" s="5" t="n"/>
      <c r="C243" s="5" t="n"/>
      <c r="D243" s="5" t="n"/>
      <c r="E243" s="5" t="n"/>
      <c r="F243" s="5" t="n"/>
      <c r="G243" s="5" t="n"/>
      <c r="H243" s="5" t="n"/>
      <c r="I243" s="5" t="n"/>
      <c r="J243" s="5" t="n"/>
      <c r="K243" s="5" t="n"/>
      <c r="L243" s="5" t="n"/>
      <c r="M243" s="5" t="n"/>
    </row>
    <row r="244">
      <c r="A244" s="5" t="n"/>
      <c r="B244" s="5" t="n"/>
      <c r="C244" s="5" t="n"/>
      <c r="D244" s="5" t="n"/>
      <c r="E244" s="5" t="n"/>
      <c r="F244" s="5" t="n"/>
      <c r="G244" s="5" t="n"/>
      <c r="H244" s="5" t="n"/>
      <c r="I244" s="5" t="n"/>
      <c r="J244" s="5" t="n"/>
      <c r="K244" s="5" t="n"/>
      <c r="L244" s="5" t="n"/>
      <c r="M244" s="5" t="n"/>
    </row>
    <row r="245">
      <c r="A245" s="5" t="n"/>
      <c r="B245" s="5" t="n"/>
      <c r="C245" s="5" t="n"/>
      <c r="D245" s="5" t="n"/>
      <c r="E245" s="5" t="n"/>
      <c r="F245" s="5" t="n"/>
      <c r="G245" s="5" t="n"/>
      <c r="H245" s="5" t="n"/>
      <c r="I245" s="5" t="n"/>
      <c r="J245" s="5" t="n"/>
      <c r="K245" s="5" t="n"/>
      <c r="L245" s="5" t="n"/>
      <c r="M245" s="5" t="n"/>
    </row>
    <row r="246">
      <c r="A246" s="5" t="n"/>
      <c r="B246" s="5" t="n"/>
      <c r="C246" s="5" t="n"/>
      <c r="D246" s="5" t="n"/>
      <c r="E246" s="5" t="n"/>
      <c r="F246" s="5" t="n"/>
      <c r="G246" s="5" t="n"/>
      <c r="H246" s="5" t="n"/>
      <c r="I246" s="5" t="n"/>
      <c r="J246" s="5" t="n"/>
      <c r="K246" s="5" t="n"/>
      <c r="L246" s="5" t="n"/>
      <c r="M246" s="5" t="n"/>
    </row>
    <row r="247">
      <c r="A247" s="5" t="n"/>
      <c r="B247" s="5" t="n"/>
      <c r="C247" s="5" t="n"/>
      <c r="D247" s="5" t="n"/>
      <c r="E247" s="5" t="n"/>
      <c r="F247" s="5" t="n"/>
      <c r="G247" s="5" t="n"/>
      <c r="H247" s="5" t="n"/>
      <c r="I247" s="5" t="n"/>
      <c r="J247" s="5" t="n"/>
      <c r="K247" s="5" t="n"/>
      <c r="L247" s="5" t="n"/>
      <c r="M247" s="5" t="n"/>
    </row>
    <row r="248">
      <c r="A248" s="5" t="n"/>
      <c r="B248" s="5" t="n"/>
      <c r="C248" s="5" t="n"/>
      <c r="D248" s="5" t="n"/>
      <c r="E248" s="5" t="n"/>
      <c r="F248" s="5" t="n"/>
      <c r="G248" s="5" t="n"/>
      <c r="H248" s="5" t="n"/>
      <c r="I248" s="5" t="n"/>
      <c r="J248" s="5" t="n"/>
      <c r="K248" s="5" t="n"/>
      <c r="L248" s="5" t="n"/>
      <c r="M248" s="5" t="n"/>
    </row>
    <row r="249">
      <c r="A249" s="5" t="n"/>
      <c r="B249" s="5" t="n"/>
      <c r="C249" s="5" t="n"/>
      <c r="D249" s="5" t="n"/>
      <c r="E249" s="5" t="n"/>
      <c r="F249" s="5" t="n"/>
      <c r="G249" s="5" t="n"/>
      <c r="H249" s="5" t="n"/>
      <c r="I249" s="5" t="n"/>
      <c r="J249" s="5" t="n"/>
      <c r="K249" s="5" t="n"/>
      <c r="L249" s="5" t="n"/>
      <c r="M249" s="5" t="n"/>
    </row>
    <row r="250">
      <c r="A250" s="5" t="n"/>
      <c r="B250" s="5" t="n"/>
      <c r="C250" s="5" t="n"/>
      <c r="D250" s="5" t="n"/>
      <c r="E250" s="5" t="n"/>
      <c r="F250" s="5" t="n"/>
      <c r="G250" s="5" t="n"/>
      <c r="H250" s="5" t="n"/>
      <c r="I250" s="5" t="n"/>
      <c r="J250" s="5" t="n"/>
      <c r="K250" s="5" t="n"/>
      <c r="L250" s="5" t="n"/>
      <c r="M250" s="5" t="n"/>
    </row>
    <row r="251">
      <c r="A251" s="5" t="n"/>
      <c r="B251" s="5" t="n"/>
      <c r="C251" s="5" t="n"/>
      <c r="D251" s="5" t="n"/>
      <c r="E251" s="5" t="n"/>
      <c r="F251" s="5" t="n"/>
      <c r="G251" s="5" t="n"/>
      <c r="H251" s="5" t="n"/>
      <c r="I251" s="5" t="n"/>
      <c r="J251" s="5" t="n"/>
      <c r="K251" s="5" t="n"/>
      <c r="L251" s="5" t="n"/>
      <c r="M251" s="5" t="n"/>
    </row>
    <row r="252">
      <c r="A252" s="5" t="n"/>
      <c r="B252" s="5" t="n"/>
      <c r="C252" s="5" t="n"/>
      <c r="D252" s="5" t="n"/>
      <c r="E252" s="5" t="n"/>
      <c r="F252" s="5" t="n"/>
      <c r="G252" s="5" t="n"/>
      <c r="H252" s="5" t="n"/>
      <c r="I252" s="5" t="n"/>
      <c r="J252" s="5" t="n"/>
      <c r="K252" s="5" t="n"/>
      <c r="L252" s="5" t="n"/>
      <c r="M252" s="5" t="n"/>
    </row>
    <row r="253">
      <c r="A253" s="5" t="n"/>
      <c r="B253" s="5" t="n"/>
      <c r="C253" s="5" t="n"/>
      <c r="D253" s="5" t="n"/>
      <c r="E253" s="5" t="n"/>
      <c r="F253" s="5" t="n"/>
      <c r="G253" s="5" t="n"/>
      <c r="H253" s="5" t="n"/>
      <c r="I253" s="5" t="n"/>
      <c r="J253" s="5" t="n"/>
      <c r="K253" s="5" t="n"/>
      <c r="L253" s="5" t="n"/>
      <c r="M253" s="5" t="n"/>
    </row>
    <row r="254">
      <c r="A254" s="5" t="n"/>
      <c r="B254" s="5" t="n"/>
      <c r="C254" s="5" t="n"/>
      <c r="D254" s="5" t="n"/>
      <c r="E254" s="5" t="n"/>
      <c r="F254" s="5" t="n"/>
      <c r="G254" s="5" t="n"/>
      <c r="H254" s="5" t="n"/>
      <c r="I254" s="5" t="n"/>
      <c r="J254" s="5" t="n"/>
      <c r="K254" s="5" t="n"/>
      <c r="L254" s="5" t="n"/>
      <c r="M254" s="5" t="n"/>
    </row>
    <row r="255">
      <c r="A255" s="5" t="n"/>
      <c r="B255" s="5" t="n"/>
      <c r="C255" s="5" t="n"/>
      <c r="D255" s="5" t="n"/>
      <c r="E255" s="5" t="n"/>
      <c r="F255" s="5" t="n"/>
      <c r="G255" s="5" t="n"/>
      <c r="H255" s="5" t="n"/>
      <c r="I255" s="5" t="n"/>
      <c r="J255" s="5" t="n"/>
      <c r="K255" s="5" t="n"/>
      <c r="L255" s="5" t="n"/>
      <c r="M255" s="5" t="n"/>
    </row>
    <row r="256">
      <c r="A256" s="5" t="n"/>
      <c r="B256" s="5" t="n"/>
      <c r="C256" s="5" t="n"/>
      <c r="D256" s="5" t="n"/>
      <c r="E256" s="5" t="n"/>
      <c r="F256" s="5" t="n"/>
      <c r="G256" s="5" t="n"/>
      <c r="H256" s="5" t="n"/>
      <c r="I256" s="5" t="n"/>
      <c r="J256" s="5" t="n"/>
      <c r="K256" s="5" t="n"/>
      <c r="L256" s="5" t="n"/>
      <c r="M256" s="5" t="n"/>
    </row>
    <row r="257">
      <c r="A257" s="5" t="n"/>
      <c r="B257" s="5" t="n"/>
      <c r="C257" s="5" t="n"/>
      <c r="D257" s="5" t="n"/>
      <c r="E257" s="5" t="n"/>
      <c r="F257" s="5" t="n"/>
      <c r="G257" s="5" t="n"/>
      <c r="H257" s="5" t="n"/>
      <c r="I257" s="5" t="n"/>
      <c r="J257" s="5" t="n"/>
      <c r="K257" s="5" t="n"/>
      <c r="L257" s="5" t="n"/>
      <c r="M257" s="5" t="n"/>
    </row>
    <row r="258">
      <c r="A258" s="5" t="n"/>
      <c r="B258" s="5" t="n"/>
      <c r="C258" s="5" t="n"/>
      <c r="D258" s="5" t="n"/>
      <c r="E258" s="5" t="n"/>
      <c r="F258" s="5" t="n"/>
      <c r="G258" s="5" t="n"/>
      <c r="H258" s="5" t="n"/>
      <c r="I258" s="5" t="n"/>
      <c r="J258" s="5" t="n"/>
      <c r="K258" s="5" t="n"/>
      <c r="L258" s="5" t="n"/>
      <c r="M258" s="5" t="n"/>
    </row>
    <row r="259">
      <c r="A259" s="5" t="n"/>
      <c r="B259" s="5" t="n"/>
      <c r="C259" s="5" t="n"/>
      <c r="D259" s="5" t="n"/>
      <c r="E259" s="5" t="n"/>
      <c r="F259" s="5" t="n"/>
      <c r="G259" s="5" t="n"/>
      <c r="H259" s="5" t="n"/>
      <c r="I259" s="5" t="n"/>
      <c r="J259" s="5" t="n"/>
      <c r="K259" s="5" t="n"/>
      <c r="L259" s="5" t="n"/>
      <c r="M259" s="5" t="n"/>
    </row>
    <row r="260">
      <c r="A260" s="5" t="n"/>
      <c r="B260" s="5" t="n"/>
      <c r="C260" s="5" t="n"/>
      <c r="D260" s="5" t="n"/>
      <c r="E260" s="5" t="n"/>
      <c r="F260" s="5" t="n"/>
      <c r="G260" s="5" t="n"/>
      <c r="H260" s="5" t="n"/>
      <c r="I260" s="5" t="n"/>
      <c r="J260" s="5" t="n"/>
      <c r="K260" s="5" t="n"/>
      <c r="L260" s="5" t="n"/>
      <c r="M260" s="5" t="n"/>
    </row>
    <row r="261">
      <c r="A261" s="5" t="n"/>
      <c r="B261" s="5" t="n"/>
      <c r="C261" s="5" t="n"/>
      <c r="D261" s="5" t="n"/>
      <c r="E261" s="5" t="n"/>
      <c r="F261" s="5" t="n"/>
      <c r="G261" s="5" t="n"/>
      <c r="H261" s="5" t="n"/>
      <c r="I261" s="5" t="n"/>
      <c r="J261" s="5" t="n"/>
      <c r="K261" s="5" t="n"/>
      <c r="L261" s="5" t="n"/>
      <c r="M261" s="5" t="n"/>
    </row>
    <row r="262">
      <c r="A262" s="5" t="n"/>
      <c r="B262" s="5" t="n"/>
      <c r="C262" s="5" t="n"/>
      <c r="D262" s="5" t="n"/>
      <c r="E262" s="5" t="n"/>
      <c r="F262" s="5" t="n"/>
      <c r="G262" s="5" t="n"/>
      <c r="H262" s="5" t="n"/>
      <c r="I262" s="5" t="n"/>
      <c r="J262" s="5" t="n"/>
      <c r="K262" s="5" t="n"/>
      <c r="L262" s="5" t="n"/>
      <c r="M262" s="5" t="n"/>
    </row>
    <row r="263">
      <c r="A263" s="5" t="n"/>
      <c r="B263" s="5" t="n"/>
      <c r="C263" s="5" t="n"/>
      <c r="D263" s="5" t="n"/>
      <c r="E263" s="5" t="n"/>
      <c r="F263" s="5" t="n"/>
      <c r="G263" s="5" t="n"/>
      <c r="H263" s="5" t="n"/>
      <c r="I263" s="5" t="n"/>
      <c r="J263" s="5" t="n"/>
      <c r="K263" s="5" t="n"/>
      <c r="L263" s="5" t="n"/>
      <c r="M263" s="5" t="n"/>
    </row>
    <row r="264">
      <c r="A264" s="5" t="n"/>
      <c r="B264" s="5" t="n"/>
      <c r="C264" s="5" t="n"/>
      <c r="D264" s="5" t="n"/>
      <c r="E264" s="5" t="n"/>
      <c r="F264" s="5" t="n"/>
      <c r="G264" s="5" t="n"/>
      <c r="H264" s="5" t="n"/>
      <c r="I264" s="5" t="n"/>
      <c r="J264" s="5" t="n"/>
      <c r="K264" s="5" t="n"/>
      <c r="L264" s="5" t="n"/>
      <c r="M264" s="5" t="n"/>
    </row>
    <row r="265">
      <c r="A265" s="5" t="n"/>
      <c r="B265" s="5" t="n"/>
      <c r="C265" s="5" t="n"/>
      <c r="D265" s="5" t="n"/>
      <c r="E265" s="5" t="n"/>
      <c r="F265" s="5" t="n"/>
      <c r="G265" s="5" t="n"/>
      <c r="H265" s="5" t="n"/>
      <c r="I265" s="5" t="n"/>
      <c r="J265" s="5" t="n"/>
      <c r="K265" s="5" t="n"/>
      <c r="L265" s="5" t="n"/>
      <c r="M265" s="5" t="n"/>
    </row>
    <row r="266">
      <c r="A266" s="5" t="n"/>
      <c r="B266" s="5" t="n"/>
      <c r="C266" s="5" t="n"/>
      <c r="D266" s="5" t="n"/>
      <c r="E266" s="5" t="n"/>
      <c r="F266" s="5" t="n"/>
      <c r="G266" s="5" t="n"/>
      <c r="H266" s="5" t="n"/>
      <c r="I266" s="5" t="n"/>
      <c r="J266" s="5" t="n"/>
      <c r="K266" s="5" t="n"/>
      <c r="L266" s="5" t="n"/>
      <c r="M266" s="5" t="n"/>
    </row>
    <row r="267">
      <c r="A267" s="5" t="n"/>
      <c r="B267" s="5" t="n"/>
      <c r="C267" s="5" t="n"/>
      <c r="D267" s="5" t="n"/>
      <c r="E267" s="5" t="n"/>
      <c r="F267" s="5" t="n"/>
      <c r="G267" s="5" t="n"/>
      <c r="H267" s="5" t="n"/>
      <c r="I267" s="5" t="n"/>
      <c r="J267" s="5" t="n"/>
      <c r="K267" s="5" t="n"/>
      <c r="L267" s="5" t="n"/>
      <c r="M267" s="5" t="n"/>
    </row>
    <row r="268">
      <c r="A268" s="5" t="n"/>
      <c r="B268" s="5" t="n"/>
      <c r="C268" s="5" t="n"/>
      <c r="D268" s="5" t="n"/>
      <c r="E268" s="5" t="n"/>
      <c r="F268" s="5" t="n"/>
      <c r="G268" s="5" t="n"/>
      <c r="H268" s="5" t="n"/>
      <c r="I268" s="5" t="n"/>
      <c r="J268" s="5" t="n"/>
      <c r="K268" s="5" t="n"/>
      <c r="L268" s="5" t="n"/>
      <c r="M268" s="5" t="n"/>
    </row>
    <row r="269">
      <c r="A269" s="5" t="n"/>
      <c r="B269" s="5" t="n"/>
      <c r="C269" s="5" t="n"/>
      <c r="D269" s="5" t="n"/>
      <c r="E269" s="5" t="n"/>
      <c r="F269" s="5" t="n"/>
      <c r="G269" s="5" t="n"/>
      <c r="H269" s="5" t="n"/>
      <c r="I269" s="5" t="n"/>
      <c r="J269" s="5" t="n"/>
      <c r="K269" s="5" t="n"/>
      <c r="L269" s="5" t="n"/>
      <c r="M269" s="5" t="n"/>
    </row>
    <row r="270">
      <c r="A270" s="5" t="n"/>
      <c r="B270" s="5" t="n"/>
      <c r="C270" s="5" t="n"/>
      <c r="D270" s="5" t="n"/>
      <c r="E270" s="5" t="n"/>
      <c r="F270" s="5" t="n"/>
      <c r="G270" s="5" t="n"/>
      <c r="H270" s="5" t="n"/>
      <c r="I270" s="5" t="n"/>
      <c r="J270" s="5" t="n"/>
      <c r="K270" s="5" t="n"/>
      <c r="L270" s="5" t="n"/>
      <c r="M270" s="5" t="n"/>
    </row>
    <row r="271">
      <c r="A271" s="5" t="n"/>
      <c r="B271" s="5" t="n"/>
      <c r="C271" s="5" t="n"/>
      <c r="D271" s="5" t="n"/>
      <c r="E271" s="5" t="n"/>
      <c r="F271" s="5" t="n"/>
      <c r="G271" s="5" t="n"/>
      <c r="H271" s="5" t="n"/>
      <c r="I271" s="5" t="n"/>
      <c r="J271" s="5" t="n"/>
      <c r="K271" s="5" t="n"/>
      <c r="L271" s="5" t="n"/>
      <c r="M271" s="5" t="n"/>
    </row>
    <row r="272">
      <c r="A272" s="5" t="n"/>
      <c r="B272" s="5" t="n"/>
      <c r="C272" s="5" t="n"/>
      <c r="D272" s="5" t="n"/>
      <c r="E272" s="5" t="n"/>
      <c r="F272" s="5" t="n"/>
      <c r="G272" s="5" t="n"/>
      <c r="H272" s="5" t="n"/>
      <c r="I272" s="5" t="n"/>
      <c r="J272" s="5" t="n"/>
      <c r="K272" s="5" t="n"/>
      <c r="L272" s="5" t="n"/>
      <c r="M272" s="5" t="n"/>
    </row>
    <row r="273">
      <c r="A273" s="5" t="n"/>
      <c r="B273" s="5" t="n"/>
      <c r="C273" s="5" t="n"/>
      <c r="D273" s="5" t="n"/>
      <c r="E273" s="5" t="n"/>
      <c r="F273" s="5" t="n"/>
      <c r="G273" s="5" t="n"/>
      <c r="H273" s="5" t="n"/>
      <c r="I273" s="5" t="n"/>
      <c r="J273" s="5" t="n"/>
      <c r="K273" s="5" t="n"/>
      <c r="L273" s="5" t="n"/>
      <c r="M273" s="5" t="n"/>
    </row>
    <row r="274">
      <c r="A274" s="5" t="n"/>
      <c r="B274" s="5" t="n"/>
      <c r="C274" s="5" t="n"/>
      <c r="D274" s="5" t="n"/>
      <c r="E274" s="5" t="n"/>
      <c r="F274" s="5" t="n"/>
      <c r="G274" s="5" t="n"/>
      <c r="H274" s="5" t="n"/>
      <c r="I274" s="5" t="n"/>
      <c r="J274" s="5" t="n"/>
      <c r="K274" s="5" t="n"/>
      <c r="L274" s="5" t="n"/>
      <c r="M274" s="5" t="n"/>
    </row>
    <row r="275">
      <c r="A275" s="5" t="n"/>
      <c r="B275" s="5" t="n"/>
      <c r="C275" s="5" t="n"/>
      <c r="D275" s="5" t="n"/>
      <c r="E275" s="5" t="n"/>
      <c r="F275" s="5" t="n"/>
      <c r="G275" s="5" t="n"/>
      <c r="H275" s="5" t="n"/>
      <c r="I275" s="5" t="n"/>
      <c r="J275" s="5" t="n"/>
      <c r="K275" s="5" t="n"/>
      <c r="L275" s="5" t="n"/>
      <c r="M275" s="5" t="n"/>
    </row>
    <row r="276">
      <c r="A276" s="5" t="n"/>
      <c r="B276" s="5" t="n"/>
      <c r="C276" s="5" t="n"/>
      <c r="D276" s="5" t="n"/>
      <c r="E276" s="5" t="n"/>
      <c r="F276" s="5" t="n"/>
      <c r="G276" s="5" t="n"/>
      <c r="H276" s="5" t="n"/>
      <c r="I276" s="5" t="n"/>
      <c r="J276" s="5" t="n"/>
      <c r="K276" s="5" t="n"/>
      <c r="L276" s="5" t="n"/>
      <c r="M276" s="5" t="n"/>
    </row>
    <row r="277">
      <c r="A277" s="5" t="n"/>
      <c r="B277" s="5" t="n"/>
      <c r="C277" s="5" t="n"/>
      <c r="D277" s="5" t="n"/>
      <c r="E277" s="5" t="n"/>
      <c r="F277" s="5" t="n"/>
      <c r="G277" s="5" t="n"/>
      <c r="H277" s="5" t="n"/>
      <c r="I277" s="5" t="n"/>
      <c r="J277" s="5" t="n"/>
      <c r="K277" s="5" t="n"/>
      <c r="L277" s="5" t="n"/>
      <c r="M277" s="5" t="n"/>
    </row>
    <row r="278">
      <c r="A278" s="5" t="n"/>
      <c r="B278" s="5" t="n"/>
      <c r="C278" s="5" t="n"/>
      <c r="D278" s="5" t="n"/>
      <c r="E278" s="5" t="n"/>
      <c r="F278" s="5" t="n"/>
      <c r="G278" s="5" t="n"/>
      <c r="H278" s="5" t="n"/>
      <c r="I278" s="5" t="n"/>
      <c r="J278" s="5" t="n"/>
      <c r="K278" s="5" t="n"/>
      <c r="L278" s="5" t="n"/>
      <c r="M278" s="5" t="n"/>
    </row>
    <row r="279">
      <c r="A279" s="5" t="n"/>
      <c r="B279" s="5" t="n"/>
      <c r="C279" s="5" t="n"/>
      <c r="D279" s="5" t="n"/>
      <c r="E279" s="5" t="n"/>
      <c r="F279" s="5" t="n"/>
      <c r="G279" s="5" t="n"/>
      <c r="H279" s="5" t="n"/>
      <c r="I279" s="5" t="n"/>
      <c r="J279" s="5" t="n"/>
      <c r="K279" s="5" t="n"/>
      <c r="L279" s="5" t="n"/>
      <c r="M279" s="5" t="n"/>
    </row>
    <row r="280">
      <c r="A280" s="5" t="n"/>
      <c r="B280" s="5" t="n"/>
      <c r="C280" s="5" t="n"/>
      <c r="D280" s="5" t="n"/>
      <c r="E280" s="5" t="n"/>
      <c r="F280" s="5" t="n"/>
      <c r="G280" s="5" t="n"/>
      <c r="H280" s="5" t="n"/>
      <c r="I280" s="5" t="n"/>
      <c r="J280" s="5" t="n"/>
      <c r="K280" s="5" t="n"/>
      <c r="L280" s="5" t="n"/>
      <c r="M280" s="5" t="n"/>
    </row>
    <row r="281">
      <c r="A281" s="5" t="n"/>
      <c r="B281" s="5" t="n"/>
      <c r="C281" s="5" t="n"/>
      <c r="D281" s="5" t="n"/>
      <c r="E281" s="5" t="n"/>
      <c r="F281" s="5" t="n"/>
      <c r="G281" s="5" t="n"/>
      <c r="H281" s="5" t="n"/>
      <c r="I281" s="5" t="n"/>
      <c r="J281" s="5" t="n"/>
      <c r="K281" s="5" t="n"/>
      <c r="L281" s="5" t="n"/>
      <c r="M281" s="5" t="n"/>
    </row>
    <row r="282">
      <c r="A282" s="5" t="n"/>
      <c r="B282" s="5" t="n"/>
      <c r="C282" s="5" t="n"/>
      <c r="D282" s="5" t="n"/>
      <c r="E282" s="5" t="n"/>
      <c r="F282" s="5" t="n"/>
      <c r="G282" s="5" t="n"/>
      <c r="H282" s="5" t="n"/>
      <c r="I282" s="5" t="n"/>
      <c r="J282" s="5" t="n"/>
      <c r="K282" s="5" t="n"/>
      <c r="L282" s="5" t="n"/>
      <c r="M282" s="5" t="n"/>
    </row>
    <row r="283">
      <c r="A283" s="5" t="n"/>
      <c r="B283" s="5" t="n"/>
      <c r="C283" s="5" t="n"/>
      <c r="D283" s="5" t="n"/>
      <c r="E283" s="5" t="n"/>
      <c r="F283" s="5" t="n"/>
      <c r="G283" s="5" t="n"/>
      <c r="H283" s="5" t="n"/>
      <c r="I283" s="5" t="n"/>
      <c r="J283" s="5" t="n"/>
      <c r="K283" s="5" t="n"/>
      <c r="L283" s="5" t="n"/>
      <c r="M283" s="5" t="n"/>
    </row>
    <row r="284">
      <c r="A284" s="5" t="n"/>
      <c r="B284" s="5" t="n"/>
      <c r="C284" s="5" t="n"/>
      <c r="D284" s="5" t="n"/>
      <c r="E284" s="5" t="n"/>
      <c r="F284" s="5" t="n"/>
      <c r="G284" s="5" t="n"/>
      <c r="H284" s="5" t="n"/>
      <c r="I284" s="5" t="n"/>
      <c r="J284" s="5" t="n"/>
      <c r="K284" s="5" t="n"/>
      <c r="L284" s="5" t="n"/>
      <c r="M284" s="5" t="n"/>
    </row>
    <row r="285">
      <c r="A285" s="5" t="n"/>
      <c r="B285" s="5" t="n"/>
      <c r="C285" s="5" t="n"/>
      <c r="D285" s="5" t="n"/>
      <c r="E285" s="5" t="n"/>
      <c r="F285" s="5" t="n"/>
      <c r="G285" s="5" t="n"/>
      <c r="H285" s="5" t="n"/>
      <c r="I285" s="5" t="n"/>
      <c r="J285" s="5" t="n"/>
      <c r="K285" s="5" t="n"/>
      <c r="L285" s="5" t="n"/>
      <c r="M285" s="5" t="n"/>
    </row>
    <row r="286">
      <c r="A286" s="5" t="n"/>
      <c r="B286" s="5" t="n"/>
      <c r="C286" s="5" t="n"/>
      <c r="D286" s="5" t="n"/>
      <c r="E286" s="5" t="n"/>
      <c r="F286" s="5" t="n"/>
      <c r="G286" s="5" t="n"/>
      <c r="H286" s="5" t="n"/>
      <c r="I286" s="5" t="n"/>
      <c r="J286" s="5" t="n"/>
      <c r="K286" s="5" t="n"/>
      <c r="L286" s="5" t="n"/>
      <c r="M286" s="5" t="n"/>
    </row>
    <row r="287">
      <c r="A287" s="5" t="n"/>
      <c r="B287" s="5" t="n"/>
      <c r="C287" s="5" t="n"/>
      <c r="D287" s="5" t="n"/>
      <c r="E287" s="5" t="n"/>
      <c r="F287" s="5" t="n"/>
      <c r="G287" s="5" t="n"/>
      <c r="H287" s="5" t="n"/>
      <c r="I287" s="5" t="n"/>
      <c r="J287" s="5" t="n"/>
      <c r="K287" s="5" t="n"/>
      <c r="L287" s="5" t="n"/>
      <c r="M287" s="5" t="n"/>
    </row>
    <row r="288">
      <c r="A288" s="5" t="n"/>
      <c r="B288" s="5" t="n"/>
      <c r="C288" s="5" t="n"/>
      <c r="D288" s="5" t="n"/>
      <c r="E288" s="5" t="n"/>
      <c r="F288" s="5" t="n"/>
      <c r="G288" s="5" t="n"/>
      <c r="H288" s="5" t="n"/>
      <c r="I288" s="5" t="n"/>
      <c r="J288" s="5" t="n"/>
      <c r="K288" s="5" t="n"/>
      <c r="L288" s="5" t="n"/>
      <c r="M288" s="5" t="n"/>
    </row>
    <row r="289">
      <c r="A289" s="5" t="n"/>
      <c r="B289" s="5" t="n"/>
      <c r="C289" s="5" t="n"/>
      <c r="D289" s="5" t="n"/>
      <c r="E289" s="5" t="n"/>
      <c r="F289" s="5" t="n"/>
      <c r="G289" s="5" t="n"/>
      <c r="H289" s="5" t="n"/>
      <c r="I289" s="5" t="n"/>
      <c r="J289" s="5" t="n"/>
      <c r="K289" s="5" t="n"/>
      <c r="L289" s="5" t="n"/>
      <c r="M289" s="5" t="n"/>
    </row>
    <row r="290">
      <c r="A290" s="5" t="n"/>
      <c r="B290" s="5" t="n"/>
      <c r="C290" s="5" t="n"/>
      <c r="D290" s="5" t="n"/>
      <c r="E290" s="5" t="n"/>
      <c r="F290" s="5" t="n"/>
      <c r="G290" s="5" t="n"/>
      <c r="H290" s="5" t="n"/>
      <c r="I290" s="5" t="n"/>
      <c r="J290" s="5" t="n"/>
      <c r="K290" s="5" t="n"/>
      <c r="L290" s="5" t="n"/>
      <c r="M290" s="5" t="n"/>
    </row>
    <row r="291">
      <c r="A291" s="5" t="n"/>
      <c r="B291" s="5" t="n"/>
      <c r="C291" s="5" t="n"/>
      <c r="D291" s="5" t="n"/>
      <c r="E291" s="5" t="n"/>
      <c r="F291" s="5" t="n"/>
      <c r="G291" s="5" t="n"/>
      <c r="H291" s="5" t="n"/>
      <c r="I291" s="5" t="n"/>
      <c r="J291" s="5" t="n"/>
      <c r="K291" s="5" t="n"/>
      <c r="L291" s="5" t="n"/>
      <c r="M291" s="5" t="n"/>
    </row>
    <row r="292">
      <c r="A292" s="5" t="n"/>
      <c r="B292" s="5" t="n"/>
      <c r="C292" s="5" t="n"/>
      <c r="D292" s="5" t="n"/>
      <c r="E292" s="5" t="n"/>
      <c r="F292" s="5" t="n"/>
      <c r="G292" s="5" t="n"/>
      <c r="H292" s="5" t="n"/>
      <c r="I292" s="5" t="n"/>
      <c r="J292" s="5" t="n"/>
      <c r="K292" s="5" t="n"/>
      <c r="L292" s="5" t="n"/>
      <c r="M292" s="5" t="n"/>
    </row>
    <row r="293">
      <c r="A293" s="5" t="n"/>
      <c r="B293" s="5" t="n"/>
      <c r="C293" s="5" t="n"/>
      <c r="D293" s="5" t="n"/>
      <c r="E293" s="5" t="n"/>
      <c r="F293" s="5" t="n"/>
      <c r="G293" s="5" t="n"/>
      <c r="H293" s="5" t="n"/>
      <c r="I293" s="5" t="n"/>
      <c r="J293" s="5" t="n"/>
      <c r="K293" s="5" t="n"/>
      <c r="L293" s="5" t="n"/>
      <c r="M293" s="5" t="n"/>
    </row>
    <row r="294">
      <c r="A294" s="5" t="n"/>
      <c r="B294" s="5" t="n"/>
      <c r="C294" s="5" t="n"/>
      <c r="D294" s="5" t="n"/>
      <c r="E294" s="5" t="n"/>
      <c r="F294" s="5" t="n"/>
      <c r="G294" s="5" t="n"/>
      <c r="H294" s="5" t="n"/>
      <c r="I294" s="5" t="n"/>
      <c r="J294" s="5" t="n"/>
      <c r="K294" s="5" t="n"/>
      <c r="L294" s="5" t="n"/>
      <c r="M294" s="5" t="n"/>
    </row>
    <row r="295">
      <c r="A295" s="5" t="n"/>
      <c r="B295" s="5" t="n"/>
      <c r="C295" s="5" t="n"/>
      <c r="D295" s="5" t="n"/>
      <c r="E295" s="5" t="n"/>
      <c r="F295" s="5" t="n"/>
      <c r="G295" s="5" t="n"/>
      <c r="H295" s="5" t="n"/>
      <c r="I295" s="5" t="n"/>
      <c r="J295" s="5" t="n"/>
      <c r="K295" s="5" t="n"/>
      <c r="L295" s="5" t="n"/>
      <c r="M295" s="5" t="n"/>
    </row>
    <row r="296">
      <c r="A296" s="5" t="n"/>
      <c r="B296" s="5" t="n"/>
      <c r="C296" s="5" t="n"/>
      <c r="D296" s="5" t="n"/>
      <c r="E296" s="5" t="n"/>
      <c r="F296" s="5" t="n"/>
      <c r="G296" s="5" t="n"/>
      <c r="H296" s="5" t="n"/>
      <c r="I296" s="5" t="n"/>
      <c r="J296" s="5" t="n"/>
      <c r="K296" s="5" t="n"/>
      <c r="L296" s="5" t="n"/>
      <c r="M296" s="5" t="n"/>
    </row>
    <row r="297">
      <c r="A297" s="5" t="n"/>
      <c r="B297" s="5" t="n"/>
      <c r="C297" s="5" t="n"/>
      <c r="D297" s="5" t="n"/>
      <c r="E297" s="5" t="n"/>
      <c r="F297" s="5" t="n"/>
      <c r="G297" s="5" t="n"/>
      <c r="H297" s="5" t="n"/>
      <c r="I297" s="5" t="n"/>
      <c r="J297" s="5" t="n"/>
      <c r="K297" s="5" t="n"/>
      <c r="L297" s="5" t="n"/>
      <c r="M297" s="5" t="n"/>
    </row>
    <row r="298">
      <c r="A298" s="5" t="n"/>
      <c r="B298" s="5" t="n"/>
      <c r="C298" s="5" t="n"/>
      <c r="D298" s="5" t="n"/>
      <c r="E298" s="5" t="n"/>
      <c r="F298" s="5" t="n"/>
      <c r="G298" s="5" t="n"/>
      <c r="H298" s="5" t="n"/>
      <c r="I298" s="5" t="n"/>
      <c r="J298" s="5" t="n"/>
      <c r="K298" s="5" t="n"/>
      <c r="L298" s="5" t="n"/>
      <c r="M298" s="5" t="n"/>
    </row>
    <row r="299">
      <c r="A299" s="5" t="n"/>
      <c r="B299" s="5" t="n"/>
      <c r="C299" s="5" t="n"/>
      <c r="D299" s="5" t="n"/>
      <c r="E299" s="5" t="n"/>
      <c r="F299" s="5" t="n"/>
      <c r="G299" s="5" t="n"/>
      <c r="H299" s="5" t="n"/>
      <c r="I299" s="5" t="n"/>
      <c r="J299" s="5" t="n"/>
      <c r="K299" s="5" t="n"/>
      <c r="L299" s="5" t="n"/>
      <c r="M299" s="5" t="n"/>
    </row>
    <row r="300">
      <c r="A300" s="5" t="n"/>
      <c r="B300" s="5" t="n"/>
      <c r="C300" s="5" t="n"/>
      <c r="D300" s="5" t="n"/>
      <c r="E300" s="5" t="n"/>
      <c r="F300" s="5" t="n"/>
      <c r="G300" s="5" t="n"/>
      <c r="H300" s="5" t="n"/>
      <c r="I300" s="5" t="n"/>
      <c r="J300" s="5" t="n"/>
      <c r="K300" s="5" t="n"/>
      <c r="L300" s="5" t="n"/>
      <c r="M300" s="5" t="n"/>
    </row>
    <row r="301">
      <c r="A301" s="5" t="n"/>
      <c r="B301" s="5" t="n"/>
      <c r="C301" s="5" t="n"/>
      <c r="D301" s="5" t="n"/>
      <c r="E301" s="5" t="n"/>
      <c r="F301" s="5" t="n"/>
      <c r="G301" s="5" t="n"/>
      <c r="H301" s="5" t="n"/>
      <c r="I301" s="5" t="n"/>
      <c r="J301" s="5" t="n"/>
      <c r="K301" s="5" t="n"/>
      <c r="L301" s="5" t="n"/>
      <c r="M301" s="5" t="n"/>
    </row>
    <row r="302">
      <c r="A302" s="5" t="n"/>
      <c r="B302" s="5" t="n"/>
      <c r="C302" s="5" t="n"/>
      <c r="D302" s="5" t="n"/>
      <c r="E302" s="5" t="n"/>
      <c r="F302" s="5" t="n"/>
      <c r="G302" s="5" t="n"/>
      <c r="H302" s="5" t="n"/>
      <c r="I302" s="5" t="n"/>
      <c r="J302" s="5" t="n"/>
      <c r="K302" s="5" t="n"/>
      <c r="L302" s="5" t="n"/>
      <c r="M302" s="5" t="n"/>
    </row>
    <row r="303">
      <c r="A303" s="5" t="n"/>
      <c r="B303" s="5" t="n"/>
      <c r="C303" s="5" t="n"/>
      <c r="D303" s="5" t="n"/>
      <c r="E303" s="5" t="n"/>
      <c r="F303" s="5" t="n"/>
      <c r="G303" s="5" t="n"/>
      <c r="H303" s="5" t="n"/>
      <c r="I303" s="5" t="n"/>
      <c r="J303" s="5" t="n"/>
      <c r="K303" s="5" t="n"/>
      <c r="L303" s="5" t="n"/>
      <c r="M303" s="5" t="n"/>
    </row>
    <row r="304">
      <c r="A304" s="5" t="n"/>
      <c r="B304" s="5" t="n"/>
      <c r="C304" s="5" t="n"/>
      <c r="D304" s="5" t="n"/>
      <c r="E304" s="5" t="n"/>
      <c r="F304" s="5" t="n"/>
      <c r="G304" s="5" t="n"/>
      <c r="H304" s="5" t="n"/>
      <c r="I304" s="5" t="n"/>
      <c r="J304" s="5" t="n"/>
      <c r="K304" s="5" t="n"/>
      <c r="L304" s="5" t="n"/>
      <c r="M304" s="5" t="n"/>
    </row>
    <row r="305">
      <c r="A305" s="5" t="n"/>
      <c r="B305" s="5" t="n"/>
      <c r="C305" s="5" t="n"/>
      <c r="D305" s="5" t="n"/>
      <c r="E305" s="5" t="n"/>
      <c r="F305" s="5" t="n"/>
      <c r="G305" s="5" t="n"/>
      <c r="H305" s="5" t="n"/>
      <c r="I305" s="5" t="n"/>
      <c r="J305" s="5" t="n"/>
      <c r="K305" s="5" t="n"/>
      <c r="L305" s="5" t="n"/>
      <c r="M305" s="5" t="n"/>
    </row>
    <row r="306">
      <c r="A306" s="5" t="n"/>
      <c r="B306" s="5" t="n"/>
      <c r="C306" s="5" t="n"/>
      <c r="D306" s="5" t="n"/>
      <c r="E306" s="5" t="n"/>
      <c r="F306" s="5" t="n"/>
      <c r="G306" s="5" t="n"/>
      <c r="H306" s="5" t="n"/>
      <c r="I306" s="5" t="n"/>
      <c r="J306" s="5" t="n"/>
      <c r="K306" s="5" t="n"/>
      <c r="L306" s="5" t="n"/>
      <c r="M306" s="5" t="n"/>
    </row>
    <row r="307">
      <c r="A307" s="5" t="n"/>
      <c r="B307" s="5" t="n"/>
      <c r="C307" s="5" t="n"/>
      <c r="D307" s="5" t="n"/>
      <c r="E307" s="5" t="n"/>
      <c r="F307" s="5" t="n"/>
      <c r="G307" s="5" t="n"/>
      <c r="H307" s="5" t="n"/>
      <c r="I307" s="5" t="n"/>
      <c r="J307" s="5" t="n"/>
      <c r="K307" s="5" t="n"/>
      <c r="L307" s="5" t="n"/>
      <c r="M307" s="5" t="n"/>
    </row>
    <row r="308">
      <c r="A308" s="5" t="n"/>
      <c r="B308" s="5" t="n"/>
      <c r="C308" s="5" t="n"/>
      <c r="D308" s="5" t="n"/>
      <c r="E308" s="5" t="n"/>
      <c r="F308" s="5" t="n"/>
      <c r="G308" s="5" t="n"/>
      <c r="H308" s="5" t="n"/>
      <c r="I308" s="5" t="n"/>
      <c r="J308" s="5" t="n"/>
      <c r="K308" s="5" t="n"/>
      <c r="L308" s="5" t="n"/>
      <c r="M308" s="5" t="n"/>
    </row>
    <row r="309">
      <c r="A309" s="5" t="n"/>
      <c r="B309" s="5" t="n"/>
      <c r="C309" s="5" t="n"/>
      <c r="D309" s="5" t="n"/>
      <c r="E309" s="5" t="n"/>
      <c r="F309" s="5" t="n"/>
      <c r="G309" s="5" t="n"/>
      <c r="H309" s="5" t="n"/>
      <c r="I309" s="5" t="n"/>
      <c r="J309" s="5" t="n"/>
      <c r="K309" s="5" t="n"/>
      <c r="L309" s="5" t="n"/>
      <c r="M309" s="5" t="n"/>
    </row>
    <row r="310">
      <c r="A310" s="5" t="n"/>
      <c r="B310" s="5" t="n"/>
      <c r="C310" s="5" t="n"/>
      <c r="D310" s="5" t="n"/>
      <c r="E310" s="5" t="n"/>
      <c r="F310" s="5" t="n"/>
      <c r="G310" s="5" t="n"/>
      <c r="H310" s="5" t="n"/>
      <c r="I310" s="5" t="n"/>
      <c r="J310" s="5" t="n"/>
      <c r="K310" s="5" t="n"/>
      <c r="L310" s="5" t="n"/>
      <c r="M310" s="5" t="n"/>
    </row>
    <row r="311">
      <c r="A311" s="5" t="n"/>
      <c r="B311" s="5" t="n"/>
      <c r="C311" s="5" t="n"/>
      <c r="D311" s="5" t="n"/>
      <c r="E311" s="5" t="n"/>
      <c r="F311" s="5" t="n"/>
      <c r="G311" s="5" t="n"/>
      <c r="H311" s="5" t="n"/>
      <c r="I311" s="5" t="n"/>
      <c r="J311" s="5" t="n"/>
      <c r="K311" s="5" t="n"/>
      <c r="L311" s="5" t="n"/>
      <c r="M311" s="5" t="n"/>
    </row>
    <row r="312">
      <c r="A312" s="5" t="n"/>
      <c r="B312" s="5" t="n"/>
      <c r="C312" s="5" t="n"/>
      <c r="D312" s="5" t="n"/>
      <c r="E312" s="5" t="n"/>
      <c r="F312" s="5" t="n"/>
      <c r="G312" s="5" t="n"/>
      <c r="H312" s="5" t="n"/>
      <c r="I312" s="5" t="n"/>
      <c r="J312" s="5" t="n"/>
      <c r="K312" s="5" t="n"/>
      <c r="L312" s="5" t="n"/>
      <c r="M312" s="5" t="n"/>
    </row>
    <row r="313">
      <c r="A313" s="5" t="n"/>
      <c r="B313" s="5" t="n"/>
      <c r="C313" s="5" t="n"/>
      <c r="D313" s="5" t="n"/>
      <c r="E313" s="5" t="n"/>
      <c r="F313" s="5" t="n"/>
      <c r="G313" s="5" t="n"/>
      <c r="H313" s="5" t="n"/>
      <c r="I313" s="5" t="n"/>
      <c r="J313" s="5" t="n"/>
      <c r="K313" s="5" t="n"/>
      <c r="L313" s="5" t="n"/>
      <c r="M313" s="5" t="n"/>
    </row>
    <row r="314">
      <c r="A314" s="5" t="n"/>
      <c r="B314" s="5" t="n"/>
      <c r="C314" s="5" t="n"/>
      <c r="D314" s="5" t="n"/>
      <c r="E314" s="5" t="n"/>
      <c r="F314" s="5" t="n"/>
      <c r="G314" s="5" t="n"/>
      <c r="H314" s="5" t="n"/>
      <c r="I314" s="5" t="n"/>
      <c r="J314" s="5" t="n"/>
      <c r="K314" s="5" t="n"/>
      <c r="L314" s="5" t="n"/>
      <c r="M314" s="5" t="n"/>
    </row>
    <row r="315">
      <c r="A315" s="5" t="n"/>
      <c r="B315" s="5" t="n"/>
      <c r="C315" s="5" t="n"/>
      <c r="D315" s="5" t="n"/>
      <c r="E315" s="5" t="n"/>
      <c r="F315" s="5" t="n"/>
      <c r="G315" s="5" t="n"/>
      <c r="H315" s="5" t="n"/>
      <c r="I315" s="5" t="n"/>
      <c r="J315" s="5" t="n"/>
      <c r="K315" s="5" t="n"/>
      <c r="L315" s="5" t="n"/>
      <c r="M315" s="5" t="n"/>
    </row>
    <row r="316">
      <c r="A316" s="5" t="n"/>
      <c r="B316" s="5" t="n"/>
      <c r="C316" s="5" t="n"/>
      <c r="D316" s="5" t="n"/>
      <c r="E316" s="5" t="n"/>
      <c r="F316" s="5" t="n"/>
      <c r="G316" s="5" t="n"/>
      <c r="H316" s="5" t="n"/>
      <c r="I316" s="5" t="n"/>
      <c r="J316" s="5" t="n"/>
      <c r="K316" s="5" t="n"/>
      <c r="L316" s="5" t="n"/>
      <c r="M316" s="5" t="n"/>
    </row>
    <row r="317">
      <c r="A317" s="5" t="n"/>
      <c r="B317" s="5" t="n"/>
      <c r="C317" s="5" t="n"/>
      <c r="D317" s="5" t="n"/>
      <c r="E317" s="5" t="n"/>
      <c r="F317" s="5" t="n"/>
      <c r="G317" s="5" t="n"/>
      <c r="H317" s="5" t="n"/>
      <c r="I317" s="5" t="n"/>
      <c r="J317" s="5" t="n"/>
      <c r="K317" s="5" t="n"/>
      <c r="L317" s="5" t="n"/>
      <c r="M317" s="5" t="n"/>
    </row>
    <row r="318">
      <c r="A318" s="5" t="n"/>
      <c r="B318" s="5" t="n"/>
      <c r="C318" s="5" t="n"/>
      <c r="D318" s="5" t="n"/>
      <c r="E318" s="5" t="n"/>
      <c r="F318" s="5" t="n"/>
      <c r="G318" s="5" t="n"/>
      <c r="H318" s="5" t="n"/>
      <c r="I318" s="5" t="n"/>
      <c r="J318" s="5" t="n"/>
      <c r="K318" s="5" t="n"/>
      <c r="L318" s="5" t="n"/>
      <c r="M318" s="5" t="n"/>
    </row>
    <row r="319">
      <c r="A319" s="5" t="n"/>
      <c r="B319" s="5" t="n"/>
      <c r="C319" s="5" t="n"/>
      <c r="D319" s="5" t="n"/>
      <c r="E319" s="5" t="n"/>
      <c r="F319" s="5" t="n"/>
      <c r="G319" s="5" t="n"/>
      <c r="H319" s="5" t="n"/>
      <c r="I319" s="5" t="n"/>
      <c r="J319" s="5" t="n"/>
      <c r="K319" s="5" t="n"/>
      <c r="L319" s="5" t="n"/>
      <c r="M319" s="5" t="n"/>
    </row>
    <row r="320">
      <c r="A320" s="5" t="n"/>
      <c r="B320" s="5" t="n"/>
      <c r="C320" s="5" t="n"/>
      <c r="D320" s="5" t="n"/>
      <c r="E320" s="5" t="n"/>
      <c r="F320" s="5" t="n"/>
      <c r="G320" s="5" t="n"/>
      <c r="H320" s="5" t="n"/>
      <c r="I320" s="5" t="n"/>
      <c r="J320" s="5" t="n"/>
      <c r="K320" s="5" t="n"/>
      <c r="L320" s="5" t="n"/>
      <c r="M320" s="5" t="n"/>
    </row>
    <row r="321">
      <c r="A321" s="5" t="n"/>
      <c r="B321" s="5" t="n"/>
      <c r="C321" s="5" t="n"/>
      <c r="D321" s="5" t="n"/>
      <c r="E321" s="5" t="n"/>
      <c r="F321" s="5" t="n"/>
      <c r="G321" s="5" t="n"/>
      <c r="H321" s="5" t="n"/>
      <c r="I321" s="5" t="n"/>
      <c r="J321" s="5" t="n"/>
      <c r="K321" s="5" t="n"/>
      <c r="L321" s="5" t="n"/>
      <c r="M321" s="5" t="n"/>
    </row>
    <row r="322">
      <c r="A322" s="5" t="n"/>
      <c r="B322" s="5" t="n"/>
      <c r="C322" s="5" t="n"/>
      <c r="D322" s="5" t="n"/>
      <c r="E322" s="5" t="n"/>
      <c r="F322" s="5" t="n"/>
      <c r="G322" s="5" t="n"/>
      <c r="H322" s="5" t="n"/>
      <c r="I322" s="5" t="n"/>
      <c r="J322" s="5" t="n"/>
      <c r="K322" s="5" t="n"/>
      <c r="L322" s="5" t="n"/>
      <c r="M322" s="5" t="n"/>
    </row>
    <row r="323">
      <c r="A323" s="5" t="n"/>
      <c r="B323" s="5" t="n"/>
      <c r="C323" s="5" t="n"/>
      <c r="D323" s="5" t="n"/>
      <c r="E323" s="5" t="n"/>
      <c r="F323" s="5" t="n"/>
      <c r="G323" s="5" t="n"/>
      <c r="H323" s="5" t="n"/>
      <c r="I323" s="5" t="n"/>
      <c r="J323" s="5" t="n"/>
      <c r="K323" s="5" t="n"/>
      <c r="L323" s="5" t="n"/>
      <c r="M323" s="5" t="n"/>
    </row>
    <row r="324">
      <c r="A324" s="5" t="n"/>
      <c r="B324" s="5" t="n"/>
      <c r="C324" s="5" t="n"/>
      <c r="D324" s="5" t="n"/>
      <c r="E324" s="5" t="n"/>
      <c r="F324" s="5" t="n"/>
      <c r="G324" s="5" t="n"/>
      <c r="H324" s="5" t="n"/>
      <c r="I324" s="5" t="n"/>
      <c r="J324" s="5" t="n"/>
      <c r="K324" s="5" t="n"/>
      <c r="L324" s="5" t="n"/>
      <c r="M324" s="5" t="n"/>
    </row>
    <row r="325">
      <c r="A325" s="5" t="n"/>
      <c r="B325" s="5" t="n"/>
      <c r="C325" s="5" t="n"/>
      <c r="D325" s="5" t="n"/>
      <c r="E325" s="5" t="n"/>
      <c r="F325" s="5" t="n"/>
      <c r="G325" s="5" t="n"/>
      <c r="H325" s="5" t="n"/>
      <c r="I325" s="5" t="n"/>
      <c r="J325" s="5" t="n"/>
      <c r="K325" s="5" t="n"/>
      <c r="L325" s="5" t="n"/>
      <c r="M325" s="5" t="n"/>
    </row>
    <row r="326">
      <c r="A326" s="5" t="n"/>
      <c r="B326" s="5" t="n"/>
      <c r="C326" s="5" t="n"/>
      <c r="D326" s="5" t="n"/>
      <c r="E326" s="5" t="n"/>
      <c r="F326" s="5" t="n"/>
      <c r="G326" s="5" t="n"/>
      <c r="H326" s="5" t="n"/>
      <c r="I326" s="5" t="n"/>
      <c r="J326" s="5" t="n"/>
      <c r="K326" s="5" t="n"/>
      <c r="L326" s="5" t="n"/>
      <c r="M326" s="5" t="n"/>
    </row>
    <row r="327">
      <c r="A327" s="5" t="n"/>
      <c r="B327" s="5" t="n"/>
      <c r="C327" s="5" t="n"/>
      <c r="D327" s="5" t="n"/>
      <c r="E327" s="5" t="n"/>
      <c r="F327" s="5" t="n"/>
      <c r="G327" s="5" t="n"/>
      <c r="H327" s="5" t="n"/>
      <c r="I327" s="5" t="n"/>
      <c r="J327" s="5" t="n"/>
      <c r="K327" s="5" t="n"/>
      <c r="L327" s="5" t="n"/>
      <c r="M327" s="5" t="n"/>
    </row>
    <row r="328">
      <c r="A328" s="5" t="n"/>
      <c r="B328" s="5" t="n"/>
      <c r="C328" s="5" t="n"/>
      <c r="D328" s="5" t="n"/>
      <c r="E328" s="5" t="n"/>
      <c r="F328" s="5" t="n"/>
      <c r="G328" s="5" t="n"/>
      <c r="H328" s="5" t="n"/>
      <c r="I328" s="5" t="n"/>
      <c r="J328" s="5" t="n"/>
      <c r="K328" s="5" t="n"/>
      <c r="L328" s="5" t="n"/>
      <c r="M328" s="5" t="n"/>
    </row>
    <row r="329">
      <c r="A329" s="5" t="n"/>
      <c r="B329" s="5" t="n"/>
      <c r="C329" s="5" t="n"/>
      <c r="D329" s="5" t="n"/>
      <c r="E329" s="5" t="n"/>
      <c r="F329" s="5" t="n"/>
      <c r="G329" s="5" t="n"/>
      <c r="H329" s="5" t="n"/>
      <c r="I329" s="5" t="n"/>
      <c r="J329" s="5" t="n"/>
      <c r="K329" s="5" t="n"/>
      <c r="L329" s="5" t="n"/>
      <c r="M329" s="5" t="n"/>
    </row>
    <row r="330">
      <c r="A330" s="5" t="n"/>
      <c r="B330" s="5" t="n"/>
      <c r="C330" s="5" t="n"/>
      <c r="D330" s="5" t="n"/>
      <c r="E330" s="5" t="n"/>
      <c r="F330" s="5" t="n"/>
      <c r="G330" s="5" t="n"/>
      <c r="H330" s="5" t="n"/>
      <c r="I330" s="5" t="n"/>
      <c r="J330" s="5" t="n"/>
      <c r="K330" s="5" t="n"/>
      <c r="L330" s="5" t="n"/>
      <c r="M330" s="5" t="n"/>
    </row>
    <row r="331">
      <c r="A331" s="5" t="n"/>
      <c r="B331" s="5" t="n"/>
      <c r="C331" s="5" t="n"/>
      <c r="D331" s="5" t="n"/>
      <c r="E331" s="5" t="n"/>
      <c r="F331" s="5" t="n"/>
      <c r="G331" s="5" t="n"/>
      <c r="H331" s="5" t="n"/>
      <c r="I331" s="5" t="n"/>
      <c r="J331" s="5" t="n"/>
      <c r="K331" s="5" t="n"/>
      <c r="L331" s="5" t="n"/>
      <c r="M331" s="5" t="n"/>
    </row>
    <row r="332">
      <c r="A332" s="5" t="n"/>
      <c r="B332" s="5" t="n"/>
      <c r="C332" s="5" t="n"/>
      <c r="D332" s="5" t="n"/>
      <c r="E332" s="5" t="n"/>
      <c r="F332" s="5" t="n"/>
      <c r="G332" s="5" t="n"/>
      <c r="H332" s="5" t="n"/>
      <c r="I332" s="5" t="n"/>
      <c r="J332" s="5" t="n"/>
      <c r="K332" s="5" t="n"/>
      <c r="L332" s="5" t="n"/>
      <c r="M332" s="5" t="n"/>
    </row>
    <row r="333">
      <c r="A333" s="5" t="n"/>
      <c r="B333" s="5" t="n"/>
      <c r="C333" s="5" t="n"/>
      <c r="D333" s="5" t="n"/>
      <c r="E333" s="5" t="n"/>
      <c r="F333" s="5" t="n"/>
      <c r="G333" s="5" t="n"/>
      <c r="H333" s="5" t="n"/>
      <c r="I333" s="5" t="n"/>
      <c r="J333" s="5" t="n"/>
      <c r="K333" s="5" t="n"/>
      <c r="L333" s="5" t="n"/>
      <c r="M333" s="5" t="n"/>
    </row>
    <row r="334">
      <c r="A334" s="5" t="n"/>
      <c r="B334" s="5" t="n"/>
      <c r="C334" s="5" t="n"/>
      <c r="D334" s="5" t="n"/>
      <c r="E334" s="5" t="n"/>
      <c r="F334" s="5" t="n"/>
      <c r="G334" s="5" t="n"/>
      <c r="H334" s="5" t="n"/>
      <c r="I334" s="5" t="n"/>
      <c r="J334" s="5" t="n"/>
      <c r="K334" s="5" t="n"/>
      <c r="L334" s="5" t="n"/>
      <c r="M334" s="5" t="n"/>
    </row>
    <row r="335">
      <c r="A335" s="5" t="n"/>
      <c r="B335" s="5" t="n"/>
      <c r="C335" s="5" t="n"/>
      <c r="D335" s="5" t="n"/>
      <c r="E335" s="5" t="n"/>
      <c r="F335" s="5" t="n"/>
      <c r="G335" s="5" t="n"/>
      <c r="H335" s="5" t="n"/>
      <c r="I335" s="5" t="n"/>
      <c r="J335" s="5" t="n"/>
      <c r="K335" s="5" t="n"/>
      <c r="L335" s="5" t="n"/>
      <c r="M335" s="5" t="n"/>
    </row>
    <row r="336">
      <c r="A336" s="5" t="n"/>
      <c r="B336" s="5" t="n"/>
      <c r="C336" s="5" t="n"/>
      <c r="D336" s="5" t="n"/>
      <c r="E336" s="5" t="n"/>
      <c r="F336" s="5" t="n"/>
      <c r="G336" s="5" t="n"/>
      <c r="H336" s="5" t="n"/>
      <c r="I336" s="5" t="n"/>
      <c r="J336" s="5" t="n"/>
      <c r="K336" s="5" t="n"/>
      <c r="L336" s="5" t="n"/>
      <c r="M336" s="5" t="n"/>
    </row>
    <row r="337">
      <c r="A337" s="5" t="n"/>
      <c r="B337" s="5" t="n"/>
      <c r="C337" s="5" t="n"/>
      <c r="D337" s="5" t="n"/>
      <c r="E337" s="5" t="n"/>
      <c r="F337" s="5" t="n"/>
      <c r="G337" s="5" t="n"/>
      <c r="H337" s="5" t="n"/>
      <c r="I337" s="5" t="n"/>
      <c r="J337" s="5" t="n"/>
      <c r="K337" s="5" t="n"/>
      <c r="L337" s="5" t="n"/>
      <c r="M337" s="5" t="n"/>
    </row>
    <row r="338">
      <c r="A338" s="5" t="n"/>
      <c r="B338" s="5" t="n"/>
      <c r="C338" s="5" t="n"/>
      <c r="D338" s="5" t="n"/>
      <c r="E338" s="5" t="n"/>
      <c r="F338" s="5" t="n"/>
      <c r="G338" s="5" t="n"/>
      <c r="H338" s="5" t="n"/>
      <c r="I338" s="5" t="n"/>
      <c r="J338" s="5" t="n"/>
      <c r="K338" s="5" t="n"/>
      <c r="L338" s="5" t="n"/>
      <c r="M338" s="5" t="n"/>
    </row>
    <row r="339">
      <c r="A339" s="5" t="n"/>
      <c r="B339" s="5" t="n"/>
      <c r="C339" s="5" t="n"/>
      <c r="D339" s="5" t="n"/>
      <c r="E339" s="5" t="n"/>
      <c r="F339" s="5" t="n"/>
      <c r="G339" s="5" t="n"/>
      <c r="H339" s="5" t="n"/>
      <c r="I339" s="5" t="n"/>
      <c r="J339" s="5" t="n"/>
      <c r="K339" s="5" t="n"/>
      <c r="L339" s="5" t="n"/>
      <c r="M339" s="5" t="n"/>
    </row>
    <row r="340">
      <c r="A340" s="5" t="n"/>
      <c r="B340" s="5" t="n"/>
      <c r="C340" s="5" t="n"/>
      <c r="D340" s="5" t="n"/>
      <c r="E340" s="5" t="n"/>
      <c r="F340" s="5" t="n"/>
      <c r="G340" s="5" t="n"/>
      <c r="H340" s="5" t="n"/>
      <c r="I340" s="5" t="n"/>
      <c r="J340" s="5" t="n"/>
      <c r="K340" s="5" t="n"/>
      <c r="L340" s="5" t="n"/>
      <c r="M340" s="5" t="n"/>
    </row>
    <row r="341">
      <c r="A341" s="5" t="n"/>
      <c r="B341" s="5" t="n"/>
      <c r="C341" s="5" t="n"/>
      <c r="D341" s="5" t="n"/>
      <c r="E341" s="5" t="n"/>
      <c r="F341" s="5" t="n"/>
      <c r="G341" s="5" t="n"/>
      <c r="H341" s="5" t="n"/>
      <c r="I341" s="5" t="n"/>
      <c r="J341" s="5" t="n"/>
      <c r="K341" s="5" t="n"/>
      <c r="L341" s="5" t="n"/>
      <c r="M341" s="5" t="n"/>
    </row>
    <row r="342">
      <c r="A342" s="5" t="n"/>
      <c r="B342" s="5" t="n"/>
      <c r="C342" s="5" t="n"/>
      <c r="D342" s="5" t="n"/>
      <c r="E342" s="5" t="n"/>
      <c r="F342" s="5" t="n"/>
      <c r="G342" s="5" t="n"/>
      <c r="H342" s="5" t="n"/>
      <c r="I342" s="5" t="n"/>
      <c r="J342" s="5" t="n"/>
      <c r="K342" s="5" t="n"/>
      <c r="L342" s="5" t="n"/>
      <c r="M342" s="5" t="n"/>
    </row>
    <row r="343">
      <c r="A343" s="5" t="n"/>
      <c r="B343" s="5" t="n"/>
      <c r="C343" s="5" t="n"/>
      <c r="D343" s="5" t="n"/>
      <c r="E343" s="5" t="n"/>
      <c r="F343" s="5" t="n"/>
      <c r="G343" s="5" t="n"/>
      <c r="H343" s="5" t="n"/>
      <c r="I343" s="5" t="n"/>
      <c r="J343" s="5" t="n"/>
      <c r="K343" s="5" t="n"/>
      <c r="L343" s="5" t="n"/>
      <c r="M343" s="5" t="n"/>
    </row>
    <row r="344">
      <c r="A344" s="5" t="n"/>
      <c r="B344" s="5" t="n"/>
      <c r="C344" s="5" t="n"/>
      <c r="D344" s="5" t="n"/>
      <c r="E344" s="5" t="n"/>
      <c r="F344" s="5" t="n"/>
      <c r="G344" s="5" t="n"/>
      <c r="H344" s="5" t="n"/>
      <c r="I344" s="5" t="n"/>
      <c r="J344" s="5" t="n"/>
      <c r="K344" s="5" t="n"/>
      <c r="L344" s="5" t="n"/>
      <c r="M344" s="5" t="n"/>
    </row>
    <row r="345">
      <c r="A345" s="5" t="n"/>
      <c r="B345" s="5" t="n"/>
      <c r="C345" s="5" t="n"/>
      <c r="D345" s="5" t="n"/>
      <c r="E345" s="5" t="n"/>
      <c r="F345" s="5" t="n"/>
      <c r="G345" s="5" t="n"/>
      <c r="H345" s="5" t="n"/>
      <c r="I345" s="5" t="n"/>
      <c r="J345" s="5" t="n"/>
      <c r="K345" s="5" t="n"/>
      <c r="L345" s="5" t="n"/>
      <c r="M345" s="5" t="n"/>
    </row>
    <row r="346">
      <c r="A346" s="5" t="n"/>
      <c r="B346" s="5" t="n"/>
      <c r="C346" s="5" t="n"/>
      <c r="D346" s="5" t="n"/>
      <c r="E346" s="5" t="n"/>
      <c r="F346" s="5" t="n"/>
      <c r="G346" s="5" t="n"/>
      <c r="H346" s="5" t="n"/>
      <c r="I346" s="5" t="n"/>
      <c r="J346" s="5" t="n"/>
      <c r="K346" s="5" t="n"/>
      <c r="L346" s="5" t="n"/>
      <c r="M346" s="5" t="n"/>
    </row>
    <row r="347">
      <c r="A347" s="5" t="n"/>
      <c r="B347" s="5" t="n"/>
      <c r="C347" s="5" t="n"/>
      <c r="D347" s="5" t="n"/>
      <c r="E347" s="5" t="n"/>
      <c r="F347" s="5" t="n"/>
      <c r="G347" s="5" t="n"/>
      <c r="H347" s="5" t="n"/>
      <c r="I347" s="5" t="n"/>
      <c r="J347" s="5" t="n"/>
      <c r="K347" s="5" t="n"/>
      <c r="L347" s="5" t="n"/>
      <c r="M347" s="5" t="n"/>
    </row>
    <row r="348">
      <c r="A348" s="5" t="n"/>
      <c r="B348" s="5" t="n"/>
      <c r="C348" s="5" t="n"/>
      <c r="D348" s="5" t="n"/>
      <c r="E348" s="5" t="n"/>
      <c r="F348" s="5" t="n"/>
      <c r="G348" s="5" t="n"/>
      <c r="H348" s="5" t="n"/>
      <c r="I348" s="5" t="n"/>
      <c r="J348" s="5" t="n"/>
      <c r="K348" s="5" t="n"/>
      <c r="L348" s="5" t="n"/>
      <c r="M348" s="5" t="n"/>
    </row>
    <row r="349">
      <c r="A349" s="5" t="n"/>
      <c r="B349" s="5" t="n"/>
      <c r="C349" s="5" t="n"/>
      <c r="D349" s="5" t="n"/>
      <c r="E349" s="5" t="n"/>
      <c r="F349" s="5" t="n"/>
      <c r="G349" s="5" t="n"/>
      <c r="H349" s="5" t="n"/>
      <c r="I349" s="5" t="n"/>
      <c r="J349" s="5" t="n"/>
      <c r="K349" s="5" t="n"/>
      <c r="L349" s="5" t="n"/>
      <c r="M349" s="5" t="n"/>
    </row>
    <row r="350">
      <c r="A350" s="5" t="n"/>
      <c r="B350" s="5" t="n"/>
      <c r="C350" s="5" t="n"/>
      <c r="D350" s="5" t="n"/>
      <c r="E350" s="5" t="n"/>
      <c r="F350" s="5" t="n"/>
      <c r="G350" s="5" t="n"/>
      <c r="H350" s="5" t="n"/>
      <c r="I350" s="5" t="n"/>
      <c r="J350" s="5" t="n"/>
      <c r="K350" s="5" t="n"/>
      <c r="L350" s="5" t="n"/>
      <c r="M350" s="5" t="n"/>
    </row>
    <row r="351">
      <c r="A351" s="5" t="n"/>
      <c r="B351" s="5" t="n"/>
      <c r="C351" s="5" t="n"/>
      <c r="D351" s="5" t="n"/>
      <c r="E351" s="5" t="n"/>
      <c r="F351" s="5" t="n"/>
      <c r="G351" s="5" t="n"/>
      <c r="H351" s="5" t="n"/>
      <c r="I351" s="5" t="n"/>
      <c r="J351" s="5" t="n"/>
      <c r="K351" s="5" t="n"/>
      <c r="L351" s="5" t="n"/>
      <c r="M351" s="5" t="n"/>
    </row>
    <row r="352">
      <c r="A352" s="5" t="n"/>
      <c r="B352" s="5" t="n"/>
      <c r="C352" s="5" t="n"/>
      <c r="D352" s="5" t="n"/>
      <c r="E352" s="5" t="n"/>
      <c r="F352" s="5" t="n"/>
      <c r="G352" s="5" t="n"/>
      <c r="H352" s="5" t="n"/>
      <c r="I352" s="5" t="n"/>
      <c r="J352" s="5" t="n"/>
      <c r="K352" s="5" t="n"/>
      <c r="L352" s="5" t="n"/>
      <c r="M352" s="5" t="n"/>
    </row>
    <row r="353">
      <c r="A353" s="5" t="n"/>
      <c r="B353" s="5" t="n"/>
      <c r="C353" s="5" t="n"/>
      <c r="D353" s="5" t="n"/>
      <c r="E353" s="5" t="n"/>
      <c r="F353" s="5" t="n"/>
      <c r="G353" s="5" t="n"/>
      <c r="H353" s="5" t="n"/>
      <c r="I353" s="5" t="n"/>
      <c r="J353" s="5" t="n"/>
      <c r="K353" s="5" t="n"/>
      <c r="L353" s="5" t="n"/>
      <c r="M353" s="5" t="n"/>
    </row>
    <row r="354">
      <c r="A354" s="5" t="n"/>
      <c r="B354" s="5" t="n"/>
      <c r="C354" s="5" t="n"/>
      <c r="D354" s="5" t="n"/>
      <c r="E354" s="5" t="n"/>
      <c r="F354" s="5" t="n"/>
      <c r="G354" s="5" t="n"/>
      <c r="H354" s="5" t="n"/>
      <c r="I354" s="5" t="n"/>
      <c r="J354" s="5" t="n"/>
      <c r="K354" s="5" t="n"/>
      <c r="L354" s="5" t="n"/>
      <c r="M354" s="5" t="n"/>
    </row>
    <row r="355">
      <c r="A355" s="5" t="n"/>
      <c r="B355" s="5" t="n"/>
      <c r="C355" s="5" t="n"/>
      <c r="D355" s="5" t="n"/>
      <c r="E355" s="5" t="n"/>
      <c r="F355" s="5" t="n"/>
      <c r="G355" s="5" t="n"/>
      <c r="H355" s="5" t="n"/>
      <c r="I355" s="5" t="n"/>
      <c r="J355" s="5" t="n"/>
      <c r="K355" s="5" t="n"/>
      <c r="L355" s="5" t="n"/>
      <c r="M355" s="5" t="n"/>
    </row>
    <row r="356">
      <c r="A356" s="5" t="n"/>
      <c r="B356" s="5" t="n"/>
      <c r="C356" s="5" t="n"/>
      <c r="D356" s="5" t="n"/>
      <c r="E356" s="5" t="n"/>
      <c r="F356" s="5" t="n"/>
      <c r="G356" s="5" t="n"/>
      <c r="H356" s="5" t="n"/>
      <c r="I356" s="5" t="n"/>
      <c r="J356" s="5" t="n"/>
      <c r="K356" s="5" t="n"/>
      <c r="L356" s="5" t="n"/>
      <c r="M356" s="5" t="n"/>
    </row>
    <row r="357">
      <c r="A357" s="5" t="n"/>
      <c r="B357" s="5" t="n"/>
      <c r="C357" s="5" t="n"/>
      <c r="D357" s="5" t="n"/>
      <c r="E357" s="5" t="n"/>
      <c r="F357" s="5" t="n"/>
      <c r="G357" s="5" t="n"/>
      <c r="H357" s="5" t="n"/>
      <c r="I357" s="5" t="n"/>
      <c r="J357" s="5" t="n"/>
      <c r="K357" s="5" t="n"/>
      <c r="L357" s="5" t="n"/>
      <c r="M357" s="5" t="n"/>
    </row>
    <row r="358">
      <c r="A358" s="5" t="n"/>
      <c r="B358" s="5" t="n"/>
      <c r="C358" s="5" t="n"/>
      <c r="D358" s="5" t="n"/>
      <c r="E358" s="5" t="n"/>
      <c r="F358" s="5" t="n"/>
      <c r="G358" s="5" t="n"/>
      <c r="H358" s="5" t="n"/>
      <c r="I358" s="5" t="n"/>
      <c r="J358" s="5" t="n"/>
      <c r="K358" s="5" t="n"/>
      <c r="L358" s="5" t="n"/>
      <c r="M358" s="5" t="n"/>
    </row>
    <row r="359">
      <c r="A359" s="5" t="n"/>
      <c r="B359" s="5" t="n"/>
      <c r="C359" s="5" t="n"/>
      <c r="D359" s="5" t="n"/>
      <c r="E359" s="5" t="n"/>
      <c r="F359" s="5" t="n"/>
      <c r="G359" s="5" t="n"/>
      <c r="H359" s="5" t="n"/>
      <c r="I359" s="5" t="n"/>
      <c r="J359" s="5" t="n"/>
      <c r="K359" s="5" t="n"/>
      <c r="L359" s="5" t="n"/>
      <c r="M359" s="5" t="n"/>
    </row>
    <row r="360">
      <c r="A360" s="5" t="n"/>
      <c r="B360" s="5" t="n"/>
      <c r="C360" s="5" t="n"/>
      <c r="D360" s="5" t="n"/>
      <c r="E360" s="5" t="n"/>
      <c r="F360" s="5" t="n"/>
      <c r="G360" s="5" t="n"/>
      <c r="H360" s="5" t="n"/>
      <c r="I360" s="5" t="n"/>
      <c r="J360" s="5" t="n"/>
      <c r="K360" s="5" t="n"/>
      <c r="L360" s="5" t="n"/>
      <c r="M360" s="5" t="n"/>
    </row>
    <row r="361">
      <c r="A361" s="5" t="n"/>
      <c r="B361" s="5" t="n"/>
      <c r="C361" s="5" t="n"/>
      <c r="D361" s="5" t="n"/>
      <c r="E361" s="5" t="n"/>
      <c r="F361" s="5" t="n"/>
      <c r="G361" s="5" t="n"/>
      <c r="H361" s="5" t="n"/>
      <c r="I361" s="5" t="n"/>
      <c r="J361" s="5" t="n"/>
      <c r="K361" s="5" t="n"/>
      <c r="L361" s="5" t="n"/>
      <c r="M361" s="5" t="n"/>
    </row>
    <row r="362">
      <c r="A362" s="5" t="n"/>
      <c r="B362" s="5" t="n"/>
      <c r="C362" s="5" t="n"/>
      <c r="D362" s="5" t="n"/>
      <c r="E362" s="5" t="n"/>
      <c r="F362" s="5" t="n"/>
      <c r="G362" s="5" t="n"/>
      <c r="H362" s="5" t="n"/>
      <c r="I362" s="5" t="n"/>
      <c r="J362" s="5" t="n"/>
      <c r="K362" s="5" t="n"/>
      <c r="L362" s="5" t="n"/>
      <c r="M362" s="5" t="n"/>
    </row>
    <row r="363">
      <c r="A363" s="5" t="n"/>
      <c r="B363" s="5" t="n"/>
      <c r="C363" s="5" t="n"/>
      <c r="D363" s="5" t="n"/>
      <c r="E363" s="5" t="n"/>
      <c r="F363" s="5" t="n"/>
      <c r="G363" s="5" t="n"/>
      <c r="H363" s="5" t="n"/>
      <c r="I363" s="5" t="n"/>
      <c r="J363" s="5" t="n"/>
      <c r="K363" s="5" t="n"/>
      <c r="L363" s="5" t="n"/>
      <c r="M363" s="5" t="n"/>
    </row>
    <row r="364">
      <c r="A364" s="5" t="n"/>
      <c r="B364" s="5" t="n"/>
      <c r="C364" s="5" t="n"/>
      <c r="D364" s="5" t="n"/>
      <c r="E364" s="5" t="n"/>
      <c r="F364" s="5" t="n"/>
      <c r="G364" s="5" t="n"/>
      <c r="H364" s="5" t="n"/>
      <c r="I364" s="5" t="n"/>
      <c r="J364" s="5" t="n"/>
      <c r="K364" s="5" t="n"/>
      <c r="L364" s="5" t="n"/>
      <c r="M364" s="5" t="n"/>
    </row>
    <row r="365">
      <c r="A365" s="5" t="n"/>
      <c r="B365" s="5" t="n"/>
      <c r="C365" s="5" t="n"/>
      <c r="D365" s="5" t="n"/>
      <c r="E365" s="5" t="n"/>
      <c r="F365" s="5" t="n"/>
      <c r="G365" s="5" t="n"/>
      <c r="H365" s="5" t="n"/>
      <c r="I365" s="5" t="n"/>
      <c r="J365" s="5" t="n"/>
      <c r="K365" s="5" t="n"/>
      <c r="L365" s="5" t="n"/>
      <c r="M365" s="5" t="n"/>
    </row>
    <row r="366">
      <c r="A366" s="5" t="n"/>
      <c r="B366" s="5" t="n"/>
      <c r="C366" s="5" t="n"/>
      <c r="D366" s="5" t="n"/>
      <c r="E366" s="5" t="n"/>
      <c r="F366" s="5" t="n"/>
      <c r="G366" s="5" t="n"/>
      <c r="H366" s="5" t="n"/>
      <c r="I366" s="5" t="n"/>
      <c r="J366" s="5" t="n"/>
      <c r="K366" s="5" t="n"/>
      <c r="L366" s="5" t="n"/>
      <c r="M366" s="5" t="n"/>
    </row>
    <row r="367">
      <c r="A367" s="5" t="n"/>
      <c r="B367" s="5" t="n"/>
      <c r="C367" s="5" t="n"/>
      <c r="D367" s="5" t="n"/>
      <c r="E367" s="5" t="n"/>
      <c r="F367" s="5" t="n"/>
      <c r="G367" s="5" t="n"/>
      <c r="H367" s="5" t="n"/>
      <c r="I367" s="5" t="n"/>
      <c r="J367" s="5" t="n"/>
      <c r="K367" s="5" t="n"/>
      <c r="L367" s="5" t="n"/>
      <c r="M367" s="5" t="n"/>
    </row>
    <row r="368">
      <c r="A368" s="5" t="n"/>
      <c r="B368" s="5" t="n"/>
      <c r="C368" s="5" t="n"/>
      <c r="D368" s="5" t="n"/>
      <c r="E368" s="5" t="n"/>
      <c r="F368" s="5" t="n"/>
      <c r="G368" s="5" t="n"/>
      <c r="H368" s="5" t="n"/>
      <c r="I368" s="5" t="n"/>
      <c r="J368" s="5" t="n"/>
      <c r="K368" s="5" t="n"/>
      <c r="L368" s="5" t="n"/>
      <c r="M368" s="5" t="n"/>
    </row>
    <row r="369">
      <c r="A369" s="5" t="n"/>
      <c r="B369" s="5" t="n"/>
      <c r="C369" s="5" t="n"/>
      <c r="D369" s="5" t="n"/>
      <c r="E369" s="5" t="n"/>
      <c r="F369" s="5" t="n"/>
      <c r="G369" s="5" t="n"/>
      <c r="H369" s="5" t="n"/>
      <c r="I369" s="5" t="n"/>
      <c r="J369" s="5" t="n"/>
      <c r="K369" s="5" t="n"/>
      <c r="L369" s="5" t="n"/>
      <c r="M369" s="5" t="n"/>
    </row>
    <row r="370">
      <c r="A370" s="5" t="n"/>
      <c r="B370" s="5" t="n"/>
      <c r="C370" s="5" t="n"/>
      <c r="D370" s="5" t="n"/>
      <c r="E370" s="5" t="n"/>
      <c r="F370" s="5" t="n"/>
      <c r="G370" s="5" t="n"/>
      <c r="H370" s="5" t="n"/>
      <c r="I370" s="5" t="n"/>
      <c r="J370" s="5" t="n"/>
      <c r="K370" s="5" t="n"/>
      <c r="L370" s="5" t="n"/>
      <c r="M370" s="5" t="n"/>
    </row>
    <row r="371">
      <c r="A371" s="5" t="n"/>
      <c r="B371" s="5" t="n"/>
      <c r="C371" s="5" t="n"/>
      <c r="D371" s="5" t="n"/>
      <c r="E371" s="5" t="n"/>
      <c r="F371" s="5" t="n"/>
      <c r="G371" s="5" t="n"/>
      <c r="H371" s="5" t="n"/>
      <c r="I371" s="5" t="n"/>
      <c r="J371" s="5" t="n"/>
      <c r="K371" s="5" t="n"/>
      <c r="L371" s="5" t="n"/>
      <c r="M371" s="5" t="n"/>
    </row>
    <row r="372">
      <c r="A372" s="5" t="n"/>
      <c r="B372" s="5" t="n"/>
      <c r="C372" s="5" t="n"/>
      <c r="D372" s="5" t="n"/>
      <c r="E372" s="5" t="n"/>
      <c r="F372" s="5" t="n"/>
      <c r="G372" s="5" t="n"/>
      <c r="H372" s="5" t="n"/>
      <c r="I372" s="5" t="n"/>
      <c r="J372" s="5" t="n"/>
      <c r="K372" s="5" t="n"/>
      <c r="L372" s="5" t="n"/>
      <c r="M372" s="5" t="n"/>
    </row>
    <row r="373">
      <c r="A373" s="5" t="n"/>
      <c r="B373" s="5" t="n"/>
      <c r="C373" s="5" t="n"/>
      <c r="D373" s="5" t="n"/>
      <c r="E373" s="5" t="n"/>
      <c r="F373" s="5" t="n"/>
      <c r="G373" s="5" t="n"/>
      <c r="H373" s="5" t="n"/>
      <c r="I373" s="5" t="n"/>
      <c r="J373" s="5" t="n"/>
      <c r="K373" s="5" t="n"/>
      <c r="L373" s="5" t="n"/>
      <c r="M373" s="5" t="n"/>
    </row>
    <row r="374">
      <c r="A374" s="5" t="n"/>
      <c r="B374" s="5" t="n"/>
      <c r="C374" s="5" t="n"/>
      <c r="D374" s="5" t="n"/>
      <c r="E374" s="5" t="n"/>
      <c r="F374" s="5" t="n"/>
      <c r="G374" s="5" t="n"/>
      <c r="H374" s="5" t="n"/>
      <c r="I374" s="5" t="n"/>
      <c r="J374" s="5" t="n"/>
      <c r="K374" s="5" t="n"/>
      <c r="L374" s="5" t="n"/>
      <c r="M374" s="5" t="n"/>
    </row>
    <row r="375">
      <c r="A375" s="5" t="n"/>
      <c r="B375" s="5" t="n"/>
      <c r="C375" s="5" t="n"/>
      <c r="D375" s="5" t="n"/>
      <c r="E375" s="5" t="n"/>
      <c r="F375" s="5" t="n"/>
      <c r="G375" s="5" t="n"/>
      <c r="H375" s="5" t="n"/>
      <c r="I375" s="5" t="n"/>
      <c r="J375" s="5" t="n"/>
      <c r="K375" s="5" t="n"/>
      <c r="L375" s="5" t="n"/>
      <c r="M375" s="5" t="n"/>
    </row>
    <row r="376">
      <c r="A376" s="5" t="n"/>
      <c r="B376" s="5" t="n"/>
      <c r="C376" s="5" t="n"/>
      <c r="D376" s="5" t="n"/>
      <c r="E376" s="5" t="n"/>
      <c r="F376" s="5" t="n"/>
      <c r="G376" s="5" t="n"/>
      <c r="H376" s="5" t="n"/>
      <c r="I376" s="5" t="n"/>
      <c r="J376" s="5" t="n"/>
      <c r="K376" s="5" t="n"/>
      <c r="L376" s="5" t="n"/>
      <c r="M376" s="5" t="n"/>
    </row>
    <row r="377">
      <c r="A377" s="5" t="n"/>
      <c r="B377" s="5" t="n"/>
      <c r="C377" s="5" t="n"/>
      <c r="D377" s="5" t="n"/>
      <c r="E377" s="5" t="n"/>
      <c r="F377" s="5" t="n"/>
      <c r="G377" s="5" t="n"/>
      <c r="H377" s="5" t="n"/>
      <c r="I377" s="5" t="n"/>
      <c r="J377" s="5" t="n"/>
      <c r="K377" s="5" t="n"/>
      <c r="L377" s="5" t="n"/>
      <c r="M377" s="5" t="n"/>
    </row>
    <row r="378">
      <c r="A378" s="5" t="n"/>
      <c r="B378" s="5" t="n"/>
      <c r="C378" s="5" t="n"/>
      <c r="D378" s="5" t="n"/>
      <c r="E378" s="5" t="n"/>
      <c r="F378" s="5" t="n"/>
      <c r="G378" s="5" t="n"/>
      <c r="H378" s="5" t="n"/>
      <c r="I378" s="5" t="n"/>
      <c r="J378" s="5" t="n"/>
      <c r="K378" s="5" t="n"/>
      <c r="L378" s="5" t="n"/>
      <c r="M378" s="5" t="n"/>
    </row>
    <row r="379">
      <c r="A379" s="5" t="n"/>
      <c r="B379" s="5" t="n"/>
      <c r="C379" s="5" t="n"/>
      <c r="D379" s="5" t="n"/>
      <c r="E379" s="5" t="n"/>
      <c r="F379" s="5" t="n"/>
      <c r="G379" s="5" t="n"/>
      <c r="H379" s="5" t="n"/>
      <c r="I379" s="5" t="n"/>
      <c r="J379" s="5" t="n"/>
      <c r="K379" s="5" t="n"/>
      <c r="L379" s="5" t="n"/>
      <c r="M379" s="5" t="n"/>
    </row>
    <row r="380">
      <c r="A380" s="5" t="n"/>
      <c r="B380" s="5" t="n"/>
      <c r="C380" s="5" t="n"/>
      <c r="D380" s="5" t="n"/>
      <c r="E380" s="5" t="n"/>
      <c r="F380" s="5" t="n"/>
      <c r="G380" s="5" t="n"/>
      <c r="H380" s="5" t="n"/>
      <c r="I380" s="5" t="n"/>
      <c r="J380" s="5" t="n"/>
      <c r="K380" s="5" t="n"/>
      <c r="L380" s="5" t="n"/>
      <c r="M380" s="5" t="n"/>
    </row>
    <row r="381">
      <c r="A381" s="5" t="n"/>
      <c r="B381" s="5" t="n"/>
      <c r="C381" s="5" t="n"/>
      <c r="D381" s="5" t="n"/>
      <c r="E381" s="5" t="n"/>
      <c r="F381" s="5" t="n"/>
      <c r="G381" s="5" t="n"/>
      <c r="H381" s="5" t="n"/>
      <c r="I381" s="5" t="n"/>
      <c r="J381" s="5" t="n"/>
      <c r="K381" s="5" t="n"/>
      <c r="L381" s="5" t="n"/>
      <c r="M381" s="5" t="n"/>
    </row>
    <row r="382">
      <c r="A382" s="5" t="n"/>
      <c r="B382" s="5" t="n"/>
      <c r="C382" s="5" t="n"/>
      <c r="D382" s="5" t="n"/>
      <c r="E382" s="5" t="n"/>
      <c r="F382" s="5" t="n"/>
      <c r="G382" s="5" t="n"/>
      <c r="H382" s="5" t="n"/>
      <c r="I382" s="5" t="n"/>
      <c r="J382" s="5" t="n"/>
      <c r="K382" s="5" t="n"/>
      <c r="L382" s="5" t="n"/>
      <c r="M382" s="5" t="n"/>
    </row>
    <row r="383">
      <c r="A383" s="5" t="n"/>
      <c r="B383" s="5" t="n"/>
      <c r="C383" s="5" t="n"/>
      <c r="D383" s="5" t="n"/>
      <c r="E383" s="5" t="n"/>
      <c r="F383" s="5" t="n"/>
      <c r="G383" s="5" t="n"/>
      <c r="H383" s="5" t="n"/>
      <c r="I383" s="5" t="n"/>
      <c r="J383" s="5" t="n"/>
      <c r="K383" s="5" t="n"/>
      <c r="L383" s="5" t="n"/>
      <c r="M383" s="5" t="n"/>
    </row>
    <row r="384">
      <c r="A384" s="5" t="n"/>
      <c r="B384" s="5" t="n"/>
      <c r="C384" s="5" t="n"/>
      <c r="D384" s="5" t="n"/>
      <c r="E384" s="5" t="n"/>
      <c r="F384" s="5" t="n"/>
      <c r="G384" s="5" t="n"/>
      <c r="H384" s="5" t="n"/>
      <c r="I384" s="5" t="n"/>
      <c r="J384" s="5" t="n"/>
      <c r="K384" s="5" t="n"/>
      <c r="L384" s="5" t="n"/>
      <c r="M384" s="5" t="n"/>
    </row>
    <row r="385">
      <c r="A385" s="5" t="n"/>
      <c r="B385" s="5" t="n"/>
      <c r="C385" s="5" t="n"/>
      <c r="D385" s="5" t="n"/>
      <c r="E385" s="5" t="n"/>
      <c r="F385" s="5" t="n"/>
      <c r="G385" s="5" t="n"/>
      <c r="H385" s="5" t="n"/>
      <c r="I385" s="5" t="n"/>
      <c r="J385" s="5" t="n"/>
      <c r="K385" s="5" t="n"/>
      <c r="L385" s="5" t="n"/>
      <c r="M385" s="5" t="n"/>
    </row>
    <row r="386">
      <c r="A386" s="5" t="n"/>
      <c r="B386" s="5" t="n"/>
      <c r="C386" s="5" t="n"/>
      <c r="D386" s="5" t="n"/>
      <c r="E386" s="5" t="n"/>
      <c r="F386" s="5" t="n"/>
      <c r="G386" s="5" t="n"/>
      <c r="H386" s="5" t="n"/>
      <c r="I386" s="5" t="n"/>
      <c r="J386" s="5" t="n"/>
      <c r="K386" s="5" t="n"/>
      <c r="L386" s="5" t="n"/>
      <c r="M386" s="5" t="n"/>
    </row>
    <row r="387">
      <c r="A387" s="5" t="n"/>
      <c r="B387" s="5" t="n"/>
      <c r="C387" s="5" t="n"/>
      <c r="D387" s="5" t="n"/>
      <c r="E387" s="5" t="n"/>
      <c r="F387" s="5" t="n"/>
      <c r="G387" s="5" t="n"/>
      <c r="H387" s="5" t="n"/>
      <c r="I387" s="5" t="n"/>
      <c r="J387" s="5" t="n"/>
      <c r="K387" s="5" t="n"/>
      <c r="L387" s="5" t="n"/>
      <c r="M387" s="5" t="n"/>
    </row>
    <row r="388">
      <c r="A388" s="5" t="n"/>
      <c r="B388" s="5" t="n"/>
      <c r="C388" s="5" t="n"/>
      <c r="D388" s="5" t="n"/>
      <c r="E388" s="5" t="n"/>
      <c r="F388" s="5" t="n"/>
      <c r="G388" s="5" t="n"/>
      <c r="H388" s="5" t="n"/>
      <c r="I388" s="5" t="n"/>
      <c r="J388" s="5" t="n"/>
      <c r="K388" s="5" t="n"/>
      <c r="L388" s="5" t="n"/>
      <c r="M388" s="5" t="n"/>
    </row>
    <row r="389">
      <c r="A389" s="5" t="n"/>
      <c r="B389" s="5" t="n"/>
      <c r="C389" s="5" t="n"/>
      <c r="D389" s="5" t="n"/>
      <c r="E389" s="5" t="n"/>
      <c r="F389" s="5" t="n"/>
      <c r="G389" s="5" t="n"/>
      <c r="H389" s="5" t="n"/>
      <c r="I389" s="5" t="n"/>
      <c r="J389" s="5" t="n"/>
      <c r="K389" s="5" t="n"/>
      <c r="L389" s="5" t="n"/>
      <c r="M389" s="5" t="n"/>
    </row>
    <row r="390">
      <c r="A390" s="5" t="n"/>
      <c r="B390" s="5" t="n"/>
      <c r="C390" s="5" t="n"/>
      <c r="D390" s="5" t="n"/>
      <c r="E390" s="5" t="n"/>
      <c r="F390" s="5" t="n"/>
      <c r="G390" s="5" t="n"/>
      <c r="H390" s="5" t="n"/>
      <c r="I390" s="5" t="n"/>
      <c r="J390" s="5" t="n"/>
      <c r="K390" s="5" t="n"/>
      <c r="L390" s="5" t="n"/>
      <c r="M390" s="5" t="n"/>
    </row>
    <row r="391">
      <c r="A391" s="5" t="n"/>
      <c r="B391" s="5" t="n"/>
      <c r="C391" s="5" t="n"/>
      <c r="D391" s="5" t="n"/>
      <c r="E391" s="5" t="n"/>
      <c r="F391" s="5" t="n"/>
      <c r="G391" s="5" t="n"/>
      <c r="H391" s="5" t="n"/>
      <c r="I391" s="5" t="n"/>
      <c r="J391" s="5" t="n"/>
      <c r="K391" s="5" t="n"/>
      <c r="L391" s="5" t="n"/>
      <c r="M391" s="5" t="n"/>
    </row>
    <row r="392">
      <c r="A392" s="5" t="n"/>
      <c r="B392" s="5" t="n"/>
      <c r="C392" s="5" t="n"/>
      <c r="D392" s="5" t="n"/>
      <c r="E392" s="5" t="n"/>
      <c r="F392" s="5" t="n"/>
      <c r="G392" s="5" t="n"/>
      <c r="H392" s="5" t="n"/>
      <c r="I392" s="5" t="n"/>
      <c r="J392" s="5" t="n"/>
      <c r="K392" s="5" t="n"/>
      <c r="L392" s="5" t="n"/>
      <c r="M392" s="5" t="n"/>
    </row>
    <row r="393">
      <c r="A393" s="5" t="n"/>
      <c r="B393" s="5" t="n"/>
      <c r="C393" s="5" t="n"/>
      <c r="D393" s="5" t="n"/>
      <c r="E393" s="5" t="n"/>
      <c r="F393" s="5" t="n"/>
      <c r="G393" s="5" t="n"/>
      <c r="H393" s="5" t="n"/>
      <c r="I393" s="5" t="n"/>
      <c r="J393" s="5" t="n"/>
      <c r="K393" s="5" t="n"/>
      <c r="L393" s="5" t="n"/>
      <c r="M393" s="5" t="n"/>
    </row>
    <row r="394">
      <c r="A394" s="5" t="n"/>
      <c r="B394" s="5" t="n"/>
      <c r="C394" s="5" t="n"/>
      <c r="D394" s="5" t="n"/>
      <c r="E394" s="5" t="n"/>
      <c r="F394" s="5" t="n"/>
      <c r="G394" s="5" t="n"/>
      <c r="H394" s="5" t="n"/>
      <c r="I394" s="5" t="n"/>
      <c r="J394" s="5" t="n"/>
      <c r="K394" s="5" t="n"/>
      <c r="L394" s="5" t="n"/>
      <c r="M394" s="5" t="n"/>
    </row>
    <row r="395">
      <c r="A395" s="5" t="n"/>
      <c r="B395" s="5" t="n"/>
      <c r="C395" s="5" t="n"/>
      <c r="D395" s="5" t="n"/>
      <c r="E395" s="5" t="n"/>
      <c r="F395" s="5" t="n"/>
      <c r="G395" s="5" t="n"/>
      <c r="H395" s="5" t="n"/>
      <c r="I395" s="5" t="n"/>
      <c r="J395" s="5" t="n"/>
      <c r="K395" s="5" t="n"/>
      <c r="L395" s="5" t="n"/>
      <c r="M395" s="5" t="n"/>
    </row>
    <row r="396">
      <c r="A396" s="5" t="n"/>
      <c r="B396" s="5" t="n"/>
      <c r="C396" s="5" t="n"/>
      <c r="D396" s="5" t="n"/>
      <c r="E396" s="5" t="n"/>
      <c r="F396" s="5" t="n"/>
      <c r="G396" s="5" t="n"/>
      <c r="H396" s="5" t="n"/>
      <c r="I396" s="5" t="n"/>
      <c r="J396" s="5" t="n"/>
      <c r="K396" s="5" t="n"/>
      <c r="L396" s="5" t="n"/>
      <c r="M396" s="5" t="n"/>
    </row>
    <row r="397">
      <c r="A397" s="5" t="n"/>
      <c r="B397" s="5" t="n"/>
      <c r="C397" s="5" t="n"/>
      <c r="D397" s="5" t="n"/>
      <c r="E397" s="5" t="n"/>
      <c r="F397" s="5" t="n"/>
      <c r="G397" s="5" t="n"/>
      <c r="H397" s="5" t="n"/>
      <c r="I397" s="5" t="n"/>
      <c r="J397" s="5" t="n"/>
      <c r="K397" s="5" t="n"/>
      <c r="L397" s="5" t="n"/>
      <c r="M397" s="5" t="n"/>
    </row>
    <row r="398">
      <c r="A398" s="5" t="n"/>
      <c r="B398" s="5" t="n"/>
      <c r="C398" s="5" t="n"/>
      <c r="D398" s="5" t="n"/>
      <c r="E398" s="5" t="n"/>
      <c r="F398" s="5" t="n"/>
      <c r="G398" s="5" t="n"/>
      <c r="H398" s="5" t="n"/>
      <c r="I398" s="5" t="n"/>
      <c r="J398" s="5" t="n"/>
      <c r="K398" s="5" t="n"/>
      <c r="L398" s="5" t="n"/>
      <c r="M398" s="5" t="n"/>
    </row>
    <row r="399">
      <c r="A399" s="5" t="n"/>
      <c r="B399" s="5" t="n"/>
      <c r="C399" s="5" t="n"/>
      <c r="D399" s="5" t="n"/>
      <c r="E399" s="5" t="n"/>
      <c r="F399" s="5" t="n"/>
      <c r="G399" s="5" t="n"/>
      <c r="H399" s="5" t="n"/>
      <c r="I399" s="5" t="n"/>
      <c r="J399" s="5" t="n"/>
      <c r="K399" s="5" t="n"/>
      <c r="L399" s="5" t="n"/>
      <c r="M399" s="5" t="n"/>
    </row>
    <row r="400">
      <c r="A400" s="5" t="n"/>
      <c r="B400" s="5" t="n"/>
      <c r="C400" s="5" t="n"/>
      <c r="D400" s="5" t="n"/>
      <c r="E400" s="5" t="n"/>
      <c r="F400" s="5" t="n"/>
      <c r="G400" s="5" t="n"/>
      <c r="H400" s="5" t="n"/>
      <c r="I400" s="5" t="n"/>
      <c r="J400" s="5" t="n"/>
      <c r="K400" s="5" t="n"/>
      <c r="L400" s="5" t="n"/>
      <c r="M400" s="5" t="n"/>
    </row>
    <row r="401">
      <c r="A401" s="5" t="n"/>
      <c r="B401" s="5" t="n"/>
      <c r="C401" s="5" t="n"/>
      <c r="D401" s="5" t="n"/>
      <c r="E401" s="5" t="n"/>
      <c r="F401" s="5" t="n"/>
      <c r="G401" s="5" t="n"/>
      <c r="H401" s="5" t="n"/>
      <c r="I401" s="5" t="n"/>
      <c r="J401" s="5" t="n"/>
      <c r="K401" s="5" t="n"/>
      <c r="L401" s="5" t="n"/>
      <c r="M401" s="5" t="n"/>
    </row>
    <row r="402">
      <c r="A402" s="5" t="n"/>
      <c r="B402" s="5" t="n"/>
      <c r="C402" s="5" t="n"/>
      <c r="D402" s="5" t="n"/>
      <c r="E402" s="5" t="n"/>
      <c r="F402" s="5" t="n"/>
      <c r="G402" s="5" t="n"/>
      <c r="H402" s="5" t="n"/>
      <c r="I402" s="5" t="n"/>
      <c r="J402" s="5" t="n"/>
      <c r="K402" s="5" t="n"/>
      <c r="L402" s="5" t="n"/>
      <c r="M402" s="5" t="n"/>
    </row>
    <row r="403">
      <c r="A403" s="5" t="n"/>
      <c r="B403" s="5" t="n"/>
      <c r="C403" s="5" t="n"/>
      <c r="D403" s="5" t="n"/>
      <c r="E403" s="5" t="n"/>
      <c r="F403" s="5" t="n"/>
      <c r="G403" s="5" t="n"/>
      <c r="H403" s="5" t="n"/>
      <c r="I403" s="5" t="n"/>
      <c r="J403" s="5" t="n"/>
      <c r="K403" s="5" t="n"/>
      <c r="L403" s="5" t="n"/>
      <c r="M403" s="5" t="n"/>
    </row>
    <row r="404">
      <c r="A404" s="5" t="n"/>
      <c r="B404" s="5" t="n"/>
      <c r="C404" s="5" t="n"/>
      <c r="D404" s="5" t="n"/>
      <c r="E404" s="5" t="n"/>
      <c r="F404" s="5" t="n"/>
      <c r="G404" s="5" t="n"/>
      <c r="H404" s="5" t="n"/>
      <c r="I404" s="5" t="n"/>
      <c r="J404" s="5" t="n"/>
      <c r="K404" s="5" t="n"/>
      <c r="L404" s="5" t="n"/>
      <c r="M404" s="5" t="n"/>
    </row>
    <row r="405">
      <c r="A405" s="5" t="n"/>
      <c r="B405" s="5" t="n"/>
      <c r="C405" s="5" t="n"/>
      <c r="D405" s="5" t="n"/>
      <c r="E405" s="5" t="n"/>
      <c r="F405" s="5" t="n"/>
      <c r="G405" s="5" t="n"/>
      <c r="H405" s="5" t="n"/>
      <c r="I405" s="5" t="n"/>
      <c r="J405" s="5" t="n"/>
      <c r="K405" s="5" t="n"/>
      <c r="L405" s="5" t="n"/>
      <c r="M405" s="5" t="n"/>
    </row>
    <row r="406">
      <c r="A406" s="5" t="n"/>
      <c r="B406" s="5" t="n"/>
      <c r="C406" s="5" t="n"/>
      <c r="D406" s="5" t="n"/>
      <c r="E406" s="5" t="n"/>
      <c r="F406" s="5" t="n"/>
      <c r="G406" s="5" t="n"/>
      <c r="H406" s="5" t="n"/>
      <c r="I406" s="5" t="n"/>
      <c r="J406" s="5" t="n"/>
      <c r="K406" s="5" t="n"/>
      <c r="L406" s="5" t="n"/>
      <c r="M406" s="5" t="n"/>
    </row>
    <row r="407">
      <c r="A407" s="5" t="n"/>
      <c r="B407" s="5" t="n"/>
      <c r="C407" s="5" t="n"/>
      <c r="D407" s="5" t="n"/>
      <c r="E407" s="5" t="n"/>
      <c r="F407" s="5" t="n"/>
      <c r="G407" s="5" t="n"/>
      <c r="H407" s="5" t="n"/>
      <c r="I407" s="5" t="n"/>
      <c r="J407" s="5" t="n"/>
      <c r="K407" s="5" t="n"/>
      <c r="L407" s="5" t="n"/>
      <c r="M407" s="5" t="n"/>
    </row>
    <row r="408">
      <c r="A408" s="5" t="n"/>
      <c r="B408" s="5" t="n"/>
      <c r="C408" s="5" t="n"/>
      <c r="D408" s="5" t="n"/>
      <c r="E408" s="5" t="n"/>
      <c r="F408" s="5" t="n"/>
      <c r="G408" s="5" t="n"/>
      <c r="H408" s="5" t="n"/>
      <c r="I408" s="5" t="n"/>
      <c r="J408" s="5" t="n"/>
      <c r="K408" s="5" t="n"/>
      <c r="L408" s="5" t="n"/>
      <c r="M408" s="5" t="n"/>
    </row>
    <row r="409">
      <c r="A409" s="5" t="n"/>
      <c r="B409" s="5" t="n"/>
      <c r="C409" s="5" t="n"/>
      <c r="D409" s="5" t="n"/>
      <c r="E409" s="5" t="n"/>
      <c r="F409" s="5" t="n"/>
      <c r="G409" s="5" t="n"/>
      <c r="H409" s="5" t="n"/>
      <c r="I409" s="5" t="n"/>
      <c r="J409" s="5" t="n"/>
      <c r="K409" s="5" t="n"/>
      <c r="L409" s="5" t="n"/>
      <c r="M409" s="5" t="n"/>
    </row>
    <row r="410">
      <c r="A410" s="5" t="n"/>
      <c r="B410" s="5" t="n"/>
      <c r="C410" s="5" t="n"/>
      <c r="D410" s="5" t="n"/>
      <c r="E410" s="5" t="n"/>
      <c r="F410" s="5" t="n"/>
      <c r="G410" s="5" t="n"/>
      <c r="H410" s="5" t="n"/>
      <c r="I410" s="5" t="n"/>
      <c r="J410" s="5" t="n"/>
      <c r="K410" s="5" t="n"/>
      <c r="L410" s="5" t="n"/>
      <c r="M410" s="5" t="n"/>
    </row>
    <row r="411">
      <c r="A411" s="5" t="n"/>
      <c r="B411" s="5" t="n"/>
      <c r="C411" s="5" t="n"/>
      <c r="D411" s="5" t="n"/>
      <c r="E411" s="5" t="n"/>
      <c r="F411" s="5" t="n"/>
      <c r="G411" s="5" t="n"/>
      <c r="H411" s="5" t="n"/>
      <c r="I411" s="5" t="n"/>
      <c r="J411" s="5" t="n"/>
      <c r="K411" s="5" t="n"/>
      <c r="L411" s="5" t="n"/>
      <c r="M411" s="5" t="n"/>
    </row>
    <row r="412">
      <c r="A412" s="5" t="n"/>
      <c r="B412" s="5" t="n"/>
      <c r="C412" s="5" t="n"/>
      <c r="D412" s="5" t="n"/>
      <c r="E412" s="5" t="n"/>
      <c r="F412" s="5" t="n"/>
      <c r="G412" s="5" t="n"/>
      <c r="H412" s="5" t="n"/>
      <c r="I412" s="5" t="n"/>
      <c r="J412" s="5" t="n"/>
      <c r="K412" s="5" t="n"/>
      <c r="L412" s="5" t="n"/>
      <c r="M412" s="5" t="n"/>
    </row>
    <row r="413">
      <c r="A413" s="5" t="n"/>
      <c r="B413" s="5" t="n"/>
      <c r="C413" s="5" t="n"/>
      <c r="D413" s="5" t="n"/>
      <c r="E413" s="5" t="n"/>
      <c r="F413" s="5" t="n"/>
      <c r="G413" s="5" t="n"/>
      <c r="H413" s="5" t="n"/>
      <c r="I413" s="5" t="n"/>
      <c r="J413" s="5" t="n"/>
      <c r="K413" s="5" t="n"/>
      <c r="L413" s="5" t="n"/>
      <c r="M413" s="5" t="n"/>
    </row>
    <row r="414">
      <c r="A414" s="5" t="n"/>
      <c r="B414" s="5" t="n"/>
      <c r="C414" s="5" t="n"/>
      <c r="D414" s="5" t="n"/>
      <c r="E414" s="5" t="n"/>
      <c r="F414" s="5" t="n"/>
      <c r="G414" s="5" t="n"/>
      <c r="H414" s="5" t="n"/>
      <c r="I414" s="5" t="n"/>
      <c r="J414" s="5" t="n"/>
      <c r="K414" s="5" t="n"/>
      <c r="L414" s="5" t="n"/>
      <c r="M414" s="5" t="n"/>
    </row>
    <row r="415">
      <c r="A415" s="5" t="n"/>
      <c r="B415" s="5" t="n"/>
      <c r="C415" s="5" t="n"/>
      <c r="D415" s="5" t="n"/>
      <c r="E415" s="5" t="n"/>
      <c r="F415" s="5" t="n"/>
      <c r="G415" s="5" t="n"/>
      <c r="H415" s="5" t="n"/>
      <c r="I415" s="5" t="n"/>
      <c r="J415" s="5" t="n"/>
      <c r="K415" s="5" t="n"/>
      <c r="L415" s="5" t="n"/>
      <c r="M415" s="5" t="n"/>
    </row>
    <row r="416">
      <c r="A416" s="5" t="n"/>
      <c r="B416" s="5" t="n"/>
      <c r="C416" s="5" t="n"/>
      <c r="D416" s="5" t="n"/>
      <c r="E416" s="5" t="n"/>
      <c r="F416" s="5" t="n"/>
      <c r="G416" s="5" t="n"/>
      <c r="H416" s="5" t="n"/>
      <c r="I416" s="5" t="n"/>
      <c r="J416" s="5" t="n"/>
      <c r="K416" s="5" t="n"/>
      <c r="L416" s="5" t="n"/>
      <c r="M416" s="5" t="n"/>
    </row>
    <row r="417">
      <c r="A417" s="5" t="n"/>
      <c r="B417" s="5" t="n"/>
      <c r="C417" s="5" t="n"/>
      <c r="D417" s="5" t="n"/>
      <c r="E417" s="5" t="n"/>
      <c r="F417" s="5" t="n"/>
      <c r="G417" s="5" t="n"/>
      <c r="H417" s="5" t="n"/>
      <c r="I417" s="5" t="n"/>
      <c r="J417" s="5" t="n"/>
      <c r="K417" s="5" t="n"/>
      <c r="L417" s="5" t="n"/>
      <c r="M417" s="5" t="n"/>
    </row>
    <row r="418">
      <c r="A418" s="5" t="n"/>
      <c r="B418" s="5" t="n"/>
      <c r="C418" s="5" t="n"/>
      <c r="D418" s="5" t="n"/>
      <c r="E418" s="5" t="n"/>
      <c r="F418" s="5" t="n"/>
      <c r="G418" s="5" t="n"/>
      <c r="H418" s="5" t="n"/>
      <c r="I418" s="5" t="n"/>
      <c r="J418" s="5" t="n"/>
      <c r="K418" s="5" t="n"/>
      <c r="L418" s="5" t="n"/>
      <c r="M418" s="5" t="n"/>
    </row>
    <row r="419">
      <c r="A419" s="5" t="n"/>
      <c r="B419" s="5" t="n"/>
      <c r="C419" s="5" t="n"/>
      <c r="D419" s="5" t="n"/>
      <c r="E419" s="5" t="n"/>
      <c r="F419" s="5" t="n"/>
      <c r="G419" s="5" t="n"/>
      <c r="H419" s="5" t="n"/>
      <c r="I419" s="5" t="n"/>
      <c r="J419" s="5" t="n"/>
      <c r="K419" s="5" t="n"/>
      <c r="L419" s="5" t="n"/>
      <c r="M419" s="5" t="n"/>
    </row>
    <row r="420">
      <c r="A420" s="5" t="n"/>
      <c r="B420" s="5" t="n"/>
      <c r="C420" s="5" t="n"/>
      <c r="D420" s="5" t="n"/>
      <c r="E420" s="5" t="n"/>
      <c r="F420" s="5" t="n"/>
      <c r="G420" s="5" t="n"/>
      <c r="H420" s="5" t="n"/>
      <c r="I420" s="5" t="n"/>
      <c r="J420" s="5" t="n"/>
      <c r="K420" s="5" t="n"/>
      <c r="L420" s="5" t="n"/>
      <c r="M420" s="5" t="n"/>
    </row>
    <row r="421">
      <c r="A421" s="5" t="n"/>
      <c r="B421" s="5" t="n"/>
      <c r="C421" s="5" t="n"/>
      <c r="D421" s="5" t="n"/>
      <c r="E421" s="5" t="n"/>
      <c r="F421" s="5" t="n"/>
      <c r="G421" s="5" t="n"/>
      <c r="H421" s="5" t="n"/>
      <c r="I421" s="5" t="n"/>
      <c r="J421" s="5" t="n"/>
      <c r="K421" s="5" t="n"/>
      <c r="L421" s="5" t="n"/>
      <c r="M421" s="5" t="n"/>
    </row>
    <row r="422">
      <c r="A422" s="5" t="n"/>
      <c r="B422" s="5" t="n"/>
      <c r="C422" s="5" t="n"/>
      <c r="D422" s="5" t="n"/>
      <c r="E422" s="5" t="n"/>
      <c r="F422" s="5" t="n"/>
      <c r="G422" s="5" t="n"/>
      <c r="H422" s="5" t="n"/>
      <c r="I422" s="5" t="n"/>
      <c r="J422" s="5" t="n"/>
      <c r="K422" s="5" t="n"/>
      <c r="L422" s="5" t="n"/>
      <c r="M422" s="5" t="n"/>
    </row>
    <row r="423">
      <c r="A423" s="5" t="n"/>
      <c r="B423" s="5" t="n"/>
      <c r="C423" s="5" t="n"/>
      <c r="D423" s="5" t="n"/>
      <c r="E423" s="5" t="n"/>
      <c r="F423" s="5" t="n"/>
      <c r="G423" s="5" t="n"/>
      <c r="H423" s="5" t="n"/>
      <c r="I423" s="5" t="n"/>
      <c r="J423" s="5" t="n"/>
      <c r="K423" s="5" t="n"/>
      <c r="L423" s="5" t="n"/>
      <c r="M423" s="5" t="n"/>
    </row>
    <row r="424">
      <c r="A424" s="5" t="n"/>
      <c r="B424" s="5" t="n"/>
      <c r="C424" s="5" t="n"/>
      <c r="D424" s="5" t="n"/>
      <c r="E424" s="5" t="n"/>
      <c r="F424" s="5" t="n"/>
      <c r="G424" s="5" t="n"/>
      <c r="H424" s="5" t="n"/>
      <c r="I424" s="5" t="n"/>
      <c r="J424" s="5" t="n"/>
      <c r="K424" s="5" t="n"/>
      <c r="L424" s="5" t="n"/>
      <c r="M424" s="5" t="n"/>
    </row>
    <row r="425">
      <c r="A425" s="5" t="n"/>
      <c r="B425" s="5" t="n"/>
      <c r="C425" s="5" t="n"/>
      <c r="D425" s="5" t="n"/>
      <c r="E425" s="5" t="n"/>
      <c r="F425" s="5" t="n"/>
      <c r="G425" s="5" t="n"/>
      <c r="H425" s="5" t="n"/>
      <c r="I425" s="5" t="n"/>
      <c r="J425" s="5" t="n"/>
      <c r="K425" s="5" t="n"/>
      <c r="L425" s="5" t="n"/>
      <c r="M425" s="5" t="n"/>
    </row>
    <row r="426">
      <c r="A426" s="5" t="n"/>
      <c r="B426" s="5" t="n"/>
      <c r="C426" s="5" t="n"/>
      <c r="D426" s="5" t="n"/>
      <c r="E426" s="5" t="n"/>
      <c r="F426" s="5" t="n"/>
      <c r="G426" s="5" t="n"/>
      <c r="H426" s="5" t="n"/>
      <c r="I426" s="5" t="n"/>
      <c r="J426" s="5" t="n"/>
      <c r="K426" s="5" t="n"/>
      <c r="L426" s="5" t="n"/>
      <c r="M426" s="5" t="n"/>
    </row>
    <row r="427">
      <c r="A427" s="5" t="n"/>
      <c r="B427" s="5" t="n"/>
      <c r="C427" s="5" t="n"/>
      <c r="D427" s="5" t="n"/>
      <c r="E427" s="5" t="n"/>
      <c r="F427" s="5" t="n"/>
      <c r="G427" s="5" t="n"/>
      <c r="H427" s="5" t="n"/>
      <c r="I427" s="5" t="n"/>
      <c r="J427" s="5" t="n"/>
      <c r="K427" s="5" t="n"/>
      <c r="L427" s="5" t="n"/>
      <c r="M427" s="5" t="n"/>
    </row>
    <row r="428">
      <c r="A428" s="5" t="n"/>
      <c r="B428" s="5" t="n"/>
      <c r="C428" s="5" t="n"/>
      <c r="D428" s="5" t="n"/>
      <c r="E428" s="5" t="n"/>
      <c r="F428" s="5" t="n"/>
      <c r="G428" s="5" t="n"/>
      <c r="H428" s="5" t="n"/>
      <c r="I428" s="5" t="n"/>
      <c r="J428" s="5" t="n"/>
      <c r="K428" s="5" t="n"/>
      <c r="L428" s="5" t="n"/>
      <c r="M428" s="5" t="n"/>
    </row>
    <row r="429">
      <c r="A429" s="5" t="n"/>
      <c r="B429" s="5" t="n"/>
      <c r="C429" s="5" t="n"/>
      <c r="D429" s="5" t="n"/>
      <c r="E429" s="5" t="n"/>
      <c r="F429" s="5" t="n"/>
      <c r="G429" s="5" t="n"/>
      <c r="H429" s="5" t="n"/>
      <c r="I429" s="5" t="n"/>
      <c r="J429" s="5" t="n"/>
      <c r="K429" s="5" t="n"/>
      <c r="L429" s="5" t="n"/>
      <c r="M429" s="5" t="n"/>
    </row>
    <row r="430">
      <c r="A430" s="5" t="n"/>
      <c r="B430" s="5" t="n"/>
      <c r="C430" s="5" t="n"/>
      <c r="D430" s="5" t="n"/>
      <c r="E430" s="5" t="n"/>
      <c r="F430" s="5" t="n"/>
      <c r="G430" s="5" t="n"/>
      <c r="H430" s="5" t="n"/>
      <c r="I430" s="5" t="n"/>
      <c r="J430" s="5" t="n"/>
      <c r="K430" s="5" t="n"/>
      <c r="L430" s="5" t="n"/>
      <c r="M430" s="5" t="n"/>
    </row>
    <row r="431">
      <c r="A431" s="5" t="n"/>
      <c r="B431" s="5" t="n"/>
      <c r="C431" s="5" t="n"/>
      <c r="D431" s="5" t="n"/>
      <c r="E431" s="5" t="n"/>
      <c r="F431" s="5" t="n"/>
      <c r="G431" s="5" t="n"/>
      <c r="H431" s="5" t="n"/>
      <c r="I431" s="5" t="n"/>
      <c r="J431" s="5" t="n"/>
      <c r="K431" s="5" t="n"/>
      <c r="L431" s="5" t="n"/>
      <c r="M431" s="5" t="n"/>
    </row>
    <row r="432">
      <c r="A432" s="5" t="n"/>
      <c r="B432" s="5" t="n"/>
      <c r="C432" s="5" t="n"/>
      <c r="D432" s="5" t="n"/>
      <c r="E432" s="5" t="n"/>
      <c r="F432" s="5" t="n"/>
      <c r="G432" s="5" t="n"/>
      <c r="H432" s="5" t="n"/>
      <c r="I432" s="5" t="n"/>
      <c r="J432" s="5" t="n"/>
      <c r="K432" s="5" t="n"/>
      <c r="L432" s="5" t="n"/>
      <c r="M432" s="5" t="n"/>
    </row>
    <row r="433">
      <c r="A433" s="5" t="n"/>
      <c r="B433" s="5" t="n"/>
      <c r="C433" s="5" t="n"/>
      <c r="D433" s="5" t="n"/>
      <c r="E433" s="5" t="n"/>
      <c r="F433" s="5" t="n"/>
      <c r="G433" s="5" t="n"/>
      <c r="H433" s="5" t="n"/>
      <c r="I433" s="5" t="n"/>
      <c r="J433" s="5" t="n"/>
      <c r="K433" s="5" t="n"/>
      <c r="L433" s="5" t="n"/>
      <c r="M433" s="5" t="n"/>
    </row>
    <row r="434">
      <c r="A434" s="5" t="n"/>
      <c r="B434" s="5" t="n"/>
      <c r="C434" s="5" t="n"/>
      <c r="D434" s="5" t="n"/>
      <c r="E434" s="5" t="n"/>
      <c r="F434" s="5" t="n"/>
      <c r="G434" s="5" t="n"/>
      <c r="H434" s="5" t="n"/>
      <c r="I434" s="5" t="n"/>
      <c r="J434" s="5" t="n"/>
      <c r="K434" s="5" t="n"/>
      <c r="L434" s="5" t="n"/>
      <c r="M434" s="5" t="n"/>
    </row>
    <row r="435">
      <c r="A435" s="5" t="n"/>
      <c r="B435" s="5" t="n"/>
      <c r="C435" s="5" t="n"/>
      <c r="D435" s="5" t="n"/>
      <c r="E435" s="5" t="n"/>
      <c r="F435" s="5" t="n"/>
      <c r="G435" s="5" t="n"/>
      <c r="H435" s="5" t="n"/>
      <c r="I435" s="5" t="n"/>
      <c r="J435" s="5" t="n"/>
      <c r="K435" s="5" t="n"/>
      <c r="L435" s="5" t="n"/>
      <c r="M435" s="5" t="n"/>
    </row>
    <row r="436">
      <c r="A436" s="5" t="n"/>
      <c r="B436" s="5" t="n"/>
      <c r="C436" s="5" t="n"/>
      <c r="D436" s="5" t="n"/>
      <c r="E436" s="5" t="n"/>
      <c r="F436" s="5" t="n"/>
      <c r="G436" s="5" t="n"/>
      <c r="H436" s="5" t="n"/>
      <c r="I436" s="5" t="n"/>
      <c r="J436" s="5" t="n"/>
      <c r="K436" s="5" t="n"/>
      <c r="L436" s="5" t="n"/>
      <c r="M436" s="5" t="n"/>
    </row>
    <row r="437">
      <c r="A437" s="5" t="n"/>
      <c r="B437" s="5" t="n"/>
      <c r="C437" s="5" t="n"/>
      <c r="D437" s="5" t="n"/>
      <c r="E437" s="5" t="n"/>
      <c r="F437" s="5" t="n"/>
      <c r="G437" s="5" t="n"/>
      <c r="H437" s="5" t="n"/>
      <c r="I437" s="5" t="n"/>
      <c r="J437" s="5" t="n"/>
      <c r="K437" s="5" t="n"/>
      <c r="L437" s="5" t="n"/>
      <c r="M437" s="5" t="n"/>
    </row>
    <row r="438">
      <c r="A438" s="5" t="n"/>
      <c r="B438" s="5" t="n"/>
      <c r="C438" s="5" t="n"/>
      <c r="D438" s="5" t="n"/>
      <c r="E438" s="5" t="n"/>
      <c r="F438" s="5" t="n"/>
      <c r="G438" s="5" t="n"/>
      <c r="H438" s="5" t="n"/>
      <c r="I438" s="5" t="n"/>
      <c r="J438" s="5" t="n"/>
      <c r="K438" s="5" t="n"/>
      <c r="L438" s="5" t="n"/>
      <c r="M438" s="5" t="n"/>
    </row>
    <row r="439">
      <c r="A439" s="5" t="n"/>
      <c r="B439" s="5" t="n"/>
      <c r="C439" s="5" t="n"/>
      <c r="D439" s="5" t="n"/>
      <c r="E439" s="5" t="n"/>
      <c r="F439" s="5" t="n"/>
      <c r="G439" s="5" t="n"/>
      <c r="H439" s="5" t="n"/>
      <c r="I439" s="5" t="n"/>
      <c r="J439" s="5" t="n"/>
      <c r="K439" s="5" t="n"/>
      <c r="L439" s="5" t="n"/>
      <c r="M439" s="5" t="n"/>
    </row>
    <row r="440">
      <c r="A440" s="5" t="n"/>
      <c r="B440" s="5" t="n"/>
      <c r="C440" s="5" t="n"/>
      <c r="D440" s="5" t="n"/>
      <c r="E440" s="5" t="n"/>
      <c r="F440" s="5" t="n"/>
      <c r="G440" s="5" t="n"/>
      <c r="H440" s="5" t="n"/>
      <c r="I440" s="5" t="n"/>
      <c r="J440" s="5" t="n"/>
      <c r="K440" s="5" t="n"/>
      <c r="L440" s="5" t="n"/>
      <c r="M440" s="5" t="n"/>
    </row>
    <row r="441">
      <c r="A441" s="5" t="n"/>
      <c r="B441" s="5" t="n"/>
      <c r="C441" s="5" t="n"/>
      <c r="D441" s="5" t="n"/>
      <c r="E441" s="5" t="n"/>
      <c r="F441" s="5" t="n"/>
      <c r="G441" s="5" t="n"/>
      <c r="H441" s="5" t="n"/>
      <c r="I441" s="5" t="n"/>
      <c r="J441" s="5" t="n"/>
      <c r="K441" s="5" t="n"/>
      <c r="L441" s="5" t="n"/>
      <c r="M441" s="5" t="n"/>
    </row>
    <row r="442">
      <c r="A442" s="5" t="n"/>
      <c r="B442" s="5" t="n"/>
      <c r="C442" s="5" t="n"/>
      <c r="D442" s="5" t="n"/>
      <c r="E442" s="5" t="n"/>
      <c r="F442" s="5" t="n"/>
      <c r="G442" s="5" t="n"/>
      <c r="H442" s="5" t="n"/>
      <c r="I442" s="5" t="n"/>
      <c r="J442" s="5" t="n"/>
      <c r="K442" s="5" t="n"/>
      <c r="L442" s="5" t="n"/>
      <c r="M442" s="5" t="n"/>
    </row>
    <row r="443">
      <c r="A443" s="5" t="n"/>
      <c r="B443" s="5" t="n"/>
      <c r="C443" s="5" t="n"/>
      <c r="D443" s="5" t="n"/>
      <c r="E443" s="5" t="n"/>
      <c r="F443" s="5" t="n"/>
      <c r="G443" s="5" t="n"/>
      <c r="H443" s="5" t="n"/>
      <c r="I443" s="5" t="n"/>
      <c r="J443" s="5" t="n"/>
      <c r="K443" s="5" t="n"/>
      <c r="L443" s="5" t="n"/>
      <c r="M443" s="5" t="n"/>
    </row>
    <row r="444">
      <c r="A444" s="5" t="n"/>
      <c r="B444" s="5" t="n"/>
      <c r="C444" s="5" t="n"/>
      <c r="D444" s="5" t="n"/>
      <c r="E444" s="5" t="n"/>
      <c r="F444" s="5" t="n"/>
      <c r="G444" s="5" t="n"/>
      <c r="H444" s="5" t="n"/>
      <c r="I444" s="5" t="n"/>
      <c r="J444" s="5" t="n"/>
      <c r="K444" s="5" t="n"/>
      <c r="L444" s="5" t="n"/>
      <c r="M444" s="5" t="n"/>
    </row>
    <row r="445">
      <c r="A445" s="5" t="n"/>
      <c r="B445" s="5" t="n"/>
      <c r="C445" s="5" t="n"/>
      <c r="D445" s="5" t="n"/>
      <c r="E445" s="5" t="n"/>
      <c r="F445" s="5" t="n"/>
      <c r="G445" s="5" t="n"/>
      <c r="H445" s="5" t="n"/>
      <c r="I445" s="5" t="n"/>
      <c r="J445" s="5" t="n"/>
      <c r="K445" s="5" t="n"/>
      <c r="L445" s="5" t="n"/>
      <c r="M445" s="5" t="n"/>
    </row>
    <row r="446">
      <c r="A446" s="5" t="n"/>
      <c r="B446" s="5" t="n"/>
      <c r="C446" s="5" t="n"/>
      <c r="D446" s="5" t="n"/>
      <c r="E446" s="5" t="n"/>
      <c r="F446" s="5" t="n"/>
      <c r="G446" s="5" t="n"/>
      <c r="H446" s="5" t="n"/>
      <c r="I446" s="5" t="n"/>
      <c r="J446" s="5" t="n"/>
      <c r="K446" s="5" t="n"/>
      <c r="L446" s="5" t="n"/>
      <c r="M446" s="5" t="n"/>
    </row>
    <row r="447">
      <c r="A447" s="5" t="n"/>
      <c r="B447" s="5" t="n"/>
      <c r="C447" s="5" t="n"/>
      <c r="D447" s="5" t="n"/>
      <c r="E447" s="5" t="n"/>
      <c r="F447" s="5" t="n"/>
      <c r="G447" s="5" t="n"/>
      <c r="H447" s="5" t="n"/>
      <c r="I447" s="5" t="n"/>
      <c r="J447" s="5" t="n"/>
      <c r="K447" s="5" t="n"/>
      <c r="L447" s="5" t="n"/>
      <c r="M447" s="5" t="n"/>
    </row>
    <row r="448">
      <c r="A448" s="5" t="n"/>
      <c r="B448" s="5" t="n"/>
      <c r="C448" s="5" t="n"/>
      <c r="D448" s="5" t="n"/>
      <c r="E448" s="5" t="n"/>
      <c r="F448" s="5" t="n"/>
      <c r="G448" s="5" t="n"/>
      <c r="H448" s="5" t="n"/>
      <c r="I448" s="5" t="n"/>
      <c r="J448" s="5" t="n"/>
      <c r="K448" s="5" t="n"/>
      <c r="L448" s="5" t="n"/>
      <c r="M448" s="5" t="n"/>
    </row>
    <row r="449">
      <c r="A449" s="5" t="n"/>
      <c r="B449" s="5" t="n"/>
      <c r="C449" s="5" t="n"/>
      <c r="D449" s="5" t="n"/>
      <c r="E449" s="5" t="n"/>
      <c r="F449" s="5" t="n"/>
      <c r="G449" s="5" t="n"/>
      <c r="H449" s="5" t="n"/>
      <c r="I449" s="5" t="n"/>
      <c r="J449" s="5" t="n"/>
      <c r="K449" s="5" t="n"/>
      <c r="L449" s="5" t="n"/>
      <c r="M449" s="5" t="n"/>
    </row>
    <row r="450">
      <c r="A450" s="5" t="n"/>
      <c r="B450" s="5" t="n"/>
      <c r="C450" s="5" t="n"/>
      <c r="D450" s="5" t="n"/>
      <c r="E450" s="5" t="n"/>
      <c r="F450" s="5" t="n"/>
      <c r="G450" s="5" t="n"/>
      <c r="H450" s="5" t="n"/>
      <c r="I450" s="5" t="n"/>
      <c r="J450" s="5" t="n"/>
      <c r="K450" s="5" t="n"/>
      <c r="L450" s="5" t="n"/>
      <c r="M450" s="5" t="n"/>
    </row>
    <row r="451">
      <c r="A451" s="5" t="n"/>
      <c r="B451" s="5" t="n"/>
      <c r="C451" s="5" t="n"/>
      <c r="D451" s="5" t="n"/>
      <c r="E451" s="5" t="n"/>
      <c r="F451" s="5" t="n"/>
      <c r="G451" s="5" t="n"/>
      <c r="H451" s="5" t="n"/>
      <c r="I451" s="5" t="n"/>
      <c r="J451" s="5" t="n"/>
      <c r="K451" s="5" t="n"/>
      <c r="L451" s="5" t="n"/>
      <c r="M451" s="5" t="n"/>
    </row>
    <row r="452">
      <c r="A452" s="5" t="n"/>
      <c r="B452" s="5" t="n"/>
      <c r="C452" s="5" t="n"/>
      <c r="D452" s="5" t="n"/>
      <c r="E452" s="5" t="n"/>
      <c r="F452" s="5" t="n"/>
      <c r="G452" s="5" t="n"/>
      <c r="H452" s="5" t="n"/>
      <c r="I452" s="5" t="n"/>
      <c r="J452" s="5" t="n"/>
      <c r="K452" s="5" t="n"/>
      <c r="L452" s="5" t="n"/>
      <c r="M452" s="5" t="n"/>
    </row>
    <row r="453">
      <c r="A453" s="5" t="n"/>
      <c r="B453" s="5" t="n"/>
      <c r="C453" s="5" t="n"/>
      <c r="D453" s="5" t="n"/>
      <c r="E453" s="5" t="n"/>
      <c r="F453" s="5" t="n"/>
      <c r="G453" s="5" t="n"/>
      <c r="H453" s="5" t="n"/>
      <c r="I453" s="5" t="n"/>
      <c r="J453" s="5" t="n"/>
      <c r="K453" s="5" t="n"/>
      <c r="L453" s="5" t="n"/>
      <c r="M453" s="5" t="n"/>
    </row>
    <row r="454">
      <c r="A454" s="5" t="n"/>
      <c r="B454" s="5" t="n"/>
      <c r="C454" s="5" t="n"/>
      <c r="D454" s="5" t="n"/>
      <c r="E454" s="5" t="n"/>
      <c r="F454" s="5" t="n"/>
      <c r="G454" s="5" t="n"/>
      <c r="H454" s="5" t="n"/>
      <c r="I454" s="5" t="n"/>
      <c r="J454" s="5" t="n"/>
      <c r="K454" s="5" t="n"/>
      <c r="L454" s="5" t="n"/>
      <c r="M454" s="5" t="n"/>
    </row>
    <row r="455">
      <c r="A455" s="5" t="n"/>
      <c r="B455" s="5" t="n"/>
      <c r="C455" s="5" t="n"/>
      <c r="D455" s="5" t="n"/>
      <c r="E455" s="5" t="n"/>
      <c r="F455" s="5" t="n"/>
      <c r="G455" s="5" t="n"/>
      <c r="H455" s="5" t="n"/>
      <c r="I455" s="5" t="n"/>
      <c r="J455" s="5" t="n"/>
      <c r="K455" s="5" t="n"/>
      <c r="L455" s="5" t="n"/>
      <c r="M455" s="5" t="n"/>
    </row>
    <row r="456">
      <c r="A456" s="5" t="n"/>
      <c r="B456" s="5" t="n"/>
      <c r="C456" s="5" t="n"/>
      <c r="D456" s="5" t="n"/>
      <c r="E456" s="5" t="n"/>
      <c r="F456" s="5" t="n"/>
      <c r="G456" s="5" t="n"/>
      <c r="H456" s="5" t="n"/>
      <c r="I456" s="5" t="n"/>
      <c r="J456" s="5" t="n"/>
      <c r="K456" s="5" t="n"/>
      <c r="L456" s="5" t="n"/>
      <c r="M456" s="5" t="n"/>
    </row>
    <row r="457">
      <c r="A457" s="5" t="n"/>
      <c r="B457" s="5" t="n"/>
      <c r="C457" s="5" t="n"/>
      <c r="D457" s="5" t="n"/>
      <c r="E457" s="5" t="n"/>
      <c r="F457" s="5" t="n"/>
      <c r="G457" s="5" t="n"/>
      <c r="H457" s="5" t="n"/>
      <c r="I457" s="5" t="n"/>
      <c r="J457" s="5" t="n"/>
      <c r="K457" s="5" t="n"/>
      <c r="L457" s="5" t="n"/>
      <c r="M457" s="5" t="n"/>
    </row>
    <row r="458">
      <c r="A458" s="5" t="n"/>
      <c r="B458" s="5" t="n"/>
      <c r="C458" s="5" t="n"/>
      <c r="D458" s="5" t="n"/>
      <c r="E458" s="5" t="n"/>
      <c r="F458" s="5" t="n"/>
      <c r="G458" s="5" t="n"/>
      <c r="H458" s="5" t="n"/>
      <c r="I458" s="5" t="n"/>
      <c r="J458" s="5" t="n"/>
      <c r="K458" s="5" t="n"/>
      <c r="L458" s="5" t="n"/>
      <c r="M458" s="5" t="n"/>
    </row>
    <row r="459">
      <c r="A459" s="5" t="n"/>
      <c r="B459" s="5" t="n"/>
      <c r="C459" s="5" t="n"/>
      <c r="D459" s="5" t="n"/>
      <c r="E459" s="5" t="n"/>
      <c r="F459" s="5" t="n"/>
      <c r="G459" s="5" t="n"/>
      <c r="H459" s="5" t="n"/>
      <c r="I459" s="5" t="n"/>
      <c r="J459" s="5" t="n"/>
      <c r="K459" s="5" t="n"/>
      <c r="L459" s="5" t="n"/>
      <c r="M459" s="5" t="n"/>
    </row>
    <row r="460">
      <c r="A460" s="5" t="n"/>
      <c r="B460" s="5" t="n"/>
      <c r="C460" s="5" t="n"/>
      <c r="D460" s="5" t="n"/>
      <c r="E460" s="5" t="n"/>
      <c r="F460" s="5" t="n"/>
      <c r="G460" s="5" t="n"/>
      <c r="H460" s="5" t="n"/>
      <c r="I460" s="5" t="n"/>
      <c r="J460" s="5" t="n"/>
      <c r="K460" s="5" t="n"/>
      <c r="L460" s="5" t="n"/>
      <c r="M460" s="5" t="n"/>
    </row>
    <row r="461">
      <c r="A461" s="5" t="n"/>
      <c r="B461" s="5" t="n"/>
      <c r="C461" s="5" t="n"/>
      <c r="D461" s="5" t="n"/>
      <c r="E461" s="5" t="n"/>
      <c r="F461" s="5" t="n"/>
      <c r="G461" s="5" t="n"/>
      <c r="H461" s="5" t="n"/>
      <c r="I461" s="5" t="n"/>
      <c r="J461" s="5" t="n"/>
      <c r="K461" s="5" t="n"/>
      <c r="L461" s="5" t="n"/>
      <c r="M461" s="5" t="n"/>
    </row>
    <row r="462">
      <c r="A462" s="5" t="n"/>
      <c r="B462" s="5" t="n"/>
      <c r="C462" s="5" t="n"/>
      <c r="D462" s="5" t="n"/>
      <c r="E462" s="5" t="n"/>
      <c r="F462" s="5" t="n"/>
      <c r="G462" s="5" t="n"/>
      <c r="H462" s="5" t="n"/>
      <c r="I462" s="5" t="n"/>
      <c r="J462" s="5" t="n"/>
      <c r="K462" s="5" t="n"/>
      <c r="L462" s="5" t="n"/>
      <c r="M462" s="5" t="n"/>
    </row>
    <row r="463">
      <c r="A463" s="5" t="n"/>
      <c r="B463" s="5" t="n"/>
      <c r="C463" s="5" t="n"/>
      <c r="D463" s="5" t="n"/>
      <c r="E463" s="5" t="n"/>
      <c r="F463" s="5" t="n"/>
      <c r="G463" s="5" t="n"/>
      <c r="H463" s="5" t="n"/>
      <c r="I463" s="5" t="n"/>
      <c r="J463" s="5" t="n"/>
      <c r="K463" s="5" t="n"/>
      <c r="L463" s="5" t="n"/>
      <c r="M463" s="5" t="n"/>
    </row>
    <row r="464">
      <c r="A464" s="5" t="n"/>
      <c r="B464" s="5" t="n"/>
      <c r="C464" s="5" t="n"/>
      <c r="D464" s="5" t="n"/>
      <c r="E464" s="5" t="n"/>
      <c r="F464" s="5" t="n"/>
      <c r="G464" s="5" t="n"/>
      <c r="H464" s="5" t="n"/>
      <c r="I464" s="5" t="n"/>
      <c r="J464" s="5" t="n"/>
      <c r="K464" s="5" t="n"/>
      <c r="L464" s="5" t="n"/>
      <c r="M464" s="5" t="n"/>
    </row>
    <row r="465">
      <c r="A465" s="5" t="n"/>
      <c r="B465" s="5" t="n"/>
      <c r="C465" s="5" t="n"/>
      <c r="D465" s="5" t="n"/>
      <c r="E465" s="5" t="n"/>
      <c r="F465" s="5" t="n"/>
      <c r="G465" s="5" t="n"/>
      <c r="H465" s="5" t="n"/>
      <c r="I465" s="5" t="n"/>
      <c r="J465" s="5" t="n"/>
      <c r="K465" s="5" t="n"/>
      <c r="L465" s="5" t="n"/>
      <c r="M465" s="5" t="n"/>
    </row>
    <row r="466">
      <c r="A466" s="5" t="n"/>
      <c r="B466" s="5" t="n"/>
      <c r="C466" s="5" t="n"/>
      <c r="D466" s="5" t="n"/>
      <c r="E466" s="5" t="n"/>
      <c r="F466" s="5" t="n"/>
      <c r="G466" s="5" t="n"/>
      <c r="H466" s="5" t="n"/>
      <c r="I466" s="5" t="n"/>
      <c r="J466" s="5" t="n"/>
      <c r="K466" s="5" t="n"/>
      <c r="L466" s="5" t="n"/>
      <c r="M466" s="5" t="n"/>
    </row>
    <row r="467">
      <c r="A467" s="5" t="n"/>
      <c r="B467" s="5" t="n"/>
      <c r="C467" s="5" t="n"/>
      <c r="D467" s="5" t="n"/>
      <c r="E467" s="5" t="n"/>
      <c r="F467" s="5" t="n"/>
      <c r="G467" s="5" t="n"/>
      <c r="H467" s="5" t="n"/>
      <c r="I467" s="5" t="n"/>
      <c r="J467" s="5" t="n"/>
      <c r="K467" s="5" t="n"/>
      <c r="L467" s="5" t="n"/>
      <c r="M467" s="5" t="n"/>
    </row>
    <row r="468">
      <c r="A468" s="5" t="n"/>
      <c r="B468" s="5" t="n"/>
      <c r="C468" s="5" t="n"/>
      <c r="D468" s="5" t="n"/>
      <c r="E468" s="5" t="n"/>
      <c r="F468" s="5" t="n"/>
      <c r="G468" s="5" t="n"/>
      <c r="H468" s="5" t="n"/>
      <c r="I468" s="5" t="n"/>
      <c r="J468" s="5" t="n"/>
      <c r="K468" s="5" t="n"/>
      <c r="L468" s="5" t="n"/>
      <c r="M468" s="5" t="n"/>
    </row>
    <row r="469">
      <c r="A469" s="5" t="n"/>
      <c r="B469" s="5" t="n"/>
      <c r="C469" s="5" t="n"/>
      <c r="D469" s="5" t="n"/>
      <c r="E469" s="5" t="n"/>
      <c r="F469" s="5" t="n"/>
      <c r="G469" s="5" t="n"/>
      <c r="H469" s="5" t="n"/>
      <c r="I469" s="5" t="n"/>
      <c r="J469" s="5" t="n"/>
      <c r="K469" s="5" t="n"/>
      <c r="L469" s="5" t="n"/>
      <c r="M469" s="5" t="n"/>
    </row>
    <row r="470">
      <c r="A470" s="5" t="n"/>
      <c r="B470" s="5" t="n"/>
      <c r="C470" s="5" t="n"/>
      <c r="D470" s="5" t="n"/>
      <c r="E470" s="5" t="n"/>
      <c r="F470" s="5" t="n"/>
      <c r="G470" s="5" t="n"/>
      <c r="H470" s="5" t="n"/>
      <c r="I470" s="5" t="n"/>
      <c r="J470" s="5" t="n"/>
      <c r="K470" s="5" t="n"/>
      <c r="L470" s="5" t="n"/>
      <c r="M470" s="5" t="n"/>
    </row>
    <row r="471">
      <c r="A471" s="5" t="n"/>
      <c r="B471" s="5" t="n"/>
      <c r="C471" s="5" t="n"/>
      <c r="D471" s="5" t="n"/>
      <c r="E471" s="5" t="n"/>
      <c r="F471" s="5" t="n"/>
      <c r="G471" s="5" t="n"/>
      <c r="H471" s="5" t="n"/>
      <c r="I471" s="5" t="n"/>
      <c r="J471" s="5" t="n"/>
      <c r="K471" s="5" t="n"/>
      <c r="L471" s="5" t="n"/>
      <c r="M471" s="5" t="n"/>
    </row>
    <row r="472">
      <c r="A472" s="5" t="n"/>
      <c r="B472" s="5" t="n"/>
      <c r="C472" s="5" t="n"/>
      <c r="D472" s="5" t="n"/>
      <c r="E472" s="5" t="n"/>
      <c r="F472" s="5" t="n"/>
      <c r="G472" s="5" t="n"/>
      <c r="H472" s="5" t="n"/>
      <c r="I472" s="5" t="n"/>
      <c r="J472" s="5" t="n"/>
      <c r="K472" s="5" t="n"/>
      <c r="L472" s="5" t="n"/>
      <c r="M472" s="5" t="n"/>
    </row>
    <row r="473">
      <c r="A473" s="5" t="n"/>
      <c r="B473" s="5" t="n"/>
      <c r="C473" s="5" t="n"/>
      <c r="D473" s="5" t="n"/>
      <c r="E473" s="5" t="n"/>
      <c r="F473" s="5" t="n"/>
      <c r="G473" s="5" t="n"/>
      <c r="H473" s="5" t="n"/>
      <c r="I473" s="5" t="n"/>
      <c r="J473" s="5" t="n"/>
      <c r="K473" s="5" t="n"/>
      <c r="L473" s="5" t="n"/>
      <c r="M473" s="5" t="n"/>
    </row>
    <row r="474">
      <c r="A474" s="5" t="n"/>
      <c r="B474" s="5" t="n"/>
      <c r="C474" s="5" t="n"/>
      <c r="D474" s="5" t="n"/>
      <c r="E474" s="5" t="n"/>
      <c r="F474" s="5" t="n"/>
      <c r="G474" s="5" t="n"/>
      <c r="H474" s="5" t="n"/>
      <c r="I474" s="5" t="n"/>
      <c r="J474" s="5" t="n"/>
      <c r="K474" s="5" t="n"/>
      <c r="L474" s="5" t="n"/>
      <c r="M474" s="5" t="n"/>
    </row>
    <row r="475">
      <c r="A475" s="5" t="n"/>
      <c r="B475" s="5" t="n"/>
      <c r="C475" s="5" t="n"/>
      <c r="D475" s="5" t="n"/>
      <c r="E475" s="5" t="n"/>
      <c r="F475" s="5" t="n"/>
      <c r="G475" s="5" t="n"/>
      <c r="H475" s="5" t="n"/>
      <c r="I475" s="5" t="n"/>
      <c r="J475" s="5" t="n"/>
      <c r="K475" s="5" t="n"/>
      <c r="L475" s="5" t="n"/>
      <c r="M475" s="5" t="n"/>
    </row>
    <row r="476">
      <c r="A476" s="5" t="n"/>
      <c r="B476" s="5" t="n"/>
      <c r="C476" s="5" t="n"/>
      <c r="D476" s="5" t="n"/>
      <c r="E476" s="5" t="n"/>
      <c r="F476" s="5" t="n"/>
      <c r="G476" s="5" t="n"/>
      <c r="H476" s="5" t="n"/>
      <c r="I476" s="5" t="n"/>
      <c r="J476" s="5" t="n"/>
      <c r="K476" s="5" t="n"/>
      <c r="L476" s="5" t="n"/>
      <c r="M476" s="5" t="n"/>
    </row>
    <row r="477">
      <c r="A477" s="5" t="n"/>
      <c r="B477" s="5" t="n"/>
      <c r="C477" s="5" t="n"/>
      <c r="D477" s="5" t="n"/>
      <c r="E477" s="5" t="n"/>
      <c r="F477" s="5" t="n"/>
      <c r="G477" s="5" t="n"/>
      <c r="H477" s="5" t="n"/>
      <c r="I477" s="5" t="n"/>
      <c r="J477" s="5" t="n"/>
      <c r="K477" s="5" t="n"/>
      <c r="L477" s="5" t="n"/>
      <c r="M477" s="5" t="n"/>
    </row>
    <row r="478">
      <c r="A478" s="5" t="n"/>
      <c r="B478" s="5" t="n"/>
      <c r="C478" s="5" t="n"/>
      <c r="D478" s="5" t="n"/>
      <c r="E478" s="5" t="n"/>
      <c r="F478" s="5" t="n"/>
      <c r="G478" s="5" t="n"/>
      <c r="H478" s="5" t="n"/>
      <c r="I478" s="5" t="n"/>
      <c r="J478" s="5" t="n"/>
      <c r="K478" s="5" t="n"/>
      <c r="L478" s="5" t="n"/>
      <c r="M478" s="5" t="n"/>
    </row>
    <row r="479">
      <c r="A479" s="5" t="n"/>
      <c r="B479" s="5" t="n"/>
      <c r="C479" s="5" t="n"/>
      <c r="D479" s="5" t="n"/>
      <c r="E479" s="5" t="n"/>
      <c r="F479" s="5" t="n"/>
      <c r="G479" s="5" t="n"/>
      <c r="H479" s="5" t="n"/>
      <c r="I479" s="5" t="n"/>
      <c r="J479" s="5" t="n"/>
      <c r="K479" s="5" t="n"/>
      <c r="L479" s="5" t="n"/>
      <c r="M479" s="5" t="n"/>
    </row>
    <row r="480">
      <c r="A480" s="5" t="n"/>
      <c r="B480" s="5" t="n"/>
      <c r="C480" s="5" t="n"/>
      <c r="D480" s="5" t="n"/>
      <c r="E480" s="5" t="n"/>
      <c r="F480" s="5" t="n"/>
      <c r="G480" s="5" t="n"/>
      <c r="H480" s="5" t="n"/>
      <c r="I480" s="5" t="n"/>
      <c r="J480" s="5" t="n"/>
      <c r="K480" s="5" t="n"/>
      <c r="L480" s="5" t="n"/>
      <c r="M480" s="5" t="n"/>
    </row>
    <row r="481">
      <c r="A481" s="5" t="n"/>
      <c r="B481" s="5" t="n"/>
      <c r="C481" s="5" t="n"/>
      <c r="D481" s="5" t="n"/>
      <c r="E481" s="5" t="n"/>
      <c r="F481" s="5" t="n"/>
      <c r="G481" s="5" t="n"/>
      <c r="H481" s="5" t="n"/>
      <c r="I481" s="5" t="n"/>
      <c r="J481" s="5" t="n"/>
      <c r="K481" s="5" t="n"/>
      <c r="L481" s="5" t="n"/>
      <c r="M481" s="5" t="n"/>
    </row>
    <row r="482">
      <c r="A482" s="5" t="n"/>
      <c r="B482" s="5" t="n"/>
      <c r="C482" s="5" t="n"/>
      <c r="D482" s="5" t="n"/>
      <c r="E482" s="5" t="n"/>
      <c r="F482" s="5" t="n"/>
      <c r="G482" s="5" t="n"/>
      <c r="H482" s="5" t="n"/>
      <c r="I482" s="5" t="n"/>
      <c r="J482" s="5" t="n"/>
      <c r="K482" s="5" t="n"/>
      <c r="L482" s="5" t="n"/>
      <c r="M482" s="5" t="n"/>
    </row>
    <row r="483">
      <c r="A483" s="5" t="n"/>
      <c r="B483" s="5" t="n"/>
      <c r="C483" s="5" t="n"/>
      <c r="D483" s="5" t="n"/>
      <c r="E483" s="5" t="n"/>
      <c r="F483" s="5" t="n"/>
      <c r="G483" s="5" t="n"/>
      <c r="H483" s="5" t="n"/>
      <c r="I483" s="5" t="n"/>
      <c r="J483" s="5" t="n"/>
      <c r="K483" s="5" t="n"/>
      <c r="L483" s="5" t="n"/>
      <c r="M483" s="5" t="n"/>
    </row>
    <row r="484">
      <c r="A484" s="5" t="n"/>
      <c r="B484" s="5" t="n"/>
      <c r="C484" s="5" t="n"/>
      <c r="D484" s="5" t="n"/>
      <c r="E484" s="5" t="n"/>
      <c r="F484" s="5" t="n"/>
      <c r="G484" s="5" t="n"/>
      <c r="H484" s="5" t="n"/>
      <c r="I484" s="5" t="n"/>
      <c r="J484" s="5" t="n"/>
      <c r="K484" s="5" t="n"/>
      <c r="L484" s="5" t="n"/>
      <c r="M484" s="5" t="n"/>
    </row>
    <row r="485">
      <c r="A485" s="5" t="n"/>
      <c r="B485" s="5" t="n"/>
      <c r="C485" s="5" t="n"/>
      <c r="D485" s="5" t="n"/>
      <c r="E485" s="5" t="n"/>
      <c r="F485" s="5" t="n"/>
      <c r="G485" s="5" t="n"/>
      <c r="H485" s="5" t="n"/>
      <c r="I485" s="5" t="n"/>
      <c r="J485" s="5" t="n"/>
      <c r="K485" s="5" t="n"/>
      <c r="L485" s="5" t="n"/>
      <c r="M485" s="5" t="n"/>
    </row>
    <row r="486">
      <c r="A486" s="5" t="n"/>
      <c r="B486" s="5" t="n"/>
      <c r="C486" s="5" t="n"/>
      <c r="D486" s="5" t="n"/>
      <c r="E486" s="5" t="n"/>
      <c r="F486" s="5" t="n"/>
      <c r="G486" s="5" t="n"/>
      <c r="H486" s="5" t="n"/>
      <c r="I486" s="5" t="n"/>
      <c r="J486" s="5" t="n"/>
      <c r="K486" s="5" t="n"/>
      <c r="L486" s="5" t="n"/>
      <c r="M486" s="5" t="n"/>
    </row>
    <row r="487">
      <c r="A487" s="5" t="n"/>
      <c r="B487" s="5" t="n"/>
      <c r="C487" s="5" t="n"/>
      <c r="D487" s="5" t="n"/>
      <c r="E487" s="5" t="n"/>
      <c r="F487" s="5" t="n"/>
      <c r="G487" s="5" t="n"/>
      <c r="H487" s="5" t="n"/>
      <c r="I487" s="5" t="n"/>
      <c r="J487" s="5" t="n"/>
      <c r="K487" s="5" t="n"/>
      <c r="L487" s="5" t="n"/>
      <c r="M487" s="5" t="n"/>
    </row>
    <row r="488">
      <c r="A488" s="5" t="n"/>
      <c r="B488" s="5" t="n"/>
      <c r="C488" s="5" t="n"/>
      <c r="D488" s="5" t="n"/>
      <c r="E488" s="5" t="n"/>
      <c r="F488" s="5" t="n"/>
      <c r="G488" s="5" t="n"/>
      <c r="H488" s="5" t="n"/>
      <c r="I488" s="5" t="n"/>
      <c r="J488" s="5" t="n"/>
      <c r="K488" s="5" t="n"/>
      <c r="L488" s="5" t="n"/>
      <c r="M488" s="5" t="n"/>
    </row>
    <row r="489">
      <c r="A489" s="5" t="n"/>
      <c r="B489" s="5" t="n"/>
      <c r="C489" s="5" t="n"/>
      <c r="D489" s="5" t="n"/>
      <c r="E489" s="5" t="n"/>
      <c r="F489" s="5" t="n"/>
      <c r="G489" s="5" t="n"/>
      <c r="H489" s="5" t="n"/>
      <c r="I489" s="5" t="n"/>
      <c r="J489" s="5" t="n"/>
      <c r="K489" s="5" t="n"/>
      <c r="L489" s="5" t="n"/>
      <c r="M489" s="5" t="n"/>
    </row>
    <row r="490">
      <c r="A490" s="5" t="n"/>
      <c r="B490" s="5" t="n"/>
      <c r="C490" s="5" t="n"/>
      <c r="D490" s="5" t="n"/>
      <c r="E490" s="5" t="n"/>
      <c r="F490" s="5" t="n"/>
      <c r="G490" s="5" t="n"/>
      <c r="H490" s="5" t="n"/>
      <c r="I490" s="5" t="n"/>
      <c r="J490" s="5" t="n"/>
      <c r="K490" s="5" t="n"/>
      <c r="L490" s="5" t="n"/>
      <c r="M490" s="5" t="n"/>
    </row>
    <row r="491">
      <c r="A491" s="5" t="n"/>
      <c r="B491" s="5" t="n"/>
      <c r="C491" s="5" t="n"/>
      <c r="D491" s="5" t="n"/>
      <c r="E491" s="5" t="n"/>
      <c r="F491" s="5" t="n"/>
      <c r="G491" s="5" t="n"/>
      <c r="H491" s="5" t="n"/>
      <c r="I491" s="5" t="n"/>
      <c r="J491" s="5" t="n"/>
      <c r="K491" s="5" t="n"/>
      <c r="L491" s="5" t="n"/>
      <c r="M491" s="5" t="n"/>
    </row>
    <row r="492">
      <c r="A492" s="5" t="n"/>
      <c r="B492" s="5" t="n"/>
      <c r="C492" s="5" t="n"/>
      <c r="D492" s="5" t="n"/>
      <c r="E492" s="5" t="n"/>
      <c r="F492" s="5" t="n"/>
      <c r="G492" s="5" t="n"/>
      <c r="H492" s="5" t="n"/>
      <c r="I492" s="5" t="n"/>
      <c r="J492" s="5" t="n"/>
      <c r="K492" s="5" t="n"/>
      <c r="L492" s="5" t="n"/>
      <c r="M492" s="5" t="n"/>
    </row>
    <row r="493">
      <c r="A493" s="5" t="n"/>
      <c r="B493" s="5" t="n"/>
      <c r="C493" s="5" t="n"/>
      <c r="D493" s="5" t="n"/>
      <c r="E493" s="5" t="n"/>
      <c r="F493" s="5" t="n"/>
      <c r="G493" s="5" t="n"/>
      <c r="H493" s="5" t="n"/>
      <c r="I493" s="5" t="n"/>
      <c r="J493" s="5" t="n"/>
      <c r="K493" s="5" t="n"/>
      <c r="L493" s="5" t="n"/>
      <c r="M493" s="5" t="n"/>
    </row>
    <row r="494">
      <c r="A494" s="5" t="n"/>
      <c r="B494" s="5" t="n"/>
      <c r="C494" s="5" t="n"/>
      <c r="D494" s="5" t="n"/>
      <c r="E494" s="5" t="n"/>
      <c r="F494" s="5" t="n"/>
      <c r="G494" s="5" t="n"/>
      <c r="H494" s="5" t="n"/>
      <c r="I494" s="5" t="n"/>
      <c r="J494" s="5" t="n"/>
      <c r="K494" s="5" t="n"/>
      <c r="L494" s="5" t="n"/>
      <c r="M494" s="5" t="n"/>
    </row>
    <row r="495">
      <c r="A495" s="5" t="n"/>
      <c r="B495" s="5" t="n"/>
      <c r="C495" s="5" t="n"/>
      <c r="D495" s="5" t="n"/>
      <c r="E495" s="5" t="n"/>
      <c r="F495" s="5" t="n"/>
      <c r="G495" s="5" t="n"/>
      <c r="H495" s="5" t="n"/>
      <c r="I495" s="5" t="n"/>
      <c r="J495" s="5" t="n"/>
      <c r="K495" s="5" t="n"/>
      <c r="L495" s="5" t="n"/>
      <c r="M495" s="5" t="n"/>
    </row>
    <row r="496">
      <c r="A496" s="5" t="n"/>
      <c r="B496" s="5" t="n"/>
      <c r="C496" s="5" t="n"/>
      <c r="D496" s="5" t="n"/>
      <c r="E496" s="5" t="n"/>
      <c r="F496" s="5" t="n"/>
      <c r="G496" s="5" t="n"/>
      <c r="H496" s="5" t="n"/>
      <c r="I496" s="5" t="n"/>
      <c r="J496" s="5" t="n"/>
      <c r="K496" s="5" t="n"/>
      <c r="L496" s="5" t="n"/>
      <c r="M496" s="5" t="n"/>
    </row>
    <row r="497">
      <c r="A497" s="5" t="n"/>
      <c r="B497" s="5" t="n"/>
      <c r="C497" s="5" t="n"/>
      <c r="D497" s="5" t="n"/>
      <c r="E497" s="5" t="n"/>
      <c r="F497" s="5" t="n"/>
      <c r="G497" s="5" t="n"/>
      <c r="H497" s="5" t="n"/>
      <c r="I497" s="5" t="n"/>
      <c r="J497" s="5" t="n"/>
      <c r="K497" s="5" t="n"/>
      <c r="L497" s="5" t="n"/>
      <c r="M497" s="5" t="n"/>
    </row>
    <row r="498">
      <c r="A498" s="5" t="n"/>
      <c r="B498" s="5" t="n"/>
      <c r="C498" s="5" t="n"/>
      <c r="D498" s="5" t="n"/>
      <c r="E498" s="5" t="n"/>
      <c r="F498" s="5" t="n"/>
      <c r="G498" s="5" t="n"/>
      <c r="H498" s="5" t="n"/>
      <c r="I498" s="5" t="n"/>
      <c r="J498" s="5" t="n"/>
      <c r="K498" s="5" t="n"/>
      <c r="L498" s="5" t="n"/>
      <c r="M498" s="5" t="n"/>
    </row>
    <row r="499">
      <c r="A499" s="5" t="n"/>
      <c r="B499" s="5" t="n"/>
      <c r="C499" s="5" t="n"/>
      <c r="D499" s="5" t="n"/>
      <c r="E499" s="5" t="n"/>
      <c r="F499" s="5" t="n"/>
      <c r="G499" s="5" t="n"/>
      <c r="H499" s="5" t="n"/>
      <c r="I499" s="5" t="n"/>
      <c r="J499" s="5" t="n"/>
      <c r="K499" s="5" t="n"/>
      <c r="L499" s="5" t="n"/>
      <c r="M499" s="5" t="n"/>
    </row>
    <row r="500">
      <c r="A500" s="5" t="n"/>
      <c r="B500" s="5" t="n"/>
      <c r="C500" s="5" t="n"/>
      <c r="D500" s="5" t="n"/>
      <c r="E500" s="5" t="n"/>
      <c r="F500" s="5" t="n"/>
      <c r="G500" s="5" t="n"/>
      <c r="H500" s="5" t="n"/>
      <c r="I500" s="5" t="n"/>
      <c r="J500" s="5" t="n"/>
      <c r="K500" s="5" t="n"/>
      <c r="L500" s="5" t="n"/>
      <c r="M500" s="5" t="n"/>
    </row>
  </sheetData>
  <sheetProtection selectLockedCells="0" selectUnlockedCells="0" sheet="1" objects="1" insertRows="1" insertHyperlinks="1" autoFilter="1" scenarios="1" formatColumns="1" deleteColumns="1" insertColumns="1" pivotTables="1" deleteRows="1" formatCells="1" formatRows="1" sort="1"/>
  <mergeCells count="10">
    <mergeCell ref="E4:F4"/>
    <mergeCell ref="A1:M1"/>
    <mergeCell ref="B3:C3"/>
    <mergeCell ref="H4:I4"/>
    <mergeCell ref="K4:L4"/>
    <mergeCell ref="A2:M2"/>
    <mergeCell ref="B4:C4"/>
    <mergeCell ref="E3:F3"/>
    <mergeCell ref="K3:L3"/>
    <mergeCell ref="H3:I3"/>
  </mergeCells>
  <dataValidations count="1">
    <dataValidation sqref="J7:J500" showDropDown="0" showInputMessage="1" showErrorMessage="1" allowBlank="1" type="list">
      <formula1>"صالح للاستخدام,يحتاج صيانة,كهنة سكراب"</formula1>
    </dataValidation>
  </dataValidation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J32"/>
  <sheetViews>
    <sheetView rightToLeft="1" topLeftCell="A8" workbookViewId="0">
      <selection activeCell="A1" sqref="A1:J1"/>
    </sheetView>
  </sheetViews>
  <sheetFormatPr baseColWidth="8" defaultRowHeight="14.4"/>
  <cols>
    <col width="5" bestFit="1" customWidth="1" style="138" min="1" max="1"/>
    <col width="8.5546875" bestFit="1" customWidth="1" style="138" min="2" max="2"/>
    <col width="13.109375" bestFit="1" customWidth="1" style="138" min="3" max="3"/>
    <col width="11.5546875" bestFit="1" customWidth="1" style="138" min="4" max="5"/>
    <col width="9.109375" bestFit="1" customWidth="1" style="138" min="6" max="6"/>
    <col width="8.109375" bestFit="1" customWidth="1" style="138" min="7" max="7"/>
    <col width="25.5546875" bestFit="1" customWidth="1" style="138" min="8" max="9"/>
  </cols>
  <sheetData>
    <row r="1" ht="21" customHeight="1" s="138">
      <c r="A1" s="158" t="inlineStr">
        <is>
          <t>سجل الأذون الملغية والمستبعدة من الحركة المخزنية - The Calm WMS</t>
        </is>
      </c>
    </row>
    <row r="2">
      <c r="A2" s="160" t="inlineStr">
        <is>
          <t>ملاحظة: تم تخصيص الكود الصوري 9999 لجميع الأذون الملغية مع الإبقاء على أرقامها بالدفاتر الأصلية لمنع أي فجوات رقمية</t>
        </is>
      </c>
    </row>
    <row r="4" ht="17.4" customHeight="1" s="138">
      <c r="A4" s="157" t="inlineStr">
        <is>
          <t>أولاً: أذون الإضافة الملغية (إجمالي 8 أذون)</t>
        </is>
      </c>
    </row>
    <row r="5">
      <c r="A5" s="126" t="inlineStr">
        <is>
          <t>م</t>
        </is>
      </c>
      <c r="B5" s="126" t="inlineStr">
        <is>
          <t>التاريخ</t>
        </is>
      </c>
      <c r="C5" s="126" t="inlineStr">
        <is>
          <t>رقم إذن الإضافة</t>
        </is>
      </c>
      <c r="D5" s="126" t="inlineStr">
        <is>
          <t>الكود المخصص</t>
        </is>
      </c>
      <c r="E5" s="126" t="inlineStr">
        <is>
          <t>اسم الصنف</t>
        </is>
      </c>
      <c r="F5" s="126" t="inlineStr">
        <is>
          <t>الكمية</t>
        </is>
      </c>
      <c r="G5" s="126" t="inlineStr">
        <is>
          <t>نوع الحركة</t>
        </is>
      </c>
      <c r="H5" s="126" t="inlineStr">
        <is>
          <t>حالة الإلغاء والبيان</t>
        </is>
      </c>
    </row>
    <row r="6">
      <c r="A6" s="120" t="n">
        <v>540</v>
      </c>
      <c r="B6" s="121" t="n">
        <v>46143</v>
      </c>
      <c r="C6" s="120" t="n">
        <v>292</v>
      </c>
      <c r="D6" s="120" t="n">
        <v>9999</v>
      </c>
      <c r="E6" s="120" t="inlineStr">
        <is>
          <t>إذن ملغي</t>
        </is>
      </c>
      <c r="F6" s="120" t="n">
        <v>0</v>
      </c>
      <c r="G6" s="120" t="inlineStr">
        <is>
          <t>إضافة</t>
        </is>
      </c>
      <c r="H6" s="120" t="inlineStr">
        <is>
          <t>إذن ملغي - مؤرشف بالسجل المستقل</t>
        </is>
      </c>
    </row>
    <row r="7">
      <c r="A7" s="118" t="n">
        <v>559</v>
      </c>
      <c r="B7" s="119" t="n">
        <v>46143</v>
      </c>
      <c r="C7" s="118" t="n">
        <v>294</v>
      </c>
      <c r="D7" s="118" t="n">
        <v>9999</v>
      </c>
      <c r="E7" s="118" t="inlineStr">
        <is>
          <t>إذن ملغي</t>
        </is>
      </c>
      <c r="F7" s="118" t="n">
        <v>0</v>
      </c>
      <c r="G7" s="118" t="inlineStr">
        <is>
          <t>إضافة</t>
        </is>
      </c>
      <c r="H7" s="118" t="inlineStr">
        <is>
          <t>إذن ملغي - مؤرشف بالسجل المستقل</t>
        </is>
      </c>
    </row>
    <row r="8">
      <c r="A8" s="120" t="n">
        <v>595</v>
      </c>
      <c r="B8" s="121" t="n">
        <v>46143</v>
      </c>
      <c r="C8" s="120" t="n">
        <v>296</v>
      </c>
      <c r="D8" s="120" t="n">
        <v>9999</v>
      </c>
      <c r="E8" s="120" t="inlineStr">
        <is>
          <t>إذن ملغي</t>
        </is>
      </c>
      <c r="F8" s="120" t="n">
        <v>0</v>
      </c>
      <c r="G8" s="120" t="inlineStr">
        <is>
          <t>إضافة</t>
        </is>
      </c>
      <c r="H8" s="120" t="inlineStr">
        <is>
          <t>إذن ملغي - مؤرشف بالسجل المستقل</t>
        </is>
      </c>
    </row>
    <row r="9">
      <c r="A9" s="118" t="n">
        <v>599</v>
      </c>
      <c r="B9" s="119" t="n">
        <v>46143</v>
      </c>
      <c r="C9" s="118" t="n">
        <v>296</v>
      </c>
      <c r="D9" s="118" t="n">
        <v>9999</v>
      </c>
      <c r="E9" s="118" t="inlineStr">
        <is>
          <t>إذن ملغي</t>
        </is>
      </c>
      <c r="F9" s="118" t="n">
        <v>0</v>
      </c>
      <c r="G9" s="118" t="inlineStr">
        <is>
          <t>إضافة</t>
        </is>
      </c>
      <c r="H9" s="118" t="inlineStr">
        <is>
          <t>إذن ملغي - مؤرشف بالسجل المستقل</t>
        </is>
      </c>
    </row>
    <row r="10">
      <c r="A10" s="120" t="n">
        <v>616</v>
      </c>
      <c r="B10" s="121" t="n">
        <v>46143</v>
      </c>
      <c r="C10" s="120" t="n">
        <v>298</v>
      </c>
      <c r="D10" s="120" t="n">
        <v>9999</v>
      </c>
      <c r="E10" s="120" t="inlineStr">
        <is>
          <t>إذن ملغي</t>
        </is>
      </c>
      <c r="F10" s="120" t="n">
        <v>0</v>
      </c>
      <c r="G10" s="120" t="inlineStr">
        <is>
          <t>إضافة</t>
        </is>
      </c>
      <c r="H10" s="120" t="inlineStr">
        <is>
          <t>إذن ملغي - مؤرشف بالسجل المستقل</t>
        </is>
      </c>
    </row>
    <row r="11">
      <c r="A11" s="118" t="n">
        <v>731</v>
      </c>
      <c r="B11" s="119" t="n">
        <v>46156</v>
      </c>
      <c r="C11" s="118" t="n">
        <v>17</v>
      </c>
      <c r="D11" s="118" t="n">
        <v>9999</v>
      </c>
      <c r="E11" s="118" t="inlineStr">
        <is>
          <t>إذن ملغي</t>
        </is>
      </c>
      <c r="F11" s="118" t="n">
        <v>0</v>
      </c>
      <c r="G11" s="118" t="inlineStr">
        <is>
          <t>إضافة</t>
        </is>
      </c>
      <c r="H11" s="118" t="inlineStr">
        <is>
          <t>إذن ملغي - مؤرشف بالسجل المستقل</t>
        </is>
      </c>
    </row>
    <row r="12">
      <c r="A12" s="120" t="n">
        <v>781</v>
      </c>
      <c r="B12" s="121" t="n">
        <v>46167</v>
      </c>
      <c r="C12" s="120" t="n">
        <v>34</v>
      </c>
      <c r="D12" s="120" t="n">
        <v>9999</v>
      </c>
      <c r="E12" s="120" t="inlineStr">
        <is>
          <t>إذن ملغي</t>
        </is>
      </c>
      <c r="F12" s="120" t="n">
        <v>0</v>
      </c>
      <c r="G12" s="120" t="inlineStr">
        <is>
          <t>إضافة</t>
        </is>
      </c>
      <c r="H12" s="120" t="inlineStr">
        <is>
          <t>إذن ملغي - مؤرشف بالسجل المستقل</t>
        </is>
      </c>
    </row>
    <row r="13">
      <c r="A13" s="118" t="n">
        <v>784</v>
      </c>
      <c r="B13" s="119" t="n">
        <v>46167</v>
      </c>
      <c r="C13" s="118" t="n">
        <v>34</v>
      </c>
      <c r="D13" s="118" t="n">
        <v>9999</v>
      </c>
      <c r="E13" s="118" t="inlineStr">
        <is>
          <t>إذن ملغي</t>
        </is>
      </c>
      <c r="F13" s="118" t="n">
        <v>0</v>
      </c>
      <c r="G13" s="118" t="inlineStr">
        <is>
          <t>إضافة</t>
        </is>
      </c>
      <c r="H13" s="118" t="inlineStr">
        <is>
          <t>إذن ملغي - مؤرشف بالسجل المستقل</t>
        </is>
      </c>
    </row>
    <row r="16" ht="17.4" customHeight="1" s="138">
      <c r="A16" s="159" t="inlineStr">
        <is>
          <t>ثانياً: أذون الصرف الملغية (إجمالي 15 إذناً)</t>
        </is>
      </c>
    </row>
    <row r="17">
      <c r="A17" s="127" t="inlineStr">
        <is>
          <t>م</t>
        </is>
      </c>
      <c r="B17" s="127" t="inlineStr">
        <is>
          <t>التاريخ</t>
        </is>
      </c>
      <c r="C17" s="127" t="inlineStr">
        <is>
          <t>الجهة المسجلة</t>
        </is>
      </c>
      <c r="D17" s="127" t="inlineStr">
        <is>
          <t>رقم إذن الصرف</t>
        </is>
      </c>
      <c r="E17" s="127" t="inlineStr">
        <is>
          <t>الكود المخصص</t>
        </is>
      </c>
      <c r="F17" s="127" t="inlineStr">
        <is>
          <t>اسم الصنف</t>
        </is>
      </c>
      <c r="G17" s="127" t="inlineStr">
        <is>
          <t>الكمية</t>
        </is>
      </c>
      <c r="H17" s="127" t="inlineStr">
        <is>
          <t>نوع الحركة</t>
        </is>
      </c>
      <c r="I17" s="127" t="inlineStr">
        <is>
          <t>حالة الإلغاء والبيان</t>
        </is>
      </c>
    </row>
    <row r="18">
      <c r="A18" s="120" t="n">
        <v>182</v>
      </c>
      <c r="B18" s="121" t="n">
        <v>46081</v>
      </c>
      <c r="C18" s="120" t="inlineStr">
        <is>
          <t>-</t>
        </is>
      </c>
      <c r="D18" s="120" t="n">
        <v>909</v>
      </c>
      <c r="E18" s="120" t="n">
        <v>9999</v>
      </c>
      <c r="F18" s="120" t="inlineStr">
        <is>
          <t>إذن ملغي</t>
        </is>
      </c>
      <c r="G18" s="120" t="n">
        <v>0</v>
      </c>
      <c r="H18" s="120" t="inlineStr">
        <is>
          <t>صرف</t>
        </is>
      </c>
      <c r="I18" s="120" t="inlineStr">
        <is>
          <t>إذن ملغي - مؤرشف بالسجل المستقل</t>
        </is>
      </c>
    </row>
    <row r="19">
      <c r="A19" s="118" t="n">
        <v>417</v>
      </c>
      <c r="B19" s="119" t="n">
        <v>46117</v>
      </c>
      <c r="C19" s="118" t="inlineStr">
        <is>
          <t>-</t>
        </is>
      </c>
      <c r="D19" s="118" t="n">
        <v>999</v>
      </c>
      <c r="E19" s="118" t="n">
        <v>9999</v>
      </c>
      <c r="F19" s="118" t="inlineStr">
        <is>
          <t>إذن ملغي</t>
        </is>
      </c>
      <c r="G19" s="118" t="n">
        <v>0</v>
      </c>
      <c r="H19" s="118" t="inlineStr">
        <is>
          <t>صرف</t>
        </is>
      </c>
      <c r="I19" s="118" t="inlineStr">
        <is>
          <t>إذن ملغي - مؤرشف بالسجل المستقل</t>
        </is>
      </c>
    </row>
    <row r="20">
      <c r="A20" s="120" t="n">
        <v>418</v>
      </c>
      <c r="B20" s="121" t="n">
        <v>46117</v>
      </c>
      <c r="C20" s="120" t="inlineStr">
        <is>
          <t>-</t>
        </is>
      </c>
      <c r="D20" s="120" t="n">
        <v>1000</v>
      </c>
      <c r="E20" s="120" t="n">
        <v>9999</v>
      </c>
      <c r="F20" s="120" t="inlineStr">
        <is>
          <t>إذن ملغي</t>
        </is>
      </c>
      <c r="G20" s="120" t="n">
        <v>0</v>
      </c>
      <c r="H20" s="120" t="inlineStr">
        <is>
          <t>صرف</t>
        </is>
      </c>
      <c r="I20" s="120" t="inlineStr">
        <is>
          <t>إذن ملغي - مؤرشف بالسجل المستقل</t>
        </is>
      </c>
    </row>
    <row r="21">
      <c r="A21" s="118" t="n">
        <v>808</v>
      </c>
      <c r="B21" s="119" t="n">
        <v>46146</v>
      </c>
      <c r="C21" s="118" t="inlineStr">
        <is>
          <t>المسطحات المائية</t>
        </is>
      </c>
      <c r="D21" s="118" t="n">
        <v>1141</v>
      </c>
      <c r="E21" s="118" t="n">
        <v>9999</v>
      </c>
      <c r="F21" s="118" t="inlineStr">
        <is>
          <t>إذن ملغي</t>
        </is>
      </c>
      <c r="G21" s="118" t="n">
        <v>0</v>
      </c>
      <c r="H21" s="118" t="inlineStr">
        <is>
          <t>صرف</t>
        </is>
      </c>
      <c r="I21" s="118" t="inlineStr">
        <is>
          <t>إذن ملغي - مؤرشف بالسجل المستقل</t>
        </is>
      </c>
    </row>
    <row r="22">
      <c r="A22" s="120" t="n">
        <v>827</v>
      </c>
      <c r="B22" s="121" t="n">
        <v>46146</v>
      </c>
      <c r="C22" s="120" t="inlineStr">
        <is>
          <t>المسطحات المائية</t>
        </is>
      </c>
      <c r="D22" s="120" t="n">
        <v>1146</v>
      </c>
      <c r="E22" s="120" t="n">
        <v>9999</v>
      </c>
      <c r="F22" s="120" t="inlineStr">
        <is>
          <t>إذن ملغي</t>
        </is>
      </c>
      <c r="G22" s="120" t="n">
        <v>0</v>
      </c>
      <c r="H22" s="120" t="inlineStr">
        <is>
          <t>صرف</t>
        </is>
      </c>
      <c r="I22" s="120" t="inlineStr">
        <is>
          <t>إذن ملغي - مؤرشف بالسجل المستقل</t>
        </is>
      </c>
    </row>
    <row r="23">
      <c r="A23" s="118" t="n">
        <v>863</v>
      </c>
      <c r="B23" s="119" t="n">
        <v>46146</v>
      </c>
      <c r="C23" s="118" t="inlineStr">
        <is>
          <t>المسطحات المائية</t>
        </is>
      </c>
      <c r="D23" s="118" t="n">
        <v>5</v>
      </c>
      <c r="E23" s="118" t="n">
        <v>9999</v>
      </c>
      <c r="F23" s="118" t="inlineStr">
        <is>
          <t>إذن ملغي</t>
        </is>
      </c>
      <c r="G23" s="118" t="n">
        <v>0</v>
      </c>
      <c r="H23" s="118" t="inlineStr">
        <is>
          <t>صرف</t>
        </is>
      </c>
      <c r="I23" s="118" t="inlineStr">
        <is>
          <t>إذن ملغي - مؤرشف بالسجل المستقل</t>
        </is>
      </c>
    </row>
    <row r="24">
      <c r="A24" s="120" t="n">
        <v>867</v>
      </c>
      <c r="B24" s="121" t="n">
        <v>46146</v>
      </c>
      <c r="C24" s="120" t="inlineStr">
        <is>
          <t>المسطحات المائية</t>
        </is>
      </c>
      <c r="D24" s="120" t="n">
        <v>6</v>
      </c>
      <c r="E24" s="120" t="n">
        <v>9999</v>
      </c>
      <c r="F24" s="120" t="inlineStr">
        <is>
          <t>إذن ملغي</t>
        </is>
      </c>
      <c r="G24" s="120" t="n">
        <v>0</v>
      </c>
      <c r="H24" s="120" t="inlineStr">
        <is>
          <t>صرف</t>
        </is>
      </c>
      <c r="I24" s="120" t="inlineStr">
        <is>
          <t>إذن ملغي - مؤرشف بالسجل المستقل</t>
        </is>
      </c>
    </row>
    <row r="25">
      <c r="A25" s="118" t="n">
        <v>885</v>
      </c>
      <c r="B25" s="119" t="n">
        <v>46146</v>
      </c>
      <c r="C25" s="118" t="inlineStr">
        <is>
          <t>المسطحات المائية</t>
        </is>
      </c>
      <c r="D25" s="118" t="n">
        <v>11</v>
      </c>
      <c r="E25" s="118" t="n">
        <v>9999</v>
      </c>
      <c r="F25" s="118" t="inlineStr">
        <is>
          <t>إذن ملغي</t>
        </is>
      </c>
      <c r="G25" s="118" t="n">
        <v>0</v>
      </c>
      <c r="H25" s="118" t="inlineStr">
        <is>
          <t>صرف</t>
        </is>
      </c>
      <c r="I25" s="118" t="inlineStr">
        <is>
          <t>إذن ملغي - مؤرشف بالسجل المستقل</t>
        </is>
      </c>
    </row>
    <row r="26">
      <c r="A26" s="120" t="n">
        <v>926</v>
      </c>
      <c r="B26" s="120" t="n"/>
      <c r="C26" s="120" t="inlineStr">
        <is>
          <t>-</t>
        </is>
      </c>
      <c r="D26" s="120" t="n">
        <v>30</v>
      </c>
      <c r="E26" s="120" t="n">
        <v>9999</v>
      </c>
      <c r="F26" s="120" t="inlineStr">
        <is>
          <t>إذن ملغي</t>
        </is>
      </c>
      <c r="G26" s="120" t="n">
        <v>0</v>
      </c>
      <c r="H26" s="120" t="inlineStr">
        <is>
          <t>صرف</t>
        </is>
      </c>
      <c r="I26" s="120" t="inlineStr">
        <is>
          <t>إذن ملغي - مؤرشف بالسجل المستقل</t>
        </is>
      </c>
    </row>
    <row r="27">
      <c r="A27" s="118" t="n">
        <v>927</v>
      </c>
      <c r="B27" s="118" t="n"/>
      <c r="C27" s="118" t="inlineStr">
        <is>
          <t>-</t>
        </is>
      </c>
      <c r="D27" s="118" t="n">
        <v>31</v>
      </c>
      <c r="E27" s="118" t="n">
        <v>9999</v>
      </c>
      <c r="F27" s="118" t="inlineStr">
        <is>
          <t>إذن ملغي</t>
        </is>
      </c>
      <c r="G27" s="118" t="n">
        <v>0</v>
      </c>
      <c r="H27" s="118" t="inlineStr">
        <is>
          <t>صرف</t>
        </is>
      </c>
      <c r="I27" s="118" t="inlineStr">
        <is>
          <t>إذن ملغي - مؤرشف بالسجل المستقل</t>
        </is>
      </c>
    </row>
    <row r="28">
      <c r="A28" s="120" t="n">
        <v>1121</v>
      </c>
      <c r="B28" s="121" t="n">
        <v>46167</v>
      </c>
      <c r="C28" s="120" t="inlineStr">
        <is>
          <t>الري بلوم</t>
        </is>
      </c>
      <c r="D28" s="120" t="n">
        <v>100</v>
      </c>
      <c r="E28" s="120" t="n">
        <v>9999</v>
      </c>
      <c r="F28" s="120" t="inlineStr">
        <is>
          <t>إذن ملغي</t>
        </is>
      </c>
      <c r="G28" s="120" t="n">
        <v>0</v>
      </c>
      <c r="H28" s="120" t="inlineStr">
        <is>
          <t>صرف</t>
        </is>
      </c>
      <c r="I28" s="120" t="inlineStr">
        <is>
          <t>إذن ملغي - مؤرشف بالسجل المستقل</t>
        </is>
      </c>
    </row>
    <row r="29">
      <c r="A29" s="118" t="n">
        <v>1124</v>
      </c>
      <c r="B29" s="119" t="n">
        <v>46167</v>
      </c>
      <c r="C29" s="118" t="inlineStr">
        <is>
          <t>الري بلوم</t>
        </is>
      </c>
      <c r="D29" s="118" t="n">
        <v>100</v>
      </c>
      <c r="E29" s="118" t="n">
        <v>9999</v>
      </c>
      <c r="F29" s="118" t="inlineStr">
        <is>
          <t>إذن ملغي</t>
        </is>
      </c>
      <c r="G29" s="118" t="n">
        <v>0</v>
      </c>
      <c r="H29" s="118" t="inlineStr">
        <is>
          <t>صرف</t>
        </is>
      </c>
      <c r="I29" s="118" t="inlineStr">
        <is>
          <t>إذن ملغي - مؤرشف بالسجل المستقل</t>
        </is>
      </c>
    </row>
    <row r="30">
      <c r="A30" s="120" t="n">
        <v>1434</v>
      </c>
      <c r="B30" s="121" t="n">
        <v>46196</v>
      </c>
      <c r="C30" s="120" t="inlineStr">
        <is>
          <t>الصيانة لاين</t>
        </is>
      </c>
      <c r="D30" s="120" t="n">
        <v>234</v>
      </c>
      <c r="E30" s="120" t="n">
        <v>9999</v>
      </c>
      <c r="F30" s="120" t="inlineStr">
        <is>
          <t>إذن ملغي</t>
        </is>
      </c>
      <c r="G30" s="120" t="n">
        <v>0</v>
      </c>
      <c r="H30" s="120" t="inlineStr">
        <is>
          <t>صرف</t>
        </is>
      </c>
      <c r="I30" s="120" t="inlineStr">
        <is>
          <t>إذن ملغي - مؤرشف بالسجل المستقل</t>
        </is>
      </c>
    </row>
    <row r="31">
      <c r="A31" s="118" t="n">
        <v>1435</v>
      </c>
      <c r="B31" s="119" t="n">
        <v>46196</v>
      </c>
      <c r="C31" s="118" t="inlineStr">
        <is>
          <t>الصيانة لاين</t>
        </is>
      </c>
      <c r="D31" s="118" t="n">
        <v>234</v>
      </c>
      <c r="E31" s="118" t="n">
        <v>9999</v>
      </c>
      <c r="F31" s="118" t="inlineStr">
        <is>
          <t>إذن ملغي</t>
        </is>
      </c>
      <c r="G31" s="118" t="n">
        <v>0</v>
      </c>
      <c r="H31" s="118" t="inlineStr">
        <is>
          <t>صرف</t>
        </is>
      </c>
      <c r="I31" s="118" t="inlineStr">
        <is>
          <t>إذن ملغي - مؤرشف بالسجل المستقل</t>
        </is>
      </c>
    </row>
    <row r="32">
      <c r="A32" s="120" t="n">
        <v>2479</v>
      </c>
      <c r="B32" s="121" t="n">
        <v>46280</v>
      </c>
      <c r="C32" s="120" t="inlineStr">
        <is>
          <t>النظافة كايرو</t>
        </is>
      </c>
      <c r="D32" s="120" t="n">
        <v>691</v>
      </c>
      <c r="E32" s="120" t="n">
        <v>9999</v>
      </c>
      <c r="F32" s="120" t="inlineStr">
        <is>
          <t>إذن ملغي</t>
        </is>
      </c>
      <c r="G32" s="120" t="n">
        <v>0</v>
      </c>
      <c r="H32" s="120" t="inlineStr">
        <is>
          <t>صرف</t>
        </is>
      </c>
      <c r="I32" s="120" t="inlineStr">
        <is>
          <t>إذن ملغي - مؤرشف بالسجل المستقل</t>
        </is>
      </c>
    </row>
  </sheetData>
  <sheetProtection selectLockedCells="0" selectUnlockedCells="0" sheet="1" objects="1" insertRows="1" insertHyperlinks="1" autoFilter="1" scenarios="1" formatColumns="1" deleteColumns="1" insertColumns="1" pivotTables="1" deleteRows="1" formatCells="1" formatRows="1" sort="1"/>
  <mergeCells count="4">
    <mergeCell ref="A4:H4"/>
    <mergeCell ref="A1:J1"/>
    <mergeCell ref="A16:I16"/>
    <mergeCell ref="A2:J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Mohamed Helmy</dc:creator>
  <dcterms:created xmlns:dcterms="http://purl.org/dc/terms/" xmlns:xsi="http://www.w3.org/2001/XMLSchema-instance" xsi:type="dcterms:W3CDTF">2015-06-05T18:17:20Z</dcterms:created>
  <dcterms:modified xmlns:dcterms="http://purl.org/dc/terms/" xmlns:xsi="http://www.w3.org/2001/XMLSchema-instance" xsi:type="dcterms:W3CDTF">2026-10-14T07:11:43Z</dcterms:modified>
  <cp:lastModifiedBy>Mohamed Elghala</cp:lastModifiedBy>
  <cp:lastPrinted>2026-10-12T11:20:03Z</cp:lastPrinted>
</cp:coreProperties>
</file>